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92" yWindow="24" windowWidth="12420" windowHeight="6120"/>
  </bookViews>
  <sheets>
    <sheet name="export" sheetId="3" r:id="rId1"/>
    <sheet name="iro" sheetId="15" r:id="rId2"/>
    <sheet name="web_archive" sheetId="1" r:id="rId3"/>
    <sheet name="tira" sheetId="13" r:id="rId4"/>
    <sheet name="class" sheetId="6" r:id="rId5"/>
    <sheet name="Pets" sheetId="10" r:id="rId6"/>
    <sheet name="MANUAL" sheetId="9" r:id="rId7"/>
    <sheet name="manual_keys" sheetId="12" r:id="rId8"/>
    <sheet name="codes" sheetId="8" r:id="rId9"/>
    <sheet name="valk helms" sheetId="14" r:id="rId10"/>
  </sheets>
  <definedNames>
    <definedName name="_xlnm._FilterDatabase" localSheetId="0" hidden="1">export!$A$1:$AE$198</definedName>
    <definedName name="_xlnm._FilterDatabase" localSheetId="1" hidden="1">iro!$A$1:$W$1</definedName>
    <definedName name="_xlnm._FilterDatabase" localSheetId="2" hidden="1">web_archive!$A$1:$AB$2785</definedName>
  </definedNames>
  <calcPr calcId="144525"/>
</workbook>
</file>

<file path=xl/calcChain.xml><?xml version="1.0" encoding="utf-8"?>
<calcChain xmlns="http://schemas.openxmlformats.org/spreadsheetml/2006/main">
  <c r="M214" i="3" l="1"/>
  <c r="O214" i="3"/>
  <c r="P214" i="3"/>
  <c r="Q214" i="3"/>
  <c r="R214" i="3"/>
  <c r="S214" i="3"/>
  <c r="X214" i="3"/>
  <c r="Y214" i="3"/>
  <c r="Z214" i="3"/>
  <c r="AB214" i="3"/>
  <c r="AC214" i="3"/>
  <c r="AD214" i="3"/>
  <c r="M215" i="3"/>
  <c r="O215" i="3"/>
  <c r="P215" i="3"/>
  <c r="Q215" i="3"/>
  <c r="R215" i="3"/>
  <c r="S215" i="3"/>
  <c r="X215" i="3"/>
  <c r="Y215" i="3"/>
  <c r="Z215" i="3"/>
  <c r="AB215" i="3"/>
  <c r="AC215" i="3"/>
  <c r="AD215" i="3"/>
  <c r="M216" i="3"/>
  <c r="O216" i="3"/>
  <c r="P216" i="3"/>
  <c r="Q216" i="3"/>
  <c r="R216" i="3"/>
  <c r="S216" i="3"/>
  <c r="X216" i="3"/>
  <c r="Y216" i="3"/>
  <c r="Z216" i="3"/>
  <c r="AB216" i="3"/>
  <c r="AC216" i="3"/>
  <c r="AD216" i="3"/>
  <c r="M217" i="3"/>
  <c r="O217" i="3"/>
  <c r="P217" i="3"/>
  <c r="Q217" i="3"/>
  <c r="R217" i="3"/>
  <c r="S217" i="3"/>
  <c r="X217" i="3"/>
  <c r="Y217" i="3"/>
  <c r="Z217" i="3"/>
  <c r="AB217" i="3"/>
  <c r="AC217" i="3"/>
  <c r="AD217" i="3"/>
  <c r="M218" i="3"/>
  <c r="O218" i="3"/>
  <c r="P218" i="3"/>
  <c r="Q218" i="3"/>
  <c r="R218" i="3"/>
  <c r="S218" i="3"/>
  <c r="X218" i="3"/>
  <c r="Y218" i="3"/>
  <c r="Z218" i="3"/>
  <c r="AB218" i="3"/>
  <c r="AC218" i="3"/>
  <c r="AD218" i="3"/>
  <c r="M219" i="3"/>
  <c r="O219" i="3"/>
  <c r="P219" i="3"/>
  <c r="Q219" i="3"/>
  <c r="R219" i="3"/>
  <c r="S219" i="3"/>
  <c r="X219" i="3"/>
  <c r="Y219" i="3"/>
  <c r="Z219" i="3"/>
  <c r="AB219" i="3"/>
  <c r="AC219" i="3"/>
  <c r="AD219" i="3"/>
  <c r="M220" i="3"/>
  <c r="O220" i="3"/>
  <c r="P220" i="3"/>
  <c r="Q220" i="3"/>
  <c r="R220" i="3"/>
  <c r="S220" i="3"/>
  <c r="X220" i="3"/>
  <c r="Y220" i="3"/>
  <c r="Z220" i="3"/>
  <c r="AB220" i="3"/>
  <c r="AC220" i="3"/>
  <c r="AD220" i="3"/>
  <c r="K214" i="3"/>
  <c r="K215" i="3"/>
  <c r="K216" i="3"/>
  <c r="K217" i="3"/>
  <c r="K218" i="3"/>
  <c r="J218" i="3" s="1"/>
  <c r="K219" i="3"/>
  <c r="J219" i="3" s="1"/>
  <c r="K220" i="3"/>
  <c r="J220" i="3" s="1"/>
  <c r="A214" i="3"/>
  <c r="L214" i="3" s="1"/>
  <c r="B214" i="3"/>
  <c r="T214" i="3" s="1"/>
  <c r="C214" i="3"/>
  <c r="U214" i="3" s="1"/>
  <c r="D214" i="3"/>
  <c r="V214" i="3" s="1"/>
  <c r="E214" i="3"/>
  <c r="W214" i="3" s="1"/>
  <c r="F214" i="3"/>
  <c r="A215" i="3"/>
  <c r="AA215" i="3" s="1"/>
  <c r="B215" i="3"/>
  <c r="T215" i="3" s="1"/>
  <c r="C215" i="3"/>
  <c r="U215" i="3" s="1"/>
  <c r="D215" i="3"/>
  <c r="V215" i="3" s="1"/>
  <c r="E215" i="3"/>
  <c r="W215" i="3" s="1"/>
  <c r="F215" i="3"/>
  <c r="A216" i="3"/>
  <c r="L216" i="3" s="1"/>
  <c r="B216" i="3"/>
  <c r="T216" i="3" s="1"/>
  <c r="C216" i="3"/>
  <c r="U216" i="3" s="1"/>
  <c r="D216" i="3"/>
  <c r="V216" i="3" s="1"/>
  <c r="E216" i="3"/>
  <c r="W216" i="3" s="1"/>
  <c r="F216" i="3"/>
  <c r="A217" i="3"/>
  <c r="AA217" i="3" s="1"/>
  <c r="B217" i="3"/>
  <c r="T217" i="3" s="1"/>
  <c r="C217" i="3"/>
  <c r="U217" i="3" s="1"/>
  <c r="D217" i="3"/>
  <c r="V217" i="3" s="1"/>
  <c r="E217" i="3"/>
  <c r="W217" i="3" s="1"/>
  <c r="F217" i="3"/>
  <c r="A218" i="3"/>
  <c r="L218" i="3" s="1"/>
  <c r="B218" i="3"/>
  <c r="T218" i="3" s="1"/>
  <c r="C218" i="3"/>
  <c r="U218" i="3" s="1"/>
  <c r="D218" i="3"/>
  <c r="V218" i="3" s="1"/>
  <c r="E218" i="3"/>
  <c r="W218" i="3" s="1"/>
  <c r="F218" i="3"/>
  <c r="A219" i="3"/>
  <c r="L219" i="3" s="1"/>
  <c r="B219" i="3"/>
  <c r="T219" i="3" s="1"/>
  <c r="C219" i="3"/>
  <c r="U219" i="3" s="1"/>
  <c r="D219" i="3"/>
  <c r="V219" i="3" s="1"/>
  <c r="E219" i="3"/>
  <c r="W219" i="3" s="1"/>
  <c r="F219" i="3"/>
  <c r="A220" i="3"/>
  <c r="AA220" i="3" s="1"/>
  <c r="B220" i="3"/>
  <c r="T220" i="3" s="1"/>
  <c r="C220" i="3"/>
  <c r="U220" i="3" s="1"/>
  <c r="D220" i="3"/>
  <c r="V220" i="3" s="1"/>
  <c r="E220" i="3"/>
  <c r="W220" i="3" s="1"/>
  <c r="F220" i="3"/>
  <c r="J214" i="3"/>
  <c r="J215" i="3"/>
  <c r="J216" i="3"/>
  <c r="J217" i="3"/>
  <c r="F9" i="3"/>
  <c r="F4" i="3"/>
  <c r="F5" i="3"/>
  <c r="F6" i="3"/>
  <c r="F7" i="3"/>
  <c r="F8"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21" i="3"/>
  <c r="F222" i="3"/>
  <c r="F223" i="3"/>
  <c r="F224" i="3"/>
  <c r="F225" i="3"/>
  <c r="F226" i="3"/>
  <c r="F227" i="3"/>
  <c r="F228"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3" i="3"/>
  <c r="F2" i="3"/>
  <c r="J7" i="3"/>
  <c r="M7" i="3"/>
  <c r="O7" i="3"/>
  <c r="P7" i="3"/>
  <c r="Q7" i="3"/>
  <c r="R7" i="3"/>
  <c r="S7" i="3"/>
  <c r="X7" i="3"/>
  <c r="Y7" i="3"/>
  <c r="Z7" i="3"/>
  <c r="AB7" i="3"/>
  <c r="AC7" i="3"/>
  <c r="AD7" i="3"/>
  <c r="A7" i="3"/>
  <c r="AA7" i="3" s="1"/>
  <c r="B7" i="3"/>
  <c r="T7" i="3" s="1"/>
  <c r="C7" i="3"/>
  <c r="U7" i="3" s="1"/>
  <c r="D7" i="3"/>
  <c r="V7" i="3" s="1"/>
  <c r="E7" i="3"/>
  <c r="W7" i="3" s="1"/>
  <c r="AA218" i="3" l="1"/>
  <c r="AE218" i="3" s="1"/>
  <c r="L217" i="3"/>
  <c r="AA216" i="3"/>
  <c r="AE216" i="3" s="1"/>
  <c r="L215" i="3"/>
  <c r="AE220" i="3"/>
  <c r="L220" i="3"/>
  <c r="AA219" i="3"/>
  <c r="AE219" i="3" s="1"/>
  <c r="AE215" i="3"/>
  <c r="AE214" i="3"/>
  <c r="AE217" i="3"/>
  <c r="L7" i="3"/>
  <c r="AE7" i="3" s="1"/>
  <c r="L229" i="3"/>
  <c r="T229" i="3"/>
  <c r="U229" i="3"/>
  <c r="V229" i="3"/>
  <c r="W229" i="3"/>
  <c r="J229" i="3"/>
  <c r="G229" i="3" s="1"/>
  <c r="AE229" i="3" l="1"/>
  <c r="L9" i="3"/>
  <c r="L10" i="3"/>
  <c r="AA10" i="3" l="1"/>
  <c r="AA9" i="3"/>
  <c r="J9" i="3"/>
  <c r="J10" i="3"/>
  <c r="B9" i="3"/>
  <c r="C9" i="3"/>
  <c r="D9" i="3"/>
  <c r="E9" i="3"/>
  <c r="B10" i="3"/>
  <c r="C10" i="3"/>
  <c r="D10" i="3"/>
  <c r="E10" i="3"/>
  <c r="AE10" i="3" l="1"/>
  <c r="AE9" i="3"/>
  <c r="A3" i="3"/>
  <c r="L3" i="3" s="1"/>
  <c r="B3" i="3"/>
  <c r="C3" i="3"/>
  <c r="D3" i="3"/>
  <c r="E3" i="3"/>
  <c r="W3" i="3" s="1"/>
  <c r="K2" i="3"/>
  <c r="J2" i="3" s="1"/>
  <c r="M2" i="3"/>
  <c r="O2" i="3"/>
  <c r="P2" i="3"/>
  <c r="Q2" i="3"/>
  <c r="R2" i="3"/>
  <c r="S2" i="3"/>
  <c r="X2" i="3"/>
  <c r="Y2" i="3"/>
  <c r="Z2" i="3"/>
  <c r="AB2" i="3"/>
  <c r="AC2" i="3"/>
  <c r="AD2" i="3"/>
  <c r="K3" i="3"/>
  <c r="J3" i="3" s="1"/>
  <c r="M3" i="3"/>
  <c r="O3" i="3"/>
  <c r="P3" i="3"/>
  <c r="Q3" i="3"/>
  <c r="R3" i="3"/>
  <c r="S3" i="3"/>
  <c r="T3" i="3"/>
  <c r="U3" i="3"/>
  <c r="V3" i="3"/>
  <c r="X3" i="3"/>
  <c r="Y3" i="3"/>
  <c r="Z3" i="3"/>
  <c r="AA3" i="3"/>
  <c r="AB3" i="3"/>
  <c r="AC3" i="3"/>
  <c r="AD3" i="3"/>
  <c r="E2" i="3"/>
  <c r="W2" i="3" s="1"/>
  <c r="A2" i="3"/>
  <c r="B2" i="3"/>
  <c r="T2" i="3" s="1"/>
  <c r="C2" i="3"/>
  <c r="U2" i="3" s="1"/>
  <c r="D2" i="3"/>
  <c r="V2" i="3" s="1"/>
  <c r="J101"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E10" i="8"/>
  <c r="E6" i="8"/>
  <c r="E5" i="8"/>
  <c r="E4" i="8"/>
  <c r="E9" i="8" s="1"/>
  <c r="E3" i="8"/>
  <c r="E11" i="8" s="1"/>
  <c r="K56" i="3"/>
  <c r="J56" i="3" s="1"/>
  <c r="AA2" i="3" l="1"/>
  <c r="L2" i="3"/>
  <c r="AE3" i="3"/>
  <c r="K231" i="3"/>
  <c r="J231" i="3" s="1"/>
  <c r="AE2" i="3" l="1"/>
  <c r="M101" i="3"/>
  <c r="O101" i="3"/>
  <c r="P101" i="3"/>
  <c r="Q101" i="3"/>
  <c r="R101" i="3"/>
  <c r="S101" i="3"/>
  <c r="X101" i="3"/>
  <c r="Y101" i="3"/>
  <c r="Z101" i="3"/>
  <c r="AB101" i="3"/>
  <c r="AC101" i="3"/>
  <c r="AD101" i="3"/>
  <c r="A101" i="3"/>
  <c r="L101" i="3" s="1"/>
  <c r="B101" i="3"/>
  <c r="T101" i="3" s="1"/>
  <c r="C101" i="3"/>
  <c r="U101" i="3" s="1"/>
  <c r="D101" i="3"/>
  <c r="E101" i="3"/>
  <c r="AA101" i="3" l="1"/>
  <c r="Z4" i="3" l="1"/>
  <c r="Z5" i="3"/>
  <c r="Z11" i="3"/>
  <c r="Z6" i="3"/>
  <c r="Z8" i="3"/>
  <c r="Z12" i="3"/>
  <c r="Z127" i="3"/>
  <c r="Z13" i="3"/>
  <c r="Z128" i="3"/>
  <c r="Z15" i="3"/>
  <c r="Z16" i="3"/>
  <c r="Z18" i="3"/>
  <c r="Z19" i="3"/>
  <c r="Z210" i="3"/>
  <c r="Z20" i="3"/>
  <c r="Z21" i="3"/>
  <c r="Z22" i="3"/>
  <c r="Z23" i="3"/>
  <c r="Z24" i="3"/>
  <c r="Z105" i="3"/>
  <c r="Z26" i="3"/>
  <c r="Z27" i="3"/>
  <c r="Z28" i="3"/>
  <c r="Z29" i="3"/>
  <c r="Z30" i="3"/>
  <c r="Z31" i="3"/>
  <c r="Z32" i="3"/>
  <c r="Z33" i="3"/>
  <c r="Z35" i="3"/>
  <c r="Z34" i="3"/>
  <c r="Z43" i="3"/>
  <c r="Z44" i="3"/>
  <c r="Z235" i="3"/>
  <c r="Z45" i="3"/>
  <c r="Z46" i="3"/>
  <c r="Z47" i="3"/>
  <c r="Z50" i="3"/>
  <c r="Z51" i="3"/>
  <c r="Z48" i="3"/>
  <c r="Z49" i="3"/>
  <c r="Z52" i="3"/>
  <c r="Z53" i="3"/>
  <c r="Z54" i="3"/>
  <c r="Z55" i="3"/>
  <c r="Z57" i="3"/>
  <c r="Z58" i="3"/>
  <c r="Z207" i="3"/>
  <c r="Z59" i="3"/>
  <c r="Z41" i="3"/>
  <c r="Z60" i="3"/>
  <c r="Z211" i="3"/>
  <c r="Z129" i="3"/>
  <c r="Z61" i="3"/>
  <c r="Z62" i="3"/>
  <c r="Z63" i="3"/>
  <c r="Z64" i="3"/>
  <c r="Z65" i="3"/>
  <c r="Z66" i="3"/>
  <c r="Z67" i="3"/>
  <c r="Z69" i="3"/>
  <c r="Z70" i="3"/>
  <c r="Z74" i="3"/>
  <c r="Z82" i="3"/>
  <c r="Z140" i="3"/>
  <c r="Z75" i="3"/>
  <c r="Z76" i="3"/>
  <c r="Z77" i="3"/>
  <c r="Z154" i="3"/>
  <c r="Z78" i="3"/>
  <c r="Z202" i="3"/>
  <c r="Z72" i="3"/>
  <c r="Z230" i="3"/>
  <c r="Z208" i="3"/>
  <c r="Z232" i="3"/>
  <c r="Z231" i="3"/>
  <c r="Z233" i="3"/>
  <c r="Z79" i="3"/>
  <c r="Z80" i="3"/>
  <c r="Z130" i="3"/>
  <c r="Z83" i="3"/>
  <c r="Z37" i="3"/>
  <c r="Z84" i="3"/>
  <c r="Z85" i="3"/>
  <c r="Z86" i="3"/>
  <c r="Z87" i="3"/>
  <c r="Z88" i="3"/>
  <c r="Z89" i="3"/>
  <c r="Z91" i="3"/>
  <c r="Z95" i="3"/>
  <c r="Z96" i="3"/>
  <c r="Z97" i="3"/>
  <c r="Z98" i="3"/>
  <c r="Z93" i="3"/>
  <c r="Z94" i="3"/>
  <c r="Z99" i="3"/>
  <c r="Z100" i="3"/>
  <c r="Z103" i="3"/>
  <c r="Z104" i="3"/>
  <c r="Z106" i="3"/>
  <c r="Z107" i="3"/>
  <c r="Z108" i="3"/>
  <c r="Z110" i="3"/>
  <c r="Z236" i="3"/>
  <c r="Z111" i="3"/>
  <c r="Z112" i="3"/>
  <c r="Z113" i="3"/>
  <c r="Z114" i="3"/>
  <c r="Z115" i="3"/>
  <c r="Z250" i="3"/>
  <c r="Z116" i="3"/>
  <c r="Z117" i="3"/>
  <c r="Z123" i="3"/>
  <c r="Z118" i="3"/>
  <c r="Z158" i="3"/>
  <c r="Z119" i="3"/>
  <c r="Z120" i="3"/>
  <c r="Z38" i="3"/>
  <c r="Z121" i="3"/>
  <c r="Z122" i="3"/>
  <c r="Z124" i="3"/>
  <c r="Z125" i="3"/>
  <c r="Z131" i="3"/>
  <c r="Z132" i="3"/>
  <c r="Z133" i="3"/>
  <c r="Z126" i="3"/>
  <c r="Z141" i="3"/>
  <c r="Z71" i="3"/>
  <c r="Z142" i="3"/>
  <c r="Z143" i="3"/>
  <c r="Z73" i="3"/>
  <c r="Z144" i="3"/>
  <c r="Z145" i="3"/>
  <c r="Z146" i="3"/>
  <c r="Z102" i="3"/>
  <c r="Z147" i="3"/>
  <c r="Z148" i="3"/>
  <c r="Z149" i="3"/>
  <c r="Z134" i="3"/>
  <c r="Z237" i="3"/>
  <c r="Z150" i="3"/>
  <c r="Z151" i="3"/>
  <c r="Z135" i="3"/>
  <c r="Z251" i="3"/>
  <c r="Z152" i="3"/>
  <c r="Z153" i="3"/>
  <c r="Z136" i="3"/>
  <c r="Z137" i="3"/>
  <c r="Z155" i="3"/>
  <c r="Z156" i="3"/>
  <c r="Z157" i="3"/>
  <c r="Z159" i="3"/>
  <c r="Z160" i="3"/>
  <c r="Z161" i="3"/>
  <c r="Z162" i="3"/>
  <c r="Z163" i="3"/>
  <c r="Z164" i="3"/>
  <c r="Z165" i="3"/>
  <c r="Z166" i="3"/>
  <c r="Z168" i="3"/>
  <c r="Z167" i="3"/>
  <c r="Z169" i="3"/>
  <c r="Z170" i="3"/>
  <c r="Z171" i="3"/>
  <c r="Z172" i="3"/>
  <c r="Z173" i="3"/>
  <c r="Z174" i="3"/>
  <c r="Z175" i="3"/>
  <c r="Z176" i="3"/>
  <c r="Z177" i="3"/>
  <c r="Z178" i="3"/>
  <c r="Z209" i="3"/>
  <c r="Z39" i="3"/>
  <c r="Z179" i="3"/>
  <c r="Z180" i="3"/>
  <c r="Z139" i="3"/>
  <c r="Z181" i="3"/>
  <c r="Z138" i="3"/>
  <c r="Z182" i="3"/>
  <c r="Z40" i="3"/>
  <c r="Z183" i="3"/>
  <c r="Z253" i="3"/>
  <c r="Z254" i="3"/>
  <c r="Z184" i="3"/>
  <c r="Z185" i="3"/>
  <c r="Z186" i="3"/>
  <c r="Z187" i="3"/>
  <c r="Z188" i="3"/>
  <c r="Z189" i="3"/>
  <c r="Z190" i="3"/>
  <c r="Z192" i="3"/>
  <c r="Z191" i="3"/>
  <c r="Z193" i="3"/>
  <c r="Z36" i="3"/>
  <c r="Z194" i="3"/>
  <c r="Z195" i="3"/>
  <c r="Z196" i="3"/>
  <c r="Z197" i="3"/>
  <c r="Z198" i="3"/>
  <c r="Z199" i="3"/>
  <c r="Z200" i="3"/>
  <c r="Z201" i="3"/>
  <c r="Z238" i="3"/>
  <c r="Z203" i="3"/>
  <c r="Z204" i="3"/>
  <c r="Z205" i="3"/>
  <c r="Z206" i="3"/>
  <c r="Z252" i="3"/>
  <c r="Z212" i="3"/>
  <c r="Z213" i="3"/>
  <c r="Z42" i="3"/>
  <c r="Z239" i="3"/>
  <c r="Z240" i="3"/>
  <c r="Z25" i="3"/>
  <c r="Z68" i="3"/>
  <c r="Z81" i="3"/>
  <c r="Z90" i="3"/>
  <c r="Z92" i="3"/>
  <c r="Z109" i="3"/>
  <c r="Z241" i="3"/>
  <c r="Z242" i="3"/>
  <c r="Z243" i="3"/>
  <c r="Z244" i="3"/>
  <c r="Z245" i="3"/>
  <c r="Z246" i="3"/>
  <c r="Z247" i="3"/>
  <c r="Z248" i="3"/>
  <c r="Z249" i="3"/>
  <c r="Z227" i="3"/>
  <c r="Z221" i="3"/>
  <c r="Z222" i="3"/>
  <c r="Z223" i="3"/>
  <c r="Z17" i="3"/>
  <c r="Z224" i="3"/>
  <c r="Z228" i="3"/>
  <c r="Z225" i="3"/>
  <c r="Z226"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56" i="3"/>
  <c r="Z234" i="3"/>
  <c r="Y4" i="3"/>
  <c r="Y5" i="3"/>
  <c r="Y11" i="3"/>
  <c r="Y6" i="3"/>
  <c r="Y12" i="3"/>
  <c r="Y127" i="3"/>
  <c r="Y13" i="3"/>
  <c r="Y128" i="3"/>
  <c r="Y15" i="3"/>
  <c r="Y16" i="3"/>
  <c r="Y18" i="3"/>
  <c r="Y19" i="3"/>
  <c r="Y210" i="3"/>
  <c r="Y20" i="3"/>
  <c r="Y21" i="3"/>
  <c r="Y22" i="3"/>
  <c r="Y23" i="3"/>
  <c r="Y24" i="3"/>
  <c r="Y105" i="3"/>
  <c r="Y26" i="3"/>
  <c r="Y27" i="3"/>
  <c r="Y28" i="3"/>
  <c r="Y29" i="3"/>
  <c r="Y30" i="3"/>
  <c r="Y31" i="3"/>
  <c r="Y32" i="3"/>
  <c r="Y33" i="3"/>
  <c r="Y35" i="3"/>
  <c r="Y34" i="3"/>
  <c r="Y43" i="3"/>
  <c r="Y44" i="3"/>
  <c r="Y235" i="3"/>
  <c r="Y45" i="3"/>
  <c r="Y46" i="3"/>
  <c r="Y47" i="3"/>
  <c r="Y50" i="3"/>
  <c r="Y51" i="3"/>
  <c r="Y48" i="3"/>
  <c r="Y49" i="3"/>
  <c r="Y52" i="3"/>
  <c r="Y53" i="3"/>
  <c r="Y54" i="3"/>
  <c r="Y55" i="3"/>
  <c r="Y57" i="3"/>
  <c r="Y58" i="3"/>
  <c r="Y207" i="3"/>
  <c r="Y59" i="3"/>
  <c r="Y41" i="3"/>
  <c r="Y60" i="3"/>
  <c r="Y211" i="3"/>
  <c r="Y129" i="3"/>
  <c r="Y61" i="3"/>
  <c r="Y62" i="3"/>
  <c r="Y63" i="3"/>
  <c r="Y64" i="3"/>
  <c r="Y65" i="3"/>
  <c r="Y66" i="3"/>
  <c r="Y67" i="3"/>
  <c r="Y69" i="3"/>
  <c r="Y70" i="3"/>
  <c r="Y74" i="3"/>
  <c r="Y82" i="3"/>
  <c r="Y140" i="3"/>
  <c r="Y75" i="3"/>
  <c r="Y76" i="3"/>
  <c r="Y77" i="3"/>
  <c r="Y154" i="3"/>
  <c r="Y78" i="3"/>
  <c r="Y202" i="3"/>
  <c r="Y72" i="3"/>
  <c r="Y230" i="3"/>
  <c r="Y208" i="3"/>
  <c r="Y232" i="3"/>
  <c r="Y231" i="3"/>
  <c r="Y233" i="3"/>
  <c r="Y79" i="3"/>
  <c r="Y80" i="3"/>
  <c r="Y130" i="3"/>
  <c r="Y83" i="3"/>
  <c r="Y37" i="3"/>
  <c r="Y84" i="3"/>
  <c r="Y85" i="3"/>
  <c r="Y86" i="3"/>
  <c r="Y87" i="3"/>
  <c r="Y88" i="3"/>
  <c r="Y89" i="3"/>
  <c r="Y91" i="3"/>
  <c r="Y95" i="3"/>
  <c r="Y96" i="3"/>
  <c r="Y97" i="3"/>
  <c r="Y98" i="3"/>
  <c r="Y93" i="3"/>
  <c r="Y94" i="3"/>
  <c r="Y99" i="3"/>
  <c r="Y100" i="3"/>
  <c r="Y103" i="3"/>
  <c r="Y104" i="3"/>
  <c r="Y106" i="3"/>
  <c r="Y107" i="3"/>
  <c r="Y108" i="3"/>
  <c r="Y110" i="3"/>
  <c r="Y236" i="3"/>
  <c r="Y111" i="3"/>
  <c r="Y112" i="3"/>
  <c r="Y113" i="3"/>
  <c r="Y114" i="3"/>
  <c r="Y115" i="3"/>
  <c r="Y250" i="3"/>
  <c r="Y116" i="3"/>
  <c r="Y117" i="3"/>
  <c r="Y123" i="3"/>
  <c r="Y118" i="3"/>
  <c r="Y158" i="3"/>
  <c r="Y119" i="3"/>
  <c r="Y120" i="3"/>
  <c r="Y38" i="3"/>
  <c r="Y121" i="3"/>
  <c r="Y122" i="3"/>
  <c r="Y124" i="3"/>
  <c r="Y125" i="3"/>
  <c r="Y131" i="3"/>
  <c r="Y132" i="3"/>
  <c r="Y133" i="3"/>
  <c r="Y126" i="3"/>
  <c r="Y141" i="3"/>
  <c r="Y71" i="3"/>
  <c r="Y142" i="3"/>
  <c r="Y143" i="3"/>
  <c r="Y73" i="3"/>
  <c r="Y144" i="3"/>
  <c r="Y145" i="3"/>
  <c r="Y146" i="3"/>
  <c r="Y102" i="3"/>
  <c r="Y147" i="3"/>
  <c r="Y148" i="3"/>
  <c r="Y149" i="3"/>
  <c r="Y134" i="3"/>
  <c r="Y237" i="3"/>
  <c r="Y150" i="3"/>
  <c r="Y151" i="3"/>
  <c r="Y135" i="3"/>
  <c r="Y251" i="3"/>
  <c r="Y152" i="3"/>
  <c r="Y153" i="3"/>
  <c r="Y136" i="3"/>
  <c r="Y137" i="3"/>
  <c r="Y155" i="3"/>
  <c r="Y156" i="3"/>
  <c r="Y157" i="3"/>
  <c r="Y159" i="3"/>
  <c r="Y160" i="3"/>
  <c r="Y161" i="3"/>
  <c r="Y162" i="3"/>
  <c r="Y163" i="3"/>
  <c r="Y164" i="3"/>
  <c r="Y165" i="3"/>
  <c r="Y166" i="3"/>
  <c r="Y168" i="3"/>
  <c r="Y167" i="3"/>
  <c r="Y169" i="3"/>
  <c r="Y170" i="3"/>
  <c r="Y171" i="3"/>
  <c r="Y172" i="3"/>
  <c r="Y173" i="3"/>
  <c r="Y174" i="3"/>
  <c r="Y175" i="3"/>
  <c r="Y176" i="3"/>
  <c r="Y177" i="3"/>
  <c r="Y178" i="3"/>
  <c r="Y209" i="3"/>
  <c r="Y39" i="3"/>
  <c r="Y179" i="3"/>
  <c r="Y180" i="3"/>
  <c r="Y139" i="3"/>
  <c r="Y181" i="3"/>
  <c r="Y138" i="3"/>
  <c r="Y182" i="3"/>
  <c r="Y40" i="3"/>
  <c r="Y183" i="3"/>
  <c r="Y253" i="3"/>
  <c r="Y254" i="3"/>
  <c r="Y184" i="3"/>
  <c r="Y185" i="3"/>
  <c r="Y186" i="3"/>
  <c r="Y187" i="3"/>
  <c r="Y188" i="3"/>
  <c r="Y189" i="3"/>
  <c r="Y190" i="3"/>
  <c r="Y192" i="3"/>
  <c r="Y191" i="3"/>
  <c r="Y193" i="3"/>
  <c r="Y36" i="3"/>
  <c r="Y194" i="3"/>
  <c r="Y195" i="3"/>
  <c r="Y196" i="3"/>
  <c r="Y197" i="3"/>
  <c r="Y198" i="3"/>
  <c r="Y199" i="3"/>
  <c r="Y200" i="3"/>
  <c r="Y201" i="3"/>
  <c r="Y238" i="3"/>
  <c r="Y203" i="3"/>
  <c r="Y204" i="3"/>
  <c r="Y205" i="3"/>
  <c r="Y206" i="3"/>
  <c r="Y252" i="3"/>
  <c r="Y212" i="3"/>
  <c r="Y213" i="3"/>
  <c r="Y42" i="3"/>
  <c r="Y239" i="3"/>
  <c r="Y240" i="3"/>
  <c r="Y25" i="3"/>
  <c r="Y68" i="3"/>
  <c r="Y81" i="3"/>
  <c r="Y90" i="3"/>
  <c r="Y92" i="3"/>
  <c r="Y109" i="3"/>
  <c r="Y241" i="3"/>
  <c r="Y242" i="3"/>
  <c r="Y243" i="3"/>
  <c r="Y244" i="3"/>
  <c r="Y245" i="3"/>
  <c r="Y246" i="3"/>
  <c r="Y247" i="3"/>
  <c r="Y248" i="3"/>
  <c r="Y249" i="3"/>
  <c r="Y227" i="3"/>
  <c r="Y221" i="3"/>
  <c r="Y222" i="3"/>
  <c r="Y223" i="3"/>
  <c r="Y17" i="3"/>
  <c r="Y224" i="3"/>
  <c r="Y228" i="3"/>
  <c r="Y225" i="3"/>
  <c r="Y226"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73" i="3"/>
  <c r="Y374" i="3"/>
  <c r="Y375" i="3"/>
  <c r="Y376" i="3"/>
  <c r="Y377" i="3"/>
  <c r="Y378" i="3"/>
  <c r="Y379" i="3"/>
  <c r="Y380" i="3"/>
  <c r="Y381" i="3"/>
  <c r="Y382" i="3"/>
  <c r="Y383" i="3"/>
  <c r="Y384" i="3"/>
  <c r="Y385" i="3"/>
  <c r="Y386" i="3"/>
  <c r="Y387" i="3"/>
  <c r="Y388" i="3"/>
  <c r="Y389" i="3"/>
  <c r="Y390" i="3"/>
  <c r="Y391" i="3"/>
  <c r="Y392" i="3"/>
  <c r="Y393" i="3"/>
  <c r="Y394" i="3"/>
  <c r="Y395" i="3"/>
  <c r="Y396" i="3"/>
  <c r="Y397" i="3"/>
  <c r="Y398" i="3"/>
  <c r="Y399" i="3"/>
  <c r="Y400" i="3"/>
  <c r="Y401" i="3"/>
  <c r="Y402" i="3"/>
  <c r="Y403" i="3"/>
  <c r="Y404" i="3"/>
  <c r="Y405" i="3"/>
  <c r="Y406" i="3"/>
  <c r="Y407" i="3"/>
  <c r="Y408" i="3"/>
  <c r="Y409" i="3"/>
  <c r="Y410" i="3"/>
  <c r="Y411" i="3"/>
  <c r="Y412" i="3"/>
  <c r="Y413" i="3"/>
  <c r="Y414" i="3"/>
  <c r="Y415" i="3"/>
  <c r="Y416" i="3"/>
  <c r="Y417" i="3"/>
  <c r="Y418" i="3"/>
  <c r="Y419" i="3"/>
  <c r="Y420" i="3"/>
  <c r="Y421" i="3"/>
  <c r="Y422" i="3"/>
  <c r="Y423" i="3"/>
  <c r="Y424" i="3"/>
  <c r="Y425" i="3"/>
  <c r="Y426" i="3"/>
  <c r="Y427" i="3"/>
  <c r="Y428" i="3"/>
  <c r="Y429" i="3"/>
  <c r="Y430" i="3"/>
  <c r="Y56" i="3"/>
  <c r="Y234" i="3"/>
  <c r="AD56" i="3" l="1"/>
  <c r="AC56" i="3"/>
  <c r="AB56" i="3"/>
  <c r="X56" i="3"/>
  <c r="S56" i="3"/>
  <c r="R56" i="3"/>
  <c r="Q56" i="3"/>
  <c r="P56" i="3"/>
  <c r="O56" i="3"/>
  <c r="M56" i="3"/>
  <c r="A56" i="3"/>
  <c r="L56" i="3" s="1"/>
  <c r="B56" i="3"/>
  <c r="T56" i="3" s="1"/>
  <c r="C56" i="3"/>
  <c r="U56" i="3" s="1"/>
  <c r="D56" i="3"/>
  <c r="E56" i="3"/>
  <c r="AA56" i="3" l="1"/>
  <c r="E2" i="14"/>
  <c r="E3" i="14"/>
  <c r="E4" i="14"/>
  <c r="E5" i="14"/>
  <c r="E6" i="14"/>
  <c r="E7" i="14"/>
  <c r="E8" i="14"/>
  <c r="E9" i="14"/>
  <c r="E10" i="14"/>
  <c r="E11" i="14"/>
  <c r="E12" i="14"/>
  <c r="E13" i="14"/>
  <c r="E14" i="14"/>
  <c r="E15" i="14"/>
  <c r="E16" i="14"/>
  <c r="E17" i="14"/>
  <c r="E18" i="14"/>
  <c r="E19" i="14"/>
  <c r="E20" i="14"/>
  <c r="E21" i="14"/>
  <c r="E22" i="14"/>
  <c r="E23" i="14"/>
  <c r="D2" i="14"/>
  <c r="D3" i="14"/>
  <c r="D4" i="14"/>
  <c r="D5" i="14"/>
  <c r="D6" i="14"/>
  <c r="D7" i="14"/>
  <c r="D8" i="14"/>
  <c r="D9" i="14"/>
  <c r="D10" i="14"/>
  <c r="D11" i="14"/>
  <c r="D12" i="14"/>
  <c r="D13" i="14"/>
  <c r="D14" i="14"/>
  <c r="D15" i="14"/>
  <c r="D16" i="14"/>
  <c r="D17" i="14"/>
  <c r="D18" i="14"/>
  <c r="D19" i="14"/>
  <c r="D20" i="14"/>
  <c r="D21" i="14"/>
  <c r="D22" i="14"/>
  <c r="D23" i="14"/>
  <c r="M255" i="3" l="1"/>
  <c r="O255" i="3"/>
  <c r="P255" i="3"/>
  <c r="Q255" i="3"/>
  <c r="R255" i="3"/>
  <c r="S255" i="3"/>
  <c r="X255" i="3"/>
  <c r="AB255" i="3"/>
  <c r="AC255" i="3"/>
  <c r="AD255" i="3"/>
  <c r="M256" i="3"/>
  <c r="O256" i="3"/>
  <c r="P256" i="3"/>
  <c r="Q256" i="3"/>
  <c r="R256" i="3"/>
  <c r="S256" i="3"/>
  <c r="X256" i="3"/>
  <c r="AB256" i="3"/>
  <c r="AC256" i="3"/>
  <c r="AD256" i="3"/>
  <c r="M257" i="3"/>
  <c r="O257" i="3"/>
  <c r="P257" i="3"/>
  <c r="Q257" i="3"/>
  <c r="R257" i="3"/>
  <c r="S257" i="3"/>
  <c r="X257" i="3"/>
  <c r="AB257" i="3"/>
  <c r="AC257" i="3"/>
  <c r="AD257" i="3"/>
  <c r="M258" i="3"/>
  <c r="O258" i="3"/>
  <c r="P258" i="3"/>
  <c r="Q258" i="3"/>
  <c r="R258" i="3"/>
  <c r="S258" i="3"/>
  <c r="X258" i="3"/>
  <c r="AB258" i="3"/>
  <c r="AC258" i="3"/>
  <c r="AD258" i="3"/>
  <c r="M259" i="3"/>
  <c r="O259" i="3"/>
  <c r="P259" i="3"/>
  <c r="Q259" i="3"/>
  <c r="R259" i="3"/>
  <c r="S259" i="3"/>
  <c r="X259" i="3"/>
  <c r="AB259" i="3"/>
  <c r="AC259" i="3"/>
  <c r="AD259" i="3"/>
  <c r="M260" i="3"/>
  <c r="O260" i="3"/>
  <c r="P260" i="3"/>
  <c r="Q260" i="3"/>
  <c r="R260" i="3"/>
  <c r="S260" i="3"/>
  <c r="X260" i="3"/>
  <c r="AB260" i="3"/>
  <c r="AC260" i="3"/>
  <c r="AD260" i="3"/>
  <c r="M261" i="3"/>
  <c r="O261" i="3"/>
  <c r="P261" i="3"/>
  <c r="Q261" i="3"/>
  <c r="R261" i="3"/>
  <c r="S261" i="3"/>
  <c r="X261" i="3"/>
  <c r="AB261" i="3"/>
  <c r="AC261" i="3"/>
  <c r="AD261" i="3"/>
  <c r="M262" i="3"/>
  <c r="O262" i="3"/>
  <c r="P262" i="3"/>
  <c r="Q262" i="3"/>
  <c r="R262" i="3"/>
  <c r="S262" i="3"/>
  <c r="X262" i="3"/>
  <c r="AB262" i="3"/>
  <c r="AC262" i="3"/>
  <c r="AD262" i="3"/>
  <c r="M263" i="3"/>
  <c r="O263" i="3"/>
  <c r="P263" i="3"/>
  <c r="Q263" i="3"/>
  <c r="R263" i="3"/>
  <c r="S263" i="3"/>
  <c r="X263" i="3"/>
  <c r="AB263" i="3"/>
  <c r="AC263" i="3"/>
  <c r="AD263" i="3"/>
  <c r="M264" i="3"/>
  <c r="O264" i="3"/>
  <c r="P264" i="3"/>
  <c r="Q264" i="3"/>
  <c r="R264" i="3"/>
  <c r="S264" i="3"/>
  <c r="X264" i="3"/>
  <c r="AB264" i="3"/>
  <c r="AC264" i="3"/>
  <c r="AD264" i="3"/>
  <c r="M265" i="3"/>
  <c r="O265" i="3"/>
  <c r="P265" i="3"/>
  <c r="Q265" i="3"/>
  <c r="R265" i="3"/>
  <c r="S265" i="3"/>
  <c r="X265" i="3"/>
  <c r="AB265" i="3"/>
  <c r="AC265" i="3"/>
  <c r="AD265" i="3"/>
  <c r="M266" i="3"/>
  <c r="O266" i="3"/>
  <c r="P266" i="3"/>
  <c r="Q266" i="3"/>
  <c r="R266" i="3"/>
  <c r="S266" i="3"/>
  <c r="X266" i="3"/>
  <c r="AB266" i="3"/>
  <c r="AC266" i="3"/>
  <c r="AD266" i="3"/>
  <c r="M267" i="3"/>
  <c r="O267" i="3"/>
  <c r="P267" i="3"/>
  <c r="Q267" i="3"/>
  <c r="R267" i="3"/>
  <c r="S267" i="3"/>
  <c r="X267" i="3"/>
  <c r="AB267" i="3"/>
  <c r="AC267" i="3"/>
  <c r="AD267" i="3"/>
  <c r="M268" i="3"/>
  <c r="O268" i="3"/>
  <c r="P268" i="3"/>
  <c r="Q268" i="3"/>
  <c r="R268" i="3"/>
  <c r="S268" i="3"/>
  <c r="X268" i="3"/>
  <c r="AB268" i="3"/>
  <c r="AC268" i="3"/>
  <c r="AD268" i="3"/>
  <c r="M269" i="3"/>
  <c r="O269" i="3"/>
  <c r="P269" i="3"/>
  <c r="Q269" i="3"/>
  <c r="R269" i="3"/>
  <c r="S269" i="3"/>
  <c r="X269" i="3"/>
  <c r="AB269" i="3"/>
  <c r="AC269" i="3"/>
  <c r="AD269" i="3"/>
  <c r="M270" i="3"/>
  <c r="O270" i="3"/>
  <c r="P270" i="3"/>
  <c r="Q270" i="3"/>
  <c r="R270" i="3"/>
  <c r="S270" i="3"/>
  <c r="X270" i="3"/>
  <c r="AB270" i="3"/>
  <c r="AC270" i="3"/>
  <c r="AD270" i="3"/>
  <c r="M271" i="3"/>
  <c r="O271" i="3"/>
  <c r="P271" i="3"/>
  <c r="Q271" i="3"/>
  <c r="R271" i="3"/>
  <c r="S271" i="3"/>
  <c r="X271" i="3"/>
  <c r="AB271" i="3"/>
  <c r="AC271" i="3"/>
  <c r="AD271" i="3"/>
  <c r="M272" i="3"/>
  <c r="O272" i="3"/>
  <c r="P272" i="3"/>
  <c r="Q272" i="3"/>
  <c r="R272" i="3"/>
  <c r="S272" i="3"/>
  <c r="X272" i="3"/>
  <c r="AB272" i="3"/>
  <c r="AC272" i="3"/>
  <c r="AD272" i="3"/>
  <c r="M273" i="3"/>
  <c r="O273" i="3"/>
  <c r="P273" i="3"/>
  <c r="Q273" i="3"/>
  <c r="R273" i="3"/>
  <c r="S273" i="3"/>
  <c r="X273" i="3"/>
  <c r="AB273" i="3"/>
  <c r="AC273" i="3"/>
  <c r="AD273" i="3"/>
  <c r="M274" i="3"/>
  <c r="O274" i="3"/>
  <c r="P274" i="3"/>
  <c r="Q274" i="3"/>
  <c r="R274" i="3"/>
  <c r="S274" i="3"/>
  <c r="X274" i="3"/>
  <c r="AB274" i="3"/>
  <c r="AC274" i="3"/>
  <c r="AD274" i="3"/>
  <c r="M275" i="3"/>
  <c r="O275" i="3"/>
  <c r="P275" i="3"/>
  <c r="Q275" i="3"/>
  <c r="R275" i="3"/>
  <c r="S275" i="3"/>
  <c r="X275" i="3"/>
  <c r="AB275" i="3"/>
  <c r="AC275" i="3"/>
  <c r="AD275" i="3"/>
  <c r="M276" i="3"/>
  <c r="O276" i="3"/>
  <c r="P276" i="3"/>
  <c r="Q276" i="3"/>
  <c r="R276" i="3"/>
  <c r="S276" i="3"/>
  <c r="X276" i="3"/>
  <c r="AB276" i="3"/>
  <c r="AC276" i="3"/>
  <c r="AD276" i="3"/>
  <c r="M277" i="3"/>
  <c r="O277" i="3"/>
  <c r="P277" i="3"/>
  <c r="Q277" i="3"/>
  <c r="R277" i="3"/>
  <c r="S277" i="3"/>
  <c r="X277" i="3"/>
  <c r="AB277" i="3"/>
  <c r="AC277" i="3"/>
  <c r="AD277" i="3"/>
  <c r="M278" i="3"/>
  <c r="O278" i="3"/>
  <c r="P278" i="3"/>
  <c r="Q278" i="3"/>
  <c r="R278" i="3"/>
  <c r="S278" i="3"/>
  <c r="X278" i="3"/>
  <c r="AB278" i="3"/>
  <c r="AC278" i="3"/>
  <c r="AD278" i="3"/>
  <c r="M279" i="3"/>
  <c r="O279" i="3"/>
  <c r="P279" i="3"/>
  <c r="Q279" i="3"/>
  <c r="R279" i="3"/>
  <c r="S279" i="3"/>
  <c r="X279" i="3"/>
  <c r="AB279" i="3"/>
  <c r="AC279" i="3"/>
  <c r="AD279" i="3"/>
  <c r="M280" i="3"/>
  <c r="O280" i="3"/>
  <c r="P280" i="3"/>
  <c r="Q280" i="3"/>
  <c r="R280" i="3"/>
  <c r="S280" i="3"/>
  <c r="X280" i="3"/>
  <c r="AB280" i="3"/>
  <c r="AC280" i="3"/>
  <c r="AD280" i="3"/>
  <c r="M281" i="3"/>
  <c r="O281" i="3"/>
  <c r="P281" i="3"/>
  <c r="Q281" i="3"/>
  <c r="R281" i="3"/>
  <c r="S281" i="3"/>
  <c r="X281" i="3"/>
  <c r="AB281" i="3"/>
  <c r="AC281" i="3"/>
  <c r="AD281" i="3"/>
  <c r="M282" i="3"/>
  <c r="O282" i="3"/>
  <c r="P282" i="3"/>
  <c r="Q282" i="3"/>
  <c r="R282" i="3"/>
  <c r="S282" i="3"/>
  <c r="X282" i="3"/>
  <c r="AB282" i="3"/>
  <c r="AC282" i="3"/>
  <c r="AD282" i="3"/>
  <c r="M283" i="3"/>
  <c r="O283" i="3"/>
  <c r="P283" i="3"/>
  <c r="Q283" i="3"/>
  <c r="R283" i="3"/>
  <c r="S283" i="3"/>
  <c r="X283" i="3"/>
  <c r="AB283" i="3"/>
  <c r="AC283" i="3"/>
  <c r="AD283" i="3"/>
  <c r="M284" i="3"/>
  <c r="O284" i="3"/>
  <c r="P284" i="3"/>
  <c r="Q284" i="3"/>
  <c r="R284" i="3"/>
  <c r="S284" i="3"/>
  <c r="X284" i="3"/>
  <c r="AB284" i="3"/>
  <c r="AC284" i="3"/>
  <c r="AD284" i="3"/>
  <c r="M285" i="3"/>
  <c r="O285" i="3"/>
  <c r="P285" i="3"/>
  <c r="Q285" i="3"/>
  <c r="R285" i="3"/>
  <c r="S285" i="3"/>
  <c r="X285" i="3"/>
  <c r="AB285" i="3"/>
  <c r="AC285" i="3"/>
  <c r="AD285" i="3"/>
  <c r="M286" i="3"/>
  <c r="O286" i="3"/>
  <c r="P286" i="3"/>
  <c r="Q286" i="3"/>
  <c r="R286" i="3"/>
  <c r="S286" i="3"/>
  <c r="X286" i="3"/>
  <c r="AB286" i="3"/>
  <c r="AC286" i="3"/>
  <c r="AD286" i="3"/>
  <c r="M287" i="3"/>
  <c r="O287" i="3"/>
  <c r="P287" i="3"/>
  <c r="Q287" i="3"/>
  <c r="R287" i="3"/>
  <c r="S287" i="3"/>
  <c r="X287" i="3"/>
  <c r="AB287" i="3"/>
  <c r="AC287" i="3"/>
  <c r="AD287" i="3"/>
  <c r="M288" i="3"/>
  <c r="O288" i="3"/>
  <c r="P288" i="3"/>
  <c r="Q288" i="3"/>
  <c r="R288" i="3"/>
  <c r="S288" i="3"/>
  <c r="X288" i="3"/>
  <c r="AB288" i="3"/>
  <c r="AC288" i="3"/>
  <c r="AD288" i="3"/>
  <c r="M289" i="3"/>
  <c r="O289" i="3"/>
  <c r="P289" i="3"/>
  <c r="Q289" i="3"/>
  <c r="R289" i="3"/>
  <c r="S289" i="3"/>
  <c r="X289" i="3"/>
  <c r="AB289" i="3"/>
  <c r="AC289" i="3"/>
  <c r="AD289" i="3"/>
  <c r="M290" i="3"/>
  <c r="O290" i="3"/>
  <c r="P290" i="3"/>
  <c r="Q290" i="3"/>
  <c r="R290" i="3"/>
  <c r="S290" i="3"/>
  <c r="X290" i="3"/>
  <c r="AB290" i="3"/>
  <c r="AC290" i="3"/>
  <c r="AD290" i="3"/>
  <c r="M291" i="3"/>
  <c r="O291" i="3"/>
  <c r="P291" i="3"/>
  <c r="Q291" i="3"/>
  <c r="R291" i="3"/>
  <c r="S291" i="3"/>
  <c r="X291" i="3"/>
  <c r="AB291" i="3"/>
  <c r="AC291" i="3"/>
  <c r="AD291" i="3"/>
  <c r="M292" i="3"/>
  <c r="O292" i="3"/>
  <c r="P292" i="3"/>
  <c r="Q292" i="3"/>
  <c r="R292" i="3"/>
  <c r="S292" i="3"/>
  <c r="X292" i="3"/>
  <c r="AB292" i="3"/>
  <c r="AC292" i="3"/>
  <c r="AD292" i="3"/>
  <c r="M293" i="3"/>
  <c r="O293" i="3"/>
  <c r="P293" i="3"/>
  <c r="Q293" i="3"/>
  <c r="R293" i="3"/>
  <c r="S293" i="3"/>
  <c r="X293" i="3"/>
  <c r="AB293" i="3"/>
  <c r="AC293" i="3"/>
  <c r="AD293" i="3"/>
  <c r="M294" i="3"/>
  <c r="O294" i="3"/>
  <c r="P294" i="3"/>
  <c r="Q294" i="3"/>
  <c r="R294" i="3"/>
  <c r="S294" i="3"/>
  <c r="X294" i="3"/>
  <c r="AB294" i="3"/>
  <c r="AC294" i="3"/>
  <c r="AD294" i="3"/>
  <c r="M295" i="3"/>
  <c r="O295" i="3"/>
  <c r="P295" i="3"/>
  <c r="Q295" i="3"/>
  <c r="R295" i="3"/>
  <c r="S295" i="3"/>
  <c r="X295" i="3"/>
  <c r="AB295" i="3"/>
  <c r="AC295" i="3"/>
  <c r="AD295" i="3"/>
  <c r="M296" i="3"/>
  <c r="O296" i="3"/>
  <c r="P296" i="3"/>
  <c r="Q296" i="3"/>
  <c r="R296" i="3"/>
  <c r="S296" i="3"/>
  <c r="X296" i="3"/>
  <c r="AB296" i="3"/>
  <c r="AC296" i="3"/>
  <c r="AD296" i="3"/>
  <c r="M297" i="3"/>
  <c r="O297" i="3"/>
  <c r="P297" i="3"/>
  <c r="Q297" i="3"/>
  <c r="R297" i="3"/>
  <c r="S297" i="3"/>
  <c r="X297" i="3"/>
  <c r="AB297" i="3"/>
  <c r="AC297" i="3"/>
  <c r="AD297" i="3"/>
  <c r="M298" i="3"/>
  <c r="O298" i="3"/>
  <c r="P298" i="3"/>
  <c r="Q298" i="3"/>
  <c r="R298" i="3"/>
  <c r="S298" i="3"/>
  <c r="X298" i="3"/>
  <c r="AB298" i="3"/>
  <c r="AC298" i="3"/>
  <c r="AD298" i="3"/>
  <c r="M299" i="3"/>
  <c r="O299" i="3"/>
  <c r="P299" i="3"/>
  <c r="Q299" i="3"/>
  <c r="R299" i="3"/>
  <c r="S299" i="3"/>
  <c r="X299" i="3"/>
  <c r="AB299" i="3"/>
  <c r="AC299" i="3"/>
  <c r="AD299" i="3"/>
  <c r="M300" i="3"/>
  <c r="O300" i="3"/>
  <c r="P300" i="3"/>
  <c r="Q300" i="3"/>
  <c r="R300" i="3"/>
  <c r="S300" i="3"/>
  <c r="X300" i="3"/>
  <c r="AB300" i="3"/>
  <c r="AC300" i="3"/>
  <c r="AD300" i="3"/>
  <c r="M301" i="3"/>
  <c r="O301" i="3"/>
  <c r="P301" i="3"/>
  <c r="Q301" i="3"/>
  <c r="R301" i="3"/>
  <c r="S301" i="3"/>
  <c r="X301" i="3"/>
  <c r="AB301" i="3"/>
  <c r="AC301" i="3"/>
  <c r="AD301" i="3"/>
  <c r="M302" i="3"/>
  <c r="O302" i="3"/>
  <c r="P302" i="3"/>
  <c r="Q302" i="3"/>
  <c r="R302" i="3"/>
  <c r="S302" i="3"/>
  <c r="X302" i="3"/>
  <c r="AB302" i="3"/>
  <c r="AC302" i="3"/>
  <c r="AD302" i="3"/>
  <c r="M303" i="3"/>
  <c r="O303" i="3"/>
  <c r="P303" i="3"/>
  <c r="Q303" i="3"/>
  <c r="R303" i="3"/>
  <c r="S303" i="3"/>
  <c r="X303" i="3"/>
  <c r="AB303" i="3"/>
  <c r="AC303" i="3"/>
  <c r="AD303" i="3"/>
  <c r="M304" i="3"/>
  <c r="O304" i="3"/>
  <c r="P304" i="3"/>
  <c r="Q304" i="3"/>
  <c r="R304" i="3"/>
  <c r="S304" i="3"/>
  <c r="X304" i="3"/>
  <c r="AB304" i="3"/>
  <c r="AC304" i="3"/>
  <c r="AD304" i="3"/>
  <c r="M305" i="3"/>
  <c r="O305" i="3"/>
  <c r="P305" i="3"/>
  <c r="Q305" i="3"/>
  <c r="R305" i="3"/>
  <c r="S305" i="3"/>
  <c r="X305" i="3"/>
  <c r="AB305" i="3"/>
  <c r="AC305" i="3"/>
  <c r="AD305" i="3"/>
  <c r="M306" i="3"/>
  <c r="O306" i="3"/>
  <c r="P306" i="3"/>
  <c r="Q306" i="3"/>
  <c r="R306" i="3"/>
  <c r="S306" i="3"/>
  <c r="X306" i="3"/>
  <c r="AB306" i="3"/>
  <c r="AC306" i="3"/>
  <c r="AD306" i="3"/>
  <c r="M307" i="3"/>
  <c r="O307" i="3"/>
  <c r="P307" i="3"/>
  <c r="Q307" i="3"/>
  <c r="R307" i="3"/>
  <c r="S307" i="3"/>
  <c r="X307" i="3"/>
  <c r="AB307" i="3"/>
  <c r="AC307" i="3"/>
  <c r="AD307" i="3"/>
  <c r="M308" i="3"/>
  <c r="O308" i="3"/>
  <c r="P308" i="3"/>
  <c r="Q308" i="3"/>
  <c r="R308" i="3"/>
  <c r="S308" i="3"/>
  <c r="X308" i="3"/>
  <c r="AB308" i="3"/>
  <c r="AC308" i="3"/>
  <c r="AD308" i="3"/>
  <c r="M309" i="3"/>
  <c r="O309" i="3"/>
  <c r="P309" i="3"/>
  <c r="Q309" i="3"/>
  <c r="R309" i="3"/>
  <c r="S309" i="3"/>
  <c r="X309" i="3"/>
  <c r="AB309" i="3"/>
  <c r="AC309" i="3"/>
  <c r="AD309" i="3"/>
  <c r="M310" i="3"/>
  <c r="O310" i="3"/>
  <c r="P310" i="3"/>
  <c r="Q310" i="3"/>
  <c r="R310" i="3"/>
  <c r="S310" i="3"/>
  <c r="X310" i="3"/>
  <c r="AB310" i="3"/>
  <c r="AC310" i="3"/>
  <c r="AD310" i="3"/>
  <c r="M311" i="3"/>
  <c r="O311" i="3"/>
  <c r="P311" i="3"/>
  <c r="Q311" i="3"/>
  <c r="R311" i="3"/>
  <c r="S311" i="3"/>
  <c r="X311" i="3"/>
  <c r="AB311" i="3"/>
  <c r="AC311" i="3"/>
  <c r="AD311" i="3"/>
  <c r="M312" i="3"/>
  <c r="O312" i="3"/>
  <c r="P312" i="3"/>
  <c r="Q312" i="3"/>
  <c r="R312" i="3"/>
  <c r="S312" i="3"/>
  <c r="X312" i="3"/>
  <c r="AB312" i="3"/>
  <c r="AC312" i="3"/>
  <c r="AD312" i="3"/>
  <c r="M313" i="3"/>
  <c r="O313" i="3"/>
  <c r="P313" i="3"/>
  <c r="Q313" i="3"/>
  <c r="R313" i="3"/>
  <c r="S313" i="3"/>
  <c r="X313" i="3"/>
  <c r="AB313" i="3"/>
  <c r="AC313" i="3"/>
  <c r="AD313" i="3"/>
  <c r="M314" i="3"/>
  <c r="O314" i="3"/>
  <c r="P314" i="3"/>
  <c r="Q314" i="3"/>
  <c r="R314" i="3"/>
  <c r="S314" i="3"/>
  <c r="X314" i="3"/>
  <c r="AB314" i="3"/>
  <c r="AC314" i="3"/>
  <c r="AD314" i="3"/>
  <c r="M315" i="3"/>
  <c r="O315" i="3"/>
  <c r="P315" i="3"/>
  <c r="Q315" i="3"/>
  <c r="R315" i="3"/>
  <c r="S315" i="3"/>
  <c r="X315" i="3"/>
  <c r="AB315" i="3"/>
  <c r="AC315" i="3"/>
  <c r="AD315" i="3"/>
  <c r="M316" i="3"/>
  <c r="O316" i="3"/>
  <c r="P316" i="3"/>
  <c r="Q316" i="3"/>
  <c r="R316" i="3"/>
  <c r="S316" i="3"/>
  <c r="X316" i="3"/>
  <c r="AB316" i="3"/>
  <c r="AC316" i="3"/>
  <c r="AD316" i="3"/>
  <c r="M317" i="3"/>
  <c r="O317" i="3"/>
  <c r="P317" i="3"/>
  <c r="Q317" i="3"/>
  <c r="R317" i="3"/>
  <c r="S317" i="3"/>
  <c r="X317" i="3"/>
  <c r="AB317" i="3"/>
  <c r="AC317" i="3"/>
  <c r="AD317" i="3"/>
  <c r="M318" i="3"/>
  <c r="O318" i="3"/>
  <c r="P318" i="3"/>
  <c r="Q318" i="3"/>
  <c r="R318" i="3"/>
  <c r="S318" i="3"/>
  <c r="X318" i="3"/>
  <c r="AB318" i="3"/>
  <c r="AC318" i="3"/>
  <c r="AD318" i="3"/>
  <c r="M319" i="3"/>
  <c r="O319" i="3"/>
  <c r="P319" i="3"/>
  <c r="Q319" i="3"/>
  <c r="R319" i="3"/>
  <c r="S319" i="3"/>
  <c r="X319" i="3"/>
  <c r="AB319" i="3"/>
  <c r="AC319" i="3"/>
  <c r="AD319" i="3"/>
  <c r="M320" i="3"/>
  <c r="O320" i="3"/>
  <c r="P320" i="3"/>
  <c r="Q320" i="3"/>
  <c r="R320" i="3"/>
  <c r="S320" i="3"/>
  <c r="X320" i="3"/>
  <c r="AB320" i="3"/>
  <c r="AC320" i="3"/>
  <c r="AD320" i="3"/>
  <c r="M321" i="3"/>
  <c r="O321" i="3"/>
  <c r="P321" i="3"/>
  <c r="Q321" i="3"/>
  <c r="R321" i="3"/>
  <c r="S321" i="3"/>
  <c r="X321" i="3"/>
  <c r="AB321" i="3"/>
  <c r="AC321" i="3"/>
  <c r="AD321" i="3"/>
  <c r="M322" i="3"/>
  <c r="O322" i="3"/>
  <c r="P322" i="3"/>
  <c r="Q322" i="3"/>
  <c r="R322" i="3"/>
  <c r="S322" i="3"/>
  <c r="X322" i="3"/>
  <c r="AB322" i="3"/>
  <c r="AC322" i="3"/>
  <c r="AD322" i="3"/>
  <c r="M323" i="3"/>
  <c r="O323" i="3"/>
  <c r="P323" i="3"/>
  <c r="Q323" i="3"/>
  <c r="R323" i="3"/>
  <c r="S323" i="3"/>
  <c r="X323" i="3"/>
  <c r="AB323" i="3"/>
  <c r="AC323" i="3"/>
  <c r="AD323" i="3"/>
  <c r="M324" i="3"/>
  <c r="O324" i="3"/>
  <c r="P324" i="3"/>
  <c r="Q324" i="3"/>
  <c r="R324" i="3"/>
  <c r="S324" i="3"/>
  <c r="X324" i="3"/>
  <c r="AB324" i="3"/>
  <c r="AC324" i="3"/>
  <c r="AD324" i="3"/>
  <c r="M325" i="3"/>
  <c r="O325" i="3"/>
  <c r="P325" i="3"/>
  <c r="Q325" i="3"/>
  <c r="R325" i="3"/>
  <c r="S325" i="3"/>
  <c r="X325" i="3"/>
  <c r="AB325" i="3"/>
  <c r="AC325" i="3"/>
  <c r="AD325" i="3"/>
  <c r="M326" i="3"/>
  <c r="O326" i="3"/>
  <c r="P326" i="3"/>
  <c r="Q326" i="3"/>
  <c r="R326" i="3"/>
  <c r="S326" i="3"/>
  <c r="X326" i="3"/>
  <c r="AB326" i="3"/>
  <c r="AC326" i="3"/>
  <c r="AD326" i="3"/>
  <c r="M327" i="3"/>
  <c r="O327" i="3"/>
  <c r="P327" i="3"/>
  <c r="Q327" i="3"/>
  <c r="R327" i="3"/>
  <c r="S327" i="3"/>
  <c r="X327" i="3"/>
  <c r="AB327" i="3"/>
  <c r="AC327" i="3"/>
  <c r="AD327" i="3"/>
  <c r="M328" i="3"/>
  <c r="O328" i="3"/>
  <c r="P328" i="3"/>
  <c r="Q328" i="3"/>
  <c r="R328" i="3"/>
  <c r="S328" i="3"/>
  <c r="X328" i="3"/>
  <c r="AB328" i="3"/>
  <c r="AC328" i="3"/>
  <c r="AD328" i="3"/>
  <c r="M329" i="3"/>
  <c r="O329" i="3"/>
  <c r="P329" i="3"/>
  <c r="Q329" i="3"/>
  <c r="R329" i="3"/>
  <c r="S329" i="3"/>
  <c r="X329" i="3"/>
  <c r="AB329" i="3"/>
  <c r="AC329" i="3"/>
  <c r="AD329" i="3"/>
  <c r="M330" i="3"/>
  <c r="O330" i="3"/>
  <c r="P330" i="3"/>
  <c r="Q330" i="3"/>
  <c r="R330" i="3"/>
  <c r="S330" i="3"/>
  <c r="X330" i="3"/>
  <c r="AB330" i="3"/>
  <c r="AC330" i="3"/>
  <c r="AD330" i="3"/>
  <c r="M331" i="3"/>
  <c r="O331" i="3"/>
  <c r="P331" i="3"/>
  <c r="Q331" i="3"/>
  <c r="R331" i="3"/>
  <c r="S331" i="3"/>
  <c r="X331" i="3"/>
  <c r="AB331" i="3"/>
  <c r="AC331" i="3"/>
  <c r="AD331" i="3"/>
  <c r="M332" i="3"/>
  <c r="O332" i="3"/>
  <c r="P332" i="3"/>
  <c r="Q332" i="3"/>
  <c r="R332" i="3"/>
  <c r="S332" i="3"/>
  <c r="X332" i="3"/>
  <c r="AB332" i="3"/>
  <c r="AC332" i="3"/>
  <c r="AD332" i="3"/>
  <c r="M333" i="3"/>
  <c r="O333" i="3"/>
  <c r="P333" i="3"/>
  <c r="Q333" i="3"/>
  <c r="R333" i="3"/>
  <c r="S333" i="3"/>
  <c r="X333" i="3"/>
  <c r="AB333" i="3"/>
  <c r="AC333" i="3"/>
  <c r="AD333" i="3"/>
  <c r="M334" i="3"/>
  <c r="O334" i="3"/>
  <c r="P334" i="3"/>
  <c r="Q334" i="3"/>
  <c r="R334" i="3"/>
  <c r="S334" i="3"/>
  <c r="X334" i="3"/>
  <c r="AB334" i="3"/>
  <c r="AC334" i="3"/>
  <c r="AD334" i="3"/>
  <c r="M335" i="3"/>
  <c r="O335" i="3"/>
  <c r="P335" i="3"/>
  <c r="Q335" i="3"/>
  <c r="R335" i="3"/>
  <c r="S335" i="3"/>
  <c r="X335" i="3"/>
  <c r="AB335" i="3"/>
  <c r="AC335" i="3"/>
  <c r="AD335" i="3"/>
  <c r="M336" i="3"/>
  <c r="O336" i="3"/>
  <c r="P336" i="3"/>
  <c r="Q336" i="3"/>
  <c r="R336" i="3"/>
  <c r="S336" i="3"/>
  <c r="X336" i="3"/>
  <c r="AB336" i="3"/>
  <c r="AC336" i="3"/>
  <c r="AD336" i="3"/>
  <c r="M337" i="3"/>
  <c r="O337" i="3"/>
  <c r="P337" i="3"/>
  <c r="Q337" i="3"/>
  <c r="R337" i="3"/>
  <c r="S337" i="3"/>
  <c r="X337" i="3"/>
  <c r="AB337" i="3"/>
  <c r="AC337" i="3"/>
  <c r="AD337" i="3"/>
  <c r="M338" i="3"/>
  <c r="O338" i="3"/>
  <c r="P338" i="3"/>
  <c r="Q338" i="3"/>
  <c r="R338" i="3"/>
  <c r="S338" i="3"/>
  <c r="X338" i="3"/>
  <c r="AB338" i="3"/>
  <c r="AC338" i="3"/>
  <c r="AD338" i="3"/>
  <c r="M339" i="3"/>
  <c r="O339" i="3"/>
  <c r="P339" i="3"/>
  <c r="Q339" i="3"/>
  <c r="R339" i="3"/>
  <c r="S339" i="3"/>
  <c r="X339" i="3"/>
  <c r="AB339" i="3"/>
  <c r="AC339" i="3"/>
  <c r="AD339" i="3"/>
  <c r="M340" i="3"/>
  <c r="O340" i="3"/>
  <c r="P340" i="3"/>
  <c r="Q340" i="3"/>
  <c r="R340" i="3"/>
  <c r="S340" i="3"/>
  <c r="X340" i="3"/>
  <c r="AB340" i="3"/>
  <c r="AC340" i="3"/>
  <c r="AD340" i="3"/>
  <c r="M341" i="3"/>
  <c r="O341" i="3"/>
  <c r="P341" i="3"/>
  <c r="Q341" i="3"/>
  <c r="R341" i="3"/>
  <c r="S341" i="3"/>
  <c r="X341" i="3"/>
  <c r="AB341" i="3"/>
  <c r="AC341" i="3"/>
  <c r="AD341" i="3"/>
  <c r="M342" i="3"/>
  <c r="O342" i="3"/>
  <c r="P342" i="3"/>
  <c r="Q342" i="3"/>
  <c r="R342" i="3"/>
  <c r="S342" i="3"/>
  <c r="X342" i="3"/>
  <c r="AB342" i="3"/>
  <c r="AC342" i="3"/>
  <c r="AD342" i="3"/>
  <c r="M343" i="3"/>
  <c r="O343" i="3"/>
  <c r="P343" i="3"/>
  <c r="Q343" i="3"/>
  <c r="R343" i="3"/>
  <c r="S343" i="3"/>
  <c r="X343" i="3"/>
  <c r="AB343" i="3"/>
  <c r="AC343" i="3"/>
  <c r="AD343" i="3"/>
  <c r="M344" i="3"/>
  <c r="O344" i="3"/>
  <c r="P344" i="3"/>
  <c r="Q344" i="3"/>
  <c r="R344" i="3"/>
  <c r="S344" i="3"/>
  <c r="X344" i="3"/>
  <c r="AB344" i="3"/>
  <c r="AC344" i="3"/>
  <c r="AD344" i="3"/>
  <c r="M345" i="3"/>
  <c r="O345" i="3"/>
  <c r="P345" i="3"/>
  <c r="Q345" i="3"/>
  <c r="R345" i="3"/>
  <c r="S345" i="3"/>
  <c r="X345" i="3"/>
  <c r="AB345" i="3"/>
  <c r="AC345" i="3"/>
  <c r="AD345" i="3"/>
  <c r="M346" i="3"/>
  <c r="O346" i="3"/>
  <c r="P346" i="3"/>
  <c r="Q346" i="3"/>
  <c r="R346" i="3"/>
  <c r="S346" i="3"/>
  <c r="X346" i="3"/>
  <c r="AB346" i="3"/>
  <c r="AC346" i="3"/>
  <c r="AD346" i="3"/>
  <c r="M347" i="3"/>
  <c r="O347" i="3"/>
  <c r="P347" i="3"/>
  <c r="Q347" i="3"/>
  <c r="R347" i="3"/>
  <c r="S347" i="3"/>
  <c r="X347" i="3"/>
  <c r="AB347" i="3"/>
  <c r="AC347" i="3"/>
  <c r="AD347" i="3"/>
  <c r="M348" i="3"/>
  <c r="O348" i="3"/>
  <c r="P348" i="3"/>
  <c r="Q348" i="3"/>
  <c r="R348" i="3"/>
  <c r="S348" i="3"/>
  <c r="X348" i="3"/>
  <c r="AB348" i="3"/>
  <c r="AC348" i="3"/>
  <c r="AD348" i="3"/>
  <c r="M349" i="3"/>
  <c r="O349" i="3"/>
  <c r="P349" i="3"/>
  <c r="Q349" i="3"/>
  <c r="R349" i="3"/>
  <c r="S349" i="3"/>
  <c r="X349" i="3"/>
  <c r="AB349" i="3"/>
  <c r="AC349" i="3"/>
  <c r="AD349" i="3"/>
  <c r="M350" i="3"/>
  <c r="O350" i="3"/>
  <c r="P350" i="3"/>
  <c r="Q350" i="3"/>
  <c r="R350" i="3"/>
  <c r="S350" i="3"/>
  <c r="X350" i="3"/>
  <c r="AB350" i="3"/>
  <c r="AC350" i="3"/>
  <c r="AD350" i="3"/>
  <c r="M351" i="3"/>
  <c r="O351" i="3"/>
  <c r="P351" i="3"/>
  <c r="Q351" i="3"/>
  <c r="R351" i="3"/>
  <c r="S351" i="3"/>
  <c r="X351" i="3"/>
  <c r="AB351" i="3"/>
  <c r="AC351" i="3"/>
  <c r="AD351" i="3"/>
  <c r="M352" i="3"/>
  <c r="O352" i="3"/>
  <c r="P352" i="3"/>
  <c r="Q352" i="3"/>
  <c r="R352" i="3"/>
  <c r="S352" i="3"/>
  <c r="X352" i="3"/>
  <c r="AB352" i="3"/>
  <c r="AC352" i="3"/>
  <c r="AD352" i="3"/>
  <c r="M353" i="3"/>
  <c r="O353" i="3"/>
  <c r="P353" i="3"/>
  <c r="Q353" i="3"/>
  <c r="R353" i="3"/>
  <c r="S353" i="3"/>
  <c r="X353" i="3"/>
  <c r="AB353" i="3"/>
  <c r="AC353" i="3"/>
  <c r="AD353" i="3"/>
  <c r="M354" i="3"/>
  <c r="O354" i="3"/>
  <c r="P354" i="3"/>
  <c r="Q354" i="3"/>
  <c r="R354" i="3"/>
  <c r="S354" i="3"/>
  <c r="X354" i="3"/>
  <c r="AB354" i="3"/>
  <c r="AC354" i="3"/>
  <c r="AD354" i="3"/>
  <c r="M355" i="3"/>
  <c r="O355" i="3"/>
  <c r="P355" i="3"/>
  <c r="Q355" i="3"/>
  <c r="R355" i="3"/>
  <c r="S355" i="3"/>
  <c r="X355" i="3"/>
  <c r="AB355" i="3"/>
  <c r="AC355" i="3"/>
  <c r="AD355" i="3"/>
  <c r="M356" i="3"/>
  <c r="O356" i="3"/>
  <c r="P356" i="3"/>
  <c r="Q356" i="3"/>
  <c r="R356" i="3"/>
  <c r="S356" i="3"/>
  <c r="X356" i="3"/>
  <c r="AB356" i="3"/>
  <c r="AC356" i="3"/>
  <c r="AD356" i="3"/>
  <c r="M357" i="3"/>
  <c r="O357" i="3"/>
  <c r="P357" i="3"/>
  <c r="Q357" i="3"/>
  <c r="R357" i="3"/>
  <c r="S357" i="3"/>
  <c r="X357" i="3"/>
  <c r="AB357" i="3"/>
  <c r="AC357" i="3"/>
  <c r="AD357" i="3"/>
  <c r="M358" i="3"/>
  <c r="O358" i="3"/>
  <c r="P358" i="3"/>
  <c r="Q358" i="3"/>
  <c r="R358" i="3"/>
  <c r="S358" i="3"/>
  <c r="X358" i="3"/>
  <c r="AB358" i="3"/>
  <c r="AC358" i="3"/>
  <c r="AD358" i="3"/>
  <c r="M359" i="3"/>
  <c r="O359" i="3"/>
  <c r="P359" i="3"/>
  <c r="Q359" i="3"/>
  <c r="R359" i="3"/>
  <c r="S359" i="3"/>
  <c r="X359" i="3"/>
  <c r="AB359" i="3"/>
  <c r="AC359" i="3"/>
  <c r="AD359" i="3"/>
  <c r="M360" i="3"/>
  <c r="O360" i="3"/>
  <c r="P360" i="3"/>
  <c r="Q360" i="3"/>
  <c r="R360" i="3"/>
  <c r="S360" i="3"/>
  <c r="X360" i="3"/>
  <c r="AB360" i="3"/>
  <c r="AC360" i="3"/>
  <c r="AD360" i="3"/>
  <c r="M361" i="3"/>
  <c r="O361" i="3"/>
  <c r="P361" i="3"/>
  <c r="Q361" i="3"/>
  <c r="R361" i="3"/>
  <c r="S361" i="3"/>
  <c r="X361" i="3"/>
  <c r="AB361" i="3"/>
  <c r="AC361" i="3"/>
  <c r="AD361" i="3"/>
  <c r="M362" i="3"/>
  <c r="O362" i="3"/>
  <c r="P362" i="3"/>
  <c r="Q362" i="3"/>
  <c r="R362" i="3"/>
  <c r="S362" i="3"/>
  <c r="X362" i="3"/>
  <c r="AB362" i="3"/>
  <c r="AC362" i="3"/>
  <c r="AD362" i="3"/>
  <c r="M363" i="3"/>
  <c r="O363" i="3"/>
  <c r="P363" i="3"/>
  <c r="Q363" i="3"/>
  <c r="R363" i="3"/>
  <c r="S363" i="3"/>
  <c r="X363" i="3"/>
  <c r="AB363" i="3"/>
  <c r="AC363" i="3"/>
  <c r="AD363" i="3"/>
  <c r="M364" i="3"/>
  <c r="O364" i="3"/>
  <c r="P364" i="3"/>
  <c r="Q364" i="3"/>
  <c r="R364" i="3"/>
  <c r="S364" i="3"/>
  <c r="X364" i="3"/>
  <c r="AB364" i="3"/>
  <c r="AC364" i="3"/>
  <c r="AD364" i="3"/>
  <c r="M365" i="3"/>
  <c r="O365" i="3"/>
  <c r="P365" i="3"/>
  <c r="Q365" i="3"/>
  <c r="R365" i="3"/>
  <c r="S365" i="3"/>
  <c r="X365" i="3"/>
  <c r="AB365" i="3"/>
  <c r="AC365" i="3"/>
  <c r="AD365" i="3"/>
  <c r="M366" i="3"/>
  <c r="O366" i="3"/>
  <c r="P366" i="3"/>
  <c r="Q366" i="3"/>
  <c r="R366" i="3"/>
  <c r="S366" i="3"/>
  <c r="X366" i="3"/>
  <c r="AB366" i="3"/>
  <c r="AC366" i="3"/>
  <c r="AD366" i="3"/>
  <c r="M367" i="3"/>
  <c r="O367" i="3"/>
  <c r="P367" i="3"/>
  <c r="Q367" i="3"/>
  <c r="R367" i="3"/>
  <c r="S367" i="3"/>
  <c r="X367" i="3"/>
  <c r="AB367" i="3"/>
  <c r="AC367" i="3"/>
  <c r="AD367" i="3"/>
  <c r="M368" i="3"/>
  <c r="O368" i="3"/>
  <c r="P368" i="3"/>
  <c r="Q368" i="3"/>
  <c r="R368" i="3"/>
  <c r="S368" i="3"/>
  <c r="X368" i="3"/>
  <c r="AB368" i="3"/>
  <c r="AC368" i="3"/>
  <c r="AD368" i="3"/>
  <c r="M369" i="3"/>
  <c r="O369" i="3"/>
  <c r="P369" i="3"/>
  <c r="Q369" i="3"/>
  <c r="R369" i="3"/>
  <c r="S369" i="3"/>
  <c r="X369" i="3"/>
  <c r="AB369" i="3"/>
  <c r="AC369" i="3"/>
  <c r="AD369" i="3"/>
  <c r="M370" i="3"/>
  <c r="O370" i="3"/>
  <c r="P370" i="3"/>
  <c r="Q370" i="3"/>
  <c r="R370" i="3"/>
  <c r="S370" i="3"/>
  <c r="X370" i="3"/>
  <c r="AB370" i="3"/>
  <c r="AC370" i="3"/>
  <c r="AD370" i="3"/>
  <c r="M371" i="3"/>
  <c r="O371" i="3"/>
  <c r="P371" i="3"/>
  <c r="Q371" i="3"/>
  <c r="R371" i="3"/>
  <c r="S371" i="3"/>
  <c r="X371" i="3"/>
  <c r="AB371" i="3"/>
  <c r="AC371" i="3"/>
  <c r="AD371" i="3"/>
  <c r="M372" i="3"/>
  <c r="O372" i="3"/>
  <c r="P372" i="3"/>
  <c r="Q372" i="3"/>
  <c r="R372" i="3"/>
  <c r="S372" i="3"/>
  <c r="X372" i="3"/>
  <c r="AB372" i="3"/>
  <c r="AC372" i="3"/>
  <c r="AD372" i="3"/>
  <c r="M373" i="3"/>
  <c r="O373" i="3"/>
  <c r="P373" i="3"/>
  <c r="Q373" i="3"/>
  <c r="R373" i="3"/>
  <c r="S373" i="3"/>
  <c r="X373" i="3"/>
  <c r="AB373" i="3"/>
  <c r="AC373" i="3"/>
  <c r="AD373" i="3"/>
  <c r="M374" i="3"/>
  <c r="O374" i="3"/>
  <c r="P374" i="3"/>
  <c r="Q374" i="3"/>
  <c r="R374" i="3"/>
  <c r="S374" i="3"/>
  <c r="X374" i="3"/>
  <c r="AB374" i="3"/>
  <c r="AC374" i="3"/>
  <c r="AD374" i="3"/>
  <c r="M375" i="3"/>
  <c r="O375" i="3"/>
  <c r="P375" i="3"/>
  <c r="Q375" i="3"/>
  <c r="R375" i="3"/>
  <c r="S375" i="3"/>
  <c r="X375" i="3"/>
  <c r="AB375" i="3"/>
  <c r="AC375" i="3"/>
  <c r="AD375" i="3"/>
  <c r="M376" i="3"/>
  <c r="O376" i="3"/>
  <c r="P376" i="3"/>
  <c r="Q376" i="3"/>
  <c r="R376" i="3"/>
  <c r="S376" i="3"/>
  <c r="X376" i="3"/>
  <c r="AB376" i="3"/>
  <c r="AC376" i="3"/>
  <c r="AD376" i="3"/>
  <c r="M377" i="3"/>
  <c r="O377" i="3"/>
  <c r="P377" i="3"/>
  <c r="Q377" i="3"/>
  <c r="R377" i="3"/>
  <c r="S377" i="3"/>
  <c r="X377" i="3"/>
  <c r="AB377" i="3"/>
  <c r="AC377" i="3"/>
  <c r="AD377" i="3"/>
  <c r="M378" i="3"/>
  <c r="O378" i="3"/>
  <c r="P378" i="3"/>
  <c r="Q378" i="3"/>
  <c r="R378" i="3"/>
  <c r="S378" i="3"/>
  <c r="X378" i="3"/>
  <c r="AB378" i="3"/>
  <c r="AC378" i="3"/>
  <c r="AD378" i="3"/>
  <c r="M379" i="3"/>
  <c r="O379" i="3"/>
  <c r="P379" i="3"/>
  <c r="Q379" i="3"/>
  <c r="R379" i="3"/>
  <c r="S379" i="3"/>
  <c r="X379" i="3"/>
  <c r="AB379" i="3"/>
  <c r="AC379" i="3"/>
  <c r="AD379" i="3"/>
  <c r="M380" i="3"/>
  <c r="O380" i="3"/>
  <c r="P380" i="3"/>
  <c r="Q380" i="3"/>
  <c r="R380" i="3"/>
  <c r="S380" i="3"/>
  <c r="X380" i="3"/>
  <c r="AB380" i="3"/>
  <c r="AC380" i="3"/>
  <c r="AD380" i="3"/>
  <c r="M381" i="3"/>
  <c r="O381" i="3"/>
  <c r="P381" i="3"/>
  <c r="Q381" i="3"/>
  <c r="R381" i="3"/>
  <c r="S381" i="3"/>
  <c r="X381" i="3"/>
  <c r="AB381" i="3"/>
  <c r="AC381" i="3"/>
  <c r="AD381" i="3"/>
  <c r="M382" i="3"/>
  <c r="O382" i="3"/>
  <c r="P382" i="3"/>
  <c r="Q382" i="3"/>
  <c r="R382" i="3"/>
  <c r="S382" i="3"/>
  <c r="X382" i="3"/>
  <c r="AB382" i="3"/>
  <c r="AC382" i="3"/>
  <c r="AD382" i="3"/>
  <c r="M383" i="3"/>
  <c r="O383" i="3"/>
  <c r="P383" i="3"/>
  <c r="Q383" i="3"/>
  <c r="R383" i="3"/>
  <c r="S383" i="3"/>
  <c r="X383" i="3"/>
  <c r="AB383" i="3"/>
  <c r="AC383" i="3"/>
  <c r="AD383" i="3"/>
  <c r="M384" i="3"/>
  <c r="O384" i="3"/>
  <c r="P384" i="3"/>
  <c r="Q384" i="3"/>
  <c r="R384" i="3"/>
  <c r="S384" i="3"/>
  <c r="X384" i="3"/>
  <c r="AB384" i="3"/>
  <c r="AC384" i="3"/>
  <c r="AD384" i="3"/>
  <c r="M385" i="3"/>
  <c r="O385" i="3"/>
  <c r="P385" i="3"/>
  <c r="Q385" i="3"/>
  <c r="R385" i="3"/>
  <c r="S385" i="3"/>
  <c r="X385" i="3"/>
  <c r="AB385" i="3"/>
  <c r="AC385" i="3"/>
  <c r="AD385" i="3"/>
  <c r="M386" i="3"/>
  <c r="O386" i="3"/>
  <c r="P386" i="3"/>
  <c r="Q386" i="3"/>
  <c r="R386" i="3"/>
  <c r="S386" i="3"/>
  <c r="X386" i="3"/>
  <c r="AB386" i="3"/>
  <c r="AC386" i="3"/>
  <c r="AD386" i="3"/>
  <c r="M387" i="3"/>
  <c r="O387" i="3"/>
  <c r="P387" i="3"/>
  <c r="Q387" i="3"/>
  <c r="R387" i="3"/>
  <c r="S387" i="3"/>
  <c r="X387" i="3"/>
  <c r="AB387" i="3"/>
  <c r="AC387" i="3"/>
  <c r="AD387" i="3"/>
  <c r="M388" i="3"/>
  <c r="O388" i="3"/>
  <c r="P388" i="3"/>
  <c r="Q388" i="3"/>
  <c r="R388" i="3"/>
  <c r="S388" i="3"/>
  <c r="X388" i="3"/>
  <c r="AB388" i="3"/>
  <c r="AC388" i="3"/>
  <c r="AD388" i="3"/>
  <c r="M389" i="3"/>
  <c r="O389" i="3"/>
  <c r="P389" i="3"/>
  <c r="Q389" i="3"/>
  <c r="R389" i="3"/>
  <c r="S389" i="3"/>
  <c r="X389" i="3"/>
  <c r="AB389" i="3"/>
  <c r="AC389" i="3"/>
  <c r="AD389" i="3"/>
  <c r="M390" i="3"/>
  <c r="O390" i="3"/>
  <c r="P390" i="3"/>
  <c r="Q390" i="3"/>
  <c r="R390" i="3"/>
  <c r="S390" i="3"/>
  <c r="X390" i="3"/>
  <c r="AB390" i="3"/>
  <c r="AC390" i="3"/>
  <c r="AD390" i="3"/>
  <c r="M391" i="3"/>
  <c r="O391" i="3"/>
  <c r="P391" i="3"/>
  <c r="Q391" i="3"/>
  <c r="R391" i="3"/>
  <c r="S391" i="3"/>
  <c r="X391" i="3"/>
  <c r="AB391" i="3"/>
  <c r="AC391" i="3"/>
  <c r="AD391" i="3"/>
  <c r="M392" i="3"/>
  <c r="O392" i="3"/>
  <c r="P392" i="3"/>
  <c r="Q392" i="3"/>
  <c r="R392" i="3"/>
  <c r="S392" i="3"/>
  <c r="X392" i="3"/>
  <c r="AB392" i="3"/>
  <c r="AC392" i="3"/>
  <c r="AD392" i="3"/>
  <c r="M393" i="3"/>
  <c r="O393" i="3"/>
  <c r="P393" i="3"/>
  <c r="Q393" i="3"/>
  <c r="R393" i="3"/>
  <c r="S393" i="3"/>
  <c r="X393" i="3"/>
  <c r="AB393" i="3"/>
  <c r="AC393" i="3"/>
  <c r="AD393" i="3"/>
  <c r="M394" i="3"/>
  <c r="O394" i="3"/>
  <c r="P394" i="3"/>
  <c r="Q394" i="3"/>
  <c r="R394" i="3"/>
  <c r="S394" i="3"/>
  <c r="X394" i="3"/>
  <c r="AB394" i="3"/>
  <c r="AC394" i="3"/>
  <c r="AD394" i="3"/>
  <c r="M395" i="3"/>
  <c r="O395" i="3"/>
  <c r="P395" i="3"/>
  <c r="Q395" i="3"/>
  <c r="R395" i="3"/>
  <c r="S395" i="3"/>
  <c r="X395" i="3"/>
  <c r="AB395" i="3"/>
  <c r="AC395" i="3"/>
  <c r="AD395" i="3"/>
  <c r="M396" i="3"/>
  <c r="O396" i="3"/>
  <c r="P396" i="3"/>
  <c r="Q396" i="3"/>
  <c r="R396" i="3"/>
  <c r="S396" i="3"/>
  <c r="X396" i="3"/>
  <c r="AB396" i="3"/>
  <c r="AC396" i="3"/>
  <c r="AD396" i="3"/>
  <c r="M397" i="3"/>
  <c r="O397" i="3"/>
  <c r="P397" i="3"/>
  <c r="Q397" i="3"/>
  <c r="R397" i="3"/>
  <c r="S397" i="3"/>
  <c r="X397" i="3"/>
  <c r="AB397" i="3"/>
  <c r="AC397" i="3"/>
  <c r="AD397" i="3"/>
  <c r="M398" i="3"/>
  <c r="O398" i="3"/>
  <c r="P398" i="3"/>
  <c r="Q398" i="3"/>
  <c r="R398" i="3"/>
  <c r="S398" i="3"/>
  <c r="X398" i="3"/>
  <c r="AB398" i="3"/>
  <c r="AC398" i="3"/>
  <c r="AD398" i="3"/>
  <c r="M399" i="3"/>
  <c r="O399" i="3"/>
  <c r="P399" i="3"/>
  <c r="Q399" i="3"/>
  <c r="R399" i="3"/>
  <c r="S399" i="3"/>
  <c r="X399" i="3"/>
  <c r="AB399" i="3"/>
  <c r="AC399" i="3"/>
  <c r="AD399" i="3"/>
  <c r="M400" i="3"/>
  <c r="O400" i="3"/>
  <c r="P400" i="3"/>
  <c r="Q400" i="3"/>
  <c r="R400" i="3"/>
  <c r="S400" i="3"/>
  <c r="X400" i="3"/>
  <c r="AB400" i="3"/>
  <c r="AC400" i="3"/>
  <c r="AD400" i="3"/>
  <c r="M401" i="3"/>
  <c r="O401" i="3"/>
  <c r="P401" i="3"/>
  <c r="Q401" i="3"/>
  <c r="R401" i="3"/>
  <c r="S401" i="3"/>
  <c r="X401" i="3"/>
  <c r="AB401" i="3"/>
  <c r="AC401" i="3"/>
  <c r="AD401" i="3"/>
  <c r="M402" i="3"/>
  <c r="O402" i="3"/>
  <c r="P402" i="3"/>
  <c r="Q402" i="3"/>
  <c r="R402" i="3"/>
  <c r="S402" i="3"/>
  <c r="X402" i="3"/>
  <c r="AB402" i="3"/>
  <c r="AC402" i="3"/>
  <c r="AD402" i="3"/>
  <c r="M403" i="3"/>
  <c r="O403" i="3"/>
  <c r="P403" i="3"/>
  <c r="Q403" i="3"/>
  <c r="R403" i="3"/>
  <c r="S403" i="3"/>
  <c r="X403" i="3"/>
  <c r="AB403" i="3"/>
  <c r="AC403" i="3"/>
  <c r="AD403" i="3"/>
  <c r="M404" i="3"/>
  <c r="O404" i="3"/>
  <c r="P404" i="3"/>
  <c r="Q404" i="3"/>
  <c r="R404" i="3"/>
  <c r="S404" i="3"/>
  <c r="X404" i="3"/>
  <c r="AB404" i="3"/>
  <c r="AC404" i="3"/>
  <c r="AD404" i="3"/>
  <c r="M405" i="3"/>
  <c r="O405" i="3"/>
  <c r="P405" i="3"/>
  <c r="Q405" i="3"/>
  <c r="R405" i="3"/>
  <c r="S405" i="3"/>
  <c r="X405" i="3"/>
  <c r="AB405" i="3"/>
  <c r="AC405" i="3"/>
  <c r="AD405" i="3"/>
  <c r="M406" i="3"/>
  <c r="O406" i="3"/>
  <c r="P406" i="3"/>
  <c r="Q406" i="3"/>
  <c r="R406" i="3"/>
  <c r="S406" i="3"/>
  <c r="X406" i="3"/>
  <c r="AB406" i="3"/>
  <c r="AC406" i="3"/>
  <c r="AD406" i="3"/>
  <c r="M407" i="3"/>
  <c r="O407" i="3"/>
  <c r="P407" i="3"/>
  <c r="Q407" i="3"/>
  <c r="R407" i="3"/>
  <c r="S407" i="3"/>
  <c r="X407" i="3"/>
  <c r="AB407" i="3"/>
  <c r="AC407" i="3"/>
  <c r="AD407" i="3"/>
  <c r="M408" i="3"/>
  <c r="O408" i="3"/>
  <c r="P408" i="3"/>
  <c r="Q408" i="3"/>
  <c r="R408" i="3"/>
  <c r="S408" i="3"/>
  <c r="X408" i="3"/>
  <c r="AB408" i="3"/>
  <c r="AC408" i="3"/>
  <c r="AD408" i="3"/>
  <c r="M409" i="3"/>
  <c r="O409" i="3"/>
  <c r="P409" i="3"/>
  <c r="Q409" i="3"/>
  <c r="R409" i="3"/>
  <c r="S409" i="3"/>
  <c r="X409" i="3"/>
  <c r="AB409" i="3"/>
  <c r="AC409" i="3"/>
  <c r="AD409" i="3"/>
  <c r="M410" i="3"/>
  <c r="O410" i="3"/>
  <c r="P410" i="3"/>
  <c r="Q410" i="3"/>
  <c r="R410" i="3"/>
  <c r="S410" i="3"/>
  <c r="X410" i="3"/>
  <c r="AB410" i="3"/>
  <c r="AC410" i="3"/>
  <c r="AD410" i="3"/>
  <c r="M411" i="3"/>
  <c r="O411" i="3"/>
  <c r="P411" i="3"/>
  <c r="Q411" i="3"/>
  <c r="R411" i="3"/>
  <c r="S411" i="3"/>
  <c r="X411" i="3"/>
  <c r="AB411" i="3"/>
  <c r="AC411" i="3"/>
  <c r="AD411" i="3"/>
  <c r="M412" i="3"/>
  <c r="O412" i="3"/>
  <c r="P412" i="3"/>
  <c r="Q412" i="3"/>
  <c r="R412" i="3"/>
  <c r="S412" i="3"/>
  <c r="X412" i="3"/>
  <c r="AB412" i="3"/>
  <c r="AC412" i="3"/>
  <c r="AD412" i="3"/>
  <c r="M413" i="3"/>
  <c r="O413" i="3"/>
  <c r="P413" i="3"/>
  <c r="Q413" i="3"/>
  <c r="R413" i="3"/>
  <c r="S413" i="3"/>
  <c r="X413" i="3"/>
  <c r="AB413" i="3"/>
  <c r="AC413" i="3"/>
  <c r="AD413" i="3"/>
  <c r="M414" i="3"/>
  <c r="O414" i="3"/>
  <c r="P414" i="3"/>
  <c r="Q414" i="3"/>
  <c r="R414" i="3"/>
  <c r="S414" i="3"/>
  <c r="X414" i="3"/>
  <c r="AB414" i="3"/>
  <c r="AC414" i="3"/>
  <c r="AD414" i="3"/>
  <c r="M415" i="3"/>
  <c r="O415" i="3"/>
  <c r="P415" i="3"/>
  <c r="Q415" i="3"/>
  <c r="R415" i="3"/>
  <c r="S415" i="3"/>
  <c r="X415" i="3"/>
  <c r="AB415" i="3"/>
  <c r="AC415" i="3"/>
  <c r="AD415" i="3"/>
  <c r="M416" i="3"/>
  <c r="O416" i="3"/>
  <c r="P416" i="3"/>
  <c r="Q416" i="3"/>
  <c r="R416" i="3"/>
  <c r="S416" i="3"/>
  <c r="X416" i="3"/>
  <c r="AB416" i="3"/>
  <c r="AC416" i="3"/>
  <c r="AD416" i="3"/>
  <c r="M417" i="3"/>
  <c r="O417" i="3"/>
  <c r="P417" i="3"/>
  <c r="Q417" i="3"/>
  <c r="R417" i="3"/>
  <c r="S417" i="3"/>
  <c r="X417" i="3"/>
  <c r="AB417" i="3"/>
  <c r="AC417" i="3"/>
  <c r="AD417" i="3"/>
  <c r="M418" i="3"/>
  <c r="O418" i="3"/>
  <c r="P418" i="3"/>
  <c r="Q418" i="3"/>
  <c r="R418" i="3"/>
  <c r="S418" i="3"/>
  <c r="X418" i="3"/>
  <c r="AB418" i="3"/>
  <c r="AC418" i="3"/>
  <c r="AD418" i="3"/>
  <c r="M419" i="3"/>
  <c r="O419" i="3"/>
  <c r="P419" i="3"/>
  <c r="Q419" i="3"/>
  <c r="R419" i="3"/>
  <c r="S419" i="3"/>
  <c r="X419" i="3"/>
  <c r="AB419" i="3"/>
  <c r="AC419" i="3"/>
  <c r="AD419" i="3"/>
  <c r="M420" i="3"/>
  <c r="O420" i="3"/>
  <c r="P420" i="3"/>
  <c r="Q420" i="3"/>
  <c r="R420" i="3"/>
  <c r="S420" i="3"/>
  <c r="X420" i="3"/>
  <c r="AB420" i="3"/>
  <c r="AC420" i="3"/>
  <c r="AD420" i="3"/>
  <c r="M421" i="3"/>
  <c r="O421" i="3"/>
  <c r="P421" i="3"/>
  <c r="Q421" i="3"/>
  <c r="R421" i="3"/>
  <c r="S421" i="3"/>
  <c r="X421" i="3"/>
  <c r="AB421" i="3"/>
  <c r="AC421" i="3"/>
  <c r="AD421" i="3"/>
  <c r="M422" i="3"/>
  <c r="O422" i="3"/>
  <c r="P422" i="3"/>
  <c r="Q422" i="3"/>
  <c r="R422" i="3"/>
  <c r="S422" i="3"/>
  <c r="X422" i="3"/>
  <c r="AB422" i="3"/>
  <c r="AC422" i="3"/>
  <c r="AD422" i="3"/>
  <c r="M423" i="3"/>
  <c r="O423" i="3"/>
  <c r="P423" i="3"/>
  <c r="Q423" i="3"/>
  <c r="R423" i="3"/>
  <c r="S423" i="3"/>
  <c r="X423" i="3"/>
  <c r="AB423" i="3"/>
  <c r="AC423" i="3"/>
  <c r="AD423" i="3"/>
  <c r="M424" i="3"/>
  <c r="O424" i="3"/>
  <c r="P424" i="3"/>
  <c r="Q424" i="3"/>
  <c r="R424" i="3"/>
  <c r="S424" i="3"/>
  <c r="X424" i="3"/>
  <c r="AB424" i="3"/>
  <c r="AC424" i="3"/>
  <c r="AD424" i="3"/>
  <c r="M425" i="3"/>
  <c r="O425" i="3"/>
  <c r="P425" i="3"/>
  <c r="Q425" i="3"/>
  <c r="R425" i="3"/>
  <c r="S425" i="3"/>
  <c r="X425" i="3"/>
  <c r="AB425" i="3"/>
  <c r="AC425" i="3"/>
  <c r="AD425" i="3"/>
  <c r="M426" i="3"/>
  <c r="O426" i="3"/>
  <c r="P426" i="3"/>
  <c r="Q426" i="3"/>
  <c r="R426" i="3"/>
  <c r="S426" i="3"/>
  <c r="X426" i="3"/>
  <c r="AB426" i="3"/>
  <c r="AC426" i="3"/>
  <c r="AD426" i="3"/>
  <c r="M427" i="3"/>
  <c r="O427" i="3"/>
  <c r="P427" i="3"/>
  <c r="Q427" i="3"/>
  <c r="R427" i="3"/>
  <c r="S427" i="3"/>
  <c r="X427" i="3"/>
  <c r="AB427" i="3"/>
  <c r="AC427" i="3"/>
  <c r="AD427" i="3"/>
  <c r="M428" i="3"/>
  <c r="O428" i="3"/>
  <c r="P428" i="3"/>
  <c r="Q428" i="3"/>
  <c r="R428" i="3"/>
  <c r="S428" i="3"/>
  <c r="X428" i="3"/>
  <c r="AB428" i="3"/>
  <c r="AC428" i="3"/>
  <c r="AD428" i="3"/>
  <c r="M429" i="3"/>
  <c r="O429" i="3"/>
  <c r="P429" i="3"/>
  <c r="Q429" i="3"/>
  <c r="R429" i="3"/>
  <c r="S429" i="3"/>
  <c r="X429" i="3"/>
  <c r="AB429" i="3"/>
  <c r="AC429" i="3"/>
  <c r="AD429" i="3"/>
  <c r="M430" i="3"/>
  <c r="O430" i="3"/>
  <c r="P430" i="3"/>
  <c r="Q430" i="3"/>
  <c r="R430" i="3"/>
  <c r="S430" i="3"/>
  <c r="X430" i="3"/>
  <c r="AB430" i="3"/>
  <c r="AC430" i="3"/>
  <c r="AD430" i="3"/>
  <c r="A263" i="3"/>
  <c r="L263" i="3" s="1"/>
  <c r="B263" i="3"/>
  <c r="T263" i="3" s="1"/>
  <c r="C263" i="3"/>
  <c r="U263" i="3" s="1"/>
  <c r="D263" i="3"/>
  <c r="E263" i="3"/>
  <c r="A264" i="3"/>
  <c r="L264" i="3" s="1"/>
  <c r="B264" i="3"/>
  <c r="T264" i="3" s="1"/>
  <c r="C264" i="3"/>
  <c r="U264" i="3" s="1"/>
  <c r="D264" i="3"/>
  <c r="E264" i="3"/>
  <c r="A265" i="3"/>
  <c r="L265" i="3" s="1"/>
  <c r="B265" i="3"/>
  <c r="T265" i="3" s="1"/>
  <c r="C265" i="3"/>
  <c r="U265" i="3" s="1"/>
  <c r="D265" i="3"/>
  <c r="E265" i="3"/>
  <c r="A266" i="3"/>
  <c r="L266" i="3" s="1"/>
  <c r="B266" i="3"/>
  <c r="T266" i="3" s="1"/>
  <c r="C266" i="3"/>
  <c r="U266" i="3" s="1"/>
  <c r="D266" i="3"/>
  <c r="E266" i="3"/>
  <c r="A267" i="3"/>
  <c r="L267" i="3" s="1"/>
  <c r="B267" i="3"/>
  <c r="T267" i="3" s="1"/>
  <c r="C267" i="3"/>
  <c r="U267" i="3" s="1"/>
  <c r="D267" i="3"/>
  <c r="E267" i="3"/>
  <c r="A268" i="3"/>
  <c r="L268" i="3" s="1"/>
  <c r="B268" i="3"/>
  <c r="T268" i="3" s="1"/>
  <c r="C268" i="3"/>
  <c r="U268" i="3" s="1"/>
  <c r="D268" i="3"/>
  <c r="E268" i="3"/>
  <c r="A269" i="3"/>
  <c r="L269" i="3" s="1"/>
  <c r="B269" i="3"/>
  <c r="T269" i="3" s="1"/>
  <c r="C269" i="3"/>
  <c r="U269" i="3" s="1"/>
  <c r="D269" i="3"/>
  <c r="E269" i="3"/>
  <c r="A270" i="3"/>
  <c r="L270" i="3" s="1"/>
  <c r="B270" i="3"/>
  <c r="T270" i="3" s="1"/>
  <c r="C270" i="3"/>
  <c r="U270" i="3" s="1"/>
  <c r="D270" i="3"/>
  <c r="E270" i="3"/>
  <c r="A271" i="3"/>
  <c r="L271" i="3" s="1"/>
  <c r="B271" i="3"/>
  <c r="T271" i="3" s="1"/>
  <c r="C271" i="3"/>
  <c r="U271" i="3" s="1"/>
  <c r="D271" i="3"/>
  <c r="E271" i="3"/>
  <c r="A272" i="3"/>
  <c r="L272" i="3" s="1"/>
  <c r="B272" i="3"/>
  <c r="T272" i="3" s="1"/>
  <c r="C272" i="3"/>
  <c r="U272" i="3" s="1"/>
  <c r="D272" i="3"/>
  <c r="E272" i="3"/>
  <c r="A273" i="3"/>
  <c r="L273" i="3" s="1"/>
  <c r="B273" i="3"/>
  <c r="T273" i="3" s="1"/>
  <c r="C273" i="3"/>
  <c r="U273" i="3" s="1"/>
  <c r="D273" i="3"/>
  <c r="E273" i="3"/>
  <c r="A274" i="3"/>
  <c r="L274" i="3" s="1"/>
  <c r="B274" i="3"/>
  <c r="T274" i="3" s="1"/>
  <c r="C274" i="3"/>
  <c r="U274" i="3" s="1"/>
  <c r="D274" i="3"/>
  <c r="E274" i="3"/>
  <c r="A275" i="3"/>
  <c r="L275" i="3" s="1"/>
  <c r="B275" i="3"/>
  <c r="T275" i="3" s="1"/>
  <c r="C275" i="3"/>
  <c r="U275" i="3" s="1"/>
  <c r="D275" i="3"/>
  <c r="E275" i="3"/>
  <c r="A276" i="3"/>
  <c r="L276" i="3" s="1"/>
  <c r="B276" i="3"/>
  <c r="T276" i="3" s="1"/>
  <c r="C276" i="3"/>
  <c r="U276" i="3" s="1"/>
  <c r="D276" i="3"/>
  <c r="E276" i="3"/>
  <c r="A277" i="3"/>
  <c r="L277" i="3" s="1"/>
  <c r="B277" i="3"/>
  <c r="T277" i="3" s="1"/>
  <c r="C277" i="3"/>
  <c r="U277" i="3" s="1"/>
  <c r="D277" i="3"/>
  <c r="E277" i="3"/>
  <c r="A278" i="3"/>
  <c r="L278" i="3" s="1"/>
  <c r="B278" i="3"/>
  <c r="T278" i="3" s="1"/>
  <c r="C278" i="3"/>
  <c r="U278" i="3" s="1"/>
  <c r="D278" i="3"/>
  <c r="E278" i="3"/>
  <c r="A279" i="3"/>
  <c r="L279" i="3" s="1"/>
  <c r="B279" i="3"/>
  <c r="T279" i="3" s="1"/>
  <c r="C279" i="3"/>
  <c r="U279" i="3" s="1"/>
  <c r="D279" i="3"/>
  <c r="E279" i="3"/>
  <c r="A280" i="3"/>
  <c r="L280" i="3" s="1"/>
  <c r="B280" i="3"/>
  <c r="T280" i="3" s="1"/>
  <c r="C280" i="3"/>
  <c r="U280" i="3" s="1"/>
  <c r="D280" i="3"/>
  <c r="E280" i="3"/>
  <c r="A281" i="3"/>
  <c r="L281" i="3" s="1"/>
  <c r="B281" i="3"/>
  <c r="T281" i="3" s="1"/>
  <c r="C281" i="3"/>
  <c r="U281" i="3" s="1"/>
  <c r="D281" i="3"/>
  <c r="E281" i="3"/>
  <c r="A282" i="3"/>
  <c r="L282" i="3" s="1"/>
  <c r="B282" i="3"/>
  <c r="T282" i="3" s="1"/>
  <c r="C282" i="3"/>
  <c r="U282" i="3" s="1"/>
  <c r="D282" i="3"/>
  <c r="E282" i="3"/>
  <c r="A283" i="3"/>
  <c r="L283" i="3" s="1"/>
  <c r="B283" i="3"/>
  <c r="T283" i="3" s="1"/>
  <c r="C283" i="3"/>
  <c r="U283" i="3" s="1"/>
  <c r="D283" i="3"/>
  <c r="E283" i="3"/>
  <c r="A284" i="3"/>
  <c r="L284" i="3" s="1"/>
  <c r="B284" i="3"/>
  <c r="T284" i="3" s="1"/>
  <c r="C284" i="3"/>
  <c r="U284" i="3" s="1"/>
  <c r="D284" i="3"/>
  <c r="E284" i="3"/>
  <c r="A285" i="3"/>
  <c r="L285" i="3" s="1"/>
  <c r="B285" i="3"/>
  <c r="T285" i="3" s="1"/>
  <c r="C285" i="3"/>
  <c r="U285" i="3" s="1"/>
  <c r="D285" i="3"/>
  <c r="E285" i="3"/>
  <c r="A286" i="3"/>
  <c r="L286" i="3" s="1"/>
  <c r="B286" i="3"/>
  <c r="T286" i="3" s="1"/>
  <c r="C286" i="3"/>
  <c r="U286" i="3" s="1"/>
  <c r="D286" i="3"/>
  <c r="E286" i="3"/>
  <c r="A287" i="3"/>
  <c r="L287" i="3" s="1"/>
  <c r="B287" i="3"/>
  <c r="T287" i="3" s="1"/>
  <c r="C287" i="3"/>
  <c r="U287" i="3" s="1"/>
  <c r="D287" i="3"/>
  <c r="E287" i="3"/>
  <c r="A288" i="3"/>
  <c r="L288" i="3" s="1"/>
  <c r="B288" i="3"/>
  <c r="T288" i="3" s="1"/>
  <c r="C288" i="3"/>
  <c r="U288" i="3" s="1"/>
  <c r="D288" i="3"/>
  <c r="E288" i="3"/>
  <c r="A289" i="3"/>
  <c r="L289" i="3" s="1"/>
  <c r="B289" i="3"/>
  <c r="T289" i="3" s="1"/>
  <c r="C289" i="3"/>
  <c r="U289" i="3" s="1"/>
  <c r="D289" i="3"/>
  <c r="E289" i="3"/>
  <c r="A290" i="3"/>
  <c r="L290" i="3" s="1"/>
  <c r="B290" i="3"/>
  <c r="T290" i="3" s="1"/>
  <c r="C290" i="3"/>
  <c r="U290" i="3" s="1"/>
  <c r="D290" i="3"/>
  <c r="E290" i="3"/>
  <c r="A291" i="3"/>
  <c r="L291" i="3" s="1"/>
  <c r="B291" i="3"/>
  <c r="T291" i="3" s="1"/>
  <c r="C291" i="3"/>
  <c r="U291" i="3" s="1"/>
  <c r="D291" i="3"/>
  <c r="E291" i="3"/>
  <c r="A292" i="3"/>
  <c r="L292" i="3" s="1"/>
  <c r="B292" i="3"/>
  <c r="T292" i="3" s="1"/>
  <c r="C292" i="3"/>
  <c r="U292" i="3" s="1"/>
  <c r="D292" i="3"/>
  <c r="E292" i="3"/>
  <c r="A293" i="3"/>
  <c r="L293" i="3" s="1"/>
  <c r="B293" i="3"/>
  <c r="T293" i="3" s="1"/>
  <c r="C293" i="3"/>
  <c r="U293" i="3" s="1"/>
  <c r="D293" i="3"/>
  <c r="E293" i="3"/>
  <c r="A294" i="3"/>
  <c r="L294" i="3" s="1"/>
  <c r="B294" i="3"/>
  <c r="T294" i="3" s="1"/>
  <c r="C294" i="3"/>
  <c r="U294" i="3" s="1"/>
  <c r="D294" i="3"/>
  <c r="E294" i="3"/>
  <c r="A295" i="3"/>
  <c r="L295" i="3" s="1"/>
  <c r="B295" i="3"/>
  <c r="T295" i="3" s="1"/>
  <c r="C295" i="3"/>
  <c r="U295" i="3" s="1"/>
  <c r="D295" i="3"/>
  <c r="E295" i="3"/>
  <c r="A296" i="3"/>
  <c r="L296" i="3" s="1"/>
  <c r="B296" i="3"/>
  <c r="T296" i="3" s="1"/>
  <c r="C296" i="3"/>
  <c r="U296" i="3" s="1"/>
  <c r="D296" i="3"/>
  <c r="E296" i="3"/>
  <c r="A297" i="3"/>
  <c r="L297" i="3" s="1"/>
  <c r="B297" i="3"/>
  <c r="T297" i="3" s="1"/>
  <c r="C297" i="3"/>
  <c r="U297" i="3" s="1"/>
  <c r="D297" i="3"/>
  <c r="E297" i="3"/>
  <c r="A298" i="3"/>
  <c r="L298" i="3" s="1"/>
  <c r="B298" i="3"/>
  <c r="T298" i="3" s="1"/>
  <c r="C298" i="3"/>
  <c r="U298" i="3" s="1"/>
  <c r="D298" i="3"/>
  <c r="E298" i="3"/>
  <c r="A299" i="3"/>
  <c r="L299" i="3" s="1"/>
  <c r="B299" i="3"/>
  <c r="T299" i="3" s="1"/>
  <c r="C299" i="3"/>
  <c r="U299" i="3" s="1"/>
  <c r="D299" i="3"/>
  <c r="E299" i="3"/>
  <c r="A300" i="3"/>
  <c r="L300" i="3" s="1"/>
  <c r="B300" i="3"/>
  <c r="T300" i="3" s="1"/>
  <c r="C300" i="3"/>
  <c r="U300" i="3" s="1"/>
  <c r="D300" i="3"/>
  <c r="E300" i="3"/>
  <c r="A301" i="3"/>
  <c r="L301" i="3" s="1"/>
  <c r="B301" i="3"/>
  <c r="T301" i="3" s="1"/>
  <c r="C301" i="3"/>
  <c r="U301" i="3" s="1"/>
  <c r="D301" i="3"/>
  <c r="E301" i="3"/>
  <c r="A302" i="3"/>
  <c r="L302" i="3" s="1"/>
  <c r="B302" i="3"/>
  <c r="T302" i="3" s="1"/>
  <c r="C302" i="3"/>
  <c r="U302" i="3" s="1"/>
  <c r="D302" i="3"/>
  <c r="E302" i="3"/>
  <c r="A303" i="3"/>
  <c r="L303" i="3" s="1"/>
  <c r="B303" i="3"/>
  <c r="T303" i="3" s="1"/>
  <c r="C303" i="3"/>
  <c r="U303" i="3" s="1"/>
  <c r="D303" i="3"/>
  <c r="E303" i="3"/>
  <c r="A304" i="3"/>
  <c r="L304" i="3" s="1"/>
  <c r="B304" i="3"/>
  <c r="T304" i="3" s="1"/>
  <c r="C304" i="3"/>
  <c r="U304" i="3" s="1"/>
  <c r="D304" i="3"/>
  <c r="E304" i="3"/>
  <c r="A305" i="3"/>
  <c r="L305" i="3" s="1"/>
  <c r="B305" i="3"/>
  <c r="T305" i="3" s="1"/>
  <c r="C305" i="3"/>
  <c r="U305" i="3" s="1"/>
  <c r="D305" i="3"/>
  <c r="E305" i="3"/>
  <c r="A306" i="3"/>
  <c r="L306" i="3" s="1"/>
  <c r="B306" i="3"/>
  <c r="T306" i="3" s="1"/>
  <c r="C306" i="3"/>
  <c r="U306" i="3" s="1"/>
  <c r="D306" i="3"/>
  <c r="E306" i="3"/>
  <c r="A307" i="3"/>
  <c r="L307" i="3" s="1"/>
  <c r="B307" i="3"/>
  <c r="T307" i="3" s="1"/>
  <c r="C307" i="3"/>
  <c r="U307" i="3" s="1"/>
  <c r="D307" i="3"/>
  <c r="E307" i="3"/>
  <c r="A308" i="3"/>
  <c r="L308" i="3" s="1"/>
  <c r="B308" i="3"/>
  <c r="T308" i="3" s="1"/>
  <c r="C308" i="3"/>
  <c r="U308" i="3" s="1"/>
  <c r="D308" i="3"/>
  <c r="E308" i="3"/>
  <c r="A309" i="3"/>
  <c r="L309" i="3" s="1"/>
  <c r="B309" i="3"/>
  <c r="T309" i="3" s="1"/>
  <c r="C309" i="3"/>
  <c r="U309" i="3" s="1"/>
  <c r="D309" i="3"/>
  <c r="E309" i="3"/>
  <c r="A310" i="3"/>
  <c r="L310" i="3" s="1"/>
  <c r="B310" i="3"/>
  <c r="T310" i="3" s="1"/>
  <c r="C310" i="3"/>
  <c r="U310" i="3" s="1"/>
  <c r="D310" i="3"/>
  <c r="E310" i="3"/>
  <c r="A311" i="3"/>
  <c r="L311" i="3" s="1"/>
  <c r="B311" i="3"/>
  <c r="T311" i="3" s="1"/>
  <c r="C311" i="3"/>
  <c r="U311" i="3" s="1"/>
  <c r="D311" i="3"/>
  <c r="E311" i="3"/>
  <c r="A312" i="3"/>
  <c r="L312" i="3" s="1"/>
  <c r="B312" i="3"/>
  <c r="T312" i="3" s="1"/>
  <c r="C312" i="3"/>
  <c r="U312" i="3" s="1"/>
  <c r="D312" i="3"/>
  <c r="E312" i="3"/>
  <c r="A313" i="3"/>
  <c r="L313" i="3" s="1"/>
  <c r="B313" i="3"/>
  <c r="T313" i="3" s="1"/>
  <c r="C313" i="3"/>
  <c r="U313" i="3" s="1"/>
  <c r="D313" i="3"/>
  <c r="E313" i="3"/>
  <c r="A314" i="3"/>
  <c r="L314" i="3" s="1"/>
  <c r="B314" i="3"/>
  <c r="T314" i="3" s="1"/>
  <c r="C314" i="3"/>
  <c r="U314" i="3" s="1"/>
  <c r="D314" i="3"/>
  <c r="E314" i="3"/>
  <c r="A315" i="3"/>
  <c r="L315" i="3" s="1"/>
  <c r="B315" i="3"/>
  <c r="T315" i="3" s="1"/>
  <c r="C315" i="3"/>
  <c r="U315" i="3" s="1"/>
  <c r="D315" i="3"/>
  <c r="E315" i="3"/>
  <c r="A316" i="3"/>
  <c r="L316" i="3" s="1"/>
  <c r="B316" i="3"/>
  <c r="T316" i="3" s="1"/>
  <c r="C316" i="3"/>
  <c r="U316" i="3" s="1"/>
  <c r="D316" i="3"/>
  <c r="E316" i="3"/>
  <c r="A317" i="3"/>
  <c r="L317" i="3" s="1"/>
  <c r="B317" i="3"/>
  <c r="T317" i="3" s="1"/>
  <c r="C317" i="3"/>
  <c r="U317" i="3" s="1"/>
  <c r="D317" i="3"/>
  <c r="E317" i="3"/>
  <c r="A318" i="3"/>
  <c r="L318" i="3" s="1"/>
  <c r="B318" i="3"/>
  <c r="T318" i="3" s="1"/>
  <c r="C318" i="3"/>
  <c r="U318" i="3" s="1"/>
  <c r="D318" i="3"/>
  <c r="E318" i="3"/>
  <c r="A319" i="3"/>
  <c r="L319" i="3" s="1"/>
  <c r="B319" i="3"/>
  <c r="T319" i="3" s="1"/>
  <c r="C319" i="3"/>
  <c r="U319" i="3" s="1"/>
  <c r="D319" i="3"/>
  <c r="E319" i="3"/>
  <c r="A320" i="3"/>
  <c r="L320" i="3" s="1"/>
  <c r="B320" i="3"/>
  <c r="T320" i="3" s="1"/>
  <c r="C320" i="3"/>
  <c r="U320" i="3" s="1"/>
  <c r="D320" i="3"/>
  <c r="E320" i="3"/>
  <c r="A321" i="3"/>
  <c r="L321" i="3" s="1"/>
  <c r="B321" i="3"/>
  <c r="T321" i="3" s="1"/>
  <c r="C321" i="3"/>
  <c r="U321" i="3" s="1"/>
  <c r="D321" i="3"/>
  <c r="E321" i="3"/>
  <c r="A322" i="3"/>
  <c r="L322" i="3" s="1"/>
  <c r="B322" i="3"/>
  <c r="T322" i="3" s="1"/>
  <c r="C322" i="3"/>
  <c r="U322" i="3" s="1"/>
  <c r="D322" i="3"/>
  <c r="E322" i="3"/>
  <c r="A323" i="3"/>
  <c r="L323" i="3" s="1"/>
  <c r="B323" i="3"/>
  <c r="T323" i="3" s="1"/>
  <c r="C323" i="3"/>
  <c r="U323" i="3" s="1"/>
  <c r="D323" i="3"/>
  <c r="E323" i="3"/>
  <c r="A324" i="3"/>
  <c r="L324" i="3" s="1"/>
  <c r="B324" i="3"/>
  <c r="T324" i="3" s="1"/>
  <c r="C324" i="3"/>
  <c r="U324" i="3" s="1"/>
  <c r="D324" i="3"/>
  <c r="E324" i="3"/>
  <c r="A325" i="3"/>
  <c r="L325" i="3" s="1"/>
  <c r="B325" i="3"/>
  <c r="T325" i="3" s="1"/>
  <c r="C325" i="3"/>
  <c r="U325" i="3" s="1"/>
  <c r="D325" i="3"/>
  <c r="E325" i="3"/>
  <c r="A326" i="3"/>
  <c r="L326" i="3" s="1"/>
  <c r="B326" i="3"/>
  <c r="T326" i="3" s="1"/>
  <c r="C326" i="3"/>
  <c r="U326" i="3" s="1"/>
  <c r="D326" i="3"/>
  <c r="E326" i="3"/>
  <c r="A327" i="3"/>
  <c r="L327" i="3" s="1"/>
  <c r="B327" i="3"/>
  <c r="T327" i="3" s="1"/>
  <c r="C327" i="3"/>
  <c r="U327" i="3" s="1"/>
  <c r="D327" i="3"/>
  <c r="E327" i="3"/>
  <c r="A328" i="3"/>
  <c r="L328" i="3" s="1"/>
  <c r="B328" i="3"/>
  <c r="T328" i="3" s="1"/>
  <c r="C328" i="3"/>
  <c r="U328" i="3" s="1"/>
  <c r="D328" i="3"/>
  <c r="E328" i="3"/>
  <c r="A329" i="3"/>
  <c r="L329" i="3" s="1"/>
  <c r="B329" i="3"/>
  <c r="T329" i="3" s="1"/>
  <c r="C329" i="3"/>
  <c r="U329" i="3" s="1"/>
  <c r="D329" i="3"/>
  <c r="E329" i="3"/>
  <c r="A330" i="3"/>
  <c r="L330" i="3" s="1"/>
  <c r="B330" i="3"/>
  <c r="T330" i="3" s="1"/>
  <c r="C330" i="3"/>
  <c r="U330" i="3" s="1"/>
  <c r="D330" i="3"/>
  <c r="E330" i="3"/>
  <c r="A331" i="3"/>
  <c r="L331" i="3" s="1"/>
  <c r="B331" i="3"/>
  <c r="T331" i="3" s="1"/>
  <c r="C331" i="3"/>
  <c r="U331" i="3" s="1"/>
  <c r="D331" i="3"/>
  <c r="E331" i="3"/>
  <c r="A332" i="3"/>
  <c r="L332" i="3" s="1"/>
  <c r="B332" i="3"/>
  <c r="T332" i="3" s="1"/>
  <c r="C332" i="3"/>
  <c r="U332" i="3" s="1"/>
  <c r="D332" i="3"/>
  <c r="E332" i="3"/>
  <c r="A333" i="3"/>
  <c r="L333" i="3" s="1"/>
  <c r="B333" i="3"/>
  <c r="T333" i="3" s="1"/>
  <c r="C333" i="3"/>
  <c r="U333" i="3" s="1"/>
  <c r="D333" i="3"/>
  <c r="E333" i="3"/>
  <c r="A334" i="3"/>
  <c r="L334" i="3" s="1"/>
  <c r="B334" i="3"/>
  <c r="T334" i="3" s="1"/>
  <c r="C334" i="3"/>
  <c r="U334" i="3" s="1"/>
  <c r="D334" i="3"/>
  <c r="E334" i="3"/>
  <c r="A335" i="3"/>
  <c r="L335" i="3" s="1"/>
  <c r="B335" i="3"/>
  <c r="T335" i="3" s="1"/>
  <c r="C335" i="3"/>
  <c r="U335" i="3" s="1"/>
  <c r="D335" i="3"/>
  <c r="E335" i="3"/>
  <c r="A336" i="3"/>
  <c r="L336" i="3" s="1"/>
  <c r="B336" i="3"/>
  <c r="T336" i="3" s="1"/>
  <c r="C336" i="3"/>
  <c r="U336" i="3" s="1"/>
  <c r="D336" i="3"/>
  <c r="E336" i="3"/>
  <c r="A337" i="3"/>
  <c r="L337" i="3" s="1"/>
  <c r="B337" i="3"/>
  <c r="T337" i="3" s="1"/>
  <c r="C337" i="3"/>
  <c r="U337" i="3" s="1"/>
  <c r="D337" i="3"/>
  <c r="E337" i="3"/>
  <c r="A338" i="3"/>
  <c r="L338" i="3" s="1"/>
  <c r="B338" i="3"/>
  <c r="T338" i="3" s="1"/>
  <c r="C338" i="3"/>
  <c r="U338" i="3" s="1"/>
  <c r="D338" i="3"/>
  <c r="E338" i="3"/>
  <c r="A339" i="3"/>
  <c r="L339" i="3" s="1"/>
  <c r="B339" i="3"/>
  <c r="T339" i="3" s="1"/>
  <c r="C339" i="3"/>
  <c r="U339" i="3" s="1"/>
  <c r="D339" i="3"/>
  <c r="E339" i="3"/>
  <c r="A340" i="3"/>
  <c r="L340" i="3" s="1"/>
  <c r="B340" i="3"/>
  <c r="T340" i="3" s="1"/>
  <c r="C340" i="3"/>
  <c r="U340" i="3" s="1"/>
  <c r="D340" i="3"/>
  <c r="E340" i="3"/>
  <c r="A341" i="3"/>
  <c r="L341" i="3" s="1"/>
  <c r="B341" i="3"/>
  <c r="T341" i="3" s="1"/>
  <c r="C341" i="3"/>
  <c r="U341" i="3" s="1"/>
  <c r="D341" i="3"/>
  <c r="E341" i="3"/>
  <c r="A342" i="3"/>
  <c r="L342" i="3" s="1"/>
  <c r="B342" i="3"/>
  <c r="T342" i="3" s="1"/>
  <c r="C342" i="3"/>
  <c r="U342" i="3" s="1"/>
  <c r="D342" i="3"/>
  <c r="E342" i="3"/>
  <c r="A343" i="3"/>
  <c r="L343" i="3" s="1"/>
  <c r="B343" i="3"/>
  <c r="T343" i="3" s="1"/>
  <c r="C343" i="3"/>
  <c r="U343" i="3" s="1"/>
  <c r="D343" i="3"/>
  <c r="E343" i="3"/>
  <c r="A344" i="3"/>
  <c r="L344" i="3" s="1"/>
  <c r="B344" i="3"/>
  <c r="T344" i="3" s="1"/>
  <c r="C344" i="3"/>
  <c r="U344" i="3" s="1"/>
  <c r="D344" i="3"/>
  <c r="E344" i="3"/>
  <c r="A345" i="3"/>
  <c r="L345" i="3" s="1"/>
  <c r="B345" i="3"/>
  <c r="T345" i="3" s="1"/>
  <c r="C345" i="3"/>
  <c r="U345" i="3" s="1"/>
  <c r="D345" i="3"/>
  <c r="E345" i="3"/>
  <c r="A346" i="3"/>
  <c r="L346" i="3" s="1"/>
  <c r="B346" i="3"/>
  <c r="T346" i="3" s="1"/>
  <c r="C346" i="3"/>
  <c r="U346" i="3" s="1"/>
  <c r="D346" i="3"/>
  <c r="E346" i="3"/>
  <c r="A347" i="3"/>
  <c r="L347" i="3" s="1"/>
  <c r="B347" i="3"/>
  <c r="T347" i="3" s="1"/>
  <c r="C347" i="3"/>
  <c r="U347" i="3" s="1"/>
  <c r="D347" i="3"/>
  <c r="E347" i="3"/>
  <c r="A348" i="3"/>
  <c r="L348" i="3" s="1"/>
  <c r="B348" i="3"/>
  <c r="T348" i="3" s="1"/>
  <c r="C348" i="3"/>
  <c r="U348" i="3" s="1"/>
  <c r="D348" i="3"/>
  <c r="E348" i="3"/>
  <c r="A349" i="3"/>
  <c r="L349" i="3" s="1"/>
  <c r="B349" i="3"/>
  <c r="T349" i="3" s="1"/>
  <c r="C349" i="3"/>
  <c r="U349" i="3" s="1"/>
  <c r="D349" i="3"/>
  <c r="E349" i="3"/>
  <c r="A350" i="3"/>
  <c r="L350" i="3" s="1"/>
  <c r="B350" i="3"/>
  <c r="T350" i="3" s="1"/>
  <c r="C350" i="3"/>
  <c r="U350" i="3" s="1"/>
  <c r="D350" i="3"/>
  <c r="E350" i="3"/>
  <c r="A351" i="3"/>
  <c r="L351" i="3" s="1"/>
  <c r="B351" i="3"/>
  <c r="T351" i="3" s="1"/>
  <c r="C351" i="3"/>
  <c r="U351" i="3" s="1"/>
  <c r="D351" i="3"/>
  <c r="E351" i="3"/>
  <c r="A352" i="3"/>
  <c r="L352" i="3" s="1"/>
  <c r="B352" i="3"/>
  <c r="T352" i="3" s="1"/>
  <c r="C352" i="3"/>
  <c r="U352" i="3" s="1"/>
  <c r="D352" i="3"/>
  <c r="E352" i="3"/>
  <c r="A353" i="3"/>
  <c r="L353" i="3" s="1"/>
  <c r="B353" i="3"/>
  <c r="T353" i="3" s="1"/>
  <c r="C353" i="3"/>
  <c r="U353" i="3" s="1"/>
  <c r="D353" i="3"/>
  <c r="E353" i="3"/>
  <c r="A354" i="3"/>
  <c r="L354" i="3" s="1"/>
  <c r="B354" i="3"/>
  <c r="T354" i="3" s="1"/>
  <c r="C354" i="3"/>
  <c r="U354" i="3" s="1"/>
  <c r="D354" i="3"/>
  <c r="E354" i="3"/>
  <c r="A355" i="3"/>
  <c r="L355" i="3" s="1"/>
  <c r="B355" i="3"/>
  <c r="T355" i="3" s="1"/>
  <c r="C355" i="3"/>
  <c r="U355" i="3" s="1"/>
  <c r="D355" i="3"/>
  <c r="E355" i="3"/>
  <c r="A356" i="3"/>
  <c r="L356" i="3" s="1"/>
  <c r="B356" i="3"/>
  <c r="T356" i="3" s="1"/>
  <c r="C356" i="3"/>
  <c r="U356" i="3" s="1"/>
  <c r="D356" i="3"/>
  <c r="E356" i="3"/>
  <c r="A357" i="3"/>
  <c r="L357" i="3" s="1"/>
  <c r="B357" i="3"/>
  <c r="T357" i="3" s="1"/>
  <c r="C357" i="3"/>
  <c r="U357" i="3" s="1"/>
  <c r="D357" i="3"/>
  <c r="E357" i="3"/>
  <c r="A358" i="3"/>
  <c r="L358" i="3" s="1"/>
  <c r="B358" i="3"/>
  <c r="T358" i="3" s="1"/>
  <c r="C358" i="3"/>
  <c r="U358" i="3" s="1"/>
  <c r="D358" i="3"/>
  <c r="E358" i="3"/>
  <c r="A359" i="3"/>
  <c r="L359" i="3" s="1"/>
  <c r="B359" i="3"/>
  <c r="T359" i="3" s="1"/>
  <c r="C359" i="3"/>
  <c r="U359" i="3" s="1"/>
  <c r="D359" i="3"/>
  <c r="E359" i="3"/>
  <c r="A360" i="3"/>
  <c r="L360" i="3" s="1"/>
  <c r="B360" i="3"/>
  <c r="T360" i="3" s="1"/>
  <c r="C360" i="3"/>
  <c r="U360" i="3" s="1"/>
  <c r="D360" i="3"/>
  <c r="E360" i="3"/>
  <c r="A361" i="3"/>
  <c r="L361" i="3" s="1"/>
  <c r="B361" i="3"/>
  <c r="T361" i="3" s="1"/>
  <c r="C361" i="3"/>
  <c r="U361" i="3" s="1"/>
  <c r="D361" i="3"/>
  <c r="E361" i="3"/>
  <c r="A362" i="3"/>
  <c r="L362" i="3" s="1"/>
  <c r="B362" i="3"/>
  <c r="T362" i="3" s="1"/>
  <c r="C362" i="3"/>
  <c r="U362" i="3" s="1"/>
  <c r="D362" i="3"/>
  <c r="E362" i="3"/>
  <c r="A363" i="3"/>
  <c r="L363" i="3" s="1"/>
  <c r="B363" i="3"/>
  <c r="T363" i="3" s="1"/>
  <c r="C363" i="3"/>
  <c r="U363" i="3" s="1"/>
  <c r="D363" i="3"/>
  <c r="E363" i="3"/>
  <c r="A364" i="3"/>
  <c r="L364" i="3" s="1"/>
  <c r="B364" i="3"/>
  <c r="T364" i="3" s="1"/>
  <c r="C364" i="3"/>
  <c r="U364" i="3" s="1"/>
  <c r="D364" i="3"/>
  <c r="E364" i="3"/>
  <c r="A365" i="3"/>
  <c r="L365" i="3" s="1"/>
  <c r="B365" i="3"/>
  <c r="T365" i="3" s="1"/>
  <c r="C365" i="3"/>
  <c r="U365" i="3" s="1"/>
  <c r="D365" i="3"/>
  <c r="E365" i="3"/>
  <c r="A366" i="3"/>
  <c r="L366" i="3" s="1"/>
  <c r="B366" i="3"/>
  <c r="T366" i="3" s="1"/>
  <c r="C366" i="3"/>
  <c r="U366" i="3" s="1"/>
  <c r="D366" i="3"/>
  <c r="E366" i="3"/>
  <c r="A367" i="3"/>
  <c r="L367" i="3" s="1"/>
  <c r="B367" i="3"/>
  <c r="T367" i="3" s="1"/>
  <c r="C367" i="3"/>
  <c r="U367" i="3" s="1"/>
  <c r="D367" i="3"/>
  <c r="E367" i="3"/>
  <c r="A368" i="3"/>
  <c r="L368" i="3" s="1"/>
  <c r="B368" i="3"/>
  <c r="T368" i="3" s="1"/>
  <c r="C368" i="3"/>
  <c r="U368" i="3" s="1"/>
  <c r="D368" i="3"/>
  <c r="E368" i="3"/>
  <c r="A369" i="3"/>
  <c r="L369" i="3" s="1"/>
  <c r="B369" i="3"/>
  <c r="T369" i="3" s="1"/>
  <c r="C369" i="3"/>
  <c r="U369" i="3" s="1"/>
  <c r="D369" i="3"/>
  <c r="E369" i="3"/>
  <c r="A370" i="3"/>
  <c r="L370" i="3" s="1"/>
  <c r="B370" i="3"/>
  <c r="T370" i="3" s="1"/>
  <c r="C370" i="3"/>
  <c r="U370" i="3" s="1"/>
  <c r="D370" i="3"/>
  <c r="E370" i="3"/>
  <c r="A371" i="3"/>
  <c r="L371" i="3" s="1"/>
  <c r="B371" i="3"/>
  <c r="T371" i="3" s="1"/>
  <c r="C371" i="3"/>
  <c r="U371" i="3" s="1"/>
  <c r="D371" i="3"/>
  <c r="E371" i="3"/>
  <c r="A372" i="3"/>
  <c r="L372" i="3" s="1"/>
  <c r="B372" i="3"/>
  <c r="T372" i="3" s="1"/>
  <c r="C372" i="3"/>
  <c r="U372" i="3" s="1"/>
  <c r="D372" i="3"/>
  <c r="E372" i="3"/>
  <c r="A373" i="3"/>
  <c r="L373" i="3" s="1"/>
  <c r="B373" i="3"/>
  <c r="T373" i="3" s="1"/>
  <c r="C373" i="3"/>
  <c r="U373" i="3" s="1"/>
  <c r="D373" i="3"/>
  <c r="E373" i="3"/>
  <c r="A374" i="3"/>
  <c r="L374" i="3" s="1"/>
  <c r="B374" i="3"/>
  <c r="T374" i="3" s="1"/>
  <c r="C374" i="3"/>
  <c r="U374" i="3" s="1"/>
  <c r="D374" i="3"/>
  <c r="E374" i="3"/>
  <c r="A375" i="3"/>
  <c r="L375" i="3" s="1"/>
  <c r="B375" i="3"/>
  <c r="T375" i="3" s="1"/>
  <c r="C375" i="3"/>
  <c r="U375" i="3" s="1"/>
  <c r="D375" i="3"/>
  <c r="E375" i="3"/>
  <c r="A376" i="3"/>
  <c r="L376" i="3" s="1"/>
  <c r="B376" i="3"/>
  <c r="T376" i="3" s="1"/>
  <c r="C376" i="3"/>
  <c r="U376" i="3" s="1"/>
  <c r="D376" i="3"/>
  <c r="E376" i="3"/>
  <c r="A377" i="3"/>
  <c r="L377" i="3" s="1"/>
  <c r="B377" i="3"/>
  <c r="T377" i="3" s="1"/>
  <c r="C377" i="3"/>
  <c r="U377" i="3" s="1"/>
  <c r="D377" i="3"/>
  <c r="E377" i="3"/>
  <c r="A378" i="3"/>
  <c r="L378" i="3" s="1"/>
  <c r="B378" i="3"/>
  <c r="T378" i="3" s="1"/>
  <c r="C378" i="3"/>
  <c r="U378" i="3" s="1"/>
  <c r="D378" i="3"/>
  <c r="E378" i="3"/>
  <c r="A379" i="3"/>
  <c r="L379" i="3" s="1"/>
  <c r="B379" i="3"/>
  <c r="T379" i="3" s="1"/>
  <c r="C379" i="3"/>
  <c r="U379" i="3" s="1"/>
  <c r="D379" i="3"/>
  <c r="E379" i="3"/>
  <c r="A380" i="3"/>
  <c r="L380" i="3" s="1"/>
  <c r="B380" i="3"/>
  <c r="T380" i="3" s="1"/>
  <c r="C380" i="3"/>
  <c r="U380" i="3" s="1"/>
  <c r="D380" i="3"/>
  <c r="E380" i="3"/>
  <c r="A381" i="3"/>
  <c r="L381" i="3" s="1"/>
  <c r="B381" i="3"/>
  <c r="T381" i="3" s="1"/>
  <c r="C381" i="3"/>
  <c r="U381" i="3" s="1"/>
  <c r="D381" i="3"/>
  <c r="E381" i="3"/>
  <c r="A382" i="3"/>
  <c r="L382" i="3" s="1"/>
  <c r="B382" i="3"/>
  <c r="T382" i="3" s="1"/>
  <c r="C382" i="3"/>
  <c r="U382" i="3" s="1"/>
  <c r="D382" i="3"/>
  <c r="E382" i="3"/>
  <c r="A383" i="3"/>
  <c r="L383" i="3" s="1"/>
  <c r="B383" i="3"/>
  <c r="T383" i="3" s="1"/>
  <c r="C383" i="3"/>
  <c r="U383" i="3" s="1"/>
  <c r="D383" i="3"/>
  <c r="E383" i="3"/>
  <c r="A384" i="3"/>
  <c r="L384" i="3" s="1"/>
  <c r="B384" i="3"/>
  <c r="T384" i="3" s="1"/>
  <c r="C384" i="3"/>
  <c r="U384" i="3" s="1"/>
  <c r="D384" i="3"/>
  <c r="E384" i="3"/>
  <c r="A385" i="3"/>
  <c r="L385" i="3" s="1"/>
  <c r="B385" i="3"/>
  <c r="T385" i="3" s="1"/>
  <c r="C385" i="3"/>
  <c r="U385" i="3" s="1"/>
  <c r="D385" i="3"/>
  <c r="E385" i="3"/>
  <c r="A386" i="3"/>
  <c r="L386" i="3" s="1"/>
  <c r="B386" i="3"/>
  <c r="T386" i="3" s="1"/>
  <c r="C386" i="3"/>
  <c r="U386" i="3" s="1"/>
  <c r="D386" i="3"/>
  <c r="E386" i="3"/>
  <c r="A387" i="3"/>
  <c r="L387" i="3" s="1"/>
  <c r="B387" i="3"/>
  <c r="T387" i="3" s="1"/>
  <c r="C387" i="3"/>
  <c r="U387" i="3" s="1"/>
  <c r="D387" i="3"/>
  <c r="E387" i="3"/>
  <c r="A388" i="3"/>
  <c r="L388" i="3" s="1"/>
  <c r="B388" i="3"/>
  <c r="T388" i="3" s="1"/>
  <c r="C388" i="3"/>
  <c r="U388" i="3" s="1"/>
  <c r="D388" i="3"/>
  <c r="E388" i="3"/>
  <c r="A389" i="3"/>
  <c r="L389" i="3" s="1"/>
  <c r="B389" i="3"/>
  <c r="T389" i="3" s="1"/>
  <c r="C389" i="3"/>
  <c r="U389" i="3" s="1"/>
  <c r="D389" i="3"/>
  <c r="E389" i="3"/>
  <c r="A390" i="3"/>
  <c r="L390" i="3" s="1"/>
  <c r="B390" i="3"/>
  <c r="T390" i="3" s="1"/>
  <c r="C390" i="3"/>
  <c r="U390" i="3" s="1"/>
  <c r="D390" i="3"/>
  <c r="E390" i="3"/>
  <c r="A391" i="3"/>
  <c r="L391" i="3" s="1"/>
  <c r="B391" i="3"/>
  <c r="T391" i="3" s="1"/>
  <c r="C391" i="3"/>
  <c r="U391" i="3" s="1"/>
  <c r="D391" i="3"/>
  <c r="E391" i="3"/>
  <c r="A392" i="3"/>
  <c r="L392" i="3" s="1"/>
  <c r="B392" i="3"/>
  <c r="T392" i="3" s="1"/>
  <c r="C392" i="3"/>
  <c r="U392" i="3" s="1"/>
  <c r="D392" i="3"/>
  <c r="E392" i="3"/>
  <c r="A393" i="3"/>
  <c r="L393" i="3" s="1"/>
  <c r="B393" i="3"/>
  <c r="T393" i="3" s="1"/>
  <c r="C393" i="3"/>
  <c r="U393" i="3" s="1"/>
  <c r="D393" i="3"/>
  <c r="E393" i="3"/>
  <c r="A394" i="3"/>
  <c r="L394" i="3" s="1"/>
  <c r="B394" i="3"/>
  <c r="T394" i="3" s="1"/>
  <c r="C394" i="3"/>
  <c r="U394" i="3" s="1"/>
  <c r="D394" i="3"/>
  <c r="E394" i="3"/>
  <c r="A395" i="3"/>
  <c r="L395" i="3" s="1"/>
  <c r="B395" i="3"/>
  <c r="T395" i="3" s="1"/>
  <c r="C395" i="3"/>
  <c r="U395" i="3" s="1"/>
  <c r="D395" i="3"/>
  <c r="E395" i="3"/>
  <c r="A396" i="3"/>
  <c r="L396" i="3" s="1"/>
  <c r="B396" i="3"/>
  <c r="T396" i="3" s="1"/>
  <c r="C396" i="3"/>
  <c r="U396" i="3" s="1"/>
  <c r="D396" i="3"/>
  <c r="E396" i="3"/>
  <c r="A397" i="3"/>
  <c r="L397" i="3" s="1"/>
  <c r="B397" i="3"/>
  <c r="T397" i="3" s="1"/>
  <c r="C397" i="3"/>
  <c r="U397" i="3" s="1"/>
  <c r="D397" i="3"/>
  <c r="E397" i="3"/>
  <c r="A398" i="3"/>
  <c r="L398" i="3" s="1"/>
  <c r="B398" i="3"/>
  <c r="T398" i="3" s="1"/>
  <c r="C398" i="3"/>
  <c r="U398" i="3" s="1"/>
  <c r="D398" i="3"/>
  <c r="E398" i="3"/>
  <c r="A399" i="3"/>
  <c r="L399" i="3" s="1"/>
  <c r="B399" i="3"/>
  <c r="T399" i="3" s="1"/>
  <c r="C399" i="3"/>
  <c r="U399" i="3" s="1"/>
  <c r="D399" i="3"/>
  <c r="E399" i="3"/>
  <c r="A400" i="3"/>
  <c r="L400" i="3" s="1"/>
  <c r="B400" i="3"/>
  <c r="T400" i="3" s="1"/>
  <c r="C400" i="3"/>
  <c r="U400" i="3" s="1"/>
  <c r="D400" i="3"/>
  <c r="E400" i="3"/>
  <c r="A401" i="3"/>
  <c r="L401" i="3" s="1"/>
  <c r="B401" i="3"/>
  <c r="T401" i="3" s="1"/>
  <c r="C401" i="3"/>
  <c r="U401" i="3" s="1"/>
  <c r="D401" i="3"/>
  <c r="E401" i="3"/>
  <c r="A402" i="3"/>
  <c r="L402" i="3" s="1"/>
  <c r="B402" i="3"/>
  <c r="T402" i="3" s="1"/>
  <c r="C402" i="3"/>
  <c r="U402" i="3" s="1"/>
  <c r="D402" i="3"/>
  <c r="E402" i="3"/>
  <c r="A403" i="3"/>
  <c r="L403" i="3" s="1"/>
  <c r="B403" i="3"/>
  <c r="T403" i="3" s="1"/>
  <c r="C403" i="3"/>
  <c r="U403" i="3" s="1"/>
  <c r="D403" i="3"/>
  <c r="E403" i="3"/>
  <c r="A404" i="3"/>
  <c r="L404" i="3" s="1"/>
  <c r="B404" i="3"/>
  <c r="T404" i="3" s="1"/>
  <c r="C404" i="3"/>
  <c r="U404" i="3" s="1"/>
  <c r="D404" i="3"/>
  <c r="E404" i="3"/>
  <c r="A405" i="3"/>
  <c r="L405" i="3" s="1"/>
  <c r="B405" i="3"/>
  <c r="T405" i="3" s="1"/>
  <c r="C405" i="3"/>
  <c r="U405" i="3" s="1"/>
  <c r="D405" i="3"/>
  <c r="E405" i="3"/>
  <c r="A406" i="3"/>
  <c r="L406" i="3" s="1"/>
  <c r="B406" i="3"/>
  <c r="T406" i="3" s="1"/>
  <c r="C406" i="3"/>
  <c r="U406" i="3" s="1"/>
  <c r="D406" i="3"/>
  <c r="E406" i="3"/>
  <c r="A407" i="3"/>
  <c r="L407" i="3" s="1"/>
  <c r="B407" i="3"/>
  <c r="T407" i="3" s="1"/>
  <c r="C407" i="3"/>
  <c r="U407" i="3" s="1"/>
  <c r="D407" i="3"/>
  <c r="E407" i="3"/>
  <c r="A408" i="3"/>
  <c r="L408" i="3" s="1"/>
  <c r="B408" i="3"/>
  <c r="T408" i="3" s="1"/>
  <c r="C408" i="3"/>
  <c r="U408" i="3" s="1"/>
  <c r="D408" i="3"/>
  <c r="E408" i="3"/>
  <c r="A409" i="3"/>
  <c r="L409" i="3" s="1"/>
  <c r="B409" i="3"/>
  <c r="T409" i="3" s="1"/>
  <c r="C409" i="3"/>
  <c r="U409" i="3" s="1"/>
  <c r="D409" i="3"/>
  <c r="E409" i="3"/>
  <c r="A410" i="3"/>
  <c r="L410" i="3" s="1"/>
  <c r="B410" i="3"/>
  <c r="T410" i="3" s="1"/>
  <c r="C410" i="3"/>
  <c r="U410" i="3" s="1"/>
  <c r="D410" i="3"/>
  <c r="E410" i="3"/>
  <c r="A411" i="3"/>
  <c r="L411" i="3" s="1"/>
  <c r="B411" i="3"/>
  <c r="T411" i="3" s="1"/>
  <c r="C411" i="3"/>
  <c r="U411" i="3" s="1"/>
  <c r="D411" i="3"/>
  <c r="E411" i="3"/>
  <c r="A412" i="3"/>
  <c r="L412" i="3" s="1"/>
  <c r="B412" i="3"/>
  <c r="T412" i="3" s="1"/>
  <c r="C412" i="3"/>
  <c r="U412" i="3" s="1"/>
  <c r="D412" i="3"/>
  <c r="E412" i="3"/>
  <c r="A413" i="3"/>
  <c r="L413" i="3" s="1"/>
  <c r="B413" i="3"/>
  <c r="T413" i="3" s="1"/>
  <c r="C413" i="3"/>
  <c r="U413" i="3" s="1"/>
  <c r="D413" i="3"/>
  <c r="E413" i="3"/>
  <c r="A414" i="3"/>
  <c r="L414" i="3" s="1"/>
  <c r="B414" i="3"/>
  <c r="T414" i="3" s="1"/>
  <c r="C414" i="3"/>
  <c r="U414" i="3" s="1"/>
  <c r="D414" i="3"/>
  <c r="E414" i="3"/>
  <c r="A415" i="3"/>
  <c r="L415" i="3" s="1"/>
  <c r="B415" i="3"/>
  <c r="T415" i="3" s="1"/>
  <c r="C415" i="3"/>
  <c r="U415" i="3" s="1"/>
  <c r="D415" i="3"/>
  <c r="E415" i="3"/>
  <c r="A416" i="3"/>
  <c r="L416" i="3" s="1"/>
  <c r="B416" i="3"/>
  <c r="T416" i="3" s="1"/>
  <c r="C416" i="3"/>
  <c r="U416" i="3" s="1"/>
  <c r="D416" i="3"/>
  <c r="E416" i="3"/>
  <c r="A417" i="3"/>
  <c r="L417" i="3" s="1"/>
  <c r="B417" i="3"/>
  <c r="T417" i="3" s="1"/>
  <c r="C417" i="3"/>
  <c r="U417" i="3" s="1"/>
  <c r="D417" i="3"/>
  <c r="E417" i="3"/>
  <c r="A418" i="3"/>
  <c r="L418" i="3" s="1"/>
  <c r="B418" i="3"/>
  <c r="T418" i="3" s="1"/>
  <c r="C418" i="3"/>
  <c r="U418" i="3" s="1"/>
  <c r="D418" i="3"/>
  <c r="E418" i="3"/>
  <c r="A419" i="3"/>
  <c r="L419" i="3" s="1"/>
  <c r="B419" i="3"/>
  <c r="T419" i="3" s="1"/>
  <c r="C419" i="3"/>
  <c r="U419" i="3" s="1"/>
  <c r="D419" i="3"/>
  <c r="E419" i="3"/>
  <c r="A420" i="3"/>
  <c r="L420" i="3" s="1"/>
  <c r="B420" i="3"/>
  <c r="T420" i="3" s="1"/>
  <c r="C420" i="3"/>
  <c r="U420" i="3" s="1"/>
  <c r="D420" i="3"/>
  <c r="E420" i="3"/>
  <c r="A421" i="3"/>
  <c r="L421" i="3" s="1"/>
  <c r="B421" i="3"/>
  <c r="T421" i="3" s="1"/>
  <c r="C421" i="3"/>
  <c r="U421" i="3" s="1"/>
  <c r="D421" i="3"/>
  <c r="E421" i="3"/>
  <c r="A422" i="3"/>
  <c r="L422" i="3" s="1"/>
  <c r="B422" i="3"/>
  <c r="T422" i="3" s="1"/>
  <c r="C422" i="3"/>
  <c r="U422" i="3" s="1"/>
  <c r="D422" i="3"/>
  <c r="E422" i="3"/>
  <c r="A423" i="3"/>
  <c r="L423" i="3" s="1"/>
  <c r="B423" i="3"/>
  <c r="T423" i="3" s="1"/>
  <c r="C423" i="3"/>
  <c r="U423" i="3" s="1"/>
  <c r="D423" i="3"/>
  <c r="E423" i="3"/>
  <c r="A424" i="3"/>
  <c r="L424" i="3" s="1"/>
  <c r="B424" i="3"/>
  <c r="T424" i="3" s="1"/>
  <c r="C424" i="3"/>
  <c r="U424" i="3" s="1"/>
  <c r="D424" i="3"/>
  <c r="E424" i="3"/>
  <c r="A425" i="3"/>
  <c r="L425" i="3" s="1"/>
  <c r="B425" i="3"/>
  <c r="T425" i="3" s="1"/>
  <c r="C425" i="3"/>
  <c r="U425" i="3" s="1"/>
  <c r="D425" i="3"/>
  <c r="E425" i="3"/>
  <c r="A426" i="3"/>
  <c r="L426" i="3" s="1"/>
  <c r="B426" i="3"/>
  <c r="T426" i="3" s="1"/>
  <c r="C426" i="3"/>
  <c r="U426" i="3" s="1"/>
  <c r="D426" i="3"/>
  <c r="E426" i="3"/>
  <c r="A427" i="3"/>
  <c r="L427" i="3" s="1"/>
  <c r="B427" i="3"/>
  <c r="T427" i="3" s="1"/>
  <c r="C427" i="3"/>
  <c r="U427" i="3" s="1"/>
  <c r="D427" i="3"/>
  <c r="E427" i="3"/>
  <c r="A428" i="3"/>
  <c r="L428" i="3" s="1"/>
  <c r="B428" i="3"/>
  <c r="T428" i="3" s="1"/>
  <c r="C428" i="3"/>
  <c r="U428" i="3" s="1"/>
  <c r="D428" i="3"/>
  <c r="E428" i="3"/>
  <c r="A429" i="3"/>
  <c r="L429" i="3" s="1"/>
  <c r="B429" i="3"/>
  <c r="T429" i="3" s="1"/>
  <c r="C429" i="3"/>
  <c r="U429" i="3" s="1"/>
  <c r="D429" i="3"/>
  <c r="E429" i="3"/>
  <c r="A430" i="3"/>
  <c r="L430" i="3" s="1"/>
  <c r="B430" i="3"/>
  <c r="T430" i="3" s="1"/>
  <c r="C430" i="3"/>
  <c r="U430" i="3" s="1"/>
  <c r="D430" i="3"/>
  <c r="E430" i="3"/>
  <c r="C29" i="14"/>
  <c r="C30" i="14"/>
  <c r="C31" i="14"/>
  <c r="C32" i="14"/>
  <c r="C33" i="14"/>
  <c r="C34" i="14"/>
  <c r="C35" i="14"/>
  <c r="C36"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2" i="14"/>
  <c r="L24" i="14"/>
  <c r="L25" i="14"/>
  <c r="L26" i="14"/>
  <c r="L27"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K74" i="14" l="1"/>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3" i="14"/>
  <c r="L3" i="14" s="1"/>
  <c r="I4" i="14"/>
  <c r="L4" i="14" s="1"/>
  <c r="I5" i="14"/>
  <c r="L5" i="14" s="1"/>
  <c r="I6" i="14"/>
  <c r="L6" i="14" s="1"/>
  <c r="I7" i="14"/>
  <c r="L7" i="14" s="1"/>
  <c r="I8" i="14"/>
  <c r="L8" i="14" s="1"/>
  <c r="I9" i="14"/>
  <c r="L9" i="14" s="1"/>
  <c r="I10" i="14"/>
  <c r="L10" i="14" s="1"/>
  <c r="I11" i="14"/>
  <c r="L11" i="14" s="1"/>
  <c r="I12" i="14"/>
  <c r="L12" i="14" s="1"/>
  <c r="I13" i="14"/>
  <c r="L13" i="14" s="1"/>
  <c r="I14" i="14"/>
  <c r="L14" i="14" s="1"/>
  <c r="I15" i="14"/>
  <c r="L15" i="14" s="1"/>
  <c r="I16" i="14"/>
  <c r="L16" i="14" s="1"/>
  <c r="I17" i="14"/>
  <c r="L17" i="14" s="1"/>
  <c r="I18" i="14"/>
  <c r="L18" i="14" s="1"/>
  <c r="I19" i="14"/>
  <c r="L19" i="14" s="1"/>
  <c r="I20" i="14"/>
  <c r="L20" i="14" s="1"/>
  <c r="I21" i="14"/>
  <c r="L21" i="14" s="1"/>
  <c r="I22" i="14"/>
  <c r="L22" i="14" s="1"/>
  <c r="I23" i="14"/>
  <c r="L23" i="14" s="1"/>
  <c r="I24" i="14"/>
  <c r="I25" i="14"/>
  <c r="I26" i="14"/>
  <c r="I27" i="14"/>
  <c r="I28" i="14"/>
  <c r="L28" i="14" s="1"/>
  <c r="I29" i="14"/>
  <c r="L29" i="14" s="1"/>
  <c r="I30" i="14"/>
  <c r="L30" i="14" s="1"/>
  <c r="I31" i="14"/>
  <c r="L31" i="14" s="1"/>
  <c r="I32" i="14"/>
  <c r="L32" i="14" s="1"/>
  <c r="I33" i="14"/>
  <c r="L33" i="14" s="1"/>
  <c r="I34" i="14"/>
  <c r="L34" i="14" s="1"/>
  <c r="I35" i="14"/>
  <c r="L35" i="14" s="1"/>
  <c r="I36" i="14"/>
  <c r="L36" i="14" s="1"/>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K2" i="14" l="1"/>
  <c r="I2" i="14"/>
  <c r="L2" i="14" s="1"/>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1650" i="13"/>
  <c r="A1651" i="13"/>
  <c r="A1652" i="13"/>
  <c r="A1653" i="13"/>
  <c r="A1654" i="13"/>
  <c r="A1655" i="13"/>
  <c r="A1656" i="13"/>
  <c r="A1657" i="13"/>
  <c r="A1658" i="13"/>
  <c r="A1659" i="13"/>
  <c r="A1660" i="13"/>
  <c r="A1661" i="13"/>
  <c r="A1662" i="13"/>
  <c r="A1663" i="13"/>
  <c r="A1664" i="13"/>
  <c r="A1665" i="13"/>
  <c r="A1666" i="13"/>
  <c r="A1667" i="13"/>
  <c r="A1668" i="13"/>
  <c r="A1669" i="13"/>
  <c r="A1670" i="13"/>
  <c r="A1671" i="13"/>
  <c r="A1672" i="13"/>
  <c r="A1673" i="13"/>
  <c r="A1674" i="13"/>
  <c r="A1675" i="13"/>
  <c r="A1676" i="13"/>
  <c r="A1677" i="13"/>
  <c r="A1678" i="13"/>
  <c r="A1679" i="13"/>
  <c r="A1680" i="13"/>
  <c r="A1681" i="13"/>
  <c r="A1682" i="13"/>
  <c r="A1683" i="13"/>
  <c r="A1684" i="13"/>
  <c r="A1685" i="13"/>
  <c r="A1686" i="13"/>
  <c r="A1687" i="13"/>
  <c r="A1688" i="13"/>
  <c r="A1689" i="13"/>
  <c r="A1690" i="13"/>
  <c r="A1691" i="13"/>
  <c r="A1692" i="13"/>
  <c r="A1693" i="13"/>
  <c r="A1694" i="13"/>
  <c r="A1695" i="13"/>
  <c r="A1696" i="13"/>
  <c r="A1697" i="13"/>
  <c r="A1698" i="13"/>
  <c r="A1699" i="13"/>
  <c r="A1700" i="13"/>
  <c r="A1701" i="13"/>
  <c r="A1702" i="13"/>
  <c r="A1703" i="13"/>
  <c r="A1704" i="13"/>
  <c r="A1705" i="13"/>
  <c r="A1706" i="13"/>
  <c r="A1707" i="13"/>
  <c r="A1708" i="13"/>
  <c r="A1709" i="13"/>
  <c r="A1710" i="13"/>
  <c r="A1711" i="13"/>
  <c r="A1712" i="13"/>
  <c r="A1713" i="13"/>
  <c r="A1714" i="13"/>
  <c r="A1715" i="13"/>
  <c r="A1716" i="13"/>
  <c r="A1717" i="13"/>
  <c r="A1718" i="13"/>
  <c r="A1719" i="13"/>
  <c r="A1720" i="13"/>
  <c r="A1721" i="13"/>
  <c r="A1722" i="13"/>
  <c r="A1723" i="13"/>
  <c r="A1724" i="13"/>
  <c r="A1725" i="13"/>
  <c r="A1726" i="13"/>
  <c r="A1727" i="13"/>
  <c r="A1728" i="13"/>
  <c r="A1729" i="13"/>
  <c r="A1730" i="13"/>
  <c r="A1731" i="13"/>
  <c r="A1732" i="13"/>
  <c r="A1733" i="13"/>
  <c r="A1734" i="13"/>
  <c r="A1735" i="13"/>
  <c r="A1736" i="13"/>
  <c r="A1737" i="13"/>
  <c r="A1738" i="13"/>
  <c r="A1739" i="13"/>
  <c r="A1740" i="13"/>
  <c r="A1741" i="13"/>
  <c r="A1742" i="13"/>
  <c r="A1743" i="13"/>
  <c r="A1744" i="13"/>
  <c r="A1745" i="13"/>
  <c r="A1746" i="13"/>
  <c r="A1747" i="13"/>
  <c r="A1748" i="13"/>
  <c r="A1749" i="13"/>
  <c r="A1750" i="13"/>
  <c r="A1751" i="13"/>
  <c r="A1752" i="13"/>
  <c r="A1753" i="13"/>
  <c r="A1754" i="13"/>
  <c r="A1755" i="13"/>
  <c r="A1756" i="13"/>
  <c r="A1757" i="13"/>
  <c r="A1758" i="13"/>
  <c r="A1759" i="13"/>
  <c r="A1760" i="13"/>
  <c r="A1761" i="13"/>
  <c r="A1762" i="13"/>
  <c r="A1763" i="13"/>
  <c r="A1764" i="13"/>
  <c r="A1765" i="13"/>
  <c r="A1766" i="13"/>
  <c r="A1767" i="13"/>
  <c r="A1768" i="13"/>
  <c r="A1769" i="13"/>
  <c r="A1770" i="13"/>
  <c r="A1771" i="13"/>
  <c r="A1772" i="13"/>
  <c r="A1773" i="13"/>
  <c r="A1774" i="13"/>
  <c r="A1775" i="13"/>
  <c r="A1776" i="13"/>
  <c r="A1777" i="13"/>
  <c r="A1778" i="13"/>
  <c r="A1779" i="13"/>
  <c r="A1780" i="13"/>
  <c r="A1781" i="13"/>
  <c r="A1782" i="13"/>
  <c r="A1783" i="13"/>
  <c r="A1784" i="13"/>
  <c r="A1785" i="13"/>
  <c r="A1786" i="13"/>
  <c r="A1787" i="13"/>
  <c r="A1788" i="13"/>
  <c r="A1789" i="13"/>
  <c r="A1790" i="13"/>
  <c r="A1791" i="13"/>
  <c r="A1792" i="13"/>
  <c r="A1793" i="13"/>
  <c r="A1794" i="13"/>
  <c r="A1795" i="13"/>
  <c r="A1796" i="13"/>
  <c r="A1797" i="13"/>
  <c r="A1798" i="13"/>
  <c r="A1799" i="13"/>
  <c r="A1800" i="13"/>
  <c r="A1801" i="13"/>
  <c r="A1802" i="13"/>
  <c r="A1803" i="13"/>
  <c r="A1804" i="13"/>
  <c r="A1805" i="13"/>
  <c r="A1806" i="13"/>
  <c r="A1807" i="13"/>
  <c r="A1808" i="13"/>
  <c r="A1809" i="13"/>
  <c r="A1810" i="13"/>
  <c r="A1811" i="13"/>
  <c r="A1812" i="13"/>
  <c r="A1813" i="13"/>
  <c r="A1814" i="13"/>
  <c r="A1815" i="13"/>
  <c r="A1816" i="13"/>
  <c r="A1817" i="13"/>
  <c r="A1818" i="13"/>
  <c r="A1819" i="13"/>
  <c r="A1820" i="13"/>
  <c r="A1821" i="13"/>
  <c r="A1822" i="13"/>
  <c r="A1823" i="13"/>
  <c r="A1824" i="13"/>
  <c r="A1825" i="13"/>
  <c r="A1826" i="13"/>
  <c r="A1827" i="13"/>
  <c r="A1828" i="13"/>
  <c r="A1829" i="13"/>
  <c r="A1830" i="13"/>
  <c r="A1831" i="13"/>
  <c r="A1832" i="13"/>
  <c r="A1833" i="13"/>
  <c r="A1834" i="13"/>
  <c r="A1835" i="13"/>
  <c r="A1836" i="13"/>
  <c r="A1837" i="13"/>
  <c r="A1838" i="13"/>
  <c r="A1839" i="13"/>
  <c r="A1840" i="13"/>
  <c r="A1841" i="13"/>
  <c r="A1842" i="13"/>
  <c r="A1843" i="13"/>
  <c r="A1844" i="13"/>
  <c r="A1845" i="13"/>
  <c r="A1846" i="13"/>
  <c r="A1847" i="13"/>
  <c r="A1848" i="13"/>
  <c r="A1849" i="13"/>
  <c r="A1850" i="13"/>
  <c r="A1851" i="13"/>
  <c r="A1852" i="13"/>
  <c r="A1853" i="13"/>
  <c r="A1854" i="13"/>
  <c r="A1855" i="13"/>
  <c r="A1856" i="13"/>
  <c r="A1857" i="13"/>
  <c r="A1858" i="13"/>
  <c r="A1859" i="13"/>
  <c r="A1860" i="13"/>
  <c r="A1861" i="13"/>
  <c r="A1862" i="13"/>
  <c r="A1863" i="13"/>
  <c r="A1864" i="13"/>
  <c r="A1865" i="13"/>
  <c r="A1866" i="13"/>
  <c r="A1867" i="13"/>
  <c r="A1868" i="13"/>
  <c r="A1869" i="13"/>
  <c r="A1870" i="13"/>
  <c r="A1871" i="13"/>
  <c r="A1872" i="13"/>
  <c r="A1873" i="13"/>
  <c r="A1874" i="13"/>
  <c r="A1875" i="13"/>
  <c r="A1876" i="13"/>
  <c r="A1877" i="13"/>
  <c r="A1878" i="13"/>
  <c r="A1879" i="13"/>
  <c r="A1880" i="13"/>
  <c r="A1881" i="13"/>
  <c r="A1882" i="13"/>
  <c r="A1883" i="13"/>
  <c r="A1884" i="13"/>
  <c r="A1885" i="13"/>
  <c r="A1886" i="13"/>
  <c r="A1887" i="13"/>
  <c r="A1888" i="13"/>
  <c r="A1889" i="13"/>
  <c r="A1890" i="13"/>
  <c r="A1891" i="13"/>
  <c r="A1892" i="13"/>
  <c r="A1893" i="13"/>
  <c r="A1894" i="13"/>
  <c r="A1895" i="13"/>
  <c r="A1896" i="13"/>
  <c r="A1897" i="13"/>
  <c r="A1898" i="13"/>
  <c r="A1899" i="13"/>
  <c r="A1900" i="13"/>
  <c r="A1901" i="13"/>
  <c r="A1902" i="13"/>
  <c r="A1903" i="13"/>
  <c r="A1904" i="13"/>
  <c r="A1905" i="13"/>
  <c r="A1906" i="13"/>
  <c r="A1907" i="13"/>
  <c r="A1908" i="13"/>
  <c r="A1909" i="13"/>
  <c r="A1910" i="13"/>
  <c r="A1911" i="13"/>
  <c r="A1912" i="13"/>
  <c r="A1913" i="13"/>
  <c r="A1914" i="13"/>
  <c r="A1915" i="13"/>
  <c r="A1916" i="13"/>
  <c r="A1917" i="13"/>
  <c r="A1918" i="13"/>
  <c r="A1919" i="13"/>
  <c r="A1920" i="13"/>
  <c r="A1921" i="13"/>
  <c r="A1922" i="13"/>
  <c r="A1923" i="13"/>
  <c r="A1924" i="13"/>
  <c r="A1925" i="13"/>
  <c r="A1926" i="13"/>
  <c r="A1927" i="13"/>
  <c r="A1928" i="13"/>
  <c r="A1929" i="13"/>
  <c r="A1930" i="13"/>
  <c r="A1931" i="13"/>
  <c r="A1932" i="13"/>
  <c r="A1933" i="13"/>
  <c r="A1934" i="13"/>
  <c r="A1935" i="13"/>
  <c r="A1936" i="13"/>
  <c r="A1937" i="13"/>
  <c r="A1938" i="13"/>
  <c r="A1939" i="13"/>
  <c r="A1940" i="13"/>
  <c r="A1941" i="13"/>
  <c r="A1942" i="13"/>
  <c r="A1943" i="13"/>
  <c r="A1944" i="13"/>
  <c r="A1945" i="13"/>
  <c r="A1946" i="13"/>
  <c r="A1947" i="13"/>
  <c r="A1948" i="13"/>
  <c r="A1949" i="13"/>
  <c r="A1950" i="13"/>
  <c r="A1951" i="13"/>
  <c r="A1952" i="13"/>
  <c r="A1953" i="13"/>
  <c r="A1954" i="13"/>
  <c r="A1955" i="13"/>
  <c r="A1956" i="13"/>
  <c r="A1957" i="13"/>
  <c r="A1958" i="13"/>
  <c r="A1959" i="13"/>
  <c r="A1960" i="13"/>
  <c r="A1961" i="13"/>
  <c r="A1962" i="13"/>
  <c r="A1963" i="13"/>
  <c r="A1964" i="13"/>
  <c r="A1965" i="13"/>
  <c r="A1966" i="13"/>
  <c r="A1967" i="13"/>
  <c r="A1968" i="13"/>
  <c r="A1969" i="13"/>
  <c r="A1970" i="13"/>
  <c r="A1971" i="13"/>
  <c r="A1972" i="13"/>
  <c r="A1973" i="13"/>
  <c r="A1974" i="13"/>
  <c r="A1975" i="13"/>
  <c r="A1976" i="13"/>
  <c r="A1977" i="13"/>
  <c r="A1978" i="13"/>
  <c r="A1979" i="13"/>
  <c r="A1980" i="13"/>
  <c r="A1981" i="13"/>
  <c r="A1982" i="13"/>
  <c r="A1983" i="13"/>
  <c r="A1984" i="13"/>
  <c r="A1985" i="13"/>
  <c r="A1986" i="13"/>
  <c r="A1987" i="13"/>
  <c r="A1988" i="13"/>
  <c r="A1989" i="13"/>
  <c r="A1990" i="13"/>
  <c r="A1991" i="13"/>
  <c r="A1992" i="13"/>
  <c r="A1993" i="13"/>
  <c r="A1994" i="13"/>
  <c r="A1995" i="13"/>
  <c r="A1996" i="13"/>
  <c r="A1997" i="13"/>
  <c r="A1998" i="13"/>
  <c r="A1999" i="13"/>
  <c r="A2000" i="13"/>
  <c r="A2001" i="13"/>
  <c r="A2002" i="13"/>
  <c r="A2003" i="13"/>
  <c r="A2004" i="13"/>
  <c r="A2005" i="13"/>
  <c r="A2006" i="13"/>
  <c r="A2007" i="13"/>
  <c r="A2008" i="13"/>
  <c r="A2009" i="13"/>
  <c r="A2010" i="13"/>
  <c r="A2011" i="13"/>
  <c r="A2012" i="13"/>
  <c r="A2013" i="13"/>
  <c r="A2014" i="13"/>
  <c r="A2015" i="13"/>
  <c r="A2016" i="13"/>
  <c r="A2017" i="13"/>
  <c r="A2018" i="13"/>
  <c r="A2019" i="13"/>
  <c r="A2020" i="13"/>
  <c r="A2021" i="13"/>
  <c r="A2022" i="13"/>
  <c r="A2023" i="13"/>
  <c r="A2024" i="13"/>
  <c r="A2025" i="13"/>
  <c r="A2026" i="13"/>
  <c r="A2027" i="13"/>
  <c r="A2028" i="13"/>
  <c r="A2029" i="13"/>
  <c r="A2030" i="13"/>
  <c r="A2031" i="13"/>
  <c r="A2032" i="13"/>
  <c r="A2033" i="13"/>
  <c r="A2034" i="13"/>
  <c r="A2035" i="13"/>
  <c r="A2036" i="13"/>
  <c r="A2037" i="13"/>
  <c r="A2038" i="13"/>
  <c r="A2039" i="13"/>
  <c r="A2040" i="13"/>
  <c r="A2041" i="13"/>
  <c r="A2042" i="13"/>
  <c r="A2043" i="13"/>
  <c r="A2044" i="13"/>
  <c r="A2045" i="13"/>
  <c r="A2046" i="13"/>
  <c r="A2047" i="13"/>
  <c r="A2048" i="13"/>
  <c r="A2049" i="13"/>
  <c r="A2050" i="13"/>
  <c r="A2051" i="13"/>
  <c r="A2052" i="13"/>
  <c r="A2053" i="13"/>
  <c r="A2054" i="13"/>
  <c r="A2055" i="13"/>
  <c r="A2056" i="13"/>
  <c r="A2057" i="13"/>
  <c r="A2058" i="13"/>
  <c r="A2059" i="13"/>
  <c r="A2060" i="13"/>
  <c r="A2061" i="13"/>
  <c r="A2062" i="13"/>
  <c r="A2063" i="13"/>
  <c r="A2064" i="13"/>
  <c r="A2065" i="13"/>
  <c r="A2066" i="13"/>
  <c r="A2067" i="13"/>
  <c r="A2068" i="13"/>
  <c r="A2069" i="13"/>
  <c r="A2070" i="13"/>
  <c r="A2071" i="13"/>
  <c r="A2072" i="13"/>
  <c r="A2073" i="13"/>
  <c r="A2074" i="13"/>
  <c r="A2075" i="13"/>
  <c r="A2076" i="13"/>
  <c r="A2077" i="13"/>
  <c r="A2078" i="13"/>
  <c r="A2079" i="13"/>
  <c r="A2080" i="13"/>
  <c r="A2081" i="13"/>
  <c r="A2082" i="13"/>
  <c r="A2083" i="13"/>
  <c r="A2084" i="13"/>
  <c r="A2085" i="13"/>
  <c r="A2086" i="13"/>
  <c r="A2087" i="13"/>
  <c r="A2088" i="13"/>
  <c r="A2089" i="13"/>
  <c r="A2090" i="13"/>
  <c r="A2091" i="13"/>
  <c r="A2092" i="13"/>
  <c r="A2093" i="13"/>
  <c r="A2094" i="13"/>
  <c r="A2095" i="13"/>
  <c r="A2096" i="13"/>
  <c r="A2097" i="13"/>
  <c r="A2098" i="13"/>
  <c r="A2099" i="13"/>
  <c r="A2100" i="13"/>
  <c r="A2101" i="13"/>
  <c r="A2102" i="13"/>
  <c r="A2103" i="13"/>
  <c r="A2104" i="13"/>
  <c r="A2105" i="13"/>
  <c r="A2106" i="13"/>
  <c r="A2107" i="13"/>
  <c r="A2108" i="13"/>
  <c r="A2109" i="13"/>
  <c r="A2110" i="13"/>
  <c r="A2111" i="13"/>
  <c r="A2112" i="13"/>
  <c r="A2113" i="13"/>
  <c r="A2114" i="13"/>
  <c r="A2115" i="13"/>
  <c r="A2116" i="13"/>
  <c r="A2117" i="13"/>
  <c r="A2118" i="13"/>
  <c r="A2119" i="13"/>
  <c r="A2120" i="13"/>
  <c r="A2121" i="13"/>
  <c r="A2122" i="13"/>
  <c r="A2123" i="13"/>
  <c r="A2124" i="13"/>
  <c r="A2125" i="13"/>
  <c r="A2126" i="13"/>
  <c r="A2127" i="13"/>
  <c r="A2128" i="13"/>
  <c r="A2129" i="13"/>
  <c r="A2130" i="13"/>
  <c r="A2131" i="13"/>
  <c r="A2132" i="13"/>
  <c r="A2133" i="13"/>
  <c r="A2134" i="13"/>
  <c r="A2135" i="13"/>
  <c r="A2136" i="13"/>
  <c r="A2137" i="13"/>
  <c r="A2138" i="13"/>
  <c r="A2139" i="13"/>
  <c r="A2140" i="13"/>
  <c r="A2141" i="13"/>
  <c r="A2142" i="13"/>
  <c r="A2143" i="13"/>
  <c r="A2144" i="13"/>
  <c r="A2145" i="13"/>
  <c r="A2146" i="13"/>
  <c r="A2147" i="13"/>
  <c r="A2148" i="13"/>
  <c r="A2149" i="13"/>
  <c r="A2150" i="13"/>
  <c r="A2151" i="13"/>
  <c r="A2152" i="13"/>
  <c r="A2153" i="13"/>
  <c r="A2154" i="13"/>
  <c r="A2155" i="13"/>
  <c r="A2156" i="13"/>
  <c r="A2157" i="13"/>
  <c r="A2158" i="13"/>
  <c r="A2159" i="13"/>
  <c r="A2160" i="13"/>
  <c r="A2161" i="13"/>
  <c r="A2162" i="13"/>
  <c r="A2163" i="13"/>
  <c r="A2164" i="13"/>
  <c r="A2165" i="13"/>
  <c r="A2166" i="13"/>
  <c r="A2167" i="13"/>
  <c r="A2168" i="13"/>
  <c r="A2169" i="13"/>
  <c r="A2170" i="13"/>
  <c r="A2171" i="13"/>
  <c r="A2172" i="13"/>
  <c r="A2173" i="13"/>
  <c r="A2174" i="13"/>
  <c r="A2175" i="13"/>
  <c r="A2176" i="13"/>
  <c r="A2177" i="13"/>
  <c r="A2178" i="13"/>
  <c r="A2179" i="13"/>
  <c r="A2180" i="13"/>
  <c r="A2181" i="13"/>
  <c r="A2182" i="13"/>
  <c r="A2183" i="13"/>
  <c r="A2184" i="13"/>
  <c r="A2185" i="13"/>
  <c r="A2186" i="13"/>
  <c r="A2187" i="13"/>
  <c r="A2188" i="13"/>
  <c r="A2189" i="13"/>
  <c r="A2190" i="13"/>
  <c r="A2191" i="13"/>
  <c r="A2192" i="13"/>
  <c r="A2193" i="13"/>
  <c r="A2194" i="13"/>
  <c r="A2195" i="13"/>
  <c r="A2196" i="13"/>
  <c r="A2197" i="13"/>
  <c r="A2198" i="13"/>
  <c r="A2199" i="13"/>
  <c r="A2200" i="13"/>
  <c r="A2201" i="13"/>
  <c r="A2202" i="13"/>
  <c r="A2203" i="13"/>
  <c r="A2204" i="13"/>
  <c r="A2205" i="13"/>
  <c r="A2206" i="13"/>
  <c r="A2207" i="13"/>
  <c r="A2208" i="13"/>
  <c r="A2209" i="13"/>
  <c r="A2210" i="13"/>
  <c r="A2211" i="13"/>
  <c r="A2212" i="13"/>
  <c r="A2213" i="13"/>
  <c r="A2214" i="13"/>
  <c r="A2215" i="13"/>
  <c r="A2216" i="13"/>
  <c r="A2217" i="13"/>
  <c r="A2218" i="13"/>
  <c r="A2219" i="13"/>
  <c r="A2220" i="13"/>
  <c r="A2221" i="13"/>
  <c r="A2222" i="13"/>
  <c r="A2223" i="13"/>
  <c r="A2224" i="13"/>
  <c r="A2225" i="13"/>
  <c r="A2226" i="13"/>
  <c r="A2227" i="13"/>
  <c r="A2228" i="13"/>
  <c r="A2229" i="13"/>
  <c r="A2230" i="13"/>
  <c r="A2231" i="13"/>
  <c r="A2232" i="13"/>
  <c r="A2233" i="13"/>
  <c r="A2234" i="13"/>
  <c r="A2235" i="13"/>
  <c r="A2236" i="13"/>
  <c r="A2237" i="13"/>
  <c r="A2238" i="13"/>
  <c r="A2239" i="13"/>
  <c r="A2240" i="13"/>
  <c r="A2241" i="13"/>
  <c r="A2242" i="13"/>
  <c r="A2243" i="13"/>
  <c r="A2244" i="13"/>
  <c r="A2245" i="13"/>
  <c r="A2246" i="13"/>
  <c r="A2247" i="13"/>
  <c r="A2248" i="13"/>
  <c r="A2249" i="13"/>
  <c r="A2250" i="13"/>
  <c r="A2251" i="13"/>
  <c r="A2252" i="13"/>
  <c r="A2253" i="13"/>
  <c r="A2254" i="13"/>
  <c r="A2255" i="13"/>
  <c r="A2256" i="13"/>
  <c r="A2257" i="13"/>
  <c r="A2258" i="13"/>
  <c r="A2259" i="13"/>
  <c r="A2260" i="13"/>
  <c r="A2261" i="13"/>
  <c r="A2262" i="13"/>
  <c r="A2263" i="13"/>
  <c r="A2264" i="13"/>
  <c r="A2265" i="13"/>
  <c r="A2266" i="13"/>
  <c r="A2267" i="13"/>
  <c r="A2268" i="13"/>
  <c r="A2269" i="13"/>
  <c r="A2270" i="13"/>
  <c r="A2271" i="13"/>
  <c r="A2272" i="13"/>
  <c r="A2273" i="13"/>
  <c r="A2274" i="13"/>
  <c r="A2275" i="13"/>
  <c r="A2276" i="13"/>
  <c r="A2277" i="13"/>
  <c r="A2278" i="13"/>
  <c r="A2279" i="13"/>
  <c r="A2280" i="13"/>
  <c r="A2281" i="13"/>
  <c r="A2282" i="13"/>
  <c r="A2283" i="13"/>
  <c r="A2284" i="13"/>
  <c r="A2285" i="13"/>
  <c r="A2286" i="13"/>
  <c r="A2287" i="13"/>
  <c r="A2288" i="13"/>
  <c r="A2289" i="13"/>
  <c r="A2290" i="13"/>
  <c r="A2291" i="13"/>
  <c r="A2292" i="13"/>
  <c r="A2293" i="13"/>
  <c r="A2294" i="13"/>
  <c r="A2295" i="13"/>
  <c r="A2296" i="13"/>
  <c r="A2297" i="13"/>
  <c r="A2298" i="13"/>
  <c r="A2299" i="13"/>
  <c r="A2300" i="13"/>
  <c r="A2301" i="13"/>
  <c r="A2302" i="13"/>
  <c r="A2303" i="13"/>
  <c r="A2304" i="13"/>
  <c r="A2305" i="13"/>
  <c r="A2306" i="13"/>
  <c r="A2307" i="13"/>
  <c r="A2308" i="13"/>
  <c r="A2309" i="13"/>
  <c r="A2310" i="13"/>
  <c r="A2311" i="13"/>
  <c r="A2312" i="13"/>
  <c r="A2313" i="13"/>
  <c r="A2314" i="13"/>
  <c r="A2315" i="13"/>
  <c r="A2316" i="13"/>
  <c r="A2317" i="13"/>
  <c r="A2318" i="13"/>
  <c r="A2319" i="13"/>
  <c r="A2320" i="13"/>
  <c r="A2321" i="13"/>
  <c r="A2322" i="13"/>
  <c r="A2323" i="13"/>
  <c r="A2324" i="13"/>
  <c r="A2325" i="13"/>
  <c r="A2326" i="13"/>
  <c r="A2327" i="13"/>
  <c r="A2328" i="13"/>
  <c r="A2329" i="13"/>
  <c r="A2330" i="13"/>
  <c r="A2331" i="13"/>
  <c r="A2332" i="13"/>
  <c r="A2333" i="13"/>
  <c r="A2334" i="13"/>
  <c r="A2335" i="13"/>
  <c r="A2336" i="13"/>
  <c r="A2337" i="13"/>
  <c r="A2338" i="13"/>
  <c r="A2339" i="13"/>
  <c r="A2340" i="13"/>
  <c r="A2341" i="13"/>
  <c r="A2342" i="13"/>
  <c r="A2343" i="13"/>
  <c r="A2344" i="13"/>
  <c r="A2345" i="13"/>
  <c r="A2346" i="13"/>
  <c r="A2347" i="13"/>
  <c r="A2348" i="13"/>
  <c r="A2349" i="13"/>
  <c r="A2350" i="13"/>
  <c r="A2351" i="13"/>
  <c r="A2352" i="13"/>
  <c r="A2353" i="13"/>
  <c r="A2354" i="13"/>
  <c r="A2355" i="13"/>
  <c r="A2356" i="13"/>
  <c r="A2357" i="13"/>
  <c r="A2358" i="13"/>
  <c r="A2359" i="13"/>
  <c r="A2360" i="13"/>
  <c r="A2361" i="13"/>
  <c r="A2362" i="13"/>
  <c r="A2363" i="13"/>
  <c r="A2364" i="13"/>
  <c r="A2365" i="13"/>
  <c r="A2366" i="13"/>
  <c r="A2367" i="13"/>
  <c r="A2368" i="13"/>
  <c r="A2369" i="13"/>
  <c r="A2370" i="13"/>
  <c r="A2371" i="13"/>
  <c r="A2372" i="13"/>
  <c r="A2373" i="13"/>
  <c r="A2374" i="13"/>
  <c r="A2375" i="13"/>
  <c r="A2376" i="13"/>
  <c r="A2377" i="13"/>
  <c r="A2378" i="13"/>
  <c r="A2379" i="13"/>
  <c r="A2380" i="13"/>
  <c r="A2381" i="13"/>
  <c r="A2382" i="13"/>
  <c r="A2383" i="13"/>
  <c r="A2384" i="13"/>
  <c r="A2385" i="13"/>
  <c r="A2386" i="13"/>
  <c r="A2387" i="13"/>
  <c r="A2388" i="13"/>
  <c r="A2389" i="13"/>
  <c r="A2390" i="13"/>
  <c r="A2391" i="13"/>
  <c r="A2392" i="13"/>
  <c r="A2393" i="13"/>
  <c r="A2394" i="13"/>
  <c r="A2395" i="13"/>
  <c r="A2396" i="13"/>
  <c r="A2397" i="13"/>
  <c r="A2398" i="13"/>
  <c r="A2399" i="13"/>
  <c r="A2400" i="13"/>
  <c r="A2401" i="13"/>
  <c r="A2402" i="13"/>
  <c r="A2403" i="13"/>
  <c r="A2404" i="13"/>
  <c r="A2405" i="13"/>
  <c r="A2406" i="13"/>
  <c r="A2407" i="13"/>
  <c r="A2408" i="13"/>
  <c r="A2409" i="13"/>
  <c r="A2410" i="13"/>
  <c r="A2411" i="13"/>
  <c r="A2412" i="13"/>
  <c r="A2413" i="13"/>
  <c r="A2414" i="13"/>
  <c r="A2415" i="13"/>
  <c r="A2416" i="13"/>
  <c r="A2417" i="13"/>
  <c r="A2418" i="13"/>
  <c r="A2419" i="13"/>
  <c r="A2420" i="13"/>
  <c r="A2421" i="13"/>
  <c r="A2422" i="13"/>
  <c r="A2423" i="13"/>
  <c r="A2424" i="13"/>
  <c r="A2425" i="13"/>
  <c r="A2426" i="13"/>
  <c r="A2427" i="13"/>
  <c r="A2428" i="13"/>
  <c r="A2429" i="13"/>
  <c r="A2430" i="13"/>
  <c r="A2431" i="13"/>
  <c r="A2432" i="13"/>
  <c r="A2433" i="13"/>
  <c r="A2434" i="13"/>
  <c r="A2435" i="13"/>
  <c r="A2436" i="13"/>
  <c r="A2437" i="13"/>
  <c r="A2438" i="13"/>
  <c r="A2439" i="13"/>
  <c r="A2440" i="13"/>
  <c r="A2441" i="13"/>
  <c r="A2442" i="13"/>
  <c r="A2443" i="13"/>
  <c r="A2444" i="13"/>
  <c r="A2445" i="13"/>
  <c r="A2446" i="13"/>
  <c r="A2447" i="13"/>
  <c r="A2448" i="13"/>
  <c r="A2449" i="13"/>
  <c r="A2450" i="13"/>
  <c r="A2451" i="13"/>
  <c r="A2452" i="13"/>
  <c r="A2453" i="13"/>
  <c r="A2454" i="13"/>
  <c r="A2455" i="13"/>
  <c r="A2456" i="13"/>
  <c r="A2457" i="13"/>
  <c r="A2458" i="13"/>
  <c r="A2459" i="13"/>
  <c r="A2460" i="13"/>
  <c r="A2461" i="13"/>
  <c r="A2462" i="13"/>
  <c r="A2463" i="13"/>
  <c r="A2464" i="13"/>
  <c r="A2465" i="13"/>
  <c r="A2466" i="13"/>
  <c r="A2467" i="13"/>
  <c r="A2468" i="13"/>
  <c r="A2469" i="13"/>
  <c r="A2470" i="13"/>
  <c r="A2471" i="13"/>
  <c r="A2472" i="13"/>
  <c r="A2473" i="13"/>
  <c r="A2474" i="13"/>
  <c r="A2475" i="13"/>
  <c r="A2476" i="13"/>
  <c r="A2477" i="13"/>
  <c r="A2478" i="13"/>
  <c r="A2479" i="13"/>
  <c r="A2480" i="13"/>
  <c r="A2481" i="13"/>
  <c r="A2482" i="13"/>
  <c r="A2483" i="13"/>
  <c r="A2484" i="13"/>
  <c r="A2485" i="13"/>
  <c r="A2486" i="13"/>
  <c r="A2487" i="13"/>
  <c r="A2488" i="13"/>
  <c r="A2489" i="13"/>
  <c r="A2490" i="13"/>
  <c r="A2491" i="13"/>
  <c r="A2492" i="13"/>
  <c r="A2493" i="13"/>
  <c r="A2494" i="13"/>
  <c r="A2495" i="13"/>
  <c r="A2496" i="13"/>
  <c r="A2497" i="13"/>
  <c r="A2498" i="13"/>
  <c r="A2499" i="13"/>
  <c r="A2500" i="13"/>
  <c r="A2501" i="13"/>
  <c r="A2502" i="13"/>
  <c r="A2503" i="13"/>
  <c r="A2504" i="13"/>
  <c r="A2505" i="13"/>
  <c r="A2506" i="13"/>
  <c r="A2507" i="13"/>
  <c r="A2508" i="13"/>
  <c r="A2509" i="13"/>
  <c r="A2510" i="13"/>
  <c r="A2511" i="13"/>
  <c r="A2512" i="13"/>
  <c r="A2513" i="13"/>
  <c r="A2514" i="13"/>
  <c r="A2515" i="13"/>
  <c r="A2516" i="13"/>
  <c r="A2517" i="13"/>
  <c r="A2518" i="13"/>
  <c r="A2519" i="13"/>
  <c r="A2520" i="13"/>
  <c r="A2521" i="13"/>
  <c r="A2522" i="13"/>
  <c r="A2523" i="13"/>
  <c r="A2524" i="13"/>
  <c r="A2525" i="13"/>
  <c r="A2526" i="13"/>
  <c r="A2527" i="13"/>
  <c r="A2528" i="13"/>
  <c r="A2529" i="13"/>
  <c r="A2530" i="13"/>
  <c r="A2531" i="13"/>
  <c r="A2532" i="13"/>
  <c r="A2533" i="13"/>
  <c r="A2534" i="13"/>
  <c r="A2535" i="13"/>
  <c r="A2536" i="13"/>
  <c r="A2537" i="13"/>
  <c r="A2538" i="13"/>
  <c r="A2539" i="13"/>
  <c r="A2540" i="13"/>
  <c r="A2541" i="13"/>
  <c r="A2542" i="13"/>
  <c r="A2543" i="13"/>
  <c r="A2544" i="13"/>
  <c r="A2545" i="13"/>
  <c r="A2546" i="13"/>
  <c r="A2547" i="13"/>
  <c r="A2548" i="13"/>
  <c r="A2549" i="13"/>
  <c r="A2550" i="13"/>
  <c r="A2551" i="13"/>
  <c r="A2552" i="13"/>
  <c r="A2553" i="13"/>
  <c r="A2554" i="13"/>
  <c r="A2555" i="13"/>
  <c r="A2556" i="13"/>
  <c r="A2557" i="13"/>
  <c r="A2558" i="13"/>
  <c r="A2559" i="13"/>
  <c r="A2560" i="13"/>
  <c r="A2561" i="13"/>
  <c r="A2562" i="13"/>
  <c r="A2563" i="13"/>
  <c r="A2564" i="13"/>
  <c r="A2565" i="13"/>
  <c r="A2566" i="13"/>
  <c r="A2567" i="13"/>
  <c r="A2568" i="13"/>
  <c r="A2569" i="13"/>
  <c r="A2570" i="13"/>
  <c r="A2571" i="13"/>
  <c r="A2572" i="13"/>
  <c r="A2573" i="13"/>
  <c r="A2574" i="13"/>
  <c r="A2575" i="13"/>
  <c r="A2576" i="13"/>
  <c r="A2577" i="13"/>
  <c r="A2578" i="13"/>
  <c r="A2579" i="13"/>
  <c r="A2580" i="13"/>
  <c r="A2581" i="13"/>
  <c r="A2582" i="13"/>
  <c r="A2583" i="13"/>
  <c r="A2584" i="13"/>
  <c r="A2585" i="13"/>
  <c r="A2586" i="13"/>
  <c r="A2587" i="13"/>
  <c r="A2588" i="13"/>
  <c r="A2589" i="13"/>
  <c r="A2590" i="13"/>
  <c r="A2591" i="13"/>
  <c r="A2592" i="13"/>
  <c r="A2593" i="13"/>
  <c r="A2594" i="13"/>
  <c r="A2595" i="13"/>
  <c r="A2596" i="13"/>
  <c r="A2597" i="13"/>
  <c r="A2598" i="13"/>
  <c r="A2599" i="13"/>
  <c r="A2600" i="13"/>
  <c r="A2601" i="13"/>
  <c r="A2602" i="13"/>
  <c r="A2603" i="13"/>
  <c r="A2604" i="13"/>
  <c r="A2605" i="13"/>
  <c r="A2606" i="13"/>
  <c r="A2607" i="13"/>
  <c r="A2608" i="13"/>
  <c r="A2609" i="13"/>
  <c r="A2610" i="13"/>
  <c r="A2611" i="13"/>
  <c r="A2612" i="13"/>
  <c r="A2613" i="13"/>
  <c r="A2614" i="13"/>
  <c r="A2615" i="13"/>
  <c r="A2616" i="13"/>
  <c r="A2617" i="13"/>
  <c r="A2618" i="13"/>
  <c r="A2619" i="13"/>
  <c r="A2620" i="13"/>
  <c r="A2621" i="13"/>
  <c r="A2622" i="13"/>
  <c r="A2623" i="13"/>
  <c r="A2624" i="13"/>
  <c r="A2625" i="13"/>
  <c r="A2626" i="13"/>
  <c r="A2627" i="13"/>
  <c r="A2628" i="13"/>
  <c r="A2629" i="13"/>
  <c r="A2630" i="13"/>
  <c r="A2631" i="13"/>
  <c r="A2632" i="13"/>
  <c r="A2633" i="13"/>
  <c r="A2634" i="13"/>
  <c r="A2635" i="13"/>
  <c r="A2636" i="13"/>
  <c r="A2637" i="13"/>
  <c r="A2638" i="13"/>
  <c r="A2639" i="13"/>
  <c r="A2640" i="13"/>
  <c r="A2641" i="13"/>
  <c r="A2642" i="13"/>
  <c r="A2643" i="13"/>
  <c r="A2644" i="13"/>
  <c r="A2645" i="13"/>
  <c r="A2646" i="13"/>
  <c r="A2647" i="13"/>
  <c r="A2648" i="13"/>
  <c r="A2649" i="13"/>
  <c r="A2650" i="13"/>
  <c r="A2651" i="13"/>
  <c r="A2652" i="13"/>
  <c r="A2653" i="13"/>
  <c r="A2654" i="13"/>
  <c r="A2655" i="13"/>
  <c r="A2656" i="13"/>
  <c r="A2657" i="13"/>
  <c r="A2658" i="13"/>
  <c r="A2659" i="13"/>
  <c r="A2660" i="13"/>
  <c r="A2661" i="13"/>
  <c r="A2662" i="13"/>
  <c r="A2663" i="13"/>
  <c r="A2664" i="13"/>
  <c r="A2665" i="13"/>
  <c r="A2666" i="13"/>
  <c r="A2667" i="13"/>
  <c r="A2668" i="13"/>
  <c r="A2669" i="13"/>
  <c r="A2670" i="13"/>
  <c r="A2671" i="13"/>
  <c r="A2672" i="13"/>
  <c r="A2673" i="13"/>
  <c r="A2674" i="13"/>
  <c r="A2675" i="13"/>
  <c r="A2676" i="13"/>
  <c r="A2677" i="13"/>
  <c r="A2678" i="13"/>
  <c r="A2679" i="13"/>
  <c r="A2680" i="13"/>
  <c r="A2681" i="13"/>
  <c r="A2682" i="13"/>
  <c r="A2683" i="13"/>
  <c r="A2684" i="13"/>
  <c r="A2685" i="13"/>
  <c r="A2686" i="13"/>
  <c r="A2687" i="13"/>
  <c r="A2688" i="13"/>
  <c r="A2689" i="13"/>
  <c r="A2690" i="13"/>
  <c r="A2691" i="13"/>
  <c r="A2692" i="13"/>
  <c r="A2693" i="13"/>
  <c r="A2694" i="13"/>
  <c r="A2695" i="13"/>
  <c r="A2696" i="13"/>
  <c r="A2697" i="13"/>
  <c r="A2698" i="13"/>
  <c r="A2699" i="13"/>
  <c r="A2700" i="13"/>
  <c r="A2701" i="13"/>
  <c r="A2702" i="13"/>
  <c r="A2703" i="13"/>
  <c r="A2704" i="13"/>
  <c r="A2705" i="13"/>
  <c r="A2706" i="13"/>
  <c r="A2707" i="13"/>
  <c r="A2708" i="13"/>
  <c r="A2709" i="13"/>
  <c r="A2710" i="13"/>
  <c r="A2711" i="13"/>
  <c r="A2712" i="13"/>
  <c r="A2713" i="13"/>
  <c r="A2714" i="13"/>
  <c r="A2715" i="13"/>
  <c r="A2716" i="13"/>
  <c r="A2717" i="13"/>
  <c r="A2718" i="13"/>
  <c r="A2719" i="13"/>
  <c r="A2720" i="13"/>
  <c r="A2721" i="13"/>
  <c r="A2722" i="13"/>
  <c r="A2723" i="13"/>
  <c r="A2724" i="13"/>
  <c r="A2725" i="13"/>
  <c r="A2726" i="13"/>
  <c r="A2727" i="13"/>
  <c r="A2728" i="13"/>
  <c r="A2729" i="13"/>
  <c r="A2730" i="13"/>
  <c r="A2731" i="13"/>
  <c r="A2732" i="13"/>
  <c r="A2733" i="13"/>
  <c r="A2734" i="13"/>
  <c r="A2735" i="13"/>
  <c r="A2736" i="13"/>
  <c r="A2737" i="13"/>
  <c r="A2738" i="13"/>
  <c r="A2739" i="13"/>
  <c r="A2740" i="13"/>
  <c r="A2741" i="13"/>
  <c r="A2742" i="13"/>
  <c r="A2743" i="13"/>
  <c r="A2744" i="13"/>
  <c r="A2745" i="13"/>
  <c r="A2746" i="13"/>
  <c r="A2747" i="13"/>
  <c r="A2748" i="13"/>
  <c r="A2749" i="13"/>
  <c r="A2750" i="13"/>
  <c r="A2751" i="13"/>
  <c r="A2752" i="13"/>
  <c r="A2753" i="13"/>
  <c r="A2754" i="13"/>
  <c r="A2755" i="13"/>
  <c r="A2756" i="13"/>
  <c r="A2757" i="13"/>
  <c r="A2758" i="13"/>
  <c r="A2759" i="13"/>
  <c r="A2760" i="13"/>
  <c r="A2761" i="13"/>
  <c r="A2762" i="13"/>
  <c r="A2763" i="13"/>
  <c r="A2764" i="13"/>
  <c r="A2765" i="13"/>
  <c r="A2766" i="13"/>
  <c r="A2767" i="13"/>
  <c r="A2768" i="13"/>
  <c r="A2769" i="13"/>
  <c r="A2770" i="13"/>
  <c r="A2771" i="13"/>
  <c r="A2772" i="13"/>
  <c r="A2773" i="13"/>
  <c r="A2774" i="13"/>
  <c r="A2775" i="13"/>
  <c r="A2776" i="13"/>
  <c r="A2777" i="13"/>
  <c r="A2778" i="13"/>
  <c r="A2779" i="13"/>
  <c r="A2780" i="13"/>
  <c r="A2781" i="13"/>
  <c r="A2782" i="13"/>
  <c r="A2783" i="13"/>
  <c r="A2784" i="13"/>
  <c r="A2785" i="13"/>
  <c r="A2786" i="13"/>
  <c r="A2787" i="13"/>
  <c r="A2788" i="13"/>
  <c r="A2789" i="13"/>
  <c r="A2790" i="13"/>
  <c r="A2791" i="13"/>
  <c r="A2792" i="13"/>
  <c r="A2793" i="13"/>
  <c r="A2794" i="13"/>
  <c r="A2795" i="13"/>
  <c r="A2796" i="13"/>
  <c r="A2797" i="13"/>
  <c r="A2798" i="13"/>
  <c r="A2799" i="13"/>
  <c r="A2800" i="13"/>
  <c r="A2801" i="13"/>
  <c r="A2802" i="13"/>
  <c r="A2803" i="13"/>
  <c r="A2804" i="13"/>
  <c r="A2805" i="13"/>
  <c r="A2806" i="13"/>
  <c r="A2807" i="13"/>
  <c r="A2808" i="13"/>
  <c r="A2809" i="13"/>
  <c r="A2810" i="13"/>
  <c r="A2811" i="13"/>
  <c r="A2812" i="13"/>
  <c r="A2813" i="13"/>
  <c r="A2814" i="13"/>
  <c r="A2815" i="13"/>
  <c r="A2816" i="13"/>
  <c r="A2817" i="13"/>
  <c r="A2818" i="13"/>
  <c r="A2819" i="13"/>
  <c r="A2820" i="13"/>
  <c r="A2821" i="13"/>
  <c r="A2822" i="13"/>
  <c r="A2823" i="13"/>
  <c r="A2824" i="13"/>
  <c r="A2825" i="13"/>
  <c r="A2826" i="13"/>
  <c r="A2827" i="13"/>
  <c r="A2828" i="13"/>
  <c r="A2829" i="13"/>
  <c r="A2830" i="13"/>
  <c r="A2831" i="13"/>
  <c r="A2832" i="13"/>
  <c r="A2833" i="13"/>
  <c r="A2834" i="13"/>
  <c r="A2835" i="13"/>
  <c r="A2836" i="13"/>
  <c r="A2837" i="13"/>
  <c r="A2838" i="13"/>
  <c r="A2839" i="13"/>
  <c r="A2840" i="13"/>
  <c r="A2841" i="13"/>
  <c r="A2842" i="13"/>
  <c r="A2843" i="13"/>
  <c r="A2844" i="13"/>
  <c r="A2845" i="13"/>
  <c r="A2846" i="13"/>
  <c r="A2847" i="13"/>
  <c r="A2848" i="13"/>
  <c r="A2849" i="13"/>
  <c r="A2850" i="13"/>
  <c r="A2851" i="13"/>
  <c r="A2852" i="13"/>
  <c r="A2853" i="13"/>
  <c r="A2854" i="13"/>
  <c r="A2855" i="13"/>
  <c r="A2856" i="13"/>
  <c r="A2857" i="13"/>
  <c r="A2858" i="13"/>
  <c r="A2859" i="13"/>
  <c r="A2860" i="13"/>
  <c r="A2861" i="13"/>
  <c r="A2862" i="13"/>
  <c r="A2863" i="13"/>
  <c r="A2864" i="13"/>
  <c r="A2865" i="13"/>
  <c r="A2866" i="13"/>
  <c r="A2867" i="13"/>
  <c r="A2868" i="13"/>
  <c r="A2869" i="13"/>
  <c r="A2870" i="13"/>
  <c r="A2871" i="13"/>
  <c r="A2872" i="13"/>
  <c r="A2873" i="13"/>
  <c r="A2874" i="13"/>
  <c r="A2875" i="13"/>
  <c r="A2876" i="13"/>
  <c r="A2877" i="13"/>
  <c r="A2878" i="13"/>
  <c r="A2879" i="13"/>
  <c r="A2880" i="13"/>
  <c r="A2881" i="13"/>
  <c r="A2882" i="13"/>
  <c r="A2883" i="13"/>
  <c r="A2884" i="13"/>
  <c r="A2885" i="13"/>
  <c r="A2886" i="13"/>
  <c r="A2887" i="13"/>
  <c r="A2888" i="13"/>
  <c r="A2889" i="13"/>
  <c r="A2890" i="13"/>
  <c r="A2891" i="13"/>
  <c r="A2892" i="13"/>
  <c r="A2893" i="13"/>
  <c r="A2894" i="13"/>
  <c r="A2895" i="13"/>
  <c r="A2896" i="13"/>
  <c r="A2897" i="13"/>
  <c r="A2898" i="13"/>
  <c r="A2899" i="13"/>
  <c r="A2900" i="13"/>
  <c r="A2901" i="13"/>
  <c r="A2902" i="13"/>
  <c r="A2903" i="13"/>
  <c r="A2904" i="13"/>
  <c r="A2905" i="13"/>
  <c r="A2906" i="13"/>
  <c r="A2907" i="13"/>
  <c r="A2908" i="13"/>
  <c r="A2909" i="13"/>
  <c r="A2910" i="13"/>
  <c r="A2911" i="13"/>
  <c r="A2912" i="13"/>
  <c r="A2913" i="13"/>
  <c r="A2914" i="13"/>
  <c r="A2915" i="13"/>
  <c r="A2916" i="13"/>
  <c r="A2917" i="13"/>
  <c r="A2918" i="13"/>
  <c r="A2919" i="13"/>
  <c r="A2920" i="13"/>
  <c r="A2921" i="13"/>
  <c r="A2922" i="13"/>
  <c r="A2923" i="13"/>
  <c r="A2924" i="13"/>
  <c r="A2925" i="13"/>
  <c r="A2926" i="13"/>
  <c r="A2927" i="13"/>
  <c r="A2928" i="13"/>
  <c r="A2929" i="13"/>
  <c r="A2930" i="13"/>
  <c r="A2931" i="13"/>
  <c r="A2932" i="13"/>
  <c r="A2933" i="13"/>
  <c r="A2934" i="13"/>
  <c r="A2935" i="13"/>
  <c r="A2936" i="13"/>
  <c r="A2937" i="13"/>
  <c r="A2938" i="13"/>
  <c r="A2939" i="13"/>
  <c r="A2940" i="13"/>
  <c r="A2941" i="13"/>
  <c r="A2942" i="13"/>
  <c r="A2943" i="13"/>
  <c r="A2944" i="13"/>
  <c r="A2945" i="13"/>
  <c r="A2946" i="13"/>
  <c r="A2947" i="13"/>
  <c r="A2948" i="13"/>
  <c r="A2949" i="13"/>
  <c r="A2950" i="13"/>
  <c r="A2951" i="13"/>
  <c r="A2952" i="13"/>
  <c r="A2953" i="13"/>
  <c r="A2954" i="13"/>
  <c r="A2955" i="13"/>
  <c r="A2956" i="13"/>
  <c r="A2957" i="13"/>
  <c r="A2958" i="13"/>
  <c r="A2959" i="13"/>
  <c r="A2960" i="13"/>
  <c r="A2961" i="13"/>
  <c r="A2962" i="13"/>
  <c r="A2963" i="13"/>
  <c r="A2964" i="13"/>
  <c r="A2965" i="13"/>
  <c r="A2966" i="13"/>
  <c r="A2967" i="13"/>
  <c r="A2968" i="13"/>
  <c r="A2969" i="13"/>
  <c r="A2970" i="13"/>
  <c r="A2971" i="13"/>
  <c r="A2972" i="13"/>
  <c r="A2973" i="13"/>
  <c r="A2974" i="13"/>
  <c r="A2975" i="13"/>
  <c r="A2976" i="13"/>
  <c r="A2977" i="13"/>
  <c r="A2978" i="13"/>
  <c r="A2979" i="13"/>
  <c r="A2980" i="13"/>
  <c r="A2981" i="13"/>
  <c r="A2982" i="13"/>
  <c r="A2983" i="13"/>
  <c r="A2984" i="13"/>
  <c r="A2985" i="13"/>
  <c r="A2986" i="13"/>
  <c r="A2987" i="13"/>
  <c r="A2988" i="13"/>
  <c r="A2989" i="13"/>
  <c r="A2990" i="13"/>
  <c r="A2991" i="13"/>
  <c r="A2992" i="13"/>
  <c r="A2993" i="13"/>
  <c r="A2994" i="13"/>
  <c r="A2995" i="13"/>
  <c r="A2996" i="13"/>
  <c r="A2997" i="13"/>
  <c r="A2998" i="13"/>
  <c r="A2999" i="13"/>
  <c r="A3000" i="13"/>
  <c r="A3001" i="13"/>
  <c r="A3002" i="13"/>
  <c r="A3003" i="13"/>
  <c r="A3004" i="13"/>
  <c r="A3005" i="13"/>
  <c r="A3006" i="13"/>
  <c r="A3007" i="13"/>
  <c r="A3008" i="13"/>
  <c r="A3009" i="13"/>
  <c r="A3010" i="13"/>
  <c r="A3011" i="13"/>
  <c r="A3012" i="13"/>
  <c r="A3013" i="13"/>
  <c r="A3014" i="13"/>
  <c r="A3015" i="13"/>
  <c r="A3016" i="13"/>
  <c r="A3017" i="13"/>
  <c r="A3018" i="13"/>
  <c r="A3019" i="13"/>
  <c r="A3020" i="13"/>
  <c r="A3021" i="13"/>
  <c r="A3022" i="13"/>
  <c r="A3023" i="13"/>
  <c r="A3024" i="13"/>
  <c r="A3025" i="13"/>
  <c r="A3026" i="13"/>
  <c r="A3027" i="13"/>
  <c r="A3028" i="13"/>
  <c r="A3029" i="13"/>
  <c r="A3030" i="13"/>
  <c r="A3031" i="13"/>
  <c r="A3032" i="13"/>
  <c r="A3033" i="13"/>
  <c r="A3034" i="13"/>
  <c r="A3035" i="13"/>
  <c r="A3036" i="13"/>
  <c r="A3037" i="13"/>
  <c r="A3038" i="13"/>
  <c r="A3039" i="13"/>
  <c r="A3040" i="13"/>
  <c r="A3041" i="13"/>
  <c r="A3042" i="13"/>
  <c r="A3043" i="13"/>
  <c r="A3044" i="13"/>
  <c r="A3045" i="13"/>
  <c r="A3046" i="13"/>
  <c r="A3047" i="13"/>
  <c r="A3048" i="13"/>
  <c r="A3049" i="13"/>
  <c r="A3050" i="13"/>
  <c r="A3051" i="13"/>
  <c r="A3052" i="13"/>
  <c r="A3053" i="13"/>
  <c r="A3054" i="13"/>
  <c r="A3055" i="13"/>
  <c r="A3056" i="13"/>
  <c r="A3057" i="13"/>
  <c r="A3058" i="13"/>
  <c r="A3059" i="13"/>
  <c r="A3060" i="13"/>
  <c r="A3061" i="13"/>
  <c r="A3062" i="13"/>
  <c r="A3063" i="13"/>
  <c r="A3064" i="13"/>
  <c r="A3065" i="13"/>
  <c r="A3066" i="13"/>
  <c r="A3067" i="13"/>
  <c r="A3068" i="13"/>
  <c r="A3069" i="13"/>
  <c r="A3070" i="13"/>
  <c r="A3071" i="13"/>
  <c r="A3072" i="13"/>
  <c r="A3073" i="13"/>
  <c r="A3074" i="13"/>
  <c r="A3075" i="13"/>
  <c r="A3076" i="13"/>
  <c r="A3077" i="13"/>
  <c r="A3078" i="13"/>
  <c r="A3079" i="13"/>
  <c r="A3080" i="13"/>
  <c r="A3081" i="13"/>
  <c r="A3082" i="13"/>
  <c r="A3083" i="13"/>
  <c r="A3084" i="13"/>
  <c r="A3085" i="13"/>
  <c r="A3086" i="13"/>
  <c r="A3087" i="13"/>
  <c r="A3088" i="13"/>
  <c r="A3089" i="13"/>
  <c r="A3090" i="13"/>
  <c r="A3091" i="13"/>
  <c r="A3092" i="13"/>
  <c r="A3093" i="13"/>
  <c r="A3094" i="13"/>
  <c r="A3095" i="13"/>
  <c r="A3096" i="13"/>
  <c r="A3097" i="13"/>
  <c r="A3098" i="13"/>
  <c r="A3099" i="13"/>
  <c r="A3100" i="13"/>
  <c r="A3101" i="13"/>
  <c r="A3102" i="13"/>
  <c r="A3103" i="13"/>
  <c r="A3104" i="13"/>
  <c r="A3105" i="13"/>
  <c r="A3106" i="13"/>
  <c r="A3107" i="13"/>
  <c r="A3108" i="13"/>
  <c r="A3109" i="13"/>
  <c r="A3110" i="13"/>
  <c r="A3111" i="13"/>
  <c r="A3112" i="13"/>
  <c r="A3113" i="13"/>
  <c r="A3114" i="13"/>
  <c r="A3115" i="13"/>
  <c r="A3116" i="13"/>
  <c r="A3117" i="13"/>
  <c r="A3118" i="13"/>
  <c r="A3119" i="13"/>
  <c r="A3120" i="13"/>
  <c r="A3121" i="13"/>
  <c r="A3122" i="13"/>
  <c r="A3123" i="13"/>
  <c r="A3124" i="13"/>
  <c r="A3125" i="13"/>
  <c r="A3126" i="13"/>
  <c r="A3127" i="13"/>
  <c r="A3128" i="13"/>
  <c r="A3129" i="13"/>
  <c r="A3130" i="13"/>
  <c r="A3131" i="13"/>
  <c r="A3132" i="13"/>
  <c r="A3133" i="13"/>
  <c r="A3134" i="13"/>
  <c r="A3135" i="13"/>
  <c r="A3136" i="13"/>
  <c r="A3137" i="13"/>
  <c r="A3138" i="13"/>
  <c r="A3139" i="13"/>
  <c r="A3140" i="13"/>
  <c r="A3141" i="13"/>
  <c r="A3142" i="13"/>
  <c r="A3143" i="13"/>
  <c r="A3144" i="13"/>
  <c r="A3145" i="13"/>
  <c r="A3146" i="13"/>
  <c r="A3147" i="13"/>
  <c r="A3148" i="13"/>
  <c r="A3149" i="13"/>
  <c r="A3150" i="13"/>
  <c r="A3151" i="13"/>
  <c r="A3152" i="13"/>
  <c r="A3153" i="13"/>
  <c r="A3154" i="13"/>
  <c r="A3155" i="13"/>
  <c r="A3156" i="13"/>
  <c r="A3157" i="13"/>
  <c r="A3158" i="13"/>
  <c r="A3159" i="13"/>
  <c r="A3160" i="13"/>
  <c r="A3161" i="13"/>
  <c r="A3162" i="13"/>
  <c r="A3163" i="13"/>
  <c r="A3164" i="13"/>
  <c r="A3165" i="13"/>
  <c r="A3166" i="13"/>
  <c r="A3167" i="13"/>
  <c r="A3168" i="13"/>
  <c r="A3169" i="13"/>
  <c r="A3170" i="13"/>
  <c r="A3171" i="13"/>
  <c r="A3172" i="13"/>
  <c r="A3173" i="13"/>
  <c r="A3174" i="13"/>
  <c r="A3175" i="13"/>
  <c r="A3176" i="13"/>
  <c r="A3177" i="13"/>
  <c r="A3178" i="13"/>
  <c r="A3179" i="13"/>
  <c r="A3180" i="13"/>
  <c r="A3181" i="13"/>
  <c r="A3182" i="13"/>
  <c r="A3183" i="13"/>
  <c r="A3184" i="13"/>
  <c r="A3185" i="13"/>
  <c r="A3186" i="13"/>
  <c r="A3187" i="13"/>
  <c r="A3188" i="13"/>
  <c r="A3189" i="13"/>
  <c r="A3190" i="13"/>
  <c r="A3191" i="13"/>
  <c r="A3192" i="13"/>
  <c r="A3193" i="13"/>
  <c r="A3194" i="13"/>
  <c r="A3195" i="13"/>
  <c r="A3196" i="13"/>
  <c r="A3197" i="13"/>
  <c r="A3198" i="13"/>
  <c r="A3199" i="13"/>
  <c r="A3200" i="13"/>
  <c r="A3201" i="13"/>
  <c r="A3202" i="13"/>
  <c r="A3203" i="13"/>
  <c r="A3204" i="13"/>
  <c r="A3205" i="13"/>
  <c r="A3206" i="13"/>
  <c r="A3207" i="13"/>
  <c r="A3208" i="13"/>
  <c r="A3209" i="13"/>
  <c r="A3210" i="13"/>
  <c r="A3211" i="13"/>
  <c r="A3212" i="13"/>
  <c r="A3213" i="13"/>
  <c r="A3214" i="13"/>
  <c r="A3215" i="13"/>
  <c r="A3216" i="13"/>
  <c r="A3217" i="13"/>
  <c r="A3218" i="13"/>
  <c r="A3219" i="13"/>
  <c r="A3220" i="13"/>
  <c r="A3221" i="13"/>
  <c r="A3222" i="13"/>
  <c r="A3223" i="13"/>
  <c r="A3224" i="13"/>
  <c r="A3225" i="13"/>
  <c r="A3226" i="13"/>
  <c r="A3227" i="13"/>
  <c r="A3228" i="13"/>
  <c r="A3229" i="13"/>
  <c r="A3230" i="13"/>
  <c r="A3231" i="13"/>
  <c r="A3232" i="13"/>
  <c r="A3233" i="13"/>
  <c r="A3234" i="13"/>
  <c r="A3235" i="13"/>
  <c r="A3236" i="13"/>
  <c r="A3237" i="13"/>
  <c r="A3238" i="13"/>
  <c r="A3239" i="13"/>
  <c r="A3240" i="13"/>
  <c r="A3241" i="13"/>
  <c r="A3242" i="13"/>
  <c r="A3243" i="13"/>
  <c r="A3244" i="13"/>
  <c r="A3245" i="13"/>
  <c r="A3246" i="13"/>
  <c r="A3247" i="13"/>
  <c r="A3248" i="13"/>
  <c r="A3249" i="13"/>
  <c r="A3250" i="13"/>
  <c r="A3251" i="13"/>
  <c r="A3252" i="13"/>
  <c r="A3253" i="13"/>
  <c r="A3254" i="13"/>
  <c r="A3255" i="13"/>
  <c r="A3256" i="13"/>
  <c r="A3257" i="13"/>
  <c r="A3258" i="13"/>
  <c r="A3259" i="13"/>
  <c r="A3260" i="13"/>
  <c r="A3261" i="13"/>
  <c r="A3262" i="13"/>
  <c r="A3263" i="13"/>
  <c r="A3264" i="13"/>
  <c r="A3265" i="13"/>
  <c r="A3266" i="13"/>
  <c r="A3267" i="13"/>
  <c r="A3268" i="13"/>
  <c r="A3269" i="13"/>
  <c r="A3270" i="13"/>
  <c r="A3271" i="13"/>
  <c r="A3272" i="13"/>
  <c r="A3273" i="13"/>
  <c r="A3274" i="13"/>
  <c r="A3275" i="13"/>
  <c r="A3276" i="13"/>
  <c r="A3277" i="13"/>
  <c r="A3278" i="13"/>
  <c r="A3279" i="13"/>
  <c r="A3280" i="13"/>
  <c r="A3281" i="13"/>
  <c r="A3282" i="13"/>
  <c r="A3283" i="13"/>
  <c r="A3284" i="13"/>
  <c r="A3285" i="13"/>
  <c r="A3286" i="13"/>
  <c r="A3287" i="13"/>
  <c r="A3288" i="13"/>
  <c r="A3289" i="13"/>
  <c r="A3290" i="13"/>
  <c r="A3291" i="13"/>
  <c r="A3292" i="13"/>
  <c r="A3293" i="13"/>
  <c r="A3294" i="13"/>
  <c r="A3295" i="13"/>
  <c r="A3296" i="13"/>
  <c r="A3297" i="13"/>
  <c r="A3298" i="13"/>
  <c r="A3299" i="13"/>
  <c r="A3300" i="13"/>
  <c r="A3301" i="13"/>
  <c r="A3302" i="13"/>
  <c r="A3303" i="13"/>
  <c r="A3304" i="13"/>
  <c r="A3305" i="13"/>
  <c r="A3306" i="13"/>
  <c r="A3307" i="13"/>
  <c r="A3308" i="13"/>
  <c r="A3309" i="13"/>
  <c r="A3310" i="13"/>
  <c r="A3311" i="13"/>
  <c r="A3312" i="13"/>
  <c r="A3313" i="13"/>
  <c r="A3314" i="13"/>
  <c r="A3315" i="13"/>
  <c r="A3316" i="13"/>
  <c r="A3317" i="13"/>
  <c r="A3318" i="13"/>
  <c r="A3319" i="13"/>
  <c r="A3320" i="13"/>
  <c r="A3321" i="13"/>
  <c r="A3322" i="13"/>
  <c r="A3323" i="13"/>
  <c r="A3324" i="13"/>
  <c r="A3325" i="13"/>
  <c r="A3326" i="13"/>
  <c r="A3327" i="13"/>
  <c r="A3328" i="13"/>
  <c r="A3329" i="13"/>
  <c r="A3330" i="13"/>
  <c r="A3331" i="13"/>
  <c r="A3332" i="13"/>
  <c r="A3333" i="13"/>
  <c r="A3334" i="13"/>
  <c r="A3335" i="13"/>
  <c r="A3336" i="13"/>
  <c r="A3337" i="13"/>
  <c r="A3338" i="13"/>
  <c r="A3339" i="13"/>
  <c r="A3340" i="13"/>
  <c r="A3341" i="13"/>
  <c r="A3342" i="13"/>
  <c r="A3343" i="13"/>
  <c r="A3344" i="13"/>
  <c r="A3345" i="13"/>
  <c r="A3346" i="13"/>
  <c r="A3347" i="13"/>
  <c r="A3348" i="13"/>
  <c r="A3349" i="13"/>
  <c r="A3350" i="13"/>
  <c r="A3351" i="13"/>
  <c r="A3352" i="13"/>
  <c r="A3353" i="13"/>
  <c r="A3354" i="13"/>
  <c r="A3355" i="13"/>
  <c r="A3356" i="13"/>
  <c r="A3357" i="13"/>
  <c r="A3358" i="13"/>
  <c r="A3359" i="13"/>
  <c r="A3360" i="13"/>
  <c r="A3361" i="13"/>
  <c r="A3362" i="13"/>
  <c r="A3363" i="13"/>
  <c r="A3364" i="13"/>
  <c r="A3365" i="13"/>
  <c r="A3366" i="13"/>
  <c r="A3367" i="13"/>
  <c r="A3368" i="13"/>
  <c r="A3369" i="13"/>
  <c r="A3370" i="13"/>
  <c r="A3371" i="13"/>
  <c r="A3372" i="13"/>
  <c r="A3373" i="13"/>
  <c r="A3374" i="13"/>
  <c r="A3375" i="13"/>
  <c r="A3376" i="13"/>
  <c r="A3377" i="13"/>
  <c r="A3378" i="13"/>
  <c r="A3379" i="13"/>
  <c r="A3380" i="13"/>
  <c r="A3381" i="13"/>
  <c r="A3382" i="13"/>
  <c r="A3383" i="13"/>
  <c r="A3384" i="13"/>
  <c r="A3385" i="13"/>
  <c r="A3386" i="13"/>
  <c r="A3387" i="13"/>
  <c r="A3388" i="13"/>
  <c r="A3389" i="13"/>
  <c r="A3390" i="13"/>
  <c r="A3391" i="13"/>
  <c r="A3392" i="13"/>
  <c r="A3393" i="13"/>
  <c r="A3394" i="13"/>
  <c r="A3395" i="13"/>
  <c r="A3396" i="13"/>
  <c r="A3397" i="13"/>
  <c r="A3398" i="13"/>
  <c r="A3399" i="13"/>
  <c r="A3400" i="13"/>
  <c r="A3401" i="13"/>
  <c r="A3402" i="13"/>
  <c r="A3403" i="13"/>
  <c r="A3404" i="13"/>
  <c r="A3405" i="13"/>
  <c r="A3406" i="13"/>
  <c r="A3407" i="13"/>
  <c r="A3408" i="13"/>
  <c r="A3409" i="13"/>
  <c r="A3410" i="13"/>
  <c r="A3411" i="13"/>
  <c r="A3412" i="13"/>
  <c r="A3413" i="13"/>
  <c r="A3414" i="13"/>
  <c r="A3415" i="13"/>
  <c r="A3416" i="13"/>
  <c r="A3417" i="13"/>
  <c r="A3418" i="13"/>
  <c r="A3419" i="13"/>
  <c r="A3420" i="13"/>
  <c r="A3421" i="13"/>
  <c r="A3422" i="13"/>
  <c r="A3423" i="13"/>
  <c r="A3424" i="13"/>
  <c r="A3425" i="13"/>
  <c r="A3426" i="13"/>
  <c r="A3427" i="13"/>
  <c r="A3428" i="13"/>
  <c r="A3429" i="13"/>
  <c r="A3430" i="13"/>
  <c r="A3431" i="13"/>
  <c r="A3432" i="13"/>
  <c r="A3433" i="13"/>
  <c r="A3434" i="13"/>
  <c r="A3435" i="13"/>
  <c r="A3436" i="13"/>
  <c r="A3437" i="13"/>
  <c r="A3438" i="13"/>
  <c r="A3439" i="13"/>
  <c r="A3440" i="13"/>
  <c r="A3441" i="13"/>
  <c r="A3442" i="13"/>
  <c r="A3443" i="13"/>
  <c r="A3444" i="13"/>
  <c r="A3445" i="13"/>
  <c r="A3446" i="13"/>
  <c r="A3447" i="13"/>
  <c r="A3448" i="13"/>
  <c r="A3449" i="13"/>
  <c r="A3450" i="13"/>
  <c r="A3451" i="13"/>
  <c r="A3452" i="13"/>
  <c r="A3453" i="13"/>
  <c r="A3454" i="13"/>
  <c r="A3455" i="13"/>
  <c r="A3456" i="13"/>
  <c r="A3457" i="13"/>
  <c r="A3458" i="13"/>
  <c r="A3459" i="13"/>
  <c r="A3460" i="13"/>
  <c r="A3461" i="13"/>
  <c r="A3462" i="13"/>
  <c r="A3463" i="13"/>
  <c r="A3464" i="13"/>
  <c r="A3465" i="13"/>
  <c r="A3466" i="13"/>
  <c r="A3467" i="13"/>
  <c r="A3468" i="13"/>
  <c r="A3469" i="13"/>
  <c r="A3470" i="13"/>
  <c r="A3471" i="13"/>
  <c r="A3472" i="13"/>
  <c r="A3473" i="13"/>
  <c r="A3474" i="13"/>
  <c r="A3475" i="13"/>
  <c r="A3476" i="13"/>
  <c r="A3477" i="13"/>
  <c r="A3478" i="13"/>
  <c r="A3479" i="13"/>
  <c r="A3480" i="13"/>
  <c r="A3481" i="13"/>
  <c r="A3482" i="13"/>
  <c r="A3483" i="13"/>
  <c r="A3484" i="13"/>
  <c r="A3485" i="13"/>
  <c r="A3486" i="13"/>
  <c r="A3487" i="13"/>
  <c r="A3488" i="13"/>
  <c r="A3489" i="13"/>
  <c r="A3490" i="13"/>
  <c r="A3491" i="13"/>
  <c r="A3492" i="13"/>
  <c r="A3493" i="13"/>
  <c r="A3494" i="13"/>
  <c r="A3495" i="13"/>
  <c r="A3496" i="13"/>
  <c r="A3497" i="13"/>
  <c r="A3498" i="13"/>
  <c r="A3499" i="13"/>
  <c r="A3500" i="13"/>
  <c r="A3501" i="13"/>
  <c r="A3502" i="13"/>
  <c r="A3503" i="13"/>
  <c r="A3504" i="13"/>
  <c r="A3505" i="13"/>
  <c r="A3506" i="13"/>
  <c r="A3507" i="13"/>
  <c r="A3508" i="13"/>
  <c r="A3509" i="13"/>
  <c r="A3510" i="13"/>
  <c r="A3511" i="13"/>
  <c r="A3512" i="13"/>
  <c r="A3513" i="13"/>
  <c r="A3514" i="13"/>
  <c r="A3515" i="13"/>
  <c r="A3516" i="13"/>
  <c r="A3517" i="13"/>
  <c r="A3518" i="13"/>
  <c r="A3519" i="13"/>
  <c r="A3520" i="13"/>
  <c r="A3521" i="13"/>
  <c r="A3522" i="13"/>
  <c r="A3523" i="13"/>
  <c r="A3524" i="13"/>
  <c r="A3525" i="13"/>
  <c r="A3526" i="13"/>
  <c r="A3527" i="13"/>
  <c r="A3528" i="13"/>
  <c r="A3529" i="13"/>
  <c r="A3530" i="13"/>
  <c r="A3531" i="13"/>
  <c r="A3532" i="13"/>
  <c r="A3533" i="13"/>
  <c r="A3534" i="13"/>
  <c r="A3535" i="13"/>
  <c r="A3536" i="13"/>
  <c r="A3537" i="13"/>
  <c r="A3538" i="13"/>
  <c r="A3539" i="13"/>
  <c r="A3540" i="13"/>
  <c r="A3541" i="13"/>
  <c r="A3542" i="13"/>
  <c r="A3543" i="13"/>
  <c r="A3544" i="13"/>
  <c r="A3545" i="13"/>
  <c r="A3546" i="13"/>
  <c r="A3547" i="13"/>
  <c r="A3548" i="13"/>
  <c r="A3549" i="13"/>
  <c r="A3550" i="13"/>
  <c r="A3551" i="13"/>
  <c r="A3552" i="13"/>
  <c r="A3553" i="13"/>
  <c r="A3554" i="13"/>
  <c r="A3555" i="13"/>
  <c r="A3556" i="13"/>
  <c r="A3557" i="13"/>
  <c r="A3558" i="13"/>
  <c r="A3559" i="13"/>
  <c r="A3560" i="13"/>
  <c r="A3561" i="13"/>
  <c r="A3562" i="13"/>
  <c r="A3563" i="13"/>
  <c r="A3564" i="13"/>
  <c r="A3565" i="13"/>
  <c r="A3566" i="13"/>
  <c r="A3567" i="13"/>
  <c r="A3568" i="13"/>
  <c r="A3569" i="13"/>
  <c r="A3570" i="13"/>
  <c r="A3571" i="13"/>
  <c r="A3572" i="13"/>
  <c r="A3573" i="13"/>
  <c r="A3574" i="13"/>
  <c r="A3575" i="13"/>
  <c r="A3576" i="13"/>
  <c r="A3577" i="13"/>
  <c r="A3578" i="13"/>
  <c r="A3579" i="13"/>
  <c r="A3580" i="13"/>
  <c r="A3581" i="13"/>
  <c r="A3582" i="13"/>
  <c r="A3583" i="13"/>
  <c r="A3584" i="13"/>
  <c r="A3585" i="13"/>
  <c r="A3586" i="13"/>
  <c r="A3587" i="13"/>
  <c r="A3588" i="13"/>
  <c r="A3589" i="13"/>
  <c r="A3590" i="13"/>
  <c r="A3591" i="13"/>
  <c r="A3592" i="13"/>
  <c r="A3593" i="13"/>
  <c r="A3594" i="13"/>
  <c r="A3595" i="13"/>
  <c r="A3596" i="13"/>
  <c r="A3597" i="13"/>
  <c r="A3598" i="13"/>
  <c r="A3599" i="13"/>
  <c r="A3600" i="13"/>
  <c r="A3601" i="13"/>
  <c r="A3602" i="13"/>
  <c r="A3603" i="13"/>
  <c r="A3604" i="13"/>
  <c r="A3605" i="13"/>
  <c r="A3606" i="13"/>
  <c r="A3607" i="13"/>
  <c r="A3608" i="13"/>
  <c r="A3609" i="13"/>
  <c r="A3610" i="13"/>
  <c r="A3611" i="13"/>
  <c r="A3612" i="13"/>
  <c r="A3613" i="13"/>
  <c r="A3614" i="13"/>
  <c r="A3615" i="13"/>
  <c r="A3616" i="13"/>
  <c r="A3617" i="13"/>
  <c r="A3618" i="13"/>
  <c r="A3619" i="13"/>
  <c r="A3620" i="13"/>
  <c r="A3621" i="13"/>
  <c r="A3622" i="13"/>
  <c r="A3623" i="13"/>
  <c r="A3624" i="13"/>
  <c r="A3625" i="13"/>
  <c r="A3626" i="13"/>
  <c r="A3627" i="13"/>
  <c r="A3628" i="13"/>
  <c r="A3629" i="13"/>
  <c r="A3630" i="13"/>
  <c r="A3631" i="13"/>
  <c r="A3632" i="13"/>
  <c r="A3633" i="13"/>
  <c r="A3634" i="13"/>
  <c r="A3635" i="13"/>
  <c r="A3636" i="13"/>
  <c r="A3637" i="13"/>
  <c r="A3638" i="13"/>
  <c r="A3639" i="13"/>
  <c r="A3640" i="13"/>
  <c r="A3641" i="13"/>
  <c r="A3642" i="13"/>
  <c r="A3643" i="13"/>
  <c r="A3644" i="13"/>
  <c r="A3645" i="13"/>
  <c r="A3646" i="13"/>
  <c r="A3647" i="13"/>
  <c r="A3648" i="13"/>
  <c r="A3649" i="13"/>
  <c r="A3650" i="13"/>
  <c r="A3651" i="13"/>
  <c r="A3652" i="13"/>
  <c r="A3653" i="13"/>
  <c r="A3654" i="13"/>
  <c r="A3655" i="13"/>
  <c r="A3656" i="13"/>
  <c r="A3657" i="13"/>
  <c r="A3658" i="13"/>
  <c r="A3659" i="13"/>
  <c r="A3660" i="13"/>
  <c r="A3661" i="13"/>
  <c r="A3662" i="13"/>
  <c r="A3663" i="13"/>
  <c r="A3664" i="13"/>
  <c r="A3665" i="13"/>
  <c r="A3666" i="13"/>
  <c r="A3667" i="13"/>
  <c r="A3668" i="13"/>
  <c r="A3669" i="13"/>
  <c r="A3670" i="13"/>
  <c r="A3671" i="13"/>
  <c r="A3672" i="13"/>
  <c r="A3673" i="13"/>
  <c r="A3674" i="13"/>
  <c r="A3675" i="13"/>
  <c r="A3676" i="13"/>
  <c r="A3677" i="13"/>
  <c r="A3678" i="13"/>
  <c r="A3679" i="13"/>
  <c r="A3680" i="13"/>
  <c r="A3681" i="13"/>
  <c r="A3682" i="13"/>
  <c r="A3683" i="13"/>
  <c r="A3684" i="13"/>
  <c r="A3685" i="13"/>
  <c r="A3686" i="13"/>
  <c r="A3687" i="13"/>
  <c r="A3688" i="13"/>
  <c r="A3689" i="13"/>
  <c r="A3690" i="13"/>
  <c r="A3691" i="13"/>
  <c r="A3692" i="13"/>
  <c r="A3693" i="13"/>
  <c r="A3694" i="13"/>
  <c r="A3695" i="13"/>
  <c r="A3696" i="13"/>
  <c r="A3697" i="13"/>
  <c r="A3698" i="13"/>
  <c r="A3699" i="13"/>
  <c r="A3700" i="13"/>
  <c r="A3701" i="13"/>
  <c r="A3702" i="13"/>
  <c r="A3703" i="13"/>
  <c r="A3704" i="13"/>
  <c r="A3705" i="13"/>
  <c r="A3706" i="13"/>
  <c r="A3707" i="13"/>
  <c r="A3708" i="13"/>
  <c r="A3709" i="13"/>
  <c r="A3710" i="13"/>
  <c r="A3711" i="13"/>
  <c r="A3712" i="13"/>
  <c r="A3713" i="13"/>
  <c r="A3714" i="13"/>
  <c r="A3715" i="13"/>
  <c r="A3716" i="13"/>
  <c r="A3717" i="13"/>
  <c r="A3718" i="13"/>
  <c r="A3719" i="13"/>
  <c r="A3720" i="13"/>
  <c r="A3721" i="13"/>
  <c r="A3722" i="13"/>
  <c r="A3723" i="13"/>
  <c r="A3724" i="13"/>
  <c r="A3725" i="13"/>
  <c r="A3726" i="13"/>
  <c r="A3727" i="13"/>
  <c r="A3728" i="13"/>
  <c r="A3729" i="13"/>
  <c r="A3730" i="13"/>
  <c r="A3731" i="13"/>
  <c r="A3732" i="13"/>
  <c r="A3733" i="13"/>
  <c r="A3734" i="13"/>
  <c r="A3735" i="13"/>
  <c r="A3736" i="13"/>
  <c r="A3737" i="13"/>
  <c r="A3738" i="13"/>
  <c r="A3739" i="13"/>
  <c r="A3740" i="13"/>
  <c r="A3741" i="13"/>
  <c r="A3742" i="13"/>
  <c r="A3743" i="13"/>
  <c r="A3744" i="13"/>
  <c r="A3745" i="13"/>
  <c r="A3746" i="13"/>
  <c r="A3747" i="13"/>
  <c r="A3748" i="13"/>
  <c r="A3749" i="13"/>
  <c r="A3750" i="13"/>
  <c r="A3751" i="13"/>
  <c r="A3752" i="13"/>
  <c r="A3753" i="13"/>
  <c r="A3754" i="13"/>
  <c r="A3755" i="13"/>
  <c r="A3756" i="13"/>
  <c r="A3757" i="13"/>
  <c r="A3758" i="13"/>
  <c r="A3759" i="13"/>
  <c r="A3760" i="13"/>
  <c r="A3761" i="13"/>
  <c r="A3762" i="13"/>
  <c r="A3763" i="13"/>
  <c r="A3764" i="13"/>
  <c r="A3765" i="13"/>
  <c r="A3766" i="13"/>
  <c r="A3767" i="13"/>
  <c r="A3768" i="13"/>
  <c r="A3769" i="13"/>
  <c r="A3770" i="13"/>
  <c r="A3771" i="13"/>
  <c r="A3772" i="13"/>
  <c r="A3773" i="13"/>
  <c r="A3774" i="13"/>
  <c r="A3775" i="13"/>
  <c r="A3776" i="13"/>
  <c r="A3777" i="13"/>
  <c r="A3778" i="13"/>
  <c r="A3779" i="13"/>
  <c r="A3780" i="13"/>
  <c r="A3781" i="13"/>
  <c r="A3782" i="13"/>
  <c r="A3783" i="13"/>
  <c r="A3784" i="13"/>
  <c r="A3785" i="13"/>
  <c r="A3786" i="13"/>
  <c r="A3787" i="13"/>
  <c r="A3788" i="13"/>
  <c r="A3789" i="13"/>
  <c r="A3790" i="13"/>
  <c r="A3791" i="13"/>
  <c r="A3792" i="13"/>
  <c r="A3793" i="13"/>
  <c r="A3794" i="13"/>
  <c r="A3795" i="13"/>
  <c r="A3796" i="13"/>
  <c r="A3797" i="13"/>
  <c r="A3798" i="13"/>
  <c r="A3799" i="13"/>
  <c r="A3800" i="13"/>
  <c r="A3801" i="13"/>
  <c r="A3802" i="13"/>
  <c r="A3803" i="13"/>
  <c r="A3804" i="13"/>
  <c r="A3805" i="13"/>
  <c r="A3806" i="13"/>
  <c r="A3807" i="13"/>
  <c r="A3808" i="13"/>
  <c r="A3809" i="13"/>
  <c r="A3810" i="13"/>
  <c r="A3811" i="13"/>
  <c r="A3812" i="13"/>
  <c r="A3813" i="13"/>
  <c r="A3814" i="13"/>
  <c r="A3815" i="13"/>
  <c r="A3816" i="13"/>
  <c r="A3817" i="13"/>
  <c r="A3818" i="13"/>
  <c r="A3819" i="13"/>
  <c r="A3820" i="13"/>
  <c r="A3821" i="13"/>
  <c r="A3822" i="13"/>
  <c r="A3823" i="13"/>
  <c r="A3824" i="13"/>
  <c r="A3825" i="13"/>
  <c r="A3826" i="13"/>
  <c r="A3827" i="13"/>
  <c r="A3828" i="13"/>
  <c r="A3829" i="13"/>
  <c r="A3830" i="13"/>
  <c r="A3831" i="13"/>
  <c r="A3832" i="13"/>
  <c r="A3833" i="13"/>
  <c r="A3834" i="13"/>
  <c r="A3835" i="13"/>
  <c r="A3836" i="13"/>
  <c r="A3837" i="13"/>
  <c r="A3838" i="13"/>
  <c r="A3839" i="13"/>
  <c r="A3840" i="13"/>
  <c r="A3841" i="13"/>
  <c r="A3842" i="13"/>
  <c r="A3843" i="13"/>
  <c r="A3844" i="13"/>
  <c r="A3845" i="13"/>
  <c r="A3846" i="13"/>
  <c r="A3847" i="13"/>
  <c r="A3848" i="13"/>
  <c r="A3849" i="13"/>
  <c r="A3850" i="13"/>
  <c r="A3851" i="13"/>
  <c r="A3852" i="13"/>
  <c r="A3853" i="13"/>
  <c r="A3854" i="13"/>
  <c r="A3855" i="13"/>
  <c r="A3856" i="13"/>
  <c r="A3857" i="13"/>
  <c r="A3858" i="13"/>
  <c r="A3859" i="13"/>
  <c r="A3860" i="13"/>
  <c r="A3861" i="13"/>
  <c r="A3862" i="13"/>
  <c r="A3863" i="13"/>
  <c r="A3864" i="13"/>
  <c r="A3865" i="13"/>
  <c r="A3866" i="13"/>
  <c r="A3867" i="13"/>
  <c r="A3868" i="13"/>
  <c r="A3869" i="13"/>
  <c r="A3870" i="13"/>
  <c r="A3871" i="13"/>
  <c r="A3872" i="13"/>
  <c r="A3873" i="13"/>
  <c r="A3874" i="13"/>
  <c r="A3875" i="13"/>
  <c r="A3876" i="13"/>
  <c r="A3877" i="13"/>
  <c r="A3878" i="13"/>
  <c r="A3879" i="13"/>
  <c r="A3880" i="13"/>
  <c r="A3881" i="13"/>
  <c r="A3882" i="13"/>
  <c r="A3883" i="13"/>
  <c r="A3884" i="13"/>
  <c r="A3885" i="13"/>
  <c r="A3886" i="13"/>
  <c r="A3887" i="13"/>
  <c r="A3888" i="13"/>
  <c r="A3889" i="13"/>
  <c r="A3890" i="13"/>
  <c r="A3891" i="13"/>
  <c r="A3892" i="13"/>
  <c r="A3893" i="13"/>
  <c r="A3894" i="13"/>
  <c r="A3895" i="13"/>
  <c r="A3896" i="13"/>
  <c r="A3897" i="13"/>
  <c r="A3898" i="13"/>
  <c r="A3899" i="13"/>
  <c r="A3900" i="13"/>
  <c r="A3901" i="13"/>
  <c r="A3902" i="13"/>
  <c r="A3903" i="13"/>
  <c r="A3904" i="13"/>
  <c r="A3905" i="13"/>
  <c r="A3906" i="13"/>
  <c r="A3907" i="13"/>
  <c r="A3908" i="13"/>
  <c r="A3909" i="13"/>
  <c r="A3910" i="13"/>
  <c r="A3911" i="13"/>
  <c r="A3912" i="13"/>
  <c r="A3913" i="13"/>
  <c r="A3914" i="13"/>
  <c r="A3915" i="13"/>
  <c r="A3916" i="13"/>
  <c r="A3917" i="13"/>
  <c r="A3918" i="13"/>
  <c r="A3919" i="13"/>
  <c r="A3920" i="13"/>
  <c r="A3921" i="13"/>
  <c r="A3922" i="13"/>
  <c r="A3923" i="13"/>
  <c r="A3924" i="13"/>
  <c r="A3925" i="13"/>
  <c r="A3926" i="13"/>
  <c r="A3927" i="13"/>
  <c r="A3928" i="13"/>
  <c r="A3929" i="13"/>
  <c r="A3930" i="13"/>
  <c r="A3931" i="13"/>
  <c r="A3932" i="13"/>
  <c r="A3933" i="13"/>
  <c r="A3934" i="13"/>
  <c r="A3935" i="13"/>
  <c r="A3936" i="13"/>
  <c r="A3937" i="13"/>
  <c r="A3938" i="13"/>
  <c r="A3939" i="13"/>
  <c r="A3940" i="13"/>
  <c r="A3941" i="13"/>
  <c r="A3942" i="13"/>
  <c r="A3943" i="13"/>
  <c r="A3944" i="13"/>
  <c r="A3945" i="13"/>
  <c r="A3946" i="13"/>
  <c r="A3947" i="13"/>
  <c r="A3948" i="13"/>
  <c r="A3949" i="13"/>
  <c r="A3950" i="13"/>
  <c r="A3951" i="13"/>
  <c r="A3952" i="13"/>
  <c r="A3953" i="13"/>
  <c r="A3954" i="13"/>
  <c r="A3955" i="13"/>
  <c r="A3956" i="13"/>
  <c r="A3957" i="13"/>
  <c r="A3958" i="13"/>
  <c r="A3959" i="13"/>
  <c r="A3960" i="13"/>
  <c r="A3961" i="13"/>
  <c r="A3962" i="13"/>
  <c r="A3963" i="13"/>
  <c r="A3964" i="13"/>
  <c r="A3965" i="13"/>
  <c r="A3966" i="13"/>
  <c r="A3967" i="13"/>
  <c r="A3968" i="13"/>
  <c r="A3969" i="13"/>
  <c r="A3970" i="13"/>
  <c r="A3971" i="13"/>
  <c r="A3972" i="13"/>
  <c r="A3973" i="13"/>
  <c r="A3974" i="13"/>
  <c r="A3975" i="13"/>
  <c r="A3976" i="13"/>
  <c r="A3977" i="13"/>
  <c r="A3978" i="13"/>
  <c r="A3979" i="13"/>
  <c r="A3980" i="13"/>
  <c r="A3981" i="13"/>
  <c r="A3982" i="13"/>
  <c r="A3983" i="13"/>
  <c r="A3984" i="13"/>
  <c r="A3985" i="13"/>
  <c r="A3986" i="13"/>
  <c r="A3987" i="13"/>
  <c r="A3988" i="13"/>
  <c r="A3989" i="13"/>
  <c r="A3990" i="13"/>
  <c r="A3991" i="13"/>
  <c r="A3992" i="13"/>
  <c r="A3993" i="13"/>
  <c r="A3994" i="13"/>
  <c r="A3995" i="13"/>
  <c r="A3996" i="13"/>
  <c r="A3997" i="13"/>
  <c r="A3998" i="13"/>
  <c r="A3999" i="13"/>
  <c r="A4000" i="13"/>
  <c r="A4001" i="13"/>
  <c r="A4002" i="13"/>
  <c r="A4003" i="13"/>
  <c r="A4004" i="13"/>
  <c r="A4005" i="13"/>
  <c r="A4006" i="13"/>
  <c r="A4007" i="13"/>
  <c r="A4008" i="13"/>
  <c r="A4009" i="13"/>
  <c r="A4010" i="13"/>
  <c r="A4011" i="13"/>
  <c r="A4012" i="13"/>
  <c r="A4013" i="13"/>
  <c r="A4014" i="13"/>
  <c r="A4015" i="13"/>
  <c r="A4016" i="13"/>
  <c r="A4017" i="13"/>
  <c r="A4018" i="13"/>
  <c r="A4019" i="13"/>
  <c r="A4020" i="13"/>
  <c r="A4021" i="13"/>
  <c r="A4022" i="13"/>
  <c r="A4023" i="13"/>
  <c r="A4024" i="13"/>
  <c r="A4025" i="13"/>
  <c r="A4026" i="13"/>
  <c r="A4027" i="13"/>
  <c r="A4028" i="13"/>
  <c r="A4029" i="13"/>
  <c r="A4030" i="13"/>
  <c r="A4031" i="13"/>
  <c r="A4032" i="13"/>
  <c r="A4033" i="13"/>
  <c r="A4034" i="13"/>
  <c r="A4035" i="13"/>
  <c r="A4036" i="13"/>
  <c r="A4037" i="13"/>
  <c r="A4038" i="13"/>
  <c r="A4039" i="13"/>
  <c r="A4040" i="13"/>
  <c r="A4041" i="13"/>
  <c r="A4042" i="13"/>
  <c r="A4043" i="13"/>
  <c r="A4044" i="13"/>
  <c r="A4045" i="13"/>
  <c r="A4046" i="13"/>
  <c r="A4047" i="13"/>
  <c r="A4048" i="13"/>
  <c r="A4049" i="13"/>
  <c r="A4050" i="13"/>
  <c r="A4051" i="13"/>
  <c r="A4052" i="13"/>
  <c r="A4053" i="13"/>
  <c r="A4054" i="13"/>
  <c r="A4055" i="13"/>
  <c r="A4056" i="13"/>
  <c r="A4057" i="13"/>
  <c r="A4058" i="13"/>
  <c r="A4059" i="13"/>
  <c r="A4060" i="13"/>
  <c r="A4061" i="13"/>
  <c r="A4062" i="13"/>
  <c r="A4063" i="13"/>
  <c r="A4064" i="13"/>
  <c r="A4065" i="13"/>
  <c r="A4066" i="13"/>
  <c r="A4067" i="13"/>
  <c r="A4068" i="13"/>
  <c r="A4069" i="13"/>
  <c r="A4070" i="13"/>
  <c r="A4071" i="13"/>
  <c r="A4072" i="13"/>
  <c r="A4073" i="13"/>
  <c r="A4074" i="13"/>
  <c r="A4075" i="13"/>
  <c r="A4076" i="13"/>
  <c r="A4077" i="13"/>
  <c r="A4078" i="13"/>
  <c r="A4079" i="13"/>
  <c r="A4080" i="13"/>
  <c r="A4081" i="13"/>
  <c r="A4082" i="13"/>
  <c r="A4083" i="13"/>
  <c r="A4084" i="13"/>
  <c r="A4085" i="13"/>
  <c r="A4086" i="13"/>
  <c r="A4087" i="13"/>
  <c r="A4088" i="13"/>
  <c r="A4089" i="13"/>
  <c r="A4090" i="13"/>
  <c r="A4091" i="13"/>
  <c r="A4092" i="13"/>
  <c r="A4093" i="13"/>
  <c r="A4094" i="13"/>
  <c r="A4095" i="13"/>
  <c r="A4096" i="13"/>
  <c r="A4097" i="13"/>
  <c r="A4098" i="13"/>
  <c r="A4099" i="13"/>
  <c r="A4100" i="13"/>
  <c r="A4101" i="13"/>
  <c r="A4102" i="13"/>
  <c r="A4103" i="13"/>
  <c r="A4104" i="13"/>
  <c r="A4105" i="13"/>
  <c r="A4106" i="13"/>
  <c r="A4107" i="13"/>
  <c r="A4108" i="13"/>
  <c r="A4109" i="13"/>
  <c r="A4110" i="13"/>
  <c r="A4111" i="13"/>
  <c r="A4112" i="13"/>
  <c r="A4113" i="13"/>
  <c r="A4114" i="13"/>
  <c r="A4115" i="13"/>
  <c r="A4116" i="13"/>
  <c r="A4117" i="13"/>
  <c r="A4118" i="13"/>
  <c r="A4119" i="13"/>
  <c r="A4120" i="13"/>
  <c r="A4121" i="13"/>
  <c r="A4122" i="13"/>
  <c r="A4123" i="13"/>
  <c r="A4124" i="13"/>
  <c r="A4125" i="13"/>
  <c r="A4126" i="13"/>
  <c r="A4127" i="13"/>
  <c r="A4128" i="13"/>
  <c r="A4129" i="13"/>
  <c r="A4130" i="13"/>
  <c r="A4131" i="13"/>
  <c r="A4132" i="13"/>
  <c r="A4133" i="13"/>
  <c r="A4134" i="13"/>
  <c r="A4135" i="13"/>
  <c r="A4136" i="13"/>
  <c r="A4137" i="13"/>
  <c r="A4138" i="13"/>
  <c r="A4139" i="13"/>
  <c r="A4140" i="13"/>
  <c r="A4141" i="13"/>
  <c r="A4142" i="13"/>
  <c r="A4143" i="13"/>
  <c r="A4144" i="13"/>
  <c r="A4145" i="13"/>
  <c r="A4146" i="13"/>
  <c r="A4147" i="13"/>
  <c r="A4148" i="13"/>
  <c r="A4149" i="13"/>
  <c r="A4150" i="13"/>
  <c r="A4151" i="13"/>
  <c r="A4152" i="13"/>
  <c r="A4153" i="13"/>
  <c r="A4154" i="13"/>
  <c r="A4155" i="13"/>
  <c r="A4156" i="13"/>
  <c r="A4157" i="13"/>
  <c r="A4158" i="13"/>
  <c r="A4159" i="13"/>
  <c r="A4160" i="13"/>
  <c r="A4161" i="13"/>
  <c r="A4162" i="13"/>
  <c r="A4163" i="13"/>
  <c r="A4164" i="13"/>
  <c r="A4165" i="13"/>
  <c r="A4166" i="13"/>
  <c r="A4167" i="13"/>
  <c r="A4168" i="13"/>
  <c r="A4169" i="13"/>
  <c r="A4170" i="13"/>
  <c r="A4171" i="13"/>
  <c r="A4172" i="13"/>
  <c r="A4173" i="13"/>
  <c r="A4174" i="13"/>
  <c r="A4175" i="13"/>
  <c r="A4176" i="13"/>
  <c r="A4177" i="13"/>
  <c r="A4178" i="13"/>
  <c r="A4179" i="13"/>
  <c r="A4180" i="13"/>
  <c r="A4181" i="13"/>
  <c r="A4182" i="13"/>
  <c r="A4183" i="13"/>
  <c r="A4184" i="13"/>
  <c r="A4185" i="13"/>
  <c r="A4186" i="13"/>
  <c r="A4187" i="13"/>
  <c r="A4188" i="13"/>
  <c r="A4189" i="13"/>
  <c r="A4190" i="13"/>
  <c r="A4191" i="13"/>
  <c r="A4192" i="13"/>
  <c r="A4193" i="13"/>
  <c r="A4194" i="13"/>
  <c r="A4195" i="13"/>
  <c r="A4196" i="13"/>
  <c r="A4197" i="13"/>
  <c r="A4198" i="13"/>
  <c r="A4199" i="13"/>
  <c r="A4200" i="13"/>
  <c r="A4201" i="13"/>
  <c r="A4202" i="13"/>
  <c r="A4203" i="13"/>
  <c r="A4204" i="13"/>
  <c r="A4205" i="13"/>
  <c r="A4206" i="13"/>
  <c r="A4207" i="13"/>
  <c r="A4208" i="13"/>
  <c r="A4209" i="13"/>
  <c r="A4210" i="13"/>
  <c r="A4211" i="13"/>
  <c r="A4212" i="13"/>
  <c r="A4213" i="13"/>
  <c r="A4214" i="13"/>
  <c r="A4215" i="13"/>
  <c r="A4216" i="13"/>
  <c r="A4217" i="13"/>
  <c r="A4218" i="13"/>
  <c r="A4219" i="13"/>
  <c r="A4220" i="13"/>
  <c r="A4221" i="13"/>
  <c r="A4222" i="13"/>
  <c r="A4223" i="13"/>
  <c r="A4224" i="13"/>
  <c r="A4225" i="13"/>
  <c r="A4226" i="13"/>
  <c r="A4227" i="13"/>
  <c r="A4228" i="13"/>
  <c r="A4229" i="13"/>
  <c r="A4230" i="13"/>
  <c r="A4231" i="13"/>
  <c r="A4232" i="13"/>
  <c r="A4233" i="13"/>
  <c r="A4234" i="13"/>
  <c r="A4235" i="13"/>
  <c r="A4236" i="13"/>
  <c r="A4237" i="13"/>
  <c r="A4238" i="13"/>
  <c r="A4239" i="13"/>
  <c r="A4240" i="13"/>
  <c r="A4241" i="13"/>
  <c r="A4242" i="13"/>
  <c r="A4243" i="13"/>
  <c r="A4244" i="13"/>
  <c r="A4245" i="13"/>
  <c r="A4246" i="13"/>
  <c r="A4247" i="13"/>
  <c r="A4248" i="13"/>
  <c r="A4249" i="13"/>
  <c r="A4250" i="13"/>
  <c r="A4251" i="13"/>
  <c r="A4252" i="13"/>
  <c r="A4253" i="13"/>
  <c r="A4254" i="13"/>
  <c r="A4255" i="13"/>
  <c r="A4256" i="13"/>
  <c r="A4257" i="13"/>
  <c r="A4258" i="13"/>
  <c r="A4259" i="13"/>
  <c r="A4260" i="13"/>
  <c r="A4261" i="13"/>
  <c r="A4262" i="13"/>
  <c r="A4263" i="13"/>
  <c r="A4264" i="13"/>
  <c r="A4265" i="13"/>
  <c r="A4266" i="13"/>
  <c r="A4267" i="13"/>
  <c r="A4268" i="13"/>
  <c r="A4269" i="13"/>
  <c r="A4270" i="13"/>
  <c r="A4271" i="13"/>
  <c r="A4272" i="13"/>
  <c r="A4273" i="13"/>
  <c r="A4274" i="13"/>
  <c r="A4275" i="13"/>
  <c r="A4276" i="13"/>
  <c r="A4277" i="13"/>
  <c r="A4278" i="13"/>
  <c r="A4279" i="13"/>
  <c r="A4280" i="13"/>
  <c r="A4281" i="13"/>
  <c r="A4282" i="13"/>
  <c r="A4283" i="13"/>
  <c r="A4284" i="13"/>
  <c r="A4285" i="13"/>
  <c r="A4286" i="13"/>
  <c r="A4287" i="13"/>
  <c r="A4288" i="13"/>
  <c r="A4289" i="13"/>
  <c r="A4290" i="13"/>
  <c r="A4291" i="13"/>
  <c r="A4292" i="13"/>
  <c r="A4293" i="13"/>
  <c r="A4294" i="13"/>
  <c r="A4295" i="13"/>
  <c r="A4296" i="13"/>
  <c r="A4297" i="13"/>
  <c r="A4298" i="13"/>
  <c r="A4299" i="13"/>
  <c r="A4300" i="13"/>
  <c r="A4301" i="13"/>
  <c r="A4302" i="13"/>
  <c r="A4303" i="13"/>
  <c r="A4304" i="13"/>
  <c r="A4305" i="13"/>
  <c r="A4306" i="13"/>
  <c r="A4307" i="13"/>
  <c r="A4308" i="13"/>
  <c r="A4309" i="13"/>
  <c r="A4310" i="13"/>
  <c r="A4311" i="13"/>
  <c r="A4312" i="13"/>
  <c r="A4313" i="13"/>
  <c r="A4314" i="13"/>
  <c r="A4315" i="13"/>
  <c r="A4316" i="13"/>
  <c r="A4317" i="13"/>
  <c r="A4318" i="13"/>
  <c r="A4319" i="13"/>
  <c r="A4320" i="13"/>
  <c r="A4321" i="13"/>
  <c r="A4322" i="13"/>
  <c r="A4323" i="13"/>
  <c r="A4324" i="13"/>
  <c r="A4325" i="13"/>
  <c r="A4326" i="13"/>
  <c r="A4327" i="13"/>
  <c r="A4328" i="13"/>
  <c r="A4329" i="13"/>
  <c r="A4330" i="13"/>
  <c r="A4331" i="13"/>
  <c r="A4332" i="13"/>
  <c r="A4333" i="13"/>
  <c r="A4334" i="13"/>
  <c r="A4335" i="13"/>
  <c r="A4336" i="13"/>
  <c r="A4337" i="13"/>
  <c r="A4338" i="13"/>
  <c r="A4339" i="13"/>
  <c r="A4340" i="13"/>
  <c r="A4341" i="13"/>
  <c r="A4342" i="13"/>
  <c r="A4343" i="13"/>
  <c r="A4344" i="13"/>
  <c r="A4345" i="13"/>
  <c r="A4346" i="13"/>
  <c r="A4347" i="13"/>
  <c r="A4348" i="13"/>
  <c r="A4349" i="13"/>
  <c r="A4350" i="13"/>
  <c r="A4351" i="13"/>
  <c r="A4352" i="13"/>
  <c r="A4353" i="13"/>
  <c r="A4354" i="13"/>
  <c r="A4355" i="13"/>
  <c r="A4356" i="13"/>
  <c r="A4357" i="13"/>
  <c r="A4358" i="13"/>
  <c r="A4359" i="13"/>
  <c r="A4360" i="13"/>
  <c r="A4361" i="13"/>
  <c r="A4362" i="13"/>
  <c r="A4363" i="13"/>
  <c r="A4364" i="13"/>
  <c r="A4365" i="13"/>
  <c r="A4366" i="13"/>
  <c r="A4367" i="13"/>
  <c r="A4368" i="13"/>
  <c r="A4369" i="13"/>
  <c r="A4370" i="13"/>
  <c r="A4371" i="13"/>
  <c r="A4372" i="13"/>
  <c r="A4373" i="13"/>
  <c r="A4374" i="13"/>
  <c r="A4375" i="13"/>
  <c r="A4376" i="13"/>
  <c r="A4377" i="13"/>
  <c r="A4378" i="13"/>
  <c r="A4379" i="13"/>
  <c r="A4380" i="13"/>
  <c r="A4381" i="13"/>
  <c r="A4382" i="13"/>
  <c r="A4383" i="13"/>
  <c r="A4384" i="13"/>
  <c r="A4385" i="13"/>
  <c r="A4386" i="13"/>
  <c r="A4387" i="13"/>
  <c r="A4388" i="13"/>
  <c r="A4389" i="13"/>
  <c r="A4390" i="13"/>
  <c r="A4391" i="13"/>
  <c r="A4392" i="13"/>
  <c r="A4393" i="13"/>
  <c r="A4394" i="13"/>
  <c r="A4395" i="13"/>
  <c r="A4396" i="13"/>
  <c r="A4397" i="13"/>
  <c r="A4398" i="13"/>
  <c r="A4399" i="13"/>
  <c r="A4400" i="13"/>
  <c r="A4401" i="13"/>
  <c r="A4402" i="13"/>
  <c r="A4403" i="13"/>
  <c r="A4404" i="13"/>
  <c r="A4405" i="13"/>
  <c r="A4406" i="13"/>
  <c r="A4407" i="13"/>
  <c r="A4408" i="13"/>
  <c r="A4409" i="13"/>
  <c r="A4410" i="13"/>
  <c r="A4411" i="13"/>
  <c r="A4412" i="13"/>
  <c r="A4413" i="13"/>
  <c r="A4414" i="13"/>
  <c r="A4415" i="13"/>
  <c r="A4416" i="13"/>
  <c r="A4417" i="13"/>
  <c r="A4418" i="13"/>
  <c r="A4419" i="13"/>
  <c r="A4420" i="13"/>
  <c r="A4421" i="13"/>
  <c r="A4422" i="13"/>
  <c r="A4423" i="13"/>
  <c r="A4424" i="13"/>
  <c r="A4425" i="13"/>
  <c r="A4426" i="13"/>
  <c r="A4427" i="13"/>
  <c r="A4428" i="13"/>
  <c r="A4429" i="13"/>
  <c r="A4430" i="13"/>
  <c r="A4431" i="13"/>
  <c r="A4432" i="13"/>
  <c r="A4433" i="13"/>
  <c r="A4434" i="13"/>
  <c r="A4435" i="13"/>
  <c r="A4436" i="13"/>
  <c r="A4437" i="13"/>
  <c r="A4438" i="13"/>
  <c r="A4439" i="13"/>
  <c r="A4440" i="13"/>
  <c r="A4441" i="13"/>
  <c r="A4442" i="13"/>
  <c r="A4443" i="13"/>
  <c r="A4444" i="13"/>
  <c r="A4445" i="13"/>
  <c r="A4446" i="13"/>
  <c r="A4447" i="13"/>
  <c r="A4448" i="13"/>
  <c r="A4449" i="13"/>
  <c r="A4450" i="13"/>
  <c r="A4451" i="13"/>
  <c r="A4452" i="13"/>
  <c r="A4453" i="13"/>
  <c r="A4454" i="13"/>
  <c r="A4455" i="13"/>
  <c r="A4456" i="13"/>
  <c r="A4457" i="13"/>
  <c r="A4458" i="13"/>
  <c r="A4459" i="13"/>
  <c r="A4460" i="13"/>
  <c r="A4461" i="13"/>
  <c r="A4462" i="13"/>
  <c r="A4463" i="13"/>
  <c r="A4464" i="13"/>
  <c r="A4465" i="13"/>
  <c r="A4466" i="13"/>
  <c r="A4467" i="13"/>
  <c r="A4468" i="13"/>
  <c r="A4469" i="13"/>
  <c r="A4470" i="13"/>
  <c r="A4471" i="13"/>
  <c r="A4472" i="13"/>
  <c r="A4473" i="13"/>
  <c r="A4474" i="13"/>
  <c r="A4475" i="13"/>
  <c r="A4476" i="13"/>
  <c r="A4477" i="13"/>
  <c r="A4478" i="13"/>
  <c r="A4479" i="13"/>
  <c r="A4480" i="13"/>
  <c r="A4481" i="13"/>
  <c r="A4482" i="13"/>
  <c r="A4483" i="13"/>
  <c r="A4484" i="13"/>
  <c r="A4485" i="13"/>
  <c r="A4486" i="13"/>
  <c r="A4487" i="13"/>
  <c r="A4488" i="13"/>
  <c r="A4489" i="13"/>
  <c r="A4490" i="13"/>
  <c r="A4491" i="13"/>
  <c r="A4492" i="13"/>
  <c r="A4493" i="13"/>
  <c r="A4494" i="13"/>
  <c r="A4495" i="13"/>
  <c r="A4496" i="13"/>
  <c r="A4497" i="13"/>
  <c r="A4498" i="13"/>
  <c r="A4499" i="13"/>
  <c r="A4500" i="13"/>
  <c r="A4501" i="13"/>
  <c r="A4502" i="13"/>
  <c r="A4503" i="13"/>
  <c r="A4504" i="13"/>
  <c r="A4505" i="13"/>
  <c r="A4506" i="13"/>
  <c r="A4507" i="13"/>
  <c r="A4508" i="13"/>
  <c r="A4509" i="13"/>
  <c r="A4510" i="13"/>
  <c r="A4511" i="13"/>
  <c r="A4512" i="13"/>
  <c r="A4513" i="13"/>
  <c r="A4514" i="13"/>
  <c r="A4515" i="13"/>
  <c r="A4516" i="13"/>
  <c r="A4517" i="13"/>
  <c r="A4518" i="13"/>
  <c r="A4519" i="13"/>
  <c r="A4520" i="13"/>
  <c r="A4521" i="13"/>
  <c r="A4522" i="13"/>
  <c r="A4523" i="13"/>
  <c r="A4524" i="13"/>
  <c r="A4525" i="13"/>
  <c r="A4526" i="13"/>
  <c r="A4527" i="13"/>
  <c r="A4528" i="13"/>
  <c r="A4529" i="13"/>
  <c r="A4530" i="13"/>
  <c r="A4531" i="13"/>
  <c r="A4532" i="13"/>
  <c r="A4533" i="13"/>
  <c r="A4534" i="13"/>
  <c r="A4535" i="13"/>
  <c r="A4536" i="13"/>
  <c r="A4537" i="13"/>
  <c r="A4538" i="13"/>
  <c r="A4539" i="13"/>
  <c r="A4540" i="13"/>
  <c r="A4541" i="13"/>
  <c r="A4542" i="13"/>
  <c r="A4543" i="13"/>
  <c r="A4544" i="13"/>
  <c r="A4545" i="13"/>
  <c r="A4546" i="13"/>
  <c r="A4547" i="13"/>
  <c r="A4548" i="13"/>
  <c r="A4549" i="13"/>
  <c r="A4550" i="13"/>
  <c r="A4551" i="13"/>
  <c r="A4552" i="13"/>
  <c r="A4553" i="13"/>
  <c r="A4554" i="13"/>
  <c r="A4555" i="13"/>
  <c r="A4556" i="13"/>
  <c r="A4557" i="13"/>
  <c r="A4558" i="13"/>
  <c r="A4559" i="13"/>
  <c r="A4560" i="13"/>
  <c r="A4561" i="13"/>
  <c r="A4562" i="13"/>
  <c r="A4563" i="13"/>
  <c r="A4564" i="13"/>
  <c r="A4565" i="13"/>
  <c r="A4566" i="13"/>
  <c r="A4567" i="13"/>
  <c r="A4568" i="13"/>
  <c r="A4569" i="13"/>
  <c r="A4570" i="13"/>
  <c r="A4571" i="13"/>
  <c r="A4572" i="13"/>
  <c r="A4573" i="13"/>
  <c r="A4574" i="13"/>
  <c r="A4575" i="13"/>
  <c r="A4576" i="13"/>
  <c r="A4577" i="13"/>
  <c r="A4578" i="13"/>
  <c r="A4579" i="13"/>
  <c r="A4580" i="13"/>
  <c r="A4581" i="13"/>
  <c r="A4582" i="13"/>
  <c r="A4583" i="13"/>
  <c r="A4584" i="13"/>
  <c r="A4585" i="13"/>
  <c r="A4586" i="13"/>
  <c r="A4587" i="13"/>
  <c r="A4588" i="13"/>
  <c r="A4589" i="13"/>
  <c r="A4590" i="13"/>
  <c r="A4591" i="13"/>
  <c r="A4592" i="13"/>
  <c r="A4593" i="13"/>
  <c r="A4594" i="13"/>
  <c r="A4595" i="13"/>
  <c r="A4596" i="13"/>
  <c r="A4597" i="13"/>
  <c r="A4598" i="13"/>
  <c r="A4599" i="13"/>
  <c r="A4600" i="13"/>
  <c r="A4601" i="13"/>
  <c r="A4602" i="13"/>
  <c r="A4603" i="13"/>
  <c r="A4604" i="13"/>
  <c r="A4605" i="13"/>
  <c r="A4606" i="13"/>
  <c r="A4607" i="13"/>
  <c r="A4608" i="13"/>
  <c r="A4609" i="13"/>
  <c r="A4610" i="13"/>
  <c r="A4611" i="13"/>
  <c r="A4612" i="13"/>
  <c r="A4613" i="13"/>
  <c r="A4614" i="13"/>
  <c r="A4615" i="13"/>
  <c r="A4616" i="13"/>
  <c r="A4617" i="13"/>
  <c r="A4618" i="13"/>
  <c r="A4619" i="13"/>
  <c r="A4620" i="13"/>
  <c r="A4621" i="13"/>
  <c r="A4622" i="13"/>
  <c r="A4623" i="13"/>
  <c r="A4624" i="13"/>
  <c r="A4625" i="13"/>
  <c r="A4626" i="13"/>
  <c r="A4627" i="13"/>
  <c r="A4628" i="13"/>
  <c r="A4629" i="13"/>
  <c r="A4630" i="13"/>
  <c r="A4631" i="13"/>
  <c r="A4632" i="13"/>
  <c r="A4633" i="13"/>
  <c r="A4634" i="13"/>
  <c r="A4635" i="13"/>
  <c r="A4636" i="13"/>
  <c r="A4637" i="13"/>
  <c r="A4638" i="13"/>
  <c r="A4639" i="13"/>
  <c r="A4640" i="13"/>
  <c r="A4641" i="13"/>
  <c r="A4642" i="13"/>
  <c r="A4643" i="13"/>
  <c r="A4644" i="13"/>
  <c r="A4645" i="13"/>
  <c r="A4646" i="13"/>
  <c r="A4647" i="13"/>
  <c r="A4648" i="13"/>
  <c r="A4649" i="13"/>
  <c r="A4650" i="13"/>
  <c r="A4651" i="13"/>
  <c r="A4652" i="13"/>
  <c r="A4653" i="13"/>
  <c r="A4654" i="13"/>
  <c r="A4655" i="13"/>
  <c r="A4656" i="13"/>
  <c r="A4657" i="13"/>
  <c r="A4658" i="13"/>
  <c r="A4659" i="13"/>
  <c r="A4660" i="13"/>
  <c r="A4661" i="13"/>
  <c r="A4662" i="13"/>
  <c r="A4663" i="13"/>
  <c r="A4664" i="13"/>
  <c r="A4665" i="13"/>
  <c r="A4666" i="13"/>
  <c r="A4667" i="13"/>
  <c r="A4668" i="13"/>
  <c r="A4669" i="13"/>
  <c r="A4670" i="13"/>
  <c r="A4671" i="13"/>
  <c r="A4672" i="13"/>
  <c r="A4673" i="13"/>
  <c r="A4674" i="13"/>
  <c r="A4675" i="13"/>
  <c r="A4676" i="13"/>
  <c r="A4677" i="13"/>
  <c r="A4678" i="13"/>
  <c r="A4679" i="13"/>
  <c r="A4680" i="13"/>
  <c r="A4681" i="13"/>
  <c r="A4682" i="13"/>
  <c r="A4683" i="13"/>
  <c r="A4684" i="13"/>
  <c r="A4685" i="13"/>
  <c r="A4686" i="13"/>
  <c r="A4687" i="13"/>
  <c r="A4688" i="13"/>
  <c r="A4689" i="13"/>
  <c r="A4690" i="13"/>
  <c r="A4691" i="13"/>
  <c r="A4692" i="13"/>
  <c r="A4693" i="13"/>
  <c r="A4694" i="13"/>
  <c r="A4695" i="13"/>
  <c r="A4696" i="13"/>
  <c r="A4697" i="13"/>
  <c r="A4698" i="13"/>
  <c r="A4699" i="13"/>
  <c r="A4700" i="13"/>
  <c r="A4701" i="13"/>
  <c r="A4702" i="13"/>
  <c r="A4703" i="13"/>
  <c r="A4704" i="13"/>
  <c r="A4705" i="13"/>
  <c r="A4706" i="13"/>
  <c r="A4707" i="13"/>
  <c r="A4708" i="13"/>
  <c r="A4709" i="13"/>
  <c r="A4710" i="13"/>
  <c r="A4711" i="13"/>
  <c r="A4712" i="13"/>
  <c r="A4713" i="13"/>
  <c r="A4714" i="13"/>
  <c r="A4715" i="13"/>
  <c r="A4716" i="13"/>
  <c r="A4717" i="13"/>
  <c r="A4718" i="13"/>
  <c r="A4719" i="13"/>
  <c r="A4720" i="13"/>
  <c r="A4721" i="13"/>
  <c r="A4722" i="13"/>
  <c r="A4723" i="13"/>
  <c r="A4724" i="13"/>
  <c r="A4725" i="13"/>
  <c r="A4726" i="13"/>
  <c r="A4727" i="13"/>
  <c r="A4728" i="13"/>
  <c r="A4729" i="13"/>
  <c r="A4730" i="13"/>
  <c r="A4731" i="13"/>
  <c r="A4732" i="13"/>
  <c r="A4733" i="13"/>
  <c r="A4734" i="13"/>
  <c r="A4735" i="13"/>
  <c r="A4736" i="13"/>
  <c r="A4737" i="13"/>
  <c r="A4738" i="13"/>
  <c r="A4739" i="13"/>
  <c r="A4740" i="13"/>
  <c r="A4741" i="13"/>
  <c r="A4742" i="13"/>
  <c r="A4743" i="13"/>
  <c r="A4744" i="13"/>
  <c r="A4745" i="13"/>
  <c r="A4746" i="13"/>
  <c r="A4747" i="13"/>
  <c r="A4748" i="13"/>
  <c r="A4749" i="13"/>
  <c r="A4750" i="13"/>
  <c r="A4751" i="13"/>
  <c r="A4752" i="13"/>
  <c r="A4753" i="13"/>
  <c r="A4754" i="13"/>
  <c r="A4755" i="13"/>
  <c r="A4756" i="13"/>
  <c r="A4757" i="13"/>
  <c r="A4758" i="13"/>
  <c r="A4759" i="13"/>
  <c r="A4760" i="13"/>
  <c r="A4761" i="13"/>
  <c r="A4762" i="13"/>
  <c r="A4763" i="13"/>
  <c r="A4764" i="13"/>
  <c r="A4765" i="13"/>
  <c r="A4766" i="13"/>
  <c r="A4767" i="13"/>
  <c r="A4768" i="13"/>
  <c r="A4769" i="13"/>
  <c r="A4770" i="13"/>
  <c r="A4771" i="13"/>
  <c r="A4772" i="13"/>
  <c r="A4773" i="13"/>
  <c r="A4774" i="13"/>
  <c r="A4775" i="13"/>
  <c r="A4776" i="13"/>
  <c r="A4777" i="13"/>
  <c r="A4778" i="13"/>
  <c r="A4779" i="13"/>
  <c r="A4780" i="13"/>
  <c r="A4781" i="13"/>
  <c r="A4782" i="13"/>
  <c r="A4783" i="13"/>
  <c r="A4784" i="13"/>
  <c r="A4785" i="13"/>
  <c r="A4786" i="13"/>
  <c r="A4787" i="13"/>
  <c r="A4788" i="13"/>
  <c r="A4789" i="13"/>
  <c r="A4790" i="13"/>
  <c r="A4791" i="13"/>
  <c r="A4792" i="13"/>
  <c r="A4793" i="13"/>
  <c r="A4794" i="13"/>
  <c r="A4795" i="13"/>
  <c r="A4796" i="13"/>
  <c r="A4797" i="13"/>
  <c r="A4798" i="13"/>
  <c r="A4799" i="13"/>
  <c r="A4800" i="13"/>
  <c r="A4801" i="13"/>
  <c r="A4802" i="13"/>
  <c r="A4803" i="13"/>
  <c r="A4804" i="13"/>
  <c r="A4805" i="13"/>
  <c r="A4806" i="13"/>
  <c r="A4807" i="13"/>
  <c r="A4808" i="13"/>
  <c r="A4809" i="13"/>
  <c r="A4810" i="13"/>
  <c r="A4811" i="13"/>
  <c r="A4812" i="13"/>
  <c r="A4813" i="13"/>
  <c r="A4814" i="13"/>
  <c r="A4815" i="13"/>
  <c r="A4816" i="13"/>
  <c r="A4817" i="13"/>
  <c r="A4818" i="13"/>
  <c r="A4819" i="13"/>
  <c r="A4820" i="13"/>
  <c r="A4821" i="13"/>
  <c r="A4822" i="13"/>
  <c r="A4823" i="13"/>
  <c r="A4824" i="13"/>
  <c r="A4825" i="13"/>
  <c r="A4826" i="13"/>
  <c r="A4827" i="13"/>
  <c r="A4828" i="13"/>
  <c r="A4829" i="13"/>
  <c r="A4830" i="13"/>
  <c r="A4831" i="13"/>
  <c r="A4832" i="13"/>
  <c r="A4833" i="13"/>
  <c r="A4834" i="13"/>
  <c r="A4835" i="13"/>
  <c r="A4836" i="13"/>
  <c r="A4837" i="13"/>
  <c r="A4838" i="13"/>
  <c r="A4839" i="13"/>
  <c r="A4840" i="13"/>
  <c r="A4841" i="13"/>
  <c r="A4842" i="13"/>
  <c r="A4843" i="13"/>
  <c r="A4844" i="13"/>
  <c r="A4845" i="13"/>
  <c r="A4846" i="13"/>
  <c r="A4847" i="13"/>
  <c r="A4848" i="13"/>
  <c r="A4849" i="13"/>
  <c r="A4850" i="13"/>
  <c r="A4851" i="13"/>
  <c r="A4852" i="13"/>
  <c r="A4853" i="13"/>
  <c r="A4854" i="13"/>
  <c r="A4855" i="13"/>
  <c r="A4856" i="13"/>
  <c r="A4857" i="13"/>
  <c r="A4858" i="13"/>
  <c r="A4859" i="13"/>
  <c r="A4860" i="13"/>
  <c r="A4861" i="13"/>
  <c r="A4862" i="13"/>
  <c r="A4863" i="13"/>
  <c r="A4864" i="13"/>
  <c r="A4865" i="13"/>
  <c r="A4866" i="13"/>
  <c r="A4867" i="13"/>
  <c r="A4868" i="13"/>
  <c r="A4869" i="13"/>
  <c r="A4870" i="13"/>
  <c r="A4871" i="13"/>
  <c r="A4872" i="13"/>
  <c r="A4873" i="13"/>
  <c r="A4874" i="13"/>
  <c r="A4875" i="13"/>
  <c r="A4876" i="13"/>
  <c r="A4877" i="13"/>
  <c r="A4878" i="13"/>
  <c r="A4879" i="13"/>
  <c r="A4880" i="13"/>
  <c r="A4881" i="13"/>
  <c r="A4882" i="13"/>
  <c r="A4883" i="13"/>
  <c r="A4884" i="13"/>
  <c r="A4885" i="13"/>
  <c r="A4886" i="13"/>
  <c r="A4887" i="13"/>
  <c r="A4888" i="13"/>
  <c r="A4889" i="13"/>
  <c r="A4890" i="13"/>
  <c r="A4891" i="13"/>
  <c r="A4892" i="13"/>
  <c r="A4893" i="13"/>
  <c r="A4894" i="13"/>
  <c r="A4895" i="13"/>
  <c r="A4896" i="13"/>
  <c r="A4897" i="13"/>
  <c r="A4898" i="13"/>
  <c r="A4899" i="13"/>
  <c r="A4900" i="13"/>
  <c r="A4901" i="13"/>
  <c r="A4902" i="13"/>
  <c r="A4903" i="13"/>
  <c r="A4904" i="13"/>
  <c r="A4905" i="13"/>
  <c r="A4906" i="13"/>
  <c r="A4907" i="13"/>
  <c r="A4908" i="13"/>
  <c r="A4909" i="13"/>
  <c r="A4910" i="13"/>
  <c r="A4911" i="13"/>
  <c r="A4912" i="13"/>
  <c r="A4913" i="13"/>
  <c r="A4914" i="13"/>
  <c r="A4915" i="13"/>
  <c r="A4916" i="13"/>
  <c r="A4917" i="13"/>
  <c r="A4918" i="13"/>
  <c r="A4919" i="13"/>
  <c r="A4920" i="13"/>
  <c r="A4921" i="13"/>
  <c r="A4922" i="13"/>
  <c r="A4923" i="13"/>
  <c r="A4924" i="13"/>
  <c r="A4925" i="13"/>
  <c r="A4926" i="13"/>
  <c r="A4927" i="13"/>
  <c r="A4928" i="13"/>
  <c r="A4929" i="13"/>
  <c r="A4930" i="13"/>
  <c r="A4931" i="13"/>
  <c r="A4932" i="13"/>
  <c r="A4933" i="13"/>
  <c r="A4934" i="13"/>
  <c r="A4935" i="13"/>
  <c r="A4936" i="13"/>
  <c r="A4937" i="13"/>
  <c r="A4938" i="13"/>
  <c r="A4939" i="13"/>
  <c r="A4940" i="13"/>
  <c r="A4941" i="13"/>
  <c r="A4942" i="13"/>
  <c r="A4943" i="13"/>
  <c r="A4944" i="13"/>
  <c r="A4945" i="13"/>
  <c r="A4946" i="13"/>
  <c r="A4947" i="13"/>
  <c r="A4948" i="13"/>
  <c r="A4949" i="13"/>
  <c r="A4950" i="13"/>
  <c r="A4951" i="13"/>
  <c r="A4952" i="13"/>
  <c r="A4953" i="13"/>
  <c r="A4954" i="13"/>
  <c r="A4955" i="13"/>
  <c r="A4956" i="13"/>
  <c r="A4957" i="13"/>
  <c r="A4958" i="13"/>
  <c r="A4959" i="13"/>
  <c r="A4960" i="13"/>
  <c r="A4961" i="13"/>
  <c r="A4962" i="13"/>
  <c r="A4963" i="13"/>
  <c r="A4964" i="13"/>
  <c r="A4965" i="13"/>
  <c r="A4966" i="13"/>
  <c r="A4967" i="13"/>
  <c r="A4968" i="13"/>
  <c r="A4969" i="13"/>
  <c r="A4970" i="13"/>
  <c r="A4971" i="13"/>
  <c r="A4972" i="13"/>
  <c r="A4973" i="13"/>
  <c r="A4974" i="13"/>
  <c r="A4975" i="13"/>
  <c r="A4976" i="13"/>
  <c r="A4977" i="13"/>
  <c r="A4978" i="13"/>
  <c r="A4979" i="13"/>
  <c r="A4980" i="13"/>
  <c r="A4981" i="13"/>
  <c r="A4982" i="13"/>
  <c r="A4983" i="13"/>
  <c r="A4984" i="13"/>
  <c r="A4985" i="13"/>
  <c r="A4986" i="13"/>
  <c r="A4987" i="13"/>
  <c r="A4988" i="13"/>
  <c r="A4989" i="13"/>
  <c r="A4990" i="13"/>
  <c r="A4991" i="13"/>
  <c r="A4992" i="13"/>
  <c r="A4993" i="13"/>
  <c r="A4994" i="13"/>
  <c r="A4995" i="13"/>
  <c r="A4996" i="13"/>
  <c r="A4997" i="13"/>
  <c r="A4998" i="13"/>
  <c r="A4999" i="13"/>
  <c r="A5000" i="13"/>
  <c r="A5001" i="13"/>
  <c r="A5002" i="13"/>
  <c r="A5003" i="13"/>
  <c r="A5004" i="13"/>
  <c r="A5005" i="13"/>
  <c r="A5006" i="13"/>
  <c r="A5007" i="13"/>
  <c r="A5008" i="13"/>
  <c r="A5009" i="13"/>
  <c r="A5010" i="13"/>
  <c r="A5011" i="13"/>
  <c r="A5012" i="13"/>
  <c r="A5013" i="13"/>
  <c r="A5014" i="13"/>
  <c r="A5015" i="13"/>
  <c r="A5016" i="13"/>
  <c r="A5017" i="13"/>
  <c r="A5018" i="13"/>
  <c r="A5019" i="13"/>
  <c r="A5020" i="13"/>
  <c r="A5021" i="13"/>
  <c r="A5022" i="13"/>
  <c r="A5023" i="13"/>
  <c r="A5024" i="13"/>
  <c r="A5025" i="13"/>
  <c r="A5026" i="13"/>
  <c r="A5027" i="13"/>
  <c r="A5028" i="13"/>
  <c r="A5029" i="13"/>
  <c r="A5030" i="13"/>
  <c r="A5031" i="13"/>
  <c r="A5032" i="13"/>
  <c r="A5033" i="13"/>
  <c r="A5034" i="13"/>
  <c r="A5035" i="13"/>
  <c r="A5036" i="13"/>
  <c r="A5037" i="13"/>
  <c r="A5038" i="13"/>
  <c r="A5039" i="13"/>
  <c r="A5040" i="13"/>
  <c r="A5041" i="13"/>
  <c r="A5042" i="13"/>
  <c r="A5043" i="13"/>
  <c r="A5044" i="13"/>
  <c r="A5045" i="13"/>
  <c r="A5046" i="13"/>
  <c r="A5047" i="13"/>
  <c r="A5048" i="13"/>
  <c r="A5049" i="13"/>
  <c r="A5050" i="13"/>
  <c r="A5051" i="13"/>
  <c r="A5052" i="13"/>
  <c r="A5053" i="13"/>
  <c r="A5054" i="13"/>
  <c r="A5055" i="13"/>
  <c r="A5056" i="13"/>
  <c r="A5057" i="13"/>
  <c r="A5058" i="13"/>
  <c r="A5059" i="13"/>
  <c r="A5060" i="13"/>
  <c r="A5061" i="13"/>
  <c r="A5062" i="13"/>
  <c r="A5063" i="13"/>
  <c r="A5064" i="13"/>
  <c r="A5065" i="13"/>
  <c r="A5066" i="13"/>
  <c r="A5067" i="13"/>
  <c r="A5068" i="13"/>
  <c r="A5069" i="13"/>
  <c r="A5070" i="13"/>
  <c r="A5071" i="13"/>
  <c r="A5072" i="13"/>
  <c r="A5073" i="13"/>
  <c r="A5074" i="13"/>
  <c r="A5075" i="13"/>
  <c r="A5076" i="13"/>
  <c r="A5077" i="13"/>
  <c r="A5078" i="13"/>
  <c r="A5079" i="13"/>
  <c r="A5080" i="13"/>
  <c r="A5081" i="13"/>
  <c r="A5082" i="13"/>
  <c r="A5083" i="13"/>
  <c r="A5084" i="13"/>
  <c r="A5085" i="13"/>
  <c r="A5086" i="13"/>
  <c r="A5087" i="13"/>
  <c r="A5088" i="13"/>
  <c r="A5089" i="13"/>
  <c r="A5090" i="13"/>
  <c r="A5091" i="13"/>
  <c r="A5092" i="13"/>
  <c r="A5093" i="13"/>
  <c r="A5094" i="13"/>
  <c r="A5095" i="13"/>
  <c r="A5096" i="13"/>
  <c r="A5097" i="13"/>
  <c r="A5098" i="13"/>
  <c r="A5099" i="13"/>
  <c r="A5100" i="13"/>
  <c r="A5101" i="13"/>
  <c r="A5102" i="13"/>
  <c r="A5103" i="13"/>
  <c r="A5104" i="13"/>
  <c r="A5105" i="13"/>
  <c r="A5106" i="13"/>
  <c r="A5107" i="13"/>
  <c r="A5108" i="13"/>
  <c r="A5109" i="13"/>
  <c r="A5110" i="13"/>
  <c r="A5111" i="13"/>
  <c r="A5112" i="13"/>
  <c r="A5113" i="13"/>
  <c r="A5114" i="13"/>
  <c r="A5115" i="13"/>
  <c r="A5116" i="13"/>
  <c r="A5117" i="13"/>
  <c r="A5118" i="13"/>
  <c r="A5119" i="13"/>
  <c r="A5120" i="13"/>
  <c r="A5121" i="13"/>
  <c r="A5122" i="13"/>
  <c r="A5123" i="13"/>
  <c r="A5124" i="13"/>
  <c r="A5125" i="13"/>
  <c r="A5126" i="13"/>
  <c r="A5127" i="13"/>
  <c r="A5128" i="13"/>
  <c r="A5129" i="13"/>
  <c r="A5130" i="13"/>
  <c r="A5131" i="13"/>
  <c r="A5132" i="13"/>
  <c r="A5133" i="13"/>
  <c r="A5134" i="13"/>
  <c r="A5135" i="13"/>
  <c r="A5136" i="13"/>
  <c r="A5137" i="13"/>
  <c r="A5138" i="13"/>
  <c r="A5139" i="13"/>
  <c r="A5140" i="13"/>
  <c r="A5141" i="13"/>
  <c r="A5142" i="13"/>
  <c r="A5143" i="13"/>
  <c r="A5144" i="13"/>
  <c r="A5145" i="13"/>
  <c r="A5146" i="13"/>
  <c r="A5147" i="13"/>
  <c r="A5148" i="13"/>
  <c r="A5149" i="13"/>
  <c r="A5150" i="13"/>
  <c r="A5151" i="13"/>
  <c r="A5152" i="13"/>
  <c r="A5153" i="13"/>
  <c r="A5154" i="13"/>
  <c r="A5155" i="13"/>
  <c r="A5156" i="13"/>
  <c r="A5157" i="13"/>
  <c r="A5158" i="13"/>
  <c r="A5159" i="13"/>
  <c r="A5160" i="13"/>
  <c r="A5161" i="13"/>
  <c r="A5162" i="13"/>
  <c r="A5163" i="13"/>
  <c r="A5164" i="13"/>
  <c r="A5165" i="13"/>
  <c r="A5166" i="13"/>
  <c r="A5167" i="13"/>
  <c r="A5168" i="13"/>
  <c r="A5169" i="13"/>
  <c r="A5170" i="13"/>
  <c r="A5171" i="13"/>
  <c r="A5172" i="13"/>
  <c r="A5173" i="13"/>
  <c r="A5174" i="13"/>
  <c r="A5175" i="13"/>
  <c r="A5176" i="13"/>
  <c r="A5177" i="13"/>
  <c r="A5178" i="13"/>
  <c r="A5179" i="13"/>
  <c r="A5180" i="13"/>
  <c r="A5181" i="13"/>
  <c r="A5182" i="13"/>
  <c r="A5183" i="13"/>
  <c r="A5184" i="13"/>
  <c r="A5185" i="13"/>
  <c r="A5186" i="13"/>
  <c r="A5187" i="13"/>
  <c r="A5188" i="13"/>
  <c r="A5189" i="13"/>
  <c r="A5190" i="13"/>
  <c r="A5191" i="13"/>
  <c r="A5192" i="13"/>
  <c r="A5193" i="13"/>
  <c r="A5194" i="13"/>
  <c r="A5195" i="13"/>
  <c r="A5196" i="13"/>
  <c r="A5197" i="13"/>
  <c r="A5198" i="13"/>
  <c r="A5199" i="13"/>
  <c r="A5200" i="13"/>
  <c r="A5201" i="13"/>
  <c r="A5202" i="13"/>
  <c r="A5203" i="13"/>
  <c r="A5204" i="13"/>
  <c r="A5205" i="13"/>
  <c r="A5206" i="13"/>
  <c r="A5207" i="13"/>
  <c r="A5208" i="13"/>
  <c r="A5209" i="13"/>
  <c r="A5210" i="13"/>
  <c r="A5211" i="13"/>
  <c r="A5212" i="13"/>
  <c r="A5213" i="13"/>
  <c r="A5214" i="13"/>
  <c r="A5215" i="13"/>
  <c r="A5216" i="13"/>
  <c r="A5217" i="13"/>
  <c r="A5218" i="13"/>
  <c r="A5219" i="13"/>
  <c r="A5220" i="13"/>
  <c r="A5221" i="13"/>
  <c r="A5222" i="13"/>
  <c r="A5223" i="13"/>
  <c r="A5224" i="13"/>
  <c r="A5225" i="13"/>
  <c r="A5226" i="13"/>
  <c r="A5227" i="13"/>
  <c r="A5228" i="13"/>
  <c r="A5229" i="13"/>
  <c r="A5230" i="13"/>
  <c r="A5231" i="13"/>
  <c r="A5232" i="13"/>
  <c r="A5233" i="13"/>
  <c r="A5234" i="13"/>
  <c r="A5235" i="13"/>
  <c r="A5236" i="13"/>
  <c r="A5237" i="13"/>
  <c r="A5238" i="13"/>
  <c r="A5239" i="13"/>
  <c r="A5240" i="13"/>
  <c r="A5241" i="13"/>
  <c r="A5242" i="13"/>
  <c r="A5243" i="13"/>
  <c r="A5244" i="13"/>
  <c r="A5245" i="13"/>
  <c r="A5246" i="13"/>
  <c r="A5247" i="13"/>
  <c r="A5248" i="13"/>
  <c r="A5249" i="13"/>
  <c r="A5250" i="13"/>
  <c r="A5251" i="13"/>
  <c r="A5252" i="13"/>
  <c r="A5253" i="13"/>
  <c r="A5254" i="13"/>
  <c r="A5255" i="13"/>
  <c r="A5256" i="13"/>
  <c r="A5257" i="13"/>
  <c r="A5258" i="13"/>
  <c r="A5259" i="13"/>
  <c r="A5260" i="13"/>
  <c r="A5261" i="13"/>
  <c r="A5262" i="13"/>
  <c r="A5263" i="13"/>
  <c r="A5264" i="13"/>
  <c r="A5265" i="13"/>
  <c r="A5266" i="13"/>
  <c r="A5267" i="13"/>
  <c r="A5268" i="13"/>
  <c r="A5269" i="13"/>
  <c r="A5270" i="13"/>
  <c r="A5271" i="13"/>
  <c r="A5272" i="13"/>
  <c r="A5273" i="13"/>
  <c r="A5274" i="13"/>
  <c r="A5275" i="13"/>
  <c r="A5276" i="13"/>
  <c r="A5277" i="13"/>
  <c r="A5278" i="13"/>
  <c r="A5279" i="13"/>
  <c r="A5280" i="13"/>
  <c r="A5281" i="13"/>
  <c r="A5282" i="13"/>
  <c r="A5283" i="13"/>
  <c r="A5284" i="13"/>
  <c r="A5285" i="13"/>
  <c r="A5286" i="13"/>
  <c r="A5287" i="13"/>
  <c r="A5288" i="13"/>
  <c r="A5289" i="13"/>
  <c r="A5290" i="13"/>
  <c r="A5291" i="13"/>
  <c r="A5292" i="13"/>
  <c r="A5293" i="13"/>
  <c r="A5294" i="13"/>
  <c r="A5295" i="13"/>
  <c r="A5296" i="13"/>
  <c r="A5297" i="13"/>
  <c r="A5298" i="13"/>
  <c r="A5299" i="13"/>
  <c r="A5300" i="13"/>
  <c r="A5301" i="13"/>
  <c r="A5302" i="13"/>
  <c r="A5303" i="13"/>
  <c r="A5304" i="13"/>
  <c r="A5305" i="13"/>
  <c r="A5306" i="13"/>
  <c r="A5307" i="13"/>
  <c r="A5308" i="13"/>
  <c r="A5309" i="13"/>
  <c r="A5310" i="13"/>
  <c r="A5311" i="13"/>
  <c r="A5312" i="13"/>
  <c r="A5313" i="13"/>
  <c r="A5314" i="13"/>
  <c r="A5315" i="13"/>
  <c r="A5316" i="13"/>
  <c r="A5317" i="13"/>
  <c r="A5318" i="13"/>
  <c r="A5319" i="13"/>
  <c r="A5320" i="13"/>
  <c r="A5321" i="13"/>
  <c r="A5322" i="13"/>
  <c r="A5323" i="13"/>
  <c r="A5324" i="13"/>
  <c r="A5325" i="13"/>
  <c r="A5326" i="13"/>
  <c r="A5327" i="13"/>
  <c r="A5328" i="13"/>
  <c r="A5329" i="13"/>
  <c r="A5330" i="13"/>
  <c r="A5331" i="13"/>
  <c r="A5332" i="13"/>
  <c r="A5333" i="13"/>
  <c r="A5334" i="13"/>
  <c r="A5335" i="13"/>
  <c r="A5336" i="13"/>
  <c r="A5337" i="13"/>
  <c r="A5338" i="13"/>
  <c r="A5339" i="13"/>
  <c r="A5340" i="13"/>
  <c r="A5341" i="13"/>
  <c r="A5342" i="13"/>
  <c r="A5343" i="13"/>
  <c r="A5344" i="13"/>
  <c r="A5345" i="13"/>
  <c r="A5346" i="13"/>
  <c r="A5347" i="13"/>
  <c r="A5348" i="13"/>
  <c r="A5349" i="13"/>
  <c r="A5350" i="13"/>
  <c r="A5351" i="13"/>
  <c r="A5352" i="13"/>
  <c r="A5353" i="13"/>
  <c r="A5354" i="13"/>
  <c r="A5355" i="13"/>
  <c r="A5356" i="13"/>
  <c r="A5357" i="13"/>
  <c r="A5358" i="13"/>
  <c r="A5359" i="13"/>
  <c r="A5360" i="13"/>
  <c r="A5361" i="13"/>
  <c r="A5362" i="13"/>
  <c r="A5363" i="13"/>
  <c r="A5364" i="13"/>
  <c r="A5365" i="13"/>
  <c r="A5366" i="13"/>
  <c r="A5367" i="13"/>
  <c r="A5368" i="13"/>
  <c r="A5369" i="13"/>
  <c r="A5370" i="13"/>
  <c r="A5371" i="13"/>
  <c r="A5372" i="13"/>
  <c r="A5373" i="13"/>
  <c r="A5374" i="13"/>
  <c r="A5375" i="13"/>
  <c r="A5376" i="13"/>
  <c r="A5377" i="13"/>
  <c r="A5378" i="13"/>
  <c r="A5379" i="13"/>
  <c r="A5380" i="13"/>
  <c r="A5381" i="13"/>
  <c r="A5382" i="13"/>
  <c r="A5383" i="13"/>
  <c r="A5384" i="13"/>
  <c r="A5385" i="13"/>
  <c r="A5386" i="13"/>
  <c r="A5387" i="13"/>
  <c r="A5388" i="13"/>
  <c r="A5389" i="13"/>
  <c r="A5390" i="13"/>
  <c r="A5391" i="13"/>
  <c r="A5392" i="13"/>
  <c r="A5393" i="13"/>
  <c r="A5394" i="13"/>
  <c r="A5395" i="13"/>
  <c r="A5396" i="13"/>
  <c r="A5397" i="13"/>
  <c r="A5398" i="13"/>
  <c r="A5399" i="13"/>
  <c r="A5400" i="13"/>
  <c r="A5401" i="13"/>
  <c r="A5402" i="13"/>
  <c r="A5403" i="13"/>
  <c r="A5404" i="13"/>
  <c r="A5405" i="13"/>
  <c r="A5406" i="13"/>
  <c r="A5407" i="13"/>
  <c r="A5408" i="13"/>
  <c r="A5409" i="13"/>
  <c r="A5410" i="13"/>
  <c r="A5411" i="13"/>
  <c r="A5412" i="13"/>
  <c r="A5413" i="13"/>
  <c r="A5414" i="13"/>
  <c r="A5415" i="13"/>
  <c r="A5416" i="13"/>
  <c r="A5417" i="13"/>
  <c r="A5418" i="13"/>
  <c r="A5419" i="13"/>
  <c r="A5420" i="13"/>
  <c r="A5421" i="13"/>
  <c r="A5422" i="13"/>
  <c r="A5423" i="13"/>
  <c r="A5424" i="13"/>
  <c r="A5425" i="13"/>
  <c r="A5426" i="13"/>
  <c r="A5427" i="13"/>
  <c r="A5428" i="13"/>
  <c r="A5429" i="13"/>
  <c r="A5430" i="13"/>
  <c r="A5431" i="13"/>
  <c r="A5432" i="13"/>
  <c r="A5433" i="13"/>
  <c r="A5434" i="13"/>
  <c r="A5435" i="13"/>
  <c r="A5436" i="13"/>
  <c r="A5437" i="13"/>
  <c r="A5438" i="13"/>
  <c r="A5439" i="13"/>
  <c r="A5440" i="13"/>
  <c r="A5441" i="13"/>
  <c r="A5442" i="13"/>
  <c r="A5443" i="13"/>
  <c r="A5444" i="13"/>
  <c r="A5445" i="13"/>
  <c r="A5446" i="13"/>
  <c r="A5447" i="13"/>
  <c r="A5448" i="13"/>
  <c r="A5449" i="13"/>
  <c r="A5450" i="13"/>
  <c r="A5451" i="13"/>
  <c r="A5452" i="13"/>
  <c r="A5453" i="13"/>
  <c r="A5454" i="13"/>
  <c r="A5455" i="13"/>
  <c r="A5456" i="13"/>
  <c r="A5457" i="13"/>
  <c r="A5458" i="13"/>
  <c r="A5459" i="13"/>
  <c r="A5460" i="13"/>
  <c r="A5461" i="13"/>
  <c r="A5462" i="13"/>
  <c r="A5463" i="13"/>
  <c r="A5464" i="13"/>
  <c r="A5465" i="13"/>
  <c r="A5466" i="13"/>
  <c r="A5467" i="13"/>
  <c r="A5468" i="13"/>
  <c r="A5469" i="13"/>
  <c r="A5470" i="13"/>
  <c r="A5471" i="13"/>
  <c r="A5472" i="13"/>
  <c r="A5473" i="13"/>
  <c r="A5474" i="13"/>
  <c r="A5475" i="13"/>
  <c r="A5476" i="13"/>
  <c r="A5477" i="13"/>
  <c r="A5478" i="13"/>
  <c r="A5479" i="13"/>
  <c r="A5480" i="13"/>
  <c r="A5481" i="13"/>
  <c r="A5482" i="13"/>
  <c r="A5483" i="13"/>
  <c r="A5484" i="13"/>
  <c r="A5485" i="13"/>
  <c r="A5486" i="13"/>
  <c r="A5487" i="13"/>
  <c r="A5488" i="13"/>
  <c r="A5489" i="13"/>
  <c r="A5490" i="13"/>
  <c r="A5491" i="13"/>
  <c r="A5492" i="13"/>
  <c r="A5493" i="13"/>
  <c r="A5494" i="13"/>
  <c r="A5495" i="13"/>
  <c r="A5496" i="13"/>
  <c r="A5497" i="13"/>
  <c r="A5498" i="13"/>
  <c r="A5499" i="13"/>
  <c r="A5500" i="13"/>
  <c r="A5501" i="13"/>
  <c r="A5502" i="13"/>
  <c r="A5503" i="13"/>
  <c r="A5504" i="13"/>
  <c r="A5505" i="13"/>
  <c r="A5506" i="13"/>
  <c r="A5507" i="13"/>
  <c r="A5508" i="13"/>
  <c r="A5509" i="13"/>
  <c r="A5510" i="13"/>
  <c r="A5511" i="13"/>
  <c r="A5512" i="13"/>
  <c r="A5513" i="13"/>
  <c r="A5514" i="13"/>
  <c r="A5515" i="13"/>
  <c r="A5516" i="13"/>
  <c r="A5517" i="13"/>
  <c r="A5518" i="13"/>
  <c r="A5519" i="13"/>
  <c r="A5520" i="13"/>
  <c r="A5521" i="13"/>
  <c r="A5522" i="13"/>
  <c r="A5523" i="13"/>
  <c r="A5524" i="13"/>
  <c r="A5525" i="13"/>
  <c r="A5526" i="13"/>
  <c r="A5527" i="13"/>
  <c r="A5528" i="13"/>
  <c r="A5529" i="13"/>
  <c r="A5530" i="13"/>
  <c r="A5531" i="13"/>
  <c r="A5532" i="13"/>
  <c r="A5533" i="13"/>
  <c r="A5534" i="13"/>
  <c r="A5535" i="13"/>
  <c r="A5536" i="13"/>
  <c r="A5537" i="13"/>
  <c r="A5538" i="13"/>
  <c r="A5539" i="13"/>
  <c r="A5540" i="13"/>
  <c r="A5541" i="13"/>
  <c r="A5542" i="13"/>
  <c r="A5543" i="13"/>
  <c r="A5544" i="13"/>
  <c r="A5545" i="13"/>
  <c r="A5546" i="13"/>
  <c r="A5547" i="13"/>
  <c r="A5548" i="13"/>
  <c r="A5549" i="13"/>
  <c r="A5550" i="13"/>
  <c r="A5551" i="13"/>
  <c r="A5552" i="13"/>
  <c r="A5553" i="13"/>
  <c r="A5554" i="13"/>
  <c r="A5555" i="13"/>
  <c r="A5556" i="13"/>
  <c r="A5557" i="13"/>
  <c r="A5558" i="13"/>
  <c r="A5559" i="13"/>
  <c r="A5560" i="13"/>
  <c r="A5561" i="13"/>
  <c r="A5562" i="13"/>
  <c r="A5563" i="13"/>
  <c r="A5564" i="13"/>
  <c r="A5565" i="13"/>
  <c r="A5566" i="13"/>
  <c r="A5567" i="13"/>
  <c r="A5568" i="13"/>
  <c r="A5569" i="13"/>
  <c r="A5570" i="13"/>
  <c r="A5571" i="13"/>
  <c r="A5572" i="13"/>
  <c r="A5573" i="13"/>
  <c r="A5574" i="13"/>
  <c r="A5575" i="13"/>
  <c r="A5576" i="13"/>
  <c r="A5577" i="13"/>
  <c r="A5578" i="13"/>
  <c r="A5579" i="13"/>
  <c r="A5580" i="13"/>
  <c r="A5581" i="13"/>
  <c r="A5582" i="13"/>
  <c r="A5583" i="13"/>
  <c r="A5584" i="13"/>
  <c r="A5585" i="13"/>
  <c r="A5586" i="13"/>
  <c r="A5587" i="13"/>
  <c r="A5588" i="13"/>
  <c r="A5589" i="13"/>
  <c r="A5590" i="13"/>
  <c r="A5591" i="13"/>
  <c r="A5592" i="13"/>
  <c r="A5593" i="13"/>
  <c r="A5594" i="13"/>
  <c r="A5595" i="13"/>
  <c r="A5596" i="13"/>
  <c r="A5597" i="13"/>
  <c r="A5598" i="13"/>
  <c r="A5599" i="13"/>
  <c r="A5600" i="13"/>
  <c r="A5601" i="13"/>
  <c r="A5602" i="13"/>
  <c r="A2" i="13"/>
  <c r="A255" i="3" l="1"/>
  <c r="L255" i="3" s="1"/>
  <c r="B255" i="3"/>
  <c r="T255" i="3" s="1"/>
  <c r="C255" i="3"/>
  <c r="U255" i="3" s="1"/>
  <c r="D255" i="3"/>
  <c r="E255" i="3"/>
  <c r="A256" i="3"/>
  <c r="L256" i="3" s="1"/>
  <c r="B256" i="3"/>
  <c r="T256" i="3" s="1"/>
  <c r="C256" i="3"/>
  <c r="U256" i="3" s="1"/>
  <c r="D256" i="3"/>
  <c r="E256" i="3"/>
  <c r="A257" i="3"/>
  <c r="L257" i="3" s="1"/>
  <c r="B257" i="3"/>
  <c r="T257" i="3" s="1"/>
  <c r="C257" i="3"/>
  <c r="U257" i="3" s="1"/>
  <c r="D257" i="3"/>
  <c r="E257" i="3"/>
  <c r="A258" i="3"/>
  <c r="L258" i="3" s="1"/>
  <c r="B258" i="3"/>
  <c r="T258" i="3" s="1"/>
  <c r="C258" i="3"/>
  <c r="U258" i="3" s="1"/>
  <c r="D258" i="3"/>
  <c r="E258" i="3"/>
  <c r="A259" i="3"/>
  <c r="L259" i="3" s="1"/>
  <c r="B259" i="3"/>
  <c r="T259" i="3" s="1"/>
  <c r="C259" i="3"/>
  <c r="U259" i="3" s="1"/>
  <c r="D259" i="3"/>
  <c r="E259" i="3"/>
  <c r="A260" i="3"/>
  <c r="L260" i="3" s="1"/>
  <c r="B260" i="3"/>
  <c r="T260" i="3" s="1"/>
  <c r="C260" i="3"/>
  <c r="U260" i="3" s="1"/>
  <c r="D260" i="3"/>
  <c r="E260" i="3"/>
  <c r="A261" i="3"/>
  <c r="L261" i="3" s="1"/>
  <c r="B261" i="3"/>
  <c r="T261" i="3" s="1"/>
  <c r="C261" i="3"/>
  <c r="U261" i="3" s="1"/>
  <c r="D261" i="3"/>
  <c r="E261" i="3"/>
  <c r="A262" i="3"/>
  <c r="L262" i="3" s="1"/>
  <c r="B262" i="3"/>
  <c r="T262" i="3" s="1"/>
  <c r="C262" i="3"/>
  <c r="U262" i="3" s="1"/>
  <c r="D262" i="3"/>
  <c r="E262" i="3"/>
  <c r="K226" i="3" l="1"/>
  <c r="J226" i="3" s="1"/>
  <c r="M226" i="3"/>
  <c r="O226" i="3"/>
  <c r="P226" i="3"/>
  <c r="Q226" i="3"/>
  <c r="R226" i="3"/>
  <c r="S226" i="3"/>
  <c r="X226" i="3"/>
  <c r="AB226" i="3"/>
  <c r="AC226" i="3"/>
  <c r="AD226" i="3"/>
  <c r="A226" i="3"/>
  <c r="L226" i="3" s="1"/>
  <c r="B226" i="3"/>
  <c r="T226" i="3" s="1"/>
  <c r="C226" i="3"/>
  <c r="U226" i="3" s="1"/>
  <c r="D226" i="3"/>
  <c r="E226" i="3"/>
  <c r="K228" i="3"/>
  <c r="J228" i="3" s="1"/>
  <c r="M228" i="3"/>
  <c r="O228" i="3"/>
  <c r="P228" i="3"/>
  <c r="Q228" i="3"/>
  <c r="R228" i="3"/>
  <c r="S228" i="3"/>
  <c r="X228" i="3"/>
  <c r="AB228" i="3"/>
  <c r="AC228" i="3"/>
  <c r="AD228" i="3"/>
  <c r="K225" i="3"/>
  <c r="J225" i="3" s="1"/>
  <c r="M225" i="3"/>
  <c r="O225" i="3"/>
  <c r="P225" i="3"/>
  <c r="Q225" i="3"/>
  <c r="R225" i="3"/>
  <c r="S225" i="3"/>
  <c r="X225" i="3"/>
  <c r="AB225" i="3"/>
  <c r="AC225" i="3"/>
  <c r="AD225" i="3"/>
  <c r="A228" i="3"/>
  <c r="L228" i="3" s="1"/>
  <c r="B228" i="3"/>
  <c r="T228" i="3" s="1"/>
  <c r="C228" i="3"/>
  <c r="U228" i="3" s="1"/>
  <c r="D228" i="3"/>
  <c r="E228" i="3"/>
  <c r="A225" i="3"/>
  <c r="L225" i="3" s="1"/>
  <c r="B225" i="3"/>
  <c r="T225" i="3" s="1"/>
  <c r="C225" i="3"/>
  <c r="U225" i="3" s="1"/>
  <c r="D225" i="3"/>
  <c r="E225" i="3"/>
  <c r="K224" i="3"/>
  <c r="J224" i="3" s="1"/>
  <c r="M224" i="3"/>
  <c r="O224" i="3"/>
  <c r="P224" i="3"/>
  <c r="Q224" i="3"/>
  <c r="R224" i="3"/>
  <c r="S224" i="3"/>
  <c r="X224" i="3"/>
  <c r="AB224" i="3"/>
  <c r="AC224" i="3"/>
  <c r="AD224" i="3"/>
  <c r="K17" i="3"/>
  <c r="J17" i="3" s="1"/>
  <c r="M17" i="3"/>
  <c r="O17" i="3"/>
  <c r="P17" i="3"/>
  <c r="Q17" i="3"/>
  <c r="R17" i="3"/>
  <c r="S17" i="3"/>
  <c r="X17" i="3"/>
  <c r="AB17" i="3"/>
  <c r="AC17" i="3"/>
  <c r="AD17" i="3"/>
  <c r="A17" i="3"/>
  <c r="L17" i="3" s="1"/>
  <c r="B17" i="3"/>
  <c r="T17" i="3" s="1"/>
  <c r="C17" i="3"/>
  <c r="U17" i="3" s="1"/>
  <c r="D17" i="3"/>
  <c r="E17" i="3"/>
  <c r="A224" i="3"/>
  <c r="L224" i="3" s="1"/>
  <c r="B224" i="3"/>
  <c r="T224" i="3" s="1"/>
  <c r="C224" i="3"/>
  <c r="U224" i="3" s="1"/>
  <c r="D224" i="3"/>
  <c r="E224" i="3"/>
  <c r="K227" i="3"/>
  <c r="J227" i="3" s="1"/>
  <c r="M227" i="3"/>
  <c r="O227" i="3"/>
  <c r="P227" i="3"/>
  <c r="Q227" i="3"/>
  <c r="R227" i="3"/>
  <c r="S227" i="3"/>
  <c r="X227" i="3"/>
  <c r="AB227" i="3"/>
  <c r="AC227" i="3"/>
  <c r="AD227" i="3"/>
  <c r="K221" i="3"/>
  <c r="J221" i="3" s="1"/>
  <c r="M221" i="3"/>
  <c r="O221" i="3"/>
  <c r="P221" i="3"/>
  <c r="Q221" i="3"/>
  <c r="R221" i="3"/>
  <c r="S221" i="3"/>
  <c r="X221" i="3"/>
  <c r="AB221" i="3"/>
  <c r="AC221" i="3"/>
  <c r="AD221" i="3"/>
  <c r="K222" i="3"/>
  <c r="J222" i="3" s="1"/>
  <c r="M222" i="3"/>
  <c r="O222" i="3"/>
  <c r="P222" i="3"/>
  <c r="Q222" i="3"/>
  <c r="R222" i="3"/>
  <c r="S222" i="3"/>
  <c r="X222" i="3"/>
  <c r="AB222" i="3"/>
  <c r="AC222" i="3"/>
  <c r="AD222" i="3"/>
  <c r="K223" i="3"/>
  <c r="J223" i="3" s="1"/>
  <c r="M223" i="3"/>
  <c r="O223" i="3"/>
  <c r="P223" i="3"/>
  <c r="Q223" i="3"/>
  <c r="R223" i="3"/>
  <c r="S223" i="3"/>
  <c r="X223" i="3"/>
  <c r="AB223" i="3"/>
  <c r="AC223" i="3"/>
  <c r="AD223" i="3"/>
  <c r="A227" i="3"/>
  <c r="L227" i="3" s="1"/>
  <c r="B227" i="3"/>
  <c r="T227" i="3" s="1"/>
  <c r="C227" i="3"/>
  <c r="U227" i="3" s="1"/>
  <c r="D227" i="3"/>
  <c r="E227" i="3"/>
  <c r="A221" i="3"/>
  <c r="L221" i="3" s="1"/>
  <c r="B221" i="3"/>
  <c r="T221" i="3" s="1"/>
  <c r="C221" i="3"/>
  <c r="U221" i="3" s="1"/>
  <c r="D221" i="3"/>
  <c r="E221" i="3"/>
  <c r="A222" i="3"/>
  <c r="L222" i="3" s="1"/>
  <c r="B222" i="3"/>
  <c r="T222" i="3" s="1"/>
  <c r="C222" i="3"/>
  <c r="U222" i="3" s="1"/>
  <c r="D222" i="3"/>
  <c r="E222" i="3"/>
  <c r="A223" i="3"/>
  <c r="L223" i="3" s="1"/>
  <c r="B223" i="3"/>
  <c r="T223" i="3" s="1"/>
  <c r="C223" i="3"/>
  <c r="U223" i="3" s="1"/>
  <c r="D223" i="3"/>
  <c r="E223" i="3"/>
  <c r="K241" i="3"/>
  <c r="J241" i="3" s="1"/>
  <c r="M241" i="3"/>
  <c r="O241" i="3"/>
  <c r="P241" i="3"/>
  <c r="Q241" i="3"/>
  <c r="R241" i="3"/>
  <c r="S241" i="3"/>
  <c r="X241" i="3"/>
  <c r="AB241" i="3"/>
  <c r="AC241" i="3"/>
  <c r="AD241" i="3"/>
  <c r="K242" i="3"/>
  <c r="J242" i="3" s="1"/>
  <c r="M242" i="3"/>
  <c r="O242" i="3"/>
  <c r="P242" i="3"/>
  <c r="Q242" i="3"/>
  <c r="R242" i="3"/>
  <c r="S242" i="3"/>
  <c r="X242" i="3"/>
  <c r="AB242" i="3"/>
  <c r="AC242" i="3"/>
  <c r="AD242" i="3"/>
  <c r="K243" i="3"/>
  <c r="J243" i="3" s="1"/>
  <c r="M243" i="3"/>
  <c r="O243" i="3"/>
  <c r="P243" i="3"/>
  <c r="Q243" i="3"/>
  <c r="R243" i="3"/>
  <c r="S243" i="3"/>
  <c r="X243" i="3"/>
  <c r="AB243" i="3"/>
  <c r="AC243" i="3"/>
  <c r="AD243" i="3"/>
  <c r="K244" i="3"/>
  <c r="J244" i="3" s="1"/>
  <c r="M244" i="3"/>
  <c r="O244" i="3"/>
  <c r="P244" i="3"/>
  <c r="Q244" i="3"/>
  <c r="R244" i="3"/>
  <c r="S244" i="3"/>
  <c r="X244" i="3"/>
  <c r="AB244" i="3"/>
  <c r="AC244" i="3"/>
  <c r="AD244" i="3"/>
  <c r="K245" i="3"/>
  <c r="J245" i="3" s="1"/>
  <c r="M245" i="3"/>
  <c r="O245" i="3"/>
  <c r="P245" i="3"/>
  <c r="Q245" i="3"/>
  <c r="R245" i="3"/>
  <c r="S245" i="3"/>
  <c r="X245" i="3"/>
  <c r="AB245" i="3"/>
  <c r="AC245" i="3"/>
  <c r="AD245" i="3"/>
  <c r="K246" i="3"/>
  <c r="J246" i="3" s="1"/>
  <c r="M246" i="3"/>
  <c r="O246" i="3"/>
  <c r="P246" i="3"/>
  <c r="Q246" i="3"/>
  <c r="R246" i="3"/>
  <c r="S246" i="3"/>
  <c r="X246" i="3"/>
  <c r="AB246" i="3"/>
  <c r="AC246" i="3"/>
  <c r="AD246" i="3"/>
  <c r="K247" i="3"/>
  <c r="J247" i="3" s="1"/>
  <c r="M247" i="3"/>
  <c r="O247" i="3"/>
  <c r="P247" i="3"/>
  <c r="Q247" i="3"/>
  <c r="R247" i="3"/>
  <c r="S247" i="3"/>
  <c r="X247" i="3"/>
  <c r="AB247" i="3"/>
  <c r="AC247" i="3"/>
  <c r="AD247" i="3"/>
  <c r="K248" i="3"/>
  <c r="J248" i="3" s="1"/>
  <c r="M248" i="3"/>
  <c r="O248" i="3"/>
  <c r="P248" i="3"/>
  <c r="Q248" i="3"/>
  <c r="R248" i="3"/>
  <c r="S248" i="3"/>
  <c r="X248" i="3"/>
  <c r="AB248" i="3"/>
  <c r="AC248" i="3"/>
  <c r="AD248" i="3"/>
  <c r="K249" i="3"/>
  <c r="J249" i="3" s="1"/>
  <c r="M249" i="3"/>
  <c r="O249" i="3"/>
  <c r="P249" i="3"/>
  <c r="Q249" i="3"/>
  <c r="R249" i="3"/>
  <c r="S249" i="3"/>
  <c r="X249" i="3"/>
  <c r="AB249" i="3"/>
  <c r="AC249" i="3"/>
  <c r="AD249" i="3"/>
  <c r="A242" i="3"/>
  <c r="L242" i="3" s="1"/>
  <c r="B242" i="3"/>
  <c r="T242" i="3" s="1"/>
  <c r="C242" i="3"/>
  <c r="U242" i="3" s="1"/>
  <c r="D242" i="3"/>
  <c r="E242" i="3"/>
  <c r="A243" i="3"/>
  <c r="L243" i="3" s="1"/>
  <c r="B243" i="3"/>
  <c r="T243" i="3" s="1"/>
  <c r="C243" i="3"/>
  <c r="U243" i="3" s="1"/>
  <c r="D243" i="3"/>
  <c r="E243" i="3"/>
  <c r="A244" i="3"/>
  <c r="L244" i="3" s="1"/>
  <c r="B244" i="3"/>
  <c r="T244" i="3" s="1"/>
  <c r="C244" i="3"/>
  <c r="U244" i="3" s="1"/>
  <c r="D244" i="3"/>
  <c r="E244" i="3"/>
  <c r="A245" i="3"/>
  <c r="L245" i="3" s="1"/>
  <c r="B245" i="3"/>
  <c r="T245" i="3" s="1"/>
  <c r="C245" i="3"/>
  <c r="U245" i="3" s="1"/>
  <c r="D245" i="3"/>
  <c r="E245" i="3"/>
  <c r="A246" i="3"/>
  <c r="L246" i="3" s="1"/>
  <c r="B246" i="3"/>
  <c r="T246" i="3" s="1"/>
  <c r="C246" i="3"/>
  <c r="U246" i="3" s="1"/>
  <c r="D246" i="3"/>
  <c r="E246" i="3"/>
  <c r="A247" i="3"/>
  <c r="L247" i="3" s="1"/>
  <c r="B247" i="3"/>
  <c r="T247" i="3" s="1"/>
  <c r="C247" i="3"/>
  <c r="U247" i="3" s="1"/>
  <c r="D247" i="3"/>
  <c r="E247" i="3"/>
  <c r="A248" i="3"/>
  <c r="L248" i="3" s="1"/>
  <c r="B248" i="3"/>
  <c r="T248" i="3" s="1"/>
  <c r="C248" i="3"/>
  <c r="U248" i="3" s="1"/>
  <c r="D248" i="3"/>
  <c r="E248" i="3"/>
  <c r="A249" i="3"/>
  <c r="L249" i="3" s="1"/>
  <c r="B249" i="3"/>
  <c r="T249" i="3" s="1"/>
  <c r="C249" i="3"/>
  <c r="U249" i="3" s="1"/>
  <c r="D249" i="3"/>
  <c r="E249" i="3"/>
  <c r="A241" i="3"/>
  <c r="L241" i="3" s="1"/>
  <c r="B241" i="3"/>
  <c r="T241" i="3" s="1"/>
  <c r="C241" i="3"/>
  <c r="U241" i="3" s="1"/>
  <c r="D241" i="3"/>
  <c r="E241" i="3"/>
  <c r="K109" i="3"/>
  <c r="J109" i="3" s="1"/>
  <c r="M109" i="3"/>
  <c r="O109" i="3"/>
  <c r="P109" i="3"/>
  <c r="Q109" i="3"/>
  <c r="R109" i="3"/>
  <c r="S109" i="3"/>
  <c r="X109" i="3"/>
  <c r="AB109" i="3"/>
  <c r="AC109" i="3"/>
  <c r="AD109" i="3"/>
  <c r="A109" i="3"/>
  <c r="L109" i="3" s="1"/>
  <c r="B109" i="3"/>
  <c r="T109" i="3" s="1"/>
  <c r="C109" i="3"/>
  <c r="U109" i="3" s="1"/>
  <c r="D109" i="3"/>
  <c r="E109" i="3"/>
  <c r="AA223" i="3" l="1"/>
  <c r="AA221" i="3"/>
  <c r="AA224" i="3"/>
  <c r="AA228" i="3"/>
  <c r="AA226" i="3"/>
  <c r="AA249" i="3"/>
  <c r="AA247" i="3"/>
  <c r="AA245" i="3"/>
  <c r="AA243" i="3"/>
  <c r="AA109" i="3"/>
  <c r="AA222" i="3"/>
  <c r="AA227" i="3"/>
  <c r="AA17" i="3"/>
  <c r="AA225" i="3"/>
  <c r="AA241" i="3"/>
  <c r="AA248" i="3"/>
  <c r="AA246" i="3"/>
  <c r="AA244" i="3"/>
  <c r="AA242" i="3"/>
  <c r="K90" i="3"/>
  <c r="J90" i="3" s="1"/>
  <c r="M90" i="3"/>
  <c r="O90" i="3"/>
  <c r="P90" i="3"/>
  <c r="Q90" i="3"/>
  <c r="R90" i="3"/>
  <c r="S90" i="3"/>
  <c r="X90" i="3"/>
  <c r="AB90" i="3"/>
  <c r="AC90" i="3"/>
  <c r="AD90" i="3"/>
  <c r="K92" i="3"/>
  <c r="J92" i="3" s="1"/>
  <c r="M92" i="3"/>
  <c r="O92" i="3"/>
  <c r="P92" i="3"/>
  <c r="Q92" i="3"/>
  <c r="R92" i="3"/>
  <c r="S92" i="3"/>
  <c r="X92" i="3"/>
  <c r="AB92" i="3"/>
  <c r="AC92" i="3"/>
  <c r="AD92" i="3"/>
  <c r="A90" i="3"/>
  <c r="L90" i="3" s="1"/>
  <c r="B90" i="3"/>
  <c r="T90" i="3" s="1"/>
  <c r="C90" i="3"/>
  <c r="U90" i="3" s="1"/>
  <c r="D90" i="3"/>
  <c r="E90" i="3"/>
  <c r="A92" i="3"/>
  <c r="L92" i="3" s="1"/>
  <c r="B92" i="3"/>
  <c r="T92" i="3" s="1"/>
  <c r="C92" i="3"/>
  <c r="U92" i="3" s="1"/>
  <c r="D92" i="3"/>
  <c r="E92" i="3"/>
  <c r="K81" i="3"/>
  <c r="J81" i="3" s="1"/>
  <c r="M81" i="3"/>
  <c r="O81" i="3"/>
  <c r="P81" i="3"/>
  <c r="Q81" i="3"/>
  <c r="R81" i="3"/>
  <c r="S81" i="3"/>
  <c r="X81" i="3"/>
  <c r="AB81" i="3"/>
  <c r="AC81" i="3"/>
  <c r="AD81" i="3"/>
  <c r="A81" i="3"/>
  <c r="L81" i="3" s="1"/>
  <c r="B81" i="3"/>
  <c r="T81" i="3" s="1"/>
  <c r="C81" i="3"/>
  <c r="U81" i="3" s="1"/>
  <c r="D81" i="3"/>
  <c r="E81" i="3"/>
  <c r="K68" i="3"/>
  <c r="J68" i="3" s="1"/>
  <c r="M68" i="3"/>
  <c r="O68" i="3"/>
  <c r="P68" i="3"/>
  <c r="Q68" i="3"/>
  <c r="R68" i="3"/>
  <c r="S68" i="3"/>
  <c r="X68" i="3"/>
  <c r="AB68" i="3"/>
  <c r="AC68" i="3"/>
  <c r="AD68" i="3"/>
  <c r="A68" i="3"/>
  <c r="L68" i="3" s="1"/>
  <c r="B68" i="3"/>
  <c r="T68" i="3" s="1"/>
  <c r="C68" i="3"/>
  <c r="U68" i="3" s="1"/>
  <c r="D68" i="3"/>
  <c r="E68" i="3"/>
  <c r="K25" i="3"/>
  <c r="J25" i="3" s="1"/>
  <c r="M25" i="3"/>
  <c r="O25" i="3"/>
  <c r="P25" i="3"/>
  <c r="Q25" i="3"/>
  <c r="R25" i="3"/>
  <c r="S25" i="3"/>
  <c r="X25" i="3"/>
  <c r="AB25" i="3"/>
  <c r="AC25" i="3"/>
  <c r="AD25" i="3"/>
  <c r="A25" i="3"/>
  <c r="L25" i="3" s="1"/>
  <c r="B25" i="3"/>
  <c r="T25" i="3" s="1"/>
  <c r="C25" i="3"/>
  <c r="U25" i="3" s="1"/>
  <c r="D25" i="3"/>
  <c r="E25" i="3"/>
  <c r="AA68" i="3" l="1"/>
  <c r="AA81" i="3"/>
  <c r="AA92" i="3"/>
  <c r="AA25" i="3"/>
  <c r="AA90" i="3"/>
  <c r="K234" i="3"/>
  <c r="J234" i="3" s="1"/>
  <c r="M234" i="3"/>
  <c r="O234" i="3"/>
  <c r="P234" i="3"/>
  <c r="Q234" i="3"/>
  <c r="R234" i="3"/>
  <c r="S234" i="3"/>
  <c r="X234" i="3"/>
  <c r="AB234" i="3"/>
  <c r="AC234" i="3"/>
  <c r="AD234" i="3"/>
  <c r="K235" i="3"/>
  <c r="J235" i="3" s="1"/>
  <c r="M235" i="3"/>
  <c r="O235" i="3"/>
  <c r="P235" i="3"/>
  <c r="Q235" i="3"/>
  <c r="R235" i="3"/>
  <c r="S235" i="3"/>
  <c r="X235" i="3"/>
  <c r="AB235" i="3"/>
  <c r="AC235" i="3"/>
  <c r="AD235" i="3"/>
  <c r="K236" i="3"/>
  <c r="J236" i="3" s="1"/>
  <c r="M236" i="3"/>
  <c r="O236" i="3"/>
  <c r="P236" i="3"/>
  <c r="Q236" i="3"/>
  <c r="R236" i="3"/>
  <c r="S236" i="3"/>
  <c r="X236" i="3"/>
  <c r="AB236" i="3"/>
  <c r="AC236" i="3"/>
  <c r="AD236" i="3"/>
  <c r="K237" i="3"/>
  <c r="J237" i="3" s="1"/>
  <c r="M237" i="3"/>
  <c r="O237" i="3"/>
  <c r="P237" i="3"/>
  <c r="Q237" i="3"/>
  <c r="R237" i="3"/>
  <c r="S237" i="3"/>
  <c r="X237" i="3"/>
  <c r="AB237" i="3"/>
  <c r="AC237" i="3"/>
  <c r="AD237" i="3"/>
  <c r="K238" i="3"/>
  <c r="J238" i="3" s="1"/>
  <c r="M238" i="3"/>
  <c r="O238" i="3"/>
  <c r="P238" i="3"/>
  <c r="Q238" i="3"/>
  <c r="R238" i="3"/>
  <c r="S238" i="3"/>
  <c r="X238" i="3"/>
  <c r="AB238" i="3"/>
  <c r="AC238" i="3"/>
  <c r="AD238" i="3"/>
  <c r="K239" i="3"/>
  <c r="J239" i="3" s="1"/>
  <c r="M239" i="3"/>
  <c r="O239" i="3"/>
  <c r="P239" i="3"/>
  <c r="Q239" i="3"/>
  <c r="R239" i="3"/>
  <c r="S239" i="3"/>
  <c r="X239" i="3"/>
  <c r="AB239" i="3"/>
  <c r="AC239" i="3"/>
  <c r="AD239" i="3"/>
  <c r="K240" i="3"/>
  <c r="J240" i="3" s="1"/>
  <c r="M240" i="3"/>
  <c r="O240" i="3"/>
  <c r="P240" i="3"/>
  <c r="Q240" i="3"/>
  <c r="R240" i="3"/>
  <c r="S240" i="3"/>
  <c r="X240" i="3"/>
  <c r="AB240" i="3"/>
  <c r="AC240" i="3"/>
  <c r="AD240" i="3"/>
  <c r="K250" i="3"/>
  <c r="J250" i="3" s="1"/>
  <c r="M250" i="3"/>
  <c r="O250" i="3"/>
  <c r="P250" i="3"/>
  <c r="Q250" i="3"/>
  <c r="R250" i="3"/>
  <c r="S250" i="3"/>
  <c r="X250" i="3"/>
  <c r="AB250" i="3"/>
  <c r="AC250" i="3"/>
  <c r="AD250" i="3"/>
  <c r="K251" i="3"/>
  <c r="J251" i="3" s="1"/>
  <c r="M251" i="3"/>
  <c r="O251" i="3"/>
  <c r="P251" i="3"/>
  <c r="Q251" i="3"/>
  <c r="R251" i="3"/>
  <c r="S251" i="3"/>
  <c r="X251" i="3"/>
  <c r="AB251" i="3"/>
  <c r="AC251" i="3"/>
  <c r="AD251" i="3"/>
  <c r="K252" i="3"/>
  <c r="J252" i="3" s="1"/>
  <c r="M252" i="3"/>
  <c r="O252" i="3"/>
  <c r="P252" i="3"/>
  <c r="Q252" i="3"/>
  <c r="R252" i="3"/>
  <c r="S252" i="3"/>
  <c r="X252" i="3"/>
  <c r="AB252" i="3"/>
  <c r="AC252" i="3"/>
  <c r="AD252" i="3"/>
  <c r="K253" i="3"/>
  <c r="J253" i="3" s="1"/>
  <c r="M253" i="3"/>
  <c r="O253" i="3"/>
  <c r="P253" i="3"/>
  <c r="Q253" i="3"/>
  <c r="R253" i="3"/>
  <c r="S253" i="3"/>
  <c r="X253" i="3"/>
  <c r="AB253" i="3"/>
  <c r="AC253" i="3"/>
  <c r="AD253" i="3"/>
  <c r="K254" i="3"/>
  <c r="J254" i="3" s="1"/>
  <c r="M254" i="3"/>
  <c r="O254" i="3"/>
  <c r="P254" i="3"/>
  <c r="Q254" i="3"/>
  <c r="R254" i="3"/>
  <c r="S254" i="3"/>
  <c r="X254" i="3"/>
  <c r="AB254" i="3"/>
  <c r="AC254" i="3"/>
  <c r="AD254" i="3"/>
  <c r="A234" i="3"/>
  <c r="L234" i="3" s="1"/>
  <c r="B234" i="3"/>
  <c r="T234" i="3" s="1"/>
  <c r="C234" i="3"/>
  <c r="U234" i="3" s="1"/>
  <c r="D234" i="3"/>
  <c r="E234" i="3"/>
  <c r="A235" i="3"/>
  <c r="L235" i="3" s="1"/>
  <c r="B235" i="3"/>
  <c r="T235" i="3" s="1"/>
  <c r="C235" i="3"/>
  <c r="U235" i="3" s="1"/>
  <c r="D235" i="3"/>
  <c r="E235" i="3"/>
  <c r="A236" i="3"/>
  <c r="L236" i="3" s="1"/>
  <c r="B236" i="3"/>
  <c r="T236" i="3" s="1"/>
  <c r="C236" i="3"/>
  <c r="U236" i="3" s="1"/>
  <c r="D236" i="3"/>
  <c r="E236" i="3"/>
  <c r="A237" i="3"/>
  <c r="L237" i="3" s="1"/>
  <c r="B237" i="3"/>
  <c r="T237" i="3" s="1"/>
  <c r="C237" i="3"/>
  <c r="U237" i="3" s="1"/>
  <c r="D237" i="3"/>
  <c r="E237" i="3"/>
  <c r="A238" i="3"/>
  <c r="L238" i="3" s="1"/>
  <c r="B238" i="3"/>
  <c r="T238" i="3" s="1"/>
  <c r="C238" i="3"/>
  <c r="U238" i="3" s="1"/>
  <c r="D238" i="3"/>
  <c r="E238" i="3"/>
  <c r="A239" i="3"/>
  <c r="L239" i="3" s="1"/>
  <c r="B239" i="3"/>
  <c r="T239" i="3" s="1"/>
  <c r="C239" i="3"/>
  <c r="U239" i="3" s="1"/>
  <c r="D239" i="3"/>
  <c r="E239" i="3"/>
  <c r="A240" i="3"/>
  <c r="L240" i="3" s="1"/>
  <c r="B240" i="3"/>
  <c r="T240" i="3" s="1"/>
  <c r="C240" i="3"/>
  <c r="U240" i="3" s="1"/>
  <c r="D240" i="3"/>
  <c r="E240" i="3"/>
  <c r="A250" i="3"/>
  <c r="L250" i="3" s="1"/>
  <c r="B250" i="3"/>
  <c r="T250" i="3" s="1"/>
  <c r="C250" i="3"/>
  <c r="U250" i="3" s="1"/>
  <c r="D250" i="3"/>
  <c r="E250" i="3"/>
  <c r="A251" i="3"/>
  <c r="L251" i="3" s="1"/>
  <c r="B251" i="3"/>
  <c r="T251" i="3" s="1"/>
  <c r="C251" i="3"/>
  <c r="U251" i="3" s="1"/>
  <c r="D251" i="3"/>
  <c r="E251" i="3"/>
  <c r="A252" i="3"/>
  <c r="L252" i="3" s="1"/>
  <c r="B252" i="3"/>
  <c r="T252" i="3" s="1"/>
  <c r="C252" i="3"/>
  <c r="U252" i="3" s="1"/>
  <c r="D252" i="3"/>
  <c r="E252" i="3"/>
  <c r="A253" i="3"/>
  <c r="L253" i="3" s="1"/>
  <c r="B253" i="3"/>
  <c r="T253" i="3" s="1"/>
  <c r="C253" i="3"/>
  <c r="U253" i="3" s="1"/>
  <c r="D253" i="3"/>
  <c r="E253" i="3"/>
  <c r="A254" i="3"/>
  <c r="L254" i="3" s="1"/>
  <c r="B254" i="3"/>
  <c r="T254" i="3" s="1"/>
  <c r="C254" i="3"/>
  <c r="U254" i="3" s="1"/>
  <c r="D254" i="3"/>
  <c r="E254" i="3"/>
  <c r="K94" i="3"/>
  <c r="J94" i="3" s="1"/>
  <c r="M94" i="3"/>
  <c r="O94" i="3"/>
  <c r="P94" i="3"/>
  <c r="Q94" i="3"/>
  <c r="R94" i="3"/>
  <c r="S94" i="3"/>
  <c r="X94" i="3"/>
  <c r="AB94" i="3"/>
  <c r="AC94" i="3"/>
  <c r="AD94" i="3"/>
  <c r="K96" i="3"/>
  <c r="J96" i="3" s="1"/>
  <c r="M96" i="3"/>
  <c r="O96" i="3"/>
  <c r="P96" i="3"/>
  <c r="Q96" i="3"/>
  <c r="R96" i="3"/>
  <c r="S96" i="3"/>
  <c r="X96" i="3"/>
  <c r="AB96" i="3"/>
  <c r="AC96" i="3"/>
  <c r="AD96" i="3"/>
  <c r="K98" i="3"/>
  <c r="J98" i="3" s="1"/>
  <c r="M98" i="3"/>
  <c r="O98" i="3"/>
  <c r="P98" i="3"/>
  <c r="Q98" i="3"/>
  <c r="R98" i="3"/>
  <c r="S98" i="3"/>
  <c r="X98" i="3"/>
  <c r="AB98" i="3"/>
  <c r="AC98" i="3"/>
  <c r="AD98" i="3"/>
  <c r="K100" i="3"/>
  <c r="J100" i="3" s="1"/>
  <c r="M100" i="3"/>
  <c r="O100" i="3"/>
  <c r="P100" i="3"/>
  <c r="Q100" i="3"/>
  <c r="R100" i="3"/>
  <c r="S100" i="3"/>
  <c r="X100" i="3"/>
  <c r="AB100" i="3"/>
  <c r="AC100" i="3"/>
  <c r="AD100" i="3"/>
  <c r="A94" i="3"/>
  <c r="L94" i="3" s="1"/>
  <c r="B94" i="3"/>
  <c r="T94" i="3" s="1"/>
  <c r="C94" i="3"/>
  <c r="U94" i="3" s="1"/>
  <c r="D94" i="3"/>
  <c r="E94" i="3"/>
  <c r="A96" i="3"/>
  <c r="L96" i="3" s="1"/>
  <c r="B96" i="3"/>
  <c r="T96" i="3" s="1"/>
  <c r="C96" i="3"/>
  <c r="U96" i="3" s="1"/>
  <c r="D96" i="3"/>
  <c r="E96" i="3"/>
  <c r="A98" i="3"/>
  <c r="L98" i="3" s="1"/>
  <c r="B98" i="3"/>
  <c r="T98" i="3" s="1"/>
  <c r="C98" i="3"/>
  <c r="U98" i="3" s="1"/>
  <c r="D98" i="3"/>
  <c r="E98" i="3"/>
  <c r="A100" i="3"/>
  <c r="L100" i="3" s="1"/>
  <c r="B100" i="3"/>
  <c r="T100" i="3" s="1"/>
  <c r="C100" i="3"/>
  <c r="U100" i="3" s="1"/>
  <c r="D100" i="3"/>
  <c r="E100" i="3"/>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AA234" i="3" l="1"/>
  <c r="AA98" i="3"/>
  <c r="AA94" i="3"/>
  <c r="AA253" i="3"/>
  <c r="AA251" i="3"/>
  <c r="AA240" i="3"/>
  <c r="AA238" i="3"/>
  <c r="AA236" i="3"/>
  <c r="AA100" i="3"/>
  <c r="AA96" i="3"/>
  <c r="AA254" i="3"/>
  <c r="AA252" i="3"/>
  <c r="AA250" i="3"/>
  <c r="AA239" i="3"/>
  <c r="AA237" i="3"/>
  <c r="AA235" i="3"/>
  <c r="K233" i="3"/>
  <c r="J233" i="3" s="1"/>
  <c r="M233" i="3"/>
  <c r="O233" i="3"/>
  <c r="P233" i="3"/>
  <c r="Q233" i="3"/>
  <c r="R233" i="3"/>
  <c r="S233" i="3"/>
  <c r="X233" i="3"/>
  <c r="AB233" i="3"/>
  <c r="AC233" i="3"/>
  <c r="AD233" i="3"/>
  <c r="A233" i="3"/>
  <c r="L233" i="3" s="1"/>
  <c r="B233" i="3"/>
  <c r="T233" i="3" s="1"/>
  <c r="C233" i="3"/>
  <c r="U233" i="3" s="1"/>
  <c r="D233" i="3"/>
  <c r="E233" i="3"/>
  <c r="AA233" i="3" l="1"/>
  <c r="AD12" i="3"/>
  <c r="AD31" i="3"/>
  <c r="AD34" i="3"/>
  <c r="AD48" i="3"/>
  <c r="AD49" i="3"/>
  <c r="AD67" i="3"/>
  <c r="AD69" i="3"/>
  <c r="AD70" i="3"/>
  <c r="AD72" i="3"/>
  <c r="AD95" i="3"/>
  <c r="AD97" i="3"/>
  <c r="AD99" i="3"/>
  <c r="AD167" i="3"/>
  <c r="AD169" i="3"/>
  <c r="AD180" i="3"/>
  <c r="AD194" i="3"/>
  <c r="AD231" i="3"/>
  <c r="AD15" i="3"/>
  <c r="AD21" i="3"/>
  <c r="AD29" i="3"/>
  <c r="AD36" i="3"/>
  <c r="AD37" i="3"/>
  <c r="AD38" i="3"/>
  <c r="AD39" i="3"/>
  <c r="AD40" i="3"/>
  <c r="AD41" i="3"/>
  <c r="AD42" i="3"/>
  <c r="AD47" i="3"/>
  <c r="AD51" i="3"/>
  <c r="AD58" i="3"/>
  <c r="AD59" i="3"/>
  <c r="AD60" i="3"/>
  <c r="AD71" i="3"/>
  <c r="AD73" i="3"/>
  <c r="AD76" i="3"/>
  <c r="AD82" i="3"/>
  <c r="AD83" i="3"/>
  <c r="AD93" i="3"/>
  <c r="AD102" i="3"/>
  <c r="AD104" i="3"/>
  <c r="AD105" i="3"/>
  <c r="AD106" i="3"/>
  <c r="AD110" i="3"/>
  <c r="AD116" i="3"/>
  <c r="AD117" i="3"/>
  <c r="AD123" i="3"/>
  <c r="AD127" i="3"/>
  <c r="AD128" i="3"/>
  <c r="AD129" i="3"/>
  <c r="AD130" i="3"/>
  <c r="AD131" i="3"/>
  <c r="AD132" i="3"/>
  <c r="AD133" i="3"/>
  <c r="AD134" i="3"/>
  <c r="AD135" i="3"/>
  <c r="AD136" i="3"/>
  <c r="AD137" i="3"/>
  <c r="AD138" i="3"/>
  <c r="AD139" i="3"/>
  <c r="AD140" i="3"/>
  <c r="AD144" i="3"/>
  <c r="AD147" i="3"/>
  <c r="AD150" i="3"/>
  <c r="AD153" i="3"/>
  <c r="AD154" i="3"/>
  <c r="AD158" i="3"/>
  <c r="AD159" i="3"/>
  <c r="AD160" i="3"/>
  <c r="AD165" i="3"/>
  <c r="AD170" i="3"/>
  <c r="AD171" i="3"/>
  <c r="AD178" i="3"/>
  <c r="AD181" i="3"/>
  <c r="AD183" i="3"/>
  <c r="AD187" i="3"/>
  <c r="AD190" i="3"/>
  <c r="AD197" i="3"/>
  <c r="AD201" i="3"/>
  <c r="AD202" i="3"/>
  <c r="AD203" i="3"/>
  <c r="AD207" i="3"/>
  <c r="AD208" i="3"/>
  <c r="AD209" i="3"/>
  <c r="AD210" i="3"/>
  <c r="AD211" i="3"/>
  <c r="AD230" i="3"/>
  <c r="AD232" i="3"/>
  <c r="AB5" i="3"/>
  <c r="AB6" i="3"/>
  <c r="AB8" i="3"/>
  <c r="AB11" i="3"/>
  <c r="AB13" i="3"/>
  <c r="AB16" i="3"/>
  <c r="AB18" i="3"/>
  <c r="AB19" i="3"/>
  <c r="AB20" i="3"/>
  <c r="AB22" i="3"/>
  <c r="AB23" i="3"/>
  <c r="AB24" i="3"/>
  <c r="AB26" i="3"/>
  <c r="AB27" i="3"/>
  <c r="AB28" i="3"/>
  <c r="AB30" i="3"/>
  <c r="AB32" i="3"/>
  <c r="AB33" i="3"/>
  <c r="AB35" i="3"/>
  <c r="AB43" i="3"/>
  <c r="AB44" i="3"/>
  <c r="AB45" i="3"/>
  <c r="AB46" i="3"/>
  <c r="AB50" i="3"/>
  <c r="AB52" i="3"/>
  <c r="AB53" i="3"/>
  <c r="AB54" i="3"/>
  <c r="AB55" i="3"/>
  <c r="AB57" i="3"/>
  <c r="AB61" i="3"/>
  <c r="AB62" i="3"/>
  <c r="AB63" i="3"/>
  <c r="AB64" i="3"/>
  <c r="AB65" i="3"/>
  <c r="AB66" i="3"/>
  <c r="AB74" i="3"/>
  <c r="AB75" i="3"/>
  <c r="AB77" i="3"/>
  <c r="AB78" i="3"/>
  <c r="AB79" i="3"/>
  <c r="AB80" i="3"/>
  <c r="AB84" i="3"/>
  <c r="AB85" i="3"/>
  <c r="AB86" i="3"/>
  <c r="AB87" i="3"/>
  <c r="AB88" i="3"/>
  <c r="AB89" i="3"/>
  <c r="AB91" i="3"/>
  <c r="AB103" i="3"/>
  <c r="AB107" i="3"/>
  <c r="AB108" i="3"/>
  <c r="AB111" i="3"/>
  <c r="AB112" i="3"/>
  <c r="AB113" i="3"/>
  <c r="AB114" i="3"/>
  <c r="AB115" i="3"/>
  <c r="AB118" i="3"/>
  <c r="AB119" i="3"/>
  <c r="AB120" i="3"/>
  <c r="AB121" i="3"/>
  <c r="AB122" i="3"/>
  <c r="AB124" i="3"/>
  <c r="AB125" i="3"/>
  <c r="AB126" i="3"/>
  <c r="AB141" i="3"/>
  <c r="AB142" i="3"/>
  <c r="AB143" i="3"/>
  <c r="AB145" i="3"/>
  <c r="AB146" i="3"/>
  <c r="AB148" i="3"/>
  <c r="AB149" i="3"/>
  <c r="AB151" i="3"/>
  <c r="AB152" i="3"/>
  <c r="AB155" i="3"/>
  <c r="AB156" i="3"/>
  <c r="AB157" i="3"/>
  <c r="AB161" i="3"/>
  <c r="AB162" i="3"/>
  <c r="AB163" i="3"/>
  <c r="AB164" i="3"/>
  <c r="AB166" i="3"/>
  <c r="AB168" i="3"/>
  <c r="AB172" i="3"/>
  <c r="AB173" i="3"/>
  <c r="AB174" i="3"/>
  <c r="AB175" i="3"/>
  <c r="AB176" i="3"/>
  <c r="AB177" i="3"/>
  <c r="AB179" i="3"/>
  <c r="AB182" i="3"/>
  <c r="AB184" i="3"/>
  <c r="AB185" i="3"/>
  <c r="AB186" i="3"/>
  <c r="AB188" i="3"/>
  <c r="AB189" i="3"/>
  <c r="AB191" i="3"/>
  <c r="AB192" i="3"/>
  <c r="AB193" i="3"/>
  <c r="AB195" i="3"/>
  <c r="AB196" i="3"/>
  <c r="AB198" i="3"/>
  <c r="AB199" i="3"/>
  <c r="AB200" i="3"/>
  <c r="AB204" i="3"/>
  <c r="AB205" i="3"/>
  <c r="AB206" i="3"/>
  <c r="AB212" i="3"/>
  <c r="AB213" i="3"/>
  <c r="AB12" i="3"/>
  <c r="AB31" i="3"/>
  <c r="AB34" i="3"/>
  <c r="AB48" i="3"/>
  <c r="AB49" i="3"/>
  <c r="AB67" i="3"/>
  <c r="AB69" i="3"/>
  <c r="AB70" i="3"/>
  <c r="AB72" i="3"/>
  <c r="AB95" i="3"/>
  <c r="AB97" i="3"/>
  <c r="AB99" i="3"/>
  <c r="AB167" i="3"/>
  <c r="AB169" i="3"/>
  <c r="AB180" i="3"/>
  <c r="AB194" i="3"/>
  <c r="AB231" i="3"/>
  <c r="AB15" i="3"/>
  <c r="AB21" i="3"/>
  <c r="AB29" i="3"/>
  <c r="AB36" i="3"/>
  <c r="AB37" i="3"/>
  <c r="AB38" i="3"/>
  <c r="AB39" i="3"/>
  <c r="AB40" i="3"/>
  <c r="AB41" i="3"/>
  <c r="AB42" i="3"/>
  <c r="AB47" i="3"/>
  <c r="AB51" i="3"/>
  <c r="AB58" i="3"/>
  <c r="AB59" i="3"/>
  <c r="AB60" i="3"/>
  <c r="AB71" i="3"/>
  <c r="AB73" i="3"/>
  <c r="AB76" i="3"/>
  <c r="AB82" i="3"/>
  <c r="AB83" i="3"/>
  <c r="AB93" i="3"/>
  <c r="AB102" i="3"/>
  <c r="AB104" i="3"/>
  <c r="AB105" i="3"/>
  <c r="AB106" i="3"/>
  <c r="AB110" i="3"/>
  <c r="AB116" i="3"/>
  <c r="AB117" i="3"/>
  <c r="AB123" i="3"/>
  <c r="AB127" i="3"/>
  <c r="AB128" i="3"/>
  <c r="AB129" i="3"/>
  <c r="AB130" i="3"/>
  <c r="AB131" i="3"/>
  <c r="AB132" i="3"/>
  <c r="AB133" i="3"/>
  <c r="AB134" i="3"/>
  <c r="AB135" i="3"/>
  <c r="AB136" i="3"/>
  <c r="AB137" i="3"/>
  <c r="AB138" i="3"/>
  <c r="AB139" i="3"/>
  <c r="AB140" i="3"/>
  <c r="AB144" i="3"/>
  <c r="AB147" i="3"/>
  <c r="AB150" i="3"/>
  <c r="AB153" i="3"/>
  <c r="AB154" i="3"/>
  <c r="AB158" i="3"/>
  <c r="AB159" i="3"/>
  <c r="AB160" i="3"/>
  <c r="AB165" i="3"/>
  <c r="AB170" i="3"/>
  <c r="AB171" i="3"/>
  <c r="AB178" i="3"/>
  <c r="AB181" i="3"/>
  <c r="AB183" i="3"/>
  <c r="AB187" i="3"/>
  <c r="AB190" i="3"/>
  <c r="AB197" i="3"/>
  <c r="AB201" i="3"/>
  <c r="AB202" i="3"/>
  <c r="AB203" i="3"/>
  <c r="AB207" i="3"/>
  <c r="AB208" i="3"/>
  <c r="AB209" i="3"/>
  <c r="AB210" i="3"/>
  <c r="AB211" i="3"/>
  <c r="AB230" i="3"/>
  <c r="AB232" i="3"/>
  <c r="AB4" i="3"/>
  <c r="AD5" i="3"/>
  <c r="AD6" i="3"/>
  <c r="AD8" i="3"/>
  <c r="AD11" i="3"/>
  <c r="AD13" i="3"/>
  <c r="AD16" i="3"/>
  <c r="AD18" i="3"/>
  <c r="AD19" i="3"/>
  <c r="AD20" i="3"/>
  <c r="AD22" i="3"/>
  <c r="AD23" i="3"/>
  <c r="AD24" i="3"/>
  <c r="AD26" i="3"/>
  <c r="AD27" i="3"/>
  <c r="AD28" i="3"/>
  <c r="AD30" i="3"/>
  <c r="AD32" i="3"/>
  <c r="AD33" i="3"/>
  <c r="AD35" i="3"/>
  <c r="AD43" i="3"/>
  <c r="AD44" i="3"/>
  <c r="AD45" i="3"/>
  <c r="AD46" i="3"/>
  <c r="AD50" i="3"/>
  <c r="AD52" i="3"/>
  <c r="AD53" i="3"/>
  <c r="AD54" i="3"/>
  <c r="AD55" i="3"/>
  <c r="AD57" i="3"/>
  <c r="AD61" i="3"/>
  <c r="AD62" i="3"/>
  <c r="AD63" i="3"/>
  <c r="AD64" i="3"/>
  <c r="AD65" i="3"/>
  <c r="AD66" i="3"/>
  <c r="AD74" i="3"/>
  <c r="AD75" i="3"/>
  <c r="AD77" i="3"/>
  <c r="AD78" i="3"/>
  <c r="AD79" i="3"/>
  <c r="AD80" i="3"/>
  <c r="AD84" i="3"/>
  <c r="AD85" i="3"/>
  <c r="AD86" i="3"/>
  <c r="AD87" i="3"/>
  <c r="AD88" i="3"/>
  <c r="AD89" i="3"/>
  <c r="AD91" i="3"/>
  <c r="AD103" i="3"/>
  <c r="AD107" i="3"/>
  <c r="AD108" i="3"/>
  <c r="AD111" i="3"/>
  <c r="AD112" i="3"/>
  <c r="AD113" i="3"/>
  <c r="AD114" i="3"/>
  <c r="AD115" i="3"/>
  <c r="AD118" i="3"/>
  <c r="AD119" i="3"/>
  <c r="AD120" i="3"/>
  <c r="AD121" i="3"/>
  <c r="AD122" i="3"/>
  <c r="AD124" i="3"/>
  <c r="AD125" i="3"/>
  <c r="AD126" i="3"/>
  <c r="AD141" i="3"/>
  <c r="AD142" i="3"/>
  <c r="AD143" i="3"/>
  <c r="AD145" i="3"/>
  <c r="AD146" i="3"/>
  <c r="AD148" i="3"/>
  <c r="AD149" i="3"/>
  <c r="AD151" i="3"/>
  <c r="AD152" i="3"/>
  <c r="AD155" i="3"/>
  <c r="AD156" i="3"/>
  <c r="AD157" i="3"/>
  <c r="AD161" i="3"/>
  <c r="AD162" i="3"/>
  <c r="AD163" i="3"/>
  <c r="AD164" i="3"/>
  <c r="AD166" i="3"/>
  <c r="AD168" i="3"/>
  <c r="AD172" i="3"/>
  <c r="AD173" i="3"/>
  <c r="AD174" i="3"/>
  <c r="AD175" i="3"/>
  <c r="AD176" i="3"/>
  <c r="AD177" i="3"/>
  <c r="AD179" i="3"/>
  <c r="AD182" i="3"/>
  <c r="AD184" i="3"/>
  <c r="AD185" i="3"/>
  <c r="AD186" i="3"/>
  <c r="AD188" i="3"/>
  <c r="AD189" i="3"/>
  <c r="AD191" i="3"/>
  <c r="AD192" i="3"/>
  <c r="AD193" i="3"/>
  <c r="AD195" i="3"/>
  <c r="AD196" i="3"/>
  <c r="AD198" i="3"/>
  <c r="AD199" i="3"/>
  <c r="AD200" i="3"/>
  <c r="AD204" i="3"/>
  <c r="AD205" i="3"/>
  <c r="AD206" i="3"/>
  <c r="AD212" i="3"/>
  <c r="AD213" i="3"/>
  <c r="AD4" i="3"/>
  <c r="AC12" i="3"/>
  <c r="AC31" i="3"/>
  <c r="AC34" i="3"/>
  <c r="AC48" i="3"/>
  <c r="AC49" i="3"/>
  <c r="AC67" i="3"/>
  <c r="AC69" i="3"/>
  <c r="AC70" i="3"/>
  <c r="AC72" i="3"/>
  <c r="AC95" i="3"/>
  <c r="AC97" i="3"/>
  <c r="AC99" i="3"/>
  <c r="AC167" i="3"/>
  <c r="AC169" i="3"/>
  <c r="AC180" i="3"/>
  <c r="AC194" i="3"/>
  <c r="AC231" i="3"/>
  <c r="AC15" i="3"/>
  <c r="AC21" i="3"/>
  <c r="AC29" i="3"/>
  <c r="AC36" i="3"/>
  <c r="AC37" i="3"/>
  <c r="AC38" i="3"/>
  <c r="AC39" i="3"/>
  <c r="AC40" i="3"/>
  <c r="AC41" i="3"/>
  <c r="AC42" i="3"/>
  <c r="AC47" i="3"/>
  <c r="AC51" i="3"/>
  <c r="AC58" i="3"/>
  <c r="AC59" i="3"/>
  <c r="AC60" i="3"/>
  <c r="AC71" i="3"/>
  <c r="AC73" i="3"/>
  <c r="AC76" i="3"/>
  <c r="AC82" i="3"/>
  <c r="AC83" i="3"/>
  <c r="AC93" i="3"/>
  <c r="AC102" i="3"/>
  <c r="AC104" i="3"/>
  <c r="AC105" i="3"/>
  <c r="AC106" i="3"/>
  <c r="AC110" i="3"/>
  <c r="AC116" i="3"/>
  <c r="AC117" i="3"/>
  <c r="AC123" i="3"/>
  <c r="AC127" i="3"/>
  <c r="AC128" i="3"/>
  <c r="AC129" i="3"/>
  <c r="AC130" i="3"/>
  <c r="AC131" i="3"/>
  <c r="AC132" i="3"/>
  <c r="AC133" i="3"/>
  <c r="AC134" i="3"/>
  <c r="AC135" i="3"/>
  <c r="AC136" i="3"/>
  <c r="AC137" i="3"/>
  <c r="AC138" i="3"/>
  <c r="AC139" i="3"/>
  <c r="AC140" i="3"/>
  <c r="AC144" i="3"/>
  <c r="AC147" i="3"/>
  <c r="AC150" i="3"/>
  <c r="AC153" i="3"/>
  <c r="AC154" i="3"/>
  <c r="AC158" i="3"/>
  <c r="AC159" i="3"/>
  <c r="AC160" i="3"/>
  <c r="AC165" i="3"/>
  <c r="AC170" i="3"/>
  <c r="AC171" i="3"/>
  <c r="AC178" i="3"/>
  <c r="AC181" i="3"/>
  <c r="AC183" i="3"/>
  <c r="AC187" i="3"/>
  <c r="AC190" i="3"/>
  <c r="AC197" i="3"/>
  <c r="AC201" i="3"/>
  <c r="AC202" i="3"/>
  <c r="AC203" i="3"/>
  <c r="AC207" i="3"/>
  <c r="AC208" i="3"/>
  <c r="AC209" i="3"/>
  <c r="AC210" i="3"/>
  <c r="AC211" i="3"/>
  <c r="AC230" i="3"/>
  <c r="AC232" i="3"/>
  <c r="AC5" i="3"/>
  <c r="AC6" i="3"/>
  <c r="AC8" i="3"/>
  <c r="AC11" i="3"/>
  <c r="AC13" i="3"/>
  <c r="AC16" i="3"/>
  <c r="AC18" i="3"/>
  <c r="AC19" i="3"/>
  <c r="AC20" i="3"/>
  <c r="AC22" i="3"/>
  <c r="AC23" i="3"/>
  <c r="AC24" i="3"/>
  <c r="AC26" i="3"/>
  <c r="AC27" i="3"/>
  <c r="AC28" i="3"/>
  <c r="AC30" i="3"/>
  <c r="AC32" i="3"/>
  <c r="AC33" i="3"/>
  <c r="AC35" i="3"/>
  <c r="AC43" i="3"/>
  <c r="AC44" i="3"/>
  <c r="AC45" i="3"/>
  <c r="AC46" i="3"/>
  <c r="AC50" i="3"/>
  <c r="AC52" i="3"/>
  <c r="AC53" i="3"/>
  <c r="AC54" i="3"/>
  <c r="AC55" i="3"/>
  <c r="AC57" i="3"/>
  <c r="AC61" i="3"/>
  <c r="AC62" i="3"/>
  <c r="AC63" i="3"/>
  <c r="AC64" i="3"/>
  <c r="AC65" i="3"/>
  <c r="AC66" i="3"/>
  <c r="AC74" i="3"/>
  <c r="AC75" i="3"/>
  <c r="AC77" i="3"/>
  <c r="AC78" i="3"/>
  <c r="AC79" i="3"/>
  <c r="AC80" i="3"/>
  <c r="AC84" i="3"/>
  <c r="AC85" i="3"/>
  <c r="AC86" i="3"/>
  <c r="AC87" i="3"/>
  <c r="AC88" i="3"/>
  <c r="AC89" i="3"/>
  <c r="AC91" i="3"/>
  <c r="AC103" i="3"/>
  <c r="AC107" i="3"/>
  <c r="AC108" i="3"/>
  <c r="AC111" i="3"/>
  <c r="AC112" i="3"/>
  <c r="AC113" i="3"/>
  <c r="AC114" i="3"/>
  <c r="AC115" i="3"/>
  <c r="AC118" i="3"/>
  <c r="AC119" i="3"/>
  <c r="AC120" i="3"/>
  <c r="AC121" i="3"/>
  <c r="AC122" i="3"/>
  <c r="AC124" i="3"/>
  <c r="AC125" i="3"/>
  <c r="AC126" i="3"/>
  <c r="AC141" i="3"/>
  <c r="AC142" i="3"/>
  <c r="AC143" i="3"/>
  <c r="AC145" i="3"/>
  <c r="AC146" i="3"/>
  <c r="AC148" i="3"/>
  <c r="AC149" i="3"/>
  <c r="AC151" i="3"/>
  <c r="AC152" i="3"/>
  <c r="AC155" i="3"/>
  <c r="AC156" i="3"/>
  <c r="AC157" i="3"/>
  <c r="AC161" i="3"/>
  <c r="AC162" i="3"/>
  <c r="AC163" i="3"/>
  <c r="AC164" i="3"/>
  <c r="AC166" i="3"/>
  <c r="AC168" i="3"/>
  <c r="AC172" i="3"/>
  <c r="AC173" i="3"/>
  <c r="AC174" i="3"/>
  <c r="AC175" i="3"/>
  <c r="AC176" i="3"/>
  <c r="AC177" i="3"/>
  <c r="AC179" i="3"/>
  <c r="AC182" i="3"/>
  <c r="AC184" i="3"/>
  <c r="AC185" i="3"/>
  <c r="AC186" i="3"/>
  <c r="AC188" i="3"/>
  <c r="AC189" i="3"/>
  <c r="AC191" i="3"/>
  <c r="AC192" i="3"/>
  <c r="AC193" i="3"/>
  <c r="AC195" i="3"/>
  <c r="AC196" i="3"/>
  <c r="AC198" i="3"/>
  <c r="AC199" i="3"/>
  <c r="AC200" i="3"/>
  <c r="AC204" i="3"/>
  <c r="AC205" i="3"/>
  <c r="AC206" i="3"/>
  <c r="AC212" i="3"/>
  <c r="AC213" i="3"/>
  <c r="AC4" i="3"/>
  <c r="X12" i="3"/>
  <c r="X31" i="3"/>
  <c r="X34" i="3"/>
  <c r="X48" i="3"/>
  <c r="X49" i="3"/>
  <c r="X67" i="3"/>
  <c r="X69" i="3"/>
  <c r="X70" i="3"/>
  <c r="X72" i="3"/>
  <c r="X95" i="3"/>
  <c r="X97" i="3"/>
  <c r="X99" i="3"/>
  <c r="X167" i="3"/>
  <c r="X169" i="3"/>
  <c r="X180" i="3"/>
  <c r="X194" i="3"/>
  <c r="X231" i="3"/>
  <c r="X15" i="3"/>
  <c r="X21" i="3"/>
  <c r="X29" i="3"/>
  <c r="X36" i="3"/>
  <c r="X37" i="3"/>
  <c r="X38" i="3"/>
  <c r="X39" i="3"/>
  <c r="X40" i="3"/>
  <c r="X41" i="3"/>
  <c r="X42" i="3"/>
  <c r="X47" i="3"/>
  <c r="X51" i="3"/>
  <c r="X58" i="3"/>
  <c r="X59" i="3"/>
  <c r="X60" i="3"/>
  <c r="X71" i="3"/>
  <c r="X73" i="3"/>
  <c r="X76" i="3"/>
  <c r="X82" i="3"/>
  <c r="X83" i="3"/>
  <c r="X93" i="3"/>
  <c r="X102" i="3"/>
  <c r="X104" i="3"/>
  <c r="X105" i="3"/>
  <c r="X106" i="3"/>
  <c r="X110" i="3"/>
  <c r="X116" i="3"/>
  <c r="X117" i="3"/>
  <c r="X123" i="3"/>
  <c r="X127" i="3"/>
  <c r="X128" i="3"/>
  <c r="X129" i="3"/>
  <c r="X130" i="3"/>
  <c r="X131" i="3"/>
  <c r="X132" i="3"/>
  <c r="X133" i="3"/>
  <c r="X134" i="3"/>
  <c r="X135" i="3"/>
  <c r="X136" i="3"/>
  <c r="X137" i="3"/>
  <c r="X138" i="3"/>
  <c r="X139" i="3"/>
  <c r="X140" i="3"/>
  <c r="X144" i="3"/>
  <c r="X147" i="3"/>
  <c r="X150" i="3"/>
  <c r="X153" i="3"/>
  <c r="X154" i="3"/>
  <c r="X158" i="3"/>
  <c r="X159" i="3"/>
  <c r="X160" i="3"/>
  <c r="X165" i="3"/>
  <c r="X170" i="3"/>
  <c r="X171" i="3"/>
  <c r="X178" i="3"/>
  <c r="X181" i="3"/>
  <c r="X183" i="3"/>
  <c r="X187" i="3"/>
  <c r="X190" i="3"/>
  <c r="X197" i="3"/>
  <c r="X201" i="3"/>
  <c r="X202" i="3"/>
  <c r="X203" i="3"/>
  <c r="X207" i="3"/>
  <c r="X208" i="3"/>
  <c r="X209" i="3"/>
  <c r="X210" i="3"/>
  <c r="X211" i="3"/>
  <c r="X230" i="3"/>
  <c r="X232" i="3"/>
  <c r="X5" i="3"/>
  <c r="X6" i="3"/>
  <c r="X8" i="3"/>
  <c r="X11" i="3"/>
  <c r="X13" i="3"/>
  <c r="X16" i="3"/>
  <c r="X18" i="3"/>
  <c r="X19" i="3"/>
  <c r="X20" i="3"/>
  <c r="X22" i="3"/>
  <c r="X23" i="3"/>
  <c r="X24" i="3"/>
  <c r="X26" i="3"/>
  <c r="X27" i="3"/>
  <c r="X28" i="3"/>
  <c r="X30" i="3"/>
  <c r="X32" i="3"/>
  <c r="X33" i="3"/>
  <c r="X35" i="3"/>
  <c r="X43" i="3"/>
  <c r="X44" i="3"/>
  <c r="X45" i="3"/>
  <c r="X46" i="3"/>
  <c r="X50" i="3"/>
  <c r="X52" i="3"/>
  <c r="X53" i="3"/>
  <c r="X54" i="3"/>
  <c r="X55" i="3"/>
  <c r="X57" i="3"/>
  <c r="X61" i="3"/>
  <c r="X62" i="3"/>
  <c r="X63" i="3"/>
  <c r="X64" i="3"/>
  <c r="X65" i="3"/>
  <c r="X66" i="3"/>
  <c r="X74" i="3"/>
  <c r="X75" i="3"/>
  <c r="X77" i="3"/>
  <c r="X78" i="3"/>
  <c r="X79" i="3"/>
  <c r="X80" i="3"/>
  <c r="X84" i="3"/>
  <c r="X85" i="3"/>
  <c r="X86" i="3"/>
  <c r="X87" i="3"/>
  <c r="X88" i="3"/>
  <c r="X89" i="3"/>
  <c r="X91" i="3"/>
  <c r="X103" i="3"/>
  <c r="X107" i="3"/>
  <c r="X108" i="3"/>
  <c r="X111" i="3"/>
  <c r="X112" i="3"/>
  <c r="X113" i="3"/>
  <c r="X114" i="3"/>
  <c r="X115" i="3"/>
  <c r="X118" i="3"/>
  <c r="X119" i="3"/>
  <c r="X120" i="3"/>
  <c r="X121" i="3"/>
  <c r="X122" i="3"/>
  <c r="X124" i="3"/>
  <c r="X125" i="3"/>
  <c r="X126" i="3"/>
  <c r="X141" i="3"/>
  <c r="X142" i="3"/>
  <c r="X143" i="3"/>
  <c r="X145" i="3"/>
  <c r="X146" i="3"/>
  <c r="X148" i="3"/>
  <c r="X149" i="3"/>
  <c r="X151" i="3"/>
  <c r="X152" i="3"/>
  <c r="X155" i="3"/>
  <c r="X156" i="3"/>
  <c r="X157" i="3"/>
  <c r="X161" i="3"/>
  <c r="X162" i="3"/>
  <c r="X163" i="3"/>
  <c r="X164" i="3"/>
  <c r="X166" i="3"/>
  <c r="X168" i="3"/>
  <c r="X172" i="3"/>
  <c r="X173" i="3"/>
  <c r="X174" i="3"/>
  <c r="X175" i="3"/>
  <c r="X176" i="3"/>
  <c r="X177" i="3"/>
  <c r="X179" i="3"/>
  <c r="X182" i="3"/>
  <c r="X184" i="3"/>
  <c r="X185" i="3"/>
  <c r="X186" i="3"/>
  <c r="X188" i="3"/>
  <c r="X189" i="3"/>
  <c r="X191" i="3"/>
  <c r="X192" i="3"/>
  <c r="X193" i="3"/>
  <c r="X195" i="3"/>
  <c r="X196" i="3"/>
  <c r="X198" i="3"/>
  <c r="X199" i="3"/>
  <c r="X200" i="3"/>
  <c r="X204" i="3"/>
  <c r="X205" i="3"/>
  <c r="X206" i="3"/>
  <c r="X212" i="3"/>
  <c r="X213" i="3"/>
  <c r="X4" i="3"/>
  <c r="E5" i="3"/>
  <c r="E6" i="3"/>
  <c r="E8" i="3"/>
  <c r="E11" i="3"/>
  <c r="E13" i="3"/>
  <c r="E14" i="3"/>
  <c r="E16" i="3"/>
  <c r="E18" i="3"/>
  <c r="E19" i="3"/>
  <c r="E20" i="3"/>
  <c r="E22" i="3"/>
  <c r="E23" i="3"/>
  <c r="E24" i="3"/>
  <c r="E26" i="3"/>
  <c r="E27" i="3"/>
  <c r="E28" i="3"/>
  <c r="E30" i="3"/>
  <c r="E32" i="3"/>
  <c r="E33" i="3"/>
  <c r="E35" i="3"/>
  <c r="E43" i="3"/>
  <c r="E44" i="3"/>
  <c r="E45" i="3"/>
  <c r="E46" i="3"/>
  <c r="E50" i="3"/>
  <c r="E52" i="3"/>
  <c r="E53" i="3"/>
  <c r="E54" i="3"/>
  <c r="E55" i="3"/>
  <c r="E57" i="3"/>
  <c r="E61" i="3"/>
  <c r="E62" i="3"/>
  <c r="E63" i="3"/>
  <c r="E64" i="3"/>
  <c r="E65" i="3"/>
  <c r="E66" i="3"/>
  <c r="E74" i="3"/>
  <c r="E75" i="3"/>
  <c r="E77" i="3"/>
  <c r="E78" i="3"/>
  <c r="E79" i="3"/>
  <c r="E80" i="3"/>
  <c r="E84" i="3"/>
  <c r="E85" i="3"/>
  <c r="E86" i="3"/>
  <c r="E87" i="3"/>
  <c r="E88" i="3"/>
  <c r="E89" i="3"/>
  <c r="E91" i="3"/>
  <c r="E103" i="3"/>
  <c r="E107" i="3"/>
  <c r="E108" i="3"/>
  <c r="E111" i="3"/>
  <c r="E112" i="3"/>
  <c r="E113" i="3"/>
  <c r="E114" i="3"/>
  <c r="E115" i="3"/>
  <c r="E118" i="3"/>
  <c r="E119" i="3"/>
  <c r="E120" i="3"/>
  <c r="E121" i="3"/>
  <c r="E122" i="3"/>
  <c r="E124" i="3"/>
  <c r="E125" i="3"/>
  <c r="E126" i="3"/>
  <c r="E141" i="3"/>
  <c r="E142" i="3"/>
  <c r="E143" i="3"/>
  <c r="E145" i="3"/>
  <c r="E146" i="3"/>
  <c r="E148" i="3"/>
  <c r="E149" i="3"/>
  <c r="E151" i="3"/>
  <c r="E152" i="3"/>
  <c r="E155" i="3"/>
  <c r="E156" i="3"/>
  <c r="E157" i="3"/>
  <c r="E161" i="3"/>
  <c r="E162" i="3"/>
  <c r="E163" i="3"/>
  <c r="E164" i="3"/>
  <c r="E166" i="3"/>
  <c r="E168" i="3"/>
  <c r="E172" i="3"/>
  <c r="E173" i="3"/>
  <c r="E174" i="3"/>
  <c r="E175" i="3"/>
  <c r="E176" i="3"/>
  <c r="E177" i="3"/>
  <c r="E179" i="3"/>
  <c r="E182" i="3"/>
  <c r="E184" i="3"/>
  <c r="E185" i="3"/>
  <c r="E186" i="3"/>
  <c r="E188" i="3"/>
  <c r="E189" i="3"/>
  <c r="E191" i="3"/>
  <c r="E192" i="3"/>
  <c r="E193" i="3"/>
  <c r="E195" i="3"/>
  <c r="E196" i="3"/>
  <c r="E198" i="3"/>
  <c r="E199" i="3"/>
  <c r="E200" i="3"/>
  <c r="E204" i="3"/>
  <c r="E205" i="3"/>
  <c r="E206" i="3"/>
  <c r="E212" i="3"/>
  <c r="E213" i="3"/>
  <c r="E12" i="3"/>
  <c r="E31" i="3"/>
  <c r="E34" i="3"/>
  <c r="E48" i="3"/>
  <c r="E49" i="3"/>
  <c r="E67" i="3"/>
  <c r="E69" i="3"/>
  <c r="E70" i="3"/>
  <c r="E72" i="3"/>
  <c r="E95" i="3"/>
  <c r="E97" i="3"/>
  <c r="E99" i="3"/>
  <c r="E167" i="3"/>
  <c r="E169" i="3"/>
  <c r="E180" i="3"/>
  <c r="E194" i="3"/>
  <c r="E231" i="3"/>
  <c r="E15" i="3"/>
  <c r="E21" i="3"/>
  <c r="E29" i="3"/>
  <c r="E36" i="3"/>
  <c r="E37" i="3"/>
  <c r="E38" i="3"/>
  <c r="E39" i="3"/>
  <c r="E40" i="3"/>
  <c r="E41" i="3"/>
  <c r="E42" i="3"/>
  <c r="E47" i="3"/>
  <c r="E51" i="3"/>
  <c r="E58" i="3"/>
  <c r="E59" i="3"/>
  <c r="E60" i="3"/>
  <c r="E71" i="3"/>
  <c r="E73" i="3"/>
  <c r="E76" i="3"/>
  <c r="E82" i="3"/>
  <c r="E83" i="3"/>
  <c r="E93" i="3"/>
  <c r="E102" i="3"/>
  <c r="E104" i="3"/>
  <c r="E105" i="3"/>
  <c r="E106" i="3"/>
  <c r="E110" i="3"/>
  <c r="E116" i="3"/>
  <c r="E117" i="3"/>
  <c r="E123" i="3"/>
  <c r="E127" i="3"/>
  <c r="E128" i="3"/>
  <c r="E129" i="3"/>
  <c r="E130" i="3"/>
  <c r="E131" i="3"/>
  <c r="E132" i="3"/>
  <c r="E133" i="3"/>
  <c r="E134" i="3"/>
  <c r="E135" i="3"/>
  <c r="E136" i="3"/>
  <c r="E137" i="3"/>
  <c r="E138" i="3"/>
  <c r="E139" i="3"/>
  <c r="E140" i="3"/>
  <c r="E144" i="3"/>
  <c r="E147" i="3"/>
  <c r="E150" i="3"/>
  <c r="E153" i="3"/>
  <c r="E154" i="3"/>
  <c r="E158" i="3"/>
  <c r="E159" i="3"/>
  <c r="E160" i="3"/>
  <c r="E165" i="3"/>
  <c r="E170" i="3"/>
  <c r="E171" i="3"/>
  <c r="E178" i="3"/>
  <c r="E181" i="3"/>
  <c r="E183" i="3"/>
  <c r="E187" i="3"/>
  <c r="E190" i="3"/>
  <c r="E197" i="3"/>
  <c r="E201" i="3"/>
  <c r="E202" i="3"/>
  <c r="E203" i="3"/>
  <c r="E207" i="3"/>
  <c r="E208" i="3"/>
  <c r="E209" i="3"/>
  <c r="E210" i="3"/>
  <c r="E211" i="3"/>
  <c r="E230" i="3"/>
  <c r="E232" i="3"/>
  <c r="E4" i="3"/>
  <c r="D5" i="3"/>
  <c r="D6" i="3"/>
  <c r="D8" i="3"/>
  <c r="D11" i="3"/>
  <c r="D13" i="3"/>
  <c r="D14" i="3"/>
  <c r="D16" i="3"/>
  <c r="D18" i="3"/>
  <c r="D19" i="3"/>
  <c r="D20" i="3"/>
  <c r="D22" i="3"/>
  <c r="D23" i="3"/>
  <c r="D24" i="3"/>
  <c r="D26" i="3"/>
  <c r="D27" i="3"/>
  <c r="D28" i="3"/>
  <c r="D30" i="3"/>
  <c r="D32" i="3"/>
  <c r="D33" i="3"/>
  <c r="D35" i="3"/>
  <c r="D43" i="3"/>
  <c r="D44" i="3"/>
  <c r="D45" i="3"/>
  <c r="D46" i="3"/>
  <c r="D50" i="3"/>
  <c r="D52" i="3"/>
  <c r="D53" i="3"/>
  <c r="D54" i="3"/>
  <c r="D55" i="3"/>
  <c r="D57" i="3"/>
  <c r="D61" i="3"/>
  <c r="D62" i="3"/>
  <c r="D63" i="3"/>
  <c r="D64" i="3"/>
  <c r="D65" i="3"/>
  <c r="D66" i="3"/>
  <c r="D74" i="3"/>
  <c r="D75" i="3"/>
  <c r="D77" i="3"/>
  <c r="D78" i="3"/>
  <c r="D79" i="3"/>
  <c r="D80" i="3"/>
  <c r="D84" i="3"/>
  <c r="D85" i="3"/>
  <c r="D86" i="3"/>
  <c r="D87" i="3"/>
  <c r="D88" i="3"/>
  <c r="D89" i="3"/>
  <c r="D91" i="3"/>
  <c r="D103" i="3"/>
  <c r="D107" i="3"/>
  <c r="D108" i="3"/>
  <c r="D111" i="3"/>
  <c r="D112" i="3"/>
  <c r="D113" i="3"/>
  <c r="D114" i="3"/>
  <c r="D115" i="3"/>
  <c r="D118" i="3"/>
  <c r="D119" i="3"/>
  <c r="D120" i="3"/>
  <c r="D121" i="3"/>
  <c r="D122" i="3"/>
  <c r="D124" i="3"/>
  <c r="D125" i="3"/>
  <c r="D126" i="3"/>
  <c r="D141" i="3"/>
  <c r="D142" i="3"/>
  <c r="D143" i="3"/>
  <c r="D145" i="3"/>
  <c r="D146" i="3"/>
  <c r="D148" i="3"/>
  <c r="D149" i="3"/>
  <c r="D151" i="3"/>
  <c r="D152" i="3"/>
  <c r="D155" i="3"/>
  <c r="D156" i="3"/>
  <c r="D157" i="3"/>
  <c r="D161" i="3"/>
  <c r="D162" i="3"/>
  <c r="D163" i="3"/>
  <c r="D164" i="3"/>
  <c r="D166" i="3"/>
  <c r="D168" i="3"/>
  <c r="D172" i="3"/>
  <c r="D173" i="3"/>
  <c r="D174" i="3"/>
  <c r="D175" i="3"/>
  <c r="D176" i="3"/>
  <c r="D177" i="3"/>
  <c r="D179" i="3"/>
  <c r="D182" i="3"/>
  <c r="D184" i="3"/>
  <c r="D185" i="3"/>
  <c r="D186" i="3"/>
  <c r="D188" i="3"/>
  <c r="D189" i="3"/>
  <c r="D191" i="3"/>
  <c r="D192" i="3"/>
  <c r="D193" i="3"/>
  <c r="D195" i="3"/>
  <c r="D196" i="3"/>
  <c r="D198" i="3"/>
  <c r="D199" i="3"/>
  <c r="D200" i="3"/>
  <c r="D204" i="3"/>
  <c r="D205" i="3"/>
  <c r="D206" i="3"/>
  <c r="D212" i="3"/>
  <c r="D213" i="3"/>
  <c r="D12" i="3"/>
  <c r="D31" i="3"/>
  <c r="D34" i="3"/>
  <c r="D48" i="3"/>
  <c r="D49" i="3"/>
  <c r="D67" i="3"/>
  <c r="D69" i="3"/>
  <c r="D70" i="3"/>
  <c r="D72" i="3"/>
  <c r="D95" i="3"/>
  <c r="D97" i="3"/>
  <c r="D99" i="3"/>
  <c r="D167" i="3"/>
  <c r="D169" i="3"/>
  <c r="D180" i="3"/>
  <c r="D194" i="3"/>
  <c r="D231" i="3"/>
  <c r="D15" i="3"/>
  <c r="D21" i="3"/>
  <c r="D29" i="3"/>
  <c r="D36" i="3"/>
  <c r="D37" i="3"/>
  <c r="D38" i="3"/>
  <c r="D39" i="3"/>
  <c r="D40" i="3"/>
  <c r="D41" i="3"/>
  <c r="D42" i="3"/>
  <c r="D47" i="3"/>
  <c r="D51" i="3"/>
  <c r="D58" i="3"/>
  <c r="D59" i="3"/>
  <c r="D60" i="3"/>
  <c r="D71" i="3"/>
  <c r="D73" i="3"/>
  <c r="D76" i="3"/>
  <c r="D82" i="3"/>
  <c r="D83" i="3"/>
  <c r="D93" i="3"/>
  <c r="D102" i="3"/>
  <c r="D104" i="3"/>
  <c r="D105" i="3"/>
  <c r="D106" i="3"/>
  <c r="D110" i="3"/>
  <c r="D116" i="3"/>
  <c r="D117" i="3"/>
  <c r="D123" i="3"/>
  <c r="D127" i="3"/>
  <c r="D128" i="3"/>
  <c r="D129" i="3"/>
  <c r="D130" i="3"/>
  <c r="D131" i="3"/>
  <c r="D132" i="3"/>
  <c r="D133" i="3"/>
  <c r="D134" i="3"/>
  <c r="D135" i="3"/>
  <c r="D136" i="3"/>
  <c r="D137" i="3"/>
  <c r="D138" i="3"/>
  <c r="D139" i="3"/>
  <c r="D140" i="3"/>
  <c r="D144" i="3"/>
  <c r="D147" i="3"/>
  <c r="D150" i="3"/>
  <c r="D153" i="3"/>
  <c r="D154" i="3"/>
  <c r="D158" i="3"/>
  <c r="D159" i="3"/>
  <c r="D160" i="3"/>
  <c r="D165" i="3"/>
  <c r="D170" i="3"/>
  <c r="D171" i="3"/>
  <c r="D178" i="3"/>
  <c r="D181" i="3"/>
  <c r="D183" i="3"/>
  <c r="D187" i="3"/>
  <c r="D190" i="3"/>
  <c r="D197" i="3"/>
  <c r="D201" i="3"/>
  <c r="D202" i="3"/>
  <c r="D203" i="3"/>
  <c r="D207" i="3"/>
  <c r="D208" i="3"/>
  <c r="D209" i="3"/>
  <c r="D210" i="3"/>
  <c r="D211" i="3"/>
  <c r="D230" i="3"/>
  <c r="D232" i="3"/>
  <c r="D4" i="3"/>
  <c r="C5" i="3"/>
  <c r="C6" i="3"/>
  <c r="C8" i="3"/>
  <c r="C11" i="3"/>
  <c r="C13" i="3"/>
  <c r="C14" i="3"/>
  <c r="C16" i="3"/>
  <c r="C18" i="3"/>
  <c r="C19" i="3"/>
  <c r="C20" i="3"/>
  <c r="C22" i="3"/>
  <c r="C23" i="3"/>
  <c r="C24" i="3"/>
  <c r="C26" i="3"/>
  <c r="C27" i="3"/>
  <c r="C28" i="3"/>
  <c r="C30" i="3"/>
  <c r="C32" i="3"/>
  <c r="C33" i="3"/>
  <c r="C35" i="3"/>
  <c r="C43" i="3"/>
  <c r="C44" i="3"/>
  <c r="C45" i="3"/>
  <c r="C46" i="3"/>
  <c r="C50" i="3"/>
  <c r="C52" i="3"/>
  <c r="C53" i="3"/>
  <c r="C54" i="3"/>
  <c r="C55" i="3"/>
  <c r="C57" i="3"/>
  <c r="C61" i="3"/>
  <c r="C62" i="3"/>
  <c r="C63" i="3"/>
  <c r="C64" i="3"/>
  <c r="C65" i="3"/>
  <c r="C66" i="3"/>
  <c r="C74" i="3"/>
  <c r="C75" i="3"/>
  <c r="C77" i="3"/>
  <c r="C78" i="3"/>
  <c r="C79" i="3"/>
  <c r="C80" i="3"/>
  <c r="C84" i="3"/>
  <c r="C85" i="3"/>
  <c r="C86" i="3"/>
  <c r="C87" i="3"/>
  <c r="C88" i="3"/>
  <c r="C89" i="3"/>
  <c r="C91" i="3"/>
  <c r="C103" i="3"/>
  <c r="C107" i="3"/>
  <c r="C108" i="3"/>
  <c r="C111" i="3"/>
  <c r="C112" i="3"/>
  <c r="C113" i="3"/>
  <c r="C114" i="3"/>
  <c r="C115" i="3"/>
  <c r="C118" i="3"/>
  <c r="C119" i="3"/>
  <c r="C120" i="3"/>
  <c r="C121" i="3"/>
  <c r="C122" i="3"/>
  <c r="C124" i="3"/>
  <c r="C125" i="3"/>
  <c r="C126" i="3"/>
  <c r="C141" i="3"/>
  <c r="C142" i="3"/>
  <c r="C143" i="3"/>
  <c r="C145" i="3"/>
  <c r="C146" i="3"/>
  <c r="C148" i="3"/>
  <c r="C149" i="3"/>
  <c r="C151" i="3"/>
  <c r="C152" i="3"/>
  <c r="C155" i="3"/>
  <c r="C156" i="3"/>
  <c r="C157" i="3"/>
  <c r="C161" i="3"/>
  <c r="C162" i="3"/>
  <c r="C163" i="3"/>
  <c r="C164" i="3"/>
  <c r="C166" i="3"/>
  <c r="C168" i="3"/>
  <c r="C172" i="3"/>
  <c r="C173" i="3"/>
  <c r="C174" i="3"/>
  <c r="C175" i="3"/>
  <c r="C176" i="3"/>
  <c r="C177" i="3"/>
  <c r="C179" i="3"/>
  <c r="C182" i="3"/>
  <c r="C184" i="3"/>
  <c r="C185" i="3"/>
  <c r="C186" i="3"/>
  <c r="C188" i="3"/>
  <c r="C189" i="3"/>
  <c r="C191" i="3"/>
  <c r="C192" i="3"/>
  <c r="C193" i="3"/>
  <c r="C195" i="3"/>
  <c r="C196" i="3"/>
  <c r="C198" i="3"/>
  <c r="C199" i="3"/>
  <c r="C200" i="3"/>
  <c r="C204" i="3"/>
  <c r="C205" i="3"/>
  <c r="C206" i="3"/>
  <c r="C212" i="3"/>
  <c r="C213" i="3"/>
  <c r="U213" i="3" s="1"/>
  <c r="C12" i="3"/>
  <c r="U12" i="3" s="1"/>
  <c r="C31" i="3"/>
  <c r="U31" i="3" s="1"/>
  <c r="C34" i="3"/>
  <c r="U34" i="3" s="1"/>
  <c r="C48" i="3"/>
  <c r="U48" i="3" s="1"/>
  <c r="C49" i="3"/>
  <c r="U49" i="3" s="1"/>
  <c r="C67" i="3"/>
  <c r="U67" i="3" s="1"/>
  <c r="C69" i="3"/>
  <c r="U69" i="3" s="1"/>
  <c r="C70" i="3"/>
  <c r="U70" i="3" s="1"/>
  <c r="C72" i="3"/>
  <c r="U72" i="3" s="1"/>
  <c r="C95" i="3"/>
  <c r="U95" i="3" s="1"/>
  <c r="C97" i="3"/>
  <c r="U97" i="3" s="1"/>
  <c r="C99" i="3"/>
  <c r="U99" i="3" s="1"/>
  <c r="C167" i="3"/>
  <c r="U167" i="3" s="1"/>
  <c r="C169" i="3"/>
  <c r="U169" i="3" s="1"/>
  <c r="C180" i="3"/>
  <c r="U180" i="3" s="1"/>
  <c r="C194" i="3"/>
  <c r="U194" i="3" s="1"/>
  <c r="C231" i="3"/>
  <c r="U231" i="3" s="1"/>
  <c r="C15" i="3"/>
  <c r="U15" i="3" s="1"/>
  <c r="C21" i="3"/>
  <c r="U21" i="3" s="1"/>
  <c r="C29" i="3"/>
  <c r="U29" i="3" s="1"/>
  <c r="C36" i="3"/>
  <c r="U36" i="3" s="1"/>
  <c r="C37" i="3"/>
  <c r="U37" i="3" s="1"/>
  <c r="C38" i="3"/>
  <c r="U38" i="3" s="1"/>
  <c r="C39" i="3"/>
  <c r="U39" i="3" s="1"/>
  <c r="C40" i="3"/>
  <c r="U40" i="3" s="1"/>
  <c r="C41" i="3"/>
  <c r="U41" i="3" s="1"/>
  <c r="C42" i="3"/>
  <c r="U42" i="3" s="1"/>
  <c r="C47" i="3"/>
  <c r="U47" i="3" s="1"/>
  <c r="C51" i="3"/>
  <c r="U51" i="3" s="1"/>
  <c r="C58" i="3"/>
  <c r="U58" i="3" s="1"/>
  <c r="C59" i="3"/>
  <c r="U59" i="3" s="1"/>
  <c r="C60" i="3"/>
  <c r="U60" i="3" s="1"/>
  <c r="C71" i="3"/>
  <c r="U71" i="3" s="1"/>
  <c r="C73" i="3"/>
  <c r="U73" i="3" s="1"/>
  <c r="C76" i="3"/>
  <c r="U76" i="3" s="1"/>
  <c r="C82" i="3"/>
  <c r="U82" i="3" s="1"/>
  <c r="C83" i="3"/>
  <c r="U83" i="3" s="1"/>
  <c r="C93" i="3"/>
  <c r="U93" i="3" s="1"/>
  <c r="C102" i="3"/>
  <c r="U102" i="3" s="1"/>
  <c r="C104" i="3"/>
  <c r="U104" i="3" s="1"/>
  <c r="C105" i="3"/>
  <c r="U105" i="3" s="1"/>
  <c r="C106" i="3"/>
  <c r="U106" i="3" s="1"/>
  <c r="C110" i="3"/>
  <c r="U110" i="3" s="1"/>
  <c r="C116" i="3"/>
  <c r="U116" i="3" s="1"/>
  <c r="C117" i="3"/>
  <c r="U117" i="3" s="1"/>
  <c r="C123" i="3"/>
  <c r="U123" i="3" s="1"/>
  <c r="C127" i="3"/>
  <c r="U127" i="3" s="1"/>
  <c r="C128" i="3"/>
  <c r="U128" i="3" s="1"/>
  <c r="C129" i="3"/>
  <c r="U129" i="3" s="1"/>
  <c r="C130" i="3"/>
  <c r="U130" i="3" s="1"/>
  <c r="C131" i="3"/>
  <c r="U131" i="3" s="1"/>
  <c r="C132" i="3"/>
  <c r="U132" i="3" s="1"/>
  <c r="C133" i="3"/>
  <c r="U133" i="3" s="1"/>
  <c r="C134" i="3"/>
  <c r="U134" i="3" s="1"/>
  <c r="C135" i="3"/>
  <c r="U135" i="3" s="1"/>
  <c r="C136" i="3"/>
  <c r="U136" i="3" s="1"/>
  <c r="C137" i="3"/>
  <c r="U137" i="3" s="1"/>
  <c r="C138" i="3"/>
  <c r="U138" i="3" s="1"/>
  <c r="C139" i="3"/>
  <c r="U139" i="3" s="1"/>
  <c r="C140" i="3"/>
  <c r="U140" i="3" s="1"/>
  <c r="C144" i="3"/>
  <c r="U144" i="3" s="1"/>
  <c r="C147" i="3"/>
  <c r="U147" i="3" s="1"/>
  <c r="C150" i="3"/>
  <c r="U150" i="3" s="1"/>
  <c r="C153" i="3"/>
  <c r="U153" i="3" s="1"/>
  <c r="C154" i="3"/>
  <c r="U154" i="3" s="1"/>
  <c r="C158" i="3"/>
  <c r="U158" i="3" s="1"/>
  <c r="C159" i="3"/>
  <c r="U159" i="3" s="1"/>
  <c r="C160" i="3"/>
  <c r="U160" i="3" s="1"/>
  <c r="C165" i="3"/>
  <c r="U165" i="3" s="1"/>
  <c r="C170" i="3"/>
  <c r="U170" i="3" s="1"/>
  <c r="C171" i="3"/>
  <c r="U171" i="3" s="1"/>
  <c r="C178" i="3"/>
  <c r="U178" i="3" s="1"/>
  <c r="C181" i="3"/>
  <c r="U181" i="3" s="1"/>
  <c r="C183" i="3"/>
  <c r="U183" i="3" s="1"/>
  <c r="C187" i="3"/>
  <c r="U187" i="3" s="1"/>
  <c r="C190" i="3"/>
  <c r="U190" i="3" s="1"/>
  <c r="C197" i="3"/>
  <c r="U197" i="3" s="1"/>
  <c r="C201" i="3"/>
  <c r="U201" i="3" s="1"/>
  <c r="C202" i="3"/>
  <c r="U202" i="3" s="1"/>
  <c r="C203" i="3"/>
  <c r="U203" i="3" s="1"/>
  <c r="C207" i="3"/>
  <c r="U207" i="3" s="1"/>
  <c r="C208" i="3"/>
  <c r="U208" i="3" s="1"/>
  <c r="C209" i="3"/>
  <c r="U209" i="3" s="1"/>
  <c r="C210" i="3"/>
  <c r="U210" i="3" s="1"/>
  <c r="C211" i="3"/>
  <c r="U211" i="3" s="1"/>
  <c r="C230" i="3"/>
  <c r="U230" i="3" s="1"/>
  <c r="C232" i="3"/>
  <c r="U232" i="3" s="1"/>
  <c r="C4" i="3"/>
  <c r="B12" i="3"/>
  <c r="T12" i="3" s="1"/>
  <c r="B31" i="3"/>
  <c r="T31" i="3" s="1"/>
  <c r="B34" i="3"/>
  <c r="T34" i="3" s="1"/>
  <c r="B48" i="3"/>
  <c r="T48" i="3" s="1"/>
  <c r="B49" i="3"/>
  <c r="T49" i="3" s="1"/>
  <c r="B67" i="3"/>
  <c r="T67" i="3" s="1"/>
  <c r="B69" i="3"/>
  <c r="T69" i="3" s="1"/>
  <c r="B70" i="3"/>
  <c r="T70" i="3" s="1"/>
  <c r="B72" i="3"/>
  <c r="T72" i="3" s="1"/>
  <c r="B95" i="3"/>
  <c r="T95" i="3" s="1"/>
  <c r="B97" i="3"/>
  <c r="T97" i="3" s="1"/>
  <c r="B99" i="3"/>
  <c r="T99" i="3" s="1"/>
  <c r="B167" i="3"/>
  <c r="T167" i="3" s="1"/>
  <c r="B169" i="3"/>
  <c r="T169" i="3" s="1"/>
  <c r="B180" i="3"/>
  <c r="T180" i="3" s="1"/>
  <c r="B194" i="3"/>
  <c r="T194" i="3" s="1"/>
  <c r="B231" i="3"/>
  <c r="T231" i="3" s="1"/>
  <c r="B15" i="3"/>
  <c r="T15" i="3" s="1"/>
  <c r="B21" i="3"/>
  <c r="T21" i="3" s="1"/>
  <c r="B29" i="3"/>
  <c r="T29" i="3" s="1"/>
  <c r="B36" i="3"/>
  <c r="T36" i="3" s="1"/>
  <c r="B37" i="3"/>
  <c r="T37" i="3" s="1"/>
  <c r="B38" i="3"/>
  <c r="T38" i="3" s="1"/>
  <c r="B39" i="3"/>
  <c r="T39" i="3" s="1"/>
  <c r="B40" i="3"/>
  <c r="T40" i="3" s="1"/>
  <c r="B41" i="3"/>
  <c r="T41" i="3" s="1"/>
  <c r="B42" i="3"/>
  <c r="T42" i="3" s="1"/>
  <c r="B47" i="3"/>
  <c r="T47" i="3" s="1"/>
  <c r="B51" i="3"/>
  <c r="T51" i="3" s="1"/>
  <c r="B58" i="3"/>
  <c r="T58" i="3" s="1"/>
  <c r="B59" i="3"/>
  <c r="T59" i="3" s="1"/>
  <c r="B60" i="3"/>
  <c r="T60" i="3" s="1"/>
  <c r="B71" i="3"/>
  <c r="T71" i="3" s="1"/>
  <c r="B73" i="3"/>
  <c r="T73" i="3" s="1"/>
  <c r="B76" i="3"/>
  <c r="T76" i="3" s="1"/>
  <c r="B82" i="3"/>
  <c r="T82" i="3" s="1"/>
  <c r="B83" i="3"/>
  <c r="T83" i="3" s="1"/>
  <c r="B93" i="3"/>
  <c r="T93" i="3" s="1"/>
  <c r="B102" i="3"/>
  <c r="T102" i="3" s="1"/>
  <c r="B104" i="3"/>
  <c r="T104" i="3" s="1"/>
  <c r="B105" i="3"/>
  <c r="T105" i="3" s="1"/>
  <c r="B106" i="3"/>
  <c r="T106" i="3" s="1"/>
  <c r="B110" i="3"/>
  <c r="T110" i="3" s="1"/>
  <c r="B116" i="3"/>
  <c r="T116" i="3" s="1"/>
  <c r="B117" i="3"/>
  <c r="T117" i="3" s="1"/>
  <c r="B123" i="3"/>
  <c r="T123" i="3" s="1"/>
  <c r="B127" i="3"/>
  <c r="T127" i="3" s="1"/>
  <c r="B128" i="3"/>
  <c r="T128" i="3" s="1"/>
  <c r="B129" i="3"/>
  <c r="T129" i="3" s="1"/>
  <c r="B130" i="3"/>
  <c r="T130" i="3" s="1"/>
  <c r="B131" i="3"/>
  <c r="T131" i="3" s="1"/>
  <c r="B132" i="3"/>
  <c r="T132" i="3" s="1"/>
  <c r="B133" i="3"/>
  <c r="T133" i="3" s="1"/>
  <c r="B134" i="3"/>
  <c r="T134" i="3" s="1"/>
  <c r="B135" i="3"/>
  <c r="T135" i="3" s="1"/>
  <c r="B136" i="3"/>
  <c r="T136" i="3" s="1"/>
  <c r="B137" i="3"/>
  <c r="T137" i="3" s="1"/>
  <c r="B138" i="3"/>
  <c r="T138" i="3" s="1"/>
  <c r="B139" i="3"/>
  <c r="T139" i="3" s="1"/>
  <c r="B140" i="3"/>
  <c r="T140" i="3" s="1"/>
  <c r="B144" i="3"/>
  <c r="T144" i="3" s="1"/>
  <c r="B147" i="3"/>
  <c r="T147" i="3" s="1"/>
  <c r="B150" i="3"/>
  <c r="T150" i="3" s="1"/>
  <c r="B153" i="3"/>
  <c r="T153" i="3" s="1"/>
  <c r="B154" i="3"/>
  <c r="T154" i="3" s="1"/>
  <c r="B158" i="3"/>
  <c r="T158" i="3" s="1"/>
  <c r="B159" i="3"/>
  <c r="T159" i="3" s="1"/>
  <c r="B160" i="3"/>
  <c r="T160" i="3" s="1"/>
  <c r="B165" i="3"/>
  <c r="T165" i="3" s="1"/>
  <c r="B170" i="3"/>
  <c r="T170" i="3" s="1"/>
  <c r="B171" i="3"/>
  <c r="T171" i="3" s="1"/>
  <c r="B178" i="3"/>
  <c r="T178" i="3" s="1"/>
  <c r="B181" i="3"/>
  <c r="T181" i="3" s="1"/>
  <c r="B183" i="3"/>
  <c r="T183" i="3" s="1"/>
  <c r="B187" i="3"/>
  <c r="T187" i="3" s="1"/>
  <c r="B190" i="3"/>
  <c r="T190" i="3" s="1"/>
  <c r="B197" i="3"/>
  <c r="T197" i="3" s="1"/>
  <c r="B201" i="3"/>
  <c r="T201" i="3" s="1"/>
  <c r="B202" i="3"/>
  <c r="T202" i="3" s="1"/>
  <c r="B203" i="3"/>
  <c r="T203" i="3" s="1"/>
  <c r="B207" i="3"/>
  <c r="T207" i="3" s="1"/>
  <c r="B208" i="3"/>
  <c r="T208" i="3" s="1"/>
  <c r="B209" i="3"/>
  <c r="T209" i="3" s="1"/>
  <c r="B210" i="3"/>
  <c r="T210" i="3" s="1"/>
  <c r="B211" i="3"/>
  <c r="T211" i="3" s="1"/>
  <c r="B230" i="3"/>
  <c r="T230" i="3" s="1"/>
  <c r="B232" i="3"/>
  <c r="T232" i="3" s="1"/>
  <c r="B16" i="3"/>
  <c r="T16" i="3" s="1"/>
  <c r="B5" i="3"/>
  <c r="T5" i="3" s="1"/>
  <c r="B6" i="3"/>
  <c r="T6" i="3" s="1"/>
  <c r="B8" i="3"/>
  <c r="T8" i="3" s="1"/>
  <c r="B11" i="3"/>
  <c r="T11" i="3" s="1"/>
  <c r="B13" i="3"/>
  <c r="T13" i="3" s="1"/>
  <c r="B14" i="3"/>
  <c r="B18" i="3"/>
  <c r="T18" i="3" s="1"/>
  <c r="B19" i="3"/>
  <c r="T19" i="3" s="1"/>
  <c r="B20" i="3"/>
  <c r="T20" i="3" s="1"/>
  <c r="B22" i="3"/>
  <c r="T22" i="3" s="1"/>
  <c r="B23" i="3"/>
  <c r="T23" i="3" s="1"/>
  <c r="B24" i="3"/>
  <c r="T24" i="3" s="1"/>
  <c r="B26" i="3"/>
  <c r="T26" i="3" s="1"/>
  <c r="B27" i="3"/>
  <c r="T27" i="3" s="1"/>
  <c r="B28" i="3"/>
  <c r="T28" i="3" s="1"/>
  <c r="B30" i="3"/>
  <c r="T30" i="3" s="1"/>
  <c r="B32" i="3"/>
  <c r="T32" i="3" s="1"/>
  <c r="B33" i="3"/>
  <c r="T33" i="3" s="1"/>
  <c r="B35" i="3"/>
  <c r="T35" i="3" s="1"/>
  <c r="B43" i="3"/>
  <c r="T43" i="3" s="1"/>
  <c r="B44" i="3"/>
  <c r="T44" i="3" s="1"/>
  <c r="B45" i="3"/>
  <c r="T45" i="3" s="1"/>
  <c r="B46" i="3"/>
  <c r="T46" i="3" s="1"/>
  <c r="B50" i="3"/>
  <c r="T50" i="3" s="1"/>
  <c r="B52" i="3"/>
  <c r="T52" i="3" s="1"/>
  <c r="B53" i="3"/>
  <c r="T53" i="3" s="1"/>
  <c r="B54" i="3"/>
  <c r="T54" i="3" s="1"/>
  <c r="B55" i="3"/>
  <c r="T55" i="3" s="1"/>
  <c r="B57" i="3"/>
  <c r="T57" i="3" s="1"/>
  <c r="B61" i="3"/>
  <c r="T61" i="3" s="1"/>
  <c r="B62" i="3"/>
  <c r="T62" i="3" s="1"/>
  <c r="B63" i="3"/>
  <c r="T63" i="3" s="1"/>
  <c r="B64" i="3"/>
  <c r="T64" i="3" s="1"/>
  <c r="B65" i="3"/>
  <c r="T65" i="3" s="1"/>
  <c r="B66" i="3"/>
  <c r="T66" i="3" s="1"/>
  <c r="B74" i="3"/>
  <c r="T74" i="3" s="1"/>
  <c r="B75" i="3"/>
  <c r="T75" i="3" s="1"/>
  <c r="B77" i="3"/>
  <c r="T77" i="3" s="1"/>
  <c r="B78" i="3"/>
  <c r="T78" i="3" s="1"/>
  <c r="B79" i="3"/>
  <c r="T79" i="3" s="1"/>
  <c r="B80" i="3"/>
  <c r="T80" i="3" s="1"/>
  <c r="B84" i="3"/>
  <c r="T84" i="3" s="1"/>
  <c r="B85" i="3"/>
  <c r="T85" i="3" s="1"/>
  <c r="B86" i="3"/>
  <c r="T86" i="3" s="1"/>
  <c r="B87" i="3"/>
  <c r="T87" i="3" s="1"/>
  <c r="B88" i="3"/>
  <c r="T88" i="3" s="1"/>
  <c r="B89" i="3"/>
  <c r="T89" i="3" s="1"/>
  <c r="B91" i="3"/>
  <c r="T91" i="3" s="1"/>
  <c r="B103" i="3"/>
  <c r="T103" i="3" s="1"/>
  <c r="B107" i="3"/>
  <c r="T107" i="3" s="1"/>
  <c r="B108" i="3"/>
  <c r="T108" i="3" s="1"/>
  <c r="B111" i="3"/>
  <c r="T111" i="3" s="1"/>
  <c r="B112" i="3"/>
  <c r="T112" i="3" s="1"/>
  <c r="B113" i="3"/>
  <c r="T113" i="3" s="1"/>
  <c r="B114" i="3"/>
  <c r="T114" i="3" s="1"/>
  <c r="B115" i="3"/>
  <c r="T115" i="3" s="1"/>
  <c r="B118" i="3"/>
  <c r="T118" i="3" s="1"/>
  <c r="B119" i="3"/>
  <c r="T119" i="3" s="1"/>
  <c r="B120" i="3"/>
  <c r="T120" i="3" s="1"/>
  <c r="B121" i="3"/>
  <c r="T121" i="3" s="1"/>
  <c r="B122" i="3"/>
  <c r="T122" i="3" s="1"/>
  <c r="B124" i="3"/>
  <c r="T124" i="3" s="1"/>
  <c r="B125" i="3"/>
  <c r="T125" i="3" s="1"/>
  <c r="B126" i="3"/>
  <c r="T126" i="3" s="1"/>
  <c r="B141" i="3"/>
  <c r="T141" i="3" s="1"/>
  <c r="B142" i="3"/>
  <c r="T142" i="3" s="1"/>
  <c r="B143" i="3"/>
  <c r="T143" i="3" s="1"/>
  <c r="B145" i="3"/>
  <c r="T145" i="3" s="1"/>
  <c r="B146" i="3"/>
  <c r="T146" i="3" s="1"/>
  <c r="B148" i="3"/>
  <c r="T148" i="3" s="1"/>
  <c r="B149" i="3"/>
  <c r="T149" i="3" s="1"/>
  <c r="B151" i="3"/>
  <c r="T151" i="3" s="1"/>
  <c r="B152" i="3"/>
  <c r="T152" i="3" s="1"/>
  <c r="B155" i="3"/>
  <c r="T155" i="3" s="1"/>
  <c r="B156" i="3"/>
  <c r="T156" i="3" s="1"/>
  <c r="B157" i="3"/>
  <c r="T157" i="3" s="1"/>
  <c r="B161" i="3"/>
  <c r="T161" i="3" s="1"/>
  <c r="B162" i="3"/>
  <c r="T162" i="3" s="1"/>
  <c r="B163" i="3"/>
  <c r="T163" i="3" s="1"/>
  <c r="B164" i="3"/>
  <c r="T164" i="3" s="1"/>
  <c r="B166" i="3"/>
  <c r="T166" i="3" s="1"/>
  <c r="B168" i="3"/>
  <c r="T168" i="3" s="1"/>
  <c r="B172" i="3"/>
  <c r="T172" i="3" s="1"/>
  <c r="B173" i="3"/>
  <c r="T173" i="3" s="1"/>
  <c r="B174" i="3"/>
  <c r="T174" i="3" s="1"/>
  <c r="B175" i="3"/>
  <c r="T175" i="3" s="1"/>
  <c r="B176" i="3"/>
  <c r="T176" i="3" s="1"/>
  <c r="B177" i="3"/>
  <c r="T177" i="3" s="1"/>
  <c r="B179" i="3"/>
  <c r="T179" i="3" s="1"/>
  <c r="B182" i="3"/>
  <c r="T182" i="3" s="1"/>
  <c r="B184" i="3"/>
  <c r="T184" i="3" s="1"/>
  <c r="B185" i="3"/>
  <c r="T185" i="3" s="1"/>
  <c r="B186" i="3"/>
  <c r="T186" i="3" s="1"/>
  <c r="B188" i="3"/>
  <c r="T188" i="3" s="1"/>
  <c r="B189" i="3"/>
  <c r="T189" i="3" s="1"/>
  <c r="B191" i="3"/>
  <c r="T191" i="3" s="1"/>
  <c r="B192" i="3"/>
  <c r="T192" i="3" s="1"/>
  <c r="B193" i="3"/>
  <c r="T193" i="3" s="1"/>
  <c r="B195" i="3"/>
  <c r="T195" i="3" s="1"/>
  <c r="B196" i="3"/>
  <c r="T196" i="3" s="1"/>
  <c r="B198" i="3"/>
  <c r="T198" i="3" s="1"/>
  <c r="B199" i="3"/>
  <c r="T199" i="3" s="1"/>
  <c r="B200" i="3"/>
  <c r="T200" i="3" s="1"/>
  <c r="B204" i="3"/>
  <c r="T204" i="3" s="1"/>
  <c r="B205" i="3"/>
  <c r="T205" i="3" s="1"/>
  <c r="B206" i="3"/>
  <c r="T206" i="3" s="1"/>
  <c r="B212" i="3"/>
  <c r="T212" i="3" s="1"/>
  <c r="B213" i="3"/>
  <c r="T213" i="3" s="1"/>
  <c r="B4" i="3"/>
  <c r="T4" i="3" s="1"/>
  <c r="R12" i="3"/>
  <c r="R31" i="3"/>
  <c r="R34" i="3"/>
  <c r="R48" i="3"/>
  <c r="R49" i="3"/>
  <c r="R67" i="3"/>
  <c r="R69" i="3"/>
  <c r="R70" i="3"/>
  <c r="R72" i="3"/>
  <c r="R95" i="3"/>
  <c r="R97" i="3"/>
  <c r="R99" i="3"/>
  <c r="R167" i="3"/>
  <c r="R169" i="3"/>
  <c r="R180" i="3"/>
  <c r="R194" i="3"/>
  <c r="R231" i="3"/>
  <c r="R15" i="3"/>
  <c r="R21" i="3"/>
  <c r="R29" i="3"/>
  <c r="R36" i="3"/>
  <c r="R37" i="3"/>
  <c r="R38" i="3"/>
  <c r="R39" i="3"/>
  <c r="R40" i="3"/>
  <c r="R41" i="3"/>
  <c r="R42" i="3"/>
  <c r="R47" i="3"/>
  <c r="R51" i="3"/>
  <c r="R58" i="3"/>
  <c r="R59" i="3"/>
  <c r="R60" i="3"/>
  <c r="R71" i="3"/>
  <c r="R73" i="3"/>
  <c r="R76" i="3"/>
  <c r="R82" i="3"/>
  <c r="R83" i="3"/>
  <c r="R93" i="3"/>
  <c r="R102" i="3"/>
  <c r="R104" i="3"/>
  <c r="R105" i="3"/>
  <c r="R106" i="3"/>
  <c r="R110" i="3"/>
  <c r="R116" i="3"/>
  <c r="R117" i="3"/>
  <c r="R123" i="3"/>
  <c r="R127" i="3"/>
  <c r="R128" i="3"/>
  <c r="R129" i="3"/>
  <c r="R130" i="3"/>
  <c r="R131" i="3"/>
  <c r="R132" i="3"/>
  <c r="R133" i="3"/>
  <c r="R134" i="3"/>
  <c r="R135" i="3"/>
  <c r="R136" i="3"/>
  <c r="R137" i="3"/>
  <c r="R138" i="3"/>
  <c r="R139" i="3"/>
  <c r="R140" i="3"/>
  <c r="R144" i="3"/>
  <c r="R147" i="3"/>
  <c r="R150" i="3"/>
  <c r="R153" i="3"/>
  <c r="R154" i="3"/>
  <c r="R158" i="3"/>
  <c r="R159" i="3"/>
  <c r="R160" i="3"/>
  <c r="R165" i="3"/>
  <c r="R170" i="3"/>
  <c r="R171" i="3"/>
  <c r="R178" i="3"/>
  <c r="R181" i="3"/>
  <c r="R183" i="3"/>
  <c r="R187" i="3"/>
  <c r="R190" i="3"/>
  <c r="R197" i="3"/>
  <c r="R201" i="3"/>
  <c r="R202" i="3"/>
  <c r="R203" i="3"/>
  <c r="R207" i="3"/>
  <c r="R208" i="3"/>
  <c r="R209" i="3"/>
  <c r="R210" i="3"/>
  <c r="R211" i="3"/>
  <c r="R230" i="3"/>
  <c r="R232" i="3"/>
  <c r="R5" i="3"/>
  <c r="R6" i="3"/>
  <c r="R8" i="3"/>
  <c r="R11" i="3"/>
  <c r="R13" i="3"/>
  <c r="R16" i="3"/>
  <c r="R18" i="3"/>
  <c r="R19" i="3"/>
  <c r="R20" i="3"/>
  <c r="R22" i="3"/>
  <c r="R23" i="3"/>
  <c r="R24" i="3"/>
  <c r="R26" i="3"/>
  <c r="R27" i="3"/>
  <c r="R28" i="3"/>
  <c r="R30" i="3"/>
  <c r="R32" i="3"/>
  <c r="R33" i="3"/>
  <c r="R35" i="3"/>
  <c r="R43" i="3"/>
  <c r="R44" i="3"/>
  <c r="R45" i="3"/>
  <c r="R46" i="3"/>
  <c r="R50" i="3"/>
  <c r="R52" i="3"/>
  <c r="R53" i="3"/>
  <c r="R54" i="3"/>
  <c r="R55" i="3"/>
  <c r="R57" i="3"/>
  <c r="R61" i="3"/>
  <c r="R62" i="3"/>
  <c r="R63" i="3"/>
  <c r="R64" i="3"/>
  <c r="R65" i="3"/>
  <c r="R66" i="3"/>
  <c r="R74" i="3"/>
  <c r="R75" i="3"/>
  <c r="R77" i="3"/>
  <c r="R78" i="3"/>
  <c r="R79" i="3"/>
  <c r="R80" i="3"/>
  <c r="R84" i="3"/>
  <c r="R85" i="3"/>
  <c r="R86" i="3"/>
  <c r="R87" i="3"/>
  <c r="R88" i="3"/>
  <c r="R89" i="3"/>
  <c r="R91" i="3"/>
  <c r="R103" i="3"/>
  <c r="R107" i="3"/>
  <c r="R108" i="3"/>
  <c r="R111" i="3"/>
  <c r="R112" i="3"/>
  <c r="R113" i="3"/>
  <c r="R114" i="3"/>
  <c r="R115" i="3"/>
  <c r="R118" i="3"/>
  <c r="R119" i="3"/>
  <c r="R120" i="3"/>
  <c r="R121" i="3"/>
  <c r="R122" i="3"/>
  <c r="R124" i="3"/>
  <c r="R125" i="3"/>
  <c r="R126" i="3"/>
  <c r="R141" i="3"/>
  <c r="R142" i="3"/>
  <c r="R143" i="3"/>
  <c r="R145" i="3"/>
  <c r="R146" i="3"/>
  <c r="R148" i="3"/>
  <c r="R149" i="3"/>
  <c r="R151" i="3"/>
  <c r="R152" i="3"/>
  <c r="R155" i="3"/>
  <c r="R156" i="3"/>
  <c r="R157" i="3"/>
  <c r="R161" i="3"/>
  <c r="R162" i="3"/>
  <c r="R163" i="3"/>
  <c r="R164" i="3"/>
  <c r="R166" i="3"/>
  <c r="R168" i="3"/>
  <c r="R172" i="3"/>
  <c r="R173" i="3"/>
  <c r="R174" i="3"/>
  <c r="R175" i="3"/>
  <c r="R176" i="3"/>
  <c r="R177" i="3"/>
  <c r="R179" i="3"/>
  <c r="R182" i="3"/>
  <c r="R184" i="3"/>
  <c r="R185" i="3"/>
  <c r="R186" i="3"/>
  <c r="R188" i="3"/>
  <c r="R189" i="3"/>
  <c r="R191" i="3"/>
  <c r="R192" i="3"/>
  <c r="R193" i="3"/>
  <c r="R195" i="3"/>
  <c r="R196" i="3"/>
  <c r="R198" i="3"/>
  <c r="R199" i="3"/>
  <c r="R200" i="3"/>
  <c r="R204" i="3"/>
  <c r="R205" i="3"/>
  <c r="R206" i="3"/>
  <c r="R212" i="3"/>
  <c r="R213" i="3"/>
  <c r="R4" i="3"/>
  <c r="Q5" i="3"/>
  <c r="Q6" i="3"/>
  <c r="Q8" i="3"/>
  <c r="Q11" i="3"/>
  <c r="Q13" i="3"/>
  <c r="Q16" i="3"/>
  <c r="Q18" i="3"/>
  <c r="Q19" i="3"/>
  <c r="Q20" i="3"/>
  <c r="Q22" i="3"/>
  <c r="Q23" i="3"/>
  <c r="Q24" i="3"/>
  <c r="Q26" i="3"/>
  <c r="Q27" i="3"/>
  <c r="Q28" i="3"/>
  <c r="Q30" i="3"/>
  <c r="Q32" i="3"/>
  <c r="Q33" i="3"/>
  <c r="Q35" i="3"/>
  <c r="Q43" i="3"/>
  <c r="Q44" i="3"/>
  <c r="Q45" i="3"/>
  <c r="Q46" i="3"/>
  <c r="Q50" i="3"/>
  <c r="Q52" i="3"/>
  <c r="Q53" i="3"/>
  <c r="Q54" i="3"/>
  <c r="Q55" i="3"/>
  <c r="Q57" i="3"/>
  <c r="Q61" i="3"/>
  <c r="Q62" i="3"/>
  <c r="Q63" i="3"/>
  <c r="Q64" i="3"/>
  <c r="Q65" i="3"/>
  <c r="Q66" i="3"/>
  <c r="Q74" i="3"/>
  <c r="Q75" i="3"/>
  <c r="Q77" i="3"/>
  <c r="Q78" i="3"/>
  <c r="Q79" i="3"/>
  <c r="Q80" i="3"/>
  <c r="Q84" i="3"/>
  <c r="Q85" i="3"/>
  <c r="Q86" i="3"/>
  <c r="Q87" i="3"/>
  <c r="Q88" i="3"/>
  <c r="Q89" i="3"/>
  <c r="Q91" i="3"/>
  <c r="Q103" i="3"/>
  <c r="Q107" i="3"/>
  <c r="Q108" i="3"/>
  <c r="Q111" i="3"/>
  <c r="Q112" i="3"/>
  <c r="Q113" i="3"/>
  <c r="Q114" i="3"/>
  <c r="Q115" i="3"/>
  <c r="Q118" i="3"/>
  <c r="Q119" i="3"/>
  <c r="Q120" i="3"/>
  <c r="Q121" i="3"/>
  <c r="Q122" i="3"/>
  <c r="Q124" i="3"/>
  <c r="Q125" i="3"/>
  <c r="Q126" i="3"/>
  <c r="Q141" i="3"/>
  <c r="Q142" i="3"/>
  <c r="Q143" i="3"/>
  <c r="Q145" i="3"/>
  <c r="Q146" i="3"/>
  <c r="Q148" i="3"/>
  <c r="Q149" i="3"/>
  <c r="Q151" i="3"/>
  <c r="Q152" i="3"/>
  <c r="Q155" i="3"/>
  <c r="Q156" i="3"/>
  <c r="Q157" i="3"/>
  <c r="Q161" i="3"/>
  <c r="Q162" i="3"/>
  <c r="Q163" i="3"/>
  <c r="Q164" i="3"/>
  <c r="Q166" i="3"/>
  <c r="Q168" i="3"/>
  <c r="Q172" i="3"/>
  <c r="Q173" i="3"/>
  <c r="Q174" i="3"/>
  <c r="Q175" i="3"/>
  <c r="Q176" i="3"/>
  <c r="Q177" i="3"/>
  <c r="Q179" i="3"/>
  <c r="Q182" i="3"/>
  <c r="Q184" i="3"/>
  <c r="Q185" i="3"/>
  <c r="Q186" i="3"/>
  <c r="Q188" i="3"/>
  <c r="Q189" i="3"/>
  <c r="Q191" i="3"/>
  <c r="Q192" i="3"/>
  <c r="Q193" i="3"/>
  <c r="Q195" i="3"/>
  <c r="Q196" i="3"/>
  <c r="Q198" i="3"/>
  <c r="Q199" i="3"/>
  <c r="Q200" i="3"/>
  <c r="Q204" i="3"/>
  <c r="Q205" i="3"/>
  <c r="Q206" i="3"/>
  <c r="Q212" i="3"/>
  <c r="Q213" i="3"/>
  <c r="Q12" i="3"/>
  <c r="Q31" i="3"/>
  <c r="Q34" i="3"/>
  <c r="Q48" i="3"/>
  <c r="Q49" i="3"/>
  <c r="Q67" i="3"/>
  <c r="Q69" i="3"/>
  <c r="Q70" i="3"/>
  <c r="Q72" i="3"/>
  <c r="Q95" i="3"/>
  <c r="Q97" i="3"/>
  <c r="Q99" i="3"/>
  <c r="Q167" i="3"/>
  <c r="Q169" i="3"/>
  <c r="Q180" i="3"/>
  <c r="Q194" i="3"/>
  <c r="Q231" i="3"/>
  <c r="Q15" i="3"/>
  <c r="Q21" i="3"/>
  <c r="Q29" i="3"/>
  <c r="Q36" i="3"/>
  <c r="Q37" i="3"/>
  <c r="Q38" i="3"/>
  <c r="Q39" i="3"/>
  <c r="Q40" i="3"/>
  <c r="Q41" i="3"/>
  <c r="Q42" i="3"/>
  <c r="Q47" i="3"/>
  <c r="Q51" i="3"/>
  <c r="Q58" i="3"/>
  <c r="Q59" i="3"/>
  <c r="Q60" i="3"/>
  <c r="Q71" i="3"/>
  <c r="Q73" i="3"/>
  <c r="Q76" i="3"/>
  <c r="Q82" i="3"/>
  <c r="Q83" i="3"/>
  <c r="Q93" i="3"/>
  <c r="Q102" i="3"/>
  <c r="Q104" i="3"/>
  <c r="Q105" i="3"/>
  <c r="Q106" i="3"/>
  <c r="Q110" i="3"/>
  <c r="Q116" i="3"/>
  <c r="Q117" i="3"/>
  <c r="Q123" i="3"/>
  <c r="Q127" i="3"/>
  <c r="Q128" i="3"/>
  <c r="Q129" i="3"/>
  <c r="Q130" i="3"/>
  <c r="Q131" i="3"/>
  <c r="Q132" i="3"/>
  <c r="Q133" i="3"/>
  <c r="Q134" i="3"/>
  <c r="Q135" i="3"/>
  <c r="Q136" i="3"/>
  <c r="Q137" i="3"/>
  <c r="Q138" i="3"/>
  <c r="Q139" i="3"/>
  <c r="Q140" i="3"/>
  <c r="Q144" i="3"/>
  <c r="Q147" i="3"/>
  <c r="Q150" i="3"/>
  <c r="Q153" i="3"/>
  <c r="Q154" i="3"/>
  <c r="Q158" i="3"/>
  <c r="Q159" i="3"/>
  <c r="Q160" i="3"/>
  <c r="Q165" i="3"/>
  <c r="Q170" i="3"/>
  <c r="Q171" i="3"/>
  <c r="Q178" i="3"/>
  <c r="Q181" i="3"/>
  <c r="Q183" i="3"/>
  <c r="Q187" i="3"/>
  <c r="Q190" i="3"/>
  <c r="Q197" i="3"/>
  <c r="Q201" i="3"/>
  <c r="Q202" i="3"/>
  <c r="Q203" i="3"/>
  <c r="Q207" i="3"/>
  <c r="Q208" i="3"/>
  <c r="Q209" i="3"/>
  <c r="Q210" i="3"/>
  <c r="Q211" i="3"/>
  <c r="Q230" i="3"/>
  <c r="Q232" i="3"/>
  <c r="Q4" i="3"/>
  <c r="S12" i="3"/>
  <c r="S31" i="3"/>
  <c r="S34" i="3"/>
  <c r="S48" i="3"/>
  <c r="S49" i="3"/>
  <c r="S67" i="3"/>
  <c r="S69" i="3"/>
  <c r="S70" i="3"/>
  <c r="S72" i="3"/>
  <c r="S95" i="3"/>
  <c r="S97" i="3"/>
  <c r="S99" i="3"/>
  <c r="S167" i="3"/>
  <c r="S169" i="3"/>
  <c r="S180" i="3"/>
  <c r="S194" i="3"/>
  <c r="S231" i="3"/>
  <c r="S15" i="3"/>
  <c r="S21" i="3"/>
  <c r="S29" i="3"/>
  <c r="S36" i="3"/>
  <c r="S37" i="3"/>
  <c r="S38" i="3"/>
  <c r="S39" i="3"/>
  <c r="S40" i="3"/>
  <c r="S41" i="3"/>
  <c r="S42" i="3"/>
  <c r="S47" i="3"/>
  <c r="S51" i="3"/>
  <c r="S58" i="3"/>
  <c r="S59" i="3"/>
  <c r="S60" i="3"/>
  <c r="S71" i="3"/>
  <c r="S73" i="3"/>
  <c r="S76" i="3"/>
  <c r="S82" i="3"/>
  <c r="S83" i="3"/>
  <c r="S93" i="3"/>
  <c r="S102" i="3"/>
  <c r="S104" i="3"/>
  <c r="S105" i="3"/>
  <c r="S106" i="3"/>
  <c r="S110" i="3"/>
  <c r="S116" i="3"/>
  <c r="S117" i="3"/>
  <c r="S123" i="3"/>
  <c r="S127" i="3"/>
  <c r="S128" i="3"/>
  <c r="S129" i="3"/>
  <c r="S130" i="3"/>
  <c r="S131" i="3"/>
  <c r="S132" i="3"/>
  <c r="S133" i="3"/>
  <c r="S134" i="3"/>
  <c r="S135" i="3"/>
  <c r="S136" i="3"/>
  <c r="S137" i="3"/>
  <c r="S138" i="3"/>
  <c r="S139" i="3"/>
  <c r="S140" i="3"/>
  <c r="S144" i="3"/>
  <c r="S147" i="3"/>
  <c r="S150" i="3"/>
  <c r="S153" i="3"/>
  <c r="S154" i="3"/>
  <c r="S158" i="3"/>
  <c r="S159" i="3"/>
  <c r="S160" i="3"/>
  <c r="S165" i="3"/>
  <c r="S170" i="3"/>
  <c r="S171" i="3"/>
  <c r="S178" i="3"/>
  <c r="S181" i="3"/>
  <c r="S183" i="3"/>
  <c r="S187" i="3"/>
  <c r="S190" i="3"/>
  <c r="S197" i="3"/>
  <c r="S201" i="3"/>
  <c r="S202" i="3"/>
  <c r="S203" i="3"/>
  <c r="S207" i="3"/>
  <c r="S208" i="3"/>
  <c r="S209" i="3"/>
  <c r="S210" i="3"/>
  <c r="S211" i="3"/>
  <c r="S230" i="3"/>
  <c r="S232" i="3"/>
  <c r="S5" i="3"/>
  <c r="S6" i="3"/>
  <c r="S8" i="3"/>
  <c r="S11" i="3"/>
  <c r="S13" i="3"/>
  <c r="S16" i="3"/>
  <c r="S18" i="3"/>
  <c r="S19" i="3"/>
  <c r="S20" i="3"/>
  <c r="S22" i="3"/>
  <c r="S23" i="3"/>
  <c r="S24" i="3"/>
  <c r="S26" i="3"/>
  <c r="S27" i="3"/>
  <c r="S28" i="3"/>
  <c r="S30" i="3"/>
  <c r="S32" i="3"/>
  <c r="S33" i="3"/>
  <c r="S35" i="3"/>
  <c r="S43" i="3"/>
  <c r="S44" i="3"/>
  <c r="S45" i="3"/>
  <c r="S46" i="3"/>
  <c r="S50" i="3"/>
  <c r="S52" i="3"/>
  <c r="S53" i="3"/>
  <c r="S54" i="3"/>
  <c r="S55" i="3"/>
  <c r="S57" i="3"/>
  <c r="S61" i="3"/>
  <c r="S62" i="3"/>
  <c r="S63" i="3"/>
  <c r="S64" i="3"/>
  <c r="S65" i="3"/>
  <c r="S66" i="3"/>
  <c r="S74" i="3"/>
  <c r="S75" i="3"/>
  <c r="S77" i="3"/>
  <c r="S78" i="3"/>
  <c r="S79" i="3"/>
  <c r="S80" i="3"/>
  <c r="S84" i="3"/>
  <c r="S85" i="3"/>
  <c r="S86" i="3"/>
  <c r="S87" i="3"/>
  <c r="S88" i="3"/>
  <c r="S89" i="3"/>
  <c r="S91" i="3"/>
  <c r="S103" i="3"/>
  <c r="S107" i="3"/>
  <c r="S108" i="3"/>
  <c r="S111" i="3"/>
  <c r="S112" i="3"/>
  <c r="S113" i="3"/>
  <c r="S114" i="3"/>
  <c r="S115" i="3"/>
  <c r="S118" i="3"/>
  <c r="S119" i="3"/>
  <c r="S120" i="3"/>
  <c r="S121" i="3"/>
  <c r="S122" i="3"/>
  <c r="S124" i="3"/>
  <c r="S125" i="3"/>
  <c r="S126" i="3"/>
  <c r="S141" i="3"/>
  <c r="S142" i="3"/>
  <c r="S143" i="3"/>
  <c r="S145" i="3"/>
  <c r="S146" i="3"/>
  <c r="S148" i="3"/>
  <c r="S149" i="3"/>
  <c r="S151" i="3"/>
  <c r="S152" i="3"/>
  <c r="S155" i="3"/>
  <c r="S156" i="3"/>
  <c r="S157" i="3"/>
  <c r="S161" i="3"/>
  <c r="S162" i="3"/>
  <c r="S163" i="3"/>
  <c r="S164" i="3"/>
  <c r="S166" i="3"/>
  <c r="S168" i="3"/>
  <c r="S172" i="3"/>
  <c r="S173" i="3"/>
  <c r="S174" i="3"/>
  <c r="S175" i="3"/>
  <c r="S176" i="3"/>
  <c r="S177" i="3"/>
  <c r="S179" i="3"/>
  <c r="S182" i="3"/>
  <c r="S184" i="3"/>
  <c r="S185" i="3"/>
  <c r="S186" i="3"/>
  <c r="S188" i="3"/>
  <c r="S189" i="3"/>
  <c r="S191" i="3"/>
  <c r="S192" i="3"/>
  <c r="S193" i="3"/>
  <c r="S195" i="3"/>
  <c r="S196" i="3"/>
  <c r="S198" i="3"/>
  <c r="S199" i="3"/>
  <c r="S200" i="3"/>
  <c r="S204" i="3"/>
  <c r="S205" i="3"/>
  <c r="S206" i="3"/>
  <c r="S212" i="3"/>
  <c r="S213" i="3"/>
  <c r="S4" i="3"/>
  <c r="P5" i="3"/>
  <c r="P6" i="3"/>
  <c r="P8" i="3"/>
  <c r="P11" i="3"/>
  <c r="P13" i="3"/>
  <c r="P16" i="3"/>
  <c r="P18" i="3"/>
  <c r="P19" i="3"/>
  <c r="P20" i="3"/>
  <c r="P22" i="3"/>
  <c r="P23" i="3"/>
  <c r="P24" i="3"/>
  <c r="P26" i="3"/>
  <c r="P27" i="3"/>
  <c r="P28" i="3"/>
  <c r="P30" i="3"/>
  <c r="P32" i="3"/>
  <c r="P33" i="3"/>
  <c r="P35" i="3"/>
  <c r="P43" i="3"/>
  <c r="P44" i="3"/>
  <c r="P45" i="3"/>
  <c r="P46" i="3"/>
  <c r="P50" i="3"/>
  <c r="P52" i="3"/>
  <c r="P53" i="3"/>
  <c r="P54" i="3"/>
  <c r="P55" i="3"/>
  <c r="P57" i="3"/>
  <c r="P61" i="3"/>
  <c r="P62" i="3"/>
  <c r="P63" i="3"/>
  <c r="P64" i="3"/>
  <c r="P65" i="3"/>
  <c r="P66" i="3"/>
  <c r="P74" i="3"/>
  <c r="P75" i="3"/>
  <c r="P77" i="3"/>
  <c r="P78" i="3"/>
  <c r="P79" i="3"/>
  <c r="P80" i="3"/>
  <c r="P84" i="3"/>
  <c r="P85" i="3"/>
  <c r="P86" i="3"/>
  <c r="P87" i="3"/>
  <c r="P88" i="3"/>
  <c r="P89" i="3"/>
  <c r="P91" i="3"/>
  <c r="P103" i="3"/>
  <c r="P107" i="3"/>
  <c r="P108" i="3"/>
  <c r="P111" i="3"/>
  <c r="P112" i="3"/>
  <c r="P113" i="3"/>
  <c r="P114" i="3"/>
  <c r="P115" i="3"/>
  <c r="P118" i="3"/>
  <c r="P119" i="3"/>
  <c r="P120" i="3"/>
  <c r="P121" i="3"/>
  <c r="P122" i="3"/>
  <c r="P124" i="3"/>
  <c r="P125" i="3"/>
  <c r="P126" i="3"/>
  <c r="P141" i="3"/>
  <c r="P142" i="3"/>
  <c r="P143" i="3"/>
  <c r="P145" i="3"/>
  <c r="P146" i="3"/>
  <c r="P148" i="3"/>
  <c r="P149" i="3"/>
  <c r="P151" i="3"/>
  <c r="P152" i="3"/>
  <c r="P155" i="3"/>
  <c r="P156" i="3"/>
  <c r="P157" i="3"/>
  <c r="P161" i="3"/>
  <c r="P162" i="3"/>
  <c r="P163" i="3"/>
  <c r="P164" i="3"/>
  <c r="P166" i="3"/>
  <c r="P168" i="3"/>
  <c r="P172" i="3"/>
  <c r="P173" i="3"/>
  <c r="P174" i="3"/>
  <c r="P175" i="3"/>
  <c r="P176" i="3"/>
  <c r="P177" i="3"/>
  <c r="P179" i="3"/>
  <c r="P182" i="3"/>
  <c r="P184" i="3"/>
  <c r="P185" i="3"/>
  <c r="P186" i="3"/>
  <c r="P188" i="3"/>
  <c r="P189" i="3"/>
  <c r="P191" i="3"/>
  <c r="P192" i="3"/>
  <c r="P193" i="3"/>
  <c r="P195" i="3"/>
  <c r="P196" i="3"/>
  <c r="P198" i="3"/>
  <c r="P199" i="3"/>
  <c r="P200" i="3"/>
  <c r="P204" i="3"/>
  <c r="P205" i="3"/>
  <c r="P206" i="3"/>
  <c r="P212" i="3"/>
  <c r="P213" i="3"/>
  <c r="P12" i="3"/>
  <c r="P31" i="3"/>
  <c r="P34" i="3"/>
  <c r="P48" i="3"/>
  <c r="P49" i="3"/>
  <c r="P67" i="3"/>
  <c r="P69" i="3"/>
  <c r="P70" i="3"/>
  <c r="P72" i="3"/>
  <c r="P95" i="3"/>
  <c r="P97" i="3"/>
  <c r="P99" i="3"/>
  <c r="P167" i="3"/>
  <c r="P169" i="3"/>
  <c r="P180" i="3"/>
  <c r="P194" i="3"/>
  <c r="P231" i="3"/>
  <c r="P15" i="3"/>
  <c r="P21" i="3"/>
  <c r="P29" i="3"/>
  <c r="P36" i="3"/>
  <c r="P37" i="3"/>
  <c r="P38" i="3"/>
  <c r="P39" i="3"/>
  <c r="P40" i="3"/>
  <c r="P41" i="3"/>
  <c r="P42" i="3"/>
  <c r="P47" i="3"/>
  <c r="P51" i="3"/>
  <c r="P58" i="3"/>
  <c r="P59" i="3"/>
  <c r="P60" i="3"/>
  <c r="P71" i="3"/>
  <c r="P73" i="3"/>
  <c r="P76" i="3"/>
  <c r="P82" i="3"/>
  <c r="P83" i="3"/>
  <c r="P93" i="3"/>
  <c r="P102" i="3"/>
  <c r="P104" i="3"/>
  <c r="P105" i="3"/>
  <c r="P106" i="3"/>
  <c r="P110" i="3"/>
  <c r="P116" i="3"/>
  <c r="P117" i="3"/>
  <c r="P123" i="3"/>
  <c r="P127" i="3"/>
  <c r="P128" i="3"/>
  <c r="P129" i="3"/>
  <c r="P130" i="3"/>
  <c r="P131" i="3"/>
  <c r="P132" i="3"/>
  <c r="P133" i="3"/>
  <c r="P134" i="3"/>
  <c r="P135" i="3"/>
  <c r="P136" i="3"/>
  <c r="P137" i="3"/>
  <c r="P138" i="3"/>
  <c r="P139" i="3"/>
  <c r="P140" i="3"/>
  <c r="P144" i="3"/>
  <c r="P147" i="3"/>
  <c r="P150" i="3"/>
  <c r="P153" i="3"/>
  <c r="P154" i="3"/>
  <c r="P158" i="3"/>
  <c r="P159" i="3"/>
  <c r="P160" i="3"/>
  <c r="P165" i="3"/>
  <c r="P170" i="3"/>
  <c r="P171" i="3"/>
  <c r="P178" i="3"/>
  <c r="P181" i="3"/>
  <c r="P183" i="3"/>
  <c r="P187" i="3"/>
  <c r="P190" i="3"/>
  <c r="P197" i="3"/>
  <c r="P201" i="3"/>
  <c r="P202" i="3"/>
  <c r="P203" i="3"/>
  <c r="P207" i="3"/>
  <c r="P208" i="3"/>
  <c r="P209" i="3"/>
  <c r="P210" i="3"/>
  <c r="P211" i="3"/>
  <c r="P230" i="3"/>
  <c r="P232" i="3"/>
  <c r="P4" i="3"/>
  <c r="O12" i="3"/>
  <c r="O31" i="3"/>
  <c r="O34" i="3"/>
  <c r="O48" i="3"/>
  <c r="O49" i="3"/>
  <c r="O67" i="3"/>
  <c r="O69" i="3"/>
  <c r="O70" i="3"/>
  <c r="O72" i="3"/>
  <c r="O95" i="3"/>
  <c r="O97" i="3"/>
  <c r="O99" i="3"/>
  <c r="O167" i="3"/>
  <c r="O169" i="3"/>
  <c r="O180" i="3"/>
  <c r="O194" i="3"/>
  <c r="O231" i="3"/>
  <c r="O15" i="3"/>
  <c r="O21" i="3"/>
  <c r="O29" i="3"/>
  <c r="O36" i="3"/>
  <c r="O37" i="3"/>
  <c r="O38" i="3"/>
  <c r="O39" i="3"/>
  <c r="O40" i="3"/>
  <c r="O41" i="3"/>
  <c r="O42" i="3"/>
  <c r="O47" i="3"/>
  <c r="O51" i="3"/>
  <c r="O58" i="3"/>
  <c r="O59" i="3"/>
  <c r="O60" i="3"/>
  <c r="O71" i="3"/>
  <c r="O73" i="3"/>
  <c r="O76" i="3"/>
  <c r="O82" i="3"/>
  <c r="O83" i="3"/>
  <c r="O93" i="3"/>
  <c r="O102" i="3"/>
  <c r="O104" i="3"/>
  <c r="O105" i="3"/>
  <c r="O106" i="3"/>
  <c r="O110" i="3"/>
  <c r="O116" i="3"/>
  <c r="O117" i="3"/>
  <c r="O123" i="3"/>
  <c r="O127" i="3"/>
  <c r="O128" i="3"/>
  <c r="O129" i="3"/>
  <c r="O130" i="3"/>
  <c r="O131" i="3"/>
  <c r="O132" i="3"/>
  <c r="O133" i="3"/>
  <c r="O134" i="3"/>
  <c r="O135" i="3"/>
  <c r="O136" i="3"/>
  <c r="O137" i="3"/>
  <c r="O138" i="3"/>
  <c r="O139" i="3"/>
  <c r="O140" i="3"/>
  <c r="O144" i="3"/>
  <c r="O147" i="3"/>
  <c r="O150" i="3"/>
  <c r="O153" i="3"/>
  <c r="O154" i="3"/>
  <c r="O158" i="3"/>
  <c r="O159" i="3"/>
  <c r="O160" i="3"/>
  <c r="O165" i="3"/>
  <c r="O170" i="3"/>
  <c r="O171" i="3"/>
  <c r="O178" i="3"/>
  <c r="O181" i="3"/>
  <c r="O183" i="3"/>
  <c r="O187" i="3"/>
  <c r="O190" i="3"/>
  <c r="O197" i="3"/>
  <c r="O201" i="3"/>
  <c r="O202" i="3"/>
  <c r="O203" i="3"/>
  <c r="O207" i="3"/>
  <c r="O208" i="3"/>
  <c r="O209" i="3"/>
  <c r="O210" i="3"/>
  <c r="O211" i="3"/>
  <c r="O230" i="3"/>
  <c r="O232" i="3"/>
  <c r="O5" i="3"/>
  <c r="O6" i="3"/>
  <c r="O8" i="3"/>
  <c r="O11" i="3"/>
  <c r="O13" i="3"/>
  <c r="O16" i="3"/>
  <c r="O18" i="3"/>
  <c r="O19" i="3"/>
  <c r="O20" i="3"/>
  <c r="O22" i="3"/>
  <c r="O23" i="3"/>
  <c r="O24" i="3"/>
  <c r="O26" i="3"/>
  <c r="O27" i="3"/>
  <c r="O28" i="3"/>
  <c r="O30" i="3"/>
  <c r="O32" i="3"/>
  <c r="O33" i="3"/>
  <c r="O35" i="3"/>
  <c r="O43" i="3"/>
  <c r="O44" i="3"/>
  <c r="O45" i="3"/>
  <c r="O46" i="3"/>
  <c r="O50" i="3"/>
  <c r="O52" i="3"/>
  <c r="O53" i="3"/>
  <c r="O54" i="3"/>
  <c r="O55" i="3"/>
  <c r="O57" i="3"/>
  <c r="O61" i="3"/>
  <c r="O62" i="3"/>
  <c r="O63" i="3"/>
  <c r="O64" i="3"/>
  <c r="O65" i="3"/>
  <c r="O66" i="3"/>
  <c r="O74" i="3"/>
  <c r="O75" i="3"/>
  <c r="O77" i="3"/>
  <c r="O78" i="3"/>
  <c r="O79" i="3"/>
  <c r="O80" i="3"/>
  <c r="O84" i="3"/>
  <c r="O85" i="3"/>
  <c r="O86" i="3"/>
  <c r="O87" i="3"/>
  <c r="O88" i="3"/>
  <c r="O89" i="3"/>
  <c r="O91" i="3"/>
  <c r="O103" i="3"/>
  <c r="O107" i="3"/>
  <c r="O108" i="3"/>
  <c r="O111" i="3"/>
  <c r="O112" i="3"/>
  <c r="O113" i="3"/>
  <c r="O114" i="3"/>
  <c r="O115" i="3"/>
  <c r="O118" i="3"/>
  <c r="O119" i="3"/>
  <c r="O120" i="3"/>
  <c r="O121" i="3"/>
  <c r="O122" i="3"/>
  <c r="O124" i="3"/>
  <c r="O125" i="3"/>
  <c r="O126" i="3"/>
  <c r="O141" i="3"/>
  <c r="O142" i="3"/>
  <c r="O143" i="3"/>
  <c r="O145" i="3"/>
  <c r="O146" i="3"/>
  <c r="O148" i="3"/>
  <c r="O149" i="3"/>
  <c r="O151" i="3"/>
  <c r="O152" i="3"/>
  <c r="O155" i="3"/>
  <c r="O156" i="3"/>
  <c r="O157" i="3"/>
  <c r="O161" i="3"/>
  <c r="O162" i="3"/>
  <c r="O163" i="3"/>
  <c r="O164" i="3"/>
  <c r="O166" i="3"/>
  <c r="O168" i="3"/>
  <c r="O172" i="3"/>
  <c r="O173" i="3"/>
  <c r="O174" i="3"/>
  <c r="O175" i="3"/>
  <c r="O176" i="3"/>
  <c r="O177" i="3"/>
  <c r="O179" i="3"/>
  <c r="O182" i="3"/>
  <c r="O184" i="3"/>
  <c r="O185" i="3"/>
  <c r="O186" i="3"/>
  <c r="O188" i="3"/>
  <c r="O189" i="3"/>
  <c r="O191" i="3"/>
  <c r="O192" i="3"/>
  <c r="O193" i="3"/>
  <c r="O195" i="3"/>
  <c r="O196" i="3"/>
  <c r="O198" i="3"/>
  <c r="O199" i="3"/>
  <c r="O200" i="3"/>
  <c r="O204" i="3"/>
  <c r="O205" i="3"/>
  <c r="O206" i="3"/>
  <c r="O212" i="3"/>
  <c r="O213" i="3"/>
  <c r="O4" i="3"/>
  <c r="M4" i="3"/>
  <c r="M5" i="3"/>
  <c r="M6" i="3"/>
  <c r="M8" i="3"/>
  <c r="M11" i="3"/>
  <c r="M13" i="3"/>
  <c r="M16" i="3"/>
  <c r="M18" i="3"/>
  <c r="M19" i="3"/>
  <c r="M20" i="3"/>
  <c r="M22" i="3"/>
  <c r="M23" i="3"/>
  <c r="M24" i="3"/>
  <c r="M26" i="3"/>
  <c r="M27" i="3"/>
  <c r="M28" i="3"/>
  <c r="M30" i="3"/>
  <c r="M32" i="3"/>
  <c r="M33" i="3"/>
  <c r="M35" i="3"/>
  <c r="M43" i="3"/>
  <c r="M44" i="3"/>
  <c r="M45" i="3"/>
  <c r="M46" i="3"/>
  <c r="M50" i="3"/>
  <c r="M52" i="3"/>
  <c r="M53" i="3"/>
  <c r="M54" i="3"/>
  <c r="M55" i="3"/>
  <c r="M57" i="3"/>
  <c r="M61" i="3"/>
  <c r="M62" i="3"/>
  <c r="M63" i="3"/>
  <c r="M64" i="3"/>
  <c r="M65" i="3"/>
  <c r="M66" i="3"/>
  <c r="M74" i="3"/>
  <c r="M75" i="3"/>
  <c r="M77" i="3"/>
  <c r="M78" i="3"/>
  <c r="M79" i="3"/>
  <c r="M80" i="3"/>
  <c r="M84" i="3"/>
  <c r="M85" i="3"/>
  <c r="M86" i="3"/>
  <c r="M87" i="3"/>
  <c r="M88" i="3"/>
  <c r="M89" i="3"/>
  <c r="M91" i="3"/>
  <c r="M103" i="3"/>
  <c r="M107" i="3"/>
  <c r="M108" i="3"/>
  <c r="M111" i="3"/>
  <c r="M112" i="3"/>
  <c r="M113" i="3"/>
  <c r="M114" i="3"/>
  <c r="M115" i="3"/>
  <c r="M118" i="3"/>
  <c r="M119" i="3"/>
  <c r="M120" i="3"/>
  <c r="M121" i="3"/>
  <c r="M122" i="3"/>
  <c r="M124" i="3"/>
  <c r="M125" i="3"/>
  <c r="M126" i="3"/>
  <c r="M141" i="3"/>
  <c r="M142" i="3"/>
  <c r="M143" i="3"/>
  <c r="M145" i="3"/>
  <c r="M146" i="3"/>
  <c r="M148" i="3"/>
  <c r="M149" i="3"/>
  <c r="M151" i="3"/>
  <c r="M152" i="3"/>
  <c r="M155" i="3"/>
  <c r="M156" i="3"/>
  <c r="M157" i="3"/>
  <c r="M161" i="3"/>
  <c r="M162" i="3"/>
  <c r="M163" i="3"/>
  <c r="M164" i="3"/>
  <c r="M166" i="3"/>
  <c r="M168" i="3"/>
  <c r="M172" i="3"/>
  <c r="M173" i="3"/>
  <c r="M174" i="3"/>
  <c r="M175" i="3"/>
  <c r="M176" i="3"/>
  <c r="M177" i="3"/>
  <c r="M179" i="3"/>
  <c r="M182" i="3"/>
  <c r="M184" i="3"/>
  <c r="M185" i="3"/>
  <c r="M186" i="3"/>
  <c r="M188" i="3"/>
  <c r="M189" i="3"/>
  <c r="M191" i="3"/>
  <c r="M192" i="3"/>
  <c r="M193" i="3"/>
  <c r="M195" i="3"/>
  <c r="M196" i="3"/>
  <c r="M198" i="3"/>
  <c r="M199" i="3"/>
  <c r="M200" i="3"/>
  <c r="M204" i="3"/>
  <c r="M205" i="3"/>
  <c r="M206" i="3"/>
  <c r="M212" i="3"/>
  <c r="M213" i="3"/>
  <c r="M12" i="3"/>
  <c r="M31" i="3"/>
  <c r="M34" i="3"/>
  <c r="M48" i="3"/>
  <c r="M49" i="3"/>
  <c r="M67" i="3"/>
  <c r="M69" i="3"/>
  <c r="M70" i="3"/>
  <c r="M72" i="3"/>
  <c r="M95" i="3"/>
  <c r="M97" i="3"/>
  <c r="M99" i="3"/>
  <c r="M167" i="3"/>
  <c r="M169" i="3"/>
  <c r="M180" i="3"/>
  <c r="M194" i="3"/>
  <c r="M231" i="3"/>
  <c r="M15" i="3"/>
  <c r="M21" i="3"/>
  <c r="M29" i="3"/>
  <c r="M47" i="3"/>
  <c r="M51" i="3"/>
  <c r="M58" i="3"/>
  <c r="M59" i="3"/>
  <c r="M60" i="3"/>
  <c r="M71" i="3"/>
  <c r="M73" i="3"/>
  <c r="M76" i="3"/>
  <c r="M82" i="3"/>
  <c r="M83" i="3"/>
  <c r="M93" i="3"/>
  <c r="M102" i="3"/>
  <c r="M104" i="3"/>
  <c r="M105" i="3"/>
  <c r="M106" i="3"/>
  <c r="M110" i="3"/>
  <c r="M116" i="3"/>
  <c r="M117" i="3"/>
  <c r="M123" i="3"/>
  <c r="M127" i="3"/>
  <c r="M128" i="3"/>
  <c r="M129" i="3"/>
  <c r="M130" i="3"/>
  <c r="M131" i="3"/>
  <c r="M132" i="3"/>
  <c r="M133" i="3"/>
  <c r="M134" i="3"/>
  <c r="M135" i="3"/>
  <c r="M136" i="3"/>
  <c r="M137" i="3"/>
  <c r="M138" i="3"/>
  <c r="M139" i="3"/>
  <c r="M140" i="3"/>
  <c r="M144" i="3"/>
  <c r="M147" i="3"/>
  <c r="M150" i="3"/>
  <c r="M153" i="3"/>
  <c r="M154" i="3"/>
  <c r="M158" i="3"/>
  <c r="M159" i="3"/>
  <c r="M160" i="3"/>
  <c r="M165" i="3"/>
  <c r="M170" i="3"/>
  <c r="M171" i="3"/>
  <c r="M178" i="3"/>
  <c r="M181" i="3"/>
  <c r="M183" i="3"/>
  <c r="M187" i="3"/>
  <c r="M190" i="3"/>
  <c r="M197" i="3"/>
  <c r="M201" i="3"/>
  <c r="M202" i="3"/>
  <c r="M203" i="3"/>
  <c r="M207" i="3"/>
  <c r="M208" i="3"/>
  <c r="M209" i="3"/>
  <c r="M210" i="3"/>
  <c r="M211" i="3"/>
  <c r="M230" i="3"/>
  <c r="M232" i="3"/>
  <c r="A12" i="3"/>
  <c r="L12" i="3" s="1"/>
  <c r="A31" i="3"/>
  <c r="L31" i="3" s="1"/>
  <c r="A34" i="3"/>
  <c r="L34" i="3" s="1"/>
  <c r="A48" i="3"/>
  <c r="L48" i="3" s="1"/>
  <c r="A49" i="3"/>
  <c r="L49" i="3" s="1"/>
  <c r="A67" i="3"/>
  <c r="L67" i="3" s="1"/>
  <c r="A69" i="3"/>
  <c r="L69" i="3" s="1"/>
  <c r="A70" i="3"/>
  <c r="L70" i="3" s="1"/>
  <c r="A72" i="3"/>
  <c r="L72" i="3" s="1"/>
  <c r="A95" i="3"/>
  <c r="L95" i="3" s="1"/>
  <c r="A97" i="3"/>
  <c r="L97" i="3" s="1"/>
  <c r="A99" i="3"/>
  <c r="L99" i="3" s="1"/>
  <c r="A167" i="3"/>
  <c r="L167" i="3" s="1"/>
  <c r="A169" i="3"/>
  <c r="L169" i="3" s="1"/>
  <c r="A180" i="3"/>
  <c r="L180" i="3" s="1"/>
  <c r="A194" i="3"/>
  <c r="L194" i="3" s="1"/>
  <c r="A231" i="3"/>
  <c r="L231" i="3" s="1"/>
  <c r="A15" i="3"/>
  <c r="L15" i="3" s="1"/>
  <c r="A21" i="3"/>
  <c r="L21" i="3" s="1"/>
  <c r="A29" i="3"/>
  <c r="L29" i="3" s="1"/>
  <c r="A36" i="3"/>
  <c r="L36" i="3" s="1"/>
  <c r="A37" i="3"/>
  <c r="L37" i="3" s="1"/>
  <c r="A38" i="3"/>
  <c r="L38" i="3" s="1"/>
  <c r="A39" i="3"/>
  <c r="L39" i="3" s="1"/>
  <c r="A40" i="3"/>
  <c r="L40" i="3" s="1"/>
  <c r="A41" i="3"/>
  <c r="L41" i="3" s="1"/>
  <c r="A42" i="3"/>
  <c r="L42" i="3" s="1"/>
  <c r="A47" i="3"/>
  <c r="L47" i="3" s="1"/>
  <c r="A51" i="3"/>
  <c r="L51" i="3" s="1"/>
  <c r="A58" i="3"/>
  <c r="L58" i="3" s="1"/>
  <c r="A59" i="3"/>
  <c r="L59" i="3" s="1"/>
  <c r="A60" i="3"/>
  <c r="L60" i="3" s="1"/>
  <c r="A71" i="3"/>
  <c r="L71" i="3" s="1"/>
  <c r="A73" i="3"/>
  <c r="L73" i="3" s="1"/>
  <c r="A76" i="3"/>
  <c r="L76" i="3" s="1"/>
  <c r="A82" i="3"/>
  <c r="L82" i="3" s="1"/>
  <c r="A83" i="3"/>
  <c r="L83" i="3" s="1"/>
  <c r="A93" i="3"/>
  <c r="L93" i="3" s="1"/>
  <c r="A102" i="3"/>
  <c r="L102" i="3" s="1"/>
  <c r="A104" i="3"/>
  <c r="L104" i="3" s="1"/>
  <c r="A105" i="3"/>
  <c r="L105" i="3" s="1"/>
  <c r="A106" i="3"/>
  <c r="L106" i="3" s="1"/>
  <c r="A110" i="3"/>
  <c r="L110" i="3" s="1"/>
  <c r="A116" i="3"/>
  <c r="L116" i="3" s="1"/>
  <c r="A117" i="3"/>
  <c r="L117" i="3" s="1"/>
  <c r="A123" i="3"/>
  <c r="L123" i="3" s="1"/>
  <c r="A127" i="3"/>
  <c r="L127" i="3" s="1"/>
  <c r="A128" i="3"/>
  <c r="L128" i="3" s="1"/>
  <c r="A129" i="3"/>
  <c r="L129" i="3" s="1"/>
  <c r="A130" i="3"/>
  <c r="L130" i="3" s="1"/>
  <c r="A131" i="3"/>
  <c r="L131" i="3" s="1"/>
  <c r="A132" i="3"/>
  <c r="L132" i="3" s="1"/>
  <c r="A133" i="3"/>
  <c r="L133" i="3" s="1"/>
  <c r="A134" i="3"/>
  <c r="L134" i="3" s="1"/>
  <c r="A135" i="3"/>
  <c r="L135" i="3" s="1"/>
  <c r="A136" i="3"/>
  <c r="L136" i="3" s="1"/>
  <c r="A137" i="3"/>
  <c r="L137" i="3" s="1"/>
  <c r="A138" i="3"/>
  <c r="L138" i="3" s="1"/>
  <c r="A139" i="3"/>
  <c r="L139" i="3" s="1"/>
  <c r="A140" i="3"/>
  <c r="L140" i="3" s="1"/>
  <c r="A144" i="3"/>
  <c r="L144" i="3" s="1"/>
  <c r="A147" i="3"/>
  <c r="L147" i="3" s="1"/>
  <c r="A150" i="3"/>
  <c r="L150" i="3" s="1"/>
  <c r="A153" i="3"/>
  <c r="L153" i="3" s="1"/>
  <c r="A154" i="3"/>
  <c r="L154" i="3" s="1"/>
  <c r="A158" i="3"/>
  <c r="L158" i="3" s="1"/>
  <c r="A159" i="3"/>
  <c r="L159" i="3" s="1"/>
  <c r="A160" i="3"/>
  <c r="L160" i="3" s="1"/>
  <c r="A165" i="3"/>
  <c r="L165" i="3" s="1"/>
  <c r="A170" i="3"/>
  <c r="L170" i="3" s="1"/>
  <c r="A171" i="3"/>
  <c r="L171" i="3" s="1"/>
  <c r="A178" i="3"/>
  <c r="L178" i="3" s="1"/>
  <c r="A181" i="3"/>
  <c r="L181" i="3" s="1"/>
  <c r="A183" i="3"/>
  <c r="L183" i="3" s="1"/>
  <c r="A187" i="3"/>
  <c r="L187" i="3" s="1"/>
  <c r="A190" i="3"/>
  <c r="L190" i="3" s="1"/>
  <c r="A197" i="3"/>
  <c r="L197" i="3" s="1"/>
  <c r="A201" i="3"/>
  <c r="L201" i="3" s="1"/>
  <c r="A202" i="3"/>
  <c r="L202" i="3" s="1"/>
  <c r="A203" i="3"/>
  <c r="L203" i="3" s="1"/>
  <c r="A207" i="3"/>
  <c r="L207" i="3" s="1"/>
  <c r="A208" i="3"/>
  <c r="L208" i="3" s="1"/>
  <c r="A209" i="3"/>
  <c r="L209" i="3" s="1"/>
  <c r="A210" i="3"/>
  <c r="L210" i="3" s="1"/>
  <c r="A211" i="3"/>
  <c r="L211" i="3" s="1"/>
  <c r="A230" i="3"/>
  <c r="L230" i="3" s="1"/>
  <c r="A232" i="3"/>
  <c r="L232" i="3" s="1"/>
  <c r="A5" i="3"/>
  <c r="L5" i="3" s="1"/>
  <c r="A6" i="3"/>
  <c r="L6" i="3" s="1"/>
  <c r="A8" i="3"/>
  <c r="L8" i="3" s="1"/>
  <c r="A11" i="3"/>
  <c r="A13" i="3"/>
  <c r="L13" i="3" s="1"/>
  <c r="A14" i="3"/>
  <c r="A16" i="3"/>
  <c r="L16" i="3" s="1"/>
  <c r="A18" i="3"/>
  <c r="L18" i="3" s="1"/>
  <c r="A19" i="3"/>
  <c r="L19" i="3" s="1"/>
  <c r="A20" i="3"/>
  <c r="L20" i="3" s="1"/>
  <c r="A22" i="3"/>
  <c r="L22" i="3" s="1"/>
  <c r="A23" i="3"/>
  <c r="L23" i="3" s="1"/>
  <c r="A24" i="3"/>
  <c r="L24" i="3" s="1"/>
  <c r="A26" i="3"/>
  <c r="L26" i="3" s="1"/>
  <c r="A27" i="3"/>
  <c r="L27" i="3" s="1"/>
  <c r="A28" i="3"/>
  <c r="L28" i="3" s="1"/>
  <c r="A30" i="3"/>
  <c r="L30" i="3" s="1"/>
  <c r="A32" i="3"/>
  <c r="L32" i="3" s="1"/>
  <c r="A33" i="3"/>
  <c r="L33" i="3" s="1"/>
  <c r="A35" i="3"/>
  <c r="L35" i="3" s="1"/>
  <c r="A43" i="3"/>
  <c r="L43" i="3" s="1"/>
  <c r="A44" i="3"/>
  <c r="L44" i="3" s="1"/>
  <c r="A45" i="3"/>
  <c r="L45" i="3" s="1"/>
  <c r="A46" i="3"/>
  <c r="L46" i="3" s="1"/>
  <c r="A50" i="3"/>
  <c r="L50" i="3" s="1"/>
  <c r="A52" i="3"/>
  <c r="L52" i="3" s="1"/>
  <c r="A53" i="3"/>
  <c r="L53" i="3" s="1"/>
  <c r="A54" i="3"/>
  <c r="L54" i="3" s="1"/>
  <c r="A55" i="3"/>
  <c r="L55" i="3" s="1"/>
  <c r="A57" i="3"/>
  <c r="L57" i="3" s="1"/>
  <c r="A61" i="3"/>
  <c r="L61" i="3" s="1"/>
  <c r="A62" i="3"/>
  <c r="L62" i="3" s="1"/>
  <c r="A63" i="3"/>
  <c r="L63" i="3" s="1"/>
  <c r="A64" i="3"/>
  <c r="L64" i="3" s="1"/>
  <c r="A65" i="3"/>
  <c r="L65" i="3" s="1"/>
  <c r="A66" i="3"/>
  <c r="L66" i="3" s="1"/>
  <c r="A74" i="3"/>
  <c r="L74" i="3" s="1"/>
  <c r="A75" i="3"/>
  <c r="L75" i="3" s="1"/>
  <c r="A77" i="3"/>
  <c r="L77" i="3" s="1"/>
  <c r="A78" i="3"/>
  <c r="L78" i="3" s="1"/>
  <c r="A79" i="3"/>
  <c r="L79" i="3" s="1"/>
  <c r="A80" i="3"/>
  <c r="L80" i="3" s="1"/>
  <c r="A84" i="3"/>
  <c r="L84" i="3" s="1"/>
  <c r="A85" i="3"/>
  <c r="L85" i="3" s="1"/>
  <c r="A86" i="3"/>
  <c r="L86" i="3" s="1"/>
  <c r="A87" i="3"/>
  <c r="L87" i="3" s="1"/>
  <c r="A88" i="3"/>
  <c r="L88" i="3" s="1"/>
  <c r="A89" i="3"/>
  <c r="L89" i="3" s="1"/>
  <c r="A91" i="3"/>
  <c r="L91" i="3" s="1"/>
  <c r="A103" i="3"/>
  <c r="L103" i="3" s="1"/>
  <c r="A107" i="3"/>
  <c r="L107" i="3" s="1"/>
  <c r="A108" i="3"/>
  <c r="L108" i="3" s="1"/>
  <c r="A111" i="3"/>
  <c r="L111" i="3" s="1"/>
  <c r="A112" i="3"/>
  <c r="L112" i="3" s="1"/>
  <c r="A113" i="3"/>
  <c r="L113" i="3" s="1"/>
  <c r="A114" i="3"/>
  <c r="L114" i="3" s="1"/>
  <c r="A115" i="3"/>
  <c r="L115" i="3" s="1"/>
  <c r="A118" i="3"/>
  <c r="L118" i="3" s="1"/>
  <c r="A119" i="3"/>
  <c r="L119" i="3" s="1"/>
  <c r="A120" i="3"/>
  <c r="L120" i="3" s="1"/>
  <c r="A121" i="3"/>
  <c r="L121" i="3" s="1"/>
  <c r="A122" i="3"/>
  <c r="L122" i="3" s="1"/>
  <c r="A124" i="3"/>
  <c r="L124" i="3" s="1"/>
  <c r="A125" i="3"/>
  <c r="L125" i="3" s="1"/>
  <c r="A126" i="3"/>
  <c r="L126" i="3" s="1"/>
  <c r="A141" i="3"/>
  <c r="L141" i="3" s="1"/>
  <c r="A142" i="3"/>
  <c r="L142" i="3" s="1"/>
  <c r="A143" i="3"/>
  <c r="L143" i="3" s="1"/>
  <c r="A145" i="3"/>
  <c r="L145" i="3" s="1"/>
  <c r="A146" i="3"/>
  <c r="L146" i="3" s="1"/>
  <c r="A148" i="3"/>
  <c r="L148" i="3" s="1"/>
  <c r="A149" i="3"/>
  <c r="L149" i="3" s="1"/>
  <c r="A151" i="3"/>
  <c r="L151" i="3" s="1"/>
  <c r="A152" i="3"/>
  <c r="L152" i="3" s="1"/>
  <c r="A155" i="3"/>
  <c r="L155" i="3" s="1"/>
  <c r="A156" i="3"/>
  <c r="L156" i="3" s="1"/>
  <c r="A157" i="3"/>
  <c r="L157" i="3" s="1"/>
  <c r="A161" i="3"/>
  <c r="L161" i="3" s="1"/>
  <c r="A162" i="3"/>
  <c r="L162" i="3" s="1"/>
  <c r="A163" i="3"/>
  <c r="L163" i="3" s="1"/>
  <c r="A164" i="3"/>
  <c r="L164" i="3" s="1"/>
  <c r="A166" i="3"/>
  <c r="L166" i="3" s="1"/>
  <c r="A168" i="3"/>
  <c r="L168" i="3" s="1"/>
  <c r="A172" i="3"/>
  <c r="L172" i="3" s="1"/>
  <c r="A173" i="3"/>
  <c r="L173" i="3" s="1"/>
  <c r="A174" i="3"/>
  <c r="L174" i="3" s="1"/>
  <c r="A175" i="3"/>
  <c r="L175" i="3" s="1"/>
  <c r="A176" i="3"/>
  <c r="L176" i="3" s="1"/>
  <c r="A177" i="3"/>
  <c r="L177" i="3" s="1"/>
  <c r="A179" i="3"/>
  <c r="L179" i="3" s="1"/>
  <c r="A182" i="3"/>
  <c r="L182" i="3" s="1"/>
  <c r="A184" i="3"/>
  <c r="L184" i="3" s="1"/>
  <c r="A185" i="3"/>
  <c r="L185" i="3" s="1"/>
  <c r="A186" i="3"/>
  <c r="L186" i="3" s="1"/>
  <c r="A188" i="3"/>
  <c r="L188" i="3" s="1"/>
  <c r="A189" i="3"/>
  <c r="L189" i="3" s="1"/>
  <c r="A191" i="3"/>
  <c r="L191" i="3" s="1"/>
  <c r="A192" i="3"/>
  <c r="L192" i="3" s="1"/>
  <c r="A193" i="3"/>
  <c r="L193" i="3" s="1"/>
  <c r="A195" i="3"/>
  <c r="L195" i="3" s="1"/>
  <c r="A196" i="3"/>
  <c r="L196" i="3" s="1"/>
  <c r="A198" i="3"/>
  <c r="L198" i="3" s="1"/>
  <c r="A199" i="3"/>
  <c r="L199" i="3" s="1"/>
  <c r="A200" i="3"/>
  <c r="L200" i="3" s="1"/>
  <c r="A204" i="3"/>
  <c r="L204" i="3" s="1"/>
  <c r="A205" i="3"/>
  <c r="L205" i="3" s="1"/>
  <c r="A206" i="3"/>
  <c r="L206" i="3" s="1"/>
  <c r="A212" i="3"/>
  <c r="L212" i="3" s="1"/>
  <c r="A213" i="3"/>
  <c r="L213" i="3" s="1"/>
  <c r="A4" i="3"/>
  <c r="L4" i="3" s="1"/>
  <c r="K12" i="3"/>
  <c r="J12" i="3" s="1"/>
  <c r="K31" i="3"/>
  <c r="J31" i="3" s="1"/>
  <c r="K34" i="3"/>
  <c r="J34" i="3" s="1"/>
  <c r="K48" i="3"/>
  <c r="J48" i="3" s="1"/>
  <c r="K49" i="3"/>
  <c r="J49" i="3" s="1"/>
  <c r="K67" i="3"/>
  <c r="J67" i="3" s="1"/>
  <c r="K69" i="3"/>
  <c r="J69" i="3" s="1"/>
  <c r="K70" i="3"/>
  <c r="J70" i="3" s="1"/>
  <c r="K72" i="3"/>
  <c r="J72" i="3" s="1"/>
  <c r="K95" i="3"/>
  <c r="J95" i="3" s="1"/>
  <c r="K97" i="3"/>
  <c r="J97" i="3" s="1"/>
  <c r="K99" i="3"/>
  <c r="J99" i="3" s="1"/>
  <c r="K167" i="3"/>
  <c r="J167" i="3" s="1"/>
  <c r="K169" i="3"/>
  <c r="J169" i="3" s="1"/>
  <c r="K180" i="3"/>
  <c r="J180" i="3" s="1"/>
  <c r="K194" i="3"/>
  <c r="J194" i="3" s="1"/>
  <c r="K15" i="3"/>
  <c r="J15" i="3" s="1"/>
  <c r="K21" i="3"/>
  <c r="J21" i="3" s="1"/>
  <c r="K29" i="3"/>
  <c r="J29" i="3" s="1"/>
  <c r="K36" i="3"/>
  <c r="J36" i="3" s="1"/>
  <c r="K37" i="3"/>
  <c r="J37" i="3" s="1"/>
  <c r="K38" i="3"/>
  <c r="J38" i="3" s="1"/>
  <c r="K39" i="3"/>
  <c r="J39" i="3" s="1"/>
  <c r="K40" i="3"/>
  <c r="J40" i="3" s="1"/>
  <c r="K41" i="3"/>
  <c r="J41" i="3" s="1"/>
  <c r="K42" i="3"/>
  <c r="J42" i="3" s="1"/>
  <c r="K47" i="3"/>
  <c r="J47" i="3" s="1"/>
  <c r="K51" i="3"/>
  <c r="J51" i="3" s="1"/>
  <c r="K58" i="3"/>
  <c r="J58" i="3" s="1"/>
  <c r="K59" i="3"/>
  <c r="J59" i="3" s="1"/>
  <c r="K60" i="3"/>
  <c r="J60" i="3" s="1"/>
  <c r="K71" i="3"/>
  <c r="J71" i="3" s="1"/>
  <c r="K73" i="3"/>
  <c r="J73" i="3" s="1"/>
  <c r="K76" i="3"/>
  <c r="J76" i="3" s="1"/>
  <c r="K82" i="3"/>
  <c r="J82" i="3" s="1"/>
  <c r="K83" i="3"/>
  <c r="J83" i="3" s="1"/>
  <c r="K93" i="3"/>
  <c r="J93" i="3" s="1"/>
  <c r="K102" i="3"/>
  <c r="J102" i="3" s="1"/>
  <c r="K104" i="3"/>
  <c r="J104" i="3" s="1"/>
  <c r="K105" i="3"/>
  <c r="J105" i="3" s="1"/>
  <c r="K106" i="3"/>
  <c r="J106" i="3" s="1"/>
  <c r="K110" i="3"/>
  <c r="J110" i="3" s="1"/>
  <c r="K116" i="3"/>
  <c r="J116" i="3" s="1"/>
  <c r="K117" i="3"/>
  <c r="J117" i="3" s="1"/>
  <c r="K123" i="3"/>
  <c r="J123" i="3" s="1"/>
  <c r="K127" i="3"/>
  <c r="J127" i="3" s="1"/>
  <c r="K128" i="3"/>
  <c r="J128" i="3" s="1"/>
  <c r="K129" i="3"/>
  <c r="J129" i="3" s="1"/>
  <c r="K130" i="3"/>
  <c r="J130" i="3" s="1"/>
  <c r="K131" i="3"/>
  <c r="J131" i="3" s="1"/>
  <c r="K132" i="3"/>
  <c r="J132" i="3" s="1"/>
  <c r="K133" i="3"/>
  <c r="J133" i="3" s="1"/>
  <c r="K134" i="3"/>
  <c r="J134" i="3" s="1"/>
  <c r="K135" i="3"/>
  <c r="J135" i="3" s="1"/>
  <c r="K136" i="3"/>
  <c r="J136" i="3" s="1"/>
  <c r="K137" i="3"/>
  <c r="J137" i="3" s="1"/>
  <c r="K138" i="3"/>
  <c r="J138" i="3" s="1"/>
  <c r="K139" i="3"/>
  <c r="J139" i="3" s="1"/>
  <c r="K140" i="3"/>
  <c r="J140" i="3" s="1"/>
  <c r="K144" i="3"/>
  <c r="J144" i="3" s="1"/>
  <c r="K147" i="3"/>
  <c r="J147" i="3" s="1"/>
  <c r="K150" i="3"/>
  <c r="J150" i="3" s="1"/>
  <c r="K153" i="3"/>
  <c r="J153" i="3" s="1"/>
  <c r="K154" i="3"/>
  <c r="J154" i="3" s="1"/>
  <c r="K158" i="3"/>
  <c r="J158" i="3" s="1"/>
  <c r="K159" i="3"/>
  <c r="J159" i="3" s="1"/>
  <c r="K160" i="3"/>
  <c r="J160" i="3" s="1"/>
  <c r="K165" i="3"/>
  <c r="J165" i="3" s="1"/>
  <c r="K170" i="3"/>
  <c r="J170" i="3" s="1"/>
  <c r="K171" i="3"/>
  <c r="J171" i="3" s="1"/>
  <c r="K178" i="3"/>
  <c r="J178" i="3" s="1"/>
  <c r="K181" i="3"/>
  <c r="J181" i="3" s="1"/>
  <c r="K183" i="3"/>
  <c r="J183" i="3" s="1"/>
  <c r="K187" i="3"/>
  <c r="J187" i="3" s="1"/>
  <c r="K190" i="3"/>
  <c r="J190" i="3" s="1"/>
  <c r="K197" i="3"/>
  <c r="J197" i="3" s="1"/>
  <c r="K201" i="3"/>
  <c r="J201" i="3" s="1"/>
  <c r="K202" i="3"/>
  <c r="J202" i="3" s="1"/>
  <c r="K203" i="3"/>
  <c r="J203" i="3" s="1"/>
  <c r="K207" i="3"/>
  <c r="J207" i="3" s="1"/>
  <c r="K208" i="3"/>
  <c r="J208" i="3" s="1"/>
  <c r="K209" i="3"/>
  <c r="J209" i="3" s="1"/>
  <c r="K210" i="3"/>
  <c r="J210" i="3" s="1"/>
  <c r="K211" i="3"/>
  <c r="J211" i="3" s="1"/>
  <c r="K230" i="3"/>
  <c r="J230" i="3" s="1"/>
  <c r="K232" i="3"/>
  <c r="J232" i="3" s="1"/>
  <c r="K5" i="3"/>
  <c r="J5" i="3" s="1"/>
  <c r="K6" i="3"/>
  <c r="J6" i="3" s="1"/>
  <c r="K8" i="3"/>
  <c r="J8" i="3" s="1"/>
  <c r="K11" i="3"/>
  <c r="J11" i="3" s="1"/>
  <c r="K13" i="3"/>
  <c r="J13" i="3" s="1"/>
  <c r="J14" i="3"/>
  <c r="AE14" i="3" s="1"/>
  <c r="K16" i="3"/>
  <c r="J16" i="3" s="1"/>
  <c r="K18" i="3"/>
  <c r="J18" i="3" s="1"/>
  <c r="K19" i="3"/>
  <c r="J19" i="3" s="1"/>
  <c r="K20" i="3"/>
  <c r="J20" i="3" s="1"/>
  <c r="K22" i="3"/>
  <c r="J22" i="3" s="1"/>
  <c r="K23" i="3"/>
  <c r="J23" i="3" s="1"/>
  <c r="K24" i="3"/>
  <c r="J24" i="3" s="1"/>
  <c r="K26" i="3"/>
  <c r="J26" i="3" s="1"/>
  <c r="K27" i="3"/>
  <c r="J27" i="3" s="1"/>
  <c r="K28" i="3"/>
  <c r="J28" i="3" s="1"/>
  <c r="K30" i="3"/>
  <c r="J30" i="3" s="1"/>
  <c r="K32" i="3"/>
  <c r="J32" i="3" s="1"/>
  <c r="K33" i="3"/>
  <c r="J33" i="3" s="1"/>
  <c r="K35" i="3"/>
  <c r="J35" i="3" s="1"/>
  <c r="K43" i="3"/>
  <c r="J43" i="3" s="1"/>
  <c r="K44" i="3"/>
  <c r="J44" i="3" s="1"/>
  <c r="K45" i="3"/>
  <c r="J45" i="3" s="1"/>
  <c r="K46" i="3"/>
  <c r="J46" i="3" s="1"/>
  <c r="K50" i="3"/>
  <c r="J50" i="3" s="1"/>
  <c r="K52" i="3"/>
  <c r="J52" i="3" s="1"/>
  <c r="K53" i="3"/>
  <c r="J53" i="3" s="1"/>
  <c r="K54" i="3"/>
  <c r="J54" i="3" s="1"/>
  <c r="K55" i="3"/>
  <c r="J55" i="3" s="1"/>
  <c r="K57" i="3"/>
  <c r="J57" i="3" s="1"/>
  <c r="K61" i="3"/>
  <c r="J61" i="3" s="1"/>
  <c r="K62" i="3"/>
  <c r="J62" i="3" s="1"/>
  <c r="K63" i="3"/>
  <c r="J63" i="3" s="1"/>
  <c r="K64" i="3"/>
  <c r="J64" i="3" s="1"/>
  <c r="K65" i="3"/>
  <c r="J65" i="3" s="1"/>
  <c r="K66" i="3"/>
  <c r="J66" i="3" s="1"/>
  <c r="K74" i="3"/>
  <c r="J74" i="3" s="1"/>
  <c r="K75" i="3"/>
  <c r="J75" i="3" s="1"/>
  <c r="K77" i="3"/>
  <c r="J77" i="3" s="1"/>
  <c r="K78" i="3"/>
  <c r="J78" i="3" s="1"/>
  <c r="K79" i="3"/>
  <c r="J79" i="3" s="1"/>
  <c r="K80" i="3"/>
  <c r="J80" i="3" s="1"/>
  <c r="K84" i="3"/>
  <c r="J84" i="3" s="1"/>
  <c r="K85" i="3"/>
  <c r="J85" i="3" s="1"/>
  <c r="K86" i="3"/>
  <c r="J86" i="3" s="1"/>
  <c r="K87" i="3"/>
  <c r="J87" i="3" s="1"/>
  <c r="K88" i="3"/>
  <c r="J88" i="3" s="1"/>
  <c r="K89" i="3"/>
  <c r="J89" i="3" s="1"/>
  <c r="K91" i="3"/>
  <c r="J91" i="3" s="1"/>
  <c r="K103" i="3"/>
  <c r="J103" i="3" s="1"/>
  <c r="K107" i="3"/>
  <c r="J107" i="3" s="1"/>
  <c r="K108" i="3"/>
  <c r="J108" i="3" s="1"/>
  <c r="K111" i="3"/>
  <c r="J111" i="3" s="1"/>
  <c r="K112" i="3"/>
  <c r="J112" i="3" s="1"/>
  <c r="K113" i="3"/>
  <c r="J113" i="3" s="1"/>
  <c r="K114" i="3"/>
  <c r="J114" i="3" s="1"/>
  <c r="K115" i="3"/>
  <c r="J115" i="3" s="1"/>
  <c r="K118" i="3"/>
  <c r="J118" i="3" s="1"/>
  <c r="K119" i="3"/>
  <c r="J119" i="3" s="1"/>
  <c r="K120" i="3"/>
  <c r="J120" i="3" s="1"/>
  <c r="K121" i="3"/>
  <c r="J121" i="3" s="1"/>
  <c r="K122" i="3"/>
  <c r="J122" i="3" s="1"/>
  <c r="K124" i="3"/>
  <c r="J124" i="3" s="1"/>
  <c r="K125" i="3"/>
  <c r="J125" i="3" s="1"/>
  <c r="K126" i="3"/>
  <c r="J126" i="3" s="1"/>
  <c r="K141" i="3"/>
  <c r="J141" i="3" s="1"/>
  <c r="K142" i="3"/>
  <c r="J142" i="3" s="1"/>
  <c r="K143" i="3"/>
  <c r="J143" i="3" s="1"/>
  <c r="K145" i="3"/>
  <c r="J145" i="3" s="1"/>
  <c r="K146" i="3"/>
  <c r="J146" i="3" s="1"/>
  <c r="K148" i="3"/>
  <c r="J148" i="3" s="1"/>
  <c r="K149" i="3"/>
  <c r="J149" i="3" s="1"/>
  <c r="K151" i="3"/>
  <c r="J151" i="3" s="1"/>
  <c r="K152" i="3"/>
  <c r="J152" i="3" s="1"/>
  <c r="K155" i="3"/>
  <c r="J155" i="3" s="1"/>
  <c r="K156" i="3"/>
  <c r="J156" i="3" s="1"/>
  <c r="K157" i="3"/>
  <c r="J157" i="3" s="1"/>
  <c r="K161" i="3"/>
  <c r="J161" i="3" s="1"/>
  <c r="K162" i="3"/>
  <c r="J162" i="3" s="1"/>
  <c r="K163" i="3"/>
  <c r="J163" i="3" s="1"/>
  <c r="K164" i="3"/>
  <c r="J164" i="3" s="1"/>
  <c r="K166" i="3"/>
  <c r="J166" i="3" s="1"/>
  <c r="K168" i="3"/>
  <c r="J168" i="3" s="1"/>
  <c r="K172" i="3"/>
  <c r="J172" i="3" s="1"/>
  <c r="K173" i="3"/>
  <c r="J173" i="3" s="1"/>
  <c r="K174" i="3"/>
  <c r="J174" i="3" s="1"/>
  <c r="K175" i="3"/>
  <c r="J175" i="3" s="1"/>
  <c r="K176" i="3"/>
  <c r="J176" i="3" s="1"/>
  <c r="K177" i="3"/>
  <c r="J177" i="3" s="1"/>
  <c r="K179" i="3"/>
  <c r="J179" i="3" s="1"/>
  <c r="K182" i="3"/>
  <c r="J182" i="3" s="1"/>
  <c r="K184" i="3"/>
  <c r="J184" i="3" s="1"/>
  <c r="K185" i="3"/>
  <c r="J185" i="3" s="1"/>
  <c r="K186" i="3"/>
  <c r="J186" i="3" s="1"/>
  <c r="K188" i="3"/>
  <c r="J188" i="3" s="1"/>
  <c r="K189" i="3"/>
  <c r="J189" i="3" s="1"/>
  <c r="K191" i="3"/>
  <c r="J191" i="3" s="1"/>
  <c r="K192" i="3"/>
  <c r="J192" i="3" s="1"/>
  <c r="K193" i="3"/>
  <c r="J193" i="3" s="1"/>
  <c r="K195" i="3"/>
  <c r="J195" i="3" s="1"/>
  <c r="K196" i="3"/>
  <c r="J196" i="3" s="1"/>
  <c r="K198" i="3"/>
  <c r="J198" i="3" s="1"/>
  <c r="K199" i="3"/>
  <c r="J199" i="3" s="1"/>
  <c r="K200" i="3"/>
  <c r="J200" i="3" s="1"/>
  <c r="K204" i="3"/>
  <c r="J204" i="3" s="1"/>
  <c r="K205" i="3"/>
  <c r="J205" i="3" s="1"/>
  <c r="K206" i="3"/>
  <c r="J206" i="3" s="1"/>
  <c r="K212" i="3"/>
  <c r="J212" i="3" s="1"/>
  <c r="K213" i="3"/>
  <c r="J213" i="3" s="1"/>
  <c r="K4" i="3"/>
  <c r="J4" i="3"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631"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 i="1"/>
  <c r="AA11" i="3" l="1"/>
  <c r="L11" i="3"/>
  <c r="AA212" i="3"/>
  <c r="AA200" i="3"/>
  <c r="AA195" i="3"/>
  <c r="AA189" i="3"/>
  <c r="AA184" i="3"/>
  <c r="AA176" i="3"/>
  <c r="AA172" i="3"/>
  <c r="AA163" i="3"/>
  <c r="AA156" i="3"/>
  <c r="AA149" i="3"/>
  <c r="AA143" i="3"/>
  <c r="AA125" i="3"/>
  <c r="AA120" i="3"/>
  <c r="AA114" i="3"/>
  <c r="AA108" i="3"/>
  <c r="AA89" i="3"/>
  <c r="AA85" i="3"/>
  <c r="AA78" i="3"/>
  <c r="AA66" i="3"/>
  <c r="AA62" i="3"/>
  <c r="AA54" i="3"/>
  <c r="AA46" i="3"/>
  <c r="AA35" i="3"/>
  <c r="AA28" i="3"/>
  <c r="AA23" i="3"/>
  <c r="AA18" i="3"/>
  <c r="AA40" i="3"/>
  <c r="AA36" i="3"/>
  <c r="AA206" i="3"/>
  <c r="AA199" i="3"/>
  <c r="AA193" i="3"/>
  <c r="AA188" i="3"/>
  <c r="AA182" i="3"/>
  <c r="AA175" i="3"/>
  <c r="AA168" i="3"/>
  <c r="AA162" i="3"/>
  <c r="AA155" i="3"/>
  <c r="AA148" i="3"/>
  <c r="AA142" i="3"/>
  <c r="AA124" i="3"/>
  <c r="AA119" i="3"/>
  <c r="AA113" i="3"/>
  <c r="AA107" i="3"/>
  <c r="AA88" i="3"/>
  <c r="AA84" i="3"/>
  <c r="AA77" i="3"/>
  <c r="AA65" i="3"/>
  <c r="AA61" i="3"/>
  <c r="AA53" i="3"/>
  <c r="AA45" i="3"/>
  <c r="AA33" i="3"/>
  <c r="AA27" i="3"/>
  <c r="AA22" i="3"/>
  <c r="AA8" i="3"/>
  <c r="AA39" i="3"/>
  <c r="AA4" i="3"/>
  <c r="AA205" i="3"/>
  <c r="AA198" i="3"/>
  <c r="AA192" i="3"/>
  <c r="AA186" i="3"/>
  <c r="AA179" i="3"/>
  <c r="AA174" i="3"/>
  <c r="AA166" i="3"/>
  <c r="AA161" i="3"/>
  <c r="AA152" i="3"/>
  <c r="AA146" i="3"/>
  <c r="AA141" i="3"/>
  <c r="AA122" i="3"/>
  <c r="AA118" i="3"/>
  <c r="AA112" i="3"/>
  <c r="AA103" i="3"/>
  <c r="AA87" i="3"/>
  <c r="AA80" i="3"/>
  <c r="AA75" i="3"/>
  <c r="AA64" i="3"/>
  <c r="AA57" i="3"/>
  <c r="AA52" i="3"/>
  <c r="AA44" i="3"/>
  <c r="AA32" i="3"/>
  <c r="AA26" i="3"/>
  <c r="AA20" i="3"/>
  <c r="AA6" i="3"/>
  <c r="AA38" i="3"/>
  <c r="AA213" i="3"/>
  <c r="AA204" i="3"/>
  <c r="AA196" i="3"/>
  <c r="AA191" i="3"/>
  <c r="AA185" i="3"/>
  <c r="AA177" i="3"/>
  <c r="AA173" i="3"/>
  <c r="AA164" i="3"/>
  <c r="AA157" i="3"/>
  <c r="AA151" i="3"/>
  <c r="AA145" i="3"/>
  <c r="AA126" i="3"/>
  <c r="AA121" i="3"/>
  <c r="AA115" i="3"/>
  <c r="AA111" i="3"/>
  <c r="AA91" i="3"/>
  <c r="AA86" i="3"/>
  <c r="AA79" i="3"/>
  <c r="AA74" i="3"/>
  <c r="AA63" i="3"/>
  <c r="AA55" i="3"/>
  <c r="AA50" i="3"/>
  <c r="AA43" i="3"/>
  <c r="AA30" i="3"/>
  <c r="AA24" i="3"/>
  <c r="AA19" i="3"/>
  <c r="AA13" i="3"/>
  <c r="AA5" i="3"/>
  <c r="AA41" i="3"/>
  <c r="AA37" i="3"/>
  <c r="AA16" i="3"/>
  <c r="AA208" i="3"/>
  <c r="AA201" i="3"/>
  <c r="AA183" i="3"/>
  <c r="AA170" i="3"/>
  <c r="AA158" i="3"/>
  <c r="AA147" i="3"/>
  <c r="AA138" i="3"/>
  <c r="AA134" i="3"/>
  <c r="AA130" i="3"/>
  <c r="AA123" i="3"/>
  <c r="AA106" i="3"/>
  <c r="AA76" i="3"/>
  <c r="AA59" i="3"/>
  <c r="AA42" i="3"/>
  <c r="AA29" i="3"/>
  <c r="AA194" i="3"/>
  <c r="AA99" i="3"/>
  <c r="AA70" i="3"/>
  <c r="AA48" i="3"/>
  <c r="AA211" i="3"/>
  <c r="AA207" i="3"/>
  <c r="AA197" i="3"/>
  <c r="AA181" i="3"/>
  <c r="AA165" i="3"/>
  <c r="AA154" i="3"/>
  <c r="AA144" i="3"/>
  <c r="AA137" i="3"/>
  <c r="AA133" i="3"/>
  <c r="AA129" i="3"/>
  <c r="AA117" i="3"/>
  <c r="AA105" i="3"/>
  <c r="AA93" i="3"/>
  <c r="AA73" i="3"/>
  <c r="AA58" i="3"/>
  <c r="AA21" i="3"/>
  <c r="AA180" i="3"/>
  <c r="AA97" i="3"/>
  <c r="AA69" i="3"/>
  <c r="AA34" i="3"/>
  <c r="AA232" i="3"/>
  <c r="AA210" i="3"/>
  <c r="AA203" i="3"/>
  <c r="AA190" i="3"/>
  <c r="AA178" i="3"/>
  <c r="AA160" i="3"/>
  <c r="AA153" i="3"/>
  <c r="AA140" i="3"/>
  <c r="AA136" i="3"/>
  <c r="AA132" i="3"/>
  <c r="AA128" i="3"/>
  <c r="AA116" i="3"/>
  <c r="AA104" i="3"/>
  <c r="AA83" i="3"/>
  <c r="AA71" i="3"/>
  <c r="AA51" i="3"/>
  <c r="AA15" i="3"/>
  <c r="AA169" i="3"/>
  <c r="AA95" i="3"/>
  <c r="AA67" i="3"/>
  <c r="AA31" i="3"/>
  <c r="AA230" i="3"/>
  <c r="AA209" i="3"/>
  <c r="AA202" i="3"/>
  <c r="AA187" i="3"/>
  <c r="AA171" i="3"/>
  <c r="AA159" i="3"/>
  <c r="AA150" i="3"/>
  <c r="AA139" i="3"/>
  <c r="AA135" i="3"/>
  <c r="AA131" i="3"/>
  <c r="AA127" i="3"/>
  <c r="AA110" i="3"/>
  <c r="AA102" i="3"/>
  <c r="AA82" i="3"/>
  <c r="AA60" i="3"/>
  <c r="AA47" i="3"/>
  <c r="AA231" i="3"/>
  <c r="AA167" i="3"/>
  <c r="AA72" i="3"/>
  <c r="AA49" i="3"/>
  <c r="AA12" i="3"/>
  <c r="B105" i="9"/>
  <c r="A105" i="9"/>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631"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 i="1"/>
  <c r="B36" i="9"/>
  <c r="B35" i="9"/>
  <c r="B34" i="9"/>
  <c r="B33" i="9"/>
  <c r="B438" i="1"/>
  <c r="B2377" i="1"/>
  <c r="B1306" i="1"/>
  <c r="B1180" i="1"/>
  <c r="B1179" i="1"/>
  <c r="B976" i="1"/>
  <c r="B1185" i="1"/>
  <c r="B1181" i="1"/>
  <c r="B1000" i="1"/>
  <c r="B534" i="1"/>
  <c r="B528" i="1"/>
  <c r="B1032" i="1"/>
  <c r="B2556" i="1"/>
  <c r="B2296" i="1"/>
  <c r="B246" i="1"/>
  <c r="B1635" i="1"/>
  <c r="B274" i="1"/>
  <c r="B1586" i="1"/>
  <c r="B988" i="1"/>
  <c r="B1807" i="1"/>
  <c r="B2553" i="1"/>
  <c r="B1243" i="1"/>
  <c r="B1901" i="1"/>
  <c r="B103" i="1"/>
  <c r="B1488" i="1"/>
  <c r="B2018" i="1"/>
  <c r="B44" i="1"/>
  <c r="B1514" i="1"/>
  <c r="B2438" i="1"/>
  <c r="B4" i="1"/>
  <c r="B1906" i="1"/>
  <c r="B324" i="1"/>
  <c r="B9" i="1"/>
  <c r="B193" i="1"/>
  <c r="B1480" i="1"/>
  <c r="B1466" i="1"/>
  <c r="B1513" i="1"/>
  <c r="B1824" i="1"/>
  <c r="B2050" i="1"/>
  <c r="B83" i="1"/>
  <c r="B1104" i="1"/>
  <c r="B410" i="1"/>
  <c r="B408" i="1"/>
  <c r="B972" i="1"/>
  <c r="B287" i="1"/>
  <c r="B1168" i="1"/>
  <c r="B1169" i="1"/>
  <c r="B847" i="1"/>
  <c r="B778" i="1"/>
  <c r="B777" i="1"/>
  <c r="B1167" i="1"/>
  <c r="B350" i="1"/>
  <c r="B1661" i="1"/>
  <c r="B1784" i="1"/>
  <c r="B967" i="1"/>
  <c r="B1340" i="1"/>
  <c r="B226" i="1"/>
  <c r="B1757" i="1"/>
  <c r="B2398" i="1"/>
  <c r="B1400" i="1"/>
  <c r="B2524" i="1"/>
  <c r="B1568" i="1"/>
  <c r="B1795" i="1"/>
  <c r="B389" i="1"/>
  <c r="B98" i="1"/>
  <c r="B99" i="1"/>
  <c r="B2611" i="1"/>
  <c r="B2030" i="1"/>
  <c r="B791" i="1"/>
  <c r="B171" i="1"/>
  <c r="B170" i="1"/>
  <c r="B323" i="1"/>
  <c r="B1637" i="1"/>
  <c r="B1170" i="1"/>
  <c r="B2601" i="1"/>
  <c r="B948" i="1"/>
  <c r="B2039" i="1"/>
  <c r="B1991" i="1"/>
  <c r="B2311" i="1"/>
  <c r="B1698" i="1"/>
  <c r="B1165" i="1"/>
  <c r="B1143" i="1"/>
  <c r="B2087" i="1"/>
  <c r="B359" i="1"/>
  <c r="B2084" i="1"/>
  <c r="B1166" i="1"/>
  <c r="B2057" i="1"/>
  <c r="B1485" i="1"/>
  <c r="B45" i="1"/>
  <c r="B5" i="1"/>
  <c r="B214" i="1"/>
  <c r="B2041" i="1"/>
  <c r="B205" i="1"/>
  <c r="B10" i="1"/>
  <c r="B155" i="1"/>
  <c r="B1952" i="1"/>
  <c r="B313" i="1"/>
  <c r="B1476" i="1"/>
  <c r="B1474" i="1"/>
  <c r="B59" i="1"/>
  <c r="B2287" i="1"/>
  <c r="B797" i="1"/>
  <c r="B1741" i="1"/>
  <c r="B2542" i="1"/>
  <c r="B1526" i="1"/>
  <c r="B1038" i="1"/>
  <c r="B1206" i="1"/>
  <c r="B641" i="1"/>
  <c r="B642" i="1"/>
  <c r="B643" i="1"/>
  <c r="B1569" i="1"/>
  <c r="B1244" i="1"/>
  <c r="B1860" i="1"/>
  <c r="B712" i="1"/>
  <c r="B1709" i="1"/>
  <c r="B1771" i="1"/>
  <c r="B121" i="1"/>
  <c r="B36" i="1"/>
  <c r="B2365" i="1"/>
  <c r="B752" i="1"/>
  <c r="B703" i="1"/>
  <c r="B2363" i="1"/>
  <c r="B677" i="1"/>
  <c r="B784" i="1"/>
  <c r="B223" i="1"/>
  <c r="B2504" i="1"/>
  <c r="B930" i="1"/>
  <c r="B790" i="1"/>
  <c r="B789" i="1"/>
  <c r="B2117" i="1"/>
  <c r="B1517" i="1"/>
  <c r="B2600" i="1"/>
  <c r="B1231" i="1"/>
  <c r="B807" i="1"/>
  <c r="B491" i="1"/>
  <c r="B1123" i="1"/>
  <c r="B572" i="1"/>
  <c r="B571" i="1"/>
  <c r="B581" i="1"/>
  <c r="B2538" i="1"/>
  <c r="B2171" i="1"/>
  <c r="B1786" i="1"/>
  <c r="B1874" i="1"/>
  <c r="B300" i="1"/>
  <c r="B1124" i="1"/>
  <c r="B990" i="1"/>
  <c r="B834" i="1"/>
  <c r="B1778" i="1"/>
  <c r="B1775" i="1"/>
  <c r="B63" i="1"/>
  <c r="B2161" i="1"/>
  <c r="B2131" i="1"/>
  <c r="B1122" i="1"/>
  <c r="B197" i="1"/>
  <c r="B312" i="1"/>
  <c r="B758" i="1"/>
  <c r="B2369" i="1"/>
  <c r="B2525" i="1"/>
  <c r="B443" i="1"/>
  <c r="B506" i="1"/>
  <c r="B795" i="1"/>
  <c r="B885" i="1"/>
  <c r="B884" i="1"/>
  <c r="B883" i="1"/>
  <c r="B882" i="1"/>
  <c r="B1043" i="1"/>
  <c r="B1232" i="1"/>
  <c r="B620" i="1"/>
  <c r="B1256" i="1"/>
  <c r="B492" i="1"/>
  <c r="B476" i="1"/>
  <c r="B826" i="1"/>
  <c r="B1521" i="1"/>
  <c r="B1518" i="1"/>
  <c r="B1285" i="1"/>
  <c r="B672" i="1"/>
  <c r="B660" i="1"/>
  <c r="B2063" i="1"/>
  <c r="B846" i="1"/>
  <c r="B1499" i="1"/>
  <c r="B2024" i="1"/>
  <c r="B2312" i="1"/>
  <c r="B1591" i="1"/>
  <c r="B1099" i="1"/>
  <c r="B986" i="1"/>
  <c r="B1519" i="1"/>
  <c r="B112" i="1"/>
  <c r="B140" i="1"/>
  <c r="B1235" i="1"/>
  <c r="B845" i="1"/>
  <c r="B844" i="1"/>
  <c r="B1816" i="1"/>
  <c r="B1542" i="1"/>
  <c r="B2625" i="1"/>
  <c r="B2626" i="1"/>
  <c r="B496" i="1"/>
  <c r="B431" i="1"/>
  <c r="B1447" i="1"/>
  <c r="B2479" i="1"/>
  <c r="B2376" i="1"/>
  <c r="B2284" i="1"/>
  <c r="B377" i="1"/>
  <c r="B1920" i="1"/>
  <c r="B1878" i="1"/>
  <c r="B299" i="1"/>
  <c r="B2427" i="1"/>
  <c r="B1971" i="1"/>
  <c r="B692" i="1"/>
  <c r="B1374" i="1"/>
  <c r="B1688" i="1"/>
  <c r="B1987" i="1"/>
  <c r="B418" i="1"/>
  <c r="B127" i="1"/>
  <c r="B2530" i="1"/>
  <c r="B1498" i="1"/>
  <c r="B526" i="1"/>
  <c r="B525" i="1"/>
  <c r="B2458" i="1"/>
  <c r="B1728" i="1"/>
  <c r="B1210" i="1"/>
  <c r="B2009" i="1"/>
  <c r="B2550" i="1"/>
  <c r="B236" i="1"/>
  <c r="B399" i="1"/>
  <c r="B398" i="1"/>
  <c r="B397" i="1"/>
  <c r="B2010" i="1"/>
  <c r="B2082" i="1"/>
  <c r="B390" i="1"/>
  <c r="B1762" i="1"/>
  <c r="B427" i="1"/>
  <c r="B671" i="1"/>
  <c r="B1929" i="1"/>
  <c r="B1801" i="1"/>
  <c r="B247" i="1"/>
  <c r="B384" i="1"/>
  <c r="B375" i="1"/>
  <c r="B1508" i="1"/>
  <c r="B1462" i="1"/>
  <c r="B64" i="1"/>
  <c r="B1208" i="1"/>
  <c r="B2255" i="1"/>
  <c r="B1163" i="1"/>
  <c r="B1592" i="1"/>
  <c r="B2584" i="1"/>
  <c r="B2170" i="1"/>
  <c r="B2089" i="1"/>
  <c r="B779" i="1"/>
  <c r="B360" i="1"/>
  <c r="B1960" i="1"/>
  <c r="B1389" i="1"/>
  <c r="B361" i="1"/>
  <c r="B2478" i="1"/>
  <c r="B827" i="1"/>
  <c r="B700" i="1"/>
  <c r="B2252" i="1"/>
  <c r="B1964" i="1"/>
  <c r="B664" i="1"/>
  <c r="B2213" i="1"/>
  <c r="B346" i="1"/>
  <c r="B870" i="1"/>
  <c r="B927" i="1"/>
  <c r="B783" i="1"/>
  <c r="B987" i="1"/>
  <c r="B964" i="1"/>
  <c r="B950" i="1"/>
  <c r="B954" i="1"/>
  <c r="B879" i="1"/>
  <c r="B1089" i="1"/>
  <c r="B994" i="1"/>
  <c r="B1275" i="1"/>
  <c r="B1274" i="1"/>
  <c r="B1276" i="1"/>
  <c r="B294" i="1"/>
  <c r="B1186" i="1"/>
  <c r="B1852" i="1"/>
  <c r="B381" i="1"/>
  <c r="B2570" i="1"/>
  <c r="B1239" i="1"/>
  <c r="B1559" i="1"/>
  <c r="B1694" i="1"/>
  <c r="B1839" i="1"/>
  <c r="B1312" i="1"/>
  <c r="B966" i="1"/>
  <c r="B1948" i="1"/>
  <c r="B1207" i="1"/>
  <c r="B1828" i="1"/>
  <c r="B251" i="1"/>
  <c r="B425" i="1"/>
  <c r="B1799" i="1"/>
  <c r="B441" i="1"/>
  <c r="B555" i="1"/>
  <c r="B1853" i="1"/>
  <c r="B855" i="1"/>
  <c r="B923" i="1"/>
  <c r="B2096" i="1"/>
  <c r="B544" i="1"/>
  <c r="B1299" i="1"/>
  <c r="B1025" i="1"/>
  <c r="B456" i="1"/>
  <c r="B1977" i="1"/>
  <c r="B17" i="1"/>
  <c r="B120" i="1"/>
  <c r="B709" i="1"/>
  <c r="B2046" i="1"/>
  <c r="B143" i="1"/>
  <c r="B2040" i="1"/>
  <c r="B1783" i="1"/>
  <c r="B1772" i="1"/>
  <c r="B1428" i="1"/>
  <c r="B2379" i="1"/>
  <c r="B675" i="1"/>
  <c r="B674" i="1"/>
  <c r="B1393" i="1"/>
  <c r="B717" i="1"/>
  <c r="B1631" i="1"/>
  <c r="B2283" i="1"/>
  <c r="B933" i="1"/>
  <c r="B2184" i="1"/>
  <c r="B2245" i="1"/>
  <c r="B2289" i="1"/>
  <c r="B1131" i="1"/>
  <c r="B2023" i="1"/>
  <c r="B2620" i="1"/>
  <c r="B607" i="1"/>
  <c r="B2264" i="1"/>
  <c r="B218" i="1"/>
  <c r="B1047" i="1"/>
  <c r="B665" i="1"/>
  <c r="B1753" i="1"/>
  <c r="B1946" i="1"/>
  <c r="B76" i="1"/>
  <c r="B2156" i="1"/>
  <c r="B2128" i="1"/>
  <c r="B2127" i="1"/>
  <c r="B736" i="1"/>
  <c r="B1137" i="1"/>
  <c r="B1836" i="1"/>
  <c r="B2126" i="1"/>
  <c r="B285" i="1"/>
  <c r="B1756" i="1"/>
  <c r="B2609" i="1"/>
  <c r="B659" i="1"/>
  <c r="B605" i="1"/>
  <c r="B1829" i="1"/>
  <c r="B1670" i="1"/>
  <c r="B1138" i="1"/>
  <c r="B453" i="1"/>
  <c r="B452" i="1"/>
  <c r="B1797" i="1"/>
  <c r="B252" i="1"/>
  <c r="B2038" i="1"/>
  <c r="B270" i="1"/>
  <c r="B239" i="1"/>
  <c r="B2268" i="1"/>
  <c r="B980" i="1"/>
  <c r="B2623" i="1"/>
  <c r="B602" i="1"/>
  <c r="B330" i="1"/>
  <c r="B1075" i="1"/>
  <c r="B2582" i="1"/>
  <c r="B1626" i="1"/>
  <c r="B392" i="1"/>
  <c r="B2449" i="1"/>
  <c r="B2457" i="1"/>
  <c r="B716" i="1"/>
  <c r="B2097" i="1"/>
  <c r="B2372" i="1"/>
  <c r="B428" i="1"/>
  <c r="B753" i="1"/>
  <c r="B331" i="1"/>
  <c r="B1297" i="1"/>
  <c r="B2562" i="1"/>
  <c r="B1136" i="1"/>
  <c r="B977" i="1"/>
  <c r="B573" i="1"/>
  <c r="B811" i="1"/>
  <c r="B833" i="1"/>
  <c r="B911" i="1"/>
  <c r="B813" i="1"/>
  <c r="B1633" i="1"/>
  <c r="B1139" i="1"/>
  <c r="B2629" i="1"/>
  <c r="B1342" i="1"/>
  <c r="B221" i="1"/>
  <c r="B960" i="1"/>
  <c r="B1805" i="1"/>
  <c r="B1945" i="1"/>
  <c r="B2460" i="1"/>
  <c r="B2059" i="1"/>
  <c r="B2098" i="1"/>
  <c r="B743" i="1"/>
  <c r="B707" i="1"/>
  <c r="B823" i="1"/>
  <c r="B551" i="1"/>
  <c r="B356" i="1"/>
  <c r="B2114" i="1"/>
  <c r="B107" i="1"/>
  <c r="B2078" i="1"/>
  <c r="B519" i="1"/>
  <c r="B510" i="1"/>
  <c r="B242" i="1"/>
  <c r="B332" i="1"/>
  <c r="B1686" i="1"/>
  <c r="B550" i="1"/>
  <c r="B549" i="1"/>
  <c r="B86" i="1"/>
  <c r="B92" i="1"/>
  <c r="B1500" i="1"/>
  <c r="B1850" i="1"/>
  <c r="B2509" i="1"/>
  <c r="B2237" i="1"/>
  <c r="B1558" i="1"/>
  <c r="B1368" i="1"/>
  <c r="B1133" i="1"/>
  <c r="B1933" i="1"/>
  <c r="B275" i="1"/>
  <c r="B1022" i="1"/>
  <c r="B1608" i="1"/>
  <c r="B995" i="1"/>
  <c r="B1273" i="1"/>
  <c r="B1036" i="1"/>
  <c r="B1917" i="1"/>
  <c r="B1928" i="1"/>
  <c r="B1832" i="1"/>
  <c r="B721" i="1"/>
  <c r="B1289" i="1"/>
  <c r="B2535" i="1"/>
  <c r="B2263" i="1"/>
  <c r="B2605" i="1"/>
  <c r="B1733" i="1"/>
  <c r="B1588" i="1"/>
  <c r="B975" i="1"/>
  <c r="B278" i="1"/>
  <c r="B1875" i="1"/>
  <c r="B732" i="1"/>
  <c r="B1344" i="1"/>
  <c r="B982" i="1"/>
  <c r="B2506" i="1"/>
  <c r="B540" i="1"/>
  <c r="B1766" i="1"/>
  <c r="B2348" i="1"/>
  <c r="B2115" i="1"/>
  <c r="B1893" i="1"/>
  <c r="B1857" i="1"/>
  <c r="B379" i="1"/>
  <c r="B2122" i="1"/>
  <c r="B2619" i="1"/>
  <c r="B617" i="1"/>
  <c r="B430" i="1"/>
  <c r="B198" i="1"/>
  <c r="B2596" i="1"/>
  <c r="B2392" i="1"/>
  <c r="B1794" i="1"/>
  <c r="B863" i="1"/>
  <c r="B2544" i="1"/>
  <c r="B2569" i="1"/>
  <c r="B1280" i="1"/>
  <c r="B380" i="1"/>
  <c r="B517" i="1"/>
  <c r="B512" i="1"/>
  <c r="B2537" i="1"/>
  <c r="B1727" i="1"/>
  <c r="B1134" i="1"/>
  <c r="B963" i="1"/>
  <c r="B1028" i="1"/>
  <c r="B1135" i="1"/>
  <c r="B265" i="1"/>
  <c r="B1282" i="1"/>
  <c r="B1290" i="1"/>
  <c r="B383" i="1"/>
  <c r="B185" i="1"/>
  <c r="B122" i="1"/>
  <c r="B1424" i="1"/>
  <c r="B781" i="1"/>
  <c r="B780" i="1"/>
  <c r="B864" i="1"/>
  <c r="B1954" i="1"/>
  <c r="B131" i="1"/>
  <c r="B1844" i="1"/>
  <c r="B154" i="1"/>
  <c r="B153" i="1"/>
  <c r="B1951" i="1"/>
  <c r="B2202" i="1"/>
  <c r="B600" i="1"/>
  <c r="B774" i="1"/>
  <c r="B2086" i="1"/>
  <c r="B1740" i="1"/>
  <c r="B618" i="1"/>
  <c r="B1718" i="1"/>
  <c r="B2386" i="1"/>
  <c r="B1053" i="1"/>
  <c r="B1685" i="1"/>
  <c r="B49" i="1"/>
  <c r="B2209" i="1"/>
  <c r="B1671" i="1"/>
  <c r="B373" i="1"/>
  <c r="B405" i="1"/>
  <c r="B189" i="1"/>
  <c r="B818" i="1"/>
  <c r="B1510" i="1"/>
  <c r="B2590" i="1"/>
  <c r="B2433" i="1"/>
  <c r="B1141" i="1"/>
  <c r="B133" i="1"/>
  <c r="B286" i="1"/>
  <c r="B1873" i="1"/>
  <c r="B655" i="1"/>
  <c r="B854" i="1"/>
  <c r="B1272" i="1"/>
  <c r="B1178" i="1"/>
  <c r="B2203" i="1"/>
  <c r="B267" i="1"/>
  <c r="B1411" i="1"/>
  <c r="B1255" i="1"/>
  <c r="B394" i="1"/>
  <c r="B295" i="1"/>
  <c r="B2212" i="1"/>
  <c r="B1867" i="1"/>
  <c r="B722" i="1"/>
  <c r="B1915" i="1"/>
  <c r="B1669" i="1"/>
  <c r="B934" i="1"/>
  <c r="B1650" i="1"/>
  <c r="B2031" i="1"/>
  <c r="B1735" i="1"/>
  <c r="B2614" i="1"/>
  <c r="B1251" i="1"/>
  <c r="B2470" i="1"/>
  <c r="B2149" i="1"/>
  <c r="B2328" i="1"/>
  <c r="B627" i="1"/>
  <c r="B1288" i="1"/>
  <c r="B104" i="1"/>
  <c r="B1900" i="1"/>
  <c r="B1226" i="1"/>
  <c r="B667" i="1"/>
  <c r="B2536" i="1"/>
  <c r="B1697" i="1"/>
  <c r="B647" i="1"/>
  <c r="B1834" i="1"/>
  <c r="B1594" i="1"/>
  <c r="B1999" i="1"/>
  <c r="B1981" i="1"/>
  <c r="B238" i="1"/>
  <c r="B1063" i="1"/>
  <c r="B1004" i="1"/>
  <c r="B415" i="1"/>
  <c r="B435" i="1"/>
  <c r="B245" i="1"/>
  <c r="B200" i="1"/>
  <c r="B307" i="1"/>
  <c r="B1547" i="1"/>
  <c r="B775" i="1"/>
  <c r="B2187" i="1"/>
  <c r="B268" i="1"/>
  <c r="B260" i="1"/>
  <c r="B2017" i="1"/>
  <c r="B1014" i="1"/>
  <c r="B1707" i="1"/>
  <c r="B955" i="1"/>
  <c r="B1712" i="1"/>
  <c r="B1468" i="1"/>
  <c r="B921" i="1"/>
  <c r="B1493" i="1"/>
  <c r="B719" i="1"/>
  <c r="B1129" i="1"/>
  <c r="B2415" i="1"/>
  <c r="B2543" i="1"/>
  <c r="B1414" i="1"/>
  <c r="B702" i="1"/>
  <c r="B1584" i="1"/>
  <c r="B1590" i="1"/>
  <c r="B817" i="1"/>
  <c r="B1037" i="1"/>
  <c r="B1885" i="1"/>
  <c r="B1672" i="1"/>
  <c r="B1851" i="1"/>
  <c r="B1391" i="1"/>
  <c r="B1301" i="1"/>
  <c r="B1678" i="1"/>
  <c r="B1679" i="1"/>
  <c r="B1132" i="1"/>
  <c r="B2574" i="1"/>
  <c r="B867" i="1"/>
  <c r="B1329" i="1"/>
  <c r="B2583" i="1"/>
  <c r="B1616" i="1"/>
  <c r="B376" i="1"/>
  <c r="B340" i="1"/>
  <c r="B420" i="1"/>
  <c r="B498" i="1"/>
  <c r="B1108" i="1"/>
  <c r="B2613" i="1"/>
  <c r="B611" i="1"/>
  <c r="B1530" i="1"/>
  <c r="B2176" i="1"/>
  <c r="B2172" i="1"/>
  <c r="B2175" i="1"/>
  <c r="B2174" i="1"/>
  <c r="B2173" i="1"/>
  <c r="B2025" i="1"/>
  <c r="B1731" i="1"/>
  <c r="B1730" i="1"/>
  <c r="B1614" i="1"/>
  <c r="B26" i="1"/>
  <c r="B1295" i="1"/>
  <c r="B407" i="1"/>
  <c r="B1392" i="1"/>
  <c r="B1494" i="1"/>
  <c r="B2421" i="1"/>
  <c r="B327" i="1"/>
  <c r="B1858" i="1"/>
  <c r="B217" i="1"/>
  <c r="B291" i="1"/>
  <c r="B2037" i="1"/>
  <c r="B117" i="1"/>
  <c r="B263" i="1"/>
  <c r="B1106" i="1"/>
  <c r="B2354" i="1"/>
  <c r="B1970" i="1"/>
  <c r="B1693" i="1"/>
  <c r="B2282" i="1"/>
  <c r="B877" i="1"/>
  <c r="B862" i="1"/>
  <c r="B1849" i="1"/>
  <c r="B364" i="1"/>
  <c r="B1463" i="1"/>
  <c r="B2194" i="1"/>
  <c r="B1939" i="1"/>
  <c r="B952" i="1"/>
  <c r="B570" i="1"/>
  <c r="B2091" i="1"/>
  <c r="B959" i="1"/>
  <c r="B2381" i="1"/>
  <c r="B2351" i="1"/>
  <c r="B2350" i="1"/>
  <c r="B2355" i="1"/>
  <c r="B1549" i="1"/>
  <c r="B1692" i="1"/>
  <c r="B891" i="1"/>
  <c r="B889" i="1"/>
  <c r="B871" i="1"/>
  <c r="B890" i="1"/>
  <c r="B892" i="1"/>
  <c r="B872" i="1"/>
  <c r="B501" i="1"/>
  <c r="B499" i="1"/>
  <c r="B2588" i="1"/>
  <c r="B1465" i="1"/>
  <c r="B1101" i="1"/>
  <c r="B849" i="1"/>
  <c r="B848" i="1"/>
  <c r="B147" i="1"/>
  <c r="B2080" i="1"/>
  <c r="B1074" i="1"/>
  <c r="B53" i="1"/>
  <c r="B62" i="1"/>
  <c r="B1451" i="1"/>
  <c r="B1456" i="1"/>
  <c r="B1454" i="1"/>
  <c r="B1453" i="1"/>
  <c r="B1455" i="1"/>
  <c r="B1452" i="1"/>
  <c r="B1450" i="1"/>
  <c r="B680" i="1"/>
  <c r="B679" i="1"/>
  <c r="B1743" i="1"/>
  <c r="B2148" i="1"/>
  <c r="B2146" i="1"/>
  <c r="B2145" i="1"/>
  <c r="B2147" i="1"/>
  <c r="B241" i="1"/>
  <c r="B1040" i="1"/>
  <c r="B237" i="1"/>
  <c r="B2231" i="1"/>
  <c r="B937" i="1"/>
  <c r="B1880" i="1"/>
  <c r="B1248" i="1"/>
  <c r="B582" i="1"/>
  <c r="B1742" i="1"/>
  <c r="B395" i="1"/>
  <c r="B2293" i="1"/>
  <c r="B1484" i="1"/>
  <c r="B1643" i="1"/>
  <c r="B1378" i="1"/>
  <c r="B2233" i="1"/>
  <c r="B2020" i="1"/>
  <c r="B1821" i="1"/>
  <c r="B43" i="1"/>
  <c r="B893" i="1"/>
  <c r="B1944" i="1"/>
  <c r="B2439" i="1"/>
  <c r="B2" i="1"/>
  <c r="B2095" i="1"/>
  <c r="B203" i="1"/>
  <c r="B8" i="1"/>
  <c r="B2357" i="1"/>
  <c r="B1520" i="1"/>
  <c r="B194" i="1"/>
  <c r="B212" i="1"/>
  <c r="B2486" i="1"/>
  <c r="B2006" i="1"/>
  <c r="B2154" i="1"/>
  <c r="B2256" i="1"/>
  <c r="B1473" i="1"/>
  <c r="B2081" i="1"/>
  <c r="B2250" i="1"/>
  <c r="B1396" i="1"/>
  <c r="B737" i="1"/>
  <c r="B160" i="1"/>
  <c r="B1246" i="1"/>
  <c r="B1683" i="1"/>
  <c r="B347" i="1"/>
  <c r="B640" i="1"/>
  <c r="B1525" i="1"/>
  <c r="B163" i="1"/>
  <c r="B115" i="1"/>
  <c r="B2151" i="1"/>
  <c r="B897" i="1"/>
  <c r="B1102" i="1"/>
  <c r="B1307" i="1"/>
  <c r="B840" i="1"/>
  <c r="B2473" i="1"/>
  <c r="B1019" i="1"/>
  <c r="B1551" i="1"/>
  <c r="B232" i="1"/>
  <c r="B277" i="1"/>
  <c r="B1665" i="1"/>
  <c r="B1676" i="1"/>
  <c r="B1581" i="1"/>
  <c r="B1706" i="1"/>
  <c r="B1198" i="1"/>
  <c r="B2108" i="1"/>
  <c r="B2522" i="1"/>
  <c r="B2109" i="1"/>
  <c r="B2104" i="1"/>
  <c r="B2520" i="1"/>
  <c r="B2107" i="1"/>
  <c r="B2521" i="1"/>
  <c r="B2111" i="1"/>
  <c r="B2113" i="1"/>
  <c r="B2523" i="1"/>
  <c r="B2105" i="1"/>
  <c r="B2519" i="1"/>
  <c r="B2103" i="1"/>
  <c r="B2112" i="1"/>
  <c r="B2155" i="1"/>
  <c r="B2516" i="1"/>
  <c r="B2518" i="1"/>
  <c r="B2106" i="1"/>
  <c r="B2517" i="1"/>
  <c r="B2110" i="1"/>
  <c r="B645" i="1"/>
  <c r="B2085" i="1"/>
  <c r="B1973" i="1"/>
  <c r="B2444" i="1"/>
  <c r="B2505" i="1"/>
  <c r="B2370" i="1"/>
  <c r="B2232" i="1"/>
  <c r="B1761" i="1"/>
  <c r="B1328" i="1"/>
  <c r="B1443" i="1"/>
  <c r="B941" i="1"/>
  <c r="B1215" i="1"/>
  <c r="B1765" i="1"/>
  <c r="B393" i="1"/>
  <c r="B1461" i="1"/>
  <c r="B1412" i="1"/>
  <c r="B34" i="1"/>
  <c r="B725" i="1"/>
  <c r="B142" i="1"/>
  <c r="B2566" i="1"/>
  <c r="B2503" i="1"/>
  <c r="B2603" i="1"/>
  <c r="B85" i="1"/>
  <c r="B74" i="1"/>
  <c r="B65" i="1"/>
  <c r="B1658" i="1"/>
  <c r="B258" i="1"/>
  <c r="B2540" i="1"/>
  <c r="B269" i="1"/>
  <c r="B108" i="1"/>
  <c r="B2453" i="1"/>
  <c r="B1346" i="1"/>
  <c r="B2374" i="1"/>
  <c r="B219" i="1"/>
  <c r="B939" i="1"/>
  <c r="B2140" i="1"/>
  <c r="B943" i="1"/>
  <c r="B358" i="1"/>
  <c r="B1236" i="1"/>
  <c r="B48" i="1"/>
  <c r="B971" i="1"/>
  <c r="B1565" i="1"/>
  <c r="B749" i="1"/>
  <c r="B513" i="1"/>
  <c r="B2512" i="1"/>
  <c r="B1910" i="1"/>
  <c r="B1091" i="1"/>
  <c r="B985" i="1"/>
  <c r="B1820" i="1"/>
  <c r="B2206" i="1"/>
  <c r="B1909" i="1"/>
  <c r="B2183" i="1"/>
  <c r="B2069" i="1"/>
  <c r="B2073" i="1"/>
  <c r="B2074" i="1"/>
  <c r="B2071" i="1"/>
  <c r="B2070" i="1"/>
  <c r="B2072" i="1"/>
  <c r="B2075" i="1"/>
  <c r="B2621" i="1"/>
  <c r="B156" i="1"/>
  <c r="B612" i="1"/>
  <c r="B240" i="1"/>
  <c r="B898" i="1"/>
  <c r="B2027" i="1"/>
  <c r="B2594" i="1"/>
  <c r="B770" i="1"/>
  <c r="B769" i="1"/>
  <c r="B1365" i="1"/>
  <c r="B1774" i="1"/>
  <c r="B1890" i="1"/>
  <c r="B962" i="1"/>
  <c r="B2019" i="1"/>
  <c r="B87" i="1"/>
  <c r="B61" i="1"/>
  <c r="B60" i="1"/>
  <c r="B1234" i="1"/>
  <c r="B1663" i="1"/>
  <c r="B1009" i="1"/>
  <c r="B1534" i="1"/>
  <c r="B747" i="1"/>
  <c r="B1634" i="1"/>
  <c r="B1668" i="1"/>
  <c r="B1483" i="1"/>
  <c r="B1478" i="1"/>
  <c r="B2271" i="1"/>
  <c r="B1949" i="1"/>
  <c r="B511" i="1"/>
  <c r="B2317" i="1"/>
  <c r="B726" i="1"/>
  <c r="B2005" i="1"/>
  <c r="B2003" i="1"/>
  <c r="B2002" i="1"/>
  <c r="B2004" i="1"/>
  <c r="B1819" i="1"/>
  <c r="B1760" i="1"/>
  <c r="B1997" i="1"/>
  <c r="B1996" i="1"/>
  <c r="B1995" i="1"/>
  <c r="B1994" i="1"/>
  <c r="B73" i="1"/>
  <c r="B37" i="1"/>
  <c r="B2016" i="1"/>
  <c r="B1934" i="1"/>
  <c r="B946" i="1"/>
  <c r="B949" i="1"/>
  <c r="B2412" i="1"/>
  <c r="B2403" i="1"/>
  <c r="B341" i="1"/>
  <c r="B1967" i="1"/>
  <c r="B1229" i="1"/>
  <c r="B1013" i="1"/>
  <c r="B742" i="1"/>
  <c r="B370" i="1"/>
  <c r="B369" i="1"/>
  <c r="B1054" i="1"/>
  <c r="B1056" i="1"/>
  <c r="B136" i="1"/>
  <c r="B35" i="1"/>
  <c r="B1217" i="1"/>
  <c r="B1213" i="1"/>
  <c r="B1216" i="1"/>
  <c r="B338" i="1"/>
  <c r="B216" i="1"/>
  <c r="B39" i="1"/>
  <c r="B945" i="1"/>
  <c r="B969" i="1"/>
  <c r="B1868" i="1"/>
  <c r="B1675" i="1"/>
  <c r="B841" i="1"/>
  <c r="B335" i="1"/>
  <c r="B1035" i="1"/>
  <c r="B1460" i="1"/>
  <c r="B524" i="1"/>
  <c r="B1211" i="1"/>
  <c r="B1639" i="1"/>
  <c r="B1212" i="1"/>
  <c r="B2404" i="1"/>
  <c r="B2547" i="1"/>
  <c r="B2280" i="1"/>
  <c r="B1343" i="1"/>
  <c r="B25" i="1"/>
  <c r="B2565" i="1"/>
  <c r="B1379" i="1"/>
  <c r="B2125" i="1"/>
  <c r="B1782" i="1"/>
  <c r="B1923" i="1"/>
  <c r="B1924" i="1"/>
  <c r="B2083" i="1"/>
  <c r="B2456" i="1"/>
  <c r="B1147" i="1"/>
  <c r="B1148" i="1"/>
  <c r="B229" i="1"/>
  <c r="B894" i="1"/>
  <c r="B233" i="1"/>
  <c r="B111" i="1"/>
  <c r="B614" i="1"/>
  <c r="B318" i="1"/>
  <c r="B315" i="1"/>
  <c r="B264" i="1"/>
  <c r="B2593" i="1"/>
  <c r="B419" i="1"/>
  <c r="B256" i="1"/>
  <c r="B490" i="1"/>
  <c r="B1576" i="1"/>
  <c r="B1007" i="1"/>
  <c r="B1002" i="1"/>
  <c r="B1021" i="1"/>
  <c r="B1164" i="1"/>
  <c r="B1260" i="1"/>
  <c r="B3" i="1"/>
  <c r="B113" i="1"/>
  <c r="B311" i="1"/>
  <c r="B80" i="1"/>
  <c r="B179" i="1"/>
  <c r="B2366" i="1"/>
  <c r="B1966" i="1"/>
  <c r="B711" i="1"/>
  <c r="B2047" i="1"/>
  <c r="B1983" i="1"/>
  <c r="B1803" i="1"/>
  <c r="B1982" i="1"/>
  <c r="B1936" i="1"/>
  <c r="B1866" i="1"/>
  <c r="B337" i="1"/>
  <c r="B1811" i="1"/>
  <c r="B1818" i="1"/>
  <c r="B130" i="1"/>
  <c r="B1710" i="1"/>
  <c r="B1908" i="1"/>
  <c r="B1791" i="1"/>
  <c r="B793" i="1"/>
  <c r="B1695" i="1"/>
  <c r="B2329" i="1"/>
  <c r="B1237" i="1"/>
  <c r="B1271" i="1"/>
  <c r="B1029" i="1"/>
  <c r="B739" i="1"/>
  <c r="B1233" i="1"/>
  <c r="B2604" i="1"/>
  <c r="B1266" i="1"/>
  <c r="B1265" i="1"/>
  <c r="B67" i="1"/>
  <c r="B2330" i="1"/>
  <c r="B1645" i="1"/>
  <c r="B273" i="1"/>
  <c r="B1904" i="1"/>
  <c r="B1640" i="1"/>
  <c r="B129" i="1"/>
  <c r="B292" i="1"/>
  <c r="B1571" i="1"/>
  <c r="B2564" i="1"/>
  <c r="B1078" i="1"/>
  <c r="B2210" i="1"/>
  <c r="B1085" i="1"/>
  <c r="B1061" i="1"/>
  <c r="B2313" i="1"/>
  <c r="B47" i="1"/>
  <c r="B1603" i="1"/>
  <c r="B1086" i="1"/>
  <c r="B1587" i="1"/>
  <c r="B1941" i="1"/>
  <c r="B406" i="1"/>
  <c r="B1664" i="1"/>
  <c r="B1311" i="1"/>
  <c r="B874" i="1"/>
  <c r="B859" i="1"/>
  <c r="B374" i="1"/>
  <c r="B349" i="1"/>
  <c r="B475" i="1"/>
  <c r="B1776" i="1"/>
  <c r="B1752" i="1"/>
  <c r="B1843" i="1"/>
  <c r="B1861" i="1"/>
  <c r="B1918" i="1"/>
  <c r="B1357" i="1"/>
  <c r="B1120" i="1"/>
  <c r="B1119" i="1"/>
  <c r="B2425" i="1"/>
  <c r="B1044" i="1"/>
  <c r="B2618" i="1"/>
  <c r="B1116" i="1"/>
  <c r="B1566" i="1"/>
  <c r="B1567" i="1"/>
  <c r="B856" i="1"/>
  <c r="B2353" i="1"/>
  <c r="B255" i="1"/>
  <c r="B93" i="1"/>
  <c r="B401" i="1"/>
  <c r="B400" i="1"/>
  <c r="B79" i="1"/>
  <c r="B1969" i="1"/>
  <c r="B1293" i="1"/>
  <c r="B439" i="1"/>
  <c r="B433" i="1"/>
  <c r="B728" i="1"/>
  <c r="B1963" i="1"/>
  <c r="B1026" i="1"/>
  <c r="B2571" i="1"/>
  <c r="B1042" i="1"/>
  <c r="B974" i="1"/>
  <c r="B837" i="1"/>
  <c r="B1793" i="1"/>
  <c r="B740" i="1"/>
  <c r="B748" i="1"/>
  <c r="B348" i="1"/>
  <c r="B2314" i="1"/>
  <c r="B1790" i="1"/>
  <c r="B1349" i="1"/>
  <c r="B1809" i="1"/>
  <c r="B84" i="1"/>
  <c r="B388" i="1"/>
  <c r="B906" i="1"/>
  <c r="B908" i="1"/>
  <c r="B907" i="1"/>
  <c r="B402" i="1"/>
  <c r="B543" i="1"/>
  <c r="B1770" i="1"/>
  <c r="B462" i="1"/>
  <c r="B1470" i="1"/>
  <c r="B27" i="1"/>
  <c r="B119" i="1"/>
  <c r="B2360" i="1"/>
  <c r="B231" i="1"/>
  <c r="B1241" i="1"/>
  <c r="B52" i="1"/>
  <c r="B1219" i="1"/>
  <c r="B1121" i="1"/>
  <c r="B306" i="1"/>
  <c r="B868" i="1"/>
  <c r="B1732" i="1"/>
  <c r="B1955" i="1"/>
  <c r="B152" i="1"/>
  <c r="B1377" i="1"/>
  <c r="B1402" i="1"/>
  <c r="B326" i="1"/>
  <c r="B656" i="1"/>
  <c r="B1736" i="1"/>
  <c r="B1448" i="1"/>
  <c r="B1060" i="1"/>
  <c r="B767" i="1"/>
  <c r="B2510" i="1"/>
  <c r="B1472" i="1"/>
  <c r="B723" i="1"/>
  <c r="B2345" i="1"/>
  <c r="B724" i="1"/>
  <c r="B1117" i="1"/>
  <c r="B1898" i="1"/>
  <c r="B1238" i="1"/>
  <c r="B1891" i="1"/>
  <c r="B1118" i="1"/>
  <c r="B1961" i="1"/>
  <c r="B20" i="1"/>
  <c r="B575" i="1"/>
  <c r="B1737" i="1"/>
  <c r="B798" i="1"/>
  <c r="B993" i="1"/>
  <c r="B1240" i="1"/>
  <c r="B1112" i="1"/>
  <c r="B2549" i="1"/>
  <c r="B928" i="1"/>
  <c r="B186" i="1"/>
  <c r="B1897" i="1"/>
  <c r="B159" i="1"/>
  <c r="B266" i="1"/>
  <c r="B1003" i="1"/>
  <c r="B1113" i="1"/>
  <c r="B1058" i="1"/>
  <c r="B1894" i="1"/>
  <c r="B808" i="1"/>
  <c r="B901" i="1"/>
  <c r="B900" i="1"/>
  <c r="B905" i="1"/>
  <c r="B903" i="1"/>
  <c r="B909" i="1"/>
  <c r="B904" i="1"/>
  <c r="B902" i="1"/>
  <c r="B2058" i="1"/>
  <c r="B1962" i="1"/>
  <c r="B18" i="1"/>
  <c r="B2324" i="1"/>
  <c r="B2053" i="1"/>
  <c r="B869" i="1"/>
  <c r="B1033" i="1"/>
  <c r="B1822" i="1"/>
  <c r="B2529" i="1"/>
  <c r="B1111" i="1"/>
  <c r="B2358" i="1"/>
  <c r="B751" i="1"/>
  <c r="B1527" i="1"/>
  <c r="B1511" i="1"/>
  <c r="B984" i="1"/>
  <c r="B1031" i="1"/>
  <c r="B1419" i="1"/>
  <c r="B1049" i="1"/>
  <c r="B2262" i="1"/>
  <c r="B1020" i="1"/>
  <c r="B2422" i="1"/>
  <c r="B991" i="1"/>
  <c r="B1110" i="1"/>
  <c r="B2552" i="1"/>
  <c r="B1048" i="1"/>
  <c r="B1471" i="1"/>
  <c r="B2322" i="1"/>
  <c r="B1041" i="1"/>
  <c r="B765" i="1"/>
  <c r="B1015" i="1"/>
  <c r="B839" i="1"/>
  <c r="B838" i="1"/>
  <c r="B968" i="1"/>
  <c r="B1596" i="1"/>
  <c r="B632" i="1"/>
  <c r="B409" i="1"/>
  <c r="B1781" i="1"/>
  <c r="B1114" i="1"/>
  <c r="B1716" i="1"/>
  <c r="B449" i="1"/>
  <c r="B448" i="1"/>
  <c r="B457" i="1"/>
  <c r="B2279" i="1"/>
  <c r="B1012" i="1"/>
  <c r="B1404" i="1"/>
  <c r="B936" i="1"/>
  <c r="B1303" i="1"/>
  <c r="B625" i="1"/>
  <c r="B1353" i="1"/>
  <c r="B158" i="1"/>
  <c r="B1738" i="1"/>
  <c r="B1998" i="1"/>
  <c r="B1787" i="1"/>
  <c r="B1416" i="1"/>
  <c r="B1431" i="1"/>
  <c r="B720" i="1"/>
  <c r="B925" i="1"/>
  <c r="B801" i="1"/>
  <c r="B782" i="1"/>
  <c r="B2346" i="1"/>
  <c r="B1326" i="1"/>
  <c r="B539" i="1"/>
  <c r="B706" i="1"/>
  <c r="B1699" i="1"/>
  <c r="B1701" i="1"/>
  <c r="B118" i="1"/>
  <c r="B1681" i="1"/>
  <c r="B944" i="1"/>
  <c r="B2160" i="1"/>
  <c r="B2138" i="1"/>
  <c r="B2595" i="1"/>
  <c r="B2135" i="1"/>
  <c r="B2261" i="1"/>
  <c r="B1107" i="1"/>
  <c r="B70" i="1"/>
  <c r="B69" i="1"/>
  <c r="B68" i="1"/>
  <c r="B2592" i="1"/>
  <c r="B1315" i="1"/>
  <c r="B1814" i="1"/>
  <c r="B95" i="1"/>
  <c r="B2464" i="1"/>
  <c r="B1654" i="1"/>
  <c r="B1750" i="1"/>
  <c r="B1361" i="1"/>
  <c r="B2052" i="1"/>
  <c r="B1531" i="1"/>
  <c r="B2032" i="1"/>
  <c r="B529" i="1"/>
  <c r="B54" i="1"/>
  <c r="B547" i="1"/>
  <c r="B1980" i="1"/>
  <c r="B351" i="1"/>
  <c r="B2336" i="1"/>
  <c r="B1105" i="1"/>
  <c r="B1808" i="1"/>
  <c r="B2390" i="1"/>
  <c r="B1550" i="1"/>
  <c r="B1932" i="1"/>
  <c r="B1327" i="1"/>
  <c r="B343" i="1"/>
  <c r="B1130" i="1"/>
  <c r="B1865" i="1"/>
  <c r="B2333" i="1"/>
  <c r="B1548" i="1"/>
  <c r="B1788" i="1"/>
  <c r="B385" i="1"/>
  <c r="B1408" i="1"/>
  <c r="B2292" i="1"/>
  <c r="B1610" i="1"/>
  <c r="B912" i="1"/>
  <c r="B362" i="1"/>
  <c r="B2459" i="1"/>
  <c r="B2205" i="1"/>
  <c r="B96" i="1"/>
  <c r="B97" i="1"/>
  <c r="B2076" i="1"/>
  <c r="B1345" i="1"/>
  <c r="B815" i="1"/>
  <c r="B1903" i="1"/>
  <c r="B1496" i="1"/>
  <c r="B579" i="1"/>
  <c r="B2196" i="1"/>
  <c r="B1922" i="1"/>
  <c r="B1921" i="1"/>
  <c r="B2318" i="1"/>
  <c r="B308" i="1"/>
  <c r="B66" i="1"/>
  <c r="B1103" i="1"/>
  <c r="B562" i="1"/>
  <c r="B762" i="1"/>
  <c r="B761" i="1"/>
  <c r="B21" i="1"/>
  <c r="B22" i="1"/>
  <c r="B2288" i="1"/>
  <c r="B106" i="1"/>
  <c r="B1975" i="1"/>
  <c r="B1696" i="1"/>
  <c r="B1109" i="1"/>
  <c r="B1100" i="1"/>
  <c r="B1886" i="1"/>
  <c r="B1538" i="1"/>
  <c r="B414" i="1"/>
  <c r="B372" i="1"/>
  <c r="B2045" i="1"/>
  <c r="B1927" i="1"/>
  <c r="B2511" i="1"/>
  <c r="B2576" i="1"/>
  <c r="B887" i="1"/>
  <c r="B1680" i="1"/>
  <c r="B589" i="1"/>
  <c r="B1993" i="1"/>
  <c r="B1579" i="1"/>
  <c r="B1687" i="1"/>
  <c r="B2214" i="1"/>
  <c r="B2216" i="1"/>
  <c r="B2217" i="1"/>
  <c r="B2218" i="1"/>
  <c r="B2215" i="1"/>
  <c r="B965" i="1"/>
  <c r="B486" i="1"/>
  <c r="B444" i="1"/>
  <c r="B1199" i="1"/>
  <c r="B145" i="1"/>
  <c r="B1195" i="1"/>
  <c r="B1027" i="1"/>
  <c r="B1196" i="1"/>
  <c r="B1305" i="1"/>
  <c r="B1068" i="1"/>
  <c r="B446" i="1"/>
  <c r="B445" i="1"/>
  <c r="B1358" i="1"/>
  <c r="B1406" i="1"/>
  <c r="B1660" i="1"/>
  <c r="B1682" i="1"/>
  <c r="B1209" i="1"/>
  <c r="B1205" i="1"/>
  <c r="B2179" i="1"/>
  <c r="B1065" i="1"/>
  <c r="B1815" i="1"/>
  <c r="B81" i="1"/>
  <c r="B50" i="1"/>
  <c r="B1523" i="1"/>
  <c r="B1247" i="1"/>
  <c r="B437" i="1"/>
  <c r="B1254" i="1"/>
  <c r="B480" i="1"/>
  <c r="B470" i="1"/>
  <c r="B485" i="1"/>
  <c r="B481" i="1"/>
  <c r="B471" i="1"/>
  <c r="B482" i="1"/>
  <c r="B472" i="1"/>
  <c r="B479" i="1"/>
  <c r="B469" i="1"/>
  <c r="B467" i="1"/>
  <c r="B417" i="1"/>
  <c r="B416" i="1"/>
  <c r="B1302" i="1"/>
  <c r="B304" i="1"/>
  <c r="B1190" i="1"/>
  <c r="B1613" i="1"/>
  <c r="B1191" i="1"/>
  <c r="B2267" i="1"/>
  <c r="B2180" i="1"/>
  <c r="B1001" i="1"/>
  <c r="B878" i="1"/>
  <c r="B1337" i="1"/>
  <c r="B1421" i="1"/>
  <c r="B466" i="1"/>
  <c r="B2325" i="1"/>
  <c r="B1552" i="1"/>
  <c r="B644" i="1"/>
  <c r="B2326" i="1"/>
  <c r="B1978" i="1"/>
  <c r="B1425" i="1"/>
  <c r="B1324" i="1"/>
  <c r="B1067" i="1"/>
  <c r="B1840" i="1"/>
  <c r="B243" i="1"/>
  <c r="B345" i="1"/>
  <c r="B509" i="1"/>
  <c r="B1593" i="1"/>
  <c r="B1905" i="1"/>
  <c r="B2320" i="1"/>
  <c r="B468" i="1"/>
  <c r="B90" i="1"/>
  <c r="B1045" i="1"/>
  <c r="B1689" i="1"/>
  <c r="B735" i="1"/>
  <c r="B1653" i="1"/>
  <c r="B187" i="1"/>
  <c r="B536" i="1"/>
  <c r="B1052" i="1"/>
  <c r="B1286" i="1"/>
  <c r="B899" i="1"/>
  <c r="B333" i="1"/>
  <c r="B1842" i="1"/>
  <c r="B109" i="1"/>
  <c r="B1841" i="1"/>
  <c r="B1149" i="1"/>
  <c r="B2238" i="1"/>
  <c r="B730" i="1"/>
  <c r="B619" i="1"/>
  <c r="B329" i="1"/>
  <c r="B2260" i="1"/>
  <c r="B477" i="1"/>
  <c r="B2158" i="1"/>
  <c r="B2137" i="1"/>
  <c r="B2136" i="1"/>
  <c r="B2130" i="1"/>
  <c r="B2129" i="1"/>
  <c r="B2163" i="1"/>
  <c r="B144" i="1"/>
  <c r="B917" i="1"/>
  <c r="B261" i="1"/>
  <c r="B1173" i="1"/>
  <c r="B474" i="1"/>
  <c r="B1546" i="1"/>
  <c r="B1713" i="1"/>
  <c r="B1856" i="1"/>
  <c r="B1330" i="1"/>
  <c r="B2243" i="1"/>
  <c r="B1174" i="1"/>
  <c r="B1142" i="1"/>
  <c r="B613" i="1"/>
  <c r="B1371" i="1"/>
  <c r="B2559" i="1"/>
  <c r="B2166" i="1"/>
  <c r="B814" i="1"/>
  <c r="B663" i="1"/>
  <c r="B2153" i="1"/>
  <c r="B1304" i="1"/>
  <c r="B262" i="1"/>
  <c r="B606" i="1"/>
  <c r="B2612" i="1"/>
  <c r="B188" i="1"/>
  <c r="B1609" i="1"/>
  <c r="B2557" i="1"/>
  <c r="B1662" i="1"/>
  <c r="B1291" i="1"/>
  <c r="B2029" i="1"/>
  <c r="B2035" i="1"/>
  <c r="B1835" i="1"/>
  <c r="B2042" i="1"/>
  <c r="B2034" i="1"/>
  <c r="B2298" i="1"/>
  <c r="B578" i="1"/>
  <c r="B2575" i="1"/>
  <c r="B881" i="1"/>
  <c r="B2423" i="1"/>
  <c r="B1222" i="1"/>
  <c r="B2304" i="1"/>
  <c r="B1228" i="1"/>
  <c r="B1267" i="1"/>
  <c r="B973" i="1"/>
  <c r="B503" i="1"/>
  <c r="B516" i="1"/>
  <c r="B1585" i="1"/>
  <c r="B1051" i="1"/>
  <c r="B932" i="1"/>
  <c r="B459" i="1"/>
  <c r="B1883" i="1"/>
  <c r="B276" i="1"/>
  <c r="B128" i="1"/>
  <c r="B290" i="1"/>
  <c r="B1039" i="1"/>
  <c r="B957" i="1"/>
  <c r="B1367" i="1"/>
  <c r="B1700" i="1"/>
  <c r="B983" i="1"/>
  <c r="B279" i="1"/>
  <c r="B2269" i="1"/>
  <c r="B836" i="1"/>
  <c r="B2150" i="1"/>
  <c r="B91" i="1"/>
  <c r="B1882" i="1"/>
  <c r="B19" i="1"/>
  <c r="B24" i="1"/>
  <c r="B583" i="1"/>
  <c r="B2102" i="1"/>
  <c r="B2101" i="1"/>
  <c r="B776" i="1"/>
  <c r="B657" i="1"/>
  <c r="B2235" i="1"/>
  <c r="B2615" i="1"/>
  <c r="B715" i="1"/>
  <c r="B426" i="1"/>
  <c r="B621" i="1"/>
  <c r="B2448" i="1"/>
  <c r="B2294" i="1"/>
  <c r="B1287" i="1"/>
  <c r="B2507" i="1"/>
  <c r="B1017" i="1"/>
  <c r="B1541" i="1"/>
  <c r="B181" i="1"/>
  <c r="B1321" i="1"/>
  <c r="B2606" i="1"/>
  <c r="B2545" i="1"/>
  <c r="B1242" i="1"/>
  <c r="B1223" i="1"/>
  <c r="B2152" i="1"/>
  <c r="B1869" i="1"/>
  <c r="B1417" i="1"/>
  <c r="B1651" i="1"/>
  <c r="B668" i="1"/>
  <c r="B658" i="1"/>
  <c r="B2428" i="1"/>
  <c r="B2426" i="1"/>
  <c r="B2429" i="1"/>
  <c r="B1638" i="1"/>
  <c r="B1442" i="1"/>
  <c r="B1572" i="1"/>
  <c r="B697" i="1"/>
  <c r="B1544" i="1"/>
  <c r="B2546" i="1"/>
  <c r="B1308" i="1"/>
  <c r="B531" i="1"/>
  <c r="B2391" i="1"/>
  <c r="B2384" i="1"/>
  <c r="B1230" i="1"/>
  <c r="B2477" i="1"/>
  <c r="B1785" i="1"/>
  <c r="B2451" i="1"/>
  <c r="B282" i="1"/>
  <c r="B141" i="1"/>
  <c r="B1351" i="1"/>
  <c r="B2387" i="1"/>
  <c r="B2068" i="1"/>
  <c r="B580" i="1"/>
  <c r="B1426" i="1"/>
  <c r="B1322" i="1"/>
  <c r="B1989" i="1"/>
  <c r="B1376" i="1"/>
  <c r="B1370" i="1"/>
  <c r="B378" i="1"/>
  <c r="B1656" i="1"/>
  <c r="B1339" i="1"/>
  <c r="B1395" i="1"/>
  <c r="B1338" i="1"/>
  <c r="B1575" i="1"/>
  <c r="B691" i="1"/>
  <c r="B690" i="1"/>
  <c r="B55" i="1"/>
  <c r="B1253" i="1"/>
  <c r="B1879" i="1"/>
  <c r="B1225" i="1"/>
  <c r="B1916" i="1"/>
  <c r="B1509" i="1"/>
  <c r="B2435" i="1"/>
  <c r="B1940" i="1"/>
  <c r="B146" i="1"/>
  <c r="B58" i="1"/>
  <c r="B57" i="1"/>
  <c r="B336" i="1"/>
  <c r="B494" i="1"/>
  <c r="B914" i="1"/>
  <c r="B527" i="1"/>
  <c r="B2182" i="1"/>
  <c r="B1642" i="1"/>
  <c r="B1647" i="1"/>
  <c r="B1352" i="1"/>
  <c r="B1627" i="1"/>
  <c r="B681" i="1"/>
  <c r="B421" i="1"/>
  <c r="B2266" i="1"/>
  <c r="B2567" i="1"/>
  <c r="B666" i="1"/>
  <c r="B2561" i="1"/>
  <c r="B514" i="1"/>
  <c r="B1083" i="1"/>
  <c r="B635" i="1"/>
  <c r="B633" i="1"/>
  <c r="B636" i="1"/>
  <c r="B634" i="1"/>
  <c r="B521" i="1"/>
  <c r="B520" i="1"/>
  <c r="B2554" i="1"/>
  <c r="B1553" i="1"/>
  <c r="B2371" i="1"/>
  <c r="B1440" i="1"/>
  <c r="B653" i="1"/>
  <c r="B652" i="1"/>
  <c r="B1082" i="1"/>
  <c r="B2501" i="1"/>
  <c r="B1081" i="1"/>
  <c r="B387" i="1"/>
  <c r="B1767" i="1"/>
  <c r="B2494" i="1"/>
  <c r="B2440" i="1"/>
  <c r="B7" i="1"/>
  <c r="B2079" i="1"/>
  <c r="B2092" i="1"/>
  <c r="B2033" i="1"/>
  <c r="B12" i="1"/>
  <c r="B757" i="1"/>
  <c r="B2485" i="1"/>
  <c r="B2056" i="1"/>
  <c r="B1187" i="1"/>
  <c r="B1919" i="1"/>
  <c r="B328" i="1"/>
  <c r="B1930" i="1"/>
  <c r="B631" i="1"/>
  <c r="B2100" i="1"/>
  <c r="B594" i="1"/>
  <c r="B1486" i="1"/>
  <c r="B1481" i="1"/>
  <c r="B1477" i="1"/>
  <c r="B1475" i="1"/>
  <c r="B272" i="1"/>
  <c r="B230" i="1"/>
  <c r="B32" i="1"/>
  <c r="B15" i="1"/>
  <c r="B1429" i="1"/>
  <c r="B705" i="1"/>
  <c r="B1080" i="1"/>
  <c r="B548" i="1"/>
  <c r="B75" i="1"/>
  <c r="B1008" i="1"/>
  <c r="B1619" i="1"/>
  <c r="B2257" i="1"/>
  <c r="B2599" i="1"/>
  <c r="B546" i="1"/>
  <c r="B206" i="1"/>
  <c r="B110" i="1"/>
  <c r="B391" i="1"/>
  <c r="B710" i="1"/>
  <c r="B2001" i="1"/>
  <c r="B2093" i="1"/>
  <c r="B319" i="1"/>
  <c r="B1441" i="1"/>
  <c r="B1464" i="1"/>
  <c r="B157" i="1"/>
  <c r="B1953" i="1"/>
  <c r="B148" i="1"/>
  <c r="B149" i="1"/>
  <c r="B1950" i="1"/>
  <c r="B301" i="1"/>
  <c r="B694" i="1"/>
  <c r="B693" i="1"/>
  <c r="B2062" i="1"/>
  <c r="B2375" i="1"/>
  <c r="B2295" i="1"/>
  <c r="B756" i="1"/>
  <c r="B1383" i="1"/>
  <c r="B1382" i="1"/>
  <c r="B1381" i="1"/>
  <c r="B996" i="1"/>
  <c r="B2607" i="1"/>
  <c r="B1076" i="1"/>
  <c r="B1870" i="1"/>
  <c r="B1070" i="1"/>
  <c r="B2577" i="1"/>
  <c r="B888" i="1"/>
  <c r="B875" i="1"/>
  <c r="B2120" i="1"/>
  <c r="B772" i="1"/>
  <c r="B1798" i="1"/>
  <c r="B224" i="1"/>
  <c r="B523" i="1"/>
  <c r="B522" i="1"/>
  <c r="B454" i="1"/>
  <c r="B2527" i="1"/>
  <c r="B561" i="1"/>
  <c r="B2178" i="1"/>
  <c r="B288" i="1"/>
  <c r="B2581" i="1"/>
  <c r="B2578" i="1"/>
  <c r="B2580" i="1"/>
  <c r="B2579" i="1"/>
  <c r="B2118" i="1"/>
  <c r="B1084" i="1"/>
  <c r="B1023" i="1"/>
  <c r="B1182" i="1"/>
  <c r="B1175" i="1"/>
  <c r="B1176" i="1"/>
  <c r="B508" i="1"/>
  <c r="B473" i="1"/>
  <c r="B1046" i="1"/>
  <c r="B2277" i="1"/>
  <c r="B173" i="1"/>
  <c r="B172" i="1"/>
  <c r="B2409" i="1"/>
  <c r="B1562" i="1"/>
  <c r="B1902" i="1"/>
  <c r="B1184" i="1"/>
  <c r="B1446" i="1"/>
  <c r="B1976" i="1"/>
  <c r="B1323" i="1"/>
  <c r="B1249" i="1"/>
  <c r="B2380" i="1"/>
  <c r="B1292" i="1"/>
  <c r="B886" i="1"/>
  <c r="B2589" i="1"/>
  <c r="B1325" i="1"/>
  <c r="B1224" i="1"/>
  <c r="B244" i="1"/>
  <c r="B1871" i="1"/>
  <c r="B729" i="1"/>
  <c r="B727" i="1"/>
  <c r="B1570" i="1"/>
  <c r="B1296" i="1"/>
  <c r="B1072" i="1"/>
  <c r="B1071" i="1"/>
  <c r="B785" i="1"/>
  <c r="B1214" i="1"/>
  <c r="B1373" i="1"/>
  <c r="B1751" i="1"/>
  <c r="B750" i="1"/>
  <c r="B786" i="1"/>
  <c r="B1281" i="1"/>
  <c r="B1347" i="1"/>
  <c r="B23" i="1"/>
  <c r="B2534" i="1"/>
  <c r="B2239" i="1"/>
  <c r="B227" i="1"/>
  <c r="B339" i="1"/>
  <c r="B2622" i="1"/>
  <c r="B2337" i="1"/>
  <c r="B1630" i="1"/>
  <c r="B1024" i="1"/>
  <c r="B1876" i="1"/>
  <c r="B1555" i="1"/>
  <c r="B1574" i="1"/>
  <c r="B824" i="1"/>
  <c r="B1405" i="1"/>
  <c r="B800" i="1"/>
  <c r="B1535" i="1"/>
  <c r="B850" i="1"/>
  <c r="B828" i="1"/>
  <c r="B2394" i="1"/>
  <c r="B1777" i="1"/>
  <c r="B2208" i="1"/>
  <c r="B608" i="1"/>
  <c r="B1220" i="1"/>
  <c r="B1985" i="1"/>
  <c r="B353" i="1"/>
  <c r="B1597" i="1"/>
  <c r="B184" i="1"/>
  <c r="B455" i="1"/>
  <c r="B773" i="1"/>
  <c r="B1644" i="1"/>
  <c r="B1847" i="1"/>
  <c r="B910" i="1"/>
  <c r="B1810" i="1"/>
  <c r="B1077" i="1"/>
  <c r="B1988" i="1"/>
  <c r="B248" i="1"/>
  <c r="B1430" i="1"/>
  <c r="B689" i="1"/>
  <c r="B865" i="1"/>
  <c r="B2349" i="1"/>
  <c r="B2265" i="1"/>
  <c r="B1364" i="1"/>
  <c r="B686" i="1"/>
  <c r="B1532" i="1"/>
  <c r="B2302" i="1"/>
  <c r="B190" i="1"/>
  <c r="B1016" i="1"/>
  <c r="B2276" i="1"/>
  <c r="B1931" i="1"/>
  <c r="B298" i="1"/>
  <c r="B1763" i="1"/>
  <c r="B2211" i="1"/>
  <c r="B2617" i="1"/>
  <c r="B609" i="1"/>
  <c r="B2204" i="1"/>
  <c r="B2610" i="1"/>
  <c r="B673" i="1"/>
  <c r="B2028" i="1"/>
  <c r="B788" i="1"/>
  <c r="B787" i="1"/>
  <c r="B1310" i="1"/>
  <c r="B325" i="1"/>
  <c r="B1779" i="1"/>
  <c r="B429" i="1"/>
  <c r="B542" i="1"/>
  <c r="B541" i="1"/>
  <c r="B622" i="1"/>
  <c r="B465" i="1"/>
  <c r="B1543" i="1"/>
  <c r="B918" i="1"/>
  <c r="B1764" i="1"/>
  <c r="B354" i="1"/>
  <c r="B42" i="1"/>
  <c r="B1366" i="1"/>
  <c r="B1583" i="1"/>
  <c r="B82" i="1"/>
  <c r="B1356" i="1"/>
  <c r="B1888" i="1"/>
  <c r="B177" i="1"/>
  <c r="B176" i="1"/>
  <c r="B175" i="1"/>
  <c r="B174" i="1"/>
  <c r="B169" i="1"/>
  <c r="B168" i="1"/>
  <c r="B2598" i="1"/>
  <c r="B2116" i="1"/>
  <c r="B422" i="1"/>
  <c r="B1895" i="1"/>
  <c r="B601" i="1"/>
  <c r="B1826" i="1"/>
  <c r="B1825" i="1"/>
  <c r="B2359" i="1"/>
  <c r="B1332" i="1"/>
  <c r="B283" i="1"/>
  <c r="B1625" i="1"/>
  <c r="B1623" i="1"/>
  <c r="B1622" i="1"/>
  <c r="B1624" i="1"/>
  <c r="B714" i="1"/>
  <c r="B1600" i="1"/>
  <c r="B41" i="1"/>
  <c r="B40" i="1"/>
  <c r="B1263" i="1"/>
  <c r="B1264" i="1"/>
  <c r="B1403" i="1"/>
  <c r="B1399" i="1"/>
  <c r="B2321" i="1"/>
  <c r="B250" i="1"/>
  <c r="B1846" i="1"/>
  <c r="B1436" i="1"/>
  <c r="B281" i="1"/>
  <c r="B125" i="1"/>
  <c r="B1355" i="1"/>
  <c r="B958" i="1"/>
  <c r="B1512" i="1"/>
  <c r="B1677" i="1"/>
  <c r="B1611" i="1"/>
  <c r="B1612" i="1"/>
  <c r="B1823" i="1"/>
  <c r="B678" i="1"/>
  <c r="B1956" i="1"/>
  <c r="B1506" i="1"/>
  <c r="B1449" i="1"/>
  <c r="B38" i="1"/>
  <c r="B842" i="1"/>
  <c r="B412" i="1"/>
  <c r="B411" i="1"/>
  <c r="B1218" i="1"/>
  <c r="B2249" i="1"/>
  <c r="B2602" i="1"/>
  <c r="B940" i="1"/>
  <c r="B929" i="1"/>
  <c r="B1641" i="1"/>
  <c r="B2361" i="1"/>
  <c r="B1990" i="1"/>
  <c r="B683" i="1"/>
  <c r="B1172" i="1"/>
  <c r="B161" i="1"/>
  <c r="B669" i="1"/>
  <c r="B2373" i="1"/>
  <c r="B1806" i="1"/>
  <c r="B1159" i="1"/>
  <c r="B440" i="1"/>
  <c r="B436" i="1"/>
  <c r="B2222" i="1"/>
  <c r="B424" i="1"/>
  <c r="B2591" i="1"/>
  <c r="B2343" i="1"/>
  <c r="B257" i="1"/>
  <c r="B1069" i="1"/>
  <c r="B2515" i="1"/>
  <c r="B1515" i="1"/>
  <c r="B2573" i="1"/>
  <c r="B2514" i="1"/>
  <c r="B2585" i="1"/>
  <c r="B2490" i="1"/>
  <c r="B1245" i="1"/>
  <c r="B1252" i="1"/>
  <c r="B1319" i="1"/>
  <c r="B2044" i="1"/>
  <c r="B564" i="1"/>
  <c r="B342" i="1"/>
  <c r="B404" i="1"/>
  <c r="B403" i="1"/>
  <c r="B191" i="1"/>
  <c r="B320" i="1"/>
  <c r="B192" i="1"/>
  <c r="B1491" i="1"/>
  <c r="B2338" i="1"/>
  <c r="B746" i="1"/>
  <c r="B1490" i="1"/>
  <c r="B234" i="1"/>
  <c r="B316" i="1"/>
  <c r="B810" i="1"/>
  <c r="B805" i="1"/>
  <c r="B809" i="1"/>
  <c r="B1502" i="1"/>
  <c r="B2244" i="1"/>
  <c r="B2144" i="1"/>
  <c r="B2142" i="1"/>
  <c r="B2226" i="1"/>
  <c r="B2000" i="1"/>
  <c r="B2141" i="1"/>
  <c r="B2143" i="1"/>
  <c r="B646" i="1"/>
  <c r="B626" i="1"/>
  <c r="B989" i="1"/>
  <c r="B371" i="1"/>
  <c r="B1160" i="1"/>
  <c r="B2077" i="1"/>
  <c r="B1006" i="1"/>
  <c r="B1333" i="1"/>
  <c r="B72" i="1"/>
  <c r="B1947" i="1"/>
  <c r="B1171" i="1"/>
  <c r="B1284" i="1"/>
  <c r="B116" i="1"/>
  <c r="B386" i="1"/>
  <c r="B792" i="1"/>
  <c r="B165" i="1"/>
  <c r="B164" i="1"/>
  <c r="B2597" i="1"/>
  <c r="B2382" i="1"/>
  <c r="B873" i="1"/>
  <c r="B858" i="1"/>
  <c r="B1369" i="1"/>
  <c r="B1372" i="1"/>
  <c r="B738" i="1"/>
  <c r="B992" i="1"/>
  <c r="B2065" i="1"/>
  <c r="B162" i="1"/>
  <c r="B1937" i="1"/>
  <c r="B1092" i="1"/>
  <c r="B1938" i="1"/>
  <c r="B1093" i="1"/>
  <c r="B1294" i="1"/>
  <c r="B942" i="1"/>
  <c r="B2466" i="1"/>
  <c r="B2396" i="1"/>
  <c r="B2508" i="1"/>
  <c r="B2410" i="1"/>
  <c r="B2442" i="1"/>
  <c r="B2290" i="1"/>
  <c r="B1577" i="1"/>
  <c r="B2407" i="1"/>
  <c r="B2400" i="1"/>
  <c r="B2303" i="1"/>
  <c r="B2406" i="1"/>
  <c r="B2461" i="1"/>
  <c r="B2399" i="1"/>
  <c r="B2447" i="1"/>
  <c r="B2484" i="1"/>
  <c r="B2306" i="1"/>
  <c r="B2488" i="1"/>
  <c r="B2483" i="1"/>
  <c r="B2401" i="1"/>
  <c r="B1495" i="1"/>
  <c r="B2275" i="1"/>
  <c r="B2489" i="1"/>
  <c r="B2335" i="1"/>
  <c r="B2446" i="1"/>
  <c r="B2436" i="1"/>
  <c r="B2297" i="1"/>
  <c r="B1362" i="1"/>
  <c r="B2402" i="1"/>
  <c r="B2418" i="1"/>
  <c r="B2441" i="1"/>
  <c r="B2502" i="1"/>
  <c r="B2299" i="1"/>
  <c r="B2482" i="1"/>
  <c r="B2411" i="1"/>
  <c r="B2417" i="1"/>
  <c r="B2455" i="1"/>
  <c r="B2334" i="1"/>
  <c r="B2413" i="1"/>
  <c r="B2419" i="1"/>
  <c r="B2481" i="1"/>
  <c r="B2332" i="1"/>
  <c r="B1522" i="1"/>
  <c r="B1457" i="1"/>
  <c r="B2416" i="1"/>
  <c r="B2414" i="1"/>
  <c r="B2480" i="1"/>
  <c r="B2291" i="1"/>
  <c r="B1734" i="1"/>
  <c r="B1096" i="1"/>
  <c r="B1958" i="1"/>
  <c r="B796" i="1"/>
  <c r="B1467" i="1"/>
  <c r="B1005" i="1"/>
  <c r="B922" i="1"/>
  <c r="B1884" i="1"/>
  <c r="B1754" i="1"/>
  <c r="B1632" i="1"/>
  <c r="B2014" i="1"/>
  <c r="B2013" i="1"/>
  <c r="B2011" i="1"/>
  <c r="B2012" i="1"/>
  <c r="B2248" i="1"/>
  <c r="B2356" i="1"/>
  <c r="B2319" i="1"/>
  <c r="B816" i="1"/>
  <c r="B368" i="1"/>
  <c r="B1094" i="1"/>
  <c r="B434" i="1"/>
  <c r="B1524" i="1"/>
  <c r="B367" i="1"/>
  <c r="B857" i="1"/>
  <c r="B2177" i="1"/>
  <c r="B1959" i="1"/>
  <c r="B2471" i="1"/>
  <c r="B1833" i="1"/>
  <c r="B1095" i="1"/>
  <c r="B366" i="1"/>
  <c r="B1704" i="1"/>
  <c r="B1314" i="1"/>
  <c r="B2305" i="1"/>
  <c r="B500" i="1"/>
  <c r="B1719" i="1"/>
  <c r="B2627" i="1"/>
  <c r="B1702" i="1"/>
  <c r="B352" i="1"/>
  <c r="B1708" i="1"/>
  <c r="B1034" i="1"/>
  <c r="B2316" i="1"/>
  <c r="B650" i="1"/>
  <c r="B799" i="1"/>
  <c r="B676" i="1"/>
  <c r="B2368" i="1"/>
  <c r="B1097" i="1"/>
  <c r="B450" i="1"/>
  <c r="B1257" i="1"/>
  <c r="B1659" i="1"/>
  <c r="B866" i="1"/>
  <c r="B1540" i="1"/>
  <c r="B802" i="1"/>
  <c r="B851" i="1"/>
  <c r="B1745" i="1"/>
  <c r="B829" i="1"/>
  <c r="B803" i="1"/>
  <c r="B1098" i="1"/>
  <c r="B2159" i="1"/>
  <c r="B2134" i="1"/>
  <c r="B2133" i="1"/>
  <c r="B123" i="1"/>
  <c r="B2241" i="1"/>
  <c r="B1057" i="1"/>
  <c r="B1348" i="1"/>
  <c r="B2246" i="1"/>
  <c r="B2397" i="1"/>
  <c r="B1497" i="1"/>
  <c r="B2468" i="1"/>
  <c r="B1059" i="1"/>
  <c r="B303" i="1"/>
  <c r="B382" i="1"/>
  <c r="B1018" i="1"/>
  <c r="B961" i="1"/>
  <c r="B1717" i="1"/>
  <c r="B1556" i="1"/>
  <c r="B2558" i="1"/>
  <c r="B1090" i="1"/>
  <c r="B77" i="1"/>
  <c r="B1183" i="1"/>
  <c r="B919" i="1"/>
  <c r="B2331" i="1"/>
  <c r="B289" i="1"/>
  <c r="B1561" i="1"/>
  <c r="B1269" i="1"/>
  <c r="B124" i="1"/>
  <c r="B588" i="1"/>
  <c r="B1064" i="1"/>
  <c r="B2066" i="1"/>
  <c r="B1724" i="1"/>
  <c r="B1578" i="1"/>
  <c r="B310" i="1"/>
  <c r="B1573" i="1"/>
  <c r="B1318" i="1"/>
  <c r="B196" i="1"/>
  <c r="B1711" i="1"/>
  <c r="B1652" i="1"/>
  <c r="B1087" i="1"/>
  <c r="B1088" i="1"/>
  <c r="B2054" i="1"/>
  <c r="B1979" i="1"/>
  <c r="B2055" i="1"/>
  <c r="B2236" i="1"/>
  <c r="B1394" i="1"/>
  <c r="B2339" i="1"/>
  <c r="B235" i="1"/>
  <c r="B1177" i="1"/>
  <c r="B835" i="1"/>
  <c r="B1768" i="1"/>
  <c r="B2191" i="1"/>
  <c r="B451" i="1"/>
  <c r="B1830" i="1"/>
  <c r="B1413" i="1"/>
  <c r="B2364" i="1"/>
  <c r="B447" i="1"/>
  <c r="B2221" i="1"/>
  <c r="B423" i="1"/>
  <c r="B94" i="1"/>
  <c r="B2223" i="1"/>
  <c r="B2008" i="1"/>
  <c r="B463" i="1"/>
  <c r="B2616" i="1"/>
  <c r="B610" i="1"/>
  <c r="B2310" i="1"/>
  <c r="B2254" i="1"/>
  <c r="B2309" i="1"/>
  <c r="B822" i="1"/>
  <c r="B1646" i="1"/>
  <c r="B1755" i="1"/>
  <c r="B1759" i="1"/>
  <c r="B1758" i="1"/>
  <c r="B1855" i="1"/>
  <c r="B225" i="1"/>
  <c r="B211" i="1"/>
  <c r="B210" i="1"/>
  <c r="B209" i="1"/>
  <c r="B208" i="1"/>
  <c r="B2608" i="1"/>
  <c r="B322" i="1"/>
  <c r="B603" i="1"/>
  <c r="B2434" i="1"/>
  <c r="B1201" i="1"/>
  <c r="B1607" i="1"/>
  <c r="B1703" i="1"/>
  <c r="B1726" i="1"/>
  <c r="B1434" i="1"/>
  <c r="B701" i="1"/>
  <c r="B1375" i="1"/>
  <c r="B670" i="1"/>
  <c r="B2475" i="1"/>
  <c r="B2474" i="1"/>
  <c r="B590" i="1"/>
  <c r="B532" i="1"/>
  <c r="B1420" i="1"/>
  <c r="B1202" i="1"/>
  <c r="B2563" i="1"/>
  <c r="B978" i="1"/>
  <c r="B296" i="1"/>
  <c r="B1200" i="1"/>
  <c r="B1073" i="1"/>
  <c r="B2432" i="1"/>
  <c r="B2286" i="1"/>
  <c r="B2539" i="1"/>
  <c r="B1746" i="1"/>
  <c r="B305" i="1"/>
  <c r="B2186" i="1"/>
  <c r="B464" i="1"/>
  <c r="B760" i="1"/>
  <c r="B759" i="1"/>
  <c r="B1433" i="1"/>
  <c r="B1336" i="1"/>
  <c r="B2548" i="1"/>
  <c r="B2587" i="1"/>
  <c r="B713" i="1"/>
  <c r="B997" i="1"/>
  <c r="B1317" i="1"/>
  <c r="B1802" i="1"/>
  <c r="B1459" i="1"/>
  <c r="B150" i="1"/>
  <c r="B151" i="1"/>
  <c r="B935" i="1"/>
  <c r="B2393" i="1"/>
  <c r="B1146" i="1"/>
  <c r="B1503" i="1"/>
  <c r="B1197" i="1"/>
  <c r="B2022" i="1"/>
  <c r="B2021" i="1"/>
  <c r="B134" i="1"/>
  <c r="B2528" i="1"/>
  <c r="B1388" i="1"/>
  <c r="B953" i="1"/>
  <c r="B293" i="1"/>
  <c r="B593" i="1"/>
  <c r="B853" i="1"/>
  <c r="B852" i="1"/>
  <c r="B628" i="1"/>
  <c r="B2185" i="1"/>
  <c r="B458" i="1"/>
  <c r="B832" i="1"/>
  <c r="B344" i="1"/>
  <c r="B178" i="1"/>
  <c r="B167" i="1"/>
  <c r="B166" i="1"/>
  <c r="B2067" i="1"/>
  <c r="B1863" i="1"/>
  <c r="B1620" i="1"/>
  <c r="B979" i="1"/>
  <c r="B365" i="1"/>
  <c r="B309" i="1"/>
  <c r="B1892" i="1"/>
  <c r="B1899" i="1"/>
  <c r="B766" i="1"/>
  <c r="B334" i="1"/>
  <c r="B538" i="1"/>
  <c r="B537" i="1"/>
  <c r="B2560" i="1"/>
  <c r="B183" i="1"/>
  <c r="B1914" i="1"/>
  <c r="B771" i="1"/>
  <c r="B1409" i="1"/>
  <c r="B2500" i="1"/>
  <c r="B1203" i="1"/>
  <c r="B861" i="1"/>
  <c r="B2630" i="1"/>
  <c r="B254" i="1"/>
  <c r="B1796" i="1"/>
  <c r="B1800" i="1"/>
  <c r="B624" i="1"/>
  <c r="B1817" i="1"/>
  <c r="B623" i="1"/>
  <c r="B2048" i="1"/>
  <c r="B1649" i="1"/>
  <c r="B1557" i="1"/>
  <c r="B915" i="1"/>
  <c r="B297" i="1"/>
  <c r="B1115" i="1"/>
  <c r="B1972" i="1"/>
  <c r="B699" i="1"/>
  <c r="B698" i="1"/>
  <c r="B731" i="1"/>
  <c r="B1259" i="1"/>
  <c r="B2051" i="1"/>
  <c r="B1489" i="1"/>
  <c r="B821" i="1"/>
  <c r="B249" i="1"/>
  <c r="B651" i="1"/>
  <c r="B2227" i="1"/>
  <c r="B2301" i="1"/>
  <c r="B2531" i="1"/>
  <c r="B2476" i="1"/>
  <c r="B2493" i="1"/>
  <c r="B2492" i="1"/>
  <c r="B220" i="1"/>
  <c r="B947" i="1"/>
  <c r="B71" i="1"/>
  <c r="B56" i="1"/>
  <c r="B2307" i="1"/>
  <c r="B1189" i="1"/>
  <c r="B355" i="1"/>
  <c r="B1507" i="1"/>
  <c r="B1427" i="1"/>
  <c r="B1204" i="1"/>
  <c r="B1965" i="1"/>
  <c r="B1617" i="1"/>
  <c r="B2043" i="1"/>
  <c r="B1516" i="1"/>
  <c r="B1721" i="1"/>
  <c r="B2408" i="1"/>
  <c r="B1188" i="1"/>
  <c r="B916" i="1"/>
  <c r="B46" i="1"/>
  <c r="B1418" i="1"/>
  <c r="B2526" i="1"/>
  <c r="B2568" i="1"/>
  <c r="B1545" i="1"/>
  <c r="B812" i="1"/>
  <c r="B487" i="1"/>
  <c r="B768" i="1"/>
  <c r="B545" i="1"/>
  <c r="B1320" i="1"/>
  <c r="B1316" i="1"/>
  <c r="B734" i="1"/>
  <c r="B733" i="1"/>
  <c r="B137" i="1"/>
  <c r="B2341" i="1"/>
  <c r="B1439" i="1"/>
  <c r="B1636" i="1"/>
  <c r="B89" i="1"/>
  <c r="B1193" i="1"/>
  <c r="B2274" i="1"/>
  <c r="B1194" i="1"/>
  <c r="B1390" i="1"/>
  <c r="B684" i="1"/>
  <c r="B1629" i="1"/>
  <c r="B1957" i="1"/>
  <c r="B33" i="1"/>
  <c r="B16" i="1"/>
  <c r="B1422" i="1"/>
  <c r="B1747" i="1"/>
  <c r="B1748" i="1"/>
  <c r="B1536" i="1"/>
  <c r="B202" i="1"/>
  <c r="B201" i="1"/>
  <c r="B1192" i="1"/>
  <c r="B999" i="1"/>
  <c r="B1725" i="1"/>
  <c r="B1445" i="1"/>
  <c r="B1533" i="1"/>
  <c r="B696" i="1"/>
  <c r="B695" i="1"/>
  <c r="B2234" i="1"/>
  <c r="B29" i="1"/>
  <c r="B2450" i="1"/>
  <c r="B1628" i="1"/>
  <c r="B28" i="1"/>
  <c r="B1341" i="1"/>
  <c r="B1714" i="1"/>
  <c r="B1715" i="1"/>
  <c r="B1605" i="1"/>
  <c r="B2270" i="1"/>
  <c r="B938" i="1"/>
  <c r="B2555" i="1"/>
  <c r="B284" i="1"/>
  <c r="B1925" i="1"/>
  <c r="B1140" i="1"/>
  <c r="B1298" i="1"/>
  <c r="B2259" i="1"/>
  <c r="B2300" i="1"/>
  <c r="B495" i="1"/>
  <c r="B2026" i="1"/>
  <c r="B1739" i="1"/>
  <c r="B1881" i="1"/>
  <c r="B1864" i="1"/>
  <c r="B596" i="1"/>
  <c r="B1837" i="1"/>
  <c r="B2315" i="1"/>
  <c r="B685" i="1"/>
  <c r="B222" i="1"/>
  <c r="B1780" i="1"/>
  <c r="B51" i="1"/>
  <c r="B1529" i="1"/>
  <c r="B2201" i="1"/>
  <c r="B654" i="1"/>
  <c r="B2445" i="1"/>
  <c r="B2499" i="1"/>
  <c r="B2463" i="1"/>
  <c r="B2462" i="1"/>
  <c r="B2472" i="1"/>
  <c r="B2164" i="1"/>
  <c r="B2064" i="1"/>
  <c r="B1926" i="1"/>
  <c r="B2389" i="1"/>
  <c r="B2247" i="1"/>
  <c r="B1363" i="1"/>
  <c r="B2586" i="1"/>
  <c r="B502" i="1"/>
  <c r="B497" i="1"/>
  <c r="B876" i="1"/>
  <c r="B860" i="1"/>
  <c r="B1912" i="1"/>
  <c r="B1862" i="1"/>
  <c r="B1877" i="1"/>
  <c r="B1943" i="1"/>
  <c r="B2049" i="1"/>
  <c r="B1838" i="1"/>
  <c r="B432" i="1"/>
  <c r="B1648" i="1"/>
  <c r="B530" i="1"/>
  <c r="B1126" i="1"/>
  <c r="B1705" i="1"/>
  <c r="B1831" i="1"/>
  <c r="B1621" i="1"/>
  <c r="B88" i="1"/>
  <c r="B1270" i="1"/>
  <c r="B1854" i="1"/>
  <c r="B1604" i="1"/>
  <c r="B78" i="1"/>
  <c r="B1537" i="1"/>
  <c r="B1722" i="1"/>
  <c r="B1618" i="1"/>
  <c r="B100" i="1"/>
  <c r="B2193" i="1"/>
  <c r="B507" i="1"/>
  <c r="B1789" i="1"/>
  <c r="B2405" i="1"/>
  <c r="B1657" i="1"/>
  <c r="B1564" i="1"/>
  <c r="B1334" i="1"/>
  <c r="B2119" i="1"/>
  <c r="B2124" i="1"/>
  <c r="B2123" i="1"/>
  <c r="B2121" i="1"/>
  <c r="B2533" i="1"/>
  <c r="B598" i="1"/>
  <c r="B1300" i="1"/>
  <c r="B592" i="1"/>
  <c r="B591" i="1"/>
  <c r="B1872" i="1"/>
  <c r="B820" i="1"/>
  <c r="B819" i="1"/>
  <c r="B1804" i="1"/>
  <c r="B560" i="1"/>
  <c r="B569" i="1"/>
  <c r="B565" i="1"/>
  <c r="B557" i="1"/>
  <c r="B559" i="1"/>
  <c r="B135" i="1"/>
  <c r="B558" i="1"/>
  <c r="B556" i="1"/>
  <c r="B321" i="1"/>
  <c r="B396" i="1"/>
  <c r="B2467" i="1"/>
  <c r="B1435" i="1"/>
  <c r="B1354" i="1"/>
  <c r="B577" i="1"/>
  <c r="B1432" i="1"/>
  <c r="B1335" i="1"/>
  <c r="B1595" i="1"/>
  <c r="B1125" i="1"/>
  <c r="B741" i="1"/>
  <c r="B2420" i="1"/>
  <c r="B2572" i="1"/>
  <c r="B1615" i="1"/>
  <c r="B1744" i="1"/>
  <c r="B2347" i="1"/>
  <c r="B1350" i="1"/>
  <c r="B207" i="1"/>
  <c r="B1487" i="1"/>
  <c r="B2491" i="1"/>
  <c r="B1599" i="1"/>
  <c r="B2437" i="1"/>
  <c r="B6" i="1"/>
  <c r="B213" i="1"/>
  <c r="B1667" i="1"/>
  <c r="B2498" i="1"/>
  <c r="B204" i="1"/>
  <c r="B11" i="1"/>
  <c r="B1359" i="1"/>
  <c r="B2388" i="1"/>
  <c r="B195" i="1"/>
  <c r="B1482" i="1"/>
  <c r="B2385" i="1"/>
  <c r="B2007" i="1"/>
  <c r="B1479" i="1"/>
  <c r="B1386" i="1"/>
  <c r="B1385" i="1"/>
  <c r="B2251" i="1"/>
  <c r="B2258" i="1"/>
  <c r="B363" i="1"/>
  <c r="B2036" i="1"/>
  <c r="B920" i="1"/>
  <c r="B2015" i="1"/>
  <c r="B1127" i="1"/>
  <c r="B1221" i="1"/>
  <c r="B896" i="1"/>
  <c r="B880" i="1"/>
  <c r="B1813" i="1"/>
  <c r="B2139" i="1"/>
  <c r="B478" i="1"/>
  <c r="B1227" i="1"/>
  <c r="B2342" i="1"/>
  <c r="B754" i="1"/>
  <c r="B2207" i="1"/>
  <c r="B2165" i="1"/>
  <c r="B576" i="1"/>
  <c r="B1128" i="1"/>
  <c r="B2344" i="1"/>
  <c r="B1812" i="1"/>
  <c r="B413" i="1"/>
  <c r="B2195" i="1"/>
  <c r="B1911" i="1"/>
  <c r="B830" i="1"/>
  <c r="B215" i="1"/>
  <c r="B1935" i="1"/>
  <c r="B2285" i="1"/>
  <c r="B2278" i="1"/>
  <c r="B2383" i="1"/>
  <c r="B1598" i="1"/>
  <c r="B1749" i="1"/>
  <c r="B314" i="1"/>
  <c r="B2273" i="1"/>
  <c r="B2487" i="1"/>
  <c r="B1469" i="1"/>
  <c r="B1913" i="1"/>
  <c r="B114" i="1"/>
  <c r="B895" i="1"/>
  <c r="B688" i="1"/>
  <c r="B687" i="1"/>
  <c r="B1444" i="1"/>
  <c r="B1407" i="1"/>
  <c r="B1974" i="1"/>
  <c r="B2497" i="1"/>
  <c r="B2367" i="1"/>
  <c r="B755" i="1"/>
  <c r="B1560" i="1"/>
  <c r="B259" i="1"/>
  <c r="B1010" i="1"/>
  <c r="B1563" i="1"/>
  <c r="B708" i="1"/>
  <c r="B1384" i="1"/>
  <c r="B1769" i="1"/>
  <c r="B2281" i="1"/>
  <c r="B563" i="1"/>
  <c r="B554" i="1"/>
  <c r="B649" i="1"/>
  <c r="B648" i="1"/>
  <c r="B442" i="1"/>
  <c r="B505" i="1"/>
  <c r="B504" i="1"/>
  <c r="B2225" i="1"/>
  <c r="B2224" i="1"/>
  <c r="B587" i="1"/>
  <c r="B586" i="1"/>
  <c r="B585" i="1"/>
  <c r="B584" i="1"/>
  <c r="B518" i="1"/>
  <c r="B2199" i="1"/>
  <c r="B2197" i="1"/>
  <c r="B1554" i="1"/>
  <c r="B2192" i="1"/>
  <c r="B553" i="1"/>
  <c r="B552" i="1"/>
  <c r="B2200" i="1"/>
  <c r="B535" i="1"/>
  <c r="B630" i="1"/>
  <c r="B629" i="1"/>
  <c r="B484" i="1"/>
  <c r="B483" i="1"/>
  <c r="B639" i="1"/>
  <c r="B638" i="1"/>
  <c r="B2220" i="1"/>
  <c r="B2219" i="1"/>
  <c r="B2198" i="1"/>
  <c r="B2190" i="1"/>
  <c r="B2189" i="1"/>
  <c r="B597" i="1"/>
  <c r="B568" i="1"/>
  <c r="B567" i="1"/>
  <c r="B2061" i="1"/>
  <c r="B2060" i="1"/>
  <c r="B139" i="1"/>
  <c r="B1437" i="1"/>
  <c r="B2272" i="1"/>
  <c r="B913" i="1"/>
  <c r="B1250" i="1"/>
  <c r="B1606" i="1"/>
  <c r="B2242" i="1"/>
  <c r="B271" i="1"/>
  <c r="B2454" i="1"/>
  <c r="B280" i="1"/>
  <c r="B1848" i="1"/>
  <c r="B704" i="1"/>
  <c r="B2430" i="1"/>
  <c r="B460" i="1"/>
  <c r="B2228" i="1"/>
  <c r="B2229" i="1"/>
  <c r="B2162" i="1"/>
  <c r="B515" i="1"/>
  <c r="B831" i="1"/>
  <c r="B493" i="1"/>
  <c r="B2088" i="1"/>
  <c r="B1986" i="1"/>
  <c r="B1055" i="1"/>
  <c r="B1942" i="1"/>
  <c r="B1458" i="1"/>
  <c r="B1423" i="1"/>
  <c r="B637" i="1"/>
  <c r="B2094" i="1"/>
  <c r="B228" i="1"/>
  <c r="B1062" i="1"/>
  <c r="B1309" i="1"/>
  <c r="B682" i="1"/>
  <c r="B31" i="1"/>
  <c r="B1401" i="1"/>
  <c r="B1723" i="1"/>
  <c r="B14" i="1"/>
  <c r="B1907" i="1"/>
  <c r="B1582" i="1"/>
  <c r="B2099" i="1"/>
  <c r="B126" i="1"/>
  <c r="B2090" i="1"/>
  <c r="B1397" i="1"/>
  <c r="B1144" i="1"/>
  <c r="B2395" i="1"/>
  <c r="B1684" i="1"/>
  <c r="B199" i="1"/>
  <c r="B1539" i="1"/>
  <c r="B2431" i="1"/>
  <c r="B1438" i="1"/>
  <c r="B489" i="1"/>
  <c r="B488" i="1"/>
  <c r="B138" i="1"/>
  <c r="B1505" i="1"/>
  <c r="B2327" i="1"/>
  <c r="B2631" i="1"/>
  <c r="B1528" i="1"/>
  <c r="B1504" i="1"/>
  <c r="B2181" i="1"/>
  <c r="B2308" i="1"/>
  <c r="B1156" i="1"/>
  <c r="B2168" i="1"/>
  <c r="B1155" i="1"/>
  <c r="B804" i="1"/>
  <c r="B806" i="1"/>
  <c r="B1387" i="1"/>
  <c r="B2352" i="1"/>
  <c r="B1360" i="1"/>
  <c r="B2188" i="1"/>
  <c r="B461" i="1"/>
  <c r="B2167" i="1"/>
  <c r="B1666" i="1"/>
  <c r="B604" i="1"/>
  <c r="B616" i="1"/>
  <c r="B615" i="1"/>
  <c r="B599" i="1"/>
  <c r="B1992" i="1"/>
  <c r="B132" i="1"/>
  <c r="B662" i="1"/>
  <c r="B1690" i="1"/>
  <c r="B1691" i="1"/>
  <c r="B1011" i="1"/>
  <c r="B1050" i="1"/>
  <c r="B1150" i="1"/>
  <c r="B1030" i="1"/>
  <c r="B926" i="1"/>
  <c r="B1258" i="1"/>
  <c r="B574" i="1"/>
  <c r="B2469" i="1"/>
  <c r="B595" i="1"/>
  <c r="B1673" i="1"/>
  <c r="B1674" i="1"/>
  <c r="B2541" i="1"/>
  <c r="B1313" i="1"/>
  <c r="B2323" i="1"/>
  <c r="B1773" i="1"/>
  <c r="B745" i="1"/>
  <c r="B30" i="1"/>
  <c r="B2465" i="1"/>
  <c r="B13" i="1"/>
  <c r="B1151" i="1"/>
  <c r="B2624" i="1"/>
  <c r="B317" i="1"/>
  <c r="B1655" i="1"/>
  <c r="B1066" i="1"/>
  <c r="B1152" i="1"/>
  <c r="B744" i="1"/>
  <c r="B1580" i="1"/>
  <c r="B1079" i="1"/>
  <c r="B1331" i="1"/>
  <c r="B1792" i="1"/>
  <c r="B1145" i="1"/>
  <c r="B101" i="1"/>
  <c r="B253" i="1"/>
  <c r="B180" i="1"/>
  <c r="B1398" i="1"/>
  <c r="B2443" i="1"/>
  <c r="B2362" i="1"/>
  <c r="B1729" i="1"/>
  <c r="B1845" i="1"/>
  <c r="B843" i="1"/>
  <c r="B661" i="1"/>
  <c r="B794" i="1"/>
  <c r="B825" i="1"/>
  <c r="B2240" i="1"/>
  <c r="B1410" i="1"/>
  <c r="B1492" i="1"/>
  <c r="B718" i="1"/>
  <c r="B2253" i="1"/>
  <c r="B2340" i="1"/>
  <c r="B1589" i="1"/>
  <c r="B2496" i="1"/>
  <c r="B2495" i="1"/>
  <c r="B956" i="1"/>
  <c r="B951" i="1"/>
  <c r="B981" i="1"/>
  <c r="B1158" i="1"/>
  <c r="B1157" i="1"/>
  <c r="B1268" i="1"/>
  <c r="B566" i="1"/>
  <c r="B998" i="1"/>
  <c r="B105" i="1"/>
  <c r="B970" i="1"/>
  <c r="B1154" i="1"/>
  <c r="B102" i="1"/>
  <c r="B182" i="1"/>
  <c r="B1161" i="1"/>
  <c r="B2424" i="1"/>
  <c r="B1277" i="1"/>
  <c r="B1279" i="1"/>
  <c r="B1827" i="1"/>
  <c r="B1278" i="1"/>
  <c r="B1415" i="1"/>
  <c r="B1162" i="1"/>
  <c r="B1887" i="1"/>
  <c r="B302" i="1"/>
  <c r="B2452" i="1"/>
  <c r="B2378" i="1"/>
  <c r="B1380" i="1"/>
  <c r="B1153" i="1"/>
  <c r="B1859" i="1"/>
  <c r="B1984" i="1"/>
  <c r="B533" i="1"/>
  <c r="B2157" i="1"/>
  <c r="B2132" i="1"/>
  <c r="B2230" i="1"/>
  <c r="B1283" i="1"/>
  <c r="B1968" i="1"/>
  <c r="B1501" i="1"/>
  <c r="B764" i="1"/>
  <c r="B763" i="1"/>
  <c r="B2628" i="1"/>
  <c r="B2513" i="1"/>
  <c r="B2169" i="1"/>
  <c r="B2551" i="1"/>
  <c r="B357" i="1"/>
  <c r="B924" i="1"/>
  <c r="B1261" i="1"/>
  <c r="B1262" i="1"/>
  <c r="B1889" i="1"/>
  <c r="B1896" i="1"/>
  <c r="B931" i="1"/>
  <c r="B1602" i="1"/>
  <c r="B1601" i="1"/>
  <c r="B1720" i="1"/>
  <c r="B2532" i="1"/>
  <c r="W36" i="3"/>
  <c r="W100" i="3"/>
  <c r="W97" i="3"/>
  <c r="W12" i="3"/>
  <c r="W109" i="3"/>
  <c r="W105" i="3"/>
  <c r="W93" i="3"/>
  <c r="W95" i="3"/>
  <c r="W21" i="3"/>
  <c r="E2" i="8"/>
  <c r="B5" i="8"/>
  <c r="B4" i="8"/>
  <c r="B3" i="8"/>
  <c r="V181" i="3" s="1"/>
  <c r="B2" i="8"/>
  <c r="V101" i="3" l="1"/>
  <c r="V56" i="3"/>
  <c r="V403" i="3"/>
  <c r="V359" i="3"/>
  <c r="V343" i="3"/>
  <c r="V327" i="3"/>
  <c r="V355" i="3"/>
  <c r="V339" i="3"/>
  <c r="V323" i="3"/>
  <c r="V430" i="3"/>
  <c r="V422" i="3"/>
  <c r="V407" i="3"/>
  <c r="V414" i="3"/>
  <c r="V406" i="3"/>
  <c r="V398" i="3"/>
  <c r="V390" i="3"/>
  <c r="V382" i="3"/>
  <c r="V374" i="3"/>
  <c r="V366" i="3"/>
  <c r="V358" i="3"/>
  <c r="V350" i="3"/>
  <c r="V342" i="3"/>
  <c r="V334" i="3"/>
  <c r="V326" i="3"/>
  <c r="V318" i="3"/>
  <c r="V310" i="3"/>
  <c r="V302" i="3"/>
  <c r="V294" i="3"/>
  <c r="V286" i="3"/>
  <c r="V278" i="3"/>
  <c r="V270" i="3"/>
  <c r="V424" i="3"/>
  <c r="V416" i="3"/>
  <c r="V408" i="3"/>
  <c r="V400" i="3"/>
  <c r="V392" i="3"/>
  <c r="V384" i="3"/>
  <c r="V376" i="3"/>
  <c r="V368" i="3"/>
  <c r="V360" i="3"/>
  <c r="V352" i="3"/>
  <c r="V344" i="3"/>
  <c r="V336" i="3"/>
  <c r="V328" i="3"/>
  <c r="V320" i="3"/>
  <c r="V312" i="3"/>
  <c r="V399" i="3"/>
  <c r="V387" i="3"/>
  <c r="V371" i="3"/>
  <c r="V311" i="3"/>
  <c r="V415" i="3"/>
  <c r="V383" i="3"/>
  <c r="V367" i="3"/>
  <c r="V319" i="3"/>
  <c r="V425" i="3"/>
  <c r="V409" i="3"/>
  <c r="V393" i="3"/>
  <c r="V377" i="3"/>
  <c r="V361" i="3"/>
  <c r="V345" i="3"/>
  <c r="V329" i="3"/>
  <c r="V427" i="3"/>
  <c r="V429" i="3"/>
  <c r="V413" i="3"/>
  <c r="V397" i="3"/>
  <c r="V381" i="3"/>
  <c r="V365" i="3"/>
  <c r="V349" i="3"/>
  <c r="V333" i="3"/>
  <c r="V317" i="3"/>
  <c r="V309" i="3"/>
  <c r="V301" i="3"/>
  <c r="V293" i="3"/>
  <c r="V285" i="3"/>
  <c r="V277" i="3"/>
  <c r="V269" i="3"/>
  <c r="V321" i="3"/>
  <c r="V419" i="3"/>
  <c r="V395" i="3"/>
  <c r="V351" i="3"/>
  <c r="V335" i="3"/>
  <c r="V347" i="3"/>
  <c r="V331" i="3"/>
  <c r="V426" i="3"/>
  <c r="V418" i="3"/>
  <c r="V423" i="3"/>
  <c r="V410" i="3"/>
  <c r="V402" i="3"/>
  <c r="V394" i="3"/>
  <c r="V386" i="3"/>
  <c r="V378" i="3"/>
  <c r="V370" i="3"/>
  <c r="V362" i="3"/>
  <c r="V354" i="3"/>
  <c r="V346" i="3"/>
  <c r="V338" i="3"/>
  <c r="V330" i="3"/>
  <c r="V322" i="3"/>
  <c r="V314" i="3"/>
  <c r="V306" i="3"/>
  <c r="V298" i="3"/>
  <c r="V290" i="3"/>
  <c r="V282" i="3"/>
  <c r="V274" i="3"/>
  <c r="V266" i="3"/>
  <c r="V428" i="3"/>
  <c r="V420" i="3"/>
  <c r="V412" i="3"/>
  <c r="V404" i="3"/>
  <c r="V396" i="3"/>
  <c r="V388" i="3"/>
  <c r="V380" i="3"/>
  <c r="V372" i="3"/>
  <c r="V364" i="3"/>
  <c r="V356" i="3"/>
  <c r="V348" i="3"/>
  <c r="V340" i="3"/>
  <c r="V332" i="3"/>
  <c r="V324" i="3"/>
  <c r="V316" i="3"/>
  <c r="V308" i="3"/>
  <c r="V379" i="3"/>
  <c r="V363" i="3"/>
  <c r="V315" i="3"/>
  <c r="V307" i="3"/>
  <c r="V391" i="3"/>
  <c r="V375" i="3"/>
  <c r="V417" i="3"/>
  <c r="V401" i="3"/>
  <c r="V385" i="3"/>
  <c r="V369" i="3"/>
  <c r="V353" i="3"/>
  <c r="V337" i="3"/>
  <c r="V411" i="3"/>
  <c r="V421" i="3"/>
  <c r="V405" i="3"/>
  <c r="V389" i="3"/>
  <c r="V373" i="3"/>
  <c r="V357" i="3"/>
  <c r="V341" i="3"/>
  <c r="V325" i="3"/>
  <c r="V313" i="3"/>
  <c r="V305" i="3"/>
  <c r="V297" i="3"/>
  <c r="V289" i="3"/>
  <c r="V281" i="3"/>
  <c r="V273" i="3"/>
  <c r="V265" i="3"/>
  <c r="V304" i="3"/>
  <c r="V300" i="3"/>
  <c r="V292" i="3"/>
  <c r="V284" i="3"/>
  <c r="V276" i="3"/>
  <c r="V268" i="3"/>
  <c r="V303" i="3"/>
  <c r="V295" i="3"/>
  <c r="V287" i="3"/>
  <c r="V279" i="3"/>
  <c r="V271" i="3"/>
  <c r="V263" i="3"/>
  <c r="V296" i="3"/>
  <c r="V288" i="3"/>
  <c r="V280" i="3"/>
  <c r="V272" i="3"/>
  <c r="V264" i="3"/>
  <c r="V299" i="3"/>
  <c r="V291" i="3"/>
  <c r="V283" i="3"/>
  <c r="V275" i="3"/>
  <c r="V267" i="3"/>
  <c r="V262" i="3"/>
  <c r="V261" i="3"/>
  <c r="V260" i="3"/>
  <c r="V259" i="3"/>
  <c r="V258" i="3"/>
  <c r="V257" i="3"/>
  <c r="V256" i="3"/>
  <c r="V255" i="3"/>
  <c r="W101" i="3"/>
  <c r="W56" i="3"/>
  <c r="W390" i="3"/>
  <c r="W374" i="3"/>
  <c r="W314" i="3"/>
  <c r="W306" i="3"/>
  <c r="W418" i="3"/>
  <c r="W386" i="3"/>
  <c r="W370" i="3"/>
  <c r="W428" i="3"/>
  <c r="W412" i="3"/>
  <c r="W396" i="3"/>
  <c r="W380" i="3"/>
  <c r="W364" i="3"/>
  <c r="W348" i="3"/>
  <c r="W332" i="3"/>
  <c r="W430" i="3"/>
  <c r="W416" i="3"/>
  <c r="W400" i="3"/>
  <c r="W384" i="3"/>
  <c r="W368" i="3"/>
  <c r="W352" i="3"/>
  <c r="W336" i="3"/>
  <c r="W320" i="3"/>
  <c r="W312" i="3"/>
  <c r="W304" i="3"/>
  <c r="W296" i="3"/>
  <c r="W288" i="3"/>
  <c r="W280" i="3"/>
  <c r="W272" i="3"/>
  <c r="W264" i="3"/>
  <c r="W422" i="3"/>
  <c r="W354" i="3"/>
  <c r="W338" i="3"/>
  <c r="W322" i="3"/>
  <c r="W350" i="3"/>
  <c r="W334" i="3"/>
  <c r="W429" i="3"/>
  <c r="W421" i="3"/>
  <c r="W426" i="3"/>
  <c r="W398" i="3"/>
  <c r="W413" i="3"/>
  <c r="W405" i="3"/>
  <c r="W397" i="3"/>
  <c r="W389" i="3"/>
  <c r="W381" i="3"/>
  <c r="W373" i="3"/>
  <c r="W365" i="3"/>
  <c r="W357" i="3"/>
  <c r="W349" i="3"/>
  <c r="W341" i="3"/>
  <c r="W333" i="3"/>
  <c r="W325" i="3"/>
  <c r="W317" i="3"/>
  <c r="W309" i="3"/>
  <c r="W301" i="3"/>
  <c r="W293" i="3"/>
  <c r="W285" i="3"/>
  <c r="W277" i="3"/>
  <c r="W269" i="3"/>
  <c r="W423" i="3"/>
  <c r="W415" i="3"/>
  <c r="W407" i="3"/>
  <c r="W399" i="3"/>
  <c r="W391" i="3"/>
  <c r="W383" i="3"/>
  <c r="W375" i="3"/>
  <c r="W367" i="3"/>
  <c r="W359" i="3"/>
  <c r="W351" i="3"/>
  <c r="W343" i="3"/>
  <c r="W335" i="3"/>
  <c r="W327" i="3"/>
  <c r="W319" i="3"/>
  <c r="W311" i="3"/>
  <c r="W303" i="3"/>
  <c r="W382" i="3"/>
  <c r="W366" i="3"/>
  <c r="W318" i="3"/>
  <c r="W310" i="3"/>
  <c r="W402" i="3"/>
  <c r="W378" i="3"/>
  <c r="W362" i="3"/>
  <c r="W420" i="3"/>
  <c r="W404" i="3"/>
  <c r="W388" i="3"/>
  <c r="W372" i="3"/>
  <c r="W356" i="3"/>
  <c r="W340" i="3"/>
  <c r="W324" i="3"/>
  <c r="W414" i="3"/>
  <c r="W424" i="3"/>
  <c r="W408" i="3"/>
  <c r="W392" i="3"/>
  <c r="W376" i="3"/>
  <c r="W360" i="3"/>
  <c r="W344" i="3"/>
  <c r="W328" i="3"/>
  <c r="W316" i="3"/>
  <c r="W308" i="3"/>
  <c r="W300" i="3"/>
  <c r="W292" i="3"/>
  <c r="W284" i="3"/>
  <c r="W276" i="3"/>
  <c r="W268" i="3"/>
  <c r="W406" i="3"/>
  <c r="W394" i="3"/>
  <c r="W346" i="3"/>
  <c r="W330" i="3"/>
  <c r="W358" i="3"/>
  <c r="W342" i="3"/>
  <c r="W326" i="3"/>
  <c r="W425" i="3"/>
  <c r="W417" i="3"/>
  <c r="W410" i="3"/>
  <c r="W409" i="3"/>
  <c r="W401" i="3"/>
  <c r="W393" i="3"/>
  <c r="W385" i="3"/>
  <c r="W377" i="3"/>
  <c r="W369" i="3"/>
  <c r="W361" i="3"/>
  <c r="W353" i="3"/>
  <c r="W345" i="3"/>
  <c r="W337" i="3"/>
  <c r="W329" i="3"/>
  <c r="W321" i="3"/>
  <c r="W313" i="3"/>
  <c r="W305" i="3"/>
  <c r="W297" i="3"/>
  <c r="W289" i="3"/>
  <c r="W281" i="3"/>
  <c r="W273" i="3"/>
  <c r="W265" i="3"/>
  <c r="W427" i="3"/>
  <c r="W419" i="3"/>
  <c r="W411" i="3"/>
  <c r="W403" i="3"/>
  <c r="W395" i="3"/>
  <c r="W387" i="3"/>
  <c r="W379" i="3"/>
  <c r="W371" i="3"/>
  <c r="W363" i="3"/>
  <c r="W355" i="3"/>
  <c r="W347" i="3"/>
  <c r="W339" i="3"/>
  <c r="W331" i="3"/>
  <c r="W323" i="3"/>
  <c r="W315" i="3"/>
  <c r="W307" i="3"/>
  <c r="W295" i="3"/>
  <c r="W287" i="3"/>
  <c r="W279" i="3"/>
  <c r="W271" i="3"/>
  <c r="W263" i="3"/>
  <c r="W298" i="3"/>
  <c r="W290" i="3"/>
  <c r="W282" i="3"/>
  <c r="W274" i="3"/>
  <c r="W266" i="3"/>
  <c r="W299" i="3"/>
  <c r="W291" i="3"/>
  <c r="W283" i="3"/>
  <c r="W275" i="3"/>
  <c r="W267" i="3"/>
  <c r="W302" i="3"/>
  <c r="W294" i="3"/>
  <c r="W286" i="3"/>
  <c r="W278" i="3"/>
  <c r="W270" i="3"/>
  <c r="W262" i="3"/>
  <c r="W261" i="3"/>
  <c r="W260" i="3"/>
  <c r="W259" i="3"/>
  <c r="W258" i="3"/>
  <c r="W257" i="3"/>
  <c r="W256" i="3"/>
  <c r="W255" i="3"/>
  <c r="V222" i="3"/>
  <c r="V228" i="3"/>
  <c r="V227" i="3"/>
  <c r="V109" i="3"/>
  <c r="AE109" i="3" s="1"/>
  <c r="V223" i="3"/>
  <c r="V226" i="3"/>
  <c r="V17" i="3"/>
  <c r="V221" i="3"/>
  <c r="V225" i="3"/>
  <c r="V224" i="3"/>
  <c r="V68" i="3"/>
  <c r="V81" i="3"/>
  <c r="V92" i="3"/>
  <c r="V25" i="3"/>
  <c r="V90" i="3"/>
  <c r="V94" i="3"/>
  <c r="V96" i="3"/>
  <c r="V100" i="3"/>
  <c r="AE100" i="3" s="1"/>
  <c r="V98" i="3"/>
  <c r="W254" i="3"/>
  <c r="W233" i="3"/>
  <c r="W246" i="3"/>
  <c r="W248" i="3"/>
  <c r="W242" i="3"/>
  <c r="W247" i="3"/>
  <c r="W241" i="3"/>
  <c r="W245" i="3"/>
  <c r="W243" i="3"/>
  <c r="W244" i="3"/>
  <c r="W240" i="3"/>
  <c r="W231" i="3"/>
  <c r="W60" i="3"/>
  <c r="W127" i="3"/>
  <c r="W150" i="3"/>
  <c r="W202" i="3"/>
  <c r="V49" i="3"/>
  <c r="V82" i="3"/>
  <c r="V131" i="3"/>
  <c r="V159" i="3"/>
  <c r="V209" i="3"/>
  <c r="W40" i="3"/>
  <c r="W104" i="3"/>
  <c r="W136" i="3"/>
  <c r="W178" i="3"/>
  <c r="W232" i="3"/>
  <c r="V169" i="3"/>
  <c r="V51" i="3"/>
  <c r="V116" i="3"/>
  <c r="V140" i="3"/>
  <c r="V190" i="3"/>
  <c r="W34" i="3"/>
  <c r="W73" i="3"/>
  <c r="W129" i="3"/>
  <c r="W154" i="3"/>
  <c r="W207" i="3"/>
  <c r="V97" i="3"/>
  <c r="AE97" i="3" s="1"/>
  <c r="V41" i="3"/>
  <c r="V105" i="3"/>
  <c r="AE105" i="3" s="1"/>
  <c r="V137" i="3"/>
  <c r="W48" i="3"/>
  <c r="W29" i="3"/>
  <c r="W76" i="3"/>
  <c r="W130" i="3"/>
  <c r="W158" i="3"/>
  <c r="W208" i="3"/>
  <c r="V99" i="3"/>
  <c r="V42" i="3"/>
  <c r="V106" i="3"/>
  <c r="V138" i="3"/>
  <c r="V183" i="3"/>
  <c r="V244" i="3"/>
  <c r="V245" i="3"/>
  <c r="V241" i="3"/>
  <c r="V242" i="3"/>
  <c r="V243" i="3"/>
  <c r="V248" i="3"/>
  <c r="V249" i="3"/>
  <c r="V246" i="3"/>
  <c r="V247" i="3"/>
  <c r="V250" i="3"/>
  <c r="V251" i="3"/>
  <c r="V239" i="3"/>
  <c r="V234" i="3"/>
  <c r="V240" i="3"/>
  <c r="V254" i="3"/>
  <c r="V237" i="3"/>
  <c r="V238" i="3"/>
  <c r="V252" i="3"/>
  <c r="V235" i="3"/>
  <c r="V253" i="3"/>
  <c r="V236" i="3"/>
  <c r="V233" i="3"/>
  <c r="AE233" i="3" s="1"/>
  <c r="W17" i="3"/>
  <c r="W224" i="3"/>
  <c r="W225" i="3"/>
  <c r="W228" i="3"/>
  <c r="W68" i="3"/>
  <c r="W25" i="3"/>
  <c r="W90" i="3"/>
  <c r="W81" i="3"/>
  <c r="W253" i="3"/>
  <c r="W236" i="3"/>
  <c r="W96" i="3"/>
  <c r="W226" i="3"/>
  <c r="W237" i="3"/>
  <c r="W238" i="3"/>
  <c r="W49" i="3"/>
  <c r="W82" i="3"/>
  <c r="W131" i="3"/>
  <c r="W159" i="3"/>
  <c r="W209" i="3"/>
  <c r="V72" i="3"/>
  <c r="V39" i="3"/>
  <c r="V102" i="3"/>
  <c r="V135" i="3"/>
  <c r="V171" i="3"/>
  <c r="V230" i="3"/>
  <c r="W169" i="3"/>
  <c r="W51" i="3"/>
  <c r="W116" i="3"/>
  <c r="W140" i="3"/>
  <c r="W190" i="3"/>
  <c r="V31" i="3"/>
  <c r="V15" i="3"/>
  <c r="V71" i="3"/>
  <c r="V128" i="3"/>
  <c r="V153" i="3"/>
  <c r="V203" i="3"/>
  <c r="W69" i="3"/>
  <c r="W37" i="3"/>
  <c r="W133" i="3"/>
  <c r="W165" i="3"/>
  <c r="W211" i="3"/>
  <c r="V180" i="3"/>
  <c r="V58" i="3"/>
  <c r="V117" i="3"/>
  <c r="V144" i="3"/>
  <c r="V197" i="3"/>
  <c r="W70" i="3"/>
  <c r="W38" i="3"/>
  <c r="W134" i="3"/>
  <c r="W170" i="3"/>
  <c r="V194" i="3"/>
  <c r="V59" i="3"/>
  <c r="V123" i="3"/>
  <c r="V147" i="3"/>
  <c r="V201" i="3"/>
  <c r="W92" i="3"/>
  <c r="W249" i="3"/>
  <c r="W239" i="3"/>
  <c r="W94" i="3"/>
  <c r="W72" i="3"/>
  <c r="W39" i="3"/>
  <c r="W102" i="3"/>
  <c r="W135" i="3"/>
  <c r="W171" i="3"/>
  <c r="W230" i="3"/>
  <c r="V167" i="3"/>
  <c r="V47" i="3"/>
  <c r="V110" i="3"/>
  <c r="V139" i="3"/>
  <c r="V187" i="3"/>
  <c r="W31" i="3"/>
  <c r="W15" i="3"/>
  <c r="W71" i="3"/>
  <c r="W128" i="3"/>
  <c r="W153" i="3"/>
  <c r="W203" i="3"/>
  <c r="V67" i="3"/>
  <c r="V36" i="3"/>
  <c r="AE36" i="3" s="1"/>
  <c r="V83" i="3"/>
  <c r="V132" i="3"/>
  <c r="V160" i="3"/>
  <c r="V210" i="3"/>
  <c r="W41" i="3"/>
  <c r="W137" i="3"/>
  <c r="W181" i="3"/>
  <c r="AE181" i="3" s="1"/>
  <c r="V34" i="3"/>
  <c r="V21" i="3"/>
  <c r="AE21" i="3" s="1"/>
  <c r="V73" i="3"/>
  <c r="V129" i="3"/>
  <c r="V154" i="3"/>
  <c r="V207" i="3"/>
  <c r="AE207" i="3" s="1"/>
  <c r="W99" i="3"/>
  <c r="W42" i="3"/>
  <c r="W106" i="3"/>
  <c r="W138" i="3"/>
  <c r="W183" i="3"/>
  <c r="V48" i="3"/>
  <c r="V29" i="3"/>
  <c r="V76" i="3"/>
  <c r="V130" i="3"/>
  <c r="V158" i="3"/>
  <c r="V208" i="3"/>
  <c r="W222" i="3"/>
  <c r="W223" i="3"/>
  <c r="W227" i="3"/>
  <c r="W221" i="3"/>
  <c r="W235" i="3"/>
  <c r="W234" i="3"/>
  <c r="W250" i="3"/>
  <c r="W251" i="3"/>
  <c r="W252" i="3"/>
  <c r="W98" i="3"/>
  <c r="W167" i="3"/>
  <c r="W47" i="3"/>
  <c r="W110" i="3"/>
  <c r="W139" i="3"/>
  <c r="W187" i="3"/>
  <c r="V12" i="3"/>
  <c r="AE12" i="3" s="1"/>
  <c r="V231" i="3"/>
  <c r="V60" i="3"/>
  <c r="V127" i="3"/>
  <c r="V150" i="3"/>
  <c r="V202" i="3"/>
  <c r="W67" i="3"/>
  <c r="W83" i="3"/>
  <c r="W132" i="3"/>
  <c r="W160" i="3"/>
  <c r="W210" i="3"/>
  <c r="V95" i="3"/>
  <c r="AE95" i="3" s="1"/>
  <c r="V40" i="3"/>
  <c r="V104" i="3"/>
  <c r="V136" i="3"/>
  <c r="V178" i="3"/>
  <c r="V232" i="3"/>
  <c r="W180" i="3"/>
  <c r="W58" i="3"/>
  <c r="W117" i="3"/>
  <c r="W144" i="3"/>
  <c r="W197" i="3"/>
  <c r="V69" i="3"/>
  <c r="AE69" i="3" s="1"/>
  <c r="V37" i="3"/>
  <c r="V93" i="3"/>
  <c r="AE93" i="3" s="1"/>
  <c r="V133" i="3"/>
  <c r="V165" i="3"/>
  <c r="V211" i="3"/>
  <c r="W194" i="3"/>
  <c r="W59" i="3"/>
  <c r="W123" i="3"/>
  <c r="W147" i="3"/>
  <c r="W201" i="3"/>
  <c r="V70" i="3"/>
  <c r="V38" i="3"/>
  <c r="V134" i="3"/>
  <c r="V170" i="3"/>
  <c r="B49" i="10"/>
  <c r="E49" i="10"/>
  <c r="B242" i="10"/>
  <c r="B238" i="10"/>
  <c r="B234" i="10"/>
  <c r="B230" i="10"/>
  <c r="B226" i="10"/>
  <c r="B222" i="10"/>
  <c r="B218" i="10"/>
  <c r="B214" i="10"/>
  <c r="B210" i="10"/>
  <c r="B206" i="10"/>
  <c r="B202" i="10"/>
  <c r="B198" i="10"/>
  <c r="B194" i="10"/>
  <c r="B190" i="10"/>
  <c r="B186" i="10"/>
  <c r="B182" i="10"/>
  <c r="B178" i="10"/>
  <c r="B174" i="10"/>
  <c r="B170" i="10"/>
  <c r="B166" i="10"/>
  <c r="B162" i="10"/>
  <c r="B158" i="10"/>
  <c r="B154" i="10"/>
  <c r="B150" i="10"/>
  <c r="B146" i="10"/>
  <c r="B142" i="10"/>
  <c r="B138" i="10"/>
  <c r="B134" i="10"/>
  <c r="B130" i="10"/>
  <c r="B126" i="10"/>
  <c r="B122" i="10"/>
  <c r="B118" i="10"/>
  <c r="B114" i="10"/>
  <c r="B110" i="10"/>
  <c r="B106" i="10"/>
  <c r="B102" i="10"/>
  <c r="B98" i="10"/>
  <c r="B94" i="10"/>
  <c r="B90" i="10"/>
  <c r="B86" i="10"/>
  <c r="B82" i="10"/>
  <c r="B78" i="10"/>
  <c r="B74" i="10"/>
  <c r="B70" i="10"/>
  <c r="B66" i="10"/>
  <c r="B62" i="10"/>
  <c r="B58" i="10"/>
  <c r="B54" i="10"/>
  <c r="B50" i="10"/>
  <c r="B47" i="10"/>
  <c r="B43" i="10"/>
  <c r="B39" i="10"/>
  <c r="B35" i="10"/>
  <c r="B31" i="10"/>
  <c r="B27" i="10"/>
  <c r="B23" i="10"/>
  <c r="B19" i="10"/>
  <c r="B15" i="10"/>
  <c r="B11" i="10"/>
  <c r="B7" i="10"/>
  <c r="B3" i="10"/>
  <c r="B241" i="10"/>
  <c r="B237" i="10"/>
  <c r="B233" i="10"/>
  <c r="B229" i="10"/>
  <c r="B225" i="10"/>
  <c r="B221" i="10"/>
  <c r="B217" i="10"/>
  <c r="B213" i="10"/>
  <c r="B209" i="10"/>
  <c r="B205" i="10"/>
  <c r="B201" i="10"/>
  <c r="B197" i="10"/>
  <c r="B193" i="10"/>
  <c r="B189" i="10"/>
  <c r="B185" i="10"/>
  <c r="B181" i="10"/>
  <c r="B177" i="10"/>
  <c r="B173" i="10"/>
  <c r="B169" i="10"/>
  <c r="B165" i="10"/>
  <c r="B161" i="10"/>
  <c r="B157" i="10"/>
  <c r="B153" i="10"/>
  <c r="B149" i="10"/>
  <c r="B145" i="10"/>
  <c r="B141" i="10"/>
  <c r="B137" i="10"/>
  <c r="B133" i="10"/>
  <c r="B129" i="10"/>
  <c r="B125" i="10"/>
  <c r="B121" i="10"/>
  <c r="B117" i="10"/>
  <c r="B113" i="10"/>
  <c r="B109" i="10"/>
  <c r="B105" i="10"/>
  <c r="B101" i="10"/>
  <c r="B97" i="10"/>
  <c r="B93" i="10"/>
  <c r="B89" i="10"/>
  <c r="B85" i="10"/>
  <c r="B81" i="10"/>
  <c r="B77" i="10"/>
  <c r="B73" i="10"/>
  <c r="B69" i="10"/>
  <c r="B65" i="10"/>
  <c r="B61" i="10"/>
  <c r="B57" i="10"/>
  <c r="B53" i="10"/>
  <c r="B46" i="10"/>
  <c r="B42" i="10"/>
  <c r="B38" i="10"/>
  <c r="B34" i="10"/>
  <c r="B30" i="10"/>
  <c r="B26" i="10"/>
  <c r="B22" i="10"/>
  <c r="B18" i="10"/>
  <c r="B14" i="10"/>
  <c r="B10" i="10"/>
  <c r="B6" i="10"/>
  <c r="B2" i="10"/>
  <c r="B240" i="10"/>
  <c r="B236" i="10"/>
  <c r="B232" i="10"/>
  <c r="B228" i="10"/>
  <c r="B224" i="10"/>
  <c r="B220" i="10"/>
  <c r="B216" i="10"/>
  <c r="B212" i="10"/>
  <c r="B208" i="10"/>
  <c r="B204" i="10"/>
  <c r="B200" i="10"/>
  <c r="B196" i="10"/>
  <c r="B192" i="10"/>
  <c r="B188" i="10"/>
  <c r="B184" i="10"/>
  <c r="B180" i="10"/>
  <c r="B176" i="10"/>
  <c r="B172" i="10"/>
  <c r="B168" i="10"/>
  <c r="B164" i="10"/>
  <c r="B160" i="10"/>
  <c r="B156" i="10"/>
  <c r="B152" i="10"/>
  <c r="B148" i="10"/>
  <c r="B144" i="10"/>
  <c r="B140" i="10"/>
  <c r="B136" i="10"/>
  <c r="B132" i="10"/>
  <c r="B128" i="10"/>
  <c r="B124" i="10"/>
  <c r="B120" i="10"/>
  <c r="B116" i="10"/>
  <c r="B112" i="10"/>
  <c r="B108" i="10"/>
  <c r="B104" i="10"/>
  <c r="B100" i="10"/>
  <c r="B96" i="10"/>
  <c r="B92" i="10"/>
  <c r="B88" i="10"/>
  <c r="B84" i="10"/>
  <c r="B80" i="10"/>
  <c r="B76" i="10"/>
  <c r="B72" i="10"/>
  <c r="B68" i="10"/>
  <c r="B64" i="10"/>
  <c r="B60" i="10"/>
  <c r="B56" i="10"/>
  <c r="B52" i="10"/>
  <c r="B45" i="10"/>
  <c r="B41" i="10"/>
  <c r="B37" i="10"/>
  <c r="B33" i="10"/>
  <c r="B29" i="10"/>
  <c r="B25" i="10"/>
  <c r="B21" i="10"/>
  <c r="B17" i="10"/>
  <c r="B13" i="10"/>
  <c r="B9" i="10"/>
  <c r="B5" i="10"/>
  <c r="B1" i="10"/>
  <c r="B239" i="10"/>
  <c r="B235" i="10"/>
  <c r="B231" i="10"/>
  <c r="B227" i="10"/>
  <c r="B223" i="10"/>
  <c r="B219" i="10"/>
  <c r="B215" i="10"/>
  <c r="B211" i="10"/>
  <c r="B207" i="10"/>
  <c r="B203" i="10"/>
  <c r="B199" i="10"/>
  <c r="B195" i="10"/>
  <c r="B191" i="10"/>
  <c r="B187" i="10"/>
  <c r="B183" i="10"/>
  <c r="B179" i="10"/>
  <c r="B175" i="10"/>
  <c r="B171" i="10"/>
  <c r="B167" i="10"/>
  <c r="B163" i="10"/>
  <c r="B159" i="10"/>
  <c r="B155" i="10"/>
  <c r="B151" i="10"/>
  <c r="B147" i="10"/>
  <c r="B143" i="10"/>
  <c r="B139" i="10"/>
  <c r="B135" i="10"/>
  <c r="B131" i="10"/>
  <c r="B127" i="10"/>
  <c r="B123" i="10"/>
  <c r="B119" i="10"/>
  <c r="B115" i="10"/>
  <c r="B111" i="10"/>
  <c r="B107" i="10"/>
  <c r="B103" i="10"/>
  <c r="B99" i="10"/>
  <c r="B95" i="10"/>
  <c r="B91" i="10"/>
  <c r="B87" i="10"/>
  <c r="B83" i="10"/>
  <c r="B79" i="10"/>
  <c r="B75" i="10"/>
  <c r="B71" i="10"/>
  <c r="B67" i="10"/>
  <c r="B63" i="10"/>
  <c r="B59" i="10"/>
  <c r="B55" i="10"/>
  <c r="B51" i="10"/>
  <c r="B48" i="10"/>
  <c r="B44" i="10"/>
  <c r="B40" i="10"/>
  <c r="B36" i="10"/>
  <c r="B32" i="10"/>
  <c r="B28" i="10"/>
  <c r="B24" i="10"/>
  <c r="B20" i="10"/>
  <c r="B16" i="10"/>
  <c r="B12" i="10"/>
  <c r="B8" i="10"/>
  <c r="B4" i="10"/>
  <c r="W13" i="3"/>
  <c r="W19" i="3"/>
  <c r="W24" i="3"/>
  <c r="W30" i="3"/>
  <c r="W43" i="3"/>
  <c r="W50" i="3"/>
  <c r="W54" i="3"/>
  <c r="W61" i="3"/>
  <c r="W65" i="3"/>
  <c r="W80" i="3"/>
  <c r="W87" i="3"/>
  <c r="W103" i="3"/>
  <c r="W122" i="3"/>
  <c r="W141" i="3"/>
  <c r="W146" i="3"/>
  <c r="W152" i="3"/>
  <c r="W157" i="3"/>
  <c r="W173" i="3"/>
  <c r="W177" i="3"/>
  <c r="W185" i="3"/>
  <c r="W191" i="3"/>
  <c r="W196" i="3"/>
  <c r="W204" i="3"/>
  <c r="W213" i="3"/>
  <c r="V46" i="3"/>
  <c r="V64" i="3"/>
  <c r="V77" i="3"/>
  <c r="V63" i="3"/>
  <c r="V85" i="3"/>
  <c r="V89" i="3"/>
  <c r="V108" i="3"/>
  <c r="V114" i="3"/>
  <c r="V120" i="3"/>
  <c r="V125" i="3"/>
  <c r="V143" i="3"/>
  <c r="V149" i="3"/>
  <c r="V155" i="3"/>
  <c r="V162" i="3"/>
  <c r="V168" i="3"/>
  <c r="V175" i="3"/>
  <c r="V182" i="3"/>
  <c r="V188" i="3"/>
  <c r="V193" i="3"/>
  <c r="V199" i="3"/>
  <c r="V206" i="3"/>
  <c r="U11" i="3"/>
  <c r="U18" i="3"/>
  <c r="U23" i="3"/>
  <c r="U28" i="3"/>
  <c r="U35" i="3"/>
  <c r="U46" i="3"/>
  <c r="U64" i="3"/>
  <c r="U77" i="3"/>
  <c r="U79" i="3"/>
  <c r="U86" i="3"/>
  <c r="U91" i="3"/>
  <c r="U111" i="3"/>
  <c r="U115" i="3"/>
  <c r="U121" i="3"/>
  <c r="U126" i="3"/>
  <c r="U145" i="3"/>
  <c r="U151" i="3"/>
  <c r="U156" i="3"/>
  <c r="U163" i="3"/>
  <c r="U172" i="3"/>
  <c r="U176" i="3"/>
  <c r="U184" i="3"/>
  <c r="U189" i="3"/>
  <c r="U195" i="3"/>
  <c r="U200" i="3"/>
  <c r="U212" i="3"/>
  <c r="V13" i="3"/>
  <c r="V43" i="3"/>
  <c r="V57" i="3"/>
  <c r="V65" i="3"/>
  <c r="V86" i="3"/>
  <c r="V91" i="3"/>
  <c r="V111" i="3"/>
  <c r="V115" i="3"/>
  <c r="V121" i="3"/>
  <c r="V126" i="3"/>
  <c r="V145" i="3"/>
  <c r="V151" i="3"/>
  <c r="V156" i="3"/>
  <c r="V163" i="3"/>
  <c r="V172" i="3"/>
  <c r="V176" i="3"/>
  <c r="V184" i="3"/>
  <c r="V212" i="3"/>
  <c r="U5" i="3"/>
  <c r="U13" i="3"/>
  <c r="U19" i="3"/>
  <c r="U24" i="3"/>
  <c r="U30" i="3"/>
  <c r="U43" i="3"/>
  <c r="U50" i="3"/>
  <c r="U54" i="3"/>
  <c r="U61" i="3"/>
  <c r="U65" i="3"/>
  <c r="U80" i="3"/>
  <c r="U87" i="3"/>
  <c r="U103" i="3"/>
  <c r="U112" i="3"/>
  <c r="U118" i="3"/>
  <c r="U122" i="3"/>
  <c r="U141" i="3"/>
  <c r="U146" i="3"/>
  <c r="U152" i="3"/>
  <c r="U157" i="3"/>
  <c r="U164" i="3"/>
  <c r="U173" i="3"/>
  <c r="U177" i="3"/>
  <c r="U185" i="3"/>
  <c r="U191" i="3"/>
  <c r="U196" i="3"/>
  <c r="U204" i="3"/>
  <c r="W5" i="3"/>
  <c r="V53" i="3"/>
  <c r="V75" i="3"/>
  <c r="V80" i="3"/>
  <c r="V87" i="3"/>
  <c r="V103" i="3"/>
  <c r="V118" i="3"/>
  <c r="V122" i="3"/>
  <c r="V141" i="3"/>
  <c r="V146" i="3"/>
  <c r="V152" i="3"/>
  <c r="V157" i="3"/>
  <c r="V164" i="3"/>
  <c r="V173" i="3"/>
  <c r="V177" i="3"/>
  <c r="V185" i="3"/>
  <c r="V191" i="3"/>
  <c r="V196" i="3"/>
  <c r="V204" i="3"/>
  <c r="V213" i="3"/>
  <c r="U6" i="3"/>
  <c r="U20" i="3"/>
  <c r="U26" i="3"/>
  <c r="U32" i="3"/>
  <c r="U44" i="3"/>
  <c r="U52" i="3"/>
  <c r="U55" i="3"/>
  <c r="U62" i="3"/>
  <c r="U66" i="3"/>
  <c r="U78" i="3"/>
  <c r="U84" i="3"/>
  <c r="U88" i="3"/>
  <c r="U107" i="3"/>
  <c r="U113" i="3"/>
  <c r="U119" i="3"/>
  <c r="U124" i="3"/>
  <c r="U142" i="3"/>
  <c r="U148" i="3"/>
  <c r="U161" i="3"/>
  <c r="U166" i="3"/>
  <c r="U174" i="3"/>
  <c r="U179" i="3"/>
  <c r="U186" i="3"/>
  <c r="U192" i="3"/>
  <c r="U198" i="3"/>
  <c r="U205" i="3"/>
  <c r="U4" i="3"/>
  <c r="V24" i="3"/>
  <c r="V45" i="3"/>
  <c r="V54" i="3"/>
  <c r="V74" i="3"/>
  <c r="V107" i="3"/>
  <c r="V142" i="3"/>
  <c r="V166" i="3"/>
  <c r="U8" i="3"/>
  <c r="U16" i="3"/>
  <c r="U22" i="3"/>
  <c r="U27" i="3"/>
  <c r="U33" i="3"/>
  <c r="U45" i="3"/>
  <c r="U53" i="3"/>
  <c r="U57" i="3"/>
  <c r="U63" i="3"/>
  <c r="U74" i="3"/>
  <c r="U75" i="3"/>
  <c r="U85" i="3"/>
  <c r="U89" i="3"/>
  <c r="U108" i="3"/>
  <c r="U114" i="3"/>
  <c r="U120" i="3"/>
  <c r="U125" i="3"/>
  <c r="U143" i="3"/>
  <c r="U149" i="3"/>
  <c r="U155" i="3"/>
  <c r="U162" i="3"/>
  <c r="U168" i="3"/>
  <c r="U175" i="3"/>
  <c r="U182" i="3"/>
  <c r="U188" i="3"/>
  <c r="U193" i="3"/>
  <c r="U199" i="3"/>
  <c r="U206" i="3"/>
  <c r="W6" i="3"/>
  <c r="W55" i="3"/>
  <c r="W108" i="3"/>
  <c r="W20" i="3"/>
  <c r="W26" i="3"/>
  <c r="W142" i="3"/>
  <c r="V124" i="3"/>
  <c r="V200" i="3"/>
  <c r="V195" i="3"/>
  <c r="V189" i="3"/>
  <c r="V79" i="3"/>
  <c r="V35" i="3"/>
  <c r="V28" i="3"/>
  <c r="V23" i="3"/>
  <c r="V18" i="3"/>
  <c r="V11" i="3"/>
  <c r="V186" i="3"/>
  <c r="V161" i="3"/>
  <c r="V88" i="3"/>
  <c r="V62" i="3"/>
  <c r="V52" i="3"/>
  <c r="V32" i="3"/>
  <c r="V20" i="3"/>
  <c r="V6" i="3"/>
  <c r="W212" i="3"/>
  <c r="W200" i="3"/>
  <c r="W195" i="3"/>
  <c r="W189" i="3"/>
  <c r="W184" i="3"/>
  <c r="W176" i="3"/>
  <c r="W172" i="3"/>
  <c r="W163" i="3"/>
  <c r="W156" i="3"/>
  <c r="W151" i="3"/>
  <c r="W145" i="3"/>
  <c r="W126" i="3"/>
  <c r="W121" i="3"/>
  <c r="W115" i="3"/>
  <c r="W111" i="3"/>
  <c r="W91" i="3"/>
  <c r="W86" i="3"/>
  <c r="W79" i="3"/>
  <c r="W77" i="3"/>
  <c r="W64" i="3"/>
  <c r="W46" i="3"/>
  <c r="W35" i="3"/>
  <c r="W28" i="3"/>
  <c r="W23" i="3"/>
  <c r="W18" i="3"/>
  <c r="W11" i="3"/>
  <c r="W4" i="3"/>
  <c r="W118" i="3"/>
  <c r="V33" i="3"/>
  <c r="V27" i="3"/>
  <c r="V22" i="3"/>
  <c r="V16" i="3"/>
  <c r="V8" i="3"/>
  <c r="V179" i="3"/>
  <c r="V119" i="3"/>
  <c r="V84" i="3"/>
  <c r="V61" i="3"/>
  <c r="V50" i="3"/>
  <c r="V30" i="3"/>
  <c r="V19" i="3"/>
  <c r="V5" i="3"/>
  <c r="W206" i="3"/>
  <c r="W199" i="3"/>
  <c r="W193" i="3"/>
  <c r="W188" i="3"/>
  <c r="W182" i="3"/>
  <c r="W175" i="3"/>
  <c r="W168" i="3"/>
  <c r="W162" i="3"/>
  <c r="W155" i="3"/>
  <c r="W149" i="3"/>
  <c r="W143" i="3"/>
  <c r="W125" i="3"/>
  <c r="W120" i="3"/>
  <c r="W114" i="3"/>
  <c r="W89" i="3"/>
  <c r="W85" i="3"/>
  <c r="W75" i="3"/>
  <c r="W74" i="3"/>
  <c r="W63" i="3"/>
  <c r="W57" i="3"/>
  <c r="W53" i="3"/>
  <c r="W45" i="3"/>
  <c r="W33" i="3"/>
  <c r="W27" i="3"/>
  <c r="W22" i="3"/>
  <c r="W16" i="3"/>
  <c r="W8" i="3"/>
  <c r="V112" i="3"/>
  <c r="W164" i="3"/>
  <c r="W112" i="3"/>
  <c r="V4" i="3"/>
  <c r="V205" i="3"/>
  <c r="V198" i="3"/>
  <c r="V192" i="3"/>
  <c r="V174" i="3"/>
  <c r="V148" i="3"/>
  <c r="V113" i="3"/>
  <c r="V78" i="3"/>
  <c r="V66" i="3"/>
  <c r="V55" i="3"/>
  <c r="V44" i="3"/>
  <c r="V26" i="3"/>
  <c r="W205" i="3"/>
  <c r="W198" i="3"/>
  <c r="W192" i="3"/>
  <c r="W186" i="3"/>
  <c r="W179" i="3"/>
  <c r="W174" i="3"/>
  <c r="W166" i="3"/>
  <c r="W161" i="3"/>
  <c r="W148" i="3"/>
  <c r="W124" i="3"/>
  <c r="W119" i="3"/>
  <c r="W113" i="3"/>
  <c r="W107" i="3"/>
  <c r="W88" i="3"/>
  <c r="W84" i="3"/>
  <c r="W78" i="3"/>
  <c r="W66" i="3"/>
  <c r="W62" i="3"/>
  <c r="W52" i="3"/>
  <c r="W44" i="3"/>
  <c r="W32" i="3"/>
  <c r="AE34" i="3" l="1"/>
  <c r="AE136" i="3"/>
  <c r="AE130" i="3"/>
  <c r="AE242" i="3"/>
  <c r="AE38" i="3"/>
  <c r="AE165" i="3"/>
  <c r="AE60" i="3"/>
  <c r="AE73" i="3"/>
  <c r="AE254" i="3"/>
  <c r="AE241" i="3"/>
  <c r="AE154" i="3"/>
  <c r="AE243" i="3"/>
  <c r="AE37" i="3"/>
  <c r="AE129" i="3"/>
  <c r="AE4" i="3"/>
  <c r="AE288" i="3"/>
  <c r="AE332" i="3"/>
  <c r="AE364" i="3"/>
  <c r="AE396" i="3"/>
  <c r="AE428" i="3"/>
  <c r="AE272" i="3"/>
  <c r="AE306" i="3"/>
  <c r="AE257" i="3"/>
  <c r="AE261" i="3"/>
  <c r="AE284" i="3"/>
  <c r="AE265" i="3"/>
  <c r="AE297" i="3"/>
  <c r="AE341" i="3"/>
  <c r="AE417" i="3"/>
  <c r="AE338" i="3"/>
  <c r="AE426" i="3"/>
  <c r="AE405" i="3"/>
  <c r="AE348" i="3"/>
  <c r="AE351" i="3"/>
  <c r="AE301" i="3"/>
  <c r="AE349" i="3"/>
  <c r="AE283" i="3"/>
  <c r="AE263" i="3"/>
  <c r="AE295" i="3"/>
  <c r="AE412" i="3"/>
  <c r="AE269" i="3"/>
  <c r="AE413" i="3"/>
  <c r="AE345" i="3"/>
  <c r="AE409" i="3"/>
  <c r="AE383" i="3"/>
  <c r="AE255" i="3"/>
  <c r="AE259" i="3"/>
  <c r="AE281" i="3"/>
  <c r="AE313" i="3"/>
  <c r="AE386" i="3"/>
  <c r="AE353" i="3"/>
  <c r="AE316" i="3"/>
  <c r="AE274" i="3"/>
  <c r="AE387" i="3"/>
  <c r="AE328" i="3"/>
  <c r="AE360" i="3"/>
  <c r="AE392" i="3"/>
  <c r="AE424" i="3"/>
  <c r="AE294" i="3"/>
  <c r="AE326" i="3"/>
  <c r="AE358" i="3"/>
  <c r="AE390" i="3"/>
  <c r="AE407" i="3"/>
  <c r="AE339" i="3"/>
  <c r="AE285" i="3"/>
  <c r="AE317" i="3"/>
  <c r="AE381" i="3"/>
  <c r="AE380" i="3"/>
  <c r="AE370" i="3"/>
  <c r="AE402" i="3"/>
  <c r="AE359" i="3"/>
  <c r="AE315" i="3"/>
  <c r="AE258" i="3"/>
  <c r="AE262" i="3"/>
  <c r="AE291" i="3"/>
  <c r="AE280" i="3"/>
  <c r="AE271" i="3"/>
  <c r="AE303" i="3"/>
  <c r="AE292" i="3"/>
  <c r="AE273" i="3"/>
  <c r="AE305" i="3"/>
  <c r="AE357" i="3"/>
  <c r="AE421" i="3"/>
  <c r="AE369" i="3"/>
  <c r="AE375" i="3"/>
  <c r="AE363" i="3"/>
  <c r="AE324" i="3"/>
  <c r="AE356" i="3"/>
  <c r="AE388" i="3"/>
  <c r="AE420" i="3"/>
  <c r="AE282" i="3"/>
  <c r="AE314" i="3"/>
  <c r="AE346" i="3"/>
  <c r="AE378" i="3"/>
  <c r="AE410" i="3"/>
  <c r="AE331" i="3"/>
  <c r="AE395" i="3"/>
  <c r="AE277" i="3"/>
  <c r="AE309" i="3"/>
  <c r="AE365" i="3"/>
  <c r="AE429" i="3"/>
  <c r="AE361" i="3"/>
  <c r="AE425" i="3"/>
  <c r="AE415" i="3"/>
  <c r="AE399" i="3"/>
  <c r="AE336" i="3"/>
  <c r="AE368" i="3"/>
  <c r="AE400" i="3"/>
  <c r="AE270" i="3"/>
  <c r="AE302" i="3"/>
  <c r="AE334" i="3"/>
  <c r="AE366" i="3"/>
  <c r="AE398" i="3"/>
  <c r="AE422" i="3"/>
  <c r="AE355" i="3"/>
  <c r="AE403" i="3"/>
  <c r="AE267" i="3"/>
  <c r="AE299" i="3"/>
  <c r="AE279" i="3"/>
  <c r="AE268" i="3"/>
  <c r="AE300" i="3"/>
  <c r="AE373" i="3"/>
  <c r="AE411" i="3"/>
  <c r="AE385" i="3"/>
  <c r="AE391" i="3"/>
  <c r="AE379" i="3"/>
  <c r="AE290" i="3"/>
  <c r="AE322" i="3"/>
  <c r="AE354" i="3"/>
  <c r="AE423" i="3"/>
  <c r="AE347" i="3"/>
  <c r="AE419" i="3"/>
  <c r="AE427" i="3"/>
  <c r="AE377" i="3"/>
  <c r="AE319" i="3"/>
  <c r="AE311" i="3"/>
  <c r="AE312" i="3"/>
  <c r="AE344" i="3"/>
  <c r="AE376" i="3"/>
  <c r="AE408" i="3"/>
  <c r="AE278" i="3"/>
  <c r="AE310" i="3"/>
  <c r="AE342" i="3"/>
  <c r="AE374" i="3"/>
  <c r="AE406" i="3"/>
  <c r="AE430" i="3"/>
  <c r="AE327" i="3"/>
  <c r="AE56" i="3"/>
  <c r="AE211" i="3"/>
  <c r="AE178" i="3"/>
  <c r="AE127" i="3"/>
  <c r="AE158" i="3"/>
  <c r="AE48" i="3"/>
  <c r="AE256" i="3"/>
  <c r="AE260" i="3"/>
  <c r="AE275" i="3"/>
  <c r="AE264" i="3"/>
  <c r="AE296" i="3"/>
  <c r="AE287" i="3"/>
  <c r="AE276" i="3"/>
  <c r="AE304" i="3"/>
  <c r="AE289" i="3"/>
  <c r="AE325" i="3"/>
  <c r="AE389" i="3"/>
  <c r="AE337" i="3"/>
  <c r="AE401" i="3"/>
  <c r="AE307" i="3"/>
  <c r="AE308" i="3"/>
  <c r="AE340" i="3"/>
  <c r="AE372" i="3"/>
  <c r="AE404" i="3"/>
  <c r="AE266" i="3"/>
  <c r="AE298" i="3"/>
  <c r="AE330" i="3"/>
  <c r="AE362" i="3"/>
  <c r="AE394" i="3"/>
  <c r="AE418" i="3"/>
  <c r="AE335" i="3"/>
  <c r="AE321" i="3"/>
  <c r="AE293" i="3"/>
  <c r="AE333" i="3"/>
  <c r="AE397" i="3"/>
  <c r="AE329" i="3"/>
  <c r="AE393" i="3"/>
  <c r="AE367" i="3"/>
  <c r="AE371" i="3"/>
  <c r="AE320" i="3"/>
  <c r="AE352" i="3"/>
  <c r="AE384" i="3"/>
  <c r="AE416" i="3"/>
  <c r="AE286" i="3"/>
  <c r="AE318" i="3"/>
  <c r="AE350" i="3"/>
  <c r="AE382" i="3"/>
  <c r="AE414" i="3"/>
  <c r="AE323" i="3"/>
  <c r="AE343" i="3"/>
  <c r="AE101" i="3"/>
  <c r="AE247" i="3"/>
  <c r="AE244" i="3"/>
  <c r="AE240" i="3"/>
  <c r="AE248" i="3"/>
  <c r="AE245" i="3"/>
  <c r="AE170" i="3"/>
  <c r="AE70" i="3"/>
  <c r="AE133" i="3"/>
  <c r="AE104" i="3"/>
  <c r="AE202" i="3"/>
  <c r="AE231" i="3"/>
  <c r="AE76" i="3"/>
  <c r="AE41" i="3"/>
  <c r="AE134" i="3"/>
  <c r="AE232" i="3"/>
  <c r="AE40" i="3"/>
  <c r="AE150" i="3"/>
  <c r="AE208" i="3"/>
  <c r="AE29" i="3"/>
  <c r="AE246" i="3"/>
  <c r="AE39" i="3"/>
  <c r="AE83" i="3"/>
  <c r="AE47" i="3"/>
  <c r="AE59" i="3"/>
  <c r="AE144" i="3"/>
  <c r="AE71" i="3"/>
  <c r="AE230" i="3"/>
  <c r="AE253" i="3"/>
  <c r="AE237" i="3"/>
  <c r="AE239" i="3"/>
  <c r="AE183" i="3"/>
  <c r="AE99" i="3"/>
  <c r="AE190" i="3"/>
  <c r="AE169" i="3"/>
  <c r="AE131" i="3"/>
  <c r="AE96" i="3"/>
  <c r="AE90" i="3"/>
  <c r="AE92" i="3"/>
  <c r="AE68" i="3"/>
  <c r="AE17" i="3"/>
  <c r="AE227" i="3"/>
  <c r="AE210" i="3"/>
  <c r="AE187" i="3"/>
  <c r="AE167" i="3"/>
  <c r="AE201" i="3"/>
  <c r="AE194" i="3"/>
  <c r="AE117" i="3"/>
  <c r="AE203" i="3"/>
  <c r="AE15" i="3"/>
  <c r="AE171" i="3"/>
  <c r="AE72" i="3"/>
  <c r="AE235" i="3"/>
  <c r="AE251" i="3"/>
  <c r="AE249" i="3"/>
  <c r="AE138" i="3"/>
  <c r="AE140" i="3"/>
  <c r="AE82" i="3"/>
  <c r="AE94" i="3"/>
  <c r="AE25" i="3"/>
  <c r="AE224" i="3"/>
  <c r="AE226" i="3"/>
  <c r="AE228" i="3"/>
  <c r="AE160" i="3"/>
  <c r="AE67" i="3"/>
  <c r="AE139" i="3"/>
  <c r="AE147" i="3"/>
  <c r="AE58" i="3"/>
  <c r="AE153" i="3"/>
  <c r="AE31" i="3"/>
  <c r="AE135" i="3"/>
  <c r="AE252" i="3"/>
  <c r="AE250" i="3"/>
  <c r="AE106" i="3"/>
  <c r="AE116" i="3"/>
  <c r="AE209" i="3"/>
  <c r="AE98" i="3"/>
  <c r="AE81" i="3"/>
  <c r="AE225" i="3"/>
  <c r="AE223" i="3"/>
  <c r="AE222" i="3"/>
  <c r="AE132" i="3"/>
  <c r="AE110" i="3"/>
  <c r="AE123" i="3"/>
  <c r="AE197" i="3"/>
  <c r="AE180" i="3"/>
  <c r="AE128" i="3"/>
  <c r="AE102" i="3"/>
  <c r="AE236" i="3"/>
  <c r="AE238" i="3"/>
  <c r="AE234" i="3"/>
  <c r="AE42" i="3"/>
  <c r="AE137" i="3"/>
  <c r="AE51" i="3"/>
  <c r="AE159" i="3"/>
  <c r="AE49" i="3"/>
  <c r="AE221" i="3"/>
  <c r="AE53" i="3"/>
  <c r="AE124" i="3"/>
  <c r="AE200" i="3"/>
  <c r="AE27" i="3"/>
  <c r="AE107" i="3"/>
  <c r="AE184" i="3"/>
  <c r="AE179" i="3"/>
  <c r="AE145" i="3"/>
  <c r="AE89" i="3"/>
  <c r="AE62" i="3"/>
  <c r="AE23" i="3"/>
  <c r="AE189" i="3"/>
  <c r="AE155" i="3"/>
  <c r="AE113" i="3"/>
  <c r="AE33" i="3"/>
  <c r="AE196" i="3"/>
  <c r="AE173" i="3"/>
  <c r="AE146" i="3"/>
  <c r="AE112" i="3"/>
  <c r="AE54" i="3"/>
  <c r="AE24" i="3"/>
  <c r="AE161" i="3"/>
  <c r="AE88" i="3"/>
  <c r="AE193" i="3"/>
  <c r="AE192" i="3"/>
  <c r="AE86" i="3"/>
  <c r="AE66" i="3"/>
  <c r="AE151" i="3"/>
  <c r="AE52" i="3"/>
  <c r="AE121" i="3"/>
  <c r="AE199" i="3"/>
  <c r="AE205" i="3"/>
  <c r="AE172" i="3"/>
  <c r="AE125" i="3"/>
  <c r="AE84" i="3"/>
  <c r="AE16" i="3"/>
  <c r="AE182" i="3"/>
  <c r="AE148" i="3"/>
  <c r="AE91" i="3"/>
  <c r="AE63" i="3"/>
  <c r="AE26" i="3"/>
  <c r="AE191" i="3"/>
  <c r="AE164" i="3"/>
  <c r="AE141" i="3"/>
  <c r="AE103" i="3"/>
  <c r="AE50" i="3"/>
  <c r="AE19" i="3"/>
  <c r="AE176" i="3"/>
  <c r="AE175" i="3"/>
  <c r="AE142" i="3"/>
  <c r="AE35" i="3"/>
  <c r="AE79" i="3"/>
  <c r="AE168" i="3"/>
  <c r="AE64" i="3"/>
  <c r="AE149" i="3"/>
  <c r="AE195" i="3"/>
  <c r="AE162" i="3"/>
  <c r="AE119" i="3"/>
  <c r="AE77" i="3"/>
  <c r="AE45" i="3"/>
  <c r="AE6" i="3"/>
  <c r="AE206" i="3"/>
  <c r="AE174" i="3"/>
  <c r="AE126" i="3"/>
  <c r="AE85" i="3"/>
  <c r="AE55" i="3"/>
  <c r="AE18" i="3"/>
  <c r="AE213" i="3"/>
  <c r="AE185" i="3"/>
  <c r="AE157" i="3"/>
  <c r="AE122" i="3"/>
  <c r="AE87" i="3"/>
  <c r="AE65" i="3"/>
  <c r="AE43" i="3"/>
  <c r="AE13" i="3"/>
  <c r="AE44" i="3"/>
  <c r="AE114" i="3"/>
  <c r="AE212" i="3"/>
  <c r="AE28" i="3"/>
  <c r="AE108" i="3"/>
  <c r="AE186" i="3"/>
  <c r="AE11" i="3"/>
  <c r="AE166" i="3"/>
  <c r="AE188" i="3"/>
  <c r="AE111" i="3"/>
  <c r="AE74" i="3"/>
  <c r="AE32" i="3"/>
  <c r="AE198" i="3"/>
  <c r="AE163" i="3"/>
  <c r="AE120" i="3"/>
  <c r="AE78" i="3"/>
  <c r="AE46" i="3"/>
  <c r="AE8" i="3"/>
  <c r="AE204" i="3"/>
  <c r="AE177" i="3"/>
  <c r="AE152" i="3"/>
  <c r="AE118" i="3"/>
  <c r="AE80" i="3"/>
  <c r="AE61" i="3"/>
  <c r="AE30" i="3"/>
  <c r="AE5" i="3"/>
  <c r="AE75" i="3"/>
  <c r="AE22" i="3"/>
  <c r="AE115" i="3"/>
  <c r="AE57" i="3"/>
  <c r="AE20" i="3"/>
  <c r="AE156" i="3"/>
  <c r="AE143" i="3"/>
</calcChain>
</file>

<file path=xl/sharedStrings.xml><?xml version="1.0" encoding="utf-8"?>
<sst xmlns="http://schemas.openxmlformats.org/spreadsheetml/2006/main" count="125977" uniqueCount="46511">
  <si>
    <t>Item ID</t>
  </si>
  <si>
    <t>For Sale</t>
  </si>
  <si>
    <t>Identifier</t>
  </si>
  <si>
    <t>Credit Price</t>
  </si>
  <si>
    <t>Name</t>
  </si>
  <si>
    <t>Type</t>
  </si>
  <si>
    <t>NPC Buy</t>
  </si>
  <si>
    <t>Weight</t>
  </si>
  <si>
    <t>NPC Sell</t>
  </si>
  <si>
    <t>Attack</t>
  </si>
  <si>
    <t>Range</t>
  </si>
  <si>
    <t>Defense</t>
  </si>
  <si>
    <t>Slots</t>
  </si>
  <si>
    <t>Refineable</t>
  </si>
  <si>
    <t>Equip Level</t>
  </si>
  <si>
    <t>Weapon Level</t>
  </si>
  <si>
    <t>Locations</t>
  </si>
  <si>
    <t>Equip Upper</t>
  </si>
  <si>
    <t>Equippable Jobs</t>
  </si>
  <si>
    <t>Item Use Script</t>
  </si>
  <si>
    <t>Equip Script</t>
  </si>
  <si>
    <t>Unequip Script</t>
  </si>
  <si>
    <t>Image Path</t>
  </si>
  <si>
    <t>Icon Path</t>
  </si>
  <si>
    <t>No</t>
  </si>
  <si>
    <t>1_Million_Zeny_Coin</t>
  </si>
  <si>
    <t>Not For Sale</t>
  </si>
  <si>
    <t>1 Million Zeny Coin</t>
  </si>
  <si>
    <t>Etc</t>
  </si>
  <si>
    <t>None</t>
  </si>
  <si>
    <t>Unknown</t>
  </si>
  <si>
    <t>https://web.archive.org/web/20150524061058im_/http://essence-ro.com/data/items/images/22200.png</t>
  </si>
  <si>
    <t>https://web.archive.org/web/20150524061058im_/http://essence-ro.com/data/items/icons/22200.gif</t>
  </si>
  <si>
    <t>100x_Acid_Bomb_Box</t>
  </si>
  <si>
    <t>100x Acid Bomb Box</t>
  </si>
  <si>
    <t>Delay Consume</t>
  </si>
  <si>
    <t>Normal / Upper / Baby</t>
  </si>
  <si>
    <t>All Jobs</t>
  </si>
  <si>
    <t>Both (Male and Female)</t>
  </si>
  <si>
    <t>1 callfunc "autodrop"; getitem 7135,100; getitem 7136,100; delitem 32023,1;</t>
  </si>
  <si>
    <t>https://web.archive.org/web/20150531104252im_/http://essence-ro.com/data/items/images/32023.png</t>
  </si>
  <si>
    <t>https://web.archive.org/web/20150531104252im_/http://essence-ro.com/data/items/icons/32023.gif</t>
  </si>
  <si>
    <t>20x_Yggdrasil_Berry_Box</t>
  </si>
  <si>
    <t>20x Yggdrasil Berry Box</t>
  </si>
  <si>
    <t>1 callfunc "autodrop"; getitem 607,20; delitem 32025,1;</t>
  </si>
  <si>
    <t>https://web.archive.org/web/20150531104153im_/http://essence-ro.com/data/items/images/32025.png</t>
  </si>
  <si>
    <t>https://web.archive.org/web/20150531104153im_/http://essence-ro.com/data/items/icons/32025.gif</t>
  </si>
  <si>
    <t>30x_Poison_Bottle_Box</t>
  </si>
  <si>
    <t>30x Poison Bottle Box</t>
  </si>
  <si>
    <t>1 callfunc "autodrop"; getitem 678,30; delitem 32022,1;</t>
  </si>
  <si>
    <t>https://web.archive.org/web/20150531080240im_/http://essence-ro.com/data/items/images/32022.png</t>
  </si>
  <si>
    <t>https://web.archive.org/web/20150531080240im_/http://essence-ro.com/data/items/icons/32022.gif</t>
  </si>
  <si>
    <t>30x_Speed_Potion_Box</t>
  </si>
  <si>
    <t>30x Speed Potion Box</t>
  </si>
  <si>
    <t>1 callfunc "autodrop"; getitem 12016,30; delitem 32024,1;</t>
  </si>
  <si>
    <t>https://web.archive.org/web/20150531094033im_/http://essence-ro.com/data/items/images/32024.png</t>
  </si>
  <si>
    <t>https://web.archive.org/web/20150531094033im_/http://essence-ro.com/data/items/icons/32024.gif</t>
  </si>
  <si>
    <t>4_Leaf_Clover_In_Mouth_R</t>
  </si>
  <si>
    <t>4 Leaf Clover In Mouth</t>
  </si>
  <si>
    <t>Armor</t>
  </si>
  <si>
    <t>Yes</t>
  </si>
  <si>
    <t>Lower Headgear</t>
  </si>
  <si>
    <t>https://web.archive.org/web/20151105093459im_/http://essence-ro.com/data/items/images/5596.png</t>
  </si>
  <si>
    <t>https://web.archive.org/web/20151105093459im_/http://essence-ro.com/data/items/icons/5596.gif</t>
  </si>
  <si>
    <t>5x_Advanced_Lucky_Candy_Box</t>
  </si>
  <si>
    <t>5x Advanced Lucky Candy Box</t>
  </si>
  <si>
    <t>Usable</t>
  </si>
  <si>
    <t>1 callfunc "autodrop"; getitem 32010,5;</t>
  </si>
  <si>
    <t>https://web.archive.org/web/20150531054857im_/http://essence-ro.com/data/items/images/32011.png</t>
  </si>
  <si>
    <t>https://web.archive.org/web/20150531054857im_/http://essence-ro.com/data/items/icons/32011.gif</t>
  </si>
  <si>
    <t>Academy_Freshman_Hat</t>
  </si>
  <si>
    <t>Academy Freshman Hat</t>
  </si>
  <si>
    <t>Upper Headgear</t>
  </si>
  <si>
    <t>Female</t>
  </si>
  <si>
    <t>https://web.archive.org/web/20150524041625im_/http://essence-ro.com/data/items/images/5406.png</t>
  </si>
  <si>
    <t>https://web.archive.org/web/20150524041625im_/http://essence-ro.com/data/items/icons/5406.gif</t>
  </si>
  <si>
    <t>Academy_Graduating_Cap</t>
  </si>
  <si>
    <t>Academy Completion Hat</t>
  </si>
  <si>
    <t>https://web.archive.org/web/20151105092937im_/http://essence-ro.com/data/items/images/5407.png</t>
  </si>
  <si>
    <t>https://web.archive.org/web/20151105092937im_/http://essence-ro.com/data/items/icons/5407.gif</t>
  </si>
  <si>
    <t>Accelerator</t>
  </si>
  <si>
    <t>Acceleration Gear</t>
  </si>
  <si>
    <t>Accessory 1 + Accessory 2</t>
  </si>
  <si>
    <t>Blacksmith</t>
  </si>
  <si>
    <t>https://web.archive.org/web/20150524043732im_/http://essence-ro.com/data/items/images/2800.png</t>
  </si>
  <si>
    <t>https://web.archive.org/web/20150524043732im_/http://essence-ro.com/data/items/icons/2800.gif</t>
  </si>
  <si>
    <t>Accessory_Box</t>
  </si>
  <si>
    <t>Jewelry Box</t>
  </si>
  <si>
    <t>https://web.archive.org/web/20150524035810im_/http://essence-ro.com/data/items/images/12106.png</t>
  </si>
  <si>
    <t>https://web.archive.org/web/20150524035810im_/http://essence-ro.com/data/items/icons/12106.gif</t>
  </si>
  <si>
    <t>Acid_Bottle</t>
  </si>
  <si>
    <t>Acid Bottle</t>
  </si>
  <si>
    <t>https://web.archive.org/web/20150315052640im_/http://essence-ro.com/data/items/images/7136.png</t>
  </si>
  <si>
    <t>https://web.archive.org/web/20150315052640im_/http://essence-ro.com/data/items/icons/7136.gif</t>
  </si>
  <si>
    <t>Acid_Create_Book</t>
  </si>
  <si>
    <t>Acid Bottle Creation Guide</t>
  </si>
  <si>
    <t>https://web.archive.org/web/20150524024734im_/http://essence-ro.com/data/items/images/7129.png</t>
  </si>
  <si>
    <t>https://web.archive.org/web/20150524024734im_/http://essence-ro.com/data/items/icons/7129.gif</t>
  </si>
  <si>
    <t>Acidus__Card</t>
  </si>
  <si>
    <t>Blue Acidus Card</t>
  </si>
  <si>
    <t>Card</t>
  </si>
  <si>
    <t>Upper Headgear + Middle Headgear + Lower Headgear</t>
  </si>
  <si>
    <t>https://web.archive.org/web/20150524035334im_/http://essence-ro.com/data/items/images/4379.png</t>
  </si>
  <si>
    <t>https://web.archive.org/web/20150524035334im_/http://essence-ro.com/data/items/icons/4379.gif</t>
  </si>
  <si>
    <t>Acidus_Card</t>
  </si>
  <si>
    <t>Gold Acidus Card</t>
  </si>
  <si>
    <t>Footgear</t>
  </si>
  <si>
    <t>https://web.archive.org/web/20150524043248im_/http://essence-ro.com/data/items/images/4378.png</t>
  </si>
  <si>
    <t>https://web.archive.org/web/20150524043248im_/http://essence-ro.com/data/items/icons/4378.gif</t>
  </si>
  <si>
    <t>Acolyte_Figure</t>
  </si>
  <si>
    <t>Acolyte Figure</t>
  </si>
  <si>
    <t>https://web.archive.org/web/20150524045323im_/http://essence-ro.com/data/items/images/2767.png</t>
  </si>
  <si>
    <t>https://web.archive.org/web/20150524045323im_/http://essence-ro.com/data/items/icons/2767.gif</t>
  </si>
  <si>
    <t>Acorn</t>
  </si>
  <si>
    <t>https://web.archive.org/web/20150525064942im_/http://essence-ro.com/data/items/images/1026.png</t>
  </si>
  <si>
    <t>https://web.archive.org/web/20150525064942im_/http://essence-ro.com/data/items/icons/1026.gif</t>
  </si>
  <si>
    <t>Adelinde_Rinslet_Card</t>
  </si>
  <si>
    <t>Adelinde Rinslet Card</t>
  </si>
  <si>
    <t>https://web.archive.org/web/20150524043554im_/http://essence-ro.com/data/items/images/23018.png</t>
  </si>
  <si>
    <t>https://web.archive.org/web/20150524043554im_/http://essence-ro.com/data/items/icons/23018.gif</t>
  </si>
  <si>
    <t>Adrenaline_Scroll</t>
  </si>
  <si>
    <t>LV5 Adrenaline Scroll</t>
  </si>
  <si>
    <t>https://web.archive.org/web/20150531063847im_/http://essence-ro.com/data/items/images/12220.png</t>
  </si>
  <si>
    <t>https://web.archive.org/web/20150531063847im_/http://essence-ro.com/data/items/icons/12220.gif</t>
  </si>
  <si>
    <t>Advanced_Forging_Manual</t>
  </si>
  <si>
    <t>Advanced Forging Manual</t>
  </si>
  <si>
    <t>https://web.archive.org/web/20150524025540im_/http://essence-ro.com/data/items/images/21005.png</t>
  </si>
  <si>
    <t>https://web.archive.org/web/20150524025540im_/http://essence-ro.com/data/items/icons/21005.gif</t>
  </si>
  <si>
    <t>Advanced_Lucky_Candy</t>
  </si>
  <si>
    <t>Advanced Lucky Candy</t>
  </si>
  <si>
    <t>https://web.archive.org/web/20150315054653im_/http://essence-ro.com/data/items/images/32010.png</t>
  </si>
  <si>
    <t>https://web.archive.org/web/20150315054653im_/http://essence-ro.com/data/items/icons/32010.gif</t>
  </si>
  <si>
    <t>Adventure_Suit</t>
  </si>
  <si>
    <t>Adventurer's Suit</t>
  </si>
  <si>
    <t>https://web.archive.org/web/20150321195458im_/http://essence-ro.com/data/items/images/2305.png</t>
  </si>
  <si>
    <t>https://web.archive.org/web/20150321195458im_/http://essence-ro.com/data/items/icons/2305.gif</t>
  </si>
  <si>
    <t>Adventurere's_Suit_</t>
  </si>
  <si>
    <t>https://web.archive.org/web/20150531091141im_/http://essence-ro.com/data/items/images/2306.png</t>
  </si>
  <si>
    <t>https://web.archive.org/web/20150531091141im_/http://essence-ro.com/data/items/icons/2306.gif</t>
  </si>
  <si>
    <t>Afro_Wig</t>
  </si>
  <si>
    <t>Dokebi's Wig</t>
  </si>
  <si>
    <t>Upper Headgear + Middle Headgear</t>
  </si>
  <si>
    <t>https://web.archive.org/web/20150524031421im_/http://essence-ro.com/data/items/images/5258.png</t>
  </si>
  <si>
    <t>https://web.archive.org/web/20150524031421im_/http://essence-ro.com/data/items/icons/5258.gif</t>
  </si>
  <si>
    <t>Agate</t>
  </si>
  <si>
    <t>https://web.archive.org/web/20150524035510im_/http://essence-ro.com/data/items/images/7291.png</t>
  </si>
  <si>
    <t>https://web.archive.org/web/20150524035510im_/http://essence-ro.com/data/items/icons/7291.gif</t>
  </si>
  <si>
    <t>Agav_Card</t>
  </si>
  <si>
    <t>Agav Card</t>
  </si>
  <si>
    <t>https://web.archive.org/web/20150524043713im_/http://essence-ro.com/data/items/images/4409.png</t>
  </si>
  <si>
    <t>https://web.archive.org/web/20150524043713im_/http://essence-ro.com/data/items/icons/4409.gif</t>
  </si>
  <si>
    <t>Agi_Dish02_</t>
  </si>
  <si>
    <t>Smooth Noodle</t>
  </si>
  <si>
    <t>Healing</t>
  </si>
  <si>
    <t>https://web.archive.org/web/20150531031751im_/http://www.essence-ro.com/data/items/images/14561.png</t>
  </si>
  <si>
    <t>https://web.archive.org/web/20150531031751im_/http://www.essence-ro.com/data/items/icons/14561.gif</t>
  </si>
  <si>
    <t>Agi_Dish04</t>
  </si>
  <si>
    <t>Lutie Cold Noodle</t>
  </si>
  <si>
    <t>https://web.archive.org/web/20150524081643im_/http://essence-ro.com/data/items/images/12059.png</t>
  </si>
  <si>
    <t>https://web.archive.org/web/20150524081643im_/http://essence-ro.com/data/items/icons/12059.gif</t>
  </si>
  <si>
    <t>Agi_Dish10_</t>
  </si>
  <si>
    <t>Steamed Scorpion</t>
  </si>
  <si>
    <t>https://web.archive.org/web/20150531063036im_/http://essence-ro.com/data/items/images/12203.png</t>
  </si>
  <si>
    <t>https://web.archive.org/web/20150531063036im_/http://essence-ro.com/data/items/icons/12203.gif</t>
  </si>
  <si>
    <t>Ahlspiess</t>
  </si>
  <si>
    <t>Weapon - Two-Handed Spear</t>
  </si>
  <si>
    <t>Main Hand + Off Hand</t>
  </si>
  <si>
    <t>Knight / Crusader</t>
  </si>
  <si>
    <t>https://web.archive.org/web/20150531091815im_/http://essence-ro.com/data/items/images/1478.png</t>
  </si>
  <si>
    <t>https://web.archive.org/web/20150531091815im_/http://essence-ro.com/data/items/icons/1478.gif</t>
  </si>
  <si>
    <t>Air_Pollutant</t>
  </si>
  <si>
    <t>Dust Pollutant</t>
  </si>
  <si>
    <t>https://web.archive.org/web/20150524043114im_/http://essence-ro.com/data/items/images/7320.png</t>
  </si>
  <si>
    <t>https://web.archive.org/web/20150524043114im_/http://essence-ro.com/data/items/icons/7320.gif</t>
  </si>
  <si>
    <t>Air_Stream</t>
  </si>
  <si>
    <t>Drifting Air</t>
  </si>
  <si>
    <t>https://web.archive.org/web/20150524044709im_/http://essence-ro.com/data/items/images/7092.png</t>
  </si>
  <si>
    <t>https://web.archive.org/web/20150524044709im_/http://essence-ro.com/data/items/icons/7092.gif</t>
  </si>
  <si>
    <t>Alarm_Card</t>
  </si>
  <si>
    <t>Alarm Card</t>
  </si>
  <si>
    <t>https://web.archive.org/web/20150324142851im_/http://essence-ro.com/data/items/images/4244.png</t>
  </si>
  <si>
    <t>https://web.archive.org/web/20150324142851im_/http://essence-ro.com/data/items/icons/4244.gif</t>
  </si>
  <si>
    <t>Alarm_Mask</t>
  </si>
  <si>
    <t>Alarm Mask</t>
  </si>
  <si>
    <t>Middle Headgear + Lower Headgear</t>
  </si>
  <si>
    <t>All Jobs Except Novice</t>
  </si>
  <si>
    <t>https://web.archive.org/web/20150524044001im_/http://essence-ro.com/data/items/images/5086.png</t>
  </si>
  <si>
    <t>https://web.archive.org/web/20150524044001im_/http://essence-ro.com/data/items/icons/5086.gif</t>
  </si>
  <si>
    <t>Alarm_Mask_</t>
  </si>
  <si>
    <t>Middle Headgear</t>
  </si>
  <si>
    <t>https://web.archive.org/web/20150524043126im_/http://essence-ro.com/data/items/images/20257.png</t>
  </si>
  <si>
    <t>https://web.archive.org/web/20150524043126im_/http://essence-ro.com/data/items/icons/20257.gif</t>
  </si>
  <si>
    <t>Alchemy_Ring</t>
  </si>
  <si>
    <t>Alchemy Ring</t>
  </si>
  <si>
    <t>https://web.archive.org/web/20151105093235im_/http://essence-ro.com/data/items/images/20563.png</t>
  </si>
  <si>
    <t>https://web.archive.org/web/20151105093235im_/http://essence-ro.com/data/items/icons/20563.gif</t>
  </si>
  <si>
    <t>Alchol</t>
  </si>
  <si>
    <t>Alcohol</t>
  </si>
  <si>
    <t>https://web.archive.org/web/20150524020834im_/http://essence-ro.com/data/items/images/970.png</t>
  </si>
  <si>
    <t>https://web.archive.org/web/20150524020834im_/http://essence-ro.com/data/items/icons/970.gif</t>
  </si>
  <si>
    <t>Alcol_Create_Book</t>
  </si>
  <si>
    <t>Alcohol Creation Guide</t>
  </si>
  <si>
    <t>https://web.archive.org/web/20150524032753im_/http://essence-ro.com/data/items/images/7127.png</t>
  </si>
  <si>
    <t>https://web.archive.org/web/20150524032753im_/http://essence-ro.com/data/items/icons/7127.gif</t>
  </si>
  <si>
    <t>Alice_Card</t>
  </si>
  <si>
    <t>Alice Card</t>
  </si>
  <si>
    <t>Off Hand</t>
  </si>
  <si>
    <t>https://web.archive.org/web/20150324144328im_/http://essence-ro.com/data/items/images/4253.png</t>
  </si>
  <si>
    <t>https://web.archive.org/web/20150324144328im_/http://essence-ro.com/data/items/icons/4253.gif</t>
  </si>
  <si>
    <t>Alice_Doll</t>
  </si>
  <si>
    <t>Alice Doll</t>
  </si>
  <si>
    <t>https://web.archive.org/web/20150524033819im_/http://essence-ro.com/data/items/images/5137.png</t>
  </si>
  <si>
    <t>https://web.archive.org/web/20150524033819im_/http://essence-ro.com/data/items/icons/5137.gif</t>
  </si>
  <si>
    <t>Alicel_Card</t>
  </si>
  <si>
    <t>Alicel Card</t>
  </si>
  <si>
    <t>https://web.archive.org/web/20150524043549im_/http://essence-ro.com/data/items/images/4401.png</t>
  </si>
  <si>
    <t>https://web.archive.org/web/20150524043549im_/http://essence-ro.com/data/items/icons/4401.gif</t>
  </si>
  <si>
    <t>Alice's_Apron</t>
  </si>
  <si>
    <t>Alice's Apron</t>
  </si>
  <si>
    <t>https://web.archive.org/web/20150524034926im_/http://essence-ro.com/data/items/images/7047.png</t>
  </si>
  <si>
    <t>https://web.archive.org/web/20150524034926im_/http://essence-ro.com/data/items/icons/7047.gif</t>
  </si>
  <si>
    <t>Aliot_Card</t>
  </si>
  <si>
    <t>Aliot Card</t>
  </si>
  <si>
    <t>Garment</t>
  </si>
  <si>
    <t>https://web.archive.org/web/20150524034133im_/http://essence-ro.com/data/items/images/4402.png</t>
  </si>
  <si>
    <t>https://web.archive.org/web/20150524034133im_/http://essence-ro.com/data/items/icons/4402.gif</t>
  </si>
  <si>
    <t>Aliza_Card</t>
  </si>
  <si>
    <t>Aliza Card</t>
  </si>
  <si>
    <t>https://web.archive.org/web/20150524035112im_/http://essence-ro.com/data/items/images/4400.png</t>
  </si>
  <si>
    <t>https://web.archive.org/web/20150524035112im_/http://essence-ro.com/data/items/icons/4400.gif</t>
  </si>
  <si>
    <t>Aliza_Doll</t>
  </si>
  <si>
    <t>Aliza Doll</t>
  </si>
  <si>
    <t>https://web.archive.org/web/20150524045136im_/http://essence-ro.com/data/items/images/20534.png</t>
  </si>
  <si>
    <t>https://web.archive.org/web/20150524045136im_/http://essence-ro.com/data/items/icons/20534.gif</t>
  </si>
  <si>
    <t>Alligator_Card</t>
  </si>
  <si>
    <t>Alligator Card</t>
  </si>
  <si>
    <t>https://web.archive.org/web/20150324154907im_/http://essence-ro.com/data/items/images/4252.png</t>
  </si>
  <si>
    <t>https://web.archive.org/web/20150324154907im_/http://essence-ro.com/data/items/icons/4252.gif</t>
  </si>
  <si>
    <t>Aloe</t>
  </si>
  <si>
    <t>https://web.archive.org/web/20150524025523im_/http://essence-ro.com/data/items/images/704.png</t>
  </si>
  <si>
    <t>https://web.archive.org/web/20150524025523im_/http://essence-ro.com/data/items/icons/704.gif</t>
  </si>
  <si>
    <t>Aloebera</t>
  </si>
  <si>
    <t>Aloevera</t>
  </si>
  <si>
    <t>https://web.archive.org/web/20150524031356im_/http://essence-ro.com/data/items/images/606.png</t>
  </si>
  <si>
    <t>https://web.archive.org/web/20150524031356im_/http://essence-ro.com/data/items/icons/606.gif</t>
  </si>
  <si>
    <t>Am_Mut_Card</t>
  </si>
  <si>
    <t>Am Mut Card</t>
  </si>
  <si>
    <t>https://web.archive.org/web/20150524045257im_/http://essence-ro.com/data/items/images/4245.png</t>
  </si>
  <si>
    <t>https://web.archive.org/web/20150524045257im_/http://essence-ro.com/data/items/icons/4245.gif</t>
  </si>
  <si>
    <t>Ambernite_Card</t>
  </si>
  <si>
    <t>Ambernite Card</t>
  </si>
  <si>
    <t>https://web.archive.org/web/20150321143915im_/http://essence-ro.com/data/items/images/4032.png</t>
  </si>
  <si>
    <t>https://web.archive.org/web/20150321143915im_/http://essence-ro.com/data/items/icons/4032.gif</t>
  </si>
  <si>
    <t>Amon_Ra_Card</t>
  </si>
  <si>
    <t>Amon Ra Card</t>
  </si>
  <si>
    <t>https://web.archive.org/web/20150531094504im_/http://essence-ro.com/data/items/images/4236.png</t>
  </si>
  <si>
    <t>https://web.archive.org/web/20150531094504im_/http://essence-ro.com/data/items/icons/4236.gif</t>
  </si>
  <si>
    <t>Amulet</t>
  </si>
  <si>
    <t>https://web.archive.org/web/20150321163957im_/http://essence-ro.com/data/items/images/609.png</t>
  </si>
  <si>
    <t>https://web.archive.org/web/20150321163957im_/http://essence-ro.com/data/items/icons/609.gif</t>
  </si>
  <si>
    <t>Anacondaq_Card</t>
  </si>
  <si>
    <t>Anacondaq Card</t>
  </si>
  <si>
    <t>Main Hand</t>
  </si>
  <si>
    <t>https://web.archive.org/web/20150324142950im_/http://essence-ro.com/data/items/images/4062.png</t>
  </si>
  <si>
    <t>https://web.archive.org/web/20150324142950im_/http://essence-ro.com/data/items/icons/4062.gif</t>
  </si>
  <si>
    <t>Ancient_Magic</t>
  </si>
  <si>
    <t>Ancient Magic</t>
  </si>
  <si>
    <t>Weapon - Book</t>
  </si>
  <si>
    <t>Priest / Sage / Star Gladiator</t>
  </si>
  <si>
    <t>https://web.archive.org/web/20150531101959im_/http://essence-ro.com/data/items/images/1573.png</t>
  </si>
  <si>
    <t>https://web.archive.org/web/20150531101959im_/http://essence-ro.com/data/items/icons/1573.gif</t>
  </si>
  <si>
    <t>Ancient_Mimic_Card</t>
  </si>
  <si>
    <t>Ancient Mimic Card</t>
  </si>
  <si>
    <t>https://web.archive.org/web/20150524041546im_/http://essence-ro.com/data/items/images/4387.png</t>
  </si>
  <si>
    <t>https://web.archive.org/web/20150524041546im_/http://essence-ro.com/data/items/icons/4387.gif</t>
  </si>
  <si>
    <t>Ancient_Mummy_Card</t>
  </si>
  <si>
    <t>Ancient Mummy Card</t>
  </si>
  <si>
    <t>https://web.archive.org/web/20150524041520im_/http://essence-ro.com/data/items/images/4248.png</t>
  </si>
  <si>
    <t>https://web.archive.org/web/20150524041520im_/http://essence-ro.com/data/items/icons/4248.gif</t>
  </si>
  <si>
    <t>Ancient_Worm_Card</t>
  </si>
  <si>
    <t>Ancient Worm Card</t>
  </si>
  <si>
    <t>https://web.archive.org/web/20150524040015im_/http://essence-ro.com/data/items/images/4249.png</t>
  </si>
  <si>
    <t>https://web.archive.org/web/20150524040015im_/http://essence-ro.com/data/items/icons/4249.gif</t>
  </si>
  <si>
    <t>Andre_Card</t>
  </si>
  <si>
    <t>Andre Card</t>
  </si>
  <si>
    <t>https://web.archive.org/web/20150321142229im_/http://essence-ro.com/data/items/images/4043.png</t>
  </si>
  <si>
    <t>https://web.archive.org/web/20150321142229im_/http://essence-ro.com/data/items/icons/4043.gif</t>
  </si>
  <si>
    <t>Andre_Egg_Card</t>
  </si>
  <si>
    <t>Andre Egg Card</t>
  </si>
  <si>
    <t>https://web.archive.org/web/20150321150750im_/http://essence-ro.com/data/items/images/4013.png</t>
  </si>
  <si>
    <t>https://web.archive.org/web/20150321150750im_/http://essence-ro.com/data/items/icons/4013.gif</t>
  </si>
  <si>
    <t>Andre_Larva_Card</t>
  </si>
  <si>
    <t>Andre Larva Card</t>
  </si>
  <si>
    <t>https://web.archive.org/web/20150524034424im_/http://essence-ro.com/data/items/images/4018.png</t>
  </si>
  <si>
    <t>https://web.archive.org/web/20150524034424im_/http://essence-ro.com/data/items/icons/4018.gif</t>
  </si>
  <si>
    <t>Andre_Maw</t>
  </si>
  <si>
    <t>Andre Maw</t>
  </si>
  <si>
    <t>https://web.archive.org/web/20151105093242im_/http://essence-ro.com/data/items/images/20762.png</t>
  </si>
  <si>
    <t>https://web.archive.org/web/20151105093242im_/http://essence-ro.com/data/items/icons/20762.gif</t>
  </si>
  <si>
    <t>Andre_Remains</t>
  </si>
  <si>
    <t>Andre Remains</t>
  </si>
  <si>
    <t>https://web.archive.org/web/20150531092704im_/http://essence-ro.com/data/items/images/20763.png</t>
  </si>
  <si>
    <t>https://web.archive.org/web/20150531092704im_/http://essence-ro.com/data/items/icons/20763.gif</t>
  </si>
  <si>
    <t>Angel_Spirit</t>
  </si>
  <si>
    <t>Mask Of Goddess</t>
  </si>
  <si>
    <t>https://web.archive.org/web/20150524034711im_/http://essence-ro.com/data/items/images/5389.png</t>
  </si>
  <si>
    <t>https://web.archive.org/web/20150524034711im_/http://essence-ro.com/data/items/icons/5389.gif</t>
  </si>
  <si>
    <t>Angel_Wing_Ears_</t>
  </si>
  <si>
    <t>Angel Wing Ears</t>
  </si>
  <si>
    <t>https://web.archive.org/web/20150524021234im_/http://essence-ro.com/data/items/images/20202.png</t>
  </si>
  <si>
    <t>https://web.archive.org/web/20150524021234im_/http://essence-ro.com/data/items/icons/20202.gif</t>
  </si>
  <si>
    <t>Angel_Wings</t>
  </si>
  <si>
    <t>Angel Wings</t>
  </si>
  <si>
    <t>https://web.archive.org/web/20150524042142im_/http://essence-ro.com/data/items/images/20016.png</t>
  </si>
  <si>
    <t>https://web.archive.org/web/20150524042142im_/http://essence-ro.com/data/items/icons/20016.gif</t>
  </si>
  <si>
    <t>Angelic_Chain</t>
  </si>
  <si>
    <t>Angel Wing</t>
  </si>
  <si>
    <t>https://web.archive.org/web/20150524020532im_/http://essence-ro.com/data/items/images/2254.png</t>
  </si>
  <si>
    <t>https://web.archive.org/web/20150524020532im_/http://essence-ro.com/data/items/icons/2254.gif</t>
  </si>
  <si>
    <t>Angelic_Helm</t>
  </si>
  <si>
    <t>Angelic Helm</t>
  </si>
  <si>
    <t>https://web.archive.org/web/20150524034056im_/http://essence-ro.com/data/items/images/5246.png</t>
  </si>
  <si>
    <t>https://web.archive.org/web/20150524034056im_/http://essence-ro.com/data/items/icons/5246.gif</t>
  </si>
  <si>
    <t>Angeling_Card</t>
  </si>
  <si>
    <t>Angeling Card</t>
  </si>
  <si>
    <t>https://web.archive.org/web/20150321143807im_/http://essence-ro.com/data/items/images/4054.png</t>
  </si>
  <si>
    <t>https://web.archive.org/web/20150321143807im_/http://essence-ro.com/data/items/icons/4054.gif</t>
  </si>
  <si>
    <t>Angeling_Hat</t>
  </si>
  <si>
    <t>Angeling Hat</t>
  </si>
  <si>
    <t>https://web.archive.org/web/20151105092843im_/http://essence-ro.com/data/items/images/5132.png</t>
  </si>
  <si>
    <t>https://web.archive.org/web/20151105092843im_/http://essence-ro.com/data/items/icons/5132.gif</t>
  </si>
  <si>
    <t>Angeling_Wings</t>
  </si>
  <si>
    <t>Angeling Wings</t>
  </si>
  <si>
    <t>https://web.archive.org/web/20150524022706im_/http://essence-ro.com/data/items/images/20001.png</t>
  </si>
  <si>
    <t>https://web.archive.org/web/20150524022706im_/http://essence-ro.com/data/items/icons/20001.gif</t>
  </si>
  <si>
    <t>Angel's_Arrival</t>
  </si>
  <si>
    <t>Angel's Reincarnation</t>
  </si>
  <si>
    <t>Novice</t>
  </si>
  <si>
    <t>https://web.archive.org/web/20150524053451im_/http://essence-ro.com/data/items/images/2420.png</t>
  </si>
  <si>
    <t>https://web.archive.org/web/20150524053451im_/http://essence-ro.com/data/items/icons/2420.gif</t>
  </si>
  <si>
    <t>Angel's_Protection</t>
  </si>
  <si>
    <t>Angelic Protection</t>
  </si>
  <si>
    <t>https://web.archive.org/web/20150524025307im_/http://essence-ro.com/data/items/images/2355.png</t>
  </si>
  <si>
    <t>https://web.archive.org/web/20150524025307im_/http://essence-ro.com/data/items/icons/2355.gif</t>
  </si>
  <si>
    <t>Angel's_Safeguard</t>
  </si>
  <si>
    <t>Angelic Guard</t>
  </si>
  <si>
    <t>https://web.archive.org/web/20150524051141im_/http://essence-ro.com/data/items/images/2116.png</t>
  </si>
  <si>
    <t>https://web.archive.org/web/20150524051141im_/http://essence-ro.com/data/items/icons/2116.gif</t>
  </si>
  <si>
    <t>Angel's_Warmth</t>
  </si>
  <si>
    <t>Angelic Cardigan</t>
  </si>
  <si>
    <t>https://web.archive.org/web/20150524052641im_/http://essence-ro.com/data/items/images/2521.png</t>
  </si>
  <si>
    <t>https://web.archive.org/web/20150524052641im_/http://essence-ro.com/data/items/icons/2521.gif</t>
  </si>
  <si>
    <t>Anger_Of_Valkurye</t>
  </si>
  <si>
    <t>Wrath of Valkyrie</t>
  </si>
  <si>
    <t>https://web.archive.org/web/20150524042835im_/http://essence-ro.com/data/items/images/7078.png</t>
  </si>
  <si>
    <t>https://web.archive.org/web/20150524042835im_/http://essence-ro.com/data/items/icons/7078.gif</t>
  </si>
  <si>
    <t>Angle_Helm_Light</t>
  </si>
  <si>
    <t>https://web.archive.org/web/20151105093706im_/http://essence-ro.com/data/items/images/5687.png</t>
  </si>
  <si>
    <t>https://web.archive.org/web/20151105093706im_/http://essence-ro.com/data/items/icons/5687.gif</t>
  </si>
  <si>
    <t>Angled_Glasses_</t>
  </si>
  <si>
    <t>Angled Glasses</t>
  </si>
  <si>
    <t>https://web.archive.org/web/20150524044652im_/http://essence-ro.com/data/items/images/20238.png</t>
  </si>
  <si>
    <t>https://web.archive.org/web/20150524044652im_/http://essence-ro.com/data/items/icons/20238.gif</t>
  </si>
  <si>
    <t>Angry_Eyebrows</t>
  </si>
  <si>
    <t>Angry Eyebrows</t>
  </si>
  <si>
    <t>https://web.archive.org/web/20150524045527im_/http://essence-ro.com/data/items/images/20553.png</t>
  </si>
  <si>
    <t>https://web.archive.org/web/20150524045527im_/http://essence-ro.com/data/items/icons/20553.gif</t>
  </si>
  <si>
    <t>Angry_Mouth</t>
  </si>
  <si>
    <t>Angry Snarl</t>
  </si>
  <si>
    <t>https://web.archive.org/web/20151105092756im_/http://essence-ro.com/data/items/images/5113.png</t>
  </si>
  <si>
    <t>https://web.archive.org/web/20151105092756im_/http://essence-ro.com/data/items/icons/5113.gif</t>
  </si>
  <si>
    <t>Animal_Blood</t>
  </si>
  <si>
    <t>Animal Gore</t>
  </si>
  <si>
    <t>https://web.archive.org/web/20150531045904im_/http://essence-ro.com/data/items/images/702.png</t>
  </si>
  <si>
    <t>https://web.archive.org/web/20150531045904im_/http://essence-ro.com/data/items/icons/702.gif</t>
  </si>
  <si>
    <t>Animal's_Skin</t>
  </si>
  <si>
    <t>Animal Skin</t>
  </si>
  <si>
    <t>https://web.archive.org/web/20150321173612im_/http://essence-ro.com/data/items/images/919.png</t>
  </si>
  <si>
    <t>https://web.archive.org/web/20150321173612im_/http://essence-ro.com/data/items/icons/919.gif</t>
  </si>
  <si>
    <t>Anodyne</t>
  </si>
  <si>
    <t>https://web.archive.org/web/20150524024757im_/http://essence-ro.com/data/items/images/605.png</t>
  </si>
  <si>
    <t>https://web.archive.org/web/20150524024757im_/http://essence-ro.com/data/items/icons/605.gif</t>
  </si>
  <si>
    <t>Anolian_Card</t>
  </si>
  <si>
    <t>Anolian Card</t>
  </si>
  <si>
    <t>https://web.archive.org/web/20150324144825im_/http://essence-ro.com/data/items/images/4234.png</t>
  </si>
  <si>
    <t>https://web.archive.org/web/20150324144825im_/http://essence-ro.com/data/items/icons/4234.gif</t>
  </si>
  <si>
    <t>Anolian_Skin</t>
  </si>
  <si>
    <t>Anolian Skin</t>
  </si>
  <si>
    <t>https://web.archive.org/web/20150531093238im_/http://essence-ro.com/data/items/images/7003.png</t>
  </si>
  <si>
    <t>https://web.archive.org/web/20150531093238im_/http://essence-ro.com/data/items/icons/7003.gif</t>
  </si>
  <si>
    <t>Anopheles_Card</t>
  </si>
  <si>
    <t>Anopheles Card</t>
  </si>
  <si>
    <t>https://web.archive.org/web/20150524043906im_/http://essence-ro.com/data/items/images/4344.png</t>
  </si>
  <si>
    <t>https://web.archive.org/web/20150524043906im_/http://essence-ro.com/data/items/icons/4344.gif</t>
  </si>
  <si>
    <t>Antenna</t>
  </si>
  <si>
    <t>Aerial</t>
  </si>
  <si>
    <t>https://web.archive.org/web/20150531093640im_/http://essence-ro.com/data/items/images/5011.png</t>
  </si>
  <si>
    <t>https://web.archive.org/web/20150531093640im_/http://essence-ro.com/data/items/icons/5011.gif</t>
  </si>
  <si>
    <t>Antique_Firelock_Card</t>
  </si>
  <si>
    <t>Firelock Soldier Card</t>
  </si>
  <si>
    <t>https://web.archive.org/web/20150524043256im_/http://essence-ro.com/data/items/images/4160.png</t>
  </si>
  <si>
    <t>https://web.archive.org/web/20150524043256im_/http://essence-ro.com/data/items/icons/4160.gif</t>
  </si>
  <si>
    <t>Antique_Pipe</t>
  </si>
  <si>
    <t>Gentleman's Pipe</t>
  </si>
  <si>
    <t>https://web.archive.org/web/20150524045250im_/http://essence-ro.com/data/items/images/5377.png</t>
  </si>
  <si>
    <t>https://web.archive.org/web/20150524045250im_/http://essence-ro.com/data/items/icons/5377.gif</t>
  </si>
  <si>
    <t>Antler</t>
  </si>
  <si>
    <t>Antlers</t>
  </si>
  <si>
    <t>https://web.archive.org/web/20151105092957im_/http://essence-ro.com/data/items/images/2284.png</t>
  </si>
  <si>
    <t>https://web.archive.org/web/20151105092957im_/http://essence-ro.com/data/items/icons/2284.gif</t>
  </si>
  <si>
    <t>Antonio_Card</t>
  </si>
  <si>
    <t>Antonio Card</t>
  </si>
  <si>
    <t>https://web.archive.org/web/20150324151315im_/http://essence-ro.com/data/items/images/4243.png</t>
  </si>
  <si>
    <t>https://web.archive.org/web/20150324151315im_/http://essence-ro.com/data/items/icons/4243.gif</t>
  </si>
  <si>
    <t>Anubis_Card</t>
  </si>
  <si>
    <t>Anubis Card</t>
  </si>
  <si>
    <t>https://web.archive.org/web/20150321142052im_/http://essence-ro.com/data/items/images/4138.png</t>
  </si>
  <si>
    <t>https://web.archive.org/web/20150321142052im_/http://essence-ro.com/data/items/icons/4138.gif</t>
  </si>
  <si>
    <t>Anubis_Helm</t>
  </si>
  <si>
    <t>Anubis Helm</t>
  </si>
  <si>
    <t>https://web.archive.org/web/20150524034854im_/http://essence-ro.com/data/items/images/5490.png</t>
  </si>
  <si>
    <t>https://web.archive.org/web/20150524034854im_/http://essence-ro.com/data/items/icons/5490.gif</t>
  </si>
  <si>
    <t>Anvil</t>
  </si>
  <si>
    <t>https://web.archive.org/web/20150524031517im_/http://essence-ro.com/data/items/images/986.png</t>
  </si>
  <si>
    <t>https://web.archive.org/web/20150524031517im_/http://essence-ro.com/data/items/icons/986.gif</t>
  </si>
  <si>
    <t>AP_Bullet</t>
  </si>
  <si>
    <t>AP Bullet</t>
  </si>
  <si>
    <t>Ammo - Bullet</t>
  </si>
  <si>
    <t>Arrow</t>
  </si>
  <si>
    <t>Gunslinger</t>
  </si>
  <si>
    <t>https://web.archive.org/web/20150524034919im_/http://essence-ro.com/data/items/images/31017.png</t>
  </si>
  <si>
    <t>https://web.archive.org/web/20150524034919im_/http://essence-ro.com/data/items/icons/31017.gif</t>
  </si>
  <si>
    <t>Apocalips_Card</t>
  </si>
  <si>
    <t>Apocalipse Card</t>
  </si>
  <si>
    <t>https://web.archive.org/web/20150524042056im_/http://essence-ro.com/data/items/images/4242.png</t>
  </si>
  <si>
    <t>https://web.archive.org/web/20150524042056im_/http://essence-ro.com/data/items/icons/4242.gif</t>
  </si>
  <si>
    <t>Apocalips_H_Card</t>
  </si>
  <si>
    <t>Vesper Card</t>
  </si>
  <si>
    <t>https://web.archive.org/web/20150531094447im_/http://essence-ro.com/data/items/images/4374.png</t>
  </si>
  <si>
    <t>https://web.archive.org/web/20150531094447im_/http://essence-ro.com/data/items/icons/4374.gif</t>
  </si>
  <si>
    <t>Apple</t>
  </si>
  <si>
    <t>https://web.archive.org/web/20150321194545im_/http://essence-ro.com/data/items/images/512.png</t>
  </si>
  <si>
    <t>https://web.archive.org/web/20150321194545im_/http://essence-ro.com/data/items/icons/512.gif</t>
  </si>
  <si>
    <t>Apple_Hat</t>
  </si>
  <si>
    <t>Apple Hat</t>
  </si>
  <si>
    <t>https://web.archive.org/web/20150524081515im_/http://essence-ro.com/data/items/images/20580.png</t>
  </si>
  <si>
    <t>https://web.archive.org/web/20150524081515im_/http://essence-ro.com/data/items/icons/20580.gif</t>
  </si>
  <si>
    <t>Apple_Juice</t>
  </si>
  <si>
    <t>Apple Juice</t>
  </si>
  <si>
    <t>https://web.archive.org/web/20150524081429im_/http://essence-ro.com/data/items/images/531.png</t>
  </si>
  <si>
    <t>https://web.archive.org/web/20150524081429im_/http://essence-ro.com/data/items/icons/531.gif</t>
  </si>
  <si>
    <t>Apple_Of_Archer</t>
  </si>
  <si>
    <t>Apple of Archer</t>
  </si>
  <si>
    <t>https://web.archive.org/web/20150321163012im_/http://essence-ro.com/data/items/images/2285.png</t>
  </si>
  <si>
    <t>https://web.archive.org/web/20150321163012im_/http://essence-ro.com/data/items/icons/2285.gif</t>
  </si>
  <si>
    <t>Apple_Pudding</t>
  </si>
  <si>
    <t>Apple Pudding</t>
  </si>
  <si>
    <t>https://web.archive.org/web/20150524034304im_/http://essence-ro.com/data/items/images/6108.png</t>
  </si>
  <si>
    <t>https://web.archive.org/web/20150524034304im_/http://essence-ro.com/data/items/icons/6108.gif</t>
  </si>
  <si>
    <t>April_Kanzashi</t>
  </si>
  <si>
    <t>April Kanzashi</t>
  </si>
  <si>
    <t>https://web.archive.org/web/20150524032130im_/http://essence-ro.com/data/items/images/20185.png</t>
  </si>
  <si>
    <t>https://web.archive.org/web/20150524032130im_/http://essence-ro.com/data/items/icons/20185.gif</t>
  </si>
  <si>
    <t>Aqua_Elemental_Card</t>
  </si>
  <si>
    <t>Aqua Elemental Card</t>
  </si>
  <si>
    <t>https://web.archive.org/web/20150524020619im_/http://essence-ro.com/data/items/images/4443.png</t>
  </si>
  <si>
    <t>https://web.archive.org/web/20150524020619im_/http://essence-ro.com/data/items/icons/4443.gif</t>
  </si>
  <si>
    <t>Aquaring_Card</t>
  </si>
  <si>
    <t>Aquaring Card</t>
  </si>
  <si>
    <t>https://web.archive.org/web/20150524030710im_/http://essence-ro.com/data/items/images/23004.png</t>
  </si>
  <si>
    <t>https://web.archive.org/web/20150524030710im_/http://essence-ro.com/data/items/icons/23004.gif</t>
  </si>
  <si>
    <t>Aquaring_Hat</t>
  </si>
  <si>
    <t>Aquaring Hat</t>
  </si>
  <si>
    <t>https://web.archive.org/web/20150524034055im_/http://essence-ro.com/data/items/images/20528.png</t>
  </si>
  <si>
    <t>https://web.archive.org/web/20150524034055im_/http://essence-ro.com/data/items/icons/20528.gif</t>
  </si>
  <si>
    <t>Aquarius_Crown</t>
  </si>
  <si>
    <t>Aquarius Crown</t>
  </si>
  <si>
    <t>https://web.archive.org/web/20151105092815im_/http://essence-ro.com/data/items/images/5513.png</t>
  </si>
  <si>
    <t>https://web.archive.org/web/20151105092815im_/http://essence-ro.com/data/items/icons/5513.gif</t>
  </si>
  <si>
    <t>Aquarius_Diadem</t>
  </si>
  <si>
    <t>Aquarius Diadem</t>
  </si>
  <si>
    <t>https://web.archive.org/web/20151105093729im_/http://essence-ro.com/data/items/images/5512.png</t>
  </si>
  <si>
    <t>https://web.archive.org/web/20151105093729im_/http://essence-ro.com/data/items/icons/5512.gif</t>
  </si>
  <si>
    <t>Arbalest_</t>
  </si>
  <si>
    <t>Arbalest</t>
  </si>
  <si>
    <t>Weapon - Bow</t>
  </si>
  <si>
    <t>Archer / Thief / Hunter / Rogue / Bard/Dancer</t>
  </si>
  <si>
    <t>https://web.archive.org/web/20150619123034im_/http://essence-ro.com/data/items/images/1715.png</t>
  </si>
  <si>
    <t>https://web.archive.org/web/20150619123034im_/http://essence-ro.com/data/items/icons/1715.gif</t>
  </si>
  <si>
    <t>Arc_Angeling_Backpack</t>
  </si>
  <si>
    <t>Arc Angeling Backpack</t>
  </si>
  <si>
    <t>https://web.archive.org/web/20151105093533im_/http://essence-ro.com/data/items/images/20595.png</t>
  </si>
  <si>
    <t>https://web.archive.org/web/20151105093533im_/http://essence-ro.com/data/items/icons/20595.gif</t>
  </si>
  <si>
    <t>Arc_Wand_</t>
  </si>
  <si>
    <t>Arc Wand</t>
  </si>
  <si>
    <t>Weapon - Staff</t>
  </si>
  <si>
    <t>Mage / Acolyte / Priest / Wizard / Monk / Sage / Soul Linker</t>
  </si>
  <si>
    <t>https://web.archive.org/web/20150525094324im_/http://essence-ro.com/data/items/images/1611.png</t>
  </si>
  <si>
    <t>https://web.archive.org/web/20150525094324im_/http://essence-ro.com/data/items/icons/1611.gif</t>
  </si>
  <si>
    <t>Archangeling_Card</t>
  </si>
  <si>
    <t>Arc Angeling Card</t>
  </si>
  <si>
    <t>https://web.archive.org/web/20150531074459im_/http://essence-ro.com/data/items/images/4241.png</t>
  </si>
  <si>
    <t>https://web.archive.org/web/20150531074459im_/http://essence-ro.com/data/items/icons/4241.gif</t>
  </si>
  <si>
    <t>Archdam_Card</t>
  </si>
  <si>
    <t>Archdam Card</t>
  </si>
  <si>
    <t>https://web.archive.org/web/20150524034207im_/http://essence-ro.com/data/items/images/4371.png</t>
  </si>
  <si>
    <t>https://web.archive.org/web/20150524034207im_/http://essence-ro.com/data/items/icons/4371.gif</t>
  </si>
  <si>
    <t>Archer_Figure</t>
  </si>
  <si>
    <t>Archer Figure</t>
  </si>
  <si>
    <t>https://web.archive.org/web/20150524033714im_/http://essence-ro.com/data/items/images/2769.png</t>
  </si>
  <si>
    <t>https://web.archive.org/web/20150524033714im_/http://essence-ro.com/data/items/icons/2769.gif</t>
  </si>
  <si>
    <t>Archer_Skeleton_Card</t>
  </si>
  <si>
    <t>Archer Skeleton Card</t>
  </si>
  <si>
    <t>https://web.archive.org/web/20150315051507im_/http://essence-ro.com/data/items/images/4094.png</t>
  </si>
  <si>
    <t>https://web.archive.org/web/20150315051507im_/http://essence-ro.com/data/items/icons/4094.gif</t>
  </si>
  <si>
    <t>Arclouse_Card</t>
  </si>
  <si>
    <t>Arclouze Card</t>
  </si>
  <si>
    <t>https://web.archive.org/web/20150324160723im_/http://essence-ro.com/data/items/images/4240.png</t>
  </si>
  <si>
    <t>https://web.archive.org/web/20150324160723im_/http://essence-ro.com/data/items/icons/4240.gif</t>
  </si>
  <si>
    <t>Argiope_Card</t>
  </si>
  <si>
    <t>Argiope Card</t>
  </si>
  <si>
    <t>https://web.archive.org/web/20150321142723im_/http://essence-ro.com/data/items/images/4114.png</t>
  </si>
  <si>
    <t>https://web.archive.org/web/20150321142723im_/http://essence-ro.com/data/items/icons/4114.gif</t>
  </si>
  <si>
    <t>Argos_Card</t>
  </si>
  <si>
    <t>Argos Card</t>
  </si>
  <si>
    <t>https://web.archive.org/web/20150321140740im_/http://essence-ro.com/data/items/images/4075.png</t>
  </si>
  <si>
    <t>https://web.archive.org/web/20150321140740im_/http://essence-ro.com/data/items/icons/4075.gif</t>
  </si>
  <si>
    <t>Aries_Crown</t>
  </si>
  <si>
    <t>Aries Crown</t>
  </si>
  <si>
    <t>https://web.archive.org/web/20151105093357im_/http://essence-ro.com/data/items/images/5546.png</t>
  </si>
  <si>
    <t>https://web.archive.org/web/20151105093357im_/http://essence-ro.com/data/items/icons/5546.gif</t>
  </si>
  <si>
    <t>Aries_Diadem</t>
  </si>
  <si>
    <t>Aries Diadem</t>
  </si>
  <si>
    <t>https://web.archive.org/web/20151105093458im_/http://essence-ro.com/data/items/images/5545.png</t>
  </si>
  <si>
    <t>https://web.archive.org/web/20151105093458im_/http://essence-ro.com/data/items/icons/5545.gif</t>
  </si>
  <si>
    <t>Arm_Guard</t>
  </si>
  <si>
    <t>Arm Guard</t>
  </si>
  <si>
    <t>Ninja</t>
  </si>
  <si>
    <t>https://web.archive.org/web/20150524042817im_/http://essence-ro.com/data/items/images/2117.png</t>
  </si>
  <si>
    <t>https://web.archive.org/web/20150524042817im_/http://essence-ro.com/data/items/icons/2117.gif</t>
  </si>
  <si>
    <t>Armaia_Card</t>
  </si>
  <si>
    <t>Armeyer Dinze Card</t>
  </si>
  <si>
    <t>https://web.archive.org/web/20150524035340im_/http://essence-ro.com/data/items/images/4347.png</t>
  </si>
  <si>
    <t>https://web.archive.org/web/20150524035340im_/http://essence-ro.com/data/items/icons/4347.gif</t>
  </si>
  <si>
    <t>Armlet_Of_Obedience</t>
  </si>
  <si>
    <t>Armlet of Obedience</t>
  </si>
  <si>
    <t>https://web.archive.org/web/20150531071254im_/http://essence-ro.com/data/items/images/639.png</t>
  </si>
  <si>
    <t>https://web.archive.org/web/20150531071254im_/http://essence-ro.com/data/items/icons/639.gif</t>
  </si>
  <si>
    <t>Armlet_Of_Prisoner</t>
  </si>
  <si>
    <t>Handcuffs</t>
  </si>
  <si>
    <t>https://web.archive.org/web/20150531093745im_/http://essence-ro.com/data/items/images/7345.png</t>
  </si>
  <si>
    <t>https://web.archive.org/web/20150531093745im_/http://essence-ro.com/data/items/icons/7345.gif</t>
  </si>
  <si>
    <t>Ammo - Arrow</t>
  </si>
  <si>
    <t>Archer / Thief / Hunter / Assassin / Rogue / Bard/Dancer</t>
  </si>
  <si>
    <t>https://web.archive.org/web/20150321144746im_/http://essence-ro.com/data/items/images/1750.png</t>
  </si>
  <si>
    <t>https://web.archive.org/web/20150321144746im_/http://essence-ro.com/data/items/icons/1750.gif</t>
  </si>
  <si>
    <t>Arrow_Of_Counter_Evil</t>
  </si>
  <si>
    <t>Arrow of Counter Evil</t>
  </si>
  <si>
    <t>https://web.archive.org/web/20150524044837im_/http://essence-ro.com/data/items/images/1766.png</t>
  </si>
  <si>
    <t>https://web.archive.org/web/20150524044837im_/http://essence-ro.com/data/items/icons/1766.gif</t>
  </si>
  <si>
    <t>Arrow_Of_Shadow</t>
  </si>
  <si>
    <t>Shadow Arrow</t>
  </si>
  <si>
    <t>https://web.archive.org/web/20150524020559im_/http://essence-ro.com/data/items/images/1767.png</t>
  </si>
  <si>
    <t>https://web.archive.org/web/20150524020559im_/http://essence-ro.com/data/items/icons/1767.gif</t>
  </si>
  <si>
    <t>Arrow_Of_Wind</t>
  </si>
  <si>
    <t>Arrow of Wind</t>
  </si>
  <si>
    <t>https://web.archive.org/web/20150524023005im_/http://essence-ro.com/data/items/images/1755.png</t>
  </si>
  <si>
    <t>https://web.archive.org/web/20150524023005im_/http://essence-ro.com/data/items/icons/1755.gif</t>
  </si>
  <si>
    <t>Asara_Fairy_Hat</t>
  </si>
  <si>
    <t>Ashura Fairy Hat</t>
  </si>
  <si>
    <t>https://web.archive.org/web/20150524023723im_/http://essence-ro.com/data/items/images/5505.png</t>
  </si>
  <si>
    <t>https://web.archive.org/web/20150524023723im_/http://essence-ro.com/data/items/icons/5505.gif</t>
  </si>
  <si>
    <t>Aspersio_5_Scroll</t>
  </si>
  <si>
    <t>LV5 Aspersio Scroll</t>
  </si>
  <si>
    <t>https://web.archive.org/web/20150531093529im_/http://essence-ro.com/data/items/images/12217.png</t>
  </si>
  <si>
    <t>https://web.archive.org/web/20150531093529im_/http://essence-ro.com/data/items/icons/12217.gif</t>
  </si>
  <si>
    <t>Assasin_Dagger</t>
  </si>
  <si>
    <t>Assassin Dagger</t>
  </si>
  <si>
    <t>Weapon - Dagger</t>
  </si>
  <si>
    <t>Assassin</t>
  </si>
  <si>
    <t>https://web.archive.org/web/20150619125251im_/http://essence-ro.com/data/items/images/1232.png</t>
  </si>
  <si>
    <t>https://web.archive.org/web/20150619125251im_/http://essence-ro.com/data/items/icons/1232.gif</t>
  </si>
  <si>
    <t>Assasin_Dagger_</t>
  </si>
  <si>
    <t>https://web.archive.org/web/20150619125158im_/http://essence-ro.com/data/items/images/13033.png</t>
  </si>
  <si>
    <t>https://web.archive.org/web/20150619125158im_/http://essence-ro.com/data/items/icons/13033.gif</t>
  </si>
  <si>
    <t>Assassin_Mask</t>
  </si>
  <si>
    <t>Assassin Mask</t>
  </si>
  <si>
    <t>Priest / Assassin</t>
  </si>
  <si>
    <t>https://web.archive.org/web/20151105092738im_/http://essence-ro.com/data/items/images/5054.png</t>
  </si>
  <si>
    <t>https://web.archive.org/web/20151105092738im_/http://essence-ro.com/data/items/icons/5054.gif</t>
  </si>
  <si>
    <t>Assassin_Mask_</t>
  </si>
  <si>
    <t>https://web.archive.org/web/20150524020747im_/http://essence-ro.com/data/items/images/20215.png</t>
  </si>
  <si>
    <t>https://web.archive.org/web/20150524020747im_/http://essence-ro.com/data/items/icons/20215.gif</t>
  </si>
  <si>
    <t>https://web.archive.org/web/20150524022917im_/http://essence-ro.com/data/items/images/5096.png</t>
  </si>
  <si>
    <t>https://web.archive.org/web/20150524022917im_/http://essence-ro.com/data/items/icons/5096.gif</t>
  </si>
  <si>
    <t>Assassin_Robe</t>
  </si>
  <si>
    <t>Assassin Robe</t>
  </si>
  <si>
    <t>Thief / Assassin / Rogue / Ninja</t>
  </si>
  <si>
    <t>https://web.archive.org/web/20150531064624im_/http://essence-ro.com/data/items/images/2378.png</t>
  </si>
  <si>
    <t>https://web.archive.org/web/20150531064624im_/http://essence-ro.com/data/items/icons/2378.gif</t>
  </si>
  <si>
    <t>Assaulter_Plate</t>
  </si>
  <si>
    <t>Assaulter Plate</t>
  </si>
  <si>
    <t>Swordman / Merchant / Knight / Blacksmith / Crusader / Alchemist / Taekwon / Star Gladiator</t>
  </si>
  <si>
    <t>https://web.archive.org/web/20150524054550im_/http://essence-ro.com/data/items/images/2376.png</t>
  </si>
  <si>
    <t>https://web.archive.org/web/20150524054550im_/http://essence-ro.com/data/items/icons/2376.gif</t>
  </si>
  <si>
    <t>Assulter_Card</t>
  </si>
  <si>
    <t>Assaulter Card</t>
  </si>
  <si>
    <t>https://web.archive.org/web/20150524035926im_/http://essence-ro.com/data/items/images/4246.png</t>
  </si>
  <si>
    <t>https://web.archive.org/web/20150524035926im_/http://essence-ro.com/data/items/icons/4246.gif</t>
  </si>
  <si>
    <t>Assumptio_5_Scroll</t>
  </si>
  <si>
    <t>LV5 Assumptio Scroll</t>
  </si>
  <si>
    <t>https://web.archive.org/web/20150531062142im_/http://essence-ro.com/data/items/images/12218.png</t>
  </si>
  <si>
    <t>https://web.archive.org/web/20150531062142im_/http://essence-ro.com/data/items/icons/12218.gif</t>
  </si>
  <si>
    <t>Aster_Card</t>
  </si>
  <si>
    <t>Aster Card</t>
  </si>
  <si>
    <t>https://web.archive.org/web/20150324153140im_/http://essence-ro.com/data/items/images/4247.png</t>
  </si>
  <si>
    <t>https://web.archive.org/web/20150324153140im_/http://essence-ro.com/data/items/icons/4247.gif</t>
  </si>
  <si>
    <t>Aster_Pin</t>
  </si>
  <si>
    <t>Aster Pin</t>
  </si>
  <si>
    <t>https://web.archive.org/web/20150524043137im_/http://essence-ro.com/data/items/images/20167.png</t>
  </si>
  <si>
    <t>https://web.archive.org/web/20150524043137im_/http://essence-ro.com/data/items/icons/20167.gif</t>
  </si>
  <si>
    <t>Asura_</t>
  </si>
  <si>
    <t>Asura</t>
  </si>
  <si>
    <t>https://web.archive.org/web/20150531100848im_/http://essence-ro.com/data/items/images/13011.png</t>
  </si>
  <si>
    <t>https://web.archive.org/web/20150531100848im_/http://essence-ro.com/data/items/icons/13011.gif</t>
  </si>
  <si>
    <t>Ati_Atihan_Hat</t>
  </si>
  <si>
    <t>Pagdayaw</t>
  </si>
  <si>
    <t>https://web.archive.org/web/20150524022951im_/http://essence-ro.com/data/items/images/5263.png</t>
  </si>
  <si>
    <t>https://web.archive.org/web/20150524022951im_/http://essence-ro.com/data/items/icons/5263.gif</t>
  </si>
  <si>
    <t>Ati_Atihan_Hat_</t>
  </si>
  <si>
    <t>https://web.archive.org/web/20151105092814im_/http://essence-ro.com/data/items/images/5299.png</t>
  </si>
  <si>
    <t>https://web.archive.org/web/20151105092814im_/http://essence-ro.com/data/items/icons/5299.gif</t>
  </si>
  <si>
    <t>ATK_Valkyrie_Helm</t>
  </si>
  <si>
    <t>ATK Valkyrie Helm</t>
  </si>
  <si>
    <t>https://web.archive.org/web/20150524031029im_/http://essence-ro.com/data/items/images/20300.png</t>
  </si>
  <si>
    <t>https://web.archive.org/web/20150524031029im_/http://essence-ro.com/data/items/icons/20300.gif</t>
  </si>
  <si>
    <t>Atroce_Card</t>
  </si>
  <si>
    <t>Atroce Card</t>
  </si>
  <si>
    <t>https://web.archive.org/web/20150531082336im_/http://essence-ro.com/data/items/images/4425.png</t>
  </si>
  <si>
    <t>https://web.archive.org/web/20150531082336im_/http://essence-ro.com/data/items/icons/4425.gif</t>
  </si>
  <si>
    <t>August_Kanzashi</t>
  </si>
  <si>
    <t>August Kanzashi</t>
  </si>
  <si>
    <t>https://web.archive.org/web/20150524025431im_/http://essence-ro.com/data/items/images/20189.png</t>
  </si>
  <si>
    <t>https://web.archive.org/web/20150524025431im_/http://essence-ro.com/data/items/icons/20189.gif</t>
  </si>
  <si>
    <t>Aussie_Flag_Hat</t>
  </si>
  <si>
    <t>Australian Flag Hat</t>
  </si>
  <si>
    <t>https://web.archive.org/web/20150524024331im_/http://essence-ro.com/data/items/images/5264.png</t>
  </si>
  <si>
    <t>https://web.archive.org/web/20150524024331im_/http://essence-ro.com/data/items/icons/5264.gif</t>
  </si>
  <si>
    <t>Awakening_Potion</t>
  </si>
  <si>
    <t>Awakening Potion</t>
  </si>
  <si>
    <t>Novice / Swordman / Mage / Archer / Merchant / Thief / Knight / Wizard / Blacksmith / Hunter / Assassin / Unused / Crusader / Monk / Sage / Rogue / Alchemist / Unused / Taekwon / Star Gladiator / Soul Linker / Gunslinger / Ninja</t>
  </si>
  <si>
    <t>https://web.archive.org/web/20150524033844im_/http://essence-ro.com/data/items/images/656.png</t>
  </si>
  <si>
    <t>https://web.archive.org/web/20150524033844im_/http://essence-ro.com/data/items/icons/656.gif</t>
  </si>
  <si>
    <t>Axe</t>
  </si>
  <si>
    <t>Weapon - One-Handed Axe</t>
  </si>
  <si>
    <t>Novice / Swordman / Merchant / Thief / Knight / Blacksmith / Assassin / Crusader / Rogue / Alchemist</t>
  </si>
  <si>
    <t>https://web.archive.org/web/20150324154140im_/http://essence-ro.com/data/items/images/1301.png</t>
  </si>
  <si>
    <t>https://web.archive.org/web/20150324154140im_/http://essence-ro.com/data/items/icons/1301.gif</t>
  </si>
  <si>
    <t>Axe_</t>
  </si>
  <si>
    <t>https://web.archive.org/web/20150531073434im_/http://essence-ro.com/data/items/images/1302.png</t>
  </si>
  <si>
    <t>https://web.archive.org/web/20150531073434im_/http://essence-ro.com/data/items/icons/1302.gif</t>
  </si>
  <si>
    <t>Ayam</t>
  </si>
  <si>
    <t>https://web.archive.org/web/20150524035243im_/http://essence-ro.com/data/items/images/5174.png</t>
  </si>
  <si>
    <t>https://web.archive.org/web/20150524035243im_/http://essence-ro.com/data/items/icons/5174.gif</t>
  </si>
  <si>
    <t>Ayam_</t>
  </si>
  <si>
    <t>https://web.archive.org/web/20151105093233im_/http://essence-ro.com/data/items/images/5386.png</t>
  </si>
  <si>
    <t>https://web.archive.org/web/20151105093233im_/http://essence-ro.com/data/items/icons/5386.gif</t>
  </si>
  <si>
    <t>Ayothaya_Hat</t>
  </si>
  <si>
    <t>Ayothaya Hat</t>
  </si>
  <si>
    <t>https://web.archive.org/web/20151105093525im_/http://essence-ro.com/data/items/images/20541.png</t>
  </si>
  <si>
    <t>https://web.archive.org/web/20151105093525im_/http://essence-ro.com/data/items/icons/20541.gif</t>
  </si>
  <si>
    <t>Ayothaya King's Hat</t>
  </si>
  <si>
    <t>Swordman / Merchant / Thief / Knight / Blacksmith / Assassin / Crusader / Rogue / Alchemist</t>
  </si>
  <si>
    <t>https://web.archive.org/web/20150524040654im_/http://essence-ro.com/data/items/images/5312.png</t>
  </si>
  <si>
    <t>https://web.archive.org/web/20150524040654im_/http://essence-ro.com/data/items/icons/5312.gif</t>
  </si>
  <si>
    <t>Azure_Jewel</t>
  </si>
  <si>
    <t>Emerald</t>
  </si>
  <si>
    <t>https://web.archive.org/web/20150321191113im_/http://essence-ro.com/data/items/images/721.png</t>
  </si>
  <si>
    <t>https://web.archive.org/web/20150321191113im_/http://essence-ro.com/data/items/icons/721.gif</t>
  </si>
  <si>
    <t>B_Dragon_Hat</t>
  </si>
  <si>
    <t>Baby Dragon Hat</t>
  </si>
  <si>
    <t>https://web.archive.org/web/20150524032312im_/http://essence-ro.com/data/items/images/5531.png</t>
  </si>
  <si>
    <t>https://web.archive.org/web/20150524032312im_/http://essence-ro.com/data/items/icons/5531.gif</t>
  </si>
  <si>
    <t>B_Eremes_Card</t>
  </si>
  <si>
    <t>Assassin Cross Card</t>
  </si>
  <si>
    <t>1 sc_end SC_CLOAKING;</t>
  </si>
  <si>
    <t>https://web.archive.org/web/20150531082252im_/http://essence-ro.com/data/items/images/4359.png</t>
  </si>
  <si>
    <t>https://web.archive.org/web/20150531082252im_/http://essence-ro.com/data/items/icons/4359.gif</t>
  </si>
  <si>
    <t>B_Harword_Card</t>
  </si>
  <si>
    <t>Whitesmith Card</t>
  </si>
  <si>
    <t>https://web.archive.org/web/20150531081744im_/http://essence-ro.com/data/items/images/4361.png</t>
  </si>
  <si>
    <t>https://web.archive.org/web/20150531081744im_/http://essence-ro.com/data/items/icons/4361.gif</t>
  </si>
  <si>
    <t>B_Katrinn_Card</t>
  </si>
  <si>
    <t>High Wizard Card</t>
  </si>
  <si>
    <t>1 heal 0,-2000;</t>
  </si>
  <si>
    <t>https://web.archive.org/web/20150531081903im_/http://essence-ro.com/data/items/images/4365.png</t>
  </si>
  <si>
    <t>https://web.archive.org/web/20150531081903im_/http://essence-ro.com/data/items/icons/4365.gif</t>
  </si>
  <si>
    <t>B_Magaleta_Card</t>
  </si>
  <si>
    <t>High Priest Card</t>
  </si>
  <si>
    <t>https://web.archive.org/web/20150531081221im_/http://essence-ro.com/data/items/images/4363.png</t>
  </si>
  <si>
    <t>https://web.archive.org/web/20150531081221im_/http://essence-ro.com/data/items/icons/4363.gif</t>
  </si>
  <si>
    <t>B_Seyren_Card</t>
  </si>
  <si>
    <t>Lord Knight Card</t>
  </si>
  <si>
    <t>https://web.archive.org/web/20150531094120im_/http://essence-ro.com/data/items/images/4357.png</t>
  </si>
  <si>
    <t>https://web.archive.org/web/20150531094120im_/http://essence-ro.com/data/items/icons/4357.gif</t>
  </si>
  <si>
    <t>B_Shecil_Card</t>
  </si>
  <si>
    <t>Sniper Card</t>
  </si>
  <si>
    <t>https://web.archive.org/web/20150531104405im_/http://essence-ro.com/data/items/images/4367.png</t>
  </si>
  <si>
    <t>https://web.archive.org/web/20150531104405im_/http://essence-ro.com/data/items/icons/4367.gif</t>
  </si>
  <si>
    <t>Baby_Bells</t>
  </si>
  <si>
    <t>Baby Bells</t>
  </si>
  <si>
    <t>Baby</t>
  </si>
  <si>
    <t>https://web.archive.org/web/20150524024837im_/http://essence-ro.com/data/items/images/20501.png</t>
  </si>
  <si>
    <t>https://web.archive.org/web/20150524024837im_/http://essence-ro.com/data/items/icons/20501.gif</t>
  </si>
  <si>
    <t>Baby_Leopard_Card</t>
  </si>
  <si>
    <t>Baby Leopard Card</t>
  </si>
  <si>
    <t>https://web.archive.org/web/20150524035032im_/http://essence-ro.com/data/items/images/4233.png</t>
  </si>
  <si>
    <t>https://web.archive.org/web/20150524035032im_/http://essence-ro.com/data/items/icons/4233.gif</t>
  </si>
  <si>
    <t>Baby_Pacifier</t>
  </si>
  <si>
    <t>Baby Pacifier</t>
  </si>
  <si>
    <t>https://web.archive.org/web/20151105093000im_/http://essence-ro.com/data/items/images/5110.png</t>
  </si>
  <si>
    <t>https://web.archive.org/web/20151105093000im_/http://essence-ro.com/data/items/icons/5110.gif</t>
  </si>
  <si>
    <t>Backpack</t>
  </si>
  <si>
    <t>Pet Armor</t>
  </si>
  <si>
    <t>https://web.archive.org/web/20150524034939im_/http://essence-ro.com/data/items/images/10013.png</t>
  </si>
  <si>
    <t>https://web.archive.org/web/20150524034939im_/http://essence-ro.com/data/items/icons/10013.gif</t>
  </si>
  <si>
    <t>Bacsojin_Card</t>
  </si>
  <si>
    <t>Bacsojin Card</t>
  </si>
  <si>
    <t>https://web.archive.org/web/20150531104358im_/http://essence-ro.com/data/items/images/4372.png</t>
  </si>
  <si>
    <t>https://web.archive.org/web/20150531104358im_/http://essence-ro.com/data/items/icons/4372.gif</t>
  </si>
  <si>
    <t>Baked_Yam</t>
  </si>
  <si>
    <t>Sweet Potato</t>
  </si>
  <si>
    <t>https://web.archive.org/web/20150531093248im_/http://essence-ro.com/data/items/images/633.png</t>
  </si>
  <si>
    <t>https://web.archive.org/web/20150531093248im_/http://essence-ro.com/data/items/icons/633.gif</t>
  </si>
  <si>
    <t>Ball_Mask</t>
  </si>
  <si>
    <t>Masked Ball</t>
  </si>
  <si>
    <t>https://web.archive.org/web/20150524040909im_/http://essence-ro.com/data/items/images/10034.png</t>
  </si>
  <si>
    <t>https://web.archive.org/web/20150524040909im_/http://essence-ro.com/data/items/icons/10034.gif</t>
  </si>
  <si>
    <t>Balloon_Hat</t>
  </si>
  <si>
    <t>Tam</t>
  </si>
  <si>
    <t>https://web.archive.org/web/20150524024949im_/http://essence-ro.com/data/items/images/5379.png</t>
  </si>
  <si>
    <t>https://web.archive.org/web/20150524024949im_/http://essence-ro.com/data/items/icons/5379.gif</t>
  </si>
  <si>
    <t>Bamboo_Cut</t>
  </si>
  <si>
    <t>Piece of Bamboo</t>
  </si>
  <si>
    <t>https://web.archive.org/web/20150524023258im_/http://essence-ro.com/data/items/images/7150.png</t>
  </si>
  <si>
    <t>https://web.archive.org/web/20150524023258im_/http://essence-ro.com/data/items/icons/7150.gif</t>
  </si>
  <si>
    <t>Banana</t>
  </si>
  <si>
    <t>https://web.archive.org/web/20150321195820im_/http://essence-ro.com/data/items/images/513.png</t>
  </si>
  <si>
    <t>https://web.archive.org/web/20150321195820im_/http://essence-ro.com/data/items/icons/513.gif</t>
  </si>
  <si>
    <t>Banana_Beret</t>
  </si>
  <si>
    <t>Banana Beret</t>
  </si>
  <si>
    <t>https://web.archive.org/web/20151105093501im_/http://essence-ro.com/data/items/images/5601.png</t>
  </si>
  <si>
    <t>https://web.archive.org/web/20151105093501im_/http://essence-ro.com/data/items/icons/5601.gif</t>
  </si>
  <si>
    <t>Banana_Hat</t>
  </si>
  <si>
    <t>Banana Hat</t>
  </si>
  <si>
    <t>https://web.archive.org/web/20151105093337im_/http://essence-ro.com/data/items/images/5116.png</t>
  </si>
  <si>
    <t>https://web.archive.org/web/20151105093337im_/http://essence-ro.com/data/items/icons/5116.gif</t>
  </si>
  <si>
    <t>Banana_Juice</t>
  </si>
  <si>
    <t>Banana Juice</t>
  </si>
  <si>
    <t>https://web.archive.org/web/20150524035912im_/http://essence-ro.com/data/items/images/532.png</t>
  </si>
  <si>
    <t>https://web.archive.org/web/20150524035912im_/http://essence-ro.com/data/items/icons/532.gif</t>
  </si>
  <si>
    <t>Bandana</t>
  </si>
  <si>
    <t>https://web.archive.org/web/20150525094940im_/http://essence-ro.com/data/items/images/2211.png</t>
  </si>
  <si>
    <t>https://web.archive.org/web/20150525094940im_/http://essence-ro.com/data/items/icons/2211.gif</t>
  </si>
  <si>
    <t>Banshee_Card</t>
  </si>
  <si>
    <t>Banshee Card</t>
  </si>
  <si>
    <t>https://web.archive.org/web/20150524044055im_/http://essence-ro.com/data/items/images/4438.png</t>
  </si>
  <si>
    <t>https://web.archive.org/web/20150524044055im_/http://essence-ro.com/data/items/icons/4438.gif</t>
  </si>
  <si>
    <t>Baphomet__Card</t>
  </si>
  <si>
    <t>Bapho Jr. Card</t>
  </si>
  <si>
    <t>https://web.archive.org/web/20150321152322im_/http://essence-ro.com/data/items/images/4129.png</t>
  </si>
  <si>
    <t>https://web.archive.org/web/20150321152322im_/http://essence-ro.com/data/items/icons/4129.gif</t>
  </si>
  <si>
    <t>Baphomet_Card</t>
  </si>
  <si>
    <t>Baphomet Card</t>
  </si>
  <si>
    <t>https://web.archive.org/web/20150324151743im_/http://essence-ro.com/data/items/images/4147.png</t>
  </si>
  <si>
    <t>https://web.archive.org/web/20150324151743im_/http://essence-ro.com/data/items/icons/4147.gif</t>
  </si>
  <si>
    <t>Baphomet_Doll</t>
  </si>
  <si>
    <t>Baphomet Doll</t>
  </si>
  <si>
    <t>https://web.archive.org/web/20150531093446im_/http://essence-ro.com/data/items/images/750.png</t>
  </si>
  <si>
    <t>https://web.archive.org/web/20150531093446im_/http://essence-ro.com/data/items/icons/750.gif</t>
  </si>
  <si>
    <t>Bark_Shorts</t>
  </si>
  <si>
    <t>Bark Shorts</t>
  </si>
  <si>
    <t>https://web.archive.org/web/20150524031751im_/http://essence-ro.com/data/items/images/10017.png</t>
  </si>
  <si>
    <t>https://web.archive.org/web/20150524031751im_/http://essence-ro.com/data/items/icons/10017.gif</t>
  </si>
  <si>
    <t>Base_Guitar</t>
  </si>
  <si>
    <t>Bass Guitar</t>
  </si>
  <si>
    <t>Weapon - Musical Instrument</t>
  </si>
  <si>
    <t>Upper</t>
  </si>
  <si>
    <t>Bard/Dancer</t>
  </si>
  <si>
    <t>Male</t>
  </si>
  <si>
    <t>https://web.archive.org/web/20150524034834im_/http://essence-ro.com/data/items/images/1919.png</t>
  </si>
  <si>
    <t>https://web.archive.org/web/20150524034834im_/http://essence-ro.com/data/items/icons/1919.gif</t>
  </si>
  <si>
    <t>Base_Level_Up_Token</t>
  </si>
  <si>
    <t>Base_Level Up Token</t>
  </si>
  <si>
    <t>https://web.archive.org/web/20150531080431im_/http://essence-ro.com/data/items/images/32001.png</t>
  </si>
  <si>
    <t>https://web.archive.org/web/20150531080431im_/http://essence-ro.com/data/items/icons/32001.gif</t>
  </si>
  <si>
    <t>Baseball_Cap</t>
  </si>
  <si>
    <t>Baseball Cap</t>
  </si>
  <si>
    <t>https://web.archive.org/web/20150524021048im_/http://essence-ro.com/data/items/images/5147.png</t>
  </si>
  <si>
    <t>https://web.archive.org/web/20150524021048im_/http://essence-ro.com/data/items/icons/5147.gif</t>
  </si>
  <si>
    <t>Baseball_Cap_I</t>
  </si>
  <si>
    <t>https://web.archive.org/web/20151105093714im_/http://essence-ro.com/data/items/images/5199.png</t>
  </si>
  <si>
    <t>https://web.archive.org/web/20151105093714im_/http://essence-ro.com/data/items/icons/5199.gif</t>
  </si>
  <si>
    <t>Bat_Cage</t>
  </si>
  <si>
    <t>Bat Cage</t>
  </si>
  <si>
    <t>https://web.archive.org/web/20150524030820im_/http://essence-ro.com/data/items/images/7214.png</t>
  </si>
  <si>
    <t>https://web.archive.org/web/20150524030820im_/http://essence-ro.com/data/items/icons/7214.gif</t>
  </si>
  <si>
    <t>Bat_Ring</t>
  </si>
  <si>
    <t>Bat Ring</t>
  </si>
  <si>
    <t>https://web.archive.org/web/20150524020454im_/http://essence-ro.com/data/items/images/20605.png</t>
  </si>
  <si>
    <t>https://web.archive.org/web/20150524020454im_/http://essence-ro.com/data/items/icons/20605.gif</t>
  </si>
  <si>
    <t>Bathory_Card</t>
  </si>
  <si>
    <t>Bathory Card</t>
  </si>
  <si>
    <t>https://web.archive.org/web/20150321153603im_/http://essence-ro.com/data/items/images/4119.png</t>
  </si>
  <si>
    <t>https://web.archive.org/web/20150321153603im_/http://essence-ro.com/data/items/icons/4119.gif</t>
  </si>
  <si>
    <t>Battered_Kettle</t>
  </si>
  <si>
    <t>Battered Kettle</t>
  </si>
  <si>
    <t>https://web.archive.org/web/20150524021054im_/http://essence-ro.com/data/items/images/7323.png</t>
  </si>
  <si>
    <t>https://web.archive.org/web/20150524021054im_/http://essence-ro.com/data/items/icons/7323.gif</t>
  </si>
  <si>
    <t>Battered_Pot</t>
  </si>
  <si>
    <t>Battered Pot</t>
  </si>
  <si>
    <t>https://web.archive.org/web/20150531015320im_/http://essence-ro.com/data/items/images/10010.png</t>
  </si>
  <si>
    <t>https://web.archive.org/web/20150531015320im_/http://essence-ro.com/data/items/icons/10010.gif</t>
  </si>
  <si>
    <t>Battle_Axe_</t>
  </si>
  <si>
    <t>Battle Axe</t>
  </si>
  <si>
    <t>Weapon - Two-Handed Axe</t>
  </si>
  <si>
    <t>Swordman / Merchant / Knight / Blacksmith / Crusader / Alchemist</t>
  </si>
  <si>
    <t>https://web.archive.org/web/20150324153929im_/http://essence-ro.com/data/items/images/1352.png</t>
  </si>
  <si>
    <t>https://web.archive.org/web/20150324153929im_/http://essence-ro.com/data/items/icons/1352.gif</t>
  </si>
  <si>
    <t>Battle_Greave</t>
  </si>
  <si>
    <t>Battle Greaves</t>
  </si>
  <si>
    <t>Swordman / Merchant / Thief / Knight / Blacksmith / Assassin / Crusader / Rogue / Alchemist / Taekwon / Star Gladiator / Ninja</t>
  </si>
  <si>
    <t>https://web.archive.org/web/20150531093712im_/http://essence-ro.com/data/items/images/2435.png</t>
  </si>
  <si>
    <t>https://web.archive.org/web/20150531093712im_/http://essence-ro.com/data/items/icons/2435.gif</t>
  </si>
  <si>
    <t>Battle_Hook</t>
  </si>
  <si>
    <t>Battle Hook</t>
  </si>
  <si>
    <t>Weapon - One-Handed Spear</t>
  </si>
  <si>
    <t>Swordman / Knight / Crusader</t>
  </si>
  <si>
    <t>https://web.archive.org/web/20150531040417im_/http://essence-ro.com/data/items/images/1421.png</t>
  </si>
  <si>
    <t>https://web.archive.org/web/20150531040417im_/http://essence-ro.com/data/items/icons/1421.gif</t>
  </si>
  <si>
    <t>Battle_Manual</t>
  </si>
  <si>
    <t>Battle Manual</t>
  </si>
  <si>
    <t>https://web.archive.org/web/20150531093610im_/http://essence-ro.com/data/items/images/12208.png</t>
  </si>
  <si>
    <t>https://web.archive.org/web/20150531093610im_/http://essence-ro.com/data/items/icons/12208.gif</t>
  </si>
  <si>
    <t>Battle_Manual_X3</t>
  </si>
  <si>
    <t>Field Manual 300%</t>
  </si>
  <si>
    <t>https://web.archive.org/web/20150315051901im_/http://essence-ro.com/data/items/images/14545.png</t>
  </si>
  <si>
    <t>https://web.archive.org/web/20150315051901im_/http://essence-ro.com/data/items/icons/14545.gif</t>
  </si>
  <si>
    <t>Battle_Manual100</t>
  </si>
  <si>
    <t>Field Manual 100%</t>
  </si>
  <si>
    <t>https://web.archive.org/web/20150315053619im_/http://essence-ro.com/data/items/images/14533.png</t>
  </si>
  <si>
    <t>https://web.archive.org/web/20150315053619im_/http://essence-ro.com/data/items/icons/14533.gif</t>
  </si>
  <si>
    <t>Bazerald</t>
  </si>
  <si>
    <t>Swordman / Mage / Archer / Merchant / Thief / Knight / Wizard / Blacksmith / Hunter / Assassin / Crusader / Sage / Rogue / Alchemist / Bard/Dancer / Soul Linker / Ninja</t>
  </si>
  <si>
    <t>https://web.archive.org/web/20150531085324im_/http://essence-ro.com/data/items/images/1231.png</t>
  </si>
  <si>
    <t>https://web.archive.org/web/20150531085324im_/http://essence-ro.com/data/items/icons/1231.gif</t>
  </si>
  <si>
    <t>Beanie_Bear</t>
  </si>
  <si>
    <t>Beanie Bear</t>
  </si>
  <si>
    <t>https://web.archive.org/web/20150524025718im_/http://essence-ro.com/data/items/images/20540.png</t>
  </si>
  <si>
    <t>https://web.archive.org/web/20150524025718im_/http://essence-ro.com/data/items/icons/20540.gif</t>
  </si>
  <si>
    <t>Beard</t>
  </si>
  <si>
    <t>https://web.archive.org/web/20151105093516im_/http://essence-ro.com/data/items/images/2240.png</t>
  </si>
  <si>
    <t>https://web.archive.org/web/20151105093516im_/http://essence-ro.com/data/items/icons/2240.gif</t>
  </si>
  <si>
    <t>Beard_Of_Women</t>
  </si>
  <si>
    <t>Woman's Moustache</t>
  </si>
  <si>
    <t>https://web.archive.org/web/20150524034007im_/http://essence-ro.com/data/items/images/7081.png</t>
  </si>
  <si>
    <t>https://web.archive.org/web/20150524034007im_/http://essence-ro.com/data/items/icons/7081.gif</t>
  </si>
  <si>
    <t>Bear's_Foot</t>
  </si>
  <si>
    <t>Bear's Footskin</t>
  </si>
  <si>
    <t>https://web.archive.org/web/20150531051720im_/http://essence-ro.com/data/items/images/948.png</t>
  </si>
  <si>
    <t>https://web.archive.org/web/20150531051720im_/http://essence-ro.com/data/items/icons/948.gif</t>
  </si>
  <si>
    <t>Bee_Ring</t>
  </si>
  <si>
    <t>Bee Ring</t>
  </si>
  <si>
    <t>https://web.archive.org/web/20151105093642im_/http://essence-ro.com/data/items/images/20566.png</t>
  </si>
  <si>
    <t>https://web.archive.org/web/20151105093642im_/http://essence-ro.com/data/items/icons/20566.gif</t>
  </si>
  <si>
    <t>Bee_Sting</t>
  </si>
  <si>
    <t>Bee Sting</t>
  </si>
  <si>
    <t>https://web.archive.org/web/20150321195659im_/http://essence-ro.com/data/items/images/939.png</t>
  </si>
  <si>
    <t>https://web.archive.org/web/20150321195659im_/http://essence-ro.com/data/items/icons/939.gif</t>
  </si>
  <si>
    <t>Bee_Wings</t>
  </si>
  <si>
    <t>Bee Wings</t>
  </si>
  <si>
    <t>https://web.archive.org/web/20150524045525im_/http://essence-ro.com/data/items/images/20003.png</t>
  </si>
  <si>
    <t>https://web.archive.org/web/20150524045525im_/http://essence-ro.com/data/items/icons/20003.gif</t>
  </si>
  <si>
    <t>Beer_Cap</t>
  </si>
  <si>
    <t>Beer Hat</t>
  </si>
  <si>
    <t>https://web.archive.org/web/20150524043849im_/http://essence-ro.com/data/items/images/5416.png</t>
  </si>
  <si>
    <t>https://web.archive.org/web/20150524043849im_/http://essence-ro.com/data/items/icons/5416.gif</t>
  </si>
  <si>
    <t>Beholder_Card</t>
  </si>
  <si>
    <t>Beholder Card</t>
  </si>
  <si>
    <t>https://web.archive.org/web/20150524045222im_/http://essence-ro.com/data/items/images/4356.png</t>
  </si>
  <si>
    <t>https://web.archive.org/web/20150524045222im_/http://essence-ro.com/data/items/icons/4356.gif</t>
  </si>
  <si>
    <t>Beholder_Ring</t>
  </si>
  <si>
    <t>Beholder Ring</t>
  </si>
  <si>
    <t>https://web.archive.org/web/20150315055607im_/http://essence-ro.com/data/items/images/2753.png</t>
  </si>
  <si>
    <t>https://web.archive.org/web/20150315055607im_/http://essence-ro.com/data/items/icons/2753.gif</t>
  </si>
  <si>
    <t>Bells_of_Harem</t>
  </si>
  <si>
    <t>Bells of Harem</t>
  </si>
  <si>
    <t>https://web.archive.org/web/20150524034524im_/http://essence-ro.com/data/items/images/20125.png</t>
  </si>
  <si>
    <t>https://web.archive.org/web/20150524034524im_/http://essence-ro.com/data/items/icons/20125.gif</t>
  </si>
  <si>
    <t>Bento_Box</t>
  </si>
  <si>
    <t>Bento Box</t>
  </si>
  <si>
    <t>https://web.archive.org/web/20150524035628im_/http://essence-ro.com/data/items/images/21010.png</t>
  </si>
  <si>
    <t>https://web.archive.org/web/20150524035628im_/http://essence-ro.com/data/items/icons/21010.gif</t>
  </si>
  <si>
    <t>Beret</t>
  </si>
  <si>
    <t>https://web.archive.org/web/20150524044120im_/http://essence-ro.com/data/items/images/5172.png</t>
  </si>
  <si>
    <t>https://web.archive.org/web/20150524044120im_/http://essence-ro.com/data/items/icons/5172.gif</t>
  </si>
  <si>
    <t>Berserk_Potion</t>
  </si>
  <si>
    <t>Berserk Potion</t>
  </si>
  <si>
    <t>Swordman / Mage / Merchant / Knight / Wizard / Blacksmith / Crusader / Rogue / Alchemist / Taekwon / Star Gladiator / Soul Linker / Gunslinger</t>
  </si>
  <si>
    <t>https://web.archive.org/web/20150524033107im_/http://essence-ro.com/data/items/images/657.png</t>
  </si>
  <si>
    <t>https://web.archive.org/web/20150524033107im_/http://essence-ro.com/data/items/icons/657.gif</t>
  </si>
  <si>
    <t>Berzebub_Card</t>
  </si>
  <si>
    <t>Beelzebub Card</t>
  </si>
  <si>
    <t>https://web.archive.org/web/20150525061857im_/http://essence-ro.com/data/items/images/4145.png</t>
  </si>
  <si>
    <t>https://web.archive.org/web/20150525061857im_/http://essence-ro.com/data/items/icons/4145.gif</t>
  </si>
  <si>
    <t>BF_Badge1</t>
  </si>
  <si>
    <t>Bravery Badge</t>
  </si>
  <si>
    <t>https://web.archive.org/web/20150531102007im_/http://essence-ro.com/data/items/images/7828.png</t>
  </si>
  <si>
    <t>https://web.archive.org/web/20150531102007im_/http://essence-ro.com/data/items/icons/7828.gif</t>
  </si>
  <si>
    <t>BF_Badge2</t>
  </si>
  <si>
    <t>Valor Badge</t>
  </si>
  <si>
    <t>https://web.archive.org/web/20150531062309im_/http://essence-ro.com/data/items/images/7829.png</t>
  </si>
  <si>
    <t>https://web.archive.org/web/20150531062309im_/http://essence-ro.com/data/items/icons/7829.gif</t>
  </si>
  <si>
    <t>BF_Book1</t>
  </si>
  <si>
    <t>Brave Battle Strategy Book</t>
  </si>
  <si>
    <t>https://web.archive.org/web/20150531102039im_/http://essence-ro.com/data/items/images/1574.png</t>
  </si>
  <si>
    <t>https://web.archive.org/web/20150531102039im_/http://essence-ro.com/data/items/icons/1574.gif</t>
  </si>
  <si>
    <t>BF_Book2</t>
  </si>
  <si>
    <t>Valorous Battle Strategy Book</t>
  </si>
  <si>
    <t>https://web.archive.org/web/20150531101904im_/http://essence-ro.com/data/items/images/1575.png</t>
  </si>
  <si>
    <t>https://web.archive.org/web/20150531101904im_/http://essence-ro.com/data/items/icons/1575.gif</t>
  </si>
  <si>
    <t>BF_Bow2</t>
  </si>
  <si>
    <t>Brave Battle CrossBow</t>
  </si>
  <si>
    <t>https://web.archive.org/web/20150531101938im_/http://essence-ro.com/data/items/images/1739.png</t>
  </si>
  <si>
    <t>https://web.archive.org/web/20150531101938im_/http://essence-ro.com/data/items/icons/1739.gif</t>
  </si>
  <si>
    <t>BF_Dagger1</t>
  </si>
  <si>
    <t>Brave Assassin's Damascus</t>
  </si>
  <si>
    <t>Novice / Swordman / Mage / Archer / Merchant / Thief / Knight / Wizard / Blacksmith / Hunter / Assassin / Crusader / Sage / Rogue / Alchemist / Bard/Dancer / Soul Linker / Ninja</t>
  </si>
  <si>
    <t>https://web.archive.org/web/20150531092643im_/http://essence-ro.com/data/items/images/13036.png</t>
  </si>
  <si>
    <t>https://web.archive.org/web/20150531092643im_/http://essence-ro.com/data/items/icons/13036.gif</t>
  </si>
  <si>
    <t>BF_Dagger2</t>
  </si>
  <si>
    <t>Valorous Assassin's Damascus</t>
  </si>
  <si>
    <t>Novice / Swordman / Archer / Merchant / Thief / Knight / Blacksmith / Hunter / Assassin / Unused / Crusader / Rogue / Alchemist / Bard/Dancer / Unused / Soul Linker / Ninja</t>
  </si>
  <si>
    <t>https://web.archive.org/web/20150531093411im_/http://essence-ro.com/data/items/images/13037.png</t>
  </si>
  <si>
    <t>https://web.archive.org/web/20150531093411im_/http://essence-ro.com/data/items/icons/13037.gif</t>
  </si>
  <si>
    <t>BF_Gatling_Gun1</t>
  </si>
  <si>
    <t>Soldier Gatling Gun</t>
  </si>
  <si>
    <t>Weapon - Gatling Gun</t>
  </si>
  <si>
    <t>https://web.archive.org/web/20150531064833im_/http://essence-ro.com/data/items/images/13172.png</t>
  </si>
  <si>
    <t>https://web.archive.org/web/20150531064833im_/http://essence-ro.com/data/items/icons/13172.gif</t>
  </si>
  <si>
    <t>BF_Huuma_Shuriken1</t>
  </si>
  <si>
    <t>Brave Huuma Front Shuriken</t>
  </si>
  <si>
    <t>Weapon - Fuuma Shuriken</t>
  </si>
  <si>
    <t>https://web.archive.org/web/20150531093626im_/http://essence-ro.com/data/items/images/13305.png</t>
  </si>
  <si>
    <t>https://web.archive.org/web/20150531093626im_/http://essence-ro.com/data/items/icons/13305.gif</t>
  </si>
  <si>
    <t>BF_Huuma_Shuriken2</t>
  </si>
  <si>
    <t>Valorous Huuma Front Shuriken</t>
  </si>
  <si>
    <t>https://web.archive.org/web/20150531061931im_/http://essence-ro.com/data/items/images/13306.png</t>
  </si>
  <si>
    <t>https://web.archive.org/web/20150531061931im_/http://essence-ro.com/data/items/icons/13306.gif</t>
  </si>
  <si>
    <t>BF_Instrument1</t>
  </si>
  <si>
    <t>Valorous Battlefield Guitar</t>
  </si>
  <si>
    <t>https://web.archive.org/web/20150531093705im_/http://essence-ro.com/data/items/images/1923.png</t>
  </si>
  <si>
    <t>https://web.archive.org/web/20150531093705im_/http://essence-ro.com/data/items/icons/1923.gif</t>
  </si>
  <si>
    <t>BF_Instrument2</t>
  </si>
  <si>
    <t>Brave Battlefield Guitar</t>
  </si>
  <si>
    <t>https://web.archive.org/web/20150531063708im_/http://essence-ro.com/data/items/images/1924.png</t>
  </si>
  <si>
    <t>https://web.archive.org/web/20150531063708im_/http://essence-ro.com/data/items/icons/1924.gif</t>
  </si>
  <si>
    <t>BF_Katar1</t>
  </si>
  <si>
    <t>Brave Carnage Katar</t>
  </si>
  <si>
    <t>Weapon - Katar</t>
  </si>
  <si>
    <t>https://web.archive.org/web/20150531093536im_/http://essence-ro.com/data/items/images/1279.png</t>
  </si>
  <si>
    <t>https://web.archive.org/web/20150531093536im_/http://essence-ro.com/data/items/icons/1279.gif</t>
  </si>
  <si>
    <t>BF_Katar2</t>
  </si>
  <si>
    <t>Valorous Carnage Katar</t>
  </si>
  <si>
    <t>https://web.archive.org/web/20150531062709im_/http://essence-ro.com/data/items/images/1280.png</t>
  </si>
  <si>
    <t>https://web.archive.org/web/20150531062709im_/http://essence-ro.com/data/items/icons/1280.gif</t>
  </si>
  <si>
    <t>BF_Knuckle1</t>
  </si>
  <si>
    <t>Valorous Battle Fist</t>
  </si>
  <si>
    <t>Weapon - Knuckle</t>
  </si>
  <si>
    <t>Priest / Monk</t>
  </si>
  <si>
    <t>https://web.archive.org/web/20150531092847im_/http://essence-ro.com/data/items/images/1823.png</t>
  </si>
  <si>
    <t>https://web.archive.org/web/20150531092847im_/http://essence-ro.com/data/items/icons/1823.gif</t>
  </si>
  <si>
    <t>BF_Knuckle2</t>
  </si>
  <si>
    <t>Brave Battle Fist</t>
  </si>
  <si>
    <t>https://web.archive.org/web/20150531062540im_/http://essence-ro.com/data/items/images/1824.png</t>
  </si>
  <si>
    <t>https://web.archive.org/web/20150531062540im_/http://essence-ro.com/data/items/icons/1824.gif</t>
  </si>
  <si>
    <t>BF_Lance1</t>
  </si>
  <si>
    <t>Assaulter Lance</t>
  </si>
  <si>
    <t>https://web.archive.org/web/20150531092959im_/http://essence-ro.com/data/items/images/1482.png</t>
  </si>
  <si>
    <t>https://web.archive.org/web/20150531092959im_/http://essence-ro.com/data/items/icons/1482.gif</t>
  </si>
  <si>
    <t>BF_Launcher1</t>
  </si>
  <si>
    <t>Soldier Grenade Launcher</t>
  </si>
  <si>
    <t>Weapon - Grenade Launcher</t>
  </si>
  <si>
    <t>https://web.archive.org/web/20150531092933im_/http://essence-ro.com/data/items/images/13174.png</t>
  </si>
  <si>
    <t>https://web.archive.org/web/20150531092933im_/http://essence-ro.com/data/items/icons/13174.gif</t>
  </si>
  <si>
    <t>BF_Morning_Star1</t>
  </si>
  <si>
    <t>Valorous Battlefield Morning Star</t>
  </si>
  <si>
    <t>Weapon - Mace</t>
  </si>
  <si>
    <t>Novice / Swordman / Acolyte / Merchant / Knight / Priest / Blacksmith / Crusader / Monk / Alchemist</t>
  </si>
  <si>
    <t>https://web.archive.org/web/20150531063054im_/http://essence-ro.com/data/items/images/1542.png</t>
  </si>
  <si>
    <t>https://web.archive.org/web/20150531063054im_/http://essence-ro.com/data/items/icons/1542.gif</t>
  </si>
  <si>
    <t>BF_Morning_Star2</t>
  </si>
  <si>
    <t>Brave Battlefield Morning Star</t>
  </si>
  <si>
    <t>https://web.archive.org/web/20150531062638im_/http://essence-ro.com/data/items/images/1543.png</t>
  </si>
  <si>
    <t>https://web.archive.org/web/20150531062638im_/http://essence-ro.com/data/items/icons/1543.gif</t>
  </si>
  <si>
    <t>BF_Pistol1</t>
  </si>
  <si>
    <t>Soldier Revolver</t>
  </si>
  <si>
    <t>Weapon - Revolver</t>
  </si>
  <si>
    <t>https://web.archive.org/web/20150531064245im_/http://essence-ro.com/data/items/images/13108.png</t>
  </si>
  <si>
    <t>https://web.archive.org/web/20150531064245im_/http://essence-ro.com/data/items/icons/13108.gif</t>
  </si>
  <si>
    <t>Bf_Recruiter_Hat</t>
  </si>
  <si>
    <t>Bf Recruiter Hat</t>
  </si>
  <si>
    <t>https://web.archive.org/web/20150524034647im_/http://essence-ro.com/data/items/images/5338.png</t>
  </si>
  <si>
    <t>https://web.archive.org/web/20150524034647im_/http://essence-ro.com/data/items/icons/5338.gif</t>
  </si>
  <si>
    <t>BF_Rifle1</t>
  </si>
  <si>
    <t>Soldier Rifle</t>
  </si>
  <si>
    <t>Weapon - Rifle</t>
  </si>
  <si>
    <t>https://web.archive.org/web/20150531062531im_/http://essence-ro.com/data/items/images/13171.png</t>
  </si>
  <si>
    <t>https://web.archive.org/web/20150531062531im_/http://essence-ro.com/data/items/icons/13171.gif</t>
  </si>
  <si>
    <t>BF_Shotgun1</t>
  </si>
  <si>
    <t>Soldier Shotgun</t>
  </si>
  <si>
    <t>Weapon - Shotgun</t>
  </si>
  <si>
    <t>https://web.archive.org/web/20150531092852im_/http://essence-ro.com/data/items/images/13173.png</t>
  </si>
  <si>
    <t>https://web.archive.org/web/20150531092852im_/http://essence-ro.com/data/items/icons/13173.gif</t>
  </si>
  <si>
    <t>BF_Spear1</t>
  </si>
  <si>
    <t>Assaulter Spear</t>
  </si>
  <si>
    <t>https://web.archive.org/web/20150531092856im_/http://essence-ro.com/data/items/images/1425.png</t>
  </si>
  <si>
    <t>https://web.archive.org/web/20150531092856im_/http://essence-ro.com/data/items/icons/1425.gif</t>
  </si>
  <si>
    <t>BF_Staff1</t>
  </si>
  <si>
    <t>Warlock's Magic Wand</t>
  </si>
  <si>
    <t>https://web.archive.org/web/20150531092904im_/http://essence-ro.com/data/items/images/1632.png</t>
  </si>
  <si>
    <t>https://web.archive.org/web/20150531092904im_/http://essence-ro.com/data/items/icons/1632.gif</t>
  </si>
  <si>
    <t>BF_Staff2</t>
  </si>
  <si>
    <t>Warlock's Battle Wand</t>
  </si>
  <si>
    <t>https://web.archive.org/web/20150531063632im_/http://essence-ro.com/data/items/images/1633.png</t>
  </si>
  <si>
    <t>https://web.archive.org/web/20150531063632im_/http://essence-ro.com/data/items/icons/1633.gif</t>
  </si>
  <si>
    <t>BF_Staff3</t>
  </si>
  <si>
    <t>Strong Recovery Wand</t>
  </si>
  <si>
    <t>https://web.archive.org/web/20150531064503im_/http://essence-ro.com/data/items/images/1634.png</t>
  </si>
  <si>
    <t>https://web.archive.org/web/20150531064503im_/http://essence-ro.com/data/items/icons/1634.gif</t>
  </si>
  <si>
    <t>BF_Staff4</t>
  </si>
  <si>
    <t>Speedy Recovery Wand</t>
  </si>
  <si>
    <t>https://web.archive.org/web/20150531101914im_/http://essence-ro.com/data/items/images/1635.png</t>
  </si>
  <si>
    <t>https://web.archive.org/web/20150531101914im_/http://essence-ro.com/data/items/icons/1635.gif</t>
  </si>
  <si>
    <t>BF_Sword1</t>
  </si>
  <si>
    <t>Valorous Gladiator Blade</t>
  </si>
  <si>
    <t>Weapon - One-Handed Sword</t>
  </si>
  <si>
    <t>https://web.archive.org/web/20150531092916im_/http://essence-ro.com/data/items/images/13410.png</t>
  </si>
  <si>
    <t>https://web.archive.org/web/20150531092916im_/http://essence-ro.com/data/items/icons/13410.gif</t>
  </si>
  <si>
    <t>BF_Sword2</t>
  </si>
  <si>
    <t>Brave Gladiator Blade</t>
  </si>
  <si>
    <t>https://web.archive.org/web/20150531101952im_/http://essence-ro.com/data/items/images/13411.png</t>
  </si>
  <si>
    <t>https://web.archive.org/web/20150531101952im_/http://essence-ro.com/data/items/icons/13411.gif</t>
  </si>
  <si>
    <t>BF_Two_Handed_Axe1</t>
  </si>
  <si>
    <t>Valorous Insane Battle Axe</t>
  </si>
  <si>
    <t>https://web.archive.org/web/20150531064830im_/http://essence-ro.com/data/items/images/1379.png</t>
  </si>
  <si>
    <t>https://web.archive.org/web/20150531064830im_/http://essence-ro.com/data/items/icons/1379.gif</t>
  </si>
  <si>
    <t>BF_Two_Handed_Axe2</t>
  </si>
  <si>
    <t>Brave Insane Battle Axe</t>
  </si>
  <si>
    <t>https://web.archive.org/web/20150531062304im_/http://essence-ro.com/data/items/images/1380.png</t>
  </si>
  <si>
    <t>https://web.archive.org/web/20150531062304im_/http://essence-ro.com/data/items/icons/1380.gif</t>
  </si>
  <si>
    <t>BF_Two_Handed_Sword1</t>
  </si>
  <si>
    <t>Brave Assaulter's Katzbalger</t>
  </si>
  <si>
    <t>Weapon - Two-Handed Sword</t>
  </si>
  <si>
    <t>https://web.archive.org/web/20150531064916im_/http://essence-ro.com/data/items/images/1183.png</t>
  </si>
  <si>
    <t>https://web.archive.org/web/20150531064916im_/http://essence-ro.com/data/items/icons/1183.gif</t>
  </si>
  <si>
    <t>BF_Whip1</t>
  </si>
  <si>
    <t>Valorous Battle Lariat</t>
  </si>
  <si>
    <t>Weapon - Whip</t>
  </si>
  <si>
    <t>https://web.archive.org/web/20150531063928im_/http://essence-ro.com/data/items/images/1977.png</t>
  </si>
  <si>
    <t>https://web.archive.org/web/20150531063928im_/http://essence-ro.com/data/items/icons/1977.gif</t>
  </si>
  <si>
    <t>BF_Whip2</t>
  </si>
  <si>
    <t>Brave Battle Lariat</t>
  </si>
  <si>
    <t>https://web.archive.org/web/20150531093017im_/http://essence-ro.com/data/items/images/1978.png</t>
  </si>
  <si>
    <t>https://web.archive.org/web/20150531093017im_/http://essence-ro.com/data/items/icons/1978.gif</t>
  </si>
  <si>
    <t>Bible</t>
  </si>
  <si>
    <t>https://web.archive.org/web/20150530221118im_/http://essence-ro.com/data/items/images/1551.png</t>
  </si>
  <si>
    <t>https://web.archive.org/web/20150530221118im_/http://essence-ro.com/data/items/icons/1551.gif</t>
  </si>
  <si>
    <t>Bible_Of_Battlefield</t>
  </si>
  <si>
    <t>Battlefield Textbook</t>
  </si>
  <si>
    <t>https://web.archive.org/web/20150524034214im_/http://essence-ro.com/data/items/images/1562.png</t>
  </si>
  <si>
    <t>https://web.archive.org/web/20150524034214im_/http://essence-ro.com/data/items/icons/1562.gif</t>
  </si>
  <si>
    <t>Big_Back_Ribbon</t>
  </si>
  <si>
    <t>Big Back Ribbon</t>
  </si>
  <si>
    <t>https://web.archive.org/web/20150524042621im_/http://essence-ro.com/data/items/images/20134.png</t>
  </si>
  <si>
    <t>https://web.archive.org/web/20150524042621im_/http://essence-ro.com/data/items/icons/20134.gif</t>
  </si>
  <si>
    <t>Big_Cell</t>
  </si>
  <si>
    <t>Big Cell</t>
  </si>
  <si>
    <t>https://web.archive.org/web/20150524041314im_/http://essence-ro.com/data/items/images/6104.png</t>
  </si>
  <si>
    <t>https://web.archive.org/web/20150524041314im_/http://essence-ro.com/data/items/icons/6104.gif</t>
  </si>
  <si>
    <t>Big_Golden_Bell</t>
  </si>
  <si>
    <t>Decorative Golden Bell</t>
  </si>
  <si>
    <t>https://web.archive.org/web/20150531081026im_/http://essence-ro.com/data/items/images/5091.png</t>
  </si>
  <si>
    <t>https://web.archive.org/web/20150531081026im_/http://essence-ro.com/data/items/icons/5091.gif</t>
  </si>
  <si>
    <t>Big_Sis'_Ribbon</t>
  </si>
  <si>
    <t>Big Ribbon</t>
  </si>
  <si>
    <t>https://web.archive.org/web/20150524021836im_/http://essence-ro.com/data/items/images/2244.png</t>
  </si>
  <si>
    <t>https://web.archive.org/web/20150524021836im_/http://essence-ro.com/data/items/icons/2244.gif</t>
  </si>
  <si>
    <t>Big_Sis'_Ribbon_</t>
  </si>
  <si>
    <t>https://web.archive.org/web/20151105093452im_/http://essence-ro.com/data/items/images/5348.png</t>
  </si>
  <si>
    <t>https://web.archive.org/web/20151105093452im_/http://essence-ro.com/data/items/icons/5348.gif</t>
  </si>
  <si>
    <t>BigFoot_Card</t>
  </si>
  <si>
    <t>Bigfoot Card</t>
  </si>
  <si>
    <t>https://web.archive.org/web/20150321171127im_/http://essence-ro.com/data/items/images/4074.png</t>
  </si>
  <si>
    <t>https://web.archive.org/web/20150321171127im_/http://essence-ro.com/data/items/icons/4074.gif</t>
  </si>
  <si>
    <t>Bill_Of_Birds</t>
  </si>
  <si>
    <t>Bill of Birds</t>
  </si>
  <si>
    <t>https://web.archive.org/web/20150321164702im_/http://essence-ro.com/data/items/images/925.png</t>
  </si>
  <si>
    <t>https://web.archive.org/web/20150321164702im_/http://essence-ro.com/data/items/icons/925.gif</t>
  </si>
  <si>
    <t>Binit_Doll_Hat</t>
  </si>
  <si>
    <t>Vinit Doll Hat</t>
  </si>
  <si>
    <t>https://web.archive.org/web/20150524031214im_/http://essence-ro.com/data/items/images/5344.png</t>
  </si>
  <si>
    <t>https://web.archive.org/web/20150524031214im_/http://essence-ro.com/data/items/icons/5344.gif</t>
  </si>
  <si>
    <t>Binoculars</t>
  </si>
  <si>
    <t>Archer / Hunter / Bard/Dancer</t>
  </si>
  <si>
    <t>https://web.archive.org/web/20150524023503im_/http://essence-ro.com/data/items/images/2296.png</t>
  </si>
  <si>
    <t>https://web.archive.org/web/20150524023503im_/http://essence-ro.com/data/items/icons/2296.gif</t>
  </si>
  <si>
    <t>Binoculars_</t>
  </si>
  <si>
    <t>https://web.archive.org/web/20150524020351im_/http://essence-ro.com/data/items/images/20243.png</t>
  </si>
  <si>
    <t>https://web.archive.org/web/20150524020351im_/http://essence-ro.com/data/items/icons/20243.gif</t>
  </si>
  <si>
    <t>Bio_Aura</t>
  </si>
  <si>
    <t>Bio Aura</t>
  </si>
  <si>
    <t>https://web.archive.org/web/20150524030026im_/http://essence-ro.com/data/items/images/20764.png</t>
  </si>
  <si>
    <t>https://web.archive.org/web/20150524030026im_/http://essence-ro.com/data/items/icons/20764.gif</t>
  </si>
  <si>
    <t>Biotite</t>
  </si>
  <si>
    <t>https://web.archive.org/web/20150524024651im_/http://essence-ro.com/data/items/images/7297.png</t>
  </si>
  <si>
    <t>https://web.archive.org/web/20150524024651im_/http://essence-ro.com/data/items/icons/7297.gif</t>
  </si>
  <si>
    <t>Bird_Nest</t>
  </si>
  <si>
    <t>Bird Nest</t>
  </si>
  <si>
    <t>https://web.archive.org/web/20150524023227im_/http://essence-ro.com/data/items/images/5129.png</t>
  </si>
  <si>
    <t>https://web.archive.org/web/20150524023227im_/http://essence-ro.com/data/items/icons/5129.gif</t>
  </si>
  <si>
    <t>Bird_Nest_Hat</t>
  </si>
  <si>
    <t>Bird Nest Hat</t>
  </si>
  <si>
    <t>https://web.archive.org/web/20150524020420im_/http://essence-ro.com/data/items/images/5183.png</t>
  </si>
  <si>
    <t>https://web.archive.org/web/20150524020420im_/http://essence-ro.com/data/items/icons/5183.gif</t>
  </si>
  <si>
    <t>Biretta</t>
  </si>
  <si>
    <t>Acolyte / Priest / Monk</t>
  </si>
  <si>
    <t>https://web.archive.org/web/20151105093643im_/http://essence-ro.com/data/items/images/2216.png</t>
  </si>
  <si>
    <t>https://web.archive.org/web/20151105093643im_/http://essence-ro.com/data/items/icons/2216.gif</t>
  </si>
  <si>
    <t>Biretta_</t>
  </si>
  <si>
    <t>https://web.archive.org/web/20150530220615im_/http://essence-ro.com/data/items/images/2217.png</t>
  </si>
  <si>
    <t>https://web.archive.org/web/20150530220615im_/http://essence-ro.com/data/items/icons/2217.gif</t>
  </si>
  <si>
    <t>Bison_Horn</t>
  </si>
  <si>
    <t>Horn of the Buffalo</t>
  </si>
  <si>
    <t>https://web.archive.org/web/20150531063204im_/http://essence-ro.com/data/items/images/2702.png</t>
  </si>
  <si>
    <t>https://web.archive.org/web/20150531063204im_/http://essence-ro.com/data/items/icons/2702.gif</t>
  </si>
  <si>
    <t>Bitter_Herb</t>
  </si>
  <si>
    <t>Bitter Herb</t>
  </si>
  <si>
    <t>https://web.archive.org/web/20150524035249im_/http://essence-ro.com/data/items/images/621.png</t>
  </si>
  <si>
    <t>https://web.archive.org/web/20150524035249im_/http://essence-ro.com/data/items/icons/621.gif</t>
  </si>
  <si>
    <t>Black_Bear's_Skin</t>
  </si>
  <si>
    <t>Black Bear Skin</t>
  </si>
  <si>
    <t>https://web.archive.org/web/20150524023140im_/http://essence-ro.com/data/items/images/7161.png</t>
  </si>
  <si>
    <t>https://web.archive.org/web/20150524023140im_/http://essence-ro.com/data/items/icons/7161.gif</t>
  </si>
  <si>
    <t>Black_Bunny_Band</t>
  </si>
  <si>
    <t>Sheila Hairnet</t>
  </si>
  <si>
    <t>https://web.archive.org/web/20150524023054im_/http://essence-ro.com/data/items/images/5213.png</t>
  </si>
  <si>
    <t>https://web.archive.org/web/20150524023054im_/http://essence-ro.com/data/items/icons/5213.gif</t>
  </si>
  <si>
    <t>Black_Butterfly_Wings</t>
  </si>
  <si>
    <t>Black Butterfly Wings</t>
  </si>
  <si>
    <t>https://web.archive.org/web/20151105093724im_/http://essence-ro.com/data/items/images/20734.png</t>
  </si>
  <si>
    <t>https://web.archive.org/web/20151105093724im_/http://essence-ro.com/data/items/icons/20734.gif</t>
  </si>
  <si>
    <t>Black_Cap</t>
  </si>
  <si>
    <t>Black Cap</t>
  </si>
  <si>
    <t>https://web.archive.org/web/20150524040204im_/http://essence-ro.com/data/items/images/20126.png</t>
  </si>
  <si>
    <t>https://web.archive.org/web/20150524040204im_/http://essence-ro.com/data/items/icons/20126.gif</t>
  </si>
  <si>
    <t>Black_Dyestuffs</t>
  </si>
  <si>
    <t>Black Dyestuffs</t>
  </si>
  <si>
    <t>https://web.archive.org/web/20150524031608im_/http://essence-ro.com/data/items/images/983.png</t>
  </si>
  <si>
    <t>https://web.archive.org/web/20150524031608im_/http://essence-ro.com/data/items/icons/983.gif</t>
  </si>
  <si>
    <t>Black_Elven_Ears</t>
  </si>
  <si>
    <t>Black Fairy Ears</t>
  </si>
  <si>
    <t>https://web.archive.org/web/20151105093527im_/http://essence-ro.com/data/items/images/5820.png</t>
  </si>
  <si>
    <t>https://web.archive.org/web/20151105093527im_/http://essence-ro.com/data/items/icons/5820.gif</t>
  </si>
  <si>
    <t>Black_Glasses</t>
  </si>
  <si>
    <t>Black Glasses</t>
  </si>
  <si>
    <t>https://web.archive.org/web/20150524024308im_/http://essence-ro.com/data/items/images/5401.png</t>
  </si>
  <si>
    <t>https://web.archive.org/web/20150524024308im_/http://essence-ro.com/data/items/icons/5401.gif</t>
  </si>
  <si>
    <t>Black_Glasses_</t>
  </si>
  <si>
    <t>https://web.archive.org/web/20150524030144im_/http://essence-ro.com/data/items/images/20262.png</t>
  </si>
  <si>
    <t>https://web.archive.org/web/20150524030144im_/http://essence-ro.com/data/items/icons/20262.gif</t>
  </si>
  <si>
    <t>Black_Hairband</t>
  </si>
  <si>
    <t>Black Hairband</t>
  </si>
  <si>
    <t>https://web.archive.org/web/20150524042816im_/http://essence-ro.com/data/items/images/20131.png</t>
  </si>
  <si>
    <t>https://web.archive.org/web/20150524042816im_/http://essence-ro.com/data/items/icons/20131.gif</t>
  </si>
  <si>
    <t>Black_Helm_of_Darkness</t>
  </si>
  <si>
    <t>Black Helm of Darkness</t>
  </si>
  <si>
    <t>https://web.archive.org/web/20150524034700im_/http://essence-ro.com/data/items/images/20138.png</t>
  </si>
  <si>
    <t>https://web.archive.org/web/20150524034700im_/http://essence-ro.com/data/items/icons/20138.gif</t>
  </si>
  <si>
    <t>Black_Kitty_Doll</t>
  </si>
  <si>
    <t>Black Cat Doll</t>
  </si>
  <si>
    <t>https://web.archive.org/web/20150524021753im_/http://essence-ro.com/data/items/images/7206.png</t>
  </si>
  <si>
    <t>https://web.archive.org/web/20150524021753im_/http://essence-ro.com/data/items/icons/7206.gif</t>
  </si>
  <si>
    <t>Black_Ladle</t>
  </si>
  <si>
    <t>Black Ladle</t>
  </si>
  <si>
    <t>https://web.archive.org/web/20150524035115im_/http://essence-ro.com/data/items/images/737.png</t>
  </si>
  <si>
    <t>https://web.archive.org/web/20150524035115im_/http://essence-ro.com/data/items/icons/737.gif</t>
  </si>
  <si>
    <t>Black_Leather_Boots_</t>
  </si>
  <si>
    <t>Black Leather Boots</t>
  </si>
  <si>
    <t>https://web.archive.org/web/20150531102421im_/http://essence-ro.com/data/items/images/2434.png</t>
  </si>
  <si>
    <t>https://web.archive.org/web/20150531102421im_/http://essence-ro.com/data/items/icons/2434.gif</t>
  </si>
  <si>
    <t>Black_Mask</t>
  </si>
  <si>
    <t>Dark Mask</t>
  </si>
  <si>
    <t>https://web.archive.org/web/20150524024057im_/http://essence-ro.com/data/items/images/7157.png</t>
  </si>
  <si>
    <t>https://web.archive.org/web/20150524024057im_/http://essence-ro.com/data/items/icons/7157.gif</t>
  </si>
  <si>
    <t>Black_Rose</t>
  </si>
  <si>
    <t>Black Rose</t>
  </si>
  <si>
    <t>https://web.archive.org/web/20150619125801im_/http://essence-ro.com/data/items/images/13155.png</t>
  </si>
  <si>
    <t>https://web.archive.org/web/20150619125801im_/http://essence-ro.com/data/items/icons/13155.gif</t>
  </si>
  <si>
    <t>Blade_</t>
  </si>
  <si>
    <t>Blade</t>
  </si>
  <si>
    <t>https://web.archive.org/web/20150321152458im_/http://essence-ro.com/data/items/images/1108.png</t>
  </si>
  <si>
    <t>https://web.archive.org/web/20150321152458im_/http://essence-ro.com/data/items/icons/1108.gif</t>
  </si>
  <si>
    <t>Blade_Lost_In_Darkness</t>
  </si>
  <si>
    <t>Blade Lost in Darkness</t>
  </si>
  <si>
    <t>https://web.archive.org/web/20150524023812im_/http://essence-ro.com/data/items/images/7023.png</t>
  </si>
  <si>
    <t>https://web.archive.org/web/20150524023812im_/http://essence-ro.com/data/items/icons/7023.gif</t>
  </si>
  <si>
    <t>Blank_Eyes_</t>
  </si>
  <si>
    <t>Blank Eyes</t>
  </si>
  <si>
    <t>https://web.archive.org/web/20150524044736im_/http://essence-ro.com/data/items/images/20206.png</t>
  </si>
  <si>
    <t>https://web.archive.org/web/20150524044736im_/http://essence-ro.com/data/items/icons/20206.gif</t>
  </si>
  <si>
    <t>Blazzer_Card</t>
  </si>
  <si>
    <t>Blazer Card</t>
  </si>
  <si>
    <t>https://web.archive.org/web/20150524035705im_/http://essence-ro.com/data/items/images/4215.png</t>
  </si>
  <si>
    <t>https://web.archive.org/web/20150524035705im_/http://essence-ro.com/data/items/icons/4215.gif</t>
  </si>
  <si>
    <t>Blessed_Wand</t>
  </si>
  <si>
    <t>Wand of Occult</t>
  </si>
  <si>
    <t>https://web.archive.org/web/20150524081726im_/http://essence-ro.com/data/items/images/1614.png</t>
  </si>
  <si>
    <t>https://web.archive.org/web/20150524081726im_/http://essence-ro.com/data/items/icons/1614.gif</t>
  </si>
  <si>
    <t>Blessing_10_Scroll</t>
  </si>
  <si>
    <t>LV10 Blessing Scroll</t>
  </si>
  <si>
    <t>https://web.archive.org/web/20150531093603im_/http://essence-ro.com/data/items/images/12215.png</t>
  </si>
  <si>
    <t>https://web.archive.org/web/20150531093603im_/http://essence-ro.com/data/items/icons/12215.gif</t>
  </si>
  <si>
    <t>Blind_Sphere</t>
  </si>
  <si>
    <t>Blind Sphere</t>
  </si>
  <si>
    <t>Ammo - Grenade</t>
  </si>
  <si>
    <t>https://web.archive.org/web/20150524043746im_/http://essence-ro.com/data/items/images/13206.png</t>
  </si>
  <si>
    <t>https://web.archive.org/web/20150524043746im_/http://essence-ro.com/data/items/icons/13206.gif</t>
  </si>
  <si>
    <t>Blinker</t>
  </si>
  <si>
    <t>https://web.archive.org/web/20150524050540im_/http://essence-ro.com/data/items/images/2295.png</t>
  </si>
  <si>
    <t>https://web.archive.org/web/20150524050540im_/http://essence-ro.com/data/items/icons/2295.gif</t>
  </si>
  <si>
    <t>Blinker_</t>
  </si>
  <si>
    <t>https://web.archive.org/web/20150524042638im_/http://essence-ro.com/data/items/images/20204.png</t>
  </si>
  <si>
    <t>https://web.archive.org/web/20150524042638im_/http://essence-ro.com/data/items/icons/20204.gif</t>
  </si>
  <si>
    <t>Blood_Butterfly_Card</t>
  </si>
  <si>
    <t>Bloody Butterfly Card</t>
  </si>
  <si>
    <t>https://web.archive.org/web/20150524034725im_/http://essence-ro.com/data/items/images/4327.png</t>
  </si>
  <si>
    <t>https://web.archive.org/web/20150524034725im_/http://essence-ro.com/data/items/icons/4327.gif</t>
  </si>
  <si>
    <t>Blood_Tears</t>
  </si>
  <si>
    <t>Blood Tears</t>
  </si>
  <si>
    <t>https://web.archive.org/web/20150524055345im_/http://essence-ro.com/data/items/images/1271.png</t>
  </si>
  <si>
    <t>https://web.archive.org/web/20150524055345im_/http://essence-ro.com/data/items/icons/1271.gif</t>
  </si>
  <si>
    <t>Bloody_Dead_Branch</t>
  </si>
  <si>
    <t>Bloody Branch</t>
  </si>
  <si>
    <t>https://web.archive.org/web/20150315053323im_/http://essence-ro.com/data/items/images/12103.png</t>
  </si>
  <si>
    <t>https://web.archive.org/web/20150315053323im_/http://essence-ro.com/data/items/icons/12103.gif</t>
  </si>
  <si>
    <t>Bloody_Edge</t>
  </si>
  <si>
    <t>Bloody Edge</t>
  </si>
  <si>
    <t>https://web.archive.org/web/20150524023523im_/http://essence-ro.com/data/items/images/7024.png</t>
  </si>
  <si>
    <t>https://web.archive.org/web/20150524023523im_/http://essence-ro.com/data/items/icons/7024.gif</t>
  </si>
  <si>
    <t>Bloody_Iron_Ball</t>
  </si>
  <si>
    <t>Bloodied Shackle Ball</t>
  </si>
  <si>
    <t>https://web.archive.org/web/20151105093547im_/http://essence-ro.com/data/items/images/2655.png</t>
  </si>
  <si>
    <t>https://web.archive.org/web/20151105093547im_/http://essence-ro.com/data/items/icons/2655.gif</t>
  </si>
  <si>
    <t>Bloody_Iron_Ball_C</t>
  </si>
  <si>
    <t>Refined Bloodied Shackle Ball</t>
  </si>
  <si>
    <t>https://web.archive.org/web/20150524043642im_/http://essence-ro.com/data/items/images/2710.png</t>
  </si>
  <si>
    <t>https://web.archive.org/web/20150524043642im_/http://essence-ro.com/data/items/icons/2710.gif</t>
  </si>
  <si>
    <t>Bloody_Knight_Card</t>
  </si>
  <si>
    <t>Bloody Knight Card</t>
  </si>
  <si>
    <t>https://web.archive.org/web/20150324145550im_/http://essence-ro.com/data/items/images/4320.png</t>
  </si>
  <si>
    <t>https://web.archive.org/web/20150324145550im_/http://essence-ro.com/data/items/icons/4320.gif</t>
  </si>
  <si>
    <t>Bloody_Murderer_Card</t>
  </si>
  <si>
    <t>Bloody Murderer Card</t>
  </si>
  <si>
    <t>https://web.archive.org/web/20150524040436im_/http://essence-ro.com/data/items/images/4214.png</t>
  </si>
  <si>
    <t>https://web.archive.org/web/20150524040436im_/http://essence-ro.com/data/items/icons/4214.gif</t>
  </si>
  <si>
    <t>Bloody_Page</t>
  </si>
  <si>
    <t>Bloody Page</t>
  </si>
  <si>
    <t>https://web.archive.org/web/20150524081408im_/http://essence-ro.com/data/items/images/7449.png</t>
  </si>
  <si>
    <t>https://web.archive.org/web/20150524081408im_/http://essence-ro.com/data/items/icons/7449.gif</t>
  </si>
  <si>
    <t>Bloody_Ring</t>
  </si>
  <si>
    <t>Bloody Ring</t>
  </si>
  <si>
    <t>https://web.archive.org/web/20150315053525im_/http://essence-ro.com/data/items/images/2760.png</t>
  </si>
  <si>
    <t>https://web.archive.org/web/20150315053525im_/http://essence-ro.com/data/items/icons/2760.gif</t>
  </si>
  <si>
    <t>Bloody_Rune</t>
  </si>
  <si>
    <t>Bloody Rune</t>
  </si>
  <si>
    <t>https://web.archive.org/web/20150524031218im_/http://essence-ro.com/data/items/images/7563.png</t>
  </si>
  <si>
    <t>https://web.archive.org/web/20150524031218im_/http://essence-ro.com/data/items/icons/7563.gif</t>
  </si>
  <si>
    <t>Blossom_Of_Maneater</t>
  </si>
  <si>
    <t>Maneater Blossom</t>
  </si>
  <si>
    <t>https://web.archive.org/web/20150524025419im_/http://essence-ro.com/data/items/images/1032.png</t>
  </si>
  <si>
    <t>https://web.archive.org/web/20150524025419im_/http://essence-ro.com/data/items/icons/1032.gif</t>
  </si>
  <si>
    <t>Blue_Aodai</t>
  </si>
  <si>
    <t>Blue Robe</t>
  </si>
  <si>
    <t>https://web.archive.org/web/20150524034326im_/http://essence-ro.com/data/items/images/2361.png</t>
  </si>
  <si>
    <t>https://web.archive.org/web/20150524034326im_/http://essence-ro.com/data/items/icons/2361.gif</t>
  </si>
  <si>
    <t>Blue_Archangel_Wings</t>
  </si>
  <si>
    <t>Blue Archangel Wings</t>
  </si>
  <si>
    <t>https://web.archive.org/web/20151105093231im_/http://essence-ro.com/data/items/images/20026.png</t>
  </si>
  <si>
    <t>https://web.archive.org/web/20151105093231im_/http://essence-ro.com/data/items/icons/20026.gif</t>
  </si>
  <si>
    <t>Blue_Butterfly_Wings</t>
  </si>
  <si>
    <t>Blue Butterfly Wings</t>
  </si>
  <si>
    <t>https://web.archive.org/web/20150524034034im_/http://essence-ro.com/data/items/images/20014.png</t>
  </si>
  <si>
    <t>https://web.archive.org/web/20150524034034im_/http://essence-ro.com/data/items/icons/20014.gif</t>
  </si>
  <si>
    <t>Blue_Coif</t>
  </si>
  <si>
    <t>Coif</t>
  </si>
  <si>
    <t>https://web.archive.org/web/20151105093724im_/http://essence-ro.com/data/items/images/5092.png</t>
  </si>
  <si>
    <t>https://web.archive.org/web/20151105093724im_/http://essence-ro.com/data/items/icons/5092.gif</t>
  </si>
  <si>
    <t>Blue_Coif_</t>
  </si>
  <si>
    <t>https://web.archive.org/web/20151105092931im_/http://essence-ro.com/data/items/images/5093.png</t>
  </si>
  <si>
    <t>https://web.archive.org/web/20151105092931im_/http://essence-ro.com/data/items/icons/5093.gif</t>
  </si>
  <si>
    <t>Blue_Drooping_Kitty</t>
  </si>
  <si>
    <t>Blue Drooping Cat</t>
  </si>
  <si>
    <t>https://web.archive.org/web/20150524025152im_/http://essence-ro.com/data/items/images/5233.png</t>
  </si>
  <si>
    <t>https://web.archive.org/web/20150524025152im_/http://essence-ro.com/data/items/icons/5233.gif</t>
  </si>
  <si>
    <t>Blue_Feather</t>
  </si>
  <si>
    <t>Blue Feather</t>
  </si>
  <si>
    <t>https://web.archive.org/web/20150524031332im_/http://essence-ro.com/data/items/images/7441.png</t>
  </si>
  <si>
    <t>https://web.archive.org/web/20150524031332im_/http://essence-ro.com/data/items/icons/7441.gif</t>
  </si>
  <si>
    <t>Blue_Flame</t>
  </si>
  <si>
    <t>Blue Flame</t>
  </si>
  <si>
    <t>https://web.archive.org/web/20150524044136im_/http://essence-ro.com/data/items/images/20264.png</t>
  </si>
  <si>
    <t>https://web.archive.org/web/20150524044136im_/http://essence-ro.com/data/items/icons/20264.gif</t>
  </si>
  <si>
    <t>Blue_Fur_Hat</t>
  </si>
  <si>
    <t>Blue Beanie</t>
  </si>
  <si>
    <t>https://web.archive.org/web/20150524025233im_/http://essence-ro.com/data/items/images/5236.png</t>
  </si>
  <si>
    <t>https://web.archive.org/web/20150524025233im_/http://essence-ro.com/data/items/icons/5236.gif</t>
  </si>
  <si>
    <t>Blue_Gemstone</t>
  </si>
  <si>
    <t>Blue Gemstone</t>
  </si>
  <si>
    <t>https://web.archive.org/web/20150524024319im_/http://essence-ro.com/data/items/images/717.png</t>
  </si>
  <si>
    <t>https://web.archive.org/web/20150524024319im_/http://essence-ro.com/data/items/icons/717.gif</t>
  </si>
  <si>
    <t>Blue_Glasses</t>
  </si>
  <si>
    <t>Blue Glasses</t>
  </si>
  <si>
    <t>https://web.archive.org/web/20151105093717im_/http://essence-ro.com/data/items/images/20267.png</t>
  </si>
  <si>
    <t>https://web.archive.org/web/20151105093717im_/http://essence-ro.com/data/items/icons/20267.gif</t>
  </si>
  <si>
    <t>Blue_Hair_Band</t>
  </si>
  <si>
    <t>Blue Hairband</t>
  </si>
  <si>
    <t>https://web.archive.org/web/20150524031949im_/http://essence-ro.com/data/items/images/5052.png</t>
  </si>
  <si>
    <t>https://web.archive.org/web/20150524031949im_/http://essence-ro.com/data/items/icons/5052.gif</t>
  </si>
  <si>
    <t>Blue_Herb</t>
  </si>
  <si>
    <t>Blue Herb</t>
  </si>
  <si>
    <t>https://web.archive.org/web/20150321193512im_/http://essence-ro.com/data/items/images/510.png</t>
  </si>
  <si>
    <t>https://web.archive.org/web/20150321193512im_/http://essence-ro.com/data/items/icons/510.gif</t>
  </si>
  <si>
    <t>Blue_Jewel</t>
  </si>
  <si>
    <t>Sapphire</t>
  </si>
  <si>
    <t>https://web.archive.org/web/20150531071833im_/http://essence-ro.com/data/items/images/726.png</t>
  </si>
  <si>
    <t>https://web.archive.org/web/20150531071833im_/http://essence-ro.com/data/items/icons/726.gif</t>
  </si>
  <si>
    <t>Blue_Neck_Tie</t>
  </si>
  <si>
    <t>Blue Neck Tie</t>
  </si>
  <si>
    <t>https://web.archive.org/web/20150524031507im_/http://essence-ro.com/data/items/images/20765.png</t>
  </si>
  <si>
    <t>https://web.archive.org/web/20150524031507im_/http://essence-ro.com/data/items/icons/20765.gif</t>
  </si>
  <si>
    <t>Blue_Pajamas_Hat</t>
  </si>
  <si>
    <t>Blue Pajamas Hat</t>
  </si>
  <si>
    <t>https://web.archive.org/web/20150524030320im_/http://essence-ro.com/data/items/images/5506.png</t>
  </si>
  <si>
    <t>https://web.archive.org/web/20150524030320im_/http://essence-ro.com/data/items/icons/5506.gif</t>
  </si>
  <si>
    <t>Blue_Porcelain</t>
  </si>
  <si>
    <t>Chung Jah</t>
  </si>
  <si>
    <t>https://web.archive.org/web/20150531070833im_/http://essence-ro.com/data/items/images/735.png</t>
  </si>
  <si>
    <t>https://web.archive.org/web/20150531070833im_/http://essence-ro.com/data/items/icons/735.gif</t>
  </si>
  <si>
    <t>Blue_Potion</t>
  </si>
  <si>
    <t>Blue Potion</t>
  </si>
  <si>
    <t>https://web.archive.org/web/20150321195741im_/http://essence-ro.com/data/items/images/505.png</t>
  </si>
  <si>
    <t>https://web.archive.org/web/20150321195741im_/http://essence-ro.com/data/items/icons/505.gif</t>
  </si>
  <si>
    <t>Blue_Quiz_Hat</t>
  </si>
  <si>
    <t>Blue Quiz Hat</t>
  </si>
  <si>
    <t>https://web.archive.org/web/20150524025959im_/http://essence-ro.com/data/items/images/20547.png</t>
  </si>
  <si>
    <t>https://web.archive.org/web/20150524025959im_/http://essence-ro.com/data/items/icons/20547.gif</t>
  </si>
  <si>
    <t>Blue_Ribbon</t>
  </si>
  <si>
    <t>Blue Ribbon</t>
  </si>
  <si>
    <t>https://web.archive.org/web/20151105093505im_/http://essence-ro.com/data/items/images/5404.png</t>
  </si>
  <si>
    <t>https://web.archive.org/web/20151105093505im_/http://essence-ro.com/data/items/icons/5404.gif</t>
  </si>
  <si>
    <t>Blue_Santa_Hat</t>
  </si>
  <si>
    <t>Blue Santa Hat</t>
  </si>
  <si>
    <t>https://web.archive.org/web/20150524021344im_/http://essence-ro.com/data/items/images/20758.png</t>
  </si>
  <si>
    <t>https://web.archive.org/web/20150524021344im_/http://essence-ro.com/data/items/icons/20758.gif</t>
  </si>
  <si>
    <t>Blue_Wizardry_Hat</t>
  </si>
  <si>
    <t>Blue Mage Hat</t>
  </si>
  <si>
    <t>https://web.archive.org/web/20150524030105im_/http://essence-ro.com/data/items/images/5241.png</t>
  </si>
  <si>
    <t>https://web.archive.org/web/20150524030105im_/http://essence-ro.com/data/items/icons/5241.gif</t>
  </si>
  <si>
    <t>Bluish_Green_Jewel</t>
  </si>
  <si>
    <t>Zircon</t>
  </si>
  <si>
    <t>https://web.archive.org/web/20150324160752im_/http://essence-ro.com/data/items/images/729.png</t>
  </si>
  <si>
    <t>https://web.archive.org/web/20150324160752im_/http://essence-ro.com/data/items/icons/729.gif</t>
  </si>
  <si>
    <t>Blush</t>
  </si>
  <si>
    <t>https://web.archive.org/web/20150531100126im_/http://essence-ro.com/data/items/images/5040.png</t>
  </si>
  <si>
    <t>https://web.archive.org/web/20150531100126im_/http://essence-ro.com/data/items/icons/5040.gif</t>
  </si>
  <si>
    <t>Blush_</t>
  </si>
  <si>
    <t>https://web.archive.org/web/20150524044342im_/http://essence-ro.com/data/items/images/20209.png</t>
  </si>
  <si>
    <t>https://web.archive.org/web/20150524044342im_/http://essence-ro.com/data/items/icons/20209.gif</t>
  </si>
  <si>
    <t>Blush_Of_Groom</t>
  </si>
  <si>
    <t>Blush of Groom</t>
  </si>
  <si>
    <t>https://web.archive.org/web/20151105093402im_/http://essence-ro.com/data/items/images/5800.png</t>
  </si>
  <si>
    <t>https://web.archive.org/web/20151105093402im_/http://essence-ro.com/data/items/icons/5800.gif</t>
  </si>
  <si>
    <t>Bogy_Cap</t>
  </si>
  <si>
    <t>Bogy Cap</t>
  </si>
  <si>
    <t>https://web.archive.org/web/20151105092726im_/http://essence-ro.com/data/items/images/5429.png</t>
  </si>
  <si>
    <t>https://web.archive.org/web/20151105092726im_/http://essence-ro.com/data/items/icons/5429.gif</t>
  </si>
  <si>
    <t>Boiled_Rice_Card</t>
  </si>
  <si>
    <t>Boiled Rice Card</t>
  </si>
  <si>
    <t>https://web.archive.org/web/20150524044556im_/http://essence-ro.com/data/items/images/23046.png</t>
  </si>
  <si>
    <t>https://web.archive.org/web/20150524044556im_/http://essence-ro.com/data/items/icons/23046.gif</t>
  </si>
  <si>
    <t>Bomb_Poring_Hat</t>
  </si>
  <si>
    <t>Bomb Poring Hat</t>
  </si>
  <si>
    <t>https://web.archive.org/web/20150524033406im_/http://essence-ro.com/data/items/images/20530.png</t>
  </si>
  <si>
    <t>https://web.archive.org/web/20150524033406im_/http://essence-ro.com/data/items/icons/20530.gif</t>
  </si>
  <si>
    <t>Bomb_Wick</t>
  </si>
  <si>
    <t>Bomb Wick</t>
  </si>
  <si>
    <t>https://web.archive.org/web/20150524032313im_/http://essence-ro.com/data/items/images/2279.png</t>
  </si>
  <si>
    <t>https://web.archive.org/web/20150524032313im_/http://essence-ro.com/data/items/icons/2279.gif</t>
  </si>
  <si>
    <t>Bon_Gun_Card</t>
  </si>
  <si>
    <t>Bongun Card</t>
  </si>
  <si>
    <t>https://web.archive.org/web/20150324143604im_/http://essence-ro.com/data/items/images/4212.png</t>
  </si>
  <si>
    <t>https://web.archive.org/web/20150324143604im_/http://essence-ro.com/data/items/icons/4212.gif</t>
  </si>
  <si>
    <t>Bone_Head</t>
  </si>
  <si>
    <t>Bone Head</t>
  </si>
  <si>
    <t>https://web.archive.org/web/20150524031411im_/http://essence-ro.com/data/items/images/5398.png</t>
  </si>
  <si>
    <t>https://web.archive.org/web/20150524031411im_/http://essence-ro.com/data/items/icons/5398.gif</t>
  </si>
  <si>
    <t>Bone_Helm</t>
  </si>
  <si>
    <t>Bone Helm</t>
  </si>
  <si>
    <t>https://web.archive.org/web/20150531031502im_/http://essence-ro.com/data/items/images/5017.png</t>
  </si>
  <si>
    <t>https://web.archive.org/web/20150531031502im_/http://essence-ro.com/data/items/icons/5017.gif</t>
  </si>
  <si>
    <t>Bone_Helm_</t>
  </si>
  <si>
    <t>https://web.archive.org/web/20151105093512im_/http://essence-ro.com/data/items/images/5162.png</t>
  </si>
  <si>
    <t>https://web.archive.org/web/20151105093512im_/http://essence-ro.com/data/items/icons/5162.gif</t>
  </si>
  <si>
    <t>Bone_Wand</t>
  </si>
  <si>
    <t>Evil Bone Wand</t>
  </si>
  <si>
    <t>https://web.archive.org/web/20150530222338im_/http://essence-ro.com/data/items/images/1615.png</t>
  </si>
  <si>
    <t>https://web.archive.org/web/20150530222338im_/http://essence-ro.com/data/items/icons/1615.gif</t>
  </si>
  <si>
    <t>Bongun_Hat</t>
  </si>
  <si>
    <t>Bongun Hat</t>
  </si>
  <si>
    <t>https://web.archive.org/web/20150619125210im_/http://essence-ro.com/data/items/images/5046.png</t>
  </si>
  <si>
    <t>https://web.archive.org/web/20150619125210im_/http://essence-ro.com/data/items/icons/5046.gif</t>
  </si>
  <si>
    <t>Bongun_Hat_</t>
  </si>
  <si>
    <t>https://web.archive.org/web/20151105093523im_/http://essence-ro.com/data/items/images/5168.png</t>
  </si>
  <si>
    <t>https://web.archive.org/web/20151105093523im_/http://essence-ro.com/data/items/icons/5168.gif</t>
  </si>
  <si>
    <t>Boob_Hat</t>
  </si>
  <si>
    <t>Boob Hat</t>
  </si>
  <si>
    <t>https://web.archive.org/web/20151105093537im_/http://essence-ro.com/data/items/images/20592.png</t>
  </si>
  <si>
    <t>https://web.archive.org/web/20151105093537im_/http://essence-ro.com/data/items/icons/20592.gif</t>
  </si>
  <si>
    <t>Booby_Trap</t>
  </si>
  <si>
    <t>Trap</t>
  </si>
  <si>
    <t>https://web.archive.org/web/20150524024049im_/http://essence-ro.com/data/items/images/1065.png</t>
  </si>
  <si>
    <t>https://web.archive.org/web/20150524024049im_/http://essence-ro.com/data/items/icons/1065.gif</t>
  </si>
  <si>
    <t>Boody_Red</t>
  </si>
  <si>
    <t>Red Blood</t>
  </si>
  <si>
    <t>https://web.archive.org/web/20150321161429im_/http://essence-ro.com/data/items/images/990.png</t>
  </si>
  <si>
    <t>https://web.archive.org/web/20150321161429im_/http://essence-ro.com/data/items/icons/990.gif</t>
  </si>
  <si>
    <t>Book_Of_Billows</t>
  </si>
  <si>
    <t>Book of Billows</t>
  </si>
  <si>
    <t>https://web.archive.org/web/20150524034112im_/http://essence-ro.com/data/items/images/1553.png</t>
  </si>
  <si>
    <t>https://web.archive.org/web/20150524034112im_/http://essence-ro.com/data/items/icons/1553.gif</t>
  </si>
  <si>
    <t>Book_Of_Blazing_Sun</t>
  </si>
  <si>
    <t>Book of the Blazing Sun</t>
  </si>
  <si>
    <t>https://web.archive.org/web/20150619124458im_/http://essence-ro.com/data/items/images/1555.png</t>
  </si>
  <si>
    <t>https://web.archive.org/web/20150619124458im_/http://essence-ro.com/data/items/icons/1555.gif</t>
  </si>
  <si>
    <t>Book_Of_Devil</t>
  </si>
  <si>
    <t>Book of the Devil</t>
  </si>
  <si>
    <t>https://web.archive.org/web/20150524031721im_/http://essence-ro.com/data/items/images/642.png</t>
  </si>
  <si>
    <t>https://web.archive.org/web/20150524031721im_/http://essence-ro.com/data/items/icons/642.gif</t>
  </si>
  <si>
    <t>Book_Of_Gust_Of_Wind</t>
  </si>
  <si>
    <t>Book of Gust of Wind</t>
  </si>
  <si>
    <t>https://web.archive.org/web/20150524034203im_/http://essence-ro.com/data/items/images/1556.png</t>
  </si>
  <si>
    <t>https://web.archive.org/web/20150524034203im_/http://essence-ro.com/data/items/icons/1556.gif</t>
  </si>
  <si>
    <t>Book_Of_Mother_Earth</t>
  </si>
  <si>
    <t>Book of Mother Earth</t>
  </si>
  <si>
    <t>https://web.archive.org/web/20150524035154im_/http://essence-ro.com/data/items/images/1554.png</t>
  </si>
  <si>
    <t>https://web.archive.org/web/20150524035154im_/http://essence-ro.com/data/items/icons/1554.gif</t>
  </si>
  <si>
    <t>Book_Of_Mother_Earth_</t>
  </si>
  <si>
    <t>https://web.archive.org/web/20150531074225im_/http://essence-ro.com/data/items/images/1569.png</t>
  </si>
  <si>
    <t>https://web.archive.org/web/20150531074225im_/http://essence-ro.com/data/items/icons/1569.gif</t>
  </si>
  <si>
    <t>Book_Of_Prayer</t>
  </si>
  <si>
    <t>Book Of Prayer</t>
  </si>
  <si>
    <t>https://web.archive.org/web/20150524040101im_/http://essence-ro.com/data/items/images/1578.png</t>
  </si>
  <si>
    <t>https://web.archive.org/web/20150524040101im_/http://essence-ro.com/data/items/icons/1578.gif</t>
  </si>
  <si>
    <t>Book_Of_The_Apocalypse</t>
  </si>
  <si>
    <t>Book of the Apocalypse</t>
  </si>
  <si>
    <t>https://web.archive.org/web/20150524044051im_/http://essence-ro.com/data/items/images/1557.png</t>
  </si>
  <si>
    <t>https://web.archive.org/web/20150524044051im_/http://essence-ro.com/data/items/icons/1557.gif</t>
  </si>
  <si>
    <t>Bookclip_In_Memory</t>
  </si>
  <si>
    <t>Bookclip in Memory</t>
  </si>
  <si>
    <t>https://web.archive.org/web/20150524081614im_/http://essence-ro.com/data/items/images/7015.png</t>
  </si>
  <si>
    <t>https://web.archive.org/web/20150524081614im_/http://essence-ro.com/data/items/icons/7015.gif</t>
  </si>
  <si>
    <t>Boots</t>
  </si>
  <si>
    <t>Swordman / Archer / Merchant / Thief / Knight / Blacksmith / Hunter / Assassin / Crusader / Rogue / Alchemist / Bard/Dancer / Taekwon / Star Gladiator / Gunslinger</t>
  </si>
  <si>
    <t>https://web.archive.org/web/20150524045715im_/http://essence-ro.com/data/items/images/2405.png</t>
  </si>
  <si>
    <t>https://web.archive.org/web/20150524045715im_/http://essence-ro.com/data/items/icons/2405.gif</t>
  </si>
  <si>
    <t>Boots_</t>
  </si>
  <si>
    <t>https://web.archive.org/web/20150524031329im_/http://essence-ro.com/data/items/images/2406.png</t>
  </si>
  <si>
    <t>https://web.archive.org/web/20150524031329im_/http://essence-ro.com/data/items/icons/2406.gif</t>
  </si>
  <si>
    <t>Boroken_Shiled_Piece</t>
  </si>
  <si>
    <t>Piece of Shield</t>
  </si>
  <si>
    <t>https://web.archive.org/web/20150524021828im_/http://essence-ro.com/data/items/images/7108.png</t>
  </si>
  <si>
    <t>https://web.archive.org/web/20150524021828im_/http://essence-ro.com/data/items/icons/7108.gif</t>
  </si>
  <si>
    <t>Bow</t>
  </si>
  <si>
    <t>https://web.archive.org/web/20150321173837im_/http://essence-ro.com/data/items/images/1701.png</t>
  </si>
  <si>
    <t>https://web.archive.org/web/20150321173837im_/http://essence-ro.com/data/items/icons/1701.gif</t>
  </si>
  <si>
    <t>Bow_</t>
  </si>
  <si>
    <t>https://web.archive.org/web/20150321143126im_/http://essence-ro.com/data/items/images/1702.png</t>
  </si>
  <si>
    <t>https://web.archive.org/web/20150321143126im_/http://essence-ro.com/data/items/icons/1702.gif</t>
  </si>
  <si>
    <t>Bow_Guardian_Card</t>
  </si>
  <si>
    <t>Bow Guardian Card</t>
  </si>
  <si>
    <t>https://web.archive.org/web/20150524041523im_/http://essence-ro.com/data/items/images/4428.png</t>
  </si>
  <si>
    <t>https://web.archive.org/web/20150524041523im_/http://essence-ro.com/data/items/icons/4428.gif</t>
  </si>
  <si>
    <t>Bow_Of_Evil</t>
  </si>
  <si>
    <t>Bow Of Evil</t>
  </si>
  <si>
    <t>https://web.archive.org/web/20150524034344im_/http://essence-ro.com/data/items/images/1744.png</t>
  </si>
  <si>
    <t>https://web.archive.org/web/20150524034344im_/http://essence-ro.com/data/items/icons/1744.gif</t>
  </si>
  <si>
    <t>Box_of_Berries</t>
  </si>
  <si>
    <t>Box of Berries</t>
  </si>
  <si>
    <t>https://web.archive.org/web/20150321162422im_/http://essence-ro.com/data/items/images/22206.png</t>
  </si>
  <si>
    <t>https://web.archive.org/web/20150321162422im_/http://essence-ro.com/data/items/icons/22206.gif</t>
  </si>
  <si>
    <t>Box_Of_Grudge</t>
  </si>
  <si>
    <t>Box of Resentment</t>
  </si>
  <si>
    <t>https://web.archive.org/web/20150524053711im_/http://essence-ro.com/data/items/images/12030.png</t>
  </si>
  <si>
    <t>https://web.archive.org/web/20150524053711im_/http://essence-ro.com/data/items/icons/12030.gif</t>
  </si>
  <si>
    <t>Box_Of_Storm</t>
  </si>
  <si>
    <t>Box of Storms</t>
  </si>
  <si>
    <t>https://web.archive.org/web/20150524053327im_/http://essence-ro.com/data/items/images/12032.png</t>
  </si>
  <si>
    <t>https://web.archive.org/web/20150524053327im_/http://essence-ro.com/data/items/icons/12032.gif</t>
  </si>
  <si>
    <t>Box_Of_Sunlight</t>
  </si>
  <si>
    <t>Box of Sunlight</t>
  </si>
  <si>
    <t>https://web.archive.org/web/20150524030134im_/http://essence-ro.com/data/items/images/12033.png</t>
  </si>
  <si>
    <t>https://web.archive.org/web/20150524030134im_/http://essence-ro.com/data/items/icons/12033.gif</t>
  </si>
  <si>
    <t>Box_Of_Thunder</t>
  </si>
  <si>
    <t>Box of Thunder</t>
  </si>
  <si>
    <t>https://web.archive.org/web/20150524054243im_/http://essence-ro.com/data/items/images/12028.png</t>
  </si>
  <si>
    <t>https://web.archive.org/web/20150524054243im_/http://essence-ro.com/data/items/icons/12028.gif</t>
  </si>
  <si>
    <t>Boy's_Cap</t>
  </si>
  <si>
    <t>Boy's Cap</t>
  </si>
  <si>
    <t>https://web.archive.org/web/20150531092956im_/http://essence-ro.com/data/items/images/5016.png</t>
  </si>
  <si>
    <t>https://web.archive.org/web/20150531092956im_/http://essence-ro.com/data/items/icons/5016.gif</t>
  </si>
  <si>
    <t>Boy's_Cap_</t>
  </si>
  <si>
    <t>https://web.archive.org/web/20151105093708im_/http://essence-ro.com/data/items/images/5349.png</t>
  </si>
  <si>
    <t>https://web.archive.org/web/20151105093708im_/http://essence-ro.com/data/items/icons/5349.gif</t>
  </si>
  <si>
    <t>Boy's_Cap_I</t>
  </si>
  <si>
    <t>Student Cap</t>
  </si>
  <si>
    <t>https://web.archive.org/web/20151105092818im_/http://essence-ro.com/data/items/images/5492.png</t>
  </si>
  <si>
    <t>https://web.archive.org/web/20151105092818im_/http://essence-ro.com/data/items/icons/5492.gif</t>
  </si>
  <si>
    <t>Bra_Hat</t>
  </si>
  <si>
    <t>Bra Hat</t>
  </si>
  <si>
    <t>https://web.archive.org/web/20150524032423im_/http://essence-ro.com/data/items/images/20512.png</t>
  </si>
  <si>
    <t>https://web.archive.org/web/20150524032423im_/http://essence-ro.com/data/items/icons/20512.gif</t>
  </si>
  <si>
    <t>Bradium</t>
  </si>
  <si>
    <t>https://web.archive.org/web/20150525094921im_/http://essence-ro.com/data/items/images/6224.png</t>
  </si>
  <si>
    <t>https://web.archive.org/web/20150525094921im_/http://essence-ro.com/data/items/icons/6224.gif</t>
  </si>
  <si>
    <t>Bradium_Stonehammer</t>
  </si>
  <si>
    <t>Bradium Stone Hammer</t>
  </si>
  <si>
    <t>https://web.archive.org/web/20150525094648im_/http://essence-ro.com/data/items/images/1385.png</t>
  </si>
  <si>
    <t>https://web.archive.org/web/20150525094648im_/http://essence-ro.com/data/items/icons/1385.gif</t>
  </si>
  <si>
    <t>Branch</t>
  </si>
  <si>
    <t>https://web.archive.org/web/20150619122916im_/http://essence-ro.com/data/items/images/13150.png</t>
  </si>
  <si>
    <t>https://web.archive.org/web/20150619122916im_/http://essence-ro.com/data/items/icons/13150.gif</t>
  </si>
  <si>
    <t>Branch_Of_Dead_Tree</t>
  </si>
  <si>
    <t>Dead Branch</t>
  </si>
  <si>
    <t>https://web.archive.org/web/20150524024249im_/http://essence-ro.com/data/items/images/604.png</t>
  </si>
  <si>
    <t>https://web.archive.org/web/20150524024249im_/http://essence-ro.com/data/items/icons/604.gif</t>
  </si>
  <si>
    <t>Brazil_Baseball_Cap</t>
  </si>
  <si>
    <t>bRO 4th Anniversary Hat</t>
  </si>
  <si>
    <t>https://web.archive.org/web/20151105092816im_/http://essence-ro.com/data/items/images/5432.png</t>
  </si>
  <si>
    <t>https://web.archive.org/web/20151105092816im_/http://essence-ro.com/data/items/icons/5432.gif</t>
  </si>
  <si>
    <t>Brazil_Twin_Ribbon</t>
  </si>
  <si>
    <t>Brazil Twin Ribbon</t>
  </si>
  <si>
    <t>https://web.archive.org/web/20151105092828im_/http://essence-ro.com/data/items/images/5600.png</t>
  </si>
  <si>
    <t>https://web.archive.org/web/20151105092828im_/http://essence-ro.com/data/items/icons/5600.gif</t>
  </si>
  <si>
    <t>Brazilian_Flag_Hat</t>
  </si>
  <si>
    <t>Brazil National Flag Hat</t>
  </si>
  <si>
    <t>https://web.archive.org/web/20151105093726im_/http://essence-ro.com/data/items/images/5308.png</t>
  </si>
  <si>
    <t>https://web.archive.org/web/20151105093726im_/http://essence-ro.com/data/items/icons/5308.gif</t>
  </si>
  <si>
    <t>Bread</t>
  </si>
  <si>
    <t>https://web.archive.org/web/20150531064922im_/http://essence-ro.com/data/items/images/580.png</t>
  </si>
  <si>
    <t>https://web.archive.org/web/20150531064922im_/http://essence-ro.com/data/items/icons/580.gif</t>
  </si>
  <si>
    <t>Bread_Bag2</t>
  </si>
  <si>
    <t>Brown Paperbag Hat</t>
  </si>
  <si>
    <t>https://web.archive.org/web/20150524030222im_/http://essence-ro.com/data/items/images/5410.png</t>
  </si>
  <si>
    <t>https://web.archive.org/web/20150524030222im_/http://essence-ro.com/data/items/icons/5410.gif</t>
  </si>
  <si>
    <t>Breath_Of_Soul</t>
  </si>
  <si>
    <t>Breath of Spirit</t>
  </si>
  <si>
    <t>https://web.archive.org/web/20150524040234im_/http://essence-ro.com/data/items/images/7087.png</t>
  </si>
  <si>
    <t>https://web.archive.org/web/20150524040234im_/http://essence-ro.com/data/items/icons/7087.gif</t>
  </si>
  <si>
    <t>Breeze_Card</t>
  </si>
  <si>
    <t>Breeze Card</t>
  </si>
  <si>
    <t>https://web.archive.org/web/20150524043158im_/http://essence-ro.com/data/items/images/4390.png</t>
  </si>
  <si>
    <t>https://web.archive.org/web/20150524043158im_/http://essence-ro.com/data/items/icons/4390.gif</t>
  </si>
  <si>
    <t>Brezel_</t>
  </si>
  <si>
    <t>Pretzel</t>
  </si>
  <si>
    <t>https://web.archive.org/web/20150531063625im_/http://essence-ro.com/data/items/images/590.png</t>
  </si>
  <si>
    <t>https://web.archive.org/web/20150531063625im_/http://essence-ro.com/data/items/icons/590.gif</t>
  </si>
  <si>
    <t>Bride's_Corolla</t>
  </si>
  <si>
    <t>Bride's Flower Crown</t>
  </si>
  <si>
    <t>https://web.archive.org/web/20150524022459im_/http://essence-ro.com/data/items/images/5436.png</t>
  </si>
  <si>
    <t>https://web.archive.org/web/20150524022459im_/http://essence-ro.com/data/items/icons/5436.gif</t>
  </si>
  <si>
    <t>Brigan</t>
  </si>
  <si>
    <t>https://web.archive.org/web/20150531085246im_/http://essence-ro.com/data/items/images/7054.png</t>
  </si>
  <si>
    <t>https://web.archive.org/web/20150531085246im_/http://essence-ro.com/data/items/icons/7054.gif</t>
  </si>
  <si>
    <t>Bright_Fury</t>
  </si>
  <si>
    <t>Bright Fury</t>
  </si>
  <si>
    <t>https://web.archive.org/web/20150524044339im_/http://essence-ro.com/data/items/images/5567.png</t>
  </si>
  <si>
    <t>https://web.archive.org/web/20150524044339im_/http://essence-ro.com/data/items/icons/5567.gif</t>
  </si>
  <si>
    <t>Brilight_Card</t>
  </si>
  <si>
    <t>Brilight Card</t>
  </si>
  <si>
    <t>https://web.archive.org/web/20150324161244im_/http://essence-ro.com/data/items/images/4213.png</t>
  </si>
  <si>
    <t>https://web.archive.org/web/20150324161244im_/http://essence-ro.com/data/items/icons/4213.gif</t>
  </si>
  <si>
    <t>Brionac</t>
  </si>
  <si>
    <t>https://web.archive.org/web/20150531092114im_/http://essence-ro.com/data/items/images/1470.png</t>
  </si>
  <si>
    <t>https://web.archive.org/web/20150531092114im_/http://essence-ro.com/data/items/icons/1470.gif</t>
  </si>
  <si>
    <t>Bro_Flag</t>
  </si>
  <si>
    <t>Brazilian Flag Hat</t>
  </si>
  <si>
    <t>https://web.archive.org/web/20151105092935im_/http://essence-ro.com/data/items/images/5477.png</t>
  </si>
  <si>
    <t>https://web.archive.org/web/20151105092935im_/http://essence-ro.com/data/items/icons/5477.gif</t>
  </si>
  <si>
    <t>Broad_Sword_</t>
  </si>
  <si>
    <t>Broad Sword</t>
  </si>
  <si>
    <t>https://web.archive.org/web/20150619143225im_/http://essence-ro.com/data/items/images/1162.png</t>
  </si>
  <si>
    <t>https://web.archive.org/web/20150619143225im_/http://essence-ro.com/data/items/icons/1162.gif</t>
  </si>
  <si>
    <t>Broadcast_Scroll</t>
  </si>
  <si>
    <t>Broadcast Scroll</t>
  </si>
  <si>
    <t>https://web.archive.org/web/20150315054604im_/http://essence-ro.com/data/items/images/29523.png</t>
  </si>
  <si>
    <t>https://web.archive.org/web/20150315054604im_/http://essence-ro.com/data/items/icons/29523.gif</t>
  </si>
  <si>
    <t>Broken_Armor_Piece</t>
  </si>
  <si>
    <t>Destroyed Armor</t>
  </si>
  <si>
    <t>https://web.archive.org/web/20150524020831im_/http://essence-ro.com/data/items/images/7069.png</t>
  </si>
  <si>
    <t>https://web.archive.org/web/20150524020831im_/http://essence-ro.com/data/items/icons/7069.gif</t>
  </si>
  <si>
    <t>Broken_Farming_Utensil</t>
  </si>
  <si>
    <t>Broken Farming Utensil</t>
  </si>
  <si>
    <t>https://web.archive.org/web/20150524021838im_/http://essence-ro.com/data/items/images/7753.png</t>
  </si>
  <si>
    <t>https://web.archive.org/web/20150524021838im_/http://essence-ro.com/data/items/icons/7753.gif</t>
  </si>
  <si>
    <t>Broken_Needle</t>
  </si>
  <si>
    <t>Broken Needle</t>
  </si>
  <si>
    <t>https://web.archive.org/web/20150531101955im_/http://essence-ro.com/data/items/images/7215.png</t>
  </si>
  <si>
    <t>https://web.archive.org/web/20150531101955im_/http://essence-ro.com/data/items/icons/7215.gif</t>
  </si>
  <si>
    <t>Broken_Pharaoh_Symbol</t>
  </si>
  <si>
    <t>Broken Pharaoh Emblem</t>
  </si>
  <si>
    <t>https://web.archive.org/web/20150531085716im_/http://essence-ro.com/data/items/images/7113.png</t>
  </si>
  <si>
    <t>https://web.archive.org/web/20150531085716im_/http://essence-ro.com/data/items/icons/7113.gif</t>
  </si>
  <si>
    <t>Broken_Steel_Piece</t>
  </si>
  <si>
    <t>Metal Fragment</t>
  </si>
  <si>
    <t>https://web.archive.org/web/20150524023218im_/http://essence-ro.com/data/items/images/7095.png</t>
  </si>
  <si>
    <t>https://web.archive.org/web/20150524023218im_/http://essence-ro.com/data/items/icons/7095.gif</t>
  </si>
  <si>
    <t>Broken_Wine_Vessel</t>
  </si>
  <si>
    <t>Broken Liquor Jar</t>
  </si>
  <si>
    <t>https://web.archive.org/web/20150524044349im_/http://essence-ro.com/data/items/images/7158.png</t>
  </si>
  <si>
    <t>https://web.archive.org/web/20150524044349im_/http://essence-ro.com/data/items/icons/7158.gif</t>
  </si>
  <si>
    <t>Brooch</t>
  </si>
  <si>
    <t>https://web.archive.org/web/20150531095607im_/http://essence-ro.com/data/items/images/2605.png</t>
  </si>
  <si>
    <t>https://web.archive.org/web/20150531095607im_/http://essence-ro.com/data/items/icons/2605.gif</t>
  </si>
  <si>
    <t>Brooch_</t>
  </si>
  <si>
    <t>https://web.archive.org/web/20150619132523im_/http://essence-ro.com/data/items/images/2625.png</t>
  </si>
  <si>
    <t>https://web.archive.org/web/20150619132523im_/http://essence-ro.com/data/items/icons/2625.gif</t>
  </si>
  <si>
    <t>Brood_Axe</t>
  </si>
  <si>
    <t>Bloody Axe</t>
  </si>
  <si>
    <t>https://web.archive.org/web/20150524031626im_/http://essence-ro.com/data/items/images/1363.png</t>
  </si>
  <si>
    <t>https://web.archive.org/web/20150524031626im_/http://essence-ro.com/data/items/icons/1363.gif</t>
  </si>
  <si>
    <t>Brood_Axe_C</t>
  </si>
  <si>
    <t>Refined Bloody Axe</t>
  </si>
  <si>
    <t>https://web.archive.org/web/20150524033206im_/http://essence-ro.com/data/items/images/1373.png</t>
  </si>
  <si>
    <t>https://web.archive.org/web/20150524033206im_/http://essence-ro.com/data/items/icons/1373.gif</t>
  </si>
  <si>
    <t>Broomstick</t>
  </si>
  <si>
    <t>Mage</t>
  </si>
  <si>
    <t>https://web.archive.org/web/20150525061200im_/http://essence-ro.com/data/items/images/29534.png</t>
  </si>
  <si>
    <t>https://web.archive.org/web/20150525061200im_/http://essence-ro.com/data/items/icons/29534.gif</t>
  </si>
  <si>
    <t>Brown_Bear_Cap</t>
  </si>
  <si>
    <t>Teddybear Hat</t>
  </si>
  <si>
    <t>https://web.archive.org/web/20151105093456im_/http://essence-ro.com/data/items/images/5059.png</t>
  </si>
  <si>
    <t>https://web.archive.org/web/20151105093456im_/http://essence-ro.com/data/items/icons/5059.gif</t>
  </si>
  <si>
    <t>Brown_Deviling_Wings</t>
  </si>
  <si>
    <t>Brown Deviling Wings</t>
  </si>
  <si>
    <t>https://web.archive.org/web/20150524020828im_/http://essence-ro.com/data/items/images/20008.png</t>
  </si>
  <si>
    <t>https://web.archive.org/web/20150524020828im_/http://essence-ro.com/data/items/icons/20008.gif</t>
  </si>
  <si>
    <t>Brown_Glasses</t>
  </si>
  <si>
    <t>Brown Glasses</t>
  </si>
  <si>
    <t>https://web.archive.org/web/20151105093238im_/http://essence-ro.com/data/items/images/20268.png</t>
  </si>
  <si>
    <t>https://web.archive.org/web/20151105093238im_/http://essence-ro.com/data/items/icons/20268.gif</t>
  </si>
  <si>
    <t>Browny_Root</t>
  </si>
  <si>
    <t>Brown Root</t>
  </si>
  <si>
    <t>https://web.archive.org/web/20150525063147im_/http://essence-ro.com/data/items/images/7188.png</t>
  </si>
  <si>
    <t>https://web.archive.org/web/20150525063147im_/http://essence-ro.com/data/items/icons/7188.gif</t>
  </si>
  <si>
    <t>Brynhild_Armor_Piece</t>
  </si>
  <si>
    <t>Brynhild Armor Piece</t>
  </si>
  <si>
    <t>https://web.archive.org/web/20150524045549im_/http://essence-ro.com/data/items/images/7832.png</t>
  </si>
  <si>
    <t>https://web.archive.org/web/20150524045549im_/http://essence-ro.com/data/items/icons/7832.gif</t>
  </si>
  <si>
    <t>Bubble_Gum</t>
  </si>
  <si>
    <t>Bubble Gum</t>
  </si>
  <si>
    <t>https://web.archive.org/web/20150531101924im_/http://essence-ro.com/data/items/images/12210.png</t>
  </si>
  <si>
    <t>https://web.archive.org/web/20150531101924im_/http://essence-ro.com/data/items/icons/12210.gif</t>
  </si>
  <si>
    <t>Bubble_Ring</t>
  </si>
  <si>
    <t>Bubble Ring</t>
  </si>
  <si>
    <t>https://web.archive.org/web/20150524045253im_/http://essence-ro.com/data/items/images/20601.png</t>
  </si>
  <si>
    <t>https://web.archive.org/web/20150524045253im_/http://essence-ro.com/data/items/icons/20601.gif</t>
  </si>
  <si>
    <t>Bubble1</t>
  </si>
  <si>
    <t>https://web.archive.org/web/20151105093238im_/http://essence-ro.com/data/items/images/20577.png</t>
  </si>
  <si>
    <t>https://web.archive.org/web/20151105093238im_/http://essence-ro.com/data/items/icons/20577.gif</t>
  </si>
  <si>
    <t>Bubble2</t>
  </si>
  <si>
    <t>https://web.archive.org/web/20151105093710im_/http://essence-ro.com/data/items/images/20578.png</t>
  </si>
  <si>
    <t>https://web.archive.org/web/20151105093710im_/http://essence-ro.com/data/items/icons/20578.gif</t>
  </si>
  <si>
    <t>Buck_Teeth</t>
  </si>
  <si>
    <t>Buck Teeth</t>
  </si>
  <si>
    <t>https://web.archive.org/web/20150524025707im_/http://essence-ro.com/data/items/images/20766.png</t>
  </si>
  <si>
    <t>https://web.archive.org/web/20150524025707im_/http://essence-ro.com/data/items/icons/20766.gif</t>
  </si>
  <si>
    <t>Buckle_Cap</t>
  </si>
  <si>
    <t>Buckle Cap</t>
  </si>
  <si>
    <t>https://web.archive.org/web/20150524024625im_/http://essence-ro.com/data/items/images/20556.png</t>
  </si>
  <si>
    <t>https://web.archive.org/web/20150524024625im_/http://essence-ro.com/data/items/icons/20556.gif</t>
  </si>
  <si>
    <t>Buckler_</t>
  </si>
  <si>
    <t>Buckler</t>
  </si>
  <si>
    <t>Swordman / Acolyte / Merchant / Thief / Knight / Priest / Blacksmith / Assassin / Crusader / Monk / Rogue / Alchemist / Bard/Dancer</t>
  </si>
  <si>
    <t>https://web.archive.org/web/20150525040019im_/http://essence-ro.com/data/items/images/2104.png</t>
  </si>
  <si>
    <t>https://web.archive.org/web/20150525040019im_/http://essence-ro.com/data/items/icons/2104.gif</t>
  </si>
  <si>
    <t>Bullet</t>
  </si>
  <si>
    <t>https://web.archive.org/web/20150524035437im_/http://essence-ro.com/data/items/images/13200.png</t>
  </si>
  <si>
    <t>https://web.archive.org/web/20150524035437im_/http://essence-ro.com/data/items/icons/13200.gif</t>
  </si>
  <si>
    <t>Bullet_Case</t>
  </si>
  <si>
    <t>Cartridge</t>
  </si>
  <si>
    <t>1 getitem 13200,500;</t>
  </si>
  <si>
    <t>https://web.archive.org/web/20150524042434im_/http://essence-ro.com/data/items/images/12149.png</t>
  </si>
  <si>
    <t>https://web.archive.org/web/20150524042434im_/http://essence-ro.com/data/items/icons/12149.gif</t>
  </si>
  <si>
    <t>Bullet_Case_Blood</t>
  </si>
  <si>
    <t>Blood Cartridge</t>
  </si>
  <si>
    <t>1 getitem 13202,500;</t>
  </si>
  <si>
    <t>https://web.archive.org/web/20150524035642im_/http://essence-ro.com/data/items/images/12150.png</t>
  </si>
  <si>
    <t>https://web.archive.org/web/20150524035642im_/http://essence-ro.com/data/items/icons/12150.gif</t>
  </si>
  <si>
    <t>Bullet_Case_Silver</t>
  </si>
  <si>
    <t>Silver Cartridge</t>
  </si>
  <si>
    <t>1 getitem 13201,500;</t>
  </si>
  <si>
    <t>https://web.archive.org/web/20150524040301im_/http://essence-ro.com/data/items/images/12151.png</t>
  </si>
  <si>
    <t>https://web.archive.org/web/20150524040301im_/http://essence-ro.com/data/items/icons/12151.gif</t>
  </si>
  <si>
    <t>Bullock_Helm</t>
  </si>
  <si>
    <t>Bullock Helm</t>
  </si>
  <si>
    <t>https://web.archive.org/web/20150524042155im_/http://essence-ro.com/data/items/images/5300.png</t>
  </si>
  <si>
    <t>https://web.archive.org/web/20150524042155im_/http://essence-ro.com/data/items/icons/5300.gif</t>
  </si>
  <si>
    <t>Bun</t>
  </si>
  <si>
    <t>Bao</t>
  </si>
  <si>
    <t>https://web.archive.org/web/20150524045555im_/http://essence-ro.com/data/items/images/553.png</t>
  </si>
  <si>
    <t>https://web.archive.org/web/20150524045555im_/http://essence-ro.com/data/items/icons/553.gif</t>
  </si>
  <si>
    <t>Bun_</t>
  </si>
  <si>
    <t>https://web.archive.org/web/20150524034132im_/http://essence-ro.com/data/items/images/6115.png</t>
  </si>
  <si>
    <t>https://web.archive.org/web/20150524034132im_/http://essence-ro.com/data/items/icons/6115.gif</t>
  </si>
  <si>
    <t>Bunch_Of_Flowers</t>
  </si>
  <si>
    <t>Bouquet</t>
  </si>
  <si>
    <t>https://web.archive.org/web/20150531073207im_/http://essence-ro.com/data/items/images/744.png</t>
  </si>
  <si>
    <t>https://web.archive.org/web/20150531073207im_/http://essence-ro.com/data/items/icons/744.gif</t>
  </si>
  <si>
    <t>Bunny_Band</t>
  </si>
  <si>
    <t>Bunny Band</t>
  </si>
  <si>
    <t>https://web.archive.org/web/20150524044350im_/http://essence-ro.com/data/items/images/2214.png</t>
  </si>
  <si>
    <t>https://web.archive.org/web/20150524044350im_/http://essence-ro.com/data/items/icons/2214.gif</t>
  </si>
  <si>
    <t>Bunny_Hat</t>
  </si>
  <si>
    <t>Bunny Hat</t>
  </si>
  <si>
    <t>https://web.archive.org/web/20150524045117im_/http://essence-ro.com/data/items/images/20177.png</t>
  </si>
  <si>
    <t>https://web.archive.org/web/20150524045117im_/http://essence-ro.com/data/items/icons/20177.gif</t>
  </si>
  <si>
    <t>Burn_Tree</t>
  </si>
  <si>
    <t>Burnt Tree</t>
  </si>
  <si>
    <t>https://web.archive.org/web/20150524024405im_/http://essence-ro.com/data/items/images/7068.png</t>
  </si>
  <si>
    <t>https://web.archive.org/web/20150524024405im_/http://essence-ro.com/data/items/icons/7068.gif</t>
  </si>
  <si>
    <t>Burning_Bow</t>
  </si>
  <si>
    <t>Burning Bow</t>
  </si>
  <si>
    <t>Archer / Hunter / Rogue / Bard/Dancer</t>
  </si>
  <si>
    <t>https://web.archive.org/web/20151105092906im_/http://essence-ro.com/data/items/images/1730.png</t>
  </si>
  <si>
    <t>https://web.archive.org/web/20151105092906im_/http://essence-ro.com/data/items/icons/1730.gif</t>
  </si>
  <si>
    <t>Burning_Heart</t>
  </si>
  <si>
    <t>Burning Heart</t>
  </si>
  <si>
    <t>https://web.archive.org/web/20150524024117im_/http://essence-ro.com/data/items/images/7097.png</t>
  </si>
  <si>
    <t>https://web.archive.org/web/20150524024117im_/http://essence-ro.com/data/items/icons/7097.gif</t>
  </si>
  <si>
    <t>Burning_Horse_Shoe</t>
  </si>
  <si>
    <t>Burning Horseshoe</t>
  </si>
  <si>
    <t>https://web.archive.org/web/20150524022803im_/http://essence-ro.com/data/items/images/7120.png</t>
  </si>
  <si>
    <t>https://web.archive.org/web/20150524022803im_/http://essence-ro.com/data/items/icons/7120.gif</t>
  </si>
  <si>
    <t>Burning_Spirit</t>
  </si>
  <si>
    <t>Burning Spirit</t>
  </si>
  <si>
    <t>https://web.archive.org/web/20150524041107im_/http://essence-ro.com/data/items/images/5754.png</t>
  </si>
  <si>
    <t>https://web.archive.org/web/20150524041107im_/http://essence-ro.com/data/items/icons/5754.gif</t>
  </si>
  <si>
    <t>Burnt_Parts</t>
  </si>
  <si>
    <t>Burnt Part</t>
  </si>
  <si>
    <t>https://web.archive.org/web/20150531062315im_/http://essence-ro.com/data/items/images/7512.png</t>
  </si>
  <si>
    <t>https://web.archive.org/web/20150531062315im_/http://essence-ro.com/data/items/icons/7512.gif</t>
  </si>
  <si>
    <t>Buster_</t>
  </si>
  <si>
    <t>Buster</t>
  </si>
  <si>
    <t>https://web.archive.org/web/20150531085412im_/http://essence-ro.com/data/items/images/1358.png</t>
  </si>
  <si>
    <t>https://web.archive.org/web/20150531085412im_/http://essence-ro.com/data/items/icons/1358.gif</t>
  </si>
  <si>
    <t>Butterfly_Pin</t>
  </si>
  <si>
    <t>Butterfly Pin</t>
  </si>
  <si>
    <t>https://web.archive.org/web/20150524031907im_/http://essence-ro.com/data/items/images/20159.png</t>
  </si>
  <si>
    <t>https://web.archive.org/web/20150524031907im_/http://essence-ro.com/data/items/icons/20159.gif</t>
  </si>
  <si>
    <t>Butterfly_Wings</t>
  </si>
  <si>
    <t>Butterfly Wings</t>
  </si>
  <si>
    <t>https://web.archive.org/web/20150524023141im_/http://essence-ro.com/data/items/images/20028.png</t>
  </si>
  <si>
    <t>https://web.archive.org/web/20150524023141im_/http://essence-ro.com/data/items/icons/20028.gif</t>
  </si>
  <si>
    <t>Byorgue_Card</t>
  </si>
  <si>
    <t>Byorgue Card</t>
  </si>
  <si>
    <t>https://web.archive.org/web/20150524035926im_/http://essence-ro.com/data/items/images/4426.png</t>
  </si>
  <si>
    <t>https://web.archive.org/web/20150524035926im_/http://essence-ro.com/data/items/icons/4426.gif</t>
  </si>
  <si>
    <t>C_Tower_Manager_Card</t>
  </si>
  <si>
    <t>Tower Keeper Card</t>
  </si>
  <si>
    <t>https://web.archive.org/web/20150324143503im_/http://essence-ro.com/data/items/images/4229.png</t>
  </si>
  <si>
    <t>https://web.archive.org/web/20150324143503im_/http://essence-ro.com/data/items/icons/4229.gif</t>
  </si>
  <si>
    <t>Cacao</t>
  </si>
  <si>
    <t>https://web.archive.org/web/20150530225812im_/http://essence-ro.com/data/items/images/7182.png</t>
  </si>
  <si>
    <t>https://web.archive.org/web/20150530225812im_/http://essence-ro.com/data/items/icons/7182.gif</t>
  </si>
  <si>
    <t>Cactus_Needle</t>
  </si>
  <si>
    <t>Cactus Needle</t>
  </si>
  <si>
    <t>https://web.archive.org/web/20150524023913im_/http://essence-ro.com/data/items/images/952.png</t>
  </si>
  <si>
    <t>https://web.archive.org/web/20150524023913im_/http://essence-ro.com/data/items/icons/952.gif</t>
  </si>
  <si>
    <t>Caelia_Ambrose_Card</t>
  </si>
  <si>
    <t>Caelia Ambrose Card</t>
  </si>
  <si>
    <t>https://web.archive.org/web/20150524043611im_/http://essence-ro.com/data/items/images/23023.png</t>
  </si>
  <si>
    <t>https://web.archive.org/web/20150524043611im_/http://essence-ro.com/data/items/icons/23023.gif</t>
  </si>
  <si>
    <t>Camouflage_Generator</t>
  </si>
  <si>
    <t>Stealth Field Generator</t>
  </si>
  <si>
    <t>https://web.archive.org/web/20150524043556im_/http://essence-ro.com/data/items/images/2808.png</t>
  </si>
  <si>
    <t>https://web.archive.org/web/20150524043556im_/http://essence-ro.com/data/items/icons/2808.gif</t>
  </si>
  <si>
    <t>Camouflage_Hat</t>
  </si>
  <si>
    <t>Camouflage Hat</t>
  </si>
  <si>
    <t>https://web.archive.org/web/20150524040330im_/http://essence-ro.com/data/items/images/20123.png</t>
  </si>
  <si>
    <t>https://web.archive.org/web/20150524040330im_/http://essence-ro.com/data/items/icons/20123.gif</t>
  </si>
  <si>
    <t>Campfire_Hat</t>
  </si>
  <si>
    <t>Camp Fire Hat</t>
  </si>
  <si>
    <t>https://web.archive.org/web/20150524023320im_/http://essence-ro.com/data/items/images/5414.png</t>
  </si>
  <si>
    <t>https://web.archive.org/web/20150524023320im_/http://essence-ro.com/data/items/icons/5414.gif</t>
  </si>
  <si>
    <t>Cancer_Crown</t>
  </si>
  <si>
    <t>Cancer Crown</t>
  </si>
  <si>
    <t>https://web.archive.org/web/20151105093713im_/http://essence-ro.com/data/items/images/5582.png</t>
  </si>
  <si>
    <t>https://web.archive.org/web/20151105093713im_/http://essence-ro.com/data/items/icons/5582.gif</t>
  </si>
  <si>
    <t>Cancer_Diadem</t>
  </si>
  <si>
    <t>Cancer Diadem</t>
  </si>
  <si>
    <t>https://web.archive.org/web/20151105093715im_/http://essence-ro.com/data/items/images/5581.png</t>
  </si>
  <si>
    <t>https://web.archive.org/web/20151105093715im_/http://essence-ro.com/data/items/icons/5581.gif</t>
  </si>
  <si>
    <t>Candle</t>
  </si>
  <si>
    <t>https://web.archive.org/web/20150531095732im_/http://essence-ro.com/data/items/images/5028.png</t>
  </si>
  <si>
    <t>https://web.archive.org/web/20150531095732im_/http://essence-ro.com/data/items/icons/5028.gif</t>
  </si>
  <si>
    <t>Candy</t>
  </si>
  <si>
    <t>https://web.archive.org/web/20150524023828im_/http://essence-ro.com/data/items/images/529.png</t>
  </si>
  <si>
    <t>https://web.archive.org/web/20150524023828im_/http://essence-ro.com/data/items/icons/529.gif</t>
  </si>
  <si>
    <t>Candy_Cane_In_The_Mouth</t>
  </si>
  <si>
    <t>Candy Cane In Mouth</t>
  </si>
  <si>
    <t>https://web.archive.org/web/20151105093717im_/http://essence-ro.com/data/items/images/5445.png</t>
  </si>
  <si>
    <t>https://web.archive.org/web/20151105093717im_/http://essence-ro.com/data/items/icons/5445.gif</t>
  </si>
  <si>
    <t>Candy_Ring</t>
  </si>
  <si>
    <t>Candy Ring</t>
  </si>
  <si>
    <t>https://web.archive.org/web/20150524022201im_/http://essence-ro.com/data/items/images/20561.png</t>
  </si>
  <si>
    <t>https://web.archive.org/web/20150524022201im_/http://essence-ro.com/data/items/icons/20561.gif</t>
  </si>
  <si>
    <t>Candy_Striper</t>
  </si>
  <si>
    <t>Candy Cane</t>
  </si>
  <si>
    <t>https://web.archive.org/web/20150531003127im_/http://essence-ro.com/data/items/images/530.png</t>
  </si>
  <si>
    <t>https://web.archive.org/web/20150531003127im_/http://essence-ro.com/data/items/icons/530.gif</t>
  </si>
  <si>
    <t>Cannon_Ball</t>
  </si>
  <si>
    <t>Cannon Ball</t>
  </si>
  <si>
    <t>Ammo</t>
  </si>
  <si>
    <t>https://web.archive.org/web/20150524044523im_/http://essence-ro.com/data/items/images/18000.png</t>
  </si>
  <si>
    <t>https://web.archive.org/web/20150524044523im_/http://essence-ro.com/data/items/icons/18000.gif</t>
  </si>
  <si>
    <t>Cap</t>
  </si>
  <si>
    <t>Swordman / Archer / Merchant / Thief / Knight / Blacksmith / Hunter / Assassin / Crusader / Rogue / Alchemist / Bard/Dancer</t>
  </si>
  <si>
    <t>https://web.archive.org/web/20150531095012im_/http://essence-ro.com/data/items/images/2226.png</t>
  </si>
  <si>
    <t>https://web.archive.org/web/20150531095012im_/http://essence-ro.com/data/items/icons/2226.gif</t>
  </si>
  <si>
    <t>Cap_</t>
  </si>
  <si>
    <t>https://web.archive.org/web/20150525042243im_/http://essence-ro.com/data/items/images/2227.png</t>
  </si>
  <si>
    <t>https://web.archive.org/web/20150525042243im_/http://essence-ro.com/data/items/icons/2227.gif</t>
  </si>
  <si>
    <t>Cap_Of_Blindness</t>
  </si>
  <si>
    <t>Executioner Hood</t>
  </si>
  <si>
    <t>https://web.archive.org/web/20150524021618im_/http://essence-ro.com/data/items/images/5304.png</t>
  </si>
  <si>
    <t>https://web.archive.org/web/20150524021618im_/http://essence-ro.com/data/items/icons/5304.gif</t>
  </si>
  <si>
    <t>Captain_Hat</t>
  </si>
  <si>
    <t>Captain's Hat</t>
  </si>
  <si>
    <t>https://web.archive.org/web/20150524030705im_/http://essence-ro.com/data/items/images/5184.png</t>
  </si>
  <si>
    <t>https://web.archive.org/web/20150524030705im_/http://essence-ro.com/data/items/icons/5184.gif</t>
  </si>
  <si>
    <t>Captain's_Pipe</t>
  </si>
  <si>
    <t>Captain's Pipe</t>
  </si>
  <si>
    <t>https://web.archive.org/web/20151105093408im_/http://essence-ro.com/data/items/images/5657.png</t>
  </si>
  <si>
    <t>https://web.archive.org/web/20151105093408im_/http://essence-ro.com/data/items/icons/5657.gif</t>
  </si>
  <si>
    <t>Caramel_Card</t>
  </si>
  <si>
    <t>Caramel Card</t>
  </si>
  <si>
    <t>https://web.archive.org/web/20150321173208im_/http://essence-ro.com/data/items/images/4063.png</t>
  </si>
  <si>
    <t>https://web.archive.org/web/20150321173208im_/http://essence-ro.com/data/items/icons/4063.gif</t>
  </si>
  <si>
    <t>Carat_Card</t>
  </si>
  <si>
    <t>Carat Card</t>
  </si>
  <si>
    <t>https://web.archive.org/web/20150324145759im_/http://essence-ro.com/data/items/images/4288.png</t>
  </si>
  <si>
    <t>https://web.archive.org/web/20150324145759im_/http://essence-ro.com/data/items/icons/4288.gif</t>
  </si>
  <si>
    <t>Cardinal_Jewel</t>
  </si>
  <si>
    <t>Ruby</t>
  </si>
  <si>
    <t>https://web.archive.org/web/20150531071842im_/http://essence-ro.com/data/items/images/723.png</t>
  </si>
  <si>
    <t>https://web.archive.org/web/20150531071842im_/http://essence-ro.com/data/items/icons/723.gif</t>
  </si>
  <si>
    <t>Cardinal_Jewel_</t>
  </si>
  <si>
    <t>Cursed Ruby</t>
  </si>
  <si>
    <t>https://web.archive.org/web/20150321191323im_/http://essence-ro.com/data/items/images/724.png</t>
  </si>
  <si>
    <t>https://web.archive.org/web/20150321191323im_/http://essence-ro.com/data/items/icons/724.gif</t>
  </si>
  <si>
    <t>Carmen_Miranda's_Hat</t>
  </si>
  <si>
    <t>Carmen Miranda's Hat</t>
  </si>
  <si>
    <t>https://web.archive.org/web/20150524032457im_/http://essence-ro.com/data/items/images/5307.png</t>
  </si>
  <si>
    <t>https://web.archive.org/web/20150524032457im_/http://essence-ro.com/data/items/icons/5307.gif</t>
  </si>
  <si>
    <t>Carnival_Circlet</t>
  </si>
  <si>
    <t>Brazil Carnival Circlet</t>
  </si>
  <si>
    <t>https://web.archive.org/web/20150524020558im_/http://essence-ro.com/data/items/images/5819.png</t>
  </si>
  <si>
    <t>https://web.archive.org/web/20150524020558im_/http://essence-ro.com/data/items/icons/5819.gif</t>
  </si>
  <si>
    <t>Carnival_Hat</t>
  </si>
  <si>
    <t>Brazil Carnival Hat</t>
  </si>
  <si>
    <t>https://web.archive.org/web/20150524024137im_/http://essence-ro.com/data/items/images/5818.png</t>
  </si>
  <si>
    <t>https://web.archive.org/web/20150524024137im_/http://essence-ro.com/data/items/icons/5818.gif</t>
  </si>
  <si>
    <t>Carnival_Joker_Jester</t>
  </si>
  <si>
    <t>Carnival Joker Jester</t>
  </si>
  <si>
    <t>https://web.archive.org/web/20151105093723im_/http://essence-ro.com/data/items/images/5145.png</t>
  </si>
  <si>
    <t>https://web.archive.org/web/20151105093723im_/http://essence-ro.com/data/items/icons/5145.gif</t>
  </si>
  <si>
    <t>Carrot</t>
  </si>
  <si>
    <t>https://web.archive.org/web/20150321193723im_/http://essence-ro.com/data/items/images/515.png</t>
  </si>
  <si>
    <t>https://web.archive.org/web/20150321193723im_/http://essence-ro.com/data/items/icons/515.gif</t>
  </si>
  <si>
    <t>Carrot_Juice</t>
  </si>
  <si>
    <t>Carrot Juice</t>
  </si>
  <si>
    <t>https://web.archive.org/web/20150524045057im_/http://essence-ro.com/data/items/images/534.png</t>
  </si>
  <si>
    <t>https://web.archive.org/web/20150524045057im_/http://essence-ro.com/data/items/icons/534.gif</t>
  </si>
  <si>
    <t>Casing_AP_Bullet</t>
  </si>
  <si>
    <t>Casing of AP Bullet</t>
  </si>
  <si>
    <t>1 getitem 31017,500;</t>
  </si>
  <si>
    <t>https://web.archive.org/web/20150524035954im_/http://essence-ro.com/data/items/images/31067.png</t>
  </si>
  <si>
    <t>https://web.archive.org/web/20150524035954im_/http://essence-ro.com/data/items/icons/31067.gif</t>
  </si>
  <si>
    <t>Casing_Crystal_Bullet</t>
  </si>
  <si>
    <t>Casing of Crystal Bullet</t>
  </si>
  <si>
    <t>1 getitem 31000,500;</t>
  </si>
  <si>
    <t>https://web.archive.org/web/20150524045304im_/http://essence-ro.com/data/items/images/31050.png</t>
  </si>
  <si>
    <t>https://web.archive.org/web/20150524045304im_/http://essence-ro.com/data/items/icons/31050.gif</t>
  </si>
  <si>
    <t>Casing_Cursed_Bullet</t>
  </si>
  <si>
    <t>Casing of Cursed Bullet</t>
  </si>
  <si>
    <t>1 getitem 31008,500;</t>
  </si>
  <si>
    <t>https://web.archive.org/web/20150524041256im_/http://essence-ro.com/data/items/images/31058.png</t>
  </si>
  <si>
    <t>https://web.archive.org/web/20150524041256im_/http://essence-ro.com/data/items/icons/31058.gif</t>
  </si>
  <si>
    <t>Casing_Flaming_Bullet</t>
  </si>
  <si>
    <t>Casing of Flaming Bullet</t>
  </si>
  <si>
    <t>1 getitem 31002,500;</t>
  </si>
  <si>
    <t>https://web.archive.org/web/20150524041755im_/http://essence-ro.com/data/items/images/31052.png</t>
  </si>
  <si>
    <t>https://web.archive.org/web/20150524041755im_/http://essence-ro.com/data/items/icons/31052.gif</t>
  </si>
  <si>
    <t>Casing_Flash_Bullet</t>
  </si>
  <si>
    <t>Casing of Flash Bullet</t>
  </si>
  <si>
    <t>1 getitem 31009,500;</t>
  </si>
  <si>
    <t>https://web.archive.org/web/20150524040120im_/http://essence-ro.com/data/items/images/31059.png</t>
  </si>
  <si>
    <t>https://web.archive.org/web/20150524040120im_/http://essence-ro.com/data/items/icons/31059.gif</t>
  </si>
  <si>
    <t>Casing_Frozen_Bullet</t>
  </si>
  <si>
    <t>Casing of Frozen Bullet</t>
  </si>
  <si>
    <t>1 getitem 31014,500;</t>
  </si>
  <si>
    <t>https://web.archive.org/web/20150524044836im_/http://essence-ro.com/data/items/images/31064.png</t>
  </si>
  <si>
    <t>https://web.archive.org/web/20150524044836im_/http://essence-ro.com/data/items/icons/31064.gif</t>
  </si>
  <si>
    <t>Casing_Holy_Bullet</t>
  </si>
  <si>
    <t>Casing of Holy Bullet</t>
  </si>
  <si>
    <t>1 getitem 31007,500;</t>
  </si>
  <si>
    <t>https://web.archive.org/web/20150524042035im_/http://essence-ro.com/data/items/images/31057.png</t>
  </si>
  <si>
    <t>https://web.archive.org/web/20150524042035im_/http://essence-ro.com/data/items/icons/31057.gif</t>
  </si>
  <si>
    <t>Casing_Immaterial_Bullet</t>
  </si>
  <si>
    <t>Casing of Immaterial Bullet</t>
  </si>
  <si>
    <t>1 getitem 31004,500;</t>
  </si>
  <si>
    <t>https://web.archive.org/web/20150524033442im_/http://essence-ro.com/data/items/images/31054.png</t>
  </si>
  <si>
    <t>https://web.archive.org/web/20150524033442im_/http://essence-ro.com/data/items/icons/31054.gif</t>
  </si>
  <si>
    <t>Casing_Mute_Bullet</t>
  </si>
  <si>
    <t>Casing of Mute Bullet</t>
  </si>
  <si>
    <t>1 getitem 31010,500;</t>
  </si>
  <si>
    <t>https://web.archive.org/web/20150524034351im_/http://essence-ro.com/data/items/images/31060.png</t>
  </si>
  <si>
    <t>https://web.archive.org/web/20150524034351im_/http://essence-ro.com/data/items/icons/31060.gif</t>
  </si>
  <si>
    <t>Casing_Oridecon_Bullet</t>
  </si>
  <si>
    <t>Casing of Oridecon Bullet</t>
  </si>
  <si>
    <t>1 getitem 31016,500;</t>
  </si>
  <si>
    <t>https://web.archive.org/web/20150524041313im_/http://essence-ro.com/data/items/images/31066.png</t>
  </si>
  <si>
    <t>https://web.archive.org/web/20150524041313im_/http://essence-ro.com/data/items/icons/31066.gif</t>
  </si>
  <si>
    <t>Casing_Poison_Bullet</t>
  </si>
  <si>
    <t>Casing of Poison Bullet</t>
  </si>
  <si>
    <t>1 getitem 31013,500;</t>
  </si>
  <si>
    <t>https://web.archive.org/web/20150524041119im_/http://essence-ro.com/data/items/images/31063.png</t>
  </si>
  <si>
    <t>https://web.archive.org/web/20150524041119im_/http://essence-ro.com/data/items/icons/31063.gif</t>
  </si>
  <si>
    <t>Casing_Rusty_Bullet</t>
  </si>
  <si>
    <t>Casing of Rusty Bullet</t>
  </si>
  <si>
    <t>1 getitem 31005,500;</t>
  </si>
  <si>
    <t>https://web.archive.org/web/20150524045159im_/http://essence-ro.com/data/items/images/31055.png</t>
  </si>
  <si>
    <t>https://web.archive.org/web/20150524045159im_/http://essence-ro.com/data/items/icons/31055.gif</t>
  </si>
  <si>
    <t>Casing_Shadow_Bullet</t>
  </si>
  <si>
    <t>Casing of Shadow Bullet</t>
  </si>
  <si>
    <t>1 getitem 31006,500;</t>
  </si>
  <si>
    <t>https://web.archive.org/web/20150524035828im_/http://essence-ro.com/data/items/images/31056.png</t>
  </si>
  <si>
    <t>https://web.archive.org/web/20150524035828im_/http://essence-ro.com/data/items/icons/31056.gif</t>
  </si>
  <si>
    <t>Casing_Sleep_Bullet</t>
  </si>
  <si>
    <t>Casing of Sleep Bullet</t>
  </si>
  <si>
    <t>1 getitem 31011,500;</t>
  </si>
  <si>
    <t>https://web.archive.org/web/20150524044945im_/http://essence-ro.com/data/items/images/31061.png</t>
  </si>
  <si>
    <t>https://web.archive.org/web/20150524044945im_/http://essence-ro.com/data/items/icons/31061.gif</t>
  </si>
  <si>
    <t>Casing_Steel_Bullet</t>
  </si>
  <si>
    <t>Casing of Steel Bullet</t>
  </si>
  <si>
    <t>1 getitem 31015,500;</t>
  </si>
  <si>
    <t>https://web.archive.org/web/20150524033628im_/http://essence-ro.com/data/items/images/31065.png</t>
  </si>
  <si>
    <t>https://web.archive.org/web/20150524033628im_/http://essence-ro.com/data/items/icons/31065.gif</t>
  </si>
  <si>
    <t>Casing_Stone_Bullet</t>
  </si>
  <si>
    <t>Casing of Stone Bullet</t>
  </si>
  <si>
    <t>1 getitem 31001,500;</t>
  </si>
  <si>
    <t>https://web.archive.org/web/20150524033349im_/http://essence-ro.com/data/items/images/31051.png</t>
  </si>
  <si>
    <t>https://web.archive.org/web/20150524033349im_/http://essence-ro.com/data/items/icons/31051.gif</t>
  </si>
  <si>
    <t>Casing_Stun_Bullet</t>
  </si>
  <si>
    <t>Casing of Stun Bullet</t>
  </si>
  <si>
    <t>1 getitem 31012,500;</t>
  </si>
  <si>
    <t>https://web.archive.org/web/20150524040102im_/http://essence-ro.com/data/items/images/31062.png</t>
  </si>
  <si>
    <t>https://web.archive.org/web/20150524040102im_/http://essence-ro.com/data/items/icons/31062.gif</t>
  </si>
  <si>
    <t>Casing_Windy_Bullet</t>
  </si>
  <si>
    <t>Casing of Windy Bullet</t>
  </si>
  <si>
    <t>1 getitem 31003,500;</t>
  </si>
  <si>
    <t>https://web.archive.org/web/20150524035918im_/http://essence-ro.com/data/items/images/31053.png</t>
  </si>
  <si>
    <t>https://web.archive.org/web/20150524035918im_/http://essence-ro.com/data/items/icons/31053.gif</t>
  </si>
  <si>
    <t>Cat_Eyed_Stone</t>
  </si>
  <si>
    <t>Cat's Eye</t>
  </si>
  <si>
    <t>https://web.archive.org/web/20150524021237im_/http://essence-ro.com/data/items/images/7263.png</t>
  </si>
  <si>
    <t>https://web.archive.org/web/20150524021237im_/http://essence-ro.com/data/items/icons/7263.gif</t>
  </si>
  <si>
    <t>Cat_Foot_Hairpin</t>
  </si>
  <si>
    <t>Catfoot Hairpin</t>
  </si>
  <si>
    <t>https://web.archive.org/web/20150524025749im_/http://essence-ro.com/data/items/images/5446.png</t>
  </si>
  <si>
    <t>https://web.archive.org/web/20150524025749im_/http://essence-ro.com/data/items/icons/5446.gif</t>
  </si>
  <si>
    <t>Cat_Hairband</t>
  </si>
  <si>
    <t>Kitty Band</t>
  </si>
  <si>
    <t>https://web.archive.org/web/20150531013103im_/http://essence-ro.com/data/items/images/2213.png</t>
  </si>
  <si>
    <t>https://web.archive.org/web/20150531013103im_/http://essence-ro.com/data/items/icons/2213.gif</t>
  </si>
  <si>
    <t>Cat_Hat</t>
  </si>
  <si>
    <t>Neko Mimi</t>
  </si>
  <si>
    <t>https://web.archive.org/web/20150524031307im_/http://essence-ro.com/data/items/images/5099.png</t>
  </si>
  <si>
    <t>https://web.archive.org/web/20150524031307im_/http://essence-ro.com/data/items/icons/5099.gif</t>
  </si>
  <si>
    <t>Cat_O_Nine_Tail_Card</t>
  </si>
  <si>
    <t>Cat O' Nine Tails Card</t>
  </si>
  <si>
    <t>https://web.archive.org/web/20150524035832im_/http://essence-ro.com/data/items/images/4290.png</t>
  </si>
  <si>
    <t>https://web.archive.org/web/20150524035832im_/http://essence-ro.com/data/items/icons/4290.gif</t>
  </si>
  <si>
    <t>Cat_o_Nine_Tails_Cap</t>
  </si>
  <si>
    <t>Cat o' Nine Tails Cap</t>
  </si>
  <si>
    <t>https://web.archive.org/web/20150524035745im_/http://essence-ro.com/data/items/images/20127.png</t>
  </si>
  <si>
    <t>https://web.archive.org/web/20150524035745im_/http://essence-ro.com/data/items/icons/20127.gif</t>
  </si>
  <si>
    <t>Caterpillar_Card</t>
  </si>
  <si>
    <t>Caterpillar Card</t>
  </si>
  <si>
    <t>https://web.archive.org/web/20150524043614im_/http://essence-ro.com/data/items/images/4289.png</t>
  </si>
  <si>
    <t>https://web.archive.org/web/20150524043614im_/http://essence-ro.com/data/items/icons/4289.gif</t>
  </si>
  <si>
    <t>Caviar_Pancake</t>
  </si>
  <si>
    <t>Caviar Pancake</t>
  </si>
  <si>
    <t>https://web.archive.org/web/20150531093559im_/http://essence-ro.com/data/items/images/591.png</t>
  </si>
  <si>
    <t>https://web.archive.org/web/20150531093559im_/http://essence-ro.com/data/items/icons/591.gif</t>
  </si>
  <si>
    <t>Celestial_Hat</t>
  </si>
  <si>
    <t>Hat Of Fortune</t>
  </si>
  <si>
    <t>https://web.archive.org/web/20150524030406im_/http://essence-ro.com/data/items/images/5465.png</t>
  </si>
  <si>
    <t>https://web.archive.org/web/20150524030406im_/http://essence-ro.com/data/items/icons/5465.gif</t>
  </si>
  <si>
    <t>Censor_Bar</t>
  </si>
  <si>
    <t>Censor Bar</t>
  </si>
  <si>
    <t>https://web.archive.org/web/20150524023511im_/http://essence-ro.com/data/items/images/5175.png</t>
  </si>
  <si>
    <t>https://web.archive.org/web/20150524023511im_/http://essence-ro.com/data/items/icons/5175.gif</t>
  </si>
  <si>
    <t>Censor_Bar_</t>
  </si>
  <si>
    <t>https://web.archive.org/web/20150524024014im_/http://essence-ro.com/data/items/images/20203.png</t>
  </si>
  <si>
    <t>https://web.archive.org/web/20150524024014im_/http://essence-ro.com/data/items/icons/20203.gif</t>
  </si>
  <si>
    <t>Center_Potion</t>
  </si>
  <si>
    <t>Concentration Potion</t>
  </si>
  <si>
    <t>https://web.archive.org/web/20150321195355im_/http://essence-ro.com/data/items/images/645.png</t>
  </si>
  <si>
    <t>https://web.archive.org/web/20150321195355im_/http://essence-ro.com/data/items/icons/645.gif</t>
  </si>
  <si>
    <t>Centimental_Flower</t>
  </si>
  <si>
    <t>Romantic Flower</t>
  </si>
  <si>
    <t>https://web.archive.org/web/20150524041359im_/http://essence-ro.com/data/items/images/2269.png</t>
  </si>
  <si>
    <t>https://web.archive.org/web/20150524041359im_/http://essence-ro.com/data/items/icons/2269.gif</t>
  </si>
  <si>
    <t>Centimental_Leaf</t>
  </si>
  <si>
    <t>Romantic Leaf</t>
  </si>
  <si>
    <t>https://web.archive.org/web/20150524030224im_/http://essence-ro.com/data/items/images/2270.png</t>
  </si>
  <si>
    <t>https://web.archive.org/web/20150524030224im_/http://essence-ro.com/data/items/icons/2270.gif</t>
  </si>
  <si>
    <t>Centipede_Card</t>
  </si>
  <si>
    <t>Centipede Card</t>
  </si>
  <si>
    <t>https://web.archive.org/web/20150524045534im_/http://essence-ro.com/data/items/images/4447.png</t>
  </si>
  <si>
    <t>https://web.archive.org/web/20150524045534im_/http://essence-ro.com/data/items/icons/4447.gif</t>
  </si>
  <si>
    <t>Centipede_Larva_Card</t>
  </si>
  <si>
    <t>Centipede Larva Card</t>
  </si>
  <si>
    <t>https://web.archive.org/web/20150524023025im_/http://essence-ro.com/data/items/images/4452.png</t>
  </si>
  <si>
    <t>https://web.archive.org/web/20150524023025im_/http://essence-ro.com/data/items/icons/4452.gif</t>
  </si>
  <si>
    <t>Chain_</t>
  </si>
  <si>
    <t>Chain</t>
  </si>
  <si>
    <t>Swordman / Acolyte / Merchant / Knight / Priest / Blacksmith / Crusader / Monk / Alchemist</t>
  </si>
  <si>
    <t>https://web.archive.org/web/20150531051710im_/http://essence-ro.com/data/items/images/1520.png</t>
  </si>
  <si>
    <t>https://web.archive.org/web/20150531051710im_/http://essence-ro.com/data/items/icons/1520.gif</t>
  </si>
  <si>
    <t>Chain_Mail_</t>
  </si>
  <si>
    <t>Chain Mail</t>
  </si>
  <si>
    <t>https://web.archive.org/web/20150531085742im_/http://essence-ro.com/data/items/images/2315.png</t>
  </si>
  <si>
    <t>https://web.archive.org/web/20150531085742im_/http://essence-ro.com/data/items/icons/2315.gif</t>
  </si>
  <si>
    <t>Chakram</t>
  </si>
  <si>
    <t>https://web.archive.org/web/20150524040210im_/http://essence-ro.com/data/items/images/1285.png</t>
  </si>
  <si>
    <t>https://web.archive.org/web/20150524040210im_/http://essence-ro.com/data/items/icons/1285.gif</t>
  </si>
  <si>
    <t>Chameleon_Armor</t>
  </si>
  <si>
    <t>Chameleon Armor</t>
  </si>
  <si>
    <t>https://web.archive.org/web/20150524034043im_/http://essence-ro.com/data/items/images/2386.png</t>
  </si>
  <si>
    <t>https://web.archive.org/web/20150524034043im_/http://essence-ro.com/data/items/icons/2386.gif</t>
  </si>
  <si>
    <t>Chameleon_Hat</t>
  </si>
  <si>
    <t>Chameleon Hat</t>
  </si>
  <si>
    <t>1 callfunc "randomhat";</t>
  </si>
  <si>
    <t>https://web.archive.org/web/20150524032245im_/http://essence-ro.com/data/items/images/29518.png</t>
  </si>
  <si>
    <t>https://web.archive.org/web/20150524032245im_/http://essence-ro.com/data/items/icons/29518.gif</t>
  </si>
  <si>
    <t>Champion_Wreath</t>
  </si>
  <si>
    <t>Champion Wreath</t>
  </si>
  <si>
    <t>https://web.archive.org/web/20150524034540im_/http://essence-ro.com/data/items/images/5320.png</t>
  </si>
  <si>
    <t>https://web.archive.org/web/20150524034540im_/http://essence-ro.com/data/items/icons/5320.gif</t>
  </si>
  <si>
    <t>Champion_Zelith_Card</t>
  </si>
  <si>
    <t>Champion Zelith Card</t>
  </si>
  <si>
    <t>https://web.archive.org/web/20150321145143im_/http://essence-ro.com/data/items/images/23041.png</t>
  </si>
  <si>
    <t>https://web.archive.org/web/20150321145143im_/http://essence-ro.com/data/items/icons/23041.gif</t>
  </si>
  <si>
    <t>Champion's_Token</t>
  </si>
  <si>
    <t>Champion's Token</t>
  </si>
  <si>
    <t>https://web.archive.org/web/20150524052219im_/http://essence-ro.com/data/items/images/22102.png</t>
  </si>
  <si>
    <t>https://web.archive.org/web/20150524052219im_/http://essence-ro.com/data/items/icons/22102.gif</t>
  </si>
  <si>
    <t>Charming_Ribbon</t>
  </si>
  <si>
    <t>Charming Ribbon</t>
  </si>
  <si>
    <t>https://web.archive.org/web/20150524030228im_/http://essence-ro.com/data/items/images/5140.png</t>
  </si>
  <si>
    <t>https://web.archive.org/web/20150524030228im_/http://essence-ro.com/data/items/icons/5140.gif</t>
  </si>
  <si>
    <t>Cheese</t>
  </si>
  <si>
    <t>https://web.archive.org/web/20150531081458im_/http://essence-ro.com/data/items/images/548.png</t>
  </si>
  <si>
    <t>https://web.archive.org/web/20150531081458im_/http://essence-ro.com/data/items/icons/548.gif</t>
  </si>
  <si>
    <t>Chemical_Ring</t>
  </si>
  <si>
    <t>Chemical Ring</t>
  </si>
  <si>
    <t>https://web.archive.org/web/20150315055520im_/http://essence-ro.com/data/items/images/2756.png</t>
  </si>
  <si>
    <t>https://web.archive.org/web/20150315055520im_/http://essence-ro.com/data/items/icons/2756.gif</t>
  </si>
  <si>
    <t>Chepet_Card</t>
  </si>
  <si>
    <t>Chepet Card</t>
  </si>
  <si>
    <t>https://web.archive.org/web/20150324155053im_/http://essence-ro.com/data/items/images/4284.png</t>
  </si>
  <si>
    <t>https://web.archive.org/web/20150324155053im_/http://essence-ro.com/data/items/icons/4284.gif</t>
  </si>
  <si>
    <t>Cheshire_Cat_Hat</t>
  </si>
  <si>
    <t>Cheshire Cat Hat</t>
  </si>
  <si>
    <t>https://web.archive.org/web/20150524043521im_/http://essence-ro.com/data/items/images/20515.png</t>
  </si>
  <si>
    <t>https://web.archive.org/web/20150524043521im_/http://essence-ro.com/data/items/icons/20515.gif</t>
  </si>
  <si>
    <t>Chewing_Bubblegum_R</t>
  </si>
  <si>
    <t>Chewing Bubblegum</t>
  </si>
  <si>
    <t>https://web.archive.org/web/20150524033047im_/http://essence-ro.com/data/items/images/5597.png</t>
  </si>
  <si>
    <t>https://web.archive.org/web/20150524033047im_/http://essence-ro.com/data/items/icons/5597.gif</t>
  </si>
  <si>
    <t>Chick_Hat</t>
  </si>
  <si>
    <t>Chick Hat</t>
  </si>
  <si>
    <t>https://web.archive.org/web/20150524032747im_/http://essence-ro.com/data/items/images/5283.png</t>
  </si>
  <si>
    <t>https://web.archive.org/web/20150524032747im_/http://essence-ro.com/data/items/icons/5283.gif</t>
  </si>
  <si>
    <t>Chicken_Egg</t>
  </si>
  <si>
    <t>Chicken Egg</t>
  </si>
  <si>
    <t>https://web.archive.org/web/20150531095812im_/http://essence-ro.com/data/items/images/7605.png</t>
  </si>
  <si>
    <t>https://web.archive.org/web/20150531095812im_/http://essence-ro.com/data/items/icons/7605.gif</t>
  </si>
  <si>
    <t>Chicken_Hat</t>
  </si>
  <si>
    <t>Chicken Hat</t>
  </si>
  <si>
    <t>https://web.archive.org/web/20150524034437im_/http://essence-ro.com/data/items/images/5431.png</t>
  </si>
  <si>
    <t>https://web.archive.org/web/20150524034437im_/http://essence-ro.com/data/items/icons/5431.gif</t>
  </si>
  <si>
    <t>Chilli</t>
  </si>
  <si>
    <t>Red Chile</t>
  </si>
  <si>
    <t>https://web.archive.org/web/20150524051416im_/http://essence-ro.com/data/items/images/7286.png</t>
  </si>
  <si>
    <t>https://web.archive.org/web/20150524051416im_/http://essence-ro.com/data/items/icons/7286.gif</t>
  </si>
  <si>
    <t>Chimera_Card</t>
  </si>
  <si>
    <t>Chimera Card</t>
  </si>
  <si>
    <t>https://web.archive.org/web/20150524045430im_/http://essence-ro.com/data/items/images/4300.png</t>
  </si>
  <si>
    <t>https://web.archive.org/web/20150524045430im_/http://essence-ro.com/data/items/icons/4300.gif</t>
  </si>
  <si>
    <t>Chinese_Crown</t>
  </si>
  <si>
    <t>Chinese Crown</t>
  </si>
  <si>
    <t>https://web.archive.org/web/20151105092843im_/http://essence-ro.com/data/items/images/5152.png</t>
  </si>
  <si>
    <t>https://web.archive.org/web/20151105092843im_/http://essence-ro.com/data/items/icons/5152.gif</t>
  </si>
  <si>
    <t>Chinese_Crown_</t>
  </si>
  <si>
    <t>Phoenix Crown</t>
  </si>
  <si>
    <t>https://web.archive.org/web/20150524023403im_/http://essence-ro.com/data/items/images/5271.png</t>
  </si>
  <si>
    <t>https://web.archive.org/web/20150524023403im_/http://essence-ro.com/data/items/icons/5271.gif</t>
  </si>
  <si>
    <t>Chinese_Ink</t>
  </si>
  <si>
    <t>Squid Ink</t>
  </si>
  <si>
    <t>https://web.archive.org/web/20150524045103im_/http://essence-ro.com/data/items/images/1024.png</t>
  </si>
  <si>
    <t>https://web.archive.org/web/20150524045103im_/http://essence-ro.com/data/items/icons/1024.gif</t>
  </si>
  <si>
    <t>Choco_Card</t>
  </si>
  <si>
    <t>Choco Card</t>
  </si>
  <si>
    <t>https://web.archive.org/web/20150324144208im_/http://essence-ro.com/data/items/images/4285.png</t>
  </si>
  <si>
    <t>https://web.archive.org/web/20150324144208im_/http://essence-ro.com/data/items/icons/4285.gif</t>
  </si>
  <si>
    <t>Choco_Doll</t>
  </si>
  <si>
    <t>Choco Doll</t>
  </si>
  <si>
    <t>https://web.archive.org/web/20150524035309im_/http://essence-ro.com/data/items/images/20166.png</t>
  </si>
  <si>
    <t>https://web.archive.org/web/20150524035309im_/http://essence-ro.com/data/items/icons/20166.gif</t>
  </si>
  <si>
    <t>Chocolate</t>
  </si>
  <si>
    <t>https://web.archive.org/web/20150531102526im_/http://essence-ro.com/data/items/images/558.png</t>
  </si>
  <si>
    <t>https://web.archive.org/web/20150531102526im_/http://essence-ro.com/data/items/icons/558.gif</t>
  </si>
  <si>
    <t>Chocolate_Drink</t>
  </si>
  <si>
    <t>Chocolate Drink</t>
  </si>
  <si>
    <t>https://web.archive.org/web/20150531104204im_/http://essence-ro.com/data/items/images/573.png</t>
  </si>
  <si>
    <t>https://web.archive.org/web/20150531104204im_/http://essence-ro.com/data/items/icons/573.gif</t>
  </si>
  <si>
    <t>Chonchon_Card</t>
  </si>
  <si>
    <t>Chonchon Card</t>
  </si>
  <si>
    <t>https://web.archive.org/web/20150315115953im_/http://essence-ro.com/data/items/images/4009.png</t>
  </si>
  <si>
    <t>https://web.archive.org/web/20150315115953im_/http://essence-ro.com/data/items/icons/4009.gif</t>
  </si>
  <si>
    <t>Chonchon_Doll</t>
  </si>
  <si>
    <t>Chonchon Doll</t>
  </si>
  <si>
    <t>https://web.archive.org/web/20150321143131im_/http://essence-ro.com/data/items/images/742.png</t>
  </si>
  <si>
    <t>https://web.archive.org/web/20150321143131im_/http://essence-ro.com/data/items/icons/742.gif</t>
  </si>
  <si>
    <t>Christmas_Bulb</t>
  </si>
  <si>
    <t>Christmas Bulb</t>
  </si>
  <si>
    <t>https://web.archive.org/web/20150524023900im_/http://essence-ro.com/data/items/images/20759.png</t>
  </si>
  <si>
    <t>https://web.archive.org/web/20150524023900im_/http://essence-ro.com/data/items/icons/20759.gif</t>
  </si>
  <si>
    <t>Christmas_Cheshire_Hat</t>
  </si>
  <si>
    <t>Christmas Cheshire Hat</t>
  </si>
  <si>
    <t>https://web.archive.org/web/20150524023138im_/http://essence-ro.com/data/items/images/20760.png</t>
  </si>
  <si>
    <t>https://web.archive.org/web/20150524023138im_/http://essence-ro.com/data/items/icons/20760.gif</t>
  </si>
  <si>
    <t>Christmas_Star</t>
  </si>
  <si>
    <t>Christmas Star</t>
  </si>
  <si>
    <t>https://web.archive.org/web/20150524040140im_/http://essence-ro.com/data/items/images/20608.png</t>
  </si>
  <si>
    <t>https://web.archive.org/web/20150524040140im_/http://essence-ro.com/data/items/icons/20608.gif</t>
  </si>
  <si>
    <t>Christmas_Toys</t>
  </si>
  <si>
    <t>Christmas Toys</t>
  </si>
  <si>
    <t>https://web.archive.org/web/20151105092731im_/http://essence-ro.com/data/items/images/22107.png</t>
  </si>
  <si>
    <t>https://web.archive.org/web/20151105092731im_/http://essence-ro.com/data/items/icons/22107.gif</t>
  </si>
  <si>
    <t>Christmas_Tree_Hat</t>
  </si>
  <si>
    <t>Christmas Tree Hat</t>
  </si>
  <si>
    <t>https://web.archive.org/web/20150524043843im_/http://essence-ro.com/data/items/images/20160.png</t>
  </si>
  <si>
    <t>https://web.archive.org/web/20150524043843im_/http://essence-ro.com/data/items/icons/20160.gif</t>
  </si>
  <si>
    <t>Chrome_Metal_Sword</t>
  </si>
  <si>
    <t>Chrome Metal Sword</t>
  </si>
  <si>
    <t>https://web.archive.org/web/20150524034525im_/http://essence-ro.com/data/items/images/13431.png</t>
  </si>
  <si>
    <t>https://web.archive.org/web/20150524034525im_/http://essence-ro.com/data/items/icons/13431.gif</t>
  </si>
  <si>
    <t>Chronos</t>
  </si>
  <si>
    <t>Mage / Wizard / Sage / Soul Linker</t>
  </si>
  <si>
    <t>https://web.archive.org/web/20150524042832im_/http://essence-ro.com/data/items/images/2004.png</t>
  </si>
  <si>
    <t>https://web.archive.org/web/20150524042832im_/http://essence-ro.com/data/items/icons/2004.gif</t>
  </si>
  <si>
    <t>Chrysalis</t>
  </si>
  <si>
    <t>https://web.archive.org/web/20150321185916im_/http://essence-ro.com/data/items/images/915.png</t>
  </si>
  <si>
    <t>https://web.archive.org/web/20150321185916im_/http://essence-ro.com/data/items/icons/915.gif</t>
  </si>
  <si>
    <t>Chrystal_Pumps</t>
  </si>
  <si>
    <t>Crystal Pumps</t>
  </si>
  <si>
    <t>https://web.archive.org/web/20150531100423im_/http://essence-ro.com/data/items/images/2407.png</t>
  </si>
  <si>
    <t>https://web.archive.org/web/20150531100423im_/http://essence-ro.com/data/items/icons/2407.gif</t>
  </si>
  <si>
    <t>Chullos</t>
  </si>
  <si>
    <t>Shafka</t>
  </si>
  <si>
    <t>https://web.archive.org/web/20150524025356im_/http://essence-ro.com/data/items/images/5243.png</t>
  </si>
  <si>
    <t>https://web.archive.org/web/20150524025356im_/http://essence-ro.com/data/items/icons/5243.gif</t>
  </si>
  <si>
    <t>Chung_E_Cake</t>
  </si>
  <si>
    <t>Green Maiden's Cake</t>
  </si>
  <si>
    <t>https://web.archive.org/web/20150524035315im_/http://essence-ro.com/data/items/images/7767.png</t>
  </si>
  <si>
    <t>https://web.archive.org/web/20150524035315im_/http://essence-ro.com/data/items/icons/7767.gif</t>
  </si>
  <si>
    <t>Chung_E_Card</t>
  </si>
  <si>
    <t>Chung E Card</t>
  </si>
  <si>
    <t>https://web.archive.org/web/20150524035149im_/http://essence-ro.com/data/items/images/4373.png</t>
  </si>
  <si>
    <t>https://web.archive.org/web/20150524035149im_/http://essence-ro.com/data/items/icons/4373.gif</t>
  </si>
  <si>
    <t>Cigar</t>
  </si>
  <si>
    <t>Cigarette</t>
  </si>
  <si>
    <t>https://web.archive.org/web/20150324151348im_/http://essence-ro.com/data/items/images/2267.png</t>
  </si>
  <si>
    <t>https://web.archive.org/web/20150324151348im_/http://essence-ro.com/data/items/icons/2267.gif</t>
  </si>
  <si>
    <t>Circlet</t>
  </si>
  <si>
    <t>https://web.archive.org/web/20151105093252im_/http://essence-ro.com/data/items/images/2232.png</t>
  </si>
  <si>
    <t>https://web.archive.org/web/20151105093252im_/http://essence-ro.com/data/items/icons/2232.gif</t>
  </si>
  <si>
    <t>Circlet_</t>
  </si>
  <si>
    <t>https://web.archive.org/web/20150619154848im_/http://essence-ro.com/data/items/images/2233.png</t>
  </si>
  <si>
    <t>https://web.archive.org/web/20150619154848im_/http://essence-ro.com/data/items/icons/2233.gif</t>
  </si>
  <si>
    <t>Citrine</t>
  </si>
  <si>
    <t>Citrin</t>
  </si>
  <si>
    <t>https://web.archive.org/web/20150524031119im_/http://essence-ro.com/data/items/images/7295.png</t>
  </si>
  <si>
    <t>https://web.archive.org/web/20150524031119im_/http://essence-ro.com/data/items/icons/7295.gif</t>
  </si>
  <si>
    <t>Civil_Servant_Card</t>
  </si>
  <si>
    <t>Mao Guai Card</t>
  </si>
  <si>
    <t>https://web.archive.org/web/20150524034915im_/http://essence-ro.com/data/items/images/4202.png</t>
  </si>
  <si>
    <t>https://web.archive.org/web/20150524034915im_/http://essence-ro.com/data/items/icons/4202.gif</t>
  </si>
  <si>
    <t>Clam_Shell</t>
  </si>
  <si>
    <t>Clam Shell</t>
  </si>
  <si>
    <t>https://web.archive.org/web/20150531091206im_/http://essence-ro.com/data/items/images/965.png</t>
  </si>
  <si>
    <t>https://web.archive.org/web/20150531091206im_/http://essence-ro.com/data/items/icons/965.gif</t>
  </si>
  <si>
    <t>Clamorous_Ring</t>
  </si>
  <si>
    <t>Clamorous Ring</t>
  </si>
  <si>
    <t>https://web.archive.org/web/20150315052946im_/http://essence-ro.com/data/items/images/2755.png</t>
  </si>
  <si>
    <t>https://web.archive.org/web/20150315052946im_/http://essence-ro.com/data/items/icons/2755.gif</t>
  </si>
  <si>
    <t>Claris_Doll_Hat</t>
  </si>
  <si>
    <t>Glaris Doll Hat</t>
  </si>
  <si>
    <t>https://web.archive.org/web/20150524031248im_/http://essence-ro.com/data/items/images/5341.png</t>
  </si>
  <si>
    <t>https://web.archive.org/web/20150524031248im_/http://essence-ro.com/data/items/icons/5341.gif</t>
  </si>
  <si>
    <t>Classic_Hat</t>
  </si>
  <si>
    <t>Classic Hat</t>
  </si>
  <si>
    <t>https://web.archive.org/web/20150524034926im_/http://essence-ro.com/data/items/images/5478.png</t>
  </si>
  <si>
    <t>https://web.archive.org/web/20150524034926im_/http://essence-ro.com/data/items/icons/5478.gif</t>
  </si>
  <si>
    <t>Clattering_Skull</t>
  </si>
  <si>
    <t>Clattering Skull</t>
  </si>
  <si>
    <t>https://web.archive.org/web/20150524023510im_/http://essence-ro.com/data/items/images/7752.png</t>
  </si>
  <si>
    <t>https://web.archive.org/web/20150524023510im_/http://essence-ro.com/data/items/icons/7752.gif</t>
  </si>
  <si>
    <t>Claw_</t>
  </si>
  <si>
    <t>Claw</t>
  </si>
  <si>
    <t>https://web.archive.org/web/20150525063636im_/http://essence-ro.com/data/items/images/1810.png</t>
  </si>
  <si>
    <t>https://web.archive.org/web/20150525063636im_/http://essence-ro.com/data/items/icons/1810.gif</t>
  </si>
  <si>
    <t>Claw_Of_Desert_Wolf</t>
  </si>
  <si>
    <t>Claw of Desert Wolf</t>
  </si>
  <si>
    <t>https://web.archive.org/web/20150531044305im_/http://essence-ro.com/data/items/images/7030.png</t>
  </si>
  <si>
    <t>https://web.archive.org/web/20150531044305im_/http://essence-ro.com/data/items/icons/7030.gif</t>
  </si>
  <si>
    <t>Claw_Of_Garm</t>
  </si>
  <si>
    <t>Hatii Claw</t>
  </si>
  <si>
    <t>https://web.archive.org/web/20150619131820im_/http://essence-ro.com/data/items/images/1815.png</t>
  </si>
  <si>
    <t>https://web.archive.org/web/20150619131820im_/http://essence-ro.com/data/items/icons/1815.gif</t>
  </si>
  <si>
    <t>Claw_Of_Monkey</t>
  </si>
  <si>
    <t>Claw of Monkey</t>
  </si>
  <si>
    <t>https://web.archive.org/web/20150531213324im_/http://essence-ro.com/data/items/images/7011.png</t>
  </si>
  <si>
    <t>https://web.archive.org/web/20150531213324im_/http://essence-ro.com/data/items/icons/7011.gif</t>
  </si>
  <si>
    <t>Claw_Of_Rat</t>
  </si>
  <si>
    <t>Claw of Rat</t>
  </si>
  <si>
    <t>https://web.archive.org/web/20150619132608im_/http://essence-ro.com/data/items/images/7007.png</t>
  </si>
  <si>
    <t>https://web.archive.org/web/20150619132608im_/http://essence-ro.com/data/items/icons/7007.gif</t>
  </si>
  <si>
    <t>Claw_Of_Wolves</t>
  </si>
  <si>
    <t>Wolf Claw</t>
  </si>
  <si>
    <t>https://web.archive.org/web/20150321164437im_/http://essence-ro.com/data/items/images/920.png</t>
  </si>
  <si>
    <t>https://web.archive.org/web/20150321164437im_/http://essence-ro.com/data/items/icons/920.gif</t>
  </si>
  <si>
    <t>Cleaner</t>
  </si>
  <si>
    <t>https://web.archive.org/web/20150315054724im_/http://essence-ro.com/data/items/images/32015.png</t>
  </si>
  <si>
    <t>https://web.archive.org/web/20150315054724im_/http://essence-ro.com/data/items/icons/32015.gif</t>
  </si>
  <si>
    <t>Clip</t>
  </si>
  <si>
    <t>https://web.archive.org/web/20150524030132im_/http://essence-ro.com/data/items/images/2607.png</t>
  </si>
  <si>
    <t>https://web.archive.org/web/20150524030132im_/http://essence-ro.com/data/items/icons/2607.gif</t>
  </si>
  <si>
    <t>Clock_Card</t>
  </si>
  <si>
    <t>Clock Card</t>
  </si>
  <si>
    <t>https://web.archive.org/web/20150324160409im_/http://essence-ro.com/data/items/images/4299.png</t>
  </si>
  <si>
    <t>https://web.archive.org/web/20150324160409im_/http://essence-ro.com/data/items/icons/4299.gif</t>
  </si>
  <si>
    <t>Clock_Key</t>
  </si>
  <si>
    <t>Clock Key</t>
  </si>
  <si>
    <t>https://web.archive.org/web/20150619152843im_/http://essence-ro.com/data/items/images/20767.png</t>
  </si>
  <si>
    <t>https://web.archive.org/web/20150619152843im_/http://essence-ro.com/data/items/icons/20767.gif</t>
  </si>
  <si>
    <t>Close_Helmet</t>
  </si>
  <si>
    <t>Close Helmet</t>
  </si>
  <si>
    <t>https://web.archive.org/web/20151105093536im_/http://essence-ro.com/data/items/images/5131.png</t>
  </si>
  <si>
    <t>https://web.archive.org/web/20151105093536im_/http://essence-ro.com/data/items/icons/5131.gif</t>
  </si>
  <si>
    <t>Clothes_Of_The_Lord</t>
  </si>
  <si>
    <t>Lord's Clothes</t>
  </si>
  <si>
    <t>Merchant / Blacksmith / Alchemist</t>
  </si>
  <si>
    <t>https://web.archive.org/web/20150619143400im_/http://essence-ro.com/data/items/images/2318.png</t>
  </si>
  <si>
    <t>https://web.archive.org/web/20150619143400im_/http://essence-ro.com/data/items/icons/2318.gif</t>
  </si>
  <si>
    <t>Cloud_Piece</t>
  </si>
  <si>
    <t>Cloud Crumb</t>
  </si>
  <si>
    <t>https://web.archive.org/web/20150524034905im_/http://essence-ro.com/data/items/images/7162.png</t>
  </si>
  <si>
    <t>https://web.archive.org/web/20150524034905im_/http://essence-ro.com/data/items/icons/7162.gif</t>
  </si>
  <si>
    <t>Clover</t>
  </si>
  <si>
    <t>https://web.archive.org/web/20150321195820im_/http://essence-ro.com/data/items/images/705.png</t>
  </si>
  <si>
    <t>https://web.archive.org/web/20150321195820im_/http://essence-ro.com/data/items/icons/705.gif</t>
  </si>
  <si>
    <t>Clown_Hendrik_Card</t>
  </si>
  <si>
    <t>Clown Hendrik Ein Card</t>
  </si>
  <si>
    <t>https://web.archive.org/web/20150524032801im_/http://essence-ro.com/data/items/images/23033.png</t>
  </si>
  <si>
    <t>https://web.archive.org/web/20150524032801im_/http://essence-ro.com/data/items/icons/23033.gif</t>
  </si>
  <si>
    <t>Club</t>
  </si>
  <si>
    <t>https://web.archive.org/web/20150321194844im_/http://essence-ro.com/data/items/images/1501.png</t>
  </si>
  <si>
    <t>https://web.archive.org/web/20150321194844im_/http://essence-ro.com/data/items/icons/1501.gif</t>
  </si>
  <si>
    <t>Club_</t>
  </si>
  <si>
    <t>https://web.archive.org/web/20150321195637im_/http://essence-ro.com/data/items/images/1502.png</t>
  </si>
  <si>
    <t>https://web.archive.org/web/20150321195637im_/http://essence-ro.com/data/items/icons/1502.gif</t>
  </si>
  <si>
    <t>Coal</t>
  </si>
  <si>
    <t>https://web.archive.org/web/20150524020950im_/http://essence-ro.com/data/items/images/1003.png</t>
  </si>
  <si>
    <t>https://web.archive.org/web/20150524020950im_/http://essence-ro.com/data/items/icons/1003.gif</t>
  </si>
  <si>
    <t>Coat_</t>
  </si>
  <si>
    <t>Coat</t>
  </si>
  <si>
    <t>https://web.archive.org/web/20150531044203im_/http://essence-ro.com/data/items/images/2310.png</t>
  </si>
  <si>
    <t>https://web.archive.org/web/20150531044203im_/http://essence-ro.com/data/items/icons/2310.gif</t>
  </si>
  <si>
    <t>Coating_Bottle</t>
  </si>
  <si>
    <t>Glistening Coat</t>
  </si>
  <si>
    <t>https://web.archive.org/web/20150524021958im_/http://essence-ro.com/data/items/images/7139.png</t>
  </si>
  <si>
    <t>https://web.archive.org/web/20150524021958im_/http://essence-ro.com/data/items/icons/7139.gif</t>
  </si>
  <si>
    <t>Coating_Create_Book</t>
  </si>
  <si>
    <t>Glistening Coat Creation Guide</t>
  </si>
  <si>
    <t>https://web.archive.org/web/20150524032038im_/http://essence-ro.com/data/items/images/7132.png</t>
  </si>
  <si>
    <t>https://web.archive.org/web/20150524032038im_/http://essence-ro.com/data/items/icons/7132.gif</t>
  </si>
  <si>
    <t>Cobaltblue_Dyestuffs</t>
  </si>
  <si>
    <t>Cobaltblue Dyestuffs</t>
  </si>
  <si>
    <t>https://web.archive.org/web/20150524030351im_/http://essence-ro.com/data/items/images/978.png</t>
  </si>
  <si>
    <t>https://web.archive.org/web/20150524030351im_/http://essence-ro.com/data/items/icons/978.gif</t>
  </si>
  <si>
    <t>Cobold_Hair</t>
  </si>
  <si>
    <t>Blue Hair</t>
  </si>
  <si>
    <t>https://web.archive.org/web/20150525094411im_/http://essence-ro.com/data/items/images/1034.png</t>
  </si>
  <si>
    <t>https://web.archive.org/web/20150525094411im_/http://essence-ro.com/data/items/icons/1034.gif</t>
  </si>
  <si>
    <t>Coco_Card</t>
  </si>
  <si>
    <t>Coco Card</t>
  </si>
  <si>
    <t>https://web.archive.org/web/20150321154305im_/http://essence-ro.com/data/items/images/4041.png</t>
  </si>
  <si>
    <t>https://web.archive.org/web/20150321154305im_/http://essence-ro.com/data/items/icons/4041.gif</t>
  </si>
  <si>
    <t>Coke_Hat</t>
  </si>
  <si>
    <t>Coca Cola Can Hat</t>
  </si>
  <si>
    <t>https://web.archive.org/web/20150524024911im_/http://essence-ro.com/data/items/images/5434.png</t>
  </si>
  <si>
    <t>https://web.archive.org/web/20150524024911im_/http://essence-ro.com/data/items/icons/5434.gif</t>
  </si>
  <si>
    <t>Cold_Magma</t>
  </si>
  <si>
    <t>Lava</t>
  </si>
  <si>
    <t>https://web.archive.org/web/20150524025555im_/http://essence-ro.com/data/items/images/7096.png</t>
  </si>
  <si>
    <t>https://web.archive.org/web/20150524025555im_/http://essence-ro.com/data/items/icons/7096.gif</t>
  </si>
  <si>
    <t>Cold_Moonlight</t>
  </si>
  <si>
    <t>Cold Moonlight</t>
  </si>
  <si>
    <t>https://web.archive.org/web/20150524045647im_/http://essence-ro.com/data/items/images/7837.png</t>
  </si>
  <si>
    <t>https://web.archive.org/web/20150524045647im_/http://essence-ro.com/data/items/icons/7837.gif</t>
  </si>
  <si>
    <t>Cold_Scroll_1_3</t>
  </si>
  <si>
    <t>Level 3 Cold Bolt</t>
  </si>
  <si>
    <t>https://web.archive.org/web/20150531081633im_/http://essence-ro.com/data/items/images/688.png</t>
  </si>
  <si>
    <t>https://web.archive.org/web/20150531081633im_/http://essence-ro.com/data/items/icons/688.gif</t>
  </si>
  <si>
    <t>Cold_Scroll_1_5</t>
  </si>
  <si>
    <t>Level 5 Cold Bolt</t>
  </si>
  <si>
    <t>https://web.archive.org/web/20150531094611im_/http://essence-ro.com/data/items/images/689.png</t>
  </si>
  <si>
    <t>https://web.archive.org/web/20150531094611im_/http://essence-ro.com/data/items/icons/689.gif</t>
  </si>
  <si>
    <t>Cold_Scroll_2_1</t>
  </si>
  <si>
    <t>Level 1 Frost Diver</t>
  </si>
  <si>
    <t>https://web.archive.org/web/20150531094407im_/http://essence-ro.com/data/items/images/700.png</t>
  </si>
  <si>
    <t>https://web.archive.org/web/20150531094407im_/http://essence-ro.com/data/items/icons/700.gif</t>
  </si>
  <si>
    <t>Colorful_Shell</t>
  </si>
  <si>
    <t>Rainbow Shell</t>
  </si>
  <si>
    <t>https://web.archive.org/web/20150524052242im_/http://essence-ro.com/data/items/images/1013.png</t>
  </si>
  <si>
    <t>https://web.archive.org/web/20150524052242im_/http://essence-ro.com/data/items/icons/1013.gif</t>
  </si>
  <si>
    <t>Combat_Boots</t>
  </si>
  <si>
    <t>Combat Boots</t>
  </si>
  <si>
    <t>Mage / Archer / Acolyte / Priest / Wizard / Hunter / Monk / Sage / Bard/Dancer / Soul Linker</t>
  </si>
  <si>
    <t>https://web.archive.org/web/20150531062644im_/http://essence-ro.com/data/items/images/2436.png</t>
  </si>
  <si>
    <t>https://web.archive.org/web/20150531062644im_/http://essence-ro.com/data/items/icons/2436.gif</t>
  </si>
  <si>
    <t>Combat_Knife</t>
  </si>
  <si>
    <t>Combat Knife</t>
  </si>
  <si>
    <t>https://web.archive.org/web/20150524030254im_/http://essence-ro.com/data/items/images/1228.png</t>
  </si>
  <si>
    <t>https://web.archive.org/web/20150524030254im_/http://essence-ro.com/data/items/icons/1228.gif</t>
  </si>
  <si>
    <t>Combat_Knife_C</t>
  </si>
  <si>
    <t>Refined Combat Knife</t>
  </si>
  <si>
    <t>https://web.archive.org/web/20150524025417im_/http://essence-ro.com/data/items/images/13021.png</t>
  </si>
  <si>
    <t>https://web.archive.org/web/20150524025417im_/http://essence-ro.com/data/items/icons/13021.gif</t>
  </si>
  <si>
    <t>Combo_Battle_Glove</t>
  </si>
  <si>
    <t>Combo Battle Glove</t>
  </si>
  <si>
    <t>https://web.archive.org/web/20150321173947im_/http://essence-ro.com/data/items/images/1822.png</t>
  </si>
  <si>
    <t>https://web.archive.org/web/20150321173947im_/http://essence-ro.com/data/items/icons/1822.gif</t>
  </si>
  <si>
    <t>Commander_Manteau</t>
  </si>
  <si>
    <t>Captain's Manteau</t>
  </si>
  <si>
    <t>https://web.archive.org/web/20150531092913im_/http://essence-ro.com/data/items/images/2538.png</t>
  </si>
  <si>
    <t>https://web.archive.org/web/20150531092913im_/http://essence-ro.com/data/items/icons/2538.gif</t>
  </si>
  <si>
    <t>Commander_Manteau_</t>
  </si>
  <si>
    <t>Commander's Manteau</t>
  </si>
  <si>
    <t>https://web.archive.org/web/20150531102010im_/http://essence-ro.com/data/items/images/2539.png</t>
  </si>
  <si>
    <t>https://web.archive.org/web/20150531102010im_/http://essence-ro.com/data/items/icons/2539.gif</t>
  </si>
  <si>
    <t>Composite_Bow_</t>
  </si>
  <si>
    <t>Composite Bow</t>
  </si>
  <si>
    <t>https://web.archive.org/web/20150619130949im_/http://essence-ro.com/data/items/images/1705.png</t>
  </si>
  <si>
    <t>https://web.archive.org/web/20150619130949im_/http://essence-ro.com/data/items/icons/1705.gif</t>
  </si>
  <si>
    <t>Conch</t>
  </si>
  <si>
    <t>https://web.archive.org/web/20150531091726im_/http://essence-ro.com/data/items/images/961.png</t>
  </si>
  <si>
    <t>https://web.archive.org/web/20150531091726im_/http://essence-ro.com/data/items/icons/961.gif</t>
  </si>
  <si>
    <t>Condor_Card</t>
  </si>
  <si>
    <t>Condor Card</t>
  </si>
  <si>
    <t>https://web.archive.org/web/20150315051445im_/http://essence-ro.com/data/items/images/4015.png</t>
  </si>
  <si>
    <t>https://web.archive.org/web/20150315051445im_/http://essence-ro.com/data/items/icons/4015.gif</t>
  </si>
  <si>
    <t>Cone_Hat_</t>
  </si>
  <si>
    <t>Holiday Hat</t>
  </si>
  <si>
    <t>https://web.archive.org/web/20150531223521im_/http://essence-ro.com/data/items/images/5097.png</t>
  </si>
  <si>
    <t>https://web.archive.org/web/20150531223521im_/http://essence-ro.com/data/items/icons/5097.gif</t>
  </si>
  <si>
    <t>Conqueror's_Medallion</t>
  </si>
  <si>
    <t>Conqueror's Medallion</t>
  </si>
  <si>
    <t>https://web.archive.org/web/20150524054135im_/http://essence-ro.com/data/items/images/22104.png</t>
  </si>
  <si>
    <t>https://web.archive.org/web/20150524054135im_/http://essence-ro.com/data/items/icons/22104.gif</t>
  </si>
  <si>
    <t>Contracts_In_Shadow</t>
  </si>
  <si>
    <t>Contract in Shadow</t>
  </si>
  <si>
    <t>https://web.archive.org/web/20150524034519im_/http://essence-ro.com/data/items/images/641.png</t>
  </si>
  <si>
    <t>https://web.archive.org/web/20150524034519im_/http://essence-ro.com/data/items/icons/641.gif</t>
  </si>
  <si>
    <t>Convex_Mirror</t>
  </si>
  <si>
    <t>Convex Mirror</t>
  </si>
  <si>
    <t>https://web.archive.org/web/20150315054509im_/http://essence-ro.com/data/items/images/12214.png</t>
  </si>
  <si>
    <t>https://web.archive.org/web/20150315054509im_/http://essence-ro.com/data/items/icons/12214.gif</t>
  </si>
  <si>
    <t>Convex_Mirror_Box5</t>
  </si>
  <si>
    <t>Convex Mirror 5ea Box</t>
  </si>
  <si>
    <t>https://web.archive.org/web/20110821053729im_/http://www.essence-ro.com:80/data/items/images/13582.png</t>
  </si>
  <si>
    <t>https://web.archive.org/web/20110821053729im_/http://www.essence-ro.com:80/data/items/icons/13582.gif</t>
  </si>
  <si>
    <t>Cookbook06</t>
  </si>
  <si>
    <t>Level 6 Cookbook</t>
  </si>
  <si>
    <t>https://web.archive.org/web/20150525070252im_/http://essence-ro.com/data/items/images/7477.png</t>
  </si>
  <si>
    <t>https://web.archive.org/web/20150525070252im_/http://essence-ro.com/data/items/icons/7477.gif</t>
  </si>
  <si>
    <t>Cookbook07</t>
  </si>
  <si>
    <t>Level 7 Cookbook</t>
  </si>
  <si>
    <t>https://web.archive.org/web/20150531031441im_/http://essence-ro.com/data/items/images/7478.png</t>
  </si>
  <si>
    <t>https://web.archive.org/web/20150531031441im_/http://essence-ro.com/data/items/icons/7478.gif</t>
  </si>
  <si>
    <t>Cookie_Bag</t>
  </si>
  <si>
    <t>Cookie Bag</t>
  </si>
  <si>
    <t>https://web.archive.org/web/20150531070709im_/http://essence-ro.com/data/items/images/12130.png</t>
  </si>
  <si>
    <t>https://web.archive.org/web/20150531070709im_/http://essence-ro.com/data/items/icons/12130.gif</t>
  </si>
  <si>
    <t>Cookie_Card</t>
  </si>
  <si>
    <t>Cookie Card</t>
  </si>
  <si>
    <t>https://web.archive.org/web/20150324160726im_/http://essence-ro.com/data/items/images/4293.png</t>
  </si>
  <si>
    <t>https://web.archive.org/web/20150324160726im_/http://essence-ro.com/data/items/icons/4293.gif</t>
  </si>
  <si>
    <t>Cookie_Hat</t>
  </si>
  <si>
    <t>Cookie Hat</t>
  </si>
  <si>
    <t>https://web.archive.org/web/20151105093355im_/http://essence-ro.com/data/items/images/5260.png</t>
  </si>
  <si>
    <t>https://web.archive.org/web/20151105093355im_/http://essence-ro.com/data/items/icons/5260.gif</t>
  </si>
  <si>
    <t>Cookie_Ring</t>
  </si>
  <si>
    <t>Cookie Ring</t>
  </si>
  <si>
    <t>https://web.archive.org/web/20150524021954im_/http://essence-ro.com/data/items/images/20158.png</t>
  </si>
  <si>
    <t>https://web.archive.org/web/20150524021954im_/http://essence-ro.com/data/items/icons/20158.gif</t>
  </si>
  <si>
    <t>Cookie_XMAS_Card</t>
  </si>
  <si>
    <t>Christmas Cookie Card</t>
  </si>
  <si>
    <t>https://web.archive.org/web/20150324155516im_/http://essence-ro.com/data/items/images/4235.png</t>
  </si>
  <si>
    <t>https://web.archive.org/web/20150324155516im_/http://essence-ro.com/data/items/icons/4235.gif</t>
  </si>
  <si>
    <t>COOL_Glasses</t>
  </si>
  <si>
    <t>Cool Glasses</t>
  </si>
  <si>
    <t>https://web.archive.org/web/20151105092832im_/http://essence-ro.com/data/items/images/20276.png</t>
  </si>
  <si>
    <t>https://web.archive.org/web/20151105092832im_/http://essence-ro.com/data/items/icons/20276.gif</t>
  </si>
  <si>
    <t>Cooling_Device</t>
  </si>
  <si>
    <t>Cooling System</t>
  </si>
  <si>
    <t>https://web.archive.org/web/20150524034224im_/http://essence-ro.com/data/items/images/2804.png</t>
  </si>
  <si>
    <t>https://web.archive.org/web/20150524034224im_/http://essence-ro.com/data/items/icons/2804.gif</t>
  </si>
  <si>
    <t>Copper_Coin</t>
  </si>
  <si>
    <t>Bronze Coin</t>
  </si>
  <si>
    <t>https://web.archive.org/web/20150531094625im_/http://essence-ro.com/data/items/images/673.png</t>
  </si>
  <si>
    <t>https://web.archive.org/web/20150531094625im_/http://essence-ro.com/data/items/icons/673.gif</t>
  </si>
  <si>
    <t>Copper_Coin_Moneybag</t>
  </si>
  <si>
    <t>Bag of Bronze Coins</t>
  </si>
  <si>
    <t>https://web.archive.org/web/20150531081521im_/http://essence-ro.com/data/items/images/672.png</t>
  </si>
  <si>
    <t>https://web.archive.org/web/20150531081521im_/http://essence-ro.com/data/items/icons/672.gif</t>
  </si>
  <si>
    <t>Coppola</t>
  </si>
  <si>
    <t>https://web.archive.org/web/20150524030434im_/http://essence-ro.com/data/items/images/5200.png</t>
  </si>
  <si>
    <t>https://web.archive.org/web/20150524030434im_/http://essence-ro.com/data/items/icons/5200.gif</t>
  </si>
  <si>
    <t>Coral_Reef</t>
  </si>
  <si>
    <t>Coral Reef</t>
  </si>
  <si>
    <t>https://web.archive.org/web/20150524021059im_/http://essence-ro.com/data/items/images/7013.png</t>
  </si>
  <si>
    <t>https://web.archive.org/web/20150524021059im_/http://essence-ro.com/data/items/icons/7013.gif</t>
  </si>
  <si>
    <t>Cornus_Card</t>
  </si>
  <si>
    <t>Cornus Card</t>
  </si>
  <si>
    <t>https://web.archive.org/web/20150524081508im_/http://essence-ro.com/data/items/images/4448.png</t>
  </si>
  <si>
    <t>https://web.archive.org/web/20150524081508im_/http://essence-ro.com/data/items/icons/4448.gif</t>
  </si>
  <si>
    <t>Cornutus_Card</t>
  </si>
  <si>
    <t>Cornutus Card</t>
  </si>
  <si>
    <t>https://web.archive.org/web/20150321164629im_/http://essence-ro.com/data/items/images/4061.png</t>
  </si>
  <si>
    <t>https://web.archive.org/web/20150321164629im_/http://essence-ro.com/data/items/icons/4061.gif</t>
  </si>
  <si>
    <t>Coronet</t>
  </si>
  <si>
    <t>https://web.archive.org/web/20150531072229im_/http://essence-ro.com/data/items/images/2249.png</t>
  </si>
  <si>
    <t>https://web.archive.org/web/20150531072229im_/http://essence-ro.com/data/items/icons/2249.gif</t>
  </si>
  <si>
    <t>Corpse_Branch</t>
  </si>
  <si>
    <t>Corpse Branch</t>
  </si>
  <si>
    <t>https://web.archive.org/web/20150524042113im_/http://essence-ro.com/data/items/images/29546.png</t>
  </si>
  <si>
    <t>https://web.archive.org/web/20150524042113im_/http://essence-ro.com/data/items/icons/29546.gif</t>
  </si>
  <si>
    <t>Corpse_Hand_Card</t>
  </si>
  <si>
    <t>Corpse Hand Card</t>
  </si>
  <si>
    <t>https://web.archive.org/web/20150524030209im_/http://essence-ro.com/data/items/images/23013.png</t>
  </si>
  <si>
    <t>https://web.archive.org/web/20150524030209im_/http://essence-ro.com/data/items/icons/23013.gif</t>
  </si>
  <si>
    <t>Corsair</t>
  </si>
  <si>
    <t>https://web.archive.org/web/20150530222558im_/http://essence-ro.com/data/items/images/5019.png</t>
  </si>
  <si>
    <t>https://web.archive.org/web/20150530222558im_/http://essence-ro.com/data/items/icons/5019.gif</t>
  </si>
  <si>
    <t>Corsair_</t>
  </si>
  <si>
    <t>https://web.archive.org/web/20151105093727im_/http://essence-ro.com/data/items/images/5163.png</t>
  </si>
  <si>
    <t>https://web.archive.org/web/20151105093727im_/http://essence-ro.com/data/items/icons/5163.gif</t>
  </si>
  <si>
    <t>Cotton_Shirt</t>
  </si>
  <si>
    <t>Cotton Shirt</t>
  </si>
  <si>
    <t>https://web.archive.org/web/20150531091228im_/http://essence-ro.com/data/items/images/2301.png</t>
  </si>
  <si>
    <t>https://web.archive.org/web/20150531091228im_/http://essence-ro.com/data/items/icons/2301.gif</t>
  </si>
  <si>
    <t>Cotton_Shirt_</t>
  </si>
  <si>
    <t>https://web.archive.org/web/20150619152834im_/http://essence-ro.com/data/items/images/2302.png</t>
  </si>
  <si>
    <t>https://web.archive.org/web/20150619152834im_/http://essence-ro.com/data/items/icons/2302.gif</t>
  </si>
  <si>
    <t>Counter_Dagger</t>
  </si>
  <si>
    <t>Dagger of Counter</t>
  </si>
  <si>
    <t>https://web.archive.org/web/20150524025624im_/http://essence-ro.com/data/items/images/1242.png</t>
  </si>
  <si>
    <t>https://web.archive.org/web/20150524025624im_/http://essence-ro.com/data/items/icons/1242.gif</t>
  </si>
  <si>
    <t>Counter_Dagger_C</t>
  </si>
  <si>
    <t>Refined Dagger of Counter</t>
  </si>
  <si>
    <t>https://web.archive.org/web/20150524031832im_/http://essence-ro.com/data/items/images/13022.png</t>
  </si>
  <si>
    <t>https://web.archive.org/web/20150524031832im_/http://essence-ro.com/data/items/icons/13022.gif</t>
  </si>
  <si>
    <t>Counteragent</t>
  </si>
  <si>
    <t>https://web.archive.org/web/20150531101456im_/http://essence-ro.com/data/items/images/973.png</t>
  </si>
  <si>
    <t>https://web.archive.org/web/20150531101456im_/http://essence-ro.com/data/items/icons/973.gif</t>
  </si>
  <si>
    <t>Cowboy_Hat_J</t>
  </si>
  <si>
    <t>Cowboy Hat</t>
  </si>
  <si>
    <t>https://web.archive.org/web/20151105093521im_/http://essence-ro.com/data/items/images/5816.png</t>
  </si>
  <si>
    <t>https://web.archive.org/web/20151105093521im_/http://essence-ro.com/data/items/icons/5816.gif</t>
  </si>
  <si>
    <t>Cowring_Card</t>
  </si>
  <si>
    <t>Cowring Card</t>
  </si>
  <si>
    <t>https://web.archive.org/web/20150524032900im_/http://essence-ro.com/data/items/images/23002.png</t>
  </si>
  <si>
    <t>https://web.archive.org/web/20150524032900im_/http://essence-ro.com/data/items/icons/23002.gif</t>
  </si>
  <si>
    <t>Cowring_Hat</t>
  </si>
  <si>
    <t>Cowring Hat</t>
  </si>
  <si>
    <t>https://web.archive.org/web/20150531105132im_/http://essence-ro.com/data/items/images/20139.png</t>
  </si>
  <si>
    <t>https://web.archive.org/web/20150531105132im_/http://essence-ro.com/data/items/icons/20139.gif</t>
  </si>
  <si>
    <t>Cowring_Hat_2</t>
  </si>
  <si>
    <t>Cowring Cap</t>
  </si>
  <si>
    <t>https://web.archive.org/web/20150524025909im_/http://essence-ro.com/data/items/images/20542.png</t>
  </si>
  <si>
    <t>https://web.archive.org/web/20150524025909im_/http://essence-ro.com/data/items/icons/20542.gif</t>
  </si>
  <si>
    <t>Crab_Card</t>
  </si>
  <si>
    <t>Crab Card</t>
  </si>
  <si>
    <t>https://web.archive.org/web/20150321195559im_/http://essence-ro.com/data/items/images/4153.png</t>
  </si>
  <si>
    <t>https://web.archive.org/web/20150321195559im_/http://essence-ro.com/data/items/icons/4153.gif</t>
  </si>
  <si>
    <t>Cramp_Card</t>
  </si>
  <si>
    <t>Cramp Card</t>
  </si>
  <si>
    <t>https://web.archive.org/web/20150324162241im_/http://essence-ro.com/data/items/images/4296.png</t>
  </si>
  <si>
    <t>https://web.archive.org/web/20150324162241im_/http://essence-ro.com/data/items/icons/4296.gif</t>
  </si>
  <si>
    <t>Crap_Shell</t>
  </si>
  <si>
    <t>Crab Shell</t>
  </si>
  <si>
    <t>https://web.archive.org/web/20150524042635im_/http://essence-ro.com/data/items/images/964.png</t>
  </si>
  <si>
    <t>https://web.archive.org/web/20150524042635im_/http://essence-ro.com/data/items/icons/964.gif</t>
  </si>
  <si>
    <t>Creamy_Card</t>
  </si>
  <si>
    <t>Creamy Card</t>
  </si>
  <si>
    <t>https://web.archive.org/web/20150315050930im_/http://essence-ro.com/data/items/images/4040.png</t>
  </si>
  <si>
    <t>https://web.archive.org/web/20150315050930im_/http://essence-ro.com/data/items/icons/4040.gif</t>
  </si>
  <si>
    <t>Creator_Marie_Card</t>
  </si>
  <si>
    <t>Creator Marie Heinrike Card</t>
  </si>
  <si>
    <t>https://web.archive.org/web/20150321151425im_/http://essence-ro.com/data/items/images/23036.png</t>
  </si>
  <si>
    <t>https://web.archive.org/web/20150321151425im_/http://essence-ro.com/data/items/icons/23036.gif</t>
  </si>
  <si>
    <t>Cremy_Fear_Card</t>
  </si>
  <si>
    <t>Creamy Fear Card</t>
  </si>
  <si>
    <t>https://web.archive.org/web/20150524024940im_/http://essence-ro.com/data/items/images/4298.png</t>
  </si>
  <si>
    <t>https://web.archive.org/web/20150524024940im_/http://essence-ro.com/data/items/icons/4298.gif</t>
  </si>
  <si>
    <t>Crescent_Helm</t>
  </si>
  <si>
    <t>Crescent Helm</t>
  </si>
  <si>
    <t>https://web.archive.org/web/20151105092940im_/http://essence-ro.com/data/items/images/5142.png</t>
  </si>
  <si>
    <t>https://web.archive.org/web/20151105092940im_/http://essence-ro.com/data/items/icons/5142.gif</t>
  </si>
  <si>
    <t>Crescent_Scythe_</t>
  </si>
  <si>
    <t>Crescent Scythe</t>
  </si>
  <si>
    <t>https://web.archive.org/web/20150619183818im_/http://essence-ro.com/data/items/images/1476.png</t>
  </si>
  <si>
    <t>https://web.archive.org/web/20150619183818im_/http://essence-ro.com/data/items/icons/1476.gif</t>
  </si>
  <si>
    <t>Croce_Staff</t>
  </si>
  <si>
    <t>Croce Staff</t>
  </si>
  <si>
    <t>https://web.archive.org/web/20150524035831im_/http://essence-ro.com/data/items/images/1647.png</t>
  </si>
  <si>
    <t>https://web.archive.org/web/20150524035831im_/http://essence-ro.com/data/items/icons/1647.gif</t>
  </si>
  <si>
    <t>Cross_Baseball_Cap</t>
  </si>
  <si>
    <t>Cross Baseball Cap</t>
  </si>
  <si>
    <t>https://web.archive.org/web/20151105093727im_/http://essence-ro.com/data/items/images/20606.png</t>
  </si>
  <si>
    <t>https://web.archive.org/web/20151105093727im_/http://essence-ro.com/data/items/icons/20606.gif</t>
  </si>
  <si>
    <t>Cross_Baseball_Cap_v2</t>
  </si>
  <si>
    <t>Cross Baseball Cap v2</t>
  </si>
  <si>
    <t>https://web.archive.org/web/20151105093716im_/http://essence-ro.com/data/items/images/20607.png</t>
  </si>
  <si>
    <t>https://web.archive.org/web/20151105093716im_/http://essence-ro.com/data/items/icons/20607.gif</t>
  </si>
  <si>
    <t>Cross_Shield</t>
  </si>
  <si>
    <t>Cross Shield</t>
  </si>
  <si>
    <t>Crusader</t>
  </si>
  <si>
    <t>https://web.archive.org/web/20150531091347im_/http://essence-ro.com/data/items/images/2130.png</t>
  </si>
  <si>
    <t>https://web.archive.org/web/20150531091347im_/http://essence-ro.com/data/items/icons/2130.gif</t>
  </si>
  <si>
    <t>Crossed_Hair_Band</t>
  </si>
  <si>
    <t>X Hairpin</t>
  </si>
  <si>
    <t>https://web.archive.org/web/20150531093517im_/http://essence-ro.com/data/items/images/5079.png</t>
  </si>
  <si>
    <t>https://web.archive.org/web/20150531093517im_/http://essence-ro.com/data/items/icons/5079.gif</t>
  </si>
  <si>
    <t>Crown</t>
  </si>
  <si>
    <t>https://web.archive.org/web/20150619132158im_/http://essence-ro.com/data/items/images/2235.png</t>
  </si>
  <si>
    <t>https://web.archive.org/web/20150619132158im_/http://essence-ro.com/data/items/icons/2235.gif</t>
  </si>
  <si>
    <t>Crown_</t>
  </si>
  <si>
    <t>https://web.archive.org/web/20151105093707im_/http://essence-ro.com/data/items/images/5165.png</t>
  </si>
  <si>
    <t>https://web.archive.org/web/20151105093707im_/http://essence-ro.com/data/items/icons/5165.gif</t>
  </si>
  <si>
    <t>Crown_Cap</t>
  </si>
  <si>
    <t>Crown Cap</t>
  </si>
  <si>
    <t>https://web.archive.org/web/20150524044648im_/http://essence-ro.com/data/items/images/5666.png</t>
  </si>
  <si>
    <t>https://web.archive.org/web/20150524044648im_/http://essence-ro.com/data/items/icons/5666.gif</t>
  </si>
  <si>
    <t>Crown_of_Deceit</t>
  </si>
  <si>
    <t>Crown of Deceit</t>
  </si>
  <si>
    <t>https://web.archive.org/web/20150524025857im_/http://essence-ro.com/data/items/images/5564.png</t>
  </si>
  <si>
    <t>https://web.archive.org/web/20150524025857im_/http://essence-ro.com/data/items/icons/5564.gif</t>
  </si>
  <si>
    <t>Crown_Parrot</t>
  </si>
  <si>
    <t>Crown Parrots</t>
  </si>
  <si>
    <t>https://web.archive.org/web/20151105093729im_/http://essence-ro.com/data/items/images/5417.png</t>
  </si>
  <si>
    <t>https://web.archive.org/web/20151105093729im_/http://essence-ro.com/data/items/icons/5417.gif</t>
  </si>
  <si>
    <t>Cruiser_Card</t>
  </si>
  <si>
    <t>Cruiser Card</t>
  </si>
  <si>
    <t>https://web.archive.org/web/20150324142857im_/http://essence-ro.com/data/items/images/4297.png</t>
  </si>
  <si>
    <t>https://web.archive.org/web/20150324142857im_/http://essence-ro.com/data/items/icons/4297.gif</t>
  </si>
  <si>
    <t>Cruiser_Hat</t>
  </si>
  <si>
    <t>Cruiser Hat</t>
  </si>
  <si>
    <t>https://web.archive.org/web/20150524044455im_/http://essence-ro.com/data/items/images/20544.png</t>
  </si>
  <si>
    <t>https://web.archive.org/web/20150524044455im_/http://essence-ro.com/data/items/icons/20544.gif</t>
  </si>
  <si>
    <t>Crystal_Arrow</t>
  </si>
  <si>
    <t>Crystal Arrow</t>
  </si>
  <si>
    <t>https://web.archive.org/web/20150524022317im_/http://essence-ro.com/data/items/images/1754.png</t>
  </si>
  <si>
    <t>https://web.archive.org/web/20150524022317im_/http://essence-ro.com/data/items/icons/1754.gif</t>
  </si>
  <si>
    <t>Crystal_Blue</t>
  </si>
  <si>
    <t>Crystal Blue</t>
  </si>
  <si>
    <t>https://web.archive.org/web/20150524022740im_/http://essence-ro.com/data/items/images/991.png</t>
  </si>
  <si>
    <t>https://web.archive.org/web/20150524022740im_/http://essence-ro.com/data/items/icons/991.gif</t>
  </si>
  <si>
    <t>Crystal_Bullet</t>
  </si>
  <si>
    <t>Crystal Bullet</t>
  </si>
  <si>
    <t>https://web.archive.org/web/20150524035712im_/http://essence-ro.com/data/items/images/31000.png</t>
  </si>
  <si>
    <t>https://web.archive.org/web/20150524035712im_/http://essence-ro.com/data/items/icons/31000.gif</t>
  </si>
  <si>
    <t>Crystal_Jewel</t>
  </si>
  <si>
    <t>1carat Diamond</t>
  </si>
  <si>
    <t>https://web.archive.org/web/20150524025300im_/http://essence-ro.com/data/items/images/730.png</t>
  </si>
  <si>
    <t>https://web.archive.org/web/20150524025300im_/http://essence-ro.com/data/items/icons/730.gif</t>
  </si>
  <si>
    <t>Crystal_Jewel_</t>
  </si>
  <si>
    <t>2carat Diamond</t>
  </si>
  <si>
    <t>https://web.archive.org/web/20150524032418im_/http://essence-ro.com/data/items/images/731.png</t>
  </si>
  <si>
    <t>https://web.archive.org/web/20150524032418im_/http://essence-ro.com/data/items/icons/731.gif</t>
  </si>
  <si>
    <t>Crystal_Jewel__</t>
  </si>
  <si>
    <t>3carat Diamond</t>
  </si>
  <si>
    <t>https://web.archive.org/web/20150524030121im_/http://essence-ro.com/data/items/images/732.png</t>
  </si>
  <si>
    <t>https://web.archive.org/web/20150524030121im_/http://essence-ro.com/data/items/icons/732.gif</t>
  </si>
  <si>
    <t>Crystal_Jewel___</t>
  </si>
  <si>
    <t>Cracked Diamond</t>
  </si>
  <si>
    <t>https://web.archive.org/web/20150524032013im_/http://essence-ro.com/data/items/images/733.png</t>
  </si>
  <si>
    <t>https://web.archive.org/web/20150524032013im_/http://essence-ro.com/data/items/icons/733.gif</t>
  </si>
  <si>
    <t>Crystal_Mirror</t>
  </si>
  <si>
    <t>Crystal Mirror</t>
  </si>
  <si>
    <t>https://web.archive.org/web/20150524035802im_/http://essence-ro.com/data/items/images/747.png</t>
  </si>
  <si>
    <t>https://web.archive.org/web/20150524035802im_/http://essence-ro.com/data/items/icons/747.gif</t>
  </si>
  <si>
    <t>Crystal_Of_Snow</t>
  </si>
  <si>
    <t>Snow Crystal</t>
  </si>
  <si>
    <t>https://web.archive.org/web/20150524041103im_/http://essence-ro.com/data/items/images/7088.png</t>
  </si>
  <si>
    <t>https://web.archive.org/web/20150524041103im_/http://essence-ro.com/data/items/icons/7088.gif</t>
  </si>
  <si>
    <t>Crystal_Of_Soul_01</t>
  </si>
  <si>
    <t>Spiritual Crystal</t>
  </si>
  <si>
    <t>https://web.archive.org/web/20150525070101im_/http://essence-ro.com/data/items/images/6087.png</t>
  </si>
  <si>
    <t>https://web.archive.org/web/20150525070101im_/http://essence-ro.com/data/items/icons/6087.gif</t>
  </si>
  <si>
    <t>Crystal_Of_Soul_02</t>
  </si>
  <si>
    <t>https://web.archive.org/web/20150525070145im_/http://essence-ro.com/data/items/images/6088.png</t>
  </si>
  <si>
    <t>https://web.archive.org/web/20150525070145im_/http://essence-ro.com/data/items/icons/6088.gif</t>
  </si>
  <si>
    <t>Crystalized_Teardrop</t>
  </si>
  <si>
    <t>Crystalized Teardrop</t>
  </si>
  <si>
    <t>https://web.archive.org/web/20150525064400im_/http://essence-ro.com/data/items/images/6075.png</t>
  </si>
  <si>
    <t>https://web.archive.org/web/20150525064400im_/http://essence-ro.com/data/items/icons/6075.gif</t>
  </si>
  <si>
    <t>Cthulhu_Card</t>
  </si>
  <si>
    <t>Cthulhu Card</t>
  </si>
  <si>
    <t>https://web.archive.org/web/20150524032249im_/http://essence-ro.com/data/items/images/23015.png</t>
  </si>
  <si>
    <t>https://web.archive.org/web/20150524032249im_/http://essence-ro.com/data/items/icons/23015.gif</t>
  </si>
  <si>
    <t>Cube_Mask</t>
  </si>
  <si>
    <t>Mask Cube</t>
  </si>
  <si>
    <t>https://web.archive.org/web/20150524021426im_/http://essence-ro.com/data/items/images/5475.png</t>
  </si>
  <si>
    <t>https://web.archive.org/web/20150524021426im_/http://essence-ro.com/data/items/icons/5475.gif</t>
  </si>
  <si>
    <t>Cuffs</t>
  </si>
  <si>
    <t>Shackles</t>
  </si>
  <si>
    <t>https://web.archive.org/web/20150524022356im_/http://essence-ro.com/data/items/images/2408.png</t>
  </si>
  <si>
    <t>https://web.archive.org/web/20150524022356im_/http://essence-ro.com/data/items/icons/2408.gif</t>
  </si>
  <si>
    <t>Cupid_Beanie</t>
  </si>
  <si>
    <t>Cupid's Beanie</t>
  </si>
  <si>
    <t>https://web.archive.org/web/20151105093648im_/http://essence-ro.com/data/items/images/20168.png</t>
  </si>
  <si>
    <t>https://web.archive.org/web/20151105093648im_/http://essence-ro.com/data/items/icons/20168.gif</t>
  </si>
  <si>
    <t>Cupid_Scarf</t>
  </si>
  <si>
    <t>Cupid's Scarf</t>
  </si>
  <si>
    <t>https://web.archive.org/web/20151105093648im_/http://essence-ro.com/data/items/images/20169.png</t>
  </si>
  <si>
    <t>https://web.archive.org/web/20151105093648im_/http://essence-ro.com/data/items/icons/20169.gif</t>
  </si>
  <si>
    <t>Cupid_Wings</t>
  </si>
  <si>
    <t>Cupid Wings</t>
  </si>
  <si>
    <t>https://web.archive.org/web/20151105093647im_/http://essence-ro.com/data/items/images/20019.png</t>
  </si>
  <si>
    <t>https://web.archive.org/web/20151105093647im_/http://essence-ro.com/data/items/icons/20019.gif</t>
  </si>
  <si>
    <t>Cupid's Wings</t>
  </si>
  <si>
    <t>https://web.archive.org/web/20151105093655im_/http://essence-ro.com/data/items/images/20170.png</t>
  </si>
  <si>
    <t>https://web.archive.org/web/20151105093655im_/http://essence-ro.com/data/items/icons/20170.gif</t>
  </si>
  <si>
    <t>Curse_Arrow</t>
  </si>
  <si>
    <t>Cursed Arrow</t>
  </si>
  <si>
    <t>https://web.archive.org/web/20150524022742im_/http://essence-ro.com/data/items/images/1761.png</t>
  </si>
  <si>
    <t>https://web.archive.org/web/20150524022742im_/http://essence-ro.com/data/items/icons/1761.gif</t>
  </si>
  <si>
    <t>Cursed_Bullet</t>
  </si>
  <si>
    <t>Cursed Bullet</t>
  </si>
  <si>
    <t>https://web.archive.org/web/20150524033834im_/http://essence-ro.com/data/items/images/31008.png</t>
  </si>
  <si>
    <t>https://web.archive.org/web/20150524033834im_/http://essence-ro.com/data/items/icons/31008.gif</t>
  </si>
  <si>
    <t>Cursed_Dagger</t>
  </si>
  <si>
    <t>Cursed Dagger</t>
  </si>
  <si>
    <t>https://web.archive.org/web/20150619135046im_/http://essence-ro.com/data/items/images/1241.png</t>
  </si>
  <si>
    <t>https://web.archive.org/web/20150619135046im_/http://essence-ro.com/data/items/icons/1241.gif</t>
  </si>
  <si>
    <t>Cursed_Seal</t>
  </si>
  <si>
    <t>Cursed Seal</t>
  </si>
  <si>
    <t>https://web.archive.org/web/20150524020348im_/http://essence-ro.com/data/items/images/7442.png</t>
  </si>
  <si>
    <t>https://web.archive.org/web/20150524020348im_/http://essence-ro.com/data/items/icons/7442.gif</t>
  </si>
  <si>
    <t>Curved_Sword</t>
  </si>
  <si>
    <t>Curved Sword</t>
  </si>
  <si>
    <t>https://web.archive.org/web/20150531062232im_/http://essence-ro.com/data/items/images/13405.png</t>
  </si>
  <si>
    <t>https://web.archive.org/web/20150531062232im_/http://essence-ro.com/data/items/icons/13405.gif</t>
  </si>
  <si>
    <t>Cute_Disguise_Box</t>
  </si>
  <si>
    <t>Cute Disguise Box</t>
  </si>
  <si>
    <t>1 callfunc "donate_disguise","Cute",2957,1930,1631,1884,1989,1932,1515,32018;</t>
  </si>
  <si>
    <t>https://web.archive.org/web/20150531080747im_/http://essence-ro.com/data/items/images/32018.png</t>
  </si>
  <si>
    <t>https://web.archive.org/web/20150531080747im_/http://essence-ro.com/data/items/icons/32018.gif</t>
  </si>
  <si>
    <t>Cute_Strawberry_Choco</t>
  </si>
  <si>
    <t>Cute Strawberry-Choco</t>
  </si>
  <si>
    <t>https://web.archive.org/web/20150531101918im_/http://essence-ro.com/data/items/images/596.png</t>
  </si>
  <si>
    <t>https://web.archive.org/web/20150531101918im_/http://essence-ro.com/data/items/icons/596.gif</t>
  </si>
  <si>
    <t>Cutlas</t>
  </si>
  <si>
    <t>Cutlus</t>
  </si>
  <si>
    <t>https://web.archive.org/web/20150525094826im_/http://essence-ro.com/data/items/images/1135.png</t>
  </si>
  <si>
    <t>https://web.archive.org/web/20150525094826im_/http://essence-ro.com/data/items/icons/1135.gif</t>
  </si>
  <si>
    <t>Cutlas_</t>
  </si>
  <si>
    <t>https://web.archive.org/web/20150530215951im_/http://essence-ro.com/data/items/images/13400.png</t>
  </si>
  <si>
    <t>https://web.archive.org/web/20150530215951im_/http://essence-ro.com/data/items/icons/13400.gif</t>
  </si>
  <si>
    <t>Cutter_</t>
  </si>
  <si>
    <t>Cutter</t>
  </si>
  <si>
    <t>Novice / Swordman / Mage / Archer / Merchant / Thief / Knight / Wizard / Blacksmith / Hunter / Assassin / Unused / Crusader / Sage / Rogue / Alchemist / Bard/Dancer / Unused / Soul Linker / Ninja</t>
  </si>
  <si>
    <t>https://web.archive.org/web/20150321144900im_/http://essence-ro.com/data/items/images/1205.png</t>
  </si>
  <si>
    <t>https://web.archive.org/web/20150321144900im_/http://essence-ro.com/data/items/icons/1205.gif</t>
  </si>
  <si>
    <t>Cyclops_Eye_</t>
  </si>
  <si>
    <t>Cyclop's Eye</t>
  </si>
  <si>
    <t>https://web.archive.org/web/20150524022908im_/http://essence-ro.com/data/items/images/20240.png</t>
  </si>
  <si>
    <t>https://web.archive.org/web/20150524022908im_/http://essence-ro.com/data/items/icons/20240.gif</t>
  </si>
  <si>
    <t>Cyclops_Visor</t>
  </si>
  <si>
    <t>https://web.archive.org/web/20150524022029im_/http://essence-ro.com/data/items/images/5135.png</t>
  </si>
  <si>
    <t>https://web.archive.org/web/20150524022029im_/http://essence-ro.com/data/items/icons/5135.gif</t>
  </si>
  <si>
    <t>Cyfar</t>
  </si>
  <si>
    <t>https://web.archive.org/web/20150531040624im_/http://essence-ro.com/data/items/images/7053.png</t>
  </si>
  <si>
    <t>https://web.archive.org/web/20150531040624im_/http://essence-ro.com/data/items/icons/7053.gif</t>
  </si>
  <si>
    <t>Cyntheia_Vantes_Card</t>
  </si>
  <si>
    <t>Cyntheia Vantes Card</t>
  </si>
  <si>
    <t>https://web.archive.org/web/20150524035149im_/http://essence-ro.com/data/items/images/23022.png</t>
  </si>
  <si>
    <t>https://web.archive.org/web/20150524035149im_/http://essence-ro.com/data/items/icons/23022.gif</t>
  </si>
  <si>
    <t>Dagger_</t>
  </si>
  <si>
    <t>Dagger</t>
  </si>
  <si>
    <t>https://web.archive.org/web/20150619125645im_/http://essence-ro.com/data/items/images/1214.png</t>
  </si>
  <si>
    <t>https://web.archive.org/web/20150619125645im_/http://essence-ro.com/data/items/icons/1214.gif</t>
  </si>
  <si>
    <t>Dagger_Of_Hunter</t>
  </si>
  <si>
    <t>Tracker's Dagger</t>
  </si>
  <si>
    <t>Upper / Baby</t>
  </si>
  <si>
    <t>Rogue</t>
  </si>
  <si>
    <t>https://web.archive.org/web/20150525070309im_/http://essence-ro.com/data/items/images/13038.png</t>
  </si>
  <si>
    <t>https://web.archive.org/web/20150525070309im_/http://essence-ro.com/data/items/icons/13038.gif</t>
  </si>
  <si>
    <t>Damp_Darkness</t>
  </si>
  <si>
    <t>Damp Darkness</t>
  </si>
  <si>
    <t>https://web.archive.org/web/20150524040101im_/http://essence-ro.com/data/items/images/6100.png</t>
  </si>
  <si>
    <t>https://web.archive.org/web/20150524040101im_/http://essence-ro.com/data/items/icons/6100.gif</t>
  </si>
  <si>
    <t>Dance_Shoes</t>
  </si>
  <si>
    <t>Dance Shoes</t>
  </si>
  <si>
    <t>https://web.archive.org/web/20150524035453im_/http://essence-ro.com/data/items/images/2465.png</t>
  </si>
  <si>
    <t>https://web.archive.org/web/20150524035453im_/http://essence-ro.com/data/items/icons/2465.gif</t>
  </si>
  <si>
    <t>Dancing_Dragon_Card</t>
  </si>
  <si>
    <t>Zhu Po Long Card</t>
  </si>
  <si>
    <t>https://web.archive.org/web/20150524040000im_/http://essence-ro.com/data/items/images/4272.png</t>
  </si>
  <si>
    <t>https://web.archive.org/web/20150524040000im_/http://essence-ro.com/data/items/icons/4272.gif</t>
  </si>
  <si>
    <t>Danggie</t>
  </si>
  <si>
    <t>Daenggie</t>
  </si>
  <si>
    <t>https://web.archive.org/web/20150321171631im_/http://essence-ro.com/data/items/images/901.png</t>
  </si>
  <si>
    <t>https://web.archive.org/web/20150321171631im_/http://essence-ro.com/data/items/icons/901.gif</t>
  </si>
  <si>
    <t>Dark_Blinder_</t>
  </si>
  <si>
    <t>Dark Blinder</t>
  </si>
  <si>
    <t>https://web.archive.org/web/20150524042813im_/http://essence-ro.com/data/items/images/20201.png</t>
  </si>
  <si>
    <t>https://web.archive.org/web/20150524042813im_/http://essence-ro.com/data/items/icons/20201.gif</t>
  </si>
  <si>
    <t>Dark_Blindfold</t>
  </si>
  <si>
    <t>https://web.archive.org/web/20150524035645im_/http://essence-ro.com/data/items/images/5104.png</t>
  </si>
  <si>
    <t>https://web.archive.org/web/20150524035645im_/http://essence-ro.com/data/items/icons/5104.gif</t>
  </si>
  <si>
    <t>Dark_Cannon_Ball</t>
  </si>
  <si>
    <t>https://web.archive.org/web/20150524042249im_/http://essence-ro.com/data/items/images/18002.png</t>
  </si>
  <si>
    <t>https://web.archive.org/web/20150524042249im_/http://essence-ro.com/data/items/icons/18002.gif</t>
  </si>
  <si>
    <t>Dark_Crystal</t>
  </si>
  <si>
    <t>Crystal of Darkness</t>
  </si>
  <si>
    <t>https://web.archive.org/web/20150524041708im_/http://essence-ro.com/data/items/images/7799.png</t>
  </si>
  <si>
    <t>https://web.archive.org/web/20150524041708im_/http://essence-ro.com/data/items/icons/7799.gif</t>
  </si>
  <si>
    <t>Dark_Crystal_Fragment</t>
  </si>
  <si>
    <t>Dark Crystal Fragment</t>
  </si>
  <si>
    <t>https://web.archive.org/web/20150524021747im_/http://essence-ro.com/data/items/images/7315.png</t>
  </si>
  <si>
    <t>https://web.archive.org/web/20150524021747im_/http://essence-ro.com/data/items/icons/7315.gif</t>
  </si>
  <si>
    <t>Dark_Debris</t>
  </si>
  <si>
    <t>Fragment of Darkness</t>
  </si>
  <si>
    <t>https://web.archive.org/web/20150601043625im_/http://essence-ro.com/data/items/images/7798.png</t>
  </si>
  <si>
    <t>https://web.archive.org/web/20150601043625im_/http://essence-ro.com/data/items/icons/7798.gif</t>
  </si>
  <si>
    <t>Dark_Frame_Card</t>
  </si>
  <si>
    <t>Dark Frame Card</t>
  </si>
  <si>
    <t>https://web.archive.org/web/20150324160730im_/http://essence-ro.com/data/items/images/4170.png</t>
  </si>
  <si>
    <t>https://web.archive.org/web/20150324160730im_/http://essence-ro.com/data/items/icons/4170.gif</t>
  </si>
  <si>
    <t>Dark_Illusion_Card</t>
  </si>
  <si>
    <t>Dark Illusion Card</t>
  </si>
  <si>
    <t>https://web.archive.org/web/20150619142533im_/http://essence-ro.com/data/items/images/4169.png</t>
  </si>
  <si>
    <t>https://web.archive.org/web/20150619142533im_/http://essence-ro.com/data/items/icons/4169.gif</t>
  </si>
  <si>
    <t>Dark_Knight_Mask</t>
  </si>
  <si>
    <t>Dark Knight Mask</t>
  </si>
  <si>
    <t>https://web.archive.org/web/20151105093711im_/http://essence-ro.com/data/items/images/5482.png</t>
  </si>
  <si>
    <t>https://web.archive.org/web/20151105093711im_/http://essence-ro.com/data/items/icons/5482.gif</t>
  </si>
  <si>
    <t>Dark_Knight_Mask_</t>
  </si>
  <si>
    <t>https://web.archive.org/web/20151105093714im_/http://essence-ro.com/data/items/images/5577.png</t>
  </si>
  <si>
    <t>https://web.archive.org/web/20151105093714im_/http://essence-ro.com/data/items/icons/5577.gif</t>
  </si>
  <si>
    <t>Dark_Lord_Card</t>
  </si>
  <si>
    <t>Dark Lord Card</t>
  </si>
  <si>
    <t>https://web.archive.org/web/20150324155251im_/http://essence-ro.com/data/items/images/4168.png</t>
  </si>
  <si>
    <t>https://web.archive.org/web/20150324155251im_/http://essence-ro.com/data/items/icons/4168.gif</t>
  </si>
  <si>
    <t>Dark_Priest_Card</t>
  </si>
  <si>
    <t>Dark Priest Card</t>
  </si>
  <si>
    <t>https://web.archive.org/web/20150324142957im_/http://essence-ro.com/data/items/images/4171.png</t>
  </si>
  <si>
    <t>https://web.archive.org/web/20150324142957im_/http://essence-ro.com/data/items/icons/4171.gif</t>
  </si>
  <si>
    <t>Dark_Red_Jewel</t>
  </si>
  <si>
    <t>Garnet</t>
  </si>
  <si>
    <t>https://web.archive.org/web/20150524024239im_/http://essence-ro.com/data/items/images/718.png</t>
  </si>
  <si>
    <t>https://web.archive.org/web/20150524024239im_/http://essence-ro.com/data/items/icons/718.gif</t>
  </si>
  <si>
    <t>Dark_Shadow_Card</t>
  </si>
  <si>
    <t>Dark Shadow Card</t>
  </si>
  <si>
    <t>https://web.archive.org/web/20150524020740im_/http://essence-ro.com/data/items/images/4449.png</t>
  </si>
  <si>
    <t>https://web.archive.org/web/20150524020740im_/http://essence-ro.com/data/items/icons/4449.gif</t>
  </si>
  <si>
    <t>Dark_Snake_Lord_Card</t>
  </si>
  <si>
    <t>Evil Snake Lord Card</t>
  </si>
  <si>
    <t>https://web.archive.org/web/20150531094133im_/http://essence-ro.com/data/items/images/4330.png</t>
  </si>
  <si>
    <t>https://web.archive.org/web/20150531094133im_/http://essence-ro.com/data/items/icons/4330.gif</t>
  </si>
  <si>
    <t>Dark_Snake_Lord_Hat</t>
  </si>
  <si>
    <t>Evil Snake Lord Hat</t>
  </si>
  <si>
    <t>https://web.archive.org/web/20150524034241im_/http://essence-ro.com/data/items/images/5364.png</t>
  </si>
  <si>
    <t>https://web.archive.org/web/20150524034241im_/http://essence-ro.com/data/items/icons/5364.gif</t>
  </si>
  <si>
    <t>Dark_Wing</t>
  </si>
  <si>
    <t>Dark Wing</t>
  </si>
  <si>
    <t>https://web.archive.org/web/20151105093712im_/http://essence-ro.com/data/items/images/5369.png</t>
  </si>
  <si>
    <t>https://web.archive.org/web/20151105093712im_/http://essence-ro.com/data/items/icons/5369.gif</t>
  </si>
  <si>
    <t>Darkgreen_Dyestuffs</t>
  </si>
  <si>
    <t>Darkgreen Dyestuffs</t>
  </si>
  <si>
    <t>https://web.archive.org/web/20150524040901im_/http://essence-ro.com/data/items/images/979.png</t>
  </si>
  <si>
    <t>https://web.archive.org/web/20150524040901im_/http://essence-ro.com/data/items/icons/979.gif</t>
  </si>
  <si>
    <t>Darkness_Helm</t>
  </si>
  <si>
    <t>Dark Randgris Helm</t>
  </si>
  <si>
    <t>https://web.archive.org/web/20150524020451im_/http://essence-ro.com/data/items/images/5373.png</t>
  </si>
  <si>
    <t>https://web.archive.org/web/20150524020451im_/http://essence-ro.com/data/items/icons/5373.gif</t>
  </si>
  <si>
    <t>Darkness_Helm_J</t>
  </si>
  <si>
    <t>Darkness Helm</t>
  </si>
  <si>
    <t>https://web.archive.org/web/20151105093720im_/http://essence-ro.com/data/items/images/5653.png</t>
  </si>
  <si>
    <t>https://web.archive.org/web/20151105093720im_/http://essence-ro.com/data/items/icons/5653.gif</t>
  </si>
  <si>
    <t>Dawn_Essence</t>
  </si>
  <si>
    <t>Dawn Essence</t>
  </si>
  <si>
    <t>https://web.archive.org/web/20150524033739im_/http://essence-ro.com/data/items/images/7836.png</t>
  </si>
  <si>
    <t>https://web.archive.org/web/20150524033739im_/http://essence-ro.com/data/items/icons/7836.gif</t>
  </si>
  <si>
    <t>Day_Ring</t>
  </si>
  <si>
    <t>Day Ring</t>
  </si>
  <si>
    <t>https://web.archive.org/web/20150524023550im_/http://essence-ro.com/data/items/images/20156.png</t>
  </si>
  <si>
    <t>https://web.archive.org/web/20150524023550im_/http://essence-ro.com/data/items/icons/20156.gif</t>
  </si>
  <si>
    <t>Daydric_Card</t>
  </si>
  <si>
    <t>Raydric Card</t>
  </si>
  <si>
    <t>https://web.archive.org/web/20150321192550im_/http://essence-ro.com/data/items/images/4133.png</t>
  </si>
  <si>
    <t>https://web.archive.org/web/20150321192550im_/http://essence-ro.com/data/items/icons/4133.gif</t>
  </si>
  <si>
    <t>Dead_Tree_Cane</t>
  </si>
  <si>
    <t>Dead Tree Cane</t>
  </si>
  <si>
    <t>Novice / Mage / Acolyte / Priest / Wizard / Monk / Sage / Soul Linker</t>
  </si>
  <si>
    <t>https://web.archive.org/web/20150525064906im_/http://essence-ro.com/data/items/images/1643.png</t>
  </si>
  <si>
    <t>https://web.archive.org/web/20150525064906im_/http://essence-ro.com/data/items/icons/1643.gif</t>
  </si>
  <si>
    <t>Deadly_Noxious_Herb</t>
  </si>
  <si>
    <t>Deadly Noxious Herb</t>
  </si>
  <si>
    <t>https://web.archive.org/web/20150524054649im_/http://essence-ro.com/data/items/images/631.png</t>
  </si>
  <si>
    <t>https://web.archive.org/web/20150524054649im_/http://essence-ro.com/data/items/icons/631.gif</t>
  </si>
  <si>
    <t>Deathword_Card</t>
  </si>
  <si>
    <t>Death Word Card</t>
  </si>
  <si>
    <t>https://web.archive.org/web/20150524041335im_/http://essence-ro.com/data/items/images/4388.png</t>
  </si>
  <si>
    <t>https://web.archive.org/web/20150524041335im_/http://essence-ro.com/data/items/icons/4388.gif</t>
  </si>
  <si>
    <t>Debril_Doll_Hat</t>
  </si>
  <si>
    <t>W Doll Hat</t>
  </si>
  <si>
    <t>https://web.archive.org/web/20150524030833im_/http://essence-ro.com/data/items/images/5345.png</t>
  </si>
  <si>
    <t>https://web.archive.org/web/20150524030833im_/http://essence-ro.com/data/items/icons/5345.gif</t>
  </si>
  <si>
    <t>Decayed_Nail</t>
  </si>
  <si>
    <t>Decayed Nail</t>
  </si>
  <si>
    <t>https://web.archive.org/web/20150321195004im_/http://essence-ro.com/data/items/images/957.png</t>
  </si>
  <si>
    <t>https://web.archive.org/web/20150321195004im_/http://essence-ro.com/data/items/icons/957.gif</t>
  </si>
  <si>
    <t>December_Kanzashi</t>
  </si>
  <si>
    <t>December Kanzashi</t>
  </si>
  <si>
    <t>https://web.archive.org/web/20150524030908im_/http://essence-ro.com/data/items/images/20193.png</t>
  </si>
  <si>
    <t>https://web.archive.org/web/20150524030908im_/http://essence-ro.com/data/items/icons/20193.gif</t>
  </si>
  <si>
    <t>Decussate_Ring</t>
  </si>
  <si>
    <t>Decussate Ring</t>
  </si>
  <si>
    <t>https://web.archive.org/web/20150315055416im_/http://essence-ro.com/data/items/images/2759.png</t>
  </si>
  <si>
    <t>https://web.archive.org/web/20150315055416im_/http://essence-ro.com/data/items/icons/2759.gif</t>
  </si>
  <si>
    <t>Deleter_Card</t>
  </si>
  <si>
    <t>Earth Deleter Card</t>
  </si>
  <si>
    <t>https://web.archive.org/web/20150524041838im_/http://essence-ro.com/data/items/images/4279.png</t>
  </si>
  <si>
    <t>https://web.archive.org/web/20150524041838im_/http://essence-ro.com/data/items/icons/4279.gif</t>
  </si>
  <si>
    <t>Delicious_Fish</t>
  </si>
  <si>
    <t>Fresh Fish</t>
  </si>
  <si>
    <t>https://web.archive.org/web/20150531093555im_/http://essence-ro.com/data/items/images/579.png</t>
  </si>
  <si>
    <t>https://web.archive.org/web/20150531093555im_/http://essence-ro.com/data/items/icons/579.gif</t>
  </si>
  <si>
    <t>Demon_Pungus_Card</t>
  </si>
  <si>
    <t>Demon Pungus Card</t>
  </si>
  <si>
    <t>https://web.archive.org/web/20150524035832im_/http://essence-ro.com/data/items/images/4173.png</t>
  </si>
  <si>
    <t>https://web.archive.org/web/20150524035832im_/http://essence-ro.com/data/items/icons/4173.gif</t>
  </si>
  <si>
    <t>Demonring_Card</t>
  </si>
  <si>
    <t>Demonring Card</t>
  </si>
  <si>
    <t>https://web.archive.org/web/20150524030156im_/http://essence-ro.com/data/items/images/23027.png</t>
  </si>
  <si>
    <t>https://web.archive.org/web/20150524030156im_/http://essence-ro.com/data/items/icons/23027.gif</t>
  </si>
  <si>
    <t>Deprotai_Doll_Hat</t>
  </si>
  <si>
    <t>Defolty Doll Hat</t>
  </si>
  <si>
    <t>https://web.archive.org/web/20150524030740im_/http://essence-ro.com/data/items/images/5340.png</t>
  </si>
  <si>
    <t>https://web.archive.org/web/20150524030740im_/http://essence-ro.com/data/items/icons/5340.gif</t>
  </si>
  <si>
    <t>Desert_Prince</t>
  </si>
  <si>
    <t>Desert Prince</t>
  </si>
  <si>
    <t>https://web.archive.org/web/20151105093407im_/http://essence-ro.com/data/items/images/5591.png</t>
  </si>
  <si>
    <t>https://web.archive.org/web/20151105093407im_/http://essence-ro.com/data/items/icons/5591.gif</t>
  </si>
  <si>
    <t>Desert_Wolf_Babe_Card</t>
  </si>
  <si>
    <t>Baby Desert Wolf Card</t>
  </si>
  <si>
    <t>https://web.archive.org/web/20150321154711im_/http://essence-ro.com/data/items/images/4023.png</t>
  </si>
  <si>
    <t>https://web.archive.org/web/20150321154711im_/http://essence-ro.com/data/items/icons/4023.gif</t>
  </si>
  <si>
    <t>Desert_Wolf_Card</t>
  </si>
  <si>
    <t>Desert Wolf Card</t>
  </si>
  <si>
    <t>https://web.archive.org/web/20150321162714im_/http://essence-ro.com/data/items/images/4082.png</t>
  </si>
  <si>
    <t>https://web.archive.org/web/20150321162714im_/http://essence-ro.com/data/items/icons/4082.gif</t>
  </si>
  <si>
    <t>Detale_Card</t>
  </si>
  <si>
    <t>Detale Card</t>
  </si>
  <si>
    <t>https://web.archive.org/web/20150531081728im_/http://essence-ro.com/data/items/images/4386.png</t>
  </si>
  <si>
    <t>https://web.archive.org/web/20150531081728im_/http://essence-ro.com/data/items/icons/4386.gif</t>
  </si>
  <si>
    <t>Detonator</t>
  </si>
  <si>
    <t>https://web.archive.org/web/20150524034023im_/http://essence-ro.com/data/items/images/1051.png</t>
  </si>
  <si>
    <t>https://web.archive.org/web/20150524034023im_/http://essence-ro.com/data/items/icons/1051.gif</t>
  </si>
  <si>
    <t>Detrimindexta</t>
  </si>
  <si>
    <t>https://web.archive.org/web/20150524024408im_/http://essence-ro.com/data/items/images/971.png</t>
  </si>
  <si>
    <t>https://web.archive.org/web/20150524024408im_/http://essence-ro.com/data/items/icons/971.gif</t>
  </si>
  <si>
    <t>Deviace_Card</t>
  </si>
  <si>
    <t>Deviace Card</t>
  </si>
  <si>
    <t>https://web.archive.org/web/20150321161902im_/http://essence-ro.com/data/items/images/4125.png</t>
  </si>
  <si>
    <t>https://web.archive.org/web/20150321161902im_/http://essence-ro.com/data/items/icons/4125.gif</t>
  </si>
  <si>
    <t>Deviling_Backpack</t>
  </si>
  <si>
    <t>Deviling Backpack</t>
  </si>
  <si>
    <t>https://web.archive.org/web/20151105093730im_/http://essence-ro.com/data/items/images/20594.png</t>
  </si>
  <si>
    <t>https://web.archive.org/web/20151105093730im_/http://essence-ro.com/data/items/icons/20594.gif</t>
  </si>
  <si>
    <t>Deviling_Card</t>
  </si>
  <si>
    <t>Deviling Card</t>
  </si>
  <si>
    <t>https://web.archive.org/web/20150531215021im_/http://essence-ro.com/data/items/images/4174.png</t>
  </si>
  <si>
    <t>https://web.archive.org/web/20150531215021im_/http://essence-ro.com/data/items/icons/4174.gif</t>
  </si>
  <si>
    <t>Deviling_Hat</t>
  </si>
  <si>
    <t>Deviling Hat</t>
  </si>
  <si>
    <t>https://web.archive.org/web/20150524033548im_/http://essence-ro.com/data/items/images/5254.png</t>
  </si>
  <si>
    <t>https://web.archive.org/web/20150524033548im_/http://essence-ro.com/data/items/icons/5254.gif</t>
  </si>
  <si>
    <t>Deviling_Party_Hat</t>
  </si>
  <si>
    <t>Deviling Party Hat</t>
  </si>
  <si>
    <t>https://web.archive.org/web/20151105093731im_/http://essence-ro.com/data/items/images/20503.png</t>
  </si>
  <si>
    <t>https://web.archive.org/web/20151105093731im_/http://essence-ro.com/data/items/icons/20503.gif</t>
  </si>
  <si>
    <t>Deviling_Wings</t>
  </si>
  <si>
    <t>Deviling Wings</t>
  </si>
  <si>
    <t>https://web.archive.org/web/20150524020635im_/http://essence-ro.com/data/items/images/20007.png</t>
  </si>
  <si>
    <t>https://web.archive.org/web/20150524020635im_/http://essence-ro.com/data/items/icons/20007.gif</t>
  </si>
  <si>
    <t>Deviruchi_Cap</t>
  </si>
  <si>
    <t>Deviruchi Hat</t>
  </si>
  <si>
    <t>https://web.archive.org/web/20150524034054im_/http://essence-ro.com/data/items/images/5038.png</t>
  </si>
  <si>
    <t>https://web.archive.org/web/20150524034054im_/http://essence-ro.com/data/items/icons/5038.gif</t>
  </si>
  <si>
    <t>Deviruchi_Card</t>
  </si>
  <si>
    <t>Deviruchi Card</t>
  </si>
  <si>
    <t>https://web.archive.org/web/20150321153759im_/http://essence-ro.com/data/items/images/4122.png</t>
  </si>
  <si>
    <t>https://web.archive.org/web/20150321153759im_/http://essence-ro.com/data/items/icons/4122.gif</t>
  </si>
  <si>
    <t>Deviruchi_Wings</t>
  </si>
  <si>
    <t>Deviruchi Wings</t>
  </si>
  <si>
    <t>https://web.archive.org/web/20150524020710im_/http://essence-ro.com/data/items/images/20002.png</t>
  </si>
  <si>
    <t>https://web.archive.org/web/20150524020710im_/http://essence-ro.com/data/items/icons/20002.gif</t>
  </si>
  <si>
    <t>Dew_Laden_Moss</t>
  </si>
  <si>
    <t>Dew Laden Moss</t>
  </si>
  <si>
    <t>https://web.archive.org/web/20150524045037im_/http://essence-ro.com/data/items/images/630.png</t>
  </si>
  <si>
    <t>https://web.archive.org/web/20150524045037im_/http://essence-ro.com/data/items/icons/630.gif</t>
  </si>
  <si>
    <t>Dex_Dish01</t>
  </si>
  <si>
    <t>Honey Grape Juice</t>
  </si>
  <si>
    <t>https://web.archive.org/web/20150531075325im_/http://essence-ro.com/data/items/images/12061.png</t>
  </si>
  <si>
    <t>https://web.archive.org/web/20150531075325im_/http://essence-ro.com/data/items/icons/12061.gif</t>
  </si>
  <si>
    <t>Dex_Dish04</t>
  </si>
  <si>
    <t>Cream Sandwich</t>
  </si>
  <si>
    <t>https://web.archive.org/web/20150524081835im_/http://essence-ro.com/data/items/images/12064.png</t>
  </si>
  <si>
    <t>https://web.archive.org/web/20150524081835im_/http://essence-ro.com/data/items/icons/12064.gif</t>
  </si>
  <si>
    <t>Dex_Dish10_</t>
  </si>
  <si>
    <t>Hwergelmir's Tonic</t>
  </si>
  <si>
    <t>https://web.archive.org/web/20150531062002im_/http://essence-ro.com/data/items/images/12205.png</t>
  </si>
  <si>
    <t>https://web.archive.org/web/20150531062002im_/http://essence-ro.com/data/items/icons/12205.gif</t>
  </si>
  <si>
    <t>Diabolic_Card</t>
  </si>
  <si>
    <t>Diabolic Card</t>
  </si>
  <si>
    <t>https://web.archive.org/web/20150524043602im_/http://essence-ro.com/data/items/images/4182.png</t>
  </si>
  <si>
    <t>https://web.archive.org/web/20150524043602im_/http://essence-ro.com/data/items/icons/4182.gif</t>
  </si>
  <si>
    <t>Diabolus_Armor</t>
  </si>
  <si>
    <t>Diablos Armor</t>
  </si>
  <si>
    <t>https://web.archive.org/web/20150531091642im_/http://essence-ro.com/data/items/images/2375.png</t>
  </si>
  <si>
    <t>https://web.archive.org/web/20150531091642im_/http://essence-ro.com/data/items/icons/2375.gif</t>
  </si>
  <si>
    <t>Diabolus_Boots</t>
  </si>
  <si>
    <t>Diablos Boots</t>
  </si>
  <si>
    <t>https://web.archive.org/web/20150531091451im_/http://essence-ro.com/data/items/images/2433.png</t>
  </si>
  <si>
    <t>https://web.archive.org/web/20150531091451im_/http://essence-ro.com/data/items/icons/2433.gif</t>
  </si>
  <si>
    <t>Diabolus_Helmet</t>
  </si>
  <si>
    <t>Dark Bacilium</t>
  </si>
  <si>
    <t>Knight / Priest / Wizard / Blacksmith / Hunter / Assassin / Crusader / Monk / Sage / Rogue / Alchemist / Bard/Dancer</t>
  </si>
  <si>
    <t>https://web.archive.org/web/20150524043546im_/http://essence-ro.com/data/items/images/5808.png</t>
  </si>
  <si>
    <t>https://web.archive.org/web/20150524043546im_/http://essence-ro.com/data/items/icons/5808.gif</t>
  </si>
  <si>
    <t>Diabolus_Manteau</t>
  </si>
  <si>
    <t>Diablos Manteau</t>
  </si>
  <si>
    <t>https://web.archive.org/web/20150531095815im_/http://essence-ro.com/data/items/images/2537.png</t>
  </si>
  <si>
    <t>https://web.archive.org/web/20150531095815im_/http://essence-ro.com/data/items/icons/2537.gif</t>
  </si>
  <si>
    <t>Diabolus_Robe</t>
  </si>
  <si>
    <t>Diablos Robe</t>
  </si>
  <si>
    <t>https://web.archive.org/web/20150531225107im_/http://essence-ro.com/data/items/images/2374.png</t>
  </si>
  <si>
    <t>https://web.archive.org/web/20150531225107im_/http://essence-ro.com/data/items/icons/2374.gif</t>
  </si>
  <si>
    <t>Diadem</t>
  </si>
  <si>
    <t>https://web.archive.org/web/20151105093733im_/http://essence-ro.com/data/items/images/5313.png</t>
  </si>
  <si>
    <t>https://web.archive.org/web/20151105093733im_/http://essence-ro.com/data/items/icons/5313.gif</t>
  </si>
  <si>
    <t>Diamond_Ring</t>
  </si>
  <si>
    <t>Diamond Ring</t>
  </si>
  <si>
    <t>https://web.archive.org/web/20150531093916im_/http://essence-ro.com/data/items/images/2613.png</t>
  </si>
  <si>
    <t>https://web.archive.org/web/20150531093916im_/http://essence-ro.com/data/items/icons/2613.gif</t>
  </si>
  <si>
    <t>Dice_Hat</t>
  </si>
  <si>
    <t>Dice Hat</t>
  </si>
  <si>
    <t>https://web.archive.org/web/20150524044625im_/http://essence-ro.com/data/items/images/5496.png</t>
  </si>
  <si>
    <t>https://web.archive.org/web/20150524044625im_/http://essence-ro.com/data/items/icons/5496.gif</t>
  </si>
  <si>
    <t>Dimik_Card</t>
  </si>
  <si>
    <t>Dimik Card</t>
  </si>
  <si>
    <t>https://web.archive.org/web/20150524044059im_/http://essence-ro.com/data/items/images/4370.png</t>
  </si>
  <si>
    <t>https://web.archive.org/web/20150524044059im_/http://essence-ro.com/data/items/icons/4370.gif</t>
  </si>
  <si>
    <t>Dirk_</t>
  </si>
  <si>
    <t>Dirk</t>
  </si>
  <si>
    <t>https://web.archive.org/web/20150531003606im_/http://essence-ro.com/data/items/images/1211.png</t>
  </si>
  <si>
    <t>https://web.archive.org/web/20150531003606im_/http://essence-ro.com/data/items/icons/1211.gif</t>
  </si>
  <si>
    <t>Disguise_Card</t>
  </si>
  <si>
    <t>Disguise Card</t>
  </si>
  <si>
    <t>https://web.archive.org/web/20150524034129im_/http://essence-ro.com/data/items/images/4181.png</t>
  </si>
  <si>
    <t>https://web.archive.org/web/20150524034129im_/http://essence-ro.com/data/items/icons/4181.gif</t>
  </si>
  <si>
    <t>Disguise_Gift_Set</t>
  </si>
  <si>
    <t>Disguise Gift Set</t>
  </si>
  <si>
    <t>1 callfunc "autodrop"; set .@i,0; while(.@i&lt;5) { getitem(rand(32017,32020)),1; set .@i,.@i+1; }</t>
  </si>
  <si>
    <t>https://web.archive.org/web/20110820064722im_/http://www.essence-ro.com:80/data/items/images/32021.png</t>
  </si>
  <si>
    <t>https://web.archive.org/web/20110820064722im_/http://www.essence-ro.com:80/data/items/icons/32021.gif</t>
  </si>
  <si>
    <t>Diver_Goggles_</t>
  </si>
  <si>
    <t>Diver Goggles</t>
  </si>
  <si>
    <t>https://web.archive.org/web/20150524022254im_/http://essence-ro.com/data/items/images/20244.png</t>
  </si>
  <si>
    <t>https://web.archive.org/web/20150524022254im_/http://essence-ro.com/data/items/icons/20244.gif</t>
  </si>
  <si>
    <t>Diver's_Goggles</t>
  </si>
  <si>
    <t>https://web.archive.org/web/20150524022037im_/http://essence-ro.com/data/items/images/2205.png</t>
  </si>
  <si>
    <t>https://web.archive.org/web/20150524022037im_/http://essence-ro.com/data/items/icons/2205.gif</t>
  </si>
  <si>
    <t>Divine_Cloth</t>
  </si>
  <si>
    <t>Divine Clothes</t>
  </si>
  <si>
    <t>https://web.archive.org/web/20150531091323im_/http://essence-ro.com/data/items/images/2366.png</t>
  </si>
  <si>
    <t>https://web.archive.org/web/20150531091323im_/http://essence-ro.com/data/items/icons/2366.gif</t>
  </si>
  <si>
    <t>Divine_Cross</t>
  </si>
  <si>
    <t>Divine Cross</t>
  </si>
  <si>
    <t>https://web.archive.org/web/20150531061336im_/http://essence-ro.com/data/items/images/2001.png</t>
  </si>
  <si>
    <t>https://web.archive.org/web/20150531061336im_/http://essence-ro.com/data/items/icons/2001.gif</t>
  </si>
  <si>
    <t>Dog_Hat</t>
  </si>
  <si>
    <t>Dog Hat</t>
  </si>
  <si>
    <t>https://web.archive.org/web/20150524044959im_/http://essence-ro.com/data/items/images/20178.png</t>
  </si>
  <si>
    <t>https://web.archive.org/web/20150524044959im_/http://essence-ro.com/data/items/icons/20178.gif</t>
  </si>
  <si>
    <t>Dokebi_Card</t>
  </si>
  <si>
    <t>Dokebi Card</t>
  </si>
  <si>
    <t>https://web.archive.org/web/20150321154609im_/http://essence-ro.com/data/items/images/4098.png</t>
  </si>
  <si>
    <t>https://web.archive.org/web/20150321154609im_/http://essence-ro.com/data/items/icons/4098.gif</t>
  </si>
  <si>
    <t>Dokebi_Horn</t>
  </si>
  <si>
    <t>Dokebi Horn</t>
  </si>
  <si>
    <t>https://web.archive.org/web/20150524035540im_/http://essence-ro.com/data/items/images/5573.png</t>
  </si>
  <si>
    <t>https://web.archive.org/web/20150524035540im_/http://essence-ro.com/data/items/icons/5573.gif</t>
  </si>
  <si>
    <t>Dokkaebi_Horn</t>
  </si>
  <si>
    <t>https://web.archive.org/web/20150524024327im_/http://essence-ro.com/data/items/images/1021.png</t>
  </si>
  <si>
    <t>https://web.archive.org/web/20150524024327im_/http://essence-ro.com/data/items/icons/1021.gif</t>
  </si>
  <si>
    <t>Dolor_Hat</t>
  </si>
  <si>
    <t>Dolor Hat</t>
  </si>
  <si>
    <t>https://web.archive.org/web/20150524034610im_/http://essence-ro.com/data/items/images/5563.png</t>
  </si>
  <si>
    <t>https://web.archive.org/web/20150524034610im_/http://essence-ro.com/data/items/icons/5563.gif</t>
  </si>
  <si>
    <t>Donation_Disguise_Token</t>
  </si>
  <si>
    <t>Donation Disguise Token</t>
  </si>
  <si>
    <t>https://web.archive.org/web/20150315055137im_/http://essence-ro.com/data/items/images/32008.png</t>
  </si>
  <si>
    <t>https://web.archive.org/web/20150315055137im_/http://essence-ro.com/data/items/icons/32008.gif</t>
  </si>
  <si>
    <t>Donut_In_Mouth</t>
  </si>
  <si>
    <t>Donut In Mouth</t>
  </si>
  <si>
    <t>https://web.archive.org/web/20150524035707im_/http://essence-ro.com/data/items/images/5594.png</t>
  </si>
  <si>
    <t>https://web.archive.org/web/20150524035707im_/http://essence-ro.com/data/items/icons/5594.gif</t>
  </si>
  <si>
    <t>Doom_Slayer_</t>
  </si>
  <si>
    <t>Doom Slayer</t>
  </si>
  <si>
    <t>https://web.archive.org/web/20150619125041im_/http://essence-ro.com/data/items/images/1371.png</t>
  </si>
  <si>
    <t>https://web.archive.org/web/20150619125041im_/http://essence-ro.com/data/items/icons/1371.gif</t>
  </si>
  <si>
    <t>Doppelganger_Card</t>
  </si>
  <si>
    <t>Doppelganger Card</t>
  </si>
  <si>
    <t>https://web.archive.org/web/20150324151601im_/http://essence-ro.com/data/items/images/4142.png</t>
  </si>
  <si>
    <t>https://web.archive.org/web/20150324151601im_/http://essence-ro.com/data/items/icons/4142.gif</t>
  </si>
  <si>
    <t>Dowry</t>
  </si>
  <si>
    <t>https://web.archive.org/web/20150524034328im_/http://essence-ro.com/data/items/images/20164.png</t>
  </si>
  <si>
    <t>https://web.archive.org/web/20150524034328im_/http://essence-ro.com/data/items/icons/20164.gif</t>
  </si>
  <si>
    <t>Draco_Card</t>
  </si>
  <si>
    <t>Draco Card</t>
  </si>
  <si>
    <t>https://web.archive.org/web/20150524022015im_/http://essence-ro.com/data/items/images/4444.png</t>
  </si>
  <si>
    <t>https://web.archive.org/web/20150524022015im_/http://essence-ro.com/data/items/icons/4444.gif</t>
  </si>
  <si>
    <t>Dracula_Card</t>
  </si>
  <si>
    <t>Dracula Card</t>
  </si>
  <si>
    <t>https://web.archive.org/web/20150531082242im_/http://essence-ro.com/data/items/images/4134.png</t>
  </si>
  <si>
    <t>https://web.archive.org/web/20150531082242im_/http://essence-ro.com/data/items/icons/4134.gif</t>
  </si>
  <si>
    <t>Dragon_Arhat_Mask</t>
  </si>
  <si>
    <t>Dragon Arhat Mask</t>
  </si>
  <si>
    <t>https://web.archive.org/web/20151105093731im_/http://essence-ro.com/data/items/images/5565.png</t>
  </si>
  <si>
    <t>https://web.archive.org/web/20151105093731im_/http://essence-ro.com/data/items/icons/5565.gif</t>
  </si>
  <si>
    <t>Dragon_Breath</t>
  </si>
  <si>
    <t>Dragon's Breath</t>
  </si>
  <si>
    <t>https://web.archive.org/web/20150531094714im_/http://essence-ro.com/data/items/images/2527.png</t>
  </si>
  <si>
    <t>https://web.archive.org/web/20150531094714im_/http://essence-ro.com/data/items/icons/2527.gif</t>
  </si>
  <si>
    <t>Dragon_Canine</t>
  </si>
  <si>
    <t>Dragon Canine</t>
  </si>
  <si>
    <t>https://web.archive.org/web/20150524021857im_/http://essence-ro.com/data/items/images/1035.png</t>
  </si>
  <si>
    <t>https://web.archive.org/web/20150524021857im_/http://essence-ro.com/data/items/icons/1035.gif</t>
  </si>
  <si>
    <t>Dragon_Egg_Card</t>
  </si>
  <si>
    <t>Dragon Egg Card</t>
  </si>
  <si>
    <t>https://web.archive.org/web/20150524081433im_/http://essence-ro.com/data/items/images/4385.png</t>
  </si>
  <si>
    <t>https://web.archive.org/web/20150524081433im_/http://essence-ro.com/data/items/icons/4385.gif</t>
  </si>
  <si>
    <t>Dragon_Fly_Card</t>
  </si>
  <si>
    <t>Dragon Fly Card</t>
  </si>
  <si>
    <t>https://web.archive.org/web/20150321143632im_/http://essence-ro.com/data/items/images/4179.png</t>
  </si>
  <si>
    <t>https://web.archive.org/web/20150321143632im_/http://essence-ro.com/data/items/icons/4179.gif</t>
  </si>
  <si>
    <t>Dragon_Fly_Wing</t>
  </si>
  <si>
    <t>Wing of Dragonfly</t>
  </si>
  <si>
    <t>https://web.archive.org/web/20150524030425im_/http://essence-ro.com/data/items/images/7064.png</t>
  </si>
  <si>
    <t>https://web.archive.org/web/20150524030425im_/http://essence-ro.com/data/items/icons/7064.gif</t>
  </si>
  <si>
    <t>Dragon_Hat</t>
  </si>
  <si>
    <t>Dragon Hat</t>
  </si>
  <si>
    <t>https://web.archive.org/web/20151105093726im_/http://essence-ro.com/data/items/images/20598.png</t>
  </si>
  <si>
    <t>https://web.archive.org/web/20151105093726im_/http://essence-ro.com/data/items/icons/20598.gif</t>
  </si>
  <si>
    <t>Dragon_Horn</t>
  </si>
  <si>
    <t>Dragon Horn</t>
  </si>
  <si>
    <t>https://web.archive.org/web/20150524042634im_/http://essence-ro.com/data/items/images/7265.png</t>
  </si>
  <si>
    <t>https://web.archive.org/web/20150524042634im_/http://essence-ro.com/data/items/icons/7265.gif</t>
  </si>
  <si>
    <t>Dragon_Killer</t>
  </si>
  <si>
    <t>Dragon Killer</t>
  </si>
  <si>
    <t>https://web.archive.org/web/20150524041239im_/http://essence-ro.com/data/items/images/13001.png</t>
  </si>
  <si>
    <t>https://web.archive.org/web/20150524041239im_/http://essence-ro.com/data/items/icons/13001.gif</t>
  </si>
  <si>
    <t>Dragon_Lord_Card</t>
  </si>
  <si>
    <t>Dragon Lord Card</t>
  </si>
  <si>
    <t>https://web.archive.org/web/20150524032728im_/http://essence-ro.com/data/items/images/23008.png</t>
  </si>
  <si>
    <t>https://web.archive.org/web/20150524032728im_/http://essence-ro.com/data/items/icons/23008.gif</t>
  </si>
  <si>
    <t>Dragon_Manteau</t>
  </si>
  <si>
    <t>Dragon Manteau</t>
  </si>
  <si>
    <t>https://web.archive.org/web/20150525070214im_/http://essence-ro.com/data/items/images/2553.png</t>
  </si>
  <si>
    <t>https://web.archive.org/web/20150525070214im_/http://essence-ro.com/data/items/icons/2553.gif</t>
  </si>
  <si>
    <t>Dragon_Scale</t>
  </si>
  <si>
    <t>Dragon Scale</t>
  </si>
  <si>
    <t>https://web.archive.org/web/20150524043740im_/http://essence-ro.com/data/items/images/1036.png</t>
  </si>
  <si>
    <t>https://web.archive.org/web/20150524043740im_/http://essence-ro.com/data/items/icons/1036.gif</t>
  </si>
  <si>
    <t>Dragon_Skull</t>
  </si>
  <si>
    <t>Dragon Skull</t>
  </si>
  <si>
    <t>https://web.archive.org/web/20150524035143im_/http://essence-ro.com/data/items/images/5292.png</t>
  </si>
  <si>
    <t>https://web.archive.org/web/20150524035143im_/http://essence-ro.com/data/items/icons/5292.gif</t>
  </si>
  <si>
    <t>Dragon_Slayer</t>
  </si>
  <si>
    <t>Dragon Slayer</t>
  </si>
  <si>
    <t>https://web.archive.org/web/20150524040213im_/http://essence-ro.com/data/items/images/1166.png</t>
  </si>
  <si>
    <t>https://web.archive.org/web/20150524040213im_/http://essence-ro.com/data/items/icons/1166.gif</t>
  </si>
  <si>
    <t>Dragon_Tail_Card</t>
  </si>
  <si>
    <t>Dragon Tail Card</t>
  </si>
  <si>
    <t>https://web.archive.org/web/20150524041457im_/http://essence-ro.com/data/items/images/4178.png</t>
  </si>
  <si>
    <t>https://web.archive.org/web/20150524041457im_/http://essence-ro.com/data/items/icons/4178.gif</t>
  </si>
  <si>
    <t>Dragon_Train</t>
  </si>
  <si>
    <t>Dragon Tail</t>
  </si>
  <si>
    <t>https://web.archive.org/web/20150524034706im_/http://essence-ro.com/data/items/images/1037.png</t>
  </si>
  <si>
    <t>https://web.archive.org/web/20150524034706im_/http://essence-ro.com/data/items/icons/1037.gif</t>
  </si>
  <si>
    <t>Dragon_Vest</t>
  </si>
  <si>
    <t>Dragon Vest</t>
  </si>
  <si>
    <t>https://web.archive.org/web/20150525094729im_/http://essence-ro.com/data/items/images/2399.png</t>
  </si>
  <si>
    <t>https://web.archive.org/web/20150525094729im_/http://essence-ro.com/data/items/icons/2399.gif</t>
  </si>
  <si>
    <t>Dragon_Wing_Ears</t>
  </si>
  <si>
    <t>Dragon Wing Ears</t>
  </si>
  <si>
    <t>https://web.archive.org/web/20150524051522im_/http://essence-ro.com/data/items/images/20181.png</t>
  </si>
  <si>
    <t>https://web.archive.org/web/20150524051522im_/http://essence-ro.com/data/items/icons/20181.gif</t>
  </si>
  <si>
    <t>Dragon_Wing_Ears_</t>
  </si>
  <si>
    <t>https://web.archive.org/web/20150524035016im_/http://essence-ro.com/data/items/images/20231.png</t>
  </si>
  <si>
    <t>https://web.archive.org/web/20150524035016im_/http://essence-ro.com/data/items/icons/20231.gif</t>
  </si>
  <si>
    <t>Dragon_Wings</t>
  </si>
  <si>
    <t>Dragon Wings</t>
  </si>
  <si>
    <t>https://web.archive.org/web/20150524045311im_/http://essence-ro.com/data/items/images/20009.png</t>
  </si>
  <si>
    <t>https://web.archive.org/web/20150524045311im_/http://essence-ro.com/data/items/icons/20009.gif</t>
  </si>
  <si>
    <t>Dragonball_Blue</t>
  </si>
  <si>
    <t>Blue Bijou</t>
  </si>
  <si>
    <t>https://web.archive.org/web/20150524024257im_/http://essence-ro.com/data/items/images/7446.png</t>
  </si>
  <si>
    <t>https://web.archive.org/web/20150524024257im_/http://essence-ro.com/data/items/icons/7446.gif</t>
  </si>
  <si>
    <t>Dragonball_Green</t>
  </si>
  <si>
    <t>Green Bijou</t>
  </si>
  <si>
    <t>https://web.archive.org/web/20150524022317im_/http://essence-ro.com/data/items/images/7445.png</t>
  </si>
  <si>
    <t>https://web.archive.org/web/20150524022317im_/http://essence-ro.com/data/items/icons/7445.gif</t>
  </si>
  <si>
    <t>Dragonball_Red</t>
  </si>
  <si>
    <t>Red Bijou</t>
  </si>
  <si>
    <t>https://web.archive.org/web/20150524034311im_/http://essence-ro.com/data/items/images/7447.png</t>
  </si>
  <si>
    <t>https://web.archive.org/web/20150524034311im_/http://essence-ro.com/data/items/icons/7447.gif</t>
  </si>
  <si>
    <t>Dragonball_Yellow</t>
  </si>
  <si>
    <t>Yellow Bijou</t>
  </si>
  <si>
    <t>https://web.archive.org/web/20150524020459im_/http://essence-ro.com/data/items/images/7448.png</t>
  </si>
  <si>
    <t>https://web.archive.org/web/20150524020459im_/http://essence-ro.com/data/items/icons/7448.gif</t>
  </si>
  <si>
    <t>Dragonhelm_Gold</t>
  </si>
  <si>
    <t>eRO Deathmatch Master</t>
  </si>
  <si>
    <t>https://web.archive.org/web/20150524035737im_/http://essence-ro.com/data/items/images/5451.png</t>
  </si>
  <si>
    <t>https://web.archive.org/web/20150524035737im_/http://essence-ro.com/data/items/icons/5451.gif</t>
  </si>
  <si>
    <t>Dragon's_Mane</t>
  </si>
  <si>
    <t>Dragon's Mane</t>
  </si>
  <si>
    <t>https://web.archive.org/web/20150525094558im_/http://essence-ro.com/data/items/images/6073.png</t>
  </si>
  <si>
    <t>https://web.archive.org/web/20150525094558im_/http://essence-ro.com/data/items/icons/6073.gif</t>
  </si>
  <si>
    <t>Dragon's_Skin</t>
  </si>
  <si>
    <t>Dragon Skin</t>
  </si>
  <si>
    <t>https://web.archive.org/web/20150524020531im_/http://essence-ro.com/data/items/images/7123.png</t>
  </si>
  <si>
    <t>https://web.archive.org/web/20150524020531im_/http://essence-ro.com/data/items/icons/7123.gif</t>
  </si>
  <si>
    <t>Dragoon_Ring</t>
  </si>
  <si>
    <t>Dragon Ring</t>
  </si>
  <si>
    <t>https://web.archive.org/web/20150315055348im_/http://essence-ro.com/data/items/images/2762.png</t>
  </si>
  <si>
    <t>https://web.archive.org/web/20150315055348im_/http://essence-ro.com/data/items/icons/2762.gif</t>
  </si>
  <si>
    <t>Drainliar_Card</t>
  </si>
  <si>
    <t>Drainliar Card</t>
  </si>
  <si>
    <t>https://web.archive.org/web/20150321172654im_/http://essence-ro.com/data/items/images/4069.png</t>
  </si>
  <si>
    <t>https://web.archive.org/web/20150321172654im_/http://essence-ro.com/data/items/icons/4069.gif</t>
  </si>
  <si>
    <t>Drake_Card</t>
  </si>
  <si>
    <t>Drake Card</t>
  </si>
  <si>
    <t>https://web.archive.org/web/20150321155651im_/http://essence-ro.com/data/items/images/4137.png</t>
  </si>
  <si>
    <t>https://web.archive.org/web/20150321155651im_/http://essence-ro.com/data/items/icons/4137.gif</t>
  </si>
  <si>
    <t>Dress_Hat</t>
  </si>
  <si>
    <t>Ribbon Hat</t>
  </si>
  <si>
    <t>https://web.archive.org/web/20150524032603im_/http://essence-ro.com/data/items/images/5211.png</t>
  </si>
  <si>
    <t>https://web.archive.org/web/20150524032603im_/http://essence-ro.com/data/items/icons/5211.gif</t>
  </si>
  <si>
    <t>Dress_Of_Angel</t>
  </si>
  <si>
    <t>Angel's Dress</t>
  </si>
  <si>
    <t>https://web.archive.org/web/20150619131647im_/http://essence-ro.com/data/items/images/2358.png</t>
  </si>
  <si>
    <t>https://web.archive.org/web/20150619131647im_/http://essence-ro.com/data/items/icons/2358.gif</t>
  </si>
  <si>
    <t>Dried_Sand</t>
  </si>
  <si>
    <t>Dry Sand</t>
  </si>
  <si>
    <t>https://web.archive.org/web/20150524025827im_/http://essence-ro.com/data/items/images/7264.png</t>
  </si>
  <si>
    <t>https://web.archive.org/web/20150524025827im_/http://essence-ro.com/data/items/icons/7264.gif</t>
  </si>
  <si>
    <t>Driller_Card</t>
  </si>
  <si>
    <t>Driller Card</t>
  </si>
  <si>
    <t>https://web.archive.org/web/20150524044038im_/http://essence-ro.com/data/items/images/4180.png</t>
  </si>
  <si>
    <t>https://web.archive.org/web/20150524044038im_/http://essence-ro.com/data/items/icons/4180.gif</t>
  </si>
  <si>
    <t>Driver_Band_M</t>
  </si>
  <si>
    <t>Driver Band</t>
  </si>
  <si>
    <t>https://web.archive.org/web/20150524060406im_/http://essence-ro.com/data/items/images/5749.png</t>
  </si>
  <si>
    <t>https://web.archive.org/web/20150524060406im_/http://essence-ro.com/data/items/icons/5749.gif</t>
  </si>
  <si>
    <t>Drooping_Amistr</t>
  </si>
  <si>
    <t>Drooping Amistr</t>
  </si>
  <si>
    <t>https://web.archive.org/web/20150524034110im_/http://essence-ro.com/data/items/images/20146.png</t>
  </si>
  <si>
    <t>https://web.archive.org/web/20150524034110im_/http://essence-ro.com/data/items/icons/20146.gif</t>
  </si>
  <si>
    <t>Drooping_Aria</t>
  </si>
  <si>
    <t>Drooping Aria</t>
  </si>
  <si>
    <t>https://web.archive.org/web/20150531054642im_/http://essence-ro.com/data/items/images/20631.png</t>
  </si>
  <si>
    <t>https://web.archive.org/web/20150531054642im_/http://essence-ro.com/data/items/icons/20631.gif</t>
  </si>
  <si>
    <t>Drooping_Aria_Stark</t>
  </si>
  <si>
    <t>Drooping Aria Stark</t>
  </si>
  <si>
    <t>https://web.archive.org/web/20151105093728im_/http://essence-ro.com/data/items/images/20522.png</t>
  </si>
  <si>
    <t>https://web.archive.org/web/20151105093728im_/http://essence-ro.com/data/items/icons/20522.gif</t>
  </si>
  <si>
    <t>Drooping_Biomaster</t>
  </si>
  <si>
    <t>Drooping Biomaster</t>
  </si>
  <si>
    <t>https://web.archive.org/web/20151105093532im_/http://essence-ro.com/data/items/images/20524.png</t>
  </si>
  <si>
    <t>https://web.archive.org/web/20151105093532im_/http://essence-ro.com/data/items/icons/20524.gif</t>
  </si>
  <si>
    <t>Drooping_Bunny</t>
  </si>
  <si>
    <t>Drooping Bunny</t>
  </si>
  <si>
    <t>https://web.archive.org/web/20150524032049im_/http://essence-ro.com/data/items/images/5198.png</t>
  </si>
  <si>
    <t>https://web.archive.org/web/20150524032049im_/http://essence-ro.com/data/items/icons/5198.gif</t>
  </si>
  <si>
    <t>Drooping_Bunny_</t>
  </si>
  <si>
    <t>https://web.archive.org/web/20150524034154im_/http://essence-ro.com/data/items/images/5290.png</t>
  </si>
  <si>
    <t>https://web.archive.org/web/20150524034154im_/http://essence-ro.com/data/items/icons/5290.gif</t>
  </si>
  <si>
    <t>Drooping_Cebalrai</t>
  </si>
  <si>
    <t>Drooping Cebalrai</t>
  </si>
  <si>
    <t>https://web.archive.org/web/20151105093732im_/http://essence-ro.com/data/items/images/20194.png</t>
  </si>
  <si>
    <t>https://web.archive.org/web/20151105093732im_/http://essence-ro.com/data/items/icons/20194.gif</t>
  </si>
  <si>
    <t>Drooping_Chung_E</t>
  </si>
  <si>
    <t>Drooping Chung E</t>
  </si>
  <si>
    <t>https://web.archive.org/web/20150524032959im_/http://essence-ro.com/data/items/images/20121.png</t>
  </si>
  <si>
    <t>https://web.archive.org/web/20150524032959im_/http://essence-ro.com/data/items/icons/20121.gif</t>
  </si>
  <si>
    <t>Drooping_Cier</t>
  </si>
  <si>
    <t>Drooping Cier</t>
  </si>
  <si>
    <t>https://web.archive.org/web/20150315053818im_/http://essence-ro.com/data/items/images/20632.png</t>
  </si>
  <si>
    <t>https://web.archive.org/web/20150315053818im_/http://essence-ro.com/data/items/icons/20632.gif</t>
  </si>
  <si>
    <t>Drooping_Deleter</t>
  </si>
  <si>
    <t>Drooping Deleter</t>
  </si>
  <si>
    <t>https://web.archive.org/web/20150524044253im_/http://essence-ro.com/data/items/images/20529.png</t>
  </si>
  <si>
    <t>https://web.archive.org/web/20150524044253im_/http://essence-ro.com/data/items/icons/20529.gif</t>
  </si>
  <si>
    <t>Drooping_Doctor_Wyrd</t>
  </si>
  <si>
    <t>Drooping Doctor Wyrd</t>
  </si>
  <si>
    <t>https://web.archive.org/web/20151105092741im_/http://essence-ro.com/data/items/images/20521.png</t>
  </si>
  <si>
    <t>https://web.archive.org/web/20151105092741im_/http://essence-ro.com/data/items/icons/20521.gif</t>
  </si>
  <si>
    <t>Drooping_Eddga</t>
  </si>
  <si>
    <t>Drooping Eddga</t>
  </si>
  <si>
    <t>https://web.archive.org/web/20150524040027im_/http://essence-ro.com/data/items/images/20196.png</t>
  </si>
  <si>
    <t>https://web.archive.org/web/20150524040027im_/http://essence-ro.com/data/items/icons/20196.gif</t>
  </si>
  <si>
    <t>Drooping_Eike</t>
  </si>
  <si>
    <t>Drooping Eike</t>
  </si>
  <si>
    <t>https://web.archive.org/web/20151105093437im_/http://essence-ro.com/data/items/images/20568.png</t>
  </si>
  <si>
    <t>https://web.archive.org/web/20151105093437im_/http://essence-ro.com/data/items/icons/20568.gif</t>
  </si>
  <si>
    <t>Drooping_Eileithyia</t>
  </si>
  <si>
    <t>Drooping Eileithyia</t>
  </si>
  <si>
    <t>https://web.archive.org/web/20151105093454im_/http://essence-ro.com/data/items/images/20525.png</t>
  </si>
  <si>
    <t>https://web.archive.org/web/20151105093454im_/http://essence-ro.com/data/items/icons/20525.gif</t>
  </si>
  <si>
    <t>Drooping_Falcon</t>
  </si>
  <si>
    <t>Drooping Falcon</t>
  </si>
  <si>
    <t>https://web.archive.org/web/20150524025421im_/http://essence-ro.com/data/items/images/20519.png</t>
  </si>
  <si>
    <t>https://web.archive.org/web/20150524025421im_/http://essence-ro.com/data/items/icons/20519.gif</t>
  </si>
  <si>
    <t>Drooping_Faustus</t>
  </si>
  <si>
    <t>Drooping Faustus</t>
  </si>
  <si>
    <t>https://web.archive.org/web/20150315053436im_/http://essence-ro.com/data/items/images/20633.png</t>
  </si>
  <si>
    <t>https://web.archive.org/web/20150315053436im_/http://essence-ro.com/data/items/icons/20633.gif</t>
  </si>
  <si>
    <t>Drooping_Gazel</t>
  </si>
  <si>
    <t>Drooping Gazel</t>
  </si>
  <si>
    <t>https://web.archive.org/web/20151105093237im_/http://essence-ro.com/data/items/images/20154.png</t>
  </si>
  <si>
    <t>https://web.archive.org/web/20151105093237im_/http://essence-ro.com/data/items/icons/20154.gif</t>
  </si>
  <si>
    <t>Drooping_Hendrik_Ein</t>
  </si>
  <si>
    <t>Drooping Hendrik Ein</t>
  </si>
  <si>
    <t>https://web.archive.org/web/20151105093442im_/http://essence-ro.com/data/items/images/20770.png</t>
  </si>
  <si>
    <t>https://web.archive.org/web/20151105093442im_/http://essence-ro.com/data/items/icons/20770.gif</t>
  </si>
  <si>
    <t>Drooping_Hidden</t>
  </si>
  <si>
    <t>Drooping Hidden</t>
  </si>
  <si>
    <t>https://web.archive.org/web/20151105093500im_/http://essence-ro.com/data/items/images/20551.png</t>
  </si>
  <si>
    <t>https://web.archive.org/web/20151105093500im_/http://essence-ro.com/data/items/icons/20551.gif</t>
  </si>
  <si>
    <t>Drooping_Hunny_Buns</t>
  </si>
  <si>
    <t>Drooping Hunny Buns</t>
  </si>
  <si>
    <t>https://web.archive.org/web/20151105093515im_/http://essence-ro.com/data/items/images/20526.png</t>
  </si>
  <si>
    <t>https://web.archive.org/web/20151105093515im_/http://essence-ro.com/data/items/icons/20526.gif</t>
  </si>
  <si>
    <t>Drooping_Kikki</t>
  </si>
  <si>
    <t>Drooping Kikki</t>
  </si>
  <si>
    <t>https://web.archive.org/web/20151105092742im_/http://essence-ro.com/data/items/images/20509.png</t>
  </si>
  <si>
    <t>https://web.archive.org/web/20151105092742im_/http://essence-ro.com/data/items/icons/20509.gif</t>
  </si>
  <si>
    <t>Drooping_Kitty</t>
  </si>
  <si>
    <t>Drooping Cat</t>
  </si>
  <si>
    <t>https://web.archive.org/web/20150524032134im_/http://essence-ro.com/data/items/images/5058.png</t>
  </si>
  <si>
    <t>https://web.archive.org/web/20150524032134im_/http://essence-ro.com/data/items/icons/5058.gif</t>
  </si>
  <si>
    <t>Drooping_Kobold</t>
  </si>
  <si>
    <t>Drooping Kobold</t>
  </si>
  <si>
    <t>https://web.archive.org/web/20150524035230im_/http://essence-ro.com/data/items/images/20152.png</t>
  </si>
  <si>
    <t>https://web.archive.org/web/20150524035230im_/http://essence-ro.com/data/items/icons/20152.gif</t>
  </si>
  <si>
    <t>Drooping_Maya</t>
  </si>
  <si>
    <t>Drooping Maya</t>
  </si>
  <si>
    <t>https://web.archive.org/web/20150524042200im_/http://essence-ro.com/data/items/images/20546.png</t>
  </si>
  <si>
    <t>https://web.archive.org/web/20150524042200im_/http://essence-ro.com/data/items/icons/20546.gif</t>
  </si>
  <si>
    <t>Drooping_Mokona</t>
  </si>
  <si>
    <t>Drooping Mokona</t>
  </si>
  <si>
    <t>https://web.archive.org/web/20151105092947im_/http://essence-ro.com/data/items/images/20557.png</t>
  </si>
  <si>
    <t>https://web.archive.org/web/20151105092947im_/http://essence-ro.com/data/items/icons/20557.gif</t>
  </si>
  <si>
    <t>Drooping_Moonlight_Flower</t>
  </si>
  <si>
    <t>Drooping Moonlight Flower</t>
  </si>
  <si>
    <t>https://web.archive.org/web/20150524041428im_/http://essence-ro.com/data/items/images/20197.png</t>
  </si>
  <si>
    <t>https://web.archive.org/web/20150524041428im_/http://essence-ro.com/data/items/icons/20197.gif</t>
  </si>
  <si>
    <t>Drooping_Mulder</t>
  </si>
  <si>
    <t>Drooping Mulder</t>
  </si>
  <si>
    <t>https://web.archive.org/web/20150315052358im_/http://essence-ro.com/data/items/images/20755.png</t>
  </si>
  <si>
    <t>https://web.archive.org/web/20150315052358im_/http://essence-ro.com/data/items/icons/20755.gif</t>
  </si>
  <si>
    <t>Drooping_Neko</t>
  </si>
  <si>
    <t>Drooping Neko</t>
  </si>
  <si>
    <t>https://web.archive.org/web/20150524035444im_/http://essence-ro.com/data/items/images/20128.png</t>
  </si>
  <si>
    <t>https://web.archive.org/web/20150524035444im_/http://essence-ro.com/data/items/icons/20128.gif</t>
  </si>
  <si>
    <t>Drooping_Nine_Tail</t>
  </si>
  <si>
    <t>Drooping Ninetail</t>
  </si>
  <si>
    <t>https://web.archive.org/web/20150524041452im_/http://essence-ro.com/data/items/images/5252.png</t>
  </si>
  <si>
    <t>https://web.archive.org/web/20150524041452im_/http://essence-ro.com/data/items/icons/5252.gif</t>
  </si>
  <si>
    <t>Drooping_Nora_Stark</t>
  </si>
  <si>
    <t>Drooping Nora Stark</t>
  </si>
  <si>
    <t>https://web.archive.org/web/20151105093252im_/http://essence-ro.com/data/items/images/20508.png</t>
  </si>
  <si>
    <t>https://web.archive.org/web/20151105093252im_/http://essence-ro.com/data/items/icons/20508.gif</t>
  </si>
  <si>
    <t>Drooping_Okale</t>
  </si>
  <si>
    <t>Drooping Okale</t>
  </si>
  <si>
    <t>https://web.archive.org/web/20150315204812im_/http://essence-ro.com/data/items/images/20634.png</t>
  </si>
  <si>
    <t>https://web.archive.org/web/20150315204812im_/http://essence-ro.com/data/items/icons/20634.gif</t>
  </si>
  <si>
    <t>Drooping_Paradox924X</t>
  </si>
  <si>
    <t>Drooping Paradox924X</t>
  </si>
  <si>
    <t>https://web.archive.org/web/20151105093234im_/http://essence-ro.com/data/items/images/20754.png</t>
  </si>
  <si>
    <t>https://web.archive.org/web/20151105093234im_/http://essence-ro.com/data/items/icons/20754.gif</t>
  </si>
  <si>
    <t>Drooping_Pikachu</t>
  </si>
  <si>
    <t>Drooping Pikachu</t>
  </si>
  <si>
    <t>https://web.archive.org/web/20150524032148im_/http://essence-ro.com/data/items/images/20165.png</t>
  </si>
  <si>
    <t>https://web.archive.org/web/20150524032148im_/http://essence-ro.com/data/items/icons/20165.gif</t>
  </si>
  <si>
    <t>Drooping_Praetor</t>
  </si>
  <si>
    <t>Drooping Praetor</t>
  </si>
  <si>
    <t>https://web.archive.org/web/20150531092722im_/http://essence-ro.com/data/items/images/20635.png</t>
  </si>
  <si>
    <t>https://web.archive.org/web/20150531092722im_/http://essence-ro.com/data/items/icons/20635.gif</t>
  </si>
  <si>
    <t>Drooping_Saproling</t>
  </si>
  <si>
    <t>Drooping Saproling</t>
  </si>
  <si>
    <t>https://web.archive.org/web/20151105093713im_/http://essence-ro.com/data/items/images/20558.png</t>
  </si>
  <si>
    <t>https://web.archive.org/web/20151105093713im_/http://essence-ro.com/data/items/icons/20558.gif</t>
  </si>
  <si>
    <t>Drooping_Skwipe</t>
  </si>
  <si>
    <t>Drooping Skwipe</t>
  </si>
  <si>
    <t>https://web.archive.org/web/20151105093453im_/http://essence-ro.com/data/items/images/20506.png</t>
  </si>
  <si>
    <t>https://web.archive.org/web/20151105093453im_/http://essence-ro.com/data/items/icons/20506.gif</t>
  </si>
  <si>
    <t>Drooping_Super_Scope</t>
  </si>
  <si>
    <t>Drooping Super Scope</t>
  </si>
  <si>
    <t>https://web.archive.org/web/20151105093453im_/http://essence-ro.com/data/items/images/20576.png</t>
  </si>
  <si>
    <t>https://web.archive.org/web/20151105093453im_/http://essence-ro.com/data/items/icons/20576.gif</t>
  </si>
  <si>
    <t>Drooping_Takara</t>
  </si>
  <si>
    <t>Drooping Takara</t>
  </si>
  <si>
    <t>https://web.archive.org/web/20151105093514im_/http://essence-ro.com/data/items/images/20513.png</t>
  </si>
  <si>
    <t>https://web.archive.org/web/20151105093514im_/http://essence-ro.com/data/items/icons/20513.gif</t>
  </si>
  <si>
    <t>Drooping_Tira</t>
  </si>
  <si>
    <t>Drooping Tira</t>
  </si>
  <si>
    <t>https://web.archive.org/web/20150524023318im_/http://essence-ro.com/data/items/images/20162.png</t>
  </si>
  <si>
    <t>https://web.archive.org/web/20150524023318im_/http://essence-ro.com/data/items/icons/20162.gif</t>
  </si>
  <si>
    <t>Drooping_Tony_Stark</t>
  </si>
  <si>
    <t>Drooping Tony Stark</t>
  </si>
  <si>
    <t>https://web.archive.org/web/20151105093236im_/http://essence-ro.com/data/items/images/20507.png</t>
  </si>
  <si>
    <t>https://web.archive.org/web/20151105093236im_/http://essence-ro.com/data/items/icons/20507.gif</t>
  </si>
  <si>
    <t>Drooping_Vhaidra</t>
  </si>
  <si>
    <t>Drooping Vhaidra</t>
  </si>
  <si>
    <t>https://web.archive.org/web/20151105093220im_/http://essence-ro.com/data/items/images/20514.png</t>
  </si>
  <si>
    <t>https://web.archive.org/web/20151105093220im_/http://essence-ro.com/data/items/icons/20514.gif</t>
  </si>
  <si>
    <t>Drooping_White_Kitty</t>
  </si>
  <si>
    <t>Koneko Hat</t>
  </si>
  <si>
    <t>https://web.archive.org/web/20150524024311im_/http://essence-ro.com/data/items/images/5372.png</t>
  </si>
  <si>
    <t>https://web.archive.org/web/20150524024311im_/http://essence-ro.com/data/items/icons/5372.gif</t>
  </si>
  <si>
    <t>Drooping_Wild_Rose</t>
  </si>
  <si>
    <t>Drooping Wild Rose</t>
  </si>
  <si>
    <t>https://web.archive.org/web/20150524041431im_/http://essence-ro.com/data/items/images/20144.png</t>
  </si>
  <si>
    <t>https://web.archive.org/web/20150524041431im_/http://essence-ro.com/data/items/icons/20144.gif</t>
  </si>
  <si>
    <t>Drooping_Windii</t>
  </si>
  <si>
    <t>Drooping Windii</t>
  </si>
  <si>
    <t>https://web.archive.org/web/20151105093712im_/http://essence-ro.com/data/items/images/20552.png</t>
  </si>
  <si>
    <t>https://web.archive.org/web/20151105093712im_/http://essence-ro.com/data/items/icons/20552.gif</t>
  </si>
  <si>
    <t>Drooping_Xackery</t>
  </si>
  <si>
    <t>Drooping Xackery</t>
  </si>
  <si>
    <t>https://web.archive.org/web/20151105093459im_/http://essence-ro.com/data/items/images/20517.png</t>
  </si>
  <si>
    <t>https://web.archive.org/web/20151105093459im_/http://essence-ro.com/data/items/icons/20517.gif</t>
  </si>
  <si>
    <t>Drooping_Yami</t>
  </si>
  <si>
    <t>Drooping Yami</t>
  </si>
  <si>
    <t>https://web.archive.org/web/20150315051626im_/http://essence-ro.com/data/items/images/20799.png</t>
  </si>
  <si>
    <t>https://web.archive.org/web/20150315051626im_/http://essence-ro.com/data/items/icons/20799.gif</t>
  </si>
  <si>
    <t>Drooping_Yosh</t>
  </si>
  <si>
    <t>Drooping Yosh</t>
  </si>
  <si>
    <t>https://web.archive.org/web/20151105093401im_/http://essence-ro.com/data/items/images/20502.png</t>
  </si>
  <si>
    <t>https://web.archive.org/web/20151105093401im_/http://essence-ro.com/data/items/icons/20502.gif</t>
  </si>
  <si>
    <t>Drooping_Zhao</t>
  </si>
  <si>
    <t>Drooping Zhao</t>
  </si>
  <si>
    <t>https://web.archive.org/web/20151105093248im_/http://essence-ro.com/data/items/images/20581.png</t>
  </si>
  <si>
    <t>https://web.archive.org/web/20151105093248im_/http://essence-ro.com/data/items/icons/20581.gif</t>
  </si>
  <si>
    <t>Drops_Card</t>
  </si>
  <si>
    <t>Drops Card</t>
  </si>
  <si>
    <t>https://web.archive.org/web/20150321174357im_/http://essence-ro.com/data/items/images/4004.png</t>
  </si>
  <si>
    <t>https://web.archive.org/web/20150321174357im_/http://essence-ro.com/data/items/icons/4004.gif</t>
  </si>
  <si>
    <t>Drosera_Card</t>
  </si>
  <si>
    <t>Drosera Card</t>
  </si>
  <si>
    <t>https://web.archive.org/web/20150524034331im_/http://essence-ro.com/data/items/images/4421.png</t>
  </si>
  <si>
    <t>https://web.archive.org/web/20150524034331im_/http://essence-ro.com/data/items/icons/4421.gif</t>
  </si>
  <si>
    <t>Dryad_Card</t>
  </si>
  <si>
    <t>Dryad Card</t>
  </si>
  <si>
    <t>https://web.archive.org/web/20150524041819im_/http://essence-ro.com/data/items/images/4177.png</t>
  </si>
  <si>
    <t>https://web.archive.org/web/20150524041819im_/http://essence-ro.com/data/items/icons/4177.gif</t>
  </si>
  <si>
    <t>Dullahan_Armor</t>
  </si>
  <si>
    <t>Armor Piece of Dullahan</t>
  </si>
  <si>
    <t>https://web.archive.org/web/20150524022806im_/http://essence-ro.com/data/items/images/7210.png</t>
  </si>
  <si>
    <t>https://web.archive.org/web/20150524022806im_/http://essence-ro.com/data/items/icons/7210.gif</t>
  </si>
  <si>
    <t>Dullahan_Card</t>
  </si>
  <si>
    <t>Dullahan Card</t>
  </si>
  <si>
    <t>https://web.archive.org/web/20150524035931im_/http://essence-ro.com/data/items/images/4176.png</t>
  </si>
  <si>
    <t>https://web.archive.org/web/20150524035931im_/http://essence-ro.com/data/items/icons/4176.gif</t>
  </si>
  <si>
    <t>Dullahan's_Helm</t>
  </si>
  <si>
    <t>Helm of Dullahan</t>
  </si>
  <si>
    <t>https://web.archive.org/web/20151105093547im_/http://essence-ro.com/data/items/images/7209.png</t>
  </si>
  <si>
    <t>https://web.archive.org/web/20151105093547im_/http://essence-ro.com/data/items/icons/7209.gif</t>
  </si>
  <si>
    <t>Durian</t>
  </si>
  <si>
    <t>https://web.archive.org/web/20150531082353im_/http://essence-ro.com/data/items/images/684.png</t>
  </si>
  <si>
    <t>https://web.archive.org/web/20150531082353im_/http://essence-ro.com/data/items/icons/684.gif</t>
  </si>
  <si>
    <t>Dusk_Glow</t>
  </si>
  <si>
    <t>Dusk Glow</t>
  </si>
  <si>
    <t>https://web.archive.org/web/20150524040804im_/http://essence-ro.com/data/items/images/7835.png</t>
  </si>
  <si>
    <t>https://web.archive.org/web/20150524040804im_/http://essence-ro.com/data/items/icons/7835.gif</t>
  </si>
  <si>
    <t>Dustiness_Card</t>
  </si>
  <si>
    <t>Dustiness Card</t>
  </si>
  <si>
    <t>https://web.archive.org/web/20150321152936im_/http://essence-ro.com/data/items/images/4056.png</t>
  </si>
  <si>
    <t>https://web.archive.org/web/20150321152936im_/http://essence-ro.com/data/items/icons/4056.gif</t>
  </si>
  <si>
    <t>Eagle_Eyes</t>
  </si>
  <si>
    <t>https://web.archive.org/web/20150531100818im_/http://essence-ro.com/data/items/images/2276.png</t>
  </si>
  <si>
    <t>https://web.archive.org/web/20150531100818im_/http://essence-ro.com/data/items/icons/2276.gif</t>
  </si>
  <si>
    <t>Ear_Of_Angel's_Wing</t>
  </si>
  <si>
    <t>https://web.archive.org/web/20150524022753im_/http://essence-ro.com/data/items/images/5074.png</t>
  </si>
  <si>
    <t>https://web.archive.org/web/20150524022753im_/http://essence-ro.com/data/items/icons/5074.gif</t>
  </si>
  <si>
    <t>Ear_Of_Devil's_Wing</t>
  </si>
  <si>
    <t>Evil Wing Ears</t>
  </si>
  <si>
    <t>https://web.archive.org/web/20150524030225im_/http://essence-ro.com/data/items/images/5068.png</t>
  </si>
  <si>
    <t>https://web.archive.org/web/20150524030225im_/http://essence-ro.com/data/items/icons/5068.gif</t>
  </si>
  <si>
    <t>Earring</t>
  </si>
  <si>
    <t>https://web.archive.org/web/20150619123215im_/http://essence-ro.com/data/items/images/2602.png</t>
  </si>
  <si>
    <t>https://web.archive.org/web/20150619123215im_/http://essence-ro.com/data/items/icons/2602.gif</t>
  </si>
  <si>
    <t>Earring_</t>
  </si>
  <si>
    <t>https://web.archive.org/web/20150524045139im_/http://essence-ro.com/data/items/images/2622.png</t>
  </si>
  <si>
    <t>https://web.archive.org/web/20150524045139im_/http://essence-ro.com/data/items/icons/2622.gif</t>
  </si>
  <si>
    <t>Ears_of_Ifrit_</t>
  </si>
  <si>
    <t>Ears of Ifrit</t>
  </si>
  <si>
    <t>https://web.archive.org/web/20150524032445im_/http://essence-ro.com/data/items/images/20261.png</t>
  </si>
  <si>
    <t>https://web.archive.org/web/20150524032445im_/http://essence-ro.com/data/items/icons/20261.gif</t>
  </si>
  <si>
    <t>Earth_Crystal_Pokeball</t>
  </si>
  <si>
    <t>Earth Crystal Pokeball</t>
  </si>
  <si>
    <t>Pet Egg</t>
  </si>
  <si>
    <t>https://web.archive.org/web/20150524022231im_/http://essence-ro.com/data/items/images/30024.png</t>
  </si>
  <si>
    <t>https://web.archive.org/web/20150524022231im_/http://essence-ro.com/data/items/icons/30024.gif</t>
  </si>
  <si>
    <t>Earth_Scroll_1_3</t>
  </si>
  <si>
    <t>Level 3 Earth Spike</t>
  </si>
  <si>
    <t>https://web.archive.org/web/20150531094305im_/http://essence-ro.com/data/items/images/686.png</t>
  </si>
  <si>
    <t>https://web.archive.org/web/20150531094305im_/http://essence-ro.com/data/items/icons/686.gif</t>
  </si>
  <si>
    <t>Earth_Scroll_1_5</t>
  </si>
  <si>
    <t>Level 5 Earth Spike</t>
  </si>
  <si>
    <t>https://web.archive.org/web/20150524035715im_/http://essence-ro.com/data/items/images/687.png</t>
  </si>
  <si>
    <t>https://web.archive.org/web/20150524035715im_/http://essence-ro.com/data/items/icons/687.gif</t>
  </si>
  <si>
    <t>Earth_Sprits_Armor_</t>
  </si>
  <si>
    <t>Claytos Cracking Earth Armor</t>
  </si>
  <si>
    <t>https://web.archive.org/web/20150531092625im_/http://essence-ro.com/data/items/images/2351.png</t>
  </si>
  <si>
    <t>https://web.archive.org/web/20150531092625im_/http://essence-ro.com/data/items/icons/2351.gif</t>
  </si>
  <si>
    <t>Earthworm_Peeling</t>
  </si>
  <si>
    <t>Earthworm Peeling</t>
  </si>
  <si>
    <t>https://web.archive.org/web/20150531031916im_/http://essence-ro.com/data/items/images/1055.png</t>
  </si>
  <si>
    <t>https://web.archive.org/web/20150531031916im_/http://essence-ro.com/data/items/icons/1055.gif</t>
  </si>
  <si>
    <t>Earthworm_The_Dude</t>
  </si>
  <si>
    <t>Earthworm the Dude</t>
  </si>
  <si>
    <t>https://web.archive.org/web/20150531024415im_/http://essence-ro.com/data/items/images/623.png</t>
  </si>
  <si>
    <t>https://web.archive.org/web/20150531024415im_/http://essence-ro.com/data/items/icons/623.gif</t>
  </si>
  <si>
    <t>Echio_Card</t>
  </si>
  <si>
    <t>Echio Card</t>
  </si>
  <si>
    <t>https://web.archive.org/web/20150524034415im_/http://essence-ro.com/data/items/images/4410.png</t>
  </si>
  <si>
    <t>https://web.archive.org/web/20150524034415im_/http://essence-ro.com/data/items/icons/4410.gif</t>
  </si>
  <si>
    <t>Eclipse_Card</t>
  </si>
  <si>
    <t>Eclipse Card</t>
  </si>
  <si>
    <t>https://web.archive.org/web/20150321150416im_/http://essence-ro.com/data/items/images/4266.png</t>
  </si>
  <si>
    <t>https://web.archive.org/web/20150321150416im_/http://essence-ro.com/data/items/icons/4266.gif</t>
  </si>
  <si>
    <t>Ectoplasm</t>
  </si>
  <si>
    <t>https://web.archive.org/web/20150531080405im_/http://essence-ro.com/data/items/images/7220.png</t>
  </si>
  <si>
    <t>https://web.archive.org/web/20150531080405im_/http://essence-ro.com/data/items/icons/7220.gif</t>
  </si>
  <si>
    <t>Eddga_Card</t>
  </si>
  <si>
    <t>Eddga Card</t>
  </si>
  <si>
    <t>1 sc_start4 SC_ENDURE,60000,10,0,0,1;</t>
  </si>
  <si>
    <t>1 sc_end SC_ENDURE;</t>
  </si>
  <si>
    <t>https://web.archive.org/web/20150321195624im_/http://essence-ro.com/data/items/images/4123.png</t>
  </si>
  <si>
    <t>https://web.archive.org/web/20150321195624im_/http://essence-ro.com/data/items/icons/4123.gif</t>
  </si>
  <si>
    <t>Egg</t>
  </si>
  <si>
    <t>https://web.archive.org/web/20150531080034im_/http://essence-ro.com/data/items/images/574.png</t>
  </si>
  <si>
    <t>https://web.archive.org/web/20150531080034im_/http://essence-ro.com/data/items/icons/574.gif</t>
  </si>
  <si>
    <t>Egg_Shell</t>
  </si>
  <si>
    <t>Egg Shell</t>
  </si>
  <si>
    <t>https://web.archive.org/web/20150525094603im_/http://essence-ro.com/data/items/images/5015.png</t>
  </si>
  <si>
    <t>https://web.archive.org/web/20150525094603im_/http://essence-ro.com/data/items/icons/5015.gif</t>
  </si>
  <si>
    <t>Eggyra_Card</t>
  </si>
  <si>
    <t>Eggyra Card</t>
  </si>
  <si>
    <t>https://web.archive.org/web/20150321154459im_/http://essence-ro.com/data/items/images/4070.png</t>
  </si>
  <si>
    <t>https://web.archive.org/web/20150321154459im_/http://essence-ro.com/data/items/icons/4070.gif</t>
  </si>
  <si>
    <t>Elder_Branch</t>
  </si>
  <si>
    <t>Elder Branch</t>
  </si>
  <si>
    <t>https://web.archive.org/web/20150524044602im_/http://essence-ro.com/data/items/images/7939.png</t>
  </si>
  <si>
    <t>https://web.archive.org/web/20150524044602im_/http://essence-ro.com/data/items/icons/7939.gif</t>
  </si>
  <si>
    <t>Elder_Card</t>
  </si>
  <si>
    <t>Elder Card</t>
  </si>
  <si>
    <t>https://web.archive.org/web/20150524035332im_/http://essence-ro.com/data/items/images/4251.png</t>
  </si>
  <si>
    <t>https://web.archive.org/web/20150524035332im_/http://essence-ro.com/data/items/icons/4251.gif</t>
  </si>
  <si>
    <t>Elder_Pixie's_Beard</t>
  </si>
  <si>
    <t>Elder Pixie's Moustache</t>
  </si>
  <si>
    <t>https://web.archive.org/web/20150524051801im_/http://essence-ro.com/data/items/images/1040.png</t>
  </si>
  <si>
    <t>https://web.archive.org/web/20150524051801im_/http://essence-ro.com/data/items/icons/1040.gif</t>
  </si>
  <si>
    <t>Elder_Wilow_Card</t>
  </si>
  <si>
    <t>Elder Willow Card</t>
  </si>
  <si>
    <t>https://web.archive.org/web/20150324160404im_/http://essence-ro.com/data/items/images/4052.png</t>
  </si>
  <si>
    <t>https://web.archive.org/web/20150324160404im_/http://essence-ro.com/data/items/icons/4052.gif</t>
  </si>
  <si>
    <t>Electric_Fist</t>
  </si>
  <si>
    <t>Electric Fist</t>
  </si>
  <si>
    <t>https://web.archive.org/web/20150531091532im_/http://essence-ro.com/data/items/images/1820.png</t>
  </si>
  <si>
    <t>https://web.archive.org/web/20150531091532im_/http://essence-ro.com/data/items/icons/1820.gif</t>
  </si>
  <si>
    <t>Electric_Wire</t>
  </si>
  <si>
    <t>Electric Wire</t>
  </si>
  <si>
    <t>https://web.archive.org/web/20150619185353im_/http://essence-ro.com/data/items/images/1971.png</t>
  </si>
  <si>
    <t>https://web.archive.org/web/20150619185353im_/http://essence-ro.com/data/items/icons/1971.gif</t>
  </si>
  <si>
    <t>Elemental_Earth</t>
  </si>
  <si>
    <t>Seismic Elemental Converter</t>
  </si>
  <si>
    <t>https://web.archive.org/web/20150524021125im_/http://essence-ro.com/data/items/images/12116.png</t>
  </si>
  <si>
    <t>https://web.archive.org/web/20150524021125im_/http://essence-ro.com/data/items/icons/12116.gif</t>
  </si>
  <si>
    <t>Elemental_Fire</t>
  </si>
  <si>
    <t>Flame Elemental Converter</t>
  </si>
  <si>
    <t>https://web.archive.org/web/20150524035314im_/http://essence-ro.com/data/items/images/12114.png</t>
  </si>
  <si>
    <t>https://web.archive.org/web/20150524035314im_/http://essence-ro.com/data/items/icons/12114.gif</t>
  </si>
  <si>
    <t>Elemental_Potion_Book</t>
  </si>
  <si>
    <t>Elemental Potion Creation Guide</t>
  </si>
  <si>
    <t>https://web.archive.org/web/20150524031511im_/http://essence-ro.com/data/items/images/7434.png</t>
  </si>
  <si>
    <t>https://web.archive.org/web/20150524031511im_/http://essence-ro.com/data/items/icons/7434.gif</t>
  </si>
  <si>
    <t>Elemental_Sword</t>
  </si>
  <si>
    <t>Elemental Sword</t>
  </si>
  <si>
    <t>https://web.archive.org/web/20150524040727im_/http://essence-ro.com/data/items/images/13414.png</t>
  </si>
  <si>
    <t>https://web.archive.org/web/20150524040727im_/http://essence-ro.com/data/items/icons/13414.gif</t>
  </si>
  <si>
    <t>Elemental_Water</t>
  </si>
  <si>
    <t>Frost Elemental Converter</t>
  </si>
  <si>
    <t>https://web.archive.org/web/20150524053253im_/http://essence-ro.com/data/items/images/12115.png</t>
  </si>
  <si>
    <t>https://web.archive.org/web/20150524053253im_/http://essence-ro.com/data/items/icons/12115.gif</t>
  </si>
  <si>
    <t>Elemental_Wind</t>
  </si>
  <si>
    <t>Lightning Elemental Converter</t>
  </si>
  <si>
    <t>https://web.archive.org/web/20150524032143im_/http://essence-ro.com/data/items/images/12117.png</t>
  </si>
  <si>
    <t>https://web.archive.org/web/20150524032143im_/http://essence-ro.com/data/items/icons/12117.gif</t>
  </si>
  <si>
    <t>Elemental_Wings</t>
  </si>
  <si>
    <t>Elemental Wings</t>
  </si>
  <si>
    <t>https://web.archive.org/web/20150524035547im_/http://essence-ro.com/data/items/images/20005.png</t>
  </si>
  <si>
    <t>https://web.archive.org/web/20150524035547im_/http://essence-ro.com/data/items/icons/20005.gif</t>
  </si>
  <si>
    <t>Elephant_Hat_</t>
  </si>
  <si>
    <t>Elephant Hat</t>
  </si>
  <si>
    <t>https://web.archive.org/web/20150524030652im_/http://essence-ro.com/data/items/images/5259.png</t>
  </si>
  <si>
    <t>https://web.archive.org/web/20150524030652im_/http://essence-ro.com/data/items/icons/5259.gif</t>
  </si>
  <si>
    <t>Elite_Archer_Suit</t>
  </si>
  <si>
    <t>Elite Archer Suit</t>
  </si>
  <si>
    <t>https://web.archive.org/web/20150531101921im_/http://essence-ro.com/data/items/images/2381.png</t>
  </si>
  <si>
    <t>https://web.archive.org/web/20150531101921im_/http://essence-ro.com/data/items/icons/2381.gif</t>
  </si>
  <si>
    <t>Elite_Engineer_Armor</t>
  </si>
  <si>
    <t>Elite Engineer Armor</t>
  </si>
  <si>
    <t>https://web.archive.org/web/20150531093047im_/http://essence-ro.com/data/items/images/2377.png</t>
  </si>
  <si>
    <t>https://web.archive.org/web/20150531093047im_/http://essence-ro.com/data/items/icons/2377.gif</t>
  </si>
  <si>
    <t>Elite_Shooter_Suit</t>
  </si>
  <si>
    <t>Elite Shooter Suit</t>
  </si>
  <si>
    <t>https://web.archive.org/web/20150531102018im_/http://essence-ro.com/data/items/images/2382.png</t>
  </si>
  <si>
    <t>https://web.archive.org/web/20150531102018im_/http://essence-ro.com/data/items/icons/2382.gif</t>
  </si>
  <si>
    <t>Elunium</t>
  </si>
  <si>
    <t>https://web.archive.org/web/20150524021336im_/http://essence-ro.com/data/items/images/985.png</t>
  </si>
  <si>
    <t>https://web.archive.org/web/20150524021336im_/http://essence-ro.com/data/items/icons/985.gif</t>
  </si>
  <si>
    <t>Elunium_Stone</t>
  </si>
  <si>
    <t>Rough Elunium</t>
  </si>
  <si>
    <t>https://web.archive.org/web/20150321154738im_/http://essence-ro.com/data/items/images/757.png</t>
  </si>
  <si>
    <t>https://web.archive.org/web/20150321154738im_/http://essence-ro.com/data/items/icons/757.gif</t>
  </si>
  <si>
    <t>Elven_Blindfold</t>
  </si>
  <si>
    <t>Elven Blindfold</t>
  </si>
  <si>
    <t>https://web.archive.org/web/20151105093448im_/http://essence-ro.com/data/items/images/5244.png</t>
  </si>
  <si>
    <t>https://web.archive.org/web/20151105093448im_/http://essence-ro.com/data/items/icons/5244.gif</t>
  </si>
  <si>
    <t>Elven_Ears</t>
  </si>
  <si>
    <t>Elven Ears</t>
  </si>
  <si>
    <t>https://web.archive.org/web/20150524024237im_/http://essence-ro.com/data/items/images/2286.png</t>
  </si>
  <si>
    <t>https://web.archive.org/web/20150524024237im_/http://essence-ro.com/data/items/icons/2286.gif</t>
  </si>
  <si>
    <t>Elven_Ears_</t>
  </si>
  <si>
    <t>https://web.archive.org/web/20150524051138im_/http://essence-ro.com/data/items/images/20200.png</t>
  </si>
  <si>
    <t>https://web.archive.org/web/20150524051138im_/http://essence-ro.com/data/items/icons/20200.gif</t>
  </si>
  <si>
    <t>Elven_Sunglasses</t>
  </si>
  <si>
    <t>Elven Sunglasses</t>
  </si>
  <si>
    <t>https://web.archive.org/web/20151105093452im_/http://essence-ro.com/data/items/images/5245.png</t>
  </si>
  <si>
    <t>https://web.archive.org/web/20151105093452im_/http://essence-ro.com/data/items/icons/5245.gif</t>
  </si>
  <si>
    <t>Emperium</t>
  </si>
  <si>
    <t>https://web.archive.org/web/20150524022308im_/http://essence-ro.com/data/items/images/714.png</t>
  </si>
  <si>
    <t>https://web.archive.org/web/20150524022308im_/http://essence-ro.com/data/items/icons/714.gif</t>
  </si>
  <si>
    <t>Emperium_Anvil</t>
  </si>
  <si>
    <t>Emperium Anvil</t>
  </si>
  <si>
    <t>https://web.archive.org/web/20150524023302im_/http://essence-ro.com/data/items/images/989.png</t>
  </si>
  <si>
    <t>https://web.archive.org/web/20150524023302im_/http://essence-ro.com/data/items/icons/989.gif</t>
  </si>
  <si>
    <t>Empty_Bottle</t>
  </si>
  <si>
    <t>Empty Bottle</t>
  </si>
  <si>
    <t>https://web.archive.org/web/20150321174910im_/http://essence-ro.com/data/items/images/713.png</t>
  </si>
  <si>
    <t>https://web.archive.org/web/20150321174910im_/http://essence-ro.com/data/items/icons/713.gif</t>
  </si>
  <si>
    <t>Empty_Cylinder</t>
  </si>
  <si>
    <t>Empty Test Tube</t>
  </si>
  <si>
    <t>https://web.archive.org/web/20150524031146im_/http://essence-ro.com/data/items/images/1092.png</t>
  </si>
  <si>
    <t>https://web.archive.org/web/20150524031146im_/http://essence-ro.com/data/items/icons/1092.gif</t>
  </si>
  <si>
    <t>Empty_Potion</t>
  </si>
  <si>
    <t>Empty Potion Bottle</t>
  </si>
  <si>
    <t>https://web.archive.org/web/20150524030411im_/http://essence-ro.com/data/items/images/1093.png</t>
  </si>
  <si>
    <t>https://web.archive.org/web/20150524030411im_/http://essence-ro.com/data/items/icons/1093.gif</t>
  </si>
  <si>
    <t>Emveretarcon</t>
  </si>
  <si>
    <t>https://web.archive.org/web/20150321135447im_/http://essence-ro.com/data/items/images/1011.png</t>
  </si>
  <si>
    <t>https://web.archive.org/web/20150321135447im_/http://essence-ro.com/data/items/icons/1011.gif</t>
  </si>
  <si>
    <t>Encyclopedia</t>
  </si>
  <si>
    <t>https://web.archive.org/web/20150531100212im_/http://essence-ro.com/data/items/images/1564.png</t>
  </si>
  <si>
    <t>https://web.archive.org/web/20150531100212im_/http://essence-ro.com/data/items/icons/1564.gif</t>
  </si>
  <si>
    <t>Enriched_Oridecon</t>
  </si>
  <si>
    <t>Enriched Oridecon</t>
  </si>
  <si>
    <t>https://web.archive.org/web/20150524055155im_/http://essence-ro.com/data/items/images/7620.png</t>
  </si>
  <si>
    <t>https://web.archive.org/web/20150524055155im_/http://essence-ro.com/data/items/icons/7620.gif</t>
  </si>
  <si>
    <t>Entweihen_Card</t>
  </si>
  <si>
    <t>Entweihen Card</t>
  </si>
  <si>
    <t>https://web.archive.org/web/20150524034611im_/http://essence-ro.com/data/items/images/4451.png</t>
  </si>
  <si>
    <t>https://web.archive.org/web/20150524034611im_/http://essence-ro.com/data/items/icons/4451.gif</t>
  </si>
  <si>
    <t>Eremes_Card</t>
  </si>
  <si>
    <t>Eremes Guile Card</t>
  </si>
  <si>
    <t>https://web.archive.org/web/20150524041512im_/http://essence-ro.com/data/items/images/4360.png</t>
  </si>
  <si>
    <t>https://web.archive.org/web/20150524041512im_/http://essence-ro.com/data/items/icons/4360.gif</t>
  </si>
  <si>
    <t>Erend_Card</t>
  </si>
  <si>
    <t>Errende Ebecee Card</t>
  </si>
  <si>
    <t>https://web.archive.org/web/20150524043607im_/http://essence-ro.com/data/items/images/4349.png</t>
  </si>
  <si>
    <t>https://web.archive.org/web/20150524043607im_/http://essence-ro.com/data/items/icons/4349.gif</t>
  </si>
  <si>
    <t>eRO_Birthday_Cupcake</t>
  </si>
  <si>
    <t>eRO Birthday Cupcake</t>
  </si>
  <si>
    <t>https://web.archive.org/web/20150524034401im_/http://essence-ro.com/data/items/images/20757.png</t>
  </si>
  <si>
    <t>https://web.archive.org/web/20150524034401im_/http://essence-ro.com/data/items/icons/20757.gif</t>
  </si>
  <si>
    <t>eRO_Minigame_Token</t>
  </si>
  <si>
    <t>eRO Minigame Token</t>
  </si>
  <si>
    <t>https://web.archive.org/web/20150524032428im_/http://essence-ro.com/data/items/images/29529.png</t>
  </si>
  <si>
    <t>https://web.archive.org/web/20150524032428im_/http://essence-ro.com/data/items/icons/29529.gif</t>
  </si>
  <si>
    <t>eRO_Valkyrie_Fragment</t>
  </si>
  <si>
    <t>eRO Valkyrie Fragment</t>
  </si>
  <si>
    <t>https://web.archive.org/web/20150524023200im_/http://essence-ro.com/data/items/images/21006.png</t>
  </si>
  <si>
    <t>https://web.archive.org/web/20150524023200im_/http://essence-ro.com/data/items/icons/21006.gif</t>
  </si>
  <si>
    <t>Essence_Donation_Credit</t>
  </si>
  <si>
    <t>Essence Donation Credit</t>
  </si>
  <si>
    <t>https://web.archive.org/web/20150315204802im_/http://essence-ro.com/data/items/images/32006.png</t>
  </si>
  <si>
    <t>https://web.archive.org/web/20150315204802im_/http://essence-ro.com/data/items/icons/32006.gif</t>
  </si>
  <si>
    <t>EssenceRO_Valentines_Box</t>
  </si>
  <si>
    <t>EssenceRO Valentines Box</t>
  </si>
  <si>
    <t>https://web.archive.org/web/20150321144033im_/http://essence-ro.com/data/items/images/21011.png</t>
  </si>
  <si>
    <t>https://web.archive.org/web/20150321144033im_/http://essence-ro.com/data/items/icons/21011.gif</t>
  </si>
  <si>
    <t>Essential_Backpack</t>
  </si>
  <si>
    <t>Essential Backpack</t>
  </si>
  <si>
    <t>Normal / Baby</t>
  </si>
  <si>
    <t>Novice / Swordman / Mage / Archer / Acolyte / Merchant / Thief</t>
  </si>
  <si>
    <t>https://web.archive.org/web/20151105093241im_/http://essence-ro.com/data/items/images/29502.png</t>
  </si>
  <si>
    <t>https://web.archive.org/web/20151105093241im_/http://essence-ro.com/data/items/icons/29502.gif</t>
  </si>
  <si>
    <t>euRO_Baseball_Cap</t>
  </si>
  <si>
    <t>Europe Baseball Cap</t>
  </si>
  <si>
    <t>https://web.archive.org/web/20150524033648im_/http://essence-ro.com/data/items/images/5282.png</t>
  </si>
  <si>
    <t>https://web.archive.org/web/20150524033648im_/http://essence-ro.com/data/items/icons/5282.gif</t>
  </si>
  <si>
    <t>Event_Token</t>
  </si>
  <si>
    <t>Event Token</t>
  </si>
  <si>
    <t>https://web.archive.org/web/20150524023737im_/http://essence-ro.com/data/items/images/22000.png</t>
  </si>
  <si>
    <t>https://web.archive.org/web/20150524023737im_/http://essence-ro.com/data/items/icons/22000.gif</t>
  </si>
  <si>
    <t>Evil_Cloud_Hermit_Card</t>
  </si>
  <si>
    <t>Cloud Hermit Card</t>
  </si>
  <si>
    <t>https://web.archive.org/web/20150524034129im_/http://essence-ro.com/data/items/images/4262.png</t>
  </si>
  <si>
    <t>https://web.archive.org/web/20150524034129im_/http://essence-ro.com/data/items/icons/4262.gif</t>
  </si>
  <si>
    <t>Evil_Druid_Card</t>
  </si>
  <si>
    <t>Evil Druid Card</t>
  </si>
  <si>
    <t>https://web.archive.org/web/20150321172659im_/http://essence-ro.com/data/items/images/4141.png</t>
  </si>
  <si>
    <t>https://web.archive.org/web/20150321172659im_/http://essence-ro.com/data/items/icons/4141.gif</t>
  </si>
  <si>
    <t>Evil_Horn</t>
  </si>
  <si>
    <t>Evil Horn</t>
  </si>
  <si>
    <t>https://web.archive.org/web/20150524020355im_/http://essence-ro.com/data/items/images/923.png</t>
  </si>
  <si>
    <t>https://web.archive.org/web/20150524020355im_/http://essence-ro.com/data/items/icons/923.gif</t>
  </si>
  <si>
    <t>Evil_Wing_Ears_</t>
  </si>
  <si>
    <t>https://web.archive.org/web/20150524025828im_/http://essence-ro.com/data/items/images/20205.png</t>
  </si>
  <si>
    <t>https://web.archive.org/web/20150524025828im_/http://essence-ro.com/data/items/icons/20205.gif</t>
  </si>
  <si>
    <t>Evolved_Thorny_Buckler</t>
  </si>
  <si>
    <t>Evolved Thorny Shield</t>
  </si>
  <si>
    <t>https://web.archive.org/web/20150531093052im_/http://essence-ro.com/data/items/images/29553.png</t>
  </si>
  <si>
    <t>https://web.archive.org/web/20150531093052im_/http://essence-ro.com/data/items/icons/29553.gif</t>
  </si>
  <si>
    <t>Excalibur</t>
  </si>
  <si>
    <t>https://web.archive.org/web/20150524032916im_/http://essence-ro.com/data/items/images/1137.png</t>
  </si>
  <si>
    <t>https://web.archive.org/web/20150524032916im_/http://essence-ro.com/data/items/icons/1137.gif</t>
  </si>
  <si>
    <t>Excalibur_C</t>
  </si>
  <si>
    <t>Refined Excalibur</t>
  </si>
  <si>
    <t>https://web.archive.org/web/20150524032448im_/http://essence-ro.com/data/items/images/13401.png</t>
  </si>
  <si>
    <t>https://web.archive.org/web/20150524032448im_/http://essence-ro.com/data/items/icons/13401.gif</t>
  </si>
  <si>
    <t>Executioner_</t>
  </si>
  <si>
    <t>Executioner</t>
  </si>
  <si>
    <t>https://web.archive.org/web/20150321163909im_/http://essence-ro.com/data/items/images/1169.png</t>
  </si>
  <si>
    <t>https://web.archive.org/web/20150321163909im_/http://essence-ro.com/data/items/icons/1169.gif</t>
  </si>
  <si>
    <t>Executioner_C</t>
  </si>
  <si>
    <t>Refined Executioner</t>
  </si>
  <si>
    <t>https://web.archive.org/web/20150524031713im_/http://essence-ro.com/data/items/images/1174.png</t>
  </si>
  <si>
    <t>https://web.archive.org/web/20150524031713im_/http://essence-ro.com/data/items/icons/1174.gif</t>
  </si>
  <si>
    <t>Executioner_Card</t>
  </si>
  <si>
    <t>Executioner Card</t>
  </si>
  <si>
    <t>https://web.archive.org/web/20150324155712im_/http://essence-ro.com/data/items/images/4250.png</t>
  </si>
  <si>
    <t>https://web.archive.org/web/20150324155712im_/http://essence-ro.com/data/items/icons/4250.gif</t>
  </si>
  <si>
    <t>Executioner's_Mitten</t>
  </si>
  <si>
    <t>Executioner's Mitten</t>
  </si>
  <si>
    <t>https://web.archive.org/web/20150524032212im_/http://essence-ro.com/data/items/images/7017.png</t>
  </si>
  <si>
    <t>https://web.archive.org/web/20150524032212im_/http://essence-ro.com/data/items/icons/7017.gif</t>
  </si>
  <si>
    <t>Exodus_Wings</t>
  </si>
  <si>
    <t>Exodus Wings</t>
  </si>
  <si>
    <t>https://web.archive.org/web/20151105092727im_/http://essence-ro.com/data/items/images/20249.png</t>
  </si>
  <si>
    <t>https://web.archive.org/web/20151105092727im_/http://essence-ro.com/data/items/icons/20249.gif</t>
  </si>
  <si>
    <t>Exorcism_Bible</t>
  </si>
  <si>
    <t>Exorcism Bible</t>
  </si>
  <si>
    <t>https://web.archive.org/web/20150525065212im_/http://essence-ro.com/data/items/images/2129.png</t>
  </si>
  <si>
    <t>https://web.archive.org/web/20150525065212im_/http://essence-ro.com/data/items/icons/2129.gif</t>
  </si>
  <si>
    <t>Exorcize_Herb</t>
  </si>
  <si>
    <t>Herb of Incantation</t>
  </si>
  <si>
    <t>https://web.archive.org/web/20150531094604im_/http://essence-ro.com/data/items/images/683.png</t>
  </si>
  <si>
    <t>https://web.archive.org/web/20150531094604im_/http://essence-ro.com/data/items/icons/683.gif</t>
  </si>
  <si>
    <t>Explosion_Card</t>
  </si>
  <si>
    <t>Explosion Card</t>
  </si>
  <si>
    <t>https://web.archive.org/web/20150524034030im_/http://essence-ro.com/data/items/images/4267.png</t>
  </si>
  <si>
    <t>https://web.archive.org/web/20150524034030im_/http://essence-ro.com/data/items/icons/4267.gif</t>
  </si>
  <si>
    <t>Eye_Bandage</t>
  </si>
  <si>
    <t>Eye Patch</t>
  </si>
  <si>
    <t>https://web.archive.org/web/20150524035107im_/http://essence-ro.com/data/items/images/2212.png</t>
  </si>
  <si>
    <t>https://web.archive.org/web/20150524035107im_/http://essence-ro.com/data/items/icons/2212.gif</t>
  </si>
  <si>
    <t>Eye_Of_Hellion</t>
  </si>
  <si>
    <t>Eye of Hellion</t>
  </si>
  <si>
    <t>https://web.archive.org/web/20150524042006im_/http://essence-ro.com/data/items/images/7337.png</t>
  </si>
  <si>
    <t>https://web.archive.org/web/20150524042006im_/http://essence-ro.com/data/items/icons/7337.gif</t>
  </si>
  <si>
    <t>Eye_Patch_</t>
  </si>
  <si>
    <t>https://web.archive.org/web/20150524034845im_/http://essence-ro.com/data/items/images/20236.png</t>
  </si>
  <si>
    <t>https://web.archive.org/web/20150524034845im_/http://essence-ro.com/data/items/icons/20236.gif</t>
  </si>
  <si>
    <t>Eyes_Of_Darkness</t>
  </si>
  <si>
    <t>Eye Of Darkness</t>
  </si>
  <si>
    <t>https://web.archive.org/web/20151105093513im_/http://essence-ro.com/data/items/images/5470.png</t>
  </si>
  <si>
    <t>https://web.archive.org/web/20151105093513im_/http://essence-ro.com/data/items/icons/5470.gif</t>
  </si>
  <si>
    <t>Eyes_Stone_Ring</t>
  </si>
  <si>
    <t>Eye Stone Ring</t>
  </si>
  <si>
    <t>https://web.archive.org/web/20150525094717im_/http://essence-ro.com/data/items/images/2783.png</t>
  </si>
  <si>
    <t>https://web.archive.org/web/20150525094717im_/http://essence-ro.com/data/items/icons/2783.gif</t>
  </si>
  <si>
    <t>Fabre_Card</t>
  </si>
  <si>
    <t>Fabre Card</t>
  </si>
  <si>
    <t>https://web.archive.org/web/20150315115945im_/http://essence-ro.com/data/items/images/4002.png</t>
  </si>
  <si>
    <t>https://web.archive.org/web/20150315115945im_/http://essence-ro.com/data/items/icons/4002.gif</t>
  </si>
  <si>
    <t>Fairy_Egg</t>
  </si>
  <si>
    <t>https://web.archive.org/web/20150524022247im_/http://essence-ro.com/data/items/images/30077.png</t>
  </si>
  <si>
    <t>https://web.archive.org/web/20150524022247im_/http://essence-ro.com/data/items/icons/30077.gif</t>
  </si>
  <si>
    <t>Fairy_Wings</t>
  </si>
  <si>
    <t>Fairy Wings</t>
  </si>
  <si>
    <t>https://web.archive.org/web/20150524032505im_/http://essence-ro.com/data/items/images/20011.png</t>
  </si>
  <si>
    <t>https://web.archive.org/web/20150524032505im_/http://essence-ro.com/data/items/icons/20011.gif</t>
  </si>
  <si>
    <t>Fake_Angel_Card</t>
  </si>
  <si>
    <t>False Angel Card</t>
  </si>
  <si>
    <t>https://web.archive.org/web/20150524034505im_/http://essence-ro.com/data/items/images/4316.png</t>
  </si>
  <si>
    <t>https://web.archive.org/web/20150524034505im_/http://essence-ro.com/data/items/icons/4316.gif</t>
  </si>
  <si>
    <t>Falchion</t>
  </si>
  <si>
    <t>https://web.archive.org/web/20150525094759im_/http://essence-ro.com/data/items/images/1104.png</t>
  </si>
  <si>
    <t>https://web.archive.org/web/20150525094759im_/http://essence-ro.com/data/items/icons/1104.gif</t>
  </si>
  <si>
    <t>Falchion_</t>
  </si>
  <si>
    <t>https://web.archive.org/web/20150321185829im_/http://essence-ro.com/data/items/images/1105.png</t>
  </si>
  <si>
    <t>https://web.archive.org/web/20150321185829im_/http://essence-ro.com/data/items/icons/1105.gif</t>
  </si>
  <si>
    <t>Falcon_Robe</t>
  </si>
  <si>
    <t>Falcon Muffler</t>
  </si>
  <si>
    <t>https://web.archive.org/web/20150531090850im_/http://essence-ro.com/data/items/images/2516.png</t>
  </si>
  <si>
    <t>https://web.archive.org/web/20150531090850im_/http://essence-ro.com/data/items/icons/2516.gif</t>
  </si>
  <si>
    <t>Falcon's_Feed</t>
  </si>
  <si>
    <t>Falcon Food</t>
  </si>
  <si>
    <t>https://web.archive.org/web/20150531094458im_/http://essence-ro.com/data/items/images/540.png</t>
  </si>
  <si>
    <t>https://web.archive.org/web/20150531094458im_/http://essence-ro.com/data/items/icons/540.gif</t>
  </si>
  <si>
    <t>Fallen_Bishop_Card</t>
  </si>
  <si>
    <t>Fallen Bishop Hibram Card</t>
  </si>
  <si>
    <t>https://web.archive.org/web/20150531094523im_/http://essence-ro.com/data/items/images/4441.png</t>
  </si>
  <si>
    <t>https://web.archive.org/web/20150531094523im_/http://essence-ro.com/data/items/icons/4441.gif</t>
  </si>
  <si>
    <t>Fallen_Leaves</t>
  </si>
  <si>
    <t>Autumn Leaves</t>
  </si>
  <si>
    <t>https://web.archive.org/web/20150524024917im_/http://essence-ro.com/data/items/images/5189.png</t>
  </si>
  <si>
    <t>https://web.archive.org/web/20150524024917im_/http://essence-ro.com/data/items/icons/5189.gif</t>
  </si>
  <si>
    <t>Fallen_Leaves_</t>
  </si>
  <si>
    <t>https://web.archive.org/web/20151105093534im_/http://essence-ro.com/data/items/images/5270.png</t>
  </si>
  <si>
    <t>https://web.archive.org/web/20151105093534im_/http://essence-ro.com/data/items/icons/5270.gif</t>
  </si>
  <si>
    <t>Fan</t>
  </si>
  <si>
    <t>Folding Fan of Cat Ghost</t>
  </si>
  <si>
    <t>https://web.archive.org/web/20150531094904im_/http://essence-ro.com/data/items/images/7262.png</t>
  </si>
  <si>
    <t>https://web.archive.org/web/20150531094904im_/http://essence-ro.com/data/items/icons/7262.gif</t>
  </si>
  <si>
    <t>Fancy_Flower</t>
  </si>
  <si>
    <t>Fancy Flower</t>
  </si>
  <si>
    <t>https://web.archive.org/web/20150321153511im_/http://essence-ro.com/data/items/images/2207.png</t>
  </si>
  <si>
    <t>https://web.archive.org/web/20150321153511im_/http://essence-ro.com/data/items/icons/2207.gif</t>
  </si>
  <si>
    <t>Fang_Of_Garm</t>
  </si>
  <si>
    <t>Fang of Hatii</t>
  </si>
  <si>
    <t>https://web.archive.org/web/20150524022835im_/http://essence-ro.com/data/items/images/7036.png</t>
  </si>
  <si>
    <t>https://web.archive.org/web/20150524022835im_/http://essence-ro.com/data/items/icons/7036.gif</t>
  </si>
  <si>
    <t>Fanta_Grape_Can</t>
  </si>
  <si>
    <t>Fanta Grape Can Hat</t>
  </si>
  <si>
    <t>https://web.archive.org/web/20150524032034im_/http://essence-ro.com/data/items/images/5425.png</t>
  </si>
  <si>
    <t>https://web.archive.org/web/20150524032034im_/http://essence-ro.com/data/items/icons/5425.gif</t>
  </si>
  <si>
    <t>Fanta_Orange_Can</t>
  </si>
  <si>
    <t>Fanta Orange Can Hat</t>
  </si>
  <si>
    <t>https://web.archive.org/web/20150524030145im_/http://essence-ro.com/data/items/images/5424.png</t>
  </si>
  <si>
    <t>https://web.archive.org/web/20150524030145im_/http://essence-ro.com/data/items/icons/5424.gif</t>
  </si>
  <si>
    <t>Fanta_Zero_Lemon_Hat</t>
  </si>
  <si>
    <t>Fanta Zero Lemon Hat</t>
  </si>
  <si>
    <t>https://web.archive.org/web/20150524024915im_/http://essence-ro.com/data/items/images/5522.png</t>
  </si>
  <si>
    <t>https://web.archive.org/web/20150524024915im_/http://essence-ro.com/data/items/icons/5522.gif</t>
  </si>
  <si>
    <t>Fantastic_Wig</t>
  </si>
  <si>
    <t>Fantastic Wig</t>
  </si>
  <si>
    <t>https://web.archive.org/web/20150524032230im_/http://essence-ro.com/data/items/images/5276.png</t>
  </si>
  <si>
    <t>https://web.archive.org/web/20150524032230im_/http://essence-ro.com/data/items/icons/5276.gif</t>
  </si>
  <si>
    <t>Farmiliar_Card</t>
  </si>
  <si>
    <t>Familiar Card</t>
  </si>
  <si>
    <t>https://web.archive.org/web/20150315050643im_/http://essence-ro.com/data/items/images/4020.png</t>
  </si>
  <si>
    <t>https://web.archive.org/web/20150315050643im_/http://essence-ro.com/data/items/icons/4020.gif</t>
  </si>
  <si>
    <t>Fashion_Sunglass</t>
  </si>
  <si>
    <t>Fashionable Glasses</t>
  </si>
  <si>
    <t>https://web.archive.org/web/20150531100613im_/http://essence-ro.com/data/items/images/5047.png</t>
  </si>
  <si>
    <t>https://web.archive.org/web/20150531100613im_/http://essence-ro.com/data/items/icons/5047.gif</t>
  </si>
  <si>
    <t>Fatty_Chubby_Earthworm</t>
  </si>
  <si>
    <t>Fatty Chubby Earthworm</t>
  </si>
  <si>
    <t>https://web.archive.org/web/20150531002024im_/http://essence-ro.com/data/items/images/632.png</t>
  </si>
  <si>
    <t>https://web.archive.org/web/20150531002024im_/http://essence-ro.com/data/items/icons/632.gif</t>
  </si>
  <si>
    <t>Feather</t>
  </si>
  <si>
    <t>https://web.archive.org/web/20150321184920im_/http://essence-ro.com/data/items/images/949.png</t>
  </si>
  <si>
    <t>https://web.archive.org/web/20150321184920im_/http://essence-ro.com/data/items/icons/949.gif</t>
  </si>
  <si>
    <t>Feather_Beret</t>
  </si>
  <si>
    <t>Feather Beret</t>
  </si>
  <si>
    <t>https://web.archive.org/web/20150524043648im_/http://essence-ro.com/data/items/images/5170.png</t>
  </si>
  <si>
    <t>https://web.archive.org/web/20150524043648im_/http://essence-ro.com/data/items/icons/5170.gif</t>
  </si>
  <si>
    <t>Feather_Of_Angel</t>
  </si>
  <si>
    <t>Feather of Angel Wing</t>
  </si>
  <si>
    <t>https://web.archive.org/web/20150524034913im_/http://essence-ro.com/data/items/images/7079.png</t>
  </si>
  <si>
    <t>https://web.archive.org/web/20150524034913im_/http://essence-ro.com/data/items/icons/7079.gif</t>
  </si>
  <si>
    <t>Feather_Of_Birds</t>
  </si>
  <si>
    <t>Feather of Birds</t>
  </si>
  <si>
    <t>https://web.archive.org/web/20150321151217im_/http://essence-ro.com/data/items/images/916.png</t>
  </si>
  <si>
    <t>https://web.archive.org/web/20150321151217im_/http://essence-ro.com/data/items/icons/916.gif</t>
  </si>
  <si>
    <t>February_Kanzashi</t>
  </si>
  <si>
    <t>February Kanzashi</t>
  </si>
  <si>
    <t>https://web.archive.org/web/20150524025322im_/http://essence-ro.com/data/items/images/20183.png</t>
  </si>
  <si>
    <t>https://web.archive.org/web/20150524025322im_/http://essence-ro.com/data/items/icons/20183.gif</t>
  </si>
  <si>
    <t>Fedora</t>
  </si>
  <si>
    <t>Bucket Hat</t>
  </si>
  <si>
    <t>https://web.archive.org/web/20151105093255im_/http://essence-ro.com/data/items/images/5114.png</t>
  </si>
  <si>
    <t>https://web.archive.org/web/20151105093255im_/http://essence-ro.com/data/items/icons/5114.gif</t>
  </si>
  <si>
    <t>Fedora_</t>
  </si>
  <si>
    <t>https://web.archive.org/web/20150531093540im_/http://essence-ro.com/data/items/images/5120.png</t>
  </si>
  <si>
    <t>https://web.archive.org/web/20150531093540im_/http://essence-ro.com/data/items/icons/5120.gif</t>
  </si>
  <si>
    <t>Ferus__Card</t>
  </si>
  <si>
    <t>Green Ferus Card</t>
  </si>
  <si>
    <t>https://web.archive.org/web/20150524033430im_/http://essence-ro.com/data/items/images/4381.png</t>
  </si>
  <si>
    <t>https://web.archive.org/web/20150524033430im_/http://essence-ro.com/data/items/icons/4381.gif</t>
  </si>
  <si>
    <t>Ferus_Card</t>
  </si>
  <si>
    <t>Red Ferus Card</t>
  </si>
  <si>
    <t>https://web.archive.org/web/20150524045109im_/http://essence-ro.com/data/items/images/4380.png</t>
  </si>
  <si>
    <t>https://web.archive.org/web/20150524045109im_/http://essence-ro.com/data/items/icons/4380.gif</t>
  </si>
  <si>
    <t>Festive_Cookie</t>
  </si>
  <si>
    <t>Festival Cookie</t>
  </si>
  <si>
    <t>https://web.archive.org/web/20150531081524im_/http://essence-ro.com/data/items/images/542.png</t>
  </si>
  <si>
    <t>https://web.archive.org/web/20150531081524im_/http://essence-ro.com/data/items/icons/542.gif</t>
  </si>
  <si>
    <t>Festive_Rainbow_Cake</t>
  </si>
  <si>
    <t>Festival Rainbow Cake</t>
  </si>
  <si>
    <t>https://web.archive.org/web/20150531082005im_/http://essence-ro.com/data/items/images/543.png</t>
  </si>
  <si>
    <t>https://web.archive.org/web/20150531082005im_/http://essence-ro.com/data/items/icons/543.gif</t>
  </si>
  <si>
    <t>Filir_Hat</t>
  </si>
  <si>
    <t>Filir Hat</t>
  </si>
  <si>
    <t>https://web.archive.org/web/20150524024711im_/http://essence-ro.com/data/items/images/5405.png</t>
  </si>
  <si>
    <t>https://web.archive.org/web/20150524024711im_/http://essence-ro.com/data/items/icons/5405.gif</t>
  </si>
  <si>
    <t>Fillet</t>
  </si>
  <si>
    <t>Cute Ribbon</t>
  </si>
  <si>
    <t>https://web.archive.org/web/20150524032752im_/http://essence-ro.com/data/items/images/2250.png</t>
  </si>
  <si>
    <t>https://web.archive.org/web/20150524032752im_/http://essence-ro.com/data/items/icons/2250.gif</t>
  </si>
  <si>
    <t>Fillet_Blue</t>
  </si>
  <si>
    <t>https://web.archive.org/web/20150524032703im_/http://essence-ro.com/data/items/images/5440.png</t>
  </si>
  <si>
    <t>https://web.archive.org/web/20150524032703im_/http://essence-ro.com/data/items/icons/5440.gif</t>
  </si>
  <si>
    <t>Fillet_Green</t>
  </si>
  <si>
    <t>Green Ribbon</t>
  </si>
  <si>
    <t>https://web.archive.org/web/20150524031419im_/http://essence-ro.com/data/items/images/5438.png</t>
  </si>
  <si>
    <t>https://web.archive.org/web/20150524031419im_/http://essence-ro.com/data/items/icons/5438.gif</t>
  </si>
  <si>
    <t>Fillet_Red</t>
  </si>
  <si>
    <t>Red Ribbon</t>
  </si>
  <si>
    <t>https://web.archive.org/web/20150524030647im_/http://essence-ro.com/data/items/images/5439.png</t>
  </si>
  <si>
    <t>https://web.archive.org/web/20150524030647im_/http://essence-ro.com/data/items/icons/5439.gif</t>
  </si>
  <si>
    <t>Fillet_White</t>
  </si>
  <si>
    <t>White Ribbon</t>
  </si>
  <si>
    <t>https://web.archive.org/web/20150524025534im_/http://essence-ro.com/data/items/images/5441.png</t>
  </si>
  <si>
    <t>https://web.archive.org/web/20150524025534im_/http://essence-ro.com/data/items/icons/5441.gif</t>
  </si>
  <si>
    <t>Fin</t>
  </si>
  <si>
    <t>https://web.archive.org/web/20150531044918im_/http://essence-ro.com/data/items/images/951.png</t>
  </si>
  <si>
    <t>https://web.archive.org/web/20150531044918im_/http://essence-ro.com/data/items/icons/951.gif</t>
  </si>
  <si>
    <t>Fin_Helm</t>
  </si>
  <si>
    <t>Fin Helm</t>
  </si>
  <si>
    <t>https://web.archive.org/web/20150524024441im_/http://essence-ro.com/data/items/images/5014.png</t>
  </si>
  <si>
    <t>https://web.archive.org/web/20150524024441im_/http://essence-ro.com/data/items/icons/5014.gif</t>
  </si>
  <si>
    <t>Fin_Helm_</t>
  </si>
  <si>
    <t>https://web.archive.org/web/20150524051414im_/http://essence-ro.com/data/items/images/20234.png</t>
  </si>
  <si>
    <t>https://web.archive.org/web/20150524051414im_/http://essence-ro.com/data/items/icons/20234.gif</t>
  </si>
  <si>
    <t>Fine_Grit</t>
  </si>
  <si>
    <t>Fine Grit</t>
  </si>
  <si>
    <t>https://web.archive.org/web/20150321172251im_/http://essence-ro.com/data/items/images/7041.png</t>
  </si>
  <si>
    <t>https://web.archive.org/web/20150321172251im_/http://essence-ro.com/data/items/icons/7041.gif</t>
  </si>
  <si>
    <t>Fine_Sand</t>
  </si>
  <si>
    <t>Fine Sand</t>
  </si>
  <si>
    <t>https://web.archive.org/web/20150524031751im_/http://essence-ro.com/data/items/images/7043.png</t>
  </si>
  <si>
    <t>https://web.archive.org/web/20150524031751im_/http://essence-ro.com/data/items/icons/7043.gif</t>
  </si>
  <si>
    <t>Fire_Arrow</t>
  </si>
  <si>
    <t>Fire Arrow</t>
  </si>
  <si>
    <t>https://web.archive.org/web/20150321173721im_/http://essence-ro.com/data/items/images/1752.png</t>
  </si>
  <si>
    <t>https://web.archive.org/web/20150321173721im_/http://essence-ro.com/data/items/icons/1752.gif</t>
  </si>
  <si>
    <t>Fire_Bottle</t>
  </si>
  <si>
    <t>Bottle Grenade</t>
  </si>
  <si>
    <t>https://web.archive.org/web/20150315054650im_/http://essence-ro.com/data/items/images/7135.png</t>
  </si>
  <si>
    <t>https://web.archive.org/web/20150315054650im_/http://essence-ro.com/data/items/icons/7135.gif</t>
  </si>
  <si>
    <t>Fire_Brand</t>
  </si>
  <si>
    <t>Fireblend</t>
  </si>
  <si>
    <t>https://web.archive.org/web/20150531095637im_/http://essence-ro.com/data/items/images/1133.png</t>
  </si>
  <si>
    <t>https://web.archive.org/web/20150531095637im_/http://essence-ro.com/data/items/icons/1133.gif</t>
  </si>
  <si>
    <t>Fire_Cracker</t>
  </si>
  <si>
    <t>Firecracker</t>
  </si>
  <si>
    <t>https://web.archive.org/web/20151105093541im_/http://essence-ro.com/data/items/images/12018.png</t>
  </si>
  <si>
    <t>https://web.archive.org/web/20151105093541im_/http://essence-ro.com/data/items/icons/12018.gif</t>
  </si>
  <si>
    <t>Fire_Crystal_Pokeball</t>
  </si>
  <si>
    <t>Fire Crystal Pokeball</t>
  </si>
  <si>
    <t>https://web.archive.org/web/20150524020707im_/http://essence-ro.com/data/items/images/30029.png</t>
  </si>
  <si>
    <t>https://web.archive.org/web/20150524020707im_/http://essence-ro.com/data/items/icons/30029.gif</t>
  </si>
  <si>
    <t>Fire_Scroll_1_3</t>
  </si>
  <si>
    <t>Level 3 Fire Bolt</t>
  </si>
  <si>
    <t>https://web.archive.org/web/20150531031046im_/http://essence-ro.com/data/items/images/690.png</t>
  </si>
  <si>
    <t>https://web.archive.org/web/20150531031046im_/http://essence-ro.com/data/items/icons/690.gif</t>
  </si>
  <si>
    <t>Fire_Scroll_1_5</t>
  </si>
  <si>
    <t>Level 5 Fire Bolt</t>
  </si>
  <si>
    <t>https://web.archive.org/web/20150531082020im_/http://essence-ro.com/data/items/images/691.png</t>
  </si>
  <si>
    <t>https://web.archive.org/web/20150531082020im_/http://essence-ro.com/data/items/icons/691.gif</t>
  </si>
  <si>
    <t>Fire_Scroll_2_1</t>
  </si>
  <si>
    <t>Level 1 Fire Ball</t>
  </si>
  <si>
    <t>https://web.archive.org/web/20150531082243im_/http://essence-ro.com/data/items/images/696.png</t>
  </si>
  <si>
    <t>https://web.archive.org/web/20150531082243im_/http://essence-ro.com/data/items/icons/696.gif</t>
  </si>
  <si>
    <t>Fire_Scroll_2_5</t>
  </si>
  <si>
    <t>Level 5 Fire Ball</t>
  </si>
  <si>
    <t>https://web.archive.org/web/20150531081406im_/http://essence-ro.com/data/items/images/697.png</t>
  </si>
  <si>
    <t>https://web.archive.org/web/20150531081406im_/http://essence-ro.com/data/items/icons/697.gif</t>
  </si>
  <si>
    <t>Fire_Scroll_3_1</t>
  </si>
  <si>
    <t>Level 1 Fire Wall</t>
  </si>
  <si>
    <t>https://web.archive.org/web/20150531104323im_/http://essence-ro.com/data/items/images/698.png</t>
  </si>
  <si>
    <t>https://web.archive.org/web/20150531104323im_/http://essence-ro.com/data/items/icons/698.gif</t>
  </si>
  <si>
    <t>Fire_Scroll_3_5</t>
  </si>
  <si>
    <t>Level 5 Fire Wall</t>
  </si>
  <si>
    <t>https://web.archive.org/web/20150531082208im_/http://essence-ro.com/data/items/images/699.png</t>
  </si>
  <si>
    <t>https://web.archive.org/web/20150531082208im_/http://essence-ro.com/data/items/icons/699.gif</t>
  </si>
  <si>
    <t>FireBottle_Create_Book</t>
  </si>
  <si>
    <t>Bottle Grenade Creation Guide</t>
  </si>
  <si>
    <t>https://web.archive.org/web/20150524032942im_/http://essence-ro.com/data/items/images/7128.png</t>
  </si>
  <si>
    <t>https://web.archive.org/web/20150524032942im_/http://essence-ro.com/data/items/icons/7128.gif</t>
  </si>
  <si>
    <t>First_Moon_Hair_Pin</t>
  </si>
  <si>
    <t>Cresent Hairpin</t>
  </si>
  <si>
    <t>https://web.archive.org/web/20150531093503im_/http://essence-ro.com/data/items/images/5048.png</t>
  </si>
  <si>
    <t>https://web.archive.org/web/20150531093503im_/http://essence-ro.com/data/items/icons/5048.gif</t>
  </si>
  <si>
    <t>Fish_Ball_Soup</t>
  </si>
  <si>
    <t>Fish Cake Soup</t>
  </si>
  <si>
    <t>https://web.archive.org/web/20150531101907im_/http://essence-ro.com/data/items/images/584.png</t>
  </si>
  <si>
    <t>https://web.archive.org/web/20150531101907im_/http://essence-ro.com/data/items/icons/584.gif</t>
  </si>
  <si>
    <t>Fish_Head_Hat</t>
  </si>
  <si>
    <t>Fish Head Hat</t>
  </si>
  <si>
    <t>https://web.archive.org/web/20150524032046im_/http://essence-ro.com/data/items/images/5380.png</t>
  </si>
  <si>
    <t>https://web.archive.org/web/20150524032046im_/http://essence-ro.com/data/items/icons/5380.gif</t>
  </si>
  <si>
    <t>Fish_On_Head</t>
  </si>
  <si>
    <t>Blue Fish</t>
  </si>
  <si>
    <t>https://web.archive.org/web/20150524025324im_/http://essence-ro.com/data/items/images/5065.png</t>
  </si>
  <si>
    <t>https://web.archive.org/web/20150524025324im_/http://essence-ro.com/data/items/icons/5065.gif</t>
  </si>
  <si>
    <t>Fish_Slice</t>
  </si>
  <si>
    <t>Raw Fish</t>
  </si>
  <si>
    <t>https://web.archive.org/web/20150531080924im_/http://essence-ro.com/data/items/images/544.png</t>
  </si>
  <si>
    <t>https://web.archive.org/web/20150531080924im_/http://essence-ro.com/data/items/icons/544.gif</t>
  </si>
  <si>
    <t>Fish_Tail</t>
  </si>
  <si>
    <t>Fish Tail</t>
  </si>
  <si>
    <t>https://web.archive.org/web/20150531104242im_/http://essence-ro.com/data/items/images/1023.png</t>
  </si>
  <si>
    <t>https://web.archive.org/web/20150531104242im_/http://essence-ro.com/data/items/icons/1023.gif</t>
  </si>
  <si>
    <t>Fish_With_Blue_Back</t>
  </si>
  <si>
    <t>https://web.archive.org/web/20150524035618im_/http://essence-ro.com/data/items/images/6096.png</t>
  </si>
  <si>
    <t>https://web.archive.org/web/20150524035618im_/http://essence-ro.com/data/items/icons/6096.gif</t>
  </si>
  <si>
    <t>Fisher_Ring</t>
  </si>
  <si>
    <t>Fischer Ring</t>
  </si>
  <si>
    <t>https://web.archive.org/web/20150315204825im_/http://essence-ro.com/data/items/images/2758.png</t>
  </si>
  <si>
    <t>https://web.archive.org/web/20150315204825im_/http://essence-ro.com/data/items/icons/2758.gif</t>
  </si>
  <si>
    <t>Fisherman_Hat</t>
  </si>
  <si>
    <t>Fisherman's Hat</t>
  </si>
  <si>
    <t>https://web.archive.org/web/20150524040918im_/http://essence-ro.com/data/items/images/5317.png</t>
  </si>
  <si>
    <t>https://web.archive.org/web/20150524040918im_/http://essence-ro.com/data/items/icons/5317.gif</t>
  </si>
  <si>
    <t>Fisherman's_Dagger</t>
  </si>
  <si>
    <t>Fisherman's Dagger</t>
  </si>
  <si>
    <t>Novice / Swordman / Mage / Archer / Merchant / Thief / Knight / Wizard / Blacksmith / Hunter / Assassin / Crusader / Sage / Rogue / Alchemist / Bard/Dancer / Soul Linker</t>
  </si>
  <si>
    <t>https://web.archive.org/web/20150525070018im_/http://essence-ro.com/data/items/images/1249.png</t>
  </si>
  <si>
    <t>https://web.archive.org/web/20150525070018im_/http://essence-ro.com/data/items/icons/1249.gif</t>
  </si>
  <si>
    <t>Fist</t>
  </si>
  <si>
    <t>https://web.archive.org/web/20150531102543im_/http://essence-ro.com/data/items/images/1807.png</t>
  </si>
  <si>
    <t>https://web.archive.org/web/20150531102543im_/http://essence-ro.com/data/items/icons/1807.gif</t>
  </si>
  <si>
    <t>Flail</t>
  </si>
  <si>
    <t>https://web.archive.org/web/20150531090207im_/http://essence-ro.com/data/items/images/1510.png</t>
  </si>
  <si>
    <t>https://web.archive.org/web/20150531090207im_/http://essence-ro.com/data/items/icons/1510.gif</t>
  </si>
  <si>
    <t>Flail_</t>
  </si>
  <si>
    <t>https://web.archive.org/web/20150525064700im_/http://essence-ro.com/data/items/images/1511.png</t>
  </si>
  <si>
    <t>https://web.archive.org/web/20150525064700im_/http://essence-ro.com/data/items/icons/1511.gif</t>
  </si>
  <si>
    <t>Flamberge_</t>
  </si>
  <si>
    <t>Flamberge</t>
  </si>
  <si>
    <t>https://web.archive.org/web/20150530215543im_/http://essence-ro.com/data/items/images/1149.png</t>
  </si>
  <si>
    <t>https://web.archive.org/web/20150530215543im_/http://essence-ro.com/data/items/icons/1149.gif</t>
  </si>
  <si>
    <t>Flame_Gemstone</t>
  </si>
  <si>
    <t>Flame Gemstone</t>
  </si>
  <si>
    <t>https://web.archive.org/web/20150524044053im_/http://essence-ro.com/data/items/images/6114.png</t>
  </si>
  <si>
    <t>https://web.archive.org/web/20150524044053im_/http://essence-ro.com/data/items/icons/6114.gif</t>
  </si>
  <si>
    <t>Flame_Heart</t>
  </si>
  <si>
    <t>Flame Heart</t>
  </si>
  <si>
    <t>https://web.archive.org/web/20150524022700im_/http://essence-ro.com/data/items/images/994.png</t>
  </si>
  <si>
    <t>https://web.archive.org/web/20150524022700im_/http://essence-ro.com/data/items/icons/994.gif</t>
  </si>
  <si>
    <t>Flame_Skull_Card</t>
  </si>
  <si>
    <t>Flame Skull Card</t>
  </si>
  <si>
    <t>https://web.archive.org/web/20150524034205im_/http://essence-ro.com/data/items/images/4439.png</t>
  </si>
  <si>
    <t>https://web.archive.org/web/20150524034205im_/http://essence-ro.com/data/items/icons/4439.gif</t>
  </si>
  <si>
    <t>Flame_Sprits_Armor</t>
  </si>
  <si>
    <t>Lucius's Fierce Armor of Volcano</t>
  </si>
  <si>
    <t>https://web.archive.org/web/20150524031222im_/http://essence-ro.com/data/items/images/2344.png</t>
  </si>
  <si>
    <t>https://web.archive.org/web/20150524031222im_/http://essence-ro.com/data/items/icons/2344.gif</t>
  </si>
  <si>
    <t>Flame_Sprits_Armor_</t>
  </si>
  <si>
    <t>https://web.archive.org/web/20150531091458im_/http://essence-ro.com/data/items/images/2345.png</t>
  </si>
  <si>
    <t>https://web.archive.org/web/20150531091458im_/http://essence-ro.com/data/items/icons/2345.gif</t>
  </si>
  <si>
    <t>Flame_Stone</t>
  </si>
  <si>
    <t>Flame Stone</t>
  </si>
  <si>
    <t>https://web.archive.org/web/20150524034653im_/http://essence-ro.com/data/items/images/7521.png</t>
  </si>
  <si>
    <t>https://web.archive.org/web/20150524034653im_/http://essence-ro.com/data/items/icons/7521.gif</t>
  </si>
  <si>
    <t>Flame_Thrower</t>
  </si>
  <si>
    <t>Flame Thrower</t>
  </si>
  <si>
    <t>https://web.archive.org/web/20150524045515im_/http://essence-ro.com/data/items/images/2139.png</t>
  </si>
  <si>
    <t>https://web.archive.org/web/20150524045515im_/http://essence-ro.com/data/items/icons/2139.gif</t>
  </si>
  <si>
    <t>Flaming_Bullet</t>
  </si>
  <si>
    <t>Flaming Bullet</t>
  </si>
  <si>
    <t>https://web.archive.org/web/20150524034604im_/http://essence-ro.com/data/items/images/31002.png</t>
  </si>
  <si>
    <t>https://web.archive.org/web/20150524034604im_/http://essence-ro.com/data/items/icons/31002.gif</t>
  </si>
  <si>
    <t>Flare_Sphere</t>
  </si>
  <si>
    <t>Flare Sphere</t>
  </si>
  <si>
    <t>https://web.archive.org/web/20150524043917im_/http://essence-ro.com/data/items/images/13203.png</t>
  </si>
  <si>
    <t>https://web.archive.org/web/20150524043917im_/http://essence-ro.com/data/items/icons/13203.gif</t>
  </si>
  <si>
    <t>Flash_Arrow</t>
  </si>
  <si>
    <t>Flash Arrow</t>
  </si>
  <si>
    <t>https://web.archive.org/web/20150524022438im_/http://essence-ro.com/data/items/images/1760.png</t>
  </si>
  <si>
    <t>https://web.archive.org/web/20150524022438im_/http://essence-ro.com/data/items/icons/1760.gif</t>
  </si>
  <si>
    <t>Flash_Bullet</t>
  </si>
  <si>
    <t>Flash Bullet</t>
  </si>
  <si>
    <t>https://web.archive.org/web/20150524045559im_/http://essence-ro.com/data/items/images/31009.png</t>
  </si>
  <si>
    <t>https://web.archive.org/web/20150524045559im_/http://essence-ro.com/data/items/icons/31009.gif</t>
  </si>
  <si>
    <t>Flash_Shuriken</t>
  </si>
  <si>
    <t>Flash Shuriken</t>
  </si>
  <si>
    <t>Ammo - Shuriken</t>
  </si>
  <si>
    <t>https://web.archive.org/web/20150524042903im_/http://essence-ro.com/data/items/images/13252.png</t>
  </si>
  <si>
    <t>https://web.archive.org/web/20150524042903im_/http://essence-ro.com/data/items/icons/13252.gif</t>
  </si>
  <si>
    <t>Flavored_Alcohol</t>
  </si>
  <si>
    <t>Fragance Liquor</t>
  </si>
  <si>
    <t>https://web.archive.org/web/20150524045656im_/http://essence-ro.com/data/items/images/6095.png</t>
  </si>
  <si>
    <t>https://web.archive.org/web/20150524045656im_/http://essence-ro.com/data/items/icons/6095.gif</t>
  </si>
  <si>
    <t>Flesh_Of_Clam</t>
  </si>
  <si>
    <t>Clam Flesh</t>
  </si>
  <si>
    <t>https://web.archive.org/web/20150524024101im_/http://essence-ro.com/data/items/images/966.png</t>
  </si>
  <si>
    <t>https://web.archive.org/web/20150524024101im_/http://essence-ro.com/data/items/icons/966.gif</t>
  </si>
  <si>
    <t>Flexible_String</t>
  </si>
  <si>
    <t>Elastic Band</t>
  </si>
  <si>
    <t>https://web.archive.org/web/20150531090635im_/http://essence-ro.com/data/items/images/7200.png</t>
  </si>
  <si>
    <t>https://web.archive.org/web/20150531090635im_/http://essence-ro.com/data/items/icons/7200.gif</t>
  </si>
  <si>
    <t>Floppy_Bunny</t>
  </si>
  <si>
    <t>Floppy Bunny</t>
  </si>
  <si>
    <t>https://web.archive.org/web/20150524040857im_/http://essence-ro.com/data/items/images/20129.png</t>
  </si>
  <si>
    <t>https://web.archive.org/web/20150524040857im_/http://essence-ro.com/data/items/icons/20129.gif</t>
  </si>
  <si>
    <t>Flora_Card</t>
  </si>
  <si>
    <t>Flora Card</t>
  </si>
  <si>
    <t>https://web.archive.org/web/20150321195603im_/http://essence-ro.com/data/items/images/4080.png</t>
  </si>
  <si>
    <t>https://web.archive.org/web/20150321195603im_/http://essence-ro.com/data/items/icons/4080.gif</t>
  </si>
  <si>
    <t>Flower</t>
  </si>
  <si>
    <t>https://web.archive.org/web/20150321173710im_/http://essence-ro.com/data/items/images/712.png</t>
  </si>
  <si>
    <t>https://web.archive.org/web/20150321173710im_/http://essence-ro.com/data/items/icons/712.gif</t>
  </si>
  <si>
    <t>Flower_Choker</t>
  </si>
  <si>
    <t>Flower Choker</t>
  </si>
  <si>
    <t>https://web.archive.org/web/20150524021050im_/http://essence-ro.com/data/items/images/20161.png</t>
  </si>
  <si>
    <t>https://web.archive.org/web/20150524021050im_/http://essence-ro.com/data/items/icons/20161.gif</t>
  </si>
  <si>
    <t>Flower_Coronet</t>
  </si>
  <si>
    <t>Flower Crown</t>
  </si>
  <si>
    <t>https://web.archive.org/web/20150524034556im_/http://essence-ro.com/data/items/images/5303.png</t>
  </si>
  <si>
    <t>https://web.archive.org/web/20150524034556im_/http://essence-ro.com/data/items/icons/5303.gif</t>
  </si>
  <si>
    <t>Flower_Hairband</t>
  </si>
  <si>
    <t>Flower Band</t>
  </si>
  <si>
    <t>https://web.archive.org/web/20150531084951im_/http://essence-ro.com/data/items/images/2215.png</t>
  </si>
  <si>
    <t>https://web.archive.org/web/20150531084951im_/http://essence-ro.com/data/items/icons/2215.gif</t>
  </si>
  <si>
    <t>Flower_Hairpin</t>
  </si>
  <si>
    <t>Flower Hairpin</t>
  </si>
  <si>
    <t>https://web.archive.org/web/20150531100827im_/http://essence-ro.com/data/items/images/5061.png</t>
  </si>
  <si>
    <t>https://web.archive.org/web/20150531100827im_/http://essence-ro.com/data/items/icons/5061.gif</t>
  </si>
  <si>
    <t>Flower_Ribbons</t>
  </si>
  <si>
    <t>Flower Ribbons</t>
  </si>
  <si>
    <t>https://web.archive.org/web/20150524021302im_/http://essence-ro.com/data/items/images/20109.png</t>
  </si>
  <si>
    <t>https://web.archive.org/web/20150524021302im_/http://essence-ro.com/data/items/icons/20109.gif</t>
  </si>
  <si>
    <t>Flower_Ring</t>
  </si>
  <si>
    <t>Flower Ring</t>
  </si>
  <si>
    <t>https://web.archive.org/web/20150524024412im_/http://essence-ro.com/data/items/images/20211.png</t>
  </si>
  <si>
    <t>https://web.archive.org/web/20150524024412im_/http://essence-ro.com/data/items/icons/20211.gif</t>
  </si>
  <si>
    <t>https://web.archive.org/web/20150525061940im_/http://essence-ro.com/data/items/images/2612.png</t>
  </si>
  <si>
    <t>https://web.archive.org/web/20150525061940im_/http://essence-ro.com/data/items/icons/2612.gif</t>
  </si>
  <si>
    <t>Flu_Mask</t>
  </si>
  <si>
    <t>Flu Mask</t>
  </si>
  <si>
    <t>https://web.archive.org/web/20150531095107im_/http://essence-ro.com/data/items/images/2218.png</t>
  </si>
  <si>
    <t>https://web.archive.org/web/20150531095107im_/http://essence-ro.com/data/items/icons/2218.gif</t>
  </si>
  <si>
    <t>Flu_Mask_F</t>
  </si>
  <si>
    <t>Father's Mask</t>
  </si>
  <si>
    <t>https://web.archive.org/web/20151105092835im_/http://essence-ro.com/data/items/images/5156.png</t>
  </si>
  <si>
    <t>https://web.archive.org/web/20151105092835im_/http://essence-ro.com/data/items/icons/5156.gif</t>
  </si>
  <si>
    <t>Fluff</t>
  </si>
  <si>
    <t>https://web.archive.org/web/20150321191427im_/http://essence-ro.com/data/items/images/914.png</t>
  </si>
  <si>
    <t>https://web.archive.org/web/20150321191427im_/http://essence-ro.com/data/items/icons/914.gif</t>
  </si>
  <si>
    <t>Fluorescent_Liquid</t>
  </si>
  <si>
    <t>Fluorescent Liquid</t>
  </si>
  <si>
    <t>https://web.archive.org/web/20151105093329im_/http://essence-ro.com/data/items/images/7326.png</t>
  </si>
  <si>
    <t>https://web.archive.org/web/20151105093329im_/http://essence-ro.com/data/items/icons/7326.gif</t>
  </si>
  <si>
    <t>Flying_Deleter_Card</t>
  </si>
  <si>
    <t>Sky Deleter Card</t>
  </si>
  <si>
    <t>https://web.archive.org/web/20150524034305im_/http://essence-ro.com/data/items/images/4158.png</t>
  </si>
  <si>
    <t>https://web.archive.org/web/20150524034305im_/http://essence-ro.com/data/items/icons/4158.gif</t>
  </si>
  <si>
    <t>Foolishness_Of_Blind</t>
  </si>
  <si>
    <t>Foolishness of the Blind</t>
  </si>
  <si>
    <t>https://web.archive.org/web/20150524023434im_/http://essence-ro.com/data/items/images/7021.png</t>
  </si>
  <si>
    <t>https://web.archive.org/web/20150524023434im_/http://essence-ro.com/data/items/icons/7021.gif</t>
  </si>
  <si>
    <t>Foot_Ring</t>
  </si>
  <si>
    <t>Foot Ring</t>
  </si>
  <si>
    <t>https://web.archive.org/web/20150524035903im_/http://essence-ro.com/data/items/images/2737.png</t>
  </si>
  <si>
    <t>https://web.archive.org/web/20150524035903im_/http://essence-ro.com/data/items/icons/2737.gif</t>
  </si>
  <si>
    <t>Foot_Step_Of_Cat</t>
  </si>
  <si>
    <t>Cat Tread</t>
  </si>
  <si>
    <t>https://web.archive.org/web/20150524045400im_/http://essence-ro.com/data/items/images/7080.png</t>
  </si>
  <si>
    <t>https://web.archive.org/web/20150524045400im_/http://essence-ro.com/data/items/icons/7080.gif</t>
  </si>
  <si>
    <t>Forceps_Hairpin</t>
  </si>
  <si>
    <t>Nipper Crab Hairpin</t>
  </si>
  <si>
    <t>https://web.archive.org/web/20150524042228im_/http://essence-ro.com/data/items/images/5473.png</t>
  </si>
  <si>
    <t>https://web.archive.org/web/20150524042228im_/http://essence-ro.com/data/items/icons/5473.gif</t>
  </si>
  <si>
    <t>Formal_Suit</t>
  </si>
  <si>
    <t>Formal Suit</t>
  </si>
  <si>
    <t>https://web.archive.org/web/20150619141300im_/http://essence-ro.com/data/items/images/2320.png</t>
  </si>
  <si>
    <t>https://web.archive.org/web/20150619141300im_/http://essence-ro.com/data/items/icons/2320.gif</t>
  </si>
  <si>
    <t>Forturn_Sword</t>
  </si>
  <si>
    <t>Fortune Sword</t>
  </si>
  <si>
    <t>https://web.archive.org/web/20150531074132im_/http://essence-ro.com/data/items/images/1223.png</t>
  </si>
  <si>
    <t>https://web.archive.org/web/20150531074132im_/http://essence-ro.com/data/items/icons/1223.gif</t>
  </si>
  <si>
    <t>Four_Leaf_Clover</t>
  </si>
  <si>
    <t>Four Leaf Clover</t>
  </si>
  <si>
    <t>https://web.archive.org/web/20150321142519im_/http://essence-ro.com/data/items/images/706.png</t>
  </si>
  <si>
    <t>https://web.archive.org/web/20150321142519im_/http://essence-ro.com/data/items/icons/706.gif</t>
  </si>
  <si>
    <t>Fox_Hat</t>
  </si>
  <si>
    <t>Fox Mask</t>
  </si>
  <si>
    <t>https://web.archive.org/web/20150524020428im_/http://essence-ro.com/data/items/images/5400.png</t>
  </si>
  <si>
    <t>https://web.archive.org/web/20150524020428im_/http://essence-ro.com/data/items/icons/5400.gif</t>
  </si>
  <si>
    <t>Fox_Tail</t>
  </si>
  <si>
    <t>Nine Tails</t>
  </si>
  <si>
    <t>https://web.archive.org/web/20150619132011im_/http://essence-ro.com/data/items/images/1022.png</t>
  </si>
  <si>
    <t>https://web.archive.org/web/20150619132011im_/http://essence-ro.com/data/items/icons/1022.gif</t>
  </si>
  <si>
    <t>Fragment_Of_Crystal</t>
  </si>
  <si>
    <t>Crystal Fragment</t>
  </si>
  <si>
    <t>https://web.archive.org/web/20150524021952im_/http://essence-ro.com/data/items/images/7321.png</t>
  </si>
  <si>
    <t>https://web.archive.org/web/20150524021952im_/http://essence-ro.com/data/items/icons/7321.gif</t>
  </si>
  <si>
    <t>Freezer_Card</t>
  </si>
  <si>
    <t>Freezer Card</t>
  </si>
  <si>
    <t>https://web.archive.org/web/20150524034614im_/http://essence-ro.com/data/items/images/4319.png</t>
  </si>
  <si>
    <t>https://web.archive.org/web/20150524034614im_/http://essence-ro.com/data/items/icons/4319.gif</t>
  </si>
  <si>
    <t>Freezing_Arrow</t>
  </si>
  <si>
    <t>Frozen Arrow</t>
  </si>
  <si>
    <t>https://web.archive.org/web/20150524020517im_/http://essence-ro.com/data/items/images/1759.png</t>
  </si>
  <si>
    <t>https://web.archive.org/web/20150524020517im_/http://essence-ro.com/data/items/icons/1759.gif</t>
  </si>
  <si>
    <t>Freezing_Sphere</t>
  </si>
  <si>
    <t>Freezing Sphere</t>
  </si>
  <si>
    <t>https://web.archive.org/web/20150524034727im_/http://essence-ro.com/data/items/images/13207.png</t>
  </si>
  <si>
    <t>https://web.archive.org/web/20150524034727im_/http://essence-ro.com/data/items/icons/13207.gif</t>
  </si>
  <si>
    <t>Fresh_Plant</t>
  </si>
  <si>
    <t>Fresh Plant</t>
  </si>
  <si>
    <t>https://web.archive.org/web/20150524035159im_/http://essence-ro.com/data/items/images/6112.png</t>
  </si>
  <si>
    <t>https://web.archive.org/web/20150524035159im_/http://essence-ro.com/data/items/icons/6112.gif</t>
  </si>
  <si>
    <t>Freya_Crescent's_Hat</t>
  </si>
  <si>
    <t>Freya Crescent's Hat</t>
  </si>
  <si>
    <t>https://web.archive.org/web/20150524081403im_/http://essence-ro.com/data/items/images/20500.png</t>
  </si>
  <si>
    <t>https://web.archive.org/web/20150524081403im_/http://essence-ro.com/data/items/icons/20500.gif</t>
  </si>
  <si>
    <t>Freyja_Boots</t>
  </si>
  <si>
    <t>Freya's Boots</t>
  </si>
  <si>
    <t>https://web.archive.org/web/20150524043823im_/http://essence-ro.com/data/items/images/2428.png</t>
  </si>
  <si>
    <t>https://web.archive.org/web/20150524043823im_/http://essence-ro.com/data/items/icons/2428.gif</t>
  </si>
  <si>
    <t>Freyja_Cape</t>
  </si>
  <si>
    <t>Freya's Manteau</t>
  </si>
  <si>
    <t>https://web.archive.org/web/20150524043520im_/http://essence-ro.com/data/items/images/2533.png</t>
  </si>
  <si>
    <t>https://web.archive.org/web/20150524043520im_/http://essence-ro.com/data/items/icons/2533.gif</t>
  </si>
  <si>
    <t>Freyja_Crown</t>
  </si>
  <si>
    <t>Freya's Crown</t>
  </si>
  <si>
    <t>https://web.archive.org/web/20150524025714im_/http://essence-ro.com/data/items/images/5306.png</t>
  </si>
  <si>
    <t>https://web.archive.org/web/20150524025714im_/http://essence-ro.com/data/items/icons/5306.gif</t>
  </si>
  <si>
    <t>Freyja_Overcoat</t>
  </si>
  <si>
    <t>Freya's Clothes</t>
  </si>
  <si>
    <t>https://web.archive.org/web/20150524035135im_/http://essence-ro.com/data/items/images/2369.png</t>
  </si>
  <si>
    <t>https://web.archive.org/web/20150524035135im_/http://essence-ro.com/data/items/icons/2369.gif</t>
  </si>
  <si>
    <t>Fricca_Circlet</t>
  </si>
  <si>
    <t>Frigg's Circlet</t>
  </si>
  <si>
    <t>https://web.archive.org/web/20150531092541im_/http://essence-ro.com/data/items/images/5124.png</t>
  </si>
  <si>
    <t>https://web.archive.org/web/20150531092541im_/http://essence-ro.com/data/items/icons/5124.gif</t>
  </si>
  <si>
    <t>Fricco_Shoes</t>
  </si>
  <si>
    <t>Fricco's Shoes</t>
  </si>
  <si>
    <t>https://web.archive.org/web/20150531095633im_/http://essence-ro.com/data/items/images/2417.png</t>
  </si>
  <si>
    <t>https://web.archive.org/web/20150531095633im_/http://essence-ro.com/data/items/icons/2417.gif</t>
  </si>
  <si>
    <t>Fried_Egg</t>
  </si>
  <si>
    <t>Magnolia Hat</t>
  </si>
  <si>
    <t>https://web.archive.org/web/20150531043715im_/http://essence-ro.com/data/items/images/5365.png</t>
  </si>
  <si>
    <t>https://web.archive.org/web/20150531043715im_/http://essence-ro.com/data/items/icons/5365.gif</t>
  </si>
  <si>
    <t>Friend_Recruiter_Hat</t>
  </si>
  <si>
    <t>Friend Recruiter Hat</t>
  </si>
  <si>
    <t>https://web.archive.org/web/20150524044537im_/http://essence-ro.com/data/items/images/5339.png</t>
  </si>
  <si>
    <t>https://web.archive.org/web/20150524044537im_/http://essence-ro.com/data/items/icons/5339.gif</t>
  </si>
  <si>
    <t>Fright_Paper_Blade</t>
  </si>
  <si>
    <t>Sharp Paper</t>
  </si>
  <si>
    <t>https://web.archive.org/web/20150524024713im_/http://essence-ro.com/data/items/images/7112.png</t>
  </si>
  <si>
    <t>https://web.archive.org/web/20150524024713im_/http://essence-ro.com/data/items/icons/7112.gif</t>
  </si>
  <si>
    <t>Frilldora_Card</t>
  </si>
  <si>
    <t>Frilldora Card</t>
  </si>
  <si>
    <t>https://web.archive.org/web/20150321162300im_/http://essence-ro.com/data/items/images/4088.png</t>
  </si>
  <si>
    <t>https://web.archive.org/web/20150321162300im_/http://essence-ro.com/data/items/icons/4088.gif</t>
  </si>
  <si>
    <t>Frog_Cap</t>
  </si>
  <si>
    <t>Frog Hat</t>
  </si>
  <si>
    <t>https://web.archive.org/web/20150524031740im_/http://essence-ro.com/data/items/images/5447.png</t>
  </si>
  <si>
    <t>https://web.archive.org/web/20150524031740im_/http://essence-ro.com/data/items/icons/5447.gif</t>
  </si>
  <si>
    <t>Frog_Doll</t>
  </si>
  <si>
    <t>Frog Doll</t>
  </si>
  <si>
    <t>https://web.archive.org/web/20150524030740im_/http://essence-ro.com/data/items/images/20199.png</t>
  </si>
  <si>
    <t>https://web.archive.org/web/20150524030740im_/http://essence-ro.com/data/items/icons/20199.gif</t>
  </si>
  <si>
    <t>Frozen_Bullet</t>
  </si>
  <si>
    <t>https://web.archive.org/web/20150524081333im_/http://essence-ro.com/data/items/images/31014.png</t>
  </si>
  <si>
    <t>https://web.archive.org/web/20150524081333im_/http://essence-ro.com/data/items/icons/31014.gif</t>
  </si>
  <si>
    <t>Frozen_Heart</t>
  </si>
  <si>
    <t>Necklace of Oblivion</t>
  </si>
  <si>
    <t>https://web.archive.org/web/20150524043922im_/http://essence-ro.com/data/items/images/1008.png</t>
  </si>
  <si>
    <t>https://web.archive.org/web/20150524043922im_/http://essence-ro.com/data/items/icons/1008.gif</t>
  </si>
  <si>
    <t>Frozen_Rose</t>
  </si>
  <si>
    <t>Frozen Rose</t>
  </si>
  <si>
    <t>https://web.archive.org/web/20150524041016im_/http://essence-ro.com/data/items/images/749.png</t>
  </si>
  <si>
    <t>https://web.archive.org/web/20150524041016im_/http://essence-ro.com/data/items/icons/749.gif</t>
  </si>
  <si>
    <t>Frozen_Wings</t>
  </si>
  <si>
    <t>Frozen Wings</t>
  </si>
  <si>
    <t>https://web.archive.org/web/20150524035440im_/http://essence-ro.com/data/items/images/20000.png</t>
  </si>
  <si>
    <t>https://web.archive.org/web/20150524035440im_/http://essence-ro.com/data/items/icons/20000.gif</t>
  </si>
  <si>
    <t>Fruit_Box</t>
  </si>
  <si>
    <t>Fruit Box</t>
  </si>
  <si>
    <t>https://web.archive.org/web/20150321164500im_/http://essence-ro.com/data/items/images/22207.png</t>
  </si>
  <si>
    <t>https://web.archive.org/web/20150321164500im_/http://essence-ro.com/data/items/icons/22207.gif</t>
  </si>
  <si>
    <t>Fruit_Of_Mastela</t>
  </si>
  <si>
    <t>Mastela Fruit</t>
  </si>
  <si>
    <t>https://web.archive.org/web/20150321181123im_/http://essence-ro.com/data/items/images/522.png</t>
  </si>
  <si>
    <t>https://web.archive.org/web/20150321181123im_/http://essence-ro.com/data/items/icons/522.gif</t>
  </si>
  <si>
    <t>Fruit_Shell</t>
  </si>
  <si>
    <t>Nut Shell</t>
  </si>
  <si>
    <t>https://web.archive.org/web/20150531083338im_/http://essence-ro.com/data/items/images/5037.png</t>
  </si>
  <si>
    <t>https://web.archive.org/web/20150531083338im_/http://essence-ro.com/data/items/icons/5037.gif</t>
  </si>
  <si>
    <t>Frus_Card</t>
  </si>
  <si>
    <t>Frus Card</t>
  </si>
  <si>
    <t>https://web.archive.org/web/20150524035202im_/http://essence-ro.com/data/items/images/4405.png</t>
  </si>
  <si>
    <t>https://web.archive.org/web/20150524035202im_/http://essence-ro.com/data/items/icons/4405.gif</t>
  </si>
  <si>
    <t>Full_Plate_Armor_</t>
  </si>
  <si>
    <t>Legion Plate Armor</t>
  </si>
  <si>
    <t>https://web.archive.org/web/20150531090913im_/http://essence-ro.com/data/items/images/2342.png</t>
  </si>
  <si>
    <t>https://web.archive.org/web/20150531090913im_/http://essence-ro.com/data/items/icons/2342.gif</t>
  </si>
  <si>
    <t>Funeral_Costume</t>
  </si>
  <si>
    <t>Funeral Hat</t>
  </si>
  <si>
    <t>https://web.archive.org/web/20150531074647im_/http://essence-ro.com/data/items/images/2290.png</t>
  </si>
  <si>
    <t>https://web.archive.org/web/20150531074647im_/http://essence-ro.com/data/items/icons/2290.gif</t>
  </si>
  <si>
    <t>Fur</t>
  </si>
  <si>
    <t>https://web.archive.org/web/20150531074444im_/http://essence-ro.com/data/items/images/6020.png</t>
  </si>
  <si>
    <t>https://web.archive.org/web/20150531074444im_/http://essence-ro.com/data/items/icons/6020.gif</t>
  </si>
  <si>
    <t>Fur_Hat</t>
  </si>
  <si>
    <t>Beanie</t>
  </si>
  <si>
    <t>https://web.archive.org/web/20150524034114im_/http://essence-ro.com/data/items/images/5076.png</t>
  </si>
  <si>
    <t>https://web.archive.org/web/20150524034114im_/http://essence-ro.com/data/items/icons/5076.gif</t>
  </si>
  <si>
    <t>Fur_Seal_Card</t>
  </si>
  <si>
    <t>Seal Card</t>
  </si>
  <si>
    <t>https://web.archive.org/web/20150524044712im_/http://essence-ro.com/data/items/images/4312.png</t>
  </si>
  <si>
    <t>https://web.archive.org/web/20150524044712im_/http://essence-ro.com/data/items/icons/4312.gif</t>
  </si>
  <si>
    <t>G_Strings</t>
  </si>
  <si>
    <t>Pantie</t>
  </si>
  <si>
    <t>https://web.archive.org/web/20150619124721im_/http://essence-ro.com/data/items/images/2339.png</t>
  </si>
  <si>
    <t>https://web.archive.org/web/20150619124721im_/http://essence-ro.com/data/items/icons/2339.gif</t>
  </si>
  <si>
    <t>Gajomart_Card</t>
  </si>
  <si>
    <t>Gajomart Card</t>
  </si>
  <si>
    <t>https://web.archive.org/web/20150524043603im_/http://essence-ro.com/data/items/images/4151.png</t>
  </si>
  <si>
    <t>https://web.archive.org/web/20150524043603im_/http://essence-ro.com/data/items/icons/4151.gif</t>
  </si>
  <si>
    <t>Galapago_Card</t>
  </si>
  <si>
    <t>Galapago Card</t>
  </si>
  <si>
    <t>https://web.archive.org/web/20150524034122im_/http://essence-ro.com/data/items/images/4152.png</t>
  </si>
  <si>
    <t>https://web.archive.org/web/20150524034122im_/http://essence-ro.com/data/items/icons/4152.gif</t>
  </si>
  <si>
    <t>Galion_Card</t>
  </si>
  <si>
    <t>Galion Card</t>
  </si>
  <si>
    <t>https://web.archive.org/web/20150524035828im_/http://essence-ro.com/data/items/images/4423.png</t>
  </si>
  <si>
    <t>https://web.archive.org/web/20150524035828im_/http://essence-ro.com/data/items/icons/4423.gif</t>
  </si>
  <si>
    <t>Gang_Scarf</t>
  </si>
  <si>
    <t>Gangster Scarf</t>
  </si>
  <si>
    <t>https://web.archive.org/web/20150524034337im_/http://essence-ro.com/data/items/images/5361.png</t>
  </si>
  <si>
    <t>https://web.archive.org/web/20150524034337im_/http://essence-ro.com/data/items/icons/5361.gif</t>
  </si>
  <si>
    <t>Gangster_Patch</t>
  </si>
  <si>
    <t>Zorro Masque</t>
  </si>
  <si>
    <t>https://web.archive.org/web/20150524022943im_/http://essence-ro.com/data/items/images/2263.png</t>
  </si>
  <si>
    <t>https://web.archive.org/web/20150524022943im_/http://essence-ro.com/data/items/icons/2263.gif</t>
  </si>
  <si>
    <t>Ganster_Mask</t>
  </si>
  <si>
    <t>Gangster Mask</t>
  </si>
  <si>
    <t>https://web.archive.org/web/20150619122026im_/http://essence-ro.com/data/items/images/2265.png</t>
  </si>
  <si>
    <t>https://web.archive.org/web/20150619122026im_/http://essence-ro.com/data/items/icons/2265.gif</t>
  </si>
  <si>
    <t>Gaoat's_Skin</t>
  </si>
  <si>
    <t>Antelope Skin</t>
  </si>
  <si>
    <t>https://web.archive.org/web/20150531062429im_/http://essence-ro.com/data/items/images/7107.png</t>
  </si>
  <si>
    <t>https://web.archive.org/web/20150531062429im_/http://essence-ro.com/data/items/icons/7107.gif</t>
  </si>
  <si>
    <t>Gargoyle_Card</t>
  </si>
  <si>
    <t>Gargoyle Card</t>
  </si>
  <si>
    <t>https://web.archive.org/web/20150324153156im_/http://essence-ro.com/data/items/images/4149.png</t>
  </si>
  <si>
    <t>https://web.archive.org/web/20150324153156im_/http://essence-ro.com/data/items/icons/4149.gif</t>
  </si>
  <si>
    <t>Garlet</t>
  </si>
  <si>
    <t>https://web.archive.org/web/20150321163010im_/http://essence-ro.com/data/items/images/910.png</t>
  </si>
  <si>
    <t>https://web.archive.org/web/20150321163010im_/http://essence-ro.com/data/items/icons/910.gif</t>
  </si>
  <si>
    <t>Garm_Baby_Card</t>
  </si>
  <si>
    <t>Garm Baby Card</t>
  </si>
  <si>
    <t>https://web.archive.org/web/20150524044546im_/http://essence-ro.com/data/items/images/4323.png</t>
  </si>
  <si>
    <t>https://web.archive.org/web/20150524044546im_/http://essence-ro.com/data/items/icons/4323.gif</t>
  </si>
  <si>
    <t>Garm_Card</t>
  </si>
  <si>
    <t>Garm Card</t>
  </si>
  <si>
    <t>https://web.archive.org/web/20150324153650im_/http://essence-ro.com/data/items/images/4324.png</t>
  </si>
  <si>
    <t>https://web.archive.org/web/20150324153650im_/http://essence-ro.com/data/items/icons/4324.gif</t>
  </si>
  <si>
    <t>Gas_Mask</t>
  </si>
  <si>
    <t>Gas Mask</t>
  </si>
  <si>
    <t>https://web.archive.org/web/20150524021517im_/http://essence-ro.com/data/items/images/5005.png</t>
  </si>
  <si>
    <t>https://web.archive.org/web/20150524021517im_/http://essence-ro.com/data/items/icons/5005.gif</t>
  </si>
  <si>
    <t>Gauntlet_Of_Accuracy</t>
  </si>
  <si>
    <t>Gauntlet of Hit</t>
  </si>
  <si>
    <t>https://web.archive.org/web/20150524031136im_/http://essence-ro.com/data/items/images/29551.png</t>
  </si>
  <si>
    <t>https://web.archive.org/web/20150524031136im_/http://essence-ro.com/data/items/icons/29551.gif</t>
  </si>
  <si>
    <t>https://web.archive.org/web/20150524032710im_/http://essence-ro.com/data/items/images/2663.png</t>
  </si>
  <si>
    <t>https://web.archive.org/web/20150524032710im_/http://essence-ro.com/data/items/icons/2663.gif</t>
  </si>
  <si>
    <t>Gazeti_Card</t>
  </si>
  <si>
    <t>Gazeti Card</t>
  </si>
  <si>
    <t>https://web.archive.org/web/20150524035827im_/http://essence-ro.com/data/items/images/4418.png</t>
  </si>
  <si>
    <t>https://web.archive.org/web/20150524035827im_/http://essence-ro.com/data/items/icons/4418.gif</t>
  </si>
  <si>
    <t>Geek_Glasses_</t>
  </si>
  <si>
    <t>Geek Glasses</t>
  </si>
  <si>
    <t>https://web.archive.org/web/20150524035219im_/http://essence-ro.com/data/items/images/20259.png</t>
  </si>
  <si>
    <t>https://web.archive.org/web/20150524035219im_/http://essence-ro.com/data/items/icons/20259.gif</t>
  </si>
  <si>
    <t>Gemini_Card</t>
  </si>
  <si>
    <t>Gemini-S58 Card</t>
  </si>
  <si>
    <t>https://web.archive.org/web/20150524041556im_/http://essence-ro.com/data/items/images/4354.png</t>
  </si>
  <si>
    <t>https://web.archive.org/web/20150524041556im_/http://essence-ro.com/data/items/icons/4354.gif</t>
  </si>
  <si>
    <t>Gemmed_Crown</t>
  </si>
  <si>
    <t>Jewel Crown</t>
  </si>
  <si>
    <t>https://web.archive.org/web/20150531095148im_/http://essence-ro.com/data/items/images/5002.png</t>
  </si>
  <si>
    <t>https://web.archive.org/web/20150531095148im_/http://essence-ro.com/data/items/icons/5002.gif</t>
  </si>
  <si>
    <t>Gemstone</t>
  </si>
  <si>
    <t>https://web.archive.org/web/20150524024837im_/http://essence-ro.com/data/items/images/7300.png</t>
  </si>
  <si>
    <t>https://web.archive.org/web/20150524024837im_/http://essence-ro.com/data/items/icons/7300.gif</t>
  </si>
  <si>
    <t>Gender_Potion</t>
  </si>
  <si>
    <t>Gender Potion</t>
  </si>
  <si>
    <t>https://web.archive.org/web/20150315051832im_/http://essence-ro.com/data/items/images/29516.png</t>
  </si>
  <si>
    <t>https://web.archive.org/web/20150315051832im_/http://essence-ro.com/data/items/icons/29516.gif</t>
  </si>
  <si>
    <t>Geographer_Band</t>
  </si>
  <si>
    <t>Geographer Band</t>
  </si>
  <si>
    <t>https://web.archive.org/web/20150524033317im_/http://essence-ro.com/data/items/images/5186.png</t>
  </si>
  <si>
    <t>https://web.archive.org/web/20150524033317im_/http://essence-ro.com/data/items/icons/5186.gif</t>
  </si>
  <si>
    <t>Geographer_Card</t>
  </si>
  <si>
    <t>Geographer Card</t>
  </si>
  <si>
    <t>https://web.archive.org/web/20150524034722im_/http://essence-ro.com/data/items/images/4280.png</t>
  </si>
  <si>
    <t>https://web.archive.org/web/20150524034722im_/http://essence-ro.com/data/items/icons/4280.gif</t>
  </si>
  <si>
    <t>Germination_Breed</t>
  </si>
  <si>
    <t>Embryo</t>
  </si>
  <si>
    <t>https://web.archive.org/web/20150524030959im_/http://essence-ro.com/data/items/images/7142.png</t>
  </si>
  <si>
    <t>https://web.archive.org/web/20150524030959im_/http://essence-ro.com/data/items/icons/7142.gif</t>
  </si>
  <si>
    <t>Gf_Recruiter_Hat</t>
  </si>
  <si>
    <t>Gf Recruiter Hat</t>
  </si>
  <si>
    <t>https://web.archive.org/web/20150524045007im_/http://essence-ro.com/data/items/images/5346.png</t>
  </si>
  <si>
    <t>https://web.archive.org/web/20150524045007im_/http://essence-ro.com/data/items/icons/5346.gif</t>
  </si>
  <si>
    <t>Ghost_of_Fallen_Bishop</t>
  </si>
  <si>
    <t>Ghost of Fallen Bishop</t>
  </si>
  <si>
    <t>https://web.archive.org/web/20150524034641im_/http://essence-ro.com/data/items/images/20516.png</t>
  </si>
  <si>
    <t>https://web.archive.org/web/20150524034641im_/http://essence-ro.com/data/items/icons/20516.gif</t>
  </si>
  <si>
    <t>Ghost_Scroll_1_3</t>
  </si>
  <si>
    <t>Level 3 Soul Strike</t>
  </si>
  <si>
    <t>https://web.archive.org/web/20150531104351im_/http://essence-ro.com/data/items/images/694.png</t>
  </si>
  <si>
    <t>https://web.archive.org/web/20150531104351im_/http://essence-ro.com/data/items/icons/694.gif</t>
  </si>
  <si>
    <t>Ghost_Scroll_1_5</t>
  </si>
  <si>
    <t>Level 5 Soul Strike</t>
  </si>
  <si>
    <t>https://web.archive.org/web/20150525063109im_/http://essence-ro.com/data/items/images/695.png</t>
  </si>
  <si>
    <t>https://web.archive.org/web/20150525063109im_/http://essence-ro.com/data/items/icons/695.gif</t>
  </si>
  <si>
    <t>Ghostring_Cap</t>
  </si>
  <si>
    <t>Ghostring Cap</t>
  </si>
  <si>
    <t>https://web.archive.org/web/20150524034806im_/http://essence-ro.com/data/items/images/20130.png</t>
  </si>
  <si>
    <t>https://web.archive.org/web/20150524034806im_/http://essence-ro.com/data/items/icons/20130.gif</t>
  </si>
  <si>
    <t>Ghostring_Card</t>
  </si>
  <si>
    <t>Ghostring Card</t>
  </si>
  <si>
    <t>https://web.archive.org/web/20150321170407im_/http://essence-ro.com/data/items/images/4047.png</t>
  </si>
  <si>
    <t>https://web.archive.org/web/20150321170407im_/http://essence-ro.com/data/items/icons/4047.gif</t>
  </si>
  <si>
    <t>Ghoul_Card</t>
  </si>
  <si>
    <t>Ghoul Card</t>
  </si>
  <si>
    <t>https://web.archive.org/web/20150324152333im_/http://essence-ro.com/data/items/images/4110.png</t>
  </si>
  <si>
    <t>https://web.archive.org/web/20150324152333im_/http://essence-ro.com/data/items/icons/4110.gif</t>
  </si>
  <si>
    <t>Ghoul_Leg</t>
  </si>
  <si>
    <t>Sharpened Legbone of Ghoul</t>
  </si>
  <si>
    <t>https://web.archive.org/web/20150619184108im_/http://essence-ro.com/data/items/images/1260.png</t>
  </si>
  <si>
    <t>https://web.archive.org/web/20150619184108im_/http://essence-ro.com/data/items/icons/1260.gif</t>
  </si>
  <si>
    <t>Giant_Axe</t>
  </si>
  <si>
    <t>Giganto Axe</t>
  </si>
  <si>
    <t>https://web.archive.org/web/20150524034753im_/http://essence-ro.com/data/items/images/1387.png</t>
  </si>
  <si>
    <t>https://web.archive.org/web/20150524034753im_/http://essence-ro.com/data/items/icons/1387.gif</t>
  </si>
  <si>
    <t>Giant_Honet_Card</t>
  </si>
  <si>
    <t>Giant Hornet Card</t>
  </si>
  <si>
    <t>https://web.archive.org/web/20150524081341im_/http://essence-ro.com/data/items/images/4271.png</t>
  </si>
  <si>
    <t>https://web.archive.org/web/20150524081341im_/http://essence-ro.com/data/items/icons/4271.gif</t>
  </si>
  <si>
    <t>Giant_Spider_Card</t>
  </si>
  <si>
    <t>Giant Spider Card</t>
  </si>
  <si>
    <t>https://web.archive.org/web/20150524033619im_/http://essence-ro.com/data/items/images/4270.png</t>
  </si>
  <si>
    <t>https://web.archive.org/web/20150524033619im_/http://essence-ro.com/data/items/icons/4270.gif</t>
  </si>
  <si>
    <t>Gibbet_Card</t>
  </si>
  <si>
    <t>Gibbet Card</t>
  </si>
  <si>
    <t>https://web.archive.org/web/20150524035817im_/http://essence-ro.com/data/items/images/4278.png</t>
  </si>
  <si>
    <t>https://web.archive.org/web/20150524035817im_/http://essence-ro.com/data/items/icons/4278.gif</t>
  </si>
  <si>
    <t>Giearth_Card</t>
  </si>
  <si>
    <t>Giearth Card</t>
  </si>
  <si>
    <t>https://web.archive.org/web/20150321162925im_/http://essence-ro.com/data/items/images/4087.png</t>
  </si>
  <si>
    <t>https://web.archive.org/web/20150321162925im_/http://essence-ro.com/data/items/icons/4087.gif</t>
  </si>
  <si>
    <t>Gift_Box</t>
  </si>
  <si>
    <t>Gift Box</t>
  </si>
  <si>
    <t>https://web.archive.org/web/20150531070911im_/http://essence-ro.com/data/items/images/644.png</t>
  </si>
  <si>
    <t>https://web.archive.org/web/20150531070911im_/http://essence-ro.com/data/items/icons/644.gif</t>
  </si>
  <si>
    <t>Gift_Box_1</t>
  </si>
  <si>
    <t>https://web.archive.org/web/20150531094324im_/http://essence-ro.com/data/items/images/664.png</t>
  </si>
  <si>
    <t>https://web.archive.org/web/20150531094324im_/http://essence-ro.com/data/items/icons/664.gif</t>
  </si>
  <si>
    <t>Gift_Box_2</t>
  </si>
  <si>
    <t>https://web.archive.org/web/20150531094538im_/http://essence-ro.com/data/items/images/665.png</t>
  </si>
  <si>
    <t>https://web.archive.org/web/20150531094538im_/http://essence-ro.com/data/items/icons/665.gif</t>
  </si>
  <si>
    <t>Gift_Box_3</t>
  </si>
  <si>
    <t>https://web.archive.org/web/20150531094700im_/http://essence-ro.com/data/items/images/666.png</t>
  </si>
  <si>
    <t>https://web.archive.org/web/20150531094700im_/http://essence-ro.com/data/items/icons/666.gif</t>
  </si>
  <si>
    <t>Gift_Box_4</t>
  </si>
  <si>
    <t>https://web.archive.org/web/20150531104302im_/http://essence-ro.com/data/items/images/667.png</t>
  </si>
  <si>
    <t>https://web.archive.org/web/20150531104302im_/http://essence-ro.com/data/items/icons/667.gif</t>
  </si>
  <si>
    <t>Gig_Card</t>
  </si>
  <si>
    <t>Gig Card</t>
  </si>
  <si>
    <t>https://web.archive.org/web/20150524043049im_/http://essence-ro.com/data/items/images/4165.png</t>
  </si>
  <si>
    <t>https://web.archive.org/web/20150524043049im_/http://essence-ro.com/data/items/icons/4165.gif</t>
  </si>
  <si>
    <t>Giggling_Box</t>
  </si>
  <si>
    <t>Giggling Box</t>
  </si>
  <si>
    <t>https://web.archive.org/web/20150524054046im_/http://essence-ro.com/data/items/images/12027.png</t>
  </si>
  <si>
    <t>https://web.archive.org/web/20150524054046im_/http://essence-ro.com/data/items/icons/12027.gif</t>
  </si>
  <si>
    <t>Gilded_Boots</t>
  </si>
  <si>
    <t>Gilded Boots</t>
  </si>
  <si>
    <t>https://web.archive.org/web/20150524043415im_/http://essence-ro.com/data/items/images/29510.png</t>
  </si>
  <si>
    <t>https://web.archive.org/web/20150524043415im_/http://essence-ro.com/data/items/icons/29510.gif</t>
  </si>
  <si>
    <t>Gilded_Buckler</t>
  </si>
  <si>
    <t>Gilded Buckler</t>
  </si>
  <si>
    <t>https://web.archive.org/web/20150524035210im_/http://essence-ro.com/data/items/images/29511.png</t>
  </si>
  <si>
    <t>https://web.archive.org/web/20150524035210im_/http://essence-ro.com/data/items/icons/29511.gif</t>
  </si>
  <si>
    <t>Gilded_Cuirass</t>
  </si>
  <si>
    <t>Gilded Cuirass</t>
  </si>
  <si>
    <t>https://web.archive.org/web/20150524035905im_/http://essence-ro.com/data/items/images/29509.png</t>
  </si>
  <si>
    <t>https://web.archive.org/web/20150524035905im_/http://essence-ro.com/data/items/icons/29509.gif</t>
  </si>
  <si>
    <t>Gilded_Spaulders</t>
  </si>
  <si>
    <t>Gilded Spaulders</t>
  </si>
  <si>
    <t>https://web.archive.org/web/20150524044212im_/http://essence-ro.com/data/items/images/29512.png</t>
  </si>
  <si>
    <t>https://web.archive.org/web/20150524044212im_/http://essence-ro.com/data/items/icons/29512.gif</t>
  </si>
  <si>
    <t>Gill</t>
  </si>
  <si>
    <t>https://web.archive.org/web/20150524021333im_/http://essence-ro.com/data/items/images/956.png</t>
  </si>
  <si>
    <t>https://web.archive.org/web/20150524021333im_/http://essence-ro.com/data/items/icons/956.gif</t>
  </si>
  <si>
    <t>Ginnungagap</t>
  </si>
  <si>
    <t>https://web.archive.org/web/20150524024857im_/http://essence-ro.com/data/items/images/13002.png</t>
  </si>
  <si>
    <t>https://web.archive.org/web/20150524024857im_/http://essence-ro.com/data/items/icons/13002.gif</t>
  </si>
  <si>
    <t>Girl's_Diary</t>
  </si>
  <si>
    <t>Girl's Diary</t>
  </si>
  <si>
    <t>https://web.archive.org/web/20150321171159im_/http://essence-ro.com/data/items/images/1558.png</t>
  </si>
  <si>
    <t>https://web.archive.org/web/20150321171159im_/http://essence-ro.com/data/items/icons/1558.gif</t>
  </si>
  <si>
    <t>Gladiator's_Buckle</t>
  </si>
  <si>
    <t>Gladiator's Buckle</t>
  </si>
  <si>
    <t>https://web.archive.org/web/20150524052651im_/http://essence-ro.com/data/items/images/22103.png</t>
  </si>
  <si>
    <t>https://web.archive.org/web/20150524052651im_/http://essence-ro.com/data/items/icons/22103.gif</t>
  </si>
  <si>
    <t>Gladius_</t>
  </si>
  <si>
    <t>Gladius</t>
  </si>
  <si>
    <t>https://web.archive.org/web/20150524034029im_/http://essence-ro.com/data/items/images/1220.png</t>
  </si>
  <si>
    <t>https://web.archive.org/web/20150524034029im_/http://essence-ro.com/data/items/icons/1220.gif</t>
  </si>
  <si>
    <t>Glaive</t>
  </si>
  <si>
    <t>https://web.archive.org/web/20150619183921im_/http://essence-ro.com/data/items/images/1454.png</t>
  </si>
  <si>
    <t>https://web.archive.org/web/20150619183921im_/http://essence-ro.com/data/items/icons/1454.gif</t>
  </si>
  <si>
    <t>Glaive_</t>
  </si>
  <si>
    <t>https://web.archive.org/web/20150531042844im_/http://essence-ro.com/data/items/images/1455.png</t>
  </si>
  <si>
    <t>https://web.archive.org/web/20150531042844im_/http://essence-ro.com/data/items/icons/1455.gif</t>
  </si>
  <si>
    <t>Glass_Bead</t>
  </si>
  <si>
    <t>Glass Bead</t>
  </si>
  <si>
    <t>https://web.archive.org/web/20150524022532im_/http://essence-ro.com/data/items/images/746.png</t>
  </si>
  <si>
    <t>https://web.archive.org/web/20150524022532im_/http://essence-ro.com/data/items/icons/746.gif</t>
  </si>
  <si>
    <t>Glitter_Shell</t>
  </si>
  <si>
    <t>Glitter Shell</t>
  </si>
  <si>
    <t>https://web.archive.org/web/20150524030905im_/http://essence-ro.com/data/items/images/7009.png</t>
  </si>
  <si>
    <t>https://web.archive.org/web/20150524030905im_/http://essence-ro.com/data/items/icons/7009.gif</t>
  </si>
  <si>
    <t>Glittering_Clothes</t>
  </si>
  <si>
    <t>Glittering Jacket</t>
  </si>
  <si>
    <t>https://web.archive.org/web/20150524022230im_/http://essence-ro.com/data/items/images/2319.png</t>
  </si>
  <si>
    <t>https://web.archive.org/web/20150524022230im_/http://essence-ro.com/data/items/icons/2319.gif</t>
  </si>
  <si>
    <t>Gloom_Under_Night_Card</t>
  </si>
  <si>
    <t>Gloom Under Night Card</t>
  </si>
  <si>
    <t>https://web.archive.org/web/20150531081350im_/http://essence-ro.com/data/items/images/4408.png</t>
  </si>
  <si>
    <t>https://web.archive.org/web/20150531081350im_/http://essence-ro.com/data/items/icons/4408.gif</t>
  </si>
  <si>
    <t>Gloomy_Box</t>
  </si>
  <si>
    <t>Box of Gloom</t>
  </si>
  <si>
    <t>https://web.archive.org/web/20150524045722im_/http://essence-ro.com/data/items/images/12029.png</t>
  </si>
  <si>
    <t>https://web.archive.org/web/20150524045722im_/http://essence-ro.com/data/items/icons/12029.gif</t>
  </si>
  <si>
    <t>Glove_</t>
  </si>
  <si>
    <t>Glove</t>
  </si>
  <si>
    <t>https://web.archive.org/web/20150531091439im_/http://essence-ro.com/data/items/images/2624.png</t>
  </si>
  <si>
    <t>https://web.archive.org/web/20150531091439im_/http://essence-ro.com/data/items/icons/2624.gif</t>
  </si>
  <si>
    <t>Glove_Of_Archer</t>
  </si>
  <si>
    <t>Renown Archer's Gloves</t>
  </si>
  <si>
    <t>https://web.archive.org/web/20150524025624im_/http://essence-ro.com/data/items/images/2667.png</t>
  </si>
  <si>
    <t>https://web.archive.org/web/20150524025624im_/http://essence-ro.com/data/items/icons/2667.gif</t>
  </si>
  <si>
    <t>Glove_of_Archer_</t>
  </si>
  <si>
    <t>https://web.archive.org/web/20150524031322im_/http://essence-ro.com/data/items/images/29508.png</t>
  </si>
  <si>
    <t>https://web.archive.org/web/20150524031322im_/http://essence-ro.com/data/items/icons/29508.gif</t>
  </si>
  <si>
    <t>Goat_Card</t>
  </si>
  <si>
    <t>Goat Card</t>
  </si>
  <si>
    <t>https://web.archive.org/web/20150524035126im_/http://essence-ro.com/data/items/images/4150.png</t>
  </si>
  <si>
    <t>https://web.archive.org/web/20150524035126im_/http://essence-ro.com/data/items/icons/4150.gif</t>
  </si>
  <si>
    <t>Goat's_Horn</t>
  </si>
  <si>
    <t>Antelope Horn</t>
  </si>
  <si>
    <t>https://web.archive.org/web/20150524043136im_/http://essence-ro.com/data/items/images/7106.png</t>
  </si>
  <si>
    <t>https://web.archive.org/web/20150524043136im_/http://essence-ro.com/data/items/icons/7106.gif</t>
  </si>
  <si>
    <t>Goblin_Archer_Card</t>
  </si>
  <si>
    <t>Goblin Archer Card</t>
  </si>
  <si>
    <t>https://web.archive.org/web/20150324143753im_/http://essence-ro.com/data/items/images/4157.png</t>
  </si>
  <si>
    <t>https://web.archive.org/web/20150324143753im_/http://essence-ro.com/data/items/icons/4157.gif</t>
  </si>
  <si>
    <t>Goblin_Archer_Pokeball</t>
  </si>
  <si>
    <t>Goblin Archer Pokeball</t>
  </si>
  <si>
    <t>https://web.archive.org/web/20150531102530im_/http://essence-ro.com/data/items/images/30270.png</t>
  </si>
  <si>
    <t>https://web.archive.org/web/20150531102530im_/http://essence-ro.com/data/items/icons/30270.gif</t>
  </si>
  <si>
    <t>Goblin_Card</t>
  </si>
  <si>
    <t>Goblin Card</t>
  </si>
  <si>
    <t>https://web.archive.org/web/20150321162224im_/http://essence-ro.com/data/items/images/4060.png</t>
  </si>
  <si>
    <t>https://web.archive.org/web/20150321162224im_/http://essence-ro.com/data/items/icons/4060.gif</t>
  </si>
  <si>
    <t>Goblin_Mask_01</t>
  </si>
  <si>
    <t>Poker Face</t>
  </si>
  <si>
    <t>https://web.archive.org/web/20150531053125im_/http://essence-ro.com/data/items/images/5087.png</t>
  </si>
  <si>
    <t>https://web.archive.org/web/20150531053125im_/http://essence-ro.com/data/items/icons/5087.gif</t>
  </si>
  <si>
    <t>Goblin_Mask_02</t>
  </si>
  <si>
    <t>Surprised Mask</t>
  </si>
  <si>
    <t>https://web.archive.org/web/20150525033823im_/http://essence-ro.com/data/items/images/5088.png</t>
  </si>
  <si>
    <t>https://web.archive.org/web/20150525033823im_/http://essence-ro.com/data/items/icons/5088.gif</t>
  </si>
  <si>
    <t>Goblin_Mask_03</t>
  </si>
  <si>
    <t>Annoyed Mask</t>
  </si>
  <si>
    <t>https://web.archive.org/web/20150530212400im_/http://essence-ro.com/data/items/images/5089.png</t>
  </si>
  <si>
    <t>https://web.archive.org/web/20150530212400im_/http://essence-ro.com/data/items/icons/5089.gif</t>
  </si>
  <si>
    <t>Goblini_Mask</t>
  </si>
  <si>
    <t>Goblin Mask</t>
  </si>
  <si>
    <t>https://web.archive.org/web/20150525094654im_/http://essence-ro.com/data/items/images/2297.png</t>
  </si>
  <si>
    <t>https://web.archive.org/web/20150525094654im_/http://essence-ro.com/data/items/icons/2297.gif</t>
  </si>
  <si>
    <t>God_Helm</t>
  </si>
  <si>
    <t>God Helm</t>
  </si>
  <si>
    <t>https://web.archive.org/web/20150524034109im_/http://essence-ro.com/data/items/images/20150.png</t>
  </si>
  <si>
    <t>https://web.archive.org/web/20150524034109im_/http://essence-ro.com/data/items/icons/20150.gif</t>
  </si>
  <si>
    <t>Goddess_Mask_</t>
  </si>
  <si>
    <t>Goddess Mask</t>
  </si>
  <si>
    <t>https://web.archive.org/web/20150524081430im_/http://essence-ro.com/data/items/images/20252.png</t>
  </si>
  <si>
    <t>https://web.archive.org/web/20150524081430im_/http://essence-ro.com/data/items/icons/20252.gif</t>
  </si>
  <si>
    <t>Goddess_Tear</t>
  </si>
  <si>
    <t>Goddess Tear</t>
  </si>
  <si>
    <t>https://web.archive.org/web/20150524041035im_/http://essence-ro.com/data/items/images/7830.png</t>
  </si>
  <si>
    <t>https://web.archive.org/web/20150524041035im_/http://essence-ro.com/data/items/icons/7830.gif</t>
  </si>
  <si>
    <t>Goggle</t>
  </si>
  <si>
    <t>Goggles</t>
  </si>
  <si>
    <t>https://web.archive.org/web/20150531040913im_/http://essence-ro.com/data/items/images/2224.png</t>
  </si>
  <si>
    <t>https://web.archive.org/web/20150531040913im_/http://essence-ro.com/data/items/icons/2224.gif</t>
  </si>
  <si>
    <t>Goggle_</t>
  </si>
  <si>
    <t>https://web.archive.org/web/20150524024017im_/http://essence-ro.com/data/items/images/2225.png</t>
  </si>
  <si>
    <t>https://web.archive.org/web/20150524024017im_/http://essence-ro.com/data/items/icons/2225.gif</t>
  </si>
  <si>
    <t>Gold</t>
  </si>
  <si>
    <t>https://web.archive.org/web/20150524023903im_/http://essence-ro.com/data/items/images/969.png</t>
  </si>
  <si>
    <t>https://web.archive.org/web/20150524023903im_/http://essence-ro.com/data/items/icons/969.gif</t>
  </si>
  <si>
    <t>Gold_Bullion</t>
  </si>
  <si>
    <t>Gold Bullion</t>
  </si>
  <si>
    <t>https://web.archive.org/web/20150524024825im_/http://essence-ro.com/data/items/images/7228.png</t>
  </si>
  <si>
    <t>https://web.archive.org/web/20150524024825im_/http://essence-ro.com/data/items/icons/7228.gif</t>
  </si>
  <si>
    <t>Gold_Coin</t>
  </si>
  <si>
    <t>Gold Coin</t>
  </si>
  <si>
    <t>https://web.archive.org/web/20150531082217im_/http://essence-ro.com/data/items/images/671.png</t>
  </si>
  <si>
    <t>https://web.archive.org/web/20150531082217im_/http://essence-ro.com/data/items/icons/671.gif</t>
  </si>
  <si>
    <t>Gold_Coin_Moneybag</t>
  </si>
  <si>
    <t>Bag of Gold Coins</t>
  </si>
  <si>
    <t>https://web.archive.org/web/20150531094240im_/http://essence-ro.com/data/items/images/670.png</t>
  </si>
  <si>
    <t>https://web.archive.org/web/20150531094240im_/http://essence-ro.com/data/items/icons/670.gif</t>
  </si>
  <si>
    <t>Gold_Ore</t>
  </si>
  <si>
    <t>Gold Ore</t>
  </si>
  <si>
    <t>https://web.archive.org/web/20150524023657im_/http://essence-ro.com/data/items/images/7231.png</t>
  </si>
  <si>
    <t>https://web.archive.org/web/20150524023657im_/http://essence-ro.com/data/items/icons/7231.gif</t>
  </si>
  <si>
    <t>Gold_Pill</t>
  </si>
  <si>
    <t>Pilule</t>
  </si>
  <si>
    <t>https://web.archive.org/web/20150531094336im_/http://essence-ro.com/data/items/images/679.png</t>
  </si>
  <si>
    <t>https://web.archive.org/web/20150531094336im_/http://essence-ro.com/data/items/icons/679.gif</t>
  </si>
  <si>
    <t>Gold_Spirit_Chain</t>
  </si>
  <si>
    <t>Angel Blessing</t>
  </si>
  <si>
    <t>https://web.archive.org/web/20151105093706im_/http://essence-ro.com/data/items/images/5207.png</t>
  </si>
  <si>
    <t>https://web.archive.org/web/20151105093706im_/http://essence-ro.com/data/items/icons/5207.gif</t>
  </si>
  <si>
    <t>Gold_Tiara</t>
  </si>
  <si>
    <t>Golden Tiara</t>
  </si>
  <si>
    <t>https://web.archive.org/web/20150524034334im_/http://essence-ro.com/data/items/images/5179.png</t>
  </si>
  <si>
    <t>https://web.archive.org/web/20150524034334im_/http://essence-ro.com/data/items/icons/5179.gif</t>
  </si>
  <si>
    <t>Golden_Anvil</t>
  </si>
  <si>
    <t>Golden Anvil</t>
  </si>
  <si>
    <t>https://web.archive.org/web/20150524025809im_/http://essence-ro.com/data/items/images/988.png</t>
  </si>
  <si>
    <t>https://web.archive.org/web/20150524025809im_/http://essence-ro.com/data/items/icons/988.gif</t>
  </si>
  <si>
    <t>Golden_Bell</t>
  </si>
  <si>
    <t>Golden Bell</t>
  </si>
  <si>
    <t>https://web.archive.org/web/20150524021512im_/http://essence-ro.com/data/items/images/10016.png</t>
  </si>
  <si>
    <t>https://web.archive.org/web/20150524021512im_/http://essence-ro.com/data/items/icons/10016.gif</t>
  </si>
  <si>
    <t>Golden_Bracelet</t>
  </si>
  <si>
    <t>Golden Ornament</t>
  </si>
  <si>
    <t>https://web.archive.org/web/20150524021724im_/http://essence-ro.com/data/items/images/7435.png</t>
  </si>
  <si>
    <t>https://web.archive.org/web/20150524021724im_/http://essence-ro.com/data/items/icons/7435.gif</t>
  </si>
  <si>
    <t>Golden_Bug_Card</t>
  </si>
  <si>
    <t>Golden Thief Bug Card</t>
  </si>
  <si>
    <t>https://web.archive.org/web/20150321135836im_/http://essence-ro.com/data/items/images/4128.png</t>
  </si>
  <si>
    <t>https://web.archive.org/web/20150321135836im_/http://essence-ro.com/data/items/icons/4128.gif</t>
  </si>
  <si>
    <t>Golden_Gear</t>
  </si>
  <si>
    <t>Golden Gear</t>
  </si>
  <si>
    <t>https://web.archive.org/web/20150524020940im_/http://essence-ro.com/data/items/images/2246.png</t>
  </si>
  <si>
    <t>https://web.archive.org/web/20150524020940im_/http://essence-ro.com/data/items/icons/2246.gif</t>
  </si>
  <si>
    <t>Golden_Hair</t>
  </si>
  <si>
    <t>Golden Hair</t>
  </si>
  <si>
    <t>https://web.archive.org/web/20150531100317im_/http://essence-ro.com/data/items/images/1060.png</t>
  </si>
  <si>
    <t>https://web.archive.org/web/20150531100317im_/http://essence-ro.com/data/items/icons/1060.gif</t>
  </si>
  <si>
    <t>Golden_Hammer</t>
  </si>
  <si>
    <t>Golden Hammer</t>
  </si>
  <si>
    <t>https://web.archive.org/web/20150524043226im_/http://essence-ro.com/data/items/images/614.png</t>
  </si>
  <si>
    <t>https://web.archive.org/web/20150524043226im_/http://essence-ro.com/data/items/icons/614.gif</t>
  </si>
  <si>
    <t>Golden_Jewel</t>
  </si>
  <si>
    <t>Topaz</t>
  </si>
  <si>
    <t>https://web.archive.org/web/20150524033330im_/http://essence-ro.com/data/items/images/728.png</t>
  </si>
  <si>
    <t>https://web.archive.org/web/20150524033330im_/http://essence-ro.com/data/items/icons/728.gif</t>
  </si>
  <si>
    <t>Golden_Mace</t>
  </si>
  <si>
    <t>Golden Mace</t>
  </si>
  <si>
    <t>https://web.archive.org/web/20150524022218im_/http://essence-ro.com/data/items/images/1524.png</t>
  </si>
  <si>
    <t>https://web.archive.org/web/20150524022218im_/http://essence-ro.com/data/items/icons/1524.gif</t>
  </si>
  <si>
    <t>Golden_Savage_Pokeball</t>
  </si>
  <si>
    <t>Golden Savage Pokeball</t>
  </si>
  <si>
    <t>https://web.archive.org/web/20150524024057im_/http://essence-ro.com/data/items/images/30035.png</t>
  </si>
  <si>
    <t>https://web.archive.org/web/20150524024057im_/http://essence-ro.com/data/items/icons/30035.gif</t>
  </si>
  <si>
    <t>Golden_Wings</t>
  </si>
  <si>
    <t>Golden Wings</t>
  </si>
  <si>
    <t>https://web.archive.org/web/20150524034814im_/http://essence-ro.com/data/items/images/20024.png</t>
  </si>
  <si>
    <t>https://web.archive.org/web/20150524034814im_/http://essence-ro.com/data/items/icons/20024.gif</t>
  </si>
  <si>
    <t>Golden_Wreath</t>
  </si>
  <si>
    <t>Golden Laurel</t>
  </si>
  <si>
    <t>https://web.archive.org/web/20150321195707im_/http://essence-ro.com/data/items/images/5433.png</t>
  </si>
  <si>
    <t>https://web.archive.org/web/20150321195707im_/http://essence-ro.com/data/items/icons/5433.gif</t>
  </si>
  <si>
    <t>Golem_Card</t>
  </si>
  <si>
    <t>Golem Card</t>
  </si>
  <si>
    <t>https://web.archive.org/web/20150324145948im_/http://essence-ro.com/data/items/images/4072.png</t>
  </si>
  <si>
    <t>https://web.archive.org/web/20150324145948im_/http://essence-ro.com/data/items/icons/4072.gif</t>
  </si>
  <si>
    <t>Graffiti_Gift_Box</t>
  </si>
  <si>
    <t>Graffiti Gift Box</t>
  </si>
  <si>
    <t>1 callfunc "autodrop"; getitem 32015,5; getitem 32014,5;</t>
  </si>
  <si>
    <t>https://web.archive.org/web/20150531094327im_/http://essence-ro.com/data/items/images/32016.png</t>
  </si>
  <si>
    <t>https://web.archive.org/web/20150531094327im_/http://essence-ro.com/data/items/icons/32016.gif</t>
  </si>
  <si>
    <t>Grain</t>
  </si>
  <si>
    <t>Bag of Grain</t>
  </si>
  <si>
    <t>https://web.archive.org/web/20150531104249im_/http://essence-ro.com/data/items/images/577.png</t>
  </si>
  <si>
    <t>https://web.archive.org/web/20150531104249im_/http://essence-ro.com/data/items/icons/577.gif</t>
  </si>
  <si>
    <t>Grand_Cross</t>
  </si>
  <si>
    <t>Grand Cross</t>
  </si>
  <si>
    <t>https://web.archive.org/web/20150531095313im_/http://essence-ro.com/data/items/images/1528.png</t>
  </si>
  <si>
    <t>https://web.archive.org/web/20150531095313im_/http://essence-ro.com/data/items/icons/1528.gif</t>
  </si>
  <si>
    <t>Grand_Peco_Card</t>
  </si>
  <si>
    <t>Grand Peco Card</t>
  </si>
  <si>
    <t>https://web.archive.org/web/20150524035338im_/http://essence-ro.com/data/items/images/4161.png</t>
  </si>
  <si>
    <t>https://web.archive.org/web/20150524035338im_/http://essence-ro.com/data/items/icons/4161.gif</t>
  </si>
  <si>
    <t>Granpa_Beard</t>
  </si>
  <si>
    <t>Grampa Beard</t>
  </si>
  <si>
    <t>https://web.archive.org/web/20151105092749im_/http://essence-ro.com/data/items/images/2241.png</t>
  </si>
  <si>
    <t>https://web.archive.org/web/20151105092749im_/http://essence-ro.com/data/items/icons/2241.gif</t>
  </si>
  <si>
    <t>Granpa_Beard_F</t>
  </si>
  <si>
    <t>Father's White Moustache</t>
  </si>
  <si>
    <t>https://web.archive.org/web/20151105092836im_/http://essence-ro.com/data/items/images/5155.png</t>
  </si>
  <si>
    <t>https://web.archive.org/web/20151105092836im_/http://essence-ro.com/data/items/icons/5155.gif</t>
  </si>
  <si>
    <t>Grape</t>
  </si>
  <si>
    <t>https://web.archive.org/web/20150321183552im_/http://essence-ro.com/data/items/images/514.png</t>
  </si>
  <si>
    <t>https://web.archive.org/web/20150321183552im_/http://essence-ro.com/data/items/icons/514.gif</t>
  </si>
  <si>
    <t>Grape_Juice</t>
  </si>
  <si>
    <t>Grape Juice</t>
  </si>
  <si>
    <t>https://web.archive.org/web/20150524031325im_/http://essence-ro.com/data/items/images/533.png</t>
  </si>
  <si>
    <t>https://web.archive.org/web/20150524031325im_/http://essence-ro.com/data/items/icons/533.gif</t>
  </si>
  <si>
    <t>Grasshopper_Doll</t>
  </si>
  <si>
    <t>Rocker Doll</t>
  </si>
  <si>
    <t>https://web.archive.org/web/20150524034827im_/http://essence-ro.com/data/items/images/752.png</t>
  </si>
  <si>
    <t>https://web.archive.org/web/20150524034827im_/http://essence-ro.com/data/items/icons/752.gif</t>
  </si>
  <si>
    <t>Grasshopper's_Leg</t>
  </si>
  <si>
    <t>Grasshopper's Leg</t>
  </si>
  <si>
    <t>https://web.archive.org/web/20150524054442im_/http://essence-ro.com/data/items/images/940.png</t>
  </si>
  <si>
    <t>https://web.archive.org/web/20150524054442im_/http://essence-ro.com/data/items/icons/940.gif</t>
  </si>
  <si>
    <t>Gray_Deviruchi_Cap</t>
  </si>
  <si>
    <t>Brown Deviruchi Hat</t>
  </si>
  <si>
    <t>https://web.archive.org/web/20150524025955im_/http://essence-ro.com/data/items/images/5229.png</t>
  </si>
  <si>
    <t>https://web.archive.org/web/20150524025955im_/http://essence-ro.com/data/items/icons/5229.gif</t>
  </si>
  <si>
    <t>Gray_Drooping_Kitty</t>
  </si>
  <si>
    <t>Brown Drooping Cat</t>
  </si>
  <si>
    <t>https://web.archive.org/web/20150524030546im_/http://essence-ro.com/data/items/images/5231.png</t>
  </si>
  <si>
    <t>https://web.archive.org/web/20150524030546im_/http://essence-ro.com/data/items/icons/5231.gif</t>
  </si>
  <si>
    <t>Gray_Fur_Hat</t>
  </si>
  <si>
    <t>Brown Beanie</t>
  </si>
  <si>
    <t>https://web.archive.org/web/20150524030956im_/http://essence-ro.com/data/items/images/5235.png</t>
  </si>
  <si>
    <t>https://web.archive.org/web/20150524030956im_/http://essence-ro.com/data/items/icons/5235.gif</t>
  </si>
  <si>
    <t>Gray_Wizardry_Hat</t>
  </si>
  <si>
    <t>Gray Mage Hat</t>
  </si>
  <si>
    <t>https://web.archive.org/web/20150524032129im_/http://essence-ro.com/data/items/images/5240.png</t>
  </si>
  <si>
    <t>https://web.archive.org/web/20150524032129im_/http://essence-ro.com/data/items/icons/5240.gif</t>
  </si>
  <si>
    <t>Great_Bow_</t>
  </si>
  <si>
    <t>Great Bow</t>
  </si>
  <si>
    <t>https://web.archive.org/web/20150321161440im_/http://essence-ro.com/data/items/images/1708.png</t>
  </si>
  <si>
    <t>https://web.archive.org/web/20150321161440im_/http://essence-ro.com/data/items/icons/1708.gif</t>
  </si>
  <si>
    <t>Great_Chef_Orleans01</t>
  </si>
  <si>
    <t>Chef King Orleans Vol.1</t>
  </si>
  <si>
    <t>https://web.archive.org/web/20150619183515im_/http://essence-ro.com/data/items/images/11002.png</t>
  </si>
  <si>
    <t>https://web.archive.org/web/20150619183515im_/http://essence-ro.com/data/items/icons/11002.gif</t>
  </si>
  <si>
    <t>Great_King's_Dance</t>
  </si>
  <si>
    <t>Great King's Dance</t>
  </si>
  <si>
    <t>Monk</t>
  </si>
  <si>
    <t>https://web.archive.org/web/20150524044644im_/http://essence-ro.com/data/items/images/1830.png</t>
  </si>
  <si>
    <t>https://web.archive.org/web/20150524044644im_/http://essence-ro.com/data/items/icons/1830.gif</t>
  </si>
  <si>
    <t>Great_Leaf</t>
  </si>
  <si>
    <t>Huge Leaf</t>
  </si>
  <si>
    <t>https://web.archive.org/web/20150525062142im_/http://essence-ro.com/data/items/images/7198.png</t>
  </si>
  <si>
    <t>https://web.archive.org/web/20150525062142im_/http://essence-ro.com/data/items/icons/7198.gif</t>
  </si>
  <si>
    <t>Great_Nature</t>
  </si>
  <si>
    <t>Great Nature</t>
  </si>
  <si>
    <t>https://web.archive.org/web/20150524020635im_/http://essence-ro.com/data/items/images/997.png</t>
  </si>
  <si>
    <t>https://web.archive.org/web/20150524020635im_/http://essence-ro.com/data/items/icons/997.gif</t>
  </si>
  <si>
    <t>Great_Wing</t>
  </si>
  <si>
    <t>Giant Butterfly Wing</t>
  </si>
  <si>
    <t>https://web.archive.org/web/20150524021300im_/http://essence-ro.com/data/items/images/7168.png</t>
  </si>
  <si>
    <t>https://web.archive.org/web/20150524021300im_/http://essence-ro.com/data/items/icons/7168.gif</t>
  </si>
  <si>
    <t>Greatest_General_Card</t>
  </si>
  <si>
    <t>Greatest General Card</t>
  </si>
  <si>
    <t>https://web.archive.org/web/20150324155721im_/http://essence-ro.com/data/items/images/4283.png</t>
  </si>
  <si>
    <t>https://web.archive.org/web/20150324155721im_/http://essence-ro.com/data/items/icons/4283.gif</t>
  </si>
  <si>
    <t>Green_Apple</t>
  </si>
  <si>
    <t>Green Apple</t>
  </si>
  <si>
    <t>https://web.archive.org/web/20150524034728im_/http://essence-ro.com/data/items/images/7821.png</t>
  </si>
  <si>
    <t>https://web.archive.org/web/20150524034728im_/http://essence-ro.com/data/items/icons/7821.gif</t>
  </si>
  <si>
    <t>Green_Apple_of_Archer</t>
  </si>
  <si>
    <t>Green Apple of Archer</t>
  </si>
  <si>
    <t>https://web.archive.org/web/20150524034432im_/http://essence-ro.com/data/items/images/20644.png</t>
  </si>
  <si>
    <t>https://web.archive.org/web/20150524034432im_/http://essence-ro.com/data/items/icons/20644.gif</t>
  </si>
  <si>
    <t>Green_Feeler</t>
  </si>
  <si>
    <t>Green Feeler</t>
  </si>
  <si>
    <t>https://web.archive.org/web/20150531091317im_/http://essence-ro.com/data/items/images/2298.png</t>
  </si>
  <si>
    <t>https://web.archive.org/web/20150531091317im_/http://essence-ro.com/data/items/icons/2298.gif</t>
  </si>
  <si>
    <t>Green_Herb</t>
  </si>
  <si>
    <t>Green Herb</t>
  </si>
  <si>
    <t>https://web.archive.org/web/20150321142359im_/http://essence-ro.com/data/items/images/511.png</t>
  </si>
  <si>
    <t>https://web.archive.org/web/20150321142359im_/http://essence-ro.com/data/items/icons/511.gif</t>
  </si>
  <si>
    <t>Green_Iguana_Card</t>
  </si>
  <si>
    <t>Grove Card</t>
  </si>
  <si>
    <t>https://web.archive.org/web/20150524043425im_/http://essence-ro.com/data/items/images/4377.png</t>
  </si>
  <si>
    <t>https://web.archive.org/web/20150524043425im_/http://essence-ro.com/data/items/icons/4377.gif</t>
  </si>
  <si>
    <t>Green_Incense</t>
  </si>
  <si>
    <t>Green Incense</t>
  </si>
  <si>
    <t>https://web.archive.org/web/20150524054217im_/http://essence-ro.com/data/items/images/7555.png</t>
  </si>
  <si>
    <t>https://web.archive.org/web/20150524054217im_/http://essence-ro.com/data/items/icons/7555.gif</t>
  </si>
  <si>
    <t>Green_Lace</t>
  </si>
  <si>
    <t>Green Lace</t>
  </si>
  <si>
    <t>https://web.archive.org/web/20150321195253im_/http://essence-ro.com/data/items/images/10015.png</t>
  </si>
  <si>
    <t>https://web.archive.org/web/20150321195253im_/http://essence-ro.com/data/items/icons/10015.gif</t>
  </si>
  <si>
    <t>Green_Petite_Egg</t>
  </si>
  <si>
    <t>Green Petite Egg</t>
  </si>
  <si>
    <t>https://web.archive.org/web/20150531082549im_/http://essence-ro.com/data/items/images/9022.png</t>
  </si>
  <si>
    <t>https://web.archive.org/web/20150531082549im_/http://essence-ro.com/data/items/icons/9022.gif</t>
  </si>
  <si>
    <t>Green_Potion</t>
  </si>
  <si>
    <t>Green Potion</t>
  </si>
  <si>
    <t>https://web.archive.org/web/20150321185900im_/http://essence-ro.com/data/items/images/506.png</t>
  </si>
  <si>
    <t>https://web.archive.org/web/20150321185900im_/http://essence-ro.com/data/items/icons/506.gif</t>
  </si>
  <si>
    <t>Green_Quiz_Hat</t>
  </si>
  <si>
    <t>Green Quiz Hat</t>
  </si>
  <si>
    <t>https://web.archive.org/web/20150524030354im_/http://essence-ro.com/data/items/images/20550.png</t>
  </si>
  <si>
    <t>https://web.archive.org/web/20150524030354im_/http://essence-ro.com/data/items/icons/20550.gif</t>
  </si>
  <si>
    <t>Green_Santa_Hat</t>
  </si>
  <si>
    <t>Green Santa Hat</t>
  </si>
  <si>
    <t>https://web.archive.org/web/20150524021646im_/http://essence-ro.com/data/items/images/20761.png</t>
  </si>
  <si>
    <t>https://web.archive.org/web/20150524021646im_/http://essence-ro.com/data/items/icons/20761.gif</t>
  </si>
  <si>
    <t>Gremlin_Card</t>
  </si>
  <si>
    <t>Gremlin Card</t>
  </si>
  <si>
    <t>https://web.archive.org/web/20150524035908im_/http://essence-ro.com/data/items/images/4355.png</t>
  </si>
  <si>
    <t>https://web.archive.org/web/20150524035908im_/http://essence-ro.com/data/items/icons/4355.gif</t>
  </si>
  <si>
    <t>Grilled_Rice_Cake</t>
  </si>
  <si>
    <t>Grilled Rice Cake</t>
  </si>
  <si>
    <t>https://web.archive.org/web/20150524035710im_/http://essence-ro.com/data/items/images/6099.png</t>
  </si>
  <si>
    <t>https://web.archive.org/web/20150524035710im_/http://essence-ro.com/data/items/icons/6099.gif</t>
  </si>
  <si>
    <t>Grit</t>
  </si>
  <si>
    <t>https://web.archive.org/web/20150531070118im_/http://essence-ro.com/data/items/images/1056.png</t>
  </si>
  <si>
    <t>https://web.archive.org/web/20150531070118im_/http://essence-ro.com/data/items/icons/1056.gif</t>
  </si>
  <si>
    <t>Grizzly_Card</t>
  </si>
  <si>
    <t>Grizzly Card</t>
  </si>
  <si>
    <t>https://web.archive.org/web/20150524043746im_/http://essence-ro.com/data/items/images/4162.png</t>
  </si>
  <si>
    <t>https://web.archive.org/web/20150524043746im_/http://essence-ro.com/data/items/icons/4162.gif</t>
  </si>
  <si>
    <t>Groucho_Marx_Glasses</t>
  </si>
  <si>
    <t>Groucho Marx Glasses</t>
  </si>
  <si>
    <t>https://web.archive.org/web/20150524032638im_/http://essence-ro.com/data/items/images/20768.png</t>
  </si>
  <si>
    <t>https://web.archive.org/web/20150524032638im_/http://essence-ro.com/data/items/icons/20768.gif</t>
  </si>
  <si>
    <t>Gryphon_Card</t>
  </si>
  <si>
    <t>Gryphon Card</t>
  </si>
  <si>
    <t>https://web.archive.org/web/20150324144331im_/http://essence-ro.com/data/items/images/4163.png</t>
  </si>
  <si>
    <t>https://web.archive.org/web/20150324144331im_/http://essence-ro.com/data/items/icons/4163.gif</t>
  </si>
  <si>
    <t>Guard</t>
  </si>
  <si>
    <t>https://web.archive.org/web/20150525063919im_/http://essence-ro.com/data/items/images/2101.png</t>
  </si>
  <si>
    <t>https://web.archive.org/web/20150525063919im_/http://essence-ro.com/data/items/icons/2101.gif</t>
  </si>
  <si>
    <t>Guard_</t>
  </si>
  <si>
    <t>https://web.archive.org/web/20150321200815im_/http://essence-ro.com/data/items/images/2102.png</t>
  </si>
  <si>
    <t>https://web.archive.org/web/20150321200815im_/http://essence-ro.com/data/items/icons/2102.gif</t>
  </si>
  <si>
    <t>Guardian_Lion_Mask</t>
  </si>
  <si>
    <t>Mythical Lion Mask</t>
  </si>
  <si>
    <t>https://web.archive.org/web/20150531095345im_/http://essence-ro.com/data/items/images/5177.png</t>
  </si>
  <si>
    <t>https://web.archive.org/web/20150531095345im_/http://essence-ro.com/data/items/icons/5177.gif</t>
  </si>
  <si>
    <t>Gucci_Shadez</t>
  </si>
  <si>
    <t>Gucci Shadez</t>
  </si>
  <si>
    <t>https://web.archive.org/web/20150524045119im_/http://essence-ro.com/data/items/images/20247.png</t>
  </si>
  <si>
    <t>https://web.archive.org/web/20150524045119im_/http://essence-ro.com/data/items/icons/20247.gif</t>
  </si>
  <si>
    <t>Guildsman_Recruiter</t>
  </si>
  <si>
    <t>Guildsman Recruiter Hat</t>
  </si>
  <si>
    <t>https://web.archive.org/web/20150524081318im_/http://essence-ro.com/data/items/images/5336.png</t>
  </si>
  <si>
    <t>https://web.archive.org/web/20150524081318im_/http://essence-ro.com/data/items/icons/5336.gif</t>
  </si>
  <si>
    <t>Guinevere_Bastion_Card</t>
  </si>
  <si>
    <t>Guinevere Bastion Card</t>
  </si>
  <si>
    <t>https://web.archive.org/web/20150524044109im_/http://essence-ro.com/data/items/images/23021.png</t>
  </si>
  <si>
    <t>https://web.archive.org/web/20150524044109im_/http://essence-ro.com/data/items/icons/23021.gif</t>
  </si>
  <si>
    <t>Guisarme</t>
  </si>
  <si>
    <t>https://web.archive.org/web/20150524060106im_/http://essence-ro.com/data/items/images/1451.png</t>
  </si>
  <si>
    <t>https://web.archive.org/web/20150524060106im_/http://essence-ro.com/data/items/icons/1451.gif</t>
  </si>
  <si>
    <t>Guisarme_</t>
  </si>
  <si>
    <t>https://web.archive.org/web/20150531031858im_/http://essence-ro.com/data/items/images/1452.png</t>
  </si>
  <si>
    <t>https://web.archive.org/web/20150531031858im_/http://essence-ro.com/data/items/icons/1452.gif</t>
  </si>
  <si>
    <t>Guitar_Of_Blue_Solo</t>
  </si>
  <si>
    <t>Loner's Guitar</t>
  </si>
  <si>
    <t>https://web.archive.org/web/20150524042242im_/http://essence-ro.com/data/items/images/1915.png</t>
  </si>
  <si>
    <t>https://web.archive.org/web/20150524042242im_/http://essence-ro.com/data/items/icons/1915.gif</t>
  </si>
  <si>
    <t>Guitar_Of_Gentle_Breeze</t>
  </si>
  <si>
    <t>Gentle Breeze Guitar</t>
  </si>
  <si>
    <t>https://web.archive.org/web/20150524053848im_/http://essence-ro.com/data/items/images/1917.png</t>
  </si>
  <si>
    <t>https://web.archive.org/web/20150524053848im_/http://essence-ro.com/data/items/icons/1917.gif</t>
  </si>
  <si>
    <t>Guitar_Of_Passion</t>
  </si>
  <si>
    <t>Burning Passion Guitar</t>
  </si>
  <si>
    <t>https://web.archive.org/web/20150530233736im_/http://essence-ro.com/data/items/images/1914.png</t>
  </si>
  <si>
    <t>https://web.archive.org/web/20150530233736im_/http://essence-ro.com/data/items/icons/1914.gif</t>
  </si>
  <si>
    <t>Guitar_Of_Vast_Land</t>
  </si>
  <si>
    <t>Green Acre Guitar</t>
  </si>
  <si>
    <t>https://web.archive.org/web/20150524034640im_/http://essence-ro.com/data/items/images/1916.png</t>
  </si>
  <si>
    <t>https://web.archive.org/web/20150524034640im_/http://essence-ro.com/data/items/icons/1916.gif</t>
  </si>
  <si>
    <t>Gullinbursti_Card</t>
  </si>
  <si>
    <t>Gullinbursti Card</t>
  </si>
  <si>
    <t>https://web.archive.org/web/20150524035429im_/http://essence-ro.com/data/items/images/4164.png</t>
  </si>
  <si>
    <t>https://web.archive.org/web/20150524035429im_/http://essence-ro.com/data/items/icons/4164.gif</t>
  </si>
  <si>
    <t>Gungnir_</t>
  </si>
  <si>
    <t>Gungnir</t>
  </si>
  <si>
    <t>https://web.archive.org/web/20150531092726im_/http://essence-ro.com/data/items/images/1418.png</t>
  </si>
  <si>
    <t>https://web.archive.org/web/20150531092726im_/http://essence-ro.com/data/items/icons/1418.gif</t>
  </si>
  <si>
    <t>Gunslinger_Renate_Card</t>
  </si>
  <si>
    <t>Gunslinger Renate Card</t>
  </si>
  <si>
    <t>https://web.archive.org/web/20150524031233im_/http://essence-ro.com/data/items/images/23034.png</t>
  </si>
  <si>
    <t>https://web.archive.org/web/20150524031233im_/http://essence-ro.com/data/items/icons/23034.gif</t>
  </si>
  <si>
    <t>Guyak_Shield</t>
  </si>
  <si>
    <t>Guyak Shield</t>
  </si>
  <si>
    <t>https://web.archive.org/web/20150524042503im_/http://essence-ro.com/data/items/images/2126.png</t>
  </si>
  <si>
    <t>https://web.archive.org/web/20150524042503im_/http://essence-ro.com/data/items/icons/2126.gif</t>
  </si>
  <si>
    <t>Gypsy_Caelia_Card</t>
  </si>
  <si>
    <t>Gypsy Caelia Card</t>
  </si>
  <si>
    <t>https://web.archive.org/web/20150321141741im_/http://essence-ro.com/data/items/images/23040.png</t>
  </si>
  <si>
    <t>https://web.archive.org/web/20150321141741im_/http://essence-ro.com/data/items/icons/23040.gif</t>
  </si>
  <si>
    <t>Gypsy_Diadem</t>
  </si>
  <si>
    <t>Gypsy Diadem</t>
  </si>
  <si>
    <t>https://web.archive.org/web/20150524081519im_/http://essence-ro.com/data/items/images/20110.png</t>
  </si>
  <si>
    <t>https://web.archive.org/web/20150524081519im_/http://essence-ro.com/data/items/icons/20110.gif</t>
  </si>
  <si>
    <t>Hae_Dong_Gum_</t>
  </si>
  <si>
    <t>Haedonggum</t>
  </si>
  <si>
    <t>https://web.archive.org/web/20150531040421im_/http://essence-ro.com/data/items/images/1128.png</t>
  </si>
  <si>
    <t>https://web.archive.org/web/20150531040421im_/http://essence-ro.com/data/items/icons/1128.gif</t>
  </si>
  <si>
    <t>Hair_Band</t>
  </si>
  <si>
    <t>Hair Band</t>
  </si>
  <si>
    <t>https://web.archive.org/web/20150531084942im_/http://essence-ro.com/data/items/images/2210.png</t>
  </si>
  <si>
    <t>https://web.archive.org/web/20150531084942im_/http://essence-ro.com/data/items/icons/2210.gif</t>
  </si>
  <si>
    <t>Hair_Brush</t>
  </si>
  <si>
    <t>Hair Brush</t>
  </si>
  <si>
    <t>https://web.archive.org/web/20150524034453im_/http://essence-ro.com/data/items/images/5444.png</t>
  </si>
  <si>
    <t>https://web.archive.org/web/20150524034453im_/http://essence-ro.com/data/items/icons/5444.gif</t>
  </si>
  <si>
    <t>Hair_Protector</t>
  </si>
  <si>
    <t>Bao Bao</t>
  </si>
  <si>
    <t>https://web.archive.org/web/20150531101857im_/http://essence-ro.com/data/items/images/5042.png</t>
  </si>
  <si>
    <t>https://web.archive.org/web/20150531101857im_/http://essence-ro.com/data/items/icons/5042.gif</t>
  </si>
  <si>
    <t>Hairband_Of_Grandpeco</t>
  </si>
  <si>
    <t>Grand Peco Hairband</t>
  </si>
  <si>
    <t>https://web.archive.org/web/20150524042501im_/http://essence-ro.com/data/items/images/5476.png</t>
  </si>
  <si>
    <t>https://web.archive.org/web/20150524042501im_/http://essence-ro.com/data/items/icons/5476.gif</t>
  </si>
  <si>
    <t>Hairband_Of_Reginleif</t>
  </si>
  <si>
    <t>Hairband Of Reginleif</t>
  </si>
  <si>
    <t>https://web.archive.org/web/20150524034038im_/http://essence-ro.com/data/items/images/5471.png</t>
  </si>
  <si>
    <t>https://web.archive.org/web/20150524034038im_/http://essence-ro.com/data/items/icons/5471.gif</t>
  </si>
  <si>
    <t>Hakujin_</t>
  </si>
  <si>
    <t>Hakujin</t>
  </si>
  <si>
    <t>https://web.archive.org/web/20150619155024im_/http://essence-ro.com/data/items/images/13015.png</t>
  </si>
  <si>
    <t>https://web.archive.org/web/20150619155024im_/http://essence-ro.com/data/items/icons/13015.gif</t>
  </si>
  <si>
    <t>Halberd_</t>
  </si>
  <si>
    <t>Halberd</t>
  </si>
  <si>
    <t>https://web.archive.org/web/20150524081737im_/http://essence-ro.com/data/items/images/1464.png</t>
  </si>
  <si>
    <t>https://web.archive.org/web/20150524081737im_/http://essence-ro.com/data/items/icons/1464.gif</t>
  </si>
  <si>
    <t>Hallow_Ring</t>
  </si>
  <si>
    <t>Hallow Ring</t>
  </si>
  <si>
    <t>https://web.archive.org/web/20150315204834im_/http://essence-ro.com/data/items/images/2754.png</t>
  </si>
  <si>
    <t>https://web.archive.org/web/20150315204834im_/http://essence-ro.com/data/items/icons/2754.gif</t>
  </si>
  <si>
    <t>Hammer_</t>
  </si>
  <si>
    <t>Hammer</t>
  </si>
  <si>
    <t>https://web.archive.org/web/20150531100457im_/http://essence-ro.com/data/items/images/1355.png</t>
  </si>
  <si>
    <t>https://web.archive.org/web/20150531100457im_/http://essence-ro.com/data/items/icons/1355.gif</t>
  </si>
  <si>
    <t>Hammer_Of_Blacksmith</t>
  </si>
  <si>
    <t>Hammer of Blacksmith</t>
  </si>
  <si>
    <t>https://web.archive.org/web/20150524053435im_/http://essence-ro.com/data/items/images/1005.png</t>
  </si>
  <si>
    <t>https://web.archive.org/web/20150524053435im_/http://essence-ro.com/data/items/icons/1005.gif</t>
  </si>
  <si>
    <t>HandMade_Chocolate</t>
  </si>
  <si>
    <t>Hand-made Chocolate</t>
  </si>
  <si>
    <t>https://web.archive.org/web/20150531081050im_/http://essence-ro.com/data/items/images/559.png</t>
  </si>
  <si>
    <t>https://web.archive.org/web/20150531081050im_/http://essence-ro.com/data/items/icons/559.gif</t>
  </si>
  <si>
    <t>HandMade_Chocolate_</t>
  </si>
  <si>
    <t>Handmade White Chocolate</t>
  </si>
  <si>
    <t>https://web.archive.org/web/20150531080505im_/http://essence-ro.com/data/items/images/560.png</t>
  </si>
  <si>
    <t>https://web.archive.org/web/20150531080505im_/http://essence-ro.com/data/items/icons/560.gif</t>
  </si>
  <si>
    <t>Handsei</t>
  </si>
  <si>
    <t>Red Envelope</t>
  </si>
  <si>
    <t>https://web.archive.org/web/20150531094200im_/http://essence-ro.com/data/items/images/668.png</t>
  </si>
  <si>
    <t>https://web.archive.org/web/20150531094200im_/http://essence-ro.com/data/items/icons/668.gif</t>
  </si>
  <si>
    <t>Hanging_Doll</t>
  </si>
  <si>
    <t>Hung Doll</t>
  </si>
  <si>
    <t>https://web.archive.org/web/20150531075646im_/http://essence-ro.com/data/items/images/7212.png</t>
  </si>
  <si>
    <t>https://web.archive.org/web/20150531075646im_/http://essence-ro.com/data/items/icons/7212.gif</t>
  </si>
  <si>
    <t>Hanging_Dolls</t>
  </si>
  <si>
    <t>Hanging Dolls</t>
  </si>
  <si>
    <t>https://web.archive.org/web/20150524021304im_/http://essence-ro.com/data/items/images/20545.png</t>
  </si>
  <si>
    <t>https://web.archive.org/web/20150524021304im_/http://essence-ro.com/data/items/icons/20545.gif</t>
  </si>
  <si>
    <t>Happy_Wig</t>
  </si>
  <si>
    <t>Happy Wig</t>
  </si>
  <si>
    <t>https://web.archive.org/web/20150524032140im_/http://essence-ro.com/data/items/images/5273.png</t>
  </si>
  <si>
    <t>https://web.archive.org/web/20150524032140im_/http://essence-ro.com/data/items/icons/5273.gif</t>
  </si>
  <si>
    <t>Hard_Peach</t>
  </si>
  <si>
    <t>Solid Peach</t>
  </si>
  <si>
    <t>https://web.archive.org/web/20150524023057im_/http://essence-ro.com/data/items/images/7164.png</t>
  </si>
  <si>
    <t>https://web.archive.org/web/20150524023057im_/http://essence-ro.com/data/items/icons/7164.gif</t>
  </si>
  <si>
    <t>Harpy_Card</t>
  </si>
  <si>
    <t>Harpy Card</t>
  </si>
  <si>
    <t>https://web.archive.org/web/20150524034958im_/http://essence-ro.com/data/items/images/4325.png</t>
  </si>
  <si>
    <t>https://web.archive.org/web/20150524034958im_/http://essence-ro.com/data/items/icons/4325.gif</t>
  </si>
  <si>
    <t>Harpy's_Feather</t>
  </si>
  <si>
    <t>Harpy Feather</t>
  </si>
  <si>
    <t>https://web.archive.org/web/20150531094020im_/http://essence-ro.com/data/items/images/7115.png</t>
  </si>
  <si>
    <t>https://web.archive.org/web/20150531094020im_/http://essence-ro.com/data/items/icons/7115.gif</t>
  </si>
  <si>
    <t>Harword_Card</t>
  </si>
  <si>
    <t>Howard Alt-Eisen Card</t>
  </si>
  <si>
    <t>https://web.archive.org/web/20150524044928im_/http://essence-ro.com/data/items/images/4362.png</t>
  </si>
  <si>
    <t>https://web.archive.org/web/20150524044928im_/http://essence-ro.com/data/items/icons/4362.gif</t>
  </si>
  <si>
    <t>Hash_Rice_Cake</t>
  </si>
  <si>
    <t>Neatly Sliced Rice Cake</t>
  </si>
  <si>
    <t>https://web.archive.org/web/20150531075858im_/http://essence-ro.com/data/items/images/557.png</t>
  </si>
  <si>
    <t>https://web.archive.org/web/20150531075858im_/http://essence-ro.com/data/items/icons/557.gif</t>
  </si>
  <si>
    <t>Hat</t>
  </si>
  <si>
    <t>https://web.archive.org/web/20150324160111im_/http://essence-ro.com/data/items/images/2220.png</t>
  </si>
  <si>
    <t>https://web.archive.org/web/20150324160111im_/http://essence-ro.com/data/items/icons/2220.gif</t>
  </si>
  <si>
    <t>Hat_</t>
  </si>
  <si>
    <t>https://web.archive.org/web/20150524050809im_/http://essence-ro.com/data/items/images/2221.png</t>
  </si>
  <si>
    <t>https://web.archive.org/web/20150524050809im_/http://essence-ro.com/data/items/icons/2221.gif</t>
  </si>
  <si>
    <t>Hat_0f_King</t>
  </si>
  <si>
    <t>Love Dad Bandana</t>
  </si>
  <si>
    <t>https://web.archive.org/web/20150524030316im_/http://essence-ro.com/data/items/images/5366.png</t>
  </si>
  <si>
    <t>https://web.archive.org/web/20150524030316im_/http://essence-ro.com/data/items/icons/5366.gif</t>
  </si>
  <si>
    <t>Hat_Of_Cake</t>
  </si>
  <si>
    <t>Cake Hat</t>
  </si>
  <si>
    <t>https://web.archive.org/web/20150524020707im_/http://essence-ro.com/data/items/images/5024.png</t>
  </si>
  <si>
    <t>https://web.archive.org/web/20150524020707im_/http://essence-ro.com/data/items/icons/5024.gif</t>
  </si>
  <si>
    <t>Hat_Of_Cake_</t>
  </si>
  <si>
    <t>2nd Anniversary Hat</t>
  </si>
  <si>
    <t>https://web.archive.org/web/20150524022554im_/http://essence-ro.com/data/items/images/5105.png</t>
  </si>
  <si>
    <t>https://web.archive.org/web/20150524022554im_/http://essence-ro.com/data/items/icons/5105.gif</t>
  </si>
  <si>
    <t>Hat_Of_Cook</t>
  </si>
  <si>
    <t>Chef Hat</t>
  </si>
  <si>
    <t>https://web.archive.org/web/20150531095415im_/http://essence-ro.com/data/items/images/5026.png</t>
  </si>
  <si>
    <t>https://web.archive.org/web/20150531095415im_/http://essence-ro.com/data/items/icons/5026.gif</t>
  </si>
  <si>
    <t>Hat_Of_Outlaw</t>
  </si>
  <si>
    <t>Bandit Hat</t>
  </si>
  <si>
    <t>https://web.archive.org/web/20150524042628im_/http://essence-ro.com/data/items/images/5491.png</t>
  </si>
  <si>
    <t>https://web.archive.org/web/20150524042628im_/http://essence-ro.com/data/items/icons/5491.gif</t>
  </si>
  <si>
    <t>Head_Of_Medusa</t>
  </si>
  <si>
    <t>Dead Medusa</t>
  </si>
  <si>
    <t>https://web.archive.org/web/20150524033736im_/http://essence-ro.com/data/items/images/1047.png</t>
  </si>
  <si>
    <t>https://web.archive.org/web/20150524033736im_/http://essence-ro.com/data/items/icons/1047.gif</t>
  </si>
  <si>
    <t>Headband_Of_Power</t>
  </si>
  <si>
    <t>Hot-blooded Headband</t>
  </si>
  <si>
    <t>https://web.archive.org/web/20150531095948im_/http://essence-ro.com/data/items/images/5070.png</t>
  </si>
  <si>
    <t>https://web.archive.org/web/20150531095948im_/http://essence-ro.com/data/items/icons/5070.gif</t>
  </si>
  <si>
    <t>Headgear_Of_Queen</t>
  </si>
  <si>
    <t>Crown of Ancient Queen</t>
  </si>
  <si>
    <t>https://web.archive.org/web/20150531072433im_/http://essence-ro.com/data/items/images/5080.png</t>
  </si>
  <si>
    <t>https://web.archive.org/web/20150531072433im_/http://essence-ro.com/data/items/icons/5080.gif</t>
  </si>
  <si>
    <t>Headlamp</t>
  </si>
  <si>
    <t>Flashlight</t>
  </si>
  <si>
    <t>https://web.archive.org/web/20150524032213im_/http://essence-ro.com/data/items/images/7327.png</t>
  </si>
  <si>
    <t>https://web.archive.org/web/20150524032213im_/http://essence-ro.com/data/items/icons/7327.gif</t>
  </si>
  <si>
    <t>Headset</t>
  </si>
  <si>
    <t>https://web.archive.org/web/20151105092909im_/http://essence-ro.com/data/items/images/5001.png</t>
  </si>
  <si>
    <t>https://web.archive.org/web/20151105092909im_/http://essence-ro.com/data/items/icons/5001.gif</t>
  </si>
  <si>
    <t>Headset_OST</t>
  </si>
  <si>
    <t>Note Headphones</t>
  </si>
  <si>
    <t>https://web.archive.org/web/20150524032904im_/http://essence-ro.com/data/items/images/5151.png</t>
  </si>
  <si>
    <t>https://web.archive.org/web/20150524032904im_/http://essence-ro.com/data/items/icons/5151.gif</t>
  </si>
  <si>
    <t>Healing_Staff</t>
  </si>
  <si>
    <t>Recovery Staff</t>
  </si>
  <si>
    <t>https://web.archive.org/web/20150524051833im_/http://essence-ro.com/data/items/images/1625.png</t>
  </si>
  <si>
    <t>https://web.archive.org/web/20150524051833im_/http://essence-ro.com/data/items/icons/1625.gif</t>
  </si>
  <si>
    <t>Heart</t>
  </si>
  <si>
    <t>https://web.archive.org/web/20150321151446im_/http://essence-ro.com/data/items/images/7855.png</t>
  </si>
  <si>
    <t>https://web.archive.org/web/20150321151446im_/http://essence-ro.com/data/items/icons/7855.gif</t>
  </si>
  <si>
    <t>Heart_Earrings</t>
  </si>
  <si>
    <t>Heart Earrings</t>
  </si>
  <si>
    <t>https://web.archive.org/web/20150524023551im_/http://essence-ro.com/data/items/images/20266.png</t>
  </si>
  <si>
    <t>https://web.archive.org/web/20150524023551im_/http://essence-ro.com/data/items/icons/20266.gif</t>
  </si>
  <si>
    <t>Heart_Hair_Pin</t>
  </si>
  <si>
    <t>Heart Hairpin</t>
  </si>
  <si>
    <t>https://web.archive.org/web/20150531092802im_/http://essence-ro.com/data/items/images/5041.png</t>
  </si>
  <si>
    <t>https://web.archive.org/web/20150531092802im_/http://essence-ro.com/data/items/icons/5041.gif</t>
  </si>
  <si>
    <t>Heart_Of_Her</t>
  </si>
  <si>
    <t>Her Heart</t>
  </si>
  <si>
    <t>https://web.archive.org/web/20150531093208im_/http://essence-ro.com/data/items/images/659.png</t>
  </si>
  <si>
    <t>https://web.archive.org/web/20150531093208im_/http://essence-ro.com/data/items/icons/659.gif</t>
  </si>
  <si>
    <t>Heart_Of_Mermaid</t>
  </si>
  <si>
    <t>Heart of Mermaid</t>
  </si>
  <si>
    <t>https://web.archive.org/web/20150524031613im_/http://essence-ro.com/data/items/images/950.png</t>
  </si>
  <si>
    <t>https://web.archive.org/web/20150524031613im_/http://essence-ro.com/data/items/icons/950.gif</t>
  </si>
  <si>
    <t>Heart_Ring</t>
  </si>
  <si>
    <t>Heart Ring</t>
  </si>
  <si>
    <t>https://web.archive.org/web/20150321151920im_/http://essence-ro.com/data/items/images/20562.png</t>
  </si>
  <si>
    <t>https://web.archive.org/web/20150321151920im_/http://essence-ro.com/data/items/icons/20562.gif</t>
  </si>
  <si>
    <t>Heartbroken_Tears</t>
  </si>
  <si>
    <t>Regrettable Tears</t>
  </si>
  <si>
    <t>https://web.archive.org/web/20150524035038im_/http://essence-ro.com/data/items/images/6144.png</t>
  </si>
  <si>
    <t>https://web.archive.org/web/20150524035038im_/http://essence-ro.com/data/items/icons/6144.gif</t>
  </si>
  <si>
    <t>Heartphones</t>
  </si>
  <si>
    <t>https://web.archive.org/web/20150315050447im_/http://essence-ro.com/data/items/images/20609.png</t>
  </si>
  <si>
    <t>https://web.archive.org/web/20150315050447im_/http://essence-ro.com/data/items/icons/20609.gif</t>
  </si>
  <si>
    <t>Heater_Card</t>
  </si>
  <si>
    <t>Heater Card</t>
  </si>
  <si>
    <t>https://web.archive.org/web/20150524045650im_/http://essence-ro.com/data/items/images/4331.png</t>
  </si>
  <si>
    <t>https://web.archive.org/web/20150524045650im_/http://essence-ro.com/data/items/icons/4331.gif</t>
  </si>
  <si>
    <t>Hei_Mask</t>
  </si>
  <si>
    <t>Hei Mask</t>
  </si>
  <si>
    <t>https://web.archive.org/web/20150524032033im_/http://essence-ro.com/data/items/images/20263.png</t>
  </si>
  <si>
    <t>https://web.archive.org/web/20150524032033im_/http://essence-ro.com/data/items/icons/20263.gif</t>
  </si>
  <si>
    <t>Hei_Mask_</t>
  </si>
  <si>
    <t>https://web.archive.org/web/20150524045030im_/http://essence-ro.com/data/items/images/20273.png</t>
  </si>
  <si>
    <t>https://web.archive.org/web/20150524045030im_/http://essence-ro.com/data/items/icons/20273.gif</t>
  </si>
  <si>
    <t>Hell_Fire</t>
  </si>
  <si>
    <t>Hellfire</t>
  </si>
  <si>
    <t>https://web.archive.org/web/20150531091051im_/http://essence-ro.com/data/items/images/1471.png</t>
  </si>
  <si>
    <t>https://web.archive.org/web/20150531091051im_/http://essence-ro.com/data/items/icons/1471.gif</t>
  </si>
  <si>
    <t>Hell_Poodle_Card</t>
  </si>
  <si>
    <t>Hell Poodle Card</t>
  </si>
  <si>
    <t>https://web.archive.org/web/20150524043928im_/http://essence-ro.com/data/items/images/4437.png</t>
  </si>
  <si>
    <t>https://web.archive.org/web/20150524043928im_/http://essence-ro.com/data/items/icons/4437.gif</t>
  </si>
  <si>
    <t>Hellion_Revenant_Card</t>
  </si>
  <si>
    <t>Hellion Revenant Card</t>
  </si>
  <si>
    <t>https://web.archive.org/web/20150524034306im_/http://essence-ro.com/data/items/images/23011.png</t>
  </si>
  <si>
    <t>https://web.archive.org/web/20150524034306im_/http://essence-ro.com/data/items/icons/23011.gif</t>
  </si>
  <si>
    <t>Hellomother_Hat</t>
  </si>
  <si>
    <t>Hello Mother Hat</t>
  </si>
  <si>
    <t>https://web.archive.org/web/20150524035734im_/http://essence-ro.com/data/items/images/5319.png</t>
  </si>
  <si>
    <t>https://web.archive.org/web/20150524035734im_/http://essence-ro.com/data/items/icons/5319.gif</t>
  </si>
  <si>
    <t>Helm_</t>
  </si>
  <si>
    <t>Helm</t>
  </si>
  <si>
    <t>https://web.archive.org/web/20150619185520im_/http://essence-ro.com/data/items/images/2229.png</t>
  </si>
  <si>
    <t>https://web.archive.org/web/20150619185520im_/http://essence-ro.com/data/items/icons/2229.gif</t>
  </si>
  <si>
    <t>Helm_Of_Abyss</t>
  </si>
  <si>
    <t>Helm Of Abyss</t>
  </si>
  <si>
    <t>https://web.archive.org/web/20150524035317im_/http://essence-ro.com/data/items/images/5363.png</t>
  </si>
  <si>
    <t>https://web.archive.org/web/20150524035317im_/http://essence-ro.com/data/items/icons/5363.gif</t>
  </si>
  <si>
    <t>Helm_Of_Darkness</t>
  </si>
  <si>
    <t>Helm of Darkness</t>
  </si>
  <si>
    <t>https://web.archive.org/web/20150524022257im_/http://essence-ro.com/data/items/images/5181.png</t>
  </si>
  <si>
    <t>https://web.archive.org/web/20150524022257im_/http://essence-ro.com/data/items/icons/5181.gif</t>
  </si>
  <si>
    <t>Helm_Of_Dragoon</t>
  </si>
  <si>
    <t>Helm Of Dragon</t>
  </si>
  <si>
    <t>https://web.archive.org/web/20151105093228im_/http://essence-ro.com/data/items/images/5467.png</t>
  </si>
  <si>
    <t>https://web.archive.org/web/20151105093228im_/http://essence-ro.com/data/items/icons/5467.gif</t>
  </si>
  <si>
    <t>Helm_of_Hermes</t>
  </si>
  <si>
    <t>Helm of Hermes</t>
  </si>
  <si>
    <t>https://web.archive.org/web/20150524031226im_/http://essence-ro.com/data/items/images/20539.png</t>
  </si>
  <si>
    <t>https://web.archive.org/web/20150524031226im_/http://essence-ro.com/data/items/icons/20539.gif</t>
  </si>
  <si>
    <t>Helm_of_Ice_Wolf</t>
  </si>
  <si>
    <t>Helm of Ice Wolf</t>
  </si>
  <si>
    <t>https://web.archive.org/web/20150524042000im_/http://essence-ro.com/data/items/images/20536.png</t>
  </si>
  <si>
    <t>https://web.archive.org/web/20150524042000im_/http://essence-ro.com/data/items/icons/20536.gif</t>
  </si>
  <si>
    <t>Helm_of_Randgris</t>
  </si>
  <si>
    <t>Helm of Randgris</t>
  </si>
  <si>
    <t>https://web.archive.org/web/20150524040139im_/http://essence-ro.com/data/items/images/20538.png</t>
  </si>
  <si>
    <t>https://web.archive.org/web/20150524040139im_/http://essence-ro.com/data/items/icons/20538.gif</t>
  </si>
  <si>
    <t>Hendrik_Ein_Card</t>
  </si>
  <si>
    <t>Hendrik Ein Card</t>
  </si>
  <si>
    <t>https://web.archive.org/web/20150524035347im_/http://essence-ro.com/data/items/images/23016.png</t>
  </si>
  <si>
    <t>https://web.archive.org/web/20150524035347im_/http://essence-ro.com/data/items/icons/23016.gif</t>
  </si>
  <si>
    <t>Herald_Of_GOD</t>
  </si>
  <si>
    <t>Sacred Mission</t>
  </si>
  <si>
    <t>https://web.archive.org/web/20150531224859im_/http://essence-ro.com/data/items/images/2111.png</t>
  </si>
  <si>
    <t>https://web.archive.org/web/20150531224859im_/http://essence-ro.com/data/items/icons/2111.gif</t>
  </si>
  <si>
    <t>Herald_Of_GOD_</t>
  </si>
  <si>
    <t>https://web.archive.org/web/20150531100057im_/http://essence-ro.com/data/items/images/2128.png</t>
  </si>
  <si>
    <t>https://web.archive.org/web/20150531100057im_/http://essence-ro.com/data/items/icons/2128.gif</t>
  </si>
  <si>
    <t>Hermose_Cap</t>
  </si>
  <si>
    <t>Hermose Cap</t>
  </si>
  <si>
    <t>https://web.archive.org/web/20150524081459im_/http://essence-ro.com/data/items/images/5481.png</t>
  </si>
  <si>
    <t>https://web.archive.org/web/20150524081459im_/http://essence-ro.com/data/items/icons/5481.gif</t>
  </si>
  <si>
    <t>Hibiscus</t>
  </si>
  <si>
    <t>https://web.archive.org/web/20150524033128im_/http://essence-ro.com/data/items/images/5139.png</t>
  </si>
  <si>
    <t>https://web.archive.org/web/20150524033128im_/http://essence-ro.com/data/items/icons/5139.gif</t>
  </si>
  <si>
    <t>Hideous_Dream</t>
  </si>
  <si>
    <t>Nightmare</t>
  </si>
  <si>
    <t>https://web.archive.org/web/20150524035356im_/http://essence-ro.com/data/items/images/7102.png</t>
  </si>
  <si>
    <t>https://web.archive.org/web/20150524035356im_/http://essence-ro.com/data/items/icons/7102.gif</t>
  </si>
  <si>
    <t>High_end_Cooking_Kits</t>
  </si>
  <si>
    <t>Professional Cooking Kit</t>
  </si>
  <si>
    <t>https://web.archive.org/web/20150531041257im_/http://essence-ro.com/data/items/images/12127.png</t>
  </si>
  <si>
    <t>https://web.archive.org/web/20150531041257im_/http://essence-ro.com/data/items/icons/12127.gif</t>
  </si>
  <si>
    <t>High_Orc_Card</t>
  </si>
  <si>
    <t>High Orc Card</t>
  </si>
  <si>
    <t>https://web.archive.org/web/20150324144710im_/http://essence-ro.com/data/items/images/4322.png</t>
  </si>
  <si>
    <t>https://web.archive.org/web/20150324144710im_/http://essence-ro.com/data/items/icons/4322.gif</t>
  </si>
  <si>
    <t>Hill_Wind_Card</t>
  </si>
  <si>
    <t>Hill Wind Card</t>
  </si>
  <si>
    <t>https://web.archive.org/web/20150524034217im_/http://essence-ro.com/data/items/images/4345.png</t>
  </si>
  <si>
    <t>https://web.archive.org/web/20150524034217im_/http://essence-ro.com/data/items/icons/4345.gif</t>
  </si>
  <si>
    <t>Hill_Windsper_Card</t>
  </si>
  <si>
    <t>Hill Windsper Card</t>
  </si>
  <si>
    <t>https://web.archive.org/web/20150524043737im_/http://essence-ro.com/data/items/images/23010.png</t>
  </si>
  <si>
    <t>https://web.archive.org/web/20150524043737im_/http://essence-ro.com/data/items/icons/23010.gif</t>
  </si>
  <si>
    <t>Hills_Lion_Pokeball</t>
  </si>
  <si>
    <t>Hills Lion Pokeball</t>
  </si>
  <si>
    <t>https://web.archive.org/web/20151105093754im_/http://essence-ro.com/data/items/images/30170.png</t>
  </si>
  <si>
    <t>https://web.archive.org/web/20151105093754im_/http://essence-ro.com/data/items/icons/30170.gif</t>
  </si>
  <si>
    <t>Hillsrion_Card</t>
  </si>
  <si>
    <t>Hills Lion Card</t>
  </si>
  <si>
    <t>https://web.archive.org/web/20150524035043im_/http://essence-ro.com/data/items/images/4453.png</t>
  </si>
  <si>
    <t>https://web.archive.org/web/20150524035043im_/http://essence-ro.com/data/items/icons/4453.gif</t>
  </si>
  <si>
    <t>Hinalle</t>
  </si>
  <si>
    <t>https://web.archive.org/web/20150524055556im_/http://essence-ro.com/data/items/images/703.png</t>
  </si>
  <si>
    <t>https://web.archive.org/web/20150524055556im_/http://essence-ro.com/data/items/icons/703.gif</t>
  </si>
  <si>
    <t>Hockey_Mask</t>
  </si>
  <si>
    <t>Hockey Mask</t>
  </si>
  <si>
    <t>https://web.archive.org/web/20150524034449im_/http://essence-ro.com/data/items/images/5314.png</t>
  </si>
  <si>
    <t>https://web.archive.org/web/20150524034449im_/http://essence-ro.com/data/items/icons/5314.gif</t>
  </si>
  <si>
    <t>Hode_Card</t>
  </si>
  <si>
    <t>Hode Card</t>
  </si>
  <si>
    <t>https://web.archive.org/web/20150321172904im_/http://essence-ro.com/data/items/images/4081.png</t>
  </si>
  <si>
    <t>https://web.archive.org/web/20150321172904im_/http://essence-ro.com/data/items/icons/4081.gif</t>
  </si>
  <si>
    <t>Hode_Hat</t>
  </si>
  <si>
    <t>Phallic Monster Headfashion</t>
  </si>
  <si>
    <t>https://web.archive.org/web/20150531031928im_/http://essence-ro.com/data/items/images/20789.png</t>
  </si>
  <si>
    <t>https://web.archive.org/web/20150531031928im_/http://essence-ro.com/data/items/icons/20789.gif</t>
  </si>
  <si>
    <t>Hodremlin_Card</t>
  </si>
  <si>
    <t>Hodremlin Card</t>
  </si>
  <si>
    <t>https://web.archive.org/web/20150524041322im_/http://essence-ro.com/data/items/images/4413.png</t>
  </si>
  <si>
    <t>https://web.archive.org/web/20150524041322im_/http://essence-ro.com/data/items/icons/4413.gif</t>
  </si>
  <si>
    <t>Holly_Pin</t>
  </si>
  <si>
    <t>Holly Pin</t>
  </si>
  <si>
    <t>https://web.archive.org/web/20150524045239im_/http://essence-ro.com/data/items/images/20149.png</t>
  </si>
  <si>
    <t>https://web.archive.org/web/20150524045239im_/http://essence-ro.com/data/items/icons/20149.gif</t>
  </si>
  <si>
    <t>Holly_Ring</t>
  </si>
  <si>
    <t>Holly Ring</t>
  </si>
  <si>
    <t>https://web.archive.org/web/20150524024409im_/http://essence-ro.com/data/items/images/20559.png</t>
  </si>
  <si>
    <t>https://web.archive.org/web/20150524024409im_/http://essence-ro.com/data/items/icons/20559.gif</t>
  </si>
  <si>
    <t>Holy_Arrow</t>
  </si>
  <si>
    <t>Holy Arrow</t>
  </si>
  <si>
    <t>https://web.archive.org/web/20150524021822im_/http://essence-ro.com/data/items/images/1772.png</t>
  </si>
  <si>
    <t>https://web.archive.org/web/20150524021822im_/http://essence-ro.com/data/items/icons/1772.gif</t>
  </si>
  <si>
    <t>Holy_Avenger</t>
  </si>
  <si>
    <t>Holy Avenger</t>
  </si>
  <si>
    <t>https://web.archive.org/web/20150601043633im_/http://essence-ro.com/data/items/images/1145.png</t>
  </si>
  <si>
    <t>https://web.archive.org/web/20150601043633im_/http://essence-ro.com/data/items/icons/1145.gif</t>
  </si>
  <si>
    <t>Holy_Bonnet</t>
  </si>
  <si>
    <t>Monk Hat</t>
  </si>
  <si>
    <t>https://web.archive.org/web/20150619122249im_/http://essence-ro.com/data/items/images/2251.png</t>
  </si>
  <si>
    <t>https://web.archive.org/web/20150619122249im_/http://essence-ro.com/data/items/icons/2251.gif</t>
  </si>
  <si>
    <t>Holy_Bullet</t>
  </si>
  <si>
    <t>Holy Bullet</t>
  </si>
  <si>
    <t>https://web.archive.org/web/20150524034556im_/http://essence-ro.com/data/items/images/31007.png</t>
  </si>
  <si>
    <t>https://web.archive.org/web/20150524034556im_/http://essence-ro.com/data/items/icons/31007.gif</t>
  </si>
  <si>
    <t>Holy_Cannon_Ball</t>
  </si>
  <si>
    <t>https://web.archive.org/web/20150524034848im_/http://essence-ro.com/data/items/images/18001.png</t>
  </si>
  <si>
    <t>https://web.archive.org/web/20150524034848im_/http://essence-ro.com/data/items/icons/18001.gif</t>
  </si>
  <si>
    <t>Holy_Guard</t>
  </si>
  <si>
    <t>Holy Guard</t>
  </si>
  <si>
    <t>https://web.archive.org/web/20150531104604im_/http://essence-ro.com/data/items/images/2110.png</t>
  </si>
  <si>
    <t>https://web.archive.org/web/20150531104604im_/http://essence-ro.com/data/items/icons/2110.gif</t>
  </si>
  <si>
    <t>Holy_Robe</t>
  </si>
  <si>
    <t>Holy Robe</t>
  </si>
  <si>
    <t>https://web.archive.org/web/20150531085147im_/http://essence-ro.com/data/items/images/2327.png</t>
  </si>
  <si>
    <t>https://web.archive.org/web/20150531085147im_/http://essence-ro.com/data/items/icons/2327.gif</t>
  </si>
  <si>
    <t>Holy_Scroll_1_3</t>
  </si>
  <si>
    <t>Level 3 Heal</t>
  </si>
  <si>
    <t>https://web.archive.org/web/20150619155557im_/http://essence-ro.com/data/items/images/12001.png</t>
  </si>
  <si>
    <t>https://web.archive.org/web/20150619155557im_/http://essence-ro.com/data/items/icons/12001.gif</t>
  </si>
  <si>
    <t>Holy_Scroll_1_5</t>
  </si>
  <si>
    <t>Level 5 Heal</t>
  </si>
  <si>
    <t>https://web.archive.org/web/20150626182104im_/http://essence-ro.com/data/items/images/12002.png</t>
  </si>
  <si>
    <t>https://web.archive.org/web/20150626182104im_/http://essence-ro.com/data/items/icons/12002.gif</t>
  </si>
  <si>
    <t>Holy_Stick</t>
  </si>
  <si>
    <t>Holy Stick</t>
  </si>
  <si>
    <t>https://web.archive.org/web/20150531100306im_/http://essence-ro.com/data/items/images/1631.png</t>
  </si>
  <si>
    <t>https://web.archive.org/web/20150531100306im_/http://essence-ro.com/data/items/icons/1631.gif</t>
  </si>
  <si>
    <t>Holy_Water</t>
  </si>
  <si>
    <t>Holy Water</t>
  </si>
  <si>
    <t>https://web.archive.org/web/20150321194055im_/http://essence-ro.com/data/items/images/523.png</t>
  </si>
  <si>
    <t>https://web.archive.org/web/20150321194055im_/http://essence-ro.com/data/items/icons/523.gif</t>
  </si>
  <si>
    <t>Honey</t>
  </si>
  <si>
    <t>https://web.archive.org/web/20150321171154im_/http://essence-ro.com/data/items/images/518.png</t>
  </si>
  <si>
    <t>https://web.archive.org/web/20150321171154im_/http://essence-ro.com/data/items/icons/518.gif</t>
  </si>
  <si>
    <t>Honey_Jar</t>
  </si>
  <si>
    <t>Honey Pot</t>
  </si>
  <si>
    <t>https://web.archive.org/web/20150531093125im_/http://essence-ro.com/data/items/images/7121.png</t>
  </si>
  <si>
    <t>https://web.archive.org/web/20150531093125im_/http://essence-ro.com/data/items/icons/7121.gif</t>
  </si>
  <si>
    <t>Honey_Pancake</t>
  </si>
  <si>
    <t>Honey Pancake</t>
  </si>
  <si>
    <t>https://web.archive.org/web/20150531062254im_/http://essence-ro.com/data/items/images/593.png</t>
  </si>
  <si>
    <t>https://web.archive.org/web/20150531062254im_/http://essence-ro.com/data/items/icons/593.gif</t>
  </si>
  <si>
    <t>Honey_Pastry</t>
  </si>
  <si>
    <t>Honey Pastry</t>
  </si>
  <si>
    <t>https://web.archive.org/web/20150524053735im_/http://essence-ro.com/data/items/images/12123.png</t>
  </si>
  <si>
    <t>https://web.archive.org/web/20150524053735im_/http://essence-ro.com/data/items/icons/12123.gif</t>
  </si>
  <si>
    <t>Hood_</t>
  </si>
  <si>
    <t>Hood</t>
  </si>
  <si>
    <t>https://web.archive.org/web/20150531020752im_/http://essence-ro.com/data/items/images/2502.png</t>
  </si>
  <si>
    <t>https://web.archive.org/web/20150531020752im_/http://essence-ro.com/data/items/icons/2502.gif</t>
  </si>
  <si>
    <t>Hood_of_Shadows</t>
  </si>
  <si>
    <t>Hood of Shadows</t>
  </si>
  <si>
    <t>https://web.archive.org/web/20150524020827im_/http://essence-ro.com/data/items/images/20120.png</t>
  </si>
  <si>
    <t>https://web.archive.org/web/20150524020827im_/http://essence-ro.com/data/items/icons/20120.gif</t>
  </si>
  <si>
    <t>Horn</t>
  </si>
  <si>
    <t>https://web.archive.org/web/20150524022703im_/http://essence-ro.com/data/items/images/947.png</t>
  </si>
  <si>
    <t>https://web.archive.org/web/20150524022703im_/http://essence-ro.com/data/items/icons/947.gif</t>
  </si>
  <si>
    <t>Horn_Card</t>
  </si>
  <si>
    <t>Horn Card</t>
  </si>
  <si>
    <t>https://web.archive.org/web/20150321195607im_/http://essence-ro.com/data/items/images/4045.png</t>
  </si>
  <si>
    <t>https://web.archive.org/web/20150321195607im_/http://essence-ro.com/data/items/icons/4045.gif</t>
  </si>
  <si>
    <t>Horn_Helm</t>
  </si>
  <si>
    <t>Bullock Hat</t>
  </si>
  <si>
    <t>https://web.archive.org/web/20151105093536im_/http://essence-ro.com/data/items/images/5560.png</t>
  </si>
  <si>
    <t>https://web.archive.org/web/20151105093536im_/http://essence-ro.com/data/items/icons/5560.gif</t>
  </si>
  <si>
    <t>Horn_Of_Succubus</t>
  </si>
  <si>
    <t>Succubus Horn</t>
  </si>
  <si>
    <t>https://web.archive.org/web/20150524032004im_/http://essence-ro.com/data/items/images/5066.png</t>
  </si>
  <si>
    <t>https://web.archive.org/web/20150524032004im_/http://essence-ro.com/data/items/icons/5066.gif</t>
  </si>
  <si>
    <t>Hornet_Card</t>
  </si>
  <si>
    <t>Hornet Card</t>
  </si>
  <si>
    <t>https://web.archive.org/web/20150315051118im_/http://essence-ro.com/data/items/images/4019.png</t>
  </si>
  <si>
    <t>https://web.archive.org/web/20150315051118im_/http://essence-ro.com/data/items/icons/4019.gif</t>
  </si>
  <si>
    <t>Horong_Card</t>
  </si>
  <si>
    <t>Horong Card</t>
  </si>
  <si>
    <t>https://web.archive.org/web/20150321195421im_/http://essence-ro.com/data/items/images/4103.png</t>
  </si>
  <si>
    <t>https://web.archive.org/web/20150321195421im_/http://essence-ro.com/data/items/icons/4103.gif</t>
  </si>
  <si>
    <t>Horrendous_Mouth</t>
  </si>
  <si>
    <t>Horrendous Mouth</t>
  </si>
  <si>
    <t>https://web.archive.org/web/20150321195250im_/http://essence-ro.com/data/items/images/958.png</t>
  </si>
  <si>
    <t>https://web.archive.org/web/20150321195250im_/http://essence-ro.com/data/items/icons/958.gif</t>
  </si>
  <si>
    <t>Horror_Of_Tribe</t>
  </si>
  <si>
    <t>Orc Trophy</t>
  </si>
  <si>
    <t>https://web.archive.org/web/20150531071838im_/http://essence-ro.com/data/items/images/635.png</t>
  </si>
  <si>
    <t>https://web.archive.org/web/20150531071838im_/http://essence-ro.com/data/items/icons/635.gif</t>
  </si>
  <si>
    <t>Horseshoe</t>
  </si>
  <si>
    <t>https://web.archive.org/web/20150525033136im_/http://essence-ro.com/data/items/images/944.png</t>
  </si>
  <si>
    <t>https://web.archive.org/web/20150525033136im_/http://essence-ro.com/data/items/icons/944.gif</t>
  </si>
  <si>
    <t>Hot_Hair</t>
  </si>
  <si>
    <t>Burning Hair</t>
  </si>
  <si>
    <t>https://web.archive.org/web/20150524032834im_/http://essence-ro.com/data/items/images/7122.png</t>
  </si>
  <si>
    <t>https://web.archive.org/web/20150524032834im_/http://essence-ro.com/data/items/icons/7122.gif</t>
  </si>
  <si>
    <t>House_Auger</t>
  </si>
  <si>
    <t>Ice Pick</t>
  </si>
  <si>
    <t>https://web.archive.org/web/20150524030846im_/http://essence-ro.com/data/items/images/1230.png</t>
  </si>
  <si>
    <t>https://web.archive.org/web/20150524030846im_/http://essence-ro.com/data/items/icons/1230.gif</t>
  </si>
  <si>
    <t>Hovering_Booster</t>
  </si>
  <si>
    <t>Hovering Booster</t>
  </si>
  <si>
    <t>https://web.archive.org/web/20150524034320im_/http://essence-ro.com/data/items/images/2801.png</t>
  </si>
  <si>
    <t>https://web.archive.org/web/20150524034320im_/http://essence-ro.com/data/items/icons/2801.gif</t>
  </si>
  <si>
    <t>Hunter_Fly_Card</t>
  </si>
  <si>
    <t>Hunter Fly Card</t>
  </si>
  <si>
    <t>https://web.archive.org/web/20150324152535im_/http://essence-ro.com/data/items/images/4115.png</t>
  </si>
  <si>
    <t>https://web.archive.org/web/20150324152535im_/http://essence-ro.com/data/items/icons/4115.gif</t>
  </si>
  <si>
    <t>Hunting_Cap</t>
  </si>
  <si>
    <t>Hunter's Cap</t>
  </si>
  <si>
    <t>https://web.archive.org/web/20150524025351im_/http://essence-ro.com/data/items/images/5383.png</t>
  </si>
  <si>
    <t>https://web.archive.org/web/20150524025351im_/http://essence-ro.com/data/items/icons/5383.gif</t>
  </si>
  <si>
    <t>Hunting_Spear</t>
  </si>
  <si>
    <t>Hunting Spear</t>
  </si>
  <si>
    <t>https://web.archive.org/web/20150619155115im_/http://essence-ro.com/data/items/images/1422.png</t>
  </si>
  <si>
    <t>https://web.archive.org/web/20150619155115im_/http://essence-ro.com/data/items/icons/1422.gif</t>
  </si>
  <si>
    <t>Hurricane_Fury</t>
  </si>
  <si>
    <t>Hurricane's Fury</t>
  </si>
  <si>
    <t>https://web.archive.org/web/20150531095131im_/http://essence-ro.com/data/items/images/1377.png</t>
  </si>
  <si>
    <t>https://web.archive.org/web/20150531095131im_/http://essence-ro.com/data/items/icons/1377.gif</t>
  </si>
  <si>
    <t>Hydra_Card</t>
  </si>
  <si>
    <t>Hydra Card</t>
  </si>
  <si>
    <t>https://web.archive.org/web/20150321173810im_/http://essence-ro.com/data/items/images/4035.png</t>
  </si>
  <si>
    <t>https://web.archive.org/web/20150321173810im_/http://essence-ro.com/data/items/icons/4035.gif</t>
  </si>
  <si>
    <t>Hydro_Card</t>
  </si>
  <si>
    <t>Hydrolancer Card</t>
  </si>
  <si>
    <t>https://web.archive.org/web/20150524033334im_/http://essence-ro.com/data/items/images/4384.png</t>
  </si>
  <si>
    <t>https://web.archive.org/web/20150524033334im_/http://essence-ro.com/data/items/icons/4384.gif</t>
  </si>
  <si>
    <t>Hyegun_Card</t>
  </si>
  <si>
    <t>Yao Jun Card</t>
  </si>
  <si>
    <t>https://web.archive.org/web/20150524034810im_/http://essence-ro.com/data/items/images/4328.png</t>
  </si>
  <si>
    <t>https://web.archive.org/web/20150524034810im_/http://essence-ro.com/data/items/icons/4328.gif</t>
  </si>
  <si>
    <t>Hyegun_Hat</t>
  </si>
  <si>
    <t>Hyegun Hat</t>
  </si>
  <si>
    <t>https://web.archive.org/web/20150524035354im_/http://essence-ro.com/data/items/images/20163.png</t>
  </si>
  <si>
    <t>https://web.archive.org/web/20150524035354im_/http://essence-ro.com/data/items/icons/20163.gif</t>
  </si>
  <si>
    <t>Hylozoist_Card</t>
  </si>
  <si>
    <t>Hylozoist Card</t>
  </si>
  <si>
    <t>https://web.archive.org/web/20150524042311im_/http://essence-ro.com/data/items/images/4321.png</t>
  </si>
  <si>
    <t>https://web.archive.org/web/20150524042311im_/http://essence-ro.com/data/items/icons/4321.gif</t>
  </si>
  <si>
    <t>Hylozoist_Hat</t>
  </si>
  <si>
    <t>Hylozoist Hat</t>
  </si>
  <si>
    <t>https://web.archive.org/web/20150524041719im_/http://essence-ro.com/data/items/images/20533.png</t>
  </si>
  <si>
    <t>https://web.archive.org/web/20150524041719im_/http://essence-ro.com/data/items/icons/20533.gif</t>
  </si>
  <si>
    <t>Hyper_Changer</t>
  </si>
  <si>
    <t>Armor Charm</t>
  </si>
  <si>
    <t>https://web.archive.org/web/20150524025715im_/http://essence-ro.com/data/items/images/2656.png</t>
  </si>
  <si>
    <t>https://web.archive.org/web/20150524025715im_/http://essence-ro.com/data/items/icons/2656.gif</t>
  </si>
  <si>
    <t>Hyper_Changer_</t>
  </si>
  <si>
    <t>https://web.archive.org/web/20150524030802im_/http://essence-ro.com/data/items/images/29506.png</t>
  </si>
  <si>
    <t>https://web.archive.org/web/20150524030802im_/http://essence-ro.com/data/items/icons/29506.gif</t>
  </si>
  <si>
    <t>Hypnotist's_Staff_</t>
  </si>
  <si>
    <t>Hypnotist's Staff</t>
  </si>
  <si>
    <t>https://web.archive.org/web/20150531102049im_/http://essence-ro.com/data/items/images/1622.png</t>
  </si>
  <si>
    <t>https://web.archive.org/web/20150531102049im_/http://essence-ro.com/data/items/icons/1622.gif</t>
  </si>
  <si>
    <t>Ice_Cream</t>
  </si>
  <si>
    <t>Ice Cream</t>
  </si>
  <si>
    <t>1 itemheal rand(105,145),0; if(rand(1000)&lt;25) sc_start SC_Freeze,10000,0; if(rand(1000)==1) { getitem 20153,1; }</t>
  </si>
  <si>
    <t>https://web.archive.org/web/20150524041903im_/http://essence-ro.com/data/items/images/536.png</t>
  </si>
  <si>
    <t>https://web.archive.org/web/20150524041903im_/http://essence-ro.com/data/items/icons/536.gif</t>
  </si>
  <si>
    <t>Ice_Cream_Hat</t>
  </si>
  <si>
    <t>Ice Cream Hat</t>
  </si>
  <si>
    <t>https://web.archive.org/web/20150524043455im_/http://essence-ro.com/data/items/images/20153.png</t>
  </si>
  <si>
    <t>https://web.archive.org/web/20150524043455im_/http://essence-ro.com/data/items/icons/20153.gif</t>
  </si>
  <si>
    <t>Ice_Heart</t>
  </si>
  <si>
    <t>Glacial Heart</t>
  </si>
  <si>
    <t>https://web.archive.org/web/20150524024221im_/http://essence-ro.com/data/items/images/7561.png</t>
  </si>
  <si>
    <t>https://web.archive.org/web/20150524024221im_/http://essence-ro.com/data/items/icons/7561.gif</t>
  </si>
  <si>
    <t>Ice_Particle</t>
  </si>
  <si>
    <t>Freezing Snow Powder</t>
  </si>
  <si>
    <t>https://web.archive.org/web/20150524032057im_/http://essence-ro.com/data/items/images/7574.png</t>
  </si>
  <si>
    <t>https://web.archive.org/web/20150524032057im_/http://essence-ro.com/data/items/icons/7574.gif</t>
  </si>
  <si>
    <t>Ice_Piece</t>
  </si>
  <si>
    <t>Ice Cubic</t>
  </si>
  <si>
    <t>https://web.archive.org/web/20150524020639im_/http://essence-ro.com/data/items/images/7066.png</t>
  </si>
  <si>
    <t>https://web.archive.org/web/20150524020639im_/http://essence-ro.com/data/items/icons/7066.gif</t>
  </si>
  <si>
    <t>Ice_Scale</t>
  </si>
  <si>
    <t>Ice Scale</t>
  </si>
  <si>
    <t>https://web.archive.org/web/20150524022431im_/http://essence-ro.com/data/items/images/7562.png</t>
  </si>
  <si>
    <t>https://web.archive.org/web/20150524022431im_/http://essence-ro.com/data/items/icons/7562.gif</t>
  </si>
  <si>
    <t>Ice_Stone</t>
  </si>
  <si>
    <t>Ice Stone</t>
  </si>
  <si>
    <t>https://web.archive.org/web/20150524042433im_/http://essence-ro.com/data/items/images/7522.png</t>
  </si>
  <si>
    <t>https://web.archive.org/web/20150524042433im_/http://essence-ro.com/data/items/icons/7522.gif</t>
  </si>
  <si>
    <t>Ice_Titan_Card</t>
  </si>
  <si>
    <t>Ice Titan Card</t>
  </si>
  <si>
    <t>https://web.archive.org/web/20150524040057im_/http://essence-ro.com/data/items/images/4417.png</t>
  </si>
  <si>
    <t>https://web.archive.org/web/20150524040057im_/http://essence-ro.com/data/items/icons/4417.gif</t>
  </si>
  <si>
    <t>Icecream_Hat</t>
  </si>
  <si>
    <t>https://web.archive.org/web/20151105093227im_/http://essence-ro.com/data/items/images/5500.png</t>
  </si>
  <si>
    <t>https://web.archive.org/web/20151105093227im_/http://essence-ro.com/data/items/icons/5500.gif</t>
  </si>
  <si>
    <t>Icering_Card</t>
  </si>
  <si>
    <t>Icering Card</t>
  </si>
  <si>
    <t>https://web.archive.org/web/20150524032022im_/http://essence-ro.com/data/items/images/23026.png</t>
  </si>
  <si>
    <t>https://web.archive.org/web/20150524032022im_/http://essence-ro.com/data/items/icons/23026.gif</t>
  </si>
  <si>
    <t>Ifrit_Card</t>
  </si>
  <si>
    <t>Ifrit Card</t>
  </si>
  <si>
    <t>https://web.archive.org/web/20150531104354im_/http://essence-ro.com/data/items/images/4430.png</t>
  </si>
  <si>
    <t>https://web.archive.org/web/20150531104354im_/http://essence-ro.com/data/items/icons/4430.gif</t>
  </si>
  <si>
    <t>Ifrit's_Ear</t>
  </si>
  <si>
    <t>Ears Of Ifrit</t>
  </si>
  <si>
    <t>https://web.archive.org/web/20150524030101im_/http://essence-ro.com/data/items/images/5421.png</t>
  </si>
  <si>
    <t>https://web.archive.org/web/20150524030101im_/http://essence-ro.com/data/items/icons/5421.gif</t>
  </si>
  <si>
    <t>Illusion_Flower</t>
  </si>
  <si>
    <t>Illusion Flower</t>
  </si>
  <si>
    <t>https://web.archive.org/web/20150524022925im_/http://essence-ro.com/data/items/images/710.png</t>
  </si>
  <si>
    <t>https://web.archive.org/web/20150524022925im_/http://essence-ro.com/data/items/icons/710.gif</t>
  </si>
  <si>
    <t>Immaterial_Bullet</t>
  </si>
  <si>
    <t>Immaterial Bullet</t>
  </si>
  <si>
    <t>https://web.archive.org/web/20150524040217im_/http://essence-ro.com/data/items/images/31004.png</t>
  </si>
  <si>
    <t>https://web.archive.org/web/20150524040217im_/http://essence-ro.com/data/items/icons/31004.gif</t>
  </si>
  <si>
    <t>Immatrial_Arrow</t>
  </si>
  <si>
    <t>Immaterial Arrow</t>
  </si>
  <si>
    <t>https://web.archive.org/web/20150524024321im_/http://essence-ro.com/data/items/images/1757.png</t>
  </si>
  <si>
    <t>https://web.archive.org/web/20150524024321im_/http://essence-ro.com/data/items/icons/1757.gif</t>
  </si>
  <si>
    <t>Immortal_Heart</t>
  </si>
  <si>
    <t>Immortal Heart</t>
  </si>
  <si>
    <t>https://web.archive.org/web/20150524024833im_/http://essence-ro.com/data/items/images/929.png</t>
  </si>
  <si>
    <t>https://web.archive.org/web/20150524024833im_/http://essence-ro.com/data/items/icons/929.gif</t>
  </si>
  <si>
    <t>Imp_Card</t>
  </si>
  <si>
    <t>Imp Card</t>
  </si>
  <si>
    <t>https://web.archive.org/web/20150524034344im_/http://essence-ro.com/data/items/images/4433.png</t>
  </si>
  <si>
    <t>https://web.archive.org/web/20150524034344im_/http://essence-ro.com/data/items/icons/4433.gif</t>
  </si>
  <si>
    <t>Imperial_Cooking_Kits</t>
  </si>
  <si>
    <t>Royal Cooking Kit</t>
  </si>
  <si>
    <t>https://web.archive.org/web/20150626182108im_/http://essence-ro.com/data/items/images/12128.png</t>
  </si>
  <si>
    <t>https://web.archive.org/web/20150626182108im_/http://essence-ro.com/data/items/icons/12128.gif</t>
  </si>
  <si>
    <t>Improved_Arm_Guard_</t>
  </si>
  <si>
    <t>Improved Arm Guard</t>
  </si>
  <si>
    <t>https://web.archive.org/web/20150524034635im_/http://essence-ro.com/data/items/images/2120.png</t>
  </si>
  <si>
    <t>https://web.archive.org/web/20150524034635im_/http://essence-ro.com/data/items/icons/2120.gif</t>
  </si>
  <si>
    <t>Improved_Tights</t>
  </si>
  <si>
    <t>Improved Tights</t>
  </si>
  <si>
    <t>Archer / Hunter / Bard/Dancer / Gunslinger</t>
  </si>
  <si>
    <t>https://web.archive.org/web/20150524044848im_/http://essence-ro.com/data/items/images/2390.png</t>
  </si>
  <si>
    <t>https://web.archive.org/web/20150524044848im_/http://essence-ro.com/data/items/icons/2390.gif</t>
  </si>
  <si>
    <t>Inc_Agi_10_Scroll</t>
  </si>
  <si>
    <t>LV10 Agil Scroll</t>
  </si>
  <si>
    <t>https://web.archive.org/web/20150531064331im_/http://essence-ro.com/data/items/images/12216.png</t>
  </si>
  <si>
    <t>https://web.archive.org/web/20150531064331im_/http://essence-ro.com/data/items/icons/12216.gif</t>
  </si>
  <si>
    <t>Incant_Samurai_Card</t>
  </si>
  <si>
    <t>Incantation Samurai Card</t>
  </si>
  <si>
    <t>1 heal -3000,0;</t>
  </si>
  <si>
    <t>https://web.archive.org/web/20150531082146im_/http://essence-ro.com/data/items/images/4263.png</t>
  </si>
  <si>
    <t>https://web.archive.org/web/20150531082146im_/http://essence-ro.com/data/items/icons/4263.gif</t>
  </si>
  <si>
    <t>Incantation_Chung_Card</t>
  </si>
  <si>
    <t>Incantation Chung-E Card</t>
  </si>
  <si>
    <t>https://web.archive.org/web/20150524030807im_/http://essence-ro.com/data/items/images/23030.png</t>
  </si>
  <si>
    <t>https://web.archive.org/web/20150524030807im_/http://essence-ro.com/data/items/icons/23030.gif</t>
  </si>
  <si>
    <t>Inccubus_Horn</t>
  </si>
  <si>
    <t>Incubus Horn</t>
  </si>
  <si>
    <t>https://web.archive.org/web/20150524024925im_/http://essence-ro.com/data/items/images/5072.png</t>
  </si>
  <si>
    <t>https://web.archive.org/web/20150524024925im_/http://essence-ro.com/data/items/icons/5072.gif</t>
  </si>
  <si>
    <t>Incisive_Arrow</t>
  </si>
  <si>
    <t>Sharp Arrow</t>
  </si>
  <si>
    <t>https://web.archive.org/web/20150524022821im_/http://essence-ro.com/data/items/images/1764.png</t>
  </si>
  <si>
    <t>https://web.archive.org/web/20150524022821im_/http://essence-ro.com/data/items/icons/1764.gif</t>
  </si>
  <si>
    <t>Increase_Soil_Card</t>
  </si>
  <si>
    <t>Mi Gao Card</t>
  </si>
  <si>
    <t>https://web.archive.org/web/20150524034614im_/http://essence-ro.com/data/items/images/4231.png</t>
  </si>
  <si>
    <t>https://web.archive.org/web/20150524034614im_/http://essence-ro.com/data/items/icons/4231.gif</t>
  </si>
  <si>
    <t>Incubus_Card</t>
  </si>
  <si>
    <t>Incubus Card</t>
  </si>
  <si>
    <t>https://web.archive.org/web/20150524043744im_/http://essence-ro.com/data/items/images/4269.png</t>
  </si>
  <si>
    <t>https://web.archive.org/web/20150524043744im_/http://essence-ro.com/data/items/icons/4269.gif</t>
  </si>
  <si>
    <t>Incubus_Wings</t>
  </si>
  <si>
    <t>Incubus Wings</t>
  </si>
  <si>
    <t>https://web.archive.org/web/20150524031042im_/http://essence-ro.com/data/items/images/20004.png</t>
  </si>
  <si>
    <t>https://web.archive.org/web/20150524031042im_/http://essence-ro.com/data/items/icons/20004.gif</t>
  </si>
  <si>
    <t>Indian_Hair_Piece</t>
  </si>
  <si>
    <t>Indian Fillet</t>
  </si>
  <si>
    <t>https://web.archive.org/web/20150525094551im_/http://essence-ro.com/data/items/images/5010.png</t>
  </si>
  <si>
    <t>https://web.archive.org/web/20150525094551im_/http://essence-ro.com/data/items/icons/5010.gif</t>
  </si>
  <si>
    <t>Indication_Of_Tempest</t>
  </si>
  <si>
    <t>Omen of Tempest</t>
  </si>
  <si>
    <t>https://web.archive.org/web/20150524035500im_/http://essence-ro.com/data/items/images/7089.png</t>
  </si>
  <si>
    <t>https://web.archive.org/web/20150524035500im_/http://essence-ro.com/data/items/icons/7089.gif</t>
  </si>
  <si>
    <t>Indonesia_Beret</t>
  </si>
  <si>
    <t>Indonesia Beret</t>
  </si>
  <si>
    <t>https://web.archive.org/web/20150531223516im_/http://essence-ro.com/data/items/images/5580.png</t>
  </si>
  <si>
    <t>https://web.archive.org/web/20150531223516im_/http://essence-ro.com/data/items/icons/5580.gif</t>
  </si>
  <si>
    <t>Indonesian_Bandana</t>
  </si>
  <si>
    <t>Bandana Merah Putih</t>
  </si>
  <si>
    <t>https://web.archive.org/web/20150531202415im_/http://essence-ro.com/data/items/images/5321.png</t>
  </si>
  <si>
    <t>https://web.archive.org/web/20150531202415im_/http://essence-ro.com/data/items/icons/5321.gif</t>
  </si>
  <si>
    <t>Infiltrator</t>
  </si>
  <si>
    <t>https://web.archive.org/web/20150525033223im_/http://essence-ro.com/data/items/images/1261.png</t>
  </si>
  <si>
    <t>https://web.archive.org/web/20150525033223im_/http://essence-ro.com/data/items/icons/1261.gif</t>
  </si>
  <si>
    <t>Injustice_Card</t>
  </si>
  <si>
    <t>Injustice Card</t>
  </si>
  <si>
    <t>https://web.archive.org/web/20150324144244im_/http://essence-ro.com/data/items/images/4268.png</t>
  </si>
  <si>
    <t>https://web.archive.org/web/20150324144244im_/http://essence-ro.com/data/items/icons/4268.gif</t>
  </si>
  <si>
    <t>Insect_Feeler</t>
  </si>
  <si>
    <t>Insect Feeler</t>
  </si>
  <si>
    <t>https://web.archive.org/web/20150321172946im_/http://essence-ro.com/data/items/images/928.png</t>
  </si>
  <si>
    <t>https://web.archive.org/web/20150321172946im_/http://essence-ro.com/data/items/icons/928.gif</t>
  </si>
  <si>
    <t>Insecticide_Ring</t>
  </si>
  <si>
    <t>Insecticide Ring</t>
  </si>
  <si>
    <t>https://web.archive.org/web/20150315051643im_/http://essence-ro.com/data/items/images/2757.png</t>
  </si>
  <si>
    <t>https://web.archive.org/web/20150315051643im_/http://essence-ro.com/data/items/icons/2757.gif</t>
  </si>
  <si>
    <t>Inspector_Certificate</t>
  </si>
  <si>
    <t>Authoritative Badge</t>
  </si>
  <si>
    <t>https://web.archive.org/web/20150531070750im_/http://essence-ro.com/data/items/images/662.png</t>
  </si>
  <si>
    <t>https://web.archive.org/web/20150531070750im_/http://essence-ro.com/data/items/icons/662.gif</t>
  </si>
  <si>
    <t>Insurance</t>
  </si>
  <si>
    <t>Life Insurance</t>
  </si>
  <si>
    <t>https://web.archive.org/web/20150531063306im_/http://essence-ro.com/data/items/images/12209.png</t>
  </si>
  <si>
    <t>https://web.archive.org/web/20150531063306im_/http://essence-ro.com/data/items/icons/12209.gif</t>
  </si>
  <si>
    <t>Int_Dish02</t>
  </si>
  <si>
    <t>Autumn Red Tea</t>
  </si>
  <si>
    <t>https://web.archive.org/web/20151105093136im_/http://essence-ro.com/data/items/images/12047.png</t>
  </si>
  <si>
    <t>https://web.archive.org/web/20151105093136im_/http://essence-ro.com/data/items/icons/12047.gif</t>
  </si>
  <si>
    <t>Int_Dish04</t>
  </si>
  <si>
    <t>Morroc Fruit Wine</t>
  </si>
  <si>
    <t>https://web.archive.org/web/20150524081705im_/http://essence-ro.com/data/items/images/12049.png</t>
  </si>
  <si>
    <t>https://web.archive.org/web/20150524081705im_/http://essence-ro.com/data/items/icons/12049.gif</t>
  </si>
  <si>
    <t>Int_Dish06</t>
  </si>
  <si>
    <t>Red Mushroom Wine</t>
  </si>
  <si>
    <t>https://web.archive.org/web/20150531105054im_/http://essence-ro.com/data/items/images/12076.png</t>
  </si>
  <si>
    <t>https://web.archive.org/web/20150531105054im_/http://essence-ro.com/data/items/icons/12076.gif</t>
  </si>
  <si>
    <t>Int_Dish10</t>
  </si>
  <si>
    <t>Dragon Breath Cocktail</t>
  </si>
  <si>
    <t>https://web.archive.org/web/20150531094526im_/http://essence-ro.com/data/items/images/12080.png</t>
  </si>
  <si>
    <t>https://web.archive.org/web/20150531094526im_/http://essence-ro.com/data/items/icons/12080.gif</t>
  </si>
  <si>
    <t>Int_Dish10_</t>
  </si>
  <si>
    <t>https://web.archive.org/web/20150531064620im_/http://essence-ro.com/data/items/images/12204.png</t>
  </si>
  <si>
    <t>https://web.archive.org/web/20150531064620im_/http://essence-ro.com/data/items/icons/12204.gif</t>
  </si>
  <si>
    <t>Inverse_Scale</t>
  </si>
  <si>
    <t>Inverse Scale</t>
  </si>
  <si>
    <t>https://web.archive.org/web/20150531082859im_/http://essence-ro.com/data/items/images/1269.png</t>
  </si>
  <si>
    <t>https://web.archive.org/web/20150531082859im_/http://essence-ro.com/data/items/icons/1269.gif</t>
  </si>
  <si>
    <t>Irish_Hat</t>
  </si>
  <si>
    <t>Irish Hat</t>
  </si>
  <si>
    <t>https://web.archive.org/web/20150524021419im_/http://essence-ro.com/data/items/images/20103.png</t>
  </si>
  <si>
    <t>https://web.archive.org/web/20150524021419im_/http://essence-ro.com/data/items/icons/20103.gif</t>
  </si>
  <si>
    <t>Iron</t>
  </si>
  <si>
    <t>https://web.archive.org/web/20150321140336im_/http://essence-ro.com/data/items/images/998.png</t>
  </si>
  <si>
    <t>https://web.archive.org/web/20150321140336im_/http://essence-ro.com/data/items/icons/998.gif</t>
  </si>
  <si>
    <t>Iron_Arrow</t>
  </si>
  <si>
    <t>Iron Arrow</t>
  </si>
  <si>
    <t>https://web.archive.org/web/20150524020914im_/http://essence-ro.com/data/items/images/1770.png</t>
  </si>
  <si>
    <t>https://web.archive.org/web/20150524020914im_/http://essence-ro.com/data/items/icons/1770.gif</t>
  </si>
  <si>
    <t>Iron_Cane</t>
  </si>
  <si>
    <t>Iron Cain</t>
  </si>
  <si>
    <t>https://web.archive.org/web/20150531085345im_/http://essence-ro.com/data/items/images/2266.png</t>
  </si>
  <si>
    <t>https://web.archive.org/web/20150531085345im_/http://essence-ro.com/data/items/icons/2266.gif</t>
  </si>
  <si>
    <t>Iron_Cannon_Ball</t>
  </si>
  <si>
    <t>https://web.archive.org/web/20150524034737im_/http://essence-ro.com/data/items/images/18004.png</t>
  </si>
  <si>
    <t>https://web.archive.org/web/20150524034737im_/http://essence-ro.com/data/items/icons/18004.gif</t>
  </si>
  <si>
    <t>Iron_Fist_Card</t>
  </si>
  <si>
    <t>Iron Fist Card</t>
  </si>
  <si>
    <t>https://web.archive.org/web/20150324145154im_/http://essence-ro.com/data/items/images/4239.png</t>
  </si>
  <si>
    <t>https://web.archive.org/web/20150324145154im_/http://essence-ro.com/data/items/icons/4239.gif</t>
  </si>
  <si>
    <t>Iron_Glove</t>
  </si>
  <si>
    <t>Thor's Gauntlets</t>
  </si>
  <si>
    <t>https://web.archive.org/web/20150524034600im_/http://essence-ro.com/data/items/images/7074.png</t>
  </si>
  <si>
    <t>https://web.archive.org/web/20150524034600im_/http://essence-ro.com/data/items/icons/7074.gif</t>
  </si>
  <si>
    <t>Iron_Hammer</t>
  </si>
  <si>
    <t>Iron Hammer</t>
  </si>
  <si>
    <t>https://web.archive.org/web/20150524032237im_/http://essence-ro.com/data/items/images/613.png</t>
  </si>
  <si>
    <t>https://web.archive.org/web/20150524032237im_/http://essence-ro.com/data/items/icons/613.gif</t>
  </si>
  <si>
    <t>Iron_Maiden</t>
  </si>
  <si>
    <t>Iron Maiden</t>
  </si>
  <si>
    <t>https://web.archive.org/web/20150524044507im_/http://essence-ro.com/data/items/images/7075.png</t>
  </si>
  <si>
    <t>https://web.archive.org/web/20150524044507im_/http://essence-ro.com/data/items/icons/7075.gif</t>
  </si>
  <si>
    <t>Iron_Ore</t>
  </si>
  <si>
    <t>Iron Ore</t>
  </si>
  <si>
    <t>https://web.archive.org/web/20150321150451im_/http://essence-ro.com/data/items/images/1002.png</t>
  </si>
  <si>
    <t>https://web.archive.org/web/20150321150451im_/http://essence-ro.com/data/items/icons/1002.gif</t>
  </si>
  <si>
    <t>Iron_Wrist</t>
  </si>
  <si>
    <t>Iron Wrist</t>
  </si>
  <si>
    <t>https://web.archive.org/web/20150524025512im_/http://essence-ro.com/data/items/images/2719.png</t>
  </si>
  <si>
    <t>https://web.archive.org/web/20150524025512im_/http://essence-ro.com/data/items/icons/2719.gif</t>
  </si>
  <si>
    <t>Isilla_Card</t>
  </si>
  <si>
    <t>Isilla Card</t>
  </si>
  <si>
    <t>https://web.archive.org/web/20150524035955im_/http://essence-ro.com/data/items/images/4412.png</t>
  </si>
  <si>
    <t>https://web.archive.org/web/20150524035955im_/http://essence-ro.com/data/items/icons/4412.gif</t>
  </si>
  <si>
    <t>Isis_Card</t>
  </si>
  <si>
    <t>Isis Card</t>
  </si>
  <si>
    <t>https://web.archive.org/web/20150324143359im_/http://essence-ro.com/data/items/images/4116.png</t>
  </si>
  <si>
    <t>https://web.archive.org/web/20150324143359im_/http://essence-ro.com/data/items/icons/4116.gif</t>
  </si>
  <si>
    <t>Ivory_Lance</t>
  </si>
  <si>
    <t>Ivory Lance</t>
  </si>
  <si>
    <t>https://web.archive.org/web/20150531091454im_/http://essence-ro.com/data/items/images/1483.png</t>
  </si>
  <si>
    <t>https://web.archive.org/web/20150531091454im_/http://essence-ro.com/data/items/icons/1483.gif</t>
  </si>
  <si>
    <t>Izidor</t>
  </si>
  <si>
    <t>https://web.archive.org/web/20150524035252im_/http://essence-ro.com/data/items/images/709.png</t>
  </si>
  <si>
    <t>https://web.archive.org/web/20150524035252im_/http://essence-ro.com/data/items/icons/709.gif</t>
  </si>
  <si>
    <t>J_Anniversary_Hat</t>
  </si>
  <si>
    <t>Anniversary Hat</t>
  </si>
  <si>
    <t>https://web.archive.org/web/20151105093431im_/http://essence-ro.com/data/items/images/5486.png</t>
  </si>
  <si>
    <t>https://web.archive.org/web/20151105093431im_/http://essence-ro.com/data/items/icons/5486.gif</t>
  </si>
  <si>
    <t>Jack_A_Dandy</t>
  </si>
  <si>
    <t>Jack be Dandy</t>
  </si>
  <si>
    <t>https://web.archive.org/web/20150531100214im_/http://essence-ro.com/data/items/images/2271.png</t>
  </si>
  <si>
    <t>https://web.archive.org/web/20150531100214im_/http://essence-ro.com/data/items/icons/2271.gif</t>
  </si>
  <si>
    <t>Jaguar_Hat</t>
  </si>
  <si>
    <t>Jaguar Hat</t>
  </si>
  <si>
    <t>https://web.archive.org/web/20150524043123im_/http://essence-ro.com/data/items/images/5539.png</t>
  </si>
  <si>
    <t>https://web.archive.org/web/20150524043123im_/http://essence-ro.com/data/items/icons/5539.gif</t>
  </si>
  <si>
    <t>Jakk_Card</t>
  </si>
  <si>
    <t>Jakk Card</t>
  </si>
  <si>
    <t>https://web.archive.org/web/20150321195655im_/http://essence-ro.com/data/items/images/4109.png</t>
  </si>
  <si>
    <t>https://web.archive.org/web/20150321195655im_/http://essence-ro.com/data/items/icons/4109.gif</t>
  </si>
  <si>
    <t>Jam_Pancake</t>
  </si>
  <si>
    <t>Jam Pancake</t>
  </si>
  <si>
    <t>https://web.archive.org/web/20150531064434im_/http://essence-ro.com/data/items/images/592.png</t>
  </si>
  <si>
    <t>https://web.archive.org/web/20150531064434im_/http://essence-ro.com/data/items/icons/592.gif</t>
  </si>
  <si>
    <t>Jamadhar_</t>
  </si>
  <si>
    <t>Jamadhar</t>
  </si>
  <si>
    <t>https://web.archive.org/web/20150525062247im_/http://essence-ro.com/data/items/images/1255.png</t>
  </si>
  <si>
    <t>https://web.archive.org/web/20150525062247im_/http://essence-ro.com/data/items/icons/1255.gif</t>
  </si>
  <si>
    <t>January_Kanzashi</t>
  </si>
  <si>
    <t>January Kanzashi</t>
  </si>
  <si>
    <t>https://web.archive.org/web/20150524032440im_/http://essence-ro.com/data/items/images/20182.png</t>
  </si>
  <si>
    <t>https://web.archive.org/web/20150524032440im_/http://essence-ro.com/data/items/icons/20182.gif</t>
  </si>
  <si>
    <t>Jasmin</t>
  </si>
  <si>
    <t>Jasmine</t>
  </si>
  <si>
    <t>https://web.archive.org/web/20151105093148im_/http://essence-ro.com/data/items/images/7147.png</t>
  </si>
  <si>
    <t>https://web.archive.org/web/20151105093148im_/http://essence-ro.com/data/items/icons/7147.gif</t>
  </si>
  <si>
    <t>Jasper_Crest</t>
  </si>
  <si>
    <t>Jasper Crest</t>
  </si>
  <si>
    <t>https://web.archive.org/web/20150524040041im_/http://essence-ro.com/data/items/images/5396.png</t>
  </si>
  <si>
    <t>https://web.archive.org/web/20150524040041im_/http://essence-ro.com/data/items/icons/5396.gif</t>
  </si>
  <si>
    <t>Javelin_</t>
  </si>
  <si>
    <t>Javelin</t>
  </si>
  <si>
    <t>https://web.archive.org/web/20150531091545im_/http://essence-ro.com/data/items/images/1402.png</t>
  </si>
  <si>
    <t>https://web.archive.org/web/20150531091545im_/http://essence-ro.com/data/items/icons/1402.gif</t>
  </si>
  <si>
    <t>Jaws_Of_Ant</t>
  </si>
  <si>
    <t>Ant Jaw</t>
  </si>
  <si>
    <t>https://web.archive.org/web/20150531095733im_/http://essence-ro.com/data/items/images/1014.png</t>
  </si>
  <si>
    <t>https://web.archive.org/web/20150531095733im_/http://essence-ro.com/data/items/icons/1014.gif</t>
  </si>
  <si>
    <t>Jellopy</t>
  </si>
  <si>
    <t>https://web.archive.org/web/20150321145455im_/http://essence-ro.com/data/items/images/909.png</t>
  </si>
  <si>
    <t>https://web.archive.org/web/20150321145455im_/http://essence-ro.com/data/items/icons/909.gif</t>
  </si>
  <si>
    <t>Jewel_Of_Prayer</t>
  </si>
  <si>
    <t>Freya's Jewel</t>
  </si>
  <si>
    <t>https://web.archive.org/web/20150524034937im_/http://essence-ro.com/data/items/images/7073.png</t>
  </si>
  <si>
    <t>https://web.archive.org/web/20150524034937im_/http://essence-ro.com/data/items/icons/7073.gif</t>
  </si>
  <si>
    <t>Job_Level_Up_Token</t>
  </si>
  <si>
    <t>Job_Level Up Token</t>
  </si>
  <si>
    <t>https://web.archive.org/web/20150531094050im_/http://essence-ro.com/data/items/images/32002.png</t>
  </si>
  <si>
    <t>https://web.archive.org/web/20150531094050im_/http://essence-ro.com/data/items/icons/32002.gif</t>
  </si>
  <si>
    <t>Joker_Card</t>
  </si>
  <si>
    <t>Joker Card</t>
  </si>
  <si>
    <t>https://web.archive.org/web/20150321165020im_/http://essence-ro.com/data/items/images/4139.png</t>
  </si>
  <si>
    <t>https://web.archive.org/web/20150321165020im_/http://essence-ro.com/data/items/icons/4139.gif</t>
  </si>
  <si>
    <t>Joker_Jester</t>
  </si>
  <si>
    <t>Joker Jester</t>
  </si>
  <si>
    <t>https://web.archive.org/web/20150619183640im_/http://essence-ro.com/data/items/images/5003.png</t>
  </si>
  <si>
    <t>https://web.archive.org/web/20150619183640im_/http://essence-ro.com/data/items/icons/5003.gif</t>
  </si>
  <si>
    <t>Joker_Jester_</t>
  </si>
  <si>
    <t>https://web.archive.org/web/20150524020423im_/http://essence-ro.com/data/items/images/5150.png</t>
  </si>
  <si>
    <t>https://web.archive.org/web/20150524020423im_/http://essence-ro.com/data/items/icons/5150.gif</t>
  </si>
  <si>
    <t>Jubilee</t>
  </si>
  <si>
    <t>https://web.archive.org/web/20150531091023im_/http://essence-ro.com/data/items/images/7312.png</t>
  </si>
  <si>
    <t>https://web.archive.org/web/20150531091023im_/http://essence-ro.com/data/items/icons/7312.gif</t>
  </si>
  <si>
    <t>July_Kanzashi</t>
  </si>
  <si>
    <t>July Kanzashi</t>
  </si>
  <si>
    <t>https://web.archive.org/web/20150524032258im_/http://essence-ro.com/data/items/images/20188.png</t>
  </si>
  <si>
    <t>https://web.archive.org/web/20150524032258im_/http://essence-ro.com/data/items/icons/20188.gif</t>
  </si>
  <si>
    <t>Jump_Rope</t>
  </si>
  <si>
    <t>Skipping Rope</t>
  </si>
  <si>
    <t>https://web.archive.org/web/20150619161350im_/http://essence-ro.com/data/items/images/1968.png</t>
  </si>
  <si>
    <t>https://web.archive.org/web/20150619161350im_/http://essence-ro.com/data/items/icons/1968.gif</t>
  </si>
  <si>
    <t>Jumping_Poring</t>
  </si>
  <si>
    <t>Jumping Poring</t>
  </si>
  <si>
    <t>https://web.archive.org/web/20150524034840im_/http://essence-ro.com/data/items/images/5335.png</t>
  </si>
  <si>
    <t>https://web.archive.org/web/20150524034840im_/http://essence-ro.com/data/items/icons/5335.gif</t>
  </si>
  <si>
    <t>June_Kanzashi</t>
  </si>
  <si>
    <t>June Kanzashi</t>
  </si>
  <si>
    <t>https://web.archive.org/web/20150524032359im_/http://essence-ro.com/data/items/images/20187.png</t>
  </si>
  <si>
    <t>https://web.archive.org/web/20150524032359im_/http://essence-ro.com/data/items/icons/20187.gif</t>
  </si>
  <si>
    <t>Jur_</t>
  </si>
  <si>
    <t>Jur</t>
  </si>
  <si>
    <t>https://web.archive.org/web/20150531015423im_/http://essence-ro.com/data/items/images/1251.png</t>
  </si>
  <si>
    <t>https://web.archive.org/web/20150531015423im_/http://essence-ro.com/data/items/icons/1251.gif</t>
  </si>
  <si>
    <t>Kabuki_Mask</t>
  </si>
  <si>
    <t>Kabuki Mask</t>
  </si>
  <si>
    <t>https://web.archive.org/web/20150524032135im_/http://essence-ro.com/data/items/images/5143.png</t>
  </si>
  <si>
    <t>https://web.archive.org/web/20150524032135im_/http://essence-ro.com/data/items/icons/5143.gif</t>
  </si>
  <si>
    <t>Kafra_Band</t>
  </si>
  <si>
    <t>Kafra Band</t>
  </si>
  <si>
    <t>https://web.archive.org/web/20150524045619im_/http://essence-ro.com/data/items/images/5020.png</t>
  </si>
  <si>
    <t>https://web.archive.org/web/20150524045619im_/http://essence-ro.com/data/items/icons/5020.gif</t>
  </si>
  <si>
    <t>Kafra_Ring</t>
  </si>
  <si>
    <t>Kafra Ring</t>
  </si>
  <si>
    <t>https://web.archive.org/web/20150531094954im_/http://essence-ro.com/data/items/images/2640.png</t>
  </si>
  <si>
    <t>https://web.archive.org/web/20150531094954im_/http://essence-ro.com/data/items/icons/2640.gif</t>
  </si>
  <si>
    <t>Kaho_Card</t>
  </si>
  <si>
    <t>Kaho Card</t>
  </si>
  <si>
    <t>https://web.archive.org/web/20150321162427im_/http://essence-ro.com/data/items/images/4065.png</t>
  </si>
  <si>
    <t>https://web.archive.org/web/20150321162427im_/http://essence-ro.com/data/items/icons/4065.gif</t>
  </si>
  <si>
    <t>Kamaitachi</t>
  </si>
  <si>
    <t>https://web.archive.org/web/20150531104607im_/http://essence-ro.com/data/items/images/13009.png</t>
  </si>
  <si>
    <t>https://web.archive.org/web/20150531104607im_/http://essence-ro.com/data/items/icons/13009.gif</t>
  </si>
  <si>
    <t>Kamen_Rider_Helm</t>
  </si>
  <si>
    <t>Kamen Rider Helm</t>
  </si>
  <si>
    <t>https://web.archive.org/web/20150524033818im_/http://essence-ro.com/data/items/images/20111.png</t>
  </si>
  <si>
    <t>https://web.archive.org/web/20150524033818im_/http://essence-ro.com/data/items/icons/20111.gif</t>
  </si>
  <si>
    <t>Kapha_Card</t>
  </si>
  <si>
    <t>Kapha Card</t>
  </si>
  <si>
    <t>https://web.archive.org/web/20150524035433im_/http://essence-ro.com/data/items/images/4287.png</t>
  </si>
  <si>
    <t>https://web.archive.org/web/20150524035433im_/http://essence-ro.com/data/items/icons/4287.gif</t>
  </si>
  <si>
    <t>Karada_Meguri_Tea_Hat</t>
  </si>
  <si>
    <t>Karada Meguricha Hat</t>
  </si>
  <si>
    <t>https://web.archive.org/web/20150524034119im_/http://essence-ro.com/data/items/images/5426.png</t>
  </si>
  <si>
    <t>https://web.archive.org/web/20150524034119im_/http://essence-ro.com/data/items/icons/5426.gif</t>
  </si>
  <si>
    <t>Karakasa_Card</t>
  </si>
  <si>
    <t>Karakasa Card</t>
  </si>
  <si>
    <t>https://web.archive.org/web/20150524043043im_/http://essence-ro.com/data/items/images/4286.png</t>
  </si>
  <si>
    <t>https://web.archive.org/web/20150524043043im_/http://essence-ro.com/data/items/icons/4286.gif</t>
  </si>
  <si>
    <t>Karvodailnirol</t>
  </si>
  <si>
    <t>https://web.archive.org/web/20150524035649im_/http://essence-ro.com/data/items/images/972.png</t>
  </si>
  <si>
    <t>https://web.archive.org/web/20150524035649im_/http://essence-ro.com/data/items/icons/972.gif</t>
  </si>
  <si>
    <t>Kasa_Card</t>
  </si>
  <si>
    <t>Kasa Card</t>
  </si>
  <si>
    <t>https://web.archive.org/web/20150524035332im_/http://essence-ro.com/data/items/images/4431.png</t>
  </si>
  <si>
    <t>https://web.archive.org/web/20150524035332im_/http://essence-ro.com/data/items/icons/4431.gif</t>
  </si>
  <si>
    <t>Katana</t>
  </si>
  <si>
    <t>https://web.archive.org/web/20150324154721im_/http://essence-ro.com/data/items/images/1116.png</t>
  </si>
  <si>
    <t>https://web.archive.org/web/20150324154721im_/http://essence-ro.com/data/items/icons/1116.gif</t>
  </si>
  <si>
    <t>Katana_</t>
  </si>
  <si>
    <t>https://web.archive.org/web/20150321142144im_/http://essence-ro.com/data/items/images/1117.png</t>
  </si>
  <si>
    <t>https://web.archive.org/web/20150321142144im_/http://essence-ro.com/data/items/icons/1117.gif</t>
  </si>
  <si>
    <t>Katar_</t>
  </si>
  <si>
    <t>Katar</t>
  </si>
  <si>
    <t>https://web.archive.org/web/20150531045452im_/http://essence-ro.com/data/items/images/1253.png</t>
  </si>
  <si>
    <t>https://web.archive.org/web/20150531045452im_/http://essence-ro.com/data/items/icons/1253.gif</t>
  </si>
  <si>
    <t>Katar_Of_Cold_Icicle</t>
  </si>
  <si>
    <t>Katar of Frozen Icicle</t>
  </si>
  <si>
    <t>https://web.archive.org/web/20150531091511im_/http://essence-ro.com/data/items/images/1256.png</t>
  </si>
  <si>
    <t>https://web.archive.org/web/20150531091511im_/http://essence-ro.com/data/items/icons/1256.gif</t>
  </si>
  <si>
    <t>Katar_Of_Cold_Icicle_</t>
  </si>
  <si>
    <t>https://web.archive.org/web/20150619132616im_/http://essence-ro.com/data/items/images/1275.png</t>
  </si>
  <si>
    <t>https://web.archive.org/web/20150619132616im_/http://essence-ro.com/data/items/icons/1275.gif</t>
  </si>
  <si>
    <t>Katar_Of_Piercing_Wind</t>
  </si>
  <si>
    <t>Katar of Piercing Wind</t>
  </si>
  <si>
    <t>https://web.archive.org/web/20150525064704im_/http://essence-ro.com/data/items/images/1259.png</t>
  </si>
  <si>
    <t>https://web.archive.org/web/20150525064704im_/http://essence-ro.com/data/items/icons/1259.gif</t>
  </si>
  <si>
    <t>Katar_Of_Piercing_Wind_</t>
  </si>
  <si>
    <t>https://web.archive.org/web/20150619190129im_/http://essence-ro.com/data/items/images/1278.png</t>
  </si>
  <si>
    <t>https://web.archive.org/web/20150619190129im_/http://essence-ro.com/data/items/icons/1278.gif</t>
  </si>
  <si>
    <t>Katar_Of_Raging_Blaze</t>
  </si>
  <si>
    <t>Katar of Raging Blaze</t>
  </si>
  <si>
    <t>https://web.archive.org/web/20150531095847im_/http://essence-ro.com/data/items/images/1258.png</t>
  </si>
  <si>
    <t>https://web.archive.org/web/20150531095847im_/http://essence-ro.com/data/items/icons/1258.gif</t>
  </si>
  <si>
    <t>Katar_Of_Raging_Blaze_</t>
  </si>
  <si>
    <t>https://web.archive.org/web/20150531092623im_/http://essence-ro.com/data/items/images/1277.png</t>
  </si>
  <si>
    <t>https://web.archive.org/web/20150531092623im_/http://essence-ro.com/data/items/icons/1277.gif</t>
  </si>
  <si>
    <t>Katar_Of_Speed</t>
  </si>
  <si>
    <t>Katar Of Speed</t>
  </si>
  <si>
    <t>https://web.archive.org/web/20150524034023im_/http://essence-ro.com/data/items/images/1283.png</t>
  </si>
  <si>
    <t>https://web.archive.org/web/20150524034023im_/http://essence-ro.com/data/items/icons/1283.gif</t>
  </si>
  <si>
    <t>Katar_Of_Thornbush</t>
  </si>
  <si>
    <t>Katar of Quaking</t>
  </si>
  <si>
    <t>https://web.archive.org/web/20150531065808im_/http://essence-ro.com/data/items/images/1257.png</t>
  </si>
  <si>
    <t>https://web.archive.org/web/20150531065808im_/http://essence-ro.com/data/items/icons/1257.gif</t>
  </si>
  <si>
    <t>Katar_Of_Thornbush_</t>
  </si>
  <si>
    <t>https://web.archive.org/web/20150531051033im_/http://essence-ro.com/data/items/images/1276.png</t>
  </si>
  <si>
    <t>https://web.archive.org/web/20150531051033im_/http://essence-ro.com/data/items/icons/1276.gif</t>
  </si>
  <si>
    <t>Katrinn_Card</t>
  </si>
  <si>
    <t>Kathryne Keyron Card</t>
  </si>
  <si>
    <t>https://web.archive.org/web/20150524033541im_/http://essence-ro.com/data/items/images/4366.png</t>
  </si>
  <si>
    <t>https://web.archive.org/web/20150524033541im_/http://essence-ro.com/data/items/icons/4366.gif</t>
  </si>
  <si>
    <t>Katzbalger</t>
  </si>
  <si>
    <t>https://web.archive.org/web/20150619155131im_/http://essence-ro.com/data/items/images/1170.png</t>
  </si>
  <si>
    <t>https://web.archive.org/web/20150619155131im_/http://essence-ro.com/data/items/icons/1170.gif</t>
  </si>
  <si>
    <t>Kavac_Card</t>
  </si>
  <si>
    <t>Kavach Icarus Card</t>
  </si>
  <si>
    <t>https://web.archive.org/web/20150524041833im_/http://essence-ro.com/data/items/images/4351.png</t>
  </si>
  <si>
    <t>https://web.archive.org/web/20150524041833im_/http://essence-ro.com/data/items/icons/4351.gif</t>
  </si>
  <si>
    <t>Kettle_Hat</t>
  </si>
  <si>
    <t>Kettle Hat</t>
  </si>
  <si>
    <t>https://web.archive.org/web/20150524032354im_/http://essence-ro.com/data/items/images/5291.png</t>
  </si>
  <si>
    <t>https://web.archive.org/web/20150524032354im_/http://essence-ro.com/data/items/icons/5291.gif</t>
  </si>
  <si>
    <t>KETUPAT</t>
  </si>
  <si>
    <t>Ketupat</t>
  </si>
  <si>
    <t>https://web.archive.org/web/20150531094433im_/http://essence-ro.com/data/items/images/552.png</t>
  </si>
  <si>
    <t>https://web.archive.org/web/20150531094433im_/http://essence-ro.com/data/items/icons/552.gif</t>
  </si>
  <si>
    <t>KETUPAT_</t>
  </si>
  <si>
    <t>Ketupat Sayur</t>
  </si>
  <si>
    <t>https://web.archive.org/web/20150531062503im_/http://essence-ro.com/data/items/images/583.png</t>
  </si>
  <si>
    <t>https://web.archive.org/web/20150531062503im_/http://essence-ro.com/data/items/icons/583.gif</t>
  </si>
  <si>
    <t>Key_Of_Clock_Tower</t>
  </si>
  <si>
    <t>Key of Clock Tower</t>
  </si>
  <si>
    <t>https://web.archive.org/web/20150524023735im_/http://essence-ro.com/data/items/images/7026.png</t>
  </si>
  <si>
    <t>https://web.archive.org/web/20150524023735im_/http://essence-ro.com/data/items/icons/7026.gif</t>
  </si>
  <si>
    <t>Khalitzburg_Card</t>
  </si>
  <si>
    <t>Khalitzburg Card</t>
  </si>
  <si>
    <t>https://web.archive.org/web/20150321165738im_/http://essence-ro.com/data/items/images/4136.png</t>
  </si>
  <si>
    <t>https://web.archive.org/web/20150321165738im_/http://essence-ro.com/data/items/icons/4136.gif</t>
  </si>
  <si>
    <t>Khukri</t>
  </si>
  <si>
    <t>https://web.archive.org/web/20150531094132im_/http://essence-ro.com/data/items/images/13006.png</t>
  </si>
  <si>
    <t>https://web.archive.org/web/20150531094132im_/http://essence-ro.com/data/items/icons/13006.gif</t>
  </si>
  <si>
    <t>Kiel_Card</t>
  </si>
  <si>
    <t>Kiel Card</t>
  </si>
  <si>
    <t>https://web.archive.org/web/20150531082147im_/http://essence-ro.com/data/items/images/4403.png</t>
  </si>
  <si>
    <t>https://web.archive.org/web/20150531082147im_/http://essence-ro.com/data/items/icons/4403.gif</t>
  </si>
  <si>
    <t>Killer_Mantis_Card</t>
  </si>
  <si>
    <t>Killer Mantis Card</t>
  </si>
  <si>
    <t>https://web.archive.org/web/20150524034515im_/http://essence-ro.com/data/items/images/4301.png</t>
  </si>
  <si>
    <t>https://web.archive.org/web/20150524034515im_/http://essence-ro.com/data/items/icons/4301.gif</t>
  </si>
  <si>
    <t>Kind_Of_Beetle_Card</t>
  </si>
  <si>
    <t>Beetle King Card</t>
  </si>
  <si>
    <t>https://web.archive.org/web/20150524040421im_/http://essence-ro.com/data/items/images/4307.png</t>
  </si>
  <si>
    <t>https://web.archive.org/web/20150524040421im_/http://essence-ro.com/data/items/icons/4307.gif</t>
  </si>
  <si>
    <t>King_Frog_Hat</t>
  </si>
  <si>
    <t>King Frog Hat</t>
  </si>
  <si>
    <t>https://web.archive.org/web/20150524024753im_/http://essence-ro.com/data/items/images/5528.png</t>
  </si>
  <si>
    <t>https://web.archive.org/web/20150524024753im_/http://essence-ro.com/data/items/icons/5528.gif</t>
  </si>
  <si>
    <t>King_Tiger_Doll_Hat</t>
  </si>
  <si>
    <t>King Tiger Doll Hat</t>
  </si>
  <si>
    <t>https://web.archive.org/web/20150524025601im_/http://essence-ro.com/data/items/images/5497.png</t>
  </si>
  <si>
    <t>https://web.archive.org/web/20150524025601im_/http://essence-ro.com/data/items/icons/5497.gif</t>
  </si>
  <si>
    <t>Kiss_Of_Angel</t>
  </si>
  <si>
    <t>Angel's Kiss</t>
  </si>
  <si>
    <t>https://web.archive.org/web/20150524021436im_/http://essence-ro.com/data/items/images/5125.png</t>
  </si>
  <si>
    <t>https://web.archive.org/web/20150524021436im_/http://essence-ro.com/data/items/icons/5125.gif</t>
  </si>
  <si>
    <t>Kitty_Bell</t>
  </si>
  <si>
    <t>Pussy Cat Bell</t>
  </si>
  <si>
    <t>https://web.archive.org/web/20150524025515im_/http://essence-ro.com/data/items/images/5051.png</t>
  </si>
  <si>
    <t>https://web.archive.org/web/20150524025515im_/http://essence-ro.com/data/items/icons/5051.gif</t>
  </si>
  <si>
    <t>Knife</t>
  </si>
  <si>
    <t>https://web.archive.org/web/20150531031509im_/http://essence-ro.com/data/items/images/1201.png</t>
  </si>
  <si>
    <t>https://web.archive.org/web/20150531031509im_/http://essence-ro.com/data/items/icons/1201.gif</t>
  </si>
  <si>
    <t>Knife_</t>
  </si>
  <si>
    <t>https://web.archive.org/web/20150321200528im_/http://essence-ro.com/data/items/images/1202.png</t>
  </si>
  <si>
    <t>https://web.archive.org/web/20150321200528im_/http://essence-ro.com/data/items/icons/1202.gif</t>
  </si>
  <si>
    <t>Knight_Of_Abyss_Card</t>
  </si>
  <si>
    <t>Abysmal Knight Card</t>
  </si>
  <si>
    <t>https://web.archive.org/web/20150324143151im_/http://essence-ro.com/data/items/images/4140.png</t>
  </si>
  <si>
    <t>https://web.archive.org/web/20150324143151im_/http://essence-ro.com/data/items/icons/4140.gif</t>
  </si>
  <si>
    <t>Knight_Windstorm_Card</t>
  </si>
  <si>
    <t>Stormy Knight Card</t>
  </si>
  <si>
    <t>https://web.archive.org/web/20150324155716im_/http://essence-ro.com/data/items/images/4318.png</t>
  </si>
  <si>
    <t>https://web.archive.org/web/20150324155716im_/http://essence-ro.com/data/items/icons/4318.gif</t>
  </si>
  <si>
    <t>Knocker_Card</t>
  </si>
  <si>
    <t>Knocker Card</t>
  </si>
  <si>
    <t>https://web.archive.org/web/20150524035423im_/http://essence-ro.com/data/items/images/4434.png</t>
  </si>
  <si>
    <t>https://web.archive.org/web/20150524035423im_/http://essence-ro.com/data/items/icons/4434.gif</t>
  </si>
  <si>
    <t>Kobold_Archer_Card</t>
  </si>
  <si>
    <t>Kobold Archer Card</t>
  </si>
  <si>
    <t>https://web.archive.org/web/20150524033435im_/http://essence-ro.com/data/items/images/4292.png</t>
  </si>
  <si>
    <t>https://web.archive.org/web/20150524033435im_/http://essence-ro.com/data/items/icons/4292.gif</t>
  </si>
  <si>
    <t>Kobold_Card</t>
  </si>
  <si>
    <t>Kobold Card</t>
  </si>
  <si>
    <t>https://web.archive.org/web/20150321195801im_/http://essence-ro.com/data/items/images/4091.png</t>
  </si>
  <si>
    <t>https://web.archive.org/web/20150321195801im_/http://essence-ro.com/data/items/icons/4091.gif</t>
  </si>
  <si>
    <t>Kobold_Leader_Card</t>
  </si>
  <si>
    <t>Kobold Leader Card</t>
  </si>
  <si>
    <t>https://web.archive.org/web/20150619185922im_/http://essence-ro.com/data/items/images/4291.png</t>
  </si>
  <si>
    <t>https://web.archive.org/web/20150619185922im_/http://essence-ro.com/data/items/icons/4291.gif</t>
  </si>
  <si>
    <t>Korea_Rice_Cake</t>
  </si>
  <si>
    <t>Korean Rice Cake</t>
  </si>
  <si>
    <t>https://web.archive.org/web/20150531093337im_/http://essence-ro.com/data/items/images/663.png</t>
  </si>
  <si>
    <t>https://web.archive.org/web/20150531093337im_/http://essence-ro.com/data/items/icons/663.gif</t>
  </si>
  <si>
    <t>Kraben_Card</t>
  </si>
  <si>
    <t>Kraben Card</t>
  </si>
  <si>
    <t>https://web.archive.org/web/20150524035930im_/http://essence-ro.com/data/items/images/4295.png</t>
  </si>
  <si>
    <t>https://web.archive.org/web/20150524035930im_/http://essence-ro.com/data/items/icons/4295.gif</t>
  </si>
  <si>
    <t>Krasnaya</t>
  </si>
  <si>
    <t>https://web.archive.org/web/20150524045327im_/http://essence-ro.com/data/items/images/1189.png</t>
  </si>
  <si>
    <t>https://web.archive.org/web/20150524045327im_/http://essence-ro.com/data/items/icons/1189.gif</t>
  </si>
  <si>
    <t>Krishna</t>
  </si>
  <si>
    <t>https://web.archive.org/web/20150524035751im_/http://essence-ro.com/data/items/images/1284.png</t>
  </si>
  <si>
    <t>https://web.archive.org/web/20150524035751im_/http://essence-ro.com/data/items/icons/1284.gif</t>
  </si>
  <si>
    <t>Ktullanux_Card</t>
  </si>
  <si>
    <t>Ktullanux Card</t>
  </si>
  <si>
    <t>https://web.archive.org/web/20150531081933im_/http://essence-ro.com/data/items/images/4419.png</t>
  </si>
  <si>
    <t>https://web.archive.org/web/20150531081933im_/http://essence-ro.com/data/items/icons/4419.gif</t>
  </si>
  <si>
    <t>Kukre_Card</t>
  </si>
  <si>
    <t>Kukre Card</t>
  </si>
  <si>
    <t>https://web.archive.org/web/20150321172122im_/http://essence-ro.com/data/items/images/4027.png</t>
  </si>
  <si>
    <t>https://web.archive.org/web/20150321172122im_/http://essence-ro.com/data/items/icons/4027.gif</t>
  </si>
  <si>
    <t>Kunai_Of_Black_Soil</t>
  </si>
  <si>
    <t>Black Earth Kunai</t>
  </si>
  <si>
    <t>Ammo - Kunai</t>
  </si>
  <si>
    <t>https://web.archive.org/web/20150524034913im_/http://essence-ro.com/data/items/images/13256.png</t>
  </si>
  <si>
    <t>https://web.archive.org/web/20150524034913im_/http://essence-ro.com/data/items/icons/13256.gif</t>
  </si>
  <si>
    <t>Kunai_Of_Deadly_Poison</t>
  </si>
  <si>
    <t>Fell Poison Kunai</t>
  </si>
  <si>
    <t>https://web.archive.org/web/20150524035001im_/http://essence-ro.com/data/items/images/13259.png</t>
  </si>
  <si>
    <t>https://web.archive.org/web/20150524035001im_/http://essence-ro.com/data/items/icons/13259.gif</t>
  </si>
  <si>
    <t>Kunai_Of_Fierce_Flame</t>
  </si>
  <si>
    <t>Heat Wave Kunai</t>
  </si>
  <si>
    <t>https://web.archive.org/web/20150524042531im_/http://essence-ro.com/data/items/images/13258.png</t>
  </si>
  <si>
    <t>https://web.archive.org/web/20150524042531im_/http://essence-ro.com/data/items/icons/13258.gif</t>
  </si>
  <si>
    <t>Kunai_Of_Furious_Wind</t>
  </si>
  <si>
    <t>High Wind Kunai</t>
  </si>
  <si>
    <t>https://web.archive.org/web/20150524042701im_/http://essence-ro.com/data/items/images/13257.png</t>
  </si>
  <si>
    <t>https://web.archive.org/web/20150524042701im_/http://essence-ro.com/data/items/icons/13257.gif</t>
  </si>
  <si>
    <t>Kunai_Of_Icicle</t>
  </si>
  <si>
    <t>Icicle Kunai</t>
  </si>
  <si>
    <t>https://web.archive.org/web/20150524044823im_/http://essence-ro.com/data/items/images/13255.png</t>
  </si>
  <si>
    <t>https://web.archive.org/web/20150524044823im_/http://essence-ro.com/data/items/icons/13255.gif</t>
  </si>
  <si>
    <t>Kwati_Hat</t>
  </si>
  <si>
    <t>Kwati Hat</t>
  </si>
  <si>
    <t>https://web.archive.org/web/20150524035224im_/http://essence-ro.com/data/items/images/5537.png</t>
  </si>
  <si>
    <t>https://web.archive.org/web/20150524035224im_/http://essence-ro.com/data/items/icons/5537.gif</t>
  </si>
  <si>
    <t>L_Magestic_Goat</t>
  </si>
  <si>
    <t>Baphomet Horns</t>
  </si>
  <si>
    <t>https://web.archive.org/web/20150524035937im_/http://essence-ro.com/data/items/images/5374.png</t>
  </si>
  <si>
    <t>https://web.archive.org/web/20150524035937im_/http://essence-ro.com/data/items/icons/5374.gif</t>
  </si>
  <si>
    <t>Lab_Staff_Record</t>
  </si>
  <si>
    <t>Research Chart</t>
  </si>
  <si>
    <t>https://web.archive.org/web/20150531101629im_/http://essence-ro.com/data/items/images/7347.png</t>
  </si>
  <si>
    <t>https://web.archive.org/web/20150531101629im_/http://essence-ro.com/data/items/icons/7347.gif</t>
  </si>
  <si>
    <t>La'cryma_Stick</t>
  </si>
  <si>
    <t>La'cryma Stick</t>
  </si>
  <si>
    <t>Mage / Wizard / Sage</t>
  </si>
  <si>
    <t>https://web.archive.org/web/20150524041906im_/http://essence-ro.com/data/items/images/1646.png</t>
  </si>
  <si>
    <t>https://web.archive.org/web/20150524041906im_/http://essence-ro.com/data/items/icons/1646.gif</t>
  </si>
  <si>
    <t>Lady_Tanee_Card</t>
  </si>
  <si>
    <t>Lady Tanee Card</t>
  </si>
  <si>
    <t>https://web.archive.org/web/20150531081602im_/http://essence-ro.com/data/items/images/4376.png</t>
  </si>
  <si>
    <t>https://web.archive.org/web/20150531081602im_/http://essence-ro.com/data/items/icons/4376.gif</t>
  </si>
  <si>
    <t>Lady_Tanee_Doll</t>
  </si>
  <si>
    <t>Tanigumi Girl Doll</t>
  </si>
  <si>
    <t>https://web.archive.org/web/20150524044952im_/http://essence-ro.com/data/items/images/5526.png</t>
  </si>
  <si>
    <t>https://web.archive.org/web/20150524044952im_/http://essence-ro.com/data/items/icons/5526.gif</t>
  </si>
  <si>
    <t>Lamp_Of_Hope</t>
  </si>
  <si>
    <t>Lantern of Hope</t>
  </si>
  <si>
    <t>https://web.archive.org/web/20150524032634im_/http://essence-ro.com/data/items/images/2666.png</t>
  </si>
  <si>
    <t>https://web.archive.org/web/20150524032634im_/http://essence-ro.com/data/items/icons/2666.gif</t>
  </si>
  <si>
    <t>Lamp_of_Hope_</t>
  </si>
  <si>
    <t>https://web.archive.org/web/20150524031246im_/http://essence-ro.com/data/items/images/29507.png</t>
  </si>
  <si>
    <t>https://web.archive.org/web/20150524031246im_/http://essence-ro.com/data/items/icons/29507.gif</t>
  </si>
  <si>
    <t>Lamp_of_Illumination</t>
  </si>
  <si>
    <t>Lamp of Illumination</t>
  </si>
  <si>
    <t>https://web.archive.org/web/20150524031723im_/http://essence-ro.com/data/items/images/21003.png</t>
  </si>
  <si>
    <t>https://web.archive.org/web/20150524031723im_/http://essence-ro.com/data/items/icons/21003.gif</t>
  </si>
  <si>
    <t>Lamplight</t>
  </si>
  <si>
    <t>Lamp</t>
  </si>
  <si>
    <t>https://web.archive.org/web/20150524031002im_/http://essence-ro.com/data/items/images/7191.png</t>
  </si>
  <si>
    <t>https://web.archive.org/web/20150524031002im_/http://essence-ro.com/data/items/icons/7191.gif</t>
  </si>
  <si>
    <t>Langka</t>
  </si>
  <si>
    <t>https://web.archive.org/web/20150531064618im_/http://essence-ro.com/data/items/images/7747.png</t>
  </si>
  <si>
    <t>https://web.archive.org/web/20150531064618im_/http://essence-ro.com/data/items/icons/7747.gif</t>
  </si>
  <si>
    <t>Lantern</t>
  </si>
  <si>
    <t>https://web.archive.org/web/20150524022731im_/http://essence-ro.com/data/items/images/1041.png</t>
  </si>
  <si>
    <t>https://web.archive.org/web/20150524022731im_/http://essence-ro.com/data/items/icons/1041.gif</t>
  </si>
  <si>
    <t>Lapier_</t>
  </si>
  <si>
    <t>Rapier</t>
  </si>
  <si>
    <t>https://web.archive.org/web/20150531100840im_/http://essence-ro.com/data/items/images/1111.png</t>
  </si>
  <si>
    <t>https://web.archive.org/web/20150531100840im_/http://essence-ro.com/data/items/icons/1111.gif</t>
  </si>
  <si>
    <t>Large_Hibiscus</t>
  </si>
  <si>
    <t>Large Hibiscus</t>
  </si>
  <si>
    <t>https://web.archive.org/web/20150524025012im_/http://essence-ro.com/data/items/images/5311.png</t>
  </si>
  <si>
    <t>https://web.archive.org/web/20150524025012im_/http://essence-ro.com/data/items/icons/5311.gif</t>
  </si>
  <si>
    <t>Large_Jellopy</t>
  </si>
  <si>
    <t>Large Jellopy</t>
  </si>
  <si>
    <t>https://web.archive.org/web/20150524024954im_/http://essence-ro.com/data/items/images/7126.png</t>
  </si>
  <si>
    <t>https://web.archive.org/web/20150524024954im_/http://essence-ro.com/data/items/icons/7126.gif</t>
  </si>
  <si>
    <t>Lava_Golem_Card</t>
  </si>
  <si>
    <t>Lava Golem Card</t>
  </si>
  <si>
    <t>https://web.archive.org/web/20150524034027im_/http://essence-ro.com/data/items/images/4184.png</t>
  </si>
  <si>
    <t>https://web.archive.org/web/20150524034027im_/http://essence-ro.com/data/items/icons/4184.gif</t>
  </si>
  <si>
    <t>Leaf_Cat_Card</t>
  </si>
  <si>
    <t>Leaf Cat Card</t>
  </si>
  <si>
    <t>https://web.archive.org/web/20150524041136im_/http://essence-ro.com/data/items/images/4195.png</t>
  </si>
  <si>
    <t>https://web.archive.org/web/20150524041136im_/http://essence-ro.com/data/items/icons/4195.gif</t>
  </si>
  <si>
    <t>Leaf_Cat_Hat</t>
  </si>
  <si>
    <t>Leaf Cat Hat</t>
  </si>
  <si>
    <t>https://web.archive.org/web/20150524034927im_/http://essence-ro.com/data/items/images/5555.png</t>
  </si>
  <si>
    <t>https://web.archive.org/web/20150524034927im_/http://essence-ro.com/data/items/icons/5555.gif</t>
  </si>
  <si>
    <t>Leaf_Clothes</t>
  </si>
  <si>
    <t>Fig Leaf</t>
  </si>
  <si>
    <t>https://web.archive.org/web/20150531100637im_/http://essence-ro.com/data/items/images/7298.png</t>
  </si>
  <si>
    <t>https://web.archive.org/web/20150531100637im_/http://essence-ro.com/data/items/icons/7298.gif</t>
  </si>
  <si>
    <t>Leaf_Of_Yggdrasil</t>
  </si>
  <si>
    <t>Yggdrasil Leaf</t>
  </si>
  <si>
    <t>https://web.archive.org/web/20150524035347im_/http://essence-ro.com/data/items/images/610.png</t>
  </si>
  <si>
    <t>https://web.archive.org/web/20150524035347im_/http://essence-ro.com/data/items/icons/610.gif</t>
  </si>
  <si>
    <t>Leaf_Tiara</t>
  </si>
  <si>
    <t>Leaf Tiara</t>
  </si>
  <si>
    <t>https://web.archive.org/web/20150524041206im_/http://essence-ro.com/data/items/images/20141.png</t>
  </si>
  <si>
    <t>https://web.archive.org/web/20150524041206im_/http://essence-ro.com/data/items/icons/20141.gif</t>
  </si>
  <si>
    <t>Leaflet_Of_Aloe</t>
  </si>
  <si>
    <t>Aloe Leaflet</t>
  </si>
  <si>
    <t>https://web.archive.org/web/20150321195750im_/http://essence-ro.com/data/items/images/521.png</t>
  </si>
  <si>
    <t>https://web.archive.org/web/20150321195750im_/http://essence-ro.com/data/items/icons/521.gif</t>
  </si>
  <si>
    <t>Leaflet_Of_Hinal</t>
  </si>
  <si>
    <t>Hinalle Leaflet</t>
  </si>
  <si>
    <t>https://web.archive.org/web/20150321195700im_/http://essence-ro.com/data/items/images/520.png</t>
  </si>
  <si>
    <t>https://web.archive.org/web/20150321195700im_/http://essence-ro.com/data/items/icons/520.gif</t>
  </si>
  <si>
    <t>Leather_Jacket</t>
  </si>
  <si>
    <t>Jacket</t>
  </si>
  <si>
    <t>https://web.archive.org/web/20150619155122im_/http://essence-ro.com/data/items/images/2303.png</t>
  </si>
  <si>
    <t>https://web.archive.org/web/20150619155122im_/http://essence-ro.com/data/items/icons/2303.gif</t>
  </si>
  <si>
    <t>Leather_Jacket_</t>
  </si>
  <si>
    <t>https://web.archive.org/web/20150619142653im_/http://essence-ro.com/data/items/images/2304.png</t>
  </si>
  <si>
    <t>https://web.archive.org/web/20150619142653im_/http://essence-ro.com/data/items/icons/2304.gif</t>
  </si>
  <si>
    <t>Legacy_Of_Dragon</t>
  </si>
  <si>
    <t>Legacy of Dragon</t>
  </si>
  <si>
    <t>https://web.archive.org/web/20150524034259im_/http://essence-ro.com/data/items/images/1559.png</t>
  </si>
  <si>
    <t>https://web.archive.org/web/20150524034259im_/http://essence-ro.com/data/items/icons/1559.gif</t>
  </si>
  <si>
    <t>Leib_Olmai_Card</t>
  </si>
  <si>
    <t>Leib Olmai Card</t>
  </si>
  <si>
    <t>https://web.archive.org/web/20150524043208im_/http://essence-ro.com/data/items/images/4188.png</t>
  </si>
  <si>
    <t>https://web.archive.org/web/20150524043208im_/http://essence-ro.com/data/items/icons/4188.gif</t>
  </si>
  <si>
    <t>Lemon</t>
  </si>
  <si>
    <t>https://web.archive.org/web/20150525044211im_/http://essence-ro.com/data/items/images/568.png</t>
  </si>
  <si>
    <t>https://web.archive.org/web/20150525044211im_/http://essence-ro.com/data/items/icons/568.gif</t>
  </si>
  <si>
    <t>Lemon_Dyestuffs</t>
  </si>
  <si>
    <t>Lemon Dyestuffs</t>
  </si>
  <si>
    <t>https://web.archive.org/web/20150524040154im_/http://essence-ro.com/data/items/images/976.png</t>
  </si>
  <si>
    <t>https://web.archive.org/web/20150524040154im_/http://essence-ro.com/data/items/icons/976.gif</t>
  </si>
  <si>
    <t>Leopard_Hat</t>
  </si>
  <si>
    <t>Leopard Hat</t>
  </si>
  <si>
    <t>https://web.archive.org/web/20150524043448im_/http://essence-ro.com/data/items/images/20180.png</t>
  </si>
  <si>
    <t>https://web.archive.org/web/20150524043448im_/http://essence-ro.com/data/items/icons/20180.gif</t>
  </si>
  <si>
    <t>Leopard_Skin</t>
  </si>
  <si>
    <t>Leopard Skin</t>
  </si>
  <si>
    <t>https://web.archive.org/web/20150524024611im_/http://essence-ro.com/data/items/images/7171.png</t>
  </si>
  <si>
    <t>https://web.archive.org/web/20150524024611im_/http://essence-ro.com/data/items/icons/7171.gif</t>
  </si>
  <si>
    <t>Leopard_Talon</t>
  </si>
  <si>
    <t>Leopard Claw</t>
  </si>
  <si>
    <t>https://web.archive.org/web/20151105092949im_/http://essence-ro.com/data/items/images/7172.png</t>
  </si>
  <si>
    <t>https://web.archive.org/web/20151105092949im_/http://essence-ro.com/data/items/icons/7172.gif</t>
  </si>
  <si>
    <t>Level_1_Donator_Token</t>
  </si>
  <si>
    <t>Level 1 Donator Token</t>
  </si>
  <si>
    <t>https://web.archive.org/web/20150315053519im_/http://essence-ro.com/data/items/images/32004.png</t>
  </si>
  <si>
    <t>https://web.archive.org/web/20150315053519im_/http://essence-ro.com/data/items/icons/32004.gif</t>
  </si>
  <si>
    <t>Level_2_Donator_Token</t>
  </si>
  <si>
    <t>Level 2 Donator Token</t>
  </si>
  <si>
    <t>https://web.archive.org/web/20150315051534im_/http://essence-ro.com/data/items/images/32003.png</t>
  </si>
  <si>
    <t>https://web.archive.org/web/20150315051534im_/http://essence-ro.com/data/items/icons/32003.gif</t>
  </si>
  <si>
    <t>Lever_Action_Rifle</t>
  </si>
  <si>
    <t>Lever Action Rifle</t>
  </si>
  <si>
    <t>https://web.archive.org/web/20150619125037im_/http://essence-ro.com/data/items/images/13170.png</t>
  </si>
  <si>
    <t>https://web.archive.org/web/20150619125037im_/http://essence-ro.com/data/items/icons/13170.gif</t>
  </si>
  <si>
    <t>Li_Me_Mang_Ryang_Card</t>
  </si>
  <si>
    <t>Jing Guai Card</t>
  </si>
  <si>
    <t>https://web.archive.org/web/20150524035204im_/http://essence-ro.com/data/items/images/4265.png</t>
  </si>
  <si>
    <t>https://web.archive.org/web/20150524035204im_/http://essence-ro.com/data/items/icons/4265.gif</t>
  </si>
  <si>
    <t>Librarian_Glove</t>
  </si>
  <si>
    <t>Librarian Glove</t>
  </si>
  <si>
    <t>Wizard / Sage / Soul Linker</t>
  </si>
  <si>
    <t>https://web.archive.org/web/20150531062112im_/http://essence-ro.com/data/items/images/2716.png</t>
  </si>
  <si>
    <t>https://web.archive.org/web/20150531062112im_/http://essence-ro.com/data/items/icons/2716.gif</t>
  </si>
  <si>
    <t>Lich_Bone_Wand</t>
  </si>
  <si>
    <t>Lich's Bone Wand</t>
  </si>
  <si>
    <t>Normal / Upper</t>
  </si>
  <si>
    <t>https://web.archive.org/web/20150531085307im_/http://essence-ro.com/data/items/images/1624.png</t>
  </si>
  <si>
    <t>https://web.archive.org/web/20150531085307im_/http://essence-ro.com/data/items/icons/1624.gif</t>
  </si>
  <si>
    <t>Lif_Doll_Hat</t>
  </si>
  <si>
    <t>Lif Doll Hat</t>
  </si>
  <si>
    <t>https://web.archive.org/web/20150524030829im_/http://essence-ro.com/data/items/images/5253.png</t>
  </si>
  <si>
    <t>https://web.archive.org/web/20150524030829im_/http://essence-ro.com/data/items/icons/5253.gif</t>
  </si>
  <si>
    <t>Life_Force_Pot</t>
  </si>
  <si>
    <t>Glass Tube</t>
  </si>
  <si>
    <t>https://web.archive.org/web/20150524030505im_/http://essence-ro.com/data/items/images/7143.png</t>
  </si>
  <si>
    <t>https://web.archive.org/web/20150524030505im_/http://essence-ro.com/data/items/icons/7143.gif</t>
  </si>
  <si>
    <t>Life_Link</t>
  </si>
  <si>
    <t>Life Link</t>
  </si>
  <si>
    <t>https://web.archive.org/web/20150524033608im_/http://essence-ro.com/data/items/images/2391.png</t>
  </si>
  <si>
    <t>https://web.archive.org/web/20150524033608im_/http://essence-ro.com/data/items/icons/2391.gif</t>
  </si>
  <si>
    <t>Light_Bulb_Band</t>
  </si>
  <si>
    <t>Bulb Band</t>
  </si>
  <si>
    <t>https://web.archive.org/web/20150531093948im_/http://essence-ro.com/data/items/images/5034.png</t>
  </si>
  <si>
    <t>https://web.archive.org/web/20150531093948im_/http://essence-ro.com/data/items/icons/5034.gif</t>
  </si>
  <si>
    <t>Light_Granule</t>
  </si>
  <si>
    <t>Light Granule</t>
  </si>
  <si>
    <t>https://web.archive.org/web/20150524034822im_/http://essence-ro.com/data/items/images/7938.png</t>
  </si>
  <si>
    <t>https://web.archive.org/web/20150524034822im_/http://essence-ro.com/data/items/icons/7938.gif</t>
  </si>
  <si>
    <t>Light_Orange_Pot</t>
  </si>
  <si>
    <t>Light Orange Potion</t>
  </si>
  <si>
    <t>https://web.archive.org/web/20150531062223im_/http://essence-ro.com/data/items/images/599.png</t>
  </si>
  <si>
    <t>https://web.archive.org/web/20150531062223im_/http://essence-ro.com/data/items/icons/599.gif</t>
  </si>
  <si>
    <t>Light_Red_Pot</t>
  </si>
  <si>
    <t>Light Red Potion</t>
  </si>
  <si>
    <t>https://web.archive.org/web/20150531093036im_/http://essence-ro.com/data/items/images/598.png</t>
  </si>
  <si>
    <t>https://web.archive.org/web/20150531093036im_/http://essence-ro.com/data/items/icons/598.gif</t>
  </si>
  <si>
    <t>Lighting_Sphere</t>
  </si>
  <si>
    <t>Lightning Sphere</t>
  </si>
  <si>
    <t>https://web.archive.org/web/20150524043252im_/http://essence-ro.com/data/items/images/13204.png</t>
  </si>
  <si>
    <t>https://web.archive.org/web/20150524043252im_/http://essence-ro.com/data/items/icons/13204.gif</t>
  </si>
  <si>
    <t>Lilypad_Ring</t>
  </si>
  <si>
    <t>Lilypad Ring</t>
  </si>
  <si>
    <t>https://web.archive.org/web/20150524034438im_/http://essence-ro.com/data/items/images/20574.png</t>
  </si>
  <si>
    <t>https://web.archive.org/web/20150524034438im_/http://essence-ro.com/data/items/icons/20574.gif</t>
  </si>
  <si>
    <t>Limb_Of_Mantis</t>
  </si>
  <si>
    <t>Mantis Scythe</t>
  </si>
  <si>
    <t>https://web.archive.org/web/20150524023326im_/http://essence-ro.com/data/items/images/1031.png</t>
  </si>
  <si>
    <t>https://web.archive.org/web/20150524023326im_/http://essence-ro.com/data/items/icons/1031.gif</t>
  </si>
  <si>
    <t>Linen_Glove</t>
  </si>
  <si>
    <t>Linen Glove</t>
  </si>
  <si>
    <t>https://web.archive.org/web/20150524042655im_/http://essence-ro.com/data/items/images/2749.png</t>
  </si>
  <si>
    <t>https://web.archive.org/web/20150524042655im_/http://essence-ro.com/data/items/icons/2749.gif</t>
  </si>
  <si>
    <t>Linguistic_Book_Cap</t>
  </si>
  <si>
    <t>Linguistic Book Hat</t>
  </si>
  <si>
    <t>https://web.archive.org/web/20150524032357im_/http://essence-ro.com/data/items/images/5422.png</t>
  </si>
  <si>
    <t>https://web.archive.org/web/20150524032357im_/http://essence-ro.com/data/items/icons/5422.gif</t>
  </si>
  <si>
    <t>Link_Hat</t>
  </si>
  <si>
    <t>Link Hat</t>
  </si>
  <si>
    <t>https://web.archive.org/web/20150524033659im_/http://essence-ro.com/data/items/images/20147.png</t>
  </si>
  <si>
    <t>https://web.archive.org/web/20150524033659im_/http://essence-ro.com/data/items/icons/20147.gif</t>
  </si>
  <si>
    <t>Lion_Mask</t>
  </si>
  <si>
    <t>Lion Mask</t>
  </si>
  <si>
    <t>Knight / Priest / Wizard / Blacksmith / Hunter / Assassin / Crusader / Monk / Sage / Rogue / Alchemist / Bard/Dancer / Star Gladiator / Soul Linker</t>
  </si>
  <si>
    <t>https://web.archive.org/web/20150524035606im_/http://essence-ro.com/data/items/images/5130.png</t>
  </si>
  <si>
    <t>https://web.archive.org/web/20150524035606im_/http://essence-ro.com/data/items/icons/5130.gif</t>
  </si>
  <si>
    <t>Lip_Of_Ancient_Fish</t>
  </si>
  <si>
    <t>Ancient Lips</t>
  </si>
  <si>
    <t>https://web.archive.org/web/20150531100933im_/http://essence-ro.com/data/items/images/1054.png</t>
  </si>
  <si>
    <t>https://web.archive.org/web/20150531100933im_/http://essence-ro.com/data/items/icons/1054.gif</t>
  </si>
  <si>
    <t>Liquid_Condensed_Bullet</t>
  </si>
  <si>
    <t>Liquid Condensed Bullet</t>
  </si>
  <si>
    <t>https://web.archive.org/web/20150524044437im_/http://essence-ro.com/data/items/images/6147.png</t>
  </si>
  <si>
    <t>https://web.archive.org/web/20150524044437im_/http://essence-ro.com/data/items/icons/6147.gif</t>
  </si>
  <si>
    <t>Little_Angel_Doll</t>
  </si>
  <si>
    <t>Little Angel Doll</t>
  </si>
  <si>
    <t>https://web.archive.org/web/20150524045356im_/http://essence-ro.com/data/items/images/5324.png</t>
  </si>
  <si>
    <t>https://web.archive.org/web/20150524045356im_/http://essence-ro.com/data/items/icons/5324.gif</t>
  </si>
  <si>
    <t>Little_Goat_Horns</t>
  </si>
  <si>
    <t>Little Goat Horns</t>
  </si>
  <si>
    <t>https://web.archive.org/web/20150524032750im_/http://essence-ro.com/data/items/images/20195.png</t>
  </si>
  <si>
    <t>https://web.archive.org/web/20150524032750im_/http://essence-ro.com/data/items/icons/20195.gif</t>
  </si>
  <si>
    <t>Live_Coal</t>
  </si>
  <si>
    <t>Live Coal</t>
  </si>
  <si>
    <t>https://web.archive.org/web/20150524023914im_/http://essence-ro.com/data/items/images/7098.png</t>
  </si>
  <si>
    <t>https://web.archive.org/web/20150524023914im_/http://essence-ro.com/data/items/icons/7098.gif</t>
  </si>
  <si>
    <t>Live_Peach_Tree_Card</t>
  </si>
  <si>
    <t>Enchanted Peach Tree Card</t>
  </si>
  <si>
    <t>https://web.archive.org/web/20150524034607im_/http://essence-ro.com/data/items/images/4217.png</t>
  </si>
  <si>
    <t>https://web.archive.org/web/20150524034607im_/http://essence-ro.com/data/items/icons/4217.gif</t>
  </si>
  <si>
    <t>Lizard_Scruff</t>
  </si>
  <si>
    <t>Frill</t>
  </si>
  <si>
    <t>https://web.archive.org/web/20150524031231im_/http://essence-ro.com/data/items/images/1012.png</t>
  </si>
  <si>
    <t>https://web.archive.org/web/20150524031231im_/http://essence-ro.com/data/items/icons/1012.gif</t>
  </si>
  <si>
    <t>Loard_Circlet</t>
  </si>
  <si>
    <t>Grand Circlet</t>
  </si>
  <si>
    <t>https://web.archive.org/web/20150619122823im_/http://essence-ro.com/data/items/images/5007.png</t>
  </si>
  <si>
    <t>https://web.archive.org/web/20150619122823im_/http://essence-ro.com/data/items/icons/5007.gif</t>
  </si>
  <si>
    <t>Log</t>
  </si>
  <si>
    <t>https://web.archive.org/web/20151105093038im_/http://essence-ro.com/data/items/images/7201.png</t>
  </si>
  <si>
    <t>https://web.archive.org/web/20151105093038im_/http://essence-ro.com/data/items/icons/7201.gif</t>
  </si>
  <si>
    <t>Loki_Mask</t>
  </si>
  <si>
    <t>Loki Mask</t>
  </si>
  <si>
    <t>https://web.archive.org/web/20150524025552im_/http://essence-ro.com/data/items/images/5332.png</t>
  </si>
  <si>
    <t>https://web.archive.org/web/20150524025552im_/http://essence-ro.com/data/items/icons/5332.gif</t>
  </si>
  <si>
    <t>Loki_Mask_</t>
  </si>
  <si>
    <t>https://web.archive.org/web/20150524045957im_/http://essence-ro.com/data/items/images/20272.png</t>
  </si>
  <si>
    <t>https://web.archive.org/web/20150524045957im_/http://essence-ro.com/data/items/icons/20272.gif</t>
  </si>
  <si>
    <t>Loki's_Whispers</t>
  </si>
  <si>
    <t>Loki's Whispers</t>
  </si>
  <si>
    <t>https://web.archive.org/web/20150524020955im_/http://essence-ro.com/data/items/images/7019.png</t>
  </si>
  <si>
    <t>https://web.archive.org/web/20150524020955im_/http://essence-ro.com/data/items/icons/7019.gif</t>
  </si>
  <si>
    <t>Loli_Ruri_Card</t>
  </si>
  <si>
    <t>Loli Ruri Card</t>
  </si>
  <si>
    <t>https://web.archive.org/web/20150524040000im_/http://essence-ro.com/data/items/images/4191.png</t>
  </si>
  <si>
    <t>https://web.archive.org/web/20150524040000im_/http://essence-ro.com/data/items/icons/4191.gif</t>
  </si>
  <si>
    <t>Loli's_Kitty</t>
  </si>
  <si>
    <t>Loli's Kitty</t>
  </si>
  <si>
    <t>https://web.archive.org/web/20150524031338im_/http://essence-ro.com/data/items/images/20198.png</t>
  </si>
  <si>
    <t>https://web.archive.org/web/20150524031338im_/http://essence-ro.com/data/items/icons/20198.gif</t>
  </si>
  <si>
    <t>Long_Hair</t>
  </si>
  <si>
    <t>Black Hair</t>
  </si>
  <si>
    <t>https://web.archive.org/web/20150531074448im_/http://essence-ro.com/data/items/images/1020.png</t>
  </si>
  <si>
    <t>https://web.archive.org/web/20150531074448im_/http://essence-ro.com/data/items/icons/1020.gif</t>
  </si>
  <si>
    <t>Long_Limb</t>
  </si>
  <si>
    <t>Insect Leg</t>
  </si>
  <si>
    <t>https://web.archive.org/web/20150524023735im_/http://essence-ro.com/data/items/images/7316.png</t>
  </si>
  <si>
    <t>https://web.archive.org/web/20150524023735im_/http://essence-ro.com/data/items/icons/7316.gif</t>
  </si>
  <si>
    <t>Long_Mace</t>
  </si>
  <si>
    <t>Long Mace</t>
  </si>
  <si>
    <t>https://web.archive.org/web/20150531091507im_/http://essence-ro.com/data/items/images/1525.png</t>
  </si>
  <si>
    <t>https://web.archive.org/web/20150531091507im_/http://essence-ro.com/data/items/icons/1525.gif</t>
  </si>
  <si>
    <t>Long_Rice_Cake</t>
  </si>
  <si>
    <t>Rice Cake Stick</t>
  </si>
  <si>
    <t>https://web.archive.org/web/20150531081134im_/http://essence-ro.com/data/items/images/556.png</t>
  </si>
  <si>
    <t>https://web.archive.org/web/20150531081134im_/http://essence-ro.com/data/items/icons/556.gif</t>
  </si>
  <si>
    <t>Longinus's_Spear</t>
  </si>
  <si>
    <t>Longinus's Spear</t>
  </si>
  <si>
    <t>https://web.archive.org/web/20150619183728im_/http://essence-ro.com/data/items/images/1469.png</t>
  </si>
  <si>
    <t>https://web.archive.org/web/20150619183728im_/http://essence-ro.com/data/items/icons/1469.gif</t>
  </si>
  <si>
    <t>Lord_Of_Death_Card</t>
  </si>
  <si>
    <t>Lord of Death Card</t>
  </si>
  <si>
    <t>https://web.archive.org/web/20150531081856im_/http://essence-ro.com/data/items/images/4276.png</t>
  </si>
  <si>
    <t>https://web.archive.org/web/20150531081856im_/http://essence-ro.com/data/items/icons/4276.gif</t>
  </si>
  <si>
    <t>Lotus_Flower</t>
  </si>
  <si>
    <t>Lotus Flower</t>
  </si>
  <si>
    <t>https://web.archive.org/web/20151105093123im_/http://essence-ro.com/data/items/images/7553.png</t>
  </si>
  <si>
    <t>https://web.archive.org/web/20151105093123im_/http://essence-ro.com/data/items/icons/7553.gif</t>
  </si>
  <si>
    <t>Lotus_Flower_Hat</t>
  </si>
  <si>
    <t>Flower Lily</t>
  </si>
  <si>
    <t>https://web.archive.org/web/20150524032548im_/http://essence-ro.com/data/items/images/5302.png</t>
  </si>
  <si>
    <t>https://web.archive.org/web/20150524032548im_/http://essence-ro.com/data/items/icons/5302.gif</t>
  </si>
  <si>
    <t>Lotus_Leaf</t>
  </si>
  <si>
    <t>Lotus Leaf</t>
  </si>
  <si>
    <t>https://web.archive.org/web/20151105093124im_/http://essence-ro.com/data/items/images/7771.png</t>
  </si>
  <si>
    <t>https://web.archive.org/web/20151105093124im_/http://essence-ro.com/data/items/icons/7771.gif</t>
  </si>
  <si>
    <t>Love_Berry</t>
  </si>
  <si>
    <t>Fruit of Love</t>
  </si>
  <si>
    <t>https://web.archive.org/web/20150524021946im_/http://essence-ro.com/data/items/images/5056.png</t>
  </si>
  <si>
    <t>https://web.archive.org/web/20150524021946im_/http://essence-ro.com/data/items/icons/5056.gif</t>
  </si>
  <si>
    <t>Love_Chick_Hat</t>
  </si>
  <si>
    <t>Chicken Of Love Hat</t>
  </si>
  <si>
    <t>https://web.archive.org/web/20150524034421im_/http://essence-ro.com/data/items/images/5822.png</t>
  </si>
  <si>
    <t>https://web.archive.org/web/20150524034421im_/http://essence-ro.com/data/items/icons/5822.gif</t>
  </si>
  <si>
    <t>Love_Daddy</t>
  </si>
  <si>
    <t>Love Daddy Hat</t>
  </si>
  <si>
    <t>https://web.archive.org/web/20150524031038im_/http://essence-ro.com/data/items/images/5489.png</t>
  </si>
  <si>
    <t>https://web.archive.org/web/20150524031038im_/http://essence-ro.com/data/items/icons/5489.gif</t>
  </si>
  <si>
    <t>Love_eRO_Hat</t>
  </si>
  <si>
    <t>Love eRO Hat</t>
  </si>
  <si>
    <t>https://web.archive.org/web/20150524035005im_/http://essence-ro.com/data/items/images/20579.png</t>
  </si>
  <si>
    <t>https://web.archive.org/web/20150524035005im_/http://essence-ro.com/data/items/icons/20579.gif</t>
  </si>
  <si>
    <t>Lovely_Choco_Tart</t>
  </si>
  <si>
    <t>Lovely Choco-Tart</t>
  </si>
  <si>
    <t>https://web.archive.org/web/20150531102035im_/http://essence-ro.com/data/items/images/597.png</t>
  </si>
  <si>
    <t>https://web.archive.org/web/20150531102035im_/http://essence-ro.com/data/items/icons/597.gif</t>
  </si>
  <si>
    <t>Lucifer_Card</t>
  </si>
  <si>
    <t>Lucifer Card</t>
  </si>
  <si>
    <t>https://web.archive.org/web/20150524032928im_/http://essence-ro.com/data/items/images/23007.png</t>
  </si>
  <si>
    <t>https://web.archive.org/web/20150524032928im_/http://essence-ro.com/data/items/icons/23007.gif</t>
  </si>
  <si>
    <t>Lucifer's_Lament</t>
  </si>
  <si>
    <t>Lucifer's Lament</t>
  </si>
  <si>
    <t>https://web.archive.org/web/20150524021748im_/http://essence-ro.com/data/items/images/7025.png</t>
  </si>
  <si>
    <t>https://web.archive.org/web/20150524021748im_/http://essence-ro.com/data/items/icons/7025.gif</t>
  </si>
  <si>
    <t>Luciola_Vespa_Card</t>
  </si>
  <si>
    <t>Luciola Vespa Card</t>
  </si>
  <si>
    <t>https://web.archive.org/web/20150524041003im_/http://essence-ro.com/data/items/images/4445.png</t>
  </si>
  <si>
    <t>https://web.archive.org/web/20150524041003im_/http://essence-ro.com/data/items/icons/4445.gif</t>
  </si>
  <si>
    <t>Lucky_Candy</t>
  </si>
  <si>
    <t>Lucky Candy</t>
  </si>
  <si>
    <t>https://web.archive.org/web/20150531102208im_/http://essence-ro.com/data/items/images/29554.png</t>
  </si>
  <si>
    <t>https://web.archive.org/web/20150531102208im_/http://essence-ro.com/data/items/icons/29554.gif</t>
  </si>
  <si>
    <t>https://web.archive.org/web/20150531080929im_/http://essence-ro.com/data/items/images/570.png</t>
  </si>
  <si>
    <t>https://web.archive.org/web/20150531080929im_/http://essence-ro.com/data/items/icons/570.gif</t>
  </si>
  <si>
    <t>Lucky_Candy_Cane</t>
  </si>
  <si>
    <t>Lucky Candy Cane</t>
  </si>
  <si>
    <t>https://web.archive.org/web/20150531093943im_/http://essence-ro.com/data/items/images/571.png</t>
  </si>
  <si>
    <t>https://web.archive.org/web/20150531093943im_/http://essence-ro.com/data/items/icons/571.gif</t>
  </si>
  <si>
    <t>Lucky_Cookie</t>
  </si>
  <si>
    <t>Lucky Cookie</t>
  </si>
  <si>
    <t>https://web.archive.org/web/20150531080715im_/http://essence-ro.com/data/items/images/572.png</t>
  </si>
  <si>
    <t>https://web.archive.org/web/20150531080715im_/http://essence-ro.com/data/items/icons/572.gif</t>
  </si>
  <si>
    <t>Lude_Card</t>
  </si>
  <si>
    <t>Lude Card</t>
  </si>
  <si>
    <t>https://web.archive.org/web/20150524033622im_/http://essence-ro.com/data/items/images/4193.png</t>
  </si>
  <si>
    <t>https://web.archive.org/web/20150524033622im_/http://essence-ro.com/data/items/icons/4193.gif</t>
  </si>
  <si>
    <t>Luigi_Cap</t>
  </si>
  <si>
    <t>Luigi Cap</t>
  </si>
  <si>
    <t>https://web.archive.org/web/20150524021728im_/http://essence-ro.com/data/items/images/20104.png</t>
  </si>
  <si>
    <t>https://web.archive.org/web/20150524021728im_/http://essence-ro.com/data/items/icons/20104.gif</t>
  </si>
  <si>
    <t>Luk_Dish04</t>
  </si>
  <si>
    <t>Steamed Ancient Lips</t>
  </si>
  <si>
    <t>https://web.archive.org/web/20150524053921im_/http://essence-ro.com/data/items/images/12069.png</t>
  </si>
  <si>
    <t>https://web.archive.org/web/20150524053921im_/http://essence-ro.com/data/items/icons/12069.gif</t>
  </si>
  <si>
    <t>Luk_Dish08</t>
  </si>
  <si>
    <t>Strawberry Flavored Rice Ball</t>
  </si>
  <si>
    <t>https://web.archive.org/web/20150524020406im_/http://essence-ro.com/data/items/images/29728.png</t>
  </si>
  <si>
    <t>https://web.archive.org/web/20150524020406im_/http://essence-ro.com/data/items/icons/29728.gif</t>
  </si>
  <si>
    <t>https://web.archive.org/web/20150524020721im_/http://essence-ro.com/data/items/images/12098.png</t>
  </si>
  <si>
    <t>https://web.archive.org/web/20150524020721im_/http://essence-ro.com/data/items/icons/12098.gif</t>
  </si>
  <si>
    <t>Luk_Dish10_</t>
  </si>
  <si>
    <t>Cooked Nine Tail's Tails</t>
  </si>
  <si>
    <t>https://web.archive.org/web/20150531063200im_/http://essence-ro.com/data/items/images/12206.png</t>
  </si>
  <si>
    <t>https://web.archive.org/web/20150531063200im_/http://essence-ro.com/data/items/icons/12206.gif</t>
  </si>
  <si>
    <t>Lunatic_Card</t>
  </si>
  <si>
    <t>Lunatic Card</t>
  </si>
  <si>
    <t>https://web.archive.org/web/20150321163856im_/http://essence-ro.com/data/items/images/4006.png</t>
  </si>
  <si>
    <t>https://web.archive.org/web/20150321163856im_/http://essence-ro.com/data/items/icons/4006.gif</t>
  </si>
  <si>
    <t>Lunatic_Hat</t>
  </si>
  <si>
    <t>Lunatic Hat</t>
  </si>
  <si>
    <t>https://web.archive.org/web/20150524034343im_/http://essence-ro.com/data/items/images/5527.png</t>
  </si>
  <si>
    <t>https://web.archive.org/web/20150524034343im_/http://essence-ro.com/data/items/icons/5527.gif</t>
  </si>
  <si>
    <t>Lusty_Iron</t>
  </si>
  <si>
    <t>Rusty Iron</t>
  </si>
  <si>
    <t>https://web.archive.org/web/20150321170708im_/http://essence-ro.com/data/items/images/625.png</t>
  </si>
  <si>
    <t>https://web.archive.org/web/20150321170708im_/http://essence-ro.com/data/items/icons/625.gif</t>
  </si>
  <si>
    <t>Luxurious_Wedding_Veil</t>
  </si>
  <si>
    <t>Luxurious Wedding Veil</t>
  </si>
  <si>
    <t>https://web.archive.org/web/20150524044513im_/http://essence-ro.com/data/items/images/5562.png</t>
  </si>
  <si>
    <t>https://web.archive.org/web/20150524044513im_/http://essence-ro.com/data/items/icons/5562.gif</t>
  </si>
  <si>
    <t>Luxury_Hat</t>
  </si>
  <si>
    <t>Luxury Hat</t>
  </si>
  <si>
    <t>https://web.archive.org/web/20150524034635im_/http://essence-ro.com/data/items/images/5558.png</t>
  </si>
  <si>
    <t>https://web.archive.org/web/20150524034635im_/http://essence-ro.com/data/items/icons/5558.gif</t>
  </si>
  <si>
    <t>Luxury_Sunglasses</t>
  </si>
  <si>
    <t>Purple Glasses</t>
  </si>
  <si>
    <t>https://web.archive.org/web/20150524032353im_/http://essence-ro.com/data/items/images/2242.png</t>
  </si>
  <si>
    <t>https://web.archive.org/web/20150524032353im_/http://essence-ro.com/data/items/icons/2242.gif</t>
  </si>
  <si>
    <t>Mace_</t>
  </si>
  <si>
    <t>Mace</t>
  </si>
  <si>
    <t>https://web.archive.org/web/20150531091136im_/http://essence-ro.com/data/items/images/1505.png</t>
  </si>
  <si>
    <t>https://web.archive.org/web/20150531091136im_/http://essence-ro.com/data/items/icons/1505.gif</t>
  </si>
  <si>
    <t>Machoman_Glasses</t>
  </si>
  <si>
    <t>Machoman's Glasses</t>
  </si>
  <si>
    <t>https://web.archive.org/web/20150524032642im_/http://essence-ro.com/data/items/images/5006.png</t>
  </si>
  <si>
    <t>https://web.archive.org/web/20150524032642im_/http://essence-ro.com/data/items/icons/5006.gif</t>
  </si>
  <si>
    <t>Machomans_Glasses_</t>
  </si>
  <si>
    <t>https://web.archive.org/web/20150524025716im_/http://essence-ro.com/data/items/images/20208.png</t>
  </si>
  <si>
    <t>https://web.archive.org/web/20150524025716im_/http://essence-ro.com/data/items/icons/20208.gif</t>
  </si>
  <si>
    <t>Mage_Coat</t>
  </si>
  <si>
    <t>Mage Coat</t>
  </si>
  <si>
    <t>https://web.archive.org/web/20150525065255im_/http://essence-ro.com/data/items/images/2334.png</t>
  </si>
  <si>
    <t>https://web.archive.org/web/20150525065255im_/http://essence-ro.com/data/items/icons/2334.gif</t>
  </si>
  <si>
    <t>Mage_Coat_</t>
  </si>
  <si>
    <t>https://web.archive.org/web/20150619190408im_/http://essence-ro.com/data/items/images/2372.png</t>
  </si>
  <si>
    <t>https://web.archive.org/web/20150619190408im_/http://essence-ro.com/data/items/icons/2372.gif</t>
  </si>
  <si>
    <t>Mage_Figure</t>
  </si>
  <si>
    <t>Magician Figure</t>
  </si>
  <si>
    <t>https://web.archive.org/web/20150524045622im_/http://essence-ro.com/data/items/images/2768.png</t>
  </si>
  <si>
    <t>https://web.archive.org/web/20150524045622im_/http://essence-ro.com/data/items/icons/2768.gif</t>
  </si>
  <si>
    <t>Magestic_Goat</t>
  </si>
  <si>
    <t>Majestic Goat</t>
  </si>
  <si>
    <t>https://web.archive.org/web/20150531082956im_/http://essence-ro.com/data/items/images/2256.png</t>
  </si>
  <si>
    <t>https://web.archive.org/web/20150531082956im_/http://essence-ro.com/data/items/icons/2256.gif</t>
  </si>
  <si>
    <t>Magestic_Goat_</t>
  </si>
  <si>
    <t>https://web.archive.org/web/20150619184047im_/http://essence-ro.com/data/items/images/5160.png</t>
  </si>
  <si>
    <t>https://web.archive.org/web/20150619184047im_/http://essence-ro.com/data/items/icons/5160.gif</t>
  </si>
  <si>
    <t>Magic_Eyes</t>
  </si>
  <si>
    <t>Magic Eyes</t>
  </si>
  <si>
    <t>https://web.archive.org/web/20150524025157im_/http://essence-ro.com/data/items/images/5138.png</t>
  </si>
  <si>
    <t>https://web.archive.org/web/20150524025157im_/http://essence-ro.com/data/items/icons/5138.gif</t>
  </si>
  <si>
    <t>Magic_Gear_Fuel</t>
  </si>
  <si>
    <t>Magic Gear Fuel</t>
  </si>
  <si>
    <t>https://web.archive.org/web/20150524034608im_/http://essence-ro.com/data/items/images/6146.png</t>
  </si>
  <si>
    <t>https://web.archive.org/web/20150524034608im_/http://essence-ro.com/data/items/icons/6146.gif</t>
  </si>
  <si>
    <t>Magic_Gem_Blue</t>
  </si>
  <si>
    <t>Blue Charm Stone</t>
  </si>
  <si>
    <t>https://web.archive.org/web/20150524030518im_/http://essence-ro.com/data/items/images/7428.png</t>
  </si>
  <si>
    <t>https://web.archive.org/web/20150524030518im_/http://essence-ro.com/data/items/icons/7428.gif</t>
  </si>
  <si>
    <t>Magic_Stone_Hat</t>
  </si>
  <si>
    <t>Magic Stone Hat</t>
  </si>
  <si>
    <t>https://web.archive.org/web/20150531060214im_/http://essence-ro.com/data/items/images/5753.png</t>
  </si>
  <si>
    <t>https://web.archive.org/web/20150531060214im_/http://essence-ro.com/data/items/icons/5753.gif</t>
  </si>
  <si>
    <t>Magical_Carnation</t>
  </si>
  <si>
    <t>Magic Carnation</t>
  </si>
  <si>
    <t>https://web.archive.org/web/20150531081304im_/http://essence-ro.com/data/items/images/680.png</t>
  </si>
  <si>
    <t>https://web.archive.org/web/20150531081304im_/http://essence-ro.com/data/items/icons/680.gif</t>
  </si>
  <si>
    <t>Magician_Hat</t>
  </si>
  <si>
    <t>Magician Hat</t>
  </si>
  <si>
    <t>https://web.archive.org/web/20150524041727im_/http://essence-ro.com/data/items/images/5045.png</t>
  </si>
  <si>
    <t>https://web.archive.org/web/20150524041727im_/http://essence-ro.com/data/items/icons/5045.gif</t>
  </si>
  <si>
    <t>Magma_Fist</t>
  </si>
  <si>
    <t>Magma Fist</t>
  </si>
  <si>
    <t>https://web.archive.org/web/20150531091006im_/http://essence-ro.com/data/items/images/1818.png</t>
  </si>
  <si>
    <t>https://web.archive.org/web/20150531091006im_/http://essence-ro.com/data/items/icons/1818.gif</t>
  </si>
  <si>
    <t>Magmaring_Card</t>
  </si>
  <si>
    <t>Magmaring Card</t>
  </si>
  <si>
    <t>https://web.archive.org/web/20150524043759im_/http://essence-ro.com/data/items/images/4432.png</t>
  </si>
  <si>
    <t>https://web.archive.org/web/20150524043759im_/http://essence-ro.com/data/items/icons/4432.gif</t>
  </si>
  <si>
    <t>Magnetic_Field_Generato</t>
  </si>
  <si>
    <t>Magnetic Field Device</t>
  </si>
  <si>
    <t>https://web.archive.org/web/20150524043916im_/http://essence-ro.com/data/items/images/2805.png</t>
  </si>
  <si>
    <t>https://web.archive.org/web/20150524043916im_/http://essence-ro.com/data/items/icons/2805.gif</t>
  </si>
  <si>
    <t>Magni_Cap</t>
  </si>
  <si>
    <t>Magni's Cap</t>
  </si>
  <si>
    <t>https://web.archive.org/web/20150531095811im_/http://essence-ro.com/data/items/images/5122.png</t>
  </si>
  <si>
    <t>https://web.archive.org/web/20150531095811im_/http://essence-ro.com/data/items/icons/5122.gif</t>
  </si>
  <si>
    <t>Magnolia_Card</t>
  </si>
  <si>
    <t>Magnolia Card</t>
  </si>
  <si>
    <t>https://web.archive.org/web/20150321165845im_/http://essence-ro.com/data/items/images/4076.png</t>
  </si>
  <si>
    <t>https://web.archive.org/web/20150321165845im_/http://essence-ro.com/data/items/icons/4076.gif</t>
  </si>
  <si>
    <t>Maid_Ribbon</t>
  </si>
  <si>
    <t>Maid Ribbon</t>
  </si>
  <si>
    <t>https://web.archive.org/web/20150524034453im_/http://essence-ro.com/data/items/images/20132.png</t>
  </si>
  <si>
    <t>https://web.archive.org/web/20150524034453im_/http://essence-ro.com/data/items/icons/20132.gif</t>
  </si>
  <si>
    <t>Mail_Breaker</t>
  </si>
  <si>
    <t>Mailbreaker</t>
  </si>
  <si>
    <t>https://web.archive.org/web/20150524025334im_/http://essence-ro.com/data/items/images/1225.png</t>
  </si>
  <si>
    <t>https://web.archive.org/web/20150524025334im_/http://essence-ro.com/data/items/icons/1225.gif</t>
  </si>
  <si>
    <t>Main_Gauche</t>
  </si>
  <si>
    <t>Main Gauche</t>
  </si>
  <si>
    <t>https://web.archive.org/web/20150531031627im_/http://essence-ro.com/data/items/images/1207.png</t>
  </si>
  <si>
    <t>https://web.archive.org/web/20150531031627im_/http://essence-ro.com/data/items/icons/1207.gif</t>
  </si>
  <si>
    <t>Main_Gauche_</t>
  </si>
  <si>
    <t>https://web.archive.org/web/20150321173142im_/http://essence-ro.com/data/items/images/1208.png</t>
  </si>
  <si>
    <t>https://web.archive.org/web/20150321173142im_/http://essence-ro.com/data/items/icons/1208.gif</t>
  </si>
  <si>
    <t>Majestic_Evil_Horn</t>
  </si>
  <si>
    <t>Majestic Evil Horns</t>
  </si>
  <si>
    <t>https://web.archive.org/web/20150524025629im_/http://essence-ro.com/data/items/images/5584.png</t>
  </si>
  <si>
    <t>https://web.archive.org/web/20150524025629im_/http://essence-ro.com/data/items/icons/5584.gif</t>
  </si>
  <si>
    <t>Majoruros_Card</t>
  </si>
  <si>
    <t>Majoruros Card</t>
  </si>
  <si>
    <t>https://web.archive.org/web/20150524044823im_/http://essence-ro.com/data/items/images/4201.png</t>
  </si>
  <si>
    <t>https://web.archive.org/web/20150524044823im_/http://essence-ro.com/data/items/icons/4201.gif</t>
  </si>
  <si>
    <t>Makeover_Brush</t>
  </si>
  <si>
    <t>Makeover Brush</t>
  </si>
  <si>
    <t>https://web.archive.org/web/20150524034255im_/http://essence-ro.com/data/items/images/6121.png</t>
  </si>
  <si>
    <t>https://web.archive.org/web/20150524034255im_/http://essence-ro.com/data/items/icons/6121.gif</t>
  </si>
  <si>
    <t>Manacles</t>
  </si>
  <si>
    <t>https://web.archive.org/web/20150524022609im_/http://essence-ro.com/data/items/images/1098.png</t>
  </si>
  <si>
    <t>https://web.archive.org/web/20150524022609im_/http://essence-ro.com/data/items/icons/1098.gif</t>
  </si>
  <si>
    <t>Mandolin_</t>
  </si>
  <si>
    <t>Mandolin</t>
  </si>
  <si>
    <t>https://web.archive.org/web/20150524033726im_/http://essence-ro.com/data/items/images/1904.png</t>
  </si>
  <si>
    <t>https://web.archive.org/web/20150524033726im_/http://essence-ro.com/data/items/icons/1904.gif</t>
  </si>
  <si>
    <t>Mandragora_Cap</t>
  </si>
  <si>
    <t>Mandragora Cap</t>
  </si>
  <si>
    <t>https://web.archive.org/web/20150524035814im_/http://essence-ro.com/data/items/images/5399.png</t>
  </si>
  <si>
    <t>https://web.archive.org/web/20150524035814im_/http://essence-ro.com/data/items/icons/5399.gif</t>
  </si>
  <si>
    <t>Mandragora_Card</t>
  </si>
  <si>
    <t>Mandragora Card</t>
  </si>
  <si>
    <t>https://web.archive.org/web/20150315051301im_/http://essence-ro.com/data/items/images/4030.png</t>
  </si>
  <si>
    <t>https://web.archive.org/web/20150315051301im_/http://essence-ro.com/data/items/icons/4030.gif</t>
  </si>
  <si>
    <t>Manteau</t>
  </si>
  <si>
    <t>Swordman / Merchant / Thief / Knight / Blacksmith / Assassin / Crusader / Rogue / Alchemist / Taekwon / Star Gladiator</t>
  </si>
  <si>
    <t>https://web.archive.org/web/20150619142114im_/http://essence-ro.com/data/items/images/2505.png</t>
  </si>
  <si>
    <t>https://web.archive.org/web/20150619142114im_/http://essence-ro.com/data/items/icons/2505.gif</t>
  </si>
  <si>
    <t>Manteau_</t>
  </si>
  <si>
    <t>https://web.archive.org/web/20150619132956im_/http://essence-ro.com/data/items/images/2506.png</t>
  </si>
  <si>
    <t>https://web.archive.org/web/20150619132956im_/http://essence-ro.com/data/items/icons/2506.gif</t>
  </si>
  <si>
    <t>Mantis_Card</t>
  </si>
  <si>
    <t>Mantis Card</t>
  </si>
  <si>
    <t>https://web.archive.org/web/20150321195526im_/http://essence-ro.com/data/items/images/4079.png</t>
  </si>
  <si>
    <t>https://web.archive.org/web/20150321195526im_/http://essence-ro.com/data/items/icons/4079.gif</t>
  </si>
  <si>
    <t>Mantle_</t>
  </si>
  <si>
    <t>Mantle</t>
  </si>
  <si>
    <t>https://web.archive.org/web/20150321172428im_/http://essence-ro.com/data/items/images/2308.png</t>
  </si>
  <si>
    <t>https://web.archive.org/web/20150321172428im_/http://essence-ro.com/data/items/icons/2308.gif</t>
  </si>
  <si>
    <t>Marc_Card</t>
  </si>
  <si>
    <t>Marc Card</t>
  </si>
  <si>
    <t>https://web.archive.org/web/20150324155512im_/http://essence-ro.com/data/items/images/4105.png</t>
  </si>
  <si>
    <t>https://web.archive.org/web/20150324155512im_/http://essence-ro.com/data/items/icons/4105.gif</t>
  </si>
  <si>
    <t>March_Kanzashi</t>
  </si>
  <si>
    <t>March Kanzashi</t>
  </si>
  <si>
    <t>https://web.archive.org/web/20150524030100im_/http://essence-ro.com/data/items/images/20184.png</t>
  </si>
  <si>
    <t>https://web.archive.org/web/20150524030100im_/http://essence-ro.com/data/items/icons/20184.gif</t>
  </si>
  <si>
    <t>Marcher_Hat</t>
  </si>
  <si>
    <t>Holy Marcher Hat</t>
  </si>
  <si>
    <t>https://web.archive.org/web/20150524032632im_/http://essence-ro.com/data/items/images/5225.png</t>
  </si>
  <si>
    <t>https://web.archive.org/web/20150524032632im_/http://essence-ro.com/data/items/icons/5225.gif</t>
  </si>
  <si>
    <t>Marduk_Card</t>
  </si>
  <si>
    <t>Marduk Card</t>
  </si>
  <si>
    <t>https://web.archive.org/web/20150321174608im_/http://essence-ro.com/data/items/images/4112.png</t>
  </si>
  <si>
    <t>https://web.archive.org/web/20150321174608im_/http://essence-ro.com/data/items/icons/4112.gif</t>
  </si>
  <si>
    <t>Marie_Heinrike_Card</t>
  </si>
  <si>
    <t>Marie Heinrike Card</t>
  </si>
  <si>
    <t>https://web.archive.org/web/20150524035119im_/http://essence-ro.com/data/items/images/23019.png</t>
  </si>
  <si>
    <t>https://web.archive.org/web/20150524035119im_/http://essence-ro.com/data/items/icons/23019.gif</t>
  </si>
  <si>
    <t>Marin_Card</t>
  </si>
  <si>
    <t>Marin Card</t>
  </si>
  <si>
    <t>https://web.archive.org/web/20150324143046im_/http://essence-ro.com/data/items/images/4196.png</t>
  </si>
  <si>
    <t>https://web.archive.org/web/20150324143046im_/http://essence-ro.com/data/items/icons/4196.gif</t>
  </si>
  <si>
    <t>Marin_Ring</t>
  </si>
  <si>
    <t>Marin Ring</t>
  </si>
  <si>
    <t>https://web.archive.org/web/20150524040233im_/http://essence-ro.com/data/items/images/20565.png</t>
  </si>
  <si>
    <t>https://web.archive.org/web/20150524040233im_/http://essence-ro.com/data/items/icons/20565.gif</t>
  </si>
  <si>
    <t>Marina_Card</t>
  </si>
  <si>
    <t>Marina Card</t>
  </si>
  <si>
    <t>https://web.archive.org/web/20150321164138im_/http://essence-ro.com/data/items/images/4055.png</t>
  </si>
  <si>
    <t>https://web.archive.org/web/20150321164138im_/http://essence-ro.com/data/items/icons/4055.gif</t>
  </si>
  <si>
    <t>Marina_Hat</t>
  </si>
  <si>
    <t>Marina Hat</t>
  </si>
  <si>
    <t>https://web.archive.org/web/20150524035943im_/http://essence-ro.com/data/items/images/20532.png</t>
  </si>
  <si>
    <t>https://web.archive.org/web/20150524035943im_/http://essence-ro.com/data/items/icons/20532.gif</t>
  </si>
  <si>
    <t>Marine_Sphere_Card</t>
  </si>
  <si>
    <t>Marine Sphere Card</t>
  </si>
  <si>
    <t>https://web.archive.org/web/20150321195808im_/http://essence-ro.com/data/items/images/4084.png</t>
  </si>
  <si>
    <t>https://web.archive.org/web/20150321195808im_/http://essence-ro.com/data/items/icons/4084.gif</t>
  </si>
  <si>
    <t>Mario_Cap</t>
  </si>
  <si>
    <t>Mario Cap</t>
  </si>
  <si>
    <t>https://web.archive.org/web/20150524023058im_/http://essence-ro.com/data/items/images/20105.png</t>
  </si>
  <si>
    <t>https://web.archive.org/web/20150524023058im_/http://essence-ro.com/data/items/icons/20105.gif</t>
  </si>
  <si>
    <t>Marionette_Card</t>
  </si>
  <si>
    <t>Marionette Card</t>
  </si>
  <si>
    <t>https://web.archive.org/web/20150321195612im_/http://essence-ro.com/data/items/images/4113.png</t>
  </si>
  <si>
    <t>https://web.archive.org/web/20150321195612im_/http://essence-ro.com/data/items/icons/4113.gif</t>
  </si>
  <si>
    <t>Marionette_Doll</t>
  </si>
  <si>
    <t>Marionette Doll</t>
  </si>
  <si>
    <t>https://web.archive.org/web/20150531091751im_/http://essence-ro.com/data/items/images/5141.png</t>
  </si>
  <si>
    <t>https://web.archive.org/web/20150531091751im_/http://essence-ro.com/data/items/icons/5141.gif</t>
  </si>
  <si>
    <t>Marse_Card</t>
  </si>
  <si>
    <t>Marse Card</t>
  </si>
  <si>
    <t>https://web.archive.org/web/20150321160826im_/http://essence-ro.com/data/items/images/4095.png</t>
  </si>
  <si>
    <t>https://web.archive.org/web/20150321160826im_/http://essence-ro.com/data/items/icons/4095.gif</t>
  </si>
  <si>
    <t>Martin_Card</t>
  </si>
  <si>
    <t>Martin Card</t>
  </si>
  <si>
    <t>https://web.archive.org/web/20150321160811im_/http://essence-ro.com/data/items/images/4046.png</t>
  </si>
  <si>
    <t>https://web.archive.org/web/20150321160811im_/http://essence-ro.com/data/items/icons/4046.gif</t>
  </si>
  <si>
    <t>Marvelous_Wig</t>
  </si>
  <si>
    <t>Marvelous Wig</t>
  </si>
  <si>
    <t>https://web.archive.org/web/20150524030310im_/http://essence-ro.com/data/items/images/5275.png</t>
  </si>
  <si>
    <t>https://web.archive.org/web/20150524030310im_/http://essence-ro.com/data/items/icons/5275.gif</t>
  </si>
  <si>
    <t>Marvelous_Wig_</t>
  </si>
  <si>
    <t>https://web.archive.org/web/20151105093734im_/http://essence-ro.com/data/items/images/5298.png</t>
  </si>
  <si>
    <t>https://web.archive.org/web/20151105093734im_/http://essence-ro.com/data/items/icons/5298.gif</t>
  </si>
  <si>
    <t>Masquerade</t>
  </si>
  <si>
    <t>https://web.archive.org/web/20150531092653im_/http://essence-ro.com/data/items/images/2291.png</t>
  </si>
  <si>
    <t>https://web.archive.org/web/20150531092653im_/http://essence-ro.com/data/items/icons/2291.gif</t>
  </si>
  <si>
    <t>Masquerade_</t>
  </si>
  <si>
    <t>https://web.archive.org/web/20150524034746im_/http://essence-ro.com/data/items/images/20233.png</t>
  </si>
  <si>
    <t>https://web.archive.org/web/20150524034746im_/http://essence-ro.com/data/items/icons/20233.gif</t>
  </si>
  <si>
    <t>Mastering_Card</t>
  </si>
  <si>
    <t>Mastering Card</t>
  </si>
  <si>
    <t>https://web.archive.org/web/20150321151308im_/http://essence-ro.com/data/items/images/4197.png</t>
  </si>
  <si>
    <t>https://web.archive.org/web/20150321151308im_/http://essence-ro.com/data/items/icons/4197.gif</t>
  </si>
  <si>
    <t>Master's_Emblem</t>
  </si>
  <si>
    <t>Master's Emblem</t>
  </si>
  <si>
    <t>https://web.archive.org/web/20150524045953im_/http://essence-ro.com/data/items/images/22105.png</t>
  </si>
  <si>
    <t>https://web.archive.org/web/20150524045953im_/http://essence-ro.com/data/items/icons/22105.gif</t>
  </si>
  <si>
    <t>Matchstick</t>
  </si>
  <si>
    <t>https://web.archive.org/web/20150524020536im_/http://essence-ro.com/data/items/images/7035.png</t>
  </si>
  <si>
    <t>https://web.archive.org/web/20150524020536im_/http://essence-ro.com/data/items/icons/7035.gif</t>
  </si>
  <si>
    <t>Matyr_Card</t>
  </si>
  <si>
    <t>Matyr Card</t>
  </si>
  <si>
    <t>https://web.archive.org/web/20150321195354im_/http://essence-ro.com/data/items/images/4097.png</t>
  </si>
  <si>
    <t>https://web.archive.org/web/20150321195354im_/http://essence-ro.com/data/items/icons/4097.gif</t>
  </si>
  <si>
    <t>Matyr's_Flea_Guard</t>
  </si>
  <si>
    <t>Matyr's Leash</t>
  </si>
  <si>
    <t>https://web.archive.org/web/20150524020419im_/http://essence-ro.com/data/items/images/2618.png</t>
  </si>
  <si>
    <t>https://web.archive.org/web/20150524020419im_/http://essence-ro.com/data/items/icons/2618.gif</t>
  </si>
  <si>
    <t>Max_Weight_Up_Scroll</t>
  </si>
  <si>
    <t>Gym Pass</t>
  </si>
  <si>
    <t>https://web.archive.org/web/20150315055117im_/http://essence-ro.com/data/items/images/7776.png</t>
  </si>
  <si>
    <t>https://web.archive.org/web/20150315055117im_/http://essence-ro.com/data/items/icons/7776.gif</t>
  </si>
  <si>
    <t>Maxi_Potion</t>
  </si>
  <si>
    <t>Maxi Potion</t>
  </si>
  <si>
    <t>https://web.archive.org/web/20150524032110im_/http://essence-ro.com/data/items/images/29515.png</t>
  </si>
  <si>
    <t>https://web.archive.org/web/20150524032110im_/http://essence-ro.com/data/items/icons/29515.gif</t>
  </si>
  <si>
    <t>May_Kanzashi</t>
  </si>
  <si>
    <t>May Kanzashi</t>
  </si>
  <si>
    <t>https://web.archive.org/web/20150524025401im_/http://essence-ro.com/data/items/images/20186.png</t>
  </si>
  <si>
    <t>https://web.archive.org/web/20150524025401im_/http://essence-ro.com/data/items/icons/20186.gif</t>
  </si>
  <si>
    <t>Maya_Card</t>
  </si>
  <si>
    <t>Maya Card</t>
  </si>
  <si>
    <t>https://web.archive.org/web/20150321164015im_/http://essence-ro.com/data/items/images/4146.png</t>
  </si>
  <si>
    <t>https://web.archive.org/web/20150321164015im_/http://essence-ro.com/data/items/icons/4146.gif</t>
  </si>
  <si>
    <t>Maya_Puple_Card</t>
  </si>
  <si>
    <t>Maya Purple Card</t>
  </si>
  <si>
    <t>https://web.archive.org/web/20150619155631im_/http://essence-ro.com/data/items/images/4198.png</t>
  </si>
  <si>
    <t>https://web.archive.org/web/20150619155631im_/http://essence-ro.com/data/items/icons/4198.gif</t>
  </si>
  <si>
    <t>Meat</t>
  </si>
  <si>
    <t>https://web.archive.org/web/20150321150308im_/http://essence-ro.com/data/items/images/517.png</t>
  </si>
  <si>
    <t>https://web.archive.org/web/20150321150308im_/http://essence-ro.com/data/items/icons/517.gif</t>
  </si>
  <si>
    <t>Meat_Dumpling_Doll</t>
  </si>
  <si>
    <t>Rice Ball Doll</t>
  </si>
  <si>
    <t>https://web.archive.org/web/20150524040335im_/http://essence-ro.com/data/items/images/7272.png</t>
  </si>
  <si>
    <t>https://web.archive.org/web/20150524040335im_/http://essence-ro.com/data/items/icons/7272.gif</t>
  </si>
  <si>
    <t>Meat_Veg_Skewer</t>
  </si>
  <si>
    <t>Meat Veg Skewer</t>
  </si>
  <si>
    <t>https://web.archive.org/web/20150524035001im_/http://essence-ro.com/data/items/images/7823.png</t>
  </si>
  <si>
    <t>https://web.archive.org/web/20150524035001im_/http://essence-ro.com/data/items/icons/7823.gif</t>
  </si>
  <si>
    <t>Medal_Acolyte</t>
  </si>
  <si>
    <t>Medal of Honor (Acolyte)</t>
  </si>
  <si>
    <t>https://web.archive.org/web/20150531101910im_/http://essence-ro.com/data/items/images/2722.png</t>
  </si>
  <si>
    <t>https://web.archive.org/web/20150531101910im_/http://essence-ro.com/data/items/icons/2722.gif</t>
  </si>
  <si>
    <t>Medal_Archer</t>
  </si>
  <si>
    <t>Medal of Honor (Archer)</t>
  </si>
  <si>
    <t>https://web.archive.org/web/20150531093632im_/http://essence-ro.com/data/items/images/2724.png</t>
  </si>
  <si>
    <t>https://web.archive.org/web/20150531093632im_/http://essence-ro.com/data/items/icons/2724.gif</t>
  </si>
  <si>
    <t>Medal_Gunner</t>
  </si>
  <si>
    <t>Sheriff Badge</t>
  </si>
  <si>
    <t>https://web.archive.org/web/20150531063359im_/http://essence-ro.com/data/items/images/2733.png</t>
  </si>
  <si>
    <t>https://web.archive.org/web/20150531063359im_/http://essence-ro.com/data/items/icons/2733.gif</t>
  </si>
  <si>
    <t>Medal_Mage</t>
  </si>
  <si>
    <t>Medal of Honor (Mage)</t>
  </si>
  <si>
    <t>https://web.archive.org/web/20150531093022im_/http://essence-ro.com/data/items/images/2723.png</t>
  </si>
  <si>
    <t>https://web.archive.org/web/20150531093022im_/http://essence-ro.com/data/items/icons/2723.gif</t>
  </si>
  <si>
    <t>Medal_Merchant</t>
  </si>
  <si>
    <t>Medal of Honor (Merchant)</t>
  </si>
  <si>
    <t>https://web.archive.org/web/20150531101931im_/http://essence-ro.com/data/items/images/2725.png</t>
  </si>
  <si>
    <t>https://web.archive.org/web/20150531101931im_/http://essence-ro.com/data/items/icons/2725.gif</t>
  </si>
  <si>
    <t>Medal_Swordman</t>
  </si>
  <si>
    <t>Medal of Honor (Swordman)</t>
  </si>
  <si>
    <t>Swordman / Knight / Crusader / Star Gladiator</t>
  </si>
  <si>
    <t>https://web.archive.org/web/20150531062432im_/http://essence-ro.com/data/items/images/2720.png</t>
  </si>
  <si>
    <t>https://web.archive.org/web/20150531062432im_/http://essence-ro.com/data/items/icons/2720.gif</t>
  </si>
  <si>
    <t>Medal_Thief</t>
  </si>
  <si>
    <t>Medal of Honor (Thief)</t>
  </si>
  <si>
    <t>https://web.archive.org/web/20150531093636im_/http://essence-ro.com/data/items/images/2721.png</t>
  </si>
  <si>
    <t>https://web.archive.org/web/20150531093636im_/http://essence-ro.com/data/items/icons/2721.gif</t>
  </si>
  <si>
    <t>Medic_Robe</t>
  </si>
  <si>
    <t>Medic's Robe</t>
  </si>
  <si>
    <t>https://web.archive.org/web/20150531093644im_/http://essence-ro.com/data/items/images/2380.png</t>
  </si>
  <si>
    <t>https://web.archive.org/web/20150531093644im_/http://essence-ro.com/data/items/icons/2380.gif</t>
  </si>
  <si>
    <t>Medicine_Bowl</t>
  </si>
  <si>
    <t>Medicine Bowl</t>
  </si>
  <si>
    <t>https://web.archive.org/web/20150524025358im_/http://essence-ro.com/data/items/images/7134.png</t>
  </si>
  <si>
    <t>https://web.archive.org/web/20150524025358im_/http://essence-ro.com/data/items/icons/7134.gif</t>
  </si>
  <si>
    <t>Medusa_Card</t>
  </si>
  <si>
    <t>Medusa Card</t>
  </si>
  <si>
    <t>https://web.archive.org/web/20150321163359im_/http://essence-ro.com/data/items/images/4124.png</t>
  </si>
  <si>
    <t>https://web.archive.org/web/20150321163359im_/http://essence-ro.com/data/items/icons/4124.gif</t>
  </si>
  <si>
    <t>Megalith_Card</t>
  </si>
  <si>
    <t>Megalith Card</t>
  </si>
  <si>
    <t>https://web.archive.org/web/20150324144438im_/http://essence-ro.com/data/items/images/4200.png</t>
  </si>
  <si>
    <t>https://web.archive.org/web/20150324144438im_/http://essence-ro.com/data/items/icons/4200.gif</t>
  </si>
  <si>
    <t>Megalodon_Card</t>
  </si>
  <si>
    <t>Megalodon Card</t>
  </si>
  <si>
    <t>https://web.archive.org/web/20150321152450im_/http://essence-ro.com/data/items/images/4067.png</t>
  </si>
  <si>
    <t>https://web.archive.org/web/20150321152450im_/http://essence-ro.com/data/items/icons/4067.gif</t>
  </si>
  <si>
    <t>Mementos</t>
  </si>
  <si>
    <t>Memento</t>
  </si>
  <si>
    <t>https://web.archive.org/web/20150524050743im_/http://essence-ro.com/data/items/images/934.png</t>
  </si>
  <si>
    <t>https://web.archive.org/web/20150524050743im_/http://essence-ro.com/data/items/icons/934.gif</t>
  </si>
  <si>
    <t>Memorize_Book</t>
  </si>
  <si>
    <t>Memory Book</t>
  </si>
  <si>
    <t>https://web.archive.org/web/20150524033720im_/http://essence-ro.com/data/items/images/2109.png</t>
  </si>
  <si>
    <t>https://web.archive.org/web/20150524033720im_/http://essence-ro.com/data/items/icons/2109.gif</t>
  </si>
  <si>
    <t>Memory_Of_Wedding</t>
  </si>
  <si>
    <t>Sweet Memory of Marriage</t>
  </si>
  <si>
    <t>https://web.archive.org/web/20150531082344im_/http://essence-ro.com/data/items/images/681.png</t>
  </si>
  <si>
    <t>https://web.archive.org/web/20150531082344im_/http://essence-ro.com/data/items/icons/681.gif</t>
  </si>
  <si>
    <t>MenEater_Plant_Bottle</t>
  </si>
  <si>
    <t>Plant Bottle</t>
  </si>
  <si>
    <t>https://web.archive.org/web/20150524032123im_/http://essence-ro.com/data/items/images/7137.png</t>
  </si>
  <si>
    <t>https://web.archive.org/web/20150524032123im_/http://essence-ro.com/data/items/icons/7137.gif</t>
  </si>
  <si>
    <t>Ment</t>
  </si>
  <si>
    <t>https://web.archive.org/web/20150524032030im_/http://essence-ro.com/data/items/images/708.png</t>
  </si>
  <si>
    <t>https://web.archive.org/web/20150524032030im_/http://essence-ro.com/data/items/icons/708.gif</t>
  </si>
  <si>
    <t>Merchant_Figure</t>
  </si>
  <si>
    <t>Merchant Figure</t>
  </si>
  <si>
    <t>https://web.archive.org/web/20150524034358im_/http://essence-ro.com/data/items/images/2771.png</t>
  </si>
  <si>
    <t>https://web.archive.org/web/20150524034358im_/http://essence-ro.com/data/items/icons/2771.gif</t>
  </si>
  <si>
    <t>Mermaid_Card</t>
  </si>
  <si>
    <t>Mermaid Card</t>
  </si>
  <si>
    <t>https://web.archive.org/web/20150524025420im_/http://essence-ro.com/data/items/images/23014.png</t>
  </si>
  <si>
    <t>https://web.archive.org/web/20150524025420im_/http://essence-ro.com/data/items/icons/23014.gif</t>
  </si>
  <si>
    <t>Merman_Card</t>
  </si>
  <si>
    <t>Merman Card</t>
  </si>
  <si>
    <t>https://web.archive.org/web/20150324142950im_/http://essence-ro.com/data/items/images/4199.png</t>
  </si>
  <si>
    <t>https://web.archive.org/web/20150324142950im_/http://essence-ro.com/data/items/icons/4199.gif</t>
  </si>
  <si>
    <t>Metaling_Card</t>
  </si>
  <si>
    <t>Metaling Card</t>
  </si>
  <si>
    <t>https://web.archive.org/web/20150524081254im_/http://essence-ro.com/data/items/images/4341.png</t>
  </si>
  <si>
    <t>https://web.archive.org/web/20150524081254im_/http://essence-ro.com/data/items/icons/4341.gif</t>
  </si>
  <si>
    <t>Metaller_Card</t>
  </si>
  <si>
    <t>Metaller Card</t>
  </si>
  <si>
    <t>https://web.archive.org/web/20150321173138im_/http://essence-ro.com/data/items/images/4057.png</t>
  </si>
  <si>
    <t>https://web.archive.org/web/20150321173138im_/http://essence-ro.com/data/items/icons/4057.gif</t>
  </si>
  <si>
    <t>Meteo_Plate_Armor</t>
  </si>
  <si>
    <t>Meteor Plate</t>
  </si>
  <si>
    <t>https://web.archive.org/web/20150531091046im_/http://essence-ro.com/data/items/images/2364.png</t>
  </si>
  <si>
    <t>https://web.archive.org/web/20150531091046im_/http://essence-ro.com/data/items/icons/2364.gif</t>
  </si>
  <si>
    <t>Midas_Whispers</t>
  </si>
  <si>
    <t>Midas Whispers</t>
  </si>
  <si>
    <t>https://web.archive.org/web/20150524054749im_/http://essence-ro.com/data/items/images/5752.png</t>
  </si>
  <si>
    <t>https://web.archive.org/web/20150524054749im_/http://essence-ro.com/data/items/icons/5752.gif</t>
  </si>
  <si>
    <t>Mighty_Staff</t>
  </si>
  <si>
    <t>Mighty Staff</t>
  </si>
  <si>
    <t>https://web.archive.org/web/20150525033444im_/http://essence-ro.com/data/items/images/1613.png</t>
  </si>
  <si>
    <t>https://web.archive.org/web/20150525033444im_/http://essence-ro.com/data/items/icons/1613.gif</t>
  </si>
  <si>
    <t>Milk</t>
  </si>
  <si>
    <t>https://web.archive.org/web/20150321181259im_/http://essence-ro.com/data/items/images/519.png</t>
  </si>
  <si>
    <t>https://web.archive.org/web/20150321181259im_/http://essence-ro.com/data/items/icons/519.gif</t>
  </si>
  <si>
    <t>Milk_Bottle</t>
  </si>
  <si>
    <t>Nursing Bottle</t>
  </si>
  <si>
    <t>https://web.archive.org/web/20151105093323im_/http://essence-ro.com/data/items/images/7270.png</t>
  </si>
  <si>
    <t>https://web.archive.org/web/20151105093323im_/http://essence-ro.com/data/items/icons/7270.gif</t>
  </si>
  <si>
    <t>Mimic_Card</t>
  </si>
  <si>
    <t>Mimic Card</t>
  </si>
  <si>
    <t>https://web.archive.org/web/20150324144554im_/http://essence-ro.com/data/items/images/4205.png</t>
  </si>
  <si>
    <t>https://web.archive.org/web/20150324144554im_/http://essence-ro.com/data/items/icons/4205.gif</t>
  </si>
  <si>
    <t>Mine_Create_Book</t>
  </si>
  <si>
    <t>Marine Sphere Creation Guide</t>
  </si>
  <si>
    <t>https://web.archive.org/web/20150524025323im_/http://essence-ro.com/data/items/images/7131.png</t>
  </si>
  <si>
    <t>https://web.archive.org/web/20150524025323im_/http://essence-ro.com/data/items/icons/7131.gif</t>
  </si>
  <si>
    <t>Mineral_Card</t>
  </si>
  <si>
    <t>Mineral Card</t>
  </si>
  <si>
    <t>https://web.archive.org/web/20150524040211im_/http://essence-ro.com/data/items/images/4339.png</t>
  </si>
  <si>
    <t>https://web.archive.org/web/20150524040211im_/http://essence-ro.com/data/items/icons/4339.gif</t>
  </si>
  <si>
    <t>Mini_Bottle</t>
  </si>
  <si>
    <t>Marine Sphere Bottle</t>
  </si>
  <si>
    <t>https://web.archive.org/web/20150524031907im_/http://essence-ro.com/data/items/images/7138.png</t>
  </si>
  <si>
    <t>https://web.archive.org/web/20150524031907im_/http://essence-ro.com/data/items/icons/7138.gif</t>
  </si>
  <si>
    <t>Mini_Demon_Card</t>
  </si>
  <si>
    <t>Mini Demon Card</t>
  </si>
  <si>
    <t>https://web.archive.org/web/20150524081322im_/http://essence-ro.com/data/items/images/4204.png</t>
  </si>
  <si>
    <t>https://web.archive.org/web/20150524081322im_/http://essence-ro.com/data/items/icons/4204.gif</t>
  </si>
  <si>
    <t>Mini_Glasses</t>
  </si>
  <si>
    <t>Mini Glasses</t>
  </si>
  <si>
    <t>https://web.archive.org/web/20150524033418im_/http://essence-ro.com/data/items/images/2260.png</t>
  </si>
  <si>
    <t>https://web.archive.org/web/20150524033418im_/http://essence-ro.com/data/items/icons/2260.gif</t>
  </si>
  <si>
    <t>Mini_Glasses_</t>
  </si>
  <si>
    <t>https://web.archive.org/web/20150524034352im_/http://essence-ro.com/data/items/images/20207.png</t>
  </si>
  <si>
    <t>https://web.archive.org/web/20150524034352im_/http://essence-ro.com/data/items/icons/20207.gif</t>
  </si>
  <si>
    <t>Mini_Potion</t>
  </si>
  <si>
    <t>Mini Potion</t>
  </si>
  <si>
    <t>https://web.archive.org/web/20150524030041im_/http://essence-ro.com/data/items/images/29514.png</t>
  </si>
  <si>
    <t>https://web.archive.org/web/20150524030041im_/http://essence-ro.com/data/items/icons/29514.gif</t>
  </si>
  <si>
    <t>Mini_Propeller</t>
  </si>
  <si>
    <t>Mini Propeller</t>
  </si>
  <si>
    <t>https://web.archive.org/web/20150619143306im_/http://essence-ro.com/data/items/images/2259.png</t>
  </si>
  <si>
    <t>https://web.archive.org/web/20150619143306im_/http://essence-ro.com/data/items/icons/2259.gif</t>
  </si>
  <si>
    <t>Mini_Propeller_</t>
  </si>
  <si>
    <t>Advanced Mini Propeller</t>
  </si>
  <si>
    <t>https://web.archive.org/web/20151105093504im_/http://essence-ro.com/data/items/images/5226.png</t>
  </si>
  <si>
    <t>https://web.archive.org/web/20151105093504im_/http://essence-ro.com/data/items/icons/5226.gif</t>
  </si>
  <si>
    <t>Mining_Pick</t>
  </si>
  <si>
    <t>Mining Pick</t>
  </si>
  <si>
    <t>https://web.archive.org/web/20150524025756im_/http://essence-ro.com/data/items/images/21002.png</t>
  </si>
  <si>
    <t>https://web.archive.org/web/20150524025756im_/http://essence-ro.com/data/items/icons/21002.gif</t>
  </si>
  <si>
    <t>Mink_Coat</t>
  </si>
  <si>
    <t>Mink Coat</t>
  </si>
  <si>
    <t>https://web.archive.org/web/20150531044403im_/http://essence-ro.com/data/items/images/2311.png</t>
  </si>
  <si>
    <t>https://web.archive.org/web/20150531044403im_/http://essence-ro.com/data/items/icons/2311.gif</t>
  </si>
  <si>
    <t>Minorous_Card</t>
  </si>
  <si>
    <t>Minorous Card</t>
  </si>
  <si>
    <t>https://web.archive.org/web/20150321173857im_/http://essence-ro.com/data/items/images/4126.png</t>
  </si>
  <si>
    <t>https://web.archive.org/web/20150321173857im_/http://essence-ro.com/data/items/icons/4126.gif</t>
  </si>
  <si>
    <t>Minstrel_Hat</t>
  </si>
  <si>
    <t>Wandering Minstrel Hat</t>
  </si>
  <si>
    <t>https://web.archive.org/web/20150524024152im_/http://essence-ro.com/data/items/images/5188.png</t>
  </si>
  <si>
    <t>https://web.archive.org/web/20150524024152im_/http://essence-ro.com/data/items/icons/5188.gif</t>
  </si>
  <si>
    <t>Minstrel_Song_Hat</t>
  </si>
  <si>
    <t>Minstrel Song Hat</t>
  </si>
  <si>
    <t>https://web.archive.org/web/20150524040835im_/http://essence-ro.com/data/items/images/5751.png</t>
  </si>
  <si>
    <t>https://web.archive.org/web/20150524040835im_/http://essence-ro.com/data/items/icons/5751.gif</t>
  </si>
  <si>
    <t>Mirror_Shield_</t>
  </si>
  <si>
    <t>Mirror Shield</t>
  </si>
  <si>
    <t>https://web.archive.org/web/20150531035801im_/http://essence-ro.com/data/items/images/2108.png</t>
  </si>
  <si>
    <t>https://web.archive.org/web/20150531035801im_/http://essence-ro.com/data/items/icons/2108.gif</t>
  </si>
  <si>
    <t>Mistic_Frozen</t>
  </si>
  <si>
    <t>Mystic Frozen</t>
  </si>
  <si>
    <t>https://web.archive.org/web/20150524022117im_/http://essence-ro.com/data/items/images/995.png</t>
  </si>
  <si>
    <t>https://web.archive.org/web/20150524022117im_/http://essence-ro.com/data/items/icons/995.gif</t>
  </si>
  <si>
    <t>Mistic_Rose</t>
  </si>
  <si>
    <t>Mystic Rose</t>
  </si>
  <si>
    <t>https://web.archive.org/web/20150524042803im_/http://essence-ro.com/data/items/images/5117.png</t>
  </si>
  <si>
    <t>https://web.archive.org/web/20150524042803im_/http://essence-ro.com/data/items/icons/5117.gif</t>
  </si>
  <si>
    <t>Mistress_Card</t>
  </si>
  <si>
    <t>Mistress Card</t>
  </si>
  <si>
    <t>https://web.archive.org/web/20150321155905im_/http://essence-ro.com/data/items/images/4132.png</t>
  </si>
  <si>
    <t>https://web.archive.org/web/20150321155905im_/http://essence-ro.com/data/items/icons/4132.gif</t>
  </si>
  <si>
    <t>Mistress_Crown</t>
  </si>
  <si>
    <t>Crown of Mistress</t>
  </si>
  <si>
    <t>https://web.archive.org/web/20150531102403im_/http://essence-ro.com/data/items/images/5081.png</t>
  </si>
  <si>
    <t>https://web.archive.org/web/20150531102403im_/http://essence-ro.com/data/items/icons/5081.gif</t>
  </si>
  <si>
    <t>Mithril_Coin</t>
  </si>
  <si>
    <t>Mithril Coin</t>
  </si>
  <si>
    <t>https://web.archive.org/web/20150531082229im_/http://essence-ro.com/data/items/images/674.png</t>
  </si>
  <si>
    <t>https://web.archive.org/web/20150531082229im_/http://essence-ro.com/data/items/icons/674.gif</t>
  </si>
  <si>
    <t>Mithril_Ore</t>
  </si>
  <si>
    <t>Mithril Ore</t>
  </si>
  <si>
    <t>https://web.archive.org/web/20150524031823im_/http://essence-ro.com/data/items/images/7233.png</t>
  </si>
  <si>
    <t>https://web.archive.org/web/20150524031823im_/http://essence-ro.com/data/items/icons/7233.gif</t>
  </si>
  <si>
    <t>Mitra</t>
  </si>
  <si>
    <t>https://web.archive.org/web/20150531055121im_/http://essence-ro.com/data/items/images/5747.png</t>
  </si>
  <si>
    <t>https://web.archive.org/web/20150531055121im_/http://essence-ro.com/data/items/icons/5747.gif</t>
  </si>
  <si>
    <t>Mitten_Of_Presbyter</t>
  </si>
  <si>
    <t>Celebrant's Mitten</t>
  </si>
  <si>
    <t>https://web.archive.org/web/20150524033512im_/http://essence-ro.com/data/items/images/2617.png</t>
  </si>
  <si>
    <t>https://web.archive.org/web/20150524033512im_/http://essence-ro.com/data/items/icons/2617.gif</t>
  </si>
  <si>
    <t>Mixture</t>
  </si>
  <si>
    <t>https://web.archive.org/web/20150531082350im_/http://essence-ro.com/data/items/images/974.png</t>
  </si>
  <si>
    <t>https://web.archive.org/web/20150531082350im_/http://essence-ro.com/data/items/icons/974.gif</t>
  </si>
  <si>
    <t>Miyabi_Ningyo_Card</t>
  </si>
  <si>
    <t>Miyabi Doll Card</t>
  </si>
  <si>
    <t>https://web.archive.org/web/20150524035057im_/http://essence-ro.com/data/items/images/4208.png</t>
  </si>
  <si>
    <t>https://web.archive.org/web/20150524035057im_/http://essence-ro.com/data/items/icons/4208.gif</t>
  </si>
  <si>
    <t>Mobster_Card</t>
  </si>
  <si>
    <t>Mobster Card</t>
  </si>
  <si>
    <t>https://web.archive.org/web/20150619184044im_/http://essence-ro.com/data/items/images/4317.png</t>
  </si>
  <si>
    <t>https://web.archive.org/web/20150619184044im_/http://essence-ro.com/data/items/icons/4317.gif</t>
  </si>
  <si>
    <t>Mojji</t>
  </si>
  <si>
    <t>Mochi</t>
  </si>
  <si>
    <t>https://web.archive.org/web/20150524040754im_/http://essence-ro.com/data/items/images/554.png</t>
  </si>
  <si>
    <t>https://web.archive.org/web/20150524040754im_/http://essence-ro.com/data/items/icons/554.gif</t>
  </si>
  <si>
    <t>Mole_Card</t>
  </si>
  <si>
    <t>Holden Card</t>
  </si>
  <si>
    <t>https://web.archive.org/web/20150524043211im_/http://essence-ro.com/data/items/images/4343.png</t>
  </si>
  <si>
    <t>https://web.archive.org/web/20150524043211im_/http://essence-ro.com/data/items/icons/4343.gif</t>
  </si>
  <si>
    <t>Monkey_Doll</t>
  </si>
  <si>
    <t>Yoyo Doll</t>
  </si>
  <si>
    <t>https://web.archive.org/web/20150524044650im_/http://essence-ro.com/data/items/images/753.png</t>
  </si>
  <si>
    <t>https://web.archive.org/web/20150524044650im_/http://essence-ro.com/data/items/icons/753.gif</t>
  </si>
  <si>
    <t>Monocle_</t>
  </si>
  <si>
    <t>Monocle</t>
  </si>
  <si>
    <t>https://web.archive.org/web/20150524042238im_/http://essence-ro.com/data/items/images/20235.png</t>
  </si>
  <si>
    <t>https://web.archive.org/web/20150524042238im_/http://essence-ro.com/data/items/icons/20235.gif</t>
  </si>
  <si>
    <t>Monster_Juice</t>
  </si>
  <si>
    <t>Monster Juice</t>
  </si>
  <si>
    <t>https://web.archive.org/web/20150524050639im_/http://essence-ro.com/data/items/images/626.png</t>
  </si>
  <si>
    <t>https://web.archive.org/web/20150524050639im_/http://essence-ro.com/data/items/icons/626.gif</t>
  </si>
  <si>
    <t>Monster's_Feed</t>
  </si>
  <si>
    <t>Monster's Feed</t>
  </si>
  <si>
    <t>https://web.archive.org/web/20150321195624im_/http://essence-ro.com/data/items/images/528.png</t>
  </si>
  <si>
    <t>https://web.archive.org/web/20150321195624im_/http://essence-ro.com/data/items/icons/528.gif</t>
  </si>
  <si>
    <t>Moonlight_Flower_Card</t>
  </si>
  <si>
    <t>Moonlight Flower Card</t>
  </si>
  <si>
    <t>https://web.archive.org/web/20150321172621im_/http://essence-ro.com/data/items/images/4131.png</t>
  </si>
  <si>
    <t>https://web.archive.org/web/20150321172621im_/http://essence-ro.com/data/items/icons/4131.gif</t>
  </si>
  <si>
    <t>Moonlight_Flower_Hat</t>
  </si>
  <si>
    <t>Moonlight Flower Hat</t>
  </si>
  <si>
    <t>https://web.archive.org/web/20150524034019im_/http://essence-ro.com/data/items/images/5214.png</t>
  </si>
  <si>
    <t>https://web.archive.org/web/20150524034019im_/http://essence-ro.com/data/items/icons/5214.gif</t>
  </si>
  <si>
    <t>Moonlight_Sword</t>
  </si>
  <si>
    <t>Moonlight Dagger</t>
  </si>
  <si>
    <t>https://web.archive.org/web/20150531093523im_/http://essence-ro.com/data/items/images/1234.png</t>
  </si>
  <si>
    <t>https://web.archive.org/web/20150531093523im_/http://essence-ro.com/data/items/icons/1234.gif</t>
  </si>
  <si>
    <t>Morning_Dew</t>
  </si>
  <si>
    <t>Morning Dew</t>
  </si>
  <si>
    <t>https://web.archive.org/web/20150524035953im_/http://essence-ro.com/data/items/images/6105.png</t>
  </si>
  <si>
    <t>https://web.archive.org/web/20150524035953im_/http://essence-ro.com/data/items/icons/6105.gif</t>
  </si>
  <si>
    <t>Morning_Star_</t>
  </si>
  <si>
    <t>Morning Star</t>
  </si>
  <si>
    <t>https://web.archive.org/web/20150531043049im_/http://essence-ro.com/data/items/images/1514.png</t>
  </si>
  <si>
    <t>https://web.archive.org/web/20150531043049im_/http://essence-ro.com/data/items/icons/1514.gif</t>
  </si>
  <si>
    <t>Morocc_Potion</t>
  </si>
  <si>
    <t>Morroc Solution</t>
  </si>
  <si>
    <t>https://web.archive.org/web/20151105093424im_/http://essence-ro.com/data/items/images/1088.png</t>
  </si>
  <si>
    <t>https://web.archive.org/web/20151105093424im_/http://essence-ro.com/data/items/icons/1088.gif</t>
  </si>
  <si>
    <t>Morroc_Charm_Stone</t>
  </si>
  <si>
    <t>Rune Charm Stone</t>
  </si>
  <si>
    <t>https://web.archive.org/web/20150531083439im_/http://essence-ro.com/data/items/images/2731.png</t>
  </si>
  <si>
    <t>https://web.archive.org/web/20150531083439im_/http://essence-ro.com/data/items/icons/2731.gif</t>
  </si>
  <si>
    <t>Morroc_Ring</t>
  </si>
  <si>
    <t>Death Medalion</t>
  </si>
  <si>
    <t>https://web.archive.org/web/20150531082918im_/http://essence-ro.com/data/items/images/2732.png</t>
  </si>
  <si>
    <t>https://web.archive.org/web/20150531082918im_/http://essence-ro.com/data/items/icons/2732.gif</t>
  </si>
  <si>
    <t>Morroc_Seal</t>
  </si>
  <si>
    <t>Continental Guard Seal</t>
  </si>
  <si>
    <t>https://web.archive.org/web/20150531094708im_/http://essence-ro.com/data/items/images/2730.png</t>
  </si>
  <si>
    <t>https://web.archive.org/web/20150531094708im_/http://essence-ro.com/data/items/icons/2730.gif</t>
  </si>
  <si>
    <t>Moth_Dust</t>
  </si>
  <si>
    <t>Moth Dust</t>
  </si>
  <si>
    <t>https://web.archive.org/web/20150524030021im_/http://essence-ro.com/data/items/images/1057.png</t>
  </si>
  <si>
    <t>https://web.archive.org/web/20150524030021im_/http://essence-ro.com/data/items/icons/1057.gif</t>
  </si>
  <si>
    <t>Mother's_Cake</t>
  </si>
  <si>
    <t>Mother's Cake</t>
  </si>
  <si>
    <t>https://web.archive.org/web/20150531062516im_/http://essence-ro.com/data/items/images/586.png</t>
  </si>
  <si>
    <t>https://web.archive.org/web/20150531062516im_/http://essence-ro.com/data/items/icons/586.gif</t>
  </si>
  <si>
    <t>Mother's_Nightmare</t>
  </si>
  <si>
    <t>Mother's Nightmare</t>
  </si>
  <si>
    <t>https://web.archive.org/web/20150524021825im_/http://essence-ro.com/data/items/images/7020.png</t>
  </si>
  <si>
    <t>https://web.archive.org/web/20150524021825im_/http://essence-ro.com/data/items/icons/7020.gif</t>
  </si>
  <si>
    <t>Mottled_Egg_Shell</t>
  </si>
  <si>
    <t>Rainbow Eggshell</t>
  </si>
  <si>
    <t>https://web.archive.org/web/20150531080030im_/http://essence-ro.com/data/items/images/5039.png</t>
  </si>
  <si>
    <t>https://web.archive.org/web/20150531080030im_/http://essence-ro.com/data/items/icons/5039.gif</t>
  </si>
  <si>
    <t>Mould_Powder</t>
  </si>
  <si>
    <t>Mould Powder</t>
  </si>
  <si>
    <t>https://web.archive.org/web/20150619183232im_/http://essence-ro.com/data/items/images/7001.png</t>
  </si>
  <si>
    <t>https://web.archive.org/web/20150619183232im_/http://essence-ro.com/data/items/icons/7001.gif</t>
  </si>
  <si>
    <t>Mouse_Hat</t>
  </si>
  <si>
    <t>Mouse Hat</t>
  </si>
  <si>
    <t>https://web.archive.org/web/20150524033419im_/http://essence-ro.com/data/items/images/20176.png</t>
  </si>
  <si>
    <t>https://web.archive.org/web/20150524033419im_/http://essence-ro.com/data/items/icons/20176.gif</t>
  </si>
  <si>
    <t>Moustache_Of_Mole</t>
  </si>
  <si>
    <t>Mole Whiskers</t>
  </si>
  <si>
    <t>https://web.archive.org/web/20150524031312im_/http://essence-ro.com/data/items/images/1017.png</t>
  </si>
  <si>
    <t>https://web.archive.org/web/20150524031312im_/http://essence-ro.com/data/items/icons/1017.gif</t>
  </si>
  <si>
    <t>Mr_Scream</t>
  </si>
  <si>
    <t>Mr. Scream</t>
  </si>
  <si>
    <t>https://web.archive.org/web/20150524020446im_/http://essence-ro.com/data/items/images/2288.png</t>
  </si>
  <si>
    <t>https://web.archive.org/web/20150524020446im_/http://essence-ro.com/data/items/icons/2288.gif</t>
  </si>
  <si>
    <t>Mr_Smile</t>
  </si>
  <si>
    <t>Mr. Smile</t>
  </si>
  <si>
    <t>https://web.archive.org/web/20150531083726im_/http://essence-ro.com/data/items/images/2278.png</t>
  </si>
  <si>
    <t>https://web.archive.org/web/20150531083726im_/http://essence-ro.com/data/items/icons/2278.gif</t>
  </si>
  <si>
    <t>Mud_Lump</t>
  </si>
  <si>
    <t>Mud Lump</t>
  </si>
  <si>
    <t>https://web.archive.org/web/20150619142445im_/http://essence-ro.com/data/items/images/7004.png</t>
  </si>
  <si>
    <t>https://web.archive.org/web/20150619142445im_/http://essence-ro.com/data/items/icons/7004.gif</t>
  </si>
  <si>
    <t>Muffler_</t>
  </si>
  <si>
    <t>Muffler</t>
  </si>
  <si>
    <t>https://web.archive.org/web/20150531081344im_/http://essence-ro.com/data/items/images/2504.png</t>
  </si>
  <si>
    <t>https://web.archive.org/web/20150531081344im_/http://essence-ro.com/data/items/icons/2504.gif</t>
  </si>
  <si>
    <t>Muka_Card</t>
  </si>
  <si>
    <t>Muka Card</t>
  </si>
  <si>
    <t>https://web.archive.org/web/20150321195443im_/http://essence-ro.com/data/items/images/4036.png</t>
  </si>
  <si>
    <t>https://web.archive.org/web/20150321195443im_/http://essence-ro.com/data/items/icons/4036.gif</t>
  </si>
  <si>
    <t>Mummy_Card</t>
  </si>
  <si>
    <t>Mummy Card</t>
  </si>
  <si>
    <t>https://web.archive.org/web/20150324145314im_/http://essence-ro.com/data/items/images/4106.png</t>
  </si>
  <si>
    <t>https://web.archive.org/web/20150324145314im_/http://essence-ro.com/data/items/icons/4106.gif</t>
  </si>
  <si>
    <t>Mummy_Girl_Card</t>
  </si>
  <si>
    <t>Mummy Girl Card</t>
  </si>
  <si>
    <t>https://web.archive.org/web/20150524025801im_/http://essence-ro.com/data/items/images/23045.png</t>
  </si>
  <si>
    <t>https://web.archive.org/web/20150524025801im_/http://essence-ro.com/data/items/icons/23045.gif</t>
  </si>
  <si>
    <t>Munak_Card</t>
  </si>
  <si>
    <t>Munak Card</t>
  </si>
  <si>
    <t>https://web.archive.org/web/20150315045956im_/http://essence-ro.com/data/items/images/4090.png</t>
  </si>
  <si>
    <t>https://web.archive.org/web/20150315045956im_/http://essence-ro.com/data/items/icons/4090.gif</t>
  </si>
  <si>
    <t>Munak_Doll</t>
  </si>
  <si>
    <t>Munak Doll</t>
  </si>
  <si>
    <t>https://web.archive.org/web/20150524040153im_/http://essence-ro.com/data/items/images/7277.png</t>
  </si>
  <si>
    <t>https://web.archive.org/web/20150524040153im_/http://essence-ro.com/data/items/icons/7277.gif</t>
  </si>
  <si>
    <t>Munak_Turban</t>
  </si>
  <si>
    <t>Munak Hat</t>
  </si>
  <si>
    <t>https://web.archive.org/web/20150321173559im_/http://essence-ro.com/data/items/images/2264.png</t>
  </si>
  <si>
    <t>https://web.archive.org/web/20150321173559im_/http://essence-ro.com/data/items/icons/2264.gif</t>
  </si>
  <si>
    <t>Muramasa</t>
  </si>
  <si>
    <t>https://web.archive.org/web/20150524034229im_/http://essence-ro.com/data/items/images/1164.png</t>
  </si>
  <si>
    <t>https://web.archive.org/web/20150524034229im_/http://essence-ro.com/data/items/icons/1164.gif</t>
  </si>
  <si>
    <t>Muramasa_C</t>
  </si>
  <si>
    <t>Refined Muramasa</t>
  </si>
  <si>
    <t>https://web.archive.org/web/20150524034050im_/http://essence-ro.com/data/items/images/1173.png</t>
  </si>
  <si>
    <t>https://web.archive.org/web/20150524034050im_/http://essence-ro.com/data/items/icons/1173.gif</t>
  </si>
  <si>
    <t>Muscipular_Card</t>
  </si>
  <si>
    <t>Muscipular Card</t>
  </si>
  <si>
    <t>https://web.archive.org/web/20150524081424im_/http://essence-ro.com/data/items/images/4420.png</t>
  </si>
  <si>
    <t>https://web.archive.org/web/20150524081424im_/http://essence-ro.com/data/items/icons/4420.gif</t>
  </si>
  <si>
    <t>Muscovite</t>
  </si>
  <si>
    <t>https://web.archive.org/web/20150524045606im_/http://essence-ro.com/data/items/images/7292.png</t>
  </si>
  <si>
    <t>https://web.archive.org/web/20150524045606im_/http://essence-ro.com/data/items/icons/7292.gif</t>
  </si>
  <si>
    <t>Mushroom</t>
  </si>
  <si>
    <t>Edible Mushroom</t>
  </si>
  <si>
    <t>https://web.archive.org/web/20150531062036im_/http://essence-ro.com/data/items/images/581.png</t>
  </si>
  <si>
    <t>https://web.archive.org/web/20150531062036im_/http://essence-ro.com/data/items/icons/581.gif</t>
  </si>
  <si>
    <t>Mushroom_Of_Thief_1</t>
  </si>
  <si>
    <t>Orange Net Mushroom</t>
  </si>
  <si>
    <t>https://web.archive.org/web/20150626182100im_/http://essence-ro.com/data/items/images/1069.png</t>
  </si>
  <si>
    <t>https://web.archive.org/web/20150626182100im_/http://essence-ro.com/data/items/icons/1069.gif</t>
  </si>
  <si>
    <t>Mushroom_Of_Thief_2</t>
  </si>
  <si>
    <t>Orange Gooey Mushroom</t>
  </si>
  <si>
    <t>https://web.archive.org/web/20150619132204im_/http://essence-ro.com/data/items/images/1070.png</t>
  </si>
  <si>
    <t>https://web.archive.org/web/20150619132204im_/http://essence-ro.com/data/items/icons/1070.gif</t>
  </si>
  <si>
    <t>Mushroom_Pancake</t>
  </si>
  <si>
    <t>Mushroom Pancake</t>
  </si>
  <si>
    <t>https://web.archive.org/web/20150531063535im_/http://essence-ro.com/data/items/images/595.png</t>
  </si>
  <si>
    <t>https://web.archive.org/web/20150531063535im_/http://essence-ro.com/data/items/icons/595.gif</t>
  </si>
  <si>
    <t>Mushroom_Spore</t>
  </si>
  <si>
    <t>Mushroom Spore</t>
  </si>
  <si>
    <t>https://web.archive.org/web/20150324151346im_/http://essence-ro.com/data/items/images/921.png</t>
  </si>
  <si>
    <t>https://web.archive.org/web/20150324151346im_/http://essence-ro.com/data/items/icons/921.gif</t>
  </si>
  <si>
    <t>Musical_Ring</t>
  </si>
  <si>
    <t>Musical Ring</t>
  </si>
  <si>
    <t>https://web.archive.org/web/20150524040521im_/http://essence-ro.com/data/items/images/20228.png</t>
  </si>
  <si>
    <t>https://web.archive.org/web/20150524040521im_/http://essence-ro.com/data/items/icons/20228.gif</t>
  </si>
  <si>
    <t>Musika</t>
  </si>
  <si>
    <t>Mushika</t>
  </si>
  <si>
    <t>https://web.archive.org/web/20150524034000im_/http://essence-ro.com/data/items/images/2545.png</t>
  </si>
  <si>
    <t>https://web.archive.org/web/20150524034000im_/http://essence-ro.com/data/items/icons/2545.gif</t>
  </si>
  <si>
    <t>Muslim_Hat_F</t>
  </si>
  <si>
    <t>Selendang</t>
  </si>
  <si>
    <t>https://web.archive.org/web/20150524025314im_/http://essence-ro.com/data/items/images/5355.png</t>
  </si>
  <si>
    <t>https://web.archive.org/web/20150524025314im_/http://essence-ro.com/data/items/icons/5355.gif</t>
  </si>
  <si>
    <t>Muslim_Hat_M</t>
  </si>
  <si>
    <t>Songkok</t>
  </si>
  <si>
    <t>https://web.archive.org/web/20150524032405im_/http://essence-ro.com/data/items/images/5354.png</t>
  </si>
  <si>
    <t>https://web.archive.org/web/20150524032405im_/http://essence-ro.com/data/items/icons/5354.gif</t>
  </si>
  <si>
    <t>Mutant_Dragon_Card</t>
  </si>
  <si>
    <t>Mutant Dragonoid Card</t>
  </si>
  <si>
    <t>https://web.archive.org/web/20150324153856im_/http://essence-ro.com/data/items/images/4203.png</t>
  </si>
  <si>
    <t>https://web.archive.org/web/20150324153856im_/http://essence-ro.com/data/items/icons/4203.gif</t>
  </si>
  <si>
    <t>Mute_Bullet</t>
  </si>
  <si>
    <t>Mute Bullet</t>
  </si>
  <si>
    <t>https://web.archive.org/web/20150524034523im_/http://essence-ro.com/data/items/images/31010.png</t>
  </si>
  <si>
    <t>https://web.archive.org/web/20150524034523im_/http://essence-ro.com/data/items/icons/31010.gif</t>
  </si>
  <si>
    <t>MVP_Disguise_Box</t>
  </si>
  <si>
    <t>MVP Disguise Box</t>
  </si>
  <si>
    <t>1 callfunc "donate_disguise","MVP",1832,1046,1150,1038,1708,1734,1630,32020;</t>
  </si>
  <si>
    <t>https://web.archive.org/web/20150531104157im_/http://essence-ro.com/data/items/images/32020.png</t>
  </si>
  <si>
    <t>https://web.archive.org/web/20150531104157im_/http://essence-ro.com/data/items/icons/32020.gif</t>
  </si>
  <si>
    <t>Myst_Card</t>
  </si>
  <si>
    <t>Myst Card</t>
  </si>
  <si>
    <t>https://web.archive.org/web/20150321165331im_/http://essence-ro.com/data/items/images/4108.png</t>
  </si>
  <si>
    <t>https://web.archive.org/web/20150321165331im_/http://essence-ro.com/data/items/icons/4108.gif</t>
  </si>
  <si>
    <t>Myst_Case_Hat</t>
  </si>
  <si>
    <t>Myst Case Hat</t>
  </si>
  <si>
    <t>https://web.archive.org/web/20150524034335im_/http://essence-ro.com/data/items/images/20535.png</t>
  </si>
  <si>
    <t>https://web.archive.org/web/20150524034335im_/http://essence-ro.com/data/items/icons/20535.gif</t>
  </si>
  <si>
    <t>Mystcase_Card</t>
  </si>
  <si>
    <t>Myst Case Card</t>
  </si>
  <si>
    <t>https://web.archive.org/web/20150324154038im_/http://essence-ro.com/data/items/images/4206.png</t>
  </si>
  <si>
    <t>https://web.archive.org/web/20150324154038im_/http://essence-ro.com/data/items/icons/4206.gif</t>
  </si>
  <si>
    <t>Mysteltainn_Card</t>
  </si>
  <si>
    <t>Mysteltainn Card</t>
  </si>
  <si>
    <t>https://web.archive.org/web/20150324145029im_/http://essence-ro.com/data/items/images/4207.png</t>
  </si>
  <si>
    <t>https://web.archive.org/web/20150324145029im_/http://essence-ro.com/data/items/icons/4207.gif</t>
  </si>
  <si>
    <t>Mystery_Fruit_Shell</t>
  </si>
  <si>
    <t>Wonder Nutshell</t>
  </si>
  <si>
    <t>https://web.archive.org/web/20150531083302im_/http://essence-ro.com/data/items/images/5050.png</t>
  </si>
  <si>
    <t>https://web.archive.org/web/20150531083302im_/http://essence-ro.com/data/items/icons/5050.gif</t>
  </si>
  <si>
    <t>Mystery_Gift_Envelope</t>
  </si>
  <si>
    <t>Mystery Gift Envelope</t>
  </si>
  <si>
    <t>https://web.archive.org/web/20150315053831im_/http://essence-ro.com/data/items/images/32005.png</t>
  </si>
  <si>
    <t>https://web.archive.org/web/20150315053831im_/http://essence-ro.com/data/items/icons/32005.gif</t>
  </si>
  <si>
    <t>Mystery_Iron_Bit</t>
  </si>
  <si>
    <t>Strange Steel Piece</t>
  </si>
  <si>
    <t>https://web.archive.org/web/20150524021337im_/http://essence-ro.com/data/items/images/7167.png</t>
  </si>
  <si>
    <t>https://web.archive.org/web/20150524021337im_/http://essence-ro.com/data/items/icons/7167.gif</t>
  </si>
  <si>
    <t>Mystery_Piece</t>
  </si>
  <si>
    <t>Fragment</t>
  </si>
  <si>
    <t>https://web.archive.org/web/20150531102427im_/http://essence-ro.com/data/items/images/7094.png</t>
  </si>
  <si>
    <t>https://web.archive.org/web/20150531102427im_/http://essence-ro.com/data/items/icons/7094.gif</t>
  </si>
  <si>
    <t>Mystery_Wheel</t>
  </si>
  <si>
    <t>Wheel of the Unknown</t>
  </si>
  <si>
    <t>https://web.archive.org/web/20150524035019im_/http://essence-ro.com/data/items/images/7076.png</t>
  </si>
  <si>
    <t>https://web.archive.org/web/20150524035019im_/http://essence-ro.com/data/items/icons/7076.gif</t>
  </si>
  <si>
    <t>Mystic_Horn</t>
  </si>
  <si>
    <t>Mystic Horn</t>
  </si>
  <si>
    <t>https://web.archive.org/web/20150524041622im_/http://essence-ro.com/data/items/images/6023.png</t>
  </si>
  <si>
    <t>https://web.archive.org/web/20150524041622im_/http://essence-ro.com/data/items/icons/6023.gif</t>
  </si>
  <si>
    <t>Mystic_Stone</t>
  </si>
  <si>
    <t>Mystic Stone</t>
  </si>
  <si>
    <t>https://web.archive.org/web/20150524081301im_/http://essence-ro.com/data/items/images/6111.png</t>
  </si>
  <si>
    <t>https://web.archive.org/web/20150524081301im_/http://essence-ro.com/data/items/icons/6111.gif</t>
  </si>
  <si>
    <t>Nail_Of_Loki</t>
  </si>
  <si>
    <t>Loki's Nail</t>
  </si>
  <si>
    <t>https://web.archive.org/web/20150531105412im_/http://essence-ro.com/data/items/images/1262.png</t>
  </si>
  <si>
    <t>https://web.archive.org/web/20150531105412im_/http://essence-ro.com/data/items/icons/1262.gif</t>
  </si>
  <si>
    <t>Nail_Of_Mole</t>
  </si>
  <si>
    <t>Mole Claw</t>
  </si>
  <si>
    <t>https://web.archive.org/web/20150524022929im_/http://essence-ro.com/data/items/images/1018.png</t>
  </si>
  <si>
    <t>https://web.archive.org/web/20150524022929im_/http://essence-ro.com/data/items/icons/1018.gif</t>
  </si>
  <si>
    <t>Nail_Of_Orc</t>
  </si>
  <si>
    <t>Orc Claw</t>
  </si>
  <si>
    <t>https://web.archive.org/web/20150524024558im_/http://essence-ro.com/data/items/images/1043.png</t>
  </si>
  <si>
    <t>https://web.archive.org/web/20150524024558im_/http://essence-ro.com/data/items/icons/1043.gif</t>
  </si>
  <si>
    <t>Name_Change_Token</t>
  </si>
  <si>
    <t>Name Change Token</t>
  </si>
  <si>
    <t>https://web.archive.org/web/20150531094256im_/http://essence-ro.com/data/items/images/32009.png</t>
  </si>
  <si>
    <t>https://web.archive.org/web/20150531094256im_/http://essence-ro.com/data/items/icons/32009.gif</t>
  </si>
  <si>
    <t>Necklace</t>
  </si>
  <si>
    <t>https://web.archive.org/web/20150619155515im_/http://essence-ro.com/data/items/images/2603.png</t>
  </si>
  <si>
    <t>https://web.archive.org/web/20150619155515im_/http://essence-ro.com/data/items/icons/2603.gif</t>
  </si>
  <si>
    <t>Necklace_</t>
  </si>
  <si>
    <t>https://web.archive.org/web/20150531090903im_/http://essence-ro.com/data/items/images/2623.png</t>
  </si>
  <si>
    <t>https://web.archive.org/web/20150531090903im_/http://essence-ro.com/data/items/icons/2623.gif</t>
  </si>
  <si>
    <t>Necktie</t>
  </si>
  <si>
    <t>Neck Tie</t>
  </si>
  <si>
    <t>https://web.archive.org/web/20150524031648im_/http://essence-ro.com/data/items/images/5442.png</t>
  </si>
  <si>
    <t>https://web.archive.org/web/20150524031648im_/http://essence-ro.com/data/items/icons/5442.gif</t>
  </si>
  <si>
    <t>Necromancer_Card</t>
  </si>
  <si>
    <t>Necromancer Card</t>
  </si>
  <si>
    <t>https://web.archive.org/web/20150524040722im_/http://essence-ro.com/data/items/images/4440.png</t>
  </si>
  <si>
    <t>https://web.archive.org/web/20150524040722im_/http://essence-ro.com/data/items/icons/4440.gif</t>
  </si>
  <si>
    <t>Necromencer's_Hood</t>
  </si>
  <si>
    <t>Necromancer's Hood</t>
  </si>
  <si>
    <t>https://web.archive.org/web/20150524043316im_/http://essence-ro.com/data/items/images/5502.png</t>
  </si>
  <si>
    <t>https://web.archive.org/web/20150524043316im_/http://essence-ro.com/data/items/icons/5502.gif</t>
  </si>
  <si>
    <t>Needle_Of_Alarm</t>
  </si>
  <si>
    <t>Needle of Alarm</t>
  </si>
  <si>
    <t>https://web.archive.org/web/20150524024647im_/http://essence-ro.com/data/items/images/1095.png</t>
  </si>
  <si>
    <t>https://web.archive.org/web/20150524024647im_/http://essence-ro.com/data/items/icons/1095.gif</t>
  </si>
  <si>
    <t>Needle_Pouch</t>
  </si>
  <si>
    <t>Needle Packet</t>
  </si>
  <si>
    <t>https://web.archive.org/web/20150531093525im_/http://essence-ro.com/data/items/images/7213.png</t>
  </si>
  <si>
    <t>https://web.archive.org/web/20150531093525im_/http://essence-ro.com/data/items/icons/7213.gif</t>
  </si>
  <si>
    <t>Neko_Mimi_Kafra</t>
  </si>
  <si>
    <t>Neko Mimi Kafra</t>
  </si>
  <si>
    <t>https://web.archive.org/web/20150524044202im_/http://essence-ro.com/data/items/images/5387.png</t>
  </si>
  <si>
    <t>https://web.archive.org/web/20150524044202im_/http://essence-ro.com/data/items/icons/5387.gif</t>
  </si>
  <si>
    <t>Neraid_Card</t>
  </si>
  <si>
    <t>Nereid Card</t>
  </si>
  <si>
    <t>https://web.archive.org/web/20150324155049im_/http://essence-ro.com/data/items/images/4167.png</t>
  </si>
  <si>
    <t>https://web.archive.org/web/20150324155049im_/http://essence-ro.com/data/items/icons/4167.gif</t>
  </si>
  <si>
    <t>New_Cowboy_Hat</t>
  </si>
  <si>
    <t>Purple Cowboy Hat</t>
  </si>
  <si>
    <t>https://web.archive.org/web/20150524022837im_/http://essence-ro.com/data/items/images/5409.png</t>
  </si>
  <si>
    <t>https://web.archive.org/web/20150524022837im_/http://essence-ro.com/data/items/icons/5409.gif</t>
  </si>
  <si>
    <t>Nice_Sweet_Potato</t>
  </si>
  <si>
    <t>Yam</t>
  </si>
  <si>
    <t>https://web.archive.org/web/20150524023316im_/http://essence-ro.com/data/items/images/549.png</t>
  </si>
  <si>
    <t>https://web.archive.org/web/20150524023316im_/http://essence-ro.com/data/items/icons/549.gif</t>
  </si>
  <si>
    <t>Night_Cap</t>
  </si>
  <si>
    <t>Night Cap</t>
  </si>
  <si>
    <t>https://web.archive.org/web/20150524031401im_/http://essence-ro.com/data/items/images/20175.png</t>
  </si>
  <si>
    <t>https://web.archive.org/web/20150524031401im_/http://essence-ro.com/data/items/icons/20175.gif</t>
  </si>
  <si>
    <t>Night_Ring</t>
  </si>
  <si>
    <t>Night Ring</t>
  </si>
  <si>
    <t>https://web.archive.org/web/20150524021752im_/http://essence-ro.com/data/items/images/20157.png</t>
  </si>
  <si>
    <t>https://web.archive.org/web/20150524021752im_/http://essence-ro.com/data/items/icons/20157.gif</t>
  </si>
  <si>
    <t>Nightmare_Card</t>
  </si>
  <si>
    <t>Nightmare Card</t>
  </si>
  <si>
    <t>https://web.archive.org/web/20150321195339im_/http://essence-ro.com/data/items/images/4127.png</t>
  </si>
  <si>
    <t>https://web.archive.org/web/20150321195339im_/http://essence-ro.com/data/items/icons/4127.gif</t>
  </si>
  <si>
    <t>Nightmare_Terror_Card</t>
  </si>
  <si>
    <t>Nightmare Terror Card</t>
  </si>
  <si>
    <t>https://web.archive.org/web/20150524034247im_/http://essence-ro.com/data/items/images/4166.png</t>
  </si>
  <si>
    <t>https://web.archive.org/web/20150524034247im_/http://essence-ro.com/data/items/icons/4166.gif</t>
  </si>
  <si>
    <t>Nimbus_Shuriken</t>
  </si>
  <si>
    <t>Nimbus Shuriken</t>
  </si>
  <si>
    <t>https://web.archive.org/web/20150524034533im_/http://essence-ro.com/data/items/images/13251.png</t>
  </si>
  <si>
    <t>https://web.archive.org/web/20150524034533im_/http://essence-ro.com/data/items/icons/13251.gif</t>
  </si>
  <si>
    <t>Nine_Tail_Card</t>
  </si>
  <si>
    <t>Nine Tail Card</t>
  </si>
  <si>
    <t>https://web.archive.org/web/20150324154840im_/http://essence-ro.com/data/items/images/4159.png</t>
  </si>
  <si>
    <t>https://web.archive.org/web/20150324154840im_/http://essence-ro.com/data/items/icons/4159.gif</t>
  </si>
  <si>
    <t>Ninja_Ryusei_Card</t>
  </si>
  <si>
    <t>Ninja Ryusei Card</t>
  </si>
  <si>
    <t>https://web.archive.org/web/20150321135452im_/http://essence-ro.com/data/items/images/23037.png</t>
  </si>
  <si>
    <t>https://web.archive.org/web/20150321135452im_/http://essence-ro.com/data/items/icons/23037.gif</t>
  </si>
  <si>
    <t>Ninja_Scroll</t>
  </si>
  <si>
    <t>Ninja's Scroll</t>
  </si>
  <si>
    <t>https://web.archive.org/web/20150524043302im_/http://essence-ro.com/data/items/images/5362.png</t>
  </si>
  <si>
    <t>https://web.archive.org/web/20150524043302im_/http://essence-ro.com/data/items/icons/5362.gif</t>
  </si>
  <si>
    <t>Ninja_Suit</t>
  </si>
  <si>
    <t>Ninja Suit</t>
  </si>
  <si>
    <t>https://web.archive.org/web/20150321155021im_/http://essence-ro.com/data/items/images/2337.png</t>
  </si>
  <si>
    <t>https://web.archive.org/web/20150321155021im_/http://essence-ro.com/data/items/icons/2337.gif</t>
  </si>
  <si>
    <t>Nipper</t>
  </si>
  <si>
    <t>https://web.archive.org/web/20150531032201im_/http://essence-ro.com/data/items/images/960.png</t>
  </si>
  <si>
    <t>https://web.archive.org/web/20150531032201im_/http://essence-ro.com/data/items/icons/960.gif</t>
  </si>
  <si>
    <t>No_Recipient</t>
  </si>
  <si>
    <t>No Recipient</t>
  </si>
  <si>
    <t>https://web.archive.org/web/20150531093823im_/http://essence-ro.com/data/items/images/636.png</t>
  </si>
  <si>
    <t>https://web.archive.org/web/20150531093823im_/http://essence-ro.com/data/items/icons/636.gif</t>
  </si>
  <si>
    <t>Noble_Hat</t>
  </si>
  <si>
    <t>Musketeer Hat</t>
  </si>
  <si>
    <t>https://web.archive.org/web/20150524033136im_/http://essence-ro.com/data/items/images/5469.png</t>
  </si>
  <si>
    <t>https://web.archive.org/web/20150524033136im_/http://essence-ro.com/data/items/icons/5469.gif</t>
  </si>
  <si>
    <t>Normal_Potion_Book</t>
  </si>
  <si>
    <t>Potion Creation Guide</t>
  </si>
  <si>
    <t>https://web.archive.org/web/20150524025146im_/http://essence-ro.com/data/items/images/7144.png</t>
  </si>
  <si>
    <t>https://web.archive.org/web/20150524025146im_/http://essence-ro.com/data/items/icons/7144.gif</t>
  </si>
  <si>
    <t>Nose_Ring</t>
  </si>
  <si>
    <t>Nose Ring</t>
  </si>
  <si>
    <t>https://web.archive.org/web/20150525033244im_/http://essence-ro.com/data/items/images/941.png</t>
  </si>
  <si>
    <t>https://web.archive.org/web/20150525033244im_/http://essence-ro.com/data/items/icons/941.gif</t>
  </si>
  <si>
    <t>Notice_Board</t>
  </si>
  <si>
    <t>AFK Hat</t>
  </si>
  <si>
    <t>https://web.archive.org/web/20150524044356im_/http://essence-ro.com/data/items/images/5474.png</t>
  </si>
  <si>
    <t>https://web.archive.org/web/20150524044356im_/http://essence-ro.com/data/items/icons/5474.gif</t>
  </si>
  <si>
    <t>November_Kanzashi</t>
  </si>
  <si>
    <t>November Kanzashi</t>
  </si>
  <si>
    <t>https://web.archive.org/web/20150524031225im_/http://essence-ro.com/data/items/images/20192.png</t>
  </si>
  <si>
    <t>https://web.archive.org/web/20150524031225im_/http://essence-ro.com/data/items/icons/20192.gif</t>
  </si>
  <si>
    <t>Novice_Potion</t>
  </si>
  <si>
    <t>Novice Potion</t>
  </si>
  <si>
    <t>https://web.archive.org/web/20150531075859im_/http://essence-ro.com/data/items/images/569.png</t>
  </si>
  <si>
    <t>https://web.archive.org/web/20150531075859im_/http://essence-ro.com/data/items/icons/569.gif</t>
  </si>
  <si>
    <t>Novus__Card</t>
  </si>
  <si>
    <t>Yellow Novus Card</t>
  </si>
  <si>
    <t>https://web.archive.org/web/20150524041843im_/http://essence-ro.com/data/items/images/4382.png</t>
  </si>
  <si>
    <t>https://web.archive.org/web/20150524041843im_/http://essence-ro.com/data/items/icons/4382.gif</t>
  </si>
  <si>
    <t>Novus_Card</t>
  </si>
  <si>
    <t>Red Novus Card</t>
  </si>
  <si>
    <t>https://web.archive.org/web/20150524035824im_/http://essence-ro.com/data/items/images/4383.png</t>
  </si>
  <si>
    <t>https://web.archive.org/web/20150524035824im_/http://essence-ro.com/data/items/icons/4383.gif</t>
  </si>
  <si>
    <t>Novus_Pokeball</t>
  </si>
  <si>
    <t>Novus Pokeball</t>
  </si>
  <si>
    <t>https://web.archive.org/web/20150531082902im_/http://essence-ro.com/data/items/images/30109.png</t>
  </si>
  <si>
    <t>https://web.archive.org/web/20150531082902im_/http://essence-ro.com/data/items/icons/30109.gif</t>
  </si>
  <si>
    <t>Noxious_Card</t>
  </si>
  <si>
    <t>Noxious Card</t>
  </si>
  <si>
    <t>https://web.archive.org/web/20150524045551im_/http://essence-ro.com/data/items/images/4334.png</t>
  </si>
  <si>
    <t>https://web.archive.org/web/20150524045551im_/http://essence-ro.com/data/items/icons/4334.gif</t>
  </si>
  <si>
    <t>Nurse_Cap</t>
  </si>
  <si>
    <t>Nurse Cap</t>
  </si>
  <si>
    <t>https://web.archive.org/web/20150531081341im_/http://essence-ro.com/data/items/images/2277.png</t>
  </si>
  <si>
    <t>https://web.archive.org/web/20150531081341im_/http://essence-ro.com/data/items/icons/2277.gif</t>
  </si>
  <si>
    <t>Obeaune_Card</t>
  </si>
  <si>
    <t>Obeaune Card</t>
  </si>
  <si>
    <t>https://web.archive.org/web/20150324155248im_/http://essence-ro.com/data/items/images/4093.png</t>
  </si>
  <si>
    <t>https://web.archive.org/web/20150324155248im_/http://essence-ro.com/data/items/icons/4093.gif</t>
  </si>
  <si>
    <t>Observation_Card</t>
  </si>
  <si>
    <t>Observation Card</t>
  </si>
  <si>
    <t>https://web.archive.org/web/20150524043734im_/http://essence-ro.com/data/items/images/4392.png</t>
  </si>
  <si>
    <t>https://web.archive.org/web/20150524043734im_/http://essence-ro.com/data/items/icons/4392.gif</t>
  </si>
  <si>
    <t>Obsidian_Card</t>
  </si>
  <si>
    <t>Obsidian Card</t>
  </si>
  <si>
    <t>https://web.archive.org/web/20150524035756im_/http://essence-ro.com/data/items/images/4338.png</t>
  </si>
  <si>
    <t>https://web.archive.org/web/20150524035756im_/http://essence-ro.com/data/items/icons/4338.gif</t>
  </si>
  <si>
    <t>October_Kanzashi</t>
  </si>
  <si>
    <t>October Kanzashi</t>
  </si>
  <si>
    <t>https://web.archive.org/web/20150524024920im_/http://essence-ro.com/data/items/images/20191.png</t>
  </si>
  <si>
    <t>https://web.archive.org/web/20150524024920im_/http://essence-ro.com/data/items/icons/20191.gif</t>
  </si>
  <si>
    <t>Octopus_Hat</t>
  </si>
  <si>
    <t>Octopus Hat</t>
  </si>
  <si>
    <t>https://web.archive.org/web/20150524042835im_/http://essence-ro.com/data/items/images/5554.png</t>
  </si>
  <si>
    <t>https://web.archive.org/web/20150524042835im_/http://essence-ro.com/data/items/icons/5554.gif</t>
  </si>
  <si>
    <t>Odin's_Blessing</t>
  </si>
  <si>
    <t>Odin's Blessing</t>
  </si>
  <si>
    <t>https://web.archive.org/web/20150524043534im_/http://essence-ro.com/data/items/images/2353.png</t>
  </si>
  <si>
    <t>https://web.archive.org/web/20150524043534im_/http://essence-ro.com/data/items/icons/2353.gif</t>
  </si>
  <si>
    <t>Ogre_Tooth</t>
  </si>
  <si>
    <t>Ogre Tooth</t>
  </si>
  <si>
    <t>https://web.archive.org/web/20150524022922im_/http://essence-ro.com/data/items/images/7002.png</t>
  </si>
  <si>
    <t>https://web.archive.org/web/20150524022922im_/http://essence-ro.com/data/items/icons/7002.gif</t>
  </si>
  <si>
    <t>Oil_Paper</t>
  </si>
  <si>
    <t>Oil Paper</t>
  </si>
  <si>
    <t>https://web.archive.org/web/20150524034909im_/http://essence-ro.com/data/items/images/7151.png</t>
  </si>
  <si>
    <t>https://web.archive.org/web/20150524034909im_/http://essence-ro.com/data/items/icons/7151.gif</t>
  </si>
  <si>
    <t>Oingiri_Hat</t>
  </si>
  <si>
    <t>Rice Ball Hat</t>
  </si>
  <si>
    <t>https://web.archive.org/web/20150524045529im_/http://essence-ro.com/data/items/images/5575.png</t>
  </si>
  <si>
    <t>https://web.archive.org/web/20150524045529im_/http://essence-ro.com/data/items/icons/5575.gif</t>
  </si>
  <si>
    <t>Old_Blue_Box</t>
  </si>
  <si>
    <t>Old Blue Box</t>
  </si>
  <si>
    <t>https://web.archive.org/web/20150524022904im_/http://essence-ro.com/data/items/images/603.png</t>
  </si>
  <si>
    <t>https://web.archive.org/web/20150524022904im_/http://essence-ro.com/data/items/icons/603.gif</t>
  </si>
  <si>
    <t>Old_Broom</t>
  </si>
  <si>
    <t>Old Broom</t>
  </si>
  <si>
    <t>https://web.archive.org/web/20150525054541im_/http://essence-ro.com/data/items/images/637.png</t>
  </si>
  <si>
    <t>https://web.archive.org/web/20150525054541im_/http://essence-ro.com/data/items/icons/637.gif</t>
  </si>
  <si>
    <t>Old_Card_Album</t>
  </si>
  <si>
    <t>Old Card Album</t>
  </si>
  <si>
    <t>https://web.archive.org/web/20150524043722im_/http://essence-ro.com/data/items/images/616.png</t>
  </si>
  <si>
    <t>https://web.archive.org/web/20150524043722im_/http://essence-ro.com/data/items/icons/616.gif</t>
  </si>
  <si>
    <t>Old_Frying_Pan</t>
  </si>
  <si>
    <t>Old Frying Pan</t>
  </si>
  <si>
    <t>https://web.archive.org/web/20150531043941im_/http://essence-ro.com/data/items/images/7031.png</t>
  </si>
  <si>
    <t>https://web.archive.org/web/20150531043941im_/http://essence-ro.com/data/items/icons/7031.gif</t>
  </si>
  <si>
    <t>Old_Hilt</t>
  </si>
  <si>
    <t>Old Hilt</t>
  </si>
  <si>
    <t>https://web.archive.org/web/20150524020928im_/http://essence-ro.com/data/items/images/7022.png</t>
  </si>
  <si>
    <t>https://web.archive.org/web/20150524020928im_/http://essence-ro.com/data/items/icons/7022.gif</t>
  </si>
  <si>
    <t>Old_Magic_Book</t>
  </si>
  <si>
    <t>Old Magicbook</t>
  </si>
  <si>
    <t>https://web.archive.org/web/20150525045420im_/http://essence-ro.com/data/items/images/1006.png</t>
  </si>
  <si>
    <t>https://web.archive.org/web/20150525045420im_/http://essence-ro.com/data/items/icons/1006.gif</t>
  </si>
  <si>
    <t>Old_Magic_Circle</t>
  </si>
  <si>
    <t>Worn-out Magic Scroll</t>
  </si>
  <si>
    <t>https://web.archive.org/web/20150531094959im_/http://essence-ro.com/data/items/images/7099.png</t>
  </si>
  <si>
    <t>https://web.archive.org/web/20150531094959im_/http://essence-ro.com/data/items/icons/7099.gif</t>
  </si>
  <si>
    <t>Old_Manteau</t>
  </si>
  <si>
    <t>Old Manteau</t>
  </si>
  <si>
    <t>https://web.archive.org/web/20150531094229im_/http://essence-ro.com/data/items/images/7207.png</t>
  </si>
  <si>
    <t>https://web.archive.org/web/20150531094229im_/http://essence-ro.com/data/items/icons/7207.gif</t>
  </si>
  <si>
    <t>Old_Pick</t>
  </si>
  <si>
    <t>Old Pick</t>
  </si>
  <si>
    <t>https://web.archive.org/web/20150524021051im_/http://essence-ro.com/data/items/images/7318.png</t>
  </si>
  <si>
    <t>https://web.archive.org/web/20150524021051im_/http://essence-ro.com/data/items/icons/7318.gif</t>
  </si>
  <si>
    <t>Old_Portrait</t>
  </si>
  <si>
    <t>Old Portrait</t>
  </si>
  <si>
    <t>https://web.archive.org/web/20150531093819im_/http://essence-ro.com/data/items/images/7014.png</t>
  </si>
  <si>
    <t>https://web.archive.org/web/20150531093819im_/http://essence-ro.com/data/items/icons/7014.gif</t>
  </si>
  <si>
    <t>Old_Red_Box</t>
  </si>
  <si>
    <t>Old Red Box</t>
  </si>
  <si>
    <t>1 callfunc "autodrop"; getitem groupranditem(49),1; delitem 22001,1;</t>
  </si>
  <si>
    <t>https://web.archive.org/web/20150321154213im_/http://essence-ro.com/data/items/images/22001.png</t>
  </si>
  <si>
    <t>https://web.archive.org/web/20150321154213im_/http://essence-ro.com/data/items/icons/22001.gif</t>
  </si>
  <si>
    <t>Old_Steel_Plate</t>
  </si>
  <si>
    <t>Used Iron Plate</t>
  </si>
  <si>
    <t>https://web.archive.org/web/20150524023655im_/http://essence-ro.com/data/items/images/7319.png</t>
  </si>
  <si>
    <t>https://web.archive.org/web/20150524023655im_/http://essence-ro.com/data/items/icons/7319.gif</t>
  </si>
  <si>
    <t>Old_Violet_Box</t>
  </si>
  <si>
    <t>Old Purple Box</t>
  </si>
  <si>
    <t>https://web.archive.org/web/20150524025452im_/http://essence-ro.com/data/items/images/617.png</t>
  </si>
  <si>
    <t>https://web.archive.org/web/20150524025452im_/http://essence-ro.com/data/items/icons/617.gif</t>
  </si>
  <si>
    <t>Old_White_Cloth</t>
  </si>
  <si>
    <t>Old White Cloth</t>
  </si>
  <si>
    <t>https://web.archive.org/web/20151105092801im_/http://essence-ro.com/data/items/images/7751.png</t>
  </si>
  <si>
    <t>https://web.archive.org/web/20151105092801im_/http://essence-ro.com/data/items/icons/7751.gif</t>
  </si>
  <si>
    <t>Oldman's_Romance</t>
  </si>
  <si>
    <t>Romantic Gent</t>
  </si>
  <si>
    <t>https://web.archive.org/web/20150524081954im_/http://essence-ro.com/data/items/images/2247.png</t>
  </si>
  <si>
    <t>https://web.archive.org/web/20150524081954im_/http://essence-ro.com/data/items/icons/2247.gif</t>
  </si>
  <si>
    <t>Olivine</t>
  </si>
  <si>
    <t>Peridot</t>
  </si>
  <si>
    <t>https://web.archive.org/web/20150524034845im_/http://essence-ro.com/data/items/images/7289.png</t>
  </si>
  <si>
    <t>https://web.archive.org/web/20150524034845im_/http://essence-ro.com/data/items/icons/7289.gif</t>
  </si>
  <si>
    <t>Opera_Masque_</t>
  </si>
  <si>
    <t>Opera Masque</t>
  </si>
  <si>
    <t>https://web.archive.org/web/20150524045230im_/http://essence-ro.com/data/items/images/20242.png</t>
  </si>
  <si>
    <t>https://web.archive.org/web/20150524045230im_/http://essence-ro.com/data/items/icons/20242.gif</t>
  </si>
  <si>
    <t>Ora_Ora</t>
  </si>
  <si>
    <t>Ora Ora</t>
  </si>
  <si>
    <t>https://web.archive.org/web/20150531104316im_/http://essence-ro.com/data/items/images/701.png</t>
  </si>
  <si>
    <t>https://web.archive.org/web/20150531104316im_/http://essence-ro.com/data/items/icons/701.gif</t>
  </si>
  <si>
    <t>Orange</t>
  </si>
  <si>
    <t>https://web.archive.org/web/20150321144328im_/http://essence-ro.com/data/items/images/582.png</t>
  </si>
  <si>
    <t>https://web.archive.org/web/20150321144328im_/http://essence-ro.com/data/items/icons/582.gif</t>
  </si>
  <si>
    <t>Orange_Dyestuffs</t>
  </si>
  <si>
    <t>Orange Dyestuffs</t>
  </si>
  <si>
    <t>https://web.archive.org/web/20150524034742im_/http://essence-ro.com/data/items/images/980.png</t>
  </si>
  <si>
    <t>https://web.archive.org/web/20150524034742im_/http://essence-ro.com/data/items/icons/980.gif</t>
  </si>
  <si>
    <t>Orange_Juice</t>
  </si>
  <si>
    <t>Orange Juice</t>
  </si>
  <si>
    <t>https://web.archive.org/web/20150531032424im_/http://essence-ro.com/data/items/images/620.png</t>
  </si>
  <si>
    <t>https://web.archive.org/web/20150531032424im_/http://essence-ro.com/data/items/icons/620.gif</t>
  </si>
  <si>
    <t>Orange_Potion</t>
  </si>
  <si>
    <t>Orange Potion</t>
  </si>
  <si>
    <t>https://web.archive.org/web/20150321191316im_/http://essence-ro.com/data/items/images/502.png</t>
  </si>
  <si>
    <t>https://web.archive.org/web/20150321191316im_/http://essence-ro.com/data/items/icons/502.gif</t>
  </si>
  <si>
    <t>Orc_Archer_Card</t>
  </si>
  <si>
    <t>Orc Archer Card</t>
  </si>
  <si>
    <t>https://web.archive.org/web/20150324144210im_/http://essence-ro.com/data/items/images/4256.png</t>
  </si>
  <si>
    <t>https://web.archive.org/web/20150324144210im_/http://essence-ro.com/data/items/icons/4256.gif</t>
  </si>
  <si>
    <t>Orc_Baby_Card</t>
  </si>
  <si>
    <t>Orc Baby Card</t>
  </si>
  <si>
    <t>https://web.archive.org/web/20150524044241im_/http://essence-ro.com/data/items/images/4375.png</t>
  </si>
  <si>
    <t>https://web.archive.org/web/20150524044241im_/http://essence-ro.com/data/items/icons/4375.gif</t>
  </si>
  <si>
    <t>Orc_Hero_Card</t>
  </si>
  <si>
    <t>Orc Hero Card</t>
  </si>
  <si>
    <t>https://web.archive.org/web/20150321144543im_/http://essence-ro.com/data/items/images/4143.png</t>
  </si>
  <si>
    <t>https://web.archive.org/web/20150321144543im_/http://essence-ro.com/data/items/icons/4143.gif</t>
  </si>
  <si>
    <t>Orc_Lady_Card</t>
  </si>
  <si>
    <t>Orc Lady Card</t>
  </si>
  <si>
    <t>https://web.archive.org/web/20150324154229im_/http://essence-ro.com/data/items/images/4255.png</t>
  </si>
  <si>
    <t>https://web.archive.org/web/20150324154229im_/http://essence-ro.com/data/items/icons/4255.gif</t>
  </si>
  <si>
    <t>Orc_Load_Card</t>
  </si>
  <si>
    <t>Orc Lord Card</t>
  </si>
  <si>
    <t>https://web.archive.org/web/20150324144558im_/http://essence-ro.com/data/items/images/4135.png</t>
  </si>
  <si>
    <t>https://web.archive.org/web/20150324144558im_/http://essence-ro.com/data/items/icons/4135.gif</t>
  </si>
  <si>
    <t>Orc_Skeleton_Card</t>
  </si>
  <si>
    <t>Orc Skeleton Card</t>
  </si>
  <si>
    <t>https://web.archive.org/web/20150321175427im_/http://essence-ro.com/data/items/images/4085.png</t>
  </si>
  <si>
    <t>https://web.archive.org/web/20150321175427im_/http://essence-ro.com/data/items/icons/4085.gif</t>
  </si>
  <si>
    <t>Orc_Warrior_Card</t>
  </si>
  <si>
    <t>Orc Warrior Card</t>
  </si>
  <si>
    <t>https://web.archive.org/web/20150315051219im_/http://essence-ro.com/data/items/images/4066.png</t>
  </si>
  <si>
    <t>https://web.archive.org/web/20150315051219im_/http://essence-ro.com/data/items/icons/4066.gif</t>
  </si>
  <si>
    <t>Orc_Zombie_Card</t>
  </si>
  <si>
    <t>Orc Zombie Card</t>
  </si>
  <si>
    <t>https://web.archive.org/web/20150321193848im_/http://essence-ro.com/data/items/images/4071.png</t>
  </si>
  <si>
    <t>https://web.archive.org/web/20150321193848im_/http://essence-ro.com/data/items/icons/4071.gif</t>
  </si>
  <si>
    <t>Orchid_Hairband</t>
  </si>
  <si>
    <t>Orchid Hairband</t>
  </si>
  <si>
    <t>https://web.archive.org/web/20150524031418im_/http://essence-ro.com/data/items/images/5370.png</t>
  </si>
  <si>
    <t>https://web.archive.org/web/20150524031418im_/http://essence-ro.com/data/items/icons/5370.gif</t>
  </si>
  <si>
    <t>Orcish_Axe</t>
  </si>
  <si>
    <t>Orcish Axe</t>
  </si>
  <si>
    <t>Novice / Swordman / Merchant / Knight / Blacksmith / Assassin / Crusader / Alchemist</t>
  </si>
  <si>
    <t>https://web.archive.org/web/20150324154332im_/http://essence-ro.com/data/items/images/1304.png</t>
  </si>
  <si>
    <t>https://web.archive.org/web/20150324154332im_/http://essence-ro.com/data/items/icons/1304.gif</t>
  </si>
  <si>
    <t>Orcish_Cuspid</t>
  </si>
  <si>
    <t>Orc's Fang</t>
  </si>
  <si>
    <t>https://web.archive.org/web/20150524024333im_/http://essence-ro.com/data/items/images/922.png</t>
  </si>
  <si>
    <t>https://web.archive.org/web/20150524024333im_/http://essence-ro.com/data/items/icons/922.gif</t>
  </si>
  <si>
    <t>Orcish_Sword</t>
  </si>
  <si>
    <t>Orcish Sword</t>
  </si>
  <si>
    <t>https://web.archive.org/web/20150524055057im_/http://essence-ro.com/data/items/images/1124.png</t>
  </si>
  <si>
    <t>https://web.archive.org/web/20150524055057im_/http://essence-ro.com/data/items/icons/1124.gif</t>
  </si>
  <si>
    <t>Orcish_Sword_</t>
  </si>
  <si>
    <t>https://web.archive.org/web/20150524045641im_/http://essence-ro.com/data/items/images/29556.png</t>
  </si>
  <si>
    <t>https://web.archive.org/web/20150524045641im_/http://essence-ro.com/data/items/icons/29556.gif</t>
  </si>
  <si>
    <t>Orcish_Voucher</t>
  </si>
  <si>
    <t>Orcish Voucher</t>
  </si>
  <si>
    <t>https://web.archive.org/web/20150324144141im_/http://essence-ro.com/data/items/images/931.png</t>
  </si>
  <si>
    <t>https://web.archive.org/web/20150324144141im_/http://essence-ro.com/data/items/icons/931.gif</t>
  </si>
  <si>
    <t>Oridecon</t>
  </si>
  <si>
    <t>https://web.archive.org/web/20150524023952im_/http://essence-ro.com/data/items/images/984.png</t>
  </si>
  <si>
    <t>https://web.archive.org/web/20150524023952im_/http://essence-ro.com/data/items/icons/984.gif</t>
  </si>
  <si>
    <t>Oridecon_Anvil</t>
  </si>
  <si>
    <t>Oridecon Anvil</t>
  </si>
  <si>
    <t>https://web.archive.org/web/20150524030032im_/http://essence-ro.com/data/items/images/987.png</t>
  </si>
  <si>
    <t>https://web.archive.org/web/20150524030032im_/http://essence-ro.com/data/items/icons/987.gif</t>
  </si>
  <si>
    <t>Oridecon_Arrow</t>
  </si>
  <si>
    <t>Oridecon Arrow</t>
  </si>
  <si>
    <t>https://web.archive.org/web/20150524022402im_/http://essence-ro.com/data/items/images/1765.png</t>
  </si>
  <si>
    <t>https://web.archive.org/web/20150524022402im_/http://essence-ro.com/data/items/icons/1765.gif</t>
  </si>
  <si>
    <t>Oridecon_Hammer</t>
  </si>
  <si>
    <t>Oridecon Hammer</t>
  </si>
  <si>
    <t>https://web.archive.org/web/20150524030217im_/http://essence-ro.com/data/items/images/615.png</t>
  </si>
  <si>
    <t>https://web.archive.org/web/20150524030217im_/http://essence-ro.com/data/items/icons/615.gif</t>
  </si>
  <si>
    <t>Oridecon_Stone</t>
  </si>
  <si>
    <t>Rough Oridecon</t>
  </si>
  <si>
    <t>https://web.archive.org/web/20150321172601im_/http://essence-ro.com/data/items/images/756.png</t>
  </si>
  <si>
    <t>https://web.archive.org/web/20150321172601im_/http://essence-ro.com/data/items/icons/756.gif</t>
  </si>
  <si>
    <t>Orleans_Glove</t>
  </si>
  <si>
    <t>Glove of Orleans</t>
  </si>
  <si>
    <t>https://web.archive.org/web/20150524033650im_/http://essence-ro.com/data/items/images/2701.png</t>
  </si>
  <si>
    <t>https://web.archive.org/web/20150524033650im_/http://essence-ro.com/data/items/icons/2701.gif</t>
  </si>
  <si>
    <t>Osiris_Card</t>
  </si>
  <si>
    <t>Osiris Card</t>
  </si>
  <si>
    <t>https://web.archive.org/web/20150324160422im_/http://essence-ro.com/data/items/images/4144.png</t>
  </si>
  <si>
    <t>https://web.archive.org/web/20150324160422im_/http://essence-ro.com/data/items/icons/4144.gif</t>
  </si>
  <si>
    <t>Osiris_Doll</t>
  </si>
  <si>
    <t>Osiris Doll</t>
  </si>
  <si>
    <t>https://web.archive.org/web/20150531093958im_/http://essence-ro.com/data/items/images/751.png</t>
  </si>
  <si>
    <t>https://web.archive.org/web/20150531093958im_/http://essence-ro.com/data/items/icons/751.gif</t>
  </si>
  <si>
    <t>Owl_Baron_Card</t>
  </si>
  <si>
    <t>Owl Baron Card</t>
  </si>
  <si>
    <t>https://web.archive.org/web/20150524042554im_/http://essence-ro.com/data/items/images/4238.png</t>
  </si>
  <si>
    <t>https://web.archive.org/web/20150524042554im_/http://essence-ro.com/data/items/icons/4238.gif</t>
  </si>
  <si>
    <t>Owl_Duke_Card</t>
  </si>
  <si>
    <t>Owl Duke Card</t>
  </si>
  <si>
    <t>https://web.archive.org/web/20150524042339im_/http://essence-ro.com/data/items/images/4237.png</t>
  </si>
  <si>
    <t>https://web.archive.org/web/20150524042339im_/http://essence-ro.com/data/items/icons/4237.gif</t>
  </si>
  <si>
    <t>Ox_Hat</t>
  </si>
  <si>
    <t>Ox Hat</t>
  </si>
  <si>
    <t>https://web.archive.org/web/20150524020723im_/http://essence-ro.com/data/items/images/20569.png</t>
  </si>
  <si>
    <t>https://web.archive.org/web/20150524020723im_/http://essence-ro.com/data/items/icons/20569.gif</t>
  </si>
  <si>
    <t>Pacifier</t>
  </si>
  <si>
    <t>https://web.archive.org/web/20150619184434im_/http://essence-ro.com/data/items/images/10004.png</t>
  </si>
  <si>
    <t>https://web.archive.org/web/20150619184434im_/http://essence-ro.com/data/items/icons/10004.gif</t>
  </si>
  <si>
    <t>Packing_Paper</t>
  </si>
  <si>
    <t>Wrapping Paper</t>
  </si>
  <si>
    <t>https://web.archive.org/web/20150531095542im_/http://essence-ro.com/data/items/images/7175.png</t>
  </si>
  <si>
    <t>https://web.archive.org/web/20150531095542im_/http://essence-ro.com/data/items/icons/7175.gif</t>
  </si>
  <si>
    <t>Packing_Ribbon</t>
  </si>
  <si>
    <t>Wrapping Lace</t>
  </si>
  <si>
    <t>https://web.archive.org/web/20150531104453im_/http://essence-ro.com/data/items/images/7174.png</t>
  </si>
  <si>
    <t>https://web.archive.org/web/20150531104453im_/http://essence-ro.com/data/items/icons/7174.gif</t>
  </si>
  <si>
    <t>Padded_Armor</t>
  </si>
  <si>
    <t>Padded Armor</t>
  </si>
  <si>
    <t>Swordman / Merchant / Thief / Knight / Blacksmith / Assassin / Crusader / Rogue / Alchemist / Star Gladiator</t>
  </si>
  <si>
    <t>https://web.archive.org/web/20150531100526im_/http://essence-ro.com/data/items/images/2312.png</t>
  </si>
  <si>
    <t>https://web.archive.org/web/20150531100526im_/http://essence-ro.com/data/items/icons/2312.gif</t>
  </si>
  <si>
    <t>Padded_Armor_</t>
  </si>
  <si>
    <t>https://web.archive.org/web/20150619131816im_/http://essence-ro.com/data/items/images/2313.png</t>
  </si>
  <si>
    <t>https://web.archive.org/web/20150619131816im_/http://essence-ro.com/data/items/icons/2313.gif</t>
  </si>
  <si>
    <t>Paint_Brush</t>
  </si>
  <si>
    <t>Paint Brush</t>
  </si>
  <si>
    <t>https://web.archive.org/web/20150524043034im_/http://essence-ro.com/data/items/images/6122.png</t>
  </si>
  <si>
    <t>https://web.archive.org/web/20150524043034im_/http://essence-ro.com/data/items/icons/6122.gif</t>
  </si>
  <si>
    <t>Painting_Box</t>
  </si>
  <si>
    <t>Box of Panting</t>
  </si>
  <si>
    <t>https://web.archive.org/web/20150524081624im_/http://essence-ro.com/data/items/images/12034.png</t>
  </si>
  <si>
    <t>https://web.archive.org/web/20150524081624im_/http://essence-ro.com/data/items/icons/12034.gif</t>
  </si>
  <si>
    <t>Pair_Of_Red_Ribbon</t>
  </si>
  <si>
    <t>Small Ribbons</t>
  </si>
  <si>
    <t>https://web.archive.org/web/20150524021949im_/http://essence-ro.com/data/items/images/5085.png</t>
  </si>
  <si>
    <t>https://web.archive.org/web/20150524021949im_/http://essence-ro.com/data/items/icons/5085.gif</t>
  </si>
  <si>
    <t>Paladin_Guinevere_Card</t>
  </si>
  <si>
    <t>Paladin Guinevere Bastion Card</t>
  </si>
  <si>
    <t>https://web.archive.org/web/20150321135249im_/http://essence-ro.com/data/items/images/23038.png</t>
  </si>
  <si>
    <t>https://web.archive.org/web/20150321135249im_/http://essence-ro.com/data/items/icons/23038.gif</t>
  </si>
  <si>
    <t>Panacea</t>
  </si>
  <si>
    <t>https://web.archive.org/web/20150321183910im_/http://essence-ro.com/data/items/images/525.png</t>
  </si>
  <si>
    <t>https://web.archive.org/web/20150321183910im_/http://essence-ro.com/data/items/icons/525.gif</t>
  </si>
  <si>
    <t>Panda_Cap</t>
  </si>
  <si>
    <t>Panda Hat</t>
  </si>
  <si>
    <t>https://web.archive.org/web/20150619185926im_/http://essence-ro.com/data/items/images/5030.png</t>
  </si>
  <si>
    <t>https://web.archive.org/web/20150619185926im_/http://essence-ro.com/data/items/icons/5030.gif</t>
  </si>
  <si>
    <t>Panda_Ears</t>
  </si>
  <si>
    <t>Panda Ears</t>
  </si>
  <si>
    <t>https://web.archive.org/web/20150524044623im_/http://essence-ro.com/data/items/images/20133.png</t>
  </si>
  <si>
    <t>https://web.archive.org/web/20150524044623im_/http://essence-ro.com/data/items/icons/20133.gif</t>
  </si>
  <si>
    <t>Pandaring_Card</t>
  </si>
  <si>
    <t>Pandaring Card</t>
  </si>
  <si>
    <t>https://web.archive.org/web/20150524031921im_/http://essence-ro.com/data/items/images/23012.png</t>
  </si>
  <si>
    <t>https://web.archive.org/web/20150524031921im_/http://essence-ro.com/data/items/icons/23012.gif</t>
  </si>
  <si>
    <t>Pantie_Hat</t>
  </si>
  <si>
    <t>Pantie Hat</t>
  </si>
  <si>
    <t>https://web.archive.org/web/20150524030133im_/http://essence-ro.com/data/items/images/20511.png</t>
  </si>
  <si>
    <t>https://web.archive.org/web/20150524030133im_/http://essence-ro.com/data/items/icons/20511.gif</t>
  </si>
  <si>
    <t>Panzer_Goblin_Card</t>
  </si>
  <si>
    <t>Panzer Goblin Card</t>
  </si>
  <si>
    <t>https://web.archive.org/web/20150524042551im_/http://essence-ro.com/data/items/images/4310.png</t>
  </si>
  <si>
    <t>https://web.archive.org/web/20150524042551im_/http://essence-ro.com/data/items/icons/4310.gif</t>
  </si>
  <si>
    <t>Parade_Cap</t>
  </si>
  <si>
    <t>Parade Hat</t>
  </si>
  <si>
    <t>https://web.archive.org/web/20150524025202im_/http://essence-ro.com/data/items/images/5468.png</t>
  </si>
  <si>
    <t>https://web.archive.org/web/20150524025202im_/http://essence-ro.com/data/items/icons/5468.gif</t>
  </si>
  <si>
    <t>Parasite_Card</t>
  </si>
  <si>
    <t>Parasite Card</t>
  </si>
  <si>
    <t>https://web.archive.org/web/20150524035531im_/http://essence-ro.com/data/items/images/4309.png</t>
  </si>
  <si>
    <t>https://web.archive.org/web/20150524035531im_/http://essence-ro.com/data/items/icons/4309.gif</t>
  </si>
  <si>
    <t>Partizan_</t>
  </si>
  <si>
    <t>Partizan</t>
  </si>
  <si>
    <t>https://web.archive.org/web/20150531095528im_/http://essence-ro.com/data/items/images/1458.png</t>
  </si>
  <si>
    <t>https://web.archive.org/web/20150531095528im_/http://essence-ro.com/data/items/icons/1458.gif</t>
  </si>
  <si>
    <t>Party_Hat_B</t>
  </si>
  <si>
    <t>Party Hat</t>
  </si>
  <si>
    <t>https://web.archive.org/web/20150524022654im_/http://essence-ro.com/data/items/images/5201.png</t>
  </si>
  <si>
    <t>https://web.archive.org/web/20150524022654im_/http://essence-ro.com/data/items/icons/5201.gif</t>
  </si>
  <si>
    <t>Pasana_Card</t>
  </si>
  <si>
    <t>Pasana Card</t>
  </si>
  <si>
    <t>https://web.archive.org/web/20150321195816im_/http://essence-ro.com/data/items/images/4099.png</t>
  </si>
  <si>
    <t>https://web.archive.org/web/20150321195816im_/http://essence-ro.com/data/items/icons/4099.gif</t>
  </si>
  <si>
    <t>Patriotism_Marks</t>
  </si>
  <si>
    <t>Chivalry Emblem</t>
  </si>
  <si>
    <t>https://web.archive.org/web/20150524051448im_/http://essence-ro.com/data/items/images/1004.png</t>
  </si>
  <si>
    <t>https://web.archive.org/web/20150524051448im_/http://essence-ro.com/data/items/icons/1004.gif</t>
  </si>
  <si>
    <t>Pauldron</t>
  </si>
  <si>
    <t>https://web.archive.org/web/20150531101419im_/http://essence-ro.com/data/items/images/2514.png</t>
  </si>
  <si>
    <t>https://web.archive.org/web/20150531101419im_/http://essence-ro.com/data/items/icons/2514.gif</t>
  </si>
  <si>
    <t>Peacock_Feather</t>
  </si>
  <si>
    <t>Peacock Feathers</t>
  </si>
  <si>
    <t>https://web.archive.org/web/20150524024949im_/http://essence-ro.com/data/items/images/5519.png</t>
  </si>
  <si>
    <t>https://web.archive.org/web/20150524024949im_/http://essence-ro.com/data/items/icons/5519.gif</t>
  </si>
  <si>
    <t>Peco_Wing_Feather</t>
  </si>
  <si>
    <t>Peco Peco Feather</t>
  </si>
  <si>
    <t>https://web.archive.org/web/20150531072940im_/http://essence-ro.com/data/items/images/7101.png</t>
  </si>
  <si>
    <t>https://web.archive.org/web/20150531072940im_/http://essence-ro.com/data/items/icons/7101.gif</t>
  </si>
  <si>
    <t>Pecopeco_Card</t>
  </si>
  <si>
    <t>Peco Peco Card</t>
  </si>
  <si>
    <t>https://web.archive.org/web/20150315045519im_/http://essence-ro.com/data/items/images/4031.png</t>
  </si>
  <si>
    <t>https://web.archive.org/web/20150315045519im_/http://essence-ro.com/data/items/icons/4031.gif</t>
  </si>
  <si>
    <t>Pecopeco_Egg_Card</t>
  </si>
  <si>
    <t>Peco Peco Egg Card</t>
  </si>
  <si>
    <t>https://web.archive.org/web/20150324150503im_/http://essence-ro.com/data/items/images/4007.png</t>
  </si>
  <si>
    <t>https://web.archive.org/web/20150324150503im_/http://essence-ro.com/data/items/icons/4007.gif</t>
  </si>
  <si>
    <t>Pecopeco's_Feed</t>
  </si>
  <si>
    <t>PecoPeco Food</t>
  </si>
  <si>
    <t>https://web.archive.org/web/20150531082221im_/http://essence-ro.com/data/items/images/541.png</t>
  </si>
  <si>
    <t>https://web.archive.org/web/20150531082221im_/http://essence-ro.com/data/items/icons/541.gif</t>
  </si>
  <si>
    <t>Pencil_Case</t>
  </si>
  <si>
    <t>Pencil Case</t>
  </si>
  <si>
    <t>https://web.archive.org/web/20150531102201im_/http://essence-ro.com/data/items/images/738.png</t>
  </si>
  <si>
    <t>https://web.archive.org/web/20150531102201im_/http://essence-ro.com/data/items/icons/738.gif</t>
  </si>
  <si>
    <t>Penetration</t>
  </si>
  <si>
    <t>Necklace of Wisdom</t>
  </si>
  <si>
    <t>https://web.archive.org/web/20150524044059im_/http://essence-ro.com/data/items/images/1007.png</t>
  </si>
  <si>
    <t>https://web.archive.org/web/20150524044059im_/http://essence-ro.com/data/items/icons/1007.gif</t>
  </si>
  <si>
    <t>Penomena_Card</t>
  </si>
  <si>
    <t>Penomena Card</t>
  </si>
  <si>
    <t>https://web.archive.org/web/20150324145014im_/http://essence-ro.com/data/items/images/4314.png</t>
  </si>
  <si>
    <t>https://web.archive.org/web/20150324145014im_/http://essence-ro.com/data/items/icons/4314.gif</t>
  </si>
  <si>
    <t>Permeter_Card</t>
  </si>
  <si>
    <t>Permeter Card</t>
  </si>
  <si>
    <t>https://web.archive.org/web/20150524034905im_/http://essence-ro.com/data/items/images/4311.png</t>
  </si>
  <si>
    <t>https://web.archive.org/web/20150524034905im_/http://essence-ro.com/data/items/icons/4311.gif</t>
  </si>
  <si>
    <t>Pest_Card</t>
  </si>
  <si>
    <t>Pest Card</t>
  </si>
  <si>
    <t>https://web.archive.org/web/20150324153932im_/http://essence-ro.com/data/items/images/4315.png</t>
  </si>
  <si>
    <t>https://web.archive.org/web/20150324153932im_/http://essence-ro.com/data/items/icons/4315.gif</t>
  </si>
  <si>
    <t>Pet_Food</t>
  </si>
  <si>
    <t>Pet Food</t>
  </si>
  <si>
    <t>https://web.archive.org/web/20150524035825im_/http://essence-ro.com/data/items/images/537.png</t>
  </si>
  <si>
    <t>https://web.archive.org/web/20150524035825im_/http://essence-ro.com/data/items/icons/537.gif</t>
  </si>
  <si>
    <t>Pet_Gift_Box</t>
  </si>
  <si>
    <t>Pet Gift Box (5x Pokeball &amp; Random Pet)</t>
  </si>
  <si>
    <t>1 callfunc "autodrop"; getitem 21004,5; getitem 537,10; getitem (rand(30000,30167)),1;</t>
  </si>
  <si>
    <t>https://web.archive.org/web/20150315054505im_/http://essence-ro.com/data/items/images/32012.png</t>
  </si>
  <si>
    <t>https://web.archive.org/web/20150315054505im_/http://essence-ro.com/data/items/icons/32012.gif</t>
  </si>
  <si>
    <t>Pet_Incubator</t>
  </si>
  <si>
    <t>Pet Incubator</t>
  </si>
  <si>
    <t>https://web.archive.org/web/20150524034811im_/http://essence-ro.com/data/items/images/643.png</t>
  </si>
  <si>
    <t>https://web.archive.org/web/20150524034811im_/http://essence-ro.com/data/items/icons/643.gif</t>
  </si>
  <si>
    <t>Pet_Token</t>
  </si>
  <si>
    <t>Pet Token (Select Pet)</t>
  </si>
  <si>
    <t>https://web.archive.org/web/20150315052651im_/http://essence-ro.com/data/items/images/32013.png</t>
  </si>
  <si>
    <t>https://web.archive.org/web/20150315052651im_/http://essence-ro.com/data/items/icons/32013.gif</t>
  </si>
  <si>
    <t>Petit__Card</t>
  </si>
  <si>
    <t>Sky Petite Card</t>
  </si>
  <si>
    <t>https://web.archive.org/web/20150321185240im_/http://essence-ro.com/data/items/images/4120.png</t>
  </si>
  <si>
    <t>https://web.archive.org/web/20150321185240im_/http://essence-ro.com/data/items/icons/4120.gif</t>
  </si>
  <si>
    <t>Petit_Card</t>
  </si>
  <si>
    <t>Earth Petite Card</t>
  </si>
  <si>
    <t>https://web.archive.org/web/20150321200846im_/http://essence-ro.com/data/items/images/4118.png</t>
  </si>
  <si>
    <t>https://web.archive.org/web/20150321200846im_/http://essence-ro.com/data/items/icons/4118.gif</t>
  </si>
  <si>
    <t>Petite_DiablOfs_Horn</t>
  </si>
  <si>
    <t>Little Evil Horn</t>
  </si>
  <si>
    <t>https://web.archive.org/web/20150524020906im_/http://essence-ro.com/data/items/images/1038.png</t>
  </si>
  <si>
    <t>https://web.archive.org/web/20150524020906im_/http://essence-ro.com/data/items/icons/1038.gif</t>
  </si>
  <si>
    <t>Petite_DiablOfs_Wing</t>
  </si>
  <si>
    <t>Little Evil Wing</t>
  </si>
  <si>
    <t>https://web.archive.org/web/20150524032412im_/http://essence-ro.com/data/items/images/1039.png</t>
  </si>
  <si>
    <t>https://web.archive.org/web/20150524032412im_/http://essence-ro.com/data/items/icons/1039.gif</t>
  </si>
  <si>
    <t>Phantom_Of_Opera</t>
  </si>
  <si>
    <t>https://web.archive.org/web/20150524022839im_/http://essence-ro.com/data/items/images/2281.png</t>
  </si>
  <si>
    <t>https://web.archive.org/web/20150524022839im_/http://essence-ro.com/data/items/icons/2281.gif</t>
  </si>
  <si>
    <t>Pharaoh_Card</t>
  </si>
  <si>
    <t>Pharaoh Card</t>
  </si>
  <si>
    <t>https://web.archive.org/web/20150321185345im_/http://essence-ro.com/data/items/images/4148.png</t>
  </si>
  <si>
    <t>https://web.archive.org/web/20150321185345im_/http://essence-ro.com/data/items/icons/4148.gif</t>
  </si>
  <si>
    <t>Phen_Card</t>
  </si>
  <si>
    <t>Phen Card</t>
  </si>
  <si>
    <t>https://web.archive.org/web/20150321184115im_/http://essence-ro.com/data/items/images/4077.png</t>
  </si>
  <si>
    <t>https://web.archive.org/web/20150321184115im_/http://essence-ro.com/data/items/icons/4077.gif</t>
  </si>
  <si>
    <t>Phendark_Card</t>
  </si>
  <si>
    <t>Phendark Card</t>
  </si>
  <si>
    <t>https://web.archive.org/web/20150324160224im_/http://essence-ro.com/data/items/images/4329.png</t>
  </si>
  <si>
    <t>https://web.archive.org/web/20150324160224im_/http://essence-ro.com/data/items/icons/4329.gif</t>
  </si>
  <si>
    <t>Phlogopite</t>
  </si>
  <si>
    <t>https://web.archive.org/web/20150524041111im_/http://essence-ro.com/data/items/images/7290.png</t>
  </si>
  <si>
    <t>https://web.archive.org/web/20150524041111im_/http://essence-ro.com/data/items/icons/7290.gif</t>
  </si>
  <si>
    <t>Phracon</t>
  </si>
  <si>
    <t>https://web.archive.org/web/20150321200035im_/http://essence-ro.com/data/items/images/1010.png</t>
  </si>
  <si>
    <t>https://web.archive.org/web/20150321200035im_/http://essence-ro.com/data/items/icons/1010.gif</t>
  </si>
  <si>
    <t>Phreeoni_Card</t>
  </si>
  <si>
    <t>Phreeoni Card</t>
  </si>
  <si>
    <t>https://web.archive.org/web/20150321190339im_/http://essence-ro.com/data/items/images/4121.png</t>
  </si>
  <si>
    <t>https://web.archive.org/web/20150321190339im_/http://essence-ro.com/data/items/icons/4121.gif</t>
  </si>
  <si>
    <t>Phreeoni_Hat</t>
  </si>
  <si>
    <t>Phreeoni Hat</t>
  </si>
  <si>
    <t>https://web.archive.org/web/20150524043326im_/http://essence-ro.com/data/items/images/20510.png</t>
  </si>
  <si>
    <t>https://web.archive.org/web/20150524043326im_/http://essence-ro.com/data/items/icons/20510.gif</t>
  </si>
  <si>
    <t>Piamette's_Hairband</t>
  </si>
  <si>
    <t>Piamette's Hairband</t>
  </si>
  <si>
    <t>https://web.archive.org/web/20150524035409im_/http://essence-ro.com/data/items/images/20520.png</t>
  </si>
  <si>
    <t>https://web.archive.org/web/20150524035409im_/http://essence-ro.com/data/items/icons/20520.gif</t>
  </si>
  <si>
    <t>Picky__Card</t>
  </si>
  <si>
    <t>Picky Egg Card</t>
  </si>
  <si>
    <t>https://web.archive.org/web/20150324153455im_/http://essence-ro.com/data/items/images/4011.png</t>
  </si>
  <si>
    <t>https://web.archive.org/web/20150324153455im_/http://essence-ro.com/data/items/icons/4011.gif</t>
  </si>
  <si>
    <t>Picky_Card</t>
  </si>
  <si>
    <t>Picky Card</t>
  </si>
  <si>
    <t>https://web.archive.org/web/20150324151117im_/http://essence-ro.com/data/items/images/4008.png</t>
  </si>
  <si>
    <t>https://web.archive.org/web/20150324151117im_/http://essence-ro.com/data/items/icons/4008.gif</t>
  </si>
  <si>
    <t>Picnic_Box</t>
  </si>
  <si>
    <t>Picnic Box</t>
  </si>
  <si>
    <t>https://web.archive.org/web/20150321195726im_/http://essence-ro.com/data/items/images/22208.png</t>
  </si>
  <si>
    <t>https://web.archive.org/web/20150321195726im_/http://essence-ro.com/data/items/icons/22208.gif</t>
  </si>
  <si>
    <t>Piece_Of_Black_Cloth</t>
  </si>
  <si>
    <t>Piece of Black Cloth</t>
  </si>
  <si>
    <t>https://web.archive.org/web/20150524032357im_/http://essence-ro.com/data/items/images/7205.png</t>
  </si>
  <si>
    <t>https://web.archive.org/web/20150524032357im_/http://essence-ro.com/data/items/icons/7205.gif</t>
  </si>
  <si>
    <t>Piece_Of_Bone_Armor</t>
  </si>
  <si>
    <t>Skeletal Armor Piece</t>
  </si>
  <si>
    <t>https://web.archive.org/web/20150524021046im_/http://essence-ro.com/data/items/images/7450.png</t>
  </si>
  <si>
    <t>https://web.archive.org/web/20150524021046im_/http://essence-ro.com/data/items/icons/7450.gif</t>
  </si>
  <si>
    <t>Piece_Of_Cake</t>
  </si>
  <si>
    <t>Piece of Cake</t>
  </si>
  <si>
    <t>https://web.archive.org/web/20150531071420im_/http://essence-ro.com/data/items/images/539.png</t>
  </si>
  <si>
    <t>https://web.archive.org/web/20150531071420im_/http://essence-ro.com/data/items/icons/539.gif</t>
  </si>
  <si>
    <t>Piece_Of_Cake_</t>
  </si>
  <si>
    <t>2nd Anniversary Cake</t>
  </si>
  <si>
    <t>https://web.archive.org/web/20150531080941im_/http://essence-ro.com/data/items/images/575.png</t>
  </si>
  <si>
    <t>https://web.archive.org/web/20150531080941im_/http://essence-ro.com/data/items/icons/575.gif</t>
  </si>
  <si>
    <t>Piece_Of_Crest1</t>
  </si>
  <si>
    <t>Crest Piece</t>
  </si>
  <si>
    <t>https://web.archive.org/web/20150531093918im_/http://essence-ro.com/data/items/images/7356.png</t>
  </si>
  <si>
    <t>https://web.archive.org/web/20150531093918im_/http://essence-ro.com/data/items/icons/7356.gif</t>
  </si>
  <si>
    <t>Piece_Of_Crest2</t>
  </si>
  <si>
    <t>https://web.archive.org/web/20150531094033im_/http://essence-ro.com/data/items/images/7357.png</t>
  </si>
  <si>
    <t>https://web.archive.org/web/20150531094033im_/http://essence-ro.com/data/items/icons/7357.gif</t>
  </si>
  <si>
    <t>Piece_Of_Crest3</t>
  </si>
  <si>
    <t>https://web.archive.org/web/20150531093624im_/http://essence-ro.com/data/items/images/7358.png</t>
  </si>
  <si>
    <t>https://web.archive.org/web/20150531093624im_/http://essence-ro.com/data/items/icons/7358.gif</t>
  </si>
  <si>
    <t>Piece_Of_Crest4</t>
  </si>
  <si>
    <t>https://web.archive.org/web/20150531102259im_/http://essence-ro.com/data/items/images/7359.png</t>
  </si>
  <si>
    <t>https://web.archive.org/web/20150531102259im_/http://essence-ro.com/data/items/icons/7359.gif</t>
  </si>
  <si>
    <t>Piece_Of_Darkness</t>
  </si>
  <si>
    <t>Dark Piece</t>
  </si>
  <si>
    <t>https://web.archive.org/web/20150525094626im_/http://essence-ro.com/data/items/images/6089.png</t>
  </si>
  <si>
    <t>https://web.archive.org/web/20150525094626im_/http://essence-ro.com/data/items/icons/6089.gif</t>
  </si>
  <si>
    <t>Piece_Of_Egg_Shell</t>
  </si>
  <si>
    <t>Piece of Egg Shell</t>
  </si>
  <si>
    <t>https://web.archive.org/web/20150531095715im_/http://essence-ro.com/data/items/images/7032.png</t>
  </si>
  <si>
    <t>https://web.archive.org/web/20150531095715im_/http://essence-ro.com/data/items/icons/7032.gif</t>
  </si>
  <si>
    <t>Piece_Of_Memory_Blue</t>
  </si>
  <si>
    <t>Fragment of Hatred</t>
  </si>
  <si>
    <t>https://web.archive.org/web/20151105093606im_/http://essence-ro.com/data/items/images/7438.png</t>
  </si>
  <si>
    <t>https://web.archive.org/web/20151105093606im_/http://essence-ro.com/data/items/icons/7438.gif</t>
  </si>
  <si>
    <t>Piece_Of_Memory_Green</t>
  </si>
  <si>
    <t>Fragment of Agony</t>
  </si>
  <si>
    <t>https://web.archive.org/web/20151105093604im_/http://essence-ro.com/data/items/images/7436.png</t>
  </si>
  <si>
    <t>https://web.archive.org/web/20151105093604im_/http://essence-ro.com/data/items/icons/7436.gif</t>
  </si>
  <si>
    <t>Piece_Of_Memory_Purple</t>
  </si>
  <si>
    <t>Fragment of Misery</t>
  </si>
  <si>
    <t>https://web.archive.org/web/20151105093604im_/http://essence-ro.com/data/items/images/7437.png</t>
  </si>
  <si>
    <t>https://web.archive.org/web/20151105093604im_/http://essence-ro.com/data/items/icons/7437.gif</t>
  </si>
  <si>
    <t>Piece_Of_Memory_Red</t>
  </si>
  <si>
    <t>Fragment of Despair</t>
  </si>
  <si>
    <t>https://web.archive.org/web/20151105093605im_/http://essence-ro.com/data/items/images/7439.png</t>
  </si>
  <si>
    <t>https://web.archive.org/web/20151105093605im_/http://essence-ro.com/data/items/icons/7439.gif</t>
  </si>
  <si>
    <t>Pierrot_Nose</t>
  </si>
  <si>
    <t>Clown Nose</t>
  </si>
  <si>
    <t>https://web.archive.org/web/20150531040554im_/http://essence-ro.com/data/items/images/2262.png</t>
  </si>
  <si>
    <t>https://web.archive.org/web/20150531040554im_/http://essence-ro.com/data/items/icons/2262.gif</t>
  </si>
  <si>
    <t>Pig_Hat</t>
  </si>
  <si>
    <t>Pig Hat</t>
  </si>
  <si>
    <t>https://web.archive.org/web/20150524034347im_/http://essence-ro.com/data/items/images/20179.png</t>
  </si>
  <si>
    <t>https://web.archive.org/web/20150524034347im_/http://essence-ro.com/data/items/icons/20179.gif</t>
  </si>
  <si>
    <t>Pike_</t>
  </si>
  <si>
    <t>Pike</t>
  </si>
  <si>
    <t>https://web.archive.org/web/20150321190511im_/http://essence-ro.com/data/items/images/1408.png</t>
  </si>
  <si>
    <t>https://web.archive.org/web/20150321190511im_/http://essence-ro.com/data/items/icons/1408.gif</t>
  </si>
  <si>
    <t>Pill</t>
  </si>
  <si>
    <t>Pellet</t>
  </si>
  <si>
    <t>https://web.archive.org/web/20150524061103im_/http://essence-ro.com/data/items/images/7226.png</t>
  </si>
  <si>
    <t>https://web.archive.org/web/20150524061103im_/http://essence-ro.com/data/items/icons/7226.gif</t>
  </si>
  <si>
    <t>Pimp_Cap</t>
  </si>
  <si>
    <t>Pimp Cap</t>
  </si>
  <si>
    <t>https://web.archive.org/web/20150524045411im_/http://essence-ro.com/data/items/images/20124.png</t>
  </si>
  <si>
    <t>https://web.archive.org/web/20150524045411im_/http://essence-ro.com/data/items/icons/20124.gif</t>
  </si>
  <si>
    <t>Pink_Drooping_Kitty</t>
  </si>
  <si>
    <t>Pink Drooping Cat</t>
  </si>
  <si>
    <t>https://web.archive.org/web/20150524033058im_/http://essence-ro.com/data/items/images/5232.png</t>
  </si>
  <si>
    <t>https://web.archive.org/web/20150524033058im_/http://essence-ro.com/data/items/icons/5232.gif</t>
  </si>
  <si>
    <t>Pink_Fur_Hat</t>
  </si>
  <si>
    <t>Pink Beanie</t>
  </si>
  <si>
    <t>https://web.archive.org/web/20150524034207im_/http://essence-ro.com/data/items/images/5237.png</t>
  </si>
  <si>
    <t>https://web.archive.org/web/20150524034207im_/http://essence-ro.com/data/items/icons/5237.gif</t>
  </si>
  <si>
    <t>Pink_Pajamas_Hat</t>
  </si>
  <si>
    <t>Pink Pajamas Hat</t>
  </si>
  <si>
    <t>https://web.archive.org/web/20150524031901im_/http://essence-ro.com/data/items/images/5507.png</t>
  </si>
  <si>
    <t>https://web.archive.org/web/20150524031901im_/http://essence-ro.com/data/items/icons/5507.gif</t>
  </si>
  <si>
    <t>Pinwheel_Cap</t>
  </si>
  <si>
    <t>Pinwheel Hat</t>
  </si>
  <si>
    <t>https://web.archive.org/web/20150524045625im_/http://essence-ro.com/data/items/images/5458.png</t>
  </si>
  <si>
    <t>https://web.archive.org/web/20150524045625im_/http://essence-ro.com/data/items/icons/5458.gif</t>
  </si>
  <si>
    <t>Pirate_Bandana</t>
  </si>
  <si>
    <t>Pirate Bandana</t>
  </si>
  <si>
    <t>https://web.archive.org/web/20150525061931im_/http://essence-ro.com/data/items/images/2287.png</t>
  </si>
  <si>
    <t>https://web.archive.org/web/20150525061931im_/http://essence-ro.com/data/items/icons/2287.gif</t>
  </si>
  <si>
    <t>Pirate_Dagger</t>
  </si>
  <si>
    <t>Pirate Dagger</t>
  </si>
  <si>
    <t>https://web.archive.org/web/20150524031606im_/http://essence-ro.com/data/items/images/5305.png</t>
  </si>
  <si>
    <t>https://web.archive.org/web/20150524031606im_/http://essence-ro.com/data/items/icons/5305.gif</t>
  </si>
  <si>
    <t>Pirate_Skel_Card</t>
  </si>
  <si>
    <t>Pirate Skeleton Card</t>
  </si>
  <si>
    <t>https://web.archive.org/web/20150321170110im_/http://essence-ro.com/data/items/images/4073.png</t>
  </si>
  <si>
    <t>https://web.archive.org/web/20150321170110im_/http://essence-ro.com/data/items/icons/4073.gif</t>
  </si>
  <si>
    <t>Pirate's_Pride</t>
  </si>
  <si>
    <t>Pirate Pride</t>
  </si>
  <si>
    <t>https://web.archive.org/web/20150524034330im_/http://essence-ro.com/data/items/images/5501.png</t>
  </si>
  <si>
    <t>https://web.archive.org/web/20150524034330im_/http://essence-ro.com/data/items/icons/5501.gif</t>
  </si>
  <si>
    <t>Pitman_Card</t>
  </si>
  <si>
    <t>Pitman Card</t>
  </si>
  <si>
    <t>https://web.archive.org/web/20150524033828im_/http://essence-ro.com/data/items/images/4335.png</t>
  </si>
  <si>
    <t>https://web.archive.org/web/20150524033828im_/http://essence-ro.com/data/items/icons/4335.gif</t>
  </si>
  <si>
    <t>Pizza</t>
  </si>
  <si>
    <t>Doublecrust Swiss Fondue</t>
  </si>
  <si>
    <t>https://web.archive.org/web/20150531094405im_/http://essence-ro.com/data/items/images/562.png</t>
  </si>
  <si>
    <t>https://web.archive.org/web/20150531094405im_/http://essence-ro.com/data/items/icons/562.gif</t>
  </si>
  <si>
    <t>Pizza_01</t>
  </si>
  <si>
    <t>https://web.archive.org/web/20150531075924im_/http://essence-ro.com/data/items/images/563.png</t>
  </si>
  <si>
    <t>https://web.archive.org/web/20150531075924im_/http://essence-ro.com/data/items/icons/563.gif</t>
  </si>
  <si>
    <t>Pizza_02</t>
  </si>
  <si>
    <t>https://web.archive.org/web/20150531062533im_/http://essence-ro.com/data/items/images/589.png</t>
  </si>
  <si>
    <t>https://web.archive.org/web/20150531062533im_/http://essence-ro.com/data/items/icons/589.gif</t>
  </si>
  <si>
    <t>Plain_Sauce</t>
  </si>
  <si>
    <t>Savory Sauce</t>
  </si>
  <si>
    <t>https://web.archive.org/web/20150524023601im_/http://essence-ro.com/data/items/images/7454.png</t>
  </si>
  <si>
    <t>https://web.archive.org/web/20150524023601im_/http://essence-ro.com/data/items/icons/7454.gif</t>
  </si>
  <si>
    <t>Plankton_Card</t>
  </si>
  <si>
    <t>Plankton Card</t>
  </si>
  <si>
    <t>https://web.archive.org/web/20150321182528im_/http://essence-ro.com/data/items/images/4024.png</t>
  </si>
  <si>
    <t>https://web.archive.org/web/20150321182528im_/http://essence-ro.com/data/items/icons/4024.gif</t>
  </si>
  <si>
    <t>Plant_Create_Book</t>
  </si>
  <si>
    <t>Plant Bottle Creation Guide</t>
  </si>
  <si>
    <t>https://web.archive.org/web/20150524032442im_/http://essence-ro.com/data/items/images/7130.png</t>
  </si>
  <si>
    <t>https://web.archive.org/web/20150524032442im_/http://essence-ro.com/data/items/icons/7130.gif</t>
  </si>
  <si>
    <t>Plant_Neutrient</t>
  </si>
  <si>
    <t>Plant Neutrient</t>
  </si>
  <si>
    <t>https://web.archive.org/web/20150524045213im_/http://essence-ro.com/data/items/images/6109.png</t>
  </si>
  <si>
    <t>https://web.archive.org/web/20150524045213im_/http://essence-ro.com/data/items/icons/6109.gif</t>
  </si>
  <si>
    <t>Plasma_Card</t>
  </si>
  <si>
    <t>Plasma Card</t>
  </si>
  <si>
    <t>https://web.archive.org/web/20150524040007im_/http://essence-ro.com/data/items/images/4389.png</t>
  </si>
  <si>
    <t>https://web.archive.org/web/20150524040007im_/http://essence-ro.com/data/items/icons/4389.gif</t>
  </si>
  <si>
    <t>Plaster</t>
  </si>
  <si>
    <t>Giant Band Aid</t>
  </si>
  <si>
    <t>https://web.archive.org/web/20150524053413im_/http://essence-ro.com/data/items/images/5063.png</t>
  </si>
  <si>
    <t>https://web.archive.org/web/20150524053413im_/http://essence-ro.com/data/items/icons/5063.gif</t>
  </si>
  <si>
    <t>Plate_Armor</t>
  </si>
  <si>
    <t>Full Plate</t>
  </si>
  <si>
    <t>https://web.archive.org/web/20150619183931im_/http://essence-ro.com/data/items/images/2316.png</t>
  </si>
  <si>
    <t>https://web.archive.org/web/20150619183931im_/http://essence-ro.com/data/items/icons/2316.gif</t>
  </si>
  <si>
    <t>Plate_Armor_</t>
  </si>
  <si>
    <t>https://web.archive.org/web/20150525094751im_/http://essence-ro.com/data/items/images/2317.png</t>
  </si>
  <si>
    <t>https://web.archive.org/web/20150525094751im_/http://essence-ro.com/data/items/icons/2317.gif</t>
  </si>
  <si>
    <t>Pocket_Watch</t>
  </si>
  <si>
    <t>Pocket Watch</t>
  </si>
  <si>
    <t>https://web.archive.org/web/20150524025000im_/http://essence-ro.com/data/items/images/29557.png</t>
  </si>
  <si>
    <t>https://web.archive.org/web/20150524025000im_/http://essence-ro.com/data/items/icons/29557.gif</t>
  </si>
  <si>
    <t>Old Pocket Watch</t>
  </si>
  <si>
    <t>https://web.archive.org/web/20150524042844im_/http://essence-ro.com/data/items/images/7513.png</t>
  </si>
  <si>
    <t>https://web.archive.org/web/20150524042844im_/http://essence-ro.com/data/items/icons/7513.gif</t>
  </si>
  <si>
    <t>Pocket_Watch_</t>
  </si>
  <si>
    <t>https://web.archive.org/web/20150524032436im_/http://essence-ro.com/data/items/images/2717.png</t>
  </si>
  <si>
    <t>https://web.archive.org/web/20150524032436im_/http://essence-ro.com/data/items/icons/2717.gif</t>
  </si>
  <si>
    <t>Pointed_Scale</t>
  </si>
  <si>
    <t>Pointed Scale</t>
  </si>
  <si>
    <t>https://web.archive.org/web/20150321193738im_/http://essence-ro.com/data/items/images/906.png</t>
  </si>
  <si>
    <t>https://web.archive.org/web/20150321193738im_/http://essence-ro.com/data/items/icons/906.gif</t>
  </si>
  <si>
    <t>Poison_Arrow</t>
  </si>
  <si>
    <t>Poison Arrow</t>
  </si>
  <si>
    <t>https://web.archive.org/web/20150524024212im_/http://essence-ro.com/data/items/images/1763.png</t>
  </si>
  <si>
    <t>https://web.archive.org/web/20150524024212im_/http://essence-ro.com/data/items/icons/1763.gif</t>
  </si>
  <si>
    <t>Poison_Bottle</t>
  </si>
  <si>
    <t>Poison Bottle</t>
  </si>
  <si>
    <t>https://web.archive.org/web/20150315052338im_/http://essence-ro.com/data/items/images/678.png</t>
  </si>
  <si>
    <t>https://web.archive.org/web/20150315052338im_/http://essence-ro.com/data/items/icons/678.gif</t>
  </si>
  <si>
    <t>Poison_Bullet</t>
  </si>
  <si>
    <t>Poison Bullet</t>
  </si>
  <si>
    <t>https://web.archive.org/web/20150524042907im_/http://essence-ro.com/data/items/images/31013.png</t>
  </si>
  <si>
    <t>https://web.archive.org/web/20150524042907im_/http://essence-ro.com/data/items/icons/31013.gif</t>
  </si>
  <si>
    <t>Poison_Herb_Amoena</t>
  </si>
  <si>
    <t>Poison Herb Amoena</t>
  </si>
  <si>
    <t>https://web.archive.org/web/20150524034618im_/http://essence-ro.com/data/items/images/7937.png</t>
  </si>
  <si>
    <t>https://web.archive.org/web/20150524034618im_/http://essence-ro.com/data/items/icons/7937.gif</t>
  </si>
  <si>
    <t>Poison_Herb_Makulata</t>
  </si>
  <si>
    <t>Poison Herb Makulata</t>
  </si>
  <si>
    <t>https://web.archive.org/web/20150524042059im_/http://essence-ro.com/data/items/images/7934.png</t>
  </si>
  <si>
    <t>https://web.archive.org/web/20150524042059im_/http://essence-ro.com/data/items/icons/7934.gif</t>
  </si>
  <si>
    <t>Poison_Herb_Nerium</t>
  </si>
  <si>
    <t>Poison Herb Nerium</t>
  </si>
  <si>
    <t>https://web.archive.org/web/20150524034719im_/http://essence-ro.com/data/items/images/7932.png</t>
  </si>
  <si>
    <t>https://web.archive.org/web/20150524034719im_/http://essence-ro.com/data/items/icons/7932.gif</t>
  </si>
  <si>
    <t>Poison_Herb_Rantana</t>
  </si>
  <si>
    <t>Poison Herb Rantana</t>
  </si>
  <si>
    <t>https://web.archive.org/web/20150524044325im_/http://essence-ro.com/data/items/images/7933.png</t>
  </si>
  <si>
    <t>https://web.archive.org/web/20150524044325im_/http://essence-ro.com/data/items/icons/7933.gif</t>
  </si>
  <si>
    <t>Poison_Herb_Scopolia</t>
  </si>
  <si>
    <t>Poison Herb Scoporia</t>
  </si>
  <si>
    <t>https://web.archive.org/web/20150524044444im_/http://essence-ro.com/data/items/images/7936.png</t>
  </si>
  <si>
    <t>https://web.archive.org/web/20150524044444im_/http://essence-ro.com/data/items/icons/7936.gif</t>
  </si>
  <si>
    <t>Poison_Herb_Seratum</t>
  </si>
  <si>
    <t>Poison Herb Seratum</t>
  </si>
  <si>
    <t>https://web.archive.org/web/20150524035032im_/http://essence-ro.com/data/items/images/7935.png</t>
  </si>
  <si>
    <t>https://web.archive.org/web/20150524035032im_/http://essence-ro.com/data/items/icons/7935.gif</t>
  </si>
  <si>
    <t>Poison_Kit</t>
  </si>
  <si>
    <t>Poison Kit</t>
  </si>
  <si>
    <t>https://web.archive.org/web/20150524042337im_/http://essence-ro.com/data/items/images/7931.png</t>
  </si>
  <si>
    <t>https://web.archive.org/web/20150524042337im_/http://essence-ro.com/data/items/icons/7931.gif</t>
  </si>
  <si>
    <t>Poison_Knife_</t>
  </si>
  <si>
    <t>Poison Knife</t>
  </si>
  <si>
    <t>https://web.archive.org/web/20150524043612im_/http://essence-ro.com/data/items/images/13016.png</t>
  </si>
  <si>
    <t>https://web.archive.org/web/20150524043612im_/http://essence-ro.com/data/items/icons/13016.gif</t>
  </si>
  <si>
    <t>Poison_Powder</t>
  </si>
  <si>
    <t>Poisonous Powder</t>
  </si>
  <si>
    <t>https://web.archive.org/web/20150524021523im_/http://essence-ro.com/data/items/images/7154.png</t>
  </si>
  <si>
    <t>https://web.archive.org/web/20150524021523im_/http://essence-ro.com/data/items/icons/7154.gif</t>
  </si>
  <si>
    <t>Poison_Sphere</t>
  </si>
  <si>
    <t>Poison Sphere</t>
  </si>
  <si>
    <t>https://web.archive.org/web/20150524035338im_/http://essence-ro.com/data/items/images/13205.png</t>
  </si>
  <si>
    <t>https://web.archive.org/web/20150524035338im_/http://essence-ro.com/data/items/icons/13205.gif</t>
  </si>
  <si>
    <t>Poison_Spore</t>
  </si>
  <si>
    <t>Poison Spore</t>
  </si>
  <si>
    <t>https://web.archive.org/web/20150324152757im_/http://essence-ro.com/data/items/images/7033.png</t>
  </si>
  <si>
    <t>https://web.archive.org/web/20150324152757im_/http://essence-ro.com/data/items/icons/7033.gif</t>
  </si>
  <si>
    <t>Poison_Spore_Card</t>
  </si>
  <si>
    <t>Poison Spore Card</t>
  </si>
  <si>
    <t>https://web.archive.org/web/20150321145611im_/http://essence-ro.com/data/items/images/4048.png</t>
  </si>
  <si>
    <t>https://web.archive.org/web/20150321145611im_/http://essence-ro.com/data/items/icons/4048.gif</t>
  </si>
  <si>
    <t>Poison_Toad_Card</t>
  </si>
  <si>
    <t>Poisonous Toad Card</t>
  </si>
  <si>
    <t>https://web.archive.org/web/20150524045259im_/http://essence-ro.com/data/items/images/4175.png</t>
  </si>
  <si>
    <t>https://web.archive.org/web/20150524045259im_/http://essence-ro.com/data/items/icons/4175.gif</t>
  </si>
  <si>
    <t>Poison_Toad's_Skin</t>
  </si>
  <si>
    <t>Poisonous Toad Skin</t>
  </si>
  <si>
    <t>https://web.archive.org/web/20150524023219im_/http://essence-ro.com/data/items/images/7155.png</t>
  </si>
  <si>
    <t>https://web.archive.org/web/20150524023219im_/http://essence-ro.com/data/items/icons/7155.gif</t>
  </si>
  <si>
    <t>Pokeball</t>
  </si>
  <si>
    <t>https://web.archive.org/web/20150524044721im_/http://essence-ro.com/data/items/images/21004.png</t>
  </si>
  <si>
    <t>https://web.archive.org/web/20150524044721im_/http://essence-ro.com/data/items/icons/21004.gif</t>
  </si>
  <si>
    <t>Pole_Axe</t>
  </si>
  <si>
    <t>Pole Axe</t>
  </si>
  <si>
    <t>https://web.archive.org/web/20150601035059im_/http://essence-ro.com/data/items/images/1417.png</t>
  </si>
  <si>
    <t>https://web.archive.org/web/20150601035059im_/http://essence-ro.com/data/items/icons/1417.gif</t>
  </si>
  <si>
    <t>Poo_Poo_Hat</t>
  </si>
  <si>
    <t>Poo Poo Hat</t>
  </si>
  <si>
    <t>https://web.archive.org/web/20150531093324im_/http://essence-ro.com/data/items/images/2289.png</t>
  </si>
  <si>
    <t>https://web.archive.org/web/20150531093324im_/http://essence-ro.com/data/items/icons/2289.gif</t>
  </si>
  <si>
    <t>Poporing_Cap</t>
  </si>
  <si>
    <t>Poporing Cap</t>
  </si>
  <si>
    <t>https://web.archive.org/web/20150524035134im_/http://essence-ro.com/data/items/images/5352.png</t>
  </si>
  <si>
    <t>https://web.archive.org/web/20150524035134im_/http://essence-ro.com/data/items/icons/5352.gif</t>
  </si>
  <si>
    <t>Poporing_Card</t>
  </si>
  <si>
    <t>Poporing Card</t>
  </si>
  <si>
    <t>https://web.archive.org/web/20150324150956im_/http://essence-ro.com/data/items/images/4033.png</t>
  </si>
  <si>
    <t>https://web.archive.org/web/20150324150956im_/http://essence-ro.com/data/items/icons/4033.gif</t>
  </si>
  <si>
    <t>Popped_Rice</t>
  </si>
  <si>
    <t>Rice Cake</t>
  </si>
  <si>
    <t>https://web.archive.org/web/20150531094335im_/http://essence-ro.com/data/items/images/550.png</t>
  </si>
  <si>
    <t>https://web.archive.org/web/20150531094335im_/http://essence-ro.com/data/items/icons/550.gif</t>
  </si>
  <si>
    <t>Porcellio_Card</t>
  </si>
  <si>
    <t>Porcellio Card</t>
  </si>
  <si>
    <t>https://web.archive.org/web/20150524035525im_/http://essence-ro.com/data/items/images/4337.png</t>
  </si>
  <si>
    <t>https://web.archive.org/web/20150524035525im_/http://essence-ro.com/data/items/icons/4337.gif</t>
  </si>
  <si>
    <t>Porcupine_Spike</t>
  </si>
  <si>
    <t>Porcupine Quill</t>
  </si>
  <si>
    <t>https://web.archive.org/web/20150524022304im_/http://essence-ro.com/data/items/images/1027.png</t>
  </si>
  <si>
    <t>https://web.archive.org/web/20150524022304im_/http://essence-ro.com/data/items/icons/1027.gif</t>
  </si>
  <si>
    <t>Poring__Card</t>
  </si>
  <si>
    <t>Santa Poring Card</t>
  </si>
  <si>
    <t>https://web.archive.org/web/20150321153538im_/http://essence-ro.com/data/items/images/4005.png</t>
  </si>
  <si>
    <t>https://web.archive.org/web/20150321153538im_/http://essence-ro.com/data/items/icons/4005.gif</t>
  </si>
  <si>
    <t>Poring_Box</t>
  </si>
  <si>
    <t>Poring Box</t>
  </si>
  <si>
    <t>https://web.archive.org/web/20150524040048im_/http://essence-ro.com/data/items/images/12109.png</t>
  </si>
  <si>
    <t>https://web.archive.org/web/20150524040048im_/http://essence-ro.com/data/items/icons/12109.gif</t>
  </si>
  <si>
    <t>Poring_Card</t>
  </si>
  <si>
    <t>Poring Card</t>
  </si>
  <si>
    <t>https://web.archive.org/web/20150315051344im_/http://essence-ro.com/data/items/images/4001.png</t>
  </si>
  <si>
    <t>https://web.archive.org/web/20150315051344im_/http://essence-ro.com/data/items/icons/4001.gif</t>
  </si>
  <si>
    <t>Poring_Disguise_Box</t>
  </si>
  <si>
    <t>Poring Disguise Box</t>
  </si>
  <si>
    <t>1 callfunc "donate_disguise","Poring",1096,1388,2913,2955,1120,2956,2952,32017;</t>
  </si>
  <si>
    <t>https://web.archive.org/web/20150531080800im_/http://essence-ro.com/data/items/images/32017.png</t>
  </si>
  <si>
    <t>https://web.archive.org/web/20150531080800im_/http://essence-ro.com/data/items/icons/32017.gif</t>
  </si>
  <si>
    <t>Poring_Doll</t>
  </si>
  <si>
    <t>Poring Doll</t>
  </si>
  <si>
    <t>https://web.archive.org/web/20150524024428im_/http://essence-ro.com/data/items/images/741.png</t>
  </si>
  <si>
    <t>https://web.archive.org/web/20150524024428im_/http://essence-ro.com/data/items/icons/741.gif</t>
  </si>
  <si>
    <t>Poring_Earrings</t>
  </si>
  <si>
    <t>Poring Earrings</t>
  </si>
  <si>
    <t>https://web.archive.org/web/20150524023659im_/http://essence-ro.com/data/items/images/20250.png</t>
  </si>
  <si>
    <t>https://web.archive.org/web/20150524023659im_/http://essence-ro.com/data/items/icons/20250.gif</t>
  </si>
  <si>
    <t>Poring_Hat</t>
  </si>
  <si>
    <t>Poring Hat</t>
  </si>
  <si>
    <t>https://web.archive.org/web/20150531100104im_/http://essence-ro.com/data/items/images/5035.png</t>
  </si>
  <si>
    <t>https://web.archive.org/web/20150531100104im_/http://essence-ro.com/data/items/icons/5035.gif</t>
  </si>
  <si>
    <t>Poring_Ring</t>
  </si>
  <si>
    <t>Poring Ring</t>
  </si>
  <si>
    <t>https://web.archive.org/web/20150524030558im_/http://essence-ro.com/data/items/images/20564.png</t>
  </si>
  <si>
    <t>https://web.archive.org/web/20150524030558im_/http://essence-ro.com/data/items/icons/20564.gif</t>
  </si>
  <si>
    <t>Portable_Furnace</t>
  </si>
  <si>
    <t>Mini Furnace</t>
  </si>
  <si>
    <t>https://web.archive.org/web/20150524034212im_/http://essence-ro.com/data/items/images/612.png</t>
  </si>
  <si>
    <t>https://web.archive.org/web/20150524034212im_/http://essence-ro.com/data/items/icons/612.gif</t>
  </si>
  <si>
    <t>Posionous_Canine</t>
  </si>
  <si>
    <t>Venom Canine</t>
  </si>
  <si>
    <t>https://web.archive.org/web/20150321145506im_/http://essence-ro.com/data/items/images/937.png</t>
  </si>
  <si>
    <t>https://web.archive.org/web/20150321145506im_/http://essence-ro.com/data/items/icons/937.gif</t>
  </si>
  <si>
    <t>Pouring_Card</t>
  </si>
  <si>
    <t>Pouring Card</t>
  </si>
  <si>
    <t>https://web.archive.org/web/20150524024802im_/http://essence-ro.com/data/items/images/23003.png</t>
  </si>
  <si>
    <t>https://web.archive.org/web/20150524024802im_/http://essence-ro.com/data/items/icons/23003.gif</t>
  </si>
  <si>
    <t>Powder_Of_Butterfly</t>
  </si>
  <si>
    <t>Powder of Butterfly</t>
  </si>
  <si>
    <t>https://web.archive.org/web/20150321195447im_/http://essence-ro.com/data/items/images/924.png</t>
  </si>
  <si>
    <t>https://web.archive.org/web/20150321195447im_/http://essence-ro.com/data/items/icons/924.gif</t>
  </si>
  <si>
    <t>Power_Of_Thor</t>
  </si>
  <si>
    <t>Power Of Thor</t>
  </si>
  <si>
    <t>https://web.archive.org/web/20150524034916im_/http://essence-ro.com/data/items/images/5495.png</t>
  </si>
  <si>
    <t>https://web.archive.org/web/20150524034916im_/http://essence-ro.com/data/items/icons/5495.gif</t>
  </si>
  <si>
    <t>Prawn</t>
  </si>
  <si>
    <t>Shrimp</t>
  </si>
  <si>
    <t>https://web.archive.org/web/20150531093628im_/http://essence-ro.com/data/items/images/567.png</t>
  </si>
  <si>
    <t>https://web.archive.org/web/20150531093628im_/http://essence-ro.com/data/items/icons/567.gif</t>
  </si>
  <si>
    <t>Prickly_Fruit</t>
  </si>
  <si>
    <t>Prickly Fruit</t>
  </si>
  <si>
    <t>https://web.archive.org/web/20150531080136im_/http://essence-ro.com/data/items/images/576.png</t>
  </si>
  <si>
    <t>https://web.archive.org/web/20150531080136im_/http://essence-ro.com/data/items/icons/576.gif</t>
  </si>
  <si>
    <t>Prickly_Fruit_</t>
  </si>
  <si>
    <t>Red Prickly Fruit</t>
  </si>
  <si>
    <t>https://web.archive.org/web/20150524040749im_/http://essence-ro.com/data/items/images/587.png</t>
  </si>
  <si>
    <t>https://web.archive.org/web/20150524040749im_/http://essence-ro.com/data/items/icons/587.gif</t>
  </si>
  <si>
    <t>Principles_Of_Magic</t>
  </si>
  <si>
    <t>Principles of Magic</t>
  </si>
  <si>
    <t>https://web.archive.org/web/20150531092945im_/http://essence-ro.com/data/items/images/1572.png</t>
  </si>
  <si>
    <t>https://web.archive.org/web/20150531092945im_/http://essence-ro.com/data/items/icons/1572.gif</t>
  </si>
  <si>
    <t>Prinny_Pokeball</t>
  </si>
  <si>
    <t>Prinny Pokeball</t>
  </si>
  <si>
    <t>https://web.archive.org/web/20150524022436im_/http://essence-ro.com/data/items/images/30078.png</t>
  </si>
  <si>
    <t>https://web.archive.org/web/20150524022436im_/http://essence-ro.com/data/items/icons/30078.gif</t>
  </si>
  <si>
    <t>Prize_Photo</t>
  </si>
  <si>
    <t>Prize Photo</t>
  </si>
  <si>
    <t>https://web.archive.org/web/20150524041038im_/http://essence-ro.com/data/items/images/20772.png</t>
  </si>
  <si>
    <t>https://web.archive.org/web/20150524041038im_/http://essence-ro.com/data/items/icons/20772.gif</t>
  </si>
  <si>
    <t>Professor_Cyntheia_Card</t>
  </si>
  <si>
    <t>Professor Cyntheia Card</t>
  </si>
  <si>
    <t>https://web.archive.org/web/20150321151549im_/http://essence-ro.com/data/items/images/23039.png</t>
  </si>
  <si>
    <t>https://web.archive.org/web/20150321151549im_/http://essence-ro.com/data/items/icons/23039.gif</t>
  </si>
  <si>
    <t>Prohibition_Red_Candle</t>
  </si>
  <si>
    <t>Forbidden Red Candle</t>
  </si>
  <si>
    <t>https://web.archive.org/web/20150524035518im_/http://essence-ro.com/data/items/images/660.png</t>
  </si>
  <si>
    <t>https://web.archive.org/web/20150524035518im_/http://essence-ro.com/data/items/icons/660.gif</t>
  </si>
  <si>
    <t>Prontera_Army_Cap</t>
  </si>
  <si>
    <t>Army Cap</t>
  </si>
  <si>
    <t>https://web.archive.org/web/20151105093241im_/http://essence-ro.com/data/items/images/2261.png</t>
  </si>
  <si>
    <t>https://web.archive.org/web/20151105093241im_/http://essence-ro.com/data/items/icons/2261.gif</t>
  </si>
  <si>
    <t>Pumpkin</t>
  </si>
  <si>
    <t>https://web.archive.org/web/20150531104259im_/http://essence-ro.com/data/items/images/535.png</t>
  </si>
  <si>
    <t>https://web.archive.org/web/20150531104259im_/http://essence-ro.com/data/items/icons/535.gif</t>
  </si>
  <si>
    <t>Pumpkin_Hat</t>
  </si>
  <si>
    <t>Pumpkin-Head</t>
  </si>
  <si>
    <t>https://web.archive.org/web/20150524022731im_/http://essence-ro.com/data/items/images/5134.png</t>
  </si>
  <si>
    <t>https://web.archive.org/web/20150524022731im_/http://essence-ro.com/data/items/icons/5134.gif</t>
  </si>
  <si>
    <t>Pumpkin_Hat_</t>
  </si>
  <si>
    <t>Fantastic Pumpkin-Head</t>
  </si>
  <si>
    <t>https://web.archive.org/web/20150524020644im_/http://essence-ro.com/data/items/images/5202.png</t>
  </si>
  <si>
    <t>https://web.archive.org/web/20150524020644im_/http://essence-ro.com/data/items/icons/5202.gif</t>
  </si>
  <si>
    <t>Pumpkin_Head</t>
  </si>
  <si>
    <t>Jack o' Pumpkin</t>
  </si>
  <si>
    <t>https://web.archive.org/web/20150531100141im_/http://essence-ro.com/data/items/images/1062.png</t>
  </si>
  <si>
    <t>https://web.archive.org/web/20150531100141im_/http://essence-ro.com/data/items/icons/1062.gif</t>
  </si>
  <si>
    <t>Pumpkin_Pie_</t>
  </si>
  <si>
    <t>Pumpkin Pie</t>
  </si>
  <si>
    <t>https://web.archive.org/web/20150524040755im_/http://essence-ro.com/data/items/images/6097.png</t>
  </si>
  <si>
    <t>https://web.archive.org/web/20150524040755im_/http://essence-ro.com/data/items/icons/6097.gif</t>
  </si>
  <si>
    <t>Punk_Card</t>
  </si>
  <si>
    <t>Punk Card</t>
  </si>
  <si>
    <t>https://web.archive.org/web/20150324144408im_/http://essence-ro.com/data/items/images/4313.png</t>
  </si>
  <si>
    <t>https://web.archive.org/web/20150324144408im_/http://essence-ro.com/data/items/icons/4313.gif</t>
  </si>
  <si>
    <t>Pupa_Card</t>
  </si>
  <si>
    <t>Pupa Card</t>
  </si>
  <si>
    <t>https://web.archive.org/web/20150315050407im_/http://essence-ro.com/data/items/images/4003.png</t>
  </si>
  <si>
    <t>https://web.archive.org/web/20150315050407im_/http://essence-ro.com/data/items/icons/4003.gif</t>
  </si>
  <si>
    <t>Puppy_Hat</t>
  </si>
  <si>
    <t>Puppy Hat</t>
  </si>
  <si>
    <t>https://web.archive.org/web/20150524024257im_/http://essence-ro.com/data/items/images/5182.png</t>
  </si>
  <si>
    <t>https://web.archive.org/web/20150524024257im_/http://essence-ro.com/data/items/icons/5182.gif</t>
  </si>
  <si>
    <t>Puppy_Love</t>
  </si>
  <si>
    <t>Puppy Love</t>
  </si>
  <si>
    <t>https://web.archive.org/web/20150531094928im_/http://essence-ro.com/data/items/images/5008.png</t>
  </si>
  <si>
    <t>https://web.archive.org/web/20150531094928im_/http://essence-ro.com/data/items/icons/5008.gif</t>
  </si>
  <si>
    <t>Purified_Bradium</t>
  </si>
  <si>
    <t>Refined Bradium</t>
  </si>
  <si>
    <t>https://web.archive.org/web/20150525095016im_/http://essence-ro.com/data/items/images/6090.png</t>
  </si>
  <si>
    <t>https://web.archive.org/web/20150525095016im_/http://essence-ro.com/data/items/icons/6090.gif</t>
  </si>
  <si>
    <t>Purity_Robe</t>
  </si>
  <si>
    <t>Purity Robe</t>
  </si>
  <si>
    <t>https://web.archive.org/web/20150524033354im_/http://essence-ro.com/data/items/images/15012.png</t>
  </si>
  <si>
    <t>https://web.archive.org/web/20150524033354im_/http://essence-ro.com/data/items/icons/15012.gif</t>
  </si>
  <si>
    <t>Purple_Glasses_</t>
  </si>
  <si>
    <t>https://web.archive.org/web/20150524034318im_/http://essence-ro.com/data/items/images/20246.png</t>
  </si>
  <si>
    <t>https://web.archive.org/web/20150524034318im_/http://essence-ro.com/data/items/icons/20246.gif</t>
  </si>
  <si>
    <t>Purple_Santa_Hat</t>
  </si>
  <si>
    <t>Purple Santa Hat</t>
  </si>
  <si>
    <t>https://web.archive.org/web/20150524022111im_/http://essence-ro.com/data/items/images/20776.png</t>
  </si>
  <si>
    <t>https://web.archive.org/web/20150524022111im_/http://essence-ro.com/data/items/icons/20776.gif</t>
  </si>
  <si>
    <t>Purple_Shades</t>
  </si>
  <si>
    <t>Purple Shades</t>
  </si>
  <si>
    <t>https://web.archive.org/web/20150524031045im_/http://essence-ro.com/data/items/images/20554.png</t>
  </si>
  <si>
    <t>https://web.archive.org/web/20150524031045im_/http://essence-ro.com/data/items/icons/20554.gif</t>
  </si>
  <si>
    <t>Pyroxene</t>
  </si>
  <si>
    <t>https://web.archive.org/web/20150524033726im_/http://essence-ro.com/data/items/images/7296.png</t>
  </si>
  <si>
    <t>https://web.archive.org/web/20150524033726im_/http://essence-ro.com/data/items/icons/7296.gif</t>
  </si>
  <si>
    <t>Queen's_Hair_Ornament</t>
  </si>
  <si>
    <t>Queen's Hair Ornament</t>
  </si>
  <si>
    <t>https://web.archive.org/web/20150531092510im_/http://essence-ro.com/data/items/images/10006.png</t>
  </si>
  <si>
    <t>https://web.archive.org/web/20150531092510im_/http://essence-ro.com/data/items/icons/10006.gif</t>
  </si>
  <si>
    <t>Queen's_Whip</t>
  </si>
  <si>
    <t>Queen's Whip</t>
  </si>
  <si>
    <t>https://web.archive.org/web/20150619184823im_/http://essence-ro.com/data/items/images/1970.png</t>
  </si>
  <si>
    <t>https://web.archive.org/web/20150619184823im_/http://essence-ro.com/data/items/icons/1970.gif</t>
  </si>
  <si>
    <t>Quiver_Crystal</t>
  </si>
  <si>
    <t>Quiver - Crystal Arrows</t>
  </si>
  <si>
    <t>https://web.archive.org/web/20150524033407im_/http://essence-ro.com/data/items/images/12012.png</t>
  </si>
  <si>
    <t>https://web.archive.org/web/20150524033407im_/http://essence-ro.com/data/items/icons/12012.gif</t>
  </si>
  <si>
    <t>Quiver_Cursed</t>
  </si>
  <si>
    <t>Quiver of Cursed Arrows</t>
  </si>
  <si>
    <t>https://web.archive.org/web/20150524035130im_/http://essence-ro.com/data/items/images/22003.png</t>
  </si>
  <si>
    <t>https://web.archive.org/web/20150524035130im_/http://essence-ro.com/data/items/icons/22003.gif</t>
  </si>
  <si>
    <t>Quiver_Fire</t>
  </si>
  <si>
    <t>Quiver - Fire Arrows</t>
  </si>
  <si>
    <t>https://web.archive.org/web/20150524035246im_/http://essence-ro.com/data/items/images/12008.png</t>
  </si>
  <si>
    <t>https://web.archive.org/web/20150524035246im_/http://essence-ro.com/data/items/icons/12008.gif</t>
  </si>
  <si>
    <t>Quiver_Flash</t>
  </si>
  <si>
    <t>Quiver of Flash Arrows</t>
  </si>
  <si>
    <t>https://web.archive.org/web/20150524034113im_/http://essence-ro.com/data/items/images/22004.png</t>
  </si>
  <si>
    <t>https://web.archive.org/web/20150524034113im_/http://essence-ro.com/data/items/icons/22004.gif</t>
  </si>
  <si>
    <t>Quiver_Frozen</t>
  </si>
  <si>
    <t>Quiver of Frozen Arrows</t>
  </si>
  <si>
    <t>https://web.archive.org/web/20150524043516im_/http://essence-ro.com/data/items/images/22002.png</t>
  </si>
  <si>
    <t>https://web.archive.org/web/20150524043516im_/http://essence-ro.com/data/items/icons/22002.gif</t>
  </si>
  <si>
    <t>Quiver_Holy</t>
  </si>
  <si>
    <t>Quiver - Holy Arrows</t>
  </si>
  <si>
    <t>https://web.archive.org/web/20150524035648im_/http://essence-ro.com/data/items/images/12183.png</t>
  </si>
  <si>
    <t>https://web.archive.org/web/20150524035648im_/http://essence-ro.com/data/items/icons/12183.gif</t>
  </si>
  <si>
    <t>Quiver_Immaterial</t>
  </si>
  <si>
    <t>Quiver - Immaterial Arrows</t>
  </si>
  <si>
    <t>https://web.archive.org/web/20150524041956im_/http://essence-ro.com/data/items/images/12014.png</t>
  </si>
  <si>
    <t>https://web.archive.org/web/20150524041956im_/http://essence-ro.com/data/items/icons/12014.gif</t>
  </si>
  <si>
    <t>Quiver_Iron</t>
  </si>
  <si>
    <t>Quiver - Iron Arrows</t>
  </si>
  <si>
    <t>https://web.archive.org/web/20150524034333im_/http://essence-ro.com/data/items/images/12005.png</t>
  </si>
  <si>
    <t>https://web.archive.org/web/20150524034333im_/http://essence-ro.com/data/items/icons/12005.gif</t>
  </si>
  <si>
    <t>Quiver_Mute</t>
  </si>
  <si>
    <t>Quiver of Mute Arrows</t>
  </si>
  <si>
    <t>https://web.archive.org/web/20150524044159im_/http://essence-ro.com/data/items/images/22005.png</t>
  </si>
  <si>
    <t>https://web.archive.org/web/20150524044159im_/http://essence-ro.com/data/items/icons/22005.gif</t>
  </si>
  <si>
    <t>Quiver_Oridecon</t>
  </si>
  <si>
    <t>Quiver - Oridecon Arrows</t>
  </si>
  <si>
    <t>https://web.archive.org/web/20150524035321im_/http://essence-ro.com/data/items/images/12007.png</t>
  </si>
  <si>
    <t>https://web.archive.org/web/20150524035321im_/http://essence-ro.com/data/items/icons/12007.gif</t>
  </si>
  <si>
    <t>Quiver_Poison</t>
  </si>
  <si>
    <t>Quiver of Poison Arrows</t>
  </si>
  <si>
    <t>https://web.archive.org/web/20150524035312im_/http://essence-ro.com/data/items/images/22009.png</t>
  </si>
  <si>
    <t>https://web.archive.org/web/20150524035312im_/http://essence-ro.com/data/items/icons/22009.gif</t>
  </si>
  <si>
    <t>Quiver_Rusty</t>
  </si>
  <si>
    <t>Quiver - Rusty Arrows</t>
  </si>
  <si>
    <t>https://web.archive.org/web/20150524035840im_/http://essence-ro.com/data/items/images/12015.png</t>
  </si>
  <si>
    <t>https://web.archive.org/web/20150524035840im_/http://essence-ro.com/data/items/icons/12015.gif</t>
  </si>
  <si>
    <t>Quiver_Shadow</t>
  </si>
  <si>
    <t>Quiver - Shadow Arrows</t>
  </si>
  <si>
    <t>https://web.archive.org/web/20150524081441im_/http://essence-ro.com/data/items/images/12013.png</t>
  </si>
  <si>
    <t>https://web.archive.org/web/20150524081441im_/http://essence-ro.com/data/items/icons/12013.gif</t>
  </si>
  <si>
    <t>Quiver_Sharp</t>
  </si>
  <si>
    <t>Quiver of Sharp Arrows</t>
  </si>
  <si>
    <t>https://web.archive.org/web/20150524043333im_/http://essence-ro.com/data/items/images/22007.png</t>
  </si>
  <si>
    <t>https://web.archive.org/web/20150524043333im_/http://essence-ro.com/data/items/icons/22007.gif</t>
  </si>
  <si>
    <t>Quiver_Silver</t>
  </si>
  <si>
    <t>Quiver - Silver Arrows</t>
  </si>
  <si>
    <t>https://web.archive.org/web/20150524043512im_/http://essence-ro.com/data/items/images/12009.png</t>
  </si>
  <si>
    <t>https://web.archive.org/web/20150524043512im_/http://essence-ro.com/data/items/icons/12009.gif</t>
  </si>
  <si>
    <t>Quiver_Sleep</t>
  </si>
  <si>
    <t>Quiver of Sleep Arrows</t>
  </si>
  <si>
    <t>https://web.archive.org/web/20150524035214im_/http://essence-ro.com/data/items/images/22006.png</t>
  </si>
  <si>
    <t>https://web.archive.org/web/20150524035214im_/http://essence-ro.com/data/items/icons/22006.gif</t>
  </si>
  <si>
    <t>Quiver_Steel</t>
  </si>
  <si>
    <t>Quiver - Steel Arrows</t>
  </si>
  <si>
    <t>https://web.archive.org/web/20150524043259im_/http://essence-ro.com/data/items/images/12006.png</t>
  </si>
  <si>
    <t>https://web.archive.org/web/20150524043259im_/http://essence-ro.com/data/items/icons/12006.gif</t>
  </si>
  <si>
    <t>Quiver_Stone</t>
  </si>
  <si>
    <t>Quiver - Stone Arrows</t>
  </si>
  <si>
    <t>https://web.archive.org/web/20150524041713im_/http://essence-ro.com/data/items/images/12011.png</t>
  </si>
  <si>
    <t>https://web.archive.org/web/20150524041713im_/http://essence-ro.com/data/items/icons/12011.gif</t>
  </si>
  <si>
    <t>Quiver_Stun</t>
  </si>
  <si>
    <t>Quiver of Stun Arrows</t>
  </si>
  <si>
    <t>https://web.archive.org/web/20150524043145im_/http://essence-ro.com/data/items/images/22008.png</t>
  </si>
  <si>
    <t>https://web.archive.org/web/20150524043145im_/http://essence-ro.com/data/items/icons/22008.gif</t>
  </si>
  <si>
    <t>Quiver_Wind</t>
  </si>
  <si>
    <t>Quiver - Wind Arrows</t>
  </si>
  <si>
    <t>https://web.archive.org/web/20150524035933im_/http://essence-ro.com/data/items/images/12010.png</t>
  </si>
  <si>
    <t>https://web.archive.org/web/20150524035933im_/http://essence-ro.com/data/items/icons/12010.gif</t>
  </si>
  <si>
    <t>Quve_Card</t>
  </si>
  <si>
    <t>Quve Card</t>
  </si>
  <si>
    <t>https://web.archive.org/web/20150524041822im_/http://essence-ro.com/data/items/images/4294.png</t>
  </si>
  <si>
    <t>https://web.archive.org/web/20150524041822im_/http://essence-ro.com/data/items/icons/4294.gif</t>
  </si>
  <si>
    <t>Rabbit_Bonnet</t>
  </si>
  <si>
    <t>Rabbit Bonnet</t>
  </si>
  <si>
    <t>https://web.archive.org/web/20150524044739im_/http://essence-ro.com/data/items/images/5568.png</t>
  </si>
  <si>
    <t>https://web.archive.org/web/20150524044739im_/http://essence-ro.com/data/items/icons/5568.gif</t>
  </si>
  <si>
    <t>Rabbit_Ear_Hat</t>
  </si>
  <si>
    <t>Bunny Top Hat</t>
  </si>
  <si>
    <t>https://web.archive.org/web/20150524044907im_/http://essence-ro.com/data/items/images/5378.png</t>
  </si>
  <si>
    <t>https://web.archive.org/web/20150524044907im_/http://essence-ro.com/data/items/icons/5378.gif</t>
  </si>
  <si>
    <t>Rabbit_Earplug</t>
  </si>
  <si>
    <t>Rabbit Earplugs</t>
  </si>
  <si>
    <t>https://web.archive.org/web/20150524030751im_/http://essence-ro.com/data/items/images/5520.png</t>
  </si>
  <si>
    <t>https://web.archive.org/web/20150524030751im_/http://essence-ro.com/data/items/icons/5520.gif</t>
  </si>
  <si>
    <t>Rabbit_Magic_Hat</t>
  </si>
  <si>
    <t>Magic Rabbit Hat</t>
  </si>
  <si>
    <t>https://web.archive.org/web/20150524030244im_/http://essence-ro.com/data/items/images/5503.png</t>
  </si>
  <si>
    <t>https://web.archive.org/web/20150524030244im_/http://essence-ro.com/data/items/icons/5503.gif</t>
  </si>
  <si>
    <t>Raccoon_Leaf</t>
  </si>
  <si>
    <t>Raccoon Leaf</t>
  </si>
  <si>
    <t>https://web.archive.org/web/20150531013940im_/http://essence-ro.com/data/items/images/945.png</t>
  </si>
  <si>
    <t>https://web.archive.org/web/20150531013940im_/http://essence-ro.com/data/items/icons/945.gif</t>
  </si>
  <si>
    <t>Raccoondog_Doll</t>
  </si>
  <si>
    <t>Raccoon Doll</t>
  </si>
  <si>
    <t>https://web.archive.org/web/20150524042719im_/http://essence-ro.com/data/items/images/754.png</t>
  </si>
  <si>
    <t>https://web.archive.org/web/20150524042719im_/http://essence-ro.com/data/items/icons/754.gif</t>
  </si>
  <si>
    <t>Radio_Antenna</t>
  </si>
  <si>
    <t>Radio Antenna</t>
  </si>
  <si>
    <t>https://web.archive.org/web/20150524044754im_/http://essence-ro.com/data/items/images/5333.png</t>
  </si>
  <si>
    <t>https://web.archive.org/web/20150524044754im_/http://essence-ro.com/data/items/icons/5333.gif</t>
  </si>
  <si>
    <t>Rafflesia_Card</t>
  </si>
  <si>
    <t>Rafflesia Card</t>
  </si>
  <si>
    <t>https://web.archive.org/web/20150321191503im_/http://essence-ro.com/data/items/images/4083.png</t>
  </si>
  <si>
    <t>https://web.archive.org/web/20150321191503im_/http://essence-ro.com/data/items/icons/4083.gif</t>
  </si>
  <si>
    <t>Rafflesia_Hat</t>
  </si>
  <si>
    <t>Rafflesia Hat</t>
  </si>
  <si>
    <t>https://web.archive.org/web/20150524035941im_/http://essence-ro.com/data/items/images/20602.png</t>
  </si>
  <si>
    <t>https://web.archive.org/web/20150524035941im_/http://essence-ro.com/data/items/icons/20602.gif</t>
  </si>
  <si>
    <t>Ragamuffin_Cape</t>
  </si>
  <si>
    <t>Ragamuffin Manteau</t>
  </si>
  <si>
    <t>https://web.archive.org/web/20150531040425im_/http://essence-ro.com/data/items/images/2508.png</t>
  </si>
  <si>
    <t>https://web.archive.org/web/20150531040425im_/http://essence-ro.com/data/items/icons/2508.gif</t>
  </si>
  <si>
    <t>Ragged_Zombie_Card</t>
  </si>
  <si>
    <t>Ragged Zombie Card</t>
  </si>
  <si>
    <t>https://web.archive.org/web/20150524034650im_/http://essence-ro.com/data/items/images/4436.png</t>
  </si>
  <si>
    <t>https://web.archive.org/web/20150524034650im_/http://essence-ro.com/data/items/icons/4436.gif</t>
  </si>
  <si>
    <t>Raggler_Card</t>
  </si>
  <si>
    <t>Raggler Card</t>
  </si>
  <si>
    <t>https://web.archive.org/web/20150324145828im_/http://essence-ro.com/data/items/images/4186.png</t>
  </si>
  <si>
    <t>https://web.archive.org/web/20150324145828im_/http://essence-ro.com/data/items/icons/4186.gif</t>
  </si>
  <si>
    <t>Ragnarok_Limited_Ed</t>
  </si>
  <si>
    <t>Collector's Edition Book</t>
  </si>
  <si>
    <t>https://web.archive.org/web/20150524044114im_/http://essence-ro.com/data/items/images/2712.png</t>
  </si>
  <si>
    <t>https://web.archive.org/web/20150524044114im_/http://essence-ro.com/data/items/icons/2712.gif</t>
  </si>
  <si>
    <t>Rainbow_Cake</t>
  </si>
  <si>
    <t>Rainbow Cake</t>
  </si>
  <si>
    <t>https://web.archive.org/web/20150524053449im_/http://essence-ro.com/data/items/images/12124.png</t>
  </si>
  <si>
    <t>https://web.archive.org/web/20150524053449im_/http://essence-ro.com/data/items/icons/12124.gif</t>
  </si>
  <si>
    <t>Rainbow_Carrot</t>
  </si>
  <si>
    <t>Rainbow Carrot</t>
  </si>
  <si>
    <t>https://web.archive.org/web/20150524032425im_/http://essence-ro.com/data/items/images/622.png</t>
  </si>
  <si>
    <t>https://web.archive.org/web/20150524032425im_/http://essence-ro.com/data/items/icons/622.gif</t>
  </si>
  <si>
    <t>RAMADAN</t>
  </si>
  <si>
    <t>Ramadan</t>
  </si>
  <si>
    <t>https://web.archive.org/web/20150531081253im_/http://essence-ro.com/data/items/images/685.png</t>
  </si>
  <si>
    <t>https://web.archive.org/web/20150531081253im_/http://essence-ro.com/data/items/icons/685.gif</t>
  </si>
  <si>
    <t>Ramen_Hat</t>
  </si>
  <si>
    <t>Ramen Hat</t>
  </si>
  <si>
    <t>https://web.archive.org/web/20150524043648im_/http://essence-ro.com/data/items/images/5293.png</t>
  </si>
  <si>
    <t>https://web.archive.org/web/20150524043648im_/http://essence-ro.com/data/items/icons/5293.gif</t>
  </si>
  <si>
    <t>Randgris_Card</t>
  </si>
  <si>
    <t>Randgris Card</t>
  </si>
  <si>
    <t>https://web.archive.org/web/20150531104313im_/http://essence-ro.com/data/items/images/4407.png</t>
  </si>
  <si>
    <t>https://web.archive.org/web/20150531104313im_/http://essence-ro.com/data/items/icons/4407.gif</t>
  </si>
  <si>
    <t>Rapture_Rose</t>
  </si>
  <si>
    <t>Rapture Rose</t>
  </si>
  <si>
    <t>https://web.archive.org/web/20150619125151im_/http://essence-ro.com/data/items/images/1963.png</t>
  </si>
  <si>
    <t>https://web.archive.org/web/20150619125151im_/http://essence-ro.com/data/items/icons/1963.gif</t>
  </si>
  <si>
    <t>Rat_Tail</t>
  </si>
  <si>
    <t>Rat Tail</t>
  </si>
  <si>
    <t>https://web.archive.org/web/20150531094259im_/http://essence-ro.com/data/items/images/1016.png</t>
  </si>
  <si>
    <t>https://web.archive.org/web/20150531094259im_/http://essence-ro.com/data/items/icons/1016.gif</t>
  </si>
  <si>
    <t>Raven_Cap</t>
  </si>
  <si>
    <t>Crow Hat</t>
  </si>
  <si>
    <t>https://web.archive.org/web/20150524025346im_/http://essence-ro.com/data/items/images/5530.png</t>
  </si>
  <si>
    <t>https://web.archive.org/web/20150524025346im_/http://essence-ro.com/data/items/icons/5530.gif</t>
  </si>
  <si>
    <t>Rawrel_Card</t>
  </si>
  <si>
    <t>Laurell Weinder Card</t>
  </si>
  <si>
    <t>https://web.archive.org/web/20150524035815im_/http://essence-ro.com/data/items/images/4350.png</t>
  </si>
  <si>
    <t>https://web.archive.org/web/20150524035815im_/http://essence-ro.com/data/items/icons/4350.gif</t>
  </si>
  <si>
    <t>Raydric_Archer_Card</t>
  </si>
  <si>
    <t>Raydric Archer Card</t>
  </si>
  <si>
    <t>https://web.archive.org/web/20150324154537im_/http://essence-ro.com/data/items/images/4187.png</t>
  </si>
  <si>
    <t>https://web.archive.org/web/20150324154537im_/http://essence-ro.com/data/items/icons/4187.gif</t>
  </si>
  <si>
    <t>Realgar_Wine</t>
  </si>
  <si>
    <t>Distilled Fighting Spirit</t>
  </si>
  <si>
    <t>https://web.archive.org/web/20150531094550im_/http://essence-ro.com/data/items/images/682.png</t>
  </si>
  <si>
    <t>https://web.archive.org/web/20150531094550im_/http://essence-ro.com/data/items/icons/682.gif</t>
  </si>
  <si>
    <t>Red_Aodai</t>
  </si>
  <si>
    <t>Red Robe</t>
  </si>
  <si>
    <t>https://web.archive.org/web/20150524043309im_/http://essence-ro.com/data/items/images/2362.png</t>
  </si>
  <si>
    <t>https://web.archive.org/web/20150524043309im_/http://essence-ro.com/data/items/icons/2362.gif</t>
  </si>
  <si>
    <t>Red_Bandana</t>
  </si>
  <si>
    <t>Red Bandana</t>
  </si>
  <si>
    <t>https://web.archive.org/web/20150525035646im_/http://essence-ro.com/data/items/images/2275.png</t>
  </si>
  <si>
    <t>https://web.archive.org/web/20150525035646im_/http://essence-ro.com/data/items/icons/2275.gif</t>
  </si>
  <si>
    <t>Red_Bonnet</t>
  </si>
  <si>
    <t>Red Bonnet</t>
  </si>
  <si>
    <t>https://web.archive.org/web/20150524033710im_/http://essence-ro.com/data/items/images/5109.png</t>
  </si>
  <si>
    <t>https://web.archive.org/web/20150524033710im_/http://essence-ro.com/data/items/icons/5109.gif</t>
  </si>
  <si>
    <t>Red_Butterfly_Wings</t>
  </si>
  <si>
    <t>Red Butterfly Wings</t>
  </si>
  <si>
    <t>https://web.archive.org/web/20150524034936im_/http://essence-ro.com/data/items/images/20012.png</t>
  </si>
  <si>
    <t>https://web.archive.org/web/20150524034936im_/http://essence-ro.com/data/items/icons/20012.gif</t>
  </si>
  <si>
    <t>Red_Deleter_Egg</t>
  </si>
  <si>
    <t>Red Deleter Egg</t>
  </si>
  <si>
    <t>https://web.archive.org/web/20150531104415im_/http://essence-ro.com/data/items/images/9035.png</t>
  </si>
  <si>
    <t>https://web.archive.org/web/20150531104415im_/http://essence-ro.com/data/items/icons/9035.gif</t>
  </si>
  <si>
    <t>Red_Deviruchi_Cap</t>
  </si>
  <si>
    <t>Red Deviruchi Hat</t>
  </si>
  <si>
    <t>https://web.archive.org/web/20150524031741im_/http://essence-ro.com/data/items/images/5227.png</t>
  </si>
  <si>
    <t>https://web.archive.org/web/20150524031741im_/http://essence-ro.com/data/items/icons/5227.gif</t>
  </si>
  <si>
    <t>Red_Dragon_Wings</t>
  </si>
  <si>
    <t>Red Dragon Wings</t>
  </si>
  <si>
    <t>https://web.archive.org/web/20150524042828im_/http://essence-ro.com/data/items/images/20022.png</t>
  </si>
  <si>
    <t>https://web.archive.org/web/20150524042828im_/http://essence-ro.com/data/items/icons/20022.gif</t>
  </si>
  <si>
    <t>Red_Envelope</t>
  </si>
  <si>
    <t>https://web.archive.org/web/20150321172809im_/http://essence-ro.com/data/items/images/12134.png</t>
  </si>
  <si>
    <t>https://web.archive.org/web/20150321172809im_/http://essence-ro.com/data/items/icons/12134.gif</t>
  </si>
  <si>
    <t>Red_Feather</t>
  </si>
  <si>
    <t>Red Feather</t>
  </si>
  <si>
    <t>https://web.archive.org/web/20150531081727im_/http://essence-ro.com/data/items/images/7440.png</t>
  </si>
  <si>
    <t>https://web.archive.org/web/20150531081727im_/http://essence-ro.com/data/items/icons/7440.gif</t>
  </si>
  <si>
    <t>Red_Feather_Beret</t>
  </si>
  <si>
    <t>Red Feather Beret</t>
  </si>
  <si>
    <t>https://web.archive.org/web/20150531030951im_/http://essence-ro.com/data/items/images/20692.png</t>
  </si>
  <si>
    <t>https://web.archive.org/web/20150531030951im_/http://essence-ro.com/data/items/icons/20692.gif</t>
  </si>
  <si>
    <t>Red_Frame</t>
  </si>
  <si>
    <t>Red Frame</t>
  </si>
  <si>
    <t>https://web.archive.org/web/20150524032334im_/http://essence-ro.com/data/items/images/734.png</t>
  </si>
  <si>
    <t>https://web.archive.org/web/20150524032334im_/http://essence-ro.com/data/items/icons/734.gif</t>
  </si>
  <si>
    <t>Red_Gemstone</t>
  </si>
  <si>
    <t>Red Gemstone</t>
  </si>
  <si>
    <t>https://web.archive.org/web/20150321152727im_/http://essence-ro.com/data/items/images/716.png</t>
  </si>
  <si>
    <t>https://web.archive.org/web/20150321152727im_/http://essence-ro.com/data/items/icons/716.gif</t>
  </si>
  <si>
    <t>Red_Glasses</t>
  </si>
  <si>
    <t>Red Glasses</t>
  </si>
  <si>
    <t>https://web.archive.org/web/20150524020450im_/http://essence-ro.com/data/items/images/5288.png</t>
  </si>
  <si>
    <t>https://web.archive.org/web/20150524020450im_/http://essence-ro.com/data/items/icons/5288.gif</t>
  </si>
  <si>
    <t>Red_Glasses_</t>
  </si>
  <si>
    <t>https://web.archive.org/web/20150524044353im_/http://essence-ro.com/data/items/images/20232.png</t>
  </si>
  <si>
    <t>https://web.archive.org/web/20150524044353im_/http://essence-ro.com/data/items/icons/20232.gif</t>
  </si>
  <si>
    <t>Red_Herb</t>
  </si>
  <si>
    <t>Red Herb</t>
  </si>
  <si>
    <t>https://web.archive.org/web/20150321144637im_/http://essence-ro.com/data/items/images/507.png</t>
  </si>
  <si>
    <t>https://web.archive.org/web/20150321144637im_/http://essence-ro.com/data/items/icons/507.gif</t>
  </si>
  <si>
    <t>Red_Jewel</t>
  </si>
  <si>
    <t>Sardonyx</t>
  </si>
  <si>
    <t>https://web.archive.org/web/20150524052155im_/http://essence-ro.com/data/items/images/725.png</t>
  </si>
  <si>
    <t>https://web.archive.org/web/20150524052155im_/http://essence-ro.com/data/items/icons/725.gif</t>
  </si>
  <si>
    <t>Red_Muffler</t>
  </si>
  <si>
    <t>Red Scarf</t>
  </si>
  <si>
    <t>https://web.archive.org/web/20150619130048im_/http://essence-ro.com/data/items/images/10019.png</t>
  </si>
  <si>
    <t>https://web.archive.org/web/20150619130048im_/http://essence-ro.com/data/items/icons/10019.gif</t>
  </si>
  <si>
    <t>Red_Potion</t>
  </si>
  <si>
    <t>Red Potion</t>
  </si>
  <si>
    <t>https://web.archive.org/web/20150321175410im_/http://essence-ro.com/data/items/images/501.png</t>
  </si>
  <si>
    <t>https://web.archive.org/web/20150321175410im_/http://essence-ro.com/data/items/icons/501.gif</t>
  </si>
  <si>
    <t>Red_Quiz_Hat</t>
  </si>
  <si>
    <t>Red Quiz Hat</t>
  </si>
  <si>
    <t>https://web.archive.org/web/20150524031736im_/http://essence-ro.com/data/items/images/20549.png</t>
  </si>
  <si>
    <t>https://web.archive.org/web/20150524031736im_/http://essence-ro.com/data/items/icons/20549.gif</t>
  </si>
  <si>
    <t>Red_Scarf</t>
  </si>
  <si>
    <t>Red Muffler</t>
  </si>
  <si>
    <t>https://web.archive.org/web/20151105093426im_/http://essence-ro.com/data/items/images/7216.png</t>
  </si>
  <si>
    <t>https://web.archive.org/web/20151105093426im_/http://essence-ro.com/data/items/icons/7216.gif</t>
  </si>
  <si>
    <t>Red_Silk_Seal</t>
  </si>
  <si>
    <t>Red Silk of Seal</t>
  </si>
  <si>
    <t>https://web.archive.org/web/20150531093426im_/http://essence-ro.com/data/items/images/2700.png</t>
  </si>
  <si>
    <t>https://web.archive.org/web/20150531093426im_/http://essence-ro.com/data/items/icons/2700.gif</t>
  </si>
  <si>
    <t>Red_Slim_Potion</t>
  </si>
  <si>
    <t>Condensed Red Potion</t>
  </si>
  <si>
    <t>https://web.archive.org/web/20150524025659im_/http://essence-ro.com/data/items/images/545.png</t>
  </si>
  <si>
    <t>https://web.archive.org/web/20150524025659im_/http://essence-ro.com/data/items/icons/545.gif</t>
  </si>
  <si>
    <t>Red_Socks_With_Holes</t>
  </si>
  <si>
    <t>Red Stocking</t>
  </si>
  <si>
    <t>https://web.archive.org/web/20150626182116im_/http://essence-ro.com/data/items/images/7034.png</t>
  </si>
  <si>
    <t>https://web.archive.org/web/20150626182116im_/http://essence-ro.com/data/items/icons/7034.gif</t>
  </si>
  <si>
    <t>Red_Spice</t>
  </si>
  <si>
    <t>Red Spice</t>
  </si>
  <si>
    <t>https://web.archive.org/web/20150524031930im_/http://essence-ro.com/data/items/images/7456.png</t>
  </si>
  <si>
    <t>https://web.archive.org/web/20150524031930im_/http://essence-ro.com/data/items/icons/7456.gif</t>
  </si>
  <si>
    <t>Red_Square_Bag</t>
  </si>
  <si>
    <t>Red Square Bag</t>
  </si>
  <si>
    <t>https://web.archive.org/web/20150524034619im_/http://essence-ro.com/data/items/images/16001.png</t>
  </si>
  <si>
    <t>https://web.archive.org/web/20150524034619im_/http://essence-ro.com/data/items/icons/16001.gif</t>
  </si>
  <si>
    <t>Red_Tailed_Ribbon</t>
  </si>
  <si>
    <t>https://web.archive.org/web/20150531061514im_/http://essence-ro.com/data/items/images/5083.png</t>
  </si>
  <si>
    <t>https://web.archive.org/web/20150531061514im_/http://essence-ro.com/data/items/icons/5083.gif</t>
  </si>
  <si>
    <t>Red_White_Hat</t>
  </si>
  <si>
    <t>Red White Hat</t>
  </si>
  <si>
    <t>https://web.archive.org/web/20150524035104im_/http://essence-ro.com/data/items/images/5472.png</t>
  </si>
  <si>
    <t>https://web.archive.org/web/20150524035104im_/http://essence-ro.com/data/items/icons/5472.gif</t>
  </si>
  <si>
    <t>Red_Wizardry_Hat</t>
  </si>
  <si>
    <t>Red Mage Hat</t>
  </si>
  <si>
    <t>https://web.archive.org/web/20150524033239im_/http://essence-ro.com/data/items/images/5238.png</t>
  </si>
  <si>
    <t>https://web.archive.org/web/20150524033239im_/http://essence-ro.com/data/items/icons/5238.gif</t>
  </si>
  <si>
    <t>Reindeer_Hat</t>
  </si>
  <si>
    <t>Reindeer Hat</t>
  </si>
  <si>
    <t>https://web.archive.org/web/20150524020414im_/http://essence-ro.com/data/items/images/20148.png</t>
  </si>
  <si>
    <t>https://web.archive.org/web/20150524020414im_/http://essence-ro.com/data/items/icons/20148.gif</t>
  </si>
  <si>
    <t>Reins</t>
  </si>
  <si>
    <t>https://web.archive.org/web/20150524021206im_/http://essence-ro.com/data/items/images/1064.png</t>
  </si>
  <si>
    <t>https://web.archive.org/web/20150524021206im_/http://essence-ro.com/data/items/icons/1064.gif</t>
  </si>
  <si>
    <t>Reissue_Schmitz_Helm</t>
  </si>
  <si>
    <t>Reissue Schmitz Helm</t>
  </si>
  <si>
    <t>https://web.archive.org/web/20150524054819im_/http://essence-ro.com/data/items/images/5757.png</t>
  </si>
  <si>
    <t>https://web.archive.org/web/20150524054819im_/http://essence-ro.com/data/items/icons/5757.gif</t>
  </si>
  <si>
    <t>Release_Of_Wish</t>
  </si>
  <si>
    <t>Release of Wish</t>
  </si>
  <si>
    <t>https://web.archive.org/web/20151105093136im_/http://essence-ro.com/data/items/images/1630.png</t>
  </si>
  <si>
    <t>https://web.archive.org/web/20151105093136im_/http://essence-ro.com/data/items/icons/1630.gif</t>
  </si>
  <si>
    <t>Removal_Card</t>
  </si>
  <si>
    <t>Remover Card</t>
  </si>
  <si>
    <t>https://web.archive.org/web/20150524045106im_/http://essence-ro.com/data/items/images/4353.png</t>
  </si>
  <si>
    <t>https://web.archive.org/web/20150524045106im_/http://essence-ro.com/data/items/icons/4353.gif</t>
  </si>
  <si>
    <t>Rent_Spell_Book</t>
  </si>
  <si>
    <t>Torn Magic Book</t>
  </si>
  <si>
    <t>https://web.archive.org/web/20150531093956im_/http://essence-ro.com/data/items/images/7117.png</t>
  </si>
  <si>
    <t>https://web.archive.org/web/20150531093956im_/http://essence-ro.com/data/items/icons/7117.gif</t>
  </si>
  <si>
    <t>Repair_Kit</t>
  </si>
  <si>
    <t>Repair Kit</t>
  </si>
  <si>
    <t>https://web.archive.org/web/20150524042955im_/http://essence-ro.com/data/items/images/2807.png</t>
  </si>
  <si>
    <t>https://web.archive.org/web/20150524042955im_/http://essence-ro.com/data/items/icons/2807.gif</t>
  </si>
  <si>
    <t>Repair_Scroll_</t>
  </si>
  <si>
    <t>Equipment Repair Spell Book</t>
  </si>
  <si>
    <t>https://web.archive.org/web/20150531063209im_/http://essence-ro.com/data/items/images/14587.png</t>
  </si>
  <si>
    <t>https://web.archive.org/web/20150531063209im_/http://essence-ro.com/data/items/icons/14587.gif</t>
  </si>
  <si>
    <t>Reptile_Tongue</t>
  </si>
  <si>
    <t>Reptile Tongue</t>
  </si>
  <si>
    <t>https://web.archive.org/web/20150531032128im_/http://essence-ro.com/data/items/images/903.png</t>
  </si>
  <si>
    <t>https://web.archive.org/web/20150531032128im_/http://essence-ro.com/data/items/icons/903.gif</t>
  </si>
  <si>
    <t>Requiem_Card</t>
  </si>
  <si>
    <t>Requiem Card</t>
  </si>
  <si>
    <t>https://web.archive.org/web/20150321195833im_/http://essence-ro.com/data/items/images/4104.png</t>
  </si>
  <si>
    <t>https://web.archive.org/web/20150321195833im_/http://essence-ro.com/data/items/icons/4104.gif</t>
  </si>
  <si>
    <t>Resin</t>
  </si>
  <si>
    <t>https://web.archive.org/web/20150321195648im_/http://essence-ro.com/data/items/images/907.png</t>
  </si>
  <si>
    <t>https://web.archive.org/web/20150321195648im_/http://essence-ro.com/data/items/icons/907.gif</t>
  </si>
  <si>
    <t>Resist_Earth</t>
  </si>
  <si>
    <t>Resist Potion - Earth</t>
  </si>
  <si>
    <t>https://web.archive.org/web/20150524030152im_/http://essence-ro.com/data/items/images/12120.png</t>
  </si>
  <si>
    <t>https://web.archive.org/web/20150524030152im_/http://essence-ro.com/data/items/icons/12120.gif</t>
  </si>
  <si>
    <t>Resist_Fire</t>
  </si>
  <si>
    <t>Resist Potion - Fire</t>
  </si>
  <si>
    <t>https://web.archive.org/web/20150524032409im_/http://essence-ro.com/data/items/images/12118.png</t>
  </si>
  <si>
    <t>https://web.archive.org/web/20150524032409im_/http://essence-ro.com/data/items/icons/12118.gif</t>
  </si>
  <si>
    <t>Resist_Water</t>
  </si>
  <si>
    <t>Resist Potion - Cold</t>
  </si>
  <si>
    <t>https://web.archive.org/web/20150524025316im_/http://essence-ro.com/data/items/images/12119.png</t>
  </si>
  <si>
    <t>https://web.archive.org/web/20150524025316im_/http://essence-ro.com/data/items/icons/12119.gif</t>
  </si>
  <si>
    <t>Resist_Wind</t>
  </si>
  <si>
    <t>Resist Potion - Thunder</t>
  </si>
  <si>
    <t>https://web.archive.org/web/20150524032041im_/http://essence-ro.com/data/items/images/12121.png</t>
  </si>
  <si>
    <t>https://web.archive.org/web/20150524032041im_/http://essence-ro.com/data/items/icons/12121.gif</t>
  </si>
  <si>
    <t>Resting_Swan</t>
  </si>
  <si>
    <t>Resting Swan</t>
  </si>
  <si>
    <t>https://web.archive.org/web/20150524034544im_/http://essence-ro.com/data/items/images/5758.png</t>
  </si>
  <si>
    <t>https://web.archive.org/web/20150524034544im_/http://essence-ro.com/data/items/icons/5758.gif</t>
  </si>
  <si>
    <t>Retribution_Card</t>
  </si>
  <si>
    <t>Retribution Card</t>
  </si>
  <si>
    <t>https://web.archive.org/web/20150524035252im_/http://essence-ro.com/data/items/images/4391.png</t>
  </si>
  <si>
    <t>https://web.archive.org/web/20150524035252im_/http://essence-ro.com/data/items/icons/4391.gif</t>
  </si>
  <si>
    <t>Ribbon</t>
  </si>
  <si>
    <t>https://web.archive.org/web/20150524025202im_/http://essence-ro.com/data/items/images/2208.png</t>
  </si>
  <si>
    <t>https://web.archive.org/web/20150524025202im_/http://essence-ro.com/data/items/icons/2208.gif</t>
  </si>
  <si>
    <t>Ribbon_</t>
  </si>
  <si>
    <t>https://web.archive.org/web/20150321201015im_/http://essence-ro.com/data/items/images/2209.png</t>
  </si>
  <si>
    <t>https://web.archive.org/web/20150321201015im_/http://essence-ro.com/data/items/icons/2209.gif</t>
  </si>
  <si>
    <t>Ribbon_Black</t>
  </si>
  <si>
    <t>Black Ribbon</t>
  </si>
  <si>
    <t>https://web.archive.org/web/20150524025501im_/http://essence-ro.com/data/items/images/5191.png</t>
  </si>
  <si>
    <t>https://web.archive.org/web/20150524025501im_/http://essence-ro.com/data/items/icons/5191.gif</t>
  </si>
  <si>
    <t>Ribbon_Green</t>
  </si>
  <si>
    <t>https://web.archive.org/web/20150524030231im_/http://essence-ro.com/data/items/images/5193.png</t>
  </si>
  <si>
    <t>https://web.archive.org/web/20150524030231im_/http://essence-ro.com/data/items/icons/5193.gif</t>
  </si>
  <si>
    <t>Ribbon_Orange</t>
  </si>
  <si>
    <t>Orange Ribbon</t>
  </si>
  <si>
    <t>https://web.archive.org/web/20150524030306im_/http://essence-ro.com/data/items/images/5196.png</t>
  </si>
  <si>
    <t>https://web.archive.org/web/20150524030306im_/http://essence-ro.com/data/items/icons/5196.gif</t>
  </si>
  <si>
    <t>Ribbon_Pink</t>
  </si>
  <si>
    <t>Pink Ribbon</t>
  </si>
  <si>
    <t>https://web.archive.org/web/20150524025422im_/http://essence-ro.com/data/items/images/5194.png</t>
  </si>
  <si>
    <t>https://web.archive.org/web/20150524025422im_/http://essence-ro.com/data/items/icons/5194.gif</t>
  </si>
  <si>
    <t>Ribbon_Red</t>
  </si>
  <si>
    <t>https://web.archive.org/web/20150524032225im_/http://essence-ro.com/data/items/images/5195.png</t>
  </si>
  <si>
    <t>https://web.archive.org/web/20150524032225im_/http://essence-ro.com/data/items/icons/5195.gif</t>
  </si>
  <si>
    <t>Ribbon_White</t>
  </si>
  <si>
    <t>https://web.archive.org/web/20150524031825im_/http://essence-ro.com/data/items/images/5197.png</t>
  </si>
  <si>
    <t>https://web.archive.org/web/20150524031825im_/http://essence-ro.com/data/items/icons/5197.gif</t>
  </si>
  <si>
    <t>Ribbon_Yellow</t>
  </si>
  <si>
    <t>Yellow Ribbon</t>
  </si>
  <si>
    <t>https://web.archive.org/web/20150524031926im_/http://essence-ro.com/data/items/images/5192.png</t>
  </si>
  <si>
    <t>https://web.archive.org/web/20150524031926im_/http://essence-ro.com/data/items/icons/5192.gif</t>
  </si>
  <si>
    <t>Rice_Ball</t>
  </si>
  <si>
    <t>Rice Ball</t>
  </si>
  <si>
    <t>https://web.archive.org/web/20150531080339im_/http://essence-ro.com/data/items/images/564.png</t>
  </si>
  <si>
    <t>https://web.archive.org/web/20150531080339im_/http://essence-ro.com/data/items/icons/564.gif</t>
  </si>
  <si>
    <t>Rice_Cake</t>
  </si>
  <si>
    <t>Traditional Rice Cake</t>
  </si>
  <si>
    <t>https://web.archive.org/web/20150531080324im_/http://essence-ro.com/data/items/images/555.png</t>
  </si>
  <si>
    <t>https://web.archive.org/web/20150531080324im_/http://essence-ro.com/data/items/icons/555.gif</t>
  </si>
  <si>
    <t>Rice_Cake_Boy_Card</t>
  </si>
  <si>
    <t>Dumpling Child Card</t>
  </si>
  <si>
    <t>https://web.archive.org/web/20150524043415im_/http://essence-ro.com/data/items/images/4154.png</t>
  </si>
  <si>
    <t>https://web.archive.org/web/20150524043415im_/http://essence-ro.com/data/items/icons/4154.gif</t>
  </si>
  <si>
    <t>Rice_Cake_Egg</t>
  </si>
  <si>
    <t>Hard Rice Cake</t>
  </si>
  <si>
    <t>https://web.archive.org/web/20150531080002im_/http://essence-ro.com/data/items/images/9028.png</t>
  </si>
  <si>
    <t>https://web.archive.org/web/20150531080002im_/http://essence-ro.com/data/items/icons/9028.gif</t>
  </si>
  <si>
    <t>Rice_Cake_Soup</t>
  </si>
  <si>
    <t>Tempting Rice-Cake Soup</t>
  </si>
  <si>
    <t>https://web.archive.org/web/20150531082344im_/http://essence-ro.com/data/items/images/669.png</t>
  </si>
  <si>
    <t>https://web.archive.org/web/20150531082344im_/http://essence-ro.com/data/items/icons/669.gif</t>
  </si>
  <si>
    <t>Rider_Insignia</t>
  </si>
  <si>
    <t>Crest of the Rider</t>
  </si>
  <si>
    <t>https://web.archive.org/web/20150321173235im_/http://essence-ro.com/data/items/images/2529.png</t>
  </si>
  <si>
    <t>https://web.archive.org/web/20150321173235im_/http://essence-ro.com/data/items/icons/2529.gif</t>
  </si>
  <si>
    <t>Rider_Insignia_</t>
  </si>
  <si>
    <t>https://web.archive.org/web/20150531091031im_/http://essence-ro.com/data/items/images/2530.png</t>
  </si>
  <si>
    <t>https://web.archive.org/web/20150531091031im_/http://essence-ro.com/data/items/icons/2530.gif</t>
  </si>
  <si>
    <t>Rideword_Card</t>
  </si>
  <si>
    <t>Rideword Card</t>
  </si>
  <si>
    <t>https://web.archive.org/web/20150324155348im_/http://essence-ro.com/data/items/images/4185.png</t>
  </si>
  <si>
    <t>https://web.archive.org/web/20150324155348im_/http://essence-ro.com/data/items/icons/4185.gif</t>
  </si>
  <si>
    <t>Rideword_Hat</t>
  </si>
  <si>
    <t>Rideword Hat</t>
  </si>
  <si>
    <t>https://web.archive.org/web/20150524025154im_/http://essence-ro.com/data/items/images/5208.png</t>
  </si>
  <si>
    <t>https://web.archive.org/web/20150524025154im_/http://essence-ro.com/data/items/icons/5208.gif</t>
  </si>
  <si>
    <t>Right_Epsilon</t>
  </si>
  <si>
    <t>Light Epsilon</t>
  </si>
  <si>
    <t>https://web.archive.org/web/20150524055605im_/http://essence-ro.com/data/items/images/29550.png</t>
  </si>
  <si>
    <t>https://web.archive.org/web/20150524055605im_/http://essence-ro.com/data/items/icons/29550.gif</t>
  </si>
  <si>
    <t>https://web.archive.org/web/20150524031538im_/http://essence-ro.com/data/items/images/1366.png</t>
  </si>
  <si>
    <t>https://web.archive.org/web/20150524031538im_/http://essence-ro.com/data/items/icons/1366.gif</t>
  </si>
  <si>
    <t>Right_Epsilon_C</t>
  </si>
  <si>
    <t>Refined Light Epsilon</t>
  </si>
  <si>
    <t>https://web.archive.org/web/20150524025124im_/http://essence-ro.com/data/items/images/1372.png</t>
  </si>
  <si>
    <t>https://web.archive.org/web/20150524025124im_/http://essence-ro.com/data/items/icons/1372.gif</t>
  </si>
  <si>
    <t>Ring_</t>
  </si>
  <si>
    <t>Ring</t>
  </si>
  <si>
    <t>https://web.archive.org/web/20150531225100im_/http://essence-ro.com/data/items/images/2621.png</t>
  </si>
  <si>
    <t>https://web.archive.org/web/20150531225100im_/http://essence-ro.com/data/items/icons/2621.gif</t>
  </si>
  <si>
    <t>Ring_Of_Earth</t>
  </si>
  <si>
    <t>Ring of Earth</t>
  </si>
  <si>
    <t>https://web.archive.org/web/20151105093628im_/http://essence-ro.com/data/items/images/2685.png</t>
  </si>
  <si>
    <t>https://web.archive.org/web/20151105093628im_/http://essence-ro.com/data/items/icons/2685.gif</t>
  </si>
  <si>
    <t>Ring_Of_Fire</t>
  </si>
  <si>
    <t>Ring of Fire</t>
  </si>
  <si>
    <t>https://web.archive.org/web/20150619125049im_/http://essence-ro.com/data/items/images/2683.png</t>
  </si>
  <si>
    <t>https://web.archive.org/web/20150619125049im_/http://essence-ro.com/data/items/icons/2683.gif</t>
  </si>
  <si>
    <t>Ring_Of_Rogue</t>
  </si>
  <si>
    <t>Thief Ring</t>
  </si>
  <si>
    <t>https://web.archive.org/web/20150525094822im_/http://essence-ro.com/data/items/images/2620.png</t>
  </si>
  <si>
    <t>https://web.archive.org/web/20150525094822im_/http://essence-ro.com/data/items/icons/2620.gif</t>
  </si>
  <si>
    <t>Ring_Of_Water</t>
  </si>
  <si>
    <t>Ring of Water</t>
  </si>
  <si>
    <t>https://web.archive.org/web/20151105092817im_/http://essence-ro.com/data/items/images/2682.png</t>
  </si>
  <si>
    <t>https://web.archive.org/web/20151105092817im_/http://essence-ro.com/data/items/icons/2682.gif</t>
  </si>
  <si>
    <t>Ring_Of_Wind</t>
  </si>
  <si>
    <t>Ring of Wind</t>
  </si>
  <si>
    <t>https://web.archive.org/web/20150531104557im_/http://essence-ro.com/data/items/images/2684.png</t>
  </si>
  <si>
    <t>https://web.archive.org/web/20150531104557im_/http://essence-ro.com/data/items/icons/2684.gif</t>
  </si>
  <si>
    <t>RJC_Katyusha_Flower</t>
  </si>
  <si>
    <t>RJC Katyusha Flower</t>
  </si>
  <si>
    <t>https://web.archive.org/web/20150524030513im_/http://essence-ro.com/data/items/images/5547.png</t>
  </si>
  <si>
    <t>https://web.archive.org/web/20150524030513im_/http://essence-ro.com/data/items/icons/5547.gif</t>
  </si>
  <si>
    <t>Robo_Eye</t>
  </si>
  <si>
    <t>Robo Eye</t>
  </si>
  <si>
    <t>https://web.archive.org/web/20150524034002im_/http://essence-ro.com/data/items/images/5325.png</t>
  </si>
  <si>
    <t>https://web.archive.org/web/20150524034002im_/http://essence-ro.com/data/items/icons/5325.gif</t>
  </si>
  <si>
    <t>Robo_Eye_</t>
  </si>
  <si>
    <t>https://web.archive.org/web/20150524042502im_/http://essence-ro.com/data/items/images/20230.png</t>
  </si>
  <si>
    <t>https://web.archive.org/web/20150524042502im_/http://essence-ro.com/data/items/icons/20230.gif</t>
  </si>
  <si>
    <t>Robo_Headphones</t>
  </si>
  <si>
    <t>Robo Headphones</t>
  </si>
  <si>
    <t>https://web.archive.org/web/20151105093603im_/http://essence-ro.com/data/items/images/20213.png</t>
  </si>
  <si>
    <t>https://web.archive.org/web/20151105093603im_/http://essence-ro.com/data/items/icons/20213.gif</t>
  </si>
  <si>
    <t>Robo_Headset</t>
  </si>
  <si>
    <t>Robo Headset</t>
  </si>
  <si>
    <t>https://web.archive.org/web/20150524033049im_/http://essence-ro.com/data/items/images/20214.png</t>
  </si>
  <si>
    <t>https://web.archive.org/web/20150524033049im_/http://essence-ro.com/data/items/icons/20214.gif</t>
  </si>
  <si>
    <t>Robo_Headset_</t>
  </si>
  <si>
    <t>https://web.archive.org/web/20150524034059im_/http://essence-ro.com/data/items/images/20260.png</t>
  </si>
  <si>
    <t>https://web.archive.org/web/20150524034059im_/http://essence-ro.com/data/items/icons/20260.gif</t>
  </si>
  <si>
    <t>Rocker_Card</t>
  </si>
  <si>
    <t>Rocker Card</t>
  </si>
  <si>
    <t>https://web.archive.org/web/20150321155900im_/http://essence-ro.com/data/items/images/4021.png</t>
  </si>
  <si>
    <t>https://web.archive.org/web/20150321155900im_/http://essence-ro.com/data/items/icons/4021.gif</t>
  </si>
  <si>
    <t>Rocker_Glasses</t>
  </si>
  <si>
    <t>Rocker Glasses</t>
  </si>
  <si>
    <t>https://web.archive.org/web/20150524034552im_/http://essence-ro.com/data/items/images/10014.png</t>
  </si>
  <si>
    <t>https://web.archive.org/web/20150524034552im_/http://essence-ro.com/data/items/icons/10014.gif</t>
  </si>
  <si>
    <t>Rod_</t>
  </si>
  <si>
    <t>Rod</t>
  </si>
  <si>
    <t>https://web.archive.org/web/20150531040716im_/http://essence-ro.com/data/items/images/1602.png</t>
  </si>
  <si>
    <t>https://web.archive.org/web/20150531040716im_/http://essence-ro.com/data/items/icons/1602.gif</t>
  </si>
  <si>
    <t>Roda_Frog_Card</t>
  </si>
  <si>
    <t>Roda Frog Card</t>
  </si>
  <si>
    <t>https://web.archive.org/web/20150315050634im_/http://essence-ro.com/data/items/images/4014.png</t>
  </si>
  <si>
    <t>https://web.archive.org/web/20150315050634im_/http://essence-ro.com/data/items/icons/4014.gif</t>
  </si>
  <si>
    <t>Rojerta_Piece</t>
  </si>
  <si>
    <t>Fragment of Rossata Stone</t>
  </si>
  <si>
    <t>https://web.archive.org/web/20151105093414im_/http://essence-ro.com/data/items/images/7211.png</t>
  </si>
  <si>
    <t>https://web.archive.org/web/20151105093414im_/http://essence-ro.com/data/items/icons/7211.gif</t>
  </si>
  <si>
    <t>Rolling_Stone</t>
  </si>
  <si>
    <t>Rolling Stone</t>
  </si>
  <si>
    <t>https://web.archive.org/web/20150619184902im_/http://essence-ro.com/data/items/images/13154.png</t>
  </si>
  <si>
    <t>https://web.archive.org/web/20150619184902im_/http://essence-ro.com/data/items/icons/13154.gif</t>
  </si>
  <si>
    <t>Romantic_White_Flower</t>
  </si>
  <si>
    <t>Romantic White Flower</t>
  </si>
  <si>
    <t>https://web.archive.org/web/20150524033231im_/http://essence-ro.com/data/items/images/5206.png</t>
  </si>
  <si>
    <t>https://web.archive.org/web/20150524033231im_/http://essence-ro.com/data/items/icons/5206.gif</t>
  </si>
  <si>
    <t>Root_Of_Maneater</t>
  </si>
  <si>
    <t>Maneater Root</t>
  </si>
  <si>
    <t>https://web.archive.org/web/20150531105122im_/http://essence-ro.com/data/items/images/1033.png</t>
  </si>
  <si>
    <t>https://web.archive.org/web/20150531105122im_/http://essence-ro.com/data/items/icons/1033.gif</t>
  </si>
  <si>
    <t>Root_Of_Stone</t>
  </si>
  <si>
    <t>Root of Stone</t>
  </si>
  <si>
    <t>https://web.archive.org/web/20150524040528im_/http://essence-ro.com/data/items/images/7082.png</t>
  </si>
  <si>
    <t>https://web.archive.org/web/20150524040528im_/http://essence-ro.com/data/items/icons/7082.gif</t>
  </si>
  <si>
    <t>Rosary</t>
  </si>
  <si>
    <t>https://web.archive.org/web/20150525035541im_/http://essence-ro.com/data/items/images/2608.png</t>
  </si>
  <si>
    <t>https://web.archive.org/web/20150525035541im_/http://essence-ro.com/data/items/icons/2608.gif</t>
  </si>
  <si>
    <t>Rosary_</t>
  </si>
  <si>
    <t>https://web.archive.org/web/20150524034308im_/http://essence-ro.com/data/items/images/2626.png</t>
  </si>
  <si>
    <t>https://web.archive.org/web/20150524034308im_/http://essence-ro.com/data/items/icons/2626.gif</t>
  </si>
  <si>
    <t>Rose_Crown</t>
  </si>
  <si>
    <t>Rose Crown</t>
  </si>
  <si>
    <t>https://web.archive.org/web/20150524025823im_/http://essence-ro.com/data/items/images/20135.png</t>
  </si>
  <si>
    <t>https://web.archive.org/web/20150524025823im_/http://essence-ro.com/data/items/icons/20135.gif</t>
  </si>
  <si>
    <t>Rose_Of_Crimson</t>
  </si>
  <si>
    <t>Rose Of Crimson</t>
  </si>
  <si>
    <t>https://web.archive.org/web/20150524035611im_/http://essence-ro.com/data/items/images/5548.png</t>
  </si>
  <si>
    <t>https://web.archive.org/web/20150524035611im_/http://essence-ro.com/data/items/icons/5548.gif</t>
  </si>
  <si>
    <t>Rose_Quartz</t>
  </si>
  <si>
    <t>Rose Quartz</t>
  </si>
  <si>
    <t>https://web.archive.org/web/20150524033822im_/http://essence-ro.com/data/items/images/7293.png</t>
  </si>
  <si>
    <t>https://web.archive.org/web/20150524033822im_/http://essence-ro.com/data/items/icons/7293.gif</t>
  </si>
  <si>
    <t>Rose_Ring</t>
  </si>
  <si>
    <t>Rose Ring</t>
  </si>
  <si>
    <t>https://web.archive.org/web/20150524030510im_/http://essence-ro.com/data/items/images/20229.png</t>
  </si>
  <si>
    <t>https://web.archive.org/web/20150524030510im_/http://essence-ro.com/data/items/icons/20229.gif</t>
  </si>
  <si>
    <t>Rotar_Zairo_Card</t>
  </si>
  <si>
    <t>Rotar Zairo Card</t>
  </si>
  <si>
    <t>https://web.archive.org/web/20150524081337im_/http://essence-ro.com/data/items/images/4192.png</t>
  </si>
  <si>
    <t>https://web.archive.org/web/20150524081337im_/http://essence-ro.com/data/items/icons/4192.gif</t>
  </si>
  <si>
    <t>Rotten_Bandage</t>
  </si>
  <si>
    <t>Rotten Bandage</t>
  </si>
  <si>
    <t>https://web.archive.org/web/20150524043850im_/http://essence-ro.com/data/items/images/930.png</t>
  </si>
  <si>
    <t>https://web.archive.org/web/20150524043850im_/http://essence-ro.com/data/items/icons/930.gif</t>
  </si>
  <si>
    <t>Rotten_Fish</t>
  </si>
  <si>
    <t>Rotten Fish</t>
  </si>
  <si>
    <t>https://web.archive.org/web/20150525035403im_/http://essence-ro.com/data/items/images/624.png</t>
  </si>
  <si>
    <t>https://web.archive.org/web/20150525035403im_/http://essence-ro.com/data/items/icons/624.gif</t>
  </si>
  <si>
    <t>Rotten_Meat</t>
  </si>
  <si>
    <t>Rotten Meat</t>
  </si>
  <si>
    <t>https://web.archive.org/web/20150531100519im_/http://essence-ro.com/data/items/images/7564.png</t>
  </si>
  <si>
    <t>https://web.archive.org/web/20150531100519im_/http://essence-ro.com/data/items/icons/7564.gif</t>
  </si>
  <si>
    <t>Rotten_Scale</t>
  </si>
  <si>
    <t>Stinky Scale</t>
  </si>
  <si>
    <t>https://web.archive.org/web/20150524021305im_/http://essence-ro.com/data/items/images/959.png</t>
  </si>
  <si>
    <t>https://web.archive.org/web/20150524021305im_/http://essence-ro.com/data/items/icons/959.gif</t>
  </si>
  <si>
    <t>Rouge</t>
  </si>
  <si>
    <t>https://web.archive.org/web/20150524043004im_/http://essence-ro.com/data/items/images/739.png</t>
  </si>
  <si>
    <t>https://web.archive.org/web/20150524043004im_/http://essence-ro.com/data/items/icons/739.gif</t>
  </si>
  <si>
    <t>Rough_Billows</t>
  </si>
  <si>
    <t>Billow</t>
  </si>
  <si>
    <t>https://web.archive.org/web/20150524034924im_/http://essence-ro.com/data/items/images/7091.png</t>
  </si>
  <si>
    <t>https://web.archive.org/web/20150524034924im_/http://essence-ro.com/data/items/icons/7091.gif</t>
  </si>
  <si>
    <t>Rough_Wind</t>
  </si>
  <si>
    <t>Rough Wind</t>
  </si>
  <si>
    <t>https://web.archive.org/web/20150524024654im_/http://essence-ro.com/data/items/images/996.png</t>
  </si>
  <si>
    <t>https://web.archive.org/web/20150524024654im_/http://essence-ro.com/data/items/icons/996.gif</t>
  </si>
  <si>
    <t>Rough_Wind_Hairpin</t>
  </si>
  <si>
    <t>Rough Wind Hairpin</t>
  </si>
  <si>
    <t>https://web.archive.org/web/20150524032946im_/http://essence-ro.com/data/items/images/20531.png</t>
  </si>
  <si>
    <t>https://web.archive.org/web/20150524032946im_/http://essence-ro.com/data/items/icons/20531.gif</t>
  </si>
  <si>
    <t>Round_Ears</t>
  </si>
  <si>
    <t>Round Ears</t>
  </si>
  <si>
    <t>https://web.archive.org/web/20151105093528im_/http://essence-ro.com/data/items/images/5251.png</t>
  </si>
  <si>
    <t>https://web.archive.org/web/20151105093528im_/http://essence-ro.com/data/items/icons/5251.gif</t>
  </si>
  <si>
    <t>Round_Eyes</t>
  </si>
  <si>
    <t>https://web.archive.org/web/20150524045417im_/http://essence-ro.com/data/items/images/5102.png</t>
  </si>
  <si>
    <t>https://web.archive.org/web/20150524045417im_/http://essence-ro.com/data/items/icons/5102.gif</t>
  </si>
  <si>
    <t>Round_Shell</t>
  </si>
  <si>
    <t>Round Shell</t>
  </si>
  <si>
    <t>https://web.archive.org/web/20150619185629im_/http://essence-ro.com/data/items/images/1096.png</t>
  </si>
  <si>
    <t>https://web.archive.org/web/20150619185629im_/http://essence-ro.com/data/items/icons/1096.gif</t>
  </si>
  <si>
    <t>Roween_Card</t>
  </si>
  <si>
    <t>Roween Card</t>
  </si>
  <si>
    <t>https://web.archive.org/web/20150524042020im_/http://essence-ro.com/data/items/images/4422.png</t>
  </si>
  <si>
    <t>https://web.archive.org/web/20150524042020im_/http://essence-ro.com/data/items/icons/4422.gif</t>
  </si>
  <si>
    <t>Royal_Jelly</t>
  </si>
  <si>
    <t>Royal Jelly</t>
  </si>
  <si>
    <t>https://web.archive.org/web/20150321193836im_/http://essence-ro.com/data/items/images/526.png</t>
  </si>
  <si>
    <t>https://web.archive.org/web/20150321193836im_/http://essence-ro.com/data/items/icons/526.gif</t>
  </si>
  <si>
    <t>Royal_Milk_Tea_Hat</t>
  </si>
  <si>
    <t>Black Tea Kochakaden Hat</t>
  </si>
  <si>
    <t>https://web.archive.org/web/20150321171629im_/http://essence-ro.com/data/items/images/5427.png</t>
  </si>
  <si>
    <t>https://web.archive.org/web/20150321171629im_/http://essence-ro.com/data/items/icons/5427.gif</t>
  </si>
  <si>
    <t>Rsx_0806_Card</t>
  </si>
  <si>
    <t>RSX 0806 Card</t>
  </si>
  <si>
    <t>https://web.archive.org/web/20150531081606im_/http://essence-ro.com/data/items/images/4342.png</t>
  </si>
  <si>
    <t>https://web.archive.org/web/20150531081606im_/http://essence-ro.com/data/items/icons/4342.gif</t>
  </si>
  <si>
    <t>Rudolph_Santa_Hat</t>
  </si>
  <si>
    <t>Rudolph Santa Hat</t>
  </si>
  <si>
    <t>https://web.archive.org/web/20150524021731im_/http://essence-ro.com/data/items/images/5742.png</t>
  </si>
  <si>
    <t>https://web.archive.org/web/20150524021731im_/http://essence-ro.com/data/items/icons/5742.gif</t>
  </si>
  <si>
    <t>Rune_Circlet</t>
  </si>
  <si>
    <t>Rune Circlet</t>
  </si>
  <si>
    <t>https://web.archive.org/web/20150524042458im_/http://essence-ro.com/data/items/images/5746.png</t>
  </si>
  <si>
    <t>https://web.archive.org/web/20150524042458im_/http://essence-ro.com/data/items/icons/5746.gif</t>
  </si>
  <si>
    <t>Rune_Of_Darkness</t>
  </si>
  <si>
    <t>Rune of Darkness</t>
  </si>
  <si>
    <t>https://web.archive.org/web/20150524024024im_/http://essence-ro.com/data/items/images/7511.png</t>
  </si>
  <si>
    <t>https://web.archive.org/web/20150524024024im_/http://essence-ro.com/data/items/icons/7511.gif</t>
  </si>
  <si>
    <t>Runstone_Ancient</t>
  </si>
  <si>
    <t>Ancient Rune</t>
  </si>
  <si>
    <t>Knight</t>
  </si>
  <si>
    <t>https://web.archive.org/web/20150524035751im_/http://essence-ro.com/data/items/images/12735.png</t>
  </si>
  <si>
    <t>https://web.archive.org/web/20150524035751im_/http://essence-ro.com/data/items/icons/12735.gif</t>
  </si>
  <si>
    <t>Runstone_Mystic</t>
  </si>
  <si>
    <t>Mystic Rune</t>
  </si>
  <si>
    <t>https://web.archive.org/web/20150524045409im_/http://essence-ro.com/data/items/images/12736.png</t>
  </si>
  <si>
    <t>https://web.archive.org/web/20150524045409im_/http://essence-ro.com/data/items/icons/12736.gif</t>
  </si>
  <si>
    <t>Runstone_Ordinary</t>
  </si>
  <si>
    <t>Ordinary Rune</t>
  </si>
  <si>
    <t>https://web.archive.org/web/20150524034520im_/http://essence-ro.com/data/items/images/12737.png</t>
  </si>
  <si>
    <t>https://web.archive.org/web/20150524034520im_/http://essence-ro.com/data/items/icons/12737.gif</t>
  </si>
  <si>
    <t>Runstone_Quality</t>
  </si>
  <si>
    <t>Luxurious Rune</t>
  </si>
  <si>
    <t>https://web.archive.org/web/20150524040156im_/http://essence-ro.com/data/items/images/12734.png</t>
  </si>
  <si>
    <t>https://web.archive.org/web/20150524040156im_/http://essence-ro.com/data/items/icons/12734.gif</t>
  </si>
  <si>
    <t>Runstone_Rare</t>
  </si>
  <si>
    <t>Rare Rune</t>
  </si>
  <si>
    <t>https://web.archive.org/web/20150524033811im_/http://essence-ro.com/data/items/images/12738.png</t>
  </si>
  <si>
    <t>https://web.archive.org/web/20150524033811im_/http://essence-ro.com/data/items/icons/12738.gif</t>
  </si>
  <si>
    <t>Russian_Ribbon</t>
  </si>
  <si>
    <t>Victory Hairband</t>
  </si>
  <si>
    <t>https://web.archive.org/web/20150524025954im_/http://essence-ro.com/data/items/images/5301.png</t>
  </si>
  <si>
    <t>https://web.archive.org/web/20150524025954im_/http://essence-ro.com/data/items/icons/5301.gif</t>
  </si>
  <si>
    <t>Rusty_Arrow</t>
  </si>
  <si>
    <t>Rusty Arrow</t>
  </si>
  <si>
    <t>https://web.archive.org/web/20150524020508im_/http://essence-ro.com/data/items/images/1762.png</t>
  </si>
  <si>
    <t>https://web.archive.org/web/20150524020508im_/http://essence-ro.com/data/items/icons/1762.gif</t>
  </si>
  <si>
    <t>Rusty_Bullet</t>
  </si>
  <si>
    <t>Rusty Bullet</t>
  </si>
  <si>
    <t>https://web.archive.org/web/20150524035759im_/http://essence-ro.com/data/items/images/31005.png</t>
  </si>
  <si>
    <t>https://web.archive.org/web/20150524035759im_/http://essence-ro.com/data/items/icons/31005.gif</t>
  </si>
  <si>
    <t>Rybio_Card</t>
  </si>
  <si>
    <t>Rybio Card</t>
  </si>
  <si>
    <t>https://web.archive.org/web/20150324151754im_/http://essence-ro.com/data/items/images/4194.png</t>
  </si>
  <si>
    <t>https://web.archive.org/web/20150324151754im_/http://essence-ro.com/data/items/icons/4194.gif</t>
  </si>
  <si>
    <t>Sabbath</t>
  </si>
  <si>
    <t>https://web.archive.org/web/20150619185426im_/http://essence-ro.com/data/items/images/1365.png</t>
  </si>
  <si>
    <t>https://web.archive.org/web/20150619185426im_/http://essence-ro.com/data/items/icons/1365.gif</t>
  </si>
  <si>
    <t>Saber_</t>
  </si>
  <si>
    <t>Saber</t>
  </si>
  <si>
    <t>https://web.archive.org/web/20150531032629im_/http://essence-ro.com/data/items/images/1127.png</t>
  </si>
  <si>
    <t>https://web.archive.org/web/20150531032629im_/http://essence-ro.com/data/items/icons/1127.gif</t>
  </si>
  <si>
    <t>Sacred_Marks</t>
  </si>
  <si>
    <t>Hand of God</t>
  </si>
  <si>
    <t>https://web.archive.org/web/20150531091056im_/http://essence-ro.com/data/items/images/1009.png</t>
  </si>
  <si>
    <t>https://web.archive.org/web/20150531091056im_/http://essence-ro.com/data/items/icons/1009.gif</t>
  </si>
  <si>
    <t>Sacred_Masque</t>
  </si>
  <si>
    <t>Cultish Masque</t>
  </si>
  <si>
    <t>https://web.archive.org/web/20150524035623im_/http://essence-ro.com/data/items/images/1045.png</t>
  </si>
  <si>
    <t>https://web.archive.org/web/20150524035623im_/http://essence-ro.com/data/items/icons/1045.gif</t>
  </si>
  <si>
    <t>Sacred_Torch_Coronet</t>
  </si>
  <si>
    <t>Torch Cap</t>
  </si>
  <si>
    <t>https://web.archive.org/web/20150524044914im_/http://essence-ro.com/data/items/images/5430.png</t>
  </si>
  <si>
    <t>https://web.archive.org/web/20150524044914im_/http://essence-ro.com/data/items/icons/5430.gif</t>
  </si>
  <si>
    <t>Safari_Ball</t>
  </si>
  <si>
    <t>Safari Ball</t>
  </si>
  <si>
    <t>https://web.archive.org/web/20150524035425im_/http://essence-ro.com/data/items/images/29520.png</t>
  </si>
  <si>
    <t>https://web.archive.org/web/20150524035425im_/http://essence-ro.com/data/items/icons/29520.gif</t>
  </si>
  <si>
    <t>Safety_Helmet</t>
  </si>
  <si>
    <t>Safety Helmet</t>
  </si>
  <si>
    <t>https://web.archive.org/web/20150531032319im_/http://essence-ro.com/data/items/images/5009.png</t>
  </si>
  <si>
    <t>https://web.archive.org/web/20150531032319im_/http://essence-ro.com/data/items/icons/5009.gif</t>
  </si>
  <si>
    <t>Safety_Ring</t>
  </si>
  <si>
    <t>Safety Ring</t>
  </si>
  <si>
    <t>https://web.archive.org/web/20150524030836im_/http://essence-ro.com/data/items/images/2615.png</t>
  </si>
  <si>
    <t>https://web.archive.org/web/20150524030836im_/http://essence-ro.com/data/items/icons/2615.gif</t>
  </si>
  <si>
    <t>Safety_Ring_</t>
  </si>
  <si>
    <t>https://web.archive.org/web/20150524030853im_/http://essence-ro.com/data/items/images/29503.png</t>
  </si>
  <si>
    <t>https://web.archive.org/web/20150524030853im_/http://essence-ro.com/data/items/icons/29503.gif</t>
  </si>
  <si>
    <t>Sageworm_Card</t>
  </si>
  <si>
    <t>Sage Worm Card</t>
  </si>
  <si>
    <t>https://web.archive.org/web/20150524081526im_/http://essence-ro.com/data/items/images/4219.png</t>
  </si>
  <si>
    <t>https://web.archive.org/web/20150524081526im_/http://essence-ro.com/data/items/icons/4219.gif</t>
  </si>
  <si>
    <t>Sakura_Milk_Tea_Hat</t>
  </si>
  <si>
    <t>Sakura Milk Tea Hat</t>
  </si>
  <si>
    <t>https://web.archive.org/web/20150524041158im_/http://essence-ro.com/data/items/images/5524.png</t>
  </si>
  <si>
    <t>https://web.archive.org/web/20150524041158im_/http://essence-ro.com/data/items/icons/5524.gif</t>
  </si>
  <si>
    <t>Sakura_Mist_Hat</t>
  </si>
  <si>
    <t>Sakura Mist Hat</t>
  </si>
  <si>
    <t>https://web.archive.org/web/20150524044847im_/http://essence-ro.com/data/items/images/5523.png</t>
  </si>
  <si>
    <t>https://web.archive.org/web/20150524044847im_/http://essence-ro.com/data/items/icons/5523.gif</t>
  </si>
  <si>
    <t>Salamander_Card</t>
  </si>
  <si>
    <t>Salamander Card</t>
  </si>
  <si>
    <t>https://web.archive.org/web/20150524040019im_/http://essence-ro.com/data/items/images/4429.png</t>
  </si>
  <si>
    <t>https://web.archive.org/web/20150524040019im_/http://essence-ro.com/data/items/icons/4429.gif</t>
  </si>
  <si>
    <t>Sales_Signboard</t>
  </si>
  <si>
    <t>Sales Banner</t>
  </si>
  <si>
    <t>https://web.archive.org/web/20150524030916im_/http://essence-ro.com/data/items/images/5100.png</t>
  </si>
  <si>
    <t>https://web.archive.org/web/20150524030916im_/http://essence-ro.com/data/items/icons/5100.gif</t>
  </si>
  <si>
    <t>Saliva_Of_Bird</t>
  </si>
  <si>
    <t>Sputum of Bird</t>
  </si>
  <si>
    <t>https://web.archive.org/web/20150524034548im_/http://essence-ro.com/data/items/images/7084.png</t>
  </si>
  <si>
    <t>https://web.archive.org/web/20150524034548im_/http://essence-ro.com/data/items/icons/7084.gif</t>
  </si>
  <si>
    <t>Samambaia</t>
  </si>
  <si>
    <t>Tiara Samambaia</t>
  </si>
  <si>
    <t>https://web.archive.org/web/20150524035845im_/http://essence-ro.com/data/items/images/5511.png</t>
  </si>
  <si>
    <t>https://web.archive.org/web/20150524035845im_/http://essence-ro.com/data/items/icons/5511.gif</t>
  </si>
  <si>
    <t>Sand_Lump</t>
  </si>
  <si>
    <t>Sand Clump</t>
  </si>
  <si>
    <t>https://web.archive.org/web/20150524030821im_/http://essence-ro.com/data/items/images/7124.png</t>
  </si>
  <si>
    <t>https://web.archive.org/web/20150524030821im_/http://essence-ro.com/data/items/icons/7124.gif</t>
  </si>
  <si>
    <t>Sand_Man_Card</t>
  </si>
  <si>
    <t>Sandman Card</t>
  </si>
  <si>
    <t>https://web.archive.org/web/20150321182037im_/http://essence-ro.com/data/items/images/4101.png</t>
  </si>
  <si>
    <t>https://web.archive.org/web/20150321182037im_/http://essence-ro.com/data/items/icons/4101.gif</t>
  </si>
  <si>
    <t>Sandals_</t>
  </si>
  <si>
    <t>Sandals</t>
  </si>
  <si>
    <t>https://web.archive.org/web/20150321162210im_/http://essence-ro.com/data/items/images/2402.png</t>
  </si>
  <si>
    <t>https://web.archive.org/web/20150321162210im_/http://essence-ro.com/data/items/icons/2402.gif</t>
  </si>
  <si>
    <t>Santa_Hat_2</t>
  </si>
  <si>
    <t>Frozen Twin Pompom</t>
  </si>
  <si>
    <t>https://web.archive.org/web/20150524044855im_/http://essence-ro.com/data/items/images/5390.png</t>
  </si>
  <si>
    <t>https://web.archive.org/web/20150524044855im_/http://essence-ro.com/data/items/icons/5390.gif</t>
  </si>
  <si>
    <t>Santa_Poring_Hat</t>
  </si>
  <si>
    <t>Santa Poring Hat</t>
  </si>
  <si>
    <t>https://web.archive.org/web/20150531032043im_/http://essence-ro.com/data/items/images/5381.png</t>
  </si>
  <si>
    <t>https://web.archive.org/web/20150531032043im_/http://essence-ro.com/data/items/icons/5381.gif</t>
  </si>
  <si>
    <t>Santa's_Hat</t>
  </si>
  <si>
    <t>Santa Hat</t>
  </si>
  <si>
    <t>https://web.archive.org/web/20150531032023im_/http://essence-ro.com/data/items/images/2236.png</t>
  </si>
  <si>
    <t>https://web.archive.org/web/20150531032023im_/http://essence-ro.com/data/items/icons/2236.gif</t>
  </si>
  <si>
    <t>Santa's_Hat_</t>
  </si>
  <si>
    <t>Antonio's Santa Hat</t>
  </si>
  <si>
    <t>https://web.archive.org/web/20151105093734im_/http://essence-ro.com/data/items/images/5136.png</t>
  </si>
  <si>
    <t>https://web.archive.org/web/20151105093734im_/http://essence-ro.com/data/items/icons/5136.gif</t>
  </si>
  <si>
    <t>Sapling_Card</t>
  </si>
  <si>
    <t>Sapling Card</t>
  </si>
  <si>
    <t>https://web.archive.org/web/20150524024718im_/http://essence-ro.com/data/items/images/23006.png</t>
  </si>
  <si>
    <t>https://web.archive.org/web/20150524024718im_/http://essence-ro.com/data/items/icons/23006.gif</t>
  </si>
  <si>
    <t>Sapling_Hat</t>
  </si>
  <si>
    <t>Sapling Hat</t>
  </si>
  <si>
    <t>https://web.archive.org/web/20150524044010im_/http://essence-ro.com/data/items/images/20523.png</t>
  </si>
  <si>
    <t>https://web.archive.org/web/20150524044010im_/http://essence-ro.com/data/items/icons/20523.gif</t>
  </si>
  <si>
    <t>Sasquatch_Card</t>
  </si>
  <si>
    <t>Sasquatch Card</t>
  </si>
  <si>
    <t>https://web.archive.org/web/20150324161111im_/http://essence-ro.com/data/items/images/4216.png</t>
  </si>
  <si>
    <t>https://web.archive.org/web/20150324161111im_/http://essence-ro.com/data/items/icons/4216.gif</t>
  </si>
  <si>
    <t>Satanic_Chain</t>
  </si>
  <si>
    <t>Evil Wing</t>
  </si>
  <si>
    <t>https://web.archive.org/web/20150524034122im_/http://essence-ro.com/data/items/images/2255.png</t>
  </si>
  <si>
    <t>https://web.archive.org/web/20150524034122im_/http://essence-ro.com/data/items/icons/2255.gif</t>
  </si>
  <si>
    <t>Satanic_Helm</t>
  </si>
  <si>
    <t>Satanic Helm</t>
  </si>
  <si>
    <t>https://web.archive.org/web/20150524044257im_/http://essence-ro.com/data/items/images/5247.png</t>
  </si>
  <si>
    <t>https://web.archive.org/web/20150524044257im_/http://essence-ro.com/data/items/icons/5247.gif</t>
  </si>
  <si>
    <t>Satanic_Ring</t>
  </si>
  <si>
    <t>Satanic Ring</t>
  </si>
  <si>
    <t>https://web.archive.org/web/20150315053200im_/http://essence-ro.com/data/items/images/2761.png</t>
  </si>
  <si>
    <t>https://web.archive.org/web/20150315053200im_/http://essence-ro.com/data/items/icons/2761.gif</t>
  </si>
  <si>
    <t>Satellite_Hairband</t>
  </si>
  <si>
    <t>Satellite Hairband</t>
  </si>
  <si>
    <t>https://web.archive.org/web/20150524021727im_/http://essence-ro.com/data/items/images/5212.png</t>
  </si>
  <si>
    <t>https://web.archive.org/web/20150524021727im_/http://essence-ro.com/data/items/icons/5212.gif</t>
  </si>
  <si>
    <t>Satgat</t>
  </si>
  <si>
    <t>Wanderer's Sakkat</t>
  </si>
  <si>
    <t>https://web.archive.org/web/20150524035739im_/http://essence-ro.com/data/items/images/5579.png</t>
  </si>
  <si>
    <t>https://web.archive.org/web/20150524035739im_/http://essence-ro.com/data/items/icons/5579.gif</t>
  </si>
  <si>
    <t>Savage_Babe_Card</t>
  </si>
  <si>
    <t>Savage Babe Card</t>
  </si>
  <si>
    <t>https://web.archive.org/web/20150321182330im_/http://essence-ro.com/data/items/images/4017.png</t>
  </si>
  <si>
    <t>https://web.archive.org/web/20150321182330im_/http://essence-ro.com/data/items/icons/4017.gif</t>
  </si>
  <si>
    <t>Savage_Babe_Hat</t>
  </si>
  <si>
    <t>Savage Babe Hat</t>
  </si>
  <si>
    <t>https://web.archive.org/web/20150524040613im_/http://essence-ro.com/data/items/images/5572.png</t>
  </si>
  <si>
    <t>https://web.archive.org/web/20150524040613im_/http://essence-ro.com/data/items/icons/5572.gif</t>
  </si>
  <si>
    <t>Savage_Card</t>
  </si>
  <si>
    <t>Savage Card</t>
  </si>
  <si>
    <t>https://web.archive.org/web/20150321183409im_/http://essence-ro.com/data/items/images/4078.png</t>
  </si>
  <si>
    <t>https://web.archive.org/web/20150321183409im_/http://essence-ro.com/data/items/icons/4078.gif</t>
  </si>
  <si>
    <t>Scale_Of_Red_Dragon</t>
  </si>
  <si>
    <t>Fire Dragon Scale</t>
  </si>
  <si>
    <t>https://web.archive.org/web/20150524023650im_/http://essence-ro.com/data/items/images/7451.png</t>
  </si>
  <si>
    <t>https://web.archive.org/web/20150524023650im_/http://essence-ro.com/data/items/icons/7451.gif</t>
  </si>
  <si>
    <t>Scale_Of_Snakes</t>
  </si>
  <si>
    <t>Snake Scale</t>
  </si>
  <si>
    <t>https://web.archive.org/web/20150321135218im_/http://essence-ro.com/data/items/images/926.png</t>
  </si>
  <si>
    <t>https://web.archive.org/web/20150321135218im_/http://essence-ro.com/data/items/icons/926.gif</t>
  </si>
  <si>
    <t>Scales_Shell</t>
  </si>
  <si>
    <t>Scale Shell</t>
  </si>
  <si>
    <t>https://web.archive.org/web/20150619131637im_/http://essence-ro.com/data/items/images/936.png</t>
  </si>
  <si>
    <t>https://web.archive.org/web/20150619131637im_/http://essence-ro.com/data/items/icons/936.gif</t>
  </si>
  <si>
    <t>Scalpel</t>
  </si>
  <si>
    <t>Mes</t>
  </si>
  <si>
    <t>https://web.archive.org/web/20150525065414im_/http://essence-ro.com/data/items/images/13027.png</t>
  </si>
  <si>
    <t>https://web.archive.org/web/20150525065414im_/http://essence-ro.com/data/items/icons/13027.gif</t>
  </si>
  <si>
    <t>Scapulare_</t>
  </si>
  <si>
    <t>Scapulare</t>
  </si>
  <si>
    <t>https://web.archive.org/web/20150524034225im_/http://essence-ro.com/data/items/images/2324.png</t>
  </si>
  <si>
    <t>https://web.archive.org/web/20150524034225im_/http://essence-ro.com/data/items/icons/2324.gif</t>
  </si>
  <si>
    <t>Scarf</t>
  </si>
  <si>
    <t>Kerchief</t>
  </si>
  <si>
    <t>https://web.archive.org/web/20150524030603im_/http://essence-ro.com/data/items/images/5322.png</t>
  </si>
  <si>
    <t>https://web.archive.org/web/20150524030603im_/http://essence-ro.com/data/items/icons/5322.gif</t>
  </si>
  <si>
    <t>Scarlet_Dyestuffs</t>
  </si>
  <si>
    <t>Scarlet Dyestuffs</t>
  </si>
  <si>
    <t>https://web.archive.org/web/20150524033850im_/http://essence-ro.com/data/items/images/975.png</t>
  </si>
  <si>
    <t>https://web.archive.org/web/20150524033850im_/http://essence-ro.com/data/items/icons/975.gif</t>
  </si>
  <si>
    <t>Scarlet_Jewel</t>
  </si>
  <si>
    <t>Pearl</t>
  </si>
  <si>
    <t>https://web.archive.org/web/20150524020510im_/http://essence-ro.com/data/items/images/722.png</t>
  </si>
  <si>
    <t>https://web.archive.org/web/20150524020510im_/http://essence-ro.com/data/items/icons/722.gif</t>
  </si>
  <si>
    <t>Scell</t>
  </si>
  <si>
    <t>https://web.archive.org/web/20150524022810im_/http://essence-ro.com/data/items/images/911.png</t>
  </si>
  <si>
    <t>https://web.archive.org/web/20150524022810im_/http://essence-ro.com/data/items/icons/911.gif</t>
  </si>
  <si>
    <t>Schweizersabel</t>
  </si>
  <si>
    <t>https://web.archive.org/web/20150531104947im_/http://essence-ro.com/data/items/images/1167.png</t>
  </si>
  <si>
    <t>https://web.archive.org/web/20150531104947im_/http://essence-ro.com/data/items/icons/1167.gif</t>
  </si>
  <si>
    <t>Scimiter_</t>
  </si>
  <si>
    <t>Scimitar</t>
  </si>
  <si>
    <t>https://web.archive.org/web/20150531100346im_/http://essence-ro.com/data/items/images/1114.png</t>
  </si>
  <si>
    <t>https://web.archive.org/web/20150531100346im_/http://essence-ro.com/data/items/icons/1114.gif</t>
  </si>
  <si>
    <t>Scorpion_Card</t>
  </si>
  <si>
    <t>Scorpion Card</t>
  </si>
  <si>
    <t>https://web.archive.org/web/20150315045433im_/http://essence-ro.com/data/items/images/4068.png</t>
  </si>
  <si>
    <t>https://web.archive.org/web/20150315045433im_/http://essence-ro.com/data/items/icons/4068.gif</t>
  </si>
  <si>
    <t>Scorpion_King_Card</t>
  </si>
  <si>
    <t>Scorpion King Card</t>
  </si>
  <si>
    <t>https://web.archive.org/web/20150321195829im_/http://essence-ro.com/data/items/images/4130.png</t>
  </si>
  <si>
    <t>https://web.archive.org/web/20150321195829im_/http://essence-ro.com/data/items/icons/4130.gif</t>
  </si>
  <si>
    <t>Scorpion's_Tail</t>
  </si>
  <si>
    <t>Scorpion Tail</t>
  </si>
  <si>
    <t>https://web.archive.org/web/20150321171431im_/http://essence-ro.com/data/items/images/904.png</t>
  </si>
  <si>
    <t>https://web.archive.org/web/20150321171431im_/http://essence-ro.com/data/items/icons/904.gif</t>
  </si>
  <si>
    <t>Screw</t>
  </si>
  <si>
    <t>Rusty Screw</t>
  </si>
  <si>
    <t>https://web.archive.org/web/20150524025402im_/http://essence-ro.com/data/items/images/7317.png</t>
  </si>
  <si>
    <t>https://web.archive.org/web/20150524025402im_/http://essence-ro.com/data/items/icons/7317.gif</t>
  </si>
  <si>
    <t>Scroll</t>
  </si>
  <si>
    <t>Blank Scroll</t>
  </si>
  <si>
    <t>https://web.archive.org/web/20150524044400im_/http://essence-ro.com/data/items/images/7433.png</t>
  </si>
  <si>
    <t>https://web.archive.org/web/20150524044400im_/http://essence-ro.com/data/items/icons/7433.gif</t>
  </si>
  <si>
    <t>Scuba_Mask</t>
  </si>
  <si>
    <t>Scuba Gear</t>
  </si>
  <si>
    <t>https://web.archive.org/web/20150524041147im_/http://essence-ro.com/data/items/images/5397.png</t>
  </si>
  <si>
    <t>https://web.archive.org/web/20150524041147im_/http://essence-ro.com/data/items/icons/5397.gif</t>
  </si>
  <si>
    <t>Sea_Otter_Leather</t>
  </si>
  <si>
    <t>Sea-Otter Fur</t>
  </si>
  <si>
    <t>https://web.archive.org/web/20150531104915im_/http://essence-ro.com/data/items/images/7065.png</t>
  </si>
  <si>
    <t>https://web.archive.org/web/20150531104915im_/http://essence-ro.com/data/items/icons/7065.gif</t>
  </si>
  <si>
    <t>Sea_Witch_Foot</t>
  </si>
  <si>
    <t>Sea Witch's Foot</t>
  </si>
  <si>
    <t>https://web.archive.org/web/20150531045103im_/http://essence-ro.com/data/items/images/1973.png</t>
  </si>
  <si>
    <t>https://web.archive.org/web/20150531045103im_/http://essence-ro.com/data/items/icons/1973.gif</t>
  </si>
  <si>
    <t>Seal_Hat</t>
  </si>
  <si>
    <t>Seal Hat</t>
  </si>
  <si>
    <t>https://web.archive.org/web/20150524044705im_/http://essence-ro.com/data/items/images/5556.png</t>
  </si>
  <si>
    <t>https://web.archive.org/web/20150524044705im_/http://essence-ro.com/data/items/icons/5556.gif</t>
  </si>
  <si>
    <t>Seasonal_Event_Token</t>
  </si>
  <si>
    <t>Seasonal Event Token</t>
  </si>
  <si>
    <t>https://web.archive.org/web/20150315045438im_/http://essence-ro.com/data/items/images/22230.png</t>
  </si>
  <si>
    <t>https://web.archive.org/web/20150315045438im_/http://essence-ro.com/data/items/icons/22230.gif</t>
  </si>
  <si>
    <t>Secular_Mission</t>
  </si>
  <si>
    <t>Secular Mission</t>
  </si>
  <si>
    <t>https://web.archive.org/web/20150524035020im_/http://essence-ro.com/data/items/images/2127.png</t>
  </si>
  <si>
    <t>https://web.archive.org/web/20150524035020im_/http://essence-ro.com/data/items/icons/2127.gif</t>
  </si>
  <si>
    <t>See_Otter_Card</t>
  </si>
  <si>
    <t>Sea-Otter Card</t>
  </si>
  <si>
    <t>https://web.archive.org/web/20150524044415im_/http://essence-ro.com/data/items/images/4326.png</t>
  </si>
  <si>
    <t>https://web.archive.org/web/20150524044415im_/http://essence-ro.com/data/items/icons/4326.gif</t>
  </si>
  <si>
    <t>Seed_Of_Life</t>
  </si>
  <si>
    <t>Seed of Life</t>
  </si>
  <si>
    <t>https://web.archive.org/web/20150524033002im_/http://essence-ro.com/data/items/images/7140.png</t>
  </si>
  <si>
    <t>https://web.archive.org/web/20150524033002im_/http://essence-ro.com/data/items/icons/7140.gif</t>
  </si>
  <si>
    <t>Seed_Of_Yggdrasil</t>
  </si>
  <si>
    <t>Yggdrasil Seed</t>
  </si>
  <si>
    <t>https://web.archive.org/web/20150524022441im_/http://essence-ro.com/data/items/images/608.png</t>
  </si>
  <si>
    <t>https://web.archive.org/web/20150524022441im_/http://essence-ro.com/data/items/icons/608.gif</t>
  </si>
  <si>
    <t>Seeker_Card</t>
  </si>
  <si>
    <t>Seeker Card</t>
  </si>
  <si>
    <t>https://web.archive.org/web/20150524081356im_/http://essence-ro.com/data/items/images/4414.png</t>
  </si>
  <si>
    <t>https://web.archive.org/web/20150524081356im_/http://essence-ro.com/data/items/icons/4414.gif</t>
  </si>
  <si>
    <t>Seismic_Fist</t>
  </si>
  <si>
    <t>Seismic Fist</t>
  </si>
  <si>
    <t>https://web.archive.org/web/20150531092517im_/http://essence-ro.com/data/items/images/1821.png</t>
  </si>
  <si>
    <t>https://web.archive.org/web/20150531092517im_/http://essence-ro.com/data/items/icons/1821.gif</t>
  </si>
  <si>
    <t>September_Kanzashi</t>
  </si>
  <si>
    <t>September Kanzashi</t>
  </si>
  <si>
    <t>https://web.archive.org/web/20150524032836im_/http://essence-ro.com/data/items/images/20190.png</t>
  </si>
  <si>
    <t>https://web.archive.org/web/20150524032836im_/http://essence-ro.com/data/items/icons/20190.gif</t>
  </si>
  <si>
    <t>Sesame_Pastry</t>
  </si>
  <si>
    <t>Sesame Pastry</t>
  </si>
  <si>
    <t>https://web.archive.org/web/20150524050538im_/http://essence-ro.com/data/items/images/12122.png</t>
  </si>
  <si>
    <t>https://web.archive.org/web/20150524050538im_/http://essence-ro.com/data/items/icons/12122.gif</t>
  </si>
  <si>
    <t>Setanta_Scarf</t>
  </si>
  <si>
    <t>Setanta Scarf</t>
  </si>
  <si>
    <t>https://web.archive.org/web/20150524034838im_/http://essence-ro.com/data/items/images/20596.png</t>
  </si>
  <si>
    <t>https://web.archive.org/web/20150524034838im_/http://essence-ro.com/data/items/icons/20596.gif</t>
  </si>
  <si>
    <t>Seyren_Card</t>
  </si>
  <si>
    <t>Seyren Windsor Card</t>
  </si>
  <si>
    <t>https://web.archive.org/web/20150524033620im_/http://essence-ro.com/data/items/images/4358.png</t>
  </si>
  <si>
    <t>https://web.archive.org/web/20150524033620im_/http://essence-ro.com/data/items/icons/4358.gif</t>
  </si>
  <si>
    <t>Shadow_Bullet</t>
  </si>
  <si>
    <t>Shadow Bullet</t>
  </si>
  <si>
    <t>https://web.archive.org/web/20150524045443im_/http://essence-ro.com/data/items/images/31006.png</t>
  </si>
  <si>
    <t>https://web.archive.org/web/20150524045443im_/http://essence-ro.com/data/items/icons/31006.gif</t>
  </si>
  <si>
    <t>Shadow_Crown</t>
  </si>
  <si>
    <t>Shadow Crown</t>
  </si>
  <si>
    <t>https://web.archive.org/web/20150524055650im_/http://essence-ro.com/data/items/images/5750.png</t>
  </si>
  <si>
    <t>https://web.archive.org/web/20150524055650im_/http://essence-ro.com/data/items/icons/5750.gif</t>
  </si>
  <si>
    <t>Shadow_Orb</t>
  </si>
  <si>
    <t>Shadow Orb</t>
  </si>
  <si>
    <t>https://web.archive.org/web/20150524034554im_/http://essence-ro.com/data/items/images/7524.png</t>
  </si>
  <si>
    <t>https://web.archive.org/web/20150524034554im_/http://essence-ro.com/data/items/icons/7524.gif</t>
  </si>
  <si>
    <t>Shaman's_Hair_Ornament</t>
  </si>
  <si>
    <t>Shaman's Hair Ornament</t>
  </si>
  <si>
    <t>https://web.archive.org/web/20150524042639im_/http://essence-ro.com/data/items/images/5479.png</t>
  </si>
  <si>
    <t>https://web.archive.org/web/20150524042639im_/http://essence-ro.com/data/items/icons/5479.gif</t>
  </si>
  <si>
    <t>Shape_Shifter</t>
  </si>
  <si>
    <t>Shape Shift</t>
  </si>
  <si>
    <t>https://web.archive.org/web/20150524035256im_/http://essence-ro.com/data/items/images/2803.png</t>
  </si>
  <si>
    <t>https://web.archive.org/web/20150524035256im_/http://essence-ro.com/data/items/icons/2803.gif</t>
  </si>
  <si>
    <t>Shark_Hat</t>
  </si>
  <si>
    <t>Shark Hat</t>
  </si>
  <si>
    <t>https://web.archive.org/web/20150524032127im_/http://essence-ro.com/data/items/images/5508.png</t>
  </si>
  <si>
    <t>https://web.archive.org/web/20150524032127im_/http://essence-ro.com/data/items/icons/5508.gif</t>
  </si>
  <si>
    <t>Sharp_Feeler</t>
  </si>
  <si>
    <t>Hard Feeler</t>
  </si>
  <si>
    <t>https://web.archive.org/web/20150524023910im_/http://essence-ro.com/data/items/images/7163.png</t>
  </si>
  <si>
    <t>https://web.archive.org/web/20150524023910im_/http://essence-ro.com/data/items/icons/7163.gif</t>
  </si>
  <si>
    <t>Sharp_Gear</t>
  </si>
  <si>
    <t>Spiky Band</t>
  </si>
  <si>
    <t>Swordman / Acolyte / Merchant / Thief / Knight / Priest / Blacksmith / Assassin / Crusader / Monk / Rogue / Alchemist / Taekwon / Star Gladiator</t>
  </si>
  <si>
    <t>https://web.archive.org/web/20150619183511im_/http://essence-ro.com/data/items/images/2258.png</t>
  </si>
  <si>
    <t>https://web.archive.org/web/20150619183511im_/http://essence-ro.com/data/items/icons/2258.gif</t>
  </si>
  <si>
    <t>Sharp_Leaf</t>
  </si>
  <si>
    <t>Sharp Leaf</t>
  </si>
  <si>
    <t>https://web.archive.org/web/20150524021054im_/http://essence-ro.com/data/items/images/7100.png</t>
  </si>
  <si>
    <t>https://web.archive.org/web/20150524021054im_/http://essence-ro.com/data/items/icons/7100.gif</t>
  </si>
  <si>
    <t>Sharp_Leaf_Shuriken</t>
  </si>
  <si>
    <t>Sharp Leaf Shuriken</t>
  </si>
  <si>
    <t>https://web.archive.org/web/20150524034824im_/http://essence-ro.com/data/items/images/13253.png</t>
  </si>
  <si>
    <t>https://web.archive.org/web/20150524034824im_/http://essence-ro.com/data/items/icons/13253.gif</t>
  </si>
  <si>
    <t>Sharp_Scale</t>
  </si>
  <si>
    <t>Sharp Scale</t>
  </si>
  <si>
    <t>https://web.archive.org/web/20150524082003im_/http://essence-ro.com/data/items/images/963.png</t>
  </si>
  <si>
    <t>https://web.archive.org/web/20150524082003im_/http://essence-ro.com/data/items/icons/963.gif</t>
  </si>
  <si>
    <t>Sharpened_Cuspid</t>
  </si>
  <si>
    <t>Fang</t>
  </si>
  <si>
    <t>https://web.archive.org/web/20150524021454im_/http://essence-ro.com/data/items/images/1063.png</t>
  </si>
  <si>
    <t>https://web.archive.org/web/20150524021454im_/http://essence-ro.com/data/items/icons/1063.gif</t>
  </si>
  <si>
    <t>Shecil_Card</t>
  </si>
  <si>
    <t>Cecil Damon Card</t>
  </si>
  <si>
    <t>https://web.archive.org/web/20150524045150im_/http://essence-ro.com/data/items/images/4368.png</t>
  </si>
  <si>
    <t>https://web.archive.org/web/20150524045150im_/http://essence-ro.com/data/items/icons/4368.gif</t>
  </si>
  <si>
    <t>Sheep_Hat</t>
  </si>
  <si>
    <t>Sheep Hat</t>
  </si>
  <si>
    <t>https://web.archive.org/web/20150524033313im_/http://essence-ro.com/data/items/images/5133.png</t>
  </si>
  <si>
    <t>https://web.archive.org/web/20150524033313im_/http://essence-ro.com/data/items/icons/5133.gif</t>
  </si>
  <si>
    <t>Shell</t>
  </si>
  <si>
    <t>https://web.archive.org/web/20150321145937im_/http://essence-ro.com/data/items/images/935.png</t>
  </si>
  <si>
    <t>https://web.archive.org/web/20150321145937im_/http://essence-ro.com/data/items/icons/935.gif</t>
  </si>
  <si>
    <t>Shell_Of_Blood</t>
  </si>
  <si>
    <t>Shell of Blood</t>
  </si>
  <si>
    <t>https://web.archive.org/web/20150524034246im_/http://essence-ro.com/data/items/images/13202.png</t>
  </si>
  <si>
    <t>https://web.archive.org/web/20150524034246im_/http://essence-ro.com/data/items/icons/13202.gif</t>
  </si>
  <si>
    <t>Shellfish_Card</t>
  </si>
  <si>
    <t>Shell Fish Card</t>
  </si>
  <si>
    <t>https://web.archive.org/web/20150321164214im_/http://essence-ro.com/data/items/images/4273.png</t>
  </si>
  <si>
    <t>https://web.archive.org/web/20150321164214im_/http://essence-ro.com/data/items/icons/4273.gif</t>
  </si>
  <si>
    <t>Shelter_Card</t>
  </si>
  <si>
    <t>Shelter Card</t>
  </si>
  <si>
    <t>https://web.archive.org/web/20150524034324im_/http://essence-ro.com/data/items/images/4393.png</t>
  </si>
  <si>
    <t>https://web.archive.org/web/20150524034324im_/http://essence-ro.com/data/items/icons/4393.gif</t>
  </si>
  <si>
    <t>Sheriff_Manteau</t>
  </si>
  <si>
    <t>Sheriff's Manteau</t>
  </si>
  <si>
    <t>https://web.archive.org/web/20150531062044im_/http://essence-ro.com/data/items/images/2540.png</t>
  </si>
  <si>
    <t>https://web.archive.org/web/20150531062044im_/http://essence-ro.com/data/items/icons/2540.gif</t>
  </si>
  <si>
    <t>Shield_</t>
  </si>
  <si>
    <t>Shield</t>
  </si>
  <si>
    <t>https://web.archive.org/web/20150531091007im_/http://essence-ro.com/data/items/images/2106.png</t>
  </si>
  <si>
    <t>https://web.archive.org/web/20150531091007im_/http://essence-ro.com/data/items/icons/2106.gif</t>
  </si>
  <si>
    <t>Shine_Spear_Blade</t>
  </si>
  <si>
    <t>Shining Spear Blade</t>
  </si>
  <si>
    <t>https://web.archive.org/web/20150524023435im_/http://essence-ro.com/data/items/images/7109.png</t>
  </si>
  <si>
    <t>https://web.archive.org/web/20150524023435im_/http://essence-ro.com/data/items/icons/7109.gif</t>
  </si>
  <si>
    <t>Shining_Scales</t>
  </si>
  <si>
    <t>Shining Scale</t>
  </si>
  <si>
    <t>https://web.archive.org/web/20150321142122im_/http://essence-ro.com/data/items/images/954.png</t>
  </si>
  <si>
    <t>https://web.archive.org/web/20150321142122im_/http://essence-ro.com/data/items/icons/954.gif</t>
  </si>
  <si>
    <t>Shining_Stone</t>
  </si>
  <si>
    <t>Shining Stone</t>
  </si>
  <si>
    <t>https://web.archive.org/web/20150524034047im_/http://essence-ro.com/data/items/images/640.png</t>
  </si>
  <si>
    <t>https://web.archive.org/web/20150524034047im_/http://essence-ro.com/data/items/icons/640.gif</t>
  </si>
  <si>
    <t>Shinobi_Card</t>
  </si>
  <si>
    <t>Shinobi Card</t>
  </si>
  <si>
    <t>https://web.archive.org/web/20150524044445im_/http://essence-ro.com/data/items/images/4230.png</t>
  </si>
  <si>
    <t>https://web.archive.org/web/20150524044445im_/http://essence-ro.com/data/items/icons/4230.gif</t>
  </si>
  <si>
    <t>Shinobi_Helm</t>
  </si>
  <si>
    <t>https://web.archive.org/web/20150524042437im_/http://essence-ro.com/data/items/images/20543.png</t>
  </si>
  <si>
    <t>https://web.archive.org/web/20150524042437im_/http://essence-ro.com/data/items/icons/20543.gif</t>
  </si>
  <si>
    <t>Shinobi's_Sash</t>
  </si>
  <si>
    <t>Shinobi Sash</t>
  </si>
  <si>
    <t>https://web.archive.org/web/20150524025053im_/http://essence-ro.com/data/items/images/29552.png</t>
  </si>
  <si>
    <t>https://web.archive.org/web/20150524025053im_/http://essence-ro.com/data/items/icons/29552.gif</t>
  </si>
  <si>
    <t>Shiny_Wig</t>
  </si>
  <si>
    <t>Shiny Wig</t>
  </si>
  <si>
    <t>https://web.archive.org/web/20150531093851im_/http://essence-ro.com/data/items/images/5274.png</t>
  </si>
  <si>
    <t>https://web.archive.org/web/20150531093851im_/http://essence-ro.com/data/items/icons/5274.gif</t>
  </si>
  <si>
    <t>Shoes_</t>
  </si>
  <si>
    <t>Shoes</t>
  </si>
  <si>
    <t>https://web.archive.org/web/20150321173511im_/http://essence-ro.com/data/items/images/2404.png</t>
  </si>
  <si>
    <t>https://web.archive.org/web/20150321173511im_/http://essence-ro.com/data/items/icons/2404.gif</t>
  </si>
  <si>
    <t>Shoot</t>
  </si>
  <si>
    <t>https://web.archive.org/web/20150321143513im_/http://essence-ro.com/data/items/images/711.png</t>
  </si>
  <si>
    <t>https://web.archive.org/web/20150321143513im_/http://essence-ro.com/data/items/icons/711.gif</t>
  </si>
  <si>
    <t>Short_Daenggie</t>
  </si>
  <si>
    <t>Short Daenggie</t>
  </si>
  <si>
    <t>https://web.archive.org/web/20150619125405im_/http://essence-ro.com/data/items/images/1094.png</t>
  </si>
  <si>
    <t>https://web.archive.org/web/20150619125405im_/http://essence-ro.com/data/items/icons/1094.gif</t>
  </si>
  <si>
    <t>Short_Leg</t>
  </si>
  <si>
    <t>Bug Leg</t>
  </si>
  <si>
    <t>https://web.archive.org/web/20150524025129im_/http://essence-ro.com/data/items/images/1042.png</t>
  </si>
  <si>
    <t>https://web.archive.org/web/20150524025129im_/http://essence-ro.com/data/items/icons/1042.gif</t>
  </si>
  <si>
    <t>Shower_Cap</t>
  </si>
  <si>
    <t>Shower Hat</t>
  </si>
  <si>
    <t>https://web.archive.org/web/20150524031423im_/http://essence-ro.com/data/items/images/5510.png</t>
  </si>
  <si>
    <t>https://web.archive.org/web/20150524031423im_/http://essence-ro.com/data/items/icons/5510.gif</t>
  </si>
  <si>
    <t>Shuriken</t>
  </si>
  <si>
    <t>https://web.archive.org/web/20150524044707im_/http://essence-ro.com/data/items/images/13250.png</t>
  </si>
  <si>
    <t>https://web.archive.org/web/20150524044707im_/http://essence-ro.com/data/items/icons/13250.gif</t>
  </si>
  <si>
    <t>Shusi</t>
  </si>
  <si>
    <t>Sushi</t>
  </si>
  <si>
    <t>https://web.archive.org/web/20150531080536im_/http://essence-ro.com/data/items/images/551.png</t>
  </si>
  <si>
    <t>https://web.archive.org/web/20150531080536im_/http://essence-ro.com/data/items/icons/551.gif</t>
  </si>
  <si>
    <t>Side_Cap</t>
  </si>
  <si>
    <t>Side Cap</t>
  </si>
  <si>
    <t>https://web.archive.org/web/20150524025308im_/http://essence-ro.com/data/items/images/5535.png</t>
  </si>
  <si>
    <t>https://web.archive.org/web/20150524025308im_/http://essence-ro.com/data/items/icons/5535.gif</t>
  </si>
  <si>
    <t>Side_Winder_Card</t>
  </si>
  <si>
    <t>Sidewinder Card</t>
  </si>
  <si>
    <t>https://web.archive.org/web/20150324161359im_/http://essence-ro.com/data/items/images/4117.png</t>
  </si>
  <si>
    <t>https://web.archive.org/web/20150324161359im_/http://essence-ro.com/data/items/icons/4117.gif</t>
  </si>
  <si>
    <t>Sigruns_Wings</t>
  </si>
  <si>
    <t>Sigrun's Wings</t>
  </si>
  <si>
    <t>https://web.archive.org/web/20150524050635im_/http://essence-ro.com/data/items/images/20265.png</t>
  </si>
  <si>
    <t>https://web.archive.org/web/20150524050635im_/http://essence-ro.com/data/items/icons/20265.gif</t>
  </si>
  <si>
    <t>Sigrun's_Wings</t>
  </si>
  <si>
    <t>https://web.archive.org/web/20151105093630im_/http://essence-ro.com/data/items/images/5592.png</t>
  </si>
  <si>
    <t>https://web.archive.org/web/20151105093630im_/http://essence-ro.com/data/items/icons/5592.gif</t>
  </si>
  <si>
    <t>Silence_Arrow</t>
  </si>
  <si>
    <t>Mute Arrow</t>
  </si>
  <si>
    <t>https://web.archive.org/web/20150524024322im_/http://essence-ro.com/data/items/images/1769.png</t>
  </si>
  <si>
    <t>https://web.archive.org/web/20150524024322im_/http://essence-ro.com/data/items/icons/1769.gif</t>
  </si>
  <si>
    <t>Silent_Enforcer</t>
  </si>
  <si>
    <t>Silent Enforcer</t>
  </si>
  <si>
    <t>https://web.archive.org/web/20150524055626im_/http://essence-ro.com/data/items/images/5755.png</t>
  </si>
  <si>
    <t>https://web.archive.org/web/20150524055626im_/http://essence-ro.com/data/items/icons/5755.gif</t>
  </si>
  <si>
    <t>Silk_Ribbon</t>
  </si>
  <si>
    <t>Silk Ribbon</t>
  </si>
  <si>
    <t>https://web.archive.org/web/20150531082347im_/http://essence-ro.com/data/items/images/10007.png</t>
  </si>
  <si>
    <t>https://web.archive.org/web/20150531082347im_/http://essence-ro.com/data/items/icons/10007.gif</t>
  </si>
  <si>
    <t>Silk_Robe_</t>
  </si>
  <si>
    <t>Silk Robe</t>
  </si>
  <si>
    <t>Swordman / Mage / Acolyte / Merchant / Knight / Priest / Wizard / Blacksmith / Crusader / Monk / Sage / Alchemist / Soul Linker</t>
  </si>
  <si>
    <t>https://web.archive.org/web/20150321162038im_/http://essence-ro.com/data/items/images/2322.png</t>
  </si>
  <si>
    <t>https://web.archive.org/web/20150321162038im_/http://essence-ro.com/data/items/icons/2322.gif</t>
  </si>
  <si>
    <t>Silver_Arrow</t>
  </si>
  <si>
    <t>Silver Arrow</t>
  </si>
  <si>
    <t>https://web.archive.org/web/20150524022343im_/http://essence-ro.com/data/items/images/1751.png</t>
  </si>
  <si>
    <t>https://web.archive.org/web/20150524022343im_/http://essence-ro.com/data/items/icons/1751.gif</t>
  </si>
  <si>
    <t>Silver_Bullet</t>
  </si>
  <si>
    <t>Silver Bullet</t>
  </si>
  <si>
    <t>https://web.archive.org/web/20150524043046im_/http://essence-ro.com/data/items/images/13201.png</t>
  </si>
  <si>
    <t>https://web.archive.org/web/20150524043046im_/http://essence-ro.com/data/items/icons/13201.gif</t>
  </si>
  <si>
    <t>Silver_Bullion</t>
  </si>
  <si>
    <t>Silver Bullion</t>
  </si>
  <si>
    <t>https://web.archive.org/web/20150524032814im_/http://essence-ro.com/data/items/images/7229.png</t>
  </si>
  <si>
    <t>https://web.archive.org/web/20150524032814im_/http://essence-ro.com/data/items/icons/7229.gif</t>
  </si>
  <si>
    <t>Silver_Coin</t>
  </si>
  <si>
    <t>Silver Coin</t>
  </si>
  <si>
    <t>https://web.archive.org/web/20150531081434im_/http://essence-ro.com/data/items/images/675.png</t>
  </si>
  <si>
    <t>https://web.archive.org/web/20150531081434im_/http://essence-ro.com/data/items/icons/675.gif</t>
  </si>
  <si>
    <t>Silver_Coin_Moneybag</t>
  </si>
  <si>
    <t>Bag of Silver Coins</t>
  </si>
  <si>
    <t>https://web.archive.org/web/20150531081952im_/http://essence-ro.com/data/items/images/676.png</t>
  </si>
  <si>
    <t>https://web.archive.org/web/20150531081952im_/http://essence-ro.com/data/items/icons/676.gif</t>
  </si>
  <si>
    <t>Silver_Fancy</t>
  </si>
  <si>
    <t>Silver Ornament</t>
  </si>
  <si>
    <t>https://web.archive.org/web/20150524042139im_/http://essence-ro.com/data/items/images/7077.png</t>
  </si>
  <si>
    <t>https://web.archive.org/web/20150524042139im_/http://essence-ro.com/data/items/icons/7077.gif</t>
  </si>
  <si>
    <t>Silver_Knife_Of_Chaste</t>
  </si>
  <si>
    <t>Silver Knife of Chastity</t>
  </si>
  <si>
    <t>https://web.archive.org/web/20150531093835im_/http://essence-ro.com/data/items/images/638.png</t>
  </si>
  <si>
    <t>https://web.archive.org/web/20150531093835im_/http://essence-ro.com/data/items/icons/638.gif</t>
  </si>
  <si>
    <t>Silver_Ore</t>
  </si>
  <si>
    <t>Silver Ore</t>
  </si>
  <si>
    <t>https://web.archive.org/web/20150524021940im_/http://essence-ro.com/data/items/images/7232.png</t>
  </si>
  <si>
    <t>https://web.archive.org/web/20150524021940im_/http://essence-ro.com/data/items/icons/7232.gif</t>
  </si>
  <si>
    <t>Silver_Ring</t>
  </si>
  <si>
    <t>Silver Ring</t>
  </si>
  <si>
    <t>https://web.archive.org/web/20150531091611im_/http://essence-ro.com/data/items/images/2611.png</t>
  </si>
  <si>
    <t>https://web.archive.org/web/20150531091611im_/http://essence-ro.com/data/items/icons/2611.gif</t>
  </si>
  <si>
    <t>Silver_Robe</t>
  </si>
  <si>
    <t>Silver Robe</t>
  </si>
  <si>
    <t>https://web.archive.org/web/20150524021230im_/http://essence-ro.com/data/items/images/2332.png</t>
  </si>
  <si>
    <t>https://web.archive.org/web/20150524021230im_/http://essence-ro.com/data/items/icons/2332.gif</t>
  </si>
  <si>
    <t>Silver_Robe_</t>
  </si>
  <si>
    <t>https://web.archive.org/web/20150524024115im_/http://essence-ro.com/data/items/images/2333.png</t>
  </si>
  <si>
    <t>https://web.archive.org/web/20150524024115im_/http://essence-ro.com/data/items/icons/2333.gif</t>
  </si>
  <si>
    <t>Silver_Tiara</t>
  </si>
  <si>
    <t>Silver Tiara</t>
  </si>
  <si>
    <t>https://web.archive.org/web/20150524044018im_/http://essence-ro.com/data/items/images/5149.png</t>
  </si>
  <si>
    <t>https://web.archive.org/web/20150524044018im_/http://essence-ro.com/data/items/icons/5149.gif</t>
  </si>
  <si>
    <t>Singing_Flower</t>
  </si>
  <si>
    <t>Singing Flower</t>
  </si>
  <si>
    <t>https://web.archive.org/web/20150530210825im_/http://essence-ro.com/data/items/images/629.png</t>
  </si>
  <si>
    <t>https://web.archive.org/web/20150530210825im_/http://essence-ro.com/data/items/icons/629.gif</t>
  </si>
  <si>
    <t>Singing_Plant</t>
  </si>
  <si>
    <t>Singing Plant</t>
  </si>
  <si>
    <t>https://web.archive.org/web/20150524043230im_/http://essence-ro.com/data/items/images/707.png</t>
  </si>
  <si>
    <t>https://web.archive.org/web/20150524043230im_/http://essence-ro.com/data/items/icons/707.gif</t>
  </si>
  <si>
    <t>Single_Cell</t>
  </si>
  <si>
    <t>Single Cell</t>
  </si>
  <si>
    <t>https://web.archive.org/web/20150530225948im_/http://essence-ro.com/data/items/images/1052.png</t>
  </si>
  <si>
    <t>https://web.archive.org/web/20150530225948im_/http://essence-ro.com/data/items/icons/1052.gif</t>
  </si>
  <si>
    <t>Siroma_Card</t>
  </si>
  <si>
    <t>Siroma Card</t>
  </si>
  <si>
    <t>https://web.archive.org/web/20150524041113im_/http://essence-ro.com/data/items/images/4416.png</t>
  </si>
  <si>
    <t>https://web.archive.org/web/20150524041113im_/http://essence-ro.com/data/items/icons/4416.gif</t>
  </si>
  <si>
    <t>Skeggiold_Card</t>
  </si>
  <si>
    <t>Skeggiold Card</t>
  </si>
  <si>
    <t>https://web.archive.org/web/20150524044233im_/http://essence-ro.com/data/items/images/4406.png</t>
  </si>
  <si>
    <t>https://web.archive.org/web/20150524044233im_/http://essence-ro.com/data/items/icons/4406.gif</t>
  </si>
  <si>
    <t>Skel_Bone</t>
  </si>
  <si>
    <t>Skel-Bone</t>
  </si>
  <si>
    <t>https://web.archive.org/web/20150321195516im_/http://essence-ro.com/data/items/images/932.png</t>
  </si>
  <si>
    <t>https://web.archive.org/web/20150321195516im_/http://essence-ro.com/data/items/icons/932.gif</t>
  </si>
  <si>
    <t>Skel_Prisoner_Card</t>
  </si>
  <si>
    <t>Skeleton Prisoner Card</t>
  </si>
  <si>
    <t>https://web.archive.org/web/20150324161516im_/http://essence-ro.com/data/items/images/4222.png</t>
  </si>
  <si>
    <t>https://web.archive.org/web/20150324161516im_/http://essence-ro.com/data/items/icons/4222.gif</t>
  </si>
  <si>
    <t>Skel_Worker_Card</t>
  </si>
  <si>
    <t>Skeleton Worker Card</t>
  </si>
  <si>
    <t>https://web.archive.org/web/20150321181056im_/http://essence-ro.com/data/items/images/4092.png</t>
  </si>
  <si>
    <t>https://web.archive.org/web/20150321181056im_/http://essence-ro.com/data/items/icons/4092.gif</t>
  </si>
  <si>
    <t>Skeleton_Card</t>
  </si>
  <si>
    <t>Skeleton Card</t>
  </si>
  <si>
    <t>https://web.archive.org/web/20150321165547im_/http://essence-ro.com/data/items/images/4025.png</t>
  </si>
  <si>
    <t>https://web.archive.org/web/20150321165547im_/http://essence-ro.com/data/items/icons/4025.gif</t>
  </si>
  <si>
    <t>Skeleton_General_Card</t>
  </si>
  <si>
    <t>Skeleton General Card</t>
  </si>
  <si>
    <t>https://web.archive.org/web/20150524035531im_/http://essence-ro.com/data/items/images/4221.png</t>
  </si>
  <si>
    <t>https://web.archive.org/web/20150524035531im_/http://essence-ro.com/data/items/icons/4221.gif</t>
  </si>
  <si>
    <t>Skeleton_Hood</t>
  </si>
  <si>
    <t>https://web.archive.org/web/20150524034554im_/http://essence-ro.com/data/items/images/5667.png</t>
  </si>
  <si>
    <t>https://web.archive.org/web/20150524034554im_/http://essence-ro.com/data/items/icons/5667.gif</t>
  </si>
  <si>
    <t>Skeling_Card</t>
  </si>
  <si>
    <t>Skeling Card</t>
  </si>
  <si>
    <t>https://web.archive.org/web/20150524031354im_/http://essence-ro.com/data/items/images/23000.png</t>
  </si>
  <si>
    <t>https://web.archive.org/web/20150524031354im_/http://essence-ro.com/data/items/icons/23000.gif</t>
  </si>
  <si>
    <t>Skewer</t>
  </si>
  <si>
    <t>Brocca</t>
  </si>
  <si>
    <t>https://web.archive.org/web/20150524031447im_/http://essence-ro.com/data/items/images/1415.png</t>
  </si>
  <si>
    <t>https://web.archive.org/web/20150524031447im_/http://essence-ro.com/data/items/icons/1415.gif</t>
  </si>
  <si>
    <t>Skewer_C</t>
  </si>
  <si>
    <t>Refined Brocca</t>
  </si>
  <si>
    <t>https://web.archive.org/web/20150524031718im_/http://essence-ro.com/data/items/images/1424.png</t>
  </si>
  <si>
    <t>https://web.archive.org/web/20150524031718im_/http://essence-ro.com/data/items/icons/1424.gif</t>
  </si>
  <si>
    <t>Skirt_Of_Virgin</t>
  </si>
  <si>
    <t>Skirt of Virgin</t>
  </si>
  <si>
    <t>https://web.archive.org/web/20150531082345im_/http://essence-ro.com/data/items/images/1049.png</t>
  </si>
  <si>
    <t>https://web.archive.org/web/20150531082345im_/http://essence-ro.com/data/items/icons/1049.gif</t>
  </si>
  <si>
    <t>Skogul_Card</t>
  </si>
  <si>
    <t>Skogul Card</t>
  </si>
  <si>
    <t>https://web.archive.org/web/20150524043402im_/http://essence-ro.com/data/items/images/4404.png</t>
  </si>
  <si>
    <t>https://web.archive.org/web/20150524043402im_/http://essence-ro.com/data/items/icons/4404.gif</t>
  </si>
  <si>
    <t>Skoll_Baby_Card</t>
  </si>
  <si>
    <t>Skoll Baby Card</t>
  </si>
  <si>
    <t>https://web.archive.org/web/20150524050825im_/http://essence-ro.com/data/items/images/23042.png</t>
  </si>
  <si>
    <t>https://web.archive.org/web/20150524050825im_/http://essence-ro.com/data/items/icons/23042.gif</t>
  </si>
  <si>
    <t>Skoll_Card</t>
  </si>
  <si>
    <t>Skoll Card</t>
  </si>
  <si>
    <t>https://web.archive.org/web/20150524050026im_/http://essence-ro.com/data/items/images/23009.png</t>
  </si>
  <si>
    <t>https://web.archive.org/web/20150524050026im_/http://essence-ro.com/data/items/icons/23009.gif</t>
  </si>
  <si>
    <t>Skul_Ring</t>
  </si>
  <si>
    <t>Skull Ring</t>
  </si>
  <si>
    <t>https://web.archive.org/web/20150525094844im_/http://essence-ro.com/data/items/images/2609.png</t>
  </si>
  <si>
    <t>https://web.archive.org/web/20150525094844im_/http://essence-ro.com/data/items/icons/2609.gif</t>
  </si>
  <si>
    <t>Skull</t>
  </si>
  <si>
    <t>https://web.archive.org/web/20150524054208im_/http://essence-ro.com/data/items/images/7005.png</t>
  </si>
  <si>
    <t>https://web.archive.org/web/20150524054208im_/http://essence-ro.com/data/items/icons/7005.gif</t>
  </si>
  <si>
    <t>Skull_Mask</t>
  </si>
  <si>
    <t>Skull Mask</t>
  </si>
  <si>
    <t>https://web.archive.org/web/20150524022416im_/http://essence-ro.com/data/items/images/20275.png</t>
  </si>
  <si>
    <t>https://web.archive.org/web/20150524022416im_/http://essence-ro.com/data/items/icons/20275.gif</t>
  </si>
  <si>
    <t>Sky_Deleter_Pokeball</t>
  </si>
  <si>
    <t>Sky Deleter Pokeball</t>
  </si>
  <si>
    <t>https://web.archive.org/web/20150531082509im_/http://essence-ro.com/data/items/images/30017.png</t>
  </si>
  <si>
    <t>https://web.archive.org/web/20150531082509im_/http://essence-ro.com/data/items/icons/30017.gif</t>
  </si>
  <si>
    <t>Skyblue_Jewel</t>
  </si>
  <si>
    <t>Aquamarine</t>
  </si>
  <si>
    <t>https://web.archive.org/web/20150530230837im_/http://essence-ro.com/data/items/images/720.png</t>
  </si>
  <si>
    <t>https://web.archive.org/web/20150530230837im_/http://essence-ro.com/data/items/icons/720.gif</t>
  </si>
  <si>
    <t>Slayer_</t>
  </si>
  <si>
    <t>Slayer</t>
  </si>
  <si>
    <t>https://web.archive.org/web/20150324152524im_/http://essence-ro.com/data/items/images/1152.png</t>
  </si>
  <si>
    <t>https://web.archive.org/web/20150324152524im_/http://essence-ro.com/data/items/icons/1152.gif</t>
  </si>
  <si>
    <t>Sleep_Arrow</t>
  </si>
  <si>
    <t>Sleep Arrow</t>
  </si>
  <si>
    <t>https://web.archive.org/web/20150524020358im_/http://essence-ro.com/data/items/images/1768.png</t>
  </si>
  <si>
    <t>https://web.archive.org/web/20150524020358im_/http://essence-ro.com/data/items/icons/1768.gif</t>
  </si>
  <si>
    <t>Sleep_Bullet</t>
  </si>
  <si>
    <t>Sleep Bullet</t>
  </si>
  <si>
    <t>https://web.archive.org/web/20150524044653im_/http://essence-ro.com/data/items/images/31011.png</t>
  </si>
  <si>
    <t>https://web.archive.org/web/20150524044653im_/http://essence-ro.com/data/items/icons/31011.gif</t>
  </si>
  <si>
    <t>Sleeper_Card</t>
  </si>
  <si>
    <t>Sleeper Card</t>
  </si>
  <si>
    <t>https://web.archive.org/web/20150524045432im_/http://essence-ro.com/data/items/images/4228.png</t>
  </si>
  <si>
    <t>https://web.archive.org/web/20150524045432im_/http://essence-ro.com/data/items/icons/4228.gif</t>
  </si>
  <si>
    <t>Sleepy_Box</t>
  </si>
  <si>
    <t>Box of Drowsiness</t>
  </si>
  <si>
    <t>https://web.archive.org/web/20150524050524im_/http://essence-ro.com/data/items/images/12031.png</t>
  </si>
  <si>
    <t>https://web.archive.org/web/20150524050524im_/http://essence-ro.com/data/items/icons/12031.gif</t>
  </si>
  <si>
    <t>Slender_Snake</t>
  </si>
  <si>
    <t>Horrendous Hair</t>
  </si>
  <si>
    <t>https://web.archive.org/web/20150531093154im_/http://essence-ro.com/data/items/images/1048.png</t>
  </si>
  <si>
    <t>https://web.archive.org/web/20150531093154im_/http://essence-ro.com/data/items/icons/1048.gif</t>
  </si>
  <si>
    <t>Slilince_Wave</t>
  </si>
  <si>
    <t>Ripple</t>
  </si>
  <si>
    <t>https://web.archive.org/web/20150524042839im_/http://essence-ro.com/data/items/images/7090.png</t>
  </si>
  <si>
    <t>https://web.archive.org/web/20150524042839im_/http://essence-ro.com/data/items/icons/7090.gif</t>
  </si>
  <si>
    <t>Slim_Potion_Create_Book</t>
  </si>
  <si>
    <t>Condensed Potion Creation Guide</t>
  </si>
  <si>
    <t>https://web.archive.org/web/20150524030148im_/http://essence-ro.com/data/items/images/7133.png</t>
  </si>
  <si>
    <t>https://web.archive.org/web/20150524030148im_/http://essence-ro.com/data/items/icons/7133.gif</t>
  </si>
  <si>
    <t>Slow_Down_Potion</t>
  </si>
  <si>
    <t>Slow Potion</t>
  </si>
  <si>
    <t>https://web.archive.org/web/20150601165714im_/http://essence-ro.com/data/items/images/12017.png</t>
  </si>
  <si>
    <t>https://web.archive.org/web/20150601165714im_/http://essence-ro.com/data/items/icons/12017.gif</t>
  </si>
  <si>
    <t>Small_Ribbons_</t>
  </si>
  <si>
    <t>https://web.archive.org/web/20150524020831im_/http://essence-ro.com/data/items/images/20210.png</t>
  </si>
  <si>
    <t>https://web.archive.org/web/20150524020831im_/http://essence-ro.com/data/items/icons/20210.gif</t>
  </si>
  <si>
    <t>Small_Snow_Flower</t>
  </si>
  <si>
    <t>Small Snow Flower</t>
  </si>
  <si>
    <t>https://web.archive.org/web/20150524040507im_/http://essence-ro.com/data/items/images/6098.png</t>
  </si>
  <si>
    <t>https://web.archive.org/web/20150524040507im_/http://essence-ro.com/data/items/icons/6098.gif</t>
  </si>
  <si>
    <t>Smasher_</t>
  </si>
  <si>
    <t>Smasher</t>
  </si>
  <si>
    <t>https://web.archive.org/web/20150525063024im_/http://essence-ro.com/data/items/images/1508.png</t>
  </si>
  <si>
    <t>https://web.archive.org/web/20150525063024im_/http://essence-ro.com/data/items/icons/1508.gif</t>
  </si>
  <si>
    <t>Smitten</t>
  </si>
  <si>
    <t>https://web.archive.org/web/20150524022657im_/http://essence-ro.com/data/items/images/20777.png</t>
  </si>
  <si>
    <t>https://web.archive.org/web/20150524022657im_/http://essence-ro.com/data/items/icons/20777.gif</t>
  </si>
  <si>
    <t>Smokie_Card</t>
  </si>
  <si>
    <t>Smokie Card</t>
  </si>
  <si>
    <t>https://web.archive.org/web/20150321195628im_/http://essence-ro.com/data/items/images/4044.png</t>
  </si>
  <si>
    <t>https://web.archive.org/web/20150321195628im_/http://essence-ro.com/data/items/icons/4044.gif</t>
  </si>
  <si>
    <t>Smokie_Hat</t>
  </si>
  <si>
    <t>Raccoon Hat</t>
  </si>
  <si>
    <t>https://web.archive.org/web/20150531104700im_/http://essence-ro.com/data/items/images/5033.png</t>
  </si>
  <si>
    <t>https://web.archive.org/web/20150531104700im_/http://essence-ro.com/data/items/icons/5033.gif</t>
  </si>
  <si>
    <t>Smoking_Pipe</t>
  </si>
  <si>
    <t>Pipe</t>
  </si>
  <si>
    <t>https://web.archive.org/web/20150531091444im_/http://essence-ro.com/data/items/images/2268.png</t>
  </si>
  <si>
    <t>https://web.archive.org/web/20150531091444im_/http://essence-ro.com/data/items/icons/2268.gif</t>
  </si>
  <si>
    <t>Smooth_Paper</t>
  </si>
  <si>
    <t>Slick Paper</t>
  </si>
  <si>
    <t>https://web.archive.org/web/20150524041636im_/http://essence-ro.com/data/items/images/7111.png</t>
  </si>
  <si>
    <t>https://web.archive.org/web/20150524041636im_/http://essence-ro.com/data/items/icons/7111.gif</t>
  </si>
  <si>
    <t>Snail's_Shell</t>
  </si>
  <si>
    <t>Snail's Shell</t>
  </si>
  <si>
    <t>https://web.archive.org/web/20150524030441im_/http://essence-ro.com/data/items/images/946.png</t>
  </si>
  <si>
    <t>https://web.archive.org/web/20150524030441im_/http://essence-ro.com/data/items/icons/946.gif</t>
  </si>
  <si>
    <t>Snake_Card</t>
  </si>
  <si>
    <t>Snake Card</t>
  </si>
  <si>
    <t>https://web.archive.org/web/20150315115958im_/http://essence-ro.com/data/items/images/4037.png</t>
  </si>
  <si>
    <t>https://web.archive.org/web/20150315115958im_/http://essence-ro.com/data/items/icons/4037.gif</t>
  </si>
  <si>
    <t>Snake_Head</t>
  </si>
  <si>
    <t>Snake Head Hat</t>
  </si>
  <si>
    <t>https://web.archive.org/web/20150524032138im_/http://essence-ro.com/data/items/images/5388.png</t>
  </si>
  <si>
    <t>https://web.archive.org/web/20150524032138im_/http://essence-ro.com/data/items/icons/5388.gif</t>
  </si>
  <si>
    <t>Sniper_Goggles</t>
  </si>
  <si>
    <t>Sniper Goggles</t>
  </si>
  <si>
    <t>https://web.archive.org/web/20150524082205im_/http://essence-ro.com/data/items/images/5748.png</t>
  </si>
  <si>
    <t>https://web.archive.org/web/20150524082205im_/http://essence-ro.com/data/items/icons/5748.gif</t>
  </si>
  <si>
    <t>Snow_Bunny_Pokeball</t>
  </si>
  <si>
    <t>Snow Bunny Pokeball</t>
  </si>
  <si>
    <t>https://web.archive.org/web/20151105092731im_/http://essence-ro.com/data/items/images/30153.png</t>
  </si>
  <si>
    <t>https://web.archive.org/web/20151105092731im_/http://essence-ro.com/data/items/icons/30153.gif</t>
  </si>
  <si>
    <t>Snow_Cap</t>
  </si>
  <si>
    <t>Snow Cap</t>
  </si>
  <si>
    <t>https://web.archive.org/web/20150524034852im_/http://essence-ro.com/data/items/images/20106.png</t>
  </si>
  <si>
    <t>https://web.archive.org/web/20150524034852im_/http://essence-ro.com/data/items/icons/20106.gif</t>
  </si>
  <si>
    <t>Snowball</t>
  </si>
  <si>
    <t>https://web.archive.org/web/20151105092732im_/http://essence-ro.com/data/items/images/22210.png</t>
  </si>
  <si>
    <t>https://web.archive.org/web/20151105092732im_/http://essence-ro.com/data/items/icons/22210.gif</t>
  </si>
  <si>
    <t>Snowflake_Ring</t>
  </si>
  <si>
    <t>Snowflake Ring</t>
  </si>
  <si>
    <t>https://web.archive.org/web/20150524021022im_/http://essence-ro.com/data/items/images/20155.png</t>
  </si>
  <si>
    <t>https://web.archive.org/web/20150524021022im_/http://essence-ro.com/data/items/icons/20155.gif</t>
  </si>
  <si>
    <t>Snowier_Card</t>
  </si>
  <si>
    <t>Snowier Card</t>
  </si>
  <si>
    <t>https://web.archive.org/web/20150524033526im_/http://essence-ro.com/data/items/images/4415.png</t>
  </si>
  <si>
    <t>https://web.archive.org/web/20150524033526im_/http://essence-ro.com/data/items/icons/4415.gif</t>
  </si>
  <si>
    <t>Snowman_Hat</t>
  </si>
  <si>
    <t>Snowman Hat</t>
  </si>
  <si>
    <t>https://web.archive.org/web/20150524022359im_/http://essence-ro.com/data/items/images/5738.png</t>
  </si>
  <si>
    <t>https://web.archive.org/web/20150524022359im_/http://essence-ro.com/data/items/icons/5738.gif</t>
  </si>
  <si>
    <t>Snowy_Horn</t>
  </si>
  <si>
    <t>Unicorn Horn</t>
  </si>
  <si>
    <t>https://web.archive.org/web/20150524022801im_/http://essence-ro.com/data/items/images/2257.png</t>
  </si>
  <si>
    <t>https://web.archive.org/web/20150524022801im_/http://essence-ro.com/data/items/icons/2257.gif</t>
  </si>
  <si>
    <t>Soft_Feather</t>
  </si>
  <si>
    <t>Soft Feather</t>
  </si>
  <si>
    <t>https://web.archive.org/web/20150524034500im_/http://essence-ro.com/data/items/images/7063.png</t>
  </si>
  <si>
    <t>https://web.archive.org/web/20150524034500im_/http://essence-ro.com/data/items/icons/7063.gif</t>
  </si>
  <si>
    <t>Soft_Leaf</t>
  </si>
  <si>
    <t>Soft Blade of Grass</t>
  </si>
  <si>
    <t>https://web.archive.org/web/20150531062647im_/http://essence-ro.com/data/items/images/7194.png</t>
  </si>
  <si>
    <t>https://web.archive.org/web/20150531062647im_/http://essence-ro.com/data/items/icons/7194.gif</t>
  </si>
  <si>
    <t>Soft_Silk_Cloth</t>
  </si>
  <si>
    <t>Soft Silk</t>
  </si>
  <si>
    <t>https://web.archive.org/web/20150524023948im_/http://essence-ro.com/data/items/images/7166.png</t>
  </si>
  <si>
    <t>https://web.archive.org/web/20150524023948im_/http://essence-ro.com/data/items/icons/7166.gif</t>
  </si>
  <si>
    <t>Sohee_Card</t>
  </si>
  <si>
    <t>Sohee Card</t>
  </si>
  <si>
    <t>https://web.archive.org/web/20150321194929im_/http://essence-ro.com/data/items/images/4100.png</t>
  </si>
  <si>
    <t>https://web.archive.org/web/20150321194929im_/http://essence-ro.com/data/items/icons/4100.gif</t>
  </si>
  <si>
    <t>Solace_Card</t>
  </si>
  <si>
    <t>Solace Card</t>
  </si>
  <si>
    <t>https://web.archive.org/web/20150524035344im_/http://essence-ro.com/data/items/images/4394.png</t>
  </si>
  <si>
    <t>https://web.archive.org/web/20150524035344im_/http://essence-ro.com/data/items/icons/4394.gif</t>
  </si>
  <si>
    <t>Soldier_Andre_Card</t>
  </si>
  <si>
    <t>Soldier Andre Card</t>
  </si>
  <si>
    <t>https://web.archive.org/web/20150321175146im_/http://essence-ro.com/data/items/images/4059.png</t>
  </si>
  <si>
    <t>https://web.archive.org/web/20150321175146im_/http://essence-ro.com/data/items/icons/4059.gif</t>
  </si>
  <si>
    <t>Soldier_Hat</t>
  </si>
  <si>
    <t>Legionnaire Hat</t>
  </si>
  <si>
    <t>https://web.archive.org/web/20150524025344im_/http://essence-ro.com/data/items/images/5418.png</t>
  </si>
  <si>
    <t>https://web.archive.org/web/20150524025344im_/http://essence-ro.com/data/items/icons/5418.gif</t>
  </si>
  <si>
    <t>Soldier_Skeleton_Card</t>
  </si>
  <si>
    <t>Soldier Skeleton Card</t>
  </si>
  <si>
    <t>https://web.archive.org/web/20150324152837im_/http://essence-ro.com/data/items/images/4086.png</t>
  </si>
  <si>
    <t>https://web.archive.org/web/20150324152837im_/http://essence-ro.com/data/items/icons/4086.gif</t>
  </si>
  <si>
    <t>Solid_Shell</t>
  </si>
  <si>
    <t>Solid Shell</t>
  </si>
  <si>
    <t>https://web.archive.org/web/20150321161419im_/http://essence-ro.com/data/items/images/943.png</t>
  </si>
  <si>
    <t>https://web.archive.org/web/20150321161419im_/http://essence-ro.com/data/items/icons/943.gif</t>
  </si>
  <si>
    <t>Solid_Twig</t>
  </si>
  <si>
    <t>Strong Branch</t>
  </si>
  <si>
    <t>https://web.archive.org/web/20150524021833im_/http://essence-ro.com/data/items/images/7203.png</t>
  </si>
  <si>
    <t>https://web.archive.org/web/20150524021833im_/http://essence-ro.com/data/items/icons/7203.gif</t>
  </si>
  <si>
    <t>Solider_Card</t>
  </si>
  <si>
    <t>Solider Card</t>
  </si>
  <si>
    <t>https://web.archive.org/web/20150524040705im_/http://essence-ro.com/data/items/images/4220.png</t>
  </si>
  <si>
    <t>https://web.archive.org/web/20150524040705im_/http://essence-ro.com/data/items/icons/4220.gif</t>
  </si>
  <si>
    <t>Sombrero</t>
  </si>
  <si>
    <t>https://web.archive.org/web/20151105092718im_/http://essence-ro.com/data/items/images/5067.png</t>
  </si>
  <si>
    <t>https://web.archive.org/web/20151105092718im_/http://essence-ro.com/data/items/icons/5067.gif</t>
  </si>
  <si>
    <t>Sorin_Doll_Hat</t>
  </si>
  <si>
    <t>Sorin Doll Hat</t>
  </si>
  <si>
    <t>https://web.archive.org/web/20150524024922im_/http://essence-ro.com/data/items/images/5342.png</t>
  </si>
  <si>
    <t>https://web.archive.org/web/20150524024922im_/http://essence-ro.com/data/items/icons/5342.gif</t>
  </si>
  <si>
    <t>Soul_Cannon_Ball</t>
  </si>
  <si>
    <t>https://web.archive.org/web/20150524035110im_/http://essence-ro.com/data/items/images/18003.png</t>
  </si>
  <si>
    <t>https://web.archive.org/web/20150524035110im_/http://essence-ro.com/data/items/icons/18003.gif</t>
  </si>
  <si>
    <t>Soul_of_Cold</t>
  </si>
  <si>
    <t>Soul of Cold</t>
  </si>
  <si>
    <t>https://web.archive.org/web/20150524044611im_/http://essence-ro.com/data/items/images/21001.png</t>
  </si>
  <si>
    <t>https://web.archive.org/web/20150524044611im_/http://essence-ro.com/data/items/icons/21001.gif</t>
  </si>
  <si>
    <t>Soul_Of_Fish</t>
  </si>
  <si>
    <t>Spirit of Fish</t>
  </si>
  <si>
    <t>https://web.archive.org/web/20150524035654im_/http://essence-ro.com/data/items/images/7083.png</t>
  </si>
  <si>
    <t>https://web.archive.org/web/20150524035654im_/http://essence-ro.com/data/items/icons/7083.gif</t>
  </si>
  <si>
    <t>Soulless_Wing</t>
  </si>
  <si>
    <t>Soul Ring</t>
  </si>
  <si>
    <t>https://web.archive.org/web/20150524022806im_/http://essence-ro.com/data/items/images/5257.png</t>
  </si>
  <si>
    <t>https://web.archive.org/web/20150524022806im_/http://essence-ro.com/data/items/icons/5257.gif</t>
  </si>
  <si>
    <t>Sour_Cream_Pancake</t>
  </si>
  <si>
    <t>Sour-Cream Pancake</t>
  </si>
  <si>
    <t>https://web.archive.org/web/20150531062350im_/http://essence-ro.com/data/items/images/594.png</t>
  </si>
  <si>
    <t>https://web.archive.org/web/20150531062350im_/http://essence-ro.com/data/items/icons/594.gif</t>
  </si>
  <si>
    <t>Spaghetti</t>
  </si>
  <si>
    <t>https://web.archive.org/web/20150531101948im_/http://essence-ro.com/data/items/images/588.png</t>
  </si>
  <si>
    <t>https://web.archive.org/web/20150531101948im_/http://essence-ro.com/data/items/icons/588.gif</t>
  </si>
  <si>
    <t>Spanner</t>
  </si>
  <si>
    <t>Wrench</t>
  </si>
  <si>
    <t>https://web.archive.org/web/20150524025613im_/http://essence-ro.com/data/items/images/1531.png</t>
  </si>
  <si>
    <t>https://web.archive.org/web/20150524025613im_/http://essence-ro.com/data/items/icons/1531.gif</t>
  </si>
  <si>
    <t>Spanner_C</t>
  </si>
  <si>
    <t>Refined Wrench</t>
  </si>
  <si>
    <t>https://web.archive.org/web/20150524025540im_/http://essence-ro.com/data/items/images/1534.png</t>
  </si>
  <si>
    <t>https://web.archive.org/web/20150524025540im_/http://essence-ro.com/data/items/icons/1534.gif</t>
  </si>
  <si>
    <t>Spare_Card</t>
  </si>
  <si>
    <t>Spare Card</t>
  </si>
  <si>
    <t>https://web.archive.org/web/20150524043353im_/http://essence-ro.com/data/items/images/5536.png</t>
  </si>
  <si>
    <t>https://web.archive.org/web/20150524043353im_/http://essence-ro.com/data/items/icons/5536.gif</t>
  </si>
  <si>
    <t>Sparkling_Dust</t>
  </si>
  <si>
    <t>Star Dust</t>
  </si>
  <si>
    <t>https://web.archive.org/web/20150524021845im_/http://essence-ro.com/data/items/images/1001.png</t>
  </si>
  <si>
    <t>https://web.archive.org/web/20150524021845im_/http://essence-ro.com/data/items/icons/1001.gif</t>
  </si>
  <si>
    <t>Spawn</t>
  </si>
  <si>
    <t>https://web.archive.org/web/20150324150239im_/http://essence-ro.com/data/items/images/908.png</t>
  </si>
  <si>
    <t>https://web.archive.org/web/20150324150239im_/http://essence-ro.com/data/items/icons/908.gif</t>
  </si>
  <si>
    <t>Spear_</t>
  </si>
  <si>
    <t>Spear</t>
  </si>
  <si>
    <t>https://web.archive.org/web/20150321152303im_/http://essence-ro.com/data/items/images/1405.png</t>
  </si>
  <si>
    <t>https://web.archive.org/web/20150321152303im_/http://essence-ro.com/data/items/icons/1405.gif</t>
  </si>
  <si>
    <t>Spear_Of_Excellent</t>
  </si>
  <si>
    <t>Spear Of Excellent</t>
  </si>
  <si>
    <t>https://web.archive.org/web/20150524034419im_/http://essence-ro.com/data/items/images/1427.png</t>
  </si>
  <si>
    <t>https://web.archive.org/web/20150524034419im_/http://essence-ro.com/data/items/icons/1427.gif</t>
  </si>
  <si>
    <t>Special_Alloy_Trap</t>
  </si>
  <si>
    <t>Special Alloy Trap</t>
  </si>
  <si>
    <t>https://web.archive.org/web/20150524035930im_/http://essence-ro.com/data/items/images/7940.png</t>
  </si>
  <si>
    <t>https://web.archive.org/web/20150524035930im_/http://essence-ro.com/data/items/icons/7940.gif</t>
  </si>
  <si>
    <t>Spectacles</t>
  </si>
  <si>
    <t>Magnifier</t>
  </si>
  <si>
    <t>https://web.archive.org/web/20150524023332im_/http://essence-ro.com/data/items/images/611.png</t>
  </si>
  <si>
    <t>https://web.archive.org/web/20150524023332im_/http://essence-ro.com/data/items/icons/611.gif</t>
  </si>
  <si>
    <t>Spectral_Spear_</t>
  </si>
  <si>
    <t>Phantom Spear</t>
  </si>
  <si>
    <t>https://web.archive.org/web/20150531091309im_/http://essence-ro.com/data/items/images/1479.png</t>
  </si>
  <si>
    <t>https://web.archive.org/web/20150531091309im_/http://essence-ro.com/data/items/icons/1479.gif</t>
  </si>
  <si>
    <t>Speed_Up_Potion</t>
  </si>
  <si>
    <t>Speed Potion</t>
  </si>
  <si>
    <t>https://web.archive.org/web/20150315055141im_/http://essence-ro.com/data/items/images/12016.png</t>
  </si>
  <si>
    <t>https://web.archive.org/web/20150315055141im_/http://essence-ro.com/data/items/icons/12016.gif</t>
  </si>
  <si>
    <t>Sphere_Case_Darkness</t>
  </si>
  <si>
    <t>Sphere Pack - Blind</t>
  </si>
  <si>
    <t>https://web.archive.org/web/20150524034744im_/http://essence-ro.com/data/items/images/12145.png</t>
  </si>
  <si>
    <t>https://web.archive.org/web/20150524034744im_/http://essence-ro.com/data/items/icons/12145.gif</t>
  </si>
  <si>
    <t>Sphere_Case_Fire</t>
  </si>
  <si>
    <t>Sphere Pack - Flare</t>
  </si>
  <si>
    <t>https://web.archive.org/web/20150524034950im_/http://essence-ro.com/data/items/images/12148.png</t>
  </si>
  <si>
    <t>https://web.archive.org/web/20150524034950im_/http://essence-ro.com/data/items/icons/12148.gif</t>
  </si>
  <si>
    <t>Sphere_Case_Poison</t>
  </si>
  <si>
    <t>Sphere Pack - Poison</t>
  </si>
  <si>
    <t>https://web.archive.org/web/20150524042611im_/http://essence-ro.com/data/items/images/12146.png</t>
  </si>
  <si>
    <t>https://web.archive.org/web/20150524042611im_/http://essence-ro.com/data/items/icons/12146.gif</t>
  </si>
  <si>
    <t>Sphere_Case_Water</t>
  </si>
  <si>
    <t>Sphere Pack - Freezing</t>
  </si>
  <si>
    <t>https://web.archive.org/web/20150524034931im_/http://essence-ro.com/data/items/images/12147.png</t>
  </si>
  <si>
    <t>https://web.archive.org/web/20150524034931im_/http://essence-ro.com/data/items/icons/12147.gif</t>
  </si>
  <si>
    <t>Sphere_Case_Wind</t>
  </si>
  <si>
    <t>Sphere Pack - Lightning</t>
  </si>
  <si>
    <t>https://web.archive.org/web/20150524044743im_/http://essence-ro.com/data/items/images/12144.png</t>
  </si>
  <si>
    <t>https://web.archive.org/web/20150524044743im_/http://essence-ro.com/data/items/icons/12144.gif</t>
  </si>
  <si>
    <t>Spider_Wing</t>
  </si>
  <si>
    <t>Spider Wing</t>
  </si>
  <si>
    <t>https://web.archive.org/web/20150524024318im_/http://essence-ro.com/data/items/images/20604.png</t>
  </si>
  <si>
    <t>https://web.archive.org/web/20150524024318im_/http://essence-ro.com/data/items/icons/20604.gif</t>
  </si>
  <si>
    <t>Spiderweb</t>
  </si>
  <si>
    <t>Cobweb</t>
  </si>
  <si>
    <t>https://web.archive.org/web/20150524020434im_/http://essence-ro.com/data/items/images/1025.png</t>
  </si>
  <si>
    <t>https://web.archive.org/web/20150524020434im_/http://essence-ro.com/data/items/icons/1025.gif</t>
  </si>
  <si>
    <t>Spike_</t>
  </si>
  <si>
    <t>Spike</t>
  </si>
  <si>
    <t>https://web.archive.org/web/20150524042353im_/http://essence-ro.com/data/items/images/1538.png</t>
  </si>
  <si>
    <t>https://web.archive.org/web/20150524042353im_/http://essence-ro.com/data/items/icons/1538.gif</t>
  </si>
  <si>
    <t>Spiky_Heel</t>
  </si>
  <si>
    <t>High Heels</t>
  </si>
  <si>
    <t>https://web.archive.org/web/20150619183458im_/http://essence-ro.com/data/items/images/2409.png</t>
  </si>
  <si>
    <t>https://web.archive.org/web/20150619183458im_/http://essence-ro.com/data/items/icons/2409.gif</t>
  </si>
  <si>
    <t>Spinning_Eyes</t>
  </si>
  <si>
    <t>https://web.archive.org/web/20150524034157im_/http://essence-ro.com/data/items/images/2243.png</t>
  </si>
  <si>
    <t>https://web.archive.org/web/20150524034157im_/http://essence-ro.com/data/items/icons/2243.gif</t>
  </si>
  <si>
    <t>Spirit_Chain</t>
  </si>
  <si>
    <t>Halo</t>
  </si>
  <si>
    <t>https://web.archive.org/web/20150619154836im_/http://essence-ro.com/data/items/images/2282.png</t>
  </si>
  <si>
    <t>https://web.archive.org/web/20150619154836im_/http://essence-ro.com/data/items/icons/2282.gif</t>
  </si>
  <si>
    <t>Spirit_Chain_</t>
  </si>
  <si>
    <t>Pet Soul Ring</t>
  </si>
  <si>
    <t>https://web.archive.org/web/20150524034932im_/http://essence-ro.com/data/items/images/10027.png</t>
  </si>
  <si>
    <t>https://web.archive.org/web/20150524034932im_/http://essence-ro.com/data/items/icons/10027.gif</t>
  </si>
  <si>
    <t>Spirit_Liquor</t>
  </si>
  <si>
    <t>Spirit Liquor</t>
  </si>
  <si>
    <t>https://web.archive.org/web/20150524034626im_/http://essence-ro.com/data/items/images/7824.png</t>
  </si>
  <si>
    <t>https://web.archive.org/web/20150524034626im_/http://essence-ro.com/data/items/icons/7824.gif</t>
  </si>
  <si>
    <t>Spooked_Eyes</t>
  </si>
  <si>
    <t>Spooked Eyes</t>
  </si>
  <si>
    <t>https://web.archive.org/web/20150524034057im_/http://essence-ro.com/data/items/images/20575.png</t>
  </si>
  <si>
    <t>https://web.archive.org/web/20150524034057im_/http://essence-ro.com/data/items/icons/20575.gif</t>
  </si>
  <si>
    <t>Spooky_Disguise_Box</t>
  </si>
  <si>
    <t>Spooky Disguise Box</t>
  </si>
  <si>
    <t>1 callfunc "donate_disguise","Spooky",1509,1170,1867,1179,1130,1626,1143,32019;</t>
  </si>
  <si>
    <t>https://web.archive.org/web/20150531104211im_/http://essence-ro.com/data/items/images/32019.png</t>
  </si>
  <si>
    <t>https://web.archive.org/web/20150531104211im_/http://essence-ro.com/data/items/icons/32019.gif</t>
  </si>
  <si>
    <t>Spool</t>
  </si>
  <si>
    <t>https://web.archive.org/web/20150524044910im_/http://essence-ro.com/data/items/images/7217.png</t>
  </si>
  <si>
    <t>https://web.archive.org/web/20150524044910im_/http://essence-ro.com/data/items/icons/7217.gif</t>
  </si>
  <si>
    <t>Spoon_Stub</t>
  </si>
  <si>
    <t>Spoon Stub</t>
  </si>
  <si>
    <t>https://web.archive.org/web/20150524034718im_/http://essence-ro.com/data/items/images/7016.png</t>
  </si>
  <si>
    <t>https://web.archive.org/web/20150524034718im_/http://essence-ro.com/data/items/icons/7016.gif</t>
  </si>
  <si>
    <t>Spore_Card</t>
  </si>
  <si>
    <t>Spore Card</t>
  </si>
  <si>
    <t>https://web.archive.org/web/20150315120045im_/http://essence-ro.com/data/items/images/4022.png</t>
  </si>
  <si>
    <t>https://web.archive.org/web/20150315120045im_/http://essence-ro.com/data/items/icons/4022.gif</t>
  </si>
  <si>
    <t>Spore_Doll</t>
  </si>
  <si>
    <t>Spore Doll</t>
  </si>
  <si>
    <t>https://web.archive.org/web/20150324152225im_/http://essence-ro.com/data/items/images/743.png</t>
  </si>
  <si>
    <t>https://web.archive.org/web/20150324152225im_/http://essence-ro.com/data/items/icons/743.gif</t>
  </si>
  <si>
    <t>Spore_Hat</t>
  </si>
  <si>
    <t>Spore Hat</t>
  </si>
  <si>
    <t>https://web.archive.org/web/20150531090231im_/http://essence-ro.com/data/items/images/5029.png</t>
  </si>
  <si>
    <t>https://web.archive.org/web/20150531090231im_/http://essence-ro.com/data/items/icons/5029.gif</t>
  </si>
  <si>
    <t>Spray_Paint</t>
  </si>
  <si>
    <t>Spray Paint</t>
  </si>
  <si>
    <t>https://web.archive.org/web/20150315051815im_/http://essence-ro.com/data/items/images/32014.png</t>
  </si>
  <si>
    <t>https://web.archive.org/web/20150315051815im_/http://essence-ro.com/data/items/icons/32014.gif</t>
  </si>
  <si>
    <t>Spring_Rabbit_Card</t>
  </si>
  <si>
    <t>Spring Rabbit Card</t>
  </si>
  <si>
    <t>https://web.archive.org/web/20150524045540im_/http://essence-ro.com/data/items/images/4227.png</t>
  </si>
  <si>
    <t>https://web.archive.org/web/20150524045540im_/http://essence-ro.com/data/items/icons/4227.gif</t>
  </si>
  <si>
    <t>Spring_Rabbit_Hat</t>
  </si>
  <si>
    <t>Moon Rabbit Hat</t>
  </si>
  <si>
    <t>https://web.archive.org/web/20150524045315im_/http://essence-ro.com/data/items/images/5457.png</t>
  </si>
  <si>
    <t>https://web.archive.org/web/20150524045315im_/http://essence-ro.com/data/items/icons/5457.gif</t>
  </si>
  <si>
    <t>Sprint_Mail</t>
  </si>
  <si>
    <t>Sprint Mail</t>
  </si>
  <si>
    <t>https://web.archive.org/web/20150525065854im_/http://essence-ro.com/data/items/images/2387.png</t>
  </si>
  <si>
    <t>https://web.archive.org/web/20150525065854im_/http://essence-ro.com/data/items/icons/2387.gif</t>
  </si>
  <si>
    <t>Sprint_Ring</t>
  </si>
  <si>
    <t>Sprint Ring</t>
  </si>
  <si>
    <t>https://web.archive.org/web/20150525094932im_/http://essence-ro.com/data/items/images/2744.png</t>
  </si>
  <si>
    <t>https://web.archive.org/web/20150525094932im_/http://essence-ro.com/data/items/icons/2744.gif</t>
  </si>
  <si>
    <t>Sprint_Shoes</t>
  </si>
  <si>
    <t>Sprint Shoes</t>
  </si>
  <si>
    <t>https://web.archive.org/web/20150525070210im_/http://essence-ro.com/data/items/images/2440.png</t>
  </si>
  <si>
    <t>https://web.archive.org/web/20150525070210im_/http://essence-ro.com/data/items/icons/2440.gif</t>
  </si>
  <si>
    <t>Spritual_Tunic</t>
  </si>
  <si>
    <t>Spiritual Tunic</t>
  </si>
  <si>
    <t>https://web.archive.org/web/20150524035221im_/http://essence-ro.com/data/items/images/2384.png</t>
  </si>
  <si>
    <t>https://web.archive.org/web/20150524035221im_/http://essence-ro.com/data/items/icons/2384.gif</t>
  </si>
  <si>
    <t>Staff_</t>
  </si>
  <si>
    <t>Staff</t>
  </si>
  <si>
    <t>https://web.archive.org/web/20150531091702im_/http://essence-ro.com/data/items/images/1608.png</t>
  </si>
  <si>
    <t>https://web.archive.org/web/20150531091702im_/http://essence-ro.com/data/items/icons/1608.gif</t>
  </si>
  <si>
    <t>Stainer_Card</t>
  </si>
  <si>
    <t>Stainer Card</t>
  </si>
  <si>
    <t>https://web.archive.org/web/20150321195913im_/http://essence-ro.com/data/items/images/4039.png</t>
  </si>
  <si>
    <t>https://web.archive.org/web/20150321195913im_/http://essence-ro.com/data/items/icons/4039.gif</t>
  </si>
  <si>
    <t>Stalactic_Golem_Card</t>
  </si>
  <si>
    <t>Stalactic Golem Card</t>
  </si>
  <si>
    <t>https://web.archive.org/web/20150324143250im_/http://essence-ro.com/data/items/images/4223.png</t>
  </si>
  <si>
    <t>https://web.archive.org/web/20150324143250im_/http://essence-ro.com/data/items/icons/4223.gif</t>
  </si>
  <si>
    <t>Stalker_Adelinde_Card</t>
  </si>
  <si>
    <t>Stalker Adelinde Rinslet Card</t>
  </si>
  <si>
    <t>https://web.archive.org/web/20150321143809im_/http://essence-ro.com/data/items/images/23035.png</t>
  </si>
  <si>
    <t>https://web.archive.org/web/20150321143809im_/http://essence-ro.com/data/items/icons/23035.gif</t>
  </si>
  <si>
    <t>Stapo_Card</t>
  </si>
  <si>
    <t>Stapo Card</t>
  </si>
  <si>
    <t>https://web.archive.org/web/20150524033354im_/http://essence-ro.com/data/items/images/4424.png</t>
  </si>
  <si>
    <t>https://web.archive.org/web/20150524033354im_/http://essence-ro.com/data/items/icons/4424.gif</t>
  </si>
  <si>
    <t>Star_Crumb</t>
  </si>
  <si>
    <t>Star Crumb</t>
  </si>
  <si>
    <t>https://web.archive.org/web/20150524023455im_/http://essence-ro.com/data/items/images/1000.png</t>
  </si>
  <si>
    <t>https://web.archive.org/web/20150524023455im_/http://essence-ro.com/data/items/icons/1000.gif</t>
  </si>
  <si>
    <t>Star_Dust</t>
  </si>
  <si>
    <t>Stellar</t>
  </si>
  <si>
    <t>https://web.archive.org/web/20150524081304im_/http://essence-ro.com/data/items/images/2294.png</t>
  </si>
  <si>
    <t>https://web.archive.org/web/20150524081304im_/http://essence-ro.com/data/items/icons/2294.gif</t>
  </si>
  <si>
    <t>Star_Dust_Blade</t>
  </si>
  <si>
    <t>Star Dust Blade</t>
  </si>
  <si>
    <t>https://web.archive.org/web/20150524053907im_/http://essence-ro.com/data/items/images/1148.png</t>
  </si>
  <si>
    <t>https://web.archive.org/web/20150524053907im_/http://essence-ro.com/data/items/icons/1148.gif</t>
  </si>
  <si>
    <t>Star_Earrings</t>
  </si>
  <si>
    <t>Star Earrings</t>
  </si>
  <si>
    <t>https://web.archive.org/web/20150524044948im_/http://essence-ro.com/data/items/images/20248.png</t>
  </si>
  <si>
    <t>https://web.archive.org/web/20150524044948im_/http://essence-ro.com/data/items/icons/20248.gif</t>
  </si>
  <si>
    <t>Star_Hairband</t>
  </si>
  <si>
    <t>Hairband Of Stars</t>
  </si>
  <si>
    <t>https://web.archive.org/web/20150524034657im_/http://essence-ro.com/data/items/images/10025.png</t>
  </si>
  <si>
    <t>https://web.archive.org/web/20150524034657im_/http://essence-ro.com/data/items/icons/10025.gif</t>
  </si>
  <si>
    <t>Star_Sparkling</t>
  </si>
  <si>
    <t>Wizard Hat</t>
  </si>
  <si>
    <t>https://web.archive.org/web/20150525054453im_/http://essence-ro.com/data/items/images/2252.png</t>
  </si>
  <si>
    <t>https://web.archive.org/web/20150525054453im_/http://essence-ro.com/data/items/icons/2252.gif</t>
  </si>
  <si>
    <t>Star_Tiara</t>
  </si>
  <si>
    <t>Star Tiara</t>
  </si>
  <si>
    <t>https://web.archive.org/web/20150524025625im_/http://essence-ro.com/data/items/images/20571.png</t>
  </si>
  <si>
    <t>https://web.archive.org/web/20150524025625im_/http://essence-ro.com/data/items/icons/20571.gif</t>
  </si>
  <si>
    <t>Starry_Ring</t>
  </si>
  <si>
    <t>Starry Ring</t>
  </si>
  <si>
    <t>https://web.archive.org/web/20150524022625im_/http://essence-ro.com/data/items/images/20560.png</t>
  </si>
  <si>
    <t>https://web.archive.org/web/20150524022625im_/http://essence-ro.com/data/items/icons/20560.gif</t>
  </si>
  <si>
    <t>Starsand_Of_Witch</t>
  </si>
  <si>
    <t>Witched Starsand</t>
  </si>
  <si>
    <t>https://web.archive.org/web/20150524025608im_/http://essence-ro.com/data/items/images/1061.png</t>
  </si>
  <si>
    <t>https://web.archive.org/web/20150524025608im_/http://essence-ro.com/data/items/icons/1061.gif</t>
  </si>
  <si>
    <t>Status_Of_Baby_Angel</t>
  </si>
  <si>
    <t>Cherub Hat</t>
  </si>
  <si>
    <t>https://web.archive.org/web/20150524055316im_/http://essence-ro.com/data/items/images/5443.png</t>
  </si>
  <si>
    <t>https://web.archive.org/web/20150524055316im_/http://essence-ro.com/data/items/icons/5443.gif</t>
  </si>
  <si>
    <t>Stealth_Potion</t>
  </si>
  <si>
    <t>Stealth Potion</t>
  </si>
  <si>
    <t>https://web.archive.org/web/20150524025257im_/http://essence-ro.com/data/items/images/29513.png</t>
  </si>
  <si>
    <t>https://web.archive.org/web/20150524025257im_/http://essence-ro.com/data/items/icons/29513.gif</t>
  </si>
  <si>
    <t>Steam_Goblin_Card</t>
  </si>
  <si>
    <t>Goblin Steamrider Card</t>
  </si>
  <si>
    <t>https://web.archive.org/web/20150524044210im_/http://essence-ro.com/data/items/images/4156.png</t>
  </si>
  <si>
    <t>https://web.archive.org/web/20150524044210im_/http://essence-ro.com/data/items/icons/4156.gif</t>
  </si>
  <si>
    <t>Steel</t>
  </si>
  <si>
    <t>https://web.archive.org/web/20150524024454im_/http://essence-ro.com/data/items/images/999.png</t>
  </si>
  <si>
    <t>https://web.archive.org/web/20150524024454im_/http://essence-ro.com/data/items/icons/999.gif</t>
  </si>
  <si>
    <t>Steel_Arrow</t>
  </si>
  <si>
    <t>Steel Arrow</t>
  </si>
  <si>
    <t>https://web.archive.org/web/20150524020414im_/http://essence-ro.com/data/items/images/1753.png</t>
  </si>
  <si>
    <t>https://web.archive.org/web/20150524020414im_/http://essence-ro.com/data/items/icons/1753.gif</t>
  </si>
  <si>
    <t>Steel_Bullet</t>
  </si>
  <si>
    <t>Steel Bullet</t>
  </si>
  <si>
    <t>https://web.archive.org/web/20150524034801im_/http://essence-ro.com/data/items/images/31015.png</t>
  </si>
  <si>
    <t>https://web.archive.org/web/20150524034801im_/http://essence-ro.com/data/items/icons/31015.gif</t>
  </si>
  <si>
    <t>Steel_Chonchon_Card</t>
  </si>
  <si>
    <t>Steel Chonchon Card</t>
  </si>
  <si>
    <t>https://web.archive.org/web/20150324154735im_/http://essence-ro.com/data/items/images/4042.png</t>
  </si>
  <si>
    <t>https://web.archive.org/web/20150324154735im_/http://essence-ro.com/data/items/icons/4042.gif</t>
  </si>
  <si>
    <t>Stellar_Hairband</t>
  </si>
  <si>
    <t>Stellar Hairband</t>
  </si>
  <si>
    <t>https://web.archive.org/web/20150524041115im_/http://essence-ro.com/data/items/images/20112.png</t>
  </si>
  <si>
    <t>https://web.archive.org/web/20150524041115im_/http://essence-ro.com/data/items/icons/20112.gif</t>
  </si>
  <si>
    <t>Stem</t>
  </si>
  <si>
    <t>https://web.archive.org/web/20150321140652im_/http://essence-ro.com/data/items/images/905.png</t>
  </si>
  <si>
    <t>https://web.archive.org/web/20150321140652im_/http://essence-ro.com/data/items/icons/905.gif</t>
  </si>
  <si>
    <t>Stem_Worm_Card</t>
  </si>
  <si>
    <t>Stem Worm Card</t>
  </si>
  <si>
    <t>https://web.archive.org/web/20150324150316im_/http://essence-ro.com/data/items/images/4224.png</t>
  </si>
  <si>
    <t>https://web.archive.org/web/20150324150316im_/http://essence-ro.com/data/items/icons/4224.gif</t>
  </si>
  <si>
    <t>Sticky_Mucus</t>
  </si>
  <si>
    <t>Sticky Mucus</t>
  </si>
  <si>
    <t>https://web.archive.org/web/20150321193405im_/http://essence-ro.com/data/items/images/938.png</t>
  </si>
  <si>
    <t>https://web.archive.org/web/20150321193405im_/http://essence-ro.com/data/items/icons/938.gif</t>
  </si>
  <si>
    <t>Sticky_Poison</t>
  </si>
  <si>
    <t>Sticky Poison</t>
  </si>
  <si>
    <t>https://web.archive.org/web/20150524020542im_/http://essence-ro.com/data/items/images/7565.png</t>
  </si>
  <si>
    <t>https://web.archive.org/web/20150524020542im_/http://essence-ro.com/data/items/icons/7565.gif</t>
  </si>
  <si>
    <t>Sticky_Webfoot</t>
  </si>
  <si>
    <t>Sticky Webfoot</t>
  </si>
  <si>
    <t>https://web.archive.org/web/20150324142914im_/http://essence-ro.com/data/items/images/918.png</t>
  </si>
  <si>
    <t>https://web.archive.org/web/20150324142914im_/http://essence-ro.com/data/items/icons/918.gif</t>
  </si>
  <si>
    <t>Stiff_Horn</t>
  </si>
  <si>
    <t>Stiff Horn</t>
  </si>
  <si>
    <t>https://web.archive.org/web/20150531083048im_/http://essence-ro.com/data/items/images/7008.png</t>
  </si>
  <si>
    <t>https://web.archive.org/web/20150531083048im_/http://essence-ro.com/data/items/icons/7008.gif</t>
  </si>
  <si>
    <t>Stiletto</t>
  </si>
  <si>
    <t>https://web.archive.org/web/20150619131707im_/http://essence-ro.com/data/items/images/1216.png</t>
  </si>
  <si>
    <t>https://web.archive.org/web/20150619131707im_/http://essence-ro.com/data/items/icons/1216.gif</t>
  </si>
  <si>
    <t>Stiletto_</t>
  </si>
  <si>
    <t>https://web.archive.org/web/20150531045926im_/http://essence-ro.com/data/items/images/1217.png</t>
  </si>
  <si>
    <t>https://web.archive.org/web/20150531045926im_/http://essence-ro.com/data/items/icons/1217.gif</t>
  </si>
  <si>
    <t>Sting_Card</t>
  </si>
  <si>
    <t>Sting Card</t>
  </si>
  <si>
    <t>https://web.archive.org/web/20150324143355im_/http://essence-ro.com/data/items/images/4226.png</t>
  </si>
  <si>
    <t>https://web.archive.org/web/20150324143355im_/http://essence-ro.com/data/items/icons/4226.gif</t>
  </si>
  <si>
    <t>Sting_Hat</t>
  </si>
  <si>
    <t>Sting Hat</t>
  </si>
  <si>
    <t>https://web.archive.org/web/20150524035140im_/http://essence-ro.com/data/items/images/5509.png</t>
  </si>
  <si>
    <t>https://web.archive.org/web/20150524035140im_/http://essence-ro.com/data/items/icons/5509.gif</t>
  </si>
  <si>
    <t>Stone</t>
  </si>
  <si>
    <t>https://web.archive.org/web/20150524060342im_/http://essence-ro.com/data/items/images/7049.png</t>
  </si>
  <si>
    <t>https://web.archive.org/web/20150524060342im_/http://essence-ro.com/data/items/icons/7049.gif</t>
  </si>
  <si>
    <t>Stone_Arrow</t>
  </si>
  <si>
    <t>Stone Arrow</t>
  </si>
  <si>
    <t>https://web.archive.org/web/20150524020443im_/http://essence-ro.com/data/items/images/1756.png</t>
  </si>
  <si>
    <t>https://web.archive.org/web/20150524020443im_/http://essence-ro.com/data/items/icons/1756.gif</t>
  </si>
  <si>
    <t>Stone_Buckler</t>
  </si>
  <si>
    <t>Stone Buckler</t>
  </si>
  <si>
    <t>https://web.archive.org/web/20150524034449im_/http://essence-ro.com/data/items/images/2114.png</t>
  </si>
  <si>
    <t>https://web.archive.org/web/20150524034449im_/http://essence-ro.com/data/items/icons/2114.gif</t>
  </si>
  <si>
    <t>Stone_Bullet</t>
  </si>
  <si>
    <t>Stone Bullet</t>
  </si>
  <si>
    <t>https://web.archive.org/web/20150524040514im_/http://essence-ro.com/data/items/images/31001.png</t>
  </si>
  <si>
    <t>https://web.archive.org/web/20150524040514im_/http://essence-ro.com/data/items/icons/31001.gif</t>
  </si>
  <si>
    <t>Stone_Fragments</t>
  </si>
  <si>
    <t>Stone Fragment</t>
  </si>
  <si>
    <t>https://web.archive.org/web/20150525095009im_/http://essence-ro.com/data/items/images/6078.png</t>
  </si>
  <si>
    <t>https://web.archive.org/web/20150525095009im_/http://essence-ro.com/data/items/icons/6078.gif</t>
  </si>
  <si>
    <t>Stone_Heart</t>
  </si>
  <si>
    <t>Stone Heart</t>
  </si>
  <si>
    <t>https://web.archive.org/web/20150525094640im_/http://essence-ro.com/data/items/images/953.png</t>
  </si>
  <si>
    <t>https://web.archive.org/web/20150525094640im_/http://essence-ro.com/data/items/icons/953.gif</t>
  </si>
  <si>
    <t>Stone_Of_Intelligence_</t>
  </si>
  <si>
    <t>Stone of Sage</t>
  </si>
  <si>
    <t>https://web.archive.org/web/20151105093558im_/http://essence-ro.com/data/items/images/12040.png</t>
  </si>
  <si>
    <t>https://web.archive.org/web/20151105093558im_/http://essence-ro.com/data/items/icons/12040.gif</t>
  </si>
  <si>
    <t>Stone_Piece</t>
  </si>
  <si>
    <t>https://web.archive.org/web/20150524024630im_/http://essence-ro.com/data/items/images/7067.png</t>
  </si>
  <si>
    <t>https://web.archive.org/web/20150524024630im_/http://essence-ro.com/data/items/icons/7067.gif</t>
  </si>
  <si>
    <t>Stone_Shooter_Card</t>
  </si>
  <si>
    <t>Stone Shooter Card</t>
  </si>
  <si>
    <t>https://web.archive.org/web/20150524040932im_/http://essence-ro.com/data/items/images/4225.png</t>
  </si>
  <si>
    <t>https://web.archive.org/web/20150524040932im_/http://essence-ro.com/data/items/icons/4225.gif</t>
  </si>
  <si>
    <t>Stop_Post</t>
  </si>
  <si>
    <t>Stop Post</t>
  </si>
  <si>
    <t>https://web.archive.org/web/20150619185406im_/http://essence-ro.com/data/items/images/2272.png</t>
  </si>
  <si>
    <t>https://web.archive.org/web/20150619185406im_/http://essence-ro.com/data/items/icons/2272.gif</t>
  </si>
  <si>
    <t>Str_Dish03</t>
  </si>
  <si>
    <t>Bomber Steak</t>
  </si>
  <si>
    <t>https://web.archive.org/web/20151105093535im_/http://essence-ro.com/data/items/images/12043.png</t>
  </si>
  <si>
    <t>https://web.archive.org/web/20151105093535im_/http://essence-ro.com/data/items/icons/12043.gif</t>
  </si>
  <si>
    <t>Str_Dish04</t>
  </si>
  <si>
    <t>Herb Marinade Beef</t>
  </si>
  <si>
    <t>https://web.archive.org/web/20150524050338im_/http://essence-ro.com/data/items/images/12044.png</t>
  </si>
  <si>
    <t>https://web.archive.org/web/20150524050338im_/http://essence-ro.com/data/items/icons/12044.gif</t>
  </si>
  <si>
    <t>Str_Dish10_</t>
  </si>
  <si>
    <t>Steamed Tongue</t>
  </si>
  <si>
    <t>https://web.archive.org/web/20150531092952im_/http://essence-ro.com/data/items/images/12202.png</t>
  </si>
  <si>
    <t>https://web.archive.org/web/20150531092952im_/http://essence-ro.com/data/items/icons/12202.gif</t>
  </si>
  <si>
    <t>Strawberry</t>
  </si>
  <si>
    <t>https://web.archive.org/web/20150321145032im_/http://essence-ro.com/data/items/images/578.png</t>
  </si>
  <si>
    <t>https://web.archive.org/web/20150321145032im_/http://essence-ro.com/data/items/icons/578.gif</t>
  </si>
  <si>
    <t>Striped_Socks</t>
  </si>
  <si>
    <t>Striped Sock</t>
  </si>
  <si>
    <t>https://web.archive.org/web/20151105093546im_/http://essence-ro.com/data/items/images/7219.png</t>
  </si>
  <si>
    <t>https://web.archive.org/web/20151105093546im_/http://essence-ro.com/data/items/icons/7219.gif</t>
  </si>
  <si>
    <t>Strong_Bine</t>
  </si>
  <si>
    <t>Strong Vine</t>
  </si>
  <si>
    <t>https://web.archive.org/web/20150525064659im_/http://essence-ro.com/data/items/images/6041.png</t>
  </si>
  <si>
    <t>https://web.archive.org/web/20150525064659im_/http://essence-ro.com/data/items/icons/6041.gif</t>
  </si>
  <si>
    <t>Strong_Shield</t>
  </si>
  <si>
    <t>Strong Shield</t>
  </si>
  <si>
    <t>https://web.archive.org/web/20150524081531im_/http://essence-ro.com/data/items/images/2125.png</t>
  </si>
  <si>
    <t>https://web.archive.org/web/20150524081531im_/http://essence-ro.com/data/items/icons/2125.gif</t>
  </si>
  <si>
    <t>Strouf_Card</t>
  </si>
  <si>
    <t>Strouf Card</t>
  </si>
  <si>
    <t>https://web.archive.org/web/20150321161518im_/http://essence-ro.com/data/items/images/4111.png</t>
  </si>
  <si>
    <t>https://web.archive.org/web/20150321161518im_/http://essence-ro.com/data/items/icons/4111.gif</t>
  </si>
  <si>
    <t>Stuffed_Doll</t>
  </si>
  <si>
    <t>Puppet</t>
  </si>
  <si>
    <t>https://web.archive.org/web/20150524025248im_/http://essence-ro.com/data/items/images/740.png</t>
  </si>
  <si>
    <t>https://web.archive.org/web/20150524025248im_/http://essence-ro.com/data/items/icons/740.gif</t>
  </si>
  <si>
    <t>Stuffed_Panda</t>
  </si>
  <si>
    <t>Stuffed Panda</t>
  </si>
  <si>
    <t>https://web.archive.org/web/20150524044525im_/http://essence-ro.com/data/items/images/20107.png</t>
  </si>
  <si>
    <t>https://web.archive.org/web/20150524044525im_/http://essence-ro.com/data/items/icons/20107.gif</t>
  </si>
  <si>
    <t>Stun_Arrow</t>
  </si>
  <si>
    <t>Stun Arrow</t>
  </si>
  <si>
    <t>https://web.archive.org/web/20150524024242im_/http://essence-ro.com/data/items/images/1758.png</t>
  </si>
  <si>
    <t>https://web.archive.org/web/20150524024242im_/http://essence-ro.com/data/items/icons/1758.gif</t>
  </si>
  <si>
    <t>Stun_Bullet</t>
  </si>
  <si>
    <t>Stun Bullet</t>
  </si>
  <si>
    <t>https://web.archive.org/web/20150524034828im_/http://essence-ro.com/data/items/images/31012.png</t>
  </si>
  <si>
    <t>https://web.archive.org/web/20150524034828im_/http://essence-ro.com/data/items/icons/31012.gif</t>
  </si>
  <si>
    <t>Sturdy_Iron_Piece</t>
  </si>
  <si>
    <t>Solid Iron Piece</t>
  </si>
  <si>
    <t>https://web.archive.org/web/20150524025153im_/http://essence-ro.com/data/items/images/7507.png</t>
  </si>
  <si>
    <t>https://web.archive.org/web/20150524025153im_/http://essence-ro.com/data/items/icons/7507.gif</t>
  </si>
  <si>
    <t>Succubus_Card</t>
  </si>
  <si>
    <t>Succubus Card</t>
  </si>
  <si>
    <t>https://web.archive.org/web/20150524033744im_/http://essence-ro.com/data/items/images/4218.png</t>
  </si>
  <si>
    <t>https://web.archive.org/web/20150524033744im_/http://essence-ro.com/data/items/icons/4218.gif</t>
  </si>
  <si>
    <t>Succubus_Doll</t>
  </si>
  <si>
    <t>Succubus Doll</t>
  </si>
  <si>
    <t>https://web.archive.org/web/20150524033558im_/http://essence-ro.com/data/items/images/20142.png</t>
  </si>
  <si>
    <t>https://web.archive.org/web/20150524033558im_/http://essence-ro.com/data/items/icons/20142.gif</t>
  </si>
  <si>
    <t>Succubus_Wings</t>
  </si>
  <si>
    <t>Succubus Wings</t>
  </si>
  <si>
    <t>https://web.archive.org/web/20150524033246im_/http://essence-ro.com/data/items/images/20006.png</t>
  </si>
  <si>
    <t>https://web.archive.org/web/20150524033246im_/http://essence-ro.com/data/items/icons/20006.gif</t>
  </si>
  <si>
    <t>Sucsamad_</t>
  </si>
  <si>
    <t>Sucsamad</t>
  </si>
  <si>
    <t>https://web.archive.org/web/20150531073715im_/http://essence-ro.com/data/items/images/13018.png</t>
  </si>
  <si>
    <t>https://web.archive.org/web/20150531073715im_/http://essence-ro.com/data/items/icons/13018.gif</t>
  </si>
  <si>
    <t>Suicidal_Device</t>
  </si>
  <si>
    <t>Self Destruct Device</t>
  </si>
  <si>
    <t>https://web.archive.org/web/20150524043202im_/http://essence-ro.com/data/items/images/2802.png</t>
  </si>
  <si>
    <t>https://web.archive.org/web/20150524043202im_/http://essence-ro.com/data/items/icons/2802.gif</t>
  </si>
  <si>
    <t>Suke_Cap</t>
  </si>
  <si>
    <t>Suke Cap</t>
  </si>
  <si>
    <t>https://web.archive.org/web/20150524044733im_/http://essence-ro.com/data/items/images/20136.png</t>
  </si>
  <si>
    <t>https://web.archive.org/web/20150524044733im_/http://essence-ro.com/data/items/icons/20136.gif</t>
  </si>
  <si>
    <t>Sun_Cap</t>
  </si>
  <si>
    <t>Solar Hat</t>
  </si>
  <si>
    <t>https://web.archive.org/web/20150524040152im_/http://essence-ro.com/data/items/images/5450.png</t>
  </si>
  <si>
    <t>https://web.archive.org/web/20150524040152im_/http://essence-ro.com/data/items/icons/5450.gif</t>
  </si>
  <si>
    <t>Sunflower</t>
  </si>
  <si>
    <t>https://web.archive.org/web/20150530211558im_/http://essence-ro.com/data/items/images/2253.png</t>
  </si>
  <si>
    <t>https://web.archive.org/web/20150530211558im_/http://essence-ro.com/data/items/icons/2253.gif</t>
  </si>
  <si>
    <t>Sunflower_Hairpin</t>
  </si>
  <si>
    <t>Sunflower Hairpin</t>
  </si>
  <si>
    <t>https://web.archive.org/web/20150524025148im_/http://essence-ro.com/data/items/images/5103.png</t>
  </si>
  <si>
    <t>https://web.archive.org/web/20150524025148im_/http://essence-ro.com/data/items/icons/5103.gif</t>
  </si>
  <si>
    <t>Sunglasses</t>
  </si>
  <si>
    <t>https://web.archive.org/web/20150531095826im_/http://essence-ro.com/data/items/images/2201.png</t>
  </si>
  <si>
    <t>https://web.archive.org/web/20150531095826im_/http://essence-ro.com/data/items/icons/2201.gif</t>
  </si>
  <si>
    <t>Sunglasses_</t>
  </si>
  <si>
    <t>https://web.archive.org/web/20150524025027im_/http://essence-ro.com/data/items/images/2202.png</t>
  </si>
  <si>
    <t>https://web.archive.org/web/20150524025027im_/http://essence-ro.com/data/items/icons/2202.gif</t>
  </si>
  <si>
    <t>Sunglasses__</t>
  </si>
  <si>
    <t>https://web.archive.org/web/20150524043349im_/http://essence-ro.com/data/items/images/20258.png</t>
  </si>
  <si>
    <t>https://web.archive.org/web/20150524043349im_/http://essence-ro.com/data/items/icons/20258.gif</t>
  </si>
  <si>
    <t>Sunglasses_F</t>
  </si>
  <si>
    <t>Father's Sunglasses</t>
  </si>
  <si>
    <t>https://web.archive.org/web/20151105093219im_/http://essence-ro.com/data/items/images/5154.png</t>
  </si>
  <si>
    <t>https://web.archive.org/web/20151105093219im_/http://essence-ro.com/data/items/icons/5154.gif</t>
  </si>
  <si>
    <t>Sunset_On_The_Rock</t>
  </si>
  <si>
    <t>Sunset On The Rock</t>
  </si>
  <si>
    <t>https://web.archive.org/web/20150524034410im_/http://essence-ro.com/data/items/images/6107.png</t>
  </si>
  <si>
    <t>https://web.archive.org/web/20150524034410im_/http://essence-ro.com/data/items/icons/6107.gif</t>
  </si>
  <si>
    <t>Super_Fly_Wing</t>
  </si>
  <si>
    <t>Super Fly Wing</t>
  </si>
  <si>
    <t>https://web.archive.org/web/20150524053636im_/http://essence-ro.com/data/items/images/29517.png</t>
  </si>
  <si>
    <t>https://web.archive.org/web/20150524053636im_/http://essence-ro.com/data/items/icons/29517.gif</t>
  </si>
  <si>
    <t>Surface_Paint</t>
  </si>
  <si>
    <t>Surface Paint</t>
  </si>
  <si>
    <t>https://web.archive.org/web/20150524035425im_/http://essence-ro.com/data/items/images/6123.png</t>
  </si>
  <si>
    <t>https://web.archive.org/web/20150524035425im_/http://essence-ro.com/data/items/icons/6123.gif</t>
  </si>
  <si>
    <t>Suspicious_Hat</t>
  </si>
  <si>
    <t>Suspicious Hat</t>
  </si>
  <si>
    <t>https://web.archive.org/web/20150531093836im_/http://essence-ro.com/data/items/images/7567.png</t>
  </si>
  <si>
    <t>https://web.archive.org/web/20150531093836im_/http://essence-ro.com/data/items/icons/7567.gif</t>
  </si>
  <si>
    <t>Sway_Apron</t>
  </si>
  <si>
    <t>Soft Apron</t>
  </si>
  <si>
    <t>https://web.archive.org/web/20150531071415im_/http://essence-ro.com/data/items/images/661.png</t>
  </si>
  <si>
    <t>https://web.archive.org/web/20150531071415im_/http://essence-ro.com/data/items/icons/661.gif</t>
  </si>
  <si>
    <t>Sweet_Banana</t>
  </si>
  <si>
    <t>Sweet Bananas</t>
  </si>
  <si>
    <t>https://web.archive.org/web/20150531215916im_/http://essence-ro.com/data/items/images/7749.png</t>
  </si>
  <si>
    <t>https://web.archive.org/web/20150531215916im_/http://essence-ro.com/data/items/icons/7749.gif</t>
  </si>
  <si>
    <t>Sweet_Gents</t>
  </si>
  <si>
    <t>Sweet Gent</t>
  </si>
  <si>
    <t>https://web.archive.org/web/20150524032041im_/http://essence-ro.com/data/items/images/2245.png</t>
  </si>
  <si>
    <t>https://web.archive.org/web/20150524032041im_/http://essence-ro.com/data/items/icons/2245.gif</t>
  </si>
  <si>
    <t>Sweet_Milk</t>
  </si>
  <si>
    <t>Sweet Milk</t>
  </si>
  <si>
    <t>https://web.archive.org/web/20150531102237im_/http://essence-ro.com/data/items/images/627.png</t>
  </si>
  <si>
    <t>https://web.archive.org/web/20150531102237im_/http://essence-ro.com/data/items/icons/627.gif</t>
  </si>
  <si>
    <t>Sweet_Potato</t>
  </si>
  <si>
    <t>Potato</t>
  </si>
  <si>
    <t>https://web.archive.org/web/20150321181052im_/http://essence-ro.com/data/items/images/516.png</t>
  </si>
  <si>
    <t>https://web.archive.org/web/20150321181052im_/http://essence-ro.com/data/items/icons/516.gif</t>
  </si>
  <si>
    <t>Sword_Accessory</t>
  </si>
  <si>
    <t>Tassel</t>
  </si>
  <si>
    <t>https://web.archive.org/web/20150531083429im_/http://essence-ro.com/data/items/images/7301.png</t>
  </si>
  <si>
    <t>https://web.archive.org/web/20150531083429im_/http://essence-ro.com/data/items/icons/7301.gif</t>
  </si>
  <si>
    <t>Sword_Breaker</t>
  </si>
  <si>
    <t>Swordbreaker</t>
  </si>
  <si>
    <t>https://web.archive.org/web/20150524032322im_/http://essence-ro.com/data/items/images/1224.png</t>
  </si>
  <si>
    <t>https://web.archive.org/web/20150524032322im_/http://essence-ro.com/data/items/icons/1224.gif</t>
  </si>
  <si>
    <t>Sword_Fish_Card</t>
  </si>
  <si>
    <t>Swordfish Card</t>
  </si>
  <si>
    <t>https://web.archive.org/web/20150321195749im_/http://essence-ro.com/data/items/images/4089.png</t>
  </si>
  <si>
    <t>https://web.archive.org/web/20150321195749im_/http://essence-ro.com/data/items/icons/4089.gif</t>
  </si>
  <si>
    <t>Sword_Guardian_Card</t>
  </si>
  <si>
    <t>Sword Guardian Card</t>
  </si>
  <si>
    <t>https://web.archive.org/web/20150524041804im_/http://essence-ro.com/data/items/images/4427.png</t>
  </si>
  <si>
    <t>https://web.archive.org/web/20150524041804im_/http://essence-ro.com/data/items/icons/4427.gif</t>
  </si>
  <si>
    <t>Sword_Mace_</t>
  </si>
  <si>
    <t>Sword Mace</t>
  </si>
  <si>
    <t>https://web.archive.org/web/20150525033158im_/http://essence-ro.com/data/items/images/1517.png</t>
  </si>
  <si>
    <t>https://web.archive.org/web/20150525033158im_/http://essence-ro.com/data/items/icons/1517.gif</t>
  </si>
  <si>
    <t>Sword_Of_Grave_Keeper</t>
  </si>
  <si>
    <t>Grave Keeper's Sword</t>
  </si>
  <si>
    <t>https://web.archive.org/web/20150531072257im_/http://essence-ro.com/data/items/images/10020.png</t>
  </si>
  <si>
    <t>https://web.archive.org/web/20150531072257im_/http://essence-ro.com/data/items/icons/10020.gif</t>
  </si>
  <si>
    <t>Swordman_Figure</t>
  </si>
  <si>
    <t>Swordsman Figure</t>
  </si>
  <si>
    <t>https://web.archive.org/web/20150524033952im_/http://essence-ro.com/data/items/images/2766.png</t>
  </si>
  <si>
    <t>https://web.archive.org/web/20150524033952im_/http://essence-ro.com/data/items/icons/2766.gif</t>
  </si>
  <si>
    <t>Sylphid_Manteau</t>
  </si>
  <si>
    <t>Sylphid Manteau</t>
  </si>
  <si>
    <t>https://web.archive.org/web/20150524040257im_/http://essence-ro.com/data/items/images/2543.png</t>
  </si>
  <si>
    <t>https://web.archive.org/web/20150524040257im_/http://essence-ro.com/data/items/icons/2543.gif</t>
  </si>
  <si>
    <t>Symbol_Of_Sun</t>
  </si>
  <si>
    <t>Emblem of the Sun God</t>
  </si>
  <si>
    <t>https://web.archive.org/web/20150524035755im_/http://essence-ro.com/data/items/images/7086.png</t>
  </si>
  <si>
    <t>https://web.archive.org/web/20150524035755im_/http://essence-ro.com/data/items/icons/7086.gif</t>
  </si>
  <si>
    <t>Tablet</t>
  </si>
  <si>
    <t>https://web.archive.org/web/20150524044230im_/http://essence-ro.com/data/items/images/1552.png</t>
  </si>
  <si>
    <t>https://web.archive.org/web/20150524044230im_/http://essence-ro.com/data/items/icons/1552.gif</t>
  </si>
  <si>
    <t>Tae_Goo_Lyeon</t>
  </si>
  <si>
    <t>Tae Goo Lyeon</t>
  </si>
  <si>
    <t>https://web.archive.org/web/20150619185804im_/http://essence-ro.com/data/items/images/1181.png</t>
  </si>
  <si>
    <t>https://web.archive.org/web/20150619185804im_/http://essence-ro.com/data/items/icons/1181.gif</t>
  </si>
  <si>
    <t>Tail_Of_Steel_Scorpion</t>
  </si>
  <si>
    <t>Tail of Steel Scorpion</t>
  </si>
  <si>
    <t>https://web.archive.org/web/20150619140559im_/http://essence-ro.com/data/items/images/7010.png</t>
  </si>
  <si>
    <t>https://web.archive.org/web/20150619140559im_/http://essence-ro.com/data/items/icons/7010.gif</t>
  </si>
  <si>
    <t>Tale_Fing_</t>
  </si>
  <si>
    <t>Tirfing</t>
  </si>
  <si>
    <t>https://web.archive.org/web/20150619185243im_/http://essence-ro.com/data/items/images/1139.png</t>
  </si>
  <si>
    <t>https://web.archive.org/web/20150619185243im_/http://essence-ro.com/data/items/icons/1139.gif</t>
  </si>
  <si>
    <t>Talon</t>
  </si>
  <si>
    <t>https://web.archive.org/web/20150321135707im_/http://essence-ro.com/data/items/images/917.png</t>
  </si>
  <si>
    <t>https://web.archive.org/web/20150321135707im_/http://essence-ro.com/data/items/icons/917.gif</t>
  </si>
  <si>
    <t>Talon_Of_Griffin</t>
  </si>
  <si>
    <t>Talon of Griffon</t>
  </si>
  <si>
    <t>https://web.archive.org/web/20150619155213im_/http://essence-ro.com/data/items/images/7048.png</t>
  </si>
  <si>
    <t>https://web.archive.org/web/20150619155213im_/http://essence-ro.com/data/items/icons/7048.gif</t>
  </si>
  <si>
    <t>Tamruan_Card</t>
  </si>
  <si>
    <t>Tamruan Card</t>
  </si>
  <si>
    <t>https://web.archive.org/web/20150531095844im_/http://essence-ro.com/data/items/images/4304.png</t>
  </si>
  <si>
    <t>https://web.archive.org/web/20150531095844im_/http://essence-ro.com/data/items/icons/4304.gif</t>
  </si>
  <si>
    <t>Tangled_Chain</t>
  </si>
  <si>
    <t>Tangled Chains</t>
  </si>
  <si>
    <t>https://web.archive.org/web/20150524022910im_/http://essence-ro.com/data/items/images/7221.png</t>
  </si>
  <si>
    <t>https://web.archive.org/web/20150524022910im_/http://essence-ro.com/data/items/icons/7221.gif</t>
  </si>
  <si>
    <t>Tao_Gunka_Card</t>
  </si>
  <si>
    <t>Tao Gunka Card</t>
  </si>
  <si>
    <t>https://web.archive.org/web/20150531081808im_/http://essence-ro.com/data/items/images/4302.png</t>
  </si>
  <si>
    <t>https://web.archive.org/web/20150531081808im_/http://essence-ro.com/data/items/icons/4302.gif</t>
  </si>
  <si>
    <t>Tarou_Card</t>
  </si>
  <si>
    <t>Tarou Card</t>
  </si>
  <si>
    <t>https://web.archive.org/web/20150321194921im_/http://essence-ro.com/data/items/images/4028.png</t>
  </si>
  <si>
    <t>https://web.archive.org/web/20150321194921im_/http://essence-ro.com/data/items/icons/4028.gif</t>
  </si>
  <si>
    <t>Tatacho_Card</t>
  </si>
  <si>
    <t>Tatacho Card</t>
  </si>
  <si>
    <t>https://web.archive.org/web/20150524045633im_/http://essence-ro.com/data/items/images/4442.png</t>
  </si>
  <si>
    <t>https://web.archive.org/web/20150524045633im_/http://essence-ro.com/data/items/icons/4442.gif</t>
  </si>
  <si>
    <t>Tatters_Clothes</t>
  </si>
  <si>
    <t>Tattered Clothes</t>
  </si>
  <si>
    <t>https://web.archive.org/web/20151105092953im_/http://essence-ro.com/data/items/images/7071.png</t>
  </si>
  <si>
    <t>https://web.archive.org/web/20151105092953im_/http://essence-ro.com/data/items/icons/7071.gif</t>
  </si>
  <si>
    <t>Taurus_Diadem</t>
  </si>
  <si>
    <t>Taurus Diadem</t>
  </si>
  <si>
    <t>https://web.archive.org/web/20150524040841im_/http://essence-ro.com/data/items/images/5549.png</t>
  </si>
  <si>
    <t>https://web.archive.org/web/20150524040841im_/http://essence-ro.com/data/items/icons/5549.gif</t>
  </si>
  <si>
    <t>Tayelin_Doll_Hat</t>
  </si>
  <si>
    <t>Tailring Doll Hat</t>
  </si>
  <si>
    <t>https://web.archive.org/web/20150524034106im_/http://essence-ro.com/data/items/images/5343.png</t>
  </si>
  <si>
    <t>https://web.archive.org/web/20150524034106im_/http://essence-ro.com/data/items/icons/5343.gif</t>
  </si>
  <si>
    <t>Tea_Party_Hat</t>
  </si>
  <si>
    <t>Tea Party Hat</t>
  </si>
  <si>
    <t>https://web.archive.org/web/20150524045237im_/http://essence-ro.com/data/items/images/20172.png</t>
  </si>
  <si>
    <t>https://web.archive.org/web/20150524045237im_/http://essence-ro.com/data/items/icons/20172.gif</t>
  </si>
  <si>
    <t>Teddy_Bear_Card</t>
  </si>
  <si>
    <t>Teddy Bear Card</t>
  </si>
  <si>
    <t>https://web.archive.org/web/20150524034658im_/http://essence-ro.com/data/items/images/4340.png</t>
  </si>
  <si>
    <t>https://web.archive.org/web/20150524034658im_/http://essence-ro.com/data/items/icons/4340.gif</t>
  </si>
  <si>
    <t>Teddyring_Card</t>
  </si>
  <si>
    <t>Teddyring Card</t>
  </si>
  <si>
    <t>https://web.archive.org/web/20150524044714im_/http://essence-ro.com/data/items/images/23043.png</t>
  </si>
  <si>
    <t>https://web.archive.org/web/20150524044714im_/http://essence-ro.com/data/items/icons/23043.gif</t>
  </si>
  <si>
    <t>Tendon</t>
  </si>
  <si>
    <t>https://web.archive.org/web/20150524025729im_/http://essence-ro.com/data/items/images/1050.png</t>
  </si>
  <si>
    <t>https://web.archive.org/web/20150524025729im_/http://essence-ro.com/data/items/icons/1050.gif</t>
  </si>
  <si>
    <t>Tendon_Of_Bear</t>
  </si>
  <si>
    <t>Sinew of Bear</t>
  </si>
  <si>
    <t>https://web.archive.org/web/20150524045511im_/http://essence-ro.com/data/items/images/7085.png</t>
  </si>
  <si>
    <t>https://web.archive.org/web/20150524045511im_/http://essence-ro.com/data/items/icons/7085.gif</t>
  </si>
  <si>
    <t>Tengu_Card</t>
  </si>
  <si>
    <t>Tengu Card</t>
  </si>
  <si>
    <t>https://web.archive.org/web/20150524035341im_/http://essence-ro.com/data/items/images/4282.png</t>
  </si>
  <si>
    <t>https://web.archive.org/web/20150524035341im_/http://essence-ro.com/data/items/icons/4282.gif</t>
  </si>
  <si>
    <t>Tentacle</t>
  </si>
  <si>
    <t>https://web.archive.org/web/20150531032012im_/http://essence-ro.com/data/items/images/962.png</t>
  </si>
  <si>
    <t>https://web.archive.org/web/20150531032012im_/http://essence-ro.com/data/items/icons/962.gif</t>
  </si>
  <si>
    <t>Tha_Despero_Card</t>
  </si>
  <si>
    <t>Thanatos Despero Card</t>
  </si>
  <si>
    <t>https://web.archive.org/web/20150524043913im_/http://essence-ro.com/data/items/images/4397.png</t>
  </si>
  <si>
    <t>https://web.archive.org/web/20150524043913im_/http://essence-ro.com/data/items/icons/4397.gif</t>
  </si>
  <si>
    <t>Tha_Maero_Card</t>
  </si>
  <si>
    <t>Thanatos Maero Card</t>
  </si>
  <si>
    <t>https://web.archive.org/web/20150524043000im_/http://essence-ro.com/data/items/images/4395.png</t>
  </si>
  <si>
    <t>https://web.archive.org/web/20150524043000im_/http://essence-ro.com/data/items/icons/4395.gif</t>
  </si>
  <si>
    <t>Tha_Odium_Card</t>
  </si>
  <si>
    <t>Thanatos Odium Card</t>
  </si>
  <si>
    <t>https://web.archive.org/web/20150524034221im_/http://essence-ro.com/data/items/images/4396.png</t>
  </si>
  <si>
    <t>https://web.archive.org/web/20150524034221im_/http://essence-ro.com/data/items/icons/4396.gif</t>
  </si>
  <si>
    <t>Thanatos_Card</t>
  </si>
  <si>
    <t>Thanatos Card</t>
  </si>
  <si>
    <t>https://web.archive.org/web/20150524025336im_/http://essence-ro.com/data/items/images/4399.png</t>
  </si>
  <si>
    <t>https://web.archive.org/web/20150524025336im_/http://essence-ro.com/data/items/icons/4399.gif</t>
  </si>
  <si>
    <t>Thara_Frog_Card</t>
  </si>
  <si>
    <t>Thara Frog Card</t>
  </si>
  <si>
    <t>https://web.archive.org/web/20150324160712im_/http://essence-ro.com/data/items/images/4058.png</t>
  </si>
  <si>
    <t>https://web.archive.org/web/20150324160712im_/http://essence-ro.com/data/items/icons/4058.gif</t>
  </si>
  <si>
    <t>The_Paper_Card</t>
  </si>
  <si>
    <t>The Paper Card</t>
  </si>
  <si>
    <t>https://web.archive.org/web/20150524042041im_/http://essence-ro.com/data/items/images/4172.png</t>
  </si>
  <si>
    <t>https://web.archive.org/web/20150524042041im_/http://essence-ro.com/data/items/icons/4172.gif</t>
  </si>
  <si>
    <t>The_Sign_</t>
  </si>
  <si>
    <t>The Sign</t>
  </si>
  <si>
    <t>https://web.archive.org/web/20150524033804im_/http://essence-ro.com/data/items/images/2644.png</t>
  </si>
  <si>
    <t>https://web.archive.org/web/20150524033804im_/http://essence-ro.com/data/items/icons/2644.gif</t>
  </si>
  <si>
    <t>Thief_Bug_Card</t>
  </si>
  <si>
    <t>Thief Bug Card</t>
  </si>
  <si>
    <t>https://web.archive.org/web/20150324155744im_/http://essence-ro.com/data/items/images/4016.png</t>
  </si>
  <si>
    <t>https://web.archive.org/web/20150324155744im_/http://essence-ro.com/data/items/icons/4016.gif</t>
  </si>
  <si>
    <t>Thief_Bug_Egg_Card</t>
  </si>
  <si>
    <t>Thief Bug Egg Card</t>
  </si>
  <si>
    <t>https://web.archive.org/web/20150324144703im_/http://essence-ro.com/data/items/images/4012.png</t>
  </si>
  <si>
    <t>https://web.archive.org/web/20150324144703im_/http://essence-ro.com/data/items/icons/4012.gif</t>
  </si>
  <si>
    <t>Thief_Bug_Female_Card</t>
  </si>
  <si>
    <t>Female Thief Bug Card</t>
  </si>
  <si>
    <t>https://web.archive.org/web/20150315045738im_/http://essence-ro.com/data/items/images/4026.png</t>
  </si>
  <si>
    <t>https://web.archive.org/web/20150315045738im_/http://essence-ro.com/data/items/icons/4026.gif</t>
  </si>
  <si>
    <t>Thief_Bug_Male_Card</t>
  </si>
  <si>
    <t>Male Thief Bug Card</t>
  </si>
  <si>
    <t>https://web.archive.org/web/20150315050509im_/http://essence-ro.com/data/items/images/4050.png</t>
  </si>
  <si>
    <t>https://web.archive.org/web/20150315050509im_/http://essence-ro.com/data/items/icons/4050.gif</t>
  </si>
  <si>
    <t>Thief_Clothes_</t>
  </si>
  <si>
    <t>Thief Clothes</t>
  </si>
  <si>
    <t>https://web.archive.org/web/20150531054342im_/http://essence-ro.com/data/items/images/2336.png</t>
  </si>
  <si>
    <t>https://web.archive.org/web/20150531054342im_/http://essence-ro.com/data/items/icons/2336.gif</t>
  </si>
  <si>
    <t>Thief_Figure</t>
  </si>
  <si>
    <t>Thief Figure</t>
  </si>
  <si>
    <t>https://web.archive.org/web/20150524044746im_/http://essence-ro.com/data/items/images/2770.png</t>
  </si>
  <si>
    <t>https://web.archive.org/web/20150524044746im_/http://essence-ro.com/data/items/icons/2770.gif</t>
  </si>
  <si>
    <t>Thimble_Of_Archer</t>
  </si>
  <si>
    <t>Bow Thimble</t>
  </si>
  <si>
    <t>https://web.archive.org/web/20150531100547im_/http://essence-ro.com/data/items/images/2619.png</t>
  </si>
  <si>
    <t>https://web.archive.org/web/20150531100547im_/http://essence-ro.com/data/items/icons/2619.gif</t>
  </si>
  <si>
    <t>Thin_N'_Long_Tongue</t>
  </si>
  <si>
    <t>Tongue</t>
  </si>
  <si>
    <t>https://web.archive.org/web/20150531090725im_/http://essence-ro.com/data/items/images/1015.png</t>
  </si>
  <si>
    <t>https://web.archive.org/web/20150531090725im_/http://essence-ro.com/data/items/icons/1015.gif</t>
  </si>
  <si>
    <t>Thorn_Needle_Shuriken</t>
  </si>
  <si>
    <t>Thorn Needle Shuriken</t>
  </si>
  <si>
    <t>https://web.archive.org/web/20150524034805im_/http://essence-ro.com/data/items/images/13254.png</t>
  </si>
  <si>
    <t>https://web.archive.org/web/20150524034805im_/http://essence-ro.com/data/items/icons/13254.gif</t>
  </si>
  <si>
    <t>Thorny_Buckler</t>
  </si>
  <si>
    <t>Thorny Shield</t>
  </si>
  <si>
    <t>https://web.archive.org/web/20150531093700im_/http://essence-ro.com/data/items/images/2124.png</t>
  </si>
  <si>
    <t>https://web.archive.org/web/20150531093700im_/http://essence-ro.com/data/items/icons/2124.gif</t>
  </si>
  <si>
    <t>Thread_Skein</t>
  </si>
  <si>
    <t>Holy Threads</t>
  </si>
  <si>
    <t>https://web.archive.org/web/20150524044527im_/http://essence-ro.com/data/items/images/7285.png</t>
  </si>
  <si>
    <t>https://web.archive.org/web/20150524044527im_/http://essence-ro.com/data/items/icons/7285.gif</t>
  </si>
  <si>
    <t>Tiamat_Wings</t>
  </si>
  <si>
    <t>Tiamat Wings</t>
  </si>
  <si>
    <t>https://web.archive.org/web/20150524034558im_/http://essence-ro.com/data/items/images/20015.png</t>
  </si>
  <si>
    <t>https://web.archive.org/web/20150524034558im_/http://essence-ro.com/data/items/icons/20015.gif</t>
  </si>
  <si>
    <t>Tiara</t>
  </si>
  <si>
    <t>https://web.archive.org/web/20150531051428im_/http://essence-ro.com/data/items/images/2234.png</t>
  </si>
  <si>
    <t>https://web.archive.org/web/20150531051428im_/http://essence-ro.com/data/items/icons/2234.gif</t>
  </si>
  <si>
    <t>Tidal_Shoes</t>
  </si>
  <si>
    <t>Tidal Shoes</t>
  </si>
  <si>
    <t>https://web.archive.org/web/20150524035231im_/http://essence-ro.com/data/items/images/2424.png</t>
  </si>
  <si>
    <t>https://web.archive.org/web/20150524035231im_/http://essence-ro.com/data/items/icons/2424.gif</t>
  </si>
  <si>
    <t>Tiger_Ears</t>
  </si>
  <si>
    <t>Tiger Ears</t>
  </si>
  <si>
    <t>https://web.archive.org/web/20150524021949im_/http://essence-ro.com/data/items/images/20610.png</t>
  </si>
  <si>
    <t>https://web.archive.org/web/20150524021949im_/http://essence-ro.com/data/items/icons/20610.gif</t>
  </si>
  <si>
    <t>Tiger_Footskin</t>
  </si>
  <si>
    <t>Tiger's Footskin</t>
  </si>
  <si>
    <t>https://web.archive.org/web/20150531091325im_/http://essence-ro.com/data/items/images/1030.png</t>
  </si>
  <si>
    <t>https://web.archive.org/web/20150531091325im_/http://essence-ro.com/data/items/icons/1030.gif</t>
  </si>
  <si>
    <t>Tiger_Mask</t>
  </si>
  <si>
    <t>Tiger Mask</t>
  </si>
  <si>
    <t>https://web.archive.org/web/20150524040037im_/http://essence-ro.com/data/items/images/5098.png</t>
  </si>
  <si>
    <t>https://web.archive.org/web/20150524040037im_/http://essence-ro.com/data/items/icons/5098.gif</t>
  </si>
  <si>
    <t>Tiger_Skin_Panties</t>
  </si>
  <si>
    <t>Tiger Panty</t>
  </si>
  <si>
    <t>https://web.archive.org/web/20151105093147im_/http://essence-ro.com/data/items/images/7267.png</t>
  </si>
  <si>
    <t>https://web.archive.org/web/20151105093147im_/http://essence-ro.com/data/items/icons/7267.gif</t>
  </si>
  <si>
    <t>Tiger's_Skin</t>
  </si>
  <si>
    <t>Tiger Skin</t>
  </si>
  <si>
    <t>https://web.archive.org/web/20151105093146im_/http://essence-ro.com/data/items/images/1029.png</t>
  </si>
  <si>
    <t>https://web.archive.org/web/20151105093146im_/http://essence-ro.com/data/items/icons/1029.gif</t>
  </si>
  <si>
    <t>Tights_</t>
  </si>
  <si>
    <t>Tights</t>
  </si>
  <si>
    <t>https://web.archive.org/web/20150531105016im_/http://essence-ro.com/data/items/images/2331.png</t>
  </si>
  <si>
    <t>https://web.archive.org/web/20150531105016im_/http://essence-ro.com/data/items/icons/2331.gif</t>
  </si>
  <si>
    <t>Tiny_Egg_Shell</t>
  </si>
  <si>
    <t>Tiny Egg Shell</t>
  </si>
  <si>
    <t>https://web.archive.org/web/20150619124246im_/http://essence-ro.com/data/items/images/10012.png</t>
  </si>
  <si>
    <t>https://web.archive.org/web/20150619124246im_/http://essence-ro.com/data/items/icons/10012.gif</t>
  </si>
  <si>
    <t>Tiny_Waterbottle</t>
  </si>
  <si>
    <t>Tiny Waterbottle</t>
  </si>
  <si>
    <t>https://web.archive.org/web/20150525094928im_/http://essence-ro.com/data/items/images/12353.png</t>
  </si>
  <si>
    <t>https://web.archive.org/web/20150525094928im_/http://essence-ro.com/data/items/icons/12353.gif</t>
  </si>
  <si>
    <t>Tira_Cup</t>
  </si>
  <si>
    <t>Tira Cup</t>
  </si>
  <si>
    <t>https://web.archive.org/web/20150531091053im_/http://essence-ro.com/data/items/images/29522.png</t>
  </si>
  <si>
    <t>https://web.archive.org/web/20150531091053im_/http://essence-ro.com/data/items/icons/29522.gif</t>
  </si>
  <si>
    <t>Tiraya_Bonnet</t>
  </si>
  <si>
    <t>Striped Hat</t>
  </si>
  <si>
    <t>https://web.archive.org/web/20150524045001im_/http://essence-ro.com/data/items/images/5395.png</t>
  </si>
  <si>
    <t>https://web.archive.org/web/20150524045001im_/http://essence-ro.com/data/items/icons/5395.gif</t>
  </si>
  <si>
    <t>Tirfing_Card</t>
  </si>
  <si>
    <t>Tirfing Card</t>
  </si>
  <si>
    <t>https://web.archive.org/web/20150324150310im_/http://essence-ro.com/data/items/images/4254.png</t>
  </si>
  <si>
    <t>https://web.archive.org/web/20150324150310im_/http://essence-ro.com/data/items/icons/4254.gif</t>
  </si>
  <si>
    <t>Titan_Wings</t>
  </si>
  <si>
    <t>Titan Wings</t>
  </si>
  <si>
    <t>https://web.archive.org/web/20150524034831im_/http://essence-ro.com/data/items/images/20021.png</t>
  </si>
  <si>
    <t>https://web.archive.org/web/20150524034831im_/http://essence-ro.com/data/items/icons/20021.gif</t>
  </si>
  <si>
    <t>Toad_Card</t>
  </si>
  <si>
    <t>Toad Card</t>
  </si>
  <si>
    <t>https://web.archive.org/web/20150321143023im_/http://essence-ro.com/data/items/images/4306.png</t>
  </si>
  <si>
    <t>https://web.archive.org/web/20150321143023im_/http://essence-ro.com/data/items/icons/4306.gif</t>
  </si>
  <si>
    <t>Tomyumkung</t>
  </si>
  <si>
    <t>Tom Yum Goong</t>
  </si>
  <si>
    <t>https://web.archive.org/web/20150531104146im_/http://essence-ro.com/data/items/images/566.png</t>
  </si>
  <si>
    <t>https://web.archive.org/web/20150531104146im_/http://essence-ro.com/data/items/icons/566.gif</t>
  </si>
  <si>
    <t>Tongue_Mask</t>
  </si>
  <si>
    <t>Tongue Mask</t>
  </si>
  <si>
    <t>https://web.archive.org/web/20150524033310im_/http://essence-ro.com/data/items/images/5203.png</t>
  </si>
  <si>
    <t>https://web.archive.org/web/20150524033310im_/http://essence-ro.com/data/items/icons/5203.gif</t>
  </si>
  <si>
    <t>Tongue_Mask_</t>
  </si>
  <si>
    <t>https://web.archive.org/web/20150524034317im_/http://essence-ro.com/data/items/images/5272.png</t>
  </si>
  <si>
    <t>https://web.archive.org/web/20150524034317im_/http://essence-ro.com/data/items/icons/5272.gif</t>
  </si>
  <si>
    <t>Tooth_Of_</t>
  </si>
  <si>
    <t>Zenorc's Fang</t>
  </si>
  <si>
    <t>https://web.archive.org/web/20150524022654im_/http://essence-ro.com/data/items/images/1044.png</t>
  </si>
  <si>
    <t>https://web.archive.org/web/20150524022654im_/http://essence-ro.com/data/items/icons/1044.gif</t>
  </si>
  <si>
    <t>Tooth_Of_Ancient_Fish</t>
  </si>
  <si>
    <t>Ancient Tooth</t>
  </si>
  <si>
    <t>https://web.archive.org/web/20150524023151im_/http://essence-ro.com/data/items/images/1053.png</t>
  </si>
  <si>
    <t>https://web.archive.org/web/20150524023151im_/http://essence-ro.com/data/items/icons/1053.gif</t>
  </si>
  <si>
    <t>Tooth_Of_Bat</t>
  </si>
  <si>
    <t>Tooth of Bat</t>
  </si>
  <si>
    <t>https://web.archive.org/web/20150321195957im_/http://essence-ro.com/data/items/images/913.png</t>
  </si>
  <si>
    <t>https://web.archive.org/web/20150321195957im_/http://essence-ro.com/data/items/icons/913.gif</t>
  </si>
  <si>
    <t>Tough_Scalelike_Stem</t>
  </si>
  <si>
    <t>Tough Scalelike Stem</t>
  </si>
  <si>
    <t>https://web.archive.org/web/20150531100338im_/http://essence-ro.com/data/items/images/7012.png</t>
  </si>
  <si>
    <t>https://web.archive.org/web/20150531100338im_/http://essence-ro.com/data/items/icons/7012.gif</t>
  </si>
  <si>
    <t>Tough_Vines</t>
  </si>
  <si>
    <t>Tough Vines</t>
  </si>
  <si>
    <t>https://web.archive.org/web/20150524033853im_/http://essence-ro.com/data/items/images/7197.png</t>
  </si>
  <si>
    <t>https://web.archive.org/web/20150524033853im_/http://essence-ro.com/data/items/icons/7197.gif</t>
  </si>
  <si>
    <t>Tournament_Shield</t>
  </si>
  <si>
    <t>Tournament Shield</t>
  </si>
  <si>
    <t>https://web.archive.org/web/20150524045705im_/http://essence-ro.com/data/items/images/2133.png</t>
  </si>
  <si>
    <t>https://web.archive.org/web/20150524045705im_/http://essence-ro.com/data/items/icons/2133.gif</t>
  </si>
  <si>
    <t>Town_Sword_</t>
  </si>
  <si>
    <t>Town Sword</t>
  </si>
  <si>
    <t>https://web.archive.org/web/20150531032001im_/http://essence-ro.com/data/items/images/1147.png</t>
  </si>
  <si>
    <t>https://web.archive.org/web/20150531032001im_/http://essence-ro.com/data/items/icons/1147.gif</t>
  </si>
  <si>
    <t>Traditional_Cookie</t>
  </si>
  <si>
    <t>Traditional Sweets</t>
  </si>
  <si>
    <t>https://web.archive.org/web/20150524033746im_/http://essence-ro.com/data/items/images/6094.png</t>
  </si>
  <si>
    <t>https://web.archive.org/web/20150524033746im_/http://essence-ro.com/data/items/icons/6094.gif</t>
  </si>
  <si>
    <t>Transparent_Cloth</t>
  </si>
  <si>
    <t>Fabric</t>
  </si>
  <si>
    <t>https://web.archive.org/web/20150524031807im_/http://essence-ro.com/data/items/images/1059.png</t>
  </si>
  <si>
    <t>https://web.archive.org/web/20150524031807im_/http://essence-ro.com/data/items/icons/1059.gif</t>
  </si>
  <si>
    <t>Transparent_Headgear</t>
  </si>
  <si>
    <t>Transparent Head Protector</t>
  </si>
  <si>
    <t>https://web.archive.org/web/20150531050800im_/http://essence-ro.com/data/items/images/10003.png</t>
  </si>
  <si>
    <t>https://web.archive.org/web/20150531050800im_/http://essence-ro.com/data/items/icons/10003.gif</t>
  </si>
  <si>
    <t>Treasure_Box</t>
  </si>
  <si>
    <t>Treasure Box</t>
  </si>
  <si>
    <t>https://web.archive.org/web/20150524041929im_/http://essence-ro.com/data/items/images/7444.png</t>
  </si>
  <si>
    <t>https://web.archive.org/web/20150524041929im_/http://essence-ro.com/data/items/icons/7444.gif</t>
  </si>
  <si>
    <t>Tree_Of_Archer_1</t>
  </si>
  <si>
    <t>Fine-grained Trunk</t>
  </si>
  <si>
    <t>https://web.archive.org/web/20150321182748im_/http://essence-ro.com/data/items/images/1066.png</t>
  </si>
  <si>
    <t>https://web.archive.org/web/20150321182748im_/http://essence-ro.com/data/items/icons/1066.gif</t>
  </si>
  <si>
    <t>Tree_Of_Archer_2</t>
  </si>
  <si>
    <t>Solid Trunk</t>
  </si>
  <si>
    <t>https://web.archive.org/web/20150321195949im_/http://essence-ro.com/data/items/images/1067.png</t>
  </si>
  <si>
    <t>https://web.archive.org/web/20150321195949im_/http://essence-ro.com/data/items/icons/1067.gif</t>
  </si>
  <si>
    <t>Tree_Of_Archer_3</t>
  </si>
  <si>
    <t>Barren Trunk</t>
  </si>
  <si>
    <t>https://web.archive.org/web/20150321192157im_/http://essence-ro.com/data/items/images/1068.png</t>
  </si>
  <si>
    <t>https://web.archive.org/web/20150321192157im_/http://essence-ro.com/data/items/icons/1068.gif</t>
  </si>
  <si>
    <t>Tree_Root</t>
  </si>
  <si>
    <t>Tree Root</t>
  </si>
  <si>
    <t>https://web.archive.org/web/20150321183723im_/http://essence-ro.com/data/items/images/902.png</t>
  </si>
  <si>
    <t>https://web.archive.org/web/20150321183723im_/http://essence-ro.com/data/items/icons/902.gif</t>
  </si>
  <si>
    <t>Trevante_Deschain_Card</t>
  </si>
  <si>
    <t>Trevante Deschain Card</t>
  </si>
  <si>
    <t>https://web.archive.org/web/20150524043004im_/http://essence-ro.com/data/items/images/23017.png</t>
  </si>
  <si>
    <t>https://web.archive.org/web/20150524043004im_/http://essence-ro.com/data/items/icons/23017.gif</t>
  </si>
  <si>
    <t>Tri_Headed_Dragon_Head</t>
  </si>
  <si>
    <t>Three-Headed Dragon's Head</t>
  </si>
  <si>
    <t>https://web.archive.org/web/20150524045229im_/http://essence-ro.com/data/items/images/7443.png</t>
  </si>
  <si>
    <t>https://web.archive.org/web/20150524045229im_/http://essence-ro.com/data/items/icons/7443.gif</t>
  </si>
  <si>
    <t>Tri_Joint_Card</t>
  </si>
  <si>
    <t>Tri Joint Card</t>
  </si>
  <si>
    <t>https://web.archive.org/web/20150524040713im_/http://essence-ro.com/data/items/images/4308.png</t>
  </si>
  <si>
    <t>https://web.archive.org/web/20150524040713im_/http://essence-ro.com/data/items/icons/4308.gif</t>
  </si>
  <si>
    <t>Triangle_Rune_Cap</t>
  </si>
  <si>
    <t>Triangle Rune Cap</t>
  </si>
  <si>
    <t>https://web.archive.org/web/20150524035024im_/http://essence-ro.com/data/items/images/5682.png</t>
  </si>
  <si>
    <t>https://web.archive.org/web/20150524035024im_/http://essence-ro.com/data/items/icons/5682.gif</t>
  </si>
  <si>
    <t>Trianon_Hat</t>
  </si>
  <si>
    <t>Trianon Hat</t>
  </si>
  <si>
    <t>https://web.archive.org/web/20150524042842im_/http://essence-ro.com/data/items/images/20572.png</t>
  </si>
  <si>
    <t>https://web.archive.org/web/20150524042842im_/http://essence-ro.com/data/items/icons/20572.gif</t>
  </si>
  <si>
    <t>Trident</t>
  </si>
  <si>
    <t>https://web.archive.org/web/20150619133550im_/http://essence-ro.com/data/items/images/1460.png</t>
  </si>
  <si>
    <t>https://web.archive.org/web/20150619133550im_/http://essence-ro.com/data/items/icons/1460.gif</t>
  </si>
  <si>
    <t>Trident_</t>
  </si>
  <si>
    <t>https://web.archive.org/web/20150531045325im_/http://essence-ro.com/data/items/images/1461.png</t>
  </si>
  <si>
    <t>https://web.archive.org/web/20150531045325im_/http://essence-ro.com/data/items/icons/1461.gif</t>
  </si>
  <si>
    <t>Triple_Poring_Hat</t>
  </si>
  <si>
    <t>Triple Poring Hat</t>
  </si>
  <si>
    <t>https://web.archive.org/web/20150524024223im_/http://essence-ro.com/data/items/images/5255.png</t>
  </si>
  <si>
    <t>https://web.archive.org/web/20150524024223im_/http://essence-ro.com/data/items/icons/5255.gif</t>
  </si>
  <si>
    <t>Trophy_of_the_Elite</t>
  </si>
  <si>
    <t>Trophy of the Elite</t>
  </si>
  <si>
    <t>https://web.archive.org/web/20150524081813im_/http://essence-ro.com/data/items/images/22106.png</t>
  </si>
  <si>
    <t>https://web.archive.org/web/20150524081813im_/http://essence-ro.com/data/items/icons/22106.gif</t>
  </si>
  <si>
    <t>Tropical_Banana</t>
  </si>
  <si>
    <t>Tropical Banana</t>
  </si>
  <si>
    <t>https://web.archive.org/web/20150531070719im_/http://essence-ro.com/data/items/images/634.png</t>
  </si>
  <si>
    <t>https://web.archive.org/web/20150531070719im_/http://essence-ro.com/data/items/icons/634.gif</t>
  </si>
  <si>
    <t>Tsurugi_</t>
  </si>
  <si>
    <t>Tsurugi</t>
  </si>
  <si>
    <t>https://web.archive.org/web/20150619182907im_/http://essence-ro.com/data/items/images/1120.png</t>
  </si>
  <si>
    <t>https://web.archive.org/web/20150619182907im_/http://essence-ro.com/data/items/icons/1120.gif</t>
  </si>
  <si>
    <t>Tube</t>
  </si>
  <si>
    <t>Flexible Tube</t>
  </si>
  <si>
    <t>https://web.archive.org/web/20150524023429im_/http://essence-ro.com/data/items/images/7325.png</t>
  </si>
  <si>
    <t>https://web.archive.org/web/20150524023429im_/http://essence-ro.com/data/items/icons/7325.gif</t>
  </si>
  <si>
    <t>Tucano_Hat</t>
  </si>
  <si>
    <t>Tucano Hat</t>
  </si>
  <si>
    <t>https://web.archive.org/web/20150524035305im_/http://essence-ro.com/data/items/images/5538.png</t>
  </si>
  <si>
    <t>https://web.archive.org/web/20150524035305im_/http://essence-ro.com/data/items/icons/5538.gif</t>
  </si>
  <si>
    <t>Tulip_Hairpin</t>
  </si>
  <si>
    <t>Tulip Hairpin</t>
  </si>
  <si>
    <t>https://web.archive.org/web/20150531082443im_/http://essence-ro.com/data/items/images/5077.png</t>
  </si>
  <si>
    <t>https://web.archive.org/web/20150531082443im_/http://essence-ro.com/data/items/icons/5077.gif</t>
  </si>
  <si>
    <t>Turban_</t>
  </si>
  <si>
    <t>Turban</t>
  </si>
  <si>
    <t>https://web.archive.org/web/20151105093925im_/http://essence-ro.com/data/items/images/2223.png</t>
  </si>
  <si>
    <t>https://web.archive.org/web/20151105093925im_/http://essence-ro.com/data/items/icons/2223.gif</t>
  </si>
  <si>
    <t>Turquoise</t>
  </si>
  <si>
    <t>https://web.archive.org/web/20150524035608im_/http://essence-ro.com/data/items/images/7294.png</t>
  </si>
  <si>
    <t>https://web.archive.org/web/20150524035608im_/http://essence-ro.com/data/items/icons/7294.gif</t>
  </si>
  <si>
    <t>Turtle_General_Card</t>
  </si>
  <si>
    <t>Turtle General Card</t>
  </si>
  <si>
    <t>https://web.archive.org/web/20150531082340im_/http://essence-ro.com/data/items/images/4305.png</t>
  </si>
  <si>
    <t>https://web.archive.org/web/20150531082340im_/http://essence-ro.com/data/items/icons/4305.gif</t>
  </si>
  <si>
    <t>Turtle_Helm</t>
  </si>
  <si>
    <t>Turtle Helm</t>
  </si>
  <si>
    <t>https://web.archive.org/web/20150524035841im_/http://essence-ro.com/data/items/images/20537.png</t>
  </si>
  <si>
    <t>https://web.archive.org/web/20150524035841im_/http://essence-ro.com/data/items/icons/20537.gif</t>
  </si>
  <si>
    <t>Turtle_Shell</t>
  </si>
  <si>
    <t>Turtle Shell</t>
  </si>
  <si>
    <t>https://web.archive.org/web/20150531044659im_/http://essence-ro.com/data/items/images/967.png</t>
  </si>
  <si>
    <t>https://web.archive.org/web/20150531044659im_/http://essence-ro.com/data/items/icons/967.gif</t>
  </si>
  <si>
    <t>Tutankhamen's_Mask</t>
  </si>
  <si>
    <t>Masque of Tutankhamen</t>
  </si>
  <si>
    <t>https://web.archive.org/web/20150531085355im_/http://essence-ro.com/data/items/images/7114.png</t>
  </si>
  <si>
    <t>https://web.archive.org/web/20150531085355im_/http://essence-ro.com/data/items/icons/7114.gif</t>
  </si>
  <si>
    <t>Tuxedo</t>
  </si>
  <si>
    <t>https://web.archive.org/web/20150531074549im_/http://essence-ro.com/data/items/images/7170.png</t>
  </si>
  <si>
    <t>https://web.archive.org/web/20150531074549im_/http://essence-ro.com/data/items/icons/7170.gif</t>
  </si>
  <si>
    <t>Tweezer</t>
  </si>
  <si>
    <t>Scorpion Nipper</t>
  </si>
  <si>
    <t>https://web.archive.org/web/20150531075752im_/http://essence-ro.com/data/items/images/1046.png</t>
  </si>
  <si>
    <t>https://web.archive.org/web/20150531075752im_/http://essence-ro.com/data/items/icons/1046.gif</t>
  </si>
  <si>
    <t>Twin_Bunnies</t>
  </si>
  <si>
    <t>Twin Bunnies</t>
  </si>
  <si>
    <t>https://web.archive.org/web/20150524025531im_/http://essence-ro.com/data/items/images/20137.png</t>
  </si>
  <si>
    <t>https://web.archive.org/web/20150524025531im_/http://essence-ro.com/data/items/icons/20137.gif</t>
  </si>
  <si>
    <t>Twin_Bunnies_</t>
  </si>
  <si>
    <t>https://web.archive.org/web/20150524032142im_/http://essence-ro.com/data/items/images/20255.png</t>
  </si>
  <si>
    <t>https://web.archive.org/web/20150524032142im_/http://essence-ro.com/data/items/icons/20255.gif</t>
  </si>
  <si>
    <t>Twin_Clover</t>
  </si>
  <si>
    <t>Twin Clover</t>
  </si>
  <si>
    <t>https://web.archive.org/web/20150524045002im_/http://essence-ro.com/data/items/images/20630.png</t>
  </si>
  <si>
    <t>https://web.archive.org/web/20150524045002im_/http://essence-ro.com/data/items/icons/20630.gif</t>
  </si>
  <si>
    <t>Twin_Ribbon</t>
  </si>
  <si>
    <t>Twin Ribbon</t>
  </si>
  <si>
    <t>https://web.archive.org/web/20150524032935im_/http://essence-ro.com/data/items/images/5187.png</t>
  </si>
  <si>
    <t>https://web.archive.org/web/20150524032935im_/http://essence-ro.com/data/items/icons/5187.gif</t>
  </si>
  <si>
    <t>Two_Hand_Sword_</t>
  </si>
  <si>
    <t>Two-Handed Sword</t>
  </si>
  <si>
    <t>https://web.archive.org/web/20150531085252im_/http://essence-ro.com/data/items/images/1158.png</t>
  </si>
  <si>
    <t>https://web.archive.org/web/20150531085252im_/http://essence-ro.com/data/items/icons/1158.gif</t>
  </si>
  <si>
    <t>Two_Handed_Axe_</t>
  </si>
  <si>
    <t>Two-Handed Axe</t>
  </si>
  <si>
    <t>https://web.archive.org/web/20150525043227im_/http://essence-ro.com/data/items/images/1361.png</t>
  </si>
  <si>
    <t>https://web.archive.org/web/20150525043227im_/http://essence-ro.com/data/items/icons/1361.gif</t>
  </si>
  <si>
    <t>Ultimate_Butterfly_Wing</t>
  </si>
  <si>
    <t>Ultimate Butterfly Wing</t>
  </si>
  <si>
    <t>https://web.archive.org/web/20150315055053im_/http://essence-ro.com/data/items/images/32007.png</t>
  </si>
  <si>
    <t>https://web.archive.org/web/20150315055053im_/http://essence-ro.com/data/items/icons/32007.gif</t>
  </si>
  <si>
    <t>Ultimate_Fly_Wing</t>
  </si>
  <si>
    <t>Ultimate Fly Wing</t>
  </si>
  <si>
    <t>https://web.archive.org/web/20150315053903im_/http://essence-ro.com/data/items/images/32000.png</t>
  </si>
  <si>
    <t>https://web.archive.org/web/20150315053903im_/http://essence-ro.com/data/items/icons/32000.gif</t>
  </si>
  <si>
    <t>Umbrella_Hat</t>
  </si>
  <si>
    <t>Umbrella Hat</t>
  </si>
  <si>
    <t>https://web.archive.org/web/20150524030354im_/http://essence-ro.com/data/items/images/5316.png</t>
  </si>
  <si>
    <t>https://web.archive.org/web/20150524030354im_/http://essence-ro.com/data/items/icons/5316.gif</t>
  </si>
  <si>
    <t>Underground_Key</t>
  </si>
  <si>
    <t>Key of Underground</t>
  </si>
  <si>
    <t>https://web.archive.org/web/20150524021010im_/http://essence-ro.com/data/items/images/7027.png</t>
  </si>
  <si>
    <t>https://web.archive.org/web/20150524021010im_/http://essence-ro.com/data/items/icons/7027.gif</t>
  </si>
  <si>
    <t>Undershirt</t>
  </si>
  <si>
    <t>https://web.archive.org/web/20150524054710im_/http://essence-ro.com/data/items/images/2522.png</t>
  </si>
  <si>
    <t>https://web.archive.org/web/20150524054710im_/http://essence-ro.com/data/items/icons/2522.gif</t>
  </si>
  <si>
    <t>Undershirt_</t>
  </si>
  <si>
    <t>https://web.archive.org/web/20150531090720im_/http://essence-ro.com/data/items/images/2523.png</t>
  </si>
  <si>
    <t>https://web.archive.org/web/20150531090720im_/http://essence-ro.com/data/items/icons/2523.gif</t>
  </si>
  <si>
    <t>Ungoliant_Card</t>
  </si>
  <si>
    <t>Ungoliant Card</t>
  </si>
  <si>
    <t>https://web.archive.org/web/20150524041036im_/http://essence-ro.com/data/items/images/4336.png</t>
  </si>
  <si>
    <t>https://web.archive.org/web/20150524041036im_/http://essence-ro.com/data/items/icons/4336.gif</t>
  </si>
  <si>
    <t>Union_Of_Tribe</t>
  </si>
  <si>
    <t>Union of Tribe</t>
  </si>
  <si>
    <t>https://web.archive.org/web/20150531071944im_/http://essence-ro.com/data/items/images/658.png</t>
  </si>
  <si>
    <t>https://web.archive.org/web/20150531071944im_/http://essence-ro.com/data/items/icons/658.gif</t>
  </si>
  <si>
    <t>Unripe_Apple</t>
  </si>
  <si>
    <t>Unripe Apple</t>
  </si>
  <si>
    <t>https://web.archive.org/web/20150321194522im_/http://essence-ro.com/data/items/images/619.png</t>
  </si>
  <si>
    <t>https://web.archive.org/web/20150321194522im_/http://essence-ro.com/data/items/icons/619.gif</t>
  </si>
  <si>
    <t>Vacation_Hat</t>
  </si>
  <si>
    <t>Vacation Hat</t>
  </si>
  <si>
    <t>https://web.archive.org/web/20150524024904im_/http://essence-ro.com/data/items/images/5287.png</t>
  </si>
  <si>
    <t>https://web.archive.org/web/20150524024904im_/http://essence-ro.com/data/items/icons/5287.gif</t>
  </si>
  <si>
    <t>Vadon_Card</t>
  </si>
  <si>
    <t>Vadon Card</t>
  </si>
  <si>
    <t>https://web.archive.org/web/20150321161026im_/http://essence-ro.com/data/items/images/4049.png</t>
  </si>
  <si>
    <t>https://web.archive.org/web/20150321161026im_/http://essence-ro.com/data/items/icons/4049.gif</t>
  </si>
  <si>
    <t>Vagabond_Wolf_Card</t>
  </si>
  <si>
    <t>Vagabond Wolf Card</t>
  </si>
  <si>
    <t>https://web.archive.org/web/20150321142150im_/http://essence-ro.com/data/items/images/4183.png</t>
  </si>
  <si>
    <t>https://web.archive.org/web/20150321142150im_/http://essence-ro.com/data/items/icons/4183.gif</t>
  </si>
  <si>
    <t>Valentine_Hat</t>
  </si>
  <si>
    <t>Love Valentine's Hat</t>
  </si>
  <si>
    <t>https://web.archive.org/web/20150524022403im_/http://essence-ro.com/data/items/images/5393.png</t>
  </si>
  <si>
    <t>https://web.archive.org/web/20150524022403im_/http://essence-ro.com/data/items/icons/5393.gif</t>
  </si>
  <si>
    <t>Valentine_Rose</t>
  </si>
  <si>
    <t>Valentine Rose</t>
  </si>
  <si>
    <t>https://web.archive.org/web/20150524022246im_/http://essence-ro.com/data/items/images/20174.png</t>
  </si>
  <si>
    <t>https://web.archive.org/web/20150524022246im_/http://essence-ro.com/data/items/icons/20174.gif</t>
  </si>
  <si>
    <t>Valhalla_Flower</t>
  </si>
  <si>
    <t>Valhalla's Flower</t>
  </si>
  <si>
    <t>https://web.archive.org/web/20150524021258im_/http://essence-ro.com/data/items/images/7510.png</t>
  </si>
  <si>
    <t>https://web.archive.org/web/20150524021258im_/http://essence-ro.com/data/items/icons/7510.gif</t>
  </si>
  <si>
    <t>Valkyrie_Feather_Band</t>
  </si>
  <si>
    <t>Valkyrie Feather Band</t>
  </si>
  <si>
    <t>https://web.archive.org/web/20150524022506im_/http://essence-ro.com/data/items/images/5256.png</t>
  </si>
  <si>
    <t>https://web.archive.org/web/20150524022506im_/http://essence-ro.com/data/items/icons/5256.gif</t>
  </si>
  <si>
    <t>Valkyrie_Manteau</t>
  </si>
  <si>
    <t>Valkyrie's Manteau</t>
  </si>
  <si>
    <t>https://web.archive.org/web/20150531100109im_/http://essence-ro.com/data/items/images/2524.png</t>
  </si>
  <si>
    <t>https://web.archive.org/web/20150531100109im_/http://essence-ro.com/data/items/icons/2524.gif</t>
  </si>
  <si>
    <t>Valkyrie_Token</t>
  </si>
  <si>
    <t>Valkyrie's Token</t>
  </si>
  <si>
    <t>https://web.archive.org/web/20150524035526im_/http://essence-ro.com/data/items/images/7831.png</t>
  </si>
  <si>
    <t>https://web.archive.org/web/20150524035526im_/http://essence-ro.com/data/items/icons/7831.gif</t>
  </si>
  <si>
    <t>Valkyrja's_Shield</t>
  </si>
  <si>
    <t>Valkyrja's Shield</t>
  </si>
  <si>
    <t>https://web.archive.org/web/20150531101024im_/http://essence-ro.com/data/items/images/2115.png</t>
  </si>
  <si>
    <t>https://web.archive.org/web/20150531101024im_/http://essence-ro.com/data/items/icons/2115.gif</t>
  </si>
  <si>
    <t>Valkyrja's_Shield_C</t>
  </si>
  <si>
    <t>Neo Valkyrja's Shield</t>
  </si>
  <si>
    <t>https://web.archive.org/web/20150524034506im_/http://essence-ro.com/data/items/images/2137.png</t>
  </si>
  <si>
    <t>https://web.archive.org/web/20150524034506im_/http://essence-ro.com/data/items/icons/2137.gif</t>
  </si>
  <si>
    <t>Vanberk_Card</t>
  </si>
  <si>
    <t>Vanberk Card</t>
  </si>
  <si>
    <t>https://web.archive.org/web/20150524044839im_/http://essence-ro.com/data/items/images/4411.png</t>
  </si>
  <si>
    <t>https://web.archive.org/web/20150524044839im_/http://essence-ro.com/data/items/icons/4411.gif</t>
  </si>
  <si>
    <t>Vane_Hairpin</t>
  </si>
  <si>
    <t>Vane Hairpin</t>
  </si>
  <si>
    <t>https://web.archive.org/web/20150524040142im_/http://essence-ro.com/data/items/images/5285.png</t>
  </si>
  <si>
    <t>https://web.archive.org/web/20150524040142im_/http://essence-ro.com/data/items/icons/5285.gif</t>
  </si>
  <si>
    <t>Vanilmirth_Hat</t>
  </si>
  <si>
    <t>Vanilmirth Hat</t>
  </si>
  <si>
    <t>https://web.archive.org/web/20150524034148im_/http://essence-ro.com/data/items/images/5289.png</t>
  </si>
  <si>
    <t>https://web.archive.org/web/20150524034148im_/http://essence-ro.com/data/items/icons/5289.gif</t>
  </si>
  <si>
    <t>Variant_Shoes</t>
  </si>
  <si>
    <t>Variant Shoes</t>
  </si>
  <si>
    <t>https://web.archive.org/web/20150531091035im_/http://essence-ro.com/data/items/images/2423.png</t>
  </si>
  <si>
    <t>https://web.archive.org/web/20150531091035im_/http://essence-ro.com/data/items/icons/2423.gif</t>
  </si>
  <si>
    <t>Various_Jur</t>
  </si>
  <si>
    <t>Specialty Jur</t>
  </si>
  <si>
    <t>https://web.archive.org/web/20150531105305im_/http://essence-ro.com/data/items/images/1264.png</t>
  </si>
  <si>
    <t>https://web.archive.org/web/20150531105305im_/http://essence-ro.com/data/items/icons/1264.gif</t>
  </si>
  <si>
    <t>Vecer_Axe</t>
  </si>
  <si>
    <t>Berchel Axe</t>
  </si>
  <si>
    <t>Novice / Swordman / Merchant / Knight / Blacksmith / Crusader / Alchemist</t>
  </si>
  <si>
    <t>https://web.archive.org/web/20150524045213im_/http://essence-ro.com/data/items/images/1311.png</t>
  </si>
  <si>
    <t>https://web.archive.org/web/20150524045213im_/http://essence-ro.com/data/items/icons/1311.gif</t>
  </si>
  <si>
    <t>Venatu_Card</t>
  </si>
  <si>
    <t>Venatu Card</t>
  </si>
  <si>
    <t>https://web.archive.org/web/20150524034322im_/http://essence-ro.com/data/items/images/4369.png</t>
  </si>
  <si>
    <t>https://web.archive.org/web/20150524034322im_/http://essence-ro.com/data/items/icons/4369.gif</t>
  </si>
  <si>
    <t>Venom_Knife</t>
  </si>
  <si>
    <t>Venom Knife</t>
  </si>
  <si>
    <t>Ammo - Throwing Dagger</t>
  </si>
  <si>
    <t>https://web.archive.org/web/20150524044223im_/http://essence-ro.com/data/items/images/1771.png</t>
  </si>
  <si>
    <t>https://web.archive.org/web/20150524044223im_/http://essence-ro.com/data/items/icons/1771.gif</t>
  </si>
  <si>
    <t>Venomous_Card</t>
  </si>
  <si>
    <t>Venomous Card</t>
  </si>
  <si>
    <t>https://web.archive.org/web/20150524040808im_/http://essence-ro.com/data/items/images/4333.png</t>
  </si>
  <si>
    <t>https://web.archive.org/web/20150524040808im_/http://essence-ro.com/data/items/icons/4333.gif</t>
  </si>
  <si>
    <t>Verit_Card</t>
  </si>
  <si>
    <t>Verit Card</t>
  </si>
  <si>
    <t>https://web.archive.org/web/20150324153506im_/http://essence-ro.com/data/items/images/4107.png</t>
  </si>
  <si>
    <t>https://web.archive.org/web/20150324153506im_/http://essence-ro.com/data/items/icons/4107.gif</t>
  </si>
  <si>
    <t>Vesper_Core01</t>
  </si>
  <si>
    <t>Vesper Core 01</t>
  </si>
  <si>
    <t>https://web.archive.org/web/20150531072234im_/http://essence-ro.com/data/items/images/2659.png</t>
  </si>
  <si>
    <t>https://web.archive.org/web/20150531072234im_/http://essence-ro.com/data/items/icons/2659.gif</t>
  </si>
  <si>
    <t>Vesper_Core02</t>
  </si>
  <si>
    <t>Vesper Core 02</t>
  </si>
  <si>
    <t>https://web.archive.org/web/20150531102334im_/http://essence-ro.com/data/items/images/2660.png</t>
  </si>
  <si>
    <t>https://web.archive.org/web/20150531102334im_/http://essence-ro.com/data/items/icons/2660.gif</t>
  </si>
  <si>
    <t>Vesper_Core03</t>
  </si>
  <si>
    <t>Vesper Core 03</t>
  </si>
  <si>
    <t>https://web.archive.org/web/20150531093551im_/http://essence-ro.com/data/items/images/2661.png</t>
  </si>
  <si>
    <t>https://web.archive.org/web/20150531093551im_/http://essence-ro.com/data/items/icons/2661.gif</t>
  </si>
  <si>
    <t>Vesper_Core04</t>
  </si>
  <si>
    <t>Vesper Core 04</t>
  </si>
  <si>
    <t>https://web.archive.org/web/20150531072242im_/http://essence-ro.com/data/items/images/2662.png</t>
  </si>
  <si>
    <t>https://web.archive.org/web/20150531072242im_/http://essence-ro.com/data/items/icons/2662.gif</t>
  </si>
  <si>
    <t>Vestment_Of_Grace</t>
  </si>
  <si>
    <t>Blessed Holy Robe</t>
  </si>
  <si>
    <t>https://web.archive.org/web/20150626182112im_/http://essence-ro.com/data/items/images/2356.png</t>
  </si>
  <si>
    <t>https://web.archive.org/web/20150626182112im_/http://essence-ro.com/data/items/icons/2356.gif</t>
  </si>
  <si>
    <t>Veteran_Axe</t>
  </si>
  <si>
    <t>Veteran Axe</t>
  </si>
  <si>
    <t>https://web.archive.org/web/20150524042555im_/http://essence-ro.com/data/items/images/1384.png</t>
  </si>
  <si>
    <t>https://web.archive.org/web/20150524042555im_/http://essence-ro.com/data/items/icons/1384.gif</t>
  </si>
  <si>
    <t>Veteran_Sword</t>
  </si>
  <si>
    <t>Veteran Sword</t>
  </si>
  <si>
    <t>https://web.archive.org/web/20150524033930im_/http://essence-ro.com/data/items/images/1188.png</t>
  </si>
  <si>
    <t>https://web.archive.org/web/20150524033930im_/http://essence-ro.com/data/items/icons/1188.gif</t>
  </si>
  <si>
    <t>Victory_Coin</t>
  </si>
  <si>
    <t>Victory Coin</t>
  </si>
  <si>
    <t>https://web.archive.org/web/20150524044904im_/http://essence-ro.com/data/items/images/22101.png</t>
  </si>
  <si>
    <t>https://web.archive.org/web/20150524044904im_/http://essence-ro.com/data/items/icons/22101.gif</t>
  </si>
  <si>
    <t>Victory_Wings_</t>
  </si>
  <si>
    <t>Victory Wings</t>
  </si>
  <si>
    <t>https://web.archive.org/web/20150524041924im_/http://essence-ro.com/data/items/images/20245.png</t>
  </si>
  <si>
    <t>https://web.archive.org/web/20150524041924im_/http://essence-ro.com/data/items/icons/20245.gif</t>
  </si>
  <si>
    <t>Viking_Helm</t>
  </si>
  <si>
    <t>Orc Helm</t>
  </si>
  <si>
    <t>https://web.archive.org/web/20150531095258im_/http://essence-ro.com/data/items/images/2299.png</t>
  </si>
  <si>
    <t>https://web.archive.org/web/20150531095258im_/http://essence-ro.com/data/items/icons/2299.gif</t>
  </si>
  <si>
    <t>Violet_Dyestuffs</t>
  </si>
  <si>
    <t>Violet Dyestuffs</t>
  </si>
  <si>
    <t>https://web.archive.org/web/20150524032510im_/http://essence-ro.com/data/items/images/981.png</t>
  </si>
  <si>
    <t>https://web.archive.org/web/20150524032510im_/http://essence-ro.com/data/items/icons/981.gif</t>
  </si>
  <si>
    <t>Violet_Jewel</t>
  </si>
  <si>
    <t>Amethyst</t>
  </si>
  <si>
    <t>https://web.archive.org/web/20150524024852im_/http://essence-ro.com/data/items/images/719.png</t>
  </si>
  <si>
    <t>https://web.archive.org/web/20150524024852im_/http://essence-ro.com/data/items/icons/719.gif</t>
  </si>
  <si>
    <t>Violy_Card</t>
  </si>
  <si>
    <t>Violy Card</t>
  </si>
  <si>
    <t>https://web.archive.org/web/20150524042348im_/http://essence-ro.com/data/items/images/4209.png</t>
  </si>
  <si>
    <t>https://web.archive.org/web/20150524042348im_/http://essence-ro.com/data/items/icons/4209.gif</t>
  </si>
  <si>
    <t>Vit_Dish04</t>
  </si>
  <si>
    <t>Seasoned Jellyfish</t>
  </si>
  <si>
    <t>https://web.archive.org/web/20150524051257im_/http://essence-ro.com/data/items/images/12054.png</t>
  </si>
  <si>
    <t>https://web.archive.org/web/20150524051257im_/http://essence-ro.com/data/items/icons/12054.gif</t>
  </si>
  <si>
    <t>Vit_Dish10_</t>
  </si>
  <si>
    <t>Immortal Stew</t>
  </si>
  <si>
    <t>https://web.archive.org/web/20150531062628im_/http://essence-ro.com/data/items/images/12207.png</t>
  </si>
  <si>
    <t>https://web.archive.org/web/20150531062628im_/http://essence-ro.com/data/items/icons/12207.gif</t>
  </si>
  <si>
    <t>Vita500_Bottle</t>
  </si>
  <si>
    <t>Vita500</t>
  </si>
  <si>
    <t>https://web.archive.org/web/20150531080449im_/http://essence-ro.com/data/items/images/565.png</t>
  </si>
  <si>
    <t>https://web.archive.org/web/20150531080449im_/http://essence-ro.com/data/items/icons/565.gif</t>
  </si>
  <si>
    <t>Vital_Flower</t>
  </si>
  <si>
    <t>Vital Flower</t>
  </si>
  <si>
    <t>https://web.archive.org/web/20150524034615im_/http://essence-ro.com/data/items/images/6110.png</t>
  </si>
  <si>
    <t>https://web.archive.org/web/20150524034615im_/http://essence-ro.com/data/items/icons/6110.gif</t>
  </si>
  <si>
    <t>Vital_Flower_</t>
  </si>
  <si>
    <t>https://web.archive.org/web/20150524043358im_/http://essence-ro.com/data/items/images/6113.png</t>
  </si>
  <si>
    <t>https://web.archive.org/web/20150524043358im_/http://essence-ro.com/data/items/icons/6113.gif</t>
  </si>
  <si>
    <t>Vital_Tree_Shoes</t>
  </si>
  <si>
    <t>Vital Tree Shoes</t>
  </si>
  <si>
    <t>https://web.archive.org/web/20150524082239im_/http://essence-ro.com/data/items/images/2450.png</t>
  </si>
  <si>
    <t>https://web.archive.org/web/20150524082239im_/http://essence-ro.com/data/items/icons/2450.gif</t>
  </si>
  <si>
    <t>Vitata_Card</t>
  </si>
  <si>
    <t>Vitata Card</t>
  </si>
  <si>
    <t>https://web.archive.org/web/20150321175633im_/http://essence-ro.com/data/items/images/4053.png</t>
  </si>
  <si>
    <t>https://web.archive.org/web/20150321175633im_/http://essence-ro.com/data/items/icons/4053.gif</t>
  </si>
  <si>
    <t>Vocal_Card</t>
  </si>
  <si>
    <t>Vocal Card</t>
  </si>
  <si>
    <t>https://web.archive.org/web/20150321143922im_/http://essence-ro.com/data/items/images/4211.png</t>
  </si>
  <si>
    <t>https://web.archive.org/web/20150321143922im_/http://essence-ro.com/data/items/icons/4211.gif</t>
  </si>
  <si>
    <t>Voucher_Of_Orcish_Hero</t>
  </si>
  <si>
    <t>Heroic Emblem</t>
  </si>
  <si>
    <t>https://web.archive.org/web/20150524021351im_/http://essence-ro.com/data/items/images/968.png</t>
  </si>
  <si>
    <t>https://web.archive.org/web/20150524021351im_/http://essence-ro.com/data/items/icons/968.gif</t>
  </si>
  <si>
    <t>Vroken_Sword</t>
  </si>
  <si>
    <t>Broken Sword</t>
  </si>
  <si>
    <t>https://web.archive.org/web/20150531065824im_/http://essence-ro.com/data/items/images/7110.png</t>
  </si>
  <si>
    <t>https://web.archive.org/web/20150531065824im_/http://essence-ro.com/data/items/icons/7110.gif</t>
  </si>
  <si>
    <t>Vulcan_Bullet</t>
  </si>
  <si>
    <t>Vulcan Bullet</t>
  </si>
  <si>
    <t>https://web.archive.org/web/20150524042117im_/http://essence-ro.com/data/items/images/6145.png</t>
  </si>
  <si>
    <t>https://web.archive.org/web/20150524042117im_/http://essence-ro.com/data/items/icons/6145.gif</t>
  </si>
  <si>
    <t>Vulcan_Bullet_Magazine</t>
  </si>
  <si>
    <t>Vulcan Bullet Magazine</t>
  </si>
  <si>
    <t>https://web.archive.org/web/20150524034944im_/http://essence-ro.com/data/items/images/12383.png</t>
  </si>
  <si>
    <t>https://web.archive.org/web/20150524034944im_/http://essence-ro.com/data/items/icons/12383.gif</t>
  </si>
  <si>
    <t>Wakizashi_Card</t>
  </si>
  <si>
    <t>Wakizashi Card</t>
  </si>
  <si>
    <t>https://web.archive.org/web/20150524030621im_/http://essence-ro.com/data/items/images/23001.png</t>
  </si>
  <si>
    <t>https://web.archive.org/web/20150524030621im_/http://essence-ro.com/data/items/icons/23001.gif</t>
  </si>
  <si>
    <t>Walking_Stick</t>
  </si>
  <si>
    <t>Gentleman's Staff</t>
  </si>
  <si>
    <t>https://web.archive.org/web/20150524081452im_/http://essence-ro.com/data/items/images/1629.png</t>
  </si>
  <si>
    <t>https://web.archive.org/web/20150524081452im_/http://essence-ro.com/data/items/icons/1629.gif</t>
  </si>
  <si>
    <t>Wand</t>
  </si>
  <si>
    <t>https://web.archive.org/web/20150321154725im_/http://essence-ro.com/data/items/images/1604.png</t>
  </si>
  <si>
    <t>https://web.archive.org/web/20150321154725im_/http://essence-ro.com/data/items/icons/1604.gif</t>
  </si>
  <si>
    <t>Wand_</t>
  </si>
  <si>
    <t>https://web.archive.org/web/20150530212628im_/http://essence-ro.com/data/items/images/1605.png</t>
  </si>
  <si>
    <t>https://web.archive.org/web/20150530212628im_/http://essence-ro.com/data/items/icons/1605.gif</t>
  </si>
  <si>
    <t>Wander_Man_Card</t>
  </si>
  <si>
    <t>Wanderer Card</t>
  </si>
  <si>
    <t>https://web.archive.org/web/20150324151114im_/http://essence-ro.com/data/items/images/4210.png</t>
  </si>
  <si>
    <t>https://web.archive.org/web/20150324151114im_/http://essence-ro.com/data/items/icons/4210.gif</t>
  </si>
  <si>
    <t>War_Axe</t>
  </si>
  <si>
    <t>War Axe</t>
  </si>
  <si>
    <t>Blacksmith / Alchemist</t>
  </si>
  <si>
    <t>https://web.archive.org/web/20150531225317im_/http://essence-ro.com/data/items/images/1306.png</t>
  </si>
  <si>
    <t>https://web.archive.org/web/20150531225317im_/http://essence-ro.com/data/items/icons/1306.gif</t>
  </si>
  <si>
    <t>Warlock_Battle_Robe</t>
  </si>
  <si>
    <t>Warlock's Battle Robe</t>
  </si>
  <si>
    <t>https://web.archive.org/web/20150531062006im_/http://essence-ro.com/data/items/images/2379.png</t>
  </si>
  <si>
    <t>https://web.archive.org/web/20150531062006im_/http://essence-ro.com/data/items/icons/2379.gif</t>
  </si>
  <si>
    <t>Waste_Stove_Card</t>
  </si>
  <si>
    <t>Waste Stove Card</t>
  </si>
  <si>
    <t>https://web.archive.org/web/20150524035622im_/http://essence-ro.com/data/items/images/4332.png</t>
  </si>
  <si>
    <t>https://web.archive.org/web/20150524035622im_/http://essence-ro.com/data/items/icons/4332.gif</t>
  </si>
  <si>
    <t>Water_Crystal_Pokeball</t>
  </si>
  <si>
    <t>Water Crystal Pokeball</t>
  </si>
  <si>
    <t>https://web.archive.org/web/20150524024338im_/http://essence-ro.com/data/items/images/30071.png</t>
  </si>
  <si>
    <t>https://web.archive.org/web/20150524024338im_/http://essence-ro.com/data/items/icons/30071.gif</t>
  </si>
  <si>
    <t>Water_Lily_Crown</t>
  </si>
  <si>
    <t>Water Lily Crown</t>
  </si>
  <si>
    <t>https://web.archive.org/web/20150524041234im_/http://essence-ro.com/data/items/images/5284.png</t>
  </si>
  <si>
    <t>https://web.archive.org/web/20150524041234im_/http://essence-ro.com/data/items/icons/5284.gif</t>
  </si>
  <si>
    <t>Water_Of_Darkness</t>
  </si>
  <si>
    <t>Cursed Water</t>
  </si>
  <si>
    <t>https://web.archive.org/web/20151105093544im_/http://essence-ro.com/data/items/images/12020.png</t>
  </si>
  <si>
    <t>https://web.archive.org/web/20151105093544im_/http://essence-ro.com/data/items/icons/12020.gif</t>
  </si>
  <si>
    <t>Water_Sprits_Armor</t>
  </si>
  <si>
    <t>Saphien's Armor of Ocean</t>
  </si>
  <si>
    <t>https://web.archive.org/web/20150531093142im_/http://essence-ro.com/data/items/images/2346.png</t>
  </si>
  <si>
    <t>https://web.archive.org/web/20150531093142im_/http://essence-ro.com/data/items/icons/2346.gif</t>
  </si>
  <si>
    <t>Water_Sprits_Armor_</t>
  </si>
  <si>
    <t>https://web.archive.org/web/20150531090902im_/http://essence-ro.com/data/items/images/2347.png</t>
  </si>
  <si>
    <t>https://web.archive.org/web/20150531090902im_/http://essence-ro.com/data/items/icons/2347.gif</t>
  </si>
  <si>
    <t>Waterdrop_Brooch</t>
  </si>
  <si>
    <t>Waterdrop Brooch</t>
  </si>
  <si>
    <t>https://web.archive.org/web/20150525064707im_/http://essence-ro.com/data/items/images/2787.png</t>
  </si>
  <si>
    <t>https://web.archive.org/web/20150525064707im_/http://essence-ro.com/data/items/icons/2787.gif</t>
  </si>
  <si>
    <t>Wax_Lips</t>
  </si>
  <si>
    <t>Wax Lips</t>
  </si>
  <si>
    <t>https://web.archive.org/web/20150619130907im_/http://essence-ro.com/data/items/images/20774.png</t>
  </si>
  <si>
    <t>https://web.archive.org/web/20150619130907im_/http://essence-ro.com/data/items/icons/20774.gif</t>
  </si>
  <si>
    <t>Wedding_Bouquet</t>
  </si>
  <si>
    <t>Wedding Bouquet</t>
  </si>
  <si>
    <t>https://web.archive.org/web/20150531072133im_/http://essence-ro.com/data/items/images/745.png</t>
  </si>
  <si>
    <t>https://web.archive.org/web/20150531072133im_/http://essence-ro.com/data/items/icons/745.gif</t>
  </si>
  <si>
    <t>Wedding_Dress</t>
  </si>
  <si>
    <t>Wedding Dress</t>
  </si>
  <si>
    <t>https://web.archive.org/web/20150619122855im_/http://essence-ro.com/data/items/images/2338.png</t>
  </si>
  <si>
    <t>https://web.archive.org/web/20150619122855im_/http://essence-ro.com/data/items/icons/2338.gif</t>
  </si>
  <si>
    <t>Wedding_Veil</t>
  </si>
  <si>
    <t>Wedding Veil</t>
  </si>
  <si>
    <t>https://web.archive.org/web/20150531105236im_/http://essence-ro.com/data/items/images/2206.png</t>
  </si>
  <si>
    <t>https://web.archive.org/web/20150531105236im_/http://essence-ro.com/data/items/icons/2206.gif</t>
  </si>
  <si>
    <t>Weird_Goatee</t>
  </si>
  <si>
    <t>Bandit Beard</t>
  </si>
  <si>
    <t>https://web.archive.org/web/20151105092929im_/http://essence-ro.com/data/items/images/20239.png</t>
  </si>
  <si>
    <t>https://web.archive.org/web/20151105092929im_/http://essence-ro.com/data/items/icons/20239.gif</t>
  </si>
  <si>
    <t>https://web.archive.org/web/20150524045310im_/http://essence-ro.com/data/items/images/2237.png</t>
  </si>
  <si>
    <t>https://web.archive.org/web/20150524045310im_/http://essence-ro.com/data/items/icons/2237.gif</t>
  </si>
  <si>
    <t>Welding_Mask</t>
  </si>
  <si>
    <t>Welding Mask</t>
  </si>
  <si>
    <t>https://web.archive.org/web/20150524021752im_/http://essence-ro.com/data/items/images/2292.png</t>
  </si>
  <si>
    <t>https://web.archive.org/web/20150524021752im_/http://essence-ro.com/data/items/icons/2292.gif</t>
  </si>
  <si>
    <t>Welding_Mask_</t>
  </si>
  <si>
    <t>https://web.archive.org/web/20150524035855im_/http://essence-ro.com/data/items/images/20241.png</t>
  </si>
  <si>
    <t>https://web.archive.org/web/20150524035855im_/http://essence-ro.com/data/items/icons/20241.gif</t>
  </si>
  <si>
    <t>Well_Baked_Cookie</t>
  </si>
  <si>
    <t>Well-baked Cookie</t>
  </si>
  <si>
    <t>https://web.archive.org/web/20150531093242im_/http://essence-ro.com/data/items/images/538.png</t>
  </si>
  <si>
    <t>https://web.archive.org/web/20150531093242im_/http://essence-ro.com/data/items/icons/538.gif</t>
  </si>
  <si>
    <t>Well_Dried_Bone</t>
  </si>
  <si>
    <t>Well-Dried Bone</t>
  </si>
  <si>
    <t>https://web.archive.org/web/20150525094918im_/http://essence-ro.com/data/items/images/628.png</t>
  </si>
  <si>
    <t>https://web.archive.org/web/20150525094918im_/http://essence-ro.com/data/items/icons/628.gif</t>
  </si>
  <si>
    <t>Well_Ripened_Berry</t>
  </si>
  <si>
    <t>Well Ripened Berry</t>
  </si>
  <si>
    <t>https://web.archive.org/web/20150524044835im_/http://essence-ro.com/data/items/images/6106.png</t>
  </si>
  <si>
    <t>https://web.archive.org/web/20150524044835im_/http://essence-ro.com/data/items/icons/6106.gif</t>
  </si>
  <si>
    <t>Well-Chewed_Pencil</t>
  </si>
  <si>
    <t>Well Chewed Pencil</t>
  </si>
  <si>
    <t>https://web.archive.org/web/20150524033814im_/http://essence-ro.com/data/items/images/5574.png</t>
  </si>
  <si>
    <t>https://web.archive.org/web/20150524033814im_/http://essence-ro.com/data/items/icons/5574.gif</t>
  </si>
  <si>
    <t>Werewolf_Card</t>
  </si>
  <si>
    <t>Werewolf Card</t>
  </si>
  <si>
    <t>https://web.archive.org/web/20150315050508im_/http://essence-ro.com/data/items/images/23031.png</t>
  </si>
  <si>
    <t>https://web.archive.org/web/20150315050508im_/http://essence-ro.com/data/items/icons/23031.gif</t>
  </si>
  <si>
    <t>Western_Grace</t>
  </si>
  <si>
    <t>Western Grace</t>
  </si>
  <si>
    <t>https://web.archive.org/web/20150524053535im_/http://essence-ro.com/data/items/images/2248.png</t>
  </si>
  <si>
    <t>https://web.archive.org/web/20150524053535im_/http://essence-ro.com/data/items/icons/2248.gif</t>
  </si>
  <si>
    <t>Wheel</t>
  </si>
  <si>
    <t>Cogwheel</t>
  </si>
  <si>
    <t>https://web.archive.org/web/20150531102324im_/http://essence-ro.com/data/items/images/7093.png</t>
  </si>
  <si>
    <t>https://web.archive.org/web/20150531102324im_/http://essence-ro.com/data/items/icons/7093.gif</t>
  </si>
  <si>
    <t>Whikebain_Card</t>
  </si>
  <si>
    <t>Wickebine Tres Card</t>
  </si>
  <si>
    <t>https://web.archive.org/web/20150524035127im_/http://essence-ro.com/data/items/images/4348.png</t>
  </si>
  <si>
    <t>https://web.archive.org/web/20150524035127im_/http://essence-ro.com/data/items/icons/4348.gif</t>
  </si>
  <si>
    <t>Whikebain_Ears</t>
  </si>
  <si>
    <t>Hukke's Blackcat Ears</t>
  </si>
  <si>
    <t>https://web.archive.org/web/20150524032215im_/http://essence-ro.com/data/items/images/5360.png</t>
  </si>
  <si>
    <t>https://web.archive.org/web/20150524032215im_/http://essence-ro.com/data/items/icons/5360.gif</t>
  </si>
  <si>
    <t>Whip_Of_Earth</t>
  </si>
  <si>
    <t>Gaia Whip</t>
  </si>
  <si>
    <t>https://web.archive.org/web/20150321151511im_/http://essence-ro.com/data/items/images/1967.png</t>
  </si>
  <si>
    <t>https://web.archive.org/web/20150321151511im_/http://essence-ro.com/data/items/icons/1967.gif</t>
  </si>
  <si>
    <t>Whip_Of_Ice_Piece</t>
  </si>
  <si>
    <t>Icicle Whip</t>
  </si>
  <si>
    <t>https://web.archive.org/web/20150619125219im_/http://essence-ro.com/data/items/images/1966.png</t>
  </si>
  <si>
    <t>https://web.archive.org/web/20150619125219im_/http://essence-ro.com/data/items/icons/1966.gif</t>
  </si>
  <si>
    <t>Whip_Of_Red_Flame</t>
  </si>
  <si>
    <t>Red Flame Whip</t>
  </si>
  <si>
    <t>https://web.archive.org/web/20150524052754im_/http://essence-ro.com/data/items/images/1965.png</t>
  </si>
  <si>
    <t>https://web.archive.org/web/20150524052754im_/http://essence-ro.com/data/items/icons/1965.gif</t>
  </si>
  <si>
    <t>Whisper_Boss_Card</t>
  </si>
  <si>
    <t>Giant Whisper Card</t>
  </si>
  <si>
    <t>https://web.archive.org/web/20150324151013im_/http://essence-ro.com/data/items/images/4303.png</t>
  </si>
  <si>
    <t>https://web.archive.org/web/20150324151013im_/http://essence-ro.com/data/items/icons/4303.gif</t>
  </si>
  <si>
    <t>Whisper_Card</t>
  </si>
  <si>
    <t>Whisper Card</t>
  </si>
  <si>
    <t>https://web.archive.org/web/20150324153324im_/http://essence-ro.com/data/items/images/4102.png</t>
  </si>
  <si>
    <t>https://web.archive.org/web/20150324153324im_/http://essence-ro.com/data/items/icons/4102.gif</t>
  </si>
  <si>
    <t>Whisper_Mask</t>
  </si>
  <si>
    <t>Whisper Mask</t>
  </si>
  <si>
    <t>https://web.archive.org/web/20150524023839im_/http://essence-ro.com/data/items/images/5294.png</t>
  </si>
  <si>
    <t>https://web.archive.org/web/20150524023839im_/http://essence-ro.com/data/items/icons/5294.gif</t>
  </si>
  <si>
    <t>Whispering_Card</t>
  </si>
  <si>
    <t>Whispering Card</t>
  </si>
  <si>
    <t>https://web.archive.org/web/20150524031319im_/http://essence-ro.com/data/items/images/23005.png</t>
  </si>
  <si>
    <t>https://web.archive.org/web/20150524031319im_/http://essence-ro.com/data/items/icons/23005.gif</t>
  </si>
  <si>
    <t>Whispers_of_Wind</t>
  </si>
  <si>
    <t>Whispers of Wind</t>
  </si>
  <si>
    <t>https://web.archive.org/web/20150524061301im_/http://essence-ro.com/data/items/images/5756.png</t>
  </si>
  <si>
    <t>https://web.archive.org/web/20150524061301im_/http://essence-ro.com/data/items/icons/5756.gif</t>
  </si>
  <si>
    <t>White_Aodai</t>
  </si>
  <si>
    <t>White Robe</t>
  </si>
  <si>
    <t>https://web.archive.org/web/20150524035322im_/http://essence-ro.com/data/items/images/2363.png</t>
  </si>
  <si>
    <t>https://web.archive.org/web/20150524035322im_/http://essence-ro.com/data/items/icons/2363.gif</t>
  </si>
  <si>
    <t>White_Beret</t>
  </si>
  <si>
    <t>White Beret</t>
  </si>
  <si>
    <t>https://web.archive.org/web/20150524030904im_/http://essence-ro.com/data/items/images/20140.png</t>
  </si>
  <si>
    <t>https://web.archive.org/web/20150524030904im_/http://essence-ro.com/data/items/icons/20140.gif</t>
  </si>
  <si>
    <t>White_Chocolate</t>
  </si>
  <si>
    <t>White Chocolate</t>
  </si>
  <si>
    <t>https://web.archive.org/web/20150531080327im_/http://essence-ro.com/data/items/images/561.png</t>
  </si>
  <si>
    <t>https://web.archive.org/web/20150531080327im_/http://essence-ro.com/data/items/icons/561.gif</t>
  </si>
  <si>
    <t>White_Deviruchi_Cap</t>
  </si>
  <si>
    <t>Gray Deviruchi Hat</t>
  </si>
  <si>
    <t>https://web.archive.org/web/20150524031501im_/http://essence-ro.com/data/items/images/5228.png</t>
  </si>
  <si>
    <t>https://web.archive.org/web/20150524031501im_/http://essence-ro.com/data/items/icons/5228.gif</t>
  </si>
  <si>
    <t>White_Drooping_Kitty</t>
  </si>
  <si>
    <t>Gray Drooping Cat</t>
  </si>
  <si>
    <t>https://web.archive.org/web/20150524030920im_/http://essence-ro.com/data/items/images/5230.png</t>
  </si>
  <si>
    <t>https://web.archive.org/web/20150524030920im_/http://essence-ro.com/data/items/icons/5230.gif</t>
  </si>
  <si>
    <t>White_Dyestuffs</t>
  </si>
  <si>
    <t>White Dyestuffs</t>
  </si>
  <si>
    <t>https://web.archive.org/web/20150524021646im_/http://essence-ro.com/data/items/images/982.png</t>
  </si>
  <si>
    <t>https://web.archive.org/web/20150524021646im_/http://essence-ro.com/data/items/icons/982.gif</t>
  </si>
  <si>
    <t>White_Gold_Bullion</t>
  </si>
  <si>
    <t>Platinum Bullion</t>
  </si>
  <si>
    <t>https://web.archive.org/web/20150524025428im_/http://essence-ro.com/data/items/images/7230.png</t>
  </si>
  <si>
    <t>https://web.archive.org/web/20150524025428im_/http://essence-ro.com/data/items/icons/7230.gif</t>
  </si>
  <si>
    <t>White_Gold_Coin</t>
  </si>
  <si>
    <t>Platinum Coin</t>
  </si>
  <si>
    <t>https://web.archive.org/web/20150531094509im_/http://essence-ro.com/data/items/images/677.png</t>
  </si>
  <si>
    <t>https://web.archive.org/web/20150531094509im_/http://essence-ro.com/data/items/icons/677.gif</t>
  </si>
  <si>
    <t>White_Herb</t>
  </si>
  <si>
    <t>White Herb</t>
  </si>
  <si>
    <t>https://web.archive.org/web/20150321185648im_/http://essence-ro.com/data/items/images/509.png</t>
  </si>
  <si>
    <t>https://web.archive.org/web/20150321185648im_/http://essence-ro.com/data/items/icons/509.gif</t>
  </si>
  <si>
    <t>White_Jewel</t>
  </si>
  <si>
    <t>Opal</t>
  </si>
  <si>
    <t>https://web.archive.org/web/20150321175556im_/http://essence-ro.com/data/items/images/727.png</t>
  </si>
  <si>
    <t>https://web.archive.org/web/20150321175556im_/http://essence-ro.com/data/items/icons/727.gif</t>
  </si>
  <si>
    <t>White_Mask</t>
  </si>
  <si>
    <t>White Mask</t>
  </si>
  <si>
    <t>https://web.archive.org/web/20150531094202im_/http://essence-ro.com/data/items/images/7568.png</t>
  </si>
  <si>
    <t>https://web.archive.org/web/20150531094202im_/http://essence-ro.com/data/items/icons/7568.gif</t>
  </si>
  <si>
    <t>White_Platter</t>
  </si>
  <si>
    <t>China</t>
  </si>
  <si>
    <t>https://web.archive.org/web/20150531071646im_/http://essence-ro.com/data/items/images/736.png</t>
  </si>
  <si>
    <t>https://web.archive.org/web/20150531071646im_/http://essence-ro.com/data/items/icons/736.gif</t>
  </si>
  <si>
    <t>White_Potion</t>
  </si>
  <si>
    <t>White Potion</t>
  </si>
  <si>
    <t>https://web.archive.org/web/20150321175613im_/http://essence-ro.com/data/items/images/504.png</t>
  </si>
  <si>
    <t>https://web.archive.org/web/20150321175613im_/http://essence-ro.com/data/items/icons/504.gif</t>
  </si>
  <si>
    <t>White_Slim_Potion</t>
  </si>
  <si>
    <t>Condensed White Potion</t>
  </si>
  <si>
    <t>https://web.archive.org/web/20150524030013im_/http://essence-ro.com/data/items/images/547.png</t>
  </si>
  <si>
    <t>https://web.archive.org/web/20150524030013im_/http://essence-ro.com/data/items/icons/547.gif</t>
  </si>
  <si>
    <t>White_Wizardry_Hat</t>
  </si>
  <si>
    <t>White Mage Hat</t>
  </si>
  <si>
    <t>https://web.archive.org/web/20150524025014im_/http://essence-ro.com/data/items/images/5239.png</t>
  </si>
  <si>
    <t>https://web.archive.org/web/20150524025014im_/http://essence-ro.com/data/items/icons/5239.gif</t>
  </si>
  <si>
    <t>Whole_Barbecue</t>
  </si>
  <si>
    <t>Whole Barbecue</t>
  </si>
  <si>
    <t>https://web.archive.org/web/20150524042524im_/http://essence-ro.com/data/items/images/7822.png</t>
  </si>
  <si>
    <t>https://web.archive.org/web/20150524042524im_/http://essence-ro.com/data/items/icons/7822.gif</t>
  </si>
  <si>
    <t>Wicked_Nymph_Card</t>
  </si>
  <si>
    <t>Evil Nymph Card</t>
  </si>
  <si>
    <t>https://web.archive.org/web/20150524044103im_/http://essence-ro.com/data/items/images/4258.png</t>
  </si>
  <si>
    <t>https://web.archive.org/web/20150524044103im_/http://essence-ro.com/data/items/icons/4258.gif</t>
  </si>
  <si>
    <t>Wig</t>
  </si>
  <si>
    <t>https://web.archive.org/web/20150531093841im_/http://essence-ro.com/data/items/images/10005.png</t>
  </si>
  <si>
    <t>https://web.archive.org/web/20150531093841im_/http://essence-ro.com/data/items/icons/10005.gif</t>
  </si>
  <si>
    <t>Wild_Boar's_Mane</t>
  </si>
  <si>
    <t>Mane</t>
  </si>
  <si>
    <t>https://web.archive.org/web/20150531091501im_/http://essence-ro.com/data/items/images/1028.png</t>
  </si>
  <si>
    <t>https://web.archive.org/web/20150531091501im_/http://essence-ro.com/data/items/icons/1028.gif</t>
  </si>
  <si>
    <t>Wild_Flower</t>
  </si>
  <si>
    <t>Wild Flower</t>
  </si>
  <si>
    <t>https://web.archive.org/web/20150524033729im_/http://essence-ro.com/data/items/images/10009.png</t>
  </si>
  <si>
    <t>https://web.archive.org/web/20150524033729im_/http://essence-ro.com/data/items/icons/10009.gif</t>
  </si>
  <si>
    <t>Wild_Ginseng_Card</t>
  </si>
  <si>
    <t>Hermit Plant Card</t>
  </si>
  <si>
    <t>https://web.archive.org/web/20150524042106im_/http://essence-ro.com/data/items/images/4232.png</t>
  </si>
  <si>
    <t>https://web.archive.org/web/20150524042106im_/http://essence-ro.com/data/items/icons/4232.gif</t>
  </si>
  <si>
    <t>Wild_Rose_Card</t>
  </si>
  <si>
    <t>Wild Rose Card</t>
  </si>
  <si>
    <t>https://web.archive.org/web/20150324155100im_/http://essence-ro.com/data/items/images/4257.png</t>
  </si>
  <si>
    <t>https://web.archive.org/web/20150324155100im_/http://essence-ro.com/data/items/icons/4257.gif</t>
  </si>
  <si>
    <t>Wild_Rose_Hat</t>
  </si>
  <si>
    <t>Wild Rose Hat</t>
  </si>
  <si>
    <t>https://web.archive.org/web/20150524034548im_/http://essence-ro.com/data/items/images/5557.png</t>
  </si>
  <si>
    <t>https://web.archive.org/web/20150524034548im_/http://essence-ro.com/data/items/icons/5557.gif</t>
  </si>
  <si>
    <t>Wild_West_Hat</t>
  </si>
  <si>
    <t>Wild West Hat</t>
  </si>
  <si>
    <t>https://web.archive.org/web/20150524034256im_/http://essence-ro.com/data/items/images/20173.png</t>
  </si>
  <si>
    <t>https://web.archive.org/web/20150524034256im_/http://essence-ro.com/data/items/icons/20173.gif</t>
  </si>
  <si>
    <t>Will_Of_Darkness</t>
  </si>
  <si>
    <t>Will of the Darkness</t>
  </si>
  <si>
    <t>https://web.archive.org/web/20150524023905im_/http://essence-ro.com/data/items/images/7340.png</t>
  </si>
  <si>
    <t>https://web.archive.org/web/20150524023905im_/http://essence-ro.com/data/items/icons/7340.gif</t>
  </si>
  <si>
    <t>Will_Of_Darkness_</t>
  </si>
  <si>
    <t>Will of Red Darkness</t>
  </si>
  <si>
    <t>https://web.archive.org/web/20150524022830im_/http://essence-ro.com/data/items/images/7566.png</t>
  </si>
  <si>
    <t>https://web.archive.org/web/20150524022830im_/http://essence-ro.com/data/items/icons/7566.gif</t>
  </si>
  <si>
    <t>Wilow_Card</t>
  </si>
  <si>
    <t>Willow Card</t>
  </si>
  <si>
    <t>https://web.archive.org/web/20150315045935im_/http://essence-ro.com/data/items/images/4010.png</t>
  </si>
  <si>
    <t>https://web.archive.org/web/20150315045935im_/http://essence-ro.com/data/items/icons/4010.gif</t>
  </si>
  <si>
    <t>Wind_Crystal_Pokeball</t>
  </si>
  <si>
    <t>Wind Crystal Pokeball</t>
  </si>
  <si>
    <t>https://web.archive.org/web/20150524024302im_/http://essence-ro.com/data/items/images/30074.png</t>
  </si>
  <si>
    <t>https://web.archive.org/web/20150524024302im_/http://essence-ro.com/data/items/icons/30074.gif</t>
  </si>
  <si>
    <t>Wind_Ghost_Card</t>
  </si>
  <si>
    <t>Wind Ghost Card</t>
  </si>
  <si>
    <t>https://web.archive.org/web/20150324154542im_/http://essence-ro.com/data/items/images/4264.png</t>
  </si>
  <si>
    <t>https://web.archive.org/web/20150324154542im_/http://essence-ro.com/data/items/icons/4264.gif</t>
  </si>
  <si>
    <t>Wind_Milestone</t>
  </si>
  <si>
    <t>Wind Milestone</t>
  </si>
  <si>
    <t>https://web.archive.org/web/20150524034245im_/http://essence-ro.com/data/items/images/5466.png</t>
  </si>
  <si>
    <t>https://web.archive.org/web/20150524034245im_/http://essence-ro.com/data/items/icons/5466.gif</t>
  </si>
  <si>
    <t>Wind_Of_Verdure</t>
  </si>
  <si>
    <t>Wind of Verdure</t>
  </si>
  <si>
    <t>https://web.archive.org/web/20150321153515im_/http://essence-ro.com/data/items/images/992.png</t>
  </si>
  <si>
    <t>https://web.archive.org/web/20150321153515im_/http://essence-ro.com/data/items/icons/992.gif</t>
  </si>
  <si>
    <t>Wind_Scroll_1_3</t>
  </si>
  <si>
    <t>Level 3 Lightening Bolt</t>
  </si>
  <si>
    <t>https://web.archive.org/web/20150321154910im_/http://essence-ro.com/data/items/images/692.png</t>
  </si>
  <si>
    <t>https://web.archive.org/web/20150321154910im_/http://essence-ro.com/data/items/icons/692.gif</t>
  </si>
  <si>
    <t>Wind_Scroll_1_5</t>
  </si>
  <si>
    <t>Level 5 Lightening Bolt</t>
  </si>
  <si>
    <t>https://web.archive.org/web/20150531094421im_/http://essence-ro.com/data/items/images/693.png</t>
  </si>
  <si>
    <t>https://web.archive.org/web/20150531094421im_/http://essence-ro.com/data/items/icons/693.gif</t>
  </si>
  <si>
    <t>Wind_Sprits_Armor_</t>
  </si>
  <si>
    <t>Aebeccee's Raging Typhoon Armor</t>
  </si>
  <si>
    <t>https://web.archive.org/web/20150531093258im_/http://essence-ro.com/data/items/images/2349.png</t>
  </si>
  <si>
    <t>https://web.archive.org/web/20150531093258im_/http://essence-ro.com/data/items/icons/2349.gif</t>
  </si>
  <si>
    <t>Wind_Stone</t>
  </si>
  <si>
    <t>Wind Stone</t>
  </si>
  <si>
    <t>https://web.archive.org/web/20150524034943im_/http://essence-ro.com/data/items/images/7523.png</t>
  </si>
  <si>
    <t>https://web.archive.org/web/20150524034943im_/http://essence-ro.com/data/items/icons/7523.gif</t>
  </si>
  <si>
    <t>Windy_Bullet</t>
  </si>
  <si>
    <t>Windy Bullet</t>
  </si>
  <si>
    <t>https://web.archive.org/web/20150524081455im_/http://essence-ro.com/data/items/images/31003.png</t>
  </si>
  <si>
    <t>https://web.archive.org/web/20150524081455im_/http://essence-ro.com/data/items/icons/31003.gif</t>
  </si>
  <si>
    <t>Wing_Of_Butterfly</t>
  </si>
  <si>
    <t>Butterfly Wing</t>
  </si>
  <si>
    <t>https://web.archive.org/web/20150321162445im_/http://essence-ro.com/data/items/images/602.png</t>
  </si>
  <si>
    <t>https://web.archive.org/web/20150321162445im_/http://essence-ro.com/data/items/icons/602.gif</t>
  </si>
  <si>
    <t>Wing_Of_Fly</t>
  </si>
  <si>
    <t>Fly Wing</t>
  </si>
  <si>
    <t>https://web.archive.org/web/20150321151626im_/http://essence-ro.com/data/items/images/601.png</t>
  </si>
  <si>
    <t>https://web.archive.org/web/20150321151626im_/http://essence-ro.com/data/items/icons/601.gif</t>
  </si>
  <si>
    <t>Wing_Of_Moth</t>
  </si>
  <si>
    <t>Moth Wings</t>
  </si>
  <si>
    <t>https://web.archive.org/web/20150524034820im_/http://essence-ro.com/data/items/images/1058.png</t>
  </si>
  <si>
    <t>https://web.archive.org/web/20150524034820im_/http://essence-ro.com/data/items/icons/1058.gif</t>
  </si>
  <si>
    <t>Wing_Of_Red_Bat</t>
  </si>
  <si>
    <t>Wing of Red Bat</t>
  </si>
  <si>
    <t>https://web.archive.org/web/20150524035849im_/http://essence-ro.com/data/items/images/7006.png</t>
  </si>
  <si>
    <t>https://web.archive.org/web/20150524035849im_/http://essence-ro.com/data/items/icons/7006.gif</t>
  </si>
  <si>
    <t>Wings_Of_Victory</t>
  </si>
  <si>
    <t>https://web.archive.org/web/20150524035211im_/http://essence-ro.com/data/items/images/5357.png</t>
  </si>
  <si>
    <t>https://web.archive.org/web/20150524035211im_/http://essence-ro.com/data/items/icons/5357.gif</t>
  </si>
  <si>
    <t>Winner's_Button</t>
  </si>
  <si>
    <t>Winner's Button</t>
  </si>
  <si>
    <t>https://web.archive.org/web/20150524050058im_/http://essence-ro.com/data/items/images/22100.png</t>
  </si>
  <si>
    <t>https://web.archive.org/web/20150524050058im_/http://essence-ro.com/data/items/icons/22100.gif</t>
  </si>
  <si>
    <t>Winter_Hat</t>
  </si>
  <si>
    <t>Winter Hat</t>
  </si>
  <si>
    <t>https://web.archive.org/web/20150524044627im_/http://essence-ro.com/data/items/images/5115.png</t>
  </si>
  <si>
    <t>https://web.archive.org/web/20150524044627im_/http://essence-ro.com/data/items/icons/5115.gif</t>
  </si>
  <si>
    <t>Witch_Hat</t>
  </si>
  <si>
    <t>Witch Hat</t>
  </si>
  <si>
    <t>https://web.archive.org/web/20150524032741im_/http://essence-ro.com/data/items/images/20505.png</t>
  </si>
  <si>
    <t>https://web.archive.org/web/20150524032741im_/http://essence-ro.com/data/items/icons/20505.gif</t>
  </si>
  <si>
    <t>Withered_Flower</t>
  </si>
  <si>
    <t>Withered Flower</t>
  </si>
  <si>
    <t>https://web.archive.org/web/20150525062847im_/http://essence-ro.com/data/items/images/6086.png</t>
  </si>
  <si>
    <t>https://web.archive.org/web/20150525062847im_/http://essence-ro.com/data/items/icons/6086.gif</t>
  </si>
  <si>
    <t>Witherless_Rose</t>
  </si>
  <si>
    <t>Witherless Rose</t>
  </si>
  <si>
    <t>https://web.archive.org/web/20150524030416im_/http://essence-ro.com/data/items/images/748.png</t>
  </si>
  <si>
    <t>https://web.archive.org/web/20150524030416im_/http://essence-ro.com/data/items/icons/748.gif</t>
  </si>
  <si>
    <t>Wizardry_Hat</t>
  </si>
  <si>
    <t>Mage Hat</t>
  </si>
  <si>
    <t>https://web.archive.org/web/20150524031130im_/http://essence-ro.com/data/items/images/5027.png</t>
  </si>
  <si>
    <t>https://web.archive.org/web/20150524031130im_/http://essence-ro.com/data/items/icons/5027.gif</t>
  </si>
  <si>
    <t>Wolf_Card</t>
  </si>
  <si>
    <t>Wolf Card</t>
  </si>
  <si>
    <t>https://web.archive.org/web/20150315045802im_/http://essence-ro.com/data/items/images/4029.png</t>
  </si>
  <si>
    <t>https://web.archive.org/web/20150315045802im_/http://essence-ro.com/data/items/icons/4029.gif</t>
  </si>
  <si>
    <t>Wolf's_Flute</t>
  </si>
  <si>
    <t>Wolf Flute</t>
  </si>
  <si>
    <t>https://web.archive.org/web/20150524034347im_/http://essence-ro.com/data/items/images/6124.png</t>
  </si>
  <si>
    <t>https://web.archive.org/web/20150524034347im_/http://essence-ro.com/data/items/icons/6124.gif</t>
  </si>
  <si>
    <t>Wondering_Wolf_King_Hel</t>
  </si>
  <si>
    <t>Wandering Wolf Hat</t>
  </si>
  <si>
    <t>https://web.archive.org/web/20150524034605im_/http://essence-ro.com/data/items/images/5498.png</t>
  </si>
  <si>
    <t>https://web.archive.org/web/20150524034605im_/http://essence-ro.com/data/items/icons/5498.gif</t>
  </si>
  <si>
    <t>Wooden_Block</t>
  </si>
  <si>
    <t>Trunk</t>
  </si>
  <si>
    <t>https://web.archive.org/web/20150321185654im_/http://essence-ro.com/data/items/images/1019.png</t>
  </si>
  <si>
    <t>https://web.archive.org/web/20150321185654im_/http://essence-ro.com/data/items/icons/1019.gif</t>
  </si>
  <si>
    <t>Wooden_Golem_Card</t>
  </si>
  <si>
    <t>Wooden Golem Card</t>
  </si>
  <si>
    <t>https://web.archive.org/web/20150524034209im_/http://essence-ro.com/data/items/images/4259.png</t>
  </si>
  <si>
    <t>https://web.archive.org/web/20150524034209im_/http://essence-ro.com/data/items/icons/4259.gif</t>
  </si>
  <si>
    <t>Wooden_Mail</t>
  </si>
  <si>
    <t>Wooden Mail</t>
  </si>
  <si>
    <t>https://web.archive.org/web/20150524022113im_/http://essence-ro.com/data/items/images/2328.png</t>
  </si>
  <si>
    <t>https://web.archive.org/web/20150524022113im_/http://essence-ro.com/data/items/icons/2328.gif</t>
  </si>
  <si>
    <t>Wooden_Mail_</t>
  </si>
  <si>
    <t>https://web.archive.org/web/20150524022659im_/http://essence-ro.com/data/items/images/2329.png</t>
  </si>
  <si>
    <t>https://web.archive.org/web/20150524022659im_/http://essence-ro.com/data/items/icons/2329.gif</t>
  </si>
  <si>
    <t>Wool_Scarf</t>
  </si>
  <si>
    <t>Wool Scarf</t>
  </si>
  <si>
    <t>https://web.archive.org/web/20150524033415im_/http://essence-ro.com/data/items/images/2528.png</t>
  </si>
  <si>
    <t>https://web.archive.org/web/20150524033415im_/http://essence-ro.com/data/items/icons/2528.gif</t>
  </si>
  <si>
    <t>Wootan_Fighter_Card</t>
  </si>
  <si>
    <t>Wootan Fighter Card</t>
  </si>
  <si>
    <t>https://web.archive.org/web/20150524043607im_/http://essence-ro.com/data/items/images/4261.png</t>
  </si>
  <si>
    <t>https://web.archive.org/web/20150524043607im_/http://essence-ro.com/data/items/icons/4261.gif</t>
  </si>
  <si>
    <t>Wootan_Shooter_Card</t>
  </si>
  <si>
    <t>Wootan Shooter Card</t>
  </si>
  <si>
    <t>https://web.archive.org/web/20150524035121im_/http://essence-ro.com/data/items/images/4260.png</t>
  </si>
  <si>
    <t>https://web.archive.org/web/20150524035121im_/http://essence-ro.com/data/items/icons/4260.gif</t>
  </si>
  <si>
    <t>Worm_Peelings</t>
  </si>
  <si>
    <t>Worm Peeling</t>
  </si>
  <si>
    <t>https://web.archive.org/web/20150321164953im_/http://essence-ro.com/data/items/images/955.png</t>
  </si>
  <si>
    <t>https://web.archive.org/web/20150321164953im_/http://essence-ro.com/data/items/icons/955.gif</t>
  </si>
  <si>
    <t>Worm_Tail_Card</t>
  </si>
  <si>
    <t>Wormtail Card</t>
  </si>
  <si>
    <t>https://web.archive.org/web/20150315045540im_/http://essence-ro.com/data/items/images/4034.png</t>
  </si>
  <si>
    <t>https://web.archive.org/web/20150315045540im_/http://essence-ro.com/data/items/icons/4034.gif</t>
  </si>
  <si>
    <t>Worn_Out_Page</t>
  </si>
  <si>
    <t>Worn Out Page</t>
  </si>
  <si>
    <t>https://web.archive.org/web/20150531081837im_/http://essence-ro.com/data/items/images/1097.png</t>
  </si>
  <si>
    <t>https://web.archive.org/web/20150531081837im_/http://essence-ro.com/data/items/icons/1097.gif</t>
  </si>
  <si>
    <t>Worn_Out_Prison_Uniform</t>
  </si>
  <si>
    <t>Worn-out Prison Uniform</t>
  </si>
  <si>
    <t>https://web.archive.org/web/20150619184437im_/http://essence-ro.com/data/items/images/1099.png</t>
  </si>
  <si>
    <t>https://web.archive.org/web/20150619184437im_/http://essence-ro.com/data/items/icons/1099.gif</t>
  </si>
  <si>
    <t>Worn_Out_Scroll</t>
  </si>
  <si>
    <t>Worn Out Scroll</t>
  </si>
  <si>
    <t>https://web.archive.org/web/20150531104503im_/http://essence-ro.com/data/items/images/618.png</t>
  </si>
  <si>
    <t>https://web.archive.org/web/20150531104503im_/http://essence-ro.com/data/items/icons/618.gif</t>
  </si>
  <si>
    <t>Wraith_Card</t>
  </si>
  <si>
    <t>Wraith Card</t>
  </si>
  <si>
    <t>https://web.archive.org/web/20150324152908im_/http://essence-ro.com/data/items/images/4190.png</t>
  </si>
  <si>
    <t>https://web.archive.org/web/20150324152908im_/http://essence-ro.com/data/items/icons/4190.gif</t>
  </si>
  <si>
    <t>Wraith_Dead_Card</t>
  </si>
  <si>
    <t>Wraith Dead Card</t>
  </si>
  <si>
    <t>https://web.archive.org/web/20150524035256im_/http://essence-ro.com/data/items/images/4189.png</t>
  </si>
  <si>
    <t>https://web.archive.org/web/20150524035256im_/http://essence-ro.com/data/items/icons/4189.gif</t>
  </si>
  <si>
    <t>Wurst</t>
  </si>
  <si>
    <t>Brusti</t>
  </si>
  <si>
    <t>https://web.archive.org/web/20150531093716im_/http://essence-ro.com/data/items/images/585.png</t>
  </si>
  <si>
    <t>https://web.archive.org/web/20150531093716im_/http://essence-ro.com/data/items/icons/585.gif</t>
  </si>
  <si>
    <t>Yaga_Pestle</t>
  </si>
  <si>
    <t>Yaga's Pestle</t>
  </si>
  <si>
    <t>https://web.archive.org/web/20151105093138im_/http://essence-ro.com/data/items/images/7762.png</t>
  </si>
  <si>
    <t>https://web.archive.org/web/20151105093138im_/http://essence-ro.com/data/items/icons/7762.gif</t>
  </si>
  <si>
    <t>Yarn</t>
  </si>
  <si>
    <t>https://web.archive.org/web/20150524035857im_/http://essence-ro.com/data/items/images/7038.png</t>
  </si>
  <si>
    <t>https://web.archive.org/web/20150524035857im_/http://essence-ro.com/data/items/icons/7038.gif</t>
  </si>
  <si>
    <t>Yellow_Bandana</t>
  </si>
  <si>
    <t>Yellow Bandana</t>
  </si>
  <si>
    <t>https://web.archive.org/web/20150524021046im_/http://essence-ro.com/data/items/images/5277.png</t>
  </si>
  <si>
    <t>https://web.archive.org/web/20150524021046im_/http://essence-ro.com/data/items/icons/5277.gif</t>
  </si>
  <si>
    <t>Yellow_Baseball_Cap</t>
  </si>
  <si>
    <t>Love Dad Cap</t>
  </si>
  <si>
    <t>https://web.archive.org/web/20150524045459im_/http://essence-ro.com/data/items/images/5209.png</t>
  </si>
  <si>
    <t>https://web.archive.org/web/20150524045459im_/http://essence-ro.com/data/items/icons/5209.gif</t>
  </si>
  <si>
    <t>Yellow_Drooping_Kitty</t>
  </si>
  <si>
    <t>Yellow Drooping Cat</t>
  </si>
  <si>
    <t>https://web.archive.org/web/20150524030457im_/http://essence-ro.com/data/items/images/5234.png</t>
  </si>
  <si>
    <t>https://web.archive.org/web/20150524030457im_/http://essence-ro.com/data/items/icons/5234.gif</t>
  </si>
  <si>
    <t>Yellow_Gemstone</t>
  </si>
  <si>
    <t>Yellow Gemstone</t>
  </si>
  <si>
    <t>https://web.archive.org/web/20150321144856im_/http://essence-ro.com/data/items/images/715.png</t>
  </si>
  <si>
    <t>https://web.archive.org/web/20150321144856im_/http://essence-ro.com/data/items/icons/715.gif</t>
  </si>
  <si>
    <t>Yellow_Herb</t>
  </si>
  <si>
    <t>Yellow Herb</t>
  </si>
  <si>
    <t>https://web.archive.org/web/20150321164550im_/http://essence-ro.com/data/items/images/508.png</t>
  </si>
  <si>
    <t>https://web.archive.org/web/20150321164550im_/http://essence-ro.com/data/items/icons/508.gif</t>
  </si>
  <si>
    <t>Yellow_Live</t>
  </si>
  <si>
    <t>Green Live</t>
  </si>
  <si>
    <t>https://web.archive.org/web/20150321152216im_/http://essence-ro.com/data/items/images/993.png</t>
  </si>
  <si>
    <t>https://web.archive.org/web/20150321152216im_/http://essence-ro.com/data/items/icons/993.gif</t>
  </si>
  <si>
    <t>Yellow_Plate</t>
  </si>
  <si>
    <t>Yellow Plate</t>
  </si>
  <si>
    <t>https://web.archive.org/web/20151105093429im_/http://essence-ro.com/data/items/images/7149.png</t>
  </si>
  <si>
    <t>https://web.archive.org/web/20151105093429im_/http://essence-ro.com/data/items/icons/7149.gif</t>
  </si>
  <si>
    <t>Yellow_Potion</t>
  </si>
  <si>
    <t>Yellow Potion</t>
  </si>
  <si>
    <t>https://web.archive.org/web/20150321195921im_/http://essence-ro.com/data/items/images/503.png</t>
  </si>
  <si>
    <t>https://web.archive.org/web/20150321195921im_/http://essence-ro.com/data/items/icons/503.gif</t>
  </si>
  <si>
    <t>Yellow_Quiz_Hat</t>
  </si>
  <si>
    <t>Yellow Quiz Hat</t>
  </si>
  <si>
    <t>https://web.archive.org/web/20150524025749im_/http://essence-ro.com/data/items/images/20548.png</t>
  </si>
  <si>
    <t>https://web.archive.org/web/20150524025749im_/http://essence-ro.com/data/items/icons/20548.gif</t>
  </si>
  <si>
    <t>Yellow_Ribbon</t>
  </si>
  <si>
    <t>https://web.archive.org/web/20150524021015im_/http://essence-ro.com/data/items/images/5278.png</t>
  </si>
  <si>
    <t>https://web.archive.org/web/20150524021015im_/http://essence-ro.com/data/items/icons/5278.gif</t>
  </si>
  <si>
    <t>Yellow_Slim_Potion</t>
  </si>
  <si>
    <t>Condensed Yellow Potion</t>
  </si>
  <si>
    <t>https://web.archive.org/web/20150524031523im_/http://essence-ro.com/data/items/images/546.png</t>
  </si>
  <si>
    <t>https://web.archive.org/web/20150524031523im_/http://essence-ro.com/data/items/icons/546.gif</t>
  </si>
  <si>
    <t>Yellow_Spice</t>
  </si>
  <si>
    <t>Yellow Spice</t>
  </si>
  <si>
    <t>https://web.archive.org/web/20150524035402im_/http://essence-ro.com/data/items/images/7452.png</t>
  </si>
  <si>
    <t>https://web.archive.org/web/20150524035402im_/http://essence-ro.com/data/items/icons/7452.gif</t>
  </si>
  <si>
    <t>Yellow_Wizardry_Hat</t>
  </si>
  <si>
    <t>Yellow Mage Hat</t>
  </si>
  <si>
    <t>https://web.archive.org/web/20150524032350im_/http://essence-ro.com/data/items/images/5242.png</t>
  </si>
  <si>
    <t>https://web.archive.org/web/20150524032350im_/http://essence-ro.com/data/items/icons/5242.gif</t>
  </si>
  <si>
    <t>Yggdrasilberry</t>
  </si>
  <si>
    <t>Yggdrasil Berry</t>
  </si>
  <si>
    <t>https://web.archive.org/web/20150315053242im_/http://essence-ro.com/data/items/images/607.png</t>
  </si>
  <si>
    <t>https://web.archive.org/web/20150315053242im_/http://essence-ro.com/data/items/icons/607.gif</t>
  </si>
  <si>
    <t>Yggdrasilberry_Dew</t>
  </si>
  <si>
    <t>Morning Dew of Yggdrasil</t>
  </si>
  <si>
    <t>https://web.archive.org/web/20150524025226im_/http://essence-ro.com/data/items/images/7141.png</t>
  </si>
  <si>
    <t>https://web.archive.org/web/20150524025226im_/http://essence-ro.com/data/items/icons/7141.gif</t>
  </si>
  <si>
    <t>Ygnizem_Card</t>
  </si>
  <si>
    <t>Egnigem Cenia Card</t>
  </si>
  <si>
    <t>https://web.archive.org/web/20150524042951im_/http://essence-ro.com/data/items/images/4346.png</t>
  </si>
  <si>
    <t>https://web.archive.org/web/20150524042951im_/http://essence-ro.com/data/items/icons/4346.gif</t>
  </si>
  <si>
    <t>Yoko_Fujibayashi_Card</t>
  </si>
  <si>
    <t>Yoko Fujibayashi Card</t>
  </si>
  <si>
    <t>https://web.archive.org/web/20150524034211im_/http://essence-ro.com/data/items/images/23020.png</t>
  </si>
  <si>
    <t>https://web.archive.org/web/20150524034211im_/http://essence-ro.com/data/items/icons/23020.gif</t>
  </si>
  <si>
    <t>Young_Twig</t>
  </si>
  <si>
    <t>Young Twig</t>
  </si>
  <si>
    <t>https://web.archive.org/web/20150524023849im_/http://essence-ro.com/data/items/images/7018.png</t>
  </si>
  <si>
    <t>https://web.archive.org/web/20150524023849im_/http://essence-ro.com/data/items/icons/7018.gif</t>
  </si>
  <si>
    <t>Yoyo_Card</t>
  </si>
  <si>
    <t>Yoyo Card</t>
  </si>
  <si>
    <t>https://web.archive.org/web/20150321162708im_/http://essence-ro.com/data/items/images/4051.png</t>
  </si>
  <si>
    <t>https://web.archive.org/web/20150321162708im_/http://essence-ro.com/data/items/icons/4051.gif</t>
  </si>
  <si>
    <t>Yoyo_Hat</t>
  </si>
  <si>
    <t>Yoyo Hat</t>
  </si>
  <si>
    <t>https://web.archive.org/web/20150524032001im_/http://essence-ro.com/data/items/images/5385.png</t>
  </si>
  <si>
    <t>https://web.archive.org/web/20150524032001im_/http://essence-ro.com/data/items/icons/5385.gif</t>
  </si>
  <si>
    <t>Yoyo_Tail</t>
  </si>
  <si>
    <t>Yoyo Tail</t>
  </si>
  <si>
    <t>https://web.archive.org/web/20150531040513im_/http://essence-ro.com/data/items/images/942.png</t>
  </si>
  <si>
    <t>https://web.archive.org/web/20150531040513im_/http://essence-ro.com/data/items/icons/942.gif</t>
  </si>
  <si>
    <t>Zaha_Doll_Hat</t>
  </si>
  <si>
    <t>Zaha Doll Hat</t>
  </si>
  <si>
    <t>https://web.archive.org/web/20150524041058im_/http://essence-ro.com/data/items/images/5464.png</t>
  </si>
  <si>
    <t>https://web.archive.org/web/20150524041058im_/http://essence-ro.com/data/items/icons/5464.gif</t>
  </si>
  <si>
    <t>Zargon</t>
  </si>
  <si>
    <t>https://web.archive.org/web/20150524020532im_/http://essence-ro.com/data/items/images/912.png</t>
  </si>
  <si>
    <t>https://web.archive.org/web/20150524020532im_/http://essence-ro.com/data/items/icons/912.gif</t>
  </si>
  <si>
    <t>Zealotus_Doll</t>
  </si>
  <si>
    <t>Zealotus Doll</t>
  </si>
  <si>
    <t>https://web.archive.org/web/20150524044306im_/http://essence-ro.com/data/items/images/20151.png</t>
  </si>
  <si>
    <t>https://web.archive.org/web/20150524044306im_/http://essence-ro.com/data/items/icons/20151.gif</t>
  </si>
  <si>
    <t>Zelith_Aria_Card</t>
  </si>
  <si>
    <t>Zelith Aria Card</t>
  </si>
  <si>
    <t>https://web.archive.org/web/20150524044238im_/http://essence-ro.com/data/items/images/23024.png</t>
  </si>
  <si>
    <t>https://web.archive.org/web/20150524044238im_/http://essence-ro.com/data/items/icons/23024.gif</t>
  </si>
  <si>
    <t>Zenorc_Card</t>
  </si>
  <si>
    <t>Zenorc Card</t>
  </si>
  <si>
    <t>https://web.archive.org/web/20150324155739im_/http://essence-ro.com/data/items/images/4096.png</t>
  </si>
  <si>
    <t>https://web.archive.org/web/20150324155739im_/http://essence-ro.com/data/items/icons/4096.gif</t>
  </si>
  <si>
    <t>Zephyrus</t>
  </si>
  <si>
    <t>https://web.archive.org/web/20150619183650im_/http://essence-ro.com/data/items/images/1468.png</t>
  </si>
  <si>
    <t>https://web.archive.org/web/20150619183650im_/http://essence-ro.com/data/items/icons/1468.gif</t>
  </si>
  <si>
    <t>Zephyrus_</t>
  </si>
  <si>
    <t>https://web.archive.org/web/20150531090907im_/http://essence-ro.com/data/items/images/1481.png</t>
  </si>
  <si>
    <t>https://web.archive.org/web/20150531090907im_/http://essence-ro.com/data/items/icons/1481.gif</t>
  </si>
  <si>
    <t>Zerom_Card</t>
  </si>
  <si>
    <t>Zerom Card</t>
  </si>
  <si>
    <t>https://web.archive.org/web/20150324153022im_/http://essence-ro.com/data/items/images/4064.png</t>
  </si>
  <si>
    <t>https://web.archive.org/web/20150324153022im_/http://essence-ro.com/data/items/icons/4064.gif</t>
  </si>
  <si>
    <t>Zherlthsh_Card</t>
  </si>
  <si>
    <t>Zherlthsh Card</t>
  </si>
  <si>
    <t>https://web.archive.org/web/20150324151758im_/http://essence-ro.com/data/items/images/4277.png</t>
  </si>
  <si>
    <t>https://web.archive.org/web/20150324151758im_/http://essence-ro.com/data/items/icons/4277.gif</t>
  </si>
  <si>
    <t>Zipper_Bear_Card</t>
  </si>
  <si>
    <t>Zipper Bear Card</t>
  </si>
  <si>
    <t>https://web.archive.org/web/20150524043749im_/http://essence-ro.com/data/items/images/4281.png</t>
  </si>
  <si>
    <t>https://web.archive.org/web/20150524043749im_/http://essence-ro.com/data/items/icons/4281.gif</t>
  </si>
  <si>
    <t>Zmey_Gorynych_Card</t>
  </si>
  <si>
    <t>Zmey Gorynych Card</t>
  </si>
  <si>
    <t>https://web.archive.org/web/20150531082051im_/http://essence-ro.com/data/items/images/23029.png</t>
  </si>
  <si>
    <t>https://web.archive.org/web/20150531082051im_/http://essence-ro.com/data/items/icons/23029.gif</t>
  </si>
  <si>
    <t>Zombie_Card</t>
  </si>
  <si>
    <t>Zombie Card</t>
  </si>
  <si>
    <t>https://web.archive.org/web/20150315050359im_/http://essence-ro.com/data/items/images/4038.png</t>
  </si>
  <si>
    <t>https://web.archive.org/web/20150315050359im_/http://essence-ro.com/data/items/icons/4038.gif</t>
  </si>
  <si>
    <t>Zombie_Master_Card</t>
  </si>
  <si>
    <t>Zombie Master Card</t>
  </si>
  <si>
    <t>https://web.archive.org/web/20150524032807im_/http://essence-ro.com/data/items/images/4274.png</t>
  </si>
  <si>
    <t>https://web.archive.org/web/20150524032807im_/http://essence-ro.com/data/items/icons/4274.gif</t>
  </si>
  <si>
    <t>Zombie_Prisoner_Card</t>
  </si>
  <si>
    <t>Zombie Prisoner Card</t>
  </si>
  <si>
    <t>https://web.archive.org/web/20150324143043im_/http://essence-ro.com/data/items/images/4275.png</t>
  </si>
  <si>
    <t>https://web.archive.org/web/20150324143043im_/http://essence-ro.com/data/items/icons/4275.gif</t>
  </si>
  <si>
    <t>Zombie_Slaughter_Card</t>
  </si>
  <si>
    <t>Zombie Slaughter Card</t>
  </si>
  <si>
    <t>https://web.archive.org/web/20150524043024im_/http://essence-ro.com/data/items/images/4435.png</t>
  </si>
  <si>
    <t>https://web.archive.org/web/20150524043024im_/http://essence-ro.com/data/items/icons/4435.gif</t>
  </si>
  <si>
    <t>Zorro_Masque_</t>
  </si>
  <si>
    <t>https://web.archive.org/web/20150524035308im_/http://essence-ro.com/data/items/images/20256.png</t>
  </si>
  <si>
    <t>https://web.archive.org/web/20150524035308im_/http://essence-ro.com/data/items/icons/20256.gif</t>
  </si>
  <si>
    <t>Zweihander_</t>
  </si>
  <si>
    <t>Zweihander</t>
  </si>
  <si>
    <t>https://web.archive.org/web/20150619190000im_/http://essence-ro.com/data/items/images/1171.png</t>
  </si>
  <si>
    <t>https://web.archive.org/web/20150619190000im_/http://essence-ro.com/data/items/icons/1171.gif</t>
  </si>
  <si>
    <t>item key</t>
  </si>
  <si>
    <t>item_id</t>
  </si>
  <si>
    <t>item_name</t>
  </si>
  <si>
    <t>alchemyr</t>
  </si>
  <si>
    <t>aliza</t>
  </si>
  <si>
    <t>alx</t>
  </si>
  <si>
    <t>AndreMaw</t>
  </si>
  <si>
    <t>AndreRemains</t>
  </si>
  <si>
    <t>angelblue</t>
  </si>
  <si>
    <t>angelingwings</t>
  </si>
  <si>
    <t>angelred</t>
  </si>
  <si>
    <t>angelwhite</t>
  </si>
  <si>
    <t>angelwings</t>
  </si>
  <si>
    <t>angry_eyebrows</t>
  </si>
  <si>
    <t>aoa_green</t>
  </si>
  <si>
    <t>aquaring_hat</t>
  </si>
  <si>
    <t>archan_rucksack</t>
  </si>
  <si>
    <t>aria</t>
  </si>
  <si>
    <t>asterpin</t>
  </si>
  <si>
    <t>awsm</t>
  </si>
  <si>
    <t>ayam_black</t>
  </si>
  <si>
    <t>ayam_blue</t>
  </si>
  <si>
    <t>ayam_brown</t>
  </si>
  <si>
    <t>ayam_green</t>
  </si>
  <si>
    <t>ayam_pink</t>
  </si>
  <si>
    <t>ayam_purple</t>
  </si>
  <si>
    <t>ayam_white</t>
  </si>
  <si>
    <t>ayam_yellow</t>
  </si>
  <si>
    <t>ayo</t>
  </si>
  <si>
    <t>ayothayahat</t>
  </si>
  <si>
    <t>babybell</t>
  </si>
  <si>
    <t>backpack</t>
  </si>
  <si>
    <t>baseballcap_black</t>
  </si>
  <si>
    <t>baseballcap_brown</t>
  </si>
  <si>
    <t>baseballcap_darkred</t>
  </si>
  <si>
    <t>baseballcap_green</t>
  </si>
  <si>
    <t>baseballcap_lightblue</t>
  </si>
  <si>
    <t>baseballcap_lightpurple</t>
  </si>
  <si>
    <t>baseballcap_pink</t>
  </si>
  <si>
    <t>baseballcap_purple</t>
  </si>
  <si>
    <t>baseballcap_red</t>
  </si>
  <si>
    <t>baseballcap_white</t>
  </si>
  <si>
    <t>baseballcap_yellow</t>
  </si>
  <si>
    <t>batmask</t>
  </si>
  <si>
    <t>bbear</t>
  </si>
  <si>
    <t>bbrooch</t>
  </si>
  <si>
    <t>beer</t>
  </si>
  <si>
    <t>bellsofharem</t>
  </si>
  <si>
    <t>beret_black</t>
  </si>
  <si>
    <t>beret_blue</t>
  </si>
  <si>
    <t>beret_brown</t>
  </si>
  <si>
    <t>beret_pink</t>
  </si>
  <si>
    <t>beret_purple</t>
  </si>
  <si>
    <t>beret_red</t>
  </si>
  <si>
    <t>beret_white</t>
  </si>
  <si>
    <t>beret_yellow</t>
  </si>
  <si>
    <t>bflynet</t>
  </si>
  <si>
    <t>bigbackribbon</t>
  </si>
  <si>
    <t>BioAura</t>
  </si>
  <si>
    <t>black_winter</t>
  </si>
  <si>
    <t>black_wm</t>
  </si>
  <si>
    <t>blackbwings</t>
  </si>
  <si>
    <t>blackhairband</t>
  </si>
  <si>
    <t>blackhelmofdarkness</t>
  </si>
  <si>
    <t>BlackNeckTie</t>
  </si>
  <si>
    <t>blacktailedribbon</t>
  </si>
  <si>
    <t>blackvalkyriehelm</t>
  </si>
  <si>
    <t>blue_robe</t>
  </si>
  <si>
    <t>blue_wm</t>
  </si>
  <si>
    <t>bluebandana_black</t>
  </si>
  <si>
    <t>bluebandana_brown</t>
  </si>
  <si>
    <t>bluebandana_green</t>
  </si>
  <si>
    <t>bluebandana_pink</t>
  </si>
  <si>
    <t>bluebandana_purple</t>
  </si>
  <si>
    <t>bluebandana_red</t>
  </si>
  <si>
    <t>bluebandana_white</t>
  </si>
  <si>
    <t>bluebandana_yellow</t>
  </si>
  <si>
    <t>bluebwings</t>
  </si>
  <si>
    <t>blueflame</t>
  </si>
  <si>
    <t>bluehairband</t>
  </si>
  <si>
    <t>BlueNeckTie</t>
  </si>
  <si>
    <t>bluequiz</t>
  </si>
  <si>
    <t>bluesantahat</t>
  </si>
  <si>
    <t>bluetailedribbon</t>
  </si>
  <si>
    <t>bluevalkyriehelm</t>
  </si>
  <si>
    <t>bomb_poring_hat</t>
  </si>
  <si>
    <t>brahat</t>
  </si>
  <si>
    <t>brazilflaghat</t>
  </si>
  <si>
    <t>brown_winter</t>
  </si>
  <si>
    <t>brown_wm</t>
  </si>
  <si>
    <t>browndevilingwings</t>
  </si>
  <si>
    <t>brownhelmofdarkness</t>
  </si>
  <si>
    <t>BrownNeckTie</t>
  </si>
  <si>
    <t>browntailedribbon</t>
  </si>
  <si>
    <t>brownvalkyriehelm</t>
  </si>
  <si>
    <t>btnbar_left3</t>
  </si>
  <si>
    <t>btnbar_mid3</t>
  </si>
  <si>
    <t>btnbar_right3</t>
  </si>
  <si>
    <t>bubblegum_blue</t>
  </si>
  <si>
    <t>bubblegum_green</t>
  </si>
  <si>
    <t>bubblegum_pink</t>
  </si>
  <si>
    <t>buckle_cap</t>
  </si>
  <si>
    <t>BuckTeeth</t>
  </si>
  <si>
    <t>bullet_earth</t>
  </si>
  <si>
    <t>bullet_fire</t>
  </si>
  <si>
    <t>bullet_holy</t>
  </si>
  <si>
    <t>bullet_poison</t>
  </si>
  <si>
    <t>bullet_shadow</t>
  </si>
  <si>
    <t>bullet_water</t>
  </si>
  <si>
    <t>bullet_wind</t>
  </si>
  <si>
    <t>bunnyhat</t>
  </si>
  <si>
    <t>butterflypin</t>
  </si>
  <si>
    <t>camouflagehat</t>
  </si>
  <si>
    <t>candyr</t>
  </si>
  <si>
    <t>carmen</t>
  </si>
  <si>
    <t>catoninetailscap</t>
  </si>
  <si>
    <t>cheshirecat</t>
  </si>
  <si>
    <t>chocohat</t>
  </si>
  <si>
    <t>christmas_star</t>
  </si>
  <si>
    <t>christmas_toys</t>
  </si>
  <si>
    <t>christmasbulb</t>
  </si>
  <si>
    <t>christmascheshire</t>
  </si>
  <si>
    <t>christmastreehat</t>
  </si>
  <si>
    <t>ClockKey</t>
  </si>
  <si>
    <t>cookiering</t>
  </si>
  <si>
    <t>COOLglasses</t>
  </si>
  <si>
    <t>corpsebranch</t>
  </si>
  <si>
    <t>cowringhat</t>
  </si>
  <si>
    <t>credit</t>
  </si>
  <si>
    <t>creepypumpkin</t>
  </si>
  <si>
    <t>crossballcap</t>
  </si>
  <si>
    <t>cruiser</t>
  </si>
  <si>
    <t>cupcake</t>
  </si>
  <si>
    <t>cupidwing</t>
  </si>
  <si>
    <t>cutedisguise</t>
  </si>
  <si>
    <t>dayring</t>
  </si>
  <si>
    <t>DeityMask</t>
  </si>
  <si>
    <t>deportedoll</t>
  </si>
  <si>
    <t>deviling_rucksack</t>
  </si>
  <si>
    <t>devilingpartyhat</t>
  </si>
  <si>
    <t>devilingwings</t>
  </si>
  <si>
    <t>deviruchiwings</t>
  </si>
  <si>
    <t>diadem</t>
  </si>
  <si>
    <t>doghat</t>
  </si>
  <si>
    <t>dowry</t>
  </si>
  <si>
    <t>dragon_hat</t>
  </si>
  <si>
    <t>dragoon_wings</t>
  </si>
  <si>
    <t>drooping_amistr</t>
  </si>
  <si>
    <t>drooping_deleter</t>
  </si>
  <si>
    <t>drooping_leaf_cat</t>
  </si>
  <si>
    <t>drooping_mokona</t>
  </si>
  <si>
    <t>drooping_mulder</t>
  </si>
  <si>
    <t>drooping_paradox</t>
  </si>
  <si>
    <t>drooping_wild_rose</t>
  </si>
  <si>
    <t>droopingbabyleopard</t>
  </si>
  <si>
    <t>droopingceb</t>
  </si>
  <si>
    <t>droopingeddga</t>
  </si>
  <si>
    <t>droopingeike</t>
  </si>
  <si>
    <t>droopinggazel</t>
  </si>
  <si>
    <t>droopinghidden</t>
  </si>
  <si>
    <t>droopingmaya</t>
  </si>
  <si>
    <t>droopingmoonlight</t>
  </si>
  <si>
    <t>droopingneko</t>
  </si>
  <si>
    <t>droopingsaproling</t>
  </si>
  <si>
    <t>droopingtira</t>
  </si>
  <si>
    <t>droopingvide</t>
  </si>
  <si>
    <t>droopingwindii</t>
  </si>
  <si>
    <t>DunceHat</t>
  </si>
  <si>
    <t>ears</t>
  </si>
  <si>
    <t>eil</t>
  </si>
  <si>
    <t>electricbulb</t>
  </si>
  <si>
    <t>emptyeyesocket</t>
  </si>
  <si>
    <t>enchanced_shackles</t>
  </si>
  <si>
    <t>exodus</t>
  </si>
  <si>
    <t>fairy2</t>
  </si>
  <si>
    <t>fairyegg</t>
  </si>
  <si>
    <t>fairywings</t>
  </si>
  <si>
    <t>falcon</t>
  </si>
  <si>
    <t>featherberet_black</t>
  </si>
  <si>
    <t>featherberet_brown</t>
  </si>
  <si>
    <t>featherberet_green</t>
  </si>
  <si>
    <t>featherberet_pink</t>
  </si>
  <si>
    <t>featherberet_purple</t>
  </si>
  <si>
    <t>featherberet_white</t>
  </si>
  <si>
    <t>featherberet_yellow</t>
  </si>
  <si>
    <t>FeatherMask</t>
  </si>
  <si>
    <t>FemaleSmithPack</t>
  </si>
  <si>
    <t>FemaleSuperNovicePack</t>
  </si>
  <si>
    <t>fghost</t>
  </si>
  <si>
    <t>filir</t>
  </si>
  <si>
    <t>finalsac_hat</t>
  </si>
  <si>
    <t>fisherman</t>
  </si>
  <si>
    <t>fishrod</t>
  </si>
  <si>
    <t>floppybunny</t>
  </si>
  <si>
    <t>flowerchoker</t>
  </si>
  <si>
    <t>flowerearrings</t>
  </si>
  <si>
    <t>flowerribbons</t>
  </si>
  <si>
    <t>flowerring</t>
  </si>
  <si>
    <t>flyingangeling</t>
  </si>
  <si>
    <t>freya</t>
  </si>
  <si>
    <t>frogdoll</t>
  </si>
  <si>
    <t>froghood</t>
  </si>
  <si>
    <t>frozenwings</t>
  </si>
  <si>
    <t>gangsterscarf_black</t>
  </si>
  <si>
    <t>gangsterscarf_blue</t>
  </si>
  <si>
    <t>gangsterscarf_brown</t>
  </si>
  <si>
    <t>gangsterscarf_green</t>
  </si>
  <si>
    <t>gangsterscarf_pink</t>
  </si>
  <si>
    <t>gangsterscarf_purple</t>
  </si>
  <si>
    <t>gangsterscarf_white</t>
  </si>
  <si>
    <t>gangsterscarf_yellow</t>
  </si>
  <si>
    <t>gembracelet</t>
  </si>
  <si>
    <t>gemnecklace</t>
  </si>
  <si>
    <t>ghostringcap</t>
  </si>
  <si>
    <t>GigaPuddi</t>
  </si>
  <si>
    <t>gilded_armor</t>
  </si>
  <si>
    <t>gilded_boots</t>
  </si>
  <si>
    <t>gilded_buckler</t>
  </si>
  <si>
    <t>gilded_spaulders</t>
  </si>
  <si>
    <t>glaricedoll</t>
  </si>
  <si>
    <t>GMAria</t>
  </si>
  <si>
    <t>GMCier</t>
  </si>
  <si>
    <t>GMFaustus</t>
  </si>
  <si>
    <t>GMOkale</t>
  </si>
  <si>
    <t>GMPraetor</t>
  </si>
  <si>
    <t>GMYami</t>
  </si>
  <si>
    <t>goathorns</t>
  </si>
  <si>
    <t>godhelm</t>
  </si>
  <si>
    <t>goldcup</t>
  </si>
  <si>
    <t>goldenwing</t>
  </si>
  <si>
    <t>GoldPoringNecklace</t>
  </si>
  <si>
    <t>green_winter</t>
  </si>
  <si>
    <t>green_wm</t>
  </si>
  <si>
    <t>greenbwings</t>
  </si>
  <si>
    <t>greenhelmofdarkness</t>
  </si>
  <si>
    <t>greennaturewings</t>
  </si>
  <si>
    <t>GreenNeckTie</t>
  </si>
  <si>
    <t>greenquiz</t>
  </si>
  <si>
    <t>greensantahat</t>
  </si>
  <si>
    <t>greentailedribbon</t>
  </si>
  <si>
    <t>greenvalkyriehelm</t>
  </si>
  <si>
    <t>GrouchoMarxGlasses</t>
  </si>
  <si>
    <t>gryphon_item</t>
  </si>
  <si>
    <t>gryphonhat</t>
  </si>
  <si>
    <t>gucci</t>
  </si>
  <si>
    <t>gypsydiadem</t>
  </si>
  <si>
    <t>gypsytiara</t>
  </si>
  <si>
    <t>haneribbon</t>
  </si>
  <si>
    <t>hangingdoll</t>
  </si>
  <si>
    <t>heartearrings</t>
  </si>
  <si>
    <t>hearthat</t>
  </si>
  <si>
    <t>heartphones</t>
  </si>
  <si>
    <t>heartr</t>
  </si>
  <si>
    <t>heartscarf</t>
  </si>
  <si>
    <t>heartwing</t>
  </si>
  <si>
    <t>heimask</t>
  </si>
  <si>
    <t>Hein</t>
  </si>
  <si>
    <t>Helicap</t>
  </si>
  <si>
    <t>hellomother</t>
  </si>
  <si>
    <t>hermes</t>
  </si>
  <si>
    <t>hockeymask</t>
  </si>
  <si>
    <t>hollypin</t>
  </si>
  <si>
    <t>hollyring</t>
  </si>
  <si>
    <t>holywing</t>
  </si>
  <si>
    <t>hoodofshadows</t>
  </si>
  <si>
    <t>hunny</t>
  </si>
  <si>
    <t>huntercap_blue</t>
  </si>
  <si>
    <t>hyegunhat</t>
  </si>
  <si>
    <t>hyzo</t>
  </si>
  <si>
    <t>icewolf</t>
  </si>
  <si>
    <t>imgay</t>
  </si>
  <si>
    <t>incubus_doll</t>
  </si>
  <si>
    <t>incubuswings</t>
  </si>
  <si>
    <t>irishhat</t>
  </si>
  <si>
    <t>kamenriderhelm</t>
  </si>
  <si>
    <t>kanapr</t>
  </si>
  <si>
    <t>kanaug</t>
  </si>
  <si>
    <t>kandec</t>
  </si>
  <si>
    <t>kanfeb</t>
  </si>
  <si>
    <t>kanjan</t>
  </si>
  <si>
    <t>kanjul</t>
  </si>
  <si>
    <t>kanjun</t>
  </si>
  <si>
    <t>kanmar</t>
  </si>
  <si>
    <t>kanmay</t>
  </si>
  <si>
    <t>kannov</t>
  </si>
  <si>
    <t>kanoct</t>
  </si>
  <si>
    <t>kansep</t>
  </si>
  <si>
    <t>kawaiiribbon_black</t>
  </si>
  <si>
    <t>kawaiiribbon_blue</t>
  </si>
  <si>
    <t>kawaiiribbon_brown</t>
  </si>
  <si>
    <t>kawaiiribbon_green</t>
  </si>
  <si>
    <t>kawaiiribbon_pink</t>
  </si>
  <si>
    <t>kawaiiribbon_purple</t>
  </si>
  <si>
    <t>kawaiiribbon_white</t>
  </si>
  <si>
    <t>kawaiiribbon_yellow</t>
  </si>
  <si>
    <t>kerchief</t>
  </si>
  <si>
    <t>kielcloth</t>
  </si>
  <si>
    <t>kikki</t>
  </si>
  <si>
    <t>kobold</t>
  </si>
  <si>
    <t>lala</t>
  </si>
  <si>
    <t>largehibiscus</t>
  </si>
  <si>
    <t>Laydoll</t>
  </si>
  <si>
    <t>lea</t>
  </si>
  <si>
    <t>leaftiara</t>
  </si>
  <si>
    <t>leopardhat</t>
  </si>
  <si>
    <t>lightblue_wm</t>
  </si>
  <si>
    <t>lilypad</t>
  </si>
  <si>
    <t>linkhat</t>
  </si>
  <si>
    <t>littleangeldoll</t>
  </si>
  <si>
    <t>locket</t>
  </si>
  <si>
    <t>lolikitty</t>
  </si>
  <si>
    <t>love</t>
  </si>
  <si>
    <t>luigicap</t>
  </si>
  <si>
    <t>magiceyes_black</t>
  </si>
  <si>
    <t>magiceyes_blue</t>
  </si>
  <si>
    <t>magiceyes_brown</t>
  </si>
  <si>
    <t>magiceyes_green</t>
  </si>
  <si>
    <t>magiceyes_pink</t>
  </si>
  <si>
    <t>magiceyes_red</t>
  </si>
  <si>
    <t>magiceyes_white</t>
  </si>
  <si>
    <t>magiceyes_yellow</t>
  </si>
  <si>
    <t>maidribbon</t>
  </si>
  <si>
    <t>MajorasMask</t>
  </si>
  <si>
    <t>MaleSmithPack</t>
  </si>
  <si>
    <t>MaleSuperNovicePack</t>
  </si>
  <si>
    <t>marina</t>
  </si>
  <si>
    <t>marinr</t>
  </si>
  <si>
    <t>mariocap</t>
  </si>
  <si>
    <t>metalingpartyhat</t>
  </si>
  <si>
    <t>minidragon</t>
  </si>
  <si>
    <t>miniholywings</t>
  </si>
  <si>
    <t>mousehat</t>
  </si>
  <si>
    <t>mushroomkingdomcrown</t>
  </si>
  <si>
    <t>musicring</t>
  </si>
  <si>
    <t>mvpdisguise</t>
  </si>
  <si>
    <t>mystcase_hat</t>
  </si>
  <si>
    <t>nekocookie</t>
  </si>
  <si>
    <t>nidoranears</t>
  </si>
  <si>
    <t>nidoranhorn</t>
  </si>
  <si>
    <t>nightring</t>
  </si>
  <si>
    <t>norastark</t>
  </si>
  <si>
    <t>observer</t>
  </si>
  <si>
    <t>oxhat</t>
  </si>
  <si>
    <t>pancakestack</t>
  </si>
  <si>
    <t>pandaears</t>
  </si>
  <si>
    <t>pantiehat</t>
  </si>
  <si>
    <t>pb</t>
  </si>
  <si>
    <t>pecoear</t>
  </si>
  <si>
    <t>pecowing</t>
  </si>
  <si>
    <t>PhallicMonsterHeadfashion</t>
  </si>
  <si>
    <t>phoenixwing</t>
  </si>
  <si>
    <t>phree</t>
  </si>
  <si>
    <t>piamette</t>
  </si>
  <si>
    <t>pighat</t>
  </si>
  <si>
    <t>pimpcap</t>
  </si>
  <si>
    <t>pinkbwings</t>
  </si>
  <si>
    <t>pinkhat</t>
  </si>
  <si>
    <t>pinkhelmofdarkness</t>
  </si>
  <si>
    <t>PinkNeckTie</t>
  </si>
  <si>
    <t>piratedagger</t>
  </si>
  <si>
    <t>pixiewings</t>
  </si>
  <si>
    <t>pokeball</t>
  </si>
  <si>
    <t>poringearring</t>
  </si>
  <si>
    <t>poringpartyhat</t>
  </si>
  <si>
    <t>poringr</t>
  </si>
  <si>
    <t>PoringRucksack</t>
  </si>
  <si>
    <t>praetor</t>
  </si>
  <si>
    <t>prizephoto</t>
  </si>
  <si>
    <t>purple_shades</t>
  </si>
  <si>
    <t>purple_wm</t>
  </si>
  <si>
    <t>purplebwings</t>
  </si>
  <si>
    <t>purplehat</t>
  </si>
  <si>
    <t>purplehelmofdarkness</t>
  </si>
  <si>
    <t>PurpleNeckTie</t>
  </si>
  <si>
    <t>purplesantahat</t>
  </si>
  <si>
    <t>purpletailedribbon</t>
  </si>
  <si>
    <t>quiver_holy</t>
  </si>
  <si>
    <t>randgris</t>
  </si>
  <si>
    <t>rbrooch</t>
  </si>
  <si>
    <t>red_robe</t>
  </si>
  <si>
    <t>red_winter</t>
  </si>
  <si>
    <t>redbonnet_black</t>
  </si>
  <si>
    <t>redbonnet_blue</t>
  </si>
  <si>
    <t>redbonnet_brown</t>
  </si>
  <si>
    <t>redbonnet_green</t>
  </si>
  <si>
    <t>redbonnet_pink</t>
  </si>
  <si>
    <t>redbonnet_purple</t>
  </si>
  <si>
    <t>redbonnet_white</t>
  </si>
  <si>
    <t>redbonnet_yellow</t>
  </si>
  <si>
    <t>redbwings</t>
  </si>
  <si>
    <t>Redead</t>
  </si>
  <si>
    <t>redhelmofdarkness</t>
  </si>
  <si>
    <t>RedNeckTie</t>
  </si>
  <si>
    <t>redquiz</t>
  </si>
  <si>
    <t>redridinghood</t>
  </si>
  <si>
    <t>redvalkyriehelm</t>
  </si>
  <si>
    <t>refined_bsb</t>
  </si>
  <si>
    <t>reindeerhat</t>
  </si>
  <si>
    <t>ribbonwiz</t>
  </si>
  <si>
    <t>roboeye</t>
  </si>
  <si>
    <t>roboheadphones</t>
  </si>
  <si>
    <t>roboheadset</t>
  </si>
  <si>
    <t>romanticflower_blue</t>
  </si>
  <si>
    <t>romanticflower_purple</t>
  </si>
  <si>
    <t>romanticflower_red</t>
  </si>
  <si>
    <t>rosecrown</t>
  </si>
  <si>
    <t>rosering</t>
  </si>
  <si>
    <t>roughwind_hairpin</t>
  </si>
  <si>
    <t>saphireearrings</t>
  </si>
  <si>
    <t>safariball</t>
  </si>
  <si>
    <t>sapling_hat</t>
  </si>
  <si>
    <t>sarasalandkingdomcrown</t>
  </si>
  <si>
    <t>seasonal_token</t>
  </si>
  <si>
    <t>setantascarf</t>
  </si>
  <si>
    <t>shedinja_halo</t>
  </si>
  <si>
    <t>shedinja_mask</t>
  </si>
  <si>
    <t>shedinja_wings</t>
  </si>
  <si>
    <t>shinobi</t>
  </si>
  <si>
    <t>skullmask</t>
  </si>
  <si>
    <t>skwipe</t>
  </si>
  <si>
    <t>snowballfite</t>
  </si>
  <si>
    <t>snowcap</t>
  </si>
  <si>
    <t>snowflake</t>
  </si>
  <si>
    <t>sorindoll</t>
  </si>
  <si>
    <t>spookedeyes</t>
  </si>
  <si>
    <t>spookydisguise</t>
  </si>
  <si>
    <t>spraypaint</t>
  </si>
  <si>
    <t>SquattingDrops</t>
  </si>
  <si>
    <t>SquattingMarin</t>
  </si>
  <si>
    <t>SquattingPoporing</t>
  </si>
  <si>
    <t>stache</t>
  </si>
  <si>
    <t>starearring</t>
  </si>
  <si>
    <t>starryring</t>
  </si>
  <si>
    <t>startiara</t>
  </si>
  <si>
    <t>stellarhairband</t>
  </si>
  <si>
    <t>succubus_doll</t>
  </si>
  <si>
    <t>succubuswings</t>
  </si>
  <si>
    <t>sukecap</t>
  </si>
  <si>
    <t>superscope</t>
  </si>
  <si>
    <t>tailringdoll</t>
  </si>
  <si>
    <t>takara</t>
  </si>
  <si>
    <t>teddybearears</t>
  </si>
  <si>
    <t>TenguMask</t>
  </si>
  <si>
    <t>tiamatwings</t>
  </si>
  <si>
    <t>tigerears</t>
  </si>
  <si>
    <t>tiracup</t>
  </si>
  <si>
    <t>titanwing</t>
  </si>
  <si>
    <t>tonystark</t>
  </si>
  <si>
    <t>turtle</t>
  </si>
  <si>
    <t>twinbunnies</t>
  </si>
  <si>
    <t>twinclover</t>
  </si>
  <si>
    <t>TwinSwords</t>
  </si>
  <si>
    <t>umad</t>
  </si>
  <si>
    <t>umbrellahat</t>
  </si>
  <si>
    <t>unitedcap</t>
  </si>
  <si>
    <t>v2crossballcap</t>
  </si>
  <si>
    <t>valentinesribbonhat</t>
  </si>
  <si>
    <t>valkfrag</t>
  </si>
  <si>
    <t>valkyriewings</t>
  </si>
  <si>
    <t>vhaidra</t>
  </si>
  <si>
    <t>victoryheadband</t>
  </si>
  <si>
    <t>vinitdoll</t>
  </si>
  <si>
    <t>visor</t>
  </si>
  <si>
    <t>vote_post</t>
  </si>
  <si>
    <t>WaxLips</t>
  </si>
  <si>
    <t>wdoll</t>
  </si>
  <si>
    <t>white_robe</t>
  </si>
  <si>
    <t>white_winter</t>
  </si>
  <si>
    <t>white_wm</t>
  </si>
  <si>
    <t>whiteberet</t>
  </si>
  <si>
    <t>whitehat</t>
  </si>
  <si>
    <t>whitehelmofdarkness</t>
  </si>
  <si>
    <t>WhiteNeckTie</t>
  </si>
  <si>
    <t>whitetailedribbon</t>
  </si>
  <si>
    <t>whitevalkyriehelm</t>
  </si>
  <si>
    <t>whysoserious</t>
  </si>
  <si>
    <t>wings</t>
  </si>
  <si>
    <t>WizardBeard</t>
  </si>
  <si>
    <t>wooperhat</t>
  </si>
  <si>
    <t>worm</t>
  </si>
  <si>
    <t>wyrd</t>
  </si>
  <si>
    <t>xack</t>
  </si>
  <si>
    <t>yellow_winter</t>
  </si>
  <si>
    <t>yellow_wm</t>
  </si>
  <si>
    <t>yellowbwings</t>
  </si>
  <si>
    <t>yellowhelmofdarkness</t>
  </si>
  <si>
    <t>YellowNeckTie</t>
  </si>
  <si>
    <t>yellowquiz</t>
  </si>
  <si>
    <t>yellowtailedribbon</t>
  </si>
  <si>
    <t>yosh</t>
  </si>
  <si>
    <t>Minigame_Token</t>
  </si>
  <si>
    <t>Valkyrie_Fragment</t>
  </si>
  <si>
    <t>Valkyrie Fragment</t>
  </si>
  <si>
    <t>ALICEL</t>
  </si>
  <si>
    <t>Alicel</t>
  </si>
  <si>
    <t>ALIOT</t>
  </si>
  <si>
    <t>Aliot</t>
  </si>
  <si>
    <t>ALIZA</t>
  </si>
  <si>
    <t>Aliza</t>
  </si>
  <si>
    <t>ALLIGATOR</t>
  </si>
  <si>
    <t>Alligator</t>
  </si>
  <si>
    <t>AMBERNITE</t>
  </si>
  <si>
    <t>Ambernite</t>
  </si>
  <si>
    <t>ANACONDAQ</t>
  </si>
  <si>
    <t>Anacondaq</t>
  </si>
  <si>
    <t>ANGELING</t>
  </si>
  <si>
    <t>Angeling</t>
  </si>
  <si>
    <t>ANOLIAN</t>
  </si>
  <si>
    <t>Anolian</t>
  </si>
  <si>
    <t>ANOPHELES</t>
  </si>
  <si>
    <t>Anopheles</t>
  </si>
  <si>
    <t>AQUA_ELEMENTAL</t>
  </si>
  <si>
    <t>Aqua Elemental</t>
  </si>
  <si>
    <t>ARCHANGELING</t>
  </si>
  <si>
    <t>Arc Angeling</t>
  </si>
  <si>
    <t>ARMAIA</t>
  </si>
  <si>
    <t>Armeyer Dinze</t>
  </si>
  <si>
    <t>ASSULTER</t>
  </si>
  <si>
    <t>Assaulter</t>
  </si>
  <si>
    <t>ASTER</t>
  </si>
  <si>
    <t>Aster</t>
  </si>
  <si>
    <t>BABY_LEOPARD</t>
  </si>
  <si>
    <t>Baby Leopard</t>
  </si>
  <si>
    <t>BANSHEE</t>
  </si>
  <si>
    <t>Banshee</t>
  </si>
  <si>
    <t>BEHOLDER</t>
  </si>
  <si>
    <t>Beholder</t>
  </si>
  <si>
    <t>BIGFOOT</t>
  </si>
  <si>
    <t>Bigfoot</t>
  </si>
  <si>
    <t>BOILED_RICE</t>
  </si>
  <si>
    <t>Boiled Rice</t>
  </si>
  <si>
    <t>BOMBPORING</t>
  </si>
  <si>
    <t>Bomb Poring</t>
  </si>
  <si>
    <t>BREEZE</t>
  </si>
  <si>
    <t>Breeze</t>
  </si>
  <si>
    <t>BRILIGHT</t>
  </si>
  <si>
    <t>Brilight</t>
  </si>
  <si>
    <t>BYORGUE</t>
  </si>
  <si>
    <t>Byorgue</t>
  </si>
  <si>
    <t>CARAT</t>
  </si>
  <si>
    <t>Carat</t>
  </si>
  <si>
    <t>CENTIPEDE_LARVA</t>
  </si>
  <si>
    <t>Centipide</t>
  </si>
  <si>
    <t>CHEPET</t>
  </si>
  <si>
    <t>Chepet</t>
  </si>
  <si>
    <t>CHOCO</t>
  </si>
  <si>
    <t>Choco</t>
  </si>
  <si>
    <t>COOKIE_XMAS</t>
  </si>
  <si>
    <t>Christmas Cookie</t>
  </si>
  <si>
    <t>CRAB</t>
  </si>
  <si>
    <t>Crab</t>
  </si>
  <si>
    <t>CRAMP</t>
  </si>
  <si>
    <t>Cramp</t>
  </si>
  <si>
    <t>CREAMY</t>
  </si>
  <si>
    <t>Creamy</t>
  </si>
  <si>
    <t>CRUISER</t>
  </si>
  <si>
    <t>Cruiser</t>
  </si>
  <si>
    <t>CURUPIRA</t>
  </si>
  <si>
    <t>Curupira</t>
  </si>
  <si>
    <t>DANCING_DRAGON</t>
  </si>
  <si>
    <t>Dancing Dragon</t>
  </si>
  <si>
    <t>DELETER</t>
  </si>
  <si>
    <t>Deleter</t>
  </si>
  <si>
    <t>DESERT_WOLF</t>
  </si>
  <si>
    <t>Desert Wolf</t>
  </si>
  <si>
    <t>DIMIK</t>
  </si>
  <si>
    <t>Dimik</t>
  </si>
  <si>
    <t>DIMIK_1</t>
  </si>
  <si>
    <t>DIMIK_2</t>
  </si>
  <si>
    <t>DIMIK_3</t>
  </si>
  <si>
    <t>DIMIK_4</t>
  </si>
  <si>
    <t>DISGUISE</t>
  </si>
  <si>
    <t>Disguise</t>
  </si>
  <si>
    <t>DRACO</t>
  </si>
  <si>
    <t>Draco</t>
  </si>
  <si>
    <t>DRAINLIAR</t>
  </si>
  <si>
    <t>Drainliar</t>
  </si>
  <si>
    <t>DRYAD</t>
  </si>
  <si>
    <t>Dryad</t>
  </si>
  <si>
    <t>ECLIPSE</t>
  </si>
  <si>
    <t>Eclipse</t>
  </si>
  <si>
    <t>EGGYRA</t>
  </si>
  <si>
    <t>Eggyra</t>
  </si>
  <si>
    <t>EREND</t>
  </si>
  <si>
    <t>Errende Ebecee</t>
  </si>
  <si>
    <t>EXECUTIONER</t>
  </si>
  <si>
    <t>EXPLOSION</t>
  </si>
  <si>
    <t>Explosion</t>
  </si>
  <si>
    <t>FARMILIAR</t>
  </si>
  <si>
    <t>Familiar</t>
  </si>
  <si>
    <t>FERUS</t>
  </si>
  <si>
    <t>Ferus</t>
  </si>
  <si>
    <t>FERUS_</t>
  </si>
  <si>
    <t>Green Ferus</t>
  </si>
  <si>
    <t>FLAME_SKULL</t>
  </si>
  <si>
    <t>Flame Skull</t>
  </si>
  <si>
    <t>FRUS</t>
  </si>
  <si>
    <t>Frus</t>
  </si>
  <si>
    <t>FUR_SEAL</t>
  </si>
  <si>
    <t>Fur Seal</t>
  </si>
  <si>
    <t>GALAPAGO</t>
  </si>
  <si>
    <t>Galapago</t>
  </si>
  <si>
    <t>GALION</t>
  </si>
  <si>
    <t>Galion</t>
  </si>
  <si>
    <t>GAZETI</t>
  </si>
  <si>
    <t>Gazeti</t>
  </si>
  <si>
    <t>GEMINI</t>
  </si>
  <si>
    <t>Gemini-S58</t>
  </si>
  <si>
    <t>GHOSTRING</t>
  </si>
  <si>
    <t>Ghostring</t>
  </si>
  <si>
    <t>GOAT</t>
  </si>
  <si>
    <t>Goat</t>
  </si>
  <si>
    <t>GRAND_PECO</t>
  </si>
  <si>
    <t>Grand Peco</t>
  </si>
  <si>
    <t>GREEN_IGUANA</t>
  </si>
  <si>
    <t>Green Iguana</t>
  </si>
  <si>
    <t>GREMLIN</t>
  </si>
  <si>
    <t>Gremlin</t>
  </si>
  <si>
    <t>HARPY</t>
  </si>
  <si>
    <t>Harpy</t>
  </si>
  <si>
    <t>HEADLESS_MULE</t>
  </si>
  <si>
    <t>Headless Mule</t>
  </si>
  <si>
    <t>HEATER</t>
  </si>
  <si>
    <t>Heater</t>
  </si>
  <si>
    <t>HELL_POODLE</t>
  </si>
  <si>
    <t>Hell Poodle</t>
  </si>
  <si>
    <t>HILL_WIND</t>
  </si>
  <si>
    <t>Hill Windsper</t>
  </si>
  <si>
    <t>HILL_WIND_1</t>
  </si>
  <si>
    <t>Hill Wind</t>
  </si>
  <si>
    <t>HILLSRION</t>
  </si>
  <si>
    <t>Hills Lions</t>
  </si>
  <si>
    <t>HODE</t>
  </si>
  <si>
    <t>Hode</t>
  </si>
  <si>
    <t>HODREMLIN</t>
  </si>
  <si>
    <t>Hodremlin</t>
  </si>
  <si>
    <t>HORN_SCARABA</t>
  </si>
  <si>
    <t>One-Horned Scaraba</t>
  </si>
  <si>
    <t>HORN_SCARABA2</t>
  </si>
  <si>
    <t>Two-Horned Scaraba</t>
  </si>
  <si>
    <t>HORNET</t>
  </si>
  <si>
    <t>Hornet</t>
  </si>
  <si>
    <t>HYDRA</t>
  </si>
  <si>
    <t>Hydra</t>
  </si>
  <si>
    <t>HYEGUN</t>
  </si>
  <si>
    <t>Hyegun</t>
  </si>
  <si>
    <t>HYLOZOIST</t>
  </si>
  <si>
    <t>Hylozoist</t>
  </si>
  <si>
    <t>IARA</t>
  </si>
  <si>
    <t>Iara</t>
  </si>
  <si>
    <t>ICEICLE</t>
  </si>
  <si>
    <t>Iceicle</t>
  </si>
  <si>
    <t>INJUSTICE</t>
  </si>
  <si>
    <t>Injustice</t>
  </si>
  <si>
    <t>IRON_FIST</t>
  </si>
  <si>
    <t>Iron Fist</t>
  </si>
  <si>
    <t>ISILLA</t>
  </si>
  <si>
    <t>Isilla</t>
  </si>
  <si>
    <t>JAGUAR</t>
  </si>
  <si>
    <t>Jaguar</t>
  </si>
  <si>
    <t>KAHO</t>
  </si>
  <si>
    <t>Kaho</t>
  </si>
  <si>
    <t>KAPHA</t>
  </si>
  <si>
    <t>Kapha</t>
  </si>
  <si>
    <t>KARAKASA</t>
  </si>
  <si>
    <t>Karakasa</t>
  </si>
  <si>
    <t>KAVAC</t>
  </si>
  <si>
    <t>Kavach Icarus</t>
  </si>
  <si>
    <t>KIND_OF_BEETLE</t>
  </si>
  <si>
    <t>Beetle King</t>
  </si>
  <si>
    <t>KNOCKER</t>
  </si>
  <si>
    <t>Knocker</t>
  </si>
  <si>
    <t>KOBOLD_1</t>
  </si>
  <si>
    <t>Kobold</t>
  </si>
  <si>
    <t>KOBOLD_ARCHER</t>
  </si>
  <si>
    <t>Kobold Archer</t>
  </si>
  <si>
    <t>KOBOLD_LEADER</t>
  </si>
  <si>
    <t>Kobold Leader</t>
  </si>
  <si>
    <t>KRABEN</t>
  </si>
  <si>
    <t>Kraben</t>
  </si>
  <si>
    <t>LES</t>
  </si>
  <si>
    <t>Lesavka</t>
  </si>
  <si>
    <t>LI_ME_MANG_RYANG</t>
  </si>
  <si>
    <t>Li Me Mang Ryang</t>
  </si>
  <si>
    <t>LUDE</t>
  </si>
  <si>
    <t>Lude</t>
  </si>
  <si>
    <t>MAGMARING</t>
  </si>
  <si>
    <t>Magmaring</t>
  </si>
  <si>
    <t>MAGNOLIA</t>
  </si>
  <si>
    <t>Magnolia</t>
  </si>
  <si>
    <t>MAJORUROS</t>
  </si>
  <si>
    <t>Majoruros</t>
  </si>
  <si>
    <t>MANDRAGORA</t>
  </si>
  <si>
    <t>Mandragora</t>
  </si>
  <si>
    <t>MARC</t>
  </si>
  <si>
    <t>Marc</t>
  </si>
  <si>
    <t>MARIN</t>
  </si>
  <si>
    <t>Marin</t>
  </si>
  <si>
    <t>MARINE_SPHERE</t>
  </si>
  <si>
    <t>Marine Sphere</t>
  </si>
  <si>
    <t>MARTIN</t>
  </si>
  <si>
    <t>Martin</t>
  </si>
  <si>
    <t>MASTERING</t>
  </si>
  <si>
    <t>Mastering</t>
  </si>
  <si>
    <t>MATYR</t>
  </si>
  <si>
    <t>Matyr</t>
  </si>
  <si>
    <t>MEGALODON</t>
  </si>
  <si>
    <t>Megalodon</t>
  </si>
  <si>
    <t>METALING</t>
  </si>
  <si>
    <t>Metaling</t>
  </si>
  <si>
    <t>METALLER</t>
  </si>
  <si>
    <t>Metaller</t>
  </si>
  <si>
    <t>MIME_MONKEY</t>
  </si>
  <si>
    <t>Mime Monkey</t>
  </si>
  <si>
    <t>MIMIC</t>
  </si>
  <si>
    <t>Mimic</t>
  </si>
  <si>
    <t>MINERAL</t>
  </si>
  <si>
    <t>Mineral</t>
  </si>
  <si>
    <t>MINI_DEMON</t>
  </si>
  <si>
    <t>Mini Demon</t>
  </si>
  <si>
    <t>MOBSTER</t>
  </si>
  <si>
    <t>Mobster</t>
  </si>
  <si>
    <t>MOLE</t>
  </si>
  <si>
    <t>Holden</t>
  </si>
  <si>
    <t>MUMMY</t>
  </si>
  <si>
    <t>Mummy</t>
  </si>
  <si>
    <t>MYSTCASE</t>
  </si>
  <si>
    <t>Myst Case</t>
  </si>
  <si>
    <t>MYSTELTAINN</t>
  </si>
  <si>
    <t>Mysteltainn</t>
  </si>
  <si>
    <t>NEPENTHES</t>
  </si>
  <si>
    <t>Nepenthes</t>
  </si>
  <si>
    <t>NINE_TAIL</t>
  </si>
  <si>
    <t>NOVUS</t>
  </si>
  <si>
    <t>Novus</t>
  </si>
  <si>
    <t>NOVUS_</t>
  </si>
  <si>
    <t>NOXIOUS</t>
  </si>
  <si>
    <t>Noxious</t>
  </si>
  <si>
    <t>OBEAUNE</t>
  </si>
  <si>
    <t>Obeaune</t>
  </si>
  <si>
    <t>OBSERVATION</t>
  </si>
  <si>
    <t>Observation</t>
  </si>
  <si>
    <t>ORC_BABY</t>
  </si>
  <si>
    <t>Orc Baby</t>
  </si>
  <si>
    <t>ORC_LADY</t>
  </si>
  <si>
    <t>Orc Lady</t>
  </si>
  <si>
    <t>OWL_BARON</t>
  </si>
  <si>
    <t>Owl Baron</t>
  </si>
  <si>
    <t>OWL_DUKE</t>
  </si>
  <si>
    <t>Owl Duke</t>
  </si>
  <si>
    <t>PARASITE</t>
  </si>
  <si>
    <t>Parasite</t>
  </si>
  <si>
    <t>PERMETER</t>
  </si>
  <si>
    <t>Permeter</t>
  </si>
  <si>
    <t>PHENDARK</t>
  </si>
  <si>
    <t>Phendark</t>
  </si>
  <si>
    <t>PIAMETTE</t>
  </si>
  <si>
    <t>Piamette</t>
  </si>
  <si>
    <t>PINGUICULA</t>
  </si>
  <si>
    <t>Pinguicula</t>
  </si>
  <si>
    <t>PINGUICULA_D</t>
  </si>
  <si>
    <t>Darl Pinguicula</t>
  </si>
  <si>
    <t>PIRANHA</t>
  </si>
  <si>
    <t>Piranha</t>
  </si>
  <si>
    <t>PITMAN</t>
  </si>
  <si>
    <t>Pitman</t>
  </si>
  <si>
    <t>POISON_TOAD</t>
  </si>
  <si>
    <t>Poison Toad</t>
  </si>
  <si>
    <t>PORCELLIO</t>
  </si>
  <si>
    <t>Porcellio</t>
  </si>
  <si>
    <t>PORING_</t>
  </si>
  <si>
    <t>Santa Poring</t>
  </si>
  <si>
    <t>POURING</t>
  </si>
  <si>
    <t>Pouring</t>
  </si>
  <si>
    <t>PUNK</t>
  </si>
  <si>
    <t>Punk</t>
  </si>
  <si>
    <t>PUPA</t>
  </si>
  <si>
    <t>Pupa</t>
  </si>
  <si>
    <t>QUVE</t>
  </si>
  <si>
    <t>Quve</t>
  </si>
  <si>
    <t>RAFFLESIA</t>
  </si>
  <si>
    <t>Rafflesia</t>
  </si>
  <si>
    <t>RAGGLER</t>
  </si>
  <si>
    <t>Raggler</t>
  </si>
  <si>
    <t>RAWREL</t>
  </si>
  <si>
    <t>Laurell Weinder</t>
  </si>
  <si>
    <t>RAYDRIC</t>
  </si>
  <si>
    <t>Raydric</t>
  </si>
  <si>
    <t>RAYDRIC_ARCHER</t>
  </si>
  <si>
    <t>Raydric Archer</t>
  </si>
  <si>
    <t>RETRIBUTION</t>
  </si>
  <si>
    <t>Retribution</t>
  </si>
  <si>
    <t>RICE_CAKE_BOY</t>
  </si>
  <si>
    <t>Dumpling Child</t>
  </si>
  <si>
    <t>RODA_FROG</t>
  </si>
  <si>
    <t>Roda Frog</t>
  </si>
  <si>
    <t>ROWEEN</t>
  </si>
  <si>
    <t>Roween</t>
  </si>
  <si>
    <t>SASQUATCH</t>
  </si>
  <si>
    <t>Sasquatch</t>
  </si>
  <si>
    <t>SEE_OTTER</t>
  </si>
  <si>
    <t>Sea Otter</t>
  </si>
  <si>
    <t>SEEKER</t>
  </si>
  <si>
    <t>Seeker</t>
  </si>
  <si>
    <t>SHELTER</t>
  </si>
  <si>
    <t>Shelter</t>
  </si>
  <si>
    <t>SIDE_WINDER</t>
  </si>
  <si>
    <t>Side Winder</t>
  </si>
  <si>
    <t>SIROMA</t>
  </si>
  <si>
    <t>Siroma</t>
  </si>
  <si>
    <t>SKEGGIOLD</t>
  </si>
  <si>
    <t>Skeggiold</t>
  </si>
  <si>
    <t>SKEGGIOLD_</t>
  </si>
  <si>
    <t>SKEL_PRISONER</t>
  </si>
  <si>
    <t>Skeleton Prisoner</t>
  </si>
  <si>
    <t>SKOGUL</t>
  </si>
  <si>
    <t>Skogul</t>
  </si>
  <si>
    <t>SNAKE</t>
  </si>
  <si>
    <t>Snake</t>
  </si>
  <si>
    <t>SNOWIER</t>
  </si>
  <si>
    <t>Snowier</t>
  </si>
  <si>
    <t>SOCCER_BALL</t>
  </si>
  <si>
    <t>Soccer Ball</t>
  </si>
  <si>
    <t>SOLACE</t>
  </si>
  <si>
    <t>Solace</t>
  </si>
  <si>
    <t>SOLIDER</t>
  </si>
  <si>
    <t>Solider</t>
  </si>
  <si>
    <t>SPRING_RABBIT</t>
  </si>
  <si>
    <t>Spring Rabbit</t>
  </si>
  <si>
    <t>STAPO</t>
  </si>
  <si>
    <t>Stapo</t>
  </si>
  <si>
    <t>TAROU</t>
  </si>
  <si>
    <t>Tarou</t>
  </si>
  <si>
    <t>THA_DESPERO</t>
  </si>
  <si>
    <t>Thanatos Despero</t>
  </si>
  <si>
    <t>THA_DOLOR</t>
  </si>
  <si>
    <t>Thanatos Dolor</t>
  </si>
  <si>
    <t>THA_MAERO</t>
  </si>
  <si>
    <t>Thanatos Maero</t>
  </si>
  <si>
    <t>THA_ODIUM</t>
  </si>
  <si>
    <t>Thanatos Odium</t>
  </si>
  <si>
    <t>THARA_FROG</t>
  </si>
  <si>
    <t>Thara Frog</t>
  </si>
  <si>
    <t>THE_PAPER</t>
  </si>
  <si>
    <t>The Paper</t>
  </si>
  <si>
    <t>TIRFING</t>
  </si>
  <si>
    <t>TOUCAN</t>
  </si>
  <si>
    <t>Toucan</t>
  </si>
  <si>
    <t>TRI_JOINT</t>
  </si>
  <si>
    <t>Tri Joint</t>
  </si>
  <si>
    <t>UNGOLIANT</t>
  </si>
  <si>
    <t>Ungoliant</t>
  </si>
  <si>
    <t>VADON</t>
  </si>
  <si>
    <t>Vadon</t>
  </si>
  <si>
    <t>VANBERK</t>
  </si>
  <si>
    <t>Vanberk</t>
  </si>
  <si>
    <t>VENATU</t>
  </si>
  <si>
    <t>Venatu</t>
  </si>
  <si>
    <t>VENATU_1</t>
  </si>
  <si>
    <t>VENATU_2</t>
  </si>
  <si>
    <t>VENATU_3</t>
  </si>
  <si>
    <t>VENATU_4</t>
  </si>
  <si>
    <t>VENOMOUS</t>
  </si>
  <si>
    <t>Venomous</t>
  </si>
  <si>
    <t>VERIT</t>
  </si>
  <si>
    <t>Verit</t>
  </si>
  <si>
    <t>WILD_GINSENG</t>
  </si>
  <si>
    <t>Hermit Plant</t>
  </si>
  <si>
    <t>WILD_ROSE</t>
  </si>
  <si>
    <t>Wild Rose</t>
  </si>
  <si>
    <t>WIND_GHOST</t>
  </si>
  <si>
    <t>Wind Ghost</t>
  </si>
  <si>
    <t>WOLF</t>
  </si>
  <si>
    <t>Wolf</t>
  </si>
  <si>
    <t>WOOD_GOBLIN</t>
  </si>
  <si>
    <t>Wood Goblin</t>
  </si>
  <si>
    <t>YGNIZEM</t>
  </si>
  <si>
    <t>Egnigem Cenia</t>
  </si>
  <si>
    <t>ZIPPER_BEAR</t>
  </si>
  <si>
    <t>Zipper Bear</t>
  </si>
  <si>
    <t>ZOMBIE</t>
  </si>
  <si>
    <t>Zombie</t>
  </si>
  <si>
    <t>ZOMBIE_PRISONER</t>
  </si>
  <si>
    <t>Zombie Prisoner</t>
  </si>
  <si>
    <t>ATROCE</t>
  </si>
  <si>
    <t>Atroce</t>
  </si>
  <si>
    <t>DOPPELGANGER</t>
  </si>
  <si>
    <t>Doppelganger</t>
  </si>
  <si>
    <t>DRAKE</t>
  </si>
  <si>
    <t>Drake</t>
  </si>
  <si>
    <t>EDDGA</t>
  </si>
  <si>
    <t>Eddga</t>
  </si>
  <si>
    <t>GLOOMUNDERNIGHT</t>
  </si>
  <si>
    <t>Gloom Under Night</t>
  </si>
  <si>
    <t>GOLDEN_BUG</t>
  </si>
  <si>
    <t>Golden Thief Bug</t>
  </si>
  <si>
    <t>IFRIT</t>
  </si>
  <si>
    <t>Ifrit</t>
  </si>
  <si>
    <t>MISTRESS</t>
  </si>
  <si>
    <t>Mistress</t>
  </si>
  <si>
    <t>MOONLIGHT</t>
  </si>
  <si>
    <t>Moonlight Flower</t>
  </si>
  <si>
    <t>OSIRIS</t>
  </si>
  <si>
    <t>Osiris</t>
  </si>
  <si>
    <t>PHARAOH</t>
  </si>
  <si>
    <t>Pharaoh</t>
  </si>
  <si>
    <t>KNIGHT_OF_WINDSTORM</t>
  </si>
  <si>
    <t>Stormy Knight</t>
  </si>
  <si>
    <t>TAO_GUNKA</t>
  </si>
  <si>
    <t>Tao Gunka</t>
  </si>
  <si>
    <t>TURTLE_GENERAL</t>
  </si>
  <si>
    <t>Turtle General</t>
  </si>
  <si>
    <t>RANDGRIS</t>
  </si>
  <si>
    <t>Valkyrie Randgris</t>
  </si>
  <si>
    <t>AM_MUT</t>
  </si>
  <si>
    <t>Am Mut</t>
  </si>
  <si>
    <t>CAT_O_NINE_TAIL</t>
  </si>
  <si>
    <t>Cat o Nine Tails</t>
  </si>
  <si>
    <t>SHECIL</t>
  </si>
  <si>
    <t>Cecil Damon</t>
  </si>
  <si>
    <t>DEVIACE</t>
  </si>
  <si>
    <t>Deviace</t>
  </si>
  <si>
    <t>EREMES</t>
  </si>
  <si>
    <t>Eremes Guile</t>
  </si>
  <si>
    <t>GIANT_HONET</t>
  </si>
  <si>
    <t>Giant Hornet</t>
  </si>
  <si>
    <t>HARWORD</t>
  </si>
  <si>
    <t>Howard Alt-Eisen</t>
  </si>
  <si>
    <t>JAKK</t>
  </si>
  <si>
    <t>Jakk</t>
  </si>
  <si>
    <t>KATRINN</t>
  </si>
  <si>
    <t>Kathryne Keyron</t>
  </si>
  <si>
    <t>MAGALETA</t>
  </si>
  <si>
    <t>Margaretha Solin</t>
  </si>
  <si>
    <t>MAVKA</t>
  </si>
  <si>
    <t>Mavka</t>
  </si>
  <si>
    <t>SEYREN</t>
  </si>
  <si>
    <t>Seyren Windsor</t>
  </si>
  <si>
    <t>SKELETON_GENERAL</t>
  </si>
  <si>
    <t>Skeleton General</t>
  </si>
  <si>
    <t>TEDDY_BEAR</t>
  </si>
  <si>
    <t>Teddy Bear</t>
  </si>
  <si>
    <t>TENGU</t>
  </si>
  <si>
    <t>Tengu</t>
  </si>
  <si>
    <t>ZOMBIE_MASTER</t>
  </si>
  <si>
    <t>Zombie Master</t>
  </si>
  <si>
    <t>ANTONIO</t>
  </si>
  <si>
    <t>Antonio</t>
  </si>
  <si>
    <t>JAKK_XMAS</t>
  </si>
  <si>
    <t>Christmas Jakk</t>
  </si>
  <si>
    <t>GARDEN_KEEPER</t>
  </si>
  <si>
    <t>Garden Keeper</t>
  </si>
  <si>
    <t>GARDEN_WATCHER</t>
  </si>
  <si>
    <t>Garden Watcher</t>
  </si>
  <si>
    <t>CRYSTAL_2</t>
  </si>
  <si>
    <t>Earth Crystal</t>
  </si>
  <si>
    <t>CRYSTAL_3</t>
  </si>
  <si>
    <t>Fire Crystal</t>
  </si>
  <si>
    <t>GOLDEN_SAVAGE</t>
  </si>
  <si>
    <t>Golden Savage</t>
  </si>
  <si>
    <t>CRYSTAL_4</t>
  </si>
  <si>
    <t>Water Crystal</t>
  </si>
  <si>
    <t>CRYSTAL_1</t>
  </si>
  <si>
    <t>Wind Crystal</t>
  </si>
  <si>
    <t>KEY</t>
  </si>
  <si>
    <t>type_name</t>
  </si>
  <si>
    <t>type</t>
  </si>
  <si>
    <t>code</t>
  </si>
  <si>
    <t>price</t>
  </si>
  <si>
    <t>sell</t>
  </si>
  <si>
    <t>weight</t>
  </si>
  <si>
    <t>ATK[:MATK]</t>
  </si>
  <si>
    <t>DEF</t>
  </si>
  <si>
    <t>Slot</t>
  </si>
  <si>
    <t>Job</t>
  </si>
  <si>
    <t>Class</t>
  </si>
  <si>
    <t>Gender</t>
  </si>
  <si>
    <t>Loc</t>
  </si>
  <si>
    <t>wLV</t>
  </si>
  <si>
    <t>eLV[:maxLevel]</t>
  </si>
  <si>
    <t>View</t>
  </si>
  <si>
    <t>{ Script }</t>
  </si>
  <si>
    <t>{ OnEquip_Script }</t>
  </si>
  <si>
    <t>{ OnUnequip_Script }</t>
  </si>
  <si>
    <t>old_id</t>
  </si>
  <si>
    <t>0xffffffff</t>
  </si>
  <si>
    <t>0x00000400</t>
  </si>
  <si>
    <t>0x00004080</t>
  </si>
  <si>
    <t>0xfffffffe</t>
  </si>
  <si>
    <t>0x00410100</t>
  </si>
  <si>
    <t>0x00000001</t>
  </si>
  <si>
    <t>0x000a0848</t>
  </si>
  <si>
    <t>0x00818314</t>
  </si>
  <si>
    <t>0x02000000</t>
  </si>
  <si>
    <t>0x000a1848</t>
  </si>
  <si>
    <t>0x00001000</t>
  </si>
  <si>
    <t>0x00001100</t>
  </si>
  <si>
    <t>0x02021040</t>
  </si>
  <si>
    <t>0x006444a2</t>
  </si>
  <si>
    <t>0x0407deef</t>
  </si>
  <si>
    <t>0x000654e3</t>
  </si>
  <si>
    <t>0x000654e2</t>
  </si>
  <si>
    <t>0x00080000</t>
  </si>
  <si>
    <t>0x000444a2</t>
  </si>
  <si>
    <t>0x026654e2</t>
  </si>
  <si>
    <t>0x00004082</t>
  </si>
  <si>
    <t>0x028f5eee</t>
  </si>
  <si>
    <t>0x01e646a6</t>
  </si>
  <si>
    <t>0x028f5eef</t>
  </si>
  <si>
    <t>0x02ae5ceb</t>
  </si>
  <si>
    <t>0x00008100</t>
  </si>
  <si>
    <t>0x0004c5b3</t>
  </si>
  <si>
    <t>0x00080808</t>
  </si>
  <si>
    <t>0x00008110</t>
  </si>
  <si>
    <t>0x016e5cea</t>
  </si>
  <si>
    <t>0x00000004</t>
  </si>
  <si>
    <t>0x000ed5f2</t>
  </si>
  <si>
    <t>0x000a0808</t>
  </si>
  <si>
    <t>0x000e5cea</t>
  </si>
  <si>
    <t>0x0004c5b2</t>
  </si>
  <si>
    <t>0x00810204</t>
  </si>
  <si>
    <t>0x00040420</t>
  </si>
  <si>
    <t>0x00898b1c</t>
  </si>
  <si>
    <t>0x00004000</t>
  </si>
  <si>
    <t>0x02af5eef</t>
  </si>
  <si>
    <t>0x00020000</t>
  </si>
  <si>
    <t>0x00818315</t>
  </si>
  <si>
    <t>0x000fdf80</t>
  </si>
  <si>
    <t>0x0000007f</t>
  </si>
  <si>
    <t>0x008f5eef</t>
  </si>
  <si>
    <t>0x00008000</t>
  </si>
  <si>
    <t>0x01080808</t>
  </si>
  <si>
    <t>0x00010204</t>
  </si>
  <si>
    <t>0x00810200</t>
  </si>
  <si>
    <t>0x00cfdf80</t>
  </si>
  <si>
    <t>0x006654e2</t>
  </si>
  <si>
    <t>0x00404082</t>
  </si>
  <si>
    <t>0x000454a3</t>
  </si>
  <si>
    <t>0x004654e2</t>
  </si>
  <si>
    <t>0x00000080</t>
  </si>
  <si>
    <t>0x0066d5f2</t>
  </si>
  <si>
    <t>0x0085c7b6</t>
  </si>
  <si>
    <t>0x000444a3</t>
  </si>
  <si>
    <t>0x00040400</t>
  </si>
  <si>
    <t>Hex</t>
  </si>
  <si>
    <t>Allowed Jobs</t>
  </si>
  <si>
    <t>ID</t>
  </si>
  <si>
    <t>AegisName</t>
  </si>
  <si>
    <t>Buy</t>
  </si>
  <si>
    <t>Sell</t>
  </si>
  <si>
    <t>0xFFFFFFFF</t>
  </si>
  <si>
    <t>{}</t>
  </si>
  <si>
    <t>{ produce 21; }</t>
  </si>
  <si>
    <t>{ produce 1; }</t>
  </si>
  <si>
    <t>{ produce 2; }</t>
  </si>
  <si>
    <t>{ produce 3; }</t>
  </si>
  <si>
    <t>{ pet 1002; }</t>
  </si>
  <si>
    <t>{ pet 1113; }</t>
  </si>
  <si>
    <t>{ pet 1031; }</t>
  </si>
  <si>
    <t>{ pet 1063; }</t>
  </si>
  <si>
    <t>{ pet 1049; }</t>
  </si>
  <si>
    <t>{ pet 1011; }</t>
  </si>
  <si>
    <t>{ pet 1042; }</t>
  </si>
  <si>
    <t>{ pet 1035; }</t>
  </si>
  <si>
    <t>{ pet 1167; }</t>
  </si>
  <si>
    <t>{ pet 1107; }</t>
  </si>
  <si>
    <t>{ pet 1052; }</t>
  </si>
  <si>
    <t>{ pet 1014; }</t>
  </si>
  <si>
    <t>{ pet 1077; }</t>
  </si>
  <si>
    <t>{ pet 1019; }</t>
  </si>
  <si>
    <t>{ pet 1056; }</t>
  </si>
  <si>
    <t>{ pet 1057; }</t>
  </si>
  <si>
    <t>{ pet 1023; }</t>
  </si>
  <si>
    <t>{ pet 1026; }</t>
  </si>
  <si>
    <t>{ pet 1110; }</t>
  </si>
  <si>
    <t>{ pet 1170; }</t>
  </si>
  <si>
    <t>{ pet 1029; }</t>
  </si>
  <si>
    <t>{ pet 1155; }</t>
  </si>
  <si>
    <t>{ pet 1109; }</t>
  </si>
  <si>
    <t>{ pet 1101; }</t>
  </si>
  <si>
    <t>{ bpet; }</t>
  </si>
  <si>
    <t>0xFFF7FEEF</t>
  </si>
  <si>
    <t>0x41E646A6</t>
  </si>
  <si>
    <t>{ pet 1188; }</t>
  </si>
  <si>
    <t>{ pet 1200; }</t>
  </si>
  <si>
    <t>{ pet 1275; }</t>
  </si>
  <si>
    <t>{ RouletteBronze++; }</t>
  </si>
  <si>
    <t>Mage_Test_1</t>
  </si>
  <si>
    <t>Unknown Test Tube</t>
  </si>
  <si>
    <t>Delivery_Message</t>
  </si>
  <si>
    <t>Delivery Message</t>
  </si>
  <si>
    <t>Merchant_Voucher_1</t>
  </si>
  <si>
    <t>Voucher</t>
  </si>
  <si>
    <t>Merchant_Voucher_2</t>
  </si>
  <si>
    <t>Merchant_Voucher_3</t>
  </si>
  <si>
    <t>Merchant_Voucher_4</t>
  </si>
  <si>
    <t>Merchant_Voucher_5</t>
  </si>
  <si>
    <t>Merchant_Voucher_6</t>
  </si>
  <si>
    <t>Merchant_Voucher_7</t>
  </si>
  <si>
    <t>Merchant_Voucher_8</t>
  </si>
  <si>
    <t>Merchant_Box_1</t>
  </si>
  <si>
    <t>Delivery Box</t>
  </si>
  <si>
    <t>Merchant_Box_2</t>
  </si>
  <si>
    <t>Merchant_Box_3</t>
  </si>
  <si>
    <t>Kapra's_Pass</t>
  </si>
  <si>
    <t>Kafra Pass</t>
  </si>
  <si>
    <t>Mage_Test_2</t>
  </si>
  <si>
    <t>Mage_Test_3</t>
  </si>
  <si>
    <t>Mage_Test_4</t>
  </si>
  <si>
    <t>Payon_Potion</t>
  </si>
  <si>
    <t>Payon Solution</t>
  </si>
  <si>
    <t>Mage_Test_Etc</t>
  </si>
  <si>
    <t>Merchant_Box_Etc</t>
  </si>
  <si>
    <t>Sword</t>
  </si>
  <si>
    <t>0x000654E3</t>
  </si>
  <si>
    <t>Sword_</t>
  </si>
  <si>
    <t>Sword__</t>
  </si>
  <si>
    <t>Falchion__</t>
  </si>
  <si>
    <t>Blade__</t>
  </si>
  <si>
    <t>Lapier</t>
  </si>
  <si>
    <t>Lapier__</t>
  </si>
  <si>
    <t>Scimiter</t>
  </si>
  <si>
    <t>Scimiter__</t>
  </si>
  <si>
    <t>Katana__</t>
  </si>
  <si>
    <t>0x000654E2</t>
  </si>
  <si>
    <t>Tsurugi__</t>
  </si>
  <si>
    <t>Ring_Pommel_Saber</t>
  </si>
  <si>
    <t>Ring Pommel Saber</t>
  </si>
  <si>
    <t>Ring_Pommel_Saber_</t>
  </si>
  <si>
    <t>Nagan</t>
  </si>
  <si>
    <t>Ice_Falchon</t>
  </si>
  <si>
    <t>Ice Falchion</t>
  </si>
  <si>
    <t>Edge</t>
  </si>
  <si>
    <t>Scissores_Sword</t>
  </si>
  <si>
    <t>Caesar's Sword</t>
  </si>
  <si>
    <t>Solar_Sword</t>
  </si>
  <si>
    <t>Solar Sword</t>
  </si>
  <si>
    <t>Mysteltainn_</t>
  </si>
  <si>
    <t>Byeorrun_Gum</t>
  </si>
  <si>
    <t>Byeollungum</t>
  </si>
  <si>
    <t>Immaterial_Sword</t>
  </si>
  <si>
    <t>Immaterial Sword</t>
  </si>
  <si>
    <t>Jewel_Sword</t>
  </si>
  <si>
    <t>Jeweled Sword</t>
  </si>
  <si>
    <t>Gaia_Sword</t>
  </si>
  <si>
    <t>Gaia Sword</t>
  </si>
  <si>
    <t>Sasimi</t>
  </si>
  <si>
    <t>Sashimi</t>
  </si>
  <si>
    <t>Town_Sword</t>
  </si>
  <si>
    <t>Slayer__</t>
  </si>
  <si>
    <t>Bastard_Sword</t>
  </si>
  <si>
    <t>Bastard Sword</t>
  </si>
  <si>
    <t>Bastard_Sword_</t>
  </si>
  <si>
    <t>Bastard_Sword__</t>
  </si>
  <si>
    <t>Two_Hand_Sword</t>
  </si>
  <si>
    <t>Two_Hand_Sword__</t>
  </si>
  <si>
    <t>Broad_Sword</t>
  </si>
  <si>
    <t>Balmung</t>
  </si>
  <si>
    <t>Claymore</t>
  </si>
  <si>
    <t>Masamune</t>
  </si>
  <si>
    <t>Claymore_</t>
  </si>
  <si>
    <t>Altas_Weapon</t>
  </si>
  <si>
    <t>Atlas Weapon</t>
  </si>
  <si>
    <t>Muscle_Cutter</t>
  </si>
  <si>
    <t>Muscle Cutter</t>
  </si>
  <si>
    <t>Muramash</t>
  </si>
  <si>
    <t>Schweizersabel_</t>
  </si>
  <si>
    <t>Executioner__</t>
  </si>
  <si>
    <t>Dragon_Slayer_</t>
  </si>
  <si>
    <t>Bloody_Eater</t>
  </si>
  <si>
    <t>Bloody Eater</t>
  </si>
  <si>
    <t>BF_Two_Handed_Sword2</t>
  </si>
  <si>
    <t>Valorous Assaulter's Katzbalger</t>
  </si>
  <si>
    <t>Violet_Fear</t>
  </si>
  <si>
    <t>Violet Fear</t>
  </si>
  <si>
    <t>Death_Guidance</t>
  </si>
  <si>
    <t>Death Guidance</t>
  </si>
  <si>
    <t>Krieger_Twohand_Sword1</t>
  </si>
  <si>
    <t>Glorious Claymore</t>
  </si>
  <si>
    <t>Claymore_C</t>
  </si>
  <si>
    <t>Alca_Bringer</t>
  </si>
  <si>
    <t>Alca Bringer</t>
  </si>
  <si>
    <t>P_Slayer1</t>
  </si>
  <si>
    <t>Eden Slayer I</t>
  </si>
  <si>
    <t>P_Slayer2</t>
  </si>
  <si>
    <t>Eden Slayer II</t>
  </si>
  <si>
    <t>F_Executioner_C</t>
  </si>
  <si>
    <t>E_Executioner_C</t>
  </si>
  <si>
    <t>Chrome_Twohand_Sword</t>
  </si>
  <si>
    <t>Chrome Two-Handed Sword</t>
  </si>
  <si>
    <t>P_Slayer3</t>
  </si>
  <si>
    <t>Eden Slayer III</t>
  </si>
  <si>
    <t>Hairtail</t>
  </si>
  <si>
    <t>Cutlass</t>
  </si>
  <si>
    <t>Ebony_Toe_Nail</t>
  </si>
  <si>
    <t>Ebony Toe Nail</t>
  </si>
  <si>
    <t>250:150</t>
  </si>
  <si>
    <t>0x3E9F7EEF</t>
  </si>
  <si>
    <t>Knife__</t>
  </si>
  <si>
    <t>Cutter__</t>
  </si>
  <si>
    <t>Main_Gauche__</t>
  </si>
  <si>
    <t>Dirk__</t>
  </si>
  <si>
    <t>Dagger__</t>
  </si>
  <si>
    <t>Stiletto__</t>
  </si>
  <si>
    <t>0x028F5EEE</t>
  </si>
  <si>
    <t>Gladius__</t>
  </si>
  <si>
    <t>Damascus</t>
  </si>
  <si>
    <t>Damascus_</t>
  </si>
  <si>
    <t>Weeder_Knife</t>
  </si>
  <si>
    <t>Weeder Knife</t>
  </si>
  <si>
    <t>Mama's_Knife</t>
  </si>
  <si>
    <t>Kitchen Knife</t>
  </si>
  <si>
    <t>Exercise</t>
  </si>
  <si>
    <t>Exorciser</t>
  </si>
  <si>
    <t>Azoth</t>
  </si>
  <si>
    <t>0x00040000</t>
  </si>
  <si>
    <t>Grimtooth_</t>
  </si>
  <si>
    <t>Grimtooth</t>
  </si>
  <si>
    <t>Zeny_Knife</t>
  </si>
  <si>
    <t>Zeny Knife</t>
  </si>
  <si>
    <t>Poison_Knife</t>
  </si>
  <si>
    <t>Princess_Knife</t>
  </si>
  <si>
    <t>Princess Knife</t>
  </si>
  <si>
    <t>Novice_Knife</t>
  </si>
  <si>
    <t>Novice Main-Gauche</t>
  </si>
  <si>
    <t>Holy_Dagger</t>
  </si>
  <si>
    <t>Holy Dagger</t>
  </si>
  <si>
    <t>Cinquedea</t>
  </si>
  <si>
    <t>Cinquedea_</t>
  </si>
  <si>
    <t>Kindling_Dagger</t>
  </si>
  <si>
    <t>Kindle Dagger</t>
  </si>
  <si>
    <t>Obsidian_Dagger</t>
  </si>
  <si>
    <t>Obsidian Dagger</t>
  </si>
  <si>
    <t>Unholy_Touch</t>
  </si>
  <si>
    <t>Unholy Touch</t>
  </si>
  <si>
    <t>Bloody_Roar</t>
  </si>
  <si>
    <t>Bloody Roar</t>
  </si>
  <si>
    <t>Infiltrator_</t>
  </si>
  <si>
    <t>Infiltrator_C</t>
  </si>
  <si>
    <t>Wild_Beast_Claw</t>
  </si>
  <si>
    <t>Wild Beast Claw</t>
  </si>
  <si>
    <t>Drill_Katar</t>
  </si>
  <si>
    <t>Drill Katar</t>
  </si>
  <si>
    <t>Scratcher</t>
  </si>
  <si>
    <t>Bloody_Roar_C</t>
  </si>
  <si>
    <t>Refined Bloody Roar</t>
  </si>
  <si>
    <t>Unholy_Touch_C</t>
  </si>
  <si>
    <t>Refined Unholy Touch</t>
  </si>
  <si>
    <t>Krieger_Katar1</t>
  </si>
  <si>
    <t>Glorious Bloody Roar</t>
  </si>
  <si>
    <t>Krieger_Katar2</t>
  </si>
  <si>
    <t>Glorious Jamadhar</t>
  </si>
  <si>
    <t>Cakram</t>
  </si>
  <si>
    <t>Jamadhar_C</t>
  </si>
  <si>
    <t>Durga</t>
  </si>
  <si>
    <t>Bloody_Fear_C</t>
  </si>
  <si>
    <t>Bloody Fear</t>
  </si>
  <si>
    <t>P_Katar1</t>
  </si>
  <si>
    <t>Eden Katar I</t>
  </si>
  <si>
    <t>Agent_Katar</t>
  </si>
  <si>
    <t>Agent Katar</t>
  </si>
  <si>
    <t>Guillotine_Katar</t>
  </si>
  <si>
    <t>Guillotine Katar</t>
  </si>
  <si>
    <t>Upg_Katar</t>
  </si>
  <si>
    <t>Upg Katar</t>
  </si>
  <si>
    <t>Velum_Jamadhar</t>
  </si>
  <si>
    <t>Vellum Jamadhar</t>
  </si>
  <si>
    <t>Velum_Scare</t>
  </si>
  <si>
    <t>Vellum Scale</t>
  </si>
  <si>
    <t>Blood_Tears_</t>
  </si>
  <si>
    <t>Metal_Katar</t>
  </si>
  <si>
    <t>Metal Katar</t>
  </si>
  <si>
    <t>Inverse_Scale_</t>
  </si>
  <si>
    <t>Shiver_Katar</t>
  </si>
  <si>
    <t>Katar Of Horror</t>
  </si>
  <si>
    <t>TE_Woe_Katar</t>
  </si>
  <si>
    <t>TE Woe Katar</t>
  </si>
  <si>
    <t>Axe__</t>
  </si>
  <si>
    <t>Cleaver</t>
  </si>
  <si>
    <t>0x000444A2</t>
  </si>
  <si>
    <t>Windhawk</t>
  </si>
  <si>
    <t>Golden_Axe</t>
  </si>
  <si>
    <t>Golden Axe</t>
  </si>
  <si>
    <t>Orcish_Axe_</t>
  </si>
  <si>
    <t>Krieger_Onehand_Axe1</t>
  </si>
  <si>
    <t>Glorious Cleaver</t>
  </si>
  <si>
    <t>Vecer Axe</t>
  </si>
  <si>
    <t>Orcish_Axe_C</t>
  </si>
  <si>
    <t>Tourist_Axe</t>
  </si>
  <si>
    <t>Tourist Axe</t>
  </si>
  <si>
    <t>F_Tomahawk_C</t>
  </si>
  <si>
    <t>Tomahawk</t>
  </si>
  <si>
    <t>F_Right_Epsilon_C</t>
  </si>
  <si>
    <t>Battle_Axe</t>
  </si>
  <si>
    <t>Battle_Axe__</t>
  </si>
  <si>
    <t>Hammer__</t>
  </si>
  <si>
    <t>Buster__</t>
  </si>
  <si>
    <t>Two_Handed_Axe</t>
  </si>
  <si>
    <t>Two_Handed_Axe__</t>
  </si>
  <si>
    <t>Great_Axe</t>
  </si>
  <si>
    <t>Great Axe</t>
  </si>
  <si>
    <t>Slaughter</t>
  </si>
  <si>
    <t>Guillotine</t>
  </si>
  <si>
    <t>Doom_Slayer</t>
  </si>
  <si>
    <t>Tomahawk_C</t>
  </si>
  <si>
    <t>Berdysz</t>
  </si>
  <si>
    <t>Heart_Breaker</t>
  </si>
  <si>
    <t>Heart Breaker</t>
  </si>
  <si>
    <t>Great_Axe_C</t>
  </si>
  <si>
    <t>Refined Great Axe</t>
  </si>
  <si>
    <t>N_Battle_Axe</t>
  </si>
  <si>
    <t>Novice Battle Axe</t>
  </si>
  <si>
    <t>Krieger_Twohand_Axe1</t>
  </si>
  <si>
    <t>Glorious Two-Handed Axe</t>
  </si>
  <si>
    <t>Holy_Celestial_Axe</t>
  </si>
  <si>
    <t>Celestial Axe</t>
  </si>
  <si>
    <t>Doom_Slayer_I</t>
  </si>
  <si>
    <t>Giant Axe</t>
  </si>
  <si>
    <t>Two_Handed_Axe_C</t>
  </si>
  <si>
    <t>E_Tomahawk_C</t>
  </si>
  <si>
    <t>E_Right_Epsilon_C</t>
  </si>
  <si>
    <t>P_Two_Handed_Axe1</t>
  </si>
  <si>
    <t>Eden Two-Handed Axe I</t>
  </si>
  <si>
    <t>Ygnus_Stale</t>
  </si>
  <si>
    <t>Ignus Steel</t>
  </si>
  <si>
    <t>End_Sektura</t>
  </si>
  <si>
    <t>End Sectora</t>
  </si>
  <si>
    <t>Upg_Two_Handed_Axe</t>
  </si>
  <si>
    <t>Upg Two Handed Axe</t>
  </si>
  <si>
    <t>Velum_Buster</t>
  </si>
  <si>
    <t>Vellum Buster</t>
  </si>
  <si>
    <t>Velum_Guillotine</t>
  </si>
  <si>
    <t>Vellum Guillotine</t>
  </si>
  <si>
    <t>Bradium_Stonehammer_</t>
  </si>
  <si>
    <t>Bradium Stonehammer</t>
  </si>
  <si>
    <t>Metal_Two_Handed_Axe</t>
  </si>
  <si>
    <t>Metal Two Handed Axe</t>
  </si>
  <si>
    <t>TE_Woe_Two_Handed_Axe</t>
  </si>
  <si>
    <t>TE Woe Two Handed Axe</t>
  </si>
  <si>
    <t>Javelin__</t>
  </si>
  <si>
    <t>Spear__</t>
  </si>
  <si>
    <t>Pike__</t>
  </si>
  <si>
    <t>Lance</t>
  </si>
  <si>
    <t>Lance_</t>
  </si>
  <si>
    <t>Lance__</t>
  </si>
  <si>
    <t>Gelerdria</t>
  </si>
  <si>
    <t>Tjungkuletti</t>
  </si>
  <si>
    <t>Pole_Axe_C</t>
  </si>
  <si>
    <t>Long_Horn</t>
  </si>
  <si>
    <t>Long Horn</t>
  </si>
  <si>
    <t>Pole_XO</t>
  </si>
  <si>
    <t>Pole XO</t>
  </si>
  <si>
    <t>Krieger_Onehand_Spear1</t>
  </si>
  <si>
    <t>Glorious Spear</t>
  </si>
  <si>
    <t>Long_Horn_M</t>
  </si>
  <si>
    <t>Hunting_Spear_M</t>
  </si>
  <si>
    <t>Pike_C</t>
  </si>
  <si>
    <t>F_Pole_Axe_C</t>
  </si>
  <si>
    <t>E_Pole_Axe_C</t>
  </si>
  <si>
    <t>Imperial_Spear</t>
  </si>
  <si>
    <t>Imperial Spear</t>
  </si>
  <si>
    <t>P_Sphere1</t>
  </si>
  <si>
    <t>Eden Spear I</t>
  </si>
  <si>
    <t>Cannon_Spear</t>
  </si>
  <si>
    <t>Cannon Spear</t>
  </si>
  <si>
    <t>Velum_Spear</t>
  </si>
  <si>
    <t>Vellum Spear</t>
  </si>
  <si>
    <t>TE_Woe_Pike</t>
  </si>
  <si>
    <t>TE Woe Pike</t>
  </si>
  <si>
    <t>Thanos_Spear</t>
  </si>
  <si>
    <t>Thanatos Spear</t>
  </si>
  <si>
    <t>150:100</t>
  </si>
  <si>
    <t>Half_BF_Spear1</t>
  </si>
  <si>
    <t>Half BF Spear1</t>
  </si>
  <si>
    <t>Battle_Hook_</t>
  </si>
  <si>
    <t>Ru_Blue_Spear</t>
  </si>
  <si>
    <t>Blue Spear</t>
  </si>
  <si>
    <t>180:170</t>
  </si>
  <si>
    <t>Ru_Gold_Spear</t>
  </si>
  <si>
    <t>Ru Gold Spear</t>
  </si>
  <si>
    <t>Crimson_Spear</t>
  </si>
  <si>
    <t>Crimson Spear</t>
  </si>
  <si>
    <t>Requiem_Spear</t>
  </si>
  <si>
    <t>Requiem Spear</t>
  </si>
  <si>
    <t>Lance_of_Vicious_Mind</t>
  </si>
  <si>
    <t>Lance of Vicious Mind</t>
  </si>
  <si>
    <t>Guisarme__</t>
  </si>
  <si>
    <t>Glaive__</t>
  </si>
  <si>
    <t>Partizan__</t>
  </si>
  <si>
    <t>Trident__</t>
  </si>
  <si>
    <t>Halberd__</t>
  </si>
  <si>
    <t>Crescent_Scythe</t>
  </si>
  <si>
    <t>Bill_Guisarme</t>
  </si>
  <si>
    <t>Bill Guisarme</t>
  </si>
  <si>
    <t>Staff_Of_Soul</t>
  </si>
  <si>
    <t>Soul Staff</t>
  </si>
  <si>
    <t>Wizardy_Staff</t>
  </si>
  <si>
    <t>Wizardry Staff</t>
  </si>
  <si>
    <t>Gae_Bolg</t>
  </si>
  <si>
    <t>Gae Bolg</t>
  </si>
  <si>
    <t>Horseback_Lance</t>
  </si>
  <si>
    <t>Equestrian's Spear</t>
  </si>
  <si>
    <t>Spectral_Spear</t>
  </si>
  <si>
    <t>Spectral Spear</t>
  </si>
  <si>
    <t>Gae_Bolg_</t>
  </si>
  <si>
    <t>Cardo</t>
  </si>
  <si>
    <t>Battle_Fork</t>
  </si>
  <si>
    <t>Battle Fork</t>
  </si>
  <si>
    <t>Krieger_Twohand_Spear1</t>
  </si>
  <si>
    <t>Glorious Lance</t>
  </si>
  <si>
    <t>Lance_C</t>
  </si>
  <si>
    <t>Ahlspiess_C</t>
  </si>
  <si>
    <t>Spearfish_</t>
  </si>
  <si>
    <t>Marlin</t>
  </si>
  <si>
    <t>Giant_Lance</t>
  </si>
  <si>
    <t>Gigantic Lance</t>
  </si>
  <si>
    <t>Upg_Lance</t>
  </si>
  <si>
    <t>Upg Lance</t>
  </si>
  <si>
    <t>Velum_Glaive</t>
  </si>
  <si>
    <t>Vellum Glaive</t>
  </si>
  <si>
    <t>Metal_Lance</t>
  </si>
  <si>
    <t>Metal Lance</t>
  </si>
  <si>
    <t>Undine_Spear</t>
  </si>
  <si>
    <t>Spear Of Odin</t>
  </si>
  <si>
    <t>TE_Woe_Lance</t>
  </si>
  <si>
    <t>TE Woe Lance</t>
  </si>
  <si>
    <t>Thanos_Long_Spear</t>
  </si>
  <si>
    <t>Thanatos Long Spear</t>
  </si>
  <si>
    <t>Hell_Fire_</t>
  </si>
  <si>
    <t>Crimson_Lance</t>
  </si>
  <si>
    <t>Crimson Lance</t>
  </si>
  <si>
    <t>Requiem_Lance</t>
  </si>
  <si>
    <t>Requiem Lance</t>
  </si>
  <si>
    <t>0x0004C5B3</t>
  </si>
  <si>
    <t>Club__</t>
  </si>
  <si>
    <t>Mace__</t>
  </si>
  <si>
    <t>Smasher__</t>
  </si>
  <si>
    <t>0x0004C5B2</t>
  </si>
  <si>
    <t>Flail__</t>
  </si>
  <si>
    <t>Morning_Star</t>
  </si>
  <si>
    <t>Morning_Star__</t>
  </si>
  <si>
    <t>Sword_Mace</t>
  </si>
  <si>
    <t>Sword_Mace__</t>
  </si>
  <si>
    <t>Chain__</t>
  </si>
  <si>
    <t>Stunner</t>
  </si>
  <si>
    <t>Slash</t>
  </si>
  <si>
    <t>Quadrille</t>
  </si>
  <si>
    <t>Iron_Driver</t>
  </si>
  <si>
    <t>Iron Driver</t>
  </si>
  <si>
    <t>Mjolnir</t>
  </si>
  <si>
    <t>Stunner_</t>
  </si>
  <si>
    <t>Warrior_Balmung</t>
  </si>
  <si>
    <t>Warrior's Balmung</t>
  </si>
  <si>
    <t>Hollgrehenn_Hammer</t>
  </si>
  <si>
    <t>Hollgrehenn's Hammer</t>
  </si>
  <si>
    <t>Good_Morning_Star</t>
  </si>
  <si>
    <t>Good Morning Star</t>
  </si>
  <si>
    <t>Quadrille_C</t>
  </si>
  <si>
    <t>Refined Quadrille</t>
  </si>
  <si>
    <t>Golden_Mace_</t>
  </si>
  <si>
    <t>Grand_Cross_</t>
  </si>
  <si>
    <t>Nemesis</t>
  </si>
  <si>
    <t>Lunakaligo</t>
  </si>
  <si>
    <t>N_Mace</t>
  </si>
  <si>
    <t>Novice Mace</t>
  </si>
  <si>
    <t>Krieger_Onehand_Mace1</t>
  </si>
  <si>
    <t>Glorious Morning Star</t>
  </si>
  <si>
    <t>Mace_Of_Madness</t>
  </si>
  <si>
    <t>Mace Of Madness</t>
  </si>
  <si>
    <t>Veteran_Hammer</t>
  </si>
  <si>
    <t>Veteran Hammer</t>
  </si>
  <si>
    <t>Book</t>
  </si>
  <si>
    <t>Diary_Of_Great_Sage</t>
  </si>
  <si>
    <t>Sage's Diary</t>
  </si>
  <si>
    <t>Hardback</t>
  </si>
  <si>
    <t>Hardcover Book</t>
  </si>
  <si>
    <t>Diary_Of_Great_Sage_C</t>
  </si>
  <si>
    <t>Death_Note</t>
  </si>
  <si>
    <t>Ledger of Death</t>
  </si>
  <si>
    <t>Diary_Of_Great_Basil</t>
  </si>
  <si>
    <t>Diary Of Great Basil</t>
  </si>
  <si>
    <t>Hardback_C</t>
  </si>
  <si>
    <t>Refined Hardcover Book</t>
  </si>
  <si>
    <t>Book_Of_Billows_</t>
  </si>
  <si>
    <t>Book_Of_Blazing_Sun_</t>
  </si>
  <si>
    <t>Book of Blazing Sun</t>
  </si>
  <si>
    <t>Book_Of_Gust_Of_Wind_</t>
  </si>
  <si>
    <t>60:160</t>
  </si>
  <si>
    <t>90:125</t>
  </si>
  <si>
    <t>Krieger_Book1</t>
  </si>
  <si>
    <t>Glorious Tablet</t>
  </si>
  <si>
    <t>Krieger_Book2</t>
  </si>
  <si>
    <t>Glorious Apocalypse</t>
  </si>
  <si>
    <t>Death_Note_M</t>
  </si>
  <si>
    <t>Book of the Dead</t>
  </si>
  <si>
    <t>Encyclopedia_C</t>
  </si>
  <si>
    <t>Giant Encyclopedia</t>
  </si>
  <si>
    <t>F_Diary_Of_Great_Sage_C</t>
  </si>
  <si>
    <t>Diary Of Great Sage</t>
  </si>
  <si>
    <t>E_Diary_Of_Great_Sage_C</t>
  </si>
  <si>
    <t>P_Dic1</t>
  </si>
  <si>
    <t>Eden Book I</t>
  </si>
  <si>
    <t>135:110</t>
  </si>
  <si>
    <t>Chilly_Spell_Book</t>
  </si>
  <si>
    <t>Cold Magic Book</t>
  </si>
  <si>
    <t>100:160</t>
  </si>
  <si>
    <t>0x00010000</t>
  </si>
  <si>
    <t>Upg_Book</t>
  </si>
  <si>
    <t>Upg Book</t>
  </si>
  <si>
    <t>Velum_Bible</t>
  </si>
  <si>
    <t>Vellum Bible</t>
  </si>
  <si>
    <t>110:125</t>
  </si>
  <si>
    <t>Velum_Encyclopedia</t>
  </si>
  <si>
    <t>Vellum Great Encyclopedia</t>
  </si>
  <si>
    <t>Metal_Book</t>
  </si>
  <si>
    <t>Metal Book</t>
  </si>
  <si>
    <t>Legacy_Of_Dragon_</t>
  </si>
  <si>
    <t>Snake_Encyclopedia</t>
  </si>
  <si>
    <t>Daizenshu Dakatsu</t>
  </si>
  <si>
    <t>TE_Woe_Book</t>
  </si>
  <si>
    <t>TE Woe Book</t>
  </si>
  <si>
    <t>Earth_Pedigree_Book</t>
  </si>
  <si>
    <t>Earth Pedigree Book</t>
  </si>
  <si>
    <t>90:130</t>
  </si>
  <si>
    <t>0x050100</t>
  </si>
  <si>
    <t>Half_BF_Book2</t>
  </si>
  <si>
    <t>Half BF Book2</t>
  </si>
  <si>
    <t>Angra_Manyu</t>
  </si>
  <si>
    <t>Angra Manyu</t>
  </si>
  <si>
    <t>Rod__</t>
  </si>
  <si>
    <t>Wand__</t>
  </si>
  <si>
    <t>Staff__</t>
  </si>
  <si>
    <t>Arc_Wand</t>
  </si>
  <si>
    <t>Arc_Wand__</t>
  </si>
  <si>
    <t>40:110</t>
  </si>
  <si>
    <t>Staff_Of_Wing</t>
  </si>
  <si>
    <t>Wing Staff</t>
  </si>
  <si>
    <t>Survival_Rod</t>
  </si>
  <si>
    <t>Survivor's Rod</t>
  </si>
  <si>
    <t>50:120</t>
  </si>
  <si>
    <t>Survival_Rod_</t>
  </si>
  <si>
    <t>Survival_Rod2</t>
  </si>
  <si>
    <t>Survival_Rod2_</t>
  </si>
  <si>
    <t>Hypnotist's_Staff</t>
  </si>
  <si>
    <t>Mighty_Staff_C</t>
  </si>
  <si>
    <t>60:170</t>
  </si>
  <si>
    <t>0x00018314</t>
  </si>
  <si>
    <t>Healing Staff</t>
  </si>
  <si>
    <t>Piercing_Staff</t>
  </si>
  <si>
    <t>Piercing Staff</t>
  </si>
  <si>
    <t>80:145</t>
  </si>
  <si>
    <t>Staffy</t>
  </si>
  <si>
    <t>Survival_Rod_C</t>
  </si>
  <si>
    <t>Refined Survivor's Rod</t>
  </si>
  <si>
    <t>40:125</t>
  </si>
  <si>
    <t>70:125</t>
  </si>
  <si>
    <t>Thorn_Staff</t>
  </si>
  <si>
    <t>Thorn Staff of Darkness</t>
  </si>
  <si>
    <t>Eraser</t>
  </si>
  <si>
    <t>Healing_Staff_C</t>
  </si>
  <si>
    <t>Staff Of Healing</t>
  </si>
  <si>
    <t>N_Rod</t>
  </si>
  <si>
    <t>Novice Rod</t>
  </si>
  <si>
    <t>Krieger_Onehand_Staff1</t>
  </si>
  <si>
    <t>Glorious Arc Wand</t>
  </si>
  <si>
    <t>Krieger_Onehand_Staff2</t>
  </si>
  <si>
    <t>Glorious Cure Wand</t>
  </si>
  <si>
    <t>Staff_Of_Darkness</t>
  </si>
  <si>
    <t>Staff Of Darkness</t>
  </si>
  <si>
    <t>Piercing_Staff_M</t>
  </si>
  <si>
    <t>Staff of Piercing</t>
  </si>
  <si>
    <t>Lich_Bone_Wand_M</t>
  </si>
  <si>
    <t>30:180</t>
  </si>
  <si>
    <t>Staff_Of_Bordeaux</t>
  </si>
  <si>
    <t>Staff Of Bordeaux</t>
  </si>
  <si>
    <t>30:170</t>
  </si>
  <si>
    <t>0x00010200</t>
  </si>
  <si>
    <t>Rafini_Staff</t>
  </si>
  <si>
    <t>Laphine Staff</t>
  </si>
  <si>
    <t>P_Staff1</t>
  </si>
  <si>
    <t>Eden Staff I</t>
  </si>
  <si>
    <t>60:125</t>
  </si>
  <si>
    <t>P_Staff2</t>
  </si>
  <si>
    <t>Eden Staff II</t>
  </si>
  <si>
    <t>60:150</t>
  </si>
  <si>
    <t>Tourist_Staff</t>
  </si>
  <si>
    <t>Tourist Staff</t>
  </si>
  <si>
    <t>Staff_Of_Healing_C</t>
  </si>
  <si>
    <t>Staff of Healing</t>
  </si>
  <si>
    <t>Mental_Stick</t>
  </si>
  <si>
    <t>Mental Stick</t>
  </si>
  <si>
    <t>40:170</t>
  </si>
  <si>
    <t>Adventure_Staff</t>
  </si>
  <si>
    <t>Adventure Staff</t>
  </si>
  <si>
    <t>Academy_Wand</t>
  </si>
  <si>
    <t>Academy Wand</t>
  </si>
  <si>
    <t>Wand_Of_Affection</t>
  </si>
  <si>
    <t>Wand Of Affection</t>
  </si>
  <si>
    <t>30:160</t>
  </si>
  <si>
    <t>0x00000100</t>
  </si>
  <si>
    <t>P_Staff3</t>
  </si>
  <si>
    <t>Eden Staff III</t>
  </si>
  <si>
    <t>Recovery_Light</t>
  </si>
  <si>
    <t>Light of Recovery</t>
  </si>
  <si>
    <t>Wand_Of_Affection2</t>
  </si>
  <si>
    <t>Empowered Wand Of Affection</t>
  </si>
  <si>
    <t>Mental_Destroyer</t>
  </si>
  <si>
    <t>Mental Destroyer</t>
  </si>
  <si>
    <t>0x00000200</t>
  </si>
  <si>
    <t>Bone_Wand_</t>
  </si>
  <si>
    <t>Staff_Of_Bordeaux_</t>
  </si>
  <si>
    <t>Thorn_Staff_</t>
  </si>
  <si>
    <t>0x14</t>
  </si>
  <si>
    <t>Piercing_Staff_</t>
  </si>
  <si>
    <t>Healing_Staff_</t>
  </si>
  <si>
    <t>TE_Woe_Staff</t>
  </si>
  <si>
    <t>TE Woe Staff</t>
  </si>
  <si>
    <t>50:100</t>
  </si>
  <si>
    <t>Sword_Stick</t>
  </si>
  <si>
    <t>Sword Stick</t>
  </si>
  <si>
    <t>120:150</t>
  </si>
  <si>
    <t>0x800200</t>
  </si>
  <si>
    <t>Thanos_Staff</t>
  </si>
  <si>
    <t>Thanatos Staff</t>
  </si>
  <si>
    <t>100:200</t>
  </si>
  <si>
    <t>RWC_Memory_Staff</t>
  </si>
  <si>
    <t>RWC Memory Staff</t>
  </si>
  <si>
    <t>Staff_Of_Evil_Slayer</t>
  </si>
  <si>
    <t>Devil Won Staff</t>
  </si>
  <si>
    <t>30:155</t>
  </si>
  <si>
    <t>Half_BF_Staff4</t>
  </si>
  <si>
    <t>Half BF Staff4</t>
  </si>
  <si>
    <t>Half_BF_Staff2</t>
  </si>
  <si>
    <t>Half BF Staff2</t>
  </si>
  <si>
    <t>Walking_Stick_</t>
  </si>
  <si>
    <t>Baculum_Daemonicum</t>
  </si>
  <si>
    <t>Baculum Daemonicum</t>
  </si>
  <si>
    <t>Ru_Blue_Wand</t>
  </si>
  <si>
    <t>Blue Wand</t>
  </si>
  <si>
    <t>Ru_Gold_Wand</t>
  </si>
  <si>
    <t>Ru Gold Wand</t>
  </si>
  <si>
    <t>Rafini_Staff_S</t>
  </si>
  <si>
    <t>Crimson_One-Handed_Staff</t>
  </si>
  <si>
    <t>Crimson One-Handed Staff</t>
  </si>
  <si>
    <t>60:70</t>
  </si>
  <si>
    <t>Short_Foxtail_Staff</t>
  </si>
  <si>
    <t>Short Foxtail Staff</t>
  </si>
  <si>
    <t>0x80000000</t>
  </si>
  <si>
    <t>Shadow_Staff</t>
  </si>
  <si>
    <t>Shadow Staff</t>
  </si>
  <si>
    <t>70:130</t>
  </si>
  <si>
    <t>Enriched_Foxtail_Staff</t>
  </si>
  <si>
    <t>Enriched Foxtail Staff</t>
  </si>
  <si>
    <t>50:70</t>
  </si>
  <si>
    <t>Long_Foxtail_Staff</t>
  </si>
  <si>
    <t>Long Foxtail Staff</t>
  </si>
  <si>
    <t>Dragonfly_Sitting_Foxtail_Staff</t>
  </si>
  <si>
    <t>Dragonfly Sitting Foxtail Staff</t>
  </si>
  <si>
    <t>70:100</t>
  </si>
  <si>
    <t>Large_Foxtail_Staff</t>
  </si>
  <si>
    <t>Large Foxtail Staff</t>
  </si>
  <si>
    <t>Beginner_Foxtail_Staff</t>
  </si>
  <si>
    <t>Beginner Foxtail Staff</t>
  </si>
  <si>
    <t>Mysterious_Foxtail_Staff</t>
  </si>
  <si>
    <t>Mysterious Foxtail Staff</t>
  </si>
  <si>
    <t>80:180</t>
  </si>
  <si>
    <t>Strange_God_Foxtail_Staff</t>
  </si>
  <si>
    <t>Strange God Foxtail Staff</t>
  </si>
  <si>
    <t>100:240</t>
  </si>
  <si>
    <t>Magical_Foxtail_Staff</t>
  </si>
  <si>
    <t>Magical Foxtail Staff</t>
  </si>
  <si>
    <t>120:260</t>
  </si>
  <si>
    <t>Magical_Yellow_Foxtail_Staff</t>
  </si>
  <si>
    <t>Magical Yellow Foxtail Staff</t>
  </si>
  <si>
    <t>140:280</t>
  </si>
  <si>
    <t>Foxtail_Model</t>
  </si>
  <si>
    <t>Foxtail Model</t>
  </si>
  <si>
    <t>Delicate_Foxtail_Model</t>
  </si>
  <si>
    <t>Delicate Foxtail Model</t>
  </si>
  <si>
    <t>Exquisite_Foxtail_Model</t>
  </si>
  <si>
    <t>Exquisite Foxtail Model</t>
  </si>
  <si>
    <t>Exquisite_Yellow_Foxtail_Model</t>
  </si>
  <si>
    <t>Exquisite Yellow Foxtail Model</t>
  </si>
  <si>
    <t>Requiem_Arc_Wand</t>
  </si>
  <si>
    <t>Requiem Arc Wand</t>
  </si>
  <si>
    <t>Paradise_Foxtail_Staff_I</t>
  </si>
  <si>
    <t>Eden Group Foxtail I</t>
  </si>
  <si>
    <t>120:135</t>
  </si>
  <si>
    <t>0x000A0848</t>
  </si>
  <si>
    <t>Bow__</t>
  </si>
  <si>
    <t>Composite_Bow</t>
  </si>
  <si>
    <t>Composite_Bow__</t>
  </si>
  <si>
    <t>Great_Bow</t>
  </si>
  <si>
    <t>Great_Bow__</t>
  </si>
  <si>
    <t>CrossBow</t>
  </si>
  <si>
    <t>Crossbow</t>
  </si>
  <si>
    <t>CrossBow_</t>
  </si>
  <si>
    <t>CrossBow__</t>
  </si>
  <si>
    <t>Kakkung</t>
  </si>
  <si>
    <t>Gakkung Bow</t>
  </si>
  <si>
    <t>Kakkung_</t>
  </si>
  <si>
    <t>Hunter_Bow</t>
  </si>
  <si>
    <t>Hunter Bow</t>
  </si>
  <si>
    <t>0x00000800</t>
  </si>
  <si>
    <t>Bow_Of_Roguemaster</t>
  </si>
  <si>
    <t>Roguemaster's Bow</t>
  </si>
  <si>
    <t>0x00000040</t>
  </si>
  <si>
    <t>Bow_Of_Rudra</t>
  </si>
  <si>
    <t>Rudra Bow</t>
  </si>
  <si>
    <t>0x000A0808</t>
  </si>
  <si>
    <t>Repeting_CrossBow</t>
  </si>
  <si>
    <t>Repeating Crossbow</t>
  </si>
  <si>
    <t>0x00020840</t>
  </si>
  <si>
    <t>Balistar</t>
  </si>
  <si>
    <t>Ballista</t>
  </si>
  <si>
    <t>0x00080800</t>
  </si>
  <si>
    <t>Luna_Bow</t>
  </si>
  <si>
    <t>Luna Bow</t>
  </si>
  <si>
    <t>Dragon_Wing</t>
  </si>
  <si>
    <t>Dragon Wing</t>
  </si>
  <si>
    <t>Bow_Of_Minstrel</t>
  </si>
  <si>
    <t>Minstrel Bow</t>
  </si>
  <si>
    <t>Hunter_Bow_</t>
  </si>
  <si>
    <t>Balistar_</t>
  </si>
  <si>
    <t>Balistar_C</t>
  </si>
  <si>
    <t>Bow_Of_Rudra_C</t>
  </si>
  <si>
    <t>Frozen_Bow</t>
  </si>
  <si>
    <t>Frozen Bow</t>
  </si>
  <si>
    <t>Earth_Bow</t>
  </si>
  <si>
    <t>Earth Bow</t>
  </si>
  <si>
    <t>Gust_Bow</t>
  </si>
  <si>
    <t>Gust Bow</t>
  </si>
  <si>
    <t>Orc_Archer_Bow</t>
  </si>
  <si>
    <t>Orc Archer Bow</t>
  </si>
  <si>
    <t>Kkakkung</t>
  </si>
  <si>
    <t>Double_Bound</t>
  </si>
  <si>
    <t>Double Bound</t>
  </si>
  <si>
    <t>Ixion_Wing</t>
  </si>
  <si>
    <t>Ixion Wings</t>
  </si>
  <si>
    <t>BF_Bow1</t>
  </si>
  <si>
    <t>Valorous Battle CrossBow</t>
  </si>
  <si>
    <t>Nepenthes_Bow</t>
  </si>
  <si>
    <t>Nepenthes Bow</t>
  </si>
  <si>
    <t>Cursed_Lyre</t>
  </si>
  <si>
    <t>Cursed Lyre</t>
  </si>
  <si>
    <t>N_Composite_Bow</t>
  </si>
  <si>
    <t>Novice Composite Bow</t>
  </si>
  <si>
    <t>Krieger_Bow1</t>
  </si>
  <si>
    <t>Glorious Hunter Bow</t>
  </si>
  <si>
    <t>0x001A0848</t>
  </si>
  <si>
    <t>Falken_Blitz</t>
  </si>
  <si>
    <t>Falken Blitz</t>
  </si>
  <si>
    <t>Elven_Bow</t>
  </si>
  <si>
    <t>Elven Bow</t>
  </si>
  <si>
    <t>P_Bow1</t>
  </si>
  <si>
    <t>Eden Bow I</t>
  </si>
  <si>
    <t>P_Bow2</t>
  </si>
  <si>
    <t>Eden Bow II</t>
  </si>
  <si>
    <t>Tourist_Bow</t>
  </si>
  <si>
    <t>Tourist Bow</t>
  </si>
  <si>
    <t>0x000A1848</t>
  </si>
  <si>
    <t>Arrow of Shadow</t>
  </si>
  <si>
    <t>Arrow_Of_Elf</t>
  </si>
  <si>
    <t>Elven Arrow</t>
  </si>
  <si>
    <t>Hunting_Arrow</t>
  </si>
  <si>
    <t>Hunting Arrow</t>
  </si>
  <si>
    <t>Siege_Arrow_S</t>
  </si>
  <si>
    <t>Siege Arrow S</t>
  </si>
  <si>
    <t>Siege_Arrow_A</t>
  </si>
  <si>
    <t>Siege Arrow A</t>
  </si>
  <si>
    <t>Waghnakh</t>
  </si>
  <si>
    <t>Waghnak</t>
  </si>
  <si>
    <t>Waghnakh_</t>
  </si>
  <si>
    <t>Knuckle_Duster</t>
  </si>
  <si>
    <t>Knuckle Dusters</t>
  </si>
  <si>
    <t>Knuckle_Duster_</t>
  </si>
  <si>
    <t>Hora</t>
  </si>
  <si>
    <t>Studded Knuckles</t>
  </si>
  <si>
    <t>Hora_</t>
  </si>
  <si>
    <t>Fist_</t>
  </si>
  <si>
    <t>Finger</t>
  </si>
  <si>
    <t>Finger_</t>
  </si>
  <si>
    <t>Kaiser_Knuckle</t>
  </si>
  <si>
    <t>Kaiser Knuckle</t>
  </si>
  <si>
    <t>Berserk</t>
  </si>
  <si>
    <t>Berserk_</t>
  </si>
  <si>
    <t>Kaiser_Knuckle_C</t>
  </si>
  <si>
    <t>Icicle_Fist</t>
  </si>
  <si>
    <t>Icicle Fist</t>
  </si>
  <si>
    <t>Horn_Of_Hilthrion</t>
  </si>
  <si>
    <t>Horn of Hillslion</t>
  </si>
  <si>
    <t>Krieger_Knuckle1</t>
  </si>
  <si>
    <t>Glorious Claw</t>
  </si>
  <si>
    <t>Krieger_Knuckle2</t>
  </si>
  <si>
    <t>Glorious Fist</t>
  </si>
  <si>
    <t>Monk_Knuckle</t>
  </si>
  <si>
    <t>Monk Knuckle</t>
  </si>
  <si>
    <t>Fist_C</t>
  </si>
  <si>
    <t>Sura_Rampage</t>
  </si>
  <si>
    <t>Sura Rampage</t>
  </si>
  <si>
    <t>P_Knuckle1</t>
  </si>
  <si>
    <t>Eden Knuckle I</t>
  </si>
  <si>
    <t>Velum_Claw</t>
  </si>
  <si>
    <t>Vellum Claw</t>
  </si>
  <si>
    <t>Claw_Of_Flash</t>
  </si>
  <si>
    <t>Claw of Flash</t>
  </si>
  <si>
    <t>TE_Woe_Fist</t>
  </si>
  <si>
    <t>TE Woe Fist</t>
  </si>
  <si>
    <t>Thanos_Knuckle</t>
  </si>
  <si>
    <t>Thanatos Knuckle</t>
  </si>
  <si>
    <t>160:100</t>
  </si>
  <si>
    <t>Iron_nail</t>
  </si>
  <si>
    <t>Iron Nail</t>
  </si>
  <si>
    <t>Half_BF_Knuckle1</t>
  </si>
  <si>
    <t>Half BF Knuckle1</t>
  </si>
  <si>
    <t>Crimson_Knuckles</t>
  </si>
  <si>
    <t>Crimson Knuckles</t>
  </si>
  <si>
    <t>Requiem_Knuckle</t>
  </si>
  <si>
    <t>Requiem Knuckle</t>
  </si>
  <si>
    <t>Claw_Of_Flash_</t>
  </si>
  <si>
    <t>Violin</t>
  </si>
  <si>
    <t>Violin_</t>
  </si>
  <si>
    <t>Lute</t>
  </si>
  <si>
    <t>Lute_</t>
  </si>
  <si>
    <t>Guitar</t>
  </si>
  <si>
    <t>Guitar_</t>
  </si>
  <si>
    <t>Harp</t>
  </si>
  <si>
    <t>Harp_</t>
  </si>
  <si>
    <t>Guh_Moon_Goh</t>
  </si>
  <si>
    <t>Gumoongoh</t>
  </si>
  <si>
    <t>Guh_Moon_Goh_</t>
  </si>
  <si>
    <t>Electronic_Guitar</t>
  </si>
  <si>
    <t>Electric Guitar</t>
  </si>
  <si>
    <t>Oriental_Lute</t>
  </si>
  <si>
    <t>Oriental Lute</t>
  </si>
  <si>
    <t>Berserk_Guitar</t>
  </si>
  <si>
    <t>Berserk Guitar</t>
  </si>
  <si>
    <t>Guh_Moon_Gom</t>
  </si>
  <si>
    <t>Gun Moon Gom</t>
  </si>
  <si>
    <t>Oriental_Lute_</t>
  </si>
  <si>
    <t>Cello</t>
  </si>
  <si>
    <t>Harp_Of_Nepenthes</t>
  </si>
  <si>
    <t>Harp of Nepenthes</t>
  </si>
  <si>
    <t>Krieger_Instrument1</t>
  </si>
  <si>
    <t>Glorious Guitar</t>
  </si>
  <si>
    <t>Berserk_Guitar_I</t>
  </si>
  <si>
    <t>Spirited Guitar</t>
  </si>
  <si>
    <t>Guitar_C</t>
  </si>
  <si>
    <t>Green_Whistle</t>
  </si>
  <si>
    <t>Green Whistle</t>
  </si>
  <si>
    <t>P_String_Inst1</t>
  </si>
  <si>
    <t>Eden Guitar I</t>
  </si>
  <si>
    <t>TE_Woe_Guitar</t>
  </si>
  <si>
    <t>TE Woe Guitar</t>
  </si>
  <si>
    <t>Thanos_Violin</t>
  </si>
  <si>
    <t>Tanos Violin</t>
  </si>
  <si>
    <t>200:130</t>
  </si>
  <si>
    <t>Contabass</t>
  </si>
  <si>
    <t>Contrabass</t>
  </si>
  <si>
    <t>180:120</t>
  </si>
  <si>
    <t>Ukulele_Of_Newoz</t>
  </si>
  <si>
    <t>Oz's New Ukulele</t>
  </si>
  <si>
    <t>Ru_Blue_Violin</t>
  </si>
  <si>
    <t>Blue Violin</t>
  </si>
  <si>
    <t>Ru_Gold_Violin</t>
  </si>
  <si>
    <t>Ru Gold Violin</t>
  </si>
  <si>
    <t>Infinity_Violin</t>
  </si>
  <si>
    <t>Infinity Violin</t>
  </si>
  <si>
    <t>Crimson_Violin</t>
  </si>
  <si>
    <t>Crimson Violin</t>
  </si>
  <si>
    <t>Trumpet_Shell</t>
  </si>
  <si>
    <t>Trumpet Shell</t>
  </si>
  <si>
    <t>Unity_Violin</t>
  </si>
  <si>
    <t>Unity Violin</t>
  </si>
  <si>
    <t>Requiem_Violin</t>
  </si>
  <si>
    <t>Requiem Violin</t>
  </si>
  <si>
    <t>160:120</t>
  </si>
  <si>
    <t>Rope</t>
  </si>
  <si>
    <t>Rope_</t>
  </si>
  <si>
    <t>Line</t>
  </si>
  <si>
    <t>Whip</t>
  </si>
  <si>
    <t>Line_</t>
  </si>
  <si>
    <t>Wire</t>
  </si>
  <si>
    <t>Wire Whip</t>
  </si>
  <si>
    <t>Wire_</t>
  </si>
  <si>
    <t>Rante</t>
  </si>
  <si>
    <t>Rante Whip</t>
  </si>
  <si>
    <t>Rante_</t>
  </si>
  <si>
    <t>Tail</t>
  </si>
  <si>
    <t>Tail Whip</t>
  </si>
  <si>
    <t>Tail_</t>
  </si>
  <si>
    <t>Whip_</t>
  </si>
  <si>
    <t>Lariat</t>
  </si>
  <si>
    <t>Lariat Whip</t>
  </si>
  <si>
    <t>Chemeti</t>
  </si>
  <si>
    <t>Chemeti Whip</t>
  </si>
  <si>
    <t>Bladed_Whip</t>
  </si>
  <si>
    <t>Blade Whip</t>
  </si>
  <si>
    <t>Electric_Eel</t>
  </si>
  <si>
    <t>Electric Eel</t>
  </si>
  <si>
    <t>Carrot_Whip</t>
  </si>
  <si>
    <t>Carrot Whip</t>
  </si>
  <si>
    <t>Queen_Is_Whip</t>
  </si>
  <si>
    <t>Queen Is Whip</t>
  </si>
  <si>
    <t>Queen's_Whip_</t>
  </si>
  <si>
    <t>Stem_Of_Nepenthes</t>
  </si>
  <si>
    <t>Stem of Nepenthes</t>
  </si>
  <si>
    <t>Whip_Of_Balance</t>
  </si>
  <si>
    <t>Whip of Balance</t>
  </si>
  <si>
    <t>Krieger_Whip1</t>
  </si>
  <si>
    <t>Glorious Lariat</t>
  </si>
  <si>
    <t>Phenomena_Whip</t>
  </si>
  <si>
    <t>Phenomena Whip</t>
  </si>
  <si>
    <t>Rante_C</t>
  </si>
  <si>
    <t>Stem_Whip</t>
  </si>
  <si>
    <t>Stem Whip</t>
  </si>
  <si>
    <t>Rosebine</t>
  </si>
  <si>
    <t>100:130</t>
  </si>
  <si>
    <t>P_Tail1</t>
  </si>
  <si>
    <t>Eden Tail I</t>
  </si>
  <si>
    <t>TE_Woe_Rope</t>
  </si>
  <si>
    <t>TE Woe Rope</t>
  </si>
  <si>
    <t>Thanos_Whip</t>
  </si>
  <si>
    <t>Tanos Whip Sword</t>
  </si>
  <si>
    <t>Gymnastics_Ribbon</t>
  </si>
  <si>
    <t>Rhythmic Gymnastics Ribbon</t>
  </si>
  <si>
    <t>150:120</t>
  </si>
  <si>
    <t>Floral_Mic_Of_Igu</t>
  </si>
  <si>
    <t>Bloody Floral Decoration Microphone</t>
  </si>
  <si>
    <t>Ru_Blue_Whip</t>
  </si>
  <si>
    <t>Blue Whip</t>
  </si>
  <si>
    <t>Ru_Gold_Whip</t>
  </si>
  <si>
    <t>Ru Gold Whip</t>
  </si>
  <si>
    <t>Infinity_Whip</t>
  </si>
  <si>
    <t>Infinity Whip</t>
  </si>
  <si>
    <t>Crimson_Whip</t>
  </si>
  <si>
    <t>Crimson Whip</t>
  </si>
  <si>
    <t>Wire_of_Vicious_Mind</t>
  </si>
  <si>
    <t>Wire of Vicious Mind</t>
  </si>
  <si>
    <t>Unity_Whip</t>
  </si>
  <si>
    <t>Unity Whip</t>
  </si>
  <si>
    <t>Destruction_Rod</t>
  </si>
  <si>
    <t>Staff of Destruction</t>
  </si>
  <si>
    <t>Krieger_Twohand_Staff1</t>
  </si>
  <si>
    <t>Glorious Destruction Staff</t>
  </si>
  <si>
    <t>Destruction_Rod_M</t>
  </si>
  <si>
    <t>Kronos</t>
  </si>
  <si>
    <t>Dea_Staff</t>
  </si>
  <si>
    <t>Dea Staff</t>
  </si>
  <si>
    <t>G_Staff_Of_Light</t>
  </si>
  <si>
    <t>Staff Of Light</t>
  </si>
  <si>
    <t>0x000ED5F2</t>
  </si>
  <si>
    <t>Mirror_Shield</t>
  </si>
  <si>
    <t>Novice_Guard</t>
  </si>
  <si>
    <t>Novice Guard</t>
  </si>
  <si>
    <t>Novice_Shield</t>
  </si>
  <si>
    <t>Novice Shield</t>
  </si>
  <si>
    <t>0xFFFFFFFE</t>
  </si>
  <si>
    <t>Arm_Guard_</t>
  </si>
  <si>
    <t>Improved_Arm_Guard</t>
  </si>
  <si>
    <t>Advanced Arm Guard</t>
  </si>
  <si>
    <t>Memorize_Book_</t>
  </si>
  <si>
    <t>Platinum_Shield</t>
  </si>
  <si>
    <t>Platinum Shield</t>
  </si>
  <si>
    <t>Orleans_Server</t>
  </si>
  <si>
    <t>Orleans's Server</t>
  </si>
  <si>
    <t>Thorny Buckler</t>
  </si>
  <si>
    <t>Magic_Study_Vol1</t>
  </si>
  <si>
    <t>Magic Bible Vol1</t>
  </si>
  <si>
    <t>Shelter_Resistance</t>
  </si>
  <si>
    <t>Shell Of Resistance</t>
  </si>
  <si>
    <t>Shield_Of_Naga</t>
  </si>
  <si>
    <t>Shield of Naga</t>
  </si>
  <si>
    <t>0x00CFFF80</t>
  </si>
  <si>
    <t>Shadow_Guard</t>
  </si>
  <si>
    <t>Shadow Guard</t>
  </si>
  <si>
    <t>Cracked_Buckler</t>
  </si>
  <si>
    <t>Cracked Buckler</t>
  </si>
  <si>
    <t>Bradium_Shield</t>
  </si>
  <si>
    <t>Bradium Shield</t>
  </si>
  <si>
    <t>Energy_Rune_Guard</t>
  </si>
  <si>
    <t>Energy Rune Guard</t>
  </si>
  <si>
    <t>Freyja_SShield7</t>
  </si>
  <si>
    <t>Freyja Spirit Shield</t>
  </si>
  <si>
    <t>Freyja_SShield30</t>
  </si>
  <si>
    <t>Freyja_SShield60</t>
  </si>
  <si>
    <t>Freyja_SShield90</t>
  </si>
  <si>
    <t>Time_Keepr_Shield</t>
  </si>
  <si>
    <t>Time Keeper Shield</t>
  </si>
  <si>
    <t>Siver_Guard</t>
  </si>
  <si>
    <t>Silver Guard</t>
  </si>
  <si>
    <t>Round_Buckler</t>
  </si>
  <si>
    <t>Round Buckleer</t>
  </si>
  <si>
    <t>Rotha_Shield</t>
  </si>
  <si>
    <t>Rosa Shield</t>
  </si>
  <si>
    <t>Upg_Guard</t>
  </si>
  <si>
    <t>Upg Guard</t>
  </si>
  <si>
    <t>Upg_Buckler</t>
  </si>
  <si>
    <t>Upg Buckler</t>
  </si>
  <si>
    <t>Upg_Shield</t>
  </si>
  <si>
    <t>Upg Shield</t>
  </si>
  <si>
    <t>Anti_Demon_Shield_C</t>
  </si>
  <si>
    <t>Anti-Demon Shield</t>
  </si>
  <si>
    <t>Imperial_Guard</t>
  </si>
  <si>
    <t>Imperial Guard</t>
  </si>
  <si>
    <t>Toy_Shield</t>
  </si>
  <si>
    <t>Toy Shield</t>
  </si>
  <si>
    <t>Academy_Shield</t>
  </si>
  <si>
    <t>Academy Shield</t>
  </si>
  <si>
    <t>Bible_Of_Promise1</t>
  </si>
  <si>
    <t>Bible of Promise(1st Vol.)</t>
  </si>
  <si>
    <t>Insecticide</t>
  </si>
  <si>
    <t>Pesticide</t>
  </si>
  <si>
    <t>Ramor_Shield_Undead</t>
  </si>
  <si>
    <t>Ramorushirudo</t>
  </si>
  <si>
    <t>Sharel_Shield</t>
  </si>
  <si>
    <t>Sharerushirudo</t>
  </si>
  <si>
    <t>Giant_Shield</t>
  </si>
  <si>
    <t>Giant Shield</t>
  </si>
  <si>
    <t>Geffenia_Book_Water</t>
  </si>
  <si>
    <t>Geffenia Tomb of Water</t>
  </si>
  <si>
    <t>Bible_Of_Promise2</t>
  </si>
  <si>
    <t>Bible of Promise(2nd Vol.)</t>
  </si>
  <si>
    <t>Flow_Shield</t>
  </si>
  <si>
    <t>Floor Shield</t>
  </si>
  <si>
    <t>Sombre_Shield</t>
  </si>
  <si>
    <t>Bull Son Shield</t>
  </si>
  <si>
    <t>Sol_Shield</t>
  </si>
  <si>
    <t>Sol Shield</t>
  </si>
  <si>
    <t>Exorcism_Bible_</t>
  </si>
  <si>
    <t>Devil's Bible Drive</t>
  </si>
  <si>
    <t>Poison_Shield</t>
  </si>
  <si>
    <t>Poison Shield</t>
  </si>
  <si>
    <t>Immuned_Shield</t>
  </si>
  <si>
    <t>Immune Shield</t>
  </si>
  <si>
    <t>Kalasak</t>
  </si>
  <si>
    <t>Kalasag</t>
  </si>
  <si>
    <t>Bayani_Kalasak</t>
  </si>
  <si>
    <t>Bayani Kalasag</t>
  </si>
  <si>
    <t>Fox_Armguard</t>
  </si>
  <si>
    <t>Fox Wrist Guard</t>
  </si>
  <si>
    <t>Wolf_Armguard</t>
  </si>
  <si>
    <t>Wolf Wrist Guard</t>
  </si>
  <si>
    <t>Crescent_Armguard</t>
  </si>
  <si>
    <t>Crescent Wrist Guard</t>
  </si>
  <si>
    <t>Lumiere_Shield</t>
  </si>
  <si>
    <t>Lumiere Shield</t>
  </si>
  <si>
    <t>Esprit_Shield</t>
  </si>
  <si>
    <t>Spirit Shield</t>
  </si>
  <si>
    <t>Dark_Book</t>
  </si>
  <si>
    <t>Black Book</t>
  </si>
  <si>
    <t>Shield_Of_Death</t>
  </si>
  <si>
    <t>Shield Of Death</t>
  </si>
  <si>
    <t>TE_Woe_Buckler</t>
  </si>
  <si>
    <t>TE Woe Buckler</t>
  </si>
  <si>
    <t>TE_Woe_Shield</t>
  </si>
  <si>
    <t>TE Woe Shield</t>
  </si>
  <si>
    <t>TE_Woe_Magic_Guard</t>
  </si>
  <si>
    <t>TE Woe Magic Guard</t>
  </si>
  <si>
    <t>Hervor</t>
  </si>
  <si>
    <t>Hervor_Alvitr</t>
  </si>
  <si>
    <t>Hervor Alvitr</t>
  </si>
  <si>
    <t>0x000FDF80</t>
  </si>
  <si>
    <t>Impr_Angel's_Safeguard</t>
  </si>
  <si>
    <t>Advanced Angelic Guard</t>
  </si>
  <si>
    <t>Magic_Reflector</t>
  </si>
  <si>
    <t>Magic Reflect</t>
  </si>
  <si>
    <t>Encyclopedia_Revision</t>
  </si>
  <si>
    <t>Great Encyclopedia Revision</t>
  </si>
  <si>
    <t>0x00810100</t>
  </si>
  <si>
    <t>Shield_Of_Gray</t>
  </si>
  <si>
    <t>Shield of Gray</t>
  </si>
  <si>
    <t>Svalinn_J</t>
  </si>
  <si>
    <t>Svalinn</t>
  </si>
  <si>
    <t>Mad_Bunny</t>
  </si>
  <si>
    <t>Mad Bunny Shield</t>
  </si>
  <si>
    <t>Ancient_Shield_Of_Aeon</t>
  </si>
  <si>
    <t>Ancient Shield Of Aeon</t>
  </si>
  <si>
    <t>Lian_Shield</t>
  </si>
  <si>
    <t>Lian Shield</t>
  </si>
  <si>
    <t>White_Gold_Shield</t>
  </si>
  <si>
    <t>White Gold Shield</t>
  </si>
  <si>
    <t>Lapine_Shield</t>
  </si>
  <si>
    <t>Lapine Shield</t>
  </si>
  <si>
    <t>Ahura_Mazda</t>
  </si>
  <si>
    <t>Ahura Mazdah</t>
  </si>
  <si>
    <t>Glasses</t>
  </si>
  <si>
    <t>Glasses_</t>
  </si>
  <si>
    <t>Flu_Mask_</t>
  </si>
  <si>
    <t>0x000E5CEA</t>
  </si>
  <si>
    <t>Gemmed_Sallet</t>
  </si>
  <si>
    <t>Gemmed Sallet</t>
  </si>
  <si>
    <t>Gemmed_Sallet_</t>
  </si>
  <si>
    <t>Weird_Moustache</t>
  </si>
  <si>
    <t>Moustache</t>
  </si>
  <si>
    <t>One_Eyed_Glass</t>
  </si>
  <si>
    <t>0x006444A2</t>
  </si>
  <si>
    <t>0x0066D5F2</t>
  </si>
  <si>
    <t>Doctor_Cap</t>
  </si>
  <si>
    <t>Doctor Band</t>
  </si>
  <si>
    <t>Ghost_Bandana</t>
  </si>
  <si>
    <t>Ghost Bandana</t>
  </si>
  <si>
    <t>Sahkkat</t>
  </si>
  <si>
    <t>Sakkat</t>
  </si>
  <si>
    <t>Ear_Mufs</t>
  </si>
  <si>
    <t>Ear Muffs</t>
  </si>
  <si>
    <t>Pretend_Murdered</t>
  </si>
  <si>
    <t>Pretend Murdered</t>
  </si>
  <si>
    <t>Chain_Mail</t>
  </si>
  <si>
    <t>Silk_Robe</t>
  </si>
  <si>
    <t>0x0085C7B6</t>
  </si>
  <si>
    <t>Saint_Robe</t>
  </si>
  <si>
    <t>Saint's Robe</t>
  </si>
  <si>
    <t>0x00048530</t>
  </si>
  <si>
    <t>Saint_Robe_</t>
  </si>
  <si>
    <t>Thief_Clothes</t>
  </si>
  <si>
    <t>Novice_Breast</t>
  </si>
  <si>
    <t>Novice Breastplate</t>
  </si>
  <si>
    <t>Full_Plate_Armor</t>
  </si>
  <si>
    <t>Robe_Of_Casting</t>
  </si>
  <si>
    <t>Robe of Cast</t>
  </si>
  <si>
    <t>Wind_Sprits_Armor</t>
  </si>
  <si>
    <t>Aebecee's Raging Typhoon Armor</t>
  </si>
  <si>
    <t>Earth_Sprits_Armor</t>
  </si>
  <si>
    <t>Novice_Plate</t>
  </si>
  <si>
    <t>Tattered Novice Ninja Suit</t>
  </si>
  <si>
    <t>Goibne's_Armor</t>
  </si>
  <si>
    <t>Goibne's Armor</t>
  </si>
  <si>
    <t>Valkyrie_Armor</t>
  </si>
  <si>
    <t>Valkyrian Armor</t>
  </si>
  <si>
    <t>Ninja_Suit_</t>
  </si>
  <si>
    <t>Robe_Of_Casting_</t>
  </si>
  <si>
    <t>Meteo Plate Armor</t>
  </si>
  <si>
    <t>Orleans_Gown</t>
  </si>
  <si>
    <t>Orleans's Gown</t>
  </si>
  <si>
    <t>Divine Cloth</t>
  </si>
  <si>
    <t>Sniping_Suit</t>
  </si>
  <si>
    <t>Sniping Suit</t>
  </si>
  <si>
    <t>Golden_Armor</t>
  </si>
  <si>
    <t>Golden Armor</t>
  </si>
  <si>
    <t>Freyja Overcoat</t>
  </si>
  <si>
    <t>Used_Mage_Coat</t>
  </si>
  <si>
    <t>Used Mage Coat</t>
  </si>
  <si>
    <t>G_Strings_</t>
  </si>
  <si>
    <t>Holy_Robe_</t>
  </si>
  <si>
    <t>Diabolus Robe</t>
  </si>
  <si>
    <t>0x00098B1C</t>
  </si>
  <si>
    <t>Diabolus Armor</t>
  </si>
  <si>
    <t>0x41000000</t>
  </si>
  <si>
    <t>Brynhild</t>
  </si>
  <si>
    <t>Recuperative_Armor</t>
  </si>
  <si>
    <t>Recuperative Armor</t>
  </si>
  <si>
    <t>Kandura</t>
  </si>
  <si>
    <t>Armor_Of_Naga</t>
  </si>
  <si>
    <t>Armor of Naga</t>
  </si>
  <si>
    <t>Old_Pant</t>
  </si>
  <si>
    <t>Old Green Pantie</t>
  </si>
  <si>
    <t>N_Adventurer's_Suit</t>
  </si>
  <si>
    <t>Novice Adventurer's Suit</t>
  </si>
  <si>
    <t>Krieger_Suit1</t>
  </si>
  <si>
    <t>Glorious Suit</t>
  </si>
  <si>
    <t>Krieger_Suit2</t>
  </si>
  <si>
    <t>Glorious Popularized Suit</t>
  </si>
  <si>
    <t>Krieger_Suit3</t>
  </si>
  <si>
    <t>Glorious Mass-Production Suit</t>
  </si>
  <si>
    <t>Incredible_Coat</t>
  </si>
  <si>
    <t>Incredible Event Resignation Coat</t>
  </si>
  <si>
    <t>Sniping_Suit_M</t>
  </si>
  <si>
    <t>0x016E5CEA</t>
  </si>
  <si>
    <t>Sleipnir</t>
  </si>
  <si>
    <t>Grave</t>
  </si>
  <si>
    <t>Greaves</t>
  </si>
  <si>
    <t>Grave_</t>
  </si>
  <si>
    <t>Safty_Boots</t>
  </si>
  <si>
    <t>Safety Boots</t>
  </si>
  <si>
    <t>Novice_Boots</t>
  </si>
  <si>
    <t>Novice Slippers</t>
  </si>
  <si>
    <t>Slipper</t>
  </si>
  <si>
    <t>Bunny Slipper</t>
  </si>
  <si>
    <t>Novice_Shoes</t>
  </si>
  <si>
    <t>Novice Shoes</t>
  </si>
  <si>
    <t>Vidar's_Boots</t>
  </si>
  <si>
    <t>Vidar's Boots</t>
  </si>
  <si>
    <t>Goibne's_Combat_Boots</t>
  </si>
  <si>
    <t>Goibne's Greaves</t>
  </si>
  <si>
    <t>Valkyrie_Shoes</t>
  </si>
  <si>
    <t>Valkyrian Shoes</t>
  </si>
  <si>
    <t>High_Fashion_Sandals</t>
  </si>
  <si>
    <t>High Fashion Sandals</t>
  </si>
  <si>
    <t>Black_Leather_Boots</t>
  </si>
  <si>
    <t>Shadow_Walk</t>
  </si>
  <si>
    <t>Shadow Walk</t>
  </si>
  <si>
    <t>Golden_Shoes</t>
  </si>
  <si>
    <t>Golden Shoes</t>
  </si>
  <si>
    <t>Freyja Boots</t>
  </si>
  <si>
    <t>Iron_Boots01</t>
  </si>
  <si>
    <t>Iron Boots</t>
  </si>
  <si>
    <t>Iron_Boots02</t>
  </si>
  <si>
    <t>Valley_Shoes</t>
  </si>
  <si>
    <t>Valley Shoes</t>
  </si>
  <si>
    <t>Spiky_Heel_</t>
  </si>
  <si>
    <t>Diabolus Boots</t>
  </si>
  <si>
    <t>0x026654E2</t>
  </si>
  <si>
    <t>0x00898B1C</t>
  </si>
  <si>
    <t>Battle_Boots</t>
  </si>
  <si>
    <t>Battle Boots</t>
  </si>
  <si>
    <t>Paw_Of_Cat</t>
  </si>
  <si>
    <t>Paw Of Cat</t>
  </si>
  <si>
    <t>Refresh_Shoes</t>
  </si>
  <si>
    <t>Refresh Shoes</t>
  </si>
  <si>
    <t>Beach_Sandal</t>
  </si>
  <si>
    <t>Beach Sandals</t>
  </si>
  <si>
    <t>Boots_Perforated</t>
  </si>
  <si>
    <t>Red Stocking Boots</t>
  </si>
  <si>
    <t>Fish_Shoes</t>
  </si>
  <si>
    <t>Fisher's Boots</t>
  </si>
  <si>
    <t>Krieger_Shoes1</t>
  </si>
  <si>
    <t>Glorious Shoes</t>
  </si>
  <si>
    <t>Krieger_Shoes2</t>
  </si>
  <si>
    <t>Glorious Popularized Shoes</t>
  </si>
  <si>
    <t>Krieger_Shoes3</t>
  </si>
  <si>
    <t>Glorious Mass-Production Shoes</t>
  </si>
  <si>
    <t>Military_Boots</t>
  </si>
  <si>
    <t>Army Boots</t>
  </si>
  <si>
    <t>Air_Boss</t>
  </si>
  <si>
    <t>Air Boss</t>
  </si>
  <si>
    <t>Variant_Shoes_M</t>
  </si>
  <si>
    <t>Freyja_SSandal7</t>
  </si>
  <si>
    <t>Freyja Sprit Sandals</t>
  </si>
  <si>
    <t>Freyja_SSandal30</t>
  </si>
  <si>
    <t>Freyja_SSandal60</t>
  </si>
  <si>
    <t>Freyja_SSandal90</t>
  </si>
  <si>
    <t>Time_Keepr_Boots</t>
  </si>
  <si>
    <t>Time Keeper's Boots</t>
  </si>
  <si>
    <t>Para_Team_Boots1</t>
  </si>
  <si>
    <t>Eden Team Boots I</t>
  </si>
  <si>
    <t>Para_Team_Boots2</t>
  </si>
  <si>
    <t>Eden Team Boots II</t>
  </si>
  <si>
    <t>Para_Team_Boots3</t>
  </si>
  <si>
    <t>Eden Team Boots III</t>
  </si>
  <si>
    <t>Upg_Shoes</t>
  </si>
  <si>
    <t>Upg Shoes</t>
  </si>
  <si>
    <t>Upg_Boots</t>
  </si>
  <si>
    <t>Upg Boots</t>
  </si>
  <si>
    <t>Upg_Greave</t>
  </si>
  <si>
    <t>Upg Greaves</t>
  </si>
  <si>
    <t>Sleipnir_C</t>
  </si>
  <si>
    <t>Feral_Boots</t>
  </si>
  <si>
    <t>Feral Boots</t>
  </si>
  <si>
    <t>No_Fear_Shoes</t>
  </si>
  <si>
    <t>No Fear Shoes</t>
  </si>
  <si>
    <t>Training_Shoes</t>
  </si>
  <si>
    <t>Training Shoes</t>
  </si>
  <si>
    <t>Golden_Rod_Shoes</t>
  </si>
  <si>
    <t>Golden Rod Shoes</t>
  </si>
  <si>
    <t>Aqua_Shoes</t>
  </si>
  <si>
    <t>Aqua Shoes</t>
  </si>
  <si>
    <t>Crimson_Shoes</t>
  </si>
  <si>
    <t>Crismons Shoes</t>
  </si>
  <si>
    <t>Forest_Shoes</t>
  </si>
  <si>
    <t>Forest Shoes</t>
  </si>
  <si>
    <t>Shoes_Of_Affection</t>
  </si>
  <si>
    <t>Shoes Of Affection</t>
  </si>
  <si>
    <t>Shoes_Of_Judgement</t>
  </si>
  <si>
    <t>Shoes Of Judgement</t>
  </si>
  <si>
    <t>Para_Team_Boots4</t>
  </si>
  <si>
    <t>Eden Team Boots IV</t>
  </si>
  <si>
    <t>Lehmannza_Shoes</t>
  </si>
  <si>
    <t>Lehmannza Shoes</t>
  </si>
  <si>
    <t>Ur_Greave</t>
  </si>
  <si>
    <t>Ur's Greaves</t>
  </si>
  <si>
    <t>Peuz_Greave</t>
  </si>
  <si>
    <t>Peuz's Greaves</t>
  </si>
  <si>
    <t>Sabah_Shoes</t>
  </si>
  <si>
    <t>Sapha Shoes</t>
  </si>
  <si>
    <t>Nab_Shoes</t>
  </si>
  <si>
    <t>Nab Shoes</t>
  </si>
  <si>
    <t>White_Wing_Boots</t>
  </si>
  <si>
    <t>White Wing Boots</t>
  </si>
  <si>
    <t>Black_Wing_Boots</t>
  </si>
  <si>
    <t>Black Wing Boots</t>
  </si>
  <si>
    <t>Rune_Boots</t>
  </si>
  <si>
    <t>Rune Boots</t>
  </si>
  <si>
    <t>Shoes_Of_Valor</t>
  </si>
  <si>
    <t>Shoes Of Valor</t>
  </si>
  <si>
    <t>Siege_Greave</t>
  </si>
  <si>
    <t>Siege Greaves</t>
  </si>
  <si>
    <t>Siege_Boots</t>
  </si>
  <si>
    <t>Siege Boots</t>
  </si>
  <si>
    <t>0x036E5CEA</t>
  </si>
  <si>
    <t>Siege_Shoes</t>
  </si>
  <si>
    <t>Siege Shoes</t>
  </si>
  <si>
    <t>Shadow_Walk_</t>
  </si>
  <si>
    <t>Vital_Tree_Shoes_</t>
  </si>
  <si>
    <t>Fricco_Shoes_</t>
  </si>
  <si>
    <t>Fricco Shoes</t>
  </si>
  <si>
    <t>Vidar's_Boots_</t>
  </si>
  <si>
    <t>Bangungot_Boots</t>
  </si>
  <si>
    <t>Bangungot Boots of Nightmare</t>
  </si>
  <si>
    <t>Bayani_Bangungot_Boots</t>
  </si>
  <si>
    <t>Bayani Bangungot Boots of Nightmare</t>
  </si>
  <si>
    <t>Goibne's_Combat_Boots_</t>
  </si>
  <si>
    <t>Chrystal_Pumps_</t>
  </si>
  <si>
    <t>Egir_Shoes</t>
  </si>
  <si>
    <t>Egir Shoes</t>
  </si>
  <si>
    <t>TE_Woe_Shoes</t>
  </si>
  <si>
    <t>TE Woe Shoes</t>
  </si>
  <si>
    <t>TE_Woe_Boots</t>
  </si>
  <si>
    <t>TE Woe Boots</t>
  </si>
  <si>
    <t>TE_Woe_Magic_Sandal</t>
  </si>
  <si>
    <t>TE Woe Magic Sandal</t>
  </si>
  <si>
    <t>Temporal_Boots</t>
  </si>
  <si>
    <t>Temporal Boots</t>
  </si>
  <si>
    <t>0x006654E2</t>
  </si>
  <si>
    <t>Cape_Of_Ancient_Lord</t>
  </si>
  <si>
    <t>Ancient Cape</t>
  </si>
  <si>
    <t>Clack_Of_Servival</t>
  </si>
  <si>
    <t>Survivor's Manteau</t>
  </si>
  <si>
    <t>Novice_Hood</t>
  </si>
  <si>
    <t>Somber Novice Hood</t>
  </si>
  <si>
    <t>Skeleton's_Cape</t>
  </si>
  <si>
    <t>Skeleton Manteau</t>
  </si>
  <si>
    <t>Novice_Manteau</t>
  </si>
  <si>
    <t>Novice Manteau</t>
  </si>
  <si>
    <t>Celestial_Robe</t>
  </si>
  <si>
    <t>Heavenly Maiden Robe</t>
  </si>
  <si>
    <t>Wing_Of_Eagle</t>
  </si>
  <si>
    <t>Eagle Wing</t>
  </si>
  <si>
    <t>Vali's_Manteau</t>
  </si>
  <si>
    <t>Vali's Manteau</t>
  </si>
  <si>
    <t>Morpheus's_Shawl</t>
  </si>
  <si>
    <t>Morpheus's Shawl</t>
  </si>
  <si>
    <t>Morrigane's_Manteau</t>
  </si>
  <si>
    <t>Morrigane's Manteau</t>
  </si>
  <si>
    <t>Goibne's_Shoulder_Arms</t>
  </si>
  <si>
    <t>Goibne's Spaulders</t>
  </si>
  <si>
    <t>Valkyrian Manteau</t>
  </si>
  <si>
    <t>Cape_Of_Ancient_Lord_</t>
  </si>
  <si>
    <t>Dragon_Scale_Coat</t>
  </si>
  <si>
    <t>Coat of Dragon Scale</t>
  </si>
  <si>
    <t>Dragon Breath</t>
  </si>
  <si>
    <t>Rider Insignia</t>
  </si>
  <si>
    <t>Ulfhedinn</t>
  </si>
  <si>
    <t>Mithril_Magic_Cape</t>
  </si>
  <si>
    <t>Mithril Magic Cape</t>
  </si>
  <si>
    <t>Freyja Cape</t>
  </si>
  <si>
    <t>Ruffler</t>
  </si>
  <si>
    <t>Cloak_Of_Survival_C</t>
  </si>
  <si>
    <t>Cloak Of Survival</t>
  </si>
  <si>
    <t>Skin_Of_Ventus</t>
  </si>
  <si>
    <t>Skin of Ventus</t>
  </si>
  <si>
    <t>Diabolus Manteau</t>
  </si>
  <si>
    <t>Asprika</t>
  </si>
  <si>
    <t>Flame_Manteau</t>
  </si>
  <si>
    <t>Flame Manteau of Naght Sieger</t>
  </si>
  <si>
    <t>Leather_Of_Tendrilion</t>
  </si>
  <si>
    <t>Leather of Tendrilion</t>
  </si>
  <si>
    <t>0x00CFDF80</t>
  </si>
  <si>
    <t>Beach_Manteau</t>
  </si>
  <si>
    <t>Beach Manteau</t>
  </si>
  <si>
    <t>Cheap_Running_Shirts</t>
  </si>
  <si>
    <t>Cheap Undershirt</t>
  </si>
  <si>
    <t>Muffler_C</t>
  </si>
  <si>
    <t>Neo Muffler</t>
  </si>
  <si>
    <t>Krieger_Muffler1</t>
  </si>
  <si>
    <t>Glorious Muffler</t>
  </si>
  <si>
    <t>Fisher's_Muffler</t>
  </si>
  <si>
    <t>Fisher's Muffler</t>
  </si>
  <si>
    <t>Rider_Insignia_M</t>
  </si>
  <si>
    <t>Mithril_Magic_Cape_M</t>
  </si>
  <si>
    <t>Mithril Magic Manteau</t>
  </si>
  <si>
    <t>Piece_Of_Angent_Skin</t>
  </si>
  <si>
    <t>Nydhorgg's Shadow Garb</t>
  </si>
  <si>
    <t>Freyja_SScarf7</t>
  </si>
  <si>
    <t>Freyja Soul Scarf</t>
  </si>
  <si>
    <t>Freyja_SScarf30</t>
  </si>
  <si>
    <t>Freyja_SScarf60</t>
  </si>
  <si>
    <t>Freyja_SScarf90</t>
  </si>
  <si>
    <t>Time_Keepr_Manteau</t>
  </si>
  <si>
    <t>Time Keeper's Manteau</t>
  </si>
  <si>
    <t>Para_Team_Manteau</t>
  </si>
  <si>
    <t>Eden Team Manteau I</t>
  </si>
  <si>
    <t>Upg_Hood</t>
  </si>
  <si>
    <t>Upg Hood</t>
  </si>
  <si>
    <t>Upg_Muffler</t>
  </si>
  <si>
    <t>Upg Muffler</t>
  </si>
  <si>
    <t>Upg_Manteau</t>
  </si>
  <si>
    <t>Upg Manteau</t>
  </si>
  <si>
    <t>Feral_Tail</t>
  </si>
  <si>
    <t>Feral Tail</t>
  </si>
  <si>
    <t>Beach_Towel</t>
  </si>
  <si>
    <t>Beach Towel</t>
  </si>
  <si>
    <t>Half_Asprika</t>
  </si>
  <si>
    <t>Half Asprika</t>
  </si>
  <si>
    <t>Academy_Manteau</t>
  </si>
  <si>
    <t>Academy Manteau</t>
  </si>
  <si>
    <t>Muffler_Of_Roki</t>
  </si>
  <si>
    <t>Loki's Muffler</t>
  </si>
  <si>
    <t>Shawl_Of_Affection</t>
  </si>
  <si>
    <t>Shawl Of Affection</t>
  </si>
  <si>
    <t>Shawl_Of_Judgement</t>
  </si>
  <si>
    <t>Shawl Of Judgement</t>
  </si>
  <si>
    <t>Para_Team_Manteau2</t>
  </si>
  <si>
    <t>Eden Team Manteau II</t>
  </si>
  <si>
    <t>Katabart_Sholder</t>
  </si>
  <si>
    <t>Katabart Sholder</t>
  </si>
  <si>
    <t>Archangel_Wing</t>
  </si>
  <si>
    <t>Archangel Wings</t>
  </si>
  <si>
    <t>Ur_Manteau</t>
  </si>
  <si>
    <t>Ur's Manteau</t>
  </si>
  <si>
    <t>Peuz_Manteau</t>
  </si>
  <si>
    <t>Peuz's Manteau</t>
  </si>
  <si>
    <t>Bravery_Bag</t>
  </si>
  <si>
    <t>Adventurer's Backpack</t>
  </si>
  <si>
    <t>Sabah_Hood</t>
  </si>
  <si>
    <t>Sapha Hood</t>
  </si>
  <si>
    <t>Nab_Hood</t>
  </si>
  <si>
    <t>Nab Hood</t>
  </si>
  <si>
    <t>Magic_Stole</t>
  </si>
  <si>
    <t>Magic Stole</t>
  </si>
  <si>
    <t>White_Wing_Manteau</t>
  </si>
  <si>
    <t>White Wing Manteau</t>
  </si>
  <si>
    <t>Black_Wing_Manteau</t>
  </si>
  <si>
    <t>Black Wing Manteau</t>
  </si>
  <si>
    <t>Salvage_Cape</t>
  </si>
  <si>
    <t>Salvage Cape</t>
  </si>
  <si>
    <t>0x00000300</t>
  </si>
  <si>
    <t>Holy_Cape</t>
  </si>
  <si>
    <t>Holy Cape</t>
  </si>
  <si>
    <t>Wanderer_Outer</t>
  </si>
  <si>
    <t>Wanderer Outer</t>
  </si>
  <si>
    <t>Muffler_Of_Valor</t>
  </si>
  <si>
    <t>Muffler Of Valor</t>
  </si>
  <si>
    <t>Siege_Manteau</t>
  </si>
  <si>
    <t>Siege Manteau</t>
  </si>
  <si>
    <t>Siege_Muffler</t>
  </si>
  <si>
    <t>Siege Muffler</t>
  </si>
  <si>
    <t>Ragamuffin_Cape_</t>
  </si>
  <si>
    <t>Ragamuffin Cape</t>
  </si>
  <si>
    <t>Fallen_Angel_Wing</t>
  </si>
  <si>
    <t>Fallen Angel Wing</t>
  </si>
  <si>
    <t>Buwaya_Cloth</t>
  </si>
  <si>
    <t>Buwaya Sack Cloth</t>
  </si>
  <si>
    <t>Bayani_Buwaya_Cloth</t>
  </si>
  <si>
    <t>Bayani Buwaya Sack Cloth</t>
  </si>
  <si>
    <t>Boss_Brownie_Manteau</t>
  </si>
  <si>
    <t>Boss Brownie Manteau</t>
  </si>
  <si>
    <t>Flow_Manteau</t>
  </si>
  <si>
    <t>Flow Manteau</t>
  </si>
  <si>
    <t>Wrapping_Manteau</t>
  </si>
  <si>
    <t>Wrapping Manteau</t>
  </si>
  <si>
    <t>Scarlet_Poncho</t>
  </si>
  <si>
    <t>Scarlet Poncho</t>
  </si>
  <si>
    <t>Ramor_Manteau</t>
  </si>
  <si>
    <t>Ramor Manteau</t>
  </si>
  <si>
    <t>Goibne's_Shoulder_Arms_</t>
  </si>
  <si>
    <t>Gold_Ring</t>
  </si>
  <si>
    <t>Gold Ring</t>
  </si>
  <si>
    <t>An_Eye_Of_Dullahan</t>
  </si>
  <si>
    <t>Eye of Dullahan</t>
  </si>
  <si>
    <t>Critical_Ring</t>
  </si>
  <si>
    <t>Critical Ring</t>
  </si>
  <si>
    <t>Rogue's Treasure</t>
  </si>
  <si>
    <t>Belt</t>
  </si>
  <si>
    <t>Novice_Armlet</t>
  </si>
  <si>
    <t>Novice Armlet</t>
  </si>
  <si>
    <t>Magingiorde</t>
  </si>
  <si>
    <t>Megingjard</t>
  </si>
  <si>
    <t>Brysinggamen</t>
  </si>
  <si>
    <t>Brisingamen</t>
  </si>
  <si>
    <t>First_Age_Ring</t>
  </si>
  <si>
    <t>Celebration Ring</t>
  </si>
  <si>
    <t>Korean_Trinket</t>
  </si>
  <si>
    <t>Korean Trinket</t>
  </si>
  <si>
    <t>Jade_Ring</t>
  </si>
  <si>
    <t>Jade Ring</t>
  </si>
  <si>
    <t>Bridegroom_Ring</t>
  </si>
  <si>
    <t>Wedding Ring</t>
  </si>
  <si>
    <t>Bride_Ring</t>
  </si>
  <si>
    <t>Gold_Ring_</t>
  </si>
  <si>
    <t>Gold Christmas Ring</t>
  </si>
  <si>
    <t>Silver_Ring_</t>
  </si>
  <si>
    <t>Silver Christmas Ring</t>
  </si>
  <si>
    <t>Exorcize_Sachet</t>
  </si>
  <si>
    <t>Sacred Incense</t>
  </si>
  <si>
    <t>Purification_Sachet</t>
  </si>
  <si>
    <t>Occult Incense</t>
  </si>
  <si>
    <t>Fashionable_Sack</t>
  </si>
  <si>
    <t>Fashion Hip Sack</t>
  </si>
  <si>
    <t>Serin's_Gold_Ring</t>
  </si>
  <si>
    <t>Serin's Gold Ring</t>
  </si>
  <si>
    <t>Serin's_Gold_Ring_</t>
  </si>
  <si>
    <t>Moonlight_Ring</t>
  </si>
  <si>
    <t>Moonlight Ring</t>
  </si>
  <si>
    <t>Bunch_Of_Carnation</t>
  </si>
  <si>
    <t>Bunch of Carnations</t>
  </si>
  <si>
    <t>Nile_Rose</t>
  </si>
  <si>
    <t>Nile Rose</t>
  </si>
  <si>
    <t>Morpheus's_Ring</t>
  </si>
  <si>
    <t>Morpheus's Ring</t>
  </si>
  <si>
    <t>Morpheus's_Armlet</t>
  </si>
  <si>
    <t>Morpheus's Bracelet</t>
  </si>
  <si>
    <t>Morrigane's_Belt</t>
  </si>
  <si>
    <t>Morrigane's Belt</t>
  </si>
  <si>
    <t>Morrigane's_Pendant</t>
  </si>
  <si>
    <t>Morrigane's Pendant</t>
  </si>
  <si>
    <t>Cursed_Lucky_Brooch</t>
  </si>
  <si>
    <t>Goddess of Fortune's Cursed Brooch</t>
  </si>
  <si>
    <t>Sacrifice_Ring</t>
  </si>
  <si>
    <t>Sacrifice Ring</t>
  </si>
  <si>
    <t>Lab_Passport</t>
  </si>
  <si>
    <t>Laboratory Permit</t>
  </si>
  <si>
    <t>Nile_Rose_</t>
  </si>
  <si>
    <t>Scarf_Belt</t>
  </si>
  <si>
    <t>Belcarf</t>
  </si>
  <si>
    <t>Ring_Of_Exorcism</t>
  </si>
  <si>
    <t>Exorcising Ring</t>
  </si>
  <si>
    <t>Women's_Glory</t>
  </si>
  <si>
    <t>Woman Glory</t>
  </si>
  <si>
    <t>Golden_Necklace_</t>
  </si>
  <si>
    <t>RJC Necklace</t>
  </si>
  <si>
    <t>Ring_Of_Longing</t>
  </si>
  <si>
    <t>Ring of Longing</t>
  </si>
  <si>
    <t>Thimble_Of_Archer_</t>
  </si>
  <si>
    <t>Anniversary_Ring</t>
  </si>
  <si>
    <t>3rd Anniversary Celebration Ring</t>
  </si>
  <si>
    <t>Shining_Ring</t>
  </si>
  <si>
    <t>Warrior's Shining Ring</t>
  </si>
  <si>
    <t>Honor_Ring</t>
  </si>
  <si>
    <t>Ring of Honor</t>
  </si>
  <si>
    <t>Lord_Ring</t>
  </si>
  <si>
    <t>Lord Ring</t>
  </si>
  <si>
    <t>Hunter_Earring</t>
  </si>
  <si>
    <t>Hunter's Earring</t>
  </si>
  <si>
    <t>Spiritual_Ring</t>
  </si>
  <si>
    <t>Spiritual Ring</t>
  </si>
  <si>
    <t>Ring_Of_Flame_Lord</t>
  </si>
  <si>
    <t>Ring Of Flame Lord</t>
  </si>
  <si>
    <t>Ring_Of_Resonance</t>
  </si>
  <si>
    <t>Ring Of Resonance</t>
  </si>
  <si>
    <t>Lesser_Elemental_Ring</t>
  </si>
  <si>
    <t>Lesser Elemental Ring</t>
  </si>
  <si>
    <t>Republic_Ring</t>
  </si>
  <si>
    <t>Republic Anniversary Ring</t>
  </si>
  <si>
    <t>Elven_Ears_C</t>
  </si>
  <si>
    <t>Steel_Flower_C</t>
  </si>
  <si>
    <t>Steel Flower</t>
  </si>
  <si>
    <t>Critical_Ring_C</t>
  </si>
  <si>
    <t>Earring_C</t>
  </si>
  <si>
    <t>Ring_C</t>
  </si>
  <si>
    <t>Necklace_C</t>
  </si>
  <si>
    <t>Glove_C</t>
  </si>
  <si>
    <t>Brooch_C</t>
  </si>
  <si>
    <t>Rosary_C</t>
  </si>
  <si>
    <t>Safety_Ring_C</t>
  </si>
  <si>
    <t>Vesper_Core01_C</t>
  </si>
  <si>
    <t>Vesper_Core02_C</t>
  </si>
  <si>
    <t>Vesper_Core03_C</t>
  </si>
  <si>
    <t>Vesper_Core04_C</t>
  </si>
  <si>
    <t>Red Silk Seal</t>
  </si>
  <si>
    <t>Orleans's Glove</t>
  </si>
  <si>
    <t>Bison Horn</t>
  </si>
  <si>
    <t>Expert_Ring</t>
  </si>
  <si>
    <t>Expert Ring</t>
  </si>
  <si>
    <t>Golden_Accessory</t>
  </si>
  <si>
    <t>Golden Accessories</t>
  </si>
  <si>
    <t>Golden_Accessory2</t>
  </si>
  <si>
    <t>Handcuff</t>
  </si>
  <si>
    <t>Arrest Handcuffs</t>
  </si>
  <si>
    <t>Gusli</t>
  </si>
  <si>
    <t>GUSLI</t>
  </si>
  <si>
    <t>Chinese_Handicraft</t>
  </si>
  <si>
    <t>Chinese Handicraft</t>
  </si>
  <si>
    <t>5_Anniversary_Coin</t>
  </si>
  <si>
    <t>5th Anniversary Coin</t>
  </si>
  <si>
    <t>Bloody Iron Ball</t>
  </si>
  <si>
    <t>Spiritual_Ring_C</t>
  </si>
  <si>
    <t>Ragnarok Limited Edition</t>
  </si>
  <si>
    <t>Certificate_TW</t>
  </si>
  <si>
    <t>Certificate</t>
  </si>
  <si>
    <t>Marvelous_Pandent</t>
  </si>
  <si>
    <t>Marvelous Pendant</t>
  </si>
  <si>
    <t>Skul_Ring_</t>
  </si>
  <si>
    <t>Lunatic_Brooch</t>
  </si>
  <si>
    <t>Lunatic Brooch</t>
  </si>
  <si>
    <t>Medal of Honor</t>
  </si>
  <si>
    <t>Icarus_Wing</t>
  </si>
  <si>
    <t>Icarus Wings</t>
  </si>
  <si>
    <t>Bowman_Scarf</t>
  </si>
  <si>
    <t>Bowman Scarf</t>
  </si>
  <si>
    <t>Cursed_Hand</t>
  </si>
  <si>
    <t>Cursed Hand</t>
  </si>
  <si>
    <t>Diabolus_Ring</t>
  </si>
  <si>
    <t>Diabolus Ring</t>
  </si>
  <si>
    <t>Seal of Continental Guard</t>
  </si>
  <si>
    <t>Rune Spellstone</t>
  </si>
  <si>
    <t>Death Loop</t>
  </si>
  <si>
    <t>Directive_A</t>
  </si>
  <si>
    <t>Directive</t>
  </si>
  <si>
    <t>Directive_B</t>
  </si>
  <si>
    <t>Navel_Ring</t>
  </si>
  <si>
    <t>Navel Ring</t>
  </si>
  <si>
    <t>Shiny_Coin</t>
  </si>
  <si>
    <t>Shiny Coin</t>
  </si>
  <si>
    <t>Ordinary_Coin</t>
  </si>
  <si>
    <t>Ordinary Coin</t>
  </si>
  <si>
    <t>Rusty_Coin</t>
  </si>
  <si>
    <t>Rusty Coin</t>
  </si>
  <si>
    <t>All_In_One_Ring</t>
  </si>
  <si>
    <t>All In One Ring</t>
  </si>
  <si>
    <t>Lucky_Clip</t>
  </si>
  <si>
    <t>Lucky Clip</t>
  </si>
  <si>
    <t>Angelic_Ring</t>
  </si>
  <si>
    <t>Angelic Ring</t>
  </si>
  <si>
    <t>Pinguicula_Corsage</t>
  </si>
  <si>
    <t>Pinguicula Corsage</t>
  </si>
  <si>
    <t>Cold_Heart</t>
  </si>
  <si>
    <t>Cold Heart</t>
  </si>
  <si>
    <t>Black_Cat</t>
  </si>
  <si>
    <t>Black Cat</t>
  </si>
  <si>
    <t>Cursed_Star</t>
  </si>
  <si>
    <t>Cursed Star</t>
  </si>
  <si>
    <t>Summer_Night_Dream</t>
  </si>
  <si>
    <t>Summer Night Dream</t>
  </si>
  <si>
    <t>Academy_Badge</t>
  </si>
  <si>
    <t>Academy Of Badge</t>
  </si>
  <si>
    <t>Praxinus_C</t>
  </si>
  <si>
    <t>Praccsinos</t>
  </si>
  <si>
    <t>Skul_Ring_C</t>
  </si>
  <si>
    <t>Neo Skull Ring</t>
  </si>
  <si>
    <t>Small_Fishing_Rod</t>
  </si>
  <si>
    <t>Small Fishing Rod</t>
  </si>
  <si>
    <t>Novice_Figure</t>
  </si>
  <si>
    <t>Novice Figure</t>
  </si>
  <si>
    <t>Swordman Figure</t>
  </si>
  <si>
    <t>Mage Figure</t>
  </si>
  <si>
    <t>Krieger_Ring1</t>
  </si>
  <si>
    <t>Glorious Ring</t>
  </si>
  <si>
    <t>Krieger_Ring2</t>
  </si>
  <si>
    <t>Glorious Mass-Production Ring</t>
  </si>
  <si>
    <t>Krieger_Ring3</t>
  </si>
  <si>
    <t>Glorious Popularized Ring</t>
  </si>
  <si>
    <t>Lure</t>
  </si>
  <si>
    <t>Cool_Towel</t>
  </si>
  <si>
    <t>Adventurer's Trusty Towel</t>
  </si>
  <si>
    <t>Shaman_Ring</t>
  </si>
  <si>
    <t>Shaman Ring</t>
  </si>
  <si>
    <t>Shaman_Earing</t>
  </si>
  <si>
    <t>Shaman Earrings</t>
  </si>
  <si>
    <t>Dark_Knight_Belt</t>
  </si>
  <si>
    <t>Dark Knight Belt</t>
  </si>
  <si>
    <t>Dark_Knight_Glove</t>
  </si>
  <si>
    <t>Dark Knight Glove</t>
  </si>
  <si>
    <t>Aumdura's_Grace</t>
  </si>
  <si>
    <t>Aumdura's Benefit</t>
  </si>
  <si>
    <t>Ring_Of_Wise_King</t>
  </si>
  <si>
    <t>Ring of the Ancient Wise King</t>
  </si>
  <si>
    <t>Oh_Holy_Night</t>
  </si>
  <si>
    <t>Christmas Musicbox</t>
  </si>
  <si>
    <t>Orleans_Glove_M</t>
  </si>
  <si>
    <t>Orlean's Gloves</t>
  </si>
  <si>
    <t>Spiritual_Ring_M</t>
  </si>
  <si>
    <t>Bradium_Earing</t>
  </si>
  <si>
    <t>Bradium Earring</t>
  </si>
  <si>
    <t>Bradium_Ring</t>
  </si>
  <si>
    <t>Bradium Ring</t>
  </si>
  <si>
    <t>Bradium_Brooch</t>
  </si>
  <si>
    <t>Bradium Brooch</t>
  </si>
  <si>
    <t>Just_Got_Fish</t>
  </si>
  <si>
    <t>Ring_Of_Flame_Lord_I</t>
  </si>
  <si>
    <t>Ring of Flame Lord</t>
  </si>
  <si>
    <t>Ring_Of_Resonance_I</t>
  </si>
  <si>
    <t>Ring of Resonance</t>
  </si>
  <si>
    <t>Magic_Stone_Ring</t>
  </si>
  <si>
    <t>Magic Stone Ring</t>
  </si>
  <si>
    <t>Green_Apple_Ring</t>
  </si>
  <si>
    <t>Green Apple Ring</t>
  </si>
  <si>
    <t>Magical_Stone</t>
  </si>
  <si>
    <t>Rocks</t>
  </si>
  <si>
    <t>Magical_Stone_</t>
  </si>
  <si>
    <t>Will_Of_Exhausted_Angel</t>
  </si>
  <si>
    <t>Will Of Exhausted Angel</t>
  </si>
  <si>
    <t>Kuirpenring</t>
  </si>
  <si>
    <t>Suicidal Device</t>
  </si>
  <si>
    <t>Shape Shifter</t>
  </si>
  <si>
    <t>Cooling Device</t>
  </si>
  <si>
    <t>Mag_Field_Generator</t>
  </si>
  <si>
    <t>Magnetic Field Generator</t>
  </si>
  <si>
    <t>Barrier_Builder</t>
  </si>
  <si>
    <t>Barrier Builder</t>
  </si>
  <si>
    <t>Camouflague Generator</t>
  </si>
  <si>
    <t>Swordman_Manual</t>
  </si>
  <si>
    <t>Swordsman Manual</t>
  </si>
  <si>
    <t>Thief_Manual</t>
  </si>
  <si>
    <t>Thief Manual</t>
  </si>
  <si>
    <t>Acolyte_Manual</t>
  </si>
  <si>
    <t>Acolyte Manual</t>
  </si>
  <si>
    <t>Archer_Manual</t>
  </si>
  <si>
    <t>Archer Manual</t>
  </si>
  <si>
    <t>Merchant_Manual</t>
  </si>
  <si>
    <t>Merchant Manual</t>
  </si>
  <si>
    <t>Mage_Manual</t>
  </si>
  <si>
    <t>Mage Manual</t>
  </si>
  <si>
    <t>Shaman_EaringB</t>
  </si>
  <si>
    <t>Dark_Knight_BeltB</t>
  </si>
  <si>
    <t>Dark_Knight_GloveB</t>
  </si>
  <si>
    <t>Upg_Clip</t>
  </si>
  <si>
    <t>Upg Clip</t>
  </si>
  <si>
    <t>Greed_Clip</t>
  </si>
  <si>
    <t>Greed Clip</t>
  </si>
  <si>
    <t>Magingiorde_C</t>
  </si>
  <si>
    <t>Brysinggamen_C</t>
  </si>
  <si>
    <t>Freyja_Ring</t>
  </si>
  <si>
    <t>Freyja's Ring</t>
  </si>
  <si>
    <t>Odin's_Recall</t>
  </si>
  <si>
    <t>Odin's Recall</t>
  </si>
  <si>
    <t>F_All_In_One_Ring</t>
  </si>
  <si>
    <t>F_Critical_Ring_C</t>
  </si>
  <si>
    <t>F_Glove_C</t>
  </si>
  <si>
    <t>F_Safety_Ring_C</t>
  </si>
  <si>
    <t>F_Necklace_C</t>
  </si>
  <si>
    <t>F_Ring_C</t>
  </si>
  <si>
    <t>F_Rosary_C</t>
  </si>
  <si>
    <t>Caracas_Ring</t>
  </si>
  <si>
    <t>Caracas Ring</t>
  </si>
  <si>
    <t>F_Earing_C</t>
  </si>
  <si>
    <t>Gold_Trickle</t>
  </si>
  <si>
    <t>Gold Trickle</t>
  </si>
  <si>
    <t>El_Dicastes_Light</t>
  </si>
  <si>
    <t>Light Of El Discastes</t>
  </si>
  <si>
    <t>No_Fear_Belt</t>
  </si>
  <si>
    <t>No Fear Belt</t>
  </si>
  <si>
    <t>E_All_In_One_Ring</t>
  </si>
  <si>
    <t>E_Critical_Ring_C</t>
  </si>
  <si>
    <t>E_Glove_C</t>
  </si>
  <si>
    <t>E_Safety_Ring_C</t>
  </si>
  <si>
    <t>E_Ring_C</t>
  </si>
  <si>
    <t>E_Necklace_C</t>
  </si>
  <si>
    <t>E_Rosary_C</t>
  </si>
  <si>
    <t>Telekinetic_Orb</t>
  </si>
  <si>
    <t>Telekinetic Orb</t>
  </si>
  <si>
    <t>Alchemy_Glove</t>
  </si>
  <si>
    <t>Alchemy Glove</t>
  </si>
  <si>
    <t>Whike_Black_Tail</t>
  </si>
  <si>
    <t>Whike Black Tail</t>
  </si>
  <si>
    <t>Half_Megin</t>
  </si>
  <si>
    <t>Half Megingjard</t>
  </si>
  <si>
    <t>Half_Brysing</t>
  </si>
  <si>
    <t>Half Brisingamen</t>
  </si>
  <si>
    <t>Pendant_Of_Guardian</t>
  </si>
  <si>
    <t>Pendant Of Guardian</t>
  </si>
  <si>
    <t>Golden_Rod_Orb</t>
  </si>
  <si>
    <t>Golden Rod Orb</t>
  </si>
  <si>
    <t>Aqua_Orb</t>
  </si>
  <si>
    <t>Aqua Orb</t>
  </si>
  <si>
    <t>Crimson_Orb</t>
  </si>
  <si>
    <t>Crismon Orb</t>
  </si>
  <si>
    <t>Forest_Orb</t>
  </si>
  <si>
    <t>Forest Orb</t>
  </si>
  <si>
    <t>Ring_Of_Valkyrie</t>
  </si>
  <si>
    <t>Ring Of Valkyrie</t>
  </si>
  <si>
    <t>Light_Of_Cure</t>
  </si>
  <si>
    <t>Light Of Cure</t>
  </si>
  <si>
    <t>Seal_Of_Cathedral</t>
  </si>
  <si>
    <t>Seal Of Cathedral</t>
  </si>
  <si>
    <t>Ring_Of_Archbishop</t>
  </si>
  <si>
    <t>Ring Of Archbishop</t>
  </si>
  <si>
    <t>Broken_Bamboo_Piece</t>
  </si>
  <si>
    <t>Broken Bamboo Piece</t>
  </si>
  <si>
    <t>Green_Batik</t>
  </si>
  <si>
    <t>Green Batik</t>
  </si>
  <si>
    <t>Colorful_Ketupat</t>
  </si>
  <si>
    <t>Colorful Ketupat</t>
  </si>
  <si>
    <t>Tw_8th_Anni_Ring</t>
  </si>
  <si>
    <t>Tw 8th Anni Ring</t>
  </si>
  <si>
    <t>Brazilian_Emblem</t>
  </si>
  <si>
    <t>Brazilian Emblem</t>
  </si>
  <si>
    <t>G_Honor_Certificate</t>
  </si>
  <si>
    <t>G Honor Certificate</t>
  </si>
  <si>
    <t>Cat_Hand_Glove</t>
  </si>
  <si>
    <t>Cat Hand Glove</t>
  </si>
  <si>
    <t>Buffalo_Horn</t>
  </si>
  <si>
    <t>Buffalo Horn</t>
  </si>
  <si>
    <t>RO_Appreciation_Ring</t>
  </si>
  <si>
    <t>RO Appreciation Ring</t>
  </si>
  <si>
    <t>Necklace_Spica</t>
  </si>
  <si>
    <t>Necklace Spica</t>
  </si>
  <si>
    <t>Glove_Sabik</t>
  </si>
  <si>
    <t>Glove Sabik</t>
  </si>
  <si>
    <t>Bracelet_Arunairi</t>
  </si>
  <si>
    <t>Bracelet Arunairi</t>
  </si>
  <si>
    <t>Badge_Giorredart</t>
  </si>
  <si>
    <t>Badge Giorredart</t>
  </si>
  <si>
    <t>Ring_Lupak</t>
  </si>
  <si>
    <t>Ring Lupak</t>
  </si>
  <si>
    <t>Orleans_Necklace</t>
  </si>
  <si>
    <t>Orleans Necklace</t>
  </si>
  <si>
    <t>Ecoro_Cardslip</t>
  </si>
  <si>
    <t>Ecoro Cardslip</t>
  </si>
  <si>
    <t>Ur_Seal</t>
  </si>
  <si>
    <t>Ur's Seal</t>
  </si>
  <si>
    <t>Peuz_Seal</t>
  </si>
  <si>
    <t>Peuz's Seal</t>
  </si>
  <si>
    <t>Mother_Heart</t>
  </si>
  <si>
    <t>Mother Heart</t>
  </si>
  <si>
    <t>Sabah_Ring</t>
  </si>
  <si>
    <t>Sapha Ring</t>
  </si>
  <si>
    <t>Nab_Ring</t>
  </si>
  <si>
    <t>Nab Ring</t>
  </si>
  <si>
    <t>School_Bag</t>
  </si>
  <si>
    <t>School Bag</t>
  </si>
  <si>
    <t>Endure_Ring</t>
  </si>
  <si>
    <t>Endure Ring</t>
  </si>
  <si>
    <t>White_Wing_Brooch</t>
  </si>
  <si>
    <t>White Wing Brooch</t>
  </si>
  <si>
    <t>Black_wing_Brooch</t>
  </si>
  <si>
    <t>Black Wing Brooch</t>
  </si>
  <si>
    <t>Assassin_Handcuffs</t>
  </si>
  <si>
    <t>Assassin's Glove</t>
  </si>
  <si>
    <t>Cursed_Heart</t>
  </si>
  <si>
    <t>Cursed Heart</t>
  </si>
  <si>
    <t>Glove_Of_Shura</t>
  </si>
  <si>
    <t>Sura Gauntlet</t>
  </si>
  <si>
    <t>Medal_Of_Valor1</t>
  </si>
  <si>
    <t>Medal Of Valor1</t>
  </si>
  <si>
    <t>Medal_Of_Valor2</t>
  </si>
  <si>
    <t>Medal Of Valor2</t>
  </si>
  <si>
    <t>2011RWC_Necklace_J</t>
  </si>
  <si>
    <t>2011RWC Necklace J</t>
  </si>
  <si>
    <t>Black_Rosary</t>
  </si>
  <si>
    <t>Dark Rosary</t>
  </si>
  <si>
    <t>Sound_Amplifier</t>
  </si>
  <si>
    <t>Sound Amplification Device</t>
  </si>
  <si>
    <t>Morrigane's_Belt_</t>
  </si>
  <si>
    <t>Morrigane's_Pendant_</t>
  </si>
  <si>
    <t>Morpheus's_Ring_</t>
  </si>
  <si>
    <t>Morpheus's_Armlet_</t>
  </si>
  <si>
    <t>Morpheus's Armlet</t>
  </si>
  <si>
    <t>Naqsh</t>
  </si>
  <si>
    <t>Naqsi</t>
  </si>
  <si>
    <t>Super_Ora_Ora</t>
  </si>
  <si>
    <t>Super Ora Ora</t>
  </si>
  <si>
    <t>Happy_Gauntlet</t>
  </si>
  <si>
    <t>Happy Gauntlet</t>
  </si>
  <si>
    <t>Buwaya_Tattoo</t>
  </si>
  <si>
    <t>Bawaya Agimat Tattoo</t>
  </si>
  <si>
    <t>Light_Ring</t>
  </si>
  <si>
    <t>Light Ring</t>
  </si>
  <si>
    <t>Darkness_Ring</t>
  </si>
  <si>
    <t>Darkness Ring</t>
  </si>
  <si>
    <t>Bakonawa_Tattoo</t>
  </si>
  <si>
    <t>Bakunawa Agimat Tattoo</t>
  </si>
  <si>
    <t>Bangungot_Tattoo</t>
  </si>
  <si>
    <t>Bangungot Agimat Tattoo</t>
  </si>
  <si>
    <t>Xylitol_2011</t>
  </si>
  <si>
    <t>Xylitol 2011</t>
  </si>
  <si>
    <t>Thief_Handcuff</t>
  </si>
  <si>
    <t>Thief Handcuff</t>
  </si>
  <si>
    <t>Wizard_Left_Eye</t>
  </si>
  <si>
    <t>Wizard Left Eye</t>
  </si>
  <si>
    <t>Ettlang_Keepsake</t>
  </si>
  <si>
    <t>Ettlang Keepsake</t>
  </si>
  <si>
    <t>Fairy_Wing</t>
  </si>
  <si>
    <t>Fairy Wing</t>
  </si>
  <si>
    <t>Str_Glove</t>
  </si>
  <si>
    <t>Str Glove</t>
  </si>
  <si>
    <t>Int_Glove</t>
  </si>
  <si>
    <t>Int Glove</t>
  </si>
  <si>
    <t>Agi_Glove</t>
  </si>
  <si>
    <t>Agi Glove</t>
  </si>
  <si>
    <t>Vit_Glove</t>
  </si>
  <si>
    <t>Vit Glove</t>
  </si>
  <si>
    <t>Dex_Glove</t>
  </si>
  <si>
    <t>Dex Glove</t>
  </si>
  <si>
    <t>Luk_Glove</t>
  </si>
  <si>
    <t>Luk Glove</t>
  </si>
  <si>
    <t>Str_Glove_</t>
  </si>
  <si>
    <t>Int_Glove_</t>
  </si>
  <si>
    <t>Agi_Glove_</t>
  </si>
  <si>
    <t>Vit_Glove_</t>
  </si>
  <si>
    <t>Dex_Glove_</t>
  </si>
  <si>
    <t>Luk_Glove_</t>
  </si>
  <si>
    <t>Recovery_Ring</t>
  </si>
  <si>
    <t>Recovery Ring</t>
  </si>
  <si>
    <t>Ninja_Manual</t>
  </si>
  <si>
    <t>Ninja Manual</t>
  </si>
  <si>
    <t>Gunslinger_Manual</t>
  </si>
  <si>
    <t>Gunslinger Manual</t>
  </si>
  <si>
    <t>Taekwon_Manual</t>
  </si>
  <si>
    <t>Taekwon Manual</t>
  </si>
  <si>
    <t>Critical_Ring_</t>
  </si>
  <si>
    <t>TE_Ring_Of_Protection</t>
  </si>
  <si>
    <t>TE Ring Of Protection</t>
  </si>
  <si>
    <t>TE_Ring_Of_Rage</t>
  </si>
  <si>
    <t>TE Ring Of Rage</t>
  </si>
  <si>
    <t>TE_Ring_Of_Defiance</t>
  </si>
  <si>
    <t>TE Ring Of Defiance</t>
  </si>
  <si>
    <t>Demon_Wing</t>
  </si>
  <si>
    <t>Demon Wing</t>
  </si>
  <si>
    <t>Silversmith_Bracelet</t>
  </si>
  <si>
    <t>Silversmith Bracelet</t>
  </si>
  <si>
    <t>Rune_Ring</t>
  </si>
  <si>
    <t>Rune Ring</t>
  </si>
  <si>
    <t>Kvasir_Ring_Blue</t>
  </si>
  <si>
    <t>Kvasir Ring Blue</t>
  </si>
  <si>
    <t>Kvasir_Ring_Red</t>
  </si>
  <si>
    <t>Kvasir Ring Red</t>
  </si>
  <si>
    <t>Kvasir_Ring_Green</t>
  </si>
  <si>
    <t>Kvasir Ring Green</t>
  </si>
  <si>
    <t>Kvasir_Ring_Brown</t>
  </si>
  <si>
    <t>Kvasir Ring Brown</t>
  </si>
  <si>
    <t>Advanced Safety Ring</t>
  </si>
  <si>
    <t>Good_Ring_Of_Flame_Lord</t>
  </si>
  <si>
    <t>Advanced Ring Of Flame Lord</t>
  </si>
  <si>
    <t>0x7CCFDF80</t>
  </si>
  <si>
    <t>Good_Ring_Of_Resonance</t>
  </si>
  <si>
    <t>Advanced Ring Of Resonance</t>
  </si>
  <si>
    <t>Fidelity_Necklace</t>
  </si>
  <si>
    <t>Fidelity Necklace</t>
  </si>
  <si>
    <t>Badge_Of_Manny</t>
  </si>
  <si>
    <t>Badge Of Manny</t>
  </si>
  <si>
    <t>Body_Power_Up_Ring</t>
  </si>
  <si>
    <t>Physical Enhancer Ring</t>
  </si>
  <si>
    <t>Ring_Of_Spell_Explosion</t>
  </si>
  <si>
    <t>Magic Intensifier Ring</t>
  </si>
  <si>
    <t>RWC_2012_Ring</t>
  </si>
  <si>
    <t>RWC 2012 Ring</t>
  </si>
  <si>
    <t>RWC_2012_Ring_</t>
  </si>
  <si>
    <t>Chambered RWC 2012 Ring</t>
  </si>
  <si>
    <t>RWC_2012_Pendant</t>
  </si>
  <si>
    <t>RWC 2012 Pendant</t>
  </si>
  <si>
    <t>RWC_2012_Pendant_</t>
  </si>
  <si>
    <t>Chambered RWC 2012 Pendant</t>
  </si>
  <si>
    <t>Red_Lantern</t>
  </si>
  <si>
    <t>Red Lantern</t>
  </si>
  <si>
    <t>Hurt_Mind</t>
  </si>
  <si>
    <t>Hurt Mind</t>
  </si>
  <si>
    <t>KindHeart</t>
  </si>
  <si>
    <t>Kind Heart</t>
  </si>
  <si>
    <t>Strawberry_Decoration</t>
  </si>
  <si>
    <t>Strawberry Decoration</t>
  </si>
  <si>
    <t>Evilspirit_Gloves</t>
  </si>
  <si>
    <t>Evilspirit Gloves</t>
  </si>
  <si>
    <t>RingOfHero</t>
  </si>
  <si>
    <t>Warrior's Ring</t>
  </si>
  <si>
    <t>Greed_Brooch</t>
  </si>
  <si>
    <t>Greed Brooch</t>
  </si>
  <si>
    <t>Glove_Save_Rimnil</t>
  </si>
  <si>
    <t>Glove Save Rimnil</t>
  </si>
  <si>
    <t>Gyges_Ring</t>
  </si>
  <si>
    <t>Gyges Ring</t>
  </si>
  <si>
    <t>Snake_Ring</t>
  </si>
  <si>
    <t>Snake Ring</t>
  </si>
  <si>
    <t>Snake_Pendant</t>
  </si>
  <si>
    <t>Snake Pendant</t>
  </si>
  <si>
    <t>Winged_Ring_Of_Newoz</t>
  </si>
  <si>
    <t>Oz's New Wing Ring</t>
  </si>
  <si>
    <t>Floral_Bracelet_Of_Igu</t>
  </si>
  <si>
    <t>Bloody Floral Decoration Bracelet</t>
  </si>
  <si>
    <t>Pendant_Of_Harmony</t>
  </si>
  <si>
    <t>Pendant of Harmony</t>
  </si>
  <si>
    <t>Pendant_Of_Chaos</t>
  </si>
  <si>
    <t>Pendant of Chaos</t>
  </si>
  <si>
    <t>Pendant_Of_Maelstorm</t>
  </si>
  <si>
    <t>Pendant of Maelstrom</t>
  </si>
  <si>
    <t>Supplement_Part_Dex</t>
  </si>
  <si>
    <t>Supplement Part Dex</t>
  </si>
  <si>
    <t>Upgrade_Part_Gun_Barrel</t>
  </si>
  <si>
    <t>Reinforced Parts - Gun Barrel</t>
  </si>
  <si>
    <t>RWC_Gold_Brooch</t>
  </si>
  <si>
    <t>RWC Gold Brooch</t>
  </si>
  <si>
    <t>Shining_Trapezohedron</t>
  </si>
  <si>
    <t>Shining Trapezohedron</t>
  </si>
  <si>
    <t>RWC_Brooch</t>
  </si>
  <si>
    <t>RWC Brooch</t>
  </si>
  <si>
    <t>Berzebub Card</t>
  </si>
  <si>
    <t>Goblin_Leader_Card</t>
  </si>
  <si>
    <t>Goblin Leader Card</t>
  </si>
  <si>
    <t>Ogretooth Card</t>
  </si>
  <si>
    <t>Samurai Spector Card</t>
  </si>
  <si>
    <t>Lord of The Dead Card</t>
  </si>
  <si>
    <t>Zealotus Card</t>
  </si>
  <si>
    <t>Hatii Babe Card</t>
  </si>
  <si>
    <t>Hatii Card</t>
  </si>
  <si>
    <t>RSX-0806 Card</t>
  </si>
  <si>
    <t>B_Ygnizem_Card</t>
  </si>
  <si>
    <t>General Egnigem Cenia Card</t>
  </si>
  <si>
    <t>MasterSmith Card</t>
  </si>
  <si>
    <t>Magaleta_Card</t>
  </si>
  <si>
    <t>Margaretha Sorin Card</t>
  </si>
  <si>
    <t>White Lady Card</t>
  </si>
  <si>
    <t>Green Maiden Card</t>
  </si>
  <si>
    <t>Detardeurus Card</t>
  </si>
  <si>
    <t>Baroness of Retribution Card</t>
  </si>
  <si>
    <t>Dame of Sentinel Card</t>
  </si>
  <si>
    <t>Mistress of Shelter Card</t>
  </si>
  <si>
    <t>Lady Solace Card</t>
  </si>
  <si>
    <t>Maero of Thanatos Card</t>
  </si>
  <si>
    <t>Odium of Thanatos Card</t>
  </si>
  <si>
    <t>Despero of Thanatos Card</t>
  </si>
  <si>
    <t>Tha_Dolor_Card</t>
  </si>
  <si>
    <t>Dolor of Thanatos Card</t>
  </si>
  <si>
    <t>Memory of Thanatos Card</t>
  </si>
  <si>
    <t>Kiel-D-01 Card</t>
  </si>
  <si>
    <t>Banshee_Master_Card</t>
  </si>
  <si>
    <t>Banshee Master Card</t>
  </si>
  <si>
    <t>Ant_Buyanne_Card</t>
  </si>
  <si>
    <t>Entweihen Crothen Card</t>
  </si>
  <si>
    <t>Hilsrion_Card</t>
  </si>
  <si>
    <t>Hillsrion Card</t>
  </si>
  <si>
    <t>Light_Up_Card1</t>
  </si>
  <si>
    <t>Light Up Card</t>
  </si>
  <si>
    <t>Light_Up_Card2</t>
  </si>
  <si>
    <t>Nidhogg_Shadow_Card</t>
  </si>
  <si>
    <t>Nidhoggur Shadow Card</t>
  </si>
  <si>
    <t>Nahtzigger_Card</t>
  </si>
  <si>
    <t>Naght Sieger Card</t>
  </si>
  <si>
    <t>Duneirre_Card</t>
  </si>
  <si>
    <t>Duneyrr Card</t>
  </si>
  <si>
    <t>Lata_Card</t>
  </si>
  <si>
    <t>Rata Card</t>
  </si>
  <si>
    <t>Ringco_Card</t>
  </si>
  <si>
    <t>Rhyncho Card</t>
  </si>
  <si>
    <t>Pillar_Card</t>
  </si>
  <si>
    <t>Phylla Card</t>
  </si>
  <si>
    <t>Hardrock_Mommos_Card</t>
  </si>
  <si>
    <t>Hardrock Mammoth Card</t>
  </si>
  <si>
    <t>Tendrilion_Card</t>
  </si>
  <si>
    <t>Tendrilrion Card</t>
  </si>
  <si>
    <t>Aunoe_Card</t>
  </si>
  <si>
    <t>Aunoe Card</t>
  </si>
  <si>
    <t>Panat_Card</t>
  </si>
  <si>
    <t>Fanat Card</t>
  </si>
  <si>
    <t>Beholder_Master_Card</t>
  </si>
  <si>
    <t>Beholder Master Card</t>
  </si>
  <si>
    <t>Heavy_Metaling_Card</t>
  </si>
  <si>
    <t>Heavy Metaling Card</t>
  </si>
  <si>
    <t>Pinguicula_Dark_Card</t>
  </si>
  <si>
    <t>Dark Pinguicula Card</t>
  </si>
  <si>
    <t>Naga_Card</t>
  </si>
  <si>
    <t>Naga Card</t>
  </si>
  <si>
    <t>Nepenthes_Card</t>
  </si>
  <si>
    <t>Nepenthes Card</t>
  </si>
  <si>
    <t>Egg_Of_Draco_Card</t>
  </si>
  <si>
    <t>Draco Egg Card</t>
  </si>
  <si>
    <t>Bradium_Goram_Card</t>
  </si>
  <si>
    <t>Bradium Golem Card</t>
  </si>
  <si>
    <t>Ancient_Tree_Card</t>
  </si>
  <si>
    <t>Ancient Tree Card</t>
  </si>
  <si>
    <t>Jakudam_Card</t>
  </si>
  <si>
    <t>Zakudam Card</t>
  </si>
  <si>
    <t>Cobalt_Mineral_Card</t>
  </si>
  <si>
    <t>Cobalt Mineral Card</t>
  </si>
  <si>
    <t>Pinguicula_Card</t>
  </si>
  <si>
    <t>Pinguicula Card</t>
  </si>
  <si>
    <t>Hell_Apocalips_Card</t>
  </si>
  <si>
    <t>Hell Apocalypse Card</t>
  </si>
  <si>
    <t>Light_Up_Card3</t>
  </si>
  <si>
    <t>Light_Up_Card4</t>
  </si>
  <si>
    <t>Sealed_Kiel_Card</t>
  </si>
  <si>
    <t>Sealed Kiel Card</t>
  </si>
  <si>
    <t>Sealed_Ktullanux_Card</t>
  </si>
  <si>
    <t>Sealed Ktullanux Card</t>
  </si>
  <si>
    <t>Sealed_B_Ygnizem_Card</t>
  </si>
  <si>
    <t>Sealed General Egnigem Cenia Card</t>
  </si>
  <si>
    <t>Sealed_Dracula_Card</t>
  </si>
  <si>
    <t>Sealed Dracula Card</t>
  </si>
  <si>
    <t>Sealed_Mistress_Card</t>
  </si>
  <si>
    <t>Sealed Mistress Card</t>
  </si>
  <si>
    <t>Sealed_Gloom_Card</t>
  </si>
  <si>
    <t>Sealed Gloom Under Night Card</t>
  </si>
  <si>
    <t>Sealed_Berz_Card</t>
  </si>
  <si>
    <t>Sealed Berzebub Card</t>
  </si>
  <si>
    <t>Sealed_Ifrit_Card</t>
  </si>
  <si>
    <t>Sealed Ifrit Card</t>
  </si>
  <si>
    <t>Sealed_D_Lord_Card</t>
  </si>
  <si>
    <t>Sealed Dark Lord Card</t>
  </si>
  <si>
    <t>Sealed_Pharaoh_Card</t>
  </si>
  <si>
    <t>Sealed Pharaoh Card</t>
  </si>
  <si>
    <t>Sealed_M_Flower_Card</t>
  </si>
  <si>
    <t>Sealed Moonlight Flower Card</t>
  </si>
  <si>
    <t>Sealed_B_Shecil_Card</t>
  </si>
  <si>
    <t>Sealed Sniper Card</t>
  </si>
  <si>
    <t>Sealed_Orc_Hero_Card</t>
  </si>
  <si>
    <t>Sealed Orc Hero Card</t>
  </si>
  <si>
    <t>Sealed_Tao_Card</t>
  </si>
  <si>
    <t>Sealed Tao Gunka Card</t>
  </si>
  <si>
    <t>Sealed_TurtleG_Card</t>
  </si>
  <si>
    <t>Sealed Turtle General Card</t>
  </si>
  <si>
    <t>Sealed_Amon_Ra_Card</t>
  </si>
  <si>
    <t>Sealed Amon Ra Card</t>
  </si>
  <si>
    <t>Sealed_Drake_Card</t>
  </si>
  <si>
    <t>Sealed Drake Card</t>
  </si>
  <si>
    <t>Sealed_Knight_WS_Card</t>
  </si>
  <si>
    <t>Sealed Stormy Knight Card</t>
  </si>
  <si>
    <t>Sealed_Lady_Tanee_Card</t>
  </si>
  <si>
    <t>Sealed Lady Tanee Card</t>
  </si>
  <si>
    <t>Sealed_Samurai_Card</t>
  </si>
  <si>
    <t>Sealed Samurai Spector Card</t>
  </si>
  <si>
    <t>Sealed_Orc_Load_Card</t>
  </si>
  <si>
    <t>Sealed Orc Lord Card</t>
  </si>
  <si>
    <t>Sealed_B_Magaleta_Card</t>
  </si>
  <si>
    <t>Sealed High Priest Card</t>
  </si>
  <si>
    <t>Sealed_B_Harword_Card</t>
  </si>
  <si>
    <t>Sealed MasterSmith Card</t>
  </si>
  <si>
    <t>Sealed_Apocalips_H_Card</t>
  </si>
  <si>
    <t>Sealed Vesper Card</t>
  </si>
  <si>
    <t>Sealed_Eddga_Card</t>
  </si>
  <si>
    <t>Sealed Eddga Card</t>
  </si>
  <si>
    <t>Scaraba_Card</t>
  </si>
  <si>
    <t>Scaraba Card</t>
  </si>
  <si>
    <t>Dolomedes_Card</t>
  </si>
  <si>
    <t>Dolomedes Card</t>
  </si>
  <si>
    <t>Q_Scaraba_Card</t>
  </si>
  <si>
    <t>Queen Scaraba Card</t>
  </si>
  <si>
    <t>Gold_Scaraba_Card</t>
  </si>
  <si>
    <t>Gold Scaraba Card</t>
  </si>
  <si>
    <t>Gold_Q_Scaraba_Card</t>
  </si>
  <si>
    <t>Gold Queen Scaraba Card</t>
  </si>
  <si>
    <t>Miming_Card</t>
  </si>
  <si>
    <t>Miming Card</t>
  </si>
  <si>
    <t>Little_Fatum_Card</t>
  </si>
  <si>
    <t>Little Fatum Card</t>
  </si>
  <si>
    <t>Parus_Card</t>
  </si>
  <si>
    <t>Parus Card</t>
  </si>
  <si>
    <t>Angra_Mantis_Card</t>
  </si>
  <si>
    <t>Angra Mantis Card</t>
  </si>
  <si>
    <t>Pom_Spider_Card</t>
  </si>
  <si>
    <t>Pom Spider Card</t>
  </si>
  <si>
    <t>Alnoldi_Card</t>
  </si>
  <si>
    <t>Alnoldi Card</t>
  </si>
  <si>
    <t>Comodo_Card</t>
  </si>
  <si>
    <t>Comodo Card</t>
  </si>
  <si>
    <t>Cendrawasih_Card</t>
  </si>
  <si>
    <t>Cendrawasih Card</t>
  </si>
  <si>
    <t>Banaspaty_Card</t>
  </si>
  <si>
    <t>Banaspaty Card</t>
  </si>
  <si>
    <t>Butoijo_Card</t>
  </si>
  <si>
    <t>Butoijo Card</t>
  </si>
  <si>
    <t>Leak_Card</t>
  </si>
  <si>
    <t>Leak Card</t>
  </si>
  <si>
    <t>Sedora_Card</t>
  </si>
  <si>
    <t>Sedora Card</t>
  </si>
  <si>
    <t>Sropho_Card</t>
  </si>
  <si>
    <t>Sropho Card</t>
  </si>
  <si>
    <t>Pot_Dofle_Card</t>
  </si>
  <si>
    <t>Pot Dofle Card</t>
  </si>
  <si>
    <t>King_Dramoh_Card</t>
  </si>
  <si>
    <t>King Dramoh Card</t>
  </si>
  <si>
    <t>Kraken_Card</t>
  </si>
  <si>
    <t>Kraken Card</t>
  </si>
  <si>
    <t>Odd_Coelacanth_Card</t>
  </si>
  <si>
    <t>Weird Coelacanth Card</t>
  </si>
  <si>
    <t>Black_Coelacanth_Card</t>
  </si>
  <si>
    <t>Dark Coelacanth Card</t>
  </si>
  <si>
    <t>Mutant_Coelacanth_Card</t>
  </si>
  <si>
    <t>Mutant Coelacanth Card</t>
  </si>
  <si>
    <t>Cruel_Coelacanth_Card</t>
  </si>
  <si>
    <t>Violent Coelacanth Card</t>
  </si>
  <si>
    <t>Siorava_Card</t>
  </si>
  <si>
    <t>Siorava Card</t>
  </si>
  <si>
    <t>Red_Eruma_Card</t>
  </si>
  <si>
    <t>Red Eruma Card</t>
  </si>
  <si>
    <t>Wild_Rider_Card</t>
  </si>
  <si>
    <t>Wild Rider Card</t>
  </si>
  <si>
    <t>Mini_Octopus_Card</t>
  </si>
  <si>
    <t>Octopus Card</t>
  </si>
  <si>
    <t>Giant_Octopus_Card</t>
  </si>
  <si>
    <t>Giant Octopus Card</t>
  </si>
  <si>
    <t>Sealed_Rand_Card</t>
  </si>
  <si>
    <t>Sealed Randgris Card</t>
  </si>
  <si>
    <t>Sealed_Atroce_Card</t>
  </si>
  <si>
    <t>Sealed Atroce Card</t>
  </si>
  <si>
    <t>Sealed_Phreeoni_Card</t>
  </si>
  <si>
    <t>Sealed Phreeoni Card</t>
  </si>
  <si>
    <t>Sealed_Bacsojin_Card</t>
  </si>
  <si>
    <t>Sealed White Lady Card</t>
  </si>
  <si>
    <t>Sealed_F_Bishop_Card</t>
  </si>
  <si>
    <t>Sealed Fallen Bishop Hibram Card</t>
  </si>
  <si>
    <t>SLD_Lord_Of_Death_Card</t>
  </si>
  <si>
    <t>Sealed Lord of The Dead Card</t>
  </si>
  <si>
    <t>SLD_B_Katrinn_Card</t>
  </si>
  <si>
    <t>Sealed High Wizard Card</t>
  </si>
  <si>
    <t>SLD_Detale_Card</t>
  </si>
  <si>
    <t>Sealed Detale Card</t>
  </si>
  <si>
    <t>SLD_Garm_Card</t>
  </si>
  <si>
    <t>Sealed Hatii Card</t>
  </si>
  <si>
    <t>SLD_Dark_Snake_Card</t>
  </si>
  <si>
    <t>Sealed Evil Snake Lord Card</t>
  </si>
  <si>
    <t>Novice_Poring_Card</t>
  </si>
  <si>
    <t>Novice Poring Card</t>
  </si>
  <si>
    <t>Val'khiri_Card</t>
  </si>
  <si>
    <t>Val'khiri Card</t>
  </si>
  <si>
    <t>Upd_Byorgue_Card</t>
  </si>
  <si>
    <t>Enhanced Byorgue Card</t>
  </si>
  <si>
    <t>Upd_Salamander_Card</t>
  </si>
  <si>
    <t>Enhanced Salamander Card</t>
  </si>
  <si>
    <t>Upd_Maya_Puple_Card</t>
  </si>
  <si>
    <t>Upd Maya Puple Card</t>
  </si>
  <si>
    <t>Upd_Bow_Guardian_Card</t>
  </si>
  <si>
    <t>Upd Bow Guardian Card</t>
  </si>
  <si>
    <t>Manny_Card</t>
  </si>
  <si>
    <t>Manny Card</t>
  </si>
  <si>
    <t>Sid_Card</t>
  </si>
  <si>
    <t>Sid Card</t>
  </si>
  <si>
    <t>Diego_Card</t>
  </si>
  <si>
    <t>Diego Card</t>
  </si>
  <si>
    <t>Scrat_Card</t>
  </si>
  <si>
    <t>Scrat Card</t>
  </si>
  <si>
    <t>Fenrir_Card</t>
  </si>
  <si>
    <t>Fenrir Card</t>
  </si>
  <si>
    <t>Fenrir_Card_</t>
  </si>
  <si>
    <t>Weakened Fenrir Card</t>
  </si>
  <si>
    <t>M_Morocc_Card</t>
  </si>
  <si>
    <t>Evil Morocc Card</t>
  </si>
  <si>
    <t>Clown_Card</t>
  </si>
  <si>
    <t>Clown Alphoccio Card</t>
  </si>
  <si>
    <t>Professor_Card</t>
  </si>
  <si>
    <t>Professor Celia Card</t>
  </si>
  <si>
    <t>Champion_Card</t>
  </si>
  <si>
    <t>Champion Chen Card</t>
  </si>
  <si>
    <t>Creator_Card</t>
  </si>
  <si>
    <t>Creator Flamel Card</t>
  </si>
  <si>
    <t>Stalker_Card</t>
  </si>
  <si>
    <t>Stalker Gertie Card</t>
  </si>
  <si>
    <t>Paladin_Card</t>
  </si>
  <si>
    <t>Paladin Randel Card</t>
  </si>
  <si>
    <t>Gypsy_Card</t>
  </si>
  <si>
    <t>Gypsy Trentini Card</t>
  </si>
  <si>
    <t>Alphoccio_Card</t>
  </si>
  <si>
    <t>Alphoccio Card</t>
  </si>
  <si>
    <t>Ceila_Card</t>
  </si>
  <si>
    <t>Celia Card</t>
  </si>
  <si>
    <t>Chen_Card</t>
  </si>
  <si>
    <t>Chen Card</t>
  </si>
  <si>
    <t>Flamel_Card</t>
  </si>
  <si>
    <t>Flamel Card</t>
  </si>
  <si>
    <t>Gertie_Card</t>
  </si>
  <si>
    <t>Gertie Card</t>
  </si>
  <si>
    <t>Randel_Card</t>
  </si>
  <si>
    <t>Randel Card</t>
  </si>
  <si>
    <t>Trentini_Card</t>
  </si>
  <si>
    <t>Trentini Card</t>
  </si>
  <si>
    <t>Daehyon_Card</t>
  </si>
  <si>
    <t>General Daehyon Card</t>
  </si>
  <si>
    <t>Soheon_Card</t>
  </si>
  <si>
    <t>Armed Guard Soheon Card</t>
  </si>
  <si>
    <t>Gioia_Card</t>
  </si>
  <si>
    <t>Gioia Card</t>
  </si>
  <si>
    <t>Elvira_Card</t>
  </si>
  <si>
    <t>Elvira Card</t>
  </si>
  <si>
    <t>Pyuriel_Card</t>
  </si>
  <si>
    <t>Angry Student Pyuriel Card</t>
  </si>
  <si>
    <t>Lora_Card</t>
  </si>
  <si>
    <t>Warrior Lola Card</t>
  </si>
  <si>
    <t>Kades_Card</t>
  </si>
  <si>
    <t>Dark Guardian Kades Card</t>
  </si>
  <si>
    <t>Rudo_Card</t>
  </si>
  <si>
    <t>Rudo Card</t>
  </si>
  <si>
    <t>Bungisngis_Card</t>
  </si>
  <si>
    <t>Bungisngis Card</t>
  </si>
  <si>
    <t>Engkanto_Card</t>
  </si>
  <si>
    <t>Engkanto Card</t>
  </si>
  <si>
    <t>Manananggal_Card</t>
  </si>
  <si>
    <t>Manananggal Card</t>
  </si>
  <si>
    <t>Mangkukulam_Card</t>
  </si>
  <si>
    <t>Mangkukulam Card</t>
  </si>
  <si>
    <t>Tikbalang_Card</t>
  </si>
  <si>
    <t>Tikbalang Card</t>
  </si>
  <si>
    <t>Tiyanak_Card</t>
  </si>
  <si>
    <t>Tiyanak Card</t>
  </si>
  <si>
    <t>Wakwak_Card</t>
  </si>
  <si>
    <t>Wakwak Card</t>
  </si>
  <si>
    <t>Jejeling_Card</t>
  </si>
  <si>
    <t>Jejeling Card</t>
  </si>
  <si>
    <t>Bangungot_Card</t>
  </si>
  <si>
    <t>Bangungot Card</t>
  </si>
  <si>
    <t>Bakonawa_Card</t>
  </si>
  <si>
    <t>Bakonawa Card</t>
  </si>
  <si>
    <t>Buwaya_Card</t>
  </si>
  <si>
    <t>Buwaya Card</t>
  </si>
  <si>
    <t>Menblatt_Card</t>
  </si>
  <si>
    <t>Menblatt Card</t>
  </si>
  <si>
    <t>Petal_Card</t>
  </si>
  <si>
    <t>Petal Card</t>
  </si>
  <si>
    <t>Cenere_Card</t>
  </si>
  <si>
    <t>Cenere Card</t>
  </si>
  <si>
    <t>AntiqueBook_Card</t>
  </si>
  <si>
    <t>Antique Book Card</t>
  </si>
  <si>
    <t>LichternB_Card</t>
  </si>
  <si>
    <t>Lichtern Blue Card</t>
  </si>
  <si>
    <t>LichternY_Card</t>
  </si>
  <si>
    <t>Lichtern Green Card</t>
  </si>
  <si>
    <t>LichternR_Card</t>
  </si>
  <si>
    <t>Lichtern Red Card</t>
  </si>
  <si>
    <t>LichternG_Card</t>
  </si>
  <si>
    <t>Lichtern Yellow Card</t>
  </si>
  <si>
    <t>Amdarais_Card</t>
  </si>
  <si>
    <t>Amdarais Card</t>
  </si>
  <si>
    <t>AmdaraisH_Card</t>
  </si>
  <si>
    <t>Realized Amdarais Card</t>
  </si>
  <si>
    <t>CorruptionRoot_Card</t>
  </si>
  <si>
    <t>Corruption Root Card</t>
  </si>
  <si>
    <t>CorruptionRootH_Card</t>
  </si>
  <si>
    <t>Realized Corruption Root Card</t>
  </si>
  <si>
    <t>UndeadKnightM_Card</t>
  </si>
  <si>
    <t>Agony Of Royal Knight Card</t>
  </si>
  <si>
    <t>UndeadKnightF_Card</t>
  </si>
  <si>
    <t>Grudge of Royal Knight Card</t>
  </si>
  <si>
    <t>FaithfulManager_Card</t>
  </si>
  <si>
    <t>Faithful Manager Card</t>
  </si>
  <si>
    <t>White_Knight_Card</t>
  </si>
  <si>
    <t>White Knight Card</t>
  </si>
  <si>
    <t>Khalitzburg_Knight_Card</t>
  </si>
  <si>
    <t>Khalitzburg Knight Card</t>
  </si>
  <si>
    <t>Sarah_Card</t>
  </si>
  <si>
    <t>Sarah Card</t>
  </si>
  <si>
    <t>Time_Holder_Card</t>
  </si>
  <si>
    <t>Time Holder Card</t>
  </si>
  <si>
    <t>Big_Ben_Card</t>
  </si>
  <si>
    <t>Big Ben Card</t>
  </si>
  <si>
    <t>Big_Bell_Card</t>
  </si>
  <si>
    <t>Big Bell Card</t>
  </si>
  <si>
    <t>Neo_Punk_Card</t>
  </si>
  <si>
    <t>Neo Punk Card</t>
  </si>
  <si>
    <t>Arc_Elder_Card</t>
  </si>
  <si>
    <t>Arc Elder Card</t>
  </si>
  <si>
    <t>Nightmare_Timer_Keeper_Card</t>
  </si>
  <si>
    <t>Nightmare Timer Keeper Card</t>
  </si>
  <si>
    <t>Owl_Viscount_Card</t>
  </si>
  <si>
    <t>Owl Viscount Card</t>
  </si>
  <si>
    <t>Owl_Marquees_Card</t>
  </si>
  <si>
    <t>Owl Marquees Card</t>
  </si>
  <si>
    <t>Enhanced_Archer_Skeleton_Card</t>
  </si>
  <si>
    <t>Enhanced Archer Skeleton Card</t>
  </si>
  <si>
    <t>Enhanced_Soldier_Skeleton_Card</t>
  </si>
  <si>
    <t>Enhanced Soldier Skeleton Card</t>
  </si>
  <si>
    <t>Enhanced_Amdarais_Card</t>
  </si>
  <si>
    <t>Enhanced Amdarais Card</t>
  </si>
  <si>
    <t>Bijou_Card</t>
  </si>
  <si>
    <t>Bijou Card</t>
  </si>
  <si>
    <t>Immortal_Corps_Card</t>
  </si>
  <si>
    <t>Immortal Corps Card</t>
  </si>
  <si>
    <t>Watcher_Card</t>
  </si>
  <si>
    <t>Watcher Card</t>
  </si>
  <si>
    <t>Taffy_Card</t>
  </si>
  <si>
    <t>Taffy Card</t>
  </si>
  <si>
    <t>Frozen_Wolf_Card</t>
  </si>
  <si>
    <t>Frozen Wolf Card</t>
  </si>
  <si>
    <t>Zombie_Guard_Card</t>
  </si>
  <si>
    <t>Zombie Guard Card</t>
  </si>
  <si>
    <t>Min_Toad_Card</t>
  </si>
  <si>
    <t>Infinite Toad Card</t>
  </si>
  <si>
    <t>Min_Vagabond_Wolf_Card</t>
  </si>
  <si>
    <t>Infinite Vagabond Wolf Card</t>
  </si>
  <si>
    <t>Min_Vocal_Card</t>
  </si>
  <si>
    <t>Infinite Vocal Card</t>
  </si>
  <si>
    <t>Min_Eclipse_Card</t>
  </si>
  <si>
    <t>Infinite Eclipse Card</t>
  </si>
  <si>
    <t>Min_Chimera_Card</t>
  </si>
  <si>
    <t>Infinite Chimera Card</t>
  </si>
  <si>
    <t>Min_Osiris_Card</t>
  </si>
  <si>
    <t>Infinite Osiris Card</t>
  </si>
  <si>
    <t>Min_Eddga_Card</t>
  </si>
  <si>
    <t>Infinite Eddga Card</t>
  </si>
  <si>
    <t>Min_Phreeoni_Card</t>
  </si>
  <si>
    <t>Infinite Phreeoni Card</t>
  </si>
  <si>
    <t>Min_Orc_Hero_Card</t>
  </si>
  <si>
    <t>Infinite Orc Hero Card</t>
  </si>
  <si>
    <t>Min_Tao_Gunka_Card</t>
  </si>
  <si>
    <t>Infinite Tao Gunka Card</t>
  </si>
  <si>
    <t>N_Amon_Ra_Card</t>
  </si>
  <si>
    <t>Nightmare Amon Ra Card</t>
  </si>
  <si>
    <t>N_Arclouse_Card</t>
  </si>
  <si>
    <t>Nightmare Arclouse Card</t>
  </si>
  <si>
    <t>N_Mimic_Card</t>
  </si>
  <si>
    <t>Nightmare Mimic Card</t>
  </si>
  <si>
    <t>N_Minorous_Card</t>
  </si>
  <si>
    <t>Nightmare Minorous Card</t>
  </si>
  <si>
    <t>N_Mummy_Card</t>
  </si>
  <si>
    <t>Nightmare Mummy Card</t>
  </si>
  <si>
    <t>N_Ancient_Mummy_Card</t>
  </si>
  <si>
    <t>Nightmare Ancient Mummy Card</t>
  </si>
  <si>
    <t>N_Verit_Card</t>
  </si>
  <si>
    <t>Nightmare Verit Card</t>
  </si>
  <si>
    <t>Eggring_Card</t>
  </si>
  <si>
    <t>Eggring Card</t>
  </si>
  <si>
    <t>Scout_Basilisk_Card</t>
  </si>
  <si>
    <t>Scout Basilisk Card</t>
  </si>
  <si>
    <t>Charge_Basilisk_Card</t>
  </si>
  <si>
    <t>Charge Basilisk Card</t>
  </si>
  <si>
    <t>Big_Eggring_Card</t>
  </si>
  <si>
    <t>Big Eggring Card</t>
  </si>
  <si>
    <t>Leaf_Lunatic_Card</t>
  </si>
  <si>
    <t>Leaf Lunatic Card</t>
  </si>
  <si>
    <t>Grass_Fabre_Card</t>
  </si>
  <si>
    <t>Grass Fabre Card</t>
  </si>
  <si>
    <t>Wild_Hornet_Card</t>
  </si>
  <si>
    <t>Wild Hornet Card</t>
  </si>
  <si>
    <t>Sweet_Roda_Frog_Card</t>
  </si>
  <si>
    <t>Sweet Roda Frog Card</t>
  </si>
  <si>
    <t>Hunter_Wolf_Card</t>
  </si>
  <si>
    <t>Hunter Wolf Card</t>
  </si>
  <si>
    <t>Trance_Spore_Card</t>
  </si>
  <si>
    <t>Trance Spore Card</t>
  </si>
  <si>
    <t>Jungle_Mandragora_Card</t>
  </si>
  <si>
    <t>Jungle Mandragora Card</t>
  </si>
  <si>
    <t>Fruit_Pom_Spider_Card</t>
  </si>
  <si>
    <t>Fruit Pom Spider Card</t>
  </si>
  <si>
    <t>V_Celia_Card</t>
  </si>
  <si>
    <t>Sorcerer Celia Card</t>
  </si>
  <si>
    <t>V_Chen_Card</t>
  </si>
  <si>
    <t>Sura Chen Card</t>
  </si>
  <si>
    <t>V_Alphoccio_Card</t>
  </si>
  <si>
    <t>Minstel Alphoccio Card</t>
  </si>
  <si>
    <t>V_Eremes_Card</t>
  </si>
  <si>
    <t>Guillotine Cross Eremes Card</t>
  </si>
  <si>
    <t>V_Magaleta_Card</t>
  </si>
  <si>
    <t>Arch Bishop Magaleta Card</t>
  </si>
  <si>
    <t>V_Shecil_Card</t>
  </si>
  <si>
    <t>Ranger Cecil Card</t>
  </si>
  <si>
    <t>V_Howard_Card</t>
  </si>
  <si>
    <t>Mechanic Howard Card</t>
  </si>
  <si>
    <t>V_Katrinn_Card</t>
  </si>
  <si>
    <t>Warlock Kathryne Card</t>
  </si>
  <si>
    <t>V_Seyren_Card</t>
  </si>
  <si>
    <t>Rune Knight Seyren Card</t>
  </si>
  <si>
    <t>V_Randel_Card</t>
  </si>
  <si>
    <t>Royal Guard Randel Card</t>
  </si>
  <si>
    <t>V_Flamel_Card</t>
  </si>
  <si>
    <t>Genetic Flamel Card</t>
  </si>
  <si>
    <t>V_Gertie_Card</t>
  </si>
  <si>
    <t>Shadow Chaser Gertie Card</t>
  </si>
  <si>
    <t>V_Trentini_Card</t>
  </si>
  <si>
    <t>Wanderer Trentini Card</t>
  </si>
  <si>
    <t>V_B_Eremes_Card</t>
  </si>
  <si>
    <t>True Eremes Guile Card</t>
  </si>
  <si>
    <t>V_B_Magaleta_Card</t>
  </si>
  <si>
    <t>True Margaretha Sorin Card</t>
  </si>
  <si>
    <t>V_B_Katrinn_Card</t>
  </si>
  <si>
    <t>True Kathryne Keyron Card</t>
  </si>
  <si>
    <t>V_B_Shecil_Card</t>
  </si>
  <si>
    <t>True Cecil Damon Card</t>
  </si>
  <si>
    <t>V_B_Harword_Card</t>
  </si>
  <si>
    <t>True Howard Alt-Eisen Card</t>
  </si>
  <si>
    <t>V_B_Seyren_Card</t>
  </si>
  <si>
    <t>True Seyren Windsor Card</t>
  </si>
  <si>
    <t>V_B_Randel_Card</t>
  </si>
  <si>
    <t>True Randel Lawrence Card</t>
  </si>
  <si>
    <t>V_B_Flamel_Card</t>
  </si>
  <si>
    <t>True Flamel Emure Card</t>
  </si>
  <si>
    <t>V_B_Celia_Card</t>
  </si>
  <si>
    <t>True Celia Alde Card</t>
  </si>
  <si>
    <t>V_B_Chen_Card</t>
  </si>
  <si>
    <t>True Chen Liu Card</t>
  </si>
  <si>
    <t>V_B_Gertie_Card</t>
  </si>
  <si>
    <t>True Gertie Card</t>
  </si>
  <si>
    <t>V_B_Trentini_Card</t>
  </si>
  <si>
    <t>True Trentini Card</t>
  </si>
  <si>
    <t>V_B_Alphoccio_Card</t>
  </si>
  <si>
    <t>True Alphoccio Card</t>
  </si>
  <si>
    <t>Charleston3_Card</t>
  </si>
  <si>
    <t>Charleston3 Card</t>
  </si>
  <si>
    <t>Step_Card</t>
  </si>
  <si>
    <t>Step Card</t>
  </si>
  <si>
    <t>Rock_Step_Card</t>
  </si>
  <si>
    <t>Rock Step Card</t>
  </si>
  <si>
    <t>Strength1</t>
  </si>
  <si>
    <t>STR+1</t>
  </si>
  <si>
    <t>Strength2</t>
  </si>
  <si>
    <t>STR+2</t>
  </si>
  <si>
    <t>Strength3</t>
  </si>
  <si>
    <t>STR+3</t>
  </si>
  <si>
    <t>Strength4</t>
  </si>
  <si>
    <t>STR+4</t>
  </si>
  <si>
    <t>Strength5</t>
  </si>
  <si>
    <t>STR+5</t>
  </si>
  <si>
    <t>Strength6</t>
  </si>
  <si>
    <t>STR+6</t>
  </si>
  <si>
    <t>Strength7</t>
  </si>
  <si>
    <t>STR+7</t>
  </si>
  <si>
    <t>Strength8</t>
  </si>
  <si>
    <t>STR+8</t>
  </si>
  <si>
    <t>Strength9</t>
  </si>
  <si>
    <t>STR+9</t>
  </si>
  <si>
    <t>Strength10</t>
  </si>
  <si>
    <t>STR+10</t>
  </si>
  <si>
    <t>Inteligence1</t>
  </si>
  <si>
    <t>INT+1</t>
  </si>
  <si>
    <t>Inteligence2</t>
  </si>
  <si>
    <t>INT+2</t>
  </si>
  <si>
    <t>Inteligence3</t>
  </si>
  <si>
    <t>INT+3</t>
  </si>
  <si>
    <t>Inteligence4</t>
  </si>
  <si>
    <t>INT+4</t>
  </si>
  <si>
    <t>Inteligence5</t>
  </si>
  <si>
    <t>INT+5</t>
  </si>
  <si>
    <t>Inteligence6</t>
  </si>
  <si>
    <t>INT+6</t>
  </si>
  <si>
    <t>Inteligence7</t>
  </si>
  <si>
    <t>INT+7</t>
  </si>
  <si>
    <t>Inteligence8</t>
  </si>
  <si>
    <t>INT+8</t>
  </si>
  <si>
    <t>Inteligence9</t>
  </si>
  <si>
    <t>INT+9</t>
  </si>
  <si>
    <t>Inteligence10</t>
  </si>
  <si>
    <t>INT+10</t>
  </si>
  <si>
    <t>Dexterity1</t>
  </si>
  <si>
    <t>DEX+1</t>
  </si>
  <si>
    <t>Dexterity2</t>
  </si>
  <si>
    <t>DEX+2</t>
  </si>
  <si>
    <t>Dexterity3</t>
  </si>
  <si>
    <t>DEX+3</t>
  </si>
  <si>
    <t>Dexterity4</t>
  </si>
  <si>
    <t>DEX+4</t>
  </si>
  <si>
    <t>Dexterity5</t>
  </si>
  <si>
    <t>DEX+5</t>
  </si>
  <si>
    <t>Dexterity6</t>
  </si>
  <si>
    <t>DEX+6</t>
  </si>
  <si>
    <t>Dexterity7</t>
  </si>
  <si>
    <t>DEX+7</t>
  </si>
  <si>
    <t>Dexterity8</t>
  </si>
  <si>
    <t>DEX+8</t>
  </si>
  <si>
    <t>Dexterity9</t>
  </si>
  <si>
    <t>DEX+9</t>
  </si>
  <si>
    <t>Dexterity10</t>
  </si>
  <si>
    <t>DEX+10</t>
  </si>
  <si>
    <t>Agility1</t>
  </si>
  <si>
    <t>AGI+1</t>
  </si>
  <si>
    <t>Agility2</t>
  </si>
  <si>
    <t>AGI+2</t>
  </si>
  <si>
    <t>Agility3</t>
  </si>
  <si>
    <t>AGI+3</t>
  </si>
  <si>
    <t>Agility4</t>
  </si>
  <si>
    <t>AGI+4</t>
  </si>
  <si>
    <t>Agility5</t>
  </si>
  <si>
    <t>AGI+5</t>
  </si>
  <si>
    <t>Agility6</t>
  </si>
  <si>
    <t>AGI+6</t>
  </si>
  <si>
    <t>Agility7</t>
  </si>
  <si>
    <t>AGI+7</t>
  </si>
  <si>
    <t>Agility8</t>
  </si>
  <si>
    <t>AGI+8</t>
  </si>
  <si>
    <t>Agility9</t>
  </si>
  <si>
    <t>AGI+9</t>
  </si>
  <si>
    <t>Agility10</t>
  </si>
  <si>
    <t>AGI+10</t>
  </si>
  <si>
    <t>Vitality1</t>
  </si>
  <si>
    <t>VIT+1</t>
  </si>
  <si>
    <t>Vitality2</t>
  </si>
  <si>
    <t>VIT+2</t>
  </si>
  <si>
    <t>Vitality3</t>
  </si>
  <si>
    <t>VIT+3</t>
  </si>
  <si>
    <t>Vitality4</t>
  </si>
  <si>
    <t>VIT+4</t>
  </si>
  <si>
    <t>Vitality5</t>
  </si>
  <si>
    <t>VIT+5</t>
  </si>
  <si>
    <t>Vitality6</t>
  </si>
  <si>
    <t>VIT+6</t>
  </si>
  <si>
    <t>Vitality7</t>
  </si>
  <si>
    <t>VIT+7</t>
  </si>
  <si>
    <t>Vitality8</t>
  </si>
  <si>
    <t>VIT+8</t>
  </si>
  <si>
    <t>Vitality9</t>
  </si>
  <si>
    <t>VIT+9</t>
  </si>
  <si>
    <t>Vitality10</t>
  </si>
  <si>
    <t>VIT+10</t>
  </si>
  <si>
    <t>Luck1</t>
  </si>
  <si>
    <t>LUK+1</t>
  </si>
  <si>
    <t>Luck2</t>
  </si>
  <si>
    <t>LUK+2</t>
  </si>
  <si>
    <t>Luck3</t>
  </si>
  <si>
    <t>LUK+3</t>
  </si>
  <si>
    <t>Luck4</t>
  </si>
  <si>
    <t>LUK+4</t>
  </si>
  <si>
    <t>Luck5</t>
  </si>
  <si>
    <t>LUK+5</t>
  </si>
  <si>
    <t>Luck6</t>
  </si>
  <si>
    <t>LUK+6</t>
  </si>
  <si>
    <t>Luck7</t>
  </si>
  <si>
    <t>LUK+7</t>
  </si>
  <si>
    <t>Luck8</t>
  </si>
  <si>
    <t>LUK+8</t>
  </si>
  <si>
    <t>Luck9</t>
  </si>
  <si>
    <t>LUK+9</t>
  </si>
  <si>
    <t>Luck10</t>
  </si>
  <si>
    <t>LUK+10</t>
  </si>
  <si>
    <t>Matk1</t>
  </si>
  <si>
    <t>MATK+1%</t>
  </si>
  <si>
    <t>Matk2</t>
  </si>
  <si>
    <t>MATK+2%</t>
  </si>
  <si>
    <t>Evasion6</t>
  </si>
  <si>
    <t>FLEE+6</t>
  </si>
  <si>
    <t>Evasion12</t>
  </si>
  <si>
    <t>FLEE+12</t>
  </si>
  <si>
    <t>Critical5</t>
  </si>
  <si>
    <t>CRI+5</t>
  </si>
  <si>
    <t>Critical7</t>
  </si>
  <si>
    <t>CRI+7</t>
  </si>
  <si>
    <t>Atk2</t>
  </si>
  <si>
    <t>ATK+2%</t>
  </si>
  <si>
    <t>Atk3</t>
  </si>
  <si>
    <t>ATK+3%</t>
  </si>
  <si>
    <t>Str1_J</t>
  </si>
  <si>
    <t>Str2_J</t>
  </si>
  <si>
    <t>Str3_J</t>
  </si>
  <si>
    <t>Int1_J</t>
  </si>
  <si>
    <t>Int2_J</t>
  </si>
  <si>
    <t>Int3_J</t>
  </si>
  <si>
    <t>Vit1_J</t>
  </si>
  <si>
    <t>Vit2_J</t>
  </si>
  <si>
    <t>Vit3_J</t>
  </si>
  <si>
    <t>Agi1_J</t>
  </si>
  <si>
    <t>Agi2_J</t>
  </si>
  <si>
    <t>Agi3_J</t>
  </si>
  <si>
    <t>Dex1_J</t>
  </si>
  <si>
    <t>Dex2_J</t>
  </si>
  <si>
    <t>Dex3_J</t>
  </si>
  <si>
    <t>Luk1_J</t>
  </si>
  <si>
    <t>Luk2_J</t>
  </si>
  <si>
    <t>Luk3_J</t>
  </si>
  <si>
    <t>Oxygen_Mask</t>
  </si>
  <si>
    <t>Oxygen Mask</t>
  </si>
  <si>
    <t>Ph.D_Hat</t>
  </si>
  <si>
    <t>Ph.D Hat</t>
  </si>
  <si>
    <t>Horn_Of_Lord_Kaho</t>
  </si>
  <si>
    <t>Lord Kaho's Horn</t>
  </si>
  <si>
    <t>Feather_Bonnet</t>
  </si>
  <si>
    <t>Feather Bonnet</t>
  </si>
  <si>
    <t>Bankruptcy_Of_Heart</t>
  </si>
  <si>
    <t>Grief for Greed</t>
  </si>
  <si>
    <t>Helm_Of_Sun</t>
  </si>
  <si>
    <t>Hat of the Sun God</t>
  </si>
  <si>
    <t>Hat_Of_Bundle</t>
  </si>
  <si>
    <t>Parcel Hat</t>
  </si>
  <si>
    <t>Helm_Of_Angel</t>
  </si>
  <si>
    <t>Helm of Angel</t>
  </si>
  <si>
    <t>Mine_Helm</t>
  </si>
  <si>
    <t>Mine Hat</t>
  </si>
  <si>
    <t>0x0006D5F2</t>
  </si>
  <si>
    <t>Picnic_Hat</t>
  </si>
  <si>
    <t>Sunday Hat</t>
  </si>
  <si>
    <t>Cross_Band</t>
  </si>
  <si>
    <t>Cross Hat</t>
  </si>
  <si>
    <t>Opera_Ghost_Mask</t>
  </si>
  <si>
    <t>Opera Phantom Mask</t>
  </si>
  <si>
    <t>Devil's_Wing</t>
  </si>
  <si>
    <t>Stripe_Band</t>
  </si>
  <si>
    <t>Striped Hairband</t>
  </si>
  <si>
    <t>Spinx_Helm</t>
  </si>
  <si>
    <t>Sphinx Hat</t>
  </si>
  <si>
    <t>Novice_Egg_Cap</t>
  </si>
  <si>
    <t>Novice False Eggshell</t>
  </si>
  <si>
    <t>Ear_Of_Black_Cat</t>
  </si>
  <si>
    <t>Black Cat Ears</t>
  </si>
  <si>
    <t>Party_Hat</t>
  </si>
  <si>
    <t>Straw_Hat</t>
  </si>
  <si>
    <t>Straw Hat</t>
  </si>
  <si>
    <t>Leaf_Headgear</t>
  </si>
  <si>
    <t>Smokie Leaf</t>
  </si>
  <si>
    <t>Mask_Of_Fox</t>
  </si>
  <si>
    <t>Kitsune Mask</t>
  </si>
  <si>
    <t>Indian_Headband</t>
  </si>
  <si>
    <t>Indian Headband</t>
  </si>
  <si>
    <t>Cap_Of_Concentration</t>
  </si>
  <si>
    <t>Model Training Hat</t>
  </si>
  <si>
    <t>Cowboy_Hat</t>
  </si>
  <si>
    <t>Sea_Otter_Cap</t>
  </si>
  <si>
    <t>Sea-Otter Hat</t>
  </si>
  <si>
    <t>Mushroom_Band</t>
  </si>
  <si>
    <t>Decorative Mushroom</t>
  </si>
  <si>
    <t>Lazy_Raccoon</t>
  </si>
  <si>
    <t>Lazy Smokie</t>
  </si>
  <si>
    <t>Goblin_Mask_04</t>
  </si>
  <si>
    <t>Goblin Leader Mask</t>
  </si>
  <si>
    <t>Orc_Hero_Helm</t>
  </si>
  <si>
    <t>Helmet of Orc Hero</t>
  </si>
  <si>
    <t>Orc_Hero_Helm_</t>
  </si>
  <si>
    <t>Takius_Blindfold</t>
  </si>
  <si>
    <t>Takius's Blindfold</t>
  </si>
  <si>
    <t>Cone_Hat_INA</t>
  </si>
  <si>
    <t>Well_Baked_Toast</t>
  </si>
  <si>
    <t>Crunch Toast</t>
  </si>
  <si>
    <t>Detective_Hat</t>
  </si>
  <si>
    <t>Renown Detective's Cap</t>
  </si>
  <si>
    <t>Galapago_Cap</t>
  </si>
  <si>
    <t>Galapago Cap</t>
  </si>
  <si>
    <t>Super_Novice_Hat</t>
  </si>
  <si>
    <t>Super Novice Hat</t>
  </si>
  <si>
    <t>Ear_Of_Puppy</t>
  </si>
  <si>
    <t>Puppy Headband</t>
  </si>
  <si>
    <t>Super_Novice_Hat_</t>
  </si>
  <si>
    <t>Zherlthsh_Mask</t>
  </si>
  <si>
    <t>Zealotus Mask</t>
  </si>
  <si>
    <t>Ulle_Cap</t>
  </si>
  <si>
    <t>Ulle's Cap</t>
  </si>
  <si>
    <t>Fricca's Circlet</t>
  </si>
  <si>
    <t>Morpheus's_Hood</t>
  </si>
  <si>
    <t>Morpheus's Hood</t>
  </si>
  <si>
    <t>Morrigane's_Helm</t>
  </si>
  <si>
    <t>Morrigane's Helm</t>
  </si>
  <si>
    <t>Goibne's_Helmet</t>
  </si>
  <si>
    <t>Goibne's Helm</t>
  </si>
  <si>
    <t>Gambler_Hat</t>
  </si>
  <si>
    <t>Gambler Hat</t>
  </si>
  <si>
    <t>Elephant_Hat</t>
  </si>
  <si>
    <t>Phrygian_Cap</t>
  </si>
  <si>
    <t>Phrygian Cap</t>
  </si>
  <si>
    <t>Angeling_Hairpin</t>
  </si>
  <si>
    <t>Angeling Hairpin</t>
  </si>
  <si>
    <t>Viking_Helm_</t>
  </si>
  <si>
    <t>Holy_Bonnet_</t>
  </si>
  <si>
    <t>Golden_Gear_</t>
  </si>
  <si>
    <t>Sharp_Gear_</t>
  </si>
  <si>
    <t>Tiara_</t>
  </si>
  <si>
    <t>Spinx_Helm_</t>
  </si>
  <si>
    <t>Munak_Turban_</t>
  </si>
  <si>
    <t>Bride_Mask</t>
  </si>
  <si>
    <t>Bride Mask</t>
  </si>
  <si>
    <t>Valkyrie_Helm</t>
  </si>
  <si>
    <t>Valkyrie Helm</t>
  </si>
  <si>
    <t>Satto_Hat</t>
  </si>
  <si>
    <t>Magistrate Hat</t>
  </si>
  <si>
    <t>Hahoe_Mask</t>
  </si>
  <si>
    <t>Hahoe Mask</t>
  </si>
  <si>
    <t>Candle_</t>
  </si>
  <si>
    <t>Phrygian_Cap_</t>
  </si>
  <si>
    <t>France Holiday Hat</t>
  </si>
  <si>
    <t>Laurel_Wreath</t>
  </si>
  <si>
    <t>Laurel Wreath</t>
  </si>
  <si>
    <t>Baseball_Cap_</t>
  </si>
  <si>
    <t>Independence Memorial Hat</t>
  </si>
  <si>
    <t>Smiling Mask</t>
  </si>
  <si>
    <t>Event_Pierrot_Nose</t>
  </si>
  <si>
    <t>Rudolph's Nose</t>
  </si>
  <si>
    <t>Wreath</t>
  </si>
  <si>
    <t>Emperor's Laurel Crown</t>
  </si>
  <si>
    <t>Flying_Angel</t>
  </si>
  <si>
    <t>Flapping Angel Wing</t>
  </si>
  <si>
    <t>Dress Hat</t>
  </si>
  <si>
    <t>Angelic_Chain_</t>
  </si>
  <si>
    <t>Evolved Angel Wing</t>
  </si>
  <si>
    <t>Satanic_Chain_</t>
  </si>
  <si>
    <t>Evolved Evil Wing</t>
  </si>
  <si>
    <t>Magestic_Goat_TW</t>
  </si>
  <si>
    <t>Evolved Majestic Goat</t>
  </si>
  <si>
    <t>Bunny_Band_</t>
  </si>
  <si>
    <t>Evolved Bunny Band</t>
  </si>
  <si>
    <t>Drooping_Kitty_</t>
  </si>
  <si>
    <t>Evolved Drooping Cat</t>
  </si>
  <si>
    <t>Smoking_Pipe_</t>
  </si>
  <si>
    <t>Evolved Pipe</t>
  </si>
  <si>
    <t>Pair_Of_Red_Ribbon_</t>
  </si>
  <si>
    <t>Evolved Pair of Red Ribbon</t>
  </si>
  <si>
    <t>Fish_On_Head_</t>
  </si>
  <si>
    <t>Evolved Blue Fish</t>
  </si>
  <si>
    <t>Big_Golden_Bell_</t>
  </si>
  <si>
    <t>Evolved Big Golden Bell</t>
  </si>
  <si>
    <t>Orc_Hero_Helm_TW</t>
  </si>
  <si>
    <t>Evolved Orc Hero Helm</t>
  </si>
  <si>
    <t>Brown Mage Hat</t>
  </si>
  <si>
    <t>Robotic_Blindfold</t>
  </si>
  <si>
    <t>Robotic Blindfold</t>
  </si>
  <si>
    <t>Human_Blindfold</t>
  </si>
  <si>
    <t>Human Blindfold</t>
  </si>
  <si>
    <t>Robotic_Ears</t>
  </si>
  <si>
    <t>Robotic Ears</t>
  </si>
  <si>
    <t>Afro Wig</t>
  </si>
  <si>
    <t>Silver_Tiara_</t>
  </si>
  <si>
    <t>Gold_Tiara_</t>
  </si>
  <si>
    <t>Apple_Of_Archer_C</t>
  </si>
  <si>
    <t>Bunny_Band_C</t>
  </si>
  <si>
    <t>Sahkkat_C</t>
  </si>
  <si>
    <t>Lord_Circlet_C</t>
  </si>
  <si>
    <t>Flying_Angel_</t>
  </si>
  <si>
    <t>Drooping_Kitty_C</t>
  </si>
  <si>
    <t>Refined Drooping Cat</t>
  </si>
  <si>
    <t>Magestic_Goat_C</t>
  </si>
  <si>
    <t>Deviruchi_Cap_C</t>
  </si>
  <si>
    <t>Refined Deviruchi Hat</t>
  </si>
  <si>
    <t>Pecopeco_Hairband</t>
  </si>
  <si>
    <t>Pecopeco Hairband</t>
  </si>
  <si>
    <t>Golden_Bandana</t>
  </si>
  <si>
    <t>Golden Bandana</t>
  </si>
  <si>
    <t>Drooping_Nine_Tail_</t>
  </si>
  <si>
    <t>Drooping Nine Tail</t>
  </si>
  <si>
    <t>Soulless_Wing_</t>
  </si>
  <si>
    <t>Soul Wing</t>
  </si>
  <si>
    <t>Cap Of Blindness</t>
  </si>
  <si>
    <t>Mahican</t>
  </si>
  <si>
    <t>Wool Mask</t>
  </si>
  <si>
    <t>Bulb_Hairband</t>
  </si>
  <si>
    <t>Shining Electric Bulb Hairband</t>
  </si>
  <si>
    <t>Large Hisbiscus</t>
  </si>
  <si>
    <t>Observer</t>
  </si>
  <si>
    <t>Poring_Party_Hat</t>
  </si>
  <si>
    <t>Poring Party Hat</t>
  </si>
  <si>
    <t>Misstrance_Crown</t>
  </si>
  <si>
    <t>Misstrance Crown</t>
  </si>
  <si>
    <t>Masquerade_C</t>
  </si>
  <si>
    <t>Masquerade C</t>
  </si>
  <si>
    <t>Orc_Hero_Helm_C</t>
  </si>
  <si>
    <t>Refined Helmet of Orc Hero</t>
  </si>
  <si>
    <t>Evil_Wing_Ears_C</t>
  </si>
  <si>
    <t>Evil Wing Ears C</t>
  </si>
  <si>
    <t>Dark_Blindfold_C</t>
  </si>
  <si>
    <t>Dark Blindfold C</t>
  </si>
  <si>
    <t>kRO_Drooping_Kitty_C</t>
  </si>
  <si>
    <t>kRO Drooping Kitty C</t>
  </si>
  <si>
    <t>Corsair_C</t>
  </si>
  <si>
    <t>Corsair C</t>
  </si>
  <si>
    <t>Angeling_Wanna_Fly</t>
  </si>
  <si>
    <t>Flapping Angeling</t>
  </si>
  <si>
    <t>Party_Recruiter_Hat</t>
  </si>
  <si>
    <t>Party Recruiter Hat</t>
  </si>
  <si>
    <t>Telling Doll Hat</t>
  </si>
  <si>
    <t>Bennit Doll Hat</t>
  </si>
  <si>
    <t>Ph.D_Hat_</t>
  </si>
  <si>
    <t>Pirate_Bandana_</t>
  </si>
  <si>
    <t>Sunflower_</t>
  </si>
  <si>
    <t>Helm_Of_Sun_</t>
  </si>
  <si>
    <t>Muslim Hat M</t>
  </si>
  <si>
    <t>Pumpkin_Hat_H</t>
  </si>
  <si>
    <t>Festival Pumpkin Hat</t>
  </si>
  <si>
    <t>Wings Of Victory</t>
  </si>
  <si>
    <t>Pecopeco_Wing_Ears</t>
  </si>
  <si>
    <t>Peco Ears</t>
  </si>
  <si>
    <t>J_Captain_Hat</t>
  </si>
  <si>
    <t>Ship Captain Hat</t>
  </si>
  <si>
    <t>Hyuke's Black Cat Ears</t>
  </si>
  <si>
    <t>Ninja Scroll</t>
  </si>
  <si>
    <t>White_Wing</t>
  </si>
  <si>
    <t>White Wing</t>
  </si>
  <si>
    <t>Hat_Of_Judge</t>
  </si>
  <si>
    <t>Judge Hat</t>
  </si>
  <si>
    <t>Gigantic Majestic Goat</t>
  </si>
  <si>
    <t>L_Orc_Hero_Helm</t>
  </si>
  <si>
    <t>Orc Hero Headdress</t>
  </si>
  <si>
    <t>Satanic_Chain_P</t>
  </si>
  <si>
    <t>Flying Evil Wing</t>
  </si>
  <si>
    <t>Bell_Ribbon</t>
  </si>
  <si>
    <t>Bell Ribbon</t>
  </si>
  <si>
    <t>Santa_Hat_1</t>
  </si>
  <si>
    <t>Twin Pompom By JB</t>
  </si>
  <si>
    <t>Angel Spirit</t>
  </si>
  <si>
    <t>Toast_C</t>
  </si>
  <si>
    <t>Toast</t>
  </si>
  <si>
    <t>Louyang_Cap</t>
  </si>
  <si>
    <t>Louyang NewYear Hat</t>
  </si>
  <si>
    <t>Bubblegum_Lower</t>
  </si>
  <si>
    <t>Bubblegum</t>
  </si>
  <si>
    <t>Fox Hat</t>
  </si>
  <si>
    <t>Black Frame Glasses</t>
  </si>
  <si>
    <t>Mischievous_Fairy</t>
  </si>
  <si>
    <t>Mischievous Fairy</t>
  </si>
  <si>
    <t>Fish_In_Mouth</t>
  </si>
  <si>
    <t>Fish In Mouth</t>
  </si>
  <si>
    <t>Old_Bandanna</t>
  </si>
  <si>
    <t>Old Bandana</t>
  </si>
  <si>
    <t>White_Snake_Hat</t>
  </si>
  <si>
    <t>White Snake Hat</t>
  </si>
  <si>
    <t>Sweet_Candy</t>
  </si>
  <si>
    <t>Sweet Candy</t>
  </si>
  <si>
    <t>Popcorn_Hat</t>
  </si>
  <si>
    <t>Pop Corn Hat</t>
  </si>
  <si>
    <t>Poring_Cake_Cap</t>
  </si>
  <si>
    <t>Poring Cake Hat</t>
  </si>
  <si>
    <t>Evolved_Leaf</t>
  </si>
  <si>
    <t>Leaves Of Grass</t>
  </si>
  <si>
    <t>Mask_Of_Ifrit</t>
  </si>
  <si>
    <t>Mask Of Ifrit</t>
  </si>
  <si>
    <t>Lovecap_China</t>
  </si>
  <si>
    <t>I Love China</t>
  </si>
  <si>
    <t>Bread_Bag1</t>
  </si>
  <si>
    <t>RWC Anniversary Bread Envelope</t>
  </si>
  <si>
    <t>Cola_Can</t>
  </si>
  <si>
    <t>Cola Can</t>
  </si>
  <si>
    <t>Red Minstrel Hat</t>
  </si>
  <si>
    <t>Bride's Corolla</t>
  </si>
  <si>
    <t>Flower_Of_Fairy</t>
  </si>
  <si>
    <t>Fairy Flower</t>
  </si>
  <si>
    <t>Cute Green Ribbon</t>
  </si>
  <si>
    <t>Cute Red Ribbon</t>
  </si>
  <si>
    <t>Cute Blue Ribbon</t>
  </si>
  <si>
    <t>Cute White Ribbon</t>
  </si>
  <si>
    <t>Statue Of Baby Angel</t>
  </si>
  <si>
    <t>Solo_Play_Box1</t>
  </si>
  <si>
    <t>Solo_Play_Box2</t>
  </si>
  <si>
    <t>RWC 2008 Dragon Helm Gold</t>
  </si>
  <si>
    <t>Dragonhelm_Silver</t>
  </si>
  <si>
    <t>RWC 2008 Dragon Helm Silver</t>
  </si>
  <si>
    <t>Dragonhelm_Copper</t>
  </si>
  <si>
    <t>RWC 2008 Dragon Helm Copper</t>
  </si>
  <si>
    <t>Dog_Cap_</t>
  </si>
  <si>
    <t>Geographer_Band_</t>
  </si>
  <si>
    <t>Decorative Geographer</t>
  </si>
  <si>
    <t>Vacation_Hat_</t>
  </si>
  <si>
    <t>Summer Hat</t>
  </si>
  <si>
    <t>Drooping_Bunny_Chusuk</t>
  </si>
  <si>
    <t>Adv_Dragon_Skull</t>
  </si>
  <si>
    <t>Evolved Dragon Skull Hat</t>
  </si>
  <si>
    <t>Adv_Whisper_Mask</t>
  </si>
  <si>
    <t>Evolved Whisper Mask</t>
  </si>
  <si>
    <t>Spiked_Scarf</t>
  </si>
  <si>
    <t>Spiked Scarf</t>
  </si>
  <si>
    <t>Rainbow_Scarf</t>
  </si>
  <si>
    <t>Rainbow Scarf</t>
  </si>
  <si>
    <t>Red Hat</t>
  </si>
  <si>
    <t>Shaman's Hair Decoration</t>
  </si>
  <si>
    <t>Bizofnil_Wing_Deco</t>
  </si>
  <si>
    <t>Bijofnil Wings</t>
  </si>
  <si>
    <t>Hermode Cap</t>
  </si>
  <si>
    <t>Odin_Mask</t>
  </si>
  <si>
    <t>Odin Mask</t>
  </si>
  <si>
    <t>Taiwan_Flag_Hat</t>
  </si>
  <si>
    <t>Holidays Hat</t>
  </si>
  <si>
    <t>Tiger_Face</t>
  </si>
  <si>
    <t>Tiger Face</t>
  </si>
  <si>
    <t>J_Poringcake_Hat</t>
  </si>
  <si>
    <t>J_Twin_Santahat</t>
  </si>
  <si>
    <t>Twin Santa Hat</t>
  </si>
  <si>
    <t>Ulle_Cap_I</t>
  </si>
  <si>
    <t>Spinx_Helm_I</t>
  </si>
  <si>
    <t>Wondering_Wolf_Helm</t>
  </si>
  <si>
    <t>Wandering Wolf Helm</t>
  </si>
  <si>
    <t>Pizza_Hat</t>
  </si>
  <si>
    <t>Pizza Hat</t>
  </si>
  <si>
    <t>Icecream Hat</t>
  </si>
  <si>
    <t>Pirate's Pride</t>
  </si>
  <si>
    <t>Magic Rabit Hat</t>
  </si>
  <si>
    <t>China_Wedding_Veil</t>
  </si>
  <si>
    <t>Wedding Weil</t>
  </si>
  <si>
    <t>Asara Fairy Hat</t>
  </si>
  <si>
    <t>Blue Night Cap</t>
  </si>
  <si>
    <t>Pink Night Cap</t>
  </si>
  <si>
    <t>Sting hat</t>
  </si>
  <si>
    <t>Shower Cap</t>
  </si>
  <si>
    <t>Pisces_Diadem</t>
  </si>
  <si>
    <t>Pisces Diadem</t>
  </si>
  <si>
    <t>Pisces_Crown</t>
  </si>
  <si>
    <t>Pisces Crown</t>
  </si>
  <si>
    <t>Hawk_Eyes01</t>
  </si>
  <si>
    <t>Hawk Eyes</t>
  </si>
  <si>
    <t>Hawk_Eyes02</t>
  </si>
  <si>
    <t>L_Magestic_Goat2</t>
  </si>
  <si>
    <t>Peacock Feather</t>
  </si>
  <si>
    <t>Angry_Mouth_C</t>
  </si>
  <si>
    <t>Angry Mouth</t>
  </si>
  <si>
    <t>First_Leaf_Tea_Hat</t>
  </si>
  <si>
    <t>Flower Hat</t>
  </si>
  <si>
    <t>Frog King Hat</t>
  </si>
  <si>
    <t>Evil's_Bone_Hat</t>
  </si>
  <si>
    <t>Satanic Bone Helm</t>
  </si>
  <si>
    <t>Raven Cap</t>
  </si>
  <si>
    <t>Pirate_Dagger_J</t>
  </si>
  <si>
    <t>Emperor_Wreath_J</t>
  </si>
  <si>
    <t>Emperor Wreath</t>
  </si>
  <si>
    <t>Fox_Hat_J</t>
  </si>
  <si>
    <t>Quati_Hat</t>
  </si>
  <si>
    <t>Tucan_Hat</t>
  </si>
  <si>
    <t>Tucan Hat</t>
  </si>
  <si>
    <t>Freyja_SCirclet7</t>
  </si>
  <si>
    <t>Freyja SCirclet7</t>
  </si>
  <si>
    <t>Freyja_SCirclet30</t>
  </si>
  <si>
    <t>Freyja SCirclet30</t>
  </si>
  <si>
    <t>Freyja_SCirclet60</t>
  </si>
  <si>
    <t>Freyja SCirclet60</t>
  </si>
  <si>
    <t>Freyja_SCirclet90</t>
  </si>
  <si>
    <t>Freyja SCirclet90</t>
  </si>
  <si>
    <t>Time_Keeper_Hat</t>
  </si>
  <si>
    <t>Time Keeper Hat</t>
  </si>
  <si>
    <t>RJC_Katusa</t>
  </si>
  <si>
    <t>RJC Katusa Flower</t>
  </si>
  <si>
    <t>Scarlet_Rose</t>
  </si>
  <si>
    <t>Scarlet Rose</t>
  </si>
  <si>
    <t>Taurus_Crown</t>
  </si>
  <si>
    <t>Taurus Crown</t>
  </si>
  <si>
    <t>Holy_Egg_Hat</t>
  </si>
  <si>
    <t>Holy Egg Hat</t>
  </si>
  <si>
    <t>Fest_Lord_Circlet</t>
  </si>
  <si>
    <t>Festival Grand Circlet</t>
  </si>
  <si>
    <t>Fest_Bunny_Band</t>
  </si>
  <si>
    <t>Festival Bunny Band</t>
  </si>
  <si>
    <t>Fur_Seal_Hat</t>
  </si>
  <si>
    <t>Saci_Hat</t>
  </si>
  <si>
    <t>Piece_Of_White_Cloth_E</t>
  </si>
  <si>
    <t>Piece Of White Cloth</t>
  </si>
  <si>
    <t>Bullock_Helm_J</t>
  </si>
  <si>
    <t>Rabbit_Magic_Hat_J</t>
  </si>
  <si>
    <t>Good_Wedding_Veil_J</t>
  </si>
  <si>
    <t>Crown_Of_Deceit</t>
  </si>
  <si>
    <t>Tiger_Arhat_Mask</t>
  </si>
  <si>
    <t>Tiger Arhat Mask</t>
  </si>
  <si>
    <t>Gemini_Diadem</t>
  </si>
  <si>
    <t>Gemini Diadem</t>
  </si>
  <si>
    <t>Gemini_Crown</t>
  </si>
  <si>
    <t>Gemini Crown</t>
  </si>
  <si>
    <t>Rasta_Wig</t>
  </si>
  <si>
    <t>Savage_Baby_Hat</t>
  </si>
  <si>
    <t>Bogy_Horn</t>
  </si>
  <si>
    <t>Pencil_In_Mouth</t>
  </si>
  <si>
    <t>Well-Chewed Pencil</t>
  </si>
  <si>
    <t>Onigiri_Hat</t>
  </si>
  <si>
    <t>Japan_Winecup</t>
  </si>
  <si>
    <t>Wine Cup</t>
  </si>
  <si>
    <t>Dark_Knight_MaskB</t>
  </si>
  <si>
    <t>Voyage_Hat</t>
  </si>
  <si>
    <t>Voyage Hat</t>
  </si>
  <si>
    <t>Wanderer's_Sakkat</t>
  </si>
  <si>
    <t>Red_Beret</t>
  </si>
  <si>
    <t>Red Beret</t>
  </si>
  <si>
    <t>Para_Team_Hat</t>
  </si>
  <si>
    <t>Rune_Hairband</t>
  </si>
  <si>
    <t>Rune Cloth Circlet</t>
  </si>
  <si>
    <t>Mosquito_Coil</t>
  </si>
  <si>
    <t>Mosquito Coil</t>
  </si>
  <si>
    <t>Mosquito_Coil_1Use</t>
  </si>
  <si>
    <t>Leo_Crown</t>
  </si>
  <si>
    <t>Leo Crown</t>
  </si>
  <si>
    <t>Leo_Diadem</t>
  </si>
  <si>
    <t>Leo Diadem</t>
  </si>
  <si>
    <t>K_Poring_Cake_Cap</t>
  </si>
  <si>
    <t>Sigrun's_Wing</t>
  </si>
  <si>
    <t>K_Rabbit_Bonnet</t>
  </si>
  <si>
    <t>Eye_Of_Juno</t>
  </si>
  <si>
    <t>Eye Of Juno</t>
  </si>
  <si>
    <t>4Leaf_Clover_In_Mouth</t>
  </si>
  <si>
    <t>4Leaf Clover In Mouth</t>
  </si>
  <si>
    <t>Bubble_Gum_In_Mouth</t>
  </si>
  <si>
    <t>Bubble Gum In Mouth</t>
  </si>
  <si>
    <t>Virgo_Crown</t>
  </si>
  <si>
    <t>Virgo Crown</t>
  </si>
  <si>
    <t>Virgo_Diadem</t>
  </si>
  <si>
    <t>Virgo Diadem</t>
  </si>
  <si>
    <t>Br_Twin_Ribbon</t>
  </si>
  <si>
    <t>Br_Beret</t>
  </si>
  <si>
    <t>Brazil Beret</t>
  </si>
  <si>
    <t>Jaguar_Hat_J</t>
  </si>
  <si>
    <t>Jaguar Hat J</t>
  </si>
  <si>
    <t>RTC_Winner_Only</t>
  </si>
  <si>
    <t>RTC First Place</t>
  </si>
  <si>
    <t>RTC_Second_Best</t>
  </si>
  <si>
    <t>RTC Second Place</t>
  </si>
  <si>
    <t>RTC_Third_Best</t>
  </si>
  <si>
    <t>RTC Third Place</t>
  </si>
  <si>
    <t>Campume_Hat</t>
  </si>
  <si>
    <t>Champune Hat</t>
  </si>
  <si>
    <t>Lyria_Doll_Hat</t>
  </si>
  <si>
    <t>Lyria Doll Hat</t>
  </si>
  <si>
    <t>Dorothy_Doll_Hat</t>
  </si>
  <si>
    <t>Dorothy Doll Hat</t>
  </si>
  <si>
    <t>Chung_Hairband</t>
  </si>
  <si>
    <t>Chung Hairband</t>
  </si>
  <si>
    <t>Ice_Wing_Ear</t>
  </si>
  <si>
    <t>Ice Wing Ear</t>
  </si>
  <si>
    <t>Turtle_Hat</t>
  </si>
  <si>
    <t>F_Blue_Drooping_Kitty</t>
  </si>
  <si>
    <t>F Blue Drooping Kitty</t>
  </si>
  <si>
    <t>F_Flying_Angel</t>
  </si>
  <si>
    <t>F Flying Angel</t>
  </si>
  <si>
    <t>F_Smoking_Pipe_</t>
  </si>
  <si>
    <t>F Smoking Pipe</t>
  </si>
  <si>
    <t>F_Pair_Of_Red_Ribbon_</t>
  </si>
  <si>
    <t>F Pair Of Red Ribbon</t>
  </si>
  <si>
    <t>F_Fish_On_Head_</t>
  </si>
  <si>
    <t>F Fish On Head</t>
  </si>
  <si>
    <t>F_Hibiscus</t>
  </si>
  <si>
    <t>F Hibiscus</t>
  </si>
  <si>
    <t>F_Cat_Hat</t>
  </si>
  <si>
    <t>F Cat Hat</t>
  </si>
  <si>
    <t>F_Bunny_Band_</t>
  </si>
  <si>
    <t>F Bunny Band</t>
  </si>
  <si>
    <t>F_Magestic_Goat_TW</t>
  </si>
  <si>
    <t>F Magestic Goat TW</t>
  </si>
  <si>
    <t>F_Sheep_Hat</t>
  </si>
  <si>
    <t>F Sheep Hat</t>
  </si>
  <si>
    <t>F_Mini_Propeller_</t>
  </si>
  <si>
    <t>F Mini Propeller</t>
  </si>
  <si>
    <t>F_Alice_Doll</t>
  </si>
  <si>
    <t>F Alice Doll</t>
  </si>
  <si>
    <t>F_Red_Glasses</t>
  </si>
  <si>
    <t>F Red Glasses</t>
  </si>
  <si>
    <t>F_Chick_Hat</t>
  </si>
  <si>
    <t>F Chick Hat</t>
  </si>
  <si>
    <t>F_White_Deviruchi_Cap</t>
  </si>
  <si>
    <t>F White Deviruchi Cap</t>
  </si>
  <si>
    <t>F_Vane_Hairpin</t>
  </si>
  <si>
    <t>F Vane Hairpin</t>
  </si>
  <si>
    <t>F_Pecopeco_Hairband</t>
  </si>
  <si>
    <t>F Pecopeco Hairband</t>
  </si>
  <si>
    <t>F_Vacation_Hat</t>
  </si>
  <si>
    <t>F Vacation Hat</t>
  </si>
  <si>
    <t>F_Charming_Ribbon</t>
  </si>
  <si>
    <t>F Charming Ribbon</t>
  </si>
  <si>
    <t>F_Water_Lily_Crown</t>
  </si>
  <si>
    <t>F Water Lily Crown</t>
  </si>
  <si>
    <t>F_Vanilmirth_Hat</t>
  </si>
  <si>
    <t>F Vanilmirth Hat</t>
  </si>
  <si>
    <t>F_Drooping_Bunny_</t>
  </si>
  <si>
    <t>F Drooping Bunny</t>
  </si>
  <si>
    <t>F_Kettle_Hat</t>
  </si>
  <si>
    <t>F Kettle Hat</t>
  </si>
  <si>
    <t>F_Dragon_Skull</t>
  </si>
  <si>
    <t>F Dragon Skull</t>
  </si>
  <si>
    <t>F_Ramen_Hat</t>
  </si>
  <si>
    <t>F Ramen Hat</t>
  </si>
  <si>
    <t>F_Pink_Fur_Hat</t>
  </si>
  <si>
    <t>F Pink Fur Hat</t>
  </si>
  <si>
    <t>F_Puppy_Hat</t>
  </si>
  <si>
    <t>F Puppy Hat</t>
  </si>
  <si>
    <t>F_Magic_Eyes</t>
  </si>
  <si>
    <t>F Magic Eyes</t>
  </si>
  <si>
    <t>F_Jumping_Poring</t>
  </si>
  <si>
    <t>F Jumping Poring</t>
  </si>
  <si>
    <t>F_Robo_Eye</t>
  </si>
  <si>
    <t>F Robo Eye</t>
  </si>
  <si>
    <t>F_Yellow_Wizardry_Hat</t>
  </si>
  <si>
    <t>F Yellow Wizardry Hat</t>
  </si>
  <si>
    <t>F_Crescent_Helm</t>
  </si>
  <si>
    <t>F Crescent Helm</t>
  </si>
  <si>
    <t>F_Tiger_Mask</t>
  </si>
  <si>
    <t>F Tiger Mask</t>
  </si>
  <si>
    <t>F_Fantastic_Wig</t>
  </si>
  <si>
    <t>F Fantastic Wig</t>
  </si>
  <si>
    <t>F_Whisper_Mask</t>
  </si>
  <si>
    <t>F Whisper Mask</t>
  </si>
  <si>
    <t>F_Bunny_Band_C</t>
  </si>
  <si>
    <t>F Bunny Band C</t>
  </si>
  <si>
    <t>F_Centimental_Flower_C</t>
  </si>
  <si>
    <t>F Centimental Flower C</t>
  </si>
  <si>
    <t>F_Apple_Of_Archer_C</t>
  </si>
  <si>
    <t>F Apple Of Archer C</t>
  </si>
  <si>
    <t>F_Elven_Ears_C</t>
  </si>
  <si>
    <t>F Elven Ears C</t>
  </si>
  <si>
    <t>F_Brooch_C</t>
  </si>
  <si>
    <t>F Brooch C</t>
  </si>
  <si>
    <t>F_Magestic_Goat_C</t>
  </si>
  <si>
    <t>F Magestic Goat C</t>
  </si>
  <si>
    <t>Holy_Marching_Hat_J</t>
  </si>
  <si>
    <t>Holy Marching Hat</t>
  </si>
  <si>
    <t>Dark_Snake_Lord_Hat_J</t>
  </si>
  <si>
    <t>Scooter_Hat_J</t>
  </si>
  <si>
    <t>Scooter Helmet</t>
  </si>
  <si>
    <t>Antique_Pipe_J</t>
  </si>
  <si>
    <t>Imp_Hat</t>
  </si>
  <si>
    <t>Imp Hat</t>
  </si>
  <si>
    <t>Sleepr_Hat</t>
  </si>
  <si>
    <t>Sleeper Hat</t>
  </si>
  <si>
    <t>Gryphon_Hat</t>
  </si>
  <si>
    <t>Gryphon Hat</t>
  </si>
  <si>
    <t>Red_Pirate_Bandana</t>
  </si>
  <si>
    <t>Libra_Crown</t>
  </si>
  <si>
    <t>Libra Crown</t>
  </si>
  <si>
    <t>Libra_Diadem</t>
  </si>
  <si>
    <t>Libra Diadem</t>
  </si>
  <si>
    <t>Filir_Wing</t>
  </si>
  <si>
    <t>Filir's Pinions</t>
  </si>
  <si>
    <t>Shaman_Hat</t>
  </si>
  <si>
    <t>Shaman Hat</t>
  </si>
  <si>
    <t>Golden_Crown</t>
  </si>
  <si>
    <t>Golden Crown</t>
  </si>
  <si>
    <t>Skull_Hood</t>
  </si>
  <si>
    <t>Skull Hood</t>
  </si>
  <si>
    <t>Weird_Pumpkin_Hat</t>
  </si>
  <si>
    <t>Weird Pumpkin Hat</t>
  </si>
  <si>
    <t>Poring_Party_Hat_J</t>
  </si>
  <si>
    <t>Poring Party Hat J</t>
  </si>
  <si>
    <t>Aniv_Star_Hat</t>
  </si>
  <si>
    <t>Aniv Star Hat</t>
  </si>
  <si>
    <t>Drooping_Morocc_Minion</t>
  </si>
  <si>
    <t>Drooping Morocc Minion</t>
  </si>
  <si>
    <t>Southern_Cross</t>
  </si>
  <si>
    <t>Southern Cross</t>
  </si>
  <si>
    <t>Home_Cherry_Blossom</t>
  </si>
  <si>
    <t>Home Cherry Blossom</t>
  </si>
  <si>
    <t>Pig_Moneybox</t>
  </si>
  <si>
    <t>Pig Moneybox</t>
  </si>
  <si>
    <t>Poring_Letter</t>
  </si>
  <si>
    <t>Poring Letter</t>
  </si>
  <si>
    <t>Scorpio_Crown</t>
  </si>
  <si>
    <t>Scorpio Crown</t>
  </si>
  <si>
    <t>Scorpio_Diadem</t>
  </si>
  <si>
    <t>Scorpio Diadem</t>
  </si>
  <si>
    <t>Notation_Hairband</t>
  </si>
  <si>
    <t>Notation Hairband</t>
  </si>
  <si>
    <t>Engineer_Cap</t>
  </si>
  <si>
    <t>Engineer Cap</t>
  </si>
  <si>
    <t>Hawkeyes</t>
  </si>
  <si>
    <t>F_Ribbon_Green</t>
  </si>
  <si>
    <t>Majestic_Goat_Repl</t>
  </si>
  <si>
    <t>Jewel_Crown_Repl</t>
  </si>
  <si>
    <t>Ornate Crown</t>
  </si>
  <si>
    <t>Prontera_Army_Cap_Repl</t>
  </si>
  <si>
    <t>Feather_Bonnet_Repl</t>
  </si>
  <si>
    <t>Nice Hat Feather</t>
  </si>
  <si>
    <t>Viking_Helm_Repl</t>
  </si>
  <si>
    <t>2009 Love Dad</t>
  </si>
  <si>
    <t>Queen_Ant_Diadem</t>
  </si>
  <si>
    <t>Queen Ant Diadem</t>
  </si>
  <si>
    <t>Red_Wing_Hat</t>
  </si>
  <si>
    <t>Red Wing Hat</t>
  </si>
  <si>
    <t>Catain_Bandanna</t>
  </si>
  <si>
    <t>Sailor's Bandana</t>
  </si>
  <si>
    <t>Sea_Cat_Hat</t>
  </si>
  <si>
    <t>Sea Cat Hat</t>
  </si>
  <si>
    <t>No_Fear_Underware</t>
  </si>
  <si>
    <t>No Fear Underwear</t>
  </si>
  <si>
    <t>No_Fear_P_Headgear</t>
  </si>
  <si>
    <t>No Fear P Headgear</t>
  </si>
  <si>
    <t>E_Blue_Drooping_Kitty</t>
  </si>
  <si>
    <t>E Blue Drooping Kitty</t>
  </si>
  <si>
    <t>E_Flying_Angel</t>
  </si>
  <si>
    <t>E Flying Angel</t>
  </si>
  <si>
    <t>E_Smoking_Pipe_</t>
  </si>
  <si>
    <t>E Smoking Pipe</t>
  </si>
  <si>
    <t>E_Pair_OE_Red_Ribbon_</t>
  </si>
  <si>
    <t>E Pair OE Red Ribbon</t>
  </si>
  <si>
    <t>E_Fish_On_Head_</t>
  </si>
  <si>
    <t>E Fish On Head</t>
  </si>
  <si>
    <t>E_Hibiscus</t>
  </si>
  <si>
    <t>E Hibiscus</t>
  </si>
  <si>
    <t>E_Cat_Hat</t>
  </si>
  <si>
    <t>E Cat Hat</t>
  </si>
  <si>
    <t>E_Bunny_Band_</t>
  </si>
  <si>
    <t>E Bunny Band</t>
  </si>
  <si>
    <t>E_Magestic_Goat_TW</t>
  </si>
  <si>
    <t>E Magestic Goat TW</t>
  </si>
  <si>
    <t>E_Sheep_Hat</t>
  </si>
  <si>
    <t>E Sheep Hat</t>
  </si>
  <si>
    <t>E_Mini_Propeller_</t>
  </si>
  <si>
    <t>E Mini Propeller</t>
  </si>
  <si>
    <t>E_Alice_Doll</t>
  </si>
  <si>
    <t>E Alice Doll</t>
  </si>
  <si>
    <t>E_Red_Glasses</t>
  </si>
  <si>
    <t>E Red Glasses</t>
  </si>
  <si>
    <t>E_Chick_Hat</t>
  </si>
  <si>
    <t>E Chick Hat</t>
  </si>
  <si>
    <t>E_White_Deviruchi_Cap</t>
  </si>
  <si>
    <t>E White Deviruchi Cap</t>
  </si>
  <si>
    <t>E_Vane_Hairpin</t>
  </si>
  <si>
    <t>E Vane Hairpin</t>
  </si>
  <si>
    <t>E_Pecopeco_Hairband</t>
  </si>
  <si>
    <t>E Pecopeco Hairband</t>
  </si>
  <si>
    <t>E_Vacation_Hat</t>
  </si>
  <si>
    <t>E Vacation Hat</t>
  </si>
  <si>
    <t>E_Charming_Ribbon</t>
  </si>
  <si>
    <t>E Charming Ribbon</t>
  </si>
  <si>
    <t>E_Water_Lily_Crown</t>
  </si>
  <si>
    <t>E Water Lily Crown</t>
  </si>
  <si>
    <t>E_Vanilmirth_Hat</t>
  </si>
  <si>
    <t>E Vanilmirth Hat</t>
  </si>
  <si>
    <t>E_Drooping_Bunny_</t>
  </si>
  <si>
    <t>E Drooping Bunny</t>
  </si>
  <si>
    <t>E_Kettle_Hat</t>
  </si>
  <si>
    <t>E Kettle Hat</t>
  </si>
  <si>
    <t>E_Dragon_Skull</t>
  </si>
  <si>
    <t>E Dragon Skull</t>
  </si>
  <si>
    <t>E_Ramen_Hat</t>
  </si>
  <si>
    <t>E Ramen Hat</t>
  </si>
  <si>
    <t>E_Pink_Fur_Hat</t>
  </si>
  <si>
    <t>E Pink Fur Hat</t>
  </si>
  <si>
    <t>E_Puppy_Hat</t>
  </si>
  <si>
    <t>E Puppy Hat</t>
  </si>
  <si>
    <t>E_Magic_Eyes</t>
  </si>
  <si>
    <t>E Magic Eyes</t>
  </si>
  <si>
    <t>E_Jumping_Poring</t>
  </si>
  <si>
    <t>E Jumping Poring</t>
  </si>
  <si>
    <t>E_Robo_Eye</t>
  </si>
  <si>
    <t>E Robo Eye</t>
  </si>
  <si>
    <t>E_Yellow_Wizardry_Hat</t>
  </si>
  <si>
    <t>E Yellow Wizardry Hat</t>
  </si>
  <si>
    <t>E_Crescent_Helm</t>
  </si>
  <si>
    <t>E Crescent Helm</t>
  </si>
  <si>
    <t>E_Tiger_Mask</t>
  </si>
  <si>
    <t>E Tiger Mask</t>
  </si>
  <si>
    <t>E_Fantastic_Wig</t>
  </si>
  <si>
    <t>E Fantastic Wig</t>
  </si>
  <si>
    <t>E_Bunny_Band_C</t>
  </si>
  <si>
    <t>E Bunny Band C</t>
  </si>
  <si>
    <t>E_Centimental_Flower_C</t>
  </si>
  <si>
    <t>E Centimental Flower C</t>
  </si>
  <si>
    <t>E_Apple_OE_Archer_C</t>
  </si>
  <si>
    <t>E Apple OE Archer C</t>
  </si>
  <si>
    <t>E_Elven_Ears_C</t>
  </si>
  <si>
    <t>E Elven Ears C</t>
  </si>
  <si>
    <t>E_Brooch_C</t>
  </si>
  <si>
    <t>E Brooch C</t>
  </si>
  <si>
    <t>E_Magestic_Goat_C</t>
  </si>
  <si>
    <t>E Magestic Goat C</t>
  </si>
  <si>
    <t>E_Ribbon_Green</t>
  </si>
  <si>
    <t>EF_Whisper_Mask</t>
  </si>
  <si>
    <t>Cactus_Hat</t>
  </si>
  <si>
    <t>Cactus Hat</t>
  </si>
  <si>
    <t>Sagittarius_Crown</t>
  </si>
  <si>
    <t>Sagittarius Crown</t>
  </si>
  <si>
    <t>Sagittarius_Diadem</t>
  </si>
  <si>
    <t>Sagittarius Diadem</t>
  </si>
  <si>
    <t>Im_Egg_Shell_Hat</t>
  </si>
  <si>
    <t>Eternal Egg Shell</t>
  </si>
  <si>
    <t>Rudolf_Santa_Hat</t>
  </si>
  <si>
    <t>Orange_Stem_Hat</t>
  </si>
  <si>
    <t>Orange Stem Hat</t>
  </si>
  <si>
    <t>0x00000000</t>
  </si>
  <si>
    <t>Wispers of Wind</t>
  </si>
  <si>
    <t>Noah_Hat</t>
  </si>
  <si>
    <t>Noah Hat</t>
  </si>
  <si>
    <t>Sloth_Hat</t>
  </si>
  <si>
    <t>Sloth Hat</t>
  </si>
  <si>
    <t>Duneyrr_Helm</t>
  </si>
  <si>
    <t>Duneyrr Helm</t>
  </si>
  <si>
    <t>Red_Bunny_Band</t>
  </si>
  <si>
    <t>Red Bunny Band</t>
  </si>
  <si>
    <t>Black_Tail_Ribbon</t>
  </si>
  <si>
    <t>Black Tail Ribbon</t>
  </si>
  <si>
    <t>Amistr_Cap</t>
  </si>
  <si>
    <t>Amistr Cap</t>
  </si>
  <si>
    <t>Samurai_Mask</t>
  </si>
  <si>
    <t>Samurai Mask</t>
  </si>
  <si>
    <t>Sakura_Coronet</t>
  </si>
  <si>
    <t>Sakura Coronet</t>
  </si>
  <si>
    <t>Gold_Angel_Sculpture</t>
  </si>
  <si>
    <t>Gold Angel Sculpture</t>
  </si>
  <si>
    <t>Splash_Hat</t>
  </si>
  <si>
    <t>Splash Hat</t>
  </si>
  <si>
    <t>Family_Hat</t>
  </si>
  <si>
    <t>Family Hat</t>
  </si>
  <si>
    <t>Red_Navy_Hat</t>
  </si>
  <si>
    <t>Red Navy Hat</t>
  </si>
  <si>
    <t>Navy_Beret</t>
  </si>
  <si>
    <t>Navy Beret</t>
  </si>
  <si>
    <t>Red_Pirate_Hat</t>
  </si>
  <si>
    <t>Red Pirate Hat</t>
  </si>
  <si>
    <t>Choco_Donut_In_Mouth</t>
  </si>
  <si>
    <t>Choco Donut In Mouth</t>
  </si>
  <si>
    <t>Blazing_Sun</t>
  </si>
  <si>
    <t>Blazing Sun</t>
  </si>
  <si>
    <t>Remover_Hat</t>
  </si>
  <si>
    <t>Remover Hat</t>
  </si>
  <si>
    <t>Blue_Arara_Hat</t>
  </si>
  <si>
    <t>Blue Arara Hat</t>
  </si>
  <si>
    <t>Drooping_Boto</t>
  </si>
  <si>
    <t>Drooping Boto</t>
  </si>
  <si>
    <t>Tendrilion_Hat</t>
  </si>
  <si>
    <t>Tendrilion Hat</t>
  </si>
  <si>
    <t>Persika</t>
  </si>
  <si>
    <t>YellowBunny_Hairband</t>
  </si>
  <si>
    <t>YellowBunny Hairband</t>
  </si>
  <si>
    <t>PinkBunny_Hairband</t>
  </si>
  <si>
    <t>PinkBunny Hairband</t>
  </si>
  <si>
    <t>Green_Bunny_Hairband</t>
  </si>
  <si>
    <t>Green Bunny Hairband</t>
  </si>
  <si>
    <t>Ancient_Elven_Ear</t>
  </si>
  <si>
    <t>Ancient Elven Ear</t>
  </si>
  <si>
    <t>Tha_Maero_Mask</t>
  </si>
  <si>
    <t>Tha Maero Mask</t>
  </si>
  <si>
    <t>3D_Glasses</t>
  </si>
  <si>
    <t>3D Glasses</t>
  </si>
  <si>
    <t>Thanatos_Mal_Mask</t>
  </si>
  <si>
    <t>Thanatos Mal Mask</t>
  </si>
  <si>
    <t>Holy_Mom_Love</t>
  </si>
  <si>
    <t>TM</t>
  </si>
  <si>
    <t>Tenkaippin_Ramen</t>
  </si>
  <si>
    <t>Tenkaippin Ramen</t>
  </si>
  <si>
    <t>Fish_Pin</t>
  </si>
  <si>
    <t>Fish Pin</t>
  </si>
  <si>
    <t>Ribbon_Of_Life</t>
  </si>
  <si>
    <t>Ribbon Of Life</t>
  </si>
  <si>
    <t>3D_Glasses_</t>
  </si>
  <si>
    <t>Red_Dress_Hat</t>
  </si>
  <si>
    <t>Red Dress Hat</t>
  </si>
  <si>
    <t>Cheer_Scarf</t>
  </si>
  <si>
    <t>Cheer Scarf</t>
  </si>
  <si>
    <t>Cheer_Scarf2</t>
  </si>
  <si>
    <t>Cheer Scarf2</t>
  </si>
  <si>
    <t>Cheer_Scarf3</t>
  </si>
  <si>
    <t>Cheer Scarf3</t>
  </si>
  <si>
    <t>Cheer_Scarf4</t>
  </si>
  <si>
    <t>Cheer Scarf4</t>
  </si>
  <si>
    <t>Ribbon_Of_Bride</t>
  </si>
  <si>
    <t>Red Tailed Ribbon</t>
  </si>
  <si>
    <t>Upgrade_Elephant_Hat</t>
  </si>
  <si>
    <t>Upgraded Elephant Hat</t>
  </si>
  <si>
    <t>Flower_Love_Hat</t>
  </si>
  <si>
    <t>Love Flower Hat</t>
  </si>
  <si>
    <t>Pirate_Eyepatch</t>
  </si>
  <si>
    <t>Pirate Eye Bandage</t>
  </si>
  <si>
    <t>Victorious_Coronet</t>
  </si>
  <si>
    <t>Victorious Coronet</t>
  </si>
  <si>
    <t>Poem_Natalia_Hat</t>
  </si>
  <si>
    <t>Poet Natalie's Hat</t>
  </si>
  <si>
    <t>October_Fest_Cap</t>
  </si>
  <si>
    <t>October Fest Cap</t>
  </si>
  <si>
    <t>Boom_Boom_Hat</t>
  </si>
  <si>
    <t>Boom Boom Hat</t>
  </si>
  <si>
    <t>Ph.D_Hat_V</t>
  </si>
  <si>
    <t>Ph.D Hat V</t>
  </si>
  <si>
    <t>Santa_Beard</t>
  </si>
  <si>
    <t>Santa's Beard</t>
  </si>
  <si>
    <t>Hat_Of_Expert</t>
  </si>
  <si>
    <t>Hat Of Expert</t>
  </si>
  <si>
    <t>Red_Ph.D_Hat</t>
  </si>
  <si>
    <t>Red Ph.D Hat</t>
  </si>
  <si>
    <t>Classic_Hat_J</t>
  </si>
  <si>
    <t>Valentine_Pledge</t>
  </si>
  <si>
    <t>Valentine Pledge</t>
  </si>
  <si>
    <t>Carnival Hat</t>
  </si>
  <si>
    <t>Carnival Circlet</t>
  </si>
  <si>
    <t>Black Elven Ears</t>
  </si>
  <si>
    <t>Gold_Tulip_Hairpin</t>
  </si>
  <si>
    <t>Gold Tulip Hairpin</t>
  </si>
  <si>
    <t>Love Chick Hat</t>
  </si>
  <si>
    <t>Love_Arrow</t>
  </si>
  <si>
    <t>Love Arrow</t>
  </si>
  <si>
    <t>Fools_Day_Hat</t>
  </si>
  <si>
    <t>Fools Day Hat</t>
  </si>
  <si>
    <t>Badge_Of_Order_Grace</t>
  </si>
  <si>
    <t>Badge Of Order Grace</t>
  </si>
  <si>
    <t>Valkyrie_Helmet</t>
  </si>
  <si>
    <t>Valkyrie Helmet</t>
  </si>
  <si>
    <t>Book_File_Hat</t>
  </si>
  <si>
    <t>Book File Hat</t>
  </si>
  <si>
    <t>Honor_Gold_Ring</t>
  </si>
  <si>
    <t>Honor Gold Ring</t>
  </si>
  <si>
    <t>Ordinary_Armor</t>
  </si>
  <si>
    <t>Ordinary Armor</t>
  </si>
  <si>
    <t>Woe_Sahkkat</t>
  </si>
  <si>
    <t>Woe Sahkkat</t>
  </si>
  <si>
    <t>Woe_Big_Sis_Ribbon</t>
  </si>
  <si>
    <t>Woe Big Sis Ribbon</t>
  </si>
  <si>
    <t>Woe_Vane_Hairpin</t>
  </si>
  <si>
    <t>Woe Vane Hairpin</t>
  </si>
  <si>
    <t>Woe_Picnic_Hat</t>
  </si>
  <si>
    <t>Woe Picnic Hat</t>
  </si>
  <si>
    <t>Woe_Crown</t>
  </si>
  <si>
    <t>Woe Crown</t>
  </si>
  <si>
    <t>Woe_Tiara</t>
  </si>
  <si>
    <t>Woe Tiara</t>
  </si>
  <si>
    <t>Woe_Boys_Cap</t>
  </si>
  <si>
    <t>Woe Boys Cap</t>
  </si>
  <si>
    <t>Woe_Sunglass</t>
  </si>
  <si>
    <t>Woe Sunglass</t>
  </si>
  <si>
    <t>Woe_Fin_Helm</t>
  </si>
  <si>
    <t>Woe Fin Helm</t>
  </si>
  <si>
    <t>Woe_Blush</t>
  </si>
  <si>
    <t>Woe Blush</t>
  </si>
  <si>
    <t>Woe_Elven_Ears</t>
  </si>
  <si>
    <t>Woe Elven Ears</t>
  </si>
  <si>
    <t>Shaman_Hat_</t>
  </si>
  <si>
    <t>Loyal_Ring1</t>
  </si>
  <si>
    <t>Loyal Ring1</t>
  </si>
  <si>
    <t>Loyal_Ring2</t>
  </si>
  <si>
    <t>Loyal Ring2</t>
  </si>
  <si>
    <t>Loyal_Ring3</t>
  </si>
  <si>
    <t>Loyal Ring3</t>
  </si>
  <si>
    <t>Buzzy_Ball_Board</t>
  </si>
  <si>
    <t>Buzzy Ball Board</t>
  </si>
  <si>
    <t>Buzzy_Ball_Gum</t>
  </si>
  <si>
    <t>Buzzy Ball Gum</t>
  </si>
  <si>
    <t>Fools Day Helmet</t>
  </si>
  <si>
    <t>Robin_Eyepatch</t>
  </si>
  <si>
    <t>Robin Eyepatch</t>
  </si>
  <si>
    <t>Doctor_Hairband</t>
  </si>
  <si>
    <t>Doctor Hairband</t>
  </si>
  <si>
    <t>Golden_Savage_Hat</t>
  </si>
  <si>
    <t>Golden Savage Hat</t>
  </si>
  <si>
    <t>Summer_Knight</t>
  </si>
  <si>
    <t>Summer Knight</t>
  </si>
  <si>
    <t>Passion_FB_Hat</t>
  </si>
  <si>
    <t>Passion FB Hat</t>
  </si>
  <si>
    <t>Cool_FB_Hat</t>
  </si>
  <si>
    <t>Cool FB Hat</t>
  </si>
  <si>
    <t>Victory_FB_Hat</t>
  </si>
  <si>
    <t>Victory FB Hat</t>
  </si>
  <si>
    <t>Glory_FB_Hat</t>
  </si>
  <si>
    <t>Glory FB Hat</t>
  </si>
  <si>
    <t>Magical Booster</t>
  </si>
  <si>
    <t>Mimic_Egg_Shell</t>
  </si>
  <si>
    <t>Bunny_Egg_Shell</t>
  </si>
  <si>
    <t>Picky_Egg_Shell</t>
  </si>
  <si>
    <t>RCC2013_1ST_CROWN</t>
  </si>
  <si>
    <t>RCC2013_2ND_CROWN</t>
  </si>
  <si>
    <t>RCC2013_3RD_CROWN</t>
  </si>
  <si>
    <t>Earmuff_Flowerform</t>
  </si>
  <si>
    <t>Yellow_Scarf</t>
  </si>
  <si>
    <t>Gambler_Seal</t>
  </si>
  <si>
    <t>Camellia_Hair_Pin</t>
  </si>
  <si>
    <t>Owlviscount_Silk_Hat</t>
  </si>
  <si>
    <t>KarduiEar</t>
  </si>
  <si>
    <t>FlyingGalapago</t>
  </si>
  <si>
    <t>DVAngelNurseCap</t>
  </si>
  <si>
    <t>QueenAnzRevenge</t>
  </si>
  <si>
    <t>Moon_Eyepatch</t>
  </si>
  <si>
    <t>C_Angel_Fluttering</t>
  </si>
  <si>
    <t>C_Classical_Fhat</t>
  </si>
  <si>
    <t>Noble_Mask</t>
  </si>
  <si>
    <t>Dark_Ashes</t>
  </si>
  <si>
    <t>Ashes of Darkness</t>
  </si>
  <si>
    <t>Essence_Of_Fire</t>
  </si>
  <si>
    <t>Essence of Fire</t>
  </si>
  <si>
    <t>Token_Of_Apostle</t>
  </si>
  <si>
    <t>Token of Apostle</t>
  </si>
  <si>
    <t>Soul_Pendant</t>
  </si>
  <si>
    <t>Pendant of Spirit</t>
  </si>
  <si>
    <t>Bapho_Doll</t>
  </si>
  <si>
    <t>Cursed Baphomet Doll</t>
  </si>
  <si>
    <t>New_Year_Rice_Cake</t>
  </si>
  <si>
    <t>New Year Rice Cake</t>
  </si>
  <si>
    <t>Rice_Cake_Delivery_Box</t>
  </si>
  <si>
    <t>Rice Cake Delivery Box</t>
  </si>
  <si>
    <t>New_Year_Rice_Cake_Soup</t>
  </si>
  <si>
    <t>New Year Rice Cake Soup</t>
  </si>
  <si>
    <t>Wood</t>
  </si>
  <si>
    <t>Large_Magical_Fan</t>
  </si>
  <si>
    <t>Big Fan Of Magic</t>
  </si>
  <si>
    <t>Pickaxe</t>
  </si>
  <si>
    <t>Hoe</t>
  </si>
  <si>
    <t>Blue_Card_B</t>
  </si>
  <si>
    <t>Blue B Card</t>
  </si>
  <si>
    <t>Blue_Card_C</t>
  </si>
  <si>
    <t>Blue C Card</t>
  </si>
  <si>
    <t>Blue_Card_J</t>
  </si>
  <si>
    <t>Blue J Card</t>
  </si>
  <si>
    <t>Blue_Card_M</t>
  </si>
  <si>
    <t>Blue M Card</t>
  </si>
  <si>
    <t>Blue_Card_Q</t>
  </si>
  <si>
    <t>Blue Q Card</t>
  </si>
  <si>
    <t>Blue_Card_T</t>
  </si>
  <si>
    <t>Blue T Card</t>
  </si>
  <si>
    <t>Blue_Card_V</t>
  </si>
  <si>
    <t>Blue V Card</t>
  </si>
  <si>
    <t>Blue_Card_Z</t>
  </si>
  <si>
    <t>Blue Z Card</t>
  </si>
  <si>
    <t>Peaked_Hat</t>
  </si>
  <si>
    <t>Peaked Hat</t>
  </si>
  <si>
    <t>Hard_Skin</t>
  </si>
  <si>
    <t>Hard Skin</t>
  </si>
  <si>
    <t>17Carat_Dia</t>
  </si>
  <si>
    <t>17Carat Diamond</t>
  </si>
  <si>
    <t>Towel_Of_Memory</t>
  </si>
  <si>
    <t>Towel of Memory</t>
  </si>
  <si>
    <t>Marriage_Covenant</t>
  </si>
  <si>
    <t>Written Oath Of Marriage</t>
  </si>
  <si>
    <t>Crystal_Of_Feardoom</t>
  </si>
  <si>
    <t>Crystal Of Feardom</t>
  </si>
  <si>
    <t>Seal_Scroll</t>
  </si>
  <si>
    <t>Sealed Scroll</t>
  </si>
  <si>
    <t>Morocc_Tracing_Log</t>
  </si>
  <si>
    <t>Morroc Tracing Log</t>
  </si>
  <si>
    <t>Glitering_PaperA</t>
  </si>
  <si>
    <t>Glittering Paper</t>
  </si>
  <si>
    <t>Glitering_PaperB</t>
  </si>
  <si>
    <t>Horn_Of_Hilsrion</t>
  </si>
  <si>
    <t>Horn_Of_Tendrilion</t>
  </si>
  <si>
    <t>Horn of Tendrilion</t>
  </si>
  <si>
    <t>Weird_Part</t>
  </si>
  <si>
    <t>Weird Part</t>
  </si>
  <si>
    <t>Decaying_Stem</t>
  </si>
  <si>
    <t>Decaying Stem</t>
  </si>
  <si>
    <t>Invite_To_Meeting</t>
  </si>
  <si>
    <t>Meeting Invitation</t>
  </si>
  <si>
    <t>Rough_File</t>
  </si>
  <si>
    <t>Messy File</t>
  </si>
  <si>
    <t>Neat_Report</t>
  </si>
  <si>
    <t>Neat Report</t>
  </si>
  <si>
    <t>Piece_Of_Fish</t>
  </si>
  <si>
    <t>Piece of Fish</t>
  </si>
  <si>
    <t>Some_Of_Report</t>
  </si>
  <si>
    <t>Part of a Report</t>
  </si>
  <si>
    <t>Ordinary_Branch</t>
  </si>
  <si>
    <t>Ordinary Branch</t>
  </si>
  <si>
    <t>Letter_From_Lugen</t>
  </si>
  <si>
    <t>Letter from Lugen</t>
  </si>
  <si>
    <t>Letter_From_Otto</t>
  </si>
  <si>
    <t>Letter from Otto</t>
  </si>
  <si>
    <t>Supply_Box</t>
  </si>
  <si>
    <t>Supply Box</t>
  </si>
  <si>
    <t>Clothing_Dye_Coupon</t>
  </si>
  <si>
    <t>Clothing Dye Coupon</t>
  </si>
  <si>
    <t>Clothing_Dye_Coupon_II</t>
  </si>
  <si>
    <t>Clothing Dye Coupon II</t>
  </si>
  <si>
    <t>Unidentified_Mineral</t>
  </si>
  <si>
    <t>Unidentified Mineral</t>
  </si>
  <si>
    <t>Mercenary_Contract</t>
  </si>
  <si>
    <t>Mercenary Contract</t>
  </si>
  <si>
    <t>Gray_Hollow</t>
  </si>
  <si>
    <t>Gray Hollow</t>
  </si>
  <si>
    <t>Ornamental_Hairpin</t>
  </si>
  <si>
    <t>Ornament Hairpin</t>
  </si>
  <si>
    <t>Yuanbao</t>
  </si>
  <si>
    <t>Circle Step</t>
  </si>
  <si>
    <t>Blue_Card_6</t>
  </si>
  <si>
    <t>Number 6 Card</t>
  </si>
  <si>
    <t>Blue_Card_Annyver</t>
  </si>
  <si>
    <t>Character Week Card</t>
  </si>
  <si>
    <t>Blue_Card_Sary</t>
  </si>
  <si>
    <t>Character Year Card</t>
  </si>
  <si>
    <t>Blue_Card_E</t>
  </si>
  <si>
    <t>Character Lee Card</t>
  </si>
  <si>
    <t>Blue_Card_Ven</t>
  </si>
  <si>
    <t>Character Ben Card</t>
  </si>
  <si>
    <t>Blue_Card_Nt</t>
  </si>
  <si>
    <t>Character Project Card</t>
  </si>
  <si>
    <t>Moon_Admin_Ticket</t>
  </si>
  <si>
    <t>Month Viewing Ticket</t>
  </si>
  <si>
    <t>Plantain</t>
  </si>
  <si>
    <t>Blood Beginner</t>
  </si>
  <si>
    <t>Moon_Cake15</t>
  </si>
  <si>
    <t>Letter Moon Cake</t>
  </si>
  <si>
    <t>Moon_Cake16</t>
  </si>
  <si>
    <t>Moon_Cake17</t>
  </si>
  <si>
    <t>Moon_Cake18</t>
  </si>
  <si>
    <t>Moon_Cake19</t>
  </si>
  <si>
    <t>Moon_Cake20</t>
  </si>
  <si>
    <t>Rabbit_Skin</t>
  </si>
  <si>
    <t>Leather Rabbit</t>
  </si>
  <si>
    <t>ABUNDANCE</t>
  </si>
  <si>
    <t>Abundance</t>
  </si>
  <si>
    <t>Shaman's_Old_Paper</t>
  </si>
  <si>
    <t>Shaman's Document</t>
  </si>
  <si>
    <t>Broken_Sword</t>
  </si>
  <si>
    <t>Wing_Of_Bizofnil</t>
  </si>
  <si>
    <t>Bijofnil Feather</t>
  </si>
  <si>
    <t>Bazett's_Order</t>
  </si>
  <si>
    <t>Bazett's Order</t>
  </si>
  <si>
    <t>Portable_Toolbox</t>
  </si>
  <si>
    <t>Portable Toolbox</t>
  </si>
  <si>
    <t>Rough_Mineral</t>
  </si>
  <si>
    <t>Rough Mineral</t>
  </si>
  <si>
    <t>Flower_Of_Alfheim</t>
  </si>
  <si>
    <t>Flower Of Alfheim</t>
  </si>
  <si>
    <t>Manuk_Coin</t>
  </si>
  <si>
    <t>Manuk Coin</t>
  </si>
  <si>
    <t>Splendide_Coin</t>
  </si>
  <si>
    <t>Splendide Coin</t>
  </si>
  <si>
    <t>Spirit_Of_Alfheim</t>
  </si>
  <si>
    <t>Spirit Of Alfheim</t>
  </si>
  <si>
    <t>Dolly_Capsule</t>
  </si>
  <si>
    <t>Capsule Dolls</t>
  </si>
  <si>
    <t>Bradium_Fragments</t>
  </si>
  <si>
    <t>Bradium Fragments</t>
  </si>
  <si>
    <t>Shaggy_Muffler</t>
  </si>
  <si>
    <t>Shaggy Muffler</t>
  </si>
  <si>
    <t>Dark_Red_Scale</t>
  </si>
  <si>
    <t>Singing_Crystal_Piece</t>
  </si>
  <si>
    <t>Piece Of Singing Crystal</t>
  </si>
  <si>
    <t>Egg_Of_Draco</t>
  </si>
  <si>
    <t>Draco's Egg</t>
  </si>
  <si>
    <t>Flavored Alcohol</t>
  </si>
  <si>
    <t>Fish With Blue Back</t>
  </si>
  <si>
    <t>Attendance_Card</t>
  </si>
  <si>
    <t>Attendance Card</t>
  </si>
  <si>
    <t>Report_On_Splendide</t>
  </si>
  <si>
    <t>Report On Splendide</t>
  </si>
  <si>
    <t>Report_On_Manuk</t>
  </si>
  <si>
    <t>Report On Manuk</t>
  </si>
  <si>
    <t>Succu_Pet_Coupon</t>
  </si>
  <si>
    <t>Succubus Pet Exchange Coupon</t>
  </si>
  <si>
    <t>Imp_Pet_Coupon</t>
  </si>
  <si>
    <t>Imp Pet Exchange Coupon</t>
  </si>
  <si>
    <t>Chung_E_Pet_Coupon</t>
  </si>
  <si>
    <t>Chung E Exchange Coupon</t>
  </si>
  <si>
    <t>Natural_Leather</t>
  </si>
  <si>
    <t>Cow Leather</t>
  </si>
  <si>
    <t>Face_Paint</t>
  </si>
  <si>
    <t>Face Paint</t>
  </si>
  <si>
    <t>Lucky_Box</t>
  </si>
  <si>
    <t>Spring Time Box</t>
  </si>
  <si>
    <t>Happy_Box</t>
  </si>
  <si>
    <t>Summer Happy Box</t>
  </si>
  <si>
    <t>Purification_Stone</t>
  </si>
  <si>
    <t>Purification Stone</t>
  </si>
  <si>
    <t>Guillotine_Antidote</t>
  </si>
  <si>
    <t>Antidote</t>
  </si>
  <si>
    <t>Ticket_Nightmare</t>
  </si>
  <si>
    <t>Nightmare Terror Exchange Coupon</t>
  </si>
  <si>
    <t>Ticket_Loli_Ruri</t>
  </si>
  <si>
    <t>Loli Ruri Exchange Coupon</t>
  </si>
  <si>
    <t>Ticket_Goblin_Leader</t>
  </si>
  <si>
    <t>Goblin Leader Exchange Coupon</t>
  </si>
  <si>
    <t>Ticket_Incubus</t>
  </si>
  <si>
    <t>Incubus Exchange Coupon</t>
  </si>
  <si>
    <t>Ticket_Miyabi_Ningyo</t>
  </si>
  <si>
    <t>Miyabi Ningyo Exchange Coupon</t>
  </si>
  <si>
    <t>Ticket_Whisper</t>
  </si>
  <si>
    <t>Giant Whisper Exchange Coupon</t>
  </si>
  <si>
    <t>Ticket_Wicked_Nymph</t>
  </si>
  <si>
    <t>Evil Nymph Exchange Coupon</t>
  </si>
  <si>
    <t>Ticket_Medusa</t>
  </si>
  <si>
    <t>Medusa Exchange Coupon</t>
  </si>
  <si>
    <t>Ticket_Stoneshooter</t>
  </si>
  <si>
    <t>Stone Shooter Exchange Coupon</t>
  </si>
  <si>
    <t>Ticket_Marionette</t>
  </si>
  <si>
    <t>Marionette Exchange Coupon</t>
  </si>
  <si>
    <t>Ticket_Leafcat</t>
  </si>
  <si>
    <t>Leaf Cat Exchange Coupon</t>
  </si>
  <si>
    <t>Ticket_Dullahan</t>
  </si>
  <si>
    <t>Dullahan Exchange Coupon</t>
  </si>
  <si>
    <t>Ticket_Shinobi</t>
  </si>
  <si>
    <t>Shinobi Exchange Coupon</t>
  </si>
  <si>
    <t>Ticket_Golem</t>
  </si>
  <si>
    <t>Golem Exchange Coupon</t>
  </si>
  <si>
    <t>Ticket_Civil_Servant</t>
  </si>
  <si>
    <t>Civil Servant Exchange Coupon</t>
  </si>
  <si>
    <t>Chocolate_Of_Eternity</t>
  </si>
  <si>
    <t>Eternity Of Chocolate</t>
  </si>
  <si>
    <t>Plain_Chocolate</t>
  </si>
  <si>
    <t>Simple Chocolate</t>
  </si>
  <si>
    <t>Key_Of_The_Mansion</t>
  </si>
  <si>
    <t>Key of The Mansion</t>
  </si>
  <si>
    <t>Peice_Of_Great_Bradium</t>
  </si>
  <si>
    <t>Giant Bradium Fragment</t>
  </si>
  <si>
    <t>Glittering_Crystal</t>
  </si>
  <si>
    <t>Glittering Crystal</t>
  </si>
  <si>
    <t>Special_Exchange_Coupon</t>
  </si>
  <si>
    <t>Special Exchange Ticket</t>
  </si>
  <si>
    <t>Broken_Horn_Pipe</t>
  </si>
  <si>
    <t>Broken Horn Pipe</t>
  </si>
  <si>
    <t>Coke_Membership_Card</t>
  </si>
  <si>
    <t>Member Card</t>
  </si>
  <si>
    <t>Approval_Report</t>
  </si>
  <si>
    <t>Approval Report</t>
  </si>
  <si>
    <t>Poring_Ticket</t>
  </si>
  <si>
    <t>Poring Exchange Ticket</t>
  </si>
  <si>
    <t>Drops_Ticket</t>
  </si>
  <si>
    <t>Drops Exchange Ticket</t>
  </si>
  <si>
    <t>Poporing_Ticket</t>
  </si>
  <si>
    <t>Poporing Exchange Ticket</t>
  </si>
  <si>
    <t>Lunatic_Ticket</t>
  </si>
  <si>
    <t>Lunatic Exchange Ticket</t>
  </si>
  <si>
    <t>Picky_Ticket</t>
  </si>
  <si>
    <t>Picky Exchange Ticket</t>
  </si>
  <si>
    <t>Pecopeco_Ticket</t>
  </si>
  <si>
    <t>Peco Peco Exchange Ticket</t>
  </si>
  <si>
    <t>Savage_Baby_Ticket</t>
  </si>
  <si>
    <t>Savage Babe Exchange Ticket</t>
  </si>
  <si>
    <t>Spore_Ticket</t>
  </si>
  <si>
    <t>Spore Exchange Ticket</t>
  </si>
  <si>
    <t>Poison_Spore_Ticket</t>
  </si>
  <si>
    <t>Poison Spore Exchange Ticket</t>
  </si>
  <si>
    <t>Chonchon_Ticket</t>
  </si>
  <si>
    <t>Chonchon Exchange Ticket</t>
  </si>
  <si>
    <t>Steel_Chonchon_Ticket</t>
  </si>
  <si>
    <t>Steel Chonchon Exchange Ticket</t>
  </si>
  <si>
    <t>Petit_Ticket</t>
  </si>
  <si>
    <t>Sky Petite Exchange Ticket</t>
  </si>
  <si>
    <t>Deviruchi_Ticket</t>
  </si>
  <si>
    <t>Deviruchi Exchange Ticket</t>
  </si>
  <si>
    <t>Isis_Ticket</t>
  </si>
  <si>
    <t>Isis Exchange Ticket</t>
  </si>
  <si>
    <t>Smokie_Ticket</t>
  </si>
  <si>
    <t>Smokie Exchange Ticket</t>
  </si>
  <si>
    <t>Dokebi_Ticket</t>
  </si>
  <si>
    <t>Dokebi Exchange Ticket</t>
  </si>
  <si>
    <t>Desert_Wolf_B_Ticket</t>
  </si>
  <si>
    <t>Baby Desert Wolf Exchange Ticket</t>
  </si>
  <si>
    <t>Yoyo_Ticket</t>
  </si>
  <si>
    <t>Yoyo Exchange Ticket</t>
  </si>
  <si>
    <t>Sohee_Ticket</t>
  </si>
  <si>
    <t>Sohee Exchange Ticket</t>
  </si>
  <si>
    <t>Rocker_Ticket</t>
  </si>
  <si>
    <t>Rocker Exchange Ticket</t>
  </si>
  <si>
    <t>Hunter_Fly_Ticket</t>
  </si>
  <si>
    <t>Hunter Fly Exchange Ticket</t>
  </si>
  <si>
    <t>Orc_Warrior_Ticket</t>
  </si>
  <si>
    <t>Orc Warrior Exchange Ticket</t>
  </si>
  <si>
    <t>Bapho_Jr_Ticket</t>
  </si>
  <si>
    <t>Bapho Jr. Exchange Ticket</t>
  </si>
  <si>
    <t>Munak_Ticket</t>
  </si>
  <si>
    <t>Munak Exchange Ticket</t>
  </si>
  <si>
    <t>Bongun_Ticket</t>
  </si>
  <si>
    <t>Bongun Exchange Ticket</t>
  </si>
  <si>
    <t>Goblin_Ticket</t>
  </si>
  <si>
    <t>Christmas Goblin Exchange Ticket</t>
  </si>
  <si>
    <t>Hardtack_Ticket</t>
  </si>
  <si>
    <t>Rice Cake Exchange Ticket</t>
  </si>
  <si>
    <t>Zherlthsh_Ticket</t>
  </si>
  <si>
    <t>Zherlthsh Exchange Ticket</t>
  </si>
  <si>
    <t>Alice_Ticket</t>
  </si>
  <si>
    <t>Alice Exchange Ticket</t>
  </si>
  <si>
    <t>Monkey_Wrench</t>
  </si>
  <si>
    <t>Monkey Wrench</t>
  </si>
  <si>
    <t>Blank_Card</t>
  </si>
  <si>
    <t>Blank Card</t>
  </si>
  <si>
    <t>Slot_Coupon</t>
  </si>
  <si>
    <t>Slotting Advertisement</t>
  </si>
  <si>
    <t>Magic_Book_FB</t>
  </si>
  <si>
    <t>Spell Book (Fire Bolt)</t>
  </si>
  <si>
    <t>Magic_Book_CB</t>
  </si>
  <si>
    <t>Spell Book (Cold Bolt)</t>
  </si>
  <si>
    <t>Magic_Book_LB</t>
  </si>
  <si>
    <t>Spell Book (Lightening Bolt)</t>
  </si>
  <si>
    <t>Magic_Book_SG</t>
  </si>
  <si>
    <t>Spell Book (Storm Gust)</t>
  </si>
  <si>
    <t>Magic_Book_LOV</t>
  </si>
  <si>
    <t>Spell Book (Lord Of Vermilion)</t>
  </si>
  <si>
    <t>Magic_Book_MS</t>
  </si>
  <si>
    <t>Spell Book (Meteor Storm)</t>
  </si>
  <si>
    <t>Magic_Book_CM</t>
  </si>
  <si>
    <t>Spell Book (Comet)</t>
  </si>
  <si>
    <t>Magic_Book_TV</t>
  </si>
  <si>
    <t>Spell Book (Tetra Vortex)</t>
  </si>
  <si>
    <t>Magic_Book_TS</t>
  </si>
  <si>
    <t>Spell Book (Thunder Storm)</t>
  </si>
  <si>
    <t>Magic_Book_JT</t>
  </si>
  <si>
    <t>Spell Book (Jupitel Thunder)</t>
  </si>
  <si>
    <t>Magic_Book_WB</t>
  </si>
  <si>
    <t>Spell Book (Water Ball)</t>
  </si>
  <si>
    <t>Magic_Book_HD</t>
  </si>
  <si>
    <t>Spell Book (Heaven's Drive)</t>
  </si>
  <si>
    <t>Magic_Book_ES</t>
  </si>
  <si>
    <t>Spell Book (Earth Spike)</t>
  </si>
  <si>
    <t>Magic_Book_ES_</t>
  </si>
  <si>
    <t>Spell Book (Earth Strain)</t>
  </si>
  <si>
    <t>Magic_Book_CL</t>
  </si>
  <si>
    <t>Spell Book (Chain Lightning)</t>
  </si>
  <si>
    <t>Magic_Book_CR</t>
  </si>
  <si>
    <t>Spell Book (Crimson Rock)</t>
  </si>
  <si>
    <t>Magic_Book_DL</t>
  </si>
  <si>
    <t>Spell Book (Drain Life)</t>
  </si>
  <si>
    <t>I_Love_You</t>
  </si>
  <si>
    <t>I Love You</t>
  </si>
  <si>
    <t>Thank_You</t>
  </si>
  <si>
    <t>Thank You</t>
  </si>
  <si>
    <t>I_Respect_You</t>
  </si>
  <si>
    <t>I Respect You</t>
  </si>
  <si>
    <t>Glory_Of_Knights</t>
  </si>
  <si>
    <t>Knight's Honor</t>
  </si>
  <si>
    <t>Seed_Of_Horny_Plant</t>
  </si>
  <si>
    <t>Seed Of Thorny Plant</t>
  </si>
  <si>
    <t>Bloodsuck_Plant_Seed</t>
  </si>
  <si>
    <t>Bloodsuck Plant Seed</t>
  </si>
  <si>
    <t>Bomb_Mushroom_Spore</t>
  </si>
  <si>
    <t>Bomb Mushroom Spore</t>
  </si>
  <si>
    <t>Explosive_Powder</t>
  </si>
  <si>
    <t>Explosive Powder</t>
  </si>
  <si>
    <t>Smoke_Powder</t>
  </si>
  <si>
    <t>Smoke Powder</t>
  </si>
  <si>
    <t>Tear_Gas</t>
  </si>
  <si>
    <t>Tear Gas</t>
  </si>
  <si>
    <t>Oil_Bottle</t>
  </si>
  <si>
    <t>Oil Bottle</t>
  </si>
  <si>
    <t>Mandragora_Flowerpot</t>
  </si>
  <si>
    <t>Mandragora Flowerpot</t>
  </si>
  <si>
    <t>Disin_Delivery_Box</t>
  </si>
  <si>
    <t>Delivery Daishin Box</t>
  </si>
  <si>
    <t>Para_Team_Mark</t>
  </si>
  <si>
    <t>Eden Group Mark</t>
  </si>
  <si>
    <t>Mysterious_Dyestuff</t>
  </si>
  <si>
    <t>Mysterious Dyestuff</t>
  </si>
  <si>
    <t>Mystic_Leaf_Cat_Ball</t>
  </si>
  <si>
    <t>Mystic Leaf Cat Ball</t>
  </si>
  <si>
    <t>Shining_Beads</t>
  </si>
  <si>
    <t>Shining Beads</t>
  </si>
  <si>
    <t>Carnium</t>
  </si>
  <si>
    <t>HD_Carnium</t>
  </si>
  <si>
    <t>HD Carnium</t>
  </si>
  <si>
    <t>HD_Bradium</t>
  </si>
  <si>
    <t>HD Bradium</t>
  </si>
  <si>
    <t>Guarantee_Weapon_9Up</t>
  </si>
  <si>
    <t>+9 Weapon Refine Ticket</t>
  </si>
  <si>
    <t>Guarantee_Weapon_8Up</t>
  </si>
  <si>
    <t>+8 Weapon Refine Ticket</t>
  </si>
  <si>
    <t>Guarantee_Weapon_7Up</t>
  </si>
  <si>
    <t>+7 Weapon Refine Ticket</t>
  </si>
  <si>
    <t>Guarantee_Weapon_6Up</t>
  </si>
  <si>
    <t>+6 Weapon Refine Ticket</t>
  </si>
  <si>
    <t>Guarantee_Armor_9Up</t>
  </si>
  <si>
    <t>+9 Armor Refine Ticket</t>
  </si>
  <si>
    <t>Guarantee_Armor_8Up</t>
  </si>
  <si>
    <t>+8 Armor Refine Ticket</t>
  </si>
  <si>
    <t>Guarantee_Armor_7Up</t>
  </si>
  <si>
    <t>+7 Armor Refine Ticket</t>
  </si>
  <si>
    <t>Guarantee_Armor_6Up</t>
  </si>
  <si>
    <t>+6 Armor Refine Ticket</t>
  </si>
  <si>
    <t>Blue_Card_7</t>
  </si>
  <si>
    <t>Blue Card 7</t>
  </si>
  <si>
    <t>Guarana_Fruit</t>
  </si>
  <si>
    <t>Guarana Fruit</t>
  </si>
  <si>
    <t>Guarantee_Weapon_11Up</t>
  </si>
  <si>
    <t>+11 Weapon Refine Ticket</t>
  </si>
  <si>
    <t>Guarantee_Armor_11Up</t>
  </si>
  <si>
    <t>+11 Armor Refine Ticket</t>
  </si>
  <si>
    <t>HD_Oridecon</t>
  </si>
  <si>
    <t>HD Oridecon</t>
  </si>
  <si>
    <t>HD_Elunium</t>
  </si>
  <si>
    <t>HD Elunium</t>
  </si>
  <si>
    <t>Midgard_Coin</t>
  </si>
  <si>
    <t>Midgard Coin</t>
  </si>
  <si>
    <t>Exchange_Coupon</t>
  </si>
  <si>
    <t>Exchange Coupon</t>
  </si>
  <si>
    <t>Gun_Powder</t>
  </si>
  <si>
    <t>Gun Powder</t>
  </si>
  <si>
    <t>Black_Powder</t>
  </si>
  <si>
    <t>Black Powder</t>
  </si>
  <si>
    <t>Yellow_Powder</t>
  </si>
  <si>
    <t>Yellow Powder</t>
  </si>
  <si>
    <t>White_Powder</t>
  </si>
  <si>
    <t>White Powder</t>
  </si>
  <si>
    <t>Melange_Pot</t>
  </si>
  <si>
    <t>Melange Pot</t>
  </si>
  <si>
    <t>Savage_Meat</t>
  </si>
  <si>
    <t>Savage Meat</t>
  </si>
  <si>
    <t>Cooking_Skewer</t>
  </si>
  <si>
    <t>Cooking Skewer</t>
  </si>
  <si>
    <t>Black_Charcoal</t>
  </si>
  <si>
    <t>Black Charcoal</t>
  </si>
  <si>
    <t>Wolf_Blood</t>
  </si>
  <si>
    <t>Blood Of Wolf</t>
  </si>
  <si>
    <t>Cold_Ice</t>
  </si>
  <si>
    <t>Cold Ice</t>
  </si>
  <si>
    <t>Beef_Head_Meat</t>
  </si>
  <si>
    <t>Beef Head</t>
  </si>
  <si>
    <t>Large_Cookpot</t>
  </si>
  <si>
    <t>Large Cookpot</t>
  </si>
  <si>
    <t>Ice_Fragment</t>
  </si>
  <si>
    <t>Ice Piece</t>
  </si>
  <si>
    <t>Ice_Crystal</t>
  </si>
  <si>
    <t>Ice Crystal</t>
  </si>
  <si>
    <t>Comodo_Tropic_Fruit</t>
  </si>
  <si>
    <t>Comodo Tropical Fruit</t>
  </si>
  <si>
    <t>Drocera_Tentacle</t>
  </si>
  <si>
    <t>Drosera Tentacle</t>
  </si>
  <si>
    <t>Petti_Tail</t>
  </si>
  <si>
    <t>Petite's Tail</t>
  </si>
  <si>
    <t>Fine_Noodle</t>
  </si>
  <si>
    <t>Fine Noodles</t>
  </si>
  <si>
    <t>Cool_Gravy</t>
  </si>
  <si>
    <t>Cool Gravy</t>
  </si>
  <si>
    <t>Coconut_Fruit</t>
  </si>
  <si>
    <t>Coconut Fruit</t>
  </si>
  <si>
    <t>Melon</t>
  </si>
  <si>
    <t>Pineapple</t>
  </si>
  <si>
    <t>Cheat_Key</t>
  </si>
  <si>
    <t>Key Of Deception</t>
  </si>
  <si>
    <t>Virtual_Key</t>
  </si>
  <si>
    <t>Key Of Illusion</t>
  </si>
  <si>
    <t>Mirth_Key</t>
  </si>
  <si>
    <t>Key Of Gaiety</t>
  </si>
  <si>
    <t>Master_Brush</t>
  </si>
  <si>
    <t>A Master's Blush</t>
  </si>
  <si>
    <t>Mins_Picture</t>
  </si>
  <si>
    <t>A Picture Of Minstrel Song</t>
  </si>
  <si>
    <t>Mins_Receipt</t>
  </si>
  <si>
    <t>Receipt</t>
  </si>
  <si>
    <t>Experiment_Seed</t>
  </si>
  <si>
    <t>Experiment Seed</t>
  </si>
  <si>
    <t>Altered_Seed</t>
  </si>
  <si>
    <t>Seed For Experiment</t>
  </si>
  <si>
    <t>Saint_Cloth_Piece</t>
  </si>
  <si>
    <t>A Piece Of Cloth Of A Saint</t>
  </si>
  <si>
    <t>King_Shield</t>
  </si>
  <si>
    <t>Shield Of King</t>
  </si>
  <si>
    <t>Clear_Reagent</t>
  </si>
  <si>
    <t>Clear Reagent</t>
  </si>
  <si>
    <t>Red_Reagent</t>
  </si>
  <si>
    <t>Red Reagent</t>
  </si>
  <si>
    <t>Black_Reagent</t>
  </si>
  <si>
    <t>Black Reagent</t>
  </si>
  <si>
    <t>Apple_Bomb_CB</t>
  </si>
  <si>
    <t>Apple Bomb Guidebook</t>
  </si>
  <si>
    <t>Pinepple_Bomb_CB</t>
  </si>
  <si>
    <t>Pineapple Bomb Guidebook</t>
  </si>
  <si>
    <t>Coconut_Bomb_CB</t>
  </si>
  <si>
    <t>Coconut Fruit Bomb Guidebook</t>
  </si>
  <si>
    <t>Melon_Bomb_CB</t>
  </si>
  <si>
    <t>Melon Bomb Guidebook</t>
  </si>
  <si>
    <t>Banana_Bomb_CB</t>
  </si>
  <si>
    <t>Banana Bomb Guidebook</t>
  </si>
  <si>
    <t>Plant_Genetic_Grow</t>
  </si>
  <si>
    <t>How To Grow Plant Genes</t>
  </si>
  <si>
    <t>Quality_Potion_Book</t>
  </si>
  <si>
    <t>Manual: How To Make High Quality Potion</t>
  </si>
  <si>
    <t>F_Max_Weight_Up_Scroll</t>
  </si>
  <si>
    <t>F Max Weight Up Scroll</t>
  </si>
  <si>
    <t>F_Clothing_Dye_Coupon</t>
  </si>
  <si>
    <t>F_Happy_Box</t>
  </si>
  <si>
    <t>F Happy Box</t>
  </si>
  <si>
    <t>F_Mysterious_Dyestuff</t>
  </si>
  <si>
    <t>F Mysterious Dyestuff</t>
  </si>
  <si>
    <t>F_New_Style_Coupon</t>
  </si>
  <si>
    <t>F New Style Coupon</t>
  </si>
  <si>
    <t>F_Enriched_Elunium</t>
  </si>
  <si>
    <t>F Enriched Elunium</t>
  </si>
  <si>
    <t>F_Enriched_Oridecon</t>
  </si>
  <si>
    <t>F Enriched Oridecon</t>
  </si>
  <si>
    <t>F_Token_Of_Siegfried</t>
  </si>
  <si>
    <t>F Token Of Siegfried</t>
  </si>
  <si>
    <t>F_Marriage_Covenant</t>
  </si>
  <si>
    <t>F Marriage Covenant</t>
  </si>
  <si>
    <t>F_Clothing_Dye_Coupon2</t>
  </si>
  <si>
    <t>F Clothing Dye Coupon2</t>
  </si>
  <si>
    <t>RF_Taining_Notice</t>
  </si>
  <si>
    <t>Training Notice</t>
  </si>
  <si>
    <t>Bottle_To_Throw</t>
  </si>
  <si>
    <t>Throwing Bottle</t>
  </si>
  <si>
    <t>Pumpkin_Head_Crushed</t>
  </si>
  <si>
    <t>Pumpkin Head Crushed</t>
  </si>
  <si>
    <t>Worn_Cloth_Piece</t>
  </si>
  <si>
    <t>Worn Cloth Piece</t>
  </si>
  <si>
    <t>J_7Draw</t>
  </si>
  <si>
    <t>event</t>
  </si>
  <si>
    <t>J_Semi_Draw</t>
  </si>
  <si>
    <t>GM_Handwriting</t>
  </si>
  <si>
    <t>GM Handwriting</t>
  </si>
  <si>
    <t>Changed_Hydra_Ball</t>
  </si>
  <si>
    <t>Changed Hydra Ball</t>
  </si>
  <si>
    <t>Sapa_Feat_Cert</t>
  </si>
  <si>
    <t>Proof Of Sapha's Honor</t>
  </si>
  <si>
    <t>Frozen_Skin_Piece</t>
  </si>
  <si>
    <t>Frozen Piece Of Skin</t>
  </si>
  <si>
    <t>Solid_Bloodstain</t>
  </si>
  <si>
    <t>Hard Bloodstain</t>
  </si>
  <si>
    <t>Suspicious_Magic_Stone</t>
  </si>
  <si>
    <t>Cursed Magical Stone</t>
  </si>
  <si>
    <t>Unidentified_Relic</t>
  </si>
  <si>
    <t>Unidentified Relic</t>
  </si>
  <si>
    <t>E_Max_Weight_Up_Scroll</t>
  </si>
  <si>
    <t>E Max Weight Up Scroll</t>
  </si>
  <si>
    <t>E_Cloth_Dye_Coupon</t>
  </si>
  <si>
    <t>E Cloth Dye Coupon</t>
  </si>
  <si>
    <t>E_Happy_Box</t>
  </si>
  <si>
    <t>E Happy Box</t>
  </si>
  <si>
    <t>E_Mysterious_Dyestuff</t>
  </si>
  <si>
    <t>E Mysterious Dyestuff</t>
  </si>
  <si>
    <t>E_New_Style_Coupon</t>
  </si>
  <si>
    <t>E New Style Coupon</t>
  </si>
  <si>
    <t>E_Enriched_Elunium</t>
  </si>
  <si>
    <t>E Enriched Elunium</t>
  </si>
  <si>
    <t>E_Enriched_Oridecon</t>
  </si>
  <si>
    <t>E Enriched Oridecon</t>
  </si>
  <si>
    <t>E_Token_Of_Siegfried</t>
  </si>
  <si>
    <t>E Token Of Siegfried</t>
  </si>
  <si>
    <t>E_Marriage_Covenant</t>
  </si>
  <si>
    <t>E Marriage Covenant</t>
  </si>
  <si>
    <t>E_Cloth_Dye_Coupon2</t>
  </si>
  <si>
    <t>E Cloth Dye Coupon2</t>
  </si>
  <si>
    <t>Small_Bradium</t>
  </si>
  <si>
    <t>Small Bradium</t>
  </si>
  <si>
    <t>Premium_Reset_Stone</t>
  </si>
  <si>
    <t>Premium Reset Stone</t>
  </si>
  <si>
    <t>Rakehorn_Helm</t>
  </si>
  <si>
    <t>Rakehorn Helm</t>
  </si>
  <si>
    <t>Antler_Helm</t>
  </si>
  <si>
    <t>Antler Helmet</t>
  </si>
  <si>
    <t>Twinhorn_Helm</t>
  </si>
  <si>
    <t>Two-Horned Helmet</t>
  </si>
  <si>
    <t>Singlehorn_Helm</t>
  </si>
  <si>
    <t>Single Horned Helmet</t>
  </si>
  <si>
    <t>White_Spider_Limb</t>
  </si>
  <si>
    <t>White Spider Limb</t>
  </si>
  <si>
    <t>Queen_Wing_Piece</t>
  </si>
  <si>
    <t>Queen Wing Piece</t>
  </si>
  <si>
    <t>Calender_January</t>
  </si>
  <si>
    <t>Calender January</t>
  </si>
  <si>
    <t>Calender_February</t>
  </si>
  <si>
    <t>Calender February</t>
  </si>
  <si>
    <t>Calender_March</t>
  </si>
  <si>
    <t>Calender March</t>
  </si>
  <si>
    <t>Calender_April</t>
  </si>
  <si>
    <t>Calender April</t>
  </si>
  <si>
    <t>Calender_May</t>
  </si>
  <si>
    <t>Calender May</t>
  </si>
  <si>
    <t>Calender_June</t>
  </si>
  <si>
    <t>Calender June</t>
  </si>
  <si>
    <t>Calender_July</t>
  </si>
  <si>
    <t>Calender July</t>
  </si>
  <si>
    <t>Calender_August</t>
  </si>
  <si>
    <t>Calender August</t>
  </si>
  <si>
    <t>Calender_September</t>
  </si>
  <si>
    <t>Calender September</t>
  </si>
  <si>
    <t>Calender_October</t>
  </si>
  <si>
    <t>Calender October</t>
  </si>
  <si>
    <t>Calender_November</t>
  </si>
  <si>
    <t>Calender November</t>
  </si>
  <si>
    <t>Calender_December</t>
  </si>
  <si>
    <t>Calender December</t>
  </si>
  <si>
    <t>Fade_Notation_Green</t>
  </si>
  <si>
    <t>Fade Notation Green</t>
  </si>
  <si>
    <t>Fade_Notation_Red</t>
  </si>
  <si>
    <t>Fade Notation Red</t>
  </si>
  <si>
    <t>Fade_Notation_Purple</t>
  </si>
  <si>
    <t>Fade Notation Purple</t>
  </si>
  <si>
    <t>Fade_Notation_Blue</t>
  </si>
  <si>
    <t>Fade Notation Blue</t>
  </si>
  <si>
    <t>Muscle_Story</t>
  </si>
  <si>
    <t>Muscle Story</t>
  </si>
  <si>
    <t>Love_Ball</t>
  </si>
  <si>
    <t>Seagate_Mark</t>
  </si>
  <si>
    <t>Seagate Mark</t>
  </si>
  <si>
    <t>Bless_Word_Paper1</t>
  </si>
  <si>
    <t>Bless Word Paper</t>
  </si>
  <si>
    <t>Bless_Word_Paper2</t>
  </si>
  <si>
    <t>Bless_Word_Paper3</t>
  </si>
  <si>
    <t>Bless_Word_Paper4</t>
  </si>
  <si>
    <t>Bless_Word_Paper5</t>
  </si>
  <si>
    <t>Bless_Word_Paper6</t>
  </si>
  <si>
    <t>Bless_Word_Paper7</t>
  </si>
  <si>
    <t>Bless_Word_Paper8</t>
  </si>
  <si>
    <t>Bless_Word_Paper9</t>
  </si>
  <si>
    <t>Bless_Word_Paper10</t>
  </si>
  <si>
    <t>Fortune_Cookie_Fail</t>
  </si>
  <si>
    <t>Fortune Cookie Fail</t>
  </si>
  <si>
    <t>Free_Cash_Coupon</t>
  </si>
  <si>
    <t>Free Cash Coupon</t>
  </si>
  <si>
    <t>Guidebook_Exchange</t>
  </si>
  <si>
    <t>Guidebook Exchange</t>
  </si>
  <si>
    <t>Scarlet_Pts</t>
  </si>
  <si>
    <t>Scarlet Point</t>
  </si>
  <si>
    <t>Indigo_Pts</t>
  </si>
  <si>
    <t>Indigo Point</t>
  </si>
  <si>
    <t>Yellow_Wish_Pts</t>
  </si>
  <si>
    <t>Yellow Wish Point</t>
  </si>
  <si>
    <t>Lime_Green_Pts</t>
  </si>
  <si>
    <t>Lime Green Point</t>
  </si>
  <si>
    <t>Amatsu_Bead_A</t>
  </si>
  <si>
    <t>Amatsu Bead A</t>
  </si>
  <si>
    <t>Amatsu_Bead_Ma</t>
  </si>
  <si>
    <t>Amatsu Bead Ma</t>
  </si>
  <si>
    <t>Amatsu_Bead_Tsu</t>
  </si>
  <si>
    <t>Amatsu Bead Tsu</t>
  </si>
  <si>
    <t>Amatsu_Bead_Jam</t>
  </si>
  <si>
    <t>Amatsu Bead Jam</t>
  </si>
  <si>
    <t>Amatsu_Bead_Bo</t>
  </si>
  <si>
    <t>Amatsu Bead Bo</t>
  </si>
  <si>
    <t>Amatsu_Bead_Ree</t>
  </si>
  <si>
    <t>Amatsu Bead Ree</t>
  </si>
  <si>
    <t>Amatsu_Bead_!</t>
  </si>
  <si>
    <t>Amatsu Bead !</t>
  </si>
  <si>
    <t>KVM_Badge</t>
  </si>
  <si>
    <t>KVM Badge</t>
  </si>
  <si>
    <t>Buy_Market_Permit</t>
  </si>
  <si>
    <t>Buy Market Permit</t>
  </si>
  <si>
    <t>Winning_Mark</t>
  </si>
  <si>
    <t>Winning Mark</t>
  </si>
  <si>
    <t>Mora_Coin</t>
  </si>
  <si>
    <t>Mora Coin</t>
  </si>
  <si>
    <t>Field_Shovel</t>
  </si>
  <si>
    <t>Field Shovel</t>
  </si>
  <si>
    <t>Urn</t>
  </si>
  <si>
    <t>Clue_Of_Lope</t>
  </si>
  <si>
    <t>Lope's Clue</t>
  </si>
  <si>
    <t>Ring_Of_Lope</t>
  </si>
  <si>
    <t>Lope's Ring</t>
  </si>
  <si>
    <t>Research_Tool_Bag</t>
  </si>
  <si>
    <t>Research Tool Bag</t>
  </si>
  <si>
    <t>Bathtub_R_Sample</t>
  </si>
  <si>
    <t>Bath Water Sample</t>
  </si>
  <si>
    <t>Teeth_Sample</t>
  </si>
  <si>
    <t>Teeth Sample</t>
  </si>
  <si>
    <t>Scale_Sample</t>
  </si>
  <si>
    <t>Scale Sample</t>
  </si>
  <si>
    <t>Puddle_R_Sample</t>
  </si>
  <si>
    <t>Sample Of Puddle Research</t>
  </si>
  <si>
    <t>Small_Pocket</t>
  </si>
  <si>
    <t>Small Pocket</t>
  </si>
  <si>
    <t>Splendid_Supply_Kit</t>
  </si>
  <si>
    <t>Splendid Supply Kit</t>
  </si>
  <si>
    <t>Bradium_Box</t>
  </si>
  <si>
    <t>Bradium Box</t>
  </si>
  <si>
    <t>Round_Feather</t>
  </si>
  <si>
    <t>Round Feather</t>
  </si>
  <si>
    <t>Golden_Feather</t>
  </si>
  <si>
    <t>Golden Feather</t>
  </si>
  <si>
    <t>Angel_Magic_Power</t>
  </si>
  <si>
    <t>Auger_Of_Spirit</t>
  </si>
  <si>
    <t>Auger Of Spirit</t>
  </si>
  <si>
    <t>PR_Team_Ticket</t>
  </si>
  <si>
    <t>PR Team Ticket</t>
  </si>
  <si>
    <t>Develop_Team_Ticket</t>
  </si>
  <si>
    <t>Develop Team Ticket</t>
  </si>
  <si>
    <t>Marketing_Team_Ticket</t>
  </si>
  <si>
    <t>Marketing Team Ticket</t>
  </si>
  <si>
    <t>Operating_Team_Ticket</t>
  </si>
  <si>
    <t>Operating Team Ticket</t>
  </si>
  <si>
    <t>Palm_O</t>
  </si>
  <si>
    <t>Palm Oil</t>
  </si>
  <si>
    <t>Oil_Palm_F</t>
  </si>
  <si>
    <t>Palm Oil Fruit</t>
  </si>
  <si>
    <t>Comodo_L</t>
  </si>
  <si>
    <t>Comodo Leather</t>
  </si>
  <si>
    <t>Caress_H</t>
  </si>
  <si>
    <t>Keris Hilt</t>
  </si>
  <si>
    <t>Cendrawasih_F</t>
  </si>
  <si>
    <t>Cendrawasih Feather</t>
  </si>
  <si>
    <t>Cendrawasih_SF</t>
  </si>
  <si>
    <t>Shining Cendrawasih Feather</t>
  </si>
  <si>
    <t>Sang_Stone_Fragment</t>
  </si>
  <si>
    <t>Raw Crystal Stone Fragment</t>
  </si>
  <si>
    <t>Sang_Stone</t>
  </si>
  <si>
    <t>Raw Crystal Stone</t>
  </si>
  <si>
    <t>Sang_Stone_Mass</t>
  </si>
  <si>
    <t>Raw Crystal Stone Mass</t>
  </si>
  <si>
    <t>Idul_Fitri_Card</t>
  </si>
  <si>
    <t>Idul Fitri Card</t>
  </si>
  <si>
    <t>Ripe_Watermelon</t>
  </si>
  <si>
    <t>Ripe Watermelon</t>
  </si>
  <si>
    <t>Special_Medal</t>
  </si>
  <si>
    <t>Special Medal</t>
  </si>
  <si>
    <t>New_Insurance</t>
  </si>
  <si>
    <t>New Insurance</t>
  </si>
  <si>
    <t>Raganta_Card</t>
  </si>
  <si>
    <t>Ragunta Card</t>
  </si>
  <si>
    <t>Strange_Embryo</t>
  </si>
  <si>
    <t>Strange Embryo</t>
  </si>
  <si>
    <t>Pet_Exchange</t>
  </si>
  <si>
    <t>Pet Exchange</t>
  </si>
  <si>
    <t>Silvervine</t>
  </si>
  <si>
    <t>Silvervine Fruit</t>
  </si>
  <si>
    <t>Agrade_Coin</t>
  </si>
  <si>
    <t>A Grade Coin</t>
  </si>
  <si>
    <t>Bgrade_Coin</t>
  </si>
  <si>
    <t>B Grade Coin</t>
  </si>
  <si>
    <t>Cgrade_Coin</t>
  </si>
  <si>
    <t>C Grade Coin</t>
  </si>
  <si>
    <t>Dgrade_Coin</t>
  </si>
  <si>
    <t>D Grade Coin</t>
  </si>
  <si>
    <t>Egrade_Coin</t>
  </si>
  <si>
    <t>E Grade Coin</t>
  </si>
  <si>
    <t>Anger_Seagod</t>
  </si>
  <si>
    <t>Sea God's Wrath</t>
  </si>
  <si>
    <t>Halloween_Fragment</t>
  </si>
  <si>
    <t>Spirit Piece</t>
  </si>
  <si>
    <t>Halloween_Certificate</t>
  </si>
  <si>
    <t>Halloween Certificate</t>
  </si>
  <si>
    <t>Bad_Can</t>
  </si>
  <si>
    <t>Bad Canned Food</t>
  </si>
  <si>
    <t>Bad_Can_Sack</t>
  </si>
  <si>
    <t>Bad Canned Food Sack</t>
  </si>
  <si>
    <t>Bravery_Card_A</t>
  </si>
  <si>
    <t>Adventure Card A</t>
  </si>
  <si>
    <t>Bravery_Card_B</t>
  </si>
  <si>
    <t>Adventure Card B</t>
  </si>
  <si>
    <t>Picture_Piece</t>
  </si>
  <si>
    <t>Picture Fragment</t>
  </si>
  <si>
    <t>Bucket</t>
  </si>
  <si>
    <t>Pail</t>
  </si>
  <si>
    <t>Full_Bucket</t>
  </si>
  <si>
    <t>Full Pail</t>
  </si>
  <si>
    <t>Clean_Brush</t>
  </si>
  <si>
    <t>Cleaning Brush</t>
  </si>
  <si>
    <t>Fix_Kit</t>
  </si>
  <si>
    <t>Fix Kit</t>
  </si>
  <si>
    <t>Fresh_Fruit</t>
  </si>
  <si>
    <t>Fresh Fruit</t>
  </si>
  <si>
    <t>Ptotection_Seagod</t>
  </si>
  <si>
    <t>Sea God's Call</t>
  </si>
  <si>
    <t>Scaraba_Perfume</t>
  </si>
  <si>
    <t>Scaraba Perfume</t>
  </si>
  <si>
    <t>Unbreakable_Weap</t>
  </si>
  <si>
    <t>Unbreakable Weapon</t>
  </si>
  <si>
    <t>Unbreakable_Def</t>
  </si>
  <si>
    <t>Unbreakable Armor</t>
  </si>
  <si>
    <t>General_Lubricant</t>
  </si>
  <si>
    <t>General Lubrication</t>
  </si>
  <si>
    <t>High_RankLubricant</t>
  </si>
  <si>
    <t>Advanced Lubrication</t>
  </si>
  <si>
    <t>Octopus_Hunt_Stick</t>
  </si>
  <si>
    <t>Octopus Hunting Skewer</t>
  </si>
  <si>
    <t>Sillit_Pong_Bottle</t>
  </si>
  <si>
    <t>Sillit Pong Bottle</t>
  </si>
  <si>
    <t>Emperium_G</t>
  </si>
  <si>
    <t>Emperium G</t>
  </si>
  <si>
    <t>Blue_Card_X</t>
  </si>
  <si>
    <t>Blue Card X</t>
  </si>
  <si>
    <t>Green_Paper</t>
  </si>
  <si>
    <t>Green Paper</t>
  </si>
  <si>
    <t>Red_Paper</t>
  </si>
  <si>
    <t>Red Paper</t>
  </si>
  <si>
    <t>White_Paper</t>
  </si>
  <si>
    <t>White Paper</t>
  </si>
  <si>
    <t>Casual_Diary</t>
  </si>
  <si>
    <t>Casual Diary</t>
  </si>
  <si>
    <t>Honest_Diary</t>
  </si>
  <si>
    <t>Honest Diary</t>
  </si>
  <si>
    <t>Unknown_Fish</t>
  </si>
  <si>
    <t>Unknown Fish</t>
  </si>
  <si>
    <t>Etoile_Ring</t>
  </si>
  <si>
    <t>Etoile Ring</t>
  </si>
  <si>
    <t>Undelivered_Gift</t>
  </si>
  <si>
    <t>Undelivered Gift</t>
  </si>
  <si>
    <t>Santa_Bag</t>
  </si>
  <si>
    <t>Santa Bag</t>
  </si>
  <si>
    <t>Tiny_Ticket</t>
  </si>
  <si>
    <t>Tiny Ticket</t>
  </si>
  <si>
    <t>Guarantee_Weapon_5Up</t>
  </si>
  <si>
    <t>+5 Weapon Refine Ticket</t>
  </si>
  <si>
    <t>Guarantee_Armor_5Up</t>
  </si>
  <si>
    <t>+5 Armor Refine Ticket</t>
  </si>
  <si>
    <t>Jae_Sinho_Unpo</t>
  </si>
  <si>
    <t>Jae Sinho Unpo</t>
  </si>
  <si>
    <t>Jae_Sinho_Undo</t>
  </si>
  <si>
    <t>Jae Sinho Undo</t>
  </si>
  <si>
    <t>Mimong_Sungjin</t>
  </si>
  <si>
    <t>Mimong Sungjin</t>
  </si>
  <si>
    <t>Gilsang_Yeoui</t>
  </si>
  <si>
    <t>Gilsang Yeoui</t>
  </si>
  <si>
    <t>Sin_Sun_Jeonsul</t>
  </si>
  <si>
    <t>Sin Sun Jeonsul</t>
  </si>
  <si>
    <t>Hate_Bundle</t>
  </si>
  <si>
    <t>Hate Crate</t>
  </si>
  <si>
    <t>Guard_Coin</t>
  </si>
  <si>
    <t>Guard Coin</t>
  </si>
  <si>
    <t>Clean_Water</t>
  </si>
  <si>
    <t>Clean Water</t>
  </si>
  <si>
    <t>Perfume</t>
  </si>
  <si>
    <t>Thai_Perfume</t>
  </si>
  <si>
    <t>Thai Perfume</t>
  </si>
  <si>
    <t>Will_Of_Warrior</t>
  </si>
  <si>
    <t>Warrior's Will</t>
  </si>
  <si>
    <t>Blood_Thirst</t>
  </si>
  <si>
    <t>Blood Thirst</t>
  </si>
  <si>
    <t>Goast_Chill</t>
  </si>
  <si>
    <t>Chills Of Death</t>
  </si>
  <si>
    <t>Holy_Mom_Blaze</t>
  </si>
  <si>
    <t>Holy Mom Blaze</t>
  </si>
  <si>
    <t>Amatsu_Orb01</t>
  </si>
  <si>
    <t>Amatsu Orb01</t>
  </si>
  <si>
    <t>Amatsu_Orb02</t>
  </si>
  <si>
    <t>Amatsu Orb02</t>
  </si>
  <si>
    <t>Amatsu_Orb03</t>
  </si>
  <si>
    <t>Amatsu Orb03</t>
  </si>
  <si>
    <t>Amatsu_Orb04</t>
  </si>
  <si>
    <t>Amatsu Orb04</t>
  </si>
  <si>
    <t>Amatsu_Orb05</t>
  </si>
  <si>
    <t>Amatsu Orb05</t>
  </si>
  <si>
    <t>Amatsu_Orb06</t>
  </si>
  <si>
    <t>Amatsu Orb06</t>
  </si>
  <si>
    <t>Amatsu_Orb07</t>
  </si>
  <si>
    <t>Amatsu Orb07</t>
  </si>
  <si>
    <t>Event_coin</t>
  </si>
  <si>
    <t>Poring Coin</t>
  </si>
  <si>
    <t>Holy_Rock_Piece</t>
  </si>
  <si>
    <t>Holy Rock Piece</t>
  </si>
  <si>
    <t>Ancient_City_Key</t>
  </si>
  <si>
    <t>Ancient City Key</t>
  </si>
  <si>
    <t>Dream_Scroll</t>
  </si>
  <si>
    <t>Dream Scroll</t>
  </si>
  <si>
    <t>Enchant_Book</t>
  </si>
  <si>
    <t>Enchant Book</t>
  </si>
  <si>
    <t>BlueCard_2</t>
  </si>
  <si>
    <t>Blue 2 Card</t>
  </si>
  <si>
    <t>BlueCard_0</t>
  </si>
  <si>
    <t>Blue 0 Card</t>
  </si>
  <si>
    <t>BlueCard_1</t>
  </si>
  <si>
    <t>Blue 1 Card</t>
  </si>
  <si>
    <t>Thanks_Invest_Ticket</t>
  </si>
  <si>
    <t>Thanks Invest Ticket</t>
  </si>
  <si>
    <t>Cats_Invest_Certif</t>
  </si>
  <si>
    <t>Cats Invest Certificate</t>
  </si>
  <si>
    <t>Magic_Clay_Fragment</t>
  </si>
  <si>
    <t>Magic Clay Fragment</t>
  </si>
  <si>
    <t>Magic_Clay</t>
  </si>
  <si>
    <t>Magic Clay</t>
  </si>
  <si>
    <t>Magic_Clay_Lump</t>
  </si>
  <si>
    <t>Magic Clay Lump</t>
  </si>
  <si>
    <t>Makibishi</t>
  </si>
  <si>
    <t>Kafra_Coin2</t>
  </si>
  <si>
    <t>Kafra Coin</t>
  </si>
  <si>
    <t>Para_Logro_Badge</t>
  </si>
  <si>
    <t>Eden Merit Badge</t>
  </si>
  <si>
    <t>Tikbalang_Thick_Spine</t>
  </si>
  <si>
    <t>Tikbalang's Thick Spine</t>
  </si>
  <si>
    <t>Lesser_Agimat</t>
  </si>
  <si>
    <t>Lesser Agimat</t>
  </si>
  <si>
    <t>Jejellopy</t>
  </si>
  <si>
    <t>Ancient_Grudge</t>
  </si>
  <si>
    <t>Ancient Grudge</t>
  </si>
  <si>
    <t>Sharp_Bamboo</t>
  </si>
  <si>
    <t>Sharpened Bamboo</t>
  </si>
  <si>
    <t>Salt_Bag</t>
  </si>
  <si>
    <t>Salt Bag</t>
  </si>
  <si>
    <t>Silver_Cross</t>
  </si>
  <si>
    <t>The Cross</t>
  </si>
  <si>
    <t>Soul_Protection</t>
  </si>
  <si>
    <t>Spiritual Protection</t>
  </si>
  <si>
    <t>Cast_Iron_Caldron</t>
  </si>
  <si>
    <t>Cast-Iron Caldron</t>
  </si>
  <si>
    <t>Purified_Bone</t>
  </si>
  <si>
    <t>Purified Spirit Bone</t>
  </si>
  <si>
    <t>Memorial_Bouquet</t>
  </si>
  <si>
    <t>Offering Bouquet</t>
  </si>
  <si>
    <t>Evil_Bone</t>
  </si>
  <si>
    <t>Evil Spirit Bone</t>
  </si>
  <si>
    <t>Silver_Bracelet</t>
  </si>
  <si>
    <t>Silver Bracelet</t>
  </si>
  <si>
    <t>Mysterious_Flower</t>
  </si>
  <si>
    <t>Mysterious Flower</t>
  </si>
  <si>
    <t>Elegant_Flower</t>
  </si>
  <si>
    <t>Elegant Flower</t>
  </si>
  <si>
    <t>Beautiful_Flower</t>
  </si>
  <si>
    <t>Beautiful Flower</t>
  </si>
  <si>
    <t>Charm_Fire</t>
  </si>
  <si>
    <t>Fire Amulet</t>
  </si>
  <si>
    <t>Charm_Ice</t>
  </si>
  <si>
    <t>Ice Amulet</t>
  </si>
  <si>
    <t>Charm_Wind</t>
  </si>
  <si>
    <t>Wind Amulet</t>
  </si>
  <si>
    <t>Charm_Earth</t>
  </si>
  <si>
    <t>Earth Amulet</t>
  </si>
  <si>
    <t>Bakonawa_Doll</t>
  </si>
  <si>
    <t>Bakonawa Doll</t>
  </si>
  <si>
    <t>Bangungot_Doll</t>
  </si>
  <si>
    <t>Bangungot Doll</t>
  </si>
  <si>
    <t>Buwaya_Doll</t>
  </si>
  <si>
    <t>Buwaya Doll</t>
  </si>
  <si>
    <t>Collected_Samples</t>
  </si>
  <si>
    <t>Collected Sample</t>
  </si>
  <si>
    <t>Lost_Belongings</t>
  </si>
  <si>
    <t>Lost Belongings</t>
  </si>
  <si>
    <t>Royal_Certificate</t>
  </si>
  <si>
    <t>Royal Certificate</t>
  </si>
  <si>
    <t>Royal_Certificate_</t>
  </si>
  <si>
    <t>Bakonawa_Spirit_Piece</t>
  </si>
  <si>
    <t>Piece of Bakonawa's Spirit</t>
  </si>
  <si>
    <t>Bangungot_Spirit_Piece</t>
  </si>
  <si>
    <t>Piece of Bangungot's Spirit</t>
  </si>
  <si>
    <t>Buwaya_Spirit_Piece</t>
  </si>
  <si>
    <t>Piece of Buwaya's Spirit</t>
  </si>
  <si>
    <t>BlueCard_Happy</t>
  </si>
  <si>
    <t>BlueCard Happy</t>
  </si>
  <si>
    <t>BlueCard_Enjoy</t>
  </si>
  <si>
    <t>BlueCard Enjoy</t>
  </si>
  <si>
    <t>BlueCard_Light</t>
  </si>
  <si>
    <t>BlueCard Light</t>
  </si>
  <si>
    <t>BlueCard_Mid</t>
  </si>
  <si>
    <t>BlueCard Mid</t>
  </si>
  <si>
    <t>BlueCard_Fall</t>
  </si>
  <si>
    <t>BlueCard Fall</t>
  </si>
  <si>
    <t>Royal_Certificate__</t>
  </si>
  <si>
    <t>Honey_Songpyun</t>
  </si>
  <si>
    <t>Honey Songpyun</t>
  </si>
  <si>
    <t>Torn_Document</t>
  </si>
  <si>
    <t>Torn Document</t>
  </si>
  <si>
    <t>Fruit_Sundae</t>
  </si>
  <si>
    <t>Fruit Sundae</t>
  </si>
  <si>
    <t>Red_Cloth</t>
  </si>
  <si>
    <t>Red Cloth</t>
  </si>
  <si>
    <t>Star_Decor</t>
  </si>
  <si>
    <t>Star Decor</t>
  </si>
  <si>
    <t>Sky_Medal</t>
  </si>
  <si>
    <t>Sky Medal</t>
  </si>
  <si>
    <t>Real_Blank_Card</t>
  </si>
  <si>
    <t>Real Blank Card</t>
  </si>
  <si>
    <t>Old_Left_Lapine</t>
  </si>
  <si>
    <t>Old Left Lapine</t>
  </si>
  <si>
    <t>Golden_Leaf</t>
  </si>
  <si>
    <t>Golden Leaf</t>
  </si>
  <si>
    <t>Avant_Research_Data</t>
  </si>
  <si>
    <t>Avant Research Data</t>
  </si>
  <si>
    <t>Star_Shape_Mushroom</t>
  </si>
  <si>
    <t>Star Shape Mushroom</t>
  </si>
  <si>
    <t>Lv110_Achieved_Coin</t>
  </si>
  <si>
    <t>Lv110 Achieved Coin</t>
  </si>
  <si>
    <t>Lv120_Achieved_Coin</t>
  </si>
  <si>
    <t>Lv120 Achieved Coin</t>
  </si>
  <si>
    <t>Firm_Hair</t>
  </si>
  <si>
    <t>Firm Hair</t>
  </si>
  <si>
    <t>Younger_Bro_Letter</t>
  </si>
  <si>
    <t>Younger Bro Letter</t>
  </si>
  <si>
    <t>Stained_Research_Book</t>
  </si>
  <si>
    <t>Stained Research Book</t>
  </si>
  <si>
    <t>Piece_Of_Lapine_Wing</t>
  </si>
  <si>
    <t>Piece Of Lapine Wing</t>
  </si>
  <si>
    <t>Courtesy_Ticket</t>
  </si>
  <si>
    <t>Courtesy Ticket</t>
  </si>
  <si>
    <t>Brownie_Ticket</t>
  </si>
  <si>
    <t>Brownie Ticket</t>
  </si>
  <si>
    <t>RWC_Spirit_Auger</t>
  </si>
  <si>
    <t>RWC Spirit Auger</t>
  </si>
  <si>
    <t>Mail_Package</t>
  </si>
  <si>
    <t>Mail Package</t>
  </si>
  <si>
    <t>Leaf_Made_Wood</t>
  </si>
  <si>
    <t>Leaf Made Wood</t>
  </si>
  <si>
    <t>Seed_Box</t>
  </si>
  <si>
    <t>Seed Box</t>
  </si>
  <si>
    <t>Birthday_Candle</t>
  </si>
  <si>
    <t>Birthday Candle</t>
  </si>
  <si>
    <t>Nespresso_Ticket</t>
  </si>
  <si>
    <t>Nespresso Ticket</t>
  </si>
  <si>
    <t>Fancy_Fairy_Wing</t>
  </si>
  <si>
    <t>Fancy Fairy Wing</t>
  </si>
  <si>
    <t>Pile_Of_Acorn</t>
  </si>
  <si>
    <t>Pile Of Acorn</t>
  </si>
  <si>
    <t>Eye_Drops</t>
  </si>
  <si>
    <t>Eye Drops</t>
  </si>
  <si>
    <t>Leaf_Bookmark</t>
  </si>
  <si>
    <t>Leaf Bookmark</t>
  </si>
  <si>
    <t>Dustball</t>
  </si>
  <si>
    <t>Tiny_Mouse_Tail</t>
  </si>
  <si>
    <t>Tiny Mouse Tail</t>
  </si>
  <si>
    <t>Weeds</t>
  </si>
  <si>
    <t>Captive_Hatchling</t>
  </si>
  <si>
    <t>Captive Hatchling</t>
  </si>
  <si>
    <t>Racy_Spice</t>
  </si>
  <si>
    <t>Racy Spice</t>
  </si>
  <si>
    <t>Cacao99_Recipe</t>
  </si>
  <si>
    <t>Cacao99 Recipe</t>
  </si>
  <si>
    <t>Choco_Drink_Recipe</t>
  </si>
  <si>
    <t>Choco Drink Recipe</t>
  </si>
  <si>
    <t>Holy_Amulet</t>
  </si>
  <si>
    <t>Holy Amulet</t>
  </si>
  <si>
    <t>3rd_Test_Pass</t>
  </si>
  <si>
    <t>3rd Test Pass</t>
  </si>
  <si>
    <t>Small_Wooden_Chest</t>
  </si>
  <si>
    <t>Small Wooden Chest</t>
  </si>
  <si>
    <t>Cryptura_Hair_Coupon</t>
  </si>
  <si>
    <t>Cryptura Hair Coupon</t>
  </si>
  <si>
    <t>Magic_Bronze_Bullion</t>
  </si>
  <si>
    <t>Magic Bronze Bullion</t>
  </si>
  <si>
    <t>Hammer_Of_Velund</t>
  </si>
  <si>
    <t>Hammer Of Velund</t>
  </si>
  <si>
    <t>Anvil_Of_Velund</t>
  </si>
  <si>
    <t>Anvil Of Velund</t>
  </si>
  <si>
    <t>Bracelet_Of_Velund</t>
  </si>
  <si>
    <t>Bracelet Of Velund</t>
  </si>
  <si>
    <t>Rib_Of_Jormungand</t>
  </si>
  <si>
    <t>Rib Of Jormungand</t>
  </si>
  <si>
    <t>Spirit_Of_Hugin</t>
  </si>
  <si>
    <t>Spirit Of Hugin</t>
  </si>
  <si>
    <t>Spirit_Of_Munin</t>
  </si>
  <si>
    <t>Spirit Of Munin</t>
  </si>
  <si>
    <t>Chisel_Of_Giant</t>
  </si>
  <si>
    <t>Chisel Of Giant</t>
  </si>
  <si>
    <t>Secret_Of_Rune</t>
  </si>
  <si>
    <t>Secret Of Rune</t>
  </si>
  <si>
    <t>Skin_Of_Hraesvelg</t>
  </si>
  <si>
    <t>Skin Of Hraesvelg</t>
  </si>
  <si>
    <t>Essence_Rune_Magic</t>
  </si>
  <si>
    <t>Essence Rune Magic</t>
  </si>
  <si>
    <t>Muspellium</t>
  </si>
  <si>
    <t>Cute_Cart_Coupon</t>
  </si>
  <si>
    <t>Cute Cart Remodel Coupon</t>
  </si>
  <si>
    <t>Temporal_Crystal</t>
  </si>
  <si>
    <t>Temporal Crystal</t>
  </si>
  <si>
    <t>Coagulated_Spell</t>
  </si>
  <si>
    <t>Coagulated Spell</t>
  </si>
  <si>
    <t>Glast_Decayed_Nail</t>
  </si>
  <si>
    <t>Glast Decayed Nail</t>
  </si>
  <si>
    <t>Glast_Horrendous_Mouth</t>
  </si>
  <si>
    <t>Glast Horrendous Mouth</t>
  </si>
  <si>
    <t>Gold_Coin_Basket</t>
  </si>
  <si>
    <t>Gold Coin Basket</t>
  </si>
  <si>
    <t>Flashy_Brooch</t>
  </si>
  <si>
    <t>Flashy Brooch</t>
  </si>
  <si>
    <t>Siege_Guild_Coin</t>
  </si>
  <si>
    <t>Siege Guild Coin</t>
  </si>
  <si>
    <t>Lmtd_Manny_Card</t>
  </si>
  <si>
    <t>Limited Manny Card</t>
  </si>
  <si>
    <t>Lmtd_Sid_Card</t>
  </si>
  <si>
    <t>Limited Sid Card</t>
  </si>
  <si>
    <t>Lmtd_Diego_Card</t>
  </si>
  <si>
    <t>Limited Diego Card</t>
  </si>
  <si>
    <t>Lmtd_Scrat_Card</t>
  </si>
  <si>
    <t>Limited Scrat Card</t>
  </si>
  <si>
    <t>Rough_Energy_Crystal</t>
  </si>
  <si>
    <t>Rough Energy Crystal</t>
  </si>
  <si>
    <t>Purified_Energy_Crystal</t>
  </si>
  <si>
    <t>Purified Energy Crystal</t>
  </si>
  <si>
    <t>High_Purity_Energy_Xtal</t>
  </si>
  <si>
    <t>High Energy Crystal</t>
  </si>
  <si>
    <t>Blacksmith_Blessing</t>
  </si>
  <si>
    <t>Blacksmith Blessing</t>
  </si>
  <si>
    <t>Floor_Str</t>
  </si>
  <si>
    <t>Strength Stone(Upper)</t>
  </si>
  <si>
    <t>Floor_Int</t>
  </si>
  <si>
    <t>Intelligence Stone(Upper)</t>
  </si>
  <si>
    <t>Floor_Agi</t>
  </si>
  <si>
    <t>Agility Stone(Upper)</t>
  </si>
  <si>
    <t>Floor_Dex</t>
  </si>
  <si>
    <t>Dexterity Stone(Upper)</t>
  </si>
  <si>
    <t>Floor_Vit</t>
  </si>
  <si>
    <t>Health Stone(Upper)</t>
  </si>
  <si>
    <t>Floor_Luk</t>
  </si>
  <si>
    <t>Lucky Stone(Upper)</t>
  </si>
  <si>
    <t>ATKStone_Middle</t>
  </si>
  <si>
    <t>Attack Stone(Middle)</t>
  </si>
  <si>
    <t>Floor_Matk</t>
  </si>
  <si>
    <t>Magical Stone(Middle)</t>
  </si>
  <si>
    <t>HITStone_Bottom</t>
  </si>
  <si>
    <t>Hit Stone(Lower)</t>
  </si>
  <si>
    <t>FLEEStone_Bottom</t>
  </si>
  <si>
    <t>Evasion Stone(Lower)</t>
  </si>
  <si>
    <t>Costumes_Exchange_Coupons</t>
  </si>
  <si>
    <t>Costumes Exchange Coupons</t>
  </si>
  <si>
    <t>Poring_Badge</t>
  </si>
  <si>
    <t>Poring Badge</t>
  </si>
  <si>
    <t>Shabby_Crown</t>
  </si>
  <si>
    <t>Old Crown</t>
  </si>
  <si>
    <t>Broken_Horn</t>
  </si>
  <si>
    <t>Broken Horn</t>
  </si>
  <si>
    <t>Shabby_Ring</t>
  </si>
  <si>
    <t>Old Ring</t>
  </si>
  <si>
    <t>Rusty_Bracelet</t>
  </si>
  <si>
    <t>Rusty Bracalet</t>
  </si>
  <si>
    <t>Old_Photo_Album</t>
  </si>
  <si>
    <t>Old Photo Album</t>
  </si>
  <si>
    <t>Shabby_Pill</t>
  </si>
  <si>
    <t>Old Pill</t>
  </si>
  <si>
    <t>Needle_And_Thread</t>
  </si>
  <si>
    <t>Needle And Thread</t>
  </si>
  <si>
    <t>Firm_Pumpkin</t>
  </si>
  <si>
    <t>Firm Pumpkin</t>
  </si>
  <si>
    <t>Goast_Free_Charm</t>
  </si>
  <si>
    <t>Goast Free Charm</t>
  </si>
  <si>
    <t>Memory_Of_Jack</t>
  </si>
  <si>
    <t>Memory Of Jack</t>
  </si>
  <si>
    <t>Halloween_Coin</t>
  </si>
  <si>
    <t>Halloween Coin</t>
  </si>
  <si>
    <t>RWC_Inicializer</t>
  </si>
  <si>
    <t>RWC Inicializer</t>
  </si>
  <si>
    <t>Geffen_Coin_Magic_Tournament</t>
  </si>
  <si>
    <t>Geffen Coin Magic Tournament</t>
  </si>
  <si>
    <t>Shard_of_Gray</t>
  </si>
  <si>
    <t>Shard of Gray</t>
  </si>
  <si>
    <t>Bossnia_Tickets</t>
  </si>
  <si>
    <t>Bossnia Tickets</t>
  </si>
  <si>
    <t>GM_Coin</t>
  </si>
  <si>
    <t>GM Coin</t>
  </si>
  <si>
    <t>XMAS_Cookie</t>
  </si>
  <si>
    <t>Bag_Of_Selling_Goods</t>
  </si>
  <si>
    <t>Bag Of Selling Goods</t>
  </si>
  <si>
    <t>Dried_Flower</t>
  </si>
  <si>
    <t>Dried Flower</t>
  </si>
  <si>
    <t>Proof_of_The_Heroic</t>
  </si>
  <si>
    <t>Proof of The Heroic</t>
  </si>
  <si>
    <t>Morocc_Certification</t>
  </si>
  <si>
    <t>Morocc Certification</t>
  </si>
  <si>
    <t>Brick</t>
  </si>
  <si>
    <t>Rope__</t>
  </si>
  <si>
    <t>Wood_</t>
  </si>
  <si>
    <t>Fire_Beetle_Shell</t>
  </si>
  <si>
    <t>Fire Beetle Shell</t>
  </si>
  <si>
    <t>Delicious_Stem</t>
  </si>
  <si>
    <t>Delicious Stem</t>
  </si>
  <si>
    <t>Fire_Feather</t>
  </si>
  <si>
    <t>Fire Feather</t>
  </si>
  <si>
    <t>Patrol_Journal</t>
  </si>
  <si>
    <t>Patrol Journal</t>
  </si>
  <si>
    <t>Stone_Blessing</t>
  </si>
  <si>
    <t>Stone Blessing</t>
  </si>
  <si>
    <t>Blood_of_The_Monster</t>
  </si>
  <si>
    <t>Blood of The Monster</t>
  </si>
  <si>
    <t>Tooth_Rock_Of_Fire_Golem</t>
  </si>
  <si>
    <t>Tooth Rock Of Fire Golem</t>
  </si>
  <si>
    <t>Fire_Frill</t>
  </si>
  <si>
    <t>Fire Frill</t>
  </si>
  <si>
    <t>Wooden_Axe</t>
  </si>
  <si>
    <t>Wooden Axe</t>
  </si>
  <si>
    <t>Faith_Silence</t>
  </si>
  <si>
    <t>Faith Silence</t>
  </si>
  <si>
    <t>White_Snake_Scale</t>
  </si>
  <si>
    <t>White Snake Scale</t>
  </si>
  <si>
    <t>Treasure_Dwarf</t>
  </si>
  <si>
    <t>Treasure Dwarf</t>
  </si>
  <si>
    <t>Sweat_Dwarf</t>
  </si>
  <si>
    <t>Sweat Dwarf</t>
  </si>
  <si>
    <t>Warrior_Tears</t>
  </si>
  <si>
    <t>Warrior Tears</t>
  </si>
  <si>
    <t>Warrior_Anger</t>
  </si>
  <si>
    <t>Warrior Anger</t>
  </si>
  <si>
    <t>Warrior_Certificate</t>
  </si>
  <si>
    <t>Warrior Certificate</t>
  </si>
  <si>
    <t>Guardian_Flowers</t>
  </si>
  <si>
    <t>Guardian Flowers</t>
  </si>
  <si>
    <t>Jeremy_Beauty_Coupon</t>
  </si>
  <si>
    <t>Jeremy Beauty Coupon</t>
  </si>
  <si>
    <t>Magic_Crystal</t>
  </si>
  <si>
    <t>Magic Crystal</t>
  </si>
  <si>
    <t>Crisp_Silk</t>
  </si>
  <si>
    <t>Crisp Silk</t>
  </si>
  <si>
    <t>Tied_Snake</t>
  </si>
  <si>
    <t>Tied Snake</t>
  </si>
  <si>
    <t>Lovely_Stick</t>
  </si>
  <si>
    <t>Lovely Stick</t>
  </si>
  <si>
    <t>Heart_of_Soul</t>
  </si>
  <si>
    <t>Heart of Soul</t>
  </si>
  <si>
    <t>Sheenas_Soul</t>
  </si>
  <si>
    <t>Sheena's Soul</t>
  </si>
  <si>
    <t>Gods_Soul_Piece</t>
  </si>
  <si>
    <t>God's Soul Piece</t>
  </si>
  <si>
    <t>Cri_Stone</t>
  </si>
  <si>
    <t>Critical Stone(Upper)</t>
  </si>
  <si>
    <t>MHPStone_Middle</t>
  </si>
  <si>
    <t>Fitness Stone(Middle)</t>
  </si>
  <si>
    <t>MSPStone_Bottom</t>
  </si>
  <si>
    <t>Magical Stone(Lower)</t>
  </si>
  <si>
    <t>Jitterbug's_Tooth</t>
  </si>
  <si>
    <t>Jitterbug's Tooth</t>
  </si>
  <si>
    <t>Status_Reset_Coupon</t>
  </si>
  <si>
    <t>Status Reset Coupon</t>
  </si>
  <si>
    <t>{ resetstatus; }</t>
  </si>
  <si>
    <t>Status_Reset_Coupon_</t>
  </si>
  <si>
    <t>Delicious_Clam_Flesh</t>
  </si>
  <si>
    <t>Delicious Clam Flesh</t>
  </si>
  <si>
    <t>Delicious_Canned_Food</t>
  </si>
  <si>
    <t>Delicious Canned Food</t>
  </si>
  <si>
    <t>Savage_Box</t>
  </si>
  <si>
    <t>Savage Box</t>
  </si>
  <si>
    <t>Grand_Peco_Box</t>
  </si>
  <si>
    <t>Grand Peco Box</t>
  </si>
  <si>
    <t>Desert_Wolf_Box</t>
  </si>
  <si>
    <t>Desert Wolf Box</t>
  </si>
  <si>
    <t>Arranged_Photo_Album</t>
  </si>
  <si>
    <t>Arranged Photo Album</t>
  </si>
  <si>
    <t>Monster_Coin</t>
  </si>
  <si>
    <t>Monster Coin</t>
  </si>
  <si>
    <t>Tingly_Feather</t>
  </si>
  <si>
    <t>Tingly Feather</t>
  </si>
  <si>
    <t>Unknown_Meal</t>
  </si>
  <si>
    <t>Unknown Meal</t>
  </si>
  <si>
    <t>Special_Condiment</t>
  </si>
  <si>
    <t>Special Condiment</t>
  </si>
  <si>
    <t>Minced_Meat</t>
  </si>
  <si>
    <t>Minced Meat</t>
  </si>
  <si>
    <t>Fermented_Wheat_Flour</t>
  </si>
  <si>
    <t>Fermented Wheat Flour</t>
  </si>
  <si>
    <t>Rissole</t>
  </si>
  <si>
    <t>Recipe</t>
  </si>
  <si>
    <t>HealStone_Top</t>
  </si>
  <si>
    <t>Stone Recovery(Upper)</t>
  </si>
  <si>
    <t>HealStone2_Top</t>
  </si>
  <si>
    <t>Stone Recovery Skills(Upper)</t>
  </si>
  <si>
    <t>HealStone_Middle</t>
  </si>
  <si>
    <t>Stone Recovery(Middle)</t>
  </si>
  <si>
    <t>HPStone_Middle</t>
  </si>
  <si>
    <t>HP Stone(Middle)</t>
  </si>
  <si>
    <t>SPStone_Middle</t>
  </si>
  <si>
    <t>SP Stone(Middle)</t>
  </si>
  <si>
    <t>HealStone_Bottom</t>
  </si>
  <si>
    <t>Recovery Stone(Low)</t>
  </si>
  <si>
    <t>Iron_Artifacts</t>
  </si>
  <si>
    <t>Steel Artifact</t>
  </si>
  <si>
    <t>Iron_Artifacts_</t>
  </si>
  <si>
    <t>Daily_Report_He_And_His_Team</t>
  </si>
  <si>
    <t>Daily Report He And His Team</t>
  </si>
  <si>
    <t>Operation_Control_Device</t>
  </si>
  <si>
    <t>Operation Control Device</t>
  </si>
  <si>
    <t>Failed_Engine</t>
  </si>
  <si>
    <t>Failed Engine</t>
  </si>
  <si>
    <t>Crushed_Can_Iron_Plate</t>
  </si>
  <si>
    <t>Crushed Can Iron Plate</t>
  </si>
  <si>
    <t>Charleston_Parts</t>
  </si>
  <si>
    <t>Charleston Parts</t>
  </si>
  <si>
    <t>Token_Of_Destruction</t>
  </si>
  <si>
    <t>Token Of Destruction</t>
  </si>
  <si>
    <t>Collected_Medicinal_Herbs</t>
  </si>
  <si>
    <t>Collected Medicinal Herbs</t>
  </si>
  <si>
    <t>Contaminated_Magic</t>
  </si>
  <si>
    <t>Contaminated Magic</t>
  </si>
  <si>
    <t>Cohesive_Energy</t>
  </si>
  <si>
    <t>Cohesive Energy</t>
  </si>
  <si>
    <t>The_Memory_Recorder</t>
  </si>
  <si>
    <t>The Memory Recorder</t>
  </si>
  <si>
    <t>Ice_World_Ticket</t>
  </si>
  <si>
    <t>Tickets Ice Kingdom</t>
  </si>
  <si>
    <t>Summer_Fes_Coin</t>
  </si>
  <si>
    <t>Summer Festival Coins</t>
  </si>
  <si>
    <t>Red_Beans_Of_Ice</t>
  </si>
  <si>
    <t>Shaved Ice For Red Beans</t>
  </si>
  <si>
    <t>Sweet_Rice_Cake</t>
  </si>
  <si>
    <t>Sweet Bread</t>
  </si>
  <si>
    <t>Shark</t>
  </si>
  <si>
    <t>Bluefin_Tuna</t>
  </si>
  <si>
    <t>Bonito</t>
  </si>
  <si>
    <t>Octopus</t>
  </si>
  <si>
    <t>Snapper</t>
  </si>
  <si>
    <t>Sea Bream</t>
  </si>
  <si>
    <t>Salmon</t>
  </si>
  <si>
    <t>Eels</t>
  </si>
  <si>
    <t>Eel</t>
  </si>
  <si>
    <t>Carp</t>
  </si>
  <si>
    <t>Squid_2</t>
  </si>
  <si>
    <t>Squid</t>
  </si>
  <si>
    <t>Mackerel</t>
  </si>
  <si>
    <t>Crucian_Carp</t>
  </si>
  <si>
    <t>Crucian Carp</t>
  </si>
  <si>
    <t>Living_Earthworm</t>
  </si>
  <si>
    <t>Earthworms Alive</t>
  </si>
  <si>
    <t>Fresh_Lobster</t>
  </si>
  <si>
    <t>Fresh Shrimp</t>
  </si>
  <si>
    <t>Squid_Skewer</t>
  </si>
  <si>
    <t>Squid Skewer</t>
  </si>
  <si>
    <t>Fantastic_Sauce</t>
  </si>
  <si>
    <t>Source Of Fantasy</t>
  </si>
  <si>
    <t>Squid_Of_Bbq</t>
  </si>
  <si>
    <t>Squid Barbecue</t>
  </si>
  <si>
    <t>Good_Firewood</t>
  </si>
  <si>
    <t>Long Firewood</t>
  </si>
  <si>
    <t>Rose_Knife</t>
  </si>
  <si>
    <t>Rose Knife</t>
  </si>
  <si>
    <t>Custom_Pan</t>
  </si>
  <si>
    <t>Customized Plates</t>
  </si>
  <si>
    <t>BigStone_Top</t>
  </si>
  <si>
    <t>Large Stone(Upper)</t>
  </si>
  <si>
    <t>MediumStone_Top</t>
  </si>
  <si>
    <t>Medium Stone(Upper)</t>
  </si>
  <si>
    <t>SmallStone_Top</t>
  </si>
  <si>
    <t>Small Stone(Upper)</t>
  </si>
  <si>
    <t>Ticket_Special_RO2</t>
  </si>
  <si>
    <t>Ticket Special RO2</t>
  </si>
  <si>
    <t>RO2_Name_Card</t>
  </si>
  <si>
    <t>RO2 Name Card</t>
  </si>
  <si>
    <t>11th_Coin</t>
  </si>
  <si>
    <t>11th Anniversary Coin</t>
  </si>
  <si>
    <t>Fragments_Of_Gigan</t>
  </si>
  <si>
    <t>Fragments Of Gigan</t>
  </si>
  <si>
    <t>ORGANIC_PUMPKIN</t>
  </si>
  <si>
    <t>Organic Pumpkin</t>
  </si>
  <si>
    <t>INORGANIC_PUMPKIN</t>
  </si>
  <si>
    <t>Inorganic Pumpkin</t>
  </si>
  <si>
    <t>Kafra_Ticket</t>
  </si>
  <si>
    <t>Kafra Ticket</t>
  </si>
  <si>
    <t>Swordman_Soul</t>
  </si>
  <si>
    <t>Swordman Soul</t>
  </si>
  <si>
    <t>Merchant_Soul</t>
  </si>
  <si>
    <t>Merchant Soul</t>
  </si>
  <si>
    <t>Thief_Soul</t>
  </si>
  <si>
    <t>Thief Soul</t>
  </si>
  <si>
    <t>Mage_Soul</t>
  </si>
  <si>
    <t>Mage Soul</t>
  </si>
  <si>
    <t>Archer_Soul</t>
  </si>
  <si>
    <t>Archer Soul</t>
  </si>
  <si>
    <t>Acolyte_Soul</t>
  </si>
  <si>
    <t>Acolyte Soul</t>
  </si>
  <si>
    <t>Energy_Debris</t>
  </si>
  <si>
    <t>Energy Debris</t>
  </si>
  <si>
    <t>Solo_Troops_Badge</t>
  </si>
  <si>
    <t>Single Union Badge</t>
  </si>
  <si>
    <t>Experimental_Dong_Memory_Record</t>
  </si>
  <si>
    <t>Experimental Dong Memory Record</t>
  </si>
  <si>
    <t>Air_Cleaner_Box</t>
  </si>
  <si>
    <t>Air Cleaner Box</t>
  </si>
  <si>
    <t>Fresh_Grapes</t>
  </si>
  <si>
    <t>Fresh Grapes</t>
  </si>
  <si>
    <t>Complete_Machine_Parts</t>
  </si>
  <si>
    <t>Complete Machine Parts</t>
  </si>
  <si>
    <t>Gravity_Safety_Device</t>
  </si>
  <si>
    <t>Gravity Safety Device</t>
  </si>
  <si>
    <t>Questioned_Parts</t>
  </si>
  <si>
    <t>Questioned Parts</t>
  </si>
  <si>
    <t>Limited_Token_of_Ziegfried</t>
  </si>
  <si>
    <t>(Limited) Token of Ziegfried</t>
  </si>
  <si>
    <t>Legendary_Fur</t>
  </si>
  <si>
    <t>Legendary Fur</t>
  </si>
  <si>
    <t>Legendary_Mane</t>
  </si>
  <si>
    <t>Legendary Mane</t>
  </si>
  <si>
    <t>Talisman_Of_Soul</t>
  </si>
  <si>
    <t>Talisman Of Soul</t>
  </si>
  <si>
    <t>Piece_Of_Soul_Mouse</t>
  </si>
  <si>
    <t>Piece Of Soul Mouse</t>
  </si>
  <si>
    <t>Secret_Orders_Of_Prophet_K</t>
  </si>
  <si>
    <t>Secret Orders Of Prophet K</t>
  </si>
  <si>
    <t>Gold_Choco_Coin</t>
  </si>
  <si>
    <t>Gold Choco Coin</t>
  </si>
  <si>
    <t>Silver_Choco_Coin</t>
  </si>
  <si>
    <t>Silver Choco Coin</t>
  </si>
  <si>
    <t>Bronze_Choco_Coin</t>
  </si>
  <si>
    <t>Bronze Choco Coin</t>
  </si>
  <si>
    <t>Huge_Jewery</t>
  </si>
  <si>
    <t>Huge Jewery</t>
  </si>
  <si>
    <t>Thin_Ring</t>
  </si>
  <si>
    <t>Thin Ring</t>
  </si>
  <si>
    <t>Mild_Stone</t>
  </si>
  <si>
    <t>Mild Stone</t>
  </si>
  <si>
    <t>That_Thing</t>
  </si>
  <si>
    <t>That Thing</t>
  </si>
  <si>
    <t>Limited_Gym_Membership_Card</t>
  </si>
  <si>
    <t>(Limited)Gym Membership Card</t>
  </si>
  <si>
    <t>Very_Small_Box</t>
  </si>
  <si>
    <t>Very Small Box</t>
  </si>
  <si>
    <t>Light_Box</t>
  </si>
  <si>
    <t>Light Box</t>
  </si>
  <si>
    <t>Request_Complete_Certificate</t>
  </si>
  <si>
    <t>Request Complete Certificate</t>
  </si>
  <si>
    <t>Questionable_Box</t>
  </si>
  <si>
    <t>Questionable Box</t>
  </si>
  <si>
    <t>Questionable_Document</t>
  </si>
  <si>
    <t>Questionable Document</t>
  </si>
  <si>
    <t>Super_Corrector</t>
  </si>
  <si>
    <t>Super Corrector</t>
  </si>
  <si>
    <t>Thanks_Bouquet</t>
  </si>
  <si>
    <t>Thanks Bouquet</t>
  </si>
  <si>
    <t>Novus_Captured</t>
  </si>
  <si>
    <t>Novus Captured</t>
  </si>
  <si>
    <t>Tatacho_Captured</t>
  </si>
  <si>
    <t>Tatacho Captured</t>
  </si>
  <si>
    <t>Manuscript_Written_By_Pigoreum</t>
  </si>
  <si>
    <t>Manuscript Written By Pigoreum</t>
  </si>
  <si>
    <t>Very_Hard_Stone</t>
  </si>
  <si>
    <t>Very Hard Stone</t>
  </si>
  <si>
    <t>Lude_Captured</t>
  </si>
  <si>
    <t>Lude Captured</t>
  </si>
  <si>
    <t>Wanderer_Captured</t>
  </si>
  <si>
    <t>Wanderer Captured</t>
  </si>
  <si>
    <t>Piece_Of_Soul_Cow</t>
  </si>
  <si>
    <t>Piece Of Soul Cow</t>
  </si>
  <si>
    <t>Piece_Of_Soul_Tiger</t>
  </si>
  <si>
    <t>Piece Of Soul Tiger</t>
  </si>
  <si>
    <t>Strong_Piece_Of_Soul_Tiger</t>
  </si>
  <si>
    <t>Strong Piece Of Soul Tiger</t>
  </si>
  <si>
    <t>Safe_to_19_Weapon_Certificate</t>
  </si>
  <si>
    <t>Safe to 19 Weapon Certificate</t>
  </si>
  <si>
    <t>Safe_to_19_Armor_Certificate</t>
  </si>
  <si>
    <t>Safe to 19 Armor Certificate</t>
  </si>
  <si>
    <t>Piece_Of_Soul_Rabbit</t>
  </si>
  <si>
    <t>Piece Of Soul Rabbit</t>
  </si>
  <si>
    <t>Large_Insect_Barrel</t>
  </si>
  <si>
    <t>Large Insect Barrel</t>
  </si>
  <si>
    <t>Medium_Insect_Barrel</t>
  </si>
  <si>
    <t>Medium Insect Barrel</t>
  </si>
  <si>
    <t>Dust</t>
  </si>
  <si>
    <t>Safe_to_13_Weapon_Certificate</t>
  </si>
  <si>
    <t>Safe to 13 Weapon Certificate</t>
  </si>
  <si>
    <t>Safe_to_14_Weapon_Certificate</t>
  </si>
  <si>
    <t>Safe to 14 Weapon Certificate</t>
  </si>
  <si>
    <t>Safe_to_15_Weapon_Certificate</t>
  </si>
  <si>
    <t>Safe to 15 Weapon Certificate</t>
  </si>
  <si>
    <t>Safe_to_16_Weapon_Certificate</t>
  </si>
  <si>
    <t>Safe to 16 Weapon Certificate</t>
  </si>
  <si>
    <t>Safe_to_17_Weapon_Certificate</t>
  </si>
  <si>
    <t>Safe to 17 Weapon Certificate</t>
  </si>
  <si>
    <t>Safe_to_18_Weapon_Certificate</t>
  </si>
  <si>
    <t>Safe to 18 Weapon Certificate</t>
  </si>
  <si>
    <t>Safe_to_13_Armor_Certificate</t>
  </si>
  <si>
    <t>Safe to 13 Armor Certificate</t>
  </si>
  <si>
    <t>Safe_to_14_Armor_Certificate</t>
  </si>
  <si>
    <t>Safe to 14 Armor Certificate</t>
  </si>
  <si>
    <t>Safe_to_15_Armor_Certificate</t>
  </si>
  <si>
    <t>Safe to 15 Armor Certificate</t>
  </si>
  <si>
    <t>Safe_to_16_Armor_Certificate</t>
  </si>
  <si>
    <t>Safe to 16 Armor Certificate</t>
  </si>
  <si>
    <t>Safe_to_17_Armor_Certificate</t>
  </si>
  <si>
    <t>Safe to 17 Armor Certificate</t>
  </si>
  <si>
    <t>Safe_to_18_Armor_Certificate</t>
  </si>
  <si>
    <t>Safe to 18 Armor Certificate</t>
  </si>
  <si>
    <t>Advanced_Bait</t>
  </si>
  <si>
    <t>Advanced Bait</t>
  </si>
  <si>
    <t>Pet_Snow_Bunny_Exchange_Ticket</t>
  </si>
  <si>
    <t>Pet Snow Bunny Exchange Ticket</t>
  </si>
  <si>
    <t>Pet_Tikbalang_Exchange_Ticket</t>
  </si>
  <si>
    <t>Pet Tikbalang Exchange Ticket</t>
  </si>
  <si>
    <t>Piece_Of_Soul_Dragon</t>
  </si>
  <si>
    <t>Piece Of Soul Dragon</t>
  </si>
  <si>
    <t>Strong_Piece_Of_Soul_Dragon</t>
  </si>
  <si>
    <t>Strong Piece Of Soul Dragon</t>
  </si>
  <si>
    <t>Invasion_Plan</t>
  </si>
  <si>
    <t>Invasion Plan</t>
  </si>
  <si>
    <t>Human's_Cookbook</t>
  </si>
  <si>
    <t>Human's Cookbook</t>
  </si>
  <si>
    <t>Champion_Badge</t>
  </si>
  <si>
    <t>Champion Badge</t>
  </si>
  <si>
    <t>Processed_Ancient_Rune</t>
  </si>
  <si>
    <t>Processed Ancient Rune</t>
  </si>
  <si>
    <t>Processed_Mystic_Rune</t>
  </si>
  <si>
    <t>Processed Mystic Rune</t>
  </si>
  <si>
    <t>Blue_Whale</t>
  </si>
  <si>
    <t>Blue Whale</t>
  </si>
  <si>
    <t>Whale</t>
  </si>
  <si>
    <t>Giant_Octopus</t>
  </si>
  <si>
    <t>Giant Octopus</t>
  </si>
  <si>
    <t>Giant_Squid</t>
  </si>
  <si>
    <t>Giant Squid</t>
  </si>
  <si>
    <t>Sturgeon</t>
  </si>
  <si>
    <t>King_Lobster</t>
  </si>
  <si>
    <t>King Lobster</t>
  </si>
  <si>
    <t>King_Earthworm</t>
  </si>
  <si>
    <t>King Earthworm</t>
  </si>
  <si>
    <t>Piece_Of_Soul_Snake</t>
  </si>
  <si>
    <t>Piece Of Soul Snake</t>
  </si>
  <si>
    <t>Broken_Magic_Stone</t>
  </si>
  <si>
    <t>Broken Magic Stone</t>
  </si>
  <si>
    <t>Limited_High_Density_Kalunium</t>
  </si>
  <si>
    <t>(Limited)High Density Kalunium</t>
  </si>
  <si>
    <t>Piece_Of_Soul_Horse</t>
  </si>
  <si>
    <t>Piece Of Soul Horse</t>
  </si>
  <si>
    <t>ASPDStone_Robe</t>
  </si>
  <si>
    <t>Stone ASPD (Garment)</t>
  </si>
  <si>
    <t>Actinidia_Cat_Fruit</t>
  </si>
  <si>
    <t>Actinidia Cat Fruit</t>
  </si>
  <si>
    <t>Limited_Purified_Oridecon</t>
  </si>
  <si>
    <t>(Limited) Purified Oridecon</t>
  </si>
  <si>
    <t>Limited_Purified_Eluminium</t>
  </si>
  <si>
    <t>(Limited) Purified Eluminium</t>
  </si>
  <si>
    <t>Piece_Of_Soul_Sheep</t>
  </si>
  <si>
    <t>Piece Of Soul Sheep</t>
  </si>
  <si>
    <t>Holy_Rosary</t>
  </si>
  <si>
    <t>Holy Rosary</t>
  </si>
  <si>
    <t>Black_Horn</t>
  </si>
  <si>
    <t>Black Horn</t>
  </si>
  <si>
    <t>Captured_Soul</t>
  </si>
  <si>
    <t>Captured Soul</t>
  </si>
  <si>
    <t>Piece_Of_Soul_Monkey</t>
  </si>
  <si>
    <t>Piece Of Soul Monkey</t>
  </si>
  <si>
    <t>Piece_Of_Soul_Chicken</t>
  </si>
  <si>
    <t>Piece Of Soul Chicken</t>
  </si>
  <si>
    <t>Honor_Proof</t>
  </si>
  <si>
    <t>Honor Token</t>
  </si>
  <si>
    <t>Rune_Magic_Powder</t>
  </si>
  <si>
    <t>Rune Magic Powder</t>
  </si>
  <si>
    <t>Dehumidifiers</t>
  </si>
  <si>
    <t>Sandpaper</t>
  </si>
  <si>
    <t>Bright_Fire_Lights</t>
  </si>
  <si>
    <t>Bright Fire Lights</t>
  </si>
  <si>
    <t>Red_Eye</t>
  </si>
  <si>
    <t>Red Eye</t>
  </si>
  <si>
    <t>Letter_Of_Prisoner</t>
  </si>
  <si>
    <t>Letter Of Prisoner</t>
  </si>
  <si>
    <t>Rune-Midgard_History_Book</t>
  </si>
  <si>
    <t>Rune-Midgard History Book</t>
  </si>
  <si>
    <t>Stone_That_Contained_Sea</t>
  </si>
  <si>
    <t>Stone That Contained Sea</t>
  </si>
  <si>
    <t>Poring_Scourer</t>
  </si>
  <si>
    <t>Poring Scourer</t>
  </si>
  <si>
    <t>Letter_With_Stamped_Seal</t>
  </si>
  <si>
    <t>Letter With Stamped Seal</t>
  </si>
  <si>
    <t>Samples_New_Business_Items</t>
  </si>
  <si>
    <t>Samples New Business Items</t>
  </si>
  <si>
    <t>Secret_Documents</t>
  </si>
  <si>
    <t>Secret Documents</t>
  </si>
  <si>
    <t>Rare_Book</t>
  </si>
  <si>
    <t>Rare Book</t>
  </si>
  <si>
    <t>Banquet_Invitation_Letter</t>
  </si>
  <si>
    <t>Banquet Invitation Letter</t>
  </si>
  <si>
    <t>Magnificent_Dish</t>
  </si>
  <si>
    <t>Magnificent Dish</t>
  </si>
  <si>
    <t>Advanced_Dish</t>
  </si>
  <si>
    <t>Advanced Dish</t>
  </si>
  <si>
    <t>Cold_Core</t>
  </si>
  <si>
    <t>Cold Core</t>
  </si>
  <si>
    <t>Silicone_Shell</t>
  </si>
  <si>
    <t>Silicone Shell</t>
  </si>
  <si>
    <t>Hedgehog_Picks</t>
  </si>
  <si>
    <t>Hedgehog Picks</t>
  </si>
  <si>
    <t>Old_Belt</t>
  </si>
  <si>
    <t>Old Belt</t>
  </si>
  <si>
    <t>Moving_Dark_Matter</t>
  </si>
  <si>
    <t>Moving Dark Matter</t>
  </si>
  <si>
    <t>Fragments_Valkyrie_Power</t>
  </si>
  <si>
    <t>Fragments Valkyrie Power</t>
  </si>
  <si>
    <t>Will_Master</t>
  </si>
  <si>
    <t>Will Master</t>
  </si>
  <si>
    <t>ATKStone_Top</t>
  </si>
  <si>
    <t>Attack Stone(Upper)</t>
  </si>
  <si>
    <t>MATKStone_Top</t>
  </si>
  <si>
    <t>Magic Stone(Upper)</t>
  </si>
  <si>
    <t>Floor_Str2</t>
  </si>
  <si>
    <t>Strength Stone(Middle)</t>
  </si>
  <si>
    <t>Floor_Int2</t>
  </si>
  <si>
    <t>Intelligence Stone(Middle)</t>
  </si>
  <si>
    <t>Floor_Agi2</t>
  </si>
  <si>
    <t>Agility Stone(Middle)</t>
  </si>
  <si>
    <t>Floor_Dex2</t>
  </si>
  <si>
    <t>Dexterity Stone(Middle)</t>
  </si>
  <si>
    <t>Floor_Vit2</t>
  </si>
  <si>
    <t>Vitality Stone(Middle)</t>
  </si>
  <si>
    <t>Floor_Luk2</t>
  </si>
  <si>
    <t>Lucky Stone(Middle)</t>
  </si>
  <si>
    <t>HPStone_Bottom</t>
  </si>
  <si>
    <t>HP Stone(Lower)</t>
  </si>
  <si>
    <t>Ramor_Refine_Ticket</t>
  </si>
  <si>
    <t>Ramor Refine Ticket</t>
  </si>
  <si>
    <t>{/*Refine succeed guarantee until +9 for item 2598 only*/}</t>
  </si>
  <si>
    <t>Piece_Of_Soul_Dog</t>
  </si>
  <si>
    <t>Piece Of Soul Dog</t>
  </si>
  <si>
    <t>Piece_Of_Soul_Pig</t>
  </si>
  <si>
    <t>Piece Of Soul Pig</t>
  </si>
  <si>
    <t>Captured_Sheep</t>
  </si>
  <si>
    <t>Captured Sheep</t>
  </si>
  <si>
    <t>Lamb_Fleece</t>
  </si>
  <si>
    <t>Lamb Fleece</t>
  </si>
  <si>
    <t>Lamb_Horns</t>
  </si>
  <si>
    <t>Lamb Horns</t>
  </si>
  <si>
    <t>Key_Air_Fortress</t>
  </si>
  <si>
    <t>Key Air Fortress</t>
  </si>
  <si>
    <t>Invite_For_Duel</t>
  </si>
  <si>
    <t>Invite for Duel</t>
  </si>
  <si>
    <t>Admission_For_Duel</t>
  </si>
  <si>
    <t>Admission for Duel</t>
  </si>
  <si>
    <t>Trade_Coupon</t>
  </si>
  <si>
    <t>Coupon</t>
  </si>
  <si>
    <t>Novice_Nametag</t>
  </si>
  <si>
    <t>Newbie Tag</t>
  </si>
  <si>
    <t>Megaphone</t>
  </si>
  <si>
    <t>Leather_Bag_Of_Infinity</t>
  </si>
  <si>
    <t>Leather Bag of Infinity</t>
  </si>
  <si>
    <t>Vigorgra</t>
  </si>
  <si>
    <t>Magic_Paint</t>
  </si>
  <si>
    <t>Magic Paint</t>
  </si>
  <si>
    <t>Cart_Parts</t>
  </si>
  <si>
    <t>Cart Parts</t>
  </si>
  <si>
    <t>Cotton_Mat</t>
  </si>
  <si>
    <t>Cotton Mat</t>
  </si>
  <si>
    <t>Silk_Mat</t>
  </si>
  <si>
    <t>Silk Mat</t>
  </si>
  <si>
    <t>Old_Magazine</t>
  </si>
  <si>
    <t>Old Papers</t>
  </si>
  <si>
    <t>Animal_Pooopoo</t>
  </si>
  <si>
    <t>Animal Poop</t>
  </si>
  <si>
    <t>Payroll_Of_Kafra</t>
  </si>
  <si>
    <t>Payment Statement for Kafra Employee</t>
  </si>
  <si>
    <t>Gallar_Horn</t>
  </si>
  <si>
    <t>Gjallar</t>
  </si>
  <si>
    <t>Gullraifnir</t>
  </si>
  <si>
    <t>Gleipnir</t>
  </si>
  <si>
    <t>Cargo_Free_Ticket</t>
  </si>
  <si>
    <t>Free Ticket for Kafra Storage</t>
  </si>
  <si>
    <t>Warp_Free_Ticket</t>
  </si>
  <si>
    <t>Free Ticket for Kafra Transportation</t>
  </si>
  <si>
    <t>Cart_Free_Ticket</t>
  </si>
  <si>
    <t>Free Ticket for the Cart Service</t>
  </si>
  <si>
    <t>Broken_Turtle_Shell</t>
  </si>
  <si>
    <t>Broken Turtle Shell</t>
  </si>
  <si>
    <t>Broken_Shell</t>
  </si>
  <si>
    <t>Broken Shell</t>
  </si>
  <si>
    <t>Rust_Suriken</t>
  </si>
  <si>
    <t>Old Shuriken</t>
  </si>
  <si>
    <t>Unknown_Liquid_Bottle</t>
  </si>
  <si>
    <t>Unknown Liquid Bottle</t>
  </si>
  <si>
    <t>Fake_Angel_Wing</t>
  </si>
  <si>
    <t>False Angel Wing</t>
  </si>
  <si>
    <t>Fake_Angel_Loop</t>
  </si>
  <si>
    <t>False Heaven Ring</t>
  </si>
  <si>
    <t>Harpy's_Claw</t>
  </si>
  <si>
    <t>Harpy Talon</t>
  </si>
  <si>
    <t>Rent_Scroll</t>
  </si>
  <si>
    <t>Torn Scroll</t>
  </si>
  <si>
    <t>Spawns</t>
  </si>
  <si>
    <t>Bacillus</t>
  </si>
  <si>
    <t>Scropion's_Nipper</t>
  </si>
  <si>
    <t>Scorpion Claw</t>
  </si>
  <si>
    <t>Rag_T_Shirts</t>
  </si>
  <si>
    <t>Ragnarok T-shirt</t>
  </si>
  <si>
    <t>Vacance_Ticket</t>
  </si>
  <si>
    <t>Vacation Ticket</t>
  </si>
  <si>
    <t>Mother_Letter</t>
  </si>
  <si>
    <t>Mother's Letter</t>
  </si>
  <si>
    <t>Glossy_Hair</t>
  </si>
  <si>
    <t>Glossy Hair</t>
  </si>
  <si>
    <t>Old_Japaness_Clothes</t>
  </si>
  <si>
    <t>Worn-out Kimono</t>
  </si>
  <si>
    <t>Broken_Shuriken</t>
  </si>
  <si>
    <t>Broken Shuriken</t>
  </si>
  <si>
    <t>Tengu's_Nose</t>
  </si>
  <si>
    <t>Tengu Nose</t>
  </si>
  <si>
    <t>Lord's_Passable_Ticket</t>
  </si>
  <si>
    <t>Feudal Lord Permit</t>
  </si>
  <si>
    <t>Limpid_Celestial_Robe</t>
  </si>
  <si>
    <t>Transparent Celestial Robe</t>
  </si>
  <si>
    <t>Taegeuk_Plate</t>
  </si>
  <si>
    <t>Ba Gua</t>
  </si>
  <si>
    <t>BurnBuster_Bag</t>
  </si>
  <si>
    <t>iROGM02's Backpack</t>
  </si>
  <si>
    <t>XMAS_Coupon</t>
  </si>
  <si>
    <t>Part_Of_Star's_Sob</t>
  </si>
  <si>
    <t>Crumb of Sobbing Starlight</t>
  </si>
  <si>
    <t>Star's_Sob</t>
  </si>
  <si>
    <t>Sobbing Starlight</t>
  </si>
  <si>
    <t>Donation_Card</t>
  </si>
  <si>
    <t>Proof of Donation</t>
  </si>
  <si>
    <t>Introduction_Of_Mr.Han</t>
  </si>
  <si>
    <t>Hahn Sukbong's Recommendation</t>
  </si>
  <si>
    <t>Receipt_01</t>
  </si>
  <si>
    <t>Sister_Letter</t>
  </si>
  <si>
    <t>Letter from Sister</t>
  </si>
  <si>
    <t>Piano_Keyboard</t>
  </si>
  <si>
    <t>Piano Key</t>
  </si>
  <si>
    <t>Quiz_Ticket</t>
  </si>
  <si>
    <t>Quiz Entry</t>
  </si>
  <si>
    <t>Thin_Stem</t>
  </si>
  <si>
    <t>Thin Trunk</t>
  </si>
  <si>
    <t>Festival_Mask</t>
  </si>
  <si>
    <t>Festival Mask</t>
  </si>
  <si>
    <t>Heart_Of_Tree</t>
  </si>
  <si>
    <t>Wooden Heart</t>
  </si>
  <si>
    <t>Solid_Peeling</t>
  </si>
  <si>
    <t>Solid Husk</t>
  </si>
  <si>
    <t>Blade_Of_Pinwheel</t>
  </si>
  <si>
    <t>Vane</t>
  </si>
  <si>
    <t>Germinating_Sprout</t>
  </si>
  <si>
    <t>Sprout</t>
  </si>
  <si>
    <t>Air_Rifle</t>
  </si>
  <si>
    <t>Slingshot</t>
  </si>
  <si>
    <t>Shoulder_Protection</t>
  </si>
  <si>
    <t>Shoulder Protector</t>
  </si>
  <si>
    <t>Beetle_Nipper</t>
  </si>
  <si>
    <t>Pincher of Beetle</t>
  </si>
  <si>
    <t>Gunpowder</t>
  </si>
  <si>
    <t>Rusty_Cleaver</t>
  </si>
  <si>
    <t>Rusty Kitchen Knife</t>
  </si>
  <si>
    <t>Rotten_Rope</t>
  </si>
  <si>
    <t>Decomposed Rope</t>
  </si>
  <si>
    <t>Tree_Knot</t>
  </si>
  <si>
    <t>Wooden Gnarl</t>
  </si>
  <si>
    <t>Distorted_Portrait</t>
  </si>
  <si>
    <t>Contorted Self-Portrait</t>
  </si>
  <si>
    <t>Stone_Of_Intelligence</t>
  </si>
  <si>
    <t>Pumpkin_Bucket</t>
  </si>
  <si>
    <t>Pumpkin Lantern</t>
  </si>
  <si>
    <t>TCG_Card</t>
  </si>
  <si>
    <t>TCG Card</t>
  </si>
  <si>
    <t>Soul_Of_Guild</t>
  </si>
  <si>
    <t>Spirit of Guild</t>
  </si>
  <si>
    <t>Soul_Of_Courage</t>
  </si>
  <si>
    <t>Spirit of Charge</t>
  </si>
  <si>
    <t>Soul_Of_Guard</t>
  </si>
  <si>
    <t>Spirit of Protection</t>
  </si>
  <si>
    <t>Soul_Of_Partnership</t>
  </si>
  <si>
    <t>Spirit of Association</t>
  </si>
  <si>
    <t>Soul_Of_Correspondence</t>
  </si>
  <si>
    <t>Spirit of Coordination</t>
  </si>
  <si>
    <t>Soul_Of_Proceeding</t>
  </si>
  <si>
    <t>Spirit of Advance</t>
  </si>
  <si>
    <t>Soul_Of_Confidence</t>
  </si>
  <si>
    <t>Spirit of Trust</t>
  </si>
  <si>
    <t>Soul_Of_Agreement</t>
  </si>
  <si>
    <t>Spirit of Union</t>
  </si>
  <si>
    <t>Soul_Of_Harmony</t>
  </si>
  <si>
    <t>Spirit of Combination</t>
  </si>
  <si>
    <t>Soul_Of_Cooperate</t>
  </si>
  <si>
    <t>Spirit of Cooperation</t>
  </si>
  <si>
    <t>Soul_Of_Unity</t>
  </si>
  <si>
    <t>Spirit of Solidarity</t>
  </si>
  <si>
    <t>Soul_Of_Friendship</t>
  </si>
  <si>
    <t>Spirit of Friendship</t>
  </si>
  <si>
    <t>Soul_Of_Peace</t>
  </si>
  <si>
    <t>Spirit of Peace</t>
  </si>
  <si>
    <t>Soul_Of_Spirit</t>
  </si>
  <si>
    <t>Spirit of Determination</t>
  </si>
  <si>
    <t>Soul_Of_Honor</t>
  </si>
  <si>
    <t>Spirit of Honor</t>
  </si>
  <si>
    <t>Soul_Of_Service</t>
  </si>
  <si>
    <t>Spirit of Service</t>
  </si>
  <si>
    <t>Soul_Of_Glory</t>
  </si>
  <si>
    <t>Spirit of Glory</t>
  </si>
  <si>
    <t>Soul_Of_Victory</t>
  </si>
  <si>
    <t>Spirit of Victory</t>
  </si>
  <si>
    <t>Herb_Medicine</t>
  </si>
  <si>
    <t>Herbal Medicine</t>
  </si>
  <si>
    <t>Taeguk_Flag</t>
  </si>
  <si>
    <t>Golden Korean Flag</t>
  </si>
  <si>
    <t>Digital_Print_Ticket</t>
  </si>
  <si>
    <t>Digital Picture Printing Coupon</t>
  </si>
  <si>
    <t>China_Marble01</t>
  </si>
  <si>
    <t>Mystic Orb</t>
  </si>
  <si>
    <t>China_Marble02</t>
  </si>
  <si>
    <t>China_Marble03</t>
  </si>
  <si>
    <t>China_Marble04</t>
  </si>
  <si>
    <t>China_Marble05</t>
  </si>
  <si>
    <t>China_Marble06</t>
  </si>
  <si>
    <t>China_Marble07</t>
  </si>
  <si>
    <t>Dragon_Fang</t>
  </si>
  <si>
    <t>Denture from Dragon Mask</t>
  </si>
  <si>
    <t>Little_Blacky_Ghost</t>
  </si>
  <si>
    <t>Little Ghost Doll</t>
  </si>
  <si>
    <t>Bib</t>
  </si>
  <si>
    <t>Pinafore</t>
  </si>
  <si>
    <t>Figure</t>
  </si>
  <si>
    <t>Golden_Necklace</t>
  </si>
  <si>
    <t>RWC Necklace</t>
  </si>
  <si>
    <t>Ancient_Translator</t>
  </si>
  <si>
    <t>Translated Ancient Language</t>
  </si>
  <si>
    <t>Ancient_Document</t>
  </si>
  <si>
    <t>Record of Ancient Language</t>
  </si>
  <si>
    <t>Picture_Letter</t>
  </si>
  <si>
    <t>Doodled Message</t>
  </si>
  <si>
    <t>Wellbeing_Letter</t>
  </si>
  <si>
    <t>Letter to Wife</t>
  </si>
  <si>
    <t>Vita500_Lid</t>
  </si>
  <si>
    <t>Vita500 Lid</t>
  </si>
  <si>
    <t>Quiz_Ticket01</t>
  </si>
  <si>
    <t>1st Quiz Entry</t>
  </si>
  <si>
    <t>Quiz_Ticket02</t>
  </si>
  <si>
    <t>2nd Quiz Entry</t>
  </si>
  <si>
    <t>Quiz_Ticket03</t>
  </si>
  <si>
    <t>3rd Quiz Entry</t>
  </si>
  <si>
    <t>Quiz_Ticket04</t>
  </si>
  <si>
    <t>4th Quiz Entry</t>
  </si>
  <si>
    <t>Quiz_Ticket05</t>
  </si>
  <si>
    <t>5th Quiz Entry</t>
  </si>
  <si>
    <t>Thread_Skein_</t>
  </si>
  <si>
    <t>Holier Threads</t>
  </si>
  <si>
    <t>Thai_Ring</t>
  </si>
  <si>
    <t>Engagement Ring</t>
  </si>
  <si>
    <t>Bamboo_Basket</t>
  </si>
  <si>
    <t>Straw Basket</t>
  </si>
  <si>
    <t>KRATHONG</t>
  </si>
  <si>
    <t>Krathong</t>
  </si>
  <si>
    <t>Bag_Of_Rice</t>
  </si>
  <si>
    <t>Straw Rice Bag</t>
  </si>
  <si>
    <t>Witch's_Spell_Book</t>
  </si>
  <si>
    <t>Witch's Spell Scroll</t>
  </si>
  <si>
    <t>Authority_Of_Nine_World</t>
  </si>
  <si>
    <t>Symbol of the Nine Realms</t>
  </si>
  <si>
    <t>Fragment_Of_Soul</t>
  </si>
  <si>
    <t>Piece of Spirit</t>
  </si>
  <si>
    <t>Whisper_Of_Soul</t>
  </si>
  <si>
    <t>Spiritual Whispers</t>
  </si>
  <si>
    <t>Witch's_Potion</t>
  </si>
  <si>
    <t>Witch's Tonic</t>
  </si>
  <si>
    <t>Wing_Of_Crow</t>
  </si>
  <si>
    <t>Crow Wing</t>
  </si>
  <si>
    <t>Free_Peco_Ticket</t>
  </si>
  <si>
    <t>Free Ticket for Peco Ride</t>
  </si>
  <si>
    <t>Free_Flying_Ship_Ticket</t>
  </si>
  <si>
    <t>Free Ticket for Flyship</t>
  </si>
  <si>
    <t>Seal_Of_Witch</t>
  </si>
  <si>
    <t>Witch's Medal</t>
  </si>
  <si>
    <t>The_Sign</t>
  </si>
  <si>
    <t>Poisonous_Gas</t>
  </si>
  <si>
    <t>Toxic Gas</t>
  </si>
  <si>
    <t>Legendary_Scroll</t>
  </si>
  <si>
    <t>Legend of Songkran</t>
  </si>
  <si>
    <t>Old_Copper_Key</t>
  </si>
  <si>
    <t>Old Bronze Key</t>
  </si>
  <si>
    <t>2anny</t>
  </si>
  <si>
    <t>Flower_Of_Heaven</t>
  </si>
  <si>
    <t>Heaven Flower</t>
  </si>
  <si>
    <t>Slate</t>
  </si>
  <si>
    <t>Complete Tablet</t>
  </si>
  <si>
    <t>Piece_Of_Slate_1</t>
  </si>
  <si>
    <t>Prontera Tablet</t>
  </si>
  <si>
    <t>Piece_Of_Slate_2</t>
  </si>
  <si>
    <t>Payon Tablet</t>
  </si>
  <si>
    <t>Piece_Of_Slate_3</t>
  </si>
  <si>
    <t>Morroc Tablet</t>
  </si>
  <si>
    <t>Piece_Of_Slate_4</t>
  </si>
  <si>
    <t>Geffen Tablet</t>
  </si>
  <si>
    <t>RO_Transportation_Card</t>
  </si>
  <si>
    <t>One-way Ticket</t>
  </si>
  <si>
    <t>RO_Transportation_Card_</t>
  </si>
  <si>
    <t>Commemorative Travel Card</t>
  </si>
  <si>
    <t>Worn_Out_Pendant</t>
  </si>
  <si>
    <t>Old Pendant</t>
  </si>
  <si>
    <t>File01</t>
  </si>
  <si>
    <t>File Folder</t>
  </si>
  <si>
    <t>File02</t>
  </si>
  <si>
    <t>Sealed File Folder</t>
  </si>
  <si>
    <t>File03</t>
  </si>
  <si>
    <t>Shinokas Case File</t>
  </si>
  <si>
    <t>Pile_Of_Ymir_Heart</t>
  </si>
  <si>
    <t>Ymir's Heart Piece</t>
  </si>
  <si>
    <t>Indication_Of_Member01</t>
  </si>
  <si>
    <t>Membership Card</t>
  </si>
  <si>
    <t>Indication_Of_Member02</t>
  </si>
  <si>
    <t>Archive Permit</t>
  </si>
  <si>
    <t>Pass</t>
  </si>
  <si>
    <t>Friend's_Diary</t>
  </si>
  <si>
    <t>Friend's Diary</t>
  </si>
  <si>
    <t>Transparent_Plate01</t>
  </si>
  <si>
    <t>Transparent Plate</t>
  </si>
  <si>
    <t>Transparent_Plate02</t>
  </si>
  <si>
    <t>Transparent_Plate03</t>
  </si>
  <si>
    <t>Transparent_Plate04</t>
  </si>
  <si>
    <t>RO_Festival_Ticket</t>
  </si>
  <si>
    <t>RO Festival Invitation</t>
  </si>
  <si>
    <t>Lotto01</t>
  </si>
  <si>
    <t>Lotto Ball 01</t>
  </si>
  <si>
    <t>Lotto02</t>
  </si>
  <si>
    <t>Lotto Ball 02</t>
  </si>
  <si>
    <t>Lotto03</t>
  </si>
  <si>
    <t>Lotto Ball 03</t>
  </si>
  <si>
    <t>Lotto04</t>
  </si>
  <si>
    <t>Lotto Ball 04</t>
  </si>
  <si>
    <t>Lotto05</t>
  </si>
  <si>
    <t>Lotto Ball 05</t>
  </si>
  <si>
    <t>Lotto06</t>
  </si>
  <si>
    <t>Lotto Ball 06</t>
  </si>
  <si>
    <t>Lotto07</t>
  </si>
  <si>
    <t>Lotto Ball 07</t>
  </si>
  <si>
    <t>Lotto08</t>
  </si>
  <si>
    <t>Lotto Ball 08</t>
  </si>
  <si>
    <t>Lotto09</t>
  </si>
  <si>
    <t>Lotto Ball 09</t>
  </si>
  <si>
    <t>Lotto10</t>
  </si>
  <si>
    <t>Lotto Ball 10</t>
  </si>
  <si>
    <t>Lotto11</t>
  </si>
  <si>
    <t>Lotto Ball 11</t>
  </si>
  <si>
    <t>Lotto12</t>
  </si>
  <si>
    <t>Lotto Ball 12</t>
  </si>
  <si>
    <t>Lotto13</t>
  </si>
  <si>
    <t>Lotto Ball 13</t>
  </si>
  <si>
    <t>Lotto14</t>
  </si>
  <si>
    <t>Lotto Ball 14</t>
  </si>
  <si>
    <t>Lotto15</t>
  </si>
  <si>
    <t>Lotto Ball 15</t>
  </si>
  <si>
    <t>Lotto16</t>
  </si>
  <si>
    <t>Lotto Ball 16</t>
  </si>
  <si>
    <t>Lotto17</t>
  </si>
  <si>
    <t>Lotto Ball 17</t>
  </si>
  <si>
    <t>Lotto18</t>
  </si>
  <si>
    <t>Lotto Ball 18</t>
  </si>
  <si>
    <t>Lotto19</t>
  </si>
  <si>
    <t>Lotto Ball 19</t>
  </si>
  <si>
    <t>Lotto20</t>
  </si>
  <si>
    <t>Lotto Ball 20</t>
  </si>
  <si>
    <t>Lotto21</t>
  </si>
  <si>
    <t>Lotto Ball 21</t>
  </si>
  <si>
    <t>Lotto22</t>
  </si>
  <si>
    <t>Lotto Ball 22</t>
  </si>
  <si>
    <t>Lotto23</t>
  </si>
  <si>
    <t>Lotto Ball 23</t>
  </si>
  <si>
    <t>Lotto24</t>
  </si>
  <si>
    <t>Lotto Ball 24</t>
  </si>
  <si>
    <t>Lotto25</t>
  </si>
  <si>
    <t>Lotto Ball 25</t>
  </si>
  <si>
    <t>Lotto26</t>
  </si>
  <si>
    <t>Lotto Ball 26</t>
  </si>
  <si>
    <t>Lotto27</t>
  </si>
  <si>
    <t>Lotto Ball 27</t>
  </si>
  <si>
    <t>Lotto28</t>
  </si>
  <si>
    <t>Lotto Ball 28</t>
  </si>
  <si>
    <t>Lotto29</t>
  </si>
  <si>
    <t>Lotto Ball 29</t>
  </si>
  <si>
    <t>Lotto30</t>
  </si>
  <si>
    <t>Lotto Ball 30</t>
  </si>
  <si>
    <t>Lotto31</t>
  </si>
  <si>
    <t>Lotto Ball 31</t>
  </si>
  <si>
    <t>Lotto32</t>
  </si>
  <si>
    <t>Lotto Ball 32</t>
  </si>
  <si>
    <t>Lotto33</t>
  </si>
  <si>
    <t>Lotto Ball 33</t>
  </si>
  <si>
    <t>Lotto34</t>
  </si>
  <si>
    <t>Lotto Ball 34</t>
  </si>
  <si>
    <t>Lotto35</t>
  </si>
  <si>
    <t>Lotto Ball 35</t>
  </si>
  <si>
    <t>Lotto36</t>
  </si>
  <si>
    <t>Lotto Ball 36</t>
  </si>
  <si>
    <t>Lotto37</t>
  </si>
  <si>
    <t>Lotto Ball 37</t>
  </si>
  <si>
    <t>Lotto38</t>
  </si>
  <si>
    <t>Lotto Ball 38</t>
  </si>
  <si>
    <t>Word_Card01</t>
  </si>
  <si>
    <t>Selamat</t>
  </si>
  <si>
    <t>Word_Card02</t>
  </si>
  <si>
    <t>Hari</t>
  </si>
  <si>
    <t>Word_Card03</t>
  </si>
  <si>
    <t>Kemerdekaan</t>
  </si>
  <si>
    <t>Word_Card04</t>
  </si>
  <si>
    <t>Republik</t>
  </si>
  <si>
    <t>Word_Card05</t>
  </si>
  <si>
    <t>Indonesia</t>
  </si>
  <si>
    <t>Word_Card06</t>
  </si>
  <si>
    <t>Ke-60</t>
  </si>
  <si>
    <t>Crushed_Can</t>
  </si>
  <si>
    <t>Crushed Can</t>
  </si>
  <si>
    <t>Moon_Cake1</t>
  </si>
  <si>
    <t>Yuebing</t>
  </si>
  <si>
    <t>Moon_Cake2</t>
  </si>
  <si>
    <t>Moon_Cake3</t>
  </si>
  <si>
    <t>Moon_Cake4</t>
  </si>
  <si>
    <t>Moon_Cake5</t>
  </si>
  <si>
    <t>Moon_Cake6</t>
  </si>
  <si>
    <t>Moon_Cake7</t>
  </si>
  <si>
    <t>Moon_Cake8</t>
  </si>
  <si>
    <t>Moon_Cake9</t>
  </si>
  <si>
    <t>Stone_Of_Summons</t>
  </si>
  <si>
    <t>Summoning Stone</t>
  </si>
  <si>
    <t>Letter_Of_Recommend</t>
  </si>
  <si>
    <t>Letter of Recommendation</t>
  </si>
  <si>
    <t>Mission_ScrollA</t>
  </si>
  <si>
    <t>Written Request(A)</t>
  </si>
  <si>
    <t>Mission_ScrollB</t>
  </si>
  <si>
    <t>Written Request(B)</t>
  </si>
  <si>
    <t>Embryo_HandBook</t>
  </si>
  <si>
    <t>Embryo Creation Guide</t>
  </si>
  <si>
    <t>Skull_</t>
  </si>
  <si>
    <t>Key_Red</t>
  </si>
  <si>
    <t>Red Key</t>
  </si>
  <si>
    <t>Key_Yellow</t>
  </si>
  <si>
    <t>Yellow Key</t>
  </si>
  <si>
    <t>Key_Blue</t>
  </si>
  <si>
    <t>Blue Key</t>
  </si>
  <si>
    <t>Key_Green</t>
  </si>
  <si>
    <t>Green Key</t>
  </si>
  <si>
    <t>Key_Black</t>
  </si>
  <si>
    <t>Black Key</t>
  </si>
  <si>
    <t>Magic_Gem_Red</t>
  </si>
  <si>
    <t>Red Charm Stone</t>
  </si>
  <si>
    <t>Magic_Gem_Yellow</t>
  </si>
  <si>
    <t>Yellow Charm Stone</t>
  </si>
  <si>
    <t>Magic_Gem_Green</t>
  </si>
  <si>
    <t>Green Charm Stone</t>
  </si>
  <si>
    <t>Magic_Gem_Black</t>
  </si>
  <si>
    <t>Black Charm Stone</t>
  </si>
  <si>
    <t>Several_Books</t>
  </si>
  <si>
    <t>Pile of Books</t>
  </si>
  <si>
    <t>Leather_Pouch</t>
  </si>
  <si>
    <t>Leather Pouch</t>
  </si>
  <si>
    <t>Sweet_Sauce</t>
  </si>
  <si>
    <t>Sweet Sauce</t>
  </si>
  <si>
    <t>Hot_Sauce</t>
  </si>
  <si>
    <t>Spicy Sauce</t>
  </si>
  <si>
    <t>Cooking_Oil</t>
  </si>
  <si>
    <t>Cooking Oil</t>
  </si>
  <si>
    <t>Baphomet's_Horn</t>
  </si>
  <si>
    <t>Fortune Horn</t>
  </si>
  <si>
    <t>RAMADAN_</t>
  </si>
  <si>
    <t>Niflheim_Ticket</t>
  </si>
  <si>
    <t>Niflheim Express Ticket</t>
  </si>
  <si>
    <t>BlueCard_A</t>
  </si>
  <si>
    <t>Blue A Card</t>
  </si>
  <si>
    <t>BlueCard_E</t>
  </si>
  <si>
    <t>Blue E Card</t>
  </si>
  <si>
    <t>BlueCard_F</t>
  </si>
  <si>
    <t>Blue F Card</t>
  </si>
  <si>
    <t>BlueCard_H</t>
  </si>
  <si>
    <t>Blue H Card</t>
  </si>
  <si>
    <t>BlueCard_L</t>
  </si>
  <si>
    <t>Blue L Card</t>
  </si>
  <si>
    <t>BlueCard_N</t>
  </si>
  <si>
    <t>Blue N Card</t>
  </si>
  <si>
    <t>BlueCard_O</t>
  </si>
  <si>
    <t>Blue O Card</t>
  </si>
  <si>
    <t>BlueCard_P</t>
  </si>
  <si>
    <t>Blue P Card</t>
  </si>
  <si>
    <t>BlueCard_U</t>
  </si>
  <si>
    <t>Blue U Card</t>
  </si>
  <si>
    <t>BlueCard_W</t>
  </si>
  <si>
    <t>Blue W Card</t>
  </si>
  <si>
    <t>BlueCard_Y</t>
  </si>
  <si>
    <t>Blue Y Card</t>
  </si>
  <si>
    <t>Cookbook01</t>
  </si>
  <si>
    <t>Level 1 Cookbook</t>
  </si>
  <si>
    <t>Cookbook02</t>
  </si>
  <si>
    <t>Level 2 Cookbook</t>
  </si>
  <si>
    <t>Cookbook03</t>
  </si>
  <si>
    <t>Level 3 Cookbook</t>
  </si>
  <si>
    <t>Cookbook04</t>
  </si>
  <si>
    <t>Level 4 Cookbook</t>
  </si>
  <si>
    <t>Cookbook05</t>
  </si>
  <si>
    <t>Level 5 Cookbook</t>
  </si>
  <si>
    <t>Cookbook08</t>
  </si>
  <si>
    <t>Level 8 Cookbook</t>
  </si>
  <si>
    <t>Cookbook09</t>
  </si>
  <si>
    <t>Level 9 Cookbook</t>
  </si>
  <si>
    <t>Cookbook10</t>
  </si>
  <si>
    <t>Level 10 Cookbook</t>
  </si>
  <si>
    <t>Pot</t>
  </si>
  <si>
    <t>Key_Of_Seal</t>
  </si>
  <si>
    <t>Key of the Seal</t>
  </si>
  <si>
    <t>Warrior_Symbol</t>
  </si>
  <si>
    <t>Symbol of a Brave Warrior</t>
  </si>
  <si>
    <t>2nd_Floor_Pass</t>
  </si>
  <si>
    <t>Cloud General</t>
  </si>
  <si>
    <t>3rd_Floor_Pass</t>
  </si>
  <si>
    <t>Wind General</t>
  </si>
  <si>
    <t>Tavern_Wine</t>
  </si>
  <si>
    <t>Culinary Wine</t>
  </si>
  <si>
    <t>Delivery_Box</t>
  </si>
  <si>
    <t>Delivery Package</t>
  </si>
  <si>
    <t>Villa_Spare_Key</t>
  </si>
  <si>
    <t>Cottage Key</t>
  </si>
  <si>
    <t>Kyll_Hire_Letter</t>
  </si>
  <si>
    <t>Letter to Elly</t>
  </si>
  <si>
    <t>Iron_Box</t>
  </si>
  <si>
    <t>Steel Box</t>
  </si>
  <si>
    <t>Yellow_Key_Card</t>
  </si>
  <si>
    <t>Yellow Keycard</t>
  </si>
  <si>
    <t>Golden_Key</t>
  </si>
  <si>
    <t>Golden Key</t>
  </si>
  <si>
    <t>Kiel_Button</t>
  </si>
  <si>
    <t>Luxurious Button</t>
  </si>
  <si>
    <t>Blue_Key_Card</t>
  </si>
  <si>
    <t>Blue Keycard</t>
  </si>
  <si>
    <t>Red_Key_Card</t>
  </si>
  <si>
    <t>Red Keycard</t>
  </si>
  <si>
    <t>Steel_Piece</t>
  </si>
  <si>
    <t>Rosimier_Key</t>
  </si>
  <si>
    <t>Rosimier Mansion Keys</t>
  </si>
  <si>
    <t>Family_Portrait</t>
  </si>
  <si>
    <t>Family Portrait</t>
  </si>
  <si>
    <t>Elysia_Portrait</t>
  </si>
  <si>
    <t>Woman's Portrait</t>
  </si>
  <si>
    <t>Kyll_Hire_Letter2</t>
  </si>
  <si>
    <t>K.H's Letter</t>
  </si>
  <si>
    <t>Piece_Memo_Of_James</t>
  </si>
  <si>
    <t>James's Note</t>
  </si>
  <si>
    <t>Man_Portrait</t>
  </si>
  <si>
    <t>Man's Portrait</t>
  </si>
  <si>
    <t>Toy_Motor</t>
  </si>
  <si>
    <t>Power Device</t>
  </si>
  <si>
    <t>Toy_Key</t>
  </si>
  <si>
    <t>Toy Key</t>
  </si>
  <si>
    <t>Black_Key_Card</t>
  </si>
  <si>
    <t>Black Keycard</t>
  </si>
  <si>
    <t>Elysia_Ring</t>
  </si>
  <si>
    <t>Allysia's Ring</t>
  </si>
  <si>
    <t>Fancy_Key_Card</t>
  </si>
  <si>
    <t>Luxurious Keycard</t>
  </si>
  <si>
    <t>Monster_Ticket</t>
  </si>
  <si>
    <t>Monster Ticket</t>
  </si>
  <si>
    <t>Marvelous_Medal</t>
  </si>
  <si>
    <t>Prize Medal</t>
  </si>
  <si>
    <t>Green_Key_Card</t>
  </si>
  <si>
    <t>Green Keycard</t>
  </si>
  <si>
    <t>Gold_Coin_</t>
  </si>
  <si>
    <t>Women's_Medal</t>
  </si>
  <si>
    <t>Women's Medal</t>
  </si>
  <si>
    <t>Money_Envelope</t>
  </si>
  <si>
    <t>Handsel</t>
  </si>
  <si>
    <t>Chinese_Scroll</t>
  </si>
  <si>
    <t>Please Be Rich</t>
  </si>
  <si>
    <t>Summer_Feast_Ticket</t>
  </si>
  <si>
    <t>Summer Festival Ticket</t>
  </si>
  <si>
    <t>Manuscript_Paper</t>
  </si>
  <si>
    <t>Manuscript Paper</t>
  </si>
  <si>
    <t>Life_Book</t>
  </si>
  <si>
    <t>Book About True Life</t>
  </si>
  <si>
    <t>Id_Lottery_Ticket</t>
  </si>
  <si>
    <t>Lottery Ticket</t>
  </si>
  <si>
    <t>Stolen_Sandals</t>
  </si>
  <si>
    <t>Stolen Sandal</t>
  </si>
  <si>
    <t>Travel_Brochure_01</t>
  </si>
  <si>
    <t>Travel Brochure [Amatsu]</t>
  </si>
  <si>
    <t>Travel_Brochure_02</t>
  </si>
  <si>
    <t>Travel Brochure [Kunlun]</t>
  </si>
  <si>
    <t>Travel_Brochure_03</t>
  </si>
  <si>
    <t>Travel Brochure [Louyang]</t>
  </si>
  <si>
    <t>Travel_Brochure_04</t>
  </si>
  <si>
    <t>Travel Brochure [Ayothaya]</t>
  </si>
  <si>
    <t>Photo_Album_01</t>
  </si>
  <si>
    <t>Amatsu Completed Photo Album</t>
  </si>
  <si>
    <t>Photo_Album_02</t>
  </si>
  <si>
    <t>Kunlun Completed Photo Album</t>
  </si>
  <si>
    <t>Photo_Album_03</t>
  </si>
  <si>
    <t>Louyang Completed Photo Album</t>
  </si>
  <si>
    <t>Photo_Album_04</t>
  </si>
  <si>
    <t>Ayothaya Completed Photo Album</t>
  </si>
  <si>
    <t>Sifted_Sand</t>
  </si>
  <si>
    <t>Sand for Work</t>
  </si>
  <si>
    <t>Poring_Coin</t>
  </si>
  <si>
    <t>Lotto39</t>
  </si>
  <si>
    <t>Lotto Ball 39</t>
  </si>
  <si>
    <t>Lotto40</t>
  </si>
  <si>
    <t>Lotto Ball 40</t>
  </si>
  <si>
    <t>Lotto41</t>
  </si>
  <si>
    <t>Lotto Ball 41</t>
  </si>
  <si>
    <t>Lotto42</t>
  </si>
  <si>
    <t>Lotto Ball 42</t>
  </si>
  <si>
    <t>Lotto43</t>
  </si>
  <si>
    <t>Lotto Ball 43</t>
  </si>
  <si>
    <t>Lotto44</t>
  </si>
  <si>
    <t>Lotto Ball 44</t>
  </si>
  <si>
    <t>Lotto45</t>
  </si>
  <si>
    <t>Lotto Ball 45</t>
  </si>
  <si>
    <t>Soccer_Ball</t>
  </si>
  <si>
    <t>Soccer_Shoes</t>
  </si>
  <si>
    <t>Soccer Shoes</t>
  </si>
  <si>
    <t>Brazilian_Flag</t>
  </si>
  <si>
    <t>Brazilian Flag</t>
  </si>
  <si>
    <t>Ticket01</t>
  </si>
  <si>
    <t>6.13 Ticket</t>
  </si>
  <si>
    <t>Ticket02</t>
  </si>
  <si>
    <t>6.18 Ticket</t>
  </si>
  <si>
    <t>Ticket03</t>
  </si>
  <si>
    <t>6.22 Ticket</t>
  </si>
  <si>
    <t>Striped_Candle</t>
  </si>
  <si>
    <t>Striped Candle</t>
  </si>
  <si>
    <t>Longing_Heart</t>
  </si>
  <si>
    <t>Longing Heart</t>
  </si>
  <si>
    <t>Invitation_Letter</t>
  </si>
  <si>
    <t>Invitation Letter</t>
  </si>
  <si>
    <t>Invitation_Ticket</t>
  </si>
  <si>
    <t>Invitation Ticket</t>
  </si>
  <si>
    <t>Key_Of_Flower_Garden</t>
  </si>
  <si>
    <t>Key to the Secret Garden</t>
  </si>
  <si>
    <t>Longing_Heart2</t>
  </si>
  <si>
    <t>Hammer_Of_Wind</t>
  </si>
  <si>
    <t>Wind Hammer</t>
  </si>
  <si>
    <t>Temple_Lottery_Ticket</t>
  </si>
  <si>
    <t>Temple Lottery Ticket</t>
  </si>
  <si>
    <t>Diary_Of_Blue</t>
  </si>
  <si>
    <t>Bruspetti's Diary</t>
  </si>
  <si>
    <t>Magic_Necklace</t>
  </si>
  <si>
    <t>Ashy Necklace</t>
  </si>
  <si>
    <t>Magic_Necklace_</t>
  </si>
  <si>
    <t>Sparkling Necklace</t>
  </si>
  <si>
    <t>Red_Jewel_</t>
  </si>
  <si>
    <t>Red Jewel</t>
  </si>
  <si>
    <t>Blue_Jewel_</t>
  </si>
  <si>
    <t>Blue Jewel</t>
  </si>
  <si>
    <t>Golden_Jewel_</t>
  </si>
  <si>
    <t>Yellow Jewel</t>
  </si>
  <si>
    <t>Anti_Spell_Bead</t>
  </si>
  <si>
    <t>Countermagic Crystal</t>
  </si>
  <si>
    <t>Silk_Handkerchief</t>
  </si>
  <si>
    <t>Silk Handkerchief of Zhi Nu</t>
  </si>
  <si>
    <t>Black_Bead</t>
  </si>
  <si>
    <t>Black Marble</t>
  </si>
  <si>
    <t>Anniversary_Ticket</t>
  </si>
  <si>
    <t>Celebration Document</t>
  </si>
  <si>
    <t>Gem_Of_Ruin</t>
  </si>
  <si>
    <t>Jewel of Destruction</t>
  </si>
  <si>
    <t>Evil_Mind</t>
  </si>
  <si>
    <t>Evil Mind</t>
  </si>
  <si>
    <t>Proof_Of_Guard1</t>
  </si>
  <si>
    <t>Guard's First Proof</t>
  </si>
  <si>
    <t>Proof_Of_Guard2</t>
  </si>
  <si>
    <t>Guard's Second Proof</t>
  </si>
  <si>
    <t>Proof_Of_Guard3</t>
  </si>
  <si>
    <t>Guard's Third Proof</t>
  </si>
  <si>
    <t>Proof_Of_Guard4</t>
  </si>
  <si>
    <t>Guard's Fourth Proof</t>
  </si>
  <si>
    <t>IPOD_Ticker</t>
  </si>
  <si>
    <t>IPOD Coupon</t>
  </si>
  <si>
    <t>Moon_Cake10</t>
  </si>
  <si>
    <t>Lettered Moon Snack 01</t>
  </si>
  <si>
    <t>Moon_Cake11</t>
  </si>
  <si>
    <t>Lettered Moon Snack 02</t>
  </si>
  <si>
    <t>Moon_Cake12</t>
  </si>
  <si>
    <t>Lettered Moon Snack 03</t>
  </si>
  <si>
    <t>Moon_Cake13</t>
  </si>
  <si>
    <t>Lettered Moon Snack 04</t>
  </si>
  <si>
    <t>Moon_Cake14</t>
  </si>
  <si>
    <t>Lettered Moon Snack 05</t>
  </si>
  <si>
    <t>Sonia's_Letter</t>
  </si>
  <si>
    <t>Sonia's Letter</t>
  </si>
  <si>
    <t>Unique_Sword</t>
  </si>
  <si>
    <t>Special Sword</t>
  </si>
  <si>
    <t>Unique_Shield</t>
  </si>
  <si>
    <t>Special Shield</t>
  </si>
  <si>
    <t>Magic_Stone</t>
  </si>
  <si>
    <t>Magic Stone</t>
  </si>
  <si>
    <t>BlueCard_I</t>
  </si>
  <si>
    <t>Blue I Card</t>
  </si>
  <si>
    <t>BlueCard_D</t>
  </si>
  <si>
    <t>Blue D Card</t>
  </si>
  <si>
    <t>BlueCard_K</t>
  </si>
  <si>
    <t>Blue K Card</t>
  </si>
  <si>
    <t>BlueCard_S</t>
  </si>
  <si>
    <t>Blue S Card</t>
  </si>
  <si>
    <t>BlueCard_R</t>
  </si>
  <si>
    <t>Blue R Card</t>
  </si>
  <si>
    <t>RO_Party_Ticket</t>
  </si>
  <si>
    <t>RO Party Invitation Ticket</t>
  </si>
  <si>
    <t>Flour</t>
  </si>
  <si>
    <t>Coin</t>
  </si>
  <si>
    <t>Token of the Ox</t>
  </si>
  <si>
    <t>Evil_Dragon_Head</t>
  </si>
  <si>
    <t>Neck of Demon Dragon</t>
  </si>
  <si>
    <t>Premium_Ticket</t>
  </si>
  <si>
    <t>Premium Ticket</t>
  </si>
  <si>
    <t>Pumpkin_Mojo</t>
  </si>
  <si>
    <t>Pumpkin Mojo</t>
  </si>
  <si>
    <t>Food_Ticket</t>
  </si>
  <si>
    <t>Food Exchange Ticket</t>
  </si>
  <si>
    <t>Fox_Symbol</t>
  </si>
  <si>
    <t>Symbol of Fox</t>
  </si>
  <si>
    <t>Heart_Of_Fox_Queen</t>
  </si>
  <si>
    <t>Heart of Queen Fox</t>
  </si>
  <si>
    <t>Small_Rice_Dough</t>
  </si>
  <si>
    <t>Small Rice Cake Dough</t>
  </si>
  <si>
    <t>Special_Packing_Paper</t>
  </si>
  <si>
    <t>MVP_Ticket</t>
  </si>
  <si>
    <t>MVP Voucher</t>
  </si>
  <si>
    <t>Mini_Boss_Ticket</t>
  </si>
  <si>
    <t>Miniboss Voucher</t>
  </si>
  <si>
    <t>Monster_Ticket_</t>
  </si>
  <si>
    <t>Monster Voucher</t>
  </si>
  <si>
    <t>Monster_Crystal</t>
  </si>
  <si>
    <t>Monster Crystal</t>
  </si>
  <si>
    <t>Enriched_Elunium</t>
  </si>
  <si>
    <t>Enriched Elunium</t>
  </si>
  <si>
    <t>Token_Of_Siegfried</t>
  </si>
  <si>
    <t>Token Of Siegfried</t>
  </si>
  <si>
    <t>New_Style_Coupon</t>
  </si>
  <si>
    <t>Hairstyle Coupon</t>
  </si>
  <si>
    <t>Name_Change_Coupon</t>
  </si>
  <si>
    <t>Ticket Of Identification</t>
  </si>
  <si>
    <t>Spring_Stanza23</t>
  </si>
  <si>
    <t>Spring Stanza23</t>
  </si>
  <si>
    <t>Registration_Ticket</t>
  </si>
  <si>
    <t>Registration Ticket</t>
  </si>
  <si>
    <t>Bubble_Gum_Token</t>
  </si>
  <si>
    <t>Bubble Gum Token</t>
  </si>
  <si>
    <t>Sage_Key</t>
  </si>
  <si>
    <t>Sage Key</t>
  </si>
  <si>
    <t>Idiot_Key</t>
  </si>
  <si>
    <t>Idiot Key</t>
  </si>
  <si>
    <t>Pink_Gift_Box</t>
  </si>
  <si>
    <t>Pink Gift Box</t>
  </si>
  <si>
    <t>Clean_Beach_Brush</t>
  </si>
  <si>
    <t>Clean Beach Brush</t>
  </si>
  <si>
    <t>Trash_Debris</t>
  </si>
  <si>
    <t>Trash Debris</t>
  </si>
  <si>
    <t>To_Afterworld_Record</t>
  </si>
  <si>
    <t>Terrible Report Card</t>
  </si>
  <si>
    <t>To_Heaven_Record</t>
  </si>
  <si>
    <t>Heavensent Report Card</t>
  </si>
  <si>
    <t>Rose_Of_Father</t>
  </si>
  <si>
    <t>Father Rose</t>
  </si>
  <si>
    <t>Perfume_Pouch</t>
  </si>
  <si>
    <t>Incense Bag</t>
  </si>
  <si>
    <t>Magic_Potion_Bottle</t>
  </si>
  <si>
    <t>Magic Potion Bottle</t>
  </si>
  <si>
    <t>Father_Giftbox</t>
  </si>
  <si>
    <t>Father Giftbox</t>
  </si>
  <si>
    <t>TW_Green_Box</t>
  </si>
  <si>
    <t>TW Green Box</t>
  </si>
  <si>
    <t>TW_Red_Box</t>
  </si>
  <si>
    <t>TW Red Box</t>
  </si>
  <si>
    <t>Butterfly_Hair_Decoration</t>
  </si>
  <si>
    <t>Butterfly Hair Decoration</t>
  </si>
  <si>
    <t>Medical_Cure_Box</t>
  </si>
  <si>
    <t>Medical Cure Box</t>
  </si>
  <si>
    <t>Bloody_Coin</t>
  </si>
  <si>
    <t>Bloody Coin</t>
  </si>
  <si>
    <t>Bloody_Letter</t>
  </si>
  <si>
    <t>Bloody Letter</t>
  </si>
  <si>
    <t>Unsent_Letter</t>
  </si>
  <si>
    <t>Unsent Letter</t>
  </si>
  <si>
    <t>RO_Luk_Bookmark</t>
  </si>
  <si>
    <t>RO Luk Bookmark</t>
  </si>
  <si>
    <t>Taiwan_Luk_Coin</t>
  </si>
  <si>
    <t>Taiwan Luk Coin</t>
  </si>
  <si>
    <t>Snake_Bookmark</t>
  </si>
  <si>
    <t>Snake Bookmark</t>
  </si>
  <si>
    <t>Big_Luk_Bookmark</t>
  </si>
  <si>
    <t>Big Luk Bookmark</t>
  </si>
  <si>
    <t>Mystery_Egg</t>
  </si>
  <si>
    <t>Mystery Egg</t>
  </si>
  <si>
    <t>Full_Metal_Jacket</t>
  </si>
  <si>
    <t>Full Metal Jacket</t>
  </si>
  <si>
    <t>Mine_Projectile</t>
  </si>
  <si>
    <t>Grenade Launcher</t>
  </si>
  <si>
    <t>Dragon_Tail_Missile</t>
  </si>
  <si>
    <t>Dragon Tail Missile</t>
  </si>
  <si>
    <t>TimeTravel_Scroll</t>
  </si>
  <si>
    <t>Time Travel Scroll</t>
  </si>
  <si>
    <t>Abandoned_Machine</t>
  </si>
  <si>
    <t>Abandoned Machine</t>
  </si>
  <si>
    <t>Clean_Bandage</t>
  </si>
  <si>
    <t>Clean Bandage</t>
  </si>
  <si>
    <t>Rubbing_Alchohol</t>
  </si>
  <si>
    <t>Rubbing Alchohol</t>
  </si>
  <si>
    <t>Sour_Grass</t>
  </si>
  <si>
    <t>Sour Grass</t>
  </si>
  <si>
    <t>Firstaid_Kit</t>
  </si>
  <si>
    <t>First Aid Kit</t>
  </si>
  <si>
    <t>Relief_Food</t>
  </si>
  <si>
    <t>Relief Food</t>
  </si>
  <si>
    <t>Mysterious_Ingredient</t>
  </si>
  <si>
    <t>Mysterious Ingredient</t>
  </si>
  <si>
    <t>Mysterious_Doll</t>
  </si>
  <si>
    <t>Mysterious Doll</t>
  </si>
  <si>
    <t>Transmission_Coupon</t>
  </si>
  <si>
    <t>Transmission Coupon</t>
  </si>
  <si>
    <t>Oneclick_Weapon_7UP</t>
  </si>
  <si>
    <t>One Click Weapon 7UP</t>
  </si>
  <si>
    <t>Oneclick_Weapon_9UP</t>
  </si>
  <si>
    <t>One Click Weapon 9UP</t>
  </si>
  <si>
    <t>Oneclick_Armor_7UP</t>
  </si>
  <si>
    <t>One Click Armor 7UP</t>
  </si>
  <si>
    <t>Oneclick_Armor_9UP</t>
  </si>
  <si>
    <t>One Click Armor 9UP</t>
  </si>
  <si>
    <t>Special_Exchange_Coupons</t>
  </si>
  <si>
    <t>Special Exchange Coupons</t>
  </si>
  <si>
    <t>Dragon_Spirit</t>
  </si>
  <si>
    <t>Soul</t>
  </si>
  <si>
    <t>Special_Cogwheel</t>
  </si>
  <si>
    <t>Special Cogwheel</t>
  </si>
  <si>
    <t>Piece_Of_Cogwheel</t>
  </si>
  <si>
    <t>Piece of Cogwheel</t>
  </si>
  <si>
    <t>Broken_Thermometer</t>
  </si>
  <si>
    <t>Broken Thermometer</t>
  </si>
  <si>
    <t>Note_Of_Geologist</t>
  </si>
  <si>
    <t>Note of Geologist</t>
  </si>
  <si>
    <t>Spoiled_Carrot_Juice</t>
  </si>
  <si>
    <t>Broken Carrot Juice</t>
  </si>
  <si>
    <t>Spoiled_Banana_Juice</t>
  </si>
  <si>
    <t>Broken Banana Juice</t>
  </si>
  <si>
    <t>Spoiled_Apple_Juice</t>
  </si>
  <si>
    <t>Broken Apple Juice</t>
  </si>
  <si>
    <t>Spoiled_Grape_Juice</t>
  </si>
  <si>
    <t>Broken Grape Juice</t>
  </si>
  <si>
    <t>Black_Gemstone</t>
  </si>
  <si>
    <t>Black Gemstone</t>
  </si>
  <si>
    <t>Update_Ticket</t>
  </si>
  <si>
    <t>Event Ticket</t>
  </si>
  <si>
    <t>Nokia5500</t>
  </si>
  <si>
    <t>Nokia 5500</t>
  </si>
  <si>
    <t>BlueCard_A_</t>
  </si>
  <si>
    <t>Blue A(2) Card</t>
  </si>
  <si>
    <t>BlueCard_R_</t>
  </si>
  <si>
    <t>Blue R(2) Card</t>
  </si>
  <si>
    <t>Handmade_Choco_Recipe</t>
  </si>
  <si>
    <t>Handmade Chocolate Recipe</t>
  </si>
  <si>
    <t>Strawberry_Choco_Recipe</t>
  </si>
  <si>
    <t>Chocolate Strawberry Recipe</t>
  </si>
  <si>
    <t>Choco_Tart_Recipe</t>
  </si>
  <si>
    <t>Chocolate Tart Recipe</t>
  </si>
  <si>
    <t>Cacao_Bean</t>
  </si>
  <si>
    <t>Cacao Bean</t>
  </si>
  <si>
    <t>BlueCard_G</t>
  </si>
  <si>
    <t>Blue G Card</t>
  </si>
  <si>
    <t>Gold_Coin_US</t>
  </si>
  <si>
    <t>Treasure_Box_</t>
  </si>
  <si>
    <t>Debt_Note</t>
  </si>
  <si>
    <t>Debt Note</t>
  </si>
  <si>
    <t>Diamond_Of_Ruin</t>
  </si>
  <si>
    <t>Diamond of Ruin</t>
  </si>
  <si>
    <t>Forbidden_Secret_Art</t>
  </si>
  <si>
    <t>Forbidden Secret Art</t>
  </si>
  <si>
    <t>Unlucky_Emerald</t>
  </si>
  <si>
    <t>Unlucky Emerald</t>
  </si>
  <si>
    <t>Token_Of_King</t>
  </si>
  <si>
    <t>Token of King</t>
  </si>
  <si>
    <t>HP_Doctor_Ticket</t>
  </si>
  <si>
    <t>HP Doctor Ticket</t>
  </si>
  <si>
    <t>SP_Doctor_Ticket</t>
  </si>
  <si>
    <t>SP Doctor Ticket</t>
  </si>
  <si>
    <t>Rok_Star_Badge</t>
  </si>
  <si>
    <t>Rok Star Badge</t>
  </si>
  <si>
    <t>Mission_Certificate1</t>
  </si>
  <si>
    <t>Mission Ticket 1</t>
  </si>
  <si>
    <t>Mission_Certificate2</t>
  </si>
  <si>
    <t>Mission Ticket 2</t>
  </si>
  <si>
    <t>Mission_Certificate3</t>
  </si>
  <si>
    <t>Mission Ticket 3</t>
  </si>
  <si>
    <t>Mission_Certificate4</t>
  </si>
  <si>
    <t>Mission Ticket 4</t>
  </si>
  <si>
    <t>Mission_Certificate5</t>
  </si>
  <si>
    <t>Mission Ticket 5</t>
  </si>
  <si>
    <t>Mission_Certificate6</t>
  </si>
  <si>
    <t>Mission Ticket 6</t>
  </si>
  <si>
    <t>Mission_Certificate7</t>
  </si>
  <si>
    <t>Mission Ticket 7</t>
  </si>
  <si>
    <t>Mission_Certificate8</t>
  </si>
  <si>
    <t>Mission Ticket 8</t>
  </si>
  <si>
    <t>Mission_Certificate9</t>
  </si>
  <si>
    <t>Mission Ticket 9</t>
  </si>
  <si>
    <t>Mission_Certificate10</t>
  </si>
  <si>
    <t>Mission Ticket 10</t>
  </si>
  <si>
    <t>Mission_Certificate11</t>
  </si>
  <si>
    <t>Mission Ticket 11</t>
  </si>
  <si>
    <t>Mission_Certificate12</t>
  </si>
  <si>
    <t>Mission Ticket 12</t>
  </si>
  <si>
    <t>Kaong</t>
  </si>
  <si>
    <t>Gulaman</t>
  </si>
  <si>
    <t>Leche_Flan</t>
  </si>
  <si>
    <t>Leche Flan</t>
  </si>
  <si>
    <t>Ube_Jam</t>
  </si>
  <si>
    <t>Ube Jam</t>
  </si>
  <si>
    <t>Sago</t>
  </si>
  <si>
    <t>Sweet_Bean</t>
  </si>
  <si>
    <t>Sweet Beans</t>
  </si>
  <si>
    <t>Macapuno</t>
  </si>
  <si>
    <t>Broken_Crown</t>
  </si>
  <si>
    <t>Broken Crown</t>
  </si>
  <si>
    <t>Research_Note</t>
  </si>
  <si>
    <t>Research Note</t>
  </si>
  <si>
    <t>Sealed_Book</t>
  </si>
  <si>
    <t>Sealed Book</t>
  </si>
  <si>
    <t>Mithril</t>
  </si>
  <si>
    <t>Star_Crystal</t>
  </si>
  <si>
    <t>Star Crystal</t>
  </si>
  <si>
    <t>Geology_Report</t>
  </si>
  <si>
    <t>Geologist's Report</t>
  </si>
  <si>
    <t>Yaga_Magic_Book</t>
  </si>
  <si>
    <t>Yaga's Magic Book</t>
  </si>
  <si>
    <t>Magic_Gourd_Bottle</t>
  </si>
  <si>
    <t>Magic Gourd Bottle</t>
  </si>
  <si>
    <t>Sticky_Herb</t>
  </si>
  <si>
    <t>Sticky Herb</t>
  </si>
  <si>
    <t>High_Strength_Adhesive</t>
  </si>
  <si>
    <t>High Strength Adhesive</t>
  </si>
  <si>
    <t>Yaga_Secret_Medicine</t>
  </si>
  <si>
    <t>Baba Yaga's Secret Medicine</t>
  </si>
  <si>
    <t>Bok_Choy</t>
  </si>
  <si>
    <t>Bok Choy</t>
  </si>
  <si>
    <t>Egg_Yolk</t>
  </si>
  <si>
    <t>Egg Yolk</t>
  </si>
  <si>
    <t>Sweet_Rice</t>
  </si>
  <si>
    <t>Sweet Rice</t>
  </si>
  <si>
    <t>String</t>
  </si>
  <si>
    <t>War_Badge</t>
  </si>
  <si>
    <t>Wat Badge</t>
  </si>
  <si>
    <t>Chung_E_Ticket</t>
  </si>
  <si>
    <t>Green Maiden Ticket</t>
  </si>
  <si>
    <t>Spring_Rabbit_Ticket</t>
  </si>
  <si>
    <t>Spring Rabbit Ticket</t>
  </si>
  <si>
    <t>Gold_Box</t>
  </si>
  <si>
    <t>Sealed Golden Box</t>
  </si>
  <si>
    <t>Silver_Box</t>
  </si>
  <si>
    <t>Sealed Silver Box</t>
  </si>
  <si>
    <t>Gold_Key_TW</t>
  </si>
  <si>
    <t>Silver_Key</t>
  </si>
  <si>
    <t>Silver Key</t>
  </si>
  <si>
    <t>Heart_Box</t>
  </si>
  <si>
    <t>Engrave Treasure Box</t>
  </si>
  <si>
    <t>Gold_Key77</t>
  </si>
  <si>
    <t>Episode 13.1 Poporing Key</t>
  </si>
  <si>
    <t>Silver_Key77</t>
  </si>
  <si>
    <t>Episode 13.2 Poring Key</t>
  </si>
  <si>
    <t>Fawner_Coupon1</t>
  </si>
  <si>
    <t>Free Coupon 1</t>
  </si>
  <si>
    <t>Fawner_Coupon2</t>
  </si>
  <si>
    <t>Free Coupon 2</t>
  </si>
  <si>
    <t>Fawner_Coupon3</t>
  </si>
  <si>
    <t>Free Coupon 3</t>
  </si>
  <si>
    <t>Fawner_Coupon4</t>
  </si>
  <si>
    <t>Free Coupon 4</t>
  </si>
  <si>
    <t>Fawner_Coupon5</t>
  </si>
  <si>
    <t>Free Coupon 5</t>
  </si>
  <si>
    <t>Fawner_Coupon6</t>
  </si>
  <si>
    <t>Free Coupon 6</t>
  </si>
  <si>
    <t>Fawner_Coupon7</t>
  </si>
  <si>
    <t>Free Coupon 7</t>
  </si>
  <si>
    <t>Fawner_Coupon8</t>
  </si>
  <si>
    <t>Free Coupon 8</t>
  </si>
  <si>
    <t>Guyak</t>
  </si>
  <si>
    <t>Golden_Apple</t>
  </si>
  <si>
    <t>Golden Apple</t>
  </si>
  <si>
    <t>Fate_Of_Crow</t>
  </si>
  <si>
    <t>The Crow of Destiny</t>
  </si>
  <si>
    <t>Mami_Photo_Album</t>
  </si>
  <si>
    <t>Mammi's Photo Album</t>
  </si>
  <si>
    <t>Author_Autograph</t>
  </si>
  <si>
    <t>Author's Autograph</t>
  </si>
  <si>
    <t>Author_Memo</t>
  </si>
  <si>
    <t>Author's Memo</t>
  </si>
  <si>
    <t>Golden_Apple_</t>
  </si>
  <si>
    <t>Golden Charm Apple</t>
  </si>
  <si>
    <t>Girl_Fan_Letter</t>
  </si>
  <si>
    <t>Girl's Letter</t>
  </si>
  <si>
    <t>Autograph_Book</t>
  </si>
  <si>
    <t>Signature Notebook</t>
  </si>
  <si>
    <t>Battle_Manual_TW</t>
  </si>
  <si>
    <t>Beginner's Field Manual</t>
  </si>
  <si>
    <t>Brown_Ring</t>
  </si>
  <si>
    <t>Brown Jenoss's Family Ring</t>
  </si>
  <si>
    <t>Black_Anvil</t>
  </si>
  <si>
    <t>God Anvil</t>
  </si>
  <si>
    <t>Ore</t>
  </si>
  <si>
    <t>God Mineral</t>
  </si>
  <si>
    <t>Gold_Hammer</t>
  </si>
  <si>
    <t>God Hammer</t>
  </si>
  <si>
    <t>Gold_Furnace</t>
  </si>
  <si>
    <t>God Furnace</t>
  </si>
  <si>
    <t>Yellow_Cat_Eyed_Stone</t>
  </si>
  <si>
    <t>Symbol of Richness</t>
  </si>
  <si>
    <t>Gold_Anvil</t>
  </si>
  <si>
    <t>Red_Cat_Eyed_Stone</t>
  </si>
  <si>
    <t>Symbol of Bravery</t>
  </si>
  <si>
    <t>Th_Red_Ring</t>
  </si>
  <si>
    <t>Red Jenoss's Family Ring</t>
  </si>
  <si>
    <t>Green_Ring</t>
  </si>
  <si>
    <t>Green Jenoss's Family Ring</t>
  </si>
  <si>
    <t>Blue_Ring</t>
  </si>
  <si>
    <t>Blue Jenoss's Family Ring</t>
  </si>
  <si>
    <t>Blue_Cat_Eyed_Stone</t>
  </si>
  <si>
    <t>Symbol of Faith</t>
  </si>
  <si>
    <t>White_Cat_Eyed_Stone</t>
  </si>
  <si>
    <t>Symbol of Peace</t>
  </si>
  <si>
    <t>RJC_Golden_Necklace</t>
  </si>
  <si>
    <t>Jessur's Necklace</t>
  </si>
  <si>
    <t>Nokia5300</t>
  </si>
  <si>
    <t>Nokia 5300</t>
  </si>
  <si>
    <t>Morroc_Skin</t>
  </si>
  <si>
    <t>Piece of Morocc Skin</t>
  </si>
  <si>
    <t>Heroic_Stone</t>
  </si>
  <si>
    <t>Heroic Stone</t>
  </si>
  <si>
    <t>Continental_Guard_Paper</t>
  </si>
  <si>
    <t>Continental Guard Paper</t>
  </si>
  <si>
    <t>Mineral_Report</t>
  </si>
  <si>
    <t>Mineral Evals</t>
  </si>
  <si>
    <t>Hero_Remains</t>
  </si>
  <si>
    <t>Hero's Remains</t>
  </si>
  <si>
    <t>Andvari_Ring</t>
  </si>
  <si>
    <t>Andvari's Ring</t>
  </si>
  <si>
    <t>Hazy_Starlight</t>
  </si>
  <si>
    <t>Hazy Starlight</t>
  </si>
  <si>
    <t>Crystal_Key</t>
  </si>
  <si>
    <t>Crystal Key</t>
  </si>
  <si>
    <t>Valkyrie_Gift</t>
  </si>
  <si>
    <t>Valkyrie's Gift</t>
  </si>
  <si>
    <t>Spotted_Paper</t>
  </si>
  <si>
    <t>Stained Piece Of Paper</t>
  </si>
  <si>
    <t>Torn_Paper</t>
  </si>
  <si>
    <t>Torn Piece Of Paper</t>
  </si>
  <si>
    <t>Old_Paper</t>
  </si>
  <si>
    <t>Old Piece Of Paper</t>
  </si>
  <si>
    <t>Burnt_Paper</t>
  </si>
  <si>
    <t>Burnt Pieces Of Paper</t>
  </si>
  <si>
    <t>Copy_Of_Spotted_Paper</t>
  </si>
  <si>
    <t>Copy Of Spotted Paper</t>
  </si>
  <si>
    <t>Copy_Of_Torn_Paper</t>
  </si>
  <si>
    <t>Copy Of Torn Paper</t>
  </si>
  <si>
    <t>Copy_Of_Old_Paper</t>
  </si>
  <si>
    <t>Copy Of Old Paper</t>
  </si>
  <si>
    <t>Copy_Of_Burnt_Paper</t>
  </si>
  <si>
    <t>Copy Of Burnt Paper</t>
  </si>
  <si>
    <t>Soul_Crystal</t>
  </si>
  <si>
    <t>Soul Crystal</t>
  </si>
  <si>
    <t>Wooden_Block_</t>
  </si>
  <si>
    <t>Wooden Block</t>
  </si>
  <si>
    <t>Pass_F1</t>
  </si>
  <si>
    <t>Wii Raffle Ticket</t>
  </si>
  <si>
    <t>Pass_F2</t>
  </si>
  <si>
    <t>Divx Player Raffle Ticket</t>
  </si>
  <si>
    <t>Pass_F3</t>
  </si>
  <si>
    <t>iPod nano Raffle Ticket</t>
  </si>
  <si>
    <t>Pass_CF</t>
  </si>
  <si>
    <t>Comodo Festival Ticket</t>
  </si>
  <si>
    <t>Girl_Bunch_Of_Flower_</t>
  </si>
  <si>
    <t>Girl's Bouquet</t>
  </si>
  <si>
    <t>Handmade_Kitty_Doll</t>
  </si>
  <si>
    <t>Hand-made Kitty Doll</t>
  </si>
  <si>
    <t>Dragonball_Yellow_</t>
  </si>
  <si>
    <t>Dragonball Yellow</t>
  </si>
  <si>
    <t>Game_Ticket</t>
  </si>
  <si>
    <t>Game Ticket</t>
  </si>
  <si>
    <t>Peeps</t>
  </si>
  <si>
    <t>Jelly_Bean</t>
  </si>
  <si>
    <t>Jelly Bean</t>
  </si>
  <si>
    <t>Marshmallow</t>
  </si>
  <si>
    <t>GOLD_ID4</t>
  </si>
  <si>
    <t>Special Gold</t>
  </si>
  <si>
    <t>Love_Flower</t>
  </si>
  <si>
    <t>Love Flower</t>
  </si>
  <si>
    <t>Gold_Pouch</t>
  </si>
  <si>
    <t>Gold Pouch</t>
  </si>
  <si>
    <t>SesamePouch</t>
  </si>
  <si>
    <t>Sesame Bag</t>
  </si>
  <si>
    <t>Water</t>
  </si>
  <si>
    <t>Fresh Water</t>
  </si>
  <si>
    <t>RicePouch</t>
  </si>
  <si>
    <t>Rice Pouch</t>
  </si>
  <si>
    <t>Corn</t>
  </si>
  <si>
    <t>BeanPouch</t>
  </si>
  <si>
    <t>Bean Bag</t>
  </si>
  <si>
    <t>Grass</t>
  </si>
  <si>
    <t>Herb</t>
  </si>
  <si>
    <t>MVP_Monster_Scroll</t>
  </si>
  <si>
    <t>MVP Monster Scroll</t>
  </si>
  <si>
    <t>Monster_Scroll</t>
  </si>
  <si>
    <t>Create Monster Scroll</t>
  </si>
  <si>
    <t>Pirate_Box</t>
  </si>
  <si>
    <t>Pirate Treasure</t>
  </si>
  <si>
    <t>Gold_Key</t>
  </si>
  <si>
    <t>Red_Ring</t>
  </si>
  <si>
    <t>Red Ring</t>
  </si>
  <si>
    <t>Lusalka_Hair</t>
  </si>
  <si>
    <t>Lusalka's Hair</t>
  </si>
  <si>
    <t>Golden_Thread</t>
  </si>
  <si>
    <t>Golden Thread</t>
  </si>
  <si>
    <t>Babayaga_Silver_Spoon</t>
  </si>
  <si>
    <t>Baba Yaga's Silver Spoon</t>
  </si>
  <si>
    <t>Book_Of_Magic</t>
  </si>
  <si>
    <t>Mystery Magic Book</t>
  </si>
  <si>
    <t>Pointed_Branch</t>
  </si>
  <si>
    <t>Sharp Branch</t>
  </si>
  <si>
    <t>Pointed_Wooden_Flute</t>
  </si>
  <si>
    <t>Wooden Flute</t>
  </si>
  <si>
    <t>Jade_Plate</t>
  </si>
  <si>
    <t>Jade Plate</t>
  </si>
  <si>
    <t>Sacred_Arrow</t>
  </si>
  <si>
    <t>Sacred Arrow</t>
  </si>
  <si>
    <t>Bean_Paste</t>
  </si>
  <si>
    <t>Bean Paste</t>
  </si>
  <si>
    <t>Dried_Fruit_Box</t>
  </si>
  <si>
    <t>Dried Fruit Box</t>
  </si>
  <si>
    <t>Bag_Of_Nuts</t>
  </si>
  <si>
    <t>Bag of Nuts</t>
  </si>
  <si>
    <t>Chicken_Feed</t>
  </si>
  <si>
    <t>Chicken Feed</t>
  </si>
  <si>
    <t>Mug</t>
  </si>
  <si>
    <t>Charcoal</t>
  </si>
  <si>
    <t>Sulfur</t>
  </si>
  <si>
    <t>Sulphur</t>
  </si>
  <si>
    <t>Nitrate</t>
  </si>
  <si>
    <t>Nitrogen Acid</t>
  </si>
  <si>
    <t>TRO_Memory_Book01</t>
  </si>
  <si>
    <t>Rama5 Book</t>
  </si>
  <si>
    <t>TRO_Memory_Book02</t>
  </si>
  <si>
    <t>Loykrathong Book</t>
  </si>
  <si>
    <t>TRO_Memory_Book03</t>
  </si>
  <si>
    <t>Constitution Book</t>
  </si>
  <si>
    <t>VVS_Balmung</t>
  </si>
  <si>
    <t>VV Strong Balmung</t>
  </si>
  <si>
    <t>Spiritualist_Dagger</t>
  </si>
  <si>
    <t>Dagger Of Psychic</t>
  </si>
  <si>
    <t>Jenoss_Ring1</t>
  </si>
  <si>
    <t>Jonathan Family Ring</t>
  </si>
  <si>
    <t>Jenoss_Ring2</t>
  </si>
  <si>
    <t>Jillberriel Family Ring</t>
  </si>
  <si>
    <t>Jenoss_Ring3</t>
  </si>
  <si>
    <t>Jessur Family Ring</t>
  </si>
  <si>
    <t>Jenoss_Ring4</t>
  </si>
  <si>
    <t>Jenoss Family Ring</t>
  </si>
  <si>
    <t>Piano_Key</t>
  </si>
  <si>
    <t>Rok_Star_Badge_</t>
  </si>
  <si>
    <t>Poppy_Wreath</t>
  </si>
  <si>
    <t>Poppy Wreath</t>
  </si>
  <si>
    <t>Bobbin_Of_Goddess</t>
  </si>
  <si>
    <t>Bobbin Of Goddess</t>
  </si>
  <si>
    <t>Louis_Hair_Coupon</t>
  </si>
  <si>
    <t>Louise's Beauty Coupon</t>
  </si>
  <si>
    <t>Stolen_Cookie</t>
  </si>
  <si>
    <t>Stolen Cookie</t>
  </si>
  <si>
    <t>Stolen_Candy</t>
  </si>
  <si>
    <t>Stolen Candy</t>
  </si>
  <si>
    <t>Yulia_Hat</t>
  </si>
  <si>
    <t>Yulia's Hat</t>
  </si>
  <si>
    <t>Portable_Snowman</t>
  </si>
  <si>
    <t>Portable Snowman Machine</t>
  </si>
  <si>
    <t>Test_Certificate</t>
  </si>
  <si>
    <t>Battle Test Certificate</t>
  </si>
  <si>
    <t>Ancient_Document_TW</t>
  </si>
  <si>
    <t>Ancient Language Document</t>
  </si>
  <si>
    <t>Copper_Coin_</t>
  </si>
  <si>
    <t>Silver_Coin_</t>
  </si>
  <si>
    <t>Magic_Potion</t>
  </si>
  <si>
    <t>Magic Potion</t>
  </si>
  <si>
    <t>Particle_Of_Memory</t>
  </si>
  <si>
    <t>Fragment Of Memory</t>
  </si>
  <si>
    <t>Festival_Ticket</t>
  </si>
  <si>
    <t>Festival Ticket</t>
  </si>
  <si>
    <t>Hero's_Arsenal</t>
  </si>
  <si>
    <t>He's Arsenal</t>
  </si>
  <si>
    <t>Essence_Of_Dragon</t>
  </si>
  <si>
    <t>Essence Of Dragon</t>
  </si>
  <si>
    <t>RWC_Ticket</t>
  </si>
  <si>
    <t>RWC Voucher Items</t>
  </si>
  <si>
    <t>KRATHONG_</t>
  </si>
  <si>
    <t>Brazilian_Flag_</t>
  </si>
  <si>
    <t>Brazil National Flag</t>
  </si>
  <si>
    <t>Golden_Coin_</t>
  </si>
  <si>
    <t>Cowking's_Nose_Ring</t>
  </si>
  <si>
    <t>Devil's Cattle Ring</t>
  </si>
  <si>
    <t>Halloween_Ticket</t>
  </si>
  <si>
    <t>Halloween Ticket</t>
  </si>
  <si>
    <t>Letter_From_Chico</t>
  </si>
  <si>
    <t>Chico Cesar Letter</t>
  </si>
  <si>
    <t>Caskinya</t>
  </si>
  <si>
    <t>Sealed_Box</t>
  </si>
  <si>
    <t>Sealed Box</t>
  </si>
  <si>
    <t>Almighty_Charm</t>
  </si>
  <si>
    <t>Universal Amulet</t>
  </si>
  <si>
    <t>Valentine_Gold_Ring</t>
  </si>
  <si>
    <t>Gold Ring Of Valentine</t>
  </si>
  <si>
    <t>Valentine_Silver_Ring</t>
  </si>
  <si>
    <t>Silver Ring Of Valentine</t>
  </si>
  <si>
    <t>Box</t>
  </si>
  <si>
    <t>Woven_Wool</t>
  </si>
  <si>
    <t>Woven Wool</t>
  </si>
  <si>
    <t>Ayothaya_Ticket</t>
  </si>
  <si>
    <t>Ayothaya Fest Ticket</t>
  </si>
  <si>
    <t>Gold_Tulip</t>
  </si>
  <si>
    <t>Golden Tulip Flower</t>
  </si>
  <si>
    <t>Gift_From_Romiros</t>
  </si>
  <si>
    <t>Gift Of Lomi Ross</t>
  </si>
  <si>
    <t>Gift_From_Juliedge</t>
  </si>
  <si>
    <t>Gift Of Juliet</t>
  </si>
  <si>
    <t>Festival_Ticket_</t>
  </si>
  <si>
    <t>Lost_Card1</t>
  </si>
  <si>
    <t>Lost Card1</t>
  </si>
  <si>
    <t>Lost_Card2</t>
  </si>
  <si>
    <t>Lost Card2</t>
  </si>
  <si>
    <t>Lost_Card3</t>
  </si>
  <si>
    <t>Lost Card3</t>
  </si>
  <si>
    <t>Lost_Card4</t>
  </si>
  <si>
    <t>Lost Card4</t>
  </si>
  <si>
    <t>Ancient_Gold_Coin</t>
  </si>
  <si>
    <t>Ancient Gold Coin</t>
  </si>
  <si>
    <t>Ancient_Silver_Coin</t>
  </si>
  <si>
    <t>Ancient Silver Coin</t>
  </si>
  <si>
    <t>Weapon_Exchange</t>
  </si>
  <si>
    <t>Weapon Exchange</t>
  </si>
  <si>
    <t>Treasure_Map1</t>
  </si>
  <si>
    <t>Treasure Map1</t>
  </si>
  <si>
    <t>Treasure_Map2</t>
  </si>
  <si>
    <t>Treasure Map2</t>
  </si>
  <si>
    <t>Treasure_Map3</t>
  </si>
  <si>
    <t>Treasure Map3</t>
  </si>
  <si>
    <t>Treasure_Map4</t>
  </si>
  <si>
    <t>Treasure Map4</t>
  </si>
  <si>
    <t>Weird_Parchment1</t>
  </si>
  <si>
    <t>Weird Parchment1</t>
  </si>
  <si>
    <t>Weird_Parchment2</t>
  </si>
  <si>
    <t>Weird Parchment2</t>
  </si>
  <si>
    <t>Weird_Parchment3</t>
  </si>
  <si>
    <t>Weird Parchment3</t>
  </si>
  <si>
    <t>Weird_Parchment4</t>
  </si>
  <si>
    <t>Weird Parchment4</t>
  </si>
  <si>
    <t>Unwritten_Letter1</t>
  </si>
  <si>
    <t>Unwritten Letter1</t>
  </si>
  <si>
    <t>Unwritten_Letter2</t>
  </si>
  <si>
    <t>Unwritten Letter2</t>
  </si>
  <si>
    <t>Oath_Day_Letter</t>
  </si>
  <si>
    <t>Oath Day Letter</t>
  </si>
  <si>
    <t>Immortality_Egg</t>
  </si>
  <si>
    <t>Immortality Egg</t>
  </si>
  <si>
    <t>Illusion_Piece</t>
  </si>
  <si>
    <t>Illusion Piece</t>
  </si>
  <si>
    <t>Cupid_Choco</t>
  </si>
  <si>
    <t>Cupid Choco</t>
  </si>
  <si>
    <t>Gf_Magic_Coin</t>
  </si>
  <si>
    <t>Gf Magic Coin</t>
  </si>
  <si>
    <t>Hunting_Medal_Badge</t>
  </si>
  <si>
    <t>Hunting Medal Badge</t>
  </si>
  <si>
    <t>Spring_Stanza1</t>
  </si>
  <si>
    <t>Spring Stanza1</t>
  </si>
  <si>
    <t>Spring_Stanza2</t>
  </si>
  <si>
    <t>Spring Stanza2</t>
  </si>
  <si>
    <t>Spring_Stanza3</t>
  </si>
  <si>
    <t>Spring Stanza3</t>
  </si>
  <si>
    <t>Spring_Stanza4</t>
  </si>
  <si>
    <t>Spring Stanza4</t>
  </si>
  <si>
    <t>Spring_Stanza5</t>
  </si>
  <si>
    <t>Spring Stanza5</t>
  </si>
  <si>
    <t>Spring_Stanza6</t>
  </si>
  <si>
    <t>Spring Stanza6</t>
  </si>
  <si>
    <t>Spring_Stanza7</t>
  </si>
  <si>
    <t>Spring Stanza7</t>
  </si>
  <si>
    <t>Spring_Stanza8</t>
  </si>
  <si>
    <t>Spring Stanza8</t>
  </si>
  <si>
    <t>Spring_Stanza9</t>
  </si>
  <si>
    <t>Spring Stanza9</t>
  </si>
  <si>
    <t>Spring_Stanza10</t>
  </si>
  <si>
    <t>Spring Stanza10</t>
  </si>
  <si>
    <t>Spring_Stanza11</t>
  </si>
  <si>
    <t>Spring Stanza11</t>
  </si>
  <si>
    <t>Spring_Stanza12</t>
  </si>
  <si>
    <t>Spring Stanza12</t>
  </si>
  <si>
    <t>Spring_Stanza13</t>
  </si>
  <si>
    <t>Spring Stanza13</t>
  </si>
  <si>
    <t>Spring_Stanza14</t>
  </si>
  <si>
    <t>Spring Stanza14</t>
  </si>
  <si>
    <t>Spring_Stanza15</t>
  </si>
  <si>
    <t>Spring Stanza15</t>
  </si>
  <si>
    <t>Spring_Stanza16</t>
  </si>
  <si>
    <t>Spring Stanza16</t>
  </si>
  <si>
    <t>Spring_Stanza17</t>
  </si>
  <si>
    <t>Spring Stanza17</t>
  </si>
  <si>
    <t>Spring_Stanza18</t>
  </si>
  <si>
    <t>Spring Stanza18</t>
  </si>
  <si>
    <t>Spring_Stanza19</t>
  </si>
  <si>
    <t>Spring Stanza19</t>
  </si>
  <si>
    <t>Spring_Stanza20</t>
  </si>
  <si>
    <t>Spring Stanza20</t>
  </si>
  <si>
    <t>Spring_Stanza21</t>
  </si>
  <si>
    <t>Spring Stanza21</t>
  </si>
  <si>
    <t>Spring_Stanza22</t>
  </si>
  <si>
    <t>Spring Stanza22</t>
  </si>
  <si>
    <t>Poring_Egg</t>
  </si>
  <si>
    <t>Poring Egg</t>
  </si>
  <si>
    <t>Drops_Egg</t>
  </si>
  <si>
    <t>Drops Egg</t>
  </si>
  <si>
    <t>Poporing_Egg</t>
  </si>
  <si>
    <t>Poporing Egg</t>
  </si>
  <si>
    <t>Lunatic_Egg</t>
  </si>
  <si>
    <t>Lunatic Egg</t>
  </si>
  <si>
    <t>Picky_Egg</t>
  </si>
  <si>
    <t>Picky Egg</t>
  </si>
  <si>
    <t>Chonchon_Egg</t>
  </si>
  <si>
    <t>Chonchon Egg</t>
  </si>
  <si>
    <t>Steel_Chonchon_Egg</t>
  </si>
  <si>
    <t>Steel Chonchon Egg</t>
  </si>
  <si>
    <t>Hunter_Fly_Egg</t>
  </si>
  <si>
    <t>Hunter Fly Egg</t>
  </si>
  <si>
    <t>Savage_Bebe_Egg</t>
  </si>
  <si>
    <t>Savage Babe Egg</t>
  </si>
  <si>
    <t>Baby_Desert_Wolf_Egg</t>
  </si>
  <si>
    <t>Baby Desert Wolf Egg</t>
  </si>
  <si>
    <t>Rocker_Egg</t>
  </si>
  <si>
    <t>Rocker Egg</t>
  </si>
  <si>
    <t>Spore_Egg</t>
  </si>
  <si>
    <t>Spore Egg</t>
  </si>
  <si>
    <t>Poison_Spore_Egg</t>
  </si>
  <si>
    <t>Poison Spore Egg</t>
  </si>
  <si>
    <t>PecoPeco_Egg</t>
  </si>
  <si>
    <t>Peco Peco Egg</t>
  </si>
  <si>
    <t>Smokie_Egg</t>
  </si>
  <si>
    <t>Smokie Egg</t>
  </si>
  <si>
    <t>Yoyo_Egg</t>
  </si>
  <si>
    <t>Yoyo Egg</t>
  </si>
  <si>
    <t>Orc_Warrior_Egg</t>
  </si>
  <si>
    <t>Orc Warrior Egg</t>
  </si>
  <si>
    <t>Munak_Egg</t>
  </si>
  <si>
    <t>Munak Egg</t>
  </si>
  <si>
    <t>Dokkaebi_Egg</t>
  </si>
  <si>
    <t>Dokebi Egg</t>
  </si>
  <si>
    <t>Sohee_Egg</t>
  </si>
  <si>
    <t>Sohee Egg</t>
  </si>
  <si>
    <t>Isis_Egg</t>
  </si>
  <si>
    <t>Isis Egg</t>
  </si>
  <si>
    <t>Deviruchi_Egg</t>
  </si>
  <si>
    <t>Deviruchi Egg</t>
  </si>
  <si>
    <t>Bapho_Jr._Egg</t>
  </si>
  <si>
    <t>Bapho Jr. Egg</t>
  </si>
  <si>
    <t>Bongun_Egg</t>
  </si>
  <si>
    <t>Bongun Egg</t>
  </si>
  <si>
    <t>Zherlthsh_Egg</t>
  </si>
  <si>
    <t>Zealotus Egg</t>
  </si>
  <si>
    <t>Alice_Egg</t>
  </si>
  <si>
    <t>Alice Egg</t>
  </si>
  <si>
    <t>Santa_Goblin_Egg</t>
  </si>
  <si>
    <t>Christmas Goblin's Egg</t>
  </si>
  <si>
    <t>Chung_E_Egg</t>
  </si>
  <si>
    <t>Green Maiden Egg</t>
  </si>
  <si>
    <t>Spring_Rabbit_Egg</t>
  </si>
  <si>
    <t>Spring Rabbit Egg</t>
  </si>
  <si>
    <t>Knife_Goblin_Egg</t>
  </si>
  <si>
    <t>Knife Goblin Egg</t>
  </si>
  <si>
    <t>Flail_Goblin_Egg</t>
  </si>
  <si>
    <t>Flail Goblin Egg</t>
  </si>
  <si>
    <t>Hammer_Goblin_Egg</t>
  </si>
  <si>
    <t>Hammer Goblin Egg</t>
  </si>
  <si>
    <t>Diabolic_Egg</t>
  </si>
  <si>
    <t>Diabolic Egg</t>
  </si>
  <si>
    <t>Wanderer_Egg</t>
  </si>
  <si>
    <t>Wanderer Egg</t>
  </si>
  <si>
    <t>New_Year_Doll_Egg</t>
  </si>
  <si>
    <t>New Year Doll Egg</t>
  </si>
  <si>
    <t>Bacsojin_Egg</t>
  </si>
  <si>
    <t>Bacsojin Egg</t>
  </si>
  <si>
    <t>Civil_Servant_Egg</t>
  </si>
  <si>
    <t>Civil Servant Egg</t>
  </si>
  <si>
    <t>Leaf_Cat_Egg</t>
  </si>
  <si>
    <t>Leaf Cat Egg</t>
  </si>
  <si>
    <t>Loli_Ruri_Egg</t>
  </si>
  <si>
    <t>Loli Ruri Egg</t>
  </si>
  <si>
    <t>Marionette_Egg</t>
  </si>
  <si>
    <t>Marionette Egg</t>
  </si>
  <si>
    <t>Shinobi_Egg</t>
  </si>
  <si>
    <t>Shinobi Egg</t>
  </si>
  <si>
    <t>Whisper_Egg</t>
  </si>
  <si>
    <t>Whisper Egg</t>
  </si>
  <si>
    <t>Goblin_Leader_Egg</t>
  </si>
  <si>
    <t>Goblin Leader Egg</t>
  </si>
  <si>
    <t>Wicked_Nymph_Egg</t>
  </si>
  <si>
    <t>Wicked Nymph Egg</t>
  </si>
  <si>
    <t>Miyabi_Ningyo_Egg</t>
  </si>
  <si>
    <t>Miyabi Ningyo Egg</t>
  </si>
  <si>
    <t>Dullahan_Egg</t>
  </si>
  <si>
    <t>Dullahan Egg</t>
  </si>
  <si>
    <t>Medusa_Egg</t>
  </si>
  <si>
    <t>Medusa Egg</t>
  </si>
  <si>
    <t>Stone_Shooter_Egg</t>
  </si>
  <si>
    <t>Stone Shooter Egg</t>
  </si>
  <si>
    <t>Incubus_Egg</t>
  </si>
  <si>
    <t>Incubus Egg</t>
  </si>
  <si>
    <t>Golem_Egg</t>
  </si>
  <si>
    <t>Golem Egg</t>
  </si>
  <si>
    <t>Nightmare_Terror_Egg</t>
  </si>
  <si>
    <t>Nightmare Terror Egg</t>
  </si>
  <si>
    <t>Succubus_Egg</t>
  </si>
  <si>
    <t>Succubus Egg</t>
  </si>
  <si>
    <t>Imp_Egg</t>
  </si>
  <si>
    <t>Imp Egg</t>
  </si>
  <si>
    <t>Skull_Helm</t>
  </si>
  <si>
    <t>Skull Helm</t>
  </si>
  <si>
    <t>Monster_Oxygen_Mask</t>
  </si>
  <si>
    <t>Monster Oxygen Mask</t>
  </si>
  <si>
    <t>Punisher</t>
  </si>
  <si>
    <t>Stellar_Hairpin</t>
  </si>
  <si>
    <t>Stellar Hairpin</t>
  </si>
  <si>
    <t>Monkey_Circlet</t>
  </si>
  <si>
    <t>Monkey Circlet</t>
  </si>
  <si>
    <t>Round_Hair_Ornament</t>
  </si>
  <si>
    <t>Circular Headgear</t>
  </si>
  <si>
    <t>Golden_Earing</t>
  </si>
  <si>
    <t>Gold Earring</t>
  </si>
  <si>
    <t>Green_Lucky_Bag</t>
  </si>
  <si>
    <t>Green Jewel Bag</t>
  </si>
  <si>
    <t>Fashionable_Glasses</t>
  </si>
  <si>
    <t>Fashion Glasses</t>
  </si>
  <si>
    <t>Wine_On_Sleeve</t>
  </si>
  <si>
    <t>Tassel for Durumagi</t>
  </si>
  <si>
    <t>Nice_Badge</t>
  </si>
  <si>
    <t>Beautiful Badges</t>
  </si>
  <si>
    <t>Jade_Trinket</t>
  </si>
  <si>
    <t>Jade Trinket</t>
  </si>
  <si>
    <t>Summer_Fan</t>
  </si>
  <si>
    <t>Summer Fan</t>
  </si>
  <si>
    <t>Death_Coil</t>
  </si>
  <si>
    <t>Ring Of Death</t>
  </si>
  <si>
    <t>Queen's_Coronet</t>
  </si>
  <si>
    <t>Queen's Coronet</t>
  </si>
  <si>
    <t>Apro_Hair</t>
  </si>
  <si>
    <t>Afro</t>
  </si>
  <si>
    <t>Windup_Spring</t>
  </si>
  <si>
    <t>Spring</t>
  </si>
  <si>
    <t>Hell_Horn</t>
  </si>
  <si>
    <t>Horn Of Hell</t>
  </si>
  <si>
    <t>Black_Butterfly_Mask</t>
  </si>
  <si>
    <t>Black Butterfly Mask</t>
  </si>
  <si>
    <t>Horn_Protector</t>
  </si>
  <si>
    <t>Horn Barrier</t>
  </si>
  <si>
    <t>Prontera_Book_01</t>
  </si>
  <si>
    <t>History book of Prontera</t>
  </si>
  <si>
    <t>Adventure_Story01</t>
  </si>
  <si>
    <t>Adventure Story Vol.1</t>
  </si>
  <si>
    <t>Legend_Of_Kafra01</t>
  </si>
  <si>
    <t>Kafra Legend Vol.1</t>
  </si>
  <si>
    <t>Mercenary_Rebellion</t>
  </si>
  <si>
    <t>Old Book</t>
  </si>
  <si>
    <t>Tyrant_Schmidt</t>
  </si>
  <si>
    <t>Rune Royal Family Book</t>
  </si>
  <si>
    <t>Blood_Flower01</t>
  </si>
  <si>
    <t>Blood Flower Vol.1</t>
  </si>
  <si>
    <t>Blood_Flower02</t>
  </si>
  <si>
    <t>Blood Flower Vol.2</t>
  </si>
  <si>
    <t>Barmund</t>
  </si>
  <si>
    <t>Biographical Dictionary Copy Edition</t>
  </si>
  <si>
    <t>Adventure_Story02</t>
  </si>
  <si>
    <t>Adventure Story Vol.2</t>
  </si>
  <si>
    <t>Reward_List_Book</t>
  </si>
  <si>
    <t>Battlegrounds Catalog</t>
  </si>
  <si>
    <t>Barmund_Note</t>
  </si>
  <si>
    <t>Varmunt's Note</t>
  </si>
  <si>
    <t>Expedition_Report</t>
  </si>
  <si>
    <t>Expedition Report</t>
  </si>
  <si>
    <t>Expedition_Report_Vol1</t>
  </si>
  <si>
    <t>Expedition Report Vol1</t>
  </si>
  <si>
    <t>Expedition_Report_Vol2</t>
  </si>
  <si>
    <t>Expedition Report Vol2</t>
  </si>
  <si>
    <t>Expedition_Report_Vol3</t>
  </si>
  <si>
    <t>Expedition Report Vol3</t>
  </si>
  <si>
    <t>Expedition_Report_Vol4</t>
  </si>
  <si>
    <t>Expedition Report Vol4</t>
  </si>
  <si>
    <t>Reward_List_Book2</t>
  </si>
  <si>
    <t>KVM Reward Items Catalog</t>
  </si>
  <si>
    <t>Splendide_Selling_Item</t>
  </si>
  <si>
    <t>Splendide Selling Item</t>
  </si>
  <si>
    <t>Manuk_Selling_Item</t>
  </si>
  <si>
    <t>Manuk Selling Item</t>
  </si>
  <si>
    <t>Japan_Book1</t>
  </si>
  <si>
    <t>Japan Book1</t>
  </si>
  <si>
    <t>Japan_Book2</t>
  </si>
  <si>
    <t>Japan Book2</t>
  </si>
  <si>
    <t>Mix_Cook_Book</t>
  </si>
  <si>
    <t>Mix Cook Book</t>
  </si>
  <si>
    <t>Increase_Stamina_Study</t>
  </si>
  <si>
    <t>Increase Stamina Study</t>
  </si>
  <si>
    <t>Vital_Drink_CB</t>
  </si>
  <si>
    <t>Vital Drink CB</t>
  </si>
  <si>
    <t>Swordman_Book_Basic</t>
  </si>
  <si>
    <t>Swordman Book Basic</t>
  </si>
  <si>
    <t>Swordman_Book_Practice</t>
  </si>
  <si>
    <t>Swordman Book Practice</t>
  </si>
  <si>
    <t>Swrodman_Book_Misc</t>
  </si>
  <si>
    <t>Swrodman Book Misc</t>
  </si>
  <si>
    <t>Thief_Book_Basic</t>
  </si>
  <si>
    <t>Thief Book Basic</t>
  </si>
  <si>
    <t>Thief_Book_Practice</t>
  </si>
  <si>
    <t>Thief Book Practice</t>
  </si>
  <si>
    <t>Thief_Book_Misc</t>
  </si>
  <si>
    <t>Thief Book Misc</t>
  </si>
  <si>
    <t>Archer_Book_Basic</t>
  </si>
  <si>
    <t>Archer Book Basic</t>
  </si>
  <si>
    <t>Archer_Book_Practice</t>
  </si>
  <si>
    <t>Archer Book Practice</t>
  </si>
  <si>
    <t>Archer_Book_Misc</t>
  </si>
  <si>
    <t>Archer Book Misc</t>
  </si>
  <si>
    <t>Acol_Book_Basic</t>
  </si>
  <si>
    <t>Acol Book Basic</t>
  </si>
  <si>
    <t>Acol_Book_Practice</t>
  </si>
  <si>
    <t>Acol Book Practice</t>
  </si>
  <si>
    <t>Acol_Book_Misc</t>
  </si>
  <si>
    <t>Acol Book Misc</t>
  </si>
  <si>
    <t>Mage_Book_Basic</t>
  </si>
  <si>
    <t>Mage Book Basic</t>
  </si>
  <si>
    <t>Mage_Book_Practice</t>
  </si>
  <si>
    <t>Mage Book Practice</t>
  </si>
  <si>
    <t>Mage_Book_Misc</t>
  </si>
  <si>
    <t>Mage Book Misc</t>
  </si>
  <si>
    <t>Mer_Book_Basic</t>
  </si>
  <si>
    <t>Mer Book Basic</t>
  </si>
  <si>
    <t>Mer_Book_Practice</t>
  </si>
  <si>
    <t>Mer Book Practice</t>
  </si>
  <si>
    <t>Mer_Book_Misc</t>
  </si>
  <si>
    <t>Mer Book Misc</t>
  </si>
  <si>
    <t>TK_Book_Basic</t>
  </si>
  <si>
    <t>TK Book Basic</t>
  </si>
  <si>
    <t>TK_Book_Practice</t>
  </si>
  <si>
    <t>TK Book Practice</t>
  </si>
  <si>
    <t>TK_Book_Misc</t>
  </si>
  <si>
    <t>TK Book Misc</t>
  </si>
  <si>
    <t>Ninja_Book_Basic</t>
  </si>
  <si>
    <t>Ninja Book Basic</t>
  </si>
  <si>
    <t>Ninja_Book_Practice</t>
  </si>
  <si>
    <t>Ninja Book Practice</t>
  </si>
  <si>
    <t>Ninja_Book_Misc</t>
  </si>
  <si>
    <t>Ninja Book Misc</t>
  </si>
  <si>
    <t>Gun_Book_Basic</t>
  </si>
  <si>
    <t>Gun Book Basic</t>
  </si>
  <si>
    <t>Gun_Book_Practice</t>
  </si>
  <si>
    <t>Gun Book Practice</t>
  </si>
  <si>
    <t>Gun_Book_Misc</t>
  </si>
  <si>
    <t>Gun Book Misc</t>
  </si>
  <si>
    <t>SN_Book_Basic</t>
  </si>
  <si>
    <t>SN Book Basic</t>
  </si>
  <si>
    <t>SN_Book_Practice</t>
  </si>
  <si>
    <t>SN Book Practice</t>
  </si>
  <si>
    <t>SN_Book_Misc</t>
  </si>
  <si>
    <t>SN Book Misc</t>
  </si>
  <si>
    <t>Basic_Adventure</t>
  </si>
  <si>
    <t>Basic Adventure</t>
  </si>
  <si>
    <t>Elemental_Spirit_Guide</t>
  </si>
  <si>
    <t>Elemental Spirit Guide</t>
  </si>
  <si>
    <t>Light_Yellow_Pot</t>
  </si>
  <si>
    <t>Light Yellow Potion</t>
  </si>
  <si>
    <t>Light_White_Pot</t>
  </si>
  <si>
    <t>Light White Potion</t>
  </si>
  <si>
    <t>Light_Blue_Pot</t>
  </si>
  <si>
    <t>Light Blue Potion</t>
  </si>
  <si>
    <t>Siege_White_Potion</t>
  </si>
  <si>
    <t>WoE White Potion</t>
  </si>
  <si>
    <t>Siege_Blue_Potion</t>
  </si>
  <si>
    <t>WoE Blue Potion</t>
  </si>
  <si>
    <t>Iris</t>
  </si>
  <si>
    <t>Fanta_Orange</t>
  </si>
  <si>
    <t>Fanta Orange</t>
  </si>
  <si>
    <t>Fanta_Grape</t>
  </si>
  <si>
    <t>Fanta Grape</t>
  </si>
  <si>
    <t>Karada_Meguri_Tea</t>
  </si>
  <si>
    <t>Karada Meguricha</t>
  </si>
  <si>
    <t>Royal_Milk_Tea</t>
  </si>
  <si>
    <t>Black Tea Kochakaden</t>
  </si>
  <si>
    <t>Coke_Zero</t>
  </si>
  <si>
    <t>Coca Cola Zero</t>
  </si>
  <si>
    <t>Coke_No_Cal</t>
  </si>
  <si>
    <t>Diet Coca Cola</t>
  </si>
  <si>
    <t>Coca_Cola</t>
  </si>
  <si>
    <t>Coca Cola</t>
  </si>
  <si>
    <t>Protect_Neck_Candy</t>
  </si>
  <si>
    <t>Protect Neck Candy</t>
  </si>
  <si>
    <t>Enriched_Slim_Pot</t>
  </si>
  <si>
    <t>Enriched Slim Pot</t>
  </si>
  <si>
    <t>Coconut</t>
  </si>
  <si>
    <t>Asai_Fruit</t>
  </si>
  <si>
    <t>Asai Fruit</t>
  </si>
  <si>
    <t>Puri_Potion</t>
  </si>
  <si>
    <t>Puri Potion</t>
  </si>
  <si>
    <t>N_Blue_Potion</t>
  </si>
  <si>
    <t>Beef_Toast</t>
  </si>
  <si>
    <t>Beef Toast</t>
  </si>
  <si>
    <t>Mora_Mandarin</t>
  </si>
  <si>
    <t>Mora Mandar</t>
  </si>
  <si>
    <t>Pingui_Berry_Juice</t>
  </si>
  <si>
    <t>Pingui Berry Juice</t>
  </si>
  <si>
    <t>Red_Raffle_Sap</t>
  </si>
  <si>
    <t>Red Raffle Sap</t>
  </si>
  <si>
    <t>Yellow_Raffle_Sap</t>
  </si>
  <si>
    <t>Yellow Raffle Sap</t>
  </si>
  <si>
    <t>White_Raffle_Sap</t>
  </si>
  <si>
    <t>White Raffle Sap</t>
  </si>
  <si>
    <t>Mora_Hip_Tea</t>
  </si>
  <si>
    <t>Rafflecino</t>
  </si>
  <si>
    <t>Baklava</t>
  </si>
  <si>
    <t>Kanafeh</t>
  </si>
  <si>
    <t>MAAMOUL_</t>
  </si>
  <si>
    <t>Maamoul</t>
  </si>
  <si>
    <t>Jujube</t>
  </si>
  <si>
    <t>Coffee</t>
  </si>
  <si>
    <t>Nasi_Goreng</t>
  </si>
  <si>
    <t>Nasi Goreng</t>
  </si>
  <si>
    <t>Satay</t>
  </si>
  <si>
    <t>Coco_Juice</t>
  </si>
  <si>
    <t>Coconut Juice</t>
  </si>
  <si>
    <t>Almond_Chocolate</t>
  </si>
  <si>
    <t>Almond Chocolate</t>
  </si>
  <si>
    <t>Cat_Hard_Biscuit</t>
  </si>
  <si>
    <t>Cat Biscuit</t>
  </si>
  <si>
    <t>Rice_weevil_Bug</t>
  </si>
  <si>
    <t>Rice Weevil Bug</t>
  </si>
  <si>
    <t>Octupus_Leg</t>
  </si>
  <si>
    <t>Fresh Octopus Legs</t>
  </si>
  <si>
    <t>Athale_Choco</t>
  </si>
  <si>
    <t>Athale Choco</t>
  </si>
  <si>
    <t>Shyai_Choco</t>
  </si>
  <si>
    <t>Shyai Choco</t>
  </si>
  <si>
    <t>Mid_Choco</t>
  </si>
  <si>
    <t>Mid Choco</t>
  </si>
  <si>
    <t>Zonda_Choco</t>
  </si>
  <si>
    <t>Zonda Choco</t>
  </si>
  <si>
    <t>Goedo_Choco</t>
  </si>
  <si>
    <t>Goedo Choco</t>
  </si>
  <si>
    <t>Huike_Choco</t>
  </si>
  <si>
    <t>Huike Choco</t>
  </si>
  <si>
    <t>Rune_Choco</t>
  </si>
  <si>
    <t>Rune Choco</t>
  </si>
  <si>
    <t>Pope_Choco</t>
  </si>
  <si>
    <t>Pope Choco</t>
  </si>
  <si>
    <t>Woe_Violet_Potion</t>
  </si>
  <si>
    <t>Siege Purple Potion</t>
  </si>
  <si>
    <t>Woe_White_Potion</t>
  </si>
  <si>
    <t>Siege White Potion</t>
  </si>
  <si>
    <t>Woe_Blue_Potion</t>
  </si>
  <si>
    <t>Siege Blue Potion</t>
  </si>
  <si>
    <t>Pumpkin_Cake</t>
  </si>
  <si>
    <t>Pumpkin Cake</t>
  </si>
  <si>
    <t>Savory_Herb_Salad</t>
  </si>
  <si>
    <t>Savory Herb Salad</t>
  </si>
  <si>
    <t>Apple_Carrot_Salad</t>
  </si>
  <si>
    <t>Apple Carrot Salad</t>
  </si>
  <si>
    <t>Casual_Stew</t>
  </si>
  <si>
    <t>Casual Stew</t>
  </si>
  <si>
    <t>Golden_Roasted_Apple</t>
  </si>
  <si>
    <t>Golden Roasted Apple</t>
  </si>
  <si>
    <t>Red_Potion_RG</t>
  </si>
  <si>
    <t>Red Potion RG</t>
  </si>
  <si>
    <t>TE_White_Potion</t>
  </si>
  <si>
    <t>TE White Potion</t>
  </si>
  <si>
    <t>TE_White_Slim_Potion</t>
  </si>
  <si>
    <t>TE White Slim Potion</t>
  </si>
  <si>
    <t>Hot_Tee</t>
  </si>
  <si>
    <t>Hot Tea</t>
  </si>
  <si>
    <t>Sweet_Canape</t>
  </si>
  <si>
    <t>Sweet Canape</t>
  </si>
  <si>
    <t>White_Potion_B</t>
  </si>
  <si>
    <t>Yellow_Potion_</t>
  </si>
  <si>
    <t>Novice_Potion_B</t>
  </si>
  <si>
    <t>Red_Slim_Potion_B</t>
  </si>
  <si>
    <t>Red Slim Potion</t>
  </si>
  <si>
    <t>Orange_Potion_</t>
  </si>
  <si>
    <t>Red_Potion_</t>
  </si>
  <si>
    <t>Green_Potion_</t>
  </si>
  <si>
    <t>{ sc_end SC_POISON; sc_end SC_SILENCE; sc_end SC_BLIND; sc_end SC_CONFUSION; }</t>
  </si>
  <si>
    <t>Blue_Potion_B</t>
  </si>
  <si>
    <t>White_Slim_Potion_B</t>
  </si>
  <si>
    <t>White Slim Potion</t>
  </si>
  <si>
    <t>Yellow_Slim_Potion_</t>
  </si>
  <si>
    <t>Yellow Slim Potion</t>
  </si>
  <si>
    <t>Lucky_Cookie_B</t>
  </si>
  <si>
    <t>Lucky_Candy_Cane_B</t>
  </si>
  <si>
    <t>Lucky Lollipop</t>
  </si>
  <si>
    <t>Rice_Ball_B</t>
  </si>
  <si>
    <t>Candy_Striper_B</t>
  </si>
  <si>
    <t>Candy Bar</t>
  </si>
  <si>
    <t>Lucky_Candy_B</t>
  </si>
  <si>
    <t>Candy_B</t>
  </si>
  <si>
    <t>Piece_Of_Cake_B</t>
  </si>
  <si>
    <t>Well_Baked_Cookie_B</t>
  </si>
  <si>
    <t>Chocolate_Drink_B</t>
  </si>
  <si>
    <t>White_Chocolate_B</t>
  </si>
  <si>
    <t>HandMade_Chocolate_B</t>
  </si>
  <si>
    <t>HandMade_Chocolate_B_</t>
  </si>
  <si>
    <t>Hand-made White Chocolate</t>
  </si>
  <si>
    <t>Chocolate_B</t>
  </si>
  <si>
    <t>Fresh_Strawberries</t>
  </si>
  <si>
    <t>Fresh Strawberries</t>
  </si>
  <si>
    <t>Iceflake</t>
  </si>
  <si>
    <t>Cold Snow Cone</t>
  </si>
  <si>
    <t>Meat_Skewer5</t>
  </si>
  <si>
    <t>Skewer No.5</t>
  </si>
  <si>
    <t>Trance_Candy_R</t>
  </si>
  <si>
    <t>Trans Candy Red</t>
  </si>
  <si>
    <t>Trance_Candy_B</t>
  </si>
  <si>
    <t>Trans Candy Blue</t>
  </si>
  <si>
    <t>Trance_Candy_Y</t>
  </si>
  <si>
    <t>Trans Candy Yellow</t>
  </si>
  <si>
    <t>Trance_Candy_G</t>
  </si>
  <si>
    <t>Trans Candy Green</t>
  </si>
  <si>
    <t>Blood_In_Skull</t>
  </si>
  <si>
    <t>Blood In Skull</t>
  </si>
  <si>
    <t>Iron_Bug</t>
  </si>
  <si>
    <t>Iron Worm</t>
  </si>
  <si>
    <t>Bitter_Cacao_Bean</t>
  </si>
  <si>
    <t>Bitter Cacao Bean</t>
  </si>
  <si>
    <t>Superstar_Potion</t>
  </si>
  <si>
    <t>Superstar Potion</t>
  </si>
  <si>
    <t>Shining_Holy_Water</t>
  </si>
  <si>
    <t>Shining Holy Water</t>
  </si>
  <si>
    <t>Catnip_Fruit</t>
  </si>
  <si>
    <t>Catnip Fruit</t>
  </si>
  <si>
    <t>Delicious_Anchovy</t>
  </si>
  <si>
    <t>Delicious Anchovy</t>
  </si>
  <si>
    <t>Cookies_Bat</t>
  </si>
  <si>
    <t>Cookie Bat</t>
  </si>
  <si>
    <t>Girl_Bunch_Of_Flower</t>
  </si>
  <si>
    <t>Moon_Cookie</t>
  </si>
  <si>
    <t>Moon Cookie</t>
  </si>
  <si>
    <t>Mysterious_Blood</t>
  </si>
  <si>
    <t>Mystery Blood</t>
  </si>
  <si>
    <t>KETUPAT_F</t>
  </si>
  <si>
    <t>Special_White_Potion</t>
  </si>
  <si>
    <t>Children's Potion</t>
  </si>
  <si>
    <t>Steak</t>
  </si>
  <si>
    <t>Roasted_Beef</t>
  </si>
  <si>
    <t>Roast Beef</t>
  </si>
  <si>
    <t>Fore_Flank_Sirloin</t>
  </si>
  <si>
    <t>Fore Flank Sirloin</t>
  </si>
  <si>
    <t>Fanta_Zero_Lemon</t>
  </si>
  <si>
    <t>Fanta Zero Lemon</t>
  </si>
  <si>
    <t>Sakura_Mist</t>
  </si>
  <si>
    <t>Sakura Mist</t>
  </si>
  <si>
    <t>Sakura_Milk_Tea</t>
  </si>
  <si>
    <t>Sakura Milk Tea</t>
  </si>
  <si>
    <t>First_Leaf_Tea</t>
  </si>
  <si>
    <t>Julia's Candy</t>
  </si>
  <si>
    <t>Cold_Scroll_2_5</t>
  </si>
  <si>
    <t>Level 5 Frost Diver</t>
  </si>
  <si>
    <t>Holy_Scroll_2_1</t>
  </si>
  <si>
    <t>Level 1 Teleport</t>
  </si>
  <si>
    <t>Arrow_Container</t>
  </si>
  <si>
    <t>Quiver</t>
  </si>
  <si>
    <t>Iron_Arrow_Container</t>
  </si>
  <si>
    <t>Iron Arrow Quiver</t>
  </si>
  <si>
    <t>Steel_Arrow_Container</t>
  </si>
  <si>
    <t>Steel Arrow Quiver</t>
  </si>
  <si>
    <t>Ori_Arrow_Container</t>
  </si>
  <si>
    <t>Oridecon Arrow Quiver</t>
  </si>
  <si>
    <t>Fire_Arrow_Container</t>
  </si>
  <si>
    <t>Fire Arrow Quiver</t>
  </si>
  <si>
    <t>Silver_Arrow_Container</t>
  </si>
  <si>
    <t>Silver Arrow Quiver</t>
  </si>
  <si>
    <t>Wind_Arrow_Container</t>
  </si>
  <si>
    <t>Wind Arrow Quiver</t>
  </si>
  <si>
    <t>Stone_Arrow_Container</t>
  </si>
  <si>
    <t>Stone Arrow Quiver</t>
  </si>
  <si>
    <t>Crystal_Arrow_Container</t>
  </si>
  <si>
    <t>Crystal Arrow Quiver</t>
  </si>
  <si>
    <t>Shadow_Arrow_Container</t>
  </si>
  <si>
    <t>Shadow Arrow Quiver</t>
  </si>
  <si>
    <t>Imma_Arrow_Container</t>
  </si>
  <si>
    <t>Immaterial Arrow Quiver</t>
  </si>
  <si>
    <t>Rusty_Arrow_Container</t>
  </si>
  <si>
    <t>Rusty Arrow Quiver</t>
  </si>
  <si>
    <t>Holy_Egg</t>
  </si>
  <si>
    <t>Holy Egg</t>
  </si>
  <si>
    <t>Pork_Belly</t>
  </si>
  <si>
    <t>Pork</t>
  </si>
  <si>
    <t>Spareribs</t>
  </si>
  <si>
    <t>Galbi</t>
  </si>
  <si>
    <t>Giftbox_China</t>
  </si>
  <si>
    <t>Wrapped Box</t>
  </si>
  <si>
    <t>Red_Pouch_Of_Surprise</t>
  </si>
  <si>
    <t>Red Pouch</t>
  </si>
  <si>
    <t>Egg_Boy</t>
  </si>
  <si>
    <t>Dano Festival Egg</t>
  </si>
  <si>
    <t>Egg_Girl</t>
  </si>
  <si>
    <t>Lotto_Box01</t>
  </si>
  <si>
    <t>Lotto Box 01</t>
  </si>
  <si>
    <t>Lotto_Box02</t>
  </si>
  <si>
    <t>Lotto Box 02</t>
  </si>
  <si>
    <t>Lotto_Box03</t>
  </si>
  <si>
    <t>Lotto Box 03</t>
  </si>
  <si>
    <t>Lotto_Box04</t>
  </si>
  <si>
    <t>Lotto Box 04</t>
  </si>
  <si>
    <t>Lotto_Box05</t>
  </si>
  <si>
    <t>Lotto Box 05</t>
  </si>
  <si>
    <t>{ homevolution; }</t>
  </si>
  <si>
    <t>Str_Dish01</t>
  </si>
  <si>
    <t>Fried Grasshopper Legs</t>
  </si>
  <si>
    <t>Str_Dish02</t>
  </si>
  <si>
    <t>Seasoned Sticky Webfoot</t>
  </si>
  <si>
    <t>Str_Dish05</t>
  </si>
  <si>
    <t>Lutie Lady's Pancake</t>
  </si>
  <si>
    <t>Int_Dish01</t>
  </si>
  <si>
    <t>Grape Juice Herbal Tea</t>
  </si>
  <si>
    <t>Int_Dish03</t>
  </si>
  <si>
    <t>Honey Herbal Tea</t>
  </si>
  <si>
    <t>Int_Dish05</t>
  </si>
  <si>
    <t>Mastela Fruit Wine</t>
  </si>
  <si>
    <t>Vit_Dish01</t>
  </si>
  <si>
    <t>Steamed Crab Nippers</t>
  </si>
  <si>
    <t>Vit_Dish02</t>
  </si>
  <si>
    <t>Assorted Seafood</t>
  </si>
  <si>
    <t>Vit_Dish03</t>
  </si>
  <si>
    <t>Clam Soup</t>
  </si>
  <si>
    <t>Vit_Dish05</t>
  </si>
  <si>
    <t>Spicy Fried Bao</t>
  </si>
  <si>
    <t>Agi_Dish01</t>
  </si>
  <si>
    <t>Frog Egg Squid Ink Soup</t>
  </si>
  <si>
    <t>Agi_Dish02</t>
  </si>
  <si>
    <t>Agi_Dish03</t>
  </si>
  <si>
    <t>Tentacle Cheese Gratin</t>
  </si>
  <si>
    <t>Agi_Dish05</t>
  </si>
  <si>
    <t>Steamed Bat Wing in Pumpkin</t>
  </si>
  <si>
    <t>Dex_Dish02</t>
  </si>
  <si>
    <t>Chocolate Mousse Cake</t>
  </si>
  <si>
    <t>Dex_Dish03</t>
  </si>
  <si>
    <t>Fruit Mix</t>
  </si>
  <si>
    <t>Dex_Dish05</t>
  </si>
  <si>
    <t>Green Salad</t>
  </si>
  <si>
    <t>Luk_Dish01</t>
  </si>
  <si>
    <t>Fried Monkey Tails</t>
  </si>
  <si>
    <t>Luk_Dish02</t>
  </si>
  <si>
    <t>Mixed Juice</t>
  </si>
  <si>
    <t>Luk_Dish03</t>
  </si>
  <si>
    <t>Fried Sweet Potato</t>
  </si>
  <si>
    <t>Luk_Dish05</t>
  </si>
  <si>
    <t>Fried Scorpion Tails</t>
  </si>
  <si>
    <t>Str_Dish06</t>
  </si>
  <si>
    <t>Shiny Marinade Beef</t>
  </si>
  <si>
    <t>Str_Dish07</t>
  </si>
  <si>
    <t>Whole Roast</t>
  </si>
  <si>
    <t>Str_Dish08</t>
  </si>
  <si>
    <t>Bearfoot Special</t>
  </si>
  <si>
    <t>Str_Dish09</t>
  </si>
  <si>
    <t>Tendon Satay</t>
  </si>
  <si>
    <t>Str_Dish10</t>
  </si>
  <si>
    <t>Int_Dish07</t>
  </si>
  <si>
    <t>Special Royal Jelly Herbal Tea</t>
  </si>
  <si>
    <t>Int_Dish08</t>
  </si>
  <si>
    <t>Royal Family Tea</t>
  </si>
  <si>
    <t>Int_Dish09</t>
  </si>
  <si>
    <t>Tristan XII</t>
  </si>
  <si>
    <t>Vit_Dish06</t>
  </si>
  <si>
    <t>Awfully Bitter Bracer</t>
  </si>
  <si>
    <t>Vit_Dish07</t>
  </si>
  <si>
    <t>Sumptuous Feast</t>
  </si>
  <si>
    <t>Vit_Dish08</t>
  </si>
  <si>
    <t>Giant Burito</t>
  </si>
  <si>
    <t>Vit_Dish09</t>
  </si>
  <si>
    <t>Ascending Dragon Soup</t>
  </si>
  <si>
    <t>Vit_Dish10</t>
  </si>
  <si>
    <t>Agi_Dish06</t>
  </si>
  <si>
    <t>Chile Shrimp Gratin</t>
  </si>
  <si>
    <t>Agi_Dish07</t>
  </si>
  <si>
    <t>Steamed Alligator with Vegetable</t>
  </si>
  <si>
    <t>Agi_Dish08</t>
  </si>
  <si>
    <t>Incredibly Spicy Curry</t>
  </si>
  <si>
    <t>Agi_Dish09</t>
  </si>
  <si>
    <t>Special Meat Stew</t>
  </si>
  <si>
    <t>Agi_Dish10</t>
  </si>
  <si>
    <t>Steamed Desert Scorpions</t>
  </si>
  <si>
    <t>Dex_Dish06</t>
  </si>
  <si>
    <t>Peach Cake</t>
  </si>
  <si>
    <t>Dex_Dish07</t>
  </si>
  <si>
    <t>Soul Haunted Bread</t>
  </si>
  <si>
    <t>Dex_Dish08</t>
  </si>
  <si>
    <t>Special Toast</t>
  </si>
  <si>
    <t>Dex_Dish09</t>
  </si>
  <si>
    <t>Heavenly Fruit Juice</t>
  </si>
  <si>
    <t>Dex_Dish10</t>
  </si>
  <si>
    <t>Luk_Dish06</t>
  </si>
  <si>
    <t>Lucky Soup</t>
  </si>
  <si>
    <t>Luk_Dish07</t>
  </si>
  <si>
    <t>Assorted Shish Kebob</t>
  </si>
  <si>
    <t>Luk_Dish09</t>
  </si>
  <si>
    <t>Blood Flavored Soda</t>
  </si>
  <si>
    <t>Luk_Dish10</t>
  </si>
  <si>
    <t>Citron</t>
  </si>
  <si>
    <t>Meat_Skewer</t>
  </si>
  <si>
    <t>Grilled Skewer</t>
  </si>
  <si>
    <t>Random_Quiver</t>
  </si>
  <si>
    <t>Random Quiver</t>
  </si>
  <si>
    <t>Set_Of_Taiming_Item</t>
  </si>
  <si>
    <t>Taming Gift Set</t>
  </si>
  <si>
    <t>Wrapped_Mask</t>
  </si>
  <si>
    <t>Wrapped Mask</t>
  </si>
  <si>
    <t>Bundle_Of_Magic_Scroll</t>
  </si>
  <si>
    <t>Scroll Package</t>
  </si>
  <si>
    <t>First_Aid_Kit</t>
  </si>
  <si>
    <t>Food_Package</t>
  </si>
  <si>
    <t>Bundle of Food</t>
  </si>
  <si>
    <t>Tropical_Sograt</t>
  </si>
  <si>
    <t>Tropical Sograt</t>
  </si>
  <si>
    <t>Vermilion_The_Beach</t>
  </si>
  <si>
    <t>Vermilion on the Beach</t>
  </si>
  <si>
    <t>Elemental Converter</t>
  </si>
  <si>
    <t>Fireproof Potion</t>
  </si>
  <si>
    <t>Coldproof Potion</t>
  </si>
  <si>
    <t>Earthproof Potion</t>
  </si>
  <si>
    <t>Thunderproof Potion</t>
  </si>
  <si>
    <t>Outdoor_Cooking_Kits</t>
  </si>
  <si>
    <t>Outdoor Cooking Kit</t>
  </si>
  <si>
    <t>{ cooking 11; }</t>
  </si>
  <si>
    <t>Indoor_Cooking_Kits</t>
  </si>
  <si>
    <t>Home Cooking Kit</t>
  </si>
  <si>
    <t>{ cooking 12; }</t>
  </si>
  <si>
    <t>{ cooking 13; }</t>
  </si>
  <si>
    <t>{ cooking 14; }</t>
  </si>
  <si>
    <t>Fantastic_Cooking_Kits</t>
  </si>
  <si>
    <t>Fantastic Cooking Kit</t>
  </si>
  <si>
    <t>{ cooking 15; }</t>
  </si>
  <si>
    <t>Lucky_Potion</t>
  </si>
  <si>
    <t>Lucky Potion</t>
  </si>
  <si>
    <t>Red_Bag</t>
  </si>
  <si>
    <t>Santa's Bag</t>
  </si>
  <si>
    <t>Ice_Cream_</t>
  </si>
  <si>
    <t>McDonald's Ice Cone</t>
  </si>
  <si>
    <t>Green_Ale</t>
  </si>
  <si>
    <t>Green Ale</t>
  </si>
  <si>
    <t>Women's_Bundle</t>
  </si>
  <si>
    <t>Women's Bundle</t>
  </si>
  <si>
    <t>1st_Stage_Prize</t>
  </si>
  <si>
    <t>First Stage Prize</t>
  </si>
  <si>
    <t>2nd_Stage_Prize</t>
  </si>
  <si>
    <t>Second Stage Prize</t>
  </si>
  <si>
    <t>3rd_Stage_Prize</t>
  </si>
  <si>
    <t>Third Stage Prize</t>
  </si>
  <si>
    <t>4th_Stage_Prize</t>
  </si>
  <si>
    <t>Fourth Stage Prize</t>
  </si>
  <si>
    <t>5th_Stage_Prize</t>
  </si>
  <si>
    <t>Fifth Stage Prize</t>
  </si>
  <si>
    <t>Magic_Book</t>
  </si>
  <si>
    <t>Book of Magic</t>
  </si>
  <si>
    <t>Red_Can</t>
  </si>
  <si>
    <t>Red Can</t>
  </si>
  <si>
    <t>Lightning Sphere Pack</t>
  </si>
  <si>
    <t>Blind Sphere Pack</t>
  </si>
  <si>
    <t>Poison Sphere Pack</t>
  </si>
  <si>
    <t>Freezing Sphere Pack</t>
  </si>
  <si>
    <t>Flare Sphere Pack</t>
  </si>
  <si>
    <t>Special_Box</t>
  </si>
  <si>
    <t>Special Present</t>
  </si>
  <si>
    <t>Bow_Mercenary_Scroll1</t>
  </si>
  <si>
    <t>Bowman Scroll 1</t>
  </si>
  <si>
    <t>Bow_Mercenary_Scroll2</t>
  </si>
  <si>
    <t>Bowman Scroll 2</t>
  </si>
  <si>
    <t>Bow_Mercenary_Scroll3</t>
  </si>
  <si>
    <t>Bowman Scroll 3</t>
  </si>
  <si>
    <t>Bow_Mercenary_Scroll4</t>
  </si>
  <si>
    <t>Bowman Scroll 4</t>
  </si>
  <si>
    <t>Bow_Mercenary_Scroll5</t>
  </si>
  <si>
    <t>Bowman Scroll 5</t>
  </si>
  <si>
    <t>Bow_Mercenary_Scroll6</t>
  </si>
  <si>
    <t>Bowman Scroll 6</t>
  </si>
  <si>
    <t>Bow_Mercenary_Scroll7</t>
  </si>
  <si>
    <t>Bowman Scroll 7</t>
  </si>
  <si>
    <t>Bow_Mercenary_Scroll8</t>
  </si>
  <si>
    <t>Bowman Scroll 8</t>
  </si>
  <si>
    <t>Bow_Mercenary_Scroll9</t>
  </si>
  <si>
    <t>Bowman Scroll 9</t>
  </si>
  <si>
    <t>Bow_Mercenary_Scroll10</t>
  </si>
  <si>
    <t>Bowman Scroll 10</t>
  </si>
  <si>
    <t>SwordMercenary_Scroll1</t>
  </si>
  <si>
    <t>Fencer Scroll 1</t>
  </si>
  <si>
    <t>SwordMercenary_Scroll2</t>
  </si>
  <si>
    <t>Fencer Scroll 2</t>
  </si>
  <si>
    <t>SwordMercenary_Scroll3</t>
  </si>
  <si>
    <t>Fencer Scroll 3</t>
  </si>
  <si>
    <t>SwordMercenary_Scroll4</t>
  </si>
  <si>
    <t>Fencer Scroll 4</t>
  </si>
  <si>
    <t>SwordMercenary_Scroll5</t>
  </si>
  <si>
    <t>Fencer Scroll 5</t>
  </si>
  <si>
    <t>SwordMercenary_Scroll6</t>
  </si>
  <si>
    <t>Fencer Scroll 6</t>
  </si>
  <si>
    <t>SwordMercenary_Scroll7</t>
  </si>
  <si>
    <t>Fencer Scroll 7</t>
  </si>
  <si>
    <t>SwordMercenary_Scroll8</t>
  </si>
  <si>
    <t>Fencer Scroll 8</t>
  </si>
  <si>
    <t>SwordMercenary_Scroll9</t>
  </si>
  <si>
    <t>Fencer Scroll 9</t>
  </si>
  <si>
    <t>SwordMercenary_Scroll10</t>
  </si>
  <si>
    <t>Fencer Scroll 10</t>
  </si>
  <si>
    <t>SpearMercenary_Scroll1</t>
  </si>
  <si>
    <t>Spearman Scroll 1</t>
  </si>
  <si>
    <t>SpearMercenary_Scroll2</t>
  </si>
  <si>
    <t>Spearman Scroll 2</t>
  </si>
  <si>
    <t>SpearMercenary_Scroll3</t>
  </si>
  <si>
    <t>Spearman Scroll 3</t>
  </si>
  <si>
    <t>SpearMercenary_Scroll4</t>
  </si>
  <si>
    <t>Spearman Scroll 4</t>
  </si>
  <si>
    <t>SpearMercenary_Scroll5</t>
  </si>
  <si>
    <t>Spearman Scroll 5</t>
  </si>
  <si>
    <t>SpearMercenary_Scroll6</t>
  </si>
  <si>
    <t>Spearman Scroll 6</t>
  </si>
  <si>
    <t>SpearMercenary_Scroll7</t>
  </si>
  <si>
    <t>Spearman Scroll 7</t>
  </si>
  <si>
    <t>SpearMercenary_Scroll8</t>
  </si>
  <si>
    <t>Spearman Scroll 8</t>
  </si>
  <si>
    <t>SpearMercenary_Scroll9</t>
  </si>
  <si>
    <t>Spearman Scroll 9</t>
  </si>
  <si>
    <t>SpearMercenary_Scroll10</t>
  </si>
  <si>
    <t>Spearman Scroll 10</t>
  </si>
  <si>
    <t>Holy_Arrow_Quiver</t>
  </si>
  <si>
    <t>Holy Arrow Quiver</t>
  </si>
  <si>
    <t>Mercenary_Red_Potion</t>
  </si>
  <si>
    <t>Mercenary Red Potion</t>
  </si>
  <si>
    <t>Mercenary_Blue_Potion</t>
  </si>
  <si>
    <t>Mercenary Blue Potion</t>
  </si>
  <si>
    <t>Red_Box</t>
  </si>
  <si>
    <t>Green_Box</t>
  </si>
  <si>
    <t>Old Green Box</t>
  </si>
  <si>
    <t>Magical_Moon_Cake</t>
  </si>
  <si>
    <t>Grace Moon Cake</t>
  </si>
  <si>
    <t>Red_Box_</t>
  </si>
  <si>
    <t>Moon_Cake</t>
  </si>
  <si>
    <t>Moon Cake</t>
  </si>
  <si>
    <t>Special_Moon_Cake</t>
  </si>
  <si>
    <t>Special Moon Cake</t>
  </si>
  <si>
    <t>Pumpkin_Pie</t>
  </si>
  <si>
    <t>Brezel</t>
  </si>
  <si>
    <t>Hometown_Gift</t>
  </si>
  <si>
    <t>Hometown Gift</t>
  </si>
  <si>
    <t>Plain_Rice_Cake</t>
  </si>
  <si>
    <t>Plain Rice Cake</t>
  </si>
  <si>
    <t>Hearty_Rice_Cake</t>
  </si>
  <si>
    <t>Hearty Rice Cake</t>
  </si>
  <si>
    <t>Salty_Rice_Cake</t>
  </si>
  <si>
    <t>Salty Rice Cake</t>
  </si>
  <si>
    <t>Lucky_Rice_Cake</t>
  </si>
  <si>
    <t>Lucky Rice Cake</t>
  </si>
  <si>
    <t>Rice_Scroll</t>
  </si>
  <si>
    <t>Scroll of Magic</t>
  </si>
  <si>
    <t>Event_Cake</t>
  </si>
  <si>
    <t>X-mas Cake</t>
  </si>
  <si>
    <t>Red_Box_C</t>
  </si>
  <si>
    <t>Commonplace Red Box</t>
  </si>
  <si>
    <t>Stew Of Immortality</t>
  </si>
  <si>
    <t>Kafra_Card</t>
  </si>
  <si>
    <t>Kafra Card</t>
  </si>
  <si>
    <t>{ callfunc "F_CashStore"; }</t>
  </si>
  <si>
    <t>Giant_Fly_Wing</t>
  </si>
  <si>
    <t>Giant Fly Wing</t>
  </si>
  <si>
    <t>{ callfunc "F_CashPartyCall"; }</t>
  </si>
  <si>
    <t>Neuralizer</t>
  </si>
  <si>
    <t>{ callfunc "F_CashReset"; }</t>
  </si>
  <si>
    <t>Wind_Walk_10_Scroll</t>
  </si>
  <si>
    <t>LV10 Wind Walker Scroll</t>
  </si>
  <si>
    <t>Megaphone_</t>
  </si>
  <si>
    <t>Sweet_Candy_Striper</t>
  </si>
  <si>
    <t>Sweet Candy Cane</t>
  </si>
  <si>
    <t>{ pet 1245; }</t>
  </si>
  <si>
    <t>Examination1</t>
  </si>
  <si>
    <t>Examination 1</t>
  </si>
  <si>
    <t>Examination2</t>
  </si>
  <si>
    <t>Examination 2</t>
  </si>
  <si>
    <t>Examination3</t>
  </si>
  <si>
    <t>Examination 3</t>
  </si>
  <si>
    <t>Examination4</t>
  </si>
  <si>
    <t>Examination 4</t>
  </si>
  <si>
    <t>Examination5</t>
  </si>
  <si>
    <t>Examination 5</t>
  </si>
  <si>
    <t>Examination6</t>
  </si>
  <si>
    <t>Examination 6</t>
  </si>
  <si>
    <t>Gingerbread</t>
  </si>
  <si>
    <t>Ginger Bread</t>
  </si>
  <si>
    <t>Kvass</t>
  </si>
  <si>
    <t>Cacao99</t>
  </si>
  <si>
    <t>Fierce Cacao 99%</t>
  </si>
  <si>
    <t>Strawberry_Choco</t>
  </si>
  <si>
    <t>Chocolate Strawberry</t>
  </si>
  <si>
    <t>Choco_Tart</t>
  </si>
  <si>
    <t>Chocolate Tart</t>
  </si>
  <si>
    <t>Choco_Lump</t>
  </si>
  <si>
    <t>Junky Chocolate</t>
  </si>
  <si>
    <t>New_Year_Rice_Cake_1</t>
  </si>
  <si>
    <t>New_Year_Rice_Cake_2</t>
  </si>
  <si>
    <t>Old_Yellow_Box</t>
  </si>
  <si>
    <t>Old Yellow Box</t>
  </si>
  <si>
    <t>M_Center_Potion</t>
  </si>
  <si>
    <t>Mercenary Concentration Potion</t>
  </si>
  <si>
    <t>M_Awakening_Potion</t>
  </si>
  <si>
    <t>Mercenary Awakening Potion</t>
  </si>
  <si>
    <t>M_Berserk_Potion</t>
  </si>
  <si>
    <t>Mercenary Berserk Potion</t>
  </si>
  <si>
    <t>Old_Gift_Box</t>
  </si>
  <si>
    <t>Old Gift Box</t>
  </si>
  <si>
    <t>Green_Ale_US</t>
  </si>
  <si>
    <t>Magic_Card_Album</t>
  </si>
  <si>
    <t>Mystical Card Album</t>
  </si>
  <si>
    <t>Halohalo</t>
  </si>
  <si>
    <t>Halo-Halo</t>
  </si>
  <si>
    <t>Masquerade_Ball_Box</t>
  </si>
  <si>
    <t>Fancy Ball Box</t>
  </si>
  <si>
    <t>Payroll_Of_Kafra_</t>
  </si>
  <si>
    <t>Str_Dish10_M</t>
  </si>
  <si>
    <t>Agi_Dish10_M</t>
  </si>
  <si>
    <t>Int_Dish10_M</t>
  </si>
  <si>
    <t>Dex_Dish10_M</t>
  </si>
  <si>
    <t>Luk_Dish10_M</t>
  </si>
  <si>
    <t>Cooked Nine Tail</t>
  </si>
  <si>
    <t>Vit_Dish10_M</t>
  </si>
  <si>
    <t>PRO_Gift_Box</t>
  </si>
  <si>
    <t>PRO Gift Box</t>
  </si>
  <si>
    <t>Cold_Medicine</t>
  </si>
  <si>
    <t>Cold Medicine</t>
  </si>
  <si>
    <t>Bombring_Box</t>
  </si>
  <si>
    <t>Bomb Poring Box</t>
  </si>
  <si>
    <t>Miracle_Medicine</t>
  </si>
  <si>
    <t>Miracle Tonic</t>
  </si>
  <si>
    <t>Cool_Summer_Outfit</t>
  </si>
  <si>
    <t>Cool Summer Outfit</t>
  </si>
  <si>
    <t>Secret_Medicine</t>
  </si>
  <si>
    <t>Leap of Fantasy</t>
  </si>
  <si>
    <t>Inspector_Certificate_</t>
  </si>
  <si>
    <t>Comp_Battle_Manual</t>
  </si>
  <si>
    <t>Field Manual</t>
  </si>
  <si>
    <t>Comp_Bubble_Gum</t>
  </si>
  <si>
    <t>Comp_Insurance</t>
  </si>
  <si>
    <t>Life Insurrance</t>
  </si>
  <si>
    <t>Sesame_Pastry_</t>
  </si>
  <si>
    <t>Honey_Pastry_</t>
  </si>
  <si>
    <t>Rainbow_Cake_</t>
  </si>
  <si>
    <t>Tasty_Colonel</t>
  </si>
  <si>
    <t>Tasty Pink Ration</t>
  </si>
  <si>
    <t>Tasty_Major</t>
  </si>
  <si>
    <t>Tasty White Ration</t>
  </si>
  <si>
    <t>Mre_A</t>
  </si>
  <si>
    <t>Military Ration A</t>
  </si>
  <si>
    <t>Mre_B</t>
  </si>
  <si>
    <t>Military Ration B</t>
  </si>
  <si>
    <t>Mre_C</t>
  </si>
  <si>
    <t>Military Ration C</t>
  </si>
  <si>
    <t>Gold_Pill_1</t>
  </si>
  <si>
    <t>Daehwandan</t>
  </si>
  <si>
    <t>Gold_Pill_2</t>
  </si>
  <si>
    <t>Taecheongdan</t>
  </si>
  <si>
    <t>Mimic_Scroll</t>
  </si>
  <si>
    <t>Mimic Scroll</t>
  </si>
  <si>
    <t>Disguise_Scroll</t>
  </si>
  <si>
    <t>Disguise Scroll</t>
  </si>
  <si>
    <t>Alice_Scroll</t>
  </si>
  <si>
    <t>Alice Scroll</t>
  </si>
  <si>
    <t>Undead_Element_Scroll</t>
  </si>
  <si>
    <t>Undead Elemental Scroll</t>
  </si>
  <si>
    <t>Holy_Element_Scroll</t>
  </si>
  <si>
    <t>Holy Elemental Scroll</t>
  </si>
  <si>
    <t>Tresure_Box_WoE</t>
  </si>
  <si>
    <t>Event Treasure Box</t>
  </si>
  <si>
    <t>Internet_Cafe1</t>
  </si>
  <si>
    <t>Internet Cafe1</t>
  </si>
  <si>
    <t>Internet_Cafe2</t>
  </si>
  <si>
    <t>Internet Cafe2</t>
  </si>
  <si>
    <t>Internet_Cafe3</t>
  </si>
  <si>
    <t>Internet Cafe3</t>
  </si>
  <si>
    <t>Internet_Cafe4</t>
  </si>
  <si>
    <t>Internet Cafe4</t>
  </si>
  <si>
    <t>Masquerade_Ball_Box2</t>
  </si>
  <si>
    <t>Masquerade Ball Box2</t>
  </si>
  <si>
    <t>Love_Angel</t>
  </si>
  <si>
    <t>Love Angel Magic Powder</t>
  </si>
  <si>
    <t>{ setfont 1; }</t>
  </si>
  <si>
    <t>Squirrel</t>
  </si>
  <si>
    <t>Squirrel Magic Powder</t>
  </si>
  <si>
    <t>{ setfont 2; }</t>
  </si>
  <si>
    <t>Gogo</t>
  </si>
  <si>
    <t>Gogo Magic Powder</t>
  </si>
  <si>
    <t>{ setfont 3; }</t>
  </si>
  <si>
    <t>Mysterious_Can</t>
  </si>
  <si>
    <t>Mysterious Can Magic Powder</t>
  </si>
  <si>
    <t>Mysterious_PET_Bottle</t>
  </si>
  <si>
    <t>Mysterious PET Bottle</t>
  </si>
  <si>
    <t>Unripe_Fruit</t>
  </si>
  <si>
    <t>Dried_Yggdrasilberry</t>
  </si>
  <si>
    <t>Dried Yggdrasilberry</t>
  </si>
  <si>
    <t>PC_Bang_Coin_Box1</t>
  </si>
  <si>
    <t>PC-Room Coin Box</t>
  </si>
  <si>
    <t>PC_Bang_Coin_Box2</t>
  </si>
  <si>
    <t>PC_Bang_Coin_Box3</t>
  </si>
  <si>
    <t>PC_Bang_Coin_Box4</t>
  </si>
  <si>
    <t>SP_Potion</t>
  </si>
  <si>
    <t>SP Consumption Reduction Potion</t>
  </si>
  <si>
    <t>Mega_Resist_Potion</t>
  </si>
  <si>
    <t>Mega Resist Potion</t>
  </si>
  <si>
    <t>Wild_Rose_Scroll</t>
  </si>
  <si>
    <t>Wild Rose Contract</t>
  </si>
  <si>
    <t>Doppelganger_Scroll</t>
  </si>
  <si>
    <t>Doppelganger Contract</t>
  </si>
  <si>
    <t>Ygnizem_Scroll</t>
  </si>
  <si>
    <t>Egnigem Cenia Contract</t>
  </si>
  <si>
    <t>Water_Of_Blessing</t>
  </si>
  <si>
    <t>Blessing Of Water</t>
  </si>
  <si>
    <t>Picture_Diary</t>
  </si>
  <si>
    <t>Diary Magic Powder</t>
  </si>
  <si>
    <t>{ setfont 4; }</t>
  </si>
  <si>
    <t>Mini_Heart</t>
  </si>
  <si>
    <t>Mini Heart Magic Powder</t>
  </si>
  <si>
    <t>{ setfont 5; }</t>
  </si>
  <si>
    <t>Newcomer</t>
  </si>
  <si>
    <t>Freshman Magic Powder</t>
  </si>
  <si>
    <t>{ setfont 6; }</t>
  </si>
  <si>
    <t>Kid</t>
  </si>
  <si>
    <t>Kid Magic Powder</t>
  </si>
  <si>
    <t>{ setfont 7; }</t>
  </si>
  <si>
    <t>Magic_Castle</t>
  </si>
  <si>
    <t>Magic Magic Powder</t>
  </si>
  <si>
    <t>{ setfont 8; }</t>
  </si>
  <si>
    <t>Bulging_Head</t>
  </si>
  <si>
    <t>JJangu Magic Powder</t>
  </si>
  <si>
    <t>{ setfont 9; }</t>
  </si>
  <si>
    <t>Spray_Of_Flowers</t>
  </si>
  <si>
    <t>Spray Of Flowers</t>
  </si>
  <si>
    <t>Large_Spray_Of_Flowers</t>
  </si>
  <si>
    <t>Huge Spray Of Flowers</t>
  </si>
  <si>
    <t>Thick_Manual50</t>
  </si>
  <si>
    <t>Thick Battle Manual</t>
  </si>
  <si>
    <t>Protection_Of_Angel</t>
  </si>
  <si>
    <t>Guardian Angel</t>
  </si>
  <si>
    <t>Noive_Box</t>
  </si>
  <si>
    <t>Goddess_Bless</t>
  </si>
  <si>
    <t>Goddess Of Blessing</t>
  </si>
  <si>
    <t>Angel_Bless</t>
  </si>
  <si>
    <t>Angel Of Blessing</t>
  </si>
  <si>
    <t>Powder_Snow</t>
  </si>
  <si>
    <t>Snow Powder</t>
  </si>
  <si>
    <t>Little_Heart</t>
  </si>
  <si>
    <t>Small Hearts</t>
  </si>
  <si>
    <t>Strawberry_Cake</t>
  </si>
  <si>
    <t>Rune Strawberry Cake</t>
  </si>
  <si>
    <t>Pineapple_Juice</t>
  </si>
  <si>
    <t>Schwartzwald Pine Jubilee</t>
  </si>
  <si>
    <t>Spicy_Sandwich</t>
  </si>
  <si>
    <t>Arunafeltz Desert Sandwich</t>
  </si>
  <si>
    <t>Chocolate_Pie</t>
  </si>
  <si>
    <t>Chocolate Pie</t>
  </si>
  <si>
    <t>N_Fly_Wing</t>
  </si>
  <si>
    <t>Novice Fly Wing</t>
  </si>
  <si>
    <t>N_Butterfly_Wing</t>
  </si>
  <si>
    <t>Novice Butterfly Wing</t>
  </si>
  <si>
    <t>N_Magnifier</t>
  </si>
  <si>
    <t>Novice Magnifier</t>
  </si>
  <si>
    <t>J_Firecracker</t>
  </si>
  <si>
    <t>Large Firecracker</t>
  </si>
  <si>
    <t>Charm_Of_Luck</t>
  </si>
  <si>
    <t>Charm Of Luck</t>
  </si>
  <si>
    <t>Charm_Of_Happiness</t>
  </si>
  <si>
    <t>Charm Of Happiness</t>
  </si>
  <si>
    <t>Recall_MaleGM</t>
  </si>
  <si>
    <t>Summon Male GameMaster Scroll</t>
  </si>
  <si>
    <t>Recall_FemaleGM</t>
  </si>
  <si>
    <t>Summon Female GameMaster Scroll</t>
  </si>
  <si>
    <t>Ginseng</t>
  </si>
  <si>
    <t>Fruit_Juice</t>
  </si>
  <si>
    <t>Fruit Juice</t>
  </si>
  <si>
    <t>Ansila</t>
  </si>
  <si>
    <t>Ancilla</t>
  </si>
  <si>
    <t>Cherish_Box</t>
  </si>
  <si>
    <t>Treasure Edition Helm Box</t>
  </si>
  <si>
    <t>Yummy_Skewered_Dish</t>
  </si>
  <si>
    <t>Grilled Delicious Skewer</t>
  </si>
  <si>
    <t>Baked_Mushroom</t>
  </si>
  <si>
    <t>Grilled Mushroom</t>
  </si>
  <si>
    <t>Grilled_Sausage</t>
  </si>
  <si>
    <t>Grilled Sausages</t>
  </si>
  <si>
    <t>Grilled_Corn</t>
  </si>
  <si>
    <t>Grilled Corn</t>
  </si>
  <si>
    <t>Cherish_Box_Ori</t>
  </si>
  <si>
    <t>Treasure Edition Box</t>
  </si>
  <si>
    <t>Mysterious_Rice_Powder</t>
  </si>
  <si>
    <t>Chewy Rice Powder</t>
  </si>
  <si>
    <t>{ pet 1815; }</t>
  </si>
  <si>
    <t>Special_Alloy_Trap_Box</t>
  </si>
  <si>
    <t>Special Alloy Trap Box</t>
  </si>
  <si>
    <t>Manuk's_Opportunity</t>
  </si>
  <si>
    <t>Manuk's Opportunity</t>
  </si>
  <si>
    <t>Manuk's_Courage</t>
  </si>
  <si>
    <t>Manuk's Courage</t>
  </si>
  <si>
    <t>Pinguicula's_fruit_Jam</t>
  </si>
  <si>
    <t>Pinguicula's Fruit Jam</t>
  </si>
  <si>
    <t>Luciola's_Honey_Jam</t>
  </si>
  <si>
    <t>Luciola's Honey Jam</t>
  </si>
  <si>
    <t>Unripe_Acorn</t>
  </si>
  <si>
    <t>Unripe Acorn</t>
  </si>
  <si>
    <t>Acorn_Jelly</t>
  </si>
  <si>
    <t>Acorn Jelly</t>
  </si>
  <si>
    <t>Manuk's_Faith</t>
  </si>
  <si>
    <t>Manuk's Faith</t>
  </si>
  <si>
    <t>Cornus'_Tears</t>
  </si>
  <si>
    <t>Cornus' Tears</t>
  </si>
  <si>
    <t>Angeling_Potion</t>
  </si>
  <si>
    <t>Angeling Potion</t>
  </si>
  <si>
    <t>Shout_Megaphone</t>
  </si>
  <si>
    <t>Scream Megaphone</t>
  </si>
  <si>
    <t>Dun_Tele_Scroll3</t>
  </si>
  <si>
    <t>Dungeon Teleport Scroll 3</t>
  </si>
  <si>
    <t>Small Bottle</t>
  </si>
  <si>
    <t>Buche_De_Noel</t>
  </si>
  <si>
    <t>Buche De Noel</t>
  </si>
  <si>
    <t>Xmas_Gift</t>
  </si>
  <si>
    <t>Xmas Gift</t>
  </si>
  <si>
    <t>Louise_Costume_Box</t>
  </si>
  <si>
    <t>Louise Costume Box</t>
  </si>
  <si>
    <t>Shiny_Wing_Gown</t>
  </si>
  <si>
    <t>Shiny Wing Gown</t>
  </si>
  <si>
    <t>{ pet 1630; }</t>
  </si>
  <si>
    <t>Fan_Of_Wind</t>
  </si>
  <si>
    <t>Fan Of Wind</t>
  </si>
  <si>
    <t>{ pet 1513; }</t>
  </si>
  <si>
    <t>Very_Soft_Plant</t>
  </si>
  <si>
    <t>Very Soft Plant</t>
  </si>
  <si>
    <t>{ pet 1586; }</t>
  </si>
  <si>
    <t>Very_Red_Juice</t>
  </si>
  <si>
    <t>Very Red Juice</t>
  </si>
  <si>
    <t>{ pet 1505; }</t>
  </si>
  <si>
    <t>Delicious_Shaved_Ice</t>
  </si>
  <si>
    <t>Delicious Shaved Ice</t>
  </si>
  <si>
    <t>{ pet 1143; }</t>
  </si>
  <si>
    <t>Kuloren</t>
  </si>
  <si>
    <t>{ pet 1401; }</t>
  </si>
  <si>
    <t>Fit_Pipe</t>
  </si>
  <si>
    <t>Fit Pipe</t>
  </si>
  <si>
    <t>{ pet 1179; }</t>
  </si>
  <si>
    <t>Staff_Of_Leader</t>
  </si>
  <si>
    <t>Staff Of Leader</t>
  </si>
  <si>
    <t>{ pet 1299; }</t>
  </si>
  <si>
    <t>Charming_Lotus</t>
  </si>
  <si>
    <t>Charming Lotus</t>
  </si>
  <si>
    <t>{ pet 1416; }</t>
  </si>
  <si>
    <t>Gril_Doll</t>
  </si>
  <si>
    <t>Girl's Doll</t>
  </si>
  <si>
    <t>{ pet 1404; }</t>
  </si>
  <si>
    <t>Luxury_Whisky_Bottle</t>
  </si>
  <si>
    <t>Luxury Whisky Bottle</t>
  </si>
  <si>
    <t>{ pet 1504; }</t>
  </si>
  <si>
    <t>Splendid_Mirror</t>
  </si>
  <si>
    <t>Splendid Mirror</t>
  </si>
  <si>
    <t>{ pet 1148; }</t>
  </si>
  <si>
    <t>Oilpalm_Coconut</t>
  </si>
  <si>
    <t>Oilpalm Coconut</t>
  </si>
  <si>
    <t>{ pet 1495; }</t>
  </si>
  <si>
    <t>Gril's_Naivety</t>
  </si>
  <si>
    <t>Girl's Naivety</t>
  </si>
  <si>
    <t>{ pet 1374; }</t>
  </si>
  <si>
    <t>Magical_Lithography</t>
  </si>
  <si>
    <t>Magical Lithography</t>
  </si>
  <si>
    <t>{ pet 1040; }</t>
  </si>
  <si>
    <t>Hell_Contract</t>
  </si>
  <si>
    <t>Hell Contract</t>
  </si>
  <si>
    <t>{ pet 1379; }</t>
  </si>
  <si>
    <t>Boy's_Naivety</t>
  </si>
  <si>
    <t>Boy's Pure Heart</t>
  </si>
  <si>
    <t>{ pet 1370; }</t>
  </si>
  <si>
    <t>Flaming_Ice</t>
  </si>
  <si>
    <t>Ice Fireworks</t>
  </si>
  <si>
    <t>{ pet 1837; }</t>
  </si>
  <si>
    <t>Acaraje</t>
  </si>
  <si>
    <t>Akaraje</t>
  </si>
  <si>
    <t>Mysterious_Can2</t>
  </si>
  <si>
    <t>Mysterious Can2</t>
  </si>
  <si>
    <t>Mysterious_PET_Bottle2</t>
  </si>
  <si>
    <t>Mysterious PET Bottle2</t>
  </si>
  <si>
    <t>2009_Rice_Cake_Soup</t>
  </si>
  <si>
    <t>Rice Cake Soup</t>
  </si>
  <si>
    <t>Pope's_Cookie</t>
  </si>
  <si>
    <t>Pope Cookie</t>
  </si>
  <si>
    <t>Desert_Wolf_Babe_Scroll</t>
  </si>
  <si>
    <t>Job Change Flute</t>
  </si>
  <si>
    <t>ValkyrieA_Scroll</t>
  </si>
  <si>
    <t>Ancient Languages Scroll</t>
  </si>
  <si>
    <t>ValkyrieB_Scroll</t>
  </si>
  <si>
    <t>Rainbow_Ruby_Water</t>
  </si>
  <si>
    <t>Rainbow Ruby</t>
  </si>
  <si>
    <t>Rainbow_Ruby_Fire</t>
  </si>
  <si>
    <t>Rainbow_Ruby_Wind</t>
  </si>
  <si>
    <t>Rainbow_Ruby_Earth</t>
  </si>
  <si>
    <t>Runstone_Crush</t>
  </si>
  <si>
    <t>Rhydo Runestone For Apprentice</t>
  </si>
  <si>
    <t>Runstone_Storm</t>
  </si>
  <si>
    <t>Pertz Runestone For Apprentice</t>
  </si>
  <si>
    <t>Runstone_Millennium</t>
  </si>
  <si>
    <t>Verkana Runestone For Apprentice</t>
  </si>
  <si>
    <t>Lucky_Egg_C</t>
  </si>
  <si>
    <t>RepairA</t>
  </si>
  <si>
    <t>Repair A</t>
  </si>
  <si>
    <t>RepairB</t>
  </si>
  <si>
    <t>Repair B</t>
  </si>
  <si>
    <t>RepairC</t>
  </si>
  <si>
    <t>Repair C</t>
  </si>
  <si>
    <t>Tantanmen</t>
  </si>
  <si>
    <t>Tantan Noodle</t>
  </si>
  <si>
    <t>{ pet 1519; }</t>
  </si>
  <si>
    <t>Fools_Day_Box</t>
  </si>
  <si>
    <t>Gift Box?</t>
  </si>
  <si>
    <t>Fools_Day_Box2</t>
  </si>
  <si>
    <t>PCBang_Gift_Box</t>
  </si>
  <si>
    <t>Castle_Treasure_Box</t>
  </si>
  <si>
    <t>Castle Treasure Box</t>
  </si>
  <si>
    <t>Water_Of_Blessing_</t>
  </si>
  <si>
    <t>Water Of Blessing</t>
  </si>
  <si>
    <t>Rune_Kn_Test_Int</t>
  </si>
  <si>
    <t>Rune Kn Test Int</t>
  </si>
  <si>
    <t>29Fruit</t>
  </si>
  <si>
    <t>Lucky_Egg_C2</t>
  </si>
  <si>
    <t>Acti_Potion</t>
  </si>
  <si>
    <t>Acti Potion</t>
  </si>
  <si>
    <t>Underripe_Yggseed</t>
  </si>
  <si>
    <t>Underripe Yggseed</t>
  </si>
  <si>
    <t>Psychic_ArmorS</t>
  </si>
  <si>
    <t>Psychic ArmorS</t>
  </si>
  <si>
    <t>PCBang_Coupon_Box</t>
  </si>
  <si>
    <t>Leaf_Cat_Ball</t>
  </si>
  <si>
    <t>{ pet 2081; }</t>
  </si>
  <si>
    <t>Pork_Belly_H</t>
  </si>
  <si>
    <t>1st Class Pork Belly</t>
  </si>
  <si>
    <t>Spareribs_H</t>
  </si>
  <si>
    <t>HE_Battle_Manual</t>
  </si>
  <si>
    <t>HE Battle Manual</t>
  </si>
  <si>
    <t>HE_Bubble_Gum</t>
  </si>
  <si>
    <t>HE Bubble Gum</t>
  </si>
  <si>
    <t>PCBang_Coupon_Box2</t>
  </si>
  <si>
    <t>Guarana_Candy</t>
  </si>
  <si>
    <t>Guarana Candy</t>
  </si>
  <si>
    <t>Siege_Teleport_Scroll2</t>
  </si>
  <si>
    <t>Siege Teleport Scroll Silver</t>
  </si>
  <si>
    <t>Lucky_Egg_C3</t>
  </si>
  <si>
    <t>Lucky Egg C3</t>
  </si>
  <si>
    <t>Boost500</t>
  </si>
  <si>
    <t>Full_SwingK</t>
  </si>
  <si>
    <t>Full SwingK</t>
  </si>
  <si>
    <t>Mana_Plus</t>
  </si>
  <si>
    <t>Mana Plus</t>
  </si>
  <si>
    <t>Stamina_Up_M</t>
  </si>
  <si>
    <t>Stamina Up M</t>
  </si>
  <si>
    <t>Digestive_F</t>
  </si>
  <si>
    <t>Falmons F</t>
  </si>
  <si>
    <t>HP_Increase_PotionS</t>
  </si>
  <si>
    <t>HP Increase Potion (Small)</t>
  </si>
  <si>
    <t>HP_Increase_PotionM</t>
  </si>
  <si>
    <t>HP Increase Potion (Medium)</t>
  </si>
  <si>
    <t>HP_Increase_PotionL</t>
  </si>
  <si>
    <t>HP Increase Potion (Large)</t>
  </si>
  <si>
    <t>SP_Increase_PotionS</t>
  </si>
  <si>
    <t>SP Increase Potion (Small)</t>
  </si>
  <si>
    <t>SP_Increase_PotionM</t>
  </si>
  <si>
    <t>SP Increase Potion (Medium)</t>
  </si>
  <si>
    <t>SP_Increase_PotionL</t>
  </si>
  <si>
    <t>SP Increase Potion (Large)</t>
  </si>
  <si>
    <t>Enrich_White_PotionZ</t>
  </si>
  <si>
    <t>Concentrated White Potion Z</t>
  </si>
  <si>
    <t>Savage_BBQ</t>
  </si>
  <si>
    <t>Savage Full Roast</t>
  </si>
  <si>
    <t>Wug_Blood_Cocktail</t>
  </si>
  <si>
    <t>Cocktail Warg Blood</t>
  </si>
  <si>
    <t>Minor_Brisket</t>
  </si>
  <si>
    <t>Minor Stew</t>
  </si>
  <si>
    <t>Siroma_Icetea</t>
  </si>
  <si>
    <t>Siroma Iced Tea</t>
  </si>
  <si>
    <t>Drocera_Herb_Stew</t>
  </si>
  <si>
    <t>Drosera Herb Salad</t>
  </si>
  <si>
    <t>Petti_Tail_Noodle</t>
  </si>
  <si>
    <t>Petite Tail Noodles</t>
  </si>
  <si>
    <t>Black_Thing</t>
  </si>
  <si>
    <t>Black Mass</t>
  </si>
  <si>
    <t>Vitata500</t>
  </si>
  <si>
    <t>Vitata 500</t>
  </si>
  <si>
    <t>Enrich_Celermine_Juice</t>
  </si>
  <si>
    <t>Concentrated Ceromain Soup</t>
  </si>
  <si>
    <t>F_Giant_Fly_Wing</t>
  </si>
  <si>
    <t>F Giant Fly Wing</t>
  </si>
  <si>
    <t>F_Battle_Manual</t>
  </si>
  <si>
    <t>F_Insurance</t>
  </si>
  <si>
    <t>F Insurance</t>
  </si>
  <si>
    <t>F_Bubble_Gum</t>
  </si>
  <si>
    <t>F_Kafra_Card</t>
  </si>
  <si>
    <t>F Kafra Card</t>
  </si>
  <si>
    <t>F_Neuralizer</t>
  </si>
  <si>
    <t>F Neuralizer</t>
  </si>
  <si>
    <t>F_Dun_Tele_Scroll1</t>
  </si>
  <si>
    <t>{ callfunc "F_CashSiegeTele"; }</t>
  </si>
  <si>
    <t>F_Str_Dish10_</t>
  </si>
  <si>
    <t>F Str Dish10</t>
  </si>
  <si>
    <t>F_Agi_Dish10_</t>
  </si>
  <si>
    <t>F Agi Dish10</t>
  </si>
  <si>
    <t>F_Int_Dish10_</t>
  </si>
  <si>
    <t>F Int Dish10</t>
  </si>
  <si>
    <t>F_Dex_Dish10_</t>
  </si>
  <si>
    <t>F Dex Dish10</t>
  </si>
  <si>
    <t>F_Luk_Dish10_</t>
  </si>
  <si>
    <t>F Luk Dish10</t>
  </si>
  <si>
    <t>F_Vit_Dish10_</t>
  </si>
  <si>
    <t>F Vit Dish10</t>
  </si>
  <si>
    <t>F_WOB_Rune</t>
  </si>
  <si>
    <t>F WOB Rune</t>
  </si>
  <si>
    <t>F_WOB_Schwaltz</t>
  </si>
  <si>
    <t>F WOB Schwaltz</t>
  </si>
  <si>
    <t>F_WOB_Rachel</t>
  </si>
  <si>
    <t>F WOB Rachel</t>
  </si>
  <si>
    <t>F_WOB_Local</t>
  </si>
  <si>
    <t>F WOB Local</t>
  </si>
  <si>
    <t>F_Greed_Scroll</t>
  </si>
  <si>
    <t>F Greed Scroll</t>
  </si>
  <si>
    <t>F_Glass_Of_Illusion</t>
  </si>
  <si>
    <t>F Glass Of Illusion</t>
  </si>
  <si>
    <t>F_Abrasive</t>
  </si>
  <si>
    <t>F Abrasive</t>
  </si>
  <si>
    <t>F_Med_Life_Potion</t>
  </si>
  <si>
    <t>F Med Life Potion</t>
  </si>
  <si>
    <t>F_Small_Life_Potion</t>
  </si>
  <si>
    <t>F Small Life Potion</t>
  </si>
  <si>
    <t>F_Regeneration_Potion</t>
  </si>
  <si>
    <t>F Regeneration Potion</t>
  </si>
  <si>
    <t>F_B_Mdef_Potion</t>
  </si>
  <si>
    <t>F B Mdef Potion</t>
  </si>
  <si>
    <t>F_S_Mdef_Potion</t>
  </si>
  <si>
    <t>F S Mdef Potion</t>
  </si>
  <si>
    <t>F_B_Def_Potion</t>
  </si>
  <si>
    <t>F B Def Potion</t>
  </si>
  <si>
    <t>F_S_Def_Potion</t>
  </si>
  <si>
    <t>F S Def Potion</t>
  </si>
  <si>
    <t>F_Blessing_10_Scroll</t>
  </si>
  <si>
    <t>F Blessing 10 Scroll</t>
  </si>
  <si>
    <t>F_Inc_Agi_10_Scroll</t>
  </si>
  <si>
    <t>F Inc Agi 10 Scroll</t>
  </si>
  <si>
    <t>F_Aspersio_5_Scroll</t>
  </si>
  <si>
    <t>F Aspersio 5 Scroll</t>
  </si>
  <si>
    <t>F_Wind_Walk_10_Scroll</t>
  </si>
  <si>
    <t>F Wind Walk 10 Scroll</t>
  </si>
  <si>
    <t>F_Adrenaline_Scroll</t>
  </si>
  <si>
    <t>F Adrenaline Scroll</t>
  </si>
  <si>
    <t>F_Convex_Mirror</t>
  </si>
  <si>
    <t>F Convex Mirror</t>
  </si>
  <si>
    <t>RWC_Parti_Box</t>
  </si>
  <si>
    <t>RWC Parti Box</t>
  </si>
  <si>
    <t>RWC_Final_Comp_Box</t>
  </si>
  <si>
    <t>RWC Final Comp Box</t>
  </si>
  <si>
    <t>Cure_Free</t>
  </si>
  <si>
    <t>Cure Free</t>
  </si>
  <si>
    <t>PCBang_Coupon_Box3</t>
  </si>
  <si>
    <t>PCBang Coupon Box3</t>
  </si>
  <si>
    <t>Gift_Bundle</t>
  </si>
  <si>
    <t>Gift Bundle</t>
  </si>
  <si>
    <t>Chance_Box</t>
  </si>
  <si>
    <t>Chance Box</t>
  </si>
  <si>
    <t>Caracas_Ring_Box</t>
  </si>
  <si>
    <t>Caracas Ring Box</t>
  </si>
  <si>
    <t>Attend_3Day_Box</t>
  </si>
  <si>
    <t>Attend 3Day Box</t>
  </si>
  <si>
    <t>Attend_7Day_Box</t>
  </si>
  <si>
    <t>Attend 7Day Box</t>
  </si>
  <si>
    <t>Attend_10Day_Box</t>
  </si>
  <si>
    <t>Attend 10Day Box</t>
  </si>
  <si>
    <t>Attend_15Day_Box</t>
  </si>
  <si>
    <t>Attend 15Day Box</t>
  </si>
  <si>
    <t>Attend_20Day_Box</t>
  </si>
  <si>
    <t>Attend 20Day Box</t>
  </si>
  <si>
    <t>Attend_25Day_Box</t>
  </si>
  <si>
    <t>Attend 25Day Box</t>
  </si>
  <si>
    <t>GoldPC_First_Box</t>
  </si>
  <si>
    <t>GoldPC First Box</t>
  </si>
  <si>
    <t>PC_4Leaf_Clover_Box</t>
  </si>
  <si>
    <t>PC 4Leaf Clover Box</t>
  </si>
  <si>
    <t>Ticket_Gift_Box</t>
  </si>
  <si>
    <t>Ticket Gift Box</t>
  </si>
  <si>
    <t>Ticket_Gift_Box2</t>
  </si>
  <si>
    <t>Ticket Gift Box2</t>
  </si>
  <si>
    <t>Vivid_Notation</t>
  </si>
  <si>
    <t>Curious_Snowball</t>
  </si>
  <si>
    <t>Curious Snowball</t>
  </si>
  <si>
    <t>{ callfunc "F_Snowball"; }</t>
  </si>
  <si>
    <t>Crumpled_Paper</t>
  </si>
  <si>
    <t>Crumpled Paper</t>
  </si>
  <si>
    <t>Lucky_Egg_C4</t>
  </si>
  <si>
    <t>Lucky Egg C4</t>
  </si>
  <si>
    <t>E_Giant_Fly_Wing</t>
  </si>
  <si>
    <t>E Giant Fly Wing</t>
  </si>
  <si>
    <t>E_Battle_Manual</t>
  </si>
  <si>
    <t>E Battle Manual</t>
  </si>
  <si>
    <t>E_Insurance</t>
  </si>
  <si>
    <t>E Insurance</t>
  </si>
  <si>
    <t>E_Bubble_Gum</t>
  </si>
  <si>
    <t>E Bubble Gum</t>
  </si>
  <si>
    <t>E_Kafra_Card</t>
  </si>
  <si>
    <t>E Kafra Card</t>
  </si>
  <si>
    <t>E_Neuralizer</t>
  </si>
  <si>
    <t>E Neuralizer</t>
  </si>
  <si>
    <t>E_Dun_Tele_Scroll1</t>
  </si>
  <si>
    <t>E Dun Tele Scroll1</t>
  </si>
  <si>
    <t>E_Str_Dish10_</t>
  </si>
  <si>
    <t>E_Agi_Dish10_</t>
  </si>
  <si>
    <t>E_Int_Dish10_</t>
  </si>
  <si>
    <t>E_Dex_Dish10_</t>
  </si>
  <si>
    <t>E_Luk_Dish10_</t>
  </si>
  <si>
    <t>E_Vit_Dish10_</t>
  </si>
  <si>
    <t>E_WOB_Rune</t>
  </si>
  <si>
    <t>Yellow Butterfly Wing</t>
  </si>
  <si>
    <t>E_WOB_Schwaltz</t>
  </si>
  <si>
    <t>Green Butterfly Wing</t>
  </si>
  <si>
    <t>E_WOB_Rachel</t>
  </si>
  <si>
    <t>Red Butterfly Wing</t>
  </si>
  <si>
    <t>E_WOB_Local</t>
  </si>
  <si>
    <t>Blue Butterfly Wing</t>
  </si>
  <si>
    <t>E_Siege_Teleport_Scroll</t>
  </si>
  <si>
    <t>E Siege Teleport Scroll</t>
  </si>
  <si>
    <t>E_Greed_Scroll</t>
  </si>
  <si>
    <t>E Greed Scroll</t>
  </si>
  <si>
    <t>E_Glass_Of_Illusion</t>
  </si>
  <si>
    <t>E Glass Of Illusion</t>
  </si>
  <si>
    <t>E_Abrasive</t>
  </si>
  <si>
    <t>E Abrasive</t>
  </si>
  <si>
    <t>E_Med_Life_Potion</t>
  </si>
  <si>
    <t>E Med Life Potion</t>
  </si>
  <si>
    <t>E_Small_Life_Potion</t>
  </si>
  <si>
    <t>E Small Life Potion</t>
  </si>
  <si>
    <t>E_Regeneration_Potion</t>
  </si>
  <si>
    <t>E Regeneration Potion</t>
  </si>
  <si>
    <t>E_B_Mdef_Potion</t>
  </si>
  <si>
    <t>E B Mdef Potion</t>
  </si>
  <si>
    <t>E_S_Mdef_Potion</t>
  </si>
  <si>
    <t>E S Mdef Potion</t>
  </si>
  <si>
    <t>E_B_Def_Potion</t>
  </si>
  <si>
    <t>E B Def Potion</t>
  </si>
  <si>
    <t>E_S_Def_Potion</t>
  </si>
  <si>
    <t>E S Def Potion</t>
  </si>
  <si>
    <t>E_Blessing_10_Scroll</t>
  </si>
  <si>
    <t>E_Inc_Agi_10_Scroll</t>
  </si>
  <si>
    <t>E_Aspersio_5_Scroll</t>
  </si>
  <si>
    <t>E_Assumptio_5_Scroll</t>
  </si>
  <si>
    <t>E_Wind_Walk_10_Scroll</t>
  </si>
  <si>
    <t>E_Adrenaline_Scroll</t>
  </si>
  <si>
    <t>E_Convex_Mirror</t>
  </si>
  <si>
    <t>White_Slim_Potion_Box</t>
  </si>
  <si>
    <t>White Slim Potion Box</t>
  </si>
  <si>
    <t>Mastela_Fruit_Box</t>
  </si>
  <si>
    <t>Mastela Fruit Box</t>
  </si>
  <si>
    <t>White_Potion_Box</t>
  </si>
  <si>
    <t>White Potion Box</t>
  </si>
  <si>
    <t>Royal_Jelly_Box2</t>
  </si>
  <si>
    <t>Royal Jelly Box</t>
  </si>
  <si>
    <t>Blue_Herb_Box2</t>
  </si>
  <si>
    <t>Blue Herb Box</t>
  </si>
  <si>
    <t>Yggdrasil_Seed_Box</t>
  </si>
  <si>
    <t>Yggdrasil Seed Box</t>
  </si>
  <si>
    <t>Iggdrasilberry_Box</t>
  </si>
  <si>
    <t>Iggdrasilberry Box</t>
  </si>
  <si>
    <t>NY_Rice_Cake_Soup</t>
  </si>
  <si>
    <t>NY Rice Cake Soup</t>
  </si>
  <si>
    <t>Solo_Gift_Basket</t>
  </si>
  <si>
    <t>Solo Gift Basket</t>
  </si>
  <si>
    <t>Couple_Event_Basket</t>
  </si>
  <si>
    <t>Couple Event Basket</t>
  </si>
  <si>
    <t>Splendid_Box</t>
  </si>
  <si>
    <t>Splendid Box</t>
  </si>
  <si>
    <t>GM_Warp_Box</t>
  </si>
  <si>
    <t>GM Warp Box</t>
  </si>
  <si>
    <t>Fortune_Cookie1</t>
  </si>
  <si>
    <t>Fortune Cookie1</t>
  </si>
  <si>
    <t>Fortune_Cookie2</t>
  </si>
  <si>
    <t>Fortune Cookie2</t>
  </si>
  <si>
    <t>Fortune_Cookie3</t>
  </si>
  <si>
    <t>Fortune Cookie3</t>
  </si>
  <si>
    <t>Mystic_Tree_Branch</t>
  </si>
  <si>
    <t>Mystic Tree Branch</t>
  </si>
  <si>
    <t>Lucky_Egg_C5</t>
  </si>
  <si>
    <t>Lucky Egg C5</t>
  </si>
  <si>
    <t>Suspicious_Dish</t>
  </si>
  <si>
    <t>Suspicious Dish</t>
  </si>
  <si>
    <t>Chalcenodny_Box</t>
  </si>
  <si>
    <t>Chalcenodny Box</t>
  </si>
  <si>
    <t>Buy_Market_Permit2</t>
  </si>
  <si>
    <t>Shabby Purchase Street Stall License</t>
  </si>
  <si>
    <t>{ buyingstore 2; }</t>
  </si>
  <si>
    <t>White_Slim_Pot_Box2</t>
  </si>
  <si>
    <t>White Slim Pot Box2</t>
  </si>
  <si>
    <t>Poison_Bottle_Box2</t>
  </si>
  <si>
    <t>MVP_Tele_Scroll</t>
  </si>
  <si>
    <t>MVP Tele Scroll</t>
  </si>
  <si>
    <t>Quest_Tele_Scroll</t>
  </si>
  <si>
    <t>Quest Tele Scroll</t>
  </si>
  <si>
    <t>Brysinggamen_Piece_Box</t>
  </si>
  <si>
    <t>Brysinggamen Piece Box</t>
  </si>
  <si>
    <t>Asprika_Piece_Box</t>
  </si>
  <si>
    <t>Asprika Piece Box</t>
  </si>
  <si>
    <t>Brynhild_Piece_Box</t>
  </si>
  <si>
    <t>Brynhild Piece Box</t>
  </si>
  <si>
    <t>Sleipnir_Piece_Box</t>
  </si>
  <si>
    <t>Sleipnir Piece Box</t>
  </si>
  <si>
    <t>Mjolnir_Piece_Box</t>
  </si>
  <si>
    <t>Mjolnir Piece Box</t>
  </si>
  <si>
    <t>Magingiorde_Piece_Box</t>
  </si>
  <si>
    <t>Magingiorde Piece Box</t>
  </si>
  <si>
    <t>Tenkaippin_Strong</t>
  </si>
  <si>
    <t>Tenkaippin Strong</t>
  </si>
  <si>
    <t>Tenkaippin_Clean</t>
  </si>
  <si>
    <t>Tenkaippin Clean</t>
  </si>
  <si>
    <t>Mysterious_Seed</t>
  </si>
  <si>
    <t>Mysterious Seed</t>
  </si>
  <si>
    <t>Bubble_Gum_Plus</t>
  </si>
  <si>
    <t>Bubble Gum Plus</t>
  </si>
  <si>
    <t>BM75</t>
  </si>
  <si>
    <t>3D_Glasses_Box</t>
  </si>
  <si>
    <t>3D Glasses Box</t>
  </si>
  <si>
    <t>Cheer_Scarf_Box</t>
  </si>
  <si>
    <t>Cheer Scarf Box</t>
  </si>
  <si>
    <t>Cheer_Scarf2_Box</t>
  </si>
  <si>
    <t>Cheer Scarf2 Box</t>
  </si>
  <si>
    <t>Cheer_Scarf3_Box</t>
  </si>
  <si>
    <t>Cheer Scarf3 Box</t>
  </si>
  <si>
    <t>Cheer_Scarf4_Box</t>
  </si>
  <si>
    <t>Cheer Scarf4 Box</t>
  </si>
  <si>
    <t>Cheer_Scarf6_Box</t>
  </si>
  <si>
    <t>Cheer Scarf6 Box</t>
  </si>
  <si>
    <t>Cheer_Scarf8_Box</t>
  </si>
  <si>
    <t>Cheer Scarf8 Box</t>
  </si>
  <si>
    <t>Cheer_Scarf10_Box</t>
  </si>
  <si>
    <t>Cheer Scarf10 Box</t>
  </si>
  <si>
    <t>Cheer_Scarf10_Box2</t>
  </si>
  <si>
    <t>Cheer Scarf10 Box2</t>
  </si>
  <si>
    <t>Fruit_Basket</t>
  </si>
  <si>
    <t>Fruit Basket</t>
  </si>
  <si>
    <t>Mora_Berry</t>
  </si>
  <si>
    <t>Mora Berry</t>
  </si>
  <si>
    <t>Arrow_Of_Elf_Cntr</t>
  </si>
  <si>
    <t>Arrow Of Elf Cntr</t>
  </si>
  <si>
    <t>Hunting_Arrow_Cntr</t>
  </si>
  <si>
    <t>Hunting Arrow Cntr</t>
  </si>
  <si>
    <t>Lucky_Egg_C6</t>
  </si>
  <si>
    <t>Lucky Egg C6</t>
  </si>
  <si>
    <t>Rapid_Life_Water</t>
  </si>
  <si>
    <t>Rapid Life Water</t>
  </si>
  <si>
    <t>Ring_Of_Valkyrie_Box</t>
  </si>
  <si>
    <t>Ring Of Valkyrie Box</t>
  </si>
  <si>
    <t>Vending_Search_Scroll</t>
  </si>
  <si>
    <t>Universal Catalog Silver</t>
  </si>
  <si>
    <t>Vending_Search_Scroll2</t>
  </si>
  <si>
    <t>Universal Catalog Gold</t>
  </si>
  <si>
    <t>Uni_Catalog_Bz</t>
  </si>
  <si>
    <t>Universal Catalog Bronze</t>
  </si>
  <si>
    <t>Cyclops_Box1</t>
  </si>
  <si>
    <t>Cyclops Box1</t>
  </si>
  <si>
    <t>Cyclops_Box2</t>
  </si>
  <si>
    <t>Cyclops Box2</t>
  </si>
  <si>
    <t>Cyclops_Box3</t>
  </si>
  <si>
    <t>Cyclops Box3</t>
  </si>
  <si>
    <t>Lucky_Egg_C7</t>
  </si>
  <si>
    <t>Lucky Egg C7</t>
  </si>
  <si>
    <t>{ getgroupitem(IG_Lucky_Egg_C7); }</t>
  </si>
  <si>
    <t>Magic_Candy</t>
  </si>
  <si>
    <t>Magic Candy</t>
  </si>
  <si>
    <t>Opor_Ayam</t>
  </si>
  <si>
    <t>Opor Ayam</t>
  </si>
  <si>
    <t>Dendeng_Balado</t>
  </si>
  <si>
    <t>Dendeng Balado</t>
  </si>
  <si>
    <t>Kurma</t>
  </si>
  <si>
    <t>Treasure_Box_Scroll</t>
  </si>
  <si>
    <t>Treasure Chest Summoned</t>
  </si>
  <si>
    <t>Cold_Watermelon_Juice</t>
  </si>
  <si>
    <t>Fresh Watermelon Juice</t>
  </si>
  <si>
    <t>Special_Box1</t>
  </si>
  <si>
    <t>Special Box I</t>
  </si>
  <si>
    <t>Special_Box2</t>
  </si>
  <si>
    <t>Special Box II</t>
  </si>
  <si>
    <t>Special_Box3</t>
  </si>
  <si>
    <t>Special Box III</t>
  </si>
  <si>
    <t>Special_Box4</t>
  </si>
  <si>
    <t>Special Box IV</t>
  </si>
  <si>
    <t>Special_Box5</t>
  </si>
  <si>
    <t>Special Box V</t>
  </si>
  <si>
    <t>Lolli_Pop_Box</t>
  </si>
  <si>
    <t>Delicious Lollipop Box</t>
  </si>
  <si>
    <t>Splendid_Box2</t>
  </si>
  <si>
    <t>Splendid Box2</t>
  </si>
  <si>
    <t>Old_Ore_Box</t>
  </si>
  <si>
    <t>Old Ore Box</t>
  </si>
  <si>
    <t>{ getgroupitem(IG_Old_Ore_Box); }</t>
  </si>
  <si>
    <t>Old_Coin_Pocket</t>
  </si>
  <si>
    <t>Old Coin Bag</t>
  </si>
  <si>
    <t>{ getgroupitem(IG_Old_Coin_Pocket); }</t>
  </si>
  <si>
    <t>High_Coin_Pocket</t>
  </si>
  <si>
    <t>Improved Coin Bag</t>
  </si>
  <si>
    <t>{ getgroupitem(IG_High_Coin_Pocket); }</t>
  </si>
  <si>
    <t>Mid_Coin_Pocket</t>
  </si>
  <si>
    <t>Intermediate Coin Bag</t>
  </si>
  <si>
    <t>{ getgroupitem(IG_Mid_Coin_Pocket); }</t>
  </si>
  <si>
    <t>Low_Coin_Pocket</t>
  </si>
  <si>
    <t>Minor Coin Bag</t>
  </si>
  <si>
    <t>{ getgroupitem(IG_Low_Coin_Pocket); }</t>
  </si>
  <si>
    <t>Sgrade_Pocket</t>
  </si>
  <si>
    <t>S Grade Coin Bag</t>
  </si>
  <si>
    <t>{ getgroupitem(IG_Sgrade_Pocket); }</t>
  </si>
  <si>
    <t>Agrade_Pocket</t>
  </si>
  <si>
    <t>A Grade Coin Bag</t>
  </si>
  <si>
    <t>{ getgroupitem(IG_Agrade_Pocket); }</t>
  </si>
  <si>
    <t>Bgrade_Pocket</t>
  </si>
  <si>
    <t>B Grade Coin Bag</t>
  </si>
  <si>
    <t>{ getgroupitem(IG_Bgrade_Pocket); }</t>
  </si>
  <si>
    <t>Cgrade_Pocket</t>
  </si>
  <si>
    <t>C Grade Coin Bag</t>
  </si>
  <si>
    <t>{ getgroupitem(IG_Cgrade_Pocket); }</t>
  </si>
  <si>
    <t>Dgrade_Pocket</t>
  </si>
  <si>
    <t>D Grade Coin Bag</t>
  </si>
  <si>
    <t>{ getgroupitem(IG_Dgrade_Pocket); }</t>
  </si>
  <si>
    <t>Egrade_Pocket</t>
  </si>
  <si>
    <t>E Grade Coin Bag</t>
  </si>
  <si>
    <t>{ getgroupitem(IG_Egrade_Pocket); }</t>
  </si>
  <si>
    <t>Boarding_Halter</t>
  </si>
  <si>
    <t>Reins Of Mount</t>
  </si>
  <si>
    <t>{ setmounting(); }</t>
  </si>
  <si>
    <t>High_Weapon_Box</t>
  </si>
  <si>
    <t>Advanced Weapons Box</t>
  </si>
  <si>
    <t>Delicious_Jelly</t>
  </si>
  <si>
    <t>Delicious Jelly</t>
  </si>
  <si>
    <t>Sapa_Feat_Cert_Pack</t>
  </si>
  <si>
    <t>Sapa Feat Cert Pack</t>
  </si>
  <si>
    <t>Wander_Man_Scroll</t>
  </si>
  <si>
    <t>Wander Man Scroll</t>
  </si>
  <si>
    <t>Wicked_Nymph_Scroll</t>
  </si>
  <si>
    <t>Wicked Nymph Scroll</t>
  </si>
  <si>
    <t>Kasa_Scroll</t>
  </si>
  <si>
    <t>Kasa Scroll</t>
  </si>
  <si>
    <t>Salamander_Scroll</t>
  </si>
  <si>
    <t>Salamander Scroll</t>
  </si>
  <si>
    <t>Teddy_Bear_Scroll</t>
  </si>
  <si>
    <t>Teddy Bear Scroll</t>
  </si>
  <si>
    <t>Macro_Stone_A</t>
  </si>
  <si>
    <t>Macro Stone A</t>
  </si>
  <si>
    <t>Macro_Stone_B</t>
  </si>
  <si>
    <t>Macro Stone B</t>
  </si>
  <si>
    <t>Malang_Cat_Can</t>
  </si>
  <si>
    <t>Malangdo Cat Can</t>
  </si>
  <si>
    <t>Macro_Stone_A1</t>
  </si>
  <si>
    <t>Macro Stone A1</t>
  </si>
  <si>
    <t>Macro_Stone_A2</t>
  </si>
  <si>
    <t>Macro Stone A2</t>
  </si>
  <si>
    <t>Malang_Sp_Can</t>
  </si>
  <si>
    <t>Malangdo Canned Specialties</t>
  </si>
  <si>
    <t>Gong_Bug_Pocket</t>
  </si>
  <si>
    <t>Sow Bug Pocket</t>
  </si>
  <si>
    <t>Dried_Squid_Box</t>
  </si>
  <si>
    <t>Dried Squid Box</t>
  </si>
  <si>
    <t>Flying_Fish_Box</t>
  </si>
  <si>
    <t>Flying Fish Box</t>
  </si>
  <si>
    <t>Starfish_Box</t>
  </si>
  <si>
    <t>Starfish Box</t>
  </si>
  <si>
    <t>Lucky_Egg_C8</t>
  </si>
  <si>
    <t>Lucky Egg C8</t>
  </si>
  <si>
    <t>{ getgroupitem(IG_Lucky_Egg_C8); }</t>
  </si>
  <si>
    <t>Fruit_Of_Mastela_Box2</t>
  </si>
  <si>
    <t>Fruit Of Mastela 100 Box</t>
  </si>
  <si>
    <t>E_Coin_Pack50</t>
  </si>
  <si>
    <t>E Coin Pack50</t>
  </si>
  <si>
    <t>PCBang_Coupon_Box4</t>
  </si>
  <si>
    <t>PCBang Coupon Box4</t>
  </si>
  <si>
    <t>J_Aspersio_5_Scroll_C</t>
  </si>
  <si>
    <t>J Aspersio 5 Scroll C</t>
  </si>
  <si>
    <t>Takoyaki</t>
  </si>
  <si>
    <t>Fried Octopus Legs</t>
  </si>
  <si>
    <t>Ink_Ball</t>
  </si>
  <si>
    <t>Sea Ink</t>
  </si>
  <si>
    <t>{ getgroupitem(IG_Ink_Ball); }</t>
  </si>
  <si>
    <t>Special_Potion_Set</t>
  </si>
  <si>
    <t>Comprehensive Set Of Potions</t>
  </si>
  <si>
    <t>Lv70_Imperial_Gift</t>
  </si>
  <si>
    <t>Level 70 Bounty</t>
  </si>
  <si>
    <t>Lv90_Imperial_Gift</t>
  </si>
  <si>
    <t>Level 90 Bounty</t>
  </si>
  <si>
    <t>Lv110_Imperial_Gift</t>
  </si>
  <si>
    <t>Level 110 Bounty</t>
  </si>
  <si>
    <t>Lv130_Imperial_Gift</t>
  </si>
  <si>
    <t>Level 130 Bounty</t>
  </si>
  <si>
    <t>Lv150_Imperial_Gift</t>
  </si>
  <si>
    <t>Level 150 Bounty</t>
  </si>
  <si>
    <t>Lucky_Egg_C9</t>
  </si>
  <si>
    <t>Lucky Egg C9</t>
  </si>
  <si>
    <t>{ getgroupitem(IG_Lucky_Egg_C9); }</t>
  </si>
  <si>
    <t>Brain_Powder</t>
  </si>
  <si>
    <t>Brain Powder</t>
  </si>
  <si>
    <t>Magical_Powder</t>
  </si>
  <si>
    <t>Magical Powder</t>
  </si>
  <si>
    <t>Madness_Powder</t>
  </si>
  <si>
    <t>Madness Powder</t>
  </si>
  <si>
    <t>Trans_Scroll_Devi</t>
  </si>
  <si>
    <t>Transformation Scroll(Deviruchi)</t>
  </si>
  <si>
    <t>Trans_Scroll_Ray_Arch</t>
  </si>
  <si>
    <t>Transformation Scroll(Raydric)</t>
  </si>
  <si>
    <t>Trans_Scroll_Mavka</t>
  </si>
  <si>
    <t>Transformation Scroll(Mavka)</t>
  </si>
  <si>
    <t>Trans_Scroll_Marduk</t>
  </si>
  <si>
    <t>Transformation Scroll(Marduk)</t>
  </si>
  <si>
    <t>Trans_Scroll_Banshee</t>
  </si>
  <si>
    <t>Transformation Scroll(Banshee)</t>
  </si>
  <si>
    <t>Trans_Scroll_Poring</t>
  </si>
  <si>
    <t>Transformation Scroll(Poring)</t>
  </si>
  <si>
    <t>Trans_Scroll_Golem</t>
  </si>
  <si>
    <t>Transformation Scroll(Golem)</t>
  </si>
  <si>
    <t>Grovel_Buff</t>
  </si>
  <si>
    <t>Grovel Buff</t>
  </si>
  <si>
    <t>Thai_Perfume_MATK</t>
  </si>
  <si>
    <t>Thai Perfume MATK</t>
  </si>
  <si>
    <t>Thai_Perfume_ATK</t>
  </si>
  <si>
    <t>Thai Perfume ATK</t>
  </si>
  <si>
    <t>Thai_Perfume_ASPD</t>
  </si>
  <si>
    <t>Thai Perfume ASPD</t>
  </si>
  <si>
    <t>Thai_Perfume_CAST</t>
  </si>
  <si>
    <t>Thai Perfume CAST</t>
  </si>
  <si>
    <t>Beast_Powder</t>
  </si>
  <si>
    <t>Beast Powder</t>
  </si>
  <si>
    <t>99lv_Battle_Manual</t>
  </si>
  <si>
    <t>99lv Battle Manual</t>
  </si>
  <si>
    <t>Start_New_Box</t>
  </si>
  <si>
    <t>Start New Box</t>
  </si>
  <si>
    <t>Lucky_Egg_C10</t>
  </si>
  <si>
    <t>Lucky Egg C10</t>
  </si>
  <si>
    <t>{ getgroupitem(IG_Lucky_Egg_C10); }</t>
  </si>
  <si>
    <t>God_Material_Box</t>
  </si>
  <si>
    <t>God Material Box</t>
  </si>
  <si>
    <t>{ getgroupitem(IG_God_Material_Box); }</t>
  </si>
  <si>
    <t>Sg_Weapon_Supply_Box</t>
  </si>
  <si>
    <t>WoE Weapon Supply Box</t>
  </si>
  <si>
    <t>{ getgroupitem(IG_Sg_Weapon_Supply_Box); }</t>
  </si>
  <si>
    <t>Sg_Violet_Potion_Box</t>
  </si>
  <si>
    <t>Siege Violet Potion Box</t>
  </si>
  <si>
    <t>Siege_Arrow_Quiver_S</t>
  </si>
  <si>
    <t>Siege Arrow Quiver S</t>
  </si>
  <si>
    <t>Siege_Arrow_Quiver_A</t>
  </si>
  <si>
    <t>Siege Arrow Quiver A</t>
  </si>
  <si>
    <t>Sg_White_Potion_Box</t>
  </si>
  <si>
    <t>Siege White Potion Box</t>
  </si>
  <si>
    <t>Sg_Blue_Potion_Box</t>
  </si>
  <si>
    <t>Siege Blue Potion Box</t>
  </si>
  <si>
    <t>Nestea_Lemon</t>
  </si>
  <si>
    <t>Nestea Lemon</t>
  </si>
  <si>
    <t>Nestea_Blacktea</t>
  </si>
  <si>
    <t>Nestea Black Tea</t>
  </si>
  <si>
    <t>Sg_Vi_Potion_Box200</t>
  </si>
  <si>
    <t>Siege Violet Potion Box (200)</t>
  </si>
  <si>
    <t>ASPD_Potion</t>
  </si>
  <si>
    <t>ASPD Potion</t>
  </si>
  <si>
    <t>Gryphon_Egg_Scroll</t>
  </si>
  <si>
    <t>Gryphon Egg Scroll</t>
  </si>
  <si>
    <t>Str_Dish20</t>
  </si>
  <si>
    <t>Str Dish20</t>
  </si>
  <si>
    <t>Int_Dish20</t>
  </si>
  <si>
    <t>Int Dish20</t>
  </si>
  <si>
    <t>Vit_Dish20</t>
  </si>
  <si>
    <t>Vit Dish20</t>
  </si>
  <si>
    <t>Dex_Dish20</t>
  </si>
  <si>
    <t>Dex Dish20</t>
  </si>
  <si>
    <t>Old_C_Album_Helm</t>
  </si>
  <si>
    <t>Headgear Card Album</t>
  </si>
  <si>
    <t>Old_C_Album_Armor</t>
  </si>
  <si>
    <t>Armor Card Album</t>
  </si>
  <si>
    <t>Old_C_Album_Shield</t>
  </si>
  <si>
    <t>Shield Card Album</t>
  </si>
  <si>
    <t>Old_C_Album_Garment</t>
  </si>
  <si>
    <t>Garment Card Album</t>
  </si>
  <si>
    <t>Old_C_Album_Shoes</t>
  </si>
  <si>
    <t>Shoes Card Album</t>
  </si>
  <si>
    <t>Old_C_Album_Acc</t>
  </si>
  <si>
    <t>Accessory Card Album</t>
  </si>
  <si>
    <t>RWC_Cele_Fire</t>
  </si>
  <si>
    <t>RWC Celebration Firecracker</t>
  </si>
  <si>
    <t>RWC_Cele_Fire2</t>
  </si>
  <si>
    <t>Old_C_Album_Weapon</t>
  </si>
  <si>
    <t>Weapon Card Album</t>
  </si>
  <si>
    <t>Tikbalang_Belt</t>
  </si>
  <si>
    <t>Tikbalang Harness</t>
  </si>
  <si>
    <t>{ pet 2313; }</t>
  </si>
  <si>
    <t>Insideout_Shirt</t>
  </si>
  <si>
    <t>Inside-out Shirt</t>
  </si>
  <si>
    <t>Old_Blue_Box_F</t>
  </si>
  <si>
    <t>Old_Bleu_Box</t>
  </si>
  <si>
    <t>Old Navy Box</t>
  </si>
  <si>
    <t>Holy_Egg_2</t>
  </si>
  <si>
    <t>Elixir_Of_Life</t>
  </si>
  <si>
    <t>Elixir of Life</t>
  </si>
  <si>
    <t>Noble_Nameplate</t>
  </si>
  <si>
    <t>Noble Nameplate</t>
  </si>
  <si>
    <t>Lucky_Cookie01</t>
  </si>
  <si>
    <t>Lucky_Cookie02</t>
  </si>
  <si>
    <t>Lucky_Cookie03</t>
  </si>
  <si>
    <t>Guyak_Candy</t>
  </si>
  <si>
    <t>Guyak Candy</t>
  </si>
  <si>
    <t>Guyak_Pudding</t>
  </si>
  <si>
    <t>Guyak Pudding</t>
  </si>
  <si>
    <t>Green_Beer</t>
  </si>
  <si>
    <t>Green Beer</t>
  </si>
  <si>
    <t>Monster_Extract</t>
  </si>
  <si>
    <t>Monster Extract</t>
  </si>
  <si>
    <t>Easter_Scroll</t>
  </si>
  <si>
    <t>Easter Scroll</t>
  </si>
  <si>
    <t>Black_Treasure_Box</t>
  </si>
  <si>
    <t>Black Treasure Box</t>
  </si>
  <si>
    <t>Indian_Rice_Cake</t>
  </si>
  <si>
    <t>Indian Rice Cake</t>
  </si>
  <si>
    <t>Poison_Paralysis</t>
  </si>
  <si>
    <t>Paralyze</t>
  </si>
  <si>
    <t>Poison_Leech</t>
  </si>
  <si>
    <t>Leech End</t>
  </si>
  <si>
    <t>Poison_Oblivion</t>
  </si>
  <si>
    <t>Oblivion Curse</t>
  </si>
  <si>
    <t>Poison_Contamination</t>
  </si>
  <si>
    <t>Disheart</t>
  </si>
  <si>
    <t>Poison_Numb</t>
  </si>
  <si>
    <t>Toxin</t>
  </si>
  <si>
    <t>Poison_Fever</t>
  </si>
  <si>
    <t>Pyrexia</t>
  </si>
  <si>
    <t>Poison_Laughing</t>
  </si>
  <si>
    <t>Magic Mushroom</t>
  </si>
  <si>
    <t>Poison_Fatigue</t>
  </si>
  <si>
    <t>Venom Bleed</t>
  </si>
  <si>
    <t>Runstone_Nosiege</t>
  </si>
  <si>
    <t>Nauthiz Rune</t>
  </si>
  <si>
    <t>Runstone_Rhydo</t>
  </si>
  <si>
    <t>Raido Rune</t>
  </si>
  <si>
    <t>Runstone_Verkana</t>
  </si>
  <si>
    <t>Berkana Rune</t>
  </si>
  <si>
    <t>Runstone_Isia</t>
  </si>
  <si>
    <t>Isa Rune</t>
  </si>
  <si>
    <t>Runstone_Asir</t>
  </si>
  <si>
    <t>Othila Rune</t>
  </si>
  <si>
    <t>Runstone_Urj</t>
  </si>
  <si>
    <t>Uruz Rune</t>
  </si>
  <si>
    <t>Runstone_Turisus</t>
  </si>
  <si>
    <t>Thurisaz Rune</t>
  </si>
  <si>
    <t>Runstone_Pertz</t>
  </si>
  <si>
    <t>Wyrd Rune</t>
  </si>
  <si>
    <t>Runstone_Hagalas</t>
  </si>
  <si>
    <t>Hagalaz Rune</t>
  </si>
  <si>
    <t>{ makerune 5; }</t>
  </si>
  <si>
    <t>{ makerune 11; }</t>
  </si>
  <si>
    <t>{ makerune 14; }</t>
  </si>
  <si>
    <t>General Rune</t>
  </si>
  <si>
    <t>{ makerune 2; }</t>
  </si>
  <si>
    <t>{ makerune 8; }</t>
  </si>
  <si>
    <t>Snow_Flower</t>
  </si>
  <si>
    <t>Snow Flowers</t>
  </si>
  <si>
    <t>Inc_Str_Scroll</t>
  </si>
  <si>
    <t>Amplification Scroll</t>
  </si>
  <si>
    <t>Inc_Int_Scroll</t>
  </si>
  <si>
    <t>Intellect Amplification Scroll</t>
  </si>
  <si>
    <t>Valentine_Gift_Box1</t>
  </si>
  <si>
    <t>Valentine Gift Box</t>
  </si>
  <si>
    <t>Valentine_Gift_Box2</t>
  </si>
  <si>
    <t>Chocotate_Box</t>
  </si>
  <si>
    <t>Chocolate Box</t>
  </si>
  <si>
    <t>Skull_Scroll</t>
  </si>
  <si>
    <t>Skull Scroll</t>
  </si>
  <si>
    <t>Destruction_Scroll</t>
  </si>
  <si>
    <t>Destruction Scroll</t>
  </si>
  <si>
    <t>Royal_Scroll</t>
  </si>
  <si>
    <t>Royal Scroll</t>
  </si>
  <si>
    <t>Immune_Scroll</t>
  </si>
  <si>
    <t>Immune Scroll</t>
  </si>
  <si>
    <t>Mystic_Scroll</t>
  </si>
  <si>
    <t>Mystic Scroll</t>
  </si>
  <si>
    <t>Battle_Scroll</t>
  </si>
  <si>
    <t>Battle Scroll</t>
  </si>
  <si>
    <t>Armor_Scroll</t>
  </si>
  <si>
    <t>Armor Scroll</t>
  </si>
  <si>
    <t>Prayer_Scroll</t>
  </si>
  <si>
    <t>Prayer Scroll</t>
  </si>
  <si>
    <t>Soul_Scroll</t>
  </si>
  <si>
    <t>Soul Scroll</t>
  </si>
  <si>
    <t>New_Year_Bun</t>
  </si>
  <si>
    <t>Chinese Pastel</t>
  </si>
  <si>
    <t>Traditional_Firecrack</t>
  </si>
  <si>
    <t>Chinese Fireworks</t>
  </si>
  <si>
    <t>New_Gift_Envelope</t>
  </si>
  <si>
    <t>Chinese New Year Envelope</t>
  </si>
  <si>
    <t>Loyal_Ring1_Box</t>
  </si>
  <si>
    <t>Loyal Ring1 Box</t>
  </si>
  <si>
    <t>Loyal_Ring2_Box</t>
  </si>
  <si>
    <t>Loyal Ring2 Box</t>
  </si>
  <si>
    <t>Loyal_Ring3_Box</t>
  </si>
  <si>
    <t>Loyal Ring3 Box</t>
  </si>
  <si>
    <t>Bubble_Gum_Green</t>
  </si>
  <si>
    <t>Bubble Gum Green</t>
  </si>
  <si>
    <t>Bubble_Gum_Yellow</t>
  </si>
  <si>
    <t>Bubble Gum Yellow</t>
  </si>
  <si>
    <t>Bubble_Gum_Orange</t>
  </si>
  <si>
    <t>Bubble Gum Orange</t>
  </si>
  <si>
    <t>Bubble_Gum_Red</t>
  </si>
  <si>
    <t>Bubble Gum Red</t>
  </si>
  <si>
    <t>Fools_Day_Box_Tw</t>
  </si>
  <si>
    <t>Fools Day Box Tw</t>
  </si>
  <si>
    <t>Summer_Knight_Box</t>
  </si>
  <si>
    <t>Summer Knight Box</t>
  </si>
  <si>
    <t>Reward_Job_BM25</t>
  </si>
  <si>
    <t>Reward Job BM25</t>
  </si>
  <si>
    <t>Passion_FB_Hat_Box</t>
  </si>
  <si>
    <t>Passion FB Hat Box</t>
  </si>
  <si>
    <t>Cool_FB_Hat_Box</t>
  </si>
  <si>
    <t>Cool FB Hat Box</t>
  </si>
  <si>
    <t>Victory_FB_Hat_Box</t>
  </si>
  <si>
    <t>Victory FB Hat Box</t>
  </si>
  <si>
    <t>Glory_FB_Hat_Box</t>
  </si>
  <si>
    <t>Glory FB Hat Box</t>
  </si>
  <si>
    <t>Passion_Hat_Box2</t>
  </si>
  <si>
    <t>Passion Hat Box2</t>
  </si>
  <si>
    <t>Cool_Hat_Box2</t>
  </si>
  <si>
    <t>Cool Hat Box2</t>
  </si>
  <si>
    <t>Victory_Hat_Box2</t>
  </si>
  <si>
    <t>Victory Hat Box2</t>
  </si>
  <si>
    <t>Empty_Potion_Bottle</t>
  </si>
  <si>
    <t>Ancient_Spirit_Agimat</t>
  </si>
  <si>
    <t>Greater Agimat of Ancient Spirit</t>
  </si>
  <si>
    <t>Agi_Dish20</t>
  </si>
  <si>
    <t>Agi Dish20</t>
  </si>
  <si>
    <t>Luk_Dish20</t>
  </si>
  <si>
    <t>Luk Dish20</t>
  </si>
  <si>
    <t>Bapho_Jr_Scroll</t>
  </si>
  <si>
    <t>Bapho Jr Scroll</t>
  </si>
  <si>
    <t>Galapago_Scroll</t>
  </si>
  <si>
    <t>Galapago Scroll</t>
  </si>
  <si>
    <t>10M_Zeny_Check</t>
  </si>
  <si>
    <t>10M Zeny Check</t>
  </si>
  <si>
    <t>1M_Zeny_Check</t>
  </si>
  <si>
    <t>1M Zeny Check</t>
  </si>
  <si>
    <t>100T_Zeny_Check</t>
  </si>
  <si>
    <t>100T Zeny Check</t>
  </si>
  <si>
    <t>10000_Zeny_Check</t>
  </si>
  <si>
    <t>10000 Zeny Check</t>
  </si>
  <si>
    <t>1000_Zeny_Check</t>
  </si>
  <si>
    <t>1000 Zeny Check</t>
  </si>
  <si>
    <t>Dragon_Egg_Scroll</t>
  </si>
  <si>
    <t>Dragon Egg Scroll</t>
  </si>
  <si>
    <t>Change_Slot_Card</t>
  </si>
  <si>
    <t>Character Position Change Coupon</t>
  </si>
  <si>
    <t>{ CharMoves++; }</t>
  </si>
  <si>
    <t>Diabolic_Scroll</t>
  </si>
  <si>
    <t>Diabolic Scroll</t>
  </si>
  <si>
    <t>No100_Firecracker</t>
  </si>
  <si>
    <t>No100 Firecracker</t>
  </si>
  <si>
    <t>Juicy_Fruit</t>
  </si>
  <si>
    <t>Juicy Fruit</t>
  </si>
  <si>
    <t>Change_Name_Card</t>
  </si>
  <si>
    <t>Character Name Change Coupon</t>
  </si>
  <si>
    <t>{ CharRename++; }</t>
  </si>
  <si>
    <t>Combat_Pill</t>
  </si>
  <si>
    <t>Combat Pill</t>
  </si>
  <si>
    <t>P_Combat_Pill</t>
  </si>
  <si>
    <t>P Combat Pill</t>
  </si>
  <si>
    <t>Combat_Pill_Box10</t>
  </si>
  <si>
    <t>Combat Pill Box10</t>
  </si>
  <si>
    <t>P_Combat_Pill_Box10</t>
  </si>
  <si>
    <t>P Combat Pill Box10</t>
  </si>
  <si>
    <t>2011_RWC_Scroll_Kr</t>
  </si>
  <si>
    <t>2011 RWC Scroll Kr</t>
  </si>
  <si>
    <t>Red_Booster</t>
  </si>
  <si>
    <t>Red Booster</t>
  </si>
  <si>
    <t>Wish_Maiden_Scroll</t>
  </si>
  <si>
    <t>Wish Maiden Scroll</t>
  </si>
  <si>
    <t>Zealotus_Scroll</t>
  </si>
  <si>
    <t>Zealotus Scroll</t>
  </si>
  <si>
    <t>PCBang_Coupon_Box5</t>
  </si>
  <si>
    <t>PCBang Coupon Box5</t>
  </si>
  <si>
    <t>Ktullanux_Scroll</t>
  </si>
  <si>
    <t>Ktullanux Scroll</t>
  </si>
  <si>
    <t>Eddga_Scroll</t>
  </si>
  <si>
    <t>Eddga Scroll</t>
  </si>
  <si>
    <t>Time_Guardian_Box</t>
  </si>
  <si>
    <t>Time Guardian Box</t>
  </si>
  <si>
    <t>Beginner_Kit_Box</t>
  </si>
  <si>
    <t>Beginner Kit Box</t>
  </si>
  <si>
    <t>Cru_Scroll</t>
  </si>
  <si>
    <t>Cru Scroll</t>
  </si>
  <si>
    <t>Mystic_Powder</t>
  </si>
  <si>
    <t>Mystic Powder</t>
  </si>
  <si>
    <t>Scaraba_Scroll</t>
  </si>
  <si>
    <t>Scaraba Scroll</t>
  </si>
  <si>
    <t>Mercenary_Casting_</t>
  </si>
  <si>
    <t>Mercenary Casting</t>
  </si>
  <si>
    <t>Mother_Love_Box</t>
  </si>
  <si>
    <t>Mother Love Box</t>
  </si>
  <si>
    <t>Level_Up_Box</t>
  </si>
  <si>
    <t>Level Up Box</t>
  </si>
  <si>
    <t>Event_Gift_Box</t>
  </si>
  <si>
    <t>Event Gift Box</t>
  </si>
  <si>
    <t>Event_Gift_Box_</t>
  </si>
  <si>
    <t>Snow_Flip</t>
  </si>
  <si>
    <t>Snow Flip</t>
  </si>
  <si>
    <t>Peony_Mommy</t>
  </si>
  <si>
    <t>Peony Mamy</t>
  </si>
  <si>
    <t>Slapping_Herb</t>
  </si>
  <si>
    <t>Slapping Herb</t>
  </si>
  <si>
    <t>Yggdrasil_Dust</t>
  </si>
  <si>
    <t>Yggdrasil Dust</t>
  </si>
  <si>
    <t>Old_Ore_Box_</t>
  </si>
  <si>
    <t>Old_Card_Album_</t>
  </si>
  <si>
    <t>High_Weapon_Box_</t>
  </si>
  <si>
    <t>High Weapon Box</t>
  </si>
  <si>
    <t>Zherlthsh_Tck_Box_</t>
  </si>
  <si>
    <t>Zherlthsh Tck Box</t>
  </si>
  <si>
    <t>Mao_Guai_Scroll</t>
  </si>
  <si>
    <t>Mao Guai Scroll</t>
  </si>
  <si>
    <t>Loli_Ruri_Scroll</t>
  </si>
  <si>
    <t>Loli Ruri Scroll</t>
  </si>
  <si>
    <t>Songpyun_Box50</t>
  </si>
  <si>
    <t>Songpyun Box50</t>
  </si>
  <si>
    <t>Sedora_Scroll</t>
  </si>
  <si>
    <t>Sedora Scroll</t>
  </si>
  <si>
    <t>Chepet_Scroll</t>
  </si>
  <si>
    <t>Chepet Scroll</t>
  </si>
  <si>
    <t>Wind_Type_Scroll</t>
  </si>
  <si>
    <t>Wind Type Scroll</t>
  </si>
  <si>
    <t>{ getgroupitem(IG_Wind_Type_Scroll); }</t>
  </si>
  <si>
    <t>Water_Type_Scroll</t>
  </si>
  <si>
    <t>Water Type Scroll</t>
  </si>
  <si>
    <t>{ getgroupitem(IG_Water_Type_Scroll); }</t>
  </si>
  <si>
    <t>Fire_Type_Scroll</t>
  </si>
  <si>
    <t>Fire Type Scroll</t>
  </si>
  <si>
    <t>{ getgroupitem(IG_Fire_Type_Scroll); }</t>
  </si>
  <si>
    <t>Earth_Type_Scroll</t>
  </si>
  <si>
    <t>Earth Type Scroll</t>
  </si>
  <si>
    <t>{ getgroupitem(IG_Earth_Type_Scroll); }</t>
  </si>
  <si>
    <t>Potion_Box</t>
  </si>
  <si>
    <t>Potion Box</t>
  </si>
  <si>
    <t>Undead_Egg</t>
  </si>
  <si>
    <t>Undead Egg</t>
  </si>
  <si>
    <t>Girls_Heart</t>
  </si>
  <si>
    <t>Girls Heart</t>
  </si>
  <si>
    <t>Wooden_Treasure_Box</t>
  </si>
  <si>
    <t>Wooden Treasure Box</t>
  </si>
  <si>
    <t>Iron_Treasure_Box</t>
  </si>
  <si>
    <t>Iron Treasure Box</t>
  </si>
  <si>
    <t>bronze_Treasure_Box</t>
  </si>
  <si>
    <t>bronze Treasure Box</t>
  </si>
  <si>
    <t>Silver_Treasure_Box</t>
  </si>
  <si>
    <t>Silver Treasure Box</t>
  </si>
  <si>
    <t>Golden_Treasure_Box</t>
  </si>
  <si>
    <t>Golden Treasure Box</t>
  </si>
  <si>
    <t>Platinum_Treasure_Box</t>
  </si>
  <si>
    <t>Platinum Treasure Box</t>
  </si>
  <si>
    <t>Pearl_Treasure_Box</t>
  </si>
  <si>
    <t>Pearl Treasure Box</t>
  </si>
  <si>
    <t>Diamond_Treasure_Box</t>
  </si>
  <si>
    <t>Diamond Treasure Box</t>
  </si>
  <si>
    <t>WOB_Amatsu</t>
  </si>
  <si>
    <t>Amatsu_Butterfly_Wing</t>
  </si>
  <si>
    <t>Unripe_Apple2</t>
  </si>
  <si>
    <t>Little Unripe Apple</t>
  </si>
  <si>
    <t>{ pet 2398; }</t>
  </si>
  <si>
    <t>Old_Equipment_Box</t>
  </si>
  <si>
    <t>Old Equipment Box</t>
  </si>
  <si>
    <t>Falcon_Flute</t>
  </si>
  <si>
    <t>Falcon Flute</t>
  </si>
  <si>
    <t>{ if(getskilllv("HT_FALCON")) { if(!checkoption(Option_Wug) &amp;&amp; !checkoption(Option_Wugrider)) setfalcon (!checkfalcon()); } }</t>
  </si>
  <si>
    <t>Infinite Concentration Potion</t>
  </si>
  <si>
    <t>Infinite Awakening Potion</t>
  </si>
  <si>
    <t>Infinite Berserk Potion</t>
  </si>
  <si>
    <t>Battle_Manual_Box</t>
  </si>
  <si>
    <t>Battle Manual Box</t>
  </si>
  <si>
    <t>Insurance_Package</t>
  </si>
  <si>
    <t>Insurance Package</t>
  </si>
  <si>
    <t>Bubble_Gum_Box</t>
  </si>
  <si>
    <t>Bubble Gum Box</t>
  </si>
  <si>
    <t>Str_Dish_Box</t>
  </si>
  <si>
    <t>Steamed Tongue Box</t>
  </si>
  <si>
    <t>Agi_Dish_Box</t>
  </si>
  <si>
    <t>Steamed Scorpion Box</t>
  </si>
  <si>
    <t>Int_Dish_Box</t>
  </si>
  <si>
    <t>Dragon Breath Cocktail Box</t>
  </si>
  <si>
    <t>Dex_Dish_Box</t>
  </si>
  <si>
    <t>Hwergelmir's Tonic Box</t>
  </si>
  <si>
    <t>Luk_Dish_Box</t>
  </si>
  <si>
    <t>Nine Tail Dish Box</t>
  </si>
  <si>
    <t>Vit_Dish_Box</t>
  </si>
  <si>
    <t>Stew Of Immortality Box</t>
  </si>
  <si>
    <t>Kafra_Card_Box</t>
  </si>
  <si>
    <t>Kafra Card Box</t>
  </si>
  <si>
    <t>Giant_Fly_Wing_Box</t>
  </si>
  <si>
    <t>Giant Fly Wing Box</t>
  </si>
  <si>
    <t>Neuralizer_Box</t>
  </si>
  <si>
    <t>Neuralizer Box</t>
  </si>
  <si>
    <t>Convex_Mirror_Box</t>
  </si>
  <si>
    <t>Convex Mirror Box</t>
  </si>
  <si>
    <t>Blessing_10_Scroll_Box</t>
  </si>
  <si>
    <t>Blessing 10 Scroll Box</t>
  </si>
  <si>
    <t>Inc_Agi_10_Scroll_Box</t>
  </si>
  <si>
    <t>Increase AGI 10 scroll Box</t>
  </si>
  <si>
    <t>Aspersio_5_Scroll_Box</t>
  </si>
  <si>
    <t>Aspersio 5 Scroll Box</t>
  </si>
  <si>
    <t>Assumptio_5_Scroll_Box</t>
  </si>
  <si>
    <t>Assumptio 5 Scroll Box</t>
  </si>
  <si>
    <t>Wind_Walk_10_Scroll_Box</t>
  </si>
  <si>
    <t>Wind Walk 10 Scroll Box</t>
  </si>
  <si>
    <t>Adrenaline_Scroll_Box</t>
  </si>
  <si>
    <t>Adrenaline 5 Scroll Box</t>
  </si>
  <si>
    <t>Megaphone_Box</t>
  </si>
  <si>
    <t>Megaphone Box</t>
  </si>
  <si>
    <t>Enriched_Elunium_Box</t>
  </si>
  <si>
    <t>Enriched Elunium Box</t>
  </si>
  <si>
    <t>Enriched_Oridecon_Box</t>
  </si>
  <si>
    <t>Enriched Oridecon Box</t>
  </si>
  <si>
    <t>Token_Of_Siegfried_Box</t>
  </si>
  <si>
    <t>Token of Siegfried Box</t>
  </si>
  <si>
    <t>Pet_Egg_Scroll_Box1</t>
  </si>
  <si>
    <t>December Lucky Box</t>
  </si>
  <si>
    <t>Pet_Egg_Scroll_Box2</t>
  </si>
  <si>
    <t>Pet Egg Box 2</t>
  </si>
  <si>
    <t>Pet_Egg_Scroll1</t>
  </si>
  <si>
    <t>Kafra Item Mall Prize Package</t>
  </si>
  <si>
    <t>Pet_Egg_Scroll2</t>
  </si>
  <si>
    <t>J_Aspersio_5_Scroll_Box</t>
  </si>
  <si>
    <t>Aspersio Scroll Box</t>
  </si>
  <si>
    <t>J_Aspersio_5_Scroll</t>
  </si>
  <si>
    <t>Sacred Scroll</t>
  </si>
  <si>
    <t>Pet_Egg_Scroll_Box3</t>
  </si>
  <si>
    <t>Pet Egg Box 3</t>
  </si>
  <si>
    <t>Pet_Egg_Scroll_Box4</t>
  </si>
  <si>
    <t>Pet Egg Box 4</t>
  </si>
  <si>
    <t>Pet_Egg_Scroll_Box5</t>
  </si>
  <si>
    <t>Pet Egg Box 5</t>
  </si>
  <si>
    <t>Pet_Egg_Scroll3</t>
  </si>
  <si>
    <t>Episode 13.2 Key Package</t>
  </si>
  <si>
    <t>Pet_Egg_Scroll4</t>
  </si>
  <si>
    <t>Summer Hat Pack</t>
  </si>
  <si>
    <t>Pet_Egg_Scroll5</t>
  </si>
  <si>
    <t>Pet Egg Scroll5</t>
  </si>
  <si>
    <t>Infiltrator_Box</t>
  </si>
  <si>
    <t>Infiltrator Box</t>
  </si>
  <si>
    <t>Muramasa_Box</t>
  </si>
  <si>
    <t>Muramasa Box</t>
  </si>
  <si>
    <t>Excalibur_Box</t>
  </si>
  <si>
    <t>Excalibur Box</t>
  </si>
  <si>
    <t>Combat_Knife_Box</t>
  </si>
  <si>
    <t>Combat Knife Box</t>
  </si>
  <si>
    <t>Counter_Dagger_Box</t>
  </si>
  <si>
    <t>Dagger of Counter Box</t>
  </si>
  <si>
    <t>Kaiser_Knuckle_Box</t>
  </si>
  <si>
    <t>Kaiser Knuckle Box</t>
  </si>
  <si>
    <t>Pole_Axe_Box</t>
  </si>
  <si>
    <t>Poll Axe Box</t>
  </si>
  <si>
    <t>Mighty_Staff_Box</t>
  </si>
  <si>
    <t>Mighty Staff Box</t>
  </si>
  <si>
    <t>Right_Epsilon_Box</t>
  </si>
  <si>
    <t>Light Epsilon Box</t>
  </si>
  <si>
    <t>Balistar_Box</t>
  </si>
  <si>
    <t>Ballista Box</t>
  </si>
  <si>
    <t>Diary_Of_Great_Sage_Box</t>
  </si>
  <si>
    <t>Sage's Diary Box</t>
  </si>
  <si>
    <t>Asura_Box</t>
  </si>
  <si>
    <t>Asura Box</t>
  </si>
  <si>
    <t>Apple_Of_Archer_Box</t>
  </si>
  <si>
    <t>Apple of Archer Box</t>
  </si>
  <si>
    <t>Bunny_Band_Box</t>
  </si>
  <si>
    <t>Bunny Band Box</t>
  </si>
  <si>
    <t>Sahkkat_Box</t>
  </si>
  <si>
    <t>Sakkat Box</t>
  </si>
  <si>
    <t>Lord_Circlet_Box</t>
  </si>
  <si>
    <t>Grand Circlet Box</t>
  </si>
  <si>
    <t>Elven_Ears_Box</t>
  </si>
  <si>
    <t>Elven Ears Box</t>
  </si>
  <si>
    <t>Steel_Flower_Box</t>
  </si>
  <si>
    <t>Steel Flower Box</t>
  </si>
  <si>
    <t>Critical_Ring_Box</t>
  </si>
  <si>
    <t>Critical Ring Box</t>
  </si>
  <si>
    <t>Earring_Box</t>
  </si>
  <si>
    <t>Earring Box</t>
  </si>
  <si>
    <t>Ring_Box</t>
  </si>
  <si>
    <t>Ring Box</t>
  </si>
  <si>
    <t>Necklace_Box</t>
  </si>
  <si>
    <t>Necklace Box</t>
  </si>
  <si>
    <t>Glove_Box</t>
  </si>
  <si>
    <t>Glove Box</t>
  </si>
  <si>
    <t>Brooch_Box</t>
  </si>
  <si>
    <t>Brooch Box</t>
  </si>
  <si>
    <t>Rosary_Box</t>
  </si>
  <si>
    <t>Rosary Box</t>
  </si>
  <si>
    <t>Safety_Ring_Box</t>
  </si>
  <si>
    <t>Safety Ring Box</t>
  </si>
  <si>
    <t>Vesper_Core01_Box</t>
  </si>
  <si>
    <t>Vesper Core 01 Box</t>
  </si>
  <si>
    <t>Vesper_Core02_Box</t>
  </si>
  <si>
    <t>Vesper Core 02 Box</t>
  </si>
  <si>
    <t>Vesper_Core03_Box</t>
  </si>
  <si>
    <t>Vesper Core 03 Box</t>
  </si>
  <si>
    <t>Vesper_Core04_Box</t>
  </si>
  <si>
    <t>Vesper Core 04 Box</t>
  </si>
  <si>
    <t>Emergency_Box1</t>
  </si>
  <si>
    <t>Emergency Level 1 Scroll Box</t>
  </si>
  <si>
    <t>Emergency_Box2</t>
  </si>
  <si>
    <t>Emergency Level 2 Scroll Box</t>
  </si>
  <si>
    <t>Emergency_Box3</t>
  </si>
  <si>
    <t>Emergency Level 3 Scroll Box</t>
  </si>
  <si>
    <t>Emergency_Scroll1</t>
  </si>
  <si>
    <t>Emergency Level 1 Scroll</t>
  </si>
  <si>
    <t>Emergency_Scroll2</t>
  </si>
  <si>
    <t>Emergency Level 2 Scroll</t>
  </si>
  <si>
    <t>Emergency_Scroll3</t>
  </si>
  <si>
    <t>Emergency Level 3 Scroll</t>
  </si>
  <si>
    <t>Teleport_Box1</t>
  </si>
  <si>
    <t>Teleport Scroll Box 1</t>
  </si>
  <si>
    <t>Teleport_Box2</t>
  </si>
  <si>
    <t>Teleport Scroll Box 2</t>
  </si>
  <si>
    <t>Teleport_Box3</t>
  </si>
  <si>
    <t>Teleport Scroll Box 3</t>
  </si>
  <si>
    <t>Teleport_Box4</t>
  </si>
  <si>
    <t>Teleport Scroll Box 4</t>
  </si>
  <si>
    <t>Teleport_Box5</t>
  </si>
  <si>
    <t>Teleport Scroll Box 5</t>
  </si>
  <si>
    <t>Teleport_Box6</t>
  </si>
  <si>
    <t>Teleport Scroll Box 6</t>
  </si>
  <si>
    <t>Teleport_Scroll1</t>
  </si>
  <si>
    <t>Teleport Scroll 1</t>
  </si>
  <si>
    <t>Teleport_Scroll2</t>
  </si>
  <si>
    <t>Teleport Scroll 2</t>
  </si>
  <si>
    <t>Teleport_Scroll3</t>
  </si>
  <si>
    <t>Teleport Scroll 3</t>
  </si>
  <si>
    <t>Teleport_Scroll4</t>
  </si>
  <si>
    <t>Teleport Scroll 4</t>
  </si>
  <si>
    <t>Teleport_Scroll5</t>
  </si>
  <si>
    <t>Teleport Scroll 5</t>
  </si>
  <si>
    <t>Teleport_Scroll6</t>
  </si>
  <si>
    <t>Teleport Scroll 6</t>
  </si>
  <si>
    <t>Pet_Egg_Scroll_Box6</t>
  </si>
  <si>
    <t>Pet Egg Scroll Box 6</t>
  </si>
  <si>
    <t>Pet_Egg_Scroll_Box7</t>
  </si>
  <si>
    <t>Pet Egg Scroll Box 7</t>
  </si>
  <si>
    <t>Pet_Egg_Scroll_Box8</t>
  </si>
  <si>
    <t>Pet Egg Scroll Box 8</t>
  </si>
  <si>
    <t>Pet_Egg_Scroll_Box9</t>
  </si>
  <si>
    <t>Adventurer Pack Box</t>
  </si>
  <si>
    <t>Pet_Egg_Scroll_Box10</t>
  </si>
  <si>
    <t>Pet Egg Scroll Box 10</t>
  </si>
  <si>
    <t>Pet_Egg_Scroll_Box11</t>
  </si>
  <si>
    <t>Pet Egg Scroll Box 11</t>
  </si>
  <si>
    <t>Pet_Egg_Scroll6</t>
  </si>
  <si>
    <t>Pet Egg Scroll 6</t>
  </si>
  <si>
    <t>Pet_Egg_Scroll7</t>
  </si>
  <si>
    <t>Pet Egg Scroll 7</t>
  </si>
  <si>
    <t>Pet_Egg_Scroll8</t>
  </si>
  <si>
    <t>Party Hard Pack</t>
  </si>
  <si>
    <t>Pet_Egg_Scroll9</t>
  </si>
  <si>
    <t>Adventurer Pack</t>
  </si>
  <si>
    <t>Pet_Egg_Scroll10</t>
  </si>
  <si>
    <t>Pet Egg Scroll 10</t>
  </si>
  <si>
    <t>Pet_Egg_Scroll11</t>
  </si>
  <si>
    <t>Pet Egg Scroll 11</t>
  </si>
  <si>
    <t>White_Herb_Box</t>
  </si>
  <si>
    <t>White Herb Box</t>
  </si>
  <si>
    <t>Blue_Herb_Box</t>
  </si>
  <si>
    <t>Elunium_Box</t>
  </si>
  <si>
    <t>Elunium Box</t>
  </si>
  <si>
    <t>Oridecon_Box</t>
  </si>
  <si>
    <t>Oridecon Box</t>
  </si>
  <si>
    <t>Branch_Of_Dead_Tree_Box</t>
  </si>
  <si>
    <t>Dead Branch Box</t>
  </si>
  <si>
    <t>Jujube_Dagger</t>
  </si>
  <si>
    <t>Jujube Dagger</t>
  </si>
  <si>
    <t>Coward</t>
  </si>
  <si>
    <t>Cowardice Blade</t>
  </si>
  <si>
    <t>Coward_</t>
  </si>
  <si>
    <t>Angelwing_Short_Sword</t>
  </si>
  <si>
    <t>Angelic Wing Dagger</t>
  </si>
  <si>
    <t>Jitte</t>
  </si>
  <si>
    <t>Jitte_</t>
  </si>
  <si>
    <t>Murasame</t>
  </si>
  <si>
    <t>Murasame_</t>
  </si>
  <si>
    <t>House_Auger_</t>
  </si>
  <si>
    <t>Ginnungagap_</t>
  </si>
  <si>
    <t>Warrior_Balmung_</t>
  </si>
  <si>
    <t>Asura_C</t>
  </si>
  <si>
    <t>Ashura</t>
  </si>
  <si>
    <t>Sword_Breaker_C</t>
  </si>
  <si>
    <t>Refined Swordbreaker</t>
  </si>
  <si>
    <t>Mail_Breaker_C</t>
  </si>
  <si>
    <t>Refined Mailbreaker</t>
  </si>
  <si>
    <t>Moonlight_Sword_C</t>
  </si>
  <si>
    <t>Tooth_Blade</t>
  </si>
  <si>
    <t>Tooth Blade</t>
  </si>
  <si>
    <t>Prinsence_Knife</t>
  </si>
  <si>
    <t>Prinsense Knife</t>
  </si>
  <si>
    <t>Dragon_Killer_</t>
  </si>
  <si>
    <t>Sword_Breaker_</t>
  </si>
  <si>
    <t>Mail_Breaker_</t>
  </si>
  <si>
    <t>Twilight_Desert</t>
  </si>
  <si>
    <t>Desert Twilight</t>
  </si>
  <si>
    <t>Sandstorm</t>
  </si>
  <si>
    <t>120:90</t>
  </si>
  <si>
    <t>Dagger of Hunter</t>
  </si>
  <si>
    <t>Ivory_Knife</t>
  </si>
  <si>
    <t>Ivory Knife</t>
  </si>
  <si>
    <t>N_Cutter</t>
  </si>
  <si>
    <t>Novice Cutter</t>
  </si>
  <si>
    <t>N_Main_Gauche</t>
  </si>
  <si>
    <t>Novice Main Gauche</t>
  </si>
  <si>
    <t>Krieger_Dagger1</t>
  </si>
  <si>
    <t>Glorious Gladius</t>
  </si>
  <si>
    <t>Fortune_Sword_I</t>
  </si>
  <si>
    <t>House_Auger_I</t>
  </si>
  <si>
    <t>Kamaitachi_I</t>
  </si>
  <si>
    <t>Krieg</t>
  </si>
  <si>
    <t>Krierg</t>
  </si>
  <si>
    <t>0x00021040</t>
  </si>
  <si>
    <t>Weihna</t>
  </si>
  <si>
    <t>Damascus_C</t>
  </si>
  <si>
    <t>Lacma</t>
  </si>
  <si>
    <t>P_Dagger1</t>
  </si>
  <si>
    <t>Eden Dagger I</t>
  </si>
  <si>
    <t>124:60</t>
  </si>
  <si>
    <t>P_Dagger2</t>
  </si>
  <si>
    <t>Eden Dagger II</t>
  </si>
  <si>
    <t>158:70</t>
  </si>
  <si>
    <t>Tourist_Dagger</t>
  </si>
  <si>
    <t>Tourist Dagger</t>
  </si>
  <si>
    <t>F_Moonlight_Sword_C</t>
  </si>
  <si>
    <t>Moonlight Sword</t>
  </si>
  <si>
    <t>F_Combat_Knife_C</t>
  </si>
  <si>
    <t>F_Asura_C</t>
  </si>
  <si>
    <t>F_Counter_Dagger_C</t>
  </si>
  <si>
    <t>Counter Dagger</t>
  </si>
  <si>
    <t>E_Moonlight_Sword_C</t>
  </si>
  <si>
    <t>E_Combat_Knife_C</t>
  </si>
  <si>
    <t>E_Asura_C</t>
  </si>
  <si>
    <t>E_Counter_Dagger_C</t>
  </si>
  <si>
    <t>Black_Wing</t>
  </si>
  <si>
    <t>Black Wing</t>
  </si>
  <si>
    <t>Ancient_Dagger</t>
  </si>
  <si>
    <t>Ancient Dagger</t>
  </si>
  <si>
    <t>107:120</t>
  </si>
  <si>
    <t>Adventure_Knife</t>
  </si>
  <si>
    <t>Adventure Knife</t>
  </si>
  <si>
    <t>Academy_Knife</t>
  </si>
  <si>
    <t>Academy Knife</t>
  </si>
  <si>
    <t>Academy_Eti_Knife</t>
  </si>
  <si>
    <t>Academy Eti Knife</t>
  </si>
  <si>
    <t>P_Dagger3</t>
  </si>
  <si>
    <t>Eden Dagger III</t>
  </si>
  <si>
    <t>165:80</t>
  </si>
  <si>
    <t>Caress</t>
  </si>
  <si>
    <t>Keris</t>
  </si>
  <si>
    <t>107:70</t>
  </si>
  <si>
    <t>Saurel</t>
  </si>
  <si>
    <t>Pompano</t>
  </si>
  <si>
    <t>Aztoe_Nail</t>
  </si>
  <si>
    <t>As-nail</t>
  </si>
  <si>
    <t>160:80</t>
  </si>
  <si>
    <t>Scarletto_Nail</t>
  </si>
  <si>
    <t>Scarlet-nail</t>
  </si>
  <si>
    <t>Upg_Dagger</t>
  </si>
  <si>
    <t>Upg Dagger</t>
  </si>
  <si>
    <t>Velum_Damascus</t>
  </si>
  <si>
    <t>Vellum Damascus</t>
  </si>
  <si>
    <t>Counter_Dagger_</t>
  </si>
  <si>
    <t>Ninja_Cutter</t>
  </si>
  <si>
    <t>Ninja Sword Prototype</t>
  </si>
  <si>
    <t>Kurenai</t>
  </si>
  <si>
    <t>Raksasa_Dagger</t>
  </si>
  <si>
    <t>Nachal Sword</t>
  </si>
  <si>
    <t>120:100</t>
  </si>
  <si>
    <t>Kagekiri</t>
  </si>
  <si>
    <t>Mikatsuki</t>
  </si>
  <si>
    <t>Mikacheuki</t>
  </si>
  <si>
    <t>Metal_Dagger</t>
  </si>
  <si>
    <t>Metal Dagger</t>
  </si>
  <si>
    <t>Octo_kitchen_Knife</t>
  </si>
  <si>
    <t>Discount knife Octopus</t>
  </si>
  <si>
    <t>0x228F5EEE</t>
  </si>
  <si>
    <t>TE_Woe_Knife</t>
  </si>
  <si>
    <t>TE Woe Knife</t>
  </si>
  <si>
    <t>100:100</t>
  </si>
  <si>
    <t>Volcano_Knife</t>
  </si>
  <si>
    <t>Volcano Knife</t>
  </si>
  <si>
    <t>0x280002E</t>
  </si>
  <si>
    <t>Goldsmithing_Dagger</t>
  </si>
  <si>
    <t>Goldsmithing Dagger</t>
  </si>
  <si>
    <t>0x02800066</t>
  </si>
  <si>
    <t>Greater_Lease</t>
  </si>
  <si>
    <t>Greater Lease</t>
  </si>
  <si>
    <t>0x280006E</t>
  </si>
  <si>
    <t>FaceWorm_Leg</t>
  </si>
  <si>
    <t>Faceworm Leg</t>
  </si>
  <si>
    <t>0x028F5EEF</t>
  </si>
  <si>
    <t>FaceWormQueen_Leg</t>
  </si>
  <si>
    <t>Faceworm Queen Leg</t>
  </si>
  <si>
    <t>RWC_Memory_Knife</t>
  </si>
  <si>
    <t>RWC Memory Knife</t>
  </si>
  <si>
    <t>0x02800075</t>
  </si>
  <si>
    <t>Thanos_Dagger</t>
  </si>
  <si>
    <t>Thanatos Dagger</t>
  </si>
  <si>
    <t>Dagger_Of_Evil_Slayer</t>
  </si>
  <si>
    <t>Evil Slayer Stabber Dagger</t>
  </si>
  <si>
    <t>Half_BF_Dagger2</t>
  </si>
  <si>
    <t>Half BF Dagger2</t>
  </si>
  <si>
    <t>Ru_Blue_Dagger</t>
  </si>
  <si>
    <t>Blue Dagger</t>
  </si>
  <si>
    <t>Ru_Blue_Ashura</t>
  </si>
  <si>
    <t>Blue Ashura</t>
  </si>
  <si>
    <t>Ru_Blue_Knife</t>
  </si>
  <si>
    <t>Blue Knife</t>
  </si>
  <si>
    <t>Six_Shooter</t>
  </si>
  <si>
    <t>Six Shooter</t>
  </si>
  <si>
    <t>Six_Shooter_</t>
  </si>
  <si>
    <t>Crimson_Bolt</t>
  </si>
  <si>
    <t>Crimson Bolt</t>
  </si>
  <si>
    <t>Crimson_Bolt_</t>
  </si>
  <si>
    <t>The_Garrison</t>
  </si>
  <si>
    <t>Garrison</t>
  </si>
  <si>
    <t>The_Garrison_</t>
  </si>
  <si>
    <t>Gold_Lux</t>
  </si>
  <si>
    <t>Gold Lux</t>
  </si>
  <si>
    <t>Wasteland_Outlaw</t>
  </si>
  <si>
    <t>Wasteland's Outlaw</t>
  </si>
  <si>
    <t>Wasteland_Outlaw_C</t>
  </si>
  <si>
    <t>Wasteland Outlaw</t>
  </si>
  <si>
    <t>Krieger_Pistol1</t>
  </si>
  <si>
    <t>Glorious Pistol</t>
  </si>
  <si>
    <t>Sharpshooter_Revolver</t>
  </si>
  <si>
    <t>Sharpshooter Revolver</t>
  </si>
  <si>
    <t>P_Revolver1</t>
  </si>
  <si>
    <t>Eden Revlover I</t>
  </si>
  <si>
    <t>P_Revolver2</t>
  </si>
  <si>
    <t>Eden Revlover II</t>
  </si>
  <si>
    <t>Upg Revolver</t>
  </si>
  <si>
    <t>0x40000000</t>
  </si>
  <si>
    <t>The_Cyclone</t>
  </si>
  <si>
    <t>Cyclone</t>
  </si>
  <si>
    <t>The_Cyclone_</t>
  </si>
  <si>
    <t>Dusk</t>
  </si>
  <si>
    <t>Gate_Keeper</t>
  </si>
  <si>
    <t>Gate Keeper</t>
  </si>
  <si>
    <t>Drifter</t>
  </si>
  <si>
    <t>Butcher</t>
  </si>
  <si>
    <t>Butcher_</t>
  </si>
  <si>
    <t>Destroyer</t>
  </si>
  <si>
    <t>Destroyer_</t>
  </si>
  <si>
    <t>Inferno</t>
  </si>
  <si>
    <t>Long_Barrel</t>
  </si>
  <si>
    <t>Long Barrel</t>
  </si>
  <si>
    <t>Long_Barrel_</t>
  </si>
  <si>
    <t>Jungle_Carbine</t>
  </si>
  <si>
    <t>Jungle Carbine</t>
  </si>
  <si>
    <t>Jungle_Carbine_</t>
  </si>
  <si>
    <t>Gate_KeeperDD</t>
  </si>
  <si>
    <t>Gate Keeper-DD</t>
  </si>
  <si>
    <t>Thunder_P</t>
  </si>
  <si>
    <t>Thunder P</t>
  </si>
  <si>
    <t>Thunder_P_</t>
  </si>
  <si>
    <t>Lever_Action_Rifle_C</t>
  </si>
  <si>
    <t>Krieger_Rifle1</t>
  </si>
  <si>
    <t>Glorious Rifle</t>
  </si>
  <si>
    <t>Krieger_Gatling1</t>
  </si>
  <si>
    <t>Glorious Gatling Gun</t>
  </si>
  <si>
    <t>Krieger_Shotgun1</t>
  </si>
  <si>
    <t>Glorious Shotgun</t>
  </si>
  <si>
    <t>Krieger_Launcher1</t>
  </si>
  <si>
    <t>Glorious Grenade Launcher</t>
  </si>
  <si>
    <t>Novice_Rifle</t>
  </si>
  <si>
    <t>Novice Rifle</t>
  </si>
  <si>
    <t>Novice_Shotgun</t>
  </si>
  <si>
    <t>Novice Shotgun</t>
  </si>
  <si>
    <t>Novice_Gatling</t>
  </si>
  <si>
    <t>Novice Gatling</t>
  </si>
  <si>
    <t>Novice_Grenade_Launcher</t>
  </si>
  <si>
    <t>Novice Grenade Launcher</t>
  </si>
  <si>
    <t>TE_Woe_Rifle</t>
  </si>
  <si>
    <t>TE Woe Rifle</t>
  </si>
  <si>
    <t>TE_Woe_Gatling</t>
  </si>
  <si>
    <t>TE Woe Gatling</t>
  </si>
  <si>
    <t>TE_Woe_Shotgun</t>
  </si>
  <si>
    <t>TE Woe Shotgun</t>
  </si>
  <si>
    <t>TE_Woe_Grenade</t>
  </si>
  <si>
    <t>TE Woe Grenade</t>
  </si>
  <si>
    <t>COLORSCOPE</t>
  </si>
  <si>
    <t>Color Scope</t>
  </si>
  <si>
    <t>RAG203_</t>
  </si>
  <si>
    <t>RAG203</t>
  </si>
  <si>
    <t>DEATHFIRE</t>
  </si>
  <si>
    <t>Death Fire</t>
  </si>
  <si>
    <t>R_THUNDER</t>
  </si>
  <si>
    <t>Rolling Thunder</t>
  </si>
  <si>
    <t>P_BREAKER</t>
  </si>
  <si>
    <t>Peace Breaker</t>
  </si>
  <si>
    <t>P_BREAKER_</t>
  </si>
  <si>
    <t>MINIMAY</t>
  </si>
  <si>
    <t>Mini Mei</t>
  </si>
  <si>
    <t>TEMPEST</t>
  </si>
  <si>
    <t>Tempest</t>
  </si>
  <si>
    <t>TEMPEST_</t>
  </si>
  <si>
    <t>Bloody Shell</t>
  </si>
  <si>
    <t>Gong_Bug</t>
  </si>
  <si>
    <t>Sow Bug</t>
  </si>
  <si>
    <t>Slug_Bullet_1</t>
  </si>
  <si>
    <t>Slug Ammunition L</t>
  </si>
  <si>
    <t>Slug_Bullet_2</t>
  </si>
  <si>
    <t>Slug Ammunition M</t>
  </si>
  <si>
    <t>Slug_Bullet_3</t>
  </si>
  <si>
    <t>Slug Ammunition H</t>
  </si>
  <si>
    <t>Slug_Bullet_4</t>
  </si>
  <si>
    <t>Slug Ammunition SH</t>
  </si>
  <si>
    <t>Slug_Bullet_5</t>
  </si>
  <si>
    <t>Slug Ammunition XH</t>
  </si>
  <si>
    <t>AP_Ammo</t>
  </si>
  <si>
    <t>Armor Burnt</t>
  </si>
  <si>
    <t>Blaze_Bullet</t>
  </si>
  <si>
    <t>Incandescence Shot</t>
  </si>
  <si>
    <t>Freezing_Bullet</t>
  </si>
  <si>
    <t>Glaciation Shot</t>
  </si>
  <si>
    <t>Electric_Shock_Bullet</t>
  </si>
  <si>
    <t>Dengeki Shot</t>
  </si>
  <si>
    <t>Magical_Stone_Bullet</t>
  </si>
  <si>
    <t>Hearthstone Shot</t>
  </si>
  <si>
    <t>Sanctified_Bullet</t>
  </si>
  <si>
    <t>Purification Shot</t>
  </si>
  <si>
    <t>Silver_Bullet_</t>
  </si>
  <si>
    <t>Shell_Of_Blood_</t>
  </si>
  <si>
    <t>Flare_Sphere_</t>
  </si>
  <si>
    <t>Lighting_Sphere_</t>
  </si>
  <si>
    <t>Poison_Sphere_</t>
  </si>
  <si>
    <t>Blind_Sphere_</t>
  </si>
  <si>
    <t>Freezing_Sphere_</t>
  </si>
  <si>
    <t>Flare_Bullet</t>
  </si>
  <si>
    <t>Flare Bullet</t>
  </si>
  <si>
    <t>Lightning_Bullet</t>
  </si>
  <si>
    <t>Lightning Bullet</t>
  </si>
  <si>
    <t>Ice_Bullet</t>
  </si>
  <si>
    <t>Ice Bullet</t>
  </si>
  <si>
    <t>Blind_Bullet</t>
  </si>
  <si>
    <t>Blind Bullet</t>
  </si>
  <si>
    <t>Apple_Bomb</t>
  </si>
  <si>
    <t>Apple Bomb</t>
  </si>
  <si>
    <t>Coconut_Bomb</t>
  </si>
  <si>
    <t>Coconut Bomb</t>
  </si>
  <si>
    <t>Melon_Bomb</t>
  </si>
  <si>
    <t>Melon Bomb</t>
  </si>
  <si>
    <t>Pineapple_Bomb</t>
  </si>
  <si>
    <t>Pineapple Bomb</t>
  </si>
  <si>
    <t>Banana_Bomb</t>
  </si>
  <si>
    <t>Banana Bomb</t>
  </si>
  <si>
    <t>Black_Lump</t>
  </si>
  <si>
    <t>Black Lump</t>
  </si>
  <si>
    <t>Black_Hard_Lump</t>
  </si>
  <si>
    <t>Hard Black Lump</t>
  </si>
  <si>
    <t>Very_Hard_Lump</t>
  </si>
  <si>
    <t>Extremely Hard Black Lump</t>
  </si>
  <si>
    <t>Mysterious_Powder</t>
  </si>
  <si>
    <t>Mysterious Powder</t>
  </si>
  <si>
    <t>Boost500_To_Throw</t>
  </si>
  <si>
    <t>Throwing Boost 500</t>
  </si>
  <si>
    <t>Full_SwingK_To_Throw</t>
  </si>
  <si>
    <t>Throwing Full Swing K</t>
  </si>
  <si>
    <t>Mana_Plus_To_Throw</t>
  </si>
  <si>
    <t>Throwing Mana Plus</t>
  </si>
  <si>
    <t>Cure_Free_To_Throw</t>
  </si>
  <si>
    <t>Throwing Cure Free</t>
  </si>
  <si>
    <t>Stamina_Up_M_To_Throw</t>
  </si>
  <si>
    <t>Throwing Muramura M</t>
  </si>
  <si>
    <t>Digestive_F_To_Throw</t>
  </si>
  <si>
    <t>Throwing Falmons F</t>
  </si>
  <si>
    <t>HP_Inc_PotS_To_Throw</t>
  </si>
  <si>
    <t>Throwing Increase HP Potion (Small)</t>
  </si>
  <si>
    <t>HP_Inc_PotM_To_Throw</t>
  </si>
  <si>
    <t>Throwing Increase HP Potion (Medium)</t>
  </si>
  <si>
    <t>HP_Inc_PotL_To_Throw</t>
  </si>
  <si>
    <t>Throwing Increase HP Potion (Large)</t>
  </si>
  <si>
    <t>SP_Inc_PotS_To_Throw</t>
  </si>
  <si>
    <t>Throwing Increase SP Potion (Small)</t>
  </si>
  <si>
    <t>SP_Inc_PotM_To_Throw</t>
  </si>
  <si>
    <t>Throwing Increase SP Potion (Medium)</t>
  </si>
  <si>
    <t>SP_Inc_PotL_To_Throw</t>
  </si>
  <si>
    <t>Throwing Increase SP Potion (Large)</t>
  </si>
  <si>
    <t>En_White_PotZ_To_Throw</t>
  </si>
  <si>
    <t>Throwing Concentrated White Potion Z</t>
  </si>
  <si>
    <t>Vitata500_To_Throw</t>
  </si>
  <si>
    <t>Throwing Vitata 500</t>
  </si>
  <si>
    <t>En_Cel_Juice_To_Throw</t>
  </si>
  <si>
    <t>Throwing Ceromain Soup</t>
  </si>
  <si>
    <t>Savage_BBQ_To_Throw</t>
  </si>
  <si>
    <t>Throwing Savage Full Roast</t>
  </si>
  <si>
    <t>Wug_Cocktail_To_Throw</t>
  </si>
  <si>
    <t>Throwing Cocktail Warg Blood</t>
  </si>
  <si>
    <t>M_Brisket_To_Throw</t>
  </si>
  <si>
    <t>Throwing Minor Stew</t>
  </si>
  <si>
    <t>Siroma_Icetea_To_Throw</t>
  </si>
  <si>
    <t>Throwing Siroma Iced Tea</t>
  </si>
  <si>
    <t>Drocera_Stew_To_Throw</t>
  </si>
  <si>
    <t>Throwing Drosera Herb Salad</t>
  </si>
  <si>
    <t>Petti_Noodle_To_Throw</t>
  </si>
  <si>
    <t>Throwing Petite Tail Soup</t>
  </si>
  <si>
    <t>Black_Thing_To_Throw</t>
  </si>
  <si>
    <t>Throwing Black Mass</t>
  </si>
  <si>
    <t>Starfish</t>
  </si>
  <si>
    <t>Dried_Squid</t>
  </si>
  <si>
    <t>Dried Squid</t>
  </si>
  <si>
    <t>Flying_Fish</t>
  </si>
  <si>
    <t>Flying Fish</t>
  </si>
  <si>
    <t>Explosive_Kunai</t>
  </si>
  <si>
    <t>Explosive Kunai</t>
  </si>
  <si>
    <t>Light_Shuriken</t>
  </si>
  <si>
    <t>Light Shuriken</t>
  </si>
  <si>
    <t>Huuma_Bird_Wing</t>
  </si>
  <si>
    <t>Huuma Wing Shuriken</t>
  </si>
  <si>
    <t>Huuma_Giant_Wheel</t>
  </si>
  <si>
    <t>Huuma Giant Wheel Shuriken</t>
  </si>
  <si>
    <t>Huuma_Giant_Wheel_</t>
  </si>
  <si>
    <t>Huuma_Blaze</t>
  </si>
  <si>
    <t>Huuma Blaze Shuriken</t>
  </si>
  <si>
    <t>Huuma_Calm_Mind</t>
  </si>
  <si>
    <t>Huuma Calm Mind</t>
  </si>
  <si>
    <t>Krieger_Huuma_Shuriken1</t>
  </si>
  <si>
    <t>Glorious Shuriken</t>
  </si>
  <si>
    <t>Huuma_Blaze_I</t>
  </si>
  <si>
    <t>Huuma_Giant_Wheel_C</t>
  </si>
  <si>
    <t>P_Huuma_Shuriken1</t>
  </si>
  <si>
    <t>P.Huuma Suriken I</t>
  </si>
  <si>
    <t>Huuma_Shadow</t>
  </si>
  <si>
    <t>Sword Huuma Shuriken</t>
  </si>
  <si>
    <t>Huuma_Job_Test</t>
  </si>
  <si>
    <t>Prototype Huuma Shuriken</t>
  </si>
  <si>
    <t>Huuma_Swirling_Petal</t>
  </si>
  <si>
    <t>Flower Huuma Shuriken</t>
  </si>
  <si>
    <t>Huuma_Fluttering_Snow</t>
  </si>
  <si>
    <t>Wave Huuma Shuriken</t>
  </si>
  <si>
    <t>Huuma_Thunderstorm</t>
  </si>
  <si>
    <t>Thunderstorm Huuma Shuriken</t>
  </si>
  <si>
    <t>Upg_Huuma_Shuriken</t>
  </si>
  <si>
    <t>Upg Huuma Shuriken</t>
  </si>
  <si>
    <t>TE_Woe_Huuma</t>
  </si>
  <si>
    <t>TE Woe Huuma</t>
  </si>
  <si>
    <t>80:100</t>
  </si>
  <si>
    <t>0x22000000</t>
  </si>
  <si>
    <t>Half_BF_Huuma_Shuriken2</t>
  </si>
  <si>
    <t>Half BF Huuma Shuriken</t>
  </si>
  <si>
    <t>Huuma_Metal_Shuriken</t>
  </si>
  <si>
    <t>Huuma Metal Shuriken</t>
  </si>
  <si>
    <t>Infinity_Shuriken</t>
  </si>
  <si>
    <t>Infinity Shuriken</t>
  </si>
  <si>
    <t>0x20000000</t>
  </si>
  <si>
    <t>Crimson_Huuma_Shuriken</t>
  </si>
  <si>
    <t>Crimson Huuma Shuriken</t>
  </si>
  <si>
    <t>Huuma_Shuriken_of_Vicious_Mind</t>
  </si>
  <si>
    <t>Huuma Shuriken of Vicious Mind</t>
  </si>
  <si>
    <t>Unity_Huuma_Shuriken</t>
  </si>
  <si>
    <t>Unity Huuma Shuriken</t>
  </si>
  <si>
    <t>Cutlas_C</t>
  </si>
  <si>
    <t>Solar_Sword_C</t>
  </si>
  <si>
    <t>Platinum_Shotel</t>
  </si>
  <si>
    <t>Platinum Shotel</t>
  </si>
  <si>
    <t>Edger</t>
  </si>
  <si>
    <t>Nagan_C</t>
  </si>
  <si>
    <t>Refined Nagan</t>
  </si>
  <si>
    <t>Fire_Brand_C</t>
  </si>
  <si>
    <t>Refined Fireblend</t>
  </si>
  <si>
    <t>Immaterial_Sword_C</t>
  </si>
  <si>
    <t>Refined Immaterial Sword</t>
  </si>
  <si>
    <t>Twin_Edge_B</t>
  </si>
  <si>
    <t>Twin Edge of Naght Sieger</t>
  </si>
  <si>
    <t>Twin_Edge_R</t>
  </si>
  <si>
    <t>N_Falchion</t>
  </si>
  <si>
    <t>Novice Falchion</t>
  </si>
  <si>
    <t>Krieger_Onehand_Sword1</t>
  </si>
  <si>
    <t>Glorious Flamberge</t>
  </si>
  <si>
    <t>Krieger_Onehand_Sword2</t>
  </si>
  <si>
    <t>Glorious Rapier</t>
  </si>
  <si>
    <t>Krieger_Onehand_Sword3</t>
  </si>
  <si>
    <t>Glorious Holy Avenger</t>
  </si>
  <si>
    <t>Holy_Saber</t>
  </si>
  <si>
    <t>Holy saber</t>
  </si>
  <si>
    <t>Honglyun's_Sword</t>
  </si>
  <si>
    <t>Honglyun's Sword</t>
  </si>
  <si>
    <t>Ruber</t>
  </si>
  <si>
    <t>Flamberge_C</t>
  </si>
  <si>
    <t>P_Sabre1</t>
  </si>
  <si>
    <t>Eden Sabre I</t>
  </si>
  <si>
    <t>P_Sabre2</t>
  </si>
  <si>
    <t>Eden Sabre II</t>
  </si>
  <si>
    <t>Tourist_Sword</t>
  </si>
  <si>
    <t>Tourist Sword</t>
  </si>
  <si>
    <t>F_Cutlas_C</t>
  </si>
  <si>
    <t>F_Solar_Sword_C</t>
  </si>
  <si>
    <t>Priest_Sword</t>
  </si>
  <si>
    <t>Priest Sword</t>
  </si>
  <si>
    <t>E_Cutlas_C</t>
  </si>
  <si>
    <t>E_Solar_Sword_C</t>
  </si>
  <si>
    <t>Chrome_Sword</t>
  </si>
  <si>
    <t>Chrome Sword</t>
  </si>
  <si>
    <t>Adventure_Sword</t>
  </si>
  <si>
    <t>Adventure Sword</t>
  </si>
  <si>
    <t>Academy_Sword</t>
  </si>
  <si>
    <t>Academy Sword</t>
  </si>
  <si>
    <t>P_Saber3</t>
  </si>
  <si>
    <t>Eden Saber III</t>
  </si>
  <si>
    <t>Magical_Blade</t>
  </si>
  <si>
    <t>Magical Blade</t>
  </si>
  <si>
    <t>165:110</t>
  </si>
  <si>
    <t>TE_Woe_Sword</t>
  </si>
  <si>
    <t>TE Woe Sword</t>
  </si>
  <si>
    <t>Ceremonial_Sword</t>
  </si>
  <si>
    <t>Ceremonial Sword</t>
  </si>
  <si>
    <t>0x00000063</t>
  </si>
  <si>
    <t>Thanos_Sword</t>
  </si>
  <si>
    <t>Thanatos Sword</t>
  </si>
  <si>
    <t>Old_Parasol</t>
  </si>
  <si>
    <t>Old Parasol</t>
  </si>
  <si>
    <t>120:80</t>
  </si>
  <si>
    <t>Pala</t>
  </si>
  <si>
    <t>Half_BF_Sword1</t>
  </si>
  <si>
    <t>Half BF Sword1</t>
  </si>
  <si>
    <t>Gladius_Daemonicus</t>
  </si>
  <si>
    <t>Gladius Daemonicus</t>
  </si>
  <si>
    <t>Saber__</t>
  </si>
  <si>
    <t>Ru_Blue_Sword</t>
  </si>
  <si>
    <t>Blue Sword</t>
  </si>
  <si>
    <t>Ru_Gold_Sword</t>
  </si>
  <si>
    <t>Ru Gold Sword</t>
  </si>
  <si>
    <t>Crimson_Saber</t>
  </si>
  <si>
    <t>Crimson Saber</t>
  </si>
  <si>
    <t>Saber_of_Vicious_Mind</t>
  </si>
  <si>
    <t>Saber of Vicious Mind</t>
  </si>
  <si>
    <t>Unity_Sword</t>
  </si>
  <si>
    <t>Unity Sword</t>
  </si>
  <si>
    <t>Unity_Dagger</t>
  </si>
  <si>
    <t>Unity Dagger</t>
  </si>
  <si>
    <t>Insurance60_Package</t>
  </si>
  <si>
    <t>Life Insurrance Box</t>
  </si>
  <si>
    <t>Assorted_Scroll_Box</t>
  </si>
  <si>
    <t>Experience Scroll Box</t>
  </si>
  <si>
    <t>Drooping_Kitty_Box</t>
  </si>
  <si>
    <t>Refined Drooping Cat Box</t>
  </si>
  <si>
    <t>Magestic_Goat_Box</t>
  </si>
  <si>
    <t>Baphomet Horns Box</t>
  </si>
  <si>
    <t>Deviruchi_Cap_Box</t>
  </si>
  <si>
    <t>Refined Deviruchi Hat Box</t>
  </si>
  <si>
    <t>Executioner_Box</t>
  </si>
  <si>
    <t>Executioner Box</t>
  </si>
  <si>
    <t>Brood_Axe_Box</t>
  </si>
  <si>
    <t>Refined Bloody Axe Box</t>
  </si>
  <si>
    <t>Tomahawk_Box</t>
  </si>
  <si>
    <t>Tomahawk Box</t>
  </si>
  <si>
    <t>Bow_Of_Rudra_Box</t>
  </si>
  <si>
    <t>Rudra Bow Box</t>
  </si>
  <si>
    <t>Cutlas_Box</t>
  </si>
  <si>
    <t>Cutlus Box</t>
  </si>
  <si>
    <t>Solar_Sword_Box</t>
  </si>
  <si>
    <t>Solar Sword Box</t>
  </si>
  <si>
    <t>Sword_Breaker_Box</t>
  </si>
  <si>
    <t>Refined Swordbreaker Box</t>
  </si>
  <si>
    <t>Mail_Breaker_Box</t>
  </si>
  <si>
    <t>Refined Mailbreaker Box</t>
  </si>
  <si>
    <t>Moonlight_Sword_Box</t>
  </si>
  <si>
    <t>Moonlight Dagger Box</t>
  </si>
  <si>
    <t>Spanner_Box</t>
  </si>
  <si>
    <t>Wrench Box</t>
  </si>
  <si>
    <t>Grape_Box</t>
  </si>
  <si>
    <t>Grape Box</t>
  </si>
  <si>
    <t>Royal_Jelly_Box</t>
  </si>
  <si>
    <t>Yggdrasilberry_Box</t>
  </si>
  <si>
    <t>Yggdrasil Berry Box</t>
  </si>
  <si>
    <t>Weapon_Card_Scroll_Box</t>
  </si>
  <si>
    <t>Weapon Card Pet Egg Scroll Box</t>
  </si>
  <si>
    <t>Armor_Card_Scroll_Box</t>
  </si>
  <si>
    <t>Armor Card Pet Egg Scroll Box</t>
  </si>
  <si>
    <t>Helmet_Card_Scroll_Box</t>
  </si>
  <si>
    <t>Helmet Card Pet Egg Scroll Box</t>
  </si>
  <si>
    <t>Hood_Card_Scroll_Box</t>
  </si>
  <si>
    <t>Garment Card Pet Egg Scroll Box</t>
  </si>
  <si>
    <t>Hood_Card_Scroll_Box2</t>
  </si>
  <si>
    <t>Shield Card Pet Egg Scroll Box</t>
  </si>
  <si>
    <t>Shoes_Card_Scroll_Box</t>
  </si>
  <si>
    <t>Shoes Card Pet Egg Scroll Box</t>
  </si>
  <si>
    <t>Accy_Card_Scroll_Box</t>
  </si>
  <si>
    <t>Accessory Card Pet Egg Scroll Box</t>
  </si>
  <si>
    <t>Zeny_Scroll_Box</t>
  </si>
  <si>
    <t>Zeny Pet Egg Scroll Box</t>
  </si>
  <si>
    <t>Pet_Egg_Scroll_Box1_</t>
  </si>
  <si>
    <t>Pet Egg Scroll Box 12</t>
  </si>
  <si>
    <t>Pet_Egg_Scroll_Box2_</t>
  </si>
  <si>
    <t>Pet Egg Scroll Box 13</t>
  </si>
  <si>
    <t>Pet_Egg_Scroll_Box3_</t>
  </si>
  <si>
    <t>Pet Egg Scroll Box 14</t>
  </si>
  <si>
    <t>Pet_Egg_Scroll_Box4_</t>
  </si>
  <si>
    <t>Pet Egg Scroll Box 15</t>
  </si>
  <si>
    <t>Pet_Egg_Scroll_Box5_</t>
  </si>
  <si>
    <t>Pet Egg Scroll Box 16</t>
  </si>
  <si>
    <t>Light_Red_Pot_Box</t>
  </si>
  <si>
    <t>Light Red Potion Box</t>
  </si>
  <si>
    <t>Light_Orange_Pot_Box</t>
  </si>
  <si>
    <t>Light Orange Potion Box</t>
  </si>
  <si>
    <t>Light_Yellow_Pot_Box</t>
  </si>
  <si>
    <t>Light Yellow Potion Box</t>
  </si>
  <si>
    <t>Light_White_Pot_Box</t>
  </si>
  <si>
    <t>Light White Potion Box</t>
  </si>
  <si>
    <t>Light_Center_Pot_Box</t>
  </si>
  <si>
    <t>Light Concentration Potion Box</t>
  </si>
  <si>
    <t>Light_Awakening_Pot_Box</t>
  </si>
  <si>
    <t>Light Awakening Potion Box</t>
  </si>
  <si>
    <t>Light_Berserk_Pot_Box</t>
  </si>
  <si>
    <t>Light Berserk Potion Box</t>
  </si>
  <si>
    <t>Meteor_10_Scroll_Box</t>
  </si>
  <si>
    <t>Meteor Storm Scroll Box</t>
  </si>
  <si>
    <t>Storm_10_Scroll_Box</t>
  </si>
  <si>
    <t>Storm Gust Scroll Box</t>
  </si>
  <si>
    <t>Vermilion_10_Scroll_Box</t>
  </si>
  <si>
    <t>Lord of Vermilion Scroll Box</t>
  </si>
  <si>
    <t>Lex_Aeterna_Scroll_Box</t>
  </si>
  <si>
    <t>Lex Aeterna Scroll Box</t>
  </si>
  <si>
    <t>Magnificat_5_Scroll_Box</t>
  </si>
  <si>
    <t>Magnificat Scroll Box</t>
  </si>
  <si>
    <t>CP_Helm_Scroll_Box</t>
  </si>
  <si>
    <t>Chemical Protection Helm Scroll Box</t>
  </si>
  <si>
    <t>CP_Shield_Scroll_Box</t>
  </si>
  <si>
    <t>Chemical Protection Shield Scroll Box</t>
  </si>
  <si>
    <t>CP_Armor_Scroll_Box</t>
  </si>
  <si>
    <t>Chemical Protection Armor Scroll Box</t>
  </si>
  <si>
    <t>CP_Weapon_Scroll_Box</t>
  </si>
  <si>
    <t>Chemical Protection Weapon Scroll Box</t>
  </si>
  <si>
    <t>Repair_Scroll_Box</t>
  </si>
  <si>
    <t>Repair Weapon Scroll Box</t>
  </si>
  <si>
    <t>Big_Bun_Box</t>
  </si>
  <si>
    <t>Big Bun Box</t>
  </si>
  <si>
    <t>Pill__Box</t>
  </si>
  <si>
    <t>Pill Box</t>
  </si>
  <si>
    <t>Superb_Fish_Slice_Box</t>
  </si>
  <si>
    <t>Fish Slice Box</t>
  </si>
  <si>
    <t>Chewy_Ricecake_Box</t>
  </si>
  <si>
    <t>Chewy Ricecake Box</t>
  </si>
  <si>
    <t>Oriental_Pastry_Box</t>
  </si>
  <si>
    <t>Pastry Box</t>
  </si>
  <si>
    <t>Dun_Tele_Scroll1_Box</t>
  </si>
  <si>
    <t>Dungeon Teleport Scroll 5 Box</t>
  </si>
  <si>
    <t>Weapon_Card_Scroll_Box2</t>
  </si>
  <si>
    <t>Weapon_Card_Scroll_Box3</t>
  </si>
  <si>
    <t>Armor_Card_Scroll_Box2</t>
  </si>
  <si>
    <t>Accy_Card_Scroll_Box2</t>
  </si>
  <si>
    <t>Weapon_Card_Scroll</t>
  </si>
  <si>
    <t>Weapon Card Pet Egg Scroll</t>
  </si>
  <si>
    <t>Armor_Card_Scroll</t>
  </si>
  <si>
    <t>Armor Card Pet Egg Scroll</t>
  </si>
  <si>
    <t>Helmet_Card_Scroll</t>
  </si>
  <si>
    <t>Helmet Card Pet Egg Scroll</t>
  </si>
  <si>
    <t>Hood_Card_Scroll</t>
  </si>
  <si>
    <t>Garment Card Pet Egg Scroll</t>
  </si>
  <si>
    <t>Hood_Card_Scroll2</t>
  </si>
  <si>
    <t>Shield Card Pet Egg Scroll</t>
  </si>
  <si>
    <t>Shoes_Card_Scroll</t>
  </si>
  <si>
    <t>Shoes Card Pet Egg Scroll</t>
  </si>
  <si>
    <t>Accy_Card_Scroll</t>
  </si>
  <si>
    <t>Accessory Card Pet Egg Scroll</t>
  </si>
  <si>
    <t>Weapon_Card_Scroll2</t>
  </si>
  <si>
    <t>Weapon_Card_Scroll3</t>
  </si>
  <si>
    <t>Armor_Card_Scroll2</t>
  </si>
  <si>
    <t>Accy_Card_Scroll2</t>
  </si>
  <si>
    <t>PVP_Tele_Scroll_Box</t>
  </si>
  <si>
    <t>PVP Teleport Scroll Box</t>
  </si>
  <si>
    <t>Giant_Fly_Wing_Box50</t>
  </si>
  <si>
    <t>Giant Fly Wing 50 Box</t>
  </si>
  <si>
    <t>Giant_Fly_Wing_Box100</t>
  </si>
  <si>
    <t>Giant Fly Wing 100 Box</t>
  </si>
  <si>
    <t>Dex_Dish_Box30</t>
  </si>
  <si>
    <t>Hwergelmir's Tonic 30 Box</t>
  </si>
  <si>
    <t>Dex_Dish_Box50</t>
  </si>
  <si>
    <t>Hwergelmir's Tonic 50 Box</t>
  </si>
  <si>
    <t>Luk_Dish_Box30</t>
  </si>
  <si>
    <t>Nine Tail Dish 30 Box</t>
  </si>
  <si>
    <t>Luk_Dish_Box50</t>
  </si>
  <si>
    <t>Nine Tail Dish 50 Box</t>
  </si>
  <si>
    <t>Inc_Agi_10_Box30</t>
  </si>
  <si>
    <t>Increase Agility Scroll 30 Box</t>
  </si>
  <si>
    <t>Inc_Agi_10_Box50</t>
  </si>
  <si>
    <t>Increase Agility Scroll 50 Box</t>
  </si>
  <si>
    <t>Vit_Dish_Box30</t>
  </si>
  <si>
    <t>Stew of Immortality 30 Box</t>
  </si>
  <si>
    <t>Vit_Dish_Box50</t>
  </si>
  <si>
    <t>Stew of Immortality 50 Box</t>
  </si>
  <si>
    <t>Insurance_Package30</t>
  </si>
  <si>
    <t>Life Insurrance 30 Box</t>
  </si>
  <si>
    <t>Insurance_Package50</t>
  </si>
  <si>
    <t>Life Insurrance 50 Box</t>
  </si>
  <si>
    <t>Convex Mirror 5 Box</t>
  </si>
  <si>
    <t>Convex_Mirror_Box30</t>
  </si>
  <si>
    <t>Convex Mirror 30 Box</t>
  </si>
  <si>
    <t>Blessing10_Box30</t>
  </si>
  <si>
    <t>Blessing Scroll 30 Box</t>
  </si>
  <si>
    <t>Blessing10_Box50</t>
  </si>
  <si>
    <t>Blessing Scroll 50 Box</t>
  </si>
  <si>
    <t>Adrenaline10_Box30</t>
  </si>
  <si>
    <t>Adrenaline Rush Scroll 30 Box</t>
  </si>
  <si>
    <t>Adrenaline10_Box50</t>
  </si>
  <si>
    <t>Adrenaline Rush Scroll 50 Box</t>
  </si>
  <si>
    <t>Assumptio_5_Box30</t>
  </si>
  <si>
    <t>Assumptio Scroll 30 Box</t>
  </si>
  <si>
    <t>Assumptio_5_Box50</t>
  </si>
  <si>
    <t>Assumptio Scroll 50 Box</t>
  </si>
  <si>
    <t>Aspersio_5_Box30</t>
  </si>
  <si>
    <t>Aspersio Scroll 30 Box</t>
  </si>
  <si>
    <t>Aspersio_5_Box50</t>
  </si>
  <si>
    <t>Aspersio Scroll 50 Box</t>
  </si>
  <si>
    <t>Agi_Dish_Box30</t>
  </si>
  <si>
    <t>Steamed Scorpion 30 Box</t>
  </si>
  <si>
    <t>Agi_Dish_Box50</t>
  </si>
  <si>
    <t>Steamed Scorpion 50 Box</t>
  </si>
  <si>
    <t>Wind_Walk10_Box30</t>
  </si>
  <si>
    <t>Wind Walk Scroll 30 Box</t>
  </si>
  <si>
    <t>Wind_Walk10_Box50</t>
  </si>
  <si>
    <t>Wind Walk Scroll 50 Box</t>
  </si>
  <si>
    <t>Int_Dish_Box30</t>
  </si>
  <si>
    <t>Dragon Breath Cocktail 30 Box</t>
  </si>
  <si>
    <t>Int_Dish_Box50</t>
  </si>
  <si>
    <t>Dragon Breath Cocktail 50 Box</t>
  </si>
  <si>
    <t>Battle_Manual_Box1</t>
  </si>
  <si>
    <t>Field Manual Box</t>
  </si>
  <si>
    <t>Battle_Manual_Box5</t>
  </si>
  <si>
    <t>Field Manual 5 Box</t>
  </si>
  <si>
    <t>Siegfried_Box5</t>
  </si>
  <si>
    <t>Token of Siegfried 5 Box</t>
  </si>
  <si>
    <t>Siegfried_Box20</t>
  </si>
  <si>
    <t>Token of Siegfried 20 Box</t>
  </si>
  <si>
    <t>Kafra_Card_Box30</t>
  </si>
  <si>
    <t>Kafra Card 30 Box</t>
  </si>
  <si>
    <t>Kafra_Card_Box50</t>
  </si>
  <si>
    <t>Kafra Card 50 Box</t>
  </si>
  <si>
    <t>Str_Dish_Box30</t>
  </si>
  <si>
    <t>Steamed Tongue 30 Box</t>
  </si>
  <si>
    <t>Str_Dish_Box50</t>
  </si>
  <si>
    <t>Steamed Tongue 50 Box</t>
  </si>
  <si>
    <t>Bubble_Gum_Box1</t>
  </si>
  <si>
    <t>Bubble_Gum_Box5</t>
  </si>
  <si>
    <t>Bubble Gum 5 Box</t>
  </si>
  <si>
    <t>Megaphone_Box1</t>
  </si>
  <si>
    <t>Megaphone_Box5</t>
  </si>
  <si>
    <t>Megaphone 5 Box</t>
  </si>
  <si>
    <t>Enriched_Elunium_Box5</t>
  </si>
  <si>
    <t>Enriched Elunium 5 Box</t>
  </si>
  <si>
    <t>Enriched_Oridecon_Box5</t>
  </si>
  <si>
    <t>Enriched Oridecon 5 Box</t>
  </si>
  <si>
    <t>Handcuff_Box</t>
  </si>
  <si>
    <t>Arrest Handcuffs Box</t>
  </si>
  <si>
    <t>Super_Pet_Egg_Box1</t>
  </si>
  <si>
    <t>Super Pet Egg Box 1</t>
  </si>
  <si>
    <t>Super_Pet_Egg_Box2</t>
  </si>
  <si>
    <t>Super Pet Egg Box 2</t>
  </si>
  <si>
    <t>Super_Pet_Egg_Box3</t>
  </si>
  <si>
    <t>Super Pet Egg Box 3</t>
  </si>
  <si>
    <t>Super_Pet_Egg_Box4</t>
  </si>
  <si>
    <t>Super Pet Egg Box 4</t>
  </si>
  <si>
    <t>Super_Pet_Egg1</t>
  </si>
  <si>
    <t>Super Pet Egg 1</t>
  </si>
  <si>
    <t>Super_Pet_Egg2</t>
  </si>
  <si>
    <t>Super Pet Egg 2</t>
  </si>
  <si>
    <t>Super_Pet_Egg3</t>
  </si>
  <si>
    <t>Super Pet Egg 3</t>
  </si>
  <si>
    <t>Super_Pet_Egg4</t>
  </si>
  <si>
    <t>Super Pet Egg 4</t>
  </si>
  <si>
    <t>Greed_Box30</t>
  </si>
  <si>
    <t>Greed Scroll 30 Box</t>
  </si>
  <si>
    <t>Greed_Box50</t>
  </si>
  <si>
    <t>Greed Scroll 50 Box</t>
  </si>
  <si>
    <t>Greed_Box100</t>
  </si>
  <si>
    <t>Greed Scroll 100 Box</t>
  </si>
  <si>
    <t>Flee_30_Scroll_Box</t>
  </si>
  <si>
    <t>Evasion Scroll Box</t>
  </si>
  <si>
    <t>Accuracy_30_Scroll_Box</t>
  </si>
  <si>
    <t>Concentration Scroll Box</t>
  </si>
  <si>
    <t>Super_Card_Pet_Egg_Box1</t>
  </si>
  <si>
    <t>Super Card Pet Egg Box 1</t>
  </si>
  <si>
    <t>Super_Card_Pet_Egg_Box2</t>
  </si>
  <si>
    <t>Super Card Pet Egg Box 2</t>
  </si>
  <si>
    <t>Super_Card_Pet_Egg_Box3</t>
  </si>
  <si>
    <t>Super Card Pet Egg Box 3</t>
  </si>
  <si>
    <t>Super_Card_Pet_Egg_Box4</t>
  </si>
  <si>
    <t>Super Card Pet Egg Box 4</t>
  </si>
  <si>
    <t>Super_Card_Pet_Egg1</t>
  </si>
  <si>
    <t>Super Card Pet Egg 1</t>
  </si>
  <si>
    <t>Super_Card_Pet_Egg2</t>
  </si>
  <si>
    <t>Super Card Pet Egg 2</t>
  </si>
  <si>
    <t>Super_Card_Pet_Egg3</t>
  </si>
  <si>
    <t>Super Card Pet Egg 3</t>
  </si>
  <si>
    <t>Super_Card_Pet_Egg4</t>
  </si>
  <si>
    <t>Super Card Pet Egg 4</t>
  </si>
  <si>
    <t>Vigorgra_Package1</t>
  </si>
  <si>
    <t>1 Hour Package Vol. 1</t>
  </si>
  <si>
    <t>Vigorgra_Package2</t>
  </si>
  <si>
    <t>1 Hour Package Vol. 2</t>
  </si>
  <si>
    <t>Vigorgra_Package3</t>
  </si>
  <si>
    <t>1 Hour Package Vol. 3</t>
  </si>
  <si>
    <t>Vigorgra_Package4</t>
  </si>
  <si>
    <t>1 Hour Package Vol. 4</t>
  </si>
  <si>
    <t>Vigorgra_Package5</t>
  </si>
  <si>
    <t>1 Hour Package Vol. 5</t>
  </si>
  <si>
    <t>Vigorgra_Package6</t>
  </si>
  <si>
    <t>1 Hour Package Vol. 6</t>
  </si>
  <si>
    <t>Vigorgra_Package7</t>
  </si>
  <si>
    <t>2 Hour Package Vol. 1</t>
  </si>
  <si>
    <t>Vigorgra_Package8</t>
  </si>
  <si>
    <t>2 Hour Package Vol. 2</t>
  </si>
  <si>
    <t>Vigorgra_Package9</t>
  </si>
  <si>
    <t>2 Hour Package Vol. 3</t>
  </si>
  <si>
    <t>Vigorgra_Package10</t>
  </si>
  <si>
    <t>2 Hour Package Vol. 4</t>
  </si>
  <si>
    <t>Vigorgra_Package11</t>
  </si>
  <si>
    <t>2 Hour Package Vol. 5</t>
  </si>
  <si>
    <t>Vigorgra_Package12</t>
  </si>
  <si>
    <t>2 Hour Package Vol. 6</t>
  </si>
  <si>
    <t>Infiltrator_Box1</t>
  </si>
  <si>
    <t>Refined Infiltrator Box</t>
  </si>
  <si>
    <t>Muramasa_Box1</t>
  </si>
  <si>
    <t>Refined Muramasa Box</t>
  </si>
  <si>
    <t>Excalibur_Box1</t>
  </si>
  <si>
    <t>Refined Excalibur Box</t>
  </si>
  <si>
    <t>Combat_Knife_Box1</t>
  </si>
  <si>
    <t>Refined Combat Knife Box</t>
  </si>
  <si>
    <t>Counter_Dagger_Box1</t>
  </si>
  <si>
    <t>Refined Dagger of Counter Box</t>
  </si>
  <si>
    <t>Kaiser_Knuckle_Box1</t>
  </si>
  <si>
    <t>Refined Kaiser Knuckle Box</t>
  </si>
  <si>
    <t>Pole_Axe_Box1</t>
  </si>
  <si>
    <t>Refined Pole Axe Box</t>
  </si>
  <si>
    <t>Mighty_Staff_Box1</t>
  </si>
  <si>
    <t>Refined Mighty Staff Box</t>
  </si>
  <si>
    <t>Right_Epsilon_Box1</t>
  </si>
  <si>
    <t>Refined Light Epsilon Box</t>
  </si>
  <si>
    <t>Balistar_Box1</t>
  </si>
  <si>
    <t>Refined Ballista Box</t>
  </si>
  <si>
    <t>Diary_Of_Sage_Box1</t>
  </si>
  <si>
    <t>Refined Sage's Diary Box</t>
  </si>
  <si>
    <t>Asura_Box1</t>
  </si>
  <si>
    <t>Refined Ashura Box</t>
  </si>
  <si>
    <t>Apple_Of_Archer_Box1</t>
  </si>
  <si>
    <t>Refined Apple of Archer Box</t>
  </si>
  <si>
    <t>Bunny_Band_Box1</t>
  </si>
  <si>
    <t>Refined Bunny Band Box</t>
  </si>
  <si>
    <t>Sahkkat_Box1</t>
  </si>
  <si>
    <t>Refined Sakkat Box</t>
  </si>
  <si>
    <t>Lord_Circlet_Box1</t>
  </si>
  <si>
    <t>Refined Grand Circlet Box</t>
  </si>
  <si>
    <t>Elven_Ears_Box1</t>
  </si>
  <si>
    <t>Refined Elven Ears Box</t>
  </si>
  <si>
    <t>Steel_Flower_Box1</t>
  </si>
  <si>
    <t>Refined Romantic Flower Box</t>
  </si>
  <si>
    <t>Critical_Ring_Box1</t>
  </si>
  <si>
    <t>Refined Critical Ring Box</t>
  </si>
  <si>
    <t>Earring_Box1</t>
  </si>
  <si>
    <t>Refined Earring Box</t>
  </si>
  <si>
    <t>Ring_Box1</t>
  </si>
  <si>
    <t>Refined Ring Box</t>
  </si>
  <si>
    <t>Necklace_Box1</t>
  </si>
  <si>
    <t>Refined Necklace Box</t>
  </si>
  <si>
    <t>Glove_Box1</t>
  </si>
  <si>
    <t>Refined Glove Box</t>
  </si>
  <si>
    <t>Brooch_Box1</t>
  </si>
  <si>
    <t>Refined Brooch Box</t>
  </si>
  <si>
    <t>Rosary_Box1</t>
  </si>
  <si>
    <t>Refined Rosary Box</t>
  </si>
  <si>
    <t>Safety_Ring_Box1</t>
  </si>
  <si>
    <t>Refined Safety Ring Box</t>
  </si>
  <si>
    <t>Vesper_Core01_Box1</t>
  </si>
  <si>
    <t>Refined Vesper Core 01 Box</t>
  </si>
  <si>
    <t>Vesper_Core02_Box1</t>
  </si>
  <si>
    <t>Refined Vesper Core 02 Box</t>
  </si>
  <si>
    <t>Vesper_Core03_Box1</t>
  </si>
  <si>
    <t>Refined Vesper Core 03 Box</t>
  </si>
  <si>
    <t>Vesper_Core04_Box1</t>
  </si>
  <si>
    <t>Refined Vesper Core 04 Box</t>
  </si>
  <si>
    <t>Drooping_Kitty_Box1</t>
  </si>
  <si>
    <t>Magestic_Goat_Box1</t>
  </si>
  <si>
    <t>Refined Majestic Goat Box</t>
  </si>
  <si>
    <t>Deviruchi_Cap_Box1</t>
  </si>
  <si>
    <t>Executioner_Box1</t>
  </si>
  <si>
    <t>Refined Executioner Box</t>
  </si>
  <si>
    <t>Brood_Axe_Box1</t>
  </si>
  <si>
    <t>Tomahawk_Box1</t>
  </si>
  <si>
    <t>Refined Tomahawk Box</t>
  </si>
  <si>
    <t>Bow_Of_Rudra_Box1</t>
  </si>
  <si>
    <t>Refined Rudra Bow Box</t>
  </si>
  <si>
    <t>Cutlas_Box1</t>
  </si>
  <si>
    <t>Refined Cutlus Box</t>
  </si>
  <si>
    <t>Solar_Sword_Box1</t>
  </si>
  <si>
    <t>Refined Solar Sword Box</t>
  </si>
  <si>
    <t>Sword_Breaker_Box1</t>
  </si>
  <si>
    <t>Mail_Breaker_Box1</t>
  </si>
  <si>
    <t>Moonlight_Sword_Box1</t>
  </si>
  <si>
    <t>Refined Moonlight Dagger Box</t>
  </si>
  <si>
    <t>Spanner_Box1</t>
  </si>
  <si>
    <t>Refined Wrench Box</t>
  </si>
  <si>
    <t>Bok_Choy_Box</t>
  </si>
  <si>
    <t>Bok Choy Box</t>
  </si>
  <si>
    <t>Chung_E_Cake_Box</t>
  </si>
  <si>
    <t>Green Maiden Cake Box</t>
  </si>
  <si>
    <t>Freyja_Overcoat_Box</t>
  </si>
  <si>
    <t>Freya's Clothes Box</t>
  </si>
  <si>
    <t>Freyja_Boots_Box</t>
  </si>
  <si>
    <t>Freya's Boots Box</t>
  </si>
  <si>
    <t>Freyja_Cape_Box</t>
  </si>
  <si>
    <t>Freya's Manteau Box</t>
  </si>
  <si>
    <t>Freyja_Crown_Box</t>
  </si>
  <si>
    <t>Freya's Crown Box</t>
  </si>
  <si>
    <t>Battle_Manual25_Box</t>
  </si>
  <si>
    <t>Field Manual 25% Box</t>
  </si>
  <si>
    <t>Battle_Manual100_Box</t>
  </si>
  <si>
    <t>Field Manual 100% Box</t>
  </si>
  <si>
    <t>J_Blessing10_Box</t>
  </si>
  <si>
    <t>Blessing Scroll 10 Box</t>
  </si>
  <si>
    <t>J_Inc_Agi10_Box</t>
  </si>
  <si>
    <t>Increase Agility Scroll 10 Box</t>
  </si>
  <si>
    <t>J_Wind_Walk10_Box</t>
  </si>
  <si>
    <t>Wind Walk Scroll 10 Box</t>
  </si>
  <si>
    <t>J_Adrenaline10_Box</t>
  </si>
  <si>
    <t>Adrenaline Rush Scroll 10 Box</t>
  </si>
  <si>
    <t>Pet_Egg_Scroll12</t>
  </si>
  <si>
    <t>Pet Egg Scroll 12</t>
  </si>
  <si>
    <t>Pet_Egg_Scroll13</t>
  </si>
  <si>
    <t>Pet Egg Scroll 13</t>
  </si>
  <si>
    <t>Pet_Egg_Scroll14</t>
  </si>
  <si>
    <t>Pet Egg Scroll 14</t>
  </si>
  <si>
    <t>Super_Pet_Egg5</t>
  </si>
  <si>
    <t>Super Pet Egg 5</t>
  </si>
  <si>
    <t>Super_Pet_Egg6</t>
  </si>
  <si>
    <t>Super Pet Egg 6</t>
  </si>
  <si>
    <t>Super_Pet_Egg7</t>
  </si>
  <si>
    <t>Super Pet Egg 7</t>
  </si>
  <si>
    <t>Super_Pet_Egg8</t>
  </si>
  <si>
    <t>Super Pet Egg 8</t>
  </si>
  <si>
    <t>Pet_Egg_Scroll_E</t>
  </si>
  <si>
    <t>Pet Egg Scroll E</t>
  </si>
  <si>
    <t>BRO_Package_1</t>
  </si>
  <si>
    <t>BRO Package Box</t>
  </si>
  <si>
    <t>Max_Weight_Up_Box</t>
  </si>
  <si>
    <t>Gym Pass Box</t>
  </si>
  <si>
    <t>Small_Life_Potion_Box</t>
  </si>
  <si>
    <t>Small Life Potion 10 Box</t>
  </si>
  <si>
    <t>Small_Life_Potion_Box30</t>
  </si>
  <si>
    <t>Small Life Potion 30 Box</t>
  </si>
  <si>
    <t>Small_Life_Potion_Box50</t>
  </si>
  <si>
    <t>Small Life Potion 50 Box</t>
  </si>
  <si>
    <t>Med_Life_Potion_Box</t>
  </si>
  <si>
    <t>Medium Life Potion 10 Box</t>
  </si>
  <si>
    <t>Med_Life_Potion_Box30</t>
  </si>
  <si>
    <t>Medium Life Potion 30 Box</t>
  </si>
  <si>
    <t>Med_Life_Potion_Box50</t>
  </si>
  <si>
    <t>Medium Life Potion 50 Box</t>
  </si>
  <si>
    <t>Abrasive_Box5</t>
  </si>
  <si>
    <t>Abrasive 5 Box</t>
  </si>
  <si>
    <t>Abrasive_Box10</t>
  </si>
  <si>
    <t>Abrasive 10 Box</t>
  </si>
  <si>
    <t>Regeneration_Box5</t>
  </si>
  <si>
    <t>Regeneration Potion 5 Box</t>
  </si>
  <si>
    <t>Regeneration_Box10</t>
  </si>
  <si>
    <t>Regeneration 10 Box</t>
  </si>
  <si>
    <t>Dun_Tele_Scroll_Box10</t>
  </si>
  <si>
    <t>Dungeon Teleport Scroll 10 Box</t>
  </si>
  <si>
    <t>Pecopeco_Hairband_Box</t>
  </si>
  <si>
    <t>Peco Peco Hairband Box</t>
  </si>
  <si>
    <t>Red_Glasses_Box</t>
  </si>
  <si>
    <t>Red Glasses Box</t>
  </si>
  <si>
    <t>Whisper_Mask_Box</t>
  </si>
  <si>
    <t>Whisper Mask Box</t>
  </si>
  <si>
    <t>Ramen_Hat_Box</t>
  </si>
  <si>
    <t>Ramen Hat Box</t>
  </si>
  <si>
    <t>Gold_Box_</t>
  </si>
  <si>
    <t>Golden Box</t>
  </si>
  <si>
    <t>Silver_Box_</t>
  </si>
  <si>
    <t>Silver Box</t>
  </si>
  <si>
    <t>Gold_Key1_Box</t>
  </si>
  <si>
    <t>Golden Key 1 Box</t>
  </si>
  <si>
    <t>Gold_Key5_Box</t>
  </si>
  <si>
    <t>Golden Key 5 Box</t>
  </si>
  <si>
    <t>Silver_Key1_Box</t>
  </si>
  <si>
    <t>Silver Key 1 Box</t>
  </si>
  <si>
    <t>Silver_Key5_Box</t>
  </si>
  <si>
    <t>Silver Key 5 Box</t>
  </si>
  <si>
    <t>Pecopeco_Hairband_Box1</t>
  </si>
  <si>
    <t>Red_Glasses_Box1</t>
  </si>
  <si>
    <t>Whisper_Mask_Box1</t>
  </si>
  <si>
    <t>Ramen_Hat_Box1</t>
  </si>
  <si>
    <t>Glass_Of_Illusion_Box5</t>
  </si>
  <si>
    <t>Glass of Illusion 5 Box</t>
  </si>
  <si>
    <t>Glass_Of_Illusion_Box10</t>
  </si>
  <si>
    <t>Glass of Illusion 10 Box</t>
  </si>
  <si>
    <t>Shadow_Armor_S_Box5</t>
  </si>
  <si>
    <t>Shadow Armor Scroll 5 Box</t>
  </si>
  <si>
    <t>Shadow_Armor_S_Box10</t>
  </si>
  <si>
    <t>Shadow Armor Scroll 10 Box</t>
  </si>
  <si>
    <t>Shadow_Armor_S_Box30</t>
  </si>
  <si>
    <t>Shadow Armor Scroll 30 Box</t>
  </si>
  <si>
    <t>Holy_Armor_S_Box5</t>
  </si>
  <si>
    <t>Holy Armor Scroll 5 Box</t>
  </si>
  <si>
    <t>Holy_Armor_S_Box10</t>
  </si>
  <si>
    <t>Holy Armor Scroll 10 Box</t>
  </si>
  <si>
    <t>Holy_Armor_S_Box30</t>
  </si>
  <si>
    <t>Holy Armor Scroll 30 Box</t>
  </si>
  <si>
    <t>S_Def_Potion_Box10</t>
  </si>
  <si>
    <t>Small Defense Potion 10 Box</t>
  </si>
  <si>
    <t>S_Def_Potion_Box30</t>
  </si>
  <si>
    <t>Small Defense Potion 30 Box</t>
  </si>
  <si>
    <t>S_Def_Potion_Box50</t>
  </si>
  <si>
    <t>Small Defense Potion 50 Box</t>
  </si>
  <si>
    <t>B_Def_Potion_Box10</t>
  </si>
  <si>
    <t>Big Defense Potion 10 Box</t>
  </si>
  <si>
    <t>B_Def_Potion_Box30</t>
  </si>
  <si>
    <t>Big Defense Potion 30 Box</t>
  </si>
  <si>
    <t>B_Def_Potion_Box50</t>
  </si>
  <si>
    <t>Big Defense Potion 50 Box</t>
  </si>
  <si>
    <t>S_Mdef_Potion_Box10</t>
  </si>
  <si>
    <t>Small Magic Defense Potion 10 Box</t>
  </si>
  <si>
    <t>S_Mdef_Potion_Box30</t>
  </si>
  <si>
    <t>Small Magic Defense Potion 30 Box</t>
  </si>
  <si>
    <t>S_Mdef_Potion_Box50</t>
  </si>
  <si>
    <t>Small Magic Defense Potion 50 Box</t>
  </si>
  <si>
    <t>B_Mdef_Potion_Box10</t>
  </si>
  <si>
    <t>Big Magic Defense Potion 10 Box</t>
  </si>
  <si>
    <t>B_Mdef_Potion_Box30</t>
  </si>
  <si>
    <t>Big Magic Defense Potion 30 Box</t>
  </si>
  <si>
    <t>B_Mdef_Potion_Box50</t>
  </si>
  <si>
    <t>Big Magic Defense Potion 50 Box</t>
  </si>
  <si>
    <t>Battle_Manual_X3_Box</t>
  </si>
  <si>
    <t>Field Manual 300% Box</t>
  </si>
  <si>
    <t>In_Blue_Herb_Box</t>
  </si>
  <si>
    <t>Honey_Box</t>
  </si>
  <si>
    <t>Honey Box</t>
  </si>
  <si>
    <t>Empty_Bottle_Box</t>
  </si>
  <si>
    <t>Empty Bottle Box</t>
  </si>
  <si>
    <t>In_Royal_Jelly_Box</t>
  </si>
  <si>
    <t>5_Anniversary_Coin_Box</t>
  </si>
  <si>
    <t>Coin Box</t>
  </si>
  <si>
    <t>Battle_Manual_Box_TW</t>
  </si>
  <si>
    <t>Beginner's Field Manual 5 Box</t>
  </si>
  <si>
    <t>Certificate_TW_Box</t>
  </si>
  <si>
    <t>Certificate Box</t>
  </si>
  <si>
    <t>Nagan_Box</t>
  </si>
  <si>
    <t>Refined Nagan Box</t>
  </si>
  <si>
    <t>Skewer_Box</t>
  </si>
  <si>
    <t>Refined Brocca Box</t>
  </si>
  <si>
    <t>Survival_Rod_Box</t>
  </si>
  <si>
    <t>Refined Survivor's Rod Box</t>
  </si>
  <si>
    <t>Quadrille_Box</t>
  </si>
  <si>
    <t>Refined Quadrille Box</t>
  </si>
  <si>
    <t>Great_Axe_Box</t>
  </si>
  <si>
    <t>Refined Great Axe Box</t>
  </si>
  <si>
    <t>Bloody_Roar_Box</t>
  </si>
  <si>
    <t>Refined Bloody Roar Box</t>
  </si>
  <si>
    <t>Hardback_Box</t>
  </si>
  <si>
    <t>Refined Hardcover Book Box</t>
  </si>
  <si>
    <t>Fire_Brand_Box</t>
  </si>
  <si>
    <t>Refined Fireblend Box</t>
  </si>
  <si>
    <t>Immaterial_Sword_Box</t>
  </si>
  <si>
    <t>Refined Immaterial Sword Box</t>
  </si>
  <si>
    <t>Unholy_Touch_Box</t>
  </si>
  <si>
    <t>Refined Unholy Touch Box</t>
  </si>
  <si>
    <t>Cloak_Of_Survival_Box</t>
  </si>
  <si>
    <t>Refined Survivor's Manteau Box</t>
  </si>
  <si>
    <t>Masquerade_Box</t>
  </si>
  <si>
    <t>Refined Masquerade Box</t>
  </si>
  <si>
    <t>Orc_Hero_Helm_Box</t>
  </si>
  <si>
    <t>Refined Helmet of Orc Hero Box</t>
  </si>
  <si>
    <t>Evil_Wing_Ears_Box</t>
  </si>
  <si>
    <t>Refined Wing of Diablo Box</t>
  </si>
  <si>
    <t>Dark_Blindfold_Box</t>
  </si>
  <si>
    <t>Refined Dark Blinder Box</t>
  </si>
  <si>
    <t>kRO_Drooping_Kitty_Box</t>
  </si>
  <si>
    <t>Corsair_Box</t>
  </si>
  <si>
    <t>Refined Corsair Box</t>
  </si>
  <si>
    <t>Bloody_Iron_Ball_Box</t>
  </si>
  <si>
    <t>Refined Bloodied Shackle Ball Box</t>
  </si>
  <si>
    <t>Spiritual_Ring_Box</t>
  </si>
  <si>
    <t>Refined Spiritual Ring Box</t>
  </si>
  <si>
    <t>Nagan_Box1</t>
  </si>
  <si>
    <t>Skewer_Box1</t>
  </si>
  <si>
    <t>Survival_Rod_Box1</t>
  </si>
  <si>
    <t>Quadrille_Box1</t>
  </si>
  <si>
    <t>Great_Axe_Box1</t>
  </si>
  <si>
    <t>Bloody_Roar_Box1</t>
  </si>
  <si>
    <t>Hardback_Box1</t>
  </si>
  <si>
    <t>Fire_Brand_Box1</t>
  </si>
  <si>
    <t>Immaterial_Sword_Box1</t>
  </si>
  <si>
    <t>Unholy_Touch_Box1</t>
  </si>
  <si>
    <t>Cloak_Of_Survival_Box1</t>
  </si>
  <si>
    <t>Masquerade_Box1</t>
  </si>
  <si>
    <t>Orc_Hero_Helm_Box1</t>
  </si>
  <si>
    <t>Evil_Wing_Ears_Box1</t>
  </si>
  <si>
    <t>Dark_Blindfold_Box1</t>
  </si>
  <si>
    <t>kRO_Drooping_Kitty_Box1</t>
  </si>
  <si>
    <t>Corsair_Box1</t>
  </si>
  <si>
    <t>Bloody_Iron_Ball_Box1</t>
  </si>
  <si>
    <t>Spiritual_Ring_Box1</t>
  </si>
  <si>
    <t>Fire_Cracker_Love_Box</t>
  </si>
  <si>
    <t>I Love You Firecracker Box</t>
  </si>
  <si>
    <t>Fire_Cracker_Wday_Box</t>
  </si>
  <si>
    <t>Whiteday Firecracker Box</t>
  </si>
  <si>
    <t>Fire_Cracker_Vday_Box</t>
  </si>
  <si>
    <t>Valentine's Day Firecracker Box</t>
  </si>
  <si>
    <t>Fire_Cracker_Bday_Box</t>
  </si>
  <si>
    <t>Birthday Firecracker Box</t>
  </si>
  <si>
    <t>Fire_Cracker_Xmas_Box</t>
  </si>
  <si>
    <t>Xmas Firecracker Box</t>
  </si>
  <si>
    <t>Blue_Gemstone_Box</t>
  </si>
  <si>
    <t>Blue Gemstone Box</t>
  </si>
  <si>
    <t>Blue_Potion_Box</t>
  </si>
  <si>
    <t>Food_Box_Lv1</t>
  </si>
  <si>
    <t>Food Box Vol 1</t>
  </si>
  <si>
    <t>Food_Box_Lv2</t>
  </si>
  <si>
    <t>Food Box Vol 2</t>
  </si>
  <si>
    <t>Food_Box_Lv3</t>
  </si>
  <si>
    <t>Food Box Vol 3</t>
  </si>
  <si>
    <t>Indonesia_Box</t>
  </si>
  <si>
    <t>Healing Box</t>
  </si>
  <si>
    <t>Knife_Goblin_Box</t>
  </si>
  <si>
    <t>Knife Goblin Taming Box</t>
  </si>
  <si>
    <t>Flail_Goblin_Box</t>
  </si>
  <si>
    <t>Flail Goblin Taming Box</t>
  </si>
  <si>
    <t>Hammer_Goblin_Box</t>
  </si>
  <si>
    <t>Hammer Goblin Taming Box</t>
  </si>
  <si>
    <t>Red_Deleter_Box</t>
  </si>
  <si>
    <t>Red Deleter Taming Box</t>
  </si>
  <si>
    <t>Diabolic_Box</t>
  </si>
  <si>
    <t>Diabolic Taming Box</t>
  </si>
  <si>
    <t>Wanderer_Box</t>
  </si>
  <si>
    <t>Wanderer Taming Box</t>
  </si>
  <si>
    <t>Green_Apple_Box</t>
  </si>
  <si>
    <t>Green Apple Box</t>
  </si>
  <si>
    <t>Whole_Barbecue_Box</t>
  </si>
  <si>
    <t>Barbeque Box</t>
  </si>
  <si>
    <t>Meat_Veg_Skewer_Box</t>
  </si>
  <si>
    <t>Meat Skewer Box</t>
  </si>
  <si>
    <t>Spirit_Liquor_Box</t>
  </si>
  <si>
    <t>Spirit Liquor Box</t>
  </si>
  <si>
    <t>Green_Box_</t>
  </si>
  <si>
    <t>Power_Box1</t>
  </si>
  <si>
    <t>Power Box 1</t>
  </si>
  <si>
    <t>Power_Box2</t>
  </si>
  <si>
    <t>Power Box 2</t>
  </si>
  <si>
    <t>Resist_Box1</t>
  </si>
  <si>
    <t>Resist Box 1</t>
  </si>
  <si>
    <t>Resist_Box2</t>
  </si>
  <si>
    <t>Resist Box 2</t>
  </si>
  <si>
    <t>Stat_Boost1</t>
  </si>
  <si>
    <t>Stat Boost 1</t>
  </si>
  <si>
    <t>Stat_Boost2</t>
  </si>
  <si>
    <t>Stat Boost 2</t>
  </si>
  <si>
    <t>Stat_Boost3</t>
  </si>
  <si>
    <t>Stat Boost 3</t>
  </si>
  <si>
    <t>Stat_Boost4</t>
  </si>
  <si>
    <t>Stat Boost 4</t>
  </si>
  <si>
    <t>Dun_Tele_Scroll2_Box5</t>
  </si>
  <si>
    <t>Dungeon Teleport Scroll II 5 Box</t>
  </si>
  <si>
    <t>Dun_Tele_Scroll2_Box10</t>
  </si>
  <si>
    <t>Dungeon Teleport Scroll II 10 Box</t>
  </si>
  <si>
    <t>Mbl_Str_Dish_Box</t>
  </si>
  <si>
    <t>Mbl_Agi_Dish_Box</t>
  </si>
  <si>
    <t>Steamed Desert Scorpions Box</t>
  </si>
  <si>
    <t>Mbl_Int_Dish_Box</t>
  </si>
  <si>
    <t>Mbl_Dex_Dish_Box</t>
  </si>
  <si>
    <t>Mbl_Luk_Dish_Box</t>
  </si>
  <si>
    <t>Cooked Nine Tail Box</t>
  </si>
  <si>
    <t>Mbl_Vit_Dish_Box</t>
  </si>
  <si>
    <t>Immortal Stew Box</t>
  </si>
  <si>
    <t>Mbl_Kafra_Card_Box</t>
  </si>
  <si>
    <t>Payment Statement for Kafra Employee Box</t>
  </si>
  <si>
    <t>Mbl_Battle_Manual_Box</t>
  </si>
  <si>
    <t>Heroic_Stone_Box</t>
  </si>
  <si>
    <t>Heroic Stone Box</t>
  </si>
  <si>
    <t>Mysterious_Travel_Sack1</t>
  </si>
  <si>
    <t>Mystery Travel Sack A</t>
  </si>
  <si>
    <t>Mysterious_Travel_Sack2</t>
  </si>
  <si>
    <t>Mystery Travel Sack B</t>
  </si>
  <si>
    <t>Mysterious_Travel_Sack3</t>
  </si>
  <si>
    <t>Mystery Travel Sack C</t>
  </si>
  <si>
    <t>Mysterious_Travel_Sack4</t>
  </si>
  <si>
    <t>Mystery Travel Sack D</t>
  </si>
  <si>
    <t>WOB_Box_Rune5</t>
  </si>
  <si>
    <t>Yellow Butterfly Wing 5 Box</t>
  </si>
  <si>
    <t>WOB_Box_Rune10</t>
  </si>
  <si>
    <t>Yellow Butterfly Wing Box</t>
  </si>
  <si>
    <t>WOB_Box_Schawaltz5</t>
  </si>
  <si>
    <t>Green Butterfly Wing 5 Box</t>
  </si>
  <si>
    <t>WOB_Box_Schawaltz10</t>
  </si>
  <si>
    <t>Green Butterfly Wing Box</t>
  </si>
  <si>
    <t>WOB_Box_Rachel5</t>
  </si>
  <si>
    <t>Red Butterfly Wing 5 Box</t>
  </si>
  <si>
    <t>WOB_Box_Rachel10</t>
  </si>
  <si>
    <t>Red Butterfly Wing Box</t>
  </si>
  <si>
    <t>WOB_Box_Local5</t>
  </si>
  <si>
    <t>Blue Butterfly Wing 5 Box</t>
  </si>
  <si>
    <t>WOB_Box_Local10</t>
  </si>
  <si>
    <t>Blue Butterfly Wing Box</t>
  </si>
  <si>
    <t>Spark_Candy_Box5</t>
  </si>
  <si>
    <t>Candy 5 Box</t>
  </si>
  <si>
    <t>Spark_Candy_Box10</t>
  </si>
  <si>
    <t>Candy 10 Box</t>
  </si>
  <si>
    <t>Directive_A_Envelope</t>
  </si>
  <si>
    <t>Directive Envelope A</t>
  </si>
  <si>
    <t>Directive_B_Envelope</t>
  </si>
  <si>
    <t>Directive Envelope B</t>
  </si>
  <si>
    <t>Mini_Battle_Manual_Box</t>
  </si>
  <si>
    <t>Small Field Manual Box</t>
  </si>
  <si>
    <t>Trial_Box</t>
  </si>
  <si>
    <t>Trial Box</t>
  </si>
  <si>
    <t>Repair_Scroll_Box10</t>
  </si>
  <si>
    <t>Repair Weapon Scroll 10 Box</t>
  </si>
  <si>
    <t>Hockey_Mask_Box</t>
  </si>
  <si>
    <t>Hockey Mask Box</t>
  </si>
  <si>
    <t>Observer_Box</t>
  </si>
  <si>
    <t>Observer Box</t>
  </si>
  <si>
    <t>Flying_Angel_Box</t>
  </si>
  <si>
    <t>Flying Angel Box</t>
  </si>
  <si>
    <t>Neko_Mimi_Box</t>
  </si>
  <si>
    <t>Neko Mimi Box</t>
  </si>
  <si>
    <t>MFH_Box</t>
  </si>
  <si>
    <t>Moonlight Flower Hat Box</t>
  </si>
  <si>
    <t>Chick_Hat_Box</t>
  </si>
  <si>
    <t>Baby Chick Hat Box</t>
  </si>
  <si>
    <t>New_Style_Box</t>
  </si>
  <si>
    <t>Beauty Gift Certificate Box</t>
  </si>
  <si>
    <t>Magician_Card_Box</t>
  </si>
  <si>
    <t>Mage Card Box</t>
  </si>
  <si>
    <t>Acolyte_Card_Box</t>
  </si>
  <si>
    <t>Acolyte Card Box</t>
  </si>
  <si>
    <t>Archer_Card_Box</t>
  </si>
  <si>
    <t>Archer Card Box</t>
  </si>
  <si>
    <t>Swordman_Card_Box</t>
  </si>
  <si>
    <t>Swordman Card Box</t>
  </si>
  <si>
    <t>Thief_Card_Box</t>
  </si>
  <si>
    <t>Thief Card Box</t>
  </si>
  <si>
    <t>Merchant_Card_Box</t>
  </si>
  <si>
    <t>Merchant Card Box</t>
  </si>
  <si>
    <t>Clock_Tower_Card_Box</t>
  </si>
  <si>
    <t>Clock Tower Card Box</t>
  </si>
  <si>
    <t>Geffenia_Card_Box</t>
  </si>
  <si>
    <t>Geffenia Card Box</t>
  </si>
  <si>
    <t>Owl_Card_Box</t>
  </si>
  <si>
    <t>Owl Card Box</t>
  </si>
  <si>
    <t>Ghost_Card_Box</t>
  </si>
  <si>
    <t>Ghost Card Box</t>
  </si>
  <si>
    <t>Nightmare_Card_Box</t>
  </si>
  <si>
    <t>Nightmare Card Box</t>
  </si>
  <si>
    <t>Curse_Card_Box</t>
  </si>
  <si>
    <t>Curse Card Box</t>
  </si>
  <si>
    <t>Sleep_Card_Box</t>
  </si>
  <si>
    <t>Sleep Card Box</t>
  </si>
  <si>
    <t>Freeze_Card_Box</t>
  </si>
  <si>
    <t>Freeze Card Box</t>
  </si>
  <si>
    <t>Stun_Card_Box</t>
  </si>
  <si>
    <t>Stun Card Box</t>
  </si>
  <si>
    <t>Silence_Card_Box</t>
  </si>
  <si>
    <t>Silence Card Box</t>
  </si>
  <si>
    <t>Blind_Card_Box</t>
  </si>
  <si>
    <t>Blind Card Box</t>
  </si>
  <si>
    <t>Chaos_Card_Box</t>
  </si>
  <si>
    <t>Chaos Card Box</t>
  </si>
  <si>
    <t>Elunium_Box_</t>
  </si>
  <si>
    <t>Oridecon_Box_</t>
  </si>
  <si>
    <t>Fire_Converter_Box</t>
  </si>
  <si>
    <t>Fire Converter Box</t>
  </si>
  <si>
    <t>Water_Converter_Box</t>
  </si>
  <si>
    <t>Water Converter Box</t>
  </si>
  <si>
    <t>Wind_Converter_Box</t>
  </si>
  <si>
    <t>Wind Converter Box</t>
  </si>
  <si>
    <t>Earth_Converter_Box</t>
  </si>
  <si>
    <t>Earth Converter Box</t>
  </si>
  <si>
    <t>Starter_Pack</t>
  </si>
  <si>
    <t>Starter Pack</t>
  </si>
  <si>
    <t>Mimic_Summon_Box5</t>
  </si>
  <si>
    <t>Mimic Summoning 5 Box</t>
  </si>
  <si>
    <t>Disguise_Summon_Box5</t>
  </si>
  <si>
    <t>Disguise Summoning 5 Box</t>
  </si>
  <si>
    <t>Alice_Summon_Box5</t>
  </si>
  <si>
    <t>Alice Summoning 5 Box</t>
  </si>
  <si>
    <t>Mimic_Summon_Box10</t>
  </si>
  <si>
    <t>Mimic Summoning 10 Box</t>
  </si>
  <si>
    <t>Disguise_Summon_Box10</t>
  </si>
  <si>
    <t>Disguise Summoning 10 Box</t>
  </si>
  <si>
    <t>Alice_Summon_Box10</t>
  </si>
  <si>
    <t>Alice Summoning 10 Box</t>
  </si>
  <si>
    <t>Fish_Head_Hat_Box</t>
  </si>
  <si>
    <t>Fish Head Hat Box</t>
  </si>
  <si>
    <t>Santa_Poring_Hat_Box</t>
  </si>
  <si>
    <t>Santa Poring Box</t>
  </si>
  <si>
    <t>Bell_Ribbon_Box</t>
  </si>
  <si>
    <t>Bell Ribbon Box</t>
  </si>
  <si>
    <t>Hard_Core_Set_Box</t>
  </si>
  <si>
    <t>XM Hardcore Set Box</t>
  </si>
  <si>
    <t>Kitty_Set_Box</t>
  </si>
  <si>
    <t>XM Kitty Set Box</t>
  </si>
  <si>
    <t>Soft_Core_Set_Box</t>
  </si>
  <si>
    <t>XM Softcore Set Box</t>
  </si>
  <si>
    <t>Deviruchi_Set_Box</t>
  </si>
  <si>
    <t>XM Deviruchi Set Box</t>
  </si>
  <si>
    <t>MVP_Hunt_Box</t>
  </si>
  <si>
    <t>MVP Hunting Box</t>
  </si>
  <si>
    <t>Brewing_Box</t>
  </si>
  <si>
    <t>XM Brewing Set Box</t>
  </si>
  <si>
    <t>Xmas_Pet_Scroll</t>
  </si>
  <si>
    <t>Christmas Pet Scroll</t>
  </si>
  <si>
    <t>Party_Blessing_Box</t>
  </si>
  <si>
    <t>Party Blessing 10 Scroll Box</t>
  </si>
  <si>
    <t>Party_Inc_Agi_Box</t>
  </si>
  <si>
    <t>Party Increase Agi 10 Scroll Box</t>
  </si>
  <si>
    <t>Party_Assumptio_Box</t>
  </si>
  <si>
    <t>Party Assumptio 5 Scroll Box</t>
  </si>
  <si>
    <t>Love_Angel_Box</t>
  </si>
  <si>
    <t>Love Angel Magic Powder Box</t>
  </si>
  <si>
    <t>Squirrel_Box</t>
  </si>
  <si>
    <t>Squirrel Magic Powder Box</t>
  </si>
  <si>
    <t>Gogo_Box</t>
  </si>
  <si>
    <t>Gogo Magic Powder Box</t>
  </si>
  <si>
    <t>Drooping_W_Kitty_Box</t>
  </si>
  <si>
    <t>Koneko Hat Box</t>
  </si>
  <si>
    <t>L_Magestic_Goat_Box</t>
  </si>
  <si>
    <t>Satanic_Chain_P_Box</t>
  </si>
  <si>
    <t>Flying Evil Wing Box</t>
  </si>
  <si>
    <t>Antique_Pipe_Box</t>
  </si>
  <si>
    <t>Gentleman's Pipe Box</t>
  </si>
  <si>
    <t>Rabbit_Ear_Hat_Box</t>
  </si>
  <si>
    <t>Bunny Top Hat Box</t>
  </si>
  <si>
    <t>Darkness_Helm_Box</t>
  </si>
  <si>
    <t>Dark Randgris Helm Box</t>
  </si>
  <si>
    <t>L_Orc_Hero_Helm_Box</t>
  </si>
  <si>
    <t>Orc Hero Headdress Box</t>
  </si>
  <si>
    <t>Crusader_Card_Box</t>
  </si>
  <si>
    <t>Crusader Card Box</t>
  </si>
  <si>
    <t>Alchemist_Card_Box</t>
  </si>
  <si>
    <t>Alchemist Card Box</t>
  </si>
  <si>
    <t>Rogue_Card_Box</t>
  </si>
  <si>
    <t>Rogue Card Box</t>
  </si>
  <si>
    <t>Bard_Dancer_Card_Box</t>
  </si>
  <si>
    <t>Bard Dancer Card Box</t>
  </si>
  <si>
    <t>Sage_Card_Box</t>
  </si>
  <si>
    <t>Sage card box</t>
  </si>
  <si>
    <t>Monk_Card_Box</t>
  </si>
  <si>
    <t>Monk Card Box</t>
  </si>
  <si>
    <t>Sylph_Box</t>
  </si>
  <si>
    <t>Sylph Box</t>
  </si>
  <si>
    <t>Undine_Box</t>
  </si>
  <si>
    <t>Undine Box</t>
  </si>
  <si>
    <t>Salamander_Box</t>
  </si>
  <si>
    <t>Salamander Box</t>
  </si>
  <si>
    <t>Soul_Box</t>
  </si>
  <si>
    <t>Soul Box</t>
  </si>
  <si>
    <t>Noum_Bpx</t>
  </si>
  <si>
    <t>Gnome Box</t>
  </si>
  <si>
    <t>Robo_Eye_Box</t>
  </si>
  <si>
    <t>Robo Eye Box</t>
  </si>
  <si>
    <t>Twin_Ribbon_Box</t>
  </si>
  <si>
    <t>Maiden's Twin Ribbon Box</t>
  </si>
  <si>
    <t>Diadem_Box</t>
  </si>
  <si>
    <t>Diadem Box</t>
  </si>
  <si>
    <t>Siege_Tele_Scroll_Box</t>
  </si>
  <si>
    <t>WoE Teleport Scroll 100 Box</t>
  </si>
  <si>
    <t>Valentine_Scroll_TW</t>
  </si>
  <si>
    <t>Taiwan Valentine Scroll</t>
  </si>
  <si>
    <t>Love_Angel_Box_1m</t>
  </si>
  <si>
    <t>Love Angel Magic Powder Box 30 Days</t>
  </si>
  <si>
    <t>Squirrel_Box_1m</t>
  </si>
  <si>
    <t>Squirrel Magic Powder Box 30 Days</t>
  </si>
  <si>
    <t>Gogo_Box_1m</t>
  </si>
  <si>
    <t>Gogo Magic Powder Box 30 Days</t>
  </si>
  <si>
    <t>Br_SwordPackage</t>
  </si>
  <si>
    <t>Br_MagePackage</t>
  </si>
  <si>
    <t>Br_AcolPackage</t>
  </si>
  <si>
    <t>Br_ArcherPackage</t>
  </si>
  <si>
    <t>Br_MerPackage</t>
  </si>
  <si>
    <t>Br_ThiefPackage</t>
  </si>
  <si>
    <t>Wasteland_Outlaw_Box</t>
  </si>
  <si>
    <t>Western Outlaw Box</t>
  </si>
  <si>
    <t>Lever_Action_Rifle_Box</t>
  </si>
  <si>
    <t>Lever Action Rifle Box</t>
  </si>
  <si>
    <t>All_In_One_Ring_Box</t>
  </si>
  <si>
    <t>All In One Ring Box</t>
  </si>
  <si>
    <t>Spiritual_Tunic_Box</t>
  </si>
  <si>
    <t>Spiritual Tunic Box</t>
  </si>
  <si>
    <t>Recuperative_Armor_Box</t>
  </si>
  <si>
    <t>Recuvative Armor Box</t>
  </si>
  <si>
    <t>Shelter_Resistance_Box</t>
  </si>
  <si>
    <t>Shell Of Resistance Box</t>
  </si>
  <si>
    <t>Sylphid_Manteau_Box</t>
  </si>
  <si>
    <t>Silf Manteau Box</t>
  </si>
  <si>
    <t>Refresh_Shoes_Box</t>
  </si>
  <si>
    <t>Refresh Shoes Box</t>
  </si>
  <si>
    <t>Toast_Box</t>
  </si>
  <si>
    <t>Crunch Toast Box</t>
  </si>
  <si>
    <t>Name_Change_Coupon_Box</t>
  </si>
  <si>
    <t>Identification Box</t>
  </si>
  <si>
    <t>Mojji_Box</t>
  </si>
  <si>
    <t>Mochi Box</t>
  </si>
  <si>
    <t>Deprotai_Doll_Hat_Box</t>
  </si>
  <si>
    <t>Defolty Doll Hat Box</t>
  </si>
  <si>
    <t>Claris_Doll_Hat_Box</t>
  </si>
  <si>
    <t>Glaris Doll Hat Box</t>
  </si>
  <si>
    <t>Sorin_Doll_Hat_Box</t>
  </si>
  <si>
    <t>Sorin Doll Hat Box</t>
  </si>
  <si>
    <t>Tayelin_Doll_Hat_Box</t>
  </si>
  <si>
    <t>Tailring Doll Hat Box</t>
  </si>
  <si>
    <t>Binit_Doll_Hat_Box</t>
  </si>
  <si>
    <t>Vinit Doll Hat Box</t>
  </si>
  <si>
    <t>Debril_Doll_Hat_Box</t>
  </si>
  <si>
    <t>W Doll Hat Box</t>
  </si>
  <si>
    <t>Bubblegum_Lower_Box</t>
  </si>
  <si>
    <t>Bubble Gum Hat Box</t>
  </si>
  <si>
    <t>Lucky_Clip_Box</t>
  </si>
  <si>
    <t>Lucky Clip Box</t>
  </si>
  <si>
    <t>Iron_10_Box</t>
  </si>
  <si>
    <t>Iron Box</t>
  </si>
  <si>
    <t>Steel_10_Box</t>
  </si>
  <si>
    <t>Coal_10_Box</t>
  </si>
  <si>
    <t>Coal Box</t>
  </si>
  <si>
    <t>Poison_Bottle_30_Box</t>
  </si>
  <si>
    <t>Poison Bottle Box</t>
  </si>
  <si>
    <t>TW_Scroll01</t>
  </si>
  <si>
    <t>Fisherman Scroll</t>
  </si>
  <si>
    <t>Picture_Diary_Box</t>
  </si>
  <si>
    <t>Diary Magic Powder Box</t>
  </si>
  <si>
    <t>Mini_Heart_Box</t>
  </si>
  <si>
    <t>Mini Heart Magic Powder Box</t>
  </si>
  <si>
    <t>Newcomer_Box</t>
  </si>
  <si>
    <t>Freshman Magic Powder Box</t>
  </si>
  <si>
    <t>Kid_Box</t>
  </si>
  <si>
    <t>Kid Magic Powder Box</t>
  </si>
  <si>
    <t>Magic_Castle_Box</t>
  </si>
  <si>
    <t>Magic Magic Powder Box</t>
  </si>
  <si>
    <t>Bulging_Head_Box</t>
  </si>
  <si>
    <t>JJangu Magic Powder Box</t>
  </si>
  <si>
    <t>Picture_Diary_Box_1m</t>
  </si>
  <si>
    <t>Diary Magic Powder Box 30 Days</t>
  </si>
  <si>
    <t>Mini_Heart_Box_1m</t>
  </si>
  <si>
    <t>Mini Heart Magic Powder Box 30 Days</t>
  </si>
  <si>
    <t>Newcomer_Box_1m</t>
  </si>
  <si>
    <t>Freshman Magic Powder Box 30 Days</t>
  </si>
  <si>
    <t>Kid_Box_1m</t>
  </si>
  <si>
    <t>Kid Magic Powder Box 30 Days</t>
  </si>
  <si>
    <t>Magic_Castle_Box_1m</t>
  </si>
  <si>
    <t>Magic Magic Powder Box 30 Days</t>
  </si>
  <si>
    <t>Bulging_Head_Box_1m</t>
  </si>
  <si>
    <t>JJangu Magic Powder Box 30 Days</t>
  </si>
  <si>
    <t>Ori_Stone_5_Box</t>
  </si>
  <si>
    <t>Rough Oridecon 5 Box</t>
  </si>
  <si>
    <t>Ori_Stone_50_Box</t>
  </si>
  <si>
    <t>Rough Oridecon 50 Box</t>
  </si>
  <si>
    <t>Acidbomb_10_Box</t>
  </si>
  <si>
    <t>Acid Bomb 10 Box</t>
  </si>
  <si>
    <t>Job_Manual50_Box</t>
  </si>
  <si>
    <t>JOB Battle Manual Box</t>
  </si>
  <si>
    <t>Tiger_Mask_Box</t>
  </si>
  <si>
    <t>Tiger Mask Box</t>
  </si>
  <si>
    <t>Cat_Hat_Box</t>
  </si>
  <si>
    <t>Pussy Cat Bell Box</t>
  </si>
  <si>
    <t>Alice_Doll_Box</t>
  </si>
  <si>
    <t>Alice Hat Box</t>
  </si>
  <si>
    <t>Speed_Up_Potion_Box5</t>
  </si>
  <si>
    <t>Speed Potion 5 Box</t>
  </si>
  <si>
    <t>Speed_Up_Potion_Box10</t>
  </si>
  <si>
    <t>Speed Potion 10 Box</t>
  </si>
  <si>
    <t>Big_Bun_Box100</t>
  </si>
  <si>
    <t>Big Bun 100 Box</t>
  </si>
  <si>
    <t>Big_Bun_Box500</t>
  </si>
  <si>
    <t>Big Bun 500 Box</t>
  </si>
  <si>
    <t>Giant_Fly_Wing_Box500</t>
  </si>
  <si>
    <t>Giant Fly Wing 500 Box</t>
  </si>
  <si>
    <t>Pill__Box100</t>
  </si>
  <si>
    <t>Pill 100 Box</t>
  </si>
  <si>
    <t>Pill__Box500</t>
  </si>
  <si>
    <t>Pill 500 Box</t>
  </si>
  <si>
    <t>Basic_Siege_Supply_Box</t>
  </si>
  <si>
    <t>Recruit Siege Supply Box</t>
  </si>
  <si>
    <t>Adv_Siege_Supply_Box</t>
  </si>
  <si>
    <t>Veteran Siege Supply Box</t>
  </si>
  <si>
    <t>Elite_Siege_Supply_Box</t>
  </si>
  <si>
    <t>Elite Siege Supply Box</t>
  </si>
  <si>
    <t>Poison_Bottle_10_Box</t>
  </si>
  <si>
    <t>Poison Bottle 10 Box</t>
  </si>
  <si>
    <t>Poison_Bottle_5_Box</t>
  </si>
  <si>
    <t>Poison Bottle 5 Box</t>
  </si>
  <si>
    <t>F_Drooping_W_Kitty_Box</t>
  </si>
  <si>
    <t>Evolved Drooping Cat Box</t>
  </si>
  <si>
    <t>F_Rabbit_Ear_Hat_Box</t>
  </si>
  <si>
    <t>Evolved Rabbits Headband Box</t>
  </si>
  <si>
    <t>F_L_Orc_Hero_Helm_Box</t>
  </si>
  <si>
    <t>Evolved Helmet Of Orc Hero Box</t>
  </si>
  <si>
    <t>F_Love_Angel_Box</t>
  </si>
  <si>
    <t>F_Squirrel_Box</t>
  </si>
  <si>
    <t>Squillroll Magic Powder Box</t>
  </si>
  <si>
    <t>F_Gogo_Box</t>
  </si>
  <si>
    <t>F_Love_Angel_Box_1m</t>
  </si>
  <si>
    <t>F_Squirrel_Box_1m</t>
  </si>
  <si>
    <t>Squillroll Magic Powder Box 30 Days</t>
  </si>
  <si>
    <t>F_Gogo_Box_1m</t>
  </si>
  <si>
    <t>F_Wasteland_Outlaw_Box</t>
  </si>
  <si>
    <t>F_Lever_Action_Rifle_Box</t>
  </si>
  <si>
    <t>F_All_In_One_Ring_Box</t>
  </si>
  <si>
    <t>F_Spritual_Tunic_Box</t>
  </si>
  <si>
    <t>F_Recuperative_Box</t>
  </si>
  <si>
    <t>F_Shelter_Resist_Box</t>
  </si>
  <si>
    <t>F_Sylphid_Manteau_Box</t>
  </si>
  <si>
    <t>F_Refresh_Shoes_Box</t>
  </si>
  <si>
    <t>F_Toast_Box</t>
  </si>
  <si>
    <t>F_Robo_Eye_Box</t>
  </si>
  <si>
    <t>F_Twin_Ribbon_Box</t>
  </si>
  <si>
    <t>F_Diadem_Box</t>
  </si>
  <si>
    <t>F_Fish_Head_Hat_Box</t>
  </si>
  <si>
    <t>F_Santa_Poring_Hat_Box</t>
  </si>
  <si>
    <t>SantaPoring Cap Box</t>
  </si>
  <si>
    <t>F_Bell_Ribbon_Box</t>
  </si>
  <si>
    <t>F_Mimic_Scroll_Box5</t>
  </si>
  <si>
    <t>F_Disguise_Scroll_Box5</t>
  </si>
  <si>
    <t>F_Alice_Scroll_Box5</t>
  </si>
  <si>
    <t>F_Mimic_Scroll_Box10</t>
  </si>
  <si>
    <t>F_Disguise_Scroll_Box10</t>
  </si>
  <si>
    <t>F_Alice_Scroll_Box10</t>
  </si>
  <si>
    <t>Alice Summoning 10 Box)</t>
  </si>
  <si>
    <t>F_New_Style_Coupon_Box</t>
  </si>
  <si>
    <t>New Style Box</t>
  </si>
  <si>
    <t>F_Repair_Scroll_Box</t>
  </si>
  <si>
    <t>F_Repair_Scroll_Box10</t>
  </si>
  <si>
    <t>F_Hockey_Mask_Box</t>
  </si>
  <si>
    <t>F_Observer_Box</t>
  </si>
  <si>
    <t>F_WOB_Rune_Box5</t>
  </si>
  <si>
    <t>F_WOB_Rune_Box10</t>
  </si>
  <si>
    <t>F_WOB_Schwaltz_Box5</t>
  </si>
  <si>
    <t>F_WOB_Schwaltz_Box10</t>
  </si>
  <si>
    <t>F_WOB_Rachel_Box5</t>
  </si>
  <si>
    <t>F_WOB_Rachel_Box10</t>
  </si>
  <si>
    <t>F_WOB_Local_Box5</t>
  </si>
  <si>
    <t>F_WOB_Local_Box10</t>
  </si>
  <si>
    <t>F_Spark_Candy_Box5</t>
  </si>
  <si>
    <t>F_Spark_Candy_Box10</t>
  </si>
  <si>
    <t>F_Dun_Tel_Scroll2_Box5</t>
  </si>
  <si>
    <t>F_Dun_Tel_Scroll2_Box10</t>
  </si>
  <si>
    <t>F_Little_Angel_Doll_Box</t>
  </si>
  <si>
    <t>Little Angel Doll Box</t>
  </si>
  <si>
    <t>F_Triple_Poring_Hat_Box</t>
  </si>
  <si>
    <t>Poring 3 Hats Box</t>
  </si>
  <si>
    <t>F_Nagan_Box</t>
  </si>
  <si>
    <t>F_Skewer_Box</t>
  </si>
  <si>
    <t>F_Survival_Rod_Box</t>
  </si>
  <si>
    <t>F_Quadrille_Box</t>
  </si>
  <si>
    <t>F_Great_Axe_Box</t>
  </si>
  <si>
    <t>F_Bloody_Roar_Box</t>
  </si>
  <si>
    <t>F_Hardback_Box</t>
  </si>
  <si>
    <t>F_Fire_Brand_Box</t>
  </si>
  <si>
    <t>F_Immaterial_Sword_Box</t>
  </si>
  <si>
    <t>F_Unholy_Touch_Box</t>
  </si>
  <si>
    <t>F_Clack_Of_Servival_Box</t>
  </si>
  <si>
    <t>F_Masquerade_Box</t>
  </si>
  <si>
    <t>F_Orc_Hero_Helm_Box</t>
  </si>
  <si>
    <t>F_Ear_Of_Devil_Wing_Box</t>
  </si>
  <si>
    <t>F_Dark_Blindfold_Box</t>
  </si>
  <si>
    <t>F_K_Drooping_Kitty_Box</t>
  </si>
  <si>
    <t>F_Corsair_Box</t>
  </si>
  <si>
    <t>F_Bloody_Iron_Ball_Box</t>
  </si>
  <si>
    <t>F_Spiritual_Ring_Box</t>
  </si>
  <si>
    <t>F_G_O_I_Box5</t>
  </si>
  <si>
    <t>Wine Glass of Illusion 5 Box</t>
  </si>
  <si>
    <t>F_G_O_I_Box10</t>
  </si>
  <si>
    <t>Glass Of Illusion 10 Box</t>
  </si>
  <si>
    <t>F_Shadow_Armor_S_Box5</t>
  </si>
  <si>
    <t>Scroll of Shadow Armor 5 Box</t>
  </si>
  <si>
    <t>F_Shadow_Armor_S_Box10</t>
  </si>
  <si>
    <t>Scroll of Shadow Armor 10 Box</t>
  </si>
  <si>
    <t>F_Shadow_Armor_S_Box30</t>
  </si>
  <si>
    <t>Scroll of Shadow Armor 30 Box</t>
  </si>
  <si>
    <t>F_Holy_Armor_S_Box5</t>
  </si>
  <si>
    <t>Scroll of Holy Armor 5 Box</t>
  </si>
  <si>
    <t>F_Holy_Armor_S_Box10</t>
  </si>
  <si>
    <t>Scroll of Holy Armor 10 Box</t>
  </si>
  <si>
    <t>F_Holy_Armor_S_Box30</t>
  </si>
  <si>
    <t>Scroll of Holy Armor 30 Box</t>
  </si>
  <si>
    <t>FS_Def_Potion_Box10</t>
  </si>
  <si>
    <t>FS_Def_Potion_Box30</t>
  </si>
  <si>
    <t>Small Physical Defense Potion 30 Box</t>
  </si>
  <si>
    <t>FS_Def_Potion_Box50</t>
  </si>
  <si>
    <t>Small Physical Defense Potion 50 Box</t>
  </si>
  <si>
    <t>FB_Def_Potion_Box10</t>
  </si>
  <si>
    <t>FB_Def_Potion_Box30</t>
  </si>
  <si>
    <t>Large Physical Defense Potion 30 Box</t>
  </si>
  <si>
    <t>FB_Def_Potion_Box50</t>
  </si>
  <si>
    <t>Large Physical Defense Potion 50 Box</t>
  </si>
  <si>
    <t>FS_Mdef_Potion_Box10</t>
  </si>
  <si>
    <t>FS_Mdef_Potion_Box30</t>
  </si>
  <si>
    <t>Small Magical Defense Potion 30 Box</t>
  </si>
  <si>
    <t>FS_Mdef_Potion_Box50</t>
  </si>
  <si>
    <t>Small Magical Defense Potion 50 Box</t>
  </si>
  <si>
    <t>FB_Mdef_Potion_Box10</t>
  </si>
  <si>
    <t>FB_Mdef_Potion_Box30</t>
  </si>
  <si>
    <t>Large Magical Defense Potion 30 Box</t>
  </si>
  <si>
    <t>FB_Mdef_Potion_Box50</t>
  </si>
  <si>
    <t>Large Magical Defense Potion 50 Box</t>
  </si>
  <si>
    <t>F_Flying_Angel_Box</t>
  </si>
  <si>
    <t>F_Cat_Hat_Box</t>
  </si>
  <si>
    <t>F_M_F_H_Box</t>
  </si>
  <si>
    <t>F_Chick_Hat_Box</t>
  </si>
  <si>
    <t>F_Pecopeco_Hairband_Box</t>
  </si>
  <si>
    <t>F_Red_Glasses_Box</t>
  </si>
  <si>
    <t>F_Whisper_Mask_Box</t>
  </si>
  <si>
    <t>F_Ramen_Hat_Box</t>
  </si>
  <si>
    <t>F_Dun_Tele_Scroll1_Box</t>
  </si>
  <si>
    <t>F_Max_Weight_Up_Box</t>
  </si>
  <si>
    <t>Gym Membership Card Box</t>
  </si>
  <si>
    <t>F_S_Life_Potion_Box</t>
  </si>
  <si>
    <t>F_S_Life_Potion_Box30</t>
  </si>
  <si>
    <t>F_S_Life_Potion_Box50</t>
  </si>
  <si>
    <t>F_M_Life_Potion_Box</t>
  </si>
  <si>
    <t>F_M_Life_Potion_Box30</t>
  </si>
  <si>
    <t>Large Life Potion 30 Box</t>
  </si>
  <si>
    <t>F_M_Life_Potion_Box50</t>
  </si>
  <si>
    <t>Large Life Potion 50 Box</t>
  </si>
  <si>
    <t>F_Abrasive_Box5</t>
  </si>
  <si>
    <t>F_Abrasive_Box10</t>
  </si>
  <si>
    <t>F_Regeneration_Box5</t>
  </si>
  <si>
    <t>F_Regeneration_Box10</t>
  </si>
  <si>
    <t>Regeneration Potion 10 Box</t>
  </si>
  <si>
    <t>F_Dun_Tele_Scroll_Box10</t>
  </si>
  <si>
    <t>F_Infiltrator_Box</t>
  </si>
  <si>
    <t>F_Muramasa_Box</t>
  </si>
  <si>
    <t>F_Excalibur_Box</t>
  </si>
  <si>
    <t>F_Combat_Knife_Box</t>
  </si>
  <si>
    <t>F_Counter_Dagger_Box</t>
  </si>
  <si>
    <t>Counter Dagger Box</t>
  </si>
  <si>
    <t>F_Kaiser_Knuckle_Box</t>
  </si>
  <si>
    <t>F_Mighty_Staff_Box</t>
  </si>
  <si>
    <t>F_Right_Epsilon_Box</t>
  </si>
  <si>
    <t>F_Balistar_Box</t>
  </si>
  <si>
    <t>F_Diary_Of_Great_Sage</t>
  </si>
  <si>
    <t>F_Asura_Box</t>
  </si>
  <si>
    <t>F_Apple_Of_Archer_Box</t>
  </si>
  <si>
    <t>F_Bunny_Band_Box</t>
  </si>
  <si>
    <t>F_Sahkkat_Box</t>
  </si>
  <si>
    <t>F_Lord_Circlet_Box</t>
  </si>
  <si>
    <t>F_Elven_Ears_Box</t>
  </si>
  <si>
    <t>F_Steel_Flower_Box</t>
  </si>
  <si>
    <t>F_Critical_Ring_Box</t>
  </si>
  <si>
    <t>F_Earring_Box</t>
  </si>
  <si>
    <t>F_Ring_Box</t>
  </si>
  <si>
    <t>F_Necklace_Box</t>
  </si>
  <si>
    <t>F_Glove_Box</t>
  </si>
  <si>
    <t>F_Brooch_Box</t>
  </si>
  <si>
    <t>F_Rosary_Box</t>
  </si>
  <si>
    <t>F_Safety_Ring_Box</t>
  </si>
  <si>
    <t>F_Vesper_Core_Box01</t>
  </si>
  <si>
    <t>F_Vesper_Core_Box02</t>
  </si>
  <si>
    <t>F_Vesper_Core_Box03</t>
  </si>
  <si>
    <t>F_Vesper_Core_Box04</t>
  </si>
  <si>
    <t>F_Vigorgra_Package1</t>
  </si>
  <si>
    <t>Vigorgra Box1</t>
  </si>
  <si>
    <t>F_Vigorgra_Package2</t>
  </si>
  <si>
    <t>Vigorgra Box2</t>
  </si>
  <si>
    <t>F_Vigorgra_Package3</t>
  </si>
  <si>
    <t>Vigorgra Box3</t>
  </si>
  <si>
    <t>F_Vigorgra_Package4</t>
  </si>
  <si>
    <t>Vigorgra Box4</t>
  </si>
  <si>
    <t>F_Vigorgra_Package5</t>
  </si>
  <si>
    <t>Vigorgra Box5</t>
  </si>
  <si>
    <t>F_Vigorgra_Package6</t>
  </si>
  <si>
    <t>Vigorgra Box6</t>
  </si>
  <si>
    <t>F_Vigorgra_Package7</t>
  </si>
  <si>
    <t>Vigorgra Box7</t>
  </si>
  <si>
    <t>F_Vigorgra_Package8</t>
  </si>
  <si>
    <t>Vigorgra Box8</t>
  </si>
  <si>
    <t>F_Vigorgra_Package9</t>
  </si>
  <si>
    <t>Start your Journey Pack</t>
  </si>
  <si>
    <t>F_Vigorgra_Package10</t>
  </si>
  <si>
    <t>Siege Mode Pack</t>
  </si>
  <si>
    <t>F_Vigorgra_Package11</t>
  </si>
  <si>
    <t>1 Hour Survival Pack</t>
  </si>
  <si>
    <t>F_Vigorgra_Package12</t>
  </si>
  <si>
    <t>Weekend Hunting Pack</t>
  </si>
  <si>
    <t>F_Battle_Manual_Box</t>
  </si>
  <si>
    <t>F_Insurance_Package</t>
  </si>
  <si>
    <t>F_Bubble_Gum_Box</t>
  </si>
  <si>
    <t>F_Str_Dish_Box</t>
  </si>
  <si>
    <t>F_Agi_Dish_Box</t>
  </si>
  <si>
    <t>F_Int_Dish_Box</t>
  </si>
  <si>
    <t>F_Dex_Dish_Box</t>
  </si>
  <si>
    <t>F_Luk_Dish_Box</t>
  </si>
  <si>
    <t>F_Vit_Dish_Box</t>
  </si>
  <si>
    <t>F_Kafra_Card_Box</t>
  </si>
  <si>
    <t>F_Giant_Fly_Wing_Box</t>
  </si>
  <si>
    <t>F_Neuralizer_Box</t>
  </si>
  <si>
    <t>F_Convex_Mirror_Box</t>
  </si>
  <si>
    <t>F_Blessing_10_Scroll_Box</t>
  </si>
  <si>
    <t>F_Inc_Agi_10_Scroll_Box</t>
  </si>
  <si>
    <t>F_Aspersio_5_Scroll_Box</t>
  </si>
  <si>
    <t>F_Assumptio_5_Scroll_Box</t>
  </si>
  <si>
    <t>F_Wind_Walk_10_Scroll_Box</t>
  </si>
  <si>
    <t>F_Adrenaline_Scroll_Box</t>
  </si>
  <si>
    <t>F_Megaphone_Box</t>
  </si>
  <si>
    <t>Megaphone 10 Box</t>
  </si>
  <si>
    <t>F_Enriched_Elunium_Box</t>
  </si>
  <si>
    <t>F_Enriched_Oridecon_Box</t>
  </si>
  <si>
    <t>F_Token_Of_Siegfried_Box</t>
  </si>
  <si>
    <t>F_Giant_Fly_Wing_Box50</t>
  </si>
  <si>
    <t>F_Giant_Fly_Wing_Box100</t>
  </si>
  <si>
    <t>F_Dex_Dish_Box30</t>
  </si>
  <si>
    <t>F_Dex_Dish_Box50</t>
  </si>
  <si>
    <t>F_Luk_Dish_Box30</t>
  </si>
  <si>
    <t>F_Luk_Dish_Box50</t>
  </si>
  <si>
    <t>F_Inc_Agi_10_Box30</t>
  </si>
  <si>
    <t>F_Inc_Agi_10_Box50</t>
  </si>
  <si>
    <t>F_Vit_Dish_Box30</t>
  </si>
  <si>
    <t>F_Vit_Dish_Box50</t>
  </si>
  <si>
    <t>F_Insurance_Package30</t>
  </si>
  <si>
    <t>F_Insurance_Package50</t>
  </si>
  <si>
    <t>F_Convex_Mirror_Box5</t>
  </si>
  <si>
    <t>F_Convex_Mirror_Box30</t>
  </si>
  <si>
    <t>F_Blessing10_Box30</t>
  </si>
  <si>
    <t>F_Blessing10_Box50</t>
  </si>
  <si>
    <t>Lv10 Blessing Scroll Box 50</t>
  </si>
  <si>
    <t>F_Adrenaline10_Box30</t>
  </si>
  <si>
    <t>F_Adrenaline10_Box50</t>
  </si>
  <si>
    <t>F_Assumptio_5_Box30</t>
  </si>
  <si>
    <t>F_Assumptio_5_Box50</t>
  </si>
  <si>
    <t>Lv5 Assumptio Scroll Box 50</t>
  </si>
  <si>
    <t>F_Aspersio_5_Box30</t>
  </si>
  <si>
    <t>F_Aspersio_5_Box50</t>
  </si>
  <si>
    <t>F_Agi_Dish_Box30</t>
  </si>
  <si>
    <t>F_Agi_Dish_Box50</t>
  </si>
  <si>
    <t>F_Wind_Walk10_Box30</t>
  </si>
  <si>
    <t>F_Wind_Walk10_Box50</t>
  </si>
  <si>
    <t>F_Int_Dish_Box30</t>
  </si>
  <si>
    <t>F_Int_Dish_Box50</t>
  </si>
  <si>
    <t>F_Battle_Manual_Box1</t>
  </si>
  <si>
    <t>F_Battle_Manual_Box5</t>
  </si>
  <si>
    <t>Battle Manual 5 Box</t>
  </si>
  <si>
    <t>F_Siegfried_Box5</t>
  </si>
  <si>
    <t>F_Siegfried_Box20</t>
  </si>
  <si>
    <t>F_Kafra_Card_Box30</t>
  </si>
  <si>
    <t>F_Kafra_Card_Box50</t>
  </si>
  <si>
    <t>F_Str_Dish_Box30</t>
  </si>
  <si>
    <t>F_Str_Dish_Box50</t>
  </si>
  <si>
    <t>F_Bubble_Gum_Box1</t>
  </si>
  <si>
    <t>F_Bubble_Gum_Box5</t>
  </si>
  <si>
    <t>F_Megaphone_Box1</t>
  </si>
  <si>
    <t>F_Megaphone_Box5</t>
  </si>
  <si>
    <t>F_Enriched_Elunium_Box5</t>
  </si>
  <si>
    <t>FEnriched_Oridecon_Box5</t>
  </si>
  <si>
    <t>MP_Scroll_Box</t>
  </si>
  <si>
    <t>Mystical Amplification Scroll 10 Box</t>
  </si>
  <si>
    <t>MP_Scroll_Box30</t>
  </si>
  <si>
    <t>Mystical Amplification Scroll 30 Box</t>
  </si>
  <si>
    <t>MP_Scroll_Box50</t>
  </si>
  <si>
    <t>Mystical Amplification Scroll 50 Box</t>
  </si>
  <si>
    <t>Quagmire_Scroll_Box</t>
  </si>
  <si>
    <t>Quagmire Scroll 10 Box</t>
  </si>
  <si>
    <t>Quagmire_Scroll_Box30</t>
  </si>
  <si>
    <t>Quagmire Scroll 30 Box</t>
  </si>
  <si>
    <t>Quagmire_Scroll_Box50</t>
  </si>
  <si>
    <t>Quagmire Scroll 50 Box</t>
  </si>
  <si>
    <t>Healing_Staff_Box</t>
  </si>
  <si>
    <t>Healing Staff Box</t>
  </si>
  <si>
    <t>Praxinus_Box</t>
  </si>
  <si>
    <t>Praccsinos Box</t>
  </si>
  <si>
    <t>Cherry_Blossom_Scroll</t>
  </si>
  <si>
    <t>Cherry Blossom Scroll</t>
  </si>
  <si>
    <t>Note_Headphones_Box</t>
  </si>
  <si>
    <t>Note Headphones Box</t>
  </si>
  <si>
    <t>Novice_Breastplate_Boxes</t>
  </si>
  <si>
    <t>Novice Breastplate Boxes</t>
  </si>
  <si>
    <t>Yggdrasilberry_Box_</t>
  </si>
  <si>
    <t>Yggdrasil Berry 10 Box</t>
  </si>
  <si>
    <t>Dead_Tree_Branch_Box1</t>
  </si>
  <si>
    <t>Dead Branch 10 Box</t>
  </si>
  <si>
    <t>Dead_Tree_Branch_Box2</t>
  </si>
  <si>
    <t>Dead Branch 25 Box</t>
  </si>
  <si>
    <t>Field_Manual_Box_2</t>
  </si>
  <si>
    <t>Field Manual 2 Box</t>
  </si>
  <si>
    <t>Steamed_Tongue_Box_20</t>
  </si>
  <si>
    <t>Steamed Tongue 20 Box</t>
  </si>
  <si>
    <t>Steamed_Desert_Scorpions_Box_20</t>
  </si>
  <si>
    <t>Steamed Desert Scorpions Box(20)</t>
  </si>
  <si>
    <t>Stew_Of_Immortality_Box_20</t>
  </si>
  <si>
    <t>Immortal Stew 20 Box</t>
  </si>
  <si>
    <t>Dragon_Breath_Cocktail_Box_20</t>
  </si>
  <si>
    <t>Dragon Breath Cocktail 20 Box</t>
  </si>
  <si>
    <t>Hwergelmir's_Tonic_Box_20</t>
  </si>
  <si>
    <t>Hwergelmir's Tonic 20 Box</t>
  </si>
  <si>
    <t>Nine_Tail_Dish_Box_20</t>
  </si>
  <si>
    <t>Nine Tail Dish 20 Box</t>
  </si>
  <si>
    <t>Beholder_Ring_Box</t>
  </si>
  <si>
    <t>Beholder Ring Box</t>
  </si>
  <si>
    <t>Hallow_Ring_Box</t>
  </si>
  <si>
    <t>Hallow Ring Box</t>
  </si>
  <si>
    <t>Clamorous_Ring_Box</t>
  </si>
  <si>
    <t>Clamorous Ring Box</t>
  </si>
  <si>
    <t>Chemical_Ring_Box</t>
  </si>
  <si>
    <t>Chemical Ring Box</t>
  </si>
  <si>
    <t>Insecticide_Ring_Box</t>
  </si>
  <si>
    <t>Insecticide Ring Box</t>
  </si>
  <si>
    <t>Fisher_Ring_Box</t>
  </si>
  <si>
    <t>Fisher Ring Box</t>
  </si>
  <si>
    <t>Decussate_Ring_Box</t>
  </si>
  <si>
    <t>Decussate Ring Box</t>
  </si>
  <si>
    <t>Bloody_Ring_Box</t>
  </si>
  <si>
    <t>Bloody Ring Box</t>
  </si>
  <si>
    <t>Satanic_Ring_Box</t>
  </si>
  <si>
    <t>Satanic Ring Box</t>
  </si>
  <si>
    <t>Dragoon_Ring_Box</t>
  </si>
  <si>
    <t>Dragon Ring Box</t>
  </si>
  <si>
    <t>Beholder_Ring_Box2</t>
  </si>
  <si>
    <t>Beholder Ring Box II</t>
  </si>
  <si>
    <t>Hallow_Ring_Box2</t>
  </si>
  <si>
    <t>Hallow Ring Box II</t>
  </si>
  <si>
    <t>Clamorous_Ring_Box2</t>
  </si>
  <si>
    <t>Clamorous Ring Box II</t>
  </si>
  <si>
    <t>Chemical_Ring_Box2</t>
  </si>
  <si>
    <t>Chemical Ring Box II</t>
  </si>
  <si>
    <t>Insecticide_Ring_Box2</t>
  </si>
  <si>
    <t>Insecticide Ring Box II</t>
  </si>
  <si>
    <t>Fisher_Ring_Box2</t>
  </si>
  <si>
    <t>Fisher Ring Box II</t>
  </si>
  <si>
    <t>Decussate_Ring_Box2</t>
  </si>
  <si>
    <t>Decussate Ring Box II</t>
  </si>
  <si>
    <t>Bloody_Ring_Box2</t>
  </si>
  <si>
    <t>Bloody Ring Box II</t>
  </si>
  <si>
    <t>Satanic_Ring_Box2</t>
  </si>
  <si>
    <t>Satanic Ring Box II</t>
  </si>
  <si>
    <t>Dragoon_Ring_Box2</t>
  </si>
  <si>
    <t>Dragon Ring Box II</t>
  </si>
  <si>
    <t>Diary_Magic_Powder_Box</t>
  </si>
  <si>
    <t>Mini_Heart_Magic_Powder_Box</t>
  </si>
  <si>
    <t>Freshman_Magic_Powder_Box</t>
  </si>
  <si>
    <t>Kid_Magic_Powder_Box</t>
  </si>
  <si>
    <t>Magic_Magic_Powder_Box</t>
  </si>
  <si>
    <t>JJangu_Magic_Powder_Box</t>
  </si>
  <si>
    <t>Diary_Magic_Powder_Box4</t>
  </si>
  <si>
    <t>Mini_Heart_Magic_Powder_Box4</t>
  </si>
  <si>
    <t>Freshman_Magic_Powder_Box4</t>
  </si>
  <si>
    <t>Kid_Magic_Powder_Box4</t>
  </si>
  <si>
    <t>Magic_Magic_Powder_Box4</t>
  </si>
  <si>
    <t>JJangu_Magic_Powder_Box4</t>
  </si>
  <si>
    <t>Amplification_10_Scroll_Box2</t>
  </si>
  <si>
    <t>Amplification_30_Scroll_Box2</t>
  </si>
  <si>
    <t>Amplification_50_Scroll_Box2</t>
  </si>
  <si>
    <t>Quagmire_10_Scroll_Box2</t>
  </si>
  <si>
    <t>Quagmire_30_Scroll_Box2</t>
  </si>
  <si>
    <t>Quagmire_50_Scroll_Box2</t>
  </si>
  <si>
    <t>Healing_Staff_Box2</t>
  </si>
  <si>
    <t>Praccsinos_Box</t>
  </si>
  <si>
    <t>Emperium_Box</t>
  </si>
  <si>
    <t>Emperium Box</t>
  </si>
  <si>
    <t>Marriage_Certificate_Box</t>
  </si>
  <si>
    <t>Written Oath Of Marriage Box</t>
  </si>
  <si>
    <t>Muffler_Box</t>
  </si>
  <si>
    <t>Muffler Box</t>
  </si>
  <si>
    <t>Balkiriah_Shield_Box</t>
  </si>
  <si>
    <t>Balkiriah Shield Box</t>
  </si>
  <si>
    <t>Skull_Ring_Box</t>
  </si>
  <si>
    <t>Skull Ring Box</t>
  </si>
  <si>
    <t>Baricade_Repair_Kit</t>
  </si>
  <si>
    <t>Barricade Repair Kit</t>
  </si>
  <si>
    <t>Guardian_Stone_Repair_Kit</t>
  </si>
  <si>
    <t>Guardian Stone Repair Kit</t>
  </si>
  <si>
    <t>Cloth_Dye_Coupon_Box</t>
  </si>
  <si>
    <t>New Clothing Dye Coupon Box</t>
  </si>
  <si>
    <t>Cloth_Dye_Coupon2_Box</t>
  </si>
  <si>
    <t>Original Clothing Dye Coupon Box</t>
  </si>
  <si>
    <t>Cloth_Dye_Coupon3_Box</t>
  </si>
  <si>
    <t>Clothing Dye Coupon Box</t>
  </si>
  <si>
    <t>Cloth_Dye_Coupon4_Box</t>
  </si>
  <si>
    <t>Clothing Dye Coupon Box II</t>
  </si>
  <si>
    <t>Mercenary_Contract_Box</t>
  </si>
  <si>
    <t>Mercenary Contract Box</t>
  </si>
  <si>
    <t>Mercenary_Contract_Box5</t>
  </si>
  <si>
    <t>Mercenary Contract Box 5ea</t>
  </si>
  <si>
    <t>Mercenary_Contract_Box10</t>
  </si>
  <si>
    <t>Mercenary Contract Box 10ea</t>
  </si>
  <si>
    <t>Angel_Scroll</t>
  </si>
  <si>
    <t>Angel Scroll</t>
  </si>
  <si>
    <t>Devil_Scroll</t>
  </si>
  <si>
    <t>Devil Scroll</t>
  </si>
  <si>
    <t>Mask_Of_Ifrit_Box</t>
  </si>
  <si>
    <t>Mask Of Ifrit Box</t>
  </si>
  <si>
    <t>Ifrit's_Ear_Box</t>
  </si>
  <si>
    <t>Ears Of Ifrit Box</t>
  </si>
  <si>
    <t>Scuba_Mask_Box</t>
  </si>
  <si>
    <t>Scuba Mask Box</t>
  </si>
  <si>
    <t>Phreeoni Scroll Box</t>
  </si>
  <si>
    <t>GhostringS_Box</t>
  </si>
  <si>
    <t>Ghostring Scroll Box</t>
  </si>
  <si>
    <t>July7_Scroll</t>
  </si>
  <si>
    <t>July7 Scroll</t>
  </si>
  <si>
    <t>Bacsojin_Scroll</t>
  </si>
  <si>
    <t>Bacsojin Scroll</t>
  </si>
  <si>
    <t>Spiked_Scarf_Box</t>
  </si>
  <si>
    <t>Spiked Scarf Box</t>
  </si>
  <si>
    <t>Rainbow_Scarf_Box</t>
  </si>
  <si>
    <t>Rainbow Scarf Box</t>
  </si>
  <si>
    <t>Animal_Scroll</t>
  </si>
  <si>
    <t>Animal Scroll</t>
  </si>
  <si>
    <t>Mental_Potion20_Box</t>
  </si>
  <si>
    <t>Mental Potion 20 Box</t>
  </si>
  <si>
    <t>Mental_Potion50_Box</t>
  </si>
  <si>
    <t>Mental Potion 50 Box</t>
  </si>
  <si>
    <t>Tyr's_Blessing20_Box</t>
  </si>
  <si>
    <t>Tyr's Blessing 20 Box</t>
  </si>
  <si>
    <t>Tyr's_Blessing50_Box</t>
  </si>
  <si>
    <t>Tyr's Blessing 50 Box</t>
  </si>
  <si>
    <t>Heart_Scroll</t>
  </si>
  <si>
    <t>Heart Scroll</t>
  </si>
  <si>
    <t>Holy_Celestial_Axe_Box</t>
  </si>
  <si>
    <t>Celestial Axe Box</t>
  </si>
  <si>
    <t>Angeling_Pot_Box</t>
  </si>
  <si>
    <t>Angeling Potion Box</t>
  </si>
  <si>
    <t>Shout_Megaphone_Box</t>
  </si>
  <si>
    <t>Scream Megaphone Box</t>
  </si>
  <si>
    <t>Anubis_Helm_Box</t>
  </si>
  <si>
    <t>Anubis Hat Box</t>
  </si>
  <si>
    <t>Almighty_Charm_Box</t>
  </si>
  <si>
    <t>Universal Amulet Box</t>
  </si>
  <si>
    <t>New_Year_Scroll</t>
  </si>
  <si>
    <t>New Year Scroll</t>
  </si>
  <si>
    <t>Dice_Hat_Box</t>
  </si>
  <si>
    <t>Dice Hat Box</t>
  </si>
  <si>
    <t>King_Tiger_Doll_Hat_Box</t>
  </si>
  <si>
    <t>King Tiger Doll Hat Box</t>
  </si>
  <si>
    <t>Pirate's_Pride_Box</t>
  </si>
  <si>
    <t>Pirate's Pride Box</t>
  </si>
  <si>
    <t>Necromencer's_Hood_Box</t>
  </si>
  <si>
    <t>Necromancer's Hood Box</t>
  </si>
  <si>
    <t>Rabbit_Magic_Hat_Box</t>
  </si>
  <si>
    <t>Magic Rabbit Hat Box</t>
  </si>
  <si>
    <t>China_Wedding_Veil_Box</t>
  </si>
  <si>
    <t>RO 5th Wedding Anniversary Box</t>
  </si>
  <si>
    <t>Asara_Fairy_Hat_Box</t>
  </si>
  <si>
    <t>Ashura Fairy Hat Box</t>
  </si>
  <si>
    <t>Valentine_Pledge_Box</t>
  </si>
  <si>
    <t>Valentine's Emblem Box</t>
  </si>
  <si>
    <t>Ox_Tail_Scroll</t>
  </si>
  <si>
    <t>Ox Tail Egg</t>
  </si>
  <si>
    <t>Pisces Diadem Box</t>
  </si>
  <si>
    <t>Insurance60</t>
  </si>
  <si>
    <t>Life Insurrance Certificate</t>
  </si>
  <si>
    <t>Zeny_Scroll</t>
  </si>
  <si>
    <t>Zeny Pet Egg Scroll</t>
  </si>
  <si>
    <t>Light_Center_Pot</t>
  </si>
  <si>
    <t>Light Concentration Potion</t>
  </si>
  <si>
    <t>Light_Awakening_Pot</t>
  </si>
  <si>
    <t>Light Awakening Potion</t>
  </si>
  <si>
    <t>Light_Berserk_Pot</t>
  </si>
  <si>
    <t>Light Berserk Potion</t>
  </si>
  <si>
    <t>0x01E646A6</t>
  </si>
  <si>
    <t>Meteor_10_Scroll</t>
  </si>
  <si>
    <t>Meteor Storm Scroll</t>
  </si>
  <si>
    <t>Storm_10_Scroll</t>
  </si>
  <si>
    <t>Storm Gust Scroll</t>
  </si>
  <si>
    <t>Vermilion_10_Scroll</t>
  </si>
  <si>
    <t>Lord of Vermilion Scroll</t>
  </si>
  <si>
    <t>Lex_Aeterna_Scroll</t>
  </si>
  <si>
    <t>Lex Aeterna Scroll</t>
  </si>
  <si>
    <t>Magnificat_5_Scroll</t>
  </si>
  <si>
    <t>Magnificat Scroll</t>
  </si>
  <si>
    <t>CP_Helm_Scroll</t>
  </si>
  <si>
    <t>Chemical Protection Helm Scroll</t>
  </si>
  <si>
    <t>CP_Shield_Scroll</t>
  </si>
  <si>
    <t>Chemical Protection Shield Scrol</t>
  </si>
  <si>
    <t>CP_Armor_Scroll</t>
  </si>
  <si>
    <t>Chemical Protection Armor Scroll</t>
  </si>
  <si>
    <t>CP_Weapon_Scroll</t>
  </si>
  <si>
    <t>Chemical Protection Weapon Scroll</t>
  </si>
  <si>
    <t>Repair_Scroll</t>
  </si>
  <si>
    <t>Repair Weapon Scroll</t>
  </si>
  <si>
    <t>Big_Bun</t>
  </si>
  <si>
    <t>Big Bun</t>
  </si>
  <si>
    <t>Pill_</t>
  </si>
  <si>
    <t>Superb_Fish_Slice</t>
  </si>
  <si>
    <t>Superb Fish Slice</t>
  </si>
  <si>
    <t>Chewy_Ricecake</t>
  </si>
  <si>
    <t>Chewy Ricecake</t>
  </si>
  <si>
    <t>Oriental_Pastry</t>
  </si>
  <si>
    <t>Oriental Pastry</t>
  </si>
  <si>
    <t>Dun_Tele_Scroll1</t>
  </si>
  <si>
    <t>Dungeon Teleport Scroll</t>
  </si>
  <si>
    <t>PVP_Tele_Scroll</t>
  </si>
  <si>
    <t>PVP Teleport Scroll</t>
  </si>
  <si>
    <t>Greed_Scroll</t>
  </si>
  <si>
    <t>Greed Scroll</t>
  </si>
  <si>
    <t>Flee_30_Scroll</t>
  </si>
  <si>
    <t>Evasion Scroll</t>
  </si>
  <si>
    <t>Accuracy_30_Scroll</t>
  </si>
  <si>
    <t>Concentration Scroll</t>
  </si>
  <si>
    <t>Battle_Manual25</t>
  </si>
  <si>
    <t>Field Manual 25%</t>
  </si>
  <si>
    <t>Small_Life_Potion</t>
  </si>
  <si>
    <t>Small Life Potion</t>
  </si>
  <si>
    <t>Med_Life_Potion</t>
  </si>
  <si>
    <t>Medium Life Potion</t>
  </si>
  <si>
    <t>Abrasive</t>
  </si>
  <si>
    <t>Regeneration_Potion</t>
  </si>
  <si>
    <t>Regeneration Potion</t>
  </si>
  <si>
    <t>Glass_Of_Illusion</t>
  </si>
  <si>
    <t>Glass of Illusion</t>
  </si>
  <si>
    <t>Shadow_Armor_S</t>
  </si>
  <si>
    <t>Shadow Armor Scroll</t>
  </si>
  <si>
    <t>Holy_Armor_S</t>
  </si>
  <si>
    <t>Holy Armor Scroll</t>
  </si>
  <si>
    <t>S_Def_Potion</t>
  </si>
  <si>
    <t>Small Defense Potion</t>
  </si>
  <si>
    <t>B_Def_Potion</t>
  </si>
  <si>
    <t>Big Defense Potion</t>
  </si>
  <si>
    <t>S_Mdef_Potion</t>
  </si>
  <si>
    <t>Small Magic Defense Potion</t>
  </si>
  <si>
    <t>B_Mdef_Potion</t>
  </si>
  <si>
    <t>Big Magic Defense Potion</t>
  </si>
  <si>
    <t>Fire_Cracker_Love</t>
  </si>
  <si>
    <t>I Love You Firecracker</t>
  </si>
  <si>
    <t>Fire_Cracker_Wday</t>
  </si>
  <si>
    <t>Whiteday Firecracker</t>
  </si>
  <si>
    <t>Fire_Cracker_Vday</t>
  </si>
  <si>
    <t>Valentine's Day Firecracker</t>
  </si>
  <si>
    <t>Fire_Cracker_Bday</t>
  </si>
  <si>
    <t>Birthday Firecracker</t>
  </si>
  <si>
    <t>Fire_Cracker_Xmas</t>
  </si>
  <si>
    <t>Xmas Firecracker</t>
  </si>
  <si>
    <t>Str_Dish01_</t>
  </si>
  <si>
    <t>Str_Dish02_</t>
  </si>
  <si>
    <t>Str_Dish03_</t>
  </si>
  <si>
    <t>Int_Dish01_</t>
  </si>
  <si>
    <t>Int_Dish02_</t>
  </si>
  <si>
    <t>Int_Dish03_</t>
  </si>
  <si>
    <t>Vit_Dish01_</t>
  </si>
  <si>
    <t>Vit_Dish02_</t>
  </si>
  <si>
    <t>Vit_Dish03_</t>
  </si>
  <si>
    <t>Agi_Dish01_</t>
  </si>
  <si>
    <t>Agi_Dish03_</t>
  </si>
  <si>
    <t>Dex_Dish01_</t>
  </si>
  <si>
    <t>Dex_Dish02_</t>
  </si>
  <si>
    <t>Dex_Dish03_</t>
  </si>
  <si>
    <t>Luk_Dish01_</t>
  </si>
  <si>
    <t>Luk_Dish02_</t>
  </si>
  <si>
    <t>Luk_Dish03_</t>
  </si>
  <si>
    <t>Knife_Goblin_Ring</t>
  </si>
  <si>
    <t>Knife Goblin Ring</t>
  </si>
  <si>
    <t>{ pet 1122; }</t>
  </si>
  <si>
    <t>Flail_Goblin_Ring</t>
  </si>
  <si>
    <t>Flail Goblin Ring</t>
  </si>
  <si>
    <t>{ pet 1123; }</t>
  </si>
  <si>
    <t>Hammer_Goblin_Ring</t>
  </si>
  <si>
    <t>Hammer Goblin Ring</t>
  </si>
  <si>
    <t>{ pet 1125; }</t>
  </si>
  <si>
    <t>Holy_Marble</t>
  </si>
  <si>
    <t>Holy Marble</t>
  </si>
  <si>
    <t>{ pet 1385; }</t>
  </si>
  <si>
    <t>Red_Burning_Stone</t>
  </si>
  <si>
    <t>Red Burning Stone</t>
  </si>
  <si>
    <t>{ pet 1382; }</t>
  </si>
  <si>
    <t>Skull_Of_Vagabond</t>
  </si>
  <si>
    <t>Vagabond's Skull</t>
  </si>
  <si>
    <t>{ pet 1208; }</t>
  </si>
  <si>
    <t>Str_Dish05_</t>
  </si>
  <si>
    <t>Int_Dish05_</t>
  </si>
  <si>
    <t>Vit_Dish05_</t>
  </si>
  <si>
    <t>Agi_Dish05_</t>
  </si>
  <si>
    <t>Dex_Dish05_</t>
  </si>
  <si>
    <t>Luk_Dish05_</t>
  </si>
  <si>
    <t>Dun_Tele_Scroll2</t>
  </si>
  <si>
    <t>Dungeon Teleport Scroll II</t>
  </si>
  <si>
    <t>WOB_Rune</t>
  </si>
  <si>
    <t>WOB_Schwaltz</t>
  </si>
  <si>
    <t>WOB_Rachel</t>
  </si>
  <si>
    <t>WOB_Local</t>
  </si>
  <si>
    <t>Spark_Candy</t>
  </si>
  <si>
    <t>Jumping Candy</t>
  </si>
  <si>
    <t>Pty_Blessing_Scroll</t>
  </si>
  <si>
    <t>Party Blessing 10 Scroll</t>
  </si>
  <si>
    <t>Pty_Inc_Agi_Scroll</t>
  </si>
  <si>
    <t>Party Increase Agi 10 Scroll</t>
  </si>
  <si>
    <t>Pty_Assumptio_Scroll</t>
  </si>
  <si>
    <t>Party Assumptio 5 Scroll</t>
  </si>
  <si>
    <t>Siege_Teleport_Scroll</t>
  </si>
  <si>
    <t>WoE Teleport Scroll</t>
  </si>
  <si>
    <t>Job_Manual50</t>
  </si>
  <si>
    <t>JOB Battle Manual</t>
  </si>
  <si>
    <t>Magic_Power_Scroll</t>
  </si>
  <si>
    <t>Mystical Amplification Scroll</t>
  </si>
  <si>
    <t>Quagmire_Scroll</t>
  </si>
  <si>
    <t>Quagmire Scroll</t>
  </si>
  <si>
    <t>Unsealed_Magic_Spell</t>
  </si>
  <si>
    <t>Unsealed Magic Spell</t>
  </si>
  <si>
    <t>Pierre_Treasurebox</t>
  </si>
  <si>
    <t>Pierre's Treasure Box</t>
  </si>
  <si>
    <t>PhreeoniS</t>
  </si>
  <si>
    <t>Phreeoni Scroll</t>
  </si>
  <si>
    <t>GhostringS</t>
  </si>
  <si>
    <t>Ghostring Scroll</t>
  </si>
  <si>
    <t>Greed_Scroll_C</t>
  </si>
  <si>
    <t>Mental_Potion</t>
  </si>
  <si>
    <t>Mental Potion</t>
  </si>
  <si>
    <t>Tyr's_Blessing</t>
  </si>
  <si>
    <t>Tyr's Blessing</t>
  </si>
  <si>
    <t>TaogunkaS</t>
  </si>
  <si>
    <t>Tao Gunka Scroll</t>
  </si>
  <si>
    <t>MistressS</t>
  </si>
  <si>
    <t>Mistress Scroll</t>
  </si>
  <si>
    <t>Orc_HeroS</t>
  </si>
  <si>
    <t>Orc Hero Scroll</t>
  </si>
  <si>
    <t>Orc_LoadS</t>
  </si>
  <si>
    <t>Orc Lord Scroll</t>
  </si>
  <si>
    <t>Job_Manual25</t>
  </si>
  <si>
    <t>Luxurious_Dinner_W</t>
  </si>
  <si>
    <t>Luxurious Western Food</t>
  </si>
  <si>
    <t>Luxurious_Dinner_E</t>
  </si>
  <si>
    <t>Manchu-Han Imperial Feast</t>
  </si>
  <si>
    <t>Spoiled_Cuisine</t>
  </si>
  <si>
    <t>Spoiled Cuisine</t>
  </si>
  <si>
    <t>Christmas Scroll</t>
  </si>
  <si>
    <t>Shadow Box II</t>
  </si>
  <si>
    <t>Bone_Plate</t>
  </si>
  <si>
    <t>Bone Plate</t>
  </si>
  <si>
    <t>Odin's_Blessing_I</t>
  </si>
  <si>
    <t>Rune_Plate</t>
  </si>
  <si>
    <t>Rune Plate</t>
  </si>
  <si>
    <t>Freyja_SRobe7</t>
  </si>
  <si>
    <t>Freyja Soul Robe7</t>
  </si>
  <si>
    <t>Freyja_SRobe30</t>
  </si>
  <si>
    <t>Freyja Soul Robe30</t>
  </si>
  <si>
    <t>Freyja_SRobe60</t>
  </si>
  <si>
    <t>Freyja Soul Robe60</t>
  </si>
  <si>
    <t>Freyja_SRobe90</t>
  </si>
  <si>
    <t>Freyja Soul Robe90</t>
  </si>
  <si>
    <t>Time_Keepr_Robe</t>
  </si>
  <si>
    <t>Time Keeper Robe</t>
  </si>
  <si>
    <t>Flame_Sprits_Armor__</t>
  </si>
  <si>
    <t>Flame Sprits Armor</t>
  </si>
  <si>
    <t>Para_Team_Uniform1</t>
  </si>
  <si>
    <t>Eden Team Uniform I</t>
  </si>
  <si>
    <t>Para_Team_Uniform2</t>
  </si>
  <si>
    <t>Eden Team Uniform II</t>
  </si>
  <si>
    <t>Para_Team_Uniform3</t>
  </si>
  <si>
    <t>Eden Team Uniform III</t>
  </si>
  <si>
    <t>Puente_Robe</t>
  </si>
  <si>
    <t>Puente Robe</t>
  </si>
  <si>
    <t>Claire_Suits</t>
  </si>
  <si>
    <t>Claire Suits</t>
  </si>
  <si>
    <t>Ebone_Armor</t>
  </si>
  <si>
    <t>Ebon Armor</t>
  </si>
  <si>
    <t>Upg_Adv_Suit</t>
  </si>
  <si>
    <t>Upg Adv Suit</t>
  </si>
  <si>
    <t>Upg_Coat</t>
  </si>
  <si>
    <t>Upg Coat</t>
  </si>
  <si>
    <t>Upg_Saint_Robe</t>
  </si>
  <si>
    <t>Upg Saint Robe</t>
  </si>
  <si>
    <t>Upg_Tights</t>
  </si>
  <si>
    <t>Upg Tights</t>
  </si>
  <si>
    <t>Upg_Thief_Cloth</t>
  </si>
  <si>
    <t>Upg Thief Cloth</t>
  </si>
  <si>
    <t>Upg_Mail</t>
  </si>
  <si>
    <t>Upg Mail</t>
  </si>
  <si>
    <t>Upg_Formal_Dress</t>
  </si>
  <si>
    <t>Upg Formal Dress</t>
  </si>
  <si>
    <t>Brazil_Swimsuit</t>
  </si>
  <si>
    <t>Brazil Swimsuit</t>
  </si>
  <si>
    <t>Half_Brynhild</t>
  </si>
  <si>
    <t>Half Brynhild</t>
  </si>
  <si>
    <t>Army_Padding</t>
  </si>
  <si>
    <t>Army Padding</t>
  </si>
  <si>
    <t>Golden_Rod_Robe</t>
  </si>
  <si>
    <t>Golden Rod Robe</t>
  </si>
  <si>
    <t>Aqua_Robe</t>
  </si>
  <si>
    <t>Aqua Robe</t>
  </si>
  <si>
    <t>Crimson_Robe</t>
  </si>
  <si>
    <t>Crimson Robe</t>
  </si>
  <si>
    <t>Forest_Robe</t>
  </si>
  <si>
    <t>Forest Robe</t>
  </si>
  <si>
    <t>Robe_Of_Affection</t>
  </si>
  <si>
    <t>Robe Of Affection</t>
  </si>
  <si>
    <t>Robe_Of_Judgement</t>
  </si>
  <si>
    <t>Robe Of Judgement</t>
  </si>
  <si>
    <t>Para_Team_Armor</t>
  </si>
  <si>
    <t>Paradise Uniform IV</t>
  </si>
  <si>
    <t>Tidung</t>
  </si>
  <si>
    <t>Tutorial_Mattle</t>
  </si>
  <si>
    <t>Tutorial Mantle</t>
  </si>
  <si>
    <t>Tutorial_Mattle_</t>
  </si>
  <si>
    <t>2010_Love_Daddy</t>
  </si>
  <si>
    <t>2010 Love Dad</t>
  </si>
  <si>
    <t>Ur_Plate</t>
  </si>
  <si>
    <t>Ur's Plate</t>
  </si>
  <si>
    <t>Peuz_Plate</t>
  </si>
  <si>
    <t>Peuz's Plate</t>
  </si>
  <si>
    <t>Sabah_Cloth</t>
  </si>
  <si>
    <t>Sapha's Cloth</t>
  </si>
  <si>
    <t>Nab_Cloth</t>
  </si>
  <si>
    <t>Nab's Cloth</t>
  </si>
  <si>
    <t>Prison_Uniform</t>
  </si>
  <si>
    <t>Prison Uniform</t>
  </si>
  <si>
    <t>Boitata_Armor</t>
  </si>
  <si>
    <t>Boitata Armor</t>
  </si>
  <si>
    <t>White_Wing_Suits</t>
  </si>
  <si>
    <t>White Wing Suits</t>
  </si>
  <si>
    <t>Black_Wing_Suits</t>
  </si>
  <si>
    <t>Black Wing Suits</t>
  </si>
  <si>
    <t>Green_Operation_Coat</t>
  </si>
  <si>
    <t>Green Surgical Gown</t>
  </si>
  <si>
    <t>Armor_Of_Valor</t>
  </si>
  <si>
    <t>Armor Of Valor</t>
  </si>
  <si>
    <t>Siege_Plate</t>
  </si>
  <si>
    <t>Siege Plate</t>
  </si>
  <si>
    <t>Siege_Suits</t>
  </si>
  <si>
    <t>Siege Suit</t>
  </si>
  <si>
    <t>Siege_Robe</t>
  </si>
  <si>
    <t>Siege Robe</t>
  </si>
  <si>
    <t>Armor_Of_Faith</t>
  </si>
  <si>
    <t>Armor Of Faith</t>
  </si>
  <si>
    <t>Armor_Of_Sanctity</t>
  </si>
  <si>
    <t>Armor Of Sanctity</t>
  </si>
  <si>
    <t>Bakonawa_Armor</t>
  </si>
  <si>
    <t>Bakunawa Scale Armor</t>
  </si>
  <si>
    <t>Bayani_Bakonawa_Armor</t>
  </si>
  <si>
    <t>Bayani Bakunawa Scale Armor</t>
  </si>
  <si>
    <t>Special_Ninja_Suit</t>
  </si>
  <si>
    <t>Special Ninja Suit</t>
  </si>
  <si>
    <t>Ninja_Scale_Armor</t>
  </si>
  <si>
    <t>Ninja Scale Armor</t>
  </si>
  <si>
    <t>Tenebris_Latitantes</t>
  </si>
  <si>
    <t>Armor of Nothingness</t>
  </si>
  <si>
    <t>Special_Ninja_Suit_</t>
  </si>
  <si>
    <t>Pure_White_Apron</t>
  </si>
  <si>
    <t>Pure White Apron</t>
  </si>
  <si>
    <t>Rider_Suit</t>
  </si>
  <si>
    <t>Rider Suit</t>
  </si>
  <si>
    <t>2011Love_Daddy</t>
  </si>
  <si>
    <t>2011Love Daddy</t>
  </si>
  <si>
    <t>Sky_Blue_Smock</t>
  </si>
  <si>
    <t>Sky Blue Smock</t>
  </si>
  <si>
    <t>Egir_Armor</t>
  </si>
  <si>
    <t>Egir Armor</t>
  </si>
  <si>
    <t>TE_Woe_Coat</t>
  </si>
  <si>
    <t>TE Woe Coat</t>
  </si>
  <si>
    <t>TE_Woe_Chain_Mail</t>
  </si>
  <si>
    <t>TE Woe Chain Mail</t>
  </si>
  <si>
    <t>TE_Woe_Mage_Coat</t>
  </si>
  <si>
    <t>TE Woe Mage Coat</t>
  </si>
  <si>
    <t>Engraved_Armor</t>
  </si>
  <si>
    <t>Engraved Plate Armor</t>
  </si>
  <si>
    <t>Rune_Suit</t>
  </si>
  <si>
    <t>Rune Suit</t>
  </si>
  <si>
    <t>Im_Angel's_Protection</t>
  </si>
  <si>
    <t>Advanced Angelic Protection</t>
  </si>
  <si>
    <t>Suit_Of_Sid</t>
  </si>
  <si>
    <t>Suit Of Sid</t>
  </si>
  <si>
    <t>Clothes_of_Happiness</t>
  </si>
  <si>
    <t>Clothes of Happiness</t>
  </si>
  <si>
    <t>Anti_Magic_Suit</t>
  </si>
  <si>
    <t>Anti-Magic Suits</t>
  </si>
  <si>
    <t>Geffen_Mage_Robe</t>
  </si>
  <si>
    <t>Geffen Magic Robe</t>
  </si>
  <si>
    <t>School_Uniform</t>
  </si>
  <si>
    <t>School Uniform</t>
  </si>
  <si>
    <t>Menswear</t>
  </si>
  <si>
    <t>Armor_Of_Gray</t>
  </si>
  <si>
    <t>Armor of Gray</t>
  </si>
  <si>
    <t>Gray_Robe</t>
  </si>
  <si>
    <t>Robe of Gray</t>
  </si>
  <si>
    <t>Hero_Plate</t>
  </si>
  <si>
    <t>Hero Plate</t>
  </si>
  <si>
    <t>Hero_Magic_Coat</t>
  </si>
  <si>
    <t>Hero Magic Coat</t>
  </si>
  <si>
    <t>Hero_Judgement_Shawl</t>
  </si>
  <si>
    <t>Hero Judgement Shawl</t>
  </si>
  <si>
    <t>Hero_Trade_Mail</t>
  </si>
  <si>
    <t>Hero Trade Mail</t>
  </si>
  <si>
    <t>Hero_Hidden_Cloth</t>
  </si>
  <si>
    <t>Hero Hidden Cloth</t>
  </si>
  <si>
    <t>Hero_Taget_Suits</t>
  </si>
  <si>
    <t>Hero Target Suit</t>
  </si>
  <si>
    <t>Frozen_Breastplate</t>
  </si>
  <si>
    <t>Frozen Breastplate</t>
  </si>
  <si>
    <t>Harden_Breastplate</t>
  </si>
  <si>
    <t>Hardened Breastplate</t>
  </si>
  <si>
    <t>Kirin_Armor</t>
  </si>
  <si>
    <t>Kirin Armor</t>
  </si>
  <si>
    <t>FishingMan_Mail</t>
  </si>
  <si>
    <t>FishingMan Mail</t>
  </si>
  <si>
    <t>Kaftan</t>
  </si>
  <si>
    <t>Supplement_Part_Str</t>
  </si>
  <si>
    <t>Supplement Part Str</t>
  </si>
  <si>
    <t>Upgrade_Part_Plate</t>
  </si>
  <si>
    <t>Reinforced Parts - Gloves</t>
  </si>
  <si>
    <t>Airship_Armor</t>
  </si>
  <si>
    <t>Armor Of Airship</t>
  </si>
  <si>
    <t>Felock_Armor</t>
  </si>
  <si>
    <t>Tarlock's Armor</t>
  </si>
  <si>
    <t>Robe_Of_Sarah</t>
  </si>
  <si>
    <t>Sarah Combat Robe</t>
  </si>
  <si>
    <t>Whikebain_Suit</t>
  </si>
  <si>
    <t>Whikebain Suit</t>
  </si>
  <si>
    <t>Female_Poring_Balloon</t>
  </si>
  <si>
    <t>Private Doram Suits</t>
  </si>
  <si>
    <t>Blue_Bellflower_Hat</t>
  </si>
  <si>
    <t>Luxury Doram Suit</t>
  </si>
  <si>
    <t>Aegir_Armor</t>
  </si>
  <si>
    <t>Aegir Armor</t>
  </si>
  <si>
    <t>Rift_Ancient_Armor</t>
  </si>
  <si>
    <t>Rift Ancient Armor</t>
  </si>
  <si>
    <t>EvilDragon_Armor</t>
  </si>
  <si>
    <t>Evil Dragon Armor</t>
  </si>
  <si>
    <t>Flattery_Robe</t>
  </si>
  <si>
    <t>Flattery Robe</t>
  </si>
  <si>
    <t>Invective_Robe</t>
  </si>
  <si>
    <t>Invective Robe</t>
  </si>
  <si>
    <t>White_Shirt</t>
  </si>
  <si>
    <t>White Shirt</t>
  </si>
  <si>
    <t>White_Eco-Shirt</t>
  </si>
  <si>
    <t>White Eco-Shirt</t>
  </si>
  <si>
    <t>Unity_Mail</t>
  </si>
  <si>
    <t>Unity Mail</t>
  </si>
  <si>
    <t>Unity_Mantle</t>
  </si>
  <si>
    <t>Unity Mantle</t>
  </si>
  <si>
    <t>Unity_Suit</t>
  </si>
  <si>
    <t>Unity Suit</t>
  </si>
  <si>
    <t>Unity_Robe</t>
  </si>
  <si>
    <t>Unity Robe</t>
  </si>
  <si>
    <t>Elegant_Doram_Suit</t>
  </si>
  <si>
    <t>Elegant Doram Suit</t>
  </si>
  <si>
    <t>Lounge_Suit</t>
  </si>
  <si>
    <t>Lounge Suit</t>
  </si>
  <si>
    <t>Fictitious_Robe</t>
  </si>
  <si>
    <t>Fictitious Robe</t>
  </si>
  <si>
    <t>Consultative_Robe</t>
  </si>
  <si>
    <t>Consultative Robe</t>
  </si>
  <si>
    <t>Surfer_Swimsuit</t>
  </si>
  <si>
    <t>Surfer Swimsuit</t>
  </si>
  <si>
    <t>Para_Team_Uniform100</t>
  </si>
  <si>
    <t>Awakened Eden Group Uniform I</t>
  </si>
  <si>
    <t>Para_Team_Uniform115</t>
  </si>
  <si>
    <t>Awakened Eden Group Uniform II</t>
  </si>
  <si>
    <t>Para_Team_Uniform130</t>
  </si>
  <si>
    <t>Awakened Eden Group Uniform III</t>
  </si>
  <si>
    <t>Para_Team_Uniform145</t>
  </si>
  <si>
    <t>Awakened Eden Group Uniform IV</t>
  </si>
  <si>
    <t>Para_Team_Uniform160</t>
  </si>
  <si>
    <t>Awakened Eden Group Uniform V</t>
  </si>
  <si>
    <t>Kafra_Uniform</t>
  </si>
  <si>
    <t>Kafra Uniform</t>
  </si>
  <si>
    <t>Einherjar_Armor</t>
  </si>
  <si>
    <t>Einherjar Armor</t>
  </si>
  <si>
    <t>Erde</t>
  </si>
  <si>
    <t>Stunner_C</t>
  </si>
  <si>
    <t>Carga_Mace</t>
  </si>
  <si>
    <t>Carga Mace</t>
  </si>
  <si>
    <t>P_Mace1</t>
  </si>
  <si>
    <t>Eden Mace I</t>
  </si>
  <si>
    <t>P_Mace2</t>
  </si>
  <si>
    <t>Eden Mace II</t>
  </si>
  <si>
    <t>Tourist_Mace</t>
  </si>
  <si>
    <t>Tourist Mace</t>
  </si>
  <si>
    <t>Mjolnir_C</t>
  </si>
  <si>
    <t>F_Spanner_C</t>
  </si>
  <si>
    <t>E_Spanner_C</t>
  </si>
  <si>
    <t>Red_Ether_Bag</t>
  </si>
  <si>
    <t>Red Ether Bag</t>
  </si>
  <si>
    <t>Adventure_Mace</t>
  </si>
  <si>
    <t>Adventure Mace</t>
  </si>
  <si>
    <t>Academy_Mace</t>
  </si>
  <si>
    <t>Academy Mace</t>
  </si>
  <si>
    <t>Mace_Of_Judgement</t>
  </si>
  <si>
    <t>Mace Of Judgement</t>
  </si>
  <si>
    <t>140:180</t>
  </si>
  <si>
    <t>P_Mace3</t>
  </si>
  <si>
    <t>Eden Mace III</t>
  </si>
  <si>
    <t>Cat_Club</t>
  </si>
  <si>
    <t>Cat Club</t>
  </si>
  <si>
    <t>Tuna</t>
  </si>
  <si>
    <t>Bloody_Cross</t>
  </si>
  <si>
    <t>Bloody Cross</t>
  </si>
  <si>
    <t>Mace_Of_Judgement2</t>
  </si>
  <si>
    <t>Empowered Mace Of Judgement</t>
  </si>
  <si>
    <t>170:180</t>
  </si>
  <si>
    <t>Upg_Mace</t>
  </si>
  <si>
    <t>Upg Mace</t>
  </si>
  <si>
    <t>Velum_Stunner</t>
  </si>
  <si>
    <t>Vellum Stunner</t>
  </si>
  <si>
    <t>Velum_Flail</t>
  </si>
  <si>
    <t>Vellum Flail</t>
  </si>
  <si>
    <t>Nemesis_</t>
  </si>
  <si>
    <t>Metal_Mace</t>
  </si>
  <si>
    <t>Metal Mace</t>
  </si>
  <si>
    <t>Quadrille_</t>
  </si>
  <si>
    <t>TE_Woe_Mace</t>
  </si>
  <si>
    <t>TE Woe Mace</t>
  </si>
  <si>
    <t>RWC_Memory_Mace</t>
  </si>
  <si>
    <t>RWC Memory Mace</t>
  </si>
  <si>
    <t>Hammer_Of_Evil_Slayer</t>
  </si>
  <si>
    <t>Evil Slayer Destroyer Hammer</t>
  </si>
  <si>
    <t>Thanos_Hammer</t>
  </si>
  <si>
    <t>Thanatos Hammer</t>
  </si>
  <si>
    <t>Noble_Cross</t>
  </si>
  <si>
    <t>Noble Cross</t>
  </si>
  <si>
    <t>195:150</t>
  </si>
  <si>
    <t>0x00000010</t>
  </si>
  <si>
    <t>Pilebuncker_S</t>
  </si>
  <si>
    <t>Pile Bunker S</t>
  </si>
  <si>
    <t>Pilebuncker_P</t>
  </si>
  <si>
    <t>Pile Bunker P</t>
  </si>
  <si>
    <t>Pilebuncker_T</t>
  </si>
  <si>
    <t>Pile Bunker T</t>
  </si>
  <si>
    <t>Robot's_Arm</t>
  </si>
  <si>
    <t>Robot's Mechanical Arm</t>
  </si>
  <si>
    <t>Half_Mjolnir</t>
  </si>
  <si>
    <t>Half Mjolnir</t>
  </si>
  <si>
    <t>Half_BF_Morning_Star1</t>
  </si>
  <si>
    <t>Half BF Morning Star1</t>
  </si>
  <si>
    <t>Ru_Blue_Mace</t>
  </si>
  <si>
    <t>Blue Mace</t>
  </si>
  <si>
    <t>Ru_Gold_Mace</t>
  </si>
  <si>
    <t>Ru Gold Mace</t>
  </si>
  <si>
    <t>Infinity_Mace</t>
  </si>
  <si>
    <t>Infinity Mace</t>
  </si>
  <si>
    <t>0x0004C780</t>
  </si>
  <si>
    <t>Spoon</t>
  </si>
  <si>
    <t>Crimson_Mace</t>
  </si>
  <si>
    <t>Crimson Mace</t>
  </si>
  <si>
    <t>Mace_of_Vicious_Mind</t>
  </si>
  <si>
    <t>Mace of Vicious Mind</t>
  </si>
  <si>
    <t>Meteor_Strike</t>
  </si>
  <si>
    <t>Meteor Strike</t>
  </si>
  <si>
    <t>Unity_Mace</t>
  </si>
  <si>
    <t>Unity Mace</t>
  </si>
  <si>
    <t>Valkyrie_Hammer</t>
  </si>
  <si>
    <t>Valkyrie Hammer</t>
  </si>
  <si>
    <t>0x0004C3B3</t>
  </si>
  <si>
    <t>Lady_Tanee_Doll_Box</t>
  </si>
  <si>
    <t>Lady Tanee Doll Box</t>
  </si>
  <si>
    <t>Lunatic_Hat_Box</t>
  </si>
  <si>
    <t>Lunatic Hat Box</t>
  </si>
  <si>
    <t>G_Staff_Of_Light_Box</t>
  </si>
  <si>
    <t>Staff Of Light Box</t>
  </si>
  <si>
    <t>King_Frog_Hat_Box</t>
  </si>
  <si>
    <t>Frog King Hat Box</t>
  </si>
  <si>
    <t>Evil's_Bone_Hat_Box</t>
  </si>
  <si>
    <t>Satanic Bone Helm Box</t>
  </si>
  <si>
    <t>Raven_Cap_Box</t>
  </si>
  <si>
    <t>Raven Cap Box</t>
  </si>
  <si>
    <t>B_Dragon_Hat_Box</t>
  </si>
  <si>
    <t>Baby Dragon Hat Box</t>
  </si>
  <si>
    <t>Quati_Hat_Box</t>
  </si>
  <si>
    <t>Kwati Hat Box</t>
  </si>
  <si>
    <t>Tucan_Hat_Box</t>
  </si>
  <si>
    <t>Tucan Hat Box</t>
  </si>
  <si>
    <t>Jaguar_Hat_Box</t>
  </si>
  <si>
    <t>Jaguar Hat Box</t>
  </si>
  <si>
    <t>Tw_March_Scroll</t>
  </si>
  <si>
    <t>Tw March Scroll</t>
  </si>
  <si>
    <t>Aries_Diadem_Box</t>
  </si>
  <si>
    <t>Aries Diadem Box</t>
  </si>
  <si>
    <t>Aries_Crown_Box</t>
  </si>
  <si>
    <t>Aries Crown Box</t>
  </si>
  <si>
    <t>RJC_Katusa_Box</t>
  </si>
  <si>
    <t>RJC Katusa Box</t>
  </si>
  <si>
    <t>Scarlet_Rose_Box</t>
  </si>
  <si>
    <t>Scarlet Rose Box</t>
  </si>
  <si>
    <t>Taurus_Diadem_Box</t>
  </si>
  <si>
    <t>Taurus Diadem Box</t>
  </si>
  <si>
    <t>Taurus_Crown_Box</t>
  </si>
  <si>
    <t>Taurus Crown Box</t>
  </si>
  <si>
    <t>Reginleif_Box</t>
  </si>
  <si>
    <t>Reginleif Box</t>
  </si>
  <si>
    <t>Octopus_Hat_Box</t>
  </si>
  <si>
    <t>Octopus Hat Box</t>
  </si>
  <si>
    <t>Leaf_Cat_Hat_Box</t>
  </si>
  <si>
    <t>Leaf Cat Hat Box</t>
  </si>
  <si>
    <t>Fur_Seal_Hat_Box</t>
  </si>
  <si>
    <t>Fur Seal Hat Box</t>
  </si>
  <si>
    <t>Wild_Rose_Hat_Box</t>
  </si>
  <si>
    <t>Wild Rose Hat Box</t>
  </si>
  <si>
    <t>Saci_Hat_Box</t>
  </si>
  <si>
    <t>Saci Hat Box</t>
  </si>
  <si>
    <t>Dolor_Hat_Box</t>
  </si>
  <si>
    <t>Dolor Hat Box</t>
  </si>
  <si>
    <t>Tw_April_Scroll</t>
  </si>
  <si>
    <t>Tw April Scroll</t>
  </si>
  <si>
    <t>{ getgroupitem(IG_Tw_April_Scroll); }</t>
  </si>
  <si>
    <t>Crown_Of_Deceit_Box</t>
  </si>
  <si>
    <t>Crown Of Deceit Box</t>
  </si>
  <si>
    <t>Dragon_Arhat_Mask_Box</t>
  </si>
  <si>
    <t>Dragon Arhat Mask Box</t>
  </si>
  <si>
    <t>Tiger_Arhat_Mask_Box</t>
  </si>
  <si>
    <t>Tiger Arhat Mask Box</t>
  </si>
  <si>
    <t>Knight_Gift_Box</t>
  </si>
  <si>
    <t>Knight Gift Box</t>
  </si>
  <si>
    <t>Valkyrie's_Gift_Box</t>
  </si>
  <si>
    <t>Valkyrie's Gift Box</t>
  </si>
  <si>
    <t>Gemini_Diadem_Box</t>
  </si>
  <si>
    <t>Gemini Diadem Box</t>
  </si>
  <si>
    <t>Gemini_Crown_Box</t>
  </si>
  <si>
    <t>Gemini Crown Box</t>
  </si>
  <si>
    <t>Rabbit_Scroll</t>
  </si>
  <si>
    <t>Rabbit Scroll</t>
  </si>
  <si>
    <t>Energizing_Potion_Box</t>
  </si>
  <si>
    <t>Energizing Potion Box</t>
  </si>
  <si>
    <t>Buddah_Scroll</t>
  </si>
  <si>
    <t>Buddah Scroll</t>
  </si>
  <si>
    <t>{ getgroupitem(IG_Buddah_Scroll); }</t>
  </si>
  <si>
    <t>HD_Bradium_Box5</t>
  </si>
  <si>
    <t>HD Bradium 5 Box</t>
  </si>
  <si>
    <t>HD_Carnium_Box5</t>
  </si>
  <si>
    <t>HD Carnium 5 Box</t>
  </si>
  <si>
    <t>HD_Bradium_Box10</t>
  </si>
  <si>
    <t>HD Bradium 10 Box</t>
  </si>
  <si>
    <t>HD_Carnium_Box10</t>
  </si>
  <si>
    <t>HD Carnium 10 Box</t>
  </si>
  <si>
    <t>F_HD_Bradium_Box5</t>
  </si>
  <si>
    <t>F_HD_Carnium_Box5</t>
  </si>
  <si>
    <t>HD_Bradium_10_Box2</t>
  </si>
  <si>
    <t>HD_Carnium_10_Box2</t>
  </si>
  <si>
    <t>Indonesia_Beret_Box</t>
  </si>
  <si>
    <t>Indonesia Beret Box</t>
  </si>
  <si>
    <t>HE_Battle_Manual_Box</t>
  </si>
  <si>
    <t>HE Battle Manual Box</t>
  </si>
  <si>
    <t>HE_Bubble_Gum_Box</t>
  </si>
  <si>
    <t>HE Bubble Gum Box</t>
  </si>
  <si>
    <t>Cancer_Diadem_Box</t>
  </si>
  <si>
    <t>Cancer Diadem Box</t>
  </si>
  <si>
    <t>Cancer_Crown_Box</t>
  </si>
  <si>
    <t>Cancer Crown Box</t>
  </si>
  <si>
    <t>Evil_Incarnation_Disable</t>
  </si>
  <si>
    <t>Evil Incarnation</t>
  </si>
  <si>
    <t>{ getgroupitem(IG_Evil_Incarnation); }</t>
  </si>
  <si>
    <t>Upg_Guard_Box</t>
  </si>
  <si>
    <t>Upg Guard Box</t>
  </si>
  <si>
    <t>F_Upg_Guard_Box</t>
  </si>
  <si>
    <t>F Upg Guard Box</t>
  </si>
  <si>
    <t>Upg_Buckler_Box</t>
  </si>
  <si>
    <t>Upg Buckler Box</t>
  </si>
  <si>
    <t>F_Upg_Buckler_Box</t>
  </si>
  <si>
    <t>F Upg Buckler Box</t>
  </si>
  <si>
    <t>Upg_Shield_Box</t>
  </si>
  <si>
    <t>Upg Shield Box</t>
  </si>
  <si>
    <t>F_Upg_Shield_Box</t>
  </si>
  <si>
    <t>F Upg Shield Box</t>
  </si>
  <si>
    <t>Upg_Shoes_Box</t>
  </si>
  <si>
    <t>Upg Shoes Box</t>
  </si>
  <si>
    <t>F_Upg_Shoes_Box</t>
  </si>
  <si>
    <t>F Upg Shoes Box</t>
  </si>
  <si>
    <t>Upg_Boots_Box</t>
  </si>
  <si>
    <t>Upg Boots Box</t>
  </si>
  <si>
    <t>F_Upg_Boots_Box</t>
  </si>
  <si>
    <t>F Upg Boots Box</t>
  </si>
  <si>
    <t>Upg_Greave_Box</t>
  </si>
  <si>
    <t>Upg Greave Box</t>
  </si>
  <si>
    <t>F_Upg_Greave_Box</t>
  </si>
  <si>
    <t>F Upg Greave Box</t>
  </si>
  <si>
    <t>Upg_Hood_Box</t>
  </si>
  <si>
    <t>Upg Hood Box</t>
  </si>
  <si>
    <t>F_Upg_Hood_Box</t>
  </si>
  <si>
    <t>F Upg Hood Box</t>
  </si>
  <si>
    <t>Upg_Muffler_Box</t>
  </si>
  <si>
    <t>Upg Muffler Box</t>
  </si>
  <si>
    <t>F_Upg_Muffler_Box</t>
  </si>
  <si>
    <t>F Upg Muffler Box</t>
  </si>
  <si>
    <t>Upg_Manteau_Box</t>
  </si>
  <si>
    <t>Upg Manteau Box</t>
  </si>
  <si>
    <t>F_Upg_Manteau_Box</t>
  </si>
  <si>
    <t>F Upg Manteau Box</t>
  </si>
  <si>
    <t>Upg_Clip_Box</t>
  </si>
  <si>
    <t>Upg Clip Box</t>
  </si>
  <si>
    <t>F_Upg_Clip_Box</t>
  </si>
  <si>
    <t>F Upg Clip Box</t>
  </si>
  <si>
    <t>Upg_Adv_Suit_Box</t>
  </si>
  <si>
    <t>Upg Adv Suit Box</t>
  </si>
  <si>
    <t>F_Upg_Adv_Suit_Box</t>
  </si>
  <si>
    <t>F Upg Adv Suit Box</t>
  </si>
  <si>
    <t>Upg_Coat_Box</t>
  </si>
  <si>
    <t>Upg Coat Box</t>
  </si>
  <si>
    <t>F_Upg_Coat_Box</t>
  </si>
  <si>
    <t>F Upg Coat Box</t>
  </si>
  <si>
    <t>Upg_Saint_Robe_Box</t>
  </si>
  <si>
    <t>Upg Saint Robe Box</t>
  </si>
  <si>
    <t>F_Upg_Saint_Robe_Box</t>
  </si>
  <si>
    <t>F Upg Saint Robe Box</t>
  </si>
  <si>
    <t>Upg_Tights_Box</t>
  </si>
  <si>
    <t>Upg Tights Box</t>
  </si>
  <si>
    <t>F_Upg_Tights_Box</t>
  </si>
  <si>
    <t>F Upg Tights Box</t>
  </si>
  <si>
    <t>Upg_Thief_Cloth_Box</t>
  </si>
  <si>
    <t>Upg Thief Cloth Box</t>
  </si>
  <si>
    <t>F_Upg_Thief_Cloth_Box</t>
  </si>
  <si>
    <t>F Upg Thief Cloth Box</t>
  </si>
  <si>
    <t>Upg_Mail_Box</t>
  </si>
  <si>
    <t>Upg Mail Box</t>
  </si>
  <si>
    <t>F_Upg_Mail_Box</t>
  </si>
  <si>
    <t>F Upg Mail Box</t>
  </si>
  <si>
    <t>Upg_Formal_Dress_Box</t>
  </si>
  <si>
    <t>Upg Formal Dress Box</t>
  </si>
  <si>
    <t>F_Upg_Formal_Dress_Box</t>
  </si>
  <si>
    <t>F Upg Formal Dress Box</t>
  </si>
  <si>
    <t>Greed_Clip_Box</t>
  </si>
  <si>
    <t>Greed Clip Box</t>
  </si>
  <si>
    <t>F_Greed_Clip_Box</t>
  </si>
  <si>
    <t>F Greed Clip Box</t>
  </si>
  <si>
    <t>Leo_Crown_Box</t>
  </si>
  <si>
    <t>Leo Crown Box</t>
  </si>
  <si>
    <t>Leo_Diadem_Box</t>
  </si>
  <si>
    <t>Leo Diadem Box</t>
  </si>
  <si>
    <t>F_Leo_Crown_Box</t>
  </si>
  <si>
    <t>F Leo Crown Box</t>
  </si>
  <si>
    <t>F_Leo_Diadem_Box</t>
  </si>
  <si>
    <t>F Leo Diadem Box</t>
  </si>
  <si>
    <t>Desert_Prince_Box</t>
  </si>
  <si>
    <t>Desert Prince Box</t>
  </si>
  <si>
    <t>FDesert_Prince_Box</t>
  </si>
  <si>
    <t>FDesert Prince Box</t>
  </si>
  <si>
    <t>Sigrun's_Wing_Box</t>
  </si>
  <si>
    <t>Sigrun's Wing Box</t>
  </si>
  <si>
    <t>FSigrun's_Wing_Box</t>
  </si>
  <si>
    <t>FSigrun's Wing Box</t>
  </si>
  <si>
    <t>Virgo_Crown_Box</t>
  </si>
  <si>
    <t>Virgo Crown Box</t>
  </si>
  <si>
    <t>Tw_Aug_Scroll</t>
  </si>
  <si>
    <t>Tw Aug Scroll</t>
  </si>
  <si>
    <t>{ getgroupitem(IG_Tw_Aug_Scroll); }</t>
  </si>
  <si>
    <t>F_Clover_Box_Mouth</t>
  </si>
  <si>
    <t>F Clover Box Mouth</t>
  </si>
  <si>
    <t>Mouth_Bubble_Gum_Box</t>
  </si>
  <si>
    <t>Mouth Bubble Gum Box</t>
  </si>
  <si>
    <t>Siege_Tele_Scroll_Box_30</t>
  </si>
  <si>
    <t>Siege Teleport Scroll 30 Box</t>
  </si>
  <si>
    <t>Siege_Teleport_Scroll_Silver_10Box</t>
  </si>
  <si>
    <t>Siege Teleport Scroll Silver 10Box</t>
  </si>
  <si>
    <t>Siege_Teleport_Scroll_Silver_30Box</t>
  </si>
  <si>
    <t>Siege Teleport Scroll Silver 30Box</t>
  </si>
  <si>
    <t>WoE_Teleport_Scroll_100_Box</t>
  </si>
  <si>
    <t>WoE_Teleport_Scroll_30_Box</t>
  </si>
  <si>
    <t>WoE Teleport Scroll 30 Box</t>
  </si>
  <si>
    <t>F_Clover_Box_Mouth2</t>
  </si>
  <si>
    <t>F Clover Box Mouth2</t>
  </si>
  <si>
    <t>F_Clover_Box_Mouth4</t>
  </si>
  <si>
    <t>F Clover Box Mouth4</t>
  </si>
  <si>
    <t>BGum_Box_In_Mouth2</t>
  </si>
  <si>
    <t>BGum Box In Mouth2</t>
  </si>
  <si>
    <t>BGum_Box_In_Mouth4</t>
  </si>
  <si>
    <t>BGum Box In Mouth4</t>
  </si>
  <si>
    <t>HD_Ori_Box5</t>
  </si>
  <si>
    <t>HD Oridecon 5 Box</t>
  </si>
  <si>
    <t>HD_Ori_Box10</t>
  </si>
  <si>
    <t>HD Oridecon 10 Box</t>
  </si>
  <si>
    <t>HD_Elu_Box5</t>
  </si>
  <si>
    <t>HD Elunium 5 Box</t>
  </si>
  <si>
    <t>HD_Elu_Box10</t>
  </si>
  <si>
    <t>HD Elunium 10 Box</t>
  </si>
  <si>
    <t>Virgo_Diadem_Box</t>
  </si>
  <si>
    <t>Virgo Diadem Box</t>
  </si>
  <si>
    <t>Virgo_Crown_Box_</t>
  </si>
  <si>
    <t>Virgo_Diadem_Box_</t>
  </si>
  <si>
    <t>Midgard_Coin_Box_</t>
  </si>
  <si>
    <t>Midgard Coin Box</t>
  </si>
  <si>
    <t>FMidgard_Coin_Box</t>
  </si>
  <si>
    <t>FMidgard Coin Box</t>
  </si>
  <si>
    <t>Tw_Sep_Scroll</t>
  </si>
  <si>
    <t>Tw Sep Scroll</t>
  </si>
  <si>
    <t>{ getgroupitem(IG_Tw_Sep_Scroll); }</t>
  </si>
  <si>
    <t>Chung_Hairband_Box</t>
  </si>
  <si>
    <t>Chung Hairband Box</t>
  </si>
  <si>
    <t>FChung_Hairband_Box</t>
  </si>
  <si>
    <t>FChung Hairband Box</t>
  </si>
  <si>
    <t>Ice_Wing_Ear_Box</t>
  </si>
  <si>
    <t>Ice Wing Ear Box</t>
  </si>
  <si>
    <t>FIce_Wing_Ear_Box</t>
  </si>
  <si>
    <t>FIce Wing Ear Box</t>
  </si>
  <si>
    <t>Turtle_Hat_Box</t>
  </si>
  <si>
    <t>Turtle Hat Box</t>
  </si>
  <si>
    <t>FTurtle_Hat_Box</t>
  </si>
  <si>
    <t>FTurtle Hat Box</t>
  </si>
  <si>
    <t>Giant_Fly_Wing_Box_500</t>
  </si>
  <si>
    <t>Giant Fly Wing Box 500</t>
  </si>
  <si>
    <t>Greed_Scroll_Box_30</t>
  </si>
  <si>
    <t>Greed Scroll Box 30</t>
  </si>
  <si>
    <t>Adventurer_Pack</t>
  </si>
  <si>
    <t>Written_Oath_Of_Marriage_Box</t>
  </si>
  <si>
    <t>Magestic_Goat_Box_</t>
  </si>
  <si>
    <t>Magestic Goat Box</t>
  </si>
  <si>
    <t>Episode_13.1_Key_Package</t>
  </si>
  <si>
    <t>Episode 13.1 Key Package</t>
  </si>
  <si>
    <t>Executioner_Box_</t>
  </si>
  <si>
    <t>Cutlus_Box</t>
  </si>
  <si>
    <t>Moonlight_Dagger_Box</t>
  </si>
  <si>
    <t>Wrench_Box</t>
  </si>
  <si>
    <t>Solar_Sword_Box_</t>
  </si>
  <si>
    <t>Tomahawk_Box_</t>
  </si>
  <si>
    <t>Rudra_Bow_Box</t>
  </si>
  <si>
    <t>Pole_Axe_Box_</t>
  </si>
  <si>
    <t>Pole Axe Box</t>
  </si>
  <si>
    <t>Libra_Crown_Box</t>
  </si>
  <si>
    <t>Libra Crown Box</t>
  </si>
  <si>
    <t>Libra_Crown_Box_</t>
  </si>
  <si>
    <t>Libra_Diadem_Box</t>
  </si>
  <si>
    <t>Libra Diadem Box</t>
  </si>
  <si>
    <t>Libra_Diadem_Box_</t>
  </si>
  <si>
    <t>Filir_Wing_Box</t>
  </si>
  <si>
    <t>Filir Wing Box</t>
  </si>
  <si>
    <t>Tw_October_Scroll</t>
  </si>
  <si>
    <t>Tw October Scroll</t>
  </si>
  <si>
    <t>{ getgroupitem(IG_Tw_October_Scroll); }</t>
  </si>
  <si>
    <t>Scorpio_Crown_Box</t>
  </si>
  <si>
    <t>Scorpio Crown Box</t>
  </si>
  <si>
    <t>Scorpio_Diadem_Box</t>
  </si>
  <si>
    <t>Scorpio Diadem Box</t>
  </si>
  <si>
    <t>Scorpio_Crown_Box_</t>
  </si>
  <si>
    <t>FScorpio_Diadem_Box</t>
  </si>
  <si>
    <t>FScorpio Diadem Box</t>
  </si>
  <si>
    <t>My_Scroll1</t>
  </si>
  <si>
    <t>My Scroll1</t>
  </si>
  <si>
    <t>{ getgroupitem(IG_My_Scroll1); }</t>
  </si>
  <si>
    <t>Tw_Nov_Scroll</t>
  </si>
  <si>
    <t>Tw Nov Scroll</t>
  </si>
  <si>
    <t>{ getgroupitem(IG_Tw_Nov_Scroll); }</t>
  </si>
  <si>
    <t>Red_Wing_Hat_Box</t>
  </si>
  <si>
    <t>Red Wing Hat Box</t>
  </si>
  <si>
    <t>FRed_Wing_Hat_Box</t>
  </si>
  <si>
    <t>FRed Wing Hat Box</t>
  </si>
  <si>
    <t>My_Scroll2</t>
  </si>
  <si>
    <t>My Scroll2</t>
  </si>
  <si>
    <t>{ getgroupitem(IG_My_Scroll2); }</t>
  </si>
  <si>
    <t>Small_Life_Potion_Box_10</t>
  </si>
  <si>
    <t>Small Life Potion Box (10)</t>
  </si>
  <si>
    <t>Abrasive_Box_10</t>
  </si>
  <si>
    <t>Abrasive Box (10)</t>
  </si>
  <si>
    <t>E_Insurance_Package</t>
  </si>
  <si>
    <t>E Insurance Package</t>
  </si>
  <si>
    <t>Bubble_Gum_Box_10</t>
  </si>
  <si>
    <t>Bubble Gum Box(10)</t>
  </si>
  <si>
    <t>Steamed_Tongue_Box_10</t>
  </si>
  <si>
    <t>Steamed Tongue Box (10)</t>
  </si>
  <si>
    <t>Steamed_Desert_Scorpions_Box_10</t>
  </si>
  <si>
    <t>Steamed Desert Scorpions Box (10)</t>
  </si>
  <si>
    <t>Dragon_Breath_Cocktail_Box_10</t>
  </si>
  <si>
    <t>Dragon Breath Cocktail Box (10)</t>
  </si>
  <si>
    <t>Hwergelmir's_Tonic_Box_10</t>
  </si>
  <si>
    <t>Hwergelmir's Tonic Box (10)</t>
  </si>
  <si>
    <t>Cooked_Nine_Tail_Box_10</t>
  </si>
  <si>
    <t>Cooked Nine Tail Box (10)</t>
  </si>
  <si>
    <t>Immortal_Stew_Box_10</t>
  </si>
  <si>
    <t>Immortal Stew Box (10)</t>
  </si>
  <si>
    <t>Blessing_Scroll_Box_10</t>
  </si>
  <si>
    <t>Blessing Scroll Box (10)</t>
  </si>
  <si>
    <t>Increase_Agility_Scroll_Box_10</t>
  </si>
  <si>
    <t>Increase Agility Scroll Box (10)</t>
  </si>
  <si>
    <t>Xmas_Bless</t>
  </si>
  <si>
    <t>Xmas Bless</t>
  </si>
  <si>
    <t>{ getgroupitem(IG_Xmas_Bless); }</t>
  </si>
  <si>
    <t>Snowman_Hat_Box</t>
  </si>
  <si>
    <t>Snowman Hat Box</t>
  </si>
  <si>
    <t>FSnowman_Hat_Box</t>
  </si>
  <si>
    <t>FSnowman Hat Box</t>
  </si>
  <si>
    <t>Sagittarius_Crown_Box</t>
  </si>
  <si>
    <t>Sagittarius Crown Box</t>
  </si>
  <si>
    <t>Sagittarius_Diadem_Box</t>
  </si>
  <si>
    <t>Sagittarius Diadem Box</t>
  </si>
  <si>
    <t>Sagittarius_Crown_Box_</t>
  </si>
  <si>
    <t>Sagittarius_Diadem_Box_</t>
  </si>
  <si>
    <t>Elven_Sunglasses_Box</t>
  </si>
  <si>
    <t>Elven Sunglasses Box</t>
  </si>
  <si>
    <t>Pr_Reset_Stone_Box</t>
  </si>
  <si>
    <t>Pr Reset Stone Box</t>
  </si>
  <si>
    <t>FPremium_Reset_Stone_Box</t>
  </si>
  <si>
    <t>Reset Stone Box</t>
  </si>
  <si>
    <t>CP_Helm_Scroll10</t>
  </si>
  <si>
    <t>CP Helm Scroll10</t>
  </si>
  <si>
    <t>CP_Shield_Scroll10</t>
  </si>
  <si>
    <t>CP Shield Scroll10</t>
  </si>
  <si>
    <t>CP_Armor_Scroll10</t>
  </si>
  <si>
    <t>CP Armor Scroll10</t>
  </si>
  <si>
    <t>CP_Weapon_Scroll10</t>
  </si>
  <si>
    <t>CP Weapon Scroll10</t>
  </si>
  <si>
    <t>CP_Scroll_Package</t>
  </si>
  <si>
    <t>CP Scroll Package</t>
  </si>
  <si>
    <t>Majestic_Devil_Scroll</t>
  </si>
  <si>
    <t>Majestic Devil Scroll</t>
  </si>
  <si>
    <t>{ getgroupitem(IG_Majestic_Devil_Scroll); }</t>
  </si>
  <si>
    <t>BM100_Box_5</t>
  </si>
  <si>
    <t>BM100 Box 5</t>
  </si>
  <si>
    <t>Capricorn_Crown_Box</t>
  </si>
  <si>
    <t>Capricorn Crown Box</t>
  </si>
  <si>
    <t>Capricorn_Crown_Box_</t>
  </si>
  <si>
    <t>Capricorn_Diadem_Box</t>
  </si>
  <si>
    <t>Capricorn Diadem Box</t>
  </si>
  <si>
    <t>FCapricorn_Diadem_Box</t>
  </si>
  <si>
    <t>FCapricorn Diadem Box</t>
  </si>
  <si>
    <t>Summer_Scroll</t>
  </si>
  <si>
    <t>Summer Scroll</t>
  </si>
  <si>
    <t>Rice_Ball_Hat_Box</t>
  </si>
  <si>
    <t>Rice Ball Hat Box</t>
  </si>
  <si>
    <t>Illusion_Nothing</t>
  </si>
  <si>
    <t>Illusion Nothing</t>
  </si>
  <si>
    <t>{ getgroupitem(IG_Illusion_Nothing); }</t>
  </si>
  <si>
    <t>Dragon_Captain</t>
  </si>
  <si>
    <t>Dragon Captain</t>
  </si>
  <si>
    <t>Red_Bunny_Band_Box</t>
  </si>
  <si>
    <t>Red Bunny Band Box</t>
  </si>
  <si>
    <t>Sloth_Hat_Box</t>
  </si>
  <si>
    <t>Sloth Hat Box</t>
  </si>
  <si>
    <t>F_Sloth_Hat_Box</t>
  </si>
  <si>
    <t>F Sloth Hat Box</t>
  </si>
  <si>
    <t>Duneyrr_Helm_Box</t>
  </si>
  <si>
    <t>Duneyrr Helm Box</t>
  </si>
  <si>
    <t>F_Duneyrr_Helm_Box</t>
  </si>
  <si>
    <t>F Duneyrr Helm Box</t>
  </si>
  <si>
    <t>Thoughtful_Hat_Box</t>
  </si>
  <si>
    <t>Thoughtful Hat Box</t>
  </si>
  <si>
    <t>Thoughtful_Hat_Box_</t>
  </si>
  <si>
    <t>Thoughtful_Hat_Box__</t>
  </si>
  <si>
    <t>Activation_Potion_Box_II</t>
  </si>
  <si>
    <t>Activation Potion Box II</t>
  </si>
  <si>
    <t>Zodiac_Diadem_Pack</t>
  </si>
  <si>
    <t>Zodiac Diadem Box</t>
  </si>
  <si>
    <t>Spring_Flower_Scr_Tw</t>
  </si>
  <si>
    <t>Spring Flower Scr Tw</t>
  </si>
  <si>
    <t>Blue_Arara_Hat_Box</t>
  </si>
  <si>
    <t>Blue Arara Hat Box</t>
  </si>
  <si>
    <t>F_Blue_Arara_Hat_Box</t>
  </si>
  <si>
    <t>F Blue Arara Hat Box</t>
  </si>
  <si>
    <t>Drooping_Votto_Box</t>
  </si>
  <si>
    <t>Drooping Votto Box</t>
  </si>
  <si>
    <t>Drooping_Votto_Box_</t>
  </si>
  <si>
    <t>Tendrilrion_Hat_Box</t>
  </si>
  <si>
    <t>Tendrilrion Hat Box</t>
  </si>
  <si>
    <t>Yellow_Bunnyband_Box</t>
  </si>
  <si>
    <t>Yellow Bunnyband Box</t>
  </si>
  <si>
    <t>Yellow_Bunny_Headband_Box</t>
  </si>
  <si>
    <t>Yellow Bunny Headband Box</t>
  </si>
  <si>
    <t>Pink_Bunny_Band_Box</t>
  </si>
  <si>
    <t>Pink Bunny Band Box</t>
  </si>
  <si>
    <t>Green_Bunny_Band_Box</t>
  </si>
  <si>
    <t>Green Bunny Band Box</t>
  </si>
  <si>
    <t>Half_Asprika_box7</t>
  </si>
  <si>
    <t>Half Asprika Box7</t>
  </si>
  <si>
    <t>Brynhild_Box</t>
  </si>
  <si>
    <t>Half Brynhild Box</t>
  </si>
  <si>
    <t>Aributa_Scroll</t>
  </si>
  <si>
    <t>Aributa Scroll</t>
  </si>
  <si>
    <t>Ribbon_Of_Life_Box</t>
  </si>
  <si>
    <t>Life Ribbon Box</t>
  </si>
  <si>
    <t>{ getgroupitem(IG_Life_Ribbon_Box); }</t>
  </si>
  <si>
    <t>Ribbon_Of_Life_Box2</t>
  </si>
  <si>
    <t>Life Ribbon Box2</t>
  </si>
  <si>
    <t>{ getgroupitem(IG_Life_Ribbon_Box2); }</t>
  </si>
  <si>
    <t>Ribbon_Of_Life_Box3</t>
  </si>
  <si>
    <t>Life Ribbon Box3</t>
  </si>
  <si>
    <t>{ getgroupitem(IG_Life_Ribbon_Box3); }</t>
  </si>
  <si>
    <t>Flame_Light</t>
  </si>
  <si>
    <t>Flame Light</t>
  </si>
  <si>
    <t>{ getgroupitem(IG_Flame_Light); }</t>
  </si>
  <si>
    <t>BM75_10Box</t>
  </si>
  <si>
    <t>BM75 10Box</t>
  </si>
  <si>
    <t>Valiant_Will</t>
  </si>
  <si>
    <t>Valiant Will</t>
  </si>
  <si>
    <t>Rapid_Life_Potion_10_Box</t>
  </si>
  <si>
    <t>Rapid Life Potion 10 Box</t>
  </si>
  <si>
    <t>Rapid_Water_Box_10</t>
  </si>
  <si>
    <t>Rapid Water Box(10)</t>
  </si>
  <si>
    <t>Leo_Scroll</t>
  </si>
  <si>
    <t>Leo Scroll</t>
  </si>
  <si>
    <t>Virgo_Scroll</t>
  </si>
  <si>
    <t>Virgo Scroll</t>
  </si>
  <si>
    <t>Magic_Candy_Box10</t>
  </si>
  <si>
    <t>Magic Candy Box10</t>
  </si>
  <si>
    <t>Kotak_Ketupat_Warna_Warni</t>
  </si>
  <si>
    <t>Kotak Ketupat Warna Warni</t>
  </si>
  <si>
    <t>Field_Manual_Box_A</t>
  </si>
  <si>
    <t>Field Manual Box A</t>
  </si>
  <si>
    <t>Libra_Scroll</t>
  </si>
  <si>
    <t>Libra Scroll</t>
  </si>
  <si>
    <t>{ getgroupitem(IG_Libra_Scroll); }</t>
  </si>
  <si>
    <t>Splash_Scroll</t>
  </si>
  <si>
    <t>Splash Scroll</t>
  </si>
  <si>
    <t>{ getgroupitem(IG_Splash_Scroll); }</t>
  </si>
  <si>
    <t>Zodiac_Crown_Pack</t>
  </si>
  <si>
    <t>Zodiac Crown Box</t>
  </si>
  <si>
    <t>Universal_Catalog_Gold_Box10</t>
  </si>
  <si>
    <t>Universal Catalog Gold 10 Box</t>
  </si>
  <si>
    <t>Universal_Catalog_Gold_Box50</t>
  </si>
  <si>
    <t>Universal Catalog Gold 50 Box</t>
  </si>
  <si>
    <t>Universal_Catalog_Gold_Box10_</t>
  </si>
  <si>
    <t>Universal_Catalog_Gold_Box50_</t>
  </si>
  <si>
    <t>BR_Independence_Scroll</t>
  </si>
  <si>
    <t>BR Independence Scroll</t>
  </si>
  <si>
    <t>{ getgroupitem(IG_BR_Independence_Scroll); }</t>
  </si>
  <si>
    <t>Boarding_Halter_Box</t>
  </si>
  <si>
    <t>Boarding Halter Box</t>
  </si>
  <si>
    <t>B_Halter_Box_30Days</t>
  </si>
  <si>
    <t>B Halter Box 30Days</t>
  </si>
  <si>
    <t>Wing_Of_Fly_Box10</t>
  </si>
  <si>
    <t>Wing Of Fly Box10</t>
  </si>
  <si>
    <t>Wing_Of_Fly_Box50</t>
  </si>
  <si>
    <t>Wing Of Fly Box50</t>
  </si>
  <si>
    <t>Wing_Of_Fly_Box100</t>
  </si>
  <si>
    <t>Wing Of Fly Box100</t>
  </si>
  <si>
    <t>RWC2010_SuitcaseA</t>
  </si>
  <si>
    <t>RWC2010 SuitcaseA</t>
  </si>
  <si>
    <t>{ getgroupitem(IG_RWC2010_SuitcaseA); }</t>
  </si>
  <si>
    <t>RWC2010_SuitcaseB</t>
  </si>
  <si>
    <t>RWC2010 SuitcaseB</t>
  </si>
  <si>
    <t>{ getgroupitem(IG_RWC2010_SuitcaseB); }</t>
  </si>
  <si>
    <t>Scorpius_Scroll</t>
  </si>
  <si>
    <t>Scorpius Scroll</t>
  </si>
  <si>
    <t>Alice_Hat_Box</t>
  </si>
  <si>
    <t>Crescent_Helm_Box</t>
  </si>
  <si>
    <t>Crescent Helm Box</t>
  </si>
  <si>
    <t>Crescent_Helm_Box_</t>
  </si>
  <si>
    <t>Dragon_Skull_Box</t>
  </si>
  <si>
    <t>Dragon Skull Box</t>
  </si>
  <si>
    <t>Dragon_Skull_Box_</t>
  </si>
  <si>
    <t>Drooping_Bunny_Box</t>
  </si>
  <si>
    <t>Drooping Bunny Box</t>
  </si>
  <si>
    <t>Drooping_Bunny_Box_</t>
  </si>
  <si>
    <t>Evolved_Blue_Fish_Box</t>
  </si>
  <si>
    <t>Evolved Blue Fish Box</t>
  </si>
  <si>
    <t>Evolved_Pair_of_Red_Ribbon_Box</t>
  </si>
  <si>
    <t>Evolved Pair of Red Ribbon Box</t>
  </si>
  <si>
    <t>Evolved_Pair_of_Red_Ribbon_Box_</t>
  </si>
  <si>
    <t>Evolved_Pipe_Box</t>
  </si>
  <si>
    <t>Evolved Pipe Box</t>
  </si>
  <si>
    <t>Evolved_Pipe_Box_</t>
  </si>
  <si>
    <t>Hibiscus_Box</t>
  </si>
  <si>
    <t>Hibiscus Box</t>
  </si>
  <si>
    <t>Hibiscus_Box_</t>
  </si>
  <si>
    <t>Jumping_Poring_Box</t>
  </si>
  <si>
    <t>Jumping Poring Box</t>
  </si>
  <si>
    <t>Jumping_Poring_Box_</t>
  </si>
  <si>
    <t>Kettle_Hat_Box</t>
  </si>
  <si>
    <t>Kettle Hat Box</t>
  </si>
  <si>
    <t>Kettle_Hat_Box_</t>
  </si>
  <si>
    <t>Magic_Eyes_Box</t>
  </si>
  <si>
    <t>Magic Eyes Box</t>
  </si>
  <si>
    <t>Magic_Eyes_Box_</t>
  </si>
  <si>
    <t>Mini_Propeller_Box</t>
  </si>
  <si>
    <t>Mini Propeller Box</t>
  </si>
  <si>
    <t>Mini_Propeller_Box_</t>
  </si>
  <si>
    <t>Puppy_Hat_Box</t>
  </si>
  <si>
    <t>Puppy Hat Box</t>
  </si>
  <si>
    <t>Puppy_Hat_Box_</t>
  </si>
  <si>
    <t>Sheep_Hat_Box</t>
  </si>
  <si>
    <t>Sheep Hat Box</t>
  </si>
  <si>
    <t>Sheep_Hat_Box_</t>
  </si>
  <si>
    <t>Tiger_Mask_Box_</t>
  </si>
  <si>
    <t>Tiger_Mask_Box__</t>
  </si>
  <si>
    <t>Vaccation_Hat_Box</t>
  </si>
  <si>
    <t>Vacation Hat Box</t>
  </si>
  <si>
    <t>Vane_Hairpin_Box</t>
  </si>
  <si>
    <t>Vane Hairpin Box</t>
  </si>
  <si>
    <t>Vane_Hairpin_Box_</t>
  </si>
  <si>
    <t>Vanilmirth_Hat_Box</t>
  </si>
  <si>
    <t>Vanilmirth Hat Box</t>
  </si>
  <si>
    <t>Vanilmirth_Hat_Box_</t>
  </si>
  <si>
    <t>Water_Lily_Crown_Box</t>
  </si>
  <si>
    <t>Water Lily Crown Box</t>
  </si>
  <si>
    <t>Water_Lily_Crown_Box_</t>
  </si>
  <si>
    <t>Pink_Beanie_Hat_Box</t>
  </si>
  <si>
    <t>Pink Beanie Hat Box</t>
  </si>
  <si>
    <t>Pink_Beanie_Hat_Box_</t>
  </si>
  <si>
    <t>Green_Ribbon_Box</t>
  </si>
  <si>
    <t>Green Ribbon Box</t>
  </si>
  <si>
    <t>Green_Ribbon_Box_</t>
  </si>
  <si>
    <t>Gray_Deviruchi_Hat_Box</t>
  </si>
  <si>
    <t>Gray Deviruchi Hat Box</t>
  </si>
  <si>
    <t>Gray_Deviruchi_Hat_Box_</t>
  </si>
  <si>
    <t>Blue_Drooping_Cat_Box</t>
  </si>
  <si>
    <t>Blue Drooping Cat Box</t>
  </si>
  <si>
    <t>Blue_Drooping_Cat_Box_</t>
  </si>
  <si>
    <t>Fantastic_Wig_Box</t>
  </si>
  <si>
    <t>Fantastic Wig Box</t>
  </si>
  <si>
    <t>Fantastic_Wig_Box_</t>
  </si>
  <si>
    <t>Yellow_Mage_Hat_Box</t>
  </si>
  <si>
    <t>Yellow Mage Hat Box</t>
  </si>
  <si>
    <t>Yellow_Mage_Hat_Box_</t>
  </si>
  <si>
    <t>Ptotection_Seagod_Box</t>
  </si>
  <si>
    <t>The Sea God's Call 23 Hour Box</t>
  </si>
  <si>
    <t>Hairtail_Box1</t>
  </si>
  <si>
    <t>Cutlass 1 Hour Box</t>
  </si>
  <si>
    <t>Hairtail_Box2</t>
  </si>
  <si>
    <t>Cutlass 7 Day Box</t>
  </si>
  <si>
    <t>Spearfish_Box1</t>
  </si>
  <si>
    <t>Marlin 1 Hour Box</t>
  </si>
  <si>
    <t>Spearfish_Box2</t>
  </si>
  <si>
    <t>Marlin 7 Day Box</t>
  </si>
  <si>
    <t>Saurel_Box1</t>
  </si>
  <si>
    <t>Pompano 1 Hour Box</t>
  </si>
  <si>
    <t>Saurel_Box2</t>
  </si>
  <si>
    <t>Pompano 7 Day Box</t>
  </si>
  <si>
    <t>Tuna_Box1</t>
  </si>
  <si>
    <t>Tuna 1 Hour Box</t>
  </si>
  <si>
    <t>Tuna_Box2</t>
  </si>
  <si>
    <t>Tuna 7 Day Box</t>
  </si>
  <si>
    <t>Malang_Crab_Box1</t>
  </si>
  <si>
    <t>Malangdo Crab 1 Hour Box</t>
  </si>
  <si>
    <t>Malang_Crab_Box2</t>
  </si>
  <si>
    <t>Malangdo Crab 7 Day Box</t>
  </si>
  <si>
    <t>Brindle_Eel_Box1</t>
  </si>
  <si>
    <t>Zebra Eel 1 Hour Box</t>
  </si>
  <si>
    <t>Brindle_Eel_Box2</t>
  </si>
  <si>
    <t>Zebra Eel 7 Day Box</t>
  </si>
  <si>
    <t>Unbreak_Weap_Box</t>
  </si>
  <si>
    <t>Unbreakable Weapon Box</t>
  </si>
  <si>
    <t>F_Unbreak_Weap_Box</t>
  </si>
  <si>
    <t>Unbreak_Def_Box</t>
  </si>
  <si>
    <t>Unbreakable Armor Box</t>
  </si>
  <si>
    <t>F_Unbreak_Def_Box</t>
  </si>
  <si>
    <t>Hallo_Scroll</t>
  </si>
  <si>
    <t>Hallo Scroll</t>
  </si>
  <si>
    <t>{ getgroupitem(IG_Hallo_Scroll); }</t>
  </si>
  <si>
    <t>Umbala_Spirit_Box2</t>
  </si>
  <si>
    <t>Umbala Spirit Box2</t>
  </si>
  <si>
    <t>F_Umbala_Spirit_Box2</t>
  </si>
  <si>
    <t>F Umbala Spirit Box2</t>
  </si>
  <si>
    <t>Ptotection_Seagod_Box2</t>
  </si>
  <si>
    <t>The Sea God's Call 7 Day Box</t>
  </si>
  <si>
    <t>Ptotection_Seagod_Box3</t>
  </si>
  <si>
    <t>The Sea God's Call 15 Day Box</t>
  </si>
  <si>
    <t>Octo_Hstick_Box</t>
  </si>
  <si>
    <t>Octopus Hunting Skewer 23 Hour Box</t>
  </si>
  <si>
    <t>Octo_Hstick_Box2</t>
  </si>
  <si>
    <t>Octopus Hunting Skewer 3 Day Box</t>
  </si>
  <si>
    <t>Octo_Hstick_Box3</t>
  </si>
  <si>
    <t>Octopus Hunting Skewer 7 Day Box</t>
  </si>
  <si>
    <t>Silvervine_Fruit_Box10</t>
  </si>
  <si>
    <t>Silvervine 10 Box</t>
  </si>
  <si>
    <t>Silvervine_Fruit_Box40</t>
  </si>
  <si>
    <t>Silvervine 40 Box</t>
  </si>
  <si>
    <t>Asgard_Scroll</t>
  </si>
  <si>
    <t>Asgard Scroll</t>
  </si>
  <si>
    <t>{ getgroupitem(IG_Asgard_Scroll); }</t>
  </si>
  <si>
    <t>Sagittarius_Scroll</t>
  </si>
  <si>
    <t>Sagittarius Scroll</t>
  </si>
  <si>
    <t>{ getgroupitem(IG_Sagittarius_Scroll); }</t>
  </si>
  <si>
    <t>Universal_Catalog_Gold_Box10__</t>
  </si>
  <si>
    <t>Universal_Catalog_Gold_Box50__</t>
  </si>
  <si>
    <t>Dungeon_Teleport_Scroll_Box_5</t>
  </si>
  <si>
    <t>Dungeon Teleport Scroll Box(5)</t>
  </si>
  <si>
    <t>Dungeon_Teleport_Scroll_Box_10</t>
  </si>
  <si>
    <t>Dungeon Teleport Scroll Box(10)</t>
  </si>
  <si>
    <t>Sagittarius_Scr_Box</t>
  </si>
  <si>
    <t>Sagittarius Scr Box</t>
  </si>
  <si>
    <t>{ getgroupitem(IG_Sagittarius_Scr_Box); }</t>
  </si>
  <si>
    <t>Dungeon_Teleport_Scroll_II_Box_5</t>
  </si>
  <si>
    <t>Dungeon Teleport Scroll II Box(5)</t>
  </si>
  <si>
    <t>Dungeon_Teleport_Scroll_II_Box_10</t>
  </si>
  <si>
    <t>Dungeon Teleport Scroll II Box(10)</t>
  </si>
  <si>
    <t>Siege_Map_Teleport_Scroll_Box_10</t>
  </si>
  <si>
    <t>Siege Map Teleport Scroll Box(10)</t>
  </si>
  <si>
    <t>Siege_Map_Teleport_Scroll_Box_30</t>
  </si>
  <si>
    <t>Siege Map Teleport Scroll Box(30)</t>
  </si>
  <si>
    <t>Siege_Map_Teleport_Scroll_II_Box_10</t>
  </si>
  <si>
    <t>Siege Map Teleport Scroll II Box(10)</t>
  </si>
  <si>
    <t>Siege_Map_Teleport_Scroll_II_Box_30</t>
  </si>
  <si>
    <t>Siege Map Teleport Scroll II Box(30)</t>
  </si>
  <si>
    <t>Weather_Report_Box</t>
  </si>
  <si>
    <t>Weather Report Box</t>
  </si>
  <si>
    <t>Yellow_Hat_Box</t>
  </si>
  <si>
    <t>Yellow Hat Box</t>
  </si>
  <si>
    <t>Comin_Actor_Box</t>
  </si>
  <si>
    <t>Comin Actor Box</t>
  </si>
  <si>
    <t>Singing_Bird_Box</t>
  </si>
  <si>
    <t>Singing Bird Box</t>
  </si>
  <si>
    <t>Hen_Set_Box</t>
  </si>
  <si>
    <t>Hen Set Box</t>
  </si>
  <si>
    <t>Red_Minicrown_Box</t>
  </si>
  <si>
    <t>Red Minicrown Box</t>
  </si>
  <si>
    <t>Silvervine_Fruit_Box4</t>
  </si>
  <si>
    <t>Silvervine 4 Box</t>
  </si>
  <si>
    <t>Sagittar_Diadem_Scroll</t>
  </si>
  <si>
    <t>Sagittar Diadem Scroll</t>
  </si>
  <si>
    <t>{ getgroupitem(IG_Sagittar_Diadem_Scroll); }</t>
  </si>
  <si>
    <t>Sagittar_Di_Scroll_Box</t>
  </si>
  <si>
    <t>Sagittar Di Scroll Box</t>
  </si>
  <si>
    <t>{ getgroupitem(IG_Sagittar_Di_Scroll_Box); }</t>
  </si>
  <si>
    <t>Butterfly_Wing_Box20</t>
  </si>
  <si>
    <t>Butterfly Wing Box20</t>
  </si>
  <si>
    <t>Butterfly_Wing_Box50</t>
  </si>
  <si>
    <t>Butterfly Wing Box50</t>
  </si>
  <si>
    <t>Old_Hat_Box</t>
  </si>
  <si>
    <t>Old Hat Box</t>
  </si>
  <si>
    <t>Capri_Crown_Scroll</t>
  </si>
  <si>
    <t>Capri Crown Scroll</t>
  </si>
  <si>
    <t>{ getgroupitem(IG_Capri_Crown_Scroll); }</t>
  </si>
  <si>
    <t>Capri_Crown_Scroll_Box</t>
  </si>
  <si>
    <t>Capri Crown Scroll Box</t>
  </si>
  <si>
    <t>{ getgroupitem(IG_Capri_Crown_Scroll_Box); }</t>
  </si>
  <si>
    <t>Archangel_Wing_Box</t>
  </si>
  <si>
    <t>Archangel Wings Box</t>
  </si>
  <si>
    <t>Bravery_Bag_Box</t>
  </si>
  <si>
    <t>Bravery Bag Box</t>
  </si>
  <si>
    <t>Wander_Man_Box5</t>
  </si>
  <si>
    <t>Wander Man Box5</t>
  </si>
  <si>
    <t>Wander_Man_Box10</t>
  </si>
  <si>
    <t>Wander Man Box10</t>
  </si>
  <si>
    <t>Wicked_Nymph_Box5</t>
  </si>
  <si>
    <t>Wicked Nymph Box5</t>
  </si>
  <si>
    <t>Wicked_Nymph_Box10</t>
  </si>
  <si>
    <t>Wicked Nymph Box10</t>
  </si>
  <si>
    <t>Kasa_Scroll_Box5</t>
  </si>
  <si>
    <t>Kasa Scroll Box5</t>
  </si>
  <si>
    <t>Kasa_Scroll_Box10</t>
  </si>
  <si>
    <t>Kasa Scroll Box10</t>
  </si>
  <si>
    <t>Salamander_Box5</t>
  </si>
  <si>
    <t>Salamander Box5</t>
  </si>
  <si>
    <t>Salamander_Box10</t>
  </si>
  <si>
    <t>Salamander Box10</t>
  </si>
  <si>
    <t>Teddy_Bear_Box5</t>
  </si>
  <si>
    <t>Teddy Bear Box5</t>
  </si>
  <si>
    <t>Teddy_Bear_Box10</t>
  </si>
  <si>
    <t>Teddy Bear Box10</t>
  </si>
  <si>
    <t>Capricon_Di_Scroll</t>
  </si>
  <si>
    <t>Capricon Di Scroll</t>
  </si>
  <si>
    <t>{ getgroupitem(IG_Capricon_Di_Scroll); }</t>
  </si>
  <si>
    <t>Capricon_Di_Scroll_Box</t>
  </si>
  <si>
    <t>Capricon Di Scroll Box</t>
  </si>
  <si>
    <t>{ getgroupitem(IG_Capricon_Di_Scroll_Box); }</t>
  </si>
  <si>
    <t>Malang_Woe_Encard_Box</t>
  </si>
  <si>
    <t>Malang Woe Encard Box</t>
  </si>
  <si>
    <t>Butterfly_ear_Box</t>
  </si>
  <si>
    <t>Butterfly ear Box</t>
  </si>
  <si>
    <t>Stuckhead_Screw_Box</t>
  </si>
  <si>
    <t>Stuckhead Screw Box</t>
  </si>
  <si>
    <t>Aquarius_Diadem_Scroll</t>
  </si>
  <si>
    <t>Aquarius Diadem Scroll</t>
  </si>
  <si>
    <t>{ getgroupitem(IG_Aquarius_Diadem_Scroll); }</t>
  </si>
  <si>
    <t>Aquarius_Di_Scroll_Box</t>
  </si>
  <si>
    <t>Aquarius Di Scroll Box</t>
  </si>
  <si>
    <t>{ getgroupitem(IG_Aquarius_Di_Scroll_Box); }</t>
  </si>
  <si>
    <t>Libra_Scroll2</t>
  </si>
  <si>
    <t>Libra Scroll2</t>
  </si>
  <si>
    <t>Scorpio_Scroll2</t>
  </si>
  <si>
    <t>Scorpio Scroll2</t>
  </si>
  <si>
    <t>Tw_Nov_Scroll2</t>
  </si>
  <si>
    <t>Tw Nov Scroll2</t>
  </si>
  <si>
    <t>{ getgroupitem(IG_Tw_Nov_Scroll2); }</t>
  </si>
  <si>
    <t>Summer_Scroll3</t>
  </si>
  <si>
    <t>Summer Scroll3</t>
  </si>
  <si>
    <t>{ getgroupitem(IG_Summer_Scroll3); }</t>
  </si>
  <si>
    <t>Super_Pet_Egg1_2</t>
  </si>
  <si>
    <t>Super Pet Egg1 2</t>
  </si>
  <si>
    <t>{ getgroupitem(IG_Super_Pet_Egg1_2); }</t>
  </si>
  <si>
    <t>Super_Pet_Egg4_2</t>
  </si>
  <si>
    <t>Super Pet Egg4 2</t>
  </si>
  <si>
    <t>{ getgroupitem(IG_Super_Pet_Egg4_2); }</t>
  </si>
  <si>
    <t>Lovely_Aquarius_Scroll</t>
  </si>
  <si>
    <t>Lovely Aquarius Scroll</t>
  </si>
  <si>
    <t>{ getgroupitem(IG_Lovely_Aquarius_Scroll); }</t>
  </si>
  <si>
    <t>Lovely_Aquarius_Box</t>
  </si>
  <si>
    <t>Lovely Aquarius Box</t>
  </si>
  <si>
    <t>{ getgroupitem(IG_Lovely_Aquarius_Box); }</t>
  </si>
  <si>
    <t>Boitata_Scroll</t>
  </si>
  <si>
    <t>Boitata Scroll</t>
  </si>
  <si>
    <t>{ getgroupitem(IG_Boitata_Scroll); }</t>
  </si>
  <si>
    <t>Pisces_Diadem_Scroll</t>
  </si>
  <si>
    <t>Pisces Diadem Scroll</t>
  </si>
  <si>
    <t>{ getgroupitem(IG_Pisces_Diadem_Scroll); }</t>
  </si>
  <si>
    <t>Pisces_Diadem_Box_</t>
  </si>
  <si>
    <t>{ getgroupitem(IG_Pisces_Diadem_Box); }</t>
  </si>
  <si>
    <t>St_Pat_Hat_box</t>
  </si>
  <si>
    <t>St Pat Hat box</t>
  </si>
  <si>
    <t>Energetic_Pisces_Scroll</t>
  </si>
  <si>
    <t>Energetic Pisces Scroll</t>
  </si>
  <si>
    <t>{ getgroupitem(IG_Energetic_Pisces_Scroll); }</t>
  </si>
  <si>
    <t>Energetic_Pisces_Box</t>
  </si>
  <si>
    <t>Energetic Pisces Box</t>
  </si>
  <si>
    <t>{ getgroupitem(IG_Energetic_Pisces_Box); }</t>
  </si>
  <si>
    <t>Trans_Box_Devi</t>
  </si>
  <si>
    <t>Trans Box Devi</t>
  </si>
  <si>
    <t>Trans_Box_Ray_Arch</t>
  </si>
  <si>
    <t>Trans Box Ray Arch</t>
  </si>
  <si>
    <t>Trans_Box_Mavka</t>
  </si>
  <si>
    <t>Trans Box Mavka</t>
  </si>
  <si>
    <t>Trans_Box_Marduk</t>
  </si>
  <si>
    <t>Trans Box Marduk</t>
  </si>
  <si>
    <t>Trans_Box_Banshee</t>
  </si>
  <si>
    <t>Trans Box Banshee</t>
  </si>
  <si>
    <t>Trans_Box_Poring</t>
  </si>
  <si>
    <t>Trans Box Poring</t>
  </si>
  <si>
    <t>Trans_Box_Golem</t>
  </si>
  <si>
    <t>Trans Box Golem</t>
  </si>
  <si>
    <t>Aries_Scroll_</t>
  </si>
  <si>
    <t>Aries Scroll</t>
  </si>
  <si>
    <t>{ getgroupitem(IG_Aries_Scroll); }</t>
  </si>
  <si>
    <t>Aries_Scroll_Box</t>
  </si>
  <si>
    <t>Aries Scroll Box</t>
  </si>
  <si>
    <t>{ getgroupitem(IG_Aries_Scroll_Box); }</t>
  </si>
  <si>
    <t>Holy_Mom_Blaze_Box</t>
  </si>
  <si>
    <t>Holy Mom Blaze Box</t>
  </si>
  <si>
    <t>Wiz_Card_Album</t>
  </si>
  <si>
    <t>Wiz Card Album</t>
  </si>
  <si>
    <t>Swordman_Card_Album</t>
  </si>
  <si>
    <t>Swordman Card Album</t>
  </si>
  <si>
    <t>Thief_Card_Album</t>
  </si>
  <si>
    <t>Thief Card Album</t>
  </si>
  <si>
    <t>Acolyte_Card_Album</t>
  </si>
  <si>
    <t>Acolyte Card Album</t>
  </si>
  <si>
    <t>Merchant_Card_Album</t>
  </si>
  <si>
    <t>Merchant Card Album</t>
  </si>
  <si>
    <t>Archer_Card_Album</t>
  </si>
  <si>
    <t>Archer Card Album</t>
  </si>
  <si>
    <t>Taurus_Diadem_Scroll</t>
  </si>
  <si>
    <t>Taurus Diadem Scroll</t>
  </si>
  <si>
    <t>{ getgroupitem(IG_Taurus_Diadem_Scroll); }</t>
  </si>
  <si>
    <t>Taurus_Di_Scroll_Box</t>
  </si>
  <si>
    <t>Taurus Di Scroll Box</t>
  </si>
  <si>
    <t>{ getgroupitem(IG_Taurus_Di_Scroll_Box); }</t>
  </si>
  <si>
    <t>Tw_Sagitt_Scroll</t>
  </si>
  <si>
    <t>Tw Sagitt Scroll</t>
  </si>
  <si>
    <t>Poison_Bottle_Box50</t>
  </si>
  <si>
    <t>Poison Bottle Box50</t>
  </si>
  <si>
    <t>Poison_Bottle_Box100</t>
  </si>
  <si>
    <t>Poison Bottle Box100</t>
  </si>
  <si>
    <t>Acidbomb_Box50</t>
  </si>
  <si>
    <t>Acidbomb Box50</t>
  </si>
  <si>
    <t>Acidbomb_Box100</t>
  </si>
  <si>
    <t>Acidbomb Box100</t>
  </si>
  <si>
    <t>Acidbomb_Box500</t>
  </si>
  <si>
    <t>Acidbomb Box500</t>
  </si>
  <si>
    <t>Superb_Fish_Box50</t>
  </si>
  <si>
    <t>Superb Fish Box50</t>
  </si>
  <si>
    <t>Superb_Fish_Box100</t>
  </si>
  <si>
    <t>Superb Fish Box100</t>
  </si>
  <si>
    <t>Superb_Fish_Box500</t>
  </si>
  <si>
    <t>Superb Fish Box500</t>
  </si>
  <si>
    <t>Empty_Bottle_Box10</t>
  </si>
  <si>
    <t>Empty Bottle Box10</t>
  </si>
  <si>
    <t>Empty_Bottle_Box100</t>
  </si>
  <si>
    <t>Empty Bottle Box100</t>
  </si>
  <si>
    <t>Empty_Bottle_Box500</t>
  </si>
  <si>
    <t>Empty Bottle Box500</t>
  </si>
  <si>
    <t>Taurus_Crown_Scroll</t>
  </si>
  <si>
    <t>Taurus Crown Scroll</t>
  </si>
  <si>
    <t>{ getgroupitem(IG_Taurus_Crown_Scroll); }</t>
  </si>
  <si>
    <t>Taurus_Crown_Scroll_Box</t>
  </si>
  <si>
    <t>Taurus Crown Scroll Box</t>
  </si>
  <si>
    <t>{ getgroupitem(IG_Taurus_Crown_Scroll_Box); }</t>
  </si>
  <si>
    <t>Indonesia_Box2</t>
  </si>
  <si>
    <t>Indonesia Box2</t>
  </si>
  <si>
    <t>Scorpio_Scroll3</t>
  </si>
  <si>
    <t>Scorpio Scroll3</t>
  </si>
  <si>
    <t>Yggdrasil_Crown_Box</t>
  </si>
  <si>
    <t>Yggdrasil Crown Box</t>
  </si>
  <si>
    <t>Gemi_Diadem_Scroll</t>
  </si>
  <si>
    <t>Gemi Diadem Scroll</t>
  </si>
  <si>
    <t>{ getgroupitem(IG_Gemi_Diadem_Scroll); }</t>
  </si>
  <si>
    <t>Gemi_Diadem_Scroll_Box</t>
  </si>
  <si>
    <t>Gemi Diadem Scroll Box</t>
  </si>
  <si>
    <t>{ getgroupitem(IG_Gemi_Diadem_Scroll_Box); }</t>
  </si>
  <si>
    <t>Upg_Katar_Box</t>
  </si>
  <si>
    <t>Upg Katar Box</t>
  </si>
  <si>
    <t>Upg_Two_Handed_Axe_Box</t>
  </si>
  <si>
    <t>Upg Two Handed Axe Box</t>
  </si>
  <si>
    <t>Upg_Lance_Box</t>
  </si>
  <si>
    <t>Upg Lance Box</t>
  </si>
  <si>
    <t>Upg_Book_Box</t>
  </si>
  <si>
    <t>Upg Book Box</t>
  </si>
  <si>
    <t>Upg_Staff_Box</t>
  </si>
  <si>
    <t>Upg Staff Box</t>
  </si>
  <si>
    <t>Upg_Dagger_Box</t>
  </si>
  <si>
    <t>Upg Dagger Box</t>
  </si>
  <si>
    <t>Upg_Revolver_Box</t>
  </si>
  <si>
    <t>Upg_Mace_Box</t>
  </si>
  <si>
    <t>Upg Mace Box</t>
  </si>
  <si>
    <t>Upg_Bow_Box</t>
  </si>
  <si>
    <t>Upg Bow Box</t>
  </si>
  <si>
    <t>Upg_Twohand_Sword_Box</t>
  </si>
  <si>
    <t>Upg Two-Handed Sword Box</t>
  </si>
  <si>
    <t>Upg_Katar_Box2</t>
  </si>
  <si>
    <t>Upg_Two_Handed_Axe_Box2</t>
  </si>
  <si>
    <t>Upg Two-Hand Axe Box2</t>
  </si>
  <si>
    <t>Upg_Lance_Box2</t>
  </si>
  <si>
    <t>Upg Lance Box2</t>
  </si>
  <si>
    <t>Upg_Book_Box2</t>
  </si>
  <si>
    <t>Upg_Staff_Box2</t>
  </si>
  <si>
    <t>Upg_Dagger_Box2</t>
  </si>
  <si>
    <t>Upg_Revolver_Box2</t>
  </si>
  <si>
    <t>Upg_Mace_Box2</t>
  </si>
  <si>
    <t>Upg_Bow_Box2</t>
  </si>
  <si>
    <t>Upg_Twohand_Sword_Box2</t>
  </si>
  <si>
    <t>HD_Oridecon_50Box</t>
  </si>
  <si>
    <t>HD Oridecon 50 Box</t>
  </si>
  <si>
    <t>HD_Elunium_50Box</t>
  </si>
  <si>
    <t>HD Elunium 50 Box</t>
  </si>
  <si>
    <t>Max_Weight_Up_10Box</t>
  </si>
  <si>
    <t>Heavy Lifter Box</t>
  </si>
  <si>
    <t>Gemi_Crown_Scroll</t>
  </si>
  <si>
    <t>Gemi Crown Scroll</t>
  </si>
  <si>
    <t>{ getgroupitem(IG_Gemi_Crown_Scroll); }</t>
  </si>
  <si>
    <t>Gemi_Crown_Scroll_Box</t>
  </si>
  <si>
    <t>Gemi Crown Scroll Box</t>
  </si>
  <si>
    <t>{ getgroupitem(IG_Gemi_Crown_Scroll_Box); }</t>
  </si>
  <si>
    <t>Capri_Scroll</t>
  </si>
  <si>
    <t>Capri Scroll</t>
  </si>
  <si>
    <t>Aquarius_Scroll</t>
  </si>
  <si>
    <t>Aquarius Scroll</t>
  </si>
  <si>
    <t>Pisces_Scroll</t>
  </si>
  <si>
    <t>Pisces Scroll</t>
  </si>
  <si>
    <t>Horn_Of_Ancient_Box</t>
  </si>
  <si>
    <t>Horn Of Ancient Box</t>
  </si>
  <si>
    <t>Sprout_Hat_Box</t>
  </si>
  <si>
    <t>Sprout Hat Box</t>
  </si>
  <si>
    <t>Mercury_Helm_Box</t>
  </si>
  <si>
    <t>Mercury Helm Box</t>
  </si>
  <si>
    <t>Aries_Scroll</t>
  </si>
  <si>
    <t>ASPD_Potion_Box10</t>
  </si>
  <si>
    <t>ASPD Enhanced Potion Box</t>
  </si>
  <si>
    <t>Taurus_Scroll</t>
  </si>
  <si>
    <t>Taurus Scroll</t>
  </si>
  <si>
    <t>Starry_Scroll</t>
  </si>
  <si>
    <t>Starry Scroll</t>
  </si>
  <si>
    <t>Immuned_Shield_Box</t>
  </si>
  <si>
    <t>Immuned Shield Box</t>
  </si>
  <si>
    <t>Black_Devil_Mask_Box</t>
  </si>
  <si>
    <t>Black Devil Mask Box</t>
  </si>
  <si>
    <t>Cat_Ears_Beret_Box</t>
  </si>
  <si>
    <t>Cat Ears Beret Box</t>
  </si>
  <si>
    <t>Red_Bread_Hat_Box</t>
  </si>
  <si>
    <t>Red Bread Hat Box</t>
  </si>
  <si>
    <t>ASPD_Potion_Box10_2</t>
  </si>
  <si>
    <t>Leo_Scroll2</t>
  </si>
  <si>
    <t>Leo Scroll2</t>
  </si>
  <si>
    <t>RWC_Scroll</t>
  </si>
  <si>
    <t>RWC Scroll</t>
  </si>
  <si>
    <t>Ms_Cancer_Scroll</t>
  </si>
  <si>
    <t>Ms Cancer Scroll</t>
  </si>
  <si>
    <t>{ getgroupitem(IG_Ms_Cancer_Scroll); }</t>
  </si>
  <si>
    <t>RWC_Super_Scroll</t>
  </si>
  <si>
    <t>RWC Super Scroll</t>
  </si>
  <si>
    <t>{ getgroupitem(IG_RWC_Super_Scroll); }</t>
  </si>
  <si>
    <t>Leo_Scroll_</t>
  </si>
  <si>
    <t>{ getgroupitem(IG_Leo_Scroll); }</t>
  </si>
  <si>
    <t>Ms_Virgo_Scroll</t>
  </si>
  <si>
    <t>Ms Virgo Scroll</t>
  </si>
  <si>
    <t>{ getgroupitem(IG_Ms_Virgo_Scroll); }</t>
  </si>
  <si>
    <t>Ms_Scorpio_Scroll</t>
  </si>
  <si>
    <t>Ms Scorpio Scroll</t>
  </si>
  <si>
    <t>{ getgroupitem(IG_Ms_Scorpio_Scroll); }</t>
  </si>
  <si>
    <t>Dep_Alice_Hat_Box</t>
  </si>
  <si>
    <t>Dep Alice Hat Box</t>
  </si>
  <si>
    <t>Ribbon_Chef_Hat_Box</t>
  </si>
  <si>
    <t>Ribbon Chef Hat Box</t>
  </si>
  <si>
    <t>Bridal_Ribbon_Box</t>
  </si>
  <si>
    <t>Bridal Ribbon Box</t>
  </si>
  <si>
    <t>Upg_Huuma_Shuriken_Box</t>
  </si>
  <si>
    <t>Upg Huuma Shuriken Box</t>
  </si>
  <si>
    <t>TCG_Card_Scroll</t>
  </si>
  <si>
    <t>Bossnia Ticket Scroll</t>
  </si>
  <si>
    <t>{ getgroupitem(IG_TCG_Card_Scroll); }</t>
  </si>
  <si>
    <t>Vital_Flower_Box</t>
  </si>
  <si>
    <t>Vital Flower Box</t>
  </si>
  <si>
    <t>Flame_Gemstone_Box</t>
  </si>
  <si>
    <t>Flame Gemstone Box</t>
  </si>
  <si>
    <t>Change_Name_Card_Box</t>
  </si>
  <si>
    <t>Name Change Box</t>
  </si>
  <si>
    <t>Character_Name_Change_Card_Box</t>
  </si>
  <si>
    <t>Character Name Change Card Box</t>
  </si>
  <si>
    <t>Boarding_Halter_Box7</t>
  </si>
  <si>
    <t>Boarding Halter Box7</t>
  </si>
  <si>
    <t>Challenge_Kit</t>
  </si>
  <si>
    <t>Challenge Kit</t>
  </si>
  <si>
    <t>Boarding_Halter_Box3</t>
  </si>
  <si>
    <t>Halter Lead Box[Trial]</t>
  </si>
  <si>
    <t>Jan_Groove_Box</t>
  </si>
  <si>
    <t>Jan Groove Box</t>
  </si>
  <si>
    <t>3rd_Test_Pass_Box</t>
  </si>
  <si>
    <t>3rd Test Pass Box</t>
  </si>
  <si>
    <t>Free_Pass_Box</t>
  </si>
  <si>
    <t>Free Pass Box</t>
  </si>
  <si>
    <t>Mysterious_Egg</t>
  </si>
  <si>
    <t>Shining Egg</t>
  </si>
  <si>
    <t>{ getgroupitem(IG_Mysterious_Egg); }</t>
  </si>
  <si>
    <t>Idn_Heart_Scroll</t>
  </si>
  <si>
    <t>Idn Heart Scroll</t>
  </si>
  <si>
    <t>{ getgroupitem(IG_Idn_Heart_Scroll); }</t>
  </si>
  <si>
    <t>Tw_Rainbow_Scroll</t>
  </si>
  <si>
    <t>Tw Rainbow Scroll</t>
  </si>
  <si>
    <t>{ getgroupitem(IG_Tw_Rainbow_Scroll); }</t>
  </si>
  <si>
    <t>Tw_Red_Scroll</t>
  </si>
  <si>
    <t>Tw Red Scroll</t>
  </si>
  <si>
    <t>{ getgroupitem(IG_Tw_Red_Scroll); }</t>
  </si>
  <si>
    <t>Tw_Orange_Scroll</t>
  </si>
  <si>
    <t>Tw Orange Scroll</t>
  </si>
  <si>
    <t>{ getgroupitem(IG_Tw_Orange_Scroll); }</t>
  </si>
  <si>
    <t>Tw_Yellow_Scroll</t>
  </si>
  <si>
    <t>Tw Yellow Scroll</t>
  </si>
  <si>
    <t>{ getgroupitem(IG_Tw_Yellow_Scroll); }</t>
  </si>
  <si>
    <t>Infinite_Concentration_Potion_</t>
  </si>
  <si>
    <t>Infinite_Awakening_Potion_</t>
  </si>
  <si>
    <t>Infinite_Berserk_Potion_</t>
  </si>
  <si>
    <t>Infinite_Flywing_Box</t>
  </si>
  <si>
    <t>Infinite Flywing Box</t>
  </si>
  <si>
    <t>Valerian_Scroll</t>
  </si>
  <si>
    <t>Valerian Egg</t>
  </si>
  <si>
    <t>{ getgroupitem(IG_Valerian_Scroll); }</t>
  </si>
  <si>
    <t>Refinement_Ore_Box</t>
  </si>
  <si>
    <t>Refinement Ore Box</t>
  </si>
  <si>
    <t>Refinement_Box_7</t>
  </si>
  <si>
    <t>Refinement box(7)</t>
  </si>
  <si>
    <t>Scroll_Of_Death</t>
  </si>
  <si>
    <t>Scroll Of Death</t>
  </si>
  <si>
    <t>{ getgroupitem(IG_Scroll_Of_Death); }</t>
  </si>
  <si>
    <t>Scroll_Of_Life</t>
  </si>
  <si>
    <t>Scroll Of Life</t>
  </si>
  <si>
    <t>{ getgroupitem(IG_Scroll_Of_Life); }</t>
  </si>
  <si>
    <t>Scroll_Of_Magic</t>
  </si>
  <si>
    <t>Scroll Of Magic</t>
  </si>
  <si>
    <t>{ getgroupitem(IG_Scroll_Of_Magic); }</t>
  </si>
  <si>
    <t>Scroll_Of_Thews</t>
  </si>
  <si>
    <t>Scroll Of Thews</t>
  </si>
  <si>
    <t>{ getgroupitem(IG_Scroll_Of_Thews); }</t>
  </si>
  <si>
    <t>Scroll_Of_Darkness</t>
  </si>
  <si>
    <t>Scroll Of Darkness</t>
  </si>
  <si>
    <t>{ getgroupitem(IG_Scroll_Of_Darkness); }</t>
  </si>
  <si>
    <t>Scroll_Of_Holiness</t>
  </si>
  <si>
    <t>Scroll Of Holiness</t>
  </si>
  <si>
    <t>{ getgroupitem(IG_Scroll_Of_Holiness); }</t>
  </si>
  <si>
    <t>Horned_Scroll</t>
  </si>
  <si>
    <t>Horned Scroll</t>
  </si>
  <si>
    <t>{ getgroupitem(IG_Horned_Scroll); }</t>
  </si>
  <si>
    <t>Mercury_Scroll</t>
  </si>
  <si>
    <t>Mercury Scroll</t>
  </si>
  <si>
    <t>{ getgroupitem(IG_Mercury_Scroll); }</t>
  </si>
  <si>
    <t>Amistr_Cap_Box</t>
  </si>
  <si>
    <t>Amistir Cap Box</t>
  </si>
  <si>
    <t>Event_Almighty_Box</t>
  </si>
  <si>
    <t>Event Almighty Box</t>
  </si>
  <si>
    <t>Immortal_Egg</t>
  </si>
  <si>
    <t>Immortal Egg</t>
  </si>
  <si>
    <t>{ getgroupitem(IG_Immortal_Egg); }</t>
  </si>
  <si>
    <t>Idn_Independ_Scroll</t>
  </si>
  <si>
    <t>Idn Independ Scroll</t>
  </si>
  <si>
    <t>HD_Elunium_Box_30</t>
  </si>
  <si>
    <t>HD Elunium Box(30)</t>
  </si>
  <si>
    <t>HD_Oridecon_Box_30</t>
  </si>
  <si>
    <t>HD Oridecon Box(30)</t>
  </si>
  <si>
    <t>C_Wing_Of_Fly_3Day_Box</t>
  </si>
  <si>
    <t>C Wing Of Fly 3Day Box</t>
  </si>
  <si>
    <t>{ getgroupitem(IG_C_Wing_Of_Fly_3Day_Box); }</t>
  </si>
  <si>
    <t>RWC_2012_Set_Box</t>
  </si>
  <si>
    <t>RWC 2012 Set Box</t>
  </si>
  <si>
    <t>{ getgroupitem(IG_RWC_2012_Set_Box); }</t>
  </si>
  <si>
    <t>RWC_2012_Ring_Box</t>
  </si>
  <si>
    <t>RWC 2012 Ring Box</t>
  </si>
  <si>
    <t>RWC_2012_Pendant_Box</t>
  </si>
  <si>
    <t>RWC 2012 Pendant Box</t>
  </si>
  <si>
    <t>Sapphire_Egg</t>
  </si>
  <si>
    <t>Sapphire Egg</t>
  </si>
  <si>
    <t>{ getgroupitem(IG_Sapphire_Egg); }</t>
  </si>
  <si>
    <t>Good_Student_Gift_Box</t>
  </si>
  <si>
    <t>Good Student Gift Box</t>
  </si>
  <si>
    <t>{ getgroupitem(IG_Good_Student_Gift_Box); }</t>
  </si>
  <si>
    <t>Bad_Student_Gift_Box</t>
  </si>
  <si>
    <t>Bad Student Gift Box</t>
  </si>
  <si>
    <t>{ getgroupitem(IG_Bad_Student_Gift_Box); }</t>
  </si>
  <si>
    <t>Ex_Def_Potion_Box</t>
  </si>
  <si>
    <t>Special Defense Potion Box</t>
  </si>
  <si>
    <t>Infinite_Concentration_Potion_3rd_Box</t>
  </si>
  <si>
    <t>Infinite Concentration Potion 3rd Box</t>
  </si>
  <si>
    <t>Infinite_Awakening_Potion_3rd_Box</t>
  </si>
  <si>
    <t>Infinite Awakening Potion 3rd Box</t>
  </si>
  <si>
    <t>Infinite_Berserk_Potion_3rd_Box</t>
  </si>
  <si>
    <t>Infinite Berserk Potion 3rd Box</t>
  </si>
  <si>
    <t>Limited_Battle_Manual_Package</t>
  </si>
  <si>
    <t>Limited Battle Manual Package</t>
  </si>
  <si>
    <t>STR_Biscuit_Stick_Box</t>
  </si>
  <si>
    <t>Bar Cookie Of Strength Box</t>
  </si>
  <si>
    <t>VIT_Biscuit_Stick_Box</t>
  </si>
  <si>
    <t>Bar Cookie Of Vitality Box</t>
  </si>
  <si>
    <t>AGI_Biscuit_Stick_Box</t>
  </si>
  <si>
    <t>Bar Cookie Of Agility Box</t>
  </si>
  <si>
    <t>INT_Biscuit_Stick_Box</t>
  </si>
  <si>
    <t>Bar Cookie Of Intellgence Box</t>
  </si>
  <si>
    <t>DEX_Biscuit_Stick_Box</t>
  </si>
  <si>
    <t>Bar Cookie Of Dexterity Box</t>
  </si>
  <si>
    <t>LUK_Biscuit_Stick_Box</t>
  </si>
  <si>
    <t>Bar Cookie Of Luck Box</t>
  </si>
  <si>
    <t>Unlimited_Box</t>
  </si>
  <si>
    <t>Unlimited Box</t>
  </si>
  <si>
    <t>{ getgroupitem(IG_Unlimited_Box); }</t>
  </si>
  <si>
    <t>Unlimited_Box_10</t>
  </si>
  <si>
    <t>Unlimited Box(10)</t>
  </si>
  <si>
    <t>{ getgroupitem(IG_Unlimited_Box_10); }</t>
  </si>
  <si>
    <t>Refinement_Ore_Box_IV</t>
  </si>
  <si>
    <t>Refinement Ore Box IV</t>
  </si>
  <si>
    <t>Refinement_Ore_Box_IV_10</t>
  </si>
  <si>
    <t>Refinement Ore Box IV(10)</t>
  </si>
  <si>
    <t>Refinement_Ore_Box_IV_20</t>
  </si>
  <si>
    <t>Refinement Ore Box IV(20)</t>
  </si>
  <si>
    <t>Events_Beauty_Gift_Box</t>
  </si>
  <si>
    <t>Events Beauty Gift Box</t>
  </si>
  <si>
    <t>{ /*TODO*/ }</t>
  </si>
  <si>
    <t>Shadow_Box</t>
  </si>
  <si>
    <t>Shadow Box</t>
  </si>
  <si>
    <t>Shadow_Physical_Package</t>
  </si>
  <si>
    <t>Shadow Physical Package</t>
  </si>
  <si>
    <t>Shadow_Magical_Package</t>
  </si>
  <si>
    <t>Shadow Magical Package</t>
  </si>
  <si>
    <t>Support_Package</t>
  </si>
  <si>
    <t>Support Package</t>
  </si>
  <si>
    <t>{ getgroupitem(IG_Support_Package); }</t>
  </si>
  <si>
    <t>Support_Package_10</t>
  </si>
  <si>
    <t>Support Package(10)</t>
  </si>
  <si>
    <t>{ getgroupitem(IG_Support_Package_10); }</t>
  </si>
  <si>
    <t>Shadow_Box_II_</t>
  </si>
  <si>
    <t>Shadow_Set_Box_II</t>
  </si>
  <si>
    <t>Shadow Set Box II</t>
  </si>
  <si>
    <t>Neuralizer_Box_3</t>
  </si>
  <si>
    <t>Neuralizer Box 3</t>
  </si>
  <si>
    <t>Status_Reset_Coupon_Box</t>
  </si>
  <si>
    <t>Status Reset Coupon Box</t>
  </si>
  <si>
    <t>Midgard_Scroll</t>
  </si>
  <si>
    <t>Midgard Egg</t>
  </si>
  <si>
    <t>{ getgroupitem(IG_Midgard_Scroll); }</t>
  </si>
  <si>
    <t>Half_Asprika_box1</t>
  </si>
  <si>
    <t>Half Asprika box1</t>
  </si>
  <si>
    <t>Half_Brynhild_box1</t>
  </si>
  <si>
    <t>Half Brynhild box1</t>
  </si>
  <si>
    <t>Infinite_Giant_Fly_Wing_Box</t>
  </si>
  <si>
    <t>Infinite Giant Fly Wing Box</t>
  </si>
  <si>
    <t>Lucky_Silvervine_Fruit_Box_10</t>
  </si>
  <si>
    <t>Lucky Silvervine Fruit Box(10)</t>
  </si>
  <si>
    <t>Lucky_Silvervine_Fruit_Box_110</t>
  </si>
  <si>
    <t>Lucky Silvervine Fruit Box(110)</t>
  </si>
  <si>
    <t>Sweet_Midgard_Scroll</t>
  </si>
  <si>
    <t>Sweet Midgard Egg</t>
  </si>
  <si>
    <t>{ getgroupitem(IG_Sweet_Midgard_Scroll); }</t>
  </si>
  <si>
    <t>IdRO10th_Scroll</t>
  </si>
  <si>
    <t>Birthday IdRO10th Scroll</t>
  </si>
  <si>
    <t>{ getgroupitem(IG_IdRO10th_Scroll); }</t>
  </si>
  <si>
    <t>Three_Master_Package</t>
  </si>
  <si>
    <t>Three Master Package</t>
  </si>
  <si>
    <t>0x0</t>
  </si>
  <si>
    <t>Three_Master_Package_10</t>
  </si>
  <si>
    <t>Three Master Package(10)</t>
  </si>
  <si>
    <t>Requiem_Scroll</t>
  </si>
  <si>
    <t>Requiem Egg</t>
  </si>
  <si>
    <t>{ getgroupitem(IG_Requiem_Scroll); }</t>
  </si>
  <si>
    <t>Event_Almighty_Box_</t>
  </si>
  <si>
    <t>{ getgroupitem(IG_Event_Almighty_Box); }</t>
  </si>
  <si>
    <t>Event_Almighty_Box_100</t>
  </si>
  <si>
    <t>Event Almighty Box(100)</t>
  </si>
  <si>
    <t>{ getgroupitem(IG_Event_Almighty_Box_100); }</t>
  </si>
  <si>
    <t>Holy_Spirit_Scroll</t>
  </si>
  <si>
    <t>Holy Spirit Egg</t>
  </si>
  <si>
    <t>{ getgroupitem(IG_Holy_Spirit_Scroll); }</t>
  </si>
  <si>
    <t>Ore_Box_V</t>
  </si>
  <si>
    <t>Ore Box V</t>
  </si>
  <si>
    <t>Ore_Box_V_10</t>
  </si>
  <si>
    <t>Ore Box V(10)</t>
  </si>
  <si>
    <t>Event_Old_Headgear_Box</t>
  </si>
  <si>
    <t>Event Old Headgear Box</t>
  </si>
  <si>
    <t>{ /* TODO */ }</t>
  </si>
  <si>
    <t>Half_L_Magestic_Goat_Box1</t>
  </si>
  <si>
    <t>Half L Magestic Goat Box1</t>
  </si>
  <si>
    <t>Half_L_Magestic_Goat_Box7</t>
  </si>
  <si>
    <t>Half L Magestic Goat Box7</t>
  </si>
  <si>
    <t>Half_BF_Spear1_Box1</t>
  </si>
  <si>
    <t>Half BF Spear1 Box1</t>
  </si>
  <si>
    <t>Half_BF_Spear1_Box7</t>
  </si>
  <si>
    <t>Half BF Spear1 Box7</t>
  </si>
  <si>
    <t>Half_BF_Book2_Box1</t>
  </si>
  <si>
    <t>Half BF Book2 Box1</t>
  </si>
  <si>
    <t>Half_BF_Book2_Box7</t>
  </si>
  <si>
    <t>Half BF Book2 Box7</t>
  </si>
  <si>
    <t>Half_BF_Staff4_Box1</t>
  </si>
  <si>
    <t>Half BF Staff4 Box1</t>
  </si>
  <si>
    <t>Half_BF_Staff4_Box7</t>
  </si>
  <si>
    <t>Half BF Staff4 Box7</t>
  </si>
  <si>
    <t>Half_BF_Staff2_Box1</t>
  </si>
  <si>
    <t>Half BF Staff2 Box1</t>
  </si>
  <si>
    <t>Half_BF_Staff2_Box7</t>
  </si>
  <si>
    <t>Half BF Staff2 Box7</t>
  </si>
  <si>
    <t>Half_BF_Knuckle1_Box1</t>
  </si>
  <si>
    <t>Half BF Knuckle1 Box1</t>
  </si>
  <si>
    <t>Half_BF_Knuckle1_Box7</t>
  </si>
  <si>
    <t>Half BF Knuckle1 Box7</t>
  </si>
  <si>
    <t>Half_BF_Dagger2_Box1</t>
  </si>
  <si>
    <t>Half BF Dagger2 Box1</t>
  </si>
  <si>
    <t>Half_BF_Dagger2_Box7</t>
  </si>
  <si>
    <t>Half BF Dagger2 Box1s</t>
  </si>
  <si>
    <t>Half_BF_Huuma_Shuriken2_Box1</t>
  </si>
  <si>
    <t>Half BF Huuma Shuriken2 Box1</t>
  </si>
  <si>
    <t>Half_BF_Huuma_Shuriken2_Box7</t>
  </si>
  <si>
    <t>Half BF Huuma Shuriken2 Box7</t>
  </si>
  <si>
    <t>Half_BF_Sword1_Box1</t>
  </si>
  <si>
    <t>Half BF Sword1 Box1</t>
  </si>
  <si>
    <t>Half_BF_Sword1_Box7</t>
  </si>
  <si>
    <t>Half BF Sword1 Box7</t>
  </si>
  <si>
    <t>Half_Mjolnir_Box1</t>
  </si>
  <si>
    <t>Half Mjolnir Box1</t>
  </si>
  <si>
    <t>Half_Mjolnir_Box7</t>
  </si>
  <si>
    <t>Half Mjolnir Box7</t>
  </si>
  <si>
    <t>Half_BF_Morning_Star1_Box1</t>
  </si>
  <si>
    <t>Half BF Morning Star1 Box1</t>
  </si>
  <si>
    <t>Half_BF_Morning_Star1_Box7</t>
  </si>
  <si>
    <t>Half_BF_Bow1_Box1</t>
  </si>
  <si>
    <t>Half BF Bow1 Box1</t>
  </si>
  <si>
    <t>Half_BF_Bow1_Box7</t>
  </si>
  <si>
    <t>Half BF Bow1 Box7</t>
  </si>
  <si>
    <t>Half_BF_Katar2_Box1</t>
  </si>
  <si>
    <t>Half BF Katar2 Box1</t>
  </si>
  <si>
    <t>Half_BF_Katar2_Box7</t>
  </si>
  <si>
    <t>Half BF Katar2 Box7</t>
  </si>
  <si>
    <t>Half_BF_Two_Handed_Axe1Box1</t>
  </si>
  <si>
    <t>Half BF Two Handed Axe1Box1</t>
  </si>
  <si>
    <t>Half_BF_Two_Handed_Axe1Box7</t>
  </si>
  <si>
    <t>Half BF Two Handed Axe1Box7</t>
  </si>
  <si>
    <t>Half_BF_Rifle1_Box1</t>
  </si>
  <si>
    <t>Half BF Rifle1 Box1</t>
  </si>
  <si>
    <t>Half_BF_Rifle1_Box7</t>
  </si>
  <si>
    <t>Half BF Rifle1 Box7</t>
  </si>
  <si>
    <t>Half_BF_Shotgun1_Box1</t>
  </si>
  <si>
    <t>Half BF Shotgun1 Box1</t>
  </si>
  <si>
    <t>Half_BF_Shotgun1_Box7</t>
  </si>
  <si>
    <t>Half BF Shotgun1 Box7</t>
  </si>
  <si>
    <t>11_Anniversary_Shadow_Box</t>
  </si>
  <si>
    <t>11 Anniversary Shadow Box</t>
  </si>
  <si>
    <t>11_Anniversary_Shadow_Package</t>
  </si>
  <si>
    <t>11 Anniversary Shadow Package</t>
  </si>
  <si>
    <t>Thanks_Giving_Scroll</t>
  </si>
  <si>
    <t>Miracle Lucky Egg</t>
  </si>
  <si>
    <t>{ getgroupitem(IG_Thanks_Giving_Scroll); }</t>
  </si>
  <si>
    <t>Lucky_Silvervine_Fruit_Box_II_10</t>
  </si>
  <si>
    <t>Lucky Silvervine Fruit Box II(10)</t>
  </si>
  <si>
    <t>Lucky_Silvervine_Fruit_Box_II_110</t>
  </si>
  <si>
    <t>Lucky Silvervine Fruit Box II(110)</t>
  </si>
  <si>
    <t>Idn_Legend_Hero_Scroll</t>
  </si>
  <si>
    <t>Legend Hero Lucky Egg</t>
  </si>
  <si>
    <t>{ getgroupitem(IG_Idn_Legend_Hero_Scroll); }</t>
  </si>
  <si>
    <t>Three_Master_Package_II</t>
  </si>
  <si>
    <t>Three Master Package II</t>
  </si>
  <si>
    <t>Three_Master_Package_II10</t>
  </si>
  <si>
    <t>Three Master Package II(10)</t>
  </si>
  <si>
    <t>Name_Change_Card_Box</t>
  </si>
  <si>
    <t>Name Change Card Box</t>
  </si>
  <si>
    <t>Halter_Lead_Box</t>
  </si>
  <si>
    <t>Halter Lead Box</t>
  </si>
  <si>
    <t>Reinforcement_Buckler_Box</t>
  </si>
  <si>
    <t>Reinforcement Buckler Box</t>
  </si>
  <si>
    <t>Emperium_G_Box</t>
  </si>
  <si>
    <t>Emperium G Box</t>
  </si>
  <si>
    <t>Blessing_Midgard_Scroll</t>
  </si>
  <si>
    <t>Blessing Midgard Lucky Egg</t>
  </si>
  <si>
    <t>{ getgroupitem(IG_Blessing_Midgard_Scroll); }</t>
  </si>
  <si>
    <t>Cookies_Bar_Set</t>
  </si>
  <si>
    <t>Set Bar Cookies</t>
  </si>
  <si>
    <t>Premium_Battle_Manual_Box</t>
  </si>
  <si>
    <t>Premium Battle Manual Box</t>
  </si>
  <si>
    <t>Support_Package_II</t>
  </si>
  <si>
    <t>Support Package II</t>
  </si>
  <si>
    <t>{ getgroupitem(IG_Support_Package_II); }</t>
  </si>
  <si>
    <t>Support_Package_II_10</t>
  </si>
  <si>
    <t>Support Package II(10)</t>
  </si>
  <si>
    <t>{ getgroupitem(IG_Support_Package_II_10); }</t>
  </si>
  <si>
    <t>Costama_Egg18</t>
  </si>
  <si>
    <t>Frozen Egg Costume</t>
  </si>
  <si>
    <t>{ getgroupitem(IG_Costama_Egg18); }</t>
  </si>
  <si>
    <t>Winter_Midgard_Scroll</t>
  </si>
  <si>
    <t>Winter Midgard Egg</t>
  </si>
  <si>
    <t>{ getgroupitem(IG_Winter_Midgard_Scroll); }</t>
  </si>
  <si>
    <t>Refinement_Ore_Box_VI</t>
  </si>
  <si>
    <t>Refinement Ore Box VI</t>
  </si>
  <si>
    <t>Refinement_Ore_Box_VI_10</t>
  </si>
  <si>
    <t>Refinement Ore Box VI(10)</t>
  </si>
  <si>
    <t>Limited_Token_of_Ziegfried_Box_50</t>
  </si>
  <si>
    <t>(Limited) Token of Ziegfried Box(50)</t>
  </si>
  <si>
    <t>Neuralizer_II_Box_3</t>
  </si>
  <si>
    <t>Neuralizer II Box (3)</t>
  </si>
  <si>
    <t>Neuralizer_I_Box</t>
  </si>
  <si>
    <t>Neuralizer I Box</t>
  </si>
  <si>
    <t>Costama_Egg19</t>
  </si>
  <si>
    <t>Headgear Costume Scroll</t>
  </si>
  <si>
    <t>{ getgroupitem(IG_Costama_Egg19); }</t>
  </si>
  <si>
    <t>Spring_Festival_Scroll</t>
  </si>
  <si>
    <t>Spring Festival Lucky Egg</t>
  </si>
  <si>
    <t>{ getgroupitem(IG_Spring_Festival_Scroll); }</t>
  </si>
  <si>
    <t>Support_Package_III</t>
  </si>
  <si>
    <t>Support Package III</t>
  </si>
  <si>
    <t>{ getgroupitem(IG_Support_Package_III); }</t>
  </si>
  <si>
    <t>Support_Package_III_10</t>
  </si>
  <si>
    <t>Support Package III(10)</t>
  </si>
  <si>
    <t>{ getgroupitem(IG_Support_Package_III_10); }</t>
  </si>
  <si>
    <t>Infinite_Giant_Fly_Wing_Box_V</t>
  </si>
  <si>
    <t>Infinite Giant Fly Wing Box V</t>
  </si>
  <si>
    <t>Limited_Gym_Membership_Card_Box_10</t>
  </si>
  <si>
    <t>(Limited)Gym Membership Card Box(10)</t>
  </si>
  <si>
    <t>Unlimited_Box_II</t>
  </si>
  <si>
    <t>Unlimited Box II</t>
  </si>
  <si>
    <t>{ getgroupitem(IG_Unlimited_Box_II); }</t>
  </si>
  <si>
    <t>Unlimited_Box_II_10</t>
  </si>
  <si>
    <t>Unlimited Box II(10)</t>
  </si>
  <si>
    <t>{ getgroupitem(IG_Unlimited_Box_II_10); }</t>
  </si>
  <si>
    <t>Midgard_Fes_Scroll</t>
  </si>
  <si>
    <t>Midgard Festival Egg</t>
  </si>
  <si>
    <t>{ getgroupitem(IG_Midgard_Fes_Scroll); }</t>
  </si>
  <si>
    <t>Costama_Egg21</t>
  </si>
  <si>
    <t>Flower Blossom Scroll</t>
  </si>
  <si>
    <t>{ getgroupitem(IG_Costama_Egg21); }</t>
  </si>
  <si>
    <t>Solaris_Festival_Scroll</t>
  </si>
  <si>
    <t>Solaris Festival Scroll</t>
  </si>
  <si>
    <t>{ getgroupitem(IG_Solaris_Festival_Scroll); }</t>
  </si>
  <si>
    <t>Three_Master_Package_III</t>
  </si>
  <si>
    <t>Three Master Package III</t>
  </si>
  <si>
    <t>{ getgroupitem(IG_Three_Master_Package_III); }</t>
  </si>
  <si>
    <t>Three_Master_Package_III_10</t>
  </si>
  <si>
    <t>Three Master Package III(10)</t>
  </si>
  <si>
    <t>{ getgroupitem(IG_Three_Master_Package_III_10); }</t>
  </si>
  <si>
    <t>Time_Travel_Scroll</t>
  </si>
  <si>
    <t>Time Travel Lucky Egg</t>
  </si>
  <si>
    <t>{ getgroupitem(IG_Time_Travel_Scroll); }</t>
  </si>
  <si>
    <t>Refinement_Ore_Box_VII</t>
  </si>
  <si>
    <t>Refinement Ore Box VII</t>
  </si>
  <si>
    <t>Refinement_Ore_Box_VII_10</t>
  </si>
  <si>
    <t>Refinement Ore Box VII(10)</t>
  </si>
  <si>
    <t>Costama_Egg23</t>
  </si>
  <si>
    <t>Burning Feather Costume Scroll</t>
  </si>
  <si>
    <t>{ getgroupitem(IG_Costama_Egg23); }</t>
  </si>
  <si>
    <t>Happy_Time_Scroll</t>
  </si>
  <si>
    <t>Rise Midgard Lucky Egg</t>
  </si>
  <si>
    <t>{ getgroupitem(IG_Happy_Time_Scroll); }</t>
  </si>
  <si>
    <t>Lucky_Silvervine_Fruit_Box_III10</t>
  </si>
  <si>
    <t>Lucky Silvervine Fruit Box III(10)</t>
  </si>
  <si>
    <t>{ getgroupitem(IG_Lucky_Silvervine_Fruit_Box_III10); }</t>
  </si>
  <si>
    <t>Lucky_Silvervine_Fruit_Box_III110</t>
  </si>
  <si>
    <t>Lucky Silvervine Fruit Box III(110)</t>
  </si>
  <si>
    <t>{ getgroupitem(IG_Lucky_Silvervine_Fruit_Box_III110); }</t>
  </si>
  <si>
    <t>Costama_Egg24</t>
  </si>
  <si>
    <t>Seaside Costume Scroll</t>
  </si>
  <si>
    <t>{ getgroupitem(IG_Costama_Egg24); }</t>
  </si>
  <si>
    <t>Three_Master_Package_IV</t>
  </si>
  <si>
    <t>Three Master Package IV</t>
  </si>
  <si>
    <t>Three_Master_Package_IV_10</t>
  </si>
  <si>
    <t>Three Master Package IV(10)</t>
  </si>
  <si>
    <t>Support_Package_IV</t>
  </si>
  <si>
    <t>Support Package IV</t>
  </si>
  <si>
    <t>Support_Package_IV_10</t>
  </si>
  <si>
    <t>Support Package IV(10)</t>
  </si>
  <si>
    <t>Nyangvine_Box4</t>
  </si>
  <si>
    <t>Actinidia Cat Fruit Box(4)</t>
  </si>
  <si>
    <t>Nyangvine_Box10</t>
  </si>
  <si>
    <t>Actinidia Cat Fruit Box(10)</t>
  </si>
  <si>
    <t>Nyangvine_Box40</t>
  </si>
  <si>
    <t>Actinidia Cat Fruit Box(40)</t>
  </si>
  <si>
    <t>Smelting_Ore_Box_VIII</t>
  </si>
  <si>
    <t>Smelting Ore Box VIII</t>
  </si>
  <si>
    <t>Smelting_Ore_Box_VIII_10</t>
  </si>
  <si>
    <t>Smelting Ore Box VIII(10)</t>
  </si>
  <si>
    <t>Limited_Purified_Eluminium_Box_30</t>
  </si>
  <si>
    <t>(Limited) Purified Eluminium Box(30)</t>
  </si>
  <si>
    <t>Limited_Purified_Oridecon_Box_30</t>
  </si>
  <si>
    <t>(Limited) Purified Oridecon Box(30)</t>
  </si>
  <si>
    <t>Unlimited_Box_III</t>
  </si>
  <si>
    <t>Unlimited Box III</t>
  </si>
  <si>
    <t>Unlimited_Box_III_10</t>
  </si>
  <si>
    <t>Unlimited Box III(10)</t>
  </si>
  <si>
    <t>Costama_Egg28</t>
  </si>
  <si>
    <t>Animal Costume Scroll</t>
  </si>
  <si>
    <t>{ getgroupitem(IG_Costama_Egg28); }</t>
  </si>
  <si>
    <t>Epic_Heroes_Scroll</t>
  </si>
  <si>
    <t>Epic Heroes Scroll</t>
  </si>
  <si>
    <t>{ getgroupitem(IG_Epic_Heroes_Lucky_Egg); }</t>
  </si>
  <si>
    <t>Limited_Edition_Manual_Box</t>
  </si>
  <si>
    <t>Limited Edition Manual Box</t>
  </si>
  <si>
    <t>Three_Master_Package_V</t>
  </si>
  <si>
    <t>Three Master Package V</t>
  </si>
  <si>
    <t>Three_Master_Package_V_10</t>
  </si>
  <si>
    <t>Three Master Package V(10)</t>
  </si>
  <si>
    <t>Costama_Egg29</t>
  </si>
  <si>
    <t>Mystical Costume Scroll</t>
  </si>
  <si>
    <t>{ getgroupitem(IG_Costama_Egg29); }</t>
  </si>
  <si>
    <t>Limited_Power_Booster_Box</t>
  </si>
  <si>
    <t>Limited Power Booster Box</t>
  </si>
  <si>
    <t>Limited_Power_Booster_Box_100</t>
  </si>
  <si>
    <t>Limited Power Booster Box(100)</t>
  </si>
  <si>
    <t>Majestic_Lucky_Scroll</t>
  </si>
  <si>
    <t>Majestic Lucky Egg</t>
  </si>
  <si>
    <t>{ getgroupitem(IG_Majestic_Lucky_Scroll); }</t>
  </si>
  <si>
    <t>Nyangvine_Box200</t>
  </si>
  <si>
    <t>Actinidia Cat Fruit Box(200)</t>
  </si>
  <si>
    <t>Blessing_Lucky_Scroll</t>
  </si>
  <si>
    <t>Blessing Lucky Egg</t>
  </si>
  <si>
    <t>{ getgroupitem(IG_Blessing_Lucky_Scroll); }</t>
  </si>
  <si>
    <t>Smelting_Ore_Box_IX</t>
  </si>
  <si>
    <t>Smelting Ore Box IX</t>
  </si>
  <si>
    <t>Smelting_Ore_Box_IX_10</t>
  </si>
  <si>
    <t>Smelting Ore Box IX(10)</t>
  </si>
  <si>
    <t>Limited_2015_Neuralizer_Box</t>
  </si>
  <si>
    <t>(Limited)2015 Neuralizer Box</t>
  </si>
  <si>
    <t>Limited_2015_Status_Initialization_Volume_Box</t>
  </si>
  <si>
    <t>(Limited)2015 Status Initialization Volume Box</t>
  </si>
  <si>
    <t>Limited_High_Density_Bradium_Box_30</t>
  </si>
  <si>
    <t>(Limited)High Density Bradium Box(30)</t>
  </si>
  <si>
    <t>Limited_High_Density_Kalunium_Box_30</t>
  </si>
  <si>
    <t>(Limited)High Density Kalunium Box(30)</t>
  </si>
  <si>
    <t>Garnet_Lucky_Scroll</t>
  </si>
  <si>
    <t>Garnet Lucky Egg</t>
  </si>
  <si>
    <t>{ getgroupitem(IG_Garnet_Lucky_Scroll); }</t>
  </si>
  <si>
    <t>Event_Almighty_Box__</t>
  </si>
  <si>
    <t>Event_Almighty_Box_100_</t>
  </si>
  <si>
    <t>Dungeon_1_hour_Ticket_Box</t>
  </si>
  <si>
    <t>Dungeon 1 Hour Ticket Box</t>
  </si>
  <si>
    <t>Erzulie_Lucky_Scroll</t>
  </si>
  <si>
    <t>Erzulie Lucky Egg</t>
  </si>
  <si>
    <t>{ getgroupitem(IG_Erzulie_Lucky_Scroll); }</t>
  </si>
  <si>
    <t>Venus_Lucky_Scroll</t>
  </si>
  <si>
    <t>Venus Lucky Egg</t>
  </si>
  <si>
    <t>{ getgroupitem(IG_Venus_Lucky_Scroll); }</t>
  </si>
  <si>
    <t>Amora_Lucky_Scroll</t>
  </si>
  <si>
    <t>Amora Lucky Egg</t>
  </si>
  <si>
    <t>{ getgroupitem(IG_Amora_Lucky_Scroll); }</t>
  </si>
  <si>
    <t>Sograt_Lucky_Scroll</t>
  </si>
  <si>
    <t>Sograt Lucky Scroll</t>
  </si>
  <si>
    <t>{ getgroupitem(IG_Sograt_Lucky_Scroll); }</t>
  </si>
  <si>
    <t>Sanctuary_Lucky_Scroll</t>
  </si>
  <si>
    <t>Sanctuary Lucky Egg</t>
  </si>
  <si>
    <t>{ getgroupitem(IG_Sanctuary_Lucky_Scroll); }</t>
  </si>
  <si>
    <t>Chronosian_Lucky_Scroll</t>
  </si>
  <si>
    <t>Chronosian Lucky Egg</t>
  </si>
  <si>
    <t>{ getgroupitem(IG_Chronosian_Lucky_Scroll); }</t>
  </si>
  <si>
    <t>Cyborg_Lucky_Scroll</t>
  </si>
  <si>
    <t>Cyborg Lucky Egg</t>
  </si>
  <si>
    <t>{ getgroupitem(IG_Cyborg_Lucky_Scroll); }</t>
  </si>
  <si>
    <t>Undine_Lucky_Scroll</t>
  </si>
  <si>
    <t>Undine Lucky Egg</t>
  </si>
  <si>
    <t>{ getgroupitem(IG_Undine_Lucky_Scroll); }</t>
  </si>
  <si>
    <t>Smithy_Lucky_Scroll</t>
  </si>
  <si>
    <t>Smithy Lucky Egg</t>
  </si>
  <si>
    <t>{ getgroupitem(IG_Smithy_Lucky_Scroll); }</t>
  </si>
  <si>
    <t>Ganymede_Lucky_Scroll</t>
  </si>
  <si>
    <t>Ganymede Lucky Egg</t>
  </si>
  <si>
    <t>{ getgroupitem(IG_Ganymede_Lucky_Scroll); }</t>
  </si>
  <si>
    <t>LastAngel_LuckyScroll</t>
  </si>
  <si>
    <t>LastAngel LuckyScroll</t>
  </si>
  <si>
    <t>{ getgroupitem(IG_LastAngel_LuckyScroll); }</t>
  </si>
  <si>
    <t>Valkyrie_Lucky_Scroll</t>
  </si>
  <si>
    <t>Valkyrie Lucky Egg</t>
  </si>
  <si>
    <t>{ getgroupitem(IG_Valkyrie_Lucky_Scroll); }</t>
  </si>
  <si>
    <t>Rainbow_Lucky_Scroll</t>
  </si>
  <si>
    <t>Splash Rainbow Lucky Egg</t>
  </si>
  <si>
    <t>{ getgroupitem(IG_Splash_Rainbow_Lucky_Scroll); }</t>
  </si>
  <si>
    <t>Midgard_Lucky_Scroll</t>
  </si>
  <si>
    <t>Midgard Lucky Scroll</t>
  </si>
  <si>
    <t>{ getgroupitem(IG_Midgard_Lucky_Scroll); }</t>
  </si>
  <si>
    <t>June_Lucky_Scroll</t>
  </si>
  <si>
    <t>Blessing Scarlet Egg</t>
  </si>
  <si>
    <t>{ getgroupitem(IG_Blessing_Scarlet_Scroll); }</t>
  </si>
  <si>
    <t>Holy Cannon Ball</t>
  </si>
  <si>
    <t>Dark Cannon Ball</t>
  </si>
  <si>
    <t>Soul Cannon Ball</t>
  </si>
  <si>
    <t>Iron Cannon Ball</t>
  </si>
  <si>
    <t>Shooting_Star_C</t>
  </si>
  <si>
    <t>Shooting Star</t>
  </si>
  <si>
    <t>F_Bow_Of_Rudra_C</t>
  </si>
  <si>
    <t>E_Bow_Of_Rudra_C</t>
  </si>
  <si>
    <t>Mystic_Bow</t>
  </si>
  <si>
    <t>Mystic Bow</t>
  </si>
  <si>
    <t>75:100</t>
  </si>
  <si>
    <t>Adventure_Bow</t>
  </si>
  <si>
    <t>Adventure Bow</t>
  </si>
  <si>
    <t>Academy_Bow</t>
  </si>
  <si>
    <t>Academy Bow</t>
  </si>
  <si>
    <t>P_Bow3</t>
  </si>
  <si>
    <t>Eden Bow III</t>
  </si>
  <si>
    <t>Malang_Snow_Crab</t>
  </si>
  <si>
    <t>Malangdo Crab</t>
  </si>
  <si>
    <t>Brindle_Eel</t>
  </si>
  <si>
    <t>Zebra Eel</t>
  </si>
  <si>
    <t>Catapult</t>
  </si>
  <si>
    <t>Thief Crossbow</t>
  </si>
  <si>
    <t>Big_CrossBow</t>
  </si>
  <si>
    <t>Giant Crossbow</t>
  </si>
  <si>
    <t>Creeper_Bow</t>
  </si>
  <si>
    <t>Creeper Bow</t>
  </si>
  <si>
    <t>Upg_Bow</t>
  </si>
  <si>
    <t>Upg Bow</t>
  </si>
  <si>
    <t>Velum_Arbalest</t>
  </si>
  <si>
    <t>Vellum Arbalest</t>
  </si>
  <si>
    <t>Velum_CrossBow</t>
  </si>
  <si>
    <t>Vellum CrossBow</t>
  </si>
  <si>
    <t>Orc_Archer_Bow_</t>
  </si>
  <si>
    <t>Metal_Bow</t>
  </si>
  <si>
    <t>Metal Bow</t>
  </si>
  <si>
    <t>Royal_Bow</t>
  </si>
  <si>
    <t>Royal Bow</t>
  </si>
  <si>
    <t>TE_Woe_Bow</t>
  </si>
  <si>
    <t>TE Woe Bow</t>
  </si>
  <si>
    <t>Thanos_Bow</t>
  </si>
  <si>
    <t>Thanatos Bow</t>
  </si>
  <si>
    <t>180:110</t>
  </si>
  <si>
    <t>Bow_Of_Evil_Slayer</t>
  </si>
  <si>
    <t>Evil Slayer Piercer Bow</t>
  </si>
  <si>
    <t>Bow_of_Vicious_Mind</t>
  </si>
  <si>
    <t>Bow of Vicious Mind</t>
  </si>
  <si>
    <t>Gigantic_Bow</t>
  </si>
  <si>
    <t>Giant Bow</t>
  </si>
  <si>
    <t>Bow_Of_Storm</t>
  </si>
  <si>
    <t>Bow of Storms</t>
  </si>
  <si>
    <t>Half_BF_Bow1</t>
  </si>
  <si>
    <t>Half BF Bow1</t>
  </si>
  <si>
    <t>Arcus_Daemonicus</t>
  </si>
  <si>
    <t>Arcus Daemonicus</t>
  </si>
  <si>
    <t>0x00020008</t>
  </si>
  <si>
    <t>Ru_Blue_Bow</t>
  </si>
  <si>
    <t>Blue Bow</t>
  </si>
  <si>
    <t>Ru_Gold_Bow</t>
  </si>
  <si>
    <t>Ru Gold Bow</t>
  </si>
  <si>
    <t>Infinity_Bow</t>
  </si>
  <si>
    <t>Infinity Bow</t>
  </si>
  <si>
    <t>0x00020800</t>
  </si>
  <si>
    <t>Crimson_Bow</t>
  </si>
  <si>
    <t>Crimson Bow</t>
  </si>
  <si>
    <t>Unity_Bow</t>
  </si>
  <si>
    <t>Unity Bow</t>
  </si>
  <si>
    <t>Burning_Bow_</t>
  </si>
  <si>
    <t>Frozen_Bow_</t>
  </si>
  <si>
    <t>Earth_Bow_</t>
  </si>
  <si>
    <t>Gust_Bow_</t>
  </si>
  <si>
    <t>Cheer_Scarf6</t>
  </si>
  <si>
    <t>Cheer Scarf6</t>
  </si>
  <si>
    <t>Cheer_Scarf8</t>
  </si>
  <si>
    <t>Cheer Scarf8</t>
  </si>
  <si>
    <t>Cheer_Scarf10</t>
  </si>
  <si>
    <t>Cheer Scarf10</t>
  </si>
  <si>
    <t>Small_Horn_Of_Devil</t>
  </si>
  <si>
    <t>Small Devil Horns</t>
  </si>
  <si>
    <t>Anubis_Helm_J</t>
  </si>
  <si>
    <t>Anubis Helm J</t>
  </si>
  <si>
    <t>Umbala_Spirit</t>
  </si>
  <si>
    <t>Umbala Spirit</t>
  </si>
  <si>
    <t>Hattah_Black</t>
  </si>
  <si>
    <t>Hattah Black</t>
  </si>
  <si>
    <t>Garuda_Hat</t>
  </si>
  <si>
    <t>Garuda Hat</t>
  </si>
  <si>
    <t>RWC2010_Indonesia</t>
  </si>
  <si>
    <t>RWC2010 Indonesia</t>
  </si>
  <si>
    <t>Blood_Angel_Hair_Band</t>
  </si>
  <si>
    <t>Blood Angel Hair Band</t>
  </si>
  <si>
    <t>Blood_Angel_Wing_Ear</t>
  </si>
  <si>
    <t>Blood Angel Wing Ear</t>
  </si>
  <si>
    <t>Juho_Necktie</t>
  </si>
  <si>
    <t>Juho Necktie</t>
  </si>
  <si>
    <t>Shining_Sunflower</t>
  </si>
  <si>
    <t>Shining Sunflower</t>
  </si>
  <si>
    <t>Para_Team_Hat2</t>
  </si>
  <si>
    <t>Eden Team Hat II</t>
  </si>
  <si>
    <t>RTC_Winner_Headgear</t>
  </si>
  <si>
    <t>RTC Winner Hat</t>
  </si>
  <si>
    <t>RTC_2nd_Headgear</t>
  </si>
  <si>
    <t>RTC 2nd Winner Hat</t>
  </si>
  <si>
    <t>RTC_3rd_Headgear</t>
  </si>
  <si>
    <t>RTC 3rd Winner Hat</t>
  </si>
  <si>
    <t>Ear_Of_Angel's_Wing_</t>
  </si>
  <si>
    <t>Ear_Of_Devil's_Wing_</t>
  </si>
  <si>
    <t>Jaty_C</t>
  </si>
  <si>
    <t>Jaty Crown</t>
  </si>
  <si>
    <t>Lucky_Clover</t>
  </si>
  <si>
    <t>Lucky Clover</t>
  </si>
  <si>
    <t>Evil_Marcher_Hat</t>
  </si>
  <si>
    <t>Evil Marcher Hat</t>
  </si>
  <si>
    <t>Super_Scell</t>
  </si>
  <si>
    <t>Thunderstorm Cloud</t>
  </si>
  <si>
    <t>Dokkebi_Mask</t>
  </si>
  <si>
    <t>Dokkebi Mask</t>
  </si>
  <si>
    <t>Watermelon_Hat</t>
  </si>
  <si>
    <t>Watermelon Cap</t>
  </si>
  <si>
    <t>Yummy_Lollipop</t>
  </si>
  <si>
    <t>Gloomy_Pumpkin_Hat</t>
  </si>
  <si>
    <t>Dark Pumpkin-head</t>
  </si>
  <si>
    <t>Tare_Neko_Cru</t>
  </si>
  <si>
    <t>Drooping Neko Crew</t>
  </si>
  <si>
    <t>Accurate Wild Rose</t>
  </si>
  <si>
    <t>Tha_Despero_Mask</t>
  </si>
  <si>
    <t>Thanatos Despero Mask</t>
  </si>
  <si>
    <t>Drooping_Permeter</t>
  </si>
  <si>
    <t>Drooping Permeter</t>
  </si>
  <si>
    <t>Heart_Ribbon_Band</t>
  </si>
  <si>
    <t>Heart Ribbon Hairband</t>
  </si>
  <si>
    <t>Honeybee_Hat</t>
  </si>
  <si>
    <t>Honey Bee Hat</t>
  </si>
  <si>
    <t>Fancy_Phantom_Mask</t>
  </si>
  <si>
    <t>Fancy Phantom Mask</t>
  </si>
  <si>
    <t>Pumpkin_Hat_2010</t>
  </si>
  <si>
    <t>Pumpkin Hat 2010</t>
  </si>
  <si>
    <t>Foxtail</t>
  </si>
  <si>
    <t>Malangdo_Hat</t>
  </si>
  <si>
    <t>Malangdo Hat</t>
  </si>
  <si>
    <t>Devil_Whisper</t>
  </si>
  <si>
    <t>Spirit Whispers</t>
  </si>
  <si>
    <t>Skull_Cap</t>
  </si>
  <si>
    <t>Skull Cap</t>
  </si>
  <si>
    <t>Evil_Mask</t>
  </si>
  <si>
    <t>Evil Mask</t>
  </si>
  <si>
    <t>Little_Feather_Hat</t>
  </si>
  <si>
    <t>Little Feather Hat</t>
  </si>
  <si>
    <t>Love_Guard</t>
  </si>
  <si>
    <t>Love Guard</t>
  </si>
  <si>
    <t>Witchs_Hat</t>
  </si>
  <si>
    <t>Witchs Hat</t>
  </si>
  <si>
    <t>Blrabbit_Hband</t>
  </si>
  <si>
    <t>Blrabbit Hband</t>
  </si>
  <si>
    <t>Whrabbit_Hband</t>
  </si>
  <si>
    <t>Whrabbit Hband</t>
  </si>
  <si>
    <t>Lover_In_Mouth</t>
  </si>
  <si>
    <t>Lover In Mouth</t>
  </si>
  <si>
    <t>Campus_Festival</t>
  </si>
  <si>
    <t>Campus Festival</t>
  </si>
  <si>
    <t>Tiny_Hat</t>
  </si>
  <si>
    <t>Tiny Hat</t>
  </si>
  <si>
    <t>Nabi_Hair_Pin</t>
  </si>
  <si>
    <t>Butterfly Hairpin</t>
  </si>
  <si>
    <t>Asgard_Blessing</t>
  </si>
  <si>
    <t>Asgard Blessing</t>
  </si>
  <si>
    <t>Galaxy_Circlet</t>
  </si>
  <si>
    <t>Galaxy Circlet</t>
  </si>
  <si>
    <t>Proba_Angel_Blessing</t>
  </si>
  <si>
    <t>Proba Angel Blessing</t>
  </si>
  <si>
    <t>Mini_Tree</t>
  </si>
  <si>
    <t>Mini Tree</t>
  </si>
  <si>
    <t>King_Prawn_Hat</t>
  </si>
  <si>
    <t>King Prawn Hat</t>
  </si>
  <si>
    <t>General_Helmet</t>
  </si>
  <si>
    <t>General Helmet</t>
  </si>
  <si>
    <t>Angel_Helmet</t>
  </si>
  <si>
    <t>Angel Helmet</t>
  </si>
  <si>
    <t>Devil_Helmet</t>
  </si>
  <si>
    <t>Devil Helmet</t>
  </si>
  <si>
    <t>Sinsuncho_Hat</t>
  </si>
  <si>
    <t>Sinsuncho Hat</t>
  </si>
  <si>
    <t>Fafnir_Skin</t>
  </si>
  <si>
    <t>Fafnir Skin</t>
  </si>
  <si>
    <t>Fafnir_Mask</t>
  </si>
  <si>
    <t>Fafnir Mask</t>
  </si>
  <si>
    <t>B_Feather_Beret</t>
  </si>
  <si>
    <t>B Feather Beret</t>
  </si>
  <si>
    <t>Bone_Hat</t>
  </si>
  <si>
    <t>Bone Hat</t>
  </si>
  <si>
    <t>Heart_Wing_Hairband</t>
  </si>
  <si>
    <t>Heart Wing Hairband</t>
  </si>
  <si>
    <t>Love_Piece</t>
  </si>
  <si>
    <t>Love Piece</t>
  </si>
  <si>
    <t>Leprechaun_Hat</t>
  </si>
  <si>
    <t>St Patrick's Hat</t>
  </si>
  <si>
    <t>Nut_Donut_In_Mouth</t>
  </si>
  <si>
    <t>Nut Donut In Mouth</t>
  </si>
  <si>
    <t>Stretched_Nose</t>
  </si>
  <si>
    <t>Stretched Nose</t>
  </si>
  <si>
    <t>Humming_Bird</t>
  </si>
  <si>
    <t>Humming Bird</t>
  </si>
  <si>
    <t>Soft_Sheep_Hat</t>
  </si>
  <si>
    <t>Soft Sheep Hat</t>
  </si>
  <si>
    <t>Ancient_Gold_Deco</t>
  </si>
  <si>
    <t>Ancient Gold Ornament</t>
  </si>
  <si>
    <t>Lucky_Hat</t>
  </si>
  <si>
    <t>Lucky Hat</t>
  </si>
  <si>
    <t>Korean_Judge_Hat</t>
  </si>
  <si>
    <t>Korean Judge Hat</t>
  </si>
  <si>
    <t>White_Feather</t>
  </si>
  <si>
    <t>White Feather</t>
  </si>
  <si>
    <t>Lord_of_Death</t>
  </si>
  <si>
    <t>Lord of Death</t>
  </si>
  <si>
    <t>Wunderkammer</t>
  </si>
  <si>
    <t>YinYang_Earring</t>
  </si>
  <si>
    <t>YinYang Earring</t>
  </si>
  <si>
    <t>24_Bolt</t>
  </si>
  <si>
    <t>24 Bolt</t>
  </si>
  <si>
    <t>Helm_Of_Valor</t>
  </si>
  <si>
    <t>Helm Of Valor</t>
  </si>
  <si>
    <t>9th_Anni_Hat</t>
  </si>
  <si>
    <t>9th Anni Hat</t>
  </si>
  <si>
    <t>Yggdrasil_Crown</t>
  </si>
  <si>
    <t>Yggdrasil Crown</t>
  </si>
  <si>
    <t>Red_Tiger_Mask</t>
  </si>
  <si>
    <t>Red Tiger Mask</t>
  </si>
  <si>
    <t>Blue_Tiger_Mask</t>
  </si>
  <si>
    <t>Blue Tiger Mask</t>
  </si>
  <si>
    <t>Navy_Drooping_Kitty</t>
  </si>
  <si>
    <t>Navy Drooping Kitty</t>
  </si>
  <si>
    <t>Brown_Drooping_Kitty</t>
  </si>
  <si>
    <t>Brown Drooping Kitty</t>
  </si>
  <si>
    <t>Orange_Bunny_Hairband</t>
  </si>
  <si>
    <t>Orange Bunny Hairband</t>
  </si>
  <si>
    <t>Violet_Bunny_Hairband</t>
  </si>
  <si>
    <t>Violet Bunny Hairband</t>
  </si>
  <si>
    <t>Blue_Bunny_Hairband</t>
  </si>
  <si>
    <t>Blue Bunny Hairband</t>
  </si>
  <si>
    <t>Silver_Bunny_Hairband</t>
  </si>
  <si>
    <t>Silver Bunny Hairband</t>
  </si>
  <si>
    <t>Strawberry_Hat</t>
  </si>
  <si>
    <t>Strawberry Hat</t>
  </si>
  <si>
    <t>Gemma_Hairband</t>
  </si>
  <si>
    <t>Gemma Hairband</t>
  </si>
  <si>
    <t>Nestea_Hat</t>
  </si>
  <si>
    <t>Nestea Hat</t>
  </si>
  <si>
    <t>Fancy_Mini_Crown</t>
  </si>
  <si>
    <t>Fancy Mini Crown</t>
  </si>
  <si>
    <t>Magni_Cap_</t>
  </si>
  <si>
    <t>Magni Cap</t>
  </si>
  <si>
    <t>Horn_Of_Ancient</t>
  </si>
  <si>
    <t>Horn of Ancient</t>
  </si>
  <si>
    <t>Sprout_Hat</t>
  </si>
  <si>
    <t>Sprout Hat</t>
  </si>
  <si>
    <t>Mercury_Helm</t>
  </si>
  <si>
    <t>Mercury Riser</t>
  </si>
  <si>
    <t>Mini_Tree_J</t>
  </si>
  <si>
    <t>Mini Tree J</t>
  </si>
  <si>
    <t>Black_Devil_Mask</t>
  </si>
  <si>
    <t>Black Devil Mask</t>
  </si>
  <si>
    <t>Cat_Ears_Beret</t>
  </si>
  <si>
    <t>Cat Ear Beret</t>
  </si>
  <si>
    <t>Red_Bread_Hat</t>
  </si>
  <si>
    <t>Red Bread Hat</t>
  </si>
  <si>
    <t>Watermelon_Slice</t>
  </si>
  <si>
    <t>Watermelon Bite</t>
  </si>
  <si>
    <t>Black_Devil_Mask_</t>
  </si>
  <si>
    <t>Falcon_Mask</t>
  </si>
  <si>
    <t>Falcon Mask</t>
  </si>
  <si>
    <t>Dark_Age</t>
  </si>
  <si>
    <t>Dark Age</t>
  </si>
  <si>
    <t>Tear_Drop</t>
  </si>
  <si>
    <t>Tear Drop</t>
  </si>
  <si>
    <t>Pair_Of_Red_Ribbon2</t>
  </si>
  <si>
    <t>Dark_Blindfold_</t>
  </si>
  <si>
    <t>7th_Anni_Hat_B</t>
  </si>
  <si>
    <t>7th Anni Hat B</t>
  </si>
  <si>
    <t>White_Musang_Hat</t>
  </si>
  <si>
    <t>White Musang Hat</t>
  </si>
  <si>
    <t>Black_Musang_Hat</t>
  </si>
  <si>
    <t>Black Musang Hat</t>
  </si>
  <si>
    <t>Grim_Reaper_Hat</t>
  </si>
  <si>
    <t>Grim Reaper Hat</t>
  </si>
  <si>
    <t>Injured_Eyepatch</t>
  </si>
  <si>
    <t>Injured Eyepatch</t>
  </si>
  <si>
    <t>Long_Tongue</t>
  </si>
  <si>
    <t>Long Tongue</t>
  </si>
  <si>
    <t>Onigiri_In_Mouth</t>
  </si>
  <si>
    <t>Onigiri In Mouth</t>
  </si>
  <si>
    <t>Airplane_Hat</t>
  </si>
  <si>
    <t>Airplane Hat</t>
  </si>
  <si>
    <t>Thief_Bandana</t>
  </si>
  <si>
    <t>Thief Bandana</t>
  </si>
  <si>
    <t>Heart_Eyepatch</t>
  </si>
  <si>
    <t>Heart Eyepatch</t>
  </si>
  <si>
    <t>Gangster_Mask_A</t>
  </si>
  <si>
    <t>Gangster Mask A</t>
  </si>
  <si>
    <t>Rocket_Helm1</t>
  </si>
  <si>
    <t>Rocket Helm 1</t>
  </si>
  <si>
    <t>Rocket_Helm2</t>
  </si>
  <si>
    <t>Rocket Helm 2</t>
  </si>
  <si>
    <t>Rocket_Helm3</t>
  </si>
  <si>
    <t>Rocket Helm 3</t>
  </si>
  <si>
    <t>Rocket_Helm_RWC</t>
  </si>
  <si>
    <t>Rocket Helm RWC</t>
  </si>
  <si>
    <t>Gelato_Hat</t>
  </si>
  <si>
    <t>Gelato Hat</t>
  </si>
  <si>
    <t>Dried_Leaf</t>
  </si>
  <si>
    <t>Dried Leaf</t>
  </si>
  <si>
    <t>Tare_Brownie</t>
  </si>
  <si>
    <t>Tare Brownie</t>
  </si>
  <si>
    <t>B_Desert_Wolf_Hat</t>
  </si>
  <si>
    <t>Baby Desert Wolf Hat</t>
  </si>
  <si>
    <t>Dep_Alice_Hat</t>
  </si>
  <si>
    <t>Drooping Alicel</t>
  </si>
  <si>
    <t>Ribbon_Chef_Hat</t>
  </si>
  <si>
    <t>Ribbon Chef Hat</t>
  </si>
  <si>
    <t>Yellow_Poring_Hairpin</t>
  </si>
  <si>
    <t>Yellow Poring Hairpin</t>
  </si>
  <si>
    <t>Pink_Poring_Hairpin</t>
  </si>
  <si>
    <t>Pink Poring Hairpin</t>
  </si>
  <si>
    <t>Green_Poring_Hairpin</t>
  </si>
  <si>
    <t>Green Poring Hairpin</t>
  </si>
  <si>
    <t>Blue_Poring_Hairpin</t>
  </si>
  <si>
    <t>Blue Poring Hairpin</t>
  </si>
  <si>
    <t>Bridal_Ribbon</t>
  </si>
  <si>
    <t>Bridal Ribbon</t>
  </si>
  <si>
    <t>Ancient_Admiral_Helm</t>
  </si>
  <si>
    <t>Ancient Admiral Helm</t>
  </si>
  <si>
    <t>Citron_Hat</t>
  </si>
  <si>
    <t>Citron Hat</t>
  </si>
  <si>
    <t>Naval_Officer_Hat</t>
  </si>
  <si>
    <t>Naval Officer Hat</t>
  </si>
  <si>
    <t>Starfish_Headband</t>
  </si>
  <si>
    <t>Starfish Headband</t>
  </si>
  <si>
    <t>Ribbon_Magic_Hat</t>
  </si>
  <si>
    <t>Ribbon Magic Hat</t>
  </si>
  <si>
    <t>hand_Scissorhand_Model</t>
  </si>
  <si>
    <t>Scissorhand Model</t>
  </si>
  <si>
    <t>Rockhand_Model</t>
  </si>
  <si>
    <t>Rockhand Model</t>
  </si>
  <si>
    <t>Paperhand_Model</t>
  </si>
  <si>
    <t>Paperhand Model</t>
  </si>
  <si>
    <t>Sailor_Hat</t>
  </si>
  <si>
    <t>Sailor Hat</t>
  </si>
  <si>
    <t>Cow_Hat</t>
  </si>
  <si>
    <t>Cow Hat</t>
  </si>
  <si>
    <t>Star_Eyepatch</t>
  </si>
  <si>
    <t>Star Eyepatch</t>
  </si>
  <si>
    <t>Tongue_Charm</t>
  </si>
  <si>
    <t>Tongue Charm</t>
  </si>
  <si>
    <t>Lude_Mask</t>
  </si>
  <si>
    <t>Lude Mask</t>
  </si>
  <si>
    <t>RWC_Shouting_Mouth</t>
  </si>
  <si>
    <t>RWC Shouting Mouth</t>
  </si>
  <si>
    <t>Ignis_Cap</t>
  </si>
  <si>
    <t>Ignis Cap</t>
  </si>
  <si>
    <t>Vanargand_Helm</t>
  </si>
  <si>
    <t>Vanargandr Helm</t>
  </si>
  <si>
    <t>Devi_Headphone</t>
  </si>
  <si>
    <t>Deviruchi Headphone</t>
  </si>
  <si>
    <t>Lupin_One_Eyed_Glasses</t>
  </si>
  <si>
    <t>Goedo Monocle</t>
  </si>
  <si>
    <t>Wit_Pumpkin_Hat</t>
  </si>
  <si>
    <t>Witch's Pumpkin Hat</t>
  </si>
  <si>
    <t>Pegasus_Wing_Ears</t>
  </si>
  <si>
    <t>Pegasus Wing Ears</t>
  </si>
  <si>
    <t>Holy_Santa_Beard</t>
  </si>
  <si>
    <t>Holy Santa Beard</t>
  </si>
  <si>
    <t>Boitata_Hat</t>
  </si>
  <si>
    <t>Boitata Hat</t>
  </si>
  <si>
    <t>Indi_Feather_Band</t>
  </si>
  <si>
    <t>Indian Feather Headband</t>
  </si>
  <si>
    <t>Trident_Helmet</t>
  </si>
  <si>
    <t>Trident Helm</t>
  </si>
  <si>
    <t>Antler_Fedora</t>
  </si>
  <si>
    <t>Antler Fedora</t>
  </si>
  <si>
    <t>Sunglasses_Bball_Hat</t>
  </si>
  <si>
    <t>Sunglasses Baseball Hat</t>
  </si>
  <si>
    <t>Blind_Glasses</t>
  </si>
  <si>
    <t>Blind Glasses</t>
  </si>
  <si>
    <t>Orange_In_Mouth</t>
  </si>
  <si>
    <t>Orange In Mouth</t>
  </si>
  <si>
    <t>CD_In_Mouth</t>
  </si>
  <si>
    <t>CD In Mouth</t>
  </si>
  <si>
    <t>Cat_Lace_Hairband</t>
  </si>
  <si>
    <t>Cat Lace Hairband</t>
  </si>
  <si>
    <t>Droopy_Turtle_Hat</t>
  </si>
  <si>
    <t>Droopy Turtle Hat</t>
  </si>
  <si>
    <t>Cowhide_Hat</t>
  </si>
  <si>
    <t>Cowhide Hat</t>
  </si>
  <si>
    <t>Hankie_In_Mouth</t>
  </si>
  <si>
    <t>Hankie In Mouth</t>
  </si>
  <si>
    <t>Rudolf_Hairband</t>
  </si>
  <si>
    <t>Rudolf Hairband</t>
  </si>
  <si>
    <t>Tare_Pope</t>
  </si>
  <si>
    <t>Drooping Pope</t>
  </si>
  <si>
    <t>Tare_Pope_</t>
  </si>
  <si>
    <t>Planewing_Hat</t>
  </si>
  <si>
    <t>Planewing Hat</t>
  </si>
  <si>
    <t>Green_Apple_Hat</t>
  </si>
  <si>
    <t>Green Apple Hat</t>
  </si>
  <si>
    <t>Hexagon_Spectacles</t>
  </si>
  <si>
    <t>Hexagon Spectacles</t>
  </si>
  <si>
    <t>Cherry_Twig_In_Mouth</t>
  </si>
  <si>
    <t>Cherry Twig In Mouth</t>
  </si>
  <si>
    <t>Leek_In_Mouth</t>
  </si>
  <si>
    <t>Leek In Mouth</t>
  </si>
  <si>
    <t>Abacus_In_Mouth</t>
  </si>
  <si>
    <t>Abacus In Mouth</t>
  </si>
  <si>
    <t>Tw_Frog_Hat</t>
  </si>
  <si>
    <t>Tw Frog Hat</t>
  </si>
  <si>
    <t>Puppy_Ears_Hat</t>
  </si>
  <si>
    <t>Puppy Ears Hat</t>
  </si>
  <si>
    <t>Teardrop</t>
  </si>
  <si>
    <t>Carrot_In_Mouth</t>
  </si>
  <si>
    <t>Carrot In Mouth</t>
  </si>
  <si>
    <t>Showy_High_Cap</t>
  </si>
  <si>
    <t>Showy High Cap</t>
  </si>
  <si>
    <t>Stardust_Hairband</t>
  </si>
  <si>
    <t>Stardust Hairband</t>
  </si>
  <si>
    <t>2011_RMSC_1</t>
  </si>
  <si>
    <t>2011 RMSC 1</t>
  </si>
  <si>
    <t>2011_RMSC_2</t>
  </si>
  <si>
    <t>2011 RMSC 2</t>
  </si>
  <si>
    <t>2011_RMSC_3</t>
  </si>
  <si>
    <t>2011 RMSC 3</t>
  </si>
  <si>
    <t>2011_RMSC_4</t>
  </si>
  <si>
    <t>2011 RMSC 4</t>
  </si>
  <si>
    <t>Sirt_Evil_Eye</t>
  </si>
  <si>
    <t>Sirt Evil Eye</t>
  </si>
  <si>
    <t>Rising_Black_Dragon</t>
  </si>
  <si>
    <t>Rising Black Dragon</t>
  </si>
  <si>
    <t>Mike_Hat</t>
  </si>
  <si>
    <t>Mike Hat</t>
  </si>
  <si>
    <t>Sleeping_Kitty_Cat</t>
  </si>
  <si>
    <t>Sleeping Kitty Cat</t>
  </si>
  <si>
    <t>Red_Hood</t>
  </si>
  <si>
    <t>Red Hood</t>
  </si>
  <si>
    <t>Phoenix_Crown</t>
  </si>
  <si>
    <t>Orange_Hat</t>
  </si>
  <si>
    <t>Orange Hat</t>
  </si>
  <si>
    <t>Syringe_In_Mouth</t>
  </si>
  <si>
    <t>Syringe In Mouth</t>
  </si>
  <si>
    <t>Cheesy_Snack_In_Mouth</t>
  </si>
  <si>
    <t>Cheesy Snack In Mouth</t>
  </si>
  <si>
    <t>Starving_Fish_Hat</t>
  </si>
  <si>
    <t>Starving Fish Hat</t>
  </si>
  <si>
    <t>Rabbit_Ribbon</t>
  </si>
  <si>
    <t>Rabbit Ribbon</t>
  </si>
  <si>
    <t>Ancient_Civil_Man</t>
  </si>
  <si>
    <t>Ancient Civil Man</t>
  </si>
  <si>
    <t>Shaving_Cream</t>
  </si>
  <si>
    <t>Shaving Cream</t>
  </si>
  <si>
    <t>Stem_In_Mouth</t>
  </si>
  <si>
    <t>Stem In Mouth</t>
  </si>
  <si>
    <t>Drosera_Hairpin</t>
  </si>
  <si>
    <t>Drosera Hairpin</t>
  </si>
  <si>
    <t>Can_Hat</t>
  </si>
  <si>
    <t>Can Hat</t>
  </si>
  <si>
    <t>Maneater_Flower_Hat</t>
  </si>
  <si>
    <t>Maneater Flower Hat</t>
  </si>
  <si>
    <t>Candy_Hat</t>
  </si>
  <si>
    <t>Candy Hat</t>
  </si>
  <si>
    <t>Black_Knitted_Hat</t>
  </si>
  <si>
    <t>Black Knitted Hat</t>
  </si>
  <si>
    <t>Sugared_Fruit_Stick</t>
  </si>
  <si>
    <t>Sugared Fruit Stick</t>
  </si>
  <si>
    <t>Electric_Sunglass</t>
  </si>
  <si>
    <t>Electric Sunglass</t>
  </si>
  <si>
    <t>Fan_In_Mouth</t>
  </si>
  <si>
    <t>Fan In Mouth</t>
  </si>
  <si>
    <t>Monkey_On_Fur_Hat</t>
  </si>
  <si>
    <t>Monkey On Fur Hat</t>
  </si>
  <si>
    <t>Hippo_Hat</t>
  </si>
  <si>
    <t>Hippo Hat</t>
  </si>
  <si>
    <t>Helm_Of_Thoth</t>
  </si>
  <si>
    <t>Helm Of Thoth</t>
  </si>
  <si>
    <t>Strawberry_In_Mouth</t>
  </si>
  <si>
    <t>Strawberry In Mouth</t>
  </si>
  <si>
    <t>Rose_Hairband</t>
  </si>
  <si>
    <t>Rose Hairband</t>
  </si>
  <si>
    <t>L_Magestic_Goat_</t>
  </si>
  <si>
    <t>Sedora_Hat</t>
  </si>
  <si>
    <t>Sedora Hat</t>
  </si>
  <si>
    <t>Egir_Helm</t>
  </si>
  <si>
    <t>Egir Helm</t>
  </si>
  <si>
    <t>MVP_Basketball</t>
  </si>
  <si>
    <t>MVP Basketball</t>
  </si>
  <si>
    <t>Cryptura_Academy_Hat</t>
  </si>
  <si>
    <t>Cryptura Academy Hat</t>
  </si>
  <si>
    <t>TE_Woe_Cap</t>
  </si>
  <si>
    <t>TE Woe Cap</t>
  </si>
  <si>
    <t>TE_Woe_Bone_Helm</t>
  </si>
  <si>
    <t>TE Woe Bone Helm</t>
  </si>
  <si>
    <t>TE_Woe_Magic_Eyes</t>
  </si>
  <si>
    <t>TE Woe Magic Eyes</t>
  </si>
  <si>
    <t>Fortier_Mask</t>
  </si>
  <si>
    <t>Fortier Masque</t>
  </si>
  <si>
    <t>Carnation_Hairband</t>
  </si>
  <si>
    <t>Carnation Hairband</t>
  </si>
  <si>
    <t>C_Hair_Of_The_Strong</t>
  </si>
  <si>
    <t>RMSC2012 Special Costume</t>
  </si>
  <si>
    <t>C_Will_O_Wisp</t>
  </si>
  <si>
    <t>Costume Will O Wisp</t>
  </si>
  <si>
    <t>C_MoonStar_Accessory</t>
  </si>
  <si>
    <t>Costume Moon and Stars</t>
  </si>
  <si>
    <t>C_Spirit_Of_Chung_E</t>
  </si>
  <si>
    <t>Costume Spirit Of Chung E</t>
  </si>
  <si>
    <t>C_World_Star</t>
  </si>
  <si>
    <t>Costume Twilight</t>
  </si>
  <si>
    <t>Choco_Stick_In_Mouth</t>
  </si>
  <si>
    <t>Choco Stick In Mouth</t>
  </si>
  <si>
    <t>Chilly_Breath</t>
  </si>
  <si>
    <t>Chilly Breath</t>
  </si>
  <si>
    <t>Eyes_Of_Ifrit</t>
  </si>
  <si>
    <t>Eyes Of Ifrit</t>
  </si>
  <si>
    <t>Gold_Ingot_Poring_Hat</t>
  </si>
  <si>
    <t>Gold Ingot Poring Hat</t>
  </si>
  <si>
    <t>Majoruros_Horn</t>
  </si>
  <si>
    <t>Majoruros Horn</t>
  </si>
  <si>
    <t>Poker_Card_In_Mouth</t>
  </si>
  <si>
    <t>Poker Card In Mouth</t>
  </si>
  <si>
    <t>Cursed_Book</t>
  </si>
  <si>
    <t>Cursed Book</t>
  </si>
  <si>
    <t>Tw_Rice_Ball</t>
  </si>
  <si>
    <t>Tw Rice Ball</t>
  </si>
  <si>
    <t>Blood_Sucker</t>
  </si>
  <si>
    <t>Blood Sucker</t>
  </si>
  <si>
    <t>Feather_Beret_</t>
  </si>
  <si>
    <t>Black_Shiba_Inu_Hat</t>
  </si>
  <si>
    <t>Black Shiba Inu Hat</t>
  </si>
  <si>
    <t>Hat_Of_Scrat</t>
  </si>
  <si>
    <t>Hat Of Scrat</t>
  </si>
  <si>
    <t>Stretched_Nose_M</t>
  </si>
  <si>
    <t>Wood Goblin's Nose</t>
  </si>
  <si>
    <t>Remodel_Wizardry_Hat</t>
  </si>
  <si>
    <t>Improved Mage Hat</t>
  </si>
  <si>
    <t>Remodel_Magician_Hat</t>
  </si>
  <si>
    <t>Improved Magician Hat</t>
  </si>
  <si>
    <t>Remodel_Mask_Of_Fox</t>
  </si>
  <si>
    <t>Improved Kitsune Mask</t>
  </si>
  <si>
    <t>Remodel_Joker_Jester</t>
  </si>
  <si>
    <t>Improved Joker Jester</t>
  </si>
  <si>
    <t>Remodel_Bunny_Band</t>
  </si>
  <si>
    <t>Improved Bunny Band</t>
  </si>
  <si>
    <t>Enhanced_Corsair</t>
  </si>
  <si>
    <t>Enhanced Corsair</t>
  </si>
  <si>
    <t>Enhanced_Helm_Of_Angel</t>
  </si>
  <si>
    <t>Enhanced Helm of Angel</t>
  </si>
  <si>
    <t>Enhanced_Helm_Of_Sun</t>
  </si>
  <si>
    <t>Enhanced Hat of the Sun God</t>
  </si>
  <si>
    <t>Enhanced_Bone_Helm</t>
  </si>
  <si>
    <t>Enhanced Bone Helm</t>
  </si>
  <si>
    <t>Remodel_Munak_Turban</t>
  </si>
  <si>
    <t>Improved Munak Hat</t>
  </si>
  <si>
    <t>Remodel_Bongun_Hat</t>
  </si>
  <si>
    <t>Improved Bongun Hat</t>
  </si>
  <si>
    <t>Remodel_Opera_Mask</t>
  </si>
  <si>
    <t>Improved Opera Phantom Mask</t>
  </si>
  <si>
    <t>Improved_Binoculars</t>
  </si>
  <si>
    <t>Advanced Binoculars</t>
  </si>
  <si>
    <t>Improved_Fin_Helm</t>
  </si>
  <si>
    <t>Advanced Fin Helm</t>
  </si>
  <si>
    <t>Improved_Assassin_Mask</t>
  </si>
  <si>
    <t>Advanced Assassin Mask</t>
  </si>
  <si>
    <t>Improved_Welding_Mask</t>
  </si>
  <si>
    <t>Advanced Welding Mask</t>
  </si>
  <si>
    <t>Improved_Kiss_Of_Angel</t>
  </si>
  <si>
    <t>Advanced Angel's Kiss</t>
  </si>
  <si>
    <t>RWC_Champ_Crown_Red</t>
  </si>
  <si>
    <t>RWC Champ Crown First Place</t>
  </si>
  <si>
    <t>RWC_Champ_Crown_Blue</t>
  </si>
  <si>
    <t>RWC Champ Crown Second Place</t>
  </si>
  <si>
    <t>RWC_Champ_Crown_Black</t>
  </si>
  <si>
    <t>RWC Champ Crown Third Place</t>
  </si>
  <si>
    <t>Butterfly_Wing_Ear_J</t>
  </si>
  <si>
    <t>Butterfly Wing Ear</t>
  </si>
  <si>
    <t>King_Poring_Hat</t>
  </si>
  <si>
    <t>King Poring Hat</t>
  </si>
  <si>
    <t>Anemos_Mask</t>
  </si>
  <si>
    <t>Anemos Mask</t>
  </si>
  <si>
    <t>Rainbow_Poring_Hat</t>
  </si>
  <si>
    <t>Rainbow Poring Hat</t>
  </si>
  <si>
    <t>Shrine_Maiden_Hat</t>
  </si>
  <si>
    <t>Shrine Maiden Hat</t>
  </si>
  <si>
    <t>Idn_Sakkat</t>
  </si>
  <si>
    <t>Indonesian Independence Sakkat</t>
  </si>
  <si>
    <t>Sorc_Night_Cap</t>
  </si>
  <si>
    <t>Sorcerer's Night Cap</t>
  </si>
  <si>
    <t>RWC_Champ_Crown_QF</t>
  </si>
  <si>
    <t>RWC Champ Crown Fourth Place</t>
  </si>
  <si>
    <t>Rose_Cascade</t>
  </si>
  <si>
    <t>Rose Cascade</t>
  </si>
  <si>
    <t>Eclipse_Hat</t>
  </si>
  <si>
    <t>Eclipse Hat</t>
  </si>
  <si>
    <t>Black_Rabbit_Hat</t>
  </si>
  <si>
    <t>Black Rabbit Hat</t>
  </si>
  <si>
    <t>Yellow_Yuzu_Hat</t>
  </si>
  <si>
    <t>Yellow Yuzu Hat</t>
  </si>
  <si>
    <t>Wing_Form_Spectacle</t>
  </si>
  <si>
    <t>Wing Form Spectacle</t>
  </si>
  <si>
    <t>Hell_Pumpkin_Hat</t>
  </si>
  <si>
    <t>Hell Pumpkin Hat</t>
  </si>
  <si>
    <t>New_Wave_Sunglasses</t>
  </si>
  <si>
    <t>New Wave Sunglasses</t>
  </si>
  <si>
    <t>Angel_School_Cap</t>
  </si>
  <si>
    <t>Angel School Cap</t>
  </si>
  <si>
    <t>Devil_School_Cap</t>
  </si>
  <si>
    <t>Devil School Cap</t>
  </si>
  <si>
    <t>Adv_Angel_School_Cap</t>
  </si>
  <si>
    <t>Evoked Angel School Cap</t>
  </si>
  <si>
    <t>Adv_Devil_School_Cap</t>
  </si>
  <si>
    <t>Evoked Devil School Cap</t>
  </si>
  <si>
    <t>Red_Pencil_In_Mouth</t>
  </si>
  <si>
    <t>Red Pencil In Mouth</t>
  </si>
  <si>
    <t>Blue_Pencil_In_Mouth</t>
  </si>
  <si>
    <t>Blue Pencil In Mouth</t>
  </si>
  <si>
    <t>Gray_Helmet</t>
  </si>
  <si>
    <t>Helmet of Gray</t>
  </si>
  <si>
    <t>Rainbow_Feather_Deco</t>
  </si>
  <si>
    <t>Rainbow Feather Deco</t>
  </si>
  <si>
    <t>Imperial_Feather</t>
  </si>
  <si>
    <t>Imperial Feather</t>
  </si>
  <si>
    <t>Valkyrie_Circlet</t>
  </si>
  <si>
    <t>Valkyrie Circlet</t>
  </si>
  <si>
    <t>2012RMSCNO1</t>
  </si>
  <si>
    <t>2012 RWC Winners Helmet</t>
  </si>
  <si>
    <t>2012RMSCNO2</t>
  </si>
  <si>
    <t>2012 RWC Runners-Up Helmet</t>
  </si>
  <si>
    <t>2012RMSCNO3</t>
  </si>
  <si>
    <t>2012 RWC 2nd Runner Helmet</t>
  </si>
  <si>
    <t>2012RMSCNO4</t>
  </si>
  <si>
    <t>2012 RWC Special Helmet</t>
  </si>
  <si>
    <t>Rolf_Von_Gigue_666</t>
  </si>
  <si>
    <t>Rolf Von Gigue 666</t>
  </si>
  <si>
    <t>Poring_Sunglasses</t>
  </si>
  <si>
    <t>Poring Sunglasses</t>
  </si>
  <si>
    <t>Small_Poring_Band</t>
  </si>
  <si>
    <t>Small Poring Band</t>
  </si>
  <si>
    <t>Hat_Of_Girl</t>
  </si>
  <si>
    <t>Hat Of Girl</t>
  </si>
  <si>
    <t>Small_Deviling_Hat</t>
  </si>
  <si>
    <t>Small Deviling Hat</t>
  </si>
  <si>
    <t>Blue_Poring_Bubble</t>
  </si>
  <si>
    <t>Blue Poring Bubble</t>
  </si>
  <si>
    <t>Banshee_Master_Kiss</t>
  </si>
  <si>
    <t>Banshee Master Kiss</t>
  </si>
  <si>
    <t>Seagod_Protector</t>
  </si>
  <si>
    <t>Seagod Protector</t>
  </si>
  <si>
    <t>Jolly_Roger</t>
  </si>
  <si>
    <t>Jolly Roger</t>
  </si>
  <si>
    <t>Lush_Rose</t>
  </si>
  <si>
    <t>Lush Rose</t>
  </si>
  <si>
    <t>Celines_Ribbon</t>
  </si>
  <si>
    <t>Celines Ribbon</t>
  </si>
  <si>
    <t>Polar_Bear_Cap</t>
  </si>
  <si>
    <t>Polar Bear Cap</t>
  </si>
  <si>
    <t>C_Polar_Bear_Cap</t>
  </si>
  <si>
    <t>Costume Polar Bear Cap</t>
  </si>
  <si>
    <t>{ /*Is this correct item?*/ }</t>
  </si>
  <si>
    <t>ValentineHeart</t>
  </si>
  <si>
    <t>Valentine Heart</t>
  </si>
  <si>
    <t>Berry_Hat_Decoration</t>
  </si>
  <si>
    <t>Tasty Strawberry Hat</t>
  </si>
  <si>
    <t>Berry_Hat_Decoration_</t>
  </si>
  <si>
    <t>ValentineYellowHeart</t>
  </si>
  <si>
    <t>Yellow Valentine Heart</t>
  </si>
  <si>
    <t>Aviator_Hat</t>
  </si>
  <si>
    <t>Aviator Hat</t>
  </si>
  <si>
    <t>W_King_Tiger_Doll_Hat</t>
  </si>
  <si>
    <t>W King Tiger Doll Hat</t>
  </si>
  <si>
    <t>Curupira_Hat</t>
  </si>
  <si>
    <t>Curupira Hat</t>
  </si>
  <si>
    <t>Pink_Angeling_Bubble</t>
  </si>
  <si>
    <t>Pink Angeling Bubble</t>
  </si>
  <si>
    <t>Angeling_Bubble</t>
  </si>
  <si>
    <t>Angeling Bubble</t>
  </si>
  <si>
    <t>Red_Flower_Hat</t>
  </si>
  <si>
    <t>Red Flower Hat</t>
  </si>
  <si>
    <t>Zaha_Doll_Hat_J</t>
  </si>
  <si>
    <t>Zaha Doll J Hat</t>
  </si>
  <si>
    <t>Exorcist_Robe</t>
  </si>
  <si>
    <t>Exorcist Robe</t>
  </si>
  <si>
    <t>Earth_Goddess_Flower_J</t>
  </si>
  <si>
    <t>Earth Goddess Flower</t>
  </si>
  <si>
    <t>Sword_Master_Crown</t>
  </si>
  <si>
    <t>Sword Master Crown</t>
  </si>
  <si>
    <t>Vajra</t>
  </si>
  <si>
    <t>Assassin_Skull_Mask</t>
  </si>
  <si>
    <t>Assassin Skull Mask</t>
  </si>
  <si>
    <t>Very_Sweet_Candy_Bar</t>
  </si>
  <si>
    <t>Very Sweet Candy Bar</t>
  </si>
  <si>
    <t>Very_Sweet_Candy</t>
  </si>
  <si>
    <t>Very Sweet Candy</t>
  </si>
  <si>
    <t>Snake_Hat</t>
  </si>
  <si>
    <t>Snake Hat</t>
  </si>
  <si>
    <t>Sweet_Valentine_Out</t>
  </si>
  <si>
    <t>Sweet Valentine Out</t>
  </si>
  <si>
    <t>One_Eyed_Glass_</t>
  </si>
  <si>
    <t>Cyclops Glasses</t>
  </si>
  <si>
    <t>Baron_Evil_Eye</t>
  </si>
  <si>
    <t>Baron's Evil Eye</t>
  </si>
  <si>
    <t>Palace_Guard_Cap</t>
  </si>
  <si>
    <t>Palace Guard Cap</t>
  </si>
  <si>
    <t>Angry_Scorpion_Hat</t>
  </si>
  <si>
    <t>Angry Scorpion Hat</t>
  </si>
  <si>
    <t>Advanced_Jao_King_Hat</t>
  </si>
  <si>
    <t>Advanced Jao King Hat</t>
  </si>
  <si>
    <t>Kannam_On_Head</t>
  </si>
  <si>
    <t>Kannam On Head</t>
  </si>
  <si>
    <t>Jejecap</t>
  </si>
  <si>
    <t>Aqua_Bunny_Band</t>
  </si>
  <si>
    <t>Aqua Bunny Band</t>
  </si>
  <si>
    <t>Maroon_Bunny_Band</t>
  </si>
  <si>
    <t>Maroon Bunny Band</t>
  </si>
  <si>
    <t>Golden_Bunny_Band</t>
  </si>
  <si>
    <t>Golden Bunny Band</t>
  </si>
  <si>
    <t>Gray_Bunny_Band</t>
  </si>
  <si>
    <t>Gray Bunny Band</t>
  </si>
  <si>
    <t>Husky_Hat</t>
  </si>
  <si>
    <t>Husky Hat</t>
  </si>
  <si>
    <t>Ufo_Poring_Hat</t>
  </si>
  <si>
    <t>Ufo Poring Hat</t>
  </si>
  <si>
    <t>Dragon_Claw_Helm</t>
  </si>
  <si>
    <t>Dragon Claw Helm</t>
  </si>
  <si>
    <t>Rainbow_Star</t>
  </si>
  <si>
    <t>Rainbow Star</t>
  </si>
  <si>
    <t>Celestial_Dark_Flame</t>
  </si>
  <si>
    <t>Celestial Dark Flame</t>
  </si>
  <si>
    <t>Pterios_Fins</t>
  </si>
  <si>
    <t>Pterios Fins</t>
  </si>
  <si>
    <t>Azure_Diadem</t>
  </si>
  <si>
    <t>Azure Diadem</t>
  </si>
  <si>
    <t>Yggdrasil_Herald_Crown</t>
  </si>
  <si>
    <t>Yggdrasil Herald Crown</t>
  </si>
  <si>
    <t>Weisswurst</t>
  </si>
  <si>
    <t>Seppl_Hat</t>
  </si>
  <si>
    <t>Seppl Hat</t>
  </si>
  <si>
    <t>Shovel_Hat</t>
  </si>
  <si>
    <t>Shovel Hat</t>
  </si>
  <si>
    <t>Isabella_Red_Ear</t>
  </si>
  <si>
    <t>Isabella Red Ear</t>
  </si>
  <si>
    <t>Isabella_Brown_Ear</t>
  </si>
  <si>
    <t>Isabella Brown Ear</t>
  </si>
  <si>
    <t>Isabella_Blue_Ear</t>
  </si>
  <si>
    <t>Isabella Blue Ear</t>
  </si>
  <si>
    <t>LoveLove_Balloon</t>
  </si>
  <si>
    <t>LoveLove Balloon</t>
  </si>
  <si>
    <t>Long_Octopus_Balloon</t>
  </si>
  <si>
    <t>Long Octopus Balloon</t>
  </si>
  <si>
    <t>GodOfWinds_Fan</t>
  </si>
  <si>
    <t>GodOfWinds Fan</t>
  </si>
  <si>
    <t>Elephant_Model_Hat</t>
  </si>
  <si>
    <t>Elephant Model Hat</t>
  </si>
  <si>
    <t>Gorilla_Model_Hat</t>
  </si>
  <si>
    <t>Gorilla Model Hat</t>
  </si>
  <si>
    <t>Lion_Model_Hat</t>
  </si>
  <si>
    <t>Lion Model Hat</t>
  </si>
  <si>
    <t>Rhino_Model_Hat</t>
  </si>
  <si>
    <t>Rhino Model Hat</t>
  </si>
  <si>
    <t>Fox_Ears_Bell_Ribbon</t>
  </si>
  <si>
    <t>Fox Ears Bell Ribbon</t>
  </si>
  <si>
    <t>Golden_Fish</t>
  </si>
  <si>
    <t>Golden Fish In Mouth</t>
  </si>
  <si>
    <t>Memories_Of_Lovers</t>
  </si>
  <si>
    <t>Memories Of Lovers</t>
  </si>
  <si>
    <t>Astro_Circle</t>
  </si>
  <si>
    <t>Astro Circle</t>
  </si>
  <si>
    <t>10_Gallon_Hat_Of_Flame</t>
  </si>
  <si>
    <t>10 Gallon Hat Of Flame</t>
  </si>
  <si>
    <t>Pipe_Of_Jiraiya</t>
  </si>
  <si>
    <t>Jiraiya's Pipe</t>
  </si>
  <si>
    <t>Mask_Of_Orochimaru</t>
  </si>
  <si>
    <t>Orochimaru's Mask</t>
  </si>
  <si>
    <t>Scroll_Of_Tsunade</t>
  </si>
  <si>
    <t>Tsunade's Scroll</t>
  </si>
  <si>
    <t>Love_Daddy_2013</t>
  </si>
  <si>
    <t>Love Daddy 2013</t>
  </si>
  <si>
    <t>Magical_Moon_Cat</t>
  </si>
  <si>
    <t>Magical Moon Cat</t>
  </si>
  <si>
    <t>Old_Rune_Circlet</t>
  </si>
  <si>
    <t>Old Rune Circlet</t>
  </si>
  <si>
    <t>Old_Mitra</t>
  </si>
  <si>
    <t>Old Mitra</t>
  </si>
  <si>
    <t>Old_Driver_Band_R</t>
  </si>
  <si>
    <t>Old Driver Band</t>
  </si>
  <si>
    <t>Old_Driver_Band_Y</t>
  </si>
  <si>
    <t>Old Driver Band(Yellow)</t>
  </si>
  <si>
    <t>Old_Shadow_Handicraft</t>
  </si>
  <si>
    <t>Old Shadow Handicraft</t>
  </si>
  <si>
    <t>Old_Minstrel_Song_Hat</t>
  </si>
  <si>
    <t>Old Minstrel Song's Hat</t>
  </si>
  <si>
    <t>Old_Midas_Whisper</t>
  </si>
  <si>
    <t>Old Midas Whisper</t>
  </si>
  <si>
    <t>Old_Magic_Stone_Hat</t>
  </si>
  <si>
    <t>Old Magic Stone Hat</t>
  </si>
  <si>
    <t>Old_Blazing_Soul</t>
  </si>
  <si>
    <t>Old Blazing Soul</t>
  </si>
  <si>
    <t>Old_Wind_Whisper</t>
  </si>
  <si>
    <t>Old Wind Whisper</t>
  </si>
  <si>
    <t>0x10000</t>
  </si>
  <si>
    <t>Old_Dying_Swan</t>
  </si>
  <si>
    <t>Old Dying Swan</t>
  </si>
  <si>
    <t>Old_Circlet_Of_Bone</t>
  </si>
  <si>
    <t>Old Circlet Of Bones</t>
  </si>
  <si>
    <t>Old_Protect_Of_Crown</t>
  </si>
  <si>
    <t>Old Protect Of Crown</t>
  </si>
  <si>
    <t>Old_Camo_RabbitHood</t>
  </si>
  <si>
    <t>Old Camouflage Rabbit Hood</t>
  </si>
  <si>
    <t>0x0000800</t>
  </si>
  <si>
    <t>RWC13_Jormungandr_Hat</t>
  </si>
  <si>
    <t>RWC13 Jormungandr Hat</t>
  </si>
  <si>
    <t>Riot_Chip</t>
  </si>
  <si>
    <t>Reckless Chip</t>
  </si>
  <si>
    <t>Elemental_Crown</t>
  </si>
  <si>
    <t>Elemental Crown</t>
  </si>
  <si>
    <t>Survive_Circlet</t>
  </si>
  <si>
    <t>Survive Circlet</t>
  </si>
  <si>
    <t>Gigant_Helm</t>
  </si>
  <si>
    <t>Gigant Helm</t>
  </si>
  <si>
    <t>Floating_Stone_Of_Int</t>
  </si>
  <si>
    <t>Floating Stone Of Intelligence</t>
  </si>
  <si>
    <t>Protect_Feathers</t>
  </si>
  <si>
    <t>Protect Feathers</t>
  </si>
  <si>
    <t>Aegir_Helm</t>
  </si>
  <si>
    <t>Aegir Helm</t>
  </si>
  <si>
    <t>Pretty_Rabbit_Hood</t>
  </si>
  <si>
    <t>Pretty Rabbit Hood</t>
  </si>
  <si>
    <t>Fallen_Angel_Blessing</t>
  </si>
  <si>
    <t>Fallen Angel Blessing</t>
  </si>
  <si>
    <t>Rift_Ancient_Decoration</t>
  </si>
  <si>
    <t>Rift Ancient Decoration</t>
  </si>
  <si>
    <t>12_Anniversary_Crown_Of_Saint</t>
  </si>
  <si>
    <t>12 Anniversary Crown of Saint</t>
  </si>
  <si>
    <t>12_Anniversary_Elf_Ears</t>
  </si>
  <si>
    <t>12 Anniversary Elf Ears</t>
  </si>
  <si>
    <t>Angeling_KnitCap</t>
  </si>
  <si>
    <t>Angeling KnitCap</t>
  </si>
  <si>
    <t>Elemental_Clothe</t>
  </si>
  <si>
    <t>Elemental Clothes</t>
  </si>
  <si>
    <t>Warrior_Moon_Cat</t>
  </si>
  <si>
    <t>Warrior Moon Cat</t>
  </si>
  <si>
    <t>Sigruns_Wing</t>
  </si>
  <si>
    <t>Rental Sigrun's Wing</t>
  </si>
  <si>
    <t>Fighter_Moon_Cat</t>
  </si>
  <si>
    <t>Fighter Moon Cat</t>
  </si>
  <si>
    <t>Bio_Protector</t>
  </si>
  <si>
    <t>Bio Protector</t>
  </si>
  <si>
    <t>Mask_of_Hero</t>
  </si>
  <si>
    <t>Mask of Hero</t>
  </si>
  <si>
    <t>Parfaille_Vigilante_Hat</t>
  </si>
  <si>
    <t>Parfaille Vigilante Hat</t>
  </si>
  <si>
    <t>Sigrun's_Wings_</t>
  </si>
  <si>
    <t>Angel_Spirit_</t>
  </si>
  <si>
    <t>Opera_Ghost_Mask_</t>
  </si>
  <si>
    <t>Machoman_Glasses_</t>
  </si>
  <si>
    <t>Spinning_Eyes_</t>
  </si>
  <si>
    <t>Mr_Smile_</t>
  </si>
  <si>
    <t>Happy_Balloon</t>
  </si>
  <si>
    <t>Happy Balloon</t>
  </si>
  <si>
    <t>Valhalla_Idol</t>
  </si>
  <si>
    <t>Valhalla Idol</t>
  </si>
  <si>
    <t>Laser_Of_Eagle</t>
  </si>
  <si>
    <t>Laser of Eagle</t>
  </si>
  <si>
    <t>Red_Baby_Dragon</t>
  </si>
  <si>
    <t>Red Baby Dragon</t>
  </si>
  <si>
    <t>Poring_Sunglasses_</t>
  </si>
  <si>
    <t>Poring_Sunglasses__</t>
  </si>
  <si>
    <t>Shadow_Booster_</t>
  </si>
  <si>
    <t>Ifrit's_Ear_</t>
  </si>
  <si>
    <t>Chick_Hat_</t>
  </si>
  <si>
    <t>Magic_Eyes_</t>
  </si>
  <si>
    <t>Radio_Antenna_</t>
  </si>
  <si>
    <t>Odin_Mask_</t>
  </si>
  <si>
    <t>Odin's Mask</t>
  </si>
  <si>
    <t>Wickebines_Black_Cat_Ears</t>
  </si>
  <si>
    <t>Wickebine's Black Cat Ears</t>
  </si>
  <si>
    <t>Seraphim_Coronet</t>
  </si>
  <si>
    <t>Seraphim Coronet</t>
  </si>
  <si>
    <t>SurviveOrb</t>
  </si>
  <si>
    <t>Survive Orb</t>
  </si>
  <si>
    <t>Squirrel_Ear_Hat</t>
  </si>
  <si>
    <t>Squirrel Ear Hat</t>
  </si>
  <si>
    <t>Dolor_Thanatos_Mask</t>
  </si>
  <si>
    <t>Dolor Thanatos Mask</t>
  </si>
  <si>
    <t>Drooping_Rebellion</t>
  </si>
  <si>
    <t>Drooping Rebellion</t>
  </si>
  <si>
    <t>Poring_Balloon</t>
  </si>
  <si>
    <t>Poring Balloon</t>
  </si>
  <si>
    <t>Ferlock's_Hat</t>
  </si>
  <si>
    <t>Ferlock's Hat</t>
  </si>
  <si>
    <t>Whistle</t>
  </si>
  <si>
    <t>Marin_Balloon</t>
  </si>
  <si>
    <t>Marin Balloon</t>
  </si>
  <si>
    <t>Drops_Balloon</t>
  </si>
  <si>
    <t>Drops Balloon</t>
  </si>
  <si>
    <t>Santa_Poring_Balloon</t>
  </si>
  <si>
    <t>Santa Poring Balloon</t>
  </si>
  <si>
    <t>Poporing_Balloon</t>
  </si>
  <si>
    <t>Poporing Balloon</t>
  </si>
  <si>
    <t>Metalring_Balloon</t>
  </si>
  <si>
    <t>Metalring Balloon</t>
  </si>
  <si>
    <t>Devilring_Balloon</t>
  </si>
  <si>
    <t>Devilring Balloon</t>
  </si>
  <si>
    <t>Angelring_Balloon</t>
  </si>
  <si>
    <t>Angelring Balloon</t>
  </si>
  <si>
    <t>Ghostring_Balloon</t>
  </si>
  <si>
    <t>Ghostring Balloon</t>
  </si>
  <si>
    <t>Arch_Angelring_Balloon</t>
  </si>
  <si>
    <t>Arch Angelring Balloon</t>
  </si>
  <si>
    <t>Demons_Eyes</t>
  </si>
  <si>
    <t>Demon's Eyes</t>
  </si>
  <si>
    <t>Drooping_Rebellion_</t>
  </si>
  <si>
    <t>C_GeminiS58_Eyes_Blue</t>
  </si>
  <si>
    <t>Costume GeminiS58 Eyes Blue</t>
  </si>
  <si>
    <t>Barrel_Helm</t>
  </si>
  <si>
    <t>Barrel Helm</t>
  </si>
  <si>
    <t>Scuba_Mask_</t>
  </si>
  <si>
    <t>Scuba Mask</t>
  </si>
  <si>
    <t>Para_Team_Hat100</t>
  </si>
  <si>
    <t>Awakened Eden Group Hat I</t>
  </si>
  <si>
    <t>Para_Team_Hat160</t>
  </si>
  <si>
    <t>Awakened Eden Group Hat II</t>
  </si>
  <si>
    <t>RO_Celebration_Hat</t>
  </si>
  <si>
    <t>RO Celebration Hat</t>
  </si>
  <si>
    <t>Band_Of_Kafra_</t>
  </si>
  <si>
    <t>Kafra Staff Headband</t>
  </si>
  <si>
    <t>Fallen_Angel_Blessing_</t>
  </si>
  <si>
    <t>Elemental_Crown_</t>
  </si>
  <si>
    <t>Elemental_Crown__</t>
  </si>
  <si>
    <t>Rabbit_Magic_Hat_</t>
  </si>
  <si>
    <t>Anubis_Helm_</t>
  </si>
  <si>
    <t>New_Wave_Sunglasses_</t>
  </si>
  <si>
    <t>T_Mr_Smile</t>
  </si>
  <si>
    <t>T Mr Smile</t>
  </si>
  <si>
    <t>T_Spinx_Helm</t>
  </si>
  <si>
    <t>T Spinx Helm</t>
  </si>
  <si>
    <t>T_Goggle</t>
  </si>
  <si>
    <t>T Goggle</t>
  </si>
  <si>
    <t>T_Munak_Hat</t>
  </si>
  <si>
    <t>T Munak Hat</t>
  </si>
  <si>
    <t>T_Sunglasses</t>
  </si>
  <si>
    <t>T Sunglasses</t>
  </si>
  <si>
    <t>T_Cigarette</t>
  </si>
  <si>
    <t>T Cigarette</t>
  </si>
  <si>
    <t>T_Valkyrie_Feather_Band</t>
  </si>
  <si>
    <t>T Valkyrie Feather Band</t>
  </si>
  <si>
    <t>Fine_Sun</t>
  </si>
  <si>
    <t>Clear Sun</t>
  </si>
  <si>
    <t>T_Gemmed_Sallet</t>
  </si>
  <si>
    <t>T Gemmed Sallet</t>
  </si>
  <si>
    <t>Butterfly_Wing_Ear</t>
  </si>
  <si>
    <t>Butterfly Wing Ears</t>
  </si>
  <si>
    <t>Nut_On_Head</t>
  </si>
  <si>
    <t>Screw Stuck in Head</t>
  </si>
  <si>
    <t>Heart_Eye_Patch1</t>
  </si>
  <si>
    <t>Heart Eye Patch 1</t>
  </si>
  <si>
    <t>Heart_Eye_Patch2</t>
  </si>
  <si>
    <t>Heart Eye Patch 2</t>
  </si>
  <si>
    <t>Chicken_Beak</t>
  </si>
  <si>
    <t>Chicken Bill</t>
  </si>
  <si>
    <t>Charlie_Beard</t>
  </si>
  <si>
    <t>Charlies Beard</t>
  </si>
  <si>
    <t>Yellow_Hat</t>
  </si>
  <si>
    <t>Yellow Hat</t>
  </si>
  <si>
    <t>Singing_Bird</t>
  </si>
  <si>
    <t>Singing Bird</t>
  </si>
  <si>
    <t>Cocks_Comb</t>
  </si>
  <si>
    <t>Chicken Crest</t>
  </si>
  <si>
    <t>Rainbow</t>
  </si>
  <si>
    <t>Lightning_Cloud</t>
  </si>
  <si>
    <t>Rain_Cloud</t>
  </si>
  <si>
    <t>Rain Cloud</t>
  </si>
  <si>
    <t>Charlie_Hat</t>
  </si>
  <si>
    <t>Charlies Hat</t>
  </si>
  <si>
    <t>Mini_Crown1</t>
  </si>
  <si>
    <t>Mini Crown</t>
  </si>
  <si>
    <t>Donation_Ribbon</t>
  </si>
  <si>
    <t>C_Green_Feeler</t>
  </si>
  <si>
    <t>Costume Green Feeler</t>
  </si>
  <si>
    <t>C_Jack_A_Dandy</t>
  </si>
  <si>
    <t>Costume Jack A Dandy</t>
  </si>
  <si>
    <t>C_Helm</t>
  </si>
  <si>
    <t>Costume Helm</t>
  </si>
  <si>
    <t>C_Sharp_Gear</t>
  </si>
  <si>
    <t>Costume Spiky Band</t>
  </si>
  <si>
    <t>C_Iron_Cane</t>
  </si>
  <si>
    <t>Costume Iron Cain</t>
  </si>
  <si>
    <t>C_Angelic_Chain</t>
  </si>
  <si>
    <t>Costume Angel Wing</t>
  </si>
  <si>
    <t>C_Wild_Rose</t>
  </si>
  <si>
    <t>Costume Wild Rose</t>
  </si>
  <si>
    <t>C_Cube_Mask</t>
  </si>
  <si>
    <t>Costume Cube Mask</t>
  </si>
  <si>
    <t>C_Red_Bunny_Band</t>
  </si>
  <si>
    <t>C_Spore_Hat</t>
  </si>
  <si>
    <t>Costume Spore Hat</t>
  </si>
  <si>
    <t>C_Tha_Despero_Mask</t>
  </si>
  <si>
    <t>Costume Thanatos Despero Mask</t>
  </si>
  <si>
    <t>C_Sinsuncho_Hat</t>
  </si>
  <si>
    <t>Costume Sinsuncho Hat</t>
  </si>
  <si>
    <t>C_Rose_Corsage</t>
  </si>
  <si>
    <t>Costume Rose Corsage</t>
  </si>
  <si>
    <t>C_Gryphon_Hat</t>
  </si>
  <si>
    <t>Costume Gryphon Hat</t>
  </si>
  <si>
    <t>Full_Moon</t>
  </si>
  <si>
    <t>Full Moon</t>
  </si>
  <si>
    <t>C_Reginleif_Hairband</t>
  </si>
  <si>
    <t>Costume Hairband Of Reginleif</t>
  </si>
  <si>
    <t>C_Rabbit_Earplug</t>
  </si>
  <si>
    <t>Costume Rabbit Earplugs</t>
  </si>
  <si>
    <t>C_Romantic_White_Flower</t>
  </si>
  <si>
    <t>Costume Romantic White Flower</t>
  </si>
  <si>
    <t>C_Devil_Whisper</t>
  </si>
  <si>
    <t>Costume Devil Whisper</t>
  </si>
  <si>
    <t>Oliver_Wolf_Hood</t>
  </si>
  <si>
    <t>Oliver Wolf Hood</t>
  </si>
  <si>
    <t>C_Tare_Neko_Cru</t>
  </si>
  <si>
    <t>Costume Tare Neko Cru</t>
  </si>
  <si>
    <t>C_Boys_Cap</t>
  </si>
  <si>
    <t>Costume Boy's Cap</t>
  </si>
  <si>
    <t>C_Valkyrie_Helm</t>
  </si>
  <si>
    <t>Costume Valkyrie Helm</t>
  </si>
  <si>
    <t>C_Deviruchi_Cap</t>
  </si>
  <si>
    <t>Costume Deviruchi Cap</t>
  </si>
  <si>
    <t>C_Frog_Cap</t>
  </si>
  <si>
    <t>Costume Frog Cap</t>
  </si>
  <si>
    <t>C_Magestic_Goat</t>
  </si>
  <si>
    <t>Costume Magestic Goat</t>
  </si>
  <si>
    <t>C_Blush</t>
  </si>
  <si>
    <t>Costume Blush</t>
  </si>
  <si>
    <t>C_Elven_Ears</t>
  </si>
  <si>
    <t>Costume Elven Ears</t>
  </si>
  <si>
    <t>C_Centimental_Flower</t>
  </si>
  <si>
    <t>Costume Centimental Flower</t>
  </si>
  <si>
    <t>C_Assassin_Mask_</t>
  </si>
  <si>
    <t>Costume Assassin Mask</t>
  </si>
  <si>
    <t>C_Hahoe_Mask</t>
  </si>
  <si>
    <t>Costume Hahoe Mask</t>
  </si>
  <si>
    <t>C_Crescent_Moon_Helm</t>
  </si>
  <si>
    <t>Costume Crescent Moon Helm</t>
  </si>
  <si>
    <t>C_Kabuki_Mask</t>
  </si>
  <si>
    <t>Costume Kabuki Mask</t>
  </si>
  <si>
    <t>C_Ayothaya_Hat</t>
  </si>
  <si>
    <t>Costume Ayothaya Hat</t>
  </si>
  <si>
    <t>C_Crow_Hat</t>
  </si>
  <si>
    <t>Costume Crow Hat</t>
  </si>
  <si>
    <t>C_Baby_Dragon_Hat</t>
  </si>
  <si>
    <t>Costume Baby Dragon Hat</t>
  </si>
  <si>
    <t>C_Coati_Hat</t>
  </si>
  <si>
    <t>Costume Coati Hat</t>
  </si>
  <si>
    <t>C_Tucan_Hat</t>
  </si>
  <si>
    <t>Costume Tucan Hat</t>
  </si>
  <si>
    <t>C_Jaguar_Hat</t>
  </si>
  <si>
    <t>Costume Jaguar Hat</t>
  </si>
  <si>
    <t>C_Dragon_Arhat_Mask</t>
  </si>
  <si>
    <t>Costume Dragon Arhat Mask</t>
  </si>
  <si>
    <t>C_Tiger_Arhat_Mask</t>
  </si>
  <si>
    <t>Costume Tiger Arhat Mask</t>
  </si>
  <si>
    <t>C_Chung_Hairband</t>
  </si>
  <si>
    <t>Costume Chung Hairpin</t>
  </si>
  <si>
    <t>C_Samurai_Mask</t>
  </si>
  <si>
    <t>Costume Samurai Mask</t>
  </si>
  <si>
    <t>C_Hatta_Black</t>
  </si>
  <si>
    <t>Costume Hatta Black</t>
  </si>
  <si>
    <t>C_Ancient_Horns</t>
  </si>
  <si>
    <t>Costume Ancient Horns</t>
  </si>
  <si>
    <t>C_Sprout_Hat</t>
  </si>
  <si>
    <t>Costume Sprout Hat</t>
  </si>
  <si>
    <t>C_Mercury_Riser</t>
  </si>
  <si>
    <t>Costume Mercury Riser</t>
  </si>
  <si>
    <t>C_White_Musang_Hat</t>
  </si>
  <si>
    <t>Costume White Musang Hat</t>
  </si>
  <si>
    <t>C_Black_Musang_Hat</t>
  </si>
  <si>
    <t>Costume Black Musang Hat</t>
  </si>
  <si>
    <t>C_Heart_Wing_Hairband</t>
  </si>
  <si>
    <t>Costume Heart Wing Hairband</t>
  </si>
  <si>
    <t>C_Lord_of_Death</t>
  </si>
  <si>
    <t>Costume Lord of Death</t>
  </si>
  <si>
    <t>C_Ascension_Black_Dragon</t>
  </si>
  <si>
    <t>Costume Ascension Black Dragon</t>
  </si>
  <si>
    <t>C_Tare_Pope</t>
  </si>
  <si>
    <t>Costume Tare Pope</t>
  </si>
  <si>
    <t>10th_Anni_Poring_Hat</t>
  </si>
  <si>
    <t>10th Anni Poring Hat</t>
  </si>
  <si>
    <t>C_Goggle</t>
  </si>
  <si>
    <t>Costume Googles</t>
  </si>
  <si>
    <t>C_Red_Wind_Hat</t>
  </si>
  <si>
    <t>Costume Red Wind Hat</t>
  </si>
  <si>
    <t>C_Sphinx_Helm</t>
  </si>
  <si>
    <t>Costume Sphinx Helm</t>
  </si>
  <si>
    <t>C_Adventurers_Hat</t>
  </si>
  <si>
    <t>Costume Adventurer's Hat</t>
  </si>
  <si>
    <t>C_Cowboy_Hat</t>
  </si>
  <si>
    <t>Costume Cowboy Hat</t>
  </si>
  <si>
    <t>C_Zorro_Mask</t>
  </si>
  <si>
    <t>Costume Zorro Mask</t>
  </si>
  <si>
    <t>C_Pirate_Dagger</t>
  </si>
  <si>
    <t>Costume Dagger In Mouth</t>
  </si>
  <si>
    <t>C_Feather_Beret</t>
  </si>
  <si>
    <t>Costume Feather Beret</t>
  </si>
  <si>
    <t>C_Pink_Bunny_Band_J</t>
  </si>
  <si>
    <t>Costume Pink Bunny Hair Band</t>
  </si>
  <si>
    <t>C_King_Poring_Hat</t>
  </si>
  <si>
    <t>Costume King Poring Hat</t>
  </si>
  <si>
    <t>C_Cat_Hat_J</t>
  </si>
  <si>
    <t>Costume Cat Hat</t>
  </si>
  <si>
    <t>C_Fallen_Angel_Lost_J</t>
  </si>
  <si>
    <t>Costume Fallen Angel Lost</t>
  </si>
  <si>
    <t>C_Twin_Ribbon_J</t>
  </si>
  <si>
    <t>Costume Maiden's Twin Ribbon</t>
  </si>
  <si>
    <t>C_Ribbon_Red</t>
  </si>
  <si>
    <t>Costume Red Ribbon</t>
  </si>
  <si>
    <t>C_Hibiscus</t>
  </si>
  <si>
    <t>Costume Hibiscus</t>
  </si>
  <si>
    <t>C_Laurel_Wreath</t>
  </si>
  <si>
    <t>Costume Laurel Wreath</t>
  </si>
  <si>
    <t>C_Decorative_Geographer</t>
  </si>
  <si>
    <t>Costume Decorative Geographer</t>
  </si>
  <si>
    <t>C_Dress_Hat_J</t>
  </si>
  <si>
    <t>Costume April's Fool Day</t>
  </si>
  <si>
    <t>C_Flapping_Angel_Wing</t>
  </si>
  <si>
    <t>Costume Flapping Angel Wing</t>
  </si>
  <si>
    <t>C_Magic_Eyes</t>
  </si>
  <si>
    <t>Costume Magic Eyes</t>
  </si>
  <si>
    <t>C_Wondering_Wolf_Helm</t>
  </si>
  <si>
    <t>Costume Wandering Wolf Hat</t>
  </si>
  <si>
    <t>C_Imp_Hat</t>
  </si>
  <si>
    <t>Costume Imp Hat</t>
  </si>
  <si>
    <t>Drooping_Kiehl</t>
  </si>
  <si>
    <t>Costume Drooping Kiehl</t>
  </si>
  <si>
    <t>Drooping_Aliot</t>
  </si>
  <si>
    <t>Costume Drooping Aliot</t>
  </si>
  <si>
    <t>C_Invisible_Cap</t>
  </si>
  <si>
    <t>Costume Invisible Cap</t>
  </si>
  <si>
    <t>C_Invisible_Sunglasses</t>
  </si>
  <si>
    <t>Costume Invisible Sunglasses</t>
  </si>
  <si>
    <t>C_Invisible_Mask</t>
  </si>
  <si>
    <t>Costume Invisible Flu Mask</t>
  </si>
  <si>
    <t>C_Gang_Scarf</t>
  </si>
  <si>
    <t>Costume Gang Scarf</t>
  </si>
  <si>
    <t>C_Ninja_Scroll</t>
  </si>
  <si>
    <t>Costume Ninja Scroll</t>
  </si>
  <si>
    <t>C_Love_Chick_Hat</t>
  </si>
  <si>
    <t>Costume Love Chick Hat</t>
  </si>
  <si>
    <t>C_Chick_Hat</t>
  </si>
  <si>
    <t>Costume Baby Chick</t>
  </si>
  <si>
    <t>C_Red_Glasses</t>
  </si>
  <si>
    <t>Costume Red Glasses</t>
  </si>
  <si>
    <t>C_Whisper_Mask</t>
  </si>
  <si>
    <t>Costume Whisper Mask</t>
  </si>
  <si>
    <t>C_Peco_Ears</t>
  </si>
  <si>
    <t>Costume Peco Ears</t>
  </si>
  <si>
    <t>C_Note_Headphone</t>
  </si>
  <si>
    <t>Costume Note Headphone</t>
  </si>
  <si>
    <t>C_Valkyrie_Feather_Band</t>
  </si>
  <si>
    <t>Costume Valkyrie Feather Hat</t>
  </si>
  <si>
    <t>C_Super_Novice_Hat</t>
  </si>
  <si>
    <t>Costume Super Novice Hat</t>
  </si>
  <si>
    <t>C_Loki_Mask</t>
  </si>
  <si>
    <t>Costume Loki Mask</t>
  </si>
  <si>
    <t>C_Wickebines_Black_Cat_Ears</t>
  </si>
  <si>
    <t>Costume Wickebine's Black Cat Ears</t>
  </si>
  <si>
    <t>C_Puppy_Headband</t>
  </si>
  <si>
    <t>Costume Puppy Headband</t>
  </si>
  <si>
    <t>C_Mask_Of_Fox</t>
  </si>
  <si>
    <t>Costume Kitsune Mask</t>
  </si>
  <si>
    <t>C_Corsair</t>
  </si>
  <si>
    <t>Costume Corsair</t>
  </si>
  <si>
    <t>C_Dectective_Hat</t>
  </si>
  <si>
    <t>Costume Detective Hat</t>
  </si>
  <si>
    <t>C_Ear_Of_Devils_Wing</t>
  </si>
  <si>
    <t>Costume Evil Wing Ear</t>
  </si>
  <si>
    <t>C_Crescent_Hairpin</t>
  </si>
  <si>
    <t>Costume Crescent Hairpin</t>
  </si>
  <si>
    <t>C_Bijofnil_Wings</t>
  </si>
  <si>
    <t>Costume Bijofnil Wings</t>
  </si>
  <si>
    <t>C_Round_Eyes</t>
  </si>
  <si>
    <t>Costume Blank Eyes</t>
  </si>
  <si>
    <t>C_Bunny_Band</t>
  </si>
  <si>
    <t>Costume Bunny Band</t>
  </si>
  <si>
    <t>C_Satellite_Hairband</t>
  </si>
  <si>
    <t>Costume Satellite Hairband</t>
  </si>
  <si>
    <t>C_Headset</t>
  </si>
  <si>
    <t>Costume Headset</t>
  </si>
  <si>
    <t>C_Tiara</t>
  </si>
  <si>
    <t>Costume Tiara</t>
  </si>
  <si>
    <t>C_Crown</t>
  </si>
  <si>
    <t>Costume Crown</t>
  </si>
  <si>
    <t>C_Poring_Fedora_Hat</t>
  </si>
  <si>
    <t>Costume Poring Fedora Hat</t>
  </si>
  <si>
    <t>C_Hat</t>
  </si>
  <si>
    <t>Costume Hat</t>
  </si>
  <si>
    <t>C_Flower_Hairband</t>
  </si>
  <si>
    <t>Costume Flower Band</t>
  </si>
  <si>
    <t>C_Flu_Mask</t>
  </si>
  <si>
    <t>Costume Flu Mask</t>
  </si>
  <si>
    <t>C_Mini_Propeller</t>
  </si>
  <si>
    <t>Costume Mini Propeller</t>
  </si>
  <si>
    <t>C_Pierrot_Nose</t>
  </si>
  <si>
    <t>Costume Clown Nose</t>
  </si>
  <si>
    <t>C_Nurse_Cap</t>
  </si>
  <si>
    <t>Costume Nurse Cap</t>
  </si>
  <si>
    <t>C_Mr_Smile</t>
  </si>
  <si>
    <t>Costume Mr. Smile</t>
  </si>
  <si>
    <t>C_Sahkkat</t>
  </si>
  <si>
    <t>Costume Sakkat</t>
  </si>
  <si>
    <t>C_Charming_Ribbon</t>
  </si>
  <si>
    <t>Costume Charming Ribbon</t>
  </si>
  <si>
    <t>C_Helm_of_Darkness</t>
  </si>
  <si>
    <t>Costume Helm of Darkness</t>
  </si>
  <si>
    <t>C_Moonlight_Flower_Hat</t>
  </si>
  <si>
    <t>Costume Moonlight Flower Hat</t>
  </si>
  <si>
    <t>C_Whikebain_Ears</t>
  </si>
  <si>
    <t>Costume Wickebine Ears</t>
  </si>
  <si>
    <t>C_Takius_Blindfold</t>
  </si>
  <si>
    <t>Costume Takius Blindfold</t>
  </si>
  <si>
    <t>C_Phoenix_Crown</t>
  </si>
  <si>
    <t>Costume Phoenix Crown</t>
  </si>
  <si>
    <t>C_Ramen_Hat</t>
  </si>
  <si>
    <t>Costume Ramen Hat</t>
  </si>
  <si>
    <t>C_Red_Deviruchi_Hat</t>
  </si>
  <si>
    <t>Costume Red Deviruchi Hat</t>
  </si>
  <si>
    <t>C_Autumn_Leaves</t>
  </si>
  <si>
    <t>Costume Autumn Leaves</t>
  </si>
  <si>
    <t>C_White_Baby_Cat_Ears</t>
  </si>
  <si>
    <t>Costume White Baby Cat Ears</t>
  </si>
  <si>
    <t>C_Rainbow_Feather_Deco</t>
  </si>
  <si>
    <t>Costume Rainbow Feather Deco</t>
  </si>
  <si>
    <t>C_RWC_Shouting_Mouth</t>
  </si>
  <si>
    <t>Costume RWC Shouting Mouth</t>
  </si>
  <si>
    <t>C_Rabbit_Magic_Hat</t>
  </si>
  <si>
    <t>Costume Rabbit Magic Hat</t>
  </si>
  <si>
    <t>C_Marcher_Hat</t>
  </si>
  <si>
    <t>Costume Marcher Hat</t>
  </si>
  <si>
    <t>C_J_Captain_Hat</t>
  </si>
  <si>
    <t>Costume Ship Captain Hat</t>
  </si>
  <si>
    <t>C_Tiraya_Bonnet</t>
  </si>
  <si>
    <t>Costume Tiraya Bonnet</t>
  </si>
  <si>
    <t>C_Minstrel_Hat</t>
  </si>
  <si>
    <t>C_Captain_Hat</t>
  </si>
  <si>
    <t>Costume Captain Hat</t>
  </si>
  <si>
    <t>C_Vacation_Hat</t>
  </si>
  <si>
    <t>Costume Vacation Hat</t>
  </si>
  <si>
    <t>C_Brown_Beanie</t>
  </si>
  <si>
    <t>Costume Brown Beanie</t>
  </si>
  <si>
    <t>C_Coppola</t>
  </si>
  <si>
    <t>Costume Coppola</t>
  </si>
  <si>
    <t>C_Sweet_Bonnet</t>
  </si>
  <si>
    <t>Costume Sweet Bonnet</t>
  </si>
  <si>
    <t>C_Magician_Hat</t>
  </si>
  <si>
    <t>Costume Magician Hat</t>
  </si>
  <si>
    <t>Wishing_Sky_Lantern</t>
  </si>
  <si>
    <t>Costume Wish Lamp</t>
  </si>
  <si>
    <t>C_Campus_Festival</t>
  </si>
  <si>
    <t>Costume Campus Festival</t>
  </si>
  <si>
    <t>C_Poring_Cake_Hat</t>
  </si>
  <si>
    <t>Costume Poring Cake Hat</t>
  </si>
  <si>
    <t>C_Cookie_Hat</t>
  </si>
  <si>
    <t>Costume Cookie Hat</t>
  </si>
  <si>
    <t>C_Dragon_Helm</t>
  </si>
  <si>
    <t>Costume Dragon Helm</t>
  </si>
  <si>
    <t>C_Wind_Milestone</t>
  </si>
  <si>
    <t>Costume Wind Milestone</t>
  </si>
  <si>
    <t>C_Reginleif_Hairband_</t>
  </si>
  <si>
    <t>Costume Reginleif Hairband</t>
  </si>
  <si>
    <t>C_Southern_Cross</t>
  </si>
  <si>
    <t>Costume Southern Cross</t>
  </si>
  <si>
    <t>C_Piggie_Bank</t>
  </si>
  <si>
    <t>Costume Piggie Bank</t>
  </si>
  <si>
    <t>C_Rainbow_Poring_Hat</t>
  </si>
  <si>
    <t>Costume Rainbow Poring Hat</t>
  </si>
  <si>
    <t>C_Soulless_Wing</t>
  </si>
  <si>
    <t>Costume Soulless Wing</t>
  </si>
  <si>
    <t>C_Bell_Ribbon</t>
  </si>
  <si>
    <t>Costume Bell Ribbon</t>
  </si>
  <si>
    <t>C_Santa_Poring_Hat</t>
  </si>
  <si>
    <t>Costume SantaPoring Cap</t>
  </si>
  <si>
    <t>C_ShineSantaPoring</t>
  </si>
  <si>
    <t>Costume Shining Santa Poring</t>
  </si>
  <si>
    <t>C_SantaHairband</t>
  </si>
  <si>
    <t>Costume Santa Hairband</t>
  </si>
  <si>
    <t>C_Lush_Rose</t>
  </si>
  <si>
    <t>Costume Lush Rose</t>
  </si>
  <si>
    <t>C_Ati_Atihan_Hat</t>
  </si>
  <si>
    <t>Costume Ati Atihan</t>
  </si>
  <si>
    <t>C_Dark_Snake_Lord_Hat_J</t>
  </si>
  <si>
    <t>Costume Dark Snake Lord Hat</t>
  </si>
  <si>
    <t>C_Kettle_Hat</t>
  </si>
  <si>
    <t>Costume Kettle Hat</t>
  </si>
  <si>
    <t>C_Friend_Mochiring_Hat</t>
  </si>
  <si>
    <t>Costume Friend Mochiring Hat</t>
  </si>
  <si>
    <t>C_Rudolph_Santa_Hat</t>
  </si>
  <si>
    <t>Costume Rudolph Santa Hat</t>
  </si>
  <si>
    <t>C_Red_Bonnet</t>
  </si>
  <si>
    <t>Costume Red Bonnet</t>
  </si>
  <si>
    <t>C_Santa_Hat_1</t>
  </si>
  <si>
    <t>Costume Twin Pompom By JB</t>
  </si>
  <si>
    <t>C_Red_Dress_Hat</t>
  </si>
  <si>
    <t>Costume Red Dress Hat</t>
  </si>
  <si>
    <t>C_White_Snake_Hat</t>
  </si>
  <si>
    <t>Costume White Snake Hat</t>
  </si>
  <si>
    <t>C_Yellow_Ribbon</t>
  </si>
  <si>
    <t>Costume Yellow Ribbon</t>
  </si>
  <si>
    <t>C_Wings_Of_Victory</t>
  </si>
  <si>
    <t>Costume Wings Of Victory</t>
  </si>
  <si>
    <t>C_Little_Angel_Doll</t>
  </si>
  <si>
    <t>Costume Little Angel Doll</t>
  </si>
  <si>
    <t>C_Lucky_Clover</t>
  </si>
  <si>
    <t>Costume Lucky Clover</t>
  </si>
  <si>
    <t>C_Lady_Tanee_Doll</t>
  </si>
  <si>
    <t>Costume Lady Tanee Doll</t>
  </si>
  <si>
    <t>C_Scarf</t>
  </si>
  <si>
    <t>Costume Scarf</t>
  </si>
  <si>
    <t>C_Alice_Doll</t>
  </si>
  <si>
    <t>Costume Alice Doll</t>
  </si>
  <si>
    <t>C_Pink_Ribbon</t>
  </si>
  <si>
    <t>Costume Pink Ribbon</t>
  </si>
  <si>
    <t>C_Gothic_Head_Dress</t>
  </si>
  <si>
    <t>Costume Gothic Headdress</t>
  </si>
  <si>
    <t>C_Coronet</t>
  </si>
  <si>
    <t>Costume Coronet</t>
  </si>
  <si>
    <t>C_Romantic_Gent</t>
  </si>
  <si>
    <t>Costume Romantic Gent</t>
  </si>
  <si>
    <t>C_Darkness_Helm</t>
  </si>
  <si>
    <t>Costume Darkness Helm</t>
  </si>
  <si>
    <t>C_Black_Glasses</t>
  </si>
  <si>
    <t>Costume Black Glasses</t>
  </si>
  <si>
    <t>C_Sacred_Torch_Coronet</t>
  </si>
  <si>
    <t>Costume Sacred Torch Coronet</t>
  </si>
  <si>
    <t>C_Deprotai_Doll_Hat</t>
  </si>
  <si>
    <t>Costume Deprote Doll Hat</t>
  </si>
  <si>
    <t>C_Bread_Bag</t>
  </si>
  <si>
    <t>Costume Bread Bag</t>
  </si>
  <si>
    <t>C_Scarlet_Rose</t>
  </si>
  <si>
    <t>Costume Scarlet Rose</t>
  </si>
  <si>
    <t>C_Devilring_Hat</t>
  </si>
  <si>
    <t>Costume Devilring Hat</t>
  </si>
  <si>
    <t>C_Tare_Zonda</t>
  </si>
  <si>
    <t>Costume Tare Zonda</t>
  </si>
  <si>
    <t>C_Neko_Mimi_Kafra</t>
  </si>
  <si>
    <t>Costume Neko Mimi Kafra</t>
  </si>
  <si>
    <t>C_Snake_Hat</t>
  </si>
  <si>
    <t>Costume Snake Hat</t>
  </si>
  <si>
    <t>C_Satanic_Chain</t>
  </si>
  <si>
    <t>Costume Evolved Evil Wing</t>
  </si>
  <si>
    <t>C_Goblin_Mask_04</t>
  </si>
  <si>
    <t>Costume Goblin Leader Mask</t>
  </si>
  <si>
    <t>C_Panda_Cap</t>
  </si>
  <si>
    <t>Costume Panda Cap</t>
  </si>
  <si>
    <t>C_Binoculars</t>
  </si>
  <si>
    <t>Costume Binoculars</t>
  </si>
  <si>
    <t>C_Fin_Helm</t>
  </si>
  <si>
    <t>Costume Fin Helm</t>
  </si>
  <si>
    <t>C_Gas_Mask</t>
  </si>
  <si>
    <t>Costume Gas Mask</t>
  </si>
  <si>
    <t>C_Corsair_K</t>
  </si>
  <si>
    <t>Costume Refined Corsair</t>
  </si>
  <si>
    <t>C_Detective_Hat_K</t>
  </si>
  <si>
    <t>Costume Renown Detective's Cap</t>
  </si>
  <si>
    <t>C_Sleeping_Kitty_Cat</t>
  </si>
  <si>
    <t>Costume Sleeping Kitty Hat</t>
  </si>
  <si>
    <t>C_Majestic_Devil_Horns</t>
  </si>
  <si>
    <t>Costume Majestic Devil Horns</t>
  </si>
  <si>
    <t>C_Small_Golden_Wings</t>
  </si>
  <si>
    <t>Costume Small Golden Wings</t>
  </si>
  <si>
    <t>C_Anubis_Helm</t>
  </si>
  <si>
    <t>Costume Anubis Helm</t>
  </si>
  <si>
    <t>C_Black_Tail_Ribbon</t>
  </si>
  <si>
    <t>Costume Black Tail Ribbon</t>
  </si>
  <si>
    <t>C_Holy_Marching_Hat</t>
  </si>
  <si>
    <t>Costume Holy Marching Hat</t>
  </si>
  <si>
    <t>C_Cap_Of_Blindness</t>
  </si>
  <si>
    <t>Costume Executioner Hood</t>
  </si>
  <si>
    <t>C_Tha_Despero_Mask_</t>
  </si>
  <si>
    <t>Costume Tha Despero Mask</t>
  </si>
  <si>
    <t>C_Diadem</t>
  </si>
  <si>
    <t>Costume Diadem</t>
  </si>
  <si>
    <t>C_Gold_Spirit_Chain</t>
  </si>
  <si>
    <t>Costume Gold Spirit Chain</t>
  </si>
  <si>
    <t>C_Saint_Frill_Ribbon</t>
  </si>
  <si>
    <t>Costume Saint Frill Ribbon</t>
  </si>
  <si>
    <t>C_Light_Darkness_Crown</t>
  </si>
  <si>
    <t>Costume Light Darkness Crown</t>
  </si>
  <si>
    <t>C_Shelter_Wing_Ears</t>
  </si>
  <si>
    <t>Costume Shelter Wing Ears</t>
  </si>
  <si>
    <t>C_Celestial_Hat</t>
  </si>
  <si>
    <t>Costume Celestial Hat</t>
  </si>
  <si>
    <t>C_Good_Wedding_Veil</t>
  </si>
  <si>
    <t>Costume Good Wedding Veil</t>
  </si>
  <si>
    <t>C_YinYang_Earring</t>
  </si>
  <si>
    <t>Costume YinYang Earring</t>
  </si>
  <si>
    <t>C_Holy_Mom_Love</t>
  </si>
  <si>
    <t>Costume Holy Mom Love</t>
  </si>
  <si>
    <t>C_Water_Lily_Crown</t>
  </si>
  <si>
    <t>Costume Water Lily Crown</t>
  </si>
  <si>
    <t>C_Frog_King_Hat</t>
  </si>
  <si>
    <t>Costume Frog King Hat</t>
  </si>
  <si>
    <t>C_Umbrella_Hat</t>
  </si>
  <si>
    <t>Costume Umbrella Hat</t>
  </si>
  <si>
    <t>C_Rainbow_Veil</t>
  </si>
  <si>
    <t>Costume Rainbow Veil</t>
  </si>
  <si>
    <t>C_White_Lily</t>
  </si>
  <si>
    <t>Costume White Lily</t>
  </si>
  <si>
    <t>C_Happy_Peace_Proof</t>
  </si>
  <si>
    <t>Costume Happy Peace Proof</t>
  </si>
  <si>
    <t>C_Leaf_Cat_Hat</t>
  </si>
  <si>
    <t>Costume Leaf Cat Hat</t>
  </si>
  <si>
    <t>C_Monster_Card</t>
  </si>
  <si>
    <t>Costume Monster Card</t>
  </si>
  <si>
    <t>C_Wing_Angels_Ears</t>
  </si>
  <si>
    <t>Costume Wing Angels Ears</t>
  </si>
  <si>
    <t>C_Home_Cherry_Blossom</t>
  </si>
  <si>
    <t>Costume Home Cherry Blossom</t>
  </si>
  <si>
    <t>C_Sakura_Coronet</t>
  </si>
  <si>
    <t>Costume Sakura Coronet</t>
  </si>
  <si>
    <t>C_Honeybee_Hat</t>
  </si>
  <si>
    <t>Costume Honeybee Hat</t>
  </si>
  <si>
    <t>C_Marvelous_Wig</t>
  </si>
  <si>
    <t>Costume Dokebi Hat</t>
  </si>
  <si>
    <t>C_Twinkle_Little_Star</t>
  </si>
  <si>
    <t>Costume Shiny Small Star</t>
  </si>
  <si>
    <t>C_King_Berry</t>
  </si>
  <si>
    <t>Costume King Berry</t>
  </si>
  <si>
    <t>C_Persika</t>
  </si>
  <si>
    <t>Costume Persika</t>
  </si>
  <si>
    <t>C_Rabbit_Ear_Knit_Hat</t>
  </si>
  <si>
    <t>Costume Knit Rabbit Ears</t>
  </si>
  <si>
    <t>C_Ear_Of_Angel's_Wing_</t>
  </si>
  <si>
    <t>Costume Angel Wing Ears</t>
  </si>
  <si>
    <t>C_Drooping_Kitty</t>
  </si>
  <si>
    <t>Costume Refined Drooping Cat</t>
  </si>
  <si>
    <t>C_Granpa_Beard</t>
  </si>
  <si>
    <t>Costume Grampa Beard</t>
  </si>
  <si>
    <t>C_Morrigane's_Helm</t>
  </si>
  <si>
    <t>Costume Morrigane's Helm</t>
  </si>
  <si>
    <t>C_Well_Baked_Toast</t>
  </si>
  <si>
    <t>Costume Crunch Toast</t>
  </si>
  <si>
    <t>C_Mistress_Crown</t>
  </si>
  <si>
    <t>Costume Crown of Mistress</t>
  </si>
  <si>
    <t>C_Sweet_Gents</t>
  </si>
  <si>
    <t>Costume Sweet Gent</t>
  </si>
  <si>
    <t>C_Wedding_Veil</t>
  </si>
  <si>
    <t>Costume Wedding Veil</t>
  </si>
  <si>
    <t>C_Alarm_Mask</t>
  </si>
  <si>
    <t>Costume Alarm Mask</t>
  </si>
  <si>
    <t>C_Goblin_Mask_01</t>
  </si>
  <si>
    <t>Costume Poker Face</t>
  </si>
  <si>
    <t>C_Goblin_Mask_02</t>
  </si>
  <si>
    <t>Costume Surprised Mask</t>
  </si>
  <si>
    <t>C_Goblin_Mask_03</t>
  </si>
  <si>
    <t>Costume Annoyed Mask</t>
  </si>
  <si>
    <t>C_Lord_Circlet</t>
  </si>
  <si>
    <t>Costume Grand Circlet</t>
  </si>
  <si>
    <t>C_Bone_Helm</t>
  </si>
  <si>
    <t>Costume Bone Helm</t>
  </si>
  <si>
    <t>C_Apple_Of_Archer</t>
  </si>
  <si>
    <t>Costume Apple of Archer</t>
  </si>
  <si>
    <t>C_Angry_Mouth</t>
  </si>
  <si>
    <t>Costume Angry Snarl</t>
  </si>
  <si>
    <t>C_Golden_Gear</t>
  </si>
  <si>
    <t>Costume Golden Gear</t>
  </si>
  <si>
    <t>C_Carnation_Hairband</t>
  </si>
  <si>
    <t>Costume Carnation Headband</t>
  </si>
  <si>
    <t>C_Hyegun_Hat</t>
  </si>
  <si>
    <t>Costume Yao Jun</t>
  </si>
  <si>
    <t>C_White_Cat_Hood</t>
  </si>
  <si>
    <t>Costume White Cat Hood</t>
  </si>
  <si>
    <t>C_Evil_Druid_Hat</t>
  </si>
  <si>
    <t>Costume Evil Druid Hat</t>
  </si>
  <si>
    <t>C_Vicious_Stop_Bandage</t>
  </si>
  <si>
    <t>Costume Vicious Stop Bandage</t>
  </si>
  <si>
    <t>C_Ice_Wing_Ear</t>
  </si>
  <si>
    <t>Costume Ice Wing Ear</t>
  </si>
  <si>
    <t>C_Amistr_Cap</t>
  </si>
  <si>
    <t>Costume Amistr</t>
  </si>
  <si>
    <t>C_Fedora</t>
  </si>
  <si>
    <t>Costume Bucket Hat</t>
  </si>
  <si>
    <t>C_Straw_Hat</t>
  </si>
  <si>
    <t>Costume Straw Hat</t>
  </si>
  <si>
    <t>C_Sunglasses</t>
  </si>
  <si>
    <t>Costume Sunglasses</t>
  </si>
  <si>
    <t>C_Filir_Hat</t>
  </si>
  <si>
    <t>Costume Filir Hat</t>
  </si>
  <si>
    <t>C_Poring_Hat</t>
  </si>
  <si>
    <t>Costume Poring Hat</t>
  </si>
  <si>
    <t>C_Fillet</t>
  </si>
  <si>
    <t>Costume Fillet</t>
  </si>
  <si>
    <t>C_Baseball_Cap</t>
  </si>
  <si>
    <t>Costume Baseball Cap</t>
  </si>
  <si>
    <t>C_Lif_Doll_Hat</t>
  </si>
  <si>
    <t>Costume Lif Doll Hat</t>
  </si>
  <si>
    <t>C_L_Magestic_Goat</t>
  </si>
  <si>
    <t>Costume Majestic Goat</t>
  </si>
  <si>
    <t>C_Vanilmirth_Hat</t>
  </si>
  <si>
    <t>Costume Vanilmirth Hat</t>
  </si>
  <si>
    <t>C_Dragonhelm_Copper</t>
  </si>
  <si>
    <t>Costume Dragon Helm Copper</t>
  </si>
  <si>
    <t>C_Puppy_Hat</t>
  </si>
  <si>
    <t>Costume Puppy Hat</t>
  </si>
  <si>
    <t>C_Cat_Hairband</t>
  </si>
  <si>
    <t>Costume Kitty Band</t>
  </si>
  <si>
    <t>C_Turban</t>
  </si>
  <si>
    <t>Costume Turban</t>
  </si>
  <si>
    <t>C_Hair_Protector</t>
  </si>
  <si>
    <t>Costume Bao Bao</t>
  </si>
  <si>
    <t>C_Opera_Ghost_Mask</t>
  </si>
  <si>
    <t>Costume Opera Masque</t>
  </si>
  <si>
    <t>C_Big_Sis_Ribbon</t>
  </si>
  <si>
    <t>Costume Big Ribbon</t>
  </si>
  <si>
    <t>C_Angeling_Hat</t>
  </si>
  <si>
    <t>Costume Angeling Hat</t>
  </si>
  <si>
    <t>C_Munak_Turban</t>
  </si>
  <si>
    <t>Costume Munak Hat</t>
  </si>
  <si>
    <t>C_Bongun_Hat</t>
  </si>
  <si>
    <t>Costume Bongun Hat</t>
  </si>
  <si>
    <t>C_Brown_Bear_Cap</t>
  </si>
  <si>
    <t>Costume Teddybear Hat</t>
  </si>
  <si>
    <t>C_Galapago_Cap</t>
  </si>
  <si>
    <t>Costume Galapago Cap</t>
  </si>
  <si>
    <t>C_Filir_Wing_Ears</t>
  </si>
  <si>
    <t>Costume Filir Wings</t>
  </si>
  <si>
    <t>C_Ear_Of_Black_Cat_</t>
  </si>
  <si>
    <t>Costume Black Cat Ears</t>
  </si>
  <si>
    <t>C_Iceflake_Hat</t>
  </si>
  <si>
    <t>Costume Snow Cone Hat</t>
  </si>
  <si>
    <t>C_King_Prawn_Hat</t>
  </si>
  <si>
    <t>Costume Crayfish Hat</t>
  </si>
  <si>
    <t>C_Leaf_Headgear</t>
  </si>
  <si>
    <t>Costume Smokie Leaf</t>
  </si>
  <si>
    <t>C_Flying_Angel</t>
  </si>
  <si>
    <t>Costume Flying Angel</t>
  </si>
  <si>
    <t>C_Cryptura_Hair_Cap</t>
  </si>
  <si>
    <t>Costume School Criatura Hat</t>
  </si>
  <si>
    <t>C_Heart_Hair_Pin</t>
  </si>
  <si>
    <t>Costume Heart Hairpin</t>
  </si>
  <si>
    <t>C_Horn_Of_Succubus</t>
  </si>
  <si>
    <t>Costume Succubus Horn</t>
  </si>
  <si>
    <t>C_Inccubus_Horn</t>
  </si>
  <si>
    <t>Costume Incubus Horn</t>
  </si>
  <si>
    <t>C_Dokebi's_Wig</t>
  </si>
  <si>
    <t>Costume Dokebi's Wig</t>
  </si>
  <si>
    <t>C_Joker_Jester</t>
  </si>
  <si>
    <t>Costume Joker Jester</t>
  </si>
  <si>
    <t>C_Music_Decoration</t>
  </si>
  <si>
    <t>Costume Decoration of Music</t>
  </si>
  <si>
    <t>C_Rabbit_Ear_Hat</t>
  </si>
  <si>
    <t>Costume Bunny Top Hat</t>
  </si>
  <si>
    <t>C_Drooping_Bunny</t>
  </si>
  <si>
    <t>Costume Evolved Drooping Bunny</t>
  </si>
  <si>
    <t>C_Flowerpot_Mask</t>
  </si>
  <si>
    <t>Costume Flowerpot Mask</t>
  </si>
  <si>
    <t>C_Piamette_Hood</t>
  </si>
  <si>
    <t>Costume Piamette Hood</t>
  </si>
  <si>
    <t>C_Vanargandr_Helm</t>
  </si>
  <si>
    <t>Costume Vanargand Helm</t>
  </si>
  <si>
    <t>C_Blinker</t>
  </si>
  <si>
    <t>Costume Blinker</t>
  </si>
  <si>
    <t>C_Luxury_Sunglasses</t>
  </si>
  <si>
    <t>Costume Purple Glasses</t>
  </si>
  <si>
    <t>C_One_Eyed_Glass</t>
  </si>
  <si>
    <t>Costume Cyclops Glasses</t>
  </si>
  <si>
    <t>C_Glasses</t>
  </si>
  <si>
    <t>Costume Glasses</t>
  </si>
  <si>
    <t>C_Pair_Of_Red_Ribbon</t>
  </si>
  <si>
    <t>Costume Small Ribbons</t>
  </si>
  <si>
    <t>C_Cigar</t>
  </si>
  <si>
    <t>Costume Cigarette</t>
  </si>
  <si>
    <t>C_Witchs_Hat</t>
  </si>
  <si>
    <t>Costume Witch's Hat</t>
  </si>
  <si>
    <t>C_Halloween_Hat</t>
  </si>
  <si>
    <t>Costume Halloween Hat</t>
  </si>
  <si>
    <t>C_Poo_Poo_Hat</t>
  </si>
  <si>
    <t>Costume Poo Poo Hat</t>
  </si>
  <si>
    <t>Felock_Cap</t>
  </si>
  <si>
    <t>Costume Tarlock's Hat</t>
  </si>
  <si>
    <t>C_Black_Cat_Hat</t>
  </si>
  <si>
    <t>Costume Black Cat Hat</t>
  </si>
  <si>
    <t>C_Gloomy_Pumpkin_Hat</t>
  </si>
  <si>
    <t>Costume Pumpkin Hat</t>
  </si>
  <si>
    <t>C_Lude_Mask</t>
  </si>
  <si>
    <t>Costume Lude Mask</t>
  </si>
  <si>
    <t>C_Cube_Mask_</t>
  </si>
  <si>
    <t>Costume Quve Mask</t>
  </si>
  <si>
    <t>C_Adv_Whisper_Mask</t>
  </si>
  <si>
    <t>Costume Evolved Whisper Mask</t>
  </si>
  <si>
    <t>C_Noah_Hat</t>
  </si>
  <si>
    <t>Costume Noah's Hat</t>
  </si>
  <si>
    <t>C_One_Eyed_Glasses</t>
  </si>
  <si>
    <t>Costume Monocle</t>
  </si>
  <si>
    <t>C_Gothic_Heart_Wing</t>
  </si>
  <si>
    <t>Costume Gothic Heart Wing</t>
  </si>
  <si>
    <t>C_Classical_Ribbon</t>
  </si>
  <si>
    <t>Costume Classical Ribbon</t>
  </si>
  <si>
    <t>C_Angel_Mini_Silk_Hat</t>
  </si>
  <si>
    <t>Costume Angel Mini Silk Hat</t>
  </si>
  <si>
    <t>C_Lazy_Raccoon</t>
  </si>
  <si>
    <t>Costume Lazy Smokie</t>
  </si>
  <si>
    <t>C_Cap_Of_Concentration</t>
  </si>
  <si>
    <t>Costume Model Training Hat</t>
  </si>
  <si>
    <t>C_10Gallon_Hat_Of_Flame</t>
  </si>
  <si>
    <t>Costume Alive Ten Gallon Hat Of Flame</t>
  </si>
  <si>
    <t>C_Hunting_Cap_Of_Gust</t>
  </si>
  <si>
    <t>Costume Hunting Cap Of Gust</t>
  </si>
  <si>
    <t>C_Knit_Cap_Of_Water</t>
  </si>
  <si>
    <t>Costume Knit Cap Of Water</t>
  </si>
  <si>
    <t>C_Silk_Hat_Of_Earth</t>
  </si>
  <si>
    <t>Costume Silk Hat of Earth</t>
  </si>
  <si>
    <t>C_Love_Rabbit_Hood</t>
  </si>
  <si>
    <t>Costume Love Rabbit Hood</t>
  </si>
  <si>
    <t>C_Antler</t>
  </si>
  <si>
    <t>Costume Antlers</t>
  </si>
  <si>
    <t>C_Ear_Mufs</t>
  </si>
  <si>
    <t>Costume Ear Muffs</t>
  </si>
  <si>
    <t>C_RWC2013_Japan_Hat</t>
  </si>
  <si>
    <t>Costume RWC2013 Japan Hat</t>
  </si>
  <si>
    <t>C_Bubble_Gum_in_Mouth</t>
  </si>
  <si>
    <t>Costume Bubble Gum in Mouth</t>
  </si>
  <si>
    <t>C_Parade_Cap</t>
  </si>
  <si>
    <t>Costume Parade Cap</t>
  </si>
  <si>
    <t>C_3D_Glasses</t>
  </si>
  <si>
    <t>Costume 3D Glasses</t>
  </si>
  <si>
    <t>C_Mini_Tree_J</t>
  </si>
  <si>
    <t>Costume Mini Tree J</t>
  </si>
  <si>
    <t>C_Soldier_Hat</t>
  </si>
  <si>
    <t>Costume Soldier Hat</t>
  </si>
  <si>
    <t>C_Scooter_Hat</t>
  </si>
  <si>
    <t>Costume Scooter Hat</t>
  </si>
  <si>
    <t>C_Choir_Hat</t>
  </si>
  <si>
    <t>Costume Choir Hat</t>
  </si>
  <si>
    <t>C_Drooping_Argiope</t>
  </si>
  <si>
    <t>Costume Drooping Argiope</t>
  </si>
  <si>
    <t>C_Chain_Puppet</t>
  </si>
  <si>
    <t>Costume Chain Puppet</t>
  </si>
  <si>
    <t>C_Rune_Circlet</t>
  </si>
  <si>
    <t>Costume Rune Circlet</t>
  </si>
  <si>
    <t>C_Mitra</t>
  </si>
  <si>
    <t>Costume Mitra</t>
  </si>
  <si>
    <t>C_Driver_Band_R</t>
  </si>
  <si>
    <t>Costume Driver Band(Red)</t>
  </si>
  <si>
    <t>C_Driver_Band_Y</t>
  </si>
  <si>
    <t>Costume Driver Band(Yellow)</t>
  </si>
  <si>
    <t>C_Shadow_Handicraft</t>
  </si>
  <si>
    <t>Costume Shadow Handicraft</t>
  </si>
  <si>
    <t>C_Minstrel_Song_Hat</t>
  </si>
  <si>
    <t>Costume Minstrel Song's Hat</t>
  </si>
  <si>
    <t>C_Midas_Whisper</t>
  </si>
  <si>
    <t>Costume Midas Whisper</t>
  </si>
  <si>
    <t>C_Magic_Stone_Hat</t>
  </si>
  <si>
    <t>Costume Magic Stone Hat</t>
  </si>
  <si>
    <t>C_Blazing_Soul</t>
  </si>
  <si>
    <t>Costume Blazing Soul</t>
  </si>
  <si>
    <t>C_Wind_Whisper</t>
  </si>
  <si>
    <t>Costume Wind Whisper</t>
  </si>
  <si>
    <t>C_Dying_Swan</t>
  </si>
  <si>
    <t>Costume Dying Swan</t>
  </si>
  <si>
    <t>C_Protect_Of_Crown</t>
  </si>
  <si>
    <t>Costume Protect Of Crown</t>
  </si>
  <si>
    <t>C_Circlet_Of_Bone</t>
  </si>
  <si>
    <t>Costume Circlet Of Bones</t>
  </si>
  <si>
    <t>C_Camouflage_RabbitHood</t>
  </si>
  <si>
    <t>Costume Camouflage Rabbit Hood</t>
  </si>
  <si>
    <t>C_Cat_Santa_Hat</t>
  </si>
  <si>
    <t>Cat Santa Hat</t>
  </si>
  <si>
    <t>C_Golden_Exclamation</t>
  </si>
  <si>
    <t>Costume Golden Exclamation Mark</t>
  </si>
  <si>
    <t>C_Silver_Exclamation</t>
  </si>
  <si>
    <t>Costume Silver Exclamation Mark</t>
  </si>
  <si>
    <t>C_Golden_Question</t>
  </si>
  <si>
    <t>Costume Golden Question Mark</t>
  </si>
  <si>
    <t>C_Silver_Question</t>
  </si>
  <si>
    <t>Costume Silver Question Mark</t>
  </si>
  <si>
    <t>C_Santa's_Hat</t>
  </si>
  <si>
    <t>Costume Santa Hat</t>
  </si>
  <si>
    <t>C_Flower_Hairpin</t>
  </si>
  <si>
    <t>Costume Flower Hairpin</t>
  </si>
  <si>
    <t>C_Winter_Hat</t>
  </si>
  <si>
    <t>Costume Fashion Winter Hat</t>
  </si>
  <si>
    <t>C_Aura_Quartz_Crown</t>
  </si>
  <si>
    <t>Costume Aura Quartz</t>
  </si>
  <si>
    <t>C_Lunatic_Hat</t>
  </si>
  <si>
    <t>Costume Lunatic Hat</t>
  </si>
  <si>
    <t>C_Blue_Fur_Hat</t>
  </si>
  <si>
    <t>Costume Blue Fur Hat</t>
  </si>
  <si>
    <t>C_Elder_Crown</t>
  </si>
  <si>
    <t>Costume Elder Crown</t>
  </si>
  <si>
    <t>C_Mouton_Life</t>
  </si>
  <si>
    <t>Costume Mouton Life</t>
  </si>
  <si>
    <t>C_Snow_Rabbit_Knit_Hat</t>
  </si>
  <si>
    <t>Costume Rabbit Knit Hat</t>
  </si>
  <si>
    <t>C_Galanthus_Guard</t>
  </si>
  <si>
    <t>Costume Galanthus Guard</t>
  </si>
  <si>
    <t>C_Chilly_Breath</t>
  </si>
  <si>
    <t>Costume Chilly Breath</t>
  </si>
  <si>
    <t>C_saLUsalo_Hat</t>
  </si>
  <si>
    <t>Costume saLUsalo Hat</t>
  </si>
  <si>
    <t>C_Bomb_Hat</t>
  </si>
  <si>
    <t>Costume Bomb Hat</t>
  </si>
  <si>
    <t>C_Dragon_Turtle_Hat</t>
  </si>
  <si>
    <t>Costume Dragon Turtle Hat</t>
  </si>
  <si>
    <t>Horse_King</t>
  </si>
  <si>
    <t>Horse King</t>
  </si>
  <si>
    <t>C_Mouse_Hat1</t>
  </si>
  <si>
    <t>Costume Mouse Hat 1</t>
  </si>
  <si>
    <t>C_Mouse_Hat2</t>
  </si>
  <si>
    <t>Costume Mouse Hat 2</t>
  </si>
  <si>
    <t>C_Mouse_Hat3</t>
  </si>
  <si>
    <t>Costume Mouse Hat 3</t>
  </si>
  <si>
    <t>C_Mouse_Hat4</t>
  </si>
  <si>
    <t>Costume Mouse Hat 4</t>
  </si>
  <si>
    <t>C_Mouse_Hat5</t>
  </si>
  <si>
    <t>Costume Mouse Hat 5</t>
  </si>
  <si>
    <t>C_Big_Golden_Bell</t>
  </si>
  <si>
    <t>Costume Big Golden Bell</t>
  </si>
  <si>
    <t>C_Pegasus_Wing_Ears</t>
  </si>
  <si>
    <t>Costume Sigrun Wing</t>
  </si>
  <si>
    <t>C_Dark_Knight_Mask</t>
  </si>
  <si>
    <t>Costume Dark Knight Mask</t>
  </si>
  <si>
    <t>C_Bullock_Helm_J</t>
  </si>
  <si>
    <t>Costume Horned Hat</t>
  </si>
  <si>
    <t>C_General_Helmet</t>
  </si>
  <si>
    <t>Costume Dragon General Helm</t>
  </si>
  <si>
    <t>C_Dragon_Skull</t>
  </si>
  <si>
    <t>Costume Dragon Skull Hat</t>
  </si>
  <si>
    <t>C_Rainbow_Wing_Ears</t>
  </si>
  <si>
    <t>Costume Rainbow Ears Feather</t>
  </si>
  <si>
    <t>C_Lightning_Speed</t>
  </si>
  <si>
    <t>Costume Lightning Speed</t>
  </si>
  <si>
    <t>C_Double_Horn_Helm</t>
  </si>
  <si>
    <t>Costume Double Horn Helm</t>
  </si>
  <si>
    <t>C_Chef_Hat</t>
  </si>
  <si>
    <t>Costume Chef Hat</t>
  </si>
  <si>
    <t>Lincoln_Hat</t>
  </si>
  <si>
    <t>Costume Lincoln Hat</t>
  </si>
  <si>
    <t>Lincoln_Beard</t>
  </si>
  <si>
    <t>Costume Lincoln Beard</t>
  </si>
  <si>
    <t>Lobster_Hat</t>
  </si>
  <si>
    <t>Costume Cool Dinner Hat</t>
  </si>
  <si>
    <t>C_Marionette_Doll</t>
  </si>
  <si>
    <t>Costume Marionette Doll</t>
  </si>
  <si>
    <t>C_Holo_Ear</t>
  </si>
  <si>
    <t>Costume Holo Ear</t>
  </si>
  <si>
    <t>Beret_Of_Artist</t>
  </si>
  <si>
    <t>Costume Beret Of Artist</t>
  </si>
  <si>
    <t>C_Zaha_Doll_Hat</t>
  </si>
  <si>
    <t>Costume Zaha Doll Hat</t>
  </si>
  <si>
    <t>C_Heart_Ribbon_Hairband</t>
  </si>
  <si>
    <t>Costume Heart Ribbon Hairband</t>
  </si>
  <si>
    <t>C_Love_Fragment</t>
  </si>
  <si>
    <t>Costume Love Fragment</t>
  </si>
  <si>
    <t>C_Red_Beret</t>
  </si>
  <si>
    <t>Costume Red Beret</t>
  </si>
  <si>
    <t>C_Orange_Ribbon</t>
  </si>
  <si>
    <t>Costume Orange Ribbon</t>
  </si>
  <si>
    <t>C_Cow_Hat1</t>
  </si>
  <si>
    <t>Costume Cow Hat 1</t>
  </si>
  <si>
    <t>C_Cow_Hat2</t>
  </si>
  <si>
    <t>Costume Cow Hat 2</t>
  </si>
  <si>
    <t>C_Cow_Hat3</t>
  </si>
  <si>
    <t>Costume Cow Hat 3</t>
  </si>
  <si>
    <t>C_Cow_Hat4</t>
  </si>
  <si>
    <t>Costume Cow Hat 4</t>
  </si>
  <si>
    <t>C_Donut_in_Mouth</t>
  </si>
  <si>
    <t>Costume Donut in Mouth</t>
  </si>
  <si>
    <t>C_Choco_Donut_in_Mouth</t>
  </si>
  <si>
    <t>Costume Choco Donut in Mouth</t>
  </si>
  <si>
    <t>C_Bunny_Head_Dress</t>
  </si>
  <si>
    <t>Costume Bunny Headress</t>
  </si>
  <si>
    <t>C_Firinto_Scarf</t>
  </si>
  <si>
    <t>Costume Firinto Scarf</t>
  </si>
  <si>
    <t>C_Buddhist_Priest_Crown</t>
  </si>
  <si>
    <t>Costume Monk Crown</t>
  </si>
  <si>
    <t>C_Jack_Castle_Bat</t>
  </si>
  <si>
    <t>Costume Jack Castle Bat</t>
  </si>
  <si>
    <t>C_Miracle_Blue_Rose</t>
  </si>
  <si>
    <t>Costume Miracle Blue Rose</t>
  </si>
  <si>
    <t>C_Sword_Master_Crown</t>
  </si>
  <si>
    <t>Costume Sword Master Crown</t>
  </si>
  <si>
    <t>C_Owlduke_Silk_Hat</t>
  </si>
  <si>
    <t>Costume Owlduke Silk Hat</t>
  </si>
  <si>
    <t>C_Alphonse_Helmet</t>
  </si>
  <si>
    <t>Costume Alphonse Helmet</t>
  </si>
  <si>
    <t>C_Butterfly_Wing_Ear_J</t>
  </si>
  <si>
    <t>Costume Butterfly Wing Ears</t>
  </si>
  <si>
    <t>C_Rose_Crown</t>
  </si>
  <si>
    <t>C_Earth_Goddess_Flower</t>
  </si>
  <si>
    <t>Costume Rose Headband</t>
  </si>
  <si>
    <t>C_Hermose_Cap</t>
  </si>
  <si>
    <t>Costume Hermos Cap</t>
  </si>
  <si>
    <t>C_Red_Cherry_Blossom</t>
  </si>
  <si>
    <t>Costume Cherryblossom in Mouth</t>
  </si>
  <si>
    <t>C_Carmen_Miranda_Hat</t>
  </si>
  <si>
    <t>Costume Carmen Miranda's Hat</t>
  </si>
  <si>
    <t>C_Samambaia</t>
  </si>
  <si>
    <t>Costume Samambaia</t>
  </si>
  <si>
    <t>C_Decoration_bluerose</t>
  </si>
  <si>
    <t>Costume Blue Ribbon Band</t>
  </si>
  <si>
    <t>C_Pray_Cherry_Blossom</t>
  </si>
  <si>
    <t>Costume Prayer Cherry Blossom</t>
  </si>
  <si>
    <t>C_Wind_Of_The_Prairie</t>
  </si>
  <si>
    <t>Costume Wind Prairie</t>
  </si>
  <si>
    <t>C_Plaster</t>
  </si>
  <si>
    <t>Costume Giant Band Aid</t>
  </si>
  <si>
    <t>C_Ph.D_Hat</t>
  </si>
  <si>
    <t>Costume Ph.D Hat</t>
  </si>
  <si>
    <t>C_Stop_Post</t>
  </si>
  <si>
    <t>Costume Stop Post</t>
  </si>
  <si>
    <t>C_AFK_Hat</t>
  </si>
  <si>
    <t>Costume AFK Hat</t>
  </si>
  <si>
    <t>C_W_King_Tiger_Doll_Hat</t>
  </si>
  <si>
    <t>Costume White King Tiger Doll Hat</t>
  </si>
  <si>
    <t>C_Baby_Pacifier</t>
  </si>
  <si>
    <t>Costume Baby Pacifier</t>
  </si>
  <si>
    <t>C_Ghost_Bandana</t>
  </si>
  <si>
    <t>Costume Ghost Bandana</t>
  </si>
  <si>
    <t>C_Bride_Corolla</t>
  </si>
  <si>
    <t>Costume Bride's Corolla</t>
  </si>
  <si>
    <t>C_Feather_Bonnet</t>
  </si>
  <si>
    <t>Costume Feather Bonnet</t>
  </si>
  <si>
    <t>C_Hot_Blood_Headband</t>
  </si>
  <si>
    <t>Costume Hot Blood Headband</t>
  </si>
  <si>
    <t>C_Welding_Mask</t>
  </si>
  <si>
    <t>Costume Welding Mask</t>
  </si>
  <si>
    <t>C_Construction_Helmet</t>
  </si>
  <si>
    <t>Costume Construction Helmet</t>
  </si>
  <si>
    <t>C_Demo_Mask</t>
  </si>
  <si>
    <t>Costume Demo Mask</t>
  </si>
  <si>
    <t>C_Angel_Stair</t>
  </si>
  <si>
    <t>Costume Angel Stair</t>
  </si>
  <si>
    <t>C_Yellow_Brain_Hat</t>
  </si>
  <si>
    <t>Costume Yellow Brain Hat</t>
  </si>
  <si>
    <t>C_Blue_Brain_Hat</t>
  </si>
  <si>
    <t>Costume Blue Brain Hat</t>
  </si>
  <si>
    <t>C_Hairband_Of_Grandpeco</t>
  </si>
  <si>
    <t>Costume Grand Peco Hairband</t>
  </si>
  <si>
    <t>C_Pecopeco_Hairband</t>
  </si>
  <si>
    <t>Costume Pecopeco Hairband</t>
  </si>
  <si>
    <t>C_White_Rabbit_Headband</t>
  </si>
  <si>
    <t>Costume White Rabbit Headband</t>
  </si>
  <si>
    <t>C_Black_Rabbit_Headband</t>
  </si>
  <si>
    <t>Costume Black Rabbit Headband</t>
  </si>
  <si>
    <t>C_Gryphon_Hairband</t>
  </si>
  <si>
    <t>Costume Gryphon Hairband</t>
  </si>
  <si>
    <t>C_Alpaca_Hood</t>
  </si>
  <si>
    <t>Costume Alpaca Hood</t>
  </si>
  <si>
    <t>C_Worg_In_Mouth</t>
  </si>
  <si>
    <t>Costume Worg In Mouth</t>
  </si>
  <si>
    <t>C_Hair_Band</t>
  </si>
  <si>
    <t>Costume Hair Band</t>
  </si>
  <si>
    <t>C_Biretta</t>
  </si>
  <si>
    <t>Costume Biretta</t>
  </si>
  <si>
    <t>C_Little_Fhat</t>
  </si>
  <si>
    <t>Costume Little Feather Hat</t>
  </si>
  <si>
    <t>C_Idun_Wing_Ears</t>
  </si>
  <si>
    <t>Costume Idun Feather Ears</t>
  </si>
  <si>
    <t>C_Wing_Form_Spectacle</t>
  </si>
  <si>
    <t>Costume Wing Frame Sunglasses</t>
  </si>
  <si>
    <t>C_White_Feather</t>
  </si>
  <si>
    <t>Costume White Feather</t>
  </si>
  <si>
    <t>C_Love_Daddy_2013</t>
  </si>
  <si>
    <t>Costume Forgotten Angel Wing</t>
  </si>
  <si>
    <t>C_Shaman's_Hair_Orna</t>
  </si>
  <si>
    <t>Costume Shaman Hair Ornament</t>
  </si>
  <si>
    <t>C_Metal_Dragon_Helm</t>
  </si>
  <si>
    <t>Costume Metal Dragon Helm</t>
  </si>
  <si>
    <t>C_Metal_Dragon_Hat</t>
  </si>
  <si>
    <t>Costume Metal Dragon Hat</t>
  </si>
  <si>
    <t>C_Mythlit_Hat</t>
  </si>
  <si>
    <t>Costume Mythlit Hat</t>
  </si>
  <si>
    <t>C_Clover_Coronet</t>
  </si>
  <si>
    <t>Costume Ceremonial Hat</t>
  </si>
  <si>
    <t>C_Clover_Silkhat</t>
  </si>
  <si>
    <t>Costume St Patrick's Hat</t>
  </si>
  <si>
    <t>C_Dragon_Cintamani_Hat1</t>
  </si>
  <si>
    <t>Costume Dragon Cintamani Hat</t>
  </si>
  <si>
    <t>C_Dragon_Cintamani_Hat2</t>
  </si>
  <si>
    <t>C_Dragon_Cintamani_Hat3</t>
  </si>
  <si>
    <t>C_Dragon_Cintamani_Hat4</t>
  </si>
  <si>
    <t>C_Egg_Shell</t>
  </si>
  <si>
    <t>Costume Egg Shell</t>
  </si>
  <si>
    <t>C_Smoking_Pipe</t>
  </si>
  <si>
    <t>Costume Pipe</t>
  </si>
  <si>
    <t>C_Sales_Signboard</t>
  </si>
  <si>
    <t>Costume Sales Banner</t>
  </si>
  <si>
    <t>C_Star_Sparkling</t>
  </si>
  <si>
    <t>Costume Wizard Hat</t>
  </si>
  <si>
    <t>C_Fillet_Green</t>
  </si>
  <si>
    <t>Costume Green Ribbon</t>
  </si>
  <si>
    <t>C_Fillet_Red</t>
  </si>
  <si>
    <t>C_Fillet_Blue</t>
  </si>
  <si>
    <t>Costume Blue Ribbon</t>
  </si>
  <si>
    <t>C_Fillet_White</t>
  </si>
  <si>
    <t>Costume White Ribbon</t>
  </si>
  <si>
    <t>C_Vampire_Hairband</t>
  </si>
  <si>
    <t>Costume Vampire Hairband</t>
  </si>
  <si>
    <t>C_Ljosalfar</t>
  </si>
  <si>
    <t>Flying Ljosalfar</t>
  </si>
  <si>
    <t>C_Volume_Fhat</t>
  </si>
  <si>
    <t>Costume Volume Fhat</t>
  </si>
  <si>
    <t>C_Bragi_Wing_Ears</t>
  </si>
  <si>
    <t>Costume Bragi Wing Ears</t>
  </si>
  <si>
    <t>C_Horse_King_J</t>
  </si>
  <si>
    <t>Costume Horse King J</t>
  </si>
  <si>
    <t>C_Drooping_Panda</t>
  </si>
  <si>
    <t>Costume Drooping Panda</t>
  </si>
  <si>
    <t>C_Picky_Egg_Shell</t>
  </si>
  <si>
    <t>Costume Picky Egg Shell</t>
  </si>
  <si>
    <t>C_Fish_Head_Hat</t>
  </si>
  <si>
    <t>Costume Fish Head</t>
  </si>
  <si>
    <t>C_Classic_Hat</t>
  </si>
  <si>
    <t>Costume Classic Hat</t>
  </si>
  <si>
    <t>C_Fish_In_Mouth</t>
  </si>
  <si>
    <t>Costume Fish In Mouth</t>
  </si>
  <si>
    <t>C_Blind_Glasses</t>
  </si>
  <si>
    <t>Costume Blind Glasses</t>
  </si>
  <si>
    <t>C_Jolly_Roger</t>
  </si>
  <si>
    <t>Costume Jolly Roger Hat</t>
  </si>
  <si>
    <t>C_Coiledup_Snake</t>
  </si>
  <si>
    <t>Costume Coiledup Snake</t>
  </si>
  <si>
    <t>C_Coiledup_Snake_Hat2</t>
  </si>
  <si>
    <t>Costume Coiledup Snake Hat</t>
  </si>
  <si>
    <t>C_Aqua_Ten_Gallon_Hat</t>
  </si>
  <si>
    <t>Costume Aqua Ten Gallon Hat</t>
  </si>
  <si>
    <t>C_Star_Reading_Hat</t>
  </si>
  <si>
    <t>Costume Star Reading Hat</t>
  </si>
  <si>
    <t>C_Funeral_Costume</t>
  </si>
  <si>
    <t>Costume Funeral Hat</t>
  </si>
  <si>
    <t>C_Under_Rim_Glasses</t>
  </si>
  <si>
    <t>Under Rim Glasses</t>
  </si>
  <si>
    <t>C_Mermaid_Headphone</t>
  </si>
  <si>
    <t>Mermaid Headphone</t>
  </si>
  <si>
    <t>C_Raspberry_Mousse_Hat</t>
  </si>
  <si>
    <t>Raspberry Mousse Hat</t>
  </si>
  <si>
    <t>C_Hat_Of_Cake</t>
  </si>
  <si>
    <t>Costume Cake Hat</t>
  </si>
  <si>
    <t>C_Fur_Hat</t>
  </si>
  <si>
    <t>Costume Beanie</t>
  </si>
  <si>
    <t>C_Antenna</t>
  </si>
  <si>
    <t>Costume Aerial</t>
  </si>
  <si>
    <t>C_Lotus_Flower_Hat</t>
  </si>
  <si>
    <t>Costume Flower Lily</t>
  </si>
  <si>
    <t>Happy_Summer_Ribbon</t>
  </si>
  <si>
    <t>Costume Happy Summer Ribbon</t>
  </si>
  <si>
    <t>C_Eagle_Eyes</t>
  </si>
  <si>
    <t>Costume Eagle Eyes</t>
  </si>
  <si>
    <t>C_Masquerade</t>
  </si>
  <si>
    <t>Costume Masquerade</t>
  </si>
  <si>
    <t>C_Mini_Glasses</t>
  </si>
  <si>
    <t>Costume Mini Glasses</t>
  </si>
  <si>
    <t>C_Odium_Thanatos_Mask</t>
  </si>
  <si>
    <t>Costume Odium Thanatos Mask</t>
  </si>
  <si>
    <t>C_Abysmal_Knight_Helm</t>
  </si>
  <si>
    <t>Costume Abysmal Knight Helm</t>
  </si>
  <si>
    <t>C_Remover_Hat</t>
  </si>
  <si>
    <t>Costume Remover Hat</t>
  </si>
  <si>
    <t>C_Poporing_Cap</t>
  </si>
  <si>
    <t>Costume Poporing Cap</t>
  </si>
  <si>
    <t>C_Whisper_Tall_Hat</t>
  </si>
  <si>
    <t>Costume Whisper Tall Hat</t>
  </si>
  <si>
    <t>C_C_Tower_Manager_Incom</t>
  </si>
  <si>
    <t>Costume Clock Tower Manager</t>
  </si>
  <si>
    <t>C_Subject_Aura</t>
  </si>
  <si>
    <t>Costume Aura Vicious Mind</t>
  </si>
  <si>
    <t>C_Poring_Mascot_Costume</t>
  </si>
  <si>
    <t>Costume Poring Mascot</t>
  </si>
  <si>
    <t>C_Helm_Of_Abyss_White</t>
  </si>
  <si>
    <t>Costume White Helm Of Abyss</t>
  </si>
  <si>
    <t>C_12_Anniversary_Crown_Of_Saint</t>
  </si>
  <si>
    <t>Costume 12 Anniversary Crown of Saint</t>
  </si>
  <si>
    <t>C_12_Anniversary_Elf_Ears</t>
  </si>
  <si>
    <t>Costume 12 Anniversary Elf Ears</t>
  </si>
  <si>
    <t>C_Bomb_Wick</t>
  </si>
  <si>
    <t>Costume Bomb Wick</t>
  </si>
  <si>
    <t>C_Sea_Otter_Hat</t>
  </si>
  <si>
    <t>Costume Sea Otter Hat</t>
  </si>
  <si>
    <t>C_Horse_Hairpin</t>
  </si>
  <si>
    <t>Costume Horse Hairpin</t>
  </si>
  <si>
    <t>C_Horse_Hairpin_</t>
  </si>
  <si>
    <t>C_Observer</t>
  </si>
  <si>
    <t>Costume Observer</t>
  </si>
  <si>
    <t>C_Machoman_Glasses</t>
  </si>
  <si>
    <t>Costume Machoman Glasses</t>
  </si>
  <si>
    <t>C_Candy_Cane_In_Mouth</t>
  </si>
  <si>
    <t>Costume Candy Cane In Mouth</t>
  </si>
  <si>
    <t>C_Ancient_Elven_Ear</t>
  </si>
  <si>
    <t>Costume Ancient Elven Ear</t>
  </si>
  <si>
    <t>C_Robo_Eye</t>
  </si>
  <si>
    <t>Costume Robo Eye</t>
  </si>
  <si>
    <t>C_Angel_Spirit</t>
  </si>
  <si>
    <t>Costume Angel of Ghost</t>
  </si>
  <si>
    <t>C_Bell_Pigeon</t>
  </si>
  <si>
    <t>Costume Bell of Piegon</t>
  </si>
  <si>
    <t>C_Musketeer_Hat</t>
  </si>
  <si>
    <t>Costume Musketeer Hat</t>
  </si>
  <si>
    <t>C_Hexagon_Glasses</t>
  </si>
  <si>
    <t>Costume Hexagon Glasses</t>
  </si>
  <si>
    <t>C_Wind_Fan</t>
  </si>
  <si>
    <t>Costume Wind Fan</t>
  </si>
  <si>
    <t>C_Poison_Spore_Hat</t>
  </si>
  <si>
    <t>Costume Poison Spore Hat</t>
  </si>
  <si>
    <t>C_Straw_Rice_Bag</t>
  </si>
  <si>
    <t>Costume Straw Rice Bag</t>
  </si>
  <si>
    <t>C_Monochrome_Cap</t>
  </si>
  <si>
    <t>Costume Monochrome Cap</t>
  </si>
  <si>
    <t>C_Maple_Which_Falls</t>
  </si>
  <si>
    <t>Costume Maple Which Falls</t>
  </si>
  <si>
    <t>C_Ladys_Feather_Hat</t>
  </si>
  <si>
    <t>Costume Lady's Feather Hat</t>
  </si>
  <si>
    <t>C_Fan_in_Mouth</t>
  </si>
  <si>
    <t>Costume Fan in Mouth</t>
  </si>
  <si>
    <t>C_Fish_On_Head</t>
  </si>
  <si>
    <t>Costume Evolved Blue Fish</t>
  </si>
  <si>
    <t>C_Circlet</t>
  </si>
  <si>
    <t>Costume Circlet</t>
  </si>
  <si>
    <t>C_Blue_Hair_Band</t>
  </si>
  <si>
    <t>Costume Blue Hairband</t>
  </si>
  <si>
    <t>C_Fried_Egg</t>
  </si>
  <si>
    <t>Costume Magnolia Hat</t>
  </si>
  <si>
    <t>C_Prontera_Army_Cap</t>
  </si>
  <si>
    <t>Costume Army Cap</t>
  </si>
  <si>
    <t>C_Fleece_Hat</t>
  </si>
  <si>
    <t>Costume Fleece Hat</t>
  </si>
  <si>
    <t>C_Fleece_Hat_</t>
  </si>
  <si>
    <t>C_Duneyrr_Hat</t>
  </si>
  <si>
    <t>Costume Duneyrr Hat</t>
  </si>
  <si>
    <t>C_Tendrilion_Hat</t>
  </si>
  <si>
    <t>Costume Tendrilion Hat</t>
  </si>
  <si>
    <t>C_Hockey_Mask</t>
  </si>
  <si>
    <t>Costume Hockey Mask</t>
  </si>
  <si>
    <t>C_Deviruchi_Headphone</t>
  </si>
  <si>
    <t>Costume Deviruchi Headphone</t>
  </si>
  <si>
    <t>C_Skull_Hood</t>
  </si>
  <si>
    <t>Costume Skull Hood</t>
  </si>
  <si>
    <t>C_Long_Tongue</t>
  </si>
  <si>
    <t>Costume Long Tongue</t>
  </si>
  <si>
    <t>C_Brown_Deviruchi_Cap</t>
  </si>
  <si>
    <t>Costume Brown Deviruchi Cap</t>
  </si>
  <si>
    <t>C_Sepia_Cap</t>
  </si>
  <si>
    <t>Costume Sepia Cap</t>
  </si>
  <si>
    <t>C_Pumpkin_Head</t>
  </si>
  <si>
    <t>C_Lude_Hood</t>
  </si>
  <si>
    <t>Costume Lude Hood</t>
  </si>
  <si>
    <t>C_Halloween_Hat_Orange</t>
  </si>
  <si>
    <t>Costume Orange Halloween Hat</t>
  </si>
  <si>
    <t>C_Diabolic_Headphone</t>
  </si>
  <si>
    <t>Costume Diabolic Headphone</t>
  </si>
  <si>
    <t>Happy_Pierrot_Mask</t>
  </si>
  <si>
    <t>Costume Happy Pierrot Mask</t>
  </si>
  <si>
    <t>C_Drooping_Dorasuke</t>
  </si>
  <si>
    <t>Costume Drooping Dorasuke</t>
  </si>
  <si>
    <t>C_Puppy_Love</t>
  </si>
  <si>
    <t>Costume Puppy Love</t>
  </si>
  <si>
    <t>C_Monkey_Coat_Hat</t>
  </si>
  <si>
    <t>Costume Monkey Coat Hat</t>
  </si>
  <si>
    <t>C_Westren_Grace</t>
  </si>
  <si>
    <t>Costume Western Grace</t>
  </si>
  <si>
    <t>C_Mistic_Rose</t>
  </si>
  <si>
    <t>Costume Mystic Rose</t>
  </si>
  <si>
    <t>C_Mottled_Egg_Shell</t>
  </si>
  <si>
    <t>Costume Rainbow Eggshell</t>
  </si>
  <si>
    <t>C_There_Is_Something</t>
  </si>
  <si>
    <t>Costume There's..Something..</t>
  </si>
  <si>
    <t>C_Party_Hat</t>
  </si>
  <si>
    <t>Costume Party Hat</t>
  </si>
  <si>
    <t>C_Fashionable_Glasses</t>
  </si>
  <si>
    <t>Costume Fashionable Glasses</t>
  </si>
  <si>
    <t>C_Magni_Cap</t>
  </si>
  <si>
    <t>Costume Magni's Cap</t>
  </si>
  <si>
    <t>C_Fricca's_Circlet</t>
  </si>
  <si>
    <t>Costume Fricca's Circlet</t>
  </si>
  <si>
    <t>C_Morpheus's_Hood</t>
  </si>
  <si>
    <t>Costume Morpheus's Hood</t>
  </si>
  <si>
    <t>C_Goibne's_Helm</t>
  </si>
  <si>
    <t>Costume Goibne's Helm</t>
  </si>
  <si>
    <t>C_Chick_Hat_J</t>
  </si>
  <si>
    <t>Costume Chick Hat J</t>
  </si>
  <si>
    <t>C_Black_Cat_Ears_Beret</t>
  </si>
  <si>
    <t>Costume Black Cat Ears Beret</t>
  </si>
  <si>
    <t>C_Green_Foxtail</t>
  </si>
  <si>
    <t>Costume Green Foxtail</t>
  </si>
  <si>
    <t>C_Foxtail</t>
  </si>
  <si>
    <t>Costume Foxtail</t>
  </si>
  <si>
    <t>C_Lion_Mask</t>
  </si>
  <si>
    <t>Costume Lion Mask</t>
  </si>
  <si>
    <t>C_Scratching_Cat</t>
  </si>
  <si>
    <t>Costume Scratching Cat</t>
  </si>
  <si>
    <t>C_Leopard_Ear_Hat</t>
  </si>
  <si>
    <t>Costume Leopard Ear Hat</t>
  </si>
  <si>
    <t>C_Amistr_Beret</t>
  </si>
  <si>
    <t>Costume Amistr Beret</t>
  </si>
  <si>
    <t>C_Misty_Ears</t>
  </si>
  <si>
    <t>Costume Misty Ears</t>
  </si>
  <si>
    <t>C_Evil_Marcher_Hat</t>
  </si>
  <si>
    <t>Costume Evil Marcher Hat</t>
  </si>
  <si>
    <t>C_Rabbit_Head_Dress</t>
  </si>
  <si>
    <t>Costume Rabbit Head Dress</t>
  </si>
  <si>
    <t>C_Banshee_Master_Kiss</t>
  </si>
  <si>
    <t>Costume Banshee Master Kiss</t>
  </si>
  <si>
    <t>C_Deviruchi_Balloon</t>
  </si>
  <si>
    <t>Costume Deviruchi Balloon</t>
  </si>
  <si>
    <t>C_Bandana</t>
  </si>
  <si>
    <t>Costume Bandana</t>
  </si>
  <si>
    <t>C_Hunting_Cap</t>
  </si>
  <si>
    <t>Costume Hunter Hat</t>
  </si>
  <si>
    <t>C_Fancy_Flower</t>
  </si>
  <si>
    <t>Costume Fancy Flower</t>
  </si>
  <si>
    <t>C_Chicken_Hat</t>
  </si>
  <si>
    <t>Costume Chicken Hat</t>
  </si>
  <si>
    <t>C_Stripe_Band</t>
  </si>
  <si>
    <t>Costume Striped Hairband</t>
  </si>
  <si>
    <t>C_Necktie</t>
  </si>
  <si>
    <t>Costume Neck Tie</t>
  </si>
  <si>
    <t>C_Mermaid_Longing</t>
  </si>
  <si>
    <t>Costume Mermaid Bubbles</t>
  </si>
  <si>
    <t>C_Chicken_Hat_</t>
  </si>
  <si>
    <t>C_Chicken_Hat__</t>
  </si>
  <si>
    <t>C_Loki_Nidhogg_Hat</t>
  </si>
  <si>
    <t>Costume Loki &amp; Nidhoggur's Hat</t>
  </si>
  <si>
    <t>C_Sirt_Evil_Eye</t>
  </si>
  <si>
    <t>Costume Robot Eyes</t>
  </si>
  <si>
    <t>C_Evil_Marcher_Hat_J</t>
  </si>
  <si>
    <t>Costume Evil Marcher Hat J</t>
  </si>
  <si>
    <t>C_Black_Devil_Mask</t>
  </si>
  <si>
    <t>Costume Black Devil Mask</t>
  </si>
  <si>
    <t>C_Rideword_Hat</t>
  </si>
  <si>
    <t>Costume Rideword Hat</t>
  </si>
  <si>
    <t>C_Arabian_Veil</t>
  </si>
  <si>
    <t>Costume Arabian Veil</t>
  </si>
  <si>
    <t>C_Spell_Circuit</t>
  </si>
  <si>
    <t>Costume Spell Circuit</t>
  </si>
  <si>
    <t>C_Angel_Marcher_Hat</t>
  </si>
  <si>
    <t>Costume Angel Marcher Hat</t>
  </si>
  <si>
    <t>C_Dark_Night_Veil</t>
  </si>
  <si>
    <t>Costume Dark Night Veil</t>
  </si>
  <si>
    <t>C_Eyes_Of_Ifrit</t>
  </si>
  <si>
    <t>C Eyes Of Ifrit</t>
  </si>
  <si>
    <t>C_Santa_Hat_2</t>
  </si>
  <si>
    <t>Costume Blue Pigtail Santa Hat</t>
  </si>
  <si>
    <t>C_Centimental_Leaf</t>
  </si>
  <si>
    <t>Costume Romantic Leaf</t>
  </si>
  <si>
    <t>C_Red_Tailed_Ribbon</t>
  </si>
  <si>
    <t>Costume Red Tailed Ribbon</t>
  </si>
  <si>
    <t>C_Pumpkin_Hat</t>
  </si>
  <si>
    <t>Costume Pumpkin-Head</t>
  </si>
  <si>
    <t>C_Hair_Brush</t>
  </si>
  <si>
    <t>Costume Red Comb</t>
  </si>
  <si>
    <t>C_Husky_Hat</t>
  </si>
  <si>
    <t>Costume Husky Hat</t>
  </si>
  <si>
    <t>C_Pig_MoneyBox</t>
  </si>
  <si>
    <t>Costume Pig MoneyBox</t>
  </si>
  <si>
    <t>C_Mask_Of_Bankrupt</t>
  </si>
  <si>
    <t>Costume Bankruptcy Mask</t>
  </si>
  <si>
    <t>C_Snowman_Hat</t>
  </si>
  <si>
    <t>Costume Snowman Hat</t>
  </si>
  <si>
    <t>C_Celines_Ribbon</t>
  </si>
  <si>
    <t>Costume Celine Ribbon</t>
  </si>
  <si>
    <t>C_Gold_Angel_Sculpture</t>
  </si>
  <si>
    <t>Costume Golden Angel</t>
  </si>
  <si>
    <t>C_Baphomet_Hat</t>
  </si>
  <si>
    <t>Costume Baphomet Hat</t>
  </si>
  <si>
    <t>C_Frozen_Land_Rose</t>
  </si>
  <si>
    <t>Costume Frozen Rose</t>
  </si>
  <si>
    <t>C_Hellomother_Hat</t>
  </si>
  <si>
    <t>Costume Arc Angeling Hat</t>
  </si>
  <si>
    <t>C_Pink_Fur_Hat</t>
  </si>
  <si>
    <t>Costume Pink Beanie</t>
  </si>
  <si>
    <t>C_Blue_Drooping_Kitty</t>
  </si>
  <si>
    <t>Costume Drooping Blue Cat</t>
  </si>
  <si>
    <t>C_Large_Ribbon_Muffler</t>
  </si>
  <si>
    <t>Costume Large Ribbon Muffler</t>
  </si>
  <si>
    <t>C_Gift_Of_Snow</t>
  </si>
  <si>
    <t>Costume Gift of Snow</t>
  </si>
  <si>
    <t>{/*TODO: ViewID*/}</t>
  </si>
  <si>
    <t>C_Eclipse_Hat</t>
  </si>
  <si>
    <t>Costume Eclipse Hat</t>
  </si>
  <si>
    <t>C_Snownow_Hat</t>
  </si>
  <si>
    <t>Costume Snownow Hat</t>
  </si>
  <si>
    <t>C_Choco_Mint_Bonnet</t>
  </si>
  <si>
    <t>Costume Choco Mint Bonnet</t>
  </si>
  <si>
    <t>C_Zealotus_Mask</t>
  </si>
  <si>
    <t>Costume Zealotus Mask</t>
  </si>
  <si>
    <t>C_Cat_Paw_Hairpin</t>
  </si>
  <si>
    <t>Costume Cat Paw Hairpin</t>
  </si>
  <si>
    <t>C_Decoration_Time</t>
  </si>
  <si>
    <t>Costume Decoration Time</t>
  </si>
  <si>
    <t>C_Fate_Of_Black_Hand</t>
  </si>
  <si>
    <t>Costume Fate Of Black Hand</t>
  </si>
  <si>
    <t>C_Black_Strong_Hair</t>
  </si>
  <si>
    <t>Costume Black Strong Hair</t>
  </si>
  <si>
    <t>C_Red_Strong_Hair</t>
  </si>
  <si>
    <t>Costume Red Strong Hair</t>
  </si>
  <si>
    <t>C_White_Strong_Hair</t>
  </si>
  <si>
    <t>Costume White Strong Hair</t>
  </si>
  <si>
    <t>C_Rose_Cascade</t>
  </si>
  <si>
    <t>Costume Rose Cascade</t>
  </si>
  <si>
    <t>C_Accessory_of_Ascetic</t>
  </si>
  <si>
    <t>Costume Mage Decoration</t>
  </si>
  <si>
    <t>C_Droopy_Alice_Doll</t>
  </si>
  <si>
    <t>Costume Drooping Alicel</t>
  </si>
  <si>
    <t>C_Ribbon_Yellow</t>
  </si>
  <si>
    <t>Costume Yellow Ribbonn</t>
  </si>
  <si>
    <t>C_Love_Cheek</t>
  </si>
  <si>
    <t>Costume Love Cheeks</t>
  </si>
  <si>
    <t>C_Honey_Pancakes</t>
  </si>
  <si>
    <t>Costume Honey Pancake</t>
  </si>
  <si>
    <t>C_Black_Rabbit_Bonnet</t>
  </si>
  <si>
    <t>Costume Black Rabbit Bonnet</t>
  </si>
  <si>
    <t>C_Blue_Head_Dress</t>
  </si>
  <si>
    <t>Costume Blue Headdress</t>
  </si>
  <si>
    <t>C_Pink_Clover</t>
  </si>
  <si>
    <t>Costume Pink Clover</t>
  </si>
  <si>
    <t>C_Stardust</t>
  </si>
  <si>
    <t>Costume Stardust</t>
  </si>
  <si>
    <t>C_Fox_Ears_Bell_Ribbon</t>
  </si>
  <si>
    <t>Costume Fox Ears Drop Ribbon</t>
  </si>
  <si>
    <t>C_Hat_Of_Drowsy_Cat</t>
  </si>
  <si>
    <t>Costume Sleeping Cat Hat J</t>
  </si>
  <si>
    <t>C_Blood_Sucker</t>
  </si>
  <si>
    <t>Costume Blood Sucker</t>
  </si>
  <si>
    <t>C_Bird_Nest_Hat</t>
  </si>
  <si>
    <t>Costume Bird Nest Hat</t>
  </si>
  <si>
    <t>C_Secret_Zipper</t>
  </si>
  <si>
    <t>Costume Secret Zipper</t>
  </si>
  <si>
    <t>C_Penguin_Cap</t>
  </si>
  <si>
    <t>Costume Penguin Cap</t>
  </si>
  <si>
    <t>C_Sleep_Eclipse_Family</t>
  </si>
  <si>
    <t>Costume Sleep Eclipse Family</t>
  </si>
  <si>
    <t>C_White_Fox_Ear_Ribbon</t>
  </si>
  <si>
    <t>Costume White Fox Ear Ribbon</t>
  </si>
  <si>
    <t>C_Gryphon_Wing_Ears</t>
  </si>
  <si>
    <t>Costume Gryphon Wing Ears</t>
  </si>
  <si>
    <t>C_Sunflower</t>
  </si>
  <si>
    <t>Costume Sunflower</t>
  </si>
  <si>
    <t>C_Snowy_Horn</t>
  </si>
  <si>
    <t>Costume Unicorn Horn</t>
  </si>
  <si>
    <t>C_Soft_Sheep_Hat</t>
  </si>
  <si>
    <t>Costume Soft Sheep Hat</t>
  </si>
  <si>
    <t>C_Polar_Bear_Cap_J</t>
  </si>
  <si>
    <t>Costume Polar Bear Cap J</t>
  </si>
  <si>
    <t>C_Balloon_Hat</t>
  </si>
  <si>
    <t>Costume Balloon Hat</t>
  </si>
  <si>
    <t>C_Mans_Medal</t>
  </si>
  <si>
    <t>Costume Man's Medal</t>
  </si>
  <si>
    <t>C_Cheering_Whistle</t>
  </si>
  <si>
    <t>Costume Cheering Whistle</t>
  </si>
  <si>
    <t>C_Well-Chewed_Pencil</t>
  </si>
  <si>
    <t>Costume Well-Chewed Pencil</t>
  </si>
  <si>
    <t>C_Kindergarten_Hat</t>
  </si>
  <si>
    <t>Costume Kindergarten Hat</t>
  </si>
  <si>
    <t>C_White_Student_Cap</t>
  </si>
  <si>
    <t>Costume White Student Cap</t>
  </si>
  <si>
    <t>C_Over_Protector</t>
  </si>
  <si>
    <t>Costume Over Protector</t>
  </si>
  <si>
    <t>C_Cherry_Blossom_Hat</t>
  </si>
  <si>
    <t>Costume Sakura Hat</t>
  </si>
  <si>
    <t>C_Blossom_Fluttering</t>
  </si>
  <si>
    <t>Costume Dancing Fallen Sakura</t>
  </si>
  <si>
    <t>C_Under_Rim_Glasses_Red</t>
  </si>
  <si>
    <t>Costume Under Rim Glasses Red</t>
  </si>
  <si>
    <t>C_Mans_Medal_Gold</t>
  </si>
  <si>
    <t>Costume Man's Medal(Gold)</t>
  </si>
  <si>
    <t>C_Bijou_Hat</t>
  </si>
  <si>
    <t>Costume Bijou Hat</t>
  </si>
  <si>
    <t>C_Helm_of_Thoth</t>
  </si>
  <si>
    <t>Costume Helm of Thoth</t>
  </si>
  <si>
    <t>C_Black_Ramen_Hat</t>
  </si>
  <si>
    <t>Costume Black Ramen Hat</t>
  </si>
  <si>
    <t>C_Sleeper_Hat</t>
  </si>
  <si>
    <t>Costume Sleeper Hat</t>
  </si>
  <si>
    <t>C_Savage_Babe_Hat</t>
  </si>
  <si>
    <t>Costume Savage Babe Hat</t>
  </si>
  <si>
    <t>C_Poring_Sunglasses</t>
  </si>
  <si>
    <t>Costume Poring Sunglasses</t>
  </si>
  <si>
    <t>C_Yoyo_Hat</t>
  </si>
  <si>
    <t>Costume Yoyo Hat</t>
  </si>
  <si>
    <t>C_Cactus_Hat</t>
  </si>
  <si>
    <t>Costume Cactus Hat</t>
  </si>
  <si>
    <t>C_Happy_Lunatic_Ear</t>
  </si>
  <si>
    <t>Costume Happy Lunatic Hanging Ear</t>
  </si>
  <si>
    <t>C_Face_Crusher</t>
  </si>
  <si>
    <t>Costume Face Crusher</t>
  </si>
  <si>
    <t>C_Hill_Wind_Mask</t>
  </si>
  <si>
    <t>Costume Hill Wind Mask</t>
  </si>
  <si>
    <t>C_Golden_Savage_Hat</t>
  </si>
  <si>
    <t>Costume Golden Savage Hat</t>
  </si>
  <si>
    <t>C_Beelzebub_Crown</t>
  </si>
  <si>
    <t>Costume Beelzebub Crown</t>
  </si>
  <si>
    <t>C_Mandragora_Cap</t>
  </si>
  <si>
    <t>Costume Mandragora Cap</t>
  </si>
  <si>
    <t>C_Raccoon_Hat</t>
  </si>
  <si>
    <t>Costume Raccoon Hat</t>
  </si>
  <si>
    <t>C_Beginner_Cap</t>
  </si>
  <si>
    <t>Costume Beginner Cap</t>
  </si>
  <si>
    <t>C_Magical_Booster</t>
  </si>
  <si>
    <t>Costume Magical Booster</t>
  </si>
  <si>
    <t>C_Barons_Evil_Eye</t>
  </si>
  <si>
    <t>Costume Baron's Evil Eye</t>
  </si>
  <si>
    <t>C_CD_in_Mouth</t>
  </si>
  <si>
    <t>Costume CD in Mouth</t>
  </si>
  <si>
    <t>C_New_Wave_Sunglasses</t>
  </si>
  <si>
    <t>Costume New Wave Sunglasses</t>
  </si>
  <si>
    <t>C_Analyze_Eye</t>
  </si>
  <si>
    <t>Costume Analyze Eye</t>
  </si>
  <si>
    <t>C_Seraph_Wing_Helm</t>
  </si>
  <si>
    <t>Costume Seraph Wing Helm</t>
  </si>
  <si>
    <t>C_Nekomimi_Cyber_Headphone</t>
  </si>
  <si>
    <t>Costume Nekomimi Cyber Headphone</t>
  </si>
  <si>
    <t>C_Charleston_Antenna</t>
  </si>
  <si>
    <t>Costume Charleston Antenna</t>
  </si>
  <si>
    <t>C_Crimson_Booster</t>
  </si>
  <si>
    <t>Costume Crimson Booster</t>
  </si>
  <si>
    <t>C_Red_Bandana</t>
  </si>
  <si>
    <t>Costume Red Bandana</t>
  </si>
  <si>
    <t>C_Pterios_Fins</t>
  </si>
  <si>
    <t>Costume Pterios Fins</t>
  </si>
  <si>
    <t>C_Seal_Hat</t>
  </si>
  <si>
    <t>Costume Seal Hat</t>
  </si>
  <si>
    <t>C_Sparkling_Sound</t>
  </si>
  <si>
    <t>Costume Sparkling Sound</t>
  </si>
  <si>
    <t>C_Pigeon_Hat</t>
  </si>
  <si>
    <t>Costume Pigeon Hat</t>
  </si>
  <si>
    <t>C_Little_Aquarium</t>
  </si>
  <si>
    <t>Costume Little Aquarium</t>
  </si>
  <si>
    <t>C_Sailor_Collar</t>
  </si>
  <si>
    <t>Costume Sailor Collar</t>
  </si>
  <si>
    <t>C_Marine_Cap</t>
  </si>
  <si>
    <t>Costume Marine Cap</t>
  </si>
  <si>
    <t>C_Mackerel_Pike</t>
  </si>
  <si>
    <t>Costume Mackerel Pike</t>
  </si>
  <si>
    <t>C_Very_Cute_Doll_Hat</t>
  </si>
  <si>
    <t>Costume Very Cute Doll Hat</t>
  </si>
  <si>
    <t>C_Sombrero</t>
  </si>
  <si>
    <t>Costume Sombrero</t>
  </si>
  <si>
    <t>C_Desert_Prince</t>
  </si>
  <si>
    <t>Costume Desert Prince</t>
  </si>
  <si>
    <t>C_Pure_White_Ribbon</t>
  </si>
  <si>
    <t>Costume Pure White Ribbon</t>
  </si>
  <si>
    <t>C_Family_Hat</t>
  </si>
  <si>
    <t>Costume Family Hat</t>
  </si>
  <si>
    <t>C_Joystick_Hat</t>
  </si>
  <si>
    <t>Costume Joystick Hat</t>
  </si>
  <si>
    <t>C_Watery_Eyes</t>
  </si>
  <si>
    <t>Costume Watery Eyes</t>
  </si>
  <si>
    <t>C_Colorful_Dancing_Octopus</t>
  </si>
  <si>
    <t>Costume Colorful Dancing Octopus</t>
  </si>
  <si>
    <t>C_Flower_Summer_Hat</t>
  </si>
  <si>
    <t>Costume Flower Summer Hat</t>
  </si>
  <si>
    <t>C_Straight_Pony_Black</t>
  </si>
  <si>
    <t>Costume Straight Pony Black</t>
  </si>
  <si>
    <t>C_Bouncing_Hair_Black</t>
  </si>
  <si>
    <t>Costume Bouncing Hair Black</t>
  </si>
  <si>
    <t>C_Loose_Wave_Twin</t>
  </si>
  <si>
    <t>Costume Loose Wave Twin</t>
  </si>
  <si>
    <t>C_Seagod_Protector</t>
  </si>
  <si>
    <t>Costume Seagod Protector</t>
  </si>
  <si>
    <t>C_Drooping_Permeter</t>
  </si>
  <si>
    <t>Costume Drooping Permeter</t>
  </si>
  <si>
    <t>C_Poring_Pirate_Hat</t>
  </si>
  <si>
    <t>Costume Poring Pirate Hat</t>
  </si>
  <si>
    <t>C_Sunday_Hat</t>
  </si>
  <si>
    <t>Costume Sunday Hat</t>
  </si>
  <si>
    <t>C_Bouncing_Hair_Yellow</t>
  </si>
  <si>
    <t>Costume Bouncing Hair Yellow</t>
  </si>
  <si>
    <t>C_Bouncing_Hair_Green</t>
  </si>
  <si>
    <t>Costume Bouncing Hair Green</t>
  </si>
  <si>
    <t>C_Bouncing_Hair_Purple</t>
  </si>
  <si>
    <t>Costume Bouncing Hair Purple</t>
  </si>
  <si>
    <t>C_Bouncing_Hair_Red</t>
  </si>
  <si>
    <t>Costume Bouncing Hair Red</t>
  </si>
  <si>
    <t>C_Bouncing_Hair_Crimson</t>
  </si>
  <si>
    <t>Costume Bouncing Hair Crimson</t>
  </si>
  <si>
    <t>C_Bouncing_Hair_Blue</t>
  </si>
  <si>
    <t>Costume Bouncing Hair Blue</t>
  </si>
  <si>
    <t>C_Bouncing_Hair_White</t>
  </si>
  <si>
    <t>Costume Bouncing Hair White</t>
  </si>
  <si>
    <t>C_Straight_Pony_Yellow</t>
  </si>
  <si>
    <t>Costume Straight Pony Yellow</t>
  </si>
  <si>
    <t>C_Straight_Pony_Green</t>
  </si>
  <si>
    <t>Costume Straight Pony Green</t>
  </si>
  <si>
    <t>C_Straight_Pony_Purple</t>
  </si>
  <si>
    <t>Costume Straight Pony Purple</t>
  </si>
  <si>
    <t>C_Straight_Pony_Red</t>
  </si>
  <si>
    <t>Costume Straight Pony Red</t>
  </si>
  <si>
    <t>C_Straight_Pony_Crimson</t>
  </si>
  <si>
    <t>Costume Straight Pony Crimson</t>
  </si>
  <si>
    <t>C_Straight_Pony_Blue</t>
  </si>
  <si>
    <t>Costume Straight Pony Blue</t>
  </si>
  <si>
    <t>C_Straight_Pony_White</t>
  </si>
  <si>
    <t>Costume Straight Pony White</t>
  </si>
  <si>
    <t>C_Loose_Wave_Twin_Yellow</t>
  </si>
  <si>
    <t>Costume Loose Wave Twin Yellow</t>
  </si>
  <si>
    <t>C_Loose_Wave_Twin_Green</t>
  </si>
  <si>
    <t>Costume Loose Wave Twin Green</t>
  </si>
  <si>
    <t>C_Loose_Wave_Twin_Purple</t>
  </si>
  <si>
    <t>Costume Loose Wave Twin Purple</t>
  </si>
  <si>
    <t>C_Loose_Wave_Twin_Red</t>
  </si>
  <si>
    <t>Costume Loose Wave Twin Red</t>
  </si>
  <si>
    <t>C_Loose_Wave_Twin_Crimson</t>
  </si>
  <si>
    <t>Costume Loose Wave Twin Crimson</t>
  </si>
  <si>
    <t>C_Loose_Wave_Twin_Blue</t>
  </si>
  <si>
    <t>Costume Loose Wave Twin Blue</t>
  </si>
  <si>
    <t>C_Loose_Wave_Twin_White</t>
  </si>
  <si>
    <t>Costume Loose Wave Twin White</t>
  </si>
  <si>
    <t>C_Special_Kafra_Hat</t>
  </si>
  <si>
    <t>Costume Special Kafra Hat</t>
  </si>
  <si>
    <t>C_Ribbon_Hat</t>
  </si>
  <si>
    <t>Costume Ribbon Hat</t>
  </si>
  <si>
    <t>C_Watermelon_Hat</t>
  </si>
  <si>
    <t>Costume Watermelon Hat</t>
  </si>
  <si>
    <t>C_Mechanical_Plant_Hat</t>
  </si>
  <si>
    <t>Costume Mechanical Plant Hat</t>
  </si>
  <si>
    <t>C_Ignis_Cap</t>
  </si>
  <si>
    <t>Costume Ignis Cap</t>
  </si>
  <si>
    <t>C_Memory_of_Lovers</t>
  </si>
  <si>
    <t>Costume Memory of Lovers</t>
  </si>
  <si>
    <t>C_Flight_Cap</t>
  </si>
  <si>
    <t>Costume Flight Cap</t>
  </si>
  <si>
    <t>C_Sky_Met</t>
  </si>
  <si>
    <t>Costume Sky Met</t>
  </si>
  <si>
    <t>C_Pocketwatch_Hair_Ornament</t>
  </si>
  <si>
    <t>Costume Pocketwatch Hair Ornament</t>
  </si>
  <si>
    <t>C_Mechanical_Feather_Hairband</t>
  </si>
  <si>
    <t>Costume Mechanical Feather Hairband</t>
  </si>
  <si>
    <t>C_Steampunk_Hat</t>
  </si>
  <si>
    <t>Costume Steampunk Hat</t>
  </si>
  <si>
    <t>C_Silver_Sniper_Doll</t>
  </si>
  <si>
    <t>Costume Silver Sniper Doll</t>
  </si>
  <si>
    <t>C_Magic_Decoy_Doll</t>
  </si>
  <si>
    <t>Costume Magic Decoy Doll</t>
  </si>
  <si>
    <t>C_Douce_Tiara</t>
  </si>
  <si>
    <t>Costume Douce Tiara</t>
  </si>
  <si>
    <t>C_Victory_Wing_Helm</t>
  </si>
  <si>
    <t>Costume Victory Wing Helm</t>
  </si>
  <si>
    <t>C_Sniper_Google</t>
  </si>
  <si>
    <t>Costume Sniper Google</t>
  </si>
  <si>
    <t>C_Schmitz_Helm</t>
  </si>
  <si>
    <t>Costume Schmitz Helm</t>
  </si>
  <si>
    <t>C_Pumpkin_Toque</t>
  </si>
  <si>
    <t>Costume Pumpkin Toque</t>
  </si>
  <si>
    <t>C_Green_Hat</t>
  </si>
  <si>
    <t>Costume Green Hat</t>
  </si>
  <si>
    <t>C_Jakk</t>
  </si>
  <si>
    <t>Jack</t>
  </si>
  <si>
    <t>C_Niffleheim_Bunny_Hat</t>
  </si>
  <si>
    <t>Costume Niffleheim Bunny Hat</t>
  </si>
  <si>
    <t>C_Crow_Tengu_Mask</t>
  </si>
  <si>
    <t>Costume Crow Tengu Mask</t>
  </si>
  <si>
    <t>C_Ichthys_Rosario</t>
  </si>
  <si>
    <t>Costume Ichthys Rosario</t>
  </si>
  <si>
    <t>C_Angel_Guidance</t>
  </si>
  <si>
    <t>Costume Angel Guidance</t>
  </si>
  <si>
    <t>C_Holy_Klobuk</t>
  </si>
  <si>
    <t>Costume Holy Klobuk</t>
  </si>
  <si>
    <t>C_Dolor_Thanatos</t>
  </si>
  <si>
    <t>Costume Dolor Thanatos</t>
  </si>
  <si>
    <t>C_Blessing_Of_Angels</t>
  </si>
  <si>
    <t>Costume Blessing of Angel</t>
  </si>
  <si>
    <t>C_Eremes_Scarf</t>
  </si>
  <si>
    <t>Costume Eremes Scarf</t>
  </si>
  <si>
    <t>C_Commandments_Of_Chain</t>
  </si>
  <si>
    <t>Costume Chain of Commandments</t>
  </si>
  <si>
    <t>C_Subject_Aura_Red</t>
  </si>
  <si>
    <t>Costume Vicious Mind Aura Crimson</t>
  </si>
  <si>
    <t>C_Requiem_Crown_of_Light_and_Dark</t>
  </si>
  <si>
    <t>Costume Requiem Crown of Light and Dark</t>
  </si>
  <si>
    <t>C_There_is_Something_</t>
  </si>
  <si>
    <t>Costume There is Something</t>
  </si>
  <si>
    <t>C_1Grade_Balloon</t>
  </si>
  <si>
    <t>Costume Grade 1 Balloon</t>
  </si>
  <si>
    <t>C_2Grade_Balloon</t>
  </si>
  <si>
    <t>Costume Grade 2 Balloon</t>
  </si>
  <si>
    <t>C_3Grade_Balloon</t>
  </si>
  <si>
    <t>Costume Grade 3 Balloon</t>
  </si>
  <si>
    <t>C_4Grade_Balloon</t>
  </si>
  <si>
    <t>Costume Grade 4 Balloon</t>
  </si>
  <si>
    <t>C_5Grade_Balloon</t>
  </si>
  <si>
    <t>Costume Grade 5 Balloon</t>
  </si>
  <si>
    <t>C_6Grade_Balloon</t>
  </si>
  <si>
    <t>Costume Grade 6 Balloon</t>
  </si>
  <si>
    <t>C_7Grade_Balloon</t>
  </si>
  <si>
    <t>Costume Grade 7 Balloon</t>
  </si>
  <si>
    <t>C_8Grade_Balloon</t>
  </si>
  <si>
    <t>Costume Grade 8 Balloon</t>
  </si>
  <si>
    <t>C_9Grade_Balloon</t>
  </si>
  <si>
    <t>Costume Grade 9 Balloon</t>
  </si>
  <si>
    <t>C_10Grade_Balloon</t>
  </si>
  <si>
    <t>Costume Grade 10 Balloon</t>
  </si>
  <si>
    <t>C_11Grade_Balloon</t>
  </si>
  <si>
    <t>Costume Grade 11 Balloon</t>
  </si>
  <si>
    <t>C_12Grade_Balloon</t>
  </si>
  <si>
    <t>Costume Grade 12 Balloon</t>
  </si>
  <si>
    <t>C_13Grade_Balloon</t>
  </si>
  <si>
    <t>Costume Grade 13 Balloon</t>
  </si>
  <si>
    <t>C_Piamette_Bowtie</t>
  </si>
  <si>
    <t>Costume Piamette Bowtie</t>
  </si>
  <si>
    <t>C_Loyal_Servant_of_Devil_Morocc</t>
  </si>
  <si>
    <t>Costume Loyal Servant of Devil Morocc</t>
  </si>
  <si>
    <t>C_Magician_Headdress</t>
  </si>
  <si>
    <t>Costume Magician Headdress</t>
  </si>
  <si>
    <t>C_Khalitzburg_Knight_Helm</t>
  </si>
  <si>
    <t>Costume Khalitzburg Knight Helm</t>
  </si>
  <si>
    <t>C_Louise_Red_Hat</t>
  </si>
  <si>
    <t>Costume Louise Red Hat</t>
  </si>
  <si>
    <t>C_Drooping_Gunslinger</t>
  </si>
  <si>
    <t>Costume Drooping Gunslinger</t>
  </si>
  <si>
    <t>C_Camellia_Hair_Pin</t>
  </si>
  <si>
    <t>Costume Camellia Hair Pin</t>
  </si>
  <si>
    <t>C_Angelring_Furhat</t>
  </si>
  <si>
    <t>Costume Angelring Furhat</t>
  </si>
  <si>
    <t>C_Sakura_Hairband</t>
  </si>
  <si>
    <t>Costume Sakura Hairband</t>
  </si>
  <si>
    <t>C_Abacus_In_Mouth</t>
  </si>
  <si>
    <t>Costume Abacus In Mouth</t>
  </si>
  <si>
    <t>C_New_Year_Shine</t>
  </si>
  <si>
    <t>Costume New Year Shine</t>
  </si>
  <si>
    <t>C_Tone_of_Gold</t>
  </si>
  <si>
    <t>Costume Tone of Gold</t>
  </si>
  <si>
    <t>C_Large_Ribbon_Muffler_Red</t>
  </si>
  <si>
    <t>Costume Large Ribbon Muffler Red</t>
  </si>
  <si>
    <t>C_Red_and_White_Mochiring_Hat</t>
  </si>
  <si>
    <t>Costume Red and White Mochiring Hat</t>
  </si>
  <si>
    <t>C_Bunny_Eggshell</t>
  </si>
  <si>
    <t>Costume Bunny Eggshell</t>
  </si>
  <si>
    <t>C_Small_Porings_Headband</t>
  </si>
  <si>
    <t>Costume Small Porings Headband</t>
  </si>
  <si>
    <t>C_Water_Spellcaster</t>
  </si>
  <si>
    <t>Costume Water Spellcaster</t>
  </si>
  <si>
    <t>C_White_and_Black_Temptation</t>
  </si>
  <si>
    <t>Costume White and Black Temptation</t>
  </si>
  <si>
    <t>C_Gram_Peony</t>
  </si>
  <si>
    <t>Costume Gram Peony</t>
  </si>
  <si>
    <t>C_Sky_of_Memory</t>
  </si>
  <si>
    <t>Costume Sky of Memory</t>
  </si>
  <si>
    <t>C_Crown_of_Strawberry_Prince</t>
  </si>
  <si>
    <t>Costume Crown of Strawberry Prince</t>
  </si>
  <si>
    <t>C_Republic_Hat</t>
  </si>
  <si>
    <t>Costume Republic Hat</t>
  </si>
  <si>
    <t>C_Combat_Vestige</t>
  </si>
  <si>
    <t>Costume Combat Vestige</t>
  </si>
  <si>
    <t>C_Wild_Poring_Rider</t>
  </si>
  <si>
    <t>Costume Wild Poring Rider</t>
  </si>
  <si>
    <t>C_Valhalla_Idol</t>
  </si>
  <si>
    <t>Costume Valhalla Idol</t>
  </si>
  <si>
    <t>C_Thorny_Hairband</t>
  </si>
  <si>
    <t>Costume Thorny Hairband</t>
  </si>
  <si>
    <t>C_93_Style_Bloody_Wings</t>
  </si>
  <si>
    <t>Costume 93 Style Bloody Wings</t>
  </si>
  <si>
    <t>C_Cat_Ears_Cape</t>
  </si>
  <si>
    <t>Costume Cat Ears Cape</t>
  </si>
  <si>
    <t>C_Two_Tone_Beret</t>
  </si>
  <si>
    <t>Costume Two Tone Beret</t>
  </si>
  <si>
    <t>C_Monochrome_Ribbon_Hat</t>
  </si>
  <si>
    <t>Costume Monochrome Ribbon Hat</t>
  </si>
  <si>
    <t>C_Glasses_Without_Lens</t>
  </si>
  <si>
    <t>Costume Glasses Without Lens</t>
  </si>
  <si>
    <t>C_Crimson_Ribbon</t>
  </si>
  <si>
    <t>Costume Crimson Ribbon</t>
  </si>
  <si>
    <t>C_Elemental_Crown</t>
  </si>
  <si>
    <t>Costume Elemental Crown</t>
  </si>
  <si>
    <t>C_Youinone_Mask</t>
  </si>
  <si>
    <t>You in ONE</t>
  </si>
  <si>
    <t>C_SweetChocolate_Hat</t>
  </si>
  <si>
    <t>Costume Sweet Chocolate Hat</t>
  </si>
  <si>
    <t>C_Full_Blossom_Sakura_Hairpin_Blue</t>
  </si>
  <si>
    <t>Costume Full Blossom Sakura Hairpin Blue</t>
  </si>
  <si>
    <t>C_Laser_of_Eagle</t>
  </si>
  <si>
    <t>Costume Laser of Eagle</t>
  </si>
  <si>
    <t>C_Unidentified_Flying_Poring</t>
  </si>
  <si>
    <t>Costume Unidentified Flying Poring</t>
  </si>
  <si>
    <t>C_Quati_Hat</t>
  </si>
  <si>
    <t>Costume Quati Hat</t>
  </si>
  <si>
    <t>C_Black_Shiba_Inu_Hat</t>
  </si>
  <si>
    <t>Costume Black Shiba Inu Hat</t>
  </si>
  <si>
    <t>C_Umbala_Spirit</t>
  </si>
  <si>
    <t>Costume Umbala Spirit</t>
  </si>
  <si>
    <t>C_Elephant_Hat</t>
  </si>
  <si>
    <t>Costume Elephant Hat</t>
  </si>
  <si>
    <t>C_Cat_Ears_Hat</t>
  </si>
  <si>
    <t>Costume Cat Ears Hat</t>
  </si>
  <si>
    <t>T_Archangel_Wing</t>
  </si>
  <si>
    <t>Archangel Wing</t>
  </si>
  <si>
    <t>C_Little_Devil_Wings</t>
  </si>
  <si>
    <t>Costume Little Devil Wings</t>
  </si>
  <si>
    <t>C_Cupids_Pink_Wings</t>
  </si>
  <si>
    <t>Costume Cupid's Pink Wings</t>
  </si>
  <si>
    <t>Invisible_Manteau</t>
  </si>
  <si>
    <t>Invisible Manteau</t>
  </si>
  <si>
    <t>C_Poring_Bag</t>
  </si>
  <si>
    <t>Costume Poring Bag</t>
  </si>
  <si>
    <t>C_Poster_Girl_Hat</t>
  </si>
  <si>
    <t>Costume Poster Girl Hat</t>
  </si>
  <si>
    <t>C_Wings_of_Uriel</t>
  </si>
  <si>
    <t>Costume Wings of Uriel</t>
  </si>
  <si>
    <t>C_SwordWing</t>
  </si>
  <si>
    <t>Costume Sword Wing</t>
  </si>
  <si>
    <t>Fantastic_Aura</t>
  </si>
  <si>
    <t>Fantastic Aura</t>
  </si>
  <si>
    <t>Egir_Manteau</t>
  </si>
  <si>
    <t>Egir Manteau</t>
  </si>
  <si>
    <t>TE_Woe_Muffler</t>
  </si>
  <si>
    <t>TE Woe Muffler</t>
  </si>
  <si>
    <t>TE_Woe_Manteau</t>
  </si>
  <si>
    <t>TE Woe Manteau</t>
  </si>
  <si>
    <t>TE_Woe_Magic_Manteau</t>
  </si>
  <si>
    <t>TE Woe Magic Manteau</t>
  </si>
  <si>
    <t>Amistr_Bag</t>
  </si>
  <si>
    <t>Amistr Bag</t>
  </si>
  <si>
    <t>Kirin_Wing</t>
  </si>
  <si>
    <t>Kirin Wing</t>
  </si>
  <si>
    <t>Mana_Manteau</t>
  </si>
  <si>
    <t>Mana Manteau</t>
  </si>
  <si>
    <t>Impr_Angel's_Warmth</t>
  </si>
  <si>
    <t>Advanced Angelic Cardigan</t>
  </si>
  <si>
    <t>Manteau_Of_Diego</t>
  </si>
  <si>
    <t>Manteau Of Diego</t>
  </si>
  <si>
    <t>FaceWorm_Skin</t>
  </si>
  <si>
    <t>Gigant Snake Skin</t>
  </si>
  <si>
    <t>FaceWorm_Skin_</t>
  </si>
  <si>
    <t>Cloak_Of_Gray</t>
  </si>
  <si>
    <t>Manteau of Gray</t>
  </si>
  <si>
    <t>Love_Dad_Wings_2012</t>
  </si>
  <si>
    <t>Love Dad Wings 2012</t>
  </si>
  <si>
    <t>Ribbon_Piamat</t>
  </si>
  <si>
    <t>Ribbon Piamat</t>
  </si>
  <si>
    <t>Brilliant_Golden_Wings</t>
  </si>
  <si>
    <t>Brilliant Golden Wings</t>
  </si>
  <si>
    <t>Loyalists_Hood</t>
  </si>
  <si>
    <t>Loyalists Hood</t>
  </si>
  <si>
    <t>Supplement_Part_Con</t>
  </si>
  <si>
    <t>Supplement Part Con</t>
  </si>
  <si>
    <t>Upgrade_Part_Engine</t>
  </si>
  <si>
    <t>Reinforced Parts - Engine</t>
  </si>
  <si>
    <t>C_Kirin_Wing</t>
  </si>
  <si>
    <t>Costume Kirin Wing</t>
  </si>
  <si>
    <t>Airship_Cape</t>
  </si>
  <si>
    <t>Cloak Of Airship</t>
  </si>
  <si>
    <t>Felock_Cape</t>
  </si>
  <si>
    <t>Tarlock's Cloak</t>
  </si>
  <si>
    <t>C_Rudra_Wing</t>
  </si>
  <si>
    <t>Costume Rudra Wings</t>
  </si>
  <si>
    <t>Manteau_Of_Fallen</t>
  </si>
  <si>
    <t>Cloak Of Casualties</t>
  </si>
  <si>
    <t>Manteau_Of_Fallen_</t>
  </si>
  <si>
    <t>Lian_Robe</t>
  </si>
  <si>
    <t>Lian Robe</t>
  </si>
  <si>
    <t>Aegir_Cloak</t>
  </si>
  <si>
    <t>Aegir Cloak</t>
  </si>
  <si>
    <t>C_Wing_Of_Happiness</t>
  </si>
  <si>
    <t>Costume Happiness Wings</t>
  </si>
  <si>
    <t>C_GreatDevilWing</t>
  </si>
  <si>
    <t>Costume Great Devil Wings</t>
  </si>
  <si>
    <t>C_Amistr_Bag</t>
  </si>
  <si>
    <t>Costume Amistr Bag</t>
  </si>
  <si>
    <t>C_Fallen_Angel_Wing</t>
  </si>
  <si>
    <t>Costume Fallen Angel Wing</t>
  </si>
  <si>
    <t>Rift_Manteau</t>
  </si>
  <si>
    <t>Rift Manteau</t>
  </si>
  <si>
    <t>Unity_STR_Manteau</t>
  </si>
  <si>
    <t>Unity STR Manteau</t>
  </si>
  <si>
    <t>Unity_AGI_Manteau</t>
  </si>
  <si>
    <t>Unity AGI Manteau</t>
  </si>
  <si>
    <t>Unity_INT_Muffler</t>
  </si>
  <si>
    <t>Unity INT Muffler</t>
  </si>
  <si>
    <t>Hero_Cape</t>
  </si>
  <si>
    <t>Hero Cape</t>
  </si>
  <si>
    <t>Unity_Exquisite_Muffler</t>
  </si>
  <si>
    <t>Unity Exquisite Muffler</t>
  </si>
  <si>
    <t>Private_Doram_Manteau</t>
  </si>
  <si>
    <t>Private Doram Manteau</t>
  </si>
  <si>
    <t>Luxury_Doram_Manteau</t>
  </si>
  <si>
    <t>Luxury Doram Manteau</t>
  </si>
  <si>
    <t>Elegant_Doram_Manteau</t>
  </si>
  <si>
    <t>Elegant Doram Manteau</t>
  </si>
  <si>
    <t>Etran_Shirt</t>
  </si>
  <si>
    <t>Etran Shirt</t>
  </si>
  <si>
    <t>GrimReaper_Protection</t>
  </si>
  <si>
    <t>Costume Grim Reaper Protection</t>
  </si>
  <si>
    <t>SeraphimRobe</t>
  </si>
  <si>
    <t>Seraphim Robe</t>
  </si>
  <si>
    <t>Oxygen_Bottle</t>
  </si>
  <si>
    <t>Oxygen Bottle</t>
  </si>
  <si>
    <t>Para_Team_Manteau100</t>
  </si>
  <si>
    <t>Awakened Eden Group Manteau I</t>
  </si>
  <si>
    <t>Para_Team_Manteau130</t>
  </si>
  <si>
    <t>Awakened Eden Group Manteau II</t>
  </si>
  <si>
    <t>Para_Team_Manteau160</t>
  </si>
  <si>
    <t>Awakened Eden Group Manteau III</t>
  </si>
  <si>
    <t>Angel_Feather</t>
  </si>
  <si>
    <t>Angel Feather</t>
  </si>
  <si>
    <t>Wings_of_Seraph</t>
  </si>
  <si>
    <t>Wings of Seraph</t>
  </si>
  <si>
    <t>Upg_Twohand_Sword</t>
  </si>
  <si>
    <t>Upg Two-Handed Sword</t>
  </si>
  <si>
    <t>Velum_Claymore</t>
  </si>
  <si>
    <t>Vellum Claymore</t>
  </si>
  <si>
    <t>Velum_Katzbalger</t>
  </si>
  <si>
    <t>Vellum Katzbalger</t>
  </si>
  <si>
    <t>Muramasa_</t>
  </si>
  <si>
    <t>Alca_Bringer_</t>
  </si>
  <si>
    <t>Metal_Two_Hand_Sword</t>
  </si>
  <si>
    <t>Metal Two Hand Sword</t>
  </si>
  <si>
    <t>TE_Woe_Two_Hand_Sword</t>
  </si>
  <si>
    <t>TE Woe Two Hand Sword</t>
  </si>
  <si>
    <t>Heavy_Sword</t>
  </si>
  <si>
    <t>Heavy Greatsword</t>
  </si>
  <si>
    <t>Small_Karasuma</t>
  </si>
  <si>
    <t>Small Karasuma</t>
  </si>
  <si>
    <t>Thanos_Great_Sword</t>
  </si>
  <si>
    <t>Thanatos Great Sword</t>
  </si>
  <si>
    <t>280:120</t>
  </si>
  <si>
    <t>Tw_Sword_Of_Evil_Slayer</t>
  </si>
  <si>
    <t>Evil Slayer Slasher Sword</t>
  </si>
  <si>
    <t>Giant_Blade</t>
  </si>
  <si>
    <t>Gigantic Blade</t>
  </si>
  <si>
    <t>Some_Wizard_MagicSword</t>
  </si>
  <si>
    <t>Some Wizard MagicSword</t>
  </si>
  <si>
    <t>200:150</t>
  </si>
  <si>
    <t>Hetairoi_Sword</t>
  </si>
  <si>
    <t>Hetairoi Sword</t>
  </si>
  <si>
    <t>Infinity_Two-Handed_Sword</t>
  </si>
  <si>
    <t>Infinity Two-Handed Sword</t>
  </si>
  <si>
    <t>Crimson_Two-Handed_Sword</t>
  </si>
  <si>
    <t>Crimson Two-Handed Sword</t>
  </si>
  <si>
    <t>Two_Handed_Sword_of_Vicious_Mind</t>
  </si>
  <si>
    <t>Two-Handed Sword of Vicious Mind</t>
  </si>
  <si>
    <t>Lindy_Hop</t>
  </si>
  <si>
    <t>Lindy Hop</t>
  </si>
  <si>
    <t>Onimaru</t>
  </si>
  <si>
    <t>Temporal_Str_Boots</t>
  </si>
  <si>
    <t>Temporal Boots Of Strength</t>
  </si>
  <si>
    <t>Temporal_Int_Boots</t>
  </si>
  <si>
    <t>Temporal Boots Of Intelligence</t>
  </si>
  <si>
    <t>Temporal_Agi_Boots</t>
  </si>
  <si>
    <t>Temporal Boots Of Agility</t>
  </si>
  <si>
    <t>Temporal_Vit_Boots</t>
  </si>
  <si>
    <t>Temporal Boots Of Vitality</t>
  </si>
  <si>
    <t>Temporal_Dex_Boots</t>
  </si>
  <si>
    <t>Temporal Boots Of Dexterity</t>
  </si>
  <si>
    <t>Temporal_Luk_Boots</t>
  </si>
  <si>
    <t>Temporal Boots Of Luck</t>
  </si>
  <si>
    <t>Temporal_Str_Boots_</t>
  </si>
  <si>
    <t>Temporal_Vit_Boots_</t>
  </si>
  <si>
    <t>Temporal_Dex_Boots_</t>
  </si>
  <si>
    <t>Temporal_Int_Boots_</t>
  </si>
  <si>
    <t>Temporal_Agi_Boots_</t>
  </si>
  <si>
    <t>Temporal_Luk_Boots_</t>
  </si>
  <si>
    <t>Mana_Boots</t>
  </si>
  <si>
    <t>Mana Boots</t>
  </si>
  <si>
    <t>Enhanced_Variant_Shoes</t>
  </si>
  <si>
    <t>Enhanced Variant Shoes</t>
  </si>
  <si>
    <t>Impr_Angel's_Arrival</t>
  </si>
  <si>
    <t>Advanced Angel's Reincarnation</t>
  </si>
  <si>
    <t>Shoes_Of_Wise_Man</t>
  </si>
  <si>
    <t>Shoes Of Wise Man</t>
  </si>
  <si>
    <t>Boots_Of_Gray</t>
  </si>
  <si>
    <t>Boots of Gray</t>
  </si>
  <si>
    <t>Crimson_Gaiter</t>
  </si>
  <si>
    <t>Crimson Gaiter</t>
  </si>
  <si>
    <t>Vet_Nepen_Heel</t>
  </si>
  <si>
    <t>Heoric Nepenthes Shoes</t>
  </si>
  <si>
    <t>Vet_SliverFox_Boots</t>
  </si>
  <si>
    <t>Heroic Silver Fox Leather Boots</t>
  </si>
  <si>
    <t>Vet_Ungo_Boots</t>
  </si>
  <si>
    <t>Heroic Ungoliant Upgrade Boots</t>
  </si>
  <si>
    <t>Talaria_Shoes</t>
  </si>
  <si>
    <t>Talaria Shoes</t>
  </si>
  <si>
    <t>Supplement_Part_Agi</t>
  </si>
  <si>
    <t>Supplement Part Agi</t>
  </si>
  <si>
    <t>Upgrade_Part_Booster</t>
  </si>
  <si>
    <t>Reinforced Parts - Booster</t>
  </si>
  <si>
    <t>Beach_Sandals</t>
  </si>
  <si>
    <t>Summer Sandals</t>
  </si>
  <si>
    <t>Airship_Boots</t>
  </si>
  <si>
    <t>Boots Of Airship</t>
  </si>
  <si>
    <t>Felock_Boots</t>
  </si>
  <si>
    <t>Tarlock's Boots</t>
  </si>
  <si>
    <t>Aegir_Shoes</t>
  </si>
  <si>
    <t>Aegir Shoes</t>
  </si>
  <si>
    <t>Thorny_Shoes</t>
  </si>
  <si>
    <t>Thorny Shoes</t>
  </si>
  <si>
    <t>Witch_Shoes</t>
  </si>
  <si>
    <t>Shoe of Witch</t>
  </si>
  <si>
    <t>Lian_Shoes</t>
  </si>
  <si>
    <t>Lian Shoes</t>
  </si>
  <si>
    <t>Hikingboots</t>
  </si>
  <si>
    <t>Rift_Shoes</t>
  </si>
  <si>
    <t>Rift Shoes</t>
  </si>
  <si>
    <t>Wooden_Slipper</t>
  </si>
  <si>
    <t>Wooden Slipper</t>
  </si>
  <si>
    <t>Red_Eco-Friendly_Shoes</t>
  </si>
  <si>
    <t>Red Eco-Friendly Shoes</t>
  </si>
  <si>
    <t>Unity_STR_Boots</t>
  </si>
  <si>
    <t>Unity STR Boots</t>
  </si>
  <si>
    <t>Unity_AGI_Boots</t>
  </si>
  <si>
    <t>Unity AGI Boots</t>
  </si>
  <si>
    <t>Unity_DEX_Boots</t>
  </si>
  <si>
    <t>Unity DEX Boots</t>
  </si>
  <si>
    <t>Unity_INT_Boots</t>
  </si>
  <si>
    <t>Unity INT Boots</t>
  </si>
  <si>
    <t>Polyhedron_Shoes</t>
  </si>
  <si>
    <t>Polyhedron Shoes</t>
  </si>
  <si>
    <t>Private_Doram_Shoes</t>
  </si>
  <si>
    <t>Private Doram Shoes</t>
  </si>
  <si>
    <t>Luxury_Doram_Shoes</t>
  </si>
  <si>
    <t>Luxury Doram Shoes</t>
  </si>
  <si>
    <t>Elegant_Doram_Shoes</t>
  </si>
  <si>
    <t>Elegant Doram Shoes</t>
  </si>
  <si>
    <t>Crimson_Gaiter_</t>
  </si>
  <si>
    <t>Angel_Poring_Boots</t>
  </si>
  <si>
    <t>Angel Poring Boots</t>
  </si>
  <si>
    <t>Excelion_Leg</t>
  </si>
  <si>
    <t>Excelion Leg</t>
  </si>
  <si>
    <t>Giant_Boots</t>
  </si>
  <si>
    <t>Giant Boots</t>
  </si>
  <si>
    <t>Para_Team_Boots100</t>
  </si>
  <si>
    <t>Awakened Eden Group Boots I</t>
  </si>
  <si>
    <t>Para_Team_Boots115</t>
  </si>
  <si>
    <t>Awakened Eden Group Boots II</t>
  </si>
  <si>
    <t>Para_Team_Boots130</t>
  </si>
  <si>
    <t>Awakened Eden Group Boots III</t>
  </si>
  <si>
    <t>Para_Team_Boots145</t>
  </si>
  <si>
    <t>Awakened Eden Group Boots IV</t>
  </si>
  <si>
    <t>Para_Team_Boots160</t>
  </si>
  <si>
    <t>Awakened Eden Group Boots V</t>
  </si>
  <si>
    <t>Para_Team_Mark_</t>
  </si>
  <si>
    <t>ShabbyOldScroll</t>
  </si>
  <si>
    <t>Old Scroll</t>
  </si>
  <si>
    <t>{ callfunc "F_22507"; }</t>
  </si>
  <si>
    <t>King_Wolf_Scroll</t>
  </si>
  <si>
    <t>King Wolf Scroll</t>
  </si>
  <si>
    <t>Fenrir_Card__</t>
  </si>
  <si>
    <t>Fenrir's Power Scroll</t>
  </si>
  <si>
    <t>King_of_Gift_Box</t>
  </si>
  <si>
    <t>King of Gift Box</t>
  </si>
  <si>
    <t>Candy_Holder</t>
  </si>
  <si>
    <t>Candy Holder</t>
  </si>
  <si>
    <t>Twisted_Key_of_Time</t>
  </si>
  <si>
    <t>Twisted Key of Time</t>
  </si>
  <si>
    <t>Dark_Red_Clot</t>
  </si>
  <si>
    <t>Black As Night Piece</t>
  </si>
  <si>
    <t>Loki_Summon_Scroll</t>
  </si>
  <si>
    <t>Rocker Summoning Scroll</t>
  </si>
  <si>
    <t>Idn_Wisdom_Egg</t>
  </si>
  <si>
    <t>Egg Of Wisdom</t>
  </si>
  <si>
    <t>{ getgroupitem(IG_Idn_Wisdom_Egg); }</t>
  </si>
  <si>
    <t>Pc_Stop_Cancel</t>
  </si>
  <si>
    <t>Stops Buff</t>
  </si>
  <si>
    <t>Stops_Buff_Reset</t>
  </si>
  <si>
    <t>Stops Buff Reset</t>
  </si>
  <si>
    <t>Level_Up_Box_</t>
  </si>
  <si>
    <t>Level_Up_Box100</t>
  </si>
  <si>
    <t>Level Up Box(100)</t>
  </si>
  <si>
    <t>{ getgroupitem(IG_Level_Up_Box100); }</t>
  </si>
  <si>
    <t>Level_Up_Box120</t>
  </si>
  <si>
    <t>Level Up Box(120)</t>
  </si>
  <si>
    <t>{ getgroupitem(IG_Level_Up_Box120); }</t>
  </si>
  <si>
    <t>Level_Up_Box130</t>
  </si>
  <si>
    <t>Level Up Box(130)</t>
  </si>
  <si>
    <t>{ getgroupitem(IG_Level_Up_Box130); }</t>
  </si>
  <si>
    <t>Level_Up_Box140</t>
  </si>
  <si>
    <t>Level Up Box(140)</t>
  </si>
  <si>
    <t>{ getgroupitem(IG_Level_Up_Box140); }</t>
  </si>
  <si>
    <t>Level_Up_Box150</t>
  </si>
  <si>
    <t>Level Up Box(150)</t>
  </si>
  <si>
    <t>{ getgroupitem(IG_Level_Up_Box150); }</t>
  </si>
  <si>
    <t>Level_Up_Box160</t>
  </si>
  <si>
    <t>Level Up Box(160)</t>
  </si>
  <si>
    <t>{ getgroupitem(IG_Level_Up_Box160); }</t>
  </si>
  <si>
    <t>Pet_Exchange_Ticket_Box</t>
  </si>
  <si>
    <t>Pet Exchange Ticket Box</t>
  </si>
  <si>
    <t>Christmas_Box</t>
  </si>
  <si>
    <t>Christmas Box</t>
  </si>
  <si>
    <t>{ getgroupitem(IG_Christmas_Box); }</t>
  </si>
  <si>
    <t>Special_Christmas_Box</t>
  </si>
  <si>
    <t>Special Christmas Box</t>
  </si>
  <si>
    <t>{ getgroupitem(IG_Special_Christmas_Box); }</t>
  </si>
  <si>
    <t>Santa_Gift</t>
  </si>
  <si>
    <t>Santa Gift</t>
  </si>
  <si>
    <t>{ getgroupitem(IG_Santa_Gift); }</t>
  </si>
  <si>
    <t>New_Year_Gift_Box</t>
  </si>
  <si>
    <t>New Year Gift Box</t>
  </si>
  <si>
    <t>Closedmind_Box</t>
  </si>
  <si>
    <t>Closed Mind Box</t>
  </si>
  <si>
    <t>{ getgroupitem(IG_Sealed_Mind_Box); }</t>
  </si>
  <si>
    <t>WorkerScroll_A</t>
  </si>
  <si>
    <t>Scroll Summoning Workers(Male)</t>
  </si>
  <si>
    <t>WorkerScroll_B</t>
  </si>
  <si>
    <t>Scroll Summoning Workers(Female)</t>
  </si>
  <si>
    <t>Hanbok_bag</t>
  </si>
  <si>
    <t>Hanbok bag</t>
  </si>
  <si>
    <t>Runstone_Lux</t>
  </si>
  <si>
    <t>Lux Anima Runestone</t>
  </si>
  <si>
    <t>PC_Room_Coupon_Box_VI</t>
  </si>
  <si>
    <t>PC Room Coupon Box VI</t>
  </si>
  <si>
    <t>Center_Potion_B</t>
  </si>
  <si>
    <t>Berserk_Potion_B</t>
  </si>
  <si>
    <t>0x6</t>
  </si>
  <si>
    <t>Awakening_Potion_B</t>
  </si>
  <si>
    <t>Speed_Potion</t>
  </si>
  <si>
    <t>Slow_Potion</t>
  </si>
  <si>
    <t>Anti-Payne_Moment</t>
  </si>
  <si>
    <t>Anti-Payne Moment</t>
  </si>
  <si>
    <t>Wed_Cursed</t>
  </si>
  <si>
    <t>Wed Cursed</t>
  </si>
  <si>
    <t>Poison_Bottle_</t>
  </si>
  <si>
    <t>Cookie_Bag_B</t>
  </si>
  <si>
    <t>Sweets Pocket</t>
  </si>
  <si>
    <t>Sesame_Pastry_B</t>
  </si>
  <si>
    <t>Teacake</t>
  </si>
  <si>
    <t>Honey_Pastry_B</t>
  </si>
  <si>
    <t>Fried Pastry</t>
  </si>
  <si>
    <t>Rainbow_Cake_B</t>
  </si>
  <si>
    <t>Rainbow Bread</t>
  </si>
  <si>
    <t>First_Aid_Box</t>
  </si>
  <si>
    <t>First Aid Box</t>
  </si>
  <si>
    <t>Gourmet_Chocolate</t>
  </si>
  <si>
    <t>Gourmet Chocolate</t>
  </si>
  <si>
    <t>Luxury_Chocolate</t>
  </si>
  <si>
    <t>Luxury Chocolate</t>
  </si>
  <si>
    <t>Masterpieces_of_Artisan_Chocolate</t>
  </si>
  <si>
    <t>Masterpieces of Artisan Chocolate</t>
  </si>
  <si>
    <t>Lucky_Bag</t>
  </si>
  <si>
    <t>Lucky Bag</t>
  </si>
  <si>
    <t>Mock_Strawberry</t>
  </si>
  <si>
    <t>Mock Strawberry</t>
  </si>
  <si>
    <t>Lucky_Bag_Of_New_Era</t>
  </si>
  <si>
    <t>Lucky Bag Of New Era</t>
  </si>
  <si>
    <t>Frost_Crystal</t>
  </si>
  <si>
    <t>Last Year's Frost</t>
  </si>
  <si>
    <t>Squad_Prize</t>
  </si>
  <si>
    <t>Expedition Award Box</t>
  </si>
  <si>
    <t>Nyd_Summon_Scroll</t>
  </si>
  <si>
    <t>Nidhoggur Summon Scroll</t>
  </si>
  <si>
    <t>Gift_New_start</t>
  </si>
  <si>
    <t>Gift New start</t>
  </si>
  <si>
    <t>Easter_Egg</t>
  </si>
  <si>
    <t>Easter Egg</t>
  </si>
  <si>
    <t>Savage_Ora</t>
  </si>
  <si>
    <t>Savage Ora Ora</t>
  </si>
  <si>
    <t>Grand_Peco_Ora</t>
  </si>
  <si>
    <t>Grand Peco Ora Ora</t>
  </si>
  <si>
    <t>Dest_Wolf_Ora</t>
  </si>
  <si>
    <t>Desert Wolf Ora Ora</t>
  </si>
  <si>
    <t>Happy_Call_Box</t>
  </si>
  <si>
    <t>Happy Call Box</t>
  </si>
  <si>
    <t>Gingerbread2</t>
  </si>
  <si>
    <t>New_Beginnings_Box</t>
  </si>
  <si>
    <t>New Beginnings Box</t>
  </si>
  <si>
    <t>Packing_Envelope</t>
  </si>
  <si>
    <t>Packed Envelope</t>
  </si>
  <si>
    <t>Corrupt_Reagents</t>
  </si>
  <si>
    <t>Corrupt Reagents</t>
  </si>
  <si>
    <t>Contaminated_Reagents</t>
  </si>
  <si>
    <t>Contaminated Reagents</t>
  </si>
  <si>
    <t>Premium_Manual</t>
  </si>
  <si>
    <t>Premium Manual</t>
  </si>
  <si>
    <t>Clear_Box_S</t>
  </si>
  <si>
    <t>Clear Box S</t>
  </si>
  <si>
    <t>Clear_Box_A</t>
  </si>
  <si>
    <t>Clear Box A</t>
  </si>
  <si>
    <t>Ghost_Summon_Scroll</t>
  </si>
  <si>
    <t>Ghost Scroll</t>
  </si>
  <si>
    <t>Memorial_Box</t>
  </si>
  <si>
    <t>Box Of Memories</t>
  </si>
  <si>
    <t>Squid_Bbq</t>
  </si>
  <si>
    <t>Barbecued Squid</t>
  </si>
  <si>
    <t>New_Start_Box</t>
  </si>
  <si>
    <t>New Start Box</t>
  </si>
  <si>
    <t>Riesen_Bretzel</t>
  </si>
  <si>
    <t>Riesen Bretzel</t>
  </si>
  <si>
    <t>Oktoberfest_Bag</t>
  </si>
  <si>
    <t>Oktoberfest Bag</t>
  </si>
  <si>
    <t>January_Gift_Box</t>
  </si>
  <si>
    <t>January Gift Box</t>
  </si>
  <si>
    <t>February_Gift_Box</t>
  </si>
  <si>
    <t>February Gift Box</t>
  </si>
  <si>
    <t>Green_Package</t>
  </si>
  <si>
    <t>Green Package</t>
  </si>
  <si>
    <t>Green_Package40</t>
  </si>
  <si>
    <t>Green Package 40</t>
  </si>
  <si>
    <t>Green_Package80</t>
  </si>
  <si>
    <t>Green Package 80</t>
  </si>
  <si>
    <t>Green_Package99</t>
  </si>
  <si>
    <t>Green Package 99</t>
  </si>
  <si>
    <t>17173_Green_Package</t>
  </si>
  <si>
    <t>17173_Green_Package40</t>
  </si>
  <si>
    <t>17173_Green_Package80</t>
  </si>
  <si>
    <t>17173_Green_Package99</t>
  </si>
  <si>
    <t>S_Green_Package</t>
  </si>
  <si>
    <t>S_Green_Package40</t>
  </si>
  <si>
    <t>S_Green_Package80</t>
  </si>
  <si>
    <t>S_Green_Package99</t>
  </si>
  <si>
    <t>Angeling_Package</t>
  </si>
  <si>
    <t>Angel Ring Package</t>
  </si>
  <si>
    <t>Deviling_Package</t>
  </si>
  <si>
    <t>Devil Ring Package</t>
  </si>
  <si>
    <t>Briliant_Hat_Box</t>
  </si>
  <si>
    <t>Brilliant Hat Box</t>
  </si>
  <si>
    <t>Wet_Card_Album</t>
  </si>
  <si>
    <t>Wet Card Album</t>
  </si>
  <si>
    <t>Golden_Seal_Card</t>
  </si>
  <si>
    <t>Golden Seal Card</t>
  </si>
  <si>
    <t>Honey_Songpyun_</t>
  </si>
  <si>
    <t>Pig_Steamed_Ribs</t>
  </si>
  <si>
    <t>Pig Steamed Ribs</t>
  </si>
  <si>
    <t>Cow_Steamed_Ribs</t>
  </si>
  <si>
    <t>Cow Steamed Ribs</t>
  </si>
  <si>
    <t>HALLOWEEN_G_BOX</t>
  </si>
  <si>
    <t>Halloween Box</t>
  </si>
  <si>
    <t>{ getgroupitem(IG_HALLOWEEN_G_BOX); }</t>
  </si>
  <si>
    <t>DARK_INVITATION</t>
  </si>
  <si>
    <t>Invitation of Darkness</t>
  </si>
  <si>
    <t>March_Gift_Box</t>
  </si>
  <si>
    <t>March Gift Box</t>
  </si>
  <si>
    <t>{/*2 Lucky Eggs*/}</t>
  </si>
  <si>
    <t>April_Gift_Box</t>
  </si>
  <si>
    <t>April Gift Box</t>
  </si>
  <si>
    <t>May_Gift_Box</t>
  </si>
  <si>
    <t>May Gift Box</t>
  </si>
  <si>
    <t>June_Gift_Box</t>
  </si>
  <si>
    <t>June Gift Box</t>
  </si>
  <si>
    <t>{/*1 Potion Box*/}</t>
  </si>
  <si>
    <t>Hangul_Day_Event_Box</t>
  </si>
  <si>
    <t>Hangul Day Event Box</t>
  </si>
  <si>
    <t>Mysterious_Scroll</t>
  </si>
  <si>
    <t>Mysterious Scroll</t>
  </si>
  <si>
    <t>Chest_Of_Death</t>
  </si>
  <si>
    <t>Death Bin</t>
  </si>
  <si>
    <t>Solo_Christmas_Gift</t>
  </si>
  <si>
    <t>Single Union Christmas Gift</t>
  </si>
  <si>
    <t>{ getgroupitem(IG_Solo_Christmas_Gift); }</t>
  </si>
  <si>
    <t>Solo_Cookie</t>
  </si>
  <si>
    <t>Single Cookie</t>
  </si>
  <si>
    <t>Pieces_Of_Sentiment</t>
  </si>
  <si>
    <t>Fragments Vicious Mind</t>
  </si>
  <si>
    <t>Piece_Of_Record1</t>
  </si>
  <si>
    <t>Record Fragment</t>
  </si>
  <si>
    <t>Piece_Of_Record2</t>
  </si>
  <si>
    <t>Piece_Of_Record3</t>
  </si>
  <si>
    <t>Piece_Of_Record4</t>
  </si>
  <si>
    <t>Piece_Of_Record5</t>
  </si>
  <si>
    <t>Test_Reagent</t>
  </si>
  <si>
    <t>Test Reagent</t>
  </si>
  <si>
    <t>Jumping_Support_Box</t>
  </si>
  <si>
    <t>Jumping Support Box</t>
  </si>
  <si>
    <t>STR_Soul_Potion</t>
  </si>
  <si>
    <t>STR Reduction Potion</t>
  </si>
  <si>
    <t>AGI_Soul_Potion</t>
  </si>
  <si>
    <t>VIT_Soul_Potion</t>
  </si>
  <si>
    <t>INT_Soul_Potion</t>
  </si>
  <si>
    <t>DEX_Soul_Potion</t>
  </si>
  <si>
    <t>LUK_Soul_Potion</t>
  </si>
  <si>
    <t>Pitapat_Box</t>
  </si>
  <si>
    <t>Thrilling Box</t>
  </si>
  <si>
    <t>{ /*No clue the random item yet*/ }</t>
  </si>
  <si>
    <t>Wanderer_Ball</t>
  </si>
  <si>
    <t>Wanderer Ball</t>
  </si>
  <si>
    <t>Lude_Ball</t>
  </si>
  <si>
    <t>Lude Ball</t>
  </si>
  <si>
    <t>Tatacho_Ball</t>
  </si>
  <si>
    <t>Tatacho Ball</t>
  </si>
  <si>
    <t>Novus_Ball</t>
  </si>
  <si>
    <t>Novus Ball</t>
  </si>
  <si>
    <t>?_Box</t>
  </si>
  <si>
    <t>? Box</t>
  </si>
  <si>
    <t>Revolution_Quiz_Box</t>
  </si>
  <si>
    <t>Revolution Quiz Box</t>
  </si>
  <si>
    <t>Sealed_Moonlight_Flower_Scroll</t>
  </si>
  <si>
    <t>Sealed Moonlight Flower Scroll</t>
  </si>
  <si>
    <t>July_Gift_Box</t>
  </si>
  <si>
    <t>July Gift Box</t>
  </si>
  <si>
    <t>Bullet_Case_Blood_</t>
  </si>
  <si>
    <t>Bloody Cartridge</t>
  </si>
  <si>
    <t>Bullet_Case_Silver_</t>
  </si>
  <si>
    <t>Sphere_Case_Wind_</t>
  </si>
  <si>
    <t>Sphere_Case_Darkness_</t>
  </si>
  <si>
    <t>Sphere_Case_Poison_</t>
  </si>
  <si>
    <t>Sphere_Case_Water_</t>
  </si>
  <si>
    <t>Sphere_Case_Fire_</t>
  </si>
  <si>
    <t>Bullet_Case_AP</t>
  </si>
  <si>
    <t>Armor-Piercing Cartridge</t>
  </si>
  <si>
    <t>Bullet_Case_Blaze</t>
  </si>
  <si>
    <t>Incandescence Shot Cartridge</t>
  </si>
  <si>
    <t>Bullet_Case_Fleeze</t>
  </si>
  <si>
    <t>Glaciation Shot Cartridge</t>
  </si>
  <si>
    <t>Bullet_Case_Electric</t>
  </si>
  <si>
    <t>Dengeki Shot Cartridge</t>
  </si>
  <si>
    <t>Bullet_Case_Stone</t>
  </si>
  <si>
    <t>Hearthstone Shot Cartridge</t>
  </si>
  <si>
    <t>Sanctified_Bullet_Case</t>
  </si>
  <si>
    <t>Purification Shot Cartridge</t>
  </si>
  <si>
    <t>Trans_Scroll_Horn_Scaraba</t>
  </si>
  <si>
    <t>Transformation Scroll(Horn Scaraba)</t>
  </si>
  <si>
    <t>Trans_Scroll_Wanderer</t>
  </si>
  <si>
    <t>Transformation Scroll(Wanderer)</t>
  </si>
  <si>
    <t>Trans_Scroll_Gazeti</t>
  </si>
  <si>
    <t>Transformation Scroll(Gazeti)</t>
  </si>
  <si>
    <t>Trans_Scroll_Kobold_Archer</t>
  </si>
  <si>
    <t>Transformation Scroll(Kobold Archer)</t>
  </si>
  <si>
    <t>Trans_Scroll_Necromancer</t>
  </si>
  <si>
    <t>Transformation Scroll(Necromancer)</t>
  </si>
  <si>
    <t>Trans_Scroll_Wind_Ghost</t>
  </si>
  <si>
    <t>Transformation Scroll(Wind Ghost)</t>
  </si>
  <si>
    <t>August_Gift_Box</t>
  </si>
  <si>
    <t>August Gift Box</t>
  </si>
  <si>
    <t>Collection_Of_Scrolls_Magical_Transformation</t>
  </si>
  <si>
    <t>Collection Of Scrolls Magical Transformation</t>
  </si>
  <si>
    <t>Collection_Of_Scrolls_Shooting_Transformation</t>
  </si>
  <si>
    <t>Collection Of Scrolls Shooting Transformation</t>
  </si>
  <si>
    <t>Collection_Of_Scrolls_Attack_Speed_Transformation</t>
  </si>
  <si>
    <t>Collection Of Scrolls Attack Speed Transformation</t>
  </si>
  <si>
    <t>Argiope_Transportin</t>
  </si>
  <si>
    <t>Argiope Transportin</t>
  </si>
  <si>
    <t>{/*No Info*/}</t>
  </si>
  <si>
    <t>Luciola_Vespa_Transportin</t>
  </si>
  <si>
    <t>Luciola Vespa Transportin</t>
  </si>
  <si>
    <t>Centipede_Transportin</t>
  </si>
  <si>
    <t>Centipede Transportin</t>
  </si>
  <si>
    <t>Pet_Exchange_Ticket_Box_</t>
  </si>
  <si>
    <t>Shark_Skewer</t>
  </si>
  <si>
    <t>Shark Skewer</t>
  </si>
  <si>
    <t>Bluefin_Tuna_Skewer</t>
  </si>
  <si>
    <t>Bluefin Tuna Skewer</t>
  </si>
  <si>
    <t>Sea_Bream_Skewer</t>
  </si>
  <si>
    <t>Sea Bream Skewer</t>
  </si>
  <si>
    <t>Piranha_Skewer</t>
  </si>
  <si>
    <t>Piranha Skewer</t>
  </si>
  <si>
    <t>Salmon_Skewer</t>
  </si>
  <si>
    <t>Salmon Skewer</t>
  </si>
  <si>
    <t>Eels_Skewer</t>
  </si>
  <si>
    <t>Eels Skewer</t>
  </si>
  <si>
    <t>Carp_Skewer</t>
  </si>
  <si>
    <t>Carp Skewer</t>
  </si>
  <si>
    <t>Gift_Buff_Set</t>
  </si>
  <si>
    <t>Gift Buff Set</t>
  </si>
  <si>
    <t>{ getgroupitem(IG_Gift_Buff_Set); }</t>
  </si>
  <si>
    <t>PC_Bang_Normal_Box</t>
  </si>
  <si>
    <t>PC Bang Normal Box</t>
  </si>
  <si>
    <t>PC_Bang_Wooden_Box</t>
  </si>
  <si>
    <t>PC Bang Wooden Box</t>
  </si>
  <si>
    <t>PC_Bang_Golden_Box</t>
  </si>
  <si>
    <t>PC Bang Golden Box</t>
  </si>
  <si>
    <t>PC_Bang_Platinum_Box</t>
  </si>
  <si>
    <t>PC Bang Platinum Box</t>
  </si>
  <si>
    <t>Safe_to_6_Equipment_Certificate</t>
  </si>
  <si>
    <t>Safe to 6 Equipment Certificate</t>
  </si>
  <si>
    <t>Special_Gift_Box</t>
  </si>
  <si>
    <t>Special Gift Box</t>
  </si>
  <si>
    <t>Sealed_Dracula_Scroll</t>
  </si>
  <si>
    <t>Sealed Dracula Scroll</t>
  </si>
  <si>
    <t>Bearer's_Shadow_Box</t>
  </si>
  <si>
    <t>Bearer's Shadow Box</t>
  </si>
  <si>
    <t>Cat_Hand_Ticket</t>
  </si>
  <si>
    <t>Cat Hand Ticket</t>
  </si>
  <si>
    <t>Sealed_Sniper_Scroll</t>
  </si>
  <si>
    <t>Sealed Sniper Scroll</t>
  </si>
  <si>
    <t>Enchant_Stone_Box4</t>
  </si>
  <si>
    <t>Costume Enchantment Stone Box 4</t>
  </si>
  <si>
    <t>Shadow_Cube</t>
  </si>
  <si>
    <t>Shadow Cube</t>
  </si>
  <si>
    <t>Sealed_Album_Scroll</t>
  </si>
  <si>
    <t>Sealed Album Scroll</t>
  </si>
  <si>
    <t>Sealed_Card_Album</t>
  </si>
  <si>
    <t>Sealed Card Album</t>
  </si>
  <si>
    <t>Integer_Time</t>
  </si>
  <si>
    <t>Integer Time</t>
  </si>
  <si>
    <t>Something_Candy_Holder</t>
  </si>
  <si>
    <t>Something Candy Holders</t>
  </si>
  <si>
    <t>{ getgroupitem(IG_Something_Candy_Holder); }</t>
  </si>
  <si>
    <t>Sealed_Dracula_Scroll_II</t>
  </si>
  <si>
    <t>Sealed Dracula Scroll II</t>
  </si>
  <si>
    <t>Superstar_Snack</t>
  </si>
  <si>
    <t>Superstar Snack</t>
  </si>
  <si>
    <t>Sealed_Dracula_Card_Album</t>
  </si>
  <si>
    <t>Sealed Dracula Card Album</t>
  </si>
  <si>
    <t>Sealed_Fortune_Egg</t>
  </si>
  <si>
    <t>Sealed Fortune Egg</t>
  </si>
  <si>
    <t>Sealed_Dracula_Card_</t>
  </si>
  <si>
    <t>Prontera_Medal</t>
  </si>
  <si>
    <t>Prontera Medal</t>
  </si>
  <si>
    <t>Prison_Key</t>
  </si>
  <si>
    <t>Prison Key</t>
  </si>
  <si>
    <t>Prontera_Time_Crystal</t>
  </si>
  <si>
    <t>Prontera Time Crystal</t>
  </si>
  <si>
    <t>January_Gift_Box_</t>
  </si>
  <si>
    <t>February_Gift_Box_</t>
  </si>
  <si>
    <t>March_Gift_Box_</t>
  </si>
  <si>
    <t>April_Gift_Box_</t>
  </si>
  <si>
    <t>May_Gift_Box_</t>
  </si>
  <si>
    <t>June_Gift_Box_</t>
  </si>
  <si>
    <t>July_Gift_Box_</t>
  </si>
  <si>
    <t>August_Gift_Box_</t>
  </si>
  <si>
    <t>September_Gift_Box</t>
  </si>
  <si>
    <t>September Gift Box</t>
  </si>
  <si>
    <t>October_Gift_Box</t>
  </si>
  <si>
    <t>October Gift Box</t>
  </si>
  <si>
    <t>November_Gift_Box</t>
  </si>
  <si>
    <t>November Gift Box</t>
  </si>
  <si>
    <t>December_Gift_Box</t>
  </si>
  <si>
    <t>December Gift Box</t>
  </si>
  <si>
    <t>Enchant_Stone_Box5</t>
  </si>
  <si>
    <t>Costume Enchantment Stone Box 5</t>
  </si>
  <si>
    <t>Lucky_Roulette_Tickets</t>
  </si>
  <si>
    <t>Lucky Roulette Ticket</t>
  </si>
  <si>
    <t>Xmas_Package_14</t>
  </si>
  <si>
    <t>Christmas Package</t>
  </si>
  <si>
    <t>Sealed_Beelzebub_Scroll_II</t>
  </si>
  <si>
    <t>Sealed Beelzebub Scroll II</t>
  </si>
  <si>
    <t>Sealed_Beelzebub_Card_Album</t>
  </si>
  <si>
    <t>Sealed Beelzebub Card Album</t>
  </si>
  <si>
    <t>Sealed_Beelzebub_Card</t>
  </si>
  <si>
    <t>Sealed Beelzebub Card</t>
  </si>
  <si>
    <t>Old_Money_Pocket</t>
  </si>
  <si>
    <t>Old Money Pocket</t>
  </si>
  <si>
    <t>Binding_Rope</t>
  </si>
  <si>
    <t>Rope Gallows</t>
  </si>
  <si>
    <t>{/*Used to catch a Lost Sheep*/}</t>
  </si>
  <si>
    <t>Choco_Tteokguk</t>
  </si>
  <si>
    <t>Chocolate Rice Cake Soup</t>
  </si>
  <si>
    <t>September_Gift_Box_</t>
  </si>
  <si>
    <t>October_Gift_Box_</t>
  </si>
  <si>
    <t>November_Gift_Box_</t>
  </si>
  <si>
    <t>December_Gift_Box_</t>
  </si>
  <si>
    <t>PC-Room_Box</t>
  </si>
  <si>
    <t>PC-Room Box</t>
  </si>
  <si>
    <t>New_Year's_Scroll</t>
  </si>
  <si>
    <t>New Year's Scroll</t>
  </si>
  <si>
    <t>New_Year's_Shadow_Cube</t>
  </si>
  <si>
    <t>New Year's Shadow Cube</t>
  </si>
  <si>
    <t>{/*Get a random Shadow Equip (No info which one)*/}</t>
  </si>
  <si>
    <t>Limited_2015_Neuralizer</t>
  </si>
  <si>
    <t>(Limited)2015 Neuralizer</t>
  </si>
  <si>
    <t>Limited_2015_Status_Initialization_Volume</t>
  </si>
  <si>
    <t>(Limited)2015 Status Initialization Volume</t>
  </si>
  <si>
    <t>Limited_Old_Status_Initialization_Volume</t>
  </si>
  <si>
    <t>(Limited)Old Status Initialization Volume</t>
  </si>
  <si>
    <t>Parchment_City</t>
  </si>
  <si>
    <t>Parchment City</t>
  </si>
  <si>
    <t>Question_Old_Blue_Box</t>
  </si>
  <si>
    <t>Question Old Blue Box</t>
  </si>
  <si>
    <t>{ /*No info yet*/ }</t>
  </si>
  <si>
    <t>Sealed_Card_Album_Scroll_II</t>
  </si>
  <si>
    <t>Sealed Card Album Scroll II</t>
  </si>
  <si>
    <t>Kahluna_Milk</t>
  </si>
  <si>
    <t>Kahluna Milk</t>
  </si>
  <si>
    <t>Basil</t>
  </si>
  <si>
    <t>Kafra_Card_</t>
  </si>
  <si>
    <t>Varetyr_Spear_Scroll_1_5</t>
  </si>
  <si>
    <t>Level 5 Varetyr Spear</t>
  </si>
  <si>
    <t>Diamond_Dust_Scroll_1_5</t>
  </si>
  <si>
    <t>Level 5 Diamond Dust</t>
  </si>
  <si>
    <t>Crimson_Rock_Scroll_1_5</t>
  </si>
  <si>
    <t>Level 5 Crimson Rock</t>
  </si>
  <si>
    <t>Sienna_Execrate_Scroll_1_5</t>
  </si>
  <si>
    <t>Level 5 Sienna Execrate</t>
  </si>
  <si>
    <t>Agust_Lucky_Scroll</t>
  </si>
  <si>
    <t>Shining Blue Lucky Egg</t>
  </si>
  <si>
    <t>{ getgroupitem(IG_Agust_Lucky_Scroll); }</t>
  </si>
  <si>
    <t>T1_Shadow_Armor</t>
  </si>
  <si>
    <t>Shadow Armor (Tier 1)</t>
  </si>
  <si>
    <t>T1_Shadow_Weapon</t>
  </si>
  <si>
    <t>Shadow Gauntlets (Tier 1)</t>
  </si>
  <si>
    <t>T1_Shadow_Shield</t>
  </si>
  <si>
    <t>Shadow Shield (Tier 1)</t>
  </si>
  <si>
    <t>T1_Shadow_Shoes</t>
  </si>
  <si>
    <t>Shadow Shoes (Tier 1)</t>
  </si>
  <si>
    <t>T1_Shadow_R_Accessory</t>
  </si>
  <si>
    <t>Shadow Ring (Tier 1)</t>
  </si>
  <si>
    <t>T1_Shadow_L_Accessory</t>
  </si>
  <si>
    <t>Shadow Pendant (Tier 1)</t>
  </si>
  <si>
    <t>T2_Shadow_Armor</t>
  </si>
  <si>
    <t>Shadow Armor (Tier 2)</t>
  </si>
  <si>
    <t>T2_Shadow_Weapon</t>
  </si>
  <si>
    <t>Shadow Gauntlets (Tier 2)</t>
  </si>
  <si>
    <t>T2_Shadow_Shield</t>
  </si>
  <si>
    <t>Shadow Shield (Tier 2)</t>
  </si>
  <si>
    <t>T2_Shadow_Shoes</t>
  </si>
  <si>
    <t>Shadow Shoes (Tier 2)</t>
  </si>
  <si>
    <t>T2_Shadow_R_Accessory</t>
  </si>
  <si>
    <t>Shadow Ring (Tier 2)</t>
  </si>
  <si>
    <t>T2_Shadow_L_Accessory</t>
  </si>
  <si>
    <t>Shadow Pendant (Tier 2)</t>
  </si>
  <si>
    <t>S_Promotion_Weapon</t>
  </si>
  <si>
    <t>Shadow Weapon</t>
  </si>
  <si>
    <t>S_Promotion_Armor</t>
  </si>
  <si>
    <t>Shadow Armor</t>
  </si>
  <si>
    <t>S_Promotion_Shoes</t>
  </si>
  <si>
    <t>Shadow Shoes</t>
  </si>
  <si>
    <t>S_Promotion_Shield</t>
  </si>
  <si>
    <t>Shadow Shield</t>
  </si>
  <si>
    <t>S_Promotion_Earring</t>
  </si>
  <si>
    <t>Shadow Earring</t>
  </si>
  <si>
    <t>S_Promotion_Pendant</t>
  </si>
  <si>
    <t>Shadow Pendant</t>
  </si>
  <si>
    <t>S_Physical_Earring</t>
  </si>
  <si>
    <t>Physical Earring (Shadow)</t>
  </si>
  <si>
    <t>S_Physical_Weapon</t>
  </si>
  <si>
    <t>Physical Weapon (Shadow)</t>
  </si>
  <si>
    <t>S_Physical_Pendant</t>
  </si>
  <si>
    <t>Physical Pendant (Shadow)</t>
  </si>
  <si>
    <t>S_Magical_Earring</t>
  </si>
  <si>
    <t>Magical Earring (Shadow)</t>
  </si>
  <si>
    <t>S_Magical_Weapon</t>
  </si>
  <si>
    <t>Magical Weapon (Shadow)</t>
  </si>
  <si>
    <t>S_Magical_Pendant</t>
  </si>
  <si>
    <t>Magical Pencil (Shadow)</t>
  </si>
  <si>
    <t>S_Breezy_Armor</t>
  </si>
  <si>
    <t>Breeze Armor (Shadow)</t>
  </si>
  <si>
    <t>S_Champion_Shoes</t>
  </si>
  <si>
    <t>Champion Shoes (Shadow)</t>
  </si>
  <si>
    <t>S_Athena_Shield</t>
  </si>
  <si>
    <t>Athena Shield (Shadow)</t>
  </si>
  <si>
    <t>S_Immune_Armor</t>
  </si>
  <si>
    <t>Immune Shadow Armor</t>
  </si>
  <si>
    <t>S_Hard_Armor</t>
  </si>
  <si>
    <t>Hard Shadow Armor</t>
  </si>
  <si>
    <t>S_Ancient_Armor</t>
  </si>
  <si>
    <t>Ancient Shadow Armor</t>
  </si>
  <si>
    <t>S_Critical_Armor</t>
  </si>
  <si>
    <t>Critital Shadow Armor</t>
  </si>
  <si>
    <t>S_Kingbird_Weapon</t>
  </si>
  <si>
    <t>Kingbird's Shadow Weapon</t>
  </si>
  <si>
    <t>S_Cri_Hit_Weapon</t>
  </si>
  <si>
    <t>Critical Hit Shadow Weapon</t>
  </si>
  <si>
    <t>S_Healing_Weapon</t>
  </si>
  <si>
    <t>Healing Shadow Weapon</t>
  </si>
  <si>
    <t>S_Lucky_Weapon</t>
  </si>
  <si>
    <t>Lucky Shadow Weapon</t>
  </si>
  <si>
    <t>S_Power_Earring</t>
  </si>
  <si>
    <t>Power Shadow Earring</t>
  </si>
  <si>
    <t>S_Int_Pendant</t>
  </si>
  <si>
    <t>Intelligent Shadow Pendant</t>
  </si>
  <si>
    <t>S_Dexterous_Armor</t>
  </si>
  <si>
    <t>Dexterous Shadow Armor</t>
  </si>
  <si>
    <t>S_Vital_Shoes</t>
  </si>
  <si>
    <t>Vital Shadow Shoes</t>
  </si>
  <si>
    <t>S_Athletic_Shield</t>
  </si>
  <si>
    <t>Athletic Shadow Shield</t>
  </si>
  <si>
    <t>S_Lucky_Armor</t>
  </si>
  <si>
    <t>Lucky Shadow Armor</t>
  </si>
  <si>
    <t>S_Power_Pendant</t>
  </si>
  <si>
    <t>Power Shadow Pendant</t>
  </si>
  <si>
    <t>S_Int_Earring</t>
  </si>
  <si>
    <t>Intelligent Shadow Earring</t>
  </si>
  <si>
    <t>S_Dexterous_Weapon</t>
  </si>
  <si>
    <t>Dexterous Shadow Weapon</t>
  </si>
  <si>
    <t>S_Vital_Shield</t>
  </si>
  <si>
    <t>Vital Shadow Shield</t>
  </si>
  <si>
    <t>S_Athletic_Shoes</t>
  </si>
  <si>
    <t>Athletic Shadow Shoes</t>
  </si>
  <si>
    <t>S_Resist_Spell_Pendant</t>
  </si>
  <si>
    <t>Resist Spell Power Pendant (Shadow)</t>
  </si>
  <si>
    <t>S_Rapid_Pendant</t>
  </si>
  <si>
    <t>Rapid Pendant (Shadow)</t>
  </si>
  <si>
    <t>S_Caster_Pendant</t>
  </si>
  <si>
    <t>Caster Pendant (Shadow)</t>
  </si>
  <si>
    <t>S_Hard_Earring</t>
  </si>
  <si>
    <t>Hard Earring (Shadow)</t>
  </si>
  <si>
    <t>S_Wise_Earring</t>
  </si>
  <si>
    <t>Wise Earring (Shadow)</t>
  </si>
  <si>
    <t>S_Athena_Earring</t>
  </si>
  <si>
    <t>Athena Earring (Shadow)</t>
  </si>
  <si>
    <t>S_Cranial_Shield</t>
  </si>
  <si>
    <t>Cranial Shield (Shadow)</t>
  </si>
  <si>
    <t>S_Safeguard_Shield</t>
  </si>
  <si>
    <t>Safeguard Shield (Shadow)</t>
  </si>
  <si>
    <t>S_Brutal_Shield</t>
  </si>
  <si>
    <t>Brutal Shield (Shadow)</t>
  </si>
  <si>
    <t>S_Gargantua_Shield</t>
  </si>
  <si>
    <t>Gargantua Shield (Shadow)</t>
  </si>
  <si>
    <t>S_Homers_Shield</t>
  </si>
  <si>
    <t>Homers Shield (Shadow)</t>
  </si>
  <si>
    <t>S_Dragoon_Shield</t>
  </si>
  <si>
    <t>Dragoon Shield (Shadow)</t>
  </si>
  <si>
    <t>S_Satanic_Shield</t>
  </si>
  <si>
    <t>Satanic Shield (Shadow)</t>
  </si>
  <si>
    <t>S_Flameguard_Shield</t>
  </si>
  <si>
    <t>Flameguard Shield (Shadow)</t>
  </si>
  <si>
    <t>S_Requiem_Shield</t>
  </si>
  <si>
    <t>Requiem Shield (Shadow)</t>
  </si>
  <si>
    <t>S_Cadi_Shield</t>
  </si>
  <si>
    <t>Cadi Shield (Shadow)</t>
  </si>
  <si>
    <t>S_Bloody_Shoes</t>
  </si>
  <si>
    <t>Bloody Shoes (Shadow)</t>
  </si>
  <si>
    <t>S_Liberation_Shoes</t>
  </si>
  <si>
    <t>Liberation Shoes (Shadow)</t>
  </si>
  <si>
    <t>S_Chemical_Shoes</t>
  </si>
  <si>
    <t>Chemical Shoes (Shadow)</t>
  </si>
  <si>
    <t>S_Clamorous_Shoes</t>
  </si>
  <si>
    <t>Clamorous Shoes (Shadow)</t>
  </si>
  <si>
    <t>S_Insecticide_Shoes</t>
  </si>
  <si>
    <t>Insecticide Shoes (Shadow)</t>
  </si>
  <si>
    <t>S_Fisher_Shoes</t>
  </si>
  <si>
    <t>Fisher Shoes (Shadow)</t>
  </si>
  <si>
    <t>S_Seraphim_Shoes</t>
  </si>
  <si>
    <t>Seraphim Shoes (Shadow)</t>
  </si>
  <si>
    <t>S_Beholder_Shoes</t>
  </si>
  <si>
    <t>Beholder Shoes (Shadow)</t>
  </si>
  <si>
    <t>S_Divine_Shoes</t>
  </si>
  <si>
    <t>Divine Shoes (Shadow)</t>
  </si>
  <si>
    <t>S_Dragoon_Shoes</t>
  </si>
  <si>
    <t>Dragoon Shoes (Shadow)</t>
  </si>
  <si>
    <t>S_Big_Armor</t>
  </si>
  <si>
    <t>Large Shadow Armor</t>
  </si>
  <si>
    <t>S_Medium_Armor</t>
  </si>
  <si>
    <t>Medium Shadow Armor</t>
  </si>
  <si>
    <t>S_Small_Armor</t>
  </si>
  <si>
    <t>Small Shadow Armor</t>
  </si>
  <si>
    <t>S_Big_Weapon</t>
  </si>
  <si>
    <t>Large Shadow Weapon</t>
  </si>
  <si>
    <t>S_Medium_Weapon</t>
  </si>
  <si>
    <t>Medium Shadow Weapon</t>
  </si>
  <si>
    <t>S_Small_Weapon</t>
  </si>
  <si>
    <t>Small Shadow Weapon</t>
  </si>
  <si>
    <t>S_Spiritual_Weapon</t>
  </si>
  <si>
    <t>Spiritual Shadow Weapon</t>
  </si>
  <si>
    <t>S_Spiritual_Earring</t>
  </si>
  <si>
    <t>Spiritual Shadow Earring</t>
  </si>
  <si>
    <t>S_Spiritual_Pendent</t>
  </si>
  <si>
    <t>Spiritual Shadow Pendant</t>
  </si>
  <si>
    <t>S_Malicious_Armor</t>
  </si>
  <si>
    <t>Malicious Shas Shadow Armor</t>
  </si>
  <si>
    <t>S_Malicious_Shoes</t>
  </si>
  <si>
    <t>Malicious Shas Shadow Shoes</t>
  </si>
  <si>
    <t>S_Malicious_Shield</t>
  </si>
  <si>
    <t>Malicious Shas Shadow Shield</t>
  </si>
  <si>
    <t>S_Gemstone_Armor</t>
  </si>
  <si>
    <t>Gemstone Shadow Armor</t>
  </si>
  <si>
    <t>S_Gemstone_Shoes</t>
  </si>
  <si>
    <t>Gemstone Shadow Shoes</t>
  </si>
  <si>
    <t>S_Gemstone_Shield</t>
  </si>
  <si>
    <t>Gemstone Shadow Shield</t>
  </si>
  <si>
    <t>S_Gemstone_Weapon</t>
  </si>
  <si>
    <t>Gemstone Shadow Weapon</t>
  </si>
  <si>
    <t>S_Gemstone_Earring</t>
  </si>
  <si>
    <t>Gemstone Shadow Earring</t>
  </si>
  <si>
    <t>S_Gemstone_Pendent</t>
  </si>
  <si>
    <t>Gemstone Shadow Pendant</t>
  </si>
  <si>
    <t>S_Stability_Shield</t>
  </si>
  <si>
    <t>Stability Shadow Shield</t>
  </si>
  <si>
    <t>S_Plasterer's_Armor</t>
  </si>
  <si>
    <t>Harrods Plaster Shadow Armor</t>
  </si>
  <si>
    <t>S_Plasterer's_Shoes</t>
  </si>
  <si>
    <t>Harrods Plaster Shadow Shoes</t>
  </si>
  <si>
    <t>S_Insomniac_Armor</t>
  </si>
  <si>
    <t>Insomnia Shadow Armor</t>
  </si>
  <si>
    <t>S_Insomniac_Shoes</t>
  </si>
  <si>
    <t>Insomnia Shadow Shoes</t>
  </si>
  <si>
    <t>S_Peerless_Armor</t>
  </si>
  <si>
    <t>Peerless Shadow Armor</t>
  </si>
  <si>
    <t>S_Peerless_Shoes</t>
  </si>
  <si>
    <t>Peerless Shadow Shoes</t>
  </si>
  <si>
    <t>S_Adurate_Armor</t>
  </si>
  <si>
    <t>Andre Shadow Armor</t>
  </si>
  <si>
    <t>S_Adurate_Shoes</t>
  </si>
  <si>
    <t>Andre Shadow Shoes</t>
  </si>
  <si>
    <t>Unfreez_Weapon_S</t>
  </si>
  <si>
    <t>Unfreezing Shadow Weapon</t>
  </si>
  <si>
    <t>Unfreeze_Earing_S</t>
  </si>
  <si>
    <t>Unfreezing Shadow Earring</t>
  </si>
  <si>
    <t>Unfreeze_Pendent_S</t>
  </si>
  <si>
    <t>Unfreezing Shadow Pendant</t>
  </si>
  <si>
    <t>Vitality_Earing_S</t>
  </si>
  <si>
    <t>Vitality Shadow Earring</t>
  </si>
  <si>
    <t>Vitality_Pendant_S</t>
  </si>
  <si>
    <t>Vitality Shadow Pendant</t>
  </si>
  <si>
    <t>S_Neutral_Weapon</t>
  </si>
  <si>
    <t>Neutral Shadow Weapon</t>
  </si>
  <si>
    <t>S_Neutral_Earring</t>
  </si>
  <si>
    <t>Neutral Shadow Earring</t>
  </si>
  <si>
    <t>S_Neutral_Pendent</t>
  </si>
  <si>
    <t>Neutral Shadow Pendant</t>
  </si>
  <si>
    <t>S_Curse_Lift_Earring</t>
  </si>
  <si>
    <t>Frozen Curse Shadow Earring</t>
  </si>
  <si>
    <t>S_Curse_Lift_Pendent</t>
  </si>
  <si>
    <t>Frozen Curse Shadow Pendant</t>
  </si>
  <si>
    <t>S_Caster_earring</t>
  </si>
  <si>
    <t>Caster Shadow Earrings</t>
  </si>
  <si>
    <t>S_Caster_Weapon</t>
  </si>
  <si>
    <t>Caster Shadow Weapon</t>
  </si>
  <si>
    <t>S_Spell_Flow_Shoes</t>
  </si>
  <si>
    <t>Spellflow Shadow Shoes</t>
  </si>
  <si>
    <t>S_Spell_Flow_Armor</t>
  </si>
  <si>
    <t>Spellflow Shadow Armor</t>
  </si>
  <si>
    <t>S_Spell_Flow_Shield</t>
  </si>
  <si>
    <t>Spellflow Shadow Shield</t>
  </si>
  <si>
    <t>S_Greed_Armor</t>
  </si>
  <si>
    <t>Grid Shadow Armor</t>
  </si>
  <si>
    <t>S_Greed_Shoes</t>
  </si>
  <si>
    <t>Grid Shadow Shoes</t>
  </si>
  <si>
    <t>S_Greed_Shield</t>
  </si>
  <si>
    <t>Grid Shadow Shield</t>
  </si>
  <si>
    <t>S_Greed_Weapon</t>
  </si>
  <si>
    <t>Grid Shadow Weapon</t>
  </si>
  <si>
    <t>S_Greed_Earring</t>
  </si>
  <si>
    <t>Grid Shadow Earring</t>
  </si>
  <si>
    <t>S_Greed_Pendant</t>
  </si>
  <si>
    <t>Grid Shadow Pendant</t>
  </si>
  <si>
    <t>S_Heal_Armor</t>
  </si>
  <si>
    <t>Heal Shadow Armor</t>
  </si>
  <si>
    <t>S_Heal_Shoes</t>
  </si>
  <si>
    <t>Heal Shadow Shoes</t>
  </si>
  <si>
    <t>S_Heal_Shield</t>
  </si>
  <si>
    <t>Heal Shadow Shield</t>
  </si>
  <si>
    <t>S_Heal_Weapon</t>
  </si>
  <si>
    <t>Heal Shadow Weapon</t>
  </si>
  <si>
    <t>S_Heal_Earring</t>
  </si>
  <si>
    <t>Heal Shadow Earring</t>
  </si>
  <si>
    <t>S_Heal_Pendant</t>
  </si>
  <si>
    <t>Heal Shadow Pendant</t>
  </si>
  <si>
    <t>S_Hiding_Armor</t>
  </si>
  <si>
    <t>Hiding Shadow Armor</t>
  </si>
  <si>
    <t>S_Hiding_Shoes</t>
  </si>
  <si>
    <t>Hiding Shadow Shoes</t>
  </si>
  <si>
    <t>S_Hiding_Shield</t>
  </si>
  <si>
    <t>Hiding Shadow Shield</t>
  </si>
  <si>
    <t>S_Hiding_Weapon</t>
  </si>
  <si>
    <t>Hiding Shadow Weapon</t>
  </si>
  <si>
    <t>S_Hiding_Earring</t>
  </si>
  <si>
    <t>Hiding Shadow Earring</t>
  </si>
  <si>
    <t>S_Hiding_Pendant</t>
  </si>
  <si>
    <t>Hiding Shadow Pendant</t>
  </si>
  <si>
    <t>S_Cloaking_Armor</t>
  </si>
  <si>
    <t>Cloaking Shadow Armor</t>
  </si>
  <si>
    <t>S_Cloaking_Shoes</t>
  </si>
  <si>
    <t>Cloaking Shadow Shoes</t>
  </si>
  <si>
    <t>S_Cloaking_Shield</t>
  </si>
  <si>
    <t>Cloaking Shadow Shield</t>
  </si>
  <si>
    <t>S_Cloaking_Weapon</t>
  </si>
  <si>
    <t>Cloaking Shadow Weapon</t>
  </si>
  <si>
    <t>S_Cloaking_Earring</t>
  </si>
  <si>
    <t>Cloaking Shadow Earring</t>
  </si>
  <si>
    <t>S_Cloaking_Pendant</t>
  </si>
  <si>
    <t>Cloaking Shadow Pendant</t>
  </si>
  <si>
    <t>S_Teleport_Armor</t>
  </si>
  <si>
    <t>Teleport Shadow Armor</t>
  </si>
  <si>
    <t>S_Teleport_Shoes</t>
  </si>
  <si>
    <t>Teleport Shadow Shoes</t>
  </si>
  <si>
    <t>S_Teleport_Shield</t>
  </si>
  <si>
    <t>Teleport Shadow Shield</t>
  </si>
  <si>
    <t>S_Teleport_Weapon</t>
  </si>
  <si>
    <t>Teleport Shadow Weapon</t>
  </si>
  <si>
    <t>S_Teleport_Earring</t>
  </si>
  <si>
    <t>Teleport Shadow Earring</t>
  </si>
  <si>
    <t>S_Teleport_Pendant</t>
  </si>
  <si>
    <t>Teleport Shadow Pendant</t>
  </si>
  <si>
    <t>S_Steal_Armor</t>
  </si>
  <si>
    <t>Steal Shadow Armor</t>
  </si>
  <si>
    <t>S_Steal_Shoes</t>
  </si>
  <si>
    <t>Steal Shadow Shoes</t>
  </si>
  <si>
    <t>S_Steal_Shield</t>
  </si>
  <si>
    <t>Steal Shadow Shield</t>
  </si>
  <si>
    <t>S_Steal_Weapon</t>
  </si>
  <si>
    <t>Steal Shadow Weapon</t>
  </si>
  <si>
    <t>S_Steal_Earring</t>
  </si>
  <si>
    <t>Steal Shadow Earring</t>
  </si>
  <si>
    <t>S_Steal_Pendant</t>
  </si>
  <si>
    <t>Steal Shadow Pendant</t>
  </si>
  <si>
    <t>S_Infinity_Earring</t>
  </si>
  <si>
    <t>Infinity Shadow Earring</t>
  </si>
  <si>
    <t>S_Infinity_Pendant</t>
  </si>
  <si>
    <t>Infinity Shadow Pendant</t>
  </si>
  <si>
    <t>S_Solid_Weapon</t>
  </si>
  <si>
    <t>Solid Shadow Weapon</t>
  </si>
  <si>
    <t>S_Solid_Earring</t>
  </si>
  <si>
    <t>Solid Shadow Earring</t>
  </si>
  <si>
    <t>S_Immortal_Armor</t>
  </si>
  <si>
    <t>Solid Shadow Armor</t>
  </si>
  <si>
    <t>S_Immortal_Pendant</t>
  </si>
  <si>
    <t>Solid Shadow Pendant</t>
  </si>
  <si>
    <t>S_Executioner_Weapon</t>
  </si>
  <si>
    <t>Demi-Human Shadow Weapon</t>
  </si>
  <si>
    <t>S_Exorcist_Weapon</t>
  </si>
  <si>
    <t>Exorcist Shadow Weapon</t>
  </si>
  <si>
    <t>S_Hunting_Weapon</t>
  </si>
  <si>
    <t>Hunting Shadow Weapon</t>
  </si>
  <si>
    <t>S_Insect_Net_Weapon</t>
  </si>
  <si>
    <t>Insect Shadow Weapon</t>
  </si>
  <si>
    <t>S_Fishing_Weapon</t>
  </si>
  <si>
    <t>Fishing Shadow Weapon</t>
  </si>
  <si>
    <t>S_Dragon_Killer_Weapon</t>
  </si>
  <si>
    <t>Dragon Killer Shadow Weapon</t>
  </si>
  <si>
    <t>S_Corrupt_Weapon</t>
  </si>
  <si>
    <t>Angelus Shadow Weapon</t>
  </si>
  <si>
    <t>S_Vibration_Weapon</t>
  </si>
  <si>
    <t>Formless Shadow Weapon</t>
  </si>
  <si>
    <t>S_Holy_Water_Weapon</t>
  </si>
  <si>
    <t>Holy Water Shadow Weapon</t>
  </si>
  <si>
    <t>S_Scissors_Weapon</t>
  </si>
  <si>
    <t>Plant Shadow Weapon</t>
  </si>
  <si>
    <t>S_Penetration_Earring</t>
  </si>
  <si>
    <t>Penetration Shadow Earring</t>
  </si>
  <si>
    <t>S_Penetration_Pendent</t>
  </si>
  <si>
    <t>Penetration Shadow Pendant</t>
  </si>
  <si>
    <t>S_Tempest_Earring</t>
  </si>
  <si>
    <t>Tempest Shadow Earring</t>
  </si>
  <si>
    <t>S_Tempest_Pendent</t>
  </si>
  <si>
    <t>Tempest Pendant Shadow</t>
  </si>
  <si>
    <t>S_M_Executioner_Weapon</t>
  </si>
  <si>
    <t>Magic Demi-Human Shadow Weapon</t>
  </si>
  <si>
    <t>S_M_Exorcist_Weapon</t>
  </si>
  <si>
    <t>Magic Exorcist Shadow Weapon</t>
  </si>
  <si>
    <t>S_M_Hunting_Weapon</t>
  </si>
  <si>
    <t>Magic Hunting Shadow Weapon</t>
  </si>
  <si>
    <t>S_M_Insect_Net_Weapon</t>
  </si>
  <si>
    <t>Magic Insect Shadow Weapon</t>
  </si>
  <si>
    <t>S_M_Fishing_Weapon</t>
  </si>
  <si>
    <t>Magic Fishing Shadow Weapon</t>
  </si>
  <si>
    <t>S_M_Dragon_K_Weapon</t>
  </si>
  <si>
    <t>Magic Dragon Killer Shadow Weapon</t>
  </si>
  <si>
    <t>S_M_Corrupt_Weapon</t>
  </si>
  <si>
    <t>Magic Angelus Shadow Weapon</t>
  </si>
  <si>
    <t>S_M_Vibration_Weapon</t>
  </si>
  <si>
    <t>Magic Formless Shadow Weapon</t>
  </si>
  <si>
    <t>S_M_Holy_Water_Weapon</t>
  </si>
  <si>
    <t>Magic Holy Water Shadow Weapon</t>
  </si>
  <si>
    <t>S_M_Scissors_Weapon</t>
  </si>
  <si>
    <t>Magic Caesars Shadow Weapon</t>
  </si>
  <si>
    <t>S_Bearers_Armor</t>
  </si>
  <si>
    <t>Bearer's Shadow Armor</t>
  </si>
  <si>
    <t>S_Bearers_Shoes</t>
  </si>
  <si>
    <t>Bearer's Shadow Shoes</t>
  </si>
  <si>
    <t>S_Bearers_Shield</t>
  </si>
  <si>
    <t>Bearer's Shadow Shield</t>
  </si>
  <si>
    <t>S_Bearers_Weapon</t>
  </si>
  <si>
    <t>Bearer's Shadow Weapon</t>
  </si>
  <si>
    <t>S_Bearers_Earring</t>
  </si>
  <si>
    <t>Bearer's Shadow Earring</t>
  </si>
  <si>
    <t>S_Bearers_Pendent</t>
  </si>
  <si>
    <t>Bearer's Shadow Pendant</t>
  </si>
  <si>
    <t>S_Basis_Armor</t>
  </si>
  <si>
    <t>Basis Shadow Armor</t>
  </si>
  <si>
    <t>S_Hallowed_Armor</t>
  </si>
  <si>
    <t>Hallowed Shadow Armor</t>
  </si>
  <si>
    <t>S_Saharic_Armor</t>
  </si>
  <si>
    <t>Underneith Shadow Armor</t>
  </si>
  <si>
    <t>S_Underneath_Armor</t>
  </si>
  <si>
    <t>Underneath Shadow Armor</t>
  </si>
  <si>
    <t>S_Flam_Armor</t>
  </si>
  <si>
    <t>Flame Shadow Armor</t>
  </si>
  <si>
    <t>S_Windy_Armor</t>
  </si>
  <si>
    <t>Windy Shadow Armor</t>
  </si>
  <si>
    <t>S_Envenom_Armor</t>
  </si>
  <si>
    <t>Envenom Shadow Armor</t>
  </si>
  <si>
    <t>S_Damned_Armor</t>
  </si>
  <si>
    <t>Damned Shadow Armor</t>
  </si>
  <si>
    <t>S_Geist_Armor</t>
  </si>
  <si>
    <t>Exorcism Shadow Armor</t>
  </si>
  <si>
    <t>S_Divine_Armor</t>
  </si>
  <si>
    <t>Divine Shadow Armor</t>
  </si>
  <si>
    <t>S_Hasty_Shoes</t>
  </si>
  <si>
    <t>Hasty Shadow Shoes</t>
  </si>
  <si>
    <t>S_Hasty_Armor</t>
  </si>
  <si>
    <t>Hasty Shadow Armor</t>
  </si>
  <si>
    <t>S_Basis_Shield</t>
  </si>
  <si>
    <t>Basis Shadow Shield</t>
  </si>
  <si>
    <t>S_Hallowed_Shield</t>
  </si>
  <si>
    <t>Hallowed Shadow Shield</t>
  </si>
  <si>
    <t>S_Saharic_Shield</t>
  </si>
  <si>
    <t>Saharic Shadow Shield</t>
  </si>
  <si>
    <t>S_Underneath_Shield</t>
  </si>
  <si>
    <t>Underneath Shadow Shield</t>
  </si>
  <si>
    <t>S_Flam_Shield</t>
  </si>
  <si>
    <t>Flame Shadow Shield</t>
  </si>
  <si>
    <t>S_Windy_Shield</t>
  </si>
  <si>
    <t>Windy Shadow Shield</t>
  </si>
  <si>
    <t>S_Envenom_Shield</t>
  </si>
  <si>
    <t>Envenom Shadow Shield</t>
  </si>
  <si>
    <t>S_Damned_Shield</t>
  </si>
  <si>
    <t>Damned Shadow Shield</t>
  </si>
  <si>
    <t>S_Geist_Shield</t>
  </si>
  <si>
    <t>Exorcism Shadow Shield</t>
  </si>
  <si>
    <t>S_Divine_Shield</t>
  </si>
  <si>
    <t>Divine Shadow Shield</t>
  </si>
  <si>
    <t>S_Expert_Shoes</t>
  </si>
  <si>
    <t>Expert Shadow Shoes</t>
  </si>
  <si>
    <t>150:175</t>
  </si>
  <si>
    <t>S_Expert_Shield</t>
  </si>
  <si>
    <t>Expert Shadow Shield</t>
  </si>
  <si>
    <t>S_Beginner_Shoes</t>
  </si>
  <si>
    <t>Beginner Shadow Shoes</t>
  </si>
  <si>
    <t>S_Beginner_Shield</t>
  </si>
  <si>
    <t>Beginner Shadow Shield</t>
  </si>
  <si>
    <t>S_Rookie_Shoes</t>
  </si>
  <si>
    <t>Rookie Shadow Shoes</t>
  </si>
  <si>
    <t>50:99</t>
  </si>
  <si>
    <t>S_Rookie_Shield</t>
  </si>
  <si>
    <t>Rookie Shadow Shield</t>
  </si>
  <si>
    <t>S_Advanced_Shoes</t>
  </si>
  <si>
    <t>Advanced Shadow Shoes</t>
  </si>
  <si>
    <t>100:149</t>
  </si>
  <si>
    <t>S_Advanced_Shield</t>
  </si>
  <si>
    <t>Advanced Shadow Shield</t>
  </si>
  <si>
    <t>S_Attack_Armor</t>
  </si>
  <si>
    <t>Attack Shadow Armor</t>
  </si>
  <si>
    <t>S_Blitz_Earring</t>
  </si>
  <si>
    <t>Blitz Shadow Earring</t>
  </si>
  <si>
    <t>S_Blitz_Pendent</t>
  </si>
  <si>
    <t>Blitz Shadow Pendant</t>
  </si>
  <si>
    <t>S_ColdBolt_Armor</t>
  </si>
  <si>
    <t>Cold Bolt Shadow Armor</t>
  </si>
  <si>
    <t>S_FireBolt_Armor</t>
  </si>
  <si>
    <t>Fire Bolt Shadow Armor</t>
  </si>
  <si>
    <t>S_LightingBolt_Armor</t>
  </si>
  <si>
    <t>Lightning Bolt Shadow Armor</t>
  </si>
  <si>
    <t>S_EarthSpike_Armor</t>
  </si>
  <si>
    <t>Earth Spike Shadow Armor</t>
  </si>
  <si>
    <t>S_Enhance_Force_Weapon</t>
  </si>
  <si>
    <t>Enhanced Force Shadow Weapon</t>
  </si>
  <si>
    <t>S_Force_Weapon</t>
  </si>
  <si>
    <t>Force Shadow Weapon</t>
  </si>
  <si>
    <t>S_Force_Earring</t>
  </si>
  <si>
    <t>Force Shadow Earring</t>
  </si>
  <si>
    <t>S_Force_Pendant</t>
  </si>
  <si>
    <t>Force Shadow Pendant</t>
  </si>
  <si>
    <t>S_Enhance_Spirit_Weapon</t>
  </si>
  <si>
    <t>Enhanced Soul Shadow Weapon</t>
  </si>
  <si>
    <t>S_Spirit_Weapon</t>
  </si>
  <si>
    <t>Soul Shadow Weapon</t>
  </si>
  <si>
    <t>S_Spirit_Earring</t>
  </si>
  <si>
    <t>Soul Shadow Earring</t>
  </si>
  <si>
    <t>S_Spirit_Pendant</t>
  </si>
  <si>
    <t>Soul Shadow Pendant</t>
  </si>
  <si>
    <t>S_Blitz_Shoes</t>
  </si>
  <si>
    <t>Blitz Shadow Shoes</t>
  </si>
  <si>
    <t>S_Blitz_Shield</t>
  </si>
  <si>
    <t>Blitz Shadow Shield</t>
  </si>
  <si>
    <t>S_Exceed_Weapon</t>
  </si>
  <si>
    <t>Exceeding Shadow Weapon</t>
  </si>
  <si>
    <t>S_Titan_Earring</t>
  </si>
  <si>
    <t>Titan Shadow Earring</t>
  </si>
  <si>
    <t>S_Titan_Pendant</t>
  </si>
  <si>
    <t>Titan Shadow Pendant</t>
  </si>
  <si>
    <t>S_Boned_Earring</t>
  </si>
  <si>
    <t>Boned Shadow Earring</t>
  </si>
  <si>
    <t>S_Boned_Pendant</t>
  </si>
  <si>
    <t>Boned Shadow Pendant</t>
  </si>
  <si>
    <t>S_Gigantic_Earring</t>
  </si>
  <si>
    <t>Gigantic Shadow Earring</t>
  </si>
  <si>
    <t>S_Gigantic_Pendant</t>
  </si>
  <si>
    <t>Gigantic Shadow Pendant</t>
  </si>
  <si>
    <t>S_Caster_Shoes</t>
  </si>
  <si>
    <t>Caster Shadow Shoes</t>
  </si>
  <si>
    <t>S_Caster_Shield</t>
  </si>
  <si>
    <t>Caster Shadow Shield</t>
  </si>
  <si>
    <t>S_Caster_Armor</t>
  </si>
  <si>
    <t>Caster Shadow Armor</t>
  </si>
  <si>
    <t>S_Reload_Shoes</t>
  </si>
  <si>
    <t>Reload Shadow Shoes</t>
  </si>
  <si>
    <t>S_Reload_Shield</t>
  </si>
  <si>
    <t>Reload Shadow Shield</t>
  </si>
  <si>
    <t>S_Reload_Armor</t>
  </si>
  <si>
    <t>Reload Shadow Armor</t>
  </si>
  <si>
    <t>S_Swordman_Earring</t>
  </si>
  <si>
    <t>Swordman Shadow Earring</t>
  </si>
  <si>
    <t>S_Merchant_Earring</t>
  </si>
  <si>
    <t>Merchant Shadow Earring</t>
  </si>
  <si>
    <t>S_Acolyte_Earring</t>
  </si>
  <si>
    <t>Acolyte Shadow Earring</t>
  </si>
  <si>
    <t>S_Magician_Earring</t>
  </si>
  <si>
    <t>Magician Shadow Earring</t>
  </si>
  <si>
    <t>S_Swordman_Pendant</t>
  </si>
  <si>
    <t>Swordman Shadow Pendant</t>
  </si>
  <si>
    <t>S_Merchant_Pendant</t>
  </si>
  <si>
    <t>Merchant Shadow Pendant</t>
  </si>
  <si>
    <t>S_Acolyte_Pendant</t>
  </si>
  <si>
    <t>Acolyte Shadow Pendant</t>
  </si>
  <si>
    <t>S_Thief_Pendant</t>
  </si>
  <si>
    <t>Thief Shadow Pendant</t>
  </si>
  <si>
    <t>S_Magician_Pendant</t>
  </si>
  <si>
    <t>Magician Shadow Pendant</t>
  </si>
  <si>
    <t>S_Archer_Pendant</t>
  </si>
  <si>
    <t>Archer Shadow Pendant</t>
  </si>
  <si>
    <t>S_Caster_Armor_II</t>
  </si>
  <si>
    <t>Caster Shadow Armor II</t>
  </si>
  <si>
    <t>Thorny_Vine_Flute</t>
  </si>
  <si>
    <t>Thorny Vine Flute</t>
  </si>
  <si>
    <t>Hard_Thorny_Vine</t>
  </si>
  <si>
    <t>Hard Thorny Vine</t>
  </si>
  <si>
    <t>Luxurious_Cloth</t>
  </si>
  <si>
    <t>Luxurious Cloth</t>
  </si>
  <si>
    <t>Boarding_Pass</t>
  </si>
  <si>
    <t>Boarding Pass</t>
  </si>
  <si>
    <t>Kahlunac</t>
  </si>
  <si>
    <t>Hearty_Lunchbox</t>
  </si>
  <si>
    <t>Hearty Lunchbox</t>
  </si>
  <si>
    <t>Basilac_Clam</t>
  </si>
  <si>
    <t>Basilac Clam</t>
  </si>
  <si>
    <t>Pumpkin_Deco</t>
  </si>
  <si>
    <t>Pumpkin Deco</t>
  </si>
  <si>
    <t>Dried_White_Stem</t>
  </si>
  <si>
    <t>Dried White Stem</t>
  </si>
  <si>
    <t>Doram_Token</t>
  </si>
  <si>
    <t>Doram Token</t>
  </si>
  <si>
    <t>Gift_Stuffed_Doll</t>
  </si>
  <si>
    <t>Gift Stuffed Doll</t>
  </si>
  <si>
    <t>Bridge_Postured_Doll</t>
  </si>
  <si>
    <t>Bridge Postured Doll</t>
  </si>
  <si>
    <t>Burnt_Spector_Doll</t>
  </si>
  <si>
    <t>Burnt Spector Doll</t>
  </si>
  <si>
    <t>Cold_Blooded_Queen_Doll</t>
  </si>
  <si>
    <t>Cold Blooded Queen Doll</t>
  </si>
  <si>
    <t>Well_Eatenl_Rabbit_Doll</t>
  </si>
  <si>
    <t>Well Eatenl Rabbit Doll</t>
  </si>
  <si>
    <t>Cute_Starved_Demon_Doll</t>
  </si>
  <si>
    <t>Cute Starved Demon Doll</t>
  </si>
  <si>
    <t>Doll_With_Warm_Scarf</t>
  </si>
  <si>
    <t>Doll With Warm Scarf</t>
  </si>
  <si>
    <t>Hugging_Alice_Pilow</t>
  </si>
  <si>
    <t>Hugging Alice Pilow</t>
  </si>
  <si>
    <t>Para_Team_Coin</t>
  </si>
  <si>
    <t>Eden Group Coin</t>
  </si>
  <si>
    <t>New_Normal_Lubricant</t>
  </si>
  <si>
    <t>New Normal Lubricant</t>
  </si>
  <si>
    <t>New_Advanced_Lubricant</t>
  </si>
  <si>
    <t>New Advanced Lubricant</t>
  </si>
  <si>
    <t>Paradise_Foxtail_Staff_II</t>
  </si>
  <si>
    <t>Eden Group Foxtail Staff II</t>
  </si>
  <si>
    <t>135:165</t>
  </si>
  <si>
    <t>Paradise_Foxtail_Staff_III</t>
  </si>
  <si>
    <t>Eden Group Foxtail Staff III</t>
  </si>
  <si>
    <t>150:195</t>
  </si>
  <si>
    <t>CandyCaneRod</t>
  </si>
  <si>
    <t>Candy Cane Rod</t>
  </si>
  <si>
    <t>Kick_Step_Card</t>
  </si>
  <si>
    <t>Kick Step Card</t>
  </si>
  <si>
    <t>Kick_&amp;_Kick_Card</t>
  </si>
  <si>
    <t>Kick &amp; Kick Card</t>
  </si>
  <si>
    <t>Green_Cenere_Card</t>
  </si>
  <si>
    <t>Green Cenere Card</t>
  </si>
  <si>
    <t>Repair_Robot_Turbo_Card</t>
  </si>
  <si>
    <t>Repair Robot Turbo Card</t>
  </si>
  <si>
    <t>Exploration_Rover_Turbo_Card</t>
  </si>
  <si>
    <t>Exploration Rover Turbo Card</t>
  </si>
  <si>
    <t>Scrap_Robots_Card</t>
  </si>
  <si>
    <t>Scrap Robots Card</t>
  </si>
  <si>
    <t>GC109_Card</t>
  </si>
  <si>
    <t>GC109 Card</t>
  </si>
  <si>
    <t>DR815_Card</t>
  </si>
  <si>
    <t>DR815 Card</t>
  </si>
  <si>
    <t>T_W_O_Card</t>
  </si>
  <si>
    <t>T W O Card</t>
  </si>
  <si>
    <t>Lich_Lord_Card</t>
  </si>
  <si>
    <t>Lich Lord Card</t>
  </si>
  <si>
    <t>Fire_Condor_Card</t>
  </si>
  <si>
    <t>Fire Condor Card</t>
  </si>
  <si>
    <t>Fire_Sandman_Card</t>
  </si>
  <si>
    <t>Fire Sandman Card</t>
  </si>
  <si>
    <t>Fire_Frilldora_Card</t>
  </si>
  <si>
    <t>Fire Frilldora Card</t>
  </si>
  <si>
    <t>Fire_Golem_Card</t>
  </si>
  <si>
    <t>Fire Golem Card</t>
  </si>
  <si>
    <t>Fulbuk_Card</t>
  </si>
  <si>
    <t>Fulbuk Card</t>
  </si>
  <si>
    <t>Humanoid_Chimera_Card</t>
  </si>
  <si>
    <t>Humanoid Chimera Card</t>
  </si>
  <si>
    <t>Material_Chimera_Card</t>
  </si>
  <si>
    <t>Material Chimera Card</t>
  </si>
  <si>
    <t>Heart_Hunter_Card</t>
  </si>
  <si>
    <t>Heart Hunter Card</t>
  </si>
  <si>
    <t>Toxic_Enchanted_Chimera_Card</t>
  </si>
  <si>
    <t>Toxic Enchanted Chimera Card</t>
  </si>
  <si>
    <t>Heart_Hunter_Evil_Card</t>
  </si>
  <si>
    <t>Heart Hunter Evil Card</t>
  </si>
  <si>
    <t>Cutie_Card</t>
  </si>
  <si>
    <t>Cutie Card</t>
  </si>
  <si>
    <t>Wood_Goblin_Card</t>
  </si>
  <si>
    <t>Wood Goblin Card</t>
  </si>
  <si>
    <t>Les_Card</t>
  </si>
  <si>
    <t>Les Card</t>
  </si>
  <si>
    <t>Uzhas_Card</t>
  </si>
  <si>
    <t>Uzhas Card</t>
  </si>
  <si>
    <t>Vavayaga_Card</t>
  </si>
  <si>
    <t>Vavayaga Card</t>
  </si>
  <si>
    <t>Mavka_Card</t>
  </si>
  <si>
    <t>Mavka Card</t>
  </si>
  <si>
    <t>Gopinich_Card</t>
  </si>
  <si>
    <t>Gopinich Card</t>
  </si>
  <si>
    <t>Thanos_Katar</t>
  </si>
  <si>
    <t>Tanos Katar</t>
  </si>
  <si>
    <t>220:80</t>
  </si>
  <si>
    <t>Katar_Of_Evil_Slayer</t>
  </si>
  <si>
    <t>Katar Of Evil Slayer</t>
  </si>
  <si>
    <t>Half_BF_Katar2</t>
  </si>
  <si>
    <t>Half BF Katar2</t>
  </si>
  <si>
    <t>Ru_Blue_Katar</t>
  </si>
  <si>
    <t>Blue Katar</t>
  </si>
  <si>
    <t>Ru_Gold_Katar</t>
  </si>
  <si>
    <t>Ru Gold Katar</t>
  </si>
  <si>
    <t>Crimson_Katar</t>
  </si>
  <si>
    <t>Crimson Katar</t>
  </si>
  <si>
    <t>Katar_of_Vicious_Mind</t>
  </si>
  <si>
    <t>Katar of Vicious Mind</t>
  </si>
  <si>
    <t>Juliette_D._Rachel</t>
  </si>
  <si>
    <t>Juliette D. Rachel</t>
  </si>
  <si>
    <t>Unity_Katar</t>
  </si>
  <si>
    <t>Unity Katar</t>
  </si>
  <si>
    <t>Thanos_Axe</t>
  </si>
  <si>
    <t>Tanos Axe</t>
  </si>
  <si>
    <t>300:80</t>
  </si>
  <si>
    <t>Tornado_Axe</t>
  </si>
  <si>
    <t>Axe Tornado</t>
  </si>
  <si>
    <t>Half_BF_Two_Handed_Axe1</t>
  </si>
  <si>
    <t>Half BF Two Handed Axe1</t>
  </si>
  <si>
    <t>Ru_Blue_Axe_M</t>
  </si>
  <si>
    <t>Blue Twohand Axe</t>
  </si>
  <si>
    <t>Ru_Gold_Axe_M</t>
  </si>
  <si>
    <t>Ru Gold Axe M</t>
  </si>
  <si>
    <t>Infinity_Axe</t>
  </si>
  <si>
    <t>Infinity Axe</t>
  </si>
  <si>
    <t>Crimson_Two-Handed_Axe</t>
  </si>
  <si>
    <t>Crimson Two-Handed Axe</t>
  </si>
  <si>
    <t>Two_Handed_Axe_of_Vicious_Mind</t>
  </si>
  <si>
    <t>Two Handed Axe of Vicious Mind</t>
  </si>
  <si>
    <t>Unity_Two-Handed_Axe</t>
  </si>
  <si>
    <t>Unity Two-Handed Axe</t>
  </si>
  <si>
    <t>END_OF_HORIZO</t>
  </si>
  <si>
    <t>End Of The Horizon</t>
  </si>
  <si>
    <t>Southern_Cross_R</t>
  </si>
  <si>
    <t>Southern_Cross_R_</t>
  </si>
  <si>
    <t>Half_BF_Rifle1</t>
  </si>
  <si>
    <t>Half BF Rifle1</t>
  </si>
  <si>
    <t>Half_BF_Shotgun1</t>
  </si>
  <si>
    <t>Half BF Shotgun1</t>
  </si>
  <si>
    <t>Vesper_Core01_</t>
  </si>
  <si>
    <t>Vesper_Core02_</t>
  </si>
  <si>
    <t>Vesper_Core03_</t>
  </si>
  <si>
    <t>Vesper_Core04_</t>
  </si>
  <si>
    <t>Bless_Of_Moon</t>
  </si>
  <si>
    <t>Luna's Blessing</t>
  </si>
  <si>
    <t>RCC2013_ARMLET</t>
  </si>
  <si>
    <t>RCC2013_ARMLET_</t>
  </si>
  <si>
    <t>RCC2013_RING</t>
  </si>
  <si>
    <t>RCC2013_RING_</t>
  </si>
  <si>
    <t>Earring_Of_Sarah_L</t>
  </si>
  <si>
    <t>Sarah's Left Earring</t>
  </si>
  <si>
    <t>Earring_Of_Sarah_R</t>
  </si>
  <si>
    <t>Sarah's Right Earring</t>
  </si>
  <si>
    <t>Falconer_Claw</t>
  </si>
  <si>
    <t>Falconer Claw</t>
  </si>
  <si>
    <t>Falconer_Glove</t>
  </si>
  <si>
    <t>Falconer Glove</t>
  </si>
  <si>
    <t>Broken_Chip_1</t>
  </si>
  <si>
    <t>Broken Chips 01</t>
  </si>
  <si>
    <t>Broken_Chip_2</t>
  </si>
  <si>
    <t>Broken Chips 02</t>
  </si>
  <si>
    <t>Jewel_Ring</t>
  </si>
  <si>
    <t>Jewerly Ring</t>
  </si>
  <si>
    <t>Gold_PC_Room_Ring</t>
  </si>
  <si>
    <t>Gold PC Room Ring</t>
  </si>
  <si>
    <t>Critical_Anklet</t>
  </si>
  <si>
    <t>Critical Anklet</t>
  </si>
  <si>
    <t>City_Map</t>
  </si>
  <si>
    <t>City Map</t>
  </si>
  <si>
    <t>{ /* todo */ }</t>
  </si>
  <si>
    <t>Shining_Holy_Water_</t>
  </si>
  <si>
    <t>Prontera_Badge</t>
  </si>
  <si>
    <t>Prontera Badge</t>
  </si>
  <si>
    <t>Cursed_Lucky_Clover</t>
  </si>
  <si>
    <t>Cursed Lucky Clover</t>
  </si>
  <si>
    <t>Imperial_Ring</t>
  </si>
  <si>
    <t>Imperial Ring</t>
  </si>
  <si>
    <t>Foxtail_Ring</t>
  </si>
  <si>
    <t>Foxtail Ring</t>
  </si>
  <si>
    <t>Magical_Ring</t>
  </si>
  <si>
    <t>Magical Ring</t>
  </si>
  <si>
    <t>Fresh_Grass_Necklace</t>
  </si>
  <si>
    <t>Fresh Grass Necklace</t>
  </si>
  <si>
    <t>Cute_Grass_Necklace</t>
  </si>
  <si>
    <t>Cute Grass Necklace</t>
  </si>
  <si>
    <t>Charm_Grass_Necklace</t>
  </si>
  <si>
    <t>Charm Grass Necklace</t>
  </si>
  <si>
    <t>Fallen_Monk_Rosary</t>
  </si>
  <si>
    <t>Fallen Monk Rosary</t>
  </si>
  <si>
    <t>S_Thief_Earring</t>
  </si>
  <si>
    <t>Thief Shadow Earring</t>
  </si>
  <si>
    <t>S_Archer_Earring</t>
  </si>
  <si>
    <t>Archer Shadow Earring</t>
  </si>
  <si>
    <t>Sapphire_Wrist</t>
  </si>
  <si>
    <t>Sapphire Wrist</t>
  </si>
  <si>
    <t>Emerald_Earring</t>
  </si>
  <si>
    <t>Emerald Earring</t>
  </si>
  <si>
    <t>Lesser_Mackerel_Talisman</t>
  </si>
  <si>
    <t>Lesser Mackerel Talisman</t>
  </si>
  <si>
    <t>Intermediate_Mackerel_Talisman</t>
  </si>
  <si>
    <t>Intermediate Mackerel Talisman</t>
  </si>
  <si>
    <t>Greater_Mackerel_Talisman</t>
  </si>
  <si>
    <t>Greater Mackerel Talisman</t>
  </si>
  <si>
    <t>Lesser_Leaf_Talisman</t>
  </si>
  <si>
    <t>Lesser Leaf Talisman</t>
  </si>
  <si>
    <t>Intermediate_Leaf_Talisman</t>
  </si>
  <si>
    <t>Intermediate Leaf Talisman</t>
  </si>
  <si>
    <t>Greater_Leaf_Talisman</t>
  </si>
  <si>
    <t>Greater Leaf Talisman</t>
  </si>
  <si>
    <t>Lesser_Rabbit_Talisman</t>
  </si>
  <si>
    <t>Lesser Rabbit Talisman</t>
  </si>
  <si>
    <t>Intermediate_Rabbit_Talisman</t>
  </si>
  <si>
    <t>Intermediate Rabbit Talisman</t>
  </si>
  <si>
    <t>Greater_Rabbit_Talisman</t>
  </si>
  <si>
    <t>Greater Rabbit Talisman</t>
  </si>
  <si>
    <t>Shiny_Branch_Talisman</t>
  </si>
  <si>
    <t>Shiny Branch Talisman</t>
  </si>
  <si>
    <t>Fresh_Tuna_Talisman</t>
  </si>
  <si>
    <t>Fresh Tuna Talisman</t>
  </si>
  <si>
    <t>Chubby_Worm_Talisman</t>
  </si>
  <si>
    <t>Chubby Worm Talisman</t>
  </si>
  <si>
    <t>Para_Team_Str_Ring100</t>
  </si>
  <si>
    <t>Awakened Eden Group Ring of Strength I</t>
  </si>
  <si>
    <t>Para_Team_Str_Necklace100</t>
  </si>
  <si>
    <t>Awakened Eden Group Necklace of Strength I</t>
  </si>
  <si>
    <t>Para_Team_Str_Ring115</t>
  </si>
  <si>
    <t>Awakened Eden Group Ring of Strength II</t>
  </si>
  <si>
    <t>Para_Team_Str_Necklace115</t>
  </si>
  <si>
    <t>Awakened Eden Group Necklace of Strength II</t>
  </si>
  <si>
    <t>Para_Team_Str_Ring130</t>
  </si>
  <si>
    <t>Awakened Eden Group Ring of Strength III</t>
  </si>
  <si>
    <t>Para_Team_Str_Necklace130</t>
  </si>
  <si>
    <t>Awakened Eden Group Necklace of Strength III</t>
  </si>
  <si>
    <t>Para_Team_Str_Ring145</t>
  </si>
  <si>
    <t>Awakened Eden Group Ring of Strength IV</t>
  </si>
  <si>
    <t>Para_Team_Str_Necklace145</t>
  </si>
  <si>
    <t>Awakened Eden Group Necklace of Strength IV</t>
  </si>
  <si>
    <t>Para_Team_Str_Ring160</t>
  </si>
  <si>
    <t>Awakened Eden Group Ring of Strength V</t>
  </si>
  <si>
    <t>Para_Team_Str_Necklace160</t>
  </si>
  <si>
    <t>Awakened Eden Group Necklace of Strength V</t>
  </si>
  <si>
    <t>Para_Team_Magic_Ring100</t>
  </si>
  <si>
    <t>Awakened Eden Group Ring of Magic I</t>
  </si>
  <si>
    <t>Para_Team_Magic_Necklace100</t>
  </si>
  <si>
    <t>Awakened Eden Group Necklace of Magic I</t>
  </si>
  <si>
    <t>Para_Team_Magic_Ring115</t>
  </si>
  <si>
    <t>Awakened Eden Group Ring of Magic II</t>
  </si>
  <si>
    <t>Para_Team_Magic_Necklace115</t>
  </si>
  <si>
    <t>Awakened Eden Group Necklace of Magic II</t>
  </si>
  <si>
    <t>Para_Team_Magic_Ring130</t>
  </si>
  <si>
    <t>Awakened Eden Group Ring of Magic III</t>
  </si>
  <si>
    <t>Para_Team_Magic_Necklace130</t>
  </si>
  <si>
    <t>Awakened Eden Group Necklace of Magic III</t>
  </si>
  <si>
    <t>Para_Team_Magic_Ring145</t>
  </si>
  <si>
    <t>Awakened Eden Group Ring of Magic IV</t>
  </si>
  <si>
    <t>Para_Team_Magic_Necklace145</t>
  </si>
  <si>
    <t>Awakened Eden Group Necklace of Magic IV</t>
  </si>
  <si>
    <t>Para_Team_Magic_Ring160</t>
  </si>
  <si>
    <t>Awakened Eden Group Ring of Magic V</t>
  </si>
  <si>
    <t>Para_Team_Magic_Necklace160</t>
  </si>
  <si>
    <t>Awakened Eden Group Necklace of Magic V</t>
  </si>
  <si>
    <t>Para_Team_Agi_Ring100</t>
  </si>
  <si>
    <t>Awakened Eden Group Ring of Agility I</t>
  </si>
  <si>
    <t>Para_Team_Agi_Necklace100</t>
  </si>
  <si>
    <t>Awakened Eden Group Necklace of Agility I</t>
  </si>
  <si>
    <t>Para_Team_Agi_Ring115</t>
  </si>
  <si>
    <t>Awakened Eden Group Ring of Agility II</t>
  </si>
  <si>
    <t>Para_Team_Agi_Necklace115</t>
  </si>
  <si>
    <t>Awakened Eden Group Necklace of Agility II</t>
  </si>
  <si>
    <t>Para_Team_Agi_Ring130</t>
  </si>
  <si>
    <t>Awakened Eden Group Ring of Agility III</t>
  </si>
  <si>
    <t>Para_Team_Agi_Necklace130</t>
  </si>
  <si>
    <t>Awakened Eden Group Necklace of Agility III</t>
  </si>
  <si>
    <t>Para_Team_Agi_Ring145</t>
  </si>
  <si>
    <t>Awakened Eden Group Ring of Agility IV</t>
  </si>
  <si>
    <t>Para_Team_Agi_Necklace145</t>
  </si>
  <si>
    <t>Awakened Eden Group Necklace of Agility IV</t>
  </si>
  <si>
    <t>Para_Team_Agi_Ring160</t>
  </si>
  <si>
    <t>Awakened Eden Group Ring of Agility V</t>
  </si>
  <si>
    <t>Para_Team_Agi_Necklace160</t>
  </si>
  <si>
    <t>Awakened Eden Group Necklace of Agility V</t>
  </si>
  <si>
    <t>Royal_Guardian_Ring</t>
  </si>
  <si>
    <t>Royal Guardian Ring</t>
  </si>
  <si>
    <t>Proof_of_Glory</t>
  </si>
  <si>
    <t>Proof of Glory</t>
  </si>
  <si>
    <t>Ru_Blue_Book</t>
  </si>
  <si>
    <t>Blue Book</t>
  </si>
  <si>
    <t>Ru_Gold_Book</t>
  </si>
  <si>
    <t>Ru Gold Book</t>
  </si>
  <si>
    <t>0x00000008</t>
  </si>
  <si>
    <t>Demon_Hunting_Bible</t>
  </si>
  <si>
    <t>Demon Hunting Bible</t>
  </si>
  <si>
    <t>Crimson_Bible</t>
  </si>
  <si>
    <t>Crimson Bible</t>
  </si>
  <si>
    <t>Book_of_Vicious_Mind</t>
  </si>
  <si>
    <t>Book of Vicious Mind</t>
  </si>
  <si>
    <t>0x00010100</t>
  </si>
  <si>
    <t>Unity_Bible</t>
  </si>
  <si>
    <t>Unity Bible</t>
  </si>
  <si>
    <t>Ru_Gold_Dagger</t>
  </si>
  <si>
    <t>Ru Gold Dagger</t>
  </si>
  <si>
    <t>Ru_Gold_Knife</t>
  </si>
  <si>
    <t>Ru Gold Knife</t>
  </si>
  <si>
    <t>Ru_Gold_Ashura</t>
  </si>
  <si>
    <t>Ru Gold Ashura</t>
  </si>
  <si>
    <t>150:150</t>
  </si>
  <si>
    <t>0x2000000</t>
  </si>
  <si>
    <t>Infinity_Dagger</t>
  </si>
  <si>
    <t>Infinity Dagger</t>
  </si>
  <si>
    <t>Crimson_Dagger</t>
  </si>
  <si>
    <t>Crimson Dagger</t>
  </si>
  <si>
    <t>Dagger_of_Vicious_Mind</t>
  </si>
  <si>
    <t>Dagger of Vicious Mind</t>
  </si>
  <si>
    <t>Guardsmen's_Shield</t>
  </si>
  <si>
    <t>Guardsmen's Shield</t>
  </si>
  <si>
    <t>Cursed_Mad_Bunny</t>
  </si>
  <si>
    <t>Cursed Mad Bunny</t>
  </si>
  <si>
    <t>Mad_Bunny_</t>
  </si>
  <si>
    <t>Mad Bunny</t>
  </si>
  <si>
    <t>Scutum</t>
  </si>
  <si>
    <t>Unity_Guard</t>
  </si>
  <si>
    <t>Unity Guard</t>
  </si>
  <si>
    <t>Unity_Buckler</t>
  </si>
  <si>
    <t>Unity Buckler</t>
  </si>
  <si>
    <t>Shield_Of_Flame</t>
  </si>
  <si>
    <t>Shield Of Flame</t>
  </si>
  <si>
    <t>Shield_Of_Gust</t>
  </si>
  <si>
    <t>Shield Of Gust</t>
  </si>
  <si>
    <t>Shield_Of_Water</t>
  </si>
  <si>
    <t>Shield Of Water</t>
  </si>
  <si>
    <t>Shield_Of_Earth</t>
  </si>
  <si>
    <t>Shield Of Earth</t>
  </si>
  <si>
    <t>Rectangular_Large_Sleeve</t>
  </si>
  <si>
    <t>Rectangular Large Sleeve</t>
  </si>
  <si>
    <t>Ultralight_Magic_Shield</t>
  </si>
  <si>
    <t>Ultralight Magic Shield</t>
  </si>
  <si>
    <t>Bunker_Shield</t>
  </si>
  <si>
    <t>Bunker Shield</t>
  </si>
  <si>
    <t>Gaia_Shield</t>
  </si>
  <si>
    <t>Gaia Shield</t>
  </si>
  <si>
    <t>Diamond_Shield</t>
  </si>
  <si>
    <t>Diamond Shield</t>
  </si>
  <si>
    <t>Rune_of_Intellect_Lv_1</t>
  </si>
  <si>
    <t>Rune of Intellect Lv 1</t>
  </si>
  <si>
    <t>Rune_of_Intellect_Lv_2</t>
  </si>
  <si>
    <t>Rune of Intellect Lv 2</t>
  </si>
  <si>
    <t>Rune_of_Intellect_Lv_3</t>
  </si>
  <si>
    <t>Rune of Intellect Lv 3</t>
  </si>
  <si>
    <t>Rune_of_Dexterity_Lv_1</t>
  </si>
  <si>
    <t>Rune of Dexterity Lv 1</t>
  </si>
  <si>
    <t>Rune_of_Dexterity_Lv_2</t>
  </si>
  <si>
    <t>Rune of Dexterity Lv 2</t>
  </si>
  <si>
    <t>Rune_of_Dexterity_Lv_3</t>
  </si>
  <si>
    <t>Rune of Dexterity Lv 3</t>
  </si>
  <si>
    <t>Rune_of_Luck_Lv_1</t>
  </si>
  <si>
    <t>Rune of Luck Lv 1</t>
  </si>
  <si>
    <t>Rune_of_Luck_Lv_2</t>
  </si>
  <si>
    <t>Rune of Luck Lv 2</t>
  </si>
  <si>
    <t>Rune_of_Luck_Lv_3</t>
  </si>
  <si>
    <t>Rune of Luck Lv 3</t>
  </si>
  <si>
    <t>Rune_of_Vitality_Lv_1</t>
  </si>
  <si>
    <t>Rune of Vitality Lv 1</t>
  </si>
  <si>
    <t>Rune_of_Vitality_Lv_2</t>
  </si>
  <si>
    <t>Rune of Vitality Lv 2</t>
  </si>
  <si>
    <t>Rune_of_Vitality_Lv_3</t>
  </si>
  <si>
    <t>Rune of Vitality Lv 3</t>
  </si>
  <si>
    <t>Ambition1Lv</t>
  </si>
  <si>
    <t>Ambition2Lv</t>
  </si>
  <si>
    <t>Ambition3Lv</t>
  </si>
  <si>
    <t>Ambition4Lv</t>
  </si>
  <si>
    <t>Ambition5Lv</t>
  </si>
  <si>
    <t>Ambition6Lv</t>
  </si>
  <si>
    <t>Ambition7Lv</t>
  </si>
  <si>
    <t>Ambition8Lv</t>
  </si>
  <si>
    <t>Ambition9Lv</t>
  </si>
  <si>
    <t>Ambition10Lv</t>
  </si>
  <si>
    <t>Tab1Lv</t>
  </si>
  <si>
    <t>Tab2Lv</t>
  </si>
  <si>
    <t>Tab3Lv</t>
  </si>
  <si>
    <t>Tab4Lv</t>
  </si>
  <si>
    <t>Tab5Lv</t>
  </si>
  <si>
    <t>Tab6Lv</t>
  </si>
  <si>
    <t>Tab7Lv</t>
  </si>
  <si>
    <t>Tab8Lv</t>
  </si>
  <si>
    <t>Tab9Lv</t>
  </si>
  <si>
    <t>Tab10Lv</t>
  </si>
  <si>
    <t>Expect1Lv</t>
  </si>
  <si>
    <t>Expect2Lv</t>
  </si>
  <si>
    <t>Expect3Lv</t>
  </si>
  <si>
    <t>Expect4Lv</t>
  </si>
  <si>
    <t>Expect5Lv</t>
  </si>
  <si>
    <t>Expect6Lv</t>
  </si>
  <si>
    <t>Expect7Lv</t>
  </si>
  <si>
    <t>Expect8Lv</t>
  </si>
  <si>
    <t>Expect9Lv</t>
  </si>
  <si>
    <t>Expect10Lv</t>
  </si>
  <si>
    <t>ArchLine1Lv</t>
  </si>
  <si>
    <t>ArchLine2Lv</t>
  </si>
  <si>
    <t>ArchLine3Lv</t>
  </si>
  <si>
    <t>ArchLine4Lv</t>
  </si>
  <si>
    <t>ArchLine5Lv</t>
  </si>
  <si>
    <t>ArchLine6Lv</t>
  </si>
  <si>
    <t>ArchLine7Lv</t>
  </si>
  <si>
    <t>ArchLine8Lv</t>
  </si>
  <si>
    <t>ArchLine9Lv</t>
  </si>
  <si>
    <t>ArchLine10Lv</t>
  </si>
  <si>
    <t>Steel1Lv</t>
  </si>
  <si>
    <t>Steel2Lv</t>
  </si>
  <si>
    <t>Steel3Lv</t>
  </si>
  <si>
    <t>Steel4Lv</t>
  </si>
  <si>
    <t>Steel5Lv</t>
  </si>
  <si>
    <t>Steel6Lv</t>
  </si>
  <si>
    <t>Steel7Lv</t>
  </si>
  <si>
    <t>Steel8Lv</t>
  </si>
  <si>
    <t>Steel9Lv</t>
  </si>
  <si>
    <t>Steel10Lv</t>
  </si>
  <si>
    <t>Mercy1Lv</t>
  </si>
  <si>
    <t>Mercy2Lv</t>
  </si>
  <si>
    <t>Mercy3Lv</t>
  </si>
  <si>
    <t>Mercy4Lv</t>
  </si>
  <si>
    <t>Mercy5Lv</t>
  </si>
  <si>
    <t>Mercy6Lv</t>
  </si>
  <si>
    <t>Mercy7Lv</t>
  </si>
  <si>
    <t>Mercy8Lv</t>
  </si>
  <si>
    <t>Mercy9Lv</t>
  </si>
  <si>
    <t>Mercy10Lv</t>
  </si>
  <si>
    <t>Goddess_of_Justice_A</t>
  </si>
  <si>
    <t>Goddess of Justice A</t>
  </si>
  <si>
    <t>Goddess_of_Justice_S</t>
  </si>
  <si>
    <t>Goddess of Justice S</t>
  </si>
  <si>
    <t>Goddess_of_Mercy_A</t>
  </si>
  <si>
    <t>Goddess of Mercy A</t>
  </si>
  <si>
    <t>Goddess_of_Mercy_S</t>
  </si>
  <si>
    <t>Goddess of Mercy S</t>
  </si>
  <si>
    <t>Goddess_of_Insight_A</t>
  </si>
  <si>
    <t>Goddess of Insight A</t>
  </si>
  <si>
    <t>Goddess_of_Insight_S</t>
  </si>
  <si>
    <t>Goddess of Insight S</t>
  </si>
  <si>
    <t>Item_Appraisal</t>
  </si>
  <si>
    <t>Item Appraisal</t>
  </si>
  <si>
    <t>Resurrection</t>
  </si>
  <si>
    <t>Leo_Stone</t>
  </si>
  <si>
    <t>Leo Stone</t>
  </si>
  <si>
    <t>Pisces_Stone</t>
  </si>
  <si>
    <t>Pisces Stone</t>
  </si>
  <si>
    <t>Capricorn_Stone</t>
  </si>
  <si>
    <t>Capricorn Stone</t>
  </si>
  <si>
    <t>Aquarius_Stone</t>
  </si>
  <si>
    <t>Aquarius Stone</t>
  </si>
  <si>
    <t>Scorpio_Stone</t>
  </si>
  <si>
    <t>Scorpio Stone</t>
  </si>
  <si>
    <t>Taurus_Stone</t>
  </si>
  <si>
    <t>Taurus Stone</t>
  </si>
  <si>
    <t>LoVA_Hades_Card</t>
  </si>
  <si>
    <t>LoVA Hades Card</t>
  </si>
  <si>
    <t>LoVA_Realization_Hades_Card</t>
  </si>
  <si>
    <t>LoVA Realization Hades Card</t>
  </si>
  <si>
    <t>LoVA_Lulu_Card</t>
  </si>
  <si>
    <t>LoVA Lulu Card</t>
  </si>
  <si>
    <t>LoVA_Realization_Lulu_Card</t>
  </si>
  <si>
    <t>LoVA Realization Lulu Card</t>
  </si>
  <si>
    <t>LoVA_Kima_Card</t>
  </si>
  <si>
    <t>LoVA Kima Card</t>
  </si>
  <si>
    <t>LoVA_Realization_Kima_Card</t>
  </si>
  <si>
    <t>LoVA Realization Kima Card</t>
  </si>
  <si>
    <t>LoVA_Bahamut_Card</t>
  </si>
  <si>
    <t>LoVA Bahamut Card</t>
  </si>
  <si>
    <t>LoVA_Realization_Bahamut_Card</t>
  </si>
  <si>
    <t>LoVA Realization Bahamut Card</t>
  </si>
  <si>
    <t>LoVA_Ragnarok_Card</t>
  </si>
  <si>
    <t>LoVA Ragnarok Card</t>
  </si>
  <si>
    <t>LoVA_Realization_Ragnarok_Card</t>
  </si>
  <si>
    <t>LoVA Realization Ragnarok Card</t>
  </si>
  <si>
    <t>Decorated_Evil_Tree_Card</t>
  </si>
  <si>
    <t>Decorated Evil Tree Card</t>
  </si>
  <si>
    <t>Vicious_Cookie_Card</t>
  </si>
  <si>
    <t>Vicious Cookie Card</t>
  </si>
  <si>
    <t>Evil_Dwelling_Box_Card</t>
  </si>
  <si>
    <t>Evil Dwelling Box Card</t>
  </si>
  <si>
    <t>Creepy_Demon_Card</t>
  </si>
  <si>
    <t>Creepy Demon Card</t>
  </si>
  <si>
    <t>Malicious_Baby_Ghost_Card</t>
  </si>
  <si>
    <t>Malicious Baby Ghost Card</t>
  </si>
  <si>
    <t>Dancing_Marionette_Card</t>
  </si>
  <si>
    <t>Dancing Marionette Card</t>
  </si>
  <si>
    <t>Abandoned_Teddy_Bear_Card</t>
  </si>
  <si>
    <t>Abandoned Teddy Bear Card</t>
  </si>
  <si>
    <t>Celine_Kimi_Card</t>
  </si>
  <si>
    <t>Celine Kimi Card</t>
  </si>
  <si>
    <t>C_Pretty_Bear</t>
  </si>
  <si>
    <t>Costume Pretty Bear</t>
  </si>
  <si>
    <t>C_Black_Cat_Hood</t>
  </si>
  <si>
    <t>Costume Black Cat Hood</t>
  </si>
  <si>
    <t>C_Pig_Nose</t>
  </si>
  <si>
    <t>Costume Pig Nose</t>
  </si>
  <si>
    <t>C_Tiger_Face</t>
  </si>
  <si>
    <t>Costume Tiger Face</t>
  </si>
  <si>
    <t>C_Drooping_Pope_Casual</t>
  </si>
  <si>
    <t>Costume Drooping Pope Casual</t>
  </si>
  <si>
    <t>C_Drooping_Luwmin</t>
  </si>
  <si>
    <t>Costume Drooping Luwmin</t>
  </si>
  <si>
    <t>C_Believers_Mask</t>
  </si>
  <si>
    <t>Costume Believer's Mask</t>
  </si>
  <si>
    <t>C_Pirates_Hood</t>
  </si>
  <si>
    <t>Costume Pirates Hood</t>
  </si>
  <si>
    <t>C_Bankruptcy_Of_Heart</t>
  </si>
  <si>
    <t>Costume Bankruptcy of Heart</t>
  </si>
  <si>
    <t>C_Satto_Hat</t>
  </si>
  <si>
    <t>Costume Used Hat</t>
  </si>
  <si>
    <t>C_Beret</t>
  </si>
  <si>
    <t>Costume Beret</t>
  </si>
  <si>
    <t>C_Cheks_Bandana</t>
  </si>
  <si>
    <t>Costume Cheks Bandana</t>
  </si>
  <si>
    <t>C_Crown_of_Old_King_Red</t>
  </si>
  <si>
    <t>Costume Crown of Old King Red</t>
  </si>
  <si>
    <t>C_Magical_Feather</t>
  </si>
  <si>
    <t>Costume Magical Feather</t>
  </si>
  <si>
    <t>C_Cat_Lace_Hairband</t>
  </si>
  <si>
    <t>Costume Cat Lace Hairband</t>
  </si>
  <si>
    <t>C_Survival_Circlet</t>
  </si>
  <si>
    <t>Costume Survival Circlet</t>
  </si>
  <si>
    <t>C_Ribbon_White</t>
  </si>
  <si>
    <t>Costume Ribbon White</t>
  </si>
  <si>
    <t>C_Drooping_Kitty_Pink</t>
  </si>
  <si>
    <t>Costume Drooping Kitty Pink</t>
  </si>
  <si>
    <t>C_Blue_Rear_Ribbon</t>
  </si>
  <si>
    <t>Costume Blue Rear Ribbon</t>
  </si>
  <si>
    <t>C_White_Rose_Princess</t>
  </si>
  <si>
    <t>Costume White Rose Princess</t>
  </si>
  <si>
    <t>C_First_Love_Cheek</t>
  </si>
  <si>
    <t>Costume First Love Cheek</t>
  </si>
  <si>
    <t>C_White_Lily_Black_Ribbon</t>
  </si>
  <si>
    <t>Costume White Lily Black Ribbon</t>
  </si>
  <si>
    <t>C_Marin_Hat</t>
  </si>
  <si>
    <t>Costume Marin Hat</t>
  </si>
  <si>
    <t>C_Golden_Poring_Hat</t>
  </si>
  <si>
    <t>Costume Golden Poring Hat</t>
  </si>
  <si>
    <t>C_Poring_Sun_Visor</t>
  </si>
  <si>
    <t>Costume Poring Sun Visor</t>
  </si>
  <si>
    <t>C_Alchemist_Mask</t>
  </si>
  <si>
    <t>Costume Alchemist Mask</t>
  </si>
  <si>
    <t>C_Drooping_Eddga</t>
  </si>
  <si>
    <t>Costume Drooping Eddga</t>
  </si>
  <si>
    <t>C_Sting_Hat</t>
  </si>
  <si>
    <t>Costume Sting Hat</t>
  </si>
  <si>
    <t>C_Poring_Soap_Pipe</t>
  </si>
  <si>
    <t>Costume Poring Soap Pipe</t>
  </si>
  <si>
    <t>C_Eremes_Guiles_Scarf_Black</t>
  </si>
  <si>
    <t>Costume Eremes Guiles Scarf Black</t>
  </si>
  <si>
    <t>C_Gelato_Hat</t>
  </si>
  <si>
    <t>Costume Gelato Hat</t>
  </si>
  <si>
    <t>C_Sailor_Hat</t>
  </si>
  <si>
    <t>Costume Sailor Hat</t>
  </si>
  <si>
    <t>C_Starfish_Headband</t>
  </si>
  <si>
    <t>Costume Starfish Headband</t>
  </si>
  <si>
    <t>C_Nipper_Hairpin</t>
  </si>
  <si>
    <t>Costume Nipper Hairpin</t>
  </si>
  <si>
    <t>C_Eleanor_Wig</t>
  </si>
  <si>
    <t>Costume Eleanor Wig</t>
  </si>
  <si>
    <t>C_Hair_Bun_Blue</t>
  </si>
  <si>
    <t>Costume Hair Bun Blue</t>
  </si>
  <si>
    <t>C_Hair_Bun_Red</t>
  </si>
  <si>
    <t>Costume Hair Bun Red</t>
  </si>
  <si>
    <t>C_Hair_Bun_Yellow</t>
  </si>
  <si>
    <t>Costume Hair Bun Yellow</t>
  </si>
  <si>
    <t>C_Hair_Bun_Green</t>
  </si>
  <si>
    <t>Costume Hair Bun Green</t>
  </si>
  <si>
    <t>C_Hair_Bun_Black</t>
  </si>
  <si>
    <t>Costume Hair Bun Black</t>
  </si>
  <si>
    <t>C_Hair_Bun_White</t>
  </si>
  <si>
    <t>Costume Hair Bun White</t>
  </si>
  <si>
    <t>C_Hair_Bun_Crimson</t>
  </si>
  <si>
    <t>Costume Hair Bun Crimson</t>
  </si>
  <si>
    <t>C_Hair_Bun_Purple</t>
  </si>
  <si>
    <t>Costume Hair Bun Purple</t>
  </si>
  <si>
    <t>C_Roll_Twin_Blue</t>
  </si>
  <si>
    <t>Costume Roll Twin Blue</t>
  </si>
  <si>
    <t>C_Roll_Twin_Red</t>
  </si>
  <si>
    <t>Costume Roll Twin Red</t>
  </si>
  <si>
    <t>C_Roll_Twin_Yellow</t>
  </si>
  <si>
    <t>Costume Roll Twin Yellow</t>
  </si>
  <si>
    <t>C_Roll_Twin_Green</t>
  </si>
  <si>
    <t>Costume Roll Twin Green</t>
  </si>
  <si>
    <t>C_Roll_Twin_Black</t>
  </si>
  <si>
    <t>Costume Roll Twin Black</t>
  </si>
  <si>
    <t>C_Roll_Twin_White</t>
  </si>
  <si>
    <t>Costume Roll Twin White</t>
  </si>
  <si>
    <t>C_Roll_Twin_Crimson</t>
  </si>
  <si>
    <t>Costume Roll Twin Crimson</t>
  </si>
  <si>
    <t>C_Roll_Twin_Purple</t>
  </si>
  <si>
    <t>Costume Roll Twin Purple</t>
  </si>
  <si>
    <t>C_Long_Pony_Blue</t>
  </si>
  <si>
    <t>Costume Long Pony Blue</t>
  </si>
  <si>
    <t>C_Long_Pony_Red</t>
  </si>
  <si>
    <t>Costume Long Pony Red</t>
  </si>
  <si>
    <t>C_Long_Pony_Yellow</t>
  </si>
  <si>
    <t>Costume Long Pony Yellow</t>
  </si>
  <si>
    <t>C_Long_Pony_Green</t>
  </si>
  <si>
    <t>Costume Long Pony Green</t>
  </si>
  <si>
    <t>C_Long_Pony_Black</t>
  </si>
  <si>
    <t>Costume Long Pony Black</t>
  </si>
  <si>
    <t>C_Long_Pony_White</t>
  </si>
  <si>
    <t>Costume Long Pony White</t>
  </si>
  <si>
    <t>C_Long_Pony_Crimson</t>
  </si>
  <si>
    <t>Costume Long Pony Crimson</t>
  </si>
  <si>
    <t>C_Long_Pony_Purple</t>
  </si>
  <si>
    <t>Costume Long Pony Purple</t>
  </si>
  <si>
    <t>C_Dwarf_Beard</t>
  </si>
  <si>
    <t>Costume Dwarf Beard</t>
  </si>
  <si>
    <t>C_Mad_Hatter</t>
  </si>
  <si>
    <t>Costume Mad Hatter</t>
  </si>
  <si>
    <t>C_Exploding_Crimson_Flame</t>
  </si>
  <si>
    <t>Costume Exploding Crimson Flame</t>
  </si>
  <si>
    <t>C_Angelring_Hat</t>
  </si>
  <si>
    <t>Costume Angelring Hat</t>
  </si>
  <si>
    <t>C_Show_Me_The_Zeny</t>
  </si>
  <si>
    <t>Costume Show Me The Zeny</t>
  </si>
  <si>
    <t>C_Rabbit_Ribbon_Hat</t>
  </si>
  <si>
    <t>Costume Bunny Ribbon Hat</t>
  </si>
  <si>
    <t>C_Under_Lamp</t>
  </si>
  <si>
    <t>Costume Under Lamp</t>
  </si>
  <si>
    <t>C_Dice_Hat</t>
  </si>
  <si>
    <t>Costume Dice Hairband</t>
  </si>
  <si>
    <t>C_JP_EV01</t>
  </si>
  <si>
    <t>Costume Mythical Baphomet Horns</t>
  </si>
  <si>
    <t>C_JP_EV02</t>
  </si>
  <si>
    <t>Costume Dog Ears of Bau Alma</t>
  </si>
  <si>
    <t>C_JP_EV03</t>
  </si>
  <si>
    <t>Costume Bunny Ears of Minnie Doe Alma</t>
  </si>
  <si>
    <t>C_JP_EV04</t>
  </si>
  <si>
    <t>Costume Fox Ears of Tamamo Loa</t>
  </si>
  <si>
    <t>C_JP_EV05</t>
  </si>
  <si>
    <t>Costume Headdress of Ontama Aria</t>
  </si>
  <si>
    <t>C_JP_EV06</t>
  </si>
  <si>
    <t>Costume Hat of Dumpty Alma</t>
  </si>
  <si>
    <t>C_JP_EV07</t>
  </si>
  <si>
    <t>Costume Taini Hat Blue</t>
  </si>
  <si>
    <t>C_JP_EV08</t>
  </si>
  <si>
    <t>Costume Taini Hat Orange</t>
  </si>
  <si>
    <t>C_JP_EV09</t>
  </si>
  <si>
    <t>Costume Taini Hat Green</t>
  </si>
  <si>
    <t>C_Taini_Hat</t>
  </si>
  <si>
    <t>Costume Taini Hat</t>
  </si>
  <si>
    <t>C_RO_Celebration_Hat</t>
  </si>
  <si>
    <t>Costume RO Celebration Hat</t>
  </si>
  <si>
    <t>C_Eyepatch_of_Peace</t>
  </si>
  <si>
    <t>Costume Eyepatch of Peace</t>
  </si>
  <si>
    <t>C_Eyepatch_of_Prosperity</t>
  </si>
  <si>
    <t>Costume Eyepatch of Prosperity</t>
  </si>
  <si>
    <t>C_Doctor_Headband</t>
  </si>
  <si>
    <t>Costume Doctor headband</t>
  </si>
  <si>
    <t>C_Theater_Prop</t>
  </si>
  <si>
    <t>Costume Theater Prop</t>
  </si>
  <si>
    <t>C_Hoplite_Helmet</t>
  </si>
  <si>
    <t>Costume Hoplite Helmet</t>
  </si>
  <si>
    <t>C_Assassin_Skull_Mask</t>
  </si>
  <si>
    <t>Costume Scratch Mask</t>
  </si>
  <si>
    <t>C_Blue_Magicianhat</t>
  </si>
  <si>
    <t>Costume Magician Hat Blue</t>
  </si>
  <si>
    <t>C_Vampire_Familiar</t>
  </si>
  <si>
    <t>Costume Vampire Familiar</t>
  </si>
  <si>
    <t>C_Stall_Of_Bat</t>
  </si>
  <si>
    <t>Costume Stall Of Bat</t>
  </si>
  <si>
    <t>C_Bloody_Stop_Bandage</t>
  </si>
  <si>
    <t>Costume Bloody Stop Bandage</t>
  </si>
  <si>
    <t>C_Ghostring_Tall_Hat</t>
  </si>
  <si>
    <t>Costume Ghostring Tall Hat</t>
  </si>
  <si>
    <t>C_Ribbon_Chef_Hat</t>
  </si>
  <si>
    <t>Costume Ribbon Chief Hat</t>
  </si>
  <si>
    <t>C_QueenAnzRevenge</t>
  </si>
  <si>
    <t>Costume Queen Anne's Revenge</t>
  </si>
  <si>
    <t>C_Nestea_Hat</t>
  </si>
  <si>
    <t>Costume Nestea Hat</t>
  </si>
  <si>
    <t>C_Flag_Cap</t>
  </si>
  <si>
    <t>Costume Flag Cap</t>
  </si>
  <si>
    <t>C_Bride_Mask</t>
  </si>
  <si>
    <t>Costume Bride Mask</t>
  </si>
  <si>
    <t>C_Munchs_Scream</t>
  </si>
  <si>
    <t>C_Indian_Hairband</t>
  </si>
  <si>
    <t>Costume Indian Hairband</t>
  </si>
  <si>
    <t>C_Monk_Hat</t>
  </si>
  <si>
    <t>Costume Monk Hat</t>
  </si>
  <si>
    <t>C_Christmas_Wreath</t>
  </si>
  <si>
    <t>Costume Christmas Wreath</t>
  </si>
  <si>
    <t>C_Gambler_Seal</t>
  </si>
  <si>
    <t>Costume Gambler Seal</t>
  </si>
  <si>
    <t>C_Happy_Parrot</t>
  </si>
  <si>
    <t>Costume Talkactive Parrot</t>
  </si>
  <si>
    <t>C_Mini_Crown1</t>
  </si>
  <si>
    <t>Costume Luxury Mini Crown</t>
  </si>
  <si>
    <t>C_Clock_Casket</t>
  </si>
  <si>
    <t>Costume Clock Casket</t>
  </si>
  <si>
    <t>C_Blue_Rose_Ornament</t>
  </si>
  <si>
    <t>Costume Blue Rose Ornament</t>
  </si>
  <si>
    <t>C_Piamette_Red_Hood</t>
  </si>
  <si>
    <t>Costume Piamette's Red Hood</t>
  </si>
  <si>
    <t>C_White_Rabbit_Ear</t>
  </si>
  <si>
    <t>Costume White Rabbit Ears</t>
  </si>
  <si>
    <t>C_Cowboy_Hat_</t>
  </si>
  <si>
    <t>C_Rose_Corsage_</t>
  </si>
  <si>
    <t>Costume Cactus Flower Corsage</t>
  </si>
  <si>
    <t>C_Time_Prison</t>
  </si>
  <si>
    <t>Costume Prison of Time</t>
  </si>
  <si>
    <t>C_Indi_Feather_Band</t>
  </si>
  <si>
    <t>Costume Indian Feather Headband</t>
  </si>
  <si>
    <t>C_AliceFriesinger_Hat_69</t>
  </si>
  <si>
    <t>Costume AliceFriesinger Hat 69</t>
  </si>
  <si>
    <t>C_KarduiEar</t>
  </si>
  <si>
    <t>Costume Kardui Ears</t>
  </si>
  <si>
    <t>C_Tare_Domovoi</t>
  </si>
  <si>
    <t>Costume Drooping Domovoi</t>
  </si>
  <si>
    <t>C_Tare_W_Doll</t>
  </si>
  <si>
    <t>Costume Drooping W Doll</t>
  </si>
  <si>
    <t>C_Nydhog_Wig</t>
  </si>
  <si>
    <t>Costume Nydhoggur Wig</t>
  </si>
  <si>
    <t>C_Shalosh_Head_Dress</t>
  </si>
  <si>
    <t>Costume Shalosh Headdress</t>
  </si>
  <si>
    <t>C_Chasher_Ear</t>
  </si>
  <si>
    <t>Costume Cheshire's Cat Ears</t>
  </si>
  <si>
    <t>C_Piamette_BowTie_Red</t>
  </si>
  <si>
    <t>Costume Piamette's Red Bow Tie</t>
  </si>
  <si>
    <t>C_Aniv_Star_Hat2</t>
  </si>
  <si>
    <t>C_Rune_Helm</t>
  </si>
  <si>
    <t>Costume Rune Helm</t>
  </si>
  <si>
    <t>C_Tiger_Mask</t>
  </si>
  <si>
    <t>Costume Tiger Mask</t>
  </si>
  <si>
    <t>C_Shaving_Foam</t>
  </si>
  <si>
    <t>Costume Shaving Foam</t>
  </si>
  <si>
    <t>C_Goat_Hat</t>
  </si>
  <si>
    <t>Costume Sheep Hat</t>
  </si>
  <si>
    <t>C_Brown_Stole</t>
  </si>
  <si>
    <t>Costume Brown Stole</t>
  </si>
  <si>
    <t>C_Piggyback</t>
  </si>
  <si>
    <t>Costume Piggyback</t>
  </si>
  <si>
    <t>C_Teddy_Bear_Hood</t>
  </si>
  <si>
    <t>Costume Teddy Bear Hood</t>
  </si>
  <si>
    <t>C_Lunatic_Hanging_Ear_BL</t>
  </si>
  <si>
    <t>Costume Hanging Black Lunatic Ears</t>
  </si>
  <si>
    <t>C_Mouton_Life_B</t>
  </si>
  <si>
    <t>Costume Blue Mouton Life</t>
  </si>
  <si>
    <t>C_Hat_Of_Outlaw</t>
  </si>
  <si>
    <t>Costume Hilarious Bandit Hat</t>
  </si>
  <si>
    <t>C_Wind_Wings</t>
  </si>
  <si>
    <t>Costume Wings of Wind</t>
  </si>
  <si>
    <t>C_Nekomimi</t>
  </si>
  <si>
    <t>Costume Nekomimi</t>
  </si>
  <si>
    <t>C_Roast_Memory</t>
  </si>
  <si>
    <t>Costume Roast Memory</t>
  </si>
  <si>
    <t>Desc</t>
  </si>
  <si>
    <t>Classes_String</t>
  </si>
  <si>
    <t>Code</t>
  </si>
  <si>
    <t>gender</t>
  </si>
  <si>
    <t>Location</t>
  </si>
  <si>
    <t>GOGGLES</t>
  </si>
  <si>
    <t>CATTYHAIRBAND</t>
  </si>
  <si>
    <t>GLASS</t>
  </si>
  <si>
    <t>FLOWER</t>
  </si>
  <si>
    <t>FLORALHAIRBAND</t>
  </si>
  <si>
    <t>HOOD</t>
  </si>
  <si>
    <t>ROUNDCAP</t>
  </si>
  <si>
    <t>FLUMASK</t>
  </si>
  <si>
    <t>HAIRBAND</t>
  </si>
  <si>
    <t>DIVERSGOGGLES</t>
  </si>
  <si>
    <t>BIRETTA</t>
  </si>
  <si>
    <t>SUNGLASS</t>
  </si>
  <si>
    <t>EYEBANDAGE</t>
  </si>
  <si>
    <t>CAP</t>
  </si>
  <si>
    <t>BUNNYBAND</t>
  </si>
  <si>
    <t>HAT</t>
  </si>
  <si>
    <t>RIBBON</t>
  </si>
  <si>
    <t>CIRCLET</t>
  </si>
  <si>
    <t>TIARA</t>
  </si>
  <si>
    <t>SANTAHAT</t>
  </si>
  <si>
    <t>BEARD</t>
  </si>
  <si>
    <t>MUSTACHE</t>
  </si>
  <si>
    <t>SPECTACLE</t>
  </si>
  <si>
    <t>BLACK_BEARD</t>
  </si>
  <si>
    <t>WHITE_BEARD</t>
  </si>
  <si>
    <t>QUALITY_SUNGLASS</t>
  </si>
  <si>
    <t>SPIN_GLASS</t>
  </si>
  <si>
    <t>LARGE_RIBBON</t>
  </si>
  <si>
    <t>SWEET_GENTLE</t>
  </si>
  <si>
    <t>GOLDEN_HEADGEAR</t>
  </si>
  <si>
    <t>OLDSTER_ROMANCE</t>
  </si>
  <si>
    <t>WESTERN_GRACE</t>
  </si>
  <si>
    <t>CORONET</t>
  </si>
  <si>
    <t>HAIR_STRING</t>
  </si>
  <si>
    <t>PRIEST_CAP</t>
  </si>
  <si>
    <t>WIZARD_HAT</t>
  </si>
  <si>
    <t>SUNFLOWER</t>
  </si>
  <si>
    <t>ANGEL_HAIRBAND</t>
  </si>
  <si>
    <t>DEVIL_HAIRBAND</t>
  </si>
  <si>
    <t>HELM</t>
  </si>
  <si>
    <t>MAJESTIC_GOUT</t>
  </si>
  <si>
    <t>WHITE_HORN</t>
  </si>
  <si>
    <t>SHARP_HEADGEAR</t>
  </si>
  <si>
    <t>WEDDING_VEIL</t>
  </si>
  <si>
    <t>CROWN</t>
  </si>
  <si>
    <t>PROPELLER</t>
  </si>
  <si>
    <t>TINY_EYE_GLASSES</t>
  </si>
  <si>
    <t>PRONTERA_ARMY_CAP</t>
  </si>
  <si>
    <t>PIERROTS_NOSE</t>
  </si>
  <si>
    <t>PIRATES_EYEBANDAGE</t>
  </si>
  <si>
    <t>MUNAK_TURBAN</t>
  </si>
  <si>
    <t>HIP_HOP_MASK</t>
  </si>
  <si>
    <t>IRONCANE</t>
  </si>
  <si>
    <t>CIGAR</t>
  </si>
  <si>
    <t>CIGAR_PIPE</t>
  </si>
  <si>
    <t>SENTIMENTAL_FLOWER</t>
  </si>
  <si>
    <t>SENTIMENTAL_BLADE</t>
  </si>
  <si>
    <t>HEY_DUDE</t>
  </si>
  <si>
    <t>STOP_SIGNPOST</t>
  </si>
  <si>
    <t>DOCTOR_BAND</t>
  </si>
  <si>
    <t>JAPANESE_GHOST</t>
  </si>
  <si>
    <t>SCARLET_BANDANA</t>
  </si>
  <si>
    <t>EAGLE_EYES</t>
  </si>
  <si>
    <t>NURSE_CAP</t>
  </si>
  <si>
    <t>SMILE</t>
  </si>
  <si>
    <t>BOMB_WICK</t>
  </si>
  <si>
    <t>SAHT_GAHT</t>
  </si>
  <si>
    <t>MASQUERADE</t>
  </si>
  <si>
    <t>SERAPHIC_RING</t>
  </si>
  <si>
    <t>EARMUFFS</t>
  </si>
  <si>
    <t>MOOSE_HORN</t>
  </si>
  <si>
    <t>THE_APPLE_OF_WILHELM_TELL</t>
  </si>
  <si>
    <t>TINKER_BELL</t>
  </si>
  <si>
    <t>PIRATE_BANDANA</t>
  </si>
  <si>
    <t>MUNCHS_SCREAM</t>
  </si>
  <si>
    <t>POO_POO_HAT</t>
  </si>
  <si>
    <t>KOEAN_FUNERAL_COSTUME</t>
  </si>
  <si>
    <t>BUTTERFLY_MASQUE</t>
  </si>
  <si>
    <t>WELDER_MASK</t>
  </si>
  <si>
    <t>PRETEND_TO_BE_MURDERED</t>
  </si>
  <si>
    <t>STAR_DUST</t>
  </si>
  <si>
    <t>EYE_MASK</t>
  </si>
  <si>
    <t>BINOCULARS</t>
  </si>
  <si>
    <t>GOBLIN_MASQUE</t>
  </si>
  <si>
    <t>GREEN_FEELER</t>
  </si>
  <si>
    <t>VIKING_HELMET</t>
  </si>
  <si>
    <t>HEAD_SET</t>
  </si>
  <si>
    <t>GEMMED_CROWN</t>
  </si>
  <si>
    <t>PIERROT_CROWN</t>
  </si>
  <si>
    <t>OXYGEN_MASK</t>
  </si>
  <si>
    <t>GAS_MASK</t>
  </si>
  <si>
    <t>MACHO_MANS_GLASSES</t>
  </si>
  <si>
    <t>LORD_CIRCLET</t>
  </si>
  <si>
    <t>PUPPY_LOVE</t>
  </si>
  <si>
    <t>CRASH_HELMET</t>
  </si>
  <si>
    <t>INDIAN_BAND</t>
  </si>
  <si>
    <t>AERIAL</t>
  </si>
  <si>
    <t>BA_HAT</t>
  </si>
  <si>
    <t>HORN_OF_LORD_KAHO</t>
  </si>
  <si>
    <t>FIN_HELM</t>
  </si>
  <si>
    <t>EGG_SHELL</t>
  </si>
  <si>
    <t>KOREAN_SCHOOL_HAT</t>
  </si>
  <si>
    <t>BONE_HELM</t>
  </si>
  <si>
    <t>WILHELM_TELLS_HAT</t>
  </si>
  <si>
    <t>CORSAIR</t>
  </si>
  <si>
    <t>BAND_OF_KAFRA</t>
  </si>
  <si>
    <t>LOST_MONEY_HEART</t>
  </si>
  <si>
    <t>BUNDLE</t>
  </si>
  <si>
    <t>CAKE_HAT</t>
  </si>
  <si>
    <t>ANGEL_HELM</t>
  </si>
  <si>
    <t>COOKER_HAT</t>
  </si>
  <si>
    <t>MAGE_HAT</t>
  </si>
  <si>
    <t>CANDLE</t>
  </si>
  <si>
    <t>SPORE_HAT</t>
  </si>
  <si>
    <t>PANDA_HAT</t>
  </si>
  <si>
    <t>MINE_HAT</t>
  </si>
  <si>
    <t>OUTSIDE_HAT</t>
  </si>
  <si>
    <t>RACCOON_HAT</t>
  </si>
  <si>
    <t>LAMP_BAND</t>
  </si>
  <si>
    <t>PORING_HAT</t>
  </si>
  <si>
    <t>CROSS_BAND</t>
  </si>
  <si>
    <t>NUT_SHELL</t>
  </si>
  <si>
    <t>YOUNG_DEVIL_HAT</t>
  </si>
  <si>
    <t>SPOT_EGG_SHELL</t>
  </si>
  <si>
    <t>DYE_RED</t>
  </si>
  <si>
    <t>HEART_HAIRPIN</t>
  </si>
  <si>
    <t>HAIR_CLOTH</t>
  </si>
  <si>
    <t>GHOST_MASK</t>
  </si>
  <si>
    <t>DEVIL_WING</t>
  </si>
  <si>
    <t>WIZARD_HEADGEAR</t>
  </si>
  <si>
    <t>FASION_SUNGLASSES</t>
  </si>
  <si>
    <t>MOON_HEARPIN</t>
  </si>
  <si>
    <t>STRIPES_BAND</t>
  </si>
  <si>
    <t>MYSTIC_NUT_SHELL</t>
  </si>
  <si>
    <t>CAT_BELL</t>
  </si>
  <si>
    <t>BLUE_BAND</t>
  </si>
  <si>
    <t>SPHINX_HAT</t>
  </si>
  <si>
    <t>SUN_GOD_HAT</t>
  </si>
  <si>
    <t>BOMGUN_HAT</t>
  </si>
  <si>
    <t>LOVE_NUT</t>
  </si>
  <si>
    <t>BLACKCAT_EAR</t>
  </si>
  <si>
    <t>LAZYCAT</t>
  </si>
  <si>
    <t>BEAR_HAT</t>
  </si>
  <si>
    <t>KOCAL_HAT</t>
  </si>
  <si>
    <t>FLOWER_HAIRPIN</t>
  </si>
  <si>
    <t>MILZIP_HAT</t>
  </si>
  <si>
    <t>DAEILBAND</t>
  </si>
  <si>
    <t>LEAF_HELM</t>
  </si>
  <si>
    <t>FISH_HAT</t>
  </si>
  <si>
    <t>SERCUBUS_HORN</t>
  </si>
  <si>
    <t>SOM_BRERO</t>
  </si>
  <si>
    <t>DEVILWING_EAR</t>
  </si>
  <si>
    <t>FOX_MASK</t>
  </si>
  <si>
    <t>FIRE_HEADBAND</t>
  </si>
  <si>
    <t>INDIAN_HEADBAND</t>
  </si>
  <si>
    <t>INCUBUS_HORN</t>
  </si>
  <si>
    <t>STRAIGHT_HAT</t>
  </si>
  <si>
    <t>ANGELWING_EAR</t>
  </si>
  <si>
    <t>COWBOY_HAT</t>
  </si>
  <si>
    <t>FUR_HAT</t>
  </si>
  <si>
    <t>TULIP_HAIRPIN</t>
  </si>
  <si>
    <t>HAEDAL_HAT</t>
  </si>
  <si>
    <t>X_HAIRPIN</t>
  </si>
  <si>
    <t>QUEEN_HELM</t>
  </si>
  <si>
    <t>MISTRESS_CROWN</t>
  </si>
  <si>
    <t>MUSHROOM_HEADBAND</t>
  </si>
  <si>
    <t>REDTAIL_RIBBON</t>
  </si>
  <si>
    <t>LAZY_RACCOON</t>
  </si>
  <si>
    <t>BELOWEAR_RIBBON</t>
  </si>
  <si>
    <t>ALARM_MASK</t>
  </si>
  <si>
    <t>GOBLIN_MASK1</t>
  </si>
  <si>
    <t>GOBLIN_MASK2</t>
  </si>
  <si>
    <t>GOBLIN_MASK3</t>
  </si>
  <si>
    <t>GOBLIN_MASK4</t>
  </si>
  <si>
    <t>BIGGOLDEN_BELL</t>
  </si>
  <si>
    <t>SISTER_HAT</t>
  </si>
  <si>
    <t>SISTER_HAT2</t>
  </si>
  <si>
    <t>ORCHERO_HELM</t>
  </si>
  <si>
    <t>ORCHERO_HELM2</t>
  </si>
  <si>
    <t>ASSASSIN_MASK</t>
  </si>
  <si>
    <t>TIGER_MASK</t>
  </si>
  <si>
    <t>CAT_HAT</t>
  </si>
  <si>
    <t>SALE_HAT</t>
  </si>
  <si>
    <t>TAKIUS</t>
  </si>
  <si>
    <t>BATTLEONLINE</t>
  </si>
  <si>
    <t>HAEBARAGI_PIN</t>
  </si>
  <si>
    <t>BLACK_EYECOVER</t>
  </si>
  <si>
    <t>TOAST</t>
  </si>
  <si>
    <t>DECTECTIVE_HAT</t>
  </si>
  <si>
    <t>CHAYANG_HAT</t>
  </si>
  <si>
    <t>BABY</t>
  </si>
  <si>
    <t>DUCK_HAT</t>
  </si>
  <si>
    <t>SUNO_HAT</t>
  </si>
  <si>
    <t>ANGRY_MOUTH</t>
  </si>
  <si>
    <t>BEONG_HAT</t>
  </si>
  <si>
    <t>COLDPROTECT_HAT</t>
  </si>
  <si>
    <t>BANANA_HAT</t>
  </si>
  <si>
    <t>MYSTICROSE</t>
  </si>
  <si>
    <t>PUPPY_EAR</t>
  </si>
  <si>
    <t>ZIRTAS_MASK</t>
  </si>
  <si>
    <t>BIRD_NEST</t>
  </si>
  <si>
    <t>LION_MASK</t>
  </si>
  <si>
    <t>CROSS_HELMET</t>
  </si>
  <si>
    <t>ANGELING_HAT</t>
  </si>
  <si>
    <t>GOAT_HAT</t>
  </si>
  <si>
    <t>PUMPKIN_HAT</t>
  </si>
  <si>
    <t>CYCLOPS_EYE</t>
  </si>
  <si>
    <t>ALICE_HAT</t>
  </si>
  <si>
    <t>MAGIC_EYES</t>
  </si>
  <si>
    <t>PUYONG</t>
  </si>
  <si>
    <t>PRETTY_RIBBON</t>
  </si>
  <si>
    <t>MARIONET_HAT</t>
  </si>
  <si>
    <t>MOON_HELM</t>
  </si>
  <si>
    <t>GABUKI_MASK</t>
  </si>
  <si>
    <t>KOKIRI_HAT</t>
  </si>
  <si>
    <t>BASEBALL_HAT</t>
  </si>
  <si>
    <t>GOOKGYEONG_HAT</t>
  </si>
  <si>
    <t>SILVERTIARA</t>
  </si>
  <si>
    <t>PIERROT_CROWN_</t>
  </si>
  <si>
    <t>MUSICHEADPHONE</t>
  </si>
  <si>
    <t>BONGCROWN</t>
  </si>
  <si>
    <t>ANGELING_PIN</t>
  </si>
  <si>
    <t>GAKSITAL</t>
  </si>
  <si>
    <t>FEATHER_BEREHAT</t>
  </si>
  <si>
    <t>VALKYRIE_HELMET</t>
  </si>
  <si>
    <t>BEREHAT</t>
  </si>
  <si>
    <t>SATOHAT</t>
  </si>
  <si>
    <t>AYAM</t>
  </si>
  <si>
    <t>NONAME</t>
  </si>
  <si>
    <t>HAHETAL</t>
  </si>
  <si>
    <t>LIONTAL</t>
  </si>
  <si>
    <t>GOLDTIARA</t>
  </si>
  <si>
    <t>DARKHELMET</t>
  </si>
  <si>
    <t>DOGHAT</t>
  </si>
  <si>
    <t>BIRDHAT</t>
  </si>
  <si>
    <t>CAPTAINHAT</t>
  </si>
  <si>
    <t>BAYTREEHAT</t>
  </si>
  <si>
    <t>GEOGRAPHER</t>
  </si>
  <si>
    <t>TWINRIBBON</t>
  </si>
  <si>
    <t>SINGERHAT</t>
  </si>
  <si>
    <t>LEAF</t>
  </si>
  <si>
    <t>BLACKRIBBON</t>
  </si>
  <si>
    <t>YELLOWRIBBON</t>
  </si>
  <si>
    <t>GREENRIBBON</t>
  </si>
  <si>
    <t>PINKRIBBON</t>
  </si>
  <si>
    <t>REDRIBBON</t>
  </si>
  <si>
    <t>ORANGERIBBON</t>
  </si>
  <si>
    <t>WHITERIBBON</t>
  </si>
  <si>
    <t>LAZYRABBIT</t>
  </si>
  <si>
    <t>MEGINCAP</t>
  </si>
  <si>
    <t>PRIKACIRCLET</t>
  </si>
  <si>
    <t>COPOLA</t>
  </si>
  <si>
    <t>MERONGMASK</t>
  </si>
  <si>
    <t>WOOLCAP</t>
  </si>
  <si>
    <t>ANGELKISS</t>
  </si>
  <si>
    <t>MORPHISDOOGUN</t>
  </si>
  <si>
    <t>MORIANEHELM</t>
  </si>
  <si>
    <t>GEVNEITUGOO</t>
  </si>
  <si>
    <t>WHITEFLOWER</t>
  </si>
  <si>
    <t>GOLDENGORI</t>
  </si>
  <si>
    <t>LAUREL</t>
  </si>
  <si>
    <t>RIDEWORD</t>
  </si>
  <si>
    <t>YELLOW_BASEBALLCAP</t>
  </si>
  <si>
    <t>FLYING_ANGEL</t>
  </si>
  <si>
    <t>DRESSHAT</t>
  </si>
  <si>
    <t>SATELITE_HAIRBAND</t>
  </si>
  <si>
    <t>BLACK_BUNNYBAND</t>
  </si>
  <si>
    <t>WALLYAHWA_HAT</t>
  </si>
  <si>
    <t>MARCHING_HAT</t>
  </si>
  <si>
    <t>PROPELLER2</t>
  </si>
  <si>
    <t>RED_DEVIRUCHI</t>
  </si>
  <si>
    <t>WHITE_DEVIRUCHI</t>
  </si>
  <si>
    <t>GRAY_DEVIRUCHI</t>
  </si>
  <si>
    <t>WHITE_LAZYCAT</t>
  </si>
  <si>
    <t>GRAY_LAZYCAT</t>
  </si>
  <si>
    <t>PINK_LAZYCAT</t>
  </si>
  <si>
    <t>BLUE_LAZYCAT</t>
  </si>
  <si>
    <t>YELLOW_LAZYCAT</t>
  </si>
  <si>
    <t>GRAY_FURHAT</t>
  </si>
  <si>
    <t>BLUE_FURHAT</t>
  </si>
  <si>
    <t>PINK_FURHAT</t>
  </si>
  <si>
    <t>RED_MAGICIANHAT</t>
  </si>
  <si>
    <t>WHITE_MAGICIANHAT</t>
  </si>
  <si>
    <t>GRAY_MAGICIANHAT</t>
  </si>
  <si>
    <t>BLUE_MAGICIANHAT</t>
  </si>
  <si>
    <t>YELLOW_MAGICIANHAT</t>
  </si>
  <si>
    <t>EARPLUG_HAT</t>
  </si>
  <si>
    <t>ELF_BLINDER</t>
  </si>
  <si>
    <t>ELF_SUNGLASS</t>
  </si>
  <si>
    <t>ANGEL_MIXHELM</t>
  </si>
  <si>
    <t>DEVIL_MIXHELM</t>
  </si>
  <si>
    <t>ROBOT_BLINDER</t>
  </si>
  <si>
    <t>HUMAN_BLINDER</t>
  </si>
  <si>
    <t>ROBOT_EAR</t>
  </si>
  <si>
    <t>HUMAN_EAR</t>
  </si>
  <si>
    <t>LAZY_NINETAIL</t>
  </si>
  <si>
    <t>LAZY_LEAF</t>
  </si>
  <si>
    <t>DEVILRING_HAT</t>
  </si>
  <si>
    <t>3PORINGS</t>
  </si>
  <si>
    <t>VALKYRIE_FEATHER</t>
  </si>
  <si>
    <t>SOULESS_WING</t>
  </si>
  <si>
    <t>APRO_WIG</t>
  </si>
  <si>
    <t>ATIATI_HAT</t>
  </si>
  <si>
    <t>AUSTRALIA_HAT</t>
  </si>
  <si>
    <t>HAPPY_WIG</t>
  </si>
  <si>
    <t>BRIGHT_WIG</t>
  </si>
  <si>
    <t>AMAZING_WIG</t>
  </si>
  <si>
    <t>FANTASTIC_WIG</t>
  </si>
  <si>
    <t>YELLOW_DOOGUN</t>
  </si>
  <si>
    <t>YELLOW_RIBBON</t>
  </si>
  <si>
    <t>CHICK_HAT</t>
  </si>
  <si>
    <t>SUREON_CROWN</t>
  </si>
  <si>
    <t>WINDMILL_HAIRPIN</t>
  </si>
  <si>
    <t>PECOPECO_HAT</t>
  </si>
  <si>
    <t>VACATION_HAT</t>
  </si>
  <si>
    <t>RED_GLASSES</t>
  </si>
  <si>
    <t>VANIL_HAT</t>
  </si>
  <si>
    <t>KETTLE_HAT</t>
  </si>
  <si>
    <t>DRAGON_SKULL</t>
  </si>
  <si>
    <t>RAMYEON_HAT</t>
  </si>
  <si>
    <t>WHISPER_MASK</t>
  </si>
  <si>
    <t>HORN_HAT</t>
  </si>
  <si>
    <t>RUSSIA_RIBBON</t>
  </si>
  <si>
    <t>LOTUS_FLOWER</t>
  </si>
  <si>
    <t>CEREMONIAL_CORONET</t>
  </si>
  <si>
    <t>MANGMOK</t>
  </si>
  <si>
    <t>PIRATE_DAGGER</t>
  </si>
  <si>
    <t>FREYA_CROWN</t>
  </si>
  <si>
    <t>TROPICALFRUIT</t>
  </si>
  <si>
    <t>BRAZIL_HAT</t>
  </si>
  <si>
    <t>MOHIKAN</t>
  </si>
  <si>
    <t>BANJAK_JEONGOO</t>
  </si>
  <si>
    <t>BIG_HIBISCUS</t>
  </si>
  <si>
    <t>AYOTAYA_HAT</t>
  </si>
  <si>
    <t>DIA_DAM</t>
  </si>
  <si>
    <t>HAKI_MASK</t>
  </si>
  <si>
    <t>OBSERVER</t>
  </si>
  <si>
    <t>UMBRELLA_HAT</t>
  </si>
  <si>
    <t>FISHER_HAT</t>
  </si>
  <si>
    <t>PORINGPARTY_HAT</t>
  </si>
  <si>
    <t>BLUE_ANGELING_HAT</t>
  </si>
  <si>
    <t>INDONESIA_HARIBAND</t>
  </si>
  <si>
    <t>SCARF</t>
  </si>
  <si>
    <t>LITTLEANGELDOLL</t>
  </si>
  <si>
    <t>ROBOTEYE</t>
  </si>
  <si>
    <t>ROKIMASK</t>
  </si>
  <si>
    <t>JEONPA_ANTENNA</t>
  </si>
  <si>
    <t>WANTTOFLY_ANGELING</t>
  </si>
  <si>
    <t>JUMPING_PORING</t>
  </si>
  <si>
    <t>WANT_GUILDMAN</t>
  </si>
  <si>
    <t>WANT_PARTY</t>
  </si>
  <si>
    <t>WANT_BOY</t>
  </si>
  <si>
    <t>WANT_FRIEND</t>
  </si>
  <si>
    <t>DIFORTE</t>
  </si>
  <si>
    <t>GLARRIS</t>
  </si>
  <si>
    <t>SORIN</t>
  </si>
  <si>
    <t>TAILING</t>
  </si>
  <si>
    <t>BINIT</t>
  </si>
  <si>
    <t>W</t>
  </si>
  <si>
    <t>WANT_GIRL</t>
  </si>
  <si>
    <t>POPORING_HAT</t>
  </si>
  <si>
    <t>MUSLIM_M</t>
  </si>
  <si>
    <t>MUSLIM_F</t>
  </si>
  <si>
    <t>MAWANG_HAT</t>
  </si>
  <si>
    <t>VICTORYWING</t>
  </si>
  <si>
    <t>PECOPECO_FLY_HAT</t>
  </si>
  <si>
    <t>CAPTION_HAT</t>
  </si>
  <si>
    <t>WHIKEBAIN_EARS</t>
  </si>
  <si>
    <t>GANG_SCARF</t>
  </si>
  <si>
    <t>NINJA_SCROLL</t>
  </si>
  <si>
    <t>SIMYEON_HAT</t>
  </si>
  <si>
    <t>BLACKDEATHKING</t>
  </si>
  <si>
    <t>EGGFRY</t>
  </si>
  <si>
    <t>EMPEROR_HAT</t>
  </si>
  <si>
    <t>HAEGOON_HAT</t>
  </si>
  <si>
    <t>NANCHO_HAT</t>
  </si>
  <si>
    <t>PANGUAN_HAT</t>
  </si>
  <si>
    <t>LAZY_WHITECAT</t>
  </si>
  <si>
    <t>DARKNESS_HELM</t>
  </si>
  <si>
    <t>HUGE_MAJESTIC</t>
  </si>
  <si>
    <t>HUGE_ORCHERO</t>
  </si>
  <si>
    <t>SATANIC_CHAIN</t>
  </si>
  <si>
    <t>ENTIQUE_CIGAR</t>
  </si>
  <si>
    <t>RABBITEAR</t>
  </si>
  <si>
    <t>BALLOON_HAT</t>
  </si>
  <si>
    <t>FISH_HEAD_HAT</t>
  </si>
  <si>
    <t>SANTA_PORING_HAT</t>
  </si>
  <si>
    <t>BELL_RIBBON</t>
  </si>
  <si>
    <t>HUNTINGCAP</t>
  </si>
  <si>
    <t>TWIN_SANTAHAT</t>
  </si>
  <si>
    <t>YOYOHAT</t>
  </si>
  <si>
    <t>NEKOMIMI_KAFRA</t>
  </si>
  <si>
    <t>SNAKE_HAT</t>
  </si>
  <si>
    <t>ANGEL_GHOST</t>
  </si>
  <si>
    <t>BLUE_SANTAHAT</t>
  </si>
  <si>
    <t>SEOLNAL_HAT</t>
  </si>
  <si>
    <t>VALENTINE_HAT</t>
  </si>
  <si>
    <t>TIRAYABONET</t>
  </si>
  <si>
    <t>JASPER</t>
  </si>
  <si>
    <t>SCUVER_MASK</t>
  </si>
  <si>
    <t>BONEHEAD</t>
  </si>
  <si>
    <t>FOXHAT</t>
  </si>
  <si>
    <t>BLACKGLASSES</t>
  </si>
  <si>
    <t>PLAYELF</t>
  </si>
  <si>
    <t>FISHINMOUTH</t>
  </si>
  <si>
    <t>BLUERIBBON</t>
  </si>
  <si>
    <t>PHILIRHAT</t>
  </si>
  <si>
    <t>ACADEMY_NEWBIE</t>
  </si>
  <si>
    <t>ACADEMY_LV1</t>
  </si>
  <si>
    <t>NEW_COWBOY</t>
  </si>
  <si>
    <t>BREAD2</t>
  </si>
  <si>
    <t>WHITESNAKE</t>
  </si>
  <si>
    <t>SWEETCANDY</t>
  </si>
  <si>
    <t>POPCORN_HAT</t>
  </si>
  <si>
    <t>CAMPFIRE_HAT</t>
  </si>
  <si>
    <t>PORINGCAKE_HAT</t>
  </si>
  <si>
    <t>BEER_HAT</t>
  </si>
  <si>
    <t>CROWNBIRD</t>
  </si>
  <si>
    <t>SOLDIERHAT</t>
  </si>
  <si>
    <t>IFRIT_MASK</t>
  </si>
  <si>
    <t>IFRIT_EAR</t>
  </si>
  <si>
    <t>WORDBOOK</t>
  </si>
  <si>
    <t>LOVECHINA</t>
  </si>
  <si>
    <t>FANTAORANGE</t>
  </si>
  <si>
    <t>FANTAGRAPE</t>
  </si>
  <si>
    <t>KARADA_HAT</t>
  </si>
  <si>
    <t>REDTEA_HAT</t>
  </si>
  <si>
    <t>BREADHAT1</t>
  </si>
  <si>
    <t>DOKEBIHAT</t>
  </si>
  <si>
    <t>FLAMECROWN</t>
  </si>
  <si>
    <t>CHICK_HAT2</t>
  </si>
  <si>
    <t>BRAZIL4</t>
  </si>
  <si>
    <t>GOLDENLAUREL</t>
  </si>
  <si>
    <t>COLA_CAN</t>
  </si>
  <si>
    <t>COKE_HAT</t>
  </si>
  <si>
    <t>BRIDE_FLOWER</t>
  </si>
  <si>
    <t>SKYGIRL_FLOWER</t>
  </si>
  <si>
    <t>HAIRBAND_GREEN</t>
  </si>
  <si>
    <t>HAIRBAND_RED</t>
  </si>
  <si>
    <t>HAIRBAND_BLUE</t>
  </si>
  <si>
    <t>HAIRBAND_WHITE</t>
  </si>
  <si>
    <t>NECKTIE</t>
  </si>
  <si>
    <t>BABYANGEL_STONE</t>
  </si>
  <si>
    <t>HAIRBRUSH</t>
  </si>
  <si>
    <t>CANDYIN_MOUTH</t>
  </si>
  <si>
    <t>CATFOOT</t>
  </si>
  <si>
    <t>FROGHAT</t>
  </si>
  <si>
    <t>FACEBOX1</t>
  </si>
  <si>
    <t>FACEBOX2</t>
  </si>
  <si>
    <t>SUNHAT</t>
  </si>
  <si>
    <t>DRAGON_GOLD</t>
  </si>
  <si>
    <t>DRAGON_SILVER</t>
  </si>
  <si>
    <t>DRAGON_BRONZE</t>
  </si>
  <si>
    <t>RABBITHAT</t>
  </si>
  <si>
    <t>WINDTOY_HAT</t>
  </si>
  <si>
    <t>EVOLVED_DRAGON</t>
  </si>
  <si>
    <t>EVOLVED_WHISPER</t>
  </si>
  <si>
    <t>BIGNAIL_SCARF</t>
  </si>
  <si>
    <t>RAINBOW_SCARF</t>
  </si>
  <si>
    <t>JAHA_DOLL</t>
  </si>
  <si>
    <t>CELESTIAL_HAT</t>
  </si>
  <si>
    <t>WIND_MILESTONE</t>
  </si>
  <si>
    <t>HELM_OF_DRAGOON</t>
  </si>
  <si>
    <t>PARADE_CAP</t>
  </si>
  <si>
    <t>NOBLE_HAT</t>
  </si>
  <si>
    <t>EYES_OF_DARKNESS</t>
  </si>
  <si>
    <t>HAIRBAND_OF_REGINLEIF</t>
  </si>
  <si>
    <t>RED_WHITE_HAT</t>
  </si>
  <si>
    <t>FORCEPS_HAIRPIN</t>
  </si>
  <si>
    <t>NOTICE_BOARD</t>
  </si>
  <si>
    <t>CUBE_MASK</t>
  </si>
  <si>
    <t>HAIRBAND_OF_GRANDPECO</t>
  </si>
  <si>
    <t>BR_FLAG_BANDANNA</t>
  </si>
  <si>
    <t>CLASSIC_HAT</t>
  </si>
  <si>
    <t>SHAMAN_STUFF</t>
  </si>
  <si>
    <t>BZOFNIL_WING</t>
  </si>
  <si>
    <t>HERMOZ_CAP</t>
  </si>
  <si>
    <t>DARKKNIGHT_MASK</t>
  </si>
  <si>
    <t>ODIN_MASK</t>
  </si>
  <si>
    <t>RED_PHD_HAT</t>
  </si>
  <si>
    <t>TAIWANFLAG</t>
  </si>
  <si>
    <t>TIGERFACE</t>
  </si>
  <si>
    <t>LOVEDADDY</t>
  </si>
  <si>
    <t>ANUBIS_HELM</t>
  </si>
  <si>
    <t>HAT_OF_OUTLAW</t>
  </si>
  <si>
    <t>PIZZA_HAT</t>
  </si>
  <si>
    <t>ICECREAM_HAT</t>
  </si>
  <si>
    <t>CHINESE_5TH</t>
  </si>
  <si>
    <t>WOLFKING</t>
  </si>
  <si>
    <t>GANG_DOOGUN</t>
  </si>
  <si>
    <t>ASARA_FAIRY</t>
  </si>
  <si>
    <t>THUNDER_GOD</t>
  </si>
  <si>
    <t>DICE_HAT</t>
  </si>
  <si>
    <t>TIGER_KING</t>
  </si>
  <si>
    <t>PIRATE_PRIDE</t>
  </si>
  <si>
    <t>RABBIT_MAGIC</t>
  </si>
  <si>
    <t>BLACKELF_YEAR</t>
  </si>
  <si>
    <t>GOLDEN_TULIP</t>
  </si>
  <si>
    <t>LOVELYCHICK_HAT</t>
  </si>
  <si>
    <t>BLUE_PAJAMA</t>
  </si>
  <si>
    <t>PINK_PAJAMA</t>
  </si>
  <si>
    <t>SHARK_HAT</t>
  </si>
  <si>
    <t>STING_HAT</t>
  </si>
  <si>
    <t>CARNIBAL_HAT</t>
  </si>
  <si>
    <t>CARNIBAL_CIRCLET</t>
  </si>
  <si>
    <t>SHOWER_CAP</t>
  </si>
  <si>
    <t>SAMAN_BAIYA</t>
  </si>
  <si>
    <t>AQUARIUS_DIADEM</t>
  </si>
  <si>
    <t>AQUARIUS_CROWN</t>
  </si>
  <si>
    <t>PISCES_DIADEM</t>
  </si>
  <si>
    <t>PISCES_CROWN</t>
  </si>
  <si>
    <t>BIG_MAJESTIC2</t>
  </si>
  <si>
    <t>PEACOCK_FEATHER</t>
  </si>
  <si>
    <t>RABBITEAR2</t>
  </si>
  <si>
    <t>FANTA_ZERO_LEMON_HAT</t>
  </si>
  <si>
    <t>SAKURA_MIST_HAT</t>
  </si>
  <si>
    <t>SAKURA_MILK_TEA_HAT</t>
  </si>
  <si>
    <t>FIRST_LEAF_TEA_HAT</t>
  </si>
  <si>
    <t>LADY_TANEE_DOLL</t>
  </si>
  <si>
    <t>LUNATIC_HAT</t>
  </si>
  <si>
    <t>KING_FROG_HAT</t>
  </si>
  <si>
    <t>EVIL_BONE_HAT</t>
  </si>
  <si>
    <t>KAMAGI_HAT</t>
  </si>
  <si>
    <t>BABYDRAGON_HAT</t>
  </si>
  <si>
    <t>SPARE_CARD</t>
  </si>
  <si>
    <t>QUATI_HAT</t>
  </si>
  <si>
    <t>TWOKAN_HAT</t>
  </si>
  <si>
    <t>SIDECAP</t>
  </si>
  <si>
    <t>JAGUAR_HAT</t>
  </si>
  <si>
    <t>ARIES_DIADEM</t>
  </si>
  <si>
    <t>ARIES_CROWN</t>
  </si>
  <si>
    <t>RJC_CATHUSA</t>
  </si>
  <si>
    <t>REDROSE</t>
  </si>
  <si>
    <t>KWG_BOGWAN</t>
  </si>
  <si>
    <t>KWG_WANGAN</t>
  </si>
  <si>
    <t>HOLY_EGG_HAT</t>
  </si>
  <si>
    <t>OCTOPUS_HAT</t>
  </si>
  <si>
    <t>LEAF_CAT_HAT</t>
  </si>
  <si>
    <t>FUR_SEAL_HAT</t>
  </si>
  <si>
    <t>WILD_ROSE_HAT</t>
  </si>
  <si>
    <t>SACI_HAT</t>
  </si>
  <si>
    <t>CROWN_OF_DECEIT</t>
  </si>
  <si>
    <t>DRAGON_ARHAT_MASK</t>
  </si>
  <si>
    <t>TIGER_ARHAT_MASK</t>
  </si>
  <si>
    <t>DOLOR_HAT</t>
  </si>
  <si>
    <t>BRIGHT_FURY</t>
  </si>
  <si>
    <t>RABBIT_BONNET</t>
  </si>
  <si>
    <t>GEMINI_DIADEM</t>
  </si>
  <si>
    <t>GEMINI_CROWN</t>
  </si>
  <si>
    <t>RASTA_WIG</t>
  </si>
  <si>
    <t>SAVAGE_BABY_HAT</t>
  </si>
  <si>
    <t>DOKEBI_HORN</t>
  </si>
  <si>
    <t>MOUTH_PENCIL</t>
  </si>
  <si>
    <t>ONIGIRI_HAT</t>
  </si>
  <si>
    <t>SAKE</t>
  </si>
  <si>
    <t>SATGAT</t>
  </si>
  <si>
    <t>RED_BERET</t>
  </si>
  <si>
    <t>CANCER_DIADEM</t>
  </si>
  <si>
    <t>CANCER_CROWN</t>
  </si>
  <si>
    <t>MAJESTIC_DEVIL</t>
  </si>
  <si>
    <t>MOGIKILLER</t>
  </si>
  <si>
    <t>RUNE_HAIRBAND</t>
  </si>
  <si>
    <t>LEO_CROWN</t>
  </si>
  <si>
    <t>LEO_DIADEM</t>
  </si>
  <si>
    <t>DESERT_PRINCE</t>
  </si>
  <si>
    <t>SIGRUNS_WING</t>
  </si>
  <si>
    <t>DONUT_MOUTH</t>
  </si>
  <si>
    <t>YUNO_EYE</t>
  </si>
  <si>
    <t>CLOVER_MOUTH</t>
  </si>
  <si>
    <t>GUM_MOUTH</t>
  </si>
  <si>
    <t>TWINGIRL_CROWN</t>
  </si>
  <si>
    <t>TWINGIRL_BOGWAN</t>
  </si>
  <si>
    <t>BRAZIL_RIBBON</t>
  </si>
  <si>
    <t>BRAZIL_BERE</t>
  </si>
  <si>
    <t>RTC_WINNER_ONLY</t>
  </si>
  <si>
    <t>RTC_SECOND_BEST</t>
  </si>
  <si>
    <t>RTC_THIRD_BEST</t>
  </si>
  <si>
    <t>CAMPUME_HAT</t>
  </si>
  <si>
    <t>LYRIA_DOLL_HAT</t>
  </si>
  <si>
    <t>DOROTHY_DOLL_HAT</t>
  </si>
  <si>
    <t>CHUNG_HAIRBAND</t>
  </si>
  <si>
    <t>ICE_WING_EAR</t>
  </si>
  <si>
    <t>TURTLE_HAT</t>
  </si>
  <si>
    <t>DARKNESS_HELM_J</t>
  </si>
  <si>
    <t>HOLY_MARCHING_HAT_J</t>
  </si>
  <si>
    <t>SCOOTER_HAT_J</t>
  </si>
  <si>
    <t>IMP_HAT</t>
  </si>
  <si>
    <t>SLEEPR_HAT</t>
  </si>
  <si>
    <t>GRYPHON_HAT</t>
  </si>
  <si>
    <t>RED_PIRATE_BANDANA</t>
  </si>
  <si>
    <t>LIBRA_CROWN</t>
  </si>
  <si>
    <t>LIBRA_DIADEM</t>
  </si>
  <si>
    <t>FILIR_WING</t>
  </si>
  <si>
    <t>MOOSOK_HAT</t>
  </si>
  <si>
    <t>GOLDEN_HAT</t>
  </si>
  <si>
    <t>SKULL_HOOD</t>
  </si>
  <si>
    <t>ANIV_STAR_HAT</t>
  </si>
  <si>
    <t>DROOPING_MOROCC_MINION</t>
  </si>
  <si>
    <t>SOUTHERN_CROSS</t>
  </si>
  <si>
    <t>HOME_CHERRY_BLOSSOM</t>
  </si>
  <si>
    <t>PIG_MONEYBOX</t>
  </si>
  <si>
    <t>PORING_LETTER</t>
  </si>
  <si>
    <t>SCORPIO_CROWN</t>
  </si>
  <si>
    <t>SCORPIO_DIADEM</t>
  </si>
  <si>
    <t>NOTATION_HAIRBAND</t>
  </si>
  <si>
    <t>ENGINEER_CAP</t>
  </si>
  <si>
    <t>HAWKEYES</t>
  </si>
  <si>
    <t>TRIANGLE_RUNE</t>
  </si>
  <si>
    <t>2009LOVE_DADDY</t>
  </si>
  <si>
    <t>PRIESTHAT</t>
  </si>
  <si>
    <t>NOFEAR_POQWER_HEADGEAR</t>
  </si>
  <si>
    <t>CACTUS_HAT</t>
  </si>
  <si>
    <t>SNOWMAN_HAT</t>
  </si>
  <si>
    <t>SAGITTARIUS_CROWN</t>
  </si>
  <si>
    <t>SAGITTARIUS_DIADEM</t>
  </si>
  <si>
    <t>SANTACAP</t>
  </si>
  <si>
    <t>ORANGE_STEM_HAT</t>
  </si>
  <si>
    <t>CAPRICORN_CROWN</t>
  </si>
  <si>
    <t>CAPRICORN_DIADEM</t>
  </si>
  <si>
    <t>RUNE_CIRCLET</t>
  </si>
  <si>
    <t>MITRA</t>
  </si>
  <si>
    <t>RANGER_GOGGLES</t>
  </si>
  <si>
    <t>DRIVER_BAND</t>
  </si>
  <si>
    <t>MINSTRELSONG_HAT</t>
  </si>
  <si>
    <t>NOAHS_HAT</t>
  </si>
  <si>
    <t>DRIVER_BAND2</t>
  </si>
  <si>
    <t>SLOTH_HAT</t>
  </si>
  <si>
    <t>DUNEYRR_HELM</t>
  </si>
  <si>
    <t>RED_BUNNY_BAND</t>
  </si>
  <si>
    <t>BUZZY_BOL_BOARD</t>
  </si>
  <si>
    <t>BLACK_TAIL_RIBBON</t>
  </si>
  <si>
    <t>AMISTR_CAP</t>
  </si>
  <si>
    <t>SAMURAI_MASK</t>
  </si>
  <si>
    <t>SAKURA_CORONET</t>
  </si>
  <si>
    <t>GOLDEN_ANGEL</t>
  </si>
  <si>
    <t>FOOL_DAY_HAT</t>
  </si>
  <si>
    <t>GOLDEN_SAVAGE_HAT</t>
  </si>
  <si>
    <t>SPLASH_HAT</t>
  </si>
  <si>
    <t>FAMILY_HAT</t>
  </si>
  <si>
    <t>ACCESORY_RED_NAVY_HAT</t>
  </si>
  <si>
    <t>ACCESORY_BERET</t>
  </si>
  <si>
    <t>CHOCODONUT_MOUTH</t>
  </si>
  <si>
    <t>BLAZING_SUN</t>
  </si>
  <si>
    <t>REMOVER_HAT</t>
  </si>
  <si>
    <t>BLUE_ARARA_HAT</t>
  </si>
  <si>
    <t>DROOPING_BOTO</t>
  </si>
  <si>
    <t>TENDRILION_HAT</t>
  </si>
  <si>
    <t>PERSICA</t>
  </si>
  <si>
    <t>HOPLITE_HELMET</t>
  </si>
  <si>
    <t>3DGLASS</t>
  </si>
  <si>
    <t>YELLOWBUNNY_HAIRBAND</t>
  </si>
  <si>
    <t>PINKBUNNY_HAIRBAND</t>
  </si>
  <si>
    <t>GREENBUNNY_HAIRBAND</t>
  </si>
  <si>
    <t>OLD_ELFEAR</t>
  </si>
  <si>
    <t>THA_MAERO_MASK</t>
  </si>
  <si>
    <t>THANATOS_MAI_MASK</t>
  </si>
  <si>
    <t>TENKAIPPIN_RAMEN</t>
  </si>
  <si>
    <t>FISHPIN</t>
  </si>
  <si>
    <t>RED_DRESS_HAT</t>
  </si>
  <si>
    <t>PASSION_FB_HAT</t>
  </si>
  <si>
    <t>COOL_FB_HAT</t>
  </si>
  <si>
    <t>VICTORY_FB_HAT</t>
  </si>
  <si>
    <t>GLORY_FB_HAT</t>
  </si>
  <si>
    <t>UMBALA_SPIRIT</t>
  </si>
  <si>
    <t>HATTAH_BLACK</t>
  </si>
  <si>
    <t>GARUDA_HAT</t>
  </si>
  <si>
    <t>RWC2010_INDONESIA</t>
  </si>
  <si>
    <t>BLOODY_ANGEL_HAIRBAND</t>
  </si>
  <si>
    <t>BLOODY_ANGELWING_EAR</t>
  </si>
  <si>
    <t>SHINING_SUNFLOWER</t>
  </si>
  <si>
    <t>PARADISE_HAT</t>
  </si>
  <si>
    <t>RTC_WINNER_HEADGEAR</t>
  </si>
  <si>
    <t>RTC_2ND_HEADGEAR</t>
  </si>
  <si>
    <t>RTC_3RD_HEADGEAR</t>
  </si>
  <si>
    <t>JATI_CROWN</t>
  </si>
  <si>
    <t>EVILMARCHER_HAT</t>
  </si>
  <si>
    <t>THUNDERSTORM_CLOUD</t>
  </si>
  <si>
    <t>DOKKEBI_MASK</t>
  </si>
  <si>
    <t>WARTERMELON_HAT</t>
  </si>
  <si>
    <t>DARK_PUMPKIN_HAT</t>
  </si>
  <si>
    <t>DROOPING_NEKO_CRU</t>
  </si>
  <si>
    <t>THA_DESPERO_MASK</t>
  </si>
  <si>
    <t>DROOPING_PERMETER</t>
  </si>
  <si>
    <t>BUTTERFLYWINGS_EAR</t>
  </si>
  <si>
    <t>SCREW_STUCK_HEAD</t>
  </si>
  <si>
    <t>HEART_EYEBANDAGE1</t>
  </si>
  <si>
    <t>HEART_EYEBANDAGE2</t>
  </si>
  <si>
    <t>CHICKEN_BILL</t>
  </si>
  <si>
    <t>CHARLIES_BEARD</t>
  </si>
  <si>
    <t>YELLOW_HAT</t>
  </si>
  <si>
    <t>SINGING_BIRD</t>
  </si>
  <si>
    <t>CHICKEN_CREST</t>
  </si>
  <si>
    <t>RAINBOW</t>
  </si>
  <si>
    <t>RAIN_CLOUD</t>
  </si>
  <si>
    <t>CHARLIES_HAT</t>
  </si>
  <si>
    <t>MINI_CROWN1</t>
  </si>
  <si>
    <t>HEART_RIBBON_BAND</t>
  </si>
  <si>
    <t>HONEYBEE_HAT</t>
  </si>
  <si>
    <t>FANCY_PHANTOM_MAS</t>
  </si>
  <si>
    <t>PUPPY_GRASS</t>
  </si>
  <si>
    <t>DEVIL_WHISPER</t>
  </si>
  <si>
    <t>SKULL_CAP</t>
  </si>
  <si>
    <t>EVIL_MASK</t>
  </si>
  <si>
    <t>LITTLE_FHAT</t>
  </si>
  <si>
    <t>LOVE_GUARD</t>
  </si>
  <si>
    <t>WITCHS_HAT</t>
  </si>
  <si>
    <t>BLACKRABBIT_BAND</t>
  </si>
  <si>
    <t>WHITERABBIT_BAND</t>
  </si>
  <si>
    <t>LOVER_IN_MOUTH</t>
  </si>
  <si>
    <t>CAMPUS_FESTIVAL</t>
  </si>
  <si>
    <t>TAINI_CAP</t>
  </si>
  <si>
    <t>BUTTERFLY_HAIRPIN</t>
  </si>
  <si>
    <t>ASGARD_BLESS</t>
  </si>
  <si>
    <t>GALAXY_CIRCLET</t>
  </si>
  <si>
    <t>MALANGDO_HAT</t>
  </si>
  <si>
    <t>MINI_TREE</t>
  </si>
  <si>
    <t>KING_PRAWN_HAT</t>
  </si>
  <si>
    <t>GENERAL_HELMET</t>
  </si>
  <si>
    <t>SINSUNCHO_HAT</t>
  </si>
  <si>
    <t>B_FEATHER_BERET</t>
  </si>
  <si>
    <t>BONE_HAT</t>
  </si>
  <si>
    <t>HEART_WING_HAIRBAND</t>
  </si>
  <si>
    <t>LOVE_PIECE</t>
  </si>
  <si>
    <t>ST_PAT_HAT</t>
  </si>
  <si>
    <t>NUT_DONUT_MOUTH</t>
  </si>
  <si>
    <t>STRETCHED_NOSE</t>
  </si>
  <si>
    <t>SOFT_SHEEP_HAT</t>
  </si>
  <si>
    <t>ANCIENT_GOLD_ADORNMENT</t>
  </si>
  <si>
    <t>LUCKY_HAT</t>
  </si>
  <si>
    <t>WHITE_FEATHER</t>
  </si>
  <si>
    <t>LORD_OF_DEATH</t>
  </si>
  <si>
    <t>WUNDERKAMMER</t>
  </si>
  <si>
    <t>YINYANG_EARRING</t>
  </si>
  <si>
    <t>9TH_ANNIVERSARY</t>
  </si>
  <si>
    <t>YGGDRASIL_CROWN</t>
  </si>
  <si>
    <t>RED_TIGER_MASK</t>
  </si>
  <si>
    <t>BLUE_TIGER_MASK</t>
  </si>
  <si>
    <t>NAVY_DROOPING_KITTY</t>
  </si>
  <si>
    <t>BROWN_DROOPING_KITTY</t>
  </si>
  <si>
    <t>ORANGE_BUNNY_BAND</t>
  </si>
  <si>
    <t>VIOLET_BUNNY_BAND</t>
  </si>
  <si>
    <t>BLUE_BUNNY_BAND</t>
  </si>
  <si>
    <t>SILVAH_BUNNY_BAND</t>
  </si>
  <si>
    <t>STRAWBERRY_HAT</t>
  </si>
  <si>
    <t>NESTEA_HAT</t>
  </si>
  <si>
    <t>HORN_OF_ANCIENT</t>
  </si>
  <si>
    <t>SPROUT_HAT</t>
  </si>
  <si>
    <t>MERCURY_HELM</t>
  </si>
  <si>
    <t>MASK_OF_BLACKDEVIL</t>
  </si>
  <si>
    <t>CATEAR_BERET</t>
  </si>
  <si>
    <t>RED_TAMOSHANTER</t>
  </si>
  <si>
    <t>WATERMELON_OF_A_MOUTHFUL</t>
  </si>
  <si>
    <t>1ST_ROCKET_HELM</t>
  </si>
  <si>
    <t>2ND_ROCKET_HELM</t>
  </si>
  <si>
    <t>DARK_AGE</t>
  </si>
  <si>
    <t>TEAR_DROP</t>
  </si>
  <si>
    <t>3RD_ROCKET_HELM</t>
  </si>
  <si>
    <t>RWC_ROCKET_HELM</t>
  </si>
  <si>
    <t>WHITE_MUSANG_HAT</t>
  </si>
  <si>
    <t>BLACK_MUSANG_HAT</t>
  </si>
  <si>
    <t>INJURED_EYEPATCH</t>
  </si>
  <si>
    <t>LONG_TONGUE</t>
  </si>
  <si>
    <t>ONIGIRI_IN_MOUTH</t>
  </si>
  <si>
    <t>AIRPLANE_HAT</t>
  </si>
  <si>
    <t>THIEF_BANDANA</t>
  </si>
  <si>
    <t>GELATO_HAT</t>
  </si>
  <si>
    <t>7TH_ANNI_HAT_B</t>
  </si>
  <si>
    <t>HEART_EYEBANDAGE</t>
  </si>
  <si>
    <t>FULL_MOON</t>
  </si>
  <si>
    <t>TARE_DOMOVOI</t>
  </si>
  <si>
    <t>FALCON_MASK</t>
  </si>
  <si>
    <t>DESERT_WOLF_HAT</t>
  </si>
  <si>
    <t>DROOPING_ALICEL</t>
  </si>
  <si>
    <t>PETITE_CHEF_HAT</t>
  </si>
  <si>
    <t>PORING_CLIP_YELLOW</t>
  </si>
  <si>
    <t>PORING_CLIP_PINK</t>
  </si>
  <si>
    <t>PORING_CLIP_GREEN</t>
  </si>
  <si>
    <t>PORING_CLIP_BLUE</t>
  </si>
  <si>
    <t>BRIDES_BOW</t>
  </si>
  <si>
    <t>CITRON_HAT</t>
  </si>
  <si>
    <t>NAVY_HAT</t>
  </si>
  <si>
    <t>STARFISH_BAND</t>
  </si>
  <si>
    <t>RIBBON_MAGICIANHAT</t>
  </si>
  <si>
    <t>SCISSORS_REPLICA</t>
  </si>
  <si>
    <t>ROCK_REPLICA</t>
  </si>
  <si>
    <t>PAPER_REPLICA</t>
  </si>
  <si>
    <t>SAILOR_HAT</t>
  </si>
  <si>
    <t>MILKCOW_HAT</t>
  </si>
  <si>
    <t>STAR_EYEBANDAGE</t>
  </si>
  <si>
    <t>TONGUE_CHARM</t>
  </si>
  <si>
    <t>LUDE_MASK</t>
  </si>
  <si>
    <t>IGNIS_CAP</t>
  </si>
  <si>
    <t>VANARGAND_HELM</t>
  </si>
  <si>
    <t>DEVI_HEADPHONE</t>
  </si>
  <si>
    <t>SS_BANDANA</t>
  </si>
  <si>
    <t>THIEF_SPECTACLE</t>
  </si>
  <si>
    <t>BOITATA_HAT</t>
  </si>
  <si>
    <t>INDIAN_FEATHER</t>
  </si>
  <si>
    <t>BLITZ_HELMET</t>
  </si>
  <si>
    <t>ANTLER_GENTLEHAT</t>
  </si>
  <si>
    <t>SUNGLASS_BASEBALLCAP</t>
  </si>
  <si>
    <t>BLIND_GLASS</t>
  </si>
  <si>
    <t>ORANGE_MOUTH</t>
  </si>
  <si>
    <t>COMPACTDISK_MOUTH</t>
  </si>
  <si>
    <t>CAT_LACE_HEADBAND</t>
  </si>
  <si>
    <t>HANDKERCHIEF_MOUTH</t>
  </si>
  <si>
    <t>COWHIDE_HAT</t>
  </si>
  <si>
    <t>TARE_POPEDOLL</t>
  </si>
  <si>
    <t>FLYWING_HAT</t>
  </si>
  <si>
    <t>GREENAPPLE_HAT</t>
  </si>
  <si>
    <t>HEXAGON_GLASSES</t>
  </si>
  <si>
    <t>CHERRYBLOSSOMS_MOUTH</t>
  </si>
  <si>
    <t>GREENONION_MOUTH</t>
  </si>
  <si>
    <t>ABACUS_MOUTH</t>
  </si>
  <si>
    <t>FROGHAT_T</t>
  </si>
  <si>
    <t>PUPPY_EAR_HAT</t>
  </si>
  <si>
    <t>TEAR</t>
  </si>
  <si>
    <t>CARROT_MOUTH</t>
  </si>
  <si>
    <t>FANCY_HIGHCAP</t>
  </si>
  <si>
    <t>STAR_DUST_HAIRBAND</t>
  </si>
  <si>
    <t>2011_RMSC</t>
  </si>
  <si>
    <t>RUDOLPH_HEADBAND</t>
  </si>
  <si>
    <t>MIC_HAT</t>
  </si>
  <si>
    <t>SLEEPINGCAT_HAT</t>
  </si>
  <si>
    <t>TW_REDBANDANA</t>
  </si>
  <si>
    <t>PHOENIX_HELMET</t>
  </si>
  <si>
    <t>ORANGE_HAT</t>
  </si>
  <si>
    <t>SYRINGE_MOUTH</t>
  </si>
  <si>
    <t>CHEESE_CRACK_MOUTH</t>
  </si>
  <si>
    <t>HUNGRY_BIGFISH_HAT</t>
  </si>
  <si>
    <t>RABBIT_RIBBON_HAT</t>
  </si>
  <si>
    <t>ANTIQUITY_HELMET</t>
  </si>
  <si>
    <t>SHAVE_CREAM</t>
  </si>
  <si>
    <t>PLANTSTEM_MOUTH</t>
  </si>
  <si>
    <t>OLIVER_WOLF_HOOD</t>
  </si>
  <si>
    <t>INSECTIVOROUS_PLANT_HAIRPIN</t>
  </si>
  <si>
    <t>CAN_HAT</t>
  </si>
  <si>
    <t>CANNIBAL_FLOW_HAT</t>
  </si>
  <si>
    <t>CANDY_HAT</t>
  </si>
  <si>
    <t>BLACKSWEATER_HAT</t>
  </si>
  <si>
    <t>SUGARFRUIT_MOUTH</t>
  </si>
  <si>
    <t>UNIQUE_GLASSES</t>
  </si>
  <si>
    <t>FAN_MOUTH</t>
  </si>
  <si>
    <t>MONKYCOAT_HAT</t>
  </si>
  <si>
    <t>DRINKINGHIPPO_HAT</t>
  </si>
  <si>
    <t>THOTH_OFFCIAL_HAT</t>
  </si>
  <si>
    <t>STRAWBERRY_MOUTH</t>
  </si>
  <si>
    <t>FLIP_HAT</t>
  </si>
  <si>
    <t>ASCENSION_BLACK_DRAGON</t>
  </si>
  <si>
    <t>ROSE_HEADBAND</t>
  </si>
  <si>
    <t>SWEETVALENTINE_HAT</t>
  </si>
  <si>
    <t>AURAQUARTZ_CROWN</t>
  </si>
  <si>
    <t>RABBIT_KNITHAT</t>
  </si>
  <si>
    <t>SKYMET</t>
  </si>
  <si>
    <t>SEDORA_HAT</t>
  </si>
  <si>
    <t>AEGIR_HELM</t>
  </si>
  <si>
    <t>MVP_BASKETHAT</t>
  </si>
  <si>
    <t>CRITURA_HAT</t>
  </si>
  <si>
    <t>MAGICAL_BOOSTER</t>
  </si>
  <si>
    <t>10TH_PORING_HAT</t>
  </si>
  <si>
    <t>MASK_OF_FOTIA</t>
  </si>
  <si>
    <t>WHITE_SCHOOL_HAT</t>
  </si>
  <si>
    <t>CARNATION_HAIRBAND</t>
  </si>
  <si>
    <t>STRONGMAN_HAIR</t>
  </si>
  <si>
    <t>WILL_O_WISP</t>
  </si>
  <si>
    <t>MOON_STAR_DECO</t>
  </si>
  <si>
    <t>CHUNG_E_SOUL</t>
  </si>
  <si>
    <t>SUPERSTAR_DECO</t>
  </si>
  <si>
    <t>CHOCOSTICK_MOUTH</t>
  </si>
  <si>
    <t>COLD_BREATH</t>
  </si>
  <si>
    <t>IFRIT_EYE</t>
  </si>
  <si>
    <t>GOLDCOIN_PORING_HAT</t>
  </si>
  <si>
    <t>MAJORUROS_HORN</t>
  </si>
  <si>
    <t>POKERCARD_MOUTH</t>
  </si>
  <si>
    <t>NG_RIDEWORD</t>
  </si>
  <si>
    <t>ADVENTURER_HAT</t>
  </si>
  <si>
    <t>T_RICEBALL</t>
  </si>
  <si>
    <t>TARE_TINKER_BELL</t>
  </si>
  <si>
    <t>BLOOD_SUCKER</t>
  </si>
  <si>
    <t>B_SHIBAINU_HAT</t>
  </si>
  <si>
    <t>SAINTCROBOKE</t>
  </si>
  <si>
    <t>SCRATIST_HAT</t>
  </si>
  <si>
    <t>LAMPOFALADDIN</t>
  </si>
  <si>
    <t>PINK_BUNNYBAND</t>
  </si>
  <si>
    <t>POS_SPORE_HAT</t>
  </si>
  <si>
    <t>RAINBOWPORING</t>
  </si>
  <si>
    <t>INDONESIA_ID_SAK</t>
  </si>
  <si>
    <t>VICTORY1ST</t>
  </si>
  <si>
    <t>VICTORY2ND</t>
  </si>
  <si>
    <t>VICTORY3RD</t>
  </si>
  <si>
    <t>KINGPORING</t>
  </si>
  <si>
    <t>ANEMOS</t>
  </si>
  <si>
    <t>MISSING_F_ANGEL</t>
  </si>
  <si>
    <t>SHRINE_MAIDEN_HAT</t>
  </si>
  <si>
    <t>KIEHL_DOLL</t>
  </si>
  <si>
    <t>ALIOT_DOLL</t>
  </si>
  <si>
    <t>MAGICIAN_NIGHT_CAP</t>
  </si>
  <si>
    <t>ORDINARY_BLACK_MAGE_HAT</t>
  </si>
  <si>
    <t>NIGHT_SPARROW_HAT</t>
  </si>
  <si>
    <t>VICTORY8</t>
  </si>
  <si>
    <t>BLUE_ANGEL_HAIRBAND</t>
  </si>
  <si>
    <t>PINK_ANGEL_HAIRBAND</t>
  </si>
  <si>
    <t>NERO</t>
  </si>
  <si>
    <t>GEE</t>
  </si>
  <si>
    <t>J_BOSS_HAT</t>
  </si>
  <si>
    <t>ROSE_CASQUETTE</t>
  </si>
  <si>
    <t>THORNWOOD_BAND</t>
  </si>
  <si>
    <t>ECLIPSE_HAT</t>
  </si>
  <si>
    <t>BLACKRABBIT_HAT</t>
  </si>
  <si>
    <t>YELLOWCITRON_HAT</t>
  </si>
  <si>
    <t>WING_GLASSES</t>
  </si>
  <si>
    <t>WHITECAT_EAR</t>
  </si>
  <si>
    <t>ANGEL_SCHOOLHAT</t>
  </si>
  <si>
    <t>DEVIL_SCHOOLHAT</t>
  </si>
  <si>
    <t>H_ANGEL_SCHOOLHAT</t>
  </si>
  <si>
    <t>H_DEVIL_SCHOOLHAT</t>
  </si>
  <si>
    <t>MOUTH_RED_PENCIL</t>
  </si>
  <si>
    <t>MOUTH_BLUE_PENCIL</t>
  </si>
  <si>
    <t>ELDERCROWN</t>
  </si>
  <si>
    <t>FIVE_COLOR_FEATHER</t>
  </si>
  <si>
    <t>IMPERIAL_FEATHER</t>
  </si>
  <si>
    <t>BANKRUPTCY_MASK</t>
  </si>
  <si>
    <t>MONEYLOSE_MIND</t>
  </si>
  <si>
    <t>SWEET_BONNET</t>
  </si>
  <si>
    <t>WOODIE_HAT</t>
  </si>
  <si>
    <t>VALKYRIE_CIRCLET</t>
  </si>
  <si>
    <t>BROWN_HELM</t>
  </si>
  <si>
    <t>2012_RMSC_1</t>
  </si>
  <si>
    <t>2012_RMSC_2</t>
  </si>
  <si>
    <t>2012_RMSC_3</t>
  </si>
  <si>
    <t>2012_RMSC_4</t>
  </si>
  <si>
    <t>ROLFVONZIEGE_666</t>
  </si>
  <si>
    <t>WISH_LAMP</t>
  </si>
  <si>
    <t>CIRCLET_OF_MARIN</t>
  </si>
  <si>
    <t>SAKURA_HAIRBAND</t>
  </si>
  <si>
    <t>ANNIVERSARY_RAG_10TH</t>
  </si>
  <si>
    <t>LIMITED_RAG_10TH</t>
  </si>
  <si>
    <t>CHEER_WHISTLE</t>
  </si>
  <si>
    <t>ANGELING_FURHAT</t>
  </si>
  <si>
    <t>PORING_SUNGLASS</t>
  </si>
  <si>
    <t>PROTECT_OF_SEAGOD</t>
  </si>
  <si>
    <t>SHINESANTAPORING</t>
  </si>
  <si>
    <t>JOLLY_ROGER_HAT</t>
  </si>
  <si>
    <t>FRESH_ROSE</t>
  </si>
  <si>
    <t>SANTA_HAIRBAND</t>
  </si>
  <si>
    <t>MOCHRING_HAT</t>
  </si>
  <si>
    <t>POLAR_BEAR_CAP</t>
  </si>
  <si>
    <t>CELINES_RIBBON</t>
  </si>
  <si>
    <t>DELICIOUS_STRAWBERRY_HAT</t>
  </si>
  <si>
    <t>Afro_Wig_Black</t>
  </si>
  <si>
    <t>Afro_Wig_Red</t>
  </si>
  <si>
    <t>Afro_Wig_Yellow</t>
  </si>
  <si>
    <t>AVIATOR_HAT</t>
  </si>
  <si>
    <t>W_KING_TIGER_DOLL_HAT</t>
  </si>
  <si>
    <t>CURUPIRA_HAT</t>
  </si>
  <si>
    <t>PINK_ANGELING_BUBBLE</t>
  </si>
  <si>
    <t>ANGELING_BUBBLE</t>
  </si>
  <si>
    <t>PRESCHOOL_HAT</t>
  </si>
  <si>
    <t>GOTHIC_HEAD_DRESS</t>
  </si>
  <si>
    <t>Owlduke_Silk_Hat</t>
  </si>
  <si>
    <t>ASSASSIN_SKULL_MASK</t>
  </si>
  <si>
    <t>TARE_ZONDA</t>
  </si>
  <si>
    <t>BARON_EVIL_EYE</t>
  </si>
  <si>
    <t>RAINBOW_VEIL</t>
  </si>
  <si>
    <t>WHITE_LILY</t>
  </si>
  <si>
    <t>HAPPY_PEACE_PROOF</t>
  </si>
  <si>
    <t>BLACKDEATHKING_GOLDEN</t>
  </si>
  <si>
    <t>YGGDRASIL_HAT</t>
  </si>
  <si>
    <t>C_Tomboy_Fairy</t>
  </si>
  <si>
    <t>EVIL_MARCHER_HAT_J</t>
  </si>
  <si>
    <t>BUSHY_MOUSTACHE</t>
  </si>
  <si>
    <t>TWINKLE_LITTLE_STAR</t>
  </si>
  <si>
    <t>BLACK_WITCH_HAT</t>
  </si>
  <si>
    <t>RAINBOW_LONG_OCTOPUS</t>
  </si>
  <si>
    <t>CELESTIAL_DARK_FLAME</t>
  </si>
  <si>
    <t>PTERIOS_FINS</t>
  </si>
  <si>
    <t>AZURE_DIADEM</t>
  </si>
  <si>
    <t>JEJECAP</t>
  </si>
  <si>
    <t>AQUA_BUNNY_BAND</t>
  </si>
  <si>
    <t>MAROON_BUNNY_BAND</t>
  </si>
  <si>
    <t>GOLDEN_BUNNY_BAND</t>
  </si>
  <si>
    <t>GRAY_BUNNY_BAND</t>
  </si>
  <si>
    <t>HUSKY_HAT</t>
  </si>
  <si>
    <t>UFO_PORING_HAT</t>
  </si>
  <si>
    <t>DRAGON_CLAW_HELM</t>
  </si>
  <si>
    <t>RAINBOW_STAR</t>
  </si>
  <si>
    <t>BLUE_EYESHADOW</t>
  </si>
  <si>
    <t>DEVOTED_EYES</t>
  </si>
  <si>
    <t>WEISSWURST</t>
  </si>
  <si>
    <t>SEPPL_HAT</t>
  </si>
  <si>
    <t>SHOVEL_HAT</t>
  </si>
  <si>
    <t>FROZEN_LAND_ROSE</t>
  </si>
  <si>
    <t>CARNATION_GARLANDS</t>
  </si>
  <si>
    <t>BUTTERFLY_BARRETTES</t>
  </si>
  <si>
    <t>HOLY_ROSARIO</t>
  </si>
  <si>
    <t>DROOPING_PANDA</t>
  </si>
  <si>
    <t>ISABELLA_RED_EAR</t>
  </si>
  <si>
    <t>ISABELLA_BROWN_EAR</t>
  </si>
  <si>
    <t>ISABELLA_BLUE_EAR</t>
  </si>
  <si>
    <t>RED_FLOWER_HAT</t>
  </si>
  <si>
    <t>BELL_PIGEON</t>
  </si>
  <si>
    <t>GOSSIP_RAVEN</t>
  </si>
  <si>
    <t>KID_DEVILING</t>
  </si>
  <si>
    <t>BLOOD_BUFFTERFLY</t>
  </si>
  <si>
    <t>BEAR_BALLOON</t>
  </si>
  <si>
    <t>LOVELOVE_BALLOON</t>
  </si>
  <si>
    <t>LONG_OCTOPUS_BALLOON</t>
  </si>
  <si>
    <t>JACK_CASTLE_BAT</t>
  </si>
  <si>
    <t>FEZ_OF_GENTLE</t>
  </si>
  <si>
    <t>BORK</t>
  </si>
  <si>
    <t>RED_VANE_HAIRPIN</t>
  </si>
  <si>
    <t>TABOO_CURSE_SCROLL</t>
  </si>
  <si>
    <t>FULL_BLOOM_HAIRPIN</t>
  </si>
  <si>
    <t>MAJESTIHELMET</t>
  </si>
  <si>
    <t>C_Lolita_Ten_Gallon_Hat</t>
  </si>
  <si>
    <t>C_Pecopeco_Cap</t>
  </si>
  <si>
    <t>C_Ifrits_Breath</t>
  </si>
  <si>
    <t>GODOFWINDS_FAN</t>
  </si>
  <si>
    <t>WHITE_CAT_HOOD</t>
  </si>
  <si>
    <t>EVIL_DRUID_HAT</t>
  </si>
  <si>
    <t>VICIOUS_STOP_BANDAGE</t>
  </si>
  <si>
    <t>HELMET_OF_SIEGFRIED</t>
  </si>
  <si>
    <t>CIRCLET_OF_KRIEMHILD</t>
  </si>
  <si>
    <t>DIADEM_OF_BRUENHILD</t>
  </si>
  <si>
    <t>GREEN_FOXTAIL</t>
  </si>
  <si>
    <t>HAPPY_SUMMER_WIG</t>
  </si>
  <si>
    <t>IRO_Flag_Bandana</t>
  </si>
  <si>
    <t>IRO_Flag_Hat</t>
  </si>
  <si>
    <t>Miracle_Blue_Rose</t>
  </si>
  <si>
    <t>ELEPHANT_MODEL_HAT</t>
  </si>
  <si>
    <t>GORILLA_MODEL_HAT</t>
  </si>
  <si>
    <t>LION_MODEL_HAT</t>
  </si>
  <si>
    <t>RHINO_MODEL_HAT</t>
  </si>
  <si>
    <t>MECHANICAL_PLANT_HAT</t>
  </si>
  <si>
    <t>FOX_EARS_DROP_RIBBON</t>
  </si>
  <si>
    <t>BLACK_CAT_EARS_BERET</t>
  </si>
  <si>
    <t>MEMORIES_OF_LOVERS</t>
  </si>
  <si>
    <t>ASTRO_CIRCLE</t>
  </si>
  <si>
    <t>MUSIC_DECORATION</t>
  </si>
  <si>
    <t>10_GALLON_HAT_OF_FLAME</t>
  </si>
  <si>
    <t>HUNTING_CAP_OF_GUST</t>
  </si>
  <si>
    <t>KNIT_CAP_OF_WATER</t>
  </si>
  <si>
    <t>SILK_HAT_OF_EARTH</t>
  </si>
  <si>
    <t>WEISSBIER_HAT</t>
  </si>
  <si>
    <t>C_ICEFLAKE_HAT</t>
  </si>
  <si>
    <t>GOLDEN_FISH</t>
  </si>
  <si>
    <t>DEVIRUCHI_BALLOON</t>
  </si>
  <si>
    <t>TARE_MAID_DOLL_HAT</t>
  </si>
  <si>
    <t>TARE_HSCHOOL_DOLL_HAT</t>
  </si>
  <si>
    <t>PRETTY_RABBIT_HOOD</t>
  </si>
  <si>
    <t>FLOWERPOT_MASK</t>
  </si>
  <si>
    <t>PIAMETTE_HOOD</t>
  </si>
  <si>
    <t>PIPE_OF_JIRAIYA</t>
  </si>
  <si>
    <t>MASK_OF_OROCHIMARU</t>
  </si>
  <si>
    <t>SCROLL_OF_TSUNADE</t>
  </si>
  <si>
    <t>THERE_IS_SOMETHING</t>
  </si>
  <si>
    <t>GERHARD_VON_DEVI</t>
  </si>
  <si>
    <t>ANGEL_EARING</t>
  </si>
  <si>
    <t>PH_RO_10TH_CAP</t>
  </si>
  <si>
    <t>RABBIT_HEAD_DRESS</t>
  </si>
  <si>
    <t>GREEN_GUM_IN_MOUTH</t>
  </si>
  <si>
    <t>SPECIAL_EYEPATCH</t>
  </si>
  <si>
    <t>HALLOWEEN_HAT</t>
  </si>
  <si>
    <t>TRIANGULAR_ROOF_HAT</t>
  </si>
  <si>
    <t>CAT_EYE</t>
  </si>
  <si>
    <t>FELOCK_CAP</t>
  </si>
  <si>
    <t>OLD_PINK_POO_HAT</t>
  </si>
  <si>
    <t>LITTLE_DEVIL_S_HORN</t>
  </si>
  <si>
    <t>LOVE_DADDY_2013</t>
  </si>
  <si>
    <t>BLACK_CAT_HAT</t>
  </si>
  <si>
    <t>RCC2013_ANV_HAT</t>
  </si>
  <si>
    <t>CHOCOLATE_BOMB</t>
  </si>
  <si>
    <t>Gothic_Heart_Wing</t>
  </si>
  <si>
    <t>Classic_Ribbon</t>
  </si>
  <si>
    <t>Angel_Mini_Silk_Hat</t>
  </si>
  <si>
    <t>EGGTART_HAT</t>
  </si>
  <si>
    <t>PANDA_BALLOON</t>
  </si>
  <si>
    <t>HAPPY_PARROT</t>
  </si>
  <si>
    <t>Crown_Of_Saint</t>
  </si>
  <si>
    <t>ASCENDANT_CROWN_</t>
  </si>
  <si>
    <t>AUTUMN_HEADBAND</t>
  </si>
  <si>
    <t>BLACK_RIBBON_</t>
  </si>
  <si>
    <t>DIVINE_GUARD_HAT_</t>
  </si>
  <si>
    <t>FOCUS_BERET_</t>
  </si>
  <si>
    <t>HARVESTER_HAT_</t>
  </si>
  <si>
    <t>HITAIKAKUSHI_</t>
  </si>
  <si>
    <t>INCONSPICUOUS_HAT_</t>
  </si>
  <si>
    <t>LYRICA_HAT_</t>
  </si>
  <si>
    <t>ONI_HORNS_</t>
  </si>
  <si>
    <t>SEA_CAPTAIN_HAT_</t>
  </si>
  <si>
    <t>SHAVING_FOAM</t>
  </si>
  <si>
    <t>711_Knit_Hat</t>
  </si>
  <si>
    <t>711_Headphone</t>
  </si>
  <si>
    <t>JINN_PORING_BALLOON</t>
  </si>
  <si>
    <t>JINN_MARIN_BALLOON</t>
  </si>
  <si>
    <t>Boss_Beret</t>
  </si>
  <si>
    <t>Globe_Hat</t>
  </si>
  <si>
    <t>RWC2013_JP_Hat</t>
  </si>
  <si>
    <t>Choir_Hat</t>
  </si>
  <si>
    <t>Drooping_Argiope</t>
  </si>
  <si>
    <t>Chain_Puppet</t>
  </si>
  <si>
    <t>Protect_Of_Crown</t>
  </si>
  <si>
    <t>Circlet_Of_Bone</t>
  </si>
  <si>
    <t>Camouflage_RabbitHood</t>
  </si>
  <si>
    <t>Falconer_Flute</t>
  </si>
  <si>
    <t>RWC13_JORMUNGANDR_HAT</t>
  </si>
  <si>
    <t>Accessory_of_Ascetic</t>
  </si>
  <si>
    <t>RWC13_CROWNOFGLORY_1ST</t>
  </si>
  <si>
    <t>RWC13_CROWNOFGLORY_2ND</t>
  </si>
  <si>
    <t>RWC13_CROWNOFGLORY_3RD</t>
  </si>
  <si>
    <t>RWC13_CROWNOFGLORY_AW</t>
  </si>
  <si>
    <t>New_Year_Hairpin</t>
  </si>
  <si>
    <t>Mouton_Life</t>
  </si>
  <si>
    <t>Snow_Rabbit_Knit_Hat</t>
  </si>
  <si>
    <t>Galanthus_Guard</t>
  </si>
  <si>
    <t>Male_Poring_Balloon</t>
  </si>
  <si>
    <t>Male_Poring_Earmuff</t>
  </si>
  <si>
    <t>Female_Poring_Earmuff</t>
  </si>
  <si>
    <t>Cat_Magical_Hat</t>
  </si>
  <si>
    <t>Nice_Cat_Magical_Hat</t>
  </si>
  <si>
    <t>Balloon_Flowerform</t>
  </si>
  <si>
    <t>Roundly_Woolly_Hat</t>
  </si>
  <si>
    <t>Exosrcist_Glass</t>
  </si>
  <si>
    <t>saLUsalo_Cap</t>
  </si>
  <si>
    <t>Flower_Style_Hat</t>
  </si>
  <si>
    <t>Balck_Veil</t>
  </si>
  <si>
    <t>Cheks_Vandana</t>
  </si>
  <si>
    <t>Ribbon_Of_Lady</t>
  </si>
  <si>
    <t>Flower_Blossom</t>
  </si>
  <si>
    <t>X_Hat</t>
  </si>
  <si>
    <t>Big_Bunny_Ear</t>
  </si>
  <si>
    <t>Peony_Vandana</t>
  </si>
  <si>
    <t>Rhythm_Hairband</t>
  </si>
  <si>
    <t>Nobility_Hat</t>
  </si>
  <si>
    <t>Hiphop_Hat</t>
  </si>
  <si>
    <t>Party_Balloon</t>
  </si>
  <si>
    <t>Victory_Ear_Accessary</t>
  </si>
  <si>
    <t>Blue_Ear_Accessary</t>
  </si>
  <si>
    <t>Little_Wyverns</t>
  </si>
  <si>
    <t>ANGEL_SPIRIT_GUIDES</t>
  </si>
  <si>
    <t>LUBU_HELMET</t>
  </si>
  <si>
    <t>BOMB_HAT</t>
  </si>
  <si>
    <t>DRAGON_TURTLE_HAT</t>
  </si>
  <si>
    <t>Mouse_Hat1</t>
  </si>
  <si>
    <t>Mouse_Hat2</t>
  </si>
  <si>
    <t>Mouse_Hat3</t>
  </si>
  <si>
    <t>Mouse_Hat4</t>
  </si>
  <si>
    <t>Mouse_Hat5</t>
  </si>
  <si>
    <t>Sigruns_Wing_2</t>
  </si>
  <si>
    <t>Lightning_Speed</t>
  </si>
  <si>
    <t>Double_Horn_Helm</t>
  </si>
  <si>
    <t>Alphonse_Helmet</t>
  </si>
  <si>
    <t>Horo_Ears</t>
  </si>
  <si>
    <t>Gravekeeper_Blinker</t>
  </si>
  <si>
    <t>Cow_Hat1</t>
  </si>
  <si>
    <t>Cow_Hat2</t>
  </si>
  <si>
    <t>Cow_Hat3</t>
  </si>
  <si>
    <t>Cow_Hat4</t>
  </si>
  <si>
    <t>Bunny_Head_Dress</t>
  </si>
  <si>
    <t>Firinto_Scarf</t>
  </si>
  <si>
    <t>Buddhist_Priest_Crown</t>
  </si>
  <si>
    <t>Monster_Fish_Gill</t>
  </si>
  <si>
    <t>ELEMENTAL_CROWN</t>
  </si>
  <si>
    <t>SURVIVE_CIRCLET</t>
  </si>
  <si>
    <t>GIGANT_HELM</t>
  </si>
  <si>
    <t>Blue_Ribbon_Band</t>
  </si>
  <si>
    <t>Prayer_Cherry_Blossom</t>
  </si>
  <si>
    <t>Wind_of_the_prairie</t>
  </si>
  <si>
    <t>Pegasus_Balloon</t>
  </si>
  <si>
    <t>Pegasus_Balloon2</t>
  </si>
  <si>
    <t>DragonKnight_Eyepatch</t>
  </si>
  <si>
    <t>Yellow_Brain_Hat</t>
  </si>
  <si>
    <t>Blue_Brain_Hat</t>
  </si>
  <si>
    <t>Floating_Stone_Of_Intelligence</t>
  </si>
  <si>
    <t>Q_Scaraba_Crown</t>
  </si>
  <si>
    <t>Gryphon_Hairband</t>
  </si>
  <si>
    <t>Alpaca_Hood</t>
  </si>
  <si>
    <t>Worg_In_Mouth</t>
  </si>
  <si>
    <t>Flower_Poring_Hat</t>
  </si>
  <si>
    <t>10_Type_Glasses</t>
  </si>
  <si>
    <t>Vampire_Hairband</t>
  </si>
  <si>
    <t>Ljosalfar</t>
  </si>
  <si>
    <t>Volume_Fhat</t>
  </si>
  <si>
    <t>Bragi_Wing_Ears</t>
  </si>
  <si>
    <t>MetalDragon_Helm</t>
  </si>
  <si>
    <t>MetalDragon_Hat</t>
  </si>
  <si>
    <t>Mythlit_Hat</t>
  </si>
  <si>
    <t>DragonCintamani_Hat1</t>
  </si>
  <si>
    <t>DragonCintamani_Hat2</t>
  </si>
  <si>
    <t>DragonCintamani_Hat3</t>
  </si>
  <si>
    <t>DragonCintamani_Hat4</t>
  </si>
  <si>
    <t>AliceFriesinger_Hat_69</t>
  </si>
  <si>
    <t>Angel_Of_Happiness</t>
  </si>
  <si>
    <t>37_Sculpt</t>
  </si>
  <si>
    <t>Star_Reading_Hat</t>
  </si>
  <si>
    <t>Mermaid_Headphone</t>
  </si>
  <si>
    <t>Under_Rim_Glasses</t>
  </si>
  <si>
    <t>Aqua_Ten_Gallon_Hat</t>
  </si>
  <si>
    <t>Raspberry_Mousse_Hat</t>
  </si>
  <si>
    <t>Coiledup_Snake_Hat1</t>
  </si>
  <si>
    <t>Coiledup_Snake_Hat2</t>
  </si>
  <si>
    <t>Charm_Of_Flame_Heart</t>
  </si>
  <si>
    <t>Charm_Of_Mistic_Frozen</t>
  </si>
  <si>
    <t>Charm_Of_Rough_Wind</t>
  </si>
  <si>
    <t>Charm_Of_Great_Nature</t>
  </si>
  <si>
    <t>Whisper_Tall_Hat</t>
  </si>
  <si>
    <t>C_Tower_Manager_Incom</t>
  </si>
  <si>
    <t>Subject_Aura</t>
  </si>
  <si>
    <t>Poring_Mascot_Costume</t>
  </si>
  <si>
    <t>Helm_Of_Abyss_White</t>
  </si>
  <si>
    <t>Wish_Tree_Hat</t>
  </si>
  <si>
    <t>Horse_Hairpin1</t>
  </si>
  <si>
    <t>Horse_Hairpin2</t>
  </si>
  <si>
    <t>Straw_Rice_Bag</t>
  </si>
  <si>
    <t>Monochrome_Cap</t>
  </si>
  <si>
    <t>Maple_Which_Falls</t>
  </si>
  <si>
    <t>Ladys_Feather_Hat</t>
  </si>
  <si>
    <t>Lamb_Hat1</t>
  </si>
  <si>
    <t>Lamb_Hat2</t>
  </si>
  <si>
    <t>Magical_Feather</t>
  </si>
  <si>
    <t>Sepia_Cap</t>
  </si>
  <si>
    <t>Lude_Hood</t>
  </si>
  <si>
    <t>Halloween_Hat_Orange</t>
  </si>
  <si>
    <t>Diabolic_Headphone</t>
  </si>
  <si>
    <t>Niflheim_Bunny_Hat</t>
  </si>
  <si>
    <t>Heaven_Cage</t>
  </si>
  <si>
    <t>Crow_Tengu_Mask</t>
  </si>
  <si>
    <t>Happy_Balloon_J</t>
  </si>
  <si>
    <t>Drooping_Dorasuke</t>
  </si>
  <si>
    <t>Der_Meisterpinsel</t>
  </si>
  <si>
    <t>Scratching_Cat</t>
  </si>
  <si>
    <t>Leopard_Ear_Hat</t>
  </si>
  <si>
    <t>Amistr_Beret</t>
  </si>
  <si>
    <t>Misty_Ears</t>
  </si>
  <si>
    <t>Chicken_Hat1</t>
  </si>
  <si>
    <t>Chicken_Hat2</t>
  </si>
  <si>
    <t>Chicken_Hat3</t>
  </si>
  <si>
    <t>Mermaid_Longing</t>
  </si>
  <si>
    <t>Arabian_Veil</t>
  </si>
  <si>
    <t>Spell_Circuit</t>
  </si>
  <si>
    <t>Angel_Marcher_Hat</t>
  </si>
  <si>
    <t>Dark_Night_Veil</t>
  </si>
  <si>
    <t>Loki_Nidhogg_Hat</t>
  </si>
  <si>
    <t>Joystick_Hat</t>
  </si>
  <si>
    <t>Lovegame_Hat</t>
  </si>
  <si>
    <t>Love_Dad_2014</t>
  </si>
  <si>
    <t>Moon_Cat_Hat</t>
  </si>
  <si>
    <t>Time_Accessory</t>
  </si>
  <si>
    <t>Blackhand_Of_Fate</t>
  </si>
  <si>
    <t>Baphomet_Hat</t>
  </si>
  <si>
    <t>Large_Ribbon_Muffler</t>
  </si>
  <si>
    <t>Snownow_Hat</t>
  </si>
  <si>
    <t>Choco_Mint_Bonnet</t>
  </si>
  <si>
    <t>STRONGMAN_HAIR_BLACK</t>
  </si>
  <si>
    <t>STRONGMAN_HAIR_RED</t>
  </si>
  <si>
    <t>STRONGMAN_HAIR_WHITE</t>
  </si>
  <si>
    <t>Love_Cheek</t>
  </si>
  <si>
    <t>Black_Rabbit_Bonnet</t>
  </si>
  <si>
    <t>Blue_Head_Dress</t>
  </si>
  <si>
    <t>Pink_Clover</t>
  </si>
  <si>
    <t>Secret_Zipper</t>
  </si>
  <si>
    <t>Penguin_Cap</t>
  </si>
  <si>
    <t>Sleep_Eclipse_Family</t>
  </si>
  <si>
    <t>White_Fox_Ear_Ribbon</t>
  </si>
  <si>
    <t>Gryphon_Wing_Ears</t>
  </si>
  <si>
    <t>Over_Protector</t>
  </si>
  <si>
    <t>Cherry_Blossom_Hat</t>
  </si>
  <si>
    <t>Cherry_Blossom_Fluttering</t>
  </si>
  <si>
    <t>Under_Rim_Glasses_Red</t>
  </si>
  <si>
    <t>Man_Medal_Gold</t>
  </si>
  <si>
    <t>BIJOUHAT</t>
  </si>
  <si>
    <t>Drama_Clockwork</t>
  </si>
  <si>
    <t>C_Wing_Ear_Black</t>
  </si>
  <si>
    <t>C_Evil_Druid_Hat_Black</t>
  </si>
  <si>
    <t>RAMEN_HAT_BLACK</t>
  </si>
  <si>
    <t>Rabbit_Ear_Eggshell</t>
  </si>
  <si>
    <t>C_Happy_Lunatic_Hanging_Ear</t>
  </si>
  <si>
    <t>C_Artist_Hat</t>
  </si>
  <si>
    <t>Loki_Assassin_Mask</t>
  </si>
  <si>
    <t>Wing_Headphone</t>
  </si>
  <si>
    <t>BeginnerMark</t>
  </si>
  <si>
    <t>Dwarf_Beard</t>
  </si>
  <si>
    <t>Chibi_Beelzebub_Hat</t>
  </si>
  <si>
    <t>Analyze_Eye</t>
  </si>
  <si>
    <t>Seraph_Wing_Helm</t>
  </si>
  <si>
    <t>CatEars_Cyber_HeadP</t>
  </si>
  <si>
    <t>Charleston_Antenna</t>
  </si>
  <si>
    <t>Crimson_Booster</t>
  </si>
  <si>
    <t>Faceworm_Egg_Shell</t>
  </si>
  <si>
    <t>RuneHelm</t>
  </si>
  <si>
    <t>Pigeon_Hat</t>
  </si>
  <si>
    <t>Little_Aquarium</t>
  </si>
  <si>
    <t>Sailor_Collar</t>
  </si>
  <si>
    <t>Marine_Cap</t>
  </si>
  <si>
    <t>Parfait_V_Hat</t>
  </si>
  <si>
    <t>Straight_Pony_BL</t>
  </si>
  <si>
    <t>Cowlick_BL</t>
  </si>
  <si>
    <t>Loose_Wave_Twin_BL</t>
  </si>
  <si>
    <t>Melon_Helmet</t>
  </si>
  <si>
    <t>Unicorn_Helm</t>
  </si>
  <si>
    <t>ZHERLTHSH_DOLL</t>
  </si>
  <si>
    <t>Souvenirs_Of_Izlude</t>
  </si>
  <si>
    <t>C_Flutter_Butterfly</t>
  </si>
  <si>
    <t>C_Angel_Veil</t>
  </si>
  <si>
    <t>Cowlick_YL</t>
  </si>
  <si>
    <t>Cowlick_GN</t>
  </si>
  <si>
    <t>Cowlick_PP</t>
  </si>
  <si>
    <t>Cowlick_RD</t>
  </si>
  <si>
    <t>Cowlick_OM</t>
  </si>
  <si>
    <t>Cowlick_BU</t>
  </si>
  <si>
    <t>Cowlick_WH</t>
  </si>
  <si>
    <t>Straight_Pony_YL</t>
  </si>
  <si>
    <t>Straight_Pony_GN</t>
  </si>
  <si>
    <t>Straight_Pony_PP</t>
  </si>
  <si>
    <t>Straight_Pony_RD</t>
  </si>
  <si>
    <t>Straight_Pony_OM</t>
  </si>
  <si>
    <t>Straight_Pony_BU</t>
  </si>
  <si>
    <t>Straight_Pony_WH</t>
  </si>
  <si>
    <t>Loose_Wave_Twin_YL</t>
  </si>
  <si>
    <t>Loose_Wave_Twin_GN</t>
  </si>
  <si>
    <t>Loose_Wave_Twin_PP</t>
  </si>
  <si>
    <t>Loose_Wave_Twin_RD</t>
  </si>
  <si>
    <t>Loose_Wave_Twin_OM</t>
  </si>
  <si>
    <t>Loose_Wave_Twin_BU</t>
  </si>
  <si>
    <t>Loose_Wave_Twin_WH</t>
  </si>
  <si>
    <t>Piamette_Ribon</t>
  </si>
  <si>
    <t>PocketWatch_Hair_Orna</t>
  </si>
  <si>
    <t>Mech_Feather_Hairband</t>
  </si>
  <si>
    <t>Steampunk_Hat</t>
  </si>
  <si>
    <t>Silversniper_Doll</t>
  </si>
  <si>
    <t>Magicdecoy_Doll</t>
  </si>
  <si>
    <t>PurpleCrystal_Tiara</t>
  </si>
  <si>
    <t>Pumpkin_Cock_Hat</t>
  </si>
  <si>
    <t>Kings_Crown</t>
  </si>
  <si>
    <t>YDragon_SkyWing</t>
  </si>
  <si>
    <t>Explosion_Gum</t>
  </si>
  <si>
    <t>Jakk_Head</t>
  </si>
  <si>
    <t>Eremes_Scarf</t>
  </si>
  <si>
    <t>Commandments_Of_Chain</t>
  </si>
  <si>
    <t>Subject_Aura_Red</t>
  </si>
  <si>
    <t>Bldy_Light_Dark_Crown</t>
  </si>
  <si>
    <t>Magicstone_Of_Grace</t>
  </si>
  <si>
    <t>Mad_Hatter</t>
  </si>
  <si>
    <t>Wild_Poring_Rider</t>
  </si>
  <si>
    <t>Blessing_Of_Angels</t>
  </si>
  <si>
    <t>Piamette_BowTie</t>
  </si>
  <si>
    <t>Morocc_Kid_Servant</t>
  </si>
  <si>
    <t>Maggi_Head_Dress</t>
  </si>
  <si>
    <t>Louise_Red_Hat</t>
  </si>
  <si>
    <t>Khalitzburg_KN_Helm</t>
  </si>
  <si>
    <t>Droop_Gunslinger</t>
  </si>
  <si>
    <t>Tengu_Scroll</t>
  </si>
  <si>
    <t>Poster_Girl_Hat</t>
  </si>
  <si>
    <t>Tone_Of_Gold</t>
  </si>
  <si>
    <t>L_RibbonMuff_Red</t>
  </si>
  <si>
    <t>RW_Mochiring_Hat</t>
  </si>
  <si>
    <t>C_Cons_Of_Water</t>
  </si>
  <si>
    <t>C_White_Black_Temp</t>
  </si>
  <si>
    <t>C_Sky_Of_Memory</t>
  </si>
  <si>
    <t>C_berry_Prince_Crown</t>
  </si>
  <si>
    <t>Gemini_Eyes</t>
  </si>
  <si>
    <t>Sting_Silk_Ribbon</t>
  </si>
  <si>
    <t>Republic_Hat</t>
  </si>
  <si>
    <t>C_Feather_Fluttering</t>
  </si>
  <si>
    <t>Youinone_Mask</t>
  </si>
  <si>
    <t>RED_BABY_DRAGON</t>
  </si>
  <si>
    <t>Cat_Ears_Cape</t>
  </si>
  <si>
    <t>Two_Tone_Beret</t>
  </si>
  <si>
    <t>Monochrome_RibbonHat</t>
  </si>
  <si>
    <t>Glasses_Without_Lens</t>
  </si>
  <si>
    <t>Crimson_Ribbon</t>
  </si>
  <si>
    <t>SweetChocolate_Hat</t>
  </si>
  <si>
    <t>PureWhite_Marching_Hat</t>
  </si>
  <si>
    <t>Necklace_Rosary</t>
  </si>
  <si>
    <t>C_Twin_Margaret</t>
  </si>
  <si>
    <t>C_Floral_Waltz</t>
  </si>
  <si>
    <t>C_Pope_Ribbon</t>
  </si>
  <si>
    <t>C_Pope_Crown</t>
  </si>
  <si>
    <t>C_Full_Bloom_Hp_Blue</t>
  </si>
  <si>
    <t>Cylinder_Hairband</t>
  </si>
  <si>
    <t>C_Cat_Ear_Hat</t>
  </si>
  <si>
    <t>C_Tare_Pope_Casual</t>
  </si>
  <si>
    <t>C_Tare_Luwmin</t>
  </si>
  <si>
    <t>Believers_Cap</t>
  </si>
  <si>
    <t>SeraphimCoronet</t>
  </si>
  <si>
    <t>FELOCK_CAP_</t>
  </si>
  <si>
    <t>DEMONSEYE</t>
  </si>
  <si>
    <t>Kings_Crown2</t>
  </si>
  <si>
    <t>Blue_Rear_Ribbon</t>
  </si>
  <si>
    <t>White_Rose_Princess</t>
  </si>
  <si>
    <t>First_Love_Cheek</t>
  </si>
  <si>
    <t>White_Lily_Black</t>
  </si>
  <si>
    <t>C_HappySummer_SunVisor</t>
  </si>
  <si>
    <t>Alchemist_Mask</t>
  </si>
  <si>
    <t>C_Exploding_Wave_Red</t>
  </si>
  <si>
    <t>C_Eremes_Scarf_Black</t>
  </si>
  <si>
    <t>Eleanor_Wig</t>
  </si>
  <si>
    <t>Hair_Bun_BU</t>
  </si>
  <si>
    <t>Hair_Bun_RD</t>
  </si>
  <si>
    <t>Hair_Bun_YL</t>
  </si>
  <si>
    <t>Hair_Bun_GN</t>
  </si>
  <si>
    <t>Hair_Bun_BL</t>
  </si>
  <si>
    <t>Hair_Bun_WH</t>
  </si>
  <si>
    <t>Hair_Bun_OM</t>
  </si>
  <si>
    <t>Hair_Bun_PP</t>
  </si>
  <si>
    <t>Roll_Twin_BU</t>
  </si>
  <si>
    <t>Roll_Twin_RD</t>
  </si>
  <si>
    <t>Roll_Twin_YL</t>
  </si>
  <si>
    <t>Roll_Twin_GN</t>
  </si>
  <si>
    <t>Roll_Twin_BL</t>
  </si>
  <si>
    <t>Roll_Twin_WH</t>
  </si>
  <si>
    <t>Roll_Twin_OM</t>
  </si>
  <si>
    <t>Roll_Twin_PP</t>
  </si>
  <si>
    <t>Long_Pony_BU</t>
  </si>
  <si>
    <t>Long_Pony_RD</t>
  </si>
  <si>
    <t>Long_Pony_YL</t>
  </si>
  <si>
    <t>Long_Pony_GN</t>
  </si>
  <si>
    <t>Long_Pony_BL</t>
  </si>
  <si>
    <t>Long_Pony_WH</t>
  </si>
  <si>
    <t>Long_Pony_OM</t>
  </si>
  <si>
    <t>Long_Pony_PP</t>
  </si>
  <si>
    <t>CatharinaPawnBrad60</t>
  </si>
  <si>
    <t>C_GoldShower</t>
  </si>
  <si>
    <t>Underlamp</t>
  </si>
  <si>
    <t>RoCelebrationHat</t>
  </si>
  <si>
    <t>Rangelinghat</t>
  </si>
  <si>
    <t>beewings</t>
  </si>
  <si>
    <t>cowring2</t>
  </si>
  <si>
    <t>dragonears</t>
  </si>
  <si>
    <t>dragonwings</t>
  </si>
  <si>
    <t>icecream</t>
  </si>
  <si>
    <t>pikachu</t>
  </si>
  <si>
    <t>zealotusdoll</t>
  </si>
  <si>
    <t>Item</t>
  </si>
  <si>
    <t>Equip Location</t>
  </si>
  <si>
    <t xml:space="preserve">Equip Gender </t>
  </si>
  <si>
    <t>DoNotExport</t>
  </si>
  <si>
    <t>YES</t>
  </si>
  <si>
    <t>100xacidbombbox</t>
  </si>
  <si>
    <t>20xyggdrasilberrybox</t>
  </si>
  <si>
    <t>30xpoisonbottlebox</t>
  </si>
  <si>
    <t>30xspeedpotionbox</t>
  </si>
  <si>
    <t>5xadvancedluckycandybox</t>
  </si>
  <si>
    <t>bulletcase</t>
  </si>
  <si>
    <t>bulletcaseblood</t>
  </si>
  <si>
    <t>bulletcasesilver</t>
  </si>
  <si>
    <t>casingapbullet</t>
  </si>
  <si>
    <t>casingcrystalbullet</t>
  </si>
  <si>
    <t>casingcursedbullet</t>
  </si>
  <si>
    <t>casingflamingbullet</t>
  </si>
  <si>
    <t>casingflashbullet</t>
  </si>
  <si>
    <t>casingfrozenbullet</t>
  </si>
  <si>
    <t>casingholybullet</t>
  </si>
  <si>
    <t>casingimmaterialbullet</t>
  </si>
  <si>
    <t>casingmutebullet</t>
  </si>
  <si>
    <t>casingorideconbullet</t>
  </si>
  <si>
    <t>casingpoisonbullet</t>
  </si>
  <si>
    <t>casingrustybullet</t>
  </si>
  <si>
    <t>casingshadowbullet</t>
  </si>
  <si>
    <t>casingsleepbullet</t>
  </si>
  <si>
    <t>casingsteelbullet</t>
  </si>
  <si>
    <t>casingstonebullet</t>
  </si>
  <si>
    <t>casingstunbullet</t>
  </si>
  <si>
    <t>casingwindybullet</t>
  </si>
  <si>
    <t>disguisegiftset</t>
  </si>
  <si>
    <t>graffitigiftbox</t>
  </si>
  <si>
    <t>oldredbox</t>
  </si>
  <si>
    <t>petgiftbox</t>
  </si>
  <si>
    <t>itemheal rand(45,65),0;</t>
  </si>
  <si>
    <t>itemheal rand(105,145),0;</t>
  </si>
  <si>
    <t>itemheal rand(175,235),0;</t>
  </si>
  <si>
    <t>itemheal rand(325,405),0;</t>
  </si>
  <si>
    <t>itemheal 0,rand(40,60);</t>
  </si>
  <si>
    <t>sc_end SC_Poison; sc_end SC_Silence; sc_end SC_Blind; sc_end SC_Confusion;</t>
  </si>
  <si>
    <t>itemheal rand(18,28),0;</t>
  </si>
  <si>
    <t>itemheal rand(38,58),0;</t>
  </si>
  <si>
    <t>itemheal rand(75,115),0;</t>
  </si>
  <si>
    <t>itemheal 0,rand(15,30);</t>
  </si>
  <si>
    <t>sc_end SC_Poison;</t>
  </si>
  <si>
    <t>itemheal rand(16,22),0;</t>
  </si>
  <si>
    <t>itemheal rand(17,21),0;</t>
  </si>
  <si>
    <t>itemheal 0,rand(10,15);</t>
  </si>
  <si>
    <t>itemheal rand(18,20),0;</t>
  </si>
  <si>
    <t>itemheal rand(15,23),0;</t>
  </si>
  <si>
    <t>itemheal rand(70,100),0;</t>
  </si>
  <si>
    <t>itemheal rand(70,100),rand(20,40);</t>
  </si>
  <si>
    <t>itemheal rand(27,37),0;</t>
  </si>
  <si>
    <t>itemheal rand(400,600),0;</t>
  </si>
  <si>
    <t>sc_end SC_Curse;</t>
  </si>
  <si>
    <t>sc_end SC_Poison; sc_end SC_Silence; sc_end SC_Blind; sc_end SC_Confusion; sc_end SC_Curse; sc_end SC_Hallucination;</t>
  </si>
  <si>
    <t>itemheal rand(72,108),0;</t>
  </si>
  <si>
    <t>itemheal rand(25,35),0;</t>
  </si>
  <si>
    <t>itemheal rand(26,34),0;</t>
  </si>
  <si>
    <t>itemheal 0,rand(15,25);</t>
  </si>
  <si>
    <t>itemheal rand(27,33),0;</t>
  </si>
  <si>
    <t>itemheal 19,0;</t>
  </si>
  <si>
    <t>itemheal rand(50,90),0;</t>
  </si>
  <si>
    <t>itemheal rand(160,200),0;</t>
  </si>
  <si>
    <t>itemheal rand(270,330),0;</t>
  </si>
  <si>
    <t>itemheal rand(185,225),0;</t>
  </si>
  <si>
    <t>itemheal rand(25,60),0;</t>
  </si>
  <si>
    <t>itemheal rand(50,100),0; if(rand(1000)&lt;150) sc_start SC_Stun,3000,0;</t>
  </si>
  <si>
    <t>itemheal rand(10,15),0;</t>
  </si>
  <si>
    <t>itemheal rand(50,60),0;</t>
  </si>
  <si>
    <t>itemheal rand(70,90),rand(20,30);</t>
  </si>
  <si>
    <t>itemheal rand(35,70),0;</t>
  </si>
  <si>
    <t>itemheal rand(105,145),0; sc_start SC_Stun,3000,0; if(rand(1000)&lt;150) sc_start SC_Blind,2000,0;</t>
  </si>
  <si>
    <t>itemheal rand(20,25),0;</t>
  </si>
  <si>
    <t>itemheal rand(25,30),0;</t>
  </si>
  <si>
    <t>itemheal 1,1;</t>
  </si>
  <si>
    <t>itemheal 50,50;</t>
  </si>
  <si>
    <t>itemheal rand(375,445),0;</t>
  </si>
  <si>
    <t>itemheal 200,0;</t>
  </si>
  <si>
    <t>itemheal rand(142,274),0;</t>
  </si>
  <si>
    <t>itemheal rand(117,192),0;</t>
  </si>
  <si>
    <t>itemheal 0,rand(10,20);</t>
  </si>
  <si>
    <t>itemheal rand(22,33),0;</t>
  </si>
  <si>
    <t>itemheal rand(33,42),0;</t>
  </si>
  <si>
    <t>itemheal rand(150,300),rand(20,30);</t>
  </si>
  <si>
    <t>itemheal rand(60,70),0;</t>
  </si>
  <si>
    <t>itemheal 0,rand(16,28);</t>
  </si>
  <si>
    <t>itemheal rand(100,150),0;</t>
  </si>
  <si>
    <t>itemheal rand(20,30),0;</t>
  </si>
  <si>
    <t>itemheal rand(10,20),rand(10,20);</t>
  </si>
  <si>
    <t>itemheal rand(40,70),0;</t>
  </si>
  <si>
    <t>itemheal rand(15,20),0;</t>
  </si>
  <si>
    <t>itemheal rand(270,330),rand(20,30);</t>
  </si>
  <si>
    <t>itemheal 0,rand(1,100);</t>
  </si>
  <si>
    <t>itemheal rand(10,400),0;</t>
  </si>
  <si>
    <t>warp "Random",0,0; delitem 601,1;</t>
  </si>
  <si>
    <t>warp "SavePoint",0,0; delitem 602,1;</t>
  </si>
  <si>
    <t>callfunc "autodrop"; getitem groupranditem(IG_BlueBox),1; delitem 603,1;</t>
  </si>
  <si>
    <t>monster "this",-1,-1,"--ja--",-1,1,"";</t>
  </si>
  <si>
    <t>itemskill "SM_ENDURE",1;</t>
  </si>
  <si>
    <t>itemskill "SM_SELFPROVOKE",1;</t>
  </si>
  <si>
    <t>percentheal 100,100;</t>
  </si>
  <si>
    <t>percentheal 50,50;</t>
  </si>
  <si>
    <t>monster "this",-1,-1,"--ja--",-6,1,"";</t>
  </si>
  <si>
    <t>itemskill "ALL_RESURRECTION",1;</t>
  </si>
  <si>
    <t>itemskill "MC_IDENTIFY",1;</t>
  </si>
  <si>
    <t>produce 0,12;</t>
  </si>
  <si>
    <t>forge 1;</t>
  </si>
  <si>
    <t>forge 2;</t>
  </si>
  <si>
    <t>forge 3;</t>
  </si>
  <si>
    <t>callfunc "autodrop"; getitem groupranditem(IG_CardAlbum),1; delitem 616,1;</t>
  </si>
  <si>
    <t>getitem groupranditem(IG_VioletBox),1;</t>
  </si>
  <si>
    <t>getitem groupranditem(IG_ScrollBox),1;</t>
  </si>
  <si>
    <t>pet 1002;</t>
  </si>
  <si>
    <t>pet 1113;</t>
  </si>
  <si>
    <t>pet 1031;</t>
  </si>
  <si>
    <t>pet 1063;</t>
  </si>
  <si>
    <t>pet 1049;</t>
  </si>
  <si>
    <t>pet 1011;</t>
  </si>
  <si>
    <t>pet 1042;</t>
  </si>
  <si>
    <t>pet 1035;</t>
  </si>
  <si>
    <t>pet 1167;</t>
  </si>
  <si>
    <t>pet 1107;</t>
  </si>
  <si>
    <t>pet 1052;</t>
  </si>
  <si>
    <t>pet 1014;</t>
  </si>
  <si>
    <t>pet 1077;</t>
  </si>
  <si>
    <t>pet 1019;</t>
  </si>
  <si>
    <t>pet 1056;</t>
  </si>
  <si>
    <t>pet 1057;</t>
  </si>
  <si>
    <t>pet 1023;</t>
  </si>
  <si>
    <t>pet 1026;</t>
  </si>
  <si>
    <t>pet 1110;</t>
  </si>
  <si>
    <t>pet 1170;</t>
  </si>
  <si>
    <t>pet 1029;</t>
  </si>
  <si>
    <t>pet 1155;</t>
  </si>
  <si>
    <t>pet 1109;</t>
  </si>
  <si>
    <t>pet 1101;</t>
  </si>
  <si>
    <t>bpet;</t>
  </si>
  <si>
    <t>callfunc "autodrop"; getitem groupranditem(IG_GiftBox),1; delitem 644,1;</t>
  </si>
  <si>
    <t>sc_start SC_ASPDPOTION0,1800000,0;</t>
  </si>
  <si>
    <t>sc_start SC_ASPDPOTION1,1800000,0;</t>
  </si>
  <si>
    <t>sc_start SC_ASPDPOTION2,1800000,0;</t>
  </si>
  <si>
    <t>guildgetexp rand(600000,1200000);</t>
  </si>
  <si>
    <t>pet 1188;</t>
  </si>
  <si>
    <t>pet 1200;</t>
  </si>
  <si>
    <t>pet 1275;</t>
  </si>
  <si>
    <t>sc_start SC_SpeedUp0,180000,0;</t>
  </si>
  <si>
    <t>percentheal 10,0;</t>
  </si>
  <si>
    <t>callfunc "autodrop"; getitem groupranditem(IG_GiftBox_1),1; delitem 664,1;</t>
  </si>
  <si>
    <t>callfunc "autodrop"; getitem groupranditem(IG_GiftBox_2),1; delitem 665,1;</t>
  </si>
  <si>
    <t>callfunc "autodrop"; getitem groupranditem(IG_GiftBox_3),1; delitem 666,1;</t>
  </si>
  <si>
    <t>callfunc "autodrop"; getitem groupranditem(IG_GiftBox_4),1; delitem 667,1;</t>
  </si>
  <si>
    <t>set Zeny,Zeny+rand(1000,10000);</t>
  </si>
  <si>
    <t>percentheal -100,-100;</t>
  </si>
  <si>
    <t>if(rand(1000)&lt;100) sc_start SC_DPoison,10000,0; sc_start SC_Poison,50000,0;</t>
  </si>
  <si>
    <t>percentheal 0,20;</t>
  </si>
  <si>
    <t>if (getpartnerid()) sc_start SC_WEDDING,600000,0;</t>
  </si>
  <si>
    <t>sc_start SC_ATKPOTION,60000,30;</t>
  </si>
  <si>
    <t>sc_start SC_MATKPOTION,60000,30;</t>
  </si>
  <si>
    <t>sc_start SC_ATKPOTION,60000,10; sc_start SC_MATKPOTION,60000,10;</t>
  </si>
  <si>
    <t>percentheal 100,50;</t>
  </si>
  <si>
    <t>itemskill "WZ_EARTHSPIKE",3;</t>
  </si>
  <si>
    <t>itemskill "WZ_EARTHSPIKE",5;</t>
  </si>
  <si>
    <t>itemskill "MG_COLDBOLT",3;</t>
  </si>
  <si>
    <t>itemskill "MG_COLDBOLT",5;</t>
  </si>
  <si>
    <t>itemskill "MG_FIREBOLT",3;</t>
  </si>
  <si>
    <t>itemskill "MG_FIREBOLT",5;</t>
  </si>
  <si>
    <t>itemskill "MG_LIGHTNINGBOLT",3;</t>
  </si>
  <si>
    <t>itemskill "MG_LIGHTNINGBOLT",5;</t>
  </si>
  <si>
    <t>itemskill "MG_SOULSTRIKE",3;</t>
  </si>
  <si>
    <t>itemskill "MG_SOULSTRIKE",5;</t>
  </si>
  <si>
    <t>itemskill "MG_FIREBALL",1;</t>
  </si>
  <si>
    <t>itemskill "MG_FIREBALL",5;</t>
  </si>
  <si>
    <t>itemskill "MG_FIREWALL",1;</t>
  </si>
  <si>
    <t>itemskill "MG_FIREWALL",5;</t>
  </si>
  <si>
    <t>itemskill "MG_FROSTDIVER",1;</t>
  </si>
  <si>
    <t>bonus bUnbreakableWeapon,0;</t>
  </si>
  <si>
    <t>bonus bInt,3;</t>
  </si>
  <si>
    <t>bonus bAtkEle,Ele_Fire; skill "MG_FIREBOLT",3; bonus3 bAutoSpell,"MG_FIREBOLT",3,100;</t>
  </si>
  <si>
    <t>skill "SM_BASH",5; bonus bStr,2; bonus bDef,1;</t>
  </si>
  <si>
    <t>bonus bInt,5; bonus bLuk,10; bonus bDex,-1; bonus bAtkEle,Ele_Holy;</t>
  </si>
  <si>
    <t>bonus bAtkEle,Ele_Dark; bonus2 bHPLossRate,35,10000;</t>
  </si>
  <si>
    <t>bonus bAtkEle,Ele_Holy; bonus bVit,2;</t>
  </si>
  <si>
    <t>bonus2 bAddEff,Eff_Stun,500; bonus bUnbreakableWeapon,0;</t>
  </si>
  <si>
    <t>bonus bDef,5; bonus bUnbreakableWeapon,0;</t>
  </si>
  <si>
    <t>bonus bCritical,30; bonus bAspdRate,8; bonus2 bAddEff2,Eff_Curse,10;</t>
  </si>
  <si>
    <t>bonus bIgnoreDefRace,RC_Dragon; bonus2 bAddRace,RC_Dragon,15;</t>
  </si>
  <si>
    <t>bonus bAtkEle,Ele_Wind; bonus bDef,1; bonus3 bAutoSpell,"MG_LIGHTNINGBOLT",3,100;</t>
  </si>
  <si>
    <t>bonus bVit,5; bonus bDef,10;</t>
  </si>
  <si>
    <t>bonus bCritical,30; bonus bAspdRate,8;</t>
  </si>
  <si>
    <t>bonus bStr,2; bonus2 bAddRace,RC_DemiHuman,55; bonus2 bIgnoreDefRate,RC_DemiHuman,20; bonus bUnbreakableWeapon,0;</t>
  </si>
  <si>
    <t>bonus bLuk,5; bonus bFlee2,10;</t>
  </si>
  <si>
    <t>bonus bBreakWeaponRate,500;</t>
  </si>
  <si>
    <t>bonus bBreakArmorRate,500;</t>
  </si>
  <si>
    <t>bonus bIgnoreDefRace,RC_DemiHuman; bonus2 bSubRace,RC_DemiHuman,10; bonus2 bSubRace,RC_Demon,-10;</t>
  </si>
  <si>
    <t>bonus bDefRatioAtkRace,RC_Boss; bonus bDefRatioAtkRace,RC_NonBoss;</t>
  </si>
  <si>
    <t>bonus bAtkEle,Ele_Fire; bonus bInt,5; bonus bMatkRate,10;</t>
  </si>
  <si>
    <t>bonus bMaxHPrate,20; bonus bMaxSPrate,15; bonus bAspdRate,2; bonus bAtkEle,Ele_Dark;</t>
  </si>
  <si>
    <t>bonus bMaxSPrate,10; bonus bSPDrainValue,3;</t>
  </si>
  <si>
    <t>bonus2 bAddEff,Eff_Curse,5000;</t>
  </si>
  <si>
    <t>bonus bCritical,90;</t>
  </si>
  <si>
    <t>bonus bAtkEle,Ele_Water;</t>
  </si>
  <si>
    <t>bonus bDex,1;</t>
  </si>
  <si>
    <t>bonus bAtkEle,Ele_Water; bonus2 bAddEff,Eff_Freeze,500;</t>
  </si>
  <si>
    <t>bonus bAtkEle,Ele_Earth; bonus2 bAddEff,Eff_Blind,500;</t>
  </si>
  <si>
    <t>bonus bAtkEle,Ele_Fire; bonus2 bAddEff,Eff_Silence,500;</t>
  </si>
  <si>
    <t>bonus bAtkEle,Ele_Wind; bonus2 bAddEff,Eff_Sleep,500;</t>
  </si>
  <si>
    <t>bonus bAtkEle,Ele_Undead;</t>
  </si>
  <si>
    <t>bonus2 bAddRace,RC_DemiHuman,50; bonus bDef,3; bonus bFlee,5; bonus bFlee2,2;</t>
  </si>
  <si>
    <t>bonus2 bAddEff,Eff_Bleeding,300;</t>
  </si>
  <si>
    <t>bonus2 bAddEff2,Eff_Bleeding,10;</t>
  </si>
  <si>
    <t>bonus2 bSkillAtk,"AS_SONICBLOW",40; bonus bAspdRate,3;</t>
  </si>
  <si>
    <t>bonus bDex,2; bonus bLuk,2;</t>
  </si>
  <si>
    <t>bonus bUnbreakableWeapon,0; bonus bStr,10; bonus bSpeedRate,25;</t>
  </si>
  <si>
    <t>bonus bAtkEle,Ele_Dark; bonus2 bWeaponComaRace,RC_Demon,500; bonus2 bCriticalAddRace,RC_Undead,50;</t>
  </si>
  <si>
    <t>bonus bUnbreakableWeapon,0; bonus bAtkEle,Ele_Holy; skill "AL_HEAL",3; bonus2 bAddRace,RC_Demon,3;</t>
  </si>
  <si>
    <t>bonus bUnbreakableWeapon,0; bonus bStr,20; bonus bSpeedRate,25; bonus bAspdRate,5;</t>
  </si>
  <si>
    <t>bonus2 bSubSize,1,10+getrefine(); bonus bAspdRate,getrefine(); bonus3 bAutoSpell,"NPC_PULSESTRIKE",5,20;</t>
  </si>
  <si>
    <t>bonus bStr,3; bonus2 bAddRace,RC_DemiHuman,55; bonus2 bIgnoreDefRate,RC_DemiHuman,20; bonus bUnbreakableWeapon,0;</t>
  </si>
  <si>
    <t>bonus3 bAddEffOnSkill,"BS_HAMMERFALL",Eff_Stun,50+(20*getrefine());</t>
  </si>
  <si>
    <t>bonus2 bSkillAtk,"WS_CARTTERMINATION",15; if(readparam(bStr)&gt;144) { bonus bHit,10; bonus bAspdRate,3; }</t>
  </si>
  <si>
    <t>bonus bIgnoreDefRace,RC_NonBoss; bonus2 bAddEle,Ele_Neutral,25;</t>
  </si>
  <si>
    <t>bonus bStr,1; bonus bInt,2; bonus bDex,1;</t>
  </si>
  <si>
    <t>bonus bAtkEle,Ele_Wind; bonus bPerfectHitRate,25; bonus bHit,30;</t>
  </si>
  <si>
    <t>bonus2 bAddEff,Eff_Stun,500; bonus2 bAddRace,RC_DemiHuman,20; skill "KN_PIERCE",3;</t>
  </si>
  <si>
    <t>bonus bIgnoreDefRace,RC_Brute; bonus3 bAddMonsterDropItem,517,RC_Brute,1000; bonus3 bAutoSpell,"LK_JOINTBEAT",3,100;</t>
  </si>
  <si>
    <t>bonus bIgnoreDefRace,RC_NonBoss; bonus2 bAddSize,1,20;</t>
  </si>
  <si>
    <t>bonus2 bSkillAtk,"SM_MAGNUM",25; bonus bStr,2;</t>
  </si>
  <si>
    <t>bonus bAtkEle,Ele_Wind; bonus2 bAddEff,Eff_Silence,200; bonus3 bAutoSpell,"MG_THUNDERSTORM",3,100;</t>
  </si>
  <si>
    <t>bonus bAtkEle,Ele_Dark; bonus2 bAddRace,RC_DemiHuman,10; bonus2 bAddRace,RC_Angel,10;</t>
  </si>
  <si>
    <t>bonus bAtkEle,Ele_Holy; skill "AL_HEAL",5; bonus3 bAutoSpell,"MG_SOULSTRIKE",3,100; bonus2 bAddRace,RC_Boss,5;</t>
  </si>
  <si>
    <t>bonus bAtkEle,Ele_Fire; bonus3 bAutoSpell,"MG_FIREBALL",3,100; bonus bStr,3;</t>
  </si>
  <si>
    <t>bonus bCritical,30; bonus bHit,10;</t>
  </si>
  <si>
    <t>bonus bStr,2; bonus2 bAddRace,RC_DemiHuman,25; bonus bIgnoreDefRace,RC_DemiHuman; bonus bUnbreakableWeapon,0;</t>
  </si>
  <si>
    <t>bonus2 bAddRace,RC_Undead,10; bonus bUnbreakableWeapon,0;</t>
  </si>
  <si>
    <t>bonus bLongAtkDef,10;</t>
  </si>
  <si>
    <t>bonus2 bAddEff,Eff_Blind,100; bonus2 bAddEff,Eff_Stun,100; bonus2 bAddEff,Eff_Poison,100; bonus2 bAddEff,Eff_Freeze,100;</t>
  </si>
  <si>
    <t>bonus bCritical,40; bonus bDefRate,-67; bonus bDef2Rate,-67;</t>
  </si>
  <si>
    <t>bonus bInt,2;</t>
  </si>
  <si>
    <t>bonus bAtkEle,Ele_Earth;</t>
  </si>
  <si>
    <t>bonus bAtkEle,Ele_Fire;</t>
  </si>
  <si>
    <t>bonus bAtkEle,Ele_Wind;</t>
  </si>
  <si>
    <t>bonus2 bAddDamageClass,1188,150;</t>
  </si>
  <si>
    <t>bonus bInt,3; bonus bIgnoreDefRace,RC_Dragon; bonus2 bSPGainRace,RC_Dragon,10;</t>
  </si>
  <si>
    <t>bonus bInt,3; bonus3 bAutoSpell,"AL_BLESSING",3+(getskilllv("AL_BLESSING")&gt;3)*(getskilllv("AL_BLESSING")-3),20;</t>
  </si>
  <si>
    <t>bonus bMatkRate,15; bonus bInt,3; bonus bDex,2; bonus bCritical,20+((readparam(bLuk)*2)/10);</t>
  </si>
  <si>
    <t>bonus bMatkRate,15; if (isequipped(2334) || isequipped(2372)) { bonus bMdef,8; bonus bMaxSPRate,10; bonus bInt,4; };</t>
  </si>
  <si>
    <t>bonus bStr,1; bonus bInt,2; bonus bMatkRate,15; bonus2 bIgnoreMDefRate,RC_DemiHuman,25; bonus bUnbreakableWeapon,0;</t>
  </si>
  <si>
    <t>bonus bVit,2; bonus bMdef,10; bonus bMaxSPrate,10;</t>
  </si>
  <si>
    <t>bonus bMatkRate,15;</t>
  </si>
  <si>
    <t>bonus bInt,1; bonus bMatkRate,15;</t>
  </si>
  <si>
    <t>bonus bInt,2; bonus bMatkRate,15;</t>
  </si>
  <si>
    <t>bonus bInt,3; bonus bMatkRate,15;</t>
  </si>
  <si>
    <t>bonus bStr,10; bonus bMatkRate,15; bonus bSPDrainValue,-2;</t>
  </si>
  <si>
    <t>bonus bInt,4; bonus bAtkEle,Ele_Undead; bonus bMatkRate,15;</t>
  </si>
  <si>
    <t>bonus bInt,1; bonus bMatkRate,25;</t>
  </si>
  <si>
    <t>bonus bAtkEle,Ele_Holy; bonus bMatkRate,15; bonus bHealPower,(getrefine()*3/2);</t>
  </si>
  <si>
    <t>bonus bAtkEle,Ele_Holy; bonus bMatkRate,15; bonus2 bCastrate,156,-25; bonus2 bCastrate,77,-25; bonus2 bCastrate,79,-25;</t>
  </si>
  <si>
    <t>bonus bMatkRate,15; bonus bHealPower,14; bonus2 bSPRegenRate,5,10000; bonus bUnbreakableWeapon,0;</t>
  </si>
  <si>
    <t>bonus bMatk,15; bonus bInt,4; if (getrefine()&gt;5) { bonus bInt,getrefine()-5; bonus bMaxHP,-200; bonus bMaxSP,-100; }</t>
  </si>
  <si>
    <t>bonus bInt,4; bonus bMatkRate,20; bonus5 bAutoSpell,"AL_BLESSING",10,20,BF_MAGIC,0;</t>
  </si>
  <si>
    <t>bonus bDex,2;</t>
  </si>
  <si>
    <t>bonus2 bSubEle,Ele_Fire,10; if(isequipped(1752)) bonus bLongAtkRate,25;</t>
  </si>
  <si>
    <t>bonus bDex,2; bonus bInt,10; bonus2 bAddRace,RC_DemiHuman,55; bonus bUnbreakableWeapon,0;</t>
  </si>
  <si>
    <t>bonus2 bSkillAtk,"AC_DOUBLE",25; bonus bDex,2;</t>
  </si>
  <si>
    <t>bonus bAtkEle,Ele_Holy;</t>
  </si>
  <si>
    <t>bonus bAtkEle,Ele_Ghost;</t>
  </si>
  <si>
    <t>bonus2 bAddEff,Eff_Stun,1000;</t>
  </si>
  <si>
    <t>bonus bAtkEle,Ele_Water; bonus2 bAddEff,Eff_Freeze,1000;</t>
  </si>
  <si>
    <t>bonus2 bAddEff,Eff_Blind,1000;</t>
  </si>
  <si>
    <t>bonus2 bAddEff,Eff_Curse,1000;</t>
  </si>
  <si>
    <t>bonus bAtkEle,Ele_Poison;</t>
  </si>
  <si>
    <t>bonus bAtkEle,Ele_Poison; bonus2 bAddEff,Eff_Poison,2000;</t>
  </si>
  <si>
    <t>bonus bCritical,20;</t>
  </si>
  <si>
    <t>bonus bAtkEle,Ele_Dark;</t>
  </si>
  <si>
    <t>bonus2 bAddEff,Eff_Sleep,2000;</t>
  </si>
  <si>
    <t>bonus2 bAddEff,Eff_Silence,1000;</t>
  </si>
  <si>
    <t>bonus bAtkEle,Ele_Holy; bonus2 bAddRace,RC_Demon,5;</t>
  </si>
  <si>
    <t>bonus bStr,2;</t>
  </si>
  <si>
    <t>bonus bAtkEle,Ele_Dark; bonus bMaxHPrate,-2; bonus2 bAddEff,Eff_Bleeding,200;</t>
  </si>
  <si>
    <t>bonus3 bAutoSpell,"SA_FLAMELAUNCHER",5,10;</t>
  </si>
  <si>
    <t>bonus3 bAutoSpell,"SA_LIGHTNINGLOADER",5,10;</t>
  </si>
  <si>
    <t>bonus3 bAutoSpell,"SA_SEISMICWEAPON",5,10;</t>
  </si>
  <si>
    <t>bonus2 bSkillAtk,"MO_TRIPLEATTACK",15; bonus2 bSkillAtk,"MO_CHAINCOMBO",15; bonus2 bSkillAtk,"MO_COMBOFINISH",20;</t>
  </si>
  <si>
    <t>bonus bSPGainValue,3; bonus4 bAutoSpellWhenHit,"WZ_HEAVENDRIVE",3,30,1; bonus3 bAutoSpell,"NPC_WIDECONFUSE",2,100;</t>
  </si>
  <si>
    <t>bonus bDex,2; bonus2 bAddRace,RC_DemiHuman,95; bonus2 bIgnoreDefRate,RC_DemiHuman,20; bonus bUnbreakableWeapon,0;</t>
  </si>
  <si>
    <t>bonus bDex,2; bonus2 bAddRace,RC_DemiHuman,95; bonus2 bSkillAtk,"CG_ARROWVULCAN",20; bonus bUnbreakableWeapon,0;</t>
  </si>
  <si>
    <t>bonus bAtkEle,Ele_Poison; bonus2 bAddEff,Eff_Poison,5000;</t>
  </si>
  <si>
    <t>bonus2 bSkillAtk,"CG_ARROWVULCAN",10; bonus2 bSkillAtk,"DC_THROWARROW",10;</t>
  </si>
  <si>
    <t>bonus bSPGainValue,5; bonus4 bAutoSpellWhenHit,"WZ_FROSTNOVA",3,50,1; bonus3 bAutoSpell,"NPC_WIDESILENCE",2,100;</t>
  </si>
  <si>
    <t>bonus bMdef,5;</t>
  </si>
  <si>
    <t>bonus bVit,2; bonus bMdef,2;</t>
  </si>
  <si>
    <t>bonus bVit,3; bonus bInt,2; bonus bMdef,3; bonus bUnbreakableShield,0;</t>
  </si>
  <si>
    <t>bonus2 bSubRace,RC_Demon,5;</t>
  </si>
  <si>
    <t>bonus bMdef,5; bonus bStr,1; bonus bDex,1; bonus2 bAddRace,RC_NonBoss,5; bonus2 bAddRace,RC_Boss,5; bonus bMatkRate,5;</t>
  </si>
  <si>
    <t>bonus bMdef,2; if (isequipped(2702)) { bonus bAspdRate,10; bonus bShortWeaponDamageReturn,5; }</t>
  </si>
  <si>
    <t>bonus bMdef,3; bonus5 bAutoSpellWhenHit,"SL_KAUPE",3,50,BF_WEAPON,0; bonus5 bAutoSpellWhenHit,"SL_KAITE",5,50,BF_MAGIC,0;</t>
  </si>
  <si>
    <t>bonus2 bSubRace,RC_NonBoss,25; bonus2 bSubRace,RC_Boss,25;</t>
  </si>
  <si>
    <t>bonus bStr,1; bonus2 bSkillAtk,"PA_SHIELDCHAIN",30; bonus2 bSkillAtk,"CR_SHIELDBOOMERANG",30; bonus bUseSPrate,10;</t>
  </si>
  <si>
    <t>bonus2 bSubEle,Ele_Water,20; bonus2 bSubEle,Ele_Fire,20; bonus bMdef,5; bonus bMaxHPRate,5; bonus2 bSubRace,RC_DemiHuman,30;</t>
  </si>
  <si>
    <t>bonus2 bResEff,Eff_Blind,500;</t>
  </si>
  <si>
    <t>bonus2 bSubRace,RC_Plant,10;</t>
  </si>
  <si>
    <t>bonus bMdef,3;</t>
  </si>
  <si>
    <t>bonus bLuk,2;</t>
  </si>
  <si>
    <t>bonus2 bResEff,Eff_Silence,1000;</t>
  </si>
  <si>
    <t>bonus bMdef,1; bonus bLuk,1;</t>
  </si>
  <si>
    <t>bonus2 bResEff,Eff_Blind,1000;</t>
  </si>
  <si>
    <t>bonus2 bResEff,Eff_Blind,1500;</t>
  </si>
  <si>
    <t>bonus bUnbreakableHelm,0;</t>
  </si>
  <si>
    <t>bonus bInt,1;</t>
  </si>
  <si>
    <t>bonus bMaxSP,20;</t>
  </si>
  <si>
    <t>bonus bMaxSP,100;</t>
  </si>
  <si>
    <t>bonus2 bSubRace,RC_Insect,10;</t>
  </si>
  <si>
    <t>bonus bMdef,3; bonus bAgi,1; bonus bLuk,1; bonus2 bSubRace,RC_Demon,3;</t>
  </si>
  <si>
    <t>bonus bMdef,2; bonus bStr,1; bonus2 bSubRace,RC_Angel,3;</t>
  </si>
  <si>
    <t>bonus bStr,1;</t>
  </si>
  <si>
    <t>bonus2 bSubRace,RC_Undead,10;</t>
  </si>
  <si>
    <t>bonus2 bResEff,Eff_Silence,1500;</t>
  </si>
  <si>
    <t>bonus2 bSubRace,RC_Insect,3;</t>
  </si>
  <si>
    <t>bonus2 bSubRace,RC_Plant,3;</t>
  </si>
  <si>
    <t>bonus2 bSubEle,Ele_Holy,15;</t>
  </si>
  <si>
    <t>bonus bDex,3;</t>
  </si>
  <si>
    <t>bonus2 bSubRace,RC_DemiHuman,10;</t>
  </si>
  <si>
    <t>bonus2 bAddRace,RC_DemiHuman,3;</t>
  </si>
  <si>
    <t>bonus2 bSubEle,Ele_Fire,10;</t>
  </si>
  <si>
    <t>bonus2 bResEff,Eff_Blind,10000;</t>
  </si>
  <si>
    <t>if(isequipped(2656) || isequipped(29506)) { bonus bDef,5; bonus bMaxHP,2000; }</t>
  </si>
  <si>
    <t>bonus bMdef,5; bonus bInt,1;</t>
  </si>
  <si>
    <t>bonus bMdef,5; bonus2 bAddEff,Eff_Blind,300;</t>
  </si>
  <si>
    <t>bonus bMdef,10;</t>
  </si>
  <si>
    <t>bonus bMdef,5; bonus2 bSubRace,RC_Demon,15; bonus2 bSubEle,Ele_Dark,10;</t>
  </si>
  <si>
    <t>bonus bAgi,1;</t>
  </si>
  <si>
    <t>bonus bAgi,1; bonus bMdef,3; if(isequipped(2654) || isequipped(29552)) { bonus bUseSPrate,-20; bonus bMaxHP,4000; }</t>
  </si>
  <si>
    <t>bonus bMdef,15;</t>
  </si>
  <si>
    <t>bonus bDefEle,Ele_Fire;</t>
  </si>
  <si>
    <t>bonus bDefEle,Ele_Water;</t>
  </si>
  <si>
    <t>bonus bDefEle,Ele_Wind;</t>
  </si>
  <si>
    <t>bonus bDefEle,Ele_Earth;</t>
  </si>
  <si>
    <t>bonus bMdef,5; bonus2 bResEff,Eff_Stun,2000; bonus2 bResEff,Eff_Blind,8000;</t>
  </si>
  <si>
    <t>bonus bLuk,4;</t>
  </si>
  <si>
    <t>bonus bAllStats,2; bonus bMdef,5; if (isequipped(2700) || isequipped(29564)) { bonus bAllStats,3; }</t>
  </si>
  <si>
    <t>bonus2 bResEff,Eff_Stun,3000; bonus2 bResEff,Eff_Freeze,3000;</t>
  </si>
  <si>
    <t>bonus2 bResEff,Eff_Curse,500; bonus2 bResEff,Eff_Silence,500; bonus2 bResEff,Eff_Stun,500; bonus2 bResEff,Eff_Stone,500;</t>
  </si>
  <si>
    <t>bonus bMaxHP,800; bonus bMdef,5; bonus2 bResEff,Eff_Freeze,10000; bonus2 bSubEle,Ele_Water,5; bonus2 bSubEle,Ele_Neutral,5;</t>
  </si>
  <si>
    <t>bonus bMdef,2; bonus bFlee2,3; if( isequipped(2749) ) bonus bFlee2,5;</t>
  </si>
  <si>
    <t>bonus bVit,2; bonus bMdef,5; bonus bHPrecovRate,75;</t>
  </si>
  <si>
    <t>bonus bMdef,3; if(isequipped(2553)) { bonus bAgi,5; bonus bFlee,15; }</t>
  </si>
  <si>
    <t>bonus bMdef,10; bonus bLuk,5;</t>
  </si>
  <si>
    <t>if (isequipped(2655)||isequipped(2710)) { bonus bBaseAtk,50; bonus2 bAddDefClass,1196,20; bonus2 bAddDefClass,1197,20; }</t>
  </si>
  <si>
    <t>bonus bMaxHP,500;</t>
  </si>
  <si>
    <t>bonus bMaxHPRate,20-getrefine(); bonus bMaxSPRate,20-getrefine(); bonus bDef,getrefine()/2;</t>
  </si>
  <si>
    <t>bonus2 bSubEle,Ele_Water,5; if (isequipped(2528)) { bonus bHPrecovRate,5; bonus bMaxHPrate,10; }</t>
  </si>
  <si>
    <t>bonus bMaxHP,(BaseLevel*10);</t>
  </si>
  <si>
    <t>bonus bMaxHP,100; bonus bMdef,1; bonus2 bSubRace,RC_DemiHuman,1;</t>
  </si>
  <si>
    <t>bonus bAgi,1; bonus bSPrecovRate,5;</t>
  </si>
  <si>
    <t>bonus bAgi,1; bonus bAspdRate,2; bonus bUseSPrate,-8; bonus bMaxHP,500;</t>
  </si>
  <si>
    <t>bonus bUnbreakableGarment,0; bonus bMdef,10;</t>
  </si>
  <si>
    <t>bonus bFlee,15; bonus bFlee2,5;</t>
  </si>
  <si>
    <t>bonus bHPrecovRate,5;</t>
  </si>
  <si>
    <t>bonus bMdef,1; if(isequipped(2339) || isequipped(2371)) { bonus bAgi,5; bonus bFlee,10; }</t>
  </si>
  <si>
    <t>bonus2 bSubRace,RC_Dragon,15; if (isequipped(1166) || isequipped(13001) || isequipped(1474)) bonus2 bAddRace,RC_Dragon,5;</t>
  </si>
  <si>
    <t>bonus bMdef,4;</t>
  </si>
  <si>
    <t>bonus bAgi,2; if (isequipped(2425) || isequipped(2434)) bonus bFlee,10;</t>
  </si>
  <si>
    <t>bonus bMaxHP,50; bonus bMdef,1; bonus2 bSubRace,RC_DemiHuman,1;</t>
  </si>
  <si>
    <t>bonus bFlee,13; bonus2 bSubEle,Ele_Neutral,13; bonus bFlee2,13;</t>
  </si>
  <si>
    <t>bonus bAgi,1; bonus bMdef,5;</t>
  </si>
  <si>
    <t>bonus bVit,2;</t>
  </si>
  <si>
    <t>bonus bAgi,2;</t>
  </si>
  <si>
    <t>bonus bMaxSP,10;</t>
  </si>
  <si>
    <t>bonus bMdef,5; bonus bLuk,2;</t>
  </si>
  <si>
    <t>bonus bLongAtkRate,3;</t>
  </si>
  <si>
    <t>bonus bVit,1;</t>
  </si>
  <si>
    <t>bonus bMdef,3; bonus bLuk,1;</t>
  </si>
  <si>
    <t>bonus bStr,1; bonus bAgi,1; bonus bInt,1; bonus bLuk,1; bonus bMdef,1;</t>
  </si>
  <si>
    <t>bonus2 bAddRace,RC_NonBoss,5; bonus2 bAddRace,RC_Boss,5; bonus bMatkRate,5;</t>
  </si>
  <si>
    <t>bonus bMdef,3; bonus bInt,2; bonus bMaxSPrate,5;</t>
  </si>
  <si>
    <t>bonus bMdef,3; bonus bStr,3; bonus bBaseAtk,10;</t>
  </si>
  <si>
    <t>bonus bMdef,3; bonus bAgi,3; bonus bFlee,5;</t>
  </si>
  <si>
    <t>bonus bMdef,3; bonus bDex,3; bonus bHit,10;</t>
  </si>
  <si>
    <t>bonus bHit,15; bonus bStr,1;</t>
  </si>
  <si>
    <t>bonus bStr,2; bonus2 bResEff,Eff_Blind,1000;</t>
  </si>
  <si>
    <t>bonus bHit,5; bonus bCritical,5; bonus bDex,1;</t>
  </si>
  <si>
    <t>bonus2 bSubEle,Ele_Water,5;</t>
  </si>
  <si>
    <t>bonus2 bSubEle,Ele_Fire,5;</t>
  </si>
  <si>
    <t>bonus2 bSubEle,Ele_Wind,5;</t>
  </si>
  <si>
    <t>bonus2 bSubEle,Ele_Earth,5;</t>
  </si>
  <si>
    <t>bonus bDex,2; bonus bMatkRate,3;</t>
  </si>
  <si>
    <t>bonus bBaseAtk,30;</t>
  </si>
  <si>
    <t>bonus bAgi,3; bonus bVit,3; bonus bLuk,3;</t>
  </si>
  <si>
    <t>bonus2 bSkillAtk,"SM_BASH",6; bonus2 bSkillAtk,"MC_MAMMONITE",6;</t>
  </si>
  <si>
    <t>bonus bAtkRate,5; bonus bMatkRate,5; bonus bMdef,6; bonus bMaxHP,600; bonus3 bAddEff,Eff_Silence,100,ATF_SHORT;</t>
  </si>
  <si>
    <t>bonus bAtkRate,5; bonus bMatkRate,5; bonus bMdef,6; bonus bMaxHP,600; bonus2 bAddEffWhenHit,Eff_Stone,100;</t>
  </si>
  <si>
    <t>bonus bMaxHP,50; bonus bAspdRate,3;</t>
  </si>
  <si>
    <t>bonus bMaxSP,50; bonus bCastRate,-1;</t>
  </si>
  <si>
    <t>bonus bCritical,5;</t>
  </si>
  <si>
    <t>bonus bVit,3; bonus bMaxHPRate,5;</t>
  </si>
  <si>
    <t>bonus bCastrate,-10; bonus bDelayRate,-5;</t>
  </si>
  <si>
    <t>bonus bMdef,2; bonus bAgi,2; bonus bDex,1;</t>
  </si>
  <si>
    <t>bonus2 bExpAddRace,RC_Formless,15;</t>
  </si>
  <si>
    <t>bonus2 bExpAddRace,RC_undead,15;</t>
  </si>
  <si>
    <t>bonus2 bExpAddRace,RC_Brute,15;</t>
  </si>
  <si>
    <t>bonus2 bExpAddRace,RC_Plant,15;</t>
  </si>
  <si>
    <t>bonus2 bExpAddRace,RC_Insect,15;</t>
  </si>
  <si>
    <t>bonus2 bExpAddRace,RC_Fish,15;</t>
  </si>
  <si>
    <t>bonus2 bExpAddRace,RC_Demon,15;</t>
  </si>
  <si>
    <t>bonus2 bExpAddRace,RC_DemiHuman,15;</t>
  </si>
  <si>
    <t>bonus2 bExpAddRace,RC_Angel,15;</t>
  </si>
  <si>
    <t>bonus2 bExpAddRace,RC_Dragon,15;</t>
  </si>
  <si>
    <t>bonus bCritical,2; bonus bMaxSP,25;</t>
  </si>
  <si>
    <t>bonus2 bSubEle,Ele_Water,5; bonus bMaxHP,80; bonus bMdef,2;</t>
  </si>
  <si>
    <t>bonus bAgi,2; bonus bSpeedAddRate,10;</t>
  </si>
  <si>
    <t>bonus bAgi,1; bonus bAspdRate,2; bonus bSpeedAddRate,5;</t>
  </si>
  <si>
    <t>bonus bMaxHP,1000; bonus2 bSubEle,Ele_Neutral,-5;</t>
  </si>
  <si>
    <t>bonus bInt,3; autobonus2 "{ bonus bDef,20; }",10,5000;</t>
  </si>
  <si>
    <t>bonus bDex,1; bonus5 bAutoSpellWhenHit,"WZ_FROSTNOVA",3,50,BF_WEAPON|BF_MAGIC,1;</t>
  </si>
  <si>
    <t>bonus bDex,1; bonus5 bAutoSpellWhenHit,"MG_THUNDERSTORM",5,50,BF_WEAPON|BF_MAGIC,1;</t>
  </si>
  <si>
    <t>bonus bMaxHP,500; bonus bMaxSP,200;</t>
  </si>
  <si>
    <t>bonus bAgi,3;</t>
  </si>
  <si>
    <t>bonus bLuk,2; bonus bFlee2,1;</t>
  </si>
  <si>
    <t>bonus bVit,1; bonus bMaxHP,500;</t>
  </si>
  <si>
    <t>bonus bMaxHP,1600;</t>
  </si>
  <si>
    <t>bonus bDex,1; bonus bHit,3;</t>
  </si>
  <si>
    <t>bonus2 bAddEle,Ele_Dark,20;</t>
  </si>
  <si>
    <t>bonus bLuk,1; bonus bCritical,1; bonus bFlee2,1;</t>
  </si>
  <si>
    <t>bonus2 bAddRace,RC_Formless,20;</t>
  </si>
  <si>
    <t>bonus bStr,1; bonus bBaseAtk,10;</t>
  </si>
  <si>
    <t>bonus bAgi,1; bonus bFlee,2;</t>
  </si>
  <si>
    <t>bonus bMaxSP,80;</t>
  </si>
  <si>
    <t>bonus bVit,1; bonus bMaxHP,1000;</t>
  </si>
  <si>
    <t>bonus bMaxHP,800;</t>
  </si>
  <si>
    <t>bonus bMaxHPrate,5;</t>
  </si>
  <si>
    <t>bonus bMaxHP,1000; bonus bMaxSP,50;</t>
  </si>
  <si>
    <t>bonus bFlee,10;</t>
  </si>
  <si>
    <t>bonus2 bAddEff,Eff_Stun,500;</t>
  </si>
  <si>
    <t>bonus bInt,1; bonus bMaxSP,10;</t>
  </si>
  <si>
    <t>bonus bStr,1; bonus bBaseAtk,3;</t>
  </si>
  <si>
    <t>bonus2 bAddEff,Eff_Blind,500; bonus bBaseAtk,5;</t>
  </si>
  <si>
    <t>bonus bDex,1; bonus bBaseAtk,5;</t>
  </si>
  <si>
    <t>bonus2 bAddEff,Eff_Sleep,500; bonus bBaseAtk,5;</t>
  </si>
  <si>
    <t>bonus bBaseAtk,10; bonus2 bAddEff,Eff_Stun,200;</t>
  </si>
  <si>
    <t>bonus bAgi,1; bonus bFlee,1;</t>
  </si>
  <si>
    <t>bonus bBaseAtk,15; bonus bCritical,1;</t>
  </si>
  <si>
    <t>bonus2 bAddEle,Ele_Wind,20;</t>
  </si>
  <si>
    <t>bonus bMaxHPrate,10;</t>
  </si>
  <si>
    <t>bonus bDef,2;</t>
  </si>
  <si>
    <t>skill "TF_DETOXIFY",1;</t>
  </si>
  <si>
    <t>bonus2 bAddRace,RC_DemiHuman,20;</t>
  </si>
  <si>
    <t>bonus bHPrecovRate,10;</t>
  </si>
  <si>
    <t>bonus2 bAddEff,Eff_Poison,500; bonus bBaseAtk,5;</t>
  </si>
  <si>
    <t>bonus bHPrecovRate,20;</t>
  </si>
  <si>
    <t>bonus2 bResEff,Eff_Silence,2000; bonus bDef,1;</t>
  </si>
  <si>
    <t>skill "AL_TELEPORT",1;</t>
  </si>
  <si>
    <t>bonus2 bResEff,Eff_Sleep,2000; bonus bDef,1;</t>
  </si>
  <si>
    <t>bonus2 bSubEle,Ele_Wind,10; bonus bDef,2;</t>
  </si>
  <si>
    <t>bonus bBaseAtk,20;</t>
  </si>
  <si>
    <t>skill "TF_HIDING",1;</t>
  </si>
  <si>
    <t>bonus bLongAtkDef,35;</t>
  </si>
  <si>
    <t>bonus2 bResEff,Eff_Blind,2000; bonus bDef,1;</t>
  </si>
  <si>
    <t>callfunc "bMVP"; if(@mvpcount&lt;6) { bonus bDefEle,Ele_Ghost; bonus bHPrecovRate,-25; }</t>
  </si>
  <si>
    <t>skill "TF_POISON",3;</t>
  </si>
  <si>
    <t>bonus2 bAddEle,Ele_Fire,20;</t>
  </si>
  <si>
    <t>bonus bFlee2,5; bonus bAgi,1;</t>
  </si>
  <si>
    <t>skill "AL_HEAL",1;</t>
  </si>
  <si>
    <t>callfunc "bMVP"; if(@mvpcount&lt;6) { bonus bDefEle,Ele_Holy; }</t>
  </si>
  <si>
    <t>bonus2 bAddEff,Eff_Freeze,500; bonus bBaseAtk,5;</t>
  </si>
  <si>
    <t>bonus2 bSubEle,Ele_Wind,30; bonus bFlee,5;</t>
  </si>
  <si>
    <t>bonus2 bAddEff,Eff_Silence,500; bonus bBaseAtk,5;</t>
  </si>
  <si>
    <t>bonus2 bSubRace,RC_DemiHuman,30;</t>
  </si>
  <si>
    <t>bonus2 bSubRace,RC_Plant,30;</t>
  </si>
  <si>
    <t>bonus2 bAddRace,RC_Brute,20;</t>
  </si>
  <si>
    <t>bonus bUnbreakableArmor,0; bonus bDef,1;</t>
  </si>
  <si>
    <t>bonus2 bAddEle,Ele_Poison,20;</t>
  </si>
  <si>
    <t>bonus2 bAddRace,RC_Insect,20;</t>
  </si>
  <si>
    <t>bonus2 bAddEle,Ele_Earth,20;</t>
  </si>
  <si>
    <t>bonus2 bSubRace,RC_Brute,30;</t>
  </si>
  <si>
    <t>bonus2 bResEff,Eff_Freeze,2000; bonus bDef,1;</t>
  </si>
  <si>
    <t>bonus2 bAddRace,RC_Plant,20;</t>
  </si>
  <si>
    <t>bonus2 bAddEle,Ele_Water,20;</t>
  </si>
  <si>
    <t>bonus bSPrecovRate,15;</t>
  </si>
  <si>
    <t>bonus2 bSubEle,Ele_Undead,30; bonus bFlee,5;</t>
  </si>
  <si>
    <t>bonus bUnbreakableWeapon,0; bonus bBaseAtk,5;</t>
  </si>
  <si>
    <t>skill "MC_DISCOUNT",5;</t>
  </si>
  <si>
    <t>bonus2 bSubRace,RC_Insect,30;</t>
  </si>
  <si>
    <t>bonus2 bResEff,Eff_Stone,2000; bonus bDef,1;</t>
  </si>
  <si>
    <t>bonus2 bAddEff,Eff_Curse,500; bonus bBaseAtk,5;</t>
  </si>
  <si>
    <t>bonus bNoCastCancel,0;</t>
  </si>
  <si>
    <t>bonus bVit,3;</t>
  </si>
  <si>
    <t>bonus bStr,3;</t>
  </si>
  <si>
    <t>bonus2 bAddRace,RC_Fish,20;</t>
  </si>
  <si>
    <t>bonus2 bSubEle,Ele_Earth,30; bonus bFlee,5;</t>
  </si>
  <si>
    <t>bonus2 bAddSize,0,15; bonus bBaseAtk,5;</t>
  </si>
  <si>
    <t>bonus2 bSubRace,RC_Fish,30;</t>
  </si>
  <si>
    <t>skill "SM_MAGNUM",3;</t>
  </si>
  <si>
    <t>bonus2 bAddEle,Ele_Holy,20;</t>
  </si>
  <si>
    <t>bonus bCritical,9;</t>
  </si>
  <si>
    <t>bonus2 bResEff,Eff_Confusion,10000; bonus2 bSubEle,Ele_Earth,15;</t>
  </si>
  <si>
    <t>skill "AS_CLOAKING",1;</t>
  </si>
  <si>
    <t>bonus bDefEle,Ele_Water; bonus bDef,1;</t>
  </si>
  <si>
    <t>bonus2 bResEff,Eff_Stone,1500; bonus2 bSubEle,Ele_Earth,5; bonus bDef,1;</t>
  </si>
  <si>
    <t>bonus bStr,1; bonus bCritical,4;</t>
  </si>
  <si>
    <t>bonus2 bAddSize,1,15; bonus bBaseAtk,5;</t>
  </si>
  <si>
    <t>skill "AL_CURE",1;</t>
  </si>
  <si>
    <t>bonus bLongAtkRate,10;</t>
  </si>
  <si>
    <t>bonus2 bSubEle,Ele_Water,30; bonus bFlee,5;</t>
  </si>
  <si>
    <t>bonus2 bAddEff,Eff_Poison,400; bonus bBaseAtk,10;</t>
  </si>
  <si>
    <t>bonus bMaxHPrate,10; bonus bAgi,1;</t>
  </si>
  <si>
    <t>bonus bDefEle,Ele_Wind; bonus bDef,1;</t>
  </si>
  <si>
    <t>bonus bDefEle,Ele_Fire; bonus bDef,1;</t>
  </si>
  <si>
    <t>bonus bMaxSPrate,15; bonus bSPrecovRate,3;</t>
  </si>
  <si>
    <t>bonus bDefEle,Ele_Earth; bonus bDef,1;</t>
  </si>
  <si>
    <t>bonus bFlee,20; bonus2 bSubEle,Ele_Ghost,-50;</t>
  </si>
  <si>
    <t>skill "MG_SIGHT",1;</t>
  </si>
  <si>
    <t>bonus2 bAddEff,Eff_Confusion,500;</t>
  </si>
  <si>
    <t>bonus2 bSubEle,Ele_Water,5; bonus2 bResEff,Eff_Freeze,10000;</t>
  </si>
  <si>
    <t>bonus bHit,20;</t>
  </si>
  <si>
    <t>bonus bMaxHPrate,8; bonus bMaxSPrate,8;</t>
  </si>
  <si>
    <t>bonus2 bSubEle,Ele_Poison,30; bonus bFlee,5;</t>
  </si>
  <si>
    <t>bonus2 bSubEle,Ele_Fire,30; bonus bFlee,5;</t>
  </si>
  <si>
    <t>bonus2 bResEff,Eff_Poison,2000; bonus bDef,1;</t>
  </si>
  <si>
    <t>bonus2 bAddRace,RC_Demon,20;</t>
  </si>
  <si>
    <t>bonus2 bResEff,Eff_Silence,10000;</t>
  </si>
  <si>
    <t>bonus2 bSubEle,Ele_Ghost,30; bonus bFlee,5;</t>
  </si>
  <si>
    <t>bonus bDefEle,Ele_Poison; bonus bDef,1;</t>
  </si>
  <si>
    <t>bonus2 bHpDrainRate,30,15;</t>
  </si>
  <si>
    <t>bonus2 bSubEle,Ele_Dark,30; bonus bFlee,5;</t>
  </si>
  <si>
    <t>bonus bDoubleRate,5;</t>
  </si>
  <si>
    <t>bonus2 bAddRace,RC_Dragon,20;</t>
  </si>
  <si>
    <t>bonus bDefEle,Ele_Dark;</t>
  </si>
  <si>
    <t>bonus2 bSubRace,RC_Dragon,30;</t>
  </si>
  <si>
    <t>bonus bStr,1; bonus2 bResEff,Eff_Blind,10000;</t>
  </si>
  <si>
    <t>callfunc "bMVP"; if(@mvpcount&lt;6) { bonus bMaxHP,1000; bonus bMdef,getrefine(); bonus bNoCastCancel,0; }</t>
  </si>
  <si>
    <t>bonus2 bSubRace,RC_Demon,15; bonus2 bResEff,Eff_Stone,10000;</t>
  </si>
  <si>
    <t>bonus2 bAddRace,RC_DemiHuman,7; bonus2 bAddRace,RC_Brute,7; bonus2 bAddRace,RC_Plant,7; bonus2 bAddRace,RC_Insect,7;</t>
  </si>
  <si>
    <t>bonus2 bAddSize,2,15; bonus bBaseAtk,5;</t>
  </si>
  <si>
    <t>bonus2 bResEff,Eff_Sleep,10000; bonus bAgi,1;</t>
  </si>
  <si>
    <t>callfunc "bMVP"; if(@mvpcount&lt;6) { bonus bNoMagicDamage,100; }</t>
  </si>
  <si>
    <t>bonus bAgi,3; bonus bCritical,1;</t>
  </si>
  <si>
    <t>bonus2 bAddEle,Ele_Undead,20;</t>
  </si>
  <si>
    <t>callfunc "bMVP"; if(@mvpcount&lt;6) { bonus bSpeedAddRate,25; }</t>
  </si>
  <si>
    <t>callfunc "bMVP"; if(@mvpcount&lt;6) { bonus bNoGemStone,0; bonus bUseSPrate,25; }</t>
  </si>
  <si>
    <t>bonus2 bSubEle,Ele_Neutral,20;</t>
  </si>
  <si>
    <t>callfunc "bMVP"; if(@mvpcount&lt;6) { bonus bShortWeaponDamageReturn,30; }</t>
  </si>
  <si>
    <t>bonus2 bSubRace,RC_Demon,30;</t>
  </si>
  <si>
    <t>bonus2 bSubRace,RC_Angel,30;</t>
  </si>
  <si>
    <t>skill "TF_STEAL",1;</t>
  </si>
  <si>
    <t>bonus2 bAddRace,RC_Boss,25;</t>
  </si>
  <si>
    <t>bonus bDefEle,Ele_Undead; bonus bInt,1; bonus bDef,1;</t>
  </si>
  <si>
    <t>set .@isEq,isequippedcnt(4142); callfunc "bMVP"; if(@mvpcount&lt;6) { bonus bAspdRate,15/(.@isEq?.@isEq:1); }</t>
  </si>
  <si>
    <t>set .@isEq,isequippedcnt(4145); callfunc "bMVP"; if(@mvpcount&lt;6) { bonus bCastrate,-30/(.@isEq?.@isEq:1); }</t>
  </si>
  <si>
    <t>callfunc "bMVP"; if(@mvpcount&lt;6) { bonus bMagicDamageReturn,50; }</t>
  </si>
  <si>
    <t>callfunc "bMVP"; if(@mvpcount&lt;6) { bonus bHit,-10; bonus bSplashRange,1; }</t>
  </si>
  <si>
    <t>bonus3 bAddMonsterDropItem,12028,RC_Insect,100;</t>
  </si>
  <si>
    <t>if(getrefine()&lt;6) { bonus bDef,2; bonus bMdef,5; }</t>
  </si>
  <si>
    <t>bonus2 bSubRace,RC_Plant,-20; bonus2 bExpAddRace,RC_Plant,10;</t>
  </si>
  <si>
    <t>bonus bCritAtkRate,10; bonus2 bCriticalAddRace,RC_Formless,7;</t>
  </si>
  <si>
    <t>bonus bCritAtkRate,10; bonus2 bCriticalAddRace,RC_Undead,7;</t>
  </si>
  <si>
    <t>bonus bHPrecovRate,-100; bonus bHPGainValue,100;</t>
  </si>
  <si>
    <t>bonus bAgi,2; if(getrefine()&gt;8) bonus bFlee,20;</t>
  </si>
  <si>
    <t>bonus bStr,2; if(getrefine()&gt;8) { bonus bMaxHPrate,10; bonus bMaxSPrate,10; }</t>
  </si>
  <si>
    <t>bonus3 bAutoSpellWhenHit,"PR_GLORIA",1,50; if(isequipped(4031)) { bonus bDef,3; bonus bVit,3; }</t>
  </si>
  <si>
    <t>bonus2 bAddEffWhenHit,Eff_Blind,300+600*(isequipped(4074));</t>
  </si>
  <si>
    <t>bonus2 bSubRace,RC_Fish,-20; bonus2 bExpAddRace,RC_Fish,10;</t>
  </si>
  <si>
    <t>bonus2 bSPGainRace,RC_Insect,5;</t>
  </si>
  <si>
    <t>bonus2 bAddEffWhenHit,Eff_Curse,300+600*(isequipped(4127));</t>
  </si>
  <si>
    <t>bonus2 bSPGainRace,RC_Brute,5;</t>
  </si>
  <si>
    <t>bonus bMaxHPrate,-10; bonus bMaxSPrate,-10; bonus bCastrate,-10-10*isequipped(4168);</t>
  </si>
  <si>
    <t>bonus2 bAddEffWhenHit,Eff_Stone,600;</t>
  </si>
  <si>
    <t>bonus bCritAtkRate,20; bonus2 bSPDrainValue,-1,0;</t>
  </si>
  <si>
    <t>bonus2 bAddEffWhenHit,Eff_Sleep,600;</t>
  </si>
  <si>
    <t>bonus3 bAutoSpell,"TF_POISON",1,20; bonus2 bAddSkillBlow,52,5;</t>
  </si>
  <si>
    <t>bonus bCritAtkRate,10; bonus2 bCriticalAddRace,RC_Dragon,7;</t>
  </si>
  <si>
    <t>bonus3 bAddMonsterDropItem,993,RC_Plant,100; bonus2 bSubEle,Ele_Earth,10;</t>
  </si>
  <si>
    <t>bonus bAgi,1; bonus bFlee,10; bonus2 bSkillAtk,"AC_DOUBLE",5; bonus2 bSkillAtk,"AC_SHOWER",5;</t>
  </si>
  <si>
    <t>bonus bAgi,1; if(isequipped(4009)) bonus bFlee,18;</t>
  </si>
  <si>
    <t>bonus2 bSPGainRace,RC_Dragon,5;</t>
  </si>
  <si>
    <t>bonus2 bSPGainRace,RC_Demon,5;</t>
  </si>
  <si>
    <t>bonus bStr,1; if(isequipped(4029)) bonus bFlee,18;</t>
  </si>
  <si>
    <t>bonus2 bAddRace2,4,30;</t>
  </si>
  <si>
    <t>bonus3 bAddMonsterDropItem,12030,RC_Demon,100;</t>
  </si>
  <si>
    <t>bonus2 bSubEle,Ele_Fire,10; bonus3 bAddMonsterDropItem,990,RC_Brute,100;</t>
  </si>
  <si>
    <t>bonus2 bAddEffWhenHit,Eff_Curse,600;</t>
  </si>
  <si>
    <t>bonus3 bAddMonsterDropItem,12027,RC_Undead,100;</t>
  </si>
  <si>
    <t>bonus3 bAutoSpellWhenHit,"AL_HEAL",3,50;</t>
  </si>
  <si>
    <t>bonus bCritAtkRate,10; bonus2 bCriticalAddRace,RC_Fish,7;</t>
  </si>
  <si>
    <t>bonus2 bSubEle,Ele_Water,10; bonus3 bAddMonsterDropItem,991,RC_Fish,100;</t>
  </si>
  <si>
    <t>bonus2 bAddMonsterDropItem,909,2000; bonus2 bAddMonsterDropItem,7126,10;</t>
  </si>
  <si>
    <t>bonus bLuk,1; if(isequipped(4001)) bonus bFlee,18;</t>
  </si>
  <si>
    <t>callfunc "bMVP"; if(@mvpcount&lt;6) { bonus bIntravision,0; }</t>
  </si>
  <si>
    <t>if(getrefine()&lt;6) bonus bMdef,7;</t>
  </si>
  <si>
    <t>bonus2 bAddEffWhenHit,Eff_Stun,600;</t>
  </si>
  <si>
    <t>bonus2 bAddEle,Ele_Ghost,20;</t>
  </si>
  <si>
    <t>bonus2 bSubRace,RC_Brute,-20; bonus2 bExpAddRace,RC_Brute,10;</t>
  </si>
  <si>
    <t>bonus2 bAddMonsterDropItem,603,10;</t>
  </si>
  <si>
    <t>bonus2 bAddMonsterDropItem,644,30;</t>
  </si>
  <si>
    <t>bonus2 bSubSize,0,30; bonus bDef,1;</t>
  </si>
  <si>
    <t>bonus bMaxSPrate,10; bonus2 bSkillAtk,"MG_FROSTDIVER",5;</t>
  </si>
  <si>
    <t>bonus bMdef,3; if(isequipped(4021)) bonus bFlee,18;</t>
  </si>
  <si>
    <t>bonus3 bAutoSpell,"SM_BASH",1,20; bonus2 bAddSkillBlow,"SM_BASH",5; bonus2 bAddDefClass,1026,-100;</t>
  </si>
  <si>
    <t>bonus2 bAddEffWhenHit,Eff_Silence,600;</t>
  </si>
  <si>
    <t>bonus bCritAtkRate,10; bonus2 bCriticalAddRace,RC_Insect,7;</t>
  </si>
  <si>
    <t>bonus2 bAddMonsterDropItemGroup,IG_Food,600;</t>
  </si>
  <si>
    <t>bonus2 bAddEffWhenHit,Eff_Freeze,600;</t>
  </si>
  <si>
    <t>bonus2 bAddMonsterDropItem,715,30; bonus2 bAddMonsterDropItem,716,30; bonus2 bAddMonsterDropItem,717,30;</t>
  </si>
  <si>
    <t>bonus bDef,2; bonus bMdef,2;</t>
  </si>
  <si>
    <t>bonus2 bSubRace,RC_Insect,-20; bonus2 bExpAddRace,RC_Insect,10;</t>
  </si>
  <si>
    <t>bonus2 bAddEffWhenHit,Eff_Sleep,300+600*(isequipped(4025));</t>
  </si>
  <si>
    <t>bonus bDef,1; bonus2 bResEff,Eff_Stun,2000;</t>
  </si>
  <si>
    <t>bonus3 bAddMonsterDropItem,12032,RC_Brute,100;</t>
  </si>
  <si>
    <t>bonus bBaseAtk,10; bonus bHit,10;</t>
  </si>
  <si>
    <t>bonus bDef,2; if(getrefine()&gt;8) bonus bMdef,5;</t>
  </si>
  <si>
    <t>bonus3 bAddMonsterDropItem,12031,RC_Fish,100;</t>
  </si>
  <si>
    <t>bonus bInt,1; bonus bCastrate,-5; if(isequipped(4244,4299,4313)) { bonus bDef,3; bonus bMdef,3; }</t>
  </si>
  <si>
    <t>bonus2 bSubRace2,5,50;</t>
  </si>
  <si>
    <t>bonus2 bSubRace,RC_Angel,-20; bonus2 bExpAddRace,RC_Angel,10;</t>
  </si>
  <si>
    <t>bonus3 bAutoSpell,"PR_IMPOSITIO",3,3; if(isequipped(4238)) bonus3 bAutoSpell,"MG_LIGHTNINGBOLT",5,20;</t>
  </si>
  <si>
    <t>bonus3 bAutoSpell,"PR_LEXAETERNA",1,30;</t>
  </si>
  <si>
    <t>bonus2 bSubRace,RC_Formless,-20; bonus2 bExpAddRace,RC_Formless,10;</t>
  </si>
  <si>
    <t>if (getrefine()&lt;6) { bonus bDef,2; bonus bMdef,3; }</t>
  </si>
  <si>
    <t>bonus bVit,2; if(getrefine()&gt;8) bonus bMaxHP,5000;</t>
  </si>
  <si>
    <t>bonus3 bAutoSpellWhenHit,"AL_TELEPORT",1,500;</t>
  </si>
  <si>
    <t>bonus3 bAutoSpellWhenHit,"MG_SIGHT",1,200; bonus bMaxHP,2500; bonus bVit,1;</t>
  </si>
  <si>
    <t>bonus2 bSubRace,RC_DemiHuman,-20; bonus2 bExpAddRace,RC_DemiHuman,10;</t>
  </si>
  <si>
    <t>bonus bCritAtkRate,10; bonus2 bCriticalAddRace,RC_DemiHuman,7;</t>
  </si>
  <si>
    <t>bonus bBaseAtk,5; bonus2 bAddDamageClass,1074,30;</t>
  </si>
  <si>
    <t>bonus3 bAutoSpellWhenHit,"AL_CRUCIS",5,30; if(isequipped(4106)) bonus bPerfectHitAddRate,20;</t>
  </si>
  <si>
    <t>bonus2 bSubRace,RC_Demon,-20; bonus2 bExpAddRace,RC_Demon,10;</t>
  </si>
  <si>
    <t>bonus2 bSubSize,2,30; bonus bDef,1;</t>
  </si>
  <si>
    <t>bonus2 bAddRace2,5,40;</t>
  </si>
  <si>
    <t>bonus bLongAtkDef,5;</t>
  </si>
  <si>
    <t>bonus2 bSubRace,RC_Boss,40; bonus2 bSubRace,RC_NonBoss,-40;</t>
  </si>
  <si>
    <t>bonus2 bSubSize,1,25; bonus bDef,1; bonus2 bResEff,Eff_Stone,3000; bonus2 bResEff,Eff_Sleep,3000;</t>
  </si>
  <si>
    <t>bonus2 bAddRace2,3,30;</t>
  </si>
  <si>
    <t>bonus3 bAddMonsterDropItem,12034,RC_DemiHuman,100;</t>
  </si>
  <si>
    <t>bonus bInt,1; bonus bMaxSP,50;</t>
  </si>
  <si>
    <t>bonus bDef,1; bonus bHPrecovRate,30;</t>
  </si>
  <si>
    <t>bonus bDef,1; bonus2 bResEff,Eff_Confusion,2000;</t>
  </si>
  <si>
    <t>bonus bDef,1; bonus2 bResEff,Eff_Bleeding,2000;</t>
  </si>
  <si>
    <t>bonus3 bAddMonsterDropItem,12029,RC_Plant,100;</t>
  </si>
  <si>
    <t>bonus3 bAddMonsterDropItem,12033,RC_Angel,100;</t>
  </si>
  <si>
    <t>bonus bVit,1; if(isequipped(4006)) bonus bFlee,18;</t>
  </si>
  <si>
    <t>bonus2 bSubRace,RC_Dragon,-20; bonus2 bExpAddRace,RC_Dragon,10;</t>
  </si>
  <si>
    <t>bonus3 bAutoSpell,"AS_SONICBLOW",1,50; if(isequipped(4277)) { bonus bBaseAtk,20; bonus bLuk,3; }</t>
  </si>
  <si>
    <t>bonus2 bAddEffWhenHit,Eff_Poison,600;</t>
  </si>
  <si>
    <t>bonus2 bSubEle,Ele_Wind,10; bonus3 bAddMonsterDropItem,992,RC_Insect,100;</t>
  </si>
  <si>
    <t>bonus bAgi,1; bonus bCritical,3;</t>
  </si>
  <si>
    <t>bonus bBaseAtk,5; bonus2 bAddDamageClass,1073,30;</t>
  </si>
  <si>
    <t>bonus2 bSPGainRace,RC_Undead,5;</t>
  </si>
  <si>
    <t>bonus2 bSubRace,RC_Undead,-20; bonus2 bExpAddRace,RC_Undead,10;</t>
  </si>
  <si>
    <t>bonus bLuk,5; bonus2 bSkillAtk,"BA_MUSICALSTRIKE",20; bonus2 bSkillAtk,"DC_THROWARROW",20;</t>
  </si>
  <si>
    <t>if(getrefine()&lt;6) bonus bMdef,5;</t>
  </si>
  <si>
    <t>bonus bSPrecovRate,-100; bonus bSPGainValue,10;</t>
  </si>
  <si>
    <t>bonus2 bAddMonsterDropItemGroup,IG_Recovery,600;</t>
  </si>
  <si>
    <t>bonus4 bAutoSpell,"AL_HEAL",5,50,1;</t>
  </si>
  <si>
    <t>bonus bFlee2,5; bonus bFlee,10;</t>
  </si>
  <si>
    <t>if(getrefine()&lt;6) bonus bMdef,8;</t>
  </si>
  <si>
    <t>bonus bInt,2; if(getrefine()&gt;8) bonus bMaxSP,150;</t>
  </si>
  <si>
    <t>bonus2 bSPGainRace,RC_Plant,5;</t>
  </si>
  <si>
    <t>bonus bMdef,3; bonus bMagicDamageReturn,5;</t>
  </si>
  <si>
    <t>bonus2 bAddRace2,2,30;</t>
  </si>
  <si>
    <t>bonus bCritAtkRate,10; bonus2 bCriticalAddRace,RC_Plant,7;</t>
  </si>
  <si>
    <t>bonus bLuk,2; bonus2 bSkillAtk,"AL_HOLYLIGHT",10;</t>
  </si>
  <si>
    <t>bonus2 bAddEffWhenHit,Eff_Blind,600;</t>
  </si>
  <si>
    <t>bonus2 bGetZenyNum,500,1; if(isequipped(4028)) bonus bStr,3;</t>
  </si>
  <si>
    <t>bonus bCritAtkRate,10; bonus2 bCriticalAddRace,RC_Brute,7;</t>
  </si>
  <si>
    <t>bonus2 bAddEffWhenHit,Eff_Confusion,600;</t>
  </si>
  <si>
    <t>bonus2 bAddEffWhenHit,Eff_Bleeding,600;</t>
  </si>
  <si>
    <t>callfunc "bMVP"; if(@mvpcount&lt;6) { bonus bMaxHPrate,100; bonus bDef,-50; bonus bMdef,-50; }</t>
  </si>
  <si>
    <t>bonus bDef,2; bonus2 bSkillAtk,"CR_SHIELDCHARGE",10; bonus2 bSkillAtk,"CR_SHIELDBOOMERANG",10;</t>
  </si>
  <si>
    <t>bonus bFlee2,1; if(isequipped(4014)) bonus bFlee,18;</t>
  </si>
  <si>
    <t>bonus2 bSPGainRace,RC_Fish,5;</t>
  </si>
  <si>
    <t>bonus2 bSPGainRace,RC_Formless,5;</t>
  </si>
  <si>
    <t>bonus bDef,1; bonus2 bSubEle,Ele_Neutral,5;</t>
  </si>
  <si>
    <t>bonus bCritAtkRate,10; bonus2 bCriticalAddRace,RC_Demon,7;</t>
  </si>
  <si>
    <t>bonus2 bSubEle,Ele_Dark,15; bonus2 bSubEle,Ele_Undead,15;</t>
  </si>
  <si>
    <t>bonus2 bSubRace,RC_Formless,30;</t>
  </si>
  <si>
    <t>bonus2 bSPGainRace,RC_Angel,5;</t>
  </si>
  <si>
    <t>bonus3 bAutoSpell,"WZ_METEOR",1,20;</t>
  </si>
  <si>
    <t>bonus bClassChange,100;</t>
  </si>
  <si>
    <t>bonus bDef,1; bonus bShortWeaponDamageReturn,5;</t>
  </si>
  <si>
    <t>bonus3 bAutoSpell,"MG_FROSTDIVER",3,50+250*isequipped(4324);</t>
  </si>
  <si>
    <t>callfunc "bMVP"; if(@mvpcount&lt;6) { bonus2 bAddEffWhenHit,Eff_Freeze,5000; }</t>
  </si>
  <si>
    <t>bonus2 bAddItemHealRate,IG_Fish,50; bonus3 bAddMonsterDropItem,551,RC_Fish,300; bonus3 bAddMonsterDropItem,544,RC_Fish,300;</t>
  </si>
  <si>
    <t>bonus bCastrate,5; bonus bNoCastCancel,0; bonus2 bSkillAtk,18,5;</t>
  </si>
  <si>
    <t>bonus bFlee,15; bonus bCritical,1; if(isequipped(4090,4212)) bonus bAllStats,1;</t>
  </si>
  <si>
    <t>bonus2 bSPGainRace,RC_DemiHuman,5;</t>
  </si>
  <si>
    <t>bonus3 bAddEffWhenHit,Eff_Poison,3000,ATF_TARGET|ATF_SELF;</t>
  </si>
  <si>
    <t>bonus bLongAtkDef,10; bonus2 bSubEle,Ele_Neutral,10;</t>
  </si>
  <si>
    <t>bonus2 bSkillAtk,"WZ_EARTHSPIKE",5; bonus2 bSkillAtk,"WZ_HEAVENDRIVE",5;</t>
  </si>
  <si>
    <t>bonus bHPrecovRate,10; bonus2 bResEff,Eff_Bleeding,10000;</t>
  </si>
  <si>
    <t>bonus bBaseAtk,25; bonus bDef,-5;</t>
  </si>
  <si>
    <t>bonus bVit,readparam(bDex)/18;</t>
  </si>
  <si>
    <t>bonus bBaseAtk,-25; bonus bDef,3;</t>
  </si>
  <si>
    <t>bonus2 bSubRace,RC_Undead,30;</t>
  </si>
  <si>
    <t>bonus3 bAutoSpell,"RG_STRIPWEAPON",1,50;</t>
  </si>
  <si>
    <t>callfunc "bMVP"; if(@mvpcount&lt;6) { bonus bVit,5; bonus bDef,5; bonus bNoKnockback,0; }</t>
  </si>
  <si>
    <t>bonus3 bAddMonsterDropItem,12058,RC_Insect,50;</t>
  </si>
  <si>
    <t>bonus bStr,readparam(bInt)/18;</t>
  </si>
  <si>
    <t>bonus3 bAddMonsterDropItem,12053,RC_Fish,50;</t>
  </si>
  <si>
    <t>bonus4 bAutoSpellWhenHit,"AL_PNEUMA",1,50,0;</t>
  </si>
  <si>
    <t>bonus2 bSkillAtk,"WZ_STORMGUST",3; bonus2 bSkillAtk,"WZ_FROSTNOVA",5; bonus2 bSkillAtk,"NJ_HYOUSYOURAKU",5;</t>
  </si>
  <si>
    <t>bonus bMaxHP,2000-40*getrefine(); bonus bHPrecovRate,10;</t>
  </si>
  <si>
    <t>bonus3 bAddMonsterDropItem,12043,RC_Brute,50;</t>
  </si>
  <si>
    <t>skill "SA_CASTCANCEL",1;</t>
  </si>
  <si>
    <t>callfunc "bMVP"; if(@mvpcount&lt;6) { skill "LK_BERSERK",1; bonus bMaxHPrate,-50; }</t>
  </si>
  <si>
    <t>bonus bStr,getrefine()-6;</t>
  </si>
  <si>
    <t>callfunc "bMVP"; if(@mvpcount&lt;6) { skill "AS_CLOAKING",3; }</t>
  </si>
  <si>
    <t>bonus2 bCriticalAddRace,RC_DemiHuman,10;</t>
  </si>
  <si>
    <t>bonus bAspdRate,-5; bonus bHit,30;</t>
  </si>
  <si>
    <t>callfunc "bMVP"; if(@mvpcount&lt;6) { bonus bIgnoreMDefRace,RC_NonBoss; bonus bCastrate,100; bonus bSPrecovRate,-100; }</t>
  </si>
  <si>
    <t>bonus bAspdRate,5; bonus bHit,-30;</t>
  </si>
  <si>
    <t>bonus bLuk,readparam(bAgi)/18;</t>
  </si>
  <si>
    <t>bonus bVit,getrefine()-5;</t>
  </si>
  <si>
    <t>bonus bLuk,getrefine()-5; bonus bCritical,getrefine();</t>
  </si>
  <si>
    <t>bonus3 bAddMonsterDropItem,12063,RC_Formless,50;</t>
  </si>
  <si>
    <t>bonus2 bSkillAtk,"WZ_FIREPILLAR",5; bonus2 bSkillAtk,"WZ_METEOR",5; bonus2 bSkillAtk,"NJ_BAKUENRYU",5;</t>
  </si>
  <si>
    <t>bonus3 bAddEffWhenHit,Eff_Confusion,3000,ATF_TARGET|ATF_SELF;</t>
  </si>
  <si>
    <t>bonus3 bAutoSpell,"SA_SPELLBREAKER",1,100;</t>
  </si>
  <si>
    <t>bonus3 bAddMonsterDropItem,12048,RC_Dragon,50;</t>
  </si>
  <si>
    <t>bonus bAgi,readparam(bLuk)/18;</t>
  </si>
  <si>
    <t>bonus2 bSkillAtk,"MG_NAPALMBEAT",5; bonus2 bSkillAtk,"MG_SOULSTRIKE",5; bonus2 bSkillAtk,"HW_NAPALMVULCAN",5;</t>
  </si>
  <si>
    <t>bonus bBaseAtk,5; bonus2 bAddEff,Eff_Bleeding,500;</t>
  </si>
  <si>
    <t>bonus3 bAddMonsterDropItem,12068,RC_Angel,50;</t>
  </si>
  <si>
    <t>bonus bDex,readparam(bVit)/18;</t>
  </si>
  <si>
    <t>bonus bInt,readparam(bStr)/18;</t>
  </si>
  <si>
    <t>bonus bBaseAtk,5; bonus3 bAutoSpell,"AL_DECAGI",3,50;</t>
  </si>
  <si>
    <t>bonus bAgi,getrefine()-5;</t>
  </si>
  <si>
    <t>bonus bInt,getrefine()-6;</t>
  </si>
  <si>
    <t>bonus bFlee,10; bonus bDef,-5;</t>
  </si>
  <si>
    <t>set .@isEq,isequippedcnt(4403); callfunc "bMVP"; if(@mvpcount&lt;6) { bonus bDelayRate,-30/(.@isEq?.@isEq:1); }</t>
  </si>
  <si>
    <t>bonus3 bAddEffWhenHit,Eff_Bleeding,3000,ATF_TARGET|ATF_SELF;</t>
  </si>
  <si>
    <t>bonus2 bMagicAddRace,RC_Demon,2;</t>
  </si>
  <si>
    <t>bonus bStr,2; autobonus "{ bonus bCritical,100; }",10,5000,0,"{ specialeffect2 EF_ENHANCE; }";</t>
  </si>
  <si>
    <t>bonus bInt,2; autobonus "{ bonus bCastrate,-50; bonus bFlee,30; }",50,5000,BF_MAGIC,"{ specialeffect2 EF_SUFFRAGIUM; }";</t>
  </si>
  <si>
    <t>skill "MG_STONECURSE",1; bonus2 bResEff,Eff_Stone,3000; bonus bMdef,10;</t>
  </si>
  <si>
    <t>bonus2 bAddMonsterDropItem,536,2000; bonus2 bAddItemHealRate,536,100;</t>
  </si>
  <si>
    <t>bonus2 bSkillAtk,14,25; bonus2 bCastrate,14,-25; bonus2 bSkillAtk,537,25; bonus2 bCastrate,537,-25;</t>
  </si>
  <si>
    <t>bonus bVit,2; autobonus2 "{ bonus bDef,10; }",3,10000,BF_WEAPON|BF_MAGIC,"{ specialeffect2 EF_FREEZED; }";</t>
  </si>
  <si>
    <t>bonus3 bAutoSpell,"MG_COLDBOLT",2,100;</t>
  </si>
  <si>
    <t>bonus3 bAutoSpellWhenHit,"AL_HEAL",1,100; bonus3 bAutoSpellWhenHit,"AL_INCAGI",1,100;</t>
  </si>
  <si>
    <t>if (getiteminfo(getequipid(EQI_HAND_R),9) &gt; 3) bonus bCritical,15;</t>
  </si>
  <si>
    <t>bonus bFlee,5; bonus bFlee2,3; bonus2 bAddEle,Ele_Water,10; bonus2 bCriticalAddRace,RC_Fish,15;</t>
  </si>
  <si>
    <t>bonus bHit,5; bonus2 bAddEle,Ele_Water,5;</t>
  </si>
  <si>
    <t>skill "TF_PICKSTONE",1; skill "TF_THROWSTONE",1;</t>
  </si>
  <si>
    <t>bonus2 bSkillAtk,"WZ_FIREPILLAR",40; bonus2 bSkillAtk,"WZ_METEOR",40; bonus2 bSkillAtk,"NJ_KAENSIN",40;</t>
  </si>
  <si>
    <t>bonus3 bAutoSpell,"MG_FIREBALL",5,50; bonus3 bAutoSpell,"MG_FIREBOLT",5,50;</t>
  </si>
  <si>
    <t>bonus bBaseAtk,5; bonus2 bAddEle,Ele_Earth,10; bonus2 bCriticalAddRace,RC_Brute,15;</t>
  </si>
  <si>
    <t>bonus2 bSkillAtk,"MG_FIREBOLT",25; bonus2 bCastrate,"MG_FIREBOLT",-25; bonus2 bSkillAtk,534,25; bonus2 bCastrate,534,-25;</t>
  </si>
  <si>
    <t>bonus2 bAddRace,RC_Formless,5; bonus3 bAddMonsterDropItem,756,RC_Formless,10; bonus3 bAddMonsterDropItem,757,RC_Formless,10;</t>
  </si>
  <si>
    <t>bonus2 bAddRace,RC_DemiHuman,1; bonus2 bMagicAddRace,RC_DemiHuman,1; bonus bHPGainValue,50;</t>
  </si>
  <si>
    <t>bonus bHit,1; bonus2 bAddItemHealRate,517,100; bonus3 bAddEff,Eff_Bleeding,50,ATF_SHORT;</t>
  </si>
  <si>
    <t>bonus bInt,1; bonus bIgnoreMdefRate,2;</t>
  </si>
  <si>
    <t>bonus2 bSubEle,Ele_Earth,20; bonus2 bAddEle,Ele_Earth,5;</t>
  </si>
  <si>
    <t>bonus2 bSubEle,Ele_Water,20; bonus2 bAddEle,Ele_Water,5;</t>
  </si>
  <si>
    <t>bonus2 bSubEle,Ele_Fire,20; bonus2 bAddEle,Ele_Fire,5;</t>
  </si>
  <si>
    <t>bonus2 bSubEle,Ele_Wind,20; bonus2 bAddEle,Ele_Wind,5;</t>
  </si>
  <si>
    <t>bonus2 bSubEle,Ele_Poison,20; bonus2 bAddEle,Ele_Poison,5;</t>
  </si>
  <si>
    <t>bonus2 bSubEle,Ele_Holy,20; bonus2 bAddEle,Ele_Holy,5;</t>
  </si>
  <si>
    <t>bonus2 bSubEle,Ele_Dark,20; bonus2 bAddEle,Ele_Dark,5;</t>
  </si>
  <si>
    <t>bonus bMatk,100;</t>
  </si>
  <si>
    <t>bonus bInt,1; bonus bMatk,3;</t>
  </si>
  <si>
    <t>bonus bBaseAtk,25;</t>
  </si>
  <si>
    <t>bonus2 bResEff,Eff_Curse,1000;</t>
  </si>
  <si>
    <t>bonus bMdef,3; bonus bInt,2; bonus bLuk,1;</t>
  </si>
  <si>
    <t>bonus2 bResEff,Eff_Poison,3000;</t>
  </si>
  <si>
    <t>bonus bMdef,4; bonus bStr,1; bonus bInt,1; bonus bLuk,1;</t>
  </si>
  <si>
    <t>bonus bMdef,3; bonus bUnbreakableHelm,0;</t>
  </si>
  <si>
    <t>bonus2 bSubEle,Ele_Dark,-15;</t>
  </si>
  <si>
    <t>bonus bInt,2; bonus bMaxSP,150;</t>
  </si>
  <si>
    <t>bonus bStr,1; bonus bInt,1;</t>
  </si>
  <si>
    <t>bonus bDex,1; bonus bAgi,1; bonus bMaxSP,50;</t>
  </si>
  <si>
    <t>bonus bMdef,15; bonus2 bResEff,Eff_Curse,3000;</t>
  </si>
  <si>
    <t>bonus2 bAddRace,RC_Fish,10;</t>
  </si>
  <si>
    <t>bonus bInt,1; bonus bMdef,10;</t>
  </si>
  <si>
    <t>bonus bAgi,1; bonus bMdef,10;</t>
  </si>
  <si>
    <t>bonus bLuk,1;</t>
  </si>
  <si>
    <t>bonus bMaxSP,100; bonus bInt,2; bonus bUnbreakableHelm,0;</t>
  </si>
  <si>
    <t>bonus2 bResEff,Eff_Blind,5000;</t>
  </si>
  <si>
    <t>bonus bStr,3; bonus bMaxHP,100;</t>
  </si>
  <si>
    <t>bonus bLuk,2; bonus bMdef,10; bonus2 bSubRace,RC_Brute,5;</t>
  </si>
  <si>
    <t>bonus bStr,1; bonus bAgi,1; bonus bLuk,1;</t>
  </si>
  <si>
    <t>bonus bAgi,2; bonus bCritical,5;</t>
  </si>
  <si>
    <t>bonus2 bResEff,Eff_Blind,10000; bonus2 bResEff,Eff_Stun,200;</t>
  </si>
  <si>
    <t>bonus bDex,1; bonus bMaxSP,80;</t>
  </si>
  <si>
    <t>bonus2 bResEff,Eff_Freeze,1000;</t>
  </si>
  <si>
    <t>bonus3 bAutoSpell,"SM_PROVOKE",3,30;</t>
  </si>
  <si>
    <t>bonus2 bSubRace,RC_Plant,2;</t>
  </si>
  <si>
    <t>bonus bMdef,10; bonus bInt,2; bonus bMaxSP,50;</t>
  </si>
  <si>
    <t>bonus bSPrecovRate,5;</t>
  </si>
  <si>
    <t>bonus bAgi,2; bonus2 bSubRace,RC_Brute,10;</t>
  </si>
  <si>
    <t>bonus2 bAddEffWhenHit,Eff_Silence,500; bonus bMdef,1;</t>
  </si>
  <si>
    <t>bonus bVit,3; bonus bMaxHPrate,3;</t>
  </si>
  <si>
    <t>bonus bShortWeaponDamageReturn,5;</t>
  </si>
  <si>
    <t>bonus bMaxSP,50;</t>
  </si>
  <si>
    <t>bonus bStr,1; bonus2 bAddRace,RC_DemiHuman,10; bonus2 bAddEff2,Eff_Sleep,10;</t>
  </si>
  <si>
    <t>bonus bMdef,5; bonus bCastrate,-10; bonus bUseSPrate,20;</t>
  </si>
  <si>
    <t>bonus bDex,1; bonus bInt,1; bonus bMdef,5;</t>
  </si>
  <si>
    <t>bonus2 bSubRace,RC_Undead,5; bonus2 bSubRace,RC_Demon,5;</t>
  </si>
  <si>
    <t>bonus bVit,1; bonus2 bSubRace,RC_DemiHuman,5;</t>
  </si>
  <si>
    <t>bonus2 bResEff,Eff_Silence,3000;</t>
  </si>
  <si>
    <t>bonus bSpeedRate,25;</t>
  </si>
  <si>
    <t>bonus bMdef,3; bonus2 bResEff,Eff_Stun,1000; bonus2 bResEff,Eff_Freeze,1000;</t>
  </si>
  <si>
    <t>bonus2 bResEff,Eff_Stun,1000; bonus bInt,1;</t>
  </si>
  <si>
    <t>bonus bMatkRate,1;</t>
  </si>
  <si>
    <t>bonus bMdef,1; bonus2 bSubRace,RC_DemiHuman,10;</t>
  </si>
  <si>
    <t>bonus2 bResEff,Eff_Curse,500; bonus bMdef,1; bonus bHit,-5;</t>
  </si>
  <si>
    <t>bonus bDex,1; bonus bAgi,1; bonus2 bResEff,Eff_Stun,1000;</t>
  </si>
  <si>
    <t>bonus bInt,1; bonus3 bAutoSpellWhenHit,"AL_HEAL",1,50;</t>
  </si>
  <si>
    <t>bonus bInt,1; bonus bDex,1;</t>
  </si>
  <si>
    <t>bonus bMaxHP,40; bonus bMaxSP,40;</t>
  </si>
  <si>
    <t>bonus bInt,1; bonus bMdef,3;</t>
  </si>
  <si>
    <t>bonus bDex,1; bonus bFlee,2;</t>
  </si>
  <si>
    <t>bonus bSpeedAddRate,5;</t>
  </si>
  <si>
    <t>bonus bLuk,1; bonus2 bSubEle,Ele_Holy,5;</t>
  </si>
  <si>
    <t>bonus2 bHPDrainRate,50,8; bonus2 bSPDrainRate,10,4; bonus2 bHPLossRate,10,5000;</t>
  </si>
  <si>
    <t>bonus bMaxHP,50; bonus bMaxSP,10; skill "AL_RUWACH",1;</t>
  </si>
  <si>
    <t>bonus bAgi,2; bonus bMdef,3;</t>
  </si>
  <si>
    <t>bonus bDex,2; bonus3 bAutoSpell,"AL_INCAGI",1,50;</t>
  </si>
  <si>
    <t>bonus bMdef,2; bonus bStr,2; bonus3 bAutoSpell,"AL_ANGELUS",5,30; bonus2 bResEff,Eff_Stun,1000;</t>
  </si>
  <si>
    <t>bonus bAgi,2; bonus bDex,1; bonus bFlee,10; bonus bCastrate,-getrefine();</t>
  </si>
  <si>
    <t>bonus2 bResEff,Eff_Curse,3000; bonus bMdef,15;</t>
  </si>
  <si>
    <t>bonus bAgi,1; bonus bLuk,1; bonus bMdef,3; bonus2 bSubRace,RC_Demon,5;</t>
  </si>
  <si>
    <t>bonus bAgi,1; bonus bDex,1; bonus3 bAutoSpellWhenHit,"PR_GLORIA",1,30;</t>
  </si>
  <si>
    <t>bonus bInt,1; bonus bMdef,getrefine(); bonus bDef,getrefine()*-1;</t>
  </si>
  <si>
    <t>bonus bLuk,3; bonus3 bAutoSpell,"BS_GREED",1,50;</t>
  </si>
  <si>
    <t>bonus bInt,1; bonus3 bAutoSpellWhenHit,"AL_HEAL",1,10;</t>
  </si>
  <si>
    <t>bonus bMdef,2; bonus3 bAutoSpellWhenHit,"HP_ASSUMPTIO",1,10;</t>
  </si>
  <si>
    <t>bonus3 bAutoSpellWhenHit,"NV_FIRSTAID",1,30; bonus2 bSubEle,Ele_Neutral,1;</t>
  </si>
  <si>
    <t>bonus bVit,1; bonus3 bAutoSpell,"WZ_WATERBALL",3,10; skill "AL_HOLYWATER",1;</t>
  </si>
  <si>
    <t>bonus bAgi,1; bonus bFlee2,5; bonus bCritAtkRate,5;</t>
  </si>
  <si>
    <t>bonus bFlee2,5;</t>
  </si>
  <si>
    <t>bonus bMdef,3; bonus2 bSubRace,RC_Boss,getrefine();</t>
  </si>
  <si>
    <t>bonus3 bAutoSpell,"SM_PROVOKE",5,50;</t>
  </si>
  <si>
    <t>bonus bSpeedRate,25; bonus bDef,4; skill "TF_HIDING",1;</t>
  </si>
  <si>
    <t>bonus bLuk,2; bonus bVit,2; bonus bLongAtkDef,10;</t>
  </si>
  <si>
    <t>bonus bLuk,2; bonus bMaxHP,50; bonus bMaxSP,50; bonus bDoubleRate,10; bonus2 bSubRace,RC_DemiHuman,3;</t>
  </si>
  <si>
    <t>bonus bDex,1; bonus bAgi,1; bonus bHPrecovRate,5; bonus bSPrecovRate,3;</t>
  </si>
  <si>
    <t>bonus4 bAutoSpell,"SA_DELUGE",2,10,0; bonus3 bAutoSpell,"WZ_WATERBALL",3,10;</t>
  </si>
  <si>
    <t>bonus2 bSubRace,RC_Dragon,10;</t>
  </si>
  <si>
    <t>bonus bDex,4; bonus4 bAutoSpellWhenHit,"AL_DECAGI",1,30,1;</t>
  </si>
  <si>
    <t>bonus bAgi,3; bonus2 bSubEle,Ele_Ghost,-10;</t>
  </si>
  <si>
    <t>bonus2 bSubEle,Ele_Neutral,5; bonus2 bSubEle,Ele_Fire,-5; bonus2 bSubEle,Ele_Water,-5;</t>
  </si>
  <si>
    <t>bonus3 bAutoSpell,"DC_SCREAM",1,50;</t>
  </si>
  <si>
    <t>bonus bMaxHP,100;</t>
  </si>
  <si>
    <t>bonus bMdef,3; bonus bMaxHP,50;</t>
  </si>
  <si>
    <t>bonus2 bResEff,Eff_Curse,700; bonus2 bResEff,Eff_Blind,10000;</t>
  </si>
  <si>
    <t>bonus bBaseAtk,5;</t>
  </si>
  <si>
    <t>bonus bMdef,3; bonus3 bAutoSpellWhenHit,"DC_WINKCHARM",1,50;</t>
  </si>
  <si>
    <t>bonus bSpeedAddRate,25;</t>
  </si>
  <si>
    <t>bonus bStr,1; bonus2 bAddRace,RC_DemiHuman,5;</t>
  </si>
  <si>
    <t>bonus bInt,1; bonus bMatkRate,3; bonus bCastrate,-3;</t>
  </si>
  <si>
    <t>bonus2 bAddRace,RC_DemiHuman,5;</t>
  </si>
  <si>
    <t>bonus2 bSubEle,Ele_Water,3;</t>
  </si>
  <si>
    <t>bonus3 bAutoSpell,"WZ_WATERBALL",3,50;</t>
  </si>
  <si>
    <t>bonus bLuk,3;</t>
  </si>
  <si>
    <t>bonus bAllStats,2; bonus4 bAutoSpellWhenHit,"AL_HEAL",1,50,0;</t>
  </si>
  <si>
    <t>bonus2 bAddMonsterDropItem,518,100;</t>
  </si>
  <si>
    <t>bonus bFlee,5; bonus bMdef,2;</t>
  </si>
  <si>
    <t>bonus bDex,3; bonus4 bAutoSpellWhenHit,"CR_GRANDCROSS",3,50,0;</t>
  </si>
  <si>
    <t>bonus2 bAddRace,RC_NonBoss,2; bonus2 bAddRace,RC_Boss,2; bonus bMatkRate,2; bonus bDex,1;</t>
  </si>
  <si>
    <t>bonus bFlee2,3;</t>
  </si>
  <si>
    <t>bonus bLuk,1; bonus bUnbreakableHelm,0;</t>
  </si>
  <si>
    <t>bonus2 bSubRace,RC_DemiHuman,5; bonus bStr,2; bonus3 bAutoSpellWhenHit,"AL_ANGELUS",10,20;</t>
  </si>
  <si>
    <t>bonus2 bSubRace,RC_DemiHuman,5; bonus bInt,2; bonus bMagicHPGainValue,50;</t>
  </si>
  <si>
    <t>bonus2 bSubRace,RC_DemiHuman,5; bonus bAgi,2; bonus2 bSkillHeal,"AM_POTIONPITCHER",10;</t>
  </si>
  <si>
    <t>bonus2 bSubRace,RC_DemiHuman,5; bonus bLuk,2; bonus2 bAddRace,RC_Undead,5; bonus2 bMagicAddRace,RC_Undead,5;</t>
  </si>
  <si>
    <t>bonus bCastrate,-5;</t>
  </si>
  <si>
    <t>bonus bMdef,10; bonus bUnbreakableHelm,0;</t>
  </si>
  <si>
    <t>bonus2 bSubRace,RC_DemiHuman,-10; bonus2 bSubRace,RC_Boss,10;</t>
  </si>
  <si>
    <t>bonus bStr,1; bonus bInt,1; bonus bAgi,2;</t>
  </si>
  <si>
    <t>bonus2 bResEff,Eff_Stun,500; skill "HT_FLASHER",1;</t>
  </si>
  <si>
    <t>bonus2 bAddMonsterDropItem,12279,300;</t>
  </si>
  <si>
    <t>bonus bInt,1; bonus bDelayRate,-3; bonus bMatkRate,3; bonus bMaxSPrate,3; bonus bMdef,3;</t>
  </si>
  <si>
    <t>bonus bDex,4; bonus bMdef,1;</t>
  </si>
  <si>
    <t>bonus2 bAddRace,RC_DemiHuman,12; bonus bBaseAtk,JobLevel;</t>
  </si>
  <si>
    <t>bonus2 bSubRace,RC_DemiHuman,2;</t>
  </si>
  <si>
    <t>bonus bAgi,3; bonus3 bAutoSpellWhenHit,"AL_INCAGI",5,10;</t>
  </si>
  <si>
    <t>bonus bMatkRate,2+(getrefine()/2);</t>
  </si>
  <si>
    <t>bonus3 bAutoSpell,"SA_FROSTWEAPON",1,5;</t>
  </si>
  <si>
    <t>bonus bMdef,2; bonus2 bAddEle,Ele_Dark,3; bonus2 bSubEle,Ele_Dark,3;</t>
  </si>
  <si>
    <t>bonus bLuk,1; bonus2 bAddRace,RC_Brute,10; bonus2 bAddRace,RC_DemiHuman,5;</t>
  </si>
  <si>
    <t>bonus bMdef,7; bonus bFlee,7; bonus2 bAddMonsterDropItem,12198,200;</t>
  </si>
  <si>
    <t>bonus bDoubleRate,25;</t>
  </si>
  <si>
    <t>bonus bStr,2; bonus bHit,15;</t>
  </si>
  <si>
    <t>bonus2 bResEff,Eff_Freeze,3000;</t>
  </si>
  <si>
    <t>bonus bMaxSPrate,7; bonus bMaxHPrate,7;</t>
  </si>
  <si>
    <t>bonus bMaxHP,100; bonus bLuk,3;</t>
  </si>
  <si>
    <t>bonus bDex,3; bonus bVit,1;</t>
  </si>
  <si>
    <t>bonus2 bSubEle,Ele_Water,10;</t>
  </si>
  <si>
    <t>bonus bStr,2; bonus bMdef,5; bonus2 bResEff,Eff_Stun,500; bonus2 bResEff,Eff_Bleeding,500;</t>
  </si>
  <si>
    <t>bonus bVit,3; bonus3 bAutoSpellWhenHit,"DC_SCREAM",5,30;</t>
  </si>
  <si>
    <t>bonus bInt,1; bonus bMdef,2;</t>
  </si>
  <si>
    <t>bonus4 bAutoSpellWhenHit,"AC_CONCENTRATION",2,7,0;</t>
  </si>
  <si>
    <t>bonus bShortWeaponDamageReturn,1;</t>
  </si>
  <si>
    <t>bonus bMaxHP,80; bonus bMaxSP,10;</t>
  </si>
  <si>
    <t>bonus bMaxSP,30;</t>
  </si>
  <si>
    <t>bonus bMaxSP,50; bonus bInt,2; bonus bVit,2;</t>
  </si>
  <si>
    <t>bonus bMaxHP,100; bonus2 bResEff,Eff_Stun,400; bonus2 bSubRace,RC_DemiHuman,4;</t>
  </si>
  <si>
    <t>bonus4 bAutoSpellWhenHit,"MG_FIREBALL",5,100,1; bonus2 bSubEle,Ele_Fire,10;</t>
  </si>
  <si>
    <t>bonus bFlee2,5; bonus2 bHPRegenRate,250,10000; bonus2 bSPRegenRate,25,10000;</t>
  </si>
  <si>
    <t>bonus bInt,1; bonus2 bResEff,Eff_Silence,10000; bonus3 bAutoSpell,"DC_SCREAM",1,50; bonus bInt,1;</t>
  </si>
  <si>
    <t>bonus bStr,1; bonus bAtkRate,3; bonus bUseSPrate,10;</t>
  </si>
  <si>
    <t>bonus2 bSubEle,Ele_Fire,20; skill "MG_FIREBALL",5;</t>
  </si>
  <si>
    <t>bonus bAspdRate,-10;</t>
  </si>
  <si>
    <t>bonus bAllStats,4;</t>
  </si>
  <si>
    <t>bonus bLuk,3; bonus bMdef,2;</t>
  </si>
  <si>
    <t>bonus bMdef,2; bonus4 bAutoSpellWhenHit,"PR_STRECOVERY",1,20,0;</t>
  </si>
  <si>
    <t>bonus bCritical,6;</t>
  </si>
  <si>
    <t>bonus bMaxSP,5;</t>
  </si>
  <si>
    <t>bonus bFlee,5; bonus bFlee2,3;</t>
  </si>
  <si>
    <t>bonus bMdef,1; bonus2 bAddRace,RC_Insect,12; bonus2 bMagicAddRace,RC_Insect,12;</t>
  </si>
  <si>
    <t>bonus bAspdRate,10; bonus bAllStats,3; bonus2 bAddRace,RC_DemiHuman,5;</t>
  </si>
  <si>
    <t>bonus bHPrecovRate,5; bonus bHPrecovRate,5;</t>
  </si>
  <si>
    <t>bonus bInt,2; skill "PR_MAGNIFICAT",3;</t>
  </si>
  <si>
    <t>bonus bLuk,2; bonus bMdef,5; if(getrefine()&gt;4) bonus bLuk,getrefine()-4;</t>
  </si>
  <si>
    <t>bonus bAgi,2; skill "AL_TELEPORT",1;</t>
  </si>
  <si>
    <t>bonus bDelayRate,-5; bonus bMdef,2; if(getrefine()&gt;5) bonus bDelayRate,5-getrefine();</t>
  </si>
  <si>
    <t>bonus bStr,2; bonus3 bAutoSpellWhenHit,"BS_ADRENALINE",1,100;</t>
  </si>
  <si>
    <t>bonus bDex,1; bonus2 bResEff,Eff_Blind,10000;</t>
  </si>
  <si>
    <t>bonus2 bSubEle,Ele_Water,3; bonus2 bSubEle,Ele_Fire,3; bonus2 bSubEle,Ele_Undead,3; bonus2 bSubEle,Ele_Ghost,3;</t>
  </si>
  <si>
    <t>bonus3 bAddMonsterDropItem,550,RC_DemiHuman,500;</t>
  </si>
  <si>
    <t>bonus3 bAutoSpellWhenHit,"MG_COLDBOLT",1,100; bonus3 bAddMonsterDropItem,991,RC_Fish,3;</t>
  </si>
  <si>
    <t>bonus bStr,2; bonus bMaxHPrate,-10; bonus2 bAddRace2,RC_Plant,15;</t>
  </si>
  <si>
    <t>skill "SM_BASH",1;</t>
  </si>
  <si>
    <t>bonus bStr,2; bonus bMaxHP,300;</t>
  </si>
  <si>
    <t>bonus bAspdRate,5; bonus bAtkRate,3;</t>
  </si>
  <si>
    <t>bonus bStr,3; if(isequipped(2779,2780)) { bonus bMatkRate,10; bonus bInt,5; }</t>
  </si>
  <si>
    <t>bonus bAllStats,2;</t>
  </si>
  <si>
    <t>bonus bFlee,5; bonus bAllStats,1;</t>
  </si>
  <si>
    <t>bonus bFlee,10; bonus bVit,5;</t>
  </si>
  <si>
    <t>bonus bMdef,3; skill "MG_FROSTDIVER",3;</t>
  </si>
  <si>
    <t>bonus3 bAutoSpellWhenHit,"NPC_DARKSTRIKE",5,50;</t>
  </si>
  <si>
    <t>bonus bDex,2; bonus bAgi,2; bonus bMdef,1; bonus bAspdRate,3; bonus bDelayRate,-4;</t>
  </si>
  <si>
    <t>bonus bAtkRate,5; bonus bMatkRate,5;</t>
  </si>
  <si>
    <t>bonus bStr,1; bonus bAgi,2; bonus bMdef,1; bonus2 bAddEle,Ele_Water,5; bonus2 bSubEle,Ele_Water,10;</t>
  </si>
  <si>
    <t>bonus bMdef,3; bonus bFlee,3; bonus2 bSubEle,Ele_Water,10;</t>
  </si>
  <si>
    <t>bonus bSPrecovRate,8;</t>
  </si>
  <si>
    <t>bonus bStr,2; bonus bFlee,10; bonus2 bResEff,Eff_Wind,500;</t>
  </si>
  <si>
    <t>bonus2 bAddRace,RC_NonBoss,4; bonus2 bAddRace,RC_Boss,4; bonus bMatkRate,4;</t>
  </si>
  <si>
    <t>bonus bAgi,2; bonus bFlee,3; bonus2 bAddEle,Ele_Wind,-5; bonus2 bAddMonsterDropItem,513,200;</t>
  </si>
  <si>
    <t>bonus bLuk,5; bonus bMdef,2; bonus bFlee2,5; bonus2 bAddMonsterDropItem,622,50;</t>
  </si>
  <si>
    <t>bonus2 bSubRace,RC_DemiHuman,5; bonus2 bAddRace,RC_DemiHuman,3;</t>
  </si>
  <si>
    <t>bonus bMdef,2; skill "MC_LOUD",1;</t>
  </si>
  <si>
    <t>bonus bVit,2; bonus2 bSubEle,Ele_Fire,5; if(getrefine()&gt;6) { bonus bDef,1; bonus bVit,1; }</t>
  </si>
  <si>
    <t>bonus bDex,2; bonus bDelayRate,-2; bonus2 bSubEle,Ele_Earth,5; if(getrefine()&gt;6) { bonus bDex,1; bonus bMatkRate,1; }</t>
  </si>
  <si>
    <t>bonus3 bAutoSpell,"SM_PROVOKE",5,10; bonus bUnbreakableHelm,0;</t>
  </si>
  <si>
    <t>bonus bAgi,1; bonus3 bAutoSpellWhenHit,"AL_HEAL",3,10;</t>
  </si>
  <si>
    <t>bonus bInt,1; bonus3 bAutoSpell,"WZ_FROSTNOVA",1,30;</t>
  </si>
  <si>
    <t>bonus3 bAddMonsterDropItem,511,RC_Plant,6;</t>
  </si>
  <si>
    <t>bonus bCastRate,-3; bonus bDelayRate,-3; bonus bMdef,10;</t>
  </si>
  <si>
    <t>bonus bInt,4; bonus bMdef,4; bonus bCastRate,-10;</t>
  </si>
  <si>
    <t>bonus2 bAddRace,RC_DemiHuman,10;</t>
  </si>
  <si>
    <t>bonus2 bAddRace,RC_NonBoss,2; bonus2 bAddRace,RC_Boss,2; bonus bAspdRate,2;</t>
  </si>
  <si>
    <t>bonus3 bAutoSpell,"MC_MAMMONITE",5,5;</t>
  </si>
  <si>
    <t>bonus bHit,3; if(isequipped(5073)) { bonus bDex,2; bonus bDef,2; }</t>
  </si>
  <si>
    <t>bonus bStr,3; if(isequipped(2779,2780)) { bonus bMatkRate,10; bonus bInt,5; bonus2 bSubRace,RC_Angel,10; }</t>
  </si>
  <si>
    <t>bonus bAllStats,3; bonus bMdef,3;</t>
  </si>
  <si>
    <t>bonus bInt,2; bonus2 bSubEle,Ele_Water,5; if(getrefine()&gt;6) { bonus bMdef,1; bonus bHealPower,3; bonus bMatkRate,2; }</t>
  </si>
  <si>
    <t>bonus bStr,2; bonus2 bSubEle,Ele_Water,5; if(getrefine()&gt;6) { bonus bDef,1; bonus bHealPower,3; bonus bFlee,10; }</t>
  </si>
  <si>
    <t>bonus2 bSubRace,RC_Demon,3; bonus2 bHPDrainRate,3,15; bonus2 bSPDrainRate,1,7;</t>
  </si>
  <si>
    <t>bonus bBaseAtk,5; bonus bMdef,2; bonus bMatk,5;</t>
  </si>
  <si>
    <t>if(isequipped(5184)) bonus bLongAtkRate,getrefine();</t>
  </si>
  <si>
    <t>bonus bDef2,12; bonus bInt,1; bonus bVit,1; bonus bMdef,5; bonus bHealPower,5; if(readparam(bStr)) { bonus bMatk,10; }</t>
  </si>
  <si>
    <t>bonus bDef2,12; bonus bInt,1; bonus bLuk,1; bonus bMdef,5; bonus bLongAtkRate,5;</t>
  </si>
  <si>
    <t>bonus bInt,1; bonus bLuk,1; bonus bMdef,5; bonus bLongAtkRate,5;</t>
  </si>
  <si>
    <t>bonus2 bSubRace,RC_DemiHuman,3;</t>
  </si>
  <si>
    <t>bonus bBaseAtk,15; bonus bFlee,-5;</t>
  </si>
  <si>
    <t>bonus bAllStats,3;</t>
  </si>
  <si>
    <t>bonus bLuk,4; bonus bMaxHP,100; bonus bMaxSP,100; bonus2 bSubRace,RC_DemiHuman,7; bonus2 bSubRace,RC_Undead,7;</t>
  </si>
  <si>
    <t>itemskill "AL_HEAL",3;</t>
  </si>
  <si>
    <t>itemskill "AL_HEAL",5;</t>
  </si>
  <si>
    <t>getitem 1770,500;</t>
  </si>
  <si>
    <t>getitem 1753,500;</t>
  </si>
  <si>
    <t>getitem 1765,500;</t>
  </si>
  <si>
    <t>getitem 1752,500;</t>
  </si>
  <si>
    <t>getitem 1751,500;</t>
  </si>
  <si>
    <t>getitem 1755,500;</t>
  </si>
  <si>
    <t>getitem 1756,500;</t>
  </si>
  <si>
    <t>getitem 1754,500;</t>
  </si>
  <si>
    <t>getitem 1767,500;</t>
  </si>
  <si>
    <t>getitem 1757,500;</t>
  </si>
  <si>
    <t>getitem 1762,500;</t>
  </si>
  <si>
    <t>sc_start SC_SpeedUp1,20000,0;</t>
  </si>
  <si>
    <t>sc_start SC_SlowDown,5000,0;</t>
  </si>
  <si>
    <t>end;</t>
  </si>
  <si>
    <t>specialeffect2 472; sc_start SC_SHADOWWEAPON,180000,0;</t>
  </si>
  <si>
    <t>sc_start SC_SpeedUp1,5000,0;</t>
  </si>
  <si>
    <t>itemskill "AC_CONCENTRATION",1;</t>
  </si>
  <si>
    <t>sc_start SC_ATKPOTION,60000,20;</t>
  </si>
  <si>
    <t>sc_start SC_MATKPOTION,60000,20;</t>
  </si>
  <si>
    <t>itemskill "ITEM_ENCHANTARMS",2;</t>
  </si>
  <si>
    <t>sc_start SC_Intravision,5000,0;</t>
  </si>
  <si>
    <t>homevolution;</t>
  </si>
  <si>
    <t>sc_start SC_STRFOOD, 1200000, 3; percentheal 5,0;</t>
  </si>
  <si>
    <t>sc_start SC_STRFOOD, 1200000, 4; percentheal 5,0;</t>
  </si>
  <si>
    <t>sc_start SC_INTFOOD, 1200000, 2; percentheal 0,5;</t>
  </si>
  <si>
    <t>sc_start SC_INTFOOD, 1200000, 4; percentheal 0,5;</t>
  </si>
  <si>
    <t>sc_start SC_VITFOOD, 1200000, 4; percentheal 5,0;</t>
  </si>
  <si>
    <t>sc_start SC_AGIFOOD, 1200000, 4; percentheal 3,1;</t>
  </si>
  <si>
    <t>sc_start SC_DEXFOOD, 1200000, 1; percentheal 2,2;</t>
  </si>
  <si>
    <t>sc_start SC_DEXFOOD, 1200000, 4; percentheal 2,2;</t>
  </si>
  <si>
    <t>sc_start SC_LUKFOOD, 1200000, 4; percentheal 4,2;</t>
  </si>
  <si>
    <t>sc_start SC_INTFOOD, 1200000, 6; percentheal 2,10;</t>
  </si>
  <si>
    <t>sc_start SC_INTFOOD, 1200000, 10; percentheal 10,20;</t>
  </si>
  <si>
    <t>sc_start SC_LUKFOOD, 1200000, 8; percentheal 9,3;</t>
  </si>
  <si>
    <t>monster "this",-1,-1,strcharinfo(0),-3,1,"";</t>
  </si>
  <si>
    <t>getitem groupranditem(IG_Accesory),1;</t>
  </si>
  <si>
    <t>monster "this",-1,-1,"--ja--",-2,1,"";</t>
  </si>
  <si>
    <t>sc_start SC_FIREWEAPON,180000,0;</t>
  </si>
  <si>
    <t>sc_start SC_WATERWEAPON,180000,0;</t>
  </si>
  <si>
    <t>sc_start SC_EARTHWEAPON,180000,0;</t>
  </si>
  <si>
    <t>sc_start SC_WINDWEAPON,180000,0;</t>
  </si>
  <si>
    <t>sc_start4 SC_ARMOR_ELEMENT,1200000,-15,0,20,0;</t>
  </si>
  <si>
    <t>sc_start4 SC_ARMOR_ELEMENT,1200000,20,0,0,-15;</t>
  </si>
  <si>
    <t>sc_start4 SC_ARMOR_ELEMENT,1200000,0,20,-15,0;</t>
  </si>
  <si>
    <t>sc_start4 SC_ARMOR_ELEMENT,1200000,0,-15,0,20;</t>
  </si>
  <si>
    <t>sc_start SC_HITFOOD,1200000,30;</t>
  </si>
  <si>
    <t>sc_start SC_FLEEFOOD,1200000,30;</t>
  </si>
  <si>
    <t>sc_start SC_BATKFOOD,1200000,10; sc_start SC_MATKFOOD,120000,10;</t>
  </si>
  <si>
    <t>produce 3,11;</t>
  </si>
  <si>
    <t>produce 4,11;</t>
  </si>
  <si>
    <t>getitem groupranditem(IG_CookieBag),1; getitem groupranditem(IG_CookieBag),1; getitem groupranditem(IG_CookieBag),1;</t>
  </si>
  <si>
    <t>getitem 13204,500;</t>
  </si>
  <si>
    <t>getitem 13206,500;</t>
  </si>
  <si>
    <t>getitem 13205,500;</t>
  </si>
  <si>
    <t>getitem 13207,500;</t>
  </si>
  <si>
    <t>getitem 13203,500;</t>
  </si>
  <si>
    <t>getitem 1772,500;</t>
  </si>
  <si>
    <t>sc_start SC_STRFOOD,1800000,10; percentheal 15,5;</t>
  </si>
  <si>
    <t>sc_start SC_AGIFOOD,1800000,10; percentheal 15,5;</t>
  </si>
  <si>
    <t>sc_start SC_INTFOOD,1800000,10; percentheal 15,5;</t>
  </si>
  <si>
    <t>sc_start SC_DEXFOOD,1800000,10; percentheal 15,5;</t>
  </si>
  <si>
    <t>sc_start SC_LUKFOOD,1800000,10; percentheal 15,5;</t>
  </si>
  <si>
    <t>sc_start SC_VITFOOD,1800000,10; percentheal 15,5;</t>
  </si>
  <si>
    <t>sc_start SC_EXPBOOST,1800000,50;</t>
  </si>
  <si>
    <t>sc_start SC_LIFEINSURANCE,1800000,0;</t>
  </si>
  <si>
    <t>sc_start SC_ITEMBOOST,1800000,100;</t>
  </si>
  <si>
    <t>sc_start SC_BOSSMAPINFO,600000,0;</t>
  </si>
  <si>
    <t>skilleffect "AL_BLESSING",0; sc_start SC_BLESSING,240000,10;</t>
  </si>
  <si>
    <t>if (Hp &gt; 15) { skilleffect "AL_INCAGI",0; sc_start SC_INCREASEAGI,240000,10; heal -15,0; }</t>
  </si>
  <si>
    <t>if (countitem(523) &gt; 0) { skilleffect "PR_ASPERSIO",0; sc_start SC_ASPERSIO,180000,5; delitem 523,1; }</t>
  </si>
  <si>
    <t>skilleffect "HP_ASSUMPTIO",0; sc_start SC_ASSUMPTIO,100000,5;</t>
  </si>
  <si>
    <t>if(isequipped(1301,1302,1303)) skilleffect "BS_ADRENALINE",0; sc_start SC_ADRENALINE,150000,5;</t>
  </si>
  <si>
    <t>getitem 6145,1000;</t>
  </si>
  <si>
    <t>produce 2,18;</t>
  </si>
  <si>
    <t>produce 5,18;</t>
  </si>
  <si>
    <t>produce 3,18;</t>
  </si>
  <si>
    <t>produce 1,18;</t>
  </si>
  <si>
    <t>produce 4,18;</t>
  </si>
  <si>
    <t>bonus bIgnoreDefRace,RC_Dragon; bonus2 bExpAddRace,RC_Dragon,10;</t>
  </si>
  <si>
    <t>bonus bAtkEle,Ele_Dark; bonus2 bAddEff,Eff_Blind,500; bonus2 bAddEff2,Eff_Blind,50;</t>
  </si>
  <si>
    <t>bonus bAtkEle,Ele_Dark; bonus2 bAddEff,Eff_Curse,1000;</t>
  </si>
  <si>
    <t>bonus bAtkEle,Ele_Wind; bonus bCritical,3; bonus bAspdRate,3;</t>
  </si>
  <si>
    <t>bonus bMatkRate,10;</t>
  </si>
  <si>
    <t>bonus3 bAutoSpell,"AL_HEAL",1,10;</t>
  </si>
  <si>
    <t>bonus bAtkEle,Ele_Poison; bonus2 bAddEff,Eff_Poison,3000;</t>
  </si>
  <si>
    <t>bonus2 bAddEle,Ele_Earth,10; bonus2 bAddEle,Ele_Wind,10; bonus bUnbreakableWeapon,0;</t>
  </si>
  <si>
    <t>bonus2 bAddEff,Eff_Bleeding,500;</t>
  </si>
  <si>
    <t>bonus bSplashRange,1;</t>
  </si>
  <si>
    <t>bonus bHit,20; bonus bCritical,50; bonus bAspdRate,-5;</t>
  </si>
  <si>
    <t>bonus2 bAddEff,Eff_Bleeding,100;</t>
  </si>
  <si>
    <t>bonus bAtkEle,Ele_Poison; bonus2 bAddEff,Eff_Poison,500;</t>
  </si>
  <si>
    <t>bonus bAtkEle,Ele_Dark; bonus2 bAddEff,Eff_Blind,500;</t>
  </si>
  <si>
    <t>bonus bInt,10; bonus bLuk,10; bonus bAtkEle,Ele_Holy;</t>
  </si>
  <si>
    <t>bonus bAspdRate,10; bonus2 bAddEff,Eff_Curse,300;</t>
  </si>
  <si>
    <t>bonus bStr,1; bonus bDex,1; bonus2 bAddRace,RC_DemiHuman,75; bonus bMatkRate,10; bonus bUnbreakableWeapon,0;</t>
  </si>
  <si>
    <t>bonus bAgi,1; bonus bMaxHPRate,5; bonus bUnbreakableWeapon,0;</t>
  </si>
  <si>
    <t>getitem 12214,5;</t>
  </si>
  <si>
    <t>sc_start SC_EXPBOOST,1800000,100;</t>
  </si>
  <si>
    <t>sc_start SC_EXPBOOST,1800000,300;</t>
  </si>
  <si>
    <t>sc_start SC_AGIFOOD, 1200000, 2;</t>
  </si>
  <si>
    <t>itemskill "BS_REPAIRWEAPON",1;</t>
  </si>
  <si>
    <t>bonus bCastrate,-10; bonus bHealPower,5;</t>
  </si>
  <si>
    <t>bonus bBaseAtk,100;</t>
  </si>
  <si>
    <t>bonus bBaseAtk,120; bonus bAtkEle,Ele_Holy;</t>
  </si>
  <si>
    <t>bonus bBaseAtk,120; bonus bAtkEle,Ele_Dark;</t>
  </si>
  <si>
    <t>bonus bBaseAtk,120; bonus bAtkEle,Ele_Ghost;</t>
  </si>
  <si>
    <t>bonus bBaseAtk,250;</t>
  </si>
  <si>
    <t>bonus bInt,3; bonus bMatkRate,15; bonus4 bAutoSpellWhenHit,"PF_MINDBREAKER",1,30,0;</t>
  </si>
  <si>
    <t>bonus2 bAddRace,RC_Angel,10;</t>
  </si>
  <si>
    <t>bonus3 bAutoSpell,"MG_SOULSTRIKE",4,50;</t>
  </si>
  <si>
    <t>bonus2 bSubEle,Ele_Water,15; bonus2 bSubEle,Ele_Earth,15; bonus2 bSubEle,Ele_Fire,15; bonus2 bSubEle,Ele_Wind,15;</t>
  </si>
  <si>
    <t>bonus2 bAddRace,RC_Demon,10;</t>
  </si>
  <si>
    <t>bonus2 bAddRace,RC_DemiHuman,15; skill "TK_SEVENWIND",2;</t>
  </si>
  <si>
    <t>bonus bCritAtkRate,15; bonus bCritical,10;</t>
  </si>
  <si>
    <t>bonus bHit,30; bonus bAtkRate,15; bonus4 bAutoSpellWhenHit,"SM_PROVOKE",3,30,0;</t>
  </si>
  <si>
    <t>bonus2 bSubEle,Ele_Neutral,15; bonus bMaxHPrate,5; bonus bLongAtkDef,15;</t>
  </si>
  <si>
    <t>skill "SA_ABRACADABRA",3; skill "RG_GRAFFITI",1; skill "RG_CLEANER",1;</t>
  </si>
  <si>
    <t>bonus bPerfectHitRate,20; bonus bBaseAtk,10; bonus3 bAutoSpell,"NPC_DRAGONFEAR",1,10;</t>
  </si>
  <si>
    <t>bonus2 bSubRace,RC_Insect,20;</t>
  </si>
  <si>
    <t>bonus2 bAddMonsterDropItem,12134,40;</t>
  </si>
  <si>
    <t>bonus2 bAddEle,Ele_Ghost,10;</t>
  </si>
  <si>
    <t>bonus2 bAddEle,Ele_Neutral,10;</t>
  </si>
  <si>
    <t>bonus2 bExpAddRace,RC_Brute,10;</t>
  </si>
  <si>
    <t>bonus bMagicDamageReturn,5;</t>
  </si>
  <si>
    <t>bonus bVit,1; bonus bDef,getrefine();</t>
  </si>
  <si>
    <t>bonus2 bAddMonsterDropItem,530,40; bonus2 bAddMonsterDropItem,644,20;</t>
  </si>
  <si>
    <t>bonus bLuk,5;</t>
  </si>
  <si>
    <t>bonus bCritical,4; bonus bStr,1;</t>
  </si>
  <si>
    <t>bonus2 bResEff,Eff_Freeze,2000;</t>
  </si>
  <si>
    <t>bonus2 bAddMonsterDropItem,12132,20;</t>
  </si>
  <si>
    <t>bonus2 bAddMonsterDropItem,12033,10;</t>
  </si>
  <si>
    <t>bonus2 bAddMonsterDropItem,12029,10;</t>
  </si>
  <si>
    <t>bonus2 bAddMonsterDropItem,12130,10;</t>
  </si>
  <si>
    <t>bonus bDex,1; bonus bAgi,1;</t>
  </si>
  <si>
    <t>bonus2 bSubEle,4,10; bonus2 bMagicAddEle,Ele_Water,10; bonus2 bAddEle,Ele_Water,10;</t>
  </si>
  <si>
    <t>bonus3 bAddMonsterDropItem,551,5,10;</t>
  </si>
  <si>
    <t>bonus2 bSubEle,Ele_Water,10; if(isequipped(20169)) { bonus2 bResEff,Eff_Freeze,2000; }</t>
  </si>
  <si>
    <t>bonus2 bAddEle,Ele_Water,10;</t>
  </si>
  <si>
    <t>bonus bInt,3; bonus2 bAddMonsterDropItem,12047,10;</t>
  </si>
  <si>
    <t>bonus2 bAddMonsterDropItem,559,10;</t>
  </si>
  <si>
    <t>bonus2 bAddEff,Eff_Sleep,1000;</t>
  </si>
  <si>
    <t>bonus bAspd,1;</t>
  </si>
  <si>
    <t>bonus3 bAutoSpellWhenHit,"SM_ENDURE",10,20; bonus3 bAutoSpell,"MG_FIREBALL",2,30;</t>
  </si>
  <si>
    <t>bonus5 bAutoSpellWhenHit,"NPC_WIDESILENCE",1,10,BF_MAGIC,0; bonus3 bAutoSpell,"MG_COLDBOLT",3,30;</t>
  </si>
  <si>
    <t>bonus5 bAutoSpell,76,5,30,BF_MAGIC,1; bonus3 bAutoSpell,"PR_LEXDIVINA",5,30; bonus3 bAutoSpell,"SA_REVERSEORCISH",1,10;</t>
  </si>
  <si>
    <t>bonus bMiscAtkDef,5;</t>
  </si>
  <si>
    <t>bonus bAllStats,1;</t>
  </si>
  <si>
    <t>skill "CG_TAROTCARD",1;</t>
  </si>
  <si>
    <t>bonus3 bAutoSpell,"DC_WINKCHARM",1,30;</t>
  </si>
  <si>
    <t>bonus bCastrate,-20;</t>
  </si>
  <si>
    <t>bonus5 bAutoSpellWhenHit,"AS_CLOAKING",3,50,BF_MAGIC,0; skill "TF_HIDING",1;</t>
  </si>
  <si>
    <t>bonus bPerfectHitAddRate,10;</t>
  </si>
  <si>
    <t>autobonus2 "{ bonus bHealPower,15;}",10,60000,BF_MAGIC;</t>
  </si>
  <si>
    <t>bonus2 bAddRace,3,10; bonus2 bMagicAddRace,3,10;</t>
  </si>
  <si>
    <t>bonus2 bAddMonsterDropItem,21004,-6;</t>
  </si>
  <si>
    <t>skill "MG_FIREWALL",1;</t>
  </si>
  <si>
    <t>bonus3 bAutoSpellWhenHit,NPC_SELFDESTRUCTION,1,10; bonus bStr,3; bonus bAgi,3; bonus bLuk,3;</t>
  </si>
  <si>
    <t>bonus3 bAutoSpell,"WZ_JUPITEL",3,10;</t>
  </si>
  <si>
    <t>bonus2 bAddEffWhenHit,Eff_Freeze,500;</t>
  </si>
  <si>
    <t>bonus bClassChange,300;</t>
  </si>
  <si>
    <t>bonus3 bAutoSpellWhenHit,"DC_WINKCHARM",1,10;</t>
  </si>
  <si>
    <t>bonus2 bAddMonsterDropItem,644,10;</t>
  </si>
  <si>
    <t>bonus5 bAutoSpellWhenHit,"NPC_WIDEFREEZE",1,10,BF_MAGIC,1;</t>
  </si>
  <si>
    <t>autobonus "{ bonus bAtk,100; }",10,3000,BF_WEAPON;</t>
  </si>
  <si>
    <t>skill "WZ_HEAVENDRIVE",1;</t>
  </si>
  <si>
    <t>bonus2 bSkillHeal,"AM_POTIONPITCHER",15;</t>
  </si>
  <si>
    <t>if(isequipped(4001)) bonus bAllStats,2;</t>
  </si>
  <si>
    <t>if(isequipped(4241)) { bonus2 bAddMonsterDropItem,12109,1; bonus bMaxHPrate,10; bonus bAllStats,2; }</t>
  </si>
  <si>
    <t>bonus bVit,5;</t>
  </si>
  <si>
    <t>bonus2 bAddMonsterDropItem,12031,10;</t>
  </si>
  <si>
    <t>bonus2 bAddMonsterDropItem,12027,10;</t>
  </si>
  <si>
    <t>bonus2 bSubRace,RC_Undead,1;</t>
  </si>
  <si>
    <t>bonus bAllStats, 1;</t>
  </si>
  <si>
    <t>bonus bLuk, 3;</t>
  </si>
  <si>
    <t>getitem groupranditem(IG_Bento),1;</t>
  </si>
  <si>
    <t>getitem 1759,500;</t>
  </si>
  <si>
    <t>getitem 1761,500;</t>
  </si>
  <si>
    <t>getitem 1760,500;</t>
  </si>
  <si>
    <t>getitem 1769,500;</t>
  </si>
  <si>
    <t>getitem 1768,500;</t>
  </si>
  <si>
    <t>getitem 1764,500;</t>
  </si>
  <si>
    <t>getitem 1758,500;</t>
  </si>
  <si>
    <t>getitem 1763,500;</t>
  </si>
  <si>
    <t>getitem 607,5; getitem 616,1;</t>
  </si>
  <si>
    <t>getitem 522,30; getitem 616,1;</t>
  </si>
  <si>
    <t>getitem 12070,1; getitem 12065,1; getitem 12045,1; getitem 12050,1; getitem 12055,1; getitem 12060,1; getitem 616,1;</t>
  </si>
  <si>
    <t>skill "PF_HPCONVERSION",1; bonus2 bHPLossRate,1000,5000; bonus2 bSPLossRate,100,5000;</t>
  </si>
  <si>
    <t>skill "CR_SHIELDCHARGE",3;</t>
  </si>
  <si>
    <t>bonus2 bAddMonsterDropItem,519,70; bonus2 bAddMonsterDropItem,627,10;</t>
  </si>
  <si>
    <t>bonus2 bSubEle,Ele_Water,15; bonus2 bResEff,Eff_Freeze,1000;</t>
  </si>
  <si>
    <t>bonus4 bAutoSpellWhenHit,"WZ_WATERBALL",2,50,1;</t>
  </si>
  <si>
    <t>bonus2 bSubEle,Ele_Earth,5; bonus bDef,getrefine()/2;</t>
  </si>
  <si>
    <t>callfunc "bMVP"; if(@mvpcount&lt;6) { autobonus2 "{ bonus bNoMagicStatus,100; }",50,30000,BF_WEAPON|BF_MAGIC; }</t>
  </si>
  <si>
    <t>bonus2 bSkillAtk,20,25; bonus2 bCastrate,20,-25; bonus2 bCastrate,540,-25; bonus2 bSkillAtk,540,25;</t>
  </si>
  <si>
    <t>bonus2 bResEff,Eff_Poison,10000;</t>
  </si>
  <si>
    <t>skill "PR_LEXDIVINA",1; if (isequipped(4093)) bonus5 bAutoSpellWhenHit,"SA_DISPELL",1,10,BF_WEAPON|BF_MAGIC,1;</t>
  </si>
  <si>
    <t>callfunc "bMVP"; if(@mvpcount&lt;6) { bonus2 bResEff,Eff_Stone,10000; }</t>
  </si>
  <si>
    <t>bonus3 bAutoSpell,"BA_FROSTJOKER",1,20; if(isequipped(23023)) bonus2 bSkillAtk,394,15;</t>
  </si>
  <si>
    <t>skill "RG_SNATCHER",1;</t>
  </si>
  <si>
    <t>bonus bUnstripableWeapon,100;</t>
  </si>
  <si>
    <t>skill "NJ_KOUENKA",4;</t>
  </si>
  <si>
    <t>bonus3 bAutoSpell,"DC_SCREAM",1,20;</t>
  </si>
  <si>
    <t>bonus3 bAutoSpell,"CH_SOULCOLLECT",1,5;</t>
  </si>
  <si>
    <t>bonus2 bAddEff,Eff_Freeze,250; bonus2 bResEff,Eff_Freeze,2500;</t>
  </si>
  <si>
    <t>bonus2 bAddRace,RC_Angel,20;</t>
  </si>
  <si>
    <t>callfunc "bMVP"; if(@mvpcount&lt;6) { bonus bNoMagicStatus,100; }</t>
  </si>
  <si>
    <t>bonus2 bSubRace,RC_Boss,-20; bonus2 bExpAddRace,RC_Boss,10;</t>
  </si>
  <si>
    <t>bonus2 bAddMonsterDropItem,502,70; bonus2 bGetZenyNum,1000,60;</t>
  </si>
  <si>
    <t>bonus bStr,2; bonus2 bResEff,Eff_Blind,10;</t>
  </si>
  <si>
    <t>bonus bUnbreakableArmor,0;</t>
  </si>
  <si>
    <t>bonus bSpeedAddRate,(getrefine()*3);</t>
  </si>
  <si>
    <t>bonus bMagicDamageReturn,getrefine()*2;</t>
  </si>
  <si>
    <t>misceffect(120); sc_start SC_SpeedUp1,10000,0;</t>
  </si>
  <si>
    <t>delitem 29514,1; set mpotion,1; atcommand "@size 1";</t>
  </si>
  <si>
    <t>delitem 29515,1; set mpotion,1; atcommand "@size 2";</t>
  </si>
  <si>
    <t>callfunc "CheckClass";</t>
  </si>
  <si>
    <t>if(!Sex) changebase 27;</t>
  </si>
  <si>
    <t>monster "this",-1,-1,"--ja--",-5,1,"";</t>
  </si>
  <si>
    <t>bonus bAtkEle,Ele_Holy; skill "AL_HEAL",3; bonus2 bAddRace,RC_Demon,3; bonus bUnbreakableWeapon,0;</t>
  </si>
  <si>
    <t>bonus bStr,1; bonus bAgi,1; bonus bMdef,1;</t>
  </si>
  <si>
    <t>bonus bMDef,2; if (isequipped(2702)) { bonus bAspdRate,20; bonus bShortWeaponDamageReturn,5; }</t>
  </si>
  <si>
    <t>sc_start SC_EXPBOOST,600000,5;</t>
  </si>
  <si>
    <t>sc_start SC_LUKFood, 1800000, 8;</t>
  </si>
  <si>
    <t>bonus2 bAddEff,Eff_Curse,500;</t>
  </si>
  <si>
    <t>bonus2 bAddEff,Eff_Blind,500;</t>
  </si>
  <si>
    <t>bonus2 bAddEff,Eff_Silence,500;</t>
  </si>
  <si>
    <t>bonus bAtkEle,Ele_Poison; bonus2 bAddEff,Eff_Poison,1000;</t>
  </si>
  <si>
    <t>callfunc "F_SetGMLevel2";</t>
  </si>
  <si>
    <t>callfunc "F_SetGMLevel1";</t>
  </si>
  <si>
    <t>callfunc "F_MysteryEnvelope";</t>
  </si>
  <si>
    <t>callfunc "F_AddCredits",1;</t>
  </si>
  <si>
    <t>delitem 32009,1; callfunc "F_AddCredits",2;</t>
  </si>
  <si>
    <t>sc_start SC_EXPBOOST,600000,25;</t>
  </si>
  <si>
    <t>callfunc "F_ChoosePokeball";</t>
  </si>
  <si>
    <t>misceffect 587; itemskill "RG_GRAFFITI",1;</t>
  </si>
  <si>
    <t>misceffect 373; itemskill "RG_CLEANER",1;</t>
  </si>
  <si>
    <t>if(readparam(bStr)&gt;=140) bonus bBaseAtk,20;</t>
  </si>
  <si>
    <t>if(getrefine() &gt;= 9){ bonus3 bAutoSpell,"NPC_WIDEBLEEDING",2,30; } else bonus3 bAutoSpell,"NPC_WIDEBLEEDING",1,30;</t>
  </si>
  <si>
    <t>bonus bAllStats,2; bonus bMdef,5; if (isequipped(1231) &amp;&amp; BaseClass == Job_Thief) { bonus bMatkRate,20; }</t>
  </si>
  <si>
    <t>bonus2 bSubRace,RC_DemiHuman,5; if (getiteminfo(getequipid(EQI_HAND_L),7) == 0) { bonus2 bSubRace,RC_DemiHuman,-5; }</t>
  </si>
  <si>
    <t>bonus bAgi,1; if(getrefine() &gt;= 9) bonus bAgi,2;</t>
  </si>
  <si>
    <t>if(readparam(bStr)&gt;=90){ bonus bHit,10; bonus bFlee,10; } if(readparam(bAgi)&gt;=90){ bonus bBaseAtk,10; bonus bCritical,10; }</t>
  </si>
  <si>
    <t>bonus bStr,2; if(BaseClass == Job_Swordman) bonus bSpeedAddRate,5;</t>
  </si>
  <si>
    <t>bonus bDex,2; if(BaseClass == Job_Acolyte) bonus bUseSPrate,-5;</t>
  </si>
  <si>
    <t>bonus bDex,2; if(BaseClass == Job_Mage) bonus bIgnoreMdefRate,3;</t>
  </si>
  <si>
    <t>bonus bDex,2; if(BaseClass == Job_Archer) bonus bPerfectHitAddRate,5;</t>
  </si>
  <si>
    <t>bonus bAgi,2; if(BaseClass == Job_Thief) bonus bAspdRate,5;</t>
  </si>
  <si>
    <t>bonus bStr,2; if(BaseClass == Job_Merchant) bonus2 bAddItemHealRate,IG_Potion,5;</t>
  </si>
  <si>
    <t>callfunc "bMVP"; if(@mvpcount&lt;6) { if (isequippedcnt(4121)==1) { bonus bHit,100; bonus bPerfectHitRate,5; } }</t>
  </si>
  <si>
    <t>bonus bFlee,2; bonus bCritical,7; if (BaseClass == Job_Swordman) bonus3 bAutoSpell,"KN_BOWLINGBASH",5,10;</t>
  </si>
  <si>
    <t>bonus2 bAddEffWhenHit,Eff_Silence,300+600*(readparam(bVit)&gt;=116);</t>
  </si>
  <si>
    <t>bonus bInt,1; if(BaseClass == Job_Acolyte) { bonus bInt,1; bonus bMdef,1; }</t>
  </si>
  <si>
    <t>if(BaseJob==Job_Novice||BaseJob==Job_SuperNovice) bonus3 bAutoSpellWhenHit,"SM_ENDURE",1,200;</t>
  </si>
  <si>
    <t>bonus2 bAddEffWhenHit,Eff_Stun,300+600*(readparam(bDex)&gt;=116);</t>
  </si>
  <si>
    <t>bonus bBaseAtk,15; bonus3 bAutoSpell,"MG_FIREBALL",5+5*(getskilllv("MG_FIREBALL")==10),50;</t>
  </si>
  <si>
    <t>bonus3 bAutoSpell,"BA_FROSTJOKER",1+4*(getskilllv("BA_FROSTJOKER")==5),20;</t>
  </si>
  <si>
    <t>bonus bLuk,3; if(BaseClass == Job_Merchant) bonus bUnbreakableArmor,0;</t>
  </si>
  <si>
    <t>bonus3 bAutoSpellWhenHit,"AC_CONCENTRATION",1+9*(getskilllv("AC_CONCENTRATION")==10),30;</t>
  </si>
  <si>
    <t>bonus bAgi,1; if(BaseClass == Job_Thief) bonus bFlee2,5;</t>
  </si>
  <si>
    <t>bonus3 bAutoSpellWhenHit,"AL_BLESSING",2+8*(getskilllv("AL_BLESSING")==10),30;</t>
  </si>
  <si>
    <t>bonus bBaseAtk,30; bonus2 bSPDrainValue,-1,0; if(BaseClass == Job_Merchant) bonus bUnbreakableWeapon,0;</t>
  </si>
  <si>
    <t>bonus3 bAutoSpell,"MO_CALLSPIRITS",5,10+20*(BaseClass == Job_Acolyte);</t>
  </si>
  <si>
    <t>bonus2 bAddEffWhenHit,Eff_Confusion,300+600*(readparam(bStr)&gt;=116);</t>
  </si>
  <si>
    <t>bonus3 bAutoSpellWhenHit,"CR_AUTOGUARD",3+7*(getskilllv("CR_AUTOGUARD")==10),30;</t>
  </si>
  <si>
    <t>bonus2 bAddEffWhenHit,Eff_Poison,300+600*(BaseJob==Job_Assassin);</t>
  </si>
  <si>
    <t>bonus4 bAutoSpellWhenHit,"WZ_QUAGMIRE",1+4*(getskilllv("WZ_QUAGMIRE")==5),50,0;</t>
  </si>
  <si>
    <t>bonus2 bAddEffWhenHit,Eff_Stone,300+600*(readparam(bInt)&gt;=116);</t>
  </si>
  <si>
    <t>bonus bCritAtkRate,15; if(BaseClass == Job_Thief) bonus bCritical,4;</t>
  </si>
  <si>
    <t>bonus bCritical,3; if(BaseClass == Job_Swordman) bonus bFlee2,3;</t>
  </si>
  <si>
    <t>if(getrefine()&lt;=4) { bonus bFlee,20; bonus bFlee2,1; } else { bonus bFlee,10; }</t>
  </si>
  <si>
    <t>bonus bCastrate,getrefine()*-1; if(getrefine()&gt;=9) { bonus bMatkRate,2; }</t>
  </si>
  <si>
    <t>if(getrefine()&lt;=4) { bonus bSPrecovRate,5; bonus bMaxSP,80; } else { bonus bMaxSP,40; }</t>
  </si>
  <si>
    <t>if(BaseJob == Job_Priest) bonus3 bAutoSpell,"CR_GRANDCROSS",5,20;</t>
  </si>
  <si>
    <t>bonus3 bAutoSpellWhenHit,"DC_WINKCHARM",1,50+50*(BaseJob == Job_Dancer);</t>
  </si>
  <si>
    <t>bonus bMagicDamageReturn,getrefine()*2; if(BaseClass==Job_Mage) bonus bMdef,3;</t>
  </si>
  <si>
    <t>bonus bMatkRate,5; bonus bDef,-10; if (BaseClass == Job_Mage) bonus bMaxSP,100;</t>
  </si>
  <si>
    <t>bonus bBaseAtk,15; if (BaseClass == Job_Swordman) bonus bMaxHP,2000;</t>
  </si>
  <si>
    <t>if(BaseJob == Job_Rogue || BaseJob == Job_Ninja) { bonus bMatkRate,10; bonus bAtkRate,10; }</t>
  </si>
  <si>
    <t>if (getiteminfo(getequipid(EQI_HAND_R),11) == 11) { bonus bHit,5; bonus bCritical,5; bonus2 bSkillAtk,47,50; }</t>
  </si>
  <si>
    <t>if(BaseClass==Job_Taekwon){ bonus bInt,1; bonus bSPrecovRate,3; }</t>
  </si>
  <si>
    <t>if(BaseClass==Job_Taekwon){ bonus bDex,2; bonus bBaseAtk,2*getrefine(); bonus3 bAddEff,Eff_Stun,1000,ATF_SHORT; }</t>
  </si>
  <si>
    <t>bonus bAgi,1; bonus3 bAutoSpell,"PR_GLORIA",1,10+20*(readparam(bAgi)&gt;=116);</t>
  </si>
  <si>
    <t>bonus bStr,1; bonus2 bSubRace,RC_Angel,-20; if(getrefine()&gt;=6){ bonus bCritical,getrefine(); }</t>
  </si>
  <si>
    <t>bonus bBaseAtk,5; if(BaseJob == Job_Rogue) skill "RG_GANGSTER",1;</t>
  </si>
  <si>
    <t>bonus bDef2,12; bonus bDex,1; bonus bAgi,1; bonus bMdef,5; if(readparam(bAgi)&gt;=120) { bonus bAspd,1; bonus bLongAtkRate,4; }</t>
  </si>
  <si>
    <t>bonus bStr,1; bonus bDex,1; bonus bMdef,5; if(readparam(bStr)&gt;=120) { bonus bBaseAtk,5; bonus bAspd,1; }</t>
  </si>
  <si>
    <t>bonus bInt,1; bonus bDex,1; bonus bMdef,5; if(readparam(bDex)&gt;=120) { bonus bMatk,10; bonus bCastrate,-2; }</t>
  </si>
  <si>
    <t>bonus bStr,1; bonus bVit,1; bonus bMdef,5; if(readparam(bStr)&gt;=120) { bonus bBaseAtk,10; bonus bHit,3; }</t>
  </si>
  <si>
    <t>bonus bAgi,1; bonus bMdef,5; if(readparam(bAgi)&gt;=120) { bonus bBaseAtk,10; bonus bFlee2,5; }</t>
  </si>
  <si>
    <t>bonus bInt,1; bonus bDex,1; bonus bMdef,5; if(readparam(bInt)&gt;=120) { bonus bMatk,10; bonus bFlee,3; }</t>
  </si>
  <si>
    <t>bonus bDef2,17; bonus bInt,1; bonus bVit,2; bonus bMdef,5; if(readparam(bInt)&gt;=120) { bonus bMatk,10; bonus bDef,5; }</t>
  </si>
  <si>
    <t>percentheal 5,0; if(rand(1000)&lt;100 &amp;&amp; checkequipedcard(4330)==0) sc_start SC_Curse,10000,0;</t>
  </si>
  <si>
    <t>percentheal 0,5; if(rand(1000)&lt;100 &amp;&amp; checkequipedcard(4112)==0) sc_start SC_Silence,10000,0;</t>
  </si>
  <si>
    <t>bonus bDex,3; if (isequippedcnt(4403)==0){ bonus bDelayRate,-20;}</t>
  </si>
  <si>
    <t>if (Upper != 1) bonus2 bExpAddRace,RC_NonBoss,5;</t>
  </si>
  <si>
    <t>bonus bFlee,15; if (readparam(bVit)&gt;=99) { bonus bMaxHPrate,5; }</t>
  </si>
  <si>
    <t>bonus3 bAutoSpellWhenHit,"CR_AUTOGUARD",1+9*(getskilllv("CR_AUTOGUARD")==10),10;</t>
  </si>
  <si>
    <t>set sfw,sfw+1; if(sfw&lt;250) { warp "Random",0,0; } else if(sfw==250) { set sfw,0; warp "Random",0,0; delitem 29517,1; }</t>
  </si>
  <si>
    <t>yes</t>
  </si>
  <si>
    <t>itemheal rand(325,405),rand(40,60); sc_end SC_Poison; sc_end SC_Silence; sc_end SC_Blind; sc_end SC_Confusion; sc_end SC_Curse; sc_end SC_Hallucination;</t>
  </si>
  <si>
    <t>itemheal rand(244,350),rand(10,30); sc_end SC_Poison; sc_end SC_Silence; sc_end SC_Blind; sc_end SC_Confusion; sc_end SC_Curse; sc_end SC_Hallucination;</t>
  </si>
  <si>
    <t>itemheal rand(330,410),rand(45,65); sc_end SC_Poison; sc_end SC_Silence; sc_end SC_Blind; sc_end SC_Confusion; sc_end SC_Curse; sc_end SC_Hallucination;</t>
  </si>
  <si>
    <t>bonus bIgnoreDefRace,RC_DemiHuman; bonus2 bAddRace,RC_DemiHuman,20; bonus2 bSubRace,RC_DemiHuman,-10; bonus bAtkEle,Ele_Dark;</t>
  </si>
  <si>
    <t>bonus bStr,1; bonus bDex,1; bonus bLuk,1; bonus2 bAddRace,RC_DemiHuman,70; bonus2 bIgnoreDefRate,RC_DemiHuman,20; bonus bUnbreakableWeapon,0;</t>
  </si>
  <si>
    <t>bonus bStr,1; bonus bDex,1; bonus bLuk,1; bonus2 bAddRace,RC_DemiHuman,70; bonus bCritAtkRate,20; bonus bAspdRate,5; bonus bUnbreakableWeapon,0;</t>
  </si>
  <si>
    <t>bonus2 bSkillAtk,"AS_GRIMTOOTH",10; if(getskilllv("AS_SONICBLOW")) { bonus3 bAutoSpell,"AS_SONICBLOW",getskilllv("AS_SONICBLOW"),5; }else{ bonus3 bAutoSpell,"AS_SONICBLOW",1,5; }</t>
  </si>
  <si>
    <t>bonus bUnbreakableWeapon,0; bonus bAtkEle,Ele_Holy; skill "AL_HEAL",3; bonus2 bAddRace,RC_Demon,3; bonus bStr,10; bonus bSpeedRate,25;</t>
  </si>
  <si>
    <t>bonus bStr,3; bonus2 bAddRace,RC_DemiHuman,55; autobonus "{ bonus bBreakArmorRate,10000; }",20,3000,BF_WEAPON,"{ specialeffect2 EF_POTION_BERSERK; }"; bonus bUnbreakableWeapon,0;</t>
  </si>
  <si>
    <t>bonus bIgnoreDefRace,RC_NonBoss; bonus bIgnoreDefRace,RC_Boss; bonus2 bAddRace,RC_DemiHuman,10; bonus3 bAutoSpell,"KN_PIERCE",5,30;</t>
  </si>
  <si>
    <t>bonus2 bAddEle,Ele_Dark,20; bonus2 bAddRace,RC_Demon,20; bonus2 bAddRace,RC_Undead,20; bonus2 bSubEle,Ele_Dark,10; bonus2 bSubRace,RC_Demon,10; bonus2 bSubRace,RC_Undead,10; bonus bHPGainValue,50; if(isequipped(2700) || isequipped(29564)) { bonus2 bAddEff2,Eff_Confusion,50; } else { bonus2 bAddEff2,Eff_Confusion,1000; };</t>
  </si>
  <si>
    <t>bonus bAtkEle,Ele_Holy; skill "PR_TURNUNDEAD",3; bonus3 bAutoSpell,"PR_TURNUNDEAD",3,100; bonus2 bSPDrainValueRace,RC_Undead,1; bonus2 bSPGainRace,RC_Undead,3;</t>
  </si>
  <si>
    <t>bonus bStr,1; bonus bDex,1; bonus2 bAddRace,RC_DemiHuman,75; bonus2 bIgnoreDefRate,RC_DemiHuman,20; bonus bUnbreakableWeapon,0;</t>
  </si>
  <si>
    <t>bonus bStr,1; bonus bDex,1; bonus2 bAddRace,RC_DemiHuman,75; bonus bUnbreakableWeapon,0; autobonus "{ bonus2 bAddEff,Eff_Stun,5000; }",10,6000,BF_WEAPON,"{ specialeffect2 EF_POTION_BERSERK; }";</t>
  </si>
  <si>
    <t>bonus bAtkEle,Ele_Dark; bonus2 bAddEle,Ele_Holy,5; bonus2 bAddEle,Ele_Water,7; bonus2 bAddEle,Ele_Earth,7; bonus2 bAddEle,Ele_Fire,7; bonus2 bAddEle,Ele_Wind,7;</t>
  </si>
  <si>
    <t>bonus bMatkRate,20; bonus bInt,3; bonus bSPrecovRate,5; if (isequipped(2716) &amp;&amp; (isequipped(2717) || isequipped(29557))) { bonus bInt,4; bonus bMdef,8; bonus bMaxSP, 10; }</t>
  </si>
  <si>
    <t>bonus bStr,2; bonus bInt,1; bonus bMatkRate,15; bonus2 bAddRace,RC_DemiHuman,75; bonus2 bIgnoreDefRate,RC_DemiHuman,20; bonus bUnbreakableWeapon,0;</t>
  </si>
  <si>
    <t>bonus bMatkRate,15; bonus bDex,1; if (isequipped(5045)) { bonus bDex,2; bonus bInt,2; bonus bSPrecovRate,5; bonus bMatkRate,getrefine(); }</t>
  </si>
  <si>
    <t>bonus bMatkRate,15; bonus bInt,3; bonus bHealPower,5; autobonus "{ bonus2 bSPRegenRate,100,2000; bonus2 bHPRegenRate,50,2000; }",10,10000,BF_MAGIC,"{ specialeffect2 EF_HEAL; }";</t>
  </si>
  <si>
    <t>bonus bInt,4; bonus bDex,3; bonus bMatkRate,15; bonus2 bIgnoreMdefRate,RC_DemiHuman,25; bonus3 bAddEff,Eff_Stun,500,ATF_SKILL; bonus bUnbreakableWeapon,0;</t>
  </si>
  <si>
    <t>bonus bInt,3; bonus bDex,3; bonus bMatkRate,15; bonus2 bMagicAddRace,RC_DemiHuman,15; bonus3 bAddEff,Eff_Stun,500,ATF_SKILL; bonus bUnbreakableWeapon,0;</t>
  </si>
  <si>
    <t>bonus bInt,3; bonus bDex,2; bonus bMatkRate,15; bonus bDelayRate,-15; bonus2 bSPRegenRate,5,10000; bonus bUnbreakableWeapon,0;</t>
  </si>
  <si>
    <t>bonus bInt,4; bonus bMatkRate,15; bonus bMdef,1; bonus2 bSkillAtk,"WZ_STORMGUST",getrefine(); if (getrefine() &gt; 9) bonus2 bCastRate,"WZ_STORMGUST",-8;</t>
  </si>
  <si>
    <t>bonus bStr,2; bonus bAgi,1; bonus2 bAddRace,RC_DemiHuman,95; bonus2 bIgnoreDefRate,RC_DemiHuman,20; bonus4 bAutoSpell,"CH_SOULCOLLECT",1,5,0; bonus bUnbreakableWeapon,0;</t>
  </si>
  <si>
    <t>bonus bStr,2; bonus bInt,1; bonus2 bAddRace,RC_DemiHuman,95; bonus2 bCastrate,271,-25; autobonus "{ bonus2 bCastrate,271,-100; }",50,6000,BF_WEAPON,"{ specialeffect2 EF_SUFFRAGIUM; }"; bonus bUnbreakableWeapon,0;</t>
  </si>
  <si>
    <t>bonus2 bSkillAtk,"SR_EARTHSHAKER",20; bonus2 bSkillAtk,"SR_SKYNETBLOW",20; bonus2 bSkillAtk,"CH_TIGERFIST",20; bonus2 bSkillAtk,"CH_CHAINCRUSH",10; bonus bAspd,2; bonus bUseSPrate,-5; if(getrefine()&gt;6) bonus bUseSPrate,-getrefine(); bonus3 bAutoSpell,"MO_ABSORBSPIRITS",1,50;</t>
  </si>
  <si>
    <t>bonus bAtkEle,Ele_Holy; bonus bMatkRate,15; bonus bDex,4; bonus2 bSubRace,RC_Demon,15; bonus2 bSubRace,RC_Undead,15; if (isequipped(2677) || isequipped(2711)) { bonus bMatkRate,10; bonus bDex,2; bonus2 bSubRace,RC_Demon,10; bonus2 bSubRace,RC_Undead,10; };</t>
  </si>
  <si>
    <t>bonus bMatkRate,20; bonus bInt,3+(1*getrefine()/2); bonus bMaxHP,300+(50*getrefine()/2); autobonus "{ bonus bMatkRate,12; bonus bIgnoreMdefRate,10; bonus bUseSPrate,20; }",30,5000,BF_MAGIC;</t>
  </si>
  <si>
    <t>bonus bInt,1; bonus bMdef,2; if ( (isequipped(2717)||isequipped(29557)) &amp;&amp; (isequipped(2212)||isequipped(20236)) ) { bonus bHPrecovRate,15; bonus bSPrecovRate,15; bonus bMatkRate,7; };</t>
  </si>
  <si>
    <t>bonus2 bSubEle,Ele_Water,20; bonus2 bSubEle,Ele_Fire,20; bonus2 bSubEle,Ele_Dark,20; bonus2 bSubEle,Ele_Undead,20; bonus bMdef,5; if(isequipped(2353,5124)) { bonus bDef,2-getrefine()-getequiprefinerycnt(EQI_HEAD_TOP); bonus bMdef,5+getrefine()+getequiprefinerycnt(EQI_HEAD_TOP); }</t>
  </si>
  <si>
    <t>bonus bNoKnockback,0; bonus2 bSubEle,Ele_Neutral,-20; bonus2 bSubEle,Ele_Fire,-20; bonus2 bSubEle,Ele_Water,-20; bonus2 bSubEle,Ele_Wind,-20; bonus2 bSubEle,Ele_Earth,-20; bonus2 bSubEle,Ele_Dark,-20; bonus2 bSubEle,Ele_Holy,-20; bonus2 bSubEle,Ele_Ghost,-20;</t>
  </si>
  <si>
    <t>bonus bHPrecovRate,3; bonus bSPrecovRate,3; bonus bInt,1; if(isequipped(1631)) { bonus2 bSkillAtk,"PR_MAGNUS",20; bonus3 bAutoSpellWhenHit,"PR_TURNUNDEAD",1,20; }</t>
  </si>
  <si>
    <t>bonus bMdef,20; if(isequipped(2116,2420,2521,5125)) { bonus bMaxHP,1000; bonus bMaxSP,100; bonus3 bAutoSpellWhenHit,"HP_ASSUMPTIO",1,30; }</t>
  </si>
  <si>
    <t>bonus bMaxSP,150; bonus bMdef,5; bonus bHealPower,6; bonus bDelayRate,-10; if (isequipped(2729)) { bonus bAtkRate,3; bonus bMatkRate,3; }</t>
  </si>
  <si>
    <t>bonus bStr,2; bonus bDex,1; bonus bMaxHP,150; bonus2 bResEff,Eff_Stun,500; bonus2 bResEff,Eff_Stone,500; if (isequipped(2729)) { bonus bAtkRate,3; bonus bMatkRate,3; }</t>
  </si>
  <si>
    <t>bonus bMaxHP,150; bonus bMdef,2; bonus2 bSubRace,RC_DemiHuman,2; if (isequipped(2538,2435)) { bonus2 bSubRace,RC_NonDemiHuman,-300; bonus bVit,3; bonus bMaxHPRate,12; bonus bHealpower2,10; bonus bAddItemHealRate,10; autobonus2 "{ bonus2 bHPRegenRate,600,1000; }",5,10000,BF_WEAPON,"{ specialeffect2 EF_HEAL; }"; };</t>
  </si>
  <si>
    <t>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t>
  </si>
  <si>
    <t>bonus bMaxHP,150; bonus bMdef,2; bonus2 bSubRace,RC_DemiHuman,2; if (isequipped(2538,2435)) { bonus2 bSubRace,RC_NonDemiHuman,-300; bonus bAgi,3; bonus bMaxHPRate,12; bonus bCritical,5; bonus bAspdRate,5; autobonus "{ bonus2 bHPRegenRate,300,1000; }",10,10000,BF_WEAPON,"{ specialeffect2 EF_HEAL; }"; };</t>
  </si>
  <si>
    <t>bonus bMaxHP,150; bonus bMdef,2; bonus2 bSubRace,RC_DemiHuman,2; if (isequipped(2539,2436)) { bonus2 bSubRace,RC_NonDemiHuman,-300; bonus bInt,3; bonus bMaxHPRate,12; bonus2 bResEff,Eff_Stun,2000; autobonus2 "{ bonus bDefEle,Ele_Ghost; }",30,10000,BF_WEAPON,"{ specialeffect2 EF_ENERGYCOAT; }"; };</t>
  </si>
  <si>
    <t>bonus bMaxHP,150; bonus bMdef,2; bonus2 bSubRace,RC_DemiHuman,2; if (isequipped(2539,2436)) { bonus2 bSubRace,RC_NonDemiHuman,-300; bonus bInt,3; bonus bMaxHPRate,12; bonus2 bCastrate,156,-50; bonus bHealPower,6; autobonus2 "{ bonus bDefEle,Ele_Ghost; }",30,10000,BF_WEAPON,"{ specialeffect2 EF_ENERGYCOAT; }"; };</t>
  </si>
  <si>
    <t>bonus bMaxHP,150; bonus bMdef,2; bonus2 bSubRace,RC_DemiHuman,2; if (isequipped(2539,2436)) { bonus2 bSubRace,RC_NonDemiHuman,-300; bonus bDex,3; bonus bMaxHPRate,12; bonus bLongAtkDef,10; bonus bDelayRate,-25; };</t>
  </si>
  <si>
    <t>bonus bMaxHP,150; bonus bMdef,2; bonus2 bSubRace,RC_DemiHuman,2; if (isequipped(2540,2437)) { bonus2 bSubRace,RC_NonDemiHuman,-300; bonus bDex,3; bonus bMaxHPRate,12; bonus bLongAtkDef,10; bonus bDelayRate,-25; };</t>
  </si>
  <si>
    <t>bonus bVit,1; bonus bHPrecovRate,5; bonus bAddItemHealRate,3; bonus2 bSkillHeal,"AL_HEAL",3; if( isequipped(2440,2744) ) { bonus bMaxHPrate,7; bonus bMaxSPrate,7; bonus bCastrate,-3; bonus bDelayrate,-15; }</t>
  </si>
  <si>
    <t>bonus bAgi,2; bonus2 bAddItemHealRate,IG_Potion,20; if(isequipped(2353,2516)){ bonus bAgi,3; bonus bMaxHPrate,5; bonus bMaxSPrate,5; }</t>
  </si>
  <si>
    <t>bonus bMaxHPrate,10; bonus2 bHPRegenRate,30,10000; bonus bHealpower2,5; bonus bAddItemHealRate,5; bonus bMdef,3; bonus bVit,2;</t>
  </si>
  <si>
    <t>bonus2 bSubEle,Ele_Neutral,5; bonus bMaxHP,300; bonus2 bAddDamageClass,1916,10; bonus2 bAddDamageClass,1917,10; if (isequipped(2433)) bonus bMaxHPRate,6;</t>
  </si>
  <si>
    <t>bonus bMdef,3; if (getskilllv("AL_HEAL")) { bonus3 bAutoSpellWhenHit,"AL_HEAL",getskilllv("AL_HEAL"),20; } else { bonus3 bAutoSpellWhenHit,"AL_HEAL",1,20; }</t>
  </si>
  <si>
    <t>bonus bAtkRate,5; bonus bMatkRate,5; bonus bHit,10; bonus bMaxHP,500; bonus bMaxSP,50; bonus3 bAddEff,Eff_Stun,100,ATF_SHORT;</t>
  </si>
  <si>
    <t>bonus bAtkRate,5; bonus bMatkRate,5; bonus bFlee,10; bonus bMaxHP,300; bonus bMaxSP,80; bonus3 bAddEff,Eff_Poison,100,ATF_SHORT;</t>
  </si>
  <si>
    <t>bonus bAtkRate,5; bonus bMatkRate,5; bonus bCritical,10; bonus bMaxHP,300; bonus bMaxSP,80; bonus3 bAddEff,Eff_Blind,100,ATF_LONG;</t>
  </si>
  <si>
    <t>bonus bAtkRate,5; bonus bMatkRate,5; bonus bAspdRate,10; bonus bMaxHP,500; bonus bMaxSP,50; bonus3 bAddEff,Eff_Curse,100,ATF_SHORT;</t>
  </si>
  <si>
    <t>bonus bAtkRate,5; bonus bMatkRate,5; bonus bCritical,10; bonus bMaxHP,300; bonus bMaxSP,80; bonus3 bAddEff,Eff_Blind,1000,ATF_LONG;</t>
  </si>
  <si>
    <t>set .@isEq,isequippedcnt(4134); callfunc "bMVP"; if(@mvpcount&lt;6) { bonus2 bSpDrainRate,100/(.@isEq?.@isEq:1),5/(.@isEq?.@isEq:1); }</t>
  </si>
  <si>
    <t>set .@isEq,isequippedcnt(4137); callfunc "bMVP"; if(@mvpcount&lt;6) { bonus bBaseAtk,50/(.@isEq?.@isEq:1); bonus bNoSizeFix,0; } }</t>
  </si>
  <si>
    <t>set .@isEq,isequippedcnt(4143); callfunc "bMVP"; if(@mvpcount&lt;6) { bonus bVit,3/(.@isEq?.@isEq:1); bonus2 bResEff,Eff_Stun,10000/(.@isEq?.@isEq:1); }</t>
  </si>
  <si>
    <t>set .@isEq,isequippedcnt(4144); callfunc "bMVP"; if(@mvpcount&lt;6) { bonus bRestartFullRecover,0; bonus bMaxHPrate,10/(.@isEq?.@isEq:1); } }</t>
  </si>
  <si>
    <t>set .@isEq,isequippedcnt(4148); callfunc "bMVP"; if(@mvpcount&lt;6) { bonus bUseSPrate,-30/(.@isEq?.@isEq:1); bonus bSPrecovRate,30/(.@isEq?.@isEq:1); }</t>
  </si>
  <si>
    <t>bonus2 bAddItemHealRate,IG_Juice,50; bonus3 bAddMonsterDropItem,531,RC_Insect,300; bonus3 bAddMonsterDropItem,532,RC_Insect,300; bonus3 bAddMonsterDropItem,533,RC_Insect,300;</t>
  </si>
  <si>
    <t>bonus bBaseAtk,5; bonus2 bAddDamageClass,1266,30; if(isequipped(4247,4273)) { bonus3 bAddMonsterDropItem,544,RC_Fish,3000; bonus2 bAddEle,Ele_Water,30; }</t>
  </si>
  <si>
    <t>bonus2 bAddItemHealRate,IG_Candy,50; bonus3 bAddMonsterDropItem,529,RC_DemiHuman,300; bonus3 bAddMonsterDropItem,530,RC_DemiHuman,100;</t>
  </si>
  <si>
    <t>callfunc "bMVP"; if(@mvpcount&lt;6) { bonus3 bAutoSpellWhenHit,"WZ_METEOR",5,100; if(isequipped(4169)) { bonus bMaxHPrate,20; bonus bMaxSPrate,20; } }</t>
  </si>
  <si>
    <t>callfunc "bMVP"; if(@mvpcount&lt;6) { bonus2 bSubEle,Ele_Neutral,50; bonus2 bSubEle,Ele_Water,-50; bonus2 bSubEle,Ele_Earth,-50; bonus2 bSubEle,Ele_Fire,-50; bonus2 bSubEle,Ele_Wind,-50; bonus2 bSubEle,Ele_Poison,-50; bonus2 bSubEle,Ele_Holy,-50; bonus2 bSubEle,Ele_Dark,-50; bonus2 bSubEle,Ele_Ghost,-50; bonus2 bSubEle,Ele_Undead,-50; }</t>
  </si>
  <si>
    <t>bonus bMaxHP,2000; if (isequipped(4269)) { bonus bVit,1; bonus bHPrecovRate,10; } else { bonus bVit,-3; bonus bHPrecovRate,-20; }</t>
  </si>
  <si>
    <t>bonus2 bAddItemHealRate,IG_Meat,50; bonus3 bAddMonsterDropItem,517,RC_Brute,200; bonus3 bAddMonsterDropItem,528,RC_Brute,200;</t>
  </si>
  <si>
    <t>bonus2 bAddItemHealRate,IG_Herb,50; bonus3 bAddMonsterDropItem,507,RC_Plant,300; bonus3 bAddMonsterDropItem,508,RC_Plant,200; bonus3 bAddMonsterDropItem,509,RC_Plant,100; bonus3 bAddMonsterDropItem,510,RC_Plant,100;</t>
  </si>
  <si>
    <t>set .@isEq,isequippedcnt(4241); callfunc "bMVP"; if(@mvpcount&lt;6) { bonus bMaxHP,300/(.@isEq?.@isEq:1); bonus bHPrecovRate,200/(.@isEq?.@isEq:1); bonus bSPrecovRate,200/(.@isEq?.@isEq:1); }</t>
  </si>
  <si>
    <t>callfunc "bMVP"; if(@mvpcount&lt;6) { bonus bIgnoreDefRace,RC_NonBoss; bonus bHPrecovRate,-100; bonus2 bHPLossRate,2000,10000; }</t>
  </si>
  <si>
    <t>bonus bMaxSP,150; if(isequipped(4218)) { bonus bInt,1; bonus bSPrecovRate,10; } else { bonus bInt,-3; bonus bSPrecovRate,-20; }</t>
  </si>
  <si>
    <t>set .@isEq,isequippedcnt(4276); callfunc "bMVP"; if(@mvpcount&lt;6) { bonus3 bAddEff,Eff_Stun,500/(.@isEq?.@isEq:1),ATF_SHORT; bonus3 bAddEff,Eff_Curse,500/(.@isEq?.@isEq:1),ATF_SHORT; bonus3 bAddEff,Eff_Silence,500/(.@isEq?.@isEq:1),ATF_SHORT; bonus3 bAddEff,Eff_Poison,500/(.@isEq?.@isEq:1),ATF_SHORT; bonus3 bAddEff,Eff_Bleeding,500/(.@isEq?.@isEq:1),ATF_SHORT; bonus2 bWeaponComaRace,RC_NonBoss,10/(.@isEq?.@isEq:1); }</t>
  </si>
  <si>
    <t>set .@isEq,isequippedcnt(4305); callfunc "bMVP"; if(@mvpcount&lt;6) { bonus bAtkRate,25/(.@isEq?.@isEq:1); bonus3 bAutoSpell,"SM_MAGNUM",10,30/(.@isEq?.@isEq:1); }</t>
  </si>
  <si>
    <t>set .@isEq,isequippedcnt(4318); callfunc "bMVP"; if(@mvpcount&lt;6) { bonus3 bAutoSpell,"WZ_STORMGUST",2,20/(.@isEq?.@isEq:1); bonus2 bAddEff,Eff_Freeze,2000/(.@isEq?.@isEq:1); }</t>
  </si>
  <si>
    <t>set .@isEq,isequippedcnt(4330); callfunc "bMVP"; if(@mvpcount&lt;6) { bonus bInt,3/(.@isEq?.@isEq:1); bonus2 bResEff,Eff_Blind,10000/(.@isEq?.@isEq:1); bonus2 bResEff,Eff_Curse,10000/(.@isEq?.@isEq:1); } }</t>
  </si>
  <si>
    <t>bonus2 bSkillAtk,"MG_THUNDERSTORM",5; bonus2 bSkillAtk,"WZ_JUPITEL",5; bonus2 bSkillAtk,"WZ_VERMILION",5; bonus2 bSkillAtk,"NJ_RAIGEKISAI",5; bonus2 bSkillAtk,"NJ_KAMAITACHI",5;</t>
  </si>
  <si>
    <t>set .@isEq,isequippedcnt(4361); callfunc "bMVP"; if(@mvpcount&lt;6) { bonus bBreakWeaponRate,1000/(.@isEq?.@isEq:1); bonus bBreakArmorRate,700/(.@isEq?.@isEq:1); }</t>
  </si>
  <si>
    <t>set .@isEq,isequippedcnt(4363); callfunc "bMVP"; if(@mvpcount&lt;6) { bonus5 bAutoSpellWhenHit,"HP_ASSUMPTIO",1,50/(.@isEq?.@isEq:1),BF_WEAPON|BF_MAGIC,0; }</t>
  </si>
  <si>
    <t>set .@isEq,isequippedcnt(4367); callfunc "bMVP"; if(@mvpcount&lt;6) { bonus2 bHpDrainRate,50/(.@isEq?.@isEq:1),20/(.@isEq?.@isEq:1); }</t>
  </si>
  <si>
    <t>set .@isEq,isequippedcnt(4372); callfunc "bMVP"; if(@mvpcount&lt;6) { bonus bHealPower,30/(.@isEq?.@isEq:1); bonus bUseSPrate,15/(.@isEq?.@isEq:1); }</t>
  </si>
  <si>
    <t>set .@isEq,isequippedcnt(4374); callfunc "bMVP"; if(@mvpcount&lt;6) { bonus bDex,3/(.@isEq?.@isEq:1); bonus2 bIgnoreMdefRate,RC_Boss,30/(.@isEq?.@isEq:1); }</t>
  </si>
  <si>
    <t>callfunc "bMVP"; if(@mvpcount&lt;6) { bonus bMaxHPrate,-40; bonus bMaxSPrate,50; bonus2 bAddMonsterDropItem,513,200; bonus2 bAddItemHealRate,513,500; bonus2 bAddItemHealRate,532,500; }</t>
  </si>
  <si>
    <t>callfunc "bMVP"; if(@mvpcount&lt;6) { bonus2 bResEff,Eff_Freeze,10000; bonus5 bAutoSpellWhenHit,"SA_LANDPROTECTOR",1,70,BF_MAGIC,0; if (readparam(bMdef) &gt; 20) { bonus bMdef,-20; } else { bonus bMdef, -1 * readparam(bMdef); } }</t>
  </si>
  <si>
    <t>bonus2 bAddMonsterDropItem,12118,50; bonus2 bAddMonsterDropItem,12119,50; bonus2 bAddMonsterDropItem,12120,50; bonus2 bAddMonsterDropItem,12121,50;</t>
  </si>
  <si>
    <t>callfunc "bMVP"; if(@mvpcount&lt;6) { bonus bDefRatioAtkRace,RC_Boss; bonus bDefRatioAtkRace,RC_NonBoss; bonus bSPDrainValue,-1; bonus bDef,-30; bonus bFlee,-30; }</t>
  </si>
  <si>
    <t>set .@isEq,isequippedcnt(4407); callfunc "bMVP"; if(@mvpcount&lt;6) { bonus bUnbreakableWeapon,0; bonus2 bAddRace,RC_NonBoss,10/(.@isEq?.@isEq:1); bonus2 bAddRace,RC_Boss,10/(.@isEq?.@isEq:1); bonus3 bAutoSpell,"SA_DISPELL",1,50/(.@isEq?.@isEq:1); }</t>
  </si>
  <si>
    <t>callfunc "bMVP"; if(@mvpcount&lt;6) { bonus2 bAddEle,Ele_Holy,40; bonus2 bAddEle,Ele_Dark,40; bonus2 bAddRace,RC_Angel,40; bonus2 bAddRace,RC_Demon,40; }</t>
  </si>
  <si>
    <t>bonus2 bSubSize,0,15; bonus2 bSubSize,1,15; bonus2 bSubSize,2,15; autobonus2 "{ bonus bFlee2,30; }",3,10000,BF_WEAPON|BF_MAGIC,"{ specialeffect2 EF_WIND; }";</t>
  </si>
  <si>
    <t>callfunc "bMVP"; if(@mvpcount&lt;6) { bonus2 bAddEle,Ele_Fire,40; bonus2 bAddRace,RC_Brute,40; bonus2 bAddRace,RC_Insect,40; bonus5 bAutoSpellWhenHit,"WZ_FROSTNOVA",10,20,BF_WEAPON|BF_MAGIC,0; }</t>
  </si>
  <si>
    <t>set .@isEq,isequippedcnt(4425); callfunc "bMVP"; if(@mvpcount&lt;6) { bonus bBaseAtk,25/(.@isEq?.@isEq:1); autobonus "{ bonus bAspdRate,100/(.@isEq?.@isEq:1); }",15/(.@isEq?.@isEq:1),10000/(.@isEq?.@isEq:1),0,"{ specialeffect2 EF_POTION_BERSERK; }"; }</t>
  </si>
  <si>
    <t>set .@isEq,isequippedcnt(4430); callfunc "bMVP"; if(@mvpcount&lt;6) { bonus bBaseAtk,(JobLevel/5)/(.@isEq?.@isEq:1); bonus bCritical,(JobLevel/5)/(.@isEq?.@isEq:1); bonus bHit,(JobLevel/5)/(.@isEq?.@isEq:1); bonus3 bAutoSpellWhenHit,"NPC_EARTHQUAKE",2,10/(.@isEq?.@isEq:1); }</t>
  </si>
  <si>
    <t>bonus2 bCriticalAddRace,RC_DemiHuman,5; bonus2 bAddRace,RC_DemiHuman,1; bonus2 bMagicAddRace,RC_DemiHuman,1; bonus2 bAddEff2,Eff_Bleeding,10; if(isequipped(4435)) bonus2 bSPGainRace,RC_DemiHuman,2;</t>
  </si>
  <si>
    <t>bonus bMaxSP,100; bonus bMaxHP,-100; bonus2 bSkillAtk,"MG_NAPALMBEAT",20; bonus2 bSkillAtk,"MG_SOULSTRIKE",20; bonus2 bSkillAtk,"HW_NAPALMVULCAN",20;</t>
  </si>
  <si>
    <t>bonus2 bResEff,Eff_Blind,3000; bonus2 bResEff,Eff_Stun,3000; bonus2 bResEff,Eff_Curse,3000; bonus2 bResEff,Eff_Stone,3000; bonus2 bAddEffWhenHit,Eff_Blind,500; bonus2 bAddEffWhenHit,Eff_Stun,500; bonus2 bAddEffWhenHit,Eff_Curse,500; bonus2 bAddEffWhenHit,Eff_Stone,500;</t>
  </si>
  <si>
    <t>callfunc "bMVP"; if(@mvpcount&lt;6) { bonus bMatkRate,10; bonus bSPrecovRate,-100; bonus2 bMagicAddRace,RC_Angel,50; bonus2 bMagicAddRace,RC_DemiHuman,30; }</t>
  </si>
  <si>
    <t>bonus bMaxSP,30; bonus bMdef,3; bonus3 bAutoSpellWhenHit,"NPC_STONESKIN",6,10; bonus5 bAutoSpellWhenHit,"NPC_ANTIMAGIC",6,120,BF_MAGIC,0;</t>
  </si>
  <si>
    <t>bonus2 bSubEle,Ele_Water,1; bonus2 bSubEle,Ele_Earth,1; bonus2 bSubEle,Ele_Fire,1; bonus2 bSubEle,Ele_Wind,1; bonus2 bAddEff,Eff_Curse,3;</t>
  </si>
  <si>
    <t>bonus bUnbreakableHelm,0; bonus3 bAutoSpell,"MG_FIREBOLT",1,10; bonus3 bAutoSpell,"MG_COLDBOLT",1,10; bonus3 bAutoSpell,"MG_LIGHTNINGBOLT",1,10; bonus bMdef,5;</t>
  </si>
  <si>
    <t>bonus bMdef,5; bonus bCritical,5; bonus bFlee,5; skill "MG_LIGHTNINGBOLT",1; bonus4 bAutoSpellWhenHit,"MG_THUNDERSTORM",5,30,1;</t>
  </si>
  <si>
    <t>bonus2 bSubRace,RC_DemiHuman,5; bonus bDex,2; autobonus "{ bonus bBaseAtk,50; }",20,10000,0,"{ specialeffect2 EF_POTION_BERSERK; }";</t>
  </si>
  <si>
    <t>bonus2 bSubRace,RC_DemiHuman,5; bonus bVit,2; autobonus "{ bonus bAspdRate,5; }",20,30000,0,"{ specialeffect2 EF_HASTEUP; }";</t>
  </si>
  <si>
    <t>bonus bDefRate,-50; bonus bFlee,10; bonus bCritical,3; bonus2 bCriticalAddRace,RC_Boss,10; bonus2 bCriticalAddRace,RC_NonBoss,10;</t>
  </si>
  <si>
    <t>bonus bStr,1; bonus bMdef,3; bonus2 bSkillAtk,"MG_FIREBOLT",2; bonus2 bSkillAtk,"WZ_FIREPILLAR",2; bonus2 bSkillAtk,"WZ_METEOR",2; bonus2 bSkillAtk,"SM_BASH",2; bonus2 bSkillAtk,"SM_MAGNUM",2; bonus2 bSkillAtk,"KN_PIERCE",2; bonus2 bSubEle,Ele_Fire,5; bonus2 bSubEle,Ele_Water,-5;</t>
  </si>
  <si>
    <t>bonus bVit,1; bonus bHit,-5; bonus bUseSPrate,5; if (isequipped(5040) || isequipped(20209)) { bonus bAspdRate,3; bonus bCastrate,3; }</t>
  </si>
  <si>
    <t>bonus bAgi,3; bonus bBaseAtk,5; bonus bMatkRate,5; if (getrefine()&gt;4) { bonus bBaseAtk,getrefine()-4; bonus bMatkRate,getrefine()-4; }</t>
  </si>
  <si>
    <t>bonus2 bAddRace,RC_Dragon,20; bonus3 bAutoSpell,"NPC_WIDEBLEEDING",1,30; bonus3 bAutoSpell,"NPC_WIDEFREEZE",1,30; bonus3 bAutoSpell,"NPC_WIDESILENCE",1,30; bonus3 bAutoSpell,"NPC_WIDESTONE",1,30; bonus3 bAutoSpell,"NPC_WIDECONFUSE",1,30; bonus3 bAutoSpell,"NPC_WIDESLEEP",1,30;</t>
  </si>
  <si>
    <t>bonus bMaxHP,50; bonus bMdef,3; bonus2 bSubEle,Ele_Neutral,5; if (isequipped(2777,2778)) { bonus bMaxHP,300; bonus bCastrate,15; bonus bNoCastCancel,0; bonus bMatkRate,5; bonus2 bSubEle,Ele_Neutral,5; }</t>
  </si>
  <si>
    <t>bonus bStr,2; bonus bVit,1; bonus bMdef,3; bonus2 bAddEle,Ele_Fire,5; bonus2 bAddEle,Ele_Earth,5; bonus3 bAutoSpellWhenHit,"WZ_EARTHSPIKE",1,30;</t>
  </si>
  <si>
    <t>bonus2 bSkillAtk,"WZ_HEAVENDRIVE",15+getequiprefinerycnt(EQI_HAND_R); bonus2 bSkillAtk,"WZ_HEAVENDRIVE",15+getequiprefinerycnt(EQI_HAND_R); bonus bCastRate,-25;</t>
  </si>
  <si>
    <t>if(isequipped(5074)) { bonus bStr,1; bonus bAspdRate,2; } else if(isequipped(5068)) { bonus bStr,1; bonus bAtkRate,5; } else if(isequipped(5358)) { bonus bAgi,1; bonus bFlee,3; } else if(isequipped(5401)) { bonus bInt,1; bonus bMatkRate,2; } else if(isequipped(5470)) { bonus bDex,1; bonus bLongAtkRate,3; }</t>
  </si>
  <si>
    <t>bonus bStr,1; bonus bInt,1; bonus bMdef,3; bonus2 bSubEle,Ele_Water,7; bonus2 bAddMonsterDropItem,530,100; bonus2 bAddMonsterDropItem,12354,300; if (getrefine()&gt;7) { bonus5 bAutoSpellwhenhit,"BA_FROSTJOKER",5,20,BF_WEAPON|BF_MAGIC,0; } else { bonus5 bAutoSpellWhenHit,"BA_FROSTJOKER",1,20,BF_WEAPON|BF_MAGIC,0; }</t>
  </si>
  <si>
    <t>bonus2 bResEff,Eff_Stone,2000+(getrefine()*200); bonus2 bResEff,Eff_Freeze,2000+(getrefine()*200); bonus2 bResEff,Eff_Stun,2000+(getrefine()*200);</t>
  </si>
  <si>
    <t>bonus bIgnoreDefRace,RC_DemiHuman; bonus2 bSubRace,RC_DemiHuman,10; bonus2 bSubRace,RC_Demon,-10; bonus bMaxSPrate,10; bonus2 bSpDrainRate,30,3;</t>
  </si>
  <si>
    <t>bonus bStr,1; bonus bAgi,2; bonus bDex,1; bonus4 bAutoSpellOnSkill,"RG_BACKSTAP","SM_BASH",100,10; bonus2 bSkillAtk,"RG_BACKSTAP",20;</t>
  </si>
  <si>
    <t>bonus bDex,2; bonus bHit,-10; bonus2 bAddRace,RC_DemiHuman,55; bonus2 bIgnoreDefRate,RC_DemiHuman,20; autobonus "{ bonus bAspdRate,100; }",5,3000; bonus bUnbreakableWeapon,0;</t>
  </si>
  <si>
    <t>bonus bDex,2; bonus bHit,10; bonus bCritical,10; bonus2 bAddRace,RC_DemiHuman,75; bonus2 bCastRate,512,-25; bonus2 bIgnoreDefRate,RC_DemiHuman,20; bonus bUnbreakableWeapon,0;</t>
  </si>
  <si>
    <t>bonus bDex,2; bonus2 bAddRace,RC_DemiHuman,35; bonus2 bIgnoreDefRate,RC_DemiHuman,20; autobonus "{ bonus bBaseAtk,80; bonus2 bHPLossRate,120,1000; }",10,6000,BF_WEAPON,"{ specialeffect2 EF_BASH3D; }"; bonus bUnbreakableWeapon,0;</t>
  </si>
  <si>
    <t>bonus bDex,2; bonus bSplashRange,1; bonus2 bAddRace,RC_DemiHuman,55; bonus2 bIgnoreDefRate,RC_DemiHuman,20; autobonus "{ bonus bBaseAtk,80; bonus2 bHPLossRate,100,1000; }",30,6000,BF_WEAPON,"{ specialeffect2 EF_BASH3D; }"; bonus bUnbreakableWeapon,0;</t>
  </si>
  <si>
    <t>bonus bDex,2; bonus2 bAddRace,RC_DemiHuman,35; bonus2 bIgnoreDefRate,RC_DemiHuman,20; autobonus "{ bonus bBaseAtk,300; bonus2 bHPLossRate,120,1000; }",30,9000,BF_WEAPON,"{ specialeffect2 EF_BASH3D; }"; bonus bUnbreakableWeapon,0;</t>
  </si>
  <si>
    <t>bonus bStr,2; bonus bDex,1; bonus2 bAddRace,RC_DemiHuman,95; bonus2 bIgnoreDefRate,RC_DemiHuman,20; bonus bUnbreakableWeapon,0;</t>
  </si>
  <si>
    <t>bonus bStr,2; bonus bDex,1; bonus2 bAddRace,RC_DemiHuman,95; autobonus "{ bonus2 bSkillAtk,"NJ_HUUMA",100; bonus2 bSkillAtk,"NJ_ISSEN",100; }",50,10000,BF_WEAPON,"{specialeffect2 EF_POTION_BERSERK; }"; bonus bUnbreakableWeapon,0;</t>
  </si>
  <si>
    <t>bonus bStr,2; bonus bInt,4; bonus bDex,1; bonus bMatkRate,5; bonus2 bAddEle,Ele_Neutral,10; bonus3 bAutoSpell,"MG_COLDBOLT",3,50; bonus3 bAutoSpell,"MG_FIREBOLT",3,50; bonus3 bAutoSpell,"MG_LIGHTNINGBOLT",3,50; bonus3 bAutoSpell,"WZ_EARTHSPIKE",3,50;</t>
  </si>
  <si>
    <t>bonus2 bSubEle,Ele_Dark,10; bonus2 bAddEffWhenHit,Eff_Stone,500; bonus2 bAddEffWhenHit,Eff_Confusion,200; bonus2 bAddEffWhenHit,Eff_Sleep,200;</t>
  </si>
  <si>
    <t>bonus2 bSubEle,Ele_Dark,10; bonus2 bAddEffWhenHit,Eff_Stone,500; bonus2 bAddEffWhenHit,Eff_Confusion,200; bonus2 bAddEffWhenHit,Eff_Sleep,200; }</t>
  </si>
  <si>
    <t>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t>
  </si>
  <si>
    <t>bonus bAtk,60; bonus5 bAutoSpell,"PR_LEXAETERNA",2,30,BF_WEAPON|BF_MAGIC|BF_MISC,1; bonus5 bAutoSpell,"PR_LEXAETERNA",2,30,BF_NORMAL,1;</t>
  </si>
  <si>
    <t>set .@isEq,isequippedcnt(23007); callfunc "bMVP"; if(@mvpcount&lt;6) { bonus bDex,4/(.@isEq?.@isEq:1); bonus3 bAutoSpellWhenHit,"NPC_WIDESTUN",1,10/(.@isEq?.@isEq:1); }</t>
  </si>
  <si>
    <t>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t>
  </si>
  <si>
    <t>bonus3 bAddMonsterDropItem,12114,7,3; bonus3 bAddMonsterDropItem,12115,7,3; bonus3 bAddMonsterDropItem,12116,7,3; bonus3 bAddMonsterDropItem,12117,7,3;</t>
  </si>
  <si>
    <t>callfunc "bMVP"; if(@mvpcount&lt;6) { bonus2 bAddEle,Ele_Ghost,40; bonus2 bAddEle,Ele_Poison,40; bonus2 bAddRace,RC_Formless,40; bonus2 bAddRace,RC_Undead,40; }</t>
  </si>
  <si>
    <t>bonus2 bSkillAtk,"WZ_HEAVENDRIVE",2; bonus2 bSkillAtk,"WZ_EARTHSPIKE",2; if(isequipped(4335)) { bonus2 bSkillAtk,"WZ_EARTHSPIKE",5; bonus2 bSkillAtk,"WZ_HEAVENDRIVE",5; }</t>
  </si>
  <si>
    <t>bonus2 bSkillAtk,"MG_NAPALMBEAT",3; bonus2 bSkillAtk,"MG_SOULSTRIKE",3; bonus2 bSkillAtk,"HW_NAPALMVULCAN",3; if(isequipped(4388)) { bonus2 bSkillAtk,"MG_NAPALMBEAT",5; bonus2 bSkillAtk,"MG_SOULSTRIKE",5; bonus2 bSkillAtk,"HW_NAPALMVULCAN",5; }</t>
  </si>
  <si>
    <t>bonus2 bSkillAtk,"WZ_STORMGUST",1; bonus2 bSkillAtk,"WZ_FROSTNOVA",3; bonus2 bSkillAtk,"NJ_HYOUSYOURAKU",3; if(isequipped(4350)) { bonus2 bSkillAtk,"WZ_STORMGUST",3; bonus2 bSkillAtk,"WZ_FROSTNOVA",5; bonus2 bSkillAtk,"NJ_HYOUSYOURAKU",5; }</t>
  </si>
  <si>
    <t>bonus2 bSubEle,Ele_Holy,20; bonus2 bSubEle,Ele_Earth,20; bonus2 bSubEle,Ele_Wind,20; bonus2 bSubEle,Ele_Ghost,20; bonus bMdef,5;</t>
  </si>
  <si>
    <t>mes "[EssenceRO]"; if (last_broadcast_tick &gt; gettimetick(2)) mes "Please wait 20 minutes between broadcasts."; else { mes "Please input your message."; input .@broadcast$; delitem 29523,1; set last_broadcast_tick, gettimetick(2) + 20 * 60; announce strcharinfo(0) + " : " + .@broadcast$,bc_recruit,0x72D0D3; } close; }</t>
  </si>
  <si>
    <t>if(Class == Job_Assassin_Cross || Class == Job_Guillotine_Cross2 ) { sc_start SC_DPoison,300000,0; sc_start SC_ASPDPOTION2,300000,0; } else percentheal -100,-100;</t>
  </si>
  <si>
    <t>bonus bFlee2,10; if (JobLevel&gt;=70) autobonus "{ bonus bBaseAtk,50; }",10,10000,BF_WEAPON,"{ specialeffect2 EF_POTION_BERSERK; }"; if (getrefine() &gt; 8) { bonus bCastrate,-20; bonus bDelayRate,-20; }</t>
  </si>
  <si>
    <t>if(getskilllv("SM_BASH")==10) { bonus2 bSkillAtk,"SM_BASH",50; } if(getskilllv("KN_BOWLINGBASH")==10) { bonus2 bSkillAtk,"KN_BOWLINGBASH",50; } bonus bStr,1; bonus bDex,1;</t>
  </si>
  <si>
    <t>bonus bAtkEle,Ele_Holy; if(getrefine() &gt;= 9){ bonus3 bAutoSpell,"NPC_DRAGONFEAR",2,30; } else bonus3 bAutoSpell,"NPC_DRAGONFEAR",1,30;</t>
  </si>
  <si>
    <t>if(getskilllv("AS_KATAR")==10) { bonus bHit,10; } bonus2 bSkillAtk,"ASC_METEORASSAULT",20; bonus2 bCastrate,"ASC_METEORASSAULT",-10;</t>
  </si>
  <si>
    <t>if(readparam(bStr)&gt;=136) { bonus bBaseAtk,20; } if(readparam(bDex)&gt;=136) { bonus bCritical,5; } if(readparam(bDex)&gt;=136 &amp;&amp; readparam(bStr)&gt;=136) { bonus2 bSkillAtk,"MC_MAMMONITE",15; }</t>
  </si>
  <si>
    <t>bonus bAspdRate,-40; bonus bUseSPrate,100; if(readparam(bStr)&gt;=143){ bonus bBaseAtk,340; bonus2 bAddEff,Eff_Stun,3000; bonus bBreakArmorRate,500; }</t>
  </si>
  <si>
    <t>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t>
  </si>
  <si>
    <t>bonus bStr,2; bonus2 bAddRace,RC_DemiHuman,95; bonus2 bIgnoreDefRate,RC_DemiHuman,20; bonus bUnbreakableWeapon,0; if (BaseJob == Job_Crusader) bonus bAspdRate,20;</t>
  </si>
  <si>
    <t>bonus bInt,1; bonus bDex,1; bonus bAtkEle,Ele_Undead; bonus bMatkRate,20; bonus3 bAutoSpellWhenHit,"NPC_WIDECURSE",5,10+getrefine(); if(getrefine()&gt;=9){ bonus bMatkRate,3; bonus bMaxSP,300; }</t>
  </si>
  <si>
    <t>bonus2 bSubSize,2,5; if (isequipped(2353,5122)) { bonus bStr,2; bonus bDef,5; bonus bMdef,5; if(BaseClass == Job_Swordman) bonus bDef,6; }</t>
  </si>
  <si>
    <t>bonus2 bAddRace,RC_NonBoss,1; bonus2 bAddRace,RC_Boss,1; if( Class == Job_Lord_Knight ) bonus bAspdRate,-5; if( isequipped(1420) || isequipped(1421) || isequipped(1422) ) { bonus2 bAddRace,RC_NonBoss,4; bonus2 bAddRace,RC_Boss,4; bonus bDef,2; }</t>
  </si>
  <si>
    <t>bonus bAllStats,2; bonus bMdef,5; if (isequipped(20264) &amp;&amp; BaseClass == Job_Acolyte) { bonus bNoGemStone,0; bonus bUseSPrate,50; }</t>
  </si>
  <si>
    <t>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t>
  </si>
  <si>
    <t>bonus bMaxHP,(BaseLevel*7); bonus bMaxSP,(BaseLevel/2); autobonus2 "{ bonus bNoMagicDamage,100; }",10,2000,BF_MAGIC,"{ specialeffect2 EF_ENERGYCOAT; }"; if( BaseClass == Job_Mage || BaseClass == Job_Archer || BaseClass == Job_Acolyte ) bonus bMdef,5; else if( BaseClass == Job_Swordman || BaseClass == Job_Merchant || BaseClass == Job_Thief ) bonus bDef,3;</t>
  </si>
  <si>
    <t>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t>
  </si>
  <si>
    <t>bonus bMaxSP,20; if (getiteminfo(getequipid(EQI_HAND_R),11) == 15 &amp;&amp; (isequipped(2717) || isequipped(29557)) ) { bonus bInt,5; bonus bMaxHP,1000; bonus bAspdRate,5; }</t>
  </si>
  <si>
    <t>set .@isEq,isequippedcnt(4171); callfunc "bMVP"; if(@mvpcount&lt;6) { bonus2 bSPVanishRate,50/(.@isEq?.@isEq:1),10/(.@isEq?.@isEq:1); if (BaseJob==Job_Sage) bonus bSPDrainValue,1/(.@isEq?.@isEq:1); }</t>
  </si>
  <si>
    <t>bonus bStr,1; bonus bVit,1; if(isequipped(4233,4281,4321,4206)) { bonus bLuk,10; bonus2 bSPDrainValue,2,0; bonus2 bSkillAtk,42,20; if(BaseClass == Job_Merchant) { bonus2 bAddMonsterDropItem,617,5; bonus bMagicDamageReturn,20; } }</t>
  </si>
  <si>
    <t>bonus bHPrecovRate,10; bonus bSPrecovRate,10; if(isequipped(4297,4234,4252,4178)) { bonus bAgi,5; bonus bDex,3; bonus bLongAtkRate,20; bonus bPerfectHitAddRate,20; if(BaseClass == Job_Archer) { bonus2 bExpAddRace,RC_Brute,5; bonus2 bWeaponComaRace,RC_Brute,1000; } }</t>
  </si>
  <si>
    <t>if(BaseClass == Job_Thief) bonus bFlee,20; if(isequipped(4172,4257,4230,4272) == 0) { bonus3 bAutoSpell,"RG_INTIMIDATE",1,20; } else { bonus bAgi,5; bonus bStr,5; bonus bAspdRate,5; bonus bSpeedRate,25; bonus2 bSPDrainValue,1,0; if(BaseClass == Job_Thief) bonus bNoGemStone,0; }</t>
  </si>
  <si>
    <t>bonus3 bAutoSpell,"AL_HEAL",1+9*(getskilllv("AL_HEAL")==10),20; if(isequipped(4280,4185,4293,4312)) { bonus bVit,10; bonus bCastrate,-10; bonus bUseSPRate,-10; if(BaseClass == Job_Acolyte) { bonus2 bExpAddRace,RC_Undead,5; bonus2 bExpAddRace,RC_Demon,5; bonus2 bSubRace,RC_Undead,30; bonus2 bSubRace,RC_Demon,30; } }</t>
  </si>
  <si>
    <t>bonus bAgi,1; if(getskilllv("AS_CLOAKING") &gt;= 3){ bonus3 bAutoSpellWhenHit,"AS_CLOAKING",5,100; } else bonus3 bAutoSpellWhenHit,"AS_CLOAKING",1,100;</t>
  </si>
  <si>
    <t>callfunc "bMVP"; if(@mvpcount&lt;6) { bonus bAllStats,1; bonus3 bAutoSpellWhenHit,"PR_KYRIE",10,(30+70*(readparam(bInt)&gt;=149)); }</t>
  </si>
  <si>
    <t>bonus3 bAutoSpell,"WZ_JUPITEL",3+7*(getskilllv("WZ_JUPITEL")==10),20;</t>
  </si>
  <si>
    <t>if(BaseJob==Job_Novice||BaseJob==Job_SuperNovice) bonus3 bAutoSpellWhenHit,"AL_INCAGI",1,100; if(isequipped(4193)) { bonus bMaxHP,300; bonus bMaxSP,60; }</t>
  </si>
  <si>
    <t>bonus bFlee,10; if(readparam(bStr)&gt;=120) bonus bBaseAtk,20; if(readparam(bVit)&gt;=120) bonus bMaxHPrate,3; if(readparam(bLuk)&gt;=120) bonus bCritical,3;</t>
  </si>
  <si>
    <t>bonus bFlee,3; bonus bHit,10; if(BaseClass == Job_Acolyte) { bonus2 bCriticalAddRace,RC_Undead,9; bonus2 bCriticalAddRace,RC_Demon,9; }</t>
  </si>
  <si>
    <t>bonus bMaxHP,2500; if(getrefine()&gt;=9) bonus2 bSkillAtk,"SM_BASH",10; if(isequipped(4246,4311,4220,4331)) { bonus bStr,10; bonus bMaxHPrate,20; bonus bHPrecovRate,50; bonus3 bAutoSpell,"BS_WEAPONPERFECT",1,3; bonus2 bAddMonsterDropItem,501,500; if(BaseClass == Job_Swordman) { bonus2 bAddItemHealRate,IG_Potion,50; } }</t>
  </si>
  <si>
    <t>bonus2 bSubEle,Ele_Neutral,15; bonus2 bSkillAtk,"MG_NAPALMBEAT",5; if(isequipped(4191,4208,4258,4309,4327)) { bonus bMaxHP,500; bonus bDef,5; bonus bMdef,5; bonus2 bSkillAtk,14,10; bonus2 bSkillAtk,19,10; bonus2 bSkillAtk,20,10; if(BaseClass == Job_Mage) { bonus bMatkRate,3; bonus bCastrate,-15; } }</t>
  </si>
  <si>
    <t>bonus bBaseAtk,5; bonus bInt,1; if(isequipped(4185,4293,4312)) { bonus bStr,3; bonus bMaxSP,80; bonus bBaseAtk,25; bonus3 bAutoSpell,"AL_CRUCIS",5,10; bonus2 bSkillAtk,"MO_EXTREMITYFIST",10; if(BaseJob == Job_Monk) { bonus bUseSPrate,-10; bonus bNoCastCancel,0; } }</t>
  </si>
  <si>
    <t>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t>
  </si>
  <si>
    <t>bonus3 bAutoSpell,"RG_STRIPARMOR",1,50; if(isequipped(4039,4210,4257,4230)) { bonus bStr,6; bonus bAgi,4; bonus2 bSkillAtk,"RG_BACKSTAP",10; if(getskilllv("RG_STRIPARMOR")==5) bonus3 bAutoSpell,"RG_STRIPARMOR",5,50; if(BaseJob == Job_Rogue) { bonus bUseSPrate,-20; bonus3 bAutoSpell,"RG_INTIMIDATE",1,-20; } }</t>
  </si>
  <si>
    <t>if (isequippedcnt(4354)==1) { if(readparam(bAgi)&gt;=135) { bonus2 bResEff,Eff_Silence,3000; bonus2 bResEff,Eff_Stun,3000; } if(readparam(bVit)&gt;=120) { bonus2 bResEff,Eff_Stone,5000; bonus2 bResEff,Eff_Sleep,5000; } }</t>
  </si>
  <si>
    <t>bonus bBaseAtk,10; bonus bCastrate,20; if(isequipped(4311,4319,4331)) { bonus bInt,1; bonus bStr,1; bonus bDef,2; bonus bSPrecovRate,10; bonus2 bSkillAtk,"PA_SHIELDCHAIN",10; bonus2 bSkillAtk,"PA_SACRIFICE",10; bonus bCastrate,-10; if(BaseJob == Job_Crusader) { bonus bDefEle,Ele_Holy; } }</t>
  </si>
  <si>
    <t>if(getrefine()&gt;=9) { bonus2 bSubEle,Ele_Neutral,15; bonus bFlee,15; } else { bonus2 bSubEle,Ele_Neutral,10; bonus bFlee,10; }</t>
  </si>
  <si>
    <t>if(getrefine()&lt;=4) { bonus bMaxHPrate,8; bonus bMaxSPrate,8; bonus bHPrecovRate,5; bonus bSPrecovRate,5; } else { bonus bMaxHPrate,4; bonus bMaxSPrate,4; }</t>
  </si>
  <si>
    <t>bonus bVit,1; bonus bMaxHPrate,10; if(isequipped(4297,4234,4252,4178)) { bonus bDex,5; bonus2 bSkillAtk,"CG_ARROWVULCAN",5; bonus2 bSkillAtk,"DC_THROWARROW",10; bonus2 bSkillAtk,"BA_MUSICALSTRIKE",10; if(BaseJob == Job_Bard || BaseJob == Job_Dancer) { bonus3 bAutoSpellWhenHit,"CG_TAROTCARD",2,50; } }</t>
  </si>
  <si>
    <t>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t>
  </si>
  <si>
    <t>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(BaseJob==Job_SuperNovice) { if (readparam(bStr) &gt; readparam(bInt)) { bonus bStr,2; bonus bMaxHPrate,5; } else { bonus bInt,2; bonus bMaxSPrate,5; } }</t>
  </si>
  <si>
    <t>if (getiteminfo(getequipid(EQI_HAND_R),11) == 2 || getiteminfo(getequipid(EQI_HAND_R),11) == 3) { bonus bHit,5; bonus bCritical,5; bonus2 bSkillAtk,62,25; }</t>
  </si>
  <si>
    <t>bonus bMdef,7; bonus bStr,1; bonus bInt,1; if(getrefine() &gt;= 7) {bonus bAtkRate,3; bonus bMAtkRate,3; bonus2 bSkillHeal,"AL_HEAL",6;} else { bonus bAtkRate,2; bonus bMAtkRate,2; bonus2 bSkillHeal,"AL_HEAL",5;}</t>
  </si>
  <si>
    <t>if(BaseClass==Job_Swordman||BaseClass==Job_Merchant||BaseClass==Job_Thief||(BaseJob==Job_Taekwon&amp;&amp;Class!=Job_Soul_Linker)) bonus bStr,1; else if(BaseClass==Job_Mage||BaseClass==Job_Acolyte||class==Job_Ninja||class==Job_Soul_Linker) bonus bInt,1; else if(BaseClass==Job_Archer||BaseClass==Job_Gunslinger) bonus bDex,1; else if (BaseJob==Job_Novice||BaseJob==Job_SuperNovice) { bonus bMaxHP,80; bonus bMaxSP,30; }</t>
  </si>
  <si>
    <t>bonus bDef2,12; bonus bStr,1; bonus bDex,1; bonus bMdef,5; if(readparam(bDex)&gt;=120) { bonus bBaseAtk,10; bonus bCritical,3; }</t>
  </si>
  <si>
    <t>bonus bDef2,12; bonus bInt,1; bonus bAgi,1; bonus bMdef,1; if(readparam(bAgi)&gt;=120) { bonus bBaseAtk,10; bonus bFlee,3; }</t>
  </si>
  <si>
    <t>bonus bStr,1; bonus bAgi,1; bonus2 bAddRace,RC_DemiHuman,75; bonus2 bIgnoreDefRate,RC_DemiHuman,20; bonus bUnbreakableWeapon,0; if (Class == Job_Ninja || BaseJob == Job_Rogue) bonus bMatkRate,15;</t>
  </si>
  <si>
    <t>bonus bStr,1; bonus bAgi,1; bonus2 bAddRace,RC_DemiHuman,75; bonus bUnbreakableWeapon,0; autobonus "{ bonus bDefRatioAtkRace,RC_Boss; bonus bDefRatioAtkRace,RC_NonBoss; }",10,6000,BF_WEAPON,"{ specialeffect2 EF_HASTEUP; }"; if (Class == Job_Ninja || BaseJob == Job_Rogue) bonus bMatkRate,15;</t>
  </si>
  <si>
    <t>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t>
  </si>
  <si>
    <t>bonus2 bIgnoreDefRate,RC_Boss,5; bonus2 bIgnoreDefRate,RC_NonBoss,5; if(BaseClass == Job_Thief) { bonus bDoubleRate,5; } else { bonus bDoubleRate,20; }</t>
  </si>
  <si>
    <t>set @r1,rand(1,6); set @r2,rand(1,6); if(@r1==1) { bonus bStr,2; } if(@r1==2) { bonus bAgi,2; } if(@r1==3) { bonus bVit,2; } if(@r1==4) { bonus bInt,2; } if(@r1==5) { bonus bDex,2; } if(@r1==6) { bonus bLuk,2; } if(@r2==1) { bonus bStr,2; } if(@r2==2) { bonus bAgi,2; } if(@r2==3) { bonus bVit,2; } if(@r2==4) { bonus bInt,2; } if(@r2==5) { bonus bDex,2; } if(@r2==6) { bonus bLuk,2; }</t>
  </si>
  <si>
    <t>if (getiteminfo(getequipid(EQI_HAND_R),11) == 4 || getiteminfo(getequipid(EQI_HAND_R),11) == 5) { bonus2 bAddRace,RC_Dragon,20; }</t>
  </si>
  <si>
    <t>if( strcharinfo(3) == "town_pallet") { message strcharinfo(0),"You cannot use normal Pokeballs in Safari Zone."; end; } else { itemskill "SA_TAMINGMONSTER",1; }</t>
  </si>
  <si>
    <t>set @v,rand(1,6); if(@v==1) { getitem 597,1; } else if(@v==2) { getitem 14546,1; } else if(@v==3) { getitem 14548,1; } else if(@v==4) { getitem 5056,1; } else if(@v==5) { getitem 20174,1; } else if(@v==6) { getitem 20266,1; }</t>
  </si>
  <si>
    <t>if(getmapxy(@mapname$,@mapx,@mapy,0,""+strcharinfo(0)+"") != 0) end; if(@mapname$ != "town_pallet") { message strcharinfo(0),"Safari Ball can only be used in Safari Zone."; end; } else { itemskill "SA_TAMINGMONSTER",1; }</t>
  </si>
  <si>
    <t>if(getmapxy(@mapname$,@mapx,@mapy,0,""+strcharinfo(0)+"") != 0) end; if(@mapname$ == "ero_pvp") { message strcharinfo(0),"You cannot use Fly Wings in PvP."; end; } else { warp "Random",0,0; }</t>
  </si>
  <si>
    <t>if(NextBaseExp==0) { message strcharinfo(0),"This character is already at max base level!"; end; } else { set BaseLevel,Baselevel+1; delitem 32001,1; }</t>
  </si>
  <si>
    <t>if(NextJobExp==0) { message strcharinfo(0),"This character is already at max job level!"; end; } else { set JobLevel,Joblevel+1; delitem 32002,1; }</t>
  </si>
  <si>
    <t>if(getmapxy(@mapname$,@mapx,@mapy,0,""+strcharinfo(0)+"") != 0) end; if(@mapname$ == "ero_pvp") { message strcharinfo(0),"You cannot use Butterfly Wings in PvP."; end; } else { warp "SavePoint",0,0; }</t>
  </si>
  <si>
    <t>oldbluebox</t>
  </si>
  <si>
    <t>oldcardalbum</t>
  </si>
  <si>
    <t>giftbox</t>
  </si>
  <si>
    <t>giftbox1</t>
  </si>
  <si>
    <t>giftbox2</t>
  </si>
  <si>
    <t>giftbox3</t>
  </si>
  <si>
    <t>giftbox4</t>
  </si>
  <si>
    <t>ghostringcard</t>
  </si>
  <si>
    <t>angelingcard</t>
  </si>
  <si>
    <t>phreeonicard</t>
  </si>
  <si>
    <t>eddgacard</t>
  </si>
  <si>
    <t>goldenbugcard</t>
  </si>
  <si>
    <t>moonlightflowercard</t>
  </si>
  <si>
    <t>mistresscard</t>
  </si>
  <si>
    <t>draculacard</t>
  </si>
  <si>
    <t>orcloadcard</t>
  </si>
  <si>
    <t>drakecard</t>
  </si>
  <si>
    <t>doppelgangercard</t>
  </si>
  <si>
    <t>orcherocard</t>
  </si>
  <si>
    <t>osiriscard</t>
  </si>
  <si>
    <t>berzebubcard</t>
  </si>
  <si>
    <t>mayacard</t>
  </si>
  <si>
    <t>baphometcard</t>
  </si>
  <si>
    <t>pharaohcard</t>
  </si>
  <si>
    <t>darklordcard</t>
  </si>
  <si>
    <t>darkpriestcard</t>
  </si>
  <si>
    <t>devilingcard</t>
  </si>
  <si>
    <t>mayapuplecard</t>
  </si>
  <si>
    <t>amonracard</t>
  </si>
  <si>
    <t>archangelingcard</t>
  </si>
  <si>
    <t>incantsamuraicard</t>
  </si>
  <si>
    <t>lordofdeathcard</t>
  </si>
  <si>
    <t>taogunkacard</t>
  </si>
  <si>
    <t>turtlegeneralcard</t>
  </si>
  <si>
    <t>knightwindstormcard</t>
  </si>
  <si>
    <t>garmcard</t>
  </si>
  <si>
    <t>darksnakelordcard</t>
  </si>
  <si>
    <t>rsx0806card</t>
  </si>
  <si>
    <t>bseyrencard</t>
  </si>
  <si>
    <t>beremescard</t>
  </si>
  <si>
    <t>bharwordcard</t>
  </si>
  <si>
    <t>bmagaletacard</t>
  </si>
  <si>
    <t>bkatrinncard</t>
  </si>
  <si>
    <t>bshecilcard</t>
  </si>
  <si>
    <t>bacsojincard</t>
  </si>
  <si>
    <t>apocalipshcard</t>
  </si>
  <si>
    <t>ladytaneecard</t>
  </si>
  <si>
    <t>detalecard</t>
  </si>
  <si>
    <t>thanatoscard</t>
  </si>
  <si>
    <t>kielcard</t>
  </si>
  <si>
    <t>randgriscard</t>
  </si>
  <si>
    <t>gloomundernightcard</t>
  </si>
  <si>
    <t>ktullanuxcard</t>
  </si>
  <si>
    <t>atrocecard</t>
  </si>
  <si>
    <t>ifritcard</t>
  </si>
  <si>
    <t>fallenbishopcard</t>
  </si>
  <si>
    <t>lucifercard</t>
  </si>
  <si>
    <t>dragonlordcard</t>
  </si>
  <si>
    <t>cthulhucard</t>
  </si>
  <si>
    <t>zmeygorynychcard</t>
  </si>
  <si>
    <t>werewolfcard</t>
  </si>
  <si>
    <t>genderpotion</t>
  </si>
  <si>
    <t>level2donatortoken</t>
  </si>
  <si>
    <t>level1donatortoken</t>
  </si>
  <si>
    <t>mysterygiftenvelope</t>
  </si>
  <si>
    <t>essencedonationcredit</t>
  </si>
  <si>
    <t>namechangetoken</t>
  </si>
  <si>
    <t>pettoken</t>
  </si>
  <si>
    <t>Concate</t>
  </si>
  <si>
    <t>KEY1</t>
  </si>
  <si>
    <t>key2</t>
  </si>
  <si>
    <t>spr_name</t>
  </si>
  <si>
    <t>dispbottom "Arrow equipped."; end;</t>
  </si>
  <si>
    <t>dispbottom "Silver Arrow equipped."; end;</t>
  </si>
  <si>
    <t>dispbottom "Fire Arrow equipped."; end;</t>
  </si>
  <si>
    <t>dispbottom "Steel Arrow equipped."; end;</t>
  </si>
  <si>
    <t>dispbottom "Crystal Arrow equipped."; end;</t>
  </si>
  <si>
    <t>dispbottom "Wind Arrow equipped."; end;</t>
  </si>
  <si>
    <t>dispbottom "Stone Arrow equipped."; end;</t>
  </si>
  <si>
    <t>dispbottom "Immaterial Arrow equipped."; end;</t>
  </si>
  <si>
    <t>dispbottom "Stun Arrow equipped."; end;</t>
  </si>
  <si>
    <t>dispbottom "Frozen Arrow equipped."; end;</t>
  </si>
  <si>
    <t>dispbottom "Flash Arrow equipped."; end;</t>
  </si>
  <si>
    <t>dispbottom "Curse Arrow equipped."; end;</t>
  </si>
  <si>
    <t>dispbottom "Rusty Arrow equipped."; end;</t>
  </si>
  <si>
    <t>dispbottom "Poison Arrow equipped."; end;</t>
  </si>
  <si>
    <t>dispbottom "Sharp Arrow equipped."; end;</t>
  </si>
  <si>
    <t>dispbottom "Oridecon Arrow equipped."; end;</t>
  </si>
  <si>
    <t>dispbottom "Arrow of Counter Evil equipped."; end;</t>
  </si>
  <si>
    <t>dispbottom "Shadow Arrow equipped."; end;</t>
  </si>
  <si>
    <t>dispbottom "Sleep Arrow equipped."; end;</t>
  </si>
  <si>
    <t>dispbottom "Mute Arrow equipped."; end;</t>
  </si>
  <si>
    <t>dispbottom "Iron Arrow equipped."; end;</t>
  </si>
  <si>
    <t>dispbottom "Holy Arrow equipped."; end;</t>
  </si>
  <si>
    <t>if (Class != Job_Mechanic &amp;&amp; Class != Job_Mechanic2) { unequip 32; }</t>
  </si>
  <si>
    <t>if(getlook(7) &gt; 77) { set @wedstyle,getlook(7); setlook 7,1; } else { set @wedstyle,-1; } setoption Option_Wedding,1;</t>
  </si>
  <si>
    <t>dispbottom "Silver Bullet equipped."; end;</t>
  </si>
  <si>
    <t>dispbottom "Shell of Blood equipped."; end;</t>
  </si>
  <si>
    <t>dispbottom "Flare Sphere equipped."; end;</t>
  </si>
  <si>
    <t>dispbottom "Lightning Sphere equipped."; end;</t>
  </si>
  <si>
    <t>dispbottom "Poison Sphere equipped."; end;</t>
  </si>
  <si>
    <t>dispbottom "Blind Sphere equipped."; end;</t>
  </si>
  <si>
    <t>dispbottom "Freezing Sphere equipped."; end;</t>
  </si>
  <si>
    <t>sc_start SC_Xmas,600000,0;</t>
  </si>
  <si>
    <t>if(rand(1,5)==1) { soundeffect "pikachu.wav",0; }</t>
  </si>
  <si>
    <t>dispbottom "Crystal Bullet equipped."; end;</t>
  </si>
  <si>
    <t>dispbottom "Stone Bullet equipped."; end;</t>
  </si>
  <si>
    <t>dispbottom "Flaming Bullet equipped."; end;</t>
  </si>
  <si>
    <t>dispbottom "Windy Bullet equipped."; end;</t>
  </si>
  <si>
    <t>dispbottom "Immaterial Bullet equipped."; end;</t>
  </si>
  <si>
    <t>dispbottom "Rusty Bullet equipped."; end;</t>
  </si>
  <si>
    <t>dispbottom "Shadow Bullet equipped."; end;</t>
  </si>
  <si>
    <t>dispbottom "Holy Bullet equipped."; end;</t>
  </si>
  <si>
    <t>dispbottom "Cursed Bullet equipped."; end;</t>
  </si>
  <si>
    <t>dispbottom "Flash Bullet equipped."; end;</t>
  </si>
  <si>
    <t>dispbottom "Mute Bullet equipped."; end;</t>
  </si>
  <si>
    <t>dispbottom "Sleep Bullet equipped."; end;</t>
  </si>
  <si>
    <t>dispbottom "Stun Bullet equipped."; end;</t>
  </si>
  <si>
    <t>dispbottom "Poison Bullet equipped."; end;</t>
  </si>
  <si>
    <t>dispbottom "Frozen Bullet equipped."; end;</t>
  </si>
  <si>
    <t>dispbottom "Steel Bullet equipped."; end;</t>
  </si>
  <si>
    <t>dispbottom "AP Bullet equipped."; end;</t>
  </si>
  <si>
    <t>if(@wedstyle &gt; -1) { setlook 7,@wedstyle; } setoption Option_Wedding,0;</t>
  </si>
  <si>
    <t>sc_end SC_HIDING;</t>
  </si>
  <si>
    <t>sc_end SC_CLOAKING;</t>
  </si>
  <si>
    <t>sc_end SC_SIGHT;</t>
  </si>
  <si>
    <t>heal 0,-5;</t>
  </si>
  <si>
    <t>heal 0,-100;</t>
  </si>
  <si>
    <t>sc_end SC_AUTOGUARD;</t>
  </si>
  <si>
    <t>heal 0,-50;</t>
  </si>
  <si>
    <t>sc_end SC_RUWACH;</t>
  </si>
  <si>
    <t>sc_end sc_earthweapon; sc_end sc_windweapon;</t>
  </si>
  <si>
    <t>sc_end SC_Xmas;</t>
  </si>
  <si>
    <t>percentheal -50,-50;</t>
  </si>
  <si>
    <t>changebase Class;</t>
  </si>
  <si>
    <t>Cthulu_Card</t>
  </si>
  <si>
    <t>Cthulu Card</t>
  </si>
  <si>
    <t>red_dragon_wings</t>
  </si>
  <si>
    <t>butterfly_wings</t>
  </si>
  <si>
    <t>exodus_wings</t>
  </si>
  <si>
    <t>display_name</t>
  </si>
  <si>
    <t>Description</t>
  </si>
  <si>
    <t>Dropped By</t>
  </si>
  <si>
    <t>Item Script</t>
  </si>
  <si>
    <t>Compound On</t>
  </si>
  <si>
    <t>Required Lvl</t>
  </si>
  <si>
    <t>Applicable Job</t>
  </si>
  <si>
    <t>Property</t>
  </si>
  <si>
    <t>Weapon Lvl</t>
  </si>
  <si>
    <t>A potion made from ground Red Herbs that restores about 45 HP.</t>
  </si>
  <si>
    <t>Dark Shadow (100%)</t>
  </si>
  <si>
    <t>{ itemheal rand(45,65),0; }</t>
  </si>
  <si>
    <t>A potion made from ground Red and Yellow Herbs that restores about 105 HP.</t>
  </si>
  <si>
    <t>Lunatic (100%) Ancient Mummy (100%)</t>
  </si>
  <si>
    <t>{ itemheal rand(105,145),0; }</t>
  </si>
  <si>
    <t>A potion made from ground Yellow Herbs that restores about 175 HP.</t>
  </si>
  <si>
    <t>{ itemheal rand(175,235),0; }</t>
  </si>
  <si>
    <t>A potion made from ground White Herbs that restores about 325 HP.</t>
  </si>
  <si>
    <t>{ itemheal rand(325,405),0; }</t>
  </si>
  <si>
    <t>A potion made from ground Blue Herbs that restores about 60 SP.</t>
  </si>
  <si>
    <t>Succubus (100%) Acidus (75%) Nightmare (50%) Dark Priest (50%) Mobster (30%) Headless Mule (25%) Nightmare Terror (25%) Sage Worm (20%) Caterpillar (6%)</t>
  </si>
  <si>
    <t>{ itemheal 0,rand(40,60); }</t>
  </si>
  <si>
    <t>A potion which cures Poison, Silence, Blind and Confusion effects.</t>
  </si>
  <si>
    <t>{ sc_end SC_Poison; sc_end SC_Silence; sc_end SC_Blind; sc_end SC_Confusion; }</t>
  </si>
  <si>
    <t>A weak medicinal herb which heals wounds. Recovers a little HP. [ eRO Quest Item ] [ eRO Event Quest Item ]</t>
  </si>
  <si>
    <t>Picky (100%) Picky (100%) Picky (100%) Permeter (100%) Peco Peco Egg (100%) Orc Archer (100%) Peco Peco (100%) Peco Peco Egg (100%) Picky (100%) Red Plant (100%) Spore (100%) Thief Bug (100%) Thief Bug Female (100%) Soldier Skeleton (100%) Sohee (100%) Santa Poring (100%) Skeleton (100%) Boa (100%) Muka (100%) Mantis (100%) Eggyra (100%) Familiar (100%) Frilldora (100%) Eclipse (100%) Dustiness (100%) Christmas Cookie (100%) Dragon Fly (100%) Drainliar (100%) Goat (100%) Goblin (100%) Goblin Archer (100%) Kukre (100%) Lunatic (100%) Goblin (100%) Goblin (100%) Goblin (100%) Goblin (100%) Archer Skeleton (100%)</t>
  </si>
  <si>
    <t>{ itemheal rand(18,28),0; }</t>
  </si>
  <si>
    <t>A valuable medicinal herb which efficiently heals wounds. Recovers a little HP. [ eRO Quest Item ]</t>
  </si>
  <si>
    <t>Mummy Girl (100%) Munak (100%) Novus (100%) Mummy (100%) Magnolia (100%) Harpy (100%) High Orc (100%) Peco Peco (100%) Scorpion (100%) The Paper (100%) Yellow Plant (100%) Yoyo (100%) Spring Rabbit (100%) Solider (100%) Shining Plant (100%) Skeleton General (100%) Greatest General (100%) Joker (100%) Bongun (100%) Goblin Leader (100%) Caterpillar (100%) Baphomet Jr. (100%) Aster (100%) Ancient Mummy (100%) Argos (100%) Assaulter (100%) Chepet (100%) Bongun (100%) Goblin (100%) Goblin (100%) Goat (100%) Galapago (100%) Gajomart (100%) Anacondaq (75%) Yoyo (65%) Kobold (50%) Zenorc (50%) Toucan (50%) Kobold (50%) Thief Bug Male (45%) Wormtail (35%) Firelock Soldier (20%)</t>
  </si>
  <si>
    <t>{ itemheal rand(38,58),0; }</t>
  </si>
  <si>
    <t>A valuable medicinal herb which greatly heals wounds. Recovers a little HP. [ eRO Quest Item ] [ eRO Event Quest Item ]</t>
  </si>
  <si>
    <t>Sasquatch (100%) Shining Plant (100%) Rybio (100%) Phendark (100%) Petite (100%) Petite (100%) Side Winder (100%) Snowier (100%) White Plant (100%) Zealotus (100%) Verit (100%) Stem Worm (100%) Spring Rabbit (100%) Blazer (100%) Orc Archer (100%) Evil Druid (100%) Ghoul (100%) Dark Illusion (100%) Clock (100%) Brilight (100%) Carat (100%) Miyabi Doll (100%) Incubus (100%) Khalitzburg (100%) Lava Golem (100%) Marc (100%) Majoruros (100%) Thara Frog (15%) Rafflesia (15%) Killer Mantis (7.5%)</t>
  </si>
  <si>
    <t>{ itemheal rand(75,115),0; }</t>
  </si>
  <si>
    <t>A very valuable medicinal herb whose unique aroma gratifies one's spirit. Recovers a little SP. [ eRO Quest Item ]</t>
  </si>
  <si>
    <t>Shining Plant (100%) Pouring (100%) Nereid (100%) Mavka (100%) Nightmare (100%) Goat (100%) Blue Plant (100%) Spring Rabbit (100%) Seal (100%) Acidus (75%) Headless Mule (75%) Nightmare Terror (75%) Megalodon (40%) Marin (37.5%) Cramp (35%) Poison Spore (30%) Snowier (25%) Les (25%) Spore (25%) Hill Wind (5%) Siroma (5%)</t>
  </si>
  <si>
    <t>{ itemheal 0,rand(15,30); }</t>
  </si>
  <si>
    <t>A valuable medicinal herb which counteracts the effects of poison. [ eRO Quest Item ] [ eRO Event Quest Item ]</t>
  </si>
  <si>
    <t>Poison Spore (100%) Novus (100%) Muka (100%) Mandragora (100%) Poison Toad (100%) Poporing (100%) The Paper (100%) Spring Rabbit (100%) Roda Frog (100%) Argiope (100%) Les (100%) Fabre (100%) Fabre (100%) Fabre (100%) Argos (100%) Ghoul (100%) Goat (100%) Hornet (100%) Green Plant (100%) Orc Skeleton (25%) Grove (0.5%)</t>
  </si>
  <si>
    <t>{ sc_end SC_Poison; }</t>
  </si>
  <si>
    <t>A round, edible fruit that, when eaten once a day, keeps the doctor away. Recovers a small amount of HP. [ eRO Quest Item ]</t>
  </si>
  <si>
    <t>Poporing (100%) Santa Poring (100%) Stapo (100%) Mastering (100%) Mime Monkey (100%) Chepet (100%) Drops (100%) Lunatic (100%) Poring (75%) Aster (50%) Wootan Shooter (50%) Zipper Bear (45%)</t>
  </si>
  <si>
    <t>{ itemheal rand(16,22),0; }</t>
  </si>
  <si>
    <t>A sweet tasting tropical fruit made famous by its use in slapstick comedy and practical jokes. Recovers a small amount of HP. [ eRO Quest Item ]</t>
  </si>
  <si>
    <t>Yoyo (100%) Wootan Shooter (100%) Wootan Fighter (100%) Choco (100%)</t>
  </si>
  <si>
    <t>{ itemheal rand(17,21),0; }</t>
  </si>
  <si>
    <t>Clustered berries with smooth skin that can be fermented to make wine. Recovers a small amount of SP. [ eRO Quest Item ]</t>
  </si>
  <si>
    <t>Nereid (100%) Poporing (100%) Raggler (100%) Savage (100%) Blue Plant (100%) Matyr (100%) Goblin Archer (100%) Marse (100%) Gullinbursti (100%) Savage (75%) Familiar (50%) Myst (17.5%) Killer Mantis (12.5%)</t>
  </si>
  <si>
    <t>{ itemheal 0,rand(10,15); }</t>
  </si>
  <si>
    <t>An orange root that is supposedly good for your vision. Despite the Beta Carotene, kids don't care much for it. Recovers a small amount of HP.</t>
  </si>
  <si>
    <t>Lunatic (100%) Zhu Po Long (100%)</t>
  </si>
  <si>
    <t>{ itemheal rand(18,20),0; }</t>
  </si>
  <si>
    <t>A leg of meat that's been cooked to near perfection. Recovers a small amount of HP.</t>
  </si>
  <si>
    <t>Phen (100%) Savage Babe (100%) Wolf (100%) Wootan Fighter (100%) Hydra (100%) Hill Wind (100%) Condor (100%) Desert Wolf (100%) Desert Wolf (100%) Baby Desert Wolf (100%) Baby Leopard (100%)</t>
  </si>
  <si>
    <t>{ itemheal rand(70,100),0; }</t>
  </si>
  <si>
    <t>A sweet product made by bees that is endowed with yummy flavor and medicinal uses. Recovers a small amount of HP and SP. [ eRO Quest Item ]</t>
  </si>
  <si>
    <t>Teddy Bear (100%) Solider (100%) Shining Plant (100%) Teddyring (100%) Toad (100%) Zipper Bear (100%) Vitata (100%) Luciola Vespa (100%) Leib Olmai (100%) Green Maiden (100%) Creamy Fear (100%) Giant Hornet (100%) Bigfoot (100%) Creamy (90%) Lilika's Friend (75%) Hornet (75%) Creamy (75%) Disguise (50%) Rake Scaraba Egg (5%) Antler Scaraba Egg (5%)</t>
  </si>
  <si>
    <t>{ itemheal rand(70,100),rand(20,40); }</t>
  </si>
  <si>
    <t>Pasteurized and bottled cow milk that is chock full of bovine goodness. Recovers a small amount of HP.</t>
  </si>
  <si>
    <t>Picky (100%) Picky (100%) Picky (100%) Picky (100%) Orc Baby (100%) Cowring (100%) Kraben (100%) Baba Yaga (100%)</t>
  </si>
  <si>
    <t>{ itemheal rand(27,37),0; }</t>
  </si>
  <si>
    <t>Leaf cut from a Hinalle Plant which has a cool, fresh scent. It can ease pain and reinvigorate. Recovers a suitable amount of HP. [ eRO Quest Item ]</t>
  </si>
  <si>
    <t>Hermit Plant (100%) Uzhas (100%) Leaf Cat (100%) Grove (100%) Clock Tower Manager (100%) Rocker (5%)</t>
  </si>
  <si>
    <t>Leaf cut from an Aloe plant. Recovers a suitable amount of HP. [ eRO Quest Item ]</t>
  </si>
  <si>
    <t>Les (100%) Hermit Plant (100%) Kraben (100%) Kapha (100%) Grove (100%) White Plant (25%) Green Plant (25%) Flora (25%)</t>
  </si>
  <si>
    <t>A shiny, purple fruit picked from the boughs of the Mastela tree. Recovers a great amount of HP.</t>
  </si>
  <si>
    <t>Incubus (100%) Succubus (100%) Explosion (100%) Grand Peco (100%) Tengu (75%) Dark Illusion (60%) Uzhas (50%) Creamy Fear (25%) Blue Plant (25%) Permeter (12.5%) Giant Hornet (6%)</t>
  </si>
  <si>
    <t>{ itemheal rand(400,600),0; }</t>
  </si>
  <si>
    <t>Blessed water used in sacred ceremonies. Cures the Curse status. [ eRO Quest Item ]</t>
  </si>
  <si>
    <t>Merman (100%)</t>
  </si>
  <si>
    <t>{ sc_end SC_Curse; }</t>
  </si>
  <si>
    <t>Highly nutritious jelly secreted by honeybees. Used to feed bee larva and future queen bees. Cures Curse, Silence, Blind, Confusion and Hallucination. Recovers 250 HP. [ eRO Quest Item ]</t>
  </si>
  <si>
    <t>Nine Tail (100%) Violy (100%) Vitata (100%) Zipper Bear (100%) Enchanted Peach Tree (100%) Luciola Vespa (100%) Baphomet (100%) Giant Hornet (100%) Freezer (80%) Heater (70%) Kobold Leader (50%) Ancient Worm (25%) Teddyring (25%) Vanberk (5%) Anolian (2.5%) Savage (1%) Poison Toad (1%)</t>
  </si>
  <si>
    <t>{ itemheal rand(325,405),rand(40,60); sc_end SC_Poison; sc_end SC_Silence; sc_end SC_Blind; sc_end SC_Confusion; sc_end SC_Curse; sc_end SC_Hallucination; }</t>
  </si>
  <si>
    <t>Processed food that is normally fed to monsters. Recovers a small amount of HP.</t>
  </si>
  <si>
    <t>Matyr (100%) Tarou (100%) Wild Rose (100%) Wolf (100%) Kukre (100%) Iara (100%) Grove (100%) Hell Poodle (100%) Hill Wind (100%) Hill Wind (100%) Cramp (100%)</t>
  </si>
  <si>
    <t>{ itemheal rand(72,108),0; }</t>
  </si>
  <si>
    <t>A confection of sugar, chocolate and other flavorings. Kids love it! Recovers 45 HP. [ eRO Quest Item ]</t>
  </si>
  <si>
    <t>Santa Poring (100%) Myst Case (100%) Marin (100%) Cookie (100%) Antonio (100%)</t>
  </si>
  <si>
    <t>A striped cane of peppermint candy. Sugar daddies love it! Recovers 105 HP.</t>
  </si>
  <si>
    <t>Fire Crystal (100%) Santa Poring (100%) Water Crystal (100%) Wind Crystal (100%) Earth Crystal (100%) Crystal (100%) Crystal (100%) Crystal (100%) Antonio (100%) Crystal (100%) Cookie (75%) Myst Case (45%)</t>
  </si>
  <si>
    <t>Bottled apple juice that's easy to digest. Recovers a suitable amount of HP.</t>
  </si>
  <si>
    <t>Mastering (100%) Earth Crystal (100%) Crystal (100%)</t>
  </si>
  <si>
    <t>{ itemheal rand(25,35),0; }</t>
  </si>
  <si>
    <t>Bottled banana juice that's easy to digest. Recovers a suitable amount of HP.</t>
  </si>
  <si>
    <t>Wind Crystal (100%) Crystal (100%) Choco (100%) Enchanted Peach Tree (50%)</t>
  </si>
  <si>
    <t>{ itemheal rand(26,34),0; }</t>
  </si>
  <si>
    <t>Bottled grape juice that's easy to digest. Recovers a suitable amount of SP.</t>
  </si>
  <si>
    <t>Water Crystal (100%) Dragon Fly (100%) Crystal (100%) Pouring (20%)</t>
  </si>
  <si>
    <t>{ itemheal 0,rand(15,25); }</t>
  </si>
  <si>
    <t>Bottled carrot juice that's easy to digest. Recovers a suitable amount of HP.</t>
  </si>
  <si>
    <t>Fire Crystal (100%) Crystal (100%)</t>
  </si>
  <si>
    <t>{ itemheal rand(27,33),0; }</t>
  </si>
  <si>
    <t>Deliciously frosty ice cream that can cause brain freeze if you eat too much too quickly. Recovers a suitable amount of HP.</t>
  </si>
  <si>
    <t>Carat (100%)</t>
  </si>
  <si>
    <t>{ itemheal rand(105,145),0; if(rand(1000)&lt;25) sc_start SC_Freeze,10000,0; if(rand(1000)==1) { getitem 20153,1; } }</t>
  </si>
  <si>
    <t>A warm, scrumptious cookie. Recovers a suitable amount of HP.</t>
  </si>
  <si>
    <t>Cookie (100%) Christmas Cookie (100%) Antonio (100%)</t>
  </si>
  <si>
    <t>{ itemheal rand(160,200),0; }</t>
  </si>
  <si>
    <t>Food intended for Falcons, but it's actually tasty enough for humans to eat.</t>
  </si>
  <si>
    <t>{ itemheal rand(185,225),0; }</t>
  </si>
  <si>
    <t>A sweet and crunchy snack usually available during certain times in Japan. Recover 325 ~ 405 HP.</t>
  </si>
  <si>
    <t>Cake made of rice decorated in 3 colors, red, white and green. Recover 325 ~ 405 HP.</t>
  </si>
  <si>
    <t>A raw, fresh fish.</t>
  </si>
  <si>
    <t>{ itemheal rand(25,60),0; }</t>
  </si>
  <si>
    <t>A condensed Red Potion.</t>
  </si>
  <si>
    <t>A condensed Yellow Potion.</t>
  </si>
  <si>
    <t>Gemini-S58 (100%)</t>
  </si>
  <si>
    <t>A condensed White Potion.</t>
  </si>
  <si>
    <t>Gemini-S58 (100%) Marie Heinrike (25%)</t>
  </si>
  <si>
    <t>A palatable food with an unique scent. Restores a small amount of SP.</t>
  </si>
  <si>
    <t>Taoist Hermit (100%)</t>
  </si>
  <si>
    <t>A kind of plant root used as food. It's advised to eat this slowly with water, or to bake it beforehand. Restores a great amount of HP.</t>
  </si>
  <si>
    <t>Remover (100%) Grizzly (100%) Firelock Soldier (100%)</t>
  </si>
  <si>
    <t>{ itemheal rand(50,100),0; if(rand(1000)&lt;150) sc_start SC_Stun,3000,0; }</t>
  </si>
  <si>
    <t>A snack made out of rice that doesn't contain any fat. Some women love having this snack. [ eRO Event Quest Item ]</t>
  </si>
  <si>
    <t>Gangster (100%) Taoist Hermit (100%)</t>
  </si>
  <si>
    <t>{ itemheal rand(10,15),0; }</t>
  </si>
  <si>
    <t>An Eastern delicacy, in which various types of raw fish is placed on top of rice. The rice is marinated in vinegar then wrapped in dried seaweed.</t>
  </si>
  <si>
    <t>{ itemheal rand(50,60),0; }</t>
  </si>
  <si>
    <t>A typical food which is usually presented at Idul Fitri feast day of Ramadan moment.</t>
  </si>
  <si>
    <t>{ itemheal rand(70,90),rand(20,30); }</t>
  </si>
  <si>
    <t>A type of dough that is filled with ground meat, usually served hot. People living in eastern countries have enjoyed eating this food for a long time. [ eRO Quest Item ]</t>
  </si>
  <si>
    <t>Dumpling Child (100%) Taoist Hermit (100%)</t>
  </si>
  <si>
    <t>{ itemheal rand(35,70),0; }</t>
  </si>
  <si>
    <t>Soft and warm rice cake.</t>
  </si>
  <si>
    <t>{ itemheal rand(105,145),0; sc_start SC_Stun,3000,0; if(rand(1000)&lt;150) sc_start SC_Blind,2000,0; }</t>
  </si>
  <si>
    <t>A type of food that is made of rice powder. There are many recipes to make this food, all of them absolutely delicious.</t>
  </si>
  <si>
    <t>A thin stick of rice cake which is moist and sticky.</t>
  </si>
  <si>
    <t>{ itemheal rand(20,25),0; }</t>
  </si>
  <si>
    <t>A bag of sliced rice cake. Can be cooked in various ways.</t>
  </si>
  <si>
    <t>{ itemheal rand(25,30),0; }</t>
  </si>
  <si>
    <t>Fried and ground Cacao that is solidified with Milk and cacao paste. Delicious and bittersweet.</t>
  </si>
  <si>
    <t>Fire Crystal (100%) Water Crystal (100%) Wind Crystal (100%) Earth Crystal (100%) Crystal (100%) Crystal (100%) Crystal (100%) Crystal (100%)</t>
  </si>
  <si>
    <t>{ itemheal 1,1; }</t>
  </si>
  <si>
    <t>A collection of chocolates that are gathered and arranged to make a beautiful item. This is often used in courtship, and sometimes even used effectively.</t>
  </si>
  <si>
    <t>{ itemheal 50,50; }</t>
  </si>
  <si>
    <t>White chocolate which is used to propose to a girl by a boy during White Day.</t>
  </si>
  <si>
    <t>A white cacao.</t>
  </si>
  <si>
    <t>A cheese that was put in between bread with sauces and other stuff before it was added with sweet potatoes and butter to be make into Domino Swiss Pizza. It taste soft and sweet as if it melted in your mouth. This is the double layered Pizza made by Domino, the high quality pizza maker. [To be send]</t>
  </si>
  <si>
    <t>{ itemheal rand(375,445),0; }</t>
  </si>
  <si>
    <t>A lump of rice which can be eaten for lunch. [ eRO Quest Item ]</t>
  </si>
  <si>
    <t>Rice Cake (100%) Boiled Rice (100%)</t>
  </si>
  <si>
    <t>{ itemheal 200,0; }</t>
  </si>
  <si>
    <t>A delicious multi-vitamin drink. It is without caffeine and good for your health.</t>
  </si>
  <si>
    <t>{ itemheal rand(142,274),0; }</t>
  </si>
  <si>
    <t>A type of soup which is regarded as one of the three famous soups in the world. It has a spicy, sweet and sour taste with shrimps, lemons and chilies.</t>
  </si>
  <si>
    <t>{ itemheal rand(244,350),rand(10,30); sc_end SC_Poison; sc_end SC_Silence; sc_end SC_Blind; sc_end SC_Confusion; sc_end SC_Curse; sc_end SC_Hallucination; }</t>
  </si>
  <si>
    <t>A shellfish which has a long tail and many legs. When cooked, the color of body changes into red and its flesh is very tasty with an unique scent. Recovers a little HP.</t>
  </si>
  <si>
    <t>Leaf Cat (100%)</t>
  </si>
  <si>
    <t>{ itemheal rand(117,192),0; }</t>
  </si>
  <si>
    <t>A bright yellow fruit with very sour juice and a fresh scent. Recovers a little SP. [ eRO Quest Item ]</t>
  </si>
  <si>
    <t>Minorous (100%) Wraith Dead (100%) Merman (100%) Majoruros (100%) Cramp (100%) Leaf Cat (100%) Clock (100%)</t>
  </si>
  <si>
    <t>{ itemheal 0,rand(10,20); }</t>
  </si>
  <si>
    <t>An exclusive Red Potion for Novices! Restore a little HP.</t>
  </si>
  <si>
    <t>{ itemheal rand(22,33),0; }</t>
  </si>
  <si>
    <t>A candy which is rumored to bring luck to whomever eats it.</t>
  </si>
  <si>
    <t>Gullinbrusti (100%) Zhu Po Long (100%)</t>
  </si>
  <si>
    <t>A candy cane which is rumored to bring luck to whomever eats it.</t>
  </si>
  <si>
    <t>Gullinbrusti (100%) Zhu Po Long (25%)</t>
  </si>
  <si>
    <t>A cookie which is rumored to bring luck to whomever eats it.</t>
  </si>
  <si>
    <t>Zhu Po Long (10%)</t>
  </si>
  <si>
    <t>A kind of drink made from chocolate and milk from one of the Royal Court Dessert Specialist's recipes. Although the Dessert Chef wishes for people to drink this treat elegantly, it's usually gulped down, enjoyed with hand sloppily placed on the waist. Recovers a small amount of HP.</t>
  </si>
  <si>
    <t>{ itemheal rand(330,410),rand(45,65); sc_end SC_Poison; sc_end SC_Silence; sc_end SC_Blind; sc_end SC_Confusion; sc_end SC_Curse; sc_end SC_Hallucination; }</t>
  </si>
  <si>
    <t>An egg from a bird. It's full of nutrition, making it an ideal food for growing children. Recover a small amount of HP.</t>
  </si>
  <si>
    <t>Wood Goblin (25%)</t>
  </si>
  <si>
    <t>{ itemheal rand(33,42),0; }</t>
  </si>
  <si>
    <t>Dried grains that are commonly used in the cuisines of many countries. Recover a small amount of HP.</t>
  </si>
  <si>
    <t>{ itemheal rand(60,70),0; }</t>
  </si>
  <si>
    <t>A red berry that is renown for its slightly sweet and sour taste, and is best eaten fresh. Recover a little SP. [ eRO Quest Item ]</t>
  </si>
  <si>
    <t>Wolf (100%) Yoyo (100%) Yoyo (100%) Hermit Plant (100%) Spore (100%) Ferus (100%) Boa (100%) Coco (100%)</t>
  </si>
  <si>
    <t>{ itemheal 0,rand(16,28); }</t>
  </si>
  <si>
    <t>A fresh fish that can be cooked in a variety of ways. Recover a small amount of HP.</t>
  </si>
  <si>
    <t>Uzhas (100%) Tatacho (100%) Ferus (100%)</t>
  </si>
  <si>
    <t>{ itemheal rand(100,150),0; }</t>
  </si>
  <si>
    <t>A staple food made from flour or meal mixed with other dry and liquid ingredients, usually combined with a leavening agent, and kneaded, shaped into loaves, and baked. Recover a small amount of HP.</t>
  </si>
  <si>
    <t>Baba Yaga (100%)</t>
  </si>
  <si>
    <t>{ itemheal rand(50,90),0; }</t>
  </si>
  <si>
    <t>An edible, fleshy fungi of the class Basidiomycota, characteristically having an umbrella-shaped cap borne on a stalk. Recover a small amount of HP.</t>
  </si>
  <si>
    <t>{ itemheal rand(20,30),0; }</t>
  </si>
  <si>
    <t>A Citrus, round fruit with a yellowish or reddish rind having a sweetish, acidic juice. Recover a small amount of HP and SP. [ eRO Quest Item ]</t>
  </si>
  <si>
    <t>Peco Peco (100%) Yoyo (100%) Grand Peco (100%) Galapago (100%) Condor (100%) Baby Desert Wolf (100%) Acidus (100%)</t>
  </si>
  <si>
    <t>{ itemheal rand(10,20),rand(10,20); }</t>
  </si>
  <si>
    <t>Made traditional cookery of ketupat served to celebrate idul fitri feast day of Ramadan. This cookery is very high nutritious and delicious can improve body vitality.</t>
  </si>
  <si>
    <t>A bowl filled with hot, hearty fish broth and a generous helping of fish cake.</t>
  </si>
  <si>
    <t>{ itemheal rand(40,70),0; }</t>
  </si>
  <si>
    <t>A sausage with delicious smell and taste. Tastes even better if you eat it with some wheat beer. Recovers a small amount of HP. Cast Level 3 Magnificat.</t>
  </si>
  <si>
    <t>{ itemheal rand(15,20),0; }</t>
  </si>
  <si>
    <t>A piece of mother's cake that can even warm hearts. Restores about 325 HP.</t>
  </si>
  <si>
    <t>A freshly scented, thorny fruit from a tree. Restore a small amount of HP and SP [ eRO Quest Item ]</t>
  </si>
  <si>
    <t>Seeker (100%) Hodremlin (100%)</t>
  </si>
  <si>
    <t>{ itemheal rand(270,330),rand(20,30); }</t>
  </si>
  <si>
    <t>A noodle dish from a far nation, made from water and flour. Many tastes can be achieved using various sauces.</t>
  </si>
  <si>
    <t>Pancake with roe. Traditional taste will remind one of luxurious Russian fairs and walkings. Cures every abnormal status ; Recovers HP and SP.</t>
  </si>
  <si>
    <t>Fragrant pancake with jam. Tasty babushkino strawberry jam - as in the childhood. Cures every abnormal status ; Recovers HP and SP.</t>
  </si>
  <si>
    <t>Fragrant pancake with honey. It's very sweet. Cures every abnormal status ; Recovers HP and SP.</t>
  </si>
  <si>
    <t>Fragrant pancake with sour cream. It such simple, but such substantial. Cures every abnormal status ; Recovers HP and SP.</t>
  </si>
  <si>
    <t>Fragrant pancake with mushroom. The substantial food, which it is pleasant and is useful to eat in this cold weather. Cures every abnormal status ; Recovers HP and SP.</t>
  </si>
  <si>
    <t>It seems someone made a mistake to coat a fresh strawberry with a chocolate. Even its look is not excellent, let's think about someone's earnestness. Recovers a small amount of SP. [ eRO Quest Item ]</t>
  </si>
  <si>
    <t>{ itemheal 0,rand(1,100); }</t>
  </si>
  <si>
    <t>This very soft chocolate is overflowed with the love. Recovers a small amount of HP.</t>
  </si>
  <si>
    <t>{ itemheal rand(10,400),0; }</t>
  </si>
  <si>
    <t>An enchanted fly's wing that instantly sends its user to a random spot when waved in the air. Instant teleport.</t>
  </si>
  <si>
    <t>Punk (100%) Quve (100%) Gangster (100%) Dragon Tail (100%) Anopheles (100%) Chonchon (50%) Chonchon (50%) Familiar (25%)</t>
  </si>
  <si>
    <t>{ if(strnpcinfo(4)!="ero_pvp2") { warp "Random",0,0; delitem 601,1; } }</t>
  </si>
  <si>
    <t>An enchanted butterfly's wing that instantly sends its user to his Save Point when waved in the air. Instant teleport to character's Save Point.</t>
  </si>
  <si>
    <t>Creamy Fear (100%) Wraith (100%) Bloody Butterfly (100%) Creamy (100%) Brilight (100%) Dragon Tail (75%) Creamy (50%) Lilika's Friend (50%)</t>
  </si>
  <si>
    <t>{ if(strnpcinfo(4)!="ero_pvp2") { warp "SavePoint",0,0; delitem 602,1; } }</t>
  </si>
  <si>
    <t>A mysterious blue box that seems to hold something inside, but you'll have to open it to find out.</t>
  </si>
  <si>
    <t>Gemini-S58 (100%) Water Crystal (50%) Crystal (50%) Queen Scaraba (50%) Nine Tail (50%) Wraith Dead (50%) Kathryne Keyron (25%) High Wizard Kathryne (25%) Margaretha Sorin (25%) High Priest Margaretha (25%) Cecil Damon (25%) Howard Alt-Eisen (25%) Assassin Cross Eremes (25%) Mastersmith Howard (25%) Eremes Guile (25%) Sniper Cecil (25%) Mimic (22.5%) Byorgue (20%) Requiem (17.5%) Seyren Windsor (15%) Nightmare (15%) Lord Knight Seyren (15%) Ancient Mimic (15%) Myst Case (10%) Kraben (5%) Enchanted Peach Tree (2.5%) Uzhas (1.5%) Beholder (1%) White Lady (1%) Megalodon (1%) Gremlin (1%) Assaulter (0.5%) Venomous (0.5%) Noxious (0.5%)</t>
  </si>
  <si>
    <t>{ callfunc "autodrop"; getitem groupranditem(IG_BlueBox),1; delitem 603,1; }</t>
  </si>
  <si>
    <t>A twig which contains the mysterious power of eternity. It can summon a living creature... [ eRO Quest Item ] [ eRO Event Quest Item ]</t>
  </si>
  <si>
    <t>Pumpkinring (100%) Red Palace Treasure (100%) Nuenberg Treasure (100%) Neuschwanstein Treasure (100%) Bamboo Grove Treasure (100%) Repherion Treasure (100%) Rothenburg Treasure (100%) Wuerzburg Treasure (100%) Yesnelph Treasure (100%) Swanhild Treasure (100%) Skoegul Treasure (100%) Sacred Altar Treasure (100%) Enchanted Peach Tree (100%) Mersetzdeitz Treasure (100%) Fire Crystal (100%) Fadhgridh Treasure (100%) Kriemhild Treasure (100%) Eeyolbriggar Treasure (100%) Crystal (100%) Gondul Treasure (100%) Holy Shadow Treasure (100%) Hohenschwangau Treasure (100%) Bergel Treasure (100%) Bright Arbor Treasure (100%) Wooden Golem (50%) Elder Willow (50%) Nine Tail (50%) Old Stove (25%) Sapling (20%) Gibbet (5%) Breeze (5%)</t>
  </si>
  <si>
    <t>{ monster "this",-1,-1,"--ja--",-1,1,""; }</t>
  </si>
  <si>
    <t>A medicine made from ground Mint that is used to ease pain and relax muscle tension. It's a popular painkiller because of its potency.</t>
  </si>
  <si>
    <t>Pest (50%) Galapago (50%) Beholder (50%) Noxious (25%) Myst (10%) Savage (7.5%) Gullinbursti (7.5%) Savage (5%) Permeter (0.5%)</t>
  </si>
  <si>
    <t>{ itemskill "SM_ENDURE",1; }</t>
  </si>
  <si>
    <t>A basic herbal emollient made from Aloe extract. Despite its stench and sour taste, it's addictive if regularly eaten.</t>
  </si>
  <si>
    <t>Tri Joint (100%) Galapago (50%) Petite (7.5%) Petite (7.5%) Grove (5%) Mao Guai (5%)</t>
  </si>
  <si>
    <t>{ itemskill "SM_SELFPROVOKE",1; }</t>
  </si>
  <si>
    <t>Fruit from the Yggdrasil tree which brings life to our world. Its fantastic taste is full of life. Fully restores HP and SP. [ eRO Quest Item ]</t>
  </si>
  <si>
    <t>Crystal (100%) Wounded Morroc (100%) Baphomet (100%) Angeling (50%) Ghostring (50%) Deviling (50%) Arc Angeling (50%)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Baphomet Jr. (1%) Shining Plant (1%) Wind Crystal (0.5%)</t>
  </si>
  <si>
    <t>{ percentheal 100,100; }</t>
  </si>
  <si>
    <t>Seed from the Yggdrasil tree which holds our world together. It has a weird, energizing pungence. Restores one half of Maximum HP and SP. [ eRO Quest Item ]</t>
  </si>
  <si>
    <t>Crystal (100%)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Shining Plant (2%) Stem Worm (2%) Alligator (2%) Echio (1.5%) Earth Crystal (0.5%) Leaf Cat (0.5%)</t>
  </si>
  <si>
    <t>{ percentheal 50,50; }</t>
  </si>
  <si>
    <t>A forbidden talisman that can reanimate the dead, resulting in a walking corpse or undead zombie.</t>
  </si>
  <si>
    <t>Pumpkinring (100%) Yao Jun (50%) Necromancer (50%) Munak (10%) Bongun (7.5%)</t>
  </si>
  <si>
    <t>{ monster "this",-1,-1,"--ja--",-6,1,""; }</t>
  </si>
  <si>
    <t>Leaf from the Yggdrasil tree which maintains the mortal coil. It can bring life to fallen characters. [ eRO Quest Item ]</t>
  </si>
  <si>
    <t>Wanderer (100%) Evil Druid (100%) Brilight (100%) Golden Savage (100%) Galapago (50%) Baphomet Jr. (50%) Giant Hornet (7.5%)</t>
  </si>
  <si>
    <t>{ itemskill "ALL_RESURRECTION",1; }</t>
  </si>
  <si>
    <t>A magnifying glass used for scrutinizing objects. Appraises unidentified items and equipment.</t>
  </si>
  <si>
    <t>Mimic (100%) Alarm (100%)</t>
  </si>
  <si>
    <t>{ itemskill "MC_IDENTIFY",1; }</t>
  </si>
  <si>
    <t>A disposable, miniature blast furnace that can be easily carried. Used to manufacture metals.</t>
  </si>
  <si>
    <t>{ produce 0,12; }</t>
  </si>
  <si>
    <t>A disposable hammer made out of well-tempered steel. Necessary tool in crafting Level 1 Weapons.</t>
  </si>
  <si>
    <t>{ forge 1; }</t>
  </si>
  <si>
    <t>A disposable hammer made out of pure gold. Necessary tool in crafting Level 2 Weapons.</t>
  </si>
  <si>
    <t>{ forge 2; }</t>
  </si>
  <si>
    <t>A disposable hammer made out of Oridecon. Necessary tool in crafting Level 3 Weapons.</t>
  </si>
  <si>
    <t>Teddy Bear (100%)</t>
  </si>
  <si>
    <t>{ forge 3; }</t>
  </si>
  <si>
    <t>An antique album in which the power of a mysterious Card item is contained...</t>
  </si>
  <si>
    <t>Naght Sieger (100%) Entweihen Crothen (100%)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Queen Scaraba (30%) Despero of Thanatos (5%) Dolor of Thanatos (5%) Maero of Thanatos (5%) Odium of Thanatos (5%) Golden Savage (2.5%) Joker (1%) Wanderer (0.5%) Elder (0.5%) Am Mut (0.5%)</t>
  </si>
  <si>
    <t>{ callfunc "autodrop"; getitem groupranditem(IG_CardAlbum),1; delitem 616,1; }</t>
  </si>
  <si>
    <t>An old purple box holding contents that are a mystery until it is opened.</t>
  </si>
  <si>
    <t>Wounded Morroc (100%) Neuschwanstein Treasure (83.5%) Bright Arbor Treasure (83.5%) Kriemhild Treasure (83.5%) Bergel Treasure (83.5%) Queen Scaraba (55%) Valkyrie (50%) Cat o' Nine Tails (10%) Sniper Cecil (5%) Lord Knight Seyren (5%) High Wizard Kathryne (5%) Assassin Cross Eremes (5%) Whitesmith Howard (5%) High Priest Margaretha (5%) Mimic (2.5%) White Lady (1%) Megalith (0.5%) Ancient Mimic (0.5%)</t>
  </si>
  <si>
    <t>{ getitem groupranditem(IG_VioletBox),1; }</t>
  </si>
  <si>
    <t>A rolled up piece of parchment, now brittle with age, on which faded text can scarcely be read.</t>
  </si>
  <si>
    <t>Bongun (30%)</t>
  </si>
  <si>
    <t>{ getitem groupranditem(IG_ScrollBox),1; }</t>
  </si>
  <si>
    <t>An apple that isn't ripe enough for humans to eat. Poring finds it to be very tasty. [ eRO Quest Item ]</t>
  </si>
  <si>
    <t>Mastering (25%) Chepet (20%) Poring (10%) Mime Monkey (10%)</t>
  </si>
  <si>
    <t>A small bottle of orange juice. Drops finds it to be very tasty.</t>
  </si>
  <si>
    <t>Drops (10%)</t>
  </si>
  <si>
    <t>An herb that is too bitter for the human palate. Poporing finds it to be very tasty.</t>
  </si>
  <si>
    <t>Uzhas (50%) Green Plant (10%) Drosera (1.5%)</t>
  </si>
  <si>
    <t>A fragrant carrot colored with all the hues of the rainbow. Lunatic finds it to be very tasty. [ eRO Event Quest Item ]</t>
  </si>
  <si>
    <t>Eclipse (25%) Lunatic (10%)</t>
  </si>
  <si>
    <t>A rather suave looking earthworm gifted with womanizing debonairness. Picky finds him to be quite delicious.</t>
  </si>
  <si>
    <t>Kukre (10%)</t>
  </si>
  <si>
    <t>A rotting, dirty fish that attracts flies. Chonchon finds it to be very tasty. [ eRO Quest Item ]</t>
  </si>
  <si>
    <t>Wild Rose (17.5%) Megalodon (10%)</t>
  </si>
  <si>
    <t>A rusty piece of iron that would only interest scavengers and vermin. Steel Chonchon finds it to be very tasty. [ eRO Quest Item ]</t>
  </si>
  <si>
    <t>Dragon Fly (25%) Old Stove (25%) Scorpion (10%)</t>
  </si>
  <si>
    <t>A fetid drink made of monster blood. Hunter Fly finds it to be very tasty.</t>
  </si>
  <si>
    <t>Vagabond Wolf (25%)</t>
  </si>
  <si>
    <t>Sweet, luscious, full bodied milk. Savage Babe finds it to be very tasty. [ eRO Quest Item ]</t>
  </si>
  <si>
    <t>Savage Babe (20%)</t>
  </si>
  <si>
    <t>A tough, chewy bone that has been dried in the sun. Baby Desert Wolf finds it to be very tasty. [ eRO Quest Item ]</t>
  </si>
  <si>
    <t>Skoll Baby (100%) Pirate Skeleton (10%) Hell Poodle (10%)</t>
  </si>
  <si>
    <t>A flower that has been miraculously blessed with the gift of song. Rocker is inexplicably drawn to its sweet melodies. [ eRO Quest Item ]</t>
  </si>
  <si>
    <t>Flora (10%) Mavka (2.5%) Muscipular (1%)</t>
  </si>
  <si>
    <t>A dewy, green moss that grows in cool places. Spore finds it quite delectable.</t>
  </si>
  <si>
    <t>Red Mushroom (10%) Plankton (10%) Black Mushroom (10%) Porcellio (1%)</t>
  </si>
  <si>
    <t>A plant that contains poisons that would harm most living creatures. Poison Spore is known to savor its flavor. [ eRO Quest Item ]</t>
  </si>
  <si>
    <t>Marina (10%) White Plant (10%) Muscipular (1.5%)</t>
  </si>
  <si>
    <t>An earthworm that stopped caring about its figure years ago. Peco Peco loves the way that it tastes.</t>
  </si>
  <si>
    <t>Hode (10%)</t>
  </si>
  <si>
    <t>A baked sweet potato with an appetizing scent. Smokie loves eating this. [ eRO Quest Item ]</t>
  </si>
  <si>
    <t>Horong (10%)</t>
  </si>
  <si>
    <t>A premium quality banana grown in the tropics. Yoyo finds it irresistible; forever will it be his one weakness. [ eRO Quest Item ]</t>
  </si>
  <si>
    <t>Choco (10%)</t>
  </si>
  <si>
    <t>A trophy awarded to the bravest of Orcs. Orc Warriors are compelled to claim it as their very own.</t>
  </si>
  <si>
    <t>An old, heartfelt letter that has never been delivered since it has no recipient. Munak is inexplicably drawn to this item.</t>
  </si>
  <si>
    <t>A generations old broom that is handed down within a family. Dokebi is drawn to it for some reason. [ eRO Quest Item ]</t>
  </si>
  <si>
    <t>Alice (20%) Bathory (10%)</t>
  </si>
  <si>
    <t>A silver knife that is a symbol of a virgin's chastity. Sohee loves collecting these.</t>
  </si>
  <si>
    <t>Cat o' Nine Tails (75%)</t>
  </si>
  <si>
    <t>A fancy, intricately decorated bracelet. Isis is lured by its regal beauty.</t>
  </si>
  <si>
    <t>Verit (10%)</t>
  </si>
  <si>
    <t>A stone that softly glimmers with faint light. Petite is drawn to its gentle sparkle. [ eRO Quest Item ]</t>
  </si>
  <si>
    <t>Zenorc (10%)</t>
  </si>
  <si>
    <t>A contract drawn in darkness. Deviruchi is compelled to claim this item as its own. [ eRO Quest Item ]</t>
  </si>
  <si>
    <t>Joker (10%)</t>
  </si>
  <si>
    <t>A forbidden book in which the secret for summoning high level demons is detailed. Baphomet Jr. can not resist its power. [ eRO Quest Item ]</t>
  </si>
  <si>
    <t>Marduk (10%)</t>
  </si>
  <si>
    <t>A box containing some sort of present.</t>
  </si>
  <si>
    <t>Antonio (100%) Crystal (50%) Ancient Mimic (25%) Christmas Jakk (10%) Christmas Orc (7.5%) Plasma (5%) Plasma (5%) Wickebine Tres (5%) Laurell Weinder (5%) Plasma (5%) Plasma (5%) Errende Ebecee (5%) Armeyer Dinze (5%) Plasma (5%) Christmas Goblin (5%) Kavach Icarus (5%) Christmas Cookie (2.5%)</t>
  </si>
  <si>
    <t>{ callfunc "autodrop"; getitem groupranditem(IG_GiftBox),1; delitem 644,1; }</t>
  </si>
  <si>
    <t>A potent medicine that stimulates concentration. Temporarily increases Attack Speed.</t>
  </si>
  <si>
    <t>Eggyra (100%) Vocal (100%) Raggler (100%) Plankton (25%) Familiar (25%)</t>
  </si>
  <si>
    <t>{ sc_start SC_ASPDPOTION0,1800000,0; }</t>
  </si>
  <si>
    <t>A special tonic that combats the effects of drowsiness. Temporarily increases Attack Speed.</t>
  </si>
  <si>
    <t>{ sc_start SC_ASPDPOTION1,1800000,0; }</t>
  </si>
  <si>
    <t>Remarkably powerful medicine that stimulates circulation and amplifies quickness. Temporarily increases Attack Speed.</t>
  </si>
  <si>
    <t>{ sc_start SC_ASPDPOTION2,1800000,0; }</t>
  </si>
  <si>
    <t>A symbol of solidarity that evokes a feeling of nobility to those who see it.</t>
  </si>
  <si>
    <t>Turtle General (100%)</t>
  </si>
  <si>
    <t>{ guildgetexp rand(600000,1200000); }</t>
  </si>
  <si>
    <t>An old book rumored to be enchanted by a girl whose name has been forgotten with time. For some reason, Bongun is drawn to it.</t>
  </si>
  <si>
    <t>A candle that may have a mysterious purpose. [ eRO Quest Item ]</t>
  </si>
  <si>
    <t>Injustice (1%)</t>
  </si>
  <si>
    <t>A soft apron that is double stitched for better quality. Is the favorite item of the Alice monster.</t>
  </si>
  <si>
    <t>Aliza (0.5%)</t>
  </si>
  <si>
    <t>A badge made out of bronze that was used in an ancient Asian country. It was given to government officials who went on business trips and they could use this badge to rent horses anywhere. Temporarily increases Movement Speed.</t>
  </si>
  <si>
    <t>Sohee (100%) Greatest General (100%)</t>
  </si>
  <si>
    <t>{ sc_start SC_SpeedUp0,180000,0; }</t>
  </si>
  <si>
    <t>Traditional Korean rice cake. Restores 10% of Maximum HP.</t>
  </si>
  <si>
    <t>{ percentheal 10,0; }</t>
  </si>
  <si>
    <t>A box which contains a gift.</t>
  </si>
  <si>
    <t>{ callfunc "autodrop"; getitem groupranditem(IG_GiftBox_1),1; delitem 664,1; }</t>
  </si>
  <si>
    <t>Wind Crystal (100%) Crystal (100%)</t>
  </si>
  <si>
    <t>{ callfunc "autodrop"; getitem groupranditem(IG_GiftBox_2),1; delitem 665,1; }</t>
  </si>
  <si>
    <t>Water Crystal (100%) Crystal (100%)</t>
  </si>
  <si>
    <t>{ callfunc "autodrop"; getitem groupranditem(IG_GiftBox_3),1; delitem 666,1; }</t>
  </si>
  <si>
    <t>Earth Crystal (100%) Crystal (100%)</t>
  </si>
  <si>
    <t>{ callfunc "autodrop"; getitem groupranditem(IG_GiftBox_4),1; delitem 667,1; }</t>
  </si>
  <si>
    <t>A red envelope which is given to children on New Year's Day. It seems to contain something that will make its recipient very happy.</t>
  </si>
  <si>
    <t>Zhu Po Long (50%)</t>
  </si>
  <si>
    <t>{ set Zeny,Zeny+rand(1000,10000); delitem 668,1; }</t>
  </si>
  <si>
    <t>A soup made with pieces of rice cake. It is said that having a bowl of this soup on New Year's Day will make you one year older. Young children would abuse this custom to reach legal driving age until the law was changed. It was made during New Year's Day, and has since rotten with the passing of time. It is currently uneatable.</t>
  </si>
  <si>
    <t>Wakizashi (75%)</t>
  </si>
  <si>
    <t>{ percentheal -100,-100; }</t>
  </si>
  <si>
    <t>A bag filled with gold coins.</t>
  </si>
  <si>
    <t>A coin made of gold.</t>
  </si>
  <si>
    <t>A bag filled with bronze coins.</t>
  </si>
  <si>
    <t>A coin made of bronze.</t>
  </si>
  <si>
    <t>A coin made of mythril.</t>
  </si>
  <si>
    <t>A coin made of silver.</t>
  </si>
  <si>
    <t>A bag filled with silver coins.</t>
  </si>
  <si>
    <t>A carnation which is given to parents or teachers on special occasions.</t>
  </si>
  <si>
    <t>{ percentheal 0,20; }</t>
  </si>
  <si>
    <t>A picture album of memories of the wedding ceremony or honeymoon. (Married people only)</t>
  </si>
  <si>
    <t>{ if (getpartnerid()) sc_start SC_WEDDING,600000,0; }</t>
  </si>
  <si>
    <t>A magical drink which increases attack strength when it is taken.</t>
  </si>
  <si>
    <t>{ sc_start SC_ATKPOTION,60000,30; }</t>
  </si>
  <si>
    <t>An enchanted herb which increases Magical attack strength when eaten.</t>
  </si>
  <si>
    <t>{ sc_start SC_MATKPOTION,60000,30; }</t>
  </si>
  <si>
    <t>A tropical delicacy known as the king of fruits. It's big, green and heavy, and is covered in thorns. Its odor may offend some people, but it tastes delicious. ATK + 10, MATK + 10</t>
  </si>
  <si>
    <t>{ sc_start SC_ATKPOTION,60000,10; sc_start SC_MATKPOTION,60000,10; }</t>
  </si>
  <si>
    <t>A word which means 'September' in a desert country, the month of a holy moon. During the holy month, everyone fasts and lives in an ascetic fashion.</t>
  </si>
  <si>
    <t>{ percentheal 100,50; }</t>
  </si>
  <si>
    <t>A spell scroll which was made by the essence of ancient magic. Cast Level 3 Earth Spike.</t>
  </si>
  <si>
    <t>Greatest General (50%)</t>
  </si>
  <si>
    <t>{ itemskill "WZ_EARTHSPIKE",3; }</t>
  </si>
  <si>
    <t>A spell scroll which was made by the essence of ancient magic. Cast Level 5 Earth Spike.</t>
  </si>
  <si>
    <t>Tengu (50%)</t>
  </si>
  <si>
    <t>{ itemskill "WZ_EARTHSPIKE",5; }</t>
  </si>
  <si>
    <t>A spell scroll which was made by the essence of ancient magic. Cast Level 3 Cold Bolt.</t>
  </si>
  <si>
    <t>Christmas Cookie (50%)</t>
  </si>
  <si>
    <t>{ itemskill "MG_COLDBOLT",3; }</t>
  </si>
  <si>
    <t>A spell scroll which was made by the essence of ancient magic. Cast Level 5 Cold Bolt.</t>
  </si>
  <si>
    <t>Sage Worm (50%) Freezer (50%)</t>
  </si>
  <si>
    <t>{ itemskill "MG_COLDBOLT",5; }</t>
  </si>
  <si>
    <t>A spell scroll which was made by the essence of ancient magic. Cast Level 3 Fire Bolt.</t>
  </si>
  <si>
    <t>Kaho (50%) Elder Willow (50%)</t>
  </si>
  <si>
    <t>{ itemskill "MG_FIREBOLT",3; }</t>
  </si>
  <si>
    <t>A spell scroll which was made by the essence of ancient magic. Cast Level 5 Fire Bolt.</t>
  </si>
  <si>
    <t>Sage Worm (50%) Marduk (50%)</t>
  </si>
  <si>
    <t>{ itemskill "MG_FIREBOLT",5; }</t>
  </si>
  <si>
    <t>A spell scroll which was made by the essence of ancient magic. Cast Level 3 Lightning Bolt.</t>
  </si>
  <si>
    <t>Lilika's Friend (50%) Creamy (50%)</t>
  </si>
  <si>
    <t>{ itemskill "MG_LIGHTNINGBOLT",3; }</t>
  </si>
  <si>
    <t>A spell scroll which was made by the essence of ancient magic. Cast Level 5 Lightning Bolt.</t>
  </si>
  <si>
    <t>Wind Ghost (50%) Owl Duke (50%) Owl Baron (50%) Taoist Hermit (50%) Mao Guai (50%)</t>
  </si>
  <si>
    <t>{ itemskill "MG_LIGHTNINGBOLT",5; }</t>
  </si>
  <si>
    <t>A spell scroll which was made by the essence of ancient magic. Cast Level 3 Soul Strike.</t>
  </si>
  <si>
    <t>{ itemskill "MG_SOULSTRIKE",3; }</t>
  </si>
  <si>
    <t>A spell scroll which was made by the essence of ancient magic. Cast Level 5 Soul Strike.</t>
  </si>
  <si>
    <t>Nightmare Terror (50%) Joker (50%)</t>
  </si>
  <si>
    <t>{ itemskill "MG_SOULSTRIKE",5; }</t>
  </si>
  <si>
    <t>A spell scroll which was made by the essence of ancient magic. Cast Level 1 Fire Ball.</t>
  </si>
  <si>
    <t>{ itemskill "MG_FIREBALL",1; }</t>
  </si>
  <si>
    <t>A spell scroll which was made by the essence of ancient magic. Cast Level 5 Fire Ball.</t>
  </si>
  <si>
    <t>Heater (50%)</t>
  </si>
  <si>
    <t>{ itemskill "MG_FIREBALL",5; }</t>
  </si>
  <si>
    <t>A spell scroll which was made by the essence of ancient magic. Cast Level 1 Fire Wall.</t>
  </si>
  <si>
    <t>{ itemskill "MG_FIREWALL",1; }</t>
  </si>
  <si>
    <t>A spell scroll which was made by the essence of ancient magic. Cast Level 5 Fire Wall.</t>
  </si>
  <si>
    <t>Marionette (50%)</t>
  </si>
  <si>
    <t>{ itemskill "MG_FIREWALL",5; }</t>
  </si>
  <si>
    <t>A spell scroll which was made by the essence of ancient magic. Cast Level 1 Frost Diver.</t>
  </si>
  <si>
    <t>Marin (50%)</t>
  </si>
  <si>
    <t>{ itemskill "MG_FROSTDIVER",1; }</t>
  </si>
  <si>
    <t>A trap that uses sticky, sweet scented liquid to lure and ensnare Thief Bugs. Handy if bugs are totally infesting a home.</t>
  </si>
  <si>
    <t>Tarou (1%)</t>
  </si>
  <si>
    <t>Bottled blood from a freshly slain beast. It's usually used to lure other animals.</t>
  </si>
  <si>
    <t>Medusa (100%) Pest (5%) Gullinbursti (3%) Savage (1.5%) Savage (1%)</t>
  </si>
  <si>
    <t>A common plant with a mildly curative effect, its leaves can give a nice and smoothing sensation.</t>
  </si>
  <si>
    <t>White Plant (25%) Rocker (5%) Rafflesia (5%)</t>
  </si>
  <si>
    <t>A rare plant with curative properties that only grows deep in the forest during certain times of the year. [ eRO Quest Item ]</t>
  </si>
  <si>
    <t>Green Plant (25%) Flora (5%)</t>
  </si>
  <si>
    <t>A plant with three heart shaped leaves that is plentiful in meadows. [ eRO Event Quest Item ]</t>
  </si>
  <si>
    <t>Lunatic (100%) Fabre (100%) Fabre (100%) Fabre (100%)</t>
  </si>
  <si>
    <t>An extremely rare clover with four leaves. Legends say that merely holding a Four Leaf Clover is a sign of great fortune to come. [ eRO Event Quest Item ]</t>
  </si>
  <si>
    <t>Eclipse (15%) Breeze (5%) Sapling (2.5%) Mandragora (1.5%) Rafflesia (1%)</t>
  </si>
  <si>
    <t>A mysterious plant that sings melancholic songs under a full moon. Legend says it's a woman grieving over the loss of her lover that has been reborn. [ eRO Quest Item ] [ eRO Event Quest Item ]</t>
  </si>
  <si>
    <t>Metaller (10%) Yellow Plant (2.5%) Mavka (2.5%)</t>
  </si>
  <si>
    <t>A white flower containing oils that can relieve pain and aches. Strangely, only a few remember how to use it to cause memory loss.</t>
  </si>
  <si>
    <t>Red Plant (25%) Rafflesia (5%) Kapha (1%)</t>
  </si>
  <si>
    <t>It's a flower with very strong scent, so it is used for a spice for some dishes. It can cause hallucinations if you overeat it. [ eRO Quest Item ]</t>
  </si>
  <si>
    <t>Rybio (15%) Harpy (10%)</t>
  </si>
  <si>
    <t>Rarely seen by humans, this flower supposedly shines brilliantly under the light of the moon. [ eRO Quest Item ]</t>
  </si>
  <si>
    <t>Shining Plant (2.5%) Mavka (0.5%)</t>
  </si>
  <si>
    <t>A delicate and fragile plant that is still in the early stages of growth.</t>
  </si>
  <si>
    <t>Red Plant (100%) Yellow Plant (100%) Rafflesia (100%) Parasite (100%) Les (100%) Mandragora (100%) Blue Plant (100%)</t>
  </si>
  <si>
    <t>An ordinary, thornless wildflower that doesn't have any particular scent.</t>
  </si>
  <si>
    <t>Red Plant (100%) White Plant (100%) Yellow Plant (100%) Pinguicula (100%) Lilika's Friend (100%) Creamy (100%) Creamy (100%) Green Plant (100%) Blue Plant (100%)</t>
  </si>
  <si>
    <t>An empty bottle that can be used for carrying liquid. [ eRO Quest Item ]</t>
  </si>
  <si>
    <t>Plankton (100%) Peco Peco Egg (100%) Poring (100%) Pouring (100%) Roda Frog (100%) Remover (100%) Peco Peco Egg (100%) Muka (100%) Drops (100%) Ant Egg (100%) Gangster (100%) Goat (100%) Mime Monkey (100%) Ant Egg (100%)</t>
  </si>
  <si>
    <t>Merely owning this gloriously resplendent gem is said to be a sign of being chosen by fate to wield great power. [ eRO Quest Item ]</t>
  </si>
  <si>
    <t>Golden Savage (50%) Mimic (1.5%) Mineral (1%) Shining Plant (0.5%) Requiem (0.5%) Orc Zombie (0.5%)</t>
  </si>
  <si>
    <t>An enchanted crystal that is used in conjunction with certain magic spells. Once used, it is powerless and immediately destroyed.</t>
  </si>
  <si>
    <t>Golem (100%) Punk (100%) Frilldora (100%) False Angel (100%) Demon Pungus (100%) Driller (100%) Plasma (50%) Mineral (50%) Condor (40%) Picky (30%) Picky (30%) Picky (25%) Picky (25%)</t>
  </si>
  <si>
    <t>Skeleton Prisoner (100%) Arclouze (100%) Penomena (100%) Skogul (100%) Wraith (100%) Zombie Prisoner (100%) Wraith Dead (100%) Mobster (100%) Pest (100%) Kaho (100%) Frus (100%) False Angel (100%) Driller (100%) Dark Priest (100%) Gig (75%) Thief Bug Egg (50%) Gibbet (50%) Plasma (50%) Plasma (50%) Salamander (50%) Thief Bug Female (25%)</t>
  </si>
  <si>
    <t>Marina (100%) Marc (100%) Marse (100%) False Angel (100%) Marine Sphere (75%) Megalodon (60%) Plasma (50%) Cornutus (50%) Plasma (50%) Necromancer (50%) Vadon (25%)</t>
  </si>
  <si>
    <t>A dark red jewel that is the birthstone for people born in January.</t>
  </si>
  <si>
    <t>Ungoliant (100%) Lady Solace (100%) Photon Cannon (100%) Dragon Egg (5%)</t>
  </si>
  <si>
    <t>A purple jewel that is the birthstone for people born in February. [ eRO Event Quest Item ]</t>
  </si>
  <si>
    <t>Dragon Fly (100%) Gremlin (50%) Penomena (7.5%) Megalodon (5%) Argiope (5%) Sting (1.5%)</t>
  </si>
  <si>
    <t>A clear, sky blue jewel that is the birthstone for people born in March. [ eRO Quest Item ]</t>
  </si>
  <si>
    <t>Merman (20%) Marin (20%) Strouf (10%) Obeaune (5%) Pouring (5%) Marse (5%) Marine Sphere (5%) Dragon Egg (5%) Marc (5%) Phen (2.5%)</t>
  </si>
  <si>
    <t>A brilliant, green jewel that is the birthstone for people born in May.</t>
  </si>
  <si>
    <t>Photon Cannon (100%) Vocal (100%) Frilldora (7.5%) Mantis (5%) Killer Mantis (5%) Fabre (4%) Roda Frog (3.5%) Fabre (2.5%) Wormtail (2.5%) Fabre (1%)</t>
  </si>
  <si>
    <t>A deep maroon jewel that is the birthstone for people born in July.</t>
  </si>
  <si>
    <t>Zombie Master (100%) Baroness of Retribution (100%)</t>
  </si>
  <si>
    <t>A ruby containing mysterious powers.</t>
  </si>
  <si>
    <t>Skeling (100%) Gibbet (100%) Plasma (50%) Zombie (2.5%) Poison Toad (1%)</t>
  </si>
  <si>
    <t>An onyx with alternating brown and white bands of shard. It's the birthstone for people born in August.</t>
  </si>
  <si>
    <t>Sea Otter (25%) Drainliar (10%) Vagabond Wolf (5%) Thara Frog (2.5%)</t>
  </si>
  <si>
    <t>A dark blue gem that is the birthstone for people born during September.</t>
  </si>
  <si>
    <t>Photon Cannon (100%) Mobster (100%) Cramp (40%) Sea Otter (25%)</t>
  </si>
  <si>
    <t>A gem displaying an array of brilliant colors that is the birthstone for people born in October.</t>
  </si>
  <si>
    <t>Eclipse (100%) Zombie Master (50%) Zombie (35%) Sasquatch (15%)</t>
  </si>
  <si>
    <t>A golden gem that is the birthstone for people born in November.</t>
  </si>
  <si>
    <t>Vagabond Wolf (100%) Photon Cannon (100%) Dame of Sentinel (100%) Mineral (100%) Dragon Egg (5%)</t>
  </si>
  <si>
    <t>A dazzling white-blue gem that is the birthstone for the month of December. [ eRO Event Quest Item ]</t>
  </si>
  <si>
    <t>Toad (100%) Thief Bug Male (2.5%) Smokie (1%)</t>
  </si>
  <si>
    <t>A damaged diamond with obvious imperfections that won't sell for much Zeny. [ eRO Quest Item ]</t>
  </si>
  <si>
    <t>Isis (75%)</t>
  </si>
  <si>
    <t>A red frame that would make a nice present.</t>
  </si>
  <si>
    <t>Dark Frame (100%)</t>
  </si>
  <si>
    <t>Ancient Korean porcelain made of blue ceramic and crafted by a true master. [ eRO Quest Item ]</t>
  </si>
  <si>
    <t>A clean, white plate crafted by a Chinese master. It's a nice present for the ladies.</t>
  </si>
  <si>
    <t>Peco Peco Egg (7.5%) Peco Peco Egg (5%)</t>
  </si>
  <si>
    <t>A black colored ladle, made out of an especially strong glowing material. [ eRO Quest Item ]</t>
  </si>
  <si>
    <t>Magnolia (20%) Thief Bug Egg (5%)</t>
  </si>
  <si>
    <t>Make-up for rich women that is made of extracts from plants and animals. When applied to the skin, it shines in a lustrous, attractive red color. [ eRO Quest Item ]</t>
  </si>
  <si>
    <t>Skogul (100%) Alice (15%)</t>
  </si>
  <si>
    <t>A doll made in the image of a Chonchon monster. Most people feel a little repulsed by this doll...</t>
  </si>
  <si>
    <t>Dragon Fly (100%) Chonchon (2.5%) Chonchon (2.5%)</t>
  </si>
  <si>
    <t>A doll that looks just like a Spore monster.</t>
  </si>
  <si>
    <t>Spore (5%)</t>
  </si>
  <si>
    <t>A bunch of flowers that is given to express love, thanks or appreciation.</t>
  </si>
  <si>
    <t>A small bouquet thrown by brides during the wedding ceremony. The single woman who catches it is the next to be married, supposedly.</t>
  </si>
  <si>
    <t>A toy for young boys that's sort of like a marble. But not really. [ eRO Quest Item ]</t>
  </si>
  <si>
    <t>Sea Otter (100%) Am Mut (100%) Eclipse (100%) Toad (100%) Nine Tail (100%) Seal (60%) Cramp (55%) Karakasa (15%)</t>
  </si>
  <si>
    <t>A gorgeous mirror made with polished crystal that is considered an essential for every woman. [ eRO Quest Item ]</t>
  </si>
  <si>
    <t>Mavka (100%) White Lady (100%) Iara (50%) Dark Frame (1.5%) Owl Duke (0.5%)</t>
  </si>
  <si>
    <t>A symbol of eternal love, this enchanted rose will never wither. However, it is rare and expensive. [ eRO Quest Item ] [ eRO Event Quest Item ]</t>
  </si>
  <si>
    <t>Wild Rose (25%) Iara (15%) Obeaune (15%) Mavka (12.5%) Flora (0.5%)</t>
  </si>
  <si>
    <t>Sculpted out of ice by masters in the Arctic, this unique and beautiful rose makes a great gift. [ eRO Quest Item ]</t>
  </si>
  <si>
    <t>Ice Titan (50%) Garm Baby (50%)</t>
  </si>
  <si>
    <t>A doll made to resemble Baphomet, enemy of all that is righteous. It is a dollmaker's masterpiece.</t>
  </si>
  <si>
    <t>A doll made to resemble Osiris, king of darkness. Without a doubt, it is a dollmaker's masterpiece.</t>
  </si>
  <si>
    <t>A doll made to resemble Rocker, the grasshopper that loves to play its violin in the fields.</t>
  </si>
  <si>
    <t>Vocal (100%) Rocker (5%)</t>
  </si>
  <si>
    <t>A doll made to resemble one of the Yoyos. These intelligent monkeys live in groups and are very familiar with humans.</t>
  </si>
  <si>
    <t>Yoyo (0.5%) Yoyo (0.5%)</t>
  </si>
  <si>
    <t>A doll made to resemble Smokie, the raccoon that possibly has the power of invisibility.</t>
  </si>
  <si>
    <t>Smokie (1%)</t>
  </si>
  <si>
    <t>Raw ore that mostly consists of Oridecon metal.</t>
  </si>
  <si>
    <t>Sleeper (100%) Explosion (100%) Merman (100%) High Orc (98%) Minorous (98%) Deviace (80.5%) Skeleton General (80%) Deviruchi (77%) Baby Leopard (75%) Ancient Mummy (75%) Petite (70%) Side Winder (67%) Hunter Fly (64.5%) Alligator (64.5%) Goblin Leader (60%) Pest (57.5%) Strouf (57.5%) Stem Worm (57.5%) Ghoul (55%) Stone Shooter (50%) Mummy Girl (50%) Nine Tail (50%) Mummy (50%) Jaguar (50%) Marc (47.5%) Cruiser (43.5%) Kobold Archer (39.5%) Zenorc (35%) Archer Skeleton (35%) Myst (32.5%) Soldier Skeleton (30%) Desert Wolf (26.5%) Desert Wolf (26.5%) Anacondaq (25%) Bigfoot (21.5%) Goblin (21.5%) Pirate Skeleton (21.5%) Christmas Goblin (21.5%) Christmas Orc (20%) Orc Warrior (20%) Smoking Orc (20%) Drainliar (20%) Swordfish (16.5%) Raggler (16%) Vitata (13%) Phen (12.5%) Yoyo (12%) Quve (5%)</t>
  </si>
  <si>
    <t>Raw ore that mostly consists of Elunium metal.</t>
  </si>
  <si>
    <t>Am Mut (100%) Gargoyle (100%) Megalith (100%) Mimic (100%) Stalactic Golem (100%) Skogul (100%) Frus (100%) Kaho (100%) Brilight (100%) Nereid (90%) Argiope (87.5%) Mini Demon (80%) Curupira (75%) Dokebi (75%) Taoist Hermit (75%) Giant Spider (70%) Goblin Steamrider (62%) Horong (59%) Sandman (59%) Wooden Golem (55%) Tri Joint (53%) Snowier (50%) Matyr (50%) Ancient Mummy (50%) Myst (48.5%) Frilldora (45%) Skeleton Worker (45%) Sasquatch (45%) Hode (40%) Orc Skeleton (40%) Savage (35%) Savage (35%) Mantis (35%) Golem (35%) Argos (30.5%) Eggyra (28.5%) Scorpion (28.5%) Cornutus (26.5%) Swordfish (25%) Metaller (24.5%) Vadon (20%) Elder Willow (20%) Crab (18.5%) Deniro (17%) Deniro (17%) Magmaring (17%) Piere (15.5%) Piere (15.5%) Teddyring (15%) Andre (14%) Andre (14%) Kobold (12.5%) Stainer (12.5%) Iron Fist (11%) Pasana (10%) Shellfish (9%) Ambernite (7%) Lude (5%) Constant (5%) Constant (5%) Heirozoist (5%)</t>
  </si>
  <si>
    <t>A braided pigtail that has been cut from the head of a young girl.</t>
  </si>
  <si>
    <t>Munak (100%)</t>
  </si>
  <si>
    <t>Some roots from trees can be used as medicine, but most of them are fibrous enough to be used as rope.</t>
  </si>
  <si>
    <t>Willow (100%)</t>
  </si>
  <si>
    <t>Merely a severed reptile's tongue. [ eRO Quest Item ]</t>
  </si>
  <si>
    <t>Grove (100%) Frilldora (100%)</t>
  </si>
  <si>
    <t>A tail severed from a scorpion.</t>
  </si>
  <si>
    <t>Scorpion (100%) Gig (100%)</t>
  </si>
  <si>
    <t>Some stems from plants can be used to in making certain medicines.</t>
  </si>
  <si>
    <t>Nepenthes (100%) Red Plant (100%) White Plant (100%) Yellow Plant (100%) Muscipular (100%) Mandragora (100%) Drosera (100%) Flora (100%) Green Plant (100%) Les (100%) Blue Plant (100%)</t>
  </si>
  <si>
    <t>A viscous plant substance used in the production of certain types of goods.</t>
  </si>
  <si>
    <t>Wood Goblin (100%) Willow (100%) Elder Willow (100%)</t>
  </si>
  <si>
    <t>Frog eggs. [ eRO Quest Item ]</t>
  </si>
  <si>
    <t>Thara Frog (100%) Roda Frog (100%)</t>
  </si>
  <si>
    <t>A small crystallization created by some monsters.</t>
  </si>
  <si>
    <t>Poring (100%) Mime Monkey (100%) Raptice (100%) Skeleton (100%) Thief Bug (100%) Stapo (100%) Hornet (100%) Drops (100%) Ant Egg (100%) Ant Egg (100%) Chonchon (100%) Chonchon (100%) Deviling (100%) Angeling (100%)</t>
  </si>
  <si>
    <t>Rotar Zairo (100%) Poporing (100%) Plankton (100%) Stainer (100%) Steel Chonchon (100%) Vadon (100%) Thief Bug Female (100%) Piere (100%) Piere (100%) Deniro (100%) Andre (100%) Andre (100%) Deniro (100%) Kukre (100%) Marin (100%) Magnolia (100%) Ambernite (100%)</t>
  </si>
  <si>
    <t>Metaller (100%) Argos (100%) Rafflesia (100%) Goblin Steamrider (100%) Vitata (100%) Thara Frog (100%) Goblin Archer (100%) Mantis (100%) Eggyra (100%) Goblin (100%) Goblin (100%) Cruiser (100%) Goblin (100%) Cornutus (100%) Goblin (100%) Plasma (50%) Plasma (50%) Magnolia (50%) Plasma (50%) Plasma (50%) Plasma (50%)</t>
  </si>
  <si>
    <t>Kobold Archer (100%) Kobold Leader (100%) Kraben (100%) Mini Demon (100%) Kobold (100%) Kobold (100%) Alarm (100%) Joker (100%) Karakasa (100%) Kobold (100%) Mobster (100%) Myst Case (100%) Side Winder (100%) Solider (100%) Verit (100%) Wind Ghost (100%) Sasquatch (100%) Rotar Zairo (100%) Permeter (100%) Petite (100%) Petite (100%) Requiem (100%) Hunter Fly (100%) Jakk (100%) Centipede Larva (100%) Centipede (100%) Chepet (100%) Christmas Cookie (100%) Horong (100%) Brilight (100%) Assaulter (100%) Alligator (100%) Ancient Worm (100%) Arclouze (100%) Argiope (100%) Deviruchi (100%) Christmas Jakk (100%) Golem (100%) Heater (100%) High Orc (100%) Gargoyle (100%) Gajomart (100%) Seal (100%) Freezer (100%) Gullinbursti (80%) Frilldora (60%) Megalith (50%) Aster (30%) Magnolia (5%) Smokie (2.5%) Poison Spore (2.5%)</t>
  </si>
  <si>
    <t>Familiar's sharpened tooth.</t>
  </si>
  <si>
    <t>Familiar (100%) Drainliar (100%)</t>
  </si>
  <si>
    <t>A clump of monster fur and fuzz that can be used to make thread and fabric.</t>
  </si>
  <si>
    <t>Red Plant (100%) Yellow Plant (100%) Fabre (100%) Fabre (100%) Fabre (100%) Coco (100%)</t>
  </si>
  <si>
    <t>Skin from a larva that has been shed or peeled off.</t>
  </si>
  <si>
    <t>Thief Bug Egg (100%) Pupa (100%) Pupa (100%)</t>
  </si>
  <si>
    <t>A bird's feather that can be used in decor or in fabric creation. [ eRO Quest Item ]</t>
  </si>
  <si>
    <t>Raggler (100%) Wood Goblin (100%) Picky (100%) Picky (100%) Picky (100%) Picky (100%) Condor (100%)</t>
  </si>
  <si>
    <t>A sharp talon from a bird's foot.</t>
  </si>
  <si>
    <t>Toucan (100%) Condor (100%)</t>
  </si>
  <si>
    <t>A webbed foot cut from a monster's hind leg. [ eRO Quest Item ]</t>
  </si>
  <si>
    <t>Uzhas (100%) Thara Frog (100%) Roda Frog (100%)</t>
  </si>
  <si>
    <t>Animal hide that can be used in making clothes, coverings or beddings. [ eRO Quest Item ]</t>
  </si>
  <si>
    <t>Savage Babe (100%) Roween (100%) Smokie (100%) Tarou (100%) Yoyo (100%) Wolf (100%) Matyr (100%) Hell Poodle (100%) Coco (100%) Caramel (100%) Bigfoot (100%) Baby Desert Wolf (100%) Grizzly (100%) Galion (100%) Cowring (75%)</t>
  </si>
  <si>
    <t>A claw severed from a wolf's paw.</t>
  </si>
  <si>
    <t>Wolf (100%) Vagabond Wolf (100%) Desert Wolf (100%) Desert Wolf (100%)</t>
  </si>
  <si>
    <t>A spore discharged from a mushroom.</t>
  </si>
  <si>
    <t>Wooden Golem (100%) Spore (100%) Red Mushroom (100%) Poison Spore (100%) Black Mushroom (100%)</t>
  </si>
  <si>
    <t>A cuspid wrenched out of from a gruesome Orc's jaw.</t>
  </si>
  <si>
    <t>Orc Skeleton (100%)</t>
  </si>
  <si>
    <t>Baphomet's horn is a symbol representing evil. [ eRO Quest Item ]</t>
  </si>
  <si>
    <t>Baphomet Jr. (100%)</t>
  </si>
  <si>
    <t>A bird's beak. Waste not want not. [ eRO Quest Item ]</t>
  </si>
  <si>
    <t>Peco Peco (100%)</t>
  </si>
  <si>
    <t>Scales from a snake that can be used to make some rather flamboyant clothes.</t>
  </si>
  <si>
    <t>Boa (100%) Side Winder (100%) Naga (100%) Anacondaq (100%)</t>
  </si>
  <si>
    <t>Antennae that serve as sense organs for insects.</t>
  </si>
  <si>
    <t>Thief Bug Female (100%) Thief Bug Male (100%) Porcellio (100%) Kukre (100%) Dustiness (100%) Beetle King (100%)</t>
  </si>
  <si>
    <t>A heart which will never stop beating. It contains some sort of dreadful power.</t>
  </si>
  <si>
    <t>Verit (100%)</t>
  </si>
  <si>
    <t>Old, dirty bandage that's so soiled, it's almost worthless. [ eRO Quest Item ]</t>
  </si>
  <si>
    <t>Skeleton Prisoner (100%) Skeling (100%) Verit (100%) Zombie Prisoner (100%) Mutant Dragonoid (100%) Mummy Girl (100%) Corpse Hand (100%) Ancient Mummy (100%) Mummy (100%) Anubis (100%) Dead Worshiper (0%)</t>
  </si>
  <si>
    <t>A small sculpture that serves as the token for every true Orc Warrior.</t>
  </si>
  <si>
    <t>Smoking Orc (100%) Orc Warrior (100%) High Orc (100%) Christmas Orc (100%)</t>
  </si>
  <si>
    <t>A bone taken from an Undead skeleton. [ eRO Quest Item ]</t>
  </si>
  <si>
    <t>Ragged Zombie (100%) Skeleton (100%) Soldier Skeleton (100%) Wind Ghost (100%) Pirate Skeleton (100%) Orc Skeleton (100%) Hell Poodle (100%) Khalitzburg (100%) Megalodon (100%) Necromancer (100%) Archer Skeleton (100%)</t>
  </si>
  <si>
    <t>A box that is buried with the dead. It contains gems and someone's mementos...</t>
  </si>
  <si>
    <t>Laurell Weinder (100%) Ragged Zombie (100%) Requiem (100%) Skeleton Prisoner (100%) Zombie Slaughter (100%) Ancient Mummy (100%) Mummy Girl (100%) Anubis (100%) Banshee (100%) Corpse Hand (100%) Mummy (100%) Ghoul (75%) Soldier Skeleton (5%)</t>
  </si>
  <si>
    <t>A hard shell that used to protect a monster.</t>
  </si>
  <si>
    <t>Peco Peco Egg (100%) Peco Peco Egg (100%) Pupa (100%) Pupa (100%) Steel Chonchon (100%) Metaller (100%) Horn (100%) Ant Egg (100%) Andre (100%) Ant Egg (100%) Chonchon (100%) Chonchon (100%) Ambernite (100%)</t>
  </si>
  <si>
    <t>A shell-like piece of tough monster skin that is covered with hard scales.</t>
  </si>
  <si>
    <t>Naga (100%) Isis (100%) Anacondaq (100%)</t>
  </si>
  <si>
    <t>A sharp, poisonous fang from a monster. [ eRO Quest Item ]</t>
  </si>
  <si>
    <t>Boa (100%) Side Winder (100%) Anacondaq (100%)</t>
  </si>
  <si>
    <t>Mysteriously sticky liquid. [ eRO Quest Item ]</t>
  </si>
  <si>
    <t>Piere (100%) Plankton (100%) Poporing (100%) Piere (100%) Photon Cannon (100%) Photon Cannon (100%) Photon Cannon (100%) Photon Cannon (100%) Poring (100%) Pupa (100%) Zombie (100%) Zombie Master (100%) Zombie Slaughter (100%) Zenorc (100%) Dead King (100%) Pupa (100%) Thief Bug Egg (100%) Penomena (100%) Orc Zombie (100%) Aster (100%) Deniro (100%) Deniro (100%) Arclouze (100%) Ant Egg (100%) Andre (100%) Andre (100%) Ant Egg (100%) Drops (100%) Drosera (100%) Marin (100%) Marina (100%) Mime Monkey (100%) Hydra (100%) Hodremlin (100%) Gremlin (100%) Hode (100%) Ancient Worm (100%)</t>
  </si>
  <si>
    <t>A stinger from a hornet or bee. [ eRO Quest Item ]</t>
  </si>
  <si>
    <t>Luciola Vespa (100%) Hornet (100%)</t>
  </si>
  <si>
    <t>A Rocker's hind leg.</t>
  </si>
  <si>
    <t>Vocal (100%) Rocker (100%) Metaller (100%)</t>
  </si>
  <si>
    <t>A ring placed in a cow's nose so that it can be steered more easily.</t>
  </si>
  <si>
    <t>Minorous (100%) Majoruros (100%)</t>
  </si>
  <si>
    <t>A prehensile tail from a Yoyo.</t>
  </si>
  <si>
    <t>Yoyo (100%) Yoyo (100%) Choco (100%)</t>
  </si>
  <si>
    <t>A solid, durable shell taken from a monster.</t>
  </si>
  <si>
    <t>Killer Mantis (100%) Hunter Fly (100%) Luciola Vespa (100%) Mantis (100%) Scorpion (100%) Giant Spider (100%) Dragon Tail (100%) Arclouze (100%) Anolian (100%) Centipede (100%) Centipede Larva (100%) Tri Joint (100%) Cornutus (100%) Vadon (50%) Horn (35%) Steel Chonchon (15%) Stainer (5%) Ambernite (1%)</t>
  </si>
  <si>
    <t>A "U" shaped piece of iron fitted on a horse's hoof for its protection.</t>
  </si>
  <si>
    <t>Nightmare (100%) Cornus (100%)</t>
  </si>
  <si>
    <t>A leaf that gives Smokies the power to change form and become invisible.</t>
  </si>
  <si>
    <t>Smokie (100%) Breeze (100%)</t>
  </si>
  <si>
    <t>A hard, spiral shaped shell used by Snails.</t>
  </si>
  <si>
    <t>Ambernite (100%)</t>
  </si>
  <si>
    <t>Hard and sharp horn from a monster's head.</t>
  </si>
  <si>
    <t>Horn (100%)</t>
  </si>
  <si>
    <t>A lazy bear's foot that supposedly has an unique flavor and the power to restore male vigor.</t>
  </si>
  <si>
    <t>Sasquatch (100%) Leib Olmai (100%) Grizzly (100%) Bigfoot (100%)</t>
  </si>
  <si>
    <t>A feather that boasts full, lustrous barbs used for making clothes of the highest quality. [ eRO Quest Item ]</t>
  </si>
  <si>
    <t>Sasquatch (100%) Red Mushroom (100%) Picky (100%) Savage Babe (100%) Spring Rabbit (100%) Tarou (100%) Strouf (100%) Picky (100%) Picky (100%) Fabre (100%) Caterpillar (100%) Fabre (100%) Fabre (100%) Picky (100%) Lunatic (100%) Black Mushroom (100%)</t>
  </si>
  <si>
    <t>The heart of a mermaid. [ eRO Quest Item ]</t>
  </si>
  <si>
    <t>Obeaune (100%) Iara (50%)</t>
  </si>
  <si>
    <t>A fish monster's fin.</t>
  </si>
  <si>
    <t>Strouf (100%) Phen (100%) Obeaune (100%) Marc (100%) Iara (100%)</t>
  </si>
  <si>
    <t>A sharp needle from a Muka cactus monster.</t>
  </si>
  <si>
    <t>Muka (100%)</t>
  </si>
  <si>
    <t>A heart constructed entirely out of stone.</t>
  </si>
  <si>
    <t>Monemus (100%) Horong (100%) Golem (100%) Gajomart (100%) Bradium Golem (30%)</t>
  </si>
  <si>
    <t>A shimmering, reflective scale.</t>
  </si>
  <si>
    <t>Side Winder (100%) Naga (100%) Isis (100%) Boa (0.5%)</t>
  </si>
  <si>
    <t>Shed skin from worms and insects.</t>
  </si>
  <si>
    <t>Piere (100%) Piere (100%) Thief Bug (100%) Thief Bug Female (100%) Vitata (100%) Thief Bug Male (100%) Luciola Vespa (100%) Kukre (100%) Beetle King (100%) Andre (100%) Centipede (100%) Centipede Larva (100%) Deniro (100%) Deniro (100%) Andre (100%)</t>
  </si>
  <si>
    <t>Part of a fish's breathing apparatus.</t>
  </si>
  <si>
    <t>Swordfish (100%) Strouf (100%) Piranha (100%) Marc (100%)</t>
  </si>
  <si>
    <t>A putrid, incredibly pungent corpse's nail.</t>
  </si>
  <si>
    <t>Zombie (100%)</t>
  </si>
  <si>
    <t>A complete set of corpse's teeth. Well, as complete as it can get.</t>
  </si>
  <si>
    <t>Zombie Master (100%) Skeling (100%) Requiem (100%) Flame Skull (100%) Ghoul (100%) Zombie (25%)</t>
  </si>
  <si>
    <t>A nasty scale with a horribly offensive odor.</t>
  </si>
  <si>
    <t>Megalodon (100%)</t>
  </si>
  <si>
    <t>A crustacean's claw.</t>
  </si>
  <si>
    <t>Vadon (100%) Crab (100%)</t>
  </si>
  <si>
    <t>The shell of a marine mollusk.</t>
  </si>
  <si>
    <t>Cornutus (100%)</t>
  </si>
  <si>
    <t>A flexible, prehensile and boneless appendage.</t>
  </si>
  <si>
    <t>Penomena (100%) Marse (100%) Hydra (100%)</t>
  </si>
  <si>
    <t>A scale that is much sharper than a razor. [ eRO Quest Item ]</t>
  </si>
  <si>
    <t>Swordfish (100%) Piranha (100%) Phen (100%) Aquaring (100%) Mermaid (75%)</t>
  </si>
  <si>
    <t>A hard crab shell that smells horrible.</t>
  </si>
  <si>
    <t>Crab (100%)</t>
  </si>
  <si>
    <t>A hard shell taken from a dead clam.</t>
  </si>
  <si>
    <t>Shellfish (100%) Sea Otter (100%)</t>
  </si>
  <si>
    <t>Muscular and fatty clam tissue that can be cooked in all sorts of ways.</t>
  </si>
  <si>
    <t>Shellfish (100%)</t>
  </si>
  <si>
    <t>A hard shell that obviously failed to protect a turtle.</t>
  </si>
  <si>
    <t>Permeter (100%) Solider (100%) Medusa (100%) Heater (100%) Freezer (100%) Assaulter (100%)</t>
  </si>
  <si>
    <t>An emblem given to an Orc Warrior that is proof of his heroism.</t>
  </si>
  <si>
    <t>Orc Hero (100%)</t>
  </si>
  <si>
    <t>A valuable metal in bullion form. It's used to make coins, jewelry and gaudy false teeth. [ eRO Quest Item ]</t>
  </si>
  <si>
    <t>Golden Savage (100%) Maya Purple (50%) Maya Purple (50%) Golden Thief Bug (50%) Cat o' Nine Tails (10%) Am Mut (2.5%) Leib Olmai (2.5%) Mi Gao (1%) Mineral (1%) Plasma (0.5%) Grand Peco (0.5%) Dokebi (0.5%)</t>
  </si>
  <si>
    <t>This colorless liquid is the secret behind the addictiveness of beers and wine. 200 Proof. [ eRO Quest Item ]</t>
  </si>
  <si>
    <t>Toad (50%) Black Mushroom (25%) Horong (25%) Red Mushroom (25%) Kaho (2.5%) Plankton (2%)</t>
  </si>
  <si>
    <t>A liquid with unique scientific properties. It's difficult to mix in water and is normally diluted in a solution.</t>
  </si>
  <si>
    <t>Deviace (100%) Toad (50%) Black Mushroom (25%) Remover (25%) Hydra (10%) Phylla (10%)</t>
  </si>
  <si>
    <t>A liquid with interesting characteristics and many possible applications.</t>
  </si>
  <si>
    <t>Remover (50%) Red Mushroom (25%) Poison Spore (25%) Rhyncho (10%) Dark Pinguicula (6%)</t>
  </si>
  <si>
    <t>A mixture of chemical substances that can only be produced by geniuses.</t>
  </si>
  <si>
    <t>A special compound that has applications that can only be understood by keen minds schooled in science. [ eRO Quest Item ]</t>
  </si>
  <si>
    <t>Red colored dye that is made from grinded Red Herbs. [ eRO Quest Item ] [ eRO Event Quest Item ]</t>
  </si>
  <si>
    <t>Yellow colored dye that is made out of ground Yellow Herbs. [ eRO Quest Item ] [ eRO Event Quest Item ]</t>
  </si>
  <si>
    <t>Blue colored dye that is made from ground Blue Herbs. [ eRO Quest Item ] [ eRO Event Quest Item ]</t>
  </si>
  <si>
    <t>Green colored dye that is made out of ground Green Herbs. [ eRO Quest Item ] [ eRO Event Quest Item ]</t>
  </si>
  <si>
    <t>Cookie (0.5%)</t>
  </si>
  <si>
    <t>Orange colored dye that is made from grinding Red and Yellow Herbs together. [ eRO Quest Item ]</t>
  </si>
  <si>
    <t>Purpled colored dye that is made by grinding Blue and Red Herbs. [ eRO Quest Item ] [ eRO Event Quest Item ]</t>
  </si>
  <si>
    <t>White colored dye that is made out of grinded White Herbs. [ eRO Quest Item ] [ eRO Event Quest Item ]</t>
  </si>
  <si>
    <t>Black colored dye made from various grinded herbs. [ eRO Quest Item ]</t>
  </si>
  <si>
    <t>Pure Oridecon metal. Widely known as the Blessed Metal, it can increase the damage of weapons once welded to them. Used to temper Level 3 and 4 weapons. [ eRO Quest Item ]</t>
  </si>
  <si>
    <t>Mardol Treasure (100%) Mersetzdeitz Treasure (100%) Neuschwanstein Treasure (100%) Nuenberg Treasure (100%) Kriemhild Treasure (100%) Horn Treasure (100%) Gondul Treasure (100%) Himinn Treasure (100%) Hljod Treasure (100%) Hohenschwangau Treasure (100%) Red Palace Treasure (100%) Repherion Treasure (100%) Viblainn Treasure (100%) Wanderer (100%) Wuerzburg Treasure (100%) Yesnelph Treasure (100%) Swanhild Treasure (100%) Skoegul Treasure (100%) Rothenburg Treasure (100%) Sacred Altar Treasure (100%) Skidbladnir Treasure (100%) Golden Thief Bug (100%) Holy Shadow Treasure (100%) Bamboo Grove Treasure (100%) Andlangr Treasure (100%) Cyr Treasure (100%) Bright Arbor Treasure (100%) Archdam (100%) Boitata (100%) Fadhgridh Treasure (100%) Bergel Treasure (100%) Eeyolbriggar Treasure (100%) Gefn Treasure (100%) Gryphon (92.5%) Incarnation of Morroc (80%) Incarnation of Morroc (80%) Phendark (75%) Anolian (67%) Anubis (52.5%) Alarm (52.5%) Joker (50%) Rybio (50%) Bloody Murderer (50%) Cramp (47.5%) Mineral (40%) Baphomet Jr. (31.5%) Nightmare (30%) Diabolic (10%) Majoruros (8%) Dimik (5%) Evil Nymph (5%) Dimik (5%) Dimik (5%) Dimik (5%) Ice Titan (5%) Deviruchi (1%) Rotar Zairo (0.5%)</t>
  </si>
  <si>
    <t>A very light, non-toxic metal used for refining and toughening Armor. [ eRO Quest Item ]</t>
  </si>
  <si>
    <t>Himinn Treasure (100%) Hljod Treasure (100%) Hohenschwangau Treasure (100%) Gondul Treasure (100%) Golden Thief Bug (100%) Repherion Treasure (100%) Gefn Treasure (100%) Holy Shadow Treasure (100%) Horn Treasure (100%) Mardol Treasure (100%) Kriemhild Treasure (100%) Mersetzdeitz Treasure (100%) Neuschwanstein Treasure (100%) Red Palace Treasure (100%) Nuenberg Treasure (100%) Fadhgridh Treasure (100%) Eeyolbriggar Treasure (100%) Archdam (100%) Bamboo Grove Treasure (100%) Swanhild Treasure (100%) Viblainn Treasure (100%) Wuerzburg Treasure (100%) Yesnelph Treasure (100%) Andlangr Treasure (100%) Bergel Treasure (100%) Boitata (100%) Cyr Treasure (100%) Rothenburg Treasure (100%) Sacred Altar Treasure (100%) Skidbladnir Treasure (100%) Bright Arbor Treasure (100%) Skoegul Treasure (100%) Abysmal Knight (100%) Khalitzburg (95.5%) Stalactic Golem (81.5%) Clock (81.5%) Incarnation of Morroc (80%) Incarnation of Morroc (80%) Zombie Prisoner (56%) Raydric Archer (53%) Raydric (53%) Loli Ruri (50%) Teddy Bear (50%) Petite (30.5%) Megalith (30.5%) Choco (26.5%) Obsidian (25%) Nereid (18.5%) Christmas Jakk (15.5%) Jakk (15.5%) Ice Titan (15%) Gazeti (10%) Seeker (10%) Venatu (5%) Venatu (5%) Venatu (5%) Venatu (5%) Yao Jun (5%) Aliot (5%) Alicel (5%) Beholder (5%) Dragon Egg (2.5%) Apocalypse (2.5%) Rake Scaraba (0.5%) Antler Scaraba (0.5%)</t>
  </si>
  <si>
    <t>A smithing tool on which heated metals are placed so that they can be shaped by hammering. Used in the making of common products.</t>
  </si>
  <si>
    <t>An anvil, made of pure Oridecon, that's used to make quality goods.</t>
  </si>
  <si>
    <t>An anvil, made of pure Gold, that's used in the manufacture of high quality products.</t>
  </si>
  <si>
    <t>An anvil, made of pure Emperium, that's used to manufacture products of the highest quality. [ eRO Quest Item ]</t>
  </si>
  <si>
    <t>Golden Thief Bug (10%)</t>
  </si>
  <si>
    <t>A vivid red ore that glows from inside with an orange yellow light. Possesses the Fire Property and can form the enchanted stone, Flame Heart, when refined.</t>
  </si>
  <si>
    <t>Red Mushroom (100%) Scorpion (35%) Metaller (30%) Elder Willow (25%) Deniro (25%) Plasma (22.5%) Deniro (22.5%) Kobold (17.5%) Phylla (15%)</t>
  </si>
  <si>
    <t>A sky colored ore that glows with the light of the deep ocean depths. Possesses the Water Property and forms the enchanted stone, Mystic Frozen, when refined. [ eRO Event Quest Item ]</t>
  </si>
  <si>
    <t>Mermaid (100%) Black Mushroom (100%) Aquaring (100%) Snowier (50%) Ambernite (25%) Marina (22.5%) Cornutus (22.5%) Vadon (20%) Plasma (17.5%) Rhyncho (15%) Kukre (15%) Siroma (10%)</t>
  </si>
  <si>
    <t>A lemon colored ore that contains a pale, greenish light. Possesses the Wind Property and forms the enchanted stone, Rough Wind, when refined. [ eRO Quest Item ]</t>
  </si>
  <si>
    <t>Grand Peco (100%) Brilight (100%) Luciola Vespa (80%) Raggler (45%) Steel Chonchon (45%) Hornet (40%) Stainer (35%) Roween (25%) Piere (15%) Piere (7.5%)</t>
  </si>
  <si>
    <t>A blue-green ore imbued with a faint, mesmerizing light. Possesses the Earth Property and forms the enchanted stone, Great Nature, when refined. [ eRO Quest Item ]</t>
  </si>
  <si>
    <t>Tri Joint (80%) Hode (60%) Mantis (55%) Goblin (50%) Vitata (45%) Horn (40%) Sapling (40%) Muka (35%) Wormtail (30%) Mandragora (25%) Nepenthes (25%) Andre (25%) Plasma (20%) Stapo (5%) Rake Scaraba (1%) Antler Scaraba (1%)</t>
  </si>
  <si>
    <t>A dark red, heart shaped stone enchanted with the Fire Property. [ eRO Quest Item ]</t>
  </si>
  <si>
    <t>Gig (100%) Gajomart (90%) Panzer Goblin (80%) Marduk (17.5%) Salamander (15%) Kaho (15%) Kasa (15%) Ferus (10%)</t>
  </si>
  <si>
    <t>A light blue, crystal stone enchanted with the Water Property. [ eRO Quest Item ]</t>
  </si>
  <si>
    <t>Mermaid (100%) Aquaring (50%) Ice Titan (50%) Merman (17.5%) Deviace (12.5%) Marc (9%) Obeaune (6.5%) Marse (6%) Swordfish (5%) Piranha (5%) Marina (1%)</t>
  </si>
  <si>
    <t>A pale green, lightning bolt shaped stone imbued with the Wind Property. [ eRO Quest Item ]</t>
  </si>
  <si>
    <t>Gryphon (75%) Wind Ghost (50%) Beholder (50%) Hunter Fly (15%) Acidus (10%) Breeze (5%) Galion (5%) Cruiser (2.5%)</t>
  </si>
  <si>
    <t>A citrus colored, bud shaped stone enchanted with the Earth Property. [ eRO Quest Item ]</t>
  </si>
  <si>
    <t>Sleeper (100%) Teddyring (50%) Caterpillar (25%) Sandman (17.5%) Stalactic Golem (15%) Knocker (15%) Giearth (15%) Sting (12.5%) Arclouze (10%) Ferus (10%) Mi Gao (5%) Stem Worm (2.5%)</t>
  </si>
  <si>
    <t>Malleable, silver-white metal that's very light weight and easy to temper. Commonly used to create arms and other goods.</t>
  </si>
  <si>
    <t>Panzer Goblin (100%) Orc Warrior (100%) Orc Lady (100%) Metaling (100%) Pitman (100%) Skeleton Worker (100%) Old Stove (100%) Steel Chonchon (100%) Goblin Steamrider (100%) Smoking Orc (100%) Iron Fist (100%) Golem (100%) Goblin (100%) Cruiser (100%) Christmas Orc (100%) Firelock Soldier (100%) Goblin (100%) Goblin (100%) Goblin Archer (100%) Zerom (95%) Goblin (85%) Goblin (75%) Chonchon (25%) Chonchon (25%)</t>
  </si>
  <si>
    <t>An iron and carbon alloy known for its structural durability and usually used in the crafting of high-quality arms. [ eRO Quest Item ]</t>
  </si>
  <si>
    <t>Venatu (100%) Venatu (100%) Goblin Leader (100%) Rotar Zairo (100%) Injustice (100%) Obsidian (100%) Pitman (100%) Alicel (100%) Kobold Leader (100%) Dimik (100%) Clock Tower Manager (100%) Archdam (100%) Apocalypse (100%) Dimik (100%) Venatu (100%) Dimik (100%) Dimik (100%) Venatu (100%) Panzer Goblin (90%) Iron Fist (90%) Golem (75%) Hunter Fly (50%) Kobold (50%) Skeleton Worker (50%) Kobold (50%) Kobold (50%) High Orc (45%) Kobold Archer (30%) Goblin Steamrider (27.5%) Steel Chonchon (15%) Constant (5%) Constant (5%)</t>
  </si>
  <si>
    <t>A small stellar crystal, fallen from the heavens, which can be used to craft strengthened weapons.</t>
  </si>
  <si>
    <t>Stalactic Golem (100%) Miyabi Doll (100%) Majoruros (100%) Caterpillar (50%) Dark Frame (40%) Bathory (15%)</t>
  </si>
  <si>
    <t>Stardust which can form a Star Crumb after being refined. [ eRO Quest Item ]</t>
  </si>
  <si>
    <t>Sandman (100%) Bathory (100%) Whisper (75%) Giant Whisper (75%) Halloween Ghost (75%) Tri Joint (70%) Giearth (50%) Crab (6.5%) Dustiness (5%) Shellfish (5%) Whisper (5%) Deniro (4%) Deniro (4%) Andre (3%) Piere (2.5%) Piere (2.5%) Andre (2%)</t>
  </si>
  <si>
    <t>An impure ore that forms Iron after being refined. [ eRO Quest Item ]</t>
  </si>
  <si>
    <t>Stainer (100%) Skeleton Worker (100%) Pupa (100%) Pupa (100%) Steel Chonchon (100%) Thief Bug (100%) Zerom (100%) Old Stove (100%) Thief Bug Female (100%) Thief Bug Egg (100%) Piere (100%) Piere (100%) Ant Egg (100%) Andre (100%) Andre (100%) Ant Egg (100%) Deniro (100%) Metaling (100%) Muka (100%) Iron Fist (100%) Deniro (100%) Chonchon (75%) Ambernite (75%)</t>
  </si>
  <si>
    <t>A black mineral substance that can form Steel once it is combined with Iron. [ eRO Quest Item ]</t>
  </si>
  <si>
    <t>Skeleton Worker (100%) Goblin Steamrider (100%) Panzer Goblin (100%) Obsidian (100%) Golem (100%) Kaho (75%) Giearth (75%) Knocker (75%) Sting (65%) Pitman (50%)</t>
  </si>
  <si>
    <t>A token which shows a knight's loyalty to his lord.</t>
  </si>
  <si>
    <t>Raydric (5%) Khalitzburg (5%)</t>
  </si>
  <si>
    <t>A hammer for the Blacksmith class that is used for refining.</t>
  </si>
  <si>
    <t>Minorous (5%) Dokebi (2.5%)</t>
  </si>
  <si>
    <t>A spell book containing powerful, ancient magic. [ eRO Quest Item ]</t>
  </si>
  <si>
    <t>Rideword (10%) Bathory (7.5%) Zenorc (2.5%)</t>
  </si>
  <si>
    <t>A mysterious necklace that is rumored to possess the power of clairvoyance. [ eRO Quest Item ]</t>
  </si>
  <si>
    <t>Marse (2.5%) Medusa (1.5%)</t>
  </si>
  <si>
    <t>A necklace given from a master once one earns the honor of joining the Assassin Guild. [ eRO Quest Item ]</t>
  </si>
  <si>
    <t>Rybio (5%) Jakk (2.5%)</t>
  </si>
  <si>
    <t>A figure of a hand that contains great religious symbolism.</t>
  </si>
  <si>
    <t>Corpse Hand (75%) Dark Priest (25%) Mini Demon (5%) Deviruchi (2.5%)</t>
  </si>
  <si>
    <t>A metal that can be used to strengthen and upgrade Level 2 Weapons.</t>
  </si>
  <si>
    <t>Mineral (100%) Drainliar (30%) Zerom (27.5%) Anacondaq (25%) Thara Frog (22.5%) Thief Bug Male (20%) Boa (17.5%) Horn (17.5%) Stainer (15%) Wormtail (12.5%) Hydra (12.5%) Wolf (10%)</t>
  </si>
  <si>
    <t>Some skin from the neck of a lizard which lives in the desert. [ eRO Event Quest Item ]</t>
  </si>
  <si>
    <t>Frilldora (100%) Driller (100%)</t>
  </si>
  <si>
    <t>A bug shell that reflects the colors of the rainbow.</t>
  </si>
  <si>
    <t>Ungoliant (100%) Stainer (100%)</t>
  </si>
  <si>
    <t>A tough, sharp jaw from an ant.</t>
  </si>
  <si>
    <t>Ungoliant (100%)</t>
  </si>
  <si>
    <t>A tongue cut from a monster. It has a disgusting coating of sticky saliva.</t>
  </si>
  <si>
    <t>Rybio (100%) Phendark (100%)</t>
  </si>
  <si>
    <t>A thin rat's tail.</t>
  </si>
  <si>
    <t>Tarou (100%)</t>
  </si>
  <si>
    <t>Whiskers from a mole.</t>
  </si>
  <si>
    <t>Holden (100%) Martin (100%)</t>
  </si>
  <si>
    <t>A mole's claw that is sturdy enough to dig into the ground.</t>
  </si>
  <si>
    <t>A woody stem from a tree that's useful for lumber.</t>
  </si>
  <si>
    <t>Myst (100%) Permeter (100%) Stone Shooter (100%) Assaulter (100%) Karakasa (100%) Clock (100%) Elder Willow (100%) Greatest General (100%) Willow (50%)</t>
  </si>
  <si>
    <t>Lustrous, well brushed hair cut from some virgin.</t>
  </si>
  <si>
    <t>Wakizashi (100%) Sohee (100%) White Lady (100%)</t>
  </si>
  <si>
    <t>Horns from a Dokebi which are rumored to bring great fortune to their owner.</t>
  </si>
  <si>
    <t>Dokebi (100%) Curupira (100%) Am Mut (100%)</t>
  </si>
  <si>
    <t>A set of tails that used to belong to a Nine Tail fox. But not anymore, apparently.</t>
  </si>
  <si>
    <t>Nine Tail (100%)</t>
  </si>
  <si>
    <t>A tail severed from a fish monster.</t>
  </si>
  <si>
    <t>Phen (100%) Leaf Cat (100%) Mao Guai (50%)</t>
  </si>
  <si>
    <t>Bottled black fluid from Marse the squid that seems to have failed its purpose of providing self defense. [ eRO Quest Item ]</t>
  </si>
  <si>
    <t>Marse (100%)</t>
  </si>
  <si>
    <t>A sticky spider's web made of surprisingly strong threadlike fibers.</t>
  </si>
  <si>
    <t>Giant Spider (100%) Argos (100%)</t>
  </si>
  <si>
    <t>A tough, woody shelled nut from an oak tree.</t>
  </si>
  <si>
    <t>Coco (100%)</t>
  </si>
  <si>
    <t>Bristly, tough hair cut from a wild boar.</t>
  </si>
  <si>
    <t>Savage (100%) Savage (100%) Gullinbursti (100%) Curupira (100%)</t>
  </si>
  <si>
    <t>A tiger's hide that's soft, furry, nice and feral.</t>
  </si>
  <si>
    <t>Jing Guai (50%)</t>
  </si>
  <si>
    <t>A tiger's paw that's widely known to the elderly as the King of Invigorators.</t>
  </si>
  <si>
    <t>Eddga (100%)</t>
  </si>
  <si>
    <t>A sharp, front limb severed from a Mantis.</t>
  </si>
  <si>
    <t>Mantis (100%) Killer Mantis (100%)</t>
  </si>
  <si>
    <t>A carnivorous flower with a digestive system very much like the humans.</t>
  </si>
  <si>
    <t>Hermit Plant (100%) Muscipular (100%) Geographer (100%) Flora (100%) Drosera (100%)</t>
  </si>
  <si>
    <t>Roots, which resemble human legs, that almost look capable of walking.</t>
  </si>
  <si>
    <t>Hermit Plant (100%) Rafflesia (100%) Muscipular (100%) Geographer (100%) Drosera (100%)</t>
  </si>
  <si>
    <t>Hair cut from a Kobold that appears bristly but is actually downy soft.</t>
  </si>
  <si>
    <t>Kobold Leader (100%) Kobold Archer (100%) Kobold (100%) Kobold (100%) Kobold (100%)</t>
  </si>
  <si>
    <t>A dragon's cuspid that is sharp enough to pierce through dragon scales.</t>
  </si>
  <si>
    <t>Ferus (100%) Hydrolancer (100%) Mutant Dragonoid (100%) Ferus (100%) Acidus (100%) Acidus (100%) Deleter (100%) Deleter (100%) Petite (100%) Draco (30%)</t>
  </si>
  <si>
    <t>An iridescent dragon's scale that is tough enough to protect from weather and most forms of harm. [ eRO Quest Item ]</t>
  </si>
  <si>
    <t>Ferus (100%) Mutant Dragonoid (100%) Novus (100%) Novus (100%) Ferus (100%) Acidus (100%) Acidus (100%) Zhu Po Long (100%) Deleter (100%) Deleter (100%) Petite (100%) Draco (30%)</t>
  </si>
  <si>
    <t>A tail cut off from a dragon that, sadly, will never grow back. [ eRO Quest Item ]</t>
  </si>
  <si>
    <t>Petite (100%) Deleter (100%) Deleter (100%) Petite (100%) Draco (30%)</t>
  </si>
  <si>
    <t>Horns sliced off the head of a little demon. [ eRO Quest Item ]</t>
  </si>
  <si>
    <t>Mini Demon (100%) Diabolic (100%) Deviruchi (100%) Demonring (100%)</t>
  </si>
  <si>
    <t>Wings from a little demon which look like those of a small bat. [ eRO Quest Item ]</t>
  </si>
  <si>
    <t>Mini Demon (100%) Gargoyle (100%) Diabolic (100%) Deviruchi (100%) Demonring (100%)</t>
  </si>
  <si>
    <t>A moustache shaved off an old dwarf that has somehow maintained its entire shape and form. [ eRO Quest Item ]</t>
  </si>
  <si>
    <t>Knocker (100%) Giearth (100%)</t>
  </si>
  <si>
    <t>A portable case with glass panes that allow some contained light to illuminate dark areas.</t>
  </si>
  <si>
    <t>Whispering (100%) Skeleton Worker (100%) Pitman (100%)</t>
  </si>
  <si>
    <t>A hind leg that has been cut from a bug. [ eRO Quest Item ]</t>
  </si>
  <si>
    <t>Centipede Larva (100%) Giant Spider (100%) Centipede (100%) Argos (100%) Argiope (100%) Ancient Worm (100%)</t>
  </si>
  <si>
    <t>A thick, sharpened fingernail from an Orc.</t>
  </si>
  <si>
    <t>Orc Zombie (100%)</t>
  </si>
  <si>
    <t>A cuspid pulled out of a cursed Orc's mouth.</t>
  </si>
  <si>
    <t>Zenorc (100%)</t>
  </si>
  <si>
    <t>A ceremonial mask used by an ancient shaman. [ eRO Quest Item ]</t>
  </si>
  <si>
    <t>Marduk (100%) Anubis (100%)</t>
  </si>
  <si>
    <t>A sharp forelimb claw removed from a scorpion.</t>
  </si>
  <si>
    <t>A Medusa's head that, naturally, looks pretty sad and depressed.</t>
  </si>
  <si>
    <t>Some of Medusa's hair, which is essentially just a bunch of snakes. [ eRO Quest Item ]</t>
  </si>
  <si>
    <t>Medusa (100%)</t>
  </si>
  <si>
    <t>A traditional skirt that symbolizes virginity.</t>
  </si>
  <si>
    <t>Sohee (25%)</t>
  </si>
  <si>
    <t>A bunch of tough, strong tendons.</t>
  </si>
  <si>
    <t>Marine Sphere (100%)</t>
  </si>
  <si>
    <t>A weird organic clump that seems to be the brain for a Marine Sphere monster.</t>
  </si>
  <si>
    <t>Marine Sphere (100%) Bomb Poring (100%)</t>
  </si>
  <si>
    <t>A single, functioning cell taken from some monster.</t>
  </si>
  <si>
    <t>Porcellio (100%) Plankton (100%) Marina (100%) Aster (100%)</t>
  </si>
  <si>
    <t>A sharp, serrated tooth pulled from the mouth of a giant deep sea fish.</t>
  </si>
  <si>
    <t>Piranha (100%) Deviace (100%)</t>
  </si>
  <si>
    <t>A set of fat lips cut from a giant deep sea fish.</t>
  </si>
  <si>
    <t>Piranha (100%) Merman (100%) Deviace (100%)</t>
  </si>
  <si>
    <t>A shed skin peeling from an earthworm.</t>
  </si>
  <si>
    <t>Sage Worm (100%) Pest (100%) Nereid (100%) Hode (100%)</t>
  </si>
  <si>
    <t>A cubic grain of sand that brightly sparkles.</t>
  </si>
  <si>
    <t>Sleeper (100%) Shellfish (100%) Sandman (100%)</t>
  </si>
  <si>
    <t>Bottled powder from the wings of a moth. [ eRO Quest Item ]</t>
  </si>
  <si>
    <t>Punk (100%) Dustiness (100%)</t>
  </si>
  <si>
    <t>A set of wings cut from a moth. [ eRO Quest Item ]</t>
  </si>
  <si>
    <t>Dustiness (100%)</t>
  </si>
  <si>
    <t>A piece of nearly transparent fabric. [ eRO Quest Item ]</t>
  </si>
  <si>
    <t>Wraith (100%) Wraith Dead (100%) Whispering (100%) Whisper (100%) Halloween Ghost (100%) Lude (100%) Giant Whisper (100%) Whisper (50%)</t>
  </si>
  <si>
    <t>A beautiful lock of golden human hair. [ eRO Event Quest Item ]</t>
  </si>
  <si>
    <t>Violy (100%) Marionette (100%)</t>
  </si>
  <si>
    <t>A bottle of sand that sparkles like the stars and is usually found in witch broom bristles.</t>
  </si>
  <si>
    <t>Seeker (100%) Punk (100%) Hodremlin (100%) Demon Pungus (100%) Bathory (100%)</t>
  </si>
  <si>
    <t>A pumpkin with a carved, spooky face.</t>
  </si>
  <si>
    <t>Delightful Lude (100%) Jakk (100%) Jakk (100%) Christmas Jakk (100%)</t>
  </si>
  <si>
    <t>A sharp cuspid yanked from some monster's mouth.</t>
  </si>
  <si>
    <t>Orc Archer (100%)</t>
  </si>
  <si>
    <t>Ring placed into a horse's pierced nose to help steer it in a certain direction.</t>
  </si>
  <si>
    <t>Abysmal Knight (100%)</t>
  </si>
  <si>
    <t>Necessary item for Trap related skills.</t>
  </si>
  <si>
    <t>Mimic (100%)</t>
  </si>
  <si>
    <t>A tree trunk of wood with an excellent grain. [ eRO Event Quest Item ]</t>
  </si>
  <si>
    <t>A tree trunk of wood that is nice and solid. [ eRO Event Quest Item ]</t>
  </si>
  <si>
    <t>A tree trunk of wood that is pretty low quality. [ eRO Event Quest Item ]</t>
  </si>
  <si>
    <t>A sticky, smelly and poisonous mushroom that's commonly used in medicinal purposes.</t>
  </si>
  <si>
    <t>Thief Mushroom (100%)</t>
  </si>
  <si>
    <t>A rubbery scented, gooey mushroom commonly used in medicinal purposes.</t>
  </si>
  <si>
    <t>A test tube that contains some sort of unidentified fluid.</t>
  </si>
  <si>
    <t>It's a personal letter written by Mahnsoo, chief of the Merchant Guild.</t>
  </si>
  <si>
    <t>A delivery voucher with the serial number : 2485741</t>
  </si>
  <si>
    <t>A delivery voucher with the serial number : 2328137</t>
  </si>
  <si>
    <t>A delivery voucher with the serial number : 2989396</t>
  </si>
  <si>
    <t>A delivery voucher with the serial number : 2191737</t>
  </si>
  <si>
    <t>A delivery voucher with the serial number : 3012685</t>
  </si>
  <si>
    <t>A delivery voucher with the serial number : 3487372</t>
  </si>
  <si>
    <t>A delivery voucher with the serial number : 3318702</t>
  </si>
  <si>
    <t>A delivery voucher with the serial number : 3543625</t>
  </si>
  <si>
    <t>A small, wooden box marked with the word "Fragile".</t>
  </si>
  <si>
    <t>A special, one-time use ticket that allows you to use any of the Kafra Services free of charge.</t>
  </si>
  <si>
    <t>A test tube that contains an unidentified substance.</t>
  </si>
  <si>
    <t>A test tube that contains Morocc solution.</t>
  </si>
  <si>
    <t>An empty test tube that can be used to contain some kind of solution.</t>
  </si>
  <si>
    <t>An empty bottle that can be used to contain potions.</t>
  </si>
  <si>
    <t>A short lock of braided hair.</t>
  </si>
  <si>
    <t>Bongun (100%)</t>
  </si>
  <si>
    <t>A set of hands taken from the face of a clock.</t>
  </si>
  <si>
    <t>Clock Tower Manager (100%) Clock (100%) Alarm (100%)</t>
  </si>
  <si>
    <t>A round shell that looks like it has been rolled up.</t>
  </si>
  <si>
    <t>Giant Spider (100%) Dragon Tail (100%) Arclouze (100%) Ancient Worm (100%)</t>
  </si>
  <si>
    <t>A worn, tattered page torn from an old book. [ eRO Quest Item ]</t>
  </si>
  <si>
    <t>Sage Worm (100%) Rideword (100%) Death Word (100%)</t>
  </si>
  <si>
    <t>Wrist restraints that are usually used on prisoners.</t>
  </si>
  <si>
    <t>Skeleton Prisoner (100%) Cruiser (100%)</t>
  </si>
  <si>
    <t>An old, used prison uniform.</t>
  </si>
  <si>
    <t>Zombie Prisoner (100%) Alligator (100%)</t>
  </si>
  <si>
    <t>Sword [3]</t>
  </si>
  <si>
    <t>A basic one-handed sword.</t>
  </si>
  <si>
    <t>{  }</t>
  </si>
  <si>
    <t>One-Handed Sword</t>
  </si>
  <si>
    <t>Neutral</t>
  </si>
  <si>
    <t>Sword [4]</t>
  </si>
  <si>
    <t>Falchion [3]</t>
  </si>
  <si>
    <t>An one-handed sword with a rounded blade.</t>
  </si>
  <si>
    <t>Pirate Skeleton (100%)</t>
  </si>
  <si>
    <t>Falchion [4]</t>
  </si>
  <si>
    <t>Pasana (100%) Familiar (10%)</t>
  </si>
  <si>
    <t>Blade [3]</t>
  </si>
  <si>
    <t>An one-handed sword with a thick, flat blade.</t>
  </si>
  <si>
    <t>Blade [4]</t>
  </si>
  <si>
    <t>Thief Bug Female (7.5%)</t>
  </si>
  <si>
    <t>Rapier [2]</t>
  </si>
  <si>
    <t>An one-handed sword with an elegant blade and crossguard.</t>
  </si>
  <si>
    <t>Rapier [3]</t>
  </si>
  <si>
    <t>Scimitar [2]</t>
  </si>
  <si>
    <t>A strong, swift one-handed sword with a curved blade.</t>
  </si>
  <si>
    <t>Scimitar [3]</t>
  </si>
  <si>
    <t>Katana [3]</t>
  </si>
  <si>
    <t>A straight bladed sword that the Japanese samurai depended on during battle.</t>
  </si>
  <si>
    <t>Raydric (50%) Thief Bug Male (25%)</t>
  </si>
  <si>
    <t>Katana [4]</t>
  </si>
  <si>
    <t>Tamruan (20%) Swordfish (12.5%) Boa (7.5%)</t>
  </si>
  <si>
    <t>Tsurugi [1]</t>
  </si>
  <si>
    <t>One of the most powerful one-handed swords, the Tsurugi was favored by the Japanese samurai.</t>
  </si>
  <si>
    <t>Tsurugi [2]</t>
  </si>
  <si>
    <t>Side Winder (1%)</t>
  </si>
  <si>
    <t>Ring Pommel Saber [2]</t>
  </si>
  <si>
    <t>An one-handed sword with an elaborately designed hilt.</t>
  </si>
  <si>
    <t>Haedonggum [1]</t>
  </si>
  <si>
    <t>An one-handed, ancient Korean sword that is said to have the mysterious power to control minds. INT + 3</t>
  </si>
  <si>
    <t>{ bonus bInt,3; }</t>
  </si>
  <si>
    <t>Crafted by Orcish smiths and used by Orc Warriors, this one-handed sword is symbolic to the Orc tribe. Indestructible (except in upgrade attempts).</t>
  </si>
  <si>
    <t>{ bonus bUnbreakableWeapon,0; }</t>
  </si>
  <si>
    <t>Ring Pommel Saber [3]</t>
  </si>
  <si>
    <t>Saber [2]</t>
  </si>
  <si>
    <t>A heavy one-handed cavalry sword with a slightly curved blade.</t>
  </si>
  <si>
    <t>Saber [3]</t>
  </si>
  <si>
    <t>Egnigem Cenia (10%) Khalitzburg (1%)</t>
  </si>
  <si>
    <t>Haedonggum [2]</t>
  </si>
  <si>
    <t>Drake (100%)</t>
  </si>
  <si>
    <t>A powerful one-handed sword with a decoratively wavy, flame-like blade. It has great power.</t>
  </si>
  <si>
    <t>An one-handed sword topped with several extra edges for making wounds deeper and more unsightly. Increases damage against DemiHuman monster by 5% Causes Double Attack by 25% chance. If character has learned at least Level 5 Double Attack, this won't take effect.</t>
  </si>
  <si>
    <t>Egnigem Cenia (100%)</t>
  </si>
  <si>
    <t>{ bonus bDoubleRate,25; bonus2 bAddRace,RC_DemiHuman,5; }</t>
  </si>
  <si>
    <t>An one-handed, formal dress sword imbued with the Water Property. Enables use of Level 3 Cold Bolt. Add a 10% chance of auto casting Level 3 Cold Bolt on the enemy when attacking. Freeze enemies by 5% chance when hit. Freeze its owner by 0.1% chance when used.</t>
  </si>
  <si>
    <t>Cthulhu (100%) Garm (75%)</t>
  </si>
  <si>
    <t>{ bonus bAtkEle,Ele_Water; bonus2 bAddEff,Eff_Freeze,500; bonus2 bAddEff2,Eff_Freeze,10; skill "MG_COLDBOLT",3; bonus3 bAutoSpell,"MG_COLDBOLT",3,100; }</t>
  </si>
  <si>
    <t>An one-handed sword with an extremely sharp blade that can cause the Coma effect by low chance. Places Curse effect on its target by a 3% chance.</t>
  </si>
  <si>
    <t>Lord Knight Seyren (25%) Samurai Specter (5%)</t>
  </si>
  <si>
    <t>{ bonus2 bAddEff,Eff_Curse,30; bonus2 bWeaponComaRace,RC_NonBoss,100; }</t>
  </si>
  <si>
    <t>An one-handed, formal dress sword imbued with the Fire Property. Enables use of Level 3 Fire Bolt. Add a 10% chance of auto casting Level 3 Fire Bolt on the enemy when attacking.</t>
  </si>
  <si>
    <t>Ifrit (100%) Eddga (75%)</t>
  </si>
  <si>
    <t>{ bonus bAtkEle,Ele_Fire; skill "MG_FIREBOLT",3; bonus3 bAutoSpell,"MG_FIREBOLT",3,100; }</t>
  </si>
  <si>
    <t>Fire</t>
  </si>
  <si>
    <t>An one-handed sword which looks just like a pair of scissors. Increase damage inflicted on Plant monster by 25%. Pierces Defense of Plant monster.</t>
  </si>
  <si>
    <t>{ bonus2 bAddRace,RC_Plant,25; bonus bIgnoreDefRace,RC_Plant; }</t>
  </si>
  <si>
    <t>An one-handed sword popularized by its use by sea adventurers. Enables use of Level 5 Bash. STR + 2 DEF + 1</t>
  </si>
  <si>
    <t>Pirate Skeleton (1.5%)</t>
  </si>
  <si>
    <t>{ skill "SM_BASH",5; bonus bStr,2; bonus bDef,1; }</t>
  </si>
  <si>
    <t>An one-handed sword adorned with an engraving of the sun, symbolizing battle spirit and vigor. Regains 1% of the damage inflicted on its target as HP with each attack. Drains 15 SP from its owner every 10 seconds.</t>
  </si>
  <si>
    <t>{ bonus bAtkEle,Ele_Fire; bonus2 bHPDrainRate,1000,1; bonus2 bSPLossRate,15,10000; }</t>
  </si>
  <si>
    <t>The one-handed sword of Arthurian legend, it supposedly selects its owner by its own will to wield its holy powers. INT + 5 LUK + 10 DEX - 1</t>
  </si>
  <si>
    <t>Drake (30%)</t>
  </si>
  <si>
    <t>{ bonus bInt,5; bonus bLuk,10; bonus bDex,-1; bonus bAtkEle,Ele_Holy; }</t>
  </si>
  <si>
    <t>Holy</t>
  </si>
  <si>
    <t>An one-handed sword similar to the legendary twig which was rumored to have murdered Baldur, the God of Light. Increase damage inflicted on Ghost Property by 15%. Causes Stone Curse effect to enemies by 0.1% chance. Add a 10% chance of auto casting Level 3 Stone Curse on the enemy when attacking. DEX + 3</t>
  </si>
  <si>
    <t>Whitesmith Howard (20%) Evil Snake Lord (10%)</t>
  </si>
  <si>
    <t>{ bonus bAtkEle,Ele_Dark; bonus2 bAddEle,Ele_Ghost,15; bonus3 bAutoSpell,"MG_STONECURSE",3,100; bonus2 bAddEff,Eff_Stone,10; bonus bDex,3; }</t>
  </si>
  <si>
    <t>Shadow</t>
  </si>
  <si>
    <t>An one-handed sword said to bring a horrific fate to whoever wields it. Drains 35 HP from its owner every 10 seconds.</t>
  </si>
  <si>
    <t>Doppelganger (2%)</t>
  </si>
  <si>
    <t>{ bonus bAtkEle,Ele_Dark; bonus2 bHPLossRate,35,10000; }</t>
  </si>
  <si>
    <t>A giant one-handed sword used by ancient Korean war generals. Increase damage inflicted on Boss monster by 50%. Increase damage received from normal monster by 10%. All Stats + 2</t>
  </si>
  <si>
    <t>Whitesmith Howard (100%)</t>
  </si>
  <si>
    <t>{ bonus2 bSubRace,RC_NonBoss,-10; bonus2 bAddRace,RC_Boss,50; bonus bAllStats,2; }</t>
  </si>
  <si>
    <t>An one-handed, formless sword imbued with the Ghost Property that can derange the enemy's mind. Drains 30% of target's SP by a low chance. Drain 1 SP from its owner on each attack. Indestructible (except in upgrade attempts).</t>
  </si>
  <si>
    <t>Evil Snake Lord (75%)</t>
  </si>
  <si>
    <t>{ bonus bAtkEle,Ele_Ghost; bonus2 bSPVanishRate,30,30; bonus bSPDrainValue,-1; bonus bUnbreakableWeapon,0; }</t>
  </si>
  <si>
    <t>Ghost</t>
  </si>
  <si>
    <t>A sword that has a beautiful, transparent blade and a hilt adorned with a princely jewel.</t>
  </si>
  <si>
    <t>{ bonus2 bAddMonsterDropItemGroup,IG_Jewel,5; }</t>
  </si>
  <si>
    <t>An enchanted sword that draws ore out from fallen monsters.</t>
  </si>
  <si>
    <t>{ bonus2 bAddMonsterDropItemGroup,IG_Ore,5; }</t>
  </si>
  <si>
    <t>An extremely sharp, thin bladed sword that is very efficient when slicing fish to make Japanese cuisine. Increases Sushi drop chance when killing Fish monsters by 40%.</t>
  </si>
  <si>
    <t>{ bonus bAtkEle,Ele_Wind; bonus3 bAddMonsterDropItem,544,RC_Fish,4000; }</t>
  </si>
  <si>
    <t>Wind</t>
  </si>
  <si>
    <t>A sword that symbolizes the Lord's holy retribution. VIT + 2</t>
  </si>
  <si>
    <t>Baphomet (100%) Baphomet (40%)</t>
  </si>
  <si>
    <t>{ bonus bAtkEle,Ele_Holy; bonus bVit,2; }</t>
  </si>
  <si>
    <t>Town Sword [1]</t>
  </si>
  <si>
    <t>A common, humbly made sword that is intended for the use of those without any special sword expertise.</t>
  </si>
  <si>
    <t>Town Sword [2]</t>
  </si>
  <si>
    <t>Hode (5%)</t>
  </si>
  <si>
    <t>Star Dust Blade [1]</t>
  </si>
  <si>
    <t>A special sword whose blade is made from a fallen meteorite. During the night, the blade part is said to shine brightly like a star. Causes Stun effect to enemies by 5% chance. Indestructible (except in upgrade attempts).</t>
  </si>
  <si>
    <t>Vagabond Wolf (50%)</t>
  </si>
  <si>
    <t>{ bonus2 bAddEff,Eff_Stun,500; bonus bUnbreakableWeapon,0; }</t>
  </si>
  <si>
    <t>Flamberge [2]</t>
  </si>
  <si>
    <t>Slayer [2]</t>
  </si>
  <si>
    <t>A fearsome sword that has slain many a warriors in battle.</t>
  </si>
  <si>
    <t>Slayer [3]</t>
  </si>
  <si>
    <t>Egnigem Cenia (40%) Thief Bug Male (5%)</t>
  </si>
  <si>
    <t>Bastard Sword [2]</t>
  </si>
  <si>
    <t>A straight bladed sword that can be brutally swung just like a baseball bat.</t>
  </si>
  <si>
    <t>Bastard Sword [3]</t>
  </si>
  <si>
    <t>Lord Knight Seyren (100%) Seyren Windsor (100%) Tamruan (4%)</t>
  </si>
  <si>
    <t>Two-Handed Sword [1]</t>
  </si>
  <si>
    <t>A mighty, yet awfully basic, two-handed sword.</t>
  </si>
  <si>
    <t>Two-Handed Sword [2]</t>
  </si>
  <si>
    <t>Egnigem Cenia (10%) Baroness of Retribution (5%) Raydric (1%)</t>
  </si>
  <si>
    <t>Broad Sword [1]</t>
  </si>
  <si>
    <t>A sword with a wide, double sided blade. DEF + 5 Indestructible (except in upgrade attempts).</t>
  </si>
  <si>
    <t>{ bonus bDef,5; bonus bUnbreakableWeapon,0; }</t>
  </si>
  <si>
    <t>Sword wielded by mighty GOD-POING, the lawless heroine. INT + 20, LUK + 20 Indestructible (except in upgrade attempts).</t>
  </si>
  <si>
    <t>{ bonus bAtkEle,Ele_Holy; bonus bInt,20; bonus bLuk,20; bonus bUnbreakableWeapon,0; }</t>
  </si>
  <si>
    <t>Broad Sword [2]</t>
  </si>
  <si>
    <t>Abysmal Knight (15%) Dark Illusion (1%)</t>
  </si>
  <si>
    <t>Large, double-edged broad sword that was used by the Scottish highlanders.</t>
  </si>
  <si>
    <t>Lord Knight Seyren (100%) Seyren Windsor (100%) Sword Master (25%)</t>
  </si>
  <si>
    <t>An oriental sword named after a legendary Japanese swordsmith. Curse its owner by a low chance. Critical Rate + 30%, Increases Attack Speed by 8%.</t>
  </si>
  <si>
    <t>Wakizashi (100%) Wanderer (0.5%)</t>
  </si>
  <si>
    <t>{ bonus bCritical,30; bonus bAspdRate,8; bonus2 bAddEff2,Eff_Curse,10; }</t>
  </si>
  <si>
    <t>An oriental sword that is the masterpiece of an ancient Japanese smith. Decreases all Defense applied on owner by two-third. Increases Attack Speed by 2%. Flee Rate + 30, STR - 5</t>
  </si>
  <si>
    <t>Incantation Chung-E (5%)</t>
  </si>
  <si>
    <t>{ bonus bFlee,30; bonus bStr,-5; bonus bAspd,2; bonus bDefRate,-67; bonus bDef2Rate,-67; }</t>
  </si>
  <si>
    <t>A giant sword, rumored to be made from a dragon's tooth, that can easily cut through dragon scales. Increases damage inflicted on Dragon monster by 15%. Pierces Defense of Dragon monster. [Dragon Slayer &amp; Dragon's Breath Equip Set]</t>
  </si>
  <si>
    <t>Lord Knight Seyren (100%) Atroce (5%)</t>
  </si>
  <si>
    <t>{ bonus bIgnoreDefRace,RC_Dragon; bonus2 bAddRace,RC_Dragon,15; }</t>
  </si>
  <si>
    <t>A two-handed, formal dress sword imbued with the Wind Property. Add a 10% chance of auto casting Level 3 Lightning Bolt on the enemy when attacking. DEF + 1</t>
  </si>
  <si>
    <t>Marie Heinrike (5%)</t>
  </si>
  <si>
    <t>{ bonus bAtkEle,Ele_Wind; bonus bDef,1; bonus3 bAutoSpell,"MG_LIGHTNINGBOLT",3,100; }</t>
  </si>
  <si>
    <t>An enormous, two-handed sword. Indestructible (except in upgrade attempts).</t>
  </si>
  <si>
    <t>Sword Master (0.5%)</t>
  </si>
  <si>
    <t>A gruesome sword used to behead criminals judged with the death penalty. Pierces Defense of DemiHuman monster. Increases damage inflicted on DemiHuman monster by 20%, but increases damage received from DemiHuman monster by 10%.</t>
  </si>
  <si>
    <t>Lord Knight Seyren (5%) Werewolf (2.5%)</t>
  </si>
  <si>
    <t>{ bonus bIgnoreDefRace,RC_DemiHuman; bonus2 bAddRace,RC_DemiHuman,20; bonus2 bSubRace,RC_DemiHuman,-10; bonus bAtkEle,Ele_Dark; }</t>
  </si>
  <si>
    <t>A sword with an unique, "S" shaped hilt. VIT + 5, DEF + 10</t>
  </si>
  <si>
    <t>Samurai Specter (100%) Incantation Chung-E (100%) Bloody Knight (15%) Egnigem Cenia (0.5%)</t>
  </si>
  <si>
    <t>{ bonus bVit,5; bonus bDef,10; }</t>
  </si>
  <si>
    <t>Zweihander [2]</t>
  </si>
  <si>
    <t>Doppelganger (75%)</t>
  </si>
  <si>
    <t>Claymore [2]</t>
  </si>
  <si>
    <t>An oriental sword named after a legendary Japanese swordsmith. Has a low chance of cursing its wielder. Critical Rate + 30%, Increases Attack Speed by 8%. Impossible to refine this item.</t>
  </si>
  <si>
    <t>{ bonus bCritical,30; bonus bAspdRate,8; }</t>
  </si>
  <si>
    <t>A gruesome sword used to behead criminals judged with the death penalty. Pierces Defense of DemiHuman monster. Increases damage inflicted on DemiHuman monster by 20%, but increases damage received from DemiHuman monster by 10%. Impossible to refine this item.</t>
  </si>
  <si>
    <t>Blade of Atroce [1]</t>
  </si>
  <si>
    <t>A massive sword used by Atroce. It seems to big for ordinary guys. Critical Rate + 10% [Base Strength &gt;= 120] Add a 5% chance of breaking the enemy's armor when attacking.</t>
  </si>
  <si>
    <t>Atroce (50%)</t>
  </si>
  <si>
    <t>{ bonus bCritical,10; if(readparam(bStr)&gt;=120) bonus bBreakArmorRate,500; }</t>
  </si>
  <si>
    <t>Muscle Cutter [2]</t>
  </si>
  <si>
    <t>A weapon to incise wild beast's muscles with ease. Add a 3% chance of auto casting Level 1 Decrease Agi on the enemy when attacking. Add a 8% chance of auto casting External Bleeding on the enemy when attacking.</t>
  </si>
  <si>
    <t>Sword Master (25%)</t>
  </si>
  <si>
    <t>{ bonus2 bAddEff,Eff_Bleeding,800; bonus3 bAutoSpell,"AL_DECAGI",1,30; }</t>
  </si>
  <si>
    <t>The adventurers who are brave the item which is provided from the hazard adventurer guild. Increases damage by 50%. Impossible to refine this item.</t>
  </si>
  <si>
    <t>{ bonus2 bAddRace,RC_Boss,50; bonus2 bAddRace,RC_NonBoss,50; }</t>
  </si>
  <si>
    <t>Schweizersabel [2]</t>
  </si>
  <si>
    <t>Samurai Specter (15%) Incantation Chung-E (15%)</t>
  </si>
  <si>
    <t>Executioner [1]</t>
  </si>
  <si>
    <t>Dragon Slayer [2]</t>
  </si>
  <si>
    <t>Tae Goo Lyeon [2]</t>
  </si>
  <si>
    <t>This is known as a sword of a brave man from orient. Perfect Dodge + 10 [Job Level &gt;= 70] When dealing physical damage chance of activate ATK + 50 for 10 seconds. [Refine Rate 9~10] Reduce skill Casting Time and Delay by 20%.</t>
  </si>
  <si>
    <t>Great Demon Baphomet (100%) Lord Knight Seyren (20%) Doppelganger (5%)</t>
  </si>
  <si>
    <t>{ bonus bFlee2,10; if (JobLevel&gt;=70) autobonus "{ bonus bBaseAtk,50; }",10,10000,BF_WEAPON,"{ specialeffect2 EF_POTION_BERSERK; }"; if (getrefine() &gt; 8) { bonus bCastrate,-20; bonus bDelayRate,-20; } }</t>
  </si>
  <si>
    <t>Bloody Eater [2]</t>
  </si>
  <si>
    <t>A magical sword which releases dismal black aura. When dealing physical damage there is a 5% chance that you will gain CRIT + 100 and ATK + 50 for 5 seconds. When killing an enemy, you recover 100 HP.</t>
  </si>
  <si>
    <t>Incarnation of Morroc (7.5%)</t>
  </si>
  <si>
    <t>{ bonus bAtkEle,Ele_Ghost; autobonus "{ bonus bCritical,100; bonus bBaseAtk,50; }",50,5000,0,"{ specialeffect2 EF_FIRESPLASHHIT; }"; bonus bHPGainValue,100; }</t>
  </si>
  <si>
    <t>A specialty Two-handed Sword made to rush at the enemys position and especially designed for battles against humanoids. STR + 2 Increases physical attack against Demi human monster by 55%. Pierces Defense of DemiHuman monster by 20% Indestructible (except in upgrade attempts).</t>
  </si>
  <si>
    <t>{ bonus bStr,2; bonus2 bAddRace,RC_DemiHuman,55; bonus2 bIgnoreDefRate,RC_DemiHuman,20; bonus bUnbreakableWeapon,0; }</t>
  </si>
  <si>
    <t>A specialty Two-handed Sword made to rush at the enemys position and especially designed for battles against humanoids. CRI + 20 Increases physical attack against Demi human monster by 55%. Increases critical damage by 20%. Indestructible (except in upgrade attempts).</t>
  </si>
  <si>
    <t>{ bonus bCritical,20; bonus2 bAddRace,RC_DemiHuman,55; bonus bCritAtkRate,20; bonus bUnbreakableWeapon,0; }</t>
  </si>
  <si>
    <t>Violet Fear [2]</t>
  </si>
  <si>
    <t>A monstrous sword created by combining both of Naght Seiger's Twin Blades. When dealing physical damage there is a chance that for 5 seconds, you will completely bypass enemy defense. When attacking, there is a chance of auto casting Level 3 Meteor Storm and Level 5 Frost Nova.</t>
  </si>
  <si>
    <t>{ bonus3 bAutoSpell,"WZ_METEOR",3,30; bonus3 bAutoSpell,"WZ_FROSTNOVA",5,50; autobonus "{ bonus bIgnoreDefRace,RC_NonBoss; }",50,5000; }</t>
  </si>
  <si>
    <t>Death Guidance [2]</t>
  </si>
  <si>
    <t>All present for the destruction of weapons that exist cursed. The sword is the curse of his master, and is the owner and make someone unhappy. STR + 5, AGI + 2 Perfect Dodge + 20 Add small chance to yourself and the enemy will get a random status effect When physically attacking. When Physically attacking, an area 11 * 11 area will get hit for 100% damage while you regain 100% damage worth of HP. [Refine Rate 9~10] Area becomes 15 * 15, and you will do 200% damage to the area while you regaining 200% damage worth of HP.</t>
  </si>
  <si>
    <t>Queen Scaraba (100%)</t>
  </si>
  <si>
    <t>{ bonus bStr,5; bonus bAgi,2; bonus bFlee2,20; bonus3 bAutoSpell,"NPC_HELLPOWER",1,10; bonus4 bAutoSpell,"NPC_HELLPOWER",1,10,0; if( getrefine() &gt; 8 ) bonus3 bAutoSpell,"NPC_VAMPIRE_GIFT",2,20; else bonus3 bAutoSpell,"NPC_VAMPIRE_GIFT",1,20; }</t>
  </si>
  <si>
    <t>Increases physical attack against DemiHuman monster by 70%. Adds 25% defense bypassing on Demi-human monster. Indestructible (except in upgrade attempts). [Refine Rate 6~10] Pierces Defense of DemiHuman monster by 5%. [Slaughter] Lv 2 [Refine Rate 9~10] Add a chance of auto casting Level 1 Concentration when dealing physical damage. Add a chance of auto casting Level 1 Aura Blade when dealing physical damage.</t>
  </si>
  <si>
    <t>{ bonus2 bAddRace,RC_DemiHuman,70; bonus2 bIgnoreDefRate,RC_DemiHuman,25; bonus bUnbreakableWeapon,0; if(getrefine() &gt; 5) { bonus2 bAddRace,RC_DemiHuman,(getrefine()-3)*(getrefine()-3); bonus2 bIgnoreDefRate,RC_DemiHuman,5; } if(getrefine() &gt; 8) { bonus3 bAutoSpell,"LK_CONCENTRATION",getskilllv("LK_CONCENTRATION")&gt;1?getskilllv("LK_CONCENTRATION"):1,30; bonus3 bAutoSpell,"LK_AURABLADE",getskilllv("LK_AURABLADE")&gt;1?getskilllv("LK_AURABLADE"):1,30; } }</t>
  </si>
  <si>
    <t>Veteran Sword [1]</t>
  </si>
  <si>
    <t>A sword that can only be obtained from masterful sword training. The sword is said to be stronger when wielded by a master swordsman. If the player has mastered the Bash Skill, Bash Damage +50%. If the player has mastered the Bowling Bash Skill, Bowling Bash Damage +50%. STR + 1, DEX + 1</t>
  </si>
  <si>
    <t>Horn Treasure (20%)</t>
  </si>
  <si>
    <t>{ if(getskilllv("SM_BASH")==10) { bonus2 bSkillAtk,"SM_BASH",50; } if(getskilllv("KN_BOWLINGBASH")==10) { bonus2 bSkillAtk,"KN_BOWLINGBASH",50; } bonus bStr,1; bonus bDex,1; }</t>
  </si>
  <si>
    <t>Krasnaya [3]</t>
  </si>
  <si>
    <t>A straight sword formed like a claymore. The grip is adorned in red, the symbol of a high-ranking knight. [Base Strength &gt;= 140] ATK + 20</t>
  </si>
  <si>
    <t>Holy Shadow Treasure (12%)</t>
  </si>
  <si>
    <t>{ if(readparam(bStr)&gt;=140) bonus bBaseAtk,20; }</t>
  </si>
  <si>
    <t>Large, double-edged broad sword that was used by the Scottish highlanders. Increases damage against small, medium, large size monsters by 40%.</t>
  </si>
  <si>
    <t>{ bonus2 bAddSize,0,40; bonus2 bAddSize,1,40; bonus2 bAddSize,2,40; }</t>
  </si>
  <si>
    <t>Alcabringer</t>
  </si>
  <si>
    <t>A wide bladed two hand sword that shines with red light. Every 2 refines + 1 ASPD.</t>
  </si>
  <si>
    <t>Queen Scaraba (5%)</t>
  </si>
  <si>
    <t>{ bonus bAspd,getrefine()/2; }</t>
  </si>
  <si>
    <t>Chromium Metal Two-hand_Sword</t>
  </si>
  <si>
    <t>A cold blue color sword crafted from the other world mineral Bradium. Indestructible (except in upgrade attempts). AGI + 3, MaxHP - 10%.</t>
  </si>
  <si>
    <t>{ bonus bAgi,3; bonus bMaxHPRate,-10; bonus bUnbreakableWeapon,0; }</t>
  </si>
  <si>
    <t>Knife [3]</t>
  </si>
  <si>
    <t>A simple knife.</t>
  </si>
  <si>
    <t>Soldier Skeleton (75%)</t>
  </si>
  <si>
    <t>Knife [4]</t>
  </si>
  <si>
    <t>Poring (50%) Mime Monkey (50%)</t>
  </si>
  <si>
    <t>Cutter [3]</t>
  </si>
  <si>
    <t>A knife used for cutting enemies.</t>
  </si>
  <si>
    <t>Cutter [4]</t>
  </si>
  <si>
    <t>Chonchon (27.5%) Chonchon (27.5%)</t>
  </si>
  <si>
    <t>Gangster (100%)</t>
  </si>
  <si>
    <t>Main Gauche [3]</t>
  </si>
  <si>
    <t>A French dagger that is usually held in the left hand to parry attacks.</t>
  </si>
  <si>
    <t>Poporing (2.5%)</t>
  </si>
  <si>
    <t>Main Gauche [4]</t>
  </si>
  <si>
    <t>Wickebine Tres (25%) Porcellio (12.5%) Hornet (7.5%)</t>
  </si>
  <si>
    <t>Dirk [2]</t>
  </si>
  <si>
    <t>An ancient knife used by highlanders in Scotland.</t>
  </si>
  <si>
    <t>Dirk [3]</t>
  </si>
  <si>
    <t>Goblin (5%) Christmas Goblin (5%)</t>
  </si>
  <si>
    <t>Dagger [2]</t>
  </si>
  <si>
    <t>Knife used for stabbing.</t>
  </si>
  <si>
    <t>Dagger [3]</t>
  </si>
  <si>
    <t>Baby Leopard (50%) Soldier Skeleton (6%)</t>
  </si>
  <si>
    <t>Stiletto [2]</t>
  </si>
  <si>
    <t>A long, thin blade that is known to be used as a concealed weapon by Assassins.</t>
  </si>
  <si>
    <t>Soldier Skeleton (25%)</t>
  </si>
  <si>
    <t>Stiletto [3]</t>
  </si>
  <si>
    <t>Pasana (75%) Desert Wolf (70%) Sohee (2.5%)</t>
  </si>
  <si>
    <t>Gladius [2]</t>
  </si>
  <si>
    <t>A strong dagger that is usually crafted by traditional artisans.</t>
  </si>
  <si>
    <t>Skeleton General (40%)</t>
  </si>
  <si>
    <t>Gladius [3]</t>
  </si>
  <si>
    <t>Skeleton General (17.5%) Wickebine Tres (5%) Kobold (1%)</t>
  </si>
  <si>
    <t>Damascus [1]</t>
  </si>
  <si>
    <t>A lethal knife made of a special metal that can easily cut straight into the heart of an enemy. Indestructible (except in upgrade attempts).</t>
  </si>
  <si>
    <t>A knife with a gold handle that is said to bring great fortune to whoever holds it. Perfect Dodge + 10 LUK + 5</t>
  </si>
  <si>
    <t>Dark Lord (50%) Phreeoni (10%)</t>
  </si>
  <si>
    <t>{ bonus bLuk,5; bonus bFlee2,10; }</t>
  </si>
  <si>
    <t>A powerful dagger that is specially constructed to destroy the enemy's weapon by a low chance.</t>
  </si>
  <si>
    <t>{ bonus bBreakWeaponRate,500; }</t>
  </si>
  <si>
    <t>An incredibly sharp dagger built to puncture and destroy an enemy's armor by a low chance.</t>
  </si>
  <si>
    <t>{ bonus bBreakArmorRate,500; }</t>
  </si>
  <si>
    <t>Damascus [2]</t>
  </si>
  <si>
    <t>Sleeper (2.5%) Hunter Fly (1%)</t>
  </si>
  <si>
    <t>A blade created to cut down stubborn weeds. Add a 15% resistance against Plant monster. Increases damage inflicted on Plant monster by 15%. Pierces Defense of Plant monster.</t>
  </si>
  <si>
    <t>{ bonus bIgnoreDefRace,RC_Plant; bonus2 bAddRace,RC_Plant,15; bonus2 bSubRace,RC_Plant,15; }</t>
  </si>
  <si>
    <t>Military combat knife made for battles against DemiHuman monster. Add a 10% resistance against DemiHuman monster, but increases damage received from Demon monster by 10%. Pierces Defense of DemiHuman monster.</t>
  </si>
  <si>
    <t>Sniper Cecil (10%) Turtle General (5%)</t>
  </si>
  <si>
    <t>{ bonus bIgnoreDefRace,RC_DemiHuman; bonus2 bSubRace,RC_DemiHuman,10; bonus2 bSubRace,RC_Demon,-10; }</t>
  </si>
  <si>
    <t>A domestic knife used for cooking by housewives. Critical Rate + 30% Increases damage against Demihuman monsters by 3%. Add a 50% additional chance of dropping Meat each time a Brute monster is killed.</t>
  </si>
  <si>
    <t>Bloody Murderer (1.5%)</t>
  </si>
  <si>
    <t>{ bonus bCritical,30; bonus3 bAddMonsterDropItem,517,RC_Brute,5000; }</t>
  </si>
  <si>
    <t>An ice pick that's usually used for piercing solid ice or wood. Deals more damage depending on the target's Defense.</t>
  </si>
  <si>
    <t>Assassin Cross Eremes (10%) RSX-0806 (5%) Lord of the Dead (5%)</t>
  </si>
  <si>
    <t>{ bonus bDefRatioAtkRace,RC_Boss; bonus bDefRatioAtkRace,RC_NonBoss; }</t>
  </si>
  <si>
    <t>A formal dress dagger, engraved with luxurious emblems, that's usually worn on special occasions. INT + 5 MATK + 10%</t>
  </si>
  <si>
    <t>Pharaoh (50%)</t>
  </si>
  <si>
    <t>{ bonus bAtkEle,Ele_Fire; bonus bInt,5; bonus bMatkRate,10; }</t>
  </si>
  <si>
    <t>A dagger commonly used by Assassins. Slightly increases Attack Speed. Maximum SP + 15% Maximum HP + 20%</t>
  </si>
  <si>
    <t>Osiris (75%)</t>
  </si>
  <si>
    <t>{ bonus bMaxHPrate,20; bonus bMaxSPrate,15; bonus bAspdRate,2; bonus bAtkEle,Ele_Dark; }</t>
  </si>
  <si>
    <t>A ceremonial dagger that possesses the power to defeat evil and is used in performing exorcisms. Pierces Defense of Demon monster. Add a 5% resistance against Demon monster. Increases damage from DemiHuman monster by 10%.</t>
  </si>
  <si>
    <t>Assassin Cross Eremes (100%)</t>
  </si>
  <si>
    <t>{ bonus bIgnoreDefRace,RC_Demon; bonus2 bSubRace,RC_Demon,5; bonus2 bSubRace,RC_DemiHuman,-10; }</t>
  </si>
  <si>
    <t>A dagger imbued with lunar spirit and the power to drain an enemy's soul. Regain 3 SP with each attack. Maximum SP + 10%</t>
  </si>
  <si>
    <t>Moonlight Flower (100%) Cat o' Nine Tails (15%)</t>
  </si>
  <si>
    <t>{ bonus bMaxSPrate,10; bonus bSPDrainValue,3; }</t>
  </si>
  <si>
    <t>A dagger that symbolizes the potential of Alchemy. Add a low chance of transforming all monsters, aside from Boss monsters, with each attack.</t>
  </si>
  <si>
    <t>Samurai Specter (40%) Incantation Chung-E (40%)</t>
  </si>
  <si>
    <t>{ bonus bClassChange,300; }</t>
  </si>
  <si>
    <t>A specialty dagger made by a small, mysterious, desert dwelling tribe. Increases damage inflicted on Earth Property by 10%. Increases damage inflicted on Wind Property by 10%. Indestructible (except in upgrade attempts).</t>
  </si>
  <si>
    <t>{ bonus2 bAddEle,Ele_Earth,10; bonus2 bAddEle,Ele_Wind,10; bonus bUnbreakableWeapon,0; }</t>
  </si>
  <si>
    <t>A cursed dagger forged out of monster tooth that is known to cause insanity to whoever may wield it. Decreases all defenses applied to its owner by half. Flee Rate + 10 Perfect Dodge + 5</t>
  </si>
  <si>
    <t>Dark Lord (100%)</t>
  </si>
  <si>
    <t>{ bonus bFlee,10; bonus bFlee2,5; bonus bDefRate,-50; bonus bDef2Rate,-50; }</t>
  </si>
  <si>
    <t>A dagger that steals Zeny from monsters upon their defeat.</t>
  </si>
  <si>
    <t>{ bonus2 bGetZenyNum,100,40; }</t>
  </si>
  <si>
    <t>A dagger possessed by evil and given power by hatred and malice. Add a 50% chance of auto casting Curse effect on an enemy.</t>
  </si>
  <si>
    <t>High Wizard Kathryne (100%) Dark Priest (0.5%)</t>
  </si>
  <si>
    <t>{ bonus2 bAddEff,Eff_Curse,5000; }</t>
  </si>
  <si>
    <t>A dagger that has a high chance to do critical damage to a target. Increases Critical Rate.</t>
  </si>
  <si>
    <t>High Wizard Kathryne (100%) Kiel D-01 (75%) RSX-0806 (7.5%)</t>
  </si>
  <si>
    <t>{ bonus bCritical,90; }</t>
  </si>
  <si>
    <t>An exclusive Main Gauche for new adventurers. Impossible to refine this item.</t>
  </si>
  <si>
    <t>A dagger blessed with holy water that can be very effective in combat against evil forces. DEX + 1</t>
  </si>
  <si>
    <t>Mistress of Shelter (3%)</t>
  </si>
  <si>
    <t>{ bonus bAtkEle,Ele_Holy; bonus bDex,1; }</t>
  </si>
  <si>
    <t>Cinquedea [1]</t>
  </si>
  <si>
    <t>A wide bladed dagger that was crafted by Italian artisans.</t>
  </si>
  <si>
    <t>Cinquedea [2]</t>
  </si>
  <si>
    <t>Poison Toad (5%)</t>
  </si>
  <si>
    <t>This dagger has been used many times as a poker, and ended up being enchanted with a Fire Property.</t>
  </si>
  <si>
    <t>{ bonus bAtkEle,Ele_Fire; }</t>
  </si>
  <si>
    <t>A dagger made from a mysterious black stone called "Obsidian". Although the blade is made from stone, it cuts well.</t>
  </si>
  <si>
    <t>{ bonus bAtkEle,Ele_Earth; }</t>
  </si>
  <si>
    <t>Earth</t>
  </si>
  <si>
    <t>A dagger used by fishermen to catch shellfish and oysters from the ocean.</t>
  </si>
  <si>
    <t>Piranha (12.5%)</t>
  </si>
  <si>
    <t>{ bonus bAtkEle,Ele_Water; }</t>
  </si>
  <si>
    <t>Jur [2]</t>
  </si>
  <si>
    <t>A set of Arabian style blades that are worn on the back of both hands or on the forearms.</t>
  </si>
  <si>
    <t>Jur [3]</t>
  </si>
  <si>
    <t>Martin (5%)</t>
  </si>
  <si>
    <t>Katar [1]</t>
  </si>
  <si>
    <t>A set of daggers in which the blades are positioned above the knuckles for use in close range combat. DEX + 1</t>
  </si>
  <si>
    <t>{ bonus bDex,1; }</t>
  </si>
  <si>
    <t>Katar [2]</t>
  </si>
  <si>
    <t>Desert Wolf (2.5%) Desert Wolf (2.5%)</t>
  </si>
  <si>
    <t>A specially made katar with two blades that move like scissors to reveal a third blade from within.</t>
  </si>
  <si>
    <t>Jamadhar [1]</t>
  </si>
  <si>
    <t>A katar fashioned from a cold, sharp icicle. Inflict the Freeze status on enemies by a low chance.</t>
  </si>
  <si>
    <t>Garm (100%) Garm Baby (50%) Deviace (1.5%)</t>
  </si>
  <si>
    <t>{ bonus bAtkEle,Ele_Water; bonus2 bAddEff,Eff_Freeze,500; }</t>
  </si>
  <si>
    <t>A katar sculpted from earth. Inflict the Blind status on enemies by a low chance.</t>
  </si>
  <si>
    <t>Sandman (0.5%)</t>
  </si>
  <si>
    <t>{ bonus bAtkEle,Ele_Earth; bonus2 bAddEff,Eff_Blind,500; }</t>
  </si>
  <si>
    <t>A katar molded from an inferno. Inflict the Silence status on enemies by a low chance.</t>
  </si>
  <si>
    <t>Eddga (100%) Skoll Baby (50%) Penomena (0.5%)</t>
  </si>
  <si>
    <t>{ bonus bAtkEle,Ele_Fire; bonus2 bAddEff,Eff_Silence,500; }</t>
  </si>
  <si>
    <t>A katar forged with the power of stormy winds. Inflict the Sleep status on enemies by a low chance.</t>
  </si>
  <si>
    <t>Joker (0.5%)</t>
  </si>
  <si>
    <t>{ bonus bAtkEle,Ele_Wind; bonus2 bAddEff,Eff_Sleep,500; }</t>
  </si>
  <si>
    <t>A katar crafted from a ghoul's femur that still radiates a dark, deathly aura.</t>
  </si>
  <si>
    <t>Zombie Master (0.5%) Ghoul (0.5%)</t>
  </si>
  <si>
    <t>{ bonus bAtkEle,Ele_Undead; }</t>
  </si>
  <si>
    <t>Undead</t>
  </si>
  <si>
    <t>A lethal katar that has been perfectly designed to carry out quick assassinations. Increases damage inflicted on DemiHuman monster by 50%. DEF + 3 Flee Rate + 5 Perfect Dodge + 2</t>
  </si>
  <si>
    <t>Nightmare Terror (0.5%) Nightmare (0.5%)</t>
  </si>
  <si>
    <t>{ bonus2 bAddRace,RC_DemiHuman,50; bonus bDef,3; bonus bFlee,5; bonus bFlee2,2; }</t>
  </si>
  <si>
    <t>A double bladed katar. When you get cut with this weapon, the wound can not be mended, causing you to slowly die. External Bleeding an enemy when you attack (Success Chance 3%).</t>
  </si>
  <si>
    <t>Assassin Cross Eremes (1.5%) Eremes Guile (1.5%) Killer Mantis (0.5%)</t>
  </si>
  <si>
    <t>{ bonus2 bAddEff,Eff_Bleeding,300; }</t>
  </si>
  <si>
    <t>A katar made by a leech, by combining many of the anger and curse left by the dead. Curse an enemy when you attack (Success Chance 2%). Critical Rate - 1 Indestructible (except in upgrade attempts).</t>
  </si>
  <si>
    <t>Obsidian (5%) Diabolic (5%)</t>
  </si>
  <si>
    <t>{ bonus bAtkEle,Ele_Dark; bonus2 bAddEff,Eff_Curse,200; bonus bCritical,-1; bonus bUnbreakableWeapon,0; }</t>
  </si>
  <si>
    <t>Specialty Jur [4]</t>
  </si>
  <si>
    <t>Although this katar has an increased number of slots, it is hard to handle and is known to cause injury to those who wield it. External Bleeding yourself when attacking (Success Chance 0.1%).</t>
  </si>
  <si>
    <t>Eremes Guile (15%) Assassin Cross Eremes (15%)</t>
  </si>
  <si>
    <t>{ bonus2 bAddEff2,Eff_Bleeding,10; }</t>
  </si>
  <si>
    <t>This katar, known for being effective against humans, is rumored to give a bestial roar when drenched in blood, hence its name. Pierces Defense of DemiHuman monster. Flee Rate - 160, Perfect Dodge - 160 Reduces natural HP and SP recovery by 100%.</t>
  </si>
  <si>
    <t>Gopinich (100%) Gremlin (0.5%)</t>
  </si>
  <si>
    <t>{ bonus bIgnoreDefRace,RC_DemiHuman; bonus bFlee,-160; bonus bFlee2,-160; bonus bHPrecovRate,-100; bonus bSPrecovRate,-100; }</t>
  </si>
  <si>
    <t>Infiltrator [1]</t>
  </si>
  <si>
    <t>Egnigem Cenia (7.5%)</t>
  </si>
  <si>
    <t>Refined Infiltrator</t>
  </si>
  <si>
    <t>A lethal katar that has been perfectly designed to carry out quick assassinations. Increases damage inflicted on DemiHuman monster by 70%. DEF + 3 Flee Rate + 5 Perfect Dodge + 2, Increases Attack Speed by 5%. Impossible to refine this item.</t>
  </si>
  <si>
    <t>{ bonus2 bAddRace,RC_DemiHuman,70; bonus bDef,3; bonus bFlee,5; bonus bFlee2,2; bonus bAspdRate,5; }</t>
  </si>
  <si>
    <t>Wild Beast Claw [1]</t>
  </si>
  <si>
    <t>A katar made of a huge beast. Striked enemy can not recover from the made damage. When the weapon's special ability activates by small chance, the target will receive a very dangerous wound, causing effects of Heal, Sanctuary, and Potion Pitcher effectiveness by 20%. Some recovery items will have their effective reduced by 20%. [Refine Rate 9~10] Then the recovery effects will have its effectiveness reduced by 40% instead of 20%.</t>
  </si>
  <si>
    <t>Osiris (25%) Hillslion (5%) Hell Poodle (5%)</t>
  </si>
  <si>
    <t>{ if(getrefine() &gt;= 9){ bonus3 bAutoSpell,"NPC_CRITICALWOUND",2,100; } else bonus3 bAutoSpell,"NPC_CRITICALWOUND",1,100; }</t>
  </si>
  <si>
    <t>Katar made of dragon's scale that is very effective in battle. Every attack you do has a chance of causing all enemies within 5 x 5 cell around you (PBAoE) to receive a random status ailment. [Refine Rate 9~10] The affected area of Dragon Fear increases to 11 x 11 around the caster.</t>
  </si>
  <si>
    <t>Acidus (5%) Headless Mule (0.5%)</t>
  </si>
  <si>
    <t>{ bonus bAtkEle,Ele_Holy; if(getrefine() &gt;= 9){ bonus3 bAutoSpell,"NPC_DRAGONFEAR",2,30; } else bonus3 bAutoSpell,"NPC_DRAGONFEAR",1,30; }</t>
  </si>
  <si>
    <t>Drill Katar [1]</t>
  </si>
  <si>
    <t>Katar with a rotating drill instead of blade. It seems as it would break any armor in its way. Small chance to force de-equip everything the target has. Chance increases with refine rate. ASPD penalty, which increases with weapon refine rate. HIT + 30</t>
  </si>
  <si>
    <t>Byorgue (25%) Alicel (2.5%)</t>
  </si>
  <si>
    <t>{ bonus bHit,30; bonus3 bAutoSpell,"ST_FULLSTRIP",5,getrefine()*5; if(getrefine()&gt;0 &amp;&amp; getrefine()&lt; 5) { bonus bAspd,-2; } else if(getrefine()&gt;4 &amp;&amp; getrefine()&lt;8) { bonus bAspd,-3; } else if(getrefine()&gt;7) { bonus bAspd,-4; } }</t>
  </si>
  <si>
    <t>Blood Tears [2]</t>
  </si>
  <si>
    <t>A katar that enables long range attack with fearsome power. Every time you attack, small chance to cause External Bleeding status ailment to all enemies within 5 x 5 (PBAoE) cells around you. [Refine Rate 9~10] The range is increasing to 11 x 11.</t>
  </si>
  <si>
    <t>Orc Hero (30%) Skogul (2.5%)</t>
  </si>
  <si>
    <t>{ if(getrefine() &gt;= 9){ bonus3 bAutoSpell,"NPC_WIDEBLEEDING",2,30; } else bonus3 bAutoSpell,"NPC_WIDEBLEEDING",1,30; }</t>
  </si>
  <si>
    <t>This katar, known for being effective against humans, is rumored to give a bestial roar when drenched in blood, hence its name. Pierces Defense of DemiHuman monster. Recovery HP +3 each 5 seconds. Impossible to refine this item.</t>
  </si>
  <si>
    <t>{ bonus bIgnoreDefRace,RC_DemiHuman; bonus bFlee,-160; bonus bFlee2,-160; }</t>
  </si>
  <si>
    <t>A katar made by a leech, by combining many of the anger and curse left by the dead. Add a 50% chance of auto casting Curse effect on an enemy. Impossible to refine this item. Indestructible.</t>
  </si>
  <si>
    <t>{ bonus bAtkEle,Ele_Dark; bonus2 bAddEff,Eff_Curse,500; bonus bCritical,-1; bonus bUnbreakableWeapon,0; }</t>
  </si>
  <si>
    <t>Katar of Frozen Icicle [3]</t>
  </si>
  <si>
    <t>Ktullanux (100%) Garm (15%)</t>
  </si>
  <si>
    <t>Katar of Quaking [3]</t>
  </si>
  <si>
    <t>Maya (25%)</t>
  </si>
  <si>
    <t>Katar of Raging Blaze [3]</t>
  </si>
  <si>
    <t>Eddga (10%)</t>
  </si>
  <si>
    <t>Katar of Piercing Wind [3]</t>
  </si>
  <si>
    <t>Stormy Knight (10%)</t>
  </si>
  <si>
    <t>Particularly modified Katar created for battles against humanoids. It makes to fill in the battle field with full of blood and terrifying crime if Master Assassins equipped. STR + 1, Dex + 1, Luk + 1 Increases physical attack against Demi human monster by 70%. Pierces Defense of DemiHuman monster by 20% Indestructible (except in upgrade attempts).</t>
  </si>
  <si>
    <t>{ bonus bStr,1; bonus bDex,1; bonus bLuk,1; bonus2 bAddRace,RC_DemiHuman,70; bonus2 bIgnoreDefRate,RC_DemiHuman,20; bonus bUnbreakableWeapon,0; }</t>
  </si>
  <si>
    <t>Particularly modified Katar created for battles against humanoids. It makes to fill in the battle field with full of blood and terrifying crime if Master Assassins equipped. STR + 1, Dex + 1, Luk + 1 Increases physical attack against Demi human monster by 70%. Increases critical damage by 20%. Attac speed + 5%. Indestructible (except in upgrade attempts).</t>
  </si>
  <si>
    <t>{ bonus bStr,1; bonus bDex,1; bonus bLuk,1; bonus2 bAddRace,RC_DemiHuman,70; bonus bCritAtkRate,20; bonus bAspdRate,5; bonus bUnbreakableWeapon,0; }</t>
  </si>
  <si>
    <t>Increases physical attack against DemiHuman monster by 70%. Adds 20% defense bypassing on Demi-human monster. Indestructible (except in upgrade attempts). [Refine Rate 6~10] Adds 5% defense bypassing on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</si>
  <si>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bonus2 bIgnoreDefRate,RC_DemiHuman,5; } if(getrefine() &gt; 8) autobonus "{ bonus bAspdRate,100; }",70,3000,BF_WEAPON,"{ specialeffect2 EF_POTION_BERSERK; }"; }</t>
  </si>
  <si>
    <t>Increases physical attack against DemiHuman monster by 70%. Increases critical attack against DemiHuman monster by 20%. Indestructible (except in upgrade attempts). [Refine Rate 6~10] Adds a 5% chance critical damage to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</si>
  <si>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 bCritAtkRate,5; } if(getrefine() &gt; 8) autobonus "{ bonus bAspdRate,100; }",70,3000,BF_WEAPON,"{ specialeffect2 EF_POTION_BERSERK; }"; }</t>
  </si>
  <si>
    <t>Katar Of Speed [2]</t>
  </si>
  <si>
    <t>Katar Of Speed. Increases 40% damage with Sonic Blow skill. ASPD + 3%.</t>
  </si>
  <si>
    <t>Cyr Treasure (20%)</t>
  </si>
  <si>
    <t>{ bonus2 bSkillAtk,"AS_SONICBLOW",40; bonus bAspdRate,3; }</t>
  </si>
  <si>
    <t>Krishna [2]</t>
  </si>
  <si>
    <t>A katar glimmering with dark light. Appears to require considerable power to wield. Increases damage when using skill Grimtooth by 10%. When performing a physical melee attack, there is a small chance of casting Sonic Blow level 1, or the highest level the player knows.</t>
  </si>
  <si>
    <t>{ bonus2 bSkillAtk,"AS_GRIMTOOTH",10; if(getskilllv("AS_SONICBLOW")) { bonus3 bAutoSpell,"AS_SONICBLOW",getskilllv("AS_SONICBLOW"),5; }else{ bonus3 bAutoSpell,"AS_SONICBLOW",1,50; } }</t>
  </si>
  <si>
    <t>Chakram [2]</t>
  </si>
  <si>
    <t>An unusually designed katar. Symbolizes the eternal cycle of Karma. HIT + 10 when Katar Mastery is fully learned. Increases damage when using skill Meteor Assault by 20%. Reduces cast time of Meteor Assault by 10%.</t>
  </si>
  <si>
    <t>Bamboo Grove Treasure (20%)</t>
  </si>
  <si>
    <t>{ if(getskilllv("AS_KATAR")==10) { bonus bHit,10; } bonus2 bSkillAtk,"ASC_METEORASSAULT",20; bonus2 bCastrate,"ASC_METEORASSAULT",-10; }</t>
  </si>
  <si>
    <t>A specially made katar with two blades that move like scissors to reveal a third blade from within. Increases damage against small, medium, large size monsters by 40%.</t>
  </si>
  <si>
    <t>Dulga [1]</t>
  </si>
  <si>
    <t>A high speed sharp bladed special designed katar.</t>
  </si>
  <si>
    <t>Axe [3]</t>
  </si>
  <si>
    <t>A common axe.</t>
  </si>
  <si>
    <t>Minorous (100%) Smoking Orc (50%) Orc Warrior (50%)</t>
  </si>
  <si>
    <t>One-Handed Axe</t>
  </si>
  <si>
    <t>Axe [4]</t>
  </si>
  <si>
    <t>Savage Babe (50%) Armeyer Dinze (40%)</t>
  </si>
  <si>
    <t>An axe crafted by Orcish smiths for Orcish warriors.</t>
  </si>
  <si>
    <t>High Orc (5%) Smoking Orc (2.5%) Orc Warrior (2.5%)</t>
  </si>
  <si>
    <t>A heavy, broad bladed hatchet used by butchers. Increases resistance against DemiHuman monster by 5%. Add a 30% additional chance of dropping Meat each time a Brute monster is killed.</t>
  </si>
  <si>
    <t>{ bonus2 bSubRace,RC_DemiHuman,5; bonus3 bAddMonsterDropItem,517,RC_Brute,3000; }</t>
  </si>
  <si>
    <t>War Axe [1]</t>
  </si>
  <si>
    <t>A bloodthirsty axe that has aided many warriors in battle. DEX + 2, LUK + 2</t>
  </si>
  <si>
    <t>Baphomet (100%) Turtle General (100%) Chimera (50%)</t>
  </si>
  <si>
    <t>{ bonus bDex,2; bonus bLuk,2; }</t>
  </si>
  <si>
    <t>An axe that summons the power of the wind, giving it unprecedented speed. Increases Attack Speed by 5%.</t>
  </si>
  <si>
    <t>Armeyer Dinze (5%)</t>
  </si>
  <si>
    <t>{ bonus bAtkEle,Ele_Wind; bonus bAspdRate,5; }</t>
  </si>
  <si>
    <t>Not much is known about the mysterious Golden Axe...</t>
  </si>
  <si>
    <t>Orcish Axe [4]</t>
  </si>
  <si>
    <t>Increases physical attack against DemiHuman monster by 75%. Adds 20% defense bypassing on Demi-human monster. Indestructible (except in upgrade attempts). [Refine Rate 6~10] Attack Speed + 5%. Adds 5% defense bypassing on Demi-human monster. [Slaughter] Lv 1 [Refine Rate 9~10] Add 5% chance of auto casting Level 1 Critical Wound when dealing physical damage. Add a chance of auto casting Level 2 Critical Wound when using skill Mammonite. Attack Speed + 5%.</t>
  </si>
  <si>
    <t>{ bonus2 bAddRace,RC_DemiHuman,75; bonus2 bIgnoreDefRate,RC_DemiHuman,20; bonus bUnbreakableWeapon,0; if(getrefine() &gt; 5) { bonus2 bAddRace,RC_DemiHuman,(getrefine()-4)*(getrefine()-4); bonus2 bIgnoreDefRate,RC_DemiHuman,5; bonus bAspdRate,5; } if(getrefine() &gt; 8) { bonus bAspdRate,5; bonus3 bAutoSpell,"NPC_CRITICALWOUND",1,50; bonus4 bAutoSpellOnSkill,"MC_MAMMONITE","NPC_CRITICALWOUND",2,200; } }</t>
  </si>
  <si>
    <t>Berchel Axe [2]</t>
  </si>
  <si>
    <t>A high quality axe painted in red. It is said to make a peculiar sound when swung in battle. [Base Strength &gt;= 136] ATK + 20 [Base Dexterity &gt;= 136] CRIT + 5 [Base Strength and Base Dexterity &gt;= 136] Increases damage when using skill Mammonite by 15%.</t>
  </si>
  <si>
    <t>Fadhgridh Treasure (20%)</t>
  </si>
  <si>
    <t>{ if(readparam(bStr)&gt;=136) { bonus bBaseAtk,20; } if(readparam(bDex)&gt;=136) { bonus bCritical,5; } if(readparam(bDex)&gt;=136 &amp;&amp; readparam(bStr)&gt;=136) { bonus2 bSkillAtk,"MC_MAMMONITE",15; } }</t>
  </si>
  <si>
    <t>An axe crafted by Orcish smiths for Orcish warriors. Increases damage against small, medium, large size monsters by 70%.</t>
  </si>
  <si>
    <t>{ bonus2 bAddSize,0,70; bonus2 bAddSize,1,70; bonus2 bAddSize,2,70; }</t>
  </si>
  <si>
    <t>Traveler's Axe</t>
  </si>
  <si>
    <t>... STR + 2.</t>
  </si>
  <si>
    <t>{ bonus bStr,2; }</t>
  </si>
  <si>
    <t>Battle Axe [3]</t>
  </si>
  <si>
    <t>A sturdy, two-handed axe created for fighting multiple enemies at once.</t>
  </si>
  <si>
    <t>Battle Axe [4]</t>
  </si>
  <si>
    <t>Armeyer Dinze (20%) Smoking Orc (5%) Christmas Orc (5%) Orc Warrior (5%)</t>
  </si>
  <si>
    <t>Hammer [2]</t>
  </si>
  <si>
    <t>A really big hammer.</t>
  </si>
  <si>
    <t>Hammer [3]</t>
  </si>
  <si>
    <t>Buster [1]</t>
  </si>
  <si>
    <t>A powerful axe that lives up to its mighty appearance.</t>
  </si>
  <si>
    <t>Buster [2]</t>
  </si>
  <si>
    <t>Armeyer Dinze (25%) Orc Skeleton (5%)</t>
  </si>
  <si>
    <t>Two-Handed Axe [1]</t>
  </si>
  <si>
    <t>A two-handed, double bladed axe.</t>
  </si>
  <si>
    <t>Two-Handed Axe [2]</t>
  </si>
  <si>
    <t>A two-handed, double bladed axe. Indestructible (except in upgrade attempts).</t>
  </si>
  <si>
    <t>Howard Alt-Eisen (55%) Mastersmith Howard (55%) Majoruros (2%) Minorous (1%)</t>
  </si>
  <si>
    <t>A terrifying axe that is said to fill the entire battlefield with blood once it cuts flesh. Increases Movement Speed when equipped. Indestructible (except in upgrade attempts). STR + 10</t>
  </si>
  <si>
    <t>{ bonus bUnbreakableWeapon,0; bonus bStr,10; bonus bSpeedRate,25; }</t>
  </si>
  <si>
    <t>A humongous, double bladed axe. Mammonite skill will shove its target 5 cells back when Great Axe is equipped. Causes Stun effect to enemies by 15% chance. Indestructible (except in upgrade attempts).</t>
  </si>
  <si>
    <t>Whitesmith Howard (100%) Chimera (50%)</t>
  </si>
  <si>
    <t>{ bonus bUnbreakableWeapon,0; bonus2 bAddSkillBlow,"MC_MAMMONITE",5; bonus2 bAddEff,Eff_Stun,1500; }</t>
  </si>
  <si>
    <t>An axe which is said to eradicate the darkness in mislead hearts and guide them to the afterlife. Increases Critical Attack on Undead monster by 50%. Causes Coma effect on Demon monster by a low chance.</t>
  </si>
  <si>
    <t>Whitesmith Howard (100%) Doppelganger (25%)</t>
  </si>
  <si>
    <t>{ bonus bAtkEle,Ele_Dark; bonus2 bWeaponComaRace,RC_Demon,500; bonus2 bCriticalAddRace,RC_Undead,50; }</t>
  </si>
  <si>
    <t>A Greek ceremonial axe that possesses the power of holiness. Increases damage inflicted on Demon monster by 3%. Enables use of Level 3 Heal. Indestructible (except in upgrade attempts).</t>
  </si>
  <si>
    <t>Orc Hero (75%)</t>
  </si>
  <si>
    <t>{ bonus bUnbreakableWeapon,0; bonus bAtkEle,Ele_Holy; skill "AL_HEAL",3; bonus2 bAddRace,RC_Demon,3; }</t>
  </si>
  <si>
    <t>An axe used for the mass slaughter of enemy forces. Pierces Defense of Brute monster. Causes Coma effect on Brute monster by a low chance.</t>
  </si>
  <si>
    <t>{ bonus bAtkEle,Ele_Earth; bonus bIgnoreDefRace,RC_Brute; bonus2 bWeaponComaRace,RC_Brute,400; }</t>
  </si>
  <si>
    <t>A light axe imbued with the Wind Property which can be hurled at enemies. Enables use of Throw Tomahawk.</t>
  </si>
  <si>
    <t>Whitesmith Howard (75%)</t>
  </si>
  <si>
    <t>{ bonus bAtkEle,Ele_Wind; skill "ITM_TOMAHAWK",1; }</t>
  </si>
  <si>
    <t>A huge guillotine blade welded to a handle for active decapitation. Causes Coma effect on DemiHuman monster. Regain 2 SP for each attack on a monster and 20 SP for each killed monster.</t>
  </si>
  <si>
    <t>Whitesmith Howard (10%) Lord of the Dead (5%)</t>
  </si>
  <si>
    <t>{ bonus2 bWeaponComaRace,RC_DemiHuman,300; bonus bSPDrainValue,2; bonus bSPGainValue,20; }</t>
  </si>
  <si>
    <t>A gigantic and ridiculously heavy axe that requires great strength to use it properly. Decrease Attack Speed by 40%. SP cost of All Skills is doubled. [Base Strength &gt;= 143] ATK + 340 Causes Stun effect to enemies by 30% chance when dealing damage. Add a 5% chance of breaking the enemy's armor when attacking.</t>
  </si>
  <si>
    <t>Sword Master (15%)</t>
  </si>
  <si>
    <t>{ bonus bAspdRate,-40; bonus bUseSPrate,100; if(readparam(bStr)&gt;=143){ bonus bBaseAtk,340; bonus2 bAddEff,Eff_Stun,3000; bonus bBreakArmorRate,500; } }</t>
  </si>
  <si>
    <t>Doom Slayer [1]</t>
  </si>
  <si>
    <t>Orc Lord (10%)</t>
  </si>
  <si>
    <t>A Greek ceremonial axe that possesses the power of holiness. Increases damage inflicted on Demon monster by 3%. Enables use of Level 3 Heal. STR + 10 Bonus : Increased Movement Speed 25%. Indestructible (except in upgrade attempts). Impossible to refine this item.</t>
  </si>
  <si>
    <t>{ bonus bUnbreakableWeapon,0; bonus bAtkEle,Ele_Holy; skill "AL_HEAL",3; bonus2 bAddRace,RC_Demon,3; bonus bStr,10; bonus bSpeedRate,25; }</t>
  </si>
  <si>
    <t>A terrifying axe that is said to fill the entire battlefield with blood once it cuts flesh. Increases Movement Speed when equipped. STR + 20, Attack Speed + 5%. Indestructible (except in upgrade attempts). Impossible to refine this item.</t>
  </si>
  <si>
    <t>{ bonus bUnbreakableWeapon,0; bonus bStr,20; bonus bSpeedRate,25; bonus bAspdRate,5; }</t>
  </si>
  <si>
    <t>Refined Tomahawk</t>
  </si>
  <si>
    <t>A light axe imbued with the Wind Property which can be hurled at enemies. Enables use of Throw Tomahawk. Impossible to refine this item.</t>
  </si>
  <si>
    <t>Berdysz [2]</t>
  </si>
  <si>
    <t>An effective battle axe in hand to hand fight. Its long blade gives you chills. Reduces damage received from Medium-sized monsters by 13%. Reduces damage received from Large-sized monsters by 15%.</t>
  </si>
  <si>
    <t>Seeker (10%)</t>
  </si>
  <si>
    <t>{ bonus2 bSubSize,1,13; bonus2 bSubSize,2,15; }</t>
  </si>
  <si>
    <t>Heart Breaker [1]</t>
  </si>
  <si>
    <t>This special two hand axe was crafted by a great blacksmith and it seems to be capable of destroying any type of armor. Critical Rate + 20, Attack Speed + 5% Critical Rate increases depending on the weapon's refinement rate. [Whitesmith, Creator] Add a chance of auto casting Level 3 Hammerfall on the enemy when attacking.</t>
  </si>
  <si>
    <t>Fire Imp (5%)</t>
  </si>
  <si>
    <t>{ bonus bCritical,20+getrefine(); bonus bAspdRate,5; if (Class == Job_Whitesmith || Class == Job_Creator || Class == Job_Mechanic2) bonus3 bAutoSpell,"BS_HAMMERFALL",3,30; }</t>
  </si>
  <si>
    <t>Hurricane's Fury [1]</t>
  </si>
  <si>
    <t>Hurricane shaped massive two handed axe. The power of hurricane lie hidden in an orb at the center of the axe. Reduces damage received from Medium-sized monsters by 10%. Damage reduction from Medium-sized monsters will increase depending on the refinement rate of this weapon. Attack Speed increases depending on the refinement rate of this weapon. Every time you attack, small chance to cause damage and a 7 cell knockback effect to all enemies within 15 x 15 (PBAoE) cell around you.</t>
  </si>
  <si>
    <t>Gloom Under Night (30%) Whitesmith Howard (30%) Pharaoh (2.5%)</t>
  </si>
  <si>
    <t>{ bonus2 bSubSize,1,10+getrefine(); bonus bAspdRate,getrefine(); bonus3 bAutoSpell,"NPC_PULSESTRIKE",5,20; }</t>
  </si>
  <si>
    <t>A humongous, double bladed axe. STR + 5, HIT + 20, Inflict the Stun status on targets by a high chance. Mammonite skill will shove its target 5 cells back when Great Axe is equipped. Indestructible (except in upgrade attempts). Impossible to refine this item.</t>
  </si>
  <si>
    <t>{ bonus bUnbreakableWeapon,0; bonus bStr,5; bonus bHit,20; bonus2 bAddSkillBlow,"MC_MAMMONITE",5; bonus2 bAddEff,Eff_Stun,1500; }</t>
  </si>
  <si>
    <t>A terrifying two-handed axe that is said to stimulate the nerves to kill humanoids once it's held in wearer's hand. STR + 3 Increases physical attack against Demi human monster by 55%. Pierces Defense of DemiHuman monster by 20% Indestructible (except in upgrade attempts).</t>
  </si>
  <si>
    <t>{ bonus bStr,3; bonus2 bAddRace,RC_DemiHuman,55; bonus2 bIgnoreDefRate,RC_DemiHuman,20; bonus bUnbreakableWeapon,0; }</t>
  </si>
  <si>
    <t>A terrifying two-handed axe that is said to stimulate the nerves to kill humanoids once it's held in wearer's hand. STR + 3 Increases physical attack against Demi human monster by 55%. When attacking, chance to activate 100% chance to destroy the monster armor for 3 seconds. Indestructible (except in upgrade attempts).</t>
  </si>
  <si>
    <t>{ bonus bStr,3; bonus2 bAddRace,RC_DemiHuman,55; autobonus "{ bonus bBreakArmorRate,10000; }",20,3000,BF_WEAPON,"{ specialeffect2 EF_POTION_BERSERK; }"; bonus bUnbreakableWeapon,0; }</t>
  </si>
  <si>
    <t>Novice Battle Axe [3]</t>
  </si>
  <si>
    <t>A sturdy, two-handed axe created for fighting multiple enemies at once. Impossible to refine this item.</t>
  </si>
  <si>
    <t>Increases physical attack against DemiHuman monster by 70%. Adds 25% defense bypassing on Demi-human monster. Indestructible (except in upgrade attempts). [Refine Rate 6~10] Add 5% chance of auto casting Level 1 Critical Wound when dealing physical damage. Adds 5% defense bypassing on Demi-human monster. [Slaughter] Lv 2 [Refine Rate 9~10] Attack Speed + 10%. Increases 5% Chance to casting Critical Wound when dealing physical damage. Add a chance of auto casting Level 2 Critical Wound when using skill Mammonite.</t>
  </si>
  <si>
    <t>{ bonus2 bAddRace,RC_DemiHuman,70; bonus2 bIgnoreDefRate,RC_DemiHuman,20; bonus bUnbreakableWeapon,0; if(getrefine() &gt; 5) { bonus2 bAddRace,RC_DemiHuman,(getrefine()-3)*(getrefine()-3); bonus2 bIgnoreDefRate,RC_DemiHuman,5; bonus3 bAutoSpell,"NPC_CRITICALWOUND",1,50; } if(getrefine() &gt; 8) { bonus3 bAutoSpell,"NPC_CRITICALWOUND",1,100; bonus4 bAutoSpellOnSkill,"MC_MAMMONITE","NPC_CRITICALWOUND",2,200; bonus4 bAutoSpellOnSkill,"WS_CARTTERMINATION","NPC_CRITICALWOUND",2,200; } }</t>
  </si>
  <si>
    <t>Increases damage against Undead monster by 10%. Add a chance of auto casting Level 5 Blessing on the enemy when attacking.</t>
  </si>
  <si>
    <t>{ bonus2 bAddRace,RC_Undead,10; bonus3 bAutoSpell,"AL_BLESSING",5,50; }</t>
  </si>
  <si>
    <t>Veteran Axe [2]</t>
  </si>
  <si>
    <t>An axe crafted by a man using an ore given by the ancient god of smithing. It is said that only one skilled in metalworking can properly wield this axe. If the player has mastered Smith Dagger, ATK + 10. If the player has mastered Smith Sword, ATK + 10. If the player has mastered Smith Two-hand Sword, ATK + 10. If the player has mastered Smith Knuckle, ATK + 10. If the player has mastered Smith Spear, ATK + 10. If the player has mastered Smith Axe, ATK + 10. If the player has mastered Smith Mace, ATK + 10. VIT + 2</t>
  </si>
  <si>
    <t>Himinn Treasure (20%)</t>
  </si>
  <si>
    <t>{ 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 }</t>
  </si>
  <si>
    <t>A hammer crafted from the spirit ore Bradium. Additional 5% chance to Stun when using the skill Hammer Fall. The chance to Stun with Hammer Fall increases by 2% per refine on the weapon.</t>
  </si>
  <si>
    <t>Dark Shadow (8.5%)</t>
  </si>
  <si>
    <t>{ bonus3 bAddEffOnSkill,"BS_HAMMERFALL",Eff_Stun,50+(20*getrefine()); }</t>
  </si>
  <si>
    <t>A gigantic and ridiculously heavy axe that requires great strength to use it properly. [Base Strength &gt;= 95] ATK + 400 Causes Stun effect to enemies by 30% chance when receiving damage. Decreases ASPD by 25%. SP cost of All Skills is doubled. Add a 5% chance of breaking the enemy's armor when attacking.</t>
  </si>
  <si>
    <t>{ if(readparam(bStr)&gt;=143){ bonus bBaseAtk,400; bonus2 bAddEff,Eff_Stun,3000; bonus bAspdRate,-25; bonus bUseSPrate,100; bonus bBreakArmorRate,500; } }</t>
  </si>
  <si>
    <t>Giganto Axe [1]</t>
  </si>
  <si>
    <t>An incredibly large axe that appears impossible to swing. Increases damage when using skill Cart Termination by 15%. [Base Strength &gt;= 95] HIT + 10, ASPD + 3 %</t>
  </si>
  <si>
    <t>Mardol Treasure (12%)</t>
  </si>
  <si>
    <t>{ bonus2 bSkillAtk,"WS_CARTTERMINATION",15; if(readparam(bStr)&gt;144) { bonus bHit,10; bonus bAspdRate,3; } }</t>
  </si>
  <si>
    <t>A two-handed, double bladed axe. Increases damage against small, medium, large size monsters by 40%.</t>
  </si>
  <si>
    <t>Javelin [3]</t>
  </si>
  <si>
    <t>A light spear that can be thrown in an attack. It'll probably be safer to keep holding on to it, though.</t>
  </si>
  <si>
    <t>One-Handed Spear</t>
  </si>
  <si>
    <t>Javelin [4]</t>
  </si>
  <si>
    <t>Rocker (40%)</t>
  </si>
  <si>
    <t>Spear [3]</t>
  </si>
  <si>
    <t>A basic spear that allows slightly longer ranged melee attacks.</t>
  </si>
  <si>
    <t>Spear [4]</t>
  </si>
  <si>
    <t>Mandragora (15%) Caramel (7.5%)</t>
  </si>
  <si>
    <t>A spear that is commonly used by mounted knights.</t>
  </si>
  <si>
    <t>Abysmal Knight (12.5%)</t>
  </si>
  <si>
    <t>Two-Handed Spear</t>
  </si>
  <si>
    <t>A legendary spear that is known for its ability to never miss its target. Has a 25% chance of performing a guided attack that a target can't evade. HIT + 30</t>
  </si>
  <si>
    <t>Hill Wind (2.5%)</t>
  </si>
  <si>
    <t>{ bonus bAtkEle,Ele_Wind; bonus bPerfectHitRate,25; bonus bHit,30; }</t>
  </si>
  <si>
    <t>A special spear imbued with the Earth Property. Maximum HP + 800 Maximum SP - 50</t>
  </si>
  <si>
    <t>Amon Ra (50%)</t>
  </si>
  <si>
    <t>{ bonus bAtkEle,Ele_Earth; bonus bMaxHP,800; bonus bMaxSP,-50; }</t>
  </si>
  <si>
    <t>A spear that has been made to puncture any armor worn by enemies. Increases damage inflicted on Neutral Property by 25% Pierces Defense of its target.</t>
  </si>
  <si>
    <t>Lord Knight Seyren (75%)</t>
  </si>
  <si>
    <t>{ bonus bIgnoreDefRace,RC_NonBoss; bonus2 bAddEle,Ele_Neutral,25; }</t>
  </si>
  <si>
    <t>A spear with the power to drain the souls of enemies it has defeated. Regains 1 SP with each attack and 5 SP each time an enemy is killed.</t>
  </si>
  <si>
    <t>Seyren Windsor (5%) Lord Knight Seyren (5%)</t>
  </si>
  <si>
    <t>{ bonus bSPDrainValue,1; bonus bSPGainValue,5; }</t>
  </si>
  <si>
    <t>Gungnir [2]</t>
  </si>
  <si>
    <t>Mistress (25%)</t>
  </si>
  <si>
    <t>Refined Pole Axe</t>
  </si>
  <si>
    <t>An axe head mounted on a long pole, this weapon was especially made to break through thick armored plates. STR + 1, INT + 2, DEX + 1 Impossible to refine this item.</t>
  </si>
  <si>
    <t>{ bonus bStr,1; bonus bInt,2; bonus bDex,1; }</t>
  </si>
  <si>
    <t>Long Horn [1]</t>
  </si>
  <si>
    <t>A sword made with a holy horn. Has capacity to remove poison, and it is said being pierced by this spear causes you to bleed non-stop. Small chance to cause External Bleeding status ailment on the target. Enables use of Level 1 Detoxify. Indestructible (except in upgrade attempts). [+ Valkyrja's Shield] Whenever you take damage, small chance to auto-spell Level 2 Assumptio on yourself.</t>
  </si>
  <si>
    <t>Fallen Bishop Hibram (20%) Cornus (0.5%)</t>
  </si>
  <si>
    <t>{ bonus bAtkEle,Ele_Holy; bonus2 bAddEff,Eff_Bleeding,500; skill "TF_DETOXIFY",1; bonus bUnbreakableWeapon,0; if(isequipped(2115)) bonus3 bAutoSpellWhenHit,"HP_ASSUMPTIO",2,5; }</t>
  </si>
  <si>
    <t>Battle Hook [1]</t>
  </si>
  <si>
    <t>A spear with end that looks like a hook. By pushing or pulling the target, it makes them difficult to move around. Every time you attack, 5% chance to cause Stun on the target. Increases damage done against DemiHuman type monsters by 20%. Enables use of Level 3 Pierce.</t>
  </si>
  <si>
    <t>Drake (50%) Abysmal Knight (10%)</t>
  </si>
  <si>
    <t>{ bonus2 bAddEff,Eff_Stun,500; bonus2 bAddRace,RC_DemiHuman,20; skill "KN_PIERCE",3; }</t>
  </si>
  <si>
    <t>Hunting Spear [1]</t>
  </si>
  <si>
    <t>A spear designed specifically to hunt. The end tip looks like a leaf. This spear focused on using its weight to bring damage rather than to piercing the enemy. Ignores DEF of Brute type monsters. If you kill a Brute type monster, small chance to receive Meat. Add a 10% chance of auto casting Level 3 Joint Beat on the enemy when attacking.</t>
  </si>
  <si>
    <t>Gopinich (100%) Lord of the Dead (100%) Fallen Bishop Hibram (75%) Turtle General (50%) Doppelganger (40%) Chimera (25%)</t>
  </si>
  <si>
    <t>{ bonus bIgnoreDefRace,RC_Brute; bonus3 bAddMonsterDropItem,517,RC_Brute,1000; bonus3 bAutoSpell,"LK_JOINTBEAT",3,100; }</t>
  </si>
  <si>
    <t>A spear that has been made to puncture any armor worn by enemies. Increase damage inflicted on Medium size monster by 20%. Pierces Defense of its target. Impossible to refine this item.</t>
  </si>
  <si>
    <t>{ bonus bIgnoreDefRace,RC_NonBoss; bonus2 bAddSize,1,20; }</t>
  </si>
  <si>
    <t>A specialty spear made for charge at the enemys position. Especially it designed for battles against humanoids. STR + 2 Increases physical attack against DemiHuman monster by 95%. Pierces Defense of DemiHuman monster by 20% [Crusader or Paladin] Increases attack speed by 20%. Indestructible (except in upgrade attempts).</t>
  </si>
  <si>
    <t>{ bonus bStr,2; bonus2 bAddRace,RC_DemiHuman,95; bonus2 bIgnoreDefRate,RC_DemiHuman,20; bonus bUnbreakableWeapon,0; if (BaseJob == Job_Crusader) bonus bAspdRate,20; }</t>
  </si>
  <si>
    <t>Increases physical attack against DemiHuman monster by 95%. Adds 20% defense bypassing on Demi-human monster. Indestructible (except in upgrade attempts). [Refine Rate 6~10] Pierces Defense of DemiHuman monster by 5%. Attack Speed + 5%. [Slaughter] Lv 1 [Refine Rate 9~10] [Lord Knight Class] Add a chance of auto casting Level 2 Critical Wound when attacking with Pierce skill [Crusader Class] Add a chance of auto casting Level 1 Gloria when attacking to the monster. Attack Speed + 5%.</t>
  </si>
  <si>
    <t>{ bonus2 bAddRace,RC_DemiHuman,95; bonus2 bIgnoreDefRate,RC_DemiHuman,20; bonus bUnbreakableWeapon,0; if(getrefine() &gt; 5) { bonus2 bAddRace,RC_DemiHuman,(getrefine()-4)*(getrefine()-4); bonus2 bIgnoreDefRate,RC_DemiHuman,5; bonus bAspdRate,10; } if(getrefine() &gt; 8) { if(BaseJob == Job_Knight) bonus4 bAutoSpellOnSkill,"KN_PIERCE","NPC_CRITICALWOUND",2,200; else if(BaseJob == Job_Crusader) bonus3 bAutoSpell,"PA_PRESSURE",5,100; } }</t>
  </si>
  <si>
    <t>Spear Of Excellent [2]</t>
  </si>
  <si>
    <t>A good long spear. Increases 25% damage with Magnum Break skill. STR + 2.</t>
  </si>
  <si>
    <t>Hohenschwangau Treasure (20%)</t>
  </si>
  <si>
    <t>{ bonus2 bSkillAtk,"SM_MAGNUM",25; bonus bStr,2; }</t>
  </si>
  <si>
    <t>A spear designed specifically to hunt. The end tip looks like a leaf. This spear focused on using its weight to bring damage rather than to piercing the enemy. Ignores DEF of Brute type monsters. If you kill a Brute type monster, small chance to receive Meat. Add a 5% chance of auto casting Level 3 Joint Beat on the enemy when attacking.</t>
  </si>
  <si>
    <t>{ bonus bIgnoreDefRace,RC_Brute; bonus3 bAddMonsterDropItem,517,RC_Brute,1000; bonus3 bAutoSpell,"LK_JOINTBEAT",3,500; }</t>
  </si>
  <si>
    <t>Imperial Spear [1]</t>
  </si>
  <si>
    <t>A beautiful spear with the Rune Kingdom Insignia engraved on it. Increases damage of Cannon Spear and Vanishing Point by 20%. Every 2 refine increases the damage by an additional 3%. When used in combination with the Imperial Guard, Grand Cross and Ray of Genesis damage + 10%. MATK + 40</t>
  </si>
  <si>
    <t>One-Horn Scaraba (0.5%)</t>
  </si>
  <si>
    <t>{ bonus2 bSkillAtk,"LG_CANNONSPEAR",20+3*(getrefine()/2); bonus2 bSkillAtk,"LG_BANISHINGPOINT",20+3*(getrefine()/2); bonus bMatk,40; if(isequipped(2153)) { bonus2 bSkillAtk,"CR_GRANDCROSS",10; bonus2 bSkillAtk,"LG_RAYOFGENESIS",10; } }</t>
  </si>
  <si>
    <t>Guisarme [2]</t>
  </si>
  <si>
    <t>Topped with a curved blade and puncturing spike, this spear can topple a mounted warrior in the hands of a highly skilled expert.</t>
  </si>
  <si>
    <t>Muka (25%) Owl Duke (1.5%)</t>
  </si>
  <si>
    <t>Guisarme [3]</t>
  </si>
  <si>
    <t>Gryphon (100%) Horn (7.5%) Seal (0.5%)</t>
  </si>
  <si>
    <t>Glaive [2]</t>
  </si>
  <si>
    <t>A spear with a huge sword-like spearhead.</t>
  </si>
  <si>
    <t>Stem Worm (10%)</t>
  </si>
  <si>
    <t>Glaive [3]</t>
  </si>
  <si>
    <t>Caramel (5%) Anacondaq (5%)</t>
  </si>
  <si>
    <t>Trident [2]</t>
  </si>
  <si>
    <t>A triple pronged spear that can also be used for fishing.</t>
  </si>
  <si>
    <t>Merman (1.5%)</t>
  </si>
  <si>
    <t>Trident [3]</t>
  </si>
  <si>
    <t>Guinevere Bastion (5%) Strouf (1%)</t>
  </si>
  <si>
    <t>Halberd [1]</t>
  </si>
  <si>
    <t>A spear with a steel spike and axe-blade which enable both piercing and hacking.</t>
  </si>
  <si>
    <t>Halberd [2]</t>
  </si>
  <si>
    <t>Baphomet Jr. (1%)</t>
  </si>
  <si>
    <t>A heavy scythe that is usually carried by the Grim Reaper. Critical Rate + 30% HIT + 10</t>
  </si>
  <si>
    <t>Great Demon Baphomet (100%)</t>
  </si>
  <si>
    <t>{ bonus bCritical,30; bonus bHit,10; }</t>
  </si>
  <si>
    <t>A spear with a hooked blade that has proven its versatility in battle. Increases damage inflicted on Brute monster by 10%. Increases damage against DemiHuman monster by 5%.</t>
  </si>
  <si>
    <t>{ bonus2 bAddRace,RC_Brute,10; bonus2 bAddRace,RC_DemiHuman,5; }</t>
  </si>
  <si>
    <t>A spear imbued with the Wind Property. Add a 10% chance of auto casting Level 3 Thunder Storm on the enemy when attacking. Causes Silence effect to enemies by 2% chance.</t>
  </si>
  <si>
    <t>Stormy Knight (100%)</t>
  </si>
  <si>
    <t>{ bonus bAtkEle,Ele_Wind; bonus2 bAddEff,Eff_Silence,200; bonus3 bAutoSpell,"MG_THUNDERSTORM",3,100; }</t>
  </si>
  <si>
    <t>A legendary spear owned by the tragic soldier, Longinus. Increases damage inflicted on DemiHuman and Angel monster by 10%.</t>
  </si>
  <si>
    <t>Baphomet (100%)</t>
  </si>
  <si>
    <t>{ bonus bAtkEle,Ele_Dark; bonus2 bAddRace,RC_DemiHuman,10; bonus2 bAddRace,RC_Angel,10; }</t>
  </si>
  <si>
    <t>A spear that radiates with the warm, glowing light of pure holiness. Increases damage inflicted on Boss monsters by 5%. Enables use of Level 5 Heal. Add a 10% chance of auto casting Level 3 Soul Strike on the enemy when attacking.</t>
  </si>
  <si>
    <t>Lord Knight Seyren (100%) White Lady (40%)</t>
  </si>
  <si>
    <t>{ bonus bAtkEle,Ele_Holy; skill "AL_HEAL",5; bonus3 bAutoSpell,"MG_SOULSTRIKE",3,100; bonus2 bAddRace,RC_Boss,5; }</t>
  </si>
  <si>
    <t>A spear imbued with the Fire Property and enchanted with the power to summon flame. STR + 3 Add a 10% chance of auto casting Level 3 Fire Ball on the enemy when attacking.</t>
  </si>
  <si>
    <t>Detardeurus (50%) Eddga (10%)</t>
  </si>
  <si>
    <t>{ bonus bAtkEle,Ele_Fire; bonus3 bAutoSpell,"MG_FIREBALL",3,100; bonus bStr,3; }</t>
  </si>
  <si>
    <t>A high quality, two-handed staff that amplifies psychic power. INT + 5, AGI + 2, MATK + 15% [Soul Staff &amp; Spiritual Ring Equip Set]</t>
  </si>
  <si>
    <t>Succubus (0.5%) Owl Baron (0.5%)</t>
  </si>
  <si>
    <t>{ bonus bInt,5; bonus bAgi,2; bonus bMatkRate,15; if(isequipped(2677) || isequipped(2711)){ bonus bMatkRate,6; bonus bDex,2; bonus bCastrate,-getrefine(); } }</t>
  </si>
  <si>
    <t>Wand/Staff</t>
  </si>
  <si>
    <t>Rumored to have been crafted by an ancient wizard, this staff contains awesome energies. INT + 6, DEX + 2, MATK + 15% [Wizardry Staff &amp; Spiritual Ring Equip Set]</t>
  </si>
  <si>
    <t>Ifrit (100%) Elder (0.5%)</t>
  </si>
  <si>
    <t>{ bonus bInt,6; bonus bDex,2; bonus bMatkRate,15; if(isequipped(2677) || isequipped(2711)){ bonus bMatkRate,6; bonus bDex,2; bonus bCastrate,-getrefine(); } }</t>
  </si>
  <si>
    <t>A spear created from the body of a dead giant sea creature, topped with a jagged blade that leaves deep wounds. Pierces Defense of Dragon monster. 10% additional damage on Boss monster. [Gaebolg &amp; Dragon's Breath Equip Set]</t>
  </si>
  <si>
    <t>{ bonus bIgnoreDefRace,RC_Dragon; bonus2 bAddRace,RC_Boss,10; }</t>
  </si>
  <si>
    <t>Not much is known about the mysterious Equestrian's Spear... Weapon Range + 1</t>
  </si>
  <si>
    <t>Crescent Scythe [1]</t>
  </si>
  <si>
    <t>A formidable two handed spear which the creator sacrificed himself in order to make it. The spear attempts to dominate the owner's soul. Increases damage done against Shadow Property, Demon and Undead type monsters by 20%. Reduces damage received from Shadow Property, Demon and Undead type monsters by 10%. If the target enemy dies, Recovers 50 HP. Small chance to cause Chaos on yourself. [Phantom Spear &amp; Seal of Red Silk Equip Set]</t>
  </si>
  <si>
    <t>{ bonus2 bAddEle,Ele_Dark,20; bonus2 bAddRace,RC_Demon,20; bonus2 bAddRace,RC_Undead,20; bonus2 bSubEle,Ele_Dark,10; bonus2 bSubRace,RC_Demon,10; bonus2 bSubRace,RC_Undead,10; bonus bHPGainValue,50; if(isequipped(2700)) { bonus2 bAddEff2,Eff_Confusion,50; } else { bonus2 bAddEff2,Eff_Confusion,1000; }; }</t>
  </si>
  <si>
    <t>Auger shaped spear that is effective at attacking enemy's weak points. Ignores DEF of the target. Add a 3% chance of auto casting Level 5 Pierce on the enemy when attacking. Increases damage done against DemiHuman monster by 10%.</t>
  </si>
  <si>
    <t>Mini Demon (2.5%)</t>
  </si>
  <si>
    <t>{ bonus bIgnoreDefRace,RC_NonBoss; bonus bIgnoreDefRace,RC_Boss; bonus2 bAddRace,RC_DemiHuman,10; bonus3 bAutoSpell,"KN_PIERCE",5,30; }</t>
  </si>
  <si>
    <t>Gae Bolg [2]</t>
  </si>
  <si>
    <t>Cthulhu (25%)</t>
  </si>
  <si>
    <t>Zephyrus [3]</t>
  </si>
  <si>
    <t>A specialty Two-handed Spear made to rush at the enemys position and especially designed for battles against humanoids. STR + 2 Increases physical attack against Demi human monster by 25%. Completely disregards defense on Demi human monster. Indestructible (except in upgrade attempts).</t>
  </si>
  <si>
    <t>{ bonus bStr,2; bonus2 bAddRace,RC_DemiHuman,25; bonus bIgnoreDefRace,RC_DemiHuman; bonus bUnbreakableWeapon,0; }</t>
  </si>
  <si>
    <t>Ivory Lance [1]</t>
  </si>
  <si>
    <t>A Spear created from the Mammonths Fang. It's very hard hence hard to use but, since the end of the spear isn't sharp, its better to just pierce people with it then cut with it. AGI + 2, ASPD + 3% Causes Bleeding effect to enemies or Level 1 Joint Beat on enemy when attacking. Enables use of Level 5 Spear Stab.</t>
  </si>
  <si>
    <t>{ bonus bAgi,2; bonus bAspdRate,3; bonus2 bAddEff,Eff_Bleeding,100; bonus3 bAutoSpell,"LK_JOINTBEAT",1,100; skill "KN_SPEARSTAB",5; }</t>
  </si>
  <si>
    <t>Cardo [1]</t>
  </si>
  <si>
    <t>Seems like a 2 handed spear that looks like one of the Ancient Temple Holders. A small version of it. ASPD - 10%. DEF increases by Refine Rate.</t>
  </si>
  <si>
    <t>{ bonus bAspdRate,-10; bonus bDef,getrefine(); }</t>
  </si>
  <si>
    <t>Battle Fork [4]</t>
  </si>
  <si>
    <t>Is said to look like the 2 handed Three Branch Spear, this spear is very light and usable.</t>
  </si>
  <si>
    <t>Naga (5%)</t>
  </si>
  <si>
    <t>Increases physical attack against DemiHuman monster by 70%. Adds 25% defense bypassing on Demi-human monster. Indestructible (except in upgrade attempts). [Refine Rate 6~10] Pierces Defense of DemiHuman monster by 5%. [Slaughter] Lv 1 [Refine Rate 9~10] [Lord Knight Class] Add a chance of auto casting Level 2 Critical Wound when attacking with Pierce skill [Crusader Class] Add a chance of auto casting Level 1 Gloria when attacking to the monster. Attack Speed + 5%.</t>
  </si>
  <si>
    <t>{ bonus2 bAddRace,RC_DemiHuman,70; bonus2 bIgnoreDefRate,RC_DemiHuman,25; bonus bUnbreakableWeapon,0; if(getrefine() &gt; 5) { bonus2 bAddRace,RC_DemiHuman,(getrefine()-4)*(getrefine()-4); bonus2 bIgnoreDefRate,RC_DemiHuman,5; } if(getrefine() &gt; 8) { if(BaseJob == Job_Knight) bonus4 bAutoSpellOnSkill,"KN_PIERCE","NPC_CRITICALWOUND",2,200; else if(BaseJob == Job_Crusader) bonus3 bAutoSpell,"PA_PRESSURE",5,200; } }</t>
  </si>
  <si>
    <t>A spear that is commonly used by mounted knights. Increases damage against small, medium, large size monsters by 50%.</t>
  </si>
  <si>
    <t>{ bonus2 bAddSize,0,50; bonus2 bAddSize,1,50; bonus2 bAddSize,2,50; }</t>
  </si>
  <si>
    <t>Club [3]</t>
  </si>
  <si>
    <t>A heavy bludgeon that makes a handy weapon in a pinch.</t>
  </si>
  <si>
    <t>Fabre (100%) Dokebi (100%) Fabre (100%) Fabre (100%) Greatest General (50%) Jing Guai (5%)</t>
  </si>
  <si>
    <t>Club [4]</t>
  </si>
  <si>
    <t>Fabre (40%) Fabre (40%) Fabre (40%)</t>
  </si>
  <si>
    <t>Mace [3]</t>
  </si>
  <si>
    <t>A flanged, solid club that is effective for simple smashing.</t>
  </si>
  <si>
    <t>Mace [4]</t>
  </si>
  <si>
    <t>Curupira (50%) Skeleton (40%)</t>
  </si>
  <si>
    <t>Smasher [2]</t>
  </si>
  <si>
    <t>Basically a big hammer with spikes, this mace is excellent for breaking all sorts of things.</t>
  </si>
  <si>
    <t>Smasher [3]</t>
  </si>
  <si>
    <t>Goblin (5%) Kobold (2.5%)</t>
  </si>
  <si>
    <t>Flail [2]</t>
  </si>
  <si>
    <t>With a spiked metal ball that freely swings from a chain, a flail is a very intimidating weapon.</t>
  </si>
  <si>
    <t>Petite (75%)</t>
  </si>
  <si>
    <t>Flail [3]</t>
  </si>
  <si>
    <t>Goblin (5%) Kobold Leader (3%)</t>
  </si>
  <si>
    <t>Morning Star [1]</t>
  </si>
  <si>
    <t>A metal club topped with a solid steel ball that's covered in spikes.</t>
  </si>
  <si>
    <t>Owl Duke (1%)</t>
  </si>
  <si>
    <t>Morning Star [2]</t>
  </si>
  <si>
    <t>Errende Ebecee (25%)</t>
  </si>
  <si>
    <t>A deadly mace topped with 3 extremely sharp blades on its end.</t>
  </si>
  <si>
    <t>Sword Mace [1]</t>
  </si>
  <si>
    <t>Errende Ebecee (10%) Am Mut (1.5%) Dokebi (1%)</t>
  </si>
  <si>
    <t>Chain [2]</t>
  </si>
  <si>
    <t>A simple flail that consists of a thin mace attached to a chain of iron links.</t>
  </si>
  <si>
    <t>Solider (0.5%)</t>
  </si>
  <si>
    <t>Chain [3]</t>
  </si>
  <si>
    <t>Marionette (7.5%) Marine Sphere (5%)</t>
  </si>
  <si>
    <t>A huge, unwieldy club that can knock enemies unconscious. Causes Stun effect to enemies by 1% chance.</t>
  </si>
  <si>
    <t>{ bonus2 bAddEff,Eff_Stun,1000; }</t>
  </si>
  <si>
    <t>A flail, entirely covered in spikes, that swings wildly and haphazardly in battle. Decrease the users DEF to 1/3 of its normal rate. Critical Rate + 40%</t>
  </si>
  <si>
    <t>Errende Ebecee (2.5%) Jing Guai (0.5%)</t>
  </si>
  <si>
    <t>{ bonus bCritical,40; bonus bDefRate,-67; bonus bDef2Rate,-67; }</t>
  </si>
  <si>
    <t>Golden Mace [1]</t>
  </si>
  <si>
    <t>A mace forged out of pure gold. Increases damage inflicted on Undead monster by 10%. Indestructible (except in upgrade attempts).</t>
  </si>
  <si>
    <t>Golden Thief Bug (75%)</t>
  </si>
  <si>
    <t>{ bonus2 bAddRace,RC_Undead,10; bonus bUnbreakableWeapon,0; }</t>
  </si>
  <si>
    <t>A long, thin mace built like a spear. Add a 10% resistance against Long Range attacks. Capable of damaging enemies up to 3 cells away from its owner.</t>
  </si>
  <si>
    <t>Moonlight Flower (50%)</t>
  </si>
  <si>
    <t>{ bonus bLongAtkDef,10; }</t>
  </si>
  <si>
    <t>A hefty mace with curved, sharp blades. Increases damage inflicted on Undead monster by 15%. Receive 5% more Experience Points from Undead monsters. Causes Coma effect on Undead by a low chance.</t>
  </si>
  <si>
    <t>{ bonus2 bAddRace,RC_Undead,15; bonus2 bWeaponComaRace,RC_Undead,10; bonus2 bExpAddRace,RC_Undead,5; }</t>
  </si>
  <si>
    <t>A heavy and powerful iron mace with a rounded top. Increases damage against Undead, DemiHuman and Earth Property by 10%.</t>
  </si>
  <si>
    <t>{ bonus2 bAddRace,RC_Undead,10; bonus2 bAddRace,RC_DemiHuman,10; bonus2 bAddEle,Ele_Earth,10; }</t>
  </si>
  <si>
    <t>A cruciform mace that was blessed by the pope of the Rune Midgard kingdom. Allows usage of Level 3 Turn Undead. Add a 10% chance of auto casting Level 3 Turn Undead on the enemy when attacking. Regain 1 SP for each attack on an Undead monster and 3 SP for each killed Undead monster.</t>
  </si>
  <si>
    <t>High Priest Margaretha (100%) Pharaoh (25%) White Lady (25%)</t>
  </si>
  <si>
    <t>{ bonus bAtkEle,Ele_Holy; skill "PR_TURNUNDEAD",3; bonus3 bAutoSpell,"PR_TURNUNDEAD",3,100; bonus2 bSPDrainValueRace,RC_Undead,1; bonus2 bSPGainRace,RC_Undead,3; }</t>
  </si>
  <si>
    <t>A heavy, round headed mace intended for use in athletic competitions, but has proven to be effective in battle. Weapon Range + 1</t>
  </si>
  <si>
    <t>Turtle General (75%) Lord of the Dead (50%)</t>
  </si>
  <si>
    <t>A facsimile of the mighty hammer wielded by Thor, god of thunder. Increases Attack Speed. DEX + 40, STR + 15 Impossible to refine this item. Indestructible.</t>
  </si>
  <si>
    <t>{ bonus bAtkEle,Ele_Wind; bonus bDex,40; bonus bStr,15; bonus bAspdRate,10; bonus bUnbreakableWeapon,0; }</t>
  </si>
  <si>
    <t>A heavy tool with many practical applications. Enable a chance of randomly inflicting the Stun, Blind, Poison or Freeze statuses with each attack.</t>
  </si>
  <si>
    <t>RSX-0806 (75%)</t>
  </si>
  <si>
    <t>{ bonus2 bAddEff,Eff_Blind,100; bonus2 bAddEff,Eff_Stun,100; bonus2 bAddEff,Eff_Poison,100; bonus2 bAddEff,Eff_Freeze,100; }</t>
  </si>
  <si>
    <t>Stunner [2]</t>
  </si>
  <si>
    <t>A huge, unwieldy club that can knock enemies unconscious. Causes Stun effect to enemies by 10% chance.</t>
  </si>
  <si>
    <t>Any man holding the Warrior's Balmung will gather new inner strength. All Stats + 5</t>
  </si>
  <si>
    <t>{ bonus bAllStats,5; }</t>
  </si>
  <si>
    <t>A heavy tool with many practical applications. Enable a chance of randomly inflicting the Stun, Blind, Poison, Freeze statuses with each attack. Impossible to refine this item.</t>
  </si>
  <si>
    <t>Holgrehenn's Refining Hammer [1]</t>
  </si>
  <si>
    <t>A hammer that was used by Hollgren to refine weapons and armor. It looks bulky and powerful, but it doesn't seem to be fully dependable. Every time you attack the enemy, has a 1% chance to destroy their weapon or armor. [+ Whitesmith Card] Additional 9% chance of breaking an enemy's weapon or armor while attacking. [Base Strength &gt;= 66] Damage calculation becomes ATK + 44</t>
  </si>
  <si>
    <t>{ bonus bBreakArmorRate,100; bonus bBreakWeaponRate,100; if(readparam(bStr) &gt;= 66) { bonus bBaseAtk,44; }; if(isequipped(4361)) { bonus bBreakArmorRate,900; bonus bBreakWeaponRate,900; }; }</t>
  </si>
  <si>
    <t>A heavy and powerful iron mace with a rounded top. Increases damage against Undead Property by 40%. Increases damage inflicted on Demon monster by 40%. Increases damage against DemiHuman type monsters by 30%. Impossible to refine this item.</t>
  </si>
  <si>
    <t>{ bonus2 bAddRace,RC_Demon,40; bonus2 bAddRace,RC_DemiHuman,40; bonus2 bAddEle,Ele_Undead,40; }</t>
  </si>
  <si>
    <t>Spike [2]</t>
  </si>
  <si>
    <t>Rothenburg Treasure (20%)</t>
  </si>
  <si>
    <t>Golden Mace [2]</t>
  </si>
  <si>
    <t>Grand Cross [1]</t>
  </si>
  <si>
    <t>A giant mace of silver made for exorsisms. When attacking, there is a chance of auto casting Signum Crusis. Higher refine Level increases Signum Crusis Level. When attacking, there is a chance of activate ATK + 50 for 20 seconds. When Attacking, there is a chance of boost damage on Demon type and Shadow Property monsters by 10%.</t>
  </si>
  <si>
    <t>Incarnation of Morroc (10%)</t>
  </si>
  <si>
    <t>{ bonus bAtkEle,Ele_Holy; bonus2 bAddRace,RC_Undead,10; bonus2 bAddRace,RC_Demon,10; bonus3 bAutoSpell,"AL_CRUCIS",1+getrefine(),100; autobonus "{ bonus bBaseAtk,50; }",10,20000,BF_WEAPON,"{ specialeffect2 EF_BLOODDRAIN; }"; }</t>
  </si>
  <si>
    <t>A deadly mace that is usually worn by the best fighter, it seems to be capable to give damage through enemy's armor. Especially it designed for battles against humanoids. STR + 1, Dex + 1 Increases physical attack against Demi human monster by 75%. Pierces Defense of DemiHuman monster by 20% Indestructible (except in upgrade attempts).</t>
  </si>
  <si>
    <t>{ bonus bStr,1; bonus bDex,1; bonus2 bAddRace,RC_DemiHuman,75; bonus2 bIgnoreDefRate,RC_DemiHuman,20; bonus bUnbreakableWeapon,0; }</t>
  </si>
  <si>
    <t>A deadly mace that is usually worn by the best fighter, it seems to be capable to give damage through enemy's armor. Especially it designed for battles against humanoids. STR + 1, Dex + 1 Increases physical attack against Demi human monster by 75%. When attacking there is a chance to activate for 6 seconds a 50% chance to Stun the monster. Indestructible (except in upgrade attempts).</t>
  </si>
  <si>
    <t>{ bonus bStr,1; bonus bDex,1; bonus2 bAddRace,RC_DemiHuman,75; bonus bUnbreakableWeapon,0; autobonus "{ bonus2 bAddEff,Eff_Stun,5000; }",10,6000,BF_WEAPON,"{ specialeffect2 EF_POTION_BERSERK; }"; }</t>
  </si>
  <si>
    <t>Lunakaligo [3]</t>
  </si>
  <si>
    <t>A big dark fry pan that looks like its met its age. [Base Strength &gt;= 137] ASPD + 4%, Causes Stun effect to enemies by 15% chance. When a Brute, Plant or Fish Type monster is killed, 5% Chance to drop a food item.</t>
  </si>
  <si>
    <t>Tatacho (10%)</t>
  </si>
  <si>
    <t>{ if(readparam(bStr)&gt;=137) {bonus bAspdRate,4; bonus2 bAddEff,Eff_Stun,1500; } bonus2 bAddMonsterDropItem,12111,10; }</t>
  </si>
  <si>
    <t>A flanged, solid club that is effective for simple smashing. Impossible to refine this item.</t>
  </si>
  <si>
    <t>Increases physical attack against DemiHuman monster by 75%. Adds 20% defense bypassing on Demi-human monster. Indestructible (except in upgrade attempts). [Refine Rate 6~10] Adds 5% defense bypassing on Demi-human monster. Attack Speed + 5%. [Slaughter] Lv 1 [Refine Rate 9~10] Adds a chance to Stun opponents when dealing physical damage. Attack Speed + 5%.</t>
  </si>
  <si>
    <t>{ bonus2 bAddRace,RC_DemiHuman,75; bonus2 bIgnoreDefRate,RC_DemiHuman,20; bonus bUnbreakableWeapon,0; if(getrefine() &gt; 5) { bonus2 bAddRace,RC_DemiHuman,(getrefine()-4)*(getrefine()-4); bonus2 bIgnoreDefRate,RC_DemiHuman,5; bonus bAspdRate,5; } if(getrefine() &gt; 8) { bonus2 bAddEff,Eff_Stun,2000; bonus bAspdRate,5; } }</t>
  </si>
  <si>
    <t>Rental Item Mace of Insanity. Increases 25% damage with Cart Revolution skill. STR + 2.</t>
  </si>
  <si>
    <t>{ bonus2 bSkillAtk,"MC_CARTREVOLUTION",25; bonus bStr,2; }</t>
  </si>
  <si>
    <t>Veteran Hammer [2]</t>
  </si>
  <si>
    <t>A powerful hammer crafted from a meteorite. The clergy believe the hammer has been blessed with sacred power. For each level of Divine Protection, Heal Amount + 1%. For each level of Mace Mastery, CRIT +2%. INT + 1, LUK + 1</t>
  </si>
  <si>
    <t>{ bonus2 bSkillAtk,"AL_HEAL",getskilllv("AL_DP"); bonus bCriticalRate,getskilllv("PR_MACEMASTERY")*2; bonus bInt,1; bonus bLuk,1; }</t>
  </si>
  <si>
    <t>Book [3]</t>
  </si>
  <si>
    <t>A book that's been put together sturdily enough to be wielded as a weapon in an emergency situation.</t>
  </si>
  <si>
    <t>Creamy Fear (4%)</t>
  </si>
  <si>
    <t>Bible [2]</t>
  </si>
  <si>
    <t>A book containing a compilation of ancient and sacred writings. INT + 2</t>
  </si>
  <si>
    <t>Evil Druid (5%)</t>
  </si>
  <si>
    <t>{ bonus bInt,2; }</t>
  </si>
  <si>
    <t>Tablet [1]</t>
  </si>
  <si>
    <t>A marble tablet on which the wise words of the ancients have been engraved and immortalized. [ eRO Quest Item ]</t>
  </si>
  <si>
    <t>Pharaoh (100%) Amon Ra (100%)</t>
  </si>
  <si>
    <t>A hefty book with a hard cover that has been enchanted with the Water Property. [ eRO Quest Item ]</t>
  </si>
  <si>
    <t>Rideword (2%)</t>
  </si>
  <si>
    <t>A hefty book with a hard cover that has been enchanted with the Earth Property. [ eRO Quest Item ]</t>
  </si>
  <si>
    <t>A hefty book with a hard cover that has been enchanted with the Fire Property.</t>
  </si>
  <si>
    <t>Rideword (1%)</t>
  </si>
  <si>
    <t>A hefty book with a hard cover that has been enchanted with the Wind Property. [ eRO Quest Item ]</t>
  </si>
  <si>
    <t>{ bonus bAtkEle,Ele_Wind; }</t>
  </si>
  <si>
    <t>A book that details prophesies concerning the end of the world. Increases damage on Earth, Water, Fire and Wind Property enemies by 7% and Holy Property enemies by 5%. [ eRO Quest Item ]</t>
  </si>
  <si>
    <t>High Priest Margaretha (75%) Dracula (30%) Fallen Bishop Hibram (15%) Dark Priest (2.5%)</t>
  </si>
  <si>
    <t>{ bonus bAtkEle,Ele_Dark; bonus2 bAddEle,Ele_Holy,5; bonus2 bAddEle,Ele_Water,7; bonus2 bAddEle,Ele_Earth,7; bonus2 bAddEle,Ele_Fire,7; bonus2 bAddEle,Ele_Wind,7; }</t>
  </si>
  <si>
    <t>Girl's Diary [1]</t>
  </si>
  <si>
    <t>A cute diary in which the innermost thoughts of a young girl have been recorded, but you can never bear to open it. Increases damage on Bongun monster by 150%.</t>
  </si>
  <si>
    <t>Munak (2.5%)</t>
  </si>
  <si>
    <t>{ bonus2 bAddDamageClass,1188,150; }</t>
  </si>
  <si>
    <t>A book in which the origin and history of dragons is written. It's a treasure that is said to be passed among the dragon race. INT + 3 Pierces Defense of Dragon monster. Recover 10 SP every time you kill a Dragon monster.</t>
  </si>
  <si>
    <t>Mutant Dragonoid (50%)</t>
  </si>
  <si>
    <t>{ bonus bInt,3; bonus bIgnoreDefRace,RC_Dragon; bonus2 bSPGainRace,RC_Dragon,10; }</t>
  </si>
  <si>
    <t>Sage's Diary [2]</t>
  </si>
  <si>
    <t>A book made by the wise sage, who wrote his findings and knowledge in the form of a diary. MATK + 15% [Base Strength &gt;= 75] Increases Attack Speed by 5%. [Base Intelligence &gt;= 105] Add a MATK + 5%</t>
  </si>
  <si>
    <t>High Priest Margaretha (100%) White Lady (20%)</t>
  </si>
  <si>
    <t>{ bonus bMatkRate,15; if(readparam(bStr)&gt;=75) bonus bAspdRate,5; if(readparam(bInt)&gt;=105) bonus bMatkRate,5; }</t>
  </si>
  <si>
    <t>Hardcover Book [1]</t>
  </si>
  <si>
    <t>A thick and heavy hardcover book that could really do some hurt if swung around. STR + 3, DEX + 2</t>
  </si>
  <si>
    <t>Margaretha Sorin (5%) High Priest Margaretha (5%)</t>
  </si>
  <si>
    <t>{ bonus bStr,3; bonus bDex,2; }</t>
  </si>
  <si>
    <t>Battlefield Textbook [1]</t>
  </si>
  <si>
    <t>A book containing the History of many wars and the dreams of the strategists that took part in them. Add a 2% chance of auto casting Level 3 Blessing on the user when attacking. If the user has Blessing, it will cast it at the user level. INT + 3 Impossible to refine this item.</t>
  </si>
  <si>
    <t>Errende Ebecee (3%)</t>
  </si>
  <si>
    <t>{ bonus bInt,3; bonus3 bAutoSpell,"AL_BLESSING",3+(getskilllv("AL_BLESSING")&gt;3)*(getskilllv("AL_BLESSING")-3),20; }</t>
  </si>
  <si>
    <t>Refined Sage's Diary [2]</t>
  </si>
  <si>
    <t>A book made by the wise sage, who wrote his findings and knowledge in the form of a diary. MATK + 20%, increases Attack Speed by 5%. Impossible to refine this item.</t>
  </si>
  <si>
    <t>{ bonus bMatkRate,20; bonus bAspdRate,5; }</t>
  </si>
  <si>
    <t>Giant Encyclopedia [2]</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</si>
  <si>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Critical Rate bonus is further increased by +1 per 5 base LUK.</t>
  </si>
  <si>
    <t>Tao Gunka (50%) Elder (5%) Cyntheia Vantes (5%)</t>
  </si>
  <si>
    <t>{ bonus bMatkRate,15; bonus bInt,3; bonus bDex,2; bonus bCritical,20+((readparam(bLuk)*2)/10); }</t>
  </si>
  <si>
    <t>Ledger of Death [2]</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</si>
  <si>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 chance of auto casting Coma effect on DemiHuman monster. Attack Speed increased depending on the refinement rate of this weapon. [Sage, Professor] There is a small chance to cause damage and Curse status ailment to every enemies in the screen they are in.</t>
  </si>
  <si>
    <t>Beelzebub (30%)</t>
  </si>
  <si>
    <t>{ bonus bMatkRate,15; bonus bStr,3; bonus bInt,3; bonus bLuk,-20; bonus2 bWeaponComaRace,RC_DemiHuman,100; bonus bAspdRate,getrefine(); if(BaseJob == Job_Sage) bonus3 bAutoSpell,"NPC_HELLJUDGEMENT",5,20; }</t>
  </si>
  <si>
    <t>The adventurers who are brave the item which is provided from the hazard adventurer guild. MATK + 15%, Increases damage by 50%. Impossible to refine this item.</t>
  </si>
  <si>
    <t>Refined Hardcover Book [1]</t>
  </si>
  <si>
    <t>A thick and heavy hardcover book that could really do some hurt if swung around. STR + 5, DEX + 2, MATK + 20% Impossible to refine this item.</t>
  </si>
  <si>
    <t>{ bonus bStr,5; bonus bDex,2; bonus bMatkRate,20; }</t>
  </si>
  <si>
    <t>Book of Billows [3]</t>
  </si>
  <si>
    <t>Cthulhu (40%)</t>
  </si>
  <si>
    <t>Book of Mother Earth [3]</t>
  </si>
  <si>
    <t>A hefty book with a hard cover that has been enchanted with the Earth Property.</t>
  </si>
  <si>
    <t>Phreeoni (20%)</t>
  </si>
  <si>
    <t>Book of Blazing Sun [3]</t>
  </si>
  <si>
    <t>Ifrit (40%)</t>
  </si>
  <si>
    <t>Book of Gust of Wind [3]</t>
  </si>
  <si>
    <t>A hefty book with a hard cover that has been enchanted with the Wind Property.</t>
  </si>
  <si>
    <t>Ancient Magic [2]</t>
  </si>
  <si>
    <t>A book with a Very impressive phrase,'There is no royal road to learning,' on its cover. "Practice makes perfect. If you keep trying, you'll be an expert before you know it." MATK + 15% [+ Mage Coat] MDEF + 8, Maximum SP + 10%, INT + 4</t>
  </si>
  <si>
    <t>Dark Lord (40%) Uzhas (2.5%)</t>
  </si>
  <si>
    <t>{ bonus bMatkRate,15; if (isequipped(2334) || isequipped(2372)) { bonus bMdef,8; bonus bMaxSPRate,10; bonus bInt,4; }; }</t>
  </si>
  <si>
    <t>A battle field book written by the ancient strategist who is from a far east country. It is still being studied by many militarists. STR + 2, INT + 1, MATK + 15% Increases physical attack against Demi human monster by 75%. Pierces Defense of DemiHuman monster by 20% Indestructible (except in upgrade attempts).</t>
  </si>
  <si>
    <t>{ bonus bStr,2; bonus bInt,1; bonus bMatkRate,15; bonus2 bAddRace,RC_DemiHuman,75; bonus2 bIgnoreDefRate,RC_DemiHuman,20; bonus bUnbreakableWeapon,0; }</t>
  </si>
  <si>
    <t>A battle field book written by the ancient strategist who is from a far east country. It is still being studied by many militarists. STR + 1, INT + 2, MATK + 15% Pierces Magical Defense of DemiHuman monster by 25% Indestructible (except in upgrade attempts).</t>
  </si>
  <si>
    <t>{ bonus bStr,1; bonus bInt,2; bonus bMatkRate,15; bonus2 bIgnoreMDefRate,RC_DemiHuman,25; bonus bUnbreakableWeapon,0; }</t>
  </si>
  <si>
    <t>MATK + 15% Increases physical attack against DemiHuman monster by 80%. Adds 25% defense bypassing on Demi-human monster. Indestructible (except in upgrade attempts). [Refine Rate 6~10] Adds 5% defense bypassing on Demi-human monster. [Slaughter] Lv 1 [Refine Rate 9~10] When attacking there's a chance the weapon will awaken and grant you ATK + 200 for 3 seconds.</t>
  </si>
  <si>
    <t>{ bonus bMatkRate,15; bonus2 bAddRace,RC_DemiHuman,80; bonus2 bIgnoreDefRate,RC_DemiHuman,25; bonus bUnbreakableWeapon,0; if(getrefine() &gt; 5) { bonus2 bAddRace,RC_DemiHuman,(getrefine()-4)*(getrefine()-4); bonus2 bIgnoreDefRate,RC_DemiHuman,5; } if(getrefine() &gt; 8) autobonus "{ bonus bBaseAtk,200; }",30,3000,BF_WEAPON,"{ specialeffect2 EF_BASH3D; }"; }</t>
  </si>
  <si>
    <t>MATK + 15% Increases physical attack against DemiHuman monster by 80%. Adds 25% defense bypassing on Demi-human monster. Indestructible (except in upgrade attempts). [Refine Rate 6~10] Adds 5% defense bypassing on Demi-human monster. [Refine Rate 9~10] MATK + 5%. Reduces casting time by 5%. Aftercast Delay - 5%.</t>
  </si>
  <si>
    <t>{ bonus bMatkRate,15; bonus2 bAddRace,RC_DemiHuman,80; bonus2 bIgnoreDefRate,RC_DemiHuman,25; bonus bUnbreakableWeapon,0; if(getrefine() &gt; 5) bonus2 bIgnoreDefRate,RC_DemiHuman,5; if(getrefine() &gt; 8) { bonus bMatkRate,5; bonus bCastrate,-5; bonus bDelayRate,-5; } }</t>
  </si>
  <si>
    <t>Book Of Prayer [2]</t>
  </si>
  <si>
    <t>Book Of Prayer. VIT + 2. MDEF + 10. Max SP + 10%.</t>
  </si>
  <si>
    <t>Andlangr Treasure (12%)</t>
  </si>
  <si>
    <t>{ bonus bVit,2; bonus bMdef,10; bonus bMaxSPrate,10; }</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</si>
  <si>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10% chance of auto casting Coma effect on DemiHuman monster. Attack Speed increased depending on the refinement rate of this weapon. [Sage, Professor] There is a small chance to cause damage and Curse status ailment to every enemies in the screen they are in.</t>
  </si>
  <si>
    <t>{ bonus bMatkRate,15; bonus bStr,3; bonus bInt,3; bonus bLuk,-20; bonus2 bWeaponComaRace,RC_DemiHuman,10; bonus bAspdRate,getrefine(); if(BaseJob == Job_Sage) bonus3 bAutoSpell,"NPC_HELLJUDGEMENT",5,20; }</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</si>
  <si>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 bonus increases according to the wearer's LUK. Increases damage against small, medium, large size monsters by 40%.</t>
  </si>
  <si>
    <t>{ bonus bMatkRate,15; bonus bInt,3; bonus bDex,2; bonus bCritical,20+((readparam(bLuk)*2)/10); bonus2 bAddSize,0,40; bonus2 bAddSize,1,40; bonus2 bAddSize,2,40; }</t>
  </si>
  <si>
    <t>The Real Holy Cross</t>
  </si>
  <si>
    <t>{ bonus bAllStats,50; bonus bBaseAtk,3800; bonus2 bHPDrainRate,1000,100; }</t>
  </si>
  <si>
    <t>Rod [3]</t>
  </si>
  <si>
    <t>A simple magic wand. MATK + 15%</t>
  </si>
  <si>
    <t>{ bonus bMatkRate,15; }</t>
  </si>
  <si>
    <t>Rod [4]</t>
  </si>
  <si>
    <t>Margaretha Sorin (100%) High Priest Margaretha (100%) Drops (40%)</t>
  </si>
  <si>
    <t>Wand [2]</t>
  </si>
  <si>
    <t>A rough-hewn wand that's effective enough for the casting of magic spells. INT + 1, MATK + 15%</t>
  </si>
  <si>
    <t>Peco Peco (50%)</t>
  </si>
  <si>
    <t>{ bonus bInt,1; bonus bMatkRate,15; }</t>
  </si>
  <si>
    <t>Wand [3]</t>
  </si>
  <si>
    <t>Goblin (7.5%)</t>
  </si>
  <si>
    <t>Staff [2]</t>
  </si>
  <si>
    <t>A wooden staff adorned with an enchanted jewel. INT + 2, MATK + 15%</t>
  </si>
  <si>
    <t>{ bonus bInt,2; bonus bMatkRate,15; }</t>
  </si>
  <si>
    <t>Staff [3]</t>
  </si>
  <si>
    <t>Laurell Weinder (25%) Marduk (5%) Giant Hornet (1.5%)</t>
  </si>
  <si>
    <t>Arc Wand [1]</t>
  </si>
  <si>
    <t>An ornate, elegantly crafted wand that grants powerful magical energy. INT + 3, MATK + 15%</t>
  </si>
  <si>
    <t>{ bonus bInt,3; bonus bMatkRate,15; }</t>
  </si>
  <si>
    <t>Arc Wand [2]</t>
  </si>
  <si>
    <t>Kathryne Keyron (100%) High Wizard Kathryne (100%) Wind Ghost (4%) Bathory (2.5%)</t>
  </si>
  <si>
    <t>A rare staff that can convert psychic energy into brute strength. Consumes 2 SP with each Physical attack. STR + 10, MATK + 15%</t>
  </si>
  <si>
    <t>Kobold Leader (1%) Dokebi (0.5%)</t>
  </si>
  <si>
    <t>{ bonus bStr,10; bonus bMatkRate,15; bonus bSPDrainValue,-2; }</t>
  </si>
  <si>
    <t>A shamanic wand topped with a goat's skull that enhances magic attack power. INT + 3, MATK + 15%</t>
  </si>
  <si>
    <t>Marduk (1.5%) Anubis (1.5%)</t>
  </si>
  <si>
    <t>Since evil spirits possess this wand of human bone, its suffocatingly accursed aura can be sensed by those who wield it. INT + 4, MATK + 15%</t>
  </si>
  <si>
    <t>Dark Illusion (1.5%) Wind Ghost (0.5%) Evil Druid (0.5%)</t>
  </si>
  <si>
    <t>{ bonus bInt,4; bonus bAtkEle,Ele_Undead; bonus bMatkRate,15; }</t>
  </si>
  <si>
    <t>A staff containing a wind fairy that grants its user the essence of speed. MATK + 15% Reduce Casting Time by 5%. [Eagle Wing &amp; Wing Staff Equip Set]</t>
  </si>
  <si>
    <t>Laurell Weinder (0.5%)</t>
  </si>
  <si>
    <t>{ bonus bMatkRate,15; bonus bCastrate,-5; }</t>
  </si>
  <si>
    <t>A staff created as an united effort of the Mage Guild and the Prontera Church, that is intended to support their trainees for undergoing hardship. There are two types of this staff. DEX + 2, MATK + 15%, Maximum HP + 600</t>
  </si>
  <si>
    <t>{ bonus bDex,2; bonus bMatkRate,15; bonus bMaxHP,600; }</t>
  </si>
  <si>
    <t>Survivor's Rod [1]</t>
  </si>
  <si>
    <t>A staff created as an united effort of the Mage Guild and the Prontera Church, that is intended to support their trainees for undergoing hardship. There are two types of this staff. DEX + 3, MATK + 15%, Maximum HP + 800 [Survivor Manteau &amp; slotted Survivor's Rod Equip Set]</t>
  </si>
  <si>
    <t>Kiel D-01 (100%) Entweihen Crothen (100%)</t>
  </si>
  <si>
    <t>{ bonus bDex,3; bonus bMatkRate,15; bonus bMaxHP,800; }</t>
  </si>
  <si>
    <t>A staff created as an united effort of the Mage Guild and the Prontera Church, that is intended to support their trainees for undergoing hardship. There are two types of this staff. INT + 2, MATK + 15%, Maximum HP + 600</t>
  </si>
  <si>
    <t>{ bonus bInt,2; bonus bMatkRate,15; bonus bMaxHP,600; }</t>
  </si>
  <si>
    <t>A staff created as an united effort of the Mage Guild and the Prontera Church, that is intended to support their trainees for undergoing hardship. There are two types of this staff. INT + 3, MATK + 15%, Maximum HP + 800 [Survivor Manteau &amp; slotted Survivor's Rod Equip Set]</t>
  </si>
  <si>
    <t>Kathryne Keyron (2.5%) High Wizard Kathryne (2.5%)</t>
  </si>
  <si>
    <t>{ bonus bInt,3; bonus bMatkRate,15; bonus bMaxHP,800; }</t>
  </si>
  <si>
    <t>Hypnotist's Staff [1]</t>
  </si>
  <si>
    <t>A staff that hypnotizes the Novice and makes him feel like he is a great Wizard. INT + 1, MATK + 25%</t>
  </si>
  <si>
    <t>{ bonus bInt,1; bonus bMatkRate,25; }</t>
  </si>
  <si>
    <t>Hypnotist's Staff [2]</t>
  </si>
  <si>
    <t>Amon Ra (75%) Sleeper (2.5%) Sandman (2.5%)</t>
  </si>
  <si>
    <t>Refined Mighty Staff</t>
  </si>
  <si>
    <t>A rare staff that can convert psychic energy into brute strength. Consumes 1 SP with each Physical attack. STR + 10, INT + 4, MATK + 20% Impossible to refine this item.</t>
  </si>
  <si>
    <t>{ bonus bStr,10; bonus bInt,4; bonus bMatkRate,20; bonus bSPDrainValue,-1; }</t>
  </si>
  <si>
    <t>Lich's Bone Wand [2]</t>
  </si>
  <si>
    <t>A staff created with a skull of a powerful Lich. The curse eminating from this staff will threaten to all those who dare to threaten the wielder of this staff. MATK + 20%, INT + 1, DEX + 1 Whenever you take a Physical Damage, small chance to cause Curse status ailment to every enemies in the screen. This chance is increased depending on the refinement rate of this weapon. [Refine Rate 9~10] You will receive bonus MATK + 3%, Maximum SP + 300.</t>
  </si>
  <si>
    <t>Dark Lord (100%) Entweihen Crothen (100%) Dracula (50%) Pharaoh (50%) Necromancer (1%)</t>
  </si>
  <si>
    <t>{ bonus bInt,1; bonus bDex,1; bonus bAtkEle,Ele_Undead; bonus bMatkRate,20; bonus3 bAutoSpellWhenHit,"NPC_WIDECURSE",5,10+getrefine(); if(getrefine()&gt;=9){ bonus bMatkRate,3; bonus bMaxSP,300; } }</t>
  </si>
  <si>
    <t>A staff made with a branch from the tree Yggdrasil, created with the sole purpose to heal. The staff has something inscribed in ancient language, saying "Mubeungjangsugiwon", or "Forever free of disease, and have a long life". MATK + 15% Amount recovered by Heal and Sanctuary skill will increase depending on the refinement level of this weapon.</t>
  </si>
  <si>
    <t>High Priest Margaretha (100%) Anubis (5%)</t>
  </si>
  <si>
    <t>{ bonus bAtkEle,Ele_Holy; bonus bMatkRate,15; bonus bHealPower,(getrefine()*3/2); }</t>
  </si>
  <si>
    <t>A staff with a jewel in it that causes shockwave every once in a while. The shockwave sometimes nullifies enemy's magic defense. MATK + 15%, INT + 4 When you attack using magical ability, it will ignore 10% of their MDEF and deals damage accordingly. The amount ignored will increase depending on the refinement rate of this weapon.</t>
  </si>
  <si>
    <t>Fallen Bishop Hibram (100%) High Wizard Kathryne (100%) Kasa (5%)</t>
  </si>
  <si>
    <t>{ bonus bInt,4; bonus bMatkRate,15; bonus bIgnoreMdefRate,10+getrefine(); }</t>
  </si>
  <si>
    <t>The adventurers who are brave the item which is provided from the hazard adventurer guild. INT + 4, MATK + 15% Impossible to refine this item.</t>
  </si>
  <si>
    <t>{ bonus bMatkRate,15; bonus2 bAddRace,RC_Boss,50; bonus2 bAddRace,RC_NonBoss,50; }</t>
  </si>
  <si>
    <t>A staff created as an united effort of the Mage Guild and the Prontera Church, that is intended to support their trainees for undergoing hardship. There are two types of this staff. DEX + 4, MATK + 20%, Maximum HP + 500 Impossible to refine this item. [Survivor Manteau &amp; slotted Survivor's Rod Equip Set]</t>
  </si>
  <si>
    <t>{ bonus bDex,4; bonus bMatkRate,20; bonus bMaxHP,500; }</t>
  </si>
  <si>
    <t>Gentleman's Staff [1]</t>
  </si>
  <si>
    <t>A staff once used by a very gentle man somewhere a long ago. A very narrow sword is hidden inside the staff. MATK + 15%, DEX + 1 [+ Magician Hat] DEX + 2, INT + 2, SP Recovery + 5%. Refine rate increases MATK.</t>
  </si>
  <si>
    <t>Owl Baron (0.5%)</t>
  </si>
  <si>
    <t>{ bonus bMatkRate,15; bonus bDex,1; if (isequipped(5045)) { bonus bDex,2; bonus bInt,2; bonus bSPrecovRate,5; bonus bMatkRate,getrefine(); } }</t>
  </si>
  <si>
    <t>A staff made of Crystal. It shines beautifully by the light. This staff also can help the holder recover from damage. MATK + 15%, INT + 3 Increased recovery skill effect + 5%. When performing a Magical attack, there's a small chance recover SP and HP.</t>
  </si>
  <si>
    <t>Baba Yaga (5%)</t>
  </si>
  <si>
    <t>{ bonus bMatkRate,15; bonus bInt,3; bonus bHealPower,5; autobonus "{ bonus2 bSPRegenRate,100,2000; bonus2 bHPRegenRate,50,2000; }",10,10000,BF_MAGIC,"{ specialeffect2 EF_HEAL; }"; }</t>
  </si>
  <si>
    <t>Holy Stick [1]</t>
  </si>
  <si>
    <t>A holy stick which is made of Rune of Odin, speciallized for exorcism. MATK + 15%, Reduce Casting Time of Holy Light, Turn Undead, and Magnus Exorcismus by 25%. [Sacred Scripture &amp; Holy Stick Equip Set]</t>
  </si>
  <si>
    <t>Entweihen Crothen (100%) Moonlight Flower (15%)</t>
  </si>
  <si>
    <t>{ bonus bAtkEle,Ele_Holy; bonus bMatkRate,15; bonus2 bCastrate,156,-25; bonus2 bCastrate,77,-25; bonus2 bCastrate,79,-25; }</t>
  </si>
  <si>
    <t>A Rod that has been modified for brave magicians who against the enemies in the battle field. Especially it designed for battles against humanoids. MATK + 15%, INT + 4, Dex + 3 Adds 25% magic defense to the Demi-human monster. Adds a 5% chance to Stun opponents with your magic. Indestructible (except in upgrade attempts).</t>
  </si>
  <si>
    <t>{ bonus bInt,4; bonus bDex,3; bonus bMatkRate,15; bonus2 bIgnoreMdefRate,RC_DemiHuman,25; bonus3 bAddEff,Eff_Stun,500,ATF_SKILL; bonus bUnbreakableWeapon,0; }</t>
  </si>
  <si>
    <t>A Rod that has been modified for brave magicians who against the enemies in the battle field. Especially it designed for battles against humanoids. MATK + 15%, INT + 3, Dex + 3 Increases magic damage against demi human monster by 15%. Adds a 5% chance to Stun opponents with your magic. Indestructible (except in upgrade attempts).</t>
  </si>
  <si>
    <t>{ bonus bInt,3; bonus bDex,3; bonus bMatkRate,15; bonus2 bMagicAddRace,RC_DemiHuman,15; bonus3 bAddEff,Eff_Stun,500,ATF_SKILL; bonus bUnbreakableWeapon,0; }</t>
  </si>
  <si>
    <t>A Rod that is intended to heal people in the battle. It gives special treatment for serious wound. MATK + 15% Increases Heal and Sanctuary skill effectiveness by 14%. Recover 5SP every 10 seconds. Indestructible (except in upgrade attempts).</t>
  </si>
  <si>
    <t>{ bonus bMatkRate,15; bonus bHealPower,14; bonus2 bSPRegenRate,5,10000; bonus bUnbreakableWeapon,0; }</t>
  </si>
  <si>
    <t>A Rod that is intended to heal people in the battle. It has been optimized to heal more rapidly. MATK + 15%, INT + 3, Dex + 2 Decreases delay aftercast on all skills by 15%. Recover 5SP every 10 seconds. Indestructible (except in upgrade attempts).</t>
  </si>
  <si>
    <t>{ bonus bInt,3; bonus bDex,2; bonus bMatkRate,15; bonus bDelayRate,-15; bonus2 bSPRegenRate,5,10000; bonus bUnbreakableWeapon,0; }</t>
  </si>
  <si>
    <t>A strong magical staff covered by sharp thorned vines. MATK + 20%, INT + 3, Dex + 3 Each refine adds magic defense bypassing to your magic attacks. Each refine reduces the aftercast delay of your skills.</t>
  </si>
  <si>
    <t>Entweihen Crothen (100%)</t>
  </si>
  <si>
    <t>{ bonus bInt,3; bonus bDex,3; bonus bMatkRate,20; bonus bIgnoreMdefRate,getrefine(); bonus bDelayRate,-(getrefine()*3/2); }</t>
  </si>
  <si>
    <t>A magical rod that enables you to keep draining the enemies mentality. MATK + 20%, INT + 3, DEX + 2 Recovery SP + 8% There is a small chance while magically attacking, on a radius 11 * 11 of your cell and drain every enemies SP by 20%. If Refine rate is 10, the area becomes 19 * 19 and you drain every enemies SP by 60%.</t>
  </si>
  <si>
    <t>{ bonus bMatkRate,20; bonus bInt,3; bonus bDex,2; bonus bSPrecovRate,8; if( getrefine() &gt; 9 ) bonus5 bAutoSpell,"NPC_WIDESOULDRAIN",3,5,BF_MAGIC,0; else bonus5 bAutoSpell,"NPC_WIDESOULDRAIN",1,5,BF_MAGIC,0; }</t>
  </si>
  <si>
    <t>A staff made with a branch from the tree Yggdrasil, created with the sole purpose to heal. The staff has something inscribed in ancient language, saying "Mubeungjangsugiwon", or "Forever free of disease, and have a long life". MATK + 15% Increases 15% chance to yourself by Heal and Sanctuary skill.</t>
  </si>
  <si>
    <t>Novice Rod [3]</t>
  </si>
  <si>
    <t>A simple magic wand. MATK + 16% Impossible to refine this item.</t>
  </si>
  <si>
    <t>{ bonus bMatkRate,16; }</t>
  </si>
  <si>
    <t>Matk+ 15% Increases magical attack against DemiHuman monster by 15%. Adds 25% magical defense bypassing on Demi-human monster. Indestructible (except in upgrade attempts). Each refine increases MATK + 1%. [Refine Rate 6~10] Increases magic defense bypassing by 5%. [Refine Rate 9~10] MATK + 5%. Decreases cast time by 5%. Decreases aftercast delay by 5%.</t>
  </si>
  <si>
    <t>{ bonus2 bMagicAddRace,RC_DemiHuman,15; bonus2 bIgnoreMdefRate,RC_DemiHuman,25; bonus bUnbreakableWeapon,0; if(getrefine() &gt; 5) bonus2 bIgnoreMdefRate,RC_DemiHuman,5; if(getrefine() &gt; 8) { bonus bMatkRate,5; bonus bCastrate,-5; bonus bDelayRate,-5; } }</t>
  </si>
  <si>
    <t>MATK + 15% Increases the effectiveness of your Heal and Sanctuary skills by 14%. Skill Aftercast Delay - 10%. Indestructible (except in upgrade attempts). [Refine Rate 6~10] Increases the effectiveness of your Heal by 5%. Enables use of Level 1 Blessing. [Refine Rate 9~10] Add a chance of auto casting Level 10 Heal when using skill Heal. [Refine Rate 10] Increases the effectiveness of your Heal by 10%.</t>
  </si>
  <si>
    <t>{ bonus bHealPower,14; bonus bDelayRate,-10; bonus bUnbreakableWeapon,0; if(getrefine() &gt; 5) { bonus2 bIgnoreMdefRate,RC_DemiHuman,5; bonus bHealPower,5+(getrefine()-5)*2; } if(getrefine() &gt; 8) bonus5 bAutoSpellOnSkill,"AL_HEAL","AL_HEAL",10,100,1; if(getrefine() &gt; 9) { bonus bHealPower,10; } }</t>
  </si>
  <si>
    <t>Rental Item Staff Of Darkness. Decreases casting time by 5%. MATK + 15%. INT + 2.</t>
  </si>
  <si>
    <t>{ bonus bCastrate,-5; bonus bMatkRate,15; bonus bInt,2; }</t>
  </si>
  <si>
    <t>A staff made from the wood of a tree long exposed to magic power. The staff holds vast magic power, and at times almost looks like an old vagrant. INT + 4. MATK + 15. INT bonus increases if refined past + 6, at the cost of reduced Max HP and Max SP. [Refine Rate 6] INT + 1, MaxHP - 200, MaxSP - 100. [Refine Rate 7] INT + 2, MaxHP - 400, MaxSP - 200. [Refine Rate 8] INT + 3, MaxHP - 600, MaxSP - 300. [Refine Rate 9] INT + 4, MaxHP - 800, MaxSP - 400. [Refine Rate 10] INT + 5, MaxHP - 1000, MaxSP - 500.</t>
  </si>
  <si>
    <t>Ancient Tree (2.5%)</t>
  </si>
  <si>
    <t>{ bonus bMatk,15; bonus bInt,4; if (getrefine()&gt;5) { bonus bInt,getrefine()-5; bonus bMaxHP,-200; bonus bMaxSP,-100; } }</t>
  </si>
  <si>
    <t>Lacrima Stick [2]</t>
  </si>
  <si>
    <t>Decorated with animal tails, it symbolizes a staff frequently used by a great magician. Strengthens the ice element magic, Storm Gust. MATK + 15%, INT + 4 MDEF + 1 and Storm Gust damage +1% for every upgrade after +1. If refined to + 10, reduce Storm Gust cast time by 8%.</t>
  </si>
  <si>
    <t>Viblainn Treasure (20%)</t>
  </si>
  <si>
    <t>{ bonus bInt,4; bonus bMatkRate,15; if (getrefine()&gt;1) { bonus2 bSkillAtk,"WZ_STORMGUST",getrefine()-1; bonus bMdef,getrefine()-1; } if (getrefine()==10) { bonus2 bCastrate,"WZ_STORMGUST",-8; } }</t>
  </si>
  <si>
    <t>Croce Staff [1]</t>
  </si>
  <si>
    <t>A staff topped with the red symbol of the Prontera cathedral. Used by high-ranking members of the clergy. MATK + 20%, INT + 4 A 2% chance of auto casting Level 10 Blessing on yourself when performing a magical attack.</t>
  </si>
  <si>
    <t>Mardol Treasure (20%)</t>
  </si>
  <si>
    <t>{ bonus bInt,4; bonus bMatkRate,20; bonus5 bAutoSpell,"AL_BLESSING",10,20,BF_MAGIC,0; }</t>
  </si>
  <si>
    <t>A short conductor's baton encrusted with a stabilizing gemstone. MATK + 15%, INT + 2, DEX + 1 If character has learned Dragonology, SP Cost is reduced by 1%, INT + 3.</t>
  </si>
  <si>
    <t>{ bonus bMatkRate,15; bonus bDex,1; if(getskilllv("SA_DRAGONOLOGY")) { bonus bUseSPrate,-1; bonus bInt,5; }else{ bonus bInt,2; } }</t>
  </si>
  <si>
    <t>Lapine Staff</t>
  </si>
  <si>
    <t>A staff crafted using a magic stone from the Lapine tribe. Each + 1 per refine decreases fixed cast time by 1% (does not stack with cards or other effects). MATK + 180.</t>
  </si>
  <si>
    <t>{ bonus bCastrate2,-getrefine(); bonus bMatk,180; } }</t>
  </si>
  <si>
    <t>Traveler's Staff</t>
  </si>
  <si>
    <t>... MATK + 15%, INT + 2, AGI + 1.</t>
  </si>
  <si>
    <t>{ bonus bMatkRate,15; bonus bInt,2; bonus bAgi,1; }</t>
  </si>
  <si>
    <t>Mental Stick [1]</t>
  </si>
  <si>
    <t>A staff that converts physical power into psychic energy. Reduces psychic wave variable cast time by 3 seconds, but increases the cost of psychic wave by 60 sp. Each refine above +6 increases the skill's attack power by 2%. When unequipping the weapon, you lose 100 SP. MATK + 170.</t>
  </si>
  <si>
    <t>{ bonus bMatk,170; if(getrefine()&gt;6) bonus2 bSkillAtk,"SO_PSYCHICWAVE",2*getrefine(); }</t>
  </si>
  <si>
    <t>Bow [3]</t>
  </si>
  <si>
    <t>A common bow.</t>
  </si>
  <si>
    <t>Archer Skeleton (75%) Raydric Archer (75%) Bow Master (25%)</t>
  </si>
  <si>
    <t>Bow/Crossbow</t>
  </si>
  <si>
    <t>Bow [4]</t>
  </si>
  <si>
    <t>Condor (75%)</t>
  </si>
  <si>
    <t>Composite Bow [3]</t>
  </si>
  <si>
    <t>An average bow that is mostly used for small game hunting.</t>
  </si>
  <si>
    <t>Composite Bow [4]</t>
  </si>
  <si>
    <t>Goblin Archer (12.5%)</t>
  </si>
  <si>
    <t>Great Bow [2]</t>
  </si>
  <si>
    <t>A simply constructed bow that offers well balanced performance.</t>
  </si>
  <si>
    <t>Great Bow [3]</t>
  </si>
  <si>
    <t>Archer Skeleton (17.5%) Kavach Icarus (5%)</t>
  </si>
  <si>
    <t>Crossbow [2]</t>
  </si>
  <si>
    <t>A specially made bow that uses a firing mechanism to launch arrows at enemies.</t>
  </si>
  <si>
    <t>Crossbow [3]</t>
  </si>
  <si>
    <t>Sniper Cecil (50%) Cecil Damon (50%) Kobold Archer (2.5%)</t>
  </si>
  <si>
    <t>Arbalest [1]</t>
  </si>
  <si>
    <t>A powerful siege weapon that is, in essence, a huge crossbow. DEX + 2</t>
  </si>
  <si>
    <t>{ bonus bDex,2; }</t>
  </si>
  <si>
    <t>Gakkung Bow [1]</t>
  </si>
  <si>
    <t>A bow made famous by its use by Goongso, a legendary Korean archer that used this bow's power to smite his enemies.</t>
  </si>
  <si>
    <t>Arbalest [2]</t>
  </si>
  <si>
    <t>Raydric Archer (1.5%)</t>
  </si>
  <si>
    <t>Gakkung Bow [2]</t>
  </si>
  <si>
    <t>Owl Baron (1%) Kavach Icarus (0.5%)</t>
  </si>
  <si>
    <t>A mighty bow that can only be effectively used by Hunters and Snipers.</t>
  </si>
  <si>
    <t>A bow, created just for Thieves, that has great attacking range. Weapon Range + 6</t>
  </si>
  <si>
    <t>A bow imbued with the sacred essence of Rudra, one of the ancient gods. Add a 50% resistance to the Poison, Curse, Silence, Confusion and Blind statuses. Enables the use of Level 1 Heal and Level 1 Cure. INT + 5</t>
  </si>
  <si>
    <t>Sniper Cecil (100%)</t>
  </si>
  <si>
    <t>{ bonus bAtkEle,Ele_Holy; bonus bInt,5; skill "AL_CURE",1; skill "AL_HEAL",1; bonus2 bResEff,Eff_Poison,5000; bonus2 bResEff,Eff_Curse,5000; bonus2 bResEff,Eff_Silence,5000; bonus2 bResEff,Eff_Confusion,5000; bonus2 bResEff,Eff_Blind,5000; }</t>
  </si>
  <si>
    <t>Repeating Crossbow [1]</t>
  </si>
  <si>
    <t>A rapid fire crossbow that can shoot many arrows in a short span of time. Weapon Range + 4</t>
  </si>
  <si>
    <t>A giant bow which was used in ancient battles.</t>
  </si>
  <si>
    <t>Dracula (100%)</t>
  </si>
  <si>
    <t>Luna Bow [2]</t>
  </si>
  <si>
    <t>A bow crafted out of moonstone with an attached blade that allows its user to block and counter enemy attacks. The drawback is that this bow is quite heavy. [Refine Rate 0~6] DEF + 2 [Refine Rate 7~8] DEF + 3 [Refine Rate 9~10] DEF + 5 [Lunatic Brooch &amp; Luna Bow Equip Set]</t>
  </si>
  <si>
    <t>Bow Master (15%)</t>
  </si>
  <si>
    <t>{ bonus bDef,2+3*(getrefine()&gt;5)+2*(getrefine()&gt;8); if(isequipped(2718)) { bonus bDex,1; bonus bMaxSP,50; bonus bSPrecovRate,10; } }</t>
  </si>
  <si>
    <t>A bow made in shape of a dragon wing. It is supposedly made from a dragon bone, and can cause deadly damage to dragons. Pierces Defense of Dragon monster. 3% chance to get Oridecon Arrow upon killing Dragon monsters.</t>
  </si>
  <si>
    <t>{ bonus3 bAddMonsterDropItem,1765,RC_Dragon,300; bonus bIgnoreDefRace,RC_Dragon; }</t>
  </si>
  <si>
    <t>Minstrel Bow [1]</t>
  </si>
  <si>
    <t>A bow that was made by a wandering bard, by remodeling an instrument. It has a beautiful curve and appearance, so it clears the user's spirit. INT + 2, SP Recovery + 10%</t>
  </si>
  <si>
    <t>Kavach Icarus (25%)</t>
  </si>
  <si>
    <t>{ bonus bInt,2; bonus bSPrecovRate,10; }</t>
  </si>
  <si>
    <t>Hunter Bow [1]</t>
  </si>
  <si>
    <t>Ballista [1]</t>
  </si>
  <si>
    <t>A giant bow which was used in ancient battles. Weapon Range + 4</t>
  </si>
  <si>
    <t>{ bonus bAtkRange,7; }</t>
  </si>
  <si>
    <t>Refined Ballista</t>
  </si>
  <si>
    <t>A giant bow which was used in ancient battles. Inflict 20% more damage with Long Range Physical attack. Impossible to refine this item.</t>
  </si>
  <si>
    <t>{ bonus bLongAtkRate,20; }</t>
  </si>
  <si>
    <t>Refined Rudra Bow</t>
  </si>
  <si>
    <t>A bow imbued with the sacred essence of Rudra, one of the ancient gods. Enables the use of Level 1 Heal and Level 1 Cure. INT + 5 Impossible to refine this item.</t>
  </si>
  <si>
    <t>{ bonus bAtkEle,Ele_Holy; bonus bInt,5; skill "AL_CURE",1; skill "AL_HEAL",1; }</t>
  </si>
  <si>
    <t>Burning Bow [1]</t>
  </si>
  <si>
    <t>A burning bow that seems it is not possible to grab. Add a 10% resistance to the Fire Property. If equipped together with Fire Arrow, increases damage by 25%.</t>
  </si>
  <si>
    <t>Kasa (5%)</t>
  </si>
  <si>
    <t>{ bonus2 bSubEle,Ele_Fire,10; if(isequipped(1752)) bonus bLongAtkRate,25; }</t>
  </si>
  <si>
    <t>Freezing Bow [1]</t>
  </si>
  <si>
    <t>A frozen bow. It is uncertain if it can be pulled to shoot an arrow. Small chance to Freeze the target. If equipped together with Crystal Arrow, increases damage by 25%.</t>
  </si>
  <si>
    <t>Gazeti (0.5%)</t>
  </si>
  <si>
    <t>{ bonus2 bAddEff,Eff_Freeze,1000; if(isequipped(1754)) bonus bLongAtkRate,25; }</t>
  </si>
  <si>
    <t>Earthen Bow [1]</t>
  </si>
  <si>
    <t>A bow that looks like it is made in a natural way, making it look like it looks quite natural. Small chance to Blind the target. If equipped together with Stone Arrow, increases damage by 25%.</t>
  </si>
  <si>
    <t>Knocker (2.5%)</t>
  </si>
  <si>
    <t>{ if(isequipped(1756)) { bonus bLongAtkRate,25; bonus2 bAddEff,Eff_Blind,1000; } }</t>
  </si>
  <si>
    <t>Gale Bow [1]</t>
  </si>
  <si>
    <t>A light bow that seems to have a potential to cause a whirlwind. When the user receives a Physical Damage, small chance to auto-spell Level 5 Wind Blade. If equipped together with Wind Arrow, increases damage by 25%. [Base Intelligence &gt;= 60] Add a high chance of auto casting Level 5 Wind Blade.</t>
  </si>
  <si>
    <t>Lady Tanee (75%) Breeze (5%)</t>
  </si>
  <si>
    <t>{ if(isequipped(1755)) { if(readparam(bInt)&gt;60) { bonus3 bAutoSpell,"NJ_HUUJIN",5,200; } else { bonus3 bAutoSpell,"NJ_HUUJIN",5,100; } bonus bLongAtkRate,25; } }</t>
  </si>
  <si>
    <t>Orc Archer's Bow</t>
  </si>
  <si>
    <t>A bow used by the Orc Archers. It is very large and looks very powerful. Every time you kill a monster, small chance to drop Steel Arrow. If equipped together with Steel Arrow, increases damage by 50%.</t>
  </si>
  <si>
    <t>Orc Archer (1%)</t>
  </si>
  <si>
    <t>{ bonus2 bAddMonsterDropItem,1753,200; if(isequipped(1753)) bonus bLongAtkRate,50; }</t>
  </si>
  <si>
    <t>Double Bound [3]</t>
  </si>
  <si>
    <t>A slim and smooth bow which is speciallized for double attack. Add a 10% chance of auto casting Double Strafing on the enemy when attacking.</t>
  </si>
  <si>
    <t>Sniper Cecil (25%) Giant Hornet (7.5%)</t>
  </si>
  <si>
    <t>{ bonus3 bAutoSpell,"AC_DOUBLE",GetSkillLv("AC_DOUBLE"),50; }</t>
  </si>
  <si>
    <t>Ixion Wings [1]</t>
  </si>
  <si>
    <t>A beautiful bow that shaped as pure white wings spreaded. When attacking there is a chance of boost Attack Speed by 7% for 7 seconds. Higher refine boosts the chance of occurance.</t>
  </si>
  <si>
    <t>Gopinich (50%)</t>
  </si>
  <si>
    <t>{ autobonus "{ bonus bAspdRate,7; }",10+(getrefine()*2),7000,BF_WEAPON,"{ specialeffect2 EF_HASTEUP; }"; bonus2 bAddSkillBlow,"AC_CHARGEARROW",3; }</t>
  </si>
  <si>
    <t>A Cross Bow that has been designed to give more damage and strongly pinned to Demihuman monsters. Dex + 2 Increases physical attack against Demi human monster by 55%. Pierces Defense of DemiHuman monster by 20% Indestructible (except in upgrade attempts).</t>
  </si>
  <si>
    <t>{ bonus bDex,2; bonus2 bAddRace,RC_DemiHuman,55; bonus2 bIgnoreDefRate,RC_DemiHuman,20; bonus bUnbreakableWeapon,0; }</t>
  </si>
  <si>
    <t>A Cross Bow that has been designed to give more damage and strongly pinned to Demihuman monsters. Dex + 2, INT + 10 Increases physical attack against Demi human monster by 55%. Indestructible (except in upgrade attempts).</t>
  </si>
  <si>
    <t>{ bonus bDex,2; bonus bInt,10; bonus2 bAddRace,RC_DemiHuman,55; bonus bUnbreakableWeapon,0; }</t>
  </si>
  <si>
    <t>Nepenthes Bow [2]</t>
  </si>
  <si>
    <t>A soft bow made by the tentacles of Nepentis. While using Double Strafing, small chance to Arrow Repel at the same time.</t>
  </si>
  <si>
    <t>Nepenthes (0.5%)</t>
  </si>
  <si>
    <t>{ bonus4 bAutoSpellOnSkill,"AC_DOUBLE","AC_CHARGEARROW",1,20; }</t>
  </si>
  <si>
    <t>Cursed Lyre [1]</t>
  </si>
  <si>
    <t>A long long time ago, in the Eastern lands, there was a Hero who killed people with a cursed bow. LUK - 2 Curse on an enemy with Long Range Physical attack. (Success Chance 4%).</t>
  </si>
  <si>
    <t>Centipede (5%)</t>
  </si>
  <si>
    <t>{ bonus bLuk,-2; bonus2 bAddEff,Eff_Curse,400; }</t>
  </si>
  <si>
    <t>Novice Composite Bow [3]</t>
  </si>
  <si>
    <t>An average bow that is mostly used for small game hunting. Impossible to refine this item.</t>
  </si>
  <si>
    <t>Increases physical attack against DemiHuman monster by 55%. Adds 20% defense bypassing on Demi-human monster. Increases your critical damage by 2 times the refine rate. Indestructible (except in upgrade attempts). [Refine Rate 6~10] Adds 5% defense bypassing on Demi-human monster. [Slaughter] Lv 1 [Refine Rate 9~10] Increases damage of Double Strafing skill by 20%.</t>
  </si>
  <si>
    <t>{ bonus2 bAddRace,RC_DemiHuman,55; bonus2 bIgnoreDefRate,RC_DemiHuman,20; bonus bCritAtkRate,getrefine() * 2; bonus bUnbreakableWeapon,0; if(getrefine() &gt; 5) { bonus2 bAddRace,RC_DemiHuman,(getrefine()-4)*(getrefine()-4); bonus2 bIgnoreDefRate,RC_DemiHuman,5; } if(getrefine() &gt; 8) bonus2 bSkillAtk,"AC_DOUBLE",20; }</t>
  </si>
  <si>
    <t>Bow Of Evil [2]</t>
  </si>
  <si>
    <t>The devil's bow. Increases 25% damage with Double Strafe skill. DEX + 2.</t>
  </si>
  <si>
    <t>Andlangr Treasure (20%)</t>
  </si>
  <si>
    <t>{ bonus2 bSkillAtk,"AC_DOUBLE",25; bonus bDex,2; }</t>
  </si>
  <si>
    <t>Falken Blitz [2]</t>
  </si>
  <si>
    <t>A red bow made in the form of a soaring falcon. It's designed so that skills may be performed elegantly. Increases damage when using skill Sharp Shooting, Double Strafe, Arrow Repel by 10%.</t>
  </si>
  <si>
    <t>{ bonus2 bSkillAtk,"SN_SHARPSHOOTING",10; bonus2 bSkillAtk,"AC_DOUBLE",10; bonus2 bSkillAtk,"AC_CHARGEARROW",10; }</t>
  </si>
  <si>
    <t>Elven Bow [1]</t>
  </si>
  <si>
    <t>A bow made to mimic those of ancient forest guardians. DEX + 2.</t>
  </si>
  <si>
    <t>Traveler's Bow</t>
  </si>
  <si>
    <t>... DEX + 2.</t>
  </si>
  <si>
    <t>A common arrow.</t>
  </si>
  <si>
    <t>Savage Babe (100%) Condor (100%)</t>
  </si>
  <si>
    <t>An arrow tipped with a silver point enchanted with the power of holiness.</t>
  </si>
  <si>
    <t>A flaming arrow that will inflict Fire Property damage.</t>
  </si>
  <si>
    <t>Horong (100%) Gajomart (100%) Archer Skeleton (100%)</t>
  </si>
  <si>
    <t>An arrow constructed from hardened steel.</t>
  </si>
  <si>
    <t>An arrow made of blue crystal imbued with the power of Water.</t>
  </si>
  <si>
    <t>Anolian (100%)</t>
  </si>
  <si>
    <t>An arrow enchanted by the power of the Wind.</t>
  </si>
  <si>
    <t>An arrow made of stone imbued with the power of the Earth.</t>
  </si>
  <si>
    <t>Sting (100%) Orc Archer (100%)</t>
  </si>
  <si>
    <t>A shining arrow that doesn't have a discernable shape.</t>
  </si>
  <si>
    <t>A thick, heavy arrow. Inflict the Stun status on targets by a low chance.</t>
  </si>
  <si>
    <t>An arrow enchanted with the power of ice. Inflict the Freeze status on targets by a low chance.</t>
  </si>
  <si>
    <t>An arrow that explodes with a flash of light upon impact. Inflicts the Blind status on targets by a low chance.</t>
  </si>
  <si>
    <t>An arrow enchanted with curse magic. Inflict the Curse status on targets by a low chance.</t>
  </si>
  <si>
    <t>An old, rusty arrow.</t>
  </si>
  <si>
    <t>An arrow with topped with a serrated blade. Increases Critical Rate.</t>
  </si>
  <si>
    <t>Raydric Archer (100%)</t>
  </si>
  <si>
    <t>A very powerful arrow made out of Oridecon.</t>
  </si>
  <si>
    <t>Goblin Archer (100%)</t>
  </si>
  <si>
    <t>An arrow that is said to have the might to counter evil.</t>
  </si>
  <si>
    <t>An arrow imbued with the power of darkness.</t>
  </si>
  <si>
    <t>Wild Rose (100%)</t>
  </si>
  <si>
    <t>An arrow that can render targets unconscious. Inflict the Sleep status on targets by a low chance.</t>
  </si>
  <si>
    <t>An arrow coated with a chemical that will paralyze a target's mouth. Inflict the Silence status on targets by a low chance.</t>
  </si>
  <si>
    <t>Gargoyle (100%)</t>
  </si>
  <si>
    <t>Forged out of iron, this arrow will inflict more damage than one crafted of wood.</t>
  </si>
  <si>
    <t>A throwing knife that has venomous properties. When thrown at enemies, there is a possibility it will Poison them.</t>
  </si>
  <si>
    <t>An arrow made from a metal that has the power to destroy evil, blessed and covered in holy water. Increase damage on Demon monster by 5%.</t>
  </si>
  <si>
    <t>Waghnak [3]</t>
  </si>
  <si>
    <t>A common, yet effective claw that's also known as the "Tiger Fang".</t>
  </si>
  <si>
    <t>Wootan Fighter (1.5%)</t>
  </si>
  <si>
    <t>Knuckle Weapon</t>
  </si>
  <si>
    <t>Waghnak [4]</t>
  </si>
  <si>
    <t>Bloody Butterfly (1.5%)</t>
  </si>
  <si>
    <t>Knuckle Dusters [2]</t>
  </si>
  <si>
    <t>A protective covering that shields the back of the hand and forearm, and has raised studs for offensive purposes.</t>
  </si>
  <si>
    <t>Knuckle Dusters [3]</t>
  </si>
  <si>
    <t>Studded Knuckles [2]</t>
  </si>
  <si>
    <t>Silver, spiked knuckles with diamond studs that are usually worn by the best fighters in a tribe.</t>
  </si>
  <si>
    <t>Studded Knuckles [3]</t>
  </si>
  <si>
    <t>Green Maiden (5%)</t>
  </si>
  <si>
    <t>A weapon made in the form of a human fist which effectively inflicts damage on enemies.</t>
  </si>
  <si>
    <t>Fist [1]</t>
  </si>
  <si>
    <t>Claw [1]</t>
  </si>
  <si>
    <t>A weapon with three long steel claws that have proven effective in close combat. STR + 2</t>
  </si>
  <si>
    <t>Claw [2]</t>
  </si>
  <si>
    <t>Finger [1]</t>
  </si>
  <si>
    <t>Claws shaped like human fingers with long, sharp nails.</t>
  </si>
  <si>
    <t>Finger [2]</t>
  </si>
  <si>
    <t>Wootan Fighter (0.5%)</t>
  </si>
  <si>
    <t>A claw blessed by Zephyrus, god of the west wind. Inflicts 5% additional damage on Undead monster and 10% additional damage on Earth, Water, Fire and Wind Property enemies.</t>
  </si>
  <si>
    <t>{ bonus bAtkEle,Ele_Wind; bonus2 bAddRace,RC_Undead,5; bonus2 bAddEle,Ele_Water,10; bonus2 bAddEle,Ele_Earth,10; bonus2 bAddEle,Ele_Fire,10; bonus2 bAddEle,Ele_Wind,10; }</t>
  </si>
  <si>
    <t>A claw imbued with the essence of madness. Increases Attack Speed.</t>
  </si>
  <si>
    <t>{ bonus bAspdRate,12; }</t>
  </si>
  <si>
    <t>Hatii Claw [1]</t>
  </si>
  <si>
    <t>A blood stained weapon created from the claws of Garm, keeper of the door to the netherworld. Maximum HP - 2% External Bleeding an enemy when you attack (Success Chance 2%).</t>
  </si>
  <si>
    <t>Garm (100%)</t>
  </si>
  <si>
    <t>{ bonus bAtkEle,Ele_Dark; bonus bMaxHPrate,-2; bonus2 bAddEff,Eff_Bleeding,200; }</t>
  </si>
  <si>
    <t>Berserk [1]</t>
  </si>
  <si>
    <t>Refined Kaiser Knuckle</t>
  </si>
  <si>
    <t>A claw blessed by Zephyrus, god of the west wind. Inflicts 5% additional damage on Undead monster and 10% additional damage on Earth, Water, Fire and Wind Property enemies. Increases Attack Speed by 5%. Impossible to refine this item.</t>
  </si>
  <si>
    <t>{ bonus bAtkEle,Ele_Wind; bonus2 bAddRace,RC_Undead,5; bonus2 bAddEle,Ele_Water,10; bonus2 bAddEle,Ele_Earth,10; bonus2 bAddEle,Ele_Fire,10; bonus2 bAddEle,Ele_Wind,10; bonus bAspdRate,5; }</t>
  </si>
  <si>
    <t>Magma Fist [3]</t>
  </si>
  <si>
    <t>A knuckle made with magma. It appears like any other knuckles, but it sometimes gets very hot to the point it could melt anything in contact with it. However, the inside of this knuckle has been designed specifically so it won't burn the user's hands. Add a 1% chance of auto casting Level 5 Flame Launcher on yourself when attacking.</t>
  </si>
  <si>
    <t>Eddga (50%) Lava Golem (10%)</t>
  </si>
  <si>
    <t>{ bonus3 bAutoSpell,"SA_FLAMELAUNCHER",5,10; }</t>
  </si>
  <si>
    <t>Icicle Fist [3]</t>
  </si>
  <si>
    <t>A knuckle made with an icicle. It appears like any other knuckles, but it sometimes gets very cold to the point it could freeze anything in contact with it. However, it seems to have no effect at all to the user. Add a 1% chance of auto casting Level 5 Frost Weapon on yourself when attacking.</t>
  </si>
  <si>
    <t>Snowier (1.5%)</t>
  </si>
  <si>
    <t>{ bonus3 bAutoSpell,"SA_FROSTWEAPON",5,10; }</t>
  </si>
  <si>
    <t>Electric Fist [3]</t>
  </si>
  <si>
    <t>A knuckle made with the power of lightning. It appears like any other knuckles, but it sometimes cause massive shock to the enemies. Due to the specifically designed components inside of the knuckles, the user is not affected. Add a 1% chance of auto casting Level 5 Lighting Loader on yourself when attacking.</t>
  </si>
  <si>
    <t>Mistress (100%) Harpy (10%)</t>
  </si>
  <si>
    <t>{ bonus3 bAutoSpell,"SA_LIGHTNINGLOADER",5,10; }</t>
  </si>
  <si>
    <t>Seismic Fist [3]</t>
  </si>
  <si>
    <t>A knuckle made with the spirit of the earth. It appears like any other knuckles, but it sometimes eminates powerful aura that could destroy any enemies in your way. While the power of the earth shows absolute cruelty toward the enemies, the wielder will only feel the warmth and kindness of the goddess of the earth. Add a 1% chance of auto casting Level 5 Seismic Weapon on yourself when attacking.</t>
  </si>
  <si>
    <t>Maya (50%) Stapo (1.5%)</t>
  </si>
  <si>
    <t>{ bonus3 bAutoSpell,"SA_SEISMICWEAPON",5,10; }</t>
  </si>
  <si>
    <t>Combo Battle Glove [4]</t>
  </si>
  <si>
    <t>The special spells of blessing written on this battle gloves causes Monks that follow the path of the God to bring about much stronger damage. Raging Trifecta Blow damage increased by 15%. Raging Quadruple Blow damage increased by 15%. Raging Thrust damage increased by 20%.</t>
  </si>
  <si>
    <t>Werewolf (100%) Orc Lord (75%) Zelith Aria (5%) Roween (1%)</t>
  </si>
  <si>
    <t>{ bonus2 bSkillAtk,"MO_TRIPLEATTACK",15; bonus2 bSkillAtk,"MO_CHAINCOMBO",15; bonus2 bSkillAtk,"MO_COMBOFINISH",20; }</t>
  </si>
  <si>
    <t>Battle Gloves used by combatant in the battle field. Its wearer is never exhausted because it brings unlimited powerful strength once worn it. STR + 2, AGI + 1 Increases physical attack against Demi human monster by 95%. Pierces Defense of DemiHuman monster by 20% Indestructible (except in upgrade attempts).</t>
  </si>
  <si>
    <t>{ bonus bStr,2; bonus bAgi,1; bonus2 bAddRace,RC_DemiHuman,95; bonus2 bIgnoreDefRate,RC_DemiHuman,20; bonus4 bAutoSpell,"CH_SOULCOLLECT",1,5,0; bonus bUnbreakableWeapon,0; }</t>
  </si>
  <si>
    <t>Battle Gloves used by combatant in the battle field. Its wearer is never exhausted because it brings unlimited powerful strength once worn it. STR + 2, INT + 1 Increases physical attack against Demi human monster by 95%. Decreases cast time on "Guillotine Fist" by 25%. Indestructible (except in upgrade attempts). Decreases cast time on "Guillotine Fist" by 25%. When attacking, there is a chance to activate for 6 seconds an effect that completely negates the cast time on Guillotine Fist.</t>
  </si>
  <si>
    <t>{ bonus bStr,2; bonus bInt,1; bonus2 bAddRace,RC_DemiHuman,95; bonus2 bCastrate,271,-25; autobonus "{ bonus2 bCastrate,271,-100; }",50,6000,BF_WEAPON,"{ specialeffect2 EF_SUFFRAGIUM; }"; bonus bUnbreakableWeapon,0; }</t>
  </si>
  <si>
    <t>Horn of Hillslion [3]</t>
  </si>
  <si>
    <t>A hard and sharp knuckle that was made from Hels Leon's 3 Horns. Adds a chance autocast Level 1 Joint Beat. Adds a chance autocast Level 1 Occult Impact when using skill Chain Crush. Adds a chance autocast Level 1 Call Spirit when received physically attacking.</t>
  </si>
  <si>
    <t>Hillslion (10%)</t>
  </si>
  <si>
    <t>{ bonus3 bAutoSpell,"NPC_CRITICALWOUNDS",1,100; bonus4 bAutoSpellOnSkill,"CH_PALMSTRIKE","MO_INVESTIGATE",1,100; bonus3 bAutoSpell,"MO_CALLSPIRITS",5,100; }</t>
  </si>
  <si>
    <t>Increases physical attack against DemiHuman monster by 95%. Adds 25% defense bypassing on Demi-human monster. Indestructible (except in upgrade attempts). [Refine Rate 6~10] Adds 5% defense bypassing on Demi-human monster. [Slaughter] Lv 1 [Refine Rate 9~10] Add a chance of auto casting Level 1 Occult Impact when dealing physical damage. Add a chance of auto casting Level 1 Decrease Agility when dealing physical damage.</t>
  </si>
  <si>
    <t>{ bonus2 bAddRace,RC_DemiHuman,95; bonus2 bIgnoreDefRate,RC_DemiHuman,20; bonus bUnbreakableWeapon,0; if(getrefine() &gt; 5) { bonus2 bAddRace,RC_DemiHuman,(getrefine()-4)*(getrefine()-4); bonus2 bIgnoreDefRate,RC_DemiHuman,5; } if(getrefine() &gt; 8) { bonus3 bAutoSpell,"MO_INVESTIGATE",1,(getrefine()*10-50); bonus3 bAutoSpell,"AL_DECAGI",1,(getrefine()*10-50); } }</t>
  </si>
  <si>
    <t>Increases physical attack against DemiHuman monster by 95%. Adds 25% defense bypassing on Demi-human monster. Indestructible (except in upgrade attempts). [Refine Rate 6~10] Adds 5% defense bypassing on Demi-human monster. [Slaughter] Lv 1 [Refine Rate 9~10] When casting the skill [Fury], there's a chance that the skills [Dangerous Soul Collect] and [Guillotine Fist] will temporarily have their cast time removed.</t>
  </si>
  <si>
    <t>{ bonus2 bAddRace,RC_DemiHuman,95; bonus2 bIgnoreDefRate,RC_DemiHuman,20; bonus bUnbreakableWeapon,0; if(getrefine() &gt; 5) { bonus2 bAddRace,RC_DemiHuman,(getrefine()-4)*(getrefine()-4); bonus2 bIgnoreDefRate,RC_DemiHuman,5; } if(getrefine() &gt; 8) { bonus2 bCastrate,271,-100; bonus4 bautospellonskill,"MO_EXPLOSIONSPIRITS","CH_SOULCOLLECT",1,1000; } }</t>
  </si>
  <si>
    <t>Rental Item Knuckle of monk. Increases 25% damage with Finger Offensive skill. INT + 2.</t>
  </si>
  <si>
    <t>{ bonus2 bSkillAtk,"MO_FINGEROFFENSIVE",25; }</t>
  </si>
  <si>
    <t>A weapon made in the form of a human fist which effectively inflicts damage on enemies. Increases damage against small, medium, large size monsters by 40%.</t>
  </si>
  <si>
    <t>Great King's Dance [2]</t>
  </si>
  <si>
    <t>A flashy knuckle carved from a gold dragon. Increases Tiger Knuckle Fist damage by 20%. Increases Chain Crush Combo damage by 10%. Increases Earth Shaker and Sky Net Blow damage by 20%. Decreases the SP cost of all skills by 5%. Each refine above +6 decreases the SP cost of skills by an additional 1%. Adds a 5% chance to autocast Absorb Spirits when attacking. ASPD + 2</t>
  </si>
  <si>
    <t>Himinn Treasure (12%)</t>
  </si>
  <si>
    <t>{ bonus2 bSkillAtk,"SR_EARTHSHAKER",20; bonus2 bSkillAtk,"SR_SKYNETBLOW",20; bonus2 bSkillAtk,"CH_TIGERFIST",20; bonus2 bSkillAtk,"CH_CHAINCRUSH",10; bonus bAspd,2; bonus bUseSPrate,-5; if(getrefine()&gt;6) bonus bUseSPrate,-getrefine(); bonus3 bAutoSpell,"MO_ABSORBSPIRITS",1,50; }</t>
  </si>
  <si>
    <t>Violin [3]</t>
  </si>
  <si>
    <t>The classical stringed instrument favored by Rocker, the grasshopper monster who'd rather play music than do actual work.</t>
  </si>
  <si>
    <t>Musical Instrument</t>
  </si>
  <si>
    <t>Violin [4]</t>
  </si>
  <si>
    <t>Violy (100%) Hendrik Ein (100%)</t>
  </si>
  <si>
    <t>Mandolin [2]</t>
  </si>
  <si>
    <t>A small, stringed instrument used in Baroque, Classical, country and folk music.</t>
  </si>
  <si>
    <t>Mandolin [3]</t>
  </si>
  <si>
    <t>Evil Nymph (2%) Miyabi Doll (1%)</t>
  </si>
  <si>
    <t>Lute [2]</t>
  </si>
  <si>
    <t>A classical plucked string instrument that is incredibly difficult to tune and adjust.</t>
  </si>
  <si>
    <t>Lute [3]</t>
  </si>
  <si>
    <t>Evil Nymph (0.5%)</t>
  </si>
  <si>
    <t>A six stringed musical instrument that is played by plucking the strings with fingers or a pick.</t>
  </si>
  <si>
    <t>Guitar [1]</t>
  </si>
  <si>
    <t>Taoist Hermit (1%)</t>
  </si>
  <si>
    <t>Harp [1]</t>
  </si>
  <si>
    <t>A stringed instrument known for the beautiful sound of each note that is played. INT + 2</t>
  </si>
  <si>
    <t>Lady Solace (50%)</t>
  </si>
  <si>
    <t>Harp [2]</t>
  </si>
  <si>
    <t>Lady Solace (25%)</t>
  </si>
  <si>
    <t>Gumoongoh [1]</t>
  </si>
  <si>
    <t>A traditional chordophone, favored by the aristocracy in days past, which plays deep, subtle notes.</t>
  </si>
  <si>
    <t>Gumoongoh [2]</t>
  </si>
  <si>
    <t>Taoist Hermit (5%)</t>
  </si>
  <si>
    <t>An electric guitar which amplifies its user's power. Enables use of Level 1 Jupitel Thunder. Add a 10% chance of auto casting Level 1 Jupitel Thunder on the enemy when attacking. INT + 2, AGI + 1 Indestructible (except in upgrade attempts).</t>
  </si>
  <si>
    <t>Hendrik Ein (0.5%)</t>
  </si>
  <si>
    <t>{ skill "WZ_JUPITEL",1; bonus3 bAutoSpell,"WZ_JUPITEL",1,100; bonus bAtkEle,Ele_Wind; bonus bInt,2; bonus bAgi,1; bonus bUnbreakableWeapon,0; }</t>
  </si>
  <si>
    <t>A magically dazzling guitar that bewitches its user to play passionate songs once it's held in his hands.</t>
  </si>
  <si>
    <t>Metaller (5%)</t>
  </si>
  <si>
    <t>A guitar which makes a depressing sound when strummed, and is said to have been played by a bard who spent his entire life in complete loneliness.</t>
  </si>
  <si>
    <t>Kapha (5%)</t>
  </si>
  <si>
    <t>According to rumor, this quaint guitar can be used to communicate with stones and even the very earth itself.</t>
  </si>
  <si>
    <t>Rocker (5%)</t>
  </si>
  <si>
    <t>A magical guitar which fills the one who plays it with a desire for traveling.</t>
  </si>
  <si>
    <t>Vocal (5%)</t>
  </si>
  <si>
    <t>An ancient lute that is seen in some oriental towns such as Payon, Amatsu or Gonryun. Its playing technique has been long lost and nobody in these days knows how to play it properly. Inflict 10% more damage with Musical Strike and Arrow Vulcan.</t>
  </si>
  <si>
    <t>Evil Nymph (5%)</t>
  </si>
  <si>
    <t>{ bonus2 bSkillAtk,"CG_ARROWVULCAN",10; bonus2 bSkillAtk,"BA_MUSICALSTRIKE",10; }</t>
  </si>
  <si>
    <t>Bass Guitar [1]</t>
  </si>
  <si>
    <t>A musical instrument designed to play low notes. Every time the enemy dies, Recovers 3 SP. Add a 3% chance of auto casting Level 3 Heaven's Drive on the enemy when attacking. Whenever you attack, small chance to cause Chaos around all enemies within 5 x 5 (PBAoE) cells around you.</t>
  </si>
  <si>
    <t>Violy (25%)</t>
  </si>
  <si>
    <t>{ bonus bSPGainValue,3; bonus4 bAutoSpellWhenHit,"WZ_HEAVENDRIVE",3,30,1; bonus3 bAutoSpell,"NPC_WIDECONFUSE",2,100; }</t>
  </si>
  <si>
    <t>The legendary guitar known for when the player finally snaps out of stupor, you've already finished your performance. When equipped, Attack Speed is fixed at 195. Reduces natural HP regeneration rate by 100%. Loses 50 HP per every 5 second. Reduces DEX by massive rate.</t>
  </si>
  <si>
    <t>Salamander (25%)</t>
  </si>
  <si>
    <t>{ bonus bAspdRate,100; bonus bHPrecovRate,-100; bonus2 bHPLossRate,50,5000; bonus bDex,-readparam(bDex); }</t>
  </si>
  <si>
    <t>Oriental Lute [2]</t>
  </si>
  <si>
    <t>A guitar which is created to encourage their armies in the battle. It looks useful for battles against humanoids. Dex + 2 Increases physical attack against Demi human monster by 95%. Pierces Defense of DemiHuman monster by 20% Indestructible (except in upgrade attempts).</t>
  </si>
  <si>
    <t>{ bonus bDex,2; bonus2 bAddRace,RC_DemiHuman,95; bonus2 bIgnoreDefRate,RC_DemiHuman,20; bonus bUnbreakableWeapon,0; }</t>
  </si>
  <si>
    <t>A guitar which is created to encourage their armies in the battle. It looks useful for battles against humanoids. Dex + 2 Increases physical attack against Demi human monster by 95%. Increases "Arrow Vulcan" damage by 20%. Indestructible (except in upgrade attempts).</t>
  </si>
  <si>
    <t>{ bonus bDex,2; bonus2 bAddRace,RC_DemiHuman,95; bonus2 bSkillAtk,"CG_ARROWVULCAN",20; bonus bUnbreakableWeapon,0; }</t>
  </si>
  <si>
    <t>Cello [3]</t>
  </si>
  <si>
    <t>A Large low voiced Violin Instrument. The strings have 4 Lines and shows a silent but relaxing tone for group bands. AGI + 2, DEX + 3 The Musical Strike skill shoves the enemy 2 cells back. The Arrow Vulcan skill shoves the enemy 3 cells back.</t>
  </si>
  <si>
    <t>Tatacho (5%)</t>
  </si>
  <si>
    <t>{ bonus bAgi,2; bonus bDex,3; bonus2 bAddSkillBlow,"BA_MUSICALSTRIKE",2; bonus2 bAddSkillBlow,"CG_ARROWVULCAN",3; }</t>
  </si>
  <si>
    <t>Harp of Nepenthes [2]</t>
  </si>
  <si>
    <t>A harp made by the strong tentacles of Nepentis. INT + 2 Add small chance to Stun on the enemy when using Musical Strike. The probability of inflicting stun effect increases if the Refining Level is over 9.</t>
  </si>
  <si>
    <t>{ bonus bInt,2; bonus3 bAddEffOnSkill,"BA_MUSICALSTRIKE",Eff_Stun,100; if( getrefine() &gt; 9 ) { bonus3 bAddEffOnSkill,"BA_MUSICALSTRIKE",Eff_Stun,200; } }</t>
  </si>
  <si>
    <t>Increases physical attack against DemiHuman monster by 95%. Adds 20% defense bypassing on Demi-human monster. Indestructible (except in upgrade attempts). [Refine Rate 6~10] Adds 5% defense bypassing on Demi-human monster. [Slaughter] Lv 1 [Refine Rate 9~10] Add a chance of auto casting Level 5 Tarot Card on the monster when using skill Arrow Vulcan.</t>
  </si>
  <si>
    <t>{ bonus2 bAddRace,RC_DemiHuman,95; bonus2 bIgnoreDefRate,RC_DemiHuman,20; bonus bUnbreakableWeapon,0; if(getrefine() &gt; 5) { bonus2 bAddRace,RC_DemiHuman,(getrefine()-4)*(getrefine()-4); bonus2 bIgnoreDefRate,RC_DemiHuman,5; } if(getrefine() &gt; 8) bonus4 bAutoSpellOnSkill,"CG_ARROWVULCAN","CG_TAROTCARD",5,100; }</t>
  </si>
  <si>
    <t>The legendary guitar known for when the player finally snaps out of stupor, you've already finished your performance. When equipped, Attack Speed is fixed at 100. Reduces natural HP regeneration rate by 100%. Loses 25 HP per every 5 second. Reduces DEX by massive rate.</t>
  </si>
  <si>
    <t>A six stringed musical instrument that is played by plucking the strings with fingers or a pick. Increases damage against small, medium, large size monsters by 40%.</t>
  </si>
  <si>
    <t>Green Whistle [1]</t>
  </si>
  <si>
    <t>A wind instrument crafted from the solid trunk of a plant. Decreases the variable casting time of Deep Sleep Lullaby and Windmill Rush by 2 seconds. For each refine above +6, decreases the SP cost of those skills by 4 sp. MATK + 50.</t>
  </si>
  <si>
    <t>Rake Scaraba (0.5%) Antler Scaraba (0.5%)</t>
  </si>
  <si>
    <t>{ bonus bMatk,50; }</t>
  </si>
  <si>
    <t>Rope [3]</t>
  </si>
  <si>
    <t>A strong, thick cord composed of tightly braided fiber.</t>
  </si>
  <si>
    <t>Rope [4]</t>
  </si>
  <si>
    <t>Caelia Ambrose (100%) Dryad (40%) Hermit Plant (0.5%)</t>
  </si>
  <si>
    <t>Whip [2]</t>
  </si>
  <si>
    <t>A standard whip that's perfect for adventuring Dancers.</t>
  </si>
  <si>
    <t>Whip [3]</t>
  </si>
  <si>
    <t>Wire Whip [2]</t>
  </si>
  <si>
    <t>A whip made of a flexible wire attached to an iron handle.</t>
  </si>
  <si>
    <t>Wire Whip [3]</t>
  </si>
  <si>
    <t>A whip with a spiked ball attached at the end.</t>
  </si>
  <si>
    <t>Rante Whip [1]</t>
  </si>
  <si>
    <t>Parasite (0.5%)</t>
  </si>
  <si>
    <t>Tail Whip [1]</t>
  </si>
  <si>
    <t>A whip fashioned out of an animal's tail that is said to bring good luck. LUK + 3</t>
  </si>
  <si>
    <t>{ bonus bLuk,3; }</t>
  </si>
  <si>
    <t>Tail Whip [2]</t>
  </si>
  <si>
    <t>Whip [1]</t>
  </si>
  <si>
    <t>A fairly common and very normal whip.</t>
  </si>
  <si>
    <t>A hefty whip made from toughened snakeskin. DEX + 5, AGI + 1</t>
  </si>
  <si>
    <t>Bloody Butterfly (0.5%)</t>
  </si>
  <si>
    <t>{ bonus bDex,5; bonus bAgi,1; }</t>
  </si>
  <si>
    <t>Constructed purely of thorny stems from rosebushes, this whip has a 50% chance of inflicting the Poison status on its target with each attack.</t>
  </si>
  <si>
    <t>Nereid (3%)</t>
  </si>
  <si>
    <t>{ bonus bAtkEle,Ele_Poison; bonus2 bAddEff,Eff_Poison,5000; }</t>
  </si>
  <si>
    <t>Poison</t>
  </si>
  <si>
    <t>A powerful whip made of steel chain for heavy duty battles. Critical Rate + 5% Flee Rate + 10 Perfect Dodge + 2</t>
  </si>
  <si>
    <t>Dryad (0.5%)</t>
  </si>
  <si>
    <t>{ bonus bCritical,5; bonus bFlee,10; bonus bFlee2,2; }</t>
  </si>
  <si>
    <t>A whip made from the tough leather of a Fire Property monster.</t>
  </si>
  <si>
    <t>A whip created from enchanted icicles that are eternally frozen.</t>
  </si>
  <si>
    <t>Nereid (5%)</t>
  </si>
  <si>
    <t>A whip fashioned out of tough tree roots that have been braided together.</t>
  </si>
  <si>
    <t>Mandragora (5%)</t>
  </si>
  <si>
    <t>A skipping rope with wooden handles. Critical Rate + 20%</t>
  </si>
  <si>
    <t>Stem Worm (5%)</t>
  </si>
  <si>
    <t>{ bonus bCritical,20; }</t>
  </si>
  <si>
    <t>A wire in which blade fragments are interwoven, making this whip as sharp as a sword. External Bleeding an enemy when you attack (Success Chance 3%).</t>
  </si>
  <si>
    <t>A whip with awesome power. Don't even go there with your imagination! Inflict 10% more damage with Throw Arrow and Arrow Vulcan.</t>
  </si>
  <si>
    <t>Zealotus (50%)</t>
  </si>
  <si>
    <t>{ bonus2 bSkillAtk,"CG_ARROWVULCAN",10; bonus2 bSkillAtk,"DC_THROWARROW",10; }</t>
  </si>
  <si>
    <t>Electricity passes through this whip. Be careful not to electrocute yourself!</t>
  </si>
  <si>
    <t>Phendark (50%) Caelia Ambrose (25%)</t>
  </si>
  <si>
    <t>Electric Eel [2]</t>
  </si>
  <si>
    <t>Made of a creature that gives out electric energy. The surface is slippery and feels weird. INT + 2, AGI + 2 Add a 2% chance of auto casting Level 3 Jupitel Thunder on the enemy when attacking. Add a 5% chance of auto casting Arrow Vulcan on the enemy when attacking. Skill level is based on refine level. The skill level of the Arrow Vulcan changes depending on the refinement rate of this weapon.</t>
  </si>
  <si>
    <t>Fire Imp (12.5%)</t>
  </si>
  <si>
    <t>{ bonus bAtkEle,Ele_Wind; bonus bInt,2; bonus bAgi,2; bonus3 bAutoSpell,"WZ_JUPITEL",3,20; if(getrefine() &gt; 0) bonus3 bAutoSpell,"CG_ARROWVULCAN",getrefine(),50; }</t>
  </si>
  <si>
    <t>Sea Witch's Foot [1]</t>
  </si>
  <si>
    <t>A whip made with a foot of the famous western sea witch. It says it steals your life essence, so be careful of the witch. Whenever the enemy dies, Recovers 5 SP. Add a 5% chance of auto casting Level 3 Frost Nova on an enemy when the user receives Physical Damage. Every time you attack, small chance to cause Silence to all enemies within 5 x 5 (PBAoE) cells around you.</t>
  </si>
  <si>
    <t>Medusa (10%)</t>
  </si>
  <si>
    <t>{ bonus bSPGainValue,5; bonus4 bAutoSpellWhenHit,"WZ_FROSTNOVA",3,50,1; bonus3 bAutoSpell,"NPC_WIDESILENCE",2,100; }</t>
  </si>
  <si>
    <t>A whip that gives awards to oneself after working so hard. Every time you attack, small chance to use AGI Up on yourself. The level of AGI Up cast depends on the refinement rate of this weapon.</t>
  </si>
  <si>
    <t>False Angel (10%)</t>
  </si>
  <si>
    <t>{ if(getrefine() &gt; 0) bonus3 bAutoSpell,"AL_INCAGI",getrefine(),10; }</t>
  </si>
  <si>
    <t>Queen's Whip [2]</t>
  </si>
  <si>
    <t>A specialized whip made for battles against humanoids, this whip is strong enough to cut the flesh. Dex + 2 Increases physical attack against Demi human monster by 95%. Pierces Defense of DemiHuman monster by 20% Indestructible (except in upgrade attempts).</t>
  </si>
  <si>
    <t>A specialized whip made for battles against humanoids, this whip is strong enough to cut the flesh. Dex + 2 Increases physical attack against Demi human monster by 95%. Increases "Arrow Vulcan" damage by 20%. Indestructible (except in upgrade attempts).</t>
  </si>
  <si>
    <t>Stem of Nepenthes [2]</t>
  </si>
  <si>
    <t>The strong tentacles of Nepentis brings forth, a hard yet soft rope. INT + 2 Add small chance to Frozen on the enemy when using Throw Arrow. If Refining level is over 9, the probability of inflinting Freeze gets higher.</t>
  </si>
  <si>
    <t>{ bonus bInt,2; bonus3 bAddEffOnSkill,"DC_THROWARROW",Eff_Freeze,100; if( getrefine() &gt;= 9 ) { bonus3 bAddEffOnSkill,"DC_THROWARROW",Eff_Freeze,200; } }</t>
  </si>
  <si>
    <t>Whip of Balance [3]</t>
  </si>
  <si>
    <t>At the end of the rope is a power that enables enemies to back off. The users hit by this rope have nothing they can do but back off by its powers. AGI + 2, DEX + 3 The Throw Arrow skill shoves the enemy 2 cells back. The Arrow Vulcan skill shoves the enemy 3 cells back.</t>
  </si>
  <si>
    <t>Pinguicula (5%)</t>
  </si>
  <si>
    <t>{ bonus bAgi,2; bonus bDex,3; bonus2 bAddSkillBlow,"DC_THROWARROW",2; bonus2 bAddSkillBlow,"CG_ARROWVULCAN",3; }</t>
  </si>
  <si>
    <t>A whip with a spiked ball attached at the end. Increases damage against small, medium, large size monsters by 40%.</t>
  </si>
  <si>
    <t>Stem Whip [1]</t>
  </si>
  <si>
    <t>A whip crafted from the flexible stem of a plant. Decreases the variable casting time of Deep Sleep Lullaby and Swing Dance by 2 seconds. For each refine above + 6, decreases the SP cost of those skills by 4 sp.</t>
  </si>
  <si>
    <t>Dolomedes (0.5%)</t>
  </si>
  <si>
    <t>Rose Vine</t>
  </si>
  <si>
    <t>A whip created from a magically enchanted rose that radiates the smell of roses. When dealing physical damage there is a chance to trigger Voice of Siren Lv 1. INT + 2, AGI - 2, MATK + 130.</t>
  </si>
  <si>
    <t>{ bonus bInt,2; bonus bAgi,-2; bonus bMatk,130; }</t>
  </si>
  <si>
    <t>Jeramiah's Jur</t>
  </si>
  <si>
    <t>Jeramiah's Jur.</t>
  </si>
  <si>
    <t>Zed's Staff</t>
  </si>
  <si>
    <t>Zed's Staff.</t>
  </si>
  <si>
    <t>Staff of Destruction [1]</t>
  </si>
  <si>
    <t>Two handed staff that seems to be possesing a tremendous power. The owner of the staff has to have a strong spiritual strength to use this staff properly. MATK + 25%, INT + 3, AGI + 10 Reduces casting time of Amplify Magic by 50%. Refinement in multiples of 2 (+2, +4, +6, +8, +10) increases MATK by 1%. SP taken by all skills will increase depending on the refinement rate of this weapon. Small chance to cast Level 5 Jupitel Thunder whenever you are attacked physically. This chance depends on the refinement rate of this weapon.</t>
  </si>
  <si>
    <t>Beelzebub (80%) Lucifer (80%) High Wizard Kathryne (50%)</t>
  </si>
  <si>
    <t>{ bonus bMatkRate,25+getrefine()/2; bonus bInt,3; bonus bAgi,10; bonus bUseSPrate,(getrefine()*2); bonus3 bAutoSpellWhenHit,"WZ_JUPITEL",5,(getrefine()*20); bonus2 bCastrate,366,-50; }</t>
  </si>
  <si>
    <t>This staff can be separated in two parts. It gives a holy strength when these two parts are intersected to make a cross. MATK + 15%, DEX + 4 Reduces damage received from Undead and Demon type monsters by 15%. [+ Spiritual Ring] MATK + 10%, DEX + 2, and further reduces the damage received from Undead and Demon type monsters by 10%, for total of 25% reduction.</t>
  </si>
  <si>
    <t>Skeggiold (12.5%) Skeggiold (12.5%)</t>
  </si>
  <si>
    <t>{ bonus bAtkEle,Ele_Holy; bonus bMatkRate,15; bonus bDex,4; bonus2 bSubRace,RC_Demon,15; bonus2 bSubRace,RC_Undead,15; if (isequipped(2677) || isequipped(2711)) { bonus bMatkRate,10; bonus bDex,2; bonus2 bSubRace,RC_Demon,10; bonus2 bSubRace,RC_Undead,10; }; }</t>
  </si>
  <si>
    <t>Matk+ 15% Increases magical attack against DemiHuman monster by 15%. Adds 25% magical defense bypassing on Demi-human monster. Indestructible (except in upgrade attempts). Each refine increases MATK + 1%. [Refine Rate 6~10] MATK + 5%. [Desctruction] Lv 1 [Refine Rate 9~10] Add a chance of auto casting Level 10 Safety Wall when casting Level 10 Lord of Vermillion, Meteor Storm, Storm Gust on yourself.</t>
  </si>
  <si>
    <t>{ bonus bMatkRate,getrefine(); bonus2 bMagicAddRace,RC_DemiHuman,15; bonus2 bIgnoreMdefRate,RC_DemiHuman,25; bonus bUnbreakableWeapon,0; if(getrefine() &gt; 5) { bonus2 bMagicAddRace,RC_DemiHuman,(getrefine()-5)*2; bonus2 bIgnoreMdefRate,RC_DemiHuman,(getrefine()-5)*2; } if(getrefine() &gt; 8) { bonus5 bAutoSpellOnSkill,"WZ_STORMGUST","MG_SAFETYWALL",10,200,1; bonus5 bAutoSpellOnSkill,"WZ_METEOR","MG_SAFETYWALL",10,200,1; bonus5 bAutoSpellOnSkill,"WZ_VERMILION","MG_SAFETYWALL",10,200,1; } }</t>
  </si>
  <si>
    <t>A figure of the golden dragon that controls time and space sits atop this staff. Magical energy is focused and condensed into the crystal sphere. Although impressive in appearance, this staff can be quite heavy to wield. MATK + 20%. INT + 3, MaxHP + 300. INT + 1 and MaxHP + 50 for every two upgrades on the weapon. A 3% chance to activate MATK + 12%, 10% MDEF Piercing, and SP Cost + 20% after using a magical attack for 5 seconds.</t>
  </si>
  <si>
    <t>Nuenberg Treasure (20%)</t>
  </si>
  <si>
    <t>{ bonus bMatkRate,20; bonus bInt,3+(1*getrefine()/2); bonus bMaxHP,300+(50*getrefine()/2); autobonus "{ bonus bMatkRate,12; bonus bIgnoreMdefRate,10; bonus bUseSPrate,20; }",30,5000,BF_MAGIC; }</t>
  </si>
  <si>
    <t>Staff of Thea [1]</t>
  </si>
  <si>
    <t>Carved with the figure of Thea, Goddess of the Divine Light. MATK + 15%, INT + 6, VIT + 2 A chance to recover 200 SP after using Heal. Increase MATK by 1% for every upgrade past + 2.</t>
  </si>
  <si>
    <t>{ bonus bMatkRate,15; bonus bInt,6; bonus bVit,2; if (getrefine()&gt;2) { bonus bMatkRate,(1*getrefine())-2; } }</t>
  </si>
  <si>
    <t>Guardian Of Light Wand [1]</t>
  </si>
  <si>
    <t>A staff that possesses holy force and holds bright sunshine in it. INT + 6. SP + 150, MATK + 18%.</t>
  </si>
  <si>
    <t>A square shield that is small, yet effective in combat.</t>
  </si>
  <si>
    <t>Kobold (50%)</t>
  </si>
  <si>
    <t>Guard [1]</t>
  </si>
  <si>
    <t>High Wizard Kathryne (15%) Kathryne Keyron (15%) Laurell Weinder (2.5%) Pupa (1%) Thief Bug Egg (1%) Pupa (1%) Peco Peco Egg (1%) Peco Peco Egg (1%) Kraben (0.5%) Beetle King (0.5%)</t>
  </si>
  <si>
    <t>A rounded shield that readily absorbs impact from attacks.</t>
  </si>
  <si>
    <t>Buckler [1]</t>
  </si>
  <si>
    <t>Zelith Aria (50%) Howard Alt-Eisen (5%) Mastersmith Howard (5%) Kobold (2.5%) Goblin (2.5%) Christmas Goblin (2.5%) Kobold (1.5%) Kobold (1.5%) Goblin (0.5%) Goblin (0.5%) Goblin (0.5%) Goblin (0.5%)</t>
  </si>
  <si>
    <t>A well crafted shield which most kinds of attack can not penetrate.</t>
  </si>
  <si>
    <t>Shield [1]</t>
  </si>
  <si>
    <t>Cornutus (2.5%) Goblin Leader (1%)</t>
  </si>
  <si>
    <t>A shield with a surface constructed of mirror that might reflect harmful magic. MDEF + 5</t>
  </si>
  <si>
    <t>{ bonus bMdef,5; }</t>
  </si>
  <si>
    <t>Mirror Shield [1]</t>
  </si>
  <si>
    <t>Khalitzburg (1%) Killer Mantis (0.5%)</t>
  </si>
  <si>
    <t>A magic book filled with long, impractical spells that is so large, it can actually be used just like a shield. INT + 1, MDEF + 2 [Pocket Watch &amp; Eye Patch &amp; Memory Book Equip Set]</t>
  </si>
  <si>
    <t>Fanat (0.5%) Clock Tower Manager (0.5%) Aunoe (0.5%) Agav (0.5%)</t>
  </si>
  <si>
    <t>{ bonus bInt,1; bonus bMdef,2; if ( (isequipped(2717)||isequipped(29557)) &amp;&amp; (isequipped(2212)||isequipped(20236)) ) { bonus bHPrecovRate,15; bonus bSPrecovRate,15; bonus bMatkRate,7; }; }</t>
  </si>
  <si>
    <t>A blessed guard with God's symbol engraved on it. VIT + 2, MDEF + 2 Impossible to refine this item.</t>
  </si>
  <si>
    <t>Bring it on! (100%) Baphomet (100%)</t>
  </si>
  <si>
    <t>{ bonus bVit,2; bonus bMdef,2; }</t>
  </si>
  <si>
    <t>A symbolic shield, rumored to have been given from God to his messenger. INT + 2, VIT + 3, MDEF + 3 Indestructible (except in upgrade attempts).</t>
  </si>
  <si>
    <t>Baphomet (100%) Guinevere Bastion (40%) Incarnation of Morroc (5%)</t>
  </si>
  <si>
    <t>{ bonus bVit,3; bonus bInt,2; bonus bMdef,3; bonus bUnbreakableShield,0; }</t>
  </si>
  <si>
    <t>An exclusive shield for new adventurers. Impossible to refine this item.</t>
  </si>
  <si>
    <t>Novice Shield [1]</t>
  </si>
  <si>
    <t>A cute shield made out of a special metal for Novices. Add a 20% resistance against property attacks (All except Neutral).</t>
  </si>
  <si>
    <t>{ bonus2 bSubEle,Ele_Water,20; bonus2 bSubEle,Ele_Earth,20; bonus2 bSubEle,Ele_Fire,20; bonus2 bSubEle,Ele_Wind,20; bonus2 bSubEle,Ele_Poison,20; bonus2 bSubEle,Ele_Ghost,20; bonus2 bSubEle,Ele_Undead,20; }</t>
  </si>
  <si>
    <t>Stone Buckler [1]</t>
  </si>
  <si>
    <t>A stone shield which Thor obtained by killing Hrungnir, king of giants. It possesses the powers of giants which rival the might of the gods. Receive 5% less damage from Large size monster. [+ Odin's Blessing &amp; Magni's Cap] STR + 2, DEF + 5, MDEF + 5 [Swordman Class] Additional DEF + 6</t>
  </si>
  <si>
    <t>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Acidus (25%)</t>
  </si>
  <si>
    <t>{ bonus2 bSubSize,2,5; if (isequipped(2353,5122)) { bonus bStr,2; bonus bDef,5; bonus bMdef,5; if(BaseClass == Job_Swordman) bonus bDef,6; } }</t>
  </si>
  <si>
    <t>Valkyrja's Shield [1]</t>
  </si>
  <si>
    <t>A shield used by Gna, the messenger of Freyja, when she served as a Valkyrie. Add a 20% resistance against Water, Fire, Shadow and Undead Property. MDEF + 5 [+ Odin's Blessing &amp; Frigg's Circlet] Additional DEF + 2 and MDEF + 5 Additional DEF decrease by Frigg's Circlet and Valkyrja's Shield refine rate. Additional MDEF increase by Frigg's Circlet and Valkyrja's Shield refine rate. [Long Horn, Valkyrja's Shield Equip Set]</t>
  </si>
  <si>
    <t>Valkyrie (100%) Ktullanux (15%)</t>
  </si>
  <si>
    <t>{ bonus2 bSubEle,Ele_Water,20; bonus2 bSubEle,Ele_Fire,20; bonus2 bSubEle,Ele_Dark,20; bonus2 bSubEle,Ele_Undead,20; bonus bMdef,5; if(isequipped(2353,5124)) { bonus bDef,2-getrefine()-getequiprefinerycnt(EQI_HEAD_TOP); bonus bMdef,5+getrefine()+getequiprefinerycnt(EQI_HEAD_TOP); } }</t>
  </si>
  <si>
    <t>Angelic Guard [1]</t>
  </si>
  <si>
    <t>Super Novice Guardian Angel's shield which contains holy power that can nullify evil. Reduce 5% damage from Demon monster. [Angelic Protection, Angel's Reincarnation, Angelic Guard, Angelic Cardigan &amp; Angel's Kiss Equip Set]</t>
  </si>
  <si>
    <t>Mastering (100%)</t>
  </si>
  <si>
    <t>{ bonus2 bSubRace,RC_Demon,5; }</t>
  </si>
  <si>
    <t>A wrist protector, designed exclusively for the Ninja class, that is padded with a steel plate for increased defense and durability.</t>
  </si>
  <si>
    <t>Yoko Fujibayashi (25%)</t>
  </si>
  <si>
    <t>Arm Guard [1]</t>
  </si>
  <si>
    <t>Vesper (25%) Shinobi (5%) Yoko Fujibayashi (2.5%)</t>
  </si>
  <si>
    <t>A wrist protector, designed exclusively for the Ninja class, that has been enhanced with high Magic Defense by a gifted artisan. MDEF + 5</t>
  </si>
  <si>
    <t>Wootan Fighter (5%)</t>
  </si>
  <si>
    <t>Improved Arm Guard [1]</t>
  </si>
  <si>
    <t>A wrist protector, designed exclusively for the Ninja class, that has been enhanced with high Magic Defense by a gifted artisan. MDEF + 5 STR + 1 DEX + 1 ATK + 5% MATK + 5%</t>
  </si>
  <si>
    <t>Mersetzdeitz Treasure (20%)</t>
  </si>
  <si>
    <t>{ bonus bMdef,5; bonus bStr,1; bonus bDex,1; bonus2 bAddRace,RC_NonBoss,5; bonus2 bAddRace,RC_Boss,5; bonus bMatkRate,5; }</t>
  </si>
  <si>
    <t>Memory Book [1]</t>
  </si>
  <si>
    <t>Orleans' Plate [1]</t>
  </si>
  <si>
    <t>A shiny round shaped steel plate used for serving foods. Reflect of all Magical Damage back to the enemy which inflicted it (Success Chance 5%). MDEF + 2 [+ Orlean's Gloves] Reduces casting time by 10%.</t>
  </si>
  <si>
    <t>Evil Snake Lord (75%) Fallen Bishop Hibram (70%) Stormy Knight (50%) Aliza (2.5%)</t>
  </si>
  <si>
    <t>{ bonus bMDef,2; bonus bMagicDamageReturn,5; if (isequipped(2701)) bonus bCastrate,-10; }</t>
  </si>
  <si>
    <t>Thorny Shield [1]</t>
  </si>
  <si>
    <t>A rough shield with dozens of spikes. It seems that an aggressor would rather get hurt. MDEF + 2 [+ Horn of the Buffalo] Attack Speed is increased by 10%, Reflect 5% of all Physical Damage back to the enemy which inflicted it.</t>
  </si>
  <si>
    <t>Tao Gunka (40%) Orc Lord (25%) Egnigem Cenia (20%) Knocker (1.5%)</t>
  </si>
  <si>
    <t>{ bonus bMDef,2; if (isequipped(2702)) { bonus bAspdRate,10; bonus bShortWeaponDamageReturn,5; } }</t>
  </si>
  <si>
    <t>Strong Shield [1]</t>
  </si>
  <si>
    <t>A massive shield that firmly withstands any kind of attack. However, the owner receives extra damage since the shield lacks in absorbing the shock. Can never be knocked back. Receives 20% additional damage from all physical and magical sources.</t>
  </si>
  <si>
    <t>Vesper (5%) Orc Hero (5%) Bloody Knight (1%)</t>
  </si>
  <si>
    <t>{ bonus bNoKnockback,0; bonus2 bSubEle,Ele_Neutral,-20; bonus2 bSubEle,Ele_Fire,-20; bonus2 bSubEle,Ele_Water,-20; bonus2 bSubEle,Ele_Wind,-20; bonus2 bSubEle,Ele_Earth,-20; bonus2 bSubEle,Ele_Dark,-20; bonus2 bSubEle,Ele_Holy,-20; bonus2 bSubEle,Ele_Ghost,-20; }</t>
  </si>
  <si>
    <t>Guyak Shield [1]</t>
  </si>
  <si>
    <t>... MDEF + 3 5% chance to autocast Level 3 Kaupe on yourself when receiving physical damage. 5% chance to autocast Level 5 Kaite on yourself when receiving magical damage.</t>
  </si>
  <si>
    <t>Kriemhild Treasure (20%)</t>
  </si>
  <si>
    <t>{ bonus bMDef,3; bonus5 bAutoSpellWhenHit,"SL_KAUPE",3,50,BF_WEAPON,0; bonus5 bAutoSpellWhenHit,"SL_KAITE",5,50,BF_MAGIC,0; }</t>
  </si>
  <si>
    <t>The adventurers who are brave the item which is provided from the hazard adventurer guild. Reduces damage from enemies by 25%. Impossible to refine this item.</t>
  </si>
  <si>
    <t>Bergel Treasure (20%)</t>
  </si>
  <si>
    <t>{ bonus2 bSubRace,RC_NonBoss,25; bonus2 bSubRace,RC_Boss,25; }</t>
  </si>
  <si>
    <t>Sacred Mission [1]</t>
  </si>
  <si>
    <t>Ktullanux (40%) Egnigem Cenia (25%) Garm (25%)</t>
  </si>
  <si>
    <t>A thick book contained basic skills for clerics. HP, SP Recovery + 3%, INT + 1 [+ Holy Stick] Inflict 20% more damage with Magnus Exorcismus. Add a chance of auto casting Level 1 Turn Undead on an enemy when the user receives Physical Damage.</t>
  </si>
  <si>
    <t>Incarnation of Morroc (10%) White Lady (10%)</t>
  </si>
  <si>
    <t>{ bonus bHPrecovRate,3; bonus bSPrecovRate,3; bonus bInt,1; if(isequipped(1631)) bonus2 bSkillAtk,"PR_MAGNUS",20; bonus3 bAutoSpellWhenHit,"PR_TURNUNDEAD",1,20; }</t>
  </si>
  <si>
    <t>Cross Shield [1]</t>
  </si>
  <si>
    <t>A big and thick cross-shaped shield. STR + 1 Increases damage of Rapid Smiting, and Shield Boomerang by 30%, Increase SP Consumption of skills by 10%.</t>
  </si>
  <si>
    <t>Lord of the Dead (25%) Baphomet (15%) Incarnation of Morroc (7.5%)</t>
  </si>
  <si>
    <t>{ bonus bStr,1; bonus2 bSkillAtk,"PA_SHIELDCHAIN",30; bonus2 bSkillAtk,"CR_SHIELDBOOMERANG",30; bonus bUseSPrate,10; }</t>
  </si>
  <si>
    <t>Magic Bible Vol1 [1]</t>
  </si>
  <si>
    <t>A thick book which is full of unknown letters. It seems published in series. MDEF + 3, INT + 2, Add a chance of auto casting Stun on an enemy when the user receives Physical Damage.</t>
  </si>
  <si>
    <t>Gajomart (10%)</t>
  </si>
  <si>
    <t>{ bonus bMDef,3; bonus bInt,2; bonus2 bAddEffWhenHit,Eff_Stun,1000; }</t>
  </si>
  <si>
    <t>A Magical Shield that has a strong resistance against every attack that an opponent tries to deal you. Reduced 20% damage from the monster. Reflects 1% of Physical Attack</t>
  </si>
  <si>
    <t>{ bonus2 bSubEle,Ele_Neutral,20; bonus2 bSubEle,Ele_Water,20; bonus2 bSubEle,Ele_Earth,20; bonus2 bSubEle,Ele_Fire,20; bonus2 bSubEle,Ele_Wind,20; bonus2 bSubEle,Ele_Poison,20; bonus2 bSubEle,Ele_Holy,20; bonus2 bSubEle,Ele_Dark,20; bonus2 bSubEle,Ele_Ghost,20; bonus2 bSubEle,Ele_Undead,20; bonus bShortWeaponDamageReturn,1; }</t>
  </si>
  <si>
    <t>Tournament Shield [1]</t>
  </si>
  <si>
    <t>A shield designed to be used in jousting on horseback in tournaments, providing the best defense if used with a spear. ATK + 5% [Long Horn &amp; Battle Hook or Hunting Spear Equip Set] DEF + 2 ATK + 5% SP Consumption reduced by 15% for all skills. [Lord Knight Class] Attack Speed + 5%</t>
  </si>
  <si>
    <t>Eeyolbriggar Treasure (20%)</t>
  </si>
  <si>
    <t>{ bonus2 bAddRace,RC_NonBoss,5; bonus2 bAddRace,RC_Boss,5; if( Class == Job_Lord_Knight ) bonus bAspdRate,5; if( isequipped(1420) || isequipped(1421) || isequipped(1422) ) { bonus2 bAddRace,RC_NonBoss,5; bonus2 bAddRace,RC_Boss,5; bonus bDef,5; bonus bUseSPrate,-15; } }</t>
  </si>
  <si>
    <t>Shield of Naga [1]</t>
  </si>
  <si>
    <t>A sturdy shield built with an intricate arrangement of Naga Scales. The scales are so sharp that even by mistakenly touching it you could be cut. MDEF + 3 When receiving physical damage there's low chance physical damage will be reflected to the attacker for 5 seconds. The chance for the reflect rate is around 3% for each refine. The reflect damage increases only up to +10. When refined above +11, every further two refine increase the duration of reflect by 1 second.</t>
  </si>
  <si>
    <t>{ bonus bMdef,3; autobonus2 "{ bonus bShortWeaponDamageReturn,(getrefine()*3); }",10,5000,BF_WEAPON,"{ specialeffect2 EF_GUARD; }"; }</t>
  </si>
  <si>
    <t>Shadow Guard [1]</t>
  </si>
  <si>
    <t>A small shield which is wearable with black arms. [Shadow Guard &amp; Shadow Walk Equip Set] Add a high chance inflict Blind on the enemy When dealing physical damage. Adds FLEE + 20 for 10 sec when dealing physical damage.</t>
  </si>
  <si>
    <t>{ if( isequipped(2426) ) { bonus2 bAddEff,Eff_Blind,500; autobonus "{ bonus bFlee,20; }",200,10000,BF_WEAPON,"{ specialeffect2 EF_INCAGILITY; }"; } }</t>
  </si>
  <si>
    <t>... AGI + 2, Reduce 10% of Neutral Property damage. Add a 5% chance of auto casting Level 1 Kyrie Eleison on the user when receives Physical Damage. MDEF + 1</t>
  </si>
  <si>
    <t>{ bonus bAgi,2; bonus2 bAddEle,Ele_Neutral,-10; bonus3 bAutoSpellWhenHit,"PR_KYRIE",1,50; bonus bMdef,1; }</t>
  </si>
  <si>
    <t>A shield used by Gna, the messenger of Freyja while she served as a Valkyrie. Add a 30% resistance against DemiHuman monster. MDEF + 5 MaxHP + 5% Add a 20% resistance against Fire and Water Property attacks.</t>
  </si>
  <si>
    <t>Cyr Treasure (12%)</t>
  </si>
  <si>
    <t>{ bonus2 bSubEle,Ele_Water,20; bonus2 bSubEle,Ele_Fire,20; bonus bMdef,5; bonus bMaxHPRate,5; bonus2 bSubRace,RC_DemiHuman,30; }</t>
  </si>
  <si>
    <t>Bradium Shield [1]</t>
  </si>
  <si>
    <t>A solid shield crafted from Bradium. Increases ATK of Shield Boomerang by 60%. AGI - 1, MaxHP + 2000</t>
  </si>
  <si>
    <t>Bradium Golem (1%)</t>
  </si>
  <si>
    <t>{ bonus2 bSkillAtk,"CR_SHIELDBOOMERANG",60; bonus bAgi,-1; bonus bMaxHP,2000; }</t>
  </si>
  <si>
    <t>Flame Thrower [1]</t>
  </si>
  <si>
    <t>Allows you to shoot burning flames at an opponent.</t>
  </si>
  <si>
    <t>... SP + 2%.</t>
  </si>
  <si>
    <t>{ bonus bMaxSPrate,2; }</t>
  </si>
  <si>
    <t>Freya Soul Shield [1]</t>
  </si>
  <si>
    <t>Rental Items A spiritual shield granted by Freya. It appears very sturdy, but it will eventually disappear and return to Freya's realm, Folkvangr. Reduces damage taken from Medium sized monsters by 25%.</t>
  </si>
  <si>
    <t>{ bonus2 bSubSize,1,25; }</t>
  </si>
  <si>
    <t>Guardian Shield [1]</t>
  </si>
  <si>
    <t>... Reduce 10% of Neutral Property damage. MDEF + 1.</t>
  </si>
  <si>
    <t>{ bonus bMdef,1; bonus2 bSubEle,Ele_Neutral,10; }</t>
  </si>
  <si>
    <t>Silver Guard [1]</t>
  </si>
  <si>
    <t>A heavy shield created from a mix of silver and iron. It is dazzling when it reflects light.</t>
  </si>
  <si>
    <t>{ bonus bDef2,60; }</t>
  </si>
  <si>
    <t>Round Buckler [1]</t>
  </si>
  <si>
    <t>An all round useful round shaped shield. It gets its high defense value from layers of elunium.</t>
  </si>
  <si>
    <t>{ bonus bDef2,90; }</t>
  </si>
  <si>
    <t>Rosa Shield [1]</t>
  </si>
  <si>
    <t>A strong shield crafted from a unique metal found in the other world, layered in such a way that that it looks like a blooming flower.</t>
  </si>
  <si>
    <t>{ bonus bDef2,130; }</t>
  </si>
  <si>
    <t>Reinforcement Guard [1]</t>
  </si>
  <si>
    <t>A Guard molded out of Elunium and pure gold mixture. MaxHP + 3%</t>
  </si>
  <si>
    <t>{ bonus bDef2,25; bonus bMaxHPrate,3; }</t>
  </si>
  <si>
    <t>Reinforcement Buckler [1]</t>
  </si>
  <si>
    <t>A Buckler molded out of Elunium and pure gold mixture. MaxHP + 3%</t>
  </si>
  <si>
    <t>{ bonus bDef2,45; bonus bMaxHPrate,3; }</t>
  </si>
  <si>
    <t>Reinforcement Shield [1]</t>
  </si>
  <si>
    <t>A Shield molded out of Elunium and pure gold mixture. MaxHP + 3%</t>
  </si>
  <si>
    <t>{ bonus bDef2,65; bonus bMaxHPrate,3; }</t>
  </si>
  <si>
    <t>Imperial Guard [1]</t>
  </si>
  <si>
    <t>A beautiful shield with the insignia of the Rune Kingdom engraved. MDEF + 5. Increases shield press damage by 20%. Each refine above +6 increases the skill attack power by an additional 2%.</t>
  </si>
  <si>
    <t>Rake Scaraba Egg (10%) Antler Scaraba Egg (10%)</t>
  </si>
  <si>
    <t>{ bonus bDef2,120; bonus bMdef,5; bonus2 bSkillAtk,"LG_SHIELDPRESS",20; if(getrefine()&gt;6) { bonus2 bSkillAtk,"LG_SHIELDPRESS",getrefine()-6; } }</t>
  </si>
  <si>
    <t>The Shield of all Shields</t>
  </si>
  <si>
    <t>{ bonus bAllStats,50; bonus bMdef,99; bonus bShortWeaponDamageReturn,100; bonus2 bSubRace,RC_DemiHuman,95; skill "CR_FULLPROTECTION",5; }</t>
  </si>
  <si>
    <t>Glasses with special, darkened lenses that block ultraviolet light. Increases resistance to Blind status by 5%.</t>
  </si>
  <si>
    <t>{ bonus2 bResEff,Eff_Blind,500; }</t>
  </si>
  <si>
    <t>Mid Head</t>
  </si>
  <si>
    <t>Sunglasses [1]</t>
  </si>
  <si>
    <t>Prescription glasses worn to compensate for defects in vision.</t>
  </si>
  <si>
    <t>Glasses [1]</t>
  </si>
  <si>
    <t>Sturdy goggles worn by ocean divers.</t>
  </si>
  <si>
    <t>A transparent veil worn by brides on the day of their wedding. MDEF + 5</t>
  </si>
  <si>
    <t>Wraith Dead (5%) Wraith (5%) Pouring (1%) Orc Lady (0.5%)</t>
  </si>
  <si>
    <t>Upper Head</t>
  </si>
  <si>
    <t>A floral decoration used to adorn the head. Reduces damage from Plant monster by 10%. Impossible to refine this item.</t>
  </si>
  <si>
    <t>Geographer (25%) Dragon Tail (4%) Creamy (2%) Lilika's Friend (1%) Creamy (1%)</t>
  </si>
  <si>
    <t>{ bonus2 bSubRace,RC_Plant,10; }</t>
  </si>
  <si>
    <t>A hairpin made from indigo blue satin that wards off harmful magic. MDEF + 3</t>
  </si>
  <si>
    <t>Knocker (5%)</t>
  </si>
  <si>
    <t>{ bonus bMdef,3; }</t>
  </si>
  <si>
    <t>Ribbon [1]</t>
  </si>
  <si>
    <t>Familiar (7.5%)</t>
  </si>
  <si>
    <t>A simple hair band that holds hair in place quite neatly. It's a very cute look for girls, but dudes, on the other hand... Impossible to refine this item.</t>
  </si>
  <si>
    <t>Dame of Sentinel (5%)</t>
  </si>
  <si>
    <t>A common, ivory colored bandana.</t>
  </si>
  <si>
    <t>A patch used to cover one eye. [Pocket Watch &amp; Eye Patch &amp; Memory Book Equip Set]</t>
  </si>
  <si>
    <t>A hair band that gives one the appearance of having ears like a cat.</t>
  </si>
  <si>
    <t>Smokie (0.5%)</t>
  </si>
  <si>
    <t>A hair band that gives one the appearance of having rabbit ears, a lasting symbol of extremely good luck. LUK + 2</t>
  </si>
  <si>
    <t>{ bonus bLuk,2; }</t>
  </si>
  <si>
    <t>A fragrant hair band crafted from only the daintiest of flowers.</t>
  </si>
  <si>
    <t>A stiff, squarish formal hat usually worn by clerics.</t>
  </si>
  <si>
    <t>Biretta [1]</t>
  </si>
  <si>
    <t>Evil Druid (5%) Errende Ebecee (2.5%)</t>
  </si>
  <si>
    <t>A mask that is worn by people with the flu to prevent spreading sickness to others. Add a 10% resistance to the Silence status.</t>
  </si>
  <si>
    <t>{ bonus2 bResEff,Eff_Silence,1000; }</t>
  </si>
  <si>
    <t>Lower Head</t>
  </si>
  <si>
    <t>A mask that is worn by people with the flu to prevent spreading sickness to others.</t>
  </si>
  <si>
    <t>A simple, pink hat.</t>
  </si>
  <si>
    <t>Spore (20%)</t>
  </si>
  <si>
    <t>Hat [1]</t>
  </si>
  <si>
    <t>Poison Spore (10%)</t>
  </si>
  <si>
    <t>A small, tight fitting headdress made of fine silk.</t>
  </si>
  <si>
    <t>Turban [1]</t>
  </si>
  <si>
    <t>A pair of goggles designed for pilots in order to reduce vision impairment when travelling at very high speeds.</t>
  </si>
  <si>
    <t>Martin (7.5%)</t>
  </si>
  <si>
    <t>Upper Head, Mid Head</t>
  </si>
  <si>
    <t>Goggles [1]</t>
  </si>
  <si>
    <t>Raggler (3.5%) Martin (2.5%)</t>
  </si>
  <si>
    <t>A brimless hat that offers very little in the way of fashion, but does provide decent defense.</t>
  </si>
  <si>
    <t>Dragon Tail (1%)</t>
  </si>
  <si>
    <t>Cap [1]</t>
  </si>
  <si>
    <t>Caterpillar (10%) Giearth (5%)</t>
  </si>
  <si>
    <t>This steel helmet, made in the style worn by roman soldiers, offers great protection, covering most of the head.</t>
  </si>
  <si>
    <t>Helm [1]</t>
  </si>
  <si>
    <t>Bloody Knight (100%) Guinevere Bastion (10%) Seyren Windsor (6%) Lord Knight Seyren (6%)</t>
  </si>
  <si>
    <t>A jeweled headdress that wards off harmful magic. MDEF + 3</t>
  </si>
  <si>
    <t>Gemmed Sallet [1]</t>
  </si>
  <si>
    <t>A jeweled, metal band worn on the head that wards off the effects of harmful magic. MDEF + 3</t>
  </si>
  <si>
    <t>Circlet [1]</t>
  </si>
  <si>
    <t>Isis (2.5%)</t>
  </si>
  <si>
    <t>A jeweled coronet said to grant the wisdom of an ancient queen that had worn it. INT + 2</t>
  </si>
  <si>
    <t>Maya (100%) White Lady (0.5%)</t>
  </si>
  <si>
    <t>A crown adorned with gorgeous jewels that is said to be worn by a wise, ancient king who will grant his wisdom to the wearer. INT + 2</t>
  </si>
  <si>
    <t>Osiris (100%)</t>
  </si>
  <si>
    <t>A red, pompom topped cap that is associated with Santa Claus's legend. It brings luck and magic protection to whoever wears it. MDEF + 1, LUK + 1</t>
  </si>
  <si>
    <t>Antonio (100%) Christmas Bunny (100%) Santa Poring (50%) Christmas Goblin (5%)</t>
  </si>
  <si>
    <t>{ bonus bMdef,1; bonus bLuk,1; }</t>
  </si>
  <si>
    <t>An aristocratically stylish lens that is worn for only one eye.</t>
  </si>
  <si>
    <t>A white colored moustache, symbol of experience and well aged sophistication.</t>
  </si>
  <si>
    <t>Strouf (1%)</t>
  </si>
  <si>
    <t>A pair of glasses that make the wearer's eyes look like they're spinning without focus. Add a 15% resistance to the Blind status.</t>
  </si>
  <si>
    <t>{ bonus2 bResEff,Eff_Blind,1500; }</t>
  </si>
  <si>
    <t>An over-sized red ribbon that contains hidden magical power. MDEF + 3</t>
  </si>
  <si>
    <t>Toad (25%) Wild Rose (1%)</t>
  </si>
  <si>
    <t>A dark colored and very stylish hat that was popularized by smooth crooners.</t>
  </si>
  <si>
    <t>Dragon Fly (100%)</t>
  </si>
  <si>
    <t>A helmet forged from pure gold which blocks attacks effectively, but is also unaffordable. Indestructible (except in upgrade attempts).</t>
  </si>
  <si>
    <t>Golden Thief Bug (100%)</t>
  </si>
  <si>
    <t>{ bonus bUnbreakableHelm,0; }</t>
  </si>
  <si>
    <t>An ivory hat worn by classy men during classy occasions.</t>
  </si>
  <si>
    <t>Vocal (25%)</t>
  </si>
  <si>
    <t>A broad brimmed casual hat, usually worn by cowboys and ranchers, that is rustically stylish.</t>
  </si>
  <si>
    <t>Vagabond Wolf (100%)</t>
  </si>
  <si>
    <t>A small decorative crown, fashioned out of pure gold, worn by members of nobility. INT + 1</t>
  </si>
  <si>
    <t>Mistress (100%)</t>
  </si>
  <si>
    <t>{ bonus bInt,1; }</t>
  </si>
  <si>
    <t>A small, decorative ribbon for the head. Maximum SP + 20</t>
  </si>
  <si>
    <t>Eclipse (100%)</t>
  </si>
  <si>
    <t>{ bonus bMaxSP,20; }</t>
  </si>
  <si>
    <t>A ceremonial hat worn by monks that contains a sacred force which offers protection from evil. MDEF + 3</t>
  </si>
  <si>
    <t>Cruiser (1%)</t>
  </si>
  <si>
    <t>A mystic hat, made specifically for wizards, which amplifies psychic power. Maximum SP + 100</t>
  </si>
  <si>
    <t>Bathory (1.5%)</t>
  </si>
  <si>
    <t>{ bonus bMaxSP,100; }</t>
  </si>
  <si>
    <t>Peculiar headgear designed to look like a sunflower. Reduces damage from Insect monster by 10%.</t>
  </si>
  <si>
    <t>Geographer (15%) Flora (1.5%)</t>
  </si>
  <si>
    <t>{ bonus2 bSubRace,RC_Insect,10; }</t>
  </si>
  <si>
    <t>A headband adorned with what appears to be the wings of an angel. It contains holiness that blesses the wearer's soul and offers protection from dark forces. Reduces damage from Demon monster by 3%. AGI + 1, LUK + 1, MDEF + 3</t>
  </si>
  <si>
    <t>Angeling (75%) Arc Angeling (75%) Skeggiold (0.5%) Skeggiold (0.5%)</t>
  </si>
  <si>
    <t>{ bonus bMdef,3; bonus bAgi,1; bonus bLuk,1; bonus2 bSubRace,RC_Demon,3; }</t>
  </si>
  <si>
    <t>A headgear that look like the wings of a Demon. Demonic power increases the wearer's strength and offers protection from sacred powers. Reduce damage taken from Angel monster by 3%. STR + 1, MDEF + 2</t>
  </si>
  <si>
    <t>Deviling (75%) Ghostring (75%) Mini Demon (1.5%)</t>
  </si>
  <si>
    <t>{ bonus bMdef,2; bonus bStr,1; bonus2 bSubRace,RC_Angel,3; }</t>
  </si>
  <si>
    <t>A helmet, made to look like mighty goat horns, that can increase the strength of its wearer. STR + 1</t>
  </si>
  <si>
    <t>Baphomet (100%) Baphomet (100%)</t>
  </si>
  <si>
    <t>{ bonus bStr,1; }</t>
  </si>
  <si>
    <t>A pristinely white horn worn on the forehead that makes one look like an unicorn.</t>
  </si>
  <si>
    <t>Mastering (100%) Swordfish (1%) Cornus (1%)</t>
  </si>
  <si>
    <t>A headband with two dangerously fashionable spikes.</t>
  </si>
  <si>
    <t>Doppelganger (100%)</t>
  </si>
  <si>
    <t>A headgear topped with a fashionably experimental propeller.</t>
  </si>
  <si>
    <t>Hunter Fly (0.5%)</t>
  </si>
  <si>
    <t>Glasses worn by true sophisticates.</t>
  </si>
  <si>
    <t>A squad cap issued by the Prontera Military.</t>
  </si>
  <si>
    <t>A fashion accessory used in clown or town drunk disguises.</t>
  </si>
  <si>
    <t>Lunatic (2%) Dumpling Child (0.5%)</t>
  </si>
  <si>
    <t>A mask patterned after the one worn by a fencer of legendary repute who always kept his identity as a wealthy don secret.</t>
  </si>
  <si>
    <t>Goblin (1.5%)</t>
  </si>
  <si>
    <t>An exact replica of the turban worn by Munak, complete with a queue and talisman. Reduces damage from Undead monster by 10%. Impossible to refine this item.</t>
  </si>
  <si>
    <t>Munak (1%)</t>
  </si>
  <si>
    <t>{ bonus2 bSubRace,RC_Undead,10; }</t>
  </si>
  <si>
    <t>This mask marked with an "X" is a popular fashion item for bona fide street toughs. Add a 15% resistance to the Silence status.</t>
  </si>
  <si>
    <t>Zerom (1.5%)</t>
  </si>
  <si>
    <t>{ bonus2 bResEff,Eff_Silence,1500; }</t>
  </si>
  <si>
    <t>Specialized face armor that protects the jaw and teeth in battle.</t>
  </si>
  <si>
    <t>Zombie Prisoner (0.5%) Raydric (0.5%)</t>
  </si>
  <si>
    <t>A narrow, short roll of finely cut tobacco wrapped in thin paper. Reduces damage from Insect monster by 3%.</t>
  </si>
  <si>
    <t>Smoking Orc (1.5%) Orc Warrior (1.5%)</t>
  </si>
  <si>
    <t>{ bonus2 bSubRace,RC_Insect,3; }</t>
  </si>
  <si>
    <t>A delicate flower that is placed in the mouth for romantic seduction. Reduces damage from Plant monster by 3%.</t>
  </si>
  <si>
    <t>Breeze (5%) Yellow Plant (1%) Red Plant (1%) White Plant (1%)</t>
  </si>
  <si>
    <t>{ bonus2 bSubRace,RC_Plant,3; }</t>
  </si>
  <si>
    <t>A slender leaf that is placed in the mouth for a seductive look. Reduces damage from Plant monster by 3%.</t>
  </si>
  <si>
    <t>Wooden Golem (5%) Pinguicula (5%) Dryad (5%) Breeze (5%) Wanderer (2.5%) Green Plant (1%) Blue Plant (1%) Les (0.5%)</t>
  </si>
  <si>
    <t>A pair of glasses that are worn on the head for a more charming appearance, instead of vision related purposes.</t>
  </si>
  <si>
    <t>A signpost that declares its wearer's desire that people should stop whatever they are doing. Causes catastrophes during wedding ceremonies.</t>
  </si>
  <si>
    <t>Greatest General (0.5%)</t>
  </si>
  <si>
    <t>A headband worn by doctors in the past during medical examinations. INT + 1</t>
  </si>
  <si>
    <t>A traditional Japanese headpiece associated with the afterlife. Increase resistance to Ghost Property by 10%. AGI + 2</t>
  </si>
  <si>
    <t>Skeleton General (0.5%)</t>
  </si>
  <si>
    <t>{ bonus bAgi,2; bonus2 bSubEle,Ele_Ghost,10; }</t>
  </si>
  <si>
    <t>A boldly red bandana that was possibly left over from the 80's.</t>
  </si>
  <si>
    <t>A pair of glasses with lenses that are angled up and outward.</t>
  </si>
  <si>
    <t>Savage (1%) Savage (0.5%) Gullinbursti (0.5%)</t>
  </si>
  <si>
    <t>A cap worn by nurses both great and small. INT + 1</t>
  </si>
  <si>
    <t>Sohee (0.5%)</t>
  </si>
  <si>
    <t>A simple mask with a smile carved into it.</t>
  </si>
  <si>
    <t>Lower Head, Mid Head</t>
  </si>
  <si>
    <t>A wick-like ornament worn on top of the head for a dangerous look. [ eRO Quest Item ]</t>
  </si>
  <si>
    <t>Bomb Poring (10%) Gajomart (4%) Horong (2.5%)</t>
  </si>
  <si>
    <t>A rustic hat knit from rough reeds and bamboos that shields against the rain and the glare of the sun. Ssaurabi, the ancient Korean warrior, was known to wear one of these. AGI + 1</t>
  </si>
  <si>
    <t>{ bonus bAgi,1; }</t>
  </si>
  <si>
    <t>A mysterious mask traditionally worn by opera phantoms.</t>
  </si>
  <si>
    <t>A spiritual symbol that typically appears over the heads of those who are holy. Increases resistance to the Holy Property by 15%.</t>
  </si>
  <si>
    <t>Lude (5%) Whisper (0.5%) Halloween Ghost (0.5%) Giant Whisper (0.5%) Am Mut (0.5%)</t>
  </si>
  <si>
    <t>{ bonus2 bSubEle,Ele_Holy,15; }</t>
  </si>
  <si>
    <t>Ear coverings, linked by a headband, that protect the wearer's ears from the cold. Increases resistance to Curse status by 10%.</t>
  </si>
  <si>
    <t>{ bonus2 bResEff,Eff_Curse,1000; }</t>
  </si>
  <si>
    <t>A set of deer antlers that humans, finally, can proudly wear.</t>
  </si>
  <si>
    <t>A headgear made in the honor of the legendary archer who shot an apple, on top of a friend's head, from a long distance. DEX + 3</t>
  </si>
  <si>
    <t>Archer Skeleton (1.5%) Firelock Soldier (0.5%)</t>
  </si>
  <si>
    <t>{ bonus bDex,3; }</t>
  </si>
  <si>
    <t>A fashion accessory that gives ears that vaunted, elvish look. For some, it is an incredible turn-on.</t>
  </si>
  <si>
    <t>Bring it on! (100%) Knocker (0.5%) Giearth (0.5%)</t>
  </si>
  <si>
    <t>A mask that expresses anguish and despair born from insanity.</t>
  </si>
  <si>
    <t>Bloody Murderer (25%)</t>
  </si>
  <si>
    <t>Traditional Korean headdress worn during funeral ceremonies by the bereaved family and close friends.</t>
  </si>
  <si>
    <t>A black leather mask, shaped like butterfly wings, that increases damage inflicted upon DemiHuman monster by 3%.</t>
  </si>
  <si>
    <t>Dustiness (2%) Zealotus (1.5%)</t>
  </si>
  <si>
    <t>{ bonus2 bAddRace,RC_DemiHuman,3; }</t>
  </si>
  <si>
    <t>A durable mask made from a fat metal plate that is usually worn by welders and Blacksmiths. Increases resistance to Fire Property by 10%.</t>
  </si>
  <si>
    <t>{ bonus2 bSubEle,Ele_Fire,10; }</t>
  </si>
  <si>
    <t>A small, star shaped hairclip that makes a great present for ladies.</t>
  </si>
  <si>
    <t>Marionette (2.5%)</t>
  </si>
  <si>
    <t>A face mask that is worn by those who have trouble sleeping. Add a resistance to the Blind status.</t>
  </si>
  <si>
    <t>{ bonus2 bResEff,Eff_Blind,10000; }</t>
  </si>
  <si>
    <t>A special optical tool that enables one to observe objects from a great distance. DEX + 1</t>
  </si>
  <si>
    <t>A mask worn by Goblins to scare and intimidate unsuspecting enemies.</t>
  </si>
  <si>
    <t>Goblin Archer (1.5%) Goblin (1.5%) Goblin (1.5%)</t>
  </si>
  <si>
    <t>Large insect antennae that humans can wear. Impossible to refine this item.</t>
  </si>
  <si>
    <t>Rocker (2%)</t>
  </si>
  <si>
    <t>A hardy helmet that was crafted by the most expert of Orcish smiths.</t>
  </si>
  <si>
    <t>Orc Skeleton (1%) Orc Baby (0.5%)</t>
  </si>
  <si>
    <t>A simple, sturdily made shirt of cotton.</t>
  </si>
  <si>
    <t>Baby Desert Wolf (100%)</t>
  </si>
  <si>
    <t>Cotton Shirt [1]</t>
  </si>
  <si>
    <t>Picky (75%) Picky (75%)</t>
  </si>
  <si>
    <t>A jacket made out of mediocre leather.</t>
  </si>
  <si>
    <t>Thief Bug (60%)</t>
  </si>
  <si>
    <t>Jacket [1]</t>
  </si>
  <si>
    <t>Thief Bug (40%)</t>
  </si>
  <si>
    <t>A light, comfortable suit made just for young adventurers.</t>
  </si>
  <si>
    <t>Munak (50%)</t>
  </si>
  <si>
    <t>Adventurer's Suit [1]</t>
  </si>
  <si>
    <t>Baby Desert Wolf (40%) Wickebine Tres (20%)</t>
  </si>
  <si>
    <t>A cloak that is simple, yet elegant.</t>
  </si>
  <si>
    <t>Mantle [1]</t>
  </si>
  <si>
    <t>Requiem (5%) Frus (5%) Wolf (5%) Kavach Icarus (2.5%)</t>
  </si>
  <si>
    <t>A long coat that provides remarkable warmth in cold weather.</t>
  </si>
  <si>
    <t>Coat [1]</t>
  </si>
  <si>
    <t>Seal (2.5%) Caramel (2.5%)</t>
  </si>
  <si>
    <t>Mink Coat [1]</t>
  </si>
  <si>
    <t>A fur coat that is actually made using hides from Lunatics.</t>
  </si>
  <si>
    <t>Armeyer Dinze (5%) Desert Wolf (0.5%) Desert Wolf (0.5%)</t>
  </si>
  <si>
    <t>Heavy mail made entirely of polished, metal chain links.</t>
  </si>
  <si>
    <t>Chain Mail [1]</t>
  </si>
  <si>
    <t>Tamruan (1.5%) Wickebine Tres (1%) Raydric Archer (1%) Raydric (1%)</t>
  </si>
  <si>
    <t>Heavy, solid armor made of durable plates of impenetrable metal.</t>
  </si>
  <si>
    <t>Lava Golem (1%) Injustice (1%)</t>
  </si>
  <si>
    <t>Full Plate [1]</t>
  </si>
  <si>
    <t>Bloody Knight (75%) Headless Mule (5%) Egnigem Cenia (0.5%) Seyren Windsor (0.5%) Lava Golem (0.5%) Lord Knight Seyren (0.5%)</t>
  </si>
  <si>
    <t>Lord's Clothes [1]</t>
  </si>
  <si>
    <t>Formal clothing made in a Renaissance style that evokes thoughts of romance and elegance. INT + 1, MDEF + 5</t>
  </si>
  <si>
    <t>Abysmal Knight (10%) Mastersmith Howard (0.5%) Howard Alt-Eisen (0.5%)</t>
  </si>
  <si>
    <t>{ bonus bMdef,5; bonus bInt,1; }</t>
  </si>
  <si>
    <t>Glittering Jacket [1]</t>
  </si>
  <si>
    <t>A jacket covered in fake, yet glamorous, rhinestones that is favored by hipsters and lounge singers. Add a 3% chance of auto casting Blind status to enemies with each attack. MDEF + 5</t>
  </si>
  <si>
    <t>Kiel D-01 (100%) Dark Priest (2.5%)</t>
  </si>
  <si>
    <t>{ bonus bMdef,5; bonus2 bAddEff,Eff_Blind,300; }</t>
  </si>
  <si>
    <t>Formal Suit [1]</t>
  </si>
  <si>
    <t>A formal suit for males.</t>
  </si>
  <si>
    <t>Egnigem Cenia (100%) Skeleton Prisoner (0.5%)</t>
  </si>
  <si>
    <t>A finely woven, silk robe that has been enchanted with magic. MDEF + 10</t>
  </si>
  <si>
    <t>{ bonus bMdef,10; }</t>
  </si>
  <si>
    <t>Silk Robe [1]</t>
  </si>
  <si>
    <t>Skeggiold (50%) Skeggiold (50%) Cyntheia Vantes (40%) Laurell Weinder (5%) Lilika's Friend (5%) Creamy (5%) Creamy (5%)</t>
  </si>
  <si>
    <t>A blessed outer garment worn by clerics for religious ceremonies.</t>
  </si>
  <si>
    <t>Scapulare [1]</t>
  </si>
  <si>
    <t>Angeling (100%) Errende Ebecee (5%) Zombie Master (1%)</t>
  </si>
  <si>
    <t>A robe that has been baptized with saintly power. MDEF + 5</t>
  </si>
  <si>
    <t>Saint's Robe [1]</t>
  </si>
  <si>
    <t>Obeaune (5%) Errende Ebecee (2.5%)</t>
  </si>
  <si>
    <t>A robe that emanates an aura of holiness. Increases resistance to Demon monster by 15%. And resistance against Shadow Property by 10%. MDEF + 5</t>
  </si>
  <si>
    <t>Baphomet (100%) Great Demon Baphomet (100%) Pharaoh (75%) High Priest Margaretha (0.5%) Margaretha Sorin (0.5%)</t>
  </si>
  <si>
    <t>{ bonus bMdef,5; bonus2 bSubRace,RC_Demon,15; bonus2 bSubEle,Ele_Dark,10; }</t>
  </si>
  <si>
    <t>A simple set of armor carved out of solid wood.</t>
  </si>
  <si>
    <t>Wooden Mail [1]</t>
  </si>
  <si>
    <t>Elder Willow (15%)</t>
  </si>
  <si>
    <t>Skintight, form fitting clothing that allows easy movement. DEX + 1</t>
  </si>
  <si>
    <t>Tights [1]</t>
  </si>
  <si>
    <t>Caelia Ambrose (10%) Hendrik Ein (10%) Sniper Cecil (5%) Cecil Damon (5%) Zealotus (4%) Jakk (2.5%) Christmas Jakk (2.5%)</t>
  </si>
  <si>
    <t>A robe knit out of silver thread.</t>
  </si>
  <si>
    <t>Silver Robe [1]</t>
  </si>
  <si>
    <t>Laurell Weinder (15%) Whisper (5%) Halloween Ghost (5%) Creamy Fear (5%) Giant Whisper (5%) Whisper (0.5%)</t>
  </si>
  <si>
    <t>An exclusive robe for Mage Class characters that contains magic power. MDEF + 5, INT + 1 [Ancient Sorcery &amp; Mage Coat Equip Set]</t>
  </si>
  <si>
    <t>Iara (5%)</t>
  </si>
  <si>
    <t>Extremely light clothes outfitted with many pockets, making it handy for stashing stolen goods. AGI + 1</t>
  </si>
  <si>
    <t>Thief Clothes [1]</t>
  </si>
  <si>
    <t>Deviling (100%) Ghostring (100%) Eremes Guile (1%) Assassin Cross Eremes (1%) Shinobi (0.5%)</t>
  </si>
  <si>
    <t>An ancient Japanese assassin suit. Allows its wearer to move faster and with more stealth than they normally could. AGI + 1, MDEF + 3 [Ninja Suit &amp; Shinobi Sash Equip Set]</t>
  </si>
  <si>
    <t>Adelinde Rinslet (5%) Shinobi (1%) Munak (0.5%)</t>
  </si>
  <si>
    <t>{ bonus bAgi,1; bonus bMdef,3; if(isequipped(2654) || isequipped(29552)) { bonus bUseSPrate,-20; bonus bMaxHP,4000; } }</t>
  </si>
  <si>
    <t>A wedding dress that is immaculately white. MDEF + 15</t>
  </si>
  <si>
    <t>Orc Lady (0.5%)</t>
  </si>
  <si>
    <t>{ bonus bMdef,15; }</t>
  </si>
  <si>
    <t>Novice Breastplate [1]</t>
  </si>
  <si>
    <t>A piece of armor that covers the chest of a Novice.</t>
  </si>
  <si>
    <t>An extremely heavy piece of armor worn by members of the Legion.</t>
  </si>
  <si>
    <t>Legion Plate Armor [1]</t>
  </si>
  <si>
    <t>Doppelganger (100%) Memory of Thanatos (100%) Turtle General (90%)</t>
  </si>
  <si>
    <t>A robe which aids its wearer in reducing magic casting time. Reduce Casting Time by 10%. MDEF + 4</t>
  </si>
  <si>
    <t>RSX-0806 (100%)</t>
  </si>
  <si>
    <t>{ bonus bCastrate,-10; bonus bMdef,4; }</t>
  </si>
  <si>
    <t>An armor that is enchanted with the Fire Property.</t>
  </si>
  <si>
    <t>Bring it on! (100%) Kasa (5%)</t>
  </si>
  <si>
    <t>{ bonus bDefEle,Ele_Fire; }</t>
  </si>
  <si>
    <t>Lucius's Fierce Armor of Volcano [1]</t>
  </si>
  <si>
    <t>Amon Ra (5%)</t>
  </si>
  <si>
    <t>An armor that is enchanted with the Water Property.</t>
  </si>
  <si>
    <t>Bring it on! (100%) Deviace (5%)</t>
  </si>
  <si>
    <t>{ bonus bDefEle,Ele_Water; }</t>
  </si>
  <si>
    <t>Saphien's Armor of Ocean [1]</t>
  </si>
  <si>
    <t>Cthulhu (2.5%)</t>
  </si>
  <si>
    <t>An armor that is enchanted with the Wind Property.</t>
  </si>
  <si>
    <t>Bring it on! (100%) Galion (5%)</t>
  </si>
  <si>
    <t>{ bonus bDefEle,Ele_Wind; }</t>
  </si>
  <si>
    <t>Aebeccee's Raging Typhoon Armor [1]</t>
  </si>
  <si>
    <t>Stormy Knight (2.5%)</t>
  </si>
  <si>
    <t>An armor that is enchanted with the Earth Property.</t>
  </si>
  <si>
    <t>Bring it on! (100%) Mavka (5%)</t>
  </si>
  <si>
    <t>{ bonus bDefEle,Ele_Earth; }</t>
  </si>
  <si>
    <t>Claytos Cracking Earth Armor [1]</t>
  </si>
  <si>
    <t>Maya (2.5%)</t>
  </si>
  <si>
    <t>An exclusive armor for new adventurers. Impossible to refine this item.</t>
  </si>
  <si>
    <t>Odin's Blessing [1]</t>
  </si>
  <si>
    <t>The main component of the Hermod Armor set. [Odin's Blessing, Stone Buckler &amp; Magni's Cap Equip Set] [Odin's Blessing, Valkyrja's Shield &amp; Frigg's Circlet Equip Set] [Odin's Blessing, Falcon Muffler &amp; Fricco's Shoes Equip Set] [Odin's Blessing, Vidar's Boots &amp; Vali's Manteau Equip Set] [Odin's Blessing &amp; Ulle's Cap Equip Set]</t>
  </si>
  <si>
    <t>Skeggiold (50%) Skeggiold (50%)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t>
  </si>
  <si>
    <t>An armor that was accidentally enchanted by Goibne the blacksmith when he spilled the mystic ale of life all over it. VIT + 2, Maximum HP + 10% [Goibne's Helm, Goibne's Armor, Goibne's Greaves &amp; Goibne's Spaulders Equip Set]</t>
  </si>
  <si>
    <t>Maero of Thanatos (100%)</t>
  </si>
  <si>
    <t>{ bonus bVit,2; bonus bMaxHPrate,10; }</t>
  </si>
  <si>
    <t>Angelic Protection [1]</t>
  </si>
  <si>
    <t>Super Novice Guardian Angel's robe. MDEF + 20 [+ Angelic Protection, Angel's Reincarnation, Angelic Guard, Angelic Cardigan &amp; Angel's Kiss] Maximum HP + 1000, Maximum SP + 100 Add a 3% chance of auto casting Level 1 Assumptio on the user when the user receives Physical Damage.</t>
  </si>
  <si>
    <t>Eclipse (100%) Tatacho (2.5%)</t>
  </si>
  <si>
    <t>{ bonus bMdef,20; if(isequipped(2116,2420,2521,5125)) { bonus bMaxHP,1000; bonus bMaxSP,100; bonus3 bAutoSpellWhenHit,"HP_ASSUMPTIO",1,30; } }</t>
  </si>
  <si>
    <t>Blessed Holy Robe [1]</t>
  </si>
  <si>
    <t>A blessed holy robe that protects its wearer from being tainted by evil. Add a 80% resistance against Blind. Add a 20% resistance against Stun. MDEF + 5</t>
  </si>
  <si>
    <t>Osiris (10%)</t>
  </si>
  <si>
    <t>{ bonus bMdef,5; bonus2 bResEff,Eff_Stun,2000; bonus2 bResEff,Eff_Blind,8000; }</t>
  </si>
  <si>
    <t>Valkyrie's Armor [1]</t>
  </si>
  <si>
    <t>A set of shining white armor worn by Valkyries, the battle maidens that serve the god Odin. All Stats + 1 Increases resistance to Stun status by 50%. [Valkyrie Helm &amp; Valkyrja's Armor &amp; Valkyrja's Manteau &amp; Valkyrja's Shoes Equip Set]</t>
  </si>
  <si>
    <t>Valkyrie Randgris (20%)</t>
  </si>
  <si>
    <t>{ bonus bAllStats,1; bonus2 bResEff,Eff_Stun,5000; }</t>
  </si>
  <si>
    <t>A winged dress that is said to have been worn by an angel. It makes you feel very lucky when you wear it. LUK + 4 Impossible to refine this item. [Angeling Pin, Angel's Dress Equip Set]</t>
  </si>
  <si>
    <t>Antonio (100%)</t>
  </si>
  <si>
    <t>{ bonus bLuk,4; }</t>
  </si>
  <si>
    <t>Ninja Suit [1]</t>
  </si>
  <si>
    <t>An ancient Japanese assassin suit. Allows its wearer to move faster and with more stealth than they normally could. AGI + 1, MDEF + 3 [Ninja Suit &amp; Shinobi Sash Equip Set] Maximum HP + 4000 Reduce SP Consumption of skills by 20%.</t>
  </si>
  <si>
    <t>Assassin Cross Eremes (100%) Samurai Specter (75%) Incantation Chung-E (75%)</t>
  </si>
  <si>
    <t>Robe of Cast [1]</t>
  </si>
  <si>
    <t>A robe which aids its wearer in reducing magic casting time. Reduce Casting Time by 3%. MDEF + 4</t>
  </si>
  <si>
    <t>High Wizard Kathryne (15%)</t>
  </si>
  <si>
    <t>{ bonus bCastrate,-3; bonus bMdef,4; }</t>
  </si>
  <si>
    <t>A type of traditional outfit. It brings out the hidden powers of the wearer through its spiritual power. All Stats + 2 MDEF + 5 [Acolyte Class + Blue Flame] No gemstone cost for skills. SP consumption increased by 50%.</t>
  </si>
  <si>
    <t>Wuerzburg Treasure (20%)</t>
  </si>
  <si>
    <t>{ bonus bAllStats,2; bonus bMdef,5; if (isequipped(20264) &amp;&amp; BaseClass == Job_Acolyte) { bonus bNoGemStone,0; bonus bUseSPrate,50; } }</t>
  </si>
  <si>
    <t>A type of traditional outfit. It brings out the hidden powers of the wearer through its spiritual power. All Stats + 2 MDEF + 5 [+ Red Silk of Seal] All Stats + 3</t>
  </si>
  <si>
    <t>Sacred Altar Treasure (20%)</t>
  </si>
  <si>
    <t>{ bonus bAllStats,2; bonus bMdef,5; if (isequipped(2700) || isequipped(29564)) { bonus bAllStats,3; } }</t>
  </si>
  <si>
    <t>A type of traditional outfit. It brings out the hidden powers of the wearer through its spiritual power. All Stats + 2 MDEF + 5 [+ Bazerald + Thief Class] Pierce 20% MDEF</t>
  </si>
  <si>
    <t>Yesnelph Treasure (20%)</t>
  </si>
  <si>
    <t>{ bonus bAllStats,2; bonus bMdef,5; if (isequipped(1231) &amp;&amp; BaseClass == Job_Thief) { bonus bMatkRate,20; } }</t>
  </si>
  <si>
    <t>Meteor Plate [1]</t>
  </si>
  <si>
    <t>A plate armor made of a meteoric stone that consists of unkown substances. Add a 30% resistance to the Stun and Freeze status.</t>
  </si>
  <si>
    <t>Doppelganger (100%) Tao Gunka (100%) Lord Knight Seyren (100%) Queen Scaraba (100%) Orc Lord (50%) Salamander (10%) Megalith (0.5%)</t>
  </si>
  <si>
    <t>{ bonus2 bResEff,Eff_Stun,3000; bonus2 bResEff,Eff_Freeze,3000; }</t>
  </si>
  <si>
    <t>Robes of Orleans [1]</t>
  </si>
  <si>
    <t>An uniform that belonged to a chef that had excessive love of cleanliness. Nobody could stop him while he was talking about cuisines. Increases magic casting time by 15%. Makes your casting uninteruptable.</t>
  </si>
  <si>
    <t>Banshee (1%)</t>
  </si>
  <si>
    <t>{ bonus bCastrate,15; bonus bNoCastCancel,0; }</t>
  </si>
  <si>
    <t>Divine Clothes [1]</t>
  </si>
  <si>
    <t>A holy garment that was produced through series of religious rituals. Add a 5% resistance to the Curse, Silence, Stun, Stone Curse, Sleep status.</t>
  </si>
  <si>
    <t>Arc Angeling (75%) Moonlight Flower (75%) Echio (10%)</t>
  </si>
  <si>
    <t>{ bonus2 bResEff,Eff_Curse,500; bonus2 bResEff,Eff_Silence,500; bonus2 bResEff,Eff_Stun,500; bonus2 bResEff,Eff_Stone,500; }</t>
  </si>
  <si>
    <t>Sniping Suit [1]</t>
  </si>
  <si>
    <t>Sniping suits helps required muscles to move effectively for shooting an arrow. Reduces necessary time to shoot arrows and helps to achieve improved accuracy. Critical Rate + 6, Bonus (LUK/10) Critical Rate depending on your LUK rate. MDEF + 5, Reduces after-cast skill delay by 23%.</t>
  </si>
  <si>
    <t>Sniper Cecil (100%) Bow Master (10%)</t>
  </si>
  <si>
    <t>{ bonus bMdef,5; bonus bCritical,6+(readparam(bLuk)/10); bonus bDelayRate,-23; }</t>
  </si>
  <si>
    <t>A special Armor made of a pure gold mixture. According to legend you will gain magical strength whilst wearing this. MDEF + 4</t>
  </si>
  <si>
    <t>{ bonus bMdef,4; }</t>
  </si>
  <si>
    <t>Freya's Clothes [1]</t>
  </si>
  <si>
    <t>... Reduces damage from DemiHuman monster by 10%. [Freya's Clothes &amp; Freya's Boots &amp; Freya's Manteau &amp; Freya's Crown Equip Set] Reduce 10% damage taken from DemiHuman monster. Enables use of Level 10 Frost Nova. Maximum HP + 20%. [+ Any Shield] Demihuman Resistance -10% Set Bonus Demihuman Resistance -10%</t>
  </si>
  <si>
    <t>Fadhgridh Treasure (12%)</t>
  </si>
  <si>
    <t>{ 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 }</t>
  </si>
  <si>
    <t>The adventurers who are brave the item which is provided from the hazard adventurer guild. HP + 300, SP + 30 ATK + 10, AGI + 1 Impossible to refine this item.</t>
  </si>
  <si>
    <t>{ bonus bMaxHP,300; bonus bMaxSP,30; bonus bBaseAtk,10; bonus bAGI,1; }</t>
  </si>
  <si>
    <t>Mage Coat [1]</t>
  </si>
  <si>
    <t>Dark Lord (75%)</t>
  </si>
  <si>
    <t>Holy Robe [1]</t>
  </si>
  <si>
    <t>Diablos Robe [1]</t>
  </si>
  <si>
    <t>A robe which is decorated with unknown letters. The wearer feels like they're learning a new language. Maximum SP + 150, MDEF + 5 Reduces skill delay by 10%. Increases heal effectiveness by 6%. [+ Diablos Ring] ATK + 3%, MATK + 3%</t>
  </si>
  <si>
    <t>Wounded Morroc (100%)</t>
  </si>
  <si>
    <t>{ bonus bMaxSP,150; bonus bMdef,5; bonus bHealPower,6; bonus bDelayRate,-10; if (isequipped(2729)) { bonus bAtkRate,3; bonus bMatkRate,3; } }</t>
  </si>
  <si>
    <t>Diablos Armor [1]</t>
  </si>
  <si>
    <t>An Armor which is made of unknown metal in human-world. Misterious power is hided in the armor. STR + 2, DEX + 1, Maximum HP + 150, Add a 5% resistance against Stun, Stone. [+ Diablos Ring] ATK + 3%, MATK + 3%</t>
  </si>
  <si>
    <t>{ bonus bStr,2; bonus bDex,1; bonus bMaxHP,150; bonus2 bResEff,Eff_Stun,500; bonus2 bResEff,Eff_Stone,500; if (isequipped(2729)) { bonus bAtkRate,3; bonus bMatkRate,3; } }</t>
  </si>
  <si>
    <t>Assaulter Plate [1]</t>
  </si>
  <si>
    <t>Designed for brave warrior who faces against enemies at the forefront. It brings multiple effects when compounded as a set. Reduces damage from Demi human monster by 2%. Max HP + 150. MDEF + 2. [Battle Greaves &amp; Captain's Manteau Equip Set] Increases damage recieved from all Non-Demihuman monster by 3 times. VIT + 3, Maximum HP + 12%, Increases Heal and Item recovery by 10%. When attacking physically, there is a chance to recover 6000HP over 10 seconds.</t>
  </si>
  <si>
    <t>{ bonus bMaxHP,150; bonus bMdef,2; bonus2 bSubRace,RC_DemiHuman,2; if (isequipped(2538,2435)) { bonus2 bSubRace,RC_NonDemiHuman,-300; bonus bVit,3; bonus bMaxHPRate,12; bonus2 bSkillHeal2,"AL_HEAL",10; bonus2 bAddItemHealRate,IG_Recovery,10; autobonus2 "{ bonus2 bHPRegenRate,600,1000; }",5,10000,BF_WEAPON,"{ specialeffect2 EF_HEAL; }"; }; }</t>
  </si>
  <si>
    <t>Elite Engineer Armor [1]</t>
  </si>
  <si>
    <t>Designed to be used by outstanding warrior who has a remarkable attack skill. It brings multiple effects when compounded as a set. Reduces damage from Demi human monster by 2%. Max HP + 150. MDEF + 2. [Combat Greaves &amp; General's Manteau Equip Set] Increases damage recieved from all Non-Demihuman monster by 3 times. STR + 3, Maximum HP + 12%, Increases Mammonite damage by 20%. Increases the effectiveness of your heal and potion pitcher by 10%. Armor can not destroyed.</t>
  </si>
  <si>
    <t>{ 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 }</t>
  </si>
  <si>
    <t>Assassin Robe [1]</t>
  </si>
  <si>
    <t>If you desired to move more quickly, it might help. It brings multiple effects when compounded as a set. Max HP + 150. MDEF + 2. Reduces damage from Demihuman monster by 2%. [Combat Greaves &amp; General's Manteau Equip Set] AGI + 3. Maximum HP + 12%. Critical Rate + 5%. Increases Attack Speed by 5%. When attacking physically, there is a chance to recover 3000HP over per 10 seconds. Increases damage recieved from all Non-Demihuman monster by 3 times.</t>
  </si>
  <si>
    <t>Phreeoni (5%)</t>
  </si>
  <si>
    <t>{ bonus bMaxHP,150; bonus bMdef,2; bonus2 bSubRace,RC_DemiHuman,2; if (isequipped(2538,2435)) { bonus2 bSubRace,RC_NonDemiHuman,-300; bonus bAgi,3; bonus bMaxHPRate,12; bonus bCritical,5; bonus bAspdRate,5; autobonus "{ bonus2 bHPRegenRate,300,1000; }",10,10000,BF_WEAPON,"{ specialeffect2 EF_HEAL; }"; }; }</t>
  </si>
  <si>
    <t>Warlock's Battle Robe [1]</t>
  </si>
  <si>
    <t>A Battle Robe that helps to increase survival possibility. It brings multiple effects when compounded as a set. Max HP + 150. MDEF + 2. Reduces damage from Demihuman monster by 2%. [Combat Boots &amp; Commander's Manteau Equip Set] INT + 3, Maximum HP + 12%. Adds a 20% resistance against Stun.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</si>
  <si>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bResEff,Eff_Stun,2000; autobonus2 "{ bonus bDefEle,Ele_Ghost; }",30,10000,BF_WEAPON,"{ specialeffect2 EF_ENERGYCOAT; }"; }; }</t>
  </si>
  <si>
    <t>Medic's Robe [1]</t>
  </si>
  <si>
    <t>Designed to be used by responsible warrior who takes charge of survival of the guild or party. It brings multiple effects when compounded as a set. MHP + 150. MDEF + 2. Reduces damage from Demihuman monster by 2%. [Combat Boots &amp; Commander's Manteau Equip Set] INT + 3. Maximum HP + 12%, Decreases cast time of the skill Holy Light by 50%. Increases the effectiveness of your Heal and Sanctuary skills by 10%.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</si>
  <si>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bCastrate,156,-50; bonus bHealPower,6; autobonus2 "{ bonus bDefEle,Ele_Ghost; }",30,10000,BF_WEAPON,"{ specialeffect2 EF_ENERGYCOAT; }"; }; }</t>
  </si>
  <si>
    <t>Elite Archer Suit [1]</t>
  </si>
  <si>
    <t>If you desire to become an accurate and efficient warrior in the battle, it might help. It brings multiple effects when compounded as a set. Max HP + 150. MDEF + 2. Reduces damage from Demihuman monster by 2%. [Combat Boots &amp; Commander's Manteau Equip Set] DEX + 3. Maximum HP + 12%, Reduces ranged damage by 10%. Decreases cast delay of all skills by 25%. Increases damage recieved from all Non-Demihuman monster by 3 times.</t>
  </si>
  <si>
    <t>{ bonus bMaxHP,150; bonus bMdef,2; bonus2 bSubRace,RC_DemiHuman,2; if (isequipped(2539,2436)) { bonus2 bSubRace,RC_NonDemiHuman,-300; bonus bDex,3; bonus bMaxHPRate,12; bonus bLongAtkDef,10; bonus bDelayRate,-25; }; }</t>
  </si>
  <si>
    <t>Elite Shooter Suit [1]</t>
  </si>
  <si>
    <t>If you are a true Gunslinger, you might want this suit! It brings multiple effects when compounded as a set. Max HP + 150. MDEF + 2. Reduces damage from Demihuman monster by 2%. [Battle Boots &amp; Sheriff's Manteau Equip Set] DEX + 3, Maximum HP + 12%, Reduces ranged damage by 10%. Decreases cast delay of all skills by 25%. Increases damage recieved from all Non-Demihuman monster by 3 times.</t>
  </si>
  <si>
    <t>{ bonus bMaxHP,150; bonus bMdef,2; bonus2 bSubRace,RC_DemiHuman,2; if (isequipped(2540,2437)) { bonus2 bSubRace,RC_NonDemiHuman,-300; bonus bDex,3; bonus bMaxHPRate,12; bonus bLongAtkDef,10; bonus bDelayRate,-25; }; }</t>
  </si>
  <si>
    <t>Brynhild is one of the valiant valkyries, meaning 'The Warrior's Armor'. Increases MaxHP by 20 times your base level, and MaxSP by 5 times your base level. Increases physical damage by 10%, and increases your magic attack power by 10%. MDEF + 10 The player wearing this cannot be knocked back. Cannot be refined, cannot be destroyed.</t>
  </si>
  <si>
    <t>{ bonus bMdef,10; bonus bMaxHP,20*BaseLevel; bonus bMaxSP,5*BaseLevel; bonus2 bAddRace,RC_NonBoss,10; bonus2 bAddRace,RC_Boss,10; bonus bMatkRate,10; bonus bUnbreakableArmor,0; bonus bNoKnockback,0; }</t>
  </si>
  <si>
    <t>A Tunic that has been granted additional tolerance against certain properties. Decreases 5% damage from Neutral and Water property. MDEF + 5. MaxHP + 800. Cannot be Frozen.</t>
  </si>
  <si>
    <t>Neuschwanstein Treasure (12%)</t>
  </si>
  <si>
    <t>{ bonus bMaxHP,800; bonus bMdef,5; bonus2 bResEff,Eff_Freeze,10000; bonus2 bSubEle,Ele_Water,5; bonus2 bSubEle,Ele_Neutral,5; }</t>
  </si>
  <si>
    <t>An armor that allows the master to regain his life by taking the enemies HP, SP Natural Recovery is Disabled. When unequipped, you lose 100 SP. When a monster is defeated from Physical or Magical Attacks, it recover 60 HP and 6 SP.</t>
  </si>
  <si>
    <t>{ bonus bNoRegen,1; bonus bNoRegen,2; bonus bHPGainValue,60; bonus bSPGainValue,6; bonus bMagicHPGainValue,60; bonus bMagicSPGainValue,6; }</t>
  </si>
  <si>
    <t>Chameleon Armor [1]</t>
  </si>
  <si>
    <t>A mysterious armor that can change its abilities depending on its owner. Increases HP by Base Level * 7 and SP by Base Level / 2. Adds a 2% chance to be immune from all magic skills for 5 sec when receiving magical damage. [Swordsman, Merchant, Thief, Taekwon, Star Gladiator, Super Novice] DEF + 3 [Magician, Archer, Acolyte, Ninja, Gunslinger, Soul Linker] MDEF + 5</t>
  </si>
  <si>
    <t>Bamboo Grove Treasure (12%)</t>
  </si>
  <si>
    <t>{ bonus bMaxHP,(BaseLevel*7); bonus bMaxSP,(BaseLevel/2); autobonus2 "{ bonus bNoMagicDamage,100; }",20,5000,BF_MAGIC,"{ specialeffect2 EF_ENERGYCOAT; }"; if( BaseClass == Job_Mage || BaseClass == Job_Archer || BaseClass == Job_Acolyte || Class == Job_Ninja || Class == Job_Gunslinger || Class == Job_Soul_Linker) bonus bMDef,5; else if( BaseClass == Job_Swordman || BaseClass == Job_Merchant || BaseClass == Job_Thief || Class == Job_Taekwon || Class == Job_Star_Gladiator || Class == Job_Super_Novice ) bonus bDef,3; }</t>
  </si>
  <si>
    <t>Sprint Mail [1]</t>
  </si>
  <si>
    <t>An armor that allows you to keep running at your top speed. While it might look like a normal running shirt it has the durability of a piece of armor. VIT + 1. Recovery HP + 5%. Increases the effectiveness of your heal and potion pitcher by 3%.</t>
  </si>
  <si>
    <t>Cornus (0.5%)</t>
  </si>
  <si>
    <t>{ bonus bVit,1; bonus bHPrecovRate,5; bonus2 bAddItemHealRate,IG_Recovery,3; bonus2 bSkillHeal,"AL_HEAL",3; if( isequipped(2440,2744) ) { bonus bMaxHPrate,7; bonus bMaxSPrate,7; bonus bCastrate,-3; bonus bDelayrate,-15; } }</t>
  </si>
  <si>
    <t>Gandora [1]</t>
  </si>
  <si>
    <t>Clothes worn in the middle east to bear the regions climate. AGI + 2 FLEE + 5 ASPD + 5%</t>
  </si>
  <si>
    <t>Bergel Treasure (12%) Fanat (0.5%)</t>
  </si>
  <si>
    <t>{ bonus bAgi,2; bonus bFlee,5; bonus bAspdRate,5; }</t>
  </si>
  <si>
    <t>Naga Scale Armor [1]</t>
  </si>
  <si>
    <t>An armor created by the scales of the Nagas. On close inspection you can see various large cuts across the scales. MDEF + 2 Adds a chance ATK + 20 for 10 seconds when dealing physical damage.</t>
  </si>
  <si>
    <t>{ bonus bMdef,2; autobonus2 "{ bonus bBaseAtk,20; }",10,10000,BF_WEAPON,"{ specialeffect2 EF_ENHANCE; }"; }</t>
  </si>
  <si>
    <t>Refined Tights [1]</t>
  </si>
  <si>
    <t>Newly developed Tights from the Rekenber Corporation that improves on the design of regular tights. MDEF + 2. Perfect Dodge + 3 [Refined Tights &amp; Linen Glove Equip Set] Perfect Dodge + 5</t>
  </si>
  <si>
    <t>Swanhild Treasure (12%)</t>
  </si>
  <si>
    <t>{ bonus bMdef,2; bonus bFlee2,3; if( isequipped(2749) ) bonus bFlee2,5; }</t>
  </si>
  <si>
    <t>Life Link [1]</t>
  </si>
  <si>
    <t>A powerful holy armor bestowed to those who pledge themselves to the Goddess. When wearing this armor you recover from wounds much faster than normal. VIT + 2 MDEF + 5 Natural HP Recovery Rate + 75%</t>
  </si>
  <si>
    <t>Skoegul Treasure (20%)</t>
  </si>
  <si>
    <t>{ bonus bVit,2; bonus bMdef,5; bonus bHPrecovRate,75; }</t>
  </si>
  <si>
    <t>... STR + 2, VIT + 2, HP + 200 Add a 2% chance of auto casting Level 5 Call Spirit on the user when receives Physical Damage. MDEF + 1</t>
  </si>
  <si>
    <t>{ bonus bStr,2; bonus bVit,2; bonus bMaxHP,200; bonus3 bAutoSpellWhenHit,"MO_CALLSPIRITS",5,20; bonus bMdef,1; }</t>
  </si>
  <si>
    <t>Novice Adventurer's Suit [1]</t>
  </si>
  <si>
    <t>A light, comfortable suit made just for young adventurers. Impossible to refine this item.</t>
  </si>
  <si>
    <t>HP + 20% Add a 7% resistance against DemiHuman monster. [Glorious Shoes &amp; Glorious Muffler Equip Set] ATK, MATK +5%. Can't be frozen. Increases Heal, Sanctuary, and Potion Pitcher effectiveness by 3%.</t>
  </si>
  <si>
    <t>{ bonus bMaxHPRate,20; bonus2 bSubRace,RC_DemiHuman,7; if( isequipped(2444,2549) ) { bonus2 bAddRace,RC_NonBoss,5; bonus2 bAddRace,RC_Boss,5; bonus bMatkRate,5; bonus2 bResEff,Eff_Freeze,10000; bonus2 bSkillHeal2,"AM_POTIONPITCHER",3; bonus2 bSkillHeal2,"AL_HEAL",3; bonus2 bSkillHeal2,"PR_SANCTUARY",3; } }</t>
  </si>
  <si>
    <t>HP + 600, SP Recovery + 10%</t>
  </si>
  <si>
    <t>{ bonus bMaxHP,600; bonus bSPrecovRate,10; }</t>
  </si>
  <si>
    <t>HP + 500</t>
  </si>
  <si>
    <t>{ bonus bMaxHP,500; }</t>
  </si>
  <si>
    <t>...</t>
  </si>
  <si>
    <t>Dragon Vest [1]</t>
  </si>
  <si>
    <t>A vest crafted from the mane of a dragon. MDEF + 3 [+ Dragon Manteau] AGI + 5, FLEE + 15</t>
  </si>
  <si>
    <t>Draco (5%)</t>
  </si>
  <si>
    <t>{ bonus bMdef,3; if(isequipped(2553)) { bonus bAgi,5; bonus bFlee,15; } }</t>
  </si>
  <si>
    <t>Cute, feminine shoes that are a part of the standard schoolgirl's uniform. Fortunately, these are unisex.</t>
  </si>
  <si>
    <t>Sandals [1]</t>
  </si>
  <si>
    <t>Kavach Icarus (15%) Cookie (15%) Coco (12.5%) Peco Peco (10%)</t>
  </si>
  <si>
    <t>A pair of shoes made of supple, high quality leather.</t>
  </si>
  <si>
    <t>Shoes [1]</t>
  </si>
  <si>
    <t>High Wizard Kathryne (10%) Kathryne Keyron (10%) Munak (7.5%) Ancient Mimic (2.5%) Kavach Icarus (1%)</t>
  </si>
  <si>
    <t>A pair of heavy leather boots, padded with Lunatic fur, that is suited to warriors.</t>
  </si>
  <si>
    <t>Baphomet Jr. (25%)</t>
  </si>
  <si>
    <t>Boots [1]</t>
  </si>
  <si>
    <t>Ungoliant (100%) Centipede Larva (4.5%) Ancient Worm (4.5%) Mastersmith Howard (2.5%) Howard Alt-Eisen (2.5%) Argiope (2.5%) Hodremlin (1%) Yao Jun (0.5%) Gremlin (0.5%)</t>
  </si>
  <si>
    <t>A pair of feminine high heeled shoes made of fine crystal. Usually, these are worn only on special occasions. LUK + 5, MDEF + 10</t>
  </si>
  <si>
    <t>Alice (1.5%) Succubus (1.5%) Marionette (0.5%)</t>
  </si>
  <si>
    <t>{ bonus bMdef,10; bonus bLuk,5; }</t>
  </si>
  <si>
    <t>These steel shackles were clamped on the ankles to prevent some prisoner from escaping. [Shackles &amp; Bloodied Shackle Ball Equip Set]</t>
  </si>
  <si>
    <t>Zombie Prisoner (19.5%) Skeleton Prisoner (17.5%) Zerom (5%)</t>
  </si>
  <si>
    <t>{ if (isequipped(2655)||isequipped(2710)) { bonus bBaseAtk,50; bonus2 bAddDefClass,1196,20; bonus2 bAddDefClass,1197,20; } }</t>
  </si>
  <si>
    <t>Striped high heeled shoes said to have been worn by a wicked witch since they enhanced her magical powers. MDEF + 5</t>
  </si>
  <si>
    <t>Carat (2.5%)</t>
  </si>
  <si>
    <t>Named after Odin's trusty steed, these shoes also mimic Sleipnir's powers. Increase Movement Speed. Maximum HP and SP + 20% SP Recovery + 15%, MDEF + 10 Impossible to refine this item. Indestructible.</t>
  </si>
  <si>
    <t>{ bonus bMdef,10; bonus bMaxHPrate,20; bonus bMaxSPrate,20; bonus bSPrecovRate,15; bonus bSpeedRate,25; }</t>
  </si>
  <si>
    <t>Steel boots which offer dependable foot protection.</t>
  </si>
  <si>
    <t>Greaves [1]</t>
  </si>
  <si>
    <t>Light, sturdy shoes with steel covers to protect its wearer's feet from harm. Impossible to refine this item.</t>
  </si>
  <si>
    <t>Exclusive shoe for new adventurers. Impossible to refine this item.</t>
  </si>
  <si>
    <t>Bunny Slipper [1]</t>
  </si>
  <si>
    <t>A pair of slippers which enhances a girl's cuteness. Secretly worn by pretty boys. LUK + 3, MDEF + 3</t>
  </si>
  <si>
    <t>{ bonus bLuk,3; bonus bMdef,3; }</t>
  </si>
  <si>
    <t>Novice Shoes [1]</t>
  </si>
  <si>
    <t>A pair of shoes made exclusively for brand new adventurers. Maximum HP + 5%</t>
  </si>
  <si>
    <t>{ bonus bMaxHPrate,5; }</t>
  </si>
  <si>
    <t>A pair of shoes that were blessed by Freyr, the god of earth and the son of Njord. His blessing would release its owner from pain. AGI + 2 Increase value of Red, Orange, Yellow and White Potion by 20%. [+ Odin's Blessing, Falcon Muffler] Maximum HP and SP + 5% AGI + 3</t>
  </si>
  <si>
    <t>Ancient Mimic (5%)</t>
  </si>
  <si>
    <t>{ bonus bAgi,2; bonus2 bAddItemHealRate,IG_Potion,20; if(isequipped(2353,2516)){ bonus bAgi,3; bonus bMaxHPrate,5; bonus bMaxSPrate,5; } }</t>
  </si>
  <si>
    <t>A pair of boots that were worn by Vidar, the son of Odin, when he killed the Fenrir Wolf. These represent the great physical and mental strength Vidar displayed in that epic final battle. Maximum HP and SP + 9% [+ Odin's Blessing, Vali's Manteau] VIT + 5 HP and SP Recovery + 10%</t>
  </si>
  <si>
    <t>Death Word (5%)</t>
  </si>
  <si>
    <t>{ bonus bMaxHPrate,9; bonus bMaxSPrate,9; if(isequipped(2353,2517)){ bonus bVit,5; bonus bHPrecovRate,10; bonus bSPrecovRate,10; } }</t>
  </si>
  <si>
    <t>A pair of shoes rumored to be forged by Goibne in response to competition from his rival, Dulb. MDEF + 3, Maximum HP + 5%, Maximum SP + 5% [Goibne's Helm, Goibne's Armor, Goibne's Greaves &amp; Goibne's Spaulders Equip Set]</t>
  </si>
  <si>
    <t>Despero of Thanatos (100%)</t>
  </si>
  <si>
    <t>{ bonus bMdef,3; bonus bMaxHPrate,5; bonus bMaxSPrate,5; }</t>
  </si>
  <si>
    <t>Angel's Reincarnation [1]</t>
  </si>
  <si>
    <t>Heavenly sandals worn by the Guardian Angel of Super Novices. Maximum HP + 500 [Angelic Protection, Angel's Reincarnation, Angelic Guard, Angelic Cardigan &amp; Angel's Kiss Equip Set]</t>
  </si>
  <si>
    <t>Vocal (100%)</t>
  </si>
  <si>
    <t>Valkyrie's Shoes [1]</t>
  </si>
  <si>
    <t>A pair of shoes worn by the Valkyries, Odin's battle maidens. These shoes grow more powerful as the wearer improves his own abilities. Indestructible (except in upgrade attempts). [Mage, Archer, Acolyte Class, Ninja, Soul Linker] Maximum HP + 5 * Base Level [Swordman, Merchant, Thief Class, Gunslinger, Star Gladiator, Taekwon] Maximum SP + 2 * Job Level [Valkyrie Helm &amp; Valkyrja's Armor &amp; Valkyrja's Manteau &amp; Valkyrja's Shoes Equip Set]</t>
  </si>
  <si>
    <t>Valkyrie Randgris (75%)</t>
  </si>
  <si>
    <t>{ bonus bUnbreakableShoes,0; if(BaseClass==Job_Mage||BaseClass==Job_Archer||BaseClass==Job_Acolyte||Class==Job_Soul_Linker||Class==Job_Ninja) bonus bMaxHP,(BaseLevel*5); else if(Class==Job_Taekwon||BaseClass==Job_Swordman||BaseClass==Job_Merchant||BaseClass==Job_Thief||Class==Job_Gunslinger||Class==Job_Star_Gladiator) bonus bMaxSP,(JobLevel*2); }</t>
  </si>
  <si>
    <t>High Quality Sandals [1]</t>
  </si>
  <si>
    <t>Jeweled, golden strapped sandals that offer a casual, yet fashionable, comfort MDEF + 10</t>
  </si>
  <si>
    <t>Agav (1%) Isilla (0.5%) Aunoe (0.5%) Fanat (0.5%)</t>
  </si>
  <si>
    <t>Shoes that seem to be wrong somewhere. The intention of the maker to perfect the shoes can be seen but it seems to be a failure. Maximum HP / Maximum SP + 20%. Maximum HP / Maximum SP reduced by 1% per refine rate. Added +1 DEF for every 2 refinement.</t>
  </si>
  <si>
    <t>Beelzebub (25%)</t>
  </si>
  <si>
    <t>{ bonus bMaxHPRate,20-getrefine(); bonus bMaxSPRate,20-getrefine(); bonus bDef,getrefine()/2; }</t>
  </si>
  <si>
    <t>Tidal Shoes [1]</t>
  </si>
  <si>
    <t>This pair of shoes was especially designed to be used in slippery areas with waterpoof coating. Increases resistance to Water Property attacks by 5%. [Tidal Shoes &amp; Wool Scarf Equip Set] HP Recovery + 5%. Increase Maximum HP by 10%.</t>
  </si>
  <si>
    <t>Cthulhu (75%) Stormy Knight (50%) Gloom Under Night (50%) Moonlight Flower (40%) Mermaid (25%)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Ragged Zombie (2.5%) Deviace (2%)</t>
  </si>
  <si>
    <t>{ bonus2 bSubEle,Ele_Water,5; if (isequipped(2528)) { bonus bHPrecovRate,5; bonus bMaxHPrate,10; } }</t>
  </si>
  <si>
    <t>Boots made of firm but light leather. Just wearing it arouses a desire to run. AGI + 1 [Refine Rate 9~10] Bonus AGI + 2 [Crest of the Rider &amp; Black Leather Boots Equip Set]</t>
  </si>
  <si>
    <t>Flame Skull (10%)</t>
  </si>
  <si>
    <t>{ bonus bAgi,1; if(getrefine() &gt;= 9) bonus bAgi,2; }</t>
  </si>
  <si>
    <t>This shadow walker is made of dark force. The creator of this shoes put a spell to protect the wearer when the danger is near. Add a 5% chance of auto casting Level 3 Cloaking on the user when the user receives Magical Damage. If you know Level 4 Cloaking or above, then the auto-spell will use the maximum level of Cloaking skill you know. MDEF + 10</t>
  </si>
  <si>
    <t>Hodremlin (5%)</t>
  </si>
  <si>
    <t>{ bonus bMdef,10; if(getskilllv("AS_CLOAKING") &lt; 3){ bonus5 bAutoSpellWhenHit,"AS_CLOAKING",3,100,BF_MAGIC,0; } else bonus5 bAutoSpellWhenHit,"AS_CLOAKING",getskilllv("AS_CLOAKING"),100,BF_MAGIC,0; }</t>
  </si>
  <si>
    <t>A special Footgear made of a pure gold mixture. According to legend you will gain magical strength whilst wearing these. MDEF + 4</t>
  </si>
  <si>
    <t>... Reduces damage from DemiHuman monster by 5%. [Freya's Clothes &amp; Freya's Boots &amp; Freya's Manteau &amp; Freya's Crown Equip Set] Reduce 10% damage taken from DemiHuman monster. Enables use of Level 10 Frost Nova. Maximum HP + 20%. [+ Any Shield] Demihuman Resistance -5%</t>
  </si>
  <si>
    <t>Hohenschwangau Treasure (12%)</t>
  </si>
  <si>
    <t>{ bonus2 bSubRace,RC_DemiHuman,5; if (getiteminfo(getequipid(EQI_HAND_L),7) == 0) { bonus2 bSubRace,RC_DemiHuman,-5; } }</t>
  </si>
  <si>
    <t>Iron Shoes 01</t>
  </si>
  <si>
    <t>Solidly crafted Steel Boots that are especially made for those seeking the Golden Key.</t>
  </si>
  <si>
    <t>Iron Shoes 02</t>
  </si>
  <si>
    <t>The adventurers who are brave the item which is provided from the hazard adventurer guild. Maximum HP + 7%, Maximum SP + 7% Impossible to refine this item.</t>
  </si>
  <si>
    <t>{ bonus bMaxHPRate,7; bonus bMaxSPRate,7; }</t>
  </si>
  <si>
    <t>High Heels [1]</t>
  </si>
  <si>
    <t>Diablos Boots [1]</t>
  </si>
  <si>
    <t>A mysterious boots that automatically adjusts its size as the wearer's size. It seems alive. Increases Maximum HP by 10 times base Level. [+ Diablos Manteau] Maximum HP + 6%</t>
  </si>
  <si>
    <t>Wounded Morroc (100%) Detardeurus (5%) Dark Lord (5%) Skoll Baby (2.5%) Corpse Hand (2.5%)</t>
  </si>
  <si>
    <t>{ bonus bMaxHP,(BaseLevel*10); }</t>
  </si>
  <si>
    <t>Black Leather Boots [1]</t>
  </si>
  <si>
    <t>A pair of boots made of light, resilient leather that makes you want to run when you wear them. AGI + 1 [Refine Rate 9~10] Bonus AGI + 2 [Crest of the Rider &amp; Black Leather Boots Equip Set]</t>
  </si>
  <si>
    <t>Phreeoni (20%) Egnigem Cenia (15%)</t>
  </si>
  <si>
    <t>Battle Greaves [1]</t>
  </si>
  <si>
    <t>A Greave that optimized the quality of its ability for the battle. Add a 1% resistance against Demihuman monster. Max HP + 100. MDEF + 1.</t>
  </si>
  <si>
    <t>{ bonus bMaxHP,100; bonus bMdef,1; bonus2 bSubRace,RC_DemiHuman,1; }</t>
  </si>
  <si>
    <t>Combat Boots [1]</t>
  </si>
  <si>
    <t>The shoes that is comfortable and solidly made for battles. Add a 1% resistance against Demihuman monster. Max HP + 100. MDEF + 1.</t>
  </si>
  <si>
    <t>Battle Boots [1]</t>
  </si>
  <si>
    <t>It doesn't look any different with other boots. But it designed exclusively for Gunslinger. Add a 1% resistance against Demihuman monster. Max HP + 100. MDEF + 1.</t>
  </si>
  <si>
    <t>Shoes that were made with complex design and very soft skin to show how fun your legs could be with these. MHP + 17% , MSP + 8%. Every 10 seconds, your HP goes up by 20, SP goes up by 3.</t>
  </si>
  <si>
    <t>{ bonus bMaxHPRate,17; bonus bMaxSPRate,8; bonus2 bHPRegenRate,20,10000; bonus2 bSPRegenRate,3,10000; }</t>
  </si>
  <si>
    <t>Sprint Shoes [1]</t>
  </si>
  <si>
    <t>You could achieve your top running speed with ease with this pair of shoes on, though be sure to tie them up good and make sure they fit firmly on your feet. AGI + 1. Recovery HP + 5% [Sprint Mail &amp; Spring Ring Equip Set] Max HP and Max SP + 7%. Reduces casting time by 3%, Reduces the aftercast delay of your skills by 15%.</t>
  </si>
  <si>
    <t>Hillslion (0.5%)</t>
  </si>
  <si>
    <t>{ bonus bAgi,1; bonus bSPrecovRate,5; }</t>
  </si>
  <si>
    <t>A sandals received as a gift from Comodo Environmental Commission. It seems to match perfect with Comodo beach. STR + 1, INT + 1, AGI + 1 Add a 10% resistance to the Fire Property. FLEE +5 when worn with Beach Manteau.</t>
  </si>
  <si>
    <t>{ bonus bStr,1; bonus bInt,1; bonus bAgi,1; bonus2 bSubEle,Ele_Fire,10; if (isequipped(2546)) bonus bFlee,5; }</t>
  </si>
  <si>
    <t>... LUK + 2 Increases 10% recover HP/SP. Add a 2% chance of auto casting Level 3 Quagmire on the user when receives Physical Damage. MDEF + 1</t>
  </si>
  <si>
    <t>{ bonus bLuk,2; bonus bHPrecovRate,10; bonus bSPrecovRate,10; bonus3 bAutoSpellWhenHit,"WZ_QUAGMIRE",3,20; bonus bMdef,1; }</t>
  </si>
  <si>
    <t>A waterproof boots. Reduces casting duration for 2 seconds.</t>
  </si>
  <si>
    <t>HP + 10% Add a 4% resistance against DemiHuman monster. [Glorious Shoes &amp; Glorious Muffler Equip Set] ATK, MATK +5%. Can't be frozen. Increases Heal, Sanctuary, and Potion Pitcher effectiveness by 3%.</t>
  </si>
  <si>
    <t>{ bonus bMaxHPRate,10; bonus2 bSubRace,RC_DemiHuman,4; bonus3 bAutoSpellWhenHit,"AL_INCAGI",1,10; }</t>
  </si>
  <si>
    <t>HP, SP + 5%</t>
  </si>
  <si>
    <t>{ bonus bMaxHPRate,5; bonus bMaxSPRate,5; }</t>
  </si>
  <si>
    <t>HP + 5%</t>
  </si>
  <si>
    <t>{ bonus bMaxHPRate,5; }</t>
  </si>
  <si>
    <t>... ...</t>
  </si>
  <si>
    <t>... ... AGI + 1</t>
  </si>
  <si>
    <t>{ bonus bMaxHPrate,20-getrefine(); bonus bMaxSPRate,20-getrefine(); bonus bDef,getrefine()/2; }</t>
  </si>
  <si>
    <t>A woven shoe crafted from the wood of the tree of life. The shoes are incredibly comfortable and the power of life spreads throughout your whole body. MaxHP + 10% Recover 30 HP every 10 seconds. Increases recovery from the heal skill and recovery items by 5%. MDEF + 3, VIT + 2</t>
  </si>
  <si>
    <t>Ancient Tree (1.5%)</t>
  </si>
  <si>
    <t>{ bonus bMaxHPrate,10; bonus2 bHPRegenRate,30,10000; bonus2 bSkillHeal,"AL_HEAL",5; bonus2 bAddItemHealRate,IG_Recovery,5; bonus bMdef,3; bonus bVit,2; }</t>
  </si>
  <si>
    <t>Freya Spirit Sandals</t>
  </si>
  <si>
    <t>Rental Items A pair of spiritual sandals granted by Freya. It appears very sturdy, but it will eventually disappear and return to Freya's realm, Folkvangr. MaxHP + 8%, MaxSP + 8%.</t>
  </si>
  <si>
    <t>{ bonus bMaxHPRate,8; bonus bMaxSPRate,8; }</t>
  </si>
  <si>
    <t>Guardian Boots</t>
  </si>
  <si>
    <t>... HP + 100, MDEF + 1. Natural HP/SP Recovery Rate + 10%.</t>
  </si>
  <si>
    <t>{ bonus bMaxHP,100; bonus bMdef,1; bonus bHPrecovRate,10; bonus bSPrecovRate,10; }</t>
  </si>
  <si>
    <t>Reiforcement Shoes</t>
  </si>
  <si>
    <t>A Shoes molded out of Elunium and pure gold mixture. MaxHP + 3%</t>
  </si>
  <si>
    <t>{ bonus bDef2,15; bonus bMaxHPrate,3; }</t>
  </si>
  <si>
    <t>Reinforcement Boots</t>
  </si>
  <si>
    <t>A Boots molded out of Elunium and pure gold mixture. MaxHP + 3%</t>
  </si>
  <si>
    <t>{ bonus bDef2,21; bonus bMaxHPrate,3; }</t>
  </si>
  <si>
    <t>Reinforcement Greaves</t>
  </si>
  <si>
    <t>A Greave molded out of Elunium and pure gold mixture. MaxHP + 3%</t>
  </si>
  <si>
    <t>{ bonus bDef2,32; bonus bMaxHPrate,3; }</t>
  </si>
  <si>
    <t>NoFear_Shoes</t>
  </si>
  <si>
    <t>Let the ass-kicking commence! STR + 1, INT + 1, DEX + 1. MaxHP + 10%, MaxSP + 5%. Reduce 2% damage taken from DemiHuman monster. [No Fear Underwear &amp; No Fear Belt Set] Cannot be frozen, Increase EXP Gain by 5%.</t>
  </si>
  <si>
    <t>{ bonus bStr,1; bonus bInt,1; bonus bDex,1; bonus bMaxHPRate,10; bonus bMaxSPRate,5; bonus2 bSubRace,RC_DemiHuman,2; if(isequipped(2845,5693)) { bonus2 bResEff,Eff_Freeze,10000; bonus2 bExpAddRace,RC_NonBoss,5; bonus2 bExpAddRace,RC_Boss,5; } }</t>
  </si>
  <si>
    <t>Dance Shoes [1]</t>
  </si>
  <si>
    <t>Comfortable shoes designed specifically for dancing. AGI + 1 ASPD + 2% MaxHP + 500 Reduces the SP cost of Swing Dance by 32 SP. (Currently not implemented.) SP consumption of all skills reduced by 8%.</t>
  </si>
  <si>
    <t>Holy Shadow Treasure (20%)</t>
  </si>
  <si>
    <t>{ bonus bAgi,1; bonus bAspdRate,2; bonus bUseSPrate,-8; bonus bMaxHP,500; }</t>
  </si>
  <si>
    <t>A simple, soft garment that covers the head and neck.</t>
  </si>
  <si>
    <t>Hood [1]</t>
  </si>
  <si>
    <t>Sniper Cecil (30%) Cecil Damon (30%) Disguise (25%) Christmas Cookie (12.5%) Coco (10%) Punk (7.5%)</t>
  </si>
  <si>
    <t>A warm scarf that is worn around the neck and shoulders.</t>
  </si>
  <si>
    <t>Muffler [1]</t>
  </si>
  <si>
    <t>Margaretha Sorin (5%) High Priest Margaretha (5%) Sohee (2.5%) Disguise (1%) Armeyer Dinze (0.5%)</t>
  </si>
  <si>
    <t>A long, loose cape-like garment that protects its wearer from harsh weather.</t>
  </si>
  <si>
    <t>Dark Frame (15%) Dullahan (6.5%) Wraith (5%)</t>
  </si>
  <si>
    <t>Manteau [1]</t>
  </si>
  <si>
    <t>Stormy Knight (100%) Apocalypse (10%) Wraith Dead (4%) Baroness of Retribution (2.5%) Wraith (1%) Ancient Mimic (0.5%) Dullahan (0.5%)</t>
  </si>
  <si>
    <t>A fancy cape said to have once been worn by marquises long ago. AGI + 1</t>
  </si>
  <si>
    <t>An old, worn-out cape that can protect its wearer from mystical harm, no matter how powerful it may be. MDEF + 10 Indestructible (except in upgrade attempts).</t>
  </si>
  <si>
    <t>Disguise (25%) Incarnation of Morroc (5%) Chepet (2.5%) Dark Illusion (1.5%) Evil Druid (1%)</t>
  </si>
  <si>
    <t>{ bonus bUnbreakableGarment,0; bonus bMdef,10; }</t>
  </si>
  <si>
    <t>A manteau which protects its wearer from the elements. VIT + 10 [+ slotted Survivor's Rod] Maximum HP + 300 MATK - 5%, MATK increase by Survivor's Rod refine rate. Increase resistance from Neutral Property attacks by refine rate * 3.</t>
  </si>
  <si>
    <t>Ktullanux (100%)</t>
  </si>
  <si>
    <t>{ bonus bMdef,5; bonus bVit,10; if(isequipped(1618) || isequipped(1620)){ bonus bMaxHP,300; bonus bMatkRate,getequiprefinerycnt(EQI_HAND_R)-5; bonus2 bSubEle,Ele_Neutral,getrefine()*3; } }</t>
  </si>
  <si>
    <t>An exclusive garment for new adventurers. Increase resistance to Neutral Property attacks by 20%. Impossible to refine this item.</t>
  </si>
  <si>
    <t>{ bonus2 bSubEle,Ele_Neutral,20; }</t>
  </si>
  <si>
    <t>A manteau which is worn by soldier skeletons. STR + 2, DEX + 2, LUK + 2 INT - 3, VIT - 3, AGI - 4</t>
  </si>
  <si>
    <t>{ bonus bStr,2; bonus bInt,-3; bonus bDex,2; bonus bVit,-3; bonus bLuk,2; bonus bAgi,-4; }</t>
  </si>
  <si>
    <t>Novice Manteau [1]</t>
  </si>
  <si>
    <t>A cute, durable and lightweight manteau for beginning adventurers. Reduce 10% of Neutral Property damage.</t>
  </si>
  <si>
    <t>{ bonus2 bSubEle,Ele_Neutral,10; }</t>
  </si>
  <si>
    <t>Heavenly Maiden Robe [1]</t>
  </si>
  <si>
    <t>A faint, transparent robe decorated with a beautiful pattern worn by celestial maidens when they fly through the heavens.</t>
  </si>
  <si>
    <t>Great Demon Baphomet (100%) Entweihen Crothen (100%)</t>
  </si>
  <si>
    <t>Eagle Wing [1]</t>
  </si>
  <si>
    <t>A robe which once helped the god Odin in escaping from a fatal threat. [+ Wing Staff] Increase Movement Speed by 25%.</t>
  </si>
  <si>
    <t>Memory of Thanatos (100%)</t>
  </si>
  <si>
    <t>{ if(isequipped(1616)) bonus bSpeedRate,25; }</t>
  </si>
  <si>
    <t>A muffler owned by Freyja, daughter of Njord, that was often borrowed by Loki. Wearing it makes its wearer as nimble as a falcon in flight. Flee Rate + 15, Perfect Dodge + 5 [Odin's Blessing, Falcon Muffler &amp; Fricco's Shoes Equip Set]</t>
  </si>
  <si>
    <t>Aliot (5%)</t>
  </si>
  <si>
    <t>{ bonus bFlee,15; bonus bFlee2,5; }</t>
  </si>
  <si>
    <t>A manteau once owned by Vali, son of Odin. It represents Vali's fighting spirit which allowed him to defeat Hoedr the warrior despite his blindness. Reduce 15% of Neutral Property damage. [Odin's Blessing, Vidar's Boots &amp; Vali's Manteau Equip Set]</t>
  </si>
  <si>
    <t>Egnigem Cenia (75%) Alicel (10%)</t>
  </si>
  <si>
    <t>{ bonus2 bSubEle,Ele_Neutral,15; }</t>
  </si>
  <si>
    <t>A shawl marked with ancient conjuration patterns, that is one of the three keys for releasing the seal that binds Morpheus. Maximum SP + 10%, MDEF + 3 [Morpheus's Hood, Morpheus's Shawl, Morpheus's Ring &amp; Morpheus's Bracelet Equip Set]</t>
  </si>
  <si>
    <t>Aliza (5%)</t>
  </si>
  <si>
    <t>{ bonus bMaxSPrate,10; bonus bMdef,3; }</t>
  </si>
  <si>
    <t>A manteau made from gray crow feathers that were enchanted through the power of Morrigane, whose incarnation is the gray crow. LUK + 2, Perfect Dodge + 8 [Morrigane's Helm, Morrigane's Manteau, Morrigane's Belt &amp; Morrigane's Pendant Equip Set]</t>
  </si>
  <si>
    <t>{ bonus bLuk,2; bonus bFlee2,8; }</t>
  </si>
  <si>
    <t>Goibe's very first creation, his most prized and precious armor. Reduce 10% of Long Range Physical attack. VIT + 1, MDEF + 2 [Goibne's Helm, Goibne's Armor, Goibne's Greaves &amp; Goibne's Spaulders Equip Set]</t>
  </si>
  <si>
    <t>Odium of Thanatos (100%)</t>
  </si>
  <si>
    <t>{ bonus bLongAtkDef,10; bonus bMdef,2; bonus bVit,1; }</t>
  </si>
  <si>
    <t>Angelic Cardigan [1]</t>
  </si>
  <si>
    <t>Super Novice Guardian Angel's warm and comfortable cardigan. HP Recovery + 5% [Angelic Protection, Angel's Reincarnation, Angelic Guard, Angelic Cardigan &amp; Angel's Kiss Equip Set]</t>
  </si>
  <si>
    <t>{ bonus bHPrecovRate,5; }</t>
  </si>
  <si>
    <t>Lightweight armor made from 100% real cotton that is actually quite durable. MDEF + 1 [+ Pantie] AGI + 5, Flee Rate + 10</t>
  </si>
  <si>
    <t>Pasana (50%)</t>
  </si>
  <si>
    <t>{ bonus bMdef,1; if(isequipped(2339) || isequipped(2371)) { bonus bAgi,5; bonus bFlee,10; } }</t>
  </si>
  <si>
    <t>Undershirt [1]</t>
  </si>
  <si>
    <t>Valkyrie's Manteau [1]</t>
  </si>
  <si>
    <t>A manteau that is worn by the Valkyries, Odin's battle maidens. Indestructible (except in upgrade attempts). [Mage, Archer, Acolyte Class, Ninja, Gunslinger, Soul Linker] Perfect Dodge + 5 Additional Perfect Dodge can be earned by Refining, and is equal to the Refine Rate * 2. [Swordman, Merchant, Thief Class, Star Gladiator, Taekwon] Reflect 5% of all Physical Melee Damage back to the enemy which inflicted it. Additional Reflect Damage can be earned by Refining, and is equal to the Refine Rate * 2. [Valkyrie Helm &amp; Valkyrja's Armor &amp; Valkyrja's Manteau &amp; Valkyrja's Shoes Equip Set]</t>
  </si>
  <si>
    <t>Valkyrie Randgris (35%)</t>
  </si>
  <si>
    <t>{ 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 }</t>
  </si>
  <si>
    <t>Ancient Cape [1]</t>
  </si>
  <si>
    <t>Dragonscale Jacket</t>
  </si>
  <si>
    <t>Dragon's Breath [1]</t>
  </si>
  <si>
    <t>A garment that gives warm and sticky feelings as if experiencing a dragon's breath. Reduces damage received from Dragon type monsters by 15%. [+ Dragon Slayer or Dragon Killer or Gae Bolg] Increases damage on Dragon monster by 5%.</t>
  </si>
  <si>
    <t>Dragon Lord (75%) Mutant Dragonoid (25%)</t>
  </si>
  <si>
    <t>{ bonus2 bSubRace,RC_Dragon,15; if (isequipped(1166) || isequipped(13001) || isequipped(1474)) bonus2 bAddRace,RC_Dragon,5; }</t>
  </si>
  <si>
    <t>Wool Scarf [1]</t>
  </si>
  <si>
    <t>A scarf made of best quality wool. Cozy and comfortable when tried. MDEF + 4 [Tidal Shoes &amp; Wool Scarf Equip Set] HP Recovery + 5%. Increase Maximum HP by 10%.</t>
  </si>
  <si>
    <t>Ktullanux (50%) Dracula (40%) Drake (40%)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Banshee (2.5%)</t>
  </si>
  <si>
    <t>A symbol known to be used by the people who loved to run. Just wearing it arouses a desire to run. AGI + 2 [+ Black Leather Boots] Increases Flee Rate + 10.</t>
  </si>
  <si>
    <t>Peco Peco (10%) Disguise (2.5%)</t>
  </si>
  <si>
    <t>{ bonus bAgi,2; if (isequipped(2425) || isequipped(2434)) bonus bFlee,10; }</t>
  </si>
  <si>
    <t>Crest of the Rider [1]</t>
  </si>
  <si>
    <t>Mistress (50%) Byorgue (2.5%) Trevante Deschain (0.5%)</t>
  </si>
  <si>
    <t>Wolfheiden [1]</t>
  </si>
  <si>
    <t>A mysterious cape with protective spell. Converts the wearer's magic tolerance to DEF. Whenever you receive a Physical Damage, there is a small chance to reduce all incoming Physical Damage by 20% for 2 seconds, but also reduces your MDEF by 20% during that 2 seconds.</t>
  </si>
  <si>
    <t>Atroce (10%) Galion (2.5%)</t>
  </si>
  <si>
    <t>{ bonus3 bAutoSpellWhenHit,"NPC_STONESKIN",1,20; }</t>
  </si>
  <si>
    <t>Mithril Magic Manteau [1]</t>
  </si>
  <si>
    <t>A mysterious cape with protective spell. Converts the wearer's DEF to MDEF. MDEF + 3 Whenever you receive a Magical Damage, there is a small chance to reduce all incoming Magical Damage by 20% for 2 seconds, but also reduces your DEF by 20% during that 2 seconds.</t>
  </si>
  <si>
    <t>Necromancer (1.5%)</t>
  </si>
  <si>
    <t>{ bonus bMdef,3; bonus5 bAutoSpellWhenHit,"NPC_ANTIMAGIC",1,200,BF_MAGIC,0; }</t>
  </si>
  <si>
    <t>Freya's Manteau [1]</t>
  </si>
  <si>
    <t>Mersetzdeitz Treasure (12%)</t>
  </si>
  <si>
    <t>The adventurers who are brave the item which is provided from the hazard adventurer guild. Reduces damage from Neutral Property by 17%. Flee Rate + 17 Impossible to refine this item.</t>
  </si>
  <si>
    <t>{ bonus2 bSubEle,Ele_Neutral,17; bonus bFlee,17; }</t>
  </si>
  <si>
    <t>Refined Cloak Of Survival</t>
  </si>
  <si>
    <t>A mantaeu that will increase the survival rate of its user under any condition. VIT + 10, MDEF + 10 Impossible to refine this item. [+ slotted Survivor's Rod] MATK + 5%, Increase resistance from Neutral Property attacks by 25%.</t>
  </si>
  <si>
    <t>{ bonus bVit,10; bonus bMdef,10; if (isequipped(1618) || isequipped(1620)) { bonus bMatkRate,5; bonus2 bSubEle,Ele_Neutral,25; } }</t>
  </si>
  <si>
    <t>Skin of Ventus [1]</t>
  </si>
  <si>
    <t>Lucifer's skin, cursed by devil's language. It seems threw on the back. MDEF + 5, Maximum HP + 1500, Flee Rate + 20</t>
  </si>
  <si>
    <t>Detardeurus (20%) Incarnation of Morroc (1.5%)</t>
  </si>
  <si>
    <t>{ bonus bMdef,5; bonus bMaxHP,1500; bonus bFlee,20; }</t>
  </si>
  <si>
    <t>Diablos Manteau [1]</t>
  </si>
  <si>
    <t>A manteau that endless dark shape is waving on it. Only the man who overcame the fear can put on this manteau. Reduces Neutral Property damage by 5%. Maximum HP + 300 Increases Physical Damage when facing Satan Morroc by 10%. [+ Diablos Boots] Maximum HP + 6%</t>
  </si>
  <si>
    <t>High Priest Margaretha (20%) Corpse Hand (10%) Incarnation of Morroc (1.5%)</t>
  </si>
  <si>
    <t>{ bonus2 bSubEle,Ele_Neutral,5; bonus bMaxHP,300; bonus2 bAddDamageClass,1916,10; bonus2 bAddDamageClass,1917,10; if (isequipped(2433)) bonus bMaxHPRate,6; }</t>
  </si>
  <si>
    <t>Captain's Manteau [1]</t>
  </si>
  <si>
    <t>A dignified, splendid Manteau that is provided to warrior who brought great honor from the Battle field. Add a 1% resistance against Demihuman monster. Max HP + 50. MDEF + 1.</t>
  </si>
  <si>
    <t>{ bonus bMaxHP,50; bonus bMdef,1; bonus2 bSubRace,RC_DemiHuman,1; }</t>
  </si>
  <si>
    <t>Commander's Manteau [1]</t>
  </si>
  <si>
    <t>A Manteau that is provided to superior commander who has a outstanding ability of supporting in rear base. Add a 1% resistance against Demihuman monster. Max HP + 50. MDEF + 1.</t>
  </si>
  <si>
    <t>Sheriff's Manteau [1]</t>
  </si>
  <si>
    <t>A Manteau imbued with tension and mystery spirit of the desolate wilderness. Add a 1% resistance against Demihuman monster. Max HP + 50. MDEF + 1.</t>
  </si>
  <si>
    <t>Wings created using all the light in the world. Its name means "Light of the Gods". Adds resistance to ALL elements by 30%. FLEE + 30, MDEF + 5. Enables use of Level 1 Teleport. Cannot be refined, cannot be destroyed.</t>
  </si>
  <si>
    <t>{ bonus bMdef,5; bonus3 bSubEle,Ele_Neutral,30,BF_SHORT; bonus3 bSubEle,Ele_Water,30,BF_SHORT; bonus3 bSubEle,Ele_Earth,30,BF_SHORT; bonus3 bSubEle,Ele_Fire,30,BF_SHORT; bonus3 bSubEle,Ele_Wind,30,BF_SHORT; bonus3 bSubEle,Ele_Poison,30,BF_SHORT; bonus3 bSubEle,Ele_Holy,30,BF_SHORT; bonus3 bSubEle,Ele_Dark,30,BF_SHORT; bonus3 bSubEle,Ele_Ghost,30,BF_SHORT; bonus3 bSubEle,Ele_Undead,30,BF_SHORT; bonus bFlee,30; skill "AL_TELEPORT",1; bonus bUnbreakableGarment,0; }</t>
  </si>
  <si>
    <t>Flame Manteau of Naght Sieger [1]</t>
  </si>
  <si>
    <t>A flaming manteau that burns in both red and blue colors, but does not harm its wearer. Maximum HP + 5%. MDEF + 2 MATK + 1%. Increases damage against Fire Property monsters by 2%.</t>
  </si>
  <si>
    <t>Naght Sieger (50%)</t>
  </si>
  <si>
    <t>{ bonus bMaxHPRate,5; bonus bMdef,2; bonus bMatkRate,1; bonus2 bAddEle,Ele_Fire,2; }</t>
  </si>
  <si>
    <t>Sylph Manteau</t>
  </si>
  <si>
    <t>A Soft Manteau that has been blessed by a Wind Fairy. It is said to allow the wearer to be protected from danger. FLEE + 13 Reduce 13% of Neutral Property damage. Perfect Dodge + 13</t>
  </si>
  <si>
    <t>Rothenburg Treasure (12%)</t>
  </si>
  <si>
    <t>{ bonus bFlee,13; bonus2 bSubEle,Ele_Neutral,13; bonus bFlee2,13; }</t>
  </si>
  <si>
    <t>Leather of Tendrilion [1]</t>
  </si>
  <si>
    <t>The skin of a Tendrillion which has various plants growing on it. Increases 5% resistance from the monster to Water and Earth property attacks. Increases 5% resistance from Plant and Brute monster.</t>
  </si>
  <si>
    <t>{ bonus2 bSubEle,Ele_Water,5; bonus2 bSubEle,Ele_Earth,5; bonus2 bSubRace,RC_Plant,5; bonus2 bSubRace,RC_Brute,5; }</t>
  </si>
  <si>
    <t>Mushika [1]</t>
  </si>
  <si>
    <t>A newly designed armor from the Prontera Church exclusive for priests to protect the priests who hunt demons. MDEF + 3 Add a chance of auto casting Level 1 Heal on yourself when the user receiving physical damage. If you know a higher level of heal, you will cast that level instead.</t>
  </si>
  <si>
    <t>Neuschwanstein Treasure (20%)</t>
  </si>
  <si>
    <t>{ bonus bMdef,3; if (getskilllv("AL_HEAL")) { bonus3 bAutoSpellWhenHit,"AL_HEAL",getskilllv("AL_HEAL"),20; } else { bonus3 bAutoSpellWhenHit,"AL_HEAL",1,20; } }</t>
  </si>
  <si>
    <t>Beach Manteau [1]</t>
  </si>
  <si>
    <t>A manteau received as a gift from Comodo Environmental Commission. It seems to match perfect with Comodo beach. STR + 1, INT + 1 Add a 10% resistance to the Fire Property. FLEE +5 when worn with Beach Sandals.</t>
  </si>
  <si>
    <t>{ bonus bStr,1; bonus bInt,1; bonus2 bSubEle,Ele_Fire,10; }</t>
  </si>
  <si>
    <t>... DEX + 2, FLEE + 10 Reduce 10% of Neutral Property damage. MDEF + 1</t>
  </si>
  <si>
    <t>{ bonus bDex,2; bonus bFlee,10; bonus2 bSubEle,Ele_Neutral,10; bonus bMdef,1; }</t>
  </si>
  <si>
    <t>A warm scarf that is worn around the neck and shoulders. Add a 10% resistance against DemiHuman monster. MaxHP + 10% Resistance against Water, Fire, Holy, Shadow Property by 5%.</t>
  </si>
  <si>
    <t>{ bonus2 bSubRace,RC_DemiHuman,10; bonus bMaxHPrate,10; bonus2 bSubEle,Ele_Water,5; bonus2 bSubEle,Ele_Fire,5; bonus2 bSubEle,Ele_Holy,5; bonus2 bSubEle,Ele_Dark,5; }</t>
  </si>
  <si>
    <t>HP + 5% Add a 5% resistance against DemiHuman monster. [Glorious Shoes &amp; Glorious Muffler Equip Set] ATK, MATK +5%. Can't be frozen. Increases Heal, Sanctuary, and Potion Pitcher effectiveness by 3%.</t>
  </si>
  <si>
    <t>{ bonus bMaxHPRate,5; bonus2 bSubRace,RC_DemiHuman,5; }</t>
  </si>
  <si>
    <t>A nice muffler which increase your concentration by protecting you from wild wind around a fishing spot. Reduced casting time for 2 second per hours.</t>
  </si>
  <si>
    <t>Dragon Manteau [1]</t>
  </si>
  <si>
    <t>A manteau crafted from the mane of a dragon. AGI + 1, MDEF + 5</t>
  </si>
  <si>
    <t>{ bonus bAgi,1; bonus bMdef,5; }</t>
  </si>
  <si>
    <t>Freya Soul Scarf</t>
  </si>
  <si>
    <t>Rental Items A spiritual scarf granted by Freya. It appears very sturdy, but it will eventually disappear and return to Freya's realm, Folkvangr. Flee Rate + 15, Reduce 15% of Neutral Property damage.</t>
  </si>
  <si>
    <t>{ bonus bFlee,15; bonus2 bSubEle,Ele_Neutral,15; }</t>
  </si>
  <si>
    <t>Guardian Manteau</t>
  </si>
  <si>
    <t>... FLEE + 10. MDEF + 1. Reduce 10% of Neutral Property damage.</t>
  </si>
  <si>
    <t>{ bonus bFlee,10; bonus bMdef,1; bonus2 bSubEle,Ele_Neutral,10; }</t>
  </si>
  <si>
    <t>Reinforcement Hood [1]</t>
  </si>
  <si>
    <t>A Hood molded out of Elunium and pure gold mixture. MaxHP + 3%</t>
  </si>
  <si>
    <t>{ bonus bDef2,9; bonus bMaxHPrate,3; }</t>
  </si>
  <si>
    <t>Reinforcement Muffler [1]</t>
  </si>
  <si>
    <t>A Muffler molded out of Elunium and pure gold mixture. MaxHP + 3%</t>
  </si>
  <si>
    <t>{ bonus bDef2,13; bonus bMaxHPrate,3; }</t>
  </si>
  <si>
    <t>Reinforcement Manteau [1]</t>
  </si>
  <si>
    <t>A Manteau molded out of Elunium and pure gold mixture. MaxHP + 3%</t>
  </si>
  <si>
    <t>{ bonus bDef2,18; bonus bMaxHPrate,3; }</t>
  </si>
  <si>
    <t>A metal band worn on the finger which strangely increases its wearer's strength. STR + 2</t>
  </si>
  <si>
    <t>Isilla (0.5%)</t>
  </si>
  <si>
    <t>Accessory</t>
  </si>
  <si>
    <t>Jewelry, worn on the earlobe, that increases its wearer's intelligence. INT + 2</t>
  </si>
  <si>
    <t>A necklace once worn by an ancient queen that enhances the vitality of whoever wears it. VIT + 2</t>
  </si>
  <si>
    <t>Isis (0.5%)</t>
  </si>
  <si>
    <t>{ bonus bVit,2; }</t>
  </si>
  <si>
    <t>A specially made covering worn on the hands to improve one's grip on weapons. DEX + 2</t>
  </si>
  <si>
    <t>Mummy Girl (0.5%) Mummy (0.5%)</t>
  </si>
  <si>
    <t>Mystic jewelry that attaches to clothing by means of a pin. AGI + 2</t>
  </si>
  <si>
    <t>Diabolic (1.5%) Marionette (0.5%)</t>
  </si>
  <si>
    <t>{ bonus bAgi,2; }</t>
  </si>
  <si>
    <t>Clip [1]</t>
  </si>
  <si>
    <t>A versatile accessory that you can attach to pretty much anything. Maximum SP + 10 [Clip &amp; Spiritual Ring Equip Set]</t>
  </si>
  <si>
    <t>Dragon Fly (100%) Margaretha Sorin (10%) High Priest Margaretha (10%) Laurell Weinder (0.5%) Alarm (0.5%)</t>
  </si>
  <si>
    <t>{ bonus bMaxSP,10; }</t>
  </si>
  <si>
    <t>A string of beads used to count the number of repetitions that prayers are recited. LUK + 2, MDEF + 5 [Rosary &amp; Spiritual Ring Equip Set]</t>
  </si>
  <si>
    <t>Dark Priest (15%) Nightmare Terror (15%) Nightmare (1%)</t>
  </si>
  <si>
    <t>{ bonus bMdef,5; bonus bLuk,2; }</t>
  </si>
  <si>
    <t>A weird ring adorned with a skull in which the words, "Forever, until death..." are engraved. Giving this as a gift might send a mixed message.</t>
  </si>
  <si>
    <t>Skogul (50%) Ghoul (30%) Skeleton (15%) Dark Shadow (1%) Verit (0.5%)</t>
  </si>
  <si>
    <t>A fairly common ring made of gold.</t>
  </si>
  <si>
    <t>Incubus (100%) Ancient Mimic (50%) Isilla (5%) Poison Toad (2%)</t>
  </si>
  <si>
    <t>A simple, modest ring fashioned out of silver. [ eRO Quest Item ]</t>
  </si>
  <si>
    <t>Succubus (100%) Majoruros (80%) Ancient Mummy (75%) Mummy (5%) Mummy Girl (5%)</t>
  </si>
  <si>
    <t>A quaint, pretty ring made of wildflowers.</t>
  </si>
  <si>
    <t>Verit (100%) Toucan (45%)</t>
  </si>
  <si>
    <t>A ring adorned with a large "diamond", the rock known to be a girl's best friend. Sadly, these so-called diamonds fetch a hefty price.</t>
  </si>
  <si>
    <t>Succubus (75%) Incubus (75%)</t>
  </si>
  <si>
    <t>Reduces damage from undead monsters by 4%. Gain immunity to poison status.</t>
  </si>
  <si>
    <t>{ bonus2 bResEff,Eff_Poison,10000; bonus2 bSubRace,RC_Undead,4; bonus2 bSubRace,RC_Demon,4; }</t>
  </si>
  <si>
    <t>A strange ring that curiously raises its wearer's defense. MDEF + 3</t>
  </si>
  <si>
    <t>Maya (100%) Amon Ra (50%)</t>
  </si>
  <si>
    <t>An esoteric ring which enables its wearer to amplify his hidden power. Critical Rate + 5</t>
  </si>
  <si>
    <t>{ bonus bCritical,5; }</t>
  </si>
  <si>
    <t>Gloves blessed with holiness that increases its wearer's intelligence. INT + 1 [ eRO Quest Item ]</t>
  </si>
  <si>
    <t>Marduk (0.5%) Anubis (0.5%)</t>
  </si>
  <si>
    <t>Matyr's leash. AGI + 1</t>
  </si>
  <si>
    <t>Matyr (5%)</t>
  </si>
  <si>
    <t>A finger accessory for archers which helps improve their accuracy. Increases damage inflicted with Bow class weapons.</t>
  </si>
  <si>
    <t>Gargoyle (0.5%)</t>
  </si>
  <si>
    <t>{ bonus bLongAtkRate,3; }</t>
  </si>
  <si>
    <t>A thief exclusive ring that contains magic that increases a thiefs abilities. [Base Strength &gt;= 135] HIT + 10, FLEE + 10. [Base Agility &gt;= 135] ATK + 10, CRIT + 10. [Thief Ring &amp; Cold Heart Equip Set] Increases physical damage versus medium sized monsters by 8%. [Thief Ring &amp; Black Cat Equip Set] Increases physical damage versus large sized monsters by 8%.</t>
  </si>
  <si>
    <t>{ if(readparam(bStr)&gt;=90){ bonus bHit,10; bonus bFlee,10; } if(readparam(bAgi)&gt;=90){ bonus bBaseAtk,10; bonus bCritical,10; } }</t>
  </si>
  <si>
    <t>Ring [1]</t>
  </si>
  <si>
    <t>An ancient ring. STR + 1</t>
  </si>
  <si>
    <t>Orc Lord (100%) Baphomet (100%) Stormy Knight (100%) Baroness of Retribution (0.5%) Salamander (0.5%) Lady Solace (0.5%) Mobster (0.5%) Boitata (0.5%) Incubus (0.5%) Dame of Sentinel (0.5%)</t>
  </si>
  <si>
    <t>Earring [1]</t>
  </si>
  <si>
    <t>An ancient earring. INT + 1</t>
  </si>
  <si>
    <t>Frus (1.5%) Zealotus (0.5%)</t>
  </si>
  <si>
    <t>Necklace [1]</t>
  </si>
  <si>
    <t>An ancient necklace. VIT + 1</t>
  </si>
  <si>
    <t>Atroce (100%)</t>
  </si>
  <si>
    <t>{ bonus bVit,1; }</t>
  </si>
  <si>
    <t>Glove [1]</t>
  </si>
  <si>
    <t>An ancient mitten. DEX + 1</t>
  </si>
  <si>
    <t>Osiris (100%) Sting (0.5%) Ancient Mummy (0.5%)</t>
  </si>
  <si>
    <t>Brooch [1]</t>
  </si>
  <si>
    <t>An ancient brooch. AGI + 1</t>
  </si>
  <si>
    <t>Dracula (100%) Anolian (0.5%)</t>
  </si>
  <si>
    <t>Rosary [1]</t>
  </si>
  <si>
    <t>An ancient rosary. LUK + 1, MDEF + 3 [Rosary &amp; Spiritual Ring Equip Set]</t>
  </si>
  <si>
    <t>Aliza (5%) Nightmare Terror (0.5%) Mimic (0.5%)</t>
  </si>
  <si>
    <t>{ bonus bMdef,3; bonus bLuk,1; }</t>
  </si>
  <si>
    <t>Belt [1]</t>
  </si>
  <si>
    <t>A simple, very practical belt that has little fashion value.</t>
  </si>
  <si>
    <t>Gullinbursti (0.5%)</t>
  </si>
  <si>
    <t>Novice Armlet [1]</t>
  </si>
  <si>
    <t>An easy to wear bracelet made just for young Novices. STR + 1, INT + 1, LUK + 1</t>
  </si>
  <si>
    <t>{ bonus bStr,1; bonus bInt,1; bonus bLuk,1; }</t>
  </si>
  <si>
    <t>A reproduction of the girdle of might that Thor wore to enhance his prodigious strength. STR + 40, MDEF + 7</t>
  </si>
  <si>
    <t>{ bonus bStr,40; bonus bMdef,7; }</t>
  </si>
  <si>
    <t>An imitation of the necklace worn by the beautiful goddess Freya. STR, AGI, INT, VIT + 6 LUK + 10, MDEF + 5</t>
  </si>
  <si>
    <t>{ bonus bStr,6; bonus bAgi,6; bonus bVit,6; bonus bInt,6; bonus bLuk,10; bonus bMdef,5; }</t>
  </si>
  <si>
    <t>A ring that is given to a baby that becomes a year old. [Event Bonus, will NOT work outside of Event] All Stats + 5</t>
  </si>
  <si>
    <t>... VIT + 1, DEX + 1, LUK + 1</t>
  </si>
  <si>
    <t>{ bonus bVit,1; bonus bDex,1; bonus bLuk,1; }</t>
  </si>
  <si>
    <t>... STR + 2, INT + 1</t>
  </si>
  <si>
    <t>{ bonus bStr,2; bonus bInt,1; }</t>
  </si>
  <si>
    <t>A wedding ring for a Groom which symbolizes ever-lasting love.</t>
  </si>
  <si>
    <t>{ skill "WE_MALE",1; skill "WE_FEMALE",1; skill "WE_CALLPARTNER",1; }</t>
  </si>
  <si>
    <t>A wedding ring for a Bride which symbolizes ever-lasting trust.</t>
  </si>
  <si>
    <t>A beautiful gold ring that was made for Christmas. Somebody's name is engraved on it. LUK + 1</t>
  </si>
  <si>
    <t>{ bonus bLuk,1; }</t>
  </si>
  <si>
    <t>A beautiful silver ring that was made for Christmas. Somebody's name is engraved on it. LUK + 1</t>
  </si>
  <si>
    <t>An incense bag which is carried to avoid bad things. STR + 1, LUK + 1</t>
  </si>
  <si>
    <t>{ bonus bStr,1; bonus bLuk,1; }</t>
  </si>
  <si>
    <t>An incense bag which is carried to ward off evil. INT + 1, AGI + 1</t>
  </si>
  <si>
    <t>{ bonus bAgi,1; bonus bInt,1; }</t>
  </si>
  <si>
    <t>A mysterious ring rumored to be worn by Kafra Employees. STR, AGI, INT, LUK + 1 MDEF + 1</t>
  </si>
  <si>
    <t>{ bonus bStr,1; bonus bAgi,1; bonus bInt,1; bonus bLuk,1; bonus bMdef,1; }</t>
  </si>
  <si>
    <t>A fashionable hip sack which is ideal for merchants who have to carry many goods with them. STR + 2</t>
  </si>
  <si>
    <t>A beautiful golden ring engraved with the words, 'In celebration of Serin's 17th birthday.'</t>
  </si>
  <si>
    <t>A voucher that allows its user to enter Valhala. It also identifies its user as a chosen warrior who has been tested his qualification by Gods. It has a tranparent blue lense in the middle with silver ancient letters carved around and looks too powerful and mysterious to be considered as a simple voucher. Its beauty enraptures people's mind immediately as they see it. +5 % MATK, +5 % ATK</t>
  </si>
  <si>
    <t>Skoegul Treasure (12%)</t>
  </si>
  <si>
    <t>{ bonus2 bAddRace,RC_NonBoss,5; bonus2 bAddRace,RC_Boss,5; bonus bMatkRate,5; }</t>
  </si>
  <si>
    <t>An enchanted ring that was forged by the dead under the moonlight.</t>
  </si>
  <si>
    <t>{ bonus bMdef,2; }</t>
  </si>
  <si>
    <t>A carnation bouquet given as gifts to mothers. [Event Bonus, will NOT work outside of Event] All Stats + 3</t>
  </si>
  <si>
    <t>Nile Rose [1]</t>
  </si>
  <si>
    <t>An extremely rare jewel attached to a solid silver chain bracelet which symbolizes strength, growth, and energy. Maximum HP + 250 [Event Bonus, will NOT work outside of Event] All Stats + 5</t>
  </si>
  <si>
    <t>{ bonus bMaxHP,250; }</t>
  </si>
  <si>
    <t>A ring, enchanted with the power of the Fate Stone, that is one of the three keys for the seal which binds Morpheus. INT + 1, Maximum SP + 5% [Morpheus's Hood, Morpheus's Shawl, Morpheus's Ring &amp; Morpheus's Bracelet Equip Set]</t>
  </si>
  <si>
    <t>Detardeurus (100%)</t>
  </si>
  <si>
    <t>{ bonus bInt,1; bonus bMaxSPrate,5; }</t>
  </si>
  <si>
    <t>A bracelet, rumored to be a memento of Morpheus's beloved, that is one of the three keys for the seal which binds Morpheus. INT + 1, Maximum SP + 5% [Morpheus's Hood, Morpheus's Shawl, Morpheus's Ring &amp; Morpheus's Bracelet Equip Set]</t>
  </si>
  <si>
    <t>The belt that Morrigane kept as a memento of CuChulain after he perished in battle. ATK + 5, Critical Rate + 3 [Morrigane's Helm, Morrigane's Manteau, Morrigane's Belt &amp; Morrigane's Pendant Equip Set]</t>
  </si>
  <si>
    <t>Kiel D-01 (100%)</t>
  </si>
  <si>
    <t>{ bonus bBaseAtk,5; bonus bCritical,3; }</t>
  </si>
  <si>
    <t>The pendant that CuChulain gave to Morrigane when they were still in love. It's symbolic of her endless devotion, as she stood by his side even after he had abandoned her. STR + 2, Critical Rate + 3 [Morrigane's Helm, Morrigane's Manteau, Morrigane's Belt &amp; Morrigane's Pendant Equip Set]</t>
  </si>
  <si>
    <t>{ bonus bStr,2; bonus bCritical,3; }</t>
  </si>
  <si>
    <t>A cursed brooch which, ironically, was owned by the goddess of fortune. Critical Rate + 6% Curse yourself when attacking (Success Chance 0.5%).</t>
  </si>
  <si>
    <t>Teddy Bear (5%)</t>
  </si>
  <si>
    <t>{ bonus bCritical,6; bonus2 bAddEff2,Eff_Curse,50; }</t>
  </si>
  <si>
    <t>Not much is known about the mysterious Sacrifice Ring... When your HP reaches 0, the ring is destroyed and your HP is restored to 50% (Not confirmed!)</t>
  </si>
  <si>
    <t>A sash that is said to have been owned by a renown ninja. With its embroidered emblem of nobility, it seems to contain some strange and mysterious power. STR + 1, AGI + 1, MDEF + 1 [+ Ninja Suit] Maximum HP + 4000 Reduce SP Consumption of skills by 20%.</t>
  </si>
  <si>
    <t>Shinobi (50%)</t>
  </si>
  <si>
    <t>{ bonus bStr,1; bonus bAgi,1; bonus bMdef,1; }</t>
  </si>
  <si>
    <t>A heavy steel ball attached to a pair of shackles that was used to prevent prisoners from escaping in an earlier era. However, prisoners outfitted with this ball managed to use it as a weapon. [+ Shackles] ATK + 50 Reduces damage from Zombie Prisoner and Skeleton Prisoner by 20%.</t>
  </si>
  <si>
    <t>Bring it on! (100%) Great Demon Baphomet (50%) Skeling (0.5%)</t>
  </si>
  <si>
    <t>A mysterious, ancient artifact that can endow a normal armor with great defensive power, although it does make the wearer feel very sluggish. Maximum HP + 500 [+ Padded Armor] DEF + 5 Maximum HP + 2000</t>
  </si>
  <si>
    <t>Venatu (5%) Venatu (5%) Dimik (5%) Dimik (5%)</t>
  </si>
  <si>
    <t>A pass for Regenschirm Laboratory employees that should allow you access around the lab.</t>
  </si>
  <si>
    <t>A bracelet on which the Hellion's jewel is affixed in order to seal its evil power. Maximum HP + 250</t>
  </si>
  <si>
    <t>An object which seems to be part of the Vesper. Possesses a mysterious power that enables its owner to clear his mind. MDEF + 3, INT + 2, Maximum SP + 5%</t>
  </si>
  <si>
    <t>Vesper (50%)</t>
  </si>
  <si>
    <t>{ bonus bMdef,3; bonus bInt,2; bonus bMaxSPrate,5; }</t>
  </si>
  <si>
    <t>An object which seems to be part of the Vesper. Possesses a mysterious power that grants great strength to its owner. MDEF + 3, STR + 3, ATK + 10</t>
  </si>
  <si>
    <t>{ bonus bMdef,3; bonus bStr,3; bonus bBaseAtk,10; }</t>
  </si>
  <si>
    <t>An object which seems to be part of the Vesper. Possesses a mysterious power that grants agility to the one who wears it. MDEF + 3, AGI + 3, Flee Rate + 5</t>
  </si>
  <si>
    <t>{ bonus bMdef,3; bonus bAgi,3; bonus bFlee,5; }</t>
  </si>
  <si>
    <t>An object which seems to be part of the Vesper. Possesses a mysterious power that endows the owner with greater accuracy and dexterity. MDEF + 3, DEX + 3, HIT + 10</t>
  </si>
  <si>
    <t>{ bonus bMdef,3; bonus bDex,3; bonus bHit,10; }</t>
  </si>
  <si>
    <t>A glove made from a strange material. It allows you to hold you're weapon with a firm grip, increasing the strength and accuracy of attacks. HIT + 15, STR + 1</t>
  </si>
  <si>
    <t>Kobold Leader (50%)</t>
  </si>
  <si>
    <t>{ bonus bHit,15; bonus bStr,1; }</t>
  </si>
  <si>
    <t>When it comes to having both good looks and functionality, this is the way to go. DEX + 2, INT + 1</t>
  </si>
  <si>
    <t>Miyabi Doll (2%)</t>
  </si>
  <si>
    <t>{ bonus bDex,2; bonus bInt,1; }</t>
  </si>
  <si>
    <t>A symbol of faith to servants of God, this ring possesses a holy power that can repel evil. Receive 5% more Experience Points from Undead and Demon monsters. MDEF + 1</t>
  </si>
  <si>
    <t>Mini Demon (1%)</t>
  </si>
  <si>
    <t>{ bonus bMdef,1; bonus2 bExpAddRace,RC_Undead,5; bonus2 bExpAddRace,RC_Demon,5; }</t>
  </si>
  <si>
    <t>A coconut oil lamp in which a dim light that repels evil is burning. STR + 2, Add a 10% resistance against Blind.</t>
  </si>
  <si>
    <t>Orc Lord (100%) Turtle General (50%) Skeleton Worker (0.5%)</t>
  </si>
  <si>
    <t>{ bonus bStr,2; bonus2 bResEff,Eff_Blind,1000; }</t>
  </si>
  <si>
    <t>A pair of gloves that enhance the wearer's concentration, enabling him to perform amazing feats of hitting accuracy. HIT + 5, Critical Rate + 5, DEX + 1</t>
  </si>
  <si>
    <t>Sniper Cecil (75%) Lady Tanee (20%) Sniper Cecil (5%) Cecil Damon (5%)</t>
  </si>
  <si>
    <t>{ bonus bHit,5; bonus bCritical,5; bonus bDex,1; }</t>
  </si>
  <si>
    <t>Celebration item for Woman's day. [Event Bonus, will NOT work outside of Event] All Stats + 3, SP Recovery + 20%</t>
  </si>
  <si>
    <t>RJC Necklace [1]</t>
  </si>
  <si>
    <t>A gold necklace with the letters "RJC" engraved on it. Made to celebrate some event. Maximum SP + 10</t>
  </si>
  <si>
    <t>A ring that is made from a mind longing for friend. It shines beautifully with the power of two people's friendship. Flee Rate + 5</t>
  </si>
  <si>
    <t>{ bonus bFlee,5; }</t>
  </si>
  <si>
    <t>Bow Thimble [1]</t>
  </si>
  <si>
    <t>Lady Tanee (100%)</t>
  </si>
  <si>
    <t>The one who bears this ring will gain powers that he did not possess before. ATK + 10, SP Recovery + 3%</t>
  </si>
  <si>
    <t>{ bonus bBaseAtk,10; bonus bSPrecovRate,3; }</t>
  </si>
  <si>
    <t>A special gold ring engraved with the words "Warrior of Rune Midgard".</t>
  </si>
  <si>
    <t>Lord Ring All Stats + 3</t>
  </si>
  <si>
    <t>A special Earring given for a mission to get a Crystal monster.</t>
  </si>
  <si>
    <t>{ bonus2 bAddMonsterDropItem,7618,100; }</t>
  </si>
  <si>
    <t>A beautiful ring which contains the spirits of the deceased. It is said to be able to amplify magic if it comes in contact with spiritual power. INT + 2, DEX + 2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</si>
  <si>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Ifrit (25%) Fallen Bishop Hibram (15%)</t>
  </si>
  <si>
    <t>{ bonus bInt,2; bonus bDex,2; if(isequipped(2607) || isequipped(2608) || isequipped(2626)) { bonus2 bSkillAtk,"AL_HEAL",50; bonus2 bSkillAtk,"PR_MAGNUS",30; bonus bSPrecovRate,9; } }</t>
  </si>
  <si>
    <t>The power of a fire spirit king resides in this ring. The power of the spirit flows through you when you equip this ring. It can be paired with the Ring of Resonance. STR + 2, VIT + 1 ATK + 15 Increases resistance to Fire property by 10%. [+ Ring of Resonance] Adds a low chance of auto casting Level 1 Soul Collect, Level 5 Fury, Level 2 Pressure, Level 5 Bowling Bash, Level 1 Asura, Level 1 Lex Aeterna, Level 5 Sonic Blow, Level 5 Investigate, Level 2 Meteor Assault, Level 1 Quagmire, Level 10 Venom Splasher, Level 10 Heal, Level 3 Assumptio, or Level 5 Tarot Card of Fate when attacking. Adds a low chance of auto casting Level 1 Fireball when attacking.</t>
  </si>
  <si>
    <t>Ifrit (25%)</t>
  </si>
  <si>
    <t>{ bonus bStr,2; bonus bVit,1; bonus bBaseAtk,15; bonus2 bSubEle,Ele_Fire,10; if(isequipped(2679)) { bonus4 bAutoSpell,"CH_SOULCOLLECT",1,5,0; bonus4 bAutoSpell,"MO_EXPLOSIONSPIRITS",5,5,0; bonus3 bAutoSpell,"PA_PRESSURE",2,5; bonus3 bAutoSpell,"MG_FIREBALL",1,25; bonus3 bAutoSpell,"KN_BOWLINGBASH",5,5; bonus3 bAutoSpell,"MO_EXTREMITYFIST",1,1; bonus3 bAutoSpell,"PR_LEXAETERNA",1,5; bonus3 bAutoSpell,"AS_SONICBLOW",5,5; bonus3 bAutoSpell,"MO_INVESTIGATE",5,5; bonus3 bAutoSpell,"ASC_METEORASSAULT",2,5; bonus4 bAutoSpell,"WZ_QUAGMIRE",1,5,0; bonus3 bAutoSpell,"AS_SPLASHER",10,5; bonus4 bAutoSpell,"AL_HEAL",10,5,0; bonus4 bAutoSpell,"HP_ASSUMPTIO",3,5,0; bonus3 bAutoSpell,"CG_TAROTCARD",5,5; } }</t>
  </si>
  <si>
    <t>The pair to the Ring of Flame Lord. The two rings resonate togeather, and its said that their abilities are strengthened. AGI + 2, VIT + 1 MDEF + 2 Increases resistance to Fire property by 10%. [Ring of Flame Lord &amp; Ring of Resonance Equip Set]</t>
  </si>
  <si>
    <t>{ bonus bMdef,2; bonus bAgi,2; bonus bVit,1; bonus2 bSubEle,Ele_Fire,10; }</t>
  </si>
  <si>
    <t>Ring of Minor Spirits</t>
  </si>
  <si>
    <t>A ring that holds the power of lesser elemental spirits. Is able to auto-cast the following: Monster Property, Pick Stone, Identify, Greed, First Aid. All Stats + 1</t>
  </si>
  <si>
    <t>Salamander (0.5%) Kasa (0.5%)</t>
  </si>
  <si>
    <t>{ skill "WZ_ESTIMATION",1; bonus bAllStats,1; bonus3 bAutoSpell,"MC_IDENTIFY",1,50; bonus3 bAutoSpell,"TF_PICKSTONE",1,100; bonus3 bAutoSpellWhenHit,"NV_FIRSTAID",1,100; }</t>
  </si>
  <si>
    <t>It's a special ring to celebrate Republic Day. All Status + 3</t>
  </si>
  <si>
    <t>A mysterious ring that is blessed by the Spirit of Water. Add a 5% resistance against Water Property monsters.</t>
  </si>
  <si>
    <t>Aquaring (3%)</t>
  </si>
  <si>
    <t>{ bonus2 bSubEle,Ele_Water,5; }</t>
  </si>
  <si>
    <t>A mysterious ring that is blessed by the Spirit of Fire. Add a 5% resistance against Fire Property monsters.</t>
  </si>
  <si>
    <t>Orc Lord (20%)</t>
  </si>
  <si>
    <t>{ bonus2 bSubEle,Ele_Fire,5; }</t>
  </si>
  <si>
    <t>A mysterious ring that is blessed by the Spirit of Wind. Add a 5% resistance against Wind Property monsters.</t>
  </si>
  <si>
    <t>Mistress (20%)</t>
  </si>
  <si>
    <t>{ bonus2 bSubEle,Ele_Wind,5; }</t>
  </si>
  <si>
    <t>A mysterious ring that is blessed by the Spirit of Earth. Add a 5% resistance against Earth Property monsters.</t>
  </si>
  <si>
    <t>Gopinich (15%)</t>
  </si>
  <si>
    <t>{ bonus2 bSubEle,Ele_Earth,5; }</t>
  </si>
  <si>
    <t>Refined Elven Ears</t>
  </si>
  <si>
    <t>A fashion accessory that gives ears that vaunted, elvish look. For some, it is an incredible turn-on. INT + 1</t>
  </si>
  <si>
    <t>Refined Romantic Flower</t>
  </si>
  <si>
    <t>A delicate flower that is placed in the mouth for romantic seduction. Reduces damage from Plant monster by 3%. Bonus : Autocasts Level 1 Status Recovery when the user receives Physical Damage.</t>
  </si>
  <si>
    <t>Refined Critical Ring</t>
  </si>
  <si>
    <t>An esoteric ring which enables its wearer to amplify his hidden power. Critical Rate + 10%</t>
  </si>
  <si>
    <t>{ bonus bCritical,10; }</t>
  </si>
  <si>
    <t>Refined Earring</t>
  </si>
  <si>
    <t>Jewelry, worn on the earlobe, that increases its wearer's intelligence. INT + 3</t>
  </si>
  <si>
    <t>Refined Ring</t>
  </si>
  <si>
    <t>A metal band worn on the finger which strangely increases its wearer's strength. STR + 4</t>
  </si>
  <si>
    <t>{ bonus bStr,4; }</t>
  </si>
  <si>
    <t>Refined Necklace</t>
  </si>
  <si>
    <t>A necklace once worn by an ancient queen that enhances the vitality of whoever wears it. VIT + 4</t>
  </si>
  <si>
    <t>{ bonus bVit,4; }</t>
  </si>
  <si>
    <t>Refined Glove</t>
  </si>
  <si>
    <t>A specially made covering worn on the hands to improve one's grip on weapons. DEX + 4</t>
  </si>
  <si>
    <t>{ bonus bDex,4; }</t>
  </si>
  <si>
    <t>Refined Brooch</t>
  </si>
  <si>
    <t>Mystic jewelry that attaches to clothing by means of a pin. AGI + 4</t>
  </si>
  <si>
    <t>{ bonus bAgi,4; }</t>
  </si>
  <si>
    <t>Refined Rosary</t>
  </si>
  <si>
    <t>A string of beads used to count the number of repetitions that prayers are recited. LUK + 4, MDEF + 5 [Rosary &amp; Spiritual Ring Equip Set]</t>
  </si>
  <si>
    <t>{ bonus bMdef,5; bonus bLuk,4; }</t>
  </si>
  <si>
    <t>Refined Safety Ring</t>
  </si>
  <si>
    <t>A strange ring that curiously raises its wearer's defense. MDEF + 5</t>
  </si>
  <si>
    <t>Refined Vesper Core 01</t>
  </si>
  <si>
    <t>Refined Vesper Core 02</t>
  </si>
  <si>
    <t>Refined Vesper Core 03</t>
  </si>
  <si>
    <t>Refined Vesper Core 04</t>
  </si>
  <si>
    <t>A red silk with an intention of a woman saint to seal the evil. [+ Phantom Spear] It protects you from the chaos effects of the weapon.</t>
  </si>
  <si>
    <t>White Lady (50%)</t>
  </si>
  <si>
    <t>Glove of Orleans [1]</t>
  </si>
  <si>
    <t>A pair of gloves that was once used by a palace chef. It feels like you can immitate the chef's way of using hand with this glove equipped on. DEX + 2, MATK + 3%. [Orlean's Server &amp; Orlean's Gloves Equip Set]</t>
  </si>
  <si>
    <t>High Wizard Kathryne (30%) High Priest Margaretha (30%) Fallen Bishop Hibram (25%) Wuerzburg Treasure (12%) Bow Master (2%)</t>
  </si>
  <si>
    <t>{ bonus bDex,2; bonus bMatkRate,3; }</t>
  </si>
  <si>
    <t>Horn of the Buffalo [1]</t>
  </si>
  <si>
    <t>An accessory made with the horn of a wild buffalo. It gives you the feeling that the power of the wild buffalo is in you. AGI + 2 [Thorn Shield &amp; Horn of the Buffalo Equip Set]</t>
  </si>
  <si>
    <t>Evil Snake Lord (20%) Gullinbursti (0.5%)</t>
  </si>
  <si>
    <t>Expert Ring [1]</t>
  </si>
  <si>
    <t>Beings with ultimate power found a way to maximize their ability based on their clear understanding of themselves. But be aware that there are pros and cons. Reduces after-cast delay by 5% and increases SP taken by all skills by 5%.</t>
  </si>
  <si>
    <t>Egnigem Cenia (50%) Ragged Zombie (0.5%)</t>
  </si>
  <si>
    <t>{ bonus bDelayRate,-5; bonus bUseSPrate,5; }</t>
  </si>
  <si>
    <t>A special Accessory made of a pure gold mixture. According to legend you will gain magical strength whilst wearing this. MDEF + 4</t>
  </si>
  <si>
    <t>A special Accessory made of a pure gold mixture. According to legend you will gain magical strength whilst wearing this. Add a chance of gaining Fire Cracker each time a monster is killed.</t>
  </si>
  <si>
    <t>{ bonus2 bAddMonsterDropItem,12018,500; }</t>
  </si>
  <si>
    <t>Cash Items Arrest handcuffs. It will not be able to destroy very hardly. The hazard which binds the people who is dangerous it is used.</t>
  </si>
  <si>
    <t>This musical instrument was from a myterious aged man. It sounds very beautiful.</t>
  </si>
  <si>
    <t>Add a 30% chance of auto casting Level 5 Fire Bolt on the enemy when attacking. These Item can not be traded or given to other players.</t>
  </si>
  <si>
    <t>{ bonus3 bAutoSpell,"MG_FIREBOLT",5,300; }</t>
  </si>
  <si>
    <t>A heavy steel ball attached to a pair of shackles that was used to prevent prisoners from escaping in an earlier era. However, prisoners outfitted with this ball managed to use it as a weapon. ATK + 30 [Shackles &amp; Bloodied Shackle Ball Equip Set]</t>
  </si>
  <si>
    <t>Eeyolbriggar Treasure (12%)</t>
  </si>
  <si>
    <t>{ bonus bBaseAtk,30; }</t>
  </si>
  <si>
    <t>Refined Spiritual Ring</t>
  </si>
  <si>
    <t>Collector's Edition Book [1]</t>
  </si>
  <si>
    <t>AGI +3, VIT + 3, LUK + 3</t>
  </si>
  <si>
    <t>Bright Arbor Treasure (12%)</t>
  </si>
  <si>
    <t>{ bonus bAgi,3; bonus bVit,3; bonus bLuk,3; }</t>
  </si>
  <si>
    <t>Accomplishment Certificate</t>
  </si>
  <si>
    <t>Accomplished a quest is not a possibility of receiving the case request which it will have in the certificate again. The time passes and disappears naturally with the paper of the quality of material which it is drawn up.</t>
  </si>
  <si>
    <t>... ... ...</t>
  </si>
  <si>
    <t>Skull Ring [1]</t>
  </si>
  <si>
    <t>A weird ring adorned with a skull in which the words, "Forever, until death..." are engraved. Giving this as a gift might send a mixed message. Reduces damage from Undead monster by 1%.</t>
  </si>
  <si>
    <t>{ bonus2 bSubRace,RC_Undead,1; }</t>
  </si>
  <si>
    <t>Librarian Glove [1]</t>
  </si>
  <si>
    <t>A glove which is favorite item among librarians. SP + 20 [+ Book Type + Pocket Watch] INT + 5, HP + 1000, Attack Speed + 5%</t>
  </si>
  <si>
    <t>Sage Worm (2.5%)</t>
  </si>
  <si>
    <t>{ bonus bMaxSP,20; if (getiteminfo(getequipid(EQI_HAND_R),11) == 15 &amp;&amp; (isequipped(2717) || isequipped(29557)) ) { bonus bInt,5; bonus bMaxHP,1000; bonus bAspdRate,5; } }</t>
  </si>
  <si>
    <t>Lunatic Brooch [1]</t>
  </si>
  <si>
    <t>A crescent-shaped golden shining brooch. [+ Luna Bow] Dex + 1, SP + 50, SP Recovery + 10%</t>
  </si>
  <si>
    <t>Loli Ruri (2.5%)</t>
  </si>
  <si>
    <t>It will make with the steel and the wrist protection unit which is healthy. Increase damage with skill Bash and Mammonite by 6%.</t>
  </si>
  <si>
    <t>Turtle General (25%) Wood Goblin (2.5%)</t>
  </si>
  <si>
    <t>{ bonus2 bSkillAtk,"SM_BASH",6; bonus2 bSkillAtk,"MC_MAMMONITE",6; }</t>
  </si>
  <si>
    <t>Battlegrounds Reward Item. ATK + 5%, MATK + 5%, HIT + 10, Maximum HP + 500, Maximum SP + 50 Add 1% chance of auto casting Stun on the enemy when attacking.</t>
  </si>
  <si>
    <t>{ bonus bAtkRate,5; bonus bMatkRate,5; bonus bHit,10; bonus bMaxHP,500; bonus bMaxSP,50; bonus3 bAddEff,Eff_Stun,100,ATF_SHORT; }</t>
  </si>
  <si>
    <t>Battlegrounds Reward Item. ATK + 5%, MATK + 5%, Flee Rate + 10, Maximum HP + 300, Maximum SP + 80 Add 1% chance of auto casting Poison on the enemy when attacking.</t>
  </si>
  <si>
    <t>{ bonus bAtkRate,5; bonus bMatkRate,5; bonus bFlee,10; bonus bMaxHP,300; bonus bMaxSP,80; bonus3 bAddEff,Eff_Poison,100,ATF_SHORT; }</t>
  </si>
  <si>
    <t>Battlegrounds Reward Item. ATK + 5%, MATK + 5%, MDEF + 6, Maximum HP + 600 Add 1% chance of auto casting Silence on the enemy when attacking.</t>
  </si>
  <si>
    <t>{ bonus bAtkRate,5; bonus bMatkRate,5; bonus bMdef,6; bonus bMaxHP,600; bonus3 bAddEff,Eff_Silence,100,ATF_SHORT; }</t>
  </si>
  <si>
    <t>Battlegrounds Reward Item. ATK + 5%, MATK + 5%, DEF + 6, Maximum HP + 600 Add 1% chance of auto casting Stone on the enemy when attacking.</t>
  </si>
  <si>
    <t>{ bonus bAtkRate,5; bonus bMatkRate,5; bonus bMdef,6; bonus bMaxHP,600; bonus2 bAddEffWhenHit,Eff_Stone,100; }</t>
  </si>
  <si>
    <t>Battlegrounds Reward Item. ATK + 5%, MATK + 5%, Critical Rate + 10, Maximum HP + 300, Maximum SP + 80 Add 1% chance of auto casting Blind on the enemy when attacking.</t>
  </si>
  <si>
    <t>{ bonus bAtkRate,5; bonus bMatkRate,5; bonus bCritical,10; bonus bMaxHP,300; bonus bMaxSP,80; bonus3 bAddEff,Eff_Blind,100,ATF_LONG; }</t>
  </si>
  <si>
    <t>Battlegrounds Reward Item. ATK + 5%, MATK + 5%, Attack Speed + 10, Maximum HP + 500, Maximum SP + 50 Add 1% chance of auto casting Curse on the enemy when attacking.</t>
  </si>
  <si>
    <t>{ bonus bAtkRate,5; bonus bMatkRate,5; bonus bAspdRate,10; bonus bMaxHP,500; bonus bMaxSP,50; bonus3 bAddEff,Eff_Curse,100,ATF_SHORT; }</t>
  </si>
  <si>
    <t>A brooch shaped like beautiful white wings for the Icarus members. SP + 50, DEX + 3 [Renown Archer's Scarf &amp; Feather of Icarus Equip Set]</t>
  </si>
  <si>
    <t>Lady Tanee (15%) Creamy Fear (2.5%)</t>
  </si>
  <si>
    <t>{ bonus bMaxSP,50; bonus bDex,3; }</t>
  </si>
  <si>
    <t>A nice arm wrapping red scarf. SP + 50, DEX + 3 [+ Feather of Icarus] Reduce SP Consumption of skills by 25%.</t>
  </si>
  <si>
    <t>Lady Tanee (15%) Ancient Worm (2.5%)</t>
  </si>
  <si>
    <t>{ bonus bMaxSP,50; bonus bDex,3; if (isequipped(2726)) bonus bUseSPrate,-25; }</t>
  </si>
  <si>
    <t>Cursed Hand [1]</t>
  </si>
  <si>
    <t>A dried up hand drained of all life. You feel a mysterious power coming from a marking on it. When attacking there is a 3% chance to autocast Level 1 Critical Wounds. HIT + 10, HP Recovery + 20%</t>
  </si>
  <si>
    <t>Corpse Hand (25%) Incarnation of Morroc (1.5%)</t>
  </si>
  <si>
    <t>{ bonus3 bAutoSpell,"NPC_CRITICALWOUND",1,30; bonus bHit,10; bonus bHPrecovRate,20; }</t>
  </si>
  <si>
    <t>Diablos Ring [1]</t>
  </si>
  <si>
    <t>The mysterious one letter engraves, the position ring. It will dazzle the eye of the people as it is beautiful. Maximum HP + 100, Maximum SP + 100, Increases the effectiveness of heal by 5%. Increases Physical Damage when facing Satan Morroc by 10%.</t>
  </si>
  <si>
    <t>Incarnation of Morroc (2.5%)</t>
  </si>
  <si>
    <t>{ bonus bMaxHP,100; bonus bMaxSP,100; bonus bHealPower,5; bonus2 bAddDamageClass,1916,10; bonus2 bAddDamageClass,1917,10; }</t>
  </si>
  <si>
    <t>Continental Guard Seal [1]</t>
  </si>
  <si>
    <t>A royal gift to the member of Continental Guard. Maximum HP + 50, Attack Speed + 3%</t>
  </si>
  <si>
    <t>{ bonus bMaxHP,50; bonus bAspdRate,3; }</t>
  </si>
  <si>
    <t>Rune Charm Stone [1]</t>
  </si>
  <si>
    <t>One of the royal gift which is given to the member of Morocc Dispatches. Maximum SP + 50, Reduce Casting Time by 1%.</t>
  </si>
  <si>
    <t>{ bonus bMaxSP,50; bonus bCastRate,-1; }</t>
  </si>
  <si>
    <t>Death Medalion [1]</t>
  </si>
  <si>
    <t>One of the royal gift which is given to the member of Morocc Dispatches. Critical Rate + 5</t>
  </si>
  <si>
    <t>A badge rewarded to honorable warrior. ATK + 5%, MATK + 5%. CRI + 10. Maximum HP + 300. Maximum SP + 80. Puts darkness status by a certain rate with long ranged physical attack.</t>
  </si>
  <si>
    <t>{ bonus bAtkRate,5; bonus bMatkRate,5; bonus bCritical,10; bonus bMaxHP,300; bonus bMaxSP,80; bonus3 bAddEff,Eff_Blind,1000,ATF_LONG; }</t>
  </si>
  <si>
    <t>It will be disappeared after 1 hour. A directive letter says about the mission from canyon battle.</t>
  </si>
  <si>
    <t>It will be disappeared after 1 hour. A directive letter says about the mission from the arena battle.</t>
  </si>
  <si>
    <t>... Dex + 3, Luk + 3, Mdef + 2</t>
  </si>
  <si>
    <t>{ bonus bDex,3; bonus bLuk,3; bonus bMdef,2; }</t>
  </si>
  <si>
    <t>... VIT + 3 Increases HP + 5%</t>
  </si>
  <si>
    <t>Horn Treasure (12%)</t>
  </si>
  <si>
    <t>{ bonus bVit,3; bonus bMaxHPRate,5; }</t>
  </si>
  <si>
    <t>Shining Commemorative Coin</t>
  </si>
  <si>
    <t>... ATK 6%, MATK + 6%.</t>
  </si>
  <si>
    <t>{ bonus bAtkRate,6; bonus bMatkRate,6; }</t>
  </si>
  <si>
    <t>General's Commemorative Coin</t>
  </si>
  <si>
    <t>... ATK 5%, MATK + 5%.</t>
  </si>
  <si>
    <t>{ bonus bAtkRate,5; bonus bMatkRate,5; }</t>
  </si>
  <si>
    <t>Rusty Commemorative Coin</t>
  </si>
  <si>
    <t>... ATK 3%, MATK + 3%.</t>
  </si>
  <si>
    <t>{ bonus bAtkRate,3; bonus bMatkRate,3; }</t>
  </si>
  <si>
    <t>A Jewelry Ring that contains a 3 Seal Magic Spell. Enables use of Level 1 Heal and Level 1 Teleport. Casting cannot be interrupted. ALL STATUS + 1. Increases casting time by 10%.</t>
  </si>
  <si>
    <t>{ bonus bAllStats,1; bonus bNoCastCancel,0; bonus bCastRate,10; skill "AL_HEAL",1; skill "AL_TELEPORT",1; }</t>
  </si>
  <si>
    <t>A great opportunity to bring their wearers a legendary clip. Increases 50% drop item from the monster.</t>
  </si>
  <si>
    <t>A ring that contains holy power. It responds to specific abilities and strengthens them. INT + 2, DEX + 1 When using Heal, Aid Potion, Sanctuary, there is a chance for 3 seconds that gives you the ability + 20% Heal more. MDEF + 2</t>
  </si>
  <si>
    <t>{ bonus bInt,2; bonus bDex,1; bonus bMdef,2; autobonus3 "{ bonus bHealPower,20; }",50,3000,"AL_HEAL"; autobonus3 "{ bonus bHealPower,20; }",50,3000,"AM_POTIONPITCHER"; autobonus3 "{ bonus bHealPower,20; }",50,3000,"PR_SANCTUARY"; }</t>
  </si>
  <si>
    <t>When wearing the ring you feel as though you want to go all out until you can't anymore. However, there are risks to using it. Reduced casting time by 10%. Reduces the aftercast delay of your skills by 5%. [Sprint Armor &amp; Sprint Shoes Equip Set] MaxHP + 7%, MaxSP + 7%. Skill Cast Time - 3%. Skill Aftercast Delay - 15%.</t>
  </si>
  <si>
    <t>Luciola Vespa (0.5%)</t>
  </si>
  <si>
    <t>{ bonus bCastrate,-10; bonus bDelayRate,-5; }</t>
  </si>
  <si>
    <t>An essential asset to assassins. There's rumored to be drops of blood on the end of the sword. AGI + 3 [Thief Ring &amp; Cold Heart Equip Set] Increases damage inflicted on Medium size monster by 8%. Increases Attack speed by .5% per refine rate of your main hand's weapon.</t>
  </si>
  <si>
    <t>Centipede (1%)</t>
  </si>
  <si>
    <t>{ bonus bAgi,3; if( isequipped(2620) ) { bonus2 bAddSize,1,8; bonus bAspdRate,getequiprefinerycnt(EQI_HAND_R)/2; } }</t>
  </si>
  <si>
    <t>A pendant with markings highly recognized in the underground as that of the rogue guild. DEX + 3 Increases HIT and Casting time by refine rate of your weapon. [Black Cat &amp; Thief Ring Equip Set] Increases damage inflicted on Large size monster by 8%. Increases HIT and casting time by refine level of your weapon.</t>
  </si>
  <si>
    <t>{ bonus bDex,3; if( isequipped(2620) ) { bonus2 bAddSize,2,8; bonus bHit,getequiprefinerycnt(EQI_HAND_R)/2; bonus bCastrate,-getequiprefinerycnt(EQI_HAND_R)/2; } }</t>
  </si>
  <si>
    <t>A craftsman born under a cursed star built this necklace to free himself from the curse. It seems as though this has been refined repeatedly to keep the seal intact. DEX + 2, LUK - 1, MDEF + 3 When equipped, HP -50 every 10 seconds. When unequipped, you will lose 300 HP Add a 2% chance inflict Curse on the enemy when received long range attack. [Cursed Star &amp; Cursed Dryer Equip Set] Adds 2% chance inflict Curse on the enemy. ATK + 25.</t>
  </si>
  <si>
    <t>{ bonus bMdef,3; bonus bDex,2; bonus bLuk,-1; bonus2 bHPLossRate,50,10000; bonus3 bAddEff,Eff_Curse,200,ATF_WEAPON|ATF_LONG|ATF_TARGET; if( isequipped(1741) ) { bonus bBaseAtk,25; bonus3 bAddEff,Eff_Curse,200,ATF_WEAPON|ATF_LONG|ATF_TARGET; } }</t>
  </si>
  <si>
    <t>Linen Glove [1]</t>
  </si>
  <si>
    <t>A special glove made from new light composite materials. AGI + 2, DEX + 1, MDEF + 2 [Linen Glove &amp; Refined Tights Equip Set] Perfect Dodge + 5</t>
  </si>
  <si>
    <t>Sacred Altar Treasure (12%)</t>
  </si>
  <si>
    <t>{ bonus bMdef,2; bonus bAgi,2; bonus bDex,1; }</t>
  </si>
  <si>
    <t>The first process should be able to complete the first accessories to complete the process of the sign. If the base level is less than or equal to 79, MHP + 400, MSP + 200</t>
  </si>
  <si>
    <t>{ if(BaseLevel &lt; 80) { bonus bMaxHP,400; bonus bMaxSP,200; } }</t>
  </si>
  <si>
    <t>A ring that has special power in each shape. Increases 15% experience from Neutral Monster.</t>
  </si>
  <si>
    <t>{ bonus2 bExpAddRace,RC_Formless,15; }</t>
  </si>
  <si>
    <t>A ring that has special power in each shape. Increases 15% experience from Undead Monster.</t>
  </si>
  <si>
    <t>{ bonus2 bExpAddRace,RC_undead,15; }</t>
  </si>
  <si>
    <t>A ring that has special power in each shape. Increases 15% experience from Brute Monster.</t>
  </si>
  <si>
    <t>{ bonus2 bExpAddRace,RC_Brute,15; }</t>
  </si>
  <si>
    <t>A ring that has special power in each shape. Increases 15% experience from Plant Monster.</t>
  </si>
  <si>
    <t>{ bonus2 bExpAddRace,RC_Plant,15; }</t>
  </si>
  <si>
    <t>A ring that has special power in each shape. Increases 15% experience from Insect Monster.</t>
  </si>
  <si>
    <t>{ bonus2 bExpAddRace,RC_Insect,15; }</t>
  </si>
  <si>
    <t>A ring that has special power in each shape. Increases 15% experience from Fish Monster.</t>
  </si>
  <si>
    <t>{ bonus2 bExpAddRace,RC_Fish,15; }</t>
  </si>
  <si>
    <t>A ring that has special power in each shape. Increases 15% experience from Demon Monster.</t>
  </si>
  <si>
    <t>{ bonus2 bExpAddRace,RC_Demon,15; }</t>
  </si>
  <si>
    <t>A ring that has special power in each shape. Increases 15% experience from DemiHuman Monster.</t>
  </si>
  <si>
    <t>{ bonus2 bExpAddRace,RC_DemiHuman,15; }</t>
  </si>
  <si>
    <t>A ring that has special power in each shape. Increases 15% experience from Angel Monster.</t>
  </si>
  <si>
    <t>{ bonus2 bExpAddRace,RC_Angel,15; }</t>
  </si>
  <si>
    <t>A ring that has special power in each shape. Increases 15% experience from Dragon Monster.</t>
  </si>
  <si>
    <t>{ bonus2 bExpAddRace,RC_Dragon,15; }</t>
  </si>
  <si>
    <t>A weird ring adorned with a skull in which the words, "Forever, until death..." are engraved. ATK + 5%, MATK + 5% MaxHP + 5%, Increases heal effectiveness by 5%. Enables use of Level 1 Sight.</t>
  </si>
  <si>
    <t>{ bonus bAtkRate,5; bonus bMatkrate,5; bonus bMaxHPrate,5; bonus2 bSkillHeal,"AL_HEAL",5; skill "MG_SIGHT",1; }</t>
  </si>
  <si>
    <t>Fishing Rods with small sized. Reduces casting duration for 3 seconds.</t>
  </si>
  <si>
    <t>A figure made representing the Novice Class. If you look at it, somehow you feel energized. MHP + 70. [Novice Class] MHP + 30.</t>
  </si>
  <si>
    <t>{ bonus bMaxHP,70; if(BaseClass == Job_Novice) bonus bMaxHP,30; }</t>
  </si>
  <si>
    <t>Swordsman Figure [1]</t>
  </si>
  <si>
    <t>A figure made representing the Swordsman Class. STR +2. [Swordsman Class] Movement speed +5%.</t>
  </si>
  <si>
    <t>Red Palace Treasure (12%)</t>
  </si>
  <si>
    <t>{ bonus bStr,2; if(BaseClass == Job_Swordman) bonus bSpeedAddRate,5; }</t>
  </si>
  <si>
    <t>Acolyte Figure [1]</t>
  </si>
  <si>
    <t>A figure made representing the Acolyte Class. DEX +2. [Acolyte Class] SP consumption reduced by 5%.</t>
  </si>
  <si>
    <t>Yesnelph Treasure (12%)</t>
  </si>
  <si>
    <t>{ bonus bDex,2; if(BaseClass == Job_Acolyte) bonus bUseSPrate,-5; }</t>
  </si>
  <si>
    <t>Magician Figure [1]</t>
  </si>
  <si>
    <t>A figure made representing the Magician Class. DEX +2. [Magician Class] Pierce 3% of enemy MDEF.</t>
  </si>
  <si>
    <t>Repherion Treasure (12%)</t>
  </si>
  <si>
    <t>{ bonus bDex,2; if(BaseClass == Job_Mage) bonus bIgnoreMdefRate,3; }</t>
  </si>
  <si>
    <t>Archer Figure [1]</t>
  </si>
  <si>
    <t>A figure made representing the Archer Class. DEX + 2. [Archer Class] Perfect Hit +5.</t>
  </si>
  <si>
    <t>Nuenberg Treasure (12%)</t>
  </si>
  <si>
    <t>{ bonus bDex,2; if(BaseClass == Job_Archer) bonus bPerfectHitAddRate,5; }</t>
  </si>
  <si>
    <t>Thief Figure [1]</t>
  </si>
  <si>
    <t>A figure made representing the Thief Class. AGI + 2. [Thief Class] ASPD + 5%.</t>
  </si>
  <si>
    <t>Kriemhild Treasure (12%)</t>
  </si>
  <si>
    <t>{ bonus bAgi,2; if(BaseClass == Job_Thief) bonus bAspdRate,5; }</t>
  </si>
  <si>
    <t>Merchant Figure [1]</t>
  </si>
  <si>
    <t>A figure made representing the Merchant Class. STR + 2. [Merchant Class] Increases potency of Healing Items by 5%.</t>
  </si>
  <si>
    <t>Gondul Treasure (12%)</t>
  </si>
  <si>
    <t>{ bonus bStr,2; if(BaseClass == Job_Merchant) bonus2 bAddItemHealRate,IG_Potion,5; }</t>
  </si>
  <si>
    <t>Increases damage against Fire, Water, Earth, Wind Property monsters by 10%. HP + 300 Attack Speed +5% Reduce Casting Time by 3%. Increases Heal, Sanctuary, and Potion Pitcher effectiveness by 5%. [Battlegrounds Accesories Equip Set] Attack Power + 5% Magical Attack + 3% Increases Heal, Sanctuary, and Potion Pitcher effectiveness by 5%.</t>
  </si>
  <si>
    <t>{ bonus bMaxHP,300; bonus2 bSubEle,Ele_Water,10; bonus2 bSubEle,Ele_Wind,10; bonus2 bSubEle,Ele_Earth,10; bonus2 bSubEle,Ele_Fire,10; bonus bAspdRate,5; bonus bCastrate,-3; bonus2 bSkillHeal2,"AM_POTIONPITCHER",3; bonus2 bSkillHeal2,"AL_HEAL",3; bonus2 bSkillHeal2,"PR_SANCTUARY",3; if( isequipped(2720) || isequipped(2721) || isequipped(2722) || isequipped(2723) || isequipped(2724) || isequipped(2725) || isequipped(2733) ) { bonus bAtkRate,5; bonus bMatkRate,3; bonus bHealPower,5; } }</t>
  </si>
  <si>
    <t>All status + 2</t>
  </si>
  <si>
    <t>{ bonus bAllStats,2; }</t>
  </si>
  <si>
    <t>All status + 1</t>
  </si>
  <si>
    <t>{ bonus bAllStats,1; }</t>
  </si>
  <si>
    <t>Fish lure artificially made. Reduced casting time for 1 second.</t>
  </si>
  <si>
    <t>A cool towel which wipes the sweat from your body.</t>
  </si>
  <si>
    <t>Shaman Ring [1]</t>
  </si>
  <si>
    <t>Decreased SP Consumption when using the skill by 5%. [Sharman Earring &amp; Sharman's Coif Equip Set]</t>
  </si>
  <si>
    <t>{ bonus bUseSPrate,-5; }</t>
  </si>
  <si>
    <t>INT + 2. ...</t>
  </si>
  <si>
    <t>STR + 2. AGI + 1. [Dark Knight Glove A &amp; Dark Knight Glove B &amp; Dark Knight Mask A Equip Set]</t>
  </si>
  <si>
    <t>{ bonus bStr,2; bonus bAgi,1; }</t>
  </si>
  <si>
    <t>Attack speed + 2% for 10 seconds. [Dark Knight Belt &amp; Dark Knight Mask Equip Set]</t>
  </si>
  <si>
    <t>{ autobonus "{ bonus bAspdRate,2; }",10,10000,0,"{ specialeffect2 EF_POTION_BERSERK; }"; }</t>
  </si>
  <si>
    <t>Aumdura's Benefit [1]</t>
  </si>
  <si>
    <t>ALL STATUS + 1, MDEF + 1.</t>
  </si>
  <si>
    <t>{ bonus bAllStats,1; bonus bMdef,1; }</t>
  </si>
  <si>
    <t>A ring imitating the legendary ring of the Ancient Wise King who used to communicate with animals. Rune-Midgart's Magical Power, Schwarzwalt's technology, and Arunafeltz's linguistic ability are put together in this ring. By equipping this ring, you can talk freely with the people in Ash Vacuum. MaxHP + 50, MaxSP + 20.</t>
  </si>
  <si>
    <t>{ bonus bMaxHP,50; bonus bMaxSP,20; }</t>
  </si>
  <si>
    <t>Eye Stone Ring [1]</t>
  </si>
  <si>
    <t>A ring with a small jewel. At times the jewel looks like an eye that stares back at you. CRIT + 2, MaxSP + 25.</t>
  </si>
  <si>
    <t>Dark Shadow (5%)</t>
  </si>
  <si>
    <t>{ bonus bCritical,2; bonus bMaxSP,25; }</t>
  </si>
  <si>
    <t>A cute music box which contain the singing crystal in it. Listen carefully, and you can hear Carols.</t>
  </si>
  <si>
    <t>{ skill "ALL_WEWISH",1; }</t>
  </si>
  <si>
    <t>Orlean's Gloves [1]</t>
  </si>
  <si>
    <t>A beautiful ring which contains the spirits of the deceased. It is said to be able to amplify magic if it comes in contact with spiritual power. INT + 2, DEX + 1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</si>
  <si>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Waterdrop Brooch [1]</t>
  </si>
  <si>
    <t>A brooch crafted from the tears of an Aqua Elemental. Increases resistance to Water Property by 5%. MaxHP + 80, MDEF + 2</t>
  </si>
  <si>
    <t>Undine (9%)</t>
  </si>
  <si>
    <t>{ bonus2 bSubEle,Ele_Water,5; bonus bMaxHP,80; bonus bMdef,2; }</t>
  </si>
  <si>
    <t>Bradium Earring [1]</t>
  </si>
  <si>
    <t>An earing crafted from bradium ore that is unusually warp to the touch. MATK + 2%, INT + 1, DEX + 1</t>
  </si>
  <si>
    <t>{ bonus bMatkRate,2; bonus bInt,1; bonus bDex,1; }</t>
  </si>
  <si>
    <t>Bradium Ring [1]</t>
  </si>
  <si>
    <t>A very solid ring crafted from bradium ore. ATK + 2%, STR + 1, VIT + 1</t>
  </si>
  <si>
    <t>{ bonus2 bAddRace,RC_NonBoss,2; bonus2 bAddRace,RC_Boss,2; bonus bStr,1; bonus bVit,1; }</t>
  </si>
  <si>
    <t>Bradium Brooch [1]</t>
  </si>
  <si>
    <t>A brooch crafted from bradium ore thats always cold to the touch. FLEE + 4, Attack Speed + 2%, AGI + 1</t>
  </si>
  <si>
    <t>{ bonus bFlee,4; bonus bAspdRate,2; bonus bAgi,1; }</t>
  </si>
  <si>
    <t>Fresh Fish [1]</t>
  </si>
  <si>
    <t>... HIT + 3.</t>
  </si>
  <si>
    <t>{ bonus bHit,3; }</t>
  </si>
  <si>
    <t>Magic Stone Ring [1]</t>
  </si>
  <si>
    <t>Immature Apple Ring</t>
  </si>
  <si>
    <t>Rocks [1]</t>
  </si>
  <si>
    <t>Kuirpenring [1]</t>
  </si>
  <si>
    <t>... MDEF + 1 ...</t>
  </si>
  <si>
    <t>{ bonus bMdef,1; }</t>
  </si>
  <si>
    <t>Acceleration Gear [1]</t>
  </si>
  <si>
    <t>Required item to use the Mechanic Magic Gear skill 'Acceleration'. AGI + 2, Movement speed + 10%.</t>
  </si>
  <si>
    <t>{ bonus bAgi,2; bonus bSpeedAddRate,10; }</t>
  </si>
  <si>
    <t>Hovering Booster [1]</t>
  </si>
  <si>
    <t>Required item to use the Mechanic Magic Gear skill 'Hovering'. AGI + 1, ASPD + 2%, Movement speed + 5%.</t>
  </si>
  <si>
    <t>{ bonus bAgi,1; bonus bAspdRate,2; bonus bSpeedAddRate,5; }</t>
  </si>
  <si>
    <t>Self Destruct Device [1]</t>
  </si>
  <si>
    <t>Required item to use the Mechanic Magic Gear skill 'Self Destruction'. MaxHP + 1000, Increases damage from Neutral property by 5%. When receiving physical or magical damage, recover 30 SP.</t>
  </si>
  <si>
    <t>{ bonus bMaxHP,1000; bonus2 bSubEle,Ele_Neutral,-5; }</t>
  </si>
  <si>
    <t>Shape Shift [1]</t>
  </si>
  <si>
    <t>Required accessory item to use the Mechanic Magic Gear skill 'Shape Shift'. INT + 3, When receiving damage there's a chance to receive DEF + 20 for 5 seconds.</t>
  </si>
  <si>
    <t>{ bonus bInt,3; autobonus2 "{ bonus bDef,20; }",10,5000; }</t>
  </si>
  <si>
    <t>Cooling System [1]</t>
  </si>
  <si>
    <t>Required accessory item to use the Mechanic Magic Gear skill 'Emergency Cooling'. DEX + 1, When receiving physical or magical damage, there's a chance to cast Level 3 Frost Nova.</t>
  </si>
  <si>
    <t>{ bonus bDex,1; bonus5 bAutoSpellWhenHit,"WZ_FROSTNOVA",3,50,BF_WEAPON|BF_MAGIC,1; }</t>
  </si>
  <si>
    <t>Magnetic Field Device [1]</t>
  </si>
  <si>
    <t>Required item to use the Mechanic Magic Gear skill 'Magnetic Field'. DEX + 1, When receiving physical or magical damage, there's a chance to cast Level 5 Thunder Storm.</t>
  </si>
  <si>
    <t>{ bonus bDex,1; bonus5 bAutoSpellWhenHit,"MG_THUNDERSTORM",5,50,BF_WEAPON|BF_MAGIC,1; }</t>
  </si>
  <si>
    <t>Barrier Device [1]</t>
  </si>
  <si>
    <t>Required item to use the Mechanic Magic Gear skill 'Neutral Barrier'. DEX + 1, When receiving physical or magical damage, there's a chance to cast Level 1 Pneuma.</t>
  </si>
  <si>
    <t>{ bonus bDex,1; bonus5 bAutoSpellWhenHit,"AL_PNEUMA",1,50,BF_WEAPON|BF_MAGIC,1; }</t>
  </si>
  <si>
    <t>Repair Kit [1]</t>
  </si>
  <si>
    <t>Required item to use the Mechanic Magic Gear skill 'Repair'. MaxHP + 500, MaxSP + 200</t>
  </si>
  <si>
    <t>{ bonus bMaxHP,500; bonus bMaxSP,200; }</t>
  </si>
  <si>
    <t>Stealth Field Generator [1]</t>
  </si>
  <si>
    <t>Required item to use the Mechanic Magic gear skill "Stealth Field". AGI + 3.</t>
  </si>
  <si>
    <t>{ bonus bAgi,3; }</t>
  </si>
  <si>
    <t>Advanced Cooling System [1]</t>
  </si>
  <si>
    <t>... DEX + 1, When receiving physical or magical damage, there's a chance to cast Level 3 Frost Nova.</t>
  </si>
  <si>
    <t>Special Cooling Device [1]</t>
  </si>
  <si>
    <t>Freya Spirit Bracelet</t>
  </si>
  <si>
    <t>Rental Items A spiritual bracelet granted by Freya. It appears very sturdy, but it will eventually disappear and return to Freya's realm, Folkvangr. ALL STATUS + 1.</t>
  </si>
  <si>
    <t>Ring of Water [1]</t>
  </si>
  <si>
    <t>... [Event Bonus, will NOT work outside of Event] ALL STATUS + 2, MDEF + 2, SP + 20. ...</t>
  </si>
  <si>
    <t>Radar Ring [1]</t>
  </si>
  <si>
    <t>Swordsman Tutorial [1]</t>
  </si>
  <si>
    <t>A guide to help experience the basic skill of Swordman. SP + 100.</t>
  </si>
  <si>
    <t>Thief Tutorial [1]</t>
  </si>
  <si>
    <t>A guide to help experience the basic skill of Thief. SP + 100.</t>
  </si>
  <si>
    <t>Acolyte Tutorial [1]</t>
  </si>
  <si>
    <t>A guide to help experience the basic skill of Acolyte. SP + 100.</t>
  </si>
  <si>
    <t>Archer Tutorial [1]</t>
  </si>
  <si>
    <t>A guide to help experience the basic skill of Archer. SP + 100.</t>
  </si>
  <si>
    <t>Merchant Tutorial [1]</t>
  </si>
  <si>
    <t>A guide to help experience the basic skill of Merchant. SP + 100.</t>
  </si>
  <si>
    <t>Magician Tutorial [1]</t>
  </si>
  <si>
    <t>A guide to help experience the basic skill of Magician. SP + 100.</t>
  </si>
  <si>
    <t>Shaman Earring [1]</t>
  </si>
  <si>
    <t>Dark Knight Belt [1]</t>
  </si>
  <si>
    <t>DEX + 2, AGI + 1. [Dark Knight Mask A &amp; Dark Knight Glove A &amp; Dark Knight Glove B Equip Set]</t>
  </si>
  <si>
    <t>{ bonus bDex,2; bonus bAgi,1; }</t>
  </si>
  <si>
    <t>Dark Knight Glove [1]</t>
  </si>
  <si>
    <t>... [Dark Knight Mask A &amp; Dark Knight Belt Equip Set]</t>
  </si>
  <si>
    <t>Reinforcement Clip [1]</t>
  </si>
  <si>
    <t>A Clip molded out of Elunium and pure gold mixture. MaxHP + 3%. MaxSP + 30.</t>
  </si>
  <si>
    <t>{ bonus bMaxHPrate,3; bonus bMaxSP,30; }</t>
  </si>
  <si>
    <t>Freya Rin</t>
  </si>
  <si>
    <t>Rental Items A ring decorated with a beautiful ruby. Enables use of Level 1 Heal. Enables use of Level 1 Teleport.</t>
  </si>
  <si>
    <t>{ skill "AL_TELEPORT",1; skill "AL_HEAL",1; }</t>
  </si>
  <si>
    <t>Odin Recall R</t>
  </si>
  <si>
    <t>Rental Items An awesome ring that is only given to the members of the Order of Odin. ALL STATUS + 1. Enables use of new skill called "Odin Recall".</t>
  </si>
  <si>
    <t>NoFear Belt</t>
  </si>
  <si>
    <t>Strap this on and shut them up! MDEF + 2, ATK + 5%, MATK + 5%. [No Fear Shoes &amp; No Fear Underwear Set] Cannot be frozen, Increase EXP Gain by 5%.</t>
  </si>
  <si>
    <t>{ bonus bMdef,2; bonus bAtkRate,5; bonus bMatkRate,5; }</t>
  </si>
  <si>
    <t>A sphere that contains a magic liquid that holds a mysterious magic power. INT + 3, MDEF + 1, MaxSP + 30.</t>
  </si>
  <si>
    <t>{ bonus bInt,3; bonus bMdef,1; bonus bMaxSP,30; bonus2 bSkillAtk,"SO_PSYCHICWAVE",10; }</t>
  </si>
  <si>
    <t>Glove of Alchemy [1]</t>
  </si>
  <si>
    <t>Magic gloves made for handling corrosive chemicals, smells a bit like charcoal. INT + 1, MDEF + 2.</t>
  </si>
  <si>
    <t>{ bonus bInt,1; bonus bMdef,2; bonus2 bSkillAtk,"WL_CRIMSONROCK",10; bonus2 bSkillAtk,"SO_FIREWALK",10; bonus5 bAutoSpell,"MG_FIREBALL",5,50,BF_MAGIC,1; }</t>
  </si>
  <si>
    <t>VIT + 1 Maximum HP + 500</t>
  </si>
  <si>
    <t>Fabre (0.5%) Fabre (0.5%)</t>
  </si>
  <si>
    <t>{ bonus bVit,1; bonus bMaxHP,500; }</t>
  </si>
  <si>
    <t>Weapon</t>
  </si>
  <si>
    <t>DEX + 1 HIT + 3</t>
  </si>
  <si>
    <t>Drops (0.5%)</t>
  </si>
  <si>
    <t>{ bonus bDex,1; bonus bHit,3; }</t>
  </si>
  <si>
    <t>Increase damage of attacks inflicted on Shadow Property by 20%.</t>
  </si>
  <si>
    <t>Bring it on! (50%) Santa Poring (0.5%)</t>
  </si>
  <si>
    <t>{ bonus2 bAddEle,Ele_Dark,20; }</t>
  </si>
  <si>
    <t>LUK + 1 Critical Rate + 1 Perfect Dodge + 1 [Eclipse Card Combo]</t>
  </si>
  <si>
    <t>Lunatic (0.5%)</t>
  </si>
  <si>
    <t>{ bonus bLuk,1; bonus bCritical,1; bonus bFlee2,1; }</t>
  </si>
  <si>
    <t>AGI + 1 Flee Rate + 2 [Dragon Fly Card Combo]</t>
  </si>
  <si>
    <t>Chonchon (0.5%) Chonchon (0.5%)</t>
  </si>
  <si>
    <t>{ bonus bAgi,1; bonus bFlee,2; }</t>
  </si>
  <si>
    <t>Maximum SP + 80</t>
  </si>
  <si>
    <t>Willow (0.5%)</t>
  </si>
  <si>
    <t>{ bonus bMaxSP,80; }</t>
  </si>
  <si>
    <t>Upper, Mid, and Lower Head</t>
  </si>
  <si>
    <t>Maximum HP + 800</t>
  </si>
  <si>
    <t>Thief Bug Egg (0.5%)</t>
  </si>
  <si>
    <t>{ bonus bMaxHP,800; }</t>
  </si>
  <si>
    <t>Maximum HP + 5%</t>
  </si>
  <si>
    <t>Ant Egg (0.5%) Ant Egg (0.5%)</t>
  </si>
  <si>
    <t>Maximum HP + 1000 Maximum SP + 50 [Toad Card Combo]</t>
  </si>
  <si>
    <t>Roda Frog (0.5%)</t>
  </si>
  <si>
    <t>{ bonus bMaxHP,1000; bonus bMaxSP,50; }</t>
  </si>
  <si>
    <t>Flee Rate + 10</t>
  </si>
  <si>
    <t>Condor (0.5%)</t>
  </si>
  <si>
    <t>{ bonus bFlee,10; }</t>
  </si>
  <si>
    <t>AGI + 1</t>
  </si>
  <si>
    <t>Thief Bug (0.5%)</t>
  </si>
  <si>
    <t>Causes Stun effect to enemies by 5% chance.</t>
  </si>
  <si>
    <t>Savage Babe (0.5%)</t>
  </si>
  <si>
    <t>{ bonus2 bAddEff,Eff_Stun,500; }</t>
  </si>
  <si>
    <t>INT + 1 Maximum SP + 10</t>
  </si>
  <si>
    <t>{ bonus bInt,1; bonus bMaxSP,10; }</t>
  </si>
  <si>
    <t>STR + 1 ATK + 3</t>
  </si>
  <si>
    <t>Hornet (0.5%)</t>
  </si>
  <si>
    <t>{ bonus bStr,1; bonus bBaseAtk,3; }</t>
  </si>
  <si>
    <t>Blind an enemy when you attack (Success Chance 5%). ATK + 5</t>
  </si>
  <si>
    <t>Familiar (0.5%)</t>
  </si>
  <si>
    <t>{ bonus2 bAddEff,Eff_Blind,500; bonus bBaseAtk,5; }</t>
  </si>
  <si>
    <t>DEX + 1 ATK + 5 [Vocal Card Combo]</t>
  </si>
  <si>
    <t>Rocker (0.5%)</t>
  </si>
  <si>
    <t>{ bonus bDex,1; bonus bBaseAtk,5; }</t>
  </si>
  <si>
    <t>VIT + 2</t>
  </si>
  <si>
    <t>Spore (0.5%)</t>
  </si>
  <si>
    <t>INT + 1</t>
  </si>
  <si>
    <t>Baby Desert Wolf (0.5%)</t>
  </si>
  <si>
    <t>ATK + 10 Causes Stun effect to enemies by 2% chance. [Skeleton Prisoner Card Combo]</t>
  </si>
  <si>
    <t>Skeleton (0.5%)</t>
  </si>
  <si>
    <t>{ bonus bBaseAtk,10; bonus2 bAddEff,Eff_Stun,200; }</t>
  </si>
  <si>
    <t>AGI + 1 Flee Rate + 1</t>
  </si>
  <si>
    <t>Thief Bug Female (0.5%)</t>
  </si>
  <si>
    <t>{ bonus bAgi,1; bonus bFlee,1; }</t>
  </si>
  <si>
    <t>AGI + 2</t>
  </si>
  <si>
    <t>Kukre (0.5%)</t>
  </si>
  <si>
    <t>STR + 2 [Cramp Card Combo]</t>
  </si>
  <si>
    <t>Tarou (0.5%)</t>
  </si>
  <si>
    <t>ATK + 15 Critical Rate + 1 [Vagabond Wolf Card Combo]</t>
  </si>
  <si>
    <t>Wolf (0.5%)</t>
  </si>
  <si>
    <t>{ bonus bBaseAtk,15; bonus bCritical,1; }</t>
  </si>
  <si>
    <t>Increase damage inflicted upon Wind Property enemies by 20%.</t>
  </si>
  <si>
    <t>Mandragora (0.5%)</t>
  </si>
  <si>
    <t>{ bonus2 bAddEle,Ele_Wind,20; }</t>
  </si>
  <si>
    <t>DEF + 2</t>
  </si>
  <si>
    <t>Ambernite (0.5%)</t>
  </si>
  <si>
    <t>{ bonus bDef,2; }</t>
  </si>
  <si>
    <t>DEX + 2</t>
  </si>
  <si>
    <t>Wormtail (0.5%)</t>
  </si>
  <si>
    <t>Increase damage on DemiHuman monster by 20%.</t>
  </si>
  <si>
    <t>Hydra (0.5%)</t>
  </si>
  <si>
    <t>{ bonus2 bAddRace,RC_DemiHuman,20; }</t>
  </si>
  <si>
    <t>HP Recovery + 10%</t>
  </si>
  <si>
    <t>Muka (0.5%)</t>
  </si>
  <si>
    <t>{ bonus bHPrecovRate,10; }</t>
  </si>
  <si>
    <t>Poison an enemy when you attack (Success Chance 5%). ATK + 5</t>
  </si>
  <si>
    <t>Boa (0.5%)</t>
  </si>
  <si>
    <t>{ bonus2 bAddEff,Eff_Poison,500; bonus bBaseAtk,5; }</t>
  </si>
  <si>
    <t>HP Recovery + 20%</t>
  </si>
  <si>
    <t>Zombie (0.5%)</t>
  </si>
  <si>
    <t>{ bonus bHPrecovRate,20; }</t>
  </si>
  <si>
    <t>Increase resistance to Silence status by 20%. DEF + 1</t>
  </si>
  <si>
    <t>Stainer (0.5%)</t>
  </si>
  <si>
    <t>{ bonus2 bResEff,Eff_Silence,2000; bonus bDef,1; }</t>
  </si>
  <si>
    <t>Enables use of Level 1 Teleportation.</t>
  </si>
  <si>
    <t>Creamy (0.5%) Creamy (0.5%)</t>
  </si>
  <si>
    <t>{ skill "AL_TELEPORT",1; }</t>
  </si>
  <si>
    <t>Increase resistance to Sleep status by 20%. DEF + 1</t>
  </si>
  <si>
    <t>Coco (0.5%)</t>
  </si>
  <si>
    <t>{ bonus2 bResEff,Eff_Sleep,2000; bonus bDef,1; }</t>
  </si>
  <si>
    <t>DEF + 2 Increase resistance to Wind Property attacks by 10%.</t>
  </si>
  <si>
    <t>Steel Chonchon (0.5%)</t>
  </si>
  <si>
    <t>{ bonus2 bSubEle,Ele_Wind,10; bonus bDef,2; }</t>
  </si>
  <si>
    <t>ATK + 20</t>
  </si>
  <si>
    <t>Piere (0.5%) Piere (0.5%) Deniro (0.5%) Deniro (0.5%) Andre (0.5%) Andre (0.5%)</t>
  </si>
  <si>
    <t>{ bonus bBaseAtk,20; }</t>
  </si>
  <si>
    <t>Enables use of Level 1 Hiding.</t>
  </si>
  <si>
    <t>{ skill "TF_HIDING",1; }</t>
  </si>
  <si>
    <t>Reduce damage from Long Range attacks by 35%.</t>
  </si>
  <si>
    <t>Horn (0.5%)</t>
  </si>
  <si>
    <t>{ bonus bLongAtkDef,35; }</t>
  </si>
  <si>
    <t>Increase resistance to Blind status by 20%. DEF + 1</t>
  </si>
  <si>
    <t>Martin (0.5%)</t>
  </si>
  <si>
    <t>{ bonus2 bResEff,Eff_Blind,2000; bonus bDef,1; }</t>
  </si>
  <si>
    <t>Enchant an Armor with the Ghost Property. HP Recovery - 25% Points : 2 MVP Points</t>
  </si>
  <si>
    <t>Ghostring (0.5%)</t>
  </si>
  <si>
    <t>{ if(@mvpcount&lt;6) { bonus bDefEle,Ele_Ghost; bonus bHPrecovRate,-25; } }</t>
  </si>
  <si>
    <t>Increase damage inflicted upon Fire Property enemies by 20%.</t>
  </si>
  <si>
    <t>Vadon (0.5%)</t>
  </si>
  <si>
    <t>{ bonus2 bAddEle,Ele_Fire,20; }</t>
  </si>
  <si>
    <t>Thief Bug Male (0.5%)</t>
  </si>
  <si>
    <t>AGI + 1 Perfect Dodge + 5</t>
  </si>
  <si>
    <t>{ bonus bFlee2,5; bonus bAgi,1; }</t>
  </si>
  <si>
    <t>INT + 2</t>
  </si>
  <si>
    <t>Elder Willow (0.5%)</t>
  </si>
  <si>
    <t>Enables use of Level 1 Heal.</t>
  </si>
  <si>
    <t>Vitata (0.5%)</t>
  </si>
  <si>
    <t>{ skill "AL_HEAL",1; }</t>
  </si>
  <si>
    <t>Blesses an Armor with the Holy Property. Points : 1 MVP Point</t>
  </si>
  <si>
    <t>Angeling (0.5%)</t>
  </si>
  <si>
    <t>{ if(@mvpcount&lt;6) { bonus bDefEle,Ele_Holy; } }</t>
  </si>
  <si>
    <t>Freeze an enemy when you attack (Success Chance 5%). ATK + 5</t>
  </si>
  <si>
    <t>Marina (0.5%)</t>
  </si>
  <si>
    <t>{ bonus2 bAddEff,Eff_Freeze,500; bonus bBaseAtk,5; }</t>
  </si>
  <si>
    <t>Increase resistance to the Wind Property by 30%. Flee Rate + 5</t>
  </si>
  <si>
    <t>Dustiness (0.5%)</t>
  </si>
  <si>
    <t>{ bonus2 bSubEle,Ele_Wind,30; bonus bFlee,5; }</t>
  </si>
  <si>
    <t>Silence an enemy when you attack (Success Chance 5%). ATK + 5</t>
  </si>
  <si>
    <t>Metaller (0.5%)</t>
  </si>
  <si>
    <t>{ bonus2 bAddEff,Eff_Silence,500; bonus bBaseAtk,5; }</t>
  </si>
  <si>
    <t>Reduce damage from DemiHuman monster by 30%.</t>
  </si>
  <si>
    <t>Thara Frog (0.5%)</t>
  </si>
  <si>
    <t>{ bonus2 bSubRace,RC_DemiHuman,30; }</t>
  </si>
  <si>
    <t>Reduce damage from Plant monster by 30%.</t>
  </si>
  <si>
    <t>{ bonus2 bSubRace,RC_Plant,30; }</t>
  </si>
  <si>
    <t>Increase damage on Brute monster by 20%.</t>
  </si>
  <si>
    <t>Goblin (0.5%) Goblin (0.5%) Goblin (0.5%) Goblin (0.5%) Goblin (0.5%) Christmas Goblin (0.5%)</t>
  </si>
  <si>
    <t>{ bonus2 bAddRace,RC_Brute,20; }</t>
  </si>
  <si>
    <t>Make an armor indestructible (except in upgrade attempts). DEF + 1</t>
  </si>
  <si>
    <t>Cornutus (0.5%)</t>
  </si>
  <si>
    <t>{ bonus bUnbreakableArmor,0; bonus bDef,1; }</t>
  </si>
  <si>
    <t>Increase damage on Poison Property enemies by 20%.</t>
  </si>
  <si>
    <t>Anacondaq (0.5%)</t>
  </si>
  <si>
    <t>{ bonus2 bAddEle,Ele_Poison,20; }</t>
  </si>
  <si>
    <t>Increase damage on Insect monster by 20%.</t>
  </si>
  <si>
    <t>Caramel (0.5%)</t>
  </si>
  <si>
    <t>{ bonus2 bAddRace,RC_Insect,20; }</t>
  </si>
  <si>
    <t>DEX + 3</t>
  </si>
  <si>
    <t>Zerom (0.5%)</t>
  </si>
  <si>
    <t>Increase damage on Earth Property enemies by 20%.</t>
  </si>
  <si>
    <t>Kaho (0.5%)</t>
  </si>
  <si>
    <t>{ bonus2 bAddEle,Ele_Earth,20; }</t>
  </si>
  <si>
    <t>Reduce damage from Brute monster by 30%.</t>
  </si>
  <si>
    <t>Smoking Orc (0.5%) Orc Warrior (0.5%) Christmas Orc (0.5%)</t>
  </si>
  <si>
    <t>{ bonus2 bSubRace,RC_Brute,30; }</t>
  </si>
  <si>
    <t>Increase resistance to the Freeze status by 20%. DEF + 1</t>
  </si>
  <si>
    <t>Megalodon (0.5%)</t>
  </si>
  <si>
    <t>{ bonus2 bResEff,Eff_Freeze,2000; bonus bDef,1; }</t>
  </si>
  <si>
    <t>Increase damage on Plant monster by 20%.</t>
  </si>
  <si>
    <t>Scorpion (0.5%)</t>
  </si>
  <si>
    <t>{ bonus2 bAddRace,RC_Plant,20; }</t>
  </si>
  <si>
    <t>Increase damage on Water Property enemies by 20%.</t>
  </si>
  <si>
    <t>Halloween Drainliar (0.5%) Drainliar (0.5%)</t>
  </si>
  <si>
    <t>{ bonus2 bAddEle,Ele_Water,20; }</t>
  </si>
  <si>
    <t>SP Recovery + 15%</t>
  </si>
  <si>
    <t>Eggyra (0.5%)</t>
  </si>
  <si>
    <t>{ bonus bSPrecovRate,15; }</t>
  </si>
  <si>
    <t>Increase resistance to Undead Property attacks by 30%. Flee Rate + 5</t>
  </si>
  <si>
    <t>Orc Zombie (0.5%)</t>
  </si>
  <si>
    <t>{ bonus2 bSubEle,Ele_Undead,30; bonus bFlee,5; }</t>
  </si>
  <si>
    <t>Make a weapon indestructible (except in upgrade attempts). ATK + 5</t>
  </si>
  <si>
    <t>Golem (0.5%)</t>
  </si>
  <si>
    <t>{ bonus bUnbreakableWeapon,0; bonus bBaseAtk,5; }</t>
  </si>
  <si>
    <t>Reduce damage from Insect monster by 30%. [Grizzly Card Combo]</t>
  </si>
  <si>
    <t>Bigfoot (0.5%)</t>
  </si>
  <si>
    <t>{ bonus2 bSubRace,RC_Insect,30; }</t>
  </si>
  <si>
    <t>Increase resistance to Stone Curse status by 20%. DEF + 1</t>
  </si>
  <si>
    <t>Argos (0.5%)</t>
  </si>
  <si>
    <t>{ bonus2 bResEff,Eff_Stone,2000; bonus bDef,1; }</t>
  </si>
  <si>
    <t>Curse an enemy when you attack (Success Chance 5%). ATK + 5</t>
  </si>
  <si>
    <t>Magnolia (0.5%)</t>
  </si>
  <si>
    <t>{ bonus2 bAddEff,Eff_Curse,500; bonus bBaseAtk,5; }</t>
  </si>
  <si>
    <t>VIT + 3</t>
  </si>
  <si>
    <t>Savage (0.5%) Savage (0.5%)</t>
  </si>
  <si>
    <t>{ bonus bVit,3; }</t>
  </si>
  <si>
    <t>STR + 3</t>
  </si>
  <si>
    <t>Mantis (0.5%)</t>
  </si>
  <si>
    <t>{ bonus bStr,3; }</t>
  </si>
  <si>
    <t>Increase damage on Fish monster by 20%.</t>
  </si>
  <si>
    <t>Flora (0.5%)</t>
  </si>
  <si>
    <t>{ bonus2 bAddRace,RC_Fish,20; }</t>
  </si>
  <si>
    <t>Increase resistance to Earth Property attacks by 30%. Flee Rate + 5</t>
  </si>
  <si>
    <t>Hode (0.5%)</t>
  </si>
  <si>
    <t>{ bonus2 bSubEle,Ele_Earth,30; bonus bFlee,5; }</t>
  </si>
  <si>
    <t>Increase damage inflicted on Small size monster by 15%. ATK + 5</t>
  </si>
  <si>
    <t>Desert Wolf (0.5%) Desert Wolf (0.5%)</t>
  </si>
  <si>
    <t>{ bonus2 bAddSize,0,15; bonus bBaseAtk,5; }</t>
  </si>
  <si>
    <t>Reduce damage from Fish monster by 30%.</t>
  </si>
  <si>
    <t>Rafflesia (0.5%)</t>
  </si>
  <si>
    <t>{ bonus2 bSubRace,RC_Fish,30; }</t>
  </si>
  <si>
    <t>Enables use of Level 3 Magnum Break.</t>
  </si>
  <si>
    <t>Marine Sphere (0.5%)</t>
  </si>
  <si>
    <t>{ skill "SM_MAGNUM",3; }</t>
  </si>
  <si>
    <t>Increase damage on Holy Property enemies by 20%.</t>
  </si>
  <si>
    <t>Orc Skeleton (0.5%)</t>
  </si>
  <si>
    <t>{ bonus2 bAddEle,Ele_Holy,20; }</t>
  </si>
  <si>
    <t>Critical Rate + 9%</t>
  </si>
  <si>
    <t>Soldier Skeleton (0.5%)</t>
  </si>
  <si>
    <t>{ bonus bCritical,9; }</t>
  </si>
  <si>
    <t>Gain immunity to the Confusion status. Increase resistance to Earth Property attacks by 15%.</t>
  </si>
  <si>
    <t>Giearth (0.5%)</t>
  </si>
  <si>
    <t>{ bonus2 bResEff,Eff_Confusion,10000; bonus2 bSubEle,Ele_Earth,15; }</t>
  </si>
  <si>
    <t>Enables use of Level 1 Cloaking.</t>
  </si>
  <si>
    <t>Frilldora (0.5%)</t>
  </si>
  <si>
    <t>{ skill "AS_CLOAKING",1; }</t>
  </si>
  <si>
    <t>Enchant Armors with the Water Property. DEF + 1</t>
  </si>
  <si>
    <t>Swordfish (0.5%)</t>
  </si>
  <si>
    <t>{ bonus bDefEle,Ele_Water; bonus bDef,1; }</t>
  </si>
  <si>
    <t>Increase resistance to Stone Curse status by 15% and Earth Property attacks by 5%. DEF + 1 [Bongun &amp; Hyegun Card Combo]</t>
  </si>
  <si>
    <t>Munak (0.5%)</t>
  </si>
  <si>
    <t>{ bonus2 bResEff,Eff_Stone,1500; bonus2 bSubEle,Ele_Earth,5; bonus bDef,1; }</t>
  </si>
  <si>
    <t>Critical Rate + 4% STR + 1</t>
  </si>
  <si>
    <t>Kobold (0.5%) Kobold (0.5%) Kobold (0.5%)</t>
  </si>
  <si>
    <t>{ bonus bStr,1; bonus bCritical,4; }</t>
  </si>
  <si>
    <t>Increase damage inflicted on Medium size monster by 15%. ATK + 5</t>
  </si>
  <si>
    <t>Skeleton Worker (0.5%)</t>
  </si>
  <si>
    <t>{ bonus2 bAddSize,1,15; bonus bBaseAtk,5; }</t>
  </si>
  <si>
    <t>Enables use of Level 1 Cure.</t>
  </si>
  <si>
    <t>Obeaune (0.5%)</t>
  </si>
  <si>
    <t>{ skill "AL_CURE",1; }</t>
  </si>
  <si>
    <t>Increase damage with Bow class weapons by 10%.</t>
  </si>
  <si>
    <t>Archer Skeleton (0.5%)</t>
  </si>
  <si>
    <t>{ bonus bLongAtkRate,10; }</t>
  </si>
  <si>
    <t>Increase resistance against Water Property by 30%. Flee Rate + 5</t>
  </si>
  <si>
    <t>Marse (0.5%)</t>
  </si>
  <si>
    <t>{ bonus2 bSubEle,Ele_Water,30; bonus bFlee,5; }</t>
  </si>
  <si>
    <t>Poison an enemy when you Attack (Success Chance 4%). ATK + 10</t>
  </si>
  <si>
    <t>Zenorc (0.5%)</t>
  </si>
  <si>
    <t>{ bonus2 bAddEff,Eff_Poison,400; bonus bBaseAtk,10; }</t>
  </si>
  <si>
    <t>Maximum HP + 10% AGI + 1</t>
  </si>
  <si>
    <t>Matyr (0.5%)</t>
  </si>
  <si>
    <t>{ bonus bMaxHPrate,10; bonus bAgi,1; }</t>
  </si>
  <si>
    <t>Enchant Armors with the Wind Property. DEF + 1</t>
  </si>
  <si>
    <t>Dokebi (0.5%)</t>
  </si>
  <si>
    <t>{ bonus bDefEle,Ele_Wind; bonus bDef,1; }</t>
  </si>
  <si>
    <t>Maximum SP + 15% SP Recovery + 3%</t>
  </si>
  <si>
    <t>{ bonus bMaxSPrate,15; bonus bSPrecovRate,3; }</t>
  </si>
  <si>
    <t>Enchant Armors with the Earth Property. DEF + 1</t>
  </si>
  <si>
    <t>{ bonus bDefEle,Ele_Earth; bonus bDef,1; }</t>
  </si>
  <si>
    <t>Flee Rate + 20 Increase damage from Ghost Property attacks by 50%.</t>
  </si>
  <si>
    <t>Whisper (0.5%) Halloween Whisper (0.5%) Halloween Ghost (0.5%) Casper (0.5%)</t>
  </si>
  <si>
    <t>{ bonus bFlee,20; bonus2 bSubEle,Ele_Ghost,-50; }</t>
  </si>
  <si>
    <t>Enables use of Level 1 Sight.</t>
  </si>
  <si>
    <t>Horong (0.5%)</t>
  </si>
  <si>
    <t>{ skill "MG_SIGHT",1; }</t>
  </si>
  <si>
    <t>Causes Confusion on an enemy when you attack (Success Chance 5%).</t>
  </si>
  <si>
    <t>Requiem (0.5%)</t>
  </si>
  <si>
    <t>{ bonus2 bAddEff,Eff_Confusion,500; }</t>
  </si>
  <si>
    <t>Gain protection from the Freeze status and increase resistance to Water Property by 5%.</t>
  </si>
  <si>
    <t>Marc (0.5%)</t>
  </si>
  <si>
    <t>{ bonus2 bSubEle,Ele_Water,5; bonus2 bResEff,Eff_Freeze,10000; }</t>
  </si>
  <si>
    <t>HIT + 20 [Ancient Mummy Card Combo]</t>
  </si>
  <si>
    <t>Mummy (0.5%)</t>
  </si>
  <si>
    <t>{ bonus bHit,20; }</t>
  </si>
  <si>
    <t>Maximum HP and SP + 8%</t>
  </si>
  <si>
    <t>Verit (0.5%)</t>
  </si>
  <si>
    <t>{ bonus bMaxHPrate,8; bonus bMaxSPrate,8; }</t>
  </si>
  <si>
    <t>Increase resistance to the Poison Property by 30%. Flee Rate + 5</t>
  </si>
  <si>
    <t>Myst (0.5%)</t>
  </si>
  <si>
    <t>{ bonus2 bSubEle,Ele_Poison,30; bonus bFlee,5; }</t>
  </si>
  <si>
    <t>Increase resistance to the Fire Property by 30%. Flee Rate + 5</t>
  </si>
  <si>
    <t>Jakk (0.5%) Halloween Jakk (0.5%) Christmas Jakk (0.5%)</t>
  </si>
  <si>
    <t>{ bonus2 bSubEle,Ele_Fire,30; bonus bFlee,5; }</t>
  </si>
  <si>
    <t>Increases resistance to the Poison status by 20%. DEF + 1</t>
  </si>
  <si>
    <t>Ghoul (0.5%)</t>
  </si>
  <si>
    <t>{ bonus2 bResEff,Eff_Poison,2000; bonus bDef,1; }</t>
  </si>
  <si>
    <t>Increase damage on Demon monster by 20%.</t>
  </si>
  <si>
    <t>Strouf (0.5%)</t>
  </si>
  <si>
    <t>{ bonus2 bAddRace,RC_Demon,20; }</t>
  </si>
  <si>
    <t>Gain immunity to the Silence status.</t>
  </si>
  <si>
    <t>Marduk (0.5%)</t>
  </si>
  <si>
    <t>{ bonus2 bResEff,Eff_Silence,10000; }</t>
  </si>
  <si>
    <t>Increase resistance to Ghost Property by 30%. Flee Rate + 5</t>
  </si>
  <si>
    <t>Marionette (0.5%)</t>
  </si>
  <si>
    <t>{ bonus2 bSubEle,Ele_Ghost,30; bonus bFlee,5; }</t>
  </si>
  <si>
    <t>Enchant an Armor with the Poison Property. DEF + 1</t>
  </si>
  <si>
    <t>Argiope (0.5%)</t>
  </si>
  <si>
    <t>{ bonus bDefEle,Ele_Poison; bonus bDef,1; }</t>
  </si>
  <si>
    <t>Enable a 3% chance of gaining 15% of the damage inflicted on an enemy as HP with each attack.</t>
  </si>
  <si>
    <t>{ bonus2 bHpDrainRate,30,15; }</t>
  </si>
  <si>
    <t>Increase resistance to the Shadow Property by 30%. Flee Rate + 5</t>
  </si>
  <si>
    <t>{ bonus2 bSubEle,Ele_Dark,30; bonus bFlee,5; }</t>
  </si>
  <si>
    <t>Causes Double Attack by 5% chance. If character has learned Double Attack, this card won't take effect.</t>
  </si>
  <si>
    <t>Side Winder (0.5%)</t>
  </si>
  <si>
    <t>{ bonus bDoubleRate,5; }</t>
  </si>
  <si>
    <t>Increase damage on Dragon monster by 20%.</t>
  </si>
  <si>
    <t>Petite (0.5%)</t>
  </si>
  <si>
    <t>{ bonus2 bAddRace,RC_Dragon,20; }</t>
  </si>
  <si>
    <t>Enchant Armors with the Shadow Property.</t>
  </si>
  <si>
    <t>Bathory (0.5%)</t>
  </si>
  <si>
    <t>{ bonus bDefEle,Ele_Dark; }</t>
  </si>
  <si>
    <t>Reduce damage from Dragon monster by 30%.</t>
  </si>
  <si>
    <t>{ bonus2 bSubRace,RC_Dragon,30; }</t>
  </si>
  <si>
    <t>Gain immunity to the Blind status. STR + 1</t>
  </si>
  <si>
    <t>Deviruchi (0.5%)</t>
  </si>
  <si>
    <t>{ bonus bStr,1; bonus2 bResEff,Eff_Blind,10000; }</t>
  </si>
  <si>
    <t>Enable effect of the Endure skill so long as the Footgear to which this card is compounded is equipped. Skill casting cannot be interrupted. HP + 1000. MDEF increased by 1 point for each refine level as the Footgear which this card is compounded in. Points : 1 MVP Point</t>
  </si>
  <si>
    <t>Eddga (0.5%)</t>
  </si>
  <si>
    <t>{ if(@mvpcount&lt;6) { bonus bMaxHP,1000; bonus bMdef,getrefine(); bonus bNoCastCancel,0; } }</t>
  </si>
  <si>
    <t>Gain immunity to the Stone Curse status. Reduce damage from Demon monster by 15%.</t>
  </si>
  <si>
    <t>Medusa (0.5%)</t>
  </si>
  <si>
    <t>{ bonus2 bSubRace,RC_Demon,15; bonus2 bResEff,Eff_Stone,10000; }</t>
  </si>
  <si>
    <t>Increase damage on DemiHuman, Brute, Plant and Insect monster by 7%.</t>
  </si>
  <si>
    <t>Deviace (0.5%)</t>
  </si>
  <si>
    <t>{ bonus2 bAddRace,RC_DemiHuman,7; bonus2 bAddRace,RC_Brute,7; bonus2 bAddRace,RC_Plant,7; bonus2 bAddRace,RC_Insect,7; }</t>
  </si>
  <si>
    <t>Increase damage inflicted on Large size monster by 15%. ATK + 5</t>
  </si>
  <si>
    <t>Minorous (0.5%)</t>
  </si>
  <si>
    <t>{ bonus2 bAddSize,2,15; bonus bBaseAtk,5; }</t>
  </si>
  <si>
    <t>Gain immunity to the Sleep status. AGI + 1 [Nightmare Terror Card Combo]</t>
  </si>
  <si>
    <t>Nightmare (0.5%)</t>
  </si>
  <si>
    <t>{ bonus2 bResEff,Eff_Sleep,10000; bonus bAgi,1; }</t>
  </si>
  <si>
    <t>Nullify all damage inflicting or healing magic spells that target the owner. Status magic and non-magic damage will pierce this effect. Points : 3 MVP Points</t>
  </si>
  <si>
    <t>Golden Thief Bug (0.5%)</t>
  </si>
  <si>
    <t>{ if(@mvpcount&lt;6) { bonus bNoMagicDamage,100; } }</t>
  </si>
  <si>
    <t>AGI + 3, Critical Rate + 1%</t>
  </si>
  <si>
    <t>Baphomet Jr. (0.5%)</t>
  </si>
  <si>
    <t>{ bonus bAgi,3; bonus bCritical,1; }</t>
  </si>
  <si>
    <t>Increase damage on Undead monster by 20%.</t>
  </si>
  <si>
    <t>{ bonus2 bAddEle,Ele_Undead,20; }</t>
  </si>
  <si>
    <t>Enable faster Movement Speed so long as the Footgear to which this card is compounded is equipped. Points : 1 MVP Point</t>
  </si>
  <si>
    <t>Moonlight Flower (0.5%)</t>
  </si>
  <si>
    <t>{ if(@mvpcount&lt;6) { bonus bSpeedAddRate,25; } }</t>
  </si>
  <si>
    <t>Nullify the Gemstone and Ninja stone requirement of certain spells at the cost of increasing SP Consumption by 25% when using skills. Points : 1 MVP Point</t>
  </si>
  <si>
    <t>Mistress (0.5%)</t>
  </si>
  <si>
    <t>{ if(@mvpcount&lt;6) { bonus bNoGemStone,0; bonus bUseSPrate,25; } }</t>
  </si>
  <si>
    <t>Increase resistance to Neutral Property attacks by 20%.</t>
  </si>
  <si>
    <t>Raydric (0.5%)</t>
  </si>
  <si>
    <t>Enable a 10% chance of gaining 5% of the damage inflicted upon an enemy as SP with each attack. This card does not stack with itself. Points : 1 MVP Point</t>
  </si>
  <si>
    <t>Dracula (0.5%)</t>
  </si>
  <si>
    <t>{ if(@mvpcount&lt;6) { if (isequippedcnt(4134)==1) bonus2 bSpDrainRate,100,5; } }</t>
  </si>
  <si>
    <t>Reflect 30% of all Physical Melee Damage back to the enemy which inflicted it. Points : 1 MVP Point</t>
  </si>
  <si>
    <t>Orc Lord (0.5%)</t>
  </si>
  <si>
    <t>{ if(@mvpcount&lt;6) { bonus bShortWeaponDamageReturn,30; } }</t>
  </si>
  <si>
    <t>Reduce damage from Demon monster by 30%.</t>
  </si>
  <si>
    <t>Khalitzburg (0.5%)</t>
  </si>
  <si>
    <t>{ bonus2 bSubRace,RC_Demon,30; }</t>
  </si>
  <si>
    <t>Nullify reduction in damage inflicted on enemies resulting from enemy's size. ATK +50. This card does not stack with itself. Points : 1 MVP Point</t>
  </si>
  <si>
    <t>Drake (0.5%)</t>
  </si>
  <si>
    <t>{ if(@mvpcount&lt;6) { if (isequippedcnt(4137)==1) { bonus bBaseAtk,50; bonus bNoSizeFix,0; } } }</t>
  </si>
  <si>
    <t>Reduce damage from Angel monster by 30%.</t>
  </si>
  <si>
    <t>Anubis (0.5%)</t>
  </si>
  <si>
    <t>{ bonus2 bSubRace,RC_Angel,30; }</t>
  </si>
  <si>
    <t>Enables use of Level 1 Steal.</t>
  </si>
  <si>
    <t>{ skill "TF_STEAL",1; }</t>
  </si>
  <si>
    <t>Increase damage on Boss monster by 25%.</t>
  </si>
  <si>
    <t>Abysmal Knight (0.5%)</t>
  </si>
  <si>
    <t>{ bonus2 bAddRace,RC_Boss,25; }</t>
  </si>
  <si>
    <t>Enchant Armor with the Undead Property. Note: If equipped, and the player dies, they will not be able to be resurrected. INT + 1, DEF + 1</t>
  </si>
  <si>
    <t>Halloween Evil Druid (0.5%) Evil Druid (0.5%)</t>
  </si>
  <si>
    <t>{ bonus bDefEle,Ele_Undead; bonus bInt,1; bonus bDef,1; }</t>
  </si>
  <si>
    <t>Enable 15% faster Attack Speed so long as the weapon to which this card is compounded is equipped. This card does not stack with itself. Points : 1 MVP Point</t>
  </si>
  <si>
    <t>Doppelganger (0.5%)</t>
  </si>
  <si>
    <t>{ if(@mvpcount&lt;6) { if (isequippedcnt(4142)==1) bonus bAspdRate,15; } }</t>
  </si>
  <si>
    <t>Gain immunity to the Stun status. VIT + 3 This card does not stack with itself. Points : 2 MVP Points</t>
  </si>
  <si>
    <t>Orc Hero (0.5%)</t>
  </si>
  <si>
    <t>{ if(@mvpcount&lt;6) { if (isequippedcnt(4143)==1) { bonus bVit,3; bonus2 bResEff,Eff_Stun,10000; } } }</t>
  </si>
  <si>
    <t>Enable full HP and SP restoration when resurrected. Max HP + 10%. This card does not stack with itself. Points : 1 MVP Point</t>
  </si>
  <si>
    <t>Osiris (0.5%)</t>
  </si>
  <si>
    <t>{ if(@mvpcount&lt;6) { if (isequippedcnt(4144)==1) { bonus bRestartFullRecover,0; bonus bMaxHPrate,10; } } }</t>
  </si>
  <si>
    <t>Reduce Casting Time by 30%. This card does not stack with itself. Points : 1 MVP Point</t>
  </si>
  <si>
    <t>Beelzebub (0.5%)</t>
  </si>
  <si>
    <t>{ if(@mvpcount&lt;6) { if (isequippedcnt(4145)==1) bonus bCastrate,-30; } }</t>
  </si>
  <si>
    <t>Reflect single target attack Magic back at the caster (Success Chance 50%). Points : 1 MVP Point</t>
  </si>
  <si>
    <t>Maya (0.5%)</t>
  </si>
  <si>
    <t>{ if(@mvpcount&lt;6) { bonus bMagicDamageReturn,50; } }</t>
  </si>
  <si>
    <t>Endow a weapon with damage that will splash to each adjacent cell around the character with each attack. HIT - 10 Points : 1 MVP Point</t>
  </si>
  <si>
    <t>Great Demon Baphomet (0.5%) Baphomet (0.5%)</t>
  </si>
  <si>
    <t>{ if(@mvpcount&lt;6) { bonus bHit,-10; bonus bSplashRange,1; } }</t>
  </si>
  <si>
    <t>Every time you kill an Insect monster, you can receive a "Box of Thunder".</t>
  </si>
  <si>
    <t>{ bonus3 bAddMonsterDropItem,12028,RC_Insect,100; }</t>
  </si>
  <si>
    <t>[Refine Rate 0~5] DEF + 2 MDEF + 5</t>
  </si>
  <si>
    <t>Goat (0.5%)</t>
  </si>
  <si>
    <t>{ if(getrefine()&lt;6) { bonus bDef,2; bonus bMdef,5; } }</t>
  </si>
  <si>
    <t>Receive 10% more Experience Points from Plant monsters. Receive 20% more damage from Plant monster.</t>
  </si>
  <si>
    <t>Gajomart (0.5%)</t>
  </si>
  <si>
    <t>{ bonus2 bSubRace,RC_Plant,-20; bonus2 bExpAddRace,RC_Plant,10; }</t>
  </si>
  <si>
    <t>Add a chance of gaining 'Apple', 'Banana' or 'Carrot Juice' each time an Insect monster is killed. Juice items restore 50% more HP.</t>
  </si>
  <si>
    <t>Galapago (0.5%)</t>
  </si>
  <si>
    <t>{ bonus2 bAddItemHealRate,IG_Juice,50; bonus3 bAddMonsterDropItemGroup,IG_Juice,RC_Insect,900; }</t>
  </si>
  <si>
    <t>Inflict 30% more damage on Asters. ATK + 5 [+ Shell Fish &amp; Aster] Inflict 30% more damage on Water Property enemies. 30% chance of gaining 'Raw Fish' item each time a Fish monster is killed.</t>
  </si>
  <si>
    <t>Crab (0.5%)</t>
  </si>
  <si>
    <t>{ bonus bBaseAtk,5; bonus2 bAddDamageClass,1266,30; if(isequipped(4247,4273)) { bonus3 bAddMonsterDropItem,544,RC_Fish,3000; bonus2 bAddEle,Ele_Water,30; } }</t>
  </si>
  <si>
    <t>Add a chance of gaining 'Candy' or 'Candy Cane' each time a DemiHuman monster is killed. Candy and Candy Cane restore 50% more HP.</t>
  </si>
  <si>
    <t>Dumpling Child (0.5%)</t>
  </si>
  <si>
    <t>{ bonus2 bAddItemHealRate,IG_Candy,50; bonus3 bAddMonsterDropItem,529,RC_DemiHuman,300; bonus3 bAddMonsterDropItem,530,RC_DemiHuman,100; }</t>
  </si>
  <si>
    <t>Inflict 30% more damage on Goblins.</t>
  </si>
  <si>
    <t>Goblin Leader (0.5%)</t>
  </si>
  <si>
    <t>{ bonus2 bAddRace2,1,30; }</t>
  </si>
  <si>
    <t>Inflict 10% more damage with Critical attacks. Critical Rate + 7 on Formless monster.</t>
  </si>
  <si>
    <t>Goblin Steamrider (0.5%)</t>
  </si>
  <si>
    <t>{ bonus bCritAtkRate,10; bonus2 bCriticalAddRace,RC_Formless,7; }</t>
  </si>
  <si>
    <t>Inflict 10% more damage with Critical attacks. Critical Rate + 7 on Undead monster.</t>
  </si>
  <si>
    <t>Goblin Archer (0.5%)</t>
  </si>
  <si>
    <t>{ bonus bCritAtkRate,10; bonus2 bCriticalAddRace,RC_Undead,7; }</t>
  </si>
  <si>
    <t>Reduces natural HP recovery by 100%. Gain 100 HP each time an enemy is killed by a Physical Melee Damage.</t>
  </si>
  <si>
    <t>Deleter (0.5%)</t>
  </si>
  <si>
    <t>{ bonus bHPrecovRate,-100; bonus bHPGainValue,100; }</t>
  </si>
  <si>
    <t>AGI + 2 [Refine Rate 9~10] Flee Rate + 20</t>
  </si>
  <si>
    <t>Nine Tail (0.5%)</t>
  </si>
  <si>
    <t>{ bonus bAgi,2; if(getrefine()&gt;8) bonus bFlee,20; }</t>
  </si>
  <si>
    <t>STR + 2 [Refine Rate 9~10] Maximum HP and SP + 10%</t>
  </si>
  <si>
    <t>Firelock Soldier (0.5%)</t>
  </si>
  <si>
    <t>{ bonus bStr,2; if(getrefine()&gt;8) { bonus bMaxHPrate,10; bonus bMaxSPrate,10; } }</t>
  </si>
  <si>
    <t>Add a 5% chance of auto casting Level 1 Gloria on the user when the user receives Physical Damage. [+ Peco Peco] DEF + 3 VIT + 3</t>
  </si>
  <si>
    <t>Grand Peco (0.5%)</t>
  </si>
  <si>
    <t>{ bonus3 bAutoSpellWhenHit,"PR_GLORIA",1,50; if(isequipped(4031)) { bonus bDef,3; bonus bVit,3; } }</t>
  </si>
  <si>
    <t>Add a 3% chance of auto casting 'Blind' on an enemy when the user receives Physical Damage. [+ Bigfoot] 'Blind' chance increases to 9%.</t>
  </si>
  <si>
    <t>Grizzly (0.5%)</t>
  </si>
  <si>
    <t>{ bonus2 bAddEffWhenHit,Eff_Blind,300+600*(isequipped(4074)); }</t>
  </si>
  <si>
    <t>Flee Rate + 2 Critical Rate + 7 [Swordman Class] Add a 1% chance of auto casting Level 5 Bowling Bash on the enemy when attacking.</t>
  </si>
  <si>
    <t>Gryphon (0.5%)</t>
  </si>
  <si>
    <t>{ bonus bFlee,2; bonus bCritical,7; if (BaseClass == Job_Swordman) bonus3 bAutoSpell,"KN_BOWLINGBASH",5,10; }</t>
  </si>
  <si>
    <t>Receive 10% more Experience Points each time a Fish monster is killed. Receive 20% more damage from Fish monster.</t>
  </si>
  <si>
    <t>{ bonus2 bSubRace,RC_Fish,-20; bonus2 bExpAddRace,RC_Fish,10; }</t>
  </si>
  <si>
    <t>Gain 5 SP each time an Insect monster is killed by a Physical Melee Damage. Drain 5 SP as the weapon is unequipped.</t>
  </si>
  <si>
    <t>Gig (0.5%)</t>
  </si>
  <si>
    <t>{ bonus2 bSPGainRace,RC_Insect,5; }</t>
  </si>
  <si>
    <t>Add a 3% chance of auto casting 'Curse' on an enemy when the user receives Physical Damage. [+ Nightmare] 'Curse' chance increases to 9%.</t>
  </si>
  <si>
    <t>Nightmare Terror (0.5%)</t>
  </si>
  <si>
    <t>{ bonus2 bAddEffWhenHit,Eff_Curse,300+600*(isequipped(4127)); }</t>
  </si>
  <si>
    <t>Gain 5 SP each time a Brute monster is killed by a Physical Melee Damage. Drain 5 SP as the weapon is unequipped.</t>
  </si>
  <si>
    <t>Nereid (0.5%)</t>
  </si>
  <si>
    <t>{ bonus2 bSPGainRace,RC_Brute,5; }</t>
  </si>
  <si>
    <t>Add a 10% chance of auto casting Level 5 Meteor Storm on an enemy when the user receives Physical Damage. [+ Dark Illusion] Maximum HP and SP + 20% Points : 1 MVP Point</t>
  </si>
  <si>
    <t>Dark Lord (0.5%)</t>
  </si>
  <si>
    <t>{ if(@mvpcount&lt;6) { bonus3 bAutoSpellWhenHit,"WZ_METEOR",5,100; if(isequipped(4169)) { bonus bMaxHPrate,20; bonus bMaxSPrate,20; } } }</t>
  </si>
  <si>
    <t>Maximum HP and SP - 10% Reduce Casting Time by 10%. [+ Dark Lord] Reduce Casting Time by 20%.</t>
  </si>
  <si>
    <t>Dark Illusion (0.5%)</t>
  </si>
  <si>
    <t>{ bonus bMaxHPrate,-10; bonus bMaxSPrate,-10; bonus bCastrate,-10-10*isequipped(4168); }</t>
  </si>
  <si>
    <t>Add a 6% chance of auto casting 'Stone Curse' on an enemy when the user receives Physical Damage.</t>
  </si>
  <si>
    <t>Dark Frame (0.5%)</t>
  </si>
  <si>
    <t>{ bonus2 bAddEffWhenHit,Eff_Stone,600; }</t>
  </si>
  <si>
    <t>Add a 5% chance of decreasing enemy's SP amount by 10% when attacking. [Sage, Professor] Gain 1 SP every time when the user receives Physical attack on enemies. This card does not stack with itself. Points : 1 MVP Point</t>
  </si>
  <si>
    <t>Dark Priest (0.5%)</t>
  </si>
  <si>
    <t>{ if(@mvpcount&lt;6) { if (isequippedcnt(4171)==1) { bonus2 bSPVanishRate,50,10; if (BaseJob==Job_Sage) bonus bSPDrainValue,1; } } }</t>
  </si>
  <si>
    <t>Inflict 20% more damage with Critical attacks. Drain 1 SP from its owner on each attack. [+ Wanderer &amp; Wild Rose &amp; Shinobi &amp; Dancing Dragon] - AGI + 5 - STR + 5 - Intimidate Auto-Spell will not function. - Increases Attack Speed by 5%. - Movement Speed + 25% - Gain 1 SP every time when attacking. [Thief Class] - Allows its user to use certain skills without spending Gemstones.</t>
  </si>
  <si>
    <t>The Paper (0.5%)</t>
  </si>
  <si>
    <t>{ bonus bCritAtkRate,20; bonus2 bSPDrainValue,-1,0; }</t>
  </si>
  <si>
    <t>Add a 6% chance of auto casting 'Sleep' on an enemy when the user receives Physical Damage.</t>
  </si>
  <si>
    <t>Demon Pungus (0.5%)</t>
  </si>
  <si>
    <t>{ bonus2 bAddEffWhenHit,Eff_Sleep,600; }</t>
  </si>
  <si>
    <t>Add a 50% resistance against Neutral Property attacks. Receive 50% more damage from other property attacks. Points : 1 MVP Point</t>
  </si>
  <si>
    <t>Deviling (0.5%)</t>
  </si>
  <si>
    <t>{ if(@mvpcount&lt;6) { bonus2 bSubEle,Ele_Neutral,50; bonus2 bSubEle,Ele_Water,-50; bonus2 bSubEle,Ele_Earth,-50; bonus2 bSubEle,Ele_Fire,-50; bonus2 bSubEle,Ele_Wind,-50; bonus2 bSubEle,Ele_Poison,-50; bonus2 bSubEle,Ele_Holy,-50; bonus2 bSubEle,Ele_Dark,-50; bonus2 bSubEle,Ele_Ghost,-50; bonus2 bSubEle,Ele_Undead,-50; } }</t>
  </si>
  <si>
    <t>Inflict 10% more damage with Critical attacks. Critical Rate + 7 on Dragon monster.</t>
  </si>
  <si>
    <t>Halloween Dullahan (0.5%) Dullahan (0.5%)</t>
  </si>
  <si>
    <t>{ bonus bCritAtkRate,10; bonus2 bCriticalAddRace,RC_Dragon,7; }</t>
  </si>
  <si>
    <t>Add a chance of gaining 'Green Live' each time a Plant monster is killed. Add a 10% resistance against Earth Property attacks.</t>
  </si>
  <si>
    <t>{ bonus3 bAddMonsterDropItem,993,RC_Plant,100; bonus2 bSubEle,Ele_Earth,10; }</t>
  </si>
  <si>
    <t>AGI + 1 Flee Rate + 10 Inflict 5% more damage with Double Strafing and Arrow Shower. [Cruiser &amp; Anolian &amp; Alligator &amp; Merman Card Combo]</t>
  </si>
  <si>
    <t>Dragon Tail (0.5%)</t>
  </si>
  <si>
    <t>{ bonus bAgi,1; bonus bFlee,10; bonus2 bSkillAtk,"AC_DOUBLE",5; bonus2 bSkillAtk,"AC_SHOWER",5; }</t>
  </si>
  <si>
    <t>AGI + 1 [+ Chonchon] Flee Rate + 18</t>
  </si>
  <si>
    <t>Dragon Fly (0.5%)</t>
  </si>
  <si>
    <t>{ bonus bAgi,1; if(isequipped(4009)) bonus bFlee,18; }</t>
  </si>
  <si>
    <t>Gain 5 SP each time a Dragon monster is killed by a Physical Melee Damage. Drain 5 SP as the weapon is unequipped.</t>
  </si>
  <si>
    <t>Driller (0.5%)</t>
  </si>
  <si>
    <t>{ bonus2 bSPGainRace,RC_Dragon,5; }</t>
  </si>
  <si>
    <t>Add a 3% chance of auto casting 'Silence' on an enemy when the user receives Physical Damage. [Base Vitality &gt;= 116] Add a chance of auto casting 'Silence' is increased to 9%.</t>
  </si>
  <si>
    <t>Disguise (0.5%)</t>
  </si>
  <si>
    <t>{ bonus2 bAddEffWhenHit,Eff_Silence,300+600*(readparam(bVit)&gt;=116); }</t>
  </si>
  <si>
    <t>Gain 5 SP each time a Demon monster is killed by a Physical Melee Damage. Drain 5 SP as the weapon is unequipped.</t>
  </si>
  <si>
    <t>Diabolic (0.5%)</t>
  </si>
  <si>
    <t>{ bonus2 bSPGainRace,RC_Demon,5; }</t>
  </si>
  <si>
    <t>STR + 1 [+ Wolf] Flee Rate + 18</t>
  </si>
  <si>
    <t>Vagabond Wolf (0.5%)</t>
  </si>
  <si>
    <t>{ bonus bStr,1; if(isequipped(4029)) bonus bFlee,18; }</t>
  </si>
  <si>
    <t>Inflict 30% more damage on Golems.</t>
  </si>
  <si>
    <t>Lava Golem (0.5%)</t>
  </si>
  <si>
    <t>{ bonus2 bAddRace2,4,30; }</t>
  </si>
  <si>
    <t>INT + 1 [Acolyte Class] INT + 1 MDEF + 1 [Geographer &amp; Enchanted Peach Tree &amp; Cookie &amp; Seal Card Combo]</t>
  </si>
  <si>
    <t>Rideword (0.5%)</t>
  </si>
  <si>
    <t>{ bonus bInt,1; if(BaseClass == Job_Acolyte) { bonus bInt,1; bonus bMdef,1; } }</t>
  </si>
  <si>
    <t>STR + 1 VIT + 1 [Zipper Bear &amp; Hylozoist &amp; Myst Case &amp; Baby Leopard Card Combo]</t>
  </si>
  <si>
    <t>Raggler (0.5%)</t>
  </si>
  <si>
    <t>{ bonus bStr,1; bonus bVit,1; if(isequipped(4233,4281,4321,4206)) { bonus bLuk,10; bonus2 bSPDrainValue,2,0; bonus2 bSkillAtk,42,20; if(BaseClass == Job_Merchant) { bonus2 bAddMonsterDropItem,617,5; bonus bMagicDamageReturn,20; } } }</t>
  </si>
  <si>
    <t>Every time you kill a Demon monster, you can receive a "Box of Resentment".</t>
  </si>
  <si>
    <t>Raydric Archer (0.5%)</t>
  </si>
  <si>
    <t>{ bonus3 bAddMonsterDropItem,12030,RC_Demon,100; }</t>
  </si>
  <si>
    <t>Add a chance of gaining 'Red Blood' each time a Brute monster is killed. Add a 10% resistance against Fire Property attacks.</t>
  </si>
  <si>
    <t>Leib Olmai (0.5%)</t>
  </si>
  <si>
    <t>{ bonus2 bSubEle,Ele_Fire,10; bonus3 bAddMonsterDropItem,990,RC_Brute,100; }</t>
  </si>
  <si>
    <t>Add a 6% chance of auto casting 'Curse' on an enemy when the user receives Physical Damage.</t>
  </si>
  <si>
    <t>Wraith Dead (0.5%)</t>
  </si>
  <si>
    <t>{ bonus2 bAddEffWhenHit,Eff_Curse,600; }</t>
  </si>
  <si>
    <t>Every time you kill an Undead monster, you can receive a "Giggling Box".</t>
  </si>
  <si>
    <t>Wraith (0.5%)</t>
  </si>
  <si>
    <t>{ bonus3 bAddMonsterDropItem,12027,RC_Undead,100; }</t>
  </si>
  <si>
    <t>Add a 5% chance of auto casting Level 3 Heal on the user when the user receives Physical Damage. [+ Parasite &amp; Miyabi Doll &amp; Evil Nymph &amp; Harpy &amp; Bloody Butterfly] - DEF + 5 - MDEF + 5 - Maximum HP + 500 - Inflict 10% more damage with Fire, Cold and Lightning Bolt skill. [Mage Class] - MATK + 3% - Reduce Casting Time by 15%.</t>
  </si>
  <si>
    <t>Loli Ruri (0.5%) Halloween Loli Ruri (0.5%)</t>
  </si>
  <si>
    <t>{ bonus3 bAutoSpellWhenHit,"AL_HEAL",3,50; }</t>
  </si>
  <si>
    <t>Inflict 10% more damage with Critical attacks. Critical Rate + 7 on Fish monster.</t>
  </si>
  <si>
    <t>Rotar Zairo (0.5%)</t>
  </si>
  <si>
    <t>{ bonus bCritAtkRate,10; bonus2 bCriticalAddRace,RC_Fish,7; }</t>
  </si>
  <si>
    <t>[Novice, Super Novice] Add a 20% chance of auto casting Level 1 Endure on the user when the user receives Physical Damage. [+ Quve] Maximum HP + 300</t>
  </si>
  <si>
    <t>Lude (0.5%)</t>
  </si>
  <si>
    <t>{ if(BaseJob==Job_Novice||BaseJob==Job_SuperNovice) bonus3 bAutoSpellWhenHit,"SM_ENDURE",1,200; }</t>
  </si>
  <si>
    <t>Add a 3% chance of auto casting Stun on an enemy when the user receives Physical Damage. [Base Dexterity &gt;= 116] Add a chance of auto casting Stun is increased to 9%.</t>
  </si>
  <si>
    <t>Rybio (0.5%)</t>
  </si>
  <si>
    <t>{ bonus2 bAddEffWhenHit,Eff_Stun,300+600*(readparam(bDex)&gt;=116); }</t>
  </si>
  <si>
    <t>Add a chance of gaining 'Crystal Blue' each time a Fish or Shellfish monster is killed. Add a 10% resistance against Water Property attacks.</t>
  </si>
  <si>
    <t>Leaf Cat (0.5%)</t>
  </si>
  <si>
    <t>{ bonus2 bSubEle,Ele_Water,10; bonus3 bAddMonsterDropItem,991,RC_Fish,100; }</t>
  </si>
  <si>
    <t>Add a chance of gaining 'Jellopy or Large Jellopy' each time a monster is killed.</t>
  </si>
  <si>
    <t>Marin (0.5%)</t>
  </si>
  <si>
    <t>{ bonus2 bAddMonsterDropItem,909,2000; bonus2 bAddMonsterDropItem,7126,10; }</t>
  </si>
  <si>
    <t>LUK + 1 [+ Poring] Flee Rate + 18</t>
  </si>
  <si>
    <t>Mastering (0.5%)</t>
  </si>
  <si>
    <t>{ bonus bLuk,1; if(isequipped(4001)) bonus bFlee,18; }</t>
  </si>
  <si>
    <t>Enable its user to detect hidden enemies. Points : 1 MVP Point</t>
  </si>
  <si>
    <t>Maya Purple (0.5%)</t>
  </si>
  <si>
    <t>{ if(@mvpcount&lt;6) { bonus bIntravision,0; } }</t>
  </si>
  <si>
    <t>HP and SP Recovery + 10% [+ Cruiser &amp; Anolian &amp; Alligator &amp; Dragon Tail] - Inflict 20% more damage with Long Range Physical attack. - AGI + 5 - DEX + 3 - Seeking Attack (which never miss its target) + 20%. [Archer Class] - Receive 5% more Experience Points from Brute monsters. - Add a chance of auto casting 'Coma' on Brute monster when attacking.</t>
  </si>
  <si>
    <t>Merman (0.5%)</t>
  </si>
  <si>
    <t>{ bonus bHPrecovRate,10; bonus bSPrecovRate,10; if(isequipped(4297,4234,4252,4178)) { bonus bAgi,5; bonus bDex,3; bonus bLongAtkRate,20; bonus bPerfectHitAddRate,20; if(BaseClass == Job_Archer) { bonus2 bExpAddRace,RC_Brute,5; bonus2 bWeaponComaRace,RC_Brute,1000; } } }</t>
  </si>
  <si>
    <t>[Refine Rate 0~5] MDEF + 7</t>
  </si>
  <si>
    <t>Megalith (0.5%)</t>
  </si>
  <si>
    <t>{ if(getrefine()&lt;6) bonus bMdef,7; }</t>
  </si>
  <si>
    <t>Add a 6% chance of auto casting Stun on an enemy when the user receives Physical Damage.</t>
  </si>
  <si>
    <t>Majoruros (0.5%)</t>
  </si>
  <si>
    <t>{ bonus2 bAddEffWhenHit,Eff_Stun,600; }</t>
  </si>
  <si>
    <t>Inflict 20% more damage on Ghost Property.</t>
  </si>
  <si>
    <t>Mao Guai (0.5%)</t>
  </si>
  <si>
    <t>{ bonus2 bAddEle,Ele_Ghost,20; }</t>
  </si>
  <si>
    <t>ATK + 15 Add a 5% chance of auto casting Level 5 Fireball on an enemy when the user deals Physical Damage. If the user has mastered the skill at Level 10, it will cast Level 10 Fire Ball.</t>
  </si>
  <si>
    <t>Mutant Dragonoid (0.5%)</t>
  </si>
  <si>
    <t>{ bonus bBaseAtk,15; bonus3 bAutoSpell,"MG_FIREBALL",5+5*(getskilllv("MG_FIREBALL")==10),50; }</t>
  </si>
  <si>
    <t>Receive 10% more Experience Points from Brute monsters. Receive 20% more damage from Brute monster.</t>
  </si>
  <si>
    <t>Mini Demon (0.5%)</t>
  </si>
  <si>
    <t>{ bonus2 bSubRace,RC_Brute,-20; bonus2 bExpAddRace,RC_Brute,10; }</t>
  </si>
  <si>
    <t>Add a chance of gaining "Old Blue Box" each time a monster is killed.</t>
  </si>
  <si>
    <t>Mimic (0.5%)</t>
  </si>
  <si>
    <t>{ bonus2 bAddMonsterDropItem,603,10; }</t>
  </si>
  <si>
    <t>Add a chance of gaining "Gift Box" each time a monster is killed. [Raggler &amp; Zipper Bear &amp; Hylozoist &amp; Baby Leopard Card Combo]</t>
  </si>
  <si>
    <t>Myst Case (0.5%)</t>
  </si>
  <si>
    <t>{ bonus2 bAddMonsterDropItem,644,30; }</t>
  </si>
  <si>
    <t>DEF + 1 Receive 30% less damage from Small size monster.</t>
  </si>
  <si>
    <t>Mysteltainn (0.5%)</t>
  </si>
  <si>
    <t>{ bonus2 bSubSize,0,30; bonus bDef,1; }</t>
  </si>
  <si>
    <t>Maximum SP + 10% Inflict 5% more damage with Frost Diver skill. [Loli Ruri &amp; Parasite &amp; Evil Nymph &amp; Harpy &amp; Bloody Butterfly Card Combo]</t>
  </si>
  <si>
    <t>Miyabi Doll (0.5%)</t>
  </si>
  <si>
    <t>{ bonus bMaxSPrate,10; bonus2 bSkillAtk,"MG_FROSTDIVER",5; }</t>
  </si>
  <si>
    <t>Add a 2% chance of auto casting Level 1 Frost Joker on an enemy when attacking. If the user has mastered the skill at Level 5, it will cast Level 5 Frost Joker.</t>
  </si>
  <si>
    <t>Violy (0.5%)</t>
  </si>
  <si>
    <t>{ bonus3 bAutoSpell,"BA_FROSTJOKER",1+4*(getskilllv("BA_FROSTJOKER")==5),20; }</t>
  </si>
  <si>
    <t>Add a 2% chance of auto casting Level 1 Intimidate on an enemy when dealing Physical Damage. [Thief Class] Flee Rate + 20 [The Paper &amp; Wild Rose &amp; Shinobi &amp; Dancing Dragon Card Combo]</t>
  </si>
  <si>
    <t>Wanderer (0.5%)</t>
  </si>
  <si>
    <t>{ if(BaseClass == Job_Thief) bonus bFlee,20; if(isequipped(4172,4257,4230,4272) == 0) { bonus3 bAutoSpell,"RG_INTIMIDATE",1,20; } else { bonus bAgi,5; bonus bStr,5; bonus bAspdRate,5; bonus bSpeedRate,25; bonus2 bSPDrainValue,1,0; if(BaseClass == Job_Thief) bonus bNoGemStone,0; } }</t>
  </si>
  <si>
    <t>MDEF + 3 [+ Rocker] Flee Rate + 18</t>
  </si>
  <si>
    <t>Vocal (0.5%)</t>
  </si>
  <si>
    <t>{ bonus bMdef,3; if(isequipped(4021)) bonus bFlee,18; }</t>
  </si>
  <si>
    <t>Add a 2% chance of auto casting Level 1 Bash on an enemy when dealing Physical Damage. The Bash skill shoves the enemy 5 cells back. Receive 100% more damage from Munaks. [Munak &amp; Hyegun Card Combo]</t>
  </si>
  <si>
    <t>Bongun (0.5%)</t>
  </si>
  <si>
    <t>{ bonus3 bAutoSpell,"SM_BASH",1,20; bonus2 bAddSkillBlow,"SM_BASH",5; bonus2 bAddDefClass,1026,-100; }</t>
  </si>
  <si>
    <t>Add a 6% chance of auto casting 'Silence' on an enemy when the user receives Physical Damage.</t>
  </si>
  <si>
    <t>Brilight (0.5%)</t>
  </si>
  <si>
    <t>{ bonus2 bAddEffWhenHit,Eff_Silence,600; }</t>
  </si>
  <si>
    <t>Inflict 10% more damage with Critical attacks. Critical Rate + 7 on Insect monster.</t>
  </si>
  <si>
    <t>Halloween Bloody Murderer (0.5%) Bloody Murderer (0.5%)</t>
  </si>
  <si>
    <t>{ bonus bCritAtkRate,10; bonus2 bCriticalAddRace,RC_Insect,7; }</t>
  </si>
  <si>
    <t>Add a chance of gaining a Food item each time a monster is killed.</t>
  </si>
  <si>
    <t>Blazer (0.5%)</t>
  </si>
  <si>
    <t>{ bonus2 bAddMonsterDropItemGroup,IG_Food,500; }</t>
  </si>
  <si>
    <t>Add a 6% chance of freezing on an enemy when the user receives Physical Damage.</t>
  </si>
  <si>
    <t>Sasquatch (0.5%)</t>
  </si>
  <si>
    <t>{ bonus2 bAddEffWhenHit,Eff_Freeze,600; }</t>
  </si>
  <si>
    <t>Add a 2% chance of auto casting Level 1 Heal on the user when attacking. If the user has mastered the skill at Level 10, it will cast Level 10 Heal. [Geographer &amp; Rideword &amp; Cookie &amp; Seal Card Combo]</t>
  </si>
  <si>
    <t>Enchanted Peach Tree (0.5%)</t>
  </si>
  <si>
    <t>{ bonus3 bAutoSpell,"AL_HEAL",1+9*(getskilllv("AL_HEAL")==10),20; if(isequipped(4280,4185,4293,4312)) { bonus bVit,10; bonus bCastrate,-10; bonus bUseSPRate,-10; if(BaseClass == Job_Acolyte) { bonus2 bExpAddRace,RC_Undead,5; bonus2 bExpAddRace,RC_Demon,5; bonus2 bSubRace,RC_Undead,30; bonus2 bSubRace,RC_Demon,30; } } }</t>
  </si>
  <si>
    <t>VIT - 3 Maximum HP + 2000 HP Recovery - 20% [+ Incubus] VIT + 4 HP Recovery + 30%</t>
  </si>
  <si>
    <t>Succubus (0.5%)</t>
  </si>
  <si>
    <t>{ bonus bMaxHP,2000; if (isequipped(4269)) { bonus bVit,1; bonus bHPrecovRate,10; } else { bonus bVit,-3; bonus bHPrecovRate,-20; } }</t>
  </si>
  <si>
    <t>Add a chance of gaining a Gemstone each time a monster is killed.</t>
  </si>
  <si>
    <t>Sage Worm (0.5%)</t>
  </si>
  <si>
    <t>{ bonus2 bAddMonsterDropItemGroup,IG_Gemstone,90; }</t>
  </si>
  <si>
    <t>DEF + 2 MDEF + 2 [Assaulter &amp; Permeter &amp; Freezer &amp; Heater Card Combo]</t>
  </si>
  <si>
    <t>{ bonus bDef,2; bonus bMdef,2; }</t>
  </si>
  <si>
    <t>Receive 10% more Experience Points from Insect monsters. Receive 20% more damage from Insect monster.</t>
  </si>
  <si>
    <t>{ bonus2 bSubRace,RC_Insect,-20; bonus2 bExpAddRace,RC_Insect,10; }</t>
  </si>
  <si>
    <t>Add a 3% chance of auto casting 'Sleep' on an enemy when the user receives Physical Damage. [+ Skeleton] 'Sleep' chance increases to 9%.</t>
  </si>
  <si>
    <t>Skeleton Prisoner (0.5%)</t>
  </si>
  <si>
    <t>{ bonus2 bAddEffWhenHit,Eff_Sleep,300+600*(isequipped(4025)); }</t>
  </si>
  <si>
    <t>DEF + 1 Add a 20% resistance against Stun.</t>
  </si>
  <si>
    <t>Stalactic Golem (0.5%)</t>
  </si>
  <si>
    <t>{ bonus bDef,1; bonus2 bResEff,Eff_Stun,2000; }</t>
  </si>
  <si>
    <t>Every time you kill a Brute monster, you can receive a "Box of Storms".</t>
  </si>
  <si>
    <t>Stem Worm (0.5%)</t>
  </si>
  <si>
    <t>{ bonus3 bAddMonsterDropItem,12032,RC_Brute,100; }</t>
  </si>
  <si>
    <t>HIT + 10 ATK + 10</t>
  </si>
  <si>
    <t>Stone Shooter (0.5%)</t>
  </si>
  <si>
    <t>{ bonus bBaseAtk,10; bonus bHit,10; }</t>
  </si>
  <si>
    <t>DEF + 2 [Refine Rate 9~10] MDEF + 5</t>
  </si>
  <si>
    <t>Sting (0.5%)</t>
  </si>
  <si>
    <t>{ bonus bDef,2; if(getrefine()&gt;8) bonus bMdef,5; }</t>
  </si>
  <si>
    <t>Add a chance of gaining 'Meat' or 'Monster's Feed' each time a Brute monster is killed. 'Meat' and 'Monster's Feed' restore 50% more HP.</t>
  </si>
  <si>
    <t>Spring Rabbit (0.5%)</t>
  </si>
  <si>
    <t>{ bonus2 bAddItemHealRate,IG_Meat,50; bonus3 bAddMonsterDropItemGroup,IG_Meat,RC_Brute,400; }</t>
  </si>
  <si>
    <t>Every time you kill a Fish monster, you can receive a "Box of Drowsiness".</t>
  </si>
  <si>
    <t>Sleeper (0.5%)</t>
  </si>
  <si>
    <t>{ bonus3 bAddMonsterDropItem,12031,RC_Fish,100; }</t>
  </si>
  <si>
    <t>INT + 1 Reduce Casting Time by 5%. [+ Alarm &amp; Clock &amp; Punk] MDEF + 3 DEF + 3</t>
  </si>
  <si>
    <t>Clock Tower Manager (0.5%)</t>
  </si>
  <si>
    <t>{ bonus bInt,1; bonus bCastrate,-5; if(isequipped(4244,4299,4313)) { bonus bDef,3; bonus bMdef,3; } }</t>
  </si>
  <si>
    <t>AGI + 1 Add a 10% chance of auto casting Level 5 Cloaking on the user when the user receives Physical Damage. If you equip this without learning Level 3 Cloaking or higher, it only activates when you are next to the wall. [Wanderer &amp; The Paper &amp; Wild Rose &amp; Dancing Dragon Card Combo]</t>
  </si>
  <si>
    <t>Shinobi (0.5%)</t>
  </si>
  <si>
    <t>{ bonus bAgi,1; if(getskilllv("AS_CLOAKING") &gt;= 3){ bonus3 bAutoSpellWhenHit,"AS_CLOAKING",5,100; } else bonus3 bAutoSpellWhenHit,"AS_CLOAKING",1,100; }</t>
  </si>
  <si>
    <t>Receive 50% less damage from Guardians during War of Emperium hours.</t>
  </si>
  <si>
    <t>Mi Gao (0.5%)</t>
  </si>
  <si>
    <t>{ bonus2 bSubRace2,5,50; }</t>
  </si>
  <si>
    <t>Add a chance of gaining 'Red Herb', 'Yellow Herb', 'Blue Herb' or 'White Herb' each time a Plant monster is killed. Herb items restore 50% more HP.</t>
  </si>
  <si>
    <t>Hermit Plant (0.5%)</t>
  </si>
  <si>
    <t>{ bonus2 bAddItemHealRate,IG_Herb,50; bonus3 bAddMonsterDropItem,507,RC_Plant,300; bonus3 bAddMonsterDropItem,508,RC_Plant,200; bonus3 bAddMonsterDropItem,509,RC_Plant,100; bonus3 bAddMonsterDropItem,510,RC_Plant,100; }</t>
  </si>
  <si>
    <t>LUK + 3 [Merchant Class] Make an armor indestructible (except in upgrade attempts). [Raggler &amp; Zipper Bear &amp; Hylozoist &amp; Myst Case Card Combo]</t>
  </si>
  <si>
    <t>Baby Leopard (0.5%)</t>
  </si>
  <si>
    <t>{ bonus bLuk,3; if(BaseClass == Job_Merchant) bonus bUnbreakableArmor,0; }</t>
  </si>
  <si>
    <t>Add a 3% chance of auto casting Level 1 Attention Concentrate on the user when the user receives Physical Damage. If the user has mastered the skill at Level 10, it will cast Level 10 Attention Concentrate. [Cruiser &amp; Alligator &amp; Merman &amp; Dragon Tail Card Combo]</t>
  </si>
  <si>
    <t>Anolian (0.5%)</t>
  </si>
  <si>
    <t>{ bonus3 bAutoSpellWhenHit,"AC_CONCENTRATION",1+9*(getskilllv("AC_CONCENTRATION")==10),30; }</t>
  </si>
  <si>
    <t>Receive 10% more Experience Points from Angel monsters. Receive 20% more damage from Angel monster.</t>
  </si>
  <si>
    <t>Christmas Cookie (0.5%)</t>
  </si>
  <si>
    <t>{ bonus2 bSubRace,RC_Angel,-20; bonus2 bExpAddRace,RC_Angel,10; }</t>
  </si>
  <si>
    <t>All Stats + 1 Add a 3% chance of auto casting Level 10 Kyrie Eleison on the user when the user receives Physical Damage. [Base Intelligence &gt;= 149] Add a chance of auto casting Level 10 Kyrie Eleison is increased to 10%. Points : 1 MVP Point</t>
  </si>
  <si>
    <t>Amon Ra (0.5%)</t>
  </si>
  <si>
    <t>{ if(@mvpcount&lt;6) { bonus bAllStats,1; bonus3 bAutoSpellWhenHit,"PR_KYRIE",10,(30+70*(readparam(bInt)&gt;=149)); } }</t>
  </si>
  <si>
    <t>Add a 0.3% chance of auto casting Level 3 Impositio Manus on the user when the user performs a Physical Attack. [+ Owl Baron] Add a 2% chance of auto casting Level 5 Lightning Bolt on an enemy when the user performs a Physical Attack.</t>
  </si>
  <si>
    <t>Owl Duke (0.5%)</t>
  </si>
  <si>
    <t>{ bonus3 bAutoSpell,"PR_IMPOSITIO",3,3; if(isequipped(4238)) bonus3 bAutoSpell,"MG_LIGHTNINGBOLT",5,20; }</t>
  </si>
  <si>
    <t>Add a 3% chance of auto casting Level 1 Lex Aeterna on an enemy when the user performs a Physical Attack. [Owl Duke Card Combo]</t>
  </si>
  <si>
    <t>{ bonus3 bAutoSpell,"PR_LEXAETERNA",1,30; }</t>
  </si>
  <si>
    <t>Receive 10% more Experience Points from Formless monsters. In a shared-party, any member can kill the Formless monster, but only the wearer will get the extra EXP. Receive 20% more damage from Formless monster.</t>
  </si>
  <si>
    <t>Iron Fist (0.5%)</t>
  </si>
  <si>
    <t>{ bonus2 bSubRace,RC_Formless,-20; bonus2 bExpAddRace,RC_Formless,10; }</t>
  </si>
  <si>
    <t>[Refine Rate 0~5] DEF + 2 MDEF + 3</t>
  </si>
  <si>
    <t>Arclouze (0.5%)</t>
  </si>
  <si>
    <t>{ if (getrefine()&lt;6) { bonus bDef,2; bonus bMdef,3; } }</t>
  </si>
  <si>
    <t>Maximum HP + 300 Increase HP and SP Recovery by 200%. This card does not stack with itself. Points : 1 MVP Point</t>
  </si>
  <si>
    <t>Arc Angeling (0.5%)</t>
  </si>
  <si>
    <t>{ if(@mvpcount&lt;6) { if (isequippedcnt(4241)==1) { bonus bMaxHP,300; bonus bHPrecovRate,200; bonus bSPrecovRate,200; } } }</t>
  </si>
  <si>
    <t>VIT + 2 [Refine Rate 9~10] Maximum HP + 5000</t>
  </si>
  <si>
    <t>Apocalypse (0.5%)</t>
  </si>
  <si>
    <t>{ bonus bVit,2; if(getrefine()&gt;8) bonus bMaxHP,5000; }</t>
  </si>
  <si>
    <t>Add a 50% chance of auto casting Level 1 Teleport on the user when the user receives Physical Damage.</t>
  </si>
  <si>
    <t>Antonio (0.5%)</t>
  </si>
  <si>
    <t>{ bonus3 bAutoSpellWhenHit,"AL_TELEPORT",1,500; }</t>
  </si>
  <si>
    <t>Maximum HP + 2500 VIT + 1 Add a 20% chance of auto casting Level 1 Sight around the user when the user receives Physical Damage. [Clock Tower Manager &amp; Clock &amp; Punk Card Combo]</t>
  </si>
  <si>
    <t>Alarm (0.5%)</t>
  </si>
  <si>
    <t>{ bonus3 bAutoSpellWhenHit,"MG_SIGHT",1,200; bonus bMaxHP,2500; bonus bVit,1; }</t>
  </si>
  <si>
    <t>Receive 10% more Experience Points from DemiHuman monsters. Receive 20% more damage from DemiHuman monster.</t>
  </si>
  <si>
    <t>Am Mut (0.5%)</t>
  </si>
  <si>
    <t>{ bonus2 bSubRace,RC_DemiHuman,-20; bonus2 bExpAddRace,RC_DemiHuman,10; }</t>
  </si>
  <si>
    <t>Inflict 10% more damage with Critical attacks. Critical Rate + 7 on DemiHuman monster. [+ Solider &amp; Permeter &amp; Freezer &amp; Heater] - Add a 0.3% chance of auto casting Level 3 Weapon Perfection on the enemy when attacking. - HP Recovery + 50% - Maximum HP + 20% - STR + 10 - Add a 30% chance of gaining 'Red Potion' item each time a monster is killed. [Swordman Class] - Red, Yellow and White Potions restore 50% more HP.</t>
  </si>
  <si>
    <t>Assaulter (0.5%)</t>
  </si>
  <si>
    <t>{ bonus bCritAtkRate,10; bonus2 bCriticalAddRace,RC_DemiHuman,7; }</t>
  </si>
  <si>
    <t>Inflict 30% more damage on Shell Fishes. ATK + 5 [Crab &amp; Shell Fish Card Combo]</t>
  </si>
  <si>
    <t>Aster (0.5%)</t>
  </si>
  <si>
    <t>{ bonus bBaseAtk,5; bonus2 bAddDamageClass,1074,30; }</t>
  </si>
  <si>
    <t>Add a 3% chance of auto casting Level 5 Signum Crucis when the user receives Physical Damage. [+ Mummy] Seeking Attack (which never miss its target) + 20</t>
  </si>
  <si>
    <t>Ancient Mummy (0.5%)</t>
  </si>
  <si>
    <t>{ bonus3 bAutoSpellWhenHit,"AL_CRUCIS",5,30; if(isequipped(4106)) bonus bPerfectHitAddRate,20; }</t>
  </si>
  <si>
    <t>Receive 10% more Experience Points from Demon monsters. Receive 20% more damage from Demon monster.</t>
  </si>
  <si>
    <t>Ancient Worm (0.5%)</t>
  </si>
  <si>
    <t>{ bonus2 bSubRace,RC_Demon,-20; bonus2 bExpAddRace,RC_Demon,10; }</t>
  </si>
  <si>
    <t>DEF + 1 Receive 30% less damage from Large size monster.</t>
  </si>
  <si>
    <t>Executioner (0.5%)</t>
  </si>
  <si>
    <t>{ bonus2 bSubSize,2,30; bonus bDef,1; }</t>
  </si>
  <si>
    <t>Inflict 40% more damage on Guardians during War of Emperium hours.</t>
  </si>
  <si>
    <t>Elder (0.5%)</t>
  </si>
  <si>
    <t>{ bonus2 bAddRace2,5,40; }</t>
  </si>
  <si>
    <t>Receive 5% less damage from Long Range Physical attack. [Cruiser &amp; Anolian &amp; Merman &amp; Dragon Tail Card Combo]</t>
  </si>
  <si>
    <t>Alligator (0.5%)</t>
  </si>
  <si>
    <t>{ bonus bLongAtkDef,5; }</t>
  </si>
  <si>
    <t>Receive 40% less damage from Boss monster. Receive 40% more damage from normal monster. Maximum HP decreases by 40 per refine rate.</t>
  </si>
  <si>
    <t>Alice (0.5%)</t>
  </si>
  <si>
    <t>{ bonus2 bSubRace,RC_Boss,40; bonus2 bSubRace,RC_NonBoss,-40; }</t>
  </si>
  <si>
    <t>DEF + 1 Receive 25% less damage from Medium size monster. Add a 30% resistance against Stone Curse and Sleep.</t>
  </si>
  <si>
    <t>Ogretooth (0.5%)</t>
  </si>
  <si>
    <t>{ bonus2 bSubSize,1,25; bonus bDef,1; bonus2 bResEff,Eff_Stone,3000; bonus2 bResEff,Eff_Sleep,3000; }</t>
  </si>
  <si>
    <t>Inflict 30% more damage on Every Orc except Orc Lord and Orc Hero.</t>
  </si>
  <si>
    <t>{ bonus2 bAddRace2,3,30; }</t>
  </si>
  <si>
    <t>Every time you kill a DemiHuman monster, you can receive a "Box of Panting".</t>
  </si>
  <si>
    <t>Orc Archer (0.5%)</t>
  </si>
  <si>
    <t>{ bonus3 bAddMonsterDropItem,12034,RC_DemiHuman,100; }</t>
  </si>
  <si>
    <t>AGI + 1 [Thief Class] Perfect Dodge + 5 [Wanderer &amp; The Paper &amp; Shinobi &amp; Dancing Dragon Card Combo]</t>
  </si>
  <si>
    <t>Wild Rose (0.5%)</t>
  </si>
  <si>
    <t>{ bonus bAgi,1; if(BaseClass == Job_Thief) bonus bFlee2,5; }</t>
  </si>
  <si>
    <t>INT + 1 Maximum SP + 50 [Loli Ruri &amp; Parasite &amp; Miyabi Doll &amp; Harpy &amp; Bloody Butterfly Card Combo]</t>
  </si>
  <si>
    <t>{ bonus bInt,1; bonus bMaxSP,50; }</t>
  </si>
  <si>
    <t>HP Recovery + 30% DEF + 1</t>
  </si>
  <si>
    <t>Wooden Golem (0.5%)</t>
  </si>
  <si>
    <t>{ bonus bDef,1; bonus bHPrecovRate,30; }</t>
  </si>
  <si>
    <t>DEF + 1 Add a 20% resistance against Confusion.</t>
  </si>
  <si>
    <t>Wootan Shooter (0.5%)</t>
  </si>
  <si>
    <t>{ bonus bDef,1; bonus2 bResEff,Eff_Confusion,2000; }</t>
  </si>
  <si>
    <t>DEF + 1 Add a 20% resistance against External Bleeding.</t>
  </si>
  <si>
    <t>{ bonus bDef,1; bonus2 bResEff,Eff_Bleeding,2000; }</t>
  </si>
  <si>
    <t>Every time you kill a Plant monster, you can receive a "Box of Gloom".</t>
  </si>
  <si>
    <t>Taoist Hermit (0.5%)</t>
  </si>
  <si>
    <t>{ bonus3 bAddMonsterDropItem,12029,RC_Plant,100; }</t>
  </si>
  <si>
    <t>Ignore normal monster's defense when attacking. Reduces natural HP recovery by 100% and drain 2000 HP every 10 seconds. Drain 3000 HP as the weapon is unequipped. Points : 2 MVP Points</t>
  </si>
  <si>
    <t>Samurai Specter (0.5%)</t>
  </si>
  <si>
    <t>{ if(@mvpcount&lt;6) { bonus bIgnoreDefRace,RC_NonBoss; bonus bHPrecovRate,-100; bonus2 bHPLossRate,2000,10000; } }</t>
  </si>
  <si>
    <t>Add a 2% chance of auto casting Level 3 Jupitel Thunder on the enemy when attacking. If the user has mastered the skill at Level 10, it will cast Level 10 Jupitel Thunder.</t>
  </si>
  <si>
    <t>Wind Ghost (0.5%)</t>
  </si>
  <si>
    <t>{ bonus3 bAutoSpell,"WZ_JUPITEL",3+7*(getskilllv("WZ_JUPITEL")==10),20; }</t>
  </si>
  <si>
    <t>Every time you kill an Angel monster, you can receive a "Box of Sunlight".</t>
  </si>
  <si>
    <t>Jing Guai (0.5%)</t>
  </si>
  <si>
    <t>{ bonus3 bAddMonsterDropItem,12033,RC_Angel,100; }</t>
  </si>
  <si>
    <t>VIT + 1 [+ Lunatic] Flee Rate + 18</t>
  </si>
  <si>
    <t>Eclipse (0.5%)</t>
  </si>
  <si>
    <t>{ bonus bVit,1; if(isequipped(4006)) bonus bFlee,18; }</t>
  </si>
  <si>
    <t>Receive 10% more Experience Points from Dragon monsters. Receive 20% more damage from Dragon monster.</t>
  </si>
  <si>
    <t>Explosion (0.5%)</t>
  </si>
  <si>
    <t>{ bonus2 bSubRace,RC_Dragon,-20; bonus2 bExpAddRace,RC_Dragon,10; }</t>
  </si>
  <si>
    <t>Add a 5% chance of auto casting Level 1 Sonic Blow on the enemy when attacking. [+ Zherlthsh] ATK + 20 LUK + 3</t>
  </si>
  <si>
    <t>Injustice (0.5%)</t>
  </si>
  <si>
    <t>{ bonus3 bAutoSpell,"AS_SONICBLOW",1,50; if(isequipped(4277)) { bonus bBaseAtk,20; bonus bLuk,3; } }</t>
  </si>
  <si>
    <t>INT - 3 Maximum SP + 150 SP Recovery - 20% [+ Succubus] INT + 4 SP Recovery + 30%</t>
  </si>
  <si>
    <t>Incubus (0.5%)</t>
  </si>
  <si>
    <t>{ bonus bMaxSP,150; if(isequipped(4218)) { bonus bInt,1; bonus bSPrecovRate,10; } else { bonus bInt,-3; bonus bSPrecovRate,-20; } }</t>
  </si>
  <si>
    <t>Add a 6% chance of auto casting 'Poison' on an enemy when the user receives Physical Damage.</t>
  </si>
  <si>
    <t>Giant Spider (0.5%)</t>
  </si>
  <si>
    <t>{ bonus2 bAddEffWhenHit,Eff_Poison,600; }</t>
  </si>
  <si>
    <t>Add a chance of gaining 'Wind of Verdure' each time an Insect monster is killed. Add a 10% resistance against Wind Property attacks.</t>
  </si>
  <si>
    <t>Giant Hornet (0.5%)</t>
  </si>
  <si>
    <t>{ bonus2 bSubEle,Ele_Wind,10; bonus3 bAddMonsterDropItem,992,RC_Insect,100; }</t>
  </si>
  <si>
    <t>AGI + 1 Critical Rate + 3 [Wanderer &amp; The Paper &amp; Wild Rose &amp; Shinobi Card Combo]</t>
  </si>
  <si>
    <t>Zhu Po Long (0.5%)</t>
  </si>
  <si>
    <t>{ bonus bAgi,1; bonus bCritical,3; }</t>
  </si>
  <si>
    <t>Inflict 30% more damage on Crabs. ATK + 5 [Crab &amp; Aster Card Combo]</t>
  </si>
  <si>
    <t>Shellfish (0.5%)</t>
  </si>
  <si>
    <t>{ bonus bBaseAtk,5; bonus2 bAddDamageClass,1073,30; }</t>
  </si>
  <si>
    <t>Gain 5 SP each time an Undead monster is killed by a Physical Melee Damage. Drain 5 SP as the weapon is unequipped.</t>
  </si>
  <si>
    <t>Zombie Master (0.5%) Halloween Zombie Master (0.5%)</t>
  </si>
  <si>
    <t>{ bonus2 bSPGainRace,RC_Undead,5; }</t>
  </si>
  <si>
    <t>Receive 10% more Experience Points from Undead monsters. Receive 20% more damage from Undead monster.</t>
  </si>
  <si>
    <t>Zombie Prisoner (0.5%)</t>
  </si>
  <si>
    <t>{ bonus2 bSubRace,RC_Undead,-20; bonus2 bExpAddRace,RC_Undead,10; }</t>
  </si>
  <si>
    <t>Add a 0.1% chance of auto casting 'Coma' on an enemy. Add a 5% chance of auto casting 'Stun, Curse, Silence, Poison or External Bleeding' on the enemy when attacking. Note: The effects of this card only work with short ranged attacks. This card does not stack with itself. Points : 1 MVP Point</t>
  </si>
  <si>
    <t>Lord of the Dead (0.5%)</t>
  </si>
  <si>
    <t>{ if(@mvpcount&lt;6) { if (isequippedcnt(4276)==1) { bonus3 bAddEff,Eff_Stun,500,ATF_SHORT; bonus3 bAddEff,Eff_Curse,500,ATF_SHORT; bonus3 bAddEff,Eff_Silence,500,ATF_SHORT; bonus3 bAddEff,Eff_Poison,500,ATF_SHORT; bonus3 bAddEff,Eff_Bleeding,500,ATF_SHORT; bonus2 bWeaponComaRace,RC_NonBoss,10; } } }</t>
  </si>
  <si>
    <t>LUK + 5 Inflict 10% more damage with Throw Arrow and Musical Strike. [Injustice Card Combo]</t>
  </si>
  <si>
    <t>Zealotus (0.5%)</t>
  </si>
  <si>
    <t>{ bonus bLuk,5; bonus2 bSkillAtk,"BA_MUSICALSTRIKE",20; bonus2 bSkillAtk,"DC_THROWARROW",20; }</t>
  </si>
  <si>
    <t>[Refine Rate 0~5] MDEF + 5</t>
  </si>
  <si>
    <t>Halloween Gibbet (0.5%) Gibbet (0.5%)</t>
  </si>
  <si>
    <t>{ if(getrefine()&lt;6) bonus bMdef,5; }</t>
  </si>
  <si>
    <t>Reduces natural SP recovery by 100%. Gain 10 SP each time an enemy is killed by a Physical Melee Damage. Drain 100 SP as the armor is unequipped.</t>
  </si>
  <si>
    <t>{ bonus bSPrecovRate,-100; bonus bSPGainValue,10; }</t>
  </si>
  <si>
    <t>Add a 3% chance of auto casting Level 2 Blessing on the user when the user receives Physical Damage. If the user has mastered the skill at Level 10, it will cast Level 10 Blessing. [+ Rideword &amp; Enchanted Peach Tree &amp; Cookie &amp; Seal] - VIT + 10 - Reduce Casting Time by 10%. [Acolyte Class] - Receive 30% less damage from Demon and Undead monster. - Receive 5% more Experience Points from Demon and Undead monsters.</t>
  </si>
  <si>
    <t>Geographer (0.5%)</t>
  </si>
  <si>
    <t>{ bonus3 bAutoSpellWhenHit,"AL_BLESSING",2+8*(getskilllv("AL_BLESSING")==10),30; }</t>
  </si>
  <si>
    <t>ATK + 30 Drain 1 SP from its owner on each attack. [Merchant Class] Make a weapon indestructible (except in upgrade attempts). [Raggler &amp; Hylozoist &amp; Myst Case &amp; Baby Leopard Card Combo]</t>
  </si>
  <si>
    <t>Zipper Bear (0.5%)</t>
  </si>
  <si>
    <t>{ bonus bBaseAtk,30; bonus2 bSPDrainValue,-1,0; if(BaseClass == Job_Merchant) bonus bUnbreakableWeapon,0; }</t>
  </si>
  <si>
    <t>Add a chance of gaining a restorative item each time a monster is killed.</t>
  </si>
  <si>
    <t>Tengu (0.5%)</t>
  </si>
  <si>
    <t>{ bonus2 bAddMonsterDropItemGroup,IG_Recovery,500; }</t>
  </si>
  <si>
    <t>Add a 1% chance of auto casting Level 5 Call Spirits on the user when attacking. [Acolyte Class] The chance is increased to 3%.</t>
  </si>
  <si>
    <t>{ bonus3 bAutoSpell,"MO_CALLSPIRITS",5,10+20*(BaseClass == Job_Acolyte); }</t>
  </si>
  <si>
    <t>Add a 5% chance of auto casting Level 5 Heal on the enemy when attacking.</t>
  </si>
  <si>
    <t>Chepet (0.5%)</t>
  </si>
  <si>
    <t>{ bonus4 bAutoSpell,"AL_HEAL",5,50,1; }</t>
  </si>
  <si>
    <t>Perfect Dodge + 5 Flee Rate + 10</t>
  </si>
  <si>
    <t>Choco (0.5%)</t>
  </si>
  <si>
    <t>{ bonus bFlee2,5; bonus bFlee,10; }</t>
  </si>
  <si>
    <t>Add a 3% chance of auto casting 'Confusion' on an enemy when the user receives Physical Damage. [Base Strength &gt;= 116] Add a chance of auto casting 'Confusion' is increased to 9%.</t>
  </si>
  <si>
    <t>Karakasa (0.5%)</t>
  </si>
  <si>
    <t>{ bonus2 bAddEffWhenHit,Eff_Confusion,300+600*(readparam(bStr)&gt;=116); }</t>
  </si>
  <si>
    <t>[Refine Rate 0~5] MDEF + 8</t>
  </si>
  <si>
    <t>Kapha (0.5%)</t>
  </si>
  <si>
    <t>{ if(getrefine()&lt;6) bonus bMdef,8; }</t>
  </si>
  <si>
    <t>INT + 2 [Refine Rate 9~10] Maximum SP + 150</t>
  </si>
  <si>
    <t>Carat (0.5%)</t>
  </si>
  <si>
    <t>{ bonus bInt,2; if(getrefine()&gt;8) bonus bMaxSP,150; }</t>
  </si>
  <si>
    <t>Gain 5 SP each time a Plant monster is killed by a Physical Melee Damage. Drain 5 SP as the weapon is unequipped.</t>
  </si>
  <si>
    <t>Caterpillar (0.5%)</t>
  </si>
  <si>
    <t>{ bonus2 bSPGainRace,RC_Plant,5; }</t>
  </si>
  <si>
    <t>Reflect single target Magic back at the caster (Success Chance 5%). MDEF + 3</t>
  </si>
  <si>
    <t>Cat o' Nine Tails (0.5%)</t>
  </si>
  <si>
    <t>{ bonus bMdef,3; bonus bMagicDamageReturn,5; }</t>
  </si>
  <si>
    <t>Inflict 30% more damage on Kobolds.</t>
  </si>
  <si>
    <t>Kobold Leader (0.5%)</t>
  </si>
  <si>
    <t>{ bonus2 bAddRace2,2,30; }</t>
  </si>
  <si>
    <t>Inflict 10% more damage with Critical attacks. Critical Rate + 7 on Plant monster.</t>
  </si>
  <si>
    <t>Kobold Archer (0.5%)</t>
  </si>
  <si>
    <t>{ bonus bCritAtkRate,10; bonus2 bCriticalAddRace,RC_Plant,7; }</t>
  </si>
  <si>
    <t>LUK + 2 Inflict 10% more damage with Holy Light. [Geographer &amp; Rideword &amp; Enchanted Peach Tree &amp; Seal Card Combo]</t>
  </si>
  <si>
    <t>{ bonus bLuk,2; bonus2 bSkillAtk,"AL_HOLYLIGHT",10; }</t>
  </si>
  <si>
    <t>[Novice, Super Novice] Add a 10% chance of auto casting Level 1 Increase Agility on the user when the user receives Physical Damage. [+ Lude] Maximum SP + 60</t>
  </si>
  <si>
    <t>Quve (0.5%)</t>
  </si>
  <si>
    <t>{ if(BaseJob==Job_Novice||BaseJob==Job_SuperNovice) bonus3 bAutoSpellWhenHit,"AL_INCAGI",1,100; if(isequipped(4193)) { bonus bMaxHP,300; bonus bMaxSP,60; } }</t>
  </si>
  <si>
    <t>Add a 6% chance of auto casting 'Blind' on an enemy when the user receives Physical Damage.</t>
  </si>
  <si>
    <t>Kraben (0.5%)</t>
  </si>
  <si>
    <t>{ bonus2 bAddEffWhenHit,Eff_Blind,600; }</t>
  </si>
  <si>
    <t>Add a 1% chance of gaining a certain amount of Zeny each time a monster is killed. [+ Tarou] STR + 3</t>
  </si>
  <si>
    <t>Cramp (0.5%)</t>
  </si>
  <si>
    <t>{ bonus2 bGetZenyNum,500,1; if(isequipped(4028)) bonus bStr,3; }</t>
  </si>
  <si>
    <t>Inflict 10% more damage with Critical attacks. Critical Rate + 7 on Brute monster. [Anolian &amp; Alligator &amp; Merman &amp; Dragon Tail Card Combo]</t>
  </si>
  <si>
    <t>Cruiser (0.5%)</t>
  </si>
  <si>
    <t>{ bonus bCritAtkRate,10; bonus2 bCriticalAddRace,RC_Brute,7; }</t>
  </si>
  <si>
    <t>Add a 6% chance of auto casting 'Confusion' on an enemy when the user receives Physical Damage.</t>
  </si>
  <si>
    <t>Creamy Fear (0.5%)</t>
  </si>
  <si>
    <t>{ bonus2 bAddEffWhenHit,Eff_Confusion,600; }</t>
  </si>
  <si>
    <t>Add a 3% chance of auto casting Level 3 Auto Guard on the user when the user receives Physical Damage. If the user has mastered the skill at Level 10, it will cast Level 10 Auto Guard. [Clock Tower Manager &amp; Alarm &amp; Punk Card Combo]</t>
  </si>
  <si>
    <t>Clock (0.5%)</t>
  </si>
  <si>
    <t>{ bonus3 bAutoSpellWhenHit,"CR_AUTOGUARD",3+7*(getskilllv("CR_AUTOGUARD")==10),30; }</t>
  </si>
  <si>
    <t>Add a 3% chance of auto casting Poison on an enemy when the user receives Physical Damage. [Assassin, Assassin Cross] Poison chance increases to 9%.</t>
  </si>
  <si>
    <t>Chimera (0.5%)</t>
  </si>
  <si>
    <t>{ bonus2 bAddEffWhenHit,Eff_Poison,300+600*(BaseJob==Job_Assassin); }</t>
  </si>
  <si>
    <t>Add a 6% chance of auto casting External Bleeding on an enemy when the user receives Physical Damage.</t>
  </si>
  <si>
    <t>Killer Mantis (0.5%)</t>
  </si>
  <si>
    <t>{ bonus2 bAddEffWhenHit,Eff_Bleeding,600; }</t>
  </si>
  <si>
    <t>Maximum HP + 100% DEF - 50, MDEF - 50 Points : 3 MVP Points</t>
  </si>
  <si>
    <t>Tao Gunka (0.5%)</t>
  </si>
  <si>
    <t>{ if(@mvpcount&lt;6) { bonus bMaxHPrate,100; bonus bDef,-50; bonus bMdef,-50; } }</t>
  </si>
  <si>
    <t>Flee Rate + 10 [Base Strength &gt;= 120] ATK + 20 [Base Vitality &gt;= 120] Maximum HP + 3% [Base Lucky &gt;= 120] Critical Rate + 3</t>
  </si>
  <si>
    <t>Giant Whisper (0.5%)</t>
  </si>
  <si>
    <t>{ bonus bFlee,10; if(readparam(bStr)&gt;=120) bonus bBaseAtk,20; if(readparam(bVit)&gt;=120) bonus bMaxHPrate,3; if(readparam(bLuk)&gt;=120) bonus bCritical,3; }</t>
  </si>
  <si>
    <t>DEF + 2 Inflict 10% more damage with Shield Charge and Shield Boomerang skills.</t>
  </si>
  <si>
    <t>Tamruan (0.5%)</t>
  </si>
  <si>
    <t>{ bonus bDef,2; bonus2 bSkillAtk,"CR_SHIELDCHARGE",10; bonus2 bSkillAtk,"CR_SHIELDBOOMERANG",10; }</t>
  </si>
  <si>
    <t>Increases damage inflicted on all enemies by 25%. 3% chance of automatically casting Level 10 Magnum Break on the enemy when attacking. This card does not stack with itself. Points : 1 MVP Point</t>
  </si>
  <si>
    <t>Turtle General (0.5%)</t>
  </si>
  <si>
    <t>{ if(@mvpcount&lt;6) { if (isequippedcnt(4305)==1) { bonus bAtkRate,25; bonus3 bAutoSpell,"SM_MAGNUM",10,30; } } }</t>
  </si>
  <si>
    <t>Perfect Dodge + 1 [+ Roda Frog] Flee Rate + 18</t>
  </si>
  <si>
    <t>Toad (0.5%)</t>
  </si>
  <si>
    <t>{ bonus bFlee2,1; if(isequipped(4014)) bonus bFlee,18; }</t>
  </si>
  <si>
    <t>Gain 5 SP each time a Fish monster is killed by a Physical Melee Damage. Drain 5 SP as the weapon is unequipped.</t>
  </si>
  <si>
    <t>Beetle King (0.5%)</t>
  </si>
  <si>
    <t>{ bonus2 bSPGainRace,RC_Fish,5; }</t>
  </si>
  <si>
    <t>Gain 5 SP each time a Formless monster is killed by a Physical Melee Damage. Drain 5 SP as the weapon is unequipped.</t>
  </si>
  <si>
    <t>Tri Joint (0.5%)</t>
  </si>
  <si>
    <t>{ bonus2 bSPGainRace,RC_Formless,5; }</t>
  </si>
  <si>
    <t>HIT + 10 Flee Rate + 3 [Acolyte Class] Critical Rate + 9 on Demon and Undead monster. [Geographer &amp; Rideword &amp; Enchanted Peach Tree &amp; Cookie Card Combo]</t>
  </si>
  <si>
    <t>Seal (0.5%)</t>
  </si>
  <si>
    <t>{ bonus bFlee,3; bonus bHit,10; if(BaseClass == Job_Acolyte) { bonus2 bCriticalAddRace,RC_Undead,9; bonus2 bCriticalAddRace,RC_Demon,9; } }</t>
  </si>
  <si>
    <t>Gain 5 SP each time an Angel monster is killed by a Physical Melee Damage. Drain 5 SP as the weapon is unequipped.</t>
  </si>
  <si>
    <t>False Angel (0.5%)</t>
  </si>
  <si>
    <t>{ bonus2 bSPGainRace,RC_Angel,5; }</t>
  </si>
  <si>
    <t>Inflict 15% more damage with Critical attacks. [Thief Class] Critical Rate + 4</t>
  </si>
  <si>
    <t>Mobster (0.5%)</t>
  </si>
  <si>
    <t>{ bonus bCritAtkRate,15; if(BaseClass == Job_Thief) bonus bCritical,4; }</t>
  </si>
  <si>
    <t>Add a 2% chance of auto casting Level 2 Storm Gust on the enemy when attacking. Has 20% chance of Freezing an enemy when attacking. This card does not stack with itself. Points : 1 MVP Point</t>
  </si>
  <si>
    <t>Stormy Knight (0.5%)</t>
  </si>
  <si>
    <t>{ if(@mvpcount&lt;6) { if (isequippedcnt(4318)==1) { bonus3 bAutoSpell,"WZ_STORMGUST",2,20; bonus2 bAddEff,Eff_Freeze,2000; } } }</t>
  </si>
  <si>
    <t>Maximum HP + 2500 [Refine Rate 9~10] Inflict 10% more damage with Bash. [Solider &amp; Assaulter &amp; Permeter &amp; Heater Card Combo]</t>
  </si>
  <si>
    <t>Freezer (0.5%)</t>
  </si>
  <si>
    <t>{ bonus bMaxHP,2500; if(getrefine()&gt;=9) bonus2 bSkillAtk,"SM_BASH",10; if(isequipped(4246,4311,4220,4331)) { bonus bStr,10; bonus bMaxHPrate,20; bonus bHPrecovRate,50; bonus3 bAutoSpell,"BS_WEAPONPERFECT",1,3; bonus2 bAddMonsterDropItem,501,500; if(BaseClass == Job_Swordman) { bonus2 bAddItemHealRate,IG_Potion,50; } } }</t>
  </si>
  <si>
    <t>Add a 2% chance of auto casting Level 1 Meteor Storm on the enemy when attacking.</t>
  </si>
  <si>
    <t>Bloody Knight (0.5%)</t>
  </si>
  <si>
    <t>{ bonus3 bAutoSpell,"WZ_METEOR",1,20; }</t>
  </si>
  <si>
    <t>Add a chance of transforming a monster while fighting. [+ Raggler &amp; Zipper Bear &amp; Myst Case &amp; Baby Leopard] - Restore 2 SP every time when attacking. - Inflict 20% more damage with Mammonite. - LUK + 10 [Merchant Class] - Add a chance of gaining "Old Purple Box" each time a monster is killed. - Reflect single target Magic back at the caster (Success Chance 20%).</t>
  </si>
  <si>
    <t>Heirozoist (0.5%)</t>
  </si>
  <si>
    <t>{ bonus bClassChange,100; }</t>
  </si>
  <si>
    <t>DEF + 1 Reflect 5% of all Physical Melee Damage back to the enemy which inflicted it.</t>
  </si>
  <si>
    <t>High Orc (0.5%)</t>
  </si>
  <si>
    <t>{ bonus bDef,1; bonus bShortWeaponDamageReturn,5; }</t>
  </si>
  <si>
    <t>Add a 5% chance of auto casting Level 3 Frost Diver on the enemy when attacking. [+ Garm] Frost Diver chance Increases to 30%</t>
  </si>
  <si>
    <t>Garm Baby (0.5%)</t>
  </si>
  <si>
    <t>{ bonus3 bAutoSpell,"MG_FROSTDIVER",3,50+250*isequipped(4324); }</t>
  </si>
  <si>
    <t>Add a 50% chance of auto casting 'Freeze' on an enemy when the user receives Physical Damage. [Garm Baby Card Combo] Points : 1 MVP Point</t>
  </si>
  <si>
    <t>Garm (0.5%)</t>
  </si>
  <si>
    <t>{ if(@mvpcount&lt;6) { bonus2 bAddEffWhenHit,Eff_Freeze,5000; } }</t>
  </si>
  <si>
    <t>Add a 15% resistance against Neutral Property attacks. Inflict 5% more damage with Napalm Beat. [Loli Ruri &amp; Parasite &amp; Miyabi Doll &amp; Evil Nymph &amp; Bloody Butterfly Card Combo]</t>
  </si>
  <si>
    <t>Harpy (0.5%)</t>
  </si>
  <si>
    <t>{ bonus2 bSubEle,Ele_Neutral,15; bonus2 bSkillAtk,"MG_NAPALMBEAT",5; if(isequipped(4191,4208,4258,4309,4327)) { bonus bMaxHP,500; bonus bDef,5; bonus bMDef,5; bonus2 bSkillAtk,14,10; bonus2 bSkillAtk,19,10; bonus2 bSkillAtk,20,10; if(BaseClass == Job_Mage) { bonus bMatkRate,3; bonus bCastrate,-15; } } }</t>
  </si>
  <si>
    <t>Add a chance of gaining 'Sushi' or 'Raw Fish' each time a Fish monster is killed. Sushi and Raw Fish items restore 50% more HP.</t>
  </si>
  <si>
    <t>Sea Otter (0.5%)</t>
  </si>
  <si>
    <t>{ bonus2 bAddItemHealRate,IG_Fish,50; bonus3 bAddMonsterDropItemGroup,IG_Fish,RC_Fish,600; }</t>
  </si>
  <si>
    <t>Spell casting can not be interrupted. Increase Casting Time by 5%. Inflict 5% more damage with Fire Wall. [Loli Ruri &amp; Parasite &amp; Miyabi Doll &amp; Evil Nymph &amp; Harpy Card Combo]</t>
  </si>
  <si>
    <t>{ bonus bCastrate,5; bonus bNoCastCancel,0; bonus2 bSkillAtk,18,5; }</t>
  </si>
  <si>
    <t>Flee Rate + 15 Critical Rate + 1 [+ Munak &amp; Bongun] All Stats + 1</t>
  </si>
  <si>
    <t>Yao Jun (0.5%)</t>
  </si>
  <si>
    <t>{ bonus bFlee,15; bonus bCritical,1; if(isequipped(4090,4212)) bonus bAllStats,1; }</t>
  </si>
  <si>
    <t>Never be affected by Blind and Curse effects. INT + 3 This card does not stack with itself. Points : 1 MVP Point</t>
  </si>
  <si>
    <t>Evil Snake Lord (0.5%)</t>
  </si>
  <si>
    <t>{ if(@mvpcount&lt;6) { if (isequippedcnt(4330)==1) { bonus bInt,3; bonus2 bResEff,Eff_Blind,10000; bonus2 bResEff,Eff_Curse,10000; } } }</t>
  </si>
  <si>
    <t>Critical Rate + 3 [Swordman Class] Perfect Dodge + 3 [Solider &amp; Assaulter &amp; Permeter &amp; Freezer Card Combo]</t>
  </si>
  <si>
    <t>Heater (0.5%)</t>
  </si>
  <si>
    <t>{ bonus bCritical,3; if(BaseClass == Job_Swordman) bonus bFlee2,3; }</t>
  </si>
  <si>
    <t>ATK + 5, INT + 1 [+ Rideword &amp; Cookie &amp; Seal] - ATK + 25 - STR + 3, Maximum SP + 80 - Add a 1% chance of auto casting Level 5 Signum Crucis on the enemy when attacking. - Inflict 10% more damage with Asura Strike. [Monk, Champion] - Reduce SP Consumption of skills by 10%. - Spell casting can not be interrupted.</t>
  </si>
  <si>
    <t>Old Stove (0.5%)</t>
  </si>
  <si>
    <t>{ bonus bBaseAtk,5; bonus bInt,1; if(isequipped(4185,4293,4312)) { bonus bStr,3; bonus bMaxSP,80; bonus bBaseAtk,25; bonus3 bAutoSpell,"AL_CRUCIS",5,10; bonus2 bSkillAtk,"MO_EXTREMITYFIST",10; if(BaseJob == Job_Monk) { bonus bUseSPrate,-10; bonus bNoCastCancel,0; } } }</t>
  </si>
  <si>
    <t>Add a 30% chance of auto casting 'Poison' on an enemy and yourself when the user receives Physical Damage.</t>
  </si>
  <si>
    <t>Venomous (0.5%)</t>
  </si>
  <si>
    <t>{ bonus3 bAddEffWhenHit,Eff_Poison,3000,ATF_TARGET|ATF_SELF; }</t>
  </si>
  <si>
    <t>Reduce damage from Long Range attacks by 10%. 10% Resistance to Neutral attacks.</t>
  </si>
  <si>
    <t>Noxious (0.5%)</t>
  </si>
  <si>
    <t>{ bonus bLongAtkDef,10; bonus2 bSubEle,Ele_Neutral,10; }</t>
  </si>
  <si>
    <t>Gain immunity to the External Bleeding status. HP Recovery + 10%</t>
  </si>
  <si>
    <t>Ungoliant (0.5%)</t>
  </si>
  <si>
    <t>{ bonus bHPrecovRate,10; bonus2 bResEff,Eff_Bleeding,10000; }</t>
  </si>
  <si>
    <t>Every 18 Base DEX, you gain 1 VIT.</t>
  </si>
  <si>
    <t>Obsidian (0.5%)</t>
  </si>
  <si>
    <t>{ bonus bVit,readparam(bDex)/18; }</t>
  </si>
  <si>
    <t>ATK - 25 DEF + 3</t>
  </si>
  <si>
    <t>Mineral (0.5%)</t>
  </si>
  <si>
    <t>{ bonus bBaseAtk,-25; bonus bDef,3; }</t>
  </si>
  <si>
    <t>Reduce damage from Undead monster by 30%.</t>
  </si>
  <si>
    <t>Teddy Bear (0.5%)</t>
  </si>
  <si>
    <t>{ bonus2 bSubRace,RC_Undead,30; }</t>
  </si>
  <si>
    <t>Add a 5% chance of auto casting Level 1 Strip Weapon on enemy when attacking.</t>
  </si>
  <si>
    <t>Metaling (0.5%)</t>
  </si>
  <si>
    <t>{ bonus3 bAutoSpell,"RG_STRIPWEAPON",1,50; }</t>
  </si>
  <si>
    <t>Cannot be knocked back. VIT +5, DEF +5. Points : 2 MVP Points</t>
  </si>
  <si>
    <t>RSX-0806 (0.5%)</t>
  </si>
  <si>
    <t>{ if(@mvpcount&lt;6) { bonus bVit,5; bonus bDef,5; bonus bNoKnockback,0; } }</t>
  </si>
  <si>
    <t>LUK + 2 [+ Raggler &amp; Zipper Bear &amp; Muka &amp; Baby Leopard] - STR + 4 - Maximum HP and SP + 7% - Inflict 20% more damage with Mammonite. - Gain 1 SP every time when the user receives Physical attack on the enemies. [Alchemist, Creator] - Add a 1% chance of auto casting Level 1 Adrenaline Rush on the user when attacking. - Add a 15% chance of gaining Zenorc's Fang, Heart of Mermaid, Fabric and Immortal Heart each time a monster is killed. - Add a 20% chance of gaining Detonator and Tendon each time a monster is killed. - Add a 25% chance of gaining Alcohol each time a monster is killed. - Add a 35% chance of gaining Maneater Blossom and Stem each time a monster is killed.</t>
  </si>
  <si>
    <t>Holden (0.5%)</t>
  </si>
  <si>
    <t>{ 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 }</t>
  </si>
  <si>
    <t>Add a chance of gaining 'Tentacle and Cheese Gratin' each time an Insect monster is killed.</t>
  </si>
  <si>
    <t>Anopheles (0.5%)</t>
  </si>
  <si>
    <t>{ bonus3 bAddMonsterDropItem,12058,RC_Insect,50; }</t>
  </si>
  <si>
    <t>Inflict 5% more damage with Thunder Storm, Jupitel Thunder, Lord of Vermilion, North Wind and Lightning Crash. -50 SP when unequipped. [Hill Wind + Hill Windsper Set] Inflict an additional 5% more damage with Thunder Storm, Jupitel Thunder Lord of Vermilion, North Wind and Lightning Crash.</t>
  </si>
  <si>
    <t>Hill Wind (0.5%)</t>
  </si>
  <si>
    <t>{ bonus2 bSkillAtk,"MG_THUNDERSTORM",5; bonus2 bSkillAtk,"WZ_JUPITEL",5; bonus2 bSkillAtk,"WZ_VERMILION",5; bonus2 bSkillAtk,"NJ_RAIGEKISAI",5; bonus2 bSkillAtk,"NJ_KAMAITACHI",5; }</t>
  </si>
  <si>
    <t>Every 18 Base INT, you gain 1 STR.</t>
  </si>
  <si>
    <t>Egnigem Cenia (0.5%)</t>
  </si>
  <si>
    <t>{ bonus bStr,readparam(bInt)/18; }</t>
  </si>
  <si>
    <t>Add a chance of gaining 'Clam Soup' each time a Fish monster is killed.</t>
  </si>
  <si>
    <t>Armeyer Dinze (0.5%)</t>
  </si>
  <si>
    <t>{ bonus3 bAddMonsterDropItem,12053,RC_Fish,50; }</t>
  </si>
  <si>
    <t>Add a 5% chance of auto casting Level 1 Strip Armor on the enemy when attacking. [+ Stainer &amp; Wanderer &amp; Wild Rose &amp; Shinobi] - STR + 6 - AGI + 4 - Inflict 10% more damage with Back Stab. - Add a 5% chance of auto casting Level 5 Strip Armor on the enemy when attacking if the user has mastered the skill at Level 5. [Rogue, Stalker] - Intimidate Auto-Spell will not function. - Reduce SP Consumption of skills by 20%.</t>
  </si>
  <si>
    <t>Wickebine Tres (0.5%)</t>
  </si>
  <si>
    <t>{ bonus3 bAutoSpell,"RG_STRIPARMOR",1,50; if(isequipped(4039,4210,4257,4230)) { bonus bStr,6; bonus bAgi,4; bonus2 bSkillAtk,"RG_BACKSTAP",10; if(getskilllv("RG_STRIPARMOR")==5) bonus3 bAutoSpell,"RG_STRIPARMOR",5,50; if(BaseJob == Job_Rogue) { bonus bUseSPrate,-20; bonus3 bAutoSpell,"RG_INTIMIDATE",1,-20; } } }</t>
  </si>
  <si>
    <t>Add a 5% chance of auto casting Level 1 Pneuma on the user when the user receives Physical Damage.</t>
  </si>
  <si>
    <t>Errende Ebecee (0.5%)</t>
  </si>
  <si>
    <t>{ bonus4 bAutoSpellWhenHit,"AL_PNEUMA",1,50,0; }</t>
  </si>
  <si>
    <t>Inflict 3% more damage with Storm Gust. Inflict 5% more damage with Frost Nova and Falling Ice Pillar. -50 SP when unequipped. [Laurell Weinder + Boiled Rice Set] Gain an addictional 3% more damage with Storm Gust. Gain an addictional 5% more damage with Frost Nova and Falling Ice Pillar.</t>
  </si>
  <si>
    <t>{ bonus2 bSkillAtk,"WZ_STORMGUST",3; bonus2 bSkillAtk,"WZ_FROSTNOVA",5; bonus2 bSkillAtk,"NJ_HYOUSYOURAKU",5; }</t>
  </si>
  <si>
    <t>Flee Rate + 10 [Refine Rate 0~4] Additional Flee Rate + 10 Perfect Dodge + 1</t>
  </si>
  <si>
    <t>Kavach Icarus (0.5%)</t>
  </si>
  <si>
    <t>{ if(getrefine()&lt;=4) { bonus bFlee,20; bonus bFlee2,1; } else { bonus bFlee,10; } }</t>
  </si>
  <si>
    <t>Every 5 seconds, you recover 500 HP and 50 SP. Increases Maximum HP by 15% and Maximum SP by 10%. Points : 1 MVP Point</t>
  </si>
  <si>
    <t>{ if(@mvpcount&lt;6) { bonus bMaxHPrate,15; bonus bMaxSPrate,10; bonus2 bHPRegenRate,500,5000; bonus2 bSPRegenRate,50,5000; } }</t>
  </si>
  <si>
    <t>Maximum HP + 2000, decreases with the Refine Rate. HP Recovery + 10%</t>
  </si>
  <si>
    <t>Remover (0.5%)</t>
  </si>
  <si>
    <t>{ bonus bMaxHP,2000-40*getrefine(); bonus bHPrecovRate,10; }</t>
  </si>
  <si>
    <t>[Base Agility &gt;= 135] Add a 30% resistance against Silence and Stun. [Base Vitality &gt;= 120] Add a 50% resistance against Stone Curse and Sleep. Note: This card does not stack with itself</t>
  </si>
  <si>
    <t>Gemini-S58 (0.5%)</t>
  </si>
  <si>
    <t>{ if (isequippedcnt(4354)==1) { if(readparam(bAgi)&gt;=135) { bonus2 bResEff,Eff_Silence,3000; bonus2 bResEff,Eff_Stun,3000; } if(readparam(bVit)&gt;=120) { bonus2 bResEff,Eff_Stone,5000; bonus2 bResEff,Eff_Sleep,5000; } } }</t>
  </si>
  <si>
    <t>Add a chance of gaining 'Bomber Steak' each time a Brute monster is killed.</t>
  </si>
  <si>
    <t>Gremlin (0.5%)</t>
  </si>
  <si>
    <t>{ bonus3 bAddMonsterDropItem,12043,RC_Brute,50; }</t>
  </si>
  <si>
    <t>Enables use of Level 1 Cast Cancel.</t>
  </si>
  <si>
    <t>Beholder (0.5%)</t>
  </si>
  <si>
    <t>{ skill "SA_CASTCANCEL",1; }</t>
  </si>
  <si>
    <t>Enables use of Level 1 Berserk. Maximum HP - 50% Points : 3 MVP Points</t>
  </si>
  <si>
    <t>Lord Knight Seyren (0.5%)</t>
  </si>
  <si>
    <t>{ if(@mvpcount&lt;6) { skill "LK_BERSERK",1; bonus bMaxHPrate,-50; } }</t>
  </si>
  <si>
    <t>STR - 6 Increase STR by an amount equal to the refine rate of the equipment this card is compound on.</t>
  </si>
  <si>
    <t>Seyren Windsor (0.5%) Lord Knight Seyren (0.5%)</t>
  </si>
  <si>
    <t>{ bonus bStr,getrefine()-6; }</t>
  </si>
  <si>
    <t>Enables use of Level 3 Cloaking. Points : 2 MVP Points</t>
  </si>
  <si>
    <t>Assassin Cross Eremes (0.5%)</t>
  </si>
  <si>
    <t>{ if(@mvpcount&lt;6) { skill "AS_CLOAKING",3; } }</t>
  </si>
  <si>
    <t>Critical Rate + 10 on DemiHuman monster.</t>
  </si>
  <si>
    <t>Eremes Guile (0.5%) Assassin Cross Eremes (0.5%)</t>
  </si>
  <si>
    <t>{ bonus2 bCriticalAddRace,RC_DemiHuman,10; }</t>
  </si>
  <si>
    <t>Add a 10% chance of breaking the enemy's weapon and a 7% chance of breaking the enemy's armor when attacking. This card does not stack with itself. Points : 2 MVP Points</t>
  </si>
  <si>
    <t>Whitesmith Howard (0.5%)</t>
  </si>
  <si>
    <t>{ if(@mvpcount&lt;6) { if (isequippedcnt(4361)==1) { bonus bBreakWeaponRate,1000; bonus bBreakArmorRate,700; } } }</t>
  </si>
  <si>
    <t>HIT + 30 Decreases Attack Speed by 5%.</t>
  </si>
  <si>
    <t>Mastersmith Howard (0.5%) Howard Alt-Eisen (0.5%)</t>
  </si>
  <si>
    <t>{ bonus bAspdRate,-5; bonus bHit,30; }</t>
  </si>
  <si>
    <t>Every time you receive a Magical or a Physical Damage, small chance to auto-spell Level 1 Assumptio on yourself. This card does not stack with itself. Points : 1 MVP Point</t>
  </si>
  <si>
    <t>High Priest Margaretha (0.5%)</t>
  </si>
  <si>
    <t>{ if(@mvpcount&lt;6) { if (isequippedcnt(4363)==1) bonus5 bAutoSpellWhenHit,"HP_ASSUMPTIO",1,50,BF_WEAPON|BF_MAGIC,0; } }</t>
  </si>
  <si>
    <t>Add a 15% chance of auto casting Level 5 Lex Divina on an enemy when the user receives Magical Damage. INT + 1</t>
  </si>
  <si>
    <t>Margaretha Sorin (0.5%) High Priest Margaretha (0.5%)</t>
  </si>
  <si>
    <t>{ bonus bInt,1; bonus5 bAutoSpellWhenHit,"PR_LEXDIVINA",5,150,BF_MAGIC,1; }</t>
  </si>
  <si>
    <t>Ignores MDEF of normal monsters. Slows your casting time by 2x. Reduces SP regeneration rate by 100%. Drain 2000 SP as the headgear is unequipped. Points : 3 MVP Points</t>
  </si>
  <si>
    <t>High Wizard Kathryne (0.5%)</t>
  </si>
  <si>
    <t>{ if(@mvpcount&lt;6) { bonus bIgnoreMDefRace,RC_NonBoss; bonus bCastrate,100; bonus bSPrecovRate,-100; } }</t>
  </si>
  <si>
    <t>Reduce Casting Time by 1% per Refine Level of the equipment this card is compunded on. [Refine Rate 9~10] MATK + 2%</t>
  </si>
  <si>
    <t>Kathryne Keyron (0.5%) High Wizard Kathryne (0.5%)</t>
  </si>
  <si>
    <t>{ bonus bCastrate,getrefine()*-1; if(getrefine()&gt;=9) { bonus bMatkRate,2; } }</t>
  </si>
  <si>
    <t>Add a 10% chance of gaining 20% of the damage inflicted on an enemy as HP with each attack. This card does not stack with itself. Points : 1 MVP Point</t>
  </si>
  <si>
    <t>Sniper Cecil (0.5%)</t>
  </si>
  <si>
    <t>{ if(@mvpcount&lt;6) { if (isequippedcnt(4367)==1) bonus2 bHpDrainRate,50,20; } }</t>
  </si>
  <si>
    <t>HIT - 30 Increases Attack Speed by 5%.</t>
  </si>
  <si>
    <t>Sniper Cecil (0.5%) Cecil Damon (0.5%)</t>
  </si>
  <si>
    <t>{ bonus bAspdRate,5; bonus bHit,-30; }</t>
  </si>
  <si>
    <t>Every 18 Base AGI, you gain 1 LUK.</t>
  </si>
  <si>
    <t>Venatu (0.5%) Venatu (0.5%) Venatu (0.5%) Venatu (0.5%)</t>
  </si>
  <si>
    <t>{ bonus bLuk,readparam(bAgi)/18; }</t>
  </si>
  <si>
    <t>VIT - 5 Increase VIT by an amount equal to the refine rate of the equipment this card is compound on.</t>
  </si>
  <si>
    <t>Dimik (0.5%) Dimik (0.5%) Dimik (0.5%) Dimik (0.5%)</t>
  </si>
  <si>
    <t>{ bonus bVit,getrefine()-5; }</t>
  </si>
  <si>
    <t>ATK + 10 Increase Casting Time by 20%. [+ Permeter &amp; Freezer &amp; Heater] - INT + 1 - STR + 1 - DEF + 2 - SP Recovery + 10% - Inflict 10% more damage with Shield Chain and Sacrifice. - Reduce Casting Time by 10%. [Crusader, Paladin] - Blesses an Armor with the Holy Property.</t>
  </si>
  <si>
    <t>Archdam (0.5%)</t>
  </si>
  <si>
    <t>{ bonus bBaseAtk,10; bonus bCastrate,20; if(isequipped(4311,4319,4331)) { bonus bInt,1; bonus bStr,1; bonus bDef,2; bonus bSPrecovRate,10; bonus2 bSkillAtk,"PA_SHIELDCHAIN",10; bonus2 bSkillAtk,"PA_SACRIFICE",10; bonus bCastrate,-10; if(BaseJob == Job_Crusader) { bonus bDefEle,Ele_Holy; } } }</t>
  </si>
  <si>
    <t>Increases effectiveness of your Heal, Sanctuary and Potion Pitcher by 30%. Increases SP taken by all skills by 15%. This card does not stack with itself. Points : 1 MVP Point</t>
  </si>
  <si>
    <t>White Lady (0.5%)</t>
  </si>
  <si>
    <t>{ if(@mvpcount&lt;6) { if (isequippedcnt(4372)==1) { bonus bHealPower,30; bonus bUseSPrate,15; } } }</t>
  </si>
  <si>
    <t>LUK - 5 Increase LUK and Critical Rate + 1% per Refine Level of the equipment this card is compounded on.</t>
  </si>
  <si>
    <t>Green Maiden (0.5%)</t>
  </si>
  <si>
    <t>{ bonus bLuk,getrefine()-5; bonus bCritical,getrefine(); }</t>
  </si>
  <si>
    <t>Every time you do a Magical attack, it ignores 30% of Boss-type monster's MDEF, and does damage accordingly. DEX + 3 This card does not stack with itself. Points : 1 MVP Point</t>
  </si>
  <si>
    <t>Vesper (0.5%)</t>
  </si>
  <si>
    <t>{ if(@mvpcount&lt;6) { if (isequippedcnt(4374)==1) { bonus bDex,3; bonus2 bIgnoreMdefRate,RC_Boss,30; } } }</t>
  </si>
  <si>
    <t>Increase resistance to Neutral Property attacks by 10%. Flee Rate + 10 [Refine Rate 9~10] Add a resistance against Neutral Property attacks by 5%. Add a Flee Rate + 5</t>
  </si>
  <si>
    <t>Orc Baby (0.5%)</t>
  </si>
  <si>
    <t>{ if(getrefine()&gt;=9) { bonus2 bSubEle,Ele_Neutral,15; bonus bFlee,15; } else { bonus2 bSubEle,Ele_Neutral,10; bonus bFlee,10; } }</t>
  </si>
  <si>
    <t>Maximum HP - 40% Maximum SP + 50% Add a 100% chance of gaining 'Banana' each time a monster is killed. Increase 'Banana' and 'Banana Juice' healing rate by 500%. Points : 1 MVP Point</t>
  </si>
  <si>
    <t>Lady Tanee (0.5%)</t>
  </si>
  <si>
    <t>{ if(@mvpcount&lt;6) { bonus bMaxHPrate,-40; bonus bMaxSPrate,50; bonus2 bAddMonsterDropItem,513,200; bonus2 bAddItemHealRate,513,500; bonus2 bAddItemHealRate,532,500; } }</t>
  </si>
  <si>
    <t>Add a chance of gaining 'Fruit Punch' each time a Formless monster is killed.</t>
  </si>
  <si>
    <t>Grove (0.5%)</t>
  </si>
  <si>
    <t>{ bonus3 bAddMonsterDropItem,12063,RC_Formless,50; }</t>
  </si>
  <si>
    <t>Maximum HP and SP + 4% [Refine Rate 0~4] Additional Maximum HP and SP + 4% HP and SP Recovery + 5%</t>
  </si>
  <si>
    <t>Acidus (0.5%)</t>
  </si>
  <si>
    <t>{ if(getrefine()&lt;=4) { bonus bMaxHPrate,8; bonus bMaxSPrate,8; bonus bHPrecovRate,5; bonus bSPrecovRate,5; } else { bonus bMaxHPrate,4; bonus bMaxSPrate,4; } }</t>
  </si>
  <si>
    <t>Maximum SP + 40 [Refine Rate 0~4] Additional Maximum SP + 40 SP Recovery + 5%</t>
  </si>
  <si>
    <t>{ if(getrefine()&lt;=4) { bonus bSPrecovRate,5; bonus bMaxSP,80; } else { bonus bMaxSP,40; } }</t>
  </si>
  <si>
    <t>Inflict 5% more damage with Fire Pillar, Dragon Fire Formation and Meteor Storm. -50 SP when unequipped.</t>
  </si>
  <si>
    <t>Ferus (0.5%)</t>
  </si>
  <si>
    <t>{ bonus2 bSkillAtk,"WZ_FIREPILLAR",5; bonus2 bSkillAtk,"WZ_METEOR",5; bonus2 bSkillAtk,"NJ_BAKUENRYU",5; }</t>
  </si>
  <si>
    <t>VIT + 1 Maximum HP + 10% [+ Cruiser &amp; Anolian &amp; Alligator &amp; Dragon Tail] - DEX + 5 - Inflict 5% more damage with Arrow Vulcan, and inflict 10% more damage with Musical Strike and Throw Arrow. [Bard, Dancer, Clown, Gypsy] Add a 5% chance of auto casting Level 2 Tarot Card of Fate on the enemy when attacked.</t>
  </si>
  <si>
    <t>{ bonus bVit,1; bonus bMaxHPrate,10; if(isequipped(4297,4234,4252,4178)) { bonus bDex,5; bonus2 bSkillAtk,"CG_ARROWVULCAN",5; bonus2 bSkillAtk,"DC_THROWARROW",10; bonus2 bSkillAtk,"BA_MUSICALSTRIKE",10; if(BaseJob == Job_Bard || BaseJob == Job_Dancer) { bonus3 bAutoSpellWhenHit,"CG_TAROTCARD",2,50; } } }</t>
  </si>
  <si>
    <t>Maximum HP + 2000 HP Recovery + 10% [+ Miyabi Doll &amp; Evil Nymph &amp; Harpy &amp; Bloody Butterfly] - INT + 3 - Inflict 10% more damage with Heaven's Drive and Thunder Storm. [Sage, Professor] - Reflect single target Magic back at the caster (Success Chance 20%). - Add a 1% chance of gaining 'Red Gemstone' or 'Yellow Gemstone' item each time a monster is killed. - Reduce Casting Time by 20%.</t>
  </si>
  <si>
    <t>Novus (0.5%)</t>
  </si>
  <si>
    <t>{ 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 }</t>
  </si>
  <si>
    <t>Add a 30% chance of auto casting 'Confusion' on an enemy and yourself when the user receives Physical Damage.</t>
  </si>
  <si>
    <t>{ bonus3 bAddEffWhenHit,Eff_Confusion,3000,ATF_TARGET|ATF_SELF; }</t>
  </si>
  <si>
    <t>Add a 10% chance of auto casting Level 1 Spell Breaker on the enemy when attacking.</t>
  </si>
  <si>
    <t>Hydrolancer (0.5%)</t>
  </si>
  <si>
    <t>{ bonus3 bAutoSpell,"SA_SPELLBREAKER",1,100; }</t>
  </si>
  <si>
    <t>Add a chance of gaining 'Herb and Honey Tea' each time a Dragon monster is killed.</t>
  </si>
  <si>
    <t>Dragon Egg (0.5%)</t>
  </si>
  <si>
    <t>{ bonus3 bAddMonsterDropItem,12048,RC_Dragon,50; }</t>
  </si>
  <si>
    <t>Gain protection from the Freeze status. Add a 5% chance of auto casting Level 1 Land Protector around the user when the user receives Magical Damage. MDEF - 20 Points : 1 MVP Point</t>
  </si>
  <si>
    <t>Detardeurus (0.5%)</t>
  </si>
  <si>
    <t>{ if(@mvpcount&lt;6) { bonus2 bResEff,Eff_Freeze,10000; bonus5 bAutoSpellWhenHit,"SA_LANDPROTECTOR",1,70,BF_MAGIC,0; bonus bMdef,-20; } }</t>
  </si>
  <si>
    <t>Every 18 Base LUK, you gain 1 AGI.</t>
  </si>
  <si>
    <t>Ancient Mimic (0.5%)</t>
  </si>
  <si>
    <t>{ bonus bAgi,readparam(bLuk)/18; }</t>
  </si>
  <si>
    <t>Deathword Card</t>
  </si>
  <si>
    <t>Inflict 5% more damage with Soul Strike, Napalm Beat, Napalm Vulcan. -50 SP when unequipped. [Deathword + Mummy Girl Set] Inflict an additional 5% more damage with Soul Strike, Napalm Beat, Napalm Vulcan.</t>
  </si>
  <si>
    <t>Death Word (0.5%)</t>
  </si>
  <si>
    <t>{ bonus2 bSkillAtk,"MG_NAPALMBEAT",5; bonus2 bSkillAtk,"MG_SOULSTRIKE",5; bonus2 bSkillAtk,"HW_NAPALMVULCAN",5; }</t>
  </si>
  <si>
    <t>ATK + 5 Add a 5% chance of auto casting External Bleeding on the enemy when attacking.</t>
  </si>
  <si>
    <t>Breeze (0.5%)</t>
  </si>
  <si>
    <t>{ bonus bBaseAtk,5; bonus2 bAddEff,Eff_Bleeding,500; }</t>
  </si>
  <si>
    <t>Add a chance of gaining 'Fried Sweet Potato with Syrup' each time an Angel monster is killed.</t>
  </si>
  <si>
    <t>Baroness of Retribution (0.5%)</t>
  </si>
  <si>
    <t>{ bonus3 bAddMonsterDropItem,12068,RC_Angel,50; }</t>
  </si>
  <si>
    <t>Every 18 Base VIT, you gain 1 DEX.</t>
  </si>
  <si>
    <t>Dame of Sentinel (0.5%)</t>
  </si>
  <si>
    <t>{ bonus bDex,readparam(bVit)/18; }</t>
  </si>
  <si>
    <t>Every 18 Base STR, you gain 1 INT.</t>
  </si>
  <si>
    <t>Mistress of Shelter (0.5%)</t>
  </si>
  <si>
    <t>{ bonus bInt,readparam(bStr)/18; }</t>
  </si>
  <si>
    <t>[Priest, High Priest] Add a 2% chance of auto casting Level 5 Grand Cross when attacking.</t>
  </si>
  <si>
    <t>Lady Solace (0.5%)</t>
  </si>
  <si>
    <t>{ if(BaseJob == Job_Priest) bonus3 bAutoSpell,"CR_GRANDCROSS",5,20; }</t>
  </si>
  <si>
    <t>ATK + 5 Add a 5% chance of auto casting Level 3 Decrease Agility on the enemy when attacking.</t>
  </si>
  <si>
    <t>Maero of Thanatos (0.5%)</t>
  </si>
  <si>
    <t>{ bonus bBaseAtk,5; bonus3 bAutoSpell,"AL_DECAGI",3,50; }</t>
  </si>
  <si>
    <t>AGI - 5 Increase AGI by an amount equal to the refine rate of the equipment this card is compounded on.</t>
  </si>
  <si>
    <t>Odium of Thanatos (0.5%)</t>
  </si>
  <si>
    <t>{ bonus bAgi,getrefine()-5; }</t>
  </si>
  <si>
    <t>INT - 6 Increase INT by an amount equal to the refine rate of the equipment this card is compounded on.</t>
  </si>
  <si>
    <t>Despero of Thanatos (0.5%)</t>
  </si>
  <si>
    <t>{ bonus bInt,getrefine()-6; }</t>
  </si>
  <si>
    <t>Thanatos Dolor Card</t>
  </si>
  <si>
    <t>Whenever you do a Magical attack, 10% additional damage vs. Angel-type enemies.</t>
  </si>
  <si>
    <t>Dolor of Thanatos (0.5%)</t>
  </si>
  <si>
    <t>{ bonus2 bMagicAddRace,RC_Angel,10; }</t>
  </si>
  <si>
    <t>Deals more damage depending on the target's defense. Drain 1 SP from its owner on each attack. DEF - 30, Flee Rate - 30 Points : 2 MVP Points</t>
  </si>
  <si>
    <t>Memory of Thanatos (0.5%)</t>
  </si>
  <si>
    <t>{ if(@mvpcount&lt;6) { bonus bDefRatioAtkRace,RC_Boss; bonus bDefRatioAtkRace,RC_NonBoss; bonus bSPDrainValue,-1; bonus bDef,-30; bonus bFlee,-30; } }</t>
  </si>
  <si>
    <t>Add a 5% chance of auto casting Wink of Charm on an enemy when the user receives Physical Damage. [Dancer, Gypsy] Auto cast chance increases to 10%.</t>
  </si>
  <si>
    <t>{ bonus3 bAutoSpellWhenHit,"DC_WINKCHARM",1,50+50*(BaseJob == Job_Dancer); }</t>
  </si>
  <si>
    <t>Flee Rate + 10 DEF - 5</t>
  </si>
  <si>
    <t>Alicel (0.5%)</t>
  </si>
  <si>
    <t>{ bonus bFlee,10; bonus bDef,-5; }</t>
  </si>
  <si>
    <t>[Swordman, Merchant, Thief, Taekwon, Star Gladiator Class] STR + 2, Maximum HP + 5% [Mage, Acolyte, Archer, Gunslinger, Soul Linker, Ninja Class] INT + 2, Maximum SP + 5% [Super Novice] If STR &gt; INT, STR + 2, Maximum HP + 5%, otherwise INT + 2, Maximum SP + 5%</t>
  </si>
  <si>
    <t>Aliot (0.5%)</t>
  </si>
  <si>
    <t>{ 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(Class==Job_SuperNovice) { if (readparam(bStr) &gt; readparam(bInt)) { bonus bStr,2; bonus bMaxHPrate,5; } else { bonus bInt,2; bonus bMaxSPrate,5; } } }</t>
  </si>
  <si>
    <t>Reduces all skill's after-cast delay by 30%. This card does not stack with itself or Fairy Wings. Points : 1 MVP Point</t>
  </si>
  <si>
    <t>Kiel D-01 (0.5%)</t>
  </si>
  <si>
    <t>{ if(@mvpcount&lt;6) { if (isequippedcnt(4403)==1) bonus bDelayRate,-30; } }</t>
  </si>
  <si>
    <t>Add a 30% chance of auto casting External Bleeding on an enemy and yourself when the user receives Physical Damage.</t>
  </si>
  <si>
    <t>Skogul (0.5%)</t>
  </si>
  <si>
    <t>{ bonus3 bAddEffWhenHit,Eff_Bleeding,3000,ATF_TARGET|ATF_SELF; }</t>
  </si>
  <si>
    <t>Reflect single target Magic back at the caster by 2 times the refine rate chance. [Mage Class] MDEF + 3</t>
  </si>
  <si>
    <t>Frus (0.5%)</t>
  </si>
  <si>
    <t>{ bonus bMagicDamageReturn,getrefine()*2; if(BaseClass==Job_Mage) bonus bMdef,3; }</t>
  </si>
  <si>
    <t>Whenever you do a Magical attack, 2% additional damage vs. Demon-type enemies.</t>
  </si>
  <si>
    <t>Skeggiold (0.5%) Skeggiold (0.5%)</t>
  </si>
  <si>
    <t>{ bonus2 bMagicAddRace,RC_Demon,2; }</t>
  </si>
  <si>
    <t>Add a 5% chance of auto casting Level 1 Dispell when attacking. Make a weapon indestructible (except in upgrade attempts). Increases damage done by 10%. This card does not stack with itself. Points : 2 MVP Points</t>
  </si>
  <si>
    <t>Valkyrie Randgris (0.5%)</t>
  </si>
  <si>
    <t>{ if(@mvpcount&lt;6) { if (isequippedcnt(4407)==1) { bonus bUnbreakableWeapon,0; bonus2 bAddRace,RC_NonBoss,10; bonus2 bAddRace,RC_Boss,10; bonus3 bAutoSpell,"SA_DISPELL",1,50; } } }</t>
  </si>
  <si>
    <t>Increases damage inflicted on Holy Property, Shadow Property, Angel monster, and Demon monster by 40%. Points : 2 MVP Points</t>
  </si>
  <si>
    <t>Gloom Under Night (0.5%)</t>
  </si>
  <si>
    <t>{ if(@mvpcount&lt;6) { bonus2 bAddEle,Ele_Holy,40; bonus2 bAddEle,Ele_Dark,40; bonus2 bAddRace,RC_Angel,40; bonus2 bAddRace,RC_Demon,40; } }</t>
  </si>
  <si>
    <t>MATK + 5%, DEF - 10 [Mage Class] SP + 100</t>
  </si>
  <si>
    <t>Agav (0.5%)</t>
  </si>
  <si>
    <t>{ bonus bMatkRate,5; bonus bDef,-10; if (BaseClass == Job_Mage) bonus bMaxSP,100; }</t>
  </si>
  <si>
    <t>ATK + 15 [Swordman Class] HP + 2000</t>
  </si>
  <si>
    <t>Echio (0.5%)</t>
  </si>
  <si>
    <t>{ bonus bBaseAtk,15; if (BaseClass == Job_Swordman) bonus bMaxHP,2000; }</t>
  </si>
  <si>
    <t>STR + 2, For 5 seconds Critical Rate + 100 when attacking to the enemies.</t>
  </si>
  <si>
    <t>Vanberk (0.5%)</t>
  </si>
  <si>
    <t>{ bonus bStr,2; autobonus "{ bonus bCritical,100; }",10,5000,0,"{ specialeffect2 EF_ENHANCE; }"; }</t>
  </si>
  <si>
    <t>INT + 2 When performing a Magical attack, there is a chance to Reduce Casting Time by 50% and increase FLEE rate by 30 for 5 seconds.</t>
  </si>
  <si>
    <t>{ bonus bInt,2; autobonus "{ bonus bCastrate,-50; bonus bFlee,30; }",50,5000,BF_MAGIC,"{ specialeffect2 EF_SUFFRAGIUM; }"; }</t>
  </si>
  <si>
    <t>Reduces damage from Small, Medium, and Large type monsters by 15%. For 10 seconds Perfect Dodge + 30 on the user when the user receives Physical or Magical Damage.</t>
  </si>
  <si>
    <t>Hodremlin (0.5%)</t>
  </si>
  <si>
    <t>{ bonus2 bSubSize,0,15; bonus2 bSubSize,1,15; bonus2 bSubSize,2,15; autobonus2 "{ bonus bFlee2,30; }",3,10000,BF_WEAPON|BF_MAGIC,"{ specialeffect2 EF_WIND; }"; }</t>
  </si>
  <si>
    <t>MDEF + 10 Enables use of Level 1 Stone Curse. Increase resistance to Stone Curse status by 30%.</t>
  </si>
  <si>
    <t>Seeker (0.5%)</t>
  </si>
  <si>
    <t>{ skill "MG_STONECURSE",1; bonus2 bResEff,Eff_Stone,3000; bonus bMdef,10; }</t>
  </si>
  <si>
    <t>Add a low chance of gaining Ice Cream when a monster gets killed. Ice Cream recovery rate + 100%.</t>
  </si>
  <si>
    <t>Snowier (0.5%)</t>
  </si>
  <si>
    <t>{ bonus2 bAddMonsterDropItem,536,2000; bonus2 bAddItemHealRate,536,100; }</t>
  </si>
  <si>
    <t>Reduce Casting Time of Cold Bolt and Lightning Spear of Ice by 25%. Inflict 25% more damage with Cold Bolt and Lightning Spear of Ice.</t>
  </si>
  <si>
    <t>Siroma (0.5%)</t>
  </si>
  <si>
    <t>{ bonus2 bSkillAtk,14,25; bonus2 bCastrate,14,-25; bonus2 bSkillAtk,537,25; bonus2 bCastrate,537,-25; }</t>
  </si>
  <si>
    <t>VIT + 2 For 10 seconds DEF + 10 when the user receives Physical or Magical Damage.</t>
  </si>
  <si>
    <t>Ice Titan (0.5%)</t>
  </si>
  <si>
    <t>{ bonus bVit,2; autobonus2 "{ bonus bDef,10; }",3,10000,BF_WEAPON|BF_MAGIC,"{ specialeffect2 EF_FREEZED; }"; }</t>
  </si>
  <si>
    <t>Add a 10% chance of auto casting Level 2 Cold Bolt on the enemy when attacking.</t>
  </si>
  <si>
    <t>{ bonus3 bAutoSpell,"MG_COLDBOLT",2,100; }</t>
  </si>
  <si>
    <t>Increases damage against Fire Property, Brute monsters, and Insect monsters by 40%. Add a 2% chance of auto casting Level 10 Frost Nova on an enemy when the user receives Physical Damage. Points : 1 MVP Point</t>
  </si>
  <si>
    <t>Ktullanux (0.5%)</t>
  </si>
  <si>
    <t>{ if(@mvpcount&lt;6) { bonus2 bAddEle,Ele_Fire,40; bonus2 bAddRace,RC_Brute,40; bonus2 bAddRace,RC_Insect,40; bonus5 bAutoSpellWhenHit,"WZ_FROSTNOVA",10,20,BF_WEAPON|BF_MAGIC,0; } }</t>
  </si>
  <si>
    <t>Add a 10% chance of auto casting Level 1 Heal and Level 1 Increase Agi on yourself when the user receives Physical Damage.</t>
  </si>
  <si>
    <t>Muscipular (0.5%)</t>
  </si>
  <si>
    <t>{ bonus3 bAutoSpellWhenHit,"AL_HEAL",1,100; bonus3 bAutoSpellWhenHit,"AL_INCAGI",1,100; }</t>
  </si>
  <si>
    <t>Increase Critical Rate + 15 damage with Long Range Physical attack.</t>
  </si>
  <si>
    <t>Drosera (0.5%)</t>
  </si>
  <si>
    <t>{ if (getiteminfo(getequipid(EQI_HAND_R),9) &gt; 3) bonus bCritical,15; }</t>
  </si>
  <si>
    <t>Flee Rate + 5, Perfect Dodge + 3 Increase damage on Water Property enemies by 10%. Add a Critical Rate + 15 to the Fish monster.</t>
  </si>
  <si>
    <t>Roween (0.5%)</t>
  </si>
  <si>
    <t>{ bonus bFlee,5; bonus bFlee2,3; bonus2 bAddEle,Ele_Water,10; bonus2 bCriticalAddRace,RC_Fish,15; }</t>
  </si>
  <si>
    <t>HIT + 5, Increase damage on Water Property enemies by 5%.</t>
  </si>
  <si>
    <t>Galion (0.5%)</t>
  </si>
  <si>
    <t>{ bonus bHit,5; bonus2 bAddEle,Ele_Water,5; }</t>
  </si>
  <si>
    <t>Enables use of Level 1 Pick Stone and Level 1 Throw Stone.</t>
  </si>
  <si>
    <t>Stapo (0.5%)</t>
  </si>
  <si>
    <t>{ skill "TF_PICKSTONE",1; skill "TF_THROWSTONE",1; }</t>
  </si>
  <si>
    <t>ATK + 25 When dealing a physical attack there is a 1.5% chance that for 10 seconds your ASPD will increase by 100%. This card does not stack with itself. Points : 1 MVP Point</t>
  </si>
  <si>
    <t>Atroce (0.5%)</t>
  </si>
  <si>
    <t>{ if(@mvpcount&lt;6) { if (isequippedcnt(4425)==1) { bonus bBaseAtk,25; autobonus "{ bonus bAspdRate,100; }",15,10000,0,"{ specialeffect2 EF_POTION_BERSERK; }"; } } }</t>
  </si>
  <si>
    <t>[Rogue, Stalker, Ninja] ATK + 10%, MATK + 10%</t>
  </si>
  <si>
    <t>Byorgue (0.5%)</t>
  </si>
  <si>
    <t>{ if(BaseJob == Job_Rogue || BaseJob == Job_Ninja) { bonus bMatkRate,10; bonus bAtkRate,10; } }</t>
  </si>
  <si>
    <t>Critical Rate + 5, HIT + 5 Increases Bowling Bash damage with an one hand or two handed sword by 25%.</t>
  </si>
  <si>
    <t>{ if (getiteminfo(getequipid(EQI_HAND_R),11) == 2 || getiteminfo(getequipid(EQI_HAND_R),11) == 3) { bonus bHit,5; bonus bCritical,5; bonus2 bSkillAtk,62,25; } }</t>
  </si>
  <si>
    <t>Critical Rate + 5, HIT + 5 Increases Arrow Shower damage when used with a bow by 50%.</t>
  </si>
  <si>
    <t>Bow Master (0.5%)</t>
  </si>
  <si>
    <t>{ if (getiteminfo(getequipid(EQI_HAND_R),11) == 11) { bonus bHit,5; bonus bCritical,5; bonus2 bSkillAtk,47,50; } }</t>
  </si>
  <si>
    <t>Inflict 40% more damage with Fire Pillar, Crimson Fire Formation and Meteor Storm.</t>
  </si>
  <si>
    <t>Salamander (0.5%)</t>
  </si>
  <si>
    <t>{ bonus2 bSkillAtk,"WZ_FIREPILLAR",40; bonus2 bSkillAtk,"WZ_METEOR",40; bonus2 bSkillAtk,"NJ_KAENSIN",40; }</t>
  </si>
  <si>
    <t>Increase ATK, Critical Rate, and HIT every 5 Job Levels. Add a 1% chance of auto casting Level 2 Earthquake on the user when the user receives Physical Damage. This card does not stack with itself. Points : 1 MVP Point</t>
  </si>
  <si>
    <t>Ifrit (0.5%)</t>
  </si>
  <si>
    <t>{ if(@mvpcount&lt;6) { if (isequippedcnt(4430)==1) { bonus bBaseAtk,(JobLevel/5); bonus bCritical,(JobLevel/5); bonus bHit,(JobLevel/5); bonus3 bAutoSpellWhenHit,"NPC_EARTHQUAKE",2,10; } } }</t>
  </si>
  <si>
    <t>Add a 5% chance of autocast Level 5 Fire Bolt on the enemy when attacking. Add a 5% chance of autocast Level 5 Fire Ball on the enemy when attacking.</t>
  </si>
  <si>
    <t>Kasa (0.5%)</t>
  </si>
  <si>
    <t>{ bonus3 bAutoSpell,"MG_FIREBALL",5,50; bonus3 bAutoSpell,"MG_FIREBOLT",5,50; }</t>
  </si>
  <si>
    <t>ATK + 5 Increase damage on Earth Property enemies by 10%. Add a Critical Rate + 15 to the Brute monster.</t>
  </si>
  <si>
    <t>Magmaring (0.5%)</t>
  </si>
  <si>
    <t>{ bonus bBaseAtk,5; bonus2 bAddEle,Ele_Earth,10; bonus2 bCriticalAddRace,RC_Brute,15; }</t>
  </si>
  <si>
    <t>Reduce Casting Time of Fire Bolt and Crimson Fire Blossom by 25%. Inflict 25% more damage with Fire Bolt and Crimson Fire Blossom.</t>
  </si>
  <si>
    <t>Fire Imp (0.5%)</t>
  </si>
  <si>
    <t>{ bonus2 bSkillAtk,"MG_FIREBOLT",25; bonus2 bCastrate,"MG_FIREBOLT",-25; bonus2 bSkillAtk,534,25; bonus2 bCastrate,534,-25; }</t>
  </si>
  <si>
    <t>Increases damage on Formless monster by 5%. A small chance to get Rough Oridecon and Rough Eluminium from Formless monster.</t>
  </si>
  <si>
    <t>Knocker (0.5%)</t>
  </si>
  <si>
    <t>{ bonus2 bAddRace,RC_Formless,5; bonus3 bAddMonsterDropItem,756,RC_Formless,10; bonus3 bAddMonsterDropItem,757,RC_Formless,10; }</t>
  </si>
  <si>
    <t>Recover 50 HP, When killing a monster. Increase Physical and Magical Damage on DemiHuman monster by 1%. [Ragged Zombie Card Combo]</t>
  </si>
  <si>
    <t>Zombie Slaughter (0.5%)</t>
  </si>
  <si>
    <t>{ bonus2 bAddRace,RC_DemiHuman,1; bonus2 bMagicAddRace,RC_DemiHuman,1; bonus bHPGainValue,50; }</t>
  </si>
  <si>
    <t>Add a Critical Rate + 5 to the DemiHuman monster when attacking. Increase Physical or Magical Damage by 1%. Every time you attack, small chance to cause External Bleeding status ailment. [+ Zombie Slaughter] Gain 2 SP every killing a DemiHuman monster.</t>
  </si>
  <si>
    <t>Ragged Zombie (0.5%)</t>
  </si>
  <si>
    <t>{ bonus2 bCriticalAddRace,RC_DemiHuman,5; bonus2 bAddRace,RC_DemiHuman,1; bonus2 bMagicAddRace,RC_DemiHuman,1; bonus2 bAddEff2,Eff_Bleeding,10; if(isequipped(4435)) bonus2 bSPGainRace,RC_DemiHuman,2; }</t>
  </si>
  <si>
    <t>HIT + 1, Meat recovery rate + 100%. External Bleeding an enemy when you attack (Success Chance 1%).</t>
  </si>
  <si>
    <t>Hell Poodle (0.5%)</t>
  </si>
  <si>
    <t>{ bonus bHit,1; bonus2 bAddItemHealRate,517,100; bonus3 bAddEff,Eff_Bleeding,50,ATF_SHORT; }</t>
  </si>
  <si>
    <t>SP + 100, HP - 100 Inflict 20% more damage with Soul Strike, Napalm Beat, Napalm Vulcan.</t>
  </si>
  <si>
    <t>Banshee (0.5%)</t>
  </si>
  <si>
    <t>{ bonus bMaxSP,100; bonus bMaxHP,-100; bonus2 bSkillAtk,"MG_NAPALMBEAT",20; bonus2 bSkillAtk,"MG_SOULSTRIKE",20; bonus2 bSkillAtk,"HW_NAPALMVULCAN",20; }</t>
  </si>
  <si>
    <t>Add a 30% resistance against Stun, Curse, Blind, Stone Curse. Add a chance of auto casting Stun, Curse, Blind, Stone Curse when the user receives Physical Damage.</t>
  </si>
  <si>
    <t>Flame Skull (0.5%)</t>
  </si>
  <si>
    <t>{ bonus2 bResEff,Eff_Blind,3000; bonus2 bResEff,Eff_Stun,3000; bonus2 bResEff,Eff_Curse,3000; bonus2 bResEff,Eff_Stone,3000; bonus2 bAddEffWhenHit,Eff_Blind,500; bonus2 bAddEffWhenHit,Eff_Stun,500; bonus2 bAddEffWhenHit,Eff_Curse,500; bonus2 bAddEffWhenHit,Eff_Stone,500; }</t>
  </si>
  <si>
    <t>INT + 1, ignore 2% of enemy MDEF.</t>
  </si>
  <si>
    <t>Necromancer (0.5%)</t>
  </si>
  <si>
    <t>{ bonus bInt,1; bonus bIgnoreMdefRate,2; }</t>
  </si>
  <si>
    <t>MATK + 10% Disables natural SP Recovery. Increases magic damage inflicted on Demihuman by 30% and Angel monster by 50%. [During War of Emperium] Magic damage infliced on Demihuman monsters increased by 50%. Points : 3 MVP Points</t>
  </si>
  <si>
    <t>Fallen Bishop Hibram (0.5%)</t>
  </si>
  <si>
    <t>{ if(@mvpcount&lt;6) { bonus bMatkRate,10; bonus bSPrecovRate,-100; bonus2 bMagicAddRace,RC_Angel,50; if(agitcheck()) { bonus2 bMagicAddRace,RC_DemiHuman,50; } if(!agitcheck()) { bonus2 bMagicAddRace,RC_DemiHuman,30; } } }</t>
  </si>
  <si>
    <t>Decreases damage from Earth Property by 20%. Increases damage against Earth Property monsters by 5%.</t>
  </si>
  <si>
    <t>Tatacho (0.5%)</t>
  </si>
  <si>
    <t>{ bonus2 bSubEle,Ele_Earth,20; bonus2 bAddEle,Ele_Earth,5; }</t>
  </si>
  <si>
    <t>Decreases damage from Water Property by 20%. Increases damage against Water Property monsters by 5%.</t>
  </si>
  <si>
    <t>Undine (0.5%)</t>
  </si>
  <si>
    <t>{ bonus2 bSubEle,Ele_Water,20; bonus2 bAddEle,Ele_Water,5; }</t>
  </si>
  <si>
    <t>Decreases damage from Fire Property by 20%. Increases damage against Fire Property monsters by 5%.</t>
  </si>
  <si>
    <t>Draco (0.5%)</t>
  </si>
  <si>
    <t>{ bonus2 bSubEle,Ele_Fire,20; bonus2 bAddEle,Ele_Fire,5; }</t>
  </si>
  <si>
    <t>Decreases damage from Wind Property by 20%. Increases damage against Wind Property monsters by 5%.</t>
  </si>
  <si>
    <t>{ bonus2 bSubEle,Ele_Wind,20; bonus2 bAddEle,Ele_Wind,5; }</t>
  </si>
  <si>
    <t>Decreases damage from Poison Property by 20%. Increases damage against Poison Property monsters by 5%.</t>
  </si>
  <si>
    <t>Centipede (0.5%)</t>
  </si>
  <si>
    <t>{ bonus2 bSubEle,Ele_Poison,20; bonus2 bAddEle,Ele_Poison,5; }</t>
  </si>
  <si>
    <t>Decreases damage from Holy Property by 20%. Increases damage against Holy Property monsters by 5%.</t>
  </si>
  <si>
    <t>{ bonus2 bSubEle,Ele_Holy,20; bonus2 bAddEle,Ele_Holy,5; }</t>
  </si>
  <si>
    <t>Decreases damage from Shadow Property by 20%. Increases damage against Shadow Property monsters by 5%.</t>
  </si>
  <si>
    <t>Dark Shadow (0.5%)</t>
  </si>
  <si>
    <t>{ bonus2 bSubEle,Ele_Dark,20; bonus2 bAddEle,Ele_Dark,5; }</t>
  </si>
  <si>
    <t>INT + 1, MATK + 10.</t>
  </si>
  <si>
    <t>{ bonus bInt,1; bonus bMatk,10; }</t>
  </si>
  <si>
    <t>MATK + 100.</t>
  </si>
  <si>
    <t>Entweihen Crothen (0.5%)</t>
  </si>
  <si>
    <t>{ bonus bMatk,100; }</t>
  </si>
  <si>
    <t>INT + 1, MATK + 3.</t>
  </si>
  <si>
    <t>Centipede Larva (0.5%)</t>
  </si>
  <si>
    <t>{ bonus bInt,1; bonus bMatk,3; }</t>
  </si>
  <si>
    <t>ATK + 25</t>
  </si>
  <si>
    <t>{ bonus bBaseAtk,25; }</t>
  </si>
  <si>
    <t>STR + 1</t>
  </si>
  <si>
    <t>STR + 2</t>
  </si>
  <si>
    <t>STR + 4</t>
  </si>
  <si>
    <t>STR + 5</t>
  </si>
  <si>
    <t>{ bonus bStr,5; }</t>
  </si>
  <si>
    <t>STR + 6</t>
  </si>
  <si>
    <t>{ bonus bStr,6; }</t>
  </si>
  <si>
    <t>STR + 7</t>
  </si>
  <si>
    <t>{ bonus bStr,7; }</t>
  </si>
  <si>
    <t>STR + 8</t>
  </si>
  <si>
    <t>{ bonus bStr,8; }</t>
  </si>
  <si>
    <t>STR + 9</t>
  </si>
  <si>
    <t>{ bonus bStr,9; }</t>
  </si>
  <si>
    <t>STR + 10</t>
  </si>
  <si>
    <t>{ bonus bStr,10; }</t>
  </si>
  <si>
    <t>INT + 3</t>
  </si>
  <si>
    <t>INT + 4</t>
  </si>
  <si>
    <t>{ bonus bInt,4; }</t>
  </si>
  <si>
    <t>INT + 5</t>
  </si>
  <si>
    <t>{ bonus bInt,5; }</t>
  </si>
  <si>
    <t>INT + 6</t>
  </si>
  <si>
    <t>{ bonus bInt,6; }</t>
  </si>
  <si>
    <t>INT + 7</t>
  </si>
  <si>
    <t>{ bonus bInt,7; }</t>
  </si>
  <si>
    <t>INT + 8</t>
  </si>
  <si>
    <t>{ bonus bInt,8; }</t>
  </si>
  <si>
    <t>INT + 9</t>
  </si>
  <si>
    <t>{ bonus bInt,9; }</t>
  </si>
  <si>
    <t>INT + 10</t>
  </si>
  <si>
    <t>{ bonus bInt,10; }</t>
  </si>
  <si>
    <t>DEX + 1</t>
  </si>
  <si>
    <t>DEX + 4</t>
  </si>
  <si>
    <t>DEX + 5</t>
  </si>
  <si>
    <t>{ bonus bDex,5; }</t>
  </si>
  <si>
    <t>DEX + 6</t>
  </si>
  <si>
    <t>{ bonus bDex,6; }</t>
  </si>
  <si>
    <t>DEX + 7</t>
  </si>
  <si>
    <t>{ bonus bDex,7; }</t>
  </si>
  <si>
    <t>DEX + 8</t>
  </si>
  <si>
    <t>{ bonus bDex,8; }</t>
  </si>
  <si>
    <t>DEX + 9</t>
  </si>
  <si>
    <t>{ bonus bDex,9; }</t>
  </si>
  <si>
    <t>DEX + 10</t>
  </si>
  <si>
    <t>{ bonus bDex,10; }</t>
  </si>
  <si>
    <t>AGI + 3</t>
  </si>
  <si>
    <t>AGI + 4</t>
  </si>
  <si>
    <t>AGI + 5</t>
  </si>
  <si>
    <t>{ bonus bAgi,5; }</t>
  </si>
  <si>
    <t>AGI + 6</t>
  </si>
  <si>
    <t>{ bonus bAgi,6; }</t>
  </si>
  <si>
    <t>AGI + 7</t>
  </si>
  <si>
    <t>{ bonus bAgi,7; }</t>
  </si>
  <si>
    <t>AGI + 8</t>
  </si>
  <si>
    <t>{ bonus bAgi,8; }</t>
  </si>
  <si>
    <t>AGI + 9</t>
  </si>
  <si>
    <t>{ bonus bAgi,9; }</t>
  </si>
  <si>
    <t>AGI + 10</t>
  </si>
  <si>
    <t>{ bonus bAgi,10; }</t>
  </si>
  <si>
    <t>VIT + 1</t>
  </si>
  <si>
    <t>VIT + 4</t>
  </si>
  <si>
    <t>VIT + 5</t>
  </si>
  <si>
    <t>{ bonus bVit,5; }</t>
  </si>
  <si>
    <t>VIT + 6</t>
  </si>
  <si>
    <t>{ bonus bVit,6; }</t>
  </si>
  <si>
    <t>VIT + 7</t>
  </si>
  <si>
    <t>{ bonus bVit,7; }</t>
  </si>
  <si>
    <t>VIT + 8</t>
  </si>
  <si>
    <t>{ bonus bVit,8; }</t>
  </si>
  <si>
    <t>VIT + 9</t>
  </si>
  <si>
    <t>{ bonus bVit,9; }</t>
  </si>
  <si>
    <t>VIT + 10</t>
  </si>
  <si>
    <t>{ bonus bVit,10; }</t>
  </si>
  <si>
    <t>LUK + 1</t>
  </si>
  <si>
    <t>LUK + 2</t>
  </si>
  <si>
    <t>LUK + 3</t>
  </si>
  <si>
    <t>LUK + 4</t>
  </si>
  <si>
    <t>LUK + 5</t>
  </si>
  <si>
    <t>{ bonus bLuk,5; }</t>
  </si>
  <si>
    <t>LUK + 6</t>
  </si>
  <si>
    <t>{ bonus bLuk,6; }</t>
  </si>
  <si>
    <t>LUK + 7</t>
  </si>
  <si>
    <t>{ bonus bLuk,7; }</t>
  </si>
  <si>
    <t>LUK + 8</t>
  </si>
  <si>
    <t>{ bonus bLuk,8; }</t>
  </si>
  <si>
    <t>LUK + 9</t>
  </si>
  <si>
    <t>{ bonus bLuk,9; }</t>
  </si>
  <si>
    <t>LUK + 10</t>
  </si>
  <si>
    <t>{ bonus bLuk,10; }</t>
  </si>
  <si>
    <t>MATK + 1%, Fixed casting time -1%.</t>
  </si>
  <si>
    <t>{ bonus bMatkRate,1; }</t>
  </si>
  <si>
    <t>MATK + 2%, Fixed casting time -1%.</t>
  </si>
  <si>
    <t>{ bonus bMatkRate,2; }</t>
  </si>
  <si>
    <t>Flee+6</t>
  </si>
  <si>
    <t>FLEE + 6.</t>
  </si>
  <si>
    <t>{ bonus bFlee,6; }</t>
  </si>
  <si>
    <t>Flee+12</t>
  </si>
  <si>
    <t>FLEE + 12.</t>
  </si>
  <si>
    <t>{ bonus bFlee,12; }</t>
  </si>
  <si>
    <t>CRI + 5.</t>
  </si>
  <si>
    <t>CRI + 7.</t>
  </si>
  <si>
    <t>{ bonus bCritical,7; }</t>
  </si>
  <si>
    <t>ATK + 2%.</t>
  </si>
  <si>
    <t>{ bonus bAtkRate,2; }</t>
  </si>
  <si>
    <t>ATK + 3%.</t>
  </si>
  <si>
    <t>A strange device that was invented by an old craftsman, but has just recently been completed by his grandson. Increases resistance to Curse status by 10%.</t>
  </si>
  <si>
    <t>This crown, adorned with precious gems, is generally worn by monarchs as a symbol of their rule. INT + 2, LUK + 1, MDEF + 3</t>
  </si>
  <si>
    <t>Pharaoh (100%)</t>
  </si>
  <si>
    <t>{ bonus bMdef,3; bonus bInt,2; bonus bLuk,1; }</t>
  </si>
  <si>
    <t>A comical hat worn by clowns and jesters that is rumored to protect its wearer from magic. LUK + 2, MDEF + 5</t>
  </si>
  <si>
    <t>Ideal for situations when air is poisonous or polluted, this mask supplies pure oxygen to its wearer. Increases resistance to the Poison status by 20%.</t>
  </si>
  <si>
    <t>{ bonus2 bResEff,Eff_Poison,2000; }</t>
  </si>
  <si>
    <t>A special mask that filters out poisons from the air. Increases resistance against the Poison status by 30%.</t>
  </si>
  <si>
    <t>Remover (5%) Myst (1%)</t>
  </si>
  <si>
    <t>{ bonus2 bResEff,Eff_Poison,3000; }</t>
  </si>
  <si>
    <t>70's tough guy style sunglasses that give its wearer a manly swagger.</t>
  </si>
  <si>
    <t>An exquisitely made circlet, typically worn by rulers or gentry. STR + 1, INT + 1 LUK + 1, MDEF + 4</t>
  </si>
  <si>
    <t>Orc Lord (100%)</t>
  </si>
  <si>
    <t>{ bonus bMdef,4; bonus bStr,1; bonus bInt,1; bonus bLuk,1; }</t>
  </si>
  <si>
    <t>A durable safety helmet created to offer some protection from accidents. MDEF + 3 Indestructible (except in upgrade attempts).</t>
  </si>
  <si>
    <t>Skeleton Worker (1%) Martin (0.5%)</t>
  </si>
  <si>
    <t>{ bonus bMdef,3; bonus bUnbreakableHelm,0; }</t>
  </si>
  <si>
    <t>A traditional headdress worn by native people.</t>
  </si>
  <si>
    <t>A mysterious object, possibly a device, that was discovered in the depths of the ocean. Nobody knows what it is.</t>
  </si>
  <si>
    <t>Deviace (1%)</t>
  </si>
  <si>
    <t>A special headgear created specifically for Lord Kaho... Whoever he is. STR + 5, INT + 5 VIT + 10, AGI + 10 LUK + 20, MDEF + 10</t>
  </si>
  <si>
    <t>{ bonus bMdef,10; bonus bStr,5; bonus bAgi,10; bonus bVit,10; bonus bInt,5; bonus bLuk,20; }</t>
  </si>
  <si>
    <t>Helmet accessories that look just like fins.</t>
  </si>
  <si>
    <t>A peculiar hat that makes it wearer look freshly hatched.</t>
  </si>
  <si>
    <t>Eggyra (10%) Picky (5%) Picky (3.5%)</t>
  </si>
  <si>
    <t>A black cap that is usually worn by boys attending schools that require uniforms.</t>
  </si>
  <si>
    <t>An incredibly heavy, yet almost impenetrable helmet constructed of bone. Increases damage received from Shadow Property attacks by 15%.</t>
  </si>
  <si>
    <t>Naght Sieger (100%) Dark Illusion (1%) Khalitzburg (0.5%)</t>
  </si>
  <si>
    <t>{ bonus2 bSubEle,Ele_Dark,-15; }</t>
  </si>
  <si>
    <t>A fabulous, feathered hat that turns men into womanizers and women into manizers. AGI + 1</t>
  </si>
  <si>
    <t>A flamboyant hat worn only by the strongest of pirates. VIT + 1</t>
  </si>
  <si>
    <t>The most recognizable piece of the standard Kafra Employee uniform. MDEF + 3</t>
  </si>
  <si>
    <t>An unique headgear that symbolizes a merchant's grief. INT + 1, DEX + 1</t>
  </si>
  <si>
    <t>{ bonus bInt,1; bonus bDex,1; }</t>
  </si>
  <si>
    <t>A hat that is said to have been worn by the god of the sun. STR + 3, INT + 2</t>
  </si>
  <si>
    <t>{ bonus bStr,3; bonus bInt,2; }</t>
  </si>
  <si>
    <t>A birthday cake replica that won't fit a Dancer inside, but it's almost just as much fun to wear it on top of your head. Almost.</t>
  </si>
  <si>
    <t>A wondrous helmet adorned with angel wings that was made by a smithing genius. AGI + 1, LUK + 1, MDEF + 3</t>
  </si>
  <si>
    <t>{ bonus bAgi,1; bonus bLuk,1; bonus bMdef,3; }</t>
  </si>
  <si>
    <t>A hat designed to cool a chef's head in a hot kitchen. DEX + 1</t>
  </si>
  <si>
    <t>A stylish formal hat that talented magicians usually wear during a show. INT + 2, Maximum SP + 150</t>
  </si>
  <si>
    <t>{ bonus bInt,2; bonus bMaxSP,150; }</t>
  </si>
  <si>
    <t>A large, slightly used candlestick that can be worn on the head by via a strap attachment.</t>
  </si>
  <si>
    <t>A headgear made in the form of a Spore's head.</t>
  </si>
  <si>
    <t>A durable safety helmet with a special flashlight attachment for exploring dark areas. DEX + 2</t>
  </si>
  <si>
    <t>A fashionable, wide brimmed hat that's perfect for blocking the glare of the sun.</t>
  </si>
  <si>
    <t>A hat created in the form of Smokie, the Raccoon monster.</t>
  </si>
  <si>
    <t>A hair band with a light bulb attached to it.</t>
  </si>
  <si>
    <t>A hair band with a cross mounted on top.</t>
  </si>
  <si>
    <t>A hat made out of half of a nut shell. Although it's solid and provides excellent defense, it is very delicate. Therefore it is may easily break when trying to refine this item.</t>
  </si>
  <si>
    <t>Wild Rose (60%)</t>
  </si>
  <si>
    <t>A hat created in the form of the Deviruchi monster. STR + 1, INT + 1</t>
  </si>
  <si>
    <t>{ bonus bStr,1; bonus bInt,1; }</t>
  </si>
  <si>
    <t>A mysteriously colorful egg shell. It is impossible to upgrade this item.</t>
  </si>
  <si>
    <t>Two red dots that can be worn on the face to give a blushing impression.</t>
  </si>
  <si>
    <t>A cute hairpin with a heart attached to it. Makes its wearer look adorable and charming.</t>
  </si>
  <si>
    <t>Well-known item which has been rumored to have been worn by a great woman warrior in ancient times.</t>
  </si>
  <si>
    <t>Green Maiden (25%)</t>
  </si>
  <si>
    <t>A mask rumored to have been worn by a romantic hero with an unknown fate.</t>
  </si>
  <si>
    <t>Wings of Diablo</t>
  </si>
  <si>
    <t>Widely stretched wings. VIT + 1</t>
  </si>
  <si>
    <t>A hat worn by magicians. Rabbits are usually pulled out of this hat. Pretty stout, it won't be destroyed easily. DEX + 1, AGI + 1, Maximum SP + 50 [Gentleman's Staff &amp; Magician Hat Equip Set]</t>
  </si>
  <si>
    <t>Owl Baron (2.5%) Owl Duke (0.5%)</t>
  </si>
  <si>
    <t>{ bonus bDex,1; bonus bAgi,1; bonus bMaxSP,50; }</t>
  </si>
  <si>
    <t>A hat worn by the Bongun monster. For some reason, there's an amulet which has been torn in half. Impossible to refine this item.</t>
  </si>
  <si>
    <t>A pair of fashionable sunglasses.</t>
  </si>
  <si>
    <t>A hairpin in the shape of a crescent.</t>
  </si>
  <si>
    <t>A striped hair band which is good for preventing hair from covering the eyes. Impossible to refine this item.</t>
  </si>
  <si>
    <t>A head piece made out of a wondrous nutshell that has been cut in half. Impossible to refine this item.</t>
  </si>
  <si>
    <t>A blue colored hair band worn with a rakish slant.</t>
  </si>
  <si>
    <t>A traditional Egyptian head piece that symbolizes the Egyptian gods. STR + 2 Impossible to refine this item.</t>
  </si>
  <si>
    <t>Amon Ra (100%)</t>
  </si>
  <si>
    <t>An exclusive mask for assassins. Covers most of the face.</t>
  </si>
  <si>
    <t>An exclusive helmet for new adventurers. Impossible to refine this item.</t>
  </si>
  <si>
    <t>Hairpin with three red berries attached which symbolize the self, family and neighbor. The stem uniting the three berries together symbolizes society. This hairpin appears to represent cooperation and trust of humankind.</t>
  </si>
  <si>
    <t>A hair band with tiny little black ears attached. It's a copy of the hair band of Wickebine in Morocc.</t>
  </si>
  <si>
    <t>A cute kitty doll which can be worn on top of the head. MDEF + 15 Increase resistance to Curse status by 30%.</t>
  </si>
  <si>
    <t>{ bonus bMDef,15; bonus2 bResEff,Eff_Curse,3000; }</t>
  </si>
  <si>
    <t>A hat made to look like a teddy bear's face. It makes a nice present.</t>
  </si>
  <si>
    <t>A hairpin with a red flower attached. It helps hold hair in place.</t>
  </si>
  <si>
    <t>A hat knitted together with straw. AGI + 1</t>
  </si>
  <si>
    <t>A hair accessory which looks just like two crossed band aids.</t>
  </si>
  <si>
    <t>A leaf which rumored to be worn by the Smokie monster for transformations.</t>
  </si>
  <si>
    <t>A headgear which looks just like a scrumptious fish. It even has the same smell! Increase 10% damage against Fish monster.</t>
  </si>
  <si>
    <t>{ bonus2 bAddRace,RC_Fish,10; }</t>
  </si>
  <si>
    <t>A headgear which resembles the horns of Succubus. INT + 1 MDEF + 10 [ eRO Quest Item ]</t>
  </si>
  <si>
    <t>{ bonus bInt,1; bonus bMdef,10; }</t>
  </si>
  <si>
    <t>A traditional Mexican hat with a wide, round brim. AGI + 1</t>
  </si>
  <si>
    <t>An ear accessory made with Evil Wing. STR + 1</t>
  </si>
  <si>
    <t>A mask rumored to have been worn by certain assassins in order to hide themselves. AGI + 1 LUK + 1</t>
  </si>
  <si>
    <t>{ bonus bAgi,1; bonus bLuk,1; }</t>
  </si>
  <si>
    <t>A headgear which symbolizes hot-blooded challenge and battle vigor. STR + 2</t>
  </si>
  <si>
    <t>A tribal headgear adorned with a long, white feather. DEX + 1</t>
  </si>
  <si>
    <t>A headgear which resembles the horns of Incubus. AGI + 1 MDEF + 10 [ eRO Quest Item ]</t>
  </si>
  <si>
    <t>{ bonus bAgi,1; bonus bMdef,10; }</t>
  </si>
  <si>
    <t>A headgear made of a book topped with an apple. Wear it to learn glamorous posture. DEX + 2</t>
  </si>
  <si>
    <t>An ear accessory that looks just like white, beautiful angel wings. STR + 1</t>
  </si>
  <si>
    <t>A cowboy hat. It makes men look manlier, and is cute when worn by women.</t>
  </si>
  <si>
    <t>A knit beanie that protects from the cold. Makes some wearers look cute and gives other wearers street cred. LUK + 1</t>
  </si>
  <si>
    <t>A tiny little hairpin shaped like a tulip.</t>
  </si>
  <si>
    <t>A hat which looks like the face of a sea-otter. VIT + 1</t>
  </si>
  <si>
    <t>A hair accessory that looks like an 'X'.</t>
  </si>
  <si>
    <t>A hair ornament worn by ancient queens.</t>
  </si>
  <si>
    <t>A crown which is made after the one worn by Mistress. INT + 2, Maximum SP + 100 Indestructible (except in upgrade attempts).</t>
  </si>
  <si>
    <t>{ bonus bMaxSP,100; bonus bInt,2; bonus bUnbreakableHelm,0; }</t>
  </si>
  <si>
    <t>A headgear which you can obtain by chance when you put your head for a prolonged period of time in a dark, damp place.</t>
  </si>
  <si>
    <t>A big red ribbon made in the style of the one worn by a legendary female shaman who loved nature. MDEF + 10</t>
  </si>
  <si>
    <t>A headgear made to look like an annoyed Smokie exhausted by the summer heat. Adds 20% resistance against Sleep.</t>
  </si>
  <si>
    <t>{ bonus2 bResEff,Eff_Sleep,2000; }</t>
  </si>
  <si>
    <t>A pair of small red ribbons which can be used to decorate the hair of little girls.</t>
  </si>
  <si>
    <t>Kathryne Keyron (0.5%) High Wizard Kathryne (0.5%) Alice (0.5%)</t>
  </si>
  <si>
    <t>A mask which resembles the face of an Alarm monster. Adds 50% resistance against Blind</t>
  </si>
  <si>
    <t>{ bonus2 bResEff,Eff_Blind,5000; }</t>
  </si>
  <si>
    <t>A mask with a surprised expression on it.</t>
  </si>
  <si>
    <t>A mask with an annoyed expression on it.</t>
  </si>
  <si>
    <t>A mask worn by the Goblin leader. It looks so ferocious, it's ridiculous.</t>
  </si>
  <si>
    <t>Goblin Leader (25%)</t>
  </si>
  <si>
    <t>A hair accessory which is made after Sohee's golden bell.</t>
  </si>
  <si>
    <t>A tight-fitting cap worn under a veil, usually worn by nuns.</t>
  </si>
  <si>
    <t>Coif [1]</t>
  </si>
  <si>
    <t>A tight-fitting cap worn under a veil, usually worn by nuns. Maximum SP + 100</t>
  </si>
  <si>
    <t>A headgear bestowed only to true Orc Heroes. STR + 2 VIT + 1</t>
  </si>
  <si>
    <t>{ bonus bStr,2; bonus bVit,1; }</t>
  </si>
  <si>
    <t>A mask of dark color that is used by the Assassin to cover his face. It feels that the concious of the heart is eliminated when it is worn.</t>
  </si>
  <si>
    <t>Samurai Specter (100%) Incantation Chung-E (100%) Byorgue (1.5%)</t>
  </si>
  <si>
    <t>A party hat created to celebrate the 5 year anniversary of kRO.</t>
  </si>
  <si>
    <t>Wind Crystal (100%) Water Crystal (100%) Fire Crystal (100%) Earth Crystal (100%)</t>
  </si>
  <si>
    <t>A mask rumored to make its wearer ferociously aggressive. STR + 3, Maximum HP + 100 Impossible to refine this item.</t>
  </si>
  <si>
    <t>{ bonus bStr,3; bonus bMaxHP,100; }</t>
  </si>
  <si>
    <t>A cute cat-looking hat which enhances its wearer's look. Has a cat tail which emphasizes the appearance. LUK + 2 MDEF + 10 Reduce 5% of damage taken from Brute monster.</t>
  </si>
  <si>
    <t>{ bonus bLuk,2; bonus bMdef,10; bonus2 bSubRace,RC_Brute,5; }</t>
  </si>
  <si>
    <t>A banner which has the word 'Sale' written on the surface. Seems to be useful for opening vending shops. STR + 1, AGI + 1, LUK + 1</t>
  </si>
  <si>
    <t>{ bonus bStr,1; bonus bAgi,1; bonus bLuk,1; }</t>
  </si>
  <si>
    <t>Blindfold of the Magician Takius. This Blinker is said to have a certain relationship with her history.</t>
  </si>
  <si>
    <t>A special item, bundled with the Ragnarok Battle Package, that makes its wearer look absent-minded.</t>
  </si>
  <si>
    <t>Rice Cake (1%)</t>
  </si>
  <si>
    <t>A hairpin adorned with a sunflower. AGI + 2, Critical Rate + 5% Impossible to refine this item.</t>
  </si>
  <si>
    <t>{ bonus bAgi,2; bonus bCritical,5; }</t>
  </si>
  <si>
    <t>A black Blinker. Since it is black in color, it seems that you may not see the light forever if you wear it for a long time. Protect its user from Blind. Add a 2% resistance against Stun.</t>
  </si>
  <si>
    <t>RSX-0806 (30%)</t>
  </si>
  <si>
    <t>{ bonus2 bResEff,Eff_Blind,10000; bonus2 bResEff,Eff_Stun,200; }</t>
  </si>
  <si>
    <t>A noble headgear created in the proud image of a crunchy toast. Wearing it makes you feel just like a part of a balanced breakfast.</t>
  </si>
  <si>
    <t>Renown Detective's Cap [1]</t>
  </si>
  <si>
    <t>This type of cap is known to have been worn by a world famous detective. It feels like a Pipe would perfectly complement this cap for some reason.</t>
  </si>
  <si>
    <t>A bonnet favored by women of nobility. Wearing it supposedly causes inexplicable cravings for tea, but that might just be an aristocratic thing.</t>
  </si>
  <si>
    <t>A hat that looks just like a pacifier. Wearing it really brings you back to the good old days of hanging in the crib.</t>
  </si>
  <si>
    <t>A cute looking cap that makes its wearer look just like Galapago the penguin, and the rim, which looks like a beak, actually blocks UV rays. Has a low chance of gaining the 'Anodyne' item each time a monster is killed.</t>
  </si>
  <si>
    <t>{ bonus2 bAddMonsterDropItem,605,100; }</t>
  </si>
  <si>
    <t>A hat that happens to match the Super Novice costume... absolutely perfectly! All Stats + 1</t>
  </si>
  <si>
    <t>A headgear that finally allows its wearer to express inner rage or slight disgust. Breathe new life into your Bunny and Kitty Band by looking like an angry kitty... or bunny.</t>
  </si>
  <si>
    <t>Teddy Bear (25%) Goblin Leader (5%) Heirozoist (0.5%)</t>
  </si>
  <si>
    <t>A trendy hat whose design is based on the old style hats that used to be worn by men enlisted in the military.</t>
  </si>
  <si>
    <t>A furry hat that is an all time favorite during the winter season. Increase resistance to the Freeze status by 10%.</t>
  </si>
  <si>
    <t>{ bonus2 bResEff,Eff_Freeze,1000; }</t>
  </si>
  <si>
    <t>A hat made in the image of a banana peel, the key ingredient for the most basic practical joke since immemorial times. Just looking at it causes a primal reaction of pure rage. Add a 3% chance of auto casting Level 3 Provoke on the enemy when attacking.</t>
  </si>
  <si>
    <t>Wootan Shooter (5%) Wootan Fighter (2.5%)</t>
  </si>
  <si>
    <t>{ bonus3 bAutoSpell,"SM_PROVOKE",3,30; }</t>
  </si>
  <si>
    <t>A hat that looks just like a white rose, which enhances the beauty of its wearer. Reduces 2% of the damage taken from Plant monster.</t>
  </si>
  <si>
    <t>{ bonus2 bSubRace,RC_Plant,2; }</t>
  </si>
  <si>
    <t>Super Novice Hat [1]</t>
  </si>
  <si>
    <t>Holden (25%)</t>
  </si>
  <si>
    <t>Bucket Hat [1]</t>
  </si>
  <si>
    <t>Remover (3%)</t>
  </si>
  <si>
    <t>This mask, which is symbolic of Zherlthsh, mistress of the Glast Heim Underground Prison, makes its wearer feel like looking down on normal human peons. Inflicts 5% more damage on DemiHuman monster. Reduce 5% of the damage taken from DemiHuman monster.</t>
  </si>
  <si>
    <t>{ bonus2 bAddRace,RC_DemiHuman,5; bonus2 bSubRace,RC_DemiHuman,5; }</t>
  </si>
  <si>
    <t>Once owned by Magni, son of Thor, the wearer of this cap is supposedly granted a measure of Magni's awesome might. STR + 2 [Odin's Blessing, Stone Buckler &amp; Magni's Cap Equip Set]</t>
  </si>
  <si>
    <t>Ferus (25%)</t>
  </si>
  <si>
    <t>Ulle's Cap [1]</t>
  </si>
  <si>
    <t>A woolen hunting cap once worn by Ulle, god of hunting. Just wearing it makes you feel like you can hunt down any beast. DEX + 2, AGI + 1 [+ Odin's Blessing] [Base Dexterity &gt;= 105] Reduce SP Consumption of skills by 10%.</t>
  </si>
  <si>
    <t>Atroce (75%)</t>
  </si>
  <si>
    <t>{ bonus bDex,2; bonus bAgi,1; if(isequipped(2353) &amp;&amp; readparam(bDex)&gt;=105) bonus bUseSPrate,-10; }</t>
  </si>
  <si>
    <t>A circlet blessed by Frigg, mother of Baldur. MDEF + 10, INT + 2, Maximum SP + 50 [Odin's Blessing, Valkyrja's Shield &amp; Frigg's Circlet Equip Set]</t>
  </si>
  <si>
    <t>Hydrolancer (100%)</t>
  </si>
  <si>
    <t>{ bonus bMdef,10; bonus bInt,2; bonus bMaxSP,50; }</t>
  </si>
  <si>
    <t>Angel's Kiss [1]</t>
  </si>
  <si>
    <t>A hair ornament that was kissed by the Super Novice's Guardian Angel. SP Recovery + 3% [Angelic Protection, Angel's Reincarnation, Angelic Guard, Angelic Cardigan &amp; Angel's Kiss Equip Set]</t>
  </si>
  <si>
    <t>Toad (100%)</t>
  </si>
  <si>
    <t>{ bonus bSPrecovRate,5; }</t>
  </si>
  <si>
    <t>A hood that is one of the three keys to the seal which binds Morpheus. INT + 2 [+ Morpheus's Shawl, Morpheus's Ring, Morpheus's Bracelet] Additional INT + 5 MDEF + 11, Maximum SP + 20% Magic spells can not be interrupted. Increase Casting Time by 25%.</t>
  </si>
  <si>
    <t>{ bonus bInt,2; if(isequipped(2518,2648,2649)) { bonus bInt,5; bonus bMdef,11; bonus bMaxSPrate,20; bonus bNoCastCancel,0; bonus bCastrate,25; } }</t>
  </si>
  <si>
    <t>A helm that was once owned by Morrigane, the goddess of war. The gray image of this helm is well known and can strike fear. LUK + 2, ATK + 3 [+ Morrigane's Manteau, Morrigane's Belt, Morrigane's Pendant] STR + 2, LUK + 9, Critical Rate + 13, ATK + 18, Perfect Dodge + 13</t>
  </si>
  <si>
    <t>{ bonus bLuk,2; bonus bBaseAtk,3; if(isequipped(2519,2650,2651)) { bonus bStr,2; bonus bLuk,9; bonus bCritical,13; bonus bBaseAtk,18; bonus bFlee2,13; } }</t>
  </si>
  <si>
    <t>One of the few armors that were forged by Goibne the blacksmith. It is said that the gods valued his armors more than the weapons he had forged. VIT + 3, MDEF + 3 [+ Goibne's Armor, Goibne's Greaves, Goibne's Spaulders] VIT + 5, Maximum HP + 15%, Maximum SP + 5%, DEF + 5, MDEF + 15 Receive 10% less damage from Water, Wind, Earth and Fire Property attacks.</t>
  </si>
  <si>
    <t>Dolor of Thanatos (100%)</t>
  </si>
  <si>
    <t>{ bonus bVit,3; bonus bMdef,3; if(isequipped(2354,2419,2520)) { bonus bVit,5; bonus bMaxHPrate,15; bonus bMaxSPrate,5; bonus bDef,5; bonus bMdef,15; bonus2 bSubEle,Ele_Water,10; bonus2 bSubEle,Ele_Earth,10; bonus2 bSubEle,Ele_Fire,10; bonus2 bSubEle,Ele_Wind,10; } }</t>
  </si>
  <si>
    <t>A bird nest that makes you feels like you are going to fly away. Somehow it has right shape to be worn on top of the head and feels closer to nature. AGI + 2 Reduce damage from Brute monster by 10%.</t>
  </si>
  <si>
    <t>Easter Egg (15%) Easter Egg (5%) Easter Egg (5%) Easter Egg (5%)</t>
  </si>
  <si>
    <t>{ bonus bAgi,2; bonus2 bSubRace,RC_Brute,10; }</t>
  </si>
  <si>
    <t>Head of a fierce animal that lives deep in forests Enemies tremble and become speechless when encountering this beast. Add a 5% chance of auto casting Silence on enemies. MDEF + 1</t>
  </si>
  <si>
    <t>{ bonus2 bAddEffWhenHit,Eff_Silence,500; bonus bMdef,1; }</t>
  </si>
  <si>
    <t>An iron mask which hides the whole face. You can barely feel any blow with this on. The defense power is a great help. VIT + 3, Maximum HP + 3%</t>
  </si>
  <si>
    <t>{ bonus bVit,3; bonus bMaxHPrate,3; }</t>
  </si>
  <si>
    <t>A hat, made especially to look like a certain monster that looks like an angel, but it hates the whole human race. Reduce damage taken from DemiHuman monster by 10%.</t>
  </si>
  <si>
    <t>{ bonus2 bSubRace,RC_DemiHuman,10; }</t>
  </si>
  <si>
    <t>A lovely Hat made to look like a sheep's head. So cute that it makes the attackers feels bad. Reflect 5% of all Physical Melee Damage back to the enemy which inflicted it.</t>
  </si>
  <si>
    <t>{ bonus bShortWeaponDamageReturn,5; }</t>
  </si>
  <si>
    <t>An unique eye protector that seems to increase the wearer's spiritual energy. Maximum SP + 50</t>
  </si>
  <si>
    <t>{ bonus bMaxSP,50; }</t>
  </si>
  <si>
    <t>A new Santa hat redesigned by an artist named "Louise Kim" who searched for something extraordinary.</t>
  </si>
  <si>
    <t>Alice Doll [1]</t>
  </si>
  <si>
    <t>A doll made to resemble Alice. It feels like it's saying "May the force be with you, master!", "Go get em' tiger!" on the top of your head. Increase damage on DemiHuman monster by 10%. Inflict the Sleep status on yourself by a low chance. STR + 1 Impossible to refine this item.</t>
  </si>
  <si>
    <t>Alice (1%)</t>
  </si>
  <si>
    <t>{ bonus bStr,1; bonus2 bAddRace,RC_DemiHuman,10; bonus2 bAddEff2,Eff_Sleep,10; }</t>
  </si>
  <si>
    <t>A hat which bears the symbol of the eyes of guiding spirits. It is said if you watch it, you may see the eyes move on their own. Reduce Casting Time by 10%. Increases SP consumption of skills by 20%. MDEF + 5</t>
  </si>
  <si>
    <t>{ bonus bMdef,5; bonus bCastrate,-10; bonus bUseSPrate,20; }</t>
  </si>
  <si>
    <t>A flower that is said to have beauty like a goddess from a far east country. It is also used for fortune telling or Chinese medicine. DEX + 1, INT + 1 MDEF + 5 Impossible to refine this item.</t>
  </si>
  <si>
    <t>{ bonus bDex,1; bonus bInt,1; bonus bMdef,5; }</t>
  </si>
  <si>
    <t>Charming Ribbon [1]</t>
  </si>
  <si>
    <t>A pretty ribbon made from a red string with a pink heart in the middle.</t>
  </si>
  <si>
    <t>{ bonus2 bSubRace,RC_Undead,5; bonus2 bSubRace,RC_Demon,5; }</t>
  </si>
  <si>
    <t>Marionette Doll [1]</t>
  </si>
  <si>
    <t>A doll made to resemble Marionette. Gives you the chills. STR + 1</t>
  </si>
  <si>
    <t>Marionette (1.5%)</t>
  </si>
  <si>
    <t>A gorgeous and strong helm of an east country general. VIT + 1 Reduces damage from DemiHuman monster by 5%.</t>
  </si>
  <si>
    <t>{ bonus bVit,1; bonus2 bSubRace,RC_DemiHuman,5; }</t>
  </si>
  <si>
    <t>Kabuki Mask [1]</t>
  </si>
  <si>
    <t>Traditional art mask from far eastern country. Increase resistance to Silence status by 30%.</t>
  </si>
  <si>
    <t>{ bonus2 bResEff,Eff_Silence,3000; }</t>
  </si>
  <si>
    <t>It looks like a normal hat from the outside, but in reality it's modified especially for gamblers. LUK + 5</t>
  </si>
  <si>
    <t>Made especially for the carnival. [Event Bonus, will NOT work outside of Event] All Stats + 3 Destroyed in 2006.~.~</t>
  </si>
  <si>
    <t>Rare pachyderm headgear. Reduce damage from Brute monster by 7%. Enables use of Level 1 Water Ball.VIT + 1</t>
  </si>
  <si>
    <t>{ bonus bVit,1; bonus2 bSubRace,RC_Brute,7; skill "WZ_WATERBALL",1; }</t>
  </si>
  <si>
    <t>A cap worn to keep the sun from your eyes and focus your sight.</t>
  </si>
  <si>
    <t>A head decoration made out of shiny silver with a star in the center. INT + 2</t>
  </si>
  <si>
    <t>High Wizard Kathryne (2.5%)</t>
  </si>
  <si>
    <t>Brazil Joker Jester</t>
  </si>
  <si>
    <t>A hat made specially to commemorate an event. Produced in the color of the national flag. [Event Bonus, will NOT work outside of Event] Increase Movement Speed.</t>
  </si>
  <si>
    <t>{ bonus bSpeedRate,25; }</t>
  </si>
  <si>
    <t>Note Headphones [1]</t>
  </si>
  <si>
    <t>A cool looking set of headphones that have earmuffs designed to resemble music notes. You can listen to your favorite Ragnarok Online music everywhere! Increase resistance to Stun and Freeze by 10%. MDEF + 3</t>
  </si>
  <si>
    <t>{ bonus bMdef,3; bonus2 bResEff,Eff_Stun,1000; bonus2 bResEff,Eff_Freeze,1000; }</t>
  </si>
  <si>
    <t>A heavy looking hat, colored blue with a lot of silver and gems. Seems to go well with formal events, such as marriage. Increase resistance to the Stun status by 10%. INT + 1, MDEF + 2</t>
  </si>
  <si>
    <t>{ bonus2 bResEff,Eff_Stun,1000; bonus bInt,1; }</t>
  </si>
  <si>
    <t>A hairpin shaped to look like an Angeling. Your body feels strangely light when you wear it. Flee Rate + 5 [+ Angel's Dress] INT + 2, LUK + 6, Flee Rate + 5</t>
  </si>
  <si>
    <t>{ bonus bFlee,5; if (isequipped(2358)) { bonus bLuk,6; bonus bFlee,5; bonus bInt,2; } }</t>
  </si>
  <si>
    <t>Fashionable yet strict-looking sunglasses which is usually worn by the father.</t>
  </si>
  <si>
    <t>A fake white beard which is made according to the beard of father. It's thick and strict looking. ATK + 20</t>
  </si>
  <si>
    <t>Mask used by father. Should be very useful when one catches a cold. MATK + 1%</t>
  </si>
  <si>
    <t>Orc Helm [1]</t>
  </si>
  <si>
    <t>Monk Hat [1]</t>
  </si>
  <si>
    <t>Golden Gear [1]</t>
  </si>
  <si>
    <t>Golden Savage (0.5%)</t>
  </si>
  <si>
    <t>Majestic Goat [1]</t>
  </si>
  <si>
    <t>Baphomet (25%)</t>
  </si>
  <si>
    <t>Spiky Band [1]</t>
  </si>
  <si>
    <t>Bone Helm [1]</t>
  </si>
  <si>
    <t>Corsair [1]</t>
  </si>
  <si>
    <t>Tiara [1]</t>
  </si>
  <si>
    <t>A jeweled coronet said to grant the wisdom of an ancient queen that had worn it. INT + 1</t>
  </si>
  <si>
    <t>White Lady (75%)</t>
  </si>
  <si>
    <t>Crown [1]</t>
  </si>
  <si>
    <t>A crown adorned with gorgeous jewels that is said to be worn by a wise, ancient king who will grant his wisdom to the wearer. INT + 1</t>
  </si>
  <si>
    <t>Sphinx Hat [1]</t>
  </si>
  <si>
    <t>Munak Hat [1]</t>
  </si>
  <si>
    <t>Bongun Hat [1]</t>
  </si>
  <si>
    <t>Bride Mask [1]</t>
  </si>
  <si>
    <t>A white bridal mask worn by actors in theatrical work. Its said the make-up makes it look quite cute. [TaeKwon Class] LUK + 2, Critical Rate + 5</t>
  </si>
  <si>
    <t>{ if(BaseClass==Job_Taekwon){ bonus bLuk,2; bonus bCritical,5; } }</t>
  </si>
  <si>
    <t>A high class hat with an amazingly stylish look. When the feathers are added, it simply adds to its splendor. MDEF + 1 Reduce 10% damage taken from DemiHuman monster.</t>
  </si>
  <si>
    <t>{ bonus bMdef,1; bonus2 bSubRace,RC_DemiHuman,10; }</t>
  </si>
  <si>
    <t>Valkyrie Helm [1]</t>
  </si>
  <si>
    <t>The helm worn by those women who served Odin as "Maidens of War", or Valkryies. The open winged look of the helm symbolizes elite status. It is said when all the valkyrie gear is equipped, the helm will show its hidden abilities. MDEF + 5 [+ Valkyrja's Armor &amp; Valkyrja's Manteau &amp; Valkyrja's Shoes] All Stats + 1</t>
  </si>
  <si>
    <t>{ bonus bMdef,5; if(isequipped(2357,2421,2524)) bonus bAllStats,1; }</t>
  </si>
  <si>
    <t>A wonderful light green hat slanted slightly to one side. It is rumored to symbolize the bravery of a soldier. Reduce 10% damage taken from DemiHuman monster. Impossible to refine this item.</t>
  </si>
  <si>
    <t>Echio (10%) Vanberk (5%)</t>
  </si>
  <si>
    <t>Magistrate Hat [1]</t>
  </si>
  <si>
    <t>An ancient Korean hat, which would be worn by high class rulers or judges. [TaeKwon Class] AGI + 1, HP Recovery + 3%</t>
  </si>
  <si>
    <t>{ if(BaseClass==Job_Taekwon){ bonus bAgi,1; bonus bHPrecovRate,3; } }</t>
  </si>
  <si>
    <t>Ayam [1]</t>
  </si>
  <si>
    <t>A traditional Korean a-yam, usually worn by women, crafted of red silk. The way the decoration hangs down is beautiful. [TaeKwon Class] INT + 1, SP Recovery + 3%</t>
  </si>
  <si>
    <t>{ if(BaseClass==Job_Taekwon){ bonus bInt,1; bonus bSPrecovRate,3; } }</t>
  </si>
  <si>
    <t>A mosaic censorship which blocks out the eyes of a person to protect thier identity. Its also possible to alter their voice. Increase resistance to Curse status by 5%. MDEF + 1, HIT - 5</t>
  </si>
  <si>
    <t>{ bonus2 bResEff,Eff_Curse,500; bonus bMdef,1; bonus bHit,-5; }</t>
  </si>
  <si>
    <t>A traditional Korean Hahoe mask made by carefully carving a smiling face. You can feel the emotions of the wearer just by looking at it. [TaeKwon Class] LUK + 1, Perfect Dodge + 2</t>
  </si>
  <si>
    <t>{ if(BaseClass==Job_Taekwon){ bonus bLuk,1; bonus bFlee2,2; } }</t>
  </si>
  <si>
    <t>Mythical Lion Mask [1]</t>
  </si>
  <si>
    <t>A Korean traditional mask made to resemble a lion. The threatening look of the mask is quite frightning to see. [TaeKwon Class] DEX + 2 ATK increases by Refine Rate * 2 Add a 10% chance of auto casting Stun on the enemy when attacking.</t>
  </si>
  <si>
    <t>{ if(BaseClass==Job_Taekwon){ bonus bDex,2; bonus bBaseAtk,2*getrefine(); bonus3 bAddEff,Eff_Stun,1000,ATF_SHORT; } }</t>
  </si>
  <si>
    <t>A candle used for praying after donating to the temple. You can feel an aura of the temple holyness on it. All Stats + 1</t>
  </si>
  <si>
    <t>A gorgeous head decoration made out of shiny gold with a star in the center. INT + 2</t>
  </si>
  <si>
    <t>A hat made for a national holiday of France. VIT + 1</t>
  </si>
  <si>
    <t>Helm of Darkness [1]</t>
  </si>
  <si>
    <t>A forboding helmet that hides part of the face. People wearing this have the appearance of Beelzebub. STR + 2</t>
  </si>
  <si>
    <t>A nest housing a family of birds. You feel the need to protect it from harm. DEX + 1, AGI + 1 Increase resistance to the Stun status by 10%.</t>
  </si>
  <si>
    <t>{ bonus bDex,1; bonus bAgi,1; bonus2 bResEff,Eff_Stun,1000; }</t>
  </si>
  <si>
    <t>A captain's hat, full of profound dignity. Once wore by a famous warship leader. Increase resistance against Water Property by 5%.</t>
  </si>
  <si>
    <t>Laurel Wreath [1]</t>
  </si>
  <si>
    <t>A ring of closely knit branches covered with green leaves and beautiful flowers. Wearing this feels very refreshing. LUK + 3 Increase resistance to Blind and Curse by 5%.</t>
  </si>
  <si>
    <t>{ bonus bLuk,3; bonus2 bResEff,Eff_Blind,500; bonus2 bResEff,Eff_Curse,500; }</t>
  </si>
  <si>
    <t>A special decoration geographer designed to rest nicely on your head. INT + 1 Add 5% chance of auto casting Level 1 Heal on the user when the user receives Physical Melee Damage. Impossible to refine this item.</t>
  </si>
  <si>
    <t>{ bonus bInt,1; bonus3 bAutoSpellWhenHit,"AL_HEAL",1,50; }</t>
  </si>
  <si>
    <t>Twin Ribbon [1]</t>
  </si>
  <si>
    <t>A blue flower decorated with a beatiful red ribbon. Its said to make girls look absolutely lovely. Maximum SP + 30, MDEF + 3 Increases physical damage to the monster by 20% for 2 seconds when the user receives physical attacks. Reduces MDEF by 20% for 2 seconds. Increases magical damage to the monster by 20% for 2 seconds when the user receives magical attacks. Reduces DEF by 20% for 2 seconds.</t>
  </si>
  <si>
    <t>{ bonus bMaxSP,30; bonus bMdef,3; bonus3 bAutoSpellWhenHit,"NPC_STONESKIN",6,10; bonus5 bAutoSpellWhenHit,"NPC_ANTIMAGIC",6,120,BF_MAGIC,0; }</t>
  </si>
  <si>
    <t>A stylish wide brimmed hat made to keep the sun out of the eyes of a famous performing minstrel. INT + 1, DEX + 1</t>
  </si>
  <si>
    <t>Looks like leaves falling in autumn. You feel something like a brisk autumn breeze when you use it. Maximum HP and SP + 40</t>
  </si>
  <si>
    <t>{ bonus bMaxHP,40; bonus bMaxSP,40; }</t>
  </si>
  <si>
    <t>Independence Memorial Hat [1]</t>
  </si>
  <si>
    <t>Indonesian independence celebration.</t>
  </si>
  <si>
    <t>Black Ribbon [1]</t>
  </si>
  <si>
    <t>A long piece of cloth rolled into a butterfly shape. It's usually worn by girls, so if a guy wears it, he might be mistaken for a girl. INT + 1. MDEF + 3</t>
  </si>
  <si>
    <t>{ bonus bInt,1; bonus bMdef,3; }</t>
  </si>
  <si>
    <t>Yellow Ribbon [1]</t>
  </si>
  <si>
    <t>A long piece of cloth rolled into a butterfly shape. It's usually worn by girls, so if a guy wears it, he might be mistaken for a girl. MDEF + 3</t>
  </si>
  <si>
    <t>Green Ribbon [1]</t>
  </si>
  <si>
    <t>Red Ribbon [1]</t>
  </si>
  <si>
    <t>Orange Ribbon [1]</t>
  </si>
  <si>
    <t>White Ribbon [1]</t>
  </si>
  <si>
    <t>A cute bunny doll which can be worn on top of the head. DEX + 1, Flee Rate + 2</t>
  </si>
  <si>
    <t>{ bonus bDex,1; bonus bFlee,2; }</t>
  </si>
  <si>
    <t>India independence celebration hat. [Event Bonus, will NOT work outside of Event] Increase Movement Speed.</t>
  </si>
  <si>
    <t>Marco's favorite hat. Andrea has written the words "His memories to you..." on the inside of the hat.</t>
  </si>
  <si>
    <t>Hat of Pumpkin is a very unique item which makes the wearer look like Pumpkin Jack. All Stats + 2 Add a 5% resistance against Demon monster. Gain a candy item when killing monsters of DemiHuman type by low chance.</t>
  </si>
  <si>
    <t>A mask with mischievous expressions, suitable to be worn by kids. Increases Movement Speed by 5% when equipped.</t>
  </si>
  <si>
    <t>{ bonus bSpeedAddRate,5; }</t>
  </si>
  <si>
    <t>A Deer's nose which resembles Rudolph's brightly shining nose. Add a 30% resistance against the Blind status. Add a low chance of gaining Cookie Bags when a monster gets killed.</t>
  </si>
  <si>
    <t>{ bonus2 bResEff,Eff_Blind,3000; bonus2 bAddMonsterDropItem,12130,30; }</t>
  </si>
  <si>
    <t>An honorable Laurel Wreath that was given to a winner by an emperor of some country in ancient days. All Stats + 1, MDEF + 3</t>
  </si>
  <si>
    <t>{ bonus bAllStats,1; bonus bMdef,3; }</t>
  </si>
  <si>
    <t>White Petal</t>
  </si>
  <si>
    <t>A tiny romantic white flower. Reduces damage from Plant monster by 3%.</t>
  </si>
  <si>
    <t>A dazzling beautiful golden ring which is blessed by an angel. It is given to a great believer. Increases resistance to the Holy Property by 5%. LUK + 1</t>
  </si>
  <si>
    <t>{ bonus bLuk,1; bonus2 bSubEle,Ele_Holy,5; }</t>
  </si>
  <si>
    <t>Rideword Hat [1]</t>
  </si>
  <si>
    <t>A hat made in the image of a scary magical book which attacks human. 5% chance to absorb 8% HP on Physical attack. 1% chance to absorb 4% SP on Physical attack. You lose 10 HP per 5 seconds when equipped.</t>
  </si>
  <si>
    <t>{ bonus2 bHPDrainRate,50,8; bonus2 bSPDrainRate,10,4; bonus2 bHPLossRate,10,5000; }</t>
  </si>
  <si>
    <t>iRO Baseball Cap</t>
  </si>
  <si>
    <t>A yellow cap worn to keep the sun from your eyes.</t>
  </si>
  <si>
    <t>Flying Angel</t>
  </si>
  <si>
    <t>A headgear which looks like an angel flapping its wing. It make you feel dizzy when you wear it, but also makes your body feel light. Increases Attack Speed by 3%. Reduce Casting Time by 3%. INT + 1, AGI + 1</t>
  </si>
  <si>
    <t>{ bonus bCastrate,-3; bonus bAspdRate,3; bonus bInt,1; bonus bAgi,1; }</t>
  </si>
  <si>
    <t>Ribbon Hat [1]</t>
  </si>
  <si>
    <t>An adorable hat which is always worn on the side of head. If the wearer carries an umbrella with this hat on, the wearer will look as if one is going for a picnic... MDEF + 7 Increases ATK, MATK 2%, effectiveness of Heal skill 5%. Additional ATK, MATK 1% effectiveness of Heal skill 1%, when upgraded lv 7 or more. STR + 1, INT + 1</t>
  </si>
  <si>
    <t>{ bonus bMdef,7; bonus bStr,1; bonus bInt,1; if(getrefine() &gt;= 7) {bonus bAtkRate,3; bonus bMAtkRate,3; bonus2 bSkillHeal,"AL_HEAL",6;} else { bonus bAtkRate,2; bonus bMAtkRate,2; bonus2 bSkillHeal,"AL_HEAL",5;} }</t>
  </si>
  <si>
    <t>Solar Panels [1]</t>
  </si>
  <si>
    <t>Strange looking Hair lace. It seems like one can receive the signal from another planet when you are wearing it. However, it's just merely a feel. The vision of wearer seems to be wider with it. Maximum HP + 50, Maximum SP + 10 Enables use of Level 1 Ruwach.</t>
  </si>
  <si>
    <t>{ bonus bMaxHP,50; bonus bMaxSP,10; skill "AL_RUWACH",1; }</t>
  </si>
  <si>
    <t>Rabbit Ears</t>
  </si>
  <si>
    <t>Hair lace specially designed for the sexy you! You will capture the attention of other males when you wear it Sexy rating will be increased by 100%. AGI + 2, MDEF + 3</t>
  </si>
  <si>
    <t>{ bonus bAgi,2; bonus bMdef,3; }</t>
  </si>
  <si>
    <t>Cat Helm</t>
  </si>
  <si>
    <t>A hat created with the monster Moonlight Flower in mind. It is said that it uses 30% of Moonlight Flower's fur, and 70% of Nine Tails fur. Note that you should only use hand washing to clean it. Wear this with your Nine Tails scarf for the perfect winter fashion! Automatically cast Level 1 Increase Agility by chance when struck by Physical attack. DEX + 2</t>
  </si>
  <si>
    <t>{ bonus bDex,2; bonus3 bAutoSpell,"AL_INCAGI",1,50; }</t>
  </si>
  <si>
    <t>A headband adorned with what appears to be the wings of an angel. It contains holiness that blesses the wearer's soul and offers protection from dark forces. DEX + 1, INT + 1, MDEF + 3 Reduces damage from Demon monster by 3%. (All transfer methods except Kafra Storage are locked)</t>
  </si>
  <si>
    <t>{ bonus bMdef,3; bonus bDex,1; bonus bInt,1; bonus2 bSubRace,RC_Demon,3; }</t>
  </si>
  <si>
    <t>A headgear that look like the wings of a Demon. Demonic power increases the wearer's strength and offers protection from sacred powers. STR + 1, AGI + 1, Flee Rate + 3 Reduces damage from Demon monster by 3%. (All transfer methods except Kafra Storage are locked)</t>
  </si>
  <si>
    <t>{ bonus bStr,1; bonus bAgi,1; bonus bFlee,3; bonus2 bSubRace,RC_Angel,3; }</t>
  </si>
  <si>
    <t>A helmet, made to look like mighty goat horns, that can increase the strength of its wearer. STR + 2 (All transfer methods except Kafra Storage are locked)</t>
  </si>
  <si>
    <t>A hair band that gives one the appearance of having rabbit ears, a lasting symbol of extremely good luck. INT + 2 (All transfer methods except Kafra Storage are locked)</t>
  </si>
  <si>
    <t>A cute kitty doll which can be worn on top of the head. MDEF + 18, Flee Rate + 3 (All transfer methods except Kafra Storage are locked)</t>
  </si>
  <si>
    <t>{ bonus bMdef,18; bonus bFlee,3; }</t>
  </si>
  <si>
    <t>A refined, wooden pipe used for smoking high quality tobacco. VIT + 1 Reduces damage from Brute monster by 5%. (All transfer methods except Kafra Storage are locked)</t>
  </si>
  <si>
    <t>{ bonus bVit,1; bonus2 bSubRace,RC_Brute,5; }</t>
  </si>
  <si>
    <t>A pair of small red ribbons which can be used to decorate the hair of little girls. Flee Rate + 5 (All transfer methods except Kafra Storage are locked)</t>
  </si>
  <si>
    <t>A headgear which looks just like a scrumptious fish. It even has the same smell! AGI + 1, Dex + 1 (All transfer methods except Kafra Storage are locked)</t>
  </si>
  <si>
    <t>{ bonus bAgi,1; bonus bDex,1; }</t>
  </si>
  <si>
    <t>Evolved Decorative Golden Bell</t>
  </si>
  <si>
    <t>A hair accessory which is made after Sohee's golden bell. AGI + 2 (All transfer methods except Kafra Storage are locked)</t>
  </si>
  <si>
    <t>Evolved Helmet of Orc Hero</t>
  </si>
  <si>
    <t>A headgear bestowed only to true Orc Heroes. STR + 2, VIT + 1 Maximum HP + 10% (All transfer methods except Kafra Storage are locked)</t>
  </si>
  <si>
    <t>{ bonus bStr,2; bonus bVit,1; bonus bMaxHPrate,10; }</t>
  </si>
  <si>
    <t>Holy Marcher Hat [1]</t>
  </si>
  <si>
    <t>A hat, when equipped, that plays holy music and refresh its wearer. The wearer of this holy hat is guarded by an angel. Add a 3% chance of auto casting Level 5 Angelus when attacking. MDEF + 2 STR + 2 Add a 10% resistance against Stun.</t>
  </si>
  <si>
    <t>{ bonus bMdef,2; bonus bStr,2; bonus3 bAutoSpell,"AL_ANGELUS",5,30; bonus2 bResEff,Eff_Stun,1000; }</t>
  </si>
  <si>
    <t>A headgear topped with a fashionably experimental propeller. AGI + 2, DEX + 1, Flee Rate + 10 Reduce Casting Time by Refine Rate %. (All transfer methods except Kafra Storage are locked)</t>
  </si>
  <si>
    <t>{ bonus bAgi,2; bonus bDex,1; bonus bFlee,10; bonus bCastrate,-getrefine(); }</t>
  </si>
  <si>
    <t>A hat created in the form of the Deviruchi monster. STR + 1, INT + 1 (All transfer methods except Kafra Storage are locked)</t>
  </si>
  <si>
    <t>A cute kitty doll which can be worn on top of the head. MDEF + 15 Increases resistance to Curse status by 30%. (All transfer methods except Kafra Storage are locked)</t>
  </si>
  <si>
    <t>{ bonus2 bResEff,Eff_Curse,3000; bonus bMdef,15; }</t>
  </si>
  <si>
    <t>A knit beanie that protects from the cold. Makes some wearers look cute and gives other wearers street cred. LUK + 1 (All transfer methods except Kafra Storage are locked)</t>
  </si>
  <si>
    <t>A stylish formal hat that talented magicians usually wear during a show. INT + 2, SP + 150</t>
  </si>
  <si>
    <t>Shafka [1]</t>
  </si>
  <si>
    <t>A hat made from various animal fur. It can function as earmuffs, keeping your ears warm in the cold. Its said to be worn traditionally in cold areas. Increase resistance to the Freeze status by 10%.</t>
  </si>
  <si>
    <t>... Add a resistance to the Blind status.</t>
  </si>
  <si>
    <t>... Increases resistance to Blind status by 5%.</t>
  </si>
  <si>
    <t>Angel Helm</t>
  </si>
  <si>
    <t>... AGI + 1, LUK + 1, MDEF + 3 Reduces damage from Demon monster by 3%.</t>
  </si>
  <si>
    <t>{ bonus bAgi,1; bonus bLuk,1; bonus bMdef,3; bonus2 bSubRace,RC_Demon,5; }</t>
  </si>
  <si>
    <t>Evil Helm</t>
  </si>
  <si>
    <t>Robot Blinker</t>
  </si>
  <si>
    <t>Human Blinker</t>
  </si>
  <si>
    <t>Robot Ear</t>
  </si>
  <si>
    <t>Blank Ear</t>
  </si>
  <si>
    <t>Drooping Ninetails</t>
  </si>
  <si>
    <t>A hat made to resemble the monster, Nine tails. proud of its great heat-retainablity. AGI + 1, DEX + 1 Add a 3% chance of auto casting Level 1 Gloria on the user when the user receives Physical Damage.</t>
  </si>
  <si>
    <t>{ bonus bAgi,1; bonus bDex,1; bonus3 bAutoSpellWhenHit,"PR_GLORIA",1,30; }</t>
  </si>
  <si>
    <t>Drooping Lif [1]</t>
  </si>
  <si>
    <t>A hat made with a cute Lif doll. It makes wearers feel the doll looking down the wearers. It may get popular among people who loves a little girl. INT + 1 DEF descreases by Refine Rate. MDEF increases by Refine Rate.</t>
  </si>
  <si>
    <t>{ bonus bInt,1; bonus bMdef,getrefine(); bonus bDef,getrefine()*-1; }</t>
  </si>
  <si>
    <t>A hat made to resemble a little dead deviling which has charming side-spreaded eyes. STR + 1 Increases damage received from Angel monster attacks by 20%. [Refine Rate 6~10] Increases CRIT + 1 by Refine Rate.</t>
  </si>
  <si>
    <t>Deviling (10%)</t>
  </si>
  <si>
    <t>{ bonus bStr,1; bonus2 bSubRace,RC_Angel,-20; if(getrefine()&gt;=6){ bonus bCritical,getrefine(); } }</t>
  </si>
  <si>
    <t>Valkyrie Feather Band [1]</t>
  </si>
  <si>
    <t>Headband made of Valkyrie's feathers. The power of Valkyrie flows in the person who equips it. INT + 1 Add a 1% chance of auto casting Level 1 Heal on the user when the user receives Physical Damage.</t>
  </si>
  <si>
    <t>{ bonus bInt,1; bonus3 bAutoSpellWhenHit,"AL_HEAL",1,10; }</t>
  </si>
  <si>
    <t>A halo and a pair of wings that are floating above a head. The item makes the wearer to look like a spirit that is walking on the earth. MDEF + 2 Add a 1% chance of auto casting Level 1 Assumptio on the user when the user receives Physical Damage.</t>
  </si>
  <si>
    <t>{ bonus bMdef,2; bonus3 bAutoSpellWhenHit,"HP_ASSUMPTIO",1,10; }</t>
  </si>
  <si>
    <t>Afro Wig [1]</t>
  </si>
  <si>
    <t>A fluffy afro style wig which is something teenagers go crazy for. Once you wear it, you might want to dance. Add a 30% chance of auto casting First Aid on the user when the user receives Physical Damage. Increase resistance to Neutral Property attacks by 1%.</t>
  </si>
  <si>
    <t>{ bonus3 bAutoSpellWhenHit,"NV_FIRSTAID",1,30; bonus2 bSubEle,Ele_Neutral,1; }</t>
  </si>
  <si>
    <t>The body it grows but kind is pure and it is. It will ask with the long nose and to inhale it scatters to wide scope. VIT + 1 Add a 1% chance of auto casting Level 3 Water Ball on the enemy when attacking. Enables use of Level 1 Aqua Benedicta.</t>
  </si>
  <si>
    <t>{ bonus bVit,1; bonus3 bAutoSpell,"WZ_WATERBALL",3,10; skill "AL_HOLYWATER",1; }</t>
  </si>
  <si>
    <t>A Hat worn by Cookie Xmas, 'the idol of Toy Dungeon'. It covers the ears to protect from cold weather. AGI + 1 Perfect Dodge + 5, Inflict 5% more damage with Critical attacks.</t>
  </si>
  <si>
    <t>{ bonus bAgi,1; bonus bFlee2,5; bonus bCritAtkRate,5; }</t>
  </si>
  <si>
    <t>A head decoration made out of shiny silver with a star in the center. INT + 2 [Magician] Increases MATK bonus according to the wearer's JOB LEVEL. [Acolyte] Decreases SP Consumption according to the wearer's JOB LEVEL. [Archer] Increases Max SP according to the wearer's JOB LEVEL.</t>
  </si>
  <si>
    <t>{ bonus bInt,2; if (BaseClass == Job_Mage) bonus bMatkRate,(JobLevel/20); if (Baseclass == Job_Acolyte) bonus bUseSPrate,-(JobLevel/10); if (BaseClass == Job_Archer) bonus bMaxSP,(JobLevel*2); }</t>
  </si>
  <si>
    <t>A gorgeous head decoration made out of shiny gold with a star in the center. STR + 2. Indestructible (except in upgrade attempts). If worn by Swordman, Merchant or Thief classes and the character's base DEX is lower than 55, DEX bonus increases according to the wearer's JOBLEVEL.</t>
  </si>
  <si>
    <t>{ bonus bStr,2; bonus bUnbreakableHelm,0; if((BaseClass==Job_Swordman||BaseClass==Job_Merchant||BaseClass==Job_Thief) &amp;&amp; readparam(bDex)&lt;55) { bonus bDex,JobLevel; } }</t>
  </si>
  <si>
    <t>A hat which is soul of good weeks. All Status + 2</t>
  </si>
  <si>
    <t>Refined Apple of Archer</t>
  </si>
  <si>
    <t>A headgear made in the honor of the legendary archer who shot an apple, on top of a friend's head, from a long distance. DEX + 4 Impossible to refine this item.</t>
  </si>
  <si>
    <t>Refined Bunny Band</t>
  </si>
  <si>
    <t>A hair band that gives one the appearance of having rabbit ears, a lasting symbol of extremely good luck. MDEF + 5 Bonus : Reduces damage from DemiHuman monster by 10%. Impossible to refine this item.</t>
  </si>
  <si>
    <t>{ bonus bMdef,5; bonus2 bSubRace,RC_DemiHuman,10; }</t>
  </si>
  <si>
    <t>Refined Sakkat</t>
  </si>
  <si>
    <t>A rustic hat knit from rough reeds and bamboos that shields against the rain and the glare of the sun. Saurabi, the ancient Korean warrior, was known to wear one of these. AGI + 3 Impossible to refine this item.</t>
  </si>
  <si>
    <t>Refined Grand Circlet</t>
  </si>
  <si>
    <t>An exquisitely made circlet, typically worn by rulers or gentry. STR + 3, INT + 3 LUK + 3, MDEF + 4 Impossible to refine this item.</t>
  </si>
  <si>
    <t>{ bonus bMdef,4; bonus bStr,3; bonus bInt,3; bonus bLuk,3; }</t>
  </si>
  <si>
    <t>A headgear which looks like an angel flapping its wing. It make you feel dizzy when you wear it, but also makes your body feel light. Increases Attack Speed by 3%. Reduce Casting Time by 3%. (Not tradable and not disposable).</t>
  </si>
  <si>
    <t>{ bonus bAspdRate,3; bonus bSpeedRate,25; }</t>
  </si>
  <si>
    <t>Autumn Leaves [1]</t>
  </si>
  <si>
    <t>Looks like leaves falling in autumn. You feel something like a brisk autumn breeze when you use it. Perfect Dodge + 5</t>
  </si>
  <si>
    <t>{ bonus bFlee2,5; }</t>
  </si>
  <si>
    <t>A mask with mischievous expressions, suitable to be worn by kids. Add a 5% chance of auto casting Level 5 Provoke on the enemy when attacking.</t>
  </si>
  <si>
    <t>{ bonus3 bAutoSpell,"SM_PROVOKE",5,50; }</t>
  </si>
  <si>
    <t>Wig with Green, White and Red colors. Increases Movement Speed when equipped. DEF + 4 Enables use of Level 1 Hiding.</t>
  </si>
  <si>
    <t>{ bonus bSpeedRate,25; bonus bDef,4; skill "TF_HIDING",1; }</t>
  </si>
  <si>
    <t>Wig with Yellow, Orange and Gold Colors. Increases Movement Speed when equipped. DEF + 4 Enables use of Level 1 Hiding.</t>
  </si>
  <si>
    <t>Wig with Pink, White and Purple colors. Increases Movement Speed when equipped. DEF + 4 Enables use of Level 1 Hiding.</t>
  </si>
  <si>
    <t>Wig with Red, White and Black colors. Increases Movement Speed when equipped. DEF + 4 Enables use of Level 1 Hiding.</t>
  </si>
  <si>
    <t>A piece of yellow cloth that has droplets of blood, rumored to be from the shirts of the protesters who were at the Bloodless Revolution. LUK + 2, VIT + 2 Reduces damage from Long Range attacks by 10%.</t>
  </si>
  <si>
    <t>{ bonus bLuk,2; bonus bVit,2; bonus bLongAtkDef,10; }</t>
  </si>
  <si>
    <t>It-s a piece of ribbon that hangs to one side when worn that was created out of old Flags that was torn by bullets. LUK + 2, VIT + 2 Reduces damage from Long Range attacks by 10%.</t>
  </si>
  <si>
    <t>A cute kitty doll which can be worn on top of the head. MDEF + 15 Increase resistance to Curse status by 30%. Impossible to refine this item.</t>
  </si>
  <si>
    <t>Refined Baphomet Horns</t>
  </si>
  <si>
    <t>A helmet, made to look like mighty goat horns, that can increase the strength of its wearer. STR + 1 Impossible to refine this item.</t>
  </si>
  <si>
    <t>A hat created in the form of the Deviruchi monster. STR + 1, INT + 1 Impossible to refine this item.</t>
  </si>
  <si>
    <t>Europe Baseball Cap [1]</t>
  </si>
  <si>
    <t>A hat with cute little chick on it. It's hopping action is so cute. Allows usage Level 2 Double Attack, and if you already know higher than Level 2 Double Attack, then the appropriate level will be used instead. Reduce damage from DemiHuman monster by 3%. LUK + 2, Maximum HP/SP + 50 Impossible to refine this item.</t>
  </si>
  <si>
    <t>{ bonus bLuk,2; bonus bMaxHP,50; bonus bMaxSP,50; bonus bDoubleRate,10; bonus2 bSubRace,RC_DemiHuman,3; }</t>
  </si>
  <si>
    <t>Water Lily Crown [1]</t>
  </si>
  <si>
    <t>A hat when equip its just feel calm and concentration. DEX + 1, AGI + 1, MDEF + 3 HP Recovery + 5%, SP Recovery + 3% Impossible to refine this item.</t>
  </si>
  <si>
    <t>{ bonus bDex,1; bonus bAgi,1; bonus bHPrecovRate,5; bonus bSPrecovRate,3; }</t>
  </si>
  <si>
    <t>Vane Hairpin [1]</t>
  </si>
  <si>
    <t>Vane shaped hairpin. You can find the velocity of the wind with this? AGI + 2 Impossible to refine this item.</t>
  </si>
  <si>
    <t>Vacation Hat [1]</t>
  </si>
  <si>
    <t>A hat recommended to use for vacations. It helps to protect your face from strong sunshine. VIT + 1 Impossible to refine this item.</t>
  </si>
  <si>
    <t>Must-have item for the pretty. Can make users 3 times more beautiful. INT + 1</t>
  </si>
  <si>
    <t>Shaped like a Vanilmirs. Cold and soft. Add a 1% chance of auto casting Level 1 all 4 types of bolts on the enemy when attacking. MDEF + 5 Impossible to refine this item. Indestructible.</t>
  </si>
  <si>
    <t>{ bonus bUnbreakableHelm,0; bonus3 bAutoSpell,"MG_FIREBOLT",1,10; bonus3 bAutoSpell,"MG_COLDBOLT",1,10; bonus3 bAutoSpell,"MG_LIGHTNINGBOLT",1,10; bonus bMdef,5; }</t>
  </si>
  <si>
    <t>A doll shaped like a cute rabbit. Can be put on a head. DEX + 1, Flee Rate + 2</t>
  </si>
  <si>
    <t>A kettle on your head guarantees the wearer high defense. If you move too quickly, water might be spilled. Add a 1% chance of auto casting Level 2 Deluge on the user when attacking. Add a 1% chance of auto casting Level 3 Water Ball on the enemy when attacking.</t>
  </si>
  <si>
    <t>{ bonus4 bAutoSpell,"SA_DELUGE",2,10,0; bonus3 bAutoSpell,"WZ_WATERBALL",3,10; }</t>
  </si>
  <si>
    <t>Helmet made from Dragon's cranial bone. Has resistences against Dragons. Reduce damage from Dragon monster by 10%.</t>
  </si>
  <si>
    <t>Ferus (1%) Ferus (1%)</t>
  </si>
  <si>
    <t>{ bonus2 bSubRace,RC_Dragon,10; }</t>
  </si>
  <si>
    <t>Noodles put on a head. When hungry, this is portable ration. Be careful not to spoil it. DEX + 4 Chance of auto casting Level 1 Decrease Agility on the enemy when attacked.</t>
  </si>
  <si>
    <t>Yoko Fujibayashi (2.5%)</t>
  </si>
  <si>
    <t>{ bonus bDex,4; bonus4 bAutoSpellWhenHit,"AL_DECAGI",1,30,1; }</t>
  </si>
  <si>
    <t>Shaped like a whisper. It feels like massaged on a face. No sure that it is good for skin. AGI + 3, Increase damage from Ghost Property attacks by 10%.</t>
  </si>
  <si>
    <t>Halloween Ghost (50%) Halloween Skeling (15%) Halloween Whisper (15%) Halloween Whispering (15%) Halloween Zombie Master (15%) Halloween Loli Ruri (15%) Halloween Gibbet (15%) Halloween Drainliar (15%) Halloween Dullahan (15%) Halloween Evil Druid (15%) Halloween Bloody Murderer (15%) Halloween Jakk (15%)</t>
  </si>
  <si>
    <t>{ bonus bAgi,3; bonus2 bSubEle,Ele_Ghost,-10; }</t>
  </si>
  <si>
    <t>A special Bandana made of a pure gold mixture. According to legend you will gain magical strength whilst wearing this. MDEF + 4</t>
  </si>
  <si>
    <t>Drooping Nine Tail [1]</t>
  </si>
  <si>
    <t>A hat made to resemble the monster, Nine tails. proud of its great heat-retainablity. AGI + 1, CRI + 1</t>
  </si>
  <si>
    <t>{ bonus bAgi,1; bonus bCritical,1; }</t>
  </si>
  <si>
    <t>Soul Wing [1]</t>
  </si>
  <si>
    <t>The mysterious wing which is floating above the head. All Stats + 1 Recovery SP + 2 per 10 seconds.</t>
  </si>
  <si>
    <t>{ bonus bAllStats,1; bonus2 bSPRegenRate,2,10000; }</t>
  </si>
  <si>
    <t>Dokebi's Wig [1]</t>
  </si>
  <si>
    <t>A fluffy afro style wig which is something teenagers go crazy for. Once you wear it, you might want to dance. Receive 5% more damage from Water and Fire Property attacks. Increase resistance to Neutral Property attacks by 5%.</t>
  </si>
  <si>
    <t>{ bonus2 bSubEle,Ele_Neutral,5; bonus2 bSubEle,Ele_Fire,-5; bonus2 bSubEle,Ele_Water,-5; }</t>
  </si>
  <si>
    <t>Fighter hat of legend that was decorated with an emerald. Only the truly brave can wear it. Maximum HP + 100 Reflect ?% of all Magical Damage back to the enemy which inflicted it (Success Chance 3%).</t>
  </si>
  <si>
    <t>{ bonus bMaxHP,100; }</t>
  </si>
  <si>
    <t>A Ribbon made specially for Day of Victory.</t>
  </si>
  <si>
    <t>The hat that resembles a blooming lotus. It is beautiful and graceful.</t>
  </si>
  <si>
    <t>Wreath, interlaced in the magic fire from the grasses, Assembled during the day of summer solstice. It protects owner from the evil forces. MDEF + 5, Maximum SP + 50</t>
  </si>
  <si>
    <t>{ bonus bMdef,3; bonus bMaxHP,50; }</t>
  </si>
  <si>
    <t>Executioner Hood [1]</t>
  </si>
  <si>
    <t>The purple T-shirt which fit into shadowed human face. Protect its user from Blind. Add a 7% resistance against Curse status.</t>
  </si>
  <si>
    <t>{ bonus2 bResEff,Eff_Curse,700; bonus2 bResEff,Eff_Blind,10000; }</t>
  </si>
  <si>
    <t>Crown of Goddess Freyja. Transparent crystal in the middle shines in various colors. Reduces damage from DemiHuman monster by 5%. [Freya's Clothes &amp; Freya's Boots &amp; Freya's Manteau &amp; Freya's Crown Equip Set] Reduce 10% damage taken from DemiHuman monster. Enables use of Level 10 Frost Nova. Maximum HP + 20%. [+ Any Shield] Demihuman Resistance -5%</t>
  </si>
  <si>
    <t>A hat made with tropical fruits. It looks delicious. Add a 5% chance of auto casting Level 1 Wink Charm when the user receives Physical Damage. MDEF + 3</t>
  </si>
  <si>
    <t>{ bonus bMdef,3; bonus3 bAutoSpellWhenHit,"DC_WINKCHARM",1,50; }</t>
  </si>
  <si>
    <t>Brazil National Flag Hat [1]</t>
  </si>
  <si>
    <t>Brazilia independence celebration hat. Increases Movement Speed when equipped.</t>
  </si>
  <si>
    <t>{ bonus bSpeedAddRate,25; }</t>
  </si>
  <si>
    <t>The wool mask which reappears a head style. Enables use of Level 1 Graffiti.</t>
  </si>
  <si>
    <t>{ skill "RG_GRAFFITI",1; }</t>
  </si>
  <si>
    <t>Shining Electric Bulb [1]</t>
  </si>
  <si>
    <t>A hairband decorate with small lamp. Make feel safe when at darkness. Increase resistance to the Shadow Property by 10%. Enables use of Level 1 Sight.</t>
  </si>
  <si>
    <t>{ bonus2 bSubEle,Ele_Dark,10; skill "MG_SIGHT",1; }</t>
  </si>
  <si>
    <t>Large Hibiscus [1]</t>
  </si>
  <si>
    <t>A hairpin make by the biggest Chinese rose. Only can found at Ayothaya. MDEF + 15</t>
  </si>
  <si>
    <t>Ayothaya King's Hat [1]</t>
  </si>
  <si>
    <t>An ancient helm of Ayothaya's fighter. The braver actually can wear. STR + 1, Increase damage on DemiHuman monster by 5%.</t>
  </si>
  <si>
    <t>{ bonus bStr,1; bonus2 bAddRace,RC_DemiHuman,5; }</t>
  </si>
  <si>
    <t>Diadem [1]</t>
  </si>
  <si>
    <t>A crown decorate with jewel of love. Rumor who wear it will meet real love. INT + 1, MATK + 3%. Reduce Casting Time by 3%. A chance uses skill Heal and Sanctuary. Increases the effectiveness HP using potion pitcher by 3%.</t>
  </si>
  <si>
    <t>{ bonus bInt,1; bonus bMatkRate,3; bonus bCastrate,-3; }</t>
  </si>
  <si>
    <t>A mask for playing Hockey when wear it and then feel like hold weapon. Increase damage on DemiHuman monster by 5%.</t>
  </si>
  <si>
    <t>Phendark (2.5%)</t>
  </si>
  <si>
    <t>{ bonus2 bAddRace,RC_DemiHuman,5; }</t>
  </si>
  <si>
    <t>An equipment can check energy. Look like where come from another world. Enables use of Level 1 Estimation.</t>
  </si>
  <si>
    <t>{ skill "WZ_ESTIMATION",1; }</t>
  </si>
  <si>
    <t>A fancy umbrella that doesn't need a hand and is very handy during monsoon. It prevents you getting wet and also gives you a festival mood. Reduces getting 3% damage from Water Property Attack.</t>
  </si>
  <si>
    <t>{ bonus2 bSubEle,Ele_Water,3; }</t>
  </si>
  <si>
    <t>This sturdy and fireproof light yellow hat is fisherman's favorite. It protects your head from passing rain or sunlight. Add a 5% chance of auto casting Level 3 Waterball on the enemy when attacking.</t>
  </si>
  <si>
    <t>{ bonus3 bAutoSpell,"WZ_WATERBALL",3,50; }</t>
  </si>
  <si>
    <t>A blue lovely hat for the love of mother. LUK + 3</t>
  </si>
  <si>
    <t>A very special prize that is given to the Champion of Champions. All Stats + 2 Add a 5% of auto casting Level 1 Heal on the user when the user receives Physical Damage.</t>
  </si>
  <si>
    <t>High Priest Margaretha (2.5%)</t>
  </si>
  <si>
    <t>{ bonus bAllStats,2; bonus4 bAutoSpellWhenHit,"AL_HEAL",1,50,0; }</t>
  </si>
  <si>
    <t>A special bandana that shows the courage of Indonesian patriots. Add a low chance of gaining Honey when a monster gets killed. [Event Bonus, will NOT work outside of Event] Increase Attack Speed. Enable full HP and SP restoration when resurrected. Add a 5% of auto casting Level 3 Heal on the user when the user receives Physical Damage. DEF + 4, MDEF + 4, All Stats + 5</t>
  </si>
  <si>
    <t>{ bonus2 bAddMonsterDropItem,518,100; }</t>
  </si>
  <si>
    <t>Wonderful Kerchief for that loved. Flee Rate + 5, MDEF + 2</t>
  </si>
  <si>
    <t>{ bonus bFlee,5; bonus bMdef,2; }</t>
  </si>
  <si>
    <t>The adventurers who are brave the item which is provided from the hazard adventurer guild. All Stats + 2 Impossible to refine this item.</t>
  </si>
  <si>
    <t>A doll looks like an angel. It is used as a sacrifice when Blacksmiths perform a worship for the God. DEX + 3, Add a chance of auto casting Level 3 Grand Cross on the user when the user receives Physical Damage.</t>
  </si>
  <si>
    <t>{ bonus bDex,3; bonus4 bAutoSpellWhenHit,"CR_GRANDCROSS",3,50,0; }</t>
  </si>
  <si>
    <t>An unidentified object look like eye.It comes from space and can give out light. ATK + 2%, MATK + 2%, Dex + 1</t>
  </si>
  <si>
    <t>{ bonus2 bAddRace,RC_NonBoss,2; bonus2 bAddRace,RC_Boss,2; bonus bMatkRate,2; bonus bDex,1; }</t>
  </si>
  <si>
    <t>Refined Masquerade</t>
  </si>
  <si>
    <t>A black leather mask, shaped like butterfly wings, that increases damage inflicted upon DemiHuman monster by 7%.</t>
  </si>
  <si>
    <t>{ bonus2 bAddRace,RC_DemiHuman,7; }</t>
  </si>
  <si>
    <t>A headgear bestowed only to true Orc Heroes. STR + 5, VIT + 3 Impossible to refine this item.</t>
  </si>
  <si>
    <t>{ bonus bStr,5; bonus bVit,3; }</t>
  </si>
  <si>
    <t>Refined Evil Wing Ears</t>
  </si>
  <si>
    <t>As an ear accessory is made of black wings, feels proud of grace and charisma from devil. Wearer feels like get mystery power through the wing. STR + 1</t>
  </si>
  <si>
    <t>Refined Dark Blinder</t>
  </si>
  <si>
    <t>A black Blinker. Since it is black in color, it seems that you may not see the light forever if you wear it for a long time. Protect its user from Blind. Add a 5% resistance against Stun.</t>
  </si>
  <si>
    <t>{ bonus2 bResEff,Eff_Blind,10000; bonus2 bResEff,Eff_Stun,500; }</t>
  </si>
  <si>
    <t>A cute kitty doll which can be worn on top of the head. MDEF + 15 Increase resistance to Curse status by 40%. Increase resistance to the Stun status by 10%. Impossible to refine this item.</t>
  </si>
  <si>
    <t>{ bonus bMDef,15; bonus2 bResEff,Eff_Curse,4000; bonus2 bResEff,Eff_Curse,1000; }</t>
  </si>
  <si>
    <t>Refined Corsair</t>
  </si>
  <si>
    <t>A flamboyant hat worn only by the strongest of pirates. VIT + 3, INT+ 3 Impossible to refine this item.</t>
  </si>
  <si>
    <t>{ bonus bVit,3; bonus bInt,3; }</t>
  </si>
  <si>
    <t>A mask that imbued with the sweet whispers of Loki. Perfect Dodge + 3</t>
  </si>
  <si>
    <t>{ bonus bFlee2,3; }</t>
  </si>
  <si>
    <t>A hat designed to transmit electric waves. Sometimes it receives electric waves from external worlds. MDEF + 5, CRIT + 5, FLEE + 5 Enables use of Level 1 Lightning Bolt. Adds a chance autocast Level 5 Thunder Storm when receiving phisycal attack.</t>
  </si>
  <si>
    <t>{ bonus bMdef,5; bonus bCritical,5; bonus bFlee,5; skill "MG_LIGHTNINGBOLT",1; bonus4 bAutoSpellWhenHit,"MG_THUNDERSTORM",5,30,1; }</t>
  </si>
  <si>
    <t>Angeling hat with the pathetic mind of an Angeling who wants to fly. LUK + 2 MDEF + 2 Impossible to refine this item.</t>
  </si>
  <si>
    <t>{ bonus bLuk,2; bonus bMdef,2; }</t>
  </si>
  <si>
    <t>A Poring hat that feels like hopping on top of your head. It brings fortune to the wearer. LUK + 1 Impossible to refine this item. Indestructible.</t>
  </si>
  <si>
    <t>Mastering (2.5%)</t>
  </si>
  <si>
    <t>{ bonus bLuk,1; bonus bUnbreakableHelm,0; }</t>
  </si>
  <si>
    <t>A helm with Guild Member wanted ad on it. Won't you join us?</t>
  </si>
  <si>
    <t>A helm with boyfriend wanted ad on it. Let's introduce her to a boy!</t>
  </si>
  <si>
    <t>A helm with friend wanted ad on it. Do you have many friends?</t>
  </si>
  <si>
    <t>Defolty Doll Hat [1]</t>
  </si>
  <si>
    <t>So hot! A headgear with the figure of Kafra Defolty! Numerous users are using Kafra storage more than 20 times a day, fascinated by her smiling face. Reduces damage from Demihuman monster by 5%. Add a chance of auto casting Level 10 Angelus on the user when the user receives Physical Damage. STR + 2. Impossible to refine this item.</t>
  </si>
  <si>
    <t>{ bonus2 bSubRace,RC_DemiHuman,5; bonus bStr,2; bonus3 bAutoSpellWhenHit,"AL_ANGELUS",10,20; }</t>
  </si>
  <si>
    <t>Glaris Doll Hat [1]</t>
  </si>
  <si>
    <t>So hot! A headgear with the figure of Kafra Glaris! Fascinated by her mature appearance, her advocates call her a teacher. Reduces damage from Demihuman monster by 5%. Recover +50 HP when defeating a monster with a magical attack. INT + 2. Impossible to refine this item.</t>
  </si>
  <si>
    <t>{ bonus2 bSubRace,RC_DemiHuman,5; bonus bInt,2; bonus bMagicHPGainValue,50; }</t>
  </si>
  <si>
    <t>Sorin Doll Hat [1]</t>
  </si>
  <si>
    <t>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t>
  </si>
  <si>
    <t>{ bonus2 bSubRace,RC_DemiHuman,5; bonus bDex,2; autobonus "{ bonus bBaseAtk,50; }",20,10000,0,"{ specialeffect2 EF_POTION_BERSERK; }"; }</t>
  </si>
  <si>
    <t>Tailring Doll Hat [1]</t>
  </si>
  <si>
    <t>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t>
  </si>
  <si>
    <t>{ bonus2 bSubRace,RC_DemiHuman,5; bonus bAgi,2; bonus2 bSkillHeal,"AM_POTIONPITCHER",10; }</t>
  </si>
  <si>
    <t>Vinit Doll Hat [1]</t>
  </si>
  <si>
    <t>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t>
  </si>
  <si>
    <t>{ bonus2 bSubRace,RC_DemiHuman,5; bonus bVit,2; autobonus "{ bonus bAspdRate,5; }",20,30000,0,"{ specialeffect2 EF_HASTEUP; }"; }</t>
  </si>
  <si>
    <t>W Doll Hat [1]</t>
  </si>
  <si>
    <t>So hot! A headgear with the figure of Kafra W! There is a rumor that an assassin association wants to scout her, because there are so many guys who become frightened and faint when she calls them. Reduces damage from Demihuman monster by 5%. Increases physical and magical damage to the undead monster by 5%. LUK + 2. Impossible to refine this item.</t>
  </si>
  <si>
    <t>{ bonus2 bSubRace,RC_DemiHuman,5; bonus bLuk,2; bonus2 bAddRace,RC_Undead,5; bonus2 bMagicAddRace,RC_Undead,5; }</t>
  </si>
  <si>
    <t>A helm with a girlfriend wanted ad on it. Let's introduce him to a girl!</t>
  </si>
  <si>
    <t>Big Ribbon [1]</t>
  </si>
  <si>
    <t>Boy's Cap [1]</t>
  </si>
  <si>
    <t>Sunflower [1]</t>
  </si>
  <si>
    <t>Hat of the Sun God [1]</t>
  </si>
  <si>
    <t>{ bonus bStr,3; bonus bInt,2; bonus3 bAutoSpellWhenHit,"HP_ASSUMPTIO",1,5; }</t>
  </si>
  <si>
    <t>This is a traditional headgear for male Muslims. When use magic, Reduce Casting Time by 5%.</t>
  </si>
  <si>
    <t>{ bonus bCastrate,-5; }</t>
  </si>
  <si>
    <t>This is a traditional costumes for female Muslims. When use magic, Reduce Casting Time by 5%.</t>
  </si>
  <si>
    <t>A hair ornament made from Valkyrie's Feathers and precious gems. Rumored to protect it's wearer from any harm. MDEF + 10 Indestructible (except in upgrade attempts).</t>
  </si>
  <si>
    <t>Mermaid (2.5%)</t>
  </si>
  <si>
    <t>{ bonus bMdef,10; bonus bUnbreakableHelm,0; }</t>
  </si>
  <si>
    <t>Ship Captain's Hat</t>
  </si>
  <si>
    <t>Hat of a captain who sails the seven seas. Increase physical ranged attack power by 3%.</t>
  </si>
  <si>
    <t>Ears of Whikebine's black cat. Very cute. Increases critical attack damage by 10%. Adds 5% chance magical defense ignored for 5 seconds when dealing magical damage. FLEE + 10,</t>
  </si>
  <si>
    <t>{ bonus bDefRate,-50; bonus bFlee,10; bonus bCritical,3; bonus2 bCriticalAddRace,RC_Boss,10; bonus2 bCriticalAddRace,RC_NonBoss,10; }</t>
  </si>
  <si>
    <t>Ganster Scarf</t>
  </si>
  <si>
    <t>School scarf from a gang. ATK + 5 [Rogue Class] Enables use of Level 1 Gangster's Paradise.</t>
  </si>
  <si>
    <t>Mobster (2%)</t>
  </si>
  <si>
    <t>{ bonus bBaseAtk,5; if(BaseJob == Job_Rogue) skill "RG_GANGSTER",1; }</t>
  </si>
  <si>
    <t>A scroll when Ninjas lay a spell. Increase MATK by 1%.</t>
  </si>
  <si>
    <t>Helm Of Abyss [1]</t>
  </si>
  <si>
    <t>A helm worn by the Abysmal Knight. While strong against powerful blows, it's weak against frail attacks. Increases 10% resistance from Boss monster when the user receives physical attack. Reduced 10% resistance from Demihuman monster when the user receives physical attack.</t>
  </si>
  <si>
    <t>Abysmal Knight (1%)</t>
  </si>
  <si>
    <t>{ bonus2 bSubRace,RC_DemiHuman,-10; bonus2 bSubRace,RC_Boss,10; }</t>
  </si>
  <si>
    <t>Evil Snake Lord Hat [1]</t>
  </si>
  <si>
    <t>A hat used by the Evil Snake Lord. Wearing it makes you feel like an emperor. STR + 1, INT + 1, AGI + 2</t>
  </si>
  <si>
    <t>Evil Snake Lord (15%)</t>
  </si>
  <si>
    <t>{ bonus bStr,1; bonus bInt,1; bonus bAgi,2; }</t>
  </si>
  <si>
    <t>Magnolia Hat [1]</t>
  </si>
  <si>
    <t>What looks like a sunny side up egg on your head is really a furious magnolia monster. Enables use of Level 1 Flasher. Adds 5% resistance to the Stun. Impossible to refine this item.</t>
  </si>
  <si>
    <t>{ bonus2 bResEff,Eff_Stun,500; skill "HT_FLASHER",1; }</t>
  </si>
  <si>
    <t>This hat is for memorial of 80 year old king to be upon the throne. STR + 2.</t>
  </si>
  <si>
    <t>Hyegun Hat [1]</t>
  </si>
  <si>
    <t>A monster Hyegun's hat. It looks nasty and tattered but it has better defense than what you thought. Add a 10% resistance against Demon monster. MDEF + 3. Impossible to refine this item.</t>
  </si>
  <si>
    <t>{ bonus bMdef,3; bonus2 bSubRace,RC_Demon,10; }</t>
  </si>
  <si>
    <t>The glistening white feathers collected to make this beautiful headdress. Add a low chance of gaining Holy Elemental Scroll each time an is killed. Unable to trade.</t>
  </si>
  <si>
    <t>{ bonus2 bAddMonsterDropItem,12280,300; }</t>
  </si>
  <si>
    <t>The dark feathers collected to make this mysterious headdress. When killing a monster there is a chance to obtain an Undead Elemental Scroll. Unable to trade.</t>
  </si>
  <si>
    <t>{ bonus2 bAddMonsterDropItem,12279,300; }</t>
  </si>
  <si>
    <t>A hair band made by orchid and it smells like a scent of a flower. INT + 1</t>
  </si>
  <si>
    <t>The helmet worned by capable judge. It exsist for justice. LUK + 1, SP + 30</t>
  </si>
  <si>
    <t>{ bonus bLuk,1; bonus bMaxSP,30; }</t>
  </si>
  <si>
    <t>A magical kitty hat which shows various expressions in its face. INT + 1. MATK + 3%. Reduces after-cast skill delay by 3%. Maximum SP + 3%. MDEF + 3</t>
  </si>
  <si>
    <t>{ bonus bInt,1; bonus bDelayRate,-3; bonus bMatkRate,3; bonus bMaxSPrate,3; bonus bMdef,3; }</t>
  </si>
  <si>
    <t>A helm laced with the power of Valkyrie Randgris. It helps its wearer to concentrate better. Dex + 4, Mdef + 1</t>
  </si>
  <si>
    <t>{ bonus bDex,4; bonus bMdef,1; }</t>
  </si>
  <si>
    <t>A headgear made from the horns of Baphomet. Increases physical damage to the Demi Human monster by 12%. As your JOB Level increases,the helm grants additional ATK.</t>
  </si>
  <si>
    <t>Baphomet (5%)</t>
  </si>
  <si>
    <t>{ bonus2 bAddRace,RC_DemiHuman,12; bonus bBaseAtk,JobLevel; }</t>
  </si>
  <si>
    <t>Orc Hero Headdress [1]</t>
  </si>
  <si>
    <t>A true Orc Hero's headgear. It's so big and heavy that it might hurt your neck. STR + 2 Add a 3% chance of auto casting Level 3 Weapon Perfection on the user when receives Physical Damage.</t>
  </si>
  <si>
    <t>{ bonus bStr,3; bonus3 bAutoSpellWhenHit,"BS_WEAPONPERFECT",3,10; }</t>
  </si>
  <si>
    <t>Flying Evil Wing [1]</t>
  </si>
  <si>
    <t>An unholy Satanic Chain forged with an incantation. SP + 120. Curse yourself when attacking.</t>
  </si>
  <si>
    <t>{ bonus bMaxSP,120; bonus3 bAddEffWhenHit,Eff_Curse,300,ATF_SELF; }</t>
  </si>
  <si>
    <t>A long smoking pipe used by gentlemen and nobility. Decreases damage from Demi Human monster by 2%.</t>
  </si>
  <si>
    <t>{ bonus2 bSubRace,RC_DemiHuman,2; }</t>
  </si>
  <si>
    <t>An energetic Bunny Band perfect for a magic show. AGI + 3, Add chance of auto casting Level 5 Increase Agility when attacking.</t>
  </si>
  <si>
    <t>{ bonus bAgi,3; bonus3 bAutoSpellWhenHit,"AL_INCAGI",5,10; }</t>
  </si>
  <si>
    <t>Tam [1]</t>
  </si>
  <si>
    <t>A hat that looks like a balloon full of air. Each refine increases your MATK. MATK + 2%, MDEF + 2</t>
  </si>
  <si>
    <t>{ bonus bMatkRate,2+(getrefine()/2); }</t>
  </si>
  <si>
    <t>A fish head hat with its mouth opening and closing. When its mouth is open you can smell a strong odor of fish. When dealing physical damage there is a small chance to cast Level 1 Frost Weapon.</t>
  </si>
  <si>
    <t>{ bonus3 bAutoSpell,"SA_FROSTWEAPON",1,5; }</t>
  </si>
  <si>
    <t>Santa Poring Hat [1]</t>
  </si>
  <si>
    <t>A cute hat with a santa poring. Increases damage against Dark element monsters by 3%, Reduces damage received from Dark element monsters by 3%. Impossible to refine this item. MDEF + 2.</t>
  </si>
  <si>
    <t>Santa Poring (1%)</t>
  </si>
  <si>
    <t>{ bonus bMdef,2; bonus2 bAddEle,Ele_Dark,3; bonus2 bSubEle,Ele_Dark,3; }</t>
  </si>
  <si>
    <t>Bell Ribbon [1]</t>
  </si>
  <si>
    <t>A cute ribbon with small bells attached. Enables use of Level 1 Angelus. VIT + 1.</t>
  </si>
  <si>
    <t>{ bonus bVit,1; skill "AL_ANGELUS",1; }</t>
  </si>
  <si>
    <t>Hunter's Cap [1]</t>
  </si>
  <si>
    <t>A hat for hunters! Good Luck! Rumor who wear it will have a good fortune when hunting monster at the time. Increases damage inflicted on Brute monster by 10%. Increases physical attack against Demi human monster by 5%. LUK + 1</t>
  </si>
  <si>
    <t>{ bonus bLuk,1; bonus2 bAddRace,RC_Brute,10; bonus2 bAddRace,RC_DemiHuman,5; }</t>
  </si>
  <si>
    <t>Twin Pompom By JB [1]</t>
  </si>
  <si>
    <t>A cute hat which it protects you from the cold weather and will give you an ultra-cute look! Designed by the famous stylist JB. ALL STATUS + 1 Enables use of Level 1 Estimation. Add chance of auto casting Level 1 Increase Agility when attacking.</t>
  </si>
  <si>
    <t>{ bonus bAllStats,1; skill "WZ_ESTIMATION",1; bonus3 bAutoSpell,"AL_INCAGI",1,500; }</t>
  </si>
  <si>
    <t>An adorable hat, it looks like an impish monster YoYo. Enables use of Level 1 Hiding.</t>
  </si>
  <si>
    <t xml:space="preserve"> Happy New Year . Like a New Year's greeting seems to bring blessed. Every time you kill a monster, small chance to drop Ricecake. FLEE + 7, MDEF + 7, ... Impossible to refine this item. Exp : 9 AM on February 13.</t>
  </si>
  <si>
    <t>{ bonus bMdef,7; bonus bFlee,7; bonus2 bAddMonsterDropItem,12198,200; }</t>
  </si>
  <si>
    <t>Neko Mimi Kafra [1]</t>
  </si>
  <si>
    <t>A hairband that gives the appearance of Kafra style and Kitty hairband. It would look pretty when worn. MDEF + 5</t>
  </si>
  <si>
    <t>Snake Head Hat [1]</t>
  </si>
  <si>
    <t>A hat looks like snake on it. You probably fall in love with beautiful young women when you wear it. Enables use of Level 5 Double Attack.</t>
  </si>
  <si>
    <t>{ bonus bDoubleRate,25; }</t>
  </si>
  <si>
    <t>Mask Of Goddess [1]</t>
  </si>
  <si>
    <t>A golden mask rumored to be worn by some ancient Goddess. HIT + 15, STR + 2</t>
  </si>
  <si>
    <t>Gopinich (10%)</t>
  </si>
  <si>
    <t>{ bonus bStr,2; bonus bHit,15; }</t>
  </si>
  <si>
    <t>A hat which comes from the coldness. It protects you from snow storms. Increase resistance to the Freeze status by 30%.</t>
  </si>
  <si>
    <t>{ bonus2 bResEff,Eff_Freeze,3000; }</t>
  </si>
  <si>
    <t>For a busy morning, it its the best heartwarming friend. When you hold it in your mouth, you feel like you have to quickly rush out. MHP + 100. When you defeat a monster, there is a small chance that it drops a "Old Purple Box".</t>
  </si>
  <si>
    <t>{ bonus bMaxHP,100; bonus2 bAddMonsterDropItem,617,10; }</t>
  </si>
  <si>
    <t>Louyang NewYear Hat [1]</t>
  </si>
  <si>
    <t>A gift hat for kids made by a famous Whitesmith who resides in Louyang. The materials used for the red color of the hat is meant to bring Luck and Fortune to those that wear it. LUK + 2. Every time you kill a monster, small chance to drop Red Envelope for a week at celebration of Imlek.</t>
  </si>
  <si>
    <t>{ bonus bLuk,2; bonus2 bAddMonsterDropItem,668,3; }</t>
  </si>
  <si>
    <t>A hat which showed that you were falling in love! You will feel stronger because strength of your love will make you powerful! Maximum HP &amp; SP + 7%. Impossible to refine this item.</t>
  </si>
  <si>
    <t>{ bonus bMaxSPrate,7; bonus bMaxHPrate,7; }</t>
  </si>
  <si>
    <t>Tiraya Bonnet</t>
  </si>
  <si>
    <t>A souvenir hat to celebarate the 4th Anniversary of Europe Ragnarok Online. Each refine increases your HP. Max HP + 100, LUK + 3</t>
  </si>
  <si>
    <t>{ bonus bMaxHP,100; bonus bLuk,3; }</t>
  </si>
  <si>
    <t>Jasper Crest [1]</t>
  </si>
  <si>
    <t>A beautiful headgear with gold ornament and a lovely gemstone in the middle. DEX + 3, VIT + 1</t>
  </si>
  <si>
    <t>Tao Gunka (2.5%)</t>
  </si>
  <si>
    <t>{ bonus bDex,3; bonus bVit,1; }</t>
  </si>
  <si>
    <t>Scuba Glasses meant for Divers. If you wear this on the Ground, people will think you are a person not taking outside views seriously. Resistance against Water Property by 10%.</t>
  </si>
  <si>
    <t>Cthulhu (5%)</t>
  </si>
  <si>
    <t>{ bonus2 bSubEle,Ele_Water,10; }</t>
  </si>
  <si>
    <t>Bone Head [1]</t>
  </si>
  <si>
    <t>A Helmet made by the bones of the Dragons. It's pretty hard and won't be easy to break. STR + 2. MDEF + 5. Add a 5% resistance against Stun, Bleeding status.</t>
  </si>
  <si>
    <t>{ bonus bStr,2; bonus bMdef,5; bonus2 bResEff,Eff_Stun,500; bonus2 bResEff,Eff_Bleeding,500; }</t>
  </si>
  <si>
    <t>Mandragora Cap [1]</t>
  </si>
  <si>
    <t>A Mandagora blossoms on top of your head. Unfortunately if you pull it out, it shreaks very loudy to you. VIT + 3. Gives a chance auto casting Level 5 Scream on enemy When recieving physical damage. Impossible to refine this item.</t>
  </si>
  <si>
    <t>{ bonus bVit,3; bonus3 bAutoSpellWhenHit,"DC_SCREAM",5,30; }</t>
  </si>
  <si>
    <t>Anyone wearing a mask to make you look smart. LUK + 1</t>
  </si>
  <si>
    <t>Black Glasses [1]</t>
  </si>
  <si>
    <t>Black Framed Glasses. The fashion trend has been changing the picture framed glasses, you will also try changing? INT + 1, MDEF + 2</t>
  </si>
  <si>
    <t>{ bonus bInt,1; bonus bMdef,2; }</t>
  </si>
  <si>
    <t>Naughty Fairy</t>
  </si>
  <si>
    <t>A mischievous fairy image of the helmet's ear. Perfect Dodge + 3</t>
  </si>
  <si>
    <t>Fish Mouth</t>
  </si>
  <si>
    <t>A fish that can bite in mouth. It smells bad, but it won't be rot by special process. Add a 5% chance of getting Fresh Fish when a monster gets killed. Fresh Fish recovery rate + 25%.</t>
  </si>
  <si>
    <t>{ bonus2 bAddMonsterDropItem,579,500; bonus2 bAddItemHealRate,579,25; }</t>
  </si>
  <si>
    <t>Blue Ribbon [1]</t>
  </si>
  <si>
    <t>Blue ribbon which is a symbol of the honor student! Add a 30% chance of auto casting Level 2 Attention Concentrate on the user when the user receives Physical Damage.</t>
  </si>
  <si>
    <t>{ bonus4 bAutoSpellWhenHit,"AC_CONCENTRATION",2,30,0; }</t>
  </si>
  <si>
    <t>A gentle Filir. He's way too gentle that he doesn't attack at all. Reflect 1% of all Physical Melee Damage back to the enemy which inflicted it. Impossible to refine this item.</t>
  </si>
  <si>
    <t>{ bonus bShortWeaponDamageReturn,1; }</t>
  </si>
  <si>
    <t>Academy Freshman Hat! If you wear this, you should greet all of members of academy. MHP + 80, MSP + 10</t>
  </si>
  <si>
    <t>{ bonus bMaxHP,80; bonus bMaxSP,10; }</t>
  </si>
  <si>
    <t>Academy Completion Hat [1]</t>
  </si>
  <si>
    <t>You can get this after you finish 1 course in academy. MSP + 30</t>
  </si>
  <si>
    <t>{ bonus bMaxSP,30; }</t>
  </si>
  <si>
    <t>... INT + 2, SP + 50 Reduce Casting Time by 10%.</t>
  </si>
  <si>
    <t>{ bonus bInt,2; bonus bMaxSP,50; bonus bCastrate,10; }</t>
  </si>
  <si>
    <t>Brown Paper Bag Hat</t>
  </si>
  <si>
    <t>A hat in the form of an upside-down paperbag, to celebrate the festival. Reduces damage from Demihuman monster by 4%. Add a 4% resistance against Stun, MHP + 100</t>
  </si>
  <si>
    <t>{ bonus bMaxHP,100; bonus2 bResEff,Eff_Stun,400; bonus2 bSubRace,RC_DemiHuman,4; }</t>
  </si>
  <si>
    <t>A hairband that immortalizes the precious White Snake. DEX + 2</t>
  </si>
  <si>
    <t>A delicious candy which is good for the children.</t>
  </si>
  <si>
    <t>When a field camp in the Roman! Campfire hat! Increases resistance to Fire Property by 10%. Adds a chance autocast Level 5 Fire Ball on enemy when the user receives Physical Damage. ...</t>
  </si>
  <si>
    <t>{ bonus4 bAutoSpellWhenHit,"MG_FIREBALL",5,100,1; bonus2 bSubEle,Ele_Fire,10; }</t>
  </si>
  <si>
    <t>Taste of beer after a shower? Wow~! Drinking is prohibited for minors! Perfect Dodge + 5 Every 10 seconds, regenerate some HP and SP.</t>
  </si>
  <si>
    <t>{ bonus bFlee2,5; bonus2 bHPRegenRate,250,10000; bonus2 bSPRegenRate,25,10000; }</t>
  </si>
  <si>
    <t>Crown Parrots [1]</t>
  </si>
  <si>
    <t>Parrot hat on the crown. Loud talking parrot might disgust them. Add a 100% resistance to the Silence status. Automatically cast Level 1 Scream by chance when struck by Physical attack. Impossible to refine this item. INT + 1</t>
  </si>
  <si>
    <t>{ bonus bInt,1; bonus2 bResEff,Eff_Silence,10000; bonus3 bAutoSpell,"DC_SCREAM",1,50; bonus bInt,1; }</t>
  </si>
  <si>
    <t>Legionnaire Hat [1]</t>
  </si>
  <si>
    <t>... Adds 3% physical damage to the monster. Increases SP Consumption of skills by 10%. STR + 1</t>
  </si>
  <si>
    <t>{ bonus bStr,1; bonus bAtkRate,3; bonus bUseSPrate,10; }</t>
  </si>
  <si>
    <t>... VIT +1. Reduces damage from Plant monster by 5%.</t>
  </si>
  <si>
    <t>{ bonus bVit,1; bonus2 bSubRace,RC_Plant,5; }</t>
  </si>
  <si>
    <t>Mask of Ifrit, the spiritual owner of fire. Rumored to rule a power of the fire. STR + 1, INT + 1, Mdef + 5 Add a 10% resistance against Fire Property monsters. Reduced a 10% resistance against Water Property monsters. Enables use of Level 1 Sight. Add a chance of auto casting Level 3 Meteor Storm on the user when the user receives Physical Damage. Add a chance of auto casting Level 3 Fire Bolt on the user when dealing physical damage. Impossible to refine this item.</t>
  </si>
  <si>
    <t>{ bonus bStr,1; bonus bInt,1; bonus bMdef,5; bonus2 bSubEle,Ele_Fire,10; bonus2 bSubEle,Ele_Water,-10; skill "MG_SIGHT",1; bonus3 bAutoSpellWhenHit,"WZ_METEOR",3,50; bonus3 bAutoSpell,"MG_FIREBOLT",3,50; }</t>
  </si>
  <si>
    <t>A headgear which imitates an ears of Ifrit, the spiritual owner of fire. STR + 1, Mdef + 3 Increases damage of Fire Bolt, Fire Pillar, Meteor Storm skill by 2%. Increases damage of Bash, Magnum Break, Pierce skill by 2%. Add a 5% resistance against Fire Property attacks. Recieve 5% more damage from Water Property attacks.</t>
  </si>
  <si>
    <t>Ifrit (5%)</t>
  </si>
  <si>
    <t>{ bonus bStr,1; bonus bMdef,3; bonus2 bSkillAtk,"MG_FIREBOLT",2; bonus2 bSkillAtk,"WZ_FIREPILLAR",2; bonus2 bSkillAtk,"WZ_METEOR",2; bonus2 bSkillAtk,"SM_BASH",2; bonus2 bSkillAtk,"SM_MAGNUM",2; bonus2 bSkillAtk,"KN_PIERCE",2; bonus2 bSubEle,Ele_Fire,5; bonus2 bSubEle,Ele_Water,-5; }</t>
  </si>
  <si>
    <t>... Int + 1 , Mdef + 2</t>
  </si>
  <si>
    <t>... Reduces damage from DemiHuman enemies by 10%. DEX + 3, Impossible to refine this item.</t>
  </si>
  <si>
    <t>{ bonus bDex,3; bonus2 bSubRace,RC_DemiHuman,10; }</t>
  </si>
  <si>
    <t>Fanta Orange Can Hat [1]</t>
  </si>
  <si>
    <t>Fanta Orange Can Hat. ...</t>
  </si>
  <si>
    <t>Fanta Grape Can Hat [1]</t>
  </si>
  <si>
    <t>Fanta Grape Can Hat. ...</t>
  </si>
  <si>
    <t>Karada Meguricha Hat [1]</t>
  </si>
  <si>
    <t>Black Tea Kochakaden Hat [1]</t>
  </si>
  <si>
    <t>Werewolf (2.5%)</t>
  </si>
  <si>
    <t>RWC Anniversary Bread Envelope Hat</t>
  </si>
  <si>
    <t>... Add a 12% resistance against DemiHuman monster.</t>
  </si>
  <si>
    <t>{ bonus2 bSubRace,RC_DemiHuman,12; }</t>
  </si>
  <si>
    <t>Bogy Cap [1]</t>
  </si>
  <si>
    <t>Dokebi Cute Hat. A hat made to celebrate the 5th anniversary of Thailand Ragnarok Online. [Event Bonus, will NOT work outside of Event] ALL STATUS + 5 After the event, recovery HP and SP by 5%.</t>
  </si>
  <si>
    <t>The fire is sacred crown swinger. Increases resistance to Fire Property by 20%. Enables use of Level 5 Fireball. Impossible to refine this item.</t>
  </si>
  <si>
    <t>Gloom Under Night (2.5%)</t>
  </si>
  <si>
    <t>{ bonus2 bSubEle,Ele_Fire,20; skill "MG_FIREBALL",5; }</t>
  </si>
  <si>
    <t>Chicken is on your head! It might have alarm option for waking you up in the morning. Adds 1% chance STR + 3 for 10 seconds when dealing physical damage. Adds 1% chance INT + 3 for 10 seconds when dealing magical damage.</t>
  </si>
  <si>
    <t>{ bonus bAspdRate,-10; }</t>
  </si>
  <si>
    <t>Brazil's National Flag Hat which decorated in front the hat. [Event Bonus : 10 - 24 September] ALL STAT + 4</t>
  </si>
  <si>
    <t>{ bonus bAllStats,4; }</t>
  </si>
  <si>
    <t>The ancient Greek were used during the Olympic Games to resemble a Golden Laurel Crown of olive leaves.</t>
  </si>
  <si>
    <t>Werewolf (60%)</t>
  </si>
  <si>
    <t>Coca Cola Can Hat [1]</t>
  </si>
  <si>
    <t>Red Minstrel Hat [1]</t>
  </si>
  <si>
    <t>... INT + 1, MaxSP + 80, MDEF + 3. [Refine Rate 6~10] MDEF + 1, MaxSP + 10.</t>
  </si>
  <si>
    <t>{ bonus bInt,1; bonus bMaxSP,80; bonus bMdef,3; if(getrefine()&gt;5) { bonus bMdef,1; bonus bMaxSP,10; } }</t>
  </si>
  <si>
    <t>A neat crown of flowers worn at weddings. Long silk ribbons dance and trail behind it. LUK + 3. MDEF + 2</t>
  </si>
  <si>
    <t>{ bonus bLuk,3; bonus bMdef,2; }</t>
  </si>
  <si>
    <t>Heaven Maiden's Flower [1]</t>
  </si>
  <si>
    <t>The lotus worn on the heads of heavenly maidens. INT + 1. MDEF + 1 Reduce damage from Insect monsters by 5%.</t>
  </si>
  <si>
    <t>{ bonus bInt,1; bonus bMdef,1; bonus2 bSubRace,RC_Insect,5; }</t>
  </si>
  <si>
    <t>Small ribbons tied to ones hair to accentuate the hairstyle. SP + 20. Impossible to refine this item.</t>
  </si>
  <si>
    <t>Neck Tie [1]</t>
  </si>
  <si>
    <t>A necktie that goes on your head. Seems too inappropriate to wear with Blush. VIT + 1 HIT - 5, Increases SP Consumption by 5%. [+ Blush] ASPD + 3%, increases cast time by 3%.</t>
  </si>
  <si>
    <t>{ bonus bVit,1; bonus bHit,-5; bonus bUseSPrate,5; if (isequipped(5040) || isequipped(20209)) { bonus bAspdRate,3; bonus bCastrate,3; } }</t>
  </si>
  <si>
    <t>Cherub Hat [1]</t>
  </si>
  <si>
    <t>A hat of a little angel urinating. Somewhat embarassing to wear on the head. MDEF + 2 When receiving physical damage, chance to cast Level 1 Recovery on yourself.</t>
  </si>
  <si>
    <t>{ bonus bMdef,2; bonus4 bAutoSpellWhenHit,"PR_STRECOVERY",1,20,0; }</t>
  </si>
  <si>
    <t>A red comb stuck in the hair. CRIT + 6</t>
  </si>
  <si>
    <t>{ bonus bCritical,6; }</t>
  </si>
  <si>
    <t>A piece of candy you hold in your mouth. Remember to brush your teeth afterwards! SP + 5</t>
  </si>
  <si>
    <t>{ bonus bMaxSP,5; }</t>
  </si>
  <si>
    <t>Catfoot Hairpin [1]</t>
  </si>
  <si>
    <t>A hairpin designed to look like a footprint of a cat. FLEE + 5, Perfect Dodge + 3.</t>
  </si>
  <si>
    <t>{ bonus bFlee,5; bonus bFlee2,3; }</t>
  </si>
  <si>
    <t>A hat made to look like the god of frogs. It doesn't look much different from ordinary frogs though. MDEF + 1 Increases physical and magical damage againts Insect monster by 12%.</t>
  </si>
  <si>
    <t>{ bonus bMdef,1; bonus2 bAddRace,RC_Insect,12; bonus2 bMagicAddRace,RC_Insect,12; }</t>
  </si>
  <si>
    <t>Loner's Box(A) [1]</t>
  </si>
  <si>
    <t>A yellow cardboard box with holes for the eyes. Wearing this box lets you feel what it's like to play alone.</t>
  </si>
  <si>
    <t>Loner's Box(B) [1]</t>
  </si>
  <si>
    <t>The Solar Hat.</t>
  </si>
  <si>
    <t>eRO Deathmatch Master [1]</t>
  </si>
  <si>
    <t>This hat signifies you have mastered the art of Deathmatching. Impossible to refine this item.</t>
  </si>
  <si>
    <t>{ bonus bAspdRate,10; bonus bAllStats,3; bonus2 bAddRace,RC_DemiHuman,5; }</t>
  </si>
  <si>
    <t>An epic helmet. One who was second in RWC can obtain. Attack Speed is increased by 7%. ALL STAT + 2 Increases damage from DemiHuman monster by 3%. Impossible to refine this item.</t>
  </si>
  <si>
    <t>{ bonus bAspdRate,7; bonus bAllStats,2; bonus2 bAddRace,RC_DemiHuman,3; }</t>
  </si>
  <si>
    <t>An epic helmet, only those who achieved third in RWC can obtain. Attack Speed is increased by 5%. ALL STAT + 2 Increases damage from DemiHuman monster by 1%. Impossible to refine this item.</t>
  </si>
  <si>
    <t>{ bonus bAspdRate,5; bonus bAllStats,2; bonus2 bAddRace,RC_DemiHuman,1; }</t>
  </si>
  <si>
    <t>Decorative Geographer [1]</t>
  </si>
  <si>
    <t>A special decoration geographer designed to rest nicely on your head. INT + 1 ... ...</t>
  </si>
  <si>
    <t>{ bonus3 bAutoSpell,"AL_HEAL",5,50; bonus3 bAutoSpellWhenHit,"AL_HEAL",5,30; }</t>
  </si>
  <si>
    <t>Summer Hat [1]</t>
  </si>
  <si>
    <t>A hat recommended to use for vacations. It helps to protect your face from strong sunshine. VIT + 5 Restores 20% HP. Restores 15% SP.</t>
  </si>
  <si>
    <t>{ bonus bHPrecovRate,20; bonus bSPrecovRate,15; }</t>
  </si>
  <si>
    <t>Spring Rabbit Hat</t>
  </si>
  <si>
    <t>A hat which you can raise your head like a pet rabbit. AGI + 3</t>
  </si>
  <si>
    <t>A doll shaped like a cute rabbit. Can be put on a head. DEX + 1, FLEE + 2.</t>
  </si>
  <si>
    <t>A helmet made from a dragon's skull. ALL STATUS + 2 , MHP + 3% Cannot be Dropped, or Tradable. Can be placed in Kafra Storage.</t>
  </si>
  <si>
    <t>{ bonus bAllStats,2; bonus bMaxHPrate,3; }</t>
  </si>
  <si>
    <t>Mask of whisper, it looks like a piece of facial mask. DEX + 3 , Increase resistance from Ghost Property attacks by 20%.</t>
  </si>
  <si>
    <t>{ bonus bDex,3; bonus2 bSubEle,Ele_Ghost,20; }</t>
  </si>
  <si>
    <t>Spiked Scarf. VIT + 1. Increase physical damage from Demi Human monster by 1%. Reduces damage from Demihuman monster by 1%.</t>
  </si>
  <si>
    <t>{ bonus bVit,1; bonus2 bAddRace,RC_DemiHuman,1; bonus2 bSubRace,RC_DemiHuman,1; }</t>
  </si>
  <si>
    <t>Rainbow Scarf. INT + 1. MDEF + 2. MATK + 1%</t>
  </si>
  <si>
    <t>{ bonus bInt,1; bonus bMdef,2; bonus bMatkRate,1; }</t>
  </si>
  <si>
    <t>Zaha doll hat which resembles angel of Zaha. It looks great on your head. INT + 2 Enables use of Level 3 Magnificat. Impossible to refine this item.</t>
  </si>
  <si>
    <t>White Lady (5%)</t>
  </si>
  <si>
    <t>{ bonus bInt,2; skill "PR_MAGNIFICAT",3; }</t>
  </si>
  <si>
    <t>Sky Hat [1]</t>
  </si>
  <si>
    <t>A hat whose design is based on the sky as motif. LUK + 2, MDEF + 5. [Refine Rate 5~10] LUK Rate increases depending on the refinement rate.</t>
  </si>
  <si>
    <t>{ bonus bLuk,2; bonus bMdef,5; if(getrefine()&gt;4) bonus bLuk,getrefine(); }</t>
  </si>
  <si>
    <t>A cap of post man who delivers letters with heart. Magic in the cap protects the wearer not to lose their way. Enables use of Level 1 Teleport. AGI + 2</t>
  </si>
  <si>
    <t>{ bonus bAgi,2; skill "AL_TELEPORT",1; }</t>
  </si>
  <si>
    <t>Dragoon Helm</t>
  </si>
  <si>
    <t>A headgear made by the hard scale of Dragon. The wearer of this headgear can get the great power of Dragon. Adds 20% damage to the dragon monster. Cause a certain abnormal status to all enemies in 5x5 cell when physical attack, by low chance.</t>
  </si>
  <si>
    <t>{ bonus2 bAddRace,RC_Dragon,20; bonus3 bAutoSpell,"NPC_WIDEBLEEDING",1,30; bonus3 bAutoSpell,"NPC_WIDEFREEZE",1,30; bonus3 bAutoSpell,"NPC_WIDESILENCE",1,30; bonus3 bAutoSpell,"NPC_WIDESTONE",1,30; bonus3 bAutoSpell,"NPC_WIDECONFUSE",1,30; bonus3 bAutoSpell,"NPC_WIDESLEEP",1,30; }</t>
  </si>
  <si>
    <t>Noble Hat</t>
  </si>
  <si>
    <t>One for all and all for one hat is inscribed as an experience of the Musketeers. STR + 2 When the user receives a Physical Attack, low chance to auto-spell Level 1 Adrenaline Rush.</t>
  </si>
  <si>
    <t>{ bonus bStr,2; bonus3 bAutoSpellWhenHit,"BS_ADRENALINE",1,100; }</t>
  </si>
  <si>
    <t>An eye cover which has gloomy eyes on it. It looks fixed, but someone says the eyes moves sometimes. Never get Blindness. DEX + 1</t>
  </si>
  <si>
    <t>{ bonus bDex,1; bonus2 bResEff,Eff_Blind,10000; }</t>
  </si>
  <si>
    <t>Hairband Of Reginleif [1]</t>
  </si>
  <si>
    <t>A head accessory which is named after Valkyrie Reginleif. If someone wear this, they can get the bless of god. Increase resistance against Water, Fire, Undead, Ghost Property by 5%.</t>
  </si>
  <si>
    <t>{ bonus2 bSubEle,Ele_Water,3; bonus2 bSubEle,Ele_Fire,3; bonus2 bSubEle,Ele_Undead,3; bonus2 bSubEle,Ele_Ghost,3; }</t>
  </si>
  <si>
    <t>... Every time you kill a Human monster, low chance to drop Rice cake.</t>
  </si>
  <si>
    <t>{ bonus3 bAddMonsterDropItem,550,RC_DemiHuman,500; }</t>
  </si>
  <si>
    <t>Scissor to cut the crab meat, and processed into the hairpin. When the user receives a Physical Attack, small chance to auto-spell Level 1 Cold Bolt. Every time you kill a Fish or Shellfish monster, low chance to drop Crystal blue.</t>
  </si>
  <si>
    <t>{ bonus3 bAutoSpellWhenHit,"MG_COLDBOLT",1,100; bonus3 bAddMonsterDropItem,991,RC_Fish,3; }</t>
  </si>
  <si>
    <t>-Away From Keyboard- A hat doesn't mean a thing in front of the keyboard. When away, the right to tell friends!</t>
  </si>
  <si>
    <t>A mask which made from the face of the cube as motif.</t>
  </si>
  <si>
    <t>Hair ornament made from grandpeco feathers. Be allowed to acquire only the Patriarch of valor. STR + 2, MaxHP - 10%. Increased 15% damage to the monster except Ork Hero.</t>
  </si>
  <si>
    <t>{ bonus bStr,2; bonus bMaxHPrate,-10; bonus2 bAddRace2,RC_Plant,15; }</t>
  </si>
  <si>
    <t>Brazilian Flag Hat [1]</t>
  </si>
  <si>
    <t>A hat made by flag of Brazil. A patriot wears it to express his country. Enables use of Level 1 Bash.</t>
  </si>
  <si>
    <t>{ skill "SM_BASH",1; }</t>
  </si>
  <si>
    <t>Classic Hat [1]</t>
  </si>
  <si>
    <t>Classic Hat. STR + 2, MHP + 300</t>
  </si>
  <si>
    <t>{ bonus bStr,2; bonus bMaxHP,300; }</t>
  </si>
  <si>
    <t>MaxHP + 50, MDEF + 3. Adds a 5% resistance against Neutral Property attacks. [Shaman Ring &amp; Shaman Earring Equip Set] MaxHP + 300 Increases cast time by 15%. MATK + 5%. Adds a 5% resistance against Neutral Property attacks. When you use the skill, attack and casting is not interrupted.</t>
  </si>
  <si>
    <t>{ bonus bMaxHP,50; bonus bMdef,3; bonus2 bSubEle,Ele_Neutral,5; if (isequipped(2777,2778)) { bonus bMaxHP,300; bonus bCastrate,15; bonus bNoCastCancel,0; bonus bMatkRate,5; bonus2 bSubEle,Ele_Neutral,5; } }</t>
  </si>
  <si>
    <t>Feather Of Vizofnir [1]</t>
  </si>
  <si>
    <t>ALL STATUS + 2, Adds resistance to ALL elements by 5%. Recovery 2% HP per 10 seconds, Recovery 1% SP per 10 seconds.</t>
  </si>
  <si>
    <t>{ bonus bAllStats,2; bonus2 bSubEle,Ele_Neutral,5; bonus2 bSubEle,Ele_Water,5; bonus2 bSubEle,Ele_Earth,5; bonus2 bSubEle,Ele_Fire,5; bonus2 bSubEle,Ele_Wind,5; bonus2 bSubEle,Ele_Poison,5; bonus2 bSubEle,Ele_Holy,5; bonus2 bSubEle,Ele_Dark,5; bonus2 bSubEle,Ele_Ghost,5; bonus2 bSubEle,Ele_Undead,5; bonus2 bHPRegenRate,2,10000; bonus2 bSPRegenRate,1,10000; }</t>
  </si>
  <si>
    <t>Attack speed + 5%. ATK + 3%. ...</t>
  </si>
  <si>
    <t>{ bonus bAspdRate,5; bonus bAtkRate,3; }</t>
  </si>
  <si>
    <t>STR + 3 [Dark Knight Belt A &amp; Dark Knight Glove A &amp; Dark Knight Glove B Equip Set] MATK + 10%, INT + 5. ...</t>
  </si>
  <si>
    <t>{ bonus bStr,3; if(isequipped(2779,2780)) { bonus bMatkRate,10; bonus bInt,5; } }</t>
  </si>
  <si>
    <t>Decreased damage from Boss monster by 2%.</t>
  </si>
  <si>
    <t>{ bonus2 bSubRace,RC_Boss,2; }</t>
  </si>
  <si>
    <t>Taiwan's soul! ALL STAT + 5, Add a 5% resistance against Stun. [Event Bonus, will NOT work outside of Event] ALL STAT + 1, Add a 5% resistance against Stun.</t>
  </si>
  <si>
    <t>Tigers Face. Decreases damage from Brute monster by 5%. Increase Physical and Magical Attack Strength against Brute Monster by 5%.</t>
  </si>
  <si>
    <t>{ bonus2 bSubRace,RC_Brute,5; bonus2 bAddRace,RC_Brute,5; bonus2 bMagicAddRace,RC_Brute,5; }</t>
  </si>
  <si>
    <t>A hat made to celebrate the 6th Anniversary. All Status + 2</t>
  </si>
  <si>
    <t>... LUK + 1, MDEF + 1</t>
  </si>
  <si>
    <t>{ bonus bLuk,1; bonus bMdef,1; }</t>
  </si>
  <si>
    <t>A yellow tredy hat has a "Love Daddy" logo. Thailand people wear it to admire king. DEX + 2.</t>
  </si>
  <si>
    <t>This ceremonial headdress holds the likeness of Anubis, god of the underworld. It is rumored that it empowers the wearer against powerful divine beings.</t>
  </si>
  <si>
    <t>{ bonus2 bSubRace,RC_Boss,10; bonus2 bSkillHeal2,"AL_HEAL",10; bonus2 bAddItemHealRate,IG_Recovery,10; }</t>
  </si>
  <si>
    <t>Not many people can stand a hot and steamy sand storm that is from far north Brazil. But these natives are well known for standing against heat and humidity with less water and food. STR + 2. Increases resistance to Fire Property by 10%.</t>
  </si>
  <si>
    <t>{ bonus bStr,2; bonus2 bSubEle,Ele_Fire,10; }</t>
  </si>
  <si>
    <t>Boys Cap</t>
  </si>
  <si>
    <t>A black cap that is usually worn by boys attending schools that require uniforms. Increase damage on DemiHuman monster by 5%.</t>
  </si>
  <si>
    <t>A woolen hunting cap once worn by Ulle, god of hunting. Just wearing it makes you feel like you can hunt down any beast. DEX + 2, AGI + 1. [+ Odin's Blessing] [Base Dexterity &gt;= 70] Reduce SP Consumption of skills by 10%.</t>
  </si>
  <si>
    <t>{ bonus bDex,2; bonus bAgi,1; if(isequipped(2353) &amp;&amp; readparam(bDex)&gt;=106) bonus bUseSPrate,-10; }</t>
  </si>
  <si>
    <t>A traditional Egyptian head piece that symbolizes the Egyptian gods. STR + 5</t>
  </si>
  <si>
    <t>Props for the table game. It used to be a tool of gamble. Sum of the each sides of symmetry is always 7. LUK + 4 Impossible to refine this item.</t>
  </si>
  <si>
    <t>A hat that imitates the shape of King Tiger. STR + 2</t>
  </si>
  <si>
    <t>Can feel a high dignity of the Northern Wolf Tribe. It is made out of Wolf King's fur and feels like you've surrounded by some kind of dignified force when worn. FLEE + 10, VIT + 5. Impossible to refine this item.</t>
  </si>
  <si>
    <t>Vagabond Wolf (2.5%)</t>
  </si>
  <si>
    <t>{ bonus bFlee,10; bonus bVit,5; }</t>
  </si>
  <si>
    <t>Having Ice-cream is the best way to escape the heat! Be careful, your brain might be frozen! Enables use of Level 3 Frost Diver. MDEF + 3</t>
  </si>
  <si>
    <t>{ bonus bMdef,3; skill "MG_FROSTDIVER",3; }</t>
  </si>
  <si>
    <t>Necromancer's Hood [1]</t>
  </si>
  <si>
    <t>The Deadly Necromancer's Essence is embodied in this Hood. Add a 5% chance of auto casting Level 5 Dark Strike on the user when the user receives Physical Damage.</t>
  </si>
  <si>
    <t>{ bonus3 bAutoSpellWhenHit,"NPC_DARKSTRIKE",5,50; }</t>
  </si>
  <si>
    <t>A hat used by magician with his magic. A bunny popped out from the hat by mistake. Can't imagine what's going to pop out next. DEX + 2, AGI + 2, MDEF + 1. ASPD + 3 %. Reduces after-cast skill delay by 4%.</t>
  </si>
  <si>
    <t>{ bonus bDex,2; bonus bAgi,2; bonus bMdef,1; bonus bAspdRate,3; bonus bDelayRate,-4; }</t>
  </si>
  <si>
    <t>RO 5th Wedding Anniversary</t>
  </si>
  <si>
    <t>A Chinese Wedding Veil. It also used by the meaning of 'Our Love's Sixth Anniversary'. MDEF + 10</t>
  </si>
  <si>
    <t>A hat worn by priests when performing a sacrificial rite. Shape of a hat resembles the ancient fairies of Ashura. DEX +2, LUK + 2</t>
  </si>
  <si>
    <t>... Increases damage by 5%. MATK + 5%.</t>
  </si>
  <si>
    <t>A hat which resembles the look of a dominator of the sea, Shark. Might scare off animals and monsters live in waters. STR + 1, AGI + 2, MDEF + 1. Increase damage on Water Property enemies by 5%. Resistance against Water Property by 10%.</t>
  </si>
  <si>
    <t>{ bonus bStr,1; bonus bAgi,2; bonus bMdef,1; bonus2 bAddEle,Ele_Water,5; bonus2 bSubEle,Ele_Water,10; }</t>
  </si>
  <si>
    <t>A hand-shape hat made by mud. It feels weird when you wear it. STR + 2, VIT + 1, MDEF + 3. Increases damage against Fire Property monsters by 5%. Increase resistance to Earth Property attacks by 5%. Add a 3% chance of auto casting Level 1 Earth Spike on an enemy when the user receives Physical Damage.</t>
  </si>
  <si>
    <t>{ bonus bStr,2; bonus bVit,1; bonus bMdef,3; bonus2 bAddEle,Ele_Fire,5; bonus2 bAddEle,Ele_Earth,5; bonus3 bAutoSpellWhenHit,"WZ_EARTHSPIKE",1,30; }</t>
  </si>
  <si>
    <t>Let's protect the hair! MDEF + 3, FLEE + 3. Increase resistance against Water Property by 10%. Reduced damage inflicted on Fish monster by 10%.</t>
  </si>
  <si>
    <t>{ bonus bMdef,3; bonus bFlee,3; bonus2 bSubEle,Ele_Water,10; }</t>
  </si>
  <si>
    <t>Tiara Samambaia [1]</t>
  </si>
  <si>
    <t>A circlet made of samambaia leaf. SP Recovery +8%.</t>
  </si>
  <si>
    <t>{ bonus bSPrecovRate,8; }</t>
  </si>
  <si>
    <t>This diadem honors Aquarius, the 11th astrological sign in the zodiac calendar. STR + 2, FLEE + 10, Increases resistance to Wind status by 5%. [Refine Rate 7~10] DEF + 1, ATK + 15.</t>
  </si>
  <si>
    <t>{ bonus bStr,2; bonus bFlee,10; bonus2 bResEff,Eff_Wind,500; }</t>
  </si>
  <si>
    <t>This crown honors Aquarius, the 11th astrological sign in the zodiac calendar. STR + 2, FLEE + 10, Increases resistance to Wind status by 5%. [Refine Rate 7~10] DEF + 1, ATK + 15.</t>
  </si>
  <si>
    <t>Large Baphomet Horns</t>
  </si>
  <si>
    <t>A headgear made from the horns of Baphomet. Adds 12% tolerance against Demi-Human monster. Increase certain amount of ATK based on wearer's Job level.</t>
  </si>
  <si>
    <t>Rabbit Earplugs [1]</t>
  </si>
  <si>
    <t>... ATK + 4%, MATK + 4%.</t>
  </si>
  <si>
    <t>{ bonus bAtkRate,4; bonus bMatkRate,4; }</t>
  </si>
  <si>
    <t>... Reduces after-cast skill delay by 3%.</t>
  </si>
  <si>
    <t>{ bonus bDelayRate,-3; }</t>
  </si>
  <si>
    <t>Fanta Zero Lemon Hat [1]</t>
  </si>
  <si>
    <t>A hat made from scratch lemon fanta cans. Zero calories and zero sugar is popular for both men and women!</t>
  </si>
  <si>
    <t>Sakura Mist Hat [1]</t>
  </si>
  <si>
    <t>A hat created to celebrate the partnership campaign. DEX + 1</t>
  </si>
  <si>
    <t>Sakura Milk Tea Hat [1]</t>
  </si>
  <si>
    <t>A hat created to celebrate the partnership campaign. VIT + 1</t>
  </si>
  <si>
    <t>Flower Hat [1]</t>
  </si>
  <si>
    <t>A hat made of flower to celebrate the partnership campaign. MaxHP + 80, MaxSP + 20</t>
  </si>
  <si>
    <t>{ bonus bMaxHP,80; bonus bMaxSP,20; }</t>
  </si>
  <si>
    <t>Lady Tanee Doll</t>
  </si>
  <si>
    <t>A doll molded out of a lady Tanee. AGI + 2, FLEE + 3, Decreases damage inflicted on Wind Property by 5%. Every time you kill a monster, small chance to drop Banana.</t>
  </si>
  <si>
    <t>Lady Tanee (2.5%)</t>
  </si>
  <si>
    <t>{ bonus bAgi,2; bonus bFlee,3; bonus2 bAddEle,Ele_Wind,-5; bonus2 bAddMonsterDropItem,513,100; }</t>
  </si>
  <si>
    <t>A hat molded out of a fuzzy Lunatic. LUK + 5, MDEF + 2, Perfect Dodge + 5. Every time you kill a monster, small chance to drop Rainbow Carrot.</t>
  </si>
  <si>
    <t>{ bonus bLuk,5; bonus bMdef,2; bonus bFlee2,5; bonus2 bAddMonsterDropItem,622,100; }</t>
  </si>
  <si>
    <t>King Frog Hat [1]</t>
  </si>
  <si>
    <t>Looks like an ugly frog but a handsome prince is its inside and waiting for a lady who can cure him. AGI + 1.</t>
  </si>
  <si>
    <t>People say it is made of Satan's bone. But nobody can confirm whether it is true or not. DEX + 3. Add a 5% resistance against Neutral Property attacks. Enables use of Level 1 Frost Nova.</t>
  </si>
  <si>
    <t>{ bonus bDex,3; bonus2 bSubEle,Ele_Neutral,5; skill "WZ_FROSTNOVA",1; }</t>
  </si>
  <si>
    <t>Crow Hat [1]</t>
  </si>
  <si>
    <t>Baby Dragon Hat [1]</t>
  </si>
  <si>
    <t>Emperor Wreath [1]</t>
  </si>
  <si>
    <t>... ALL STATUS + 1.</t>
  </si>
  <si>
    <t>... AGI + 1, Perfect Dodge + 2.</t>
  </si>
  <si>
    <t>{ bonus bAgi,1; bonus bFlee2,2; }</t>
  </si>
  <si>
    <t>Side Hat</t>
  </si>
  <si>
    <t>... VIT + 1, DEX + 1, MDEF + 3. Reduce 5% damage taken from DemiHuman monster. Increases damage inflicted on DemiHuman monster by 3%.</t>
  </si>
  <si>
    <t>{ bonus bVit,1; bonus bDex,1; bonus bMdef,3; bonus2 bAddRace,RC_DemiHuman,3; bonus2 bSubRace,RC_DemiHuman,5; }</t>
  </si>
  <si>
    <t>A headgear that appears to be a spare access card. Wearing it gives a chance of receiving a certain blank card item with each monster killed.</t>
  </si>
  <si>
    <t>Kwati Hat [1]</t>
  </si>
  <si>
    <t>A Cute kwati tail hat, you can feel the scent of the forest and nature of Kwati. AGI + 3, Impossible to refine this item.</t>
  </si>
  <si>
    <t>Tucano Hat [1]</t>
  </si>
  <si>
    <t>A Tucano with bright yellow beak. It makes you look attractive. DEX + 3. Impossible to refine this item.</t>
  </si>
  <si>
    <t>Toucan (0.5%)</t>
  </si>
  <si>
    <t>Jaguar Hat [1]</t>
  </si>
  <si>
    <t>A mask of the king of the amazon Jungle, known as Jaguar. The person who equip it is rumored to receive a blessing of nature. MDEF + 2. Enables use of Level 1 Crazy Uproar.</t>
  </si>
  <si>
    <t>Jaguar (0.5%)</t>
  </si>
  <si>
    <t>{ bonus bMdef,2; skill "MC_LOUD",1; }</t>
  </si>
  <si>
    <t>Freya Soul Circlet</t>
  </si>
  <si>
    <t>Rental Items A spiritual circlet granted by Freya. It appears very sturdy, but it will eventually disappear and return to Freya's realm, Folkvangr. STR + 1, INT + 1, DEX + 1.</t>
  </si>
  <si>
    <t>{ bonus bStr,1; bonus bInt,1; bonus bDex,1; }</t>
  </si>
  <si>
    <t>Guardian Hat</t>
  </si>
  <si>
    <t>... INT + 2, SP + 50.</t>
  </si>
  <si>
    <t>{ bonus bInt,2; bonus bMaxSP,50; }</t>
  </si>
  <si>
    <t>A magnificent diadem created to pay tribute to the 1st sign of the zodiac, Aries the Ram. Attached to the crown is a Diamond gemstone, the birthstone for those born under this sign. VIT + 2, Increases resistance to Fire Property by 5%. [Refine Rate 7~10] DEF + 1, VIT + 1.</t>
  </si>
  <si>
    <t>{ bonus bVit,2; bonus2 bSubEle,Ele_Fire,5; if(getrefine() &gt;= 7) bonus bDef,1; bonus bVit,1; }</t>
  </si>
  <si>
    <t>A magnificent crown created to pay tribute to the 1st sign of the zodiac, Aries the Ram. Attached to the crown is a Diamond gemstone, the birthstone for those born under this sign. VIT + 2, Increases resistance to Fire Property by 5%. [Refine Rate 7~10] DEF + 1, VIT + 1.</t>
  </si>
  <si>
    <t>RJC Katyusha Flower [1]</t>
  </si>
  <si>
    <t>Katyusha small with a pretty flower. Inflict 15% more damage with Heaven's Drive and Earth Spike. Reduces casting time of Heaven's Drive and Earth Spike by 25%. Heaven's Drive and Earth Spike damage increased an additional 1% per refine rate.</t>
  </si>
  <si>
    <t>{ bonus2 bSkillAtk,"WZ_EARTHSPIKE",15+getrefine(); bonus2 bSkillAtk,"WZ_HEAVENDRIVE",15+getrefine(); bonus2 bCastrate,"WZ_EARTHSPIKE",-25; bonus2 bCastrate,"WZ_HEAVENDRIVE",-25; }</t>
  </si>
  <si>
    <t>Crimson Rose</t>
  </si>
  <si>
    <t>The crimson of the roses in your mouth. The thorn which is dangerous to remove? LUK + 1. ...</t>
  </si>
  <si>
    <t>A magnificent diadem created to pay tribute to the 2nd sign of the zodiac, Taurus the Bull. Attached to the crown is an Emerald gemstone, the birthstone for those born under this sign. It has been known that those born under the sign of Pisces are most compatible with those born under the Capricorn and Virgo signs. DEX + 2, Skill delay - 2%. Increases resistance to the Earth Property by 5%. [Refine Rate 7~10] DEX + 1, MATK + 1%.</t>
  </si>
  <si>
    <t>{ bonus bDex,2; bonus bDelayRate,-2; bonus2 bSubEle,Ele_Neutral,5; if(getrefine() &gt;= 7) bonus bDex,1; bonus bMatkRate,1; }</t>
  </si>
  <si>
    <t>A magnificent crown created to pay tribute to the 2nd sign of the zodiac, Taurus the Bull. Attached to the crown is an Emerald gemstone, the birthstone for those born under this sign. DEX + 2, Skill delay - 2%. Increases resistance to the Earth Property by 5%. [Refine Rate 7~10] DEX + 1, MATK + 1%.</t>
  </si>
  <si>
    <t>Limited Promo! Summer Festival Grand Circlet! 4 weeks rental item. STR + 3, INT + 3, MDEF + 3.</t>
  </si>
  <si>
    <t>{ bonus bStr,3; bonus bInt,3; bonus bMdef,3; }</t>
  </si>
  <si>
    <t>Limited Promo! Summer Festival Bunny Band! 4 weeks rental item. MDEF + 4, Reduces damage from Demihuman monsters by 9%.</t>
  </si>
  <si>
    <t>{ bonus bMdef,4; bonus2 bSubRace,RC_DemiHuman,9; }</t>
  </si>
  <si>
    <t>Ridiculous Octopus with a gentleman's hat. It feels like it's making fun of me as I look at it. Add low chance of auto casting Level 5 Provoke on the enemy when attacking. Indestructible (except in upgrade attempts).</t>
  </si>
  <si>
    <t>{ bonus3 bAutoSpellWhenHit,"SM_PROVOKE",5,5; bonus bUnbreakableWeapon,0; }</t>
  </si>
  <si>
    <t>A hat which resembles cute Leat Cat. A power to cure is dwelling inside. AGI + 2, Add low chance of auto casting Level 3 Heal on the user when receives physical attack.</t>
  </si>
  <si>
    <t>{ bonus bAgi,2; bonus3 bAutoSpellWhenHit,"AL_HEAL",3,5; }</t>
  </si>
  <si>
    <t>Very warm hat which a monster 'Fur Seal' is wearing. INT + 1, Add low chance of auto casting Level 1 Frost Nova on the enemy when attacking.</t>
  </si>
  <si>
    <t>{ bonus bInt,1; bonus3 bAutoSpellWhenHit,"WZ_FROSTNOVA",1,5; }</t>
  </si>
  <si>
    <t>Wild Rose Hat [1]</t>
  </si>
  <si>
    <t>A hat which resembles the wild cat, Wild Rose. AGI + 3.</t>
  </si>
  <si>
    <t>Luxury Hat [1]</t>
  </si>
  <si>
    <t>This hat is a legend to the people from whild festival world. Add low chance of dropping "Blue Herb" each time a Plant monster is killed.</t>
  </si>
  <si>
    <t>{ bonus2 bAddMonsterDropItem,510,6; }</t>
  </si>
  <si>
    <t>A helmet made from a heavy metal. MaxHP + 100. Can't Knock Back. Reduced Resistance from physical and magical attacks by 30%.</t>
  </si>
  <si>
    <t>... INT + 1, MaxSP + 50. Add low probability Level 1~3 random fire bolt skill on the enemy when receives physical attack. Add low chance of auto casting Level 1 Heal on the user when receives physical attack.</t>
  </si>
  <si>
    <t>{ bonus bInt,1; bonus bMaxSP,50; bonus3 bAutoSpellWhenHit,"AL_HEAL",1,5; }</t>
  </si>
  <si>
    <t>Luxurious Wedding Veil [1]</t>
  </si>
  <si>
    <t>Only the couple which swears a truth one love will be able to use the veil of legend. Reduced Casting Time by 3%, Reduced SP consumption of all skills by 3%. MDEF + 10.</t>
  </si>
  <si>
    <t>Doll-hat which resembles 'Dolor of Thanatos'. People say that this doll speaks. Indestructible (except in upgrade attempts). ...</t>
  </si>
  <si>
    <t>Dolor of Thanatos (1.5%)</t>
  </si>
  <si>
    <t>Deceit Crown [1]</t>
  </si>
  <si>
    <t>A crown that has an eerie feeling of deception. INT + 4, Reduced Cast time by 10%.</t>
  </si>
  <si>
    <t>{ bonus bInt,4; bonus bCastrate,-10; }</t>
  </si>
  <si>
    <t>... Increase damage on DemiHuman monster by 10%.</t>
  </si>
  <si>
    <t>{ bonus2 bAddRace,RC_DemiHuman,10; }</t>
  </si>
  <si>
    <t>... Increase damage on DemiHuman monster by 2%.</t>
  </si>
  <si>
    <t>{ bonus2 bAddRace,RC_DemiHuman,2; }</t>
  </si>
  <si>
    <t>Rage Of Luster [1]</t>
  </si>
  <si>
    <t>... STR + 2, Flee Rate + 2%</t>
  </si>
  <si>
    <t>... INT + 2, Reduces after-cast skill delay by 3%.</t>
  </si>
  <si>
    <t>{ bonus bInt,2; bonus bDelayRate,-3; }</t>
  </si>
  <si>
    <t>A magnificent Diadem created to pay tribute to the 3rd sign of the zodiac, Gemini the Twins. Attached to the crown is an Alexandrite gemstone, the birthstone for those born under this sign. AGI + 2, FLEE + 10, Increases resistance to Wind status by 5%. [Refine Rate 7~10] HIT + 5, ATK + 15.</t>
  </si>
  <si>
    <t>{ bonus bAgi,2; bonus bFlee,10; bonus2 bResEff,Eff_Wind,500; if(getrefine()&gt;=9) bonus bHit,5; bonus bBaseAtk,15; }</t>
  </si>
  <si>
    <t>A magnificent Crown created to pay tribute to the 3rd sign of the zodiac, Gemini the Twins. Attached to the crown is an Alexandrite gemstone, the birthstone for those born under this sign. AGI + 2, FLEE + 10, Increases resistance to Wind status by 5%. [Refine Rate 7~10] HIT + 5, ATK + 15.</t>
  </si>
  <si>
    <t>A cute hat which imitated the Savage Babe. VIT + 1.</t>
  </si>
  <si>
    <t>Dokebi Horn [1]</t>
  </si>
  <si>
    <t>... Add a chance of auto casting Level 5 Mammonite on the enemy when attacking.</t>
  </si>
  <si>
    <t>Am Mut (2.5%)</t>
  </si>
  <si>
    <t>{ bonus3 bAutoSpell,"MC_MAMMONITE",5,5; }</t>
  </si>
  <si>
    <t>A popular snack while taking tests. It makes one look more studious but, it's days may be numbered if it stays in somebody's mouth any longer. HIT + 3. [+ Model Training Hat] DEX + 2, DEF + 2.</t>
  </si>
  <si>
    <t>{ bonus bHit,3; if(isequipped(5073)) { bonus bDex,2; bonus bDef,2; } }</t>
  </si>
  <si>
    <t>Rice Ball Hat [1]</t>
  </si>
  <si>
    <t>A hat shaped like a rice ball excursionist will give you many gifts.</t>
  </si>
  <si>
    <t>Boiled Rice (1%)</t>
  </si>
  <si>
    <t>DEX + 3. [Dark Knight Belt A &amp; Dark Knight Glove A &amp; Dark Knight Glove B Equip Set] ... ATK + 3%</t>
  </si>
  <si>
    <t>A hat that is given to brave sailors. AGI + 2.</t>
  </si>
  <si>
    <t>A rustic hat made of bamboo that was worn by a heroic wandering adventurer. It shadows your eyes with its wide brim. AGI + 2.</t>
  </si>
  <si>
    <t>... ALL STATUS + 3, MDEF + 3.</t>
  </si>
  <si>
    <t>{ bonus bAllStats,3; bonus bMdef,3; }</t>
  </si>
  <si>
    <t>A magnificent diadem created to pay tribute to the 4th sign of the zodiac, Cancer the Crab. Attached to the crown is a Ruby gemstone, the birthstone for those born under this sign. Increase resistance against Water Property by 5%. INT + 2. [Refine Rate 7~10] MDEF + 1, MATK + 2%. Increase effectiveness of Heal &amp; recovery items by 3%.</t>
  </si>
  <si>
    <t>{ bonus2 bSubEle,Ele_Water,5; bonus bInt,2; if(getrefine() &gt;= 7) bonus bMdef,1; bonus bMatkRate,2; }</t>
  </si>
  <si>
    <t>A magnificent crown created to pay tribute to the 4th sign of the zodiac, Cancer the Crab. Attached to the crown is a Ruby gemstone, the birthstone for those born under this sign. Increase resistance against Water Property by 5%. STR + 2 [Refine Rate 7~10] DEF + 1, ATK + 15, FLEE + 10.</t>
  </si>
  <si>
    <t>{ bonus2 bSubEle,Ele_Water,5; if(getrefine() &gt;= 7) bonus bDef,1; bonus bBaseAtk,15; bonus bFlee,10; }</t>
  </si>
  <si>
    <t>Majestic Goat Horns</t>
  </si>
  <si>
    <t>Horns that convey the majesty of goats.</t>
  </si>
  <si>
    <t>Rune Cloth Circlet [1]</t>
  </si>
  <si>
    <t>... Increase resistance to Neutral Property attacks by 3%. HIT + 5, Add a 10% chance of recovery HP/SP when the user receives Physical Damage.</t>
  </si>
  <si>
    <t>{ bonus bDef2,25; bonus2 bSubEle,Ele_Neutral,3; }</t>
  </si>
  <si>
    <t>A hat which gives out a smell that mosquitos hates. Increase damage on Insect monster by 100%. [Event Bonus, will NOT work outside of Event] ATK + 20, MATK + 20, HIT + 20. Increase damage on Insect monster by 10%.</t>
  </si>
  <si>
    <t>{ bonus2 bAddRace,RC_Insect,100; }</t>
  </si>
  <si>
    <t>A hat which gives out a smell that mosquitos hates. Increase damage on Insect monster by 100%. [Event Bonus, will NOT work outside of Event] ATK + 10, MATK + 10.</t>
  </si>
  <si>
    <t>A magnificent crown created to pay tribute to the 5th sign of the zodiac, Leo the Lion. Attached to the crown is a Peridot gemstone, the birthstone for those born under this sign. STR + 2, ATK + 15. Increases resistance to Fire Property by 5%. [Refine Rate 7~10] FLEE + 10, DEF + 1. Add low chance of auto casting Level 4 Warm Mild</t>
  </si>
  <si>
    <t>{ bonus bStr,2; bonus bBaseAtk,15; bonus2 bSubEle,Ele_Fire,5; if(getrefine() &gt;= 7) bonus bFlee,10; bonus bDef,1; bonus3 bAutoSpellWhenHit,"TK_SEVENWIND",4,5; }</t>
  </si>
  <si>
    <t>A magnificent diadem created to pay tribute to the 5th sign of the zodiac, Leo the Lion. Attached to the diadem is a Peridot gemstone, the birthstone for those born under this sign. DEX + 2, ATK + 5. Increases resistance to Fire Property by 5%. [Refine Rate 7~10] FLEE + 10, ASPD + 3%. Has a low chance of adding splash damage on basic attacks for 10 seconds.</t>
  </si>
  <si>
    <t>{ bonus bDex,2; bonus bBaseAtk,5; bonus2 bSubEle,Ele_Fire,5; if(getrefine() &gt;= 7) bonus bFlee,10; bonus bAspdRate,3; }</t>
  </si>
  <si>
    <t>Desert Princess [1]</t>
  </si>
  <si>
    <t>A turban imported from the fire burning desert that is used by a brave warrior who became a legend several centuries ago. Indestructible (except in upgrade attempts). Impossible to refine this item.</t>
  </si>
  <si>
    <t>Ear adornments that symbolize rebirth. They have the ability to change its effects depending on the job of the wearer. [Swordman Class, Merchant Class, Thief Class, Taekwon] STR + 1. [Mage Class, Acolyte Class, Ninja, Soul Linker] INT + 1. [Archer Class, Gunslinger] DEX + 1. [Novice, Super Novice] HP + 80, SP + 30.</t>
  </si>
  <si>
    <t>Ktullanux (5%)</t>
  </si>
  <si>
    <t>{ if(Class==Job_Taekwon||Class==Job_Star_Gladiator||BaseClass==Job_Swordman||BaseClass==Job_Merchant||BaseClass==Job_Thief) bonus bStr,1; else if(BaseClass==Job_Mage||BaseClass==Job_Acolyte||Class==Job_Ninja||Class==Job_Soul_Linker) bonus bInt,1; else if (BaseClass==Job_Archer||Class==Job_Gunslinger) bonus bDex,1; else if(BaseClass == Job_Novice) { bonus bMaxHP,60; bonus bMaxSP,30; } }</t>
  </si>
  <si>
    <t>Rabbit Bonnet [1]</t>
  </si>
  <si>
    <t>... ATK + 10, MATK + 10, Adds 3% tolerance against Demi-Human monster. Skill Aftercast Delay - 3%. [Refine Rate 7~10] Adds 3% tolerance to all property.</t>
  </si>
  <si>
    <t>{ bonus bBaseAtk,10; bonus bMatk,10; bonus2 bSubRace,RC_DemiHuman,2; bonus bDelayRate,-3; if (getrefine()&gt;=7) { bonus2 bSubRace,RC_NonBoss,3; bonus2 bSubRace,RC_Boss,3; } }</t>
  </si>
  <si>
    <t>... MaxHP + 100. Recovery HP + 1 every 10 seconds.</t>
  </si>
  <si>
    <t>ATK + 5, MATK + 5, MDEF + 2</t>
  </si>
  <si>
    <t>{ bonus bBaseAtk,5; bonus bMdef,2; bonus bMatk,5; }</t>
  </si>
  <si>
    <t>A magnificent crown created to pay tribute to the 6th sign of the zodiac, Virgo the Virgin. Attached to the crown is a Sapphire gemstone, the birthstone for those born under this sign. DEX + 2. Increases Attack Speed by 1%. [Refine Rate 7~10] Increases resistance to the Earth Property by 5%. While attacking, has a chance of adding Dex +20 for 6 seconds.</t>
  </si>
  <si>
    <t>{ bonus bDex,2; bonus bAspd,1; if(getrefine()&gt;=7) { bonus2 bSubEle,Ele_Earth,5; autobonus "{ bonus bDex,20; }",70,6000,BF_WEAPON,"{ specialeffect2 EF_POTION_BERSERK; }"; } }</t>
  </si>
  <si>
    <t>A magnificent diadem created to pay tribute to the 6th sign of the zodiac, Virgo the Virgin. Attached to the crown is a Sapphire gemstone, the birthstone for those born under this sign. Increases resistance to the Earth Property by 5%. Increases Attack Speed by 3%. [Refine Rate 7~10] Add a low chance of auto casting Level 1 Ki Explosion while physically attacking.</t>
  </si>
  <si>
    <t>{ bonus bAspdRate,3; bonus2 bSubEle,Ele_Earth,5; if(getrefine()&gt;=7) { bonus3 bAutoSpell,"MO_BALKYOUNG",1,50; } }</t>
  </si>
  <si>
    <t>... [Event Bonus, will NOT work outside of Event] ALL STATUS + 3. MDEF + 1.</t>
  </si>
  <si>
    <t>Darkness Helm [1]</t>
  </si>
  <si>
    <t>{ if(isequipped(5074)) { bonus bStr,1; bonus bAspdRate,2; } else if(isequipped(5068)) { bonus bStr,1; bonus bAtkRate,5; } else if(isequipped(5358)) { bonus bAgi,1; bonus bFlee,3; } else if(isequipped(5401)) { bonus bInt,1; bonus bMatkRate,2; } else if(isequipped(5470)) { bonus bDex,1; bonus bLongAtkRate,3; } }</t>
  </si>
  <si>
    <t>Red Marcher Hat [1]</t>
  </si>
  <si>
    <t>{ bonus bStr,2; bonus3 bAutoSpell,"PR_ASPERSIO",2,30; }</t>
  </si>
  <si>
    <t>{ bonus bInt,2; bonus bAgi,2; bonus bDex,-2; autobonus "{ bonus bCastrate,-50; bonus bFlee,30; }",50,5000,BF_MAGIC,"{ specialeffect2 EF_SUFFRAGIUM; }"; }</t>
  </si>
  <si>
    <t>Scooter Helmet [1]</t>
  </si>
  <si>
    <t>{ if(isequipped(5184)) bonus bLongAtkRate,getrefine(); }</t>
  </si>
  <si>
    <t>A magnificent crown created to pay tribute to the 7th sign of the zodiac, Libra the Balance. Attached to the crown is an Opal gemstone, the birthstone for those born under this sign. DEX + 3, Increases resistance to Wind Property by 7%. [Refine Rate 7~10] MATK + 3%. [Refine Rate 9~10] MATK + 5% and adds a chance of casting Level 5 Frost Nova when physically attacked.</t>
  </si>
  <si>
    <t>{ bonus bDex,3; bonus2 bSubEle,Ele_Wind,7; if(getrefine()&gt;=7) { bonus bMatkRate,3; } if(getrefine()&gt;=9) { bonus bMatkRate,5; bonus3 bAutoSpellWhenHit,"WZ_FROSTNOVA",5,10; } }</t>
  </si>
  <si>
    <t>A magnificent diadem created to pay tribute to the 7th sign of the zodiac, Libra the Balance. Attached to the crown is an Opal gemstone, the birthstone for those born under this sign. ATK + 7. [Refine Rate 7~10] Add low chance of auto casting Level 2 Warm Wind when physically attacking. [Refine Rate 9~10] FLEE + 5, ATK + 3%.</t>
  </si>
  <si>
    <t>{ bonus bBaseAtk,7; if(getrefine()&gt;=7) { bonus3 bAutoSpell,"TK_SEVENWIND",2,10; } if(getrefine()&gt;=9) { bonus bFlee,5; bonus bAtkRate,3; } }</t>
  </si>
  <si>
    <t>A cute headgear made in the form of wing of Filir, the most popular bird-like homunclus. Increases Attack Speed. Delay - 2%.</t>
  </si>
  <si>
    <t>{ bonus bAspdRate,2; bonus bDelayRate,-2; }</t>
  </si>
  <si>
    <t>Shaman Hat [1]</t>
  </si>
  <si>
    <t>... MDEF + 5. [Magician Class] Casting - 3%. [Soul Linker] ...</t>
  </si>
  <si>
    <t>Crown Cap [1]</t>
  </si>
  <si>
    <t>... ... INT + 1, DEX + 1, LUK+ 1</t>
  </si>
  <si>
    <t>Skeleton Hood</t>
  </si>
  <si>
    <t>A black hood is decorated with skull model. It makes feel become an angel of death.</t>
  </si>
  <si>
    <t>A Halloween headgear. It has the power to make monsters drop Pumpkin Pies when killed by its wearer. MDEF + 5. When killing a monster, there is a chance to drop 'Pumpkin Pie'.</t>
  </si>
  <si>
    <t>{ bonus bMdef,5; bonus2 bAddMonsterDropItem,12192,5; }</t>
  </si>
  <si>
    <t>Scorpio Crown [1]</t>
  </si>
  <si>
    <t>A magnificent crown created to pay tribute to the 8th sign of the zodiac, Scorpio the Scorpion. Attached to the crown is a Topaz gemstone, the birthstone for those born under this sign. ATK + 5. ASPD + 3% Increase resistance against Water Property by 5%. [Refine Rate 7~10] When attacking there is a chance of autocasting Lv 3 Warm Wind. [Refine Rate 8~10] Additional ASPD + 2% [Refine Rate 9~10] There is a chance of autocasting Lv 5 Frost Nova [Refine Rate 10] Additional ASPD + 2%. ATK + 5.</t>
  </si>
  <si>
    <t>{ bonus bBaseAtk,5; bonus bAspdRate,3; bonus2 bSubEle,Ele_Water,5; if(getrefine()&gt;=7){ bonus3 bAutoSpell,"TK_SEVENWIND",3,10; } if(getrefine()&gt;=8) { bonus bAspdRate,2; } if(getrefine()&gt;=9) { bonus3 bAutoSpell,"Wz-FROSTNOVA",5,10; } if(getrefine()==10) { bonus bAspdRate,2; bonus bBaseAtk,5; } }</t>
  </si>
  <si>
    <t>Scorpio Diadem [1]</t>
  </si>
  <si>
    <t>A magnificent diadem created to pay tribute to the 8th sign of the zodiac, Scorpio the Scorpion. Attached to the crown is a Topaz gemstone, the birthstone for those born under this sign. DEX + 2. [Refine Rate 7~10] DEX + 1, ATK + 5.</t>
  </si>
  <si>
    <t>{ bonus bDex,2; if(getrefine()&gt;=7) { bonus bDex,1; bonus bBaseAtk,5; } }</t>
  </si>
  <si>
    <t>A long piece of green satin tied together into a neat little ribbon that wards off harmful magic. MDEF + 3.</t>
  </si>
  <si>
    <t>... INT + 1. ...</t>
  </si>
  <si>
    <t>Angel Helm Light</t>
  </si>
  <si>
    <t>Red Wing Hat [1]</t>
  </si>
  <si>
    <t>A red driver's hat decorated with white wings. STR + 1, INT + 1, DEX + 1. [Refine Rate 7~10] Increases ATK and MATK by 2%. [Refine Rate 7~10] Additionally increase ATK and MATK by 2%.</t>
  </si>
  <si>
    <t>{ bonus bStr,1; bonus bInt,1; bonus bDex,1; if(getrefine()&gt;=7) { bonus bAtkRate,2; bonus bMatkRate,2; } if(getrefine()&gt;=9) { bonus bAtkRate,2; bonus bMAtkRate,2; } }</t>
  </si>
  <si>
    <t>Sailor's Bandana [1]</t>
  </si>
  <si>
    <t>This is something that many sailors of Alberta wear when sailing through the seven seas. It helps prevent seasickness and its bright color makes it easier to see men who have fallen overboard. DEX + 1. Add a 20% resistance to the Poison. Indestructible (except in upgrade attempts).</t>
  </si>
  <si>
    <t>{ bonus bDex,1; bonus2 bResEff,Eff_Poison,20; bonus bUnbreakableHelm,0; }</t>
  </si>
  <si>
    <t>Sea Cat Hat [1]</t>
  </si>
  <si>
    <t>This is a good companion to have when spending months sailing on a ship. Sailors of Alberta also believe that it is a good luck charm against bad luck and curses. DEX + 1. Increases resistance to Curse status by 20%. Indestructible (except in upgrade attempts).</t>
  </si>
  <si>
    <t>{ bonus bDex,1; bonus2 bResEff,Eff_Curse,20; bonus bUnbreakableHelm,0; }</t>
  </si>
  <si>
    <t>NoFear Underwear</t>
  </si>
  <si>
    <t>It's what's inside the man that makes him who he really is. Got the Balls for it? STR + 1, INT + 1, DEX + 1. MaxHP + 700. Reduce 2% damage taken from DemiHuman monster. [No Fear Shoes &amp; No Fear Belt Set] Cannot be frozen, Increase EXP Gain by 5%.</t>
  </si>
  <si>
    <t>{ bonus bStr,1; bonus bInt,1; bonus bDex,1; bonus bMaxHP,700; bonus2 bSubRace,RC_DemiHuman,2; }</t>
  </si>
  <si>
    <t>NoFear Headband [1]</t>
  </si>
  <si>
    <t>No Fear hat shaped signs that are written. VIT + 1, MaxHP + 100. Reduces damage from DemiHuman monster by 2%.</t>
  </si>
  <si>
    <t>{ bonus bVit,1; bonus bMaxHP,100; bonus2 bSubRace,RC_DemiHuman,2; }</t>
  </si>
  <si>
    <t>Snowman Hat [1]</t>
  </si>
  <si>
    <t>An adorable snowman on the head! Feel the winter atmosphere in the air! STR + 1, INT + 1, MDEF + 3 Increase resistance against Water Property by 7%. Chance to cast Level 1 Frost Joke whenever you are attacked physically or magically. Chance to drop "Buche De Noel" and "Candy Cane" when killing a monster. [Refine Rate 8~10] Chance to cast Level 5 Frost Joke whenever you are attacked physically or magically.</t>
  </si>
  <si>
    <t>{ bonus bStr,1; bonus bInt,1; bonus bMdef,3; bonus2 bSubEle,Ele_Water,7; bonus2 bAddMonsterDropItem,12354,5; bonus2 bAddMonsterDropItem,530,5; if(getrefine() &gt;=8) { bonus5 bAutoSpellWhenHit,"BA_FROSTJOKER",5,30,BF_WEAPON|BF_MAGIC,0; } else { bonus5 bAutoSpellWhenHit,"BA_FROSTJOKER",1,30,BF_WEAPON|BF_MAGIC,0; } }</t>
  </si>
  <si>
    <t>Sagittarius Crown [1]</t>
  </si>
  <si>
    <t>A magnificent crown created to pay tribute to the 9th sign of the zodiac, Sagittarius the Archer. Attached to the crown is a Zircon gemstone, the birthstone for those born under this sign. DEX + 2 Increases resistance against Fire property by 7%. [Refine Rate 7~10] ASPD + 2% [Refine Rate 8~10] AGI + 2 [Refine Rate 9~10] Ranged attack damage + 5% [Refine Rate 10] When physically attacking there is a low chance of increasing DEX and AGI by 10 for 10 seconds.</t>
  </si>
  <si>
    <t>{ bonus bDex,2; bonus2 bSubEle,Ele_Fire,7; if(getrefine()&gt;=7){ bonus bAspdRate,2; } if(getrefine()&gt;=8) { bonus bAgi,2; } if(getrefine()&gt;=9) { bonus bLongAtkRate,5; } if(getrefine()==10) { autobonus "{ bonus bDex,10; bonus bAgi,10; }",10,10000,BF_WEAPON,"{ specialeffect2 EF_POTION_BERSERK; }"; } }</t>
  </si>
  <si>
    <t>A magnificent diadem created to pay tribute to the 9th sign of the zodiac, Sagittarius the Archer. Attached to the crown is a Zircon gemstone, the birthstone for those born under this sign. DEX + 2, MDEF + 3, Increases resistance to Fire property by 7% [Refine Rate 7~10] Spell casting time -3%. [Refine Rate 8~10] When using magic attack, there is a low chance of autocasting Lvl 1 Sightrasher. [Refine Rate 9~10] Additional spell casting time decrease by 2%. [Refine Rate 10] MATK + 4%.</t>
  </si>
  <si>
    <t>{ bonus bDex,2; bonus bMdef,3; bonus2 bSubEle,Ele_Fire,7; if(getrefine()&gt;=7) { bonus bCastrate,-3; } if(getrefine()&gt;=8) { bonus5 bAutoSpell,"WZ_SIGHTRASHER",1,50,BF_MAGIC,0; } if(getrefine()&gt;=9) { bonus bCastrate,-2; } if(getrefine()==10) { bonus bMatkRate,4; } }</t>
  </si>
  <si>
    <t>Rune Circlet [1]</t>
  </si>
  <si>
    <t>... STR + 1, INT + 1, MDEF + 5. [Base Strength &gt;= 120] ATK + 10, MATK + 5</t>
  </si>
  <si>
    <t>{ bonus bDef2,12; bonus bStr,1; bonus bInt,1; bonus bMdef,5; if(readparam(bStr)&gt;=120) { bonus bBaseAtk,10; bonus bMatk,5; } }</t>
  </si>
  <si>
    <t>Mitra [1]</t>
  </si>
  <si>
    <t>... INT + 1, VIT + 1, MDEF + 5. Increased heal effectiveness by 5%. [Base Intelligence &gt;= 120] MATK + 10</t>
  </si>
  <si>
    <t>{ bonus bDef2,12; bonus bInt,1; bonus bVit,1; bonus bMdef,5; bonus bHealPower,5; if(readparam(bStr)) { bonus bMatk,10; } }</t>
  </si>
  <si>
    <t>Sniper Goggles [1]</t>
  </si>
  <si>
    <t>... DEX + 1, AGI + 1, MDEF + 5. [Base Agility &gt;= 120] Ranged attack damage + 4% ASPD + 1</t>
  </si>
  <si>
    <t>{ bonus bDef2,12; bonus bDex,1; bonus bAgi,1; bonus bMdef,5; if(readparam(bAgi)&gt;=120) { bonus bAspd,1; bonus bLongAtkRate,4; } }</t>
  </si>
  <si>
    <t>Driver Band [1]</t>
  </si>
  <si>
    <t>... STR + 1, DEX + 1, MDEF + 5 [Base Strength &gt;= 120] ATK + 10 Critical + 3</t>
  </si>
  <si>
    <t>{ bonus bDef2,12; bonus bStr,1; bonus bDex,1; bonus bMdef,5; if(readparam(bDex)&gt;=120) { bonus bBaseAtk,10; bonus bCritical,3; } }</t>
  </si>
  <si>
    <t>Shadow Crown [1]</t>
  </si>
  <si>
    <t>... INT + 1, AGI + 1, MDEF + 1. [Base Agility &gt;= 120] ATK + 10 Flee + 3</t>
  </si>
  <si>
    <t>{ bonus bDef2,12; bonus bInt,1; bonus bAgi,1; bonus bMdef,1; if(readparam(bAgi)&gt;=120) { bonus bBaseAtk,10; bonus bFlee,3; } }</t>
  </si>
  <si>
    <t>Minstrel Song Hat [1]</t>
  </si>
  <si>
    <t>... INT + 1, LUK + 1, MDEF + 5. Ranged attack damage + 5%. Windmill Rush, Echo Song sp cost - 10%.</t>
  </si>
  <si>
    <t>{ bonus bDef2,12; bonus bInt,1; bonus bLuk,1; bonus bMdef,5; bonus bLongAtkRate,5; }</t>
  </si>
  <si>
    <t>Midas Whispers [1]</t>
  </si>
  <si>
    <t>... STR + 1, DEX + 1, MDEF + 5 [Base Strength &gt;= 120] ATK + 5 ASPD + 1</t>
  </si>
  <si>
    <t>{ bonus bStr,1; bonus bDex,1; bonus bMdef,5; if(readparam(bStr)&gt;=120) { bonus bBaseAtk,5; bonus bAspd,1; } }</t>
  </si>
  <si>
    <t>Magic Stone Hat [1]</t>
  </si>
  <si>
    <t>... INT + 1, DEX + 1, MDEF + 5 [Base Dexterity &gt;= 120] MATK + 10 Variable Cast Time - 2%</t>
  </si>
  <si>
    <t>{ bonus bInt,1; bonus bDex,1; bonus bMdef,5; if(readparam(bDex)&gt;=120) { bonus bMatk,10; bonus bCastrate,-2; } }</t>
  </si>
  <si>
    <t>Burning Spirit [1]</t>
  </si>
  <si>
    <t>STR + 1, VIT + 1, MDEF + 5 [Base Strength &gt;= 120] ATK + 10 HIT + 3</t>
  </si>
  <si>
    <t>{ bonus bStr,1; bonus bVit,1; bonus bMdef,5; if(readparam(bStr)&gt;=120) { bonus bBaseAtk,10; bonus bHit,3; } }</t>
  </si>
  <si>
    <t>... AGI + 1, MDEF + 5. [Base Agility &gt;= 120] ATK + 10 Perfect Dodge + 5</t>
  </si>
  <si>
    <t>{ bonus bAgi,1; bonus bMdef,5; if(readparam(bAgi)&gt;=120) { bonus bBaseAtk,10; bonus bFlee2,5; } }</t>
  </si>
  <si>
    <t>Whispers of Wind [1]</t>
  </si>
  <si>
    <t>... INT + 1, DEX + 1, MDEF + 5. [Base Intelligence &gt;= 120] MATK + 10 Flee + 3</t>
  </si>
  <si>
    <t>{ bonus bInt,1; bonus bDex,1; bonus bMdef,5; if(readparam(bInt)&gt;=120) { bonus bMatk,10; bonus bFlee,3; } }</t>
  </si>
  <si>
    <t>Reissue Schmitz Helm [1]</t>
  </si>
  <si>
    <t>... INT + 1, VIT + 2, MDEF + 5. [Base Intelligence &gt;= 120] MATK + 10 DEF + 5</t>
  </si>
  <si>
    <t>{ bonus bDef2,17; bonus bInt,1; bonus bVit,2; bonus bMdef,5; if(readparam(bInt)&gt;=120) { bonus bMatk,10; bonus bDef,5; } }</t>
  </si>
  <si>
    <t>Resting Swan [1]</t>
  </si>
  <si>
    <t>... INT + 1, LUK + 1, MDEF + 5. Ranged attack power + 5%. Swing Dance and Symphony of Lovers SP cost - 10%.</t>
  </si>
  <si>
    <t>{ bonus bInt,1; bonus bLuk,1; bonus bMdef,5; bonus bLongAtkRate,5; }</t>
  </si>
  <si>
    <t>A blushing impression of a bridegroom. Reduces damage from DemiHuman monster by 3%.</t>
  </si>
  <si>
    <t>{ bonus2 bSubRace,RC_DemiHuman,3; }</t>
  </si>
  <si>
    <t>Pretty red ribbon. You can feel the sweetness of love. All Stats + 2, Reduce 10% damage taken from DemiHuman monster. Add a 5% chance of auto casting Level 5 Heal on the enemy when attacking. (A chance of auto casting Level 10 Heal if Level 10 Heal is learned.)</t>
  </si>
  <si>
    <t>{ bonus bAllStats,2; bonus2 bSubRace,RC_DemiHuman,10; if (getskilllv("AL_HEAL") == 10) { bonus3 bAutoSpellWhenHit,"AL_HEAL",10,20; } else { bonus3 bAutoSpellWhenHit,"AL_HEAL",5,20; } }</t>
  </si>
  <si>
    <t>Upgraded Elephant Hat [1]</t>
  </si>
  <si>
    <t>The animal which represents Thailand. The body it grows but kind is pure and it is. It will ask with the long nose and to inhale it scatters to wide scope.</t>
  </si>
  <si>
    <t>A bandana which made from affection flower network.Chance of getting Yggdrasilseed when a monster gets killed. Impossible to refine this item.</t>
  </si>
  <si>
    <t>{ bonus2 bAddMonsterDropItem,608,100; }</t>
  </si>
  <si>
    <t>A headband given to the winner. It was said that only a true warrior can wear it. Maximum HP + 15%, SP Recovery + 5%. These Item can not be traded or given to other players.</t>
  </si>
  <si>
    <t>{ bonus bMaxHPrate,15; bonus bSPrecovRate,5; }</t>
  </si>
  <si>
    <t>The cap which makes you look better in the fest. Adds chance of auto casting Level 5 Tarot Card Of Fate on the enemy when attacking.</t>
  </si>
  <si>
    <t>Dark Bacilium [1]</t>
  </si>
  <si>
    <t>A helmet worn by exceptionally strong people of Morroc. Only one who can surmount the fear of facing Satan Morroc can acquire this helm. Add a 20% resistance against Stone, Freeze, Stun. Each refine increases resistance by 2%.</t>
  </si>
  <si>
    <t>{ bonus2 bResEff,Eff_Stone,2000+(getrefine()*200); bonus2 bResEff,Eff_Freeze,2000+(getrefine()*200); bonus2 bResEff,Eff_Stun,2000+(getrefine()*200); }</t>
  </si>
  <si>
    <t>A beard that makes you laugh like Santa Clause.</t>
  </si>
  <si>
    <t>Red Scholar Hat</t>
  </si>
  <si>
    <t>... ... INT + 1</t>
  </si>
  <si>
    <t>Classic Hat. Reduces damage from Small, Medium, and Large type monsters by 5%. STR + 1</t>
  </si>
  <si>
    <t>{ bonus2 bAddSize,0,5; bonus2 bAddSize,1,5; bonus2 bAddSize,2,5; bonus bStr,1; }</t>
  </si>
  <si>
    <t>Cowboy Hat [1]</t>
  </si>
  <si>
    <t>A hat, symbolizing western frontiers, made to celebrate the festival. ATK + 15, FLEE - 5.</t>
  </si>
  <si>
    <t>{ bonus bBaseAtk,15; bonus bFlee,-5; }</t>
  </si>
  <si>
    <t>Valentine's Emblem</t>
  </si>
  <si>
    <t>A special emblem that is given to the most popular character. ATK + 5%, MATK + 3%, All Status + 2, FLEE + 10 ASPD + 1. It increases the effect of the Heal, Potion Pitcher and recovery class Potions by 10% when they are cast by the wearer. MDEF + 3</t>
  </si>
  <si>
    <t>A hat which made to celebrate the festival. 'Made especially for you.' All Status + 3</t>
  </si>
  <si>
    <t>{ bonus bAllStats,3; }</t>
  </si>
  <si>
    <t>Golden Tulip Hairpin</t>
  </si>
  <si>
    <t>... ... LUK + 4 MaxHP + 100, MaxSP + 100. Reduce 7% damage taken from DemiHuman monster. Reduces damage from undead monsters by 7%.</t>
  </si>
  <si>
    <t>{ bonus bLuk,4; bonus bMaxHP,100; bonus bMaxSP,100; bonus2 bSubRace,RC_DemiHuman,7; bonus2 bSubRace,RC_Undead,7; }</t>
  </si>
  <si>
    <t>Arrow Of Love</t>
  </si>
  <si>
    <t>... DEX + 5, AGI + 5.</t>
  </si>
  <si>
    <t>{ bonus bDex,5; bonus bAgi,5; }</t>
  </si>
  <si>
    <t>Knight Of Honor Badge</t>
  </si>
  <si>
    <t>... ATK + 10%, MATK + 10%. HP + 1500, MDEF + 1.</t>
  </si>
  <si>
    <t>{ bonus bAtkRate,10; bonus bMatkRate,10; bonus bMaxHP,1500; bonus bMdef,1; } }</t>
  </si>
  <si>
    <t>... ... STR + 2, AGI + 2 INT + 2, DEX + 2 Attack Speed + 3%. Reduced cast time by 3%. MDEF + 5</t>
  </si>
  <si>
    <t>{ bonus bStr,2; bonus bAgi,2; bonus bInt,2; bonus bDex,2; bonus bAspdRate,3; bonus bCastrate,-3; bonus bMdef,5; }</t>
  </si>
  <si>
    <t>A dark ash imbued with mystery magical power and darkness.</t>
  </si>
  <si>
    <t>An essence of fire that is holding pure spirit of Thor, god of thunder. It has mystery force to restrain of vice and darkness.</t>
  </si>
  <si>
    <t>A token that certifies aspiration of its owner obeying an evil and proves member of diabolists.</t>
  </si>
  <si>
    <t>A Doll imbued with Baphomet's curse. It seems like to be compounded with something.</t>
  </si>
  <si>
    <t>Good quality wood. It makes the wooden building it is a tightly good lumber.</t>
  </si>
  <si>
    <t>Magical Fan that can stir up a strong wind. Let's try it under the cherry blossom tree.</t>
  </si>
  <si>
    <t>Pickaxe which can be used as an weapon.</t>
  </si>
  <si>
    <t>Kublin (100%)</t>
  </si>
  <si>
    <t>Blue Card B</t>
  </si>
  <si>
    <t>Traditional first time allows you to learn the good-natured character "B" card which is used for special events.</t>
  </si>
  <si>
    <t>Blue Card C</t>
  </si>
  <si>
    <t>Traditional first time allows you to learn the good-natured character "C" card which is used for special events.</t>
  </si>
  <si>
    <t>Blue Card J</t>
  </si>
  <si>
    <t>Traditional first time allows you to learn the good-natured character "J" card which is used for special events.</t>
  </si>
  <si>
    <t>Blue Card M</t>
  </si>
  <si>
    <t>Traditional first time allows you to learn the good-natured character "M" card which is used for special events.</t>
  </si>
  <si>
    <t>Blue Card Q</t>
  </si>
  <si>
    <t>Traditional first time allows you to learn the good-natured character "Q" card which is used for special events.</t>
  </si>
  <si>
    <t>Blue Card T</t>
  </si>
  <si>
    <t>Traditional first time allows you to learn the good-natured character "T" card which is used for special events.</t>
  </si>
  <si>
    <t>Blue Card V</t>
  </si>
  <si>
    <t>Traditional first time allows you to learn the good-natured character "V" card which is used for special events.</t>
  </si>
  <si>
    <t>Blue Card Z</t>
  </si>
  <si>
    <t>Traditional first time allows you to learn the good-natured character "Z" card which is used for special events.</t>
  </si>
  <si>
    <t>Beautiful Silver colored fur that can be sold to merchant NPC at a high price.</t>
  </si>
  <si>
    <t>Tatacho (100%) Hillslion (100%)</t>
  </si>
  <si>
    <t>Gray colored Hard Skin. Too hard that it seems impossible to be even processed. It can be sold to merchant NPC at a high price.</t>
  </si>
  <si>
    <t>Beautiful long, white colored horn with the very strong magical power. It can be sold to merchant NPC at a high price.</t>
  </si>
  <si>
    <t>Cornus (100%)</t>
  </si>
  <si>
    <t>A towel that helps you remember those that have passed on.</t>
  </si>
  <si>
    <t>This written oath professes undying love, loyalty, and union. Forever in life, and eternally beyond death.</t>
  </si>
  <si>
    <t>A crystal bearing strong force of darkness. Blood stain on the surface looks full of darkness. It gives the feeling of evil.</t>
  </si>
  <si>
    <t>Sealed scroll hiding magical spells.</t>
  </si>
  <si>
    <t>Morocc Tracing Log</t>
  </si>
  <si>
    <t>The is a record of tracing Raiyan Moore who was the leader of unsealing Satan Morocc along with the investigation of the Crack of Dimension. Pretty messy for a report to be submitted to the superior office. Writer: Echinacea, Kid, Rin</t>
  </si>
  <si>
    <t>My heart's pounding! Where is the treasure paper?</t>
  </si>
  <si>
    <t>You're lucky to catch! Pierre went before a late!</t>
  </si>
  <si>
    <t>A hard horn grows on Hilsrion's head.</t>
  </si>
  <si>
    <t>Hillslion (100%)</t>
  </si>
  <si>
    <t>A hard horn grows on Tendrilion's head.</t>
  </si>
  <si>
    <t>A very worn-out piece of some part.</t>
  </si>
  <si>
    <t>An old, decaying stem of a plant.</t>
  </si>
  <si>
    <t>Rune-Midgard's investigator, Ryosen has filled out this Meeting Invitation. The agenda and the schedule of the meeting are written.</t>
  </si>
  <si>
    <t>A bundle of files ripped and crumpled everywhere. Some of the papers are sticking out of the bunch.</t>
  </si>
  <si>
    <t>Very nicely sorted document file. A small thanks note is attached on the bottom of the file.</t>
  </si>
  <si>
    <t>Strong looking vine. Looks useful for various use.</t>
  </si>
  <si>
    <t>Nepenthes (100%) Ancient Tree (20%)</t>
  </si>
  <si>
    <t>Looks sturdy branches. In many ways, there seems useless.</t>
  </si>
  <si>
    <t>A letter to the close friend, Otto. Lugen wrote a letter since he couldn't spare any time to meet up with him.</t>
  </si>
  <si>
    <t>The reply letter to Lugen. You can feel their close friendship.</t>
  </si>
  <si>
    <t>A box with various supplies. Many living supplies with the articles of comfort are contained.</t>
  </si>
  <si>
    <t>New Clothing Dye Coupon</t>
  </si>
  <si>
    <t>NPC coupon can be used to clothing dye. (Caution : When change jobs, you will lose the effect of the clothing dye and return to your original color.)</t>
  </si>
  <si>
    <t>Original Clothing Dye Coupon</t>
  </si>
  <si>
    <t>NPC will give this coupon to clothing the dye with original color.</t>
  </si>
  <si>
    <t>A mineral never found in Midgard. Most labs want to study it.</t>
  </si>
  <si>
    <t>A fish called Marlin. But, it looks a bit different from what you saw in a book.</t>
  </si>
  <si>
    <t>A document that verifying the contract with mercenary.</t>
  </si>
  <si>
    <t>Unknown ore. Whose identity is hard to possess supernatural powers.</t>
  </si>
  <si>
    <t>The heads of your favorite girl. Many the people love to purchase a gift for their women.</t>
  </si>
  <si>
    <t>A symbol of the wealth.</t>
  </si>
  <si>
    <t>A card with the letter "6" printed on it.</t>
  </si>
  <si>
    <t>A card with the letter "Week" printed on it.</t>
  </si>
  <si>
    <t>A card with the letter "Year" printed on it.</t>
  </si>
  <si>
    <t>A card with the letter "Lee" printed on it.</t>
  </si>
  <si>
    <t>A card with the letter "Ben" printed on it.</t>
  </si>
  <si>
    <t>A card with the letter "Project" printed on it.</t>
  </si>
  <si>
    <t>A Moon Snack which has '2' written in the center in Chinese.</t>
  </si>
  <si>
    <t>A Moon Snack which has '0' written in the center in Chinese.</t>
  </si>
  <si>
    <t>A Moon Snack which has '8' written in the center in Chinese.</t>
  </si>
  <si>
    <t>A Moon Snack which has 'Happiness' written in the center in Chinese.</t>
  </si>
  <si>
    <t>A Moon Snack which has 'Easy' written in the center in Chinese.</t>
  </si>
  <si>
    <t>A Moon Snack which has 'Celebration' written in the center in Chinese.</t>
  </si>
  <si>
    <t>Rabbit Leather</t>
  </si>
  <si>
    <t>A leather from special rabbit . I think anyone who really need it.</t>
  </si>
  <si>
    <t>Ancient Scroll Of Shaman</t>
  </si>
  <si>
    <t>Feather Of Bizofnil</t>
  </si>
  <si>
    <t>Mysterious blue mane of a dragon. It is used for decoration, due to its beautiful color and silky touch.</t>
  </si>
  <si>
    <t>Slightly worn notes. Be careful not to lose any pages!</t>
  </si>
  <si>
    <t>The one and only tear drop of the Aqua Elemental.</t>
  </si>
  <si>
    <t>Undine (1%)</t>
  </si>
  <si>
    <t>Roughly collected ore.</t>
  </si>
  <si>
    <t>Small fragments of the broken stone.</t>
  </si>
  <si>
    <t>Bradium Golem (2.5%)</t>
  </si>
  <si>
    <t>A wild flower easily found in Alfheim.</t>
  </si>
  <si>
    <t>Currency used in Manuk.</t>
  </si>
  <si>
    <t>Currency used in the Splendide Outpost.</t>
  </si>
  <si>
    <t>Perfume made from distilled flowers of Alfheim. It smells cozy and nostalgic.</t>
  </si>
  <si>
    <t>A cute little doll on small capsule.</t>
  </si>
  <si>
    <t>Fragmented Bradium's piece. Laphines were experimenting on it and its quality is now different from the refined Bradium at Manuk.</t>
  </si>
  <si>
    <t>Dolomedes (30%)</t>
  </si>
  <si>
    <t>A Muffler made out of unacquainted materials and techniques. It is the Manuk Sapha tribe's favorite muffler. It's worn out. The name is inscribed on the tip of the muffler.</t>
  </si>
  <si>
    <t>A completely withered flower. Wonder how it looked when it was at its full-bloom.</t>
  </si>
  <si>
    <t>Dark Pinguicula (5%)</t>
  </si>
  <si>
    <t>Brightly shining jewel of a very small size. Some of the rare ones are blessed by fairies.</t>
  </si>
  <si>
    <t>A bead that keeps the dusk and the darkness inside. It feels like you could look beyond the universe through it, if you were to look closely.</t>
  </si>
  <si>
    <t>Purified Bradium which is the Ore of another world. It looks like ice, but it's warm.</t>
  </si>
  <si>
    <t>Bradium Golem (10%) Dolomedes (5%)</t>
  </si>
  <si>
    <t>Dark Red Scale</t>
  </si>
  <si>
    <t>A huge magical bloody-red dragon scale. Luckily, it doesn't smell fishy.</t>
  </si>
  <si>
    <t>Singing Crystal Piece</t>
  </si>
  <si>
    <t>A piece of crystal which sings and seems enchanted to memorize songs.</t>
  </si>
  <si>
    <t>Egg Of Draco</t>
  </si>
  <si>
    <t>A draco's egg about to be hatched. If you take good care of it, you may have the chance to see a baby draco.</t>
  </si>
  <si>
    <t>Delicious Traditional Cookies. Adults may like it too.</t>
  </si>
  <si>
    <t>Sweet flower scented alcohol. The scent is enjoyable.</t>
  </si>
  <si>
    <t>A fish that has a back and blue color as the sea. Said to be good for your body.</t>
  </si>
  <si>
    <t>A little bigger than snowflakes that it looks like a thin ice cookie.</t>
  </si>
  <si>
    <t>Baked till just right, rice cake. Really toasty and warm.</t>
  </si>
  <si>
    <t>Chunks of darkness. I have no idea how that is bunched up.</t>
  </si>
  <si>
    <t>Big crystal from some monsters. Rare, but has no value.</t>
  </si>
  <si>
    <t>Clear and transparent as a gathered up morning dew.</t>
  </si>
  <si>
    <t>Very well ripened Strawberry. It smells sweet.</t>
  </si>
  <si>
    <t>Sunset On The Rocks</t>
  </si>
  <si>
    <t>Sunset colored Cocktail. Not very strong.</t>
  </si>
  <si>
    <t>Apple flavored pudding. Excellent taste.</t>
  </si>
  <si>
    <t>Beautiful flower that is vibrant in life.</t>
  </si>
  <si>
    <t>An interesting rock that is filled with mana.</t>
  </si>
  <si>
    <t>Vegetables that are easy to eat. Has a scent of fresh grass.</t>
  </si>
  <si>
    <t>Beautiful flower that is vibrant in life. Food for Succubus cute pet.</t>
  </si>
  <si>
    <t>A rare gemstone that contains fire magic.</t>
  </si>
  <si>
    <t>Dumplings that is good for kids to eat, because the size is just right.</t>
  </si>
  <si>
    <t>A small brush to paint a delicate picture. Body painting only.</t>
  </si>
  <si>
    <t>A can of paint, used for painting.</t>
  </si>
  <si>
    <t>Wolf's Flute</t>
  </si>
  <si>
    <t>Calls a Warg to your side (Ranger only)</t>
  </si>
  <si>
    <t>Lucky Box</t>
  </si>
  <si>
    <t>Happy Box</t>
  </si>
  <si>
    <t>Guillotine Antidote</t>
  </si>
  <si>
    <t>Antidote for Guillotine Cross only.</t>
  </si>
  <si>
    <t>Ticket Nightmare</t>
  </si>
  <si>
    <t>A cute pet Nightmare Terror tickets.</t>
  </si>
  <si>
    <t>Ticket Loli Ruri</t>
  </si>
  <si>
    <t>A cute pet Loli Ruri tickets.</t>
  </si>
  <si>
    <t>Ticket Goblin Leader</t>
  </si>
  <si>
    <t>A cute pet Goblin Leader tickets.</t>
  </si>
  <si>
    <t>Ticket Incubus</t>
  </si>
  <si>
    <t>A cute pet Incubus tickets.</t>
  </si>
  <si>
    <t>Ticket Miyabi Ningyo</t>
  </si>
  <si>
    <t>A cute pet Miyabi Ningyo tickets.</t>
  </si>
  <si>
    <t>Ticket Whisper</t>
  </si>
  <si>
    <t>A cute pet Giant Whisper tickets.</t>
  </si>
  <si>
    <t>Ticket Wicked Nymph</t>
  </si>
  <si>
    <t>A cute pet Evil Nymph tickets.</t>
  </si>
  <si>
    <t>Ticket Medusa</t>
  </si>
  <si>
    <t>A cute pet Medusa tickets.</t>
  </si>
  <si>
    <t>Ticket Stoneshooter</t>
  </si>
  <si>
    <t>A cute pet Stone Shooter tickets.</t>
  </si>
  <si>
    <t>Ticket Marionette</t>
  </si>
  <si>
    <t>A cute pet Marionette tickets.</t>
  </si>
  <si>
    <t>Ticket Leafcat</t>
  </si>
  <si>
    <t>A cute pet Leaf Cat tickets.</t>
  </si>
  <si>
    <t>Ticket Dullahan</t>
  </si>
  <si>
    <t>A cute pet Dullahan tickets.</t>
  </si>
  <si>
    <t>Ticket Shinobi</t>
  </si>
  <si>
    <t>A cute pet Shinobi tickets.</t>
  </si>
  <si>
    <t>Ticket Golem</t>
  </si>
  <si>
    <t>A cute pet Golem tickets.</t>
  </si>
  <si>
    <t>Ticket Civil Servant</t>
  </si>
  <si>
    <t>A cute pet Civil Servant tickets.</t>
  </si>
  <si>
    <t>Heartbroken Tears</t>
  </si>
  <si>
    <t>Painful tears shed for another person. Its said that these tears can create miracles.</t>
  </si>
  <si>
    <t>Bullets consumed when using skills.</t>
  </si>
  <si>
    <t>Fuel used for various skills. Powerful skills consume a lot of fuel.</t>
  </si>
  <si>
    <t>An impossibly cold bullet.</t>
  </si>
  <si>
    <t>Chocolate Of Eternity</t>
  </si>
  <si>
    <t>Key with flashy patterns.</t>
  </si>
  <si>
    <t>The pieces of a giant bradium. You can feel the mysterious power.</t>
  </si>
  <si>
    <t>A very special ticket exchange. Can be swapped to something good if you have.</t>
  </si>
  <si>
    <t>Hisui golden. The former was like a beautiful horn.</t>
  </si>
  <si>
    <t>Coke Membership Card</t>
  </si>
  <si>
    <t>The secret dishes available to the Members Card.</t>
  </si>
  <si>
    <t>A cute pet Drops tickets.</t>
  </si>
  <si>
    <t>A cute pet Lunatic tickets.</t>
  </si>
  <si>
    <t>A cute pet Savage Babe tickets.</t>
  </si>
  <si>
    <t>A cute pet Spore tickets.</t>
  </si>
  <si>
    <t>A cute pet Chonchon tickets.</t>
  </si>
  <si>
    <t>A cute pet Steel Chonchon tickets.</t>
  </si>
  <si>
    <t>A cute pet Sky Petite tickets.</t>
  </si>
  <si>
    <t>A cute pet Deviruchi tickets.</t>
  </si>
  <si>
    <t>A cute pet Isis tickets.</t>
  </si>
  <si>
    <t>A cute pet Smokie tickets.</t>
  </si>
  <si>
    <t>A cute pet Dokebi tickets.</t>
  </si>
  <si>
    <t>A cute pet Baby Desert Wolf tickets.</t>
  </si>
  <si>
    <t>A cute pet Yoyo tickets.</t>
  </si>
  <si>
    <t>A cute pet Sohee tickets.</t>
  </si>
  <si>
    <t>A cute pet Rocker tickets.</t>
  </si>
  <si>
    <t>A cute pet Hunter Fly tickets.</t>
  </si>
  <si>
    <t>A cute pet Orc Warrior tickets.</t>
  </si>
  <si>
    <t>A cute pet Bapho Jr. tickets.</t>
  </si>
  <si>
    <t>A cute pet Munak tickets.</t>
  </si>
  <si>
    <t>A cute pet Bongun tickets.</t>
  </si>
  <si>
    <t>A cute pet Christmas Goblin tickets.</t>
  </si>
  <si>
    <t>A cute pet Rice Cake tickets.</t>
  </si>
  <si>
    <t>A cute pet Zherlthsh tickets.</t>
  </si>
  <si>
    <t>A cute pet Alice tickets.</t>
  </si>
  <si>
    <t>This card appears to be defective because it's blank! The manufacturer may have forgotten to put in it's stats or it may be someone's cruel joke. Bring this to the Kafra Staff in the Kafra Headquarters in Aldebaran.</t>
  </si>
  <si>
    <t>Slot Coupon</t>
  </si>
  <si>
    <t>Come visit us in Payon as we amaze you with our Brand new service of adding a Card slot to normal equipment! You've never seen something so amazing; Watch as Troy adds a slot with his eyes closed, it is an adventure for the whole family!</t>
  </si>
  <si>
    <t>Magic Book (Fire Bolt)</t>
  </si>
  <si>
    <t>Required item to use the Warlock Reading Spellbook skill 'Fire Bolt'. Fire attribute magic, the magic of information about Fire Bolt are written in the magical language.</t>
  </si>
  <si>
    <t>Magic Book (Cold Bolt)</t>
  </si>
  <si>
    <t>Required item to use the Warlock Reading Spellbook skill 'Cold Bolt'. Water attribute magic, the magic of information about Cold Bolt are written in the magical language.</t>
  </si>
  <si>
    <t>Magic Book (Lightening Bolt)</t>
  </si>
  <si>
    <t>Required item to use the Warlock Reading Spellbook skill 'Lightening Bolt'. Wind attribute magic, the magic of information about Lightening Bolt are written in the magical language.</t>
  </si>
  <si>
    <t>Magic Book (Storm Gust)</t>
  </si>
  <si>
    <t>Required item to use the Warlock Reading Spellbook skill 'Storm Gust'. Water attribute magic, the magic of information about Storm Gust are written in the magical language.</t>
  </si>
  <si>
    <t>Magic Book (Lord Of Vermilion)</t>
  </si>
  <si>
    <t>Required item to use the Warlock Reading Spellbook skill 'Lord Of Vermilion'. Wind attribute magic, the magic of information about Lord Of Vermilion are written in the magical language.</t>
  </si>
  <si>
    <t>Magic Book (Meteor Storm)</t>
  </si>
  <si>
    <t>Required item to use the Warlock Reading Spellbook skill 'Meteor Storm'. Fire attribute magic, the magic of information about Meteor Storm are written in the magical language.</t>
  </si>
  <si>
    <t>Magic Book (Comet)</t>
  </si>
  <si>
    <t>Required item to use the Warlock Reading Spellbook skill 'Comet'. Fire attribute magic, the magic of information about Comet are written in the magical language.</t>
  </si>
  <si>
    <t>Magic Book (Tetra Vortex)</t>
  </si>
  <si>
    <t>Required item to use the Warlock Reading Spellbook skill 'Tetra Vortex'. Fire, Water, Wind, Stone attribute magic, the magic of information about Tetra Vortex are written in the magical language.</t>
  </si>
  <si>
    <t>Magic Book (Thunder Storm)</t>
  </si>
  <si>
    <t>Required item to use the Warlock Reading Spellbook skill 'Thunder Storm'. Wind attribute magic, the magic of information about Thunder Storm are written in the magical language.</t>
  </si>
  <si>
    <t>Magic Book (Jupitel Thunder)</t>
  </si>
  <si>
    <t>Required item to use the Warlock Reading Spellbook skill 'Jupitel Thunder'. Wind attribute magic, the magic of information about Jupitel Thunder are written in the magical language.</t>
  </si>
  <si>
    <t>Magic Book (Water Ball)</t>
  </si>
  <si>
    <t>Required item to use the Warlock Reading Spellbook skill 'Water Ball'. Water attribute magic, the magic of information about Water Ball are written in the magical language.</t>
  </si>
  <si>
    <t>Magic Book (Heaven's Drive)</t>
  </si>
  <si>
    <t>Required item to use the Warlock Reading Spellbook skill 'Heaven's Drive'. Earth attribute magic, the magic of information about Heaven's Drive are written in the magical language.</t>
  </si>
  <si>
    <t>Magic Book (Earth Spike)</t>
  </si>
  <si>
    <t>Required item to use the Warlock Reading Spellbook skill 'Earth Spike'. Earth attribute magic, the magic of information about Earth Spike are written in the magical language.</t>
  </si>
  <si>
    <t>Magic Book (Earth Strain)</t>
  </si>
  <si>
    <t>Required item to use the Warlock Reading Spellbook skill 'Earth Strain'. Earth attribute magic, the magic of information about Earth Strain are written in the magical language.</t>
  </si>
  <si>
    <t>Magic Book (Chain Lightning)</t>
  </si>
  <si>
    <t>Required item to use the Warlock Reading Spellbook skill 'Chain Lightning'. Wind attribute magic, the magic of information about Chain Lightning are written in the magical language.</t>
  </si>
  <si>
    <t>Magic Book (Crimson Rock)</t>
  </si>
  <si>
    <t>Required item to use the Warlock Reading Spellbook skill 'Crimson Rock'. Fire attribute magic, the magic of information about Crimson Rock are written in the magical language.</t>
  </si>
  <si>
    <t>Magic Book (Drain Life)</t>
  </si>
  <si>
    <t>Required item to use the Warlock Reading Spellbook skill 'Drain Life'. Neutral attribute magic, the magic of information about Drain Life are written in the magical language.</t>
  </si>
  <si>
    <t>Thanks</t>
  </si>
  <si>
    <t>Respect</t>
  </si>
  <si>
    <t>Knight Of Honor</t>
  </si>
  <si>
    <t>A coin which symbolizing the spirit of the pegasus knight are engraved.</t>
  </si>
  <si>
    <t>Thorny Seed</t>
  </si>
  <si>
    <t>A seed covered in thorns that would be painful to touch or step on. Used for genetic skill "Thorn Trap", "Thorn Wall", and "Crazy Weed".</t>
  </si>
  <si>
    <t>Vampire Plant Seed</t>
  </si>
  <si>
    <t>A disgusting looking seed that emits a red light and appears to be filled with blood like liquid. Used for genetic skill "Blood Sucker".</t>
  </si>
  <si>
    <t>Bomb Mushroom Seed</t>
  </si>
  <si>
    <t>A purple spore. It can emit purple toxic dust so you have to be careful when handling. Used for genetic skill "Spore Explosion".</t>
  </si>
  <si>
    <t>A black powder that explodes at high temperatures. It seems stronger than gunpowder.</t>
  </si>
  <si>
    <t>Smoke Screen Powder</t>
  </si>
  <si>
    <t>A white powder. It's extremely light and scatters quickly in the air, and is said to be harmless.</t>
  </si>
  <si>
    <t>Tears Gas</t>
  </si>
  <si>
    <t>A gas to intense eye and nose irritation.</t>
  </si>
  <si>
    <t>A bottle containing a large quantity of oil. It's definately not edible.</t>
  </si>
  <si>
    <t>Mandragora Flower Pot</t>
  </si>
  <si>
    <t>A mandragora flowerpot used in experimentation. Extremely fragile. Definately do not remove it.</t>
  </si>
  <si>
    <t>Token Of Paradise Grade</t>
  </si>
  <si>
    <t>Mysterious Dye</t>
  </si>
  <si>
    <t>Various colors are mixed into this mysterious dye mixture. Can be used to dye a Beanie, Drooping Cat, Mage Hat, or Deviruchi Hat to a different color.</t>
  </si>
  <si>
    <t>Strange Leaf Cat Ball</t>
  </si>
  <si>
    <t>Upgraded Leaf Cat Ball. Unknown aurora is around the ball.</t>
  </si>
  <si>
    <t>Sparkling Beads</t>
  </si>
  <si>
    <t>A pure small bead.</t>
  </si>
  <si>
    <t>Kalunium</t>
  </si>
  <si>
    <t>The strongest metal on the midgard continent, and because of its strength is incredibly difficult to forge.</t>
  </si>
  <si>
    <t>The strongest mineral found in the Ash Vacuum. It seems very difficult to work with, but with research its come to be the best ore for forging weapons.</t>
  </si>
  <si>
    <t>High Density Kalunium</t>
  </si>
  <si>
    <t>An ancient piece of high density kalunium. This could be used to produce incredible armor.</t>
  </si>
  <si>
    <t>High Density Bradiun</t>
  </si>
  <si>
    <t>An incredible valuable ore studied by midgard's scholars. It is the best for armor refining.</t>
  </si>
  <si>
    <t>Blue 7 Card</t>
  </si>
  <si>
    <t>A famous desert fruit. It's commonly used on hot days in icecream or juice.</t>
  </si>
  <si>
    <t>WPS Point Token</t>
  </si>
  <si>
    <t>A token that can be exchanged for cash items.</t>
  </si>
  <si>
    <t>Dark Powder</t>
  </si>
  <si>
    <t>A dangerous ingredient that glows with a dark light. It's an explosive ingredient so handle with care.</t>
  </si>
  <si>
    <t>A beautiful pitch black powder for various uses. Be careful not to get it in your eyes.</t>
  </si>
  <si>
    <t>A flavorless and odorless yellow powder. It burns with an amazing blue flame.</t>
  </si>
  <si>
    <t>A salt-like white powder with no odor.</t>
  </si>
  <si>
    <t>Stew Pot</t>
  </si>
  <si>
    <t>A large pot for mixing various foods.</t>
  </si>
  <si>
    <t>The finest cut of Savage meat.</t>
  </si>
  <si>
    <t>Iron Cooking Skewer</t>
  </si>
  <si>
    <t>A long skewer for cooking full roast.</t>
  </si>
  <si>
    <t>Bituminous Coal</t>
  </si>
  <si>
    <t>Black coal used as fuel. Adds flavor to food that you cook with it.</t>
  </si>
  <si>
    <t>Wolf's Blood</t>
  </si>
  <si>
    <t>Blood from a desert wolf for medicinal purposes.</t>
  </si>
  <si>
    <t>An incredibly cold block of ice.</t>
  </si>
  <si>
    <t>Sesaoned Tough Meat</t>
  </si>
  <si>
    <t>A tough piece of meat that is usually boiled or pressed to make more tender.</t>
  </si>
  <si>
    <t>Large Pan</t>
  </si>
  <si>
    <t>A light but large pan for mixing various ingredients.</t>
  </si>
  <si>
    <t>A transparent ice crystal.</t>
  </si>
  <si>
    <t>A famous tropical fruit commonly seen in Comodo. It looks like it would be sweet.</t>
  </si>
  <si>
    <t>Drosera Feeler</t>
  </si>
  <si>
    <t>A stiff tentacle taken from a Drosera from the Arunafeltz region.</t>
  </si>
  <si>
    <t>Thin white noodles. Popular in the summer.</t>
  </si>
  <si>
    <t>Cold Broth</t>
  </si>
  <si>
    <t>A basic ingredient for cooking stew and some soups.</t>
  </si>
  <si>
    <t>A tropical fruit with white juice.</t>
  </si>
  <si>
    <t>A light green round fruit that has a sweet fragrance.</t>
  </si>
  <si>
    <t>Justice Key</t>
  </si>
  <si>
    <t>Illusion Key</t>
  </si>
  <si>
    <t>Brush Scene</t>
  </si>
  <si>
    <t>Minstrel Song Photo</t>
  </si>
  <si>
    <t>Laboratory Seed</t>
  </si>
  <si>
    <t>Saint Armor</t>
  </si>
  <si>
    <t>King Shield</t>
  </si>
  <si>
    <t>Transparent Reagents</t>
  </si>
  <si>
    <t>Red Reagents</t>
  </si>
  <si>
    <t>Black Reagents</t>
  </si>
  <si>
    <t>A guide on how to make apple bombs.</t>
  </si>
  <si>
    <t>Coconut Bomb Guidebook</t>
  </si>
  <si>
    <t>A guide on how to make Coconut bombs.</t>
  </si>
  <si>
    <t>A guide on how to make Melon bombs.</t>
  </si>
  <si>
    <t>A guide on how to make banana bombs.</t>
  </si>
  <si>
    <t>Improved Potion Creation Manual</t>
  </si>
  <si>
    <t>A guide on how to create Concentrated White Potion Z, Vitata500, and Concentrated Ceromain Soup.</t>
  </si>
  <si>
    <t>Mysterious Dyestuffs</t>
  </si>
  <si>
    <t>Marriage Covenant</t>
  </si>
  <si>
    <t>Reserve Notice</t>
  </si>
  <si>
    <t>Crushed Pumpkin</t>
  </si>
  <si>
    <t>A crushed pumpkin. It must have been dropped and stepped on by someone.</t>
  </si>
  <si>
    <t>Worn Fabric</t>
  </si>
  <si>
    <t>A worn cloth. It seems to have been a transparent and clean cloth.</t>
  </si>
  <si>
    <t>Frozen Piece of Skin</t>
  </si>
  <si>
    <t>Little Bridal Stadium</t>
  </si>
  <si>
    <t>Rake Helmet</t>
  </si>
  <si>
    <t>Rake Scaraba Egg (100%) Rake Scaraba (70%)</t>
  </si>
  <si>
    <t>Antler Scaraba Egg (70%) Antler Scaraba (70%)</t>
  </si>
  <si>
    <t>Two-Horn Helmet</t>
  </si>
  <si>
    <t>Two-Horn Scaraba Egg (70%) Two-Horn Scaraba (70%)</t>
  </si>
  <si>
    <t>One-Horn Helmet</t>
  </si>
  <si>
    <t>One-Horn Scaraba Egg (70%) One-Horn Scaraba (70%)</t>
  </si>
  <si>
    <t>White Spider Legs</t>
  </si>
  <si>
    <t>Dolomedes (70%)</t>
  </si>
  <si>
    <t>Queen Scraba Shell</t>
  </si>
  <si>
    <t>Queen Scaraba (70%)</t>
  </si>
  <si>
    <t>A handful of soft, powdery mould that is strangely silken to the touch.</t>
  </si>
  <si>
    <t>Punk (100%) Noxious (100%) Demon Pungus (100%)</t>
  </si>
  <si>
    <t>A tooth extracted from the mouth of a proud Orc Warrior.</t>
  </si>
  <si>
    <t>High Orc (100%)</t>
  </si>
  <si>
    <t>A sticky piece of Anolian skin.</t>
  </si>
  <si>
    <t>Anolian (100%) Alligator (100%)</t>
  </si>
  <si>
    <t>A gooey, unpleasant lump of wet, dirty mud.</t>
  </si>
  <si>
    <t>Sting (100%) Stalactic Golem (100%) Mi Gao (100%)</t>
  </si>
  <si>
    <t>A skull taken from a corpse. [ eRO Quest Item ]</t>
  </si>
  <si>
    <t>Wanderer (100%) Wind Ghost (100%) Mistress of Shelter (100%) Gemini-S58 (100%) Flame Skull (100%) Alarm (100%)</t>
  </si>
  <si>
    <t>A wing from a red bat.</t>
  </si>
  <si>
    <t>Explosion (100%) Drainliar (100%)</t>
  </si>
  <si>
    <t>A toe nail from a huge, disease ridden rodent.</t>
  </si>
  <si>
    <t>Cramp (100%)</t>
  </si>
  <si>
    <t>A tough horn that might break, but will never bend.</t>
  </si>
  <si>
    <t>A shell that sparkles with dazzling light. [ eRO Quest Item ]</t>
  </si>
  <si>
    <t>Brilight (100%)</t>
  </si>
  <si>
    <t>A stinger ripped out of the body of a steel scorpion.</t>
  </si>
  <si>
    <t>Iron Fist (100%)</t>
  </si>
  <si>
    <t>A monkey's claw that was used to peel many bananas.</t>
  </si>
  <si>
    <t>Choco (100%)</t>
  </si>
  <si>
    <t>A stem with a tough surface that feels like it's covered with thick, protective scales.</t>
  </si>
  <si>
    <t>Stem Worm (100%)</t>
  </si>
  <si>
    <t>A small chunk of a reef formed by corals in clear, tropical waters.</t>
  </si>
  <si>
    <t>Penomena (100%) Aster (20%)</t>
  </si>
  <si>
    <t>An old, fragile portrait of a girl that you can't quite identify, although she seems very pretty.</t>
  </si>
  <si>
    <t>Bongun (20%)</t>
  </si>
  <si>
    <t>An old leaf that can be used as a bookmark or to remind its owner of something quite important.</t>
  </si>
  <si>
    <t>Rideword (100%) Death Word (100%)</t>
  </si>
  <si>
    <t>A spoon that looks like it was used to dig some sort of underground tunnel... [ eRO Quest Item ]</t>
  </si>
  <si>
    <t>Zombie Prisoner (52.5%) Skeleton Prisoner (50%)</t>
  </si>
  <si>
    <t>A glove worn when performing executions that has absorbed all sorts of memories that are related to death and obligation.</t>
  </si>
  <si>
    <t>Zealotus (2.5%) Phendark (2%) Rybio (1.5%)</t>
  </si>
  <si>
    <t>A fresh, young twig that evokes feelings of purity and innocence. [ eRO Quest Item ]</t>
  </si>
  <si>
    <t>Mistress (10%)</t>
  </si>
  <si>
    <t>A strange object in which the seductive whispers of Loki can be faintly heard... [ eRO Quest Item ]</t>
  </si>
  <si>
    <t>Gopinich (15%) Mysteltainn (2.5%) Loli Ruri (0.5%) Whispering (0.5%)</t>
  </si>
  <si>
    <t>A mother's nightmares that have been given physical form.</t>
  </si>
  <si>
    <t>Maya (7.5%)</t>
  </si>
  <si>
    <t>A symbol of Hod, the blind god who was tricked into killing his brother Baldur, god of light. [ eRO Quest Item ]</t>
  </si>
  <si>
    <t>Amon Ra (100%) Hode (0.5%)</t>
  </si>
  <si>
    <t>An old hilt broken off a heavy sword.</t>
  </si>
  <si>
    <t>Gloom Under Night (100%) Ogretooth (2.5%)</t>
  </si>
  <si>
    <t>A blade imbued with a suffocating aura that repels the light. [ eRO Quest Item ]</t>
  </si>
  <si>
    <t>Dark Lord (100%) Gloom Under Night (100%) Kiel D-01 (50%) Abysmal Knight (7.5%)</t>
  </si>
  <si>
    <t>A blade stained with blood that can't be cleansed. [ eRO Quest Item ]</t>
  </si>
  <si>
    <t>Valkyrie Randgris (100%) Wakizashi (37.5%) Atroce (30%) Executioner (2.5%)</t>
  </si>
  <si>
    <t>A gem that is said to be key to opening the path to the mysterious, ancient land of Geffenia.</t>
  </si>
  <si>
    <t>An ornate key that can open what is locked in the Clock Tower.</t>
  </si>
  <si>
    <t>Clock Tower Manager (100%) Clock (15%) Alarm (10%)</t>
  </si>
  <si>
    <t>The key that can unlock the underground door in the Clock Tower.</t>
  </si>
  <si>
    <t>Elder (100%) Clock Tower Manager (100%) Clock (15%)</t>
  </si>
  <si>
    <t>An invitation to an honorable duel.</t>
  </si>
  <si>
    <t>Admission to watch a duel between honorable combatants.</t>
  </si>
  <si>
    <t>A claw pried from a Desert Wolf's paw.</t>
  </si>
  <si>
    <t>Desert Wolf (100%) Desert Wolf (100%)</t>
  </si>
  <si>
    <t>An old frying pan that has outlived its usefulness.</t>
  </si>
  <si>
    <t>Magnolia (100%)</t>
  </si>
  <si>
    <t>A Christmas stocking from which presents were stolen through a hole made in the bottom.</t>
  </si>
  <si>
    <t>A phosphorus tipped stick that can be used to start a fire. [ eRO Quest Item ]</t>
  </si>
  <si>
    <t>Chepet (100%)</t>
  </si>
  <si>
    <t>A sharp fang dislodged from Garm's mouth.</t>
  </si>
  <si>
    <t>A coupon that can be redeemed for a service or to receive a discount.</t>
  </si>
  <si>
    <t>A wound up ball of fluffy knitting yarn. [ eRO Quest Item ]</t>
  </si>
  <si>
    <t>Zhu Po Long (100%)</t>
  </si>
  <si>
    <t>An identification tag that certifies that its owner is a Novice.</t>
  </si>
  <si>
    <t>A funnel shaped device that is used to amplify one's voice.</t>
  </si>
  <si>
    <t>A crystal made entirely of fine sand.</t>
  </si>
  <si>
    <t>Scorpion (50%)</t>
  </si>
  <si>
    <t>A mysterious leather bag that seems to contain a limitless supply of sand.</t>
  </si>
  <si>
    <t>Sand whose grains are so fine that it can not be gathered with bare hands. [ eRO Quest Item ]</t>
  </si>
  <si>
    <t>Sleeper (100%) Sandman (100%)</t>
  </si>
  <si>
    <t>An awesome tonic that brings enormous vigor to the one who imbibes it.</t>
  </si>
  <si>
    <t>Paint that has been endowed with magical qualities.</t>
  </si>
  <si>
    <t>A set of disassembled parts for making a cart.</t>
  </si>
  <si>
    <t>An apron worn by the Alice monster. [ eRO Quest Item ]</t>
  </si>
  <si>
    <t>Alice (100%) Aliza (2.5%)</t>
  </si>
  <si>
    <t>A Griffon's sharp talon.</t>
  </si>
  <si>
    <t>Gryphon (100%)</t>
  </si>
  <si>
    <t>Just a simple stone that you can pick up around anywhere.</t>
  </si>
  <si>
    <t>Shellfish (100%) Stone Shooter (100%) Crab (100%) Megalith (100%) Gangster (100%) Wootan Shooter (100%) Monemus (0%)</t>
  </si>
  <si>
    <t>A sturdy mat woven from cotton.</t>
  </si>
  <si>
    <t>A fine, luxurious mat knit woven from very expensive silk.</t>
  </si>
  <si>
    <t>Old, discarded and crumpled paper.</t>
  </si>
  <si>
    <t>A blue crystal that faintly shines with muddled light.</t>
  </si>
  <si>
    <t>Raggler (100%) Rotar Zairo (100%) Panzer Goblin (100%) Orc Lady (100%) Novus (100%) Sea Otter (100%) Shinobi (100%) Wild Rose (100%) Toucan (100%) Goblin Steamrider (100%) Spring Rabbit (100%) Green Maiden (100%) Novus (100%) Giant Spider (100%) Galapago (100%) Seal (100%) Freezer (100%) Incarnation of Morroc (100%) Incarnation of Morroc (100%) Marozka's Guard (100%) Leib Olmai (100%) Kapha (100%) Nereid (100%) Injustice (100%) Tri Joint (50%)</t>
  </si>
  <si>
    <t>A rare, red mineral. [ eRO Quest Item ]</t>
  </si>
  <si>
    <t>Pest (100%) Raydric (100%) Panzer Goblin (100%) Mutant Dragonoid (100%) Incarnation of Morroc (100%) Injustice (100%) Raydric Archer (100%) Skogul (100%) Maero of Thanatos (100%) Odium of Thanatos (100%) Dolor of Thanatos (100%) Despero of Thanatos (100%) Spring Rabbit (100%) Stalactic Golem (100%) Incarnation of Morroc (100%) Yao Jun (100%) Clock Tower Manager (100%) Dark Frame (100%) Caterpillar (100%) Carat (100%) Ancient Worm (100%) Banshee (100%) Dark Illusion (100%) Frus (100%) Heater (100%) Hillslion (100%) Gryphon (100%) Greatest General (100%) Goblin Leader (100%) Aliza (100%)</t>
  </si>
  <si>
    <t>Animal feces which make a horrible gift for a girl, or anyone for that matter.</t>
  </si>
  <si>
    <t>A great bugle made from an animal's horn whose thunderous sound can be heard for miles.</t>
  </si>
  <si>
    <t>Impossibly strong thread woven from the sound of a cat's footsteps, woman's moustache, stone root, fish spirit, bird sputum and bear sinew.</t>
  </si>
  <si>
    <t>A ticket that entitles the bearer to use the Kafra Storage one time without paying any fee.</t>
  </si>
  <si>
    <t>A ticket that entitles the bearer to use the Kafra Teleport Service one time free of charge.</t>
  </si>
  <si>
    <t>A ticket that entitles the bearer to use the Kafra Pushcart Rental Service one time without incurring the usual fee.</t>
  </si>
  <si>
    <t>A sturdy, solid turtle's shell.</t>
  </si>
  <si>
    <t>A feather that is soft enough to be used as stuffing in a quilt. [ eRO Quest Item ]</t>
  </si>
  <si>
    <t>Skeggiold (100%) Skeggiold (100%) Owl Duke (100%) Owl Baron (100%) Cornus (100%) Gryphon (60%) Hillslion (60%)</t>
  </si>
  <si>
    <t>A dragonfly wing. [ eRO Quest Item ]</t>
  </si>
  <si>
    <t>Dragon Tail (100%)</t>
  </si>
  <si>
    <t>Sea-Otter fur that is soft and downy enough to be used in cloth making.</t>
  </si>
  <si>
    <t>Sea Otter (100%)</t>
  </si>
  <si>
    <t>A miraculous lump of ice that will never melt.</t>
  </si>
  <si>
    <t>Icering (100%) Marozka's Guard (100%) Siroma (100%) Snowier (100%) Iceicle (100%) Ice Titan (100%) Garm Baby (100%) Gazeti (100%) Hatii Baby (100%) Freezer (100%)</t>
  </si>
  <si>
    <t>A small piece of rock that has been broken from a larger stone.</t>
  </si>
  <si>
    <t>Solider (100%)</t>
  </si>
  <si>
    <t>A burnt piece of wood that seems to have little practical value, despite the fact that shops will still buy it for Zeny.</t>
  </si>
  <si>
    <t>Old Stove (100%) Skeleton General (100%) Heater (100%)</t>
  </si>
  <si>
    <t>Pieces of armor that have been damaged beyond repair.</t>
  </si>
  <si>
    <t>Tamruan (100%) Sword Master (100%) Bow Master (100%) Assaulter (100%)</t>
  </si>
  <si>
    <t>A damaged turtle's shell. In ancient times, turtle shells were used to foretell the future.</t>
  </si>
  <si>
    <t>Freezer (100%) Heater (100%) Solider (32%) Permeter (22.5%)</t>
  </si>
  <si>
    <t>Worn out clothes.</t>
  </si>
  <si>
    <t>Zombie Master (100%) Owl Duke (100%) Owl Baron (100%) Corpse Hand (100%)</t>
  </si>
  <si>
    <t>An old, rusty shuriken that has little hope of being thrown by an awesome ninja. [ eRO Quest Item ]</t>
  </si>
  <si>
    <t>Assaulter (100%)</t>
  </si>
  <si>
    <t>A sparkling clear gemstone said to have been formed from the tears of the goddess Freya.</t>
  </si>
  <si>
    <t>Neuschwanstein Treasure (1%)</t>
  </si>
  <si>
    <t>A pair of steel gauntlets rumored to have been worn by Thor, god of thunder, when wielding Mjolnir. Unfortunately, they're impossible to wear.</t>
  </si>
  <si>
    <t>Hohenschwangau Treasure (1%)</t>
  </si>
  <si>
    <t>An instrument used for torture.</t>
  </si>
  <si>
    <t>Nuenberg Treasure (1%)</t>
  </si>
  <si>
    <t>A curious wheel whose actual purpose is truly mysterious.</t>
  </si>
  <si>
    <t>Wuerzburg Treasure (1%)</t>
  </si>
  <si>
    <t>An ornament made out of silver which can be used to decorate various things.</t>
  </si>
  <si>
    <t>Rothenburg Treasure (1%)</t>
  </si>
  <si>
    <t>The pure rage of the Valkyries, female warriors in Norse myth, that has condensed into physical form.</t>
  </si>
  <si>
    <t>Repherion Treasure (1%)</t>
  </si>
  <si>
    <t>A feather which is rumored to be from an angel's wings.</t>
  </si>
  <si>
    <t>Eeyolbriggar Treasure (1%)</t>
  </si>
  <si>
    <t>The sound of cat footsteps that has been materialized into physical form.</t>
  </si>
  <si>
    <t>Kriemhild Treasure (1%)</t>
  </si>
  <si>
    <t>Weird facial hair from a woman. Though, it may be possible its owner is a she-male.</t>
  </si>
  <si>
    <t>Bergel Treasure (1%)</t>
  </si>
  <si>
    <t>Actual roots from a stone that are a rare commodity since most stones are proven not to have roots at all.</t>
  </si>
  <si>
    <t>Mersetzdeitz Treasure (1%)</t>
  </si>
  <si>
    <t>A transparent blue bottle that contains the spirit of a fish.</t>
  </si>
  <si>
    <t>Bright Arbor Treasure (1%)</t>
  </si>
  <si>
    <t>A bottle containing bird sputum, a very rare item considering that almost all birds don't even salivate.</t>
  </si>
  <si>
    <t>Red Palace Treasure (1%)</t>
  </si>
  <si>
    <t>A small bunch of amazingly rare bear sinew.</t>
  </si>
  <si>
    <t>Holy Shadow Treasure (1%)</t>
  </si>
  <si>
    <t>A golden, shining bead that is a symbol of the god of the sun.</t>
  </si>
  <si>
    <t>Sacred Altar Treasure (1%)</t>
  </si>
  <si>
    <t>Exhaled from a spirit, this breath causes the living to feel an unnatural chill.</t>
  </si>
  <si>
    <t>Bamboo Grove Treasure (1%)</t>
  </si>
  <si>
    <t>A crystal of ice that has fallen from the sky with the snow.</t>
  </si>
  <si>
    <t>Yesnelph Treasure (1%)</t>
  </si>
  <si>
    <t>A strange orb that can be used to predict when windstorms will occur.</t>
  </si>
  <si>
    <t>Swanhild Treasure (1%)</t>
  </si>
  <si>
    <t>A conic receptacle that contains a single ripple from the ocean.</t>
  </si>
  <si>
    <t>Fadhgridh Treasure (1%)</t>
  </si>
  <si>
    <t>A sculpture of a huge billow rushing towards the shore.</t>
  </si>
  <si>
    <t>Skoegul Treasure (1%)</t>
  </si>
  <si>
    <t>A gorgeous sculpture made by an artist who claimed to be able to sense forms within the drifting air.</t>
  </si>
  <si>
    <t>Gondul Treasure (1%)</t>
  </si>
  <si>
    <t>A cogwheel used in a machine. [ eRO Quest Item ]</t>
  </si>
  <si>
    <t>RSX-0806 (100%) Apocalypse (100%)</t>
  </si>
  <si>
    <t>A strange object with metal pieces attached to it. It could be a piece of a very large machine. [ eRO Quest Item ]</t>
  </si>
  <si>
    <t>Venatu (100%) Venatu (100%) Venatu (100%) Venatu (100%) Dimik (100%) Dimik (100%) Dimik (100%) Dimik (100%) Apocalypse (100%)</t>
  </si>
  <si>
    <t>An unidentified metal fragment. [ eRO Quest Item ]</t>
  </si>
  <si>
    <t>Apocalypse (100%)</t>
  </si>
  <si>
    <t>A chunk of lava that containing minerals.</t>
  </si>
  <si>
    <t>Lava Golem (100%)</t>
  </si>
  <si>
    <t>A stone heart that is aflame with magic.</t>
  </si>
  <si>
    <t>Lava Golem (100%) Magmaring (100%) Salamander (100%) Kasa (100%) Kaho (100%) Explosion (100%) Headless Mule (100%) Blazer (100%)</t>
  </si>
  <si>
    <t>A live coal. [ eRO Quest Item ]</t>
  </si>
  <si>
    <t>Fire Imp (100%) Blazer (100%)</t>
  </si>
  <si>
    <t>An old, worn-out magic scroll that is extremely valuable to the Mage Academy.</t>
  </si>
  <si>
    <t>Elder (100%) Baba Yaga (100%)</t>
  </si>
  <si>
    <t>A sharp leaf.</t>
  </si>
  <si>
    <t>Sapling (100%) Pinguicula (100%) Les (100%) Dryad (100%) Dark Pinguicula (50%)</t>
  </si>
  <si>
    <t>A mysterious stone rumored to bring nightmares to its owner. [ eRO Quest Item ]</t>
  </si>
  <si>
    <t>Amon Ra (30%) Diabolic (10%)</t>
  </si>
  <si>
    <t>A bottle carrying unidentified liquid.</t>
  </si>
  <si>
    <t>A wing from a phony angel.</t>
  </si>
  <si>
    <t>A heavenly halo from a phony angel.</t>
  </si>
  <si>
    <t>An impressive horn from an antelope. [ eRO Quest Item ]</t>
  </si>
  <si>
    <t>Goat (100%)</t>
  </si>
  <si>
    <t>Some dirty fur from an antelope. [ eRO Quest Item ]</t>
  </si>
  <si>
    <t>A shiny spear blade. [ eRO Quest Item ]</t>
  </si>
  <si>
    <t>Lord of the Dead (10%)</t>
  </si>
  <si>
    <t>A damaged sword that no longer looks usable.</t>
  </si>
  <si>
    <t>Pasana (100%) Byorgue (100%)</t>
  </si>
  <si>
    <t>Smooth, sleek paper that looks suitable for writing love letters.</t>
  </si>
  <si>
    <t>The Paper (100%) Karakasa (100%)</t>
  </si>
  <si>
    <t>Incredibly sharp, and stout paper that looks as though it could be used like a knife.</t>
  </si>
  <si>
    <t>The Paper (100%)</t>
  </si>
  <si>
    <t>A broken emblem of Pharaoh that seems to possess some mysterious power.</t>
  </si>
  <si>
    <t>A golden masque that is rumored to be worn by an ancient Egyptian king.</t>
  </si>
  <si>
    <t>A feather from a Harpy. The Harpy's wings are effective in paralyzing its enemies. [ eRO Quest Item ]</t>
  </si>
  <si>
    <t>Hill Wind (100%) Harpy (100%)</t>
  </si>
  <si>
    <t>A Talon from a Harpy.</t>
  </si>
  <si>
    <t>An old magic book that is seriously damaged. [ eRO Quest Item ]</t>
  </si>
  <si>
    <t>Necromancer (100%) Elder (100%)</t>
  </si>
  <si>
    <t>A piece of a scroll.</t>
  </si>
  <si>
    <t>Elder (100%)</t>
  </si>
  <si>
    <t>Aerobic bacteria. Often resides on metal chains.</t>
  </si>
  <si>
    <t>Venomous (100%) Demon Pungus (100%) Anopheles (100%)</t>
  </si>
  <si>
    <t>A burning horseshoe. Should probably only be shod on a burning horse.</t>
  </si>
  <si>
    <t>Nightmare Terror (100%) Headless Mule (100%)</t>
  </si>
  <si>
    <t>An empty pot that carried honey once upon a time, but contains sweet goodness no longer.</t>
  </si>
  <si>
    <t>Teddyring (100%) Pasana (100%)</t>
  </si>
  <si>
    <t>Tussled red hair that looks like it's on fire.</t>
  </si>
  <si>
    <t>Kasa (100%) Fire Imp (100%) Headless Mule (100%) Explosion (100%)</t>
  </si>
  <si>
    <t>A piece of skin from a dragon.</t>
  </si>
  <si>
    <t>Hydrolancer (100%) Ferus (100%) Draco (100%) Deleter (100%) Deleter (100%)</t>
  </si>
  <si>
    <t>A lump of wet sand. [ eRO Quest Item ]</t>
  </si>
  <si>
    <t>Sleeper (100%)</t>
  </si>
  <si>
    <t>A claw from a scorpion.</t>
  </si>
  <si>
    <t>Gig (100%)</t>
  </si>
  <si>
    <t>A huge jellopy. [ eRO Quest Item ]</t>
  </si>
  <si>
    <t>Photon Cannon (100%) Bring it on! (100%) Rotar Zairo (100%) Photon Cannon (100%) Photon Cannon (100%) Metaling (100%) Firelock Soldier (100%) Orc Baby (100%) Photon Cannon (100%) Stapo (50%)</t>
  </si>
  <si>
    <t>A book with instructions for creating Alcohol.</t>
  </si>
  <si>
    <t>A book with instructions for creating Bottle Grenades.</t>
  </si>
  <si>
    <t>A book with instructions for creating Acid Bottles.</t>
  </si>
  <si>
    <t>A book with instructions for catching Marine Spheres and trapping them in bottles.</t>
  </si>
  <si>
    <t>A book with instructions for creating Glistening Coats.</t>
  </si>
  <si>
    <t>A book with instructions for creating Condensed Potions.</t>
  </si>
  <si>
    <t>A porcelain bowl used for grinding herbs or other substances to make medicine.</t>
  </si>
  <si>
    <t>A bottle containing a flammable liquid.</t>
  </si>
  <si>
    <t>Skoll Baby (75%) Marie Heinrike (5%)</t>
  </si>
  <si>
    <t>A bottle holding a highly corrosive acid.</t>
  </si>
  <si>
    <t>A bottle containing a dormant Marine Sphere.</t>
  </si>
  <si>
    <t>A bottle which contains shining liquid.</t>
  </si>
  <si>
    <t>A seed filled with vitality. [ eRO Quest Item ]</t>
  </si>
  <si>
    <t>Morning dew gathered from Yggdrasil Berries. It glimmers faintly with the gentle light of life.</t>
  </si>
  <si>
    <t>Sapling (10%)</t>
  </si>
  <si>
    <t>An embryo.</t>
  </si>
  <si>
    <t>An empty tube that can hold a creature.</t>
  </si>
  <si>
    <t>A cotton shirt with the Ragnarok logo printed on it. The owner of this T-shirt can apply for an event by talking to Kurt in front of the Prontera castle.</t>
  </si>
  <si>
    <t>A ticket which allows its owner to apply for a summer vacation event.</t>
  </si>
  <si>
    <t>A beautiful flower with an unique fragrance. Serves a number of purposes, and can be used in various teas.</t>
  </si>
  <si>
    <t>A letter written with loving words by a warm hearted mother to her children.</t>
  </si>
  <si>
    <t>A polished plate made out of yellow clay.</t>
  </si>
  <si>
    <t>Kapha (100%)</t>
  </si>
  <si>
    <t>A piece of yellowish paper with a waxy surface that repels water. [ eRO Quest Item ]</t>
  </si>
  <si>
    <t>Dumpling Child (100%) Karakasa (100%)</t>
  </si>
  <si>
    <t>A tied bunch of shining human hair.</t>
  </si>
  <si>
    <t>Miyabi Doll (100%)</t>
  </si>
  <si>
    <t>A beautiful but worn-out kimono.</t>
  </si>
  <si>
    <t>A broken shuriken that is no longer useful. Usually, it is a lethal weapon used by ninjas. [ eRO Quest Item ]</t>
  </si>
  <si>
    <t>Shinobi (100%)</t>
  </si>
  <si>
    <t>Dark colored mask made from fabric. Used to cover the entire face. [ eRO Quest Item ]</t>
  </si>
  <si>
    <t>A piece of a broken liquor jar on which the tempting scent of alcohol still lingers.</t>
  </si>
  <si>
    <t>Tengu (100%)</t>
  </si>
  <si>
    <t>A nose part of the mask that the Tengu monster wears. The nose attached on this reddish mask is quite long and ugly.</t>
  </si>
  <si>
    <t>An authorized ticket which allows its owner to enter a prohibited area.</t>
  </si>
  <si>
    <t>A bad smelling piece of skin peeled from a black bear. [ eRO Quest Item ]</t>
  </si>
  <si>
    <t>Zipper Bear (100%)</t>
  </si>
  <si>
    <t>A bottle which contains cloud crumbs.</t>
  </si>
  <si>
    <t>A sharp, solid feeler.</t>
  </si>
  <si>
    <t>Bloody Butterfly (100%)</t>
  </si>
  <si>
    <t>A peach that is so stout and solid, that it appears it can even withstand blows from a sword. Inedible, but might make a good weapon. [ eRO Event Quest Item ]</t>
  </si>
  <si>
    <t>Enchanted Peach Tree (100%)</t>
  </si>
  <si>
    <t>A transparent celestial robe which is made with very light and soft fabric.</t>
  </si>
  <si>
    <t>Evil Nymph (100%) White Lady (100%)</t>
  </si>
  <si>
    <t>An expensive fabric that is knit with high quality silk threads. [ eRO Quest Item ]</t>
  </si>
  <si>
    <t>Evil Nymph (100%) White Lady (100%) White Lady (100%)</t>
  </si>
  <si>
    <t>Unidentified piece of steel which is possibly used as a hinge for something. [ eRO Quest Item ]</t>
  </si>
  <si>
    <t>Wings from a giant butterfly. However, it does not seem to have the same ability as a butterfly wing. [ eRO Quest Item ] [ eRO Event Quest Item ]</t>
  </si>
  <si>
    <t>A talisman with a Yin-Yang symbol carved in the middle of it.</t>
  </si>
  <si>
    <t>Evil Snake Lord (100%)</t>
  </si>
  <si>
    <t>A formal suit which is usually worn by the Groom during a wedding ceremony. Although it enhances its wearer's looks, some people refer to it as a penguin suit.</t>
  </si>
  <si>
    <t>Peeled off leopard skin. There is a rumor of a man who ruled the jungle, wearing this skin as a loincloth.</t>
  </si>
  <si>
    <t>Jaguar (100%) Baby Leopard (100%)</t>
  </si>
  <si>
    <t>A sharp claw extracted from a leopard.</t>
  </si>
  <si>
    <t>Deep-red bun buster bag.</t>
  </si>
  <si>
    <t>Long and thin lace used to decorate a gift box. [ eRO Event Quest Item ]</t>
  </si>
  <si>
    <t>Christmas Orc (100%) Christmas Jakk (100%) Christmas Goblin (100%)</t>
  </si>
  <si>
    <t>Shiny, beautiful paper used to decorate a gift box.</t>
  </si>
  <si>
    <t>A royal congratulatory certificate given in recognition of defeating monsters.</t>
  </si>
  <si>
    <t>Pieces of sobbing starlight. It might be possible to assemble them together.</t>
  </si>
  <si>
    <t>A beautiful jewel that was named after a star in the sky. Sometimes, it seems to show ancient letters from behind.</t>
  </si>
  <si>
    <t>A recommendation letter given to Jamgeum as a token of Sukbong's gratitude for her favor. Jamgeum informed Sukbong of his mother's news.</t>
  </si>
  <si>
    <t>A small paper which is used as a proof of purchase.</t>
  </si>
  <si>
    <t>A nut from the Cacao tree that is naturally found in warm climes. It must be dried into cacao beans, fried and then ground to become cacao paste. Chocolate is made by solidifying the cacao paste with milk. The fat extracted from the cacao paste is used as cacao butter, so it's not ready to eat yet.</t>
  </si>
  <si>
    <t>Yoyo (100%) Yoyo (100%) Wootan Shooter (50%)</t>
  </si>
  <si>
    <t>A letter written by a younger sister to her brother.</t>
  </si>
  <si>
    <t>A ticket that is needed to participate in an OX quiz.</t>
  </si>
  <si>
    <t>A thin trunk which is used by people to climb up to higher places.</t>
  </si>
  <si>
    <t>Parasite (100%)</t>
  </si>
  <si>
    <t>A mask that is worn during festivals.</t>
  </si>
  <si>
    <t>Dumpling Child (100%)</t>
  </si>
  <si>
    <t>A tree root that still has soil clinging to it.</t>
  </si>
  <si>
    <t>Wooden Golem (100%) Stone Shooter (100%) Pinguicula (100%) Dryad (100%) Dark Pinguicula (10%)</t>
  </si>
  <si>
    <t>An artificial heart made out of wood which is used to give life to a Wooden Golem.</t>
  </si>
  <si>
    <t>Wooden Golem (100%)</t>
  </si>
  <si>
    <t>An insect husk that seems very hard and stout.</t>
  </si>
  <si>
    <t>Beetle King (100%)</t>
  </si>
  <si>
    <t>A beautiful lamp made with red paper. [ eRO Quest Item ]</t>
  </si>
  <si>
    <t>Lady Tanee (50%)</t>
  </si>
  <si>
    <t>A vane with sharp blades suspected to be used for assassinations.</t>
  </si>
  <si>
    <t>A sprout grown out of a vegetable seed.</t>
  </si>
  <si>
    <t>A very soft blade of grass. [ eRO Quest Item ] [ eRO Event Quest Item ]</t>
  </si>
  <si>
    <t>Parasite (100%) Boiled Rice (100%)</t>
  </si>
  <si>
    <t>A tool consisting of a Y-shaped wooden stick with an elastic band between the arms. Used to attack distant objects.</t>
  </si>
  <si>
    <t>Wootan Shooter (100%)</t>
  </si>
  <si>
    <t>A primitive protector made out of wood that is worn on the shoulders.</t>
  </si>
  <si>
    <t>Wootan Fighter (100%)</t>
  </si>
  <si>
    <t>A tough vine which can be used as rope. [ eRO Event Quest Item ]</t>
  </si>
  <si>
    <t>Dryad (100%)</t>
  </si>
  <si>
    <t>A huge leaf which can be worn one's head in the rain. [ eRO Event Quest Item ]</t>
  </si>
  <si>
    <t>Pinguicula (100%) Sapling (100%) Wootan Fighter (100%) Parasite (100%) Leaf Cat (100%) Boiled Rice (100%) Dryad (100%) Ancient Tree (40%) Dark Pinguicula (20%)</t>
  </si>
  <si>
    <t>A coupon with an unidentified purpose.</t>
  </si>
  <si>
    <t>An amazing length of flexible material which returns to its original form after being stretched. [ eRO Quest Item ]</t>
  </si>
  <si>
    <t>A piece of wood that seems like it could be made into something.</t>
  </si>
  <si>
    <t>Wooden Golem (100%) Wood Goblin (100%) Stone Shooter (100%) Ancient Tree (100%)</t>
  </si>
  <si>
    <t>A tree branch which can be used in various ways as a simple tool. [ eRO Quest Item ] [ eRO Event Quest Item ]</t>
  </si>
  <si>
    <t>Wood Goblin (100%) Stone Shooter (100%) Pandaring (25%)</t>
  </si>
  <si>
    <t>Explosive powder.</t>
  </si>
  <si>
    <t>A doll which resembles a black cat that almost seems alive. [ eRO Quest Item ]</t>
  </si>
  <si>
    <t>Loli Ruri (100%)</t>
  </si>
  <si>
    <t>An old, exhausted manteau.</t>
  </si>
  <si>
    <t>Bloody Murderer (100%)</t>
  </si>
  <si>
    <t>A dull edged, rusty kitchen knife stained with blood.</t>
  </si>
  <si>
    <t>A helm that is said to be worn by Dullahan.</t>
  </si>
  <si>
    <t>Dullahan (100%)</t>
  </si>
  <si>
    <t>A broken piece of an armor said to be worn by Dullahan.</t>
  </si>
  <si>
    <t>A broken piece of a stone with writing carved in an ancient language.</t>
  </si>
  <si>
    <t>A doll hung on a rope that appears to hold some sort of cursed spell.</t>
  </si>
  <si>
    <t>Gibbet (100%)</t>
  </si>
  <si>
    <t>A packet, made with fabric, that is used to hold needles in place.</t>
  </si>
  <si>
    <t>Heirozoist (100%)</t>
  </si>
  <si>
    <t>A cage which is used to hold a bat.</t>
  </si>
  <si>
    <t>Pieces of a broken needle. [ eRO Quest Item ]</t>
  </si>
  <si>
    <t>A red-colored fabric worn around the neck to protect its wearer from the cold.</t>
  </si>
  <si>
    <t>Disguise (100%)</t>
  </si>
  <si>
    <t>A sewing tool on which thread is wound. [ eRO Quest Item ]</t>
  </si>
  <si>
    <t>An old, rotten rope.</t>
  </si>
  <si>
    <t>A sock decorated with various colored stripes.</t>
  </si>
  <si>
    <t>Green translucent liquid that is disgustingly sticky.</t>
  </si>
  <si>
    <t>Quve (100%) Lude (100%) Heirozoist (100%)</t>
  </si>
  <si>
    <t>A clump of chains that are hard to untangle.</t>
  </si>
  <si>
    <t>A gnarl of a tree.</t>
  </si>
  <si>
    <t>A self-portrait of someone contorting his facial expression.</t>
  </si>
  <si>
    <t>A very mysterious stone, rumored to change normal metals into pure gold. People have been searching for it for ages. It has a soft, warm, red color.</t>
  </si>
  <si>
    <t>Ragnarok Trading Card.</t>
  </si>
  <si>
    <t>A bar of pure gold which can be used as currency.</t>
  </si>
  <si>
    <t>Rock (10%)</t>
  </si>
  <si>
    <t>A bar of pure silver which can be used as currency.</t>
  </si>
  <si>
    <t>An ore containing gold which can be purified to make gold.</t>
  </si>
  <si>
    <t>An ore containing silver which can be purified to make silver.</t>
  </si>
  <si>
    <t>An ore containing mythril which can be purified to make mythril.</t>
  </si>
  <si>
    <t>A statue which stands for the comradeship of guilds men.</t>
  </si>
  <si>
    <t>A statue honoring the spirit of brave warriors.</t>
  </si>
  <si>
    <t>A statue made in recognition of protective warriors.</t>
  </si>
  <si>
    <t>A statue symbolizing the spirit of cooperation.</t>
  </si>
  <si>
    <t>A statue which stands for the spirit of harmony.</t>
  </si>
  <si>
    <t>A statue honoring exemplary leadership.</t>
  </si>
  <si>
    <t>A statue which symbolizes trust.</t>
  </si>
  <si>
    <t>A statue honoring the spirit of beginners.</t>
  </si>
  <si>
    <t>A statue which stands for teamwork.</t>
  </si>
  <si>
    <t>A statue which describes spirit of assistance.</t>
  </si>
  <si>
    <t>A statue symbolizing the spirit of unity for a common cause.</t>
  </si>
  <si>
    <t>A statue which stands for friendship.</t>
  </si>
  <si>
    <t>A statue symbolizing peace.</t>
  </si>
  <si>
    <t>A statue which symbolizes challenge.</t>
  </si>
  <si>
    <t>A statue which stands for honor.</t>
  </si>
  <si>
    <t>A statue which stands for sacrifice.</t>
  </si>
  <si>
    <t>A statue which symbolizes the joy of achievement.</t>
  </si>
  <si>
    <t>A statue which signifies the spirit of emerging victorious.</t>
  </si>
  <si>
    <t>An herbal medicine which is used in the eastern countries.</t>
  </si>
  <si>
    <t>A golden Korean national flag.</t>
  </si>
  <si>
    <t>A small, square shaped paper which has "www.op.co.kr" written on it.</t>
  </si>
  <si>
    <t>A red orb with the word 'Hsien' engraved on, which is told to be from the East Sea God's territory. It is rumored that this orb has very special abilities besides of curing every desease.</t>
  </si>
  <si>
    <t>A red orb with the word 'State' engraved on, which is told to be from the East Sea God's territory. It is rumored that this orb has very special abilities besides of curing every desease.</t>
  </si>
  <si>
    <t>A red orb with the word 'Life' engraved on, which is told to be from the East Sea God's territory. It is rumored that this orb has very special abilities besides of curing every desease.</t>
  </si>
  <si>
    <t>A red orb with the word 'Doctrine' engraved on, which is told to be from the East Sea God's territory. It is rumored that this orb has very special abilities besides of curing every desease.</t>
  </si>
  <si>
    <t>A red orb with the words 'All Around' engraved on, which is told to be from the East Sea God's territory. It is rumored that this orb has very special abilities besides of curing every desease.</t>
  </si>
  <si>
    <t>A red orb with the word 'Year' engraved on, which is told to be from the East Sea God's territory. It is rumored that this orb has very special abilities besides of curing every desease.</t>
  </si>
  <si>
    <t>A red orb with the words 'Good Luck' engraved on, which is told to be from the East Sea God's territory. It is rumored that this orb has very special abilities besides of curing every desease.</t>
  </si>
  <si>
    <t>A folding fan which is very useful in summer. [ eRO Event Quest Item ]</t>
  </si>
  <si>
    <t>Mao Guai (100%)</t>
  </si>
  <si>
    <t>A gem which looks like the eye of a cat. It's very rare and beautiful. [ eRO Quest Item ]</t>
  </si>
  <si>
    <t>Dry sand which can be easily found on the street. [ eRO Quest Item ]</t>
  </si>
  <si>
    <t>Mi Gao (100%)</t>
  </si>
  <si>
    <t>A decorative horn from a dragon mask. [ eRO Quest Item ]</t>
  </si>
  <si>
    <t>A tooth cut from a dragon mask. It seems to be made from a different material than the rest of the mask, which is wooden.</t>
  </si>
  <si>
    <t>A panty made of tiger skin. It looks warm, yet wild and untamed.</t>
  </si>
  <si>
    <t>Jing Guai (100%) Curupira (100%)</t>
  </si>
  <si>
    <t>A kind of spirit that has a red ribbon on its head. [ eRO Quest Item ]</t>
  </si>
  <si>
    <t>Jing Guai (100%) Zhu Po Long (100%)</t>
  </si>
  <si>
    <t>Milk that is bottled for infants.</t>
  </si>
  <si>
    <t>Orc Baby (100%) Garm Baby (100%)</t>
  </si>
  <si>
    <t>Ragnarok Novice Figure.</t>
  </si>
  <si>
    <t>A doll which resembles a lump of rice. [ eRO Quest Item ]</t>
  </si>
  <si>
    <t>Boiled Rice (100%) Rice Cake (40%)</t>
  </si>
  <si>
    <t>A golden necklace made for celebrating RWC.</t>
  </si>
  <si>
    <t>The door leading to the great power can be found under the twilight sky from the tower of the heaven. The key to the door will be the grass living under the Sun.</t>
  </si>
  <si>
    <t>Paper with writing in an ancient language obtained from 'Sobbing Starlight'.</t>
  </si>
  <si>
    <t>A message made of pictures doodled by a small child.</t>
  </si>
  <si>
    <t>A doll made in the appearance of a young girl.</t>
  </si>
  <si>
    <t>Yao Jun (100%)</t>
  </si>
  <si>
    <t>A letter written by a husband to his wife. It describes how anxious he is about her.</t>
  </si>
  <si>
    <t>The cover of Vita 500, the vitamin C liquid.</t>
  </si>
  <si>
    <t>A skein of threads which possesses a holy power within. [ eRO Quest Item ]</t>
  </si>
  <si>
    <t>A kind of spice in a vivid red color. Add a spicy taste in food.</t>
  </si>
  <si>
    <t>Kraben (100%)</t>
  </si>
  <si>
    <t>Enhanced holy yarn that makes you feels as if there's a holy blessing around you.</t>
  </si>
  <si>
    <t>A solid, beautiful engagement ring in which the profound words 'Slave of Love' are engraved.</t>
  </si>
  <si>
    <t>A very hard stone which is used to make jewelry. Symbolizes protection and stability.</t>
  </si>
  <si>
    <t>Entweihen Crothen (100%) Arc Angeling (75%)</t>
  </si>
  <si>
    <t>A silicate mineral which has a pearly luster. Symbolizes motivation recovery. [ eRO Quest Item ]</t>
  </si>
  <si>
    <t>Ogretooth (100%)</t>
  </si>
  <si>
    <t>A pinkish quartz which is used as a gemstone or as an ornamental stone. Symbolizes self-esteem. [ eRO Quest Item ]</t>
  </si>
  <si>
    <t>Zealotus (100%)</t>
  </si>
  <si>
    <t>A bluish green stone which is commonly used as a gem or an ornamental stone. Symbolizes mental power. [ eRO Quest Item ] [ eRO Event Quest Item ]</t>
  </si>
  <si>
    <t>Naght Sieger (100%) Arc Angeling (75%)</t>
  </si>
  <si>
    <t>A topaz which ancient people believed was a form of frozen ice. Symbolizes communicative conversation and mental calm. [ eRO Quest Item ]</t>
  </si>
  <si>
    <t>Chimera (100%)</t>
  </si>
  <si>
    <t>A common dark mica. Symbolizes spiritual support. [ eRO Quest Item ]</t>
  </si>
  <si>
    <t>Mysteltainn (100%)</t>
  </si>
  <si>
    <t>Two giant leaves that can be used as emergency clothes in a pinch. [ eRO Quest Item ]</t>
  </si>
  <si>
    <t>A basket made with straws.</t>
  </si>
  <si>
    <t>Pandaring (100%) Kraben (100%)</t>
  </si>
  <si>
    <t>An ore containing gems. There are many minerals mixed within the ore, but it would be possible to extract various gems from it. [ eRO Quest Item ]</t>
  </si>
  <si>
    <t>Tao Gunka (50%)</t>
  </si>
  <si>
    <t>A bunch of short and red threads which seems to be used for decorating the hilt of a sword. [ eRO Event Quest Item ]</t>
  </si>
  <si>
    <t>Tamruan (100%)</t>
  </si>
  <si>
    <t>A small boat made with banana leaves and decorated with flowers. It is used for making a wish or comforting a spirit.</t>
  </si>
  <si>
    <t>A bag made out of straw that is used to store rice.</t>
  </si>
  <si>
    <t>Gullinbrusti (100%)</t>
  </si>
  <si>
    <t>A worn out scroll with illegible text written in an ancient language. The only word you can read is 'Kirkana.'</t>
  </si>
  <si>
    <t>An emblem which signifies the authority to rule over the nine realms of the dead. Seers can sense its ominous powers.</t>
  </si>
  <si>
    <t>A curious object that almost seems alive, especially since it faintly whispers to you.</t>
  </si>
  <si>
    <t>An enchanted tonic that causes the loss of key memories of your past.</t>
  </si>
  <si>
    <t>A crow's wing that can temporarily grant a person the power of flight.</t>
  </si>
  <si>
    <t>A ticket that can be used once to waive the fee for a Peco Peco rental.</t>
  </si>
  <si>
    <t>A ticket that can be used once to waive the fee for riding the Airship.</t>
  </si>
  <si>
    <t>A crystallization, dropped from monsters, whose name means joyous celebration. [ eRO Quest Item ]</t>
  </si>
  <si>
    <t>Stapo (100%) Porcellio (100%) Metaling (100%)</t>
  </si>
  <si>
    <t>A medal rewarded to honorable witches.</t>
  </si>
  <si>
    <t>A voucher that allows entrance into Valhalla.</t>
  </si>
  <si>
    <t>A sharp, shiny fragment broken off a dark crystal. [ eRO Quest Item ]</t>
  </si>
  <si>
    <t>Obsidian (100%) Dark Shadow (30%)</t>
  </si>
  <si>
    <t>A severed bug's leg that is as sharp as a scythe.</t>
  </si>
  <si>
    <t>A rusty screw that has come off a machine. It might be usable if it were polished enough. [ eRO Quest Item ]</t>
  </si>
  <si>
    <t>Venatu (100%) Venatu (100%) Venatu (100%) Venatu (100%) Teddy Bear (100%) Aliot (100%) Archdam (100%) Metaling (100%) Alicel (100%)</t>
  </si>
  <si>
    <t>A tool used to break rocks or the ground.</t>
  </si>
  <si>
    <t>Pitman (100%)</t>
  </si>
  <si>
    <t>A battered iron plate that seems to have fallen off some machine. It might be handy for covering a hole in another machine. [ eRO Quest Item ]</t>
  </si>
  <si>
    <t>Remover (100%) Old Stove (100%) Pitman (100%) Dimik (100%) Dimik (100%) Dimik (100%) Dimik (100%)</t>
  </si>
  <si>
    <t>Very small, dry particles, dispersed widely in the air, are a major cause of environmental pollution. [ eRO Quest Item ]</t>
  </si>
  <si>
    <t>Venomous (100%) Noxious (100%)</t>
  </si>
  <si>
    <t>A small piece of a pretty crystal that looks like it has a symbol of an eye in its center. [ eRO Quest Item ]</t>
  </si>
  <si>
    <t>Mineral (100%)</t>
  </si>
  <si>
    <t>Poisonous gas that can be very harmful, if not lethal, when inhaled.</t>
  </si>
  <si>
    <t>This kettle isn't in the best condition, but it can still be used. [ eRO Quest Item ]</t>
  </si>
  <si>
    <t>Old Stove (100%)</t>
  </si>
  <si>
    <t>A long, thin, pipe-like tube made to transport liquids or gases.</t>
  </si>
  <si>
    <t>Metaling (100%) Constant (5%) Constant (5%)</t>
  </si>
  <si>
    <t>A sticky, fluorescent liquid which glows in the darkness. [ eRO Quest Item ]</t>
  </si>
  <si>
    <t>Ungoliant (100%) Rhyncho (30%) Phylla (30%) Undine (30%) Porcellio (15%)</t>
  </si>
  <si>
    <t>A flashlight that used to be attached to a miner's helmet. [ eRO Quest Item ]</t>
  </si>
  <si>
    <t>RSX-0806 (100%) Pitman (40%)</t>
  </si>
  <si>
    <t>Written in an ancient, forgotten language, this simple scroll contains the legend of Songkran.</t>
  </si>
  <si>
    <t>A small bronze key.</t>
  </si>
  <si>
    <t>A red orb with the word 'Two' engraved on, which is told to be from the East Sea God's territory. It is rumored that this orb has very special abilities besides of curing every desease.</t>
  </si>
  <si>
    <t>An extremely rare flower that only blooms in heaven. It is believed to bring incredibly good luck to its owner.</t>
  </si>
  <si>
    <t>A solid tablet that is cold to the touch.</t>
  </si>
  <si>
    <t>There is a strange feeling in the air here, almost as if I can do magic myself... - The Third Man</t>
  </si>
  <si>
    <t>We ventured north of the beautiful giant Jolnir flower. That's where we began our journey... - The Fourth Man</t>
  </si>
  <si>
    <t>Hellion Revenant Eye. [ eRO Quest Item ]</t>
  </si>
  <si>
    <t>Hellion Revenant (50%)</t>
  </si>
  <si>
    <t>A special ticket that allows its owner to use the Kafra Teleport Service one time for free.</t>
  </si>
  <si>
    <t>A special ticket that allows its owner to use the Kafra Teleport Service for free a limited amount of times.</t>
  </si>
  <si>
    <t>A dark oval stone with seven red eyes that's believed to act as a sort of nucleus for some monsters. [ eRO Quest Item ]</t>
  </si>
  <si>
    <t>Seeker (100%) Hodremlin (100%) Gremlin (100%)</t>
  </si>
  <si>
    <t>An old pendant, which seems to have been damaged with age, that makes one shudder with a feeling of dread upon looking at it for some inexplicable reason.</t>
  </si>
  <si>
    <t>A file folder that holds unknown documents.</t>
  </si>
  <si>
    <t>A sealed file folder which seems to hold very important documents within.</t>
  </si>
  <si>
    <t>A file containing all details of the Shinokas case.</t>
  </si>
  <si>
    <t>A pair of metal fastenings which seem to be used for identifying experimental samples. They still have the smell of blood remaining on them. [ eRO Quest Item ]</t>
  </si>
  <si>
    <t>Sniper Cecil (100%) Cecil Damon (100%) Seyren Windsor (100%) Marie Heinrike (100%) Trevante Deschain (100%) Wickebine Tres (100%) Zelith Aria (100%) Yoko Fujibayashi (100%) Mastersmith Howard (100%) Lord Knight Seyren (100%) Kathryne Keyron (100%) Cyntheia Vantes (100%) Caelia Ambrose (100%) Armeyer Dinze (100%) Errende Ebecee (100%) Guinevere Bastion (100%) High Wizard Kathryne (100%) Hendrik Ein (100%) Howard Alt-Eisen (100%) Adelinde Rinslet (100%)</t>
  </si>
  <si>
    <t>One of the pieces of Ymir's Heart, which have been used to power the Airships and Guardians. It glows with a strange and unearthly light.</t>
  </si>
  <si>
    <t>A chart, written in a language you can't recognize, that details the history of research.</t>
  </si>
  <si>
    <t>Marie Heinrike (100%) Margaretha Sorin (100%) Trevante Deschain (100%) Egnigem Cenia (100%) Zelith Aria (100%) Yoko Fujibayashi (100%) Kavach Icarus (100%) High Priest Margaretha (100%) Caelia Ambrose (100%) Assassin Cross Eremes (100%) Cyntheia Vantes (100%) Eremes Guile (100%) Hendrik Ein (100%) Guinevere Bastion (100%) Adelinde Rinslet (100%)</t>
  </si>
  <si>
    <t>A card for members of the "Secret Wind" organization.</t>
  </si>
  <si>
    <t>A permit which allows its holder to enter the archive. The number "738495" is written on the back.</t>
  </si>
  <si>
    <t>An old diary in which many petty, personal secrets have been written.</t>
  </si>
  <si>
    <t>A marvelous see-through plate that is light, solid and has strange writing in an unknown language etched on the surface.</t>
  </si>
  <si>
    <t>Dimik (25%)</t>
  </si>
  <si>
    <t>A piece of an ancient crest, whose purpose is unknown. It has many spikes nailed on the back. [ eRO Quest Item ]</t>
  </si>
  <si>
    <t>Venatu (100%)</t>
  </si>
  <si>
    <t>An invitation which has the words "Come to the RO Festival and have a wonderful action figure!" written in a foreign language.</t>
  </si>
  <si>
    <t>The number '1' is written on this Lotto Ball.</t>
  </si>
  <si>
    <t>The number '2' is written on this Lotto Ball.</t>
  </si>
  <si>
    <t>The number '3' is written on this Lotto Ball.</t>
  </si>
  <si>
    <t>The number '4' is written on this Lotto Ball.</t>
  </si>
  <si>
    <t>The number '5' is written on this Lotto Ball.</t>
  </si>
  <si>
    <t>The number '6' is written on this Lotto Ball.</t>
  </si>
  <si>
    <t>The number '7' is written on this Lotto Ball.</t>
  </si>
  <si>
    <t>The number '8' is written on this Lotto Ball.</t>
  </si>
  <si>
    <t>The number '9' is written on this Lotto Ball.</t>
  </si>
  <si>
    <t>The number '10' is written on this Lotto Ball.</t>
  </si>
  <si>
    <t>The number '11' is written on this Lotto Ball.</t>
  </si>
  <si>
    <t>The number '12' is written on this Lotto Ball.</t>
  </si>
  <si>
    <t>The number '13' is written on this Lotto Ball.</t>
  </si>
  <si>
    <t>The number '14' is written on this Lotto Ball.</t>
  </si>
  <si>
    <t>The number '15' is written on this Lotto Ball.</t>
  </si>
  <si>
    <t>The number '16' is written on this Lotto Ball.</t>
  </si>
  <si>
    <t>The number '17' is written on this Lotto Ball.</t>
  </si>
  <si>
    <t>The number '18' is written on this Lotto Ball.</t>
  </si>
  <si>
    <t>The number '19' is written on this Lotto Ball.</t>
  </si>
  <si>
    <t>The number '20' is written on this Lotto Ball.</t>
  </si>
  <si>
    <t>The number '21' is written on this Lotto Ball.</t>
  </si>
  <si>
    <t>The number '22' is written on this Lotto Ball.</t>
  </si>
  <si>
    <t>The number '23' is written on this Lotto Ball.</t>
  </si>
  <si>
    <t>The number '24' is written on this Lotto Ball.</t>
  </si>
  <si>
    <t>The number '25' is written on this Lotto Ball.</t>
  </si>
  <si>
    <t>The number '26' is written on this Lotto Ball.</t>
  </si>
  <si>
    <t>The number '27' is written on this Lotto Ball.</t>
  </si>
  <si>
    <t>The number '28' is written on this Lotto Ball.</t>
  </si>
  <si>
    <t>The number '29' is written on this Lotto Ball.</t>
  </si>
  <si>
    <t>The number '30' is written on this Lotto Ball.</t>
  </si>
  <si>
    <t>The number '31' is written on this Lotto Ball.</t>
  </si>
  <si>
    <t>The number '32' is written on this Lotto Ball.</t>
  </si>
  <si>
    <t>The number '33' is written on this Lotto Ball.</t>
  </si>
  <si>
    <t>The number '34' is written on this Lotto Ball.</t>
  </si>
  <si>
    <t>The number '35' is written on this Lotto Ball.</t>
  </si>
  <si>
    <t>The number '36' is written on this Lotto Ball.</t>
  </si>
  <si>
    <t>The number '37' is written on this Lotto Ball.</t>
  </si>
  <si>
    <t>The number '38' is written on this Lotto Ball.</t>
  </si>
  <si>
    <t>The word "Selamat" is written in the middle of a white paper.</t>
  </si>
  <si>
    <t>The word "Hari" is written in the middle of a white paper.</t>
  </si>
  <si>
    <t>The word "Kemerdekaan" is written in the middle of a white paper.</t>
  </si>
  <si>
    <t>The word "Republik" is written in the middle of a white paper.</t>
  </si>
  <si>
    <t>The word "Indonesia" is written in the middle of a white paper.</t>
  </si>
  <si>
    <t>The word "Ke-60" is written in the middle of a white paper.</t>
  </si>
  <si>
    <t>A misshapen can with some traces of content still within.</t>
  </si>
  <si>
    <t>A Moon Snack which has 'Full' written in the center in Chinese.</t>
  </si>
  <si>
    <t>A Moon Snack which has 'With' written in the center in Chinese.</t>
  </si>
  <si>
    <t>A Moon Snack which has 'RO' written in the center in Chinese.</t>
  </si>
  <si>
    <t>A Moon Cake that's inscribed with a letter or word.</t>
  </si>
  <si>
    <t>A mystical stone with magical summoning properties. Used in ancient tribal ceremonies.</t>
  </si>
  <si>
    <t>A well written letter of recommendation that is recognized by the Assassin Guild.</t>
  </si>
  <si>
    <t>A written request from the Dandelion Organization, asking you to capture Raiyan Moore, who is suspected of kidnapping children from the Dandelion daycare center.</t>
  </si>
  <si>
    <t>A written request from Mr. R, asking you to protect him and help complete his research, which should help in finding the children missing from Morocc.</t>
  </si>
  <si>
    <t>A manual that teaches how to create a Homunculus Embryo.</t>
  </si>
  <si>
    <t>A skull in which someone's name has been carved.</t>
  </si>
  <si>
    <t>A thin, transparent, and shining red key.</t>
  </si>
  <si>
    <t>A thin, transparent, and shining yellow key.</t>
  </si>
  <si>
    <t>A thin, transparent, and shining blue key.</t>
  </si>
  <si>
    <t>A thin, transparent, and shining green key.</t>
  </si>
  <si>
    <t>A thin, transparent, and shining black key.</t>
  </si>
  <si>
    <t>A mysterious red colored charm stone in which fantastic powers are stored.</t>
  </si>
  <si>
    <t>A mysterious yellow colored charm stone in which fantastic powers are stored.</t>
  </si>
  <si>
    <t>A mysterious blue colored charm stone in which fantastic powers are stored. [ eRO Quest Item ]</t>
  </si>
  <si>
    <t>A mysterious green colored charm stone in which fantastic powers are stored.</t>
  </si>
  <si>
    <t>A mysterious black colored charm stone in which fantastic powers are stored.</t>
  </si>
  <si>
    <t>A sturdy, leather pouch used for holding something valuable.</t>
  </si>
  <si>
    <t>A blank scroll on which magic spells can be written. These blanks were developed by the Schweicherbil Magic Academy.</t>
  </si>
  <si>
    <t>Cyntheia Vantes (40%)</t>
  </si>
  <si>
    <t>A book with the tagline, "Even Porings can make Elemental Potions with this book!" on the cover. The methods for creating Elemental Potions are detailed inside this book.</t>
  </si>
  <si>
    <t>An ornamental accessory of exquisite golden color. It's very valuable and was created by an otherworldly power. [ eRO Event Quest Item ]</t>
  </si>
  <si>
    <t>Dame of Sentinel (50%)</t>
  </si>
  <si>
    <t>A fragment that holds within its mystery the true meaning of sheer agony.</t>
  </si>
  <si>
    <t>A fragment that holds within its mystery the true meaning of pure sorrow.</t>
  </si>
  <si>
    <t>A fragment that holds within its mystery the true meaning of intense hatred.</t>
  </si>
  <si>
    <t>A fragment that holds within its mystery the true meaning of unfathomable despair.</t>
  </si>
  <si>
    <t>A large, yet light, white feather that has a red gleam. [ eRO Quest Item ]</t>
  </si>
  <si>
    <t>Mistress of Shelter (100%) Baroness of Retribution (100%)</t>
  </si>
  <si>
    <t>A large, yet light, white feather that has a blue gleam. [ eRO Quest Item ]</t>
  </si>
  <si>
    <t>Lady Solace (100%) Dame of Sentinel (100%)</t>
  </si>
  <si>
    <t>A dark heart stamped with a bloody seal that has a certain curse placed on it. [ eRO Quest Item ]</t>
  </si>
  <si>
    <t>Dame of Sentinel (50%) Lady Solace (25%) Baroness of Retribution (25%) Mistress of Shelter (25%)</t>
  </si>
  <si>
    <t>The head from a fearsome three-headed dragon that still looks very threatening. [ eRO Quest Item ]</t>
  </si>
  <si>
    <t>Gopinich (100%) Hydrolancer (100%)</t>
  </si>
  <si>
    <t>An ancient treasure box filled with old coins, ornaments, and jewelry. [ eRO Quest Item ]</t>
  </si>
  <si>
    <t>Gopinich (100%) Detardeurus (100%) Boitata (100%) Golden Savage (50%) Acidus (2.5%)</t>
  </si>
  <si>
    <t>A beautiful green bijou that symbolizes the earth. In the East, people believe that this bijou can help wishes come true. [ eRO Quest Item ]</t>
  </si>
  <si>
    <t>Ferus (50%)</t>
  </si>
  <si>
    <t>A beautiful blue bijou that symbolizes the ocean. In the East, people believe that this bijou can help wishes come true. [ eRO Quest Item ]</t>
  </si>
  <si>
    <t>Acidus (50%)</t>
  </si>
  <si>
    <t>A beautiful red bijou that symbolizes the firey blaze. In the East, people believe that this bijou can help wishes come true. [ eRO Quest Item ]</t>
  </si>
  <si>
    <t>Ferus (100%)</t>
  </si>
  <si>
    <t>A beautiful green bijou that totally captivates the eye and mind. In the East, people believe that this bijou can help wishes come true. [ eRO Quest Item ]</t>
  </si>
  <si>
    <t>Acidus (100%)</t>
  </si>
  <si>
    <t>Its surface is marked with old, dried blood stains... [ eRO Quest Item ]</t>
  </si>
  <si>
    <t>Death Word (100%)</t>
  </si>
  <si>
    <t>A broken piece of armor that was worn by a ghostly swordsman. [ eRO Quest Item ]</t>
  </si>
  <si>
    <t>A red dragon's scale that seems to possess some kind of magical power. [ eRO Quest Item ]</t>
  </si>
  <si>
    <t>Ifrit (100%) Detardeurus (100%)</t>
  </si>
  <si>
    <t>A yellow spice that adds an unique scent and flavor to almost any food. [ eRO Quest Item ]</t>
  </si>
  <si>
    <t>A very sweet sauce that accentuates the flavor of foods, but is quite disgusting when drunk by itself.</t>
  </si>
  <si>
    <t>A special sauce that enhances the savory quality of most foods.</t>
  </si>
  <si>
    <t>An extremely spicy hot sauce that can make people cry just by smelling it.</t>
  </si>
  <si>
    <t>A spicy flavoring that complements few foods, but is a necessary ingredient for some dishes. [ eRO Quest Item ]</t>
  </si>
  <si>
    <t>Healthy cooking oil that is used for stir frying or deep frying.</t>
  </si>
  <si>
    <t>The most precious treasure of Baphomet which is said to bring great luck to the holder.</t>
  </si>
  <si>
    <t>An unique card which is usually used to give Felicitation at idul fitri feast day of Ramadan.</t>
  </si>
  <si>
    <t>An express ticket to Niflheim, the realm of the dead that is forbidden to the living.</t>
  </si>
  <si>
    <t>A card with the letter "A" printed on it.</t>
  </si>
  <si>
    <t>A card with the letter "E" printed on it.</t>
  </si>
  <si>
    <t>A card with the letter "F" printed on it.</t>
  </si>
  <si>
    <t>A card with the letter "H" printed on it.</t>
  </si>
  <si>
    <t>A card with the letter "L" printed on it.</t>
  </si>
  <si>
    <t>A card with the letter "N" printed on it.</t>
  </si>
  <si>
    <t>A card with the letter "O" printed on it.</t>
  </si>
  <si>
    <t>A card with the letter "P" printed on it.</t>
  </si>
  <si>
    <t>A card with the letter "U" printed on it.</t>
  </si>
  <si>
    <t>A card with the letter "W" printed on it.</t>
  </si>
  <si>
    <t>A card with the letter "Y" printed on it.</t>
  </si>
  <si>
    <t>Don't panic even if you are left alone. You will survive with this book, no matter where you are. A very interesting book that includes all the recipes for Level 1 Foods.</t>
  </si>
  <si>
    <t>The mothers taste that can even cure the mind. For those who miss the warmth of family. A very interesting book that includes all the recipes for Level 2 Foods.</t>
  </si>
  <si>
    <t>Bestseller by Rune Midgard's newly wed wives!! Don't miss this chance!! - Also popular to domestic husbands. A very interesting book that includes all the recipes for Level 3 Foods.</t>
  </si>
  <si>
    <t>Sad story about foods that everyone had to eat. - You are already eating it. A very interesting book that includes all the recipes for Level 4 Foods.</t>
  </si>
  <si>
    <t>Reborn as the true chef. Challenge for one spoon from the god! A very interesting book that includes all the recipes for Level 5 Foods.</t>
  </si>
  <si>
    <t>The man who can make food even in a confined room - There is only one result! Food inside the pot!! A very interesting book that includes all the recipes for Level 6 Foods.</t>
  </si>
  <si>
    <t>Pirate Skeleton (2.5%) Orc Lady (1.5%) Requiem (0.5%)</t>
  </si>
  <si>
    <t>If you are hungry, I will treat you with food even if you are a Poring or Poporing! A very interesting book that includes all the recipes for Level 7 Foods.</t>
  </si>
  <si>
    <t>Evil Druid (2%)</t>
  </si>
  <si>
    <t>Right now, there is a wandering chef in Rune Midgard..!! - Emotional epic of extreme cooking. A very interesting book that includes all the recipes for Level 8 Foods.</t>
  </si>
  <si>
    <t>Gemini-S58 (3%) Death Word (1%)</t>
  </si>
  <si>
    <t>Sorrowful journey of a chef who lost his brother and his sense of taste while trying to make forbidden legendary food. A very interesting book that includes all the recipes for Level 9 Foods.</t>
  </si>
  <si>
    <t>First woman to become the royal chef in the Prontera kingdom history! - Signed personally by the author. A very interesting book that includes all the recipes for Level 10 Foods.</t>
  </si>
  <si>
    <t>The key that can be used to release the 8th seal of the ancient city, Geffenia.</t>
  </si>
  <si>
    <t>A Bead that represents a brave warrior. It shines with a golden color.</t>
  </si>
  <si>
    <t>Pass to the 2nd floor.</t>
  </si>
  <si>
    <t>Pass to the 3rd floor.</t>
  </si>
  <si>
    <t>Treasure Chest (100%)</t>
  </si>
  <si>
    <t>A bottle of fine, sweet scented culinary wine obtained from the Yuno Pub.</t>
  </si>
  <si>
    <t>A delivery package containing a bag of flour and eggs that must be handled very carefully.</t>
  </si>
  <si>
    <t>An extra key for Kiel Hyre's Cottage that will let you enter through the back door, allowing you to avoid the cottage keeper.</t>
  </si>
  <si>
    <t>A letter that is labeled "To Elly" and closed with a distinctive red seal.</t>
  </si>
  <si>
    <t>A steel box with a tiny keyhole on its lid. Its contents must be what Kiel Hyre wanted to give to Elly.</t>
  </si>
  <si>
    <t>A flat, translucent yellow keycard that enables access to the secret path near the dormitory on the Kiel Hyre Academy campus.</t>
  </si>
  <si>
    <t>Elly's golden key which can be used to open a special box.</t>
  </si>
  <si>
    <t>A shiny and elegant gold button engraved with a beautiful rose.</t>
  </si>
  <si>
    <t>A flat, translucent blue keycard that enables access to Allysia's hideout in Kiel Hyre's factory.</t>
  </si>
  <si>
    <t>A flat, translucent red keycard that enables access to a specific restricted area.</t>
  </si>
  <si>
    <t>A peculiar looking metallic fragment.</t>
  </si>
  <si>
    <t>A keyring that has many of the keys used for the Rosimier Mansion.</t>
  </si>
  <si>
    <t>A portrait of an elite, high class family with 4 members.</t>
  </si>
  <si>
    <t>A portrait of beautiful woman named Allysia. Her warm, welcoming smile can be felt in the depths of your heart.</t>
  </si>
  <si>
    <t>A letter written by a man with the initials K.H., for a woman named Allysia.</t>
  </si>
  <si>
    <t>A letter addressed to Allysia, and written by a man named James.</t>
  </si>
  <si>
    <t>A portrait of a young man that looks fairlydepressed.</t>
  </si>
  <si>
    <t>An elaborate toy key made of plastic.</t>
  </si>
  <si>
    <t>A flat and transparent black key which enables access to a front door.</t>
  </si>
  <si>
    <t>A square piece of rusty iron. [ eRO Quest Item ]</t>
  </si>
  <si>
    <t>Constant (100%) Constant (100%) Constant (100%) Aliza (100%) Aliot (100%) Alicel (100%) Aliot (100%) Alicel (100%)</t>
  </si>
  <si>
    <t>The engagement ring that belonged to Allysia.</t>
  </si>
  <si>
    <t>A fancy, rainbow colored key that enables access to Kiel Hyre's Factory and Laboratory.</t>
  </si>
  <si>
    <t>An enigmantic flower that can only be seen within Valhalla, the sacred battlegrounds of the ancient gods. [ eRO Quest Item ]</t>
  </si>
  <si>
    <t>Valkyrie Randgris (100%) Valkyrie (100%)</t>
  </si>
  <si>
    <t>A dark rune with ancient writing engraved inside it. [ eRO Quest Item ]</t>
  </si>
  <si>
    <t>Skeggiold (100%) Skogul (100%) Skogul (100%) Skeggiold (100%) Skeggiold (100%) Frus (100%) Skeggiold (100%) Frus (100%)</t>
  </si>
  <si>
    <t>A burnt part of some device.</t>
  </si>
  <si>
    <t>Alicel (100%) Aliot (100%) Constant (50%) Constant (50%)</t>
  </si>
  <si>
    <t>An old silver pocket watch. [ eRO Quest Item ]</t>
  </si>
  <si>
    <t>A certificate given to Monster Race bettors that enable them to check the monster on which they wagered. This can only be use din Hugel's Monster Race Arena.</t>
  </si>
  <si>
    <t>A flat, translucent green keycard that enables access to a secret safe.</t>
  </si>
  <si>
    <t>A magical coin that is extremely valuable to leprechauns, since it can be used to fill their famous pots of gold.</t>
  </si>
  <si>
    <t>Women's Medal.</t>
  </si>
  <si>
    <t>A bead, imbued with the Fire Property, that is used as a catalyst by Ninjas when performing some of their skills.</t>
  </si>
  <si>
    <t>A bead, imbued with the Water Property, that is used as a catalyst by Ninjas when performing some of their skills.</t>
  </si>
  <si>
    <t>Icering (50%)</t>
  </si>
  <si>
    <t>A bead, imbued with the Wind Property, that is used as a catalyst by Ninjas when performing some of their skills.</t>
  </si>
  <si>
    <t>An orb that is used as a catalyst to enable a Ninja to realize his latent abilities and skills.</t>
  </si>
  <si>
    <t>A ticket that lets you participate in The Summer Festival.</t>
  </si>
  <si>
    <t>A part of Joshua's missing manuscript. It's full of meaningful content that really touches the soul.</t>
  </si>
  <si>
    <t>A book written by a novel writer called Ayala about how humans can have better lives if they live as a shared entity.</t>
  </si>
  <si>
    <t>Indonesian lottery ticket.</t>
  </si>
  <si>
    <t>A stolen sandal.</t>
  </si>
  <si>
    <t>[Amatsu Travel Brochure] The people of Amatsu carry themselves with honor and tranquility. While visiting the city, make sure to see: 1. The beautiful Water Shrine. 2. The Lord of Amatsu, who is much more open than rulers of other lands and will talk to visitors and citizens alike. 3. The Legendary Tree, that holds many legends. It is said, that when you propose under its branches your marriage will be blessed. 4. The Coy Pond, located in the wonderful gardens, whose careful balance and flow reflect the keeper's state of mind.</t>
  </si>
  <si>
    <t>[Gonryun Travel Brochure] Gonryun is a land in the clouds. Being so high in the air affords an unprecedented view of the world and gives a different mindset to those who allow themselves to think freely. While visiting the city, make sure to see: 1. The Statue of Gonryun's Greatest Philosopher, that stands proudly in the middle of town, ready to inspire great thoughts from all those that gaze upon him. 2. The Overlook of the World. There are particular spots that are exceptionally breathtaking, so please watch your step. 3. The small hill in Gonryun that is said to have been the Great Philosophers favorite meditation spot. See if any grand thoughts take you. 4. The Mini-town on ground beneath Gonryun that is a lesson against stagnant and small thinking.</t>
  </si>
  <si>
    <t>[Louyang Travel Brochure] Louyang is a spiritual country, where the warrior spirit and clear thinking are highly prized. While visiting the city, make sure to see: 1. Such wondrous sites such as the Statue of the Man and the Tiger, that may inspire you to do your best. 2. The Hospital, where the Louyang healers practice their art. There, your body will be cured by a system of body manipulations and diet. 3. The beautiful Palace that is protected by the Great Wall of Louyang. It is truly a sight to behold for every visitor. 4. The Tower where people practice there lungs by shouting from it. Something to relax after a hard day of martial arts and spirit training.</t>
  </si>
  <si>
    <t>[Ayothaya Travel Brochure] Transcend your limitations, and find life's perfect philosophy is Ayothaya's Heritage. While visiting the city, make sure to see: 1. The Reclining Philosopher Statues, that symbolise Ayothaya's great Philosophers that all Ayothayans seek to emulate. 2. The Shrine in Ayothaya and meditate upon your life's journey. Keep the balance of your mind and body. 3. The Tom Yum Goong Restaurant where the famous and truly delicious soup will refuel your body. Don't leave Ayothaya without sampling the dishes there.</t>
  </si>
  <si>
    <t>An album with pictures taken in Amatsu. Stamped by the official seal of the Rune Midgard Tour Agency.</t>
  </si>
  <si>
    <t>An album with pictures taken in Gonryun. Stamped by the official seal of the Rune Midgard Tour Agency.</t>
  </si>
  <si>
    <t>An album with pictures taken in Louyang. Stamped by the official seal of the Rune Midgard Tour Agency.</t>
  </si>
  <si>
    <t>An album with pictures taken in Ayothaya. Stamped by the official seal of the Rune Midgard Tour Agency.</t>
  </si>
  <si>
    <t>Fine sand of higher level of process which is filtered from the normal sand. It is used for the patching up of buildings.</t>
  </si>
  <si>
    <t>The number '39' is written on this Lotto Ball.</t>
  </si>
  <si>
    <t>The number '40' is written on this Lotto Ball.</t>
  </si>
  <si>
    <t>The number '41' is written on this Lotto Ball.</t>
  </si>
  <si>
    <t>The number '42' is written on this Lotto Ball.</t>
  </si>
  <si>
    <t>The number '43' is written on this Lotto Ball.</t>
  </si>
  <si>
    <t>The number '44' is written on this Lotto Ball.</t>
  </si>
  <si>
    <t>The number '45' is written on this Lotto Ball.</t>
  </si>
  <si>
    <t>Something you should kick and place in something called 'net'. Only a few people are allowed to touch it during the game.</t>
  </si>
  <si>
    <t>The spiky things on the bottom are there to give more traction while running.</t>
  </si>
  <si>
    <t>The flag of a western nation, famous for their long parties. It consists of a green background, a yellow center and a simple blue design.</t>
  </si>
  <si>
    <t>... [ eRO Event Quest Item ] [ eRO Event Quest Item ]</t>
  </si>
  <si>
    <t>Pandaring (10%)</t>
  </si>
  <si>
    <t>It will swell up it attaches and the smell me the green stick.</t>
  </si>
  <si>
    <t>Les (2.5%)</t>
  </si>
  <si>
    <t>A mind longing for a friend.</t>
  </si>
  <si>
    <t>2006/07/19 Secret Garden.</t>
  </si>
  <si>
    <t>2006/07/19 You are invited to the Secret Garden.</t>
  </si>
  <si>
    <t>The flower garden member whole aspect key of the secret where the yellow gold color pattern is beautiful.</t>
  </si>
  <si>
    <t>A heart that's frozen over. It's really cold, so be careful and don't hold it with bare hands. [ eRO Quest Item ]</t>
  </si>
  <si>
    <t>Snowier (100%) Siroma (100%) Ice Titan (100%) Gazeti (100%)</t>
  </si>
  <si>
    <t>An ice shard in the shape of a scale. It doesn't melt, and is so thin that it's transparent.</t>
  </si>
  <si>
    <t>It has a red color, similar to blood. Rune letters are written inside.</t>
  </si>
  <si>
    <t>Seeker (100%) Hodremlin (100%) Fanat (100%) Vanberk (50%) Aunoe (50%) Isilla (50%) Echio (50%) Agav (50%)</t>
  </si>
  <si>
    <t>A meat that has rotten after lying around too long. You'll certainly have a stomach ache if you eat it. [ eRO Quest Item ]</t>
  </si>
  <si>
    <t>Roween (100%) Galion (100%) Demonring (75%)</t>
  </si>
  <si>
    <t>A sticky poison that you can get from plants. It's pretty strong and used in various places. [ eRO Quest Item ]</t>
  </si>
  <si>
    <t>Muscipular (100%) Drosera (100%)</t>
  </si>
  <si>
    <t>Gloom Under Night (100%)</t>
  </si>
  <si>
    <t>A hat that covers the entire face, but it has two holes that you can see through.</t>
  </si>
  <si>
    <t>Echio (100%) Agav (100%) Echio (0.5%) Agav (0.5%)</t>
  </si>
  <si>
    <t>A spooky mask that effectively conceals the wearer's identity. [ eRO Quest Item ]</t>
  </si>
  <si>
    <t>Vanberk (100%) Isilla (100%) Fanat (100%) Aunoe (100%)</t>
  </si>
  <si>
    <t>A strong, sturdy hammer imbued with the power of wind.</t>
  </si>
  <si>
    <t>A lottery ticket that is given to those that make donations to the temple in Rachel, Cheshrumnir.</t>
  </si>
  <si>
    <t>An effeminate diary with the word, 'Bruspetti' written on the cover. Perhaps that is the name of its owner?</t>
  </si>
  <si>
    <t>A necklace that was supposedly crafted by skilled Dwarves.</t>
  </si>
  <si>
    <t>A glowing necklace enchanted with an ancient magic.</t>
  </si>
  <si>
    <t>A very cold powder enchanted with very powerful ice magic. You risk freezing youself. [ eRO Quest Item ]</t>
  </si>
  <si>
    <t>Garm (50%) Garm Baby (5%) Sasquatch (0.5%)</t>
  </si>
  <si>
    <t>A gem with red color.</t>
  </si>
  <si>
    <t>Rafflesia (100%)</t>
  </si>
  <si>
    <t>A gem with blue color.</t>
  </si>
  <si>
    <t>A gem with yellow color.</t>
  </si>
  <si>
    <t>A mythical crystal that is said to dispel any kind of forbidden magic. Only Cloud Hermits have it.</t>
  </si>
  <si>
    <t>A silk handkerchief made by Zhi Nu (also known as Vega). You can feel the love of Zhi Nu toward Niu Lang (also known as Altair) when holding it.</t>
  </si>
  <si>
    <t>A document made to celebrate the 3rd anniversary of Ragnarok Online, which can be traded in for prizes.</t>
  </si>
  <si>
    <t>A jewel rumored to make the one who bears it evil. You feel a powerful force of darkness.</t>
  </si>
  <si>
    <t>You feel a great evilness, and you fear of becoming evil if you keep staring at it.</t>
  </si>
  <si>
    <t>The first document awarded to those who defeats an evil foe.</t>
  </si>
  <si>
    <t>The second document awarded to those who defeats an evil foe.</t>
  </si>
  <si>
    <t>The third document awarded to those who defeats an evil foe.</t>
  </si>
  <si>
    <t>The fourth document awarded to those who defeats an evil foe.</t>
  </si>
  <si>
    <t>Spend a cool summer with an IPOD.</t>
  </si>
  <si>
    <t>A Moon Snack which has 'We' written in the center in Chinese.</t>
  </si>
  <si>
    <t>A Moon Snack which has 'Enjoy' written in the center in Chinese.</t>
  </si>
  <si>
    <t>A Moon Snack which has 'Moon' written in the center in Chinese.</t>
  </si>
  <si>
    <t>A Moon Snack which has 'Festival' written in the center in Chinese.</t>
  </si>
  <si>
    <t>A Moon Snack which has 'Together' written in the center in Chinese.</t>
  </si>
  <si>
    <t>A letter from Sonia to Grandma Emma.</t>
  </si>
  <si>
    <t>A sword made by Giancarlo. It feels like it has some special aura.</t>
  </si>
  <si>
    <t>A sturdy looking shield. It feels like it has some special aura.</t>
  </si>
  <si>
    <t>Valentina's magical stone. It feels like it has some special aura.</t>
  </si>
  <si>
    <t>Invitations Ragnarok party.</t>
  </si>
  <si>
    <t>A fine powder made from a grain called 'Wheat'.</t>
  </si>
  <si>
    <t>Egg of a kind of bird species. Tasty, nutritious and is very suitable for kid's meal.</t>
  </si>
  <si>
    <t>Simple coin. You can obtain it by killing monsters.</t>
  </si>
  <si>
    <t>The ticket it could be exchanged with the high-class food.</t>
  </si>
  <si>
    <t>Looks as a fox.</t>
  </si>
  <si>
    <t>The Fox Queen's Heart. You have to keep it very carefully.</t>
  </si>
  <si>
    <t>Small amount of warm glutinous rice filling.</t>
  </si>
  <si>
    <t>A roll of special wrapping paper.</t>
  </si>
  <si>
    <t>Monster in a sealed card. Fell the power of the monster which sealed.</t>
  </si>
  <si>
    <t>Monster in a sealed card.</t>
  </si>
  <si>
    <t>A Crystal monster which is searched for by collectors.</t>
  </si>
  <si>
    <t>A concentrated Elunium that has been buried deep underground. Used as a material to make stronger armor. The rate of refining an armor without breaking it will increase. Only Suhnbi of Payon is capable of refining with this material.</t>
  </si>
  <si>
    <t>Sniper Cecil (10%) Whitesmith Howard (10%) Lord Knight Seyren (10%) High Wizard Kathryne (10%) High Priest Margaretha (10%) Beelzebub (1%)</t>
  </si>
  <si>
    <t>A concentrated Oridecon that has been buried deep underground. Used as a material to make stronger weapons. The rate of refining a weapon without breaking it will increase. Only Suhnbi of Payon is capable of refining with this material.</t>
  </si>
  <si>
    <t>Vesper (100%) Phreeoni (75%) Orc Lord (75%) Orc Hero (75%) Maya (75%)</t>
  </si>
  <si>
    <t>A certificate that has the force of invulnerable Ziegfried. It has been told that a man who possesses this can overcome death. Revives the dead character. When player is KO'ed, this item will be consumed and player will be resurrected on the spot.</t>
  </si>
  <si>
    <t>A special ticket where you can change yours hairstyle with newest model. One time use only.</t>
  </si>
  <si>
    <t>Name Change Coupon This coupon should be acquired by the one that will change the name. Procedure: 1) Open the box with the character that will change the name. 2) Log onto the control panel on our website and click "Name Change" on the right side 3) Change your name!</t>
  </si>
  <si>
    <t>Special gear which good for repairing damage machine in the tower clock.</t>
  </si>
  <si>
    <t>A device that can measure the ground's temperature. However, its readings don't seem very reliable.</t>
  </si>
  <si>
    <t>A note written by a Geologist.</t>
  </si>
  <si>
    <t>Bottled carrot juice that's easy to digest.</t>
  </si>
  <si>
    <t>Bottled banana juice that's easy to digest.</t>
  </si>
  <si>
    <t>Bottled apple juice that's easy to digest.</t>
  </si>
  <si>
    <t>Bottled grape juice that's easy to digest.</t>
  </si>
  <si>
    <t>The new Nokia 5500 Sport features a stainless body for enhanced durability with resistance to shock, water, and dust elements. Use for Ragna_Nokia Festival.</t>
  </si>
  <si>
    <t>A card with the letter "R" printed on it.</t>
  </si>
  <si>
    <t>A magic recipe for a Handmade Chocolate It can be used in the certain place where you can cook. Ingredients : 5 Chocolates, 1 Milk</t>
  </si>
  <si>
    <t>A magic recipe for a fresh Strawberry Chocolate. It can be used in the certain place where you can cook. Ingredients : 2 Strawberries, 1 Chocolate, 1 White Chocolate</t>
  </si>
  <si>
    <t>A magic recipe for a sweet Chocolate Tart. It can be used in the certain place where you can cook. Ingredients : 3 Milk, 1 Egg, 1 Flour, 3 Chocolates</t>
  </si>
  <si>
    <t>A fermented dry cacao bean.</t>
  </si>
  <si>
    <t>A card with the letter "G" printed on it.</t>
  </si>
  <si>
    <t>A peculiar gold coin that doesn't resemble any currency that you can recognize. Still, it'd make for some impressive bling.</t>
  </si>
  <si>
    <t>Treasure Box (100%) Snake Lord's Minion (100%) Snake Lord's Minion (100%) Snake Lord's Minion (100%) Snake Lord's Minion (100%)</t>
  </si>
  <si>
    <t>It's a box containing unimaginable wealth that probably belongs to O'Riley the Leprechaun.</t>
  </si>
  <si>
    <t>Treasure Box (100%) Snake Lord's Minion (25%) Snake Lord's Minion (15%) Snake Lord's Minion (10%) Snake Lord's Minion (5%)</t>
  </si>
  <si>
    <t>A loan document that includes the amount lended and the signatures of the loaner and lendee.</t>
  </si>
  <si>
    <t>A precisely crafted diamond that emits an ominous vibe, it seems that it would be incredibly valuable.</t>
  </si>
  <si>
    <t>A book that contains forbidden secrets of alchemy and magic that is usually kept safe in Prontera Library.</t>
  </si>
  <si>
    <t>A strangely shaped emerald that brings an impending sense of great misfortune to whomever holds it.</t>
  </si>
  <si>
    <t>The perfectly crafted, intricate, and official royal seal of the King of the Rune-Midgarts Kingdom.</t>
  </si>
  <si>
    <t>A ticket from a special doctor in Geffen town with which you can get HP treatment from his assistant at a field and dungeon.</t>
  </si>
  <si>
    <t>It's a symbol of respect and admiration that's given only to those that truly deserve it. Some say it's a fair imitation of a police officer's badge.</t>
  </si>
  <si>
    <t>A certificate proving that the bearer has completed a mission. This certificate is required to begin a new mission.</t>
  </si>
  <si>
    <t>A jar of Kaong harvested from Palm Trees.</t>
  </si>
  <si>
    <t>A jar of Gulaman made from strawberry flavored gelatin.</t>
  </si>
  <si>
    <t>A jar of -Leche Flan- made from creamy eggs and milk.</t>
  </si>
  <si>
    <t>A jar of -Ube- made from yummy sweet purple yams.</t>
  </si>
  <si>
    <t>A jar of Sago made of Tapioca cooked in brown sugar.</t>
  </si>
  <si>
    <t>A jar of -Langka- made of sweetened Jackfruit.</t>
  </si>
  <si>
    <t>A jar of -Sweet Beans- made of sweetened Kidney beans.</t>
  </si>
  <si>
    <t>A jar of -Sweet bananas- made of firm and ripe bananas cooked in sugar syrup.</t>
  </si>
  <si>
    <t>A jar of -Macapuno- made from young coconut meat cooked in sugar syrup.</t>
  </si>
  <si>
    <t>A worn-out white cloth that can be sold to Merchant NPCs.</t>
  </si>
  <si>
    <t>Banshee (100%)</t>
  </si>
  <si>
    <t>A clattering skull that occasionally breaks out in song that can be sold to Merchant NPCs.</t>
  </si>
  <si>
    <t>Zombie Slaughter (100%) Ragged Zombie (100%) Necromancer (100%) Lucifer (100%)</t>
  </si>
  <si>
    <t>A seemingly useless farming tool that can be sold to Merchant NPCs. [ eRO Quest Item ]</t>
  </si>
  <si>
    <t>Zombie Slaughter (100%)</t>
  </si>
  <si>
    <t>Broken Crown of Beelzebub. [ eRO Quest Item ]</t>
  </si>
  <si>
    <t>Dead King (100%) Beelzebub (100%)</t>
  </si>
  <si>
    <t>Much of the writing on this note isn't legible since it's badly damaged.</t>
  </si>
  <si>
    <t>A book whose contents are locked behind a tight seal.</t>
  </si>
  <si>
    <t>It's an aged lady, Yaga's magic book which tells about how to practice the strongest black art.</t>
  </si>
  <si>
    <t>It's a marvelous bottle which can put human language into it.</t>
  </si>
  <si>
    <t>The aged lady, Yaga always carries this. It has the marks of being rubbed off.</t>
  </si>
  <si>
    <t>It has so sticky liquid that makes us feel bad. We can use this as glue by grinding.</t>
  </si>
  <si>
    <t>It's the highest strength adhesive which can stick anything together.</t>
  </si>
  <si>
    <t>This is unique liquid made by Babayaga. It enables winter not to come again.</t>
  </si>
  <si>
    <t>Green vegetables is fresh. Food manufactured to feed Spring Rabbit.</t>
  </si>
  <si>
    <t>Cake which looked to be it is really delicious. Food manufactured to feed Chung E.</t>
  </si>
  <si>
    <t>Type of aquatic creature. Adding the seasoned squid can make the dumpling more delicious.</t>
  </si>
  <si>
    <t>Egg yolk. A cooking ingredients. Can be use to make dumpling.</t>
  </si>
  <si>
    <t>Steamed glutinous rice that is use to make dumpling.</t>
  </si>
  <si>
    <t>Aquatic botany. The leaf is used to wrap the dumpling. [ eRO Event Quest Item ]</t>
  </si>
  <si>
    <t>Strings that is use to tie the dumpling.</t>
  </si>
  <si>
    <t>War Badge</t>
  </si>
  <si>
    <t>A badge indicating that the wearer is currently participated in the war. It was taken off from a failure of the battle.</t>
  </si>
  <si>
    <t>Written with big letters as 'You win 'Chung E Egg'!! Please come and get it now!"</t>
  </si>
  <si>
    <t>Written with big letters as 'You win 'Spring Rabbit Egg'!! Please come and get it now!"</t>
  </si>
  <si>
    <t>A membership card at a training facility that helps you increase your strength. This card will grant you an one time access to training, just show it to the trainer NPC. A visit will increase your skill level by 1 boosting your weight capacity by 200 per level, To a maximum of level 10. Increase Carrying Weight skill has 10 levels, and once learned, It is permanent. However, it is reset once you transcend. After you transcend, Re-visit the NPC that teaches this ability to learn this back for free at the level you had Before you transcended. You can level this one at a time.</t>
  </si>
  <si>
    <t>A Golden key to open the box.</t>
  </si>
  <si>
    <t>A Silver key to open the box.</t>
  </si>
  <si>
    <t>The box which two hearts are coming to carve in the surface. It is sinking with the latent heat iron which is strange is two holes. To inside there probably is a what kind of thing, there is not a possibility of knowing.</t>
  </si>
  <si>
    <t>Glorious golden key. Typically, the key is not used to it.</t>
  </si>
  <si>
    <t>Brilliant silver key. Typically, the key is not used to it.</t>
  </si>
  <si>
    <t>The coupon where the person who conveys the sorry be mind is coming to be put in full.</t>
  </si>
  <si>
    <t>Magic apple shines gold.</t>
  </si>
  <si>
    <t>Oliver Hilpert novel that received the Youngest Literary Award of honor.</t>
  </si>
  <si>
    <t>Mami--s photo album, that contained various pictures of mami who was used to be envoy of Public Relations in morroc. On the cover, that says "Love and true heart message form Angel Mami, just for you!</t>
  </si>
  <si>
    <t>Oliver Hilpert's Autograph is on this note. You can recognize he is poorly bad at handwriting.</t>
  </si>
  <si>
    <t>Ancient weapon - Unknown motivity. Seclusion - The letter from lady disciple. Stepmother - Karma in a previous life?</t>
  </si>
  <si>
    <t>A dark fragment imbued with gloominess spirit. Once you stare it, you might feel absorbed into it.</t>
  </si>
  <si>
    <t>Wounded Morroc (100%) Incarnation of Morroc (100%) Incarnation of Morroc (100%) Incarnation of Morroc (100%) Incarnation of Morroc (100%)</t>
  </si>
  <si>
    <t>A dark crystal which is hiding heavy shadows inside of it. You might feel strongly dangerous power from this crystal. When you close to it, you could realize something is sucking all the power from near atmosphere.</t>
  </si>
  <si>
    <t>Exquisite aroma proceeds from the fairytale apple.</t>
  </si>
  <si>
    <t>The pan letter of the young girl where ardent love where comes to feel.</t>
  </si>
  <si>
    <t>An enveloped and to receive every string one notebook of the use which keeps.</t>
  </si>
  <si>
    <t>Only usable by a character level 40 or below. For 30 minutes, grants 3x exp for 30 minutes.</t>
  </si>
  <si>
    <t>A brown colored family ring which it wears by Jenoss.</t>
  </si>
  <si>
    <t xml:space="preserve"> Holffar  Received a God's Anvil.</t>
  </si>
  <si>
    <t xml:space="preserve"> Torros  Received a God's Minerals.</t>
  </si>
  <si>
    <t xml:space="preserve"> Gonk  Received a God's Hammer.</t>
  </si>
  <si>
    <t xml:space="preserve"> Lapio  Received a God's Furnaces.</t>
  </si>
  <si>
    <t>A symbol of Wealth to "Ravela".</t>
  </si>
  <si>
    <t>Anvil gold.</t>
  </si>
  <si>
    <t>A symbol of Courage to "Ravela".</t>
  </si>
  <si>
    <t>A red colored family ring which it wears by Jenoss.</t>
  </si>
  <si>
    <t>A green colored family ring which it wears by Jenoss.</t>
  </si>
  <si>
    <t>A blue colored family ring which it wears by Jenoss.</t>
  </si>
  <si>
    <t>A symbol of the Faith to "Ravela".</t>
  </si>
  <si>
    <t>A symbol of the Peace to "Ravela".</t>
  </si>
  <si>
    <t>The necklaces of the Jessur.</t>
  </si>
  <si>
    <t>A tasty green apple. Great food for Goblin.</t>
  </si>
  <si>
    <t>A wildly barbecued meat. Great food for Deleter.</t>
  </si>
  <si>
    <t>Well grilled meat skewer. It's looking delicious. Great food for Diabolic.</t>
  </si>
  <si>
    <t>A drink for the departed soul to outlive in human world. Great drink for Wanderer.</t>
  </si>
  <si>
    <t>A mysterious stone that reveals its true power when a real hero has it.</t>
  </si>
  <si>
    <t>It certifies this adventurer have enough power and courage to be a member of Continental Guard.</t>
  </si>
  <si>
    <t>A badge that is provided to warrior who brought great honor in the Battle field.</t>
  </si>
  <si>
    <t>A clear and transparent gem that reflects light beautifully.</t>
  </si>
  <si>
    <t>Himinn Treasure (1%)</t>
  </si>
  <si>
    <t>A symbol Battle of virgin in 1866.</t>
  </si>
  <si>
    <t>Andlangr Treasure (1%)</t>
  </si>
  <si>
    <t>A piece of wrecked armor of Valkyrie, Breunhilt.</t>
  </si>
  <si>
    <t>Viblainn Treasure (1%)</t>
  </si>
  <si>
    <t>Ashes of a hero, Siglude.</t>
  </si>
  <si>
    <t>Hljod Treasure (1%)</t>
  </si>
  <si>
    <t>The ring of Andvary that has been protected by the dragon Pavvnir.</t>
  </si>
  <si>
    <t>Skidbladnir Treasure (1%)</t>
  </si>
  <si>
    <t>This liquid has a color of red dusk.</t>
  </si>
  <si>
    <t>Mardol Treasure (1%)</t>
  </si>
  <si>
    <t>It posseses the power of rising sun.</t>
  </si>
  <si>
    <t>Cyr Treasure (1%)</t>
  </si>
  <si>
    <t>The force of moonlight has been gathered.</t>
  </si>
  <si>
    <t>Horn Treasure (1%)</t>
  </si>
  <si>
    <t>A group of stars that lies beautifully in night sky.</t>
  </si>
  <si>
    <t>Gefn Treasure (1%)</t>
  </si>
  <si>
    <t>A piece of crystal that is used as a key of the assessment. It contains a rune as a charm against a bad luck towards the assessment.</t>
  </si>
  <si>
    <t>Garden Keeper (100%)</t>
  </si>
  <si>
    <t>A flower from Valkyrie Wishmaiden. When it's decorated, the flower as a big festival mood.</t>
  </si>
  <si>
    <t>The pieces are painted something. Although it does not look good.</t>
  </si>
  <si>
    <t>The pieces are painted something. Although you don't know further reply.</t>
  </si>
  <si>
    <t>This signal is modified of the soul. ...</t>
  </si>
  <si>
    <t>The magic log, which can be used for the bonfire.</t>
  </si>
  <si>
    <t>Freezer (100%) Garm Baby (100%) Myst (100%) Deviruchi (100%) Desert Wolf (100%) Bigfoot (100%) Christmas Goblin (100%) Bathory (100%)</t>
  </si>
  <si>
    <t>RO together with Wii! Wii raffle ticket.</t>
  </si>
  <si>
    <t>RO together with Divx! Divx Player raffle ticket.</t>
  </si>
  <si>
    <t>RO together with iPod nano! iPod nano raffle ticket.</t>
  </si>
  <si>
    <t>Joyful Comodo Festival! This Ticket is serviceable only from Comodo Festival.</t>
  </si>
  <si>
    <t>It thinks a troublesome army song warm mind.</t>
  </si>
  <si>
    <t>Heartring (100%)</t>
  </si>
  <si>
    <t>A black cat doll which made by good craftsman.</t>
  </si>
  <si>
    <t>Dream Metal (100%)</t>
  </si>
  <si>
    <t>A jelly like confectionary in the shape of a bean. It is made with many flavors, primarily fruits.</t>
  </si>
  <si>
    <t>A soft confectionary make from sugar or corn syrup. It is tender and soft.</t>
  </si>
  <si>
    <t>A Hwang gold which commemorates the a special day.</t>
  </si>
  <si>
    <t>Crystal (5%)</t>
  </si>
  <si>
    <t>Very beautiful flower namely affection flower.</t>
  </si>
  <si>
    <t>Gold bag receive from Baren. Must be deliver with the group protects environment.</t>
  </si>
  <si>
    <t>Certificate from Tidy. Contribute to be with help the group protects environment.</t>
  </si>
  <si>
    <t>A very small bag with Sesame seeds inside.</t>
  </si>
  <si>
    <t>Fresh water that is pure and clean.</t>
  </si>
  <si>
    <t>A very small bag with Rice seeds inside.</t>
  </si>
  <si>
    <t>Beautifully bred Corn which most people like to eat.</t>
  </si>
  <si>
    <t>A very small bag with Bean seeds inside.</t>
  </si>
  <si>
    <t>Light grass that is wet with dew.</t>
  </si>
  <si>
    <t>A scroll used to summon a very powerfull monster.</t>
  </si>
  <si>
    <t>A scroll used to summon monster.</t>
  </si>
  <si>
    <t>A shiny golden key which is rumored to be able to open locks enchanted with spells.</t>
  </si>
  <si>
    <t>Mashenka's red ring. It seems to have a sad story.</t>
  </si>
  <si>
    <t>Hair of the water fairy Lusalka, who drowned on the eve of her marriage.</t>
  </si>
  <si>
    <t>A spool wrapped with golden fine thread.</t>
  </si>
  <si>
    <t>Babayaga's silver spoon stolen by pirates.</t>
  </si>
  <si>
    <t>A mystery magic book published by MOMOTARO publisher.</t>
  </si>
  <si>
    <t>A branch broken off from a thornbush.</t>
  </si>
  <si>
    <t>A flute made by shepherd who has an amazing talent for music.</t>
  </si>
  <si>
    <t>A broken jade that seems valuable, no one knows who it belongs to.</t>
  </si>
  <si>
    <t>Arrows make by the great smith in town. Sacred weapon as said by Hou Yi.</t>
  </si>
  <si>
    <t>Crushes cooked red beans into the form of paste so that it could be made into the fillings for cookies or bread.</t>
  </si>
  <si>
    <t>A present given by Mr.Taeum. A tool used to dry and increase the sugar capacity of fruits.</t>
  </si>
  <si>
    <t>Packet which contains certain fruits which posess a hard shell.</t>
  </si>
  <si>
    <t>Spring Rabbit (100%)</t>
  </si>
  <si>
    <t>Contain certain nutrition loved by chickens. However, the ingredients are unknown.</t>
  </si>
  <si>
    <t>A cute mug crafted by hand.</t>
  </si>
  <si>
    <t>A wood charcoal that was carbonized from the firm wood. It is a type of fuel and essential for making BBQ. It's also used to make a gun powder.</t>
  </si>
  <si>
    <t>A yellow crystalline solid that is also known for the distinctive smell. It is also used to make a gun powder.</t>
  </si>
  <si>
    <t>A food additive which tastes salty and a bit refreshing. It's also used to make a gun powder.</t>
  </si>
  <si>
    <t>Rama was created five years for the commemorative of the book.</t>
  </si>
  <si>
    <t>Roy Krasnoyarsk created for the book to celebrate the Day of Thailand.</t>
  </si>
  <si>
    <t>The book was created to celebrate Constitution Day.</t>
  </si>
  <si>
    <t>VV Strong Balmung made by Meow.</t>
  </si>
  <si>
    <t>VV Strong Dagger made by Meow.</t>
  </si>
  <si>
    <t>Jonathan 'family of exchange received a ring.</t>
  </si>
  <si>
    <t>Jillberriel 'family of exchange received a ring.</t>
  </si>
  <si>
    <t>Jessur 'family of exchange received a ring.</t>
  </si>
  <si>
    <t>Jenoss 'received a ring.</t>
  </si>
  <si>
    <t>A new type of ROK Star badge.</t>
  </si>
  <si>
    <t>A hairstyling coupon that's worth a free hairstyling service from Artist Louise Kim during the event period. One time use only.</t>
  </si>
  <si>
    <t>A cookie that looks just same as a stolen cookie from the factory.</t>
  </si>
  <si>
    <t>A cookie that looks just same as a stolen candy from the factory.</t>
  </si>
  <si>
    <t>A hat belongs to Yulia. Yulia claims that this hat was robbed by a suspicious man while going an errand at night.</t>
  </si>
  <si>
    <t>An old letter which seems to have been written with heart by someone.</t>
  </si>
  <si>
    <t>A coin made of bronze. The magic coin will disappear on March 18,2008 as the Leprechaun's magic leaves the world.</t>
  </si>
  <si>
    <t>A coin made of silver. The magic coin will disappear on March 18,2008 as the Leprechaun's magic leaves the world.</t>
  </si>
  <si>
    <t>Divine force by the potion.</t>
  </si>
  <si>
    <t>Memory Fragment</t>
  </si>
  <si>
    <t>A fragment of memory from Thanatos.</t>
  </si>
  <si>
    <t>Festival Tickets</t>
  </si>
  <si>
    <t>Evidence that you really enjoyed the festival!</t>
  </si>
  <si>
    <t>Essense Of Dragon</t>
  </si>
  <si>
    <t>A something that contains the power of Dragon.</t>
  </si>
  <si>
    <t>RWC Ticket</t>
  </si>
  <si>
    <t>RWC event ticket. Let's celebrate RWC in Taiwan! If you give it to RWC event NPC, you would get some gifts.</t>
  </si>
  <si>
    <t>A tribute to luck and fortune throughout the year.</t>
  </si>
  <si>
    <t>Golden Coin</t>
  </si>
  <si>
    <t>Cowking's Nose Ring</t>
  </si>
  <si>
    <t>Very large ring. Stink behind him. Everyone can be have this item.</t>
  </si>
  <si>
    <t>Rake Scaraba (30%) Dark Pinguicula (30%) Antler Scaraba (30%) Ancient Tree (10%)</t>
  </si>
  <si>
    <t>The mark of foolish deed like a tag with zombies. You can exchange it for a gift.</t>
  </si>
  <si>
    <t>Please send it to your girl to show your love.</t>
  </si>
  <si>
    <t>Please send it to your guy to show your love.</t>
  </si>
  <si>
    <t>An ordinary paper box. It looks so flat, it definitely needs some ornaments.</t>
  </si>
  <si>
    <t>THG Membership</t>
  </si>
  <si>
    <t>Treasure Hunter Guild Membership Card.</t>
  </si>
  <si>
    <t>Token Bag</t>
  </si>
  <si>
    <t>Token Bag for Treasure Hunting.</t>
  </si>
  <si>
    <t>Summer is here! Summer festival event ticket!</t>
  </si>
  <si>
    <t>Forgotten Card 1</t>
  </si>
  <si>
    <t>Dirgahayu</t>
  </si>
  <si>
    <t>Forgotten Card 2</t>
  </si>
  <si>
    <t>Forgotten Card 3</t>
  </si>
  <si>
    <t>Forgotten Card 4</t>
  </si>
  <si>
    <t>Ke 64</t>
  </si>
  <si>
    <t>Ancient Gold</t>
  </si>
  <si>
    <t>Ancient Silver</t>
  </si>
  <si>
    <t>Weapon Exchange Ticket</t>
  </si>
  <si>
    <t>Treasure Map 1</t>
  </si>
  <si>
    <t>Treasure Map 2</t>
  </si>
  <si>
    <t>Treasure Map 3</t>
  </si>
  <si>
    <t>Treasure Map 4</t>
  </si>
  <si>
    <t>An egg in which a Drops Cute Pet rests. Can be hatched by using a Pet Incubator.</t>
  </si>
  <si>
    <t>An egg in which a Lunatic Cute Pet rests. Can be hatched by using a Pet Incubator.</t>
  </si>
  <si>
    <t>An egg in which a Chonchon Cute Pet rests. Can be hatched by using a Pet Incubator.</t>
  </si>
  <si>
    <t>An egg in which a Steel Chonchon Cute Pet rests. Can be hatched by using a Pet Incubator.</t>
  </si>
  <si>
    <t>An egg in which a Hunter Fly Cute Pet rests. Can be hatched by using a Pet Incubator.</t>
  </si>
  <si>
    <t>An egg in which a Savage Babe Cute Pet rests. Can be hatched by using a Pet Incubator.</t>
  </si>
  <si>
    <t>An egg in which a Baby Desert Wolf Cute Pet rests. Can be hatched by using a Pet Incubator.</t>
  </si>
  <si>
    <t>An egg in which a Rocker Cute Pet rests. Can be hatched by using a Pet Incubator.</t>
  </si>
  <si>
    <t>An egg in which a Spore Cute Pet rests. Can be hatched by using a Pet Incubator.</t>
  </si>
  <si>
    <t>An egg in which a Smokie Cute Pet rests. Can be hatched by using a Pet Incubator.</t>
  </si>
  <si>
    <t>An egg in which a Yoyo Cute Pet rests. Can be hatched by using a Pet Incubator.</t>
  </si>
  <si>
    <t>An egg in which an Orc Warrior Cute Pet rests. Can be hatched by using a Pet Incubator.</t>
  </si>
  <si>
    <t>An egg in which a Munak Cute Pet rests. Can be hatched by using a Pet Incubator.</t>
  </si>
  <si>
    <t>An egg in which a Dokebi Cute Pet rests. Can be hatched by using a Pet Incubator.</t>
  </si>
  <si>
    <t>An egg in which a Sohee Cute Pet rests. Can be hatched by using a Pet Incubator.</t>
  </si>
  <si>
    <t>An egg in which an Isis Cute Pet rests. Can be hatched by using a Pet Incubator.</t>
  </si>
  <si>
    <t>An egg in which a Green Petite Cute Pet rests. Can be hatched by using a Pet Incubator.</t>
  </si>
  <si>
    <t>An egg in which a Deviruchi Cute Pet rests. Can be hatched by using a Pet Incubator.</t>
  </si>
  <si>
    <t>An egg in which a Bapho Jr. Cute Pet rests. Can be hatched by using a Pet Incubator.</t>
  </si>
  <si>
    <t>An egg in which a Bongun Cute Pet rests. Can be hatched by using a Pet Incubator.</t>
  </si>
  <si>
    <t>An egg in which a Zherlthsh Cute Pet rests. Can be hatched by using a Pet Incubator.</t>
  </si>
  <si>
    <t>An egg in which an Alice Cute Pet rests. Can be hatched by using a Pet Incubator.</t>
  </si>
  <si>
    <t>An egg in which a Rice Cake Cute Pet rests. Can be hatched by using a Pet Incubator.</t>
  </si>
  <si>
    <t>An egg in which a Christmas Goblin Cute Pet rests. Can be hatched by using a Pet Incubator.</t>
  </si>
  <si>
    <t>An egg in which a Chung E Cute Pet rests. Can be hatched by using a Pet Incubator. DEF + 1, Reduces damage from DemiHuman enemies by 1%.</t>
  </si>
  <si>
    <t>An egg in which an Eclipse Cute Pet rests. Can be hatched by using a Pet Incubator.</t>
  </si>
  <si>
    <t>An egg that has Cute-pet Knife Goblin sleeping in it. Can be hatched by using a Pet Incubator.</t>
  </si>
  <si>
    <t>An egg that has Cute-pet Flail Goblin sleeping in it. Can be hatched by using a Pet Incubator.</t>
  </si>
  <si>
    <t>An egg that has Cute-pet Hammer Goblin sleeping in it. Can be hatched by using a Pet Incubator.</t>
  </si>
  <si>
    <t>An egg that has Cute-pet Red Deleter sleeping in it. Can be hatched by using a Pet Incubator.</t>
  </si>
  <si>
    <t>An egg that has Cute-pet Diabolic sleeping in it. Can be hatched by using a Pet Incubator.</t>
  </si>
  <si>
    <t>An egg that has Cute-pet Wanderer sleeping in it. Can be hatched by using a Pet Incubator.</t>
  </si>
  <si>
    <t>A funny egg, that only could be gotten at the time of Imlek. Can be hatched by using a Pet Incubator.</t>
  </si>
  <si>
    <t>An egg that has Cute-pet Bacsojin sleeping in it. Can be hatched by using a Pet Incubator.</t>
  </si>
  <si>
    <t>An egg that has Cute-pet Civil Servant sleeping in it. Can be hatched by using a Pet Incubator. MaxSP + 10.</t>
  </si>
  <si>
    <t>An egg that has Cute-pet Leaf Cat sleeping in it. Can be hatched by using a Pet Incubator. Decreases damage from Brute monster by 3%.</t>
  </si>
  <si>
    <t>An egg that has Cute-pet Loli Ruri sleeping in it. Can be hatched by using a Pet Incubator. Adds chance of auto casting Level 1 Heal on the user when the user receives Physical Damage. MaxHP + 3%.</t>
  </si>
  <si>
    <t>An egg that has Cute-pet Marionette sleeping in it. Can be hatched by using a Pet Incubator. SP Recovery + 3%.</t>
  </si>
  <si>
    <t>An egg that has Cute-pet Shinobi sleeping in it. Can be hatched by using a Pet Incubator. AGI + 2.</t>
  </si>
  <si>
    <t>An egg that has Cute-pet Whisper sleeping in it. Can be hatched by using a Pet Incubator. FLEE + 7, DEF - 3.</t>
  </si>
  <si>
    <t>An egg that has Cute-pet Goblin Leader sleeping in it. Can be hatched by using a Pet Incubator. Increases damage against DemiHuman monster by 3%.</t>
  </si>
  <si>
    <t>An egg that has Cute-pet Wicked Nymph sleeping in it. Can be hatched by using a Pet Incubator. MaxSP + 30, SP Recovery + 5%.</t>
  </si>
  <si>
    <t>An egg that has Cute-pet Miyabi Ningyo sleeping in it. Can be hatched by using a Pet Incubator. INT + 1, Reduce Casting Time by 3%.</t>
  </si>
  <si>
    <t>An egg that has Cute-pet Dullahan sleeping in it. Can be hatched by using a Pet Incubator. CRIT + 5%.</t>
  </si>
  <si>
    <t>An egg that has Cute-pet Medusa sleeping in it. Can be hatched by using a Pet Incubator. VIT + 1, Increase resistance to Stone Curse status by 5%.</t>
  </si>
  <si>
    <t>An egg that has Cute-pet Stone Shooter sleeping in it. Can be hatched by using a Pet Incubator. Add a 3% resistance against Fire Property attacks.</t>
  </si>
  <si>
    <t>An egg that has Cute-pet Incubus sleeping in it. Can be hatched by using a Pet Incubator. MaxSP + 5%.</t>
  </si>
  <si>
    <t>An egg that has Cute-pet Golem sleeping in it. Can be hatched by using a Pet Incubator. HP + 100, FLEE - 5.</t>
  </si>
  <si>
    <t>An egg that has Cute-pet Nightmare Terror sleeping in it. Can be hatched by using a Pet Incubator. ...</t>
  </si>
  <si>
    <t>An egg that has Cute-pet Succubus sleeping in it. Can be hatched by using a Pet Incubator. ...</t>
  </si>
  <si>
    <t>An egg that has Cute-pet Imp sleeping in it. Can be hatched by using a Pet Incubator. Increases damage against Fire Property monsters by 2%. ...</t>
  </si>
  <si>
    <t>A pristine helmet made from an animal skull.</t>
  </si>
  <si>
    <t>A protective mask for tiny Cute Pets.</t>
  </si>
  <si>
    <t>A round, bubble-like helmet that offers magical protection to Cute Pets.</t>
  </si>
  <si>
    <t>Marine Sphere (5%)</t>
  </si>
  <si>
    <t>A multi-colored wig usually worn by clowns.</t>
  </si>
  <si>
    <t>Myst (5%)</t>
  </si>
  <si>
    <t>A hair accessory, said to be worn by an ancient queen, that is fitting for vain, yet glamorous, Cute Pets.</t>
  </si>
  <si>
    <t>Maya Purple (100%) Maya Purple (100%) Maya (100%)</t>
  </si>
  <si>
    <t>A cute ribbon knit from smooth silk that would look cute on a fluffy Cute Pet. [ eRO Event Quest Item ]</t>
  </si>
  <si>
    <t>Sting (5%)</t>
  </si>
  <si>
    <t>A wildflower whose scent is so nice that even the most savage of warriors will admit to enjoy its fragrance. [ eRO Quest Item ]</t>
  </si>
  <si>
    <t>An old cooking pot that is just perfect (?) for placing on a Peco Peco's head. [ eRO Quest Item ]</t>
  </si>
  <si>
    <t>A hairpin decorated with cute little stars.</t>
  </si>
  <si>
    <t>A cup shaped fragment of eggshell that would fit on top of a baby chick's head.</t>
  </si>
  <si>
    <t>Picky (5%)</t>
  </si>
  <si>
    <t>A backpack made especially for short, round shaped, bouncy children or Cute Pets.</t>
  </si>
  <si>
    <t>A pair of eyeglasses that make its wearer look like a total geek.</t>
  </si>
  <si>
    <t>Green lace that can be worn by a baby, or even a pig. [ eRO Event Quest Item ]</t>
  </si>
  <si>
    <t>Wormtail (50%)</t>
  </si>
  <si>
    <t>A golden bell that can be worn in the hair of an adorable Cute Pet.</t>
  </si>
  <si>
    <t>A pair of crude shorts made from rough tree bark.</t>
  </si>
  <si>
    <t>Argos (7.5%)</t>
  </si>
  <si>
    <t>A circlet made to fit a monkey, just like in the old Monkey Hero tales.</t>
  </si>
  <si>
    <t>A very stylish crimson muffler inspired by the one worn by a retro hero.</t>
  </si>
  <si>
    <t>Anolian (5%) Chepet (2.5%)</t>
  </si>
  <si>
    <t>A ceremonial sword used by gravekeeper's to lead the dead to the great beyond. [ eRO Quest Item ]</t>
  </si>
  <si>
    <t>Bring it on! (100%) Evil Snake Lord (100%)</t>
  </si>
  <si>
    <t>Old fashioned gold earring.</t>
  </si>
  <si>
    <t>Green silk jewelery pouch. Contains some random stuffs and snack.</t>
  </si>
  <si>
    <t>Red and blue fashionable glasses. It isn't suited for everyone.</t>
  </si>
  <si>
    <t>A headgear that a little girl would like, star shaped.</t>
  </si>
  <si>
    <t>A tassel at the end of a durumagi. Antique feeling.</t>
  </si>
  <si>
    <t>A badge that indicates of high rank. Has a symbol of a special flower.</t>
  </si>
  <si>
    <t>Oriental accessory that is made of a mysterious green stone.</t>
  </si>
  <si>
    <t>Everyone needs this for summer. It has a refreshing drawing.</t>
  </si>
  <si>
    <t>A ring that symbolizes one who surpassed death. It feels like metal and it's cold.</t>
  </si>
  <si>
    <t>A symbol of authority of high ranked women. Has a regal sense of feeling.</t>
  </si>
  <si>
    <t>Hairstyle that had huge sensation. It's for outstanding.</t>
  </si>
  <si>
    <t>A mask to disguise yourself in a party. Its gorgeously decorated.</t>
  </si>
  <si>
    <t>It imitated a device for exterior power of an ancient toy. It looks kind of cute.</t>
  </si>
  <si>
    <t>Horrifying horn from hell. It only has horrifying feeling not like the unicorn's.</t>
  </si>
  <si>
    <t>A mask that looks like a wing of a huge black butterfly. It's decorated with beautiful symbols.</t>
  </si>
  <si>
    <t>Imp's horn guard. It looks safe.</t>
  </si>
  <si>
    <t>A book documenting the history of Prontera. There's a whole chapter dedicated to Tristan III.</t>
  </si>
  <si>
    <t>A new novel from best selling author, Mihir.</t>
  </si>
  <si>
    <t>A famous novel by a kRO player that was published in Monthly RO that's entitled ''Genius Chef Orleans Takes on the World!''</t>
  </si>
  <si>
    <t>Cookie (25%)</t>
  </si>
  <si>
    <t>A famous novel by a kRO player that was published in Monthly RO that's about the Kafra Corporation.</t>
  </si>
  <si>
    <t>Death Word (25%)</t>
  </si>
  <si>
    <t>A worn-out, dusty, and badly damaged book that's missing its cover.</t>
  </si>
  <si>
    <t>A suspicious book stamped with the seal of the Rune-Midgarts Kingdom. The page with information about the author has been torn out.</t>
  </si>
  <si>
    <t>A book published in Arunafeltz, the country that worships the goddess Freya. This story used to be of mouth, but has been religiously embellished in printed form.</t>
  </si>
  <si>
    <t>A book of notes that contains a partial copy of a giant biographical dictionary.</t>
  </si>
  <si>
    <t>Volume two of the Assassin adventure series written by Mihir, a popular fiction author.</t>
  </si>
  <si>
    <t>Doctor Varmunt's notebook. Short memos are written in hand writing. Most of them are about Thanatos Tower and Historical relics that he discovered.</t>
  </si>
  <si>
    <t>The first report of the expedition with the Commander's seal. The report records all the information related to ecological environment, situations of the species and the expedition in another world.</t>
  </si>
  <si>
    <t>Expedition Report Vol.1, sorted by Abidal. The information on the expedition's settlement and occupation are all written in here.</t>
  </si>
  <si>
    <t>Expedition Report Vol.2 which reports the crack of dimension and the traces of Satan Morocc.</t>
  </si>
  <si>
    <t>Expedition Report Vol.3 which reports the ecological environment and the species.</t>
  </si>
  <si>
    <t>Expedition Report Vol.4 which reports the internal situation of the expedition and the investigation. It also introdues the future plans.</t>
  </si>
  <si>
    <t>Splendide Sale Items.</t>
  </si>
  <si>
    <t>Manuk Sale Items.</t>
  </si>
  <si>
    <t>Japanese Book1</t>
  </si>
  <si>
    <t>Japanese Book 1.</t>
  </si>
  <si>
    <t>Japanese Book2</t>
  </si>
  <si>
    <t>Japanese Book 2.</t>
  </si>
  <si>
    <t>Mix Cooking Ingredient Book 1</t>
  </si>
  <si>
    <t>From the monthly alchemist publication. Contains the latest 'Mix Cooking' recipes.</t>
  </si>
  <si>
    <t>Vitality Boost Research Book</t>
  </si>
  <si>
    <t>Originally published in a popular monthly alchemist series (Excess HP Vol 12). A complete guide on boosting vitality.</t>
  </si>
  <si>
    <t>Energy Drink Formula</t>
  </si>
  <si>
    <t>Originally published in a popular monthly alchemist series (Dream SP Vol 10). Includes detailed research on boosting SP.</t>
  </si>
  <si>
    <t>A potion made from grinded White Herbs that restores about 400~500 HP. HP Affected by Regeneration Potion.</t>
  </si>
  <si>
    <t>{ itemheal rand(400,500),0; }</t>
  </si>
  <si>
    <t>A potion made from grinded Blue Herbs that restores about 50~70 SP.</t>
  </si>
  <si>
    <t>{ itemheal 0,rand(50,70); }</t>
  </si>
  <si>
    <t>The plant brings up the spirit. Recovery 150 SP.</t>
  </si>
  <si>
    <t>{ itemheal 0,150; }</t>
  </si>
  <si>
    <t>Flavor of the orange exact in refreshing carbonic acid! Recovers a small amount of HP &amp; SP.</t>
  </si>
  <si>
    <t>{ itemheal 200,200; }</t>
  </si>
  <si>
    <t>Flavor of the sweet grape spreads the mouth all the way! Recovers a small amount of HP &amp; SP.</t>
  </si>
  <si>
    <t>Karada Meguri Tea</t>
  </si>
  <si>
    <t>Karada Meguri-cha. Recovers a small amount of HP &amp; SP.</t>
  </si>
  <si>
    <t>Royal Milk Tea</t>
  </si>
  <si>
    <t>Black Tea Kochakaden. Recovers a small amount of HP &amp; SP.</t>
  </si>
  <si>
    <t>Coke Zero</t>
  </si>
  <si>
    <t>The same taste of the original coca cola without the added sugar. Recovers a small amount of HP &amp; SP.</t>
  </si>
  <si>
    <t>Coke No Cal</t>
  </si>
  <si>
    <t>Although no calorie content, the coca cola it's tasty. You can taste lightly, the coca cola of 0 kilo calories. Recovers a small amount of HP &amp; SP.</t>
  </si>
  <si>
    <t>Stimulation of carbon dioxide and unique flavor, not only healing thirst, but refreshing both heart and body! Recovers a small amount of HP &amp; SP.</t>
  </si>
  <si>
    <t>Throat Lozenge</t>
  </si>
  <si>
    <t>... Recovers a very small amount of HP.</t>
  </si>
  <si>
    <t>{ itemheal 0,0; }</t>
  </si>
  <si>
    <t>Enriched Slim Potion</t>
  </si>
  <si>
    <t>... [Not For Sale]</t>
  </si>
  <si>
    <t>An easy to see fruit found in the tropical region. It's juice is used in many drinks. Heals around 300 HP.</t>
  </si>
  <si>
    <t>Acai Fruit</t>
  </si>
  <si>
    <t>A famous desert fruit. It's commonly used on hot days in icecream or juice. Heals a small amount of HP.</t>
  </si>
  <si>
    <t>A potion that recovers a large amount of HP. Cures Silence, Bleeding, and Curse status effects.</t>
  </si>
  <si>
    <t>{ itemheal 0,0; sc_end SC_Bleeding; sc_end SC_Silence; sc_end SC_Curse; }</t>
  </si>
  <si>
    <t>Girl Bunch of Flowers</t>
  </si>
  <si>
    <t>Candy made according to the shape of mmon. If you stare at it, it will remind you of someone. Cures every abnormal status. Provide effect of Level 7 Blessing when used. Blessing will not be activated after the event period has ended.</t>
  </si>
  <si>
    <t>{ sc_end SC_Poison; sc_end SC_Silence; sc_end SC_Blind; sc_end SC_Confusion; sc_end SC_Curse; sc_end SC_Hallucination; }</t>
  </si>
  <si>
    <t>... It had a magnificat force, it does. Restores about 30 SP</t>
  </si>
  <si>
    <t>{ itemheal 0,rand(25,35); }</t>
  </si>
  <si>
    <t>This is a special food for recreation after fasting ceremony in particular country. It's not for being full up the stomach, but eating slowly and making strengthen one's health.</t>
  </si>
  <si>
    <t>{ itemheal rand(70,90),0; }</t>
  </si>
  <si>
    <t>It is a special potion for children made by a man who likes children so much. Recovering HP, it's better than others.</t>
  </si>
  <si>
    <t>... Recovery 700 HP</t>
  </si>
  <si>
    <t>... Recovery 100 SP</t>
  </si>
  <si>
    <t>The lean portion of meat located at the lower part of the beef. Recovers a small amount of HP &amp; SP.</t>
  </si>
  <si>
    <t>... Recovery HP and SP.</t>
  </si>
  <si>
    <t>A special taste candy by Julia. Recovery 45 HP.</t>
  </si>
  <si>
    <t>{ itemheal 45,0; }</t>
  </si>
  <si>
    <t>A spell scroll which was made by the essence of ancient magic. Cast Level 5 Frost Diver.</t>
  </si>
  <si>
    <t>Garm Baby (50%) Icering (25%)</t>
  </si>
  <si>
    <t>{ itemskill "MG_FROSTDIVER",5; }</t>
  </si>
  <si>
    <t>A holy paper which was baptized by a noble priest. Cast Level 3 Heal.</t>
  </si>
  <si>
    <t>Lude (50%) Cookie (50%)</t>
  </si>
  <si>
    <t>{ itemskill "AL_HEAL",3; }</t>
  </si>
  <si>
    <t>A holy paper which was baptized by a noble priest. Cast Level 5 Heal.</t>
  </si>
  <si>
    <t>Evil Nymph (50%) Geographer (50%) Alice (50%)</t>
  </si>
  <si>
    <t>{ itemskill "AL_HEAL",5; }</t>
  </si>
  <si>
    <t>A holy paper which was baptized by a noble priest. Cast Level 1 Teleportation.</t>
  </si>
  <si>
    <t>{ itemskill "AL_TELEPORT",1; }</t>
  </si>
  <si>
    <t>A quiver which contains 500 Normal Arrows.</t>
  </si>
  <si>
    <t>{ getitem 1750,500; }</t>
  </si>
  <si>
    <t>A quiver which contains 500 Iron Arrows.</t>
  </si>
  <si>
    <t>{ getitem 1770,500; }</t>
  </si>
  <si>
    <t>A quiver which contains 500 Steel Arrows.</t>
  </si>
  <si>
    <t>Kavach Icarus (50%)</t>
  </si>
  <si>
    <t>{ getitem 1753,500; }</t>
  </si>
  <si>
    <t>A quiver which contains 500 Oridecon Arrows.</t>
  </si>
  <si>
    <t>Sniper Cecil (75%) Cecil Damon (75%)</t>
  </si>
  <si>
    <t>{ getitem 1765,500; }</t>
  </si>
  <si>
    <t>A quiver which contains 500 Fire Arrows.</t>
  </si>
  <si>
    <t>Yoko Fujibayashi (40%)</t>
  </si>
  <si>
    <t>{ getitem 1752,500; }</t>
  </si>
  <si>
    <t>A quiver which contains 500 Silver Arrows.</t>
  </si>
  <si>
    <t>Hendrik Ein (40%) Caelia Ambrose (40%)</t>
  </si>
  <si>
    <t>{ getitem 1751,500; }</t>
  </si>
  <si>
    <t>A quiver which contains 500 Wind Arrows.</t>
  </si>
  <si>
    <t>{ getitem 1755,500; }</t>
  </si>
  <si>
    <t>A quiver which contains 500 Stone Arrows.</t>
  </si>
  <si>
    <t>{ getitem 1756,500; }</t>
  </si>
  <si>
    <t>A quiver which contains 500 Crystal Arrows.</t>
  </si>
  <si>
    <t>{ getitem 1754,500; }</t>
  </si>
  <si>
    <t>A quiver which contains 500 Shadow Arrows.</t>
  </si>
  <si>
    <t>{ getitem 1767,500; }</t>
  </si>
  <si>
    <t>A quiver which contains 500 Immaterial Arrows.</t>
  </si>
  <si>
    <t>Sniper Cecil (55%) Cecil Damon (55%)</t>
  </si>
  <si>
    <t>{ getitem 1757,500; }</t>
  </si>
  <si>
    <t>A quiver which contains 500 Rusty Arrows.</t>
  </si>
  <si>
    <t>{ getitem 1762,500; }</t>
  </si>
  <si>
    <t>A potion which increases the moving speed of a character for a duration.</t>
  </si>
  <si>
    <t>Munak (50%) Bongun (50%)</t>
  </si>
  <si>
    <t>{ sc_start SC_SpeedUp1,20000,0; }</t>
  </si>
  <si>
    <t>A potion which decreases the moving speed of a character for a duration.</t>
  </si>
  <si>
    <t>{ sc_start SC_SlowDown,5000,0; }</t>
  </si>
  <si>
    <t>An entertainment explosive that makes beautiful fireworks in the sky when it is lit. [ eRO Event Quest Item ]</t>
  </si>
  <si>
    <t>Zhu Po Long (100%) Bomb Poring (50%)</t>
  </si>
  <si>
    <t>{ end; }</t>
  </si>
  <si>
    <t>A decorative egg, traditionally exchanged with other people, which symbolizes rebirth. Can be used to resurrect dead people.</t>
  </si>
  <si>
    <t>{ itemskill "ALL_RESURRECTION",2; }</t>
  </si>
  <si>
    <t>A bottle of cursed water.</t>
  </si>
  <si>
    <t>Violy (100%) False Angel (100%)</t>
  </si>
  <si>
    <t>{ specialeffect2 472; sc_start SC_SHADOWWEAPON,180000,0; }</t>
  </si>
  <si>
    <t>Delicious beef specially marinated in soy sauce.</t>
  </si>
  <si>
    <t>{ itemheal rand(70,99),0; }</t>
  </si>
  <si>
    <t>A wrapped box that seems to contain a gift.</t>
  </si>
  <si>
    <t>{ getitem groupranditem(IG_GiftBoxChina),1; }</t>
  </si>
  <si>
    <t>Most people who see this pretty red pouch are seized by the urge to open it and see what's inside.</t>
  </si>
  <si>
    <t>{ monster "this",-1,-1,"--ja--",-4,1,""; }</t>
  </si>
  <si>
    <t>An egg that seems to contain something inside. According to the custom, balancing one of these eggs on its end without any support is a sign of good luck.</t>
  </si>
  <si>
    <t>{ getitem groupranditem(IG_EggBoy),1; }</t>
  </si>
  <si>
    <t>{ getitem groupranditem(IG_EggGirl),1; }</t>
  </si>
  <si>
    <t>Restores 5% of Maximum HP, but has a 10% chance to get you Curse for 10 seconds.</t>
  </si>
  <si>
    <t>{ percentheal 5,0; if(rand(1000)&lt;100 &amp;&amp; checkequipedcard(4330)==0) sc_start SC_Curse,10000,0; }</t>
  </si>
  <si>
    <t>Increases Movement Speed for 5 seconds.</t>
  </si>
  <si>
    <t>{ sc_start SC_SpeedUp1,5000,0; }</t>
  </si>
  <si>
    <t>Cast Level 1 Attention Concentrate.</t>
  </si>
  <si>
    <t>{ itemskill "AC_CONCENTRATION",1; }</t>
  </si>
  <si>
    <t>Increases your ATK by 20 for 60 seconds.</t>
  </si>
  <si>
    <t>{ sc_start SC_ATKPOTION,60000,20; }</t>
  </si>
  <si>
    <t>Increases your MATK by 20 for 60 seconds. [ eRO Quest Item ]</t>
  </si>
  <si>
    <t>{ sc_start SC_MATKPOTION,60000,50; }</t>
  </si>
  <si>
    <t>Imbues the user's weapon with the Water Property for 3 minutes.</t>
  </si>
  <si>
    <t>{ sc_start SC_WATERWEAPON,180000,0; }</t>
  </si>
  <si>
    <t>Enables the user to detect any hidden enemies for 5 seconds. [ eRO Quest Item ]</t>
  </si>
  <si>
    <t>{ sc_start SC_Intravision,5000,0; }</t>
  </si>
  <si>
    <t>Restores 5% of Maximum SP, but has a 10% chance to get you Silence for 10 seconds.</t>
  </si>
  <si>
    <t>Zelith Aria (20%)</t>
  </si>
  <si>
    <t>{ percentheal 0,5; if(rand(1000)&lt;100 &amp;&amp; checkequipedcard(4112)==0) sc_start SC_Silence,10000,0; }</t>
  </si>
  <si>
    <t>A sealed box containing a Lotto Ball from numbers 1-10.</t>
  </si>
  <si>
    <t>{ getitem rand(7361,7370),1; }</t>
  </si>
  <si>
    <t>A sealed box containing a Lotto Ball from numbers 11-20.</t>
  </si>
  <si>
    <t>{ getitem rand(7371,7380),1; }</t>
  </si>
  <si>
    <t>A sealed box containing a Lotto Ball from numbers 21-30.</t>
  </si>
  <si>
    <t>{ getitem rand(7381,7390),1; }</t>
  </si>
  <si>
    <t>A sealed box containing a Lotto Ball from numbers 31-40.</t>
  </si>
  <si>
    <t>{ getitem groupranditem(IG_LottoBox),1; }</t>
  </si>
  <si>
    <t>A sealed box containing a Lotto Ball from numbers 41-45.</t>
  </si>
  <si>
    <t>{ getitem rand(7542,7546),1; }</t>
  </si>
  <si>
    <t>Gemini-S58 (100%) Dame of Sentinel (50%) Lady Solace (25%) Baroness of Retribution (25%) Mistress of Shelter (25%)</t>
  </si>
  <si>
    <t>A dish that is easy and convenient for beginner chefs; it has a fresh, grassy taste, strangely enough. STR + 1</t>
  </si>
  <si>
    <t>{ sc_start SC_STRFood, 1200000, 1; percentheal 5,0; }</t>
  </si>
  <si>
    <t>A dish that looks slightly unappetizing, but its taste and scent are quite pleasant. STR + 2</t>
  </si>
  <si>
    <t>{ sc_start SC_STRFood, 1200000, 2; percentheal 5,0; }</t>
  </si>
  <si>
    <t>It looks like an ordinary steak, but it is explosively flavorful and juicy. STR + 3</t>
  </si>
  <si>
    <t>{ sc_start SC_STRFood, 1200000, 3; percentheal 5,0; }</t>
  </si>
  <si>
    <t>Tender beef that has been marinated with herbs and sauces, using a secret Payon recipe. STR + 4</t>
  </si>
  <si>
    <t>{ sc_start SC_STRFood, 1200000, 4; percentheal 5,0; }</t>
  </si>
  <si>
    <t>A sweet pancake made by Thachentze, the kind lady chef living in Lutie. STR + 5</t>
  </si>
  <si>
    <t>{ sc_start SC_STRFood, 1200000, 5; percentheal 5,0; }</t>
  </si>
  <si>
    <t>A sweetly scented tea made by mixing herbs and grape juice. INT + 1</t>
  </si>
  <si>
    <t>{ sc_start SC_INTFood, 1200000, 1; percentheal 0,5; }</t>
  </si>
  <si>
    <t>A tea made with 3 different herbs that give it a refreshingly strong scent, but also a bland flavor. INT + 2</t>
  </si>
  <si>
    <t>{ sc_start SC_INTFood, 1200000, 2; percentheal 0,5; }</t>
  </si>
  <si>
    <t>An invigoratingly hot herbal whose flavor is enhanced with the sweetness of honey. INT + 3</t>
  </si>
  <si>
    <t>{ sc_start SC_INTFood, 1200000, 3; percentheal 0,5; }</t>
  </si>
  <si>
    <t>Morocc Fruit Wine</t>
  </si>
  <si>
    <t>A sweet and sour fruit wine that was invented by a merchant from Morocc. Ladies love it. INT + 4</t>
  </si>
  <si>
    <t>{ sc_start SC_INTFood, 1200000, 4; percentheal 0,5; }</t>
  </si>
  <si>
    <t>Wine distilled from Mastela fruit that helps the drinker to maintain clarity of thought. INT + 5</t>
  </si>
  <si>
    <t>{ sc_start SC_INTFood, 1200000, 5; percentheal 0,10; }</t>
  </si>
  <si>
    <t>A simple dish made from steamed crab nippers and herbs. VIT + 1</t>
  </si>
  <si>
    <t>{ sc_start SC_VITFood, 1200000, 1; percentheal 5,0; }</t>
  </si>
  <si>
    <t>Assorted seafood that makes people that live near the sea feel very homesick. Unless, of course, they're eating this food at home. VIT + 2</t>
  </si>
  <si>
    <t>{ sc_start SC_VITFood, 1200000, 2; percentheal 5,0; }</t>
  </si>
  <si>
    <t>Fresh ocean clams boiled in water make for an excellent tender clam meat soup. VIT + 3</t>
  </si>
  <si>
    <t>{ sc_start SC_VITFood, 1200000, 3; percentheal 5,0; }</t>
  </si>
  <si>
    <t>Steamed tentacles flavored with herbs and squid ink dressing that, weirdly enough, is a delicious healthy food. VIT + 4</t>
  </si>
  <si>
    <t>{ sc_start SC_VITFood, 1200000, 4; percentheal 5,0; }</t>
  </si>
  <si>
    <t>A bao that is fried and seasoned with spicy sauce. If you're not used to spicy food, it's not a good idea to eat too many. VIT + 5</t>
  </si>
  <si>
    <t>{ sc_start SC_VITFood, 1200000, 5; percentheal 10,0; }</t>
  </si>
  <si>
    <t>A soup made with squid ink broth and frog eggs that most people can't eat until they close their eyes. AGI + 1</t>
  </si>
  <si>
    <t>{ sc_start SC_AGIFood, 1200000, 1; percentheal 3,1; }</t>
  </si>
  <si>
    <t>Incredibly smooth, slick, and slippery noodles that are very difficult to eat. AGI + 2</t>
  </si>
  <si>
    <t>{ sc_start SC_AGIFood, 1200000, 2; percentheal 3,1; }</t>
  </si>
  <si>
    <t>Cheese gratin with steamed tentacles mixed into it for an unique flavor. AGI + 3</t>
  </si>
  <si>
    <t>{ sc_start SC_AGIFood, 1200000, 3; percentheal 3,1; }</t>
  </si>
  <si>
    <t>Spicy, cold noodles garnished with sliced pumpkin. AGI + 4</t>
  </si>
  <si>
    <t>{ sc_start SC_AGIFood, 1200000, 4; percentheal 3,1; }</t>
  </si>
  <si>
    <t>Steamed pumpkin and Red Bat wings wrapped in a Hinale leaflet that have a combined flavor that is... indescribable. AGI + 5</t>
  </si>
  <si>
    <t>{ sc_start SC_AGIFood, 1200000, 5; percentheal 6,2; }</t>
  </si>
  <si>
    <t>A special mixed drink of grape juice and honey that has a sweet and sour taste. DEX + 1</t>
  </si>
  <si>
    <t>{ sc_start SC_DEXFood, 1200000, 1; percentheal 2,2; }</t>
  </si>
  <si>
    <t>A special chocolate mousse cake with a smooth luxurious flavor that even Charles Orleans would be proud of. DEX + 2</t>
  </si>
  <si>
    <t>{ sc_start SC_DEXFood, 1200000, 2; percentheal 2,2; }</t>
  </si>
  <si>
    <t>A mix of various, crisp fruit flavored with light, sweet syrup. DEX + 3</t>
  </si>
  <si>
    <t>{ sc_start SC_DEXFood, 1200000, 3; percentheal 2,2; }</t>
  </si>
  <si>
    <t>A hearty sandwich made with slices of freshly baked bread, ground meat and cream cheese that is a favorite dish to eat for lunch. DEX + 4</t>
  </si>
  <si>
    <t>{ sc_start SC_DEXFood, 1200000, 4; percentheal 2,2; }</t>
  </si>
  <si>
    <t>A trendy green salad that is topped with sweet Umbala dressing. DEX + 5</t>
  </si>
  <si>
    <t>{ sc_start SC_DEXFood, 1200000, 5; percentheal 5,5; }</t>
  </si>
  <si>
    <t>Lightly spiced monkey tails deep fried in oil that are popular as a side dish for drinking. LUK + 1</t>
  </si>
  <si>
    <t>{ sc_start SC_LUKFood, 1200000, 1; percentheal 3,2; }</t>
  </si>
  <si>
    <t>A cocktail mixed from various fruit juices. If improperly prepared, it will lack that certain taste. LUK + 2</t>
  </si>
  <si>
    <t>{ sc_start SC_LUKFood, 1200000, 2; percentheal 3,2; }</t>
  </si>
  <si>
    <t>Crunchy, fried sweet potatoes topped with light syrup. Taste very sweet and are perfect if eaten between meals. LUK + 3</t>
  </si>
  <si>
    <t>{ sc_start SC_LUKFood, 1200000, 3; percentheal 4,2; }</t>
  </si>
  <si>
    <t>A Korean steamed fish with ancient lips wrapped in a fresh leaf that is supposedly good for a man's vigor. LUK + 4</t>
  </si>
  <si>
    <t>{ sc_start SC_LUKFood, 1200000, 4; percentheal 4,2; }</t>
  </si>
  <si>
    <t>A fried scorpion tail, which is said to be the most nutritious and tasty part of a scorpion. There are trace bits of poison, so don't eat too much. LUK + 5</t>
  </si>
  <si>
    <t>{ sc_start SC_LUKFood, 1200000, 5; percentheal 5,2; }</t>
  </si>
  <si>
    <t>A marinated beef dish whose splendorous flavor can only be described as... shiny. STR + 6</t>
  </si>
  <si>
    <t>Zelith Aria (5%)</t>
  </si>
  <si>
    <t>{ sc_start SC_STRFood, 1200000, 6; percentheal 10,2; }</t>
  </si>
  <si>
    <t>A great meal for meat lovers, this roast is spiced up with a special sauce. STR + 7</t>
  </si>
  <si>
    <t>{ sc_start SC_STRFood, 1200000, 7; percentheal 10,4; }</t>
  </si>
  <si>
    <t>One of the finest dishes from Louyang, a delicacy made from a bear's meaty foot. STR + 8</t>
  </si>
  <si>
    <t>{ sc_start SC_STRFood, 1200000, 8; percentheal 15,6; }</t>
  </si>
  <si>
    <t>A fresh and juicy satay made from thick tendons. Only good for the first hour after it's cooked. STR + 9</t>
  </si>
  <si>
    <t>{ sc_start SC_STRFood, 1200000, 9; percentheal 15,8; }</t>
  </si>
  <si>
    <t>The epitome of Louyang cuisine. It's ingredients may be hard to find, but culinarily speaking, it's a masterpiece. STR + 10</t>
  </si>
  <si>
    <t>{ sc_start SC_STRFood, 1200000, 10; percentheal 20,20; }</t>
  </si>
  <si>
    <t>An exotic wine whose secret to its exquisite flavor lies in the red mushrooms it contains. INT + 6</t>
  </si>
  <si>
    <t>Yoko Fujibayashi (5%) Marie Heinrike (5%)</t>
  </si>
  <si>
    <t>{ sc_start SC_INTFood, 1200000, 6; percentheal 2,10; }</t>
  </si>
  <si>
    <t>An herbal tea mixed with royal jelly that has a pungent scent, but a refreshing flavor. INT + 7</t>
  </si>
  <si>
    <t>{ sc_start SC_INTFood, 1200000, 7; percentheal 4,10; }</t>
  </si>
  <si>
    <t>A sweetly scented tea, one of Charles Orleans's specialties, that is regularly enjoyed by the royal family. INT + 8</t>
  </si>
  <si>
    <t>{ sc_start SC_INTFood, 1200000, 8; percentheal 6,10; }</t>
  </si>
  <si>
    <t>One of the most exquisite drinks ever created that was presented in celebration of the coronation of King Tristan III. INT + 9</t>
  </si>
  <si>
    <t>{ sc_start SC_INTFood, 1200000, 9; percentheal 8,15; }</t>
  </si>
  <si>
    <t>A cocktail with an unforgettable flavor as impressive as a dragon's breath. INT + 10</t>
  </si>
  <si>
    <t>{ sc_start SC_INTFood, 1200000, 10; percentheal 10,20; }</t>
  </si>
  <si>
    <t>A strange medicine said to have as much healing power as its bitterness. VIT + 6</t>
  </si>
  <si>
    <t>Guinevere Bastion (5%) Adelinde Rinslet (5%)</t>
  </si>
  <si>
    <t>{ sc_start SC_VITFood, 1200000, 6; percentheal 13,0; }</t>
  </si>
  <si>
    <t>A magnificent feast fit for gods that would make mortals cry tears of joy. VIT + 7</t>
  </si>
  <si>
    <t>{ sc_start SC_VITFood, 1200000, 7; percentheal 16,0; }</t>
  </si>
  <si>
    <t>A jumbo sized burrito for jumbo sized appetites, though it is a bit difficult to eat. VIT + 8</t>
  </si>
  <si>
    <t>{ sc_start SC_VITFood, 1200000, 8; percentheal 19,0; }</t>
  </si>
  <si>
    <t>A spicy soup with dragon meat whose flavor gives one the sensation of flight. VIT + 9</t>
  </si>
  <si>
    <t>{ sc_start SC_VITFood, 1200000, 9; percentheal 22,0; }</t>
  </si>
  <si>
    <t>A stew with a funky smell that looks quite suspicious, but it really does give the feeling of immortality. VIT + 10</t>
  </si>
  <si>
    <t>{ sc_start SC_VITFood, 1200000, 10; percentheal 25,0; }</t>
  </si>
  <si>
    <t>Shrimp and chile gratin that is so spicy, it burns. AGI + 6</t>
  </si>
  <si>
    <t>{ sc_start SC_AGIFood, 1200000, 6; percentheal 7,2; }</t>
  </si>
  <si>
    <t>A special Umbala dish made with steamed alligator meat wrapped in vegetables. AGI + 7</t>
  </si>
  <si>
    <t>Byorgue (50%)</t>
  </si>
  <si>
    <t>{ sc_start SC_AGIFood, 1200000, 7; percentheal 8,2; }</t>
  </si>
  <si>
    <t>A spicy curry with a spice known to have the flavor of patience. Fortunately, the taste is balanced with pumpkin. AGI + 8</t>
  </si>
  <si>
    <t>{ sc_start SC_AGIFood, 1200000, 8; percentheal 9,2; }</t>
  </si>
  <si>
    <t>Louyang's specialty stew laced with all sorts of meat that has a tempting scent. AGI + 9</t>
  </si>
  <si>
    <t>{ sc_start SC_AGIFood, 1200000, 9; percentheal 10,2; }</t>
  </si>
  <si>
    <t>One of the four best dishes in the Sograt Desert, this scorpion dish is cooked using the heat of the desert sands. AGI + 10</t>
  </si>
  <si>
    <t>{ sc_start SC_AGIFood, 1200000, 10; percentheal 15,5; }</t>
  </si>
  <si>
    <t>A deliciously sweet bread, haunted by flavor. Makes one's soul seem to soar high as it melts in the mouth. DEX + 7</t>
  </si>
  <si>
    <t>{ sc_start SC_DEXFood, 1200000, 7; percentheal 5,7; }</t>
  </si>
  <si>
    <t>Large toasted bread garnished with huge amounts of meat, cheese, and vegetables. It's so big, that it's hard to eat it as one meal. DEX + 8</t>
  </si>
  <si>
    <t>{ sc_start SC_DEXFood, 1200000, 8; percentheal 5,8; }</t>
  </si>
  <si>
    <t>Heavenly tasting juice that makes the drinker feel refreshed and relaxed. DEX + 9</t>
  </si>
  <si>
    <t>{ sc_start SC_DEXFood, 1200000, 9; percentheal 5,9; }</t>
  </si>
  <si>
    <t>Named after the legendary spring believed to be the source of the world's rivers, this beverage is famous for its amazing taste. DEX + 10</t>
  </si>
  <si>
    <t>{ sc_start SC_DEXFood, 1200000, 10; percentheal 10,10; }</t>
  </si>
  <si>
    <t>A soup that is rumored to bring good luck when it is eaten hot. LUK + 6</t>
  </si>
  <si>
    <t>Hendrik Ein (5%) Caelia Ambrose (5%)</t>
  </si>
  <si>
    <t>{ sc_start SC_LUKFood, 1200000, 6; percentheal 6,3; }</t>
  </si>
  <si>
    <t>Marinated meat and vegetables roasted on a skewer. LUK + 7</t>
  </si>
  <si>
    <t>{ sc_start SC_LUKFood, 1200000, 7; percentheal 7,3; }</t>
  </si>
  <si>
    <t>A riceball garnished with strawberries that give it an unexpectedly delicious taste. LUK + 8</t>
  </si>
  <si>
    <t>{ sc_start SC_LUKFood, 1200000, 8; percentheal 9,3; }</t>
  </si>
  <si>
    <t>A strangely sweet drink that children seem to like, although the aftertaste is pretty gross. LUK + 9</t>
  </si>
  <si>
    <t>{ sc_start SC_LUKFood, 1200000, 9; percentheal 10,4; }</t>
  </si>
  <si>
    <t>A rare specialty dish from Payon that bestows luck on those fortunate enough to eat it. LUK + 10</t>
  </si>
  <si>
    <t>{ sc_start SC_LUKFood, 1200000, 10; percentheal 14,8; }</t>
  </si>
  <si>
    <t>A citrus fruit characterized by its thick rind and small sections. Generally, it is eaten preserved or in bakery goods, such as fruitcakes. (The candied peel rather than the fruit is often used in cooking.)</t>
  </si>
  <si>
    <t>A long pin for holding meat, fish, or vegetable in position while it is being roasted.</t>
  </si>
  <si>
    <t>An ancient, gnarled branch with a contract written in blood upon the bark that can summon stronger creatures than regular Dead Branches. Using it summons 1 Boss monster.</t>
  </si>
  <si>
    <t>Red Palace Treasure (50%) Repherion Treasure (50%) Nuenberg Treasure (50%) Neuschwanstein Treasure (50%) Mersetzdeitz Treasure (50%) Rothenburg Treasure (50%) Sacred Altar Treasure (50%) Wuerzburg Treasure (50%) Yesnelph Treasure (50%) Viblainn Treasure (50%) Swanhild Treasure (50%) Skoegul Treasure (50%) Mardol Treasure (50%) Kriemhild Treasure (50%) Cyr Treasure (50%) Eeyolbriggar Treasure (50%) Bright Arbor Treasure (50%) Bergel Treasure (50%) Bamboo Grove Treasure (50%) Fadhgridh Treasure (50%) Gondul Treasure (50%) Horn Treasure (50%) Holy Shadow Treasure (50%) Hohenschwangau Treasure (50%) Himinn Treasure (50%) Andlangr Treasure (50%)</t>
  </si>
  <si>
    <t>{ monster "this",-1,-1,strcharinfo(0),-3,1,""; }</t>
  </si>
  <si>
    <t>An unlabeled arrow quiver. Maybe you will figure out what it is when you open it. Using it gives you 500 Arrows of a random element.</t>
  </si>
  <si>
    <t>{ getitem groupranditem(IG_Quiver),1; }</t>
  </si>
  <si>
    <t>A beautifully decorated gift set that contains a taming item and Pet Armor. Using it gives you a random Pet Armor and taming item.</t>
  </si>
  <si>
    <t>{ getitem groupranditem(IG_Taming),1; getitem groupranditem(IG_Taming),1; getitem groupranditem(IG_Taming),1; }</t>
  </si>
  <si>
    <t>A beautiful jewelry box containing an accessory. Using it gives you a random Accessory.</t>
  </si>
  <si>
    <t>Sacred Altar Treasure (83.5%) Hohenschwangau Treasure (83.5%) Fadhgridh Treasure (83.5%) Eeyolbriggar Treasure (83.5%)</t>
  </si>
  <si>
    <t>{ getitem groupranditem(IG_Accesory),1; }</t>
  </si>
  <si>
    <t>It's a mask, but what mask is it? You will have to unwrap it to find out. Using it gives you a random Mask.</t>
  </si>
  <si>
    <t>{ getitem groupranditem(IG_Mask),1; }</t>
  </si>
  <si>
    <t>A scroll that has been packed and carefully wrapped. Using it gives you a random Magical Scroll.</t>
  </si>
  <si>
    <t>{ getitem groupranditem(IG_Scroll),1; getitem groupranditem(IG_Scroll),1; getitem groupranditem(IG_Scroll),1; getitem groupranditem(IG_Scroll),1; getitem groupranditem(IG_Scroll),1; }</t>
  </si>
  <si>
    <t>A first aid kit that should contain potions, although they're known to hold other things... Using it gives you a random Potion.</t>
  </si>
  <si>
    <t>{ getitem groupranditem(IG_FirstAid),1; getitem groupranditem(IG_FirstAid),1; getitem groupranditem(IG_FirstAid),1; getitem groupranditem(IG_FirstAid),1; getitem groupranditem(IG_FirstAid),1; }</t>
  </si>
  <si>
    <t>A bundle of food that contains various dishes. Using it gives you a random Food item.</t>
  </si>
  <si>
    <t>{ getitem groupranditem(IG_FoodBag),1; getitem groupranditem(IG_FoodBag),1; getitem groupranditem(IG_FoodBag),1; }</t>
  </si>
  <si>
    <t>A delicious alcoholic beverage made with exotic fruits found only in the Sograt Desert. It's very sweet, so people can get drunk off it without realizing it.</t>
  </si>
  <si>
    <t>{ sc_start SC_Curse,10000,1; }</t>
  </si>
  <si>
    <t>A scarlet colored cocktail, favored by the ladies, that gives the drinker the feeling of lounging on the beach.</t>
  </si>
  <si>
    <t>{ sc_start SC_Stun,10000,1; }</t>
  </si>
  <si>
    <t>Temporarily enchants the user's weapon with the Fire Property.</t>
  </si>
  <si>
    <t>{ sc_start SC_FIREWEAPON,180000,0; }</t>
  </si>
  <si>
    <t>Temporarily enchants the user's weapon with the Water Property.</t>
  </si>
  <si>
    <t>Temporarily enchants the user's weapon with the Earth Property.</t>
  </si>
  <si>
    <t>{ sc_start SC_EARTHWEAPON,180000,0; }</t>
  </si>
  <si>
    <t>Temporarily enchants the user's weapon with the Wind Property.</t>
  </si>
  <si>
    <t>{ sc_start SC_WINDWEAPON,180000,0; }</t>
  </si>
  <si>
    <t>A potion that will temporarily increase the user's resistance to the Fire Property at the cost of increasing damage from the Water Property for the potion's active duration.</t>
  </si>
  <si>
    <t>{ sc_start4 SC_ARMOR_ELEMENT,1200000,-15,0,20,0; }</t>
  </si>
  <si>
    <t>A potion that will temporarily increase the user's resistance to the Water Property at the cost of increasing damage from the Wind Property for the potion's active duration. [ eRO Quest Item ]</t>
  </si>
  <si>
    <t>{ sc_start4 SC_ARMOR_ELEMENT,1200000,20,0,0,-15; }</t>
  </si>
  <si>
    <t>A potion that will temporarily increase the user's resistance to the Earth Property at the cost of increasing damage from the Fire Property for the potion's active duration.</t>
  </si>
  <si>
    <t>{ sc_start4 SC_ARMOR_ELEMENT,1200000,0,20,-15,0; }</t>
  </si>
  <si>
    <t>A potion that will temporarily increase the user's resistance to the Wind Property at the cost of increasing damage from the Earth Property for the potion's active duration.</t>
  </si>
  <si>
    <t>{ sc_start4 SC_ARMOR_ELEMENT,1200000,0,-15,0,20; }</t>
  </si>
  <si>
    <t>Doughy, chewy snacks made out of pine pollen, chestnut flour and honey, which enhance the flavor of teas. Embossed with the characters for safety, luck and longevity, these cookies are made to wish good fortune to those who eat them. Temporarily increases HIT by 30.</t>
  </si>
  <si>
    <t>{ sc_start SC_HitFood,1200000,30; }</t>
  </si>
  <si>
    <t>These traditional crackers from a nation in the far East are made of mixed flour, honey and sweet liquor. Temporarily adds + 30 to Flee Rate.</t>
  </si>
  <si>
    <t>{ sc_start SC_FleeFood,1200000,30; }</t>
  </si>
  <si>
    <t>A colorful rice cake that is used as a party food in the far East. Temporarily adds + 10 ATK and MATK.</t>
  </si>
  <si>
    <t>{ sc_start SC_BATKFood,1200000,10; sc_start SC_MATKFood,120000,10; }</t>
  </si>
  <si>
    <t>A cooking kit that is designed for outdoor use. It's a little crude, but it's also portable.</t>
  </si>
  <si>
    <t>{ produce 1,11; }</t>
  </si>
  <si>
    <t>A cooking kit designed for use in the home. It's sophisticated enough for you to craft meals with that homemade quality.</t>
  </si>
  <si>
    <t>{ produce 2,11; }</t>
  </si>
  <si>
    <t>A cooking kit said to be used by chefs working in the royal palace to craft nobly exquisite dishes.</t>
  </si>
  <si>
    <t>Dimik (25%) Dimik (25%) Dimik (25%) Aliza (25%) Dimik (25%) Tengu (10%) Alice (5%)</t>
  </si>
  <si>
    <t>{ produce 4,11; }</t>
  </si>
  <si>
    <t>The legendary cooking kit that is said to make any recipe wondrously, sublimely delicious.</t>
  </si>
  <si>
    <t>{ produce 5,11; }</t>
  </si>
  <si>
    <t>A bag, stuffed with various snacks, that generally coveted by those with a sweet tooth.</t>
  </si>
  <si>
    <t>{ getitem groupranditem(IG_CookieBag),1; getitem groupranditem(IG_CookieBag),1; getitem groupranditem(IG_CookieBag),1; }</t>
  </si>
  <si>
    <t>A drink that is already past its expiration date, and no longer has any potency. Or does it?</t>
  </si>
  <si>
    <t>A small, red bag that magically changes your clothes into a Santa Suit for 10 minutes.</t>
  </si>
  <si>
    <t>{ sc_start SC_Xmas,600000,0; }</t>
  </si>
  <si>
    <t>One of McDonald's desert menu. Just thinking about McDonald's reminds you of this Ice Cone. Restores one half of Maximum HP and SP and lets you forget about the heat. You can only buy it once a day and only until xx.</t>
  </si>
  <si>
    <t>{ if(gettime(5) != MDiceCone) { set MDiceCone,gettime(5); percentheal 50,50; } }</t>
  </si>
  <si>
    <t>A red envelope filled with good fortune, given by married couples to friends and family to celebrate new beginnings.</t>
  </si>
  <si>
    <t>{ set Zeny,Zeny+rand(1000,10000); delitem 12134,1; }</t>
  </si>
  <si>
    <t>A wonderfully refreshing drink that may cause stumbling and regrettably hazy memories of the night before when drank in excess. Restores one half of Maximum HP and SP, but has a 10% chance of auto casting 'Confusion' on the user.</t>
  </si>
  <si>
    <t>{ percentheal 50,50; if(rand(100) &gt;= 90)sc_start SC_Confusion,10000,0; }</t>
  </si>
  <si>
    <t>If you use it, you can get Chocolate, Candy, Woman Glory or Women's Medal.</t>
  </si>
  <si>
    <t>{ getitem callfunc("F_RandMes",4,558,529,2668,7518),1; }</t>
  </si>
  <si>
    <t>First Stage</t>
  </si>
  <si>
    <t>First stage item.</t>
  </si>
  <si>
    <t>Second Stage</t>
  </si>
  <si>
    <t>Second stage item.</t>
  </si>
  <si>
    <t>Third Stage</t>
  </si>
  <si>
    <t>Third stage item.</t>
  </si>
  <si>
    <t>Fourth Stage</t>
  </si>
  <si>
    <t>Fourth stage item.</t>
  </si>
  <si>
    <t>Fifth Stage</t>
  </si>
  <si>
    <t>Fifth stage item.</t>
  </si>
  <si>
    <t>A book of magic written by Ayala. Increase your AGI by 10 for 30 minutes.</t>
  </si>
  <si>
    <t>{ sc_start SC_AGIFood, 1800000, 10; }</t>
  </si>
  <si>
    <t>A drink that can quench any thirst. Let's drink it cold! Restores one quarter of Maximum HP and SP.</t>
  </si>
  <si>
    <t>A bullet cartridge that contains 500 Lightning Spheres.</t>
  </si>
  <si>
    <t>{ getitem 13204,500; }</t>
  </si>
  <si>
    <t>A bullet cartridge that contains 500 Blind Spheres.</t>
  </si>
  <si>
    <t>{ getitem 13206,500; }</t>
  </si>
  <si>
    <t>A bullet cartridge that contains 500 Poison Spheres.</t>
  </si>
  <si>
    <t>{ getitem 13205,500; }</t>
  </si>
  <si>
    <t>A bullet cartridge that contains 500 Freezing Spheres.</t>
  </si>
  <si>
    <t>{ getitem 13207,500; }</t>
  </si>
  <si>
    <t>A bullet cartridge that contains 500 Flare Spheres.</t>
  </si>
  <si>
    <t>{ getitem 13203,500; }</t>
  </si>
  <si>
    <t>A bullet cartridge that contains 500 regular Bullets.</t>
  </si>
  <si>
    <t>{ getitem 13200,500; }</t>
  </si>
  <si>
    <t>A bullet cartridge that contains 500 Bloody Bullets.</t>
  </si>
  <si>
    <t>{ getitem 13202,500; }</t>
  </si>
  <si>
    <t>A bullet cartridge that contains 500 Silver Bullets.</t>
  </si>
  <si>
    <t>Trevante Deschain (100%)</t>
  </si>
  <si>
    <t>{ getitem 13201,500; }</t>
  </si>
  <si>
    <t>A box which contains a gift. ...</t>
  </si>
  <si>
    <t>You can summon a Level 1 mercenary Archer.</t>
  </si>
  <si>
    <t>{ mercenary_create 6017,1800000; }</t>
  </si>
  <si>
    <t>You can summon a Level 2 mercenary Archer.</t>
  </si>
  <si>
    <t>{ mercenary_create 6018,1800000; }</t>
  </si>
  <si>
    <t>You can summon a Level 3 mercenary Archer.</t>
  </si>
  <si>
    <t>{ mercenary_create 6019,1800000; }</t>
  </si>
  <si>
    <t>You can summon a Level 4 mercenary Archer.</t>
  </si>
  <si>
    <t>{ mercenary_create 6020,1800000; }</t>
  </si>
  <si>
    <t>You can summon a Level 5 mercenary Archer.</t>
  </si>
  <si>
    <t>{ mercenary_create 6021,1800000; }</t>
  </si>
  <si>
    <t>You can summon a Level 6 mercenary Archer.</t>
  </si>
  <si>
    <t>{ mercenary_create 6022,1800000; }</t>
  </si>
  <si>
    <t>You can summon a Level 7 mercenary Archer.</t>
  </si>
  <si>
    <t>{ mercenary_create 6023,1800000; }</t>
  </si>
  <si>
    <t>You can summon a Level 8 mercenary Archer.</t>
  </si>
  <si>
    <t>{ mercenary_create 6024,1800000; }</t>
  </si>
  <si>
    <t>You can summon a Level 9 mercenary Archer.</t>
  </si>
  <si>
    <t>{ mercenary_create 6025,1800000; }</t>
  </si>
  <si>
    <t>You can summon the highest level mercenary Archer.</t>
  </si>
  <si>
    <t>{ mercenary_create 6026,1800000; }</t>
  </si>
  <si>
    <t>You can summon a Level 1 mercenary Swordsman.</t>
  </si>
  <si>
    <t>{ mercenary_create 6037,1800000; }</t>
  </si>
  <si>
    <t>You can summon a Level 2 mercenary Swordsman.</t>
  </si>
  <si>
    <t>{ mercenary_create 6038,1800000; }</t>
  </si>
  <si>
    <t>You can summon a Level 3 mercenary Swordsman.</t>
  </si>
  <si>
    <t>{ mercenary_create 6039,1800000; }</t>
  </si>
  <si>
    <t>You can summon a Level 4 mercenary Swordsman.</t>
  </si>
  <si>
    <t>{ mercenary_create 6040,1800000; }</t>
  </si>
  <si>
    <t>You can summon a Level 5 mercenary Swordsman.</t>
  </si>
  <si>
    <t>{ mercenary_create 6041,1800000; }</t>
  </si>
  <si>
    <t>You can summon a Level 6 mercenary Swordsman.</t>
  </si>
  <si>
    <t>{ mercenary_create 6042,1800000; }</t>
  </si>
  <si>
    <t>You can summon a Level 7 mercenary Swordsman.</t>
  </si>
  <si>
    <t>{ mercenary_create 6043,1800000; }</t>
  </si>
  <si>
    <t>You can summon a Level 8 mercenary Swordsman.</t>
  </si>
  <si>
    <t>{ mercenary_create 6044,1800000; }</t>
  </si>
  <si>
    <t>You can summon a Level 9 mercenary Swordsman.</t>
  </si>
  <si>
    <t>{ mercenary_create 6045,1800000; }</t>
  </si>
  <si>
    <t>You can summon the highest level mercenary Swordsman.</t>
  </si>
  <si>
    <t>{ mercenary_create 6046,1800000; }</t>
  </si>
  <si>
    <t>You can summon a Level 1 mercenary Spearman.</t>
  </si>
  <si>
    <t>{ mercenary_create 6027,1800000; }</t>
  </si>
  <si>
    <t>You can summon a Level 2 mercenary Spearman.</t>
  </si>
  <si>
    <t>{ mercenary_create 6028,1800000; }</t>
  </si>
  <si>
    <t>You can summon a Level 3 mercenary Spearman.</t>
  </si>
  <si>
    <t>{ mercenary_create 6029,1800000; }</t>
  </si>
  <si>
    <t>You can summon a Level 4 mercenary Spearman.</t>
  </si>
  <si>
    <t>{ mercenary_create 6030,1800000; }</t>
  </si>
  <si>
    <t>You can summon a Level 5 mercenary Spearman.</t>
  </si>
  <si>
    <t>{ mercenary_create 6031,1800000; }</t>
  </si>
  <si>
    <t>You can summon a Level 6 mercenary Spearman.</t>
  </si>
  <si>
    <t>{ mercenary_create 6032,1800000; }</t>
  </si>
  <si>
    <t>You can summon a Level 7 mercenary Spearman.</t>
  </si>
  <si>
    <t>{ mercenary_create 6033,1800000; }</t>
  </si>
  <si>
    <t>You can summon a Level 8 mercenary Spearman.</t>
  </si>
  <si>
    <t>{ mercenary_create 6034,1800000; }</t>
  </si>
  <si>
    <t>You can summon a Level 9 mercenary Spearman.</t>
  </si>
  <si>
    <t>{ mercenary_create 6035,1800000; }</t>
  </si>
  <si>
    <t>You can summon the highest level mercenary Spearman.</t>
  </si>
  <si>
    <t>{ mercenary_create 6036,1800000; }</t>
  </si>
  <si>
    <t>A quiver which contains 500 Holy Arrows.</t>
  </si>
  <si>
    <t>Agav (25%) Aunoe (25%) Echio (10%) Fanat (5%)</t>
  </si>
  <si>
    <t>{ getitem 1772,500; }</t>
  </si>
  <si>
    <t>An HP potion distributed by the Mercenary guild only for Mercenaries. Can not be used by players. Effect : Recovers 1000 HP.</t>
  </si>
  <si>
    <t>{ mercenary_heal 1000,0; }</t>
  </si>
  <si>
    <t>An SP potion distributed by the Mercenary guild only for Mercenaries. Can not be used by players. Effect : Recovers 100 SP.</t>
  </si>
  <si>
    <t>{ mercenary_heal 0,100; }</t>
  </si>
  <si>
    <t>A box that glows with a mysterious, red color. If you open it, something good may be inside.</t>
  </si>
  <si>
    <t>{ getitem groupranditem(IG_RedBox),1; }</t>
  </si>
  <si>
    <t>A box that glows with a mysterious, green color. If you open it, something good may be inside.</t>
  </si>
  <si>
    <t>{ getitem groupranditem(IG_GreenBox),1; }</t>
  </si>
  <si>
    <t>A moon cake made by grace of moon fairy. Increase HP and SP Recovery by 50%.</t>
  </si>
  <si>
    <t>{ getitem groupranditem(IG_RedBox_2),1; }</t>
  </si>
  <si>
    <t>A sweet and finest moon cake. It makes your body feel light. Temporarily Increase Movement Speed.</t>
  </si>
  <si>
    <t>A special moon cake. It is fragrant and the silver one grade taste is born. When it eats and the body comes to be light and the impression which comes to be nimble holds. Temporarily Increase Attack Speed, Increase Movement Speed.</t>
  </si>
  <si>
    <t>A small bundle that reminds you of your hometown, you will feel warmth when hold it in your hand.</t>
  </si>
  <si>
    <t>Spring Rabbit (50%)</t>
  </si>
  <si>
    <t>{ getitem groupranditem(IG_HometownGift),1; getitem groupranditem(IG_HometownGift),1; getitem groupranditem(IG_HometownGift),1; }</t>
  </si>
  <si>
    <t>A white biscuit that makes you feel full once you??ve eaten it. Recover a small amount of HP.</t>
  </si>
  <si>
    <t>{ percentheal 50,0; }</t>
  </si>
  <si>
    <t>A salty flavored biscuit. Recover a small amount of HP and SP.</t>
  </si>
  <si>
    <t>{ percentheal 10,10; }</t>
  </si>
  <si>
    <t>Biscuit mixed with the flavor of Vanilla. LUK + 21</t>
  </si>
  <si>
    <t>{ sc_start SC_INCLUK,1200000,21; }</t>
  </si>
  <si>
    <t>The tasty smell from the paper.</t>
  </si>
  <si>
    <t>A Christmas Cake which is only available during the Christmas season. Recover a small amount of HP. Cast Level 3 Magnificat by chance. Active Period : 2006 December 11th ~ 2007 January 3rd</t>
  </si>
  <si>
    <t>{ itemskill "PR_MAGNIFICAT",3; }</t>
  </si>
  <si>
    <t>The criticism which is the possibility of seeing frequently the red box which it commits.</t>
  </si>
  <si>
    <t>The epitome of Louyang cuisine. It's ingredients may be hard to find, but culinarily speaking, it's a masterpiece. STR + 10 for 30 minutes.</t>
  </si>
  <si>
    <t>{ sc_start SC_STRFood,1800000, 10; percentheal 5,5; }</t>
  </si>
  <si>
    <t>One of the four best dishes in the Sograt Desert, this scorpion dish is cooked using the heat of the desert sands. AGI + 10 for 30 minutes.</t>
  </si>
  <si>
    <t>{ sc_start SC_AGIFood,1800000, 10; percentheal 5,5; }</t>
  </si>
  <si>
    <t>A cocktail with an unforgettable flavor as impressive as a dragon's breath. INT + 10 for 30 minutes.</t>
  </si>
  <si>
    <t>{ sc_start SC_INTFood,1800000, 10; percentheal 5,5; }</t>
  </si>
  <si>
    <t>Named after the legendary spring believed to be the source of the world's rivers, this beverage is famous for its amazing taste. DEX + 10 for 30 minutes.</t>
  </si>
  <si>
    <t>{ sc_start SC_DEXFood,1800000, 10; percentheal 5,5; }</t>
  </si>
  <si>
    <t>A rare specialty dish from Payon that bestows luck on those fortunate enough to eat it. LUK + 10 for 30 minutes.</t>
  </si>
  <si>
    <t>{ sc_start SC_LUKFood,1800000, 10; percentheal 5,5; }</t>
  </si>
  <si>
    <t>A stew with a funky smell that looks quite suspicious, but it really does give the feeling of immortality. VIT + 10 for 30 minutes.</t>
  </si>
  <si>
    <t>{ sc_start SC_VITFood,1800000, 10; percentheal 5,5; }</t>
  </si>
  <si>
    <t>A manual that explains the effective way of the battle. It is a very detailed and well composed manual. EXP rate is increased by 50% for 30 minutes.</t>
  </si>
  <si>
    <t>{ sc_start SC_EXPBOOST,1800000,50; }</t>
  </si>
  <si>
    <t>A life insurance certificate issued by Kafra Center. Once the player receives the benefit from this certificate, the item will lose its effect. If the character dies within the 30 minutes duration, no loss of EXP will be made. Corrected display suppose to be will not lose any experience the first time you ko'ed. The effect will disappear after your first KO'.</t>
  </si>
  <si>
    <t>{ sc_start SC_LIFEINSURANCE,1800000,0; }</t>
  </si>
  <si>
    <t>Tasty and sweet bubble gum. Within the 30 minutes duration after eating it, Item drop rate increase by 100% for 30 minutes.</t>
  </si>
  <si>
    <t>{ sc_start SC_ITEMBOOST,1800000,100; }</t>
  </si>
  <si>
    <t>Kafra name card issued by the Kafra Center. The Kafra will be in service once the call is made.</t>
  </si>
  <si>
    <t>Enchanted giant wing which lived in ancient times. Allows to teleport many people at once to random areas when used by party master. All the party members in the same map will move to the location where the party leader is sent.</t>
  </si>
  <si>
    <t>Pressing the button on this stick will flash blinding light that seems to cause memory loss. Resets the Skill Tree and gives the corresponding number of Skill Points. This item can only be used in town, and the character must carry 0 weight, and can not be equipped with a Pushcart, Falcon, or PecoPeco. Can not be used by Novice Class.</t>
  </si>
  <si>
    <t>A clean convex mirror that can be used to detect the appearance of Boss Monsters exists in the map. If the Boss Monster exists, its location will be indicated on the mini map during the active duration of this item. 10 minute duration that is canceled when the player leaves the map or logs out. Lord of the Dead, and Boss Monsters in the Bio Lab, Ktullanux,Memory of Thanatos, And some other event MVP monsters can not be detected by using this item.</t>
  </si>
  <si>
    <t>{ sc_start SC_BOSSMAPINFO,600000,0; }</t>
  </si>
  <si>
    <t>Scroll that has the record of using Level 10 Blessing. Caution-- This item won't work while your character is casting a spell or skill.</t>
  </si>
  <si>
    <t>{ skilleffect "AL_BLESSING",0; sc_start SC_BLESSING,240000,10; }</t>
  </si>
  <si>
    <t>Scroll that has the record of using Level 10 Increase Agility. Caution-- This item won't work while your character is casting a spell or skill. This item consumes 15 HP and will be ineffective if the character has fewer than 15 HP.</t>
  </si>
  <si>
    <t>{ if (Hp &gt; 15) { skilleffect "AL_INCAGI",0; sc_start SC_INCREASEAGI,240000,10; heal -15,0; } }</t>
  </si>
  <si>
    <t>Scroll that has the record of using Level 5 Aspersio. Scroll will get damaged if there is no Holy Water. Caution-- This item won't work while your character is casting a spell or skill.</t>
  </si>
  <si>
    <t>{ if (countitem(523) &gt; 0) { skilleffect "PR_ASPERSIO",0; sc_start SC_ASPERSIO,180000,5; delitem 523,1; } }</t>
  </si>
  <si>
    <t>Scroll that has the record of using Level 5 Assumtio. Caution-- This item won't work while your character is casting a spell or skill.</t>
  </si>
  <si>
    <t>{ skilleffect "HP_ASSUMPTIO",0; sc_start SC_ASSUMPTIO,100000,5; }</t>
  </si>
  <si>
    <t>Scroll that has the record of using Level 10 Wind Walk. Caution-- This item won't work while your character is casting a spell or skill. This scroll will be ineffective if the character is not equipped with a Mace. Or Axe Class weapon.</t>
  </si>
  <si>
    <t>{ skilleffect "SN_WINDWALK",0; sc_start SC_WINDWALK,250000,5; }</t>
  </si>
  <si>
    <t>Scroll that has the record of using Level 5 Adrenaline Rush. Caution - This item won't work while your character is casting a spell or skill. Caution - If the user is not equipped with an Axe Weapon, the scroll will be gone without giving any effect.</t>
  </si>
  <si>
    <t>{ if(isequipped(1301,1302,1303)) skilleffect "BS_ADRENALINE",0; sc_start SC_ADRENALINE,150000,5; }</t>
  </si>
  <si>
    <t>A trumpet shape mechanism that can be carried with hand. If you put it near your mouth when you're talking, it has the ability to send your voice further. Allows you to broadcast your speech in the server. Warning - It can be used once every 3 minutes now or the effect will be gone.</t>
  </si>
  <si>
    <t>{ input .@megaphone$; announce strcharinfo(0) + ": " + .@megaphone$,bc_recruit,0xFF0000; end; }</t>
  </si>
  <si>
    <t>A Candy Cane which is sweet enough to melt your tongue. It's far too sweet for humans to eat but Christmas Goblins may like it.</t>
  </si>
  <si>
    <t>{ sc_start SC_SpeedUp0,5400000,0; percentheal 100,100; sc_start SC_STRFOOD,5400000,10; sc_start SC_DEXFOOD,5400000,5; sc_start SC_ATKPOTION,5400000,22; sc_start SC_MATKFOOD,5400000,15; }</t>
  </si>
  <si>
    <t>{ sc_start SC_SpeedUp0,5400000,0; percentheal 100,100; sc_start SC_INTFOOD,5400000,8; sc_start SC_VITFOOD,5400000,7; sc_start SC_LUKFOOD,5400000,7; sc_start SC_ATKPOTION,5400000,10; }</t>
  </si>
  <si>
    <t>{ sc_start SC_SpeedUp0,5400000,0; percentheal 100,100; sc_start SC_AGIFOOD,5400000,15; sc_start SC_ATKPOTION,5400000,52; sc_start SC_MATKFOOD,5400000,10; }</t>
  </si>
  <si>
    <t>{ sc_start SC_SpeedUp0,5400000,0; percentheal 100,100; sc_start SC_STRFOOD,5400000,3; sc_start SC_AGIFOOD,5400000,5; sc_start SC_VITFOOD,5400000,10; sc_start SC_MATKFOOD,5400000,52; }</t>
  </si>
  <si>
    <t>{ sc_start SC_SpeedUp0,5400000,0; percentheal 100,100; sc_start SC_INTFOOD,5400000,3; sc_start SC_DEXFOOD,5400000,12; sc_start SC_ATKPOTION,5400000,20; sc_start SC_MATKFOOD,5400000,20; }</t>
  </si>
  <si>
    <t>{ percentheal 100,100; sc_start SC_SpeedUp0,5400000,0; sc_start SC_STRFOOD,5400000,6; sc_start SC_DEXFOOD,5400000,6; sc_start SC_AGIFOOD,5400000,6; sc_start SC_INTFOOD,5400000,6; sc_start SC_VITFOOD,5400000,6; sc_start SC_LUKFOOD,5400000,6; sc_start SC_ATKPOTION,5400000,24; sc_start SC_MATKFOOD,5400000,24; }</t>
  </si>
  <si>
    <t>Square flat pastry from the milk, the flour, the honey and other products. The rate of movement and attack is increased for 15 minutes.</t>
  </si>
  <si>
    <t>Foam beverage of brown color. Looks like home-brewed beer, but nonalcoholic. Traditionally it is drank out of the figured wineglasses. Recovers HP and SP.</t>
  </si>
  <si>
    <t>This is the original genuine chocolate! It has 99% Cacao content. Absolutely the flavor is quite bitter but some maniacs love it. Recovers a small amount of HP.</t>
  </si>
  <si>
    <t>{ percentheal 25,0; }</t>
  </si>
  <si>
    <t>A new type chocolate that a fresh strawberry is coated with a chocolate. You can taste its sweet flavor with the savor of a fresh strawberry. Recovers a small amount of SP. Cast Level 5 Blessing.</t>
  </si>
  <si>
    <t>{ percentheal 0,5; skilleffect "AL_BLESSING",0; sc_start SC_BLESSING,240000,10; }</t>
  </si>
  <si>
    <t>A well-baked tart that filled with fresh-cream blended soft chocolate. Recovers a small amount of HP. Cast Level 5 Angelus.</t>
  </si>
  <si>
    <t>{ percentheal 5,0; itemskill "AL_ANGELUS",5; }</t>
  </si>
  <si>
    <t>A dollop of unidentified black thing. If you examine it closely, you may recognize that it is a chocolate. What happened with this chocolate? Recovers a small amount of SP.</t>
  </si>
  <si>
    <t>{ percentheal 0,5; sc_start SC_Poison,18000,0; sc_start SC_Bleeding,18000,0; }</t>
  </si>
  <si>
    <t>It is old but from when it eats and the stomach disorder is same the day thing.</t>
  </si>
  <si>
    <t>{ if(rand(1000)&lt;100) sc_start SC_DPoison,10000,0; sc_start SC_Poison,50000,0; }</t>
  </si>
  <si>
    <t>The box which the color fades very old yellow. What will come out and anyone which falls it does not know.</t>
  </si>
  <si>
    <t>{ getitem groupranditem(IG_YellowBox),1; }</t>
  </si>
  <si>
    <t>A Potion from the Mercenary guild which increases Attack Speed. Can not be used by players. Increases the Attack Speed of a players Mercenary by 10%.</t>
  </si>
  <si>
    <t>{ mercenary_sc_start SC_ASPDPOTION0,1800000,0; }</t>
  </si>
  <si>
    <t>A Potion from the Mercenary guild which increases Attack Speed. Can not be used by players. Increases the Attack Speed of a players Mercenary by 15%.</t>
  </si>
  <si>
    <t>{ mercenary_sc_start SC_ASPDPOTION1,1800000,0; }</t>
  </si>
  <si>
    <t>A Potion from the Mercenary guild which increases Attack Speed. Can not be used by players. Increases the Attack Speed of a players Mercenary by 20%.</t>
  </si>
  <si>
    <t>{ mercenary_sc_start SC_ASPDPOTION2,1800000,0; }</t>
  </si>
  <si>
    <t>Some the gift box which seems old. The silence will not be included pedigree the deep futures.</t>
  </si>
  <si>
    <t>{ getitem groupranditem(IG_OldGiftBox),1; }</t>
  </si>
  <si>
    <t>A frothy green ale brewed by O'Riley the Leprechaun.</t>
  </si>
  <si>
    <t>{ percentheal 100,0; }</t>
  </si>
  <si>
    <t>Powerful spirits are sealed within this album. What will happen if the seal is undone?</t>
  </si>
  <si>
    <t>{ getitem groupranditem(IG_MagicCardAlbum),1; }</t>
  </si>
  <si>
    <t>A glass of sweetened fruits and desserts served with crushed ice and lots of milk. A Filipino dessert that never fails to help quench the summer heat. All Stats +3 for 10 minute duration. Limited to Level 20 or above players.</t>
  </si>
  <si>
    <t>{ sc_start SC_INCALLSTATUS,600000,3; }</t>
  </si>
  <si>
    <t>A box containing Fancy Ball ornament.</t>
  </si>
  <si>
    <t>{ getitem groupranditem(IG_Masquerade),1; }</t>
  </si>
  <si>
    <t>The epitome of Louyang cuisine. It's ingredients may be hard to find, but culinarily speaking, it's a masterpiece. STR + 10 for 1 hours.</t>
  </si>
  <si>
    <t>{ sc_start SC_STRFOOD,3600000,10; percentheal 20,20; }</t>
  </si>
  <si>
    <t>One of the four best dishes in the Sograt Desert, this scorpion dish is cooked using the heat of the desert sands. AGI + 10 for 1 hours.</t>
  </si>
  <si>
    <t>{ sc_start SC_AGIFOOD,3600000,10; percentheal 15,5; }</t>
  </si>
  <si>
    <t>A cocktail with an unforgettable flavor as impressive as a dragon's breath. INT + 10 for 1 hours.</t>
  </si>
  <si>
    <t>{ sc_start SC_INTFOOD,3600000,10; percentheal 10,20; }</t>
  </si>
  <si>
    <t>Named after the legendary spring believed to be the source of the world's rivers, this beverage is famous for its amazing taste. DEX + 10 for 1 hours.</t>
  </si>
  <si>
    <t>{ sc_start SC_DEXFOOD,3600000,10; percentheal 10,10; }</t>
  </si>
  <si>
    <t>A rare specialty dish from Payon that bestows luck on those fortunate enough to eat it. LUK + 10 for 1 hours.</t>
  </si>
  <si>
    <t>{ sc_start SC_LUKFOOD,3600000,10; percentheal 14,8; }</t>
  </si>
  <si>
    <t>A stew with a funky smell that looks quite suspicious, but it really does give the feeling of immortality. VIT + 10 for 1 hour.</t>
  </si>
  <si>
    <t>{ sc_start SC_VITFOOD,3600000,10; percentheal 25,0; }</t>
  </si>
  <si>
    <t>A white pill that helps your body to overcome cold. The consumer's HP and SP will be restored by 25%. Required Level : 50</t>
  </si>
  <si>
    <t>{ percentheal 25,25; }</t>
  </si>
  <si>
    <t>A box containing Bomb Poring. When it used, the Bomb Poring was recalled all. It does not have to use from amiableness surroundings end.</t>
  </si>
  <si>
    <t>{ monster "this",-1,-1,"--ja--",1904,1,""; }</t>
  </si>
  <si>
    <t>Miracle Medicine</t>
  </si>
  <si>
    <t>An enchanted tonic made from a dream flower.</t>
  </si>
  <si>
    <t>Summer Event Suit</t>
  </si>
  <si>
    <t>It's a limited Summer Item. It's cool Summer clothing for outside. If you wear it, you'll be like the light and fly away.</t>
  </si>
  <si>
    <t>Secret Medicine</t>
  </si>
  <si>
    <t>Refined the root of the flower of fantasy and the liquid medicine which it made.</t>
  </si>
  <si>
    <t>{ sc_start SC_ATKPOTION,60000,10; sc_start SC_MATKFood,120000,10; }</t>
  </si>
  <si>
    <t>Foodstuffs prepared for urgent situation. Don't eat too fast, you might be chocked with this. ATK + 15 for 10 minutes.</t>
  </si>
  <si>
    <t>{ sc_start SC_ATKPOTION,600000,15; }</t>
  </si>
  <si>
    <t>Foodstuffs prepared for urgent situation. Don't eat too fast, you might be chocked with this. MATK + 15 for 10 minutes.</t>
  </si>
  <si>
    <t>{ sc_start SC_MATKPOTION,600000,15; }</t>
  </si>
  <si>
    <t>Military Rations A</t>
  </si>
  <si>
    <t>Improved snack A which is convenient for busy life. Don't be sure about the taste. Restores amount of HP by 5%.</t>
  </si>
  <si>
    <t>{ percentheal 5,0; }</t>
  </si>
  <si>
    <t>Military Rations B</t>
  </si>
  <si>
    <t>Improved snack B which is convenient for busy life. Don't be sure about the taste. HIT + 33 for 10 minutes.</t>
  </si>
  <si>
    <t>{ sc_start SC_INCHIT,600000,3; }</t>
  </si>
  <si>
    <t>Military Rations C</t>
  </si>
  <si>
    <t>Improved snack C which is convenient for busy life. Don't be sure about the taste. FLEE + 33 for 10 minutes.</t>
  </si>
  <si>
    <t>{ sc_start SC_INCFLEE,600000,33; }</t>
  </si>
  <si>
    <t>... Only one of Eastern religious groups can be created. Increases Maximum HP + 5% for 1 hour. Increases HP + 10%.</t>
  </si>
  <si>
    <t>{ sc_start SC_INCMHPRATE,36000000,5; percentheal 10,0; }</t>
  </si>
  <si>
    <t>Created as a vision of the various magic herb pills. ... Increases Maximum SP + 5% for 1 hour. Increases SP + 10%.</t>
  </si>
  <si>
    <t>{ sc_start SC_INCMSPRATE,36000000,5; percentheal 0,10; }</t>
  </si>
  <si>
    <t>Mimic Summon Scroll Level 1</t>
  </si>
  <si>
    <t>A book that can summon a monster Mimic as a Mercenary. Don't need to feed him though. Mercenary disappears when its owner has drained all energy.</t>
  </si>
  <si>
    <t>{ mercenary_create 1191,1800000; }</t>
  </si>
  <si>
    <t>Disguise Summon Scroll Level 1</t>
  </si>
  <si>
    <t>A book that can summon a monster Disguise as a Mercenary. He looks little delinquent but he is actually nice when you get to know him. Mercenary disappears when its owner has drained all energy.</t>
  </si>
  <si>
    <t>{ mercenary_create 1506,1800000; }</t>
  </si>
  <si>
    <t>Alice Summon Scroll Level 1</t>
  </si>
  <si>
    <t>A book that can summon a monster Alice as a Mercenary. Don't give her overwork. Mercenary disappears when its owner has drained all energy.</t>
  </si>
  <si>
    <t>{ mercenary_create 1275,1800000; }</t>
  </si>
  <si>
    <t>A scroll endowed with undead elemental magic. When used, grants 20% resistance to Fire, Water, Wind, and Earth property attacks for 5 minutes.</t>
  </si>
  <si>
    <t>{ sc_start4 SC_ARMOR_RESIST,300000,20,20,20,20; }</t>
  </si>
  <si>
    <t>A scroll endowed with Holy elemental magic. When used, grants armor attribute for 5 minutes Holy attribute to convert.</t>
  </si>
  <si>
    <t>{ specialeffect2 91; sc_start SC_BENEDICTIO,300000,1; }</t>
  </si>
  <si>
    <t>A box contains treasure box- This contains a huge treasure cases maybe not ...</t>
  </si>
  <si>
    <t>A box contains fancy ball ornament.</t>
  </si>
  <si>
    <t>An item which when you breathe in this powder, your font becomes cute. To make the best use of it, its best used when you want to express your love, or when you want to say that you're sorry after making a big mistake. When double clicked, your font changes, and when used again, your font goes back to normal. Works only for chats said above your head and for vend names.</t>
  </si>
  <si>
    <t>An item which when you breathe in this powder, your font becomes a bit evil. To make the best use of it, its best used when you have something you want to complain about, or when you want to do something awful. When double clicked, your font changes, and when used again, your font goes back to normal Works only for chats said above your head and for vend names.</t>
  </si>
  <si>
    <t>An item which when you breathe in this powder, your font becomes humorous. To make the best use of it, its best used when you have something you want to talk about thats funny. When double clicked, your font changes, and when used again, your font goes back to normal. Works only for chats said above your head and for vend names.</t>
  </si>
  <si>
    <t>When double clicked, your font changes, and when used again, your font goes back to normal. Works only for chats said above your head and for vend names. HP Recovery + 5%, Enables use of Level 5 Blessing.</t>
  </si>
  <si>
    <t>{ percentheal 5,0; skilleffect "AL_BLESSING",0; sc_start SC_BLESSING,120000,5; }</t>
  </si>
  <si>
    <t>... SP Recovery + 5%, Increases Agility Level 5.</t>
  </si>
  <si>
    <t>{ percentheal 5,0; skilleffect "AL_INCAGI",0; sc_start SC_INCREASEAGI,120000,5; }</t>
  </si>
  <si>
    <t>Unripe Fruit</t>
  </si>
  <si>
    <t>... HP Recovery + 20%.</t>
  </si>
  <si>
    <t>... SP Recovery + 20%.</t>
  </si>
  <si>
    <t>Reduced SP Consumption of skills by 15% for 1 hour.</t>
  </si>
  <si>
    <t>{ sc_start SC_SPCOST_RATE,3600000,15; }</t>
  </si>
  <si>
    <t>Increased resistance using potion pitcher. Adds 10% resistance to the Stun, Freeze, Stone, Sleep, Silence, Blind, Curse, Poison, Bleeding, Confusion for 1 hour.</t>
  </si>
  <si>
    <t>{ sc_start SC_COMMONSC_RESIST,3600000,10; }</t>
  </si>
  <si>
    <t>Use this scroll and your friend Wild Rose will come and help you.</t>
  </si>
  <si>
    <t>{ mercenary_create 1965,1800000; }</t>
  </si>
  <si>
    <t>A scroll which summons a young noble Doppelganger, however, it's not as strong as other monsters.</t>
  </si>
  <si>
    <t>{ mercenary_create 1966,1800000; }</t>
  </si>
  <si>
    <t>A scroll which summons a beautiful girl, Egnigem Cenia, however, she's not as strong as other monsters.</t>
  </si>
  <si>
    <t>{ mercenary_create 1967,1800000; }</t>
  </si>
  <si>
    <t>Have some fun pouring the water on you during the Water event! Luk + 5 for 1 minute.</t>
  </si>
  <si>
    <t>When double clicked, your font changes, and when used again, your font goes back to normal. Works only for chats said above your head and for vend names.</t>
  </si>
  <si>
    <t>A branch of cherry blossom Tree with full-blown cherry blossoms. It feels like your body lightens with rich scent of a flower when you wave it. FLEE + 10 for 5 minutes.</t>
  </si>
  <si>
    <t>{ sc_start SC_INCFLEE,600000,10; }</t>
  </si>
  <si>
    <t>Made bigger and be more splendid with many spray of flowers put together. Doubled Scent! Doubled Elegance! Increases Flee of the party members by 10 for 5 minutes. If not in a party, it will have no effect.</t>
  </si>
  <si>
    <t>Thick Battle Manual. EXP rate is increased by 50% for 1 hours.</t>
  </si>
  <si>
    <t>{ sc_start SC_EXPBOOST,3600000,50; }</t>
  </si>
  <si>
    <t>Noive Box</t>
  </si>
  <si>
    <t>You have the blessings of the goddess!</t>
  </si>
  <si>
    <t>The angel's blessing be with you!</t>
  </si>
  <si>
    <t>During the winter atmosphere I'd like to look good items! Warning: You can not turn off the lights!</t>
  </si>
  <si>
    <t>This item is expected to create an atmosphere of love, please!</t>
  </si>
  <si>
    <t>A snack sent from Rune-Midgards. Be careful not to let anybody taste the cake without even asking. ATK, MATK + 5 for 10 minutes.</t>
  </si>
  <si>
    <t>{ sc_start SC_INCATKRATE,600000,5; sc_start SC_INCMATKRATE,600000,5; }</t>
  </si>
  <si>
    <t>A snack sent from Schwartzwald. Ice cold fruit juice quenches your throat and cools your whole body. HIT + 10 , Perfect Dodge + 3 for 10 minutes.</t>
  </si>
  <si>
    <t>{ sc_start SC_INCHIT,600000,10; sc_start SC_INCFLEE2,600000,3; }</t>
  </si>
  <si>
    <t>A snack sent from Arunafeltz. This sandwich helps developing stamina with its spicy taste. Critical + 7 for 10 minutes.</t>
  </si>
  <si>
    <t>{ sc_start SC_INCCRI,600000,7; }</t>
  </si>
  <si>
    <t>A pie covered with sweet chocolate. This sure looks not pretty but the taste is excellent. It reminds you of the taste of homemade pie. Recovery HP/SP by 5%.</t>
  </si>
  <si>
    <t>{ percentheal 5,5; }</t>
  </si>
  <si>
    <t>{ itemskill "AL_TELEPORT",3; }</t>
  </si>
  <si>
    <t>J Firecracker</t>
  </si>
  <si>
    <t>Gorgeous and beautiful fireworks. When used in a summer night seems to be romantic.</t>
  </si>
  <si>
    <t>{ specialeffect2 709; end; }</t>
  </si>
  <si>
    <t>... Adds + 10 stat every 20 seconds.</t>
  </si>
  <si>
    <t>Recall MaleGM</t>
  </si>
  <si>
    <t>Nice man publisher who can summon scroll! When in use, like publishers, please help! Let's try and shouting.</t>
  </si>
  <si>
    <t>Recall FemaleGM</t>
  </si>
  <si>
    <t>Beautifull woman publisher who can summon scroll! When in use, like publishers, please help! Let's try and shouting.</t>
  </si>
  <si>
    <t>Strong fragance of ginseng. It good for body. Recover 6% HP.</t>
  </si>
  <si>
    <t>Slightly sour smell of the fruit juice. One cup of vitamin and iron. Recover 6% SP.</t>
  </si>
  <si>
    <t>A mystical crafted Gem. Using it restores 15% of your SP. Limit of 3 per character.</t>
  </si>
  <si>
    <t>{ if (Class == Job_Arch_Bishop || Class == Job_Arch_Bishop2) { percentheal 0,15; misceffect 253;} }</t>
  </si>
  <si>
    <t>Cherish Box</t>
  </si>
  <si>
    <t>A box that contains rare helm.</t>
  </si>
  <si>
    <t>Yummy Skewered Dish</t>
  </si>
  <si>
    <t>... Restores 60% HP &amp; SP.</t>
  </si>
  <si>
    <t>Baked Mushroom</t>
  </si>
  <si>
    <t>... Restores 30% HP &amp; SP.</t>
  </si>
  <si>
    <t>Grilled Sausage</t>
  </si>
  <si>
    <t>... Restores 20% HP &amp; SP.</t>
  </si>
  <si>
    <t>The golden corn is really beautiful. STR + 2, INT + 2, AGI + 2 for 3 minutes.</t>
  </si>
  <si>
    <t>Cherish Box Ori</t>
  </si>
  <si>
    <t>Ragnarok special edition for readers to buy treasure edition box! Get 1 random item of 5 kinds item.</t>
  </si>
  <si>
    <t>Mysterious Rice Powder</t>
  </si>
  <si>
    <t>A box that contains 100 "Special Alloy Trap" inside.</t>
  </si>
  <si>
    <t>{ getitem 7940,100; }</t>
  </si>
  <si>
    <t>The official supplement for miners, made by Manuk labs. Increases 10% physical damage for 10 minutes to monster on Manuk maps. (Nepenthes,Centipede,Centipede Larva,Hills Lion,Tatacho,Hardrock Mammoth)</t>
  </si>
  <si>
    <t>The official nutrient supplement for miners, made by Manuk labs. Reduced physical and magical damage by 10% for 10 minutes to monster on Manuk maps. (Nepenthes,Centipede,Centipede Larva,Hills Lion,Tatacho,Hardrock Mammoth)</t>
  </si>
  <si>
    <t>Jam made from luciola vespa's honey mixed with herbs. Reduced physical and magical damage by 10% for 10 minutes to monster on Splendide maps. (Pinguicula,Luciola Vespa,Cornus,Naga,Tendril Lion)</t>
  </si>
  <si>
    <t>Puckery unripe acorn. It's best not to eat this.</t>
  </si>
  <si>
    <t>Jelly made out of unripe acorn flour. Usually acorn jelly is delicately-flavored, but this is quite sour tasting.</t>
  </si>
  <si>
    <t>The official supplement for miners, made by Manuk labs. Increases 10% magical damage for 10 minutes to monster on Manuk maps. (Nepenthes,Centipede,Centipede Larva,Hills Lion,Tatacho,Hardrock Mammoth)</t>
  </si>
  <si>
    <t>A potion made from concentrated cornus tears. How the tears were obtained is unknown. Increases 10% magical damage for 10 minutes to monster on Splendide maps. (Pinguicula,Luciola Vespa,Cornus,Naga,Tendril Lion)</t>
  </si>
  <si>
    <t>Add a chance of auto casting Level 5 Blessing &amp; Level 5 Angelus on the wearer.</t>
  </si>
  <si>
    <t>Shout Megaphone</t>
  </si>
  <si>
    <t>Add a chance of auto casting Level 1 Crazy Uproar on the wearer.</t>
  </si>
  <si>
    <t>Dun Tele Scroll3</t>
  </si>
  <si>
    <t>A scroll with lots of dungeon &amp; field coordination written on it. You can go to the place you want by tearing the paper into pieces. When used allows you to teleport to a specific dungeon or field from the following list: "Ice Cave 01","Thor's Volcano Dungeon 01","Abyss Lakes Underground Cave 01","Thanatos Tower","Lighthalzen","Juperos 02","Geffenia","Kiel Hyre's Academy","Hidden Temple 03", "Nifflheim","Sunken Ship 01","Veins Field","Valkyrie Realm","Britoniah Guild","Greenwood Lake Guild", "Luina, the satellite of Aldebaran","Schwarzwald Realm","Schwaltzvalt Guild Castle".</t>
  </si>
  <si>
    <t>A tiny bottle with water in it that's almost freezing. Gives Water-Elemental endowment to weapon for 90 seconds.</t>
  </si>
  <si>
    <t>A chocolate roll cake in the form of fire wood covered by snow. When you see it, you can feel Xmas is coming. Increase the restoration power by 3% for 10 minutes. HIT + 3, CRIT + 7.</t>
  </si>
  <si>
    <t>It is rumored that you can get this box once a year. If you cry, you are excluded from the list.</t>
  </si>
  <si>
    <t>A costume branded by the artist, Louise Kim. Its design is similar to you but what matters?</t>
  </si>
  <si>
    <t>Shining Winged Cloth</t>
  </si>
  <si>
    <t>Shiny glowing winged clothes. Bascojin seems to like it.</t>
  </si>
  <si>
    <t>Wind Fan</t>
  </si>
  <si>
    <t>A fan with wind magic. Civil Servant seems to like it.</t>
  </si>
  <si>
    <t>Soft Grass</t>
  </si>
  <si>
    <t>Tender and soft light-green grass. Leaf Cat likes it.</t>
  </si>
  <si>
    <t>Red Juice</t>
  </si>
  <si>
    <t>A red juice that has a suspicious smell. Loli Ruri likes it.</t>
  </si>
  <si>
    <t>Tasty Sundae</t>
  </si>
  <si>
    <t>Cool sundae. Marionette likes it.</t>
  </si>
  <si>
    <t>Len Cross</t>
  </si>
  <si>
    <t>A high quality dagger forge by a blacksmith from Amatsu. Shinobi likes it.</t>
  </si>
  <si>
    <t>Customized Coffin</t>
  </si>
  <si>
    <t>A custom made small coffin. Whisper likes it.</t>
  </si>
  <si>
    <t>A sloppy looking staff that seems like its made of plastic. Goblin Leader likes it.</t>
  </si>
  <si>
    <t>Lovely Lotus</t>
  </si>
  <si>
    <t>A lotus that is still a bud. Wicked Nymph likes it.</t>
  </si>
  <si>
    <t>Girl Dolls</t>
  </si>
  <si>
    <t>A old japanese doll that looks like the ones you see on horror movies. Miyabi Doll likes it.</t>
  </si>
  <si>
    <t>Liquor Bottle</t>
  </si>
  <si>
    <t>A strong alcohol that isn't even opened. Dullahan likes it.</t>
  </si>
  <si>
    <t>Brilliant Mirror</t>
  </si>
  <si>
    <t>A small decorated mirror. Medusa likes it.</t>
  </si>
  <si>
    <t>Oil Palm Fruit</t>
  </si>
  <si>
    <t>A coconut that's filled with oil. Stone Shooter likes it.</t>
  </si>
  <si>
    <t>Romance Of Girl</t>
  </si>
  <si>
    <t>A letter that a girl has written with her heart poured in. Incubus likes it.</t>
  </si>
  <si>
    <t>Lithograph Of Magic</t>
  </si>
  <si>
    <t>Tablet that has strong magic inscribed. Golem likes it.</t>
  </si>
  <si>
    <t>Contract Of Hell</t>
  </si>
  <si>
    <t>A contract written in the language of hell. Nightmare Terror likes it.</t>
  </si>
  <si>
    <t>Romance Of Boy</t>
  </si>
  <si>
    <t>A letter with a boy's heart. He probably put a lot of courage into it.</t>
  </si>
  <si>
    <t>Flame Ice</t>
  </si>
  <si>
    <t>A flame shaped ice. Strange.</t>
  </si>
  <si>
    <t>Fire Imp (10%)</t>
  </si>
  <si>
    <t>Attack rate + 10% &amp; HIT + 5 for 20 minutes. Effect disappear upon death.</t>
  </si>
  <si>
    <t>{ sc_start SC_INCATKRATE,1200000,10; sc_start SC_INCHIT,1200000,5; }</t>
  </si>
  <si>
    <t>... Recover 3% HP. Enables use of Level 2 Gloria.</t>
  </si>
  <si>
    <t>... Recover 3% SP. Enables use of Level 1 Magnificat.</t>
  </si>
  <si>
    <t>... Recovery HP &amp; SP + 50%.</t>
  </si>
  <si>
    <t>Wolf only to hear a high frequency flute. 1 disposable.</t>
  </si>
  <si>
    <t>A scroll written in an unknown language.</t>
  </si>
  <si>
    <t>A magazine of 1000 vulcan rounds.</t>
  </si>
  <si>
    <t>{ getitem 6145,1000; }</t>
  </si>
  <si>
    <t>The magic is strong swirling rainbow colors.</t>
  </si>
  <si>
    <t>Lucky Egg</t>
  </si>
  <si>
    <t>Recovers the Magic Gear's HP by a fixed ammount.</t>
  </si>
  <si>
    <t>Chewy noodles in spicy soup. The secret ingredients are soybean paste and ripened red pepper.</t>
  </si>
  <si>
    <t>A very suspicious box. You don't know what will happen when you open it.</t>
  </si>
  <si>
    <t>{ if(rand(1,10)==1) itemskill "AL_TELEPORT",1; else if(rand(1,10)==2) itemskill "AL_TELEPORT",3; else if(rand(1,10)==3) percentheal 50,0; else if(rand(1,10)==4) percentheal 0,50; else if(rand(1,10)==5) end; else if(rand(1,10)==6) getitem 512,1; else if(rand(1,10)==7) itemskill "ALL_REVERSEORCISH",1; else if(rand(1,10)==8) specialeffect2 247; else if(rand(1,10)==9) specialeffect2 338; else specialeffect2 10; }</t>
  </si>
  <si>
    <t>{ if(rand(1,10)==1) itemskill "TF_DETOXIFY",1; else if(rand(1,10)==2) itemskill "TF_PICKSTONE",1; else if(rand(1,10)==3) itemskill "BA_FROSTJOKER",1; else if(rand(1,10)==4) itemskill "DC_SCREAM",1; else if(rand(1,10)==5) end; else if(rand(1,10)==6) getitem 909,1; else if(rand(1,10)==7) itemskill "AL_RUWACH",1; else if(rand(1,10)==8) specialeffect2 328; else if(rand(1,10)==9) specialeffect2 68; else specialeffect2 196; }</t>
  </si>
  <si>
    <t>Blessing of Water</t>
  </si>
  <si>
    <t>Let's have a good time throwing water!</t>
  </si>
  <si>
    <t>Activation Potion</t>
  </si>
  <si>
    <t>... ATK, MATK + 2% for 2 minutes. Increases recovery from the heal skill and recovery items by 10%. Effect disappear upon death.</t>
  </si>
  <si>
    <t>{ sc_start SC_INCATKRATE,120000,2; sc_start SC_INCMATKRATE,120000,2; sc_start SC_INCHEALRATE,120000,10; }</t>
  </si>
  <si>
    <t>Leaf Cat Ball</t>
  </si>
  <si>
    <t>A ball which is useful to kill wild rats.</t>
  </si>
  <si>
    <t>First Rate Pork</t>
  </si>
  <si>
    <t>The first rating pork. A very delicious~</t>
  </si>
  <si>
    <t>Heavy Meat</t>
  </si>
  <si>
    <t>Battle Manual Digest</t>
  </si>
  <si>
    <t>This well written, detailed manual explains High Efficiency battle methods. Increses experience rate by 100% for 15 minutes.</t>
  </si>
  <si>
    <t>{ sc_start SC_EXPBOOST,900000,100; }</t>
  </si>
  <si>
    <t>High Viscosity Bubblegum</t>
  </si>
  <si>
    <t>A High Efficiency bubble gum that packs double the punch. Increases drop rate by 200% for 15 minutes.</t>
  </si>
  <si>
    <t>{ sc_start SC_ITEMBOOST,900000,200; }</t>
  </si>
  <si>
    <t>A candy made with guarana fruit. It seem to raise your awareness but be sure not to eat too much. Increases your attack speed by a small amount.</t>
  </si>
  <si>
    <t>Siege Map Teleport Scroll II</t>
  </si>
  <si>
    <t>A scroll with many castle coordinates written. If you tear the scroll at the right spot, it will warp you to that location. Allows warp to "Mardol", "Syr", "Horn", "Gefn", "Banadis", "Himinn", "Andlangr", "Vidblainn", "Hljod", "Skidbladnir".</t>
  </si>
  <si>
    <t>Fortune Egg III</t>
  </si>
  <si>
    <t>A potion that slightly boosts attack speed. Duration 500 seconds.</t>
  </si>
  <si>
    <t>Full Swing K</t>
  </si>
  <si>
    <t>A potion that slightly boosts attack power. Duration 500 seconds.</t>
  </si>
  <si>
    <t>Manaplus</t>
  </si>
  <si>
    <t>A potion that slightly boosts magic attack power. Duration 500 seconds.</t>
  </si>
  <si>
    <t>Muramura M</t>
  </si>
  <si>
    <t>A potion that slightly boosts max HP. Duration 500 seconds.</t>
  </si>
  <si>
    <t>A potion that slightly boosts max SP. Duration 500 seconds.</t>
  </si>
  <si>
    <t>A potion that slightly increases Max HP, recovers 2% HP. Duration 500 seconds.</t>
  </si>
  <si>
    <t>A potion that slightly increases Max HP, recovers 3% HP. Duration 500 seconds.</t>
  </si>
  <si>
    <t>A potion that slightly increases Max HP, recovers 5% HP. Duration 500 seconds.</t>
  </si>
  <si>
    <t>A potion that slightly increases Max SP, recovers 2% SP. Duration 500 seconds.</t>
  </si>
  <si>
    <t>A potion that slightly increases Max SP, recovers 4% SP. Duration 500 seconds.</t>
  </si>
  <si>
    <t>A potion that slightly increases Max SP, recovers 8% SP. Duration 500 seconds.</t>
  </si>
  <si>
    <t>Increases a great amount of HP, and boosts natural HP recovery by 20%. Duration 500 seconds.</t>
  </si>
  <si>
    <t>A full roasted savage with wild ingredients. Increases STR by 20 points. Duration 30 minutes.</t>
  </si>
  <si>
    <t>A deep red cocktail. It's rumored that wolfs blood is an ingredient. Increases INT by 20 points. Duration 30 minutes.</t>
  </si>
  <si>
    <t>A brilliant stew with tender cuts of meat. Increases VIT by 20 points. Duration 30 minutes.</t>
  </si>
  <si>
    <t>A fantastic drink with crystal ice. Increases DEX by 20 points. Duration 30 minutes.</t>
  </si>
  <si>
    <t>A strong textured dish that is a delicacy in the Arunafeltz. Increases AGI by 20 points. Duration 30 minutes.</t>
  </si>
  <si>
    <t>Black_Mass</t>
  </si>
  <si>
    <t>A pitch black lump with a foul odor. It looks like it was some kind of cooking gone horribly wrong. Decreases all stats by 5 ~ 10 points. Duration 30 minutes.</t>
  </si>
  <si>
    <t>Recovers a large amount of SP, and boosts natural SP recovery by 20%. Duration 500 seconds.</t>
  </si>
  <si>
    <t>Increases a large amount of HP, and slightly increases attack speed. Duration 500 seconds.</t>
  </si>
  <si>
    <t>A mysterious blue box that seems to hold something inside, but you'll have to open it to find out. It contains Wii Raffle Ticket,Divx Player Raffle Ticket,iPod Nano Raffle Ticket.</t>
  </si>
  <si>
    <t>{ getitem groupranditem(IG_BleuBox),1; getitem groupranditem(IG_BleuBox),1; }</t>
  </si>
  <si>
    <t>The egg of sanctity. There is something important with it if the egg hatches.</t>
  </si>
  <si>
    <t>A pill made from precious herbs and it was believed to be able to prolong the life of the user. Recover full HP Required Level : 85</t>
  </si>
  <si>
    <t>An emblem given by the Emperor. Use it; your battle experience rate will increase for a certain period. You will gain double experience for 30 minutes by using it. Required Level : 90</t>
  </si>
  <si>
    <t>{ sc_start SC_EXPBOOST,1800000,100; }</t>
  </si>
  <si>
    <t>Cookie that contains a note of fortune. It is said that the note is used to tell your fortune. Provied effect of Cast Level 5 Gloria when used.</t>
  </si>
  <si>
    <t>{ itemskill "PR_GLORIA",5; }</t>
  </si>
  <si>
    <t>Cookie that contains a note of fortune. It is said that the note is used to tell your fortune. Provide effect of Cast Level 1 Magnificat when used.</t>
  </si>
  <si>
    <t>{ itemskill "PR_MAGNIFICAT",1; }</t>
  </si>
  <si>
    <t>Cookie that contains a note of fortune. It is said that the note is used to tell your fortune. Provide effect of Cast Level 3 Impositio Manus when used.</t>
  </si>
  <si>
    <t>{ itemskill "PR_IMPOSITIO",3; }</t>
  </si>
  <si>
    <t>Candy that made from Guyak. Tasty candy that is sweet and sour. Recover HP and SP by 30%.</t>
  </si>
  <si>
    <t>{ percentheal 30,30; }</t>
  </si>
  <si>
    <t>Once eat the pudding while it's cold, it soothes summer heat for a while. Increases Movement Speed 5 minutes for 2 period of the character.</t>
  </si>
  <si>
    <t>Cool green beer brewed in Hugel Moutainous area. It will freezes your soul.</t>
  </si>
  <si>
    <t>A crystal that glares fearfully. If the one has a courage to break it, it shall grant the power of monster to the one.</t>
  </si>
  <si>
    <t>A scroll which has the secrets on Bonguns Ability. If you're able to read it, you will be able to get back Bonguns Item.</t>
  </si>
  <si>
    <t>{ getitem groupranditem(IG_Easter_Scroll),1; }</t>
  </si>
  <si>
    <t>Black Treasure Chest</t>
  </si>
  <si>
    <t>A chest that seems to contains something extremely valuable. Certainly the owner of such a prize would do anything to retain it. This chest will disappear on March 18,2008 as the Leprechaun's magic leaves the world.</t>
  </si>
  <si>
    <t>Rice cake that made by Indian rice you will be impressed by its taste. Recovery HP/SP by 15%.</t>
  </si>
  <si>
    <t>A poison created with leeches. For 300 seconds, drains HP every second.</t>
  </si>
  <si>
    <t>{ sc_start SC_LEECHEND,300000,0; }</t>
  </si>
  <si>
    <t>Oblivion</t>
  </si>
  <si>
    <t>A poison that causes loss of memory. For 300 seconds causes the target to suffer from amnesia. While in amnesia it blocks natural SP recovery, and cannot be canceled via lex divinia or green potion. While in this status you cannot use any skills.</t>
  </si>
  <si>
    <t>{ sc_start SC_OBLIVIONCURSE,300000,0; }</t>
  </si>
  <si>
    <t>A poison that slows healing. For 300 seconds, drops the effectiveness of recovery on the target by 20%. This effect stacks with critical wounds.</t>
  </si>
  <si>
    <t>{ sc_start SC_DISHEART,300000,0; }</t>
  </si>
  <si>
    <t>A nerve paralyzing poison. For 300 seconds, every 3 seconds it causes the damage motion on your character, interrupting any skills. Skills not interrupted do not receive the effects of your weapon or cards. Every 10 seconds will lose 3% of the SP.</t>
  </si>
  <si>
    <t>{ sc_start SC_TOXIN,300000,0; }</t>
  </si>
  <si>
    <t>A poison made with the dillusional effects of magic mushrooms. For 300 seconds, every 4 seconds you lose 3% of your HP and involuntarially cast a random skill.</t>
  </si>
  <si>
    <t>{ sc_start SC_MAGICMUSHROOM,300000,0; }</t>
  </si>
  <si>
    <t>A poison that lowers the strength of a person. For 15 seconds, reduces MaxHP by 15%.</t>
  </si>
  <si>
    <t>{ sc_start SC_VENOMBLEED,15000,0; }</t>
  </si>
  <si>
    <t>When used, automatically cured of all debuffs and recover 25% of max HP. Then, for the next 10 seconds you will be immune to all debuff and status ailments. There are two exceptions,you can still be inflicted with stun, and freezing status. Limit of 10 per character. Re-use Delay: 300 seconds.</t>
  </si>
  <si>
    <t>{ itemskill "RK_REFRESH",1; }</t>
  </si>
  <si>
    <t>You use the entire power of a weapon to strike a target with full force. When used, it will break your weapon. Limit of 10 per character. Re-use Delay: 10 seconds.</t>
  </si>
  <si>
    <t>{ itemskill "RK_CRUSHSTRIKE",1; }</t>
  </si>
  <si>
    <t>Summons randomly 2-4 magic shields. These shields can absorb physical and magical attacks and have 1000HP each. Millennium Shields can block hits regardless of their remaining HP. Limit of 10 per character. Re-use Delay: 90 seconds.</t>
  </si>
  <si>
    <t>{ itemskill "RK_MILLENNIUMSHIELD",1; }</t>
  </si>
  <si>
    <t>Increases 1.5 times HP recovery from potion for 1 minute. Your natural SP recovery is stopped and SP recovery from potions is reduced by 50%. Limit of 2 per character.</t>
  </si>
  <si>
    <t>{ itemskill "RK_VITALITYACTIVATION",1; }</t>
  </si>
  <si>
    <t>Increases ATK youself and your party members for 3 minutes. When used, you gain an amount of attack power equal to 7 times the number of players in your party, and each of your party members receives 1/4 of the total bonus. Limit of 20 per character.</t>
  </si>
  <si>
    <t>{ itemskill "RK_FIGHTINGSPIRIT",1; }</t>
  </si>
  <si>
    <t>Recover 60 SP every 10 seconds for 3 minutes. Limit of 5 per character.</t>
  </si>
  <si>
    <t>{ itemskill "RK_ABUNDANCE",1; }</t>
  </si>
  <si>
    <t>For 4 minutes, STR + 30. When dealing non skill short range physical damage, there's a chance you will deal 3x damage with your blow. ^There's a low chance of breaking your own weapon. Limit of 10 per character.</t>
  </si>
  <si>
    <t>{ itemskill "RK_GIANTGROWTH",1; }</t>
  </si>
  <si>
    <t>Strike all targets in a 7x7 area around yourself for physical damage, and knock them away from yourself. Limit of 10 per character. Re-use Delay: 5 seconds.</t>
  </si>
  <si>
    <t>{ itemskill "RK_STORMBLAST",1; }</t>
  </si>
  <si>
    <t>For 3 minutes, your skin is hardened and you gain a chance to break the weapons of targets that strike you. When you cast this skill it will consume 25% of your HP, and this value will become the endurance of the skill. When this value reaches zero, the skill ends. When the effect is used against a monster, they will receive ATK -25% for 10 seconds. The effect does not work on boss monsters. Limit of 10 per character.</t>
  </si>
  <si>
    <t>{ itemskill "RK_STONEHARDSKIN",1; }</t>
  </si>
  <si>
    <t>A rune gemstone of high class color.</t>
  </si>
  <si>
    <t>{ produce 2,18; }</t>
  </si>
  <si>
    <t>A rune gemstone used in ancient times.</t>
  </si>
  <si>
    <t>Rake Scaraba (1%) Antler Scaraba (1%)</t>
  </si>
  <si>
    <t>{ produce 5,18; }</t>
  </si>
  <si>
    <t>A rune gemstone which has the impression color.</t>
  </si>
  <si>
    <t>{ produce 3,18; }</t>
  </si>
  <si>
    <t>A rune gemstone which is used generally.</t>
  </si>
  <si>
    <t>{ produce 1,18; }</t>
  </si>
  <si>
    <t>A rare stone used for crafting Runes.</t>
  </si>
  <si>
    <t>Bradium Golem (15%)</t>
  </si>
  <si>
    <t>{ produce 4,18; }</t>
  </si>
  <si>
    <t>Snow Flower</t>
  </si>
  <si>
    <t>Inc Str Scroll</t>
  </si>
  <si>
    <t>Inc Int Scroll</t>
  </si>
  <si>
    <t>Valentine Gift Box1</t>
  </si>
  <si>
    <t>A box containing a ring which is an exchanging gift for Valentine's Day.</t>
  </si>
  <si>
    <t>Valentine Gift Box2</t>
  </si>
  <si>
    <t>A sweet chocolate box that is tastefully decorated. Surely all the best wishes are in it.</t>
  </si>
  <si>
    <t>A prize that is given to the hottest character who is the winner of the Valentine's Day event.</t>
  </si>
  <si>
    <t>{ getitem 5817,1; }</t>
  </si>
  <si>
    <t>A box containing 10 INT + 10 dishes.</t>
  </si>
  <si>
    <t>Dragon Lord (25%)</t>
  </si>
  <si>
    <t>{ getitem 12204,10; }</t>
  </si>
  <si>
    <t>A box containing 3 Dead Branches that evokes an impending sense of danger.</t>
  </si>
  <si>
    <t>{ getitem 604,3; }</t>
  </si>
  <si>
    <t>A dagger whose hilt was made when lightning struck the Jujube tree. You can still feel the power of the thunder in it.</t>
  </si>
  <si>
    <t>A dagger made from a dragon fang that can slash a dragon's tough skin without any difficulty. Pierces Defense of Dragon monster. Receive 10% more Experience Points from Dragon monsters. [Dragon Killer &amp; Dragon's Breath Equip Set]</t>
  </si>
  <si>
    <t>Seyren Windsor (1%) Lord Knight Seyren (1%)</t>
  </si>
  <si>
    <t>{ bonus bIgnoreDefRace,RC_Dragon; bonus2 bExpAddRace,RC_Dragon,10; }</t>
  </si>
  <si>
    <t>A dagger with an unnaturally dark colored blade. Those who hold it instinctively sense the danger and risk of wielding this weapon. Blind an enemy when you attack (Success Chance 5%). Blind yourself when attacking (Success Chance 0.5%).</t>
  </si>
  <si>
    <t>Bloody Murderer (0.5%)</t>
  </si>
  <si>
    <t>{ bonus bAtkEle,Ele_Dark; bonus2 bAddEff,Eff_Blind,500; bonus2 bAddEff2,Eff_Blind,50; }</t>
  </si>
  <si>
    <t>Cowardice Blade [1]</t>
  </si>
  <si>
    <t>This dagger is made by one cowardly assassin, that always had a problem with not being able to carry a shield. Out of sheer desperation in wanting to live, he made this dagger. DEF + 5</t>
  </si>
  <si>
    <t>{ bonus bDef,5; }</t>
  </si>
  <si>
    <t>Cowardice Blade [2]</t>
  </si>
  <si>
    <t>Wickebine Tres (5%)</t>
  </si>
  <si>
    <t>Angelic Wing Dagger [4]</t>
  </si>
  <si>
    <t>Combo with [Super Novice Angelic Set] +120 ATK +10% ASPD</t>
  </si>
  <si>
    <t>Banshee (2%)</t>
  </si>
  <si>
    <t>{ if(isequipped(2116,2420,2521,5125,2355)) { bonus bAspdRate,10; bonus bBaseAtk,120; } }</t>
  </si>
  <si>
    <t>Gokurin</t>
  </si>
  <si>
    <t>A dagger whose hilt is crafted from black dragon scale, a material rumored to possess the power of darkness. Curse an enemy when you attack (Success Chance 10%).</t>
  </si>
  <si>
    <t>Phreeoni (50%) Petite (2.5%)</t>
  </si>
  <si>
    <t>{ bonus bAtkEle,Ele_Dark; bonus2 bAddEff,Eff_Curse,1000; }</t>
  </si>
  <si>
    <t>A practical mace topped with a hook that can be used to wrench a weapon out of an enemy's hands. Each short range Physical attack has a low chance of destroying the target's weapon.</t>
  </si>
  <si>
    <t>{ bonus bBreakWeaponRate,200; }</t>
  </si>
  <si>
    <t>Jitte [1]</t>
  </si>
  <si>
    <t>Kapha (2.5%)</t>
  </si>
  <si>
    <t>A legendary weapon with extremely sharp blades. Critical Rate + 3, Attack Speed + 3% Weapon Range + 1</t>
  </si>
  <si>
    <t>Lady Tanee (75%) Mistress (75%) The Paper (2.5%)</t>
  </si>
  <si>
    <t>{ bonus bAtkEle,Ele_Wind; bonus bCritical,3; bonus bAspdRate,3; }</t>
  </si>
  <si>
    <t>Asura [2]</t>
  </si>
  <si>
    <t>A legendary dagger that is said to have been given to mankind by the gods. MATK + 10%</t>
  </si>
  <si>
    <t>{ bonus bMatkRate,10; }</t>
  </si>
  <si>
    <t>Asura [3]</t>
  </si>
  <si>
    <t>Baby Desert Wolf (2.5%)</t>
  </si>
  <si>
    <t>Murasame [1]</t>
  </si>
  <si>
    <t>A famous sword that is said to be sharp enough to divide oceans or cut through the air to make it bleed water. Critical Rate + 10 on DemiHuman monster.</t>
  </si>
  <si>
    <t>Karakasa (2.5%)</t>
  </si>
  <si>
    <t>{ bonus bAtkEle,Ele_Water; bonus2 bCriticalAddRace,RC_DemiHuman,10; }</t>
  </si>
  <si>
    <t>Murasame [2]</t>
  </si>
  <si>
    <t>Shinobi (2.5%)</t>
  </si>
  <si>
    <t>A dagger that has a shining white blade crafted of bone, and is designed for stabbing, rather than slashing. Add a 1% chance of auto casting Level 1 Heal on the user when attacking.</t>
  </si>
  <si>
    <t>Miyabi Doll (2.5%)</t>
  </si>
  <si>
    <t>{ bonus3 bAutoSpell,"AL_HEAL",1,10; }</t>
  </si>
  <si>
    <t>Hakujin [1]</t>
  </si>
  <si>
    <t>Wanderer (2.5%)</t>
  </si>
  <si>
    <t>Ice Pick [1]</t>
  </si>
  <si>
    <t>Assassin Cross Eremes (2.5%) RSX-0806 (0.5%)</t>
  </si>
  <si>
    <t>Sucsamad [1]</t>
  </si>
  <si>
    <t>Phreeoni (100%) Incantation Chung-E (10%)</t>
  </si>
  <si>
    <t>Ginnungagap [1]</t>
  </si>
  <si>
    <t>Military combat knife made for battles against DemiHuman monster. Reduces damage from DemiHuman monster by 10%, but increases damage received from Demon monster by 10%. Pierces Defense of DemiHuman monster. Drain SP 3%, Maximum SP + 10% Impossible to refine this item.</t>
  </si>
  <si>
    <t>{ bonus bIgnoreDefRace,RC_DemiHuman; bonus2 bSubRace,RC_DemiHuman,10; bonus2 bSubRace,RC_Demon,-10; bonus bMaxSPrate,10; bonus2 bSpDrainRate,30,3; }</t>
  </si>
  <si>
    <t>A dagger that has a high chance to do critical damage to a target. Increases Critical Rate +90%. Impossible to refine this item.</t>
  </si>
  <si>
    <t>Refined Ashura</t>
  </si>
  <si>
    <t>A legendary dagger that is said to have been given to mankind by the gods. MATK + 15% Impossible to refine this item.</t>
  </si>
  <si>
    <t>A powerful dagger that is specially constructed to destroy the enemy's weapon by a low chance. Impossible to refine this item.</t>
  </si>
  <si>
    <t>An incredibly sharp dagger built to puncture and destroy an enemy's armor by a low chance. Impossible to refine this item.</t>
  </si>
  <si>
    <t>Refined Moonlight Dagger</t>
  </si>
  <si>
    <t>A dagger imbued with lunar spirit and the power to drain an enemy's soul. Regain 3 SP with each attack. Maximum SP + 10% Impossible to refine this item.</t>
  </si>
  <si>
    <t>Mes [3]</t>
  </si>
  <si>
    <t>Small, light, and with a blade that is very sharp. Specifically designed to cut the skin off the human beings. Every time you attack, small chance to cause External Bleeding status ailment.</t>
  </si>
  <si>
    <t>Byorgue (75%) Assassin Cross Eremes (70%) White Lady (50%) Drake (15%) Phreeoni (10%) Piranha (5%) Banshee (2.5%)</t>
  </si>
  <si>
    <t>{ bonus2 bAddEff,Eff_Bleeding,500; }</t>
  </si>
  <si>
    <t>Tooth Blade [1]</t>
  </si>
  <si>
    <t>This sword was once used in dentistry to heal tooth. If you get attacked by this sword, you seem to have difficulty in speaking. Whenever you attack, small chance to cause all enemies within 5 x 5 (PBAoE) cells around you to delay their casting time by 20%. [Refine Rate 9~10] The chance of the effect is increased immensely, as well as increasing PBAoE cell effects to 11 x 11, and delays casting time of all enemies within 11 x 11 by 40%.</t>
  </si>
  <si>
    <t>Hell Poodle (5%)</t>
  </si>
  <si>
    <t>{ if(getrefine() &gt;= 9){ bonus3 bAutoSpell,"NPC_SLOWCAST",2,70; } else bonus3 bAutoSpell,"NPC_SLOWCAST",1,50; }</t>
  </si>
  <si>
    <t>Dragon Killer [2]</t>
  </si>
  <si>
    <t>Swordbreaker [3]</t>
  </si>
  <si>
    <t>Mailbreaker [3]</t>
  </si>
  <si>
    <t>Assassin Dagger [1]</t>
  </si>
  <si>
    <t>Osiris (5%)</t>
  </si>
  <si>
    <t>Desert Twilight [2]</t>
  </si>
  <si>
    <t>One of a pair of daggers made for the Assassin's Guild. [+ Desert Wind] Increases damage against large size monsters by 30%. SP + 20, Maximum HP + 5%, HIT + 10, and a small chance of activate max ASPD for 7 seconds.</t>
  </si>
  <si>
    <t>Assassin Cross Eremes (25%) Lady Tanee (5%) Caterpillar (1.5%)</t>
  </si>
  <si>
    <t>{ if (isequipped(13035)) { bonus bMaxSP,20; bonus bMaxHPRate,5; bonus bHit,10; bonus2 bAddSize,2,30; autobonus "{ bonus bAspdRate,100; }",10,7000,0,"{ specialeffect2 EF_POTION_BERSERK; }"; } }</t>
  </si>
  <si>
    <t>Sandstorm [4]</t>
  </si>
  <si>
    <t>One of a pair of daggers made for the Assassin's Guild. [+ Desert Twilight] Increases damage against large size monsters by 30%. SP + 20, Maximum HP + 5%, HIT + 10, and a small chance of activate max ASPD for 7 seconds.</t>
  </si>
  <si>
    <t>Memory of Thanatos (25%) Kiel D-01 (5%) Skeleton General (2.5%)</t>
  </si>
  <si>
    <t>A dagger that is specialized for assassination and killing humanoids. STR + 1, AGI + 1 Increases physical attack against DemiHuman monster by 75%. Pierces Defense of DemiHuman monster by 20%. [Ninja Class, Rogue or Stalker] Increases MATK + 15%. Indestructible (except in upgrade attempts).</t>
  </si>
  <si>
    <t>{ bonus bStr,1; bonus bAgi,1; bonus2 bAddRace,RC_DemiHuman,75; bonus2 bIgnoreDefRate,RC_DemiHuman,20; bonus bUnbreakableWeapon,0; if (Class == Job_Ninja || Class == Job_Rogue || Class == Job_Stalker) bonus bMatkRate,15; }</t>
  </si>
  <si>
    <t>A dagger that is specialized for assassination and killing humanoids. STR + 1, AGI + 1 Increases physical attack against DemiHuman monster by 75%. When attacking, there is a chance that for 6 seconds, the weapon will be endowed with occult impaction/icepick effect. [Ninja Class, Rogue or Stalker] Increases MATK + 15%. Indestructible (except in upgrade attempts).</t>
  </si>
  <si>
    <t>{ bonus bStr,1; bonus bAgi,1; bonus2 bAddRace,RC_DemiHuman,75; bonus bUnbreakableWeapon,0; autobonus "{ bonus bDefRatioAtkRace,RC_Boss; bonus bDefRatioAtkRace,RC_NonBoss; }",10,6000,BF_WEAPON,"{ specialeffect2 EF_HASTEUP; }"; if (Class == Job_Ninja || Class == Job_Rogue || Class == Job_Stalker) bonus bMatkRate,15; }</t>
  </si>
  <si>
    <t>Tracker's Dagger [3]</t>
  </si>
  <si>
    <t>A dagger that was refined by someones excellence. STR + 1, AGI + 2, DEX + 1 Back Stab skill + 20%. Add a small chance Level 10 Bash when using Back Stab skill.</t>
  </si>
  <si>
    <t>{ bonus bStr,1; bonus bAgi,2; bonus bDex,1; bonus4 bAutoSpellOnSkill,"RG_BACKSTAP","SM_BASH",100,10; bonus2 bSkillAtk,"RG_BACKSTAP",20; }</t>
  </si>
  <si>
    <t>Ivory Knife [2]</t>
  </si>
  <si>
    <t>A Dagger made from the fangs of a Manmmoth. AGI + 2, ASPD + 3% Adds 3% chance on yourself the Bleeding or Level 1 Joint Beat when attacking.</t>
  </si>
  <si>
    <t>{ bonus bAgi,2; bonus bAspdRate,3; bonus2 bAddEff,Eff_Bleeding,300; bonus3 bAutoSpell,"NPC_CRITICALWOUNDS",1,30; }</t>
  </si>
  <si>
    <t>Novice Cutter [3]</t>
  </si>
  <si>
    <t>A knife used for cutting enemies. Impossible to refine this item.</t>
  </si>
  <si>
    <t>Novice Main Gauche [3]</t>
  </si>
  <si>
    <t>A French dagger that is usually held in the left hand to parry attacks.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</si>
  <si>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9~10] When using the skill backstab, there's a high chance to cause bleeding to everyone in a 5x5 area.</t>
  </si>
  <si>
    <t>{ bonus2 bAddRace,RC_DemiHuman,75; bonus2 bIgnoreDefRate,RC_DemiHuman,20; bonus3 bAutoSpell,"PR_LEXDIVINA",1,20; bonus bUnbreakableWeapon,0; if(getrefine() &gt; 5) { bonus2 bAddRace,RC_DemiHuman,(getrefine()-4)*(getrefine()-4); bonus2 bIgnoreDefRate,RC_DemiHuman,5; } if(getrefine() &gt; 8) bonus4 bAutoSpellOnSkill,"RG_RAID","NPC_WIDEBLEEDING",1,250; }</t>
  </si>
  <si>
    <t>A strong dagger with a gold handle that is said to bring great fortune to whoever holds it. Perfect Dodge + 20 , LUK + 5</t>
  </si>
  <si>
    <t>An ice pick that's usually used for piercing solid ice or wood. Deals more damage depending on the target's Defense. Adds FLEE + 20 for 10 minutes on the enemy when attacking.</t>
  </si>
  <si>
    <t>A legendary weapon with extremely sharp blades. Critical Rate + 10, Attack Speed + 5%.</t>
  </si>
  <si>
    <t>Krieg Dagger [3]</t>
  </si>
  <si>
    <t>A thorny dagger that causes agony beyond normal wounds. Adds a 10% chance to bleeding status after using Back Stab on enemy. Adds Back Stab damage by 15%.</t>
  </si>
  <si>
    <t>{ bonus3 bAddEff,Eff_Bleeding,1000,ATF_TARGET|ATF_SHORT; bonus2 bSkillAtk,"RG_BACKSTAP",15; }</t>
  </si>
  <si>
    <t>Voina Dagger</t>
  </si>
  <si>
    <t>A dagger designed for war. Its saw-like edge is dipped in poison. Adds a 10% chance to poison status after using Sightless Raid on enemy. Increase Phyical Damage by 10% for 5 seconds when doing non ranged physical attack.</t>
  </si>
  <si>
    <t>{ bonus3 bAddEff,Eff_Poison,1000,ATF_TARGET|ATF_SHORT; autobonus "{ bonus2 bAddRace,RC_Boss,10; bonus2 bAddRace,RC_NonBoss,10; }",50,5000; }</t>
  </si>
  <si>
    <t>Refined Damascus</t>
  </si>
  <si>
    <t>A lethal knife made of a special metal that can easily cut straight into the heart of an enemy. Indestructible (except in upgrade attempts). Increases damage against small, medium, large size monsters by 40%.</t>
  </si>
  <si>
    <t>Traveler's Dagger</t>
  </si>
  <si>
    <t>... AGI + 2</t>
  </si>
  <si>
    <t>Black Wing [1]</t>
  </si>
  <si>
    <t>A black serated dagger crafted by the rogue guild. Increases the damage of Fatal Menace by 30%. Each refine increases the skill damage by 2% and MATK by 3%. If used in combination with the Black Cat, HIT + 5, MATK + 5, reduces the SP cost of Masquerade, Enervation and Gloomy by 20 sp.</t>
  </si>
  <si>
    <t>Two-Horn Scaraba (0.5%)</t>
  </si>
  <si>
    <t>{ bonus2 bSkillAtk,"SC_FATALMENACE",30+2*getrefine(); bonus bMatkRate,3*getrefine(); if(isequipped(2747)) { bonus bHit,5; bonus bMatk,5; } }</t>
  </si>
  <si>
    <t>A dagger used in ancient rituals, it feels as though it holds a mysterious power. MATK + 120, MaxSP + 100, SP Recovery Rate + 5%. When dealing physical or magical damage there's a low chance to receive the curse status.</t>
  </si>
  <si>
    <t>{ bonus bMaxSP,100; bonus bSPrecovRate,5; bonus bMatk,120; }</t>
  </si>
  <si>
    <t>Mage, Merchant, Thief, Knight, Wizard, Assassin</t>
  </si>
  <si>
    <t>Six Shooter [1]</t>
  </si>
  <si>
    <t>A six chambered revolver that is the most basic weapon for Gunslingers. HIT - 10</t>
  </si>
  <si>
    <t>{ bonus bHit,-10; }</t>
  </si>
  <si>
    <t>Revolver</t>
  </si>
  <si>
    <t>Six Shooter [2]</t>
  </si>
  <si>
    <t>Holden (2.5%)</t>
  </si>
  <si>
    <t>Crimson Bolt [1]</t>
  </si>
  <si>
    <t>A bloody red revolver that is rumored to be cursed. HIT - 10</t>
  </si>
  <si>
    <t>Crimson Bolt [2]</t>
  </si>
  <si>
    <t>Metaling (2.5%)</t>
  </si>
  <si>
    <t>Garrison [1]</t>
  </si>
  <si>
    <t>A rare revolver that is only produced when it is specially ordered. The engraving of its creator's name can be used by experts to authenticate this gun. HIT - 10</t>
  </si>
  <si>
    <t>Goblin Steamrider (2.5%)</t>
  </si>
  <si>
    <t>Garrison [2]</t>
  </si>
  <si>
    <t>A decorative, beautiful golden revolver that commands attention. Add a 10% chance of auto casting Flip Coin when doing Physical damage. Autocast Coin Flip will be equal to the Coin Flip skill level that the user has learned. HIT - 10</t>
  </si>
  <si>
    <t>Trevante Deschain (7.5%) Teddy Bear (2.5%)</t>
  </si>
  <si>
    <t>{ bonus bHit,-10; if(getskilllv("GS_GLITTERING")&gt;0) bonus3 bAutoSpell,"GS_GLITTERING",getskilllv("GS_GLITTERING"),100; }</t>
  </si>
  <si>
    <t>Western Outlaw [2]</t>
  </si>
  <si>
    <t>A handgun known for high accuracy and firing rate, it is known to be made for the lawless one who have gone through many difficult situations with nothing but his trusty gun. Increases HIT and Attack Speed depending on the AGI of the player.</t>
  </si>
  <si>
    <t>Ragged Zombie (1.5%) Firelock Soldier (1%)</t>
  </si>
  <si>
    <t>{ bonus bHit,readparam(bAgi)/3; bonus bAspdRate,readparam(bAgi)/3; }</t>
  </si>
  <si>
    <t>A revolver made for short and medium ranged battles against humanoids. It seems to be capable to give damage through the bulletproof vest. Dex + 2, HIT - 10 Increases physical attack against Demi human monster by 55%. Pierces Defense of DemiHuman monster by 20% When attacking, there is a chance that for 3 seconds your attack power will increase by 100%. Indestructible (except in upgrade attempts).</t>
  </si>
  <si>
    <t>{ bonus bDex,2; bonus bHit,-10; bonus2 bAddRace,RC_DemiHuman,55; bonus2 bIgnoreDefRate,RC_DemiHuman,20; autobonus "{ bonus bAspdRate,100; }",5,3000; bonus bUnbreakableWeapon,0; }</t>
  </si>
  <si>
    <t>Glorious Revolver</t>
  </si>
  <si>
    <t>Increases physical attack against DemiHuman monster by 55%. Adds 20% defense bypassing on Demi-human monster. Indestructible (except in upgrade attempts). [Refine Rate 6~10] Adds 5% defense bypassing on Demi-human monster. [Slaughter] Lv 1 [Refine Rate 9~10] Add a chance of auto casting Level 1 Flip the Coin when using skill Rapid Shower. Increases damage skill Rapid shower by 2% of refining weapons.</t>
  </si>
  <si>
    <t>{ bonus2 bAddRace,RC_DemiHuman,55; bonus2 bIgnoreDefRate,RC_DemiHuman,20; bonus bUnbreakableWeapon,0; if(getrefine() &gt; 5) bonus2 bIgnoreDefRate,RC_DemiHuman,5; if(getrefine() &gt; 8) { bonus4 bAutoSpellOnSkill,"GS_RAPIDSHOWER","GS_GLITTERING",1,1000; bonus2 bSkillAtk,"GS_RAPIDSHOWER",getrefine(); } }</t>
  </si>
  <si>
    <t>Rental Item Sharpshooter Revolver. Increases 25% damage with Desperado skill. DEX + 2.</t>
  </si>
  <si>
    <t>{ bonus2 bSkillAtk,"GS_DESPERADO",25; bonus bDex,2; }</t>
  </si>
  <si>
    <t>Branch [3]</t>
  </si>
  <si>
    <t>A practical firearm with a long gun barrel which increases its range and accuracy.</t>
  </si>
  <si>
    <t>Cruiser (2.5%)</t>
  </si>
  <si>
    <t>Rifle</t>
  </si>
  <si>
    <t>Cyclone [1]</t>
  </si>
  <si>
    <t>A high performance rifle whose shots have long range and great power. HIT + 10, Critical Rate + 10%</t>
  </si>
  <si>
    <t>{ bonus bHit,10; bonus bCritical,10; }</t>
  </si>
  <si>
    <t>Cyclone [2]</t>
  </si>
  <si>
    <t>Firelock Soldier (2.5%)</t>
  </si>
  <si>
    <t>Dusk [1]</t>
  </si>
  <si>
    <t>An advanced rifle with reinforced explosive power. Just as the dusk marks the day's end, this gun also draws life to a close. HIT + 10, Critical Rate + 10%</t>
  </si>
  <si>
    <t>Dimik (2.5%)</t>
  </si>
  <si>
    <t>Rolling Stone [1]</t>
  </si>
  <si>
    <t>A heavy shotgun whose shots sound like flint striking against steel. Inflicts Splashed damage.</t>
  </si>
  <si>
    <t>{ bonus bSplashRange,1; }</t>
  </si>
  <si>
    <t>Gatling gun</t>
  </si>
  <si>
    <t>Black Rose [1]</t>
  </si>
  <si>
    <t>A dark, stylish shotgun that has been modified so that it rapidly fires bullets from two muzzles to maximize it power. Inflicts Splashed damage.</t>
  </si>
  <si>
    <t>Wind Ghost (3%)</t>
  </si>
  <si>
    <t>As the most powerful, readily available shotgun, this weapon has been nicknamed, "A Gunslinger's best friend". Add a 5% chance of auto casting Level 6 Spread Attack on the enemy when attacking. Inflicts Splashed damage.</t>
  </si>
  <si>
    <t>Archdam (2.5%)</t>
  </si>
  <si>
    <t>{ bonus bSplashRange,1; bonus3 bAutoSpell,"GS_SPREADATTACK",6,50; }</t>
  </si>
  <si>
    <t>Drifter [1]</t>
  </si>
  <si>
    <t>A Gatling Gun whose name evokes the image of a lonely traveler.</t>
  </si>
  <si>
    <t>Venatu (2.5%)</t>
  </si>
  <si>
    <t>Shotgun</t>
  </si>
  <si>
    <t>A Gatling Gun imbued with enormous destructive power. Critical Rate + 10 on Brute monster.</t>
  </si>
  <si>
    <t>Panzer Goblin (2.5%)</t>
  </si>
  <si>
    <t>{ bonus2 bCriticalAddRace,RC_Brute,10; }</t>
  </si>
  <si>
    <t>Butcher [1]</t>
  </si>
  <si>
    <t>Gemini-S58 (2.5%)</t>
  </si>
  <si>
    <t>A top of the line, high performance grenade launcher. Each short ranged Physical attack has a low chance of destroying an enemy's armor.</t>
  </si>
  <si>
    <t>Photon Cannon (2.5%)</t>
  </si>
  <si>
    <t>{ bonus bBreakArmorRate,200; }</t>
  </si>
  <si>
    <t>Grenade launcher</t>
  </si>
  <si>
    <t>Destroyer [1]</t>
  </si>
  <si>
    <t>Vesper (75%) Apocalypse (0.5%)</t>
  </si>
  <si>
    <t>Inferno [1]</t>
  </si>
  <si>
    <t>A grenade launcher that propels bullets with blazing hellfire.</t>
  </si>
  <si>
    <t>A sniping rifle with a lengthened barrel for improved accuracy. Critical Rate + 20, Decreases Attack Speed by 3%. Add a 2% chance of auto casting Level 5 Tracking on the enemy when attacking.</t>
  </si>
  <si>
    <t>{ bonus bHit,10; bonus bCritical,20; bonus bAspdRate,-3; bonus3 bAutoSpell,"GS_TRACKING",5,20; }</t>
  </si>
  <si>
    <t>Long Barrel [1]</t>
  </si>
  <si>
    <t>A rifle with a shorter barrel to better suit it for close quarter battles such as in the jungle or indoors. Critical Rate + 4, Increases Attack Speed by 10%. Every 3 Base DEX, you lose 1 HIT.</t>
  </si>
  <si>
    <t>{ bonus bHit,10; bonus bCritical,4; bonus bAspdRate,10; bonus bHit,-readparam(bDex)/3; }</t>
  </si>
  <si>
    <t>Jungle Carbine [1]</t>
  </si>
  <si>
    <t>Wootan Shooter (3%)</t>
  </si>
  <si>
    <t>The barrel of the original Gate Keeper is made out of pure Oridecon, making it very durable. Add a 5% chance of auto casting Level 6 Spread Attack on the enemy when attacking. DEF increases by Refine Rate. DEX + 1 Inflicts Splashed damage.</t>
  </si>
  <si>
    <t>{ bonus bSplashRange,1; bonus3 bAutoSpell,"GS_SPREADATTACK",6,50; bonus bDef,getrefine(); bonus bDex,1; }</t>
  </si>
  <si>
    <t>Thunder-P [1]</t>
  </si>
  <si>
    <t>A sawed off shotgun that fires shots more rapidly like a pistol at the cost of reduced accuracy. HIT - 5, Increases Attack Speed by 20%. Splash Damage.</t>
  </si>
  <si>
    <t>{ bonus bSplashRange,1; bonus bHit,-5; bonus bAspdRate,20; }</t>
  </si>
  <si>
    <t>Thunder-P [2]</t>
  </si>
  <si>
    <t>Dimik (5%)</t>
  </si>
  <si>
    <t>Lever Action Rifle [2]</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</si>
  <si>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+ 20, Critical Rate + 50, Attack Speed - 5%.</t>
  </si>
  <si>
    <t>Flame Skull (10%) Cruiser (0.5%)</t>
  </si>
  <si>
    <t>{ bonus bHit,20; bonus bCritical,50; bonus bAspdRate,-5; }</t>
  </si>
  <si>
    <t>A Rifle made for short and medium ranged battles against humanoids and enable to reduce targeting delay as it designed to limit hands trembled. Dex + 2, HIT + 10, CRIT + 10 Increases physical attack against Demi human monster by 75%. Pierces Defense of DemiHuman monster by 20% Decreases the cast time on Tracking by 25%. Indestructible (except in upgrade attempts).</t>
  </si>
  <si>
    <t>{ bonus bDex,2; bonus bHit,10; bonus bCritical,10; bonus2 bAddRace,RC_DemiHuman,75; bonus2 bCastRate,512,-25; bonus2 bIgnoreDefRate,RC_DemiHuman,20; bonus bUnbreakableWeapon,0; }</t>
  </si>
  <si>
    <t>A specialized Gatling Gun made for battles against humanoids, occasionally it shoots high power bullets. Dex + 2 Increases physical attack against Demi human monster by 35%. Pierces Defense of DemiHuman monster by 20% When attacking, there is a chance that for 6 seconds you gain ATK +80, but drains 120HP per seconds. Indestructible (except in upgrade attempts).</t>
  </si>
  <si>
    <t>{ bonus bDex,2; bonus2 bAddRace,RC_DemiHuman,35; bonus2 bIgnoreDefRate,RC_DemiHuman,20; autobonus "{ bonus bBaseAtk,80; bonus2 bHPLossRate,120,1000; }",10,6000,BF_WEAPON,"{ specialeffect2 EF_BASH3D; }"; bonus bUnbreakableWeapon,0; }</t>
  </si>
  <si>
    <t>A Shotgun that has a great attack in short ranged battles against humanoids. It shows a wide variation of strength between each attack. Dex + 2, Splash Attack. Increases physical attack against Demi human monster by 35%. Pierces Defense of DemiHuman monster by 20% When attacking, there is a chance that for 6 seconds you gain ATK +80, but drains 100HP per seconds. Indestructible (except in upgrade attempts).</t>
  </si>
  <si>
    <t>{ bonus bDex,2; bonus bSplashRange,1; bonus2 bAddRace,RC_DemiHuman,55; bonus2 bIgnoreDefRate,RC_DemiHuman,20; autobonus "{ bonus bBaseAtk,80; bonus2 bHPLossRate,100,1000; }",30,6000,BF_WEAPON,"{ specialeffect2 EF_BASH3D; }"; bonus bUnbreakableWeapon,0; }</t>
  </si>
  <si>
    <t>A grenade launcher that shows great fire powered in battles against humanoids. Dex + 2 Increases physical attack against Demi human monster by 35%. Pierces Defense of DemiHuman monster by 20% When attacking, there is a chance that for 9 seconds you gain ATK +300, but drains 120HP per seconds. Indestructible (except in upgrade attempts).</t>
  </si>
  <si>
    <t>{ bonus bDex,2; bonus2 bAddRace,RC_DemiHuman,35; bonus2 bIgnoreDefRate,RC_DemiHuman,20; autobonus "{ bonus bBaseAtk,300; bonus2 bHPLossRate,120,1000; }",30,9000,BF_WEAPON,"{ specialeffect2 EF_BASH3D; }"; bonus bUnbreakableWeapon,0; }</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</si>
  <si>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HIT+ 20, Cri+ 50, Adds 40% damage to the monster.</t>
  </si>
  <si>
    <t>Increases physical attack against DemiHuman monster by 75%. Adds 20% defense bypassing on Demi-human monster. Increases 30% damage of skill Triple Action. [Refine Rate 6~10] Adds 5% defense bypassing on Demi-human monster. [Slaughter] Lv 1 [Refine Rate 9~10] Decreases casting time of skill Tracking by 25% Increases the damage of skill Tracking by 3% times the refine of the weapon.</t>
  </si>
  <si>
    <t>{ bonus2 bAddRace,RC_DemiHuman,75; bonus2 bIgnoreDefRate,RC_DemiHuman,20; bonus2 bSkillAtk,"GS_TRIPLEACTION",30; bonus bUnbreakableWeapon,0; if(getrefine() &gt; 5) { bonus2 bAddRace,RC_DemiHuman,(getrefine()-4)*(getrefine()-4); bonus2 bIgnoreDefRate,RC_DemiHuman,5; } if(getrefine() &gt; 8) { bonus2 bCastrate,"GS_TRACKING",25; bonus2 bSkillAtk,"GS_TRACKING",getrefine() * 3; } }</t>
  </si>
  <si>
    <t>Increases physical attack against DemiHuman monster by 35%. Adds 20% defense bypassing on Demi-human monster. Increases 30% damage of skill Triple Action. Indestructible (except in upgrade attempts). [Refine Rate 6~10] Adds 5% defense bypassing on Demi-human monster. [Slaughter] Lv 1 [Refine Rate 9~10] Increases physical damage by 1% times the refine of the weapon.</t>
  </si>
  <si>
    <t>{ bonus2 bAddRace,RC_DemiHuman,35; bonus2 bIgnoreDefRate,RC_DemiHuman,25; bonus2 bSkillAtk,"GS_TRIPLEACTION",30; bonus bUnbreakableWeapon,0; if(getrefine() &gt; 5) { bonus2 bAddRace,RC_DemiHuman,(getrefine()-4)*(getrefine()-4); bonus2 bIgnoreDefRate,RC_DemiHuman,5; } if(getrefine() &gt; 8) {bonus2 bAddRace,RC_Boss,getrefine(); bonus2 bAddRace,RC_NonBoss,getrefine(); } }</t>
  </si>
  <si>
    <t>Increases physical attack against DemiHuman monster by 55%. Adds 20% defense bypassing on Demi-human monster. Splash Attack. Increases 30% damage of skill Triple Action. Indestructible (except in upgrade attempts). [Refine Rate 6~10] Adds 5% defense bypassing on Demi-human monster. [Slaughter] Lv 1 [Refine Rate 9~10] Increases the damage of Crowd Control Shot by 2% times the refine of the weapon. Gives Crowd Control Shot a chance to Stun the opponent.</t>
  </si>
  <si>
    <t>{ bonus2 bAddRace,RC_DemiHuman,55; bonus2 bIgnoreDefRate,RC_DemiHuman,20; bonus bSplashRange,1; bonus2 bSkillAtk,"GS_TRIPLEACTION",30; bonus bUnbreakableWeapon,0; if(getrefine() &gt; 5) { bonus2 bAddRace,RC_DemiHuman,(getrefine()-4)*(getrefine()-4); bonus2 bIgnoreDefRate,RC_DemiHuman,5; } if(getrefine() &gt; 8) { bonus2 bSkillAtk,"GS_SPREADATTACK",getrefine() * 2; bonus3 bAddEffOnSkill,"GS_SPREADATTACK",Eff_Stun,200; } }</t>
  </si>
  <si>
    <t>Increases physical attack against Demi human monster by 35%. Adds 20% defense to the Demi human monster. Increases 30% damage of Triple Action skill. Unbreakable. [Refine Rate 6~10] Adds a 5% defense bypassing. [Slaughter] Lv 1 [Refine Rate 9~10] Increases the damage of Gunslinger Mine by 2% times the refine of the weapon. When attacking there's a chance the weapon will awaken and increase attack speed by 20% for 20 seconds.</t>
  </si>
  <si>
    <t>{ bonus2 bAddRace,RC_DemiHuman,35; bonus2 bIgnoreDefRate,RC_DemiHuman,20; bonus2 bSkillAtk,"GS_TRIPLEACTION",30; bonus bUnbreakableWeapon,0; if(getrefine() &gt; 5) { bonus2 bAddRace,RC_DemiHuman,(getrefine()-4)*(getrefine()-4); bonus2 bIgnoreDefRate,RC_DemiHuman,5; } if(getrefine() &gt; 8) { bonus2 bSkillAtk,"GS_GROUNDDRIFT",getrefine() * 2; bonus3 bAddEffOnSkill,"GS_SPREADATTACK",Eff_Stun,200; autobonus "{ bonus bAspdRate,20; }",200,20000,BF_WEAPON,"{ specialeffect2 EF_POTION_BERSERK; }"; } }</t>
  </si>
  <si>
    <t>A small metal bullet that can be fired from a gun to damage enemies.</t>
  </si>
  <si>
    <t>A small silver bullet imbued with holy power.</t>
  </si>
  <si>
    <t>A bloody red bullet which radiates a red light. External Bleeding an enemy when you attack (Success Chance 5%).</t>
  </si>
  <si>
    <t>A grenade launcher bullet imbued with the Fire Property.</t>
  </si>
  <si>
    <t>A grenade launcher bullet imbued with the Wind Property.</t>
  </si>
  <si>
    <t>A grenade launcher bullet imbued with the Shadow Property. Blind an enemy when you attack (Success Chance 5%).</t>
  </si>
  <si>
    <t>A grenade launcher bullet imbued with the Water Property.</t>
  </si>
  <si>
    <t>A cross shaped dagger that is small enough to conceal in your hand.</t>
  </si>
  <si>
    <t>A shuriken that is rumored to show its true power during a rainstorm.</t>
  </si>
  <si>
    <t>A shuriken that can be thrown at the speed of light.</t>
  </si>
  <si>
    <t>A sharp shuriken that is surprisingly as thin as a leaf.</t>
  </si>
  <si>
    <t>A dreadful shuriken with thorn like barbs that hook into its target, making them painful to pull out.</t>
  </si>
  <si>
    <t>A kunai imbued with freezing cold.</t>
  </si>
  <si>
    <t>An Earth Property kunai that inflicts blunt trauma upon targeted enemies.</t>
  </si>
  <si>
    <t>A Wind Property kunai that is especially sharp.</t>
  </si>
  <si>
    <t>An explosive kunai that will inflict splashed damage around its target.</t>
  </si>
  <si>
    <t>A kunai coated with deadly poison. Poison an enemy when you attack (Success Chance 5%).</t>
  </si>
  <si>
    <t>A small apple loaded with explosive powder. It doesn't pack much punch but you can get good range.</t>
  </si>
  <si>
    <t>An explosive crafted with the hard shell of a coconut.</t>
  </si>
  <si>
    <t>A bomb created with a melon's sweet sticky juice.</t>
  </si>
  <si>
    <t>A hard black lump. It would hurt a bit if you threw it at someone.</t>
  </si>
  <si>
    <t>A more concentrated black lump. It would hurt considerably.</t>
  </si>
  <si>
    <t>An extremely hard black lump. It would be really bad to be hit by this.</t>
  </si>
  <si>
    <t>A strange powder. You're not sure what will happen.</t>
  </si>
  <si>
    <t>Throwing Boost500</t>
  </si>
  <si>
    <t>A refined Boost500 for throwing. Increases attack speed.</t>
  </si>
  <si>
    <t>A refined Full Swing K for throwing. Increases attack power.</t>
  </si>
  <si>
    <t>Throwing Manaplus</t>
  </si>
  <si>
    <t>A refined Manaplus for throwing. Increases magic attack power.</t>
  </si>
  <si>
    <t>A remodeled cure free for throwing. Recovers a large amount.</t>
  </si>
  <si>
    <t>A remodeled Muramura M for throwing. Increases max HP.</t>
  </si>
  <si>
    <t>A remodeled Falmons F for throwing. Increases max SP.</t>
  </si>
  <si>
    <t>A remodeled HP increase potion for throwing. Increases Max HP, recovers 2% HP.</t>
  </si>
  <si>
    <t>A remodeled HP increase potion for throwing. Increases Max HP, recovers 3% HP.</t>
  </si>
  <si>
    <t>A remodeled HP increase potion for throwing. Increases Max HP, recovers 5% HP.</t>
  </si>
  <si>
    <t>A remodeled SP increase potion for throwing. Increases Max SP, recovers 2% SP.</t>
  </si>
  <si>
    <t>A remodeled SP increase potion for throwing. Increases Max SP, recovers 4% SP.</t>
  </si>
  <si>
    <t>A remodeled SP increase potion for throwing. Increases Max SP, recovers 8% SP.</t>
  </si>
  <si>
    <t>A remodeled Concentrated White Potion Z for throwing. Recovers a large amount of HP and boosts natural HP regen.</t>
  </si>
  <si>
    <t>Throwing Vitata500</t>
  </si>
  <si>
    <t>A remodeled Vitata500 for throwing. Recovers a large amount of SP and boosts natural SP regen.</t>
  </si>
  <si>
    <t>A remodeled Ceromain Soup for throwing. Recovers a large amount of HP and boosts attack speed.</t>
  </si>
  <si>
    <t>A remodeled Savage Full Roast for throwing. Increases STR.</t>
  </si>
  <si>
    <t>A Cocktail Warg Blood refined for throwing. Increases INT.</t>
  </si>
  <si>
    <t>A remodeled Minor Stew for throwing. Increases VIT.</t>
  </si>
  <si>
    <t>A remodeled Siroma Iced Tea for throwing. Increases DEX.</t>
  </si>
  <si>
    <t>A remodeled Drosera Herb Salad for throwing. Increases AGI.</t>
  </si>
  <si>
    <t>A remodeled Petite Tail Soup for Throwing. Increases LUK.</t>
  </si>
  <si>
    <t>A remodeled Black Mass for throwing. Lowers all stats.</t>
  </si>
  <si>
    <t>A famous Huuma Ninja weapon that is shaped like a wing. AGI - 1, DEX - 2</t>
  </si>
  <si>
    <t>Assaulter (2.5%)</t>
  </si>
  <si>
    <t>{ bonus bAtkEle,Ele_Wind; bonus bAgi,-1; bonus bDex,-2; }</t>
  </si>
  <si>
    <t>Huuma Shuriken</t>
  </si>
  <si>
    <t>Huuma Giant Wheel Shuriken [3]</t>
  </si>
  <si>
    <t>A heavy, giant shuriken shaped like a bladed wheel. External Bleeding an enemy when you attack (Success Chance ?%).</t>
  </si>
  <si>
    <t>Tengu (2.5%)</t>
  </si>
  <si>
    <t>{ bonus2 bAddEff,Eff_Bleeding,100; }</t>
  </si>
  <si>
    <t>Huuma Giant Wheel Shuriken [4]</t>
  </si>
  <si>
    <t>A Fire Property Huuma shuriken that sparks like a firecracker when it strikes enemies. Add a 3% chance of auto casting Level 5 Fireball on the enemy when attacking. DEX - 2</t>
  </si>
  <si>
    <t>Fire Imp (1.5%)</t>
  </si>
  <si>
    <t>{ bonus bDex,-2; bonus bAtkEle,Ele_Fire; bonus3 bAutoSpell,"MG_FIREBALL",5,30; }</t>
  </si>
  <si>
    <t>Huuma Calm Mind [2]</t>
  </si>
  <si>
    <t>Huuma calm mind helps the owner to keep his/her calm state of mind in any tense situation. It helps greatly in battles. Increases damage of Throw Huuma Shuriken skill by 30%. Casting can not be interrupted.</t>
  </si>
  <si>
    <t>Kapha (10%)</t>
  </si>
  <si>
    <t>{ bonus2 bSkillAtk,"NJ_HUUMA",30; bonus bNoCastCancel,0; }</t>
  </si>
  <si>
    <t>Huuma Shuriken that holds great strength and brings extraordinary power in battles against humanoids. STR + 2, Dex + 1 Increases physical attack against Demi human monster by 95%. Pierces Defense of DemiHuman monster by 20% Indestructible (except in upgrade attempts).</t>
  </si>
  <si>
    <t>{ bonus bStr,2; bonus bDex,1; bonus2 bAddRace,RC_DemiHuman,95; bonus2 bIgnoreDefRate,RC_DemiHuman,20; bonus bUnbreakableWeapon,0; }</t>
  </si>
  <si>
    <t>Huuma Shuriken that holds great strength and brings extraordinary power in battles against humanoids. STR + 2, Dex + 1 Increases physical attack against Demi human monster by 95%. When attacking, there is a chance that for 10 seconds, your attack power with Throw Huuma Shuriken and Final Strike is increased by 100%. Indestructible (except in upgrade attempts).</t>
  </si>
  <si>
    <t>{ bonus bStr,2; bonus bDex,1; bonus2 bAddRace,RC_DemiHuman,95; autobonus "{ bonus2 bSkillAtk,\"NJ_HUUMA\",100; bonus2 bSkillAtk,\"NJ_ISSEN\",100; }",50,10000,BF_WEAPON,"{specialeffect2 EF_POTION_BERSERK; }"; bonus bUnbreakableWeapon,0; }</t>
  </si>
  <si>
    <t>Increases physical attack against DemiHuman monster by 95%. Adds 20% defense bypassing on Demi-human monster. MATK + 15%. Adds a 5% chance double damage for 10 seconds the skills Level 1 Final Strike and Level 1 Throw Huuma Shuriken When dealing physical damage. Indestructible (except in upgrade attempts). [Refine Rate 6~10] Pierces Defense of DemiHuman monster by 5%. [Slaughter] Lv 2 [Refine Rate 9~10] Add 100% chance of auto casting Level 10 Heal when using skill Final Strike. Add a chance of auto casting Level 2 Critical Wound on the monster when using skill Throw Huuma Shuriken.</t>
  </si>
  <si>
    <t>{ bonus2 bAddRace,RC_DemiHuman,95; bonus2 bIgnoreDefRate,RC_DemiHuman,20; bonus bMatkRate,15; autobonus "{ bonus2 bSkillAtk,\"NJ_HUUMA\",10; bonus2 bSkillAtk,\"NJ_ISSEN\",10; }",50,10000; bonus bUnbreakableWeapon,0; if(getrefine() &gt; 5) { bonus2 bAddRace,RC_DemiHuman,(getrefine()-3)*(getrefine()-3); bonus2 bIgnoreDefRate,RC_DemiHuman,5; } if(getrefine() &gt; 8) { bonus5 bAutoSpellOnSkill,"NJ_ISSEN","AL_HEAL",10,1000,1; bonus4 bAutoSpellOnSkill,"NJ_HUUMA","NPC_CRITICALWOUND",2,200; } }</t>
  </si>
  <si>
    <t>Fuuma Shuriken Rekka</t>
  </si>
  <si>
    <t>A Fire Property Huuma shuriken that sparks like a firecracker when it strikes enemies. Add a 3% chance of auto casting Level 5 Fireball on the enemy when attacking. DEX + 2.</t>
  </si>
  <si>
    <t>Refined Fuuma Shuriken Daisharin</t>
  </si>
  <si>
    <t>A heavy, giant shuriken shaped like a bladed wheel. External Bleeding an enemy when you attack (Success Chance ?%). Increases damage against small, medium, large size monsters by 80%.</t>
  </si>
  <si>
    <t>Cutlus [1]</t>
  </si>
  <si>
    <t>Samurai Specter (100%) Incantation Chung-E (100%) Drake (75%)</t>
  </si>
  <si>
    <t>The one-handed sword of Arthurian legend, it supposedly selects its owner by its own will to wield its holy powers. INT + 10 LUK + 10 Impossible to refine this item.</t>
  </si>
  <si>
    <t>{ bonus bInt,10; bonus bLuk,10; bonus bAtkEle,Ele_Holy; }</t>
  </si>
  <si>
    <t>Refined Cutlas</t>
  </si>
  <si>
    <t>An one-handed sword popularized by its use by sea adventurers. Enables use of Level 5 Bash. STR + 2 DEF + 1 Impossible to refine this item.</t>
  </si>
  <si>
    <t>An one-handed sword adorned with an engraving of the sun, symbolizing battle spirit and vigor. Regains 1% of the damage inflicted on its target as HP with each attack. Drains 15 SP from its owner every 10 seconds. Impossible to refine this item.</t>
  </si>
  <si>
    <t>Curved Sword [2]</t>
  </si>
  <si>
    <t>A thin sword designed to be easily bent, light, and very elastic. Attack Speed + 10% Every time you attack, small chance to cause Curse on the enemy.</t>
  </si>
  <si>
    <t>Aliot (7.5%)</t>
  </si>
  <si>
    <t>{ bonus bAspdRate,10; bonus2 bAddEff,Eff_Curse,300; }</t>
  </si>
  <si>
    <t>An one-handed sword topped with several extra edges for making wounds deeper and more unsightly. Increases damage against DemiHuman monster by 40% ... Impossible to refine this item.</t>
  </si>
  <si>
    <t>{ bonus bDoubleRate,25; bonus2 bAddRace,RC_DemiHuman,40; }</t>
  </si>
  <si>
    <t>An one-handed, formal dress sword imbued with the Fire Property. Enables use of Level 5 Fire Bolt. INT + 2, Add a 10% chance of auto casting Level 5 Fire Bolt on the enemy when attacking. Impossible to refine this item.</t>
  </si>
  <si>
    <t>{ bonus bAtkEle,Ele_Fire; bonus bInt,2; skill "MG_FIREBOLT",5; bonus3 bAutoSpell,"MG_FIREBOLT",5,100; }</t>
  </si>
  <si>
    <t>An one-handed, formless sword imbued with the Ghost Property that can derange the enemy's mind. Drains 45% of target's SP by a low chance. ... Impossible to refine this item. Indestructible.</t>
  </si>
  <si>
    <t>{ bonus bAtkEle,Ele_Ghost; bonus2 bSPVanishRate,45,30; bonus bSPDrainValue,-1; bonus bUnbreakableWeapon,0; }</t>
  </si>
  <si>
    <t>A sword favored by gladiator, it is especially designed for battles against humanoids. STR + 1, Dex + 1 Increases physical attack against DemiHuman monster by 75%. Pierces Defense of DemiHuman monster by 20% Indestructible (except in upgrade attempts).</t>
  </si>
  <si>
    <t>A sword favored by gladiator, it is especially designed for battles against humanoids. STR + 1, Dex + 1 MATK + 10% Increases physical attack against DemiHuman monster by 75%. Indestructible (except in upgrade attempts).</t>
  </si>
  <si>
    <t>{ bonus bStr,1; bonus bDex,1; bonus2 bAddRace,RC_DemiHuman,75; bonus bMatkRate,10; bonus bUnbreakableWeapon,0; }</t>
  </si>
  <si>
    <t>Twin Edge of Naght Sieger [3]</t>
  </si>
  <si>
    <t>One of the twin blades wielded by the demon Naght Seiger. The blueish color blade is unimaginably sharp. When dealing physical damage there is a chance that for 5 seconds, you will completely bypass enemy defense. Enables use of Level 5 Frost Diver.</t>
  </si>
  <si>
    <t>Naght Sieger (75%)</t>
  </si>
  <si>
    <t>{ bonus bAtkEle,Ele_Water; skill "MG_FROSTDIVER",5; autobonus "{ bonus bIgnoreDefRace,RC_NonBoss; }",50,5000; }</t>
  </si>
  <si>
    <t>One of the twin blades wielded by the demon Naght Seiger. The reddish color blade is unimaginably sharp. When dealing physical damage there is a chance that for 5 seconds, you will completely bypass enemy defense. Enables use of Level 3 Meteor Storm.</t>
  </si>
  <si>
    <t>{ bonus bAtkEle,Ele_Fire; skill "WZ_METEOR",3; autobonus "{ bonus bIgnoreDefRace,RC_NonBoss; }",50,5000; }</t>
  </si>
  <si>
    <t>Elemental Sword [3]</t>
  </si>
  <si>
    <t>A magical sword that has the 4 Great Elements within. Enables you to unleash great effects on enemies that are not Water/Wind/Earth or Fire property. STR + 2, INT + 4, DEX + 1, MATK + 5% Increases damage inflicted on Neutral Property by 10% While doing physical or a certain attack, there is a small chance to auto cast bolt spells.</t>
  </si>
  <si>
    <t>Viblainn Treasure (12%)</t>
  </si>
  <si>
    <t>{ bonus bStr,2; bonus bInt,4; bonus bDex,1; bonus bMatkRate,5; bonus2 bAddEle,Ele_Neutral,10; bonus3 bAutoSpell,"MG_COLDBOLT",3,50; bonus3 bAutoSpell,"MG_FIREBOLT",3,50; bonus3 bAutoSpell,"MG_LIGHTNINGBOLT",3,50; bonus3 bAutoSpell,"WZ_EARTHSPIKE",3,50; }</t>
  </si>
  <si>
    <t>Novice Falchion [3]</t>
  </si>
  <si>
    <t>An one-handed sword with a rounded blade.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</si>
  <si>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7~10] Attack Speed + 10%. [Refine Rate 9~10] Add a chance of auto casting Level 2 Critical Wound when using skill Bash.</t>
  </si>
  <si>
    <t>{ bonus2 bAddRace,RC_DemiHuman,75; bonus2 bIgnoreDefRate,RC_DemiHuman,20; bonus bUnbreakableWeapon,0; if(getrefine() &gt; 5) { bonus2 bAddRace,RC_DemiHuman,(getrefine()-4)*(getrefine()-4); bonus2 bIgnoreDefRate,RC_DemiHuman,5; } if(getrefine() &gt; 6) bonus bAspdRate,5; if(getrefine() &gt; 8) { bonus bAspdRate,5; bonus4 bAutoSpellOnSkill,"SM_BASH","NPC_CRITICALWOUND",2,200; } }</t>
  </si>
  <si>
    <t>INT + 6 MATK + 10% Indestructible (except in upgrade attempts). Adds Refine Level -5 INT. [Refine Rate 6~10] Reduces SP consumption of skill by 10%. [Refine Rate 9~10] INT + 5</t>
  </si>
  <si>
    <t>{ bonus bInt,getrefine()-5; bonus bMatkRate,10; bonus bUnbreakableWeapon,0; if(getrefine() &gt; 5) bonus bUseSPrate,-10; if(getrefine() &gt; 8) bonus bInt,5; }</t>
  </si>
  <si>
    <t>INT + 6 MATK + 10% Indestructible (except in upgrade attempts). Adds Refine Level -5 INT. [Refine Rate 6~10] Reduces SP consumption of skill by 10%. [Refine Rate 9~10] Add a chance of auto casting Level 1 Lex Devina when using skill Gloria. [Refine Rate 10] INT + 5</t>
  </si>
  <si>
    <t>{ bonus bInt,getrefine()-5; bonus bMatkRate,10; bonus bUnbreakableWeapon,0; if(getrefine() &gt; 5) bonus bUseSPrate,-10; if(getrefine() &gt; 8) bonus4 bAutoSpellOnSkill,"PA_PRESSURE","PR_LEXDIVINA",1,1000; if(getrefine() &gt; 9) bonus bInt,5; }</t>
  </si>
  <si>
    <t>Holy Saber</t>
  </si>
  <si>
    <t>Rental Item Saber Sacred. Increases damage against Undead monster by 40%.</t>
  </si>
  <si>
    <t>A sword used at rite for the heavenly god. STR + 2, INT + 2.</t>
  </si>
  <si>
    <t>Ruber [1]</t>
  </si>
  <si>
    <t>A slightly shortened sword designed to be easy to use. The hilt is decorated with a ruby. Adds a low chance damage with Bash and Bowling Bash by 20% for 15 seconds when performing a physical melee attack.</t>
  </si>
  <si>
    <t>{ autobonus "{ bonus2 bSkillAtk,62,20; bonus2 bSkillAtk,5,20; }",20,15000; }</t>
  </si>
  <si>
    <t>Refined Flamberge</t>
  </si>
  <si>
    <t>A powerful one-handed sword with a decoratively wavy, flame-like blade. Increases damage against small, medium, large size monsters by 40%.</t>
  </si>
  <si>
    <t>Traveler's Sword</t>
  </si>
  <si>
    <t>... STR + 1, DEX + 1.</t>
  </si>
  <si>
    <t>{ bonus bStr,1; bonus bDex,1; }</t>
  </si>
  <si>
    <t>Chrome Metal Sword [2]</t>
  </si>
  <si>
    <t>A cold blue dagger crafted from the other world mineral Bradium. Indestructible (except in upgrade attempts). AGI + 1, MaxHP + 5%.</t>
  </si>
  <si>
    <t>Swanhild Treasure (20%)</t>
  </si>
  <si>
    <t>{ bonus bAgi,1; bonus bMaxHPRate,5; bonus bUnbreakableWeapon,0; }</t>
  </si>
  <si>
    <t>A box containing 5 Convex Mirrors.</t>
  </si>
  <si>
    <t>{ getitem 12214,5; }</t>
  </si>
  <si>
    <t>A box containing 1 Refined Combat Knife. Please take a care because is fragile. Rental period for 1 day.</t>
  </si>
  <si>
    <t>{ rentitem 13021,604800; }</t>
  </si>
  <si>
    <t>A scroll decorated with the image of a christmas atmosphere.</t>
  </si>
  <si>
    <t>A scroll decorated with the image of a rising sun.</t>
  </si>
  <si>
    <t>Ox Tail Scroll</t>
  </si>
  <si>
    <t>A scroll to celebrate the 'Year of Cattle'.</t>
  </si>
  <si>
    <t>A life insurance certificate issued by Kafra Center. Once the player receives the benefit from this certificate, the item will lose its effect. If the character dies within the 60 minutes duration, no loss of EXP will be made. Corrected display suppose to be will not lose any experience the first time you ko'ed. The effect will disappear after your first KO'.</t>
  </si>
  <si>
    <t>{ sc_start SC_LIFEINSURANCE,3600000,0; }</t>
  </si>
  <si>
    <t>A scroll which gives you a random of amount zeny.</t>
  </si>
  <si>
    <t>Scroll that has the record of using Level 10 Meteor Storm. You can feel the great magical power from it.</t>
  </si>
  <si>
    <t>{ itemskill "WZ_METEOR",10; }</t>
  </si>
  <si>
    <t>Scroll that has the record of using Level 10 Storm Gust. You can feel the cold magical force from the scroll.</t>
  </si>
  <si>
    <t>{ itemskill "WZ_STORMGUST",10; }</t>
  </si>
  <si>
    <t>Scroll that has the record of using Level 10 Lord of Vermilion. You can feel the great magical force from the scroll.</t>
  </si>
  <si>
    <t>{ itemskill "WZ_VERMILION",10; }</t>
  </si>
  <si>
    <t>Scroll that has the record of using Level 1 Lex Aeterna. You can feel the power of holy spell from the box.</t>
  </si>
  <si>
    <t>{ itemskill "PR_LEXAETERNA",1; }</t>
  </si>
  <si>
    <t>Scroll that has the record of using Level 5 Magnificat. It has beautiful letters written on the scroll.</t>
  </si>
  <si>
    <t>{ itemskill "PR_MAGNIFICAT",5; }</t>
  </si>
  <si>
    <t>Scroll that has the record of using Level 5 Chemical Protection Helm. It has some mysterious letters written on the scroll.</t>
  </si>
  <si>
    <t>{ skilleffect "AM_CP_HELM",0; sc_start SC_CP_HELM,600000,5; }</t>
  </si>
  <si>
    <t>Scroll that has the record of using Level 5 Chemical Protection Shield. It has some mysterious letters written on the scroll.</t>
  </si>
  <si>
    <t>{ skilleffect "AM_CP_SHIELD",0; sc_start SC_CP_SHIELD,600000,5; }</t>
  </si>
  <si>
    <t>Scroll that has the record of using Level 5 Chemical Protection Armor. It has some mysterious letters written on the scroll.</t>
  </si>
  <si>
    <t>{ skilleffect "AM_CP_ARMOR",0; sc_start SC_CP_ARMOR,600000,5; }</t>
  </si>
  <si>
    <t>Scroll that has the record of using Level 5 Chemical Protection Weapon. It has some mysterious letters written on the scroll.</t>
  </si>
  <si>
    <t>{ skilleffect "AM_CP_WEAPON",0; sc_start SC_CP_WEAPON,600000,5; }</t>
  </si>
  <si>
    <t>Scroll that has the record of using Level 1 Repair Weapon. It has some mysterious letters written on the scroll.</t>
  </si>
  <si>
    <t>{ unitskilluseid getcharid(3),108,1; }</t>
  </si>
  <si>
    <t>A delicious looking bun which is big enough for two person to eat together. It recovers your HP.</t>
  </si>
  <si>
    <t>A slice of a very rare fish that can barely be caught once a year. It has the scent of blue sea. It recovers your SP and HP.</t>
  </si>
  <si>
    <t>A chewy delicious rice cake. It gives you +10 ATK for 30 min. No one knows why the rice cake has this special function.</t>
  </si>
  <si>
    <t>{ sc_start SC_ATKPOTION,180000,10; }</t>
  </si>
  <si>
    <t>A traditional pastry which is made of liquors and grains. It gives you +10 MATK for 30 min. No one knows why the pastry has this special function.</t>
  </si>
  <si>
    <t>{ sc_start SC_MATKPOTION,180000,10; }</t>
  </si>
  <si>
    <t>A scroll with lots of dungeon coordination written on it. You can go to the place you want by tearing the paper into pieces. When used allows you to teleport to a specific dungeon from the following list: Nogg Road Dungeon (Magma Dungeon), Mjolnir Dead Pit (Coal Mines), Umbala Dungeon, Payon Caves, Toy Factory, Glast Heim Prison, Louyang Dungeon, Kunlun Dungeon, Izlude Undersea Tunnel (Byalan), Turtle Island, Clocktower 3F, Clocktower B3F, Glast Heim Sewers 2F, Sphinx Dungeon 4F, Pyramid Dungeon 4F, Prontera Culverts 3F, Amatsu Dungeon 1F, Somatology Laboratory 1F, Ayotaya Dungeon 2F.</t>
  </si>
  <si>
    <t>{ callfunc "F_CashDungeon"; }</t>
  </si>
  <si>
    <t>Greed scroll that can be used as scroll. Warning! - Not available in town. When used, it causes damage on the scroll.</t>
  </si>
  <si>
    <t>{ itemskill "BS_GREED",1; }</t>
  </si>
  <si>
    <t>Evasion_Scroll - Increases Dodge for 30 minutes. Effect disappear upon death.</t>
  </si>
  <si>
    <t>{ sc_start SC_INCFLEE,1800000,30; }</t>
  </si>
  <si>
    <t>Concentration Scroll - Increases Accuracy for 30 minutes. Effect disappear upon death.</t>
  </si>
  <si>
    <t>{ sc_start SC_INCHIT,1800000,30; }</t>
  </si>
  <si>
    <t>A manual that explains the effective way of the battle. It is a very detailed and well composed manual. EXP rate is increased by 25% for 30 minutes.</t>
  </si>
  <si>
    <t>{ sc_start SC_EXPBOOST,1800000,25; }</t>
  </si>
  <si>
    <t>A manual that explains the effective way of the battle. It is a very detailed and well composed manual. EXP rate is increased by 100% for 30 minutes.</t>
  </si>
  <si>
    <t>A small bottle of Yggdrasil Tree Sap that is effective in healing wounds. For 10 minutes, you regenerate 5% of your Maximum HP every 5 seconds. Can not be used while in Frenzy.</t>
  </si>
  <si>
    <t>{ specialeffect2 320; sc_start4 SC_S_LIFEPOTION,600000,-5,5,0,0; }</t>
  </si>
  <si>
    <t>A small bottle of Yggdrasil Tree Sap that is effective in healing wounds. For 10 minutes, you regenerate 7% of your Maximum HP every 4 seconds. Can not be used while in Frenzy.</t>
  </si>
  <si>
    <t>{ specialeffect2 320; sc_start4 SC_L_LIFEPOTION,600000,-7,4,0,0; }</t>
  </si>
  <si>
    <t>An abrasive that adds sharpness to a weapon. For 5 minutes, the player will recieve +30 Critical Rate. This rate is doubled by Katar weapons.</t>
  </si>
  <si>
    <t>{ specialeffect2 182; sc_start SC_INCCRI,300000,30; }</t>
  </si>
  <si>
    <t>A magic potion made with alchemy and magic. A Rosary is rumored to be one of the secret ingredients in making this potion. For 30 minutes, the recovery amount from all heal, recovery items, And Sanctuary is increased by 20% on your character.</t>
  </si>
  <si>
    <t>{ specialeffect2 348; sc_start SC_INCHEALRATE,1800000,20; }</t>
  </si>
  <si>
    <t>A glass containing Wine Glass of Illusion who have drunk its, will be create illusion. Provides +20 Perfect Dodge for 1 minute. Cooldown for 5 minutes.</t>
  </si>
  <si>
    <t>{ specialeffect2 EF_STEAL; sc_start SC_INCFLEE2,60000,20; }</t>
  </si>
  <si>
    <t>A scroll containing Scroll of Shadow Armor. This scroll will build shadow armor for protection. Turns your body element into Shadow Property for 30 minutes. Effect does not disappear upon death.</t>
  </si>
  <si>
    <t>{ specialeffect2 EF_CLOAKING; sc_start4 SC_ELEMENTALCHANGE,1800000,1,Ele_Dark,1,0; }</t>
  </si>
  <si>
    <t>A scroll containing Scroll of Holy Armor. This scroll will build holy armor for protection. Turns your body element into Holy Property for 30 minutes. Effect does not disappear upon death.</t>
  </si>
  <si>
    <t>{ specialeffect2 91; sc_start4 SC_ELEMENTALCHANGE,1800000,1,Ele_Holy,1,0; }</t>
  </si>
  <si>
    <t>A liquid make with skin of dragon. Add a 3% resistance to the Physical attack for 1 minute.</t>
  </si>
  <si>
    <t>{ specialeffect2 EF_GUARD; sc_start SC_DEF_RATE,60000,3; }</t>
  </si>
  <si>
    <t>A liquid make with skin of dragon. Add a 3% resistance to the Physical attack for 3 minutes.</t>
  </si>
  <si>
    <t>{ specialeffect2 EF_GUARD; sc_start SC_DEF_RATE,180000,3; }</t>
  </si>
  <si>
    <t>A liquid make with moustache of elf. Add a 3% resistance to the Magical attack for 1 minute.</t>
  </si>
  <si>
    <t>{ specialeffect2 EF_SPELLBREAKER; sc_start SC_MDEF_RATE,60000,3; }</t>
  </si>
  <si>
    <t>A liquid make with moustache of elf. Add a 3% resistance to the Magical attack for 3 minutes.</t>
  </si>
  <si>
    <t>{ specialeffect2 EF_SPELLBREAKER; sc_start SC_MDEF_RATE,180000,3; }</t>
  </si>
  <si>
    <t>A manual that explains the effective way of the battle. It is a very detailed and well composed manual. EXP rate is increased by 300% for 30 minutes.</t>
  </si>
  <si>
    <t>{ sc_start SC_EXPBOOST,1800000,300; }</t>
  </si>
  <si>
    <t>Phrase 'I LOVE YOU!' pops out with Fire cracker. Flammable. Keep out of reach of children.</t>
  </si>
  <si>
    <t>Phrase 'HAPPY WHITEDAY!' pops out with Fire cracker. Flammable. Keep out of reach of children.</t>
  </si>
  <si>
    <t>Phrase 'HAPPY VALENTINE's DAY!' pops out with Fire cracker. Flammable. Keep out of reach of children.</t>
  </si>
  <si>
    <t>Phrase 'HAPPY BIRTHDAY!' pops out with Fire cracker. Flammable. Keep out of reach of children.</t>
  </si>
  <si>
    <t>Christmas Firecracker</t>
  </si>
  <si>
    <t>Phrase 'MERRY CHRISTMAS!' pops out with Fire cracker. Flammable. Keep out of reach of children.</t>
  </si>
  <si>
    <t>{ misceffect(686); }</t>
  </si>
  <si>
    <t>{ sc_start SC_STRFood, 1800000, 1; percentheal 0,0; }</t>
  </si>
  <si>
    <t>{ sc_start SC_STRFood, 1800000, 2; percentheal 0,0; }</t>
  </si>
  <si>
    <t>{ sc_start SC_STRFood, 1800000, 3; percentheal 0,0; }</t>
  </si>
  <si>
    <t>{ sc_start SC_INTFood, 1800000, 1; percentheal 0,0; }</t>
  </si>
  <si>
    <t>{ sc_start SC_INTFood, 1800000, 2; percentheal 0,0; }</t>
  </si>
  <si>
    <t>{ sc_start SC_INTFood, 1800000, 3; percentheal 0,0; }</t>
  </si>
  <si>
    <t>{ sc_start SC_VITFood, 1800000, 1; percentheal 0,0; }</t>
  </si>
  <si>
    <t>{ sc_start SC_VITFood, 1800000, 2; percentheal 0,0; }</t>
  </si>
  <si>
    <t>{ sc_start SC_VITFood, 1800000, 3; percentheal 0,0; }</t>
  </si>
  <si>
    <t>{ sc_start SC_AGIFood, 1800000, 1; percentheal 0,0; }</t>
  </si>
  <si>
    <t>{ sc_start SC_AGIFood, 1800000, 2; percentheal 0,0; }</t>
  </si>
  <si>
    <t>{ sc_start SC_AGIFood, 1800000, 3; percentheal 0,0; }</t>
  </si>
  <si>
    <t>{ sc_start SC_DEXFood, 1800000, 1; percentheal 0,0; }</t>
  </si>
  <si>
    <t>{ sc_start SC_DEXFood, 1800000, 2; percentheal 0,0; }</t>
  </si>
  <si>
    <t>{ sc_start SC_DEXFood, 1800000, 3; percentheal 0,0; }</t>
  </si>
  <si>
    <t>{ sc_start SC_LUKFood, 1800000, 1; percentheal 0,0; }</t>
  </si>
  <si>
    <t>{ sc_start SC_LUKFood, 1800000, 2; percentheal 0,0; }</t>
  </si>
  <si>
    <t>{ sc_start SC_LUKFood, 1800000, 3; percentheal 0,0; }</t>
  </si>
  <si>
    <t>Goblin Ring</t>
  </si>
  <si>
    <t>A shinning ring. Goblin(Knife) finds it to be very tasty.</t>
  </si>
  <si>
    <t>A shinning ring. Goblin(Flail) finds it to be very tasty.</t>
  </si>
  <si>
    <t>A shinning ring. Goblin(Hammer) finds it to be very tasty.</t>
  </si>
  <si>
    <t>A rounded shaped red stone. Red Deleter finds it to be very tasty.</t>
  </si>
  <si>
    <t>A red stone which has the feeling of warmth when touched. Diabolic finds it to be very tasty.</t>
  </si>
  <si>
    <t>A remains of someone. Wanderer finds it to be very tasty.</t>
  </si>
  <si>
    <t>A special cake which made by Thachentze, a cookery from Lutie. STR + 5</t>
  </si>
  <si>
    <t>{ sc_start SC_STRFood, 1800000, 5; percentheal 0,0; }</t>
  </si>
  <si>
    <t>{ sc_start SC_INTFood, 1800000, 5; percentheal 0,0; }</t>
  </si>
  <si>
    <t>{ sc_start SC_VITFood, 1800000, 5; percentheal 0,0; }</t>
  </si>
  <si>
    <t>Steamed pumpkin and Red Bat wings wrapped in a Hinale leaflet that have a combined flavor that is indescribable. AGI + 5</t>
  </si>
  <si>
    <t>{ sc_start SC_AGIFood, 1800000, 5; percentheal 0,0; }</t>
  </si>
  <si>
    <t>A trendy green salad that is topped with sweet dressing add passion eat. DEX + 5</t>
  </si>
  <si>
    <t>{ sc_start SC_DEXFood, 1800000, 5; percentheal 0,0; }</t>
  </si>
  <si>
    <t>A fried scorpion tail, which is said very dangerous if over eaten. LUK + 5</t>
  </si>
  <si>
    <t>{ sc_start SC_LUKFood, 1800000, 5; percentheal 0,0; }</t>
  </si>
  <si>
    <t>... When used allows you to teleport to a specific dungeon from the following list: Thor's Volcano Dungeon F2 "Ice Dungeon Entrance" "..." "Niflheim" "Labyrinth" "Juperos" "..." "Kiel Hyre's School Entrance" "Thanatos Tower Entrance" "The Abyss Lakes Entrance" "Rachel Temple Entrance" "Odin Temple Entrance".</t>
  </si>
  <si>
    <t>Allows teleportation to any Rune-Midgarts city. Available cities are Prontera, Geffen, Payon, Morroc, Aldebaran, and Alberta.</t>
  </si>
  <si>
    <t>{ callfunc "F_CashCity",1; }</t>
  </si>
  <si>
    <t>Allows teleportation to any Schwartzvalt city. Available cities are Juno, Lighthalzen, Einbroch, and Hugel.</t>
  </si>
  <si>
    <t>{ callfunc "F_CashCity",2; }</t>
  </si>
  <si>
    <t>Allows teleportation to any Arunafeltz city. Available cities are Rachel, and Veins.</t>
  </si>
  <si>
    <t>{ callfunc "F_CashCity",3; }</t>
  </si>
  <si>
    <t>Allows teleportation to any off continent localized city. Available cities are Ayothaya, Amatsu, Louyang, and Kunlun.</t>
  </si>
  <si>
    <t>{ callfunc "F_CashCity",4; }</t>
  </si>
  <si>
    <t>A hard candy that feels like its jumping in your mouth when you eat it. You'll need to remember to brush your teeth after! 1 minute increase ATK + 20, Attack Speed + 25%, and permanent endure. Decreases 100HP per 10 seconds. Cooldown for 3 minutes.</t>
  </si>
  <si>
    <t>Weapon Repair Level 1 is usable with this Scroll. Unknown Writings are Engraved.</t>
  </si>
  <si>
    <t>{ itemskill "BS_REPAIRWEAPON",1; }</t>
  </si>
  <si>
    <t>A scroll with many castle coordinates written. If you tear the scroll at the right spot, it will warp you to that location. "Neuschwanstein", "Hohenschwangau", "Nuernberg", "Wuerzburg", "Rothenburg", "Kreimhild", "Swanhild", "Fahdgrind", "Skogul", "Gondul", "Repherion", "Eeyorbriggar", "Yesnelph", "Bergel", "Mersetzdeitz", "Bright Arbor", "Sacred Altar", "Holy Shadow", "Scarlet Palace", "Bamboo Groove Hill".</t>
  </si>
  <si>
    <t>{ callfunc "F_CashSeigeTele"; }</t>
  </si>
  <si>
    <t>When it used, EXP rate is increased by 50% for 30 minutes.</t>
  </si>
  <si>
    <t>{ sc_start SC_JEXPBOOST,1800000,50; }</t>
  </si>
  <si>
    <t>Scroll that has the record of using Level 10 Mystical Amplification. Caution - This item won't work while your character is casting a spell or skill. It can be traded or put in storage. It cannot be dropped.</t>
  </si>
  <si>
    <t>{ itemskill "HW_MAGICPOWER",10; }</t>
  </si>
  <si>
    <t>Scroll that has the record of using Level 5 Quagmire. Attention! This items won't work while above of 4X4 areas. Caution-- This item won't work while your character is casting a spell or skill.</t>
  </si>
  <si>
    <t>{ itemskill "WZ_QUAGMIRE",5; }</t>
  </si>
  <si>
    <t>Unsealed paper full of magic spell related to transferring. By using the spell, the user can be transferred to a certain place.</t>
  </si>
  <si>
    <t>{ warp "yuno_fild09",255,127; }</t>
  </si>
  <si>
    <t>A Scroll that imbued with great force of Monster Ghostring. Gives Ghost property to a character for 1 minute.</t>
  </si>
  <si>
    <t>{ sc_start SC_ITEMSCRIPT,60000,4047; }</t>
  </si>
  <si>
    <t>A greed scroll which can be used. It's kind of just have to be greedy people to feel Why? Warning! Does not invoke in the city. When you use the scroll is the only consumer.</t>
  </si>
  <si>
    <t>A potion that will make you full of spirit. Increases 10% MaxSP for 30 minutes. SP consumption - 10%.</t>
  </si>
  <si>
    <t>A potion that possesses the spirit of Tyr, the god of battle. Increases ATK &amp; 20 MATK for 5 minutes. HIT + 30, Flee Rate + 30 Caution!- Item's active duration and ability will not work properly when it is being used with Honey Pastry, Sesame Pastry and Rainbow Cake. Item option disappears when its owner has drained all energy.</t>
  </si>
  <si>
    <t>{ sc_start SC_INCFLEE,300000,30; sc_start SC_INCHIT,300000,30; sc_start SC_ATKPOTION,300000,20; sc_start SC_MATKPOTION,300000,20; }</t>
  </si>
  <si>
    <t>A Scroll that imbued with great force of Monster Tao Gunka. For 3 minutes MaxHP + 100%, DEF -50, MDEF -50.</t>
  </si>
  <si>
    <t>{ sc_start SC_ITEMSCRIPT,180000,4302; }</t>
  </si>
  <si>
    <t>A Scroll that imbued with great force of Monster Mistress. Enables of casting certain spells without gemstones for 3 minutes. Increases SP Consumption of skills by 25%.</t>
  </si>
  <si>
    <t>{ sc_start SC_ITEMSCRIPT,180000,4132; }</t>
  </si>
  <si>
    <t>A Scroll that imbued with great force of Monster Orc Hero. Immunity to Stun for 1 minute.</t>
  </si>
  <si>
    <t>{ sc_start SC_ITEMSCRIPT,60000,4143; }</t>
  </si>
  <si>
    <t>A Scroll that imbued with great force of Monster Orc Lord. Reflects 30% of all physical damage taken for 3 minutes.</t>
  </si>
  <si>
    <t>{ sc_start SC_ITEMSCRIPT,180000,4135; }</t>
  </si>
  <si>
    <t>Job Manual25</t>
  </si>
  <si>
    <t>Job Battle Manual - Improves Job exp rate by 25% for 30 minutes. Works in combination with the normal battle manual.</t>
  </si>
  <si>
    <t>Luxurious Dinner W</t>
  </si>
  <si>
    <t>Sumptuous western food. ALL STATUS + 3 for 1 hour.</t>
  </si>
  <si>
    <t>{ sc_start SC_INCALLSTATUS,3600000,3; }</t>
  </si>
  <si>
    <t>Luxurious Dinner E</t>
  </si>
  <si>
    <t>Grand and sumptuous Manchu-Han Imperial Feast. ALL STATUS + 6 for 1 hour.</t>
  </si>
  <si>
    <t>{ sc_start SC_INCALLSTATUS,3600000,6; }</t>
  </si>
  <si>
    <t>Process (dishes failed). Recovery HP &amp; SP + 10%.</t>
  </si>
  <si>
    <t>Bone Plate [1]</t>
  </si>
  <si>
    <t>A dark armor covered in sharp bones. Adds a 1% chance to cause External Bleeding status ailment all players in a 5x5 area around you. When dealing physical damage, bypasses 10% defense on demihuman and brute type monsters. STR + 1, MDEF + 3</t>
  </si>
  <si>
    <t>Two-Horn Scaraba (1%) Rake Scaraba (1%) One-Horn Scaraba (1%) Antler Scaraba (1%)</t>
  </si>
  <si>
    <t>{ bonus bStr,1; bonus bMDef,3; bonus2 bIgnoreDefRate,RC_DemiHuman,10; bonus2 bIgnoreDefRate,RC_Brute,10; bonus3 bAutoSpellWhenHit,"NPC_WIDEBLEEDING",1,10; }</t>
  </si>
  <si>
    <t>The main component of the Hermod Armor set.</t>
  </si>
  <si>
    <t>Rune Plate [1]</t>
  </si>
  <si>
    <t>Freya Soul Robe</t>
  </si>
  <si>
    <t>Rental Items A spiritual robe granted by Freya. It appears very sturdy, but it will eventually disappear and return to Freya's realm, Folkvangr. MaxHP + 700.</t>
  </si>
  <si>
    <t>{ bonus bMaxHP,700; }</t>
  </si>
  <si>
    <t>Guardian Robe</t>
  </si>
  <si>
    <t>... STR + 2, HP + 200, MDEF + 1.</t>
  </si>
  <si>
    <t>{ bonus bStr,2; bonus bMaxHP,200; bonus bMdef,1; }</t>
  </si>
  <si>
    <t>Armor of Flame</t>
  </si>
  <si>
    <t>... MDEF + 1.</t>
  </si>
  <si>
    <t>Clair Suit [1]</t>
  </si>
  <si>
    <t>An adventurer suit refined for maximum defense.</t>
  </si>
  <si>
    <t>{ bonus bDef2,58; }</t>
  </si>
  <si>
    <t>Black Armor [1]</t>
  </si>
  <si>
    <t>A jet black armor crafted from obsidian ore, decorated with crystal fragments.</t>
  </si>
  <si>
    <t>{ bonus bDef2,93; }</t>
  </si>
  <si>
    <t>Reinforcement Adventure Suit [1]</t>
  </si>
  <si>
    <t>A box that contains 1 "Reinforcement Adventure Suit" inside. MaxHP + 3%</t>
  </si>
  <si>
    <t>{ bonus bMaxHPrate,3; }</t>
  </si>
  <si>
    <t>Reinforcement Coat [1]</t>
  </si>
  <si>
    <t>A box that contains 1 "Reinforcement Coat" inside. MaxHP + 3%</t>
  </si>
  <si>
    <t>Reinforcement Saint Robe [1]</t>
  </si>
  <si>
    <t>A box that contains 1 "Reinforcement Saint Robe" inside. MaxHP + 3%, MDEF + 5.</t>
  </si>
  <si>
    <t>{ bonus bMaxHPrate,3; bonus bMdef,5; }</t>
  </si>
  <si>
    <t>Reinforcement Tight [1]</t>
  </si>
  <si>
    <t>A box that contains 1 "Reinforcement Tight" inside. MaxHP + 3%, DEX + 1.</t>
  </si>
  <si>
    <t>{ bonus bMaxHPrate,3; bonus bDex,1; }</t>
  </si>
  <si>
    <t>Reinforcement Thief Clothes [1]</t>
  </si>
  <si>
    <t>A box that contains 1 "Reinforcement Thief Clothes" inside. MaxHP + 3%, AGI + 1.</t>
  </si>
  <si>
    <t>{ bonus bMaxHPrate,3; bonus bAgi,1; }</t>
  </si>
  <si>
    <t>Reinforcement Mail [1]</t>
  </si>
  <si>
    <t>A box that contains 1 "Reinforcement Mail" inside. MaxHP + 3%</t>
  </si>
  <si>
    <t>Reinforcement Formal Suit [1]</t>
  </si>
  <si>
    <t>A box that contains 1 "Reinforcement Formal Suit" inside. MaxHP + 3%</t>
  </si>
  <si>
    <t>Erde [2]</t>
  </si>
  <si>
    <t>Crafted in the shape of the Serpent of Knowledge. MaxSP + 50 Increases damage when using skill Acid terror or Demontration by 20%. Increases recovery rate by 10% when using Aid Potion or Aid Condensed Potion.</t>
  </si>
  <si>
    <t>{ bonus bMaxSP,50; bonus2 bSkillAtk,"AM_DEMONSTRATION",20; bonus2 bSkillAtk,"AM_ACIDTERROR",20; bonus2 bSkillHeal,"AM_POTIONPITCHER",10; bonus2 bAddItemHealRate,IG_Recovery,10; }</t>
  </si>
  <si>
    <t>Red Square Bag [2]</t>
  </si>
  <si>
    <t>The official suitcase of the Alchemist's society. Its unique design and blazing red colour is a hit amongst women. MaxHP + 200 Increases damage when using skill Acid terror or Demontration by 20%. [Base Strength &gt;= 136] A chance to Stun status by 5%. Every time you kill a monster, low chance to drop random Potion.</t>
  </si>
  <si>
    <t>Red Palace Treasure (20%)</t>
  </si>
  <si>
    <t>{ bonus bMaxHP,200; bonus2 bSkillAtk,"AM_DEMONSTRATION",20; bonus2 bSkillAtk,"AM_ACIDTERROR",20; if (readparam(bStr)&gt;=136) { bonus2 bAddEff,Eff_Stun,500; bonus2 bAddMonsterDropItemGroup,IG_SlimPotion,5; } }</t>
  </si>
  <si>
    <t>Stunner C</t>
  </si>
  <si>
    <t>A huge, unwieldy club that can knock enemies unconscious. Causes Stun effect to enemies by 10% chance. Increases damage against small, medium, large size monsters by 40%.</t>
  </si>
  <si>
    <t>Kalga Mace [2]</t>
  </si>
  <si>
    <t>Its name means 'Great Echo' in the Manuk tribe language, a rugged heavy mace with a sharp edge on one side.</t>
  </si>
  <si>
    <t>Traveler's Mace</t>
  </si>
  <si>
    <t>... INT + 1, AGI + 1.</t>
  </si>
  <si>
    <t>Red Ether Bag [1]</t>
  </si>
  <si>
    <t>A new bag created by the Alchemist Society that "A weapon girls love!" Increases damage of Crazy Weed and Demonic Fire by 20%. Each refine above +6 increases the skill damage by an additional 2%. MATK + 100</t>
  </si>
  <si>
    <t>{ bonus2 bSkillAtk,"GN_CRAZYWEED",20; bonus2 bSkillAtk,"GN_DEMONICFIRE",20; bonus bMatk,100; if(getrefine()&gt;6) { bonus2 bSkillAtk,"GN_CRAZYWEED",2*(getrefine()-6); bonus2 bSkillAtk,"GN_DEMONICFIRE",2*(getrefine()-6); } }</t>
  </si>
  <si>
    <t>Required item to use the Mechanic Magic gear skill "Arm Cannon".</t>
  </si>
  <si>
    <t>A small bow infused with a mysterious power. Reduces the SP cost of Severe Rainstorm by 10 sp. INT + 4, MATK + 100.</t>
  </si>
  <si>
    <t>{ bonus bInt,4; bonus bMatk,100; }</t>
  </si>
  <si>
    <t>Wings formed from solid ice. Grant the wearer +3 Int, +15% matk and a chance to autocast Level 1 Mind Breaker when hit.</t>
  </si>
  <si>
    <t>{ bonus bInt,3; bonus bMatkRate,15; bonus4 bAutoSpellWhenHit,"PF_MINDBREAKER",1,30,0; }</t>
  </si>
  <si>
    <t>Angeling Wings. Increase damage on Angel monsters by 10%.</t>
  </si>
  <si>
    <t>{ bonus2 bAddRace,RC_Angel,10; }</t>
  </si>
  <si>
    <t>Deviruchi Wings [1]</t>
  </si>
  <si>
    <t>Wings that have been ripped from a Deviruchi. Grant the wearer a small chance to autocast Level 4 Soul Strike.</t>
  </si>
  <si>
    <t>{ bonus3 bAutoSpell,"MG_SOULSTRIKE",4,50; }</t>
  </si>
  <si>
    <t>Bee Wings [1]</t>
  </si>
  <si>
    <t>Bzz bzz, these wings make you look like a bee. All stats +2.</t>
  </si>
  <si>
    <t>Wings that give you an intense feeling of seducing some father's daughter. 10% resistance to Shadow element. 5% chance of casting Stone Curse, 2% chance of casting Confusion and 2% chance of casting Sleep when hit.</t>
  </si>
  <si>
    <t>{ bonus2 bSubEle,Ele_Dark,10; bonus2 bAddEffWhenHit,Eff_Stone,500; bonus2 bAddEffWhenHit,Eff_Confusion,200; bonus2 bAddEffWhenHit,Eff_Sleep,200; }</t>
  </si>
  <si>
    <t>This pair of wings has been forged using the elements of earth, water, wind and fire. Grants the wearer 15% resistance to Water, Earth, Fire, and Wind Property attacks.</t>
  </si>
  <si>
    <t>{ bonus2 bSubEle,Ele_Water,15; bonus2 bSubEle,Ele_Earth,15; bonus2 bSubEle,Ele_Fire,15; bonus2 bSubEle,Ele_Wind,15; }</t>
  </si>
  <si>
    <t>Wings that give you an intense feeling of seducing some mother's son. 10% resistance to Shadow element. 5% chance of casting Stone Curse, 2% chance of casting Confusion and 2% chance of casting Sleep when hit.</t>
  </si>
  <si>
    <t>{ bonus2 bSubEle,Ele_Dark,10; bonus2 bAddEffWhenHit,Eff_Stone,500; bonus2 bAddEffWhenHit,Eff_Confusion,200; bonus2 bAddEffWhenHit,Eff_Sleep,200; } }</t>
  </si>
  <si>
    <t>Deviling Wings. Increase damage on Demon monsters by 10%.</t>
  </si>
  <si>
    <t>{ bonus2 bAddRace,RC_Demon,10; }</t>
  </si>
  <si>
    <t>Brown Deviling Wings. Increase damage on Demon monsters by 10%.</t>
  </si>
  <si>
    <t>Wings that resemble a fearsome dragon. Increases damage on Demi-Human monsters by 15% and enables the use of Level 2 Warm Wind.</t>
  </si>
  <si>
    <t>{ bonus2 bAddRace,RC_DemiHuman,15; skill "TK_SEVENWIND",2; }</t>
  </si>
  <si>
    <t>Valkyrie Wings</t>
  </si>
  <si>
    <t>A set of radiant white wings worn by Valkyries, the battle maidens that serve the god Odin.</t>
  </si>
  <si>
    <t>Wings from some Fairy who lives in the woods. +3 Dex and -20% delay rate.</t>
  </si>
  <si>
    <t>{ bonus bDex,3; if (isequippedcnt(4403)==0) bonus bDelayRate,-20; }</t>
  </si>
  <si>
    <t>Red colored butterfly wings. Increases Critical damage by 15% and Critical rate by 10.</t>
  </si>
  <si>
    <t>{ bonus bCritAtkRate,15; bonus bCritical,10; }</t>
  </si>
  <si>
    <t>Blue colored butterfly wings. Bypasses 5% of the enemy's defense. [Thief Classes] Adds a 5% chance to Double Attack when attacking. [Non Thief Classes] Adds a 20% chance to Double Attack when attacking.</t>
  </si>
  <si>
    <t>{ bonus2 bIgnoreDefRate,RC_Boss,5; bonus2 bIgnoreDefRate,RC_NonBoss,5; if(BaseClass == Job_Thief) { bonus bDoubleRate,5; } else { bonus bDoubleRate,20; } }</t>
  </si>
  <si>
    <t>Wings that resemble the ones of Tiamat, the goddess of primordial chaos. +15% Attack, +30 Hit and small chance to autocast Level 3 Provoke on self when hit.</t>
  </si>
  <si>
    <t>{ bonus bHit,30; bonus bAtkRate,15; bonus4 bAutoSpellWhenHit,"SM_PROVOKE",3,30,0; }</t>
  </si>
  <si>
    <t>This heavenly pair of wings makes you look like an angel. 15% resistance to Ranged physical attacks, 15% resistance to Neutral damage and +5% Max HP.</t>
  </si>
  <si>
    <t>{ bonus2 bSubEle,Ele_Neutral,15; bonus bMaxHPrate,5; bonus bLongAtkDef,15; }</t>
  </si>
  <si>
    <t>Mini Holy Wings</t>
  </si>
  <si>
    <t>Mini Holy Wings.</t>
  </si>
  <si>
    <t>Holy_Wings</t>
  </si>
  <si>
    <t>Holy Wings.</t>
  </si>
  <si>
    <t>Cupid Wings. Enable use of Level 3 Hocus Pocus, Graffiti and Cleaner.</t>
  </si>
  <si>
    <t>{ skill "SA_ABRACADABRA",3; skill "RG_GRAFFITI",1; skill "RG_CLEANER",1; }</t>
  </si>
  <si>
    <t>Soul Wings</t>
  </si>
  <si>
    <t>Soul Wings. Casts the Soul Link for the equipping class automatically when item is equipped. Soul Link will be stripped on unequipping. [Star Gladiator Class] Union will be cancelled on unequipping. [Soul Linker Class] Character will be put into Coma state on unequipping.</t>
  </si>
  <si>
    <t>Titan Wings.</t>
  </si>
  <si>
    <t>Detale's ancient wings lost within the abyss of time. +10 Attack, +20 Perfect Hit and a 1% chance to autocast Level 1 Dragon Fear when attacking.</t>
  </si>
  <si>
    <t>{ bonus bPerfectHitRate,20; bonus bBaseAtk,10; bonus3 bAutoSpell,"NPC_DRAGONFEAR",1,10; }</t>
  </si>
  <si>
    <t>Wings of pure gold. The effects of these wings are a mystery. It seems they can have a variety of different effects depending on their crafting.</t>
  </si>
  <si>
    <t>White Archangel Wings</t>
  </si>
  <si>
    <t>White Archangel wings.</t>
  </si>
  <si>
    <t>Blue Archangel wings.</t>
  </si>
  <si>
    <t>Red Archangel Wings</t>
  </si>
  <si>
    <t>Red Archangel wings.</t>
  </si>
  <si>
    <t>Angeling Hat [1]</t>
  </si>
  <si>
    <t>Angeling Hat. Increases damage on Holy monsters by 10%.</t>
  </si>
  <si>
    <t>Angeling (10%)</t>
  </si>
  <si>
    <t>{ bonus2 bAddEle,Ele_Holy,10; }</t>
  </si>
  <si>
    <t>Gryphon Hat [1]</t>
  </si>
  <si>
    <t>Gryphon Hat. Increases flee by 10 and raises Critical rate by 5.</t>
  </si>
  <si>
    <t>Gryphon (1%)</t>
  </si>
  <si>
    <t>{ bonus bFlee,10; bonus bCritical,5; }</t>
  </si>
  <si>
    <t>Gypsy Tiara [1]</t>
  </si>
  <si>
    <t>Gypsy Tiara.</t>
  </si>
  <si>
    <t>Irish Hat [1]</t>
  </si>
  <si>
    <t>Irish Hat.</t>
  </si>
  <si>
    <t>Luigi Cap [1]</t>
  </si>
  <si>
    <t>Luigi Cap. Event only item.</t>
  </si>
  <si>
    <t>Mario Cap [1]</t>
  </si>
  <si>
    <t>Mario Cap. Event only item.</t>
  </si>
  <si>
    <t>Snow Cap [1]</t>
  </si>
  <si>
    <t>Disguises a character as SANTA. Happy Christmas from EssenceRO!</t>
  </si>
  <si>
    <t>Stuffed Panda [1]</t>
  </si>
  <si>
    <t>Stuffed Panda.</t>
  </si>
  <si>
    <t>Drooping Baby Leopard [1]</t>
  </si>
  <si>
    <t>Drooping Baby Leopard. Increases damage on Brute monsters by 10%.</t>
  </si>
  <si>
    <t>{ bonus2 bAddRace,RC_Brute,10; }</t>
  </si>
  <si>
    <t>Flower Ribbons [1]</t>
  </si>
  <si>
    <t>Flower Ribbons.</t>
  </si>
  <si>
    <t>Gypsy Diadem [1]</t>
  </si>
  <si>
    <t>Gypsy Diadem.</t>
  </si>
  <si>
    <t>Kamen Rider Helm [1]</t>
  </si>
  <si>
    <t>Kamen Rider Helm. +20% resistance to Insect monsters.</t>
  </si>
  <si>
    <t>{ bonus2 bSubRace,RC_Insect,20; }</t>
  </si>
  <si>
    <t>Stellar Hairband [1]</t>
  </si>
  <si>
    <t>Stellar Hairband.</t>
  </si>
  <si>
    <t>Teddybear Ears [1]</t>
  </si>
  <si>
    <t>Teddybear Ears. Increases damage on Formless monsters by 10% and adds a small chance of dropping Honey when a monster is killed.</t>
  </si>
  <si>
    <t>{ bonus2 bAddRace,RC_Formless,10; bonus2 bAddMonsterDropItem,518,50; }</t>
  </si>
  <si>
    <t>Hood of Shadows [1]</t>
  </si>
  <si>
    <t>Hood of Shadows.</t>
  </si>
  <si>
    <t>Hallow Poring (25%) Halloween Skeling (0.5%) Halloween Whisper (0.5%) Halloween Whispering (0.5%) Halloween Zombie Master (0.5%) Halloween Loli Ruri (0.5%) Halloween Gibbet (0.5%) Halloween Bloody Murderer (0.5%) Halloween Drainliar (0.5%) Halloween Dullahan (0.5%) Halloween Evil Druid (0.5%) Halloween Jakk (0.5%)</t>
  </si>
  <si>
    <t>Drooping Chung E [1]</t>
  </si>
  <si>
    <t>A cute Chung-E doll. Adds a small chance to gain Red Envelope when you kill a monster.</t>
  </si>
  <si>
    <t>{ bonus2 bAddMonsterDropItem,12134,40; }</t>
  </si>
  <si>
    <t>Blue Hairband [1]</t>
  </si>
  <si>
    <t>A simple but cute hairband that has been dyed blue.</t>
  </si>
  <si>
    <t>Camouflage Hat [1]</t>
  </si>
  <si>
    <t>This helm is just like the one worn by soldiers during war times.</t>
  </si>
  <si>
    <t>Bells of Harem [1]</t>
  </si>
  <si>
    <t>Bells of Harem.</t>
  </si>
  <si>
    <t>Whispering (2%)</t>
  </si>
  <si>
    <t>Black Cap [1]</t>
  </si>
  <si>
    <t>Black Cap.</t>
  </si>
  <si>
    <t>Cat o' Nine Tails Cap [1]</t>
  </si>
  <si>
    <t>Cat o' Nine Tails Cap.</t>
  </si>
  <si>
    <t>Cat o' Nine Tails (1.5%)</t>
  </si>
  <si>
    <t>Drooping Neko [1]</t>
  </si>
  <si>
    <t>Drooping Neko.</t>
  </si>
  <si>
    <t>Floppy Bunny [1]</t>
  </si>
  <si>
    <t>Floppy Bunny.</t>
  </si>
  <si>
    <t>Ghostring Cap [1]</t>
  </si>
  <si>
    <t>Ghostring Cap. Increases the damage on Ghost monsters by 10%.</t>
  </si>
  <si>
    <t>Ghostring (10%)</t>
  </si>
  <si>
    <t>{ bonus2 bAddEle,Ele_Ghost,10; }</t>
  </si>
  <si>
    <t>Black Hairband [1]</t>
  </si>
  <si>
    <t>Black Hairband. Increases the damage on Neutral monsters by 10%.</t>
  </si>
  <si>
    <t>Alicel (1%)</t>
  </si>
  <si>
    <t>{ bonus2 bAddEle,Ele_Neutral,10; }</t>
  </si>
  <si>
    <t>Maid Ribbon [1]</t>
  </si>
  <si>
    <t>Maid Ribbon.</t>
  </si>
  <si>
    <t>Big Back Ribbon [1]</t>
  </si>
  <si>
    <t>Big Back Ribbon.</t>
  </si>
  <si>
    <t>Rose Crown [1]</t>
  </si>
  <si>
    <t>Rose Crown.</t>
  </si>
  <si>
    <t>Suke Cap [1]</t>
  </si>
  <si>
    <t>Skeggiold Hat. Grants the wearer a 5% chance of reflecting single-target magic.</t>
  </si>
  <si>
    <t>Skeggiold (1%) Skeggiold (1%)</t>
  </si>
  <si>
    <t>{ bonus bMagicDamageReturn,5; }</t>
  </si>
  <si>
    <t>Twin Bunnies [1]</t>
  </si>
  <si>
    <t>Twin Bunnies.</t>
  </si>
  <si>
    <t>Black Helm of Darkness [1]</t>
  </si>
  <si>
    <t>Black Helm of Darkness.</t>
  </si>
  <si>
    <t>Cowring Hat [1]</t>
  </si>
  <si>
    <t>Moo. Grants non-reborn classes +5% Exp.</t>
  </si>
  <si>
    <t>Cowring (2%)</t>
  </si>
  <si>
    <t>{ if (Upper != 1) bonus2 bExpAddRace,RC_NonBoss,5; }</t>
  </si>
  <si>
    <t>White Beret [1]</t>
  </si>
  <si>
    <t>This hat seems to have sailed the seven seas...</t>
  </si>
  <si>
    <t>Leaf Tiara [1]</t>
  </si>
  <si>
    <t>A tiara made with leaves. Enables the use of Level 1 Hiding.</t>
  </si>
  <si>
    <t>Sapling (0.5%)</t>
  </si>
  <si>
    <t>Succubus Doll [1]</t>
  </si>
  <si>
    <t>A doll made to resemble Succubus. Increases HP recovery rate by 20%.</t>
  </si>
  <si>
    <t>Drooping Leaf Cat [1]</t>
  </si>
  <si>
    <t>A doll made to resemble a Leaf Cat. Increases damage on Water Element monsters by 10%.</t>
  </si>
  <si>
    <t>{ bonus2 bAddEle,Ele_Water,10; }</t>
  </si>
  <si>
    <t>Drooping Wild Rose [1]</t>
  </si>
  <si>
    <t>A doll made to resemble a Wild Rose. Gives the wearer +5 Perfect Dodge.</t>
  </si>
  <si>
    <t>Incubus Doll [1]</t>
  </si>
  <si>
    <t>A doll made to resemble Incubus. Increases SP recovery rate by 10%.</t>
  </si>
  <si>
    <t>{ bonus bSPrecovRate,10; }</t>
  </si>
  <si>
    <t>Drooping Amistr [1]</t>
  </si>
  <si>
    <t>A doll made to resemble an Amistr. Gives the wearer +1 VIT and Def increases by refine rate.</t>
  </si>
  <si>
    <t>{ bonus bVit,1; bonus bDef,getrefine(); }</t>
  </si>
  <si>
    <t>Link Hat [1]</t>
  </si>
  <si>
    <t>A hat made to resemble Link. WHERE IS ZELDA?</t>
  </si>
  <si>
    <t>Reindeer Hat [1]</t>
  </si>
  <si>
    <t>This hat makes you feel like FESTIVE REINDEER.</t>
  </si>
  <si>
    <t>Bad Santa (25%)</t>
  </si>
  <si>
    <t>{ bonus2 bAddMonsterDropItem,530,40; bonus2 bAddMonsterDropItem,644,20; }</t>
  </si>
  <si>
    <t>Holly Pin [1]</t>
  </si>
  <si>
    <t>Cute Holly Shaped Hairpin in celebration of Christmas.</t>
  </si>
  <si>
    <t>God Helm [1]</t>
  </si>
  <si>
    <t>Epic Helm that makes you feel like a God. All Stats +2.</t>
  </si>
  <si>
    <t>Zealotus Doll [1]</t>
  </si>
  <si>
    <t>A doll made to resemble a Zealotus. Gives the wearer +5 LUK.</t>
  </si>
  <si>
    <t>Zealotus (5%)</t>
  </si>
  <si>
    <t>Drooping Kobold [1]</t>
  </si>
  <si>
    <t>A doll made to resemble a Kobold. Gives the wearer +5 CRIT and +1 STR.</t>
  </si>
  <si>
    <t>{ bonus bCritical,4; bonus bStr,1; }</t>
  </si>
  <si>
    <t>Ice Cream Hat [1]</t>
  </si>
  <si>
    <t>Melted icecream on your head. Gives 20% resistance to Freeze.</t>
  </si>
  <si>
    <t>{ bonus2 bResEff,Eff_Freeze,2000; }</t>
  </si>
  <si>
    <t>Drooping Gazel [1]</t>
  </si>
  <si>
    <t>A doll made to resemble Gazel.</t>
  </si>
  <si>
    <t>Snowflake Ring [1]</t>
  </si>
  <si>
    <t>EssenceRO Christmas exclusive. Adds chance to gain Santa's Bag when killing a monster. Happy Christmas from EssenceRO! Release : Christmas 2007</t>
  </si>
  <si>
    <t>{ bonus2 bAddMonsterDropItem,12132,20; }</t>
  </si>
  <si>
    <t>Day Ring [1]</t>
  </si>
  <si>
    <t>Day Ring. Adds a chance to gain Box of Sunlight when killing a monster.</t>
  </si>
  <si>
    <t>{ bonus2 bAddMonsterDropItem,12033,10; }</t>
  </si>
  <si>
    <t>Night Ring [1]</t>
  </si>
  <si>
    <t>Night Ring. Adds a chance to gain Box of Gloom when killing a monster.</t>
  </si>
  <si>
    <t>{ bonus2 bAddMonsterDropItem,12029,10; }</t>
  </si>
  <si>
    <t>Cookie Ring [1]</t>
  </si>
  <si>
    <t>Cookie Ring. Adds a chance to gain Cookie Bag when killing a monster. Release : Christmas 2008</t>
  </si>
  <si>
    <t>{ bonus2 bAddMonsterDropItem,12130,10; }</t>
  </si>
  <si>
    <t>Butterfly Pin [1]</t>
  </si>
  <si>
    <t>A beautiful hairpin resembling a Butterfly. Agi +1 and Dex +1.</t>
  </si>
  <si>
    <t>{ bonus bDex,1; bonus bAgi,1; }</t>
  </si>
  <si>
    <t>Christmas Tree Hat [1]</t>
  </si>
  <si>
    <t>Happy Christmas from EssenceRO!</t>
  </si>
  <si>
    <t>Beautiful choker made from ribbons.</t>
  </si>
  <si>
    <t>Drooping Tira [1]</t>
  </si>
  <si>
    <t>Drooping Tira doll. DEAD TIRA ON YOUR HEAD.</t>
  </si>
  <si>
    <t>Hat stolen from a Hyegun. Gives +2 Dex.</t>
  </si>
  <si>
    <t>Dowry [1]</t>
  </si>
  <si>
    <t>Dowry. Gives +3 Agi.</t>
  </si>
  <si>
    <t>Drooping Pikachu [1]</t>
  </si>
  <si>
    <t>Cute Drooping Pikachu. Reduces damage from Wind element by 10%. Deal 10% more damage to Water property monsters.</t>
  </si>
  <si>
    <t>{ bonus2 bSubEle,4,10; bonus2 bMagicAddEle,Ele_Water,10; bonus2 bAddEle,Ele_Water,10; }</t>
  </si>
  <si>
    <t>Choco Doll [1]</t>
  </si>
  <si>
    <t>Cute Choco Doll. Luk +3.</t>
  </si>
  <si>
    <t>Aster Pin [1]</t>
  </si>
  <si>
    <t>Aster Hair Pin. 10% chance to receive Sushi when killing Fish monsters.</t>
  </si>
  <si>
    <t>{ bonus3 bAddMonsterDropItem,551,5,10; }</t>
  </si>
  <si>
    <t>Cupid's Beanie [1]</t>
  </si>
  <si>
    <t>Fuzzy Beanie Hat. 10% resistance to Water property attacks. [If Cupid's Scarf Equipped] 20% Freeze resist.</t>
  </si>
  <si>
    <t>{ bonus2 bSubEle,Ele_Water,10; if(isequipped(20169)) { bonus2 bResEff,Eff_Freeze,2000; } }</t>
  </si>
  <si>
    <t>Cupid's Scarf [1]</t>
  </si>
  <si>
    <t>Fuzzy Scarf. 10% more damage against Water property monsters. [If Cupid's Beanie Equipped] 20% Freeze resist.</t>
  </si>
  <si>
    <t>Cupid's Wings.</t>
  </si>
  <si>
    <t>Leaf</t>
  </si>
  <si>
    <t>Ornamental Leaf. 10% resistance against Plant monsters.</t>
  </si>
  <si>
    <t>{ bonus2 bSubRace,3,10; }</t>
  </si>
  <si>
    <t>Tea Party Hat [1]</t>
  </si>
  <si>
    <t>Fancy Tea Party Hat. Int +3. Chance to obtain Autumn Red Tea when killing a monster.</t>
  </si>
  <si>
    <t>{ bonus bInt,3; bonus2 bAddMonsterDropItem,12047,10; }</t>
  </si>
  <si>
    <t>Wild West Hat [1]</t>
  </si>
  <si>
    <t>Wild West Hat. Str +3.</t>
  </si>
  <si>
    <t>Valentine Rose [1]</t>
  </si>
  <si>
    <t>EssenceRO Valentines Gift. Chance to gain Hand-Made Chocolate when killing a monster. Happy Valentine's Day from EssenceRO! &lt;3</t>
  </si>
  <si>
    <t>{ bonus2 bAddMonsterDropItem,559,10; }</t>
  </si>
  <si>
    <t>Night Cap [1]</t>
  </si>
  <si>
    <t>Sleepy Night Cap. 10% chance to cast Sleep on an enemy when attacking.</t>
  </si>
  <si>
    <t>{ bonus2 bAddEff,Eff_Sleep,1000; }</t>
  </si>
  <si>
    <t>Mouse Hat [1]</t>
  </si>
  <si>
    <t>Cute Mouse Hat. Gives +2 to two stats at random each time it is equipped.</t>
  </si>
  <si>
    <t>{ set @r1,rand(1,6); set @r2,rand(1,6); if(@r1==1) { bonus bStr,2; } if(@r1==2) { bonus bAgi,2; } if(@r1==3) { bonus bVit,2; } if(@r1==4) { bonus bInt,2; } if(@r1==5) { bonus bDex,2; } if(@r1==6) { bonus bLuk,2; } if(@r2==1) { bonus bStr,2; } if(@r2==2) { bonus bAgi,2; } if(@r2==3) { bonus bVit,2; } if(@r2==4) { bonus bInt,2; } if(@r2==5) { bonus bDex,2; } if(@r2==6) { bonus bLuk,2; } }</t>
  </si>
  <si>
    <t>Bunny Hat [1]</t>
  </si>
  <si>
    <t>Cute Bunny Hat. Gives +2 to two stats at random each time it is equipped.</t>
  </si>
  <si>
    <t>Dog Hat [1]</t>
  </si>
  <si>
    <t>Cute Dog Hat. Gives +2 to two stats at random each time it is equipped.</t>
  </si>
  <si>
    <t>Leopard Hat [1]</t>
  </si>
  <si>
    <t>Cute Leopard Hat. Gives +2 to two stats at random each time it is equipped.</t>
  </si>
  <si>
    <t>Dragon Wing Ears [1]</t>
  </si>
  <si>
    <t>Ears of a fearsome dragon. +20 ATK.</t>
  </si>
  <si>
    <t>January Kanzashi [1]</t>
  </si>
  <si>
    <t>A kanzashi hair ornament of red and white plum blossoms, typically worn in the month of January. DEX +1.</t>
  </si>
  <si>
    <t>February Kanzashi [1]</t>
  </si>
  <si>
    <t>A kanzashi hair ornament of pink and red plum blossom with falls, typically worn in the month of February. AGI +1.</t>
  </si>
  <si>
    <t>March Kanzashi [1]</t>
  </si>
  <si>
    <t>A kanzashi hair ornament of red and white peony blossoms, typically worn in the month of March. INT +1.</t>
  </si>
  <si>
    <t>April Kanzashi [1]</t>
  </si>
  <si>
    <t>A kanzashi ornament of a single butterfly, typically worn in the month of April. LUK +1.</t>
  </si>
  <si>
    <t>May Kanzashi [1]</t>
  </si>
  <si>
    <t>A kanzashi hair ornament of iris and violet wisteria blossoms typically worn in the month of May. STR +1.</t>
  </si>
  <si>
    <t>June Kanzashi [1]</t>
  </si>
  <si>
    <t>A kanzashi hairpin of hydrangea flowers typically worn in the month of June. VIT +1.</t>
  </si>
  <si>
    <t>July Kanzashi [1]</t>
  </si>
  <si>
    <t>A kanzashi hairpin of a small fan, generally worn in the month of July. DEX +1.</t>
  </si>
  <si>
    <t>August Kanzashi [1]</t>
  </si>
  <si>
    <t>A kanzashi hair ornament of a pink morning glory blossom, generally worn in the month of August. AGI +1.</t>
  </si>
  <si>
    <t>September Kanzashi [1]</t>
  </si>
  <si>
    <t>A kanzashi hair ornament of Japanese bellflowers, generally worn in the month of September. INT +1.</t>
  </si>
  <si>
    <t>October Kanzashi [1]</t>
  </si>
  <si>
    <t>A kanzashi hair ornament of a red chrysanthemum blossom, generally worn in the month of October. LUK +1.</t>
  </si>
  <si>
    <t>November Kanzashi [1]</t>
  </si>
  <si>
    <t>A kanzashi hair ornament of autumn leaves strung with beads, typically worn in the month of November. STR +1.</t>
  </si>
  <si>
    <t>December Kanzashi [1]</t>
  </si>
  <si>
    <t>A kanzashi hair ornament of snowy white blossoms and bamboo leaves, generally worn in the month of December. VIT +1.</t>
  </si>
  <si>
    <t>I R AWESUM.</t>
  </si>
  <si>
    <t>Little Goat Horns [1]</t>
  </si>
  <si>
    <t>Little Goat Horns. ASPD +1.</t>
  </si>
  <si>
    <t>{ bonus bAspd,1; }</t>
  </si>
  <si>
    <t>Drooping Eddga [1]</t>
  </si>
  <si>
    <t>Doll made to resemble Eddga. Small chance of casting Level 10 Endure on self when hit with Physical attack. Chance to autocast Level 2 Fireball when attacking.</t>
  </si>
  <si>
    <t>Eddga (5%)</t>
  </si>
  <si>
    <t>{ bonus3 bAutoSpellWhenHit,"SM_ENDURE",10,20; bonus3 bAutoSpell,"MG_FIREBALL",2,30; }</t>
  </si>
  <si>
    <t>Drooping Moonlight Flower [1]</t>
  </si>
  <si>
    <t>Doll made to resemble Moonlight Flower. Small chance of casting Level 1 Wide Silence when hit with Magical attack. Chance to autocast Level 2 Cold Bolt when attacking.</t>
  </si>
  <si>
    <t>Moonlight Flower (5%)</t>
  </si>
  <si>
    <t>{ bonus5 bAutoSpellWhenHit,"NPC_WIDESILENCE",1,10,BF_MAGIC,0; bonus3 bAutoSpell,"MG_COLDBOLT",3,30; }</t>
  </si>
  <si>
    <t>Loli's Kitty [1]</t>
  </si>
  <si>
    <t>Kitty stolen from a Loli Ruri. Chance to autocast Level 5 Lex Divina when attacking with Physical or Magical damage. Small chance to autocast Orcish Face.</t>
  </si>
  <si>
    <t>{ bonus5 bAutoSpell,76,5,30,BF_MAGIC,1; bonus3 bAutoSpell,"PR_LEXDIVINA",5,30; bonus3 bAutoSpell,"SA_REVERSEORCISH",1,10; }</t>
  </si>
  <si>
    <t>Frog Doll [1]</t>
  </si>
  <si>
    <t>Bouncing frog doll. 5% resistance to Misc attacks.</t>
  </si>
  <si>
    <t>{ bonus bMiscAtkDef,5; }</t>
  </si>
  <si>
    <t>Elven Ears [1]</t>
  </si>
  <si>
    <t>A fashion accessory that gives ears that vaunted, elvish look. All stats +1. For some, it is an incredible turn-on.</t>
  </si>
  <si>
    <t>Dark Blinder [1]</t>
  </si>
  <si>
    <t>A black Blinker. Since it is black in color, it seems that you may not see the light forever if you wear it for a long time. All stats +1.</t>
  </si>
  <si>
    <t>Angel Wing Ears [1]</t>
  </si>
  <si>
    <t>An ear accessory that looks just like white, beautiful angel wings. All stats +1.</t>
  </si>
  <si>
    <t>Censor Bar [1]</t>
  </si>
  <si>
    <t>A mosaic censorship which blocks out the eyes of a person to protect their identity. It's also possible to alter their voice. All stats +1.</t>
  </si>
  <si>
    <t>Blinker [1]</t>
  </si>
  <si>
    <t>A face mask that is worn by those who have trouble sleeping. All stats +1.</t>
  </si>
  <si>
    <t>Evil Wing Ears [1]</t>
  </si>
  <si>
    <t>An ear accessory made with Evil Wing. All stats +1.</t>
  </si>
  <si>
    <t>Blank Eyes [1]</t>
  </si>
  <si>
    <t>A special item, bundled with the Ragnarok Battle Package, that makes its wearer look absent-minded. All stats +1.</t>
  </si>
  <si>
    <t>Mini Glasses [1]</t>
  </si>
  <si>
    <t>Glasses worn by true sophisticates. All stats +1.</t>
  </si>
  <si>
    <t>Machoman's Glasses [1]</t>
  </si>
  <si>
    <t>70's tough guy style sunglasses that give its wearer a manly swagger. All stats +1.</t>
  </si>
  <si>
    <t>Blush [1]</t>
  </si>
  <si>
    <t>Two red dots that can be worn on the face to give a blushing impression. All stats +1.</t>
  </si>
  <si>
    <t>Small Ribbons [1]</t>
  </si>
  <si>
    <t>A pair of small red ribbons which can be used to decorate the hair of little girls. All stats +1.</t>
  </si>
  <si>
    <t>Flower Ring.</t>
  </si>
  <si>
    <t>Hane Ribbon</t>
  </si>
  <si>
    <t>Hane Ribbon.</t>
  </si>
  <si>
    <t>Robo Headphones.</t>
  </si>
  <si>
    <t>Robo Headset [1]</t>
  </si>
  <si>
    <t>Robo Headset.</t>
  </si>
  <si>
    <t>Assassin Mask [1]</t>
  </si>
  <si>
    <t>An exclusive mask for assassins. Covers most of the face. All stats +1.</t>
  </si>
  <si>
    <t>Musical Ring [1]</t>
  </si>
  <si>
    <t>A ring of musical notes. Enables use of Level 1 Tarot Card of Fate.</t>
  </si>
  <si>
    <t>{ skill "CG_TAROTCARD",1; }</t>
  </si>
  <si>
    <t>Rose Ring [1]</t>
  </si>
  <si>
    <t>A beautiful ring of roses. Wearer will autocast Wink of Charm by chance when attacking.</t>
  </si>
  <si>
    <t>{ bonus3 bAutoSpell,"DC_WINKCHARM",1,30; }</t>
  </si>
  <si>
    <t>Robo Eye [1]</t>
  </si>
  <si>
    <t>Blinking robot eyes. All stats +1.</t>
  </si>
  <si>
    <t>Ears of a fearsome dragon. All stats +1.</t>
  </si>
  <si>
    <t>Red Glasses [1]</t>
  </si>
  <si>
    <t>Red Glasses. All stats +1.</t>
  </si>
  <si>
    <t>Masquerade [1]</t>
  </si>
  <si>
    <t>Masquerade. All stats +1.</t>
  </si>
  <si>
    <t>Fin Helm [1]</t>
  </si>
  <si>
    <t>Fin Helm. All stats +1.</t>
  </si>
  <si>
    <t>Monocle [1]</t>
  </si>
  <si>
    <t>Monocle. All stats +1.</t>
  </si>
  <si>
    <t>Eye Patch [1]</t>
  </si>
  <si>
    <t>Eye Patch. All stats +1.</t>
  </si>
  <si>
    <t>Angled Glasses [1]</t>
  </si>
  <si>
    <t>Angled Glasses. All stats +1.</t>
  </si>
  <si>
    <t>Bandit Beard [1]</t>
  </si>
  <si>
    <t>Bandit Beard. All stats +1.</t>
  </si>
  <si>
    <t>Cyclop's Eye [1]</t>
  </si>
  <si>
    <t>Cyclop's Eye. All stats +1.</t>
  </si>
  <si>
    <t>Welding Mask [1]</t>
  </si>
  <si>
    <t>Welding Mask. All stats +1.</t>
  </si>
  <si>
    <t>Opera Masque [1]</t>
  </si>
  <si>
    <t>Opera Masque. All stats +1.</t>
  </si>
  <si>
    <t>Binoculars [1]</t>
  </si>
  <si>
    <t>Binoculars. All stats +1.</t>
  </si>
  <si>
    <t>Diver's Goggles [1]</t>
  </si>
  <si>
    <t>Diver Goggles. All stats +1.</t>
  </si>
  <si>
    <t>Victory Wings [1]</t>
  </si>
  <si>
    <t>Victory Wings. All stats +1.</t>
  </si>
  <si>
    <t>Gucci Shadez [1]</t>
  </si>
  <si>
    <t>GUCCI SHADEZ BLINGBLING. All stats +1.</t>
  </si>
  <si>
    <t>Star Earrings [1]</t>
  </si>
  <si>
    <t>Star Earrings. All stats +1.</t>
  </si>
  <si>
    <t>Exodus Wings [1]</t>
  </si>
  <si>
    <t>Exodus Wings. All stats +1.</t>
  </si>
  <si>
    <t>A golden mask rumored to be worn by some ancient Goddess. All stats +1.</t>
  </si>
  <si>
    <t>Goblin Mask [1]</t>
  </si>
  <si>
    <t>A mask worn by Goblins to scare and intimidate unsuspecting enemies. All stats +1.</t>
  </si>
  <si>
    <t>Nipper Crab Hairpin [1]</t>
  </si>
  <si>
    <t>Scissor to cut the crab meat, and processed into the hairpin. All stats +1.</t>
  </si>
  <si>
    <t>Twin Bunnies. All stats +1.</t>
  </si>
  <si>
    <t>Zorro Masque [1]</t>
  </si>
  <si>
    <t>A mask patterned after the one worn by a fencer of legendary repute who always kept his identity as a wealthy don secret. All stats +1.</t>
  </si>
  <si>
    <t>Alarm Mask [1]</t>
  </si>
  <si>
    <t>A mask which resembles the face of an Alarm monster. All stats +1.</t>
  </si>
  <si>
    <t>Glasses with special, darkened lenses that block ultraviolet light. All stats +1.</t>
  </si>
  <si>
    <t>Geek Glasses [1]</t>
  </si>
  <si>
    <t>A pair of glasses that make the wearer's eyes look like they're spinning without focus. All stats +1.</t>
  </si>
  <si>
    <t>Robo Headset. All stats +1.</t>
  </si>
  <si>
    <t>Ears of Ifrit [1]</t>
  </si>
  <si>
    <t>A headgear which imitates an ears of Ifrit, the spiritual owner of fire. All stats +1.</t>
  </si>
  <si>
    <t>Black Framed Glasses. The fashion trend has been changing the picture framed glasses, you will also try changing? All stats +1.</t>
  </si>
  <si>
    <t>Hei Mask [1]</t>
  </si>
  <si>
    <t>The mask of a mysterious contractor. Reduces damage from Wind element by 5%. Increases damage done with Wind elemental magic by 5%.</t>
  </si>
  <si>
    <t>{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t>
  </si>
  <si>
    <t>Blue Flame [1]</t>
  </si>
  <si>
    <t>A magical blue flame ignited from the eye. All stats +1.</t>
  </si>
  <si>
    <t>Sigrun's Wings [1]</t>
  </si>
  <si>
    <t>Ear adornments that symbolize rebirth. All stats +1.</t>
  </si>
  <si>
    <t>Heart Earrings [1]</t>
  </si>
  <si>
    <t>Heart Earrings. All stats +1.</t>
  </si>
  <si>
    <t>Blue Glasses [1]</t>
  </si>
  <si>
    <t>Blue Framed Glasses. The fashion trend has been changing the picture framed glasses, you will also try changing? All stats +1.</t>
  </si>
  <si>
    <t>Brown Glasses [1]</t>
  </si>
  <si>
    <t>Brown Framed Glasses. The fashion trend has been changing the picture framed glasses, you will also try changing? All stats +1.</t>
  </si>
  <si>
    <t>Green Glasses [1]</t>
  </si>
  <si>
    <t>Green Framed Glasses. The fashion trend has been changing the picture framed glasses, you will also try changing? All stats +1.</t>
  </si>
  <si>
    <t>Grey Glasses [1]</t>
  </si>
  <si>
    <t>Grey Framed Glasses. The fashion trend has been changing the picture framed glasses, you will also try changing? All stats +1.</t>
  </si>
  <si>
    <t>Loki Mask [1]</t>
  </si>
  <si>
    <t>The mask of a mysterious contractor. All stats +1.</t>
  </si>
  <si>
    <t>Nidoran Ears [1]</t>
  </si>
  <si>
    <t>The ears of a male Nidoran. Fresh from the source. All stats +1.</t>
  </si>
  <si>
    <t>Skull Mask [1]</t>
  </si>
  <si>
    <t>A skull mask, made out of someone's skull. You can't help but feel pretty tough when you wear someone else's face! All stats +1.</t>
  </si>
  <si>
    <t>Cool Glasses [1]</t>
  </si>
  <si>
    <t>Too cool for school. All stats +1.</t>
  </si>
  <si>
    <t>Redead_Mask [1]</t>
  </si>
  <si>
    <t>The perfect mask when you feel like intimately hugging someone's face. Like GM Okale's. All stats +1.</t>
  </si>
  <si>
    <t>Tengu Mask [1]</t>
  </si>
  <si>
    <t>This mask makes you look like a mean demon with a phallic nose. All stats +1.</t>
  </si>
  <si>
    <t>ATK Valkyrie Helm [1]</t>
  </si>
  <si>
    <t>The helm worn by those women who served Odin as "Maidens of War", or Valkryies. The open winged look of the helm symbolizes elite status. Increases ATK by 60 and adds a chance to autocast Level 1 Lex Aeterna.</t>
  </si>
  <si>
    <t>{ bonus bAtk,60; bonus5 bAutoSpell,"PR_LEXAETERNA",2,30,BF_WEAPON|BF_MAGIC|BF_MISC,1; bonus5 bAutoSpell,"PR_LEXAETERNA",2,30,BF_NORMAL,1; }</t>
  </si>
  <si>
    <t>HP Valkyrie Helm [1]</t>
  </si>
  <si>
    <t>The helm worn by those women who served Odin as "Maidens of War", or Valkryies. The open winged look of the helm symbolizes elite status. Grants the wearer +20% Max HP and Def +5.</t>
  </si>
  <si>
    <t>{ bonus bMaxHPrate,20; bonus bDef,5; }</t>
  </si>
  <si>
    <t>DEX Valkyrie Helm [1]</t>
  </si>
  <si>
    <t>The helm worn by those women who served Odin as "Maidens of War", or Valkryies. The open winged look of the helm symbolizes elite status. Grants the wearer 10% resistance to Demi-Human monsters and Dex +3.</t>
  </si>
  <si>
    <t>MDEF Valkyrie Helm [1]</t>
  </si>
  <si>
    <t>The helm worn by those women who served Odin as "Maidens of War", or Valkryies. The open winged look of the helm symbolizes elite status. Grants the wearer +15 Mdef and a small chance to autocast Level 1 Anti-Magic when hit by magic.</t>
  </si>
  <si>
    <t>{ bonus bMdef,15; bonus5 bAutoSpellWhenHit,"NPC_ANTIMAGIC",5,30,BF_MAGIC,0; }</t>
  </si>
  <si>
    <t>MVP Valkyrie Helm [1]</t>
  </si>
  <si>
    <t>The helm worn by those women who served Odin as "Maidens of War", or Valkryies. The open winged look of the helm symbolizes elite status. Grants the wearer 10% resistance to Boss monsters and increases any form of damage to Boss monsters by 10%.</t>
  </si>
  <si>
    <t>{ bonus2 bAddRace,RC_Boss,10; bonus2 bMagicAddRace,RC_Boss,10; bonus2 bSubRace,RC_Boss,10; }</t>
  </si>
  <si>
    <t>ASPD Valkyrie Helm [1]</t>
  </si>
  <si>
    <t>The helm worn by those women who served Odin as "Maidens of War", or Valkryies. The open winged look of the helm symbolizes elite status. Grants the wearer +2 Attack Speed and increases Movement Speed by 15%.</t>
  </si>
  <si>
    <t>{ bonus bAspd,2; bonus bSpeedAddRate,15; }</t>
  </si>
  <si>
    <t>INT Valkyrie Helm [1]</t>
  </si>
  <si>
    <t>The helm worn by those women who served Odin as "Maidens of War", or Valkryies. The open winged look of the helm symbolizes elite status. Pierces 5% of enemy MDEF and grants the wearer +3 INT.</t>
  </si>
  <si>
    <t>{ bonus bIgnoreMdefRate,15; bonus bInt,3; }</t>
  </si>
  <si>
    <t>Freya Crescent's Hat [1]</t>
  </si>
  <si>
    <t>Freya Crescent's Hat. Inflict 20% more Physical damage on Dragon type enemies if using a Spear weapon.</t>
  </si>
  <si>
    <t>Detardeurus (10%)</t>
  </si>
  <si>
    <t>{ if (getiteminfo(getequipid(EQI_HAND_R),11) == 4 || getiteminfo(getequipid(EQI_HAND_R),11) == 5) { bonus2 bAddRace,RC_Dragon,20; } }</t>
  </si>
  <si>
    <t>Baby Bells [1]</t>
  </si>
  <si>
    <t>Adorable Baby Bells. Reduce cast time by 20%.</t>
  </si>
  <si>
    <t>{ bonus bCastrate,-20; }</t>
  </si>
  <si>
    <t>Drooping Yosh!</t>
  </si>
  <si>
    <t>Deviling Party Hat [1]</t>
  </si>
  <si>
    <t>Deviling Party Hat.</t>
  </si>
  <si>
    <t>Metaling Party Hat [1]</t>
  </si>
  <si>
    <t>Metaling Party Hat.</t>
  </si>
  <si>
    <t>Witch Hat [1]</t>
  </si>
  <si>
    <t>Ribbon-decorated witch's hat. Gives +3 INT.</t>
  </si>
  <si>
    <t>Drooping Skwipe!</t>
  </si>
  <si>
    <t>Drooping Tony Stark!</t>
  </si>
  <si>
    <t>Drooping Nora Stark!</t>
  </si>
  <si>
    <t>Drooping Kikki!</t>
  </si>
  <si>
    <t>Bra Hat [1]</t>
  </si>
  <si>
    <t>Bra on your head.</t>
  </si>
  <si>
    <t>Drooping Takara!</t>
  </si>
  <si>
    <t>Drooping Vhaidra!</t>
  </si>
  <si>
    <t>Cheshire Cat Hat [1]</t>
  </si>
  <si>
    <t>Cheshire Cat Hat. Small chance of auto-casting Level 3 Cloaking when hit with Magic. Enables use of Level 1 Hide.</t>
  </si>
  <si>
    <t>{ bonus5 bAutoSpellWhenHit,"AS_CLOAKING",3,50,BF_MAGIC,0; skill "TF_HIDING",1; }</t>
  </si>
  <si>
    <t>Ghost of Fallen Bishop [1]</t>
  </si>
  <si>
    <t>The ghost of Fallen Bishop Hibram. Add 20% Magical damage to Ghost property and Undead race monsters.</t>
  </si>
  <si>
    <t>Fallen Bishop Hibram (2.5%)</t>
  </si>
  <si>
    <t>Drooping Xackery!</t>
  </si>
  <si>
    <t>Hopping Filir [1]</t>
  </si>
  <si>
    <t>Cute bouncing Filir. Small chance to receive +30 Flee when hit with Physical or Magical attack for ten seconds.</t>
  </si>
  <si>
    <t>{ autobonus2 "{ bonus bFlee,30 }",10,10000,BF_WEAPON|BF_MAGIC; }</t>
  </si>
  <si>
    <t>Drooping Falcon [1]</t>
  </si>
  <si>
    <t>Drooping Falcon. User receives +10 Perfect Hit.</t>
  </si>
  <si>
    <t>{ bonus bPerfectHitAddRate,10; }</t>
  </si>
  <si>
    <t>Drooping Doctor Wyrd!</t>
  </si>
  <si>
    <t>Drooping Aria Stark!</t>
  </si>
  <si>
    <t>Sapling Hat [1]</t>
  </si>
  <si>
    <t>Sapling Hat. Inflict 10% more Physical and Magical damage on Plant monsters.</t>
  </si>
  <si>
    <t>{ bonus2 bAddRace,3,10; bonus2 bMagicAddRace,3,10; }</t>
  </si>
  <si>
    <t>Drooping Biomaster!</t>
  </si>
  <si>
    <t>Get out.</t>
  </si>
  <si>
    <t>Drooping Praetor!</t>
  </si>
  <si>
    <t>Aquaring Hat [1]</t>
  </si>
  <si>
    <t>Aquaring Hat. Chance to gain Pokeball when killing a monster. Chance to drop increased as target monster level increases.</t>
  </si>
  <si>
    <t>Aquaring (0.5%)</t>
  </si>
  <si>
    <t>{ bonus2 bAddMonsterDropItem,21004,-6; }</t>
  </si>
  <si>
    <t>Drooping Deleter [1]</t>
  </si>
  <si>
    <t>Drooping Deleter. Enable use of Level 1 Firewall.</t>
  </si>
  <si>
    <t>{ skill "MG_FIREWALL",1; }</t>
  </si>
  <si>
    <t>Bomb Poring Hat [1]</t>
  </si>
  <si>
    <t>Bomb Poring Hat. Gives wearer +3 STR, +3 AGI, +3 LUK. Warning: very volatile.</t>
  </si>
  <si>
    <t>Bomb Poring (0.5%)</t>
  </si>
  <si>
    <t>{ bonus3 bAutoSpellWhenHit,NPC_SELFDESTRUCTION,1,10; bonus bStr,3; bonus bAgi,3; bonus bLuk,3; }</t>
  </si>
  <si>
    <t>Rough Wind Hairpin [1]</t>
  </si>
  <si>
    <t>Rough Wind Hairpin. Small chance to autocast Level 3 Jupitel Thunder when attacking.</t>
  </si>
  <si>
    <t>{ bonus3 bAutoSpell,"WZ_JUPITEL",3,10; }</t>
  </si>
  <si>
    <t>Marina Hat [1]</t>
  </si>
  <si>
    <t>Marina Hat. Add a 5% chance to autocast Freeze on an enemy when hit with a Physical attack.</t>
  </si>
  <si>
    <t>Marina (1%)</t>
  </si>
  <si>
    <t>{ bonus2 bAddEffWhenHit,Eff_Freeze,500; }</t>
  </si>
  <si>
    <t>Hylozoist Hat [1]</t>
  </si>
  <si>
    <t>Hylozoist Hat. Chance to transform a monster when attacking.</t>
  </si>
  <si>
    <t>Aliza Doll [1]</t>
  </si>
  <si>
    <t>Drooping Aliza Doll. Small chance to autocast Wink of Charm when hit with a Physical attack.</t>
  </si>
  <si>
    <t>{ bonus3 bAutoSpellWhenHit,"DC_WINKCHARM",1,10; }</t>
  </si>
  <si>
    <t>Myst Case Hat [1]</t>
  </si>
  <si>
    <t>Myst Case Hat. Chance to gain Gift Box when killing a monster.</t>
  </si>
  <si>
    <t>{ bonus2 bAddMonsterDropItem,644,10; }</t>
  </si>
  <si>
    <t>Helm of Ice Wolf [1]</t>
  </si>
  <si>
    <t>Helm of Ice Wolf. Small chance to autocast Wide Freeze when hit with a Magical attack.</t>
  </si>
  <si>
    <t>Garm (5%)</t>
  </si>
  <si>
    <t>{ bonus5 bAutoSpellWhenHit,"NPC_WIDEFREEZE",1,10,BF_MAGIC,1; }</t>
  </si>
  <si>
    <t>Turtle Helm [1]</t>
  </si>
  <si>
    <t>Turtle Helm. Small chance to increase ATK by +100 for 3 seconds.</t>
  </si>
  <si>
    <t>Turtle General (2.5%)</t>
  </si>
  <si>
    <t>{ autobonus "{ bonus bAtk,100; }",10,3000,BF_WEAPON; }</t>
  </si>
  <si>
    <t>Helm of Randgris [1]</t>
  </si>
  <si>
    <t>Helm of Randgris.</t>
  </si>
  <si>
    <t>Valkyrie Randgris (5%)</t>
  </si>
  <si>
    <t>Helm of Hermes [1]</t>
  </si>
  <si>
    <t>Helm of Hermes.</t>
  </si>
  <si>
    <t>Beanie Bear [1]</t>
  </si>
  <si>
    <t>Beanie Bear.</t>
  </si>
  <si>
    <t>Ayothaya Hat [1]</t>
  </si>
  <si>
    <t>Ayothaya Hat.</t>
  </si>
  <si>
    <t>Cowring Cap [1]</t>
  </si>
  <si>
    <t>The REAL Cowring Hat.</t>
  </si>
  <si>
    <t>Shinobi_Helm [1]</t>
  </si>
  <si>
    <t>Shinobi Helm.</t>
  </si>
  <si>
    <t>Cruiser Hat [1]</t>
  </si>
  <si>
    <t>Cruiser Hat.</t>
  </si>
  <si>
    <t>Hanging Dolls [1]</t>
  </si>
  <si>
    <t>Macabre hanging dolls for your head.</t>
  </si>
  <si>
    <t>Halloween Gibbet (0.5%)</t>
  </si>
  <si>
    <t>Drooping Maya [1]</t>
  </si>
  <si>
    <t>Cute Drooping Maya doll. Enables use of Level 1 Heaven's Drive.</t>
  </si>
  <si>
    <t>Maya (5%)</t>
  </si>
  <si>
    <t>{ skill "WZ_HEAVENDRIVE",1; }</t>
  </si>
  <si>
    <t>Blue Quiz Hat [1]</t>
  </si>
  <si>
    <t>Blue Quizmaster's Hat.</t>
  </si>
  <si>
    <t>Yellow Quiz Hat [1]</t>
  </si>
  <si>
    <t>Yellow Quizmaster's Hat.</t>
  </si>
  <si>
    <t>Red Quiz Hat [1]</t>
  </si>
  <si>
    <t>Red Quizmaster's Hat.</t>
  </si>
  <si>
    <t>Green Quiz Hat [1]</t>
  </si>
  <si>
    <t>Green Quizmaster's Hat.</t>
  </si>
  <si>
    <t>Drooping Hidden [1]</t>
  </si>
  <si>
    <t>Drooping Hidden!</t>
  </si>
  <si>
    <t>Drooping Windii [1]</t>
  </si>
  <si>
    <t>Drooping Windii!</t>
  </si>
  <si>
    <t>Angry Eyebrows [1]</t>
  </si>
  <si>
    <t>Furry eyebrows that make you looked ANGRY! All stats +1.</t>
  </si>
  <si>
    <t>Vote Post [1]</t>
  </si>
  <si>
    <t>Remember to vote for EssenceRO! All stats +1.</t>
  </si>
  <si>
    <t>Buckle Cap [1]</t>
  </si>
  <si>
    <t>A Buckle Cap, made by bulb</t>
  </si>
  <si>
    <t>Drooping Mokona [1]</t>
  </si>
  <si>
    <t>A mokona on your head! Made by bulb</t>
  </si>
  <si>
    <t>Drooping Saproling [1]</t>
  </si>
  <si>
    <t>A doll made to resemble Saproling. Allows user to be loved. Add a chance of gaining -Kiss- each time a Lyra monster is near.</t>
  </si>
  <si>
    <t>Holly Ring [1]</t>
  </si>
  <si>
    <t>Festive wreath of holly. Happy Christmas from eRO! Release : Christmas 2008</t>
  </si>
  <si>
    <t>Bad Santa (5%)</t>
  </si>
  <si>
    <t>Starry Ring [1]</t>
  </si>
  <si>
    <t>Shining ring of Christmas stars. Merry Christmas from eRO! Release : Christmas 2008</t>
  </si>
  <si>
    <t>Candy Ring [1]</t>
  </si>
  <si>
    <t>Ring of delicious Christmas Candy. Merry Christmas from eRO! Release : Christmas 2008</t>
  </si>
  <si>
    <t>Heart Ring [1]</t>
  </si>
  <si>
    <t>Ring of hearts for your loved ones. Happy Valentines from eRO! Release : Valentines Day 2008</t>
  </si>
  <si>
    <t>Heartring (1%)</t>
  </si>
  <si>
    <t>Alchemy Ring [1]</t>
  </si>
  <si>
    <t>Ring of Alchemy Potions. Increase effectiveness of Potion Pitcher by 15%.</t>
  </si>
  <si>
    <t>{ bonus2 bSkillHeal,"AM_POTIONPITCHER",15; }</t>
  </si>
  <si>
    <t>Marin Ring [1]</t>
  </si>
  <si>
    <t>Ring of Bees</t>
  </si>
  <si>
    <t>Arc Angeling (2.5%)</t>
  </si>
  <si>
    <t>{ if(isequipped(4241)) { bonus2 bAddMonsterDropItem,12109,1; bonus bMaxHPrate,10; bonus bAllStats,2; } }</t>
  </si>
  <si>
    <t>Bee Ring [1]</t>
  </si>
  <si>
    <t>Drooping Eike [1]</t>
  </si>
  <si>
    <t>Drooping Eike!</t>
  </si>
  <si>
    <t>Ox Hat [1]</t>
  </si>
  <si>
    <t>A Hat that celebrates the year of the Ox! Happy Chinese New Year! [Event Only] Chance to gain Red Envelope when killing a monster. Event ends February 2.</t>
  </si>
  <si>
    <t>Wooper Hat [1]</t>
  </si>
  <si>
    <t>WOOP WOOP!</t>
  </si>
  <si>
    <t>Star Tiara [1]</t>
  </si>
  <si>
    <t>A tiara made with crystals fallen from the stars themselves. Dazzles anyone that looks at them.</t>
  </si>
  <si>
    <t>Trianon Hat [1]</t>
  </si>
  <si>
    <t>Frog Hood [1]</t>
  </si>
  <si>
    <t>Frog Hood.</t>
  </si>
  <si>
    <t>Lilypad Ring [1]</t>
  </si>
  <si>
    <t>Lilypad Ring.</t>
  </si>
  <si>
    <t>Spooked Eyes [1]</t>
  </si>
  <si>
    <t>Spooked Eyes.All stats +1.</t>
  </si>
  <si>
    <t>Drooping Super Scope [1]</t>
  </si>
  <si>
    <t>Drooping Super Scope!</t>
  </si>
  <si>
    <t>IM GAY</t>
  </si>
  <si>
    <t>U MAD??? POST ABOUT IT</t>
  </si>
  <si>
    <t>Love eRO Hat [1]</t>
  </si>
  <si>
    <t>&lt;3 eRO Hat. All Stats + 1.</t>
  </si>
  <si>
    <t>Apple Hat [1]</t>
  </si>
  <si>
    <t>A bao bao made with apples!</t>
  </si>
  <si>
    <t>Drooping Zhao [1]</t>
  </si>
  <si>
    <t>Drooping Zhao!</t>
  </si>
  <si>
    <t>Vanna's Heart Ring [1]</t>
  </si>
  <si>
    <t>Zhao &lt;3 Vanna. Love From : Zhao</t>
  </si>
  <si>
    <t>Hanna's Heart Ring [1]</t>
  </si>
  <si>
    <t>Hanna, we've gone through good times and bad times together, highs and lows in our relationship. Just wanted to let you know, if i could re-live my life i would walk the same path again, the only thing that i would change is to be a better man for you. bb 5201314. &lt;3 Love From : Aaron</t>
  </si>
  <si>
    <t>Etheria's_Heart Ring [1]</t>
  </si>
  <si>
    <t>Cat, I cannot express in words just how thankful I am for each and every moment we've had together. You know you mean more to me than the entire world and I just couldn't live without you any more. This is a token of my appreciation for bearing with me for so long, a way of saying thank you for everything you've put up with and for always being there for me. Happy Valentine's Day, I love you so very much. Love From : Tom</t>
  </si>
  <si>
    <t>Isabelle's_Heart Ring [1]</t>
  </si>
  <si>
    <t>I love you, Isabelle. Love From : Landon</t>
  </si>
  <si>
    <t>Shaheen's_Heart Ring [1]</t>
  </si>
  <si>
    <t>Keeley's Love. Love From : Keeley</t>
  </si>
  <si>
    <t>Keeley's_Heart Ring [1]</t>
  </si>
  <si>
    <t>Keale's_Heart Ring [1]</t>
  </si>
  <si>
    <t>Because Meimei loves her big brother very much &lt;3. Love From : Mei</t>
  </si>
  <si>
    <t>I love you Zhao, Forever. Love From : Vanna</t>
  </si>
  <si>
    <t>I love you Vanna, Forever.</t>
  </si>
  <si>
    <t>Boob Hat [1]</t>
  </si>
  <si>
    <t>A BOOB on your HEAD. (Second boob sold seperately)</t>
  </si>
  <si>
    <t>Lala Hat [1]</t>
  </si>
  <si>
    <t>Lala Hat.</t>
  </si>
  <si>
    <t>Deviling Backpack [1]</t>
  </si>
  <si>
    <t>Cute Deviling Backpack.</t>
  </si>
  <si>
    <t>Arc Angeling Backpack [1]</t>
  </si>
  <si>
    <t>Cute Arc Angeling Backpack.</t>
  </si>
  <si>
    <t>Setanta Scarf [1]</t>
  </si>
  <si>
    <t>Warm and fuzzy scarf.</t>
  </si>
  <si>
    <t>Moon Locket [1]</t>
  </si>
  <si>
    <t>Moon Locket.</t>
  </si>
  <si>
    <t>Dragon Hat [1]</t>
  </si>
  <si>
    <t>A dragon that rests on your head and snaps at bad people!</t>
  </si>
  <si>
    <t>Final Sacrifice Hat [1]</t>
  </si>
  <si>
    <t>Y'ALL NEED VIT VIT +5</t>
  </si>
  <si>
    <t>Bubble Ring [1]</t>
  </si>
  <si>
    <t>A floating ring made out of bubbles!</t>
  </si>
  <si>
    <t>Rafflesia Hat [1]</t>
  </si>
  <si>
    <t>A rafflesia hat. It smells like rotten flesh. Ew.</t>
  </si>
  <si>
    <t>Cobweb covered wings. Looks sticky and a little bit creepy. Adds a chance to gain Box of Drowsiness when killing a monster.</t>
  </si>
  <si>
    <t>{ bonus2 bAddMonsterDropItem,12031,10; }</t>
  </si>
  <si>
    <t>Bats seem attracted to the wearer. Maybe they like your "assets"? Adds a chance to gain Box of Giggling when killing a monster.</t>
  </si>
  <si>
    <t>{ bonus2 bAddMonsterDropItem,12027,10; }</t>
  </si>
  <si>
    <t>Cross Baseball Cap [1]</t>
  </si>
  <si>
    <t>Despite the cross and blessing of jesus on this hat, it does very little to protect the wearer from evil. Reduces damage from Undead monster by 1%. +100% resistance to Rahul's sexual advances</t>
  </si>
  <si>
    <t>Cross Baseball Cap v2 [1]</t>
  </si>
  <si>
    <t>Despite the cross and blessing of jesus on this hat, it does very little to protect the wearer from evil. (Backwards version) Reduces damage from Undead monster by 1%. +100% resistance to Mo's sexual advances</t>
  </si>
  <si>
    <t>When you wish upon a shooting star, all your dreams will come true.</t>
  </si>
  <si>
    <t>Heart shaped headphones that seem to be affected by the rhythm.</t>
  </si>
  <si>
    <t>Cute ears made to resemble those of a tiger to celebrate the start of the Year of the Tiger.</t>
  </si>
  <si>
    <t>Theo's Heart Ring</t>
  </si>
  <si>
    <t>Thanks for being there with me &lt;3! I love you, baby! QLM4E!</t>
  </si>
  <si>
    <t>Katharsis's Heart Ring</t>
  </si>
  <si>
    <t>I'll always love you my sweetheart, now and forever. Wo Ai Ni~</t>
  </si>
  <si>
    <t>Adorofu's Heart Ring</t>
  </si>
  <si>
    <t>Te Amo Claudia. Eres Lo Mejor Que Me Puede Pasar. MyKx100pre!!</t>
  </si>
  <si>
    <t>Dodge This's Heart Ring</t>
  </si>
  <si>
    <t>I love you so much mama koh !! Happy Valentines po !!</t>
  </si>
  <si>
    <t>kimcheese's Heart Ring</t>
  </si>
  <si>
    <t>And so the lion fell in love with the lamb Happy Valentines Day &lt;3</t>
  </si>
  <si>
    <t>Fari's Heart Ring</t>
  </si>
  <si>
    <t>Hey Athy, my heart beats fast when youre next to me. Happy V-day. Fari.</t>
  </si>
  <si>
    <t>Rykel's Heart Ring</t>
  </si>
  <si>
    <t>*Pokes* Happy Valentines Day April! &lt;3</t>
  </si>
  <si>
    <t>Badass Overlord's Heart Ring</t>
  </si>
  <si>
    <t>Happy Valentine's Day to the bestest girl I know :3 &lt;3</t>
  </si>
  <si>
    <t>Morana Faust's Heart Ring</t>
  </si>
  <si>
    <t>&lt;333</t>
  </si>
  <si>
    <t>Terrry's Heart Ring</t>
  </si>
  <si>
    <t>Siempre seras la Luna a la que este Lobo ahuyara.</t>
  </si>
  <si>
    <t>Haverdashery's Heart Ring</t>
  </si>
  <si>
    <t>To the one I love the most, I wish you a happy Valentines Day. *kiss*</t>
  </si>
  <si>
    <t>Happy Valentine's Day &gt;3&lt;</t>
  </si>
  <si>
    <t>TiaraMoonsin's Heart Ring</t>
  </si>
  <si>
    <t>I love you honey!</t>
  </si>
  <si>
    <t>Heli's Heart Ring</t>
  </si>
  <si>
    <t>Forever durps, sweetie~ :D</t>
  </si>
  <si>
    <t>Sankara's Heart Ring</t>
  </si>
  <si>
    <t>Puppeh, I love you</t>
  </si>
  <si>
    <t>Chu's Heart Ring</t>
  </si>
  <si>
    <t>Happy Valentine's Day!!!</t>
  </si>
  <si>
    <t>Doutor Hollywood's Heart Ring</t>
  </si>
  <si>
    <t>De uma pessoa simples e comum para uma pessoa especial e incrivel sz</t>
  </si>
  <si>
    <t>Moonsin's Heart Ring</t>
  </si>
  <si>
    <t>I love you honey, you have all my heart and you always will do.</t>
  </si>
  <si>
    <t>Anrichan's Heart Ring</t>
  </si>
  <si>
    <t>So cute it hurts!</t>
  </si>
  <si>
    <t>A cute set of twin four leaf clovers. Wearing them makes you feel just a little bit luckier!</t>
  </si>
  <si>
    <t>Drooping Aria [1]</t>
  </si>
  <si>
    <t>My hat is better than yours. &gt;:P</t>
  </si>
  <si>
    <t>Drooping Cier [1]</t>
  </si>
  <si>
    <t>Play nice, Cier's watching you. Very closely. The breathing in your neck is your imagination by the way.</t>
  </si>
  <si>
    <t>Drooping Faustus [1]</t>
  </si>
  <si>
    <t>Permanent +1 to Awesome.</t>
  </si>
  <si>
    <t>Drooping Okale [1]</t>
  </si>
  <si>
    <t>Not as sexy as Har. SHENANIGANS!</t>
  </si>
  <si>
    <t>Drooping Praetor [1]</t>
  </si>
  <si>
    <t>GM Praetor: Attributed to Faustus. All rights reserved.</t>
  </si>
  <si>
    <t>Black Ayam [1]</t>
  </si>
  <si>
    <t>A traditional Korean a-yam, usually worn by women, crafted of black silk. The way the decoration hangs down is beautiful. [TaeKwon Class] INT + 1, SP Recovery + 3%</t>
  </si>
  <si>
    <t>Blue Ayam [1]</t>
  </si>
  <si>
    <t>A traditional Korean a-yam, usually worn by women, crafted of blue silk. The way the decoration hangs down is beautiful. [TaeKwon Class] INT + 1, SP Recovery + 3%</t>
  </si>
  <si>
    <t>Brown Ayam [1]</t>
  </si>
  <si>
    <t>A traditional Korean a-yam, usually worn by women, crafted of brown silk. The way the decoration hangs down is beautiful. [TaeKwon Class] INT + 1, SP Recovery + 3%</t>
  </si>
  <si>
    <t>Green Ayam [1]</t>
  </si>
  <si>
    <t>A traditional Korean a-yam, usually worn by women, crafted of green silk. The way the decoration hangs down is beautiful. [TaeKwon Class] INT + 1, SP Recovery + 3%</t>
  </si>
  <si>
    <t>White Ayam [1]</t>
  </si>
  <si>
    <t>A traditional Korean a-yam, usually worn by women, crafted of white silk. The way the decoration hangs down is beautiful. [TaeKwon Class] INT + 1, SP Recovery + 3%</t>
  </si>
  <si>
    <t>Yellow Ayam [1]</t>
  </si>
  <si>
    <t>A traditional Korean a-yam, usually worn by women, crafted of yellow silk. The way the decoration hangs down is beautiful. [TaeKwon Class] INT + 1, SP Recovery + 3%</t>
  </si>
  <si>
    <t>A headgear made in the honor of the legendary archer who shot an apple, on top of a friend's head, from a long distance. The apple is now green! DEX + 3</t>
  </si>
  <si>
    <t>Black Baseball Cap</t>
  </si>
  <si>
    <t>A black baseball cap.</t>
  </si>
  <si>
    <t>Brown Baseball Cap</t>
  </si>
  <si>
    <t>A brown baseball cap.</t>
  </si>
  <si>
    <t>Light Blue Baseball Cap</t>
  </si>
  <si>
    <t>A light blue baseball cap.</t>
  </si>
  <si>
    <t>Light Purple Baseball Cap</t>
  </si>
  <si>
    <t>A light purple baseball cap.</t>
  </si>
  <si>
    <t>Dark Red Baseball Cap</t>
  </si>
  <si>
    <t>A dark red baseball cap.</t>
  </si>
  <si>
    <t>Green Baseball Cap</t>
  </si>
  <si>
    <t>A green baseball cap.</t>
  </si>
  <si>
    <t>Red Baseball Cap</t>
  </si>
  <si>
    <t>A red baseball cap.</t>
  </si>
  <si>
    <t>White Baseball Cap</t>
  </si>
  <si>
    <t>A white baseball cap.</t>
  </si>
  <si>
    <t>Yellow Baseball Cap</t>
  </si>
  <si>
    <t>A yellow baseball cap.</t>
  </si>
  <si>
    <t>Black Beret</t>
  </si>
  <si>
    <t>A wonderful black hat slanted slightly to one side. It is rumored to symbolize the bravery of a soldier. Reduce 10% damage taken from DemiHuman monster. Impossible to refine this item.</t>
  </si>
  <si>
    <t>Blue Beret</t>
  </si>
  <si>
    <t>A wonderful blue hat slanted slightly to one side. It is rumored to symbolize the bravery of a soldier. Reduce 10% damage taken from DemiHuman monster. Impossible to refine this item.</t>
  </si>
  <si>
    <t>Brown Beret</t>
  </si>
  <si>
    <t>A wonderful brown hat slanted slightly to one side. It is rumored to symbolize the bravery of a soldier. Reduce 10% damage taken from DemiHuman monster. Impossible to refine this item.</t>
  </si>
  <si>
    <t>A wonderful red hat slanted slightly to one side. It is rumored to symbolize the bravery of a soldier. Reduce 10% damage taken from DemiHuman monster. Impossible to refine this item.</t>
  </si>
  <si>
    <t>A wonderful white hat slanted slightly to one side. It is rumored to symbolize the bravery of a soldier. Reduce 10% damage taken from DemiHuman monster. Impossible to refine this item.</t>
  </si>
  <si>
    <t>Yellow Beret</t>
  </si>
  <si>
    <t>A wonderful yellow hat slanted slightly to one side. It is rumored to symbolize the bravery of a soldier. Reduce 10% damage taken from DemiHuman monster. Impossible to refine this item.</t>
  </si>
  <si>
    <t>Black Tailed Ribbon</t>
  </si>
  <si>
    <t>A big black ribbon made in the style of the one worn by a legendary female shaman who loved nature. MDEF + 10</t>
  </si>
  <si>
    <t>Blue Tailed Ribbon</t>
  </si>
  <si>
    <t>A big blue ribbon made in the style of the one worn by a legendary female shaman who loved nature. MDEF + 10</t>
  </si>
  <si>
    <t>Brown Tailed Ribbon</t>
  </si>
  <si>
    <t>A big brown ribbon made in the style of the one worn by a legendary female shaman who loved nature. MDEF + 10</t>
  </si>
  <si>
    <t>Green Tailed Ribbon</t>
  </si>
  <si>
    <t>A big green ribbon made in the style of the one worn by a legendary female shaman who loved nature. MDEF + 10</t>
  </si>
  <si>
    <t>White Tailed Ribbon</t>
  </si>
  <si>
    <t>A big white ribbon made in the style of the one worn by a legendary female shaman who loved nature. MDEF + 10</t>
  </si>
  <si>
    <t>Yellow Tailed Ribbon</t>
  </si>
  <si>
    <t>A big yellow ribbon made in the style of the one worn by a legendary female shaman who loved nature. MDEF + 10</t>
  </si>
  <si>
    <t>Brown Helm of Darkness [1]</t>
  </si>
  <si>
    <t>Brown Helm of Darkness.</t>
  </si>
  <si>
    <t>Green Helm of Darkness [1]</t>
  </si>
  <si>
    <t>Green Helm of Darkness.</t>
  </si>
  <si>
    <t>Red Helm of Darkness [1]</t>
  </si>
  <si>
    <t>Red Helm of Darkness.</t>
  </si>
  <si>
    <t>White Helm of Darkness [1]</t>
  </si>
  <si>
    <t>White Helm of Darkness.</t>
  </si>
  <si>
    <t>Yellow Helm of Darkness [1]</t>
  </si>
  <si>
    <t>Yellow Helm of Darkness.</t>
  </si>
  <si>
    <t>A black colored hair band worn with a rakish slant.</t>
  </si>
  <si>
    <t>Brown Hairband</t>
  </si>
  <si>
    <t>A brown colored hair band worn with a rakish slant.</t>
  </si>
  <si>
    <t>Green Hairband</t>
  </si>
  <si>
    <t>A green colored hair band worn with a rakish slant.</t>
  </si>
  <si>
    <t>Red Hairband</t>
  </si>
  <si>
    <t>A red colored hair band worn with a rakish slant.</t>
  </si>
  <si>
    <t>White Hairband</t>
  </si>
  <si>
    <t>A white colored hair band worn with a rakish slant.</t>
  </si>
  <si>
    <t>Yellow Hairband</t>
  </si>
  <si>
    <t>A yellow colored hair band worn with a rakish slant.</t>
  </si>
  <si>
    <t>Black Feather Beret</t>
  </si>
  <si>
    <t>A black high class hat with an amazingly stylish look. When the feathers are added, it simply adds to its splendor. MDEF + 1 Reduce 10% damage taken from DemiHuman monster.</t>
  </si>
  <si>
    <t>Brown Feather Beret</t>
  </si>
  <si>
    <t>A brown high class hat with an amazingly stylish look. When the feathers are added, it simply adds to its splendor. MDEF + 1 Reduce 10% damage taken from DemiHuman monster.</t>
  </si>
  <si>
    <t>Green Feather Beret</t>
  </si>
  <si>
    <t>A green high class hat with an amazingly stylish look. When the feathers are added, it simply adds to its splendor. MDEF + 1 Reduce 10% damage taken from DemiHuman monster.</t>
  </si>
  <si>
    <t>A red high class hat with an amazingly stylish look. When the feathers are added, it simply adds to its splendor. MDEF + 1 Reduce 10% damage taken from DemiHuman monster.</t>
  </si>
  <si>
    <t>White Feather Beret</t>
  </si>
  <si>
    <t>A white high class hat with an amazingly stylish look. When the feathers are added, it simply adds to its splendor. MDEF + 1 Reduce 10% damage taken from DemiHuman monster.</t>
  </si>
  <si>
    <t>Yellow Feather Beret</t>
  </si>
  <si>
    <t>A yellow high class hat with an amazingly stylish look. When the feathers are added, it simply adds to its splendor. MDEF + 1 Reduce 10% damage taken from DemiHuman monster.</t>
  </si>
  <si>
    <t>Blue Hunter Cap [1]</t>
  </si>
  <si>
    <t>A blue hat for hunters! Good Luck! Rumor who wear it will have a good fortune when hunting monster at the time. Increases damage inflicted on Brute monster by 10%. Increases physical attack against Demi human monster by 5%. LUK + 1</t>
  </si>
  <si>
    <t>Black Kawaii Ribbon [1]</t>
  </si>
  <si>
    <t>A pretty ribbon made from a black string with a black heart in the middle.</t>
  </si>
  <si>
    <t>Blue Kawaii Ribbon [1]</t>
  </si>
  <si>
    <t>A pretty ribbon made from a blue string with a blue heart in the middle.</t>
  </si>
  <si>
    <t>Brown Kawaii Ribbon [1]</t>
  </si>
  <si>
    <t>A pretty ribbon made from a brown string with a brown heart in the middle.</t>
  </si>
  <si>
    <t>Green Kawaii Ribbon [1]</t>
  </si>
  <si>
    <t>A pretty ribbon made from a green string with a green heart in the middle.</t>
  </si>
  <si>
    <t>White Kawaii Ribbon [1]</t>
  </si>
  <si>
    <t>A pretty ribbon made from a white string with a white heart in the middle.</t>
  </si>
  <si>
    <t>Yellow Kawaii Ribbon [1]</t>
  </si>
  <si>
    <t>A pretty ribbon made from a yellow string with a yellow heart in the middle.</t>
  </si>
  <si>
    <t>Black Magic Eyes</t>
  </si>
  <si>
    <t>A black hat which bears the symbol of the eyes of guiding spirits. It is said if you watch it, you may see the eyes move on their own. Reduce Casting Time by 10%. Increases SP consumption of skills by 20%. MDEF + 5</t>
  </si>
  <si>
    <t>Blue Magic Eyes</t>
  </si>
  <si>
    <t>A blue hat which bears the symbol of the eyes of guiding spirits. It is said if you watch it, you may see the eyes move on their own. Reduce Casting Time by 10%. Increases SP consumption of skills by 20%. MDEF + 5</t>
  </si>
  <si>
    <t>Brown Magic Eyes</t>
  </si>
  <si>
    <t>A brown hat which bears the symbol of the eyes of guiding spirits. It is said if you watch it, you may see the eyes move on their own. Reduce Casting Time by 10%. Increases SP consumption of skills by 20%. MDEF + 5</t>
  </si>
  <si>
    <t>Green Magic Eyes</t>
  </si>
  <si>
    <t>A green hat which bears the symbol of the eyes of guiding spirits. It is said if you watch it, you may see the eyes move on their own. Reduce Casting Time by 10%. Increases SP consumption of skills by 20%. MDEF + 5</t>
  </si>
  <si>
    <t>Red Magic Eyes</t>
  </si>
  <si>
    <t>A red hat which bears the symbol of the eyes of guiding spirits. It is said if you watch it, you may see the eyes move on their own. Reduce Casting Time by 10%. Increases SP consumption of skills by 20%. MDEF + 5</t>
  </si>
  <si>
    <t>White Magic Eyes</t>
  </si>
  <si>
    <t>A white hat which bears the symbol of the eyes of guiding spirits. It is said if you watch it, you may see the eyes move on their own. Reduce Casting Time by 10%. Increases SP consumption of skills by 20%. MDEF + 5</t>
  </si>
  <si>
    <t>Yellow Magic Eyes</t>
  </si>
  <si>
    <t>A yellow hat which bears the symbol of the eyes of guiding spirits. It is said if you watch it, you may see the eyes move on their own. Reduce Casting Time by 10%. Increases SP consumption of skills by 20%. MDEF + 5</t>
  </si>
  <si>
    <t>Black Bonnet</t>
  </si>
  <si>
    <t>A black bonnet favored by women of nobility. Wearing it supposedly causes inexplicable cravings for tea, but that might just be an aristocratic thing.</t>
  </si>
  <si>
    <t>Blue Bonnet</t>
  </si>
  <si>
    <t>A blue bonnet favored by women of nobility. Wearing it supposedly causes inexplicable cravings for tea, but that might just be an aristocratic thing.</t>
  </si>
  <si>
    <t>Brown Bonnet</t>
  </si>
  <si>
    <t>A brown bonnet favored by women of nobility. Wearing it supposedly causes inexplicable cravings for tea, but that might just be an aristocratic thing.</t>
  </si>
  <si>
    <t>Green Bonnet</t>
  </si>
  <si>
    <t>A green bonnet favored by women of nobility. Wearing it supposedly causes inexplicable cravings for tea, but that might just be an aristocratic thing.</t>
  </si>
  <si>
    <t>White Bonnet</t>
  </si>
  <si>
    <t>A white bonnet favored by women of nobility. Wearing it supposedly causes inexplicable cravings for tea, but that might just be an aristocratic thing.</t>
  </si>
  <si>
    <t>Yellow Bonnet</t>
  </si>
  <si>
    <t>A yellow bonnet favored by women of nobility. Wearing it supposedly causes inexplicable cravings for tea, but that might just be an aristocratic thing.</t>
  </si>
  <si>
    <t>Blue Bubblegum</t>
  </si>
  <si>
    <t>Blue Bubblegum. ATK + 5, MATK + 5, MDEF + 2</t>
  </si>
  <si>
    <t>Green Bubblegum</t>
  </si>
  <si>
    <t>Green Bubblegum. ATK + 5, MATK + 5, MDEF + 2</t>
  </si>
  <si>
    <t>Blue Romantic Flower</t>
  </si>
  <si>
    <t>A delicate blue flower that is placed in the mouth for romantic seduction. Reduces damage from Plant monster by 3%.</t>
  </si>
  <si>
    <t>Red Romantic Flower</t>
  </si>
  <si>
    <t>A delicate red flower that is placed in the mouth for romantic seduction. Reduces damage from Plant monster by 3%.</t>
  </si>
  <si>
    <t>Black Gangster Scarf</t>
  </si>
  <si>
    <t>Black scarf from a gang. ATK + 5 [Rogue Class] Enables use of Level 1 Gangster's Paradise.</t>
  </si>
  <si>
    <t>Blue Gangster Scarf</t>
  </si>
  <si>
    <t>Blue scarf from a gang. ATK + 5 [Rogue Class] Enables use of Level 1 Gangster's Paradise.</t>
  </si>
  <si>
    <t>Brown Gangster Scarf</t>
  </si>
  <si>
    <t>Brown scarf from a gang. ATK + 5 [Rogue Class] Enables use of Level 1 Gangster's Paradise.</t>
  </si>
  <si>
    <t>Green Gangster Scarf</t>
  </si>
  <si>
    <t>Green scarf from a gang. ATK + 5 [Rogue Class] Enables use of Level 1 Gangster's Paradise.</t>
  </si>
  <si>
    <t>White Gangster Scarf</t>
  </si>
  <si>
    <t>White scarf from a gang. ATK + 5 [Rogue Class] Enables use of Level 1 Gangster's Paradise.</t>
  </si>
  <si>
    <t>Yellow Gangster Scarf</t>
  </si>
  <si>
    <t>Yellow scarf from a gang. ATK + 5 [Rogue Class] Enables use of Level 1 Gangster's Paradise.</t>
  </si>
  <si>
    <t>Black colored butterfly wings.</t>
  </si>
  <si>
    <t>Green Butterfly Wings</t>
  </si>
  <si>
    <t>Green colored butterfly wings.</t>
  </si>
  <si>
    <t>Yellow Butterfly Wings</t>
  </si>
  <si>
    <t>Yellow colored butterfly wings.</t>
  </si>
  <si>
    <t>Green Nature Wings</t>
  </si>
  <si>
    <t>Green nature themed wings inspired by the monster Mavka.</t>
  </si>
  <si>
    <t>United Cap [1]</t>
  </si>
  <si>
    <t>United Cap, original design by Nyo.</t>
  </si>
  <si>
    <t>Black Winter Hat</t>
  </si>
  <si>
    <t>A black furry hat that is an all time favorite during the winter season. Increase resistance to the Freeze status by 10%.</t>
  </si>
  <si>
    <t>Brown Winter Hat</t>
  </si>
  <si>
    <t>A brown furry hat that is an all time favorite during the winter season. Increase resistance to the Freeze status by 10%.</t>
  </si>
  <si>
    <t>Green Winter Hat</t>
  </si>
  <si>
    <t>A green furry hat that is an all time favorite during the winter season. Increase resistance to the Freeze status by 10%.</t>
  </si>
  <si>
    <t>Red Winter Hat</t>
  </si>
  <si>
    <t>A red furry hat that is an all time favorite during the winter season. Increase resistance to the Freeze status by 10%.</t>
  </si>
  <si>
    <t>White Winter Hat</t>
  </si>
  <si>
    <t>A white furry hat that is an all time favorite during the winter season. Increase resistance to the Freeze status by 10%.</t>
  </si>
  <si>
    <t>Yellow Winter Hat</t>
  </si>
  <si>
    <t>A yellow furry hat that is an all time favorite during the winter season. Increase resistance to the Freeze status by 10%.</t>
  </si>
  <si>
    <t>Black Wind Milestone</t>
  </si>
  <si>
    <t>A black cap of post man who delivers letters with heart. Magic in the cap protects the wearer not to lose their way. Enables use of Level 1 Teleport. AGI + 2</t>
  </si>
  <si>
    <t>Brown Wind Milestone</t>
  </si>
  <si>
    <t>A brown cap of post man who delivers letters with heart. Magic in the cap protects the wearer not to lose their way. Enables use of Level 1 Teleport. AGI + 2</t>
  </si>
  <si>
    <t>Blue Wind Milestone</t>
  </si>
  <si>
    <t>A blue cap of post man who delivers letters with heart. Magic in the cap protects the wearer not to lose their way. Enables use of Level 1 Teleport. AGI + 2</t>
  </si>
  <si>
    <t>Light Blue Wind Milestone</t>
  </si>
  <si>
    <t>A light blue cap of post man who delivers letters with heart. Magic in the cap protects the wearer not to lose their way. Enables use of Level 1 Teleport. AGI + 2</t>
  </si>
  <si>
    <t>Green Wind Milestone</t>
  </si>
  <si>
    <t>A green cap of post man who delivers letters with heart. Magic in the cap protects the wearer not to lose their way. Enables use of Level 1 Teleport. AGI + 2</t>
  </si>
  <si>
    <t>White Wind Milestone</t>
  </si>
  <si>
    <t>A white cap of post man who delivers letters with heart. Magic in the cap protects the wearer not to lose their way. Enables use of Level 1 Teleport. AGI + 2</t>
  </si>
  <si>
    <t>Yellow Wind Milestone</t>
  </si>
  <si>
    <t>A yellow cap of post man who delivers letters with heart. Magic in the cap protects the wearer not to lose their way. Enables use of Level 1 Teleport. AGI + 2</t>
  </si>
  <si>
    <t>Drooping Paradox924X [1]</t>
  </si>
  <si>
    <t>Paradox924X - Putting entire MMO's on pause since '99.</t>
  </si>
  <si>
    <t>Drooping Mulder [1]</t>
  </si>
  <si>
    <t>You know, they say when you talk to God it's prayer, but when God talks to you, it's schizophrenia.</t>
  </si>
  <si>
    <t>Nidoran Horn [1]</t>
  </si>
  <si>
    <t>The horn of a male Nidoran. Fresh from the source.</t>
  </si>
  <si>
    <t>eRO_Birthday_Cupcake [1]</t>
  </si>
  <si>
    <t>Happy third birthday, EssenceRO! A festive birthday treat with a lit candle. Most would eat this, but you'd much rather put it on top of your head. Event effect: All stats +3.</t>
  </si>
  <si>
    <t>Blue_Santa_Hat [1]</t>
  </si>
  <si>
    <t>A blue santa hat, worn by people who are way too cool for a run of the mill red one. All stats +1</t>
  </si>
  <si>
    <t>{ bonus bAllStats, 1; }</t>
  </si>
  <si>
    <t>Christmas_Bulb [1]</t>
  </si>
  <si>
    <t>A little Christmas Light that sits on the top of your head. All stats +1</t>
  </si>
  <si>
    <t>Christmas_Cheshire_Hat [1]</t>
  </si>
  <si>
    <t>A Special Cheshire Hat decorated for Christmas. It's floppy AND festive! LUK +3</t>
  </si>
  <si>
    <t>{ bonus bLuk, 3; }</t>
  </si>
  <si>
    <t>Green_Santa_Hat [1]</t>
  </si>
  <si>
    <t>A green santa hat, worn by people who are way too cool for arun of the mill red one. All stats +1</t>
  </si>
  <si>
    <t>Andre_Maw [1]</t>
  </si>
  <si>
    <t>The maw of an Andre Ant, strong enough to bite through a Platinum Shield!</t>
  </si>
  <si>
    <t>Andre_Remains [1]</t>
  </si>
  <si>
    <t>The abdomin of an Andre Ant. Wear it to look freakishly mutated!</t>
  </si>
  <si>
    <t>Bio_Aura [1]</t>
  </si>
  <si>
    <t>A ghastly aura that surrounds the vengeful spirits that haunt Lighthalzen's Somatology Laboratory.</t>
  </si>
  <si>
    <t>Blue_Neck_Tie [1]</t>
  </si>
  <si>
    <t>A simple blue neck tie, worn at the Kiel Hyre Academy.</t>
  </si>
  <si>
    <t>Buck_Teeth [1]</t>
  </si>
  <si>
    <t>Buck Teeth. Makes you want to go "hurrrrr".</t>
  </si>
  <si>
    <t>Clock_Key [1]</t>
  </si>
  <si>
    <t>Tick tock. Tick tock.</t>
  </si>
  <si>
    <t>Groucho_Marx_Glasses [1]</t>
  </si>
  <si>
    <t>The perfect disguise! No one will know who you are when you wear these black horn-rimmed glasses with attached eyebrows, large plastic nose, and bushy moustache!</t>
  </si>
  <si>
    <t>Helicap [1]</t>
  </si>
  <si>
    <t>A baseball cap with a helicopter propeller attatched. With some wishfull thinking, you might just be able to fly...</t>
  </si>
  <si>
    <t>Drooping_Hendrik_Ein [1]</t>
  </si>
  <si>
    <t>HE'S GONNA KILL YOU SLOWLY AND PAINFULLY AND YOU WILL LOVE EVERY MOMENT OF IT.</t>
  </si>
  <si>
    <t>Twin_Swords [1]</t>
  </si>
  <si>
    <t>Two short swords worn on the back, commonly used as a last resort in battle.</t>
  </si>
  <si>
    <t>Wax_Lips [1]</t>
  </si>
  <si>
    <t>The candy of 1000 uses. For starters, they are a humorous substitute for your own lips.</t>
  </si>
  <si>
    <t>Laydoll [1]</t>
  </si>
  <si>
    <t>FS's gift to Daisy, for being totally awesome and being there when we need her and making us understand arts better.</t>
  </si>
  <si>
    <t>Smitten like a kitten cause the love bug has been bitten.</t>
  </si>
  <si>
    <t>Tabris' Research Notes</t>
  </si>
  <si>
    <t>Research notes.</t>
  </si>
  <si>
    <t>Might be useful for a quest...? [ eRO Quest Item ] [ eRO Quest Item ]</t>
  </si>
  <si>
    <t>Garm (25%)</t>
  </si>
  <si>
    <t>A hand tool used for mining.</t>
  </si>
  <si>
    <t>Cubo's monster illuminating lamp.</t>
  </si>
  <si>
    <t>A book which contains all the information for special blacksmithing recipes.</t>
  </si>
  <si>
    <t>Mysterious fragment from a Valkyrie artefact. Looks like it is part of an incomplete item.</t>
  </si>
  <si>
    <t>Valkyrie Randgris (100%) Lucifer (100%) Dragon Lord (100%)</t>
  </si>
  <si>
    <t>Fang of Skoll</t>
  </si>
  <si>
    <t>A sharp fang dislodged from Skoll's mouth.</t>
  </si>
  <si>
    <t>EssenceRO Christmas Box</t>
  </si>
  <si>
    <t>Bad Santa (100%) Christmas Bunny (100%) Naughty Elf (5%)</t>
  </si>
  <si>
    <t>{ getitem groupranditem(61),1; }</t>
  </si>
  <si>
    <t>EssenceRO Christmas Stocking</t>
  </si>
  <si>
    <t>Bad Santa (100%)</t>
  </si>
  <si>
    <t>Drops a random food item.</t>
  </si>
  <si>
    <t>Mersetzdeitz Treasure (83.5%) Nuenberg Treasure (83.5%) Skoegul Treasure (83.5%) Andlangr Treasure (83.5%) Horn Treasure (83.5%) Holy Shadow Treasure (83.5%) Gefn Treasure (50%) Hljod Treasure (50%) Skidbladnir Treasure (50%)</t>
  </si>
  <si>
    <t>{ getitem groupranditem(IG_Bento),1; }</t>
  </si>
  <si>
    <t>Happy Valentine's Day from EssenceRO!</t>
  </si>
  <si>
    <t>Heartring (40%)</t>
  </si>
  <si>
    <t>{ set @v,rand(1,6); if(@v==1) { getitem 597,1; } else if(@v==2) { getitem 14546,1; } else if(@v==3) { getitem 14548,1; } else if(@v==4) { getitem 5056,1; } else if(@v==5) { getitem 20174,1; } else if(@v==6) { getitem 20266,1; } }</t>
  </si>
  <si>
    <t>EssenceRO Halloween Box</t>
  </si>
  <si>
    <t>Happy Halloween from EssenceRO!</t>
  </si>
  <si>
    <t>{ getitem rand(21013,21017),1; }</t>
  </si>
  <si>
    <t>Disguise Armor</t>
  </si>
  <si>
    <t>Equip a Halloween disguise on your character. Only seems to work during Halloween...</t>
  </si>
  <si>
    <t>Event Token. Can be traded for various event prizes in Old Payon or Prontera.</t>
  </si>
  <si>
    <t>Hallow Poring (25%) Easter Egg (1.5%) Valkyrie (0%) Royal Knight (0%) King Poring (0%) Bunnyring (0%)</t>
  </si>
  <si>
    <t>An old red box holding contents that are a mystery until opened.</t>
  </si>
  <si>
    <t>Swanhild Treasure (83.5%) Repherion Treasure (83.5%) Wuerzburg Treasure (83.5%) Viblainn Treasure (83.5%) Cyr Treasure (83.5%) Bamboo Grove Treasure (83.5%) Werewolf (50%) Assassin Cross Eremes (40%) High Priest Margaretha (40%) Osiris (40%) Whitesmith Howard (40%) Egnigem Cenia (40%) High Wizard Kathryne (40%) Atroce (40%) Vesper (40%) Orc Hero (40%) Lord Knight Seyren (40%) Sniper Cecil (40%) Drake (40%) Corpse Hand (25%) Ogretooth (15%) Mysteltainn (15%) Samurai Specter (15%) Chimera (10%) Cat o' Nine Tails (10%) Bloody Knight (10%) Maya Purple (10%) Skoll Baby (10%) Mutant Dragonoid (10%) Maya Purple (10%) Mermaid (10%) Arc Angeling (5%) Wakizashi (5%) Deviling (5%) Ghostring (5%) Angeling (5%) Garm Baby (5%) Incantation Chung-E (5%) Executioner (2.5%) Abysmal Knight (1%) Gemini-S58 (0.5%)</t>
  </si>
  <si>
    <t>{ callfunc "autodrop"; getitem groupranditem(49),1; delitem 22001,1; }</t>
  </si>
  <si>
    <t>A quiver which contains 500 Frozen Arrows.</t>
  </si>
  <si>
    <t>{ getitem 1759,500; }</t>
  </si>
  <si>
    <t>A quiver which contains 500 Cursed Arrows.</t>
  </si>
  <si>
    <t>{ getitem 1761,500; }</t>
  </si>
  <si>
    <t>A quiver which contains 500 Flash Arrows.</t>
  </si>
  <si>
    <t>{ getitem 1760,500; }</t>
  </si>
  <si>
    <t>A quiver which contains 500 Mute Arrows.</t>
  </si>
  <si>
    <t>{ getitem 1769,500; }</t>
  </si>
  <si>
    <t>A quiver which contains 500 Sleep Arrows.</t>
  </si>
  <si>
    <t>{ getitem 1768,500; }</t>
  </si>
  <si>
    <t>A quiver which contains 500 Sharp Arrows.</t>
  </si>
  <si>
    <t>{ getitem 1764,500; }</t>
  </si>
  <si>
    <t>A quiver which contains 500 Stun Arrows.</t>
  </si>
  <si>
    <t>{ getitem 1758,500; }</t>
  </si>
  <si>
    <t>A quiver which contains 500 Poison Arrows.</t>
  </si>
  <si>
    <t>{ getitem 1763,500; }</t>
  </si>
  <si>
    <t>Proof of 50 Deathmatch PvP kills.</t>
  </si>
  <si>
    <t>Proof of 250 Deathmatch PvP kills.</t>
  </si>
  <si>
    <t>Proof of 500 Deathmatch PvP kills.</t>
  </si>
  <si>
    <t>Proof of 1000 Deathmatch PvP kills.</t>
  </si>
  <si>
    <t>Proof of 2500 Deathmatch PvP kills.</t>
  </si>
  <si>
    <t>Proof of 5000 Deathmatch PvP kills.</t>
  </si>
  <si>
    <t>Proof of 10,000 Deathmatch PvP kills.</t>
  </si>
  <si>
    <t>Tons of toys for younger kids~</t>
  </si>
  <si>
    <t>Kids Letter</t>
  </si>
  <si>
    <t>A kid's letter telling Santa exactly what he/she wants for Christmas.</t>
  </si>
  <si>
    <t>Deathmatch Kill Token</t>
  </si>
  <si>
    <t>Christmas Coal</t>
  </si>
  <si>
    <t>A lump of coal for a naughty child.</t>
  </si>
  <si>
    <t>A box full of ripe berries.</t>
  </si>
  <si>
    <t>Ninja Ryusei (50%) Naght Sieger (50%) Orc Hero (50%) Orc Lord (50%) Paladin Guinevere (50%) Osiris (50%) Moonlight Flower (50%) Mistress (50%) Lady Tanee (50%) Ktullanux (50%) Lord Knight Seyren (50%) Lord of the Dead (50%) Maya (50%) Lucifer (50%) Pharaoh (50%) Phreeoni (50%) Vesper (50%) Valkyrie Randgris (50%) Werewolf (50%) Whitesmith Howard (50%) Gopinich (50%) Egnigem Cenia (50%) Turtle General (50%) Memory of Thanatos (50%) RSX-0806 (50%) Professor Cyntheia (50%) Skoll (50%) Sniper Cecil (50%) Tao Gunka (50%) Stalker Adelinde (50%) Stormy Knight (50%) Kiel D-01 (50%) Dark Lord (50%) Cthulhu (50%) Detardeurus (50%) Doppelganger (50%) Dragon Lord (50%) Dracula (50%) Creator Marie (50%) Clown Hendrik (50%) Atroce (50%) Assassin Cross Eremes (50%) White Lady (50%) Baphomet (50%) Champion Zelith (50%) Beelzebub (50%) Drake (50%) Eddga (50%) High Priest Margaretha (50%) Hallow Poring (50%) High Wizard Kathryne (50%) Ifrit (50%) Samurai Specter (50%) Incantation Chung-E (50%) Gypsy Caelia (50%) Gunslinger Renate (50%) Evil Snake Lord (50%) Entweihen Crothen (50%) Fallen Bishop Hibram (50%) Garm (50%) Golden Thief Bug (50%) Gloom Under Night (50%) Amon Ra (50%)</t>
  </si>
  <si>
    <t>{ getitem 607,5; getitem 616,1; }</t>
  </si>
  <si>
    <t>A box of fresh fruit.</t>
  </si>
  <si>
    <t>Naght Sieger (50%) Moonlight Flower (50%) Ninja Ryusei (50%) Orc Hero (50%) Osiris (50%) Orc Lord (50%) Mistress (50%) Maya (50%) Ktullanux (50%) Stormy Knight (50%) Lady Tanee (50%) Lord Knight Seyren (50%) Lucifer (50%) Lord of the Dead (50%) Paladin Guinevere (50%) Pharaoh (50%) Vesper (50%) Valkyrie Randgris (50%) Werewolf (50%) Whitesmith Howard (50%) Gopinich (50%) Egnigem Cenia (50%) Turtle General (50%) Memory of Thanatos (50%) Professor Cyntheia (50%) Phreeoni (50%) RSX-0806 (50%) Sniper Cecil (50%) Tao Gunka (50%) Stalker Adelinde (50%) Amon Ra (50%) Kiel D-01 (50%) Dark Lord (50%) Cthulhu (50%) Detardeurus (50%) Doppelganger (50%) Dragon Lord (50%) Dracula (50%) Creator Marie (50%) Clown Hendrik (50%) Atroce (50%) Assassin Cross Eremes (50%) White Lady (50%) Baphomet (50%) Champion Zelith (50%) Beelzebub (50%) Samurai Specter (50%) Drake (50%) Hallow Poring (50%) Gypsy Caelia (50%) High Priest Margaretha (50%) High Wizard Kathryne (50%) Incantation Chung-E (50%) Ifrit (50%) Gunslinger Renate (50%) Golden Thief Bug (50%) Evil Snake Lord (50%) Entweihen Crothen (50%) Eddga (50%) Fallen Bishop Hibram (50%) Gloom Under Night (50%) Garm (50%) Skoll (40%)</t>
  </si>
  <si>
    <t>{ getitem 522,30; getitem 616,1; }</t>
  </si>
  <si>
    <t>eRO Changelog</t>
  </si>
  <si>
    <t>A book containing recent eRO updates.</t>
  </si>
  <si>
    <t>SNOWBALL FITE?!</t>
  </si>
  <si>
    <t>Christmas Bunny (100%)</t>
  </si>
  <si>
    <t>eRO Basic Guide</t>
  </si>
  <si>
    <t>A book containing a basic set of information regarding EssenceRO.</t>
  </si>
  <si>
    <t>eRO Seasonal Event List</t>
  </si>
  <si>
    <t>A book containing the Seasonal Event Listings!</t>
  </si>
  <si>
    <t>Rune Mastery Guide</t>
  </si>
  <si>
    <t>A book containing a guide on Rune Mastery.</t>
  </si>
  <si>
    <t>A Seasonal Event Token! Exclusive prize for events held on special occasions.</t>
  </si>
  <si>
    <t>Enables the use of Level 1 Health Conversion. Drains 1k HP and 100 SP every 5 seconds while equipped. Drains 50% HP and SP when unequipped.</t>
  </si>
  <si>
    <t>Skeling (0.5%) Halloween Skeling (0.5%)</t>
  </si>
  <si>
    <t>{ skill "PF_HPCONVERSION",1; bonus2 bHPLossRate,1000,5000; bonus2 bSPLossRate,100,5000; }</t>
  </si>
  <si>
    <t>Enables the use of Level 3 Shield Charge.</t>
  </si>
  <si>
    <t>Wakizashi (0.5%)</t>
  </si>
  <si>
    <t>{ skill "CR_SHIELDCHARGE",3; }</t>
  </si>
  <si>
    <t>Adds a small chance of gaining Milk and Sweet Milk.</t>
  </si>
  <si>
    <t>Cowring (0.5%)</t>
  </si>
  <si>
    <t>{ bonus2 bAddMonsterDropItem,519,70; bonus2 bAddMonsterDropItem,627,10; }</t>
  </si>
  <si>
    <t>Adds a small chance of casting Level 2 Waterball when hit.</t>
  </si>
  <si>
    <t>{ bonus4 bAutoSpellWhenHit,"WZ_WATERBALL",2,50,1; }</t>
  </si>
  <si>
    <t>Increases Flee by 15 and if Vit is higher than 99, increases Max HP by 5%.</t>
  </si>
  <si>
    <t>Whispering (0.5%) Halloween Whispering (0.5%)</t>
  </si>
  <si>
    <t>{ bonus bFlee,15; if (readparam(bVit)&gt;=99) { bonus bMaxHPrate,5; } }</t>
  </si>
  <si>
    <t>Grants 15% resistance to Earth and increases Def by (Refine rate/2).</t>
  </si>
  <si>
    <t>{ bonus2 bSubEle,Ele_Earth,5; bonus bDef,getrefine()/2; }</t>
  </si>
  <si>
    <t>+4 DEX 1% chance of autocasting Wide Stun when hit with a Physical Attack. This card does not stack with itself. Points : 2 MVP Points</t>
  </si>
  <si>
    <t>Lucifer (0.5%)</t>
  </si>
  <si>
    <t>{ if(@mvpcount&lt;6) { if (isequippedcnt(23007)==1) { bonus bDex,4; bonus3 bAutoSpellWhenHit,"NPC_WIDESTUN",1,10; } } }</t>
  </si>
  <si>
    <t>Chance to gain full immunity to all status effects for 30 seconds when hit with Physical or Magical damage.</t>
  </si>
  <si>
    <t>Dragon Lord (0.5%)</t>
  </si>
  <si>
    <t>{ if(@mvpcount&lt;6) { autobonus2 "{ bonus bNoMagicStatus,100; }",50,30000,BF_WEAPON|BF_MAGIC; } }</t>
  </si>
  <si>
    <t>TBA.</t>
  </si>
  <si>
    <t>Skoll (0.5%)</t>
  </si>
  <si>
    <t>Inflict 2% more damage with Thunder Storm, Jupitel Thunder Lord of Vermilion, North Wind and Lightning Crash. [Hill Wind + Hill Windsper Set] Inflict an additional 5% more damage with Thunder Storm, Jupitel Thunder Lord of Vermilion, North Wind and Lightning Crash.</t>
  </si>
  <si>
    <t>{ 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 }</t>
  </si>
  <si>
    <t>INT +3.</t>
  </si>
  <si>
    <t>Hellion Revenant (0.5%)</t>
  </si>
  <si>
    <t>Grants immunity to Poison status.</t>
  </si>
  <si>
    <t>Corpse Hand (0.5%)</t>
  </si>
  <si>
    <t>{ bonus2 bResEff,Eff_Poison,10000; }</t>
  </si>
  <si>
    <t>Allows use of Level 1 Lex Divina. [ + Obeaune Card ] 1% chance to autocast Level 1 Dispel when hit.</t>
  </si>
  <si>
    <t>Mermaid (0.5%)</t>
  </si>
  <si>
    <t>{ skill "PR_LEXDIVINA",1; if (isequipped(4093)) bonus5 bAutoSpellWhenHit,"SA_DISPELL",1,10,BF_WEAPON|BF_MAGIC,1; }</t>
  </si>
  <si>
    <t>Immunity to Stone Curse. Points : 2 MVP Point</t>
  </si>
  <si>
    <t>Cthulhu (0.5%)</t>
  </si>
  <si>
    <t>{ if(@mvpcount&lt;6) { bonus2 bResEff,Eff_Stone,10000; } }</t>
  </si>
  <si>
    <t>Add a 2% chance of auto-casting Level 1 Frost Joke when attacking. [ + Caelia Ambrose Card ] Increase damage of Arrow Vulcan by 15%.</t>
  </si>
  <si>
    <t>{ bonus3 bAutoSpell,"BA_FROSTJOKER",1,20; if(isequipped(23023)) bonus2 bSkillAtk,394,15; }</t>
  </si>
  <si>
    <t>Perfect Hit +10.</t>
  </si>
  <si>
    <t>Trevante Deschain (0.5%)</t>
  </si>
  <si>
    <t>Grants the wearer with Level 1 Gank.</t>
  </si>
  <si>
    <t>Adelinde Rinslet (0.5%)</t>
  </si>
  <si>
    <t>{ skill "RG_SNATCHER",1; }</t>
  </si>
  <si>
    <t>Weapon is unstrippable.</t>
  </si>
  <si>
    <t>Marie Heinrike (0.5%)</t>
  </si>
  <si>
    <t>{ bonus bUnstripableWeapon,100; }</t>
  </si>
  <si>
    <t>Enable use of Level 4 Crimson Fire Blossom.</t>
  </si>
  <si>
    <t>Yoko Fujibayashi (0.5%)</t>
  </si>
  <si>
    <t>{ skill "NJ_KOUENKA",4; }</t>
  </si>
  <si>
    <t>Add a 1% chance to autocast Level 1 Auto-Guard when hit. If the user has learned Level 10 Auto-Guard, Level 10 will be cast.</t>
  </si>
  <si>
    <t>Guinevere Bastion (0.5%)</t>
  </si>
  <si>
    <t>{ bonus3 bAutoSpellWhenHit,"CR_AUTOGUARD",1+9*(getskilllv("CR_AUTOGUARD")==10),10; }</t>
  </si>
  <si>
    <t>Chance to gain Elemental Converters when killing Demi-Human monsters.</t>
  </si>
  <si>
    <t>Cyntheia Vantes (0.5%)</t>
  </si>
  <si>
    <t>{ bonus3 bAddMonsterDropItem,12114,7,3; bonus3 bAddMonsterDropItem,12115,7,3; bonus3 bAddMonsterDropItem,12116,7,3; bonus3 bAddMonsterDropItem,12117,7,3; }</t>
  </si>
  <si>
    <t>Add a 2% chance of auto-casting Level 1 Dazzler when attacking. [ + Hendrik Ein Card ] Increase damage of Arrow Vulcan by 15%.</t>
  </si>
  <si>
    <t>Caelia Ambrose (0.5%)</t>
  </si>
  <si>
    <t>{ bonus3 bAutoSpell,"DC_SCREAM",1,20; }</t>
  </si>
  <si>
    <t>Add a 0.5% chance of autocasting Level 1 Dangerous Soul Collect when attacking.</t>
  </si>
  <si>
    <t>Zelith Aria (0.5%)</t>
  </si>
  <si>
    <t>{ bonus3 bAutoSpell,"CH_SOULCOLLECT",1,5; }</t>
  </si>
  <si>
    <t>Bombring Card</t>
  </si>
  <si>
    <t>Chance to cast Endow Fire on self when attacking.</t>
  </si>
  <si>
    <t>{ autobonus "{ bonus bAtkEle,Ele_Fire; }",20,20000,0,"{ specialeffect2 EF_FIRESPLASHHIT; }"; }</t>
  </si>
  <si>
    <t>Add 25% resistance against Freeze. 2.5% chance to Freeze target when hit with physical attack.</t>
  </si>
  <si>
    <t>Icering (0.5%)</t>
  </si>
  <si>
    <t>{ bonus2 bAddEff,Eff_Freeze,250; bonus2 bResEff,Eff_Freeze,2500; }</t>
  </si>
  <si>
    <t>Increase damage on Angel monsters by 20%.</t>
  </si>
  <si>
    <t>Demonring (0.5%)</t>
  </si>
  <si>
    <t>{ bonus2 bAddRace,RC_Angel,20; }</t>
  </si>
  <si>
    <t>Heartring Card</t>
  </si>
  <si>
    <t>Nullify all status inflicting magic spells that target the owner (including Dispell). Points : 3 MVP Points</t>
  </si>
  <si>
    <t>Gopinich (0.5%)</t>
  </si>
  <si>
    <t>{ if(@mvpcount&lt;6) { bonus bNoMagicStatus,100; } }</t>
  </si>
  <si>
    <t>Incantation Chung-E (0.5%)</t>
  </si>
  <si>
    <t>Increases damage inflicted on Ghost Property, Poison Property, Formless monsters, and Undead monsters by 40%. Points : 2 MVP Points</t>
  </si>
  <si>
    <t>Werewolf (0.5%)</t>
  </si>
  <si>
    <t>{ if(@mvpcount&lt;6) { bonus2 bAddEle,Ele_Ghost,40; bonus2 bAddEle,Ele_Poison,40; bonus2 bAddRace,RC_Formless,40; bonus2 bAddRace,RC_Undead,40; } }</t>
  </si>
  <si>
    <t>Receive 10% more Experience Points from Boss monsters. Receive 20% more damage from Boss monster.</t>
  </si>
  <si>
    <t>Skoll Baby (0.5%)</t>
  </si>
  <si>
    <t>{ bonus2 bSubRace,RC_Boss,-20; bonus2 bExpAddRace,RC_Boss,10; }</t>
  </si>
  <si>
    <t>Inflict 2% more damage with Earth Spike and Heavens Drive. [Teddyring + Pitman Set] Inflict an additional 5% more damage with Earth Spike and Heavens Drive.</t>
  </si>
  <si>
    <t>Teddyring (0.5%)</t>
  </si>
  <si>
    <t>{ bonus2 bSkillAtk,"WZ_HEAVENDRIVE",2; bonus2 bSkillAtk,"WZ_EARTHSPIKE",2; if(isequipped(4335)) { bonus2 bSkillAtk,"WZ_EARTHSPIKE",5; bonus2 bSkillAtk,"WZ_HEAVENDRIVE",5; } }</t>
  </si>
  <si>
    <t>God Poring Card</t>
  </si>
  <si>
    <t>Inflict 3% more damage with Soul Strike, Napalm Beat, Napalm Vulcan. [Deathword + Mummy Girl Set] Inflict an additional 5% more damage with Soul Strike, Napalm Beat, Napalm Vulcan.</t>
  </si>
  <si>
    <t>Mummy Girl (0.5%)</t>
  </si>
  <si>
    <t>{ bonus2 bSkillAtk,"MG_NAPALMBEAT",3; bonus2 bSkillAtk,"MG_SOULSTRIKE",3; bonus2 bSkillAtk,"HW_NAPALMVULCAN",3; if(isequipped(4388)) { bonus2 bSkillAtk,"MG_NAPALMBEAT",5; bonus2 bSkillAtk,"MG_SOULSTRIKE",5; bonus2 bSkillAtk,"HW_NAPALMVULCAN",5; } }</t>
  </si>
  <si>
    <t>Inflict 1% more damage with Storm Gust. Inflict 3% more damage with Frost Nova and Falling Ice Pillar. [Laurell Weinder + Boiled Rice Set] Gain an addictional 3% more damage with Storm Gust. Gain an addictional 5% more damage with Frost Nova and Falling Ice Pillar.</t>
  </si>
  <si>
    <t>Boiled Rice (0.5%)</t>
  </si>
  <si>
    <t>{ bonus2 bSkillAtk,"WZ_STORMGUST",1; bonus2 bSkillAtk,"WZ_FROSTNOVA",3; bonus2 bSkillAtk,"NJ_HYOUSYOURAKU",3; if(isequipped(4350)) { bonus2 bSkillAtk,"WZ_STORMGUST",3; bonus2 bSkillAtk,"WZ_FROSTNOVA",5; bonus2 bSkillAtk,"NJ_HYOUSYOURAKU",5; } }</t>
  </si>
  <si>
    <t>Spirit of Phoenix</t>
  </si>
  <si>
    <t>Spirit of Phoenix contained within a feather. This item will be automatically consumed on death, allowing a player to be resurrected at 100% HP.</t>
  </si>
  <si>
    <t>GM Ring</t>
  </si>
  <si>
    <t>Fast walking speed; +400% Atk; +400% Matk; Seems to have been forged in Mount Doom, can now see into the souls of players. (Can't seem to find Tira though...)</t>
  </si>
  <si>
    <t>{ bonus bIntravision,0; bonus bSpeedRate,1000; bonus bAtkRate,400; bonus bMatkRate,200; }</t>
  </si>
  <si>
    <t>GM Belt</t>
  </si>
  <si>
    <t>100% resistance from everything. Even Okale.</t>
  </si>
  <si>
    <t>{ bonus bNoWeaponDamage,100; bonus bNoMagicDamage,100; bonus bMiscAtkDef,100; }</t>
  </si>
  <si>
    <t>A backpack that will help you during the first steps of your journey. 60% chance to gain 1~1000 zeny when killing a monster. 70% chance of finding Orange Potion when killing a monster.</t>
  </si>
  <si>
    <t>{ bonus2 bAddMonsterDropItem,502,70; bonus2 bGetZenyNum,1000,60; }</t>
  </si>
  <si>
    <t>Safety Ring [1]</t>
  </si>
  <si>
    <t>Ring of Youth [1]</t>
  </si>
  <si>
    <t>Super Novice special equipment. Increases HP at a rate of (100 x Base Level).</t>
  </si>
  <si>
    <t>{ bonus bMaxHP,(BaseLevel*100); }</t>
  </si>
  <si>
    <t>Necklace of Youth [1]</t>
  </si>
  <si>
    <t>Super Novice special equipment. Increases SP at a rate of (10 x Base Level).</t>
  </si>
  <si>
    <t>{ bonus bMaxSP,(BaseLevel*10); }</t>
  </si>
  <si>
    <t>Armor Charm [1]</t>
  </si>
  <si>
    <t>Lantern of Hope [1]</t>
  </si>
  <si>
    <t>A coconut oil lamp in which a dim light that repels evil is burning. STR + 2, adds 10% resistance against Blind.</t>
  </si>
  <si>
    <t>{ bonus bStr,2; bonus2 bResEff,Eff_Blind,10; }</t>
  </si>
  <si>
    <t>Renown Archer's Gloves [1]</t>
  </si>
  <si>
    <t>Gilded Cuirass [1]</t>
  </si>
  <si>
    <t>High quality gilded armour. Cannot be broken by any weapon.</t>
  </si>
  <si>
    <t>Dragon Lord (50%)</t>
  </si>
  <si>
    <t>{ bonus bUnbreakableArmor,0; }</t>
  </si>
  <si>
    <t>High quality gilded boots. Grant the wearer movement speed equal to refine rate x3.</t>
  </si>
  <si>
    <t>{ bonus bSpeedAddRate,(getrefine()*3); }</t>
  </si>
  <si>
    <t>Gilded Buckler [1]</t>
  </si>
  <si>
    <t>High quality gilded buckler. Grants the wearer 20% reduction from Holy, Earth, Wind, and Ghost elements. MDEF +5.</t>
  </si>
  <si>
    <t>Lucifer (50%)</t>
  </si>
  <si>
    <t>{ bonus2 bSubEle,Ele_Holy,20; bonus2 bSubEle,Ele_Earth,20; bonus2 bSubEle,Ele_Wind,20; bonus2 bSubEle,Ele_Ghost,20; bonus bMdef,5; }</t>
  </si>
  <si>
    <t>Gilded Spaulders [1]</t>
  </si>
  <si>
    <t>High quality gilded spaulders. Grant the wearer a chance to reflect single-target magic at a rate of 2x refine rate.</t>
  </si>
  <si>
    <t>Lucifer (25%)</t>
  </si>
  <si>
    <t>{ bonus bMagicDamageReturn,getrefine()*2; }</t>
  </si>
  <si>
    <t>Stealth Potion. Makes the user semi-invisible for ten seconds seconds, and grants a short boost to movement speed.</t>
  </si>
  <si>
    <t>{ misceffect(120); sc_start SC_SpeedUp1,10000,0; }</t>
  </si>
  <si>
    <t>Shrinking potion. Effect remains until death or log out.</t>
  </si>
  <si>
    <t>{ delitem 29514,1; set mpotion,1; atcommand "@size 1"; }</t>
  </si>
  <si>
    <t>Growth potion. Effect remains until death or log out.</t>
  </si>
  <si>
    <t>{ delitem 29515,1; set mpotion,1; atcommand "@size 2"; }</t>
  </si>
  <si>
    <t>Sex change potion. Alters the gender of the user. Effect will apply to all characters on account.</t>
  </si>
  <si>
    <t>{ callfunc "CheckClass"; }</t>
  </si>
  <si>
    <t>Super Fly Wing. Randomly teleports user a total of 250 times before it is consumed.</t>
  </si>
  <si>
    <t>{ set sfw,sfw+1; if(sfw&lt;250) { warp "Random",0,0; } else if(sfw==250) { set sfw,0; warp "Random",0,0; delitem 29517,1; } }</t>
  </si>
  <si>
    <t>Chameleon Hat [1]</t>
  </si>
  <si>
    <t>Headgear with a chameleon effect. Sprite will randomly appear as any one of 250+ headgears upon each equipping.</t>
  </si>
  <si>
    <t>Animal_Furs</t>
  </si>
  <si>
    <t>Cosy animal furs. Give +1 to all stats.</t>
  </si>
  <si>
    <t>Safari Ball. For use only in Safari Zone.</t>
  </si>
  <si>
    <t>{ if(getmapxy(@mapname$,@mapx,@mapy,0,""+strcharinfo(0)+"") != 0) end; if(@mapname$ != "town_pallet") { message strcharinfo(0),"Safari Ball can only be used in Safari Zone."; end; } else { itemskill "SA_TAMINGMONSTER",1; } }</t>
  </si>
  <si>
    <t>Gold Cup</t>
  </si>
  <si>
    <t>Gold Cup. Proof of 10 Poring Soccer victories.</t>
  </si>
  <si>
    <t>Tira Cup. Proof of 25 Poring Soccer victories.</t>
  </si>
  <si>
    <t>Broadcast Scroll. Allows user to broadcast a global message from any location. May only be used once per twenty minutes.</t>
  </si>
  <si>
    <t>{ if(getd($bc+"getcharid(0)") &gt; gettimetick(2)) { mes "[EssenceRO]"; mes "Please wait 20 minutes between broadcasts."; close; } else { mes "[EssenceRO]"; mes "Please input your message."; input @broadcast$; announce ""+strcharinfo(0)+" : " + @broadcast$ + " ",bc_recruit,0x72D0D3; set getd($bc+"getcharid(0)"), gettimetick(2) + 1200; delitem 29523,1; close; } }</t>
  </si>
  <si>
    <t>GvG Warp Scroll</t>
  </si>
  <si>
    <t>GvG Warp Scroll. Warp directly to GvG from any location.</t>
  </si>
  <si>
    <t>{ warp "guild_vs4.gat",0,0; } }</t>
  </si>
  <si>
    <t>Rare Candy</t>
  </si>
  <si>
    <t>Rare Candy found in Safari Zone.</t>
  </si>
  <si>
    <t>Safari Treasure (100%)</t>
  </si>
  <si>
    <t>EssenceRO Minigame Token. Can be exchanged for prizes via the Essence Kafra.</t>
  </si>
  <si>
    <t>Pumpkinring (2.5%)</t>
  </si>
  <si>
    <t>eRO Disguise Token</t>
  </si>
  <si>
    <t>EssenceRO Disguise Token. Exchangeable at Kafra along with a headgear of choice for one new personal Valkyrie Helm disguise option.</t>
  </si>
  <si>
    <t>Star Gladiator Reset Scroll</t>
  </si>
  <si>
    <t>Star Gladiator Reset Scroll. Can be used any time. Resets your Hatred targets and saved maps. There is a one hour delay on this item.</t>
  </si>
  <si>
    <t>{ if(getd($sg+"getcharid(0)") &gt; gettimetick(2)) { message strcharinfo(0),"There is a 1 hour delay after using this item."; end; } else { atcommand strcharinfo(0)+ "@feelreset"; set getd($sg+"getcharid(0)"), gettimetick(2) + 3600; delitem 29532,1; } }</t>
  </si>
  <si>
    <t>eRO Wing Disguise Token</t>
  </si>
  <si>
    <t>EssenceRO Wing Disguise Token. Exchangeable at Kafra along with a headgear of choice for one new personal wing disguise option.</t>
  </si>
  <si>
    <t>Broomstick [1]</t>
  </si>
  <si>
    <t>An old broomstick, enchanted with the power of flight. [ Female Mage ] Allows character to fly.</t>
  </si>
  <si>
    <t>{ if(!Sex) changebase 27; }</t>
  </si>
  <si>
    <t>Carp Fish. When eaten restores about 65 HP.</t>
  </si>
  <si>
    <t>Trout</t>
  </si>
  <si>
    <t>Trout Fish. When eaten restores about 145 HP.</t>
  </si>
  <si>
    <t>Bass</t>
  </si>
  <si>
    <t>Bass Fish. When eaten restores about 70HP &amp; 40SP.</t>
  </si>
  <si>
    <t>{ itemheal 0,rand(20,40); itemheal rand(50,70),0; }</t>
  </si>
  <si>
    <t>Fish Hook</t>
  </si>
  <si>
    <t>Fish Hook Shiny Fish hook. Kinda makes you want to touch it..</t>
  </si>
  <si>
    <t>Novice, Swordsman, Mage, Archer, Acolyte, Merchant, Thief, Knight, Priest, Wizard, Blacksmith, Hunter, Assassin, Crusader, Monk, Sage, Rogue, Alchemist, Bard/Dancer, Soul Linker, Gunslinger, Ninja</t>
  </si>
  <si>
    <t>Basic Rod</t>
  </si>
  <si>
    <t>Basic Rod Crude Rod made out of a jagged Old Branch. Allows you to use fishing level 1.</t>
  </si>
  <si>
    <t>{ if(isequipped(29538)) { } }</t>
  </si>
  <si>
    <t>Super Rod</t>
  </si>
  <si>
    <t>Super Rod Crude Rod made out of an Old Branch. Allows you to use fishing level 2.</t>
  </si>
  <si>
    <t>Advanced Rod</t>
  </si>
  <si>
    <t>Advanced Rod Decent Rod made out of a Dead Branch. Let's hope you don't break it. Allows you to use fishing level 3.</t>
  </si>
  <si>
    <t>Deluxe Rod</t>
  </si>
  <si>
    <t>Deluxe_Rod Decent Rod made out of a Bloody Branch. Let's hope you don't break it. Allows you to use fishing level 4.</t>
  </si>
  <si>
    <t>Bait Worms</t>
  </si>
  <si>
    <t>Bait_Worm A bait worm used for fishing.</t>
  </si>
  <si>
    <t>{ itemheal rand(5,10),0; }</t>
  </si>
  <si>
    <t>Butterfly Net</t>
  </si>
  <si>
    <t>A butterfly net given to you by Lilika. It doesn't look very sturdy, though... Attack : 1</t>
  </si>
  <si>
    <t>{ if(readparam(bDex)&lt;100) { unequip 4; dispbottom "Users who aren't nimble enough with their hands aren't able to hold on to this properly."; end; } }</t>
  </si>
  <si>
    <t>A branch which feels like it is slightly still alive.</t>
  </si>
  <si>
    <t>Mardol Treasure (100%) Skidbladnir Treasure (100%) Viblainn Treasure (100%) Horn Treasure (100%) Hljod Treasure (100%) Gefn Treasure (100%) Andlangr Treasure (100%) Himinn Treasure (100%) Cyr Treasure (100%) Pumpkinring (50%)</t>
  </si>
  <si>
    <t>{ monster "this",-1,-1,"--ja--",-5,1,""; }</t>
  </si>
  <si>
    <t>Light Epsilon [1]</t>
  </si>
  <si>
    <t>A Greek ceremonial axe that possesses the power of holiness. Increases damage inflicted on Demon monster by 3%. Enables use of Level 3 Heal.</t>
  </si>
  <si>
    <t>Orc Hero (5%)</t>
  </si>
  <si>
    <t>{ bonus bAtkEle,Ele_Holy; skill "AL_HEAL",3; bonus2 bAddRace,RC_Demon,3; bonus bUnbreakableWeapon,0; }</t>
  </si>
  <si>
    <t>Gauntlet of Hit [1]</t>
  </si>
  <si>
    <t>Shinobi Sash [1]</t>
  </si>
  <si>
    <t>Evolved Thorny Shield [1]</t>
  </si>
  <si>
    <t>A rough shield covered completely with sharp thorns. An attacker could be injured quite badly running into this shield. MDEF + 2 [+ Horn of the Buffalo] Attack Speed is increased by 20%, Reflect 5% of all Physical Damage back to the enemy which inflicted it.</t>
  </si>
  <si>
    <t>Beelzebub (15%)</t>
  </si>
  <si>
    <t>{ bonus bMDef,2; if (isequipped(2702)) { bonus bAspdRate,20; bonus bShortWeaponDamageReturn,5; } }</t>
  </si>
  <si>
    <t>A Lucky Candy. Exp rate is increased by 5% for 10 minutes.</t>
  </si>
  <si>
    <t>Pumpkinring (5%)</t>
  </si>
  <si>
    <t>{ sc_start SC_EXPBOOST,600000,5; }</t>
  </si>
  <si>
    <t>Enhanced Shackles</t>
  </si>
  <si>
    <t>These steel shackles were clamped on the ankles to prevent some prisoner from escaping. ATK + 30 [Shackles &amp; Bloodied Shackle Ball Equip Set]</t>
  </si>
  <si>
    <t>{ bonus bBaseAtk,30; if (isequipped(2655)||isequipped(2710)) { bonus bBaseAtk,50; bonus2 bAddDefClass,1196,20; bonus2 bAddDefClass,1197,20; } }</t>
  </si>
  <si>
    <t>Orcish Sword [4]</t>
  </si>
  <si>
    <t>Gondul Treasure (20%)</t>
  </si>
  <si>
    <t>Ring of Fire [1]</t>
  </si>
  <si>
    <t>Ring of Wind [1]</t>
  </si>
  <si>
    <t>Ring of Earth [1]</t>
  </si>
  <si>
    <t>Alchemy Dagger [1]</t>
  </si>
  <si>
    <t>A dagger which has been dipped in the blood of a Soul Linker named Noor. Allows the user to use the Twilight Alchemy skills, without the need for Alchemist Link. Attack : 1</t>
  </si>
  <si>
    <t>{ skill "AM_TWILIGHT1",1; skill "AM_TWILIGHT2",1; skill "AM_TWILIGHT3",1; skill "AM_TWILIGHT4",1; skill "AM_TWILIGHT5",1; skill "AM_TWILIGHT6",1; }</t>
  </si>
  <si>
    <t>Iron Wrist [1]</t>
  </si>
  <si>
    <t>Red Silk of Seal [1]</t>
  </si>
  <si>
    <t>{ sc_start SC_STRFood, 1800000, 4; }</t>
  </si>
  <si>
    <t>{ sc_start SC_INTFood, 1800000, 4; }</t>
  </si>
  <si>
    <t>{ sc_start SC_VITFood, 1800000, 4; }</t>
  </si>
  <si>
    <t>{ sc_start SC_AGIFood, 1800000, 4; }</t>
  </si>
  <si>
    <t>{ sc_start SC_DEXFood, 1800000, 4; }</t>
  </si>
  <si>
    <t>{ sc_start SC_LUKFood, 1800000, 4; }</t>
  </si>
  <si>
    <t>{ sc_start SC_STRFood, 1800000, 6; }</t>
  </si>
  <si>
    <t>{ sc_start SC_STRFood, 1800000, 7; }</t>
  </si>
  <si>
    <t>{ sc_start SC_STRFood, 1800000, 8; }</t>
  </si>
  <si>
    <t>{ sc_start SC_STRFood, 1800000, 9; }</t>
  </si>
  <si>
    <t>{ sc_start SC_INTFood, 1800000, 6; }</t>
  </si>
  <si>
    <t>{ sc_start SC_INTFood, 1800000, 7; }</t>
  </si>
  <si>
    <t>{ sc_start SC_INTFood, 1800000, 8; }</t>
  </si>
  <si>
    <t>{ sc_start SC_INTFood, 1800000, 9; }</t>
  </si>
  <si>
    <t>{ sc_start SC_VITFood, 1800000, 6; }</t>
  </si>
  <si>
    <t>{ sc_start SC_VITFood, 1800000, 7; }</t>
  </si>
  <si>
    <t>{ sc_start SC_VITFood, 1800000, 8; }</t>
  </si>
  <si>
    <t>{ sc_start SC_VITFood, 1800000, 9; }</t>
  </si>
  <si>
    <t>{ sc_start SC_AGIFood, 1800000, 6; }</t>
  </si>
  <si>
    <t>{ sc_start SC_AGIFood, 1800000, 7; }</t>
  </si>
  <si>
    <t>{ sc_start SC_AGIFood, 1800000, 8; }</t>
  </si>
  <si>
    <t>{ sc_start SC_AGIFood, 1800000, 9; }</t>
  </si>
  <si>
    <t>{ sc_start SC_DEXFood, 1800000, 7; }</t>
  </si>
  <si>
    <t>{ sc_start SC_DEXFood, 1800000, 8; }</t>
  </si>
  <si>
    <t>{ sc_start SC_DEXFood, 1800000, 9; }</t>
  </si>
  <si>
    <t>{ sc_start SC_LUKFood, 1800000, 6; }</t>
  </si>
  <si>
    <t>{ sc_start SC_LUKFood, 1800000, 7; }</t>
  </si>
  <si>
    <t>{ sc_start SC_LUKFood, 1800000, 8; }</t>
  </si>
  <si>
    <t>{ sc_start SC_LUKFood, 1800000, 9; }</t>
  </si>
  <si>
    <t>Aliza Pokeball</t>
  </si>
  <si>
    <t>A Pokeball in which an Aliza Cute Pet rests. Can be hatched by using a Pet Incubator.</t>
  </si>
  <si>
    <t>Angeling Pokeball</t>
  </si>
  <si>
    <t>A Pokeball in which an Angeling Cute Pet rests. Can be hatched by using a Pet Incubator.</t>
  </si>
  <si>
    <t>Antonio Pokeball</t>
  </si>
  <si>
    <t>A Pokeball in which an Antonio Cute Pet rests. Can be hatched by using a Pet Incubator.</t>
  </si>
  <si>
    <t>Arc Angeling Pokeball</t>
  </si>
  <si>
    <t>A Pokeball in which an Arc Angeling Cute Pet rests. Can be hatched by using a Pet Incubator.</t>
  </si>
  <si>
    <t>Baby Leopard Pokeball</t>
  </si>
  <si>
    <t>A Pokeball in which a Baby Leopard Cute Pet rests. Can be hatched by using a Pet Incubator.</t>
  </si>
  <si>
    <t>Breeze Pokeball</t>
  </si>
  <si>
    <t>A Pokeball in which a Breeze Cute Pet rests. Can be hatched by using a Pet Incubator.</t>
  </si>
  <si>
    <t>Beholder Pokeball</t>
  </si>
  <si>
    <t>A Pokeball in which a Beholder Cute Pet rests. Can be hatched by using a Pet Incubator.</t>
  </si>
  <si>
    <t>Boiled Rice Pokeball</t>
  </si>
  <si>
    <t>A Pokeball in which a Boiled Rice Cute Pet rests. Can be hatched by using a Pet Incubator.</t>
  </si>
  <si>
    <t>Carat Pokeball</t>
  </si>
  <si>
    <t>A Pokeball in which a Carat Cute Pet rests. Can be hatched by using a Pet Incubator.</t>
  </si>
  <si>
    <t>Cat o' Nine Tails Pokeball</t>
  </si>
  <si>
    <t>A Pokeball in which a Cat o' Nine Tails Cute Pet rests. Can be hatched by using a Pet Incubator.</t>
  </si>
  <si>
    <t>Chepet Pokeball</t>
  </si>
  <si>
    <t>A Pokeball in which a Chepet Cute Pet rests. Can be hatched by using a Pet Incubator.</t>
  </si>
  <si>
    <t>Choco Pokeball</t>
  </si>
  <si>
    <t>A Pokeball in which a Choco Cute Pet rests. Can be hatched by using a Pet Incubator.</t>
  </si>
  <si>
    <t>Christmas Jakk Pokeball</t>
  </si>
  <si>
    <t>A Pokeball in which a Christmas Jack Cute Pet rests. Can be hatched by using a Pet Incubator.</t>
  </si>
  <si>
    <t>Chung E Pokeball</t>
  </si>
  <si>
    <t>A Pokeball in which a Chung E Cute Pet rests. Can be hatched by using a Pet Incubator.</t>
  </si>
  <si>
    <t>Cruiser Pokeball</t>
  </si>
  <si>
    <t>A Pokeball in which a Cruiser Cute Pet rests. Can be hatched by using a Pet Incubator.</t>
  </si>
  <si>
    <t>Deleter Pokeball</t>
  </si>
  <si>
    <t>A Pokeball in which a Deleter Cute Pet rests. Can be hatched by using a Pet Incubator.</t>
  </si>
  <si>
    <t>Deviace Pokeball</t>
  </si>
  <si>
    <t>A Pokeball in which a Deviace Cute Pet rests. Can be hatched by using a Pet Incubator.</t>
  </si>
  <si>
    <t>Deviling Pokeball</t>
  </si>
  <si>
    <t>A Pokeball in which a Deviling Cute Pet rests. Can be hatched by using a Pet Incubator.</t>
  </si>
  <si>
    <t>Diabolic Pokeball</t>
  </si>
  <si>
    <t>A Pokeball in which a Diabolic Cute Pet rests. Can be hatched by using a Pet Incubator.</t>
  </si>
  <si>
    <t>Disguise Pokeball</t>
  </si>
  <si>
    <t>A Pokeball in which a Disguise Cute Pet rests. Can be hatched by using a Pet Incubator.</t>
  </si>
  <si>
    <t>Doppelganger Pokeball</t>
  </si>
  <si>
    <t>A Pokeball in which a Doppelganger Cute Pet rests. Can be hatched by using a Pet Incubator.</t>
  </si>
  <si>
    <t>A Pokeball in which an Earth Crystal Cute Pet rests. Can be hatched by using a Pet Incubator.</t>
  </si>
  <si>
    <t>Eclipse Pokeball</t>
  </si>
  <si>
    <t>A Pokeball in which an Eclipse Cute Pet rests. Can be hatched by using a Pet Incubator.</t>
  </si>
  <si>
    <t>Eddga Pokeball</t>
  </si>
  <si>
    <t>A Pokeball in which an Eddga Cute Pet rests. Can be hatched by using a Pet Incubator.</t>
  </si>
  <si>
    <t>Executioner Pokeball</t>
  </si>
  <si>
    <t>A Pokeball in which an Executioner Cute Pet rests. Can be hatched by using a Pet Incubator.</t>
  </si>
  <si>
    <t>Fake Angel Pokeball</t>
  </si>
  <si>
    <t>A Pokeball in which a Fake Angel Cute Pet rests. Can be hatched by using a Pet Incubator.</t>
  </si>
  <si>
    <t>A Pokeball in which a Fire Crystal Cute Pet rests. Can be hatched by using a Pet Incubator.</t>
  </si>
  <si>
    <t>Galapago Pokeball</t>
  </si>
  <si>
    <t>A Pokeball in which a Galapago Cute Pet rests. Can be hatched by using a Pet Incubator.</t>
  </si>
  <si>
    <t>Garm Baby Pokeball</t>
  </si>
  <si>
    <t>A Pokeball in which a Garm Baby Cute Pet rests. Can be hatched by using a Pet Incubator.</t>
  </si>
  <si>
    <t>Gemini-S58 Pokeball</t>
  </si>
  <si>
    <t>A Pokeball in which a Gemini-S58 Cute Pet rests. Can be hatched by using a Pet Incubator.</t>
  </si>
  <si>
    <t>Ghostring Pokeball</t>
  </si>
  <si>
    <t>A Pokeball in which a Ghostring Cute Pet rests. Can be hatched by using a Pet Incubator.</t>
  </si>
  <si>
    <t>Gloom Under Night Pokeball</t>
  </si>
  <si>
    <t>A Pokeball in which a Gloom Under Night Cute Pet rests. Can be hatched by using a Pet Incubator.</t>
  </si>
  <si>
    <t>A Pokeball in which a Golden Savage Cute Pet rests. Can be hatched by using a Pet Incubator.</t>
  </si>
  <si>
    <t>Hylozoist Pokeball</t>
  </si>
  <si>
    <t>A Pokeball in which a Hylozoist Cute Pet rests. Can be hatched by using a Pet Incubator.</t>
  </si>
  <si>
    <t>Injustice Pokeball</t>
  </si>
  <si>
    <t>A Pokeball in which an Injustice Cute Pet rests. Can be hatched by using a Pet Incubator.</t>
  </si>
  <si>
    <t>Jakk Pokeball</t>
  </si>
  <si>
    <t>A Pokeball in which a Jakk Cute Pet rests. Can be hatched by using a Pet Incubator.</t>
  </si>
  <si>
    <t>Stormy Knight Pokeball</t>
  </si>
  <si>
    <t>A Pokeball in which a Stormy Knight Cute Pet rests. Can be hatched by using a Pet Incubator.</t>
  </si>
  <si>
    <t>Leaf Cat Pokeball</t>
  </si>
  <si>
    <t>A Pokeball in which a Leaf Cat Cute Pet rests. Can be hatched by using a Pet Incubator.</t>
  </si>
  <si>
    <t>Li Mi Mang Ryang Pokeball</t>
  </si>
  <si>
    <t>A Pokeball in which a Li Mi Mang Ryang Cute Pet rests. Can be hatched by using a Pet Incubator.</t>
  </si>
  <si>
    <t>Lude Pokeball</t>
  </si>
  <si>
    <t>A Pokeball in which a Lude Cute Pet rests. Can be hatched by using a Pet Incubator.</t>
  </si>
  <si>
    <t>Mime Monkey Pokeball</t>
  </si>
  <si>
    <t>A Pokeball in which a Mime Monkey Cute Pet rests. Can be hatched by using a Pet Incubator.</t>
  </si>
  <si>
    <t>Mini Demon Pokeball</t>
  </si>
  <si>
    <t>A Pokeball in which a Mini Demon Cute Pet rests. Can be hatched by using a Pet Incubator.</t>
  </si>
  <si>
    <t>Mistress Pokeball</t>
  </si>
  <si>
    <t>A Pokeball in which a Mistress Cute Pet rests. Can be hatched by using a Pet Incubator.</t>
  </si>
  <si>
    <t>Mobster Pokeball</t>
  </si>
  <si>
    <t>A Pokeball in which a Mobster Cute Pet rests. Can be hatched by using a Pet Incubator.</t>
  </si>
  <si>
    <t>Moonlight Flower Pokeball</t>
  </si>
  <si>
    <t>A Pokeball in which a Moonlight Flower Cute Pet rests. Can be hatched by using a Pet Incubator.</t>
  </si>
  <si>
    <t>Nine Tail Pokeball</t>
  </si>
  <si>
    <t>A Pokeball in which a Nine Tail Cute Pet rests. Can be hatched by using a Pet Incubator.</t>
  </si>
  <si>
    <t>Observation Pokeball</t>
  </si>
  <si>
    <t>A Pokeball in which an Observation Cute Pet rests. Can be hatched by using a Pet Incubator.</t>
  </si>
  <si>
    <t>Orc Baby Pokeball</t>
  </si>
  <si>
    <t>A Pokeball in which an Orc Baby Cute Pet rests. Can be hatched by using a Pet Incubator.</t>
  </si>
  <si>
    <t>Quve Pokeball</t>
  </si>
  <si>
    <t>A Pokeball in which a Quve Cute Pet rests. Can be hatched by using a Pet Incubator.</t>
  </si>
  <si>
    <t>Rafflesia Pokeball</t>
  </si>
  <si>
    <t>A Pokeball in which a Rafflesia Cute Pet rests. Can be hatched by using a Pet Incubator.</t>
  </si>
  <si>
    <t>Rice Cake Boy Pokeball</t>
  </si>
  <si>
    <t>A Pokeball in which a Rice Cake Boy Cute Pet rests. Can be hatched by using a Pet Incubator.</t>
  </si>
  <si>
    <t>Shelter Pokeball</t>
  </si>
  <si>
    <t>A Pokeball in which a Shelter Cute Pet rests. Can be hatched by using a Pet Incubator.</t>
  </si>
  <si>
    <t>Skeggiold Pokeball</t>
  </si>
  <si>
    <t>A Pokeball in which a Skeggiold Cute Pet rests. Can be hatched by using a Pet Incubator.</t>
  </si>
  <si>
    <t>Soccer Ball Pokeball</t>
  </si>
  <si>
    <t>A Pokeball in which a Soccer Ball Cute Pet rests. Can be hatched by using a Pet Incubator.</t>
  </si>
  <si>
    <t>Solace Pokeball</t>
  </si>
  <si>
    <t>A Pokeball in which a Solace Cute Pet rests. Can be hatched by using a Pet Incubator.</t>
  </si>
  <si>
    <t>Tao Gunka Pokeball</t>
  </si>
  <si>
    <t>A Pokeball in which a Tao Gunka Cute Pet rests. Can be hatched by using a Pet Incubator.</t>
  </si>
  <si>
    <t>Thanatos Despero Pokeball</t>
  </si>
  <si>
    <t>A Pokeball in which a Thanatos Despero Cute Pet rests. Can be hatched by using a Pet Incubator.</t>
  </si>
  <si>
    <t>Thanatos Dolor Pokeball</t>
  </si>
  <si>
    <t>A Pokeball in which a Thanatos Dolor Cute Pet rests. Can be hatched by using a Pet Incubator.</t>
  </si>
  <si>
    <t>Thanatos Maero Pokeball</t>
  </si>
  <si>
    <t>A Pokeball in which a Thanatos Maero Cute Pet rests. Can be hatched by using a Pet Incubator.</t>
  </si>
  <si>
    <t>Thanatos Odium Pokeball</t>
  </si>
  <si>
    <t>A Pokeball in which a Thanatos Odium Cute Pet rests. Can be hatched by using a Pet Incubator.</t>
  </si>
  <si>
    <t>The Paper Pokeball</t>
  </si>
  <si>
    <t>A Pokeball in which a The Paper Cute Pet rests. Can be hatched by using a Pet Incubator.</t>
  </si>
  <si>
    <t>Valkyrie Randgris Pokeball</t>
  </si>
  <si>
    <t>A Pokeball in which a Valkyrie Randgris Cute Pet rests. Can be hatched by using a Pet Incubator.</t>
  </si>
  <si>
    <t>Violy Pokeball</t>
  </si>
  <si>
    <t>A Pokeball in which a Violy Cute Pet rests. Can be hatched by using a Pet Incubator.</t>
  </si>
  <si>
    <t>A Pokeball in which a Water Crystal Cute Pet rests. Can be hatched by using a Pet Incubator.</t>
  </si>
  <si>
    <t>Wicked Nymph Pokeball</t>
  </si>
  <si>
    <t>A Pokeball in which a Wicked Nymph Cute Pet rests. Can be hatched by using a Pet Incubator.</t>
  </si>
  <si>
    <t>Wild Rose Pokeball</t>
  </si>
  <si>
    <t>A Pokeball in which a Wild Rose Cute Pet rests. Can be hatched by using a Pet Incubator.</t>
  </si>
  <si>
    <t>A Pokeball in which a Wind Crystal Cute Pet rests. Can be hatched by using a Pet Incubator.</t>
  </si>
  <si>
    <t>Wind Ghost Pokeball</t>
  </si>
  <si>
    <t>A Pokeball in which a Wind Ghost Cute Pet rests. Can be hatched by using a Pet Incubator.</t>
  </si>
  <si>
    <t>An egg in which a Fairy Cute Pet rests. Can be hatched by using a Pet Incubator.</t>
  </si>
  <si>
    <t>Alligator Pokeball</t>
  </si>
  <si>
    <t>A Pokeball in which an Alligator Cute Pet rests. Can be hatched by using a Pet Incubator.</t>
  </si>
  <si>
    <t>Alicel Pokeball</t>
  </si>
  <si>
    <t>A Pokeball in which an Alicel Cute Pet rests. Can be hatched by using a Pet Incubator.</t>
  </si>
  <si>
    <t>Am Mut Pokeball</t>
  </si>
  <si>
    <t>A Pokeball in which an Am Mut Cute Pet rests. Can be hatched by using a Pet Incubator.</t>
  </si>
  <si>
    <t>Assaulter Pokeball</t>
  </si>
  <si>
    <t>A Pokeball in which an Assaulter Cute Pet rests. Can be hatched by using a Pet Incubator.</t>
  </si>
  <si>
    <t>Aster Pokeball</t>
  </si>
  <si>
    <t>A Pokeball in which an Aster Cute Pet rests. Can be hatched by using a Pet Incubator.</t>
  </si>
  <si>
    <t>Atroce Pokeball</t>
  </si>
  <si>
    <t>A Pokeball in which an Atroce Cute Pet rests. Can be hatched by using a Pet Incubator.</t>
  </si>
  <si>
    <t>Banshee Pokeball</t>
  </si>
  <si>
    <t>A Pokeball in which a Banshee Cute Pet rests. Can be hatched by using a Pet Incubator.</t>
  </si>
  <si>
    <t>Brilight Pokeball</t>
  </si>
  <si>
    <t>A Pokeball in which a Brilight Cute Pet rests. Can be hatched by using a Pet Incubator.</t>
  </si>
  <si>
    <t>Byorgue Pokeball</t>
  </si>
  <si>
    <t>A Pokeball in which a Byorgue Cute Pet rests. Can be hatched by using a Pet Incubator.</t>
  </si>
  <si>
    <t>Christmas Cookie Pokeball</t>
  </si>
  <si>
    <t>A Pokeball in which a Christmas Cookie Cute Pet rests. Can be hatched by using a Pet Incubator.</t>
  </si>
  <si>
    <t>Christmas Goblin Pokeball</t>
  </si>
  <si>
    <t>A Pokeball in which a Christmas Goblin Cute Pet rests. Can be hatched by using a Pet Incubator.</t>
  </si>
  <si>
    <t>Dancing Dragon Pokeball</t>
  </si>
  <si>
    <t>A Pokeball in which a Dancing Dragon Cute Pet rests. Can be hatched by using a Pet Incubator.</t>
  </si>
  <si>
    <t>Explosion Pokeball</t>
  </si>
  <si>
    <t>A Pokeball in which an Explosion Cute Pet rests. Can be hatched by using a Pet Incubator.</t>
  </si>
  <si>
    <t>Flame Skull Pokeball</t>
  </si>
  <si>
    <t>A Pokeball in which a Flame Skull Cute Pet rests. Can be hatched by using a Pet Incubator.</t>
  </si>
  <si>
    <t>Freezer Pokeball</t>
  </si>
  <si>
    <t>A Pokeball in which a Freezer Cute Pet rests. Can be hatched by using a Pet Incubator.</t>
  </si>
  <si>
    <t>Fur Seal Pokeball</t>
  </si>
  <si>
    <t>A Pokeball in which a Fur Seal Cute Pet rests. Can be hatched by using a Pet Incubator.</t>
  </si>
  <si>
    <t>Golden Thief Bug Pokeball</t>
  </si>
  <si>
    <t>A Pokeball in which a Golden Thief Bug Cute Pet rests. Can be hatched by using a Pet Incubator.</t>
  </si>
  <si>
    <t>Harpy Pokeball</t>
  </si>
  <si>
    <t>A Pokeball in which a Harpy Cute Pet rests. Can be hatched by using a Pet Incubator.</t>
  </si>
  <si>
    <t>Heater Pokeball</t>
  </si>
  <si>
    <t>A Pokeball in which a Heater Cute Pet rests. Can be hatched by using a Pet Incubator.</t>
  </si>
  <si>
    <t>Hell Poodle Pokeball</t>
  </si>
  <si>
    <t>A Pokeball in which a Hell Poodle Cute Pet rests. Can be hatched by using a Pet Incubator.</t>
  </si>
  <si>
    <t>Hyegun Pokeball</t>
  </si>
  <si>
    <t>A Pokeball in which a Hyegun Cute Pet rests. Can be hatched by using a Pet Incubator.</t>
  </si>
  <si>
    <t>Knocker Pokeball</t>
  </si>
  <si>
    <t>A Pokeball in which a Knocker Cute Pet rests. Can be hatched by using a Pet Incubator.</t>
  </si>
  <si>
    <t>Kobold Leader Pokeball</t>
  </si>
  <si>
    <t>A Pokeball in which a Kobold Leader Cute Pet rests. Can be hatched by using a Pet Incubator.</t>
  </si>
  <si>
    <t>Kraben Pokeball</t>
  </si>
  <si>
    <t>A Pokeball in which a Kraben Cute Pet rests. Can be hatched by using a Pet Incubator.</t>
  </si>
  <si>
    <t>Lesavka Pokeball</t>
  </si>
  <si>
    <t>A Pokeball in which a Mavka Cute Pet rests. Can be hatched by using a Pet Incubator.</t>
  </si>
  <si>
    <t>Marc Pokeball</t>
  </si>
  <si>
    <t>A Pokeball in which a Marc Cute Pet rests. Can be hatched by using a Pet Incubator.</t>
  </si>
  <si>
    <t>Mole Pokeball</t>
  </si>
  <si>
    <t>A Pokeball in which a Mole Cute Pet rests. Can be hatched by using a Pet Incubator.</t>
  </si>
  <si>
    <t>Myst Case Pokeball</t>
  </si>
  <si>
    <t>A Pokeball in which a Myst Case Cute Pet rests. Can be hatched by using a Pet Incubator.</t>
  </si>
  <si>
    <t>Mysteltainn Pokeball</t>
  </si>
  <si>
    <t>A Pokeball in which a Mysteltainn Cute Pet rests. Can be hatched by using a Pet Incubator.</t>
  </si>
  <si>
    <t>A Pokeball in which a Novus Cute Pet rests. Can be hatched by using a Pet Incubator.</t>
  </si>
  <si>
    <t>Osiris Pokeball</t>
  </si>
  <si>
    <t>A Pokeball in which an Osiris Cute Pet rests. Can be hatched by using a Pet Incubator.</t>
  </si>
  <si>
    <t>Sea Otter Pokeball</t>
  </si>
  <si>
    <t>A Pokeball in which a Sea Otter Cute Pet rests. Can be hatched by using a Pet Incubator.</t>
  </si>
  <si>
    <t>Seeker Pokeball</t>
  </si>
  <si>
    <t>A Pokeball in which a Seeker Cute Pet rests. Can be hatched by using a Pet Incubator.</t>
  </si>
  <si>
    <t>Siroma Pokeball</t>
  </si>
  <si>
    <t>A Pokeball in which a Siroma Cute Pet rests. Can be hatched by using a Pet Incubator.</t>
  </si>
  <si>
    <t>Teddy Bear Pokeball</t>
  </si>
  <si>
    <t>A Pokeball in which a Teddy Bear Cute Pet rests. Can be hatched by using a Pet Incubator.</t>
  </si>
  <si>
    <t>Tirfing Pokeball</t>
  </si>
  <si>
    <t>A Pokeball in which a Tirfing Cute Pet rests. Can be hatched by using a Pet Incubator.</t>
  </si>
  <si>
    <t>Turtle General Pokeball</t>
  </si>
  <si>
    <t>A Pokeball in which a Turtle General Cute Pet rests. Can be hatched by using a Pet Incubator.</t>
  </si>
  <si>
    <t>Wild Ginseng Pokeball</t>
  </si>
  <si>
    <t>A Pokeball in which a Wild Ginseng Cute Pet rests. Can be hatched by using a Pet Incubator.</t>
  </si>
  <si>
    <t>Cowring Pokeball</t>
  </si>
  <si>
    <t>A Pokeball in which a Cowring Cute Pet rests. Can be hatched by using a Pet Incubator.</t>
  </si>
  <si>
    <t>Sapling Pokeball</t>
  </si>
  <si>
    <t>A Pokeball in which a Sapling Cute Pet rests. Can be hatched by using a Pet Incubator.</t>
  </si>
  <si>
    <t>Whispering Pokeball</t>
  </si>
  <si>
    <t>A Pokeball in which a Whispering Cute Pet rests. Can be hatched by using a Pet Incubator.</t>
  </si>
  <si>
    <t>Aquaring Pokeball</t>
  </si>
  <si>
    <t>A Pokeball in which an Aquaring Cute Pet rests. Can be hatched by using a Pet Incubator.</t>
  </si>
  <si>
    <t>Skeling Pokeball</t>
  </si>
  <si>
    <t>A Pokeball in which a Skeling Cute Pet rests. Can be hatched by using a Pet Incubator.</t>
  </si>
  <si>
    <t>Drake Pokeball</t>
  </si>
  <si>
    <t>A Pokeball in which a Drake Cute Pet rests. Can be hatched by using a Pet Incubator.</t>
  </si>
  <si>
    <t>Marine Sphere Pokeball</t>
  </si>
  <si>
    <t>A Pokeball in which a Marine Sphere Cute Pet rests. Can be hatched by using a Pet Incubator.</t>
  </si>
  <si>
    <t>Aliot Pokeball</t>
  </si>
  <si>
    <t>A Pokeball in which an Aliot Cute Pet rests. Can be hatched by using a Pet Incubator.</t>
  </si>
  <si>
    <t>Sasquatch Pokeball</t>
  </si>
  <si>
    <t>A Pokeball in which a Sasquatch Cute Pet rests. Can be hatched by using a Pet Incubator.</t>
  </si>
  <si>
    <t>Ifrit Pokeball</t>
  </si>
  <si>
    <t>A Pokeball in which an Ifrit Cute Pet rests. Can be hatched by using a Pet Incubator.</t>
  </si>
  <si>
    <t>Icicle Pokeball</t>
  </si>
  <si>
    <t>A Pokeball in which an Icicle Cute Pet rests. Can be hatched by using a Pet Incubator.</t>
  </si>
  <si>
    <t>Anopheles Pokeball</t>
  </si>
  <si>
    <t>A Pokeball in which an Anopheles Cute Pet rests. Can be hatched by using a Pet Incubator.</t>
  </si>
  <si>
    <t>Orc Lady Pokeball</t>
  </si>
  <si>
    <t>A Pokeball in which an Orc Lady Cute Pet rests. Can be hatched by using a Pet Incubator.</t>
  </si>
  <si>
    <t>Hode Pokeball</t>
  </si>
  <si>
    <t>A Pokeball in which a Hode Cute Pet rests. Can be hatched by using a Pet Incubator.</t>
  </si>
  <si>
    <t>Hydra Pokeball</t>
  </si>
  <si>
    <t>A Pokeball in which a Hydra Cute Pet rests. Can be hatched by using a Pet Incubator.</t>
  </si>
  <si>
    <t>Mavka Pokeball</t>
  </si>
  <si>
    <t>A Pokeball in which a Lesavka Cute Pet rests. Can be hatched by using a Pet Incubator.</t>
  </si>
  <si>
    <t>Spring Rabbit Pokeball</t>
  </si>
  <si>
    <t>A Pokeball in which a Spring Rabbit Cute Pet rests. Can be hatched by using a Pet Incubator.</t>
  </si>
  <si>
    <t>Gremlin Pokeball</t>
  </si>
  <si>
    <t>A Pokeball in which a Gremlin Cute Pet rests. Can be hatched by using a Pet Incubator.</t>
  </si>
  <si>
    <t>Mimic Pokeball</t>
  </si>
  <si>
    <t>A Pokeball in which a Mimic Cute Pet rests. Can be hatched by using a Pet Incubator.</t>
  </si>
  <si>
    <t>Santa Poring Pokeball</t>
  </si>
  <si>
    <t>A Pokeball in which a Santa Poring Cute Pet rests. Can be hatched by using a Pet Incubator.</t>
  </si>
  <si>
    <t>Wakizashi Pokeball</t>
  </si>
  <si>
    <t>A Pokeball in which a Wakizashi Cute Pet rests. Can be hatched by using a Pet Incubator.</t>
  </si>
  <si>
    <t>Retribution Pokeball</t>
  </si>
  <si>
    <t>A Pokeball in which a Retribution Cute Pet rests. Can be hatched by using a Pet Incubator.</t>
  </si>
  <si>
    <t>Snowier Pokeball</t>
  </si>
  <si>
    <t>A Pokeball in which a Snowier Cute Pet rests. Can be hatched by using a Pet Incubator.</t>
  </si>
  <si>
    <t>Raggler Pokeball</t>
  </si>
  <si>
    <t>A Pokeball in which a Raggler Cute Pet rests. Can be hatched by using a Pet Incubator.</t>
  </si>
  <si>
    <t>Dryad Pokeball</t>
  </si>
  <si>
    <t>A Pokeball in which a Dryad Cute Pet rests. Can be hatched by using a Pet Incubator.</t>
  </si>
  <si>
    <t>Skogul Pokeball</t>
  </si>
  <si>
    <t>A Pokeball in which a Skogul Cute Pet rests. Can be hatched by using a Pet Incubator.</t>
  </si>
  <si>
    <t>Wolf Pokeball</t>
  </si>
  <si>
    <t>A Pokeball in which a Wolf Cute Pet rests. Can be hatched by using a Pet Incubator.</t>
  </si>
  <si>
    <t>Anolian Pokeball</t>
  </si>
  <si>
    <t>A Pokeball in which an Anolian Cute Pet rests. Can be hatched by using a Pet Incubator.</t>
  </si>
  <si>
    <t>A Pokeball in which a Snow Bunny Cute Pet rests. Can be hatched by using a Pet Incubator.</t>
  </si>
  <si>
    <t>Heartring Pokeball</t>
  </si>
  <si>
    <t>A Pokeball in which a Heartring Cute Pet rests. Can be hatched by using a Pet Incubator.</t>
  </si>
  <si>
    <t>Margaretha Solin Pokeball</t>
  </si>
  <si>
    <t>A Pokeball in which a Margaretha Solin Cute Pet rests. Can be hatched by using a Pet Incubator.</t>
  </si>
  <si>
    <t>Eremes Guile Pokeball</t>
  </si>
  <si>
    <t>A Pokeball in which an Eremes Guile Cute Pet rests. Can be hatched by using a Pet Incubator.</t>
  </si>
  <si>
    <t>Seyren Windsor Pokeball</t>
  </si>
  <si>
    <t>A Pokeball in which a Seyren Windsor Cute Pet rests. Can be hatched by using a Pet Incubator.</t>
  </si>
  <si>
    <t>Howard Alt-Eisen Pokeball</t>
  </si>
  <si>
    <t>A Pokeball in which a Howard Alt-Eisen Cute Pet rests. Can be hatched by using a Pet Incubator.</t>
  </si>
  <si>
    <t>Cecil Damon Pokeball</t>
  </si>
  <si>
    <t>A Pokeball in which a Cecil Damon Cute Pet rests. Can be hatched by using a Pet Incubator.</t>
  </si>
  <si>
    <t>Kathryne Keyron Pokeball</t>
  </si>
  <si>
    <t>A Pokeball in which a Kathryne Keyron Cute Pet rests. Can be hatched by using a Pet Incubator.</t>
  </si>
  <si>
    <t>Wickebine Tres Pokeball</t>
  </si>
  <si>
    <t>A Pokeball in which a Wickebine Tres Cute Pet rests. Can be hatched by using a Pet Incubator.</t>
  </si>
  <si>
    <t>Armeyer Dinze Pokeball</t>
  </si>
  <si>
    <t>A Pokeball in which an Armeyer Dinze Cute Pet rests. Can be hatched by using a Pet Incubator.</t>
  </si>
  <si>
    <t>Errende Ebecee Pokeball</t>
  </si>
  <si>
    <t>A Pokeball in which an Errende Ebecee Cute Pet rests. Can be hatched by using a Pet Incubator.</t>
  </si>
  <si>
    <t>Kavach Icarus Pokeball</t>
  </si>
  <si>
    <t>A Pokeball in which a Kavach Icarus Cute Pet rests. Can be hatched by using a Pet Incubator.</t>
  </si>
  <si>
    <t>Laurell Weinder Pokeball</t>
  </si>
  <si>
    <t>A Pokeball in which a Laurell Weinder Cute Pet rests. Can be hatched by using a Pet Incubator.</t>
  </si>
  <si>
    <t>Garden Keeper Pokeball</t>
  </si>
  <si>
    <t>A Pokeball in which a Garden Keeper Cute Pet rests. Can be hatched by using a Pet Incubator.</t>
  </si>
  <si>
    <t>Garden Watcher Pokeball</t>
  </si>
  <si>
    <t>A Pokeball in which a Garden Watcher Cute Pet rests. Can be hatched by using a Pet Incubator.</t>
  </si>
  <si>
    <t>A Pokeball in which a Hillslion Cute Pet rests. Can be hatched by using a Pet Incubator.</t>
  </si>
  <si>
    <t>Trevante Deschain Pokeball</t>
  </si>
  <si>
    <t>A Pokeball in which a Trevante Deschain Cute Pet rests. Can be hatched by using a Pet Incubator.</t>
  </si>
  <si>
    <t>Adelinde Rinslet Pokeball</t>
  </si>
  <si>
    <t>A Pokeball in which an Adelinde Rinslet Cute Pet rests. Can be hatched by using a Pet Incubator.</t>
  </si>
  <si>
    <t>Marie Heinrike Pokeball</t>
  </si>
  <si>
    <t>A Pokeball in which a Marie Heinrike Cute Pet rests. Can be hatched by using a Pet Incubator.</t>
  </si>
  <si>
    <t>Yoko Fujibayashi Pokeball</t>
  </si>
  <si>
    <t>A Pokeball in which a Yoko Fujibayashi Cute Pet rests. Can be hatched by using a Pet Incubator.</t>
  </si>
  <si>
    <t>Guinevere Bastion Pokeball</t>
  </si>
  <si>
    <t>A Pokeball in which a Guinevere Bastion Cute Pet rests. Can be hatched by using a Pet Incubator.</t>
  </si>
  <si>
    <t>Cyntheia Vantes Pokeball</t>
  </si>
  <si>
    <t>A Pokeball in which a Cyntheia Vantes Cute Pet rests. Can be hatched by using a Pet Incubator.</t>
  </si>
  <si>
    <t>Caelia Ambrose Pokeball</t>
  </si>
  <si>
    <t>A Pokeball in which a Caelia Ambrose Cute Pet rests. Can be hatched by using a Pet Incubator.</t>
  </si>
  <si>
    <t>Zelith Aria Pokeball</t>
  </si>
  <si>
    <t>A Pokeball in which a Zelith Aria Cute Pet rests. Can be hatched by using a Pet Incubator.</t>
  </si>
  <si>
    <t>Hendrik Ein Pokeball</t>
  </si>
  <si>
    <t>A Pokeball in which a Hendrik Ein Cute Pet rests. Can be hatched by using a Pet Incubator.</t>
  </si>
  <si>
    <t>Bigfoot Pokeball</t>
  </si>
  <si>
    <t>A Pokeball in which a Bigfoot Cute Pet rests. Can be hatched by using a Pet Incubator.</t>
  </si>
  <si>
    <t>Zipper Bear Pokeball</t>
  </si>
  <si>
    <t>A Pokeball in which a Zipper Bear Cute Pet rests. Can be hatched by using a Pet Incubator.</t>
  </si>
  <si>
    <t>Demonring Pokeball</t>
  </si>
  <si>
    <t>A Pokeball in which a Demonring Cute Pet rests. Can be hatched by using a Pet Incubator.</t>
  </si>
  <si>
    <t>Bomb Poring Pokeball</t>
  </si>
  <si>
    <t>A Pokeball in which a Bomb Poring Cute Pet rests. Can be hatched by using a Pet Incubator.</t>
  </si>
  <si>
    <t>Raydric Pokeball</t>
  </si>
  <si>
    <t>A Pokeball in which a Raydric Cute Pet rests. Can be hatched by using a Pet Incubator.</t>
  </si>
  <si>
    <t>Kobold Pokeball</t>
  </si>
  <si>
    <t>A Pokeball in which a Kobold Cute Pet rests. Can be hatched by using a Pet Incubator.</t>
  </si>
  <si>
    <t>Dimik Pokeball</t>
  </si>
  <si>
    <t>A Pokeball in which a Dimik Cute Pet rests. Can be hatched by using a Pet Incubator.</t>
  </si>
  <si>
    <t>Tarou Pokeball</t>
  </si>
  <si>
    <t>A Pokeball in which a Tarou Cute Pet rests. Can be hatched by using a Pet Incubator.</t>
  </si>
  <si>
    <t>Cramp Pokeball</t>
  </si>
  <si>
    <t>A Pokeball in which a Cramp Cute Pet rests. Can be hatched by using a Pet Incubator.</t>
  </si>
  <si>
    <t>Grand Peco Pokeball</t>
  </si>
  <si>
    <t>A Pokeball in which a Grand Peco Cute Pet rests. Can be hatched by using a Pet Incubator.</t>
  </si>
  <si>
    <t>Anacondaq Pokeball</t>
  </si>
  <si>
    <t>A Pokeball in which an Anacondaq Cute Pet rests. Can be hatched by using a Pet Incubator.</t>
  </si>
  <si>
    <t>Baby Skoll Pokeball</t>
  </si>
  <si>
    <t>A Pokeball in which a Baby Skoll Cute Pet rests. Can be hatched by using a Pet Incubator.</t>
  </si>
  <si>
    <t>Creamy Pokeball</t>
  </si>
  <si>
    <t>A Pokeball in which a Creamy Cute Pet rests. Can be hatched by using a Pet Incubator.</t>
  </si>
  <si>
    <t>Wood Goblin Pokeball</t>
  </si>
  <si>
    <t>A Pokeball in which a Wood Goblin Cute Pet rests. Can be hatched by using a Pet Incubator.</t>
  </si>
  <si>
    <t>Martin Pokeball</t>
  </si>
  <si>
    <t>A Pokeball in which a Martin Cute Pet rests. Can be hatched by using a Pet Incubator.</t>
  </si>
  <si>
    <t>Metaling Pokeball</t>
  </si>
  <si>
    <t>A Pokeball in which a Metaling Cute Pet rests. Can be hatched by using a Pet Incubator.</t>
  </si>
  <si>
    <t>Bloody Butterfly Pokeball</t>
  </si>
  <si>
    <t>A Pokeball in which a Bloody Butterfly Cute Pet rests. Can be hatched by using a Pet Incubator.</t>
  </si>
  <si>
    <t>Owl Baron Pokeball</t>
  </si>
  <si>
    <t>A Pokeball in which an Owl Baron Cute Pet rests. Can be hatched by using a Pet Incubator.</t>
  </si>
  <si>
    <t>Owl Duke Pokeball</t>
  </si>
  <si>
    <t>A Pokeball in which an Owl Duke Cute Pet rests. Can be hatched by using a Pet Incubator.</t>
  </si>
  <si>
    <t>Gazeti Pokeball</t>
  </si>
  <si>
    <t>A Pokeball in which a Gazeti Cute Pet rests. Can be hatched by using a Pet Incubator.</t>
  </si>
  <si>
    <t>Deathword Pokeball</t>
  </si>
  <si>
    <t>A Pokeball in which a Deathword Cute Pet rests. Can be hatched by using a Pet Incubator.</t>
  </si>
  <si>
    <t>Vadon Pokeball</t>
  </si>
  <si>
    <t>A Pokeball in which a Vadon Cute Pet rests. Can be hatched by using a Pet Incubator.</t>
  </si>
  <si>
    <t>Crab Pokeball</t>
  </si>
  <si>
    <t>A Pokeball in which a Crab Cute Pet rests. Can be hatched by using a Pet Incubator.</t>
  </si>
  <si>
    <t>Mummy Pokeball</t>
  </si>
  <si>
    <t>A Pokeball in which a Mummy Cute Pet rests. Can be hatched by using a Pet Incubator.</t>
  </si>
  <si>
    <t>Verit Pokeball</t>
  </si>
  <si>
    <t>A Pokeball in which a Verit Cute Pet rests. Can be hatched by using a Pet Incubator.</t>
  </si>
  <si>
    <t>Kobold Archer Pokeball</t>
  </si>
  <si>
    <t>A Pokeball in which a Kobold Archer Cute Pet rests. Can be hatched by using a Pet Incubator.</t>
  </si>
  <si>
    <t>Familiar Pokeball</t>
  </si>
  <si>
    <t>A Pokeball in which a Familiar Cute Pet rests. Can be hatched by using a Pet Incubator.</t>
  </si>
  <si>
    <t>Drainliar Pokeball</t>
  </si>
  <si>
    <t>A Pokeball in which a Drainliar Cute Pet rests. Can be hatched by using a Pet Incubator.</t>
  </si>
  <si>
    <t>Hodremlin Pokeball</t>
  </si>
  <si>
    <t>A Pokeball in which a Hodremlin Cute Pet rests. Can be hatched by using a Pet Incubator.</t>
  </si>
  <si>
    <t>Marin Pokeball</t>
  </si>
  <si>
    <t>A Pokeball in which a Marin Cute Pet rests. Can be hatched by using a Pet Incubator.</t>
  </si>
  <si>
    <t>Eggyra Pokeball</t>
  </si>
  <si>
    <t>A Pokeball in which an Eggyra Cute Pet rests. Can be hatched by using a Pet Incubator.</t>
  </si>
  <si>
    <t>Medusa Pokeball</t>
  </si>
  <si>
    <t>A Pokeball in which a Medusa Cute Pet rests. Can be hatched by using a Pet Incubator.</t>
  </si>
  <si>
    <t>Roween Pokeball</t>
  </si>
  <si>
    <t>A Pokeball in which a Roween Cute Pet rests. Can be hatched by using a Pet Incubator.</t>
  </si>
  <si>
    <t>Magnolia Pokeball</t>
  </si>
  <si>
    <t>A Pokeball in which a Magnolia Cute Pet rests. Can be hatched by using a Pet Incubator.</t>
  </si>
  <si>
    <t>Snake Pokeball</t>
  </si>
  <si>
    <t>A Pokeball in which a Snake Cute Pet rests. Can be hatched by using a Pet Incubator.</t>
  </si>
  <si>
    <t>Raydric Archer Pokeball</t>
  </si>
  <si>
    <t>A Pokeball in which a Raydric Archer Cute Pet rests. Can be hatched by using a Pet Incubator.</t>
  </si>
  <si>
    <t>Frus Pokeball</t>
  </si>
  <si>
    <t>A Pokeball in which a Frus Cute Pet rests. Can be hatched by using a Pet Incubator.</t>
  </si>
  <si>
    <t>Sidewinder Pokeball</t>
  </si>
  <si>
    <t>A Pokeball in which a Sidewinder Cute Pet rests. Can be hatched by using a Pet Incubator.</t>
  </si>
  <si>
    <t>Desert Wolf Pokeball</t>
  </si>
  <si>
    <t>A Pokeball in which a Desert Wolf Cute Pet rests. Can be hatched by using a Pet Incubator.</t>
  </si>
  <si>
    <t>Green Iguana Pokeball</t>
  </si>
  <si>
    <t>A Pokeball in which a Green Iguana Cute Pet rests. Can be hatched by using a Pet Incubator.</t>
  </si>
  <si>
    <t>Venatu Pokeball</t>
  </si>
  <si>
    <t>A Pokeball in which a Venatu Cute Pet rests. Can be hatched by using a Pet Incubator.</t>
  </si>
  <si>
    <t>Venomous Pokeball</t>
  </si>
  <si>
    <t>A Pokeball in which a Venomous Cute Pet rests. Can be hatched by using a Pet Incubator.</t>
  </si>
  <si>
    <t>Noxious Pokeball</t>
  </si>
  <si>
    <t>A Pokeball in which a Noxious Cute Pet rests. Can be hatched by using a Pet Incubator.</t>
  </si>
  <si>
    <t>Ambernite Pokeball</t>
  </si>
  <si>
    <t>A Pokeball in which an Ambernite Cute Pet rests. Can be hatched by using a Pet Incubator.</t>
  </si>
  <si>
    <t>Karakasa Pokeball</t>
  </si>
  <si>
    <t>A Pokeball in which a Karakasa Cute Pet rests. Can be hatched by using a Pet Incubator.</t>
  </si>
  <si>
    <t>Tengu Pokeball</t>
  </si>
  <si>
    <t>A Pokeball in which a Tengu Cute Pet rests. Can be hatched by using a Pet Incubator.</t>
  </si>
  <si>
    <t>Kapha Pokeball</t>
  </si>
  <si>
    <t>A Pokeball in which a Kapha Cute Pet rests. Can be hatched by using a Pet Incubator.</t>
  </si>
  <si>
    <t>Mermaid Pokeball</t>
  </si>
  <si>
    <t>A Pokeball in which a Mermaid Cute Pet rests. Can be hatched by using a Pet Incubator.</t>
  </si>
  <si>
    <t>Teddyring Pokeball</t>
  </si>
  <si>
    <t>A Pokeball in which a Teddyring Cute Pet rests. Can be hatched by using a Pet Incubator.</t>
  </si>
  <si>
    <t>Icering Pokeball</t>
  </si>
  <si>
    <t>A Pokeball in which an Icering Cute Pet rests. Can be hatched by using a Pet Incubator.</t>
  </si>
  <si>
    <t>Stapo Pokeball</t>
  </si>
  <si>
    <t>A Pokeball in which a Stapo Cute Pet rests. Can be hatched by using a Pet Incubator.</t>
  </si>
  <si>
    <t>Mummy Girl Pokeball</t>
  </si>
  <si>
    <t>A Pokeball in which a Mummy Girl Cute Pet rests. Can be hatched by using a Pet Incubator.</t>
  </si>
  <si>
    <t>Ferus Pokeball</t>
  </si>
  <si>
    <t>A Pokeball in which a Ferus Cute Pet rests. Can be hatched by using a Pet Incubator.</t>
  </si>
  <si>
    <t>Goat Pokeball</t>
  </si>
  <si>
    <t>A Pokeball in which a Goat Cute Pet rests. Can be hatched by using a Pet Incubator.</t>
  </si>
  <si>
    <t>Ungoliant Pokeball</t>
  </si>
  <si>
    <t>A Pokeball in which an Ungoliant Cute Pet rests. Can be hatched by using a Pet Incubator.</t>
  </si>
  <si>
    <t>Centipede Larva Pokeball</t>
  </si>
  <si>
    <t>A Pokeball in which a Centipede Larva Cute Pet rests. Can be hatched by using a Pet Incubator.</t>
  </si>
  <si>
    <t>Giant Hornet Pokeball</t>
  </si>
  <si>
    <t>A Pokeball in which a Giant Hornet Cute Pet rests. Can be hatched by using a Pet Incubator.</t>
  </si>
  <si>
    <t>Hill Wind Pokeball</t>
  </si>
  <si>
    <t>A Pokeball in which a Hill Wind Cute Pet rests. Can be hatched by using a Pet Incubator.</t>
  </si>
  <si>
    <t>Hill Windsper Pokeball</t>
  </si>
  <si>
    <t>A Pokeball in which a Hill Windsper Cute Pet rests. Can be hatched by using a Pet Incubator.</t>
  </si>
  <si>
    <t>Hornet Pokeball</t>
  </si>
  <si>
    <t>A Pokeball in which a Hornet Cute Pet rests. Can be hatched by using a Pet Incubator.</t>
  </si>
  <si>
    <t>Isilla Pokeball</t>
  </si>
  <si>
    <t>A Pokeball in which an Isilla Cute Pet rests. Can be hatched by using a Pet Incubator.</t>
  </si>
  <si>
    <t>Kaho Pokeball</t>
  </si>
  <si>
    <t>A Pokeball in which a Kaho Cute Pet rests. Can be hatched by using a Pet Incubator.</t>
  </si>
  <si>
    <t>Magmaring Pokeball</t>
  </si>
  <si>
    <t>A Pokeball in which a Magmaring Cute Pet rests. Can be hatched by using a Pet Incubator.</t>
  </si>
  <si>
    <t>Mandragora Pokeball</t>
  </si>
  <si>
    <t>A Pokeball in which a Mandragora Cute Pet rests. Can be hatched by using a Pet Incubator.</t>
  </si>
  <si>
    <t>Megalodon Pokeball</t>
  </si>
  <si>
    <t>A Pokeball in which a Megalodon Cute Pet rests. Can be hatched by using a Pet Incubator.</t>
  </si>
  <si>
    <t>Mineral Pokeball</t>
  </si>
  <si>
    <t>A Pokeball in which a Mineral Cute Pet rests. Can be hatched by using a Pet Incubator.</t>
  </si>
  <si>
    <t>Nepenthes Pokeball</t>
  </si>
  <si>
    <t>A Pokeball in which a Nepenthes Cute Pet rests. Can be hatched by using a Pet Incubator.</t>
  </si>
  <si>
    <t>Obeaune Pokeball</t>
  </si>
  <si>
    <t>A Pokeball in which an Obeaune Cute Pet rests. Can be hatched by using a Pet Incubator.</t>
  </si>
  <si>
    <t>Skeleton General Pokeball</t>
  </si>
  <si>
    <t>A Pokeball in which a Skeleton General Cute Pet rests. Can be hatched by using a Pet Incubator.</t>
  </si>
  <si>
    <t>Skeleton Prisoner Pokeball</t>
  </si>
  <si>
    <t>A Pokeball in which a Skeleton Prisoner Cute Pet rests. Can be hatched by using a Pet Incubator.</t>
  </si>
  <si>
    <t>Vanberk Pokeball</t>
  </si>
  <si>
    <t>A Pokeball in which a Vanberk Cute Pet rests. Can be hatched by using a Pet Incubator.</t>
  </si>
  <si>
    <t>Zombie Pokeball</t>
  </si>
  <si>
    <t>A Pokeball in which a Zombie Cute Pet rests. Can be hatched by using a Pet Incubator.</t>
  </si>
  <si>
    <t>Zombie Master Pokeball</t>
  </si>
  <si>
    <t>A Pokeball in which a Zombie Master Cute Pet rests. Can be hatched by using a Pet Incubator.</t>
  </si>
  <si>
    <t>Zombie Prisoner Pokeball</t>
  </si>
  <si>
    <t>A Pokeball in which a Zombie Prisoner Cute Pet rests. Can be hatched by using a Pet Incubator.</t>
  </si>
  <si>
    <t>Iron Fist Pokeball</t>
  </si>
  <si>
    <t>A Pokeball in which an Iron Fist Cute Pet rests. Can be hatched by using a Pet Incubator.</t>
  </si>
  <si>
    <t>Beetle King Pokeball</t>
  </si>
  <si>
    <t>A Pokeball in which a Beetle King Cute Pet rests. Can be hatched by using a Pet Incubator.</t>
  </si>
  <si>
    <t>Egnigem Cenia Pokeball</t>
  </si>
  <si>
    <t>A Pokeball in which an Egnigem Cenia Cute Pet rests. Can be hatched by using a Pet Incubator.</t>
  </si>
  <si>
    <t>Galion Pokeball</t>
  </si>
  <si>
    <t>A Pokeball in which a Galion Cute Pet rests. Can be hatched by using a Pet Incubator.</t>
  </si>
  <si>
    <t>A Pokeball in which a Goblin Archer Cute Pet rests. Can be hatched by using a Pet Incubator.</t>
  </si>
  <si>
    <t>Roda Frog Pokeball</t>
  </si>
  <si>
    <t>A Pokeball in which a Roda Frog Cute Pet rests. Can be hatched by using a Pet Incubator.</t>
  </si>
  <si>
    <t>Thara Frog Pokeball</t>
  </si>
  <si>
    <t>A Pokeball in which a Thara Frog Cute Pet rests. Can be hatched by using a Pet Incubator.</t>
  </si>
  <si>
    <t>Tri Joint Pokeball</t>
  </si>
  <si>
    <t>A Pokeball in which a Tri Joint Cute Pet rests. Can be hatched by using a Pet Incubator.</t>
  </si>
  <si>
    <t>Curupira Pokeball</t>
  </si>
  <si>
    <t>A Pokeball in which a Curupira Cute Pet rests. Can be hatched by using a Pet Incubator.</t>
  </si>
  <si>
    <t>Headless Mule Pokeball</t>
  </si>
  <si>
    <t>A Pokeball in which a Headless Mule Cute Pet rests. Can be hatched by using a Pet Incubator.</t>
  </si>
  <si>
    <t>Iara Pokeball</t>
  </si>
  <si>
    <t>A Pokeball in which an Iara Cute Pet rests. Can be hatched by using a Pet Incubator.</t>
  </si>
  <si>
    <t>Jaguar Pokeball</t>
  </si>
  <si>
    <t>A Pokeball in which a Jaguar Cute Pet rests. Can be hatched by using a Pet Incubator.</t>
  </si>
  <si>
    <t>Toucan Pokeball</t>
  </si>
  <si>
    <t>A Pokeball in which a Toucan Cute Pet rests. Can be hatched by using a Pet Incubator.</t>
  </si>
  <si>
    <t>Matyr Pokeball</t>
  </si>
  <si>
    <t>A Pokeball in which a Matyr Cute Pet rests. Can be hatched by using a Pet Incubator.</t>
  </si>
  <si>
    <t>Solider Pokeball</t>
  </si>
  <si>
    <t>A Pokeball in which a Solider Cute Pet rests. Can be hatched by using a Pet Incubator.</t>
  </si>
  <si>
    <t>One-Horn Scaraba Pokeball</t>
  </si>
  <si>
    <t>A Pokeball in which a One-Horn Scaraba Cute Pet rests. Can be hatched by using a Pet Incubator.</t>
  </si>
  <si>
    <t>Two-Horn Scaraba Pokeball</t>
  </si>
  <si>
    <t>A Pokeball in which a Two-Horn Scaraba Cute Pet rests. Can be hatched by using a Pet Incubator.</t>
  </si>
  <si>
    <t>Dark Pinguicula Pokeball</t>
  </si>
  <si>
    <t>A Pokeball in which a Dark Pinguicula Cute Pet rests. Can be hatched by using a Pet Incubator.</t>
  </si>
  <si>
    <t>Draco Pokeball</t>
  </si>
  <si>
    <t>A Pokeball in which a Draco Cute Pet rests. Can be hatched by using a Pet Incubator.</t>
  </si>
  <si>
    <t>Aqua Elemental Pokeball</t>
  </si>
  <si>
    <t>A Pokeball in which a Aqua Elemental Cute Pet rests. Can be hatched by using a Pet Incubator.</t>
  </si>
  <si>
    <t>A small blue crystal bullet imbued with the power of Water.</t>
  </si>
  <si>
    <t>A bullet made of stone imbued with the power of Earth.</t>
  </si>
  <si>
    <t>A flaming bullet that will inflict Fire Property damage.</t>
  </si>
  <si>
    <t>A bullet enchanted with the power of Wind.</t>
  </si>
  <si>
    <t>A shining bullet that doesn't have a discernable shape.</t>
  </si>
  <si>
    <t>An old, rusty bullet.</t>
  </si>
  <si>
    <t>A bullet imbued with the power of darkness.</t>
  </si>
  <si>
    <t>A bullet made from a metal that has the power to destroy evil, blessed and covered in holy water. Increase damage on Demon monster by 5%.</t>
  </si>
  <si>
    <t>A bullet enchanted with curse magic. Inflict the Curse status on targets by a low chance.</t>
  </si>
  <si>
    <t>A bullet that explodes with a flash of light upon impact. Inflicts the Blind status on targets by a low chance.</t>
  </si>
  <si>
    <t>A bullet coated with a chemical that will paralyze a target's mouth. Inflict the Silence status on targets by a low chance.</t>
  </si>
  <si>
    <t>A bullet that can render targets unconscious. Inflict the Sleep status on targets by a low chance.</t>
  </si>
  <si>
    <t>A thick, heavy bullet. Inflict the Stun status on targets by a low chance.</t>
  </si>
  <si>
    <t>A bullet enchanted with the power of ice. Inflict the Freeze status on targets by a low chance.</t>
  </si>
  <si>
    <t>A bullet constructed from hardened steel.</t>
  </si>
  <si>
    <t>Oridecon Bullet</t>
  </si>
  <si>
    <t>A very powerful bullet made out of Oridecon.</t>
  </si>
  <si>
    <t>A bullet topped with a hardened point. Increases Critical Rate by 20.</t>
  </si>
  <si>
    <t>A bullet cartridge that contains 500 Crystal Bullets.</t>
  </si>
  <si>
    <t>{ getitem 31000,500; }</t>
  </si>
  <si>
    <t>A bullet cartridge that contains 500 Stone Bullets.</t>
  </si>
  <si>
    <t>{ getitem 31001,500; }</t>
  </si>
  <si>
    <t>A bullet cartridge that contains 500 Flaming Bullets.</t>
  </si>
  <si>
    <t>{ getitem 31002,500; }</t>
  </si>
  <si>
    <t>A bullet cartridge that contains 500 Windy Bullets.</t>
  </si>
  <si>
    <t>{ getitem 31003,500; }</t>
  </si>
  <si>
    <t>A bullet cartridge that contains 500 Immaterial Bullets.</t>
  </si>
  <si>
    <t>{ getitem 31004,500; }</t>
  </si>
  <si>
    <t>A bullet cartridge that contains 500 Rusty Bullets.</t>
  </si>
  <si>
    <t>{ getitem 31005,500; }</t>
  </si>
  <si>
    <t>A bullet cartridge that contains 500 Shadow Bullets.</t>
  </si>
  <si>
    <t>{ getitem 31006,500; }</t>
  </si>
  <si>
    <t>A bullet cartridge that contains 500 Holy Bullets.</t>
  </si>
  <si>
    <t>{ getitem 31007,500; }</t>
  </si>
  <si>
    <t>A bullet cartridge that contains 500 Cursed Bullets.</t>
  </si>
  <si>
    <t>{ getitem 31008,500; }</t>
  </si>
  <si>
    <t>A bullet cartridge that contains 500 Flash Bullets.</t>
  </si>
  <si>
    <t>{ getitem 31009,500; }</t>
  </si>
  <si>
    <t>A bullet cartridge that contains 500 Mute Bullets.</t>
  </si>
  <si>
    <t>{ getitem 31010,500; }</t>
  </si>
  <si>
    <t>A bullet cartridge that contains 500 Sleep Bullets.</t>
  </si>
  <si>
    <t>{ getitem 31011,500; }</t>
  </si>
  <si>
    <t>A bullet cartridge that contains 500 Stun Bullets.</t>
  </si>
  <si>
    <t>{ getitem 31012,500; }</t>
  </si>
  <si>
    <t>A bullet cartridge that contains 500 Poison Bullets.</t>
  </si>
  <si>
    <t>{ getitem 31013,500; }</t>
  </si>
  <si>
    <t>A bullet cartridge that contains 500 Frozen Bullets.</t>
  </si>
  <si>
    <t>{ getitem 31014,500; }</t>
  </si>
  <si>
    <t>A bullet cartridge that contains 500 Steel Bullets.</t>
  </si>
  <si>
    <t>{ getitem 31015,500; }</t>
  </si>
  <si>
    <t>A bullet cartridge that contains 500 Oridecon Bullets.</t>
  </si>
  <si>
    <t>{ getitem 31016,500; }</t>
  </si>
  <si>
    <t>A bullet cartridge that contains 500 AP Bullets.</t>
  </si>
  <si>
    <t>{ getitem 31017,500; }</t>
  </si>
  <si>
    <t>Allows owner infinite Teleports. Will never be consumed. Cannot be traded, vended, sold, or dropped.</t>
  </si>
  <si>
    <t>{ if(getmapxy(@mapname$,@mapx,@mapy,0,""+strcharinfo(0)+"") != 0) end; if(@mapname$ == "ero_pvp") { message strcharinfo(0),"You cannot use Fly Wings in PvP."; end; } else { warp "Random",0,0; } }</t>
  </si>
  <si>
    <t>Grants user one Base Level when consumed. Cannot be traded, vended, sold, or dropped.</t>
  </si>
  <si>
    <t>{ if(NextBaseExp==0) { message strcharinfo(0),"This character is already at max base level!"; end; } else { set BaseLevel,Baselevel+1; delitem 32001,1; } }</t>
  </si>
  <si>
    <t>Grants user one Job Level when consumed. Cannot be traded, vended, sold, or dropped.</t>
  </si>
  <si>
    <t>{ if(NextJobExp==0) { message strcharinfo(0),"This character is already at max job level!"; end; } else { set JobLevel,Joblevel+1; delitem 32002,1; } }</t>
  </si>
  <si>
    <t>Grants user Level 2 Donator Status when consumed. Cannot be traded, vended, sold, or dropped.</t>
  </si>
  <si>
    <t>{ callfunc "lvl2"; }</t>
  </si>
  <si>
    <t>Grants user Level 1 Donator Status when consumed. Cannot be traded, vended, sold, or dropped.</t>
  </si>
  <si>
    <t>{ callfunc "lvl1"; }</t>
  </si>
  <si>
    <t>One secret headgear of the month at random! Cannot be traded, vended, sold, or dropped.</t>
  </si>
  <si>
    <t>{ callfunc "autodrop"; getitem groupranditem(60),1; delitem 32005,1; }</t>
  </si>
  <si>
    <t>EssenceRO Donation Credit. Exchange at Donation NPC in Old Payon for rewards. Cannot be vended, sold, or dropped.</t>
  </si>
  <si>
    <t>Butterfly Wing that will never be consumed. Cannot be traded, vended, sold, or dropped.</t>
  </si>
  <si>
    <t>{ if(getmapxy(@mapname$,@mapx,@mapy,0,""+strcharinfo(0)+"") != 0) end; if(@mapname$ == "ero_pvp") { message strcharinfo(0),"You cannot use Butterfly Wings in PvP."; end; } else { warp "SavePoint",0,0; } }</t>
  </si>
  <si>
    <t>Trade in at Kafra for one free Valkyrie Helm or Wing disguise. This can be any valid headgear ID. To apply, input item ID of headgear to add as a disguise with this token in your inventory. Cannot be traded, vended, sold, or dropped.</t>
  </si>
  <si>
    <t>Adds one name change credit to user account. This can be redeemed using the EssenceRO Control Panel (cp.essencero.com). Please note that you are only able to use one name change per month. Cannot be traded, vended, sold, or dropped.</t>
  </si>
  <si>
    <t>{ callfunc "namechange"; }</t>
  </si>
  <si>
    <t>Grants user ++25% Experience for 10 minutes. Cannot be traded, vended, sold, or dropped.</t>
  </si>
  <si>
    <t>{ sc_start SC_EXPBOOST,600000,25; }</t>
  </si>
  <si>
    <t>Allows a single-use of the Graffiti skill. Cannot be traded, vended, sold, or dropped.</t>
  </si>
  <si>
    <t>{ misceffect 587; itemskill "RG_GRAFFITI",1; }</t>
  </si>
  <si>
    <t>Allows a single-use of the Cleaner skill. Cannot be traded, vended, sold, or dropped.</t>
  </si>
  <si>
    <t>{ misceffect 373; itemskill "RG_CLEANER",1; }</t>
  </si>
  <si>
    <t>Gift box containing 5x Spray Paint and 5x Cleaner. Cannot be traded, vended, sold, or dropped.</t>
  </si>
  <si>
    <t>{ callfunc "autodrop"; getitem 32015,5; getitem 32014,5; }</t>
  </si>
  <si>
    <t>Donation disguise box. Disguise yourself as a cute monster. Cannot be traded, vended, sold, or dropped.</t>
  </si>
  <si>
    <t>{ callfunc "donate_disguise","Cute",2957,1930,1631,1884,1989,1932,1515,32018; }</t>
  </si>
  <si>
    <t>Donation disguise box. Disguise yourself as a spooky type monster. Cannot be traded, vended, sold, or dropped.</t>
  </si>
  <si>
    <t>{ callfunc "donate_disguise","Spooky",1509,1170,1867,1179,1130,1626,1143,32019; }</t>
  </si>
  <si>
    <t>Donation disguise box. Disguise yourself as an MVP type monster. Cannot be traded, vended, sold, or dropped.</t>
  </si>
  <si>
    <t>{ callfunc "donate_disguise","MVP",1832,1046,1150,1038,1708,1734,1630,32020; }</t>
  </si>
  <si>
    <t>Gift set containing 5x random disguise boxes. Cannot be traded, vended, sold, or dropped.</t>
  </si>
  <si>
    <t>{ callfunc "autodrop"; set .@i,0; while(.@i&lt;5) { getitem(rand(32017,32020)),1; set .@i,.@i+1; } }</t>
  </si>
  <si>
    <t>exists_in_web_archive</t>
  </si>
  <si>
    <t>valkhelm_blue3</t>
  </si>
  <si>
    <t>Sprites</t>
  </si>
  <si>
    <t>valkhelm_green3</t>
  </si>
  <si>
    <t>valkhelm_green4</t>
  </si>
  <si>
    <t>valkhelm_grey2</t>
  </si>
  <si>
    <t>valkhelm_orange</t>
  </si>
  <si>
    <t>valkhelm_pink2</t>
  </si>
  <si>
    <t>valkhelm_pink3</t>
  </si>
  <si>
    <t>valkhelm_purple2</t>
  </si>
  <si>
    <t>valkhelm_yellow</t>
  </si>
  <si>
    <t>Valk Helm</t>
  </si>
  <si>
    <t>Color Name</t>
  </si>
  <si>
    <t>Purple</t>
  </si>
  <si>
    <t>Green</t>
  </si>
  <si>
    <t>Yellow</t>
  </si>
  <si>
    <t>HP Valkyrie Helm</t>
  </si>
  <si>
    <t>DEX Valkyrie Helm</t>
  </si>
  <si>
    <t>MDEF Valkyrie Helm</t>
  </si>
  <si>
    <t>MVP Valkyrie Helm</t>
  </si>
  <si>
    <t>ASPD Valkyrie Helm</t>
  </si>
  <si>
    <t>INT Valkyrie Helm</t>
  </si>
  <si>
    <t>Percent ASPD Valkyrie Helm</t>
  </si>
  <si>
    <t>reborn_id</t>
  </si>
  <si>
    <t>old_ero_id</t>
  </si>
  <si>
    <t>White</t>
  </si>
  <si>
    <t>Black</t>
  </si>
  <si>
    <t>blackvalkhelm</t>
  </si>
  <si>
    <t>bluevalkhelm2</t>
  </si>
  <si>
    <t>brownvalkhelm2</t>
  </si>
  <si>
    <t>greenvalkhelm2</t>
  </si>
  <si>
    <t>greyvalkhelm</t>
  </si>
  <si>
    <t>pinkvalkhelm</t>
  </si>
  <si>
    <t>redvalkhelm2</t>
  </si>
  <si>
    <t>Brown</t>
  </si>
  <si>
    <t>Missing Frame</t>
  </si>
  <si>
    <t>Damaged?</t>
  </si>
  <si>
    <t>Light Grey</t>
  </si>
  <si>
    <t>Dark Grey</t>
  </si>
  <si>
    <t>Ash</t>
  </si>
  <si>
    <t>Sky Blue</t>
  </si>
  <si>
    <t>Cerulean</t>
  </si>
  <si>
    <t>Indigo</t>
  </si>
  <si>
    <t>Copper</t>
  </si>
  <si>
    <t>Lime</t>
  </si>
  <si>
    <t>Kiwi</t>
  </si>
  <si>
    <t>Olive</t>
  </si>
  <si>
    <t>Rose</t>
  </si>
  <si>
    <t>Red</t>
  </si>
  <si>
    <t>Pink</t>
  </si>
  <si>
    <t>Rosewood</t>
  </si>
  <si>
    <t>Peach</t>
  </si>
  <si>
    <t>item_db_name</t>
  </si>
  <si>
    <t>sprite_name</t>
  </si>
  <si>
    <t>Ash ATK Valkyrie Helm</t>
  </si>
  <si>
    <t>Ash HP Valkyrie Helm</t>
  </si>
  <si>
    <t>Ash DEX Valkyrie Helm</t>
  </si>
  <si>
    <t>Ash MDEF Valkyrie Helm</t>
  </si>
  <si>
    <t>Ash MVP Valkyrie Helm</t>
  </si>
  <si>
    <t>Ash ASPD Valkyrie Helm</t>
  </si>
  <si>
    <t>Ash Percent ASPD Valkyrie Helm</t>
  </si>
  <si>
    <t>Ash INT Valkyrie Helm</t>
  </si>
  <si>
    <t>Black ATK Valkyrie Helm</t>
  </si>
  <si>
    <t>Black HP Valkyrie Helm</t>
  </si>
  <si>
    <t>Black DEX Valkyrie Helm</t>
  </si>
  <si>
    <t>Black MDEF Valkyrie Helm</t>
  </si>
  <si>
    <t>Black MVP Valkyrie Helm</t>
  </si>
  <si>
    <t>Black ASPD Valkyrie Helm</t>
  </si>
  <si>
    <t>Black Percent ASPD Valkyrie Helm</t>
  </si>
  <si>
    <t>Black INT Valkyrie Helm</t>
  </si>
  <si>
    <t>Sky Blue ATK Valkyrie Helm</t>
  </si>
  <si>
    <t>Sky Blue HP Valkyrie Helm</t>
  </si>
  <si>
    <t>Sky Blue DEX Valkyrie Helm</t>
  </si>
  <si>
    <t>Sky Blue MDEF Valkyrie Helm</t>
  </si>
  <si>
    <t>Sky Blue MVP Valkyrie Helm</t>
  </si>
  <si>
    <t>Sky Blue ASPD Valkyrie Helm</t>
  </si>
  <si>
    <t>Sky Blue Percent ASPD Valkyrie Helm</t>
  </si>
  <si>
    <t>Sky Blue INT Valkyrie Helm</t>
  </si>
  <si>
    <t>Cerulean ATK Valkyrie Helm</t>
  </si>
  <si>
    <t>Cerulean HP Valkyrie Helm</t>
  </si>
  <si>
    <t>Cerulean DEX Valkyrie Helm</t>
  </si>
  <si>
    <t>Cerulean MDEF Valkyrie Helm</t>
  </si>
  <si>
    <t>Cerulean MVP Valkyrie Helm</t>
  </si>
  <si>
    <t>Cerulean ASPD Valkyrie Helm</t>
  </si>
  <si>
    <t>Cerulean Percent ASPD Valkyrie Helm</t>
  </si>
  <si>
    <t>Cerulean INT Valkyrie Helm</t>
  </si>
  <si>
    <t>Indigo ATK Valkyrie Helm</t>
  </si>
  <si>
    <t>Indigo HP Valkyrie Helm</t>
  </si>
  <si>
    <t>Indigo DEX Valkyrie Helm</t>
  </si>
  <si>
    <t>Indigo MDEF Valkyrie Helm</t>
  </si>
  <si>
    <t>Indigo MVP Valkyrie Helm</t>
  </si>
  <si>
    <t>Indigo ASPD Valkyrie Helm</t>
  </si>
  <si>
    <t>Indigo Percent ASPD Valkyrie Helm</t>
  </si>
  <si>
    <t>Indigo INT Valkyrie Helm</t>
  </si>
  <si>
    <t>Brown ATK Valkyrie Helm</t>
  </si>
  <si>
    <t>Brown HP Valkyrie Helm</t>
  </si>
  <si>
    <t>Brown DEX Valkyrie Helm</t>
  </si>
  <si>
    <t>Brown MDEF Valkyrie Helm</t>
  </si>
  <si>
    <t>Brown MVP Valkyrie Helm</t>
  </si>
  <si>
    <t>Brown ASPD Valkyrie Helm</t>
  </si>
  <si>
    <t>Brown Percent ASPD Valkyrie Helm</t>
  </si>
  <si>
    <t>Brown INT Valkyrie Helm</t>
  </si>
  <si>
    <t>Copper ATK Valkyrie Helm</t>
  </si>
  <si>
    <t>Copper HP Valkyrie Helm</t>
  </si>
  <si>
    <t>Copper DEX Valkyrie Helm</t>
  </si>
  <si>
    <t>Copper MDEF Valkyrie Helm</t>
  </si>
  <si>
    <t>Copper MVP Valkyrie Helm</t>
  </si>
  <si>
    <t>Copper ASPD Valkyrie Helm</t>
  </si>
  <si>
    <t>Copper Percent ASPD Valkyrie Helm</t>
  </si>
  <si>
    <t>Copper INT Valkyrie Helm</t>
  </si>
  <si>
    <t>Kiwi ATK Valkyrie Helm</t>
  </si>
  <si>
    <t>Kiwi HP Valkyrie Helm</t>
  </si>
  <si>
    <t>Kiwi DEX Valkyrie Helm</t>
  </si>
  <si>
    <t>Kiwi MDEF Valkyrie Helm</t>
  </si>
  <si>
    <t>Kiwi MVP Valkyrie Helm</t>
  </si>
  <si>
    <t>Kiwi ASPD Valkyrie Helm</t>
  </si>
  <si>
    <t>Kiwi Percent ASPD Valkyrie Helm</t>
  </si>
  <si>
    <t>Kiwi INT Valkyrie Helm</t>
  </si>
  <si>
    <t>Lime ATK Valkyrie Helm</t>
  </si>
  <si>
    <t>Lime HP Valkyrie Helm</t>
  </si>
  <si>
    <t>Lime DEX Valkyrie Helm</t>
  </si>
  <si>
    <t>Lime MDEF Valkyrie Helm</t>
  </si>
  <si>
    <t>Lime MVP Valkyrie Helm</t>
  </si>
  <si>
    <t>Lime ASPD Valkyrie Helm</t>
  </si>
  <si>
    <t>Lime Percent ASPD Valkyrie Helm</t>
  </si>
  <si>
    <t>Lime INT Valkyrie Helm</t>
  </si>
  <si>
    <t>Green ATK Valkyrie Helm</t>
  </si>
  <si>
    <t>Green HP Valkyrie Helm</t>
  </si>
  <si>
    <t>Green DEX Valkyrie Helm</t>
  </si>
  <si>
    <t>Green MDEF Valkyrie Helm</t>
  </si>
  <si>
    <t>Green MVP Valkyrie Helm</t>
  </si>
  <si>
    <t>Green ASPD Valkyrie Helm</t>
  </si>
  <si>
    <t>Green Percent ASPD Valkyrie Helm</t>
  </si>
  <si>
    <t>Green INT Valkyrie Helm</t>
  </si>
  <si>
    <t>Olive ATK Valkyrie Helm</t>
  </si>
  <si>
    <t>Olive HP Valkyrie Helm</t>
  </si>
  <si>
    <t>Olive DEX Valkyrie Helm</t>
  </si>
  <si>
    <t>Olive MDEF Valkyrie Helm</t>
  </si>
  <si>
    <t>Olive MVP Valkyrie Helm</t>
  </si>
  <si>
    <t>Olive ASPD Valkyrie Helm</t>
  </si>
  <si>
    <t>Olive Percent ASPD Valkyrie Helm</t>
  </si>
  <si>
    <t>Olive INT Valkyrie Helm</t>
  </si>
  <si>
    <t>Light Grey ATK Valkyrie Helm</t>
  </si>
  <si>
    <t>Light Grey HP Valkyrie Helm</t>
  </si>
  <si>
    <t>Light Grey DEX Valkyrie Helm</t>
  </si>
  <si>
    <t>Light Grey MDEF Valkyrie Helm</t>
  </si>
  <si>
    <t>Light Grey MVP Valkyrie Helm</t>
  </si>
  <si>
    <t>Light Grey ASPD Valkyrie Helm</t>
  </si>
  <si>
    <t>Light Grey Percent ASPD Valkyrie Helm</t>
  </si>
  <si>
    <t>Light Grey INT Valkyrie Helm</t>
  </si>
  <si>
    <t>Dark Grey ATK Valkyrie Helm</t>
  </si>
  <si>
    <t>Dark Grey HP Valkyrie Helm</t>
  </si>
  <si>
    <t>Dark Grey DEX Valkyrie Helm</t>
  </si>
  <si>
    <t>Dark Grey MDEF Valkyrie Helm</t>
  </si>
  <si>
    <t>Dark Grey MVP Valkyrie Helm</t>
  </si>
  <si>
    <t>Dark Grey ASPD Valkyrie Helm</t>
  </si>
  <si>
    <t>Dark Grey Percent ASPD Valkyrie Helm</t>
  </si>
  <si>
    <t>Dark Grey INT Valkyrie Helm</t>
  </si>
  <si>
    <t>Orange ATK Valkyrie Helm</t>
  </si>
  <si>
    <t>Orange HP Valkyrie Helm</t>
  </si>
  <si>
    <t>Orange DEX Valkyrie Helm</t>
  </si>
  <si>
    <t>Orange MDEF Valkyrie Helm</t>
  </si>
  <si>
    <t>Orange MVP Valkyrie Helm</t>
  </si>
  <si>
    <t>Orange ASPD Valkyrie Helm</t>
  </si>
  <si>
    <t>Orange Percent ASPD Valkyrie Helm</t>
  </si>
  <si>
    <t>Orange INT Valkyrie Helm</t>
  </si>
  <si>
    <t>Pink ATK Valkyrie Helm</t>
  </si>
  <si>
    <t>Pink HP Valkyrie Helm</t>
  </si>
  <si>
    <t>Pink DEX Valkyrie Helm</t>
  </si>
  <si>
    <t>Pink MDEF Valkyrie Helm</t>
  </si>
  <si>
    <t>Pink MVP Valkyrie Helm</t>
  </si>
  <si>
    <t>Pink ASPD Valkyrie Helm</t>
  </si>
  <si>
    <t>Pink Percent ASPD Valkyrie Helm</t>
  </si>
  <si>
    <t>Pink INT Valkyrie Helm</t>
  </si>
  <si>
    <t>Rosewood ATK Valkyrie Helm</t>
  </si>
  <si>
    <t>Rosewood HP Valkyrie Helm</t>
  </si>
  <si>
    <t>Rosewood DEX Valkyrie Helm</t>
  </si>
  <si>
    <t>Rosewood MDEF Valkyrie Helm</t>
  </si>
  <si>
    <t>Rosewood MVP Valkyrie Helm</t>
  </si>
  <si>
    <t>Rosewood ASPD Valkyrie Helm</t>
  </si>
  <si>
    <t>Rosewood Percent ASPD Valkyrie Helm</t>
  </si>
  <si>
    <t>Rosewood INT Valkyrie Helm</t>
  </si>
  <si>
    <t>Peach ATK Valkyrie Helm</t>
  </si>
  <si>
    <t>Peach HP Valkyrie Helm</t>
  </si>
  <si>
    <t>Peach DEX Valkyrie Helm</t>
  </si>
  <si>
    <t>Peach MDEF Valkyrie Helm</t>
  </si>
  <si>
    <t>Peach MVP Valkyrie Helm</t>
  </si>
  <si>
    <t>Peach ASPD Valkyrie Helm</t>
  </si>
  <si>
    <t>Peach Percent ASPD Valkyrie Helm</t>
  </si>
  <si>
    <t>Peach INT Valkyrie Helm</t>
  </si>
  <si>
    <t>Purple ATK Valkyrie Helm</t>
  </si>
  <si>
    <t>Purple HP Valkyrie Helm</t>
  </si>
  <si>
    <t>Purple DEX Valkyrie Helm</t>
  </si>
  <si>
    <t>Purple MDEF Valkyrie Helm</t>
  </si>
  <si>
    <t>Purple MVP Valkyrie Helm</t>
  </si>
  <si>
    <t>Purple ASPD Valkyrie Helm</t>
  </si>
  <si>
    <t>Purple Percent ASPD Valkyrie Helm</t>
  </si>
  <si>
    <t>Purple INT Valkyrie Helm</t>
  </si>
  <si>
    <t>Red ATK Valkyrie Helm</t>
  </si>
  <si>
    <t>Red HP Valkyrie Helm</t>
  </si>
  <si>
    <t>Red DEX Valkyrie Helm</t>
  </si>
  <si>
    <t>Red MDEF Valkyrie Helm</t>
  </si>
  <si>
    <t>Red MVP Valkyrie Helm</t>
  </si>
  <si>
    <t>Red ASPD Valkyrie Helm</t>
  </si>
  <si>
    <t>Red Percent ASPD Valkyrie Helm</t>
  </si>
  <si>
    <t>Red INT Valkyrie Helm</t>
  </si>
  <si>
    <t>Rose ATK Valkyrie Helm</t>
  </si>
  <si>
    <t>Rose HP Valkyrie Helm</t>
  </si>
  <si>
    <t>Rose DEX Valkyrie Helm</t>
  </si>
  <si>
    <t>Rose MDEF Valkyrie Helm</t>
  </si>
  <si>
    <t>Rose MVP Valkyrie Helm</t>
  </si>
  <si>
    <t>Rose ASPD Valkyrie Helm</t>
  </si>
  <si>
    <t>Rose Percent ASPD Valkyrie Helm</t>
  </si>
  <si>
    <t>Rose INT Valkyrie Helm</t>
  </si>
  <si>
    <t>White ATK Valkyrie Helm</t>
  </si>
  <si>
    <t>White HP Valkyrie Helm</t>
  </si>
  <si>
    <t>White DEX Valkyrie Helm</t>
  </si>
  <si>
    <t>White MDEF Valkyrie Helm</t>
  </si>
  <si>
    <t>White MVP Valkyrie Helm</t>
  </si>
  <si>
    <t>White ASPD Valkyrie Helm</t>
  </si>
  <si>
    <t>White Percent ASPD Valkyrie Helm</t>
  </si>
  <si>
    <t>White INT Valkyrie Helm</t>
  </si>
  <si>
    <t>Yellow ATK Valkyrie Helm</t>
  </si>
  <si>
    <t>Yellow HP Valkyrie Helm</t>
  </si>
  <si>
    <t>Yellow DEX Valkyrie Helm</t>
  </si>
  <si>
    <t>Yellow MDEF Valkyrie Helm</t>
  </si>
  <si>
    <t>Yellow MVP Valkyrie Helm</t>
  </si>
  <si>
    <t>Yellow ASPD Valkyrie Helm</t>
  </si>
  <si>
    <t>Yellow Percent ASPD Valkyrie Helm</t>
  </si>
  <si>
    <t>Yellow INT Valkyrie Helm</t>
  </si>
  <si>
    <t>Column1</t>
  </si>
  <si>
    <t>HP_Valkyrie_Helm</t>
  </si>
  <si>
    <t>DEX_Valkyrie_Helm</t>
  </si>
  <si>
    <t>MDEF_Valkyrie_Helm</t>
  </si>
  <si>
    <t>MVP_Valkyrie_Helm</t>
  </si>
  <si>
    <t>ASPD_Valkyrie_Helm</t>
  </si>
  <si>
    <t>Percent_ASPD_Valkyrie_Helm</t>
  </si>
  <si>
    <t>INT_Valkyrie_Helm</t>
  </si>
  <si>
    <t>Script</t>
  </si>
  <si>
    <t>Column2</t>
  </si>
  <si>
    <t>{ bonus bAspdRate,100; bonus bSpeedAddRate,15; }</t>
  </si>
  <si>
    <t>The helm worn by those women who served Odin as "Maidens of War", or Valkryies. The open winged look of the helm symbolizes elite status. Grants the wearer +10% Attack Speed and increases Movement Speed by 15%.</t>
  </si>
  <si>
    <t>The helm worn by those women who served Odin as "Maidens of War", or Valkryies. The open winged look of the helm symbolizes elite status. Pierces 15% of enemy MDEF and grants the wearer +3 INT.</t>
  </si>
  <si>
    <t>bonus bMaxHPrate,20; bonus bDef,5;</t>
  </si>
  <si>
    <t>bonus bDex,3; bonus2 bSubRace,RC_DemiHuman,10;</t>
  </si>
  <si>
    <t>bonus bMdef,15; bonus5 bAutoSpellWhenHit,"NPC_ANTIMAGIC",5,30,BF_MAGIC,0;</t>
  </si>
  <si>
    <t>bonus2 bAddRace,RC_Boss,10; bonus2 bMagicAddRace,RC_Boss,10; bonus2 bSubRace,RC_Boss,10;</t>
  </si>
  <si>
    <t>bonus bAspd,2; bonus bSpeedAddRate,15;</t>
  </si>
  <si>
    <t>bonus bIgnoreMdefRate,15; bonus bInt,3;</t>
  </si>
  <si>
    <t>bonus bAspdRate,10; bonus bSpeedAddRate,15;</t>
  </si>
  <si>
    <t>accname.lub</t>
  </si>
  <si>
    <t>accessoryid.lub</t>
  </si>
  <si>
    <t>accessoryid</t>
  </si>
  <si>
    <t>charizard_horns</t>
  </si>
  <si>
    <t>charizard_wings</t>
  </si>
  <si>
    <t>eevee_ears</t>
  </si>
  <si>
    <t>eevee_fluff</t>
  </si>
  <si>
    <t>kiwi</t>
  </si>
  <si>
    <t>moogle_pom</t>
  </si>
  <si>
    <t>naughty</t>
  </si>
  <si>
    <t>nice</t>
  </si>
  <si>
    <t>║¹└Ã┴Í╣«╝¡</t>
  </si>
  <si>
    <t>▒¦╚¡</t>
  </si>
  <si>
    <t/>
  </si>
  <si>
    <t>0XFFFFFFFF</t>
  </si>
  <si>
    <t>63</t>
  </si>
  <si>
    <t>2</t>
  </si>
  <si>
    <t>└╠©º¥°┤┬─½ÁÕ</t>
  </si>
  <si>
    <t>blackcap</t>
  </si>
  <si>
    <t>Wiki Bling</t>
  </si>
  <si>
    <t>ATK</t>
  </si>
  <si>
    <t>{ itemheal rand(15,23),0; }</t>
  </si>
  <si>
    <t>{ itemheal 19,0; }</t>
  </si>
  <si>
    <t>{ itemheal rand(105,145),0; sc_start SC_Freeze,10000,0,2500,0; }</t>
  </si>
  <si>
    <t>{ itemheal rand(270,330),0; }</t>
  </si>
  <si>
    <t>{ itemheal rand(50,100),0; sc_start SC_Stun,3000,0,1500,0; }</t>
  </si>
  <si>
    <t>{ itemheal rand(105,145),0; sc_start SC_Stun,3000,0; sc_start SC_Blind,2000,0,1500,0; }</t>
  </si>
  <si>
    <t>{ itemheal rand(150,300),rand(20,30); }</t>
  </si>
  <si>
    <t>{ getrandgroupitem(IG_BlueBox),1; }</t>
  </si>
  <si>
    <t>{ getrandgroupitem(IG_CardAlbum),1; }</t>
  </si>
  <si>
    <t>{ getrandgroupitem(IG_VioletBox),1; }</t>
  </si>
  <si>
    <t>{ getrandgroupitem(IG_GiftBox),1; }</t>
  </si>
  <si>
    <t>{ sc_start SC_SPEEDUP0,180000,25; }</t>
  </si>
  <si>
    <t>{ getrandgroupitem(IG_GiftBox_1),1; }</t>
  </si>
  <si>
    <t>{ getrandgroupitem(IG_GiftBox_2),1; }</t>
  </si>
  <si>
    <t>{ getrandgroupitem(IG_GiftBox_3),1; }</t>
  </si>
  <si>
    <t>{ getrandgroupitem(IG_GiftBox_4),1; }</t>
  </si>
  <si>
    <t>{ set Zeny,Zeny+rand(1000,10000); }</t>
  </si>
  <si>
    <t>{ if(Class==Job_Assassin_Cross) { sc_start SC_DPoison,60000,0; sc_start SC_ASPDPOTION3,60000,0; } else percentheal -100,-100; }</t>
  </si>
  <si>
    <t>{ sc_start SC_DPoison,10000,0,1000,0; sc_start SC_Poison,50000,0; }</t>
  </si>
  <si>
    <t>{ if(getpartnerid()) sc_start SC_WEDDING,600000,0; }</t>
  </si>
  <si>
    <t>{ skill "TF_DOUBLE",5; bonus bDoubleRate,25; bonus2 bAddRace,RC_DemiHuman,5; bonus2 bAddRace,RC_Player,5; }</t>
  </si>
  <si>
    <t>{ bonus2 bAddEff,Eff_Curse,30; bonus2 bComaClass,Class_Normal,100; }</t>
  </si>
  <si>
    <t>{ bonus2 bSubClass,Class_Normal,-10; bonus2 bAddClass,Class_Boss,50; bonus bAllStats,2; }</t>
  </si>
  <si>
    <t>{ bonus2 bAddMonsterDropItemGroup,IG_Jewel,100; }</t>
  </si>
  <si>
    <t>{ bonus2 bAddMonsterDropItemGroup,IG_Ore,30; }</t>
  </si>
  <si>
    <t>{ bonus bUnbreakableWeapon,0; bonus bAtkEle,Ele_Holy; }</t>
  </si>
  <si>
    <t>{ bonus bIgnoreDefRace,RC_DemiHuman; bonus bIgnoreDefRace,RC_Player; bonus2 bAddRace,RC_DemiHuman,20; bonus2 bAddRace,RC_Player,20; bonus2 bSubRace,RC_DemiHuman,-10; bonus2 bSubRace,RC_Player,-10; bonus bAtkEle,Ele_Dark; }</t>
  </si>
  <si>
    <t>{ bonus bCritical,10; if(readparam(bStr)&gt;=80) bonus bBreakArmorRate,500; }</t>
  </si>
  <si>
    <t>{ bonus2 bAddClass,Class_All,50; }</t>
  </si>
  <si>
    <t>{ bonus bFlee2,10; if(JobLevel&gt;=70) autobonus "{ bonus bBaseAtk,50; }",10,10000,BF_WEAPON,"{ specialeffect2 EF_POTION_BERSERK; }"; if(getrefine()&gt;8) { bonus bCastrate,-20; bonus bDelayRate,-20; } }</t>
  </si>
  <si>
    <t>{ bonus bAtkEle,Ele_Ghost; autobonus "{ bonus bCritical,100; bonus bBaseAtk,50; }",1,5000,0,"{ specialeffect2 EF_FIRESPLASHHIT; }"; bonus bHPGainValue,100; }</t>
  </si>
  <si>
    <t>{ bonus bStr,2; bonus2 bAddRace,RC_DemiHuman,55; bonus2 bAddRace,RC_Player,55; bonus2 bIgnoreDefRaceRate,RC_DemiHuman,20; bonus2 bIgnoreDefRaceRate,RC_Player,20; bonus bUnbreakableWeapon,0; }</t>
  </si>
  <si>
    <t>{ bonus bCritical,20; bonus2 bAddRace,RC_DemiHuman,55; bonus2 bAddRace,RC_Player,55; bonus bCritAtkRate,20; bonus bUnbreakableWeapon,0; }</t>
  </si>
  <si>
    <t>{ bonus3 bAutoSpell,"WZ_METEOR",3,30; bonus3 bAutoSpell,"WZ_FROSTNOVA",5,50; autobonus "{ bonus bIgnoreDefClass,Class_Normal; }",50,5000; }</t>
  </si>
  <si>
    <t>{ bonus bStr,5; bonus bAgi,2; bonus bFlee2,20; bonus3 bAutoSpell,"NPC_HELLPOWER",1,10; bonus4 bAutoSpell,"NPC_HELLPOWER",1,10,0; if( getrefine()&gt;8 ) bonus3 bAutoSpell,"NPC_VAMPIRE_GIFT",2,20; else bonus3 bAutoSpell,"NPC_VAMPIRE_GIFT",1,20;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</si>
  <si>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 if(getrefine()&gt;8) { bonus3 bAutoSpell,"LK_CONCENTRATION",max(getskilllv("LK_CONCENTRATION"),1),30; bonus3 bAutoSpell,"LK_AURABLADE",max(getskilllv("LK_AURABLADE"),1),30; } }</t>
  </si>
  <si>
    <t>{ if(readparam(bStr)&gt;=95) { bonus bBaseAtk,20; } }</t>
  </si>
  <si>
    <t>{ bonus2 bAddSize,Size_All,40; }</t>
  </si>
  <si>
    <t>{ bonus bAspd,(getrefine()/2); }</t>
  </si>
  <si>
    <t>{ bonus bAtkEle,Ele_Dark; }</t>
  </si>
  <si>
    <t>{ bonus bUnbreakableWeapon,1; bonus bAgi,3; bonus bMaxHPrate,-10; }</t>
  </si>
  <si>
    <t>{ bonus bUnbreakableWeapon,1; bonus bCritical,20; bonus bCritAtkRate,50; if(BaseLevel&gt;99) { bonus bBaseAtk,50; } }</t>
  </si>
  <si>
    <t>0xFE9F7EEF</t>
  </si>
  <si>
    <t>{ bonus bLuk,5; bonus bFlee2,20; }</t>
  </si>
  <si>
    <t>{ bonus bIgnoreDefRace,RC_DemiHuman; bonus bIgnoreDefRace,RC_Player; bonus2 bSubRace,RC_DemiHuman,10; bonus2 bSubRace,RC_Player,10; bonus2 bSubRace,RC_Demon,-10; }</t>
  </si>
  <si>
    <t>{ bonus bDefRatioAtkClass,Class_All; }</t>
  </si>
  <si>
    <t>{ bonus bIgnoreDefRace,RC_Demon; bonus2 bSubRace,RC_Demon,5; bonus2 bSubRace,RC_DemiHuman,-10; bonus2 bSubRace,RC_Player,-10; }</t>
  </si>
  <si>
    <t>{ bonus bAtkEle,Ele_Poison; bonus2 bAddEff,Eff_Poison,3000; }</t>
  </si>
  <si>
    <t>{ bonus2 bAddRace,RC_DemiHuman,50; bonus2 bAddRace,RC_Player,50; bonus bDef,3; bonus bFlee,5; bonus bFlee2,2; }</t>
  </si>
  <si>
    <t>{ bonus bIgnoreDefRace,RC_DemiHuman; bonus bIgnoreDefRace,RC_Player; bonus bFlee,-160; bonus bFlee2,-160; bonus bHPrecovRate,-100; bonus bSPrecovRate,-100; }</t>
  </si>
  <si>
    <t>{ bonus2 bAddRace,RC_DemiHuman,70; bonus2 bAddRace,RC_Player,70; bonus bDef,3; bonus bFlee,5; bonus bFlee2,2; bonus bAspdRate,5; }</t>
  </si>
  <si>
    <t>{ if(getrefine()&gt;=9){ bonus3 bAutoSpell,"NPC_CRITICALWOUND",2,100; } else bonus3 bAutoSpell,"NPC_CRITICALWOUND",1,100; }</t>
  </si>
  <si>
    <t>{ bonus bAtkEle,Ele_Holy; bonus3 bAutoSpell,"NPC_DRAGONFEAR",1,30; }</t>
  </si>
  <si>
    <t>{ bonus bHit,30; bonus3 bAutoSpell,"ST_FULLSTRIP",1,150; }</t>
  </si>
  <si>
    <t>{ if(getrefine()&gt;=9){ bonus3 bAutoSpell,"NPC_WIDEBLEEDING",2,30; } else bonus3 bAutoSpell,"NPC_WIDEBLEEDING",1,30; }</t>
  </si>
  <si>
    <t>{ bonus bIgnoreDefRace,RC_DemiHuman; bonus bIgnoreDefRace,RC_Player; bonus bFlee,-160; bonus bFlee2,-160; }</t>
  </si>
  <si>
    <t>{ bonus bAtkEle,Ele_Dark; bonus2 bAddEff,Eff_Curse,5000; bonus bCritical,-1; bonus bUnbreakableWeapon,0; }</t>
  </si>
  <si>
    <t>{ bonus bStr,1; bonus bDex,1; bonus bLuk,1; bonus2 bAddRace,RC_DemiHuman,70; bonus2 bAddRace,RC_Player,70; bonus2 bIgnoreDefRaceRate,RC_DemiHuman,20; bonus2 bIgnoreDefRaceRate,RC_Player,20; bonus bUnbreakableWeapon,0; }</t>
  </si>
  <si>
    <t>{ bonus bStr,1; bonus bDex,1; bonus bLuk,1; bonus2 bAddRace,RC_DemiHuman,70; bonus2 bAddRace,RC_Player,70; bonus bCritAtkRate,20; bonus bAspdRate,5; bonus bUnbreakableWeapon,0;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</si>
  <si>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autobonus "{ bonus bAspdRate,100; }",70,3000,BF_WEAPON,"{ specialeffect2 EF_POTION_BERSERK; }";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</si>
  <si>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bCriticalAddRace,RC_DemiHuman,5; bonus2 bCriticalAddRace,RC_Player,5; } if(getrefine()&gt;8) autobonus "{ bonus bAspdRate,100; }",70,3000,BF_WEAPON,"{ specialeffect2 EF_POTION_BERSERK; }"; }</t>
  </si>
  <si>
    <t>{ bonus2 bSkillAtk,"AS_SONICBLOW",25; bonus bAspdRate,3; }</t>
  </si>
  <si>
    <t>{ bonus2 bSkillAtk,"AS_GRIMTOOTH",10; if(getskilllv("AS_SONICBLOW")) { bonus3 bAutoSpell,"AS_SONICBLOW",getskilllv("AS_SONICBLOW"),5; }else{ bonus3 bAutoSpell,"AS_SONICBLOW",1,5; } }</t>
  </si>
  <si>
    <t>{ if(getskilllv("AS_KATAR")==10) { bonus bHit,10; } bonus2 bSkillAtk,"ASC_METEORASSAULT",20; }</t>
  </si>
  <si>
    <t>{ bonus bUnbreakableWeapon,0; bonus2 bAddSize,Size_All,40; }</t>
  </si>
  <si>
    <t>{ bonus bIgnoreDefRace,RC_DemiHuman; bonus bIgnoreDefRace,RC_Player; bonus2 bAddEff,Eff_Bleeding,100; }</t>
  </si>
  <si>
    <t>{ bonus bHit,readparam(bLuk)/2; }</t>
  </si>
  <si>
    <t>{ bonus bDex,2; bonus bFlee,-30; bonus2 bAddRace,RC_DemiHuman,50; bonus2 bAddRace,RC_Player,50; bonus2 bSkillAtk,"GC_CROSSIMPACT",30; }</t>
  </si>
  <si>
    <t>{ .@r = getrefine(); bonus bBaseAtk,(.@r*10); bonus bCritAtkRate,(.@r*2); if(BaseLevel&gt;70) bonus bBaseAtk,(((BaseLevel-70)/10)*10); }</t>
  </si>
  <si>
    <t>{ bonus4 bSetDefRace,RC_Player,10000,5000,1; bonus4 bSetMDefRace,RC_Player,10000,5000,1; bonus bAspdRate,getrefine(); }</t>
  </si>
  <si>
    <t>{ bonus3 bSPVanishRaceRate,RC_Player,10000,10; }</t>
  </si>
  <si>
    <t>{ .@r = getrefine(); bonus bBaseAtk,(.@r*5); bonus bCritAtkRate,.@r; .@i = min(BaseLevel/10,12); if(.@i&gt;2) bonus bBaseAtk,((.@i-2)*5); }</t>
  </si>
  <si>
    <t>{ bonus2 bAddRace,RC_Player,40; bonus2 bAddEff,Eff_Bleeding,3000; }</t>
  </si>
  <si>
    <t>{ bonus2 bSubRace,RC_DemiHuman,5; bonus2 bSubRace,RC_Player,5; bonus3 bAddMonsterDropItem,517,RC_Brute,3000;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</si>
  <si>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 bAspdRate,5; bonus3 bAutoSpell,"NPC_CRITICALWOUND",1,50; bonus4 bAutoSpellOnSkill,"MC_MAMMONITE","NPC_CRITICALWOUND",2,200; } }</t>
  </si>
  <si>
    <t>{ if(readparam(bLuk)&gt;=90) { bonus bBaseAtk,20; } if(readparam(bDex)&gt;=90) { bonus bCritical,5; } if(readparam(bDex)&gt;=90||readparam(bLuk)&gt;=90) { bonus2 bSkillAtk,"MC_MAMMONITE",15; } }</t>
  </si>
  <si>
    <t>{ bonus2 bAddSize,Size_All,70; }</t>
  </si>
  <si>
    <t>{ bonus bAtkEle,Ele_Holy; bonus bStr,10; }</t>
  </si>
  <si>
    <t>{ bonus bStr,10; bonus bSpeedRate,25; }</t>
  </si>
  <si>
    <t>{ bonus2 bAddSkillBlow,"MC_MAMMONITE",5; bonus2 bAddEff,Eff_Stun,1500; }</t>
  </si>
  <si>
    <t>{ bonus bAtkEle,Ele_Dark; bonus2 bComaRace,RC_Demon,50; bonus2 bCriticalAddRace,RC_Undead,50; }</t>
  </si>
  <si>
    <t>{ bonus bAtkEle,Ele_Holy; skill "AL_HEAL",3; bonus2 bAddRace,RC_Demon,3; }</t>
  </si>
  <si>
    <t>{ bonus bAtkEle,Ele_Earth; bonus bIgnoreDefRace,RC_Brute; bonus2 bComaRace,RC_Brute,40; }</t>
  </si>
  <si>
    <t>{ bonus2 bComaRace,RC_Player,300; bonus2 bComaRace,RC_Player,30; bonus2 bSPDrainValueRace,RC_DemiHuman,2; bonus2 bSPDrainValueRace,RC_Player,2; bonus2 bSPGainRace,RC_DemiHuman,20; bonus2 bSPGainRace,RC_Player,20; }</t>
  </si>
  <si>
    <t>{ bonus bAspdRate,-40; bonus bUseSPrate,100; if(readparam(bStr)&gt;=95){ bonus bBaseAtk,340; bonus2 bAddEff,Eff_Stun,3000; bonus bBreakArmorRate,500; } }</t>
  </si>
  <si>
    <t>{ bonus bAtkEle,Ele_Holy; skill "AL_HEAL",3; bonus2 bAddRace,RC_Demon,3; bonus bStr,10; bonus bSpeedRate,25; }</t>
  </si>
  <si>
    <t>{ bonus bStr,20; bonus bSpeedRate,25; bonus bAspdRate,5; }</t>
  </si>
  <si>
    <t>{ bonus2 bSubSize,Size_Medium,13; bonus2 bSubSize,Size_Large,15; }</t>
  </si>
  <si>
    <t>{ bonus bCritical,20+getrefine(); bonus bAspdRate,5; if((Class==Job_Whitesmith)||(Class==Job_Creator)) bonus3 bAutoSpell,"BS_HAMMERFALL",3,30; }</t>
  </si>
  <si>
    <t>{ bonus2 bSubSize,Size_Medium,10+getrefine(); bonus bAspdRate,getrefine(); bonus3 bAutoSpell,"NPC_PULSESTRIKE",5,20; }</t>
  </si>
  <si>
    <t>{ bonus bStr,5; bonus bHit,20; bonus2 bAddSkillBlow,"MC_MAMMONITE",5; bonus2 bAddEff,Eff_Stun,2000; }</t>
  </si>
  <si>
    <t>{ bonus bStr,3; bonus2 bAddRace,RC_DemiHuman,55; bonus2 bAddRace,RC_Player,55; bonus2 bIgnoreDefRaceRate,RC_DemiHuman,20; bonus2 bIgnoreDefRaceRate,RC_Player,20; bonus bUnbreakableWeapon,0; }</t>
  </si>
  <si>
    <t>{ bonus bStr,3; bonus2 bAddRace,RC_DemiHuman,55; bonus2 bAddRace,RC_Player,55; autobonus "{ bonus bBreakArmorRate,10000; }",20,3000,BF_WEAPON,"{ specialeffect2 EF_POTION_BERSERK; }"; bonus bUnbreakableWeapon,0;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</si>
  <si>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bonus3 bAutoSpell,"NPC_CRITICALWOUND",1,50; } if(getrefine()&gt;8) { bonus3 bAutoSpell,"NPC_CRITICALWOUND",1,100; bonus4 bAutoSpellOnSkill,"MC_MAMMONITE","NPC_CRITICALWOUND",2,200; bonus4 bAutoSpellOnSkill,"WS_CARTTERMINATION","NPC_CRITICALWOUND",2,200; } }</t>
  </si>
  <si>
    <t>{ bonus bAtkEle,Ele_Holy; bonus bVit,10; bonus2 bAddRace,RC_Undead,10; bonus3 bAutoSpell,"AL_BLESSING",5,50; }</t>
  </si>
  <si>
    <t>{ bonus3 bAddEffOnSkill,"BS_HAMMERFALL",Eff_Stun,500+(200*getrefine()); }</t>
  </si>
  <si>
    <t>{ if(readparam(bStr)&gt;=95){ bonus bBaseAtk,400; bonus2 bAddEff,Eff_Stun,3000; bonus bAspdRate,-25; bonus bUseSPrate,100; bonus bBreakArmorRate,500; } }</t>
  </si>
  <si>
    <t>{ bonus2 bSkillAtk,"WS_CARTTERMINATION",15; if(readparam(bStr)&gt;=95) { bonus bHit,10; bonus bAspdRate,3; } }</t>
  </si>
  <si>
    <t>{ bonus bAtkEle,Ele_Fire; bonus bUnbreakableWeapon,1; bonus2 bAddEff,Eff_Burning,300; bonus2 bAddEff2,Eff_Burning,300; }</t>
  </si>
  <si>
    <t>{ bonus bAtkEle,Ele_Water; bonus bUnbreakableWeapon,1; bonus2 bAddEff,Eff_Freeze,300; bonus2 bAddEff2,Eff_Freeze,300; }</t>
  </si>
  <si>
    <t>{ bonus bBaseAtk,(getrefine()*14); if(BaseLevel&gt;70) bonus bBaseAtk,(((BaseLevel-70)/10)*10); }</t>
  </si>
  <si>
    <t>{ bonus bUnbreakableWeapon,1; bonus3 bSPVanishRaceRate,RC_Player,10000,10; }</t>
  </si>
  <si>
    <t>{ bonus bUnbreakableWeapon,1; bonus2 bAddRace,RC_Player,40; bonus2 bIgnoreDefRaceRate,RC_Player,30; .@r = getrefine(); if(.@r&gt;=6) { bonus2 bSkillAtk,"NC_AXEBOOMERANG",80; bonus2 bSkillAtk,"NC_POWERSWING",80; } if(.@r&gt;=9) { bonus2 bAddRace,RC_Player,60; } }</t>
  </si>
  <si>
    <t>{ bonus bUnbreakableWeapon,1; }</t>
  </si>
  <si>
    <t>{ bonus bUnbreakableWeapon,1; bonus bBaseAtk,(getrefine()*7); .@i = min(BaseLevel/10,12); if(.@i&gt;2) bonus bBaseAtk,((.@i-2)*5); }</t>
  </si>
  <si>
    <t>{ bonus bUnbreakableWeapon,1; bonus2 bAddRace,RC_Player,40; bonus2 bAddEff,Eff_Stun,3000; }</t>
  </si>
  <si>
    <t>{ bonus bIgnoreDefClass,Class_Normal; bonus2 bAddEle,Ele_Neutral,25; }</t>
  </si>
  <si>
    <t>{ bonus bAtkEle,Ele_Holy; bonus2 bAddEff,Eff_Bleeding,500; skill "TF_DETOXIFY",1; bonus bUnbreakableWeapon,0; }</t>
  </si>
  <si>
    <t>{ bonus2 bAddEff,Eff_Stun,500; bonus2 bAddRace,RC_DemiHuman,20; bonus2 bAddRace,RC_Player,20; skill "KN_PIERCE",3; }</t>
  </si>
  <si>
    <t>{ bonus bIgnoreDefClass,Class_Normal; bonus2 bAddSize,Size_Medium,20; }</t>
  </si>
  <si>
    <t>{ bonus bStr,2; bonus2 bAddRace,RC_DemiHuman,95; bonus2 bAddRace,RC_Player,95; bonus2 bIgnoreDefRaceRate,RC_DemiHuman,20; bonus2 bIgnoreDefRaceRate,RC_Player,20; bonus bUnbreakableWeapon,0; if(BaseJob==Job_Crusader) bonus bAspdRate,20;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</si>
  <si>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bAspdRate,10; } if(getrefine()&gt;8) { if(BaseJob==Job_Knight) bonus4 bAutoSpellOnSkill,"KN_PIERCE","NPC_CRITICALWOUND",2,200; else if(BaseJob==Job_Crusader) bonus3 bAutoSpell,"PA_PRESSURE",5,100; } }</t>
  </si>
  <si>
    <t>{ .@r = getrefine(); bonus2 bSkillAtk,"LG_CANNONSPEAR",20+(.@r/2); bonus2 bSkillAtk,"LG_BANISHINGPOINT",20+(.@r/2); }</t>
  </si>
  <si>
    <t>{ bonus bMaxSP,-100; bonus2 bSkillAtk,"LG_CANNONSPEAR",10; bonus bBaseAtk,(getrefine()/3); }</t>
  </si>
  <si>
    <t>{ bonus2 bAddRace,RC_Player,60; .@r = getrefine(); if(.@r&gt;=6) { bonus2 bSkillAtk,"RK_HUNDREDSPEAR",80; bonus2 bSkillAtk,"LG_PINPOINTATTACK",80; } if(.@r&gt;=9) { bonus2 bAddRace,RC_Player,30; } }</t>
  </si>
  <si>
    <t>{ bonus2 bAddRace,RC_Player,40; bonus2 bAddEff,Eff_Curse,3000; }</t>
  </si>
  <si>
    <t>{ bonus bInt,6; bonus bVit,6; bonus bLuk,-6; bonus2 bHPDrainRate,50,5; bonus2 bSPDrainRate,10,5; bonus2 bHPLossRate,100,10000; }</t>
  </si>
  <si>
    <t>{ bonus bStr,2; bonus2 bAddRace,RC_DemiHuman,45; bonus2 bAddRace,RC_Player,45; bonus2 bIgnoreDefRaceRate,RC_DemiHuman,10; bonus2 bIgnoreDefRaceRate,RC_Player,10; bonus bUnbreakableWeapon,1; if(BaseJob==Job_Crusader) bonus bAspdRate,20; }</t>
  </si>
  <si>
    <t>{ bonus bDex,5; bonus bInt,5; }</t>
  </si>
  <si>
    <t>{ bonus bStr,8; bonus bAgi,8; }</t>
  </si>
  <si>
    <t>{ .@r = getrefine(); bonus bBaseAtk,((BaseLevel/10)*5)+(.@r&lt;=15?pow(.@r,2):225); }</t>
  </si>
  <si>
    <t>{ .@r = getrefine(); .@b = 40; bonus bUnbreakableWeapon,1; if(.@r&gt;=5){ .@b += (.@r-5)*15+20; } bonus2 bAddRace2,RC2_BioLab,.@b; }</t>
  </si>
  <si>
    <t>{ bonus bAtk,pow(min(getrefine(),15),2); }</t>
  </si>
  <si>
    <t>{ bonus2 bAddRace,RC_Brute,10; bonus2 bAddRace,RC_DemiHuman,5; bonus2 bAddRace,RC_Player,5; }</t>
  </si>
  <si>
    <t>{ bonus bAtkEle,Ele_Dark; bonus2 bAddRace,RC_DemiHuman,10; bonus2 bAddRace,RC_Player,10; bonus2 bAddRace,RC_Angel,10; }</t>
  </si>
  <si>
    <t>{ bonus bAtkEle,Ele_Holy; skill "AL_HEAL",5; bonus3 bAutoSpell,"MG_SOULSTRIKE",3,100; bonus2 bAddClass,Class_Boss,5; }</t>
  </si>
  <si>
    <t>{ bonus bInt,5; bonus bAgi,2; bonus bMatkRate,15; }</t>
  </si>
  <si>
    <t>{ bonus bInt,6; bonus bDex,2; bonus bMatkRate,15; }</t>
  </si>
  <si>
    <t>{ bonus bIgnoreDefRace,RC_Dragon; bonus2 bAddClass,Class_Boss,10; }</t>
  </si>
  <si>
    <t>{ bonus2 bAddEle,Ele_Dark,20; bonus2 bAddRace,RC_Demon,20; bonus2 bAddRace,RC_Undead,20; bonus2 bSubEle,Ele_Dark,10; bonus2 bSubRace,RC_Demon,10; bonus2 bSubRace,RC_Undead,10; bonus2 bAddEff2,Eff_Confusion,1000; bonus bHPGainValue,50; }</t>
  </si>
  <si>
    <t>{ bonus bIgnoreDefClass,Class_Normal; bonus bIgnoreDefClass,Class_Boss; bonus2 bAddRace,RC_DemiHuman,10; bonus2 bAddRace,RC_Player,10; bonus3 bAutoSpell,"KN_PIERCE",5,30; }</t>
  </si>
  <si>
    <t>{ bonus bStr,2; bonus2 bAddRace,RC_DemiHuman,25; bonus2 bAddRace,RC_Player,25; bonus bIgnoreDefRace,RC_DemiHuman; bonus bIgnoreDefRace,RC_Player; bonus bUnbreakableWeapon,0; }</t>
  </si>
  <si>
    <t>{ bonus bAgi,2; bonus bAspdRate,3; bonus2 bAddEff,Eff_Bleeding,300; bonus3 bAutoSpell,"LK_JOINTBEAT",1,100; skill "KN_SPEARSTAB",5; }</t>
  </si>
  <si>
    <t>{ bonus bAspdRate,-10; bonus bDef,getrefine()/2; }</t>
  </si>
  <si>
    <t>{ bonus2 bAddRace,RC_DemiHuman,70; bonus2 bAddRace,RC_Player,70;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 if(BaseJob==Job_Knight) bonus4 bAutoSpellOnSkill,"KN_PIERCE","NPC_CRITICALWOUND",2,200; else if(BaseJob==Job_Crusader) bonus3 bAutoSpell,"PA_PRESSURE",5,200; } }</t>
  </si>
  <si>
    <t>{ bonus2 bAddSize,Size_All,50; }</t>
  </si>
  <si>
    <t>{ bonus bUnbreakableWeapon,1; bonus3 bAddEffOnSkill,"KN_PIERCE",Eff_Bleeding,1000; bonus3 bAddEffOnSkill,"LK_SPIRALPIERCE",Eff_Bleeding,1000; bonus2 bSkillAtk,"LK_SPIRALPIERCE",100; bonus2 bSkillAtk,"LG_INSPIRATION",50; if(BaseLevel&gt;99) { bonus bBaseAtk,30; } }</t>
  </si>
  <si>
    <t>{ bonus bAspd,-10; bonus2 bSkillCooldown,"LK_SPIRALPIERCE",20000; if(readparam(bStr)&gt;=120){ bonus bBaseAtk,300; } }</t>
  </si>
  <si>
    <t>{ bonus bBaseAtk,(getrefine()*12); if(BaseLevel&gt;70) bonus bBaseAtk,(((BaseLevel-70)/10)*10); }</t>
  </si>
  <si>
    <t>{ bonus2 bAddRace,RC_Player,80; .@r = getrefine(); if(.@r&gt;=6) { bonus2 bSkillAtk,"LK_SPIRALPIERCE",100; bonus2 bSkillAtk,"LG_OVERBRAND",50; } if(.@r&gt;=9) { autobonus2 "{ bonus bShortWeaponDamageReturn,20; bonus bMagicDamageReturn,20; }",100,2000,BF_WEAPON|BF_MAGIC,"{ specialeffect2 EF_REFLECTSHIELD; }"; } }</t>
  </si>
  <si>
    <t>{ bonus bBaseAtk,(getrefine()*6); .@i = min(BaseLevel/10,12); if(.@i&gt;2) bonus bBaseAtk,((.@i-2)*5); }</t>
  </si>
  <si>
    <t>{ bonus2 bAddRace,RC_Player,40; bonus2 bAddEff,Eff_Blind,3000; }</t>
  </si>
  <si>
    <t>{ bonus bAtkEle,Ele_Fire; bonus3 bAutoSpell,"MG_FIREBALL",5,100; bonus bStr,3; }</t>
  </si>
  <si>
    <t>{ .@r = getrefine(); .@b = 40; .@c = 5; bonus bUnbreakableWeapon,1; if(.@r&gt;=5){ .@b += (.@r-5)*15+30; .@c += (.@r-5); } bonus2 bAddRace2,RC2_BioLab,.@b; bonus2 bSubRace2,RC2_BioLab,.@c; }</t>
  </si>
  <si>
    <t>{ bonus2 bAddRace,RC_Undead,15; bonus2 bComaRace,RC_Undead,10; bonus2 bExpAddRace,RC_Undead,5; }</t>
  </si>
  <si>
    <t>{ bonus2 bAddRace,RC_Undead,10; bonus2 bAddRace,RC_DemiHuman,10; bonus2 bAddRace,RC_Player,10; bonus2 bAddEle,Ele_Earth,10; }</t>
  </si>
  <si>
    <t>{ bonus bBreakArmorRate,100; bonus bBreakWeaponRate,100; if(readparam(bStr)&gt;=44) { bonus bBaseAtk,44; } }</t>
  </si>
  <si>
    <t>{ bonus2 bAddRace,RC_DemiHuman,30; bonus2 bAddRace,RC_Player,30; bonus2 bAddRace,RC_Demon,40; bonus2 bAddRace,RC_Undead,40; }</t>
  </si>
  <si>
    <t>{ bonus bStr,1; bonus bDex,1; bonus2 bAddRace,RC_DemiHuman,75; bonus2 bAddRace,RC_Player,75; bonus2 bIgnoreDefRaceRate,RC_DemiHuman,20; bonus2 bIgnoreDefRaceRate,RC_Player,20; bonus bUnbreakableWeapon,0; }</t>
  </si>
  <si>
    <t>{ bonus bStr,1; bonus bDex,1; bonus2 bAddRace,RC_DemiHuman,75; bonus2 bAddRace,RC_Player,75; bonus bUnbreakableWeapon,0; autobonus "{ bonus2 bAddEff,Eff_Stun,5000; }",10,6000,BF_WEAPON,"{ specialeffect2 EF_POTION_BERSERK; }"; }</t>
  </si>
  <si>
    <t>{ if(readparam(bStr)&gt;=77) { bonus bAspdRate,4; bonus2 bAddEff,Eff_Stun,1500; bonus3 bAddMonsterDropItem,12065,RC_Plant,500; bonus3 bAddMonsterDropItem,12043,RC_Brute,500; bonus3 bAddMonsterDropItem,12069,RC_Fish,500; }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</si>
  <si>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bonus2 bAddEff,Eff_Stun,2000; bonus bAspdRate,5; } }</t>
  </si>
  <si>
    <t>{ bonus bHealPower,getskilllv("AL_DP"); bonus bCritical,getskilllv("PR_MACEMASTERY")*2; bonus bInt,1; bonus bLuk,1; }</t>
  </si>
  <si>
    <t>{ bonus bMatkRate,15; if(readparam(bStr)&gt;=50) bonus bAspdRate,5; if(readparam(bInt)&gt;=70) bonus bMatkRate,5; }</t>
  </si>
  <si>
    <t>{ bonus bMatkRate,15; bonus bStr,3; bonus bInt,3; bonus bLuk,-20; bonus2 bComaRace,RC_DemiHuman,10; bonus2 bComaRace,RC_Player,10; bonus bAspdRate,getrefine(); if(BaseJob==Job_Sage) bonus3 bAutoSpell,"NPC_HELLJUDGEMENT",5,20; }</t>
  </si>
  <si>
    <t>{ bonus bMatkRate,20; bonus bInt,3; bonus bSPrecovRate,5; }</t>
  </si>
  <si>
    <t>{ bonus bStr,2; bonus bInt,1; bonus bMatkRate,15; bonus2 bAddRace,RC_DemiHuman,75; bonus2 bAddRace,RC_Player,75; bonus2 bIgnoreDefRaceRate,RC_DemiHuman,20; bonus2 bIgnoreDefRaceRate,RC_Player,20; bonus bUnbreakableWeapon,0; }</t>
  </si>
  <si>
    <t>{ bonus bStr,2; bonus bInt,1; bonus bMatkRate,15; bonus2 bIgnoreMdefRaceRate,RC_DemiHuman,25; bonus2 bIgnoreMdefRaceRate,RC_Player,25; bonus bUnbreakableWeapon,0; }</t>
  </si>
  <si>
    <t>{ bonus bMatkRate,15; bonus2 bAddRace,RC_DemiHuman,80; bonus2 bAddRace,RC_Player,80;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autobonus "{ bonus bBaseAtk,200; }",30,3000,BF_WEAPON,"{ specialeffect2 EF_BASH3D; }"; }</t>
  </si>
  <si>
    <t>{ bonus bMatkRate,15; bonus2 bAddRace,RC_DemiHuman,80; bonus2 bAddRace,RC_Player,80; bonus2 bIgnoreDefRaceRate,RC_DemiHuman,25; bonus2 bIgnoreDefRaceRate,RC_Player,25; bonus bUnbreakableWeapon,0; if(getrefine()&gt;5) bonus2 bIgnoreDefRaceRate,RC_DemiHuman,5; bonus2 bIgnoreDefRaceRate,RC_Player,5; if(getrefine()&gt;8) { bonus bMatkRate,5; bonus bCastrate,-5; bonus bDelayRate,-5; } }</t>
  </si>
  <si>
    <t>{ bonus bVit,2; bonus bMdef,2; bonus bMaxSPrate,10; }</t>
  </si>
  <si>
    <t>{ bonus bMatkRate,15; bonus bInt,3; bonus bDex,2; bonus bCritical,20+((readparam(bLuk)*2)/10); bonus2 bAddSize,Size_All,40; }</t>
  </si>
  <si>
    <t>{ bonus bAtkEle,Ele_Water; bonus bUnbreakableWeapon,1; bonus bDex,1; .@r = getrefine(); bonus2 bSkillAtk,"MG_COLDBOLT",(.@r*3); bonus2 bSkillAtk,"SO_DIAMONDDUST",(.@r*3); bonus2 bSkillUseSP,"MG_COLDBOLT",-(.@r*5); bonus2 bSkillUseSP,"SO_DIAMONDDUST",-(.@r*5); }</t>
  </si>
  <si>
    <t>{ .@r = getrefine(); bonus bBaseAtk,(.@r*10); bonus bMatk,(.@r*5); if(BaseLevel&gt;70) bonus bMatk,(((BaseLevel-70)/10)*5); }</t>
  </si>
  <si>
    <t>{ if(BaseLevel&gt;104) { bonus bHealPower,(BaseLevel/5)-20; if(getrefine()&gt;=6) { bonus2 bSkillCooldown,"AB_LAUDAAGNUS",-3000; bonus2 bSkillCooldown,"AB_LAUDARAMUS",-3000; bonus2 bSkillCooldown,"AB_CLEARANCE",-10000; bonus2 bSkillUseSP,"AB_LAUDAAGNUS",-60; bonus2 bSkillUseSP,"AB_LAUDARAMUS",-60; bonus2 bSkillUseSP,"AB_CLEARANCE",-60; } } }</t>
  </si>
  <si>
    <t>{ .@r = getrefine(); bonus2 bAddRace,RC_Player,80+.@r; bonus2 bIgnoreDefRaceRate,RC_Player,30; if(.@r&gt;8) { autobonus "{ bonus bBaseAtk,200; }",10,3000,BF_WEAPON,"{ specialeffect2 EF_ENHANCE; }"; } }</t>
  </si>
  <si>
    <t>{ .@r = getrefine(); bonus bUnbreakableWeapon,1; bonus bBaseAtk,(.@r*5); bonus bMatk,(.@r*2); .@i = min(BaseLevel/10,12); if(.@i&gt;2) bonus bBaseAtk,((.@i-2)*5); }</t>
  </si>
  <si>
    <t>{ bonus2 bAddRace,RC_Player,40; bonus2 bMagicAddRace,RC_Player,5; bonus3 bAddEff,Eff_Blind,1000,ATF_MAGIC; bonus bHPRecovRate,5; bonus bSPRecovRate,5; }</t>
  </si>
  <si>
    <t>{ .@r = getrefine(); bonus2 bSkillAtk,"WZ_HEAVENDRIVE",5+.@r; bonus2 bSkillAtk,"WZ_EARTHSPIKE",5+.@r; bonus bUnbreakableWeapon,1; }</t>
  </si>
  <si>
    <t>{ bonus bStr,2; bonus bInt,1; bonus2 bAddRace,RC_DemiHuman,35; bonus2 bAddRace,RC_Player,35; bonus2 bIgnoreMdefRaceRate,RC_DemiHuman,10; bonus2 bIgnoreMdefRaceRate,RC_Player,10; bonus bUnbreakableWeapon,1; }</t>
  </si>
  <si>
    <t>{ bonus bAllStats,50; bonus bBaseAtk,3800; bonus bMatkRate,200; bonus2 bHPDrainRate,1000,100; bonus2 bSPDrainRate,1000,20; bonus bHealPower,200; bonus2 bAddClass,Class_All,100; skill "WZ_STORMGUST",10; Skill "WZ_METEOR",10; Skill "WZ_VERMILION",10; skill "GM_SANDMAN",1; }</t>
  </si>
  <si>
    <t>{ bonus bDex,2; bonus bMatkRate,15; bonus bMaxHP,300; }</t>
  </si>
  <si>
    <t>{ bonus bDex,3; bonus bMatkRate,15; bonus bMaxHP,400; }</t>
  </si>
  <si>
    <t>{ bonus bInt,2; bonus bMatkRate,15; bonus bMaxHP,300; }</t>
  </si>
  <si>
    <t>{ bonus bInt,3; bonus bMatkRate,15; bonus bMaxHP,400; }</t>
  </si>
  <si>
    <t>{ bonus bInt,4; bonus bMatkRate,15; bonus2 bIgnoreMdefClassRate,Class_Normal,10+getrefine(); bonus2 bIgnoreMdefClassRate,Class_Boss,10+getrefine(); }</t>
  </si>
  <si>
    <t>{ bonus bMatkRate,15; bonus2 bAddClass,Class_All,50; }</t>
  </si>
  <si>
    <t>{ bonus bMatkRate,15; bonus bDex,1; }</t>
  </si>
  <si>
    <t>{ bonus bAtkEle,Ele_Holy; bonus bMatkRate,15; bonus2 bCastrate,"AL_HOLYLIGHT",-25; bonus2 bCastrate,"PR_TURNUNDEAD",-25; bonus2 bCastrate,"PR_MAGNUS",-25; }</t>
  </si>
  <si>
    <t>{ bonus bInt,4; bonus bDex,3; bonus bMatkRate,15; bonus2 bIgnoreMdefRaceRate,RC_DemiHuman,25; bonus2 bIgnoreMdefRaceRate,RC_Player,25; bonus3 bAddEff,Eff_Stun,500,ATF_SKILL; bonus bUnbreakableWeapon,0; }</t>
  </si>
  <si>
    <t>{ bonus bInt,3; bonus bDex,3; bonus bMatkRate,15; bonus2 bMagicAddRace,RC_DemiHuman,15; bonus2 bMagicAddRace,RC_Player,15; bonus3 bAddEff,Eff_Stun,500,ATF_SKILL; bonus bUnbreakableWeapon,0; }</t>
  </si>
  <si>
    <t>{ bonus bInt,3; bonus bDex,3; bonus bMatkRate,20; bonus2 bIgnoreMdefClassRate,Class_Normal,getrefine(); bonus2 bIgnoreMdefClassRate,Class_Boss,getrefine(); bonus bDelayRate,-(getrefine()*3/2); }</t>
  </si>
  <si>
    <t>{ bonus bMatkRate,20; bonus bInt,3; bonus bDex,2; bonus bSPrecovRate,8; if( getrefine()&gt;9 ) bonus5 bAutoSpell,"NPC_WIDESOULDRAIN",3,5,BF_MAGIC,0; else bonus5 bAutoSpell,"NPC_WIDESOULDRAIN",1,5,BF_MAGIC,0; }</t>
  </si>
  <si>
    <t>{ bonus2 bMagicAddRace,RC_DemiHuman,15; bonus2 bMagicAddRace,RC_Player,15; bonus2 bIgnoreMdefRaceRate,RC_DemiHuman,25 + ((getrefine()&gt;5) ? 5 : 0); bonus2 bIgnoreMdefRaceRate,RC_Player,25 + ((getrefine()&gt;5) ? 5 : 0); bonus bUnbreakableWeapon,0; if(getrefine()&gt;8) { bonus bCastrate,-5; bonus bDelayRate,-5; bonus bMatkRate,5; } }</t>
  </si>
  <si>
    <t>{ bonus bHealPower,14; bonus bDelayRate,-10; bonus bUnbreakableWeapon,0; if(getrefine()&gt;5) { bonus2 bIgnoreMdefRaceRate,RC_DemiHuman,5; bonus2 bIgnoreMdefRaceRate,RC_Player,5; bonus bHealPower,5+(getrefine()-5)*2; } if(getrefine()&gt;8) bonus5 bAutoSpellOnSkill,"AL_HEAL","AL_HEAL",10,100,1; if(getrefine()&gt;9) { bonus bHealPower,10; } }</t>
  </si>
  <si>
    <t>{ bonus bMatk,15; bonus bInt,4; if(getrefine()&gt;5) { bonus bInt,getrefine()-5; bonus bMaxHP,-200; bonus bMaxSP,-100; } }</t>
  </si>
  <si>
    <t>{ bonus bInt,4; bonus bMatkRate,15; bonus bMdef,getrefine(); bonus2 bSkillAtk,"WZ_STORMGUST",getrefine(); if(getrefine()&gt;9) bonus2 bCastrate,"WZ_STORMGUST",-8; }</t>
  </si>
  <si>
    <t>{ bonus bAtkEle,Ele_Holy; bonus bMatkRate,15; bonus bInt,4; bonus4 bAutoSpellOnSkill,"AL_HEAL","AL_BLESSING",max(getskilllv("AL_BLESSING"),1),20; }</t>
  </si>
  <si>
    <t>{ bonus bMatkRate,15; bonus bInt,2; bonus bDex,1; if(getskilllv("SA_DRAGONOLOGY")==5) { bonus bUseSPrate,-15; bonus bInt,3; } }</t>
  </si>
  <si>
    <t>{ bonus bFixedCastRate,-getrefine(); }</t>
  </si>
  <si>
    <t>{ bonus bAtkEle,Ele_Holy; }</t>
  </si>
  <si>
    <t>{ .@r = getrefine(); if(.@r&gt;5) { bonus2 bSkillAtk,"SO_PSYCHIC_WAVE",(.@r-5)*2; bonus bMaxHPrate,-(.@r-5)*2; } bonus2 bSkillVariableCast,"SO_PSYCHIC_WAVE",-3000; bonus2 bSkillUseSP,"SO_PSYCHIC_WAVE",-60; }</t>
  </si>
  <si>
    <t>{ bonus bInt,2; bonus bAtkEle,Ele_Holy; bonus bHealPower,10; }</t>
  </si>
  <si>
    <t>{ bonus bAtkEle,Ele_Holy; bonus bUnbreakableWeapon,1; .@r = getrefine(); bonus bHealPower,(.@r*6); bonus2 bSkillUseSP,"AL_HEAL",-(.@r*10); bonus2 bSkillUseSP,"AB_CHEAL",-(.@r*12); bonus2 bSkillUseSP,"AB_HIGHNESSHEAL",-(.@r*14); }</t>
  </si>
  <si>
    <t>{ bonus bAtkEle,Ele_Holy; bonus bInt,4; bonus bHealPower,20; }</t>
  </si>
  <si>
    <t>{ bonus bInt,10; bonus bUnbreakableWeapon,1; bonus bUseSPrate,100; bonus bMdef,20; bonus2 bSPVanishRate,10000,5; if(getrefine()&gt;5) { bonus2 bSPVanishRate,10000,5; } }</t>
  </si>
  <si>
    <t>{ bonus bInt,4; bonus bAtkEle,Ele_Undead; }</t>
  </si>
  <si>
    <t>{ bonus bInt,2; bonus bDex,1; if(getskilllv("SA_DRAGONOLOGY") == 5) { bonus bUseSPrate,-15; bonus bInt,3; } }</t>
  </si>
  <si>
    <t>{ bonus bInt,3; bonus bDex,3; bonus bVariableCastrate,-getrefine(); bonus bAtkEle,Ele_Dark; }</t>
  </si>
  <si>
    <t>{ .@r = getrefine(); bonus bInt,4; bonus2 bIgnoreMdefClassRate,Class_Normal,10+.@r; bonus2 bIgnoreMdefClassRate,Class_Boss,10+.@r; }</t>
  </si>
  <si>
    <t>{ bonus bAtkEle,Ele_Holy; bonus bHealPower,(getrefine()*3/2); }</t>
  </si>
  <si>
    <t>{ bonus2 bMagicAddRace,RC_Player,10; bonus3 bAddEff,Eff_Blind,1000,ATF_MAGIC; bonus bHPRecovRate,5; bonus bSPRecovRate,5; }</t>
  </si>
  <si>
    <t>{ bonus bAspdRate,10; }</t>
  </si>
  <si>
    <t>{ bonus bInt,6; bonus bVit,6; bonus bLuk,-6; bonus bHealPower,15; bonus bMagicHPGainValue,500; bonus bMagicSPGainValue,50; bonus2 bHPLossRate,100,10000; }</t>
  </si>
  <si>
    <t>{ .@r = getrefine(); bonus bMatk,30*(.@r/3); if(.@r&gt;=6) bonus2 bMagicAddClass,Class_All,(.@r&gt;=9?10:5); if(.@r&gt;=9) bonus4 bAutoSpell,"HW_MAGICPOWER",1,10,0; }</t>
  </si>
  <si>
    <t>{ bonus2 bAddRace,RC_Undead,10; bonus2 bAddRace,RC_Demon,10; bonus bMatkRate,10; }</t>
  </si>
  <si>
    <t>{ bonus bInt,3; bonus bDex,2; bonus bDelayRate,-10; bonus2 bSPLossRate,5,12000; bonus bUnbreakableWeapon,1; }</t>
  </si>
  <si>
    <t>{ bonus bInt,3; bonus bDex,3; bonus2 bMagicAddRace,RC_DemiHuman,10; bonus2 bMagicAddRace,RC_Player,10; bonus3 bAddEff,Eff_Stun,200,ATF_SKILL; bonus bUnbreakableWeapon,1; }</t>
  </si>
  <si>
    <t>{ bonus bAtkEle,Ele_Dark; bonus bUnbreakableWeapon,1; bonus bVariableCastrate,-10; if (BaseLevel &gt; 99){ bonus bMatk,30; } if(getrefine() &gt; 8){ bonus2 bResEff,Eff_Blind,3000; bonus bUseSPrate,-10; } }</t>
  </si>
  <si>
    <t>{ bonus bStr,5; bonus bInt,5; }</t>
  </si>
  <si>
    <t>{ bonus bDex,8; bonus bInt,8; }</t>
  </si>
  <si>
    <t>{ .@r = getrefine(); bonus bInt,4; bonus bMatk,((BaseLevel/10)*5)+(.@r&lt;=15?pow(.@r,2):225); bonus bUnbreakableWeapon,1; }</t>
  </si>
  <si>
    <t>{ .@r = getrefine(); bonus2 bSkillAtk,"WL_HELLINFERNO",(getskilllv("WL_HELLINFERNO") &gt;= 5 ? 100 : 0) + (.@r*10); bonus2 bIgnoreMdefRaceRate,RC_All,5; autobonus "{ bonus2 bVariableCastrate,\"WL_HELLINFERNO\",-30; }",.@r*20,5000,BF_MAGIC,"{ specialeffect2 EF_SPELLBREAKER }"; }</t>
  </si>
  <si>
    <t>{ bonus bLongAtkRate,5; bonus bMaxHP,200; }</t>
  </si>
  <si>
    <t>{ bonus bInt,1; bonus bMaxHP,100; bonus bMaxSP,150; }</t>
  </si>
  <si>
    <t>{ bonus bLongAtkRate,8; bonus bDex,1; bonus bMaxHP,200; bonus bMaxSP,100; }</t>
  </si>
  <si>
    <t>{ .@r = getrefine(); bonus bMaxSP,10*(.@r/3)+50; bonus bMatk,10*(.@r/3); }</t>
  </si>
  <si>
    <t>{ bonus bMaxSP,100; .@r = getrefine(); bonus bMatkRate,2*(.@r/3); bonus bMaxSPrate,.@r/3; if(.@r&gt;=7){ .@r = min(.@r,10)-7; bonus bWeaponAtkRate,(20*.@r)+40; bonus bWeaponMatkRate,(20*.@r)+40; } }</t>
  </si>
  <si>
    <t>{ .@r = getrefine(); bonus bMatkRate,3*(.@r/2); bonus4 bAutoSpellOnSkill,"SU_FRESHSHRIMP","SU_ARCLOUSEDASH",max(1,getskilllv("SU_ARCLOUSEDASH")),200; bonus4 bAutoSpellOnSkill,"SU_SV_STEMSPEAR","SU_FRESHSHRIMP",max(1,getskilllv("SU_FRESHSHRIMP")),200; if(.@r&gt;=7){ .@r = min(.@r,10)-7; bonus bWeaponAtkRate,(20*.@r)+40; bonus bWeaponMatkRate,(20*.@r)+40; } }</t>
  </si>
  <si>
    <t>{ bonus bLongAtkRate,8; bonus bMaxHP,100; .@r = getrefine(); bonus bDex,(.@r/3)*2; bonus bMaxSP,(.@r/3)*10; }</t>
  </si>
  <si>
    <t>{ bonus bLongAtkRate,8; bonus bMaxHP,200; .@r = getrefine(); bonus bDex,(.@r/3)*3; bonus bMaxSP,(.@r/3)*15; if(.@r&gt;=7){ .@r = min(.@r,10)-7; bonus bWeaponAtkRate,(20*.@r)+40; bonus bWeaponMatkRate,(20*.@r)+40; } }</t>
  </si>
  <si>
    <t>{ bonus bLongAtkRate,8; bonus bMaxHPrate,5; .@r = getrefine(); bonus bDex,(.@r/2)*3; bonus bMaxSP,(.@r/2)*15; if(.@r&gt;=7){ .@r = min(.@r,10)-7; bonus bWeaponAtkRate,(20*.@r)+40; bonus bWeaponMatkRate,(20*.@r)+40; } }</t>
  </si>
  <si>
    <t>{ bonus bLongAtkRate,9; bonus bMaxHPrate,7; .@r = getrefine(); bonus bLongAtkRate,.@r/2; bonus bMaxSP,(.@r/2)*20; bonus4 bAutoSpellOnSkill,"SU_PICKYPECK","SU_FRESHSHRIMP",max(1,getskilllv("SU_FRESHSHRIMP")),200; if(.@r&gt;=7){ .@r = min(.@r,10)-7; bonus bWeaponAtkRate,(20*.@r)+40; bonus bWeaponMatkRate,(20*.@r)+40; } }</t>
  </si>
  <si>
    <t>{ .@r = getrefine(); .@b = 40; if(.@r&gt;=5){ .@b += (.@r-5)*15+20; } bonus2 bMagicAddRace2,RC2_BioLab,.@b; }</t>
  </si>
  <si>
    <t>{ bonus bDex,3; bonus bInt,3; bonus bLongAtkRate,5; }</t>
  </si>
  <si>
    <t>{ bonus2 bAddDamageClass,1002,500; bonus2 bAddDamageClass,1113,500; bonus2 bAddDamageClass,1031,500; bonus2 bAddDamageClass,1242,500; }</t>
  </si>
  <si>
    <t>{ bonus bDef,2+3*(getrefine()&gt;5)+2*(getrefine()&gt;8); }</t>
  </si>
  <si>
    <t>{ bonus2 bAddEff,Eff_Freeze,1000; }</t>
  </si>
  <si>
    <t>{ bonus2 bAddMonsterDropItem,1753,200; }</t>
  </si>
  <si>
    <t>{ bonus3 bAutoSpell,"AC_DOUBLE",GetSkillLv("AC_DOUBLE"),10; }</t>
  </si>
  <si>
    <t>{ bonus bDex,2; bonus2 bAddRace,RC_DemiHuman,55; bonus2 bAddRace,RC_Player,55; bonus2 bIgnoreDefRaceRate,RC_DemiHuman,20; bonus2 bIgnoreDefRaceRate,RC_Player,20; bonus bUnbreakableWeapon,0; }</t>
  </si>
  <si>
    <t>{ bonus bDex,2; bonus bInt,10; bonus2 bAddRace,RC_DemiHuman,55; bonus2 bAddRace,RC_Player,55; bonus bUnbreakableWeapon,0; }</t>
  </si>
  <si>
    <t>{ bonus2 bAddRace,RC_DemiHuman,55; bonus2 bAddRace,RC_Player,55; bonus2 bIgnoreDefRaceRate,RC_DemiHuman,20; bonus2 bIgnoreDefRaceRate,RC_Player,20; bonus bCritAtkRate,getrefine() * 2; bonus bUnbreakableWeapon,0; if(getrefine()&gt;5) { bonus2 bAddRace,RC_DemiHuman,(getrefine()-4)*(getrefine()-4); bonus2 bAddRace,RC_Player,(getrefine()-4)*(getrefine()-4); bonus2 bIgnoreDefRaceRate,RC_DemiHuman,5; bonus2 bIgnoreDefRaceRate,RC_Player,5; } if(getrefine()&gt;8) bonus2 bSkillAtk,"AC_DOUBLE",20; }</t>
  </si>
  <si>
    <t>{ bonus bAtkEle,Ele_Ghost; }</t>
  </si>
  <si>
    <t>{ bonus bAtkEle,Ele_Water; bonus2 bAddEff,Eff_Freeze,1000; }</t>
  </si>
  <si>
    <t>{ bonus2 bAddEff,Eff_Blind,1000; }</t>
  </si>
  <si>
    <t>{ bonus2 bAddEff,Eff_Curse,1000; }</t>
  </si>
  <si>
    <t>{ bonus bAtkEle,Ele_Poison; }</t>
  </si>
  <si>
    <t>{ bonus bAtkEle,Ele_Poison; bonus2 bAddEff,Eff_Poison,2000; }</t>
  </si>
  <si>
    <t>{ bonus bCriticalLong,20; }</t>
  </si>
  <si>
    <t>{ bonus2 bAddEff,Eff_Sleep,2000; }</t>
  </si>
  <si>
    <t>{ bonus2 bAddEff,Eff_Silence,1000; }</t>
  </si>
  <si>
    <t>{ bonus bAtkEle,Ele_Holy; bonus2 bAddRace,RC_Demon,5; }</t>
  </si>
  <si>
    <t>{ bonus bLongAtkRate,50; }</t>
  </si>
  <si>
    <t>{ bonus bStr,2; bonus bAgi,1; bonus2 bAddRace,RC_DemiHuman,95; bonus2 bAddRace,RC_Player,95; bonus2 bIgnoreDefRaceRate,RC_DemiHuman,20; bonus2 bIgnoreDefRaceRate,RC_Player,20; bonus4 bAutoSpell,"CH_SOULCOLLECT",1,5,0; bonus bUnbreakableWeapon,0; }</t>
  </si>
  <si>
    <t>{ bonus bStr,2; bonus bInt,1; bonus2 bAddRace,RC_DemiHuman,95; bonus2 bAddRace,RC_Player,95; bonus2 bCastrate,"MO_EXTREMITYFIST",-25; autobonus "{ bonus2 bCastrate,\"MO_EXTREMITYFIST\",-100; }",50,6000,BF_WEAPON,"{ specialeffect2 EF_SUFFRAGIUM; }"; bonus bUnbreakableWeapon,0; }</t>
  </si>
  <si>
    <t>{ bonus3 bAutoSpell,"NPC_CRITICALWOUND",1,100; bonus4 bAutoSpellOnSkill,"CH_PALMSTRIKE","MO_INVESTIGATE",1,100; bonus3 bAutoSpell,"MO_CALLSPIRITS",5,100;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</si>
  <si>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bonus3 bAutoSpell,"MO_INVESTIGATE",5,(getrefine()*10-50); bonus3 bAutoSpell,"AL_DECAGI",1,(getrefine()*10-50);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</si>
  <si>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bonus2 bCastrate,"MO_EXTREMITYFIST",-100; bonus4 bautospellonskill,"MO_EXPLOSIONSPIRITS","CH_SOULCOLLECT",1,1000; } }</t>
  </si>
  <si>
    <t>{ bonus bInt,2; bonus2 bSkillAtk,"MO_FINGEROFFENSIVE",25; }</t>
  </si>
  <si>
    <t>{ bonus2 bSkillAtk,"SR_EARTHSHAKER",20; bonus2 bSkillAtk,"SR_SKYNETBLOW",20; bonus bUseSPrate,5; .@r = getrefine(); if(.@r&gt;6) { bonus bUseSPrate,-1*(.@r-6); } }</t>
  </si>
  <si>
    <t>{ bonus2 bAddRace,RC_Player,100; .@r = getrefine(); if(.@r&gt;7) { bonus2 bAddRace,RC_Player,20; } if(.@r&gt;9) { bonus2 bVariableCastrate,"MO_EXTREMITYFIST",-100; bonus2 bFixedCastrate,"MO_EXTREMITYFIST",-100; bonus4 bAutoSpellOnSkill,"MO_EXPLOSIONSPIRITS","CH_SOULCOLLECT",1,10000; bonus2 bHPLossRate,500,3000; } }</t>
  </si>
  <si>
    <t>{ bonus bAspd,1; bonus bAspdRate,getrefine(); bonus2 bAddSize,Size_Medium,getrefine(); }</t>
  </si>
  <si>
    <t>{ bonus2 bAddRace,RC_Player,40; bonus2 bAddEff,Eff_Freeze,3000; }</t>
  </si>
  <si>
    <t>{ bonus bAspdRate,-5; bonus bAspdRate,((getrefine()+1)/2); }</t>
  </si>
  <si>
    <t>{ bonus bStr,2; bonus bAgi,1; bonus2 bAddRace,RC_DemiHuman,30; bonus2 bAddRace,RC_Player,30; bonus2 bIgnoreDefRaceRate,RC_DemiHuman,10; bonus2 bIgnoreDefRaceRate,RC_Player,10; bonus4 bAutoSpell,"CH_SOULCOLLECT",1,5,0; bonus bUnbreakableWeapon,1; }</t>
  </si>
  <si>
    <t>{ .@r = getrefine(); bonus bBaseAtk,((BaseLevel/10)*5)+(.@r&lt;=15?pow(.@r,2):225); bonus bUnbreakableWeapon,1; }</t>
  </si>
  <si>
    <t>{ .@r = getrefine(); .@b = 40; if(.@r&gt;=5){ .@b += (.@r-5)*15+20; } bonus2 bAddRace2,RC2_BioLab,.@b; }</t>
  </si>
  <si>
    <t>{ bonus bDex,2; bonus2 bAddRace,RC_DemiHuman,95; bonus2 bAddRace,RC_Player,95; bonus2 bIgnoreDefRaceRate,RC_DemiHuman,20; bonus2 bIgnoreDefRaceRate,RC_Player,20; bonus bUnbreakableWeapon,0; }</t>
  </si>
  <si>
    <t>{ bonus bDex,2; bonus2 bAddRace,RC_DemiHuman,95; bonus2 bAddRace,RC_Player,95; bonus2 bSkillAtk,"CG_ARROWVULCAN",20; bonus bUnbreakableWeapon,0; }</t>
  </si>
  <si>
    <t>{ bonus bInt,2; if( getrefine()&gt;9 ) { bonus3 bAddEffOnSkill,"BA_MUSICALSTRIKE",Eff_Stun,2000; } else { bonus3 bAddEffOnSkill,"BA_MUSICALSTRIKE",Eff_Stun,1000;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</si>
  <si>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bonus4 bAutoSpellOnSkill,"CG_ARROWVULCAN","CG_TAROTCARD",5,100; }</t>
  </si>
  <si>
    <t>{ .@r = getrefine(); if(.@r&gt;5) { bonus2 bSkillUseSP,"MI_RUSH_WINDMILL",(.@r-5)*4; bonus2 bSkillUseSP,"WM_LULLABY_DEEPSLEEP",(.@r-5)*4; } bonus2 bSkillVariableCast,"MI_RUSH_WINDMILL",-2000; bonus2 bSkillVariableCast,"WM_LULLABY_DEEPSLEEP",-2000; }</t>
  </si>
  <si>
    <t>{ bonus2 bAddRace,RC_Player,40; bonus2 bAddEff,Eff_Poison,3000; }</t>
  </si>
  <si>
    <t>{ bonus bInt,6; bonus bVit,6; bonus bLuk,-6; bonus bLongAtkRate,20; bonus2 bHPLossRate,100,10000; }</t>
  </si>
  <si>
    <t>{ bonus2 bSkillCooldown,"WM_RANDOMIZESPELL",-20; }</t>
  </si>
  <si>
    <t>{ bonus2 bSkillUseSP,"MI_RUSH_WINDMILL",-20; }</t>
  </si>
  <si>
    <t>{ bonus bDex,5; bonus bVit,5; }</t>
  </si>
  <si>
    <t>{ bonus bDex,8; bonus bVit,8; }</t>
  </si>
  <si>
    <t>{ .@r = getrefine(); bonus bDex,.@r; bonus bInt,.@r; .@per = ((.@r &gt; 9) ? 40 : ((.@r &gt; 7) ? 20 : ((.@r &gt; 5) ? 10 : 0))); bonus2 bSkillAtk,"WM_REVERBERATION",.@per; bonus2 bVariableCastrate,"WM_REVERBERATION",-.@per; }</t>
  </si>
  <si>
    <t>{ bonus bBaseAtk,pow(getrefine(),2)*125/100; }</t>
  </si>
  <si>
    <t>{ .@r = getrefine(); .@b = 40; bonus bUnbreakableWeapon,1; if(.@r&gt;=5){ .@b += (.@r-5)*15+20; } if(.@r&gt;=7) bonus2 bSkillAtk,"CG_ARROWVULCAN",200; bonus2 bAddRace2,RC2_BioLab,.@b; }</t>
  </si>
  <si>
    <t>{ bonus bAtkEle,Ele_Wind; bonus bInt,2; bonus bAgi,2; bonus3 bAutoSpell,"WZ_JUPITEL",3,20; if(getrefine()&gt;0) bonus3 bAutoSpell,"CG_ARROWVULCAN",getrefine(),50; }</t>
  </si>
  <si>
    <t>{ if(getrefine()&gt;0) bonus3 bAutoSpell,"AL_INCAGI",getrefine(),10; }</t>
  </si>
  <si>
    <t>{ bonus bInt,2; if( getrefine()&gt;=9 ) { bonus3 bAddEffOnSkill,"DC_THROWARROW",Eff_Freeze,2000; } else { bonus3 bAddEffOnSkill,"DC_THROWARROW",Eff_Freeze,1000; } }</t>
  </si>
  <si>
    <t>{ bonus bDex,2; bonus2 bSkillAtk,"DC_THROWARROW",25; }</t>
  </si>
  <si>
    <t>{ .@r = getrefine(); if(.@r&gt;5) { bonus2 bSkillUseSP,"WA_SWING_DANCE",(.@r-5)*4; bonus2 bSkillUseSP,"WM_LULLABY_DEEPSLEEP",(.@r-5)*4; } bonus2 bSkillVariableCast,"WA_SWING_DANCE",-2000; bonus2 bSkillVariableCast,"WM_LULLABY_DEEPSLEEP",-2000; }</t>
  </si>
  <si>
    <t>{ bonus bInt,2; bonus bAgi,-2; bonus3 bAutoSpell,"WM_VOICEOFSIREN",1,20; }</t>
  </si>
  <si>
    <t>{ bonus bAspdRate,20; }</t>
  </si>
  <si>
    <t>{ bonus2 bSkillUseSP,"CG_MOONLIT",-20; }</t>
  </si>
  <si>
    <t>{ bonus bAtk,pow(min(getrefine(),15),2); bonus bMatk,pow(min(getrefine(),15),2)/2; }</t>
  </si>
  <si>
    <t>{ bonus bMatkRate,25+getrefine()/2; bonus bInt,3; bonus bAgi,10; bonus bUseSPrate,(getrefine()*2); bonus3 bAutoSpellWhenHit,"WZ_JUPITEL",5,(getrefine()*20); bonus2 bCastrate,"HW_MAGICPOWER",-50; }</t>
  </si>
  <si>
    <t>{ bonus bAtkEle,Ele_Holy; bonus bMatkRate,15; bonus bDex,4; bonus2 bSubRace,RC_Demon,15; bonus2 bSubRace,RC_Undead,15; }</t>
  </si>
  <si>
    <t>{ bonus bMatkRate,getrefine(); bonus2 bMagicAddRace,RC_DemiHuman,15; bonus2 bMagicAddRace,RC_Player,15; bonus2 bIgnoreMdefRaceRate,RC_DemiHuman,25; bonus2 bIgnoreMdefRaceRate,RC_Player,25; bonus bUnbreakableWeapon,0; if(getrefine()&gt;5) { bonus2 bMagicAddRace,RC_DemiHuman,(getrefine()-5)*2; bonus2 bMagicAddRace,RC_Player,(getrefine()-5)*2; bonus2 bIgnoreMdefRaceRate,RC_DemiHuman,5+(getrefine()-5)*2; bonus2 bIgnoreMdefRaceRate,RC_Player,5+(getrefine()-5)*2; } if(getrefine()&gt;8) { bonus5 bAutoSpellOnSkill,"WZ_STORMGUST","MG_SAFETYWALL",10,200,1; bonus5 bAutoSpellOnSkill,"WZ_METEOR","MG_SAFETYWALL",10,200,1; bonus5 bAutoSpellOnSkill,"WZ_VERMILION","MG_SAFETYWALL",10,200,1; } }</t>
  </si>
  <si>
    <t>{ bonus bMatkRate,20; bonus bInt,3+(getrefine()/2); bonus bMaxHP,300+(50*getrefine()/2); autobonus "{ bonus bMatkRate,12; bonus buseSPRate,20; }",1,5000,BF_MAGIC,"{ specialeffect2 EF_ENHANCE; }"; }</t>
  </si>
  <si>
    <t>{ bonus bAtkEle,Ele_Holy; bonus bMatkRate,15+getrefine()/2; bonus bInt,6; bonus bVit,2; autobonus3 "{ }",20,1000,"AL_HEAL","{ specialeffect2 EF_MAGICALATTHIT; heal 0,200; }"; }</t>
  </si>
  <si>
    <t>{ /* bonus bMatk,150; */ bonus bAtkEle,Ele_Holy; bonus bInt,6; }</t>
  </si>
  <si>
    <t>{ bonus2 bSubSize,Size_Large,5; }</t>
  </si>
  <si>
    <t>{ bonus2 bSubEle,Ele_Water,20; bonus2 bSubEle,Ele_Fire,20; bonus2 bSubEle,Ele_Dark,20; bonus2 bSubEle,Ele_Undead,20; bonus bMdef,5; }</t>
  </si>
  <si>
    <t>{ bonus bMdef,5; bonus2 bSubSize,Size_Medium,15; bonus2 bSubSize,Size_Large,15; bonus2 bSubRace,RC_Undead,10; bonus5 bAutoSpellWhenHit,"NPC_MAGICMIRROR",7,150,BF_MAGIC,0; }</t>
  </si>
  <si>
    <t>{ bonus bMdef,2; bonus bMagicDamageReturn,5; }</t>
  </si>
  <si>
    <t>{ bonus2 bSubClass,Class_All,25; }</t>
  </si>
  <si>
    <t>{ bonus bHPrecovRate,3; bonus bSPrecovRate,3; bonus bInt,1; }</t>
  </si>
  <si>
    <t>{ bonus bMdef,3; bonus bInt,2; bonus2 bAddEffWhenHit,Eff_Stun,1000; }</t>
  </si>
  <si>
    <t>{ bonus2 bAddClass,Class_All,1; if( Class==Job_Lord_Knight ) bonus bAspdRate,-5; }</t>
  </si>
  <si>
    <t>{ bonus2 bSkillAtk,"CR_SHIELDBOOMERANG",60; bonus bAgi,-1; bonus bMaxHP,500; }</t>
  </si>
  <si>
    <t>{ bonus2 bSubSize,Size_Medium,25; }</t>
  </si>
  <si>
    <t>{ bonus bMdef,1; bonus2 bSubEle,Ele_Neutral,10; bonus2 bSubSize,Size_Medium,25; }</t>
  </si>
  <si>
    <t>{ bonus2 bSubRace,RC_DemiHuman,25; bonus2 bSubRace,RC_Player,25; bonus2 bSubRace,RC_Demon,25; bonus bMaxHP,400; }</t>
  </si>
  <si>
    <t>{ .@r = getrefine(); bonus bMdef,5; bonus2 bSkillAtk,"LG_SHIELDPRESS",(.@r&gt;=6?20+((.@r-5)*2):20); }</t>
  </si>
  <si>
    <t>{ bonus bMdef,2; skill "ALL_ODINS_POWER",1; }</t>
  </si>
  <si>
    <t>{ bonus2 bSubRace,Ele_Undead,5; bonus2 bSubRace,RC_DemiHuman,-5; }</t>
  </si>
  <si>
    <t>{ bonus2 bSubSize,Size_Large,5; if(getrefine()&gt;=9){ bonus2 bSubSize,Size_Large,5; } }</t>
  </si>
  <si>
    <t>{ bonus bMdef,2; bonus bInt,1; if(readparam(bInt)&gt;=120){ bonus bMatk,10; bonus bMaxHP,800; } }</t>
  </si>
  <si>
    <t>{ bonus bMdef,5; skill "ALL_ODINS_POWER",2; bonus bHealPower,5; }</t>
  </si>
  <si>
    <t>{ bonus2 bSubDefEle,Ele_Dark,5; bonus2 bSubDefEle,Ele_Fire,5; }</t>
  </si>
  <si>
    <t>{ .@r = getrefine(); if (.@r&gt;=5) bonus2 bSubEle,Ele_Neutral,min(.@r,12)-4; if(.@r&gt;6) bonus2 bSubEle,Ele_Neutral,5; if(.@r&gt;8) { bonus2 bSubEle,Ele_Fire,5; bonus2 bSubEle,Ele_Water,5; bonus2 bSubEle,Ele_Wind,5; bonus2 bSubEle,Ele_Earth,5; } }</t>
  </si>
  <si>
    <t>{ bonus2 bSubClass,Class_Boss,getrefine()/3; }</t>
  </si>
  <si>
    <t>{ autobonus "{ bonus bBaseAtk,100; bonus bFlee,-50; }",20,5000,BF_WEAPON,"{ specialeffect2 EF_TEIHIT1; }"; }</t>
  </si>
  <si>
    <t>{ bonus bDelayRate,-(getrefine()*2); }</t>
  </si>
  <si>
    <t>{ bonus bMdef,5; .@r = getrefine(); bonus3 bAutoSpellWhenHit,"NPC_DRAGONFEAR",1,(.@r&lt;=6)?(10):((.@r&lt;=8)?(20):(30)); }</t>
  </si>
  <si>
    <t>{ bonus2 bAddClass,Class_Boss,2; bonus2 bMagicAddClass,Class_Boss,2; bonus2 bSubClass,Class_Normal,-10; }</t>
  </si>
  <si>
    <t>{ bonus bMdef,15; bonus bMaxHP,100; bonus bMaxSP,100; bonus2 bSubRace,RC_Player,15; }</t>
  </si>
  <si>
    <t>{ bonus bMdef,5; bonus bMaxHP,200; bonus2 bSubRace,RC_Player,20; }</t>
  </si>
  <si>
    <t>{ bonus bMdef,25; bonus bMaxSP,200; bonus2 bSubRace,RC_Player,10; }</t>
  </si>
  <si>
    <t>{ bonus bMdef,5; bonus2 bSubRace,RC_All,30; bonus bUnbreakableArmor,1; }</t>
  </si>
  <si>
    <t>{ bonus bMdef,10; bonus bVit,20; bonus2 bSubRace,RC_All,30; bonus bUnbreakableShield,1; autobonus2 "{ sc_end SC_STUN; sc_end SC_SLEEP; sc_end SC_CURSE; sc_end SC_STONE; sc_end SC_POISON; sc_end SC_BLIND; sc_end SC_SILENCE; sc_end SC_BLEEDING; sc_end SC_CONFUSION; sc_end SC_FREEZE; bonus2 bResEff,Eff_Stun,10000; bonus2 bResEff,Eff_Sleep,10000; bonus2 bResEff,Eff_Curse,10000; bonus2 bResEff,Eff_Stone,10000; bonus2 bResEff,Eff_Poison,10000; bonus2 bResEff,Eff_Blind,10000; bonus2 bResEff,Eff_Silence,10000; bonus2 bResEff,Eff_Bleeding,10000; bonus2 bResEff,Eff_Confusion,10000; bonus2 bResEff,Eff_Freeze,10000; }",10,60000,BF_SHORT; }</t>
  </si>
  <si>
    <t>{ bonus2 bSubRace,RC_Demon,5; bonus2 bSubEle,Ele_All,5; bonus2 bSubEle,Ele_Neutral,-5; }</t>
  </si>
  <si>
    <t>{ bonus bMdef,10; bonus bMagicDamageReturn,3+((getrefine()&gt;=9) ? 3 : 0); }</t>
  </si>
  <si>
    <t>{ bonus bInt,3; bonus bDex,2; .@r = getrefine(); bonus bCritical,3+((.@r &gt;= 7) ? 2 : 0); if(.@r &gt;= 9) bonus bMatk,5; }</t>
  </si>
  <si>
    <t>{ .@r = getrefine(); bonus2 bSubEle,Ele_Holy,30+.@r; bonus bMdef,9+.@r/3; }</t>
  </si>
  <si>
    <t>{ .@r = getrefine(); bonus bMaxHP,9+.@r/3; bonus2 bAddEle,Ele_Water,4+.@r/3*5; }</t>
  </si>
  <si>
    <t>{ bonus2 bSubEle,Ele_All,5; bonus bMdef,6; bonus bDex,1; }</t>
  </si>
  <si>
    <t>{ bonus2 bSubEle,Ele_Neutral,10; bonus2 bSubEle,Ele_Fire,10; bonus2 bSubEle,Ele_Water,10; bonus2 bSubEle,Ele_Wind,10; bonus2 bSubEle,Ele_Earth,10; bonus2 bSubEle,Ele_Dark,10; bonus2 bSubEle,Ele_Holy,10; bonus2 bSubEle,Ele_Ghost,10; bonus bMaxHP,500; bonus bMaxSP,50; if(getrefine()&gt;=14) skill "MG_STONECURSE",5; }</t>
  </si>
  <si>
    <t>{ bonus2 bSubEle,Ele_Neutral,5; bonus2 bSubRace,RC_Formless,-5; }</t>
  </si>
  <si>
    <t>{ autobonus2 "{ bonus bMagicDamageReturn,20; }",100,2000,BF_MAGIC; /* Confirm: Success rate? */ }</t>
  </si>
  <si>
    <t>{ bonus bMdef,10; if (getrefine() &gt; 7) { bonus bMatk,20; } }</t>
  </si>
  <si>
    <t>{ bonus bAllStats,50; bonus bMdef,99; bonus bShortWeaponDamageReturn,100; bonus2 bSubRace,RC_DemiHuman,95; bonus2 bSubRace,RC_Player,95; skill "CR_FULLPROTECTION",5; Skill "WZ_ESTIMATION",1; Skill "ST_FULLSTRIP",5; Skill "HW_MAGICPOWER",10; bonus bMaxHPRate,200; bonus bNoGemStone,0; bonus bSpeedRate,25; }</t>
  </si>
  <si>
    <t>{ bonus2 bResEff,Eff_Blind,1000; }</t>
  </si>
  <si>
    <t>{ bonus2 bSubRace,RC_DemiHuman,10; bonus2 bSubRace,RC_Player,10; }</t>
  </si>
  <si>
    <t>{ bonus2 bAddRace,RC_DemiHuman,3; bonus2 bAddRace,RC_Player,3; }</t>
  </si>
  <si>
    <t>{ bonus bAgi,1; bonus bMdef,3; }</t>
  </si>
  <si>
    <t>{ bonus bMdef,20; }</t>
  </si>
  <si>
    <t>{ bonus bMdef,5; bonus2 bResEff,Eff_Blind,8000; }</t>
  </si>
  <si>
    <t>{ bonus bAllStats,1; bonus bUnbreakableArmor,0; if(BaseClass==Job_Mage||BaseClass==Job_Archer||BaseClass==Job_Acolyte) bonus2 bResEff,Eff_Silence,5000; else if(BaseClass==Job_Swordman||BaseClass==Job_Merchant||BaseClass==Job_Thief) bonus2 bResEff,Eff_Stun,5000; }</t>
  </si>
  <si>
    <t>{ bonus bAllStats,3; bonus bMdef,5; }</t>
  </si>
  <si>
    <t>{ bonus2 bResEff,Eff_Curse,500; bonus2 bResEff,Eff_Silence,500; bonus2 bResEff,Eff_Stun,500; bonus2 bResEff,Eff_Stone,500; bonus2 bResEff,Eff_Sleep,500; }</t>
  </si>
  <si>
    <t>{ bonus bUnbreakableArmor,0; bonus2 bSubRace,RC_DemiHuman,10; bonus2 bSubRace,RC_Player,10; }</t>
  </si>
  <si>
    <t>{ bonus bMaxSP,150; bonus bMdef,5; bonus bHealPower,6; bonus bDelayRate,-10; }</t>
  </si>
  <si>
    <t>{ bonus bStr,2; bonus bDex,1; bonus bMaxHP,150; bonus2 bResEff,Eff_Stun,500; bonus2 bResEff,Eff_Stone,500; }</t>
  </si>
  <si>
    <t>{ bonus bMaxHP,150; bonus bMdef,2; bonus2 bSubRace,RC_DemiHuman,2; bonus2 bSubRace,RC_Player,2; }</t>
  </si>
  <si>
    <t>{ bonus bMdef,10; bonus bMaxHP,20*BaseLevel; bonus bMaxSP,5*BaseLevel; bonus2 bAddClass,Class_All,10; bonus bMatkRate,10; bonus bUnbreakableArmor,0; bonus bNoKnockback,0; }</t>
  </si>
  <si>
    <t>{ bonus bMaxHP,800; bonus2 bResEff,Eff_Freeze,10000; bonus2 bSubEle,Ele_Earth,20; bonus2 bSubEle,Ele_Fire,20; bonus2 bSubEle,Ele_Wind,20; bonus2 bSubEle,Ele_Poison,20; bonus2 bSubEle,Ele_Holy,20; bonus2 bSubEle,Ele_Dark,20; bonus2 bSubEle,Ele_Ghost,20; bonus2 bSubEle,Ele_Undead,20; }</t>
  </si>
  <si>
    <t>{ bonus bMaxHP,(BaseLevel*7); bonus bMaxSP,(BaseLevel/2); autobonus2 "{ bonus bNoMagicDamage,100; }",10,2000,BF_MAGIC,"{ specialeffect2 EF_ENERGYCOAT; }"; if( BaseClass==Job_Mage||BaseClass==Job_Archer||BaseClass==Job_Acolyte ) bonus bMdef,5; else if( BaseClass==Job_Swordman||BaseClass==Job_Merchant||BaseClass==Job_Thief ) bonus bDef,3; }</t>
  </si>
  <si>
    <t>{ bonus bVit,1; bonus bHPrecovRate,5; bonus bAddItemHealRate,3; bonus2 bSkillHeal,"AL_HEAL",3; }</t>
  </si>
  <si>
    <t>{ bonus bAgi,1; bonus bFlee,5; bonus bAspdRate,2; }</t>
  </si>
  <si>
    <t>{ bonus bMdef,2; autobonus "{ bonus bBaseAtk,20; }",10,10000,BF_WEAPON,"{ specialeffect2 EF_ENHANCE; }"; }</t>
  </si>
  <si>
    <t>{ bonus bMdef,2; bonus bFlee2,3; }</t>
  </si>
  <si>
    <t>{ bonus bVit,2; bonus bMdef,5; bonus bHPrecovRate,50; }</t>
  </si>
  <si>
    <t>{ bonus bMaxHPRate,20; bonus2 bSubRace,RC_DemiHuman,7; bonus2 bSubRace,RC_Player,7; }</t>
  </si>
  <si>
    <t>{ bonus bAgi,2; bonus2 bAddItemGroupHealRate,IG_Potion,20; }</t>
  </si>
  <si>
    <t>{ bonus bMaxHPrate,9; bonus bMaxSPrate,9; }</t>
  </si>
  <si>
    <t>{ bonus bUnbreakableShoes,0; if(BaseClass==Job_Mage||BaseClass==Job_Archer||BaseClass==Job_Acolyte) bonus bMaxHP,(BaseLevel*5); else if(BaseClass==Job_Swordman||BaseClass==Job_Merchant||BaseClass==Job_Thief) bonus bMaxSP,(JobLevel*2); }</t>
  </si>
  <si>
    <t>{ bonus bAgi,1; if(getrefine()&gt;=9) bonus bAgi,2; }</t>
  </si>
  <si>
    <t>{ bonus bMdef,10; if(getskilllv("AS_CLOAKING")&lt;2){ bonus5 bAutoSpellWhenHit,"AS_CLOAKING",2,100,BF_MAGIC,0; } else bonus5 bAutoSpellWhenHit,"AS_CLOAKING",getskilllv("AS_CLOAKING"),100,BF_MAGIC,0; }</t>
  </si>
  <si>
    <t>{ bonus2 bSubRace,RC_DemiHuman,5; bonus2 bSubRace,RC_Player,5; }</t>
  </si>
  <si>
    <t>{ bonus bMaxHP,100; bonus bMdef,1; bonus2 bSubRace,RC_DemiHuman,1; bonus2 bSubRace,RC_Player,1; }</t>
  </si>
  <si>
    <t>{ bonus bFlee,5; bonus bAgi,1; }</t>
  </si>
  <si>
    <t>{ bonus bStr,1; bonus bInt,1; bonus bAgi,1; bonus2 bSubEle,Ele_Fire,10; }</t>
  </si>
  <si>
    <t>{ bonus bMaxHPRate,10; bonus2 bSubRace,RC_DemiHuman,4; bonus2 bSubRace,RC_Player,4; bonus3 bAutoSpellWhenHit,"AL_INCAGI",1,10; }</t>
  </si>
  <si>
    <t>{ bonus bMaxHPrate,10; bonus2 bHPRegenRate,30,10000; bonus bHealpower2,5; bonus bAddItemHealRate,5; bonus bMdef,3; bonus bVit,2; }</t>
  </si>
  <si>
    <t>{ bonus bMdef,1; bonus bMaxHP,100; bonus bHPrecovRate,10; bonus bSPrecovRate,10; }</t>
  </si>
  <si>
    <t>{ bonus bHPrecovRate,10; bonus bSPrecovRate,2; }</t>
  </si>
  <si>
    <t>{ bonus bHPrecovRate,12; bonus bSPrecovRate,4; }</t>
  </si>
  <si>
    <t>{ bonus bHPrecovRate,14; bonus bSPrecovRate,6; }</t>
  </si>
  <si>
    <t>{ bonus bAgi,1; bonus bAspdRate,2; bonus2 bSkillUseSP,"WA_SWING_DANCE",32; }</t>
  </si>
  <si>
    <t>{ bonus bMdef,2; bonus bMaxHP,500; bonus2 bSubEle,Ele_Wind,15; }</t>
  </si>
  <si>
    <t>{ bonus bMdef,2; bonus bMaxHP,500; bonus2 bSubEle,Ele_Water,15; }</t>
  </si>
  <si>
    <t>{ bonus bMdef,2; bonus bMaxHP,500; bonus2 bSubEle,Ele_Fire,15; }</t>
  </si>
  <si>
    <t>{ bonus bMdef,2; bonus bMaxHP,500; bonus2 bSubEle,Ele_Earth,15; }</t>
  </si>
  <si>
    <t>{ bonus bMaxHP,500; bonus2 bSubRace,RC_DemiHuman,10; bonus2 bSubRace,RC_Player,10; bonus2 bSubRace,RC_Formless,-10; bonus2 bSubRace,RC_Undead,-10; bonus2 bSubRace,RC_Brute,-10; bonus2 bSubRace,RC_Plant,-10; bonus2 bSubRace,RC_Insect,-10; bonus2 bSubRace,RC_Fish,-10; bonus2 bSubRace,RC_Demon,-10; bonus2 bSubRace,RC_Angel,-10; bonus2 bSubRace,RC_Dragon,-10; }</t>
  </si>
  <si>
    <t>{ bonus2 bSkillAtk,"AB_JUDEX",30; bonus2 bSkillUseSP,"AB_JUDEX",-40; bonus bMaxSP,150; }</t>
  </si>
  <si>
    <t>{ bonus bAgi,1; bonus bVit,1; bonus bHPrecovRate,28; bonus bSPrecovRate,12; }</t>
  </si>
  <si>
    <t>{ bonus bMaxSP,40; .@r = getrefine(); bonus bMaxHPrate,(.@r&lt;=7?.@r-7:1); }</t>
  </si>
  <si>
    <t>{ bonus bMaxSP,40; .@r = getrefine(); bonus bAgi,(.@r&lt;=7?.@r-7:1); }</t>
  </si>
  <si>
    <t>{ bonus bMaxSP,30; bonus bLuk,3; }</t>
  </si>
  <si>
    <t>{ bonus bFlee,3; bonus bInt,2; }</t>
  </si>
  <si>
    <t>{ bonus bAgi,2; bonus2 bSkillUseSP,"RA_AIMEDBOLT",10; }</t>
  </si>
  <si>
    <t>{ bonus bInt,2; bonus bMaxSPrate,5; }</t>
  </si>
  <si>
    <t>{ .@a = readparam(bStr); .@b = readparam(bInt); bonus bBaseAtk,(.@a&gt;=120)?(20):((.@a&gt;=90)?(10):(0)); bonus bMatkRate,(.@b&gt;=120)?(5):((.@b&gt;=90)?(3):(0)); }</t>
  </si>
  <si>
    <t>{ skill "AL_INCAGI",1; bonus bUseSPrate,10; }</t>
  </si>
  <si>
    <t>{ bonus bMdef,1; bonus2 bSubRace,RC_DemiHuman,2; bonus2 bSubRace,RC_Player,2; }</t>
  </si>
  <si>
    <t>{ bonus bMdef,5; bonus2 bSubRace,RC_DemiHuman,1; bonus2 bSubRace,RC_Player,1; }</t>
  </si>
  <si>
    <t>{ bonus bMdef,10; bonus2 bSubRace,RC_DemiHuman,1; bonus2 bSubRace,RC_Player,1; }</t>
  </si>
  <si>
    <t>{ bonus bVit,2; bonus bMdef,3; }</t>
  </si>
  <si>
    <t>{ .@r = getrefine(); bonus bMdef,.@r; if(.@r&gt;=14){ bonus bSpeedRate,25; } }</t>
  </si>
  <si>
    <t>{ .@r = getrefine(); bonus bMdef,.@r; if(.@r&gt;=12){ bonus bSpeedRate,25; } }</t>
  </si>
  <si>
    <t>{ if(BaseClass==Job_Mage||BaseClass==Job_Archer||BaseClass==Job_Acolyte) bonus bMaxHP,BaseLevel*5; else if(BaseClass==Job_Swordman||BaseClass==Job_Merchant||BaseClass==Job_Thief) bonus bMaxSP,JobLevel*2; }</t>
  </si>
  <si>
    <t>{ bonus bMdef,5; bonus bMaxHP,150; bonus bMaxSP,150; bonus2 bAddRace,RC_Player,5; bonus2 bMagicAddRace,RC_Player,5; bonus2 bResEff,Eff_Freeze,25; }</t>
  </si>
  <si>
    <t>{ bonus bMaxHP,200; bonus bMaxSP,100; bonus2 bAddRace,RC_Player,10; bonus2 bResEff,Eff_Freeze,25; }</t>
  </si>
  <si>
    <t>{ bonus bMdef,5; bonus bMaxHP,100; bonus bMaxSP,200; bonus2 bMagicAddRace,RC_Player,5; bonus2 bResEff,Eff_Freeze,25; }</t>
  </si>
  <si>
    <t>{ .@r = getrefine(); bonus bMaxHP,300; bonus bMaxSP,30; bonus bMaxHP,100*(.@r/3); bonus bMaxSP,10*(.@r/3); }</t>
  </si>
  <si>
    <t>{ bonus bMdef,5; bonus bVit,10; }</t>
  </si>
  <si>
    <t>{ bonus bUnbreakableGarment,0; if(BaseClass==Job_Mage||BaseClass==Job_Archer||BaseClass==Job_Acolyte) bonus bFlee2,5+(getequiprefinerycnt(EQI_GARMENT)*2); else if(BaseClass==Job_Swordman||BaseClass==Job_Merchant||BaseClass==Job_Thief) bonus bShortWeaponDamageReturn,5+(getequiprefinerycnt(EQI_GARMENT)*2); }</t>
  </si>
  <si>
    <t>{ bonus2 bSubRace,RC_Dragon,15; }</t>
  </si>
  <si>
    <t>{ bonus3 bAutoSpellWhenHit,"NPC_STONESKIN",6,20; }</t>
  </si>
  <si>
    <t>{ bonus bMdef,3; bonus5 bAutoSpellWhenHit,"NPC_ANTIMAGIC",6,200,BF_MAGIC,0; }</t>
  </si>
  <si>
    <t>{ bonus2 bSubRace,RC_DemiHuman,15; bonus2 bSubRace,RC_Player,15; }</t>
  </si>
  <si>
    <t>{ bonus bVit,10; bonus bMdef,10; }</t>
  </si>
  <si>
    <t>{ bonus bMdef,2; bonus bMaxHP,200; bonus bFlee,10; }</t>
  </si>
  <si>
    <t>{ bonus2 bSubEle,Ele_Neutral,5; bonus bMaxHP,100; bonus2 bAddDamageClass,1916,10; bonus2 bAddDamageClass,1917,10; }</t>
  </si>
  <si>
    <t>{ bonus bMaxHP,50; bonus bMdef,1; bonus2 bSubRace,RC_DemiHuman,1; bonus2 bSubRace,RC_Player,1; }</t>
  </si>
  <si>
    <t>{ bonus bFlee,13; bonus2 bSubEle,Ele_Neutral,13; bonus bFlee2,1; }</t>
  </si>
  <si>
    <t>{ bonus bMdef,3; bonus3 bAutoSpellwhenhit,"AL_HEAL",max(1,getskilllv("AL_HEAL")),20; }</t>
  </si>
  <si>
    <t>{ bonus2 bSubRace,RC_DemiHuman,10; bonus2 bSubRace,RC_Player,10; bonus bMaxHPrate,10; bonus2 bSubEle,Ele_Water,5; bonus2 bSubEle,Ele_Fire,5; bonus2 bSubEle,Ele_Holy,5; bonus2 bSubEle,Ele_Dark,5; }</t>
  </si>
  <si>
    <t>{ bonus bMaxHPRate,5; bonus2 bSubRace,RC_DemiHuman,5; bonus2 bSubRace,RC_Player,5; }</t>
  </si>
  <si>
    <t>{ bonus2 bSubEle,Ele_Neutral,7; bonus2 bSubEle,Ele_Water,7; bonus2 bSubEle,Ele_Earth,7; bonus2 bSubEle,Ele_Fire,7; bonus2 bSubEle,Ele_Wind,7; bonus2 bSubEle,Ele_Poison,7; bonus2 bSubEle,Ele_Holy,7; bonus2 bSubEle,Ele_Dark,7; bonus2 bSubEle,Ele_Ghost,7; bonus2 bSubEle,Ele_Undead,7; bonus bMaxSP,(BaseLevel/3)+(getrefine()*10); bonus2 bSPDrainRate,10,1; bonus bMdef,3; }</t>
  </si>
  <si>
    <t>{ bonus2 bSubEle,Ele_All,7; bonus bMaxSP,(BaseLevel/3)+(getrefine()*10); bonus2 bSPDrainRate,10,1; bonus bMdef,3; }</t>
  </si>
  <si>
    <t>{ bonus bMdef,1; bonus bFlee,10; bonus2 bSubEle,Ele_Neutral,10; }</t>
  </si>
  <si>
    <t>{ bonus bMdef,3; bonus bFlee,7; }</t>
  </si>
  <si>
    <t>{ bonus bMdef,2; bonus3 bSubEle,Ele_Neutral,15,BF_SHORT; bonus3 bSubEle,Ele_Water,15,BF_SHORT; bonus3 bSubEle,Ele_Earth,15,BF_SHORT; bonus3 bSubEle,Ele_Fire,15,BF_SHORT; bonus3 bSubEle,Ele_Wind,15,BF_SHORT; bonus3 bSubEle,Ele_Poison,15,BF_SHORT; bonus3 bSubEle,Ele_Holy,15,BF_SHORT; bonus3 bSubEle,Ele_Dark,15,BF_SHORT; bonus3 bSubEle,Ele_Ghost,15,BF_SHORT; bonus3 bSubEle,Ele_Undead,15,BF_SHORT; bonus bFlee,15; skill "AL_TELEPORT",1; bonus bUnbreakableGarment,1; }</t>
  </si>
  <si>
    <t>{ bonus bAgi,1; bonus2 bSkillAtk,"ASC_BREAKER",5; bonus2 bSkillAtk,"GC_CROSSIMPACT",5; }</t>
  </si>
  <si>
    <t>{ bonus bFlee2,5; bonus5 bAutoSpellWhenHit,"AB_RENOVATIO",1,30,BF_WEAPON,0; bonus5 bAutoSpellWhenHit,"AB_RENOVATIO",1,40,BF_MAGIC,0; }</t>
  </si>
  <si>
    <t>{ bonus bFlee,5; .@i = max(2,getskilllv("AB_ORATIO")); bonus5 bAutoSpellWhenHit,"AB_ORATIO",.@i,30,BF_WEAPON,0; bonus5 bAutoSpellWhenHit,"AB_ORATIO",.@i,40,BF_MAGIC,0; }</t>
  </si>
  <si>
    <t>{ bonus bFlee,12; bonus2 bSubEle,Ele_Neutral,10; }</t>
  </si>
  <si>
    <t>{ bonus bMaxHPrate,2; bonus2 bSubEle,Ele_Neutral,10; }</t>
  </si>
  <si>
    <t>{ bonus bFlee,10; bonus bCritical,10; }</t>
  </si>
  <si>
    <t>{ skill "BS_GREED",1; .@r = getrefine(); if(.@r&gt;6) { if(readparam(bStr)&gt;=90){ bonus bBaseAtk,20; } if(readparam(bInt)&gt;=90){ bonus bMatk,30; } if(readparam(bVit)&gt;=90){ bonus2 bSubEle,Ele_Neutral,10; } if(readparam(bAgi)&gt;=90){ bonus bAspdRate,8; } if(readparam(bDex)&gt;=90){ bonus bLongAtkRate,5; } if(readparam(bLuk)&gt;=90){ bonus bCritAtkRate,10; } } if(.@r&gt;8) { if(readparam(bStr)&gt;=90){ bonus bBaseAtk,10; } if(readparam(bInt)&gt;=90){ bonus bMatk,20; } if(readparam(bVit)&gt;=90){ bonus2 bSubEle,Ele_Neutral,5; } if(readparam(bAgi)&gt;=90){ bonus bAspd,1; } if(readparam(bDex)&gt;=90){ bonus bLongAtkRate,5; } if(readparam(bLuk)&gt;=90){ bonus bCritAtkRate,5; } } }</t>
  </si>
  <si>
    <t>{ bonus bFlee,12; bonus bCritical,getrefine(); }</t>
  </si>
  <si>
    <t>{ .@r = getrefine(); bonus bFlee,.@r*2; bonus bBaseAtk,.@r*2; }</t>
  </si>
  <si>
    <t>{ bonus bMdef,3; bonus bUseSPrate,-5; bonus bMaxSPrate,((getrefine()&gt;=4)?6:3); }</t>
  </si>
  <si>
    <t>{ bonus bAgi,2; bonus bFlee,10; autobonus2 "{ bonus bFlee,20; }",20,7000,BF_LONG,"{ specialeffect2 EF_CHAINCOMBO; }"; }</t>
  </si>
  <si>
    <t>{ .@r = getrefine(); bonus bInt,2; if(.@r&gt;6) bonus bFlee2,.@r-6; }</t>
  </si>
  <si>
    <t>{ skill "NJ_UTSUSEMI",1; bonus2 bSkillCooldown,"NJ_UTSUSEMI",30000; bonus bUseSPrate,100; }</t>
  </si>
  <si>
    <t>{ bonus bDex,-5; bonus bMdef,5; }</t>
  </si>
  <si>
    <t>{ bonus bMdef,10; bonus2 bSubRace,RC_DemiHuman,2; bonus2 bSubRace,RC_Player,2; }</t>
  </si>
  <si>
    <t>{ bonus bAllStats,1; bonus bAtk,readparam(bStr)/20; bonus bMatk,readparam(bInt)/20; bonus2 bSubEle,Ele_Neutral,readparam(bVit)/20; bonus bLongAtkRate,readparam(bDex)/20; bonus bCritAtkRate,readparam(bLuk)/20; }</t>
  </si>
  <si>
    <t>{ .@r = getrefine(); bonus bHealPower2,.@r/3; bonus bAddItemHealRate,.@r/3; bonus2 bSubEle,Ele_Water,10; bonus2 bSubEle,Ele_Wind,10; bonus2 bSubEle,Ele_Earth,10; bonus2 bSubEle,Ele_Fire,10; }</t>
  </si>
  <si>
    <t>{ .@r = getrefine(); bonus bHealPower2,.@r; bonus bAddItemHealRate,.@r; bonus2 bSubEle,Ele_Water,10; bonus2 bSubEle,Ele_Wind,10; bonus2 bSubEle,Ele_Earth,10; bonus2 bSubEle,Ele_Fire,10; }</t>
  </si>
  <si>
    <t>{ bonus bCritAtkRate,3; /* Confirm: The location. If the location is changed, also change the combo script! */ }</t>
  </si>
  <si>
    <t>{ bonus2 bSubRace,RC_Undead,5; bonus2 bSubRace,RC_DemiHuman,-5; /*Gold PC Room: bonus bFlee,20;*/ }</t>
  </si>
  <si>
    <t>{ bonus bInt,1; bonus bAgi,1; }</t>
  </si>
  <si>
    <t>{ bonus bStr,1; bonus bInt,1; bonus bAgi,1; bonus bLuk,1; bonus bMdef,1; }</t>
  </si>
  <si>
    <t>{ bonus2 bAddClass,Class_All,5; bonus bMatkRate,5; }</t>
  </si>
  <si>
    <t>{ bonus bMaxHP,10; }</t>
  </si>
  <si>
    <t>{ bonus bMaxHP,50; }</t>
  </si>
  <si>
    <t>{ bonus bInt,2; bonus bDex,1; }</t>
  </si>
  <si>
    <t>{ bonus bStr,2; bonus bVit,1; bonus bBaseAtk,15; bonus2 bSubEle,Ele_Fire,10; bonus3 bAutoSpell,"CH_SOULCOLLECT",1,30; bonus3 bAutoSpell,"MO_EXPLOSIONSPIRITS",1,10; bonus3 bAutoSpell,"PA_PRESSURE",2,30; bonus3 bAutoSpell,"MG_FIREBALL",1,150; bonus3 bAutoSpell,"KN_BOWLINGBASH",5,20; }</t>
  </si>
  <si>
    <t>{ bonus bAgi,2; bonus bVit,1; bonus bMdef,2; bonus4 bAutoSpellWhenHit,"WZ_QUAGMIRE",1,50,0; bonus3 bAutoSpellWhenHit,"AS_SPLASHER",10,20; bonus3 bAutoSpellWhenHit,"AL_HEAL",10,30; bonus3 bAutoSpellWhenHit,"HP_ASSUMPTIO",3,20; bonus3 bAutoSpellWhenHit,"CG_TAROTCARD",5,20; }</t>
  </si>
  <si>
    <t>{ bonus bAllStats,1; bonus3 bAutoSpell,"WZ_ESTIMATION",1,80; bonus3 bAutoSpell,"MC_IDENTIFY",1,50; bonus3 bAutoSpell,"TF_PICKSTONE",1,100; bonus3 bAutoSpell,"BS_GREED",1,10; bonus3 bAutoSpellWhenHit,"TK_RUN",5,20; bonus3 bAutoSpellWhenHit,"TK_HIGHJUMP",3,30; bonus3 bAutoSpellWhenHit,"NV_FIRSTAID",1,100; bonus3 bAutoSpellWhenHit,"TF_BACKSLIDING",1,50; }</t>
  </si>
  <si>
    <t>{ bonus bInt,2; bonus bDex,2; }</t>
  </si>
  <si>
    <t>{ bonus bVit,3; bonus bAgi,3; bonus bLuk,3; }</t>
  </si>
  <si>
    <t>{ bonus2 bAddClass,Class_All,5; bonus bMatkRate,5; bonus bHit,10; bonus bMaxHP,500; bonus bMaxSP,50; bonus3 bAddEff,Eff_Stun,100,ATF_SHORT; }</t>
  </si>
  <si>
    <t>{ bonus2 bAddClass,Class_All,5; bonus bMatkRate,5; bonus bFlee,10; bonus bMaxHP,300; bonus bMaxSP,80; bonus3 bAddEff,Eff_Poison,100,ATF_SHORT; }</t>
  </si>
  <si>
    <t>{ bonus2 bAddClass,Class_All,5; bonus bMatkRate,5; bonus bMdef,6; bonus bMaxHP,600; bonus3 bAddEff,Eff_Silence,100,ATF_SHORT; }</t>
  </si>
  <si>
    <t>{ bonus2 bAddClass,Class_All,5; bonus bMatkRate,5; bonus bMdef,6; bonus bMaxHP,600; bonus2 bAddEffWhenHit,Eff_Stone,100; }</t>
  </si>
  <si>
    <t>{ bonus2 bAddClass,Class_All,5; bonus bMatkRate,5; bonus bCritical,10; bonus bMaxHP,300; bonus bMaxSP,80; bonus3 bAddEff,Eff_Blind,100,ATF_LONG; }</t>
  </si>
  <si>
    <t>{ bonus2 bAddClass,Class_All,5; bonus bMatkRate,5; bonus bAspdRate,10; bonus bMaxHP,500; bonus bMaxSP,50; bonus3 bAddEff,Eff_Curse,100,ATF_SHORT; }</t>
  </si>
  <si>
    <t>{ bonus bVit,3; bonus bMaxHPRate,10; }</t>
  </si>
  <si>
    <t>{ bonus2 bAddClass,Class_All,6; bonus bMatkRate,6; }</t>
  </si>
  <si>
    <t>{ bonus2 bAddClass,Class_All,3; bonus bMatkRate,3; }</t>
  </si>
  <si>
    <t>{ bonus bInt,2; bonus bDex,1; bonus bMdef,2; autobonus3 "{ bonus bHealPower,20; }",100,3000,"AL_HEAL","{ specialeffect2 EF_HEAL3; }"; autobonus3 "{ bonus bHealPower,20; }",100,3000,"AM_POTIONPITCHER","{ specialeffect2 EF_HEAL3; }"; autobonus3 "{ bonus bHealPower,20; }",100,3000,"PR_SANCTUARY","{ specialeffect2 EF_HEAL3; }"; }</t>
  </si>
  <si>
    <t>{ bonus bMdef,2; bonus bMaxSP,25; }</t>
  </si>
  <si>
    <t>{ bonus bMdef,3; bonus bDex,2; bonus bLuk,-1; bonus2 bHPLossRate,50,10000; bonus3 bAddEff,Eff_Curse,200,ATF_WEAPON|ATF_LONG|ATF_TARGET; }</t>
  </si>
  <si>
    <t>{ if(BaseLevel&lt;80) { bonus bMaxHP,400; bonus bMaxSP,200; } }</t>
  </si>
  <si>
    <t>{ bonus2 bAddClass,Class_All,5; bonus bMatkrate,5; }</t>
  </si>
  <si>
    <t>{ bonus2 bExpAddRace,RC_DemiHuman,15; bonus2 bExpAddRace,RC_Player,15; }</t>
  </si>
  <si>
    <t>{ bonus bMaxHP,70; if(BaseJob==Job_Novice||BaseJob==Job_SuperNovice) bonus bMaxHP,30; }</t>
  </si>
  <si>
    <t>{ bonus bVit,1; if(Class==Job_Swordman) bonus bDef,2; }</t>
  </si>
  <si>
    <t>{ bonus bInt,1; if(Class==Job_Acolyte) bonus bMaxSP,50; }</t>
  </si>
  <si>
    <t>{ bonus bInt,1; if(Class==Job_Mage) bonus bSPrecovRate,5; }</t>
  </si>
  <si>
    <t>{ bonus bDex,1; if(Class==Job_Archer) bonus bBaseAtk,10; }</t>
  </si>
  <si>
    <t>{ bonus bAgi,1; if(Class==Job_Thief) bonus bAspdRate,3; }</t>
  </si>
  <si>
    <t>{ bonus bStr,1; if(Class==Job_Merchant) bonus bCritical,5; }</t>
  </si>
  <si>
    <t>{ bonus bMaxHP,300; bonus2 bSubEle,Ele_Water,10; bonus2 bSubEle,Ele_Wind,10; bonus2 bSubEle,Ele_Earth,10; bonus2 bSubEle,Ele_Fire,10; bonus bAspdRate,5; bonus bCastrate,-3; bonus bHealPower,5; }</t>
  </si>
  <si>
    <t>{ bonus2 bAddClass,Class_All,2; bonus bStr,1; bonus bVit,1; }</t>
  </si>
  <si>
    <t>{ bonus bAllStats,6; if(JobLevel &lt;30) { bonus bAllStats,(JobLevel/5); } }</t>
  </si>
  <si>
    <t>{ bonus2 bAddDamageClass,2047,10; bonus2 bAddDefMonster,2048,-10; bonus3 bAddMonsterIdDropItem,6152,2047,70; }</t>
  </si>
  <si>
    <t>{ bonus2 bAddDamageClass,2049,10; bonus2 bAddDefMonster,2050,-10; bonus3 bAddMonsterIdDropItem,6151,2049,70; }</t>
  </si>
  <si>
    <t>{ if(strcharinfo(3)=="job3_arch02") { bonus2 bAddDefMonster,1761,50; bonus2 bAddDefMonster,1762,50; } }</t>
  </si>
  <si>
    <t>{ bonus bMaxSP,100; skill "SM_BASH",1; skill "SM_PROVOKE",1; skill "SM_MAGNUM",1; }</t>
  </si>
  <si>
    <t>{ bonus bMaxSP,100; skill "TF_DOUBLE",3; bonus bDoubleRate,15; skill "TF_STEAL",1; skill "TF_HIDING",1; skill "TF_POISON",1; }</t>
  </si>
  <si>
    <t>{ bonus bMaxSP,100; skill "AL_HEAL",1; skill "AL_INCAGI",1; skill "AL_BLESSING",1; }</t>
  </si>
  <si>
    <t>{ bonus bMaxSP,100; skill "AC_OWL",1; skill "AC_CONCENTRATION",1; }</t>
  </si>
  <si>
    <t>{ bonus bMaxSP,100; skill "MC_DISCOUNT",1; skill "MC_OVERCHARGE",10; skill "MC_IDENTIFY",1; skill "MC_MAMMONITE",1; }</t>
  </si>
  <si>
    <t>{ bonus bMaxSP,100; skill "MG_SRECOVERY",1; skill "MG_COLDBOLT",1; skill "MG_FIREWALL",1; skill "MG_FIREBOLT",1; }</t>
  </si>
  <si>
    <t>{ autobonus "{ bonus bMaxHPrate,10; }",10,10000,0,"{ specialeffect2 EF_POTION_BERSERK; }"; }</t>
  </si>
  <si>
    <t>{ bonus bMaxSP,50; bonus bMaxHPrate,3; }</t>
  </si>
  <si>
    <t>{ skill "BS_GREED",1; }</t>
  </si>
  <si>
    <t>{ bonus bStr,6; bonus bInt,6; bonus bVit,6; bonus bAgi,6; bonus bLuk,10; bonus bMdef,5; }</t>
  </si>
  <si>
    <t>{ bonus bAllStats,1; skill "ALL_ODINS_RECALL",1; }</t>
  </si>
  <si>
    <t>{ bonus bAllStats,1; bonus bNoCastCancel,0; bonus bVariableCastrate,10; skill "AL_HEAL",1; skill "AL_TELEPORT",1; }</t>
  </si>
  <si>
    <t>{ bonus bLuk,4; bonus bMdef,5; }</t>
  </si>
  <si>
    <t>{ bonus bInt,2; bonus bDex,2; bonus bMdef,2; bonus2 bExpAddRace,RC_All,10; bonus2 bDropAddRace,RC_All,10; }</t>
  </si>
  <si>
    <t>{ skill "RETURN_TO_ELDICASTES",1; }</t>
  </si>
  <si>
    <t>{ bonus bMdef,1; bonus bInt,3; bonus bMaxSP,30; bonus2 bSkillAtk,"WL_SOULEXPANSION",10; bonus2 bSkillAtk,"SO_PSYCHIC_WAVE",10; bonus2 bSkillUseSP,"WL_SOULEXPANSION",-50; bonus2 bSkillUseSP,"SO_PSYCHIC_WAVE",-50; }</t>
  </si>
  <si>
    <t>{ bonus bMdef,2; bonus bInt,1; bonus2 bMagicAtkEle,Ele_Fire,10; bonus2 bMagicAtkEle,Ele_Water,-20; bonus2 bSubEle,Ele_Water,-30; bonus3 bAutoSpell,"MG_FIREBALL",5,30; bonus5 bAutoSpell,"MG_FIREBOLT",5,30,BF_MAGIC,1; }</t>
  </si>
  <si>
    <t>{ bonus bCritical,7; bonus bAspdRate,3; bonus2 bAddEff2,Eff_Curse,10; }</t>
  </si>
  <si>
    <t>{ bonus bMdef,3; bonus bStr,20; }</t>
  </si>
  <si>
    <t>{ bonus bStr,3; bonus bInt,5; bonus bVit,3; bonus bDex,3; bonus bAgi,3; bonus bLuk,5; bonus bMdef,2; }</t>
  </si>
  <si>
    <t>{ skill "ALL_GUARDIAN_RECALL",1; }</t>
  </si>
  <si>
    <t>{ bonus bMdef,2; bonus bInt,1; bonus2 bSubEle,Ele_Wind,15; bonus3 bAutoSpellWhenHit,"WZ_JUPITEL",3,30; }</t>
  </si>
  <si>
    <t>{ bonus bMdef,2; bonus bInt,1; bonus2 bSubEle,Ele_Water,15; bonus3 bAutoSpellWhenHit,"WZ_FROSTNOVA",3,30; }</t>
  </si>
  <si>
    <t>{ bonus bMdef,2; bonus bInt,1; bonus2 bSubEle,Ele_Fire,15; bonus3 bAutoSpellWhenHit,"WZ_SIGHTRASHER",3,30; }</t>
  </si>
  <si>
    <t>{ bonus bMdef,2; bonus bInt,1; bonus2 bSubEle,Ele_Earth,15; bonus3 bAutoSpellWhenHit,"WZ_QUAGMIRE",3,30; }</t>
  </si>
  <si>
    <t>{ bonus2 bExpAddClass,Class_All,5; bonus2 bDropAddRace,RC_All,5; }</t>
  </si>
  <si>
    <t>{ bonus bVit,2; bonus bHealPower,2; }</t>
  </si>
  <si>
    <t>{ bonus bInt,2; bonus bHealPower,2; }</t>
  </si>
  <si>
    <t>{ bonus bDex,2; bonus bHealPower,2; }</t>
  </si>
  <si>
    <t>{ bonus bStr,1; bonus bInt,1; bonus bDex,1; bonus bMdef,1; }</t>
  </si>
  <si>
    <t>{ bonus bStr,5; bonus bInt,5; bonus bVit,5; bonus bDex,5; bonus bAgi,5; bonus bLuk,5; }</t>
  </si>
  <si>
    <t>{ bonus2 bAddClass,Class_All,3; bonus bMatkRate,3; bonus bMaxHP,50; bonus bMaxSP,20; }</t>
  </si>
  <si>
    <t>{ bonus bAgi,1; bonus bVit,1; bonus bDex,1; bonus bLuk,1; }</t>
  </si>
  <si>
    <t>{ bonus bDex,2; bonus bMatk,20; }</t>
  </si>
  <si>
    <t>{ bonus bVit,1; bonus bLuk,1; }</t>
  </si>
  <si>
    <t>{ bonus bMaxHPrate,2; bonus2 bSkillUseSP,"LK_SPIRALPIERCE",5; bonus2 bSkillUseSP,"RK_HUNDREDSPEAR",5; }</t>
  </si>
  <si>
    <t>{ bonus bBaseAtk,20; bonus bMaxSP,20; }</t>
  </si>
  <si>
    <t>{ bonus bBaseAtk,15; bonus bMatk,15; bonus2 bExpAddClass,Class_All,15; }</t>
  </si>
  <si>
    <t>{ bonus bCritical,3; bonus2 bSkillUseSP,"GC_DARKILLUSION",5; }</t>
  </si>
  <si>
    <t>{ bonus bBaseAtk,10; bonus bMatk,20; }</t>
  </si>
  <si>
    <t>{ bonus bAspdRate,3; bonus bVariableCastrate,-3; if(BaseLevel&lt;80){ bonus bMaxHP,200; bonus bMaxSP,100; } }</t>
  </si>
  <si>
    <t>{ bonus bDex,2; bonus bLongAtkRate,3; }</t>
  </si>
  <si>
    <t>{ bonus bInt,2; bonus bFlee2,3; }</t>
  </si>
  <si>
    <t>{ bonus bMaxSP,20; bonus bCritical,3; }</t>
  </si>
  <si>
    <t>{ bonus bStr,5; bonus bMaxSPrate,6; bonus bMaxHPrate,-6; if(readparam(bStr)&gt;=120){ bonus bBaseAtk,30; } }</t>
  </si>
  <si>
    <t>{ bonus bVariableCastrate,-2; }</t>
  </si>
  <si>
    <t>{ bonus bAspdRate,3; }</t>
  </si>
  <si>
    <t>{ bonus2 bAddClass,Class_All,5; bonus bMatkRate,5; bonus2 bExpAddClass,Class_All,1; }</t>
  </si>
  <si>
    <t>{ bonus2 bSkillAtk,"WM_METALICSOUND",150; bonus2 bSkillUseSP,"WM_METALICSOUND",-60; bonus bVariableCastrate,-50; }</t>
  </si>
  <si>
    <t>{ skill "BS_MAXIMIZE",5; skill "BS_WEAPONPERFECT",5; skill "WL_RECOGNIZEDSPELL",5; skill "ECL_SNOWFLIP",1; skill "ECL_PEONYMAMY",1; skill "ECL_SADAGUI",1; skill "ECL_SEQUOIADUST",1; bonus2 bSkillCooldown,"WL_RECOGNIZEDSPELL",-180000; bonus bDelayRate,-100; }</t>
  </si>
  <si>
    <t>{ bonus bMatkRate,7; bonus bFixedCastrate,-7; }</t>
  </si>
  <si>
    <t>{ bonus2 bAddClass,Class_All,7; bonus bAspdRate,10; }</t>
  </si>
  <si>
    <t>{ bonus bHealPower,4; bonus bHealPower2,7; }</t>
  </si>
  <si>
    <t>{ bonus bBaseAtk,5; }</t>
  </si>
  <si>
    <t>{ bonus bInt,4; bonus bMdef,3; }</t>
  </si>
  <si>
    <t>{ skill "ECLAGE_RECALL",1; }</t>
  </si>
  <si>
    <t>{ bonus bMaxHP,100; bonus bMaxSP,20; bonus bBaseAtk,(readparam(bStr)/10); if(readparam(bStr)&gt;=110) bonus2 bAddClass,Class_All,1; }</t>
  </si>
  <si>
    <t>{ bonus bMaxHP,100; bonus bMaxSP,20; bonus bMatk,(readparam(bInt)/10); if(readparam(bInt)&gt;=110) bonus bMatkRate,1; }</t>
  </si>
  <si>
    <t>{ bonus bMaxHP,100; bonus bMaxSP,20; bonus bFlee,(readparam(bAgi)/10); if(readparam(bAgi)&gt;=110) bonus bFlee2,1; }</t>
  </si>
  <si>
    <t>{ bonus bMaxHP,100; bonus bMaxSP,20; bonus bMaxHP,(readparam(bVit)/10)*50; if(readparam(bVit)&gt;=110) bonus bMaxHPrate,1; }</t>
  </si>
  <si>
    <t>{ bonus bMaxHP,100; bonus bMaxSP,20; bonus bHit,(readparam(bDex)/10); if(readparam(bDex)&gt;=110) bonus bLongAtkRate,1; }</t>
  </si>
  <si>
    <t>{ bonus bMaxHP,100; bonus bMaxSP,20; bonus bCritical,(readparam(bLuk)/10); if(readparam(bLuk)&gt;=110) bonus bCritAtkRate,1; }</t>
  </si>
  <si>
    <t>{ bonus bVit,1; bonus bMaxHP,250; bonus bMaxHPrate,5; bonus bHealPower2,5; }</t>
  </si>
  <si>
    <t>{ bonus bMaxSP,100; skill "NJ_UTSUSEMI",1; skill "NJ_KOUENKA",1; skill "NJ_SYURIKEN",1; }</t>
  </si>
  <si>
    <t>{ bonus bMaxSP,100; skill "GS_GLITTERING",1; skill "GS_ADJUSTMENT",1; skill "GS_MADNESSCANCEL",1; skill "GS_INCREASING",1; }</t>
  </si>
  <si>
    <t>{ bonus bMaxSP,100; skill "TK_SEVENWIND",4; skill "TK_JUMPKICK",5; }</t>
  </si>
  <si>
    <t>{ bonus bCritical,5;}</t>
  </si>
  <si>
    <t>{ bonus bMaxHP,100; bonus2 bSubRace,RC_Player,5; }</t>
  </si>
  <si>
    <t>{ bonus2 bAddRace,RC_Player,5; bonus2 bMagicAddRace,RC_Player,5; }</t>
  </si>
  <si>
    <t>{ bonus bMdef,5; bonus2 bSubRace,RC_Player,5; }</t>
  </si>
  <si>
    <t>{ bonus bAllStats,1; bonus bMdef,3; skill "SA_SPELLBREAKER",5; }</t>
  </si>
  <si>
    <t>{ bonus2 bExpAddClass,Class_Normal,10; }</t>
  </si>
  <si>
    <t>{ bonus bMaxSP,30; skill "ECL_SNOWFLIP",1; }</t>
  </si>
  <si>
    <t>{ bonus bMaxSP,30; skill "ECL_PEONYMAMY",1; }</t>
  </si>
  <si>
    <t>{ bonus bMaxHP,100; skill "ECL_SADAGUI",1; }</t>
  </si>
  <si>
    <t>{ bonus bMdef,5; bonus bAllStats,1; }</t>
  </si>
  <si>
    <t>{ bonus bStr,3; bonus bVit,2; bonus bBaseAtk,20; bonus2 bSubEle,Ele_Fire,10; bonus3 bAutoSpell,"CH_SOULCOLLECT",1,30; bonus3 bAutoSpell,"MO_EXPLOSIONSPIRITS",1,10; bonus3 bAutoSpell,"PA_PRESSURE",2,30; bonus3 bAutoSpell,"MG_FIREBALL",1,150; bonus3 bAutoSpell,"KN_BOWLINGBASH",5,20; }</t>
  </si>
  <si>
    <t>{ bonus bAgi,3; bonus bVit,1; bonus bMdef,2; bonus bMatk,10; bonus4 bAutoSpellWhenHit,"WZ_QUAGMIRE",1,50,0; bonus3 bAutoSpellWhenHit,"AS_SPLASHER",10,20; bonus3 bAutoSpellWhenHit,"AL_HEAL",10,30; bonus3 bAutoSpellWhenHit,"HP_ASSUMPTIO",3,20; bonus3 bAutoSpellWhenHit,"CG_TAROTCARD",5,20; }</t>
  </si>
  <si>
    <t>{ bonus bAgi,2; bonus2 bSubRace,RC_Brute,3; }</t>
  </si>
  <si>
    <t>{ bonus2 bAddClass,Class_All,5; }</t>
  </si>
  <si>
    <t>{ bonus bMatkRate,5; }</t>
  </si>
  <si>
    <t>{ bonus2 bAddClass,Class_All,1; }</t>
  </si>
  <si>
    <t>{ bonus bHPrecovRate,15; bonus bSPrecovRate,15; bonus bMatkRate,7; }</t>
  </si>
  <si>
    <t>{ bonus bMaxSP,-300; skill "MG_SIGHT",1; }</t>
  </si>
  <si>
    <t>{ bonus bMaxSP,200; skill "DC_SCREAM",3; }</t>
  </si>
  <si>
    <t>{ bonus bMaxHP,500; bonus2 bHPRegenRate,300,10000; skill "DC_SCREAM",3; }</t>
  </si>
  <si>
    <t>{ bonus bAllStats,1; bonus3 bAutoSpellWhenHit,"WZ_FROSTNOVA",3,10; /* Confirm: Frost Nova cast chance */ }</t>
  </si>
  <si>
    <t>{ bonus bMaxHP,500; bonus bMaxSP,200; skill "PF_SPIDERWEB",1; }</t>
  </si>
  <si>
    <t>{ bonus2 bHPLossRate,10,5000; }</t>
  </si>
  <si>
    <t>{ bonus2 bExpAddRace,RC_All,5; }</t>
  </si>
  <si>
    <t>{ bonus bInt,3; bonus bMatk,30; skill "TF_HIDING",1; }</t>
  </si>
  <si>
    <t>{ bonus bDex,3; bonus bMdef,2; }</t>
  </si>
  <si>
    <t>{ bonus bAgi,3; bonus bLuk,2; bonus bMdef,3; }</t>
  </si>
  <si>
    <t>{ bonus bVariableCastrate,-25; }</t>
  </si>
  <si>
    <t>{ bonus bMatkRate,6; bonus bHPrecovRate,50; bonus bSPrecovRate,50; bonus2 bSubEle,Ele_Holy,5; bonus5 bAutoSpell,"AB_RENOVATIO",1,100,BF_NORMAL,0; bonus4 bAutoSpellWhenHit,"PR_SANCTUARY",3,100,0; bonus bStr,-5; }</t>
  </si>
  <si>
    <t>{ bonus2 bAddClass,Class_All,6; bonus2 bSubEle,Ele_Dark,5; bonus2 bResEff,Eff_Confusion,10000; bonus2 bAddEff,Eff_Confusion,500; bonus3 bAutoSpellWhenHit,"NPC_WIDECONFUSE",2,30; bonus bInt,-5; }</t>
  </si>
  <si>
    <t>{ bonus2 bAddClass,Class_All,6; bonus bMatkRate,6; bonus bAllStats,1; bonus5 bAutoSpellWhenHit,"SC_MAELSTROM",1,100,BF_MAGIC,0; }</t>
  </si>
  <si>
    <t>{ bonus bUseSPrate,-10; bonus bDelayrate,-10; bonus bVariableCastrate,-10; bonus2 bSkillVariableCast,"NC_AXEBOOMERANG",-2000; }</t>
  </si>
  <si>
    <t>{ bonus2 bAddClass,Class_All,4; bonus bHit,10; bonus2 bSkillAtk,"NC_BOOSTKNUCKLE",25; }</t>
  </si>
  <si>
    <t>{ bonus bBaseAtk,25; bonus bMatk,20; }</t>
  </si>
  <si>
    <t>{ bonus2 bSubEle,Ele_Holy,10; }</t>
  </si>
  <si>
    <t>{ bonus bMaxHP,300; bonus bMaxSP,30; }</t>
  </si>
  <si>
    <t>{ bonus bLuk,2; bonus bFlee2,1; }</t>
  </si>
  <si>
    <t>{ bonus bVit,1; bonus bMaxHP,100; }</t>
  </si>
  <si>
    <t>{ bonus2 bAddRace,RC_Formless,20; }</t>
  </si>
  <si>
    <t>{ bonus bStr,1; bonus bBaseAtk,10; }</t>
  </si>
  <si>
    <t>{ bonus bMaxHP,400; }</t>
  </si>
  <si>
    <t>{ bonus bMaxHP,400; bonus bMaxSP,50; }</t>
  </si>
  <si>
    <t>{ bonus2 bAddEff,Eff_Sleep,500; bonus bBaseAtk,5; }</t>
  </si>
  <si>
    <t>{ bonus bMaxHPrate,10; }</t>
  </si>
  <si>
    <t>{ skill "TF_DETOXIFY",1; }</t>
  </si>
  <si>
    <t>{ bonus2 bAddRace,RC_DemiHuman,20; bonus2 bAddRace,RC_Player,20; }</t>
  </si>
  <si>
    <t>{ bonus bDefEle,Ele_Ghost; bonus bHPrecovRate,-25; }</t>
  </si>
  <si>
    <t>{ skill "TF_POISON",3; }</t>
  </si>
  <si>
    <t>{ skill "AL_HEAL",1; bonus bUseSPrate,25; }</t>
  </si>
  <si>
    <t>{ bonus bDefEle,Ele_Holy; }</t>
  </si>
  <si>
    <t>{ bonus2 bSubRace,RC_DemiHuman,30; bonus2 bSubRace,RC_Player,30; }</t>
  </si>
  <si>
    <t>{ skill "MC_DISCOUNT",5; }</t>
  </si>
  <si>
    <t>{ bonus bNoCastCancel,0; }</t>
  </si>
  <si>
    <t>{ bonus2 bAddSize,Size_Small,15; bonus bBaseAtk,5; }</t>
  </si>
  <si>
    <t>{ bonus2 bAddSize,Size_Medium,15; bonus bBaseAtk,5; }</t>
  </si>
  <si>
    <t>{ bonus bDefEle,Ele_Fire; bonus bDef,1; }</t>
  </si>
  <si>
    <t>{ bonus2 bHPDrainRate,30,15; }</t>
  </si>
  <si>
    <t>{ skill "TF_DOUBLE",1; bonus bDoubleRate,5; }</t>
  </si>
  <si>
    <t>{ bonus bHit,100; }</t>
  </si>
  <si>
    <t>{ bonus bMaxHPrate,-25; }</t>
  </si>
  <si>
    <t>{ bonus2 bAddRace,RC_DemiHuman,7; bonus2 bAddRace,RC_Player,7; bonus2 bAddRace,RC_Brute,7; bonus2 bAddRace,RC_Plant,7; bonus2 bAddRace,RC_Insect,7; }</t>
  </si>
  <si>
    <t>{ bonus2 bAddSize,Size_Large,15; bonus bBaseAtk,5; }</t>
  </si>
  <si>
    <t>{ bonus bNoMagicDamage,100; bonus bUseSPrate,100; }</t>
  </si>
  <si>
    <t>{ bonus bNoGemStone,0; bonus bUseSPrate,25; }</t>
  </si>
  <si>
    <t>{ bonus2 bSPDrainRate,100,5; }</t>
  </si>
  <si>
    <t>{ bonus bShortWeaponDamageReturn,30; }</t>
  </si>
  <si>
    <t>{ bonus bNoSizeFix,0; }</t>
  </si>
  <si>
    <t>{ bonus2 bAddClass,Class_Boss,25; }</t>
  </si>
  <si>
    <t>{ bonus bVit,3; bonus2 bResEff,Eff_Stun,10000; }</t>
  </si>
  <si>
    <t>{ bonus bRestartFullRecover,0; }</t>
  </si>
  <si>
    <t>{ bonus bCastrate,-30; }</t>
  </si>
  <si>
    <t>{ bonus bMagicDamageReturn,50; }</t>
  </si>
  <si>
    <t>{ bonus bHit,-10; bonus bSplashRange,1; }</t>
  </si>
  <si>
    <t>{ bonus bUseSPrate,-30; }</t>
  </si>
  <si>
    <t>{ bonus2 bAddItemGroupHealRate,IG_Juice,50; bonus3 bAddMonsterDropItem,531,RC_Insect,300; bonus3 bAddMonsterDropItem,532,RC_Insect,300; bonus3 bAddMonsterDropItem,534,RC_Insect,300; }</t>
  </si>
  <si>
    <t>{ bonus bBaseAtk,5; bonus2 bAddDamageClass,1266,30; }</t>
  </si>
  <si>
    <t>{ bonus2 bAddItemGroupHealRate,IG_Candy,50; bonus3 bAddMonsterDropItem,529,RC_DemiHuman,300; bonus3 bAddMonsterDropItem,529,RC_Player,300; bonus3 bAddMonsterDropItem,530,RC_DemiHuman,100; bonus3 bAddMonsterDropItem,530,RC_Player,100; }</t>
  </si>
  <si>
    <t>{ bonus2 bAddRace2,RC2_Goblin,30; }</t>
  </si>
  <si>
    <t>{ bonus3 bAutoSpellWhenHit,"PR_GLORIA",1,50; }</t>
  </si>
  <si>
    <t>{ bonus2 bAddEffWhenHit,Eff_Blind,300; }</t>
  </si>
  <si>
    <t>{ bonus bFlee,2; bonus bCritical,7; if(BaseClass==Job_Swordman) bonus3 bAutoSpell,"KN_BOWLINGBASH",5,10; }</t>
  </si>
  <si>
    <t>{ bonus2 bAddEffWhenHit,Eff_Curse,300; }</t>
  </si>
  <si>
    <t>{ bonus3 bAutoSpellWhenHit,"WZ_METEOR",5,100; }</t>
  </si>
  <si>
    <t>{ bonus bMaxHPrate,-10; bonus bMaxSPrate,-10; bonus bCastrate,-10; }</t>
  </si>
  <si>
    <t>{ bonus2 bSPVanishRate,50,10; if(BaseJob==Job_Sage) bonus bSPDrainValue,1; }</t>
  </si>
  <si>
    <t>{ bonus bCritAtkRate,20; bonus bSPDrainValue,-1; }</t>
  </si>
  <si>
    <t>{ bonus2 bSubEle,Ele_Neutral,50; bonus2 bSubEle,Ele_Water,-50; bonus2 bSubEle,Ele_Earth,-50; bonus2 bSubEle,Ele_Fire,-50; bonus2 bSubEle,Ele_Wind,-50; bonus2 bSubEle,Ele_Poison,-50; bonus2 bSubEle,Ele_Holy,-50; bonus2 bSubEle,Ele_Dark,-50; bonus2 bSubEle,Ele_Ghost,-50; bonus2 bSubEle,Ele_Undead,-50; }</t>
  </si>
  <si>
    <t>{ bonus3 bAutoSpell,"TF_POISON",1,20; bonus2 bAddSkillBlow,52,5; }</t>
  </si>
  <si>
    <t>{ bonus2 bAddEffWhenHit,Eff_Silence,300+600*(readparam(bVit)&gt;=77); }</t>
  </si>
  <si>
    <t>{ bonus2 bAddRace2,RC2_Golem,30; }</t>
  </si>
  <si>
    <t>{ bonus bInt,1; if(BaseClass==Job_Acolyte) { bonus bInt,1; bonus bMdef,1; } }</t>
  </si>
  <si>
    <t>{ bonus bStr,1; bonus bVit,1; }</t>
  </si>
  <si>
    <t>{ bonus2 bAddEffWhenHit,Eff_Stun,300+600*(readparam(bDex)&gt;=77); }</t>
  </si>
  <si>
    <t>{ bonus bIntravision,0; }</t>
  </si>
  <si>
    <t>{ bonus bHPrecovRate,10; bonus bSPrecovRate,10; }</t>
  </si>
  <si>
    <t>{ bonus bBaseAtk,15; bonus3 bAutoSpell,"MG_FIREBALL",3+2*(getskilllv("MG_FIREBALL")==10),50; }</t>
  </si>
  <si>
    <t>{ bonus2 bSubSize,Size_Small,25; bonus bDef,1; }</t>
  </si>
  <si>
    <t>{ if(!isequipped(4172,4257,4230,4272)) bonus3 bAutoSpell,"RG_INTIMIDATE",1,20; if(BaseClass==Job_Thief) bonus bFlee,20; }</t>
  </si>
  <si>
    <t>{ bonus3 bAutoSpell,"SM_BASH",1,20; bonus2 bAddSkillBlow,"SM_BASH",5; bonus2 bAddDefMonster,1026,-100; }</t>
  </si>
  <si>
    <t>{ bonus2 bAddMonsterDropItemGroup,IG_Food,600; }</t>
  </si>
  <si>
    <t>{ bonus3 bAutoSpell,"AL_HEAL",1+9*(getskilllv("AL_HEAL")==10),20; }</t>
  </si>
  <si>
    <t>{ bonus bVit,-3; bonus bHPrecovRate,-20; bonus bMaxHP,1000; }</t>
  </si>
  <si>
    <t>{ bonus2 bAddMonsterDropItem,715,30; bonus2 bAddMonsterDropItem,716,30; bonus2 bAddMonsterDropItem,717,30; }</t>
  </si>
  <si>
    <t>{ bonus2 bAddEffWhenHit,Eff_Sleep,300; }</t>
  </si>
  <si>
    <t>{ bonus2 bAddItemGroupHealRate,IG_Meat,50; bonus3 bAddMonsterDropItem,517,RC_Brute,200; bonus3 bAddMonsterDropItem,528,RC_Brute,200; }</t>
  </si>
  <si>
    <t>{ bonus bInt,1; bonus bCastrate,-5; }</t>
  </si>
  <si>
    <t>{ bonus bAgi,1; bonus3 bAutoSpellWhenHit,"AS_CLOAKING",5,100; }</t>
  </si>
  <si>
    <t>{ bonus2 bSubRace2,RC2_Guardian,50; }</t>
  </si>
  <si>
    <t>{ bonus2 bAddItemGroupHealRate,IG_Herb,50; bonus3 bAddMonsterDropItem,507,RC_Plant,300; bonus3 bAddMonsterDropItem,508,RC_Plant,200; bonus3 bAddMonsterDropItem,509,RC_Plant,100; }</t>
  </si>
  <si>
    <t>{ bonus bLuk,3; if(BaseClass==Job_Merchant) bonus bUnbreakableArmor,0; }</t>
  </si>
  <si>
    <t>{ bonus bAllStats,1; bonus3 bAutoSpellWhenHit,"PR_KYRIE",10,(30+70*(readparam(bInt)&gt;=99)); }</t>
  </si>
  <si>
    <t>{ bonus3 bAutoSpell,"PR_IMPOSITIO",3,3; }</t>
  </si>
  <si>
    <t>{ if(getrefine()&lt;6) { bonus bDef,2; bonus bMdef,3; } }</t>
  </si>
  <si>
    <t>{ bonus bMaxHP,300; if(readparam(bLuk)&gt;=77) { bonus bHPrecovRate,100; bonus bSPrecovRate,100; } }</t>
  </si>
  <si>
    <t>{ bonus bVit,2; if(getrefine()&gt;8) bonus bMaxHP,800; }</t>
  </si>
  <si>
    <t>{ bonus3 bAutoSpellWhenHit,"MG_SIGHT",1,200; bonus bMaxHP,300; bonus bVit,1; }</t>
  </si>
  <si>
    <t>{ bonus2 bSubRace,RC_DemiHuman,-20; bonus2 bSubRace,RC_Player,-20; bonus2 bExpAddRace,RC_DemiHuman,10; bonus2 bExpAddRace,RC_Player,10; }</t>
  </si>
  <si>
    <t>{ bonus bCritAtkRate,10; bonus2 bCriticalAddRace,RC_DemiHuman,7; bonus2 bCriticalAddRace,RC_Player,7; }</t>
  </si>
  <si>
    <t>{ bonus3 bAutoSpellWhenHit,"AL_CRUCIS",5,30; }</t>
  </si>
  <si>
    <t>{ bonus2 bSubSize,Size_Large,25; bonus bDef,1; }</t>
  </si>
  <si>
    <t>{ bonus2 bAddRace2,RC2_Guardian,40; }</t>
  </si>
  <si>
    <t>{ bonus2 bSubClass,Class_Boss,40; bonus2 bSubClass,Class_Normal,-40; }</t>
  </si>
  <si>
    <t>{ bonus2 bSubSize,Size_Medium,25; bonus bDef,1; }</t>
  </si>
  <si>
    <t>{ bonus3 bAddMonsterDropItem,12034,RC_DemiHuman,100; bonus3 bAddMonsterDropItem,12034,RC_Player,100; }</t>
  </si>
  <si>
    <t>{ bonus bAgi,1; if(BaseClass==Job_Thief) bonus bFlee2,5; }</t>
  </si>
  <si>
    <t>{ bonus bIgnoreDefClass,Class_Normal; bonus bHPrecovRate,-100; bonus2 bHPLossRate,666,10000; }</t>
  </si>
  <si>
    <t>{ bonus3 bAutoSpell,"AS_SONICBLOW",1,50; }</t>
  </si>
  <si>
    <t>{ bonus bInt,-3; bonus bSPrecovRate,-20; bonus bMaxSP,150; }</t>
  </si>
  <si>
    <t>{ bonus3 bAddEff,Eff_Stun,500,ATF_SHORT; bonus3 bAddEff,Eff_Curse,500,ATF_SHORT; bonus3 bAddEff,Eff_Silence,500,ATF_SHORT; bonus3 bAddEff,Eff_Poison,500,ATF_SHORT; bonus3 bAddEff,Eff_Bleeding,500,ATF_SHORT; bonus2 bComaClass,Class_Normal,1; }</t>
  </si>
  <si>
    <t>{ bonus bLuk,2; bonus2 bSkillAtk,"BA_MUSICALSTRIKE",10; bonus2 bSkillAtk,"DC_THROWARROW",10; }</t>
  </si>
  <si>
    <t>{ bonus bBaseAtk,30; bonus bSPDrainValue,-1; if(BaseClass==Job_Merchant) bonus bUnbreakableWeapon,0; }</t>
  </si>
  <si>
    <t>{ bonus2 bAddMonsterDropItemGroup,IG_Recovery,600; }</t>
  </si>
  <si>
    <t>{ bonus3 bAutoSpell,"MO_CALLSPIRITS",5,2+18*(BaseClass==Job_Acolyte); }</t>
  </si>
  <si>
    <t>{ bonus2 bAddEffWhenHit,Eff_Confusion,300+600*(readparam(bStr)&gt;=77); }</t>
  </si>
  <si>
    <t>{ bonus2 bAddRace2,RC2_Kobold,30; }</t>
  </si>
  <si>
    <t>{ if(BaseJob==Job_Novice||BaseJob==Job_SuperNovice) bonus3 bAutoSpellWhenHit,"AL_INCAGI",1,100; }</t>
  </si>
  <si>
    <t>{ bonus2 bGetZenyNum,500,1; }</t>
  </si>
  <si>
    <t>{ bonus bMaxHPrate,100; bonus bDef,-50; bonus bMdef,-50; }</t>
  </si>
  <si>
    <t>{ bonus bFlee,10; if(readparam(bStr)&gt;=80) bonus bBaseAtk,20; if(readparam(bVit)&gt;=80) bonus bMaxHPrate,3; if(readparam(bLuk)&gt;=80) bonus bCritical,3; }</t>
  </si>
  <si>
    <t>{ bonus2 bAddClass,Class_All,20; bonus3 bAutoSpell,"SM_MAGNUM",10,30; }</t>
  </si>
  <si>
    <t>{ bonus bFlee2,1; }</t>
  </si>
  <si>
    <t>{ bonus bDef,1; bonus2 bSubEle,Ele_Neutral,5; }</t>
  </si>
  <si>
    <t>{ bonus bCritAtkRate,10; bonus2 bCriticalAddRace,RC_Demon,7; }</t>
  </si>
  <si>
    <t>{ bonus2 bSubEle,Ele_Dark,15; bonus2 bSubEle,Ele_Undead,15; }</t>
  </si>
  <si>
    <t>{ bonus bFlee,3; bonus bHit,10; if(BaseClass==Job_Acolyte) { bonus2 bCriticalAddRace,RC_Undead,9; bonus2 bCriticalAddRace,RC_Demon,9; } }</t>
  </si>
  <si>
    <t>{ bonus4 bAutoSpellWhenHit,"WZ_QUAGMIRE",1+4*(getskilllv("WZ_QUAGMIRE")==5),50,0; }</t>
  </si>
  <si>
    <t>{ bonus2 bSubRace,RC_Formless,30; }</t>
  </si>
  <si>
    <t>{ bonus2 bAddEffWhenHit,Eff_Stone,300+600*(readparam(bInt)&gt;=77); }</t>
  </si>
  <si>
    <t>{ bonus bCritAtkRate,15; if(BaseClass==Job_Thief) bonus bCritical,4; }</t>
  </si>
  <si>
    <t>{ bonus3 bAutoSpell,"WZ_STORMGUST",2,20; bonus2 bAddEff,Eff_Freeze,2000; }</t>
  </si>
  <si>
    <t>{ bonus bMaxHP,300; if(getrefine()&gt;=9) bonus2 bSkillAtk,"SM_BASH",10; }</t>
  </si>
  <si>
    <t>{ bonus3 bAutoSpell,"MG_FROSTDIVER",3,50; }</t>
  </si>
  <si>
    <t>{ bonus2 bAddEffWhenHit,Eff_Freeze,5000; }</t>
  </si>
  <si>
    <t>{ bonus2 bSubEle,Ele_Neutral,15; bonus2 bSkillAtk,"MG_NAPALMBEAT",5; }</t>
  </si>
  <si>
    <t>{ bonus2 bAddItemGroupHealRate,IG_Fish,50; bonus3 bAddMonsterDropItem,551,RC_Fish,300; bonus3 bAddMonsterDropItem,544,RC_Fish,300; }</t>
  </si>
  <si>
    <t>{ bonus bCastrate,30; bonus bNoCastCancel,0; bonus2 bSkillAtk,"MG_FIREWALL",5; }</t>
  </si>
  <si>
    <t>{ bonus bFlee,15; bonus bCritical,1; }</t>
  </si>
  <si>
    <t>{ bonus2 bSPGainRace,RC_DemiHuman,5; bonus2 bSPGainRace,RC_Player,5; }</t>
  </si>
  <si>
    <t>{ bonus bInt,3; bonus2 bResEff,Eff_Blind,10000; bonus2 bResEff,Eff_Curse,10000; }</t>
  </si>
  <si>
    <t>{ bonus bCritical,3; if(BaseClass==Job_Swordman) bonus bFlee2,3; }</t>
  </si>
  <si>
    <t>{ bonus bBaseAtk,5; bonus bInt,1; }</t>
  </si>
  <si>
    <t>{ bonus2 bSkillAtk,"WZ_EARTHSPIKE",5; bonus2 bSkillAtk,"WZ_HEAVENDRIVE",5; }</t>
  </si>
  <si>
    <t>{ bonus bBaseAtk,25; bonus bDef,-5; }</t>
  </si>
  <si>
    <t>{ bonus bVit,3; bonus bUnbreakableArmor,0; bonus bNoKnockback,0; }</t>
  </si>
  <si>
    <t>{ bonus2 bSkillAtk,"MG_THUNDERSTORM",5; bonus2 bSkillAtk,"WZ_JUPITEL",5; bonus2 bSkillAtk,"WZ_VERMILION",5; }</t>
  </si>
  <si>
    <t>{ bonus3 bAutoSpell,"RG_STRIPARMOR",1,50; }</t>
  </si>
  <si>
    <t>{ bonus2 bSkillAtk,"WZ_FROSTNOVA",3; bonus2 bSkillAtk,"WZ_STORMGUST",3; }</t>
  </si>
  <si>
    <t>{ bonus bMaxHPrate,10; bonus bMaxSPrate,10; bonus2 bHPRegenRate,50,10000; bonus2 bSPRegenRate,10,10000; }</t>
  </si>
  <si>
    <t>{ bonus bMaxHP,800-40*getrefine(); bonus bHPrecovRate,10; }</t>
  </si>
  <si>
    <t>{ if(readparam(bAgi)&gt;=90) { bonus2 bResEff,Eff_Silence,3000; bonus2 bResEff,Eff_Stun,3000; } if(readparam(bVit)&gt;=80) { bonus2 bResEff,Eff_Stone,5000; bonus2 bResEff,Eff_Sleep,5000; } }</t>
  </si>
  <si>
    <t>{ skill "LK_BERSERK",1; bonus bMaxHPrate,-50; }</t>
  </si>
  <si>
    <t>{ skill "AS_CLOAKING",3; }</t>
  </si>
  <si>
    <t>{ bonus2 bCriticalAddRace,RC_DemiHuman,10; bonus2 bCriticalAddRace,RC_Player,10; }</t>
  </si>
  <si>
    <t>{ bonus bBreakWeaponRate,1000; bonus bBreakArmorRate,700; }</t>
  </si>
  <si>
    <t>{ bonus5 bAutoSpellWhenHit,"HP_ASSUMPTIO",1,50,BF_WEAPON|BF_MAGIC,0; }</t>
  </si>
  <si>
    <t>{ bonus2 bIgnoreMdefClassRate,Class_Normal,100; bonus bCastrate,100; bonus bSPrecovRate,-100; }</t>
  </si>
  <si>
    <t>{ bonus2 bHPDrainRate,50,20; bonus bHPrecovRate,-10; }</t>
  </si>
  <si>
    <t>{ bonus bBaseAtk,10; bonus bCastrate,20; }</t>
  </si>
  <si>
    <t>{ bonus bHealPower,30; bonus bUseSPrate,15; }</t>
  </si>
  <si>
    <t>{ bonus bDex,2; bonus2 bIgnoreMdefClassRate,Class_Boss,30; }</t>
  </si>
  <si>
    <t>{ bonus bMaxHPrate,-40; bonus bMaxSPrate,50; bonus2 bAddMonsterDropItem,513,200; bonus2 bAddItemHealRate,513,100; }</t>
  </si>
  <si>
    <t>{ bonus2 bSkillAtk,"WZ_FIREPILLAR",5; bonus2 bSkillAtk,"WZ_METEOR",5; }</t>
  </si>
  <si>
    <t>{ bonus bVit,1; bonus bMaxHPrate,10; }</t>
  </si>
  <si>
    <t>{ bonus bMaxHP,500; bonus bHPrecovRate,10; }</t>
  </si>
  <si>
    <t>{ bonus bMdef,-20; bonus2 bResEff,Eff_Freeze,10000; bonus5 bAutoSpellWhenHit,"SA_LANDPROTECTOR",1,70,BF_MAGIC,0; }</t>
  </si>
  <si>
    <t>{ bonus2 bAddMonsterDropItem,12118,50; bonus2 bAddMonsterDropItem,12119,50; bonus2 bAddMonsterDropItem,12120,50; bonus2 bAddMonsterDropItem,12121,50; }</t>
  </si>
  <si>
    <t>{ if(BaseJob==Job_Priest) bonus3 bAutoSpell,"CR_GRANDCROSS",5,20; }</t>
  </si>
  <si>
    <t>{ bonus bDefRatioAtkClass,Class_All; bonus bSPDrainValue,-1; bonus bDef,-30; bonus bFlee,-30; }</t>
  </si>
  <si>
    <t>{ bonus3 bAutoSpellWhenHit,"DC_WINKCHARM",1,50+50*(BaseJob==Job_Dancer); }</t>
  </si>
  <si>
    <t>{ if(BaseClass==Job_Swordman||BaseClass==Job_Merchant||BaseClass==Job_Thief) { bonus bStr,2; bonus bMaxHPrate,5; } if(BaseClass==Job_Mage||BaseClass==Job_Archer||BaseClass==Job_Acolyte) { bonus bInt,2; bonus bMaxSPrate,5; } }</t>
  </si>
  <si>
    <t>{ bonus bDelayRate,-30; }</t>
  </si>
  <si>
    <t>{ bonus bUnbreakableWeapon,0; bonus2 bAddClass,Class_All,10; bonus3 bAutoSpell,"SA_DISPELL",1,50; }</t>
  </si>
  <si>
    <t>{ bonus2 bAddEle,Ele_Holy,40; bonus2 bAddEle,Ele_Dark,40; bonus2 bAddRace,RC_Angel,40; bonus2 bAddRace,RC_Demon,40; }</t>
  </si>
  <si>
    <t>{ bonus bMatkRate,5; bonus bDef,-10; if(BaseClass==Job_Mage) bonus bMaxSP,100; }</t>
  </si>
  <si>
    <t>{ bonus bBaseAtk,15; if(BaseClass==Job_Swordman) bonus bMaxHP,500; }</t>
  </si>
  <si>
    <t>{ bonus bStr,2; autobonus "{ bonus bCritical,100; }",5,5000,0,"{ specialeffect2 EF_ENHANCE; }"; }</t>
  </si>
  <si>
    <t>{ bonus2 bSubSize,Size_All,15; autobonus2 "{ bonus bFlee2,30; }",3,10000,BF_WEAPON|BF_MAGIC,"{ specialeffect2 EF_WIND; }"; }</t>
  </si>
  <si>
    <t>{ bonus2 bSkillAtk,"MG_COLDBOLT",25; bonus2 bCastrate,"MG_COLDBOLT",-25; }</t>
  </si>
  <si>
    <t>{ bonus2 bAddEle,Ele_Fire,50; bonus5 bAutoSpellWhenHit,"WZ_FROSTNOVA",10,20,BF_WEAPON|BF_MAGIC,0; }</t>
  </si>
  <si>
    <t>{ bonus bCriticalLong,15; }</t>
  </si>
  <si>
    <t>{ bonus bBaseAtk,25; autobonus "{ bonus bAspdRate,100; }",5,10000,0,"{ specialeffect2 EF_POTION_BERSERK; }"; }</t>
  </si>
  <si>
    <t>{ if(BaseJob==Job_Rogue) { bonus bMatkRate,10; bonus2 bAddClass,Class_All,10; } }</t>
  </si>
  <si>
    <t>{ if(getiteminfo(getequipid(EQI_HAND_R),11)==W_1HSWORD||getiteminfo(getequipid(EQI_HAND_R),11)==W_2HSWORD) { bonus bHit,5; bonus bCritical,5; bonus2 bSkillAtk,62,25; } }</t>
  </si>
  <si>
    <t>{ if(getiteminfo(getequipid(EQI_HAND_R),11)==W_BOW) { bonus bHit,5; bonus bCritical,5; bonus2 bSkillAtk,47,50; } }</t>
  </si>
  <si>
    <t>{ bonus2 bSkillAtk,"WZ_FIREPILLAR",40; bonus2 bSkillAtk,"WZ_METEOR",40; }</t>
  </si>
  <si>
    <t>{ bonus bBaseAtk,(JobLevel/10); bonus bCritical,(JobLevel/10); bonus bHit,(JobLevel/10); bonus3 bAutoSpellWhenHit,"NPC_EARTHQUAKE",2,10; }</t>
  </si>
  <si>
    <t>{ bonus3 bAutoSpell,"MG_FIREBALL",5,20; bonus3 bAutoSpell,"MG_FIREBOLT",5,20; }</t>
  </si>
  <si>
    <t>{ bonus2 bSkillAtk,"MG_FIREBOLT",25; bonus2 bCastrate,"MG_FIREBOLT",-25; }</t>
  </si>
  <si>
    <t>{ bonus2 bAddRace,RC_DemiHuman,1; bonus2 bAddRace,RC_Player,1; bonus2 bMagicAddRace,RC_DemiHuman,1; bonus2 bMagicAddRace,RC_Player,1; bonus bHPGainValue,50; }</t>
  </si>
  <si>
    <t>{ bonus2 bCriticalAddRace,RC_DemiHuman,5; bonus2 bCriticalAddRace,RC_Player,5; bonus2 bAddRace,RC_DemiHuman,1; bonus2 bAddRace,RC_Player,1; bonus2 bMagicAddRace,RC_DemiHuman,1; bonus2 bMagicAddRace,RC_Player,1; bonus2 bAddEff2,Eff_Bleeding,10; }</t>
  </si>
  <si>
    <t>{ if(BaseClass==Job_Mage){ bonus bMaxSP,100; bonus bMaxHP,-100; bonus2 bSkillAtk,"MG_NAPALMBEAT",20; bonus2 bSkillAtk,"MG_SOULSTRIKE",20; bonus2 bSkillAtk,"HW_NAPALMVULCAN",20; } }</t>
  </si>
  <si>
    <t>{ if(getiteminfo(getequipid(EQI_HAND_R),11)==W_STAFF) { bonus bInt,1; bonus2 bIgnoreMdefClassRate,Class_Normal,2; bonus2 bIgnoreMdefClassRate,Class_Boss,2; } }</t>
  </si>
  <si>
    <t>{ bonus bMatkRate,10; bonus bMaxSPrate,-50; bonus2 bMagicAddRace,RC_Angel,50; bonus2 bMagicAddRace,RC_DemiHuman,50; bonus2 bMagicAddRace,RC_Player,50; }</t>
  </si>
  <si>
    <t>{ bonus2 bSubEle,Ele_Neutral,20; bonus2 bAddEle,Ele_Neutral,5; }</t>
  </si>
  <si>
    <t>{ bonus bInt,5; if (Class == Job_High_Wizard || Class == Job_Baby_Warlock || Class == Job_Warlock || Class == Job_Warlock_T) bonus bFixedCastrate,-50; }</t>
  </si>
  <si>
    <t>{ bonus2 bMagicAtkEle,Ele_Ghost,30; }</t>
  </si>
  <si>
    <t>{ bonus bBaseAtk,10; autobonus "{ bonus bAspdRate,5; }",10,10000,0,"{ specialeffect2 EF_HASTEUP; }"; }</t>
  </si>
  <si>
    <t>{ bonus bMatk,10; autobonus "{ bonus bFixedCastrate,-50; }",5,4000,BF_MAGIC,"{ specialeffect2 EF_SUFFRAGIUM; }"; }</t>
  </si>
  <si>
    <t>{ bonus bHealPower,4; bonus2 bSkillUseSP,"AL_HEAL",-15; }</t>
  </si>
  <si>
    <t>{ bonus bDex,1; bonus bAgi,1; autobonus "{ bonus bCritical,20; }",15,4000,0,"{ specialeffect2 EF_ENHANCE; }"; }</t>
  </si>
  <si>
    <t>{ .@r = getrefine(); bonus bDef,5; if(.@r&gt;=12) { bonus bDef,20; bonus bMaxHPrate,10; } if(.@r&gt;=14) { bonus bMaxHPrate,3; } }</t>
  </si>
  <si>
    <t>{ bonus bCritical,5; .@r = getrefine(); if(.@r&gt;=12) { bonus bBaseAtk,35; } if(.@r&gt;=14) { bonus bCritical,10; } }</t>
  </si>
  <si>
    <t>{ bonus bCritAtkRate,20; }</t>
  </si>
  <si>
    <t>{ bonus bBaseAtk,10; if(getiteminfo(getequipid(EQI_HAND_R),11)==W_2HSWORD) { .@r = getrefine(); if(.@r&gt;=10) { bonus bAspd,1; } if(.@r&gt;=14) { bonus bAspd,1; } } }</t>
  </si>
  <si>
    <t>{ bonus bLongAtkRate,3; if(getiteminfo(getequipid(EQI_HAND_R),11)==W_BOW) { .@r = getrefine(); if(.@r&gt;=10) { bonus bAspd,1; } if(.@r&gt;=14) { bonus bAspd,1; } } }</t>
  </si>
  <si>
    <t>{ bonus bStr,2; if(BaseClass==Job_Merchant){ bonus2 bSkillAtk,"MC_CARTREVOLUTION",50; } }</t>
  </si>
  <si>
    <t>{ bonus bBaseAtk,10; bonus2 bAddMonsterDropItem,7932,10; bonus2 bAddMonsterDropItem,7933,10; bonus2 bAddMonsterDropItem,7934,10; bonus2 bAddMonsterDropItem,7935,10; bonus2 bAddMonsterDropItem,7936,10; bonus2 bAddMonsterDropItem,7937,10; }</t>
  </si>
  <si>
    <t>{ bonus2 bMagicAddRace,RC_Fish,10; }</t>
  </si>
  <si>
    <t>{ bonus2 bMagicAddRace,RC_Plant,10; }</t>
  </si>
  <si>
    <t>{ bonus2 bMagicAddRace,RC_Dragon,10; }</t>
  </si>
  <si>
    <t>{ bonus2 bMagicAddRace,RC_Brute,10; }</t>
  </si>
  <si>
    <t>{ bonus2 bMagicAddRace,RC_Undead,10; }</t>
  </si>
  <si>
    <t>{ bonus2 bMagicAddRace,RC_DemiHuman,10; bonus2 bMagicAddRace,RC_Player,10; }</t>
  </si>
  <si>
    <t>{ bonus2 bMagicAddRace,RC_Formless,10; }</t>
  </si>
  <si>
    <t>{ bonus2 bMagicAddRace,RC_Insect,10; }</t>
  </si>
  <si>
    <t>{ bonus2 bMagicAddRace,RC_Demon,10; }</t>
  </si>
  <si>
    <t>{ bonus bDelayRate,((getrefine()&gt;14)?-20:-15); }</t>
  </si>
  <si>
    <t>{ bonus2 bAddEle,Ele_Fire,((getrefine()&gt;14)?35:25); bonus5 bAutoSpellWhenHit,"WZ_FROSTNOVA",10,10,BF_WEAPON|BF_MAGIC,0; }</t>
  </si>
  <si>
    <t>{ .@rate = ((getrefine()&gt;14)?7:5); bonus bMaxHPrate,.@rate; bonus bMaxSPrate,.@rate; bonus2 bHPRegenRate,50,10000; bonus2 bSPRegenRate,10,10000; }</t>
  </si>
  <si>
    <t>{ bonus2 bSPDrainRate,((getrefine()&gt;14)?70:50),5; }</t>
  </si>
  <si>
    <t>{ bonus bNoGemStone,1; bonus bUseSPrate,((getrefine()&gt;14)?35:50); }</t>
  </si>
  <si>
    <t>{ .@rate = ((getrefine()&gt;14)?30:20); bonus2 bAddEle,Ele_Holy,.@rate; bonus2 bAddEle,Ele_Dark,.@rate; bonus2 bAddRace,RC_Angel,.@rate; bonus2 bAddRace,RC_Demon,.@rate; }</t>
  </si>
  <si>
    <t>{ bonus bVariableCastrate,-15; }</t>
  </si>
  <si>
    <t>{ bonus bBaseAtk,(JobLevel/20); bonus bCritical,(JobLevel/20); bonus bHit,(JobLevel/20); bonus3 bAutoSpellWhenHit,"NPC_EARTHQUAKE",5,1; }</t>
  </si>
  <si>
    <t>{ bonus3 bAutoSpellWhenHit,"WZ_METEOR",5,50; }</t>
  </si>
  <si>
    <t>{ bonus bUseSPrate,-15; }</t>
  </si>
  <si>
    <t>{ skill "AL_INCAGI",((getrefine()&gt;14)?5:1); }</t>
  </si>
  <si>
    <t>{ bonus bHPrecovRate,-100; bonus2 bHPDrainRate,50,((getrefine()&gt;14)?15:10); }</t>
  </si>
  <si>
    <t>{ bonus bVit,3; bonus2 bResEff,Eff_Stun,((getrefine()&gt;14)?6000:4000); }</t>
  </si>
  <si>
    <t>{ bonus bMaxHPrate,((getrefine()&gt;14)?75:50); bonus bDefRate,-50; bonus bMdefRate,-50; }</t>
  </si>
  <si>
    <t>{ .@rate = ((getrefine()&gt;14)?15:10); bonus2 bAddClass,Class_All,.@rate; bonus3 bAutoSpell,"SM_MAGNUM",10,15; }</t>
  </si>
  <si>
    <t>{ bonus bAllStats,1; bonus3 bAutoSpellWhenHit,"PR_KYRIE",((getrefine()&gt;14)?8:5),(15+35*(readparam(bInt)&gt;=99)); }</t>
  </si>
  <si>
    <t>{ .@rate = (getrefine()&gt;=15?75:50); bonus2 bAddSize,Size_All,.@rate; bonus2 bMagicAddSize,Size_All,.@rate; }</t>
  </si>
  <si>
    <t>{ bonus3 bAutoSpell,"WZ_STORMGUST",1,10; bonus2 bAddEff,Eff_Freeze,((getrefine()&gt;14)?1500:1000); }</t>
  </si>
  <si>
    <t>{ .@r = getrefine(); bonus bMaxHPrate,((.@r&gt;14)?-50:-60); bonus bMaxSPrate,50; bonus2 bAddMonsterDropItem,513,100; bonus2 bAddItemHealRate,513,((.@r&gt;14)?80:50); }</t>
  </si>
  <si>
    <t>{ bonus bIgnoreDefClass,Class_Normal; bonus bHPrecovRate,-100; if (getrefine()&gt;14) bonus2 bHPLossRate,777,8000; else bonus2 bHPLossRate,888,5000; }</t>
  </si>
  <si>
    <t>{ bonus bShortWeaponDamageReturn,((getrefine()&gt;14)?25:15); }</t>
  </si>
  <si>
    <t>{ bonus5 bAutoSpellWhenHit,"HP_ASSUMPTIO",1,((getrefine()&gt;14)?35:25),BF_WEAPON|BF_MAGIC,0; }</t>
  </si>
  <si>
    <t>{ .@r = getrefine(); bonus bBreakWeaponRate,(.@r&gt;14?800:500); bonus bBreakArmorRate,(.@r&gt;14?600:500); }</t>
  </si>
  <si>
    <t>{ bonus bDex,2; bonus2 bIgnoreMdefClassRate,Class_Boss,((getrefine()&gt;14)?25:15); }</t>
  </si>
  <si>
    <t>{ bonus bMaxHPrate,((getrefine()&gt;14)?-35:-50); }</t>
  </si>
  <si>
    <t>{ bonus bMatk,20; bonus bMaxSPrate,-1; }</t>
  </si>
  <si>
    <t>{ bonus bDex,2; if(BaseClass==Job_Archer){ bonus bDex,getrefine()/3; } }</t>
  </si>
  <si>
    <t>{ bonus2 bAddRace2,RC2_SCARABA,30; bonus2 bAddMonsterDropItem,12806,30; }</t>
  </si>
  <si>
    <t>{ bonus bBaseAtk,20; bonus bMaxHPrate,-1; }</t>
  </si>
  <si>
    <t>{ bonus bInt,3; bonus2 bSubRace,RC_Insect,10; if(getrefine()&gt;=9) { bonus2 bSubRace,RC_Insect,5; } }</t>
  </si>
  <si>
    <t>{ bonus3 bAutoSpell,"WM_LULLABY_DEEPSLEEP",1,30; }</t>
  </si>
  <si>
    <t>{ bonus3 bAddEff,Eff_Silence,500,ATF_MAGIC; }</t>
  </si>
  <si>
    <t>{ bonus bHealPower,3; if(BaseClass==Job_Acolyte){ bonus bHealPower,getrefine()/2; } }</t>
  </si>
  <si>
    <t>{ bonus bCritAtkRate,2; if(BaseClass==Job_Thief){ bonus bCritAtkRate,getrefine()/2; } }</t>
  </si>
  <si>
    <t>{ bonus2 bAddRace,RC_Undead,20; }</t>
  </si>
  <si>
    <t>{ bonus bDef,50; bonus bFlee,-25; }</t>
  </si>
  <si>
    <t>{ bonus bInt,2; if(BaseClass==Job_Mage){ bonus bInt,getrefine()/3; } }</t>
  </si>
  <si>
    <t>{ bonus3 bAddEff,Eff_Burning,500,ATF_TARGET; }</t>
  </si>
  <si>
    <t>{ bonus bStr,3; bonus2 bAddEff,Eff_Confusion,5000; bonus3 bAddEff,Eff_Confusion,5000,ATF_TARGET; }</t>
  </si>
  <si>
    <t>{ bonus bCritAtkRate,15; }</t>
  </si>
  <si>
    <t>{ bonus4 bAddEff,Eff_Crystalize,500,ATF_SHORT,3000; }</t>
  </si>
  <si>
    <t>{ bonus bDefEle,Ele_Water; bonus2 bSubRace,RC_Fish,10; }</t>
  </si>
  <si>
    <t>{ bonus bStr,2; if(BaseClass==Job_Swordman){ bonus bStr,2+(getrefine()/3); } }</t>
  </si>
  <si>
    <t>{ bonus bFlee,10; skill "TF_HIDING",1; skill "RG_RAID",1; bonus5 bAutoSpellOnSkill,"RG_RAID","NPC_WIDEBLEEDING",1,250,1; }</t>
  </si>
  <si>
    <t>{ bonus bMaxSPrate,5; bonus bMdef,50; }</t>
  </si>
  <si>
    <t>{ bonus bMaxHPrate,10; bonus bDef,100; }</t>
  </si>
  <si>
    <t>{ .@r = getrefine(); bonus bMatkRate,2+(.@r/2); bonus bMaxHPrate,-.@r/2; }</t>
  </si>
  <si>
    <t>{ .@r = getrefine(); bonus2 bAddClass,Class_All,2+(.@r/2); bonus bMaxSPrate,-.@r/2; }</t>
  </si>
  <si>
    <t>{ bonus bLuk,2; if(BaseClass==Job_Merchant){ bonus bLuk,2+(getrefine()/3); } }</t>
  </si>
  <si>
    <t>{ bonus3 bAddEff,Eff_Curse,100,ATF_MAGIC; }</t>
  </si>
  <si>
    <t>{ bonus bAgi,1; bonus3 bAutoSpell,"AL_INCAGI",1,50; }</t>
  </si>
  <si>
    <t>{ bonus3 bAddEff,Eff_Blind,100,ATF_MAGIC; }</t>
  </si>
  <si>
    <t>{ bonus bMaxHPrate,12; skill "WZ_WATERBALL",5; }</t>
  </si>
  <si>
    <t>{ bonus2 bAddClass,Class_All,(getrefine()&gt;=15?8:5); bonus5 bAutoSpell,"SA_DISPELL",1,1,BF_NORMAL,1; bonus bUnbreakableWeapon,1; }</t>
  </si>
  <si>
    <t>{ .@r = getrefine(); bonus bBaseAtk,((.@r&gt;14)?25:15); autobonus "{ bonus bAspdRate,((.@r&gt;14)?75:50); }",5,10000,0,"{ specialeffect2 EF_POTION_BERSERK; }"; }</t>
  </si>
  <si>
    <t>{ bonus bHit,((getrefine()&gt;14)?75:50); }</t>
  </si>
  <si>
    <t>{ .@r = getrefine(); bonus bHealPower,(.@r&gt;14?25:15); bonus bUseSPrate,(.@r&gt;14?20:30); }</t>
  </si>
  <si>
    <t>{ .@r = getrefine(); bonus bMatkRate,((.@r&gt;14)?8:5); bonus bMaxSPrate,-50; .@rate = ((.@r&gt;14)?33:25); bonus2 bMagicAddRace,RC_Angel,.@rate; bonus2 bMagicAddRace,RC_DemiHuman,.@rate; bonus2 bMagicAddRace,RC_Player,.@rate; }</t>
  </si>
  <si>
    <t>{ .@rate = ((getrefine()&gt;14)?350:250); bonus3 bAddEff,Eff_Stun,.@rate,ATF_SHORT; bonus3 bAddEff,Eff_Curse,.@rate,ATF_SHORT; bonus3 bAddEff,Eff_Silence,.@rate,ATF_SHORT; bonus3 bAddEff,Eff_Poison,.@rate,ATF_SHORT; bonus3 bAddEff,Eff_Bleeding,.@rate,ATF_SHORT; bonus2 bComaClass,Class_Normal,1; }</t>
  </si>
  <si>
    <t>{ bonus2 bIgnoreMdefClassRate,Class_Normal,100; if(getrefine()&gt;14) { bonus bVariableCastrate,120; bonus bSPrecovRate,-120; } else { bonus bVariableCastrate,150; bonus bSPrecovRate,-150; } }</t>
  </si>
  <si>
    <t>{ bonus2 bResEff,Eff_Freeze,(getrefine()&gt;=15?6000:4000); bonus5 bAutoSpell,"SA_LANDPROTECTOR",1,1,BF_MAGIC,1; bonus bMdef,-20; }</t>
  </si>
  <si>
    <t>{ bonus2 bAddEffWhenHit,Eff_Freeze,((getrefine()&gt;14)?4000:2500); }</t>
  </si>
  <si>
    <t>{ bonus bInt,3; .@i = (getrefine()&gt;14?7500:5000); bonus2 bResEff,Eff_Blind,.@i; bonus2 bResEff,Eff_Curse,.@i; }</t>
  </si>
  <si>
    <t>{ if(BaseJob==Job_Rogue) { bonus bMatkRate,10; bonus2 bAddClass,Class_All,10; bonus bMaxHPrate,getrefine()/2; } /* Adds a chance of inflicting Confuse on target when using Body Paint skill. */ }</t>
  </si>
  <si>
    <t>{ bonus bIntravision,1; bonus bAllStats,1; skill "AL_RUWACH",1; }</t>
  </si>
  <si>
    <t>{ if(getiteminfo(getequipid(EQI_HAND_R),11)==W_BOW) { bonus2 bSkillAtk,"RA_ARROWSTORM",50; bonus bCriticalLong,25+10*(getequiprefinerycnt(EQI_HAND_R)/4); bonus bHit,5; bonus3 bAutoSpell,"HT_PHANTASMIC",1,100; } }</t>
  </si>
  <si>
    <t>{ bonus bMatk,50+getrefine()*5; bonus bFixedCastrate,-70; }</t>
  </si>
  <si>
    <t>{ bonus bMatk,25; }</t>
  </si>
  <si>
    <t>{ bonus bAspd,1; bonus bMaxSPrate,-10; }</t>
  </si>
  <si>
    <t>{ skill "BA_POEMBRAGI",10; bonus bFlee,(readparam(bVit)&gt;=110)?40:20; }</t>
  </si>
  <si>
    <t>{ bonus bMatkRate,(readparam(bDex)&gt;=110)?14:7; bonus5 bAutoSpellWhenHit,"SA_LANDPROTECTOR",5,70,BF_MAGIC,0; }</t>
  </si>
  <si>
    <t>{ bonus2 bAddClass,Class_All,(readparam(bAgi)&gt;=110)?14:7; bonus5 bAutoSpellWhenHit,"MO_INVESTIGATE",5,70,BF_WEAPON,1; }</t>
  </si>
  <si>
    <t>{ bonus bCritical,(readparam(bStr)&gt;=110)?40:20; bonus5 bAutoSpellWhenHit,"AM_ACIDTERROR",5,70,BF_WEAPON,1; }</t>
  </si>
  <si>
    <t>{ bonus bHit,(readparam(bLuk)&gt;=110)?40:20; bonus5 bAutoSpellWhenHit,"ST_FULLSTRIP",1,70,BF_WEAPON,1; }</t>
  </si>
  <si>
    <t>{ bonus bMaxHPrate,(readparam(bLuk)&gt;=110)?20:10; bonus5 bAutoSpellWhenHit,"CR_GRANDCROSS",10,70,BF_WEAPON,0; }</t>
  </si>
  <si>
    <t>{ skill "DC_FORTUNEKISS",10; bonus bFlee,(readparam(bVit)&gt;=110)?40:20; }</t>
  </si>
  <si>
    <t>{ bonus bFlee,10; if(BaseJob==Job_Bard) { bonus bMaxHPrate,10; bonus bMaxSPrate,5;} }</t>
  </si>
  <si>
    <t>{ bonus bFlee,10; skill "SA_ABRACADABRA",1; }</t>
  </si>
  <si>
    <t>{ bonus bFlee,10; skill "MO_CALLSPIRITS",2; }</t>
  </si>
  <si>
    <t>{ bonus bFlee,10; bonus2 bAddItemGroupHealRate,IG_Flamel_Card,200; }</t>
  </si>
  <si>
    <t>{ bonus bFlee,10; skill "RG_CLOSECONFINE",1; }</t>
  </si>
  <si>
    <t>{ bonus bFlee,10; skill "CR_AUTOGUARD",3; }</t>
  </si>
  <si>
    <t>{ bonus bFlee,10; if(BaseJob==Job_Dancer) { bonus bMaxHPrate,10; bonus bMaxSPrate,5;} }</t>
  </si>
  <si>
    <t>{ .@i = getiteminfo(getequipid(EQI_HAND_R),11); if(.@i==W_1HSWORD||.@i==W_2HSWORD) { bonus bBaseAtk,100; } }</t>
  </si>
  <si>
    <t>{ bonus bBaseAtk,10; if(getiteminfo(getequipid(EQI_HAND_R),11) == W_DAGGER) { .@r = getrefine(); if(.@r&gt;=10) { bonus bAspd,1; } if(.@r&gt;=14) { bonus bAspd,1; } } }</t>
  </si>
  <si>
    <t>{ bonus2 bMagicAtkEle,Ele_Wind,100; bonus2 bMagicAtkEle,Ele_Ghost,100; bonus2 bSubEle,Ele_All,-30; }</t>
  </si>
  <si>
    <t>{ bonus2 bMagicAtkEle,Ele_Wind,20; bonus2 bMagicAtkEle,Ele_Ghost,20; }</t>
  </si>
  <si>
    <t>{ bonus bCritAtkRate,30; bonus2 bSubRace,RC_All,-10; bonus2 bSubRace,RC_Player,10; }</t>
  </si>
  <si>
    <t>{ if(getiteminfo(getequipid(EQI_HAND_R),11) == W_MACE) { bonus bBaseAtk,20; bonus bCritical,10; } .@r = getrefine(); bonus bBaseAtk,.@r; bonus bCritical,.@r; }</t>
  </si>
  <si>
    <t>{ bonus2 bSubEle,Ele_Water,50; bonus2 bSubEle,Ele_Earth,50; bonus2 bSubEle,Ele_Fire,50; bonus2 bSubEle,Ele_Wind,50; bonus2 bSubEle,Ele_Dark,50; bonus2 bSubEle,Ele_Undead,50; bonus2 bSubEle,Ele_Holy,-100; bonus2 bSubEle,Ele_Ghost,-100; }</t>
  </si>
  <si>
    <t>{ autobonus "{ sc_start SC_SPEEDUP1,3000,50; bonus bAgi,44; heal 0,-40; }",3,3000,0; }</t>
  </si>
  <si>
    <t>{ bonus bMaxHPrate,(getrefine()/2); }</t>
  </si>
  <si>
    <t>{ bonus2 bAddEle,Ele_Poison,30; bonus2 bMagicAddEle,Ele_Poison,30; bonus2 bIgnoreDefRaceRate,RC_Plant,30; }</t>
  </si>
  <si>
    <t>{ bonus bSPDrainValue,1; bonus bMaxSPrate,-1; }</t>
  </si>
  <si>
    <t>{ bonus bMaxSPrate,10; bonus bHPGainValue,-666; }</t>
  </si>
  <si>
    <t>{ bonus bMatk,10; bonus2 bMagicAtkEle,Ele_Wind,(getrefine()&gt;=9)?10:5; }</t>
  </si>
  <si>
    <t>{ bonus2 bCriticalAddRace,RC_Brute,12; bonus2 bCriticalAddRace,RC_Fish,12; bonus2 bCriticalAddRace,RC_DemiHuman,12; }</t>
  </si>
  <si>
    <t>{ bonus bBaseAtk,5*readparam(bStr)/10; }</t>
  </si>
  <si>
    <t>{ bonus bMaxHP,200*readparam(bVit)/10; }</t>
  </si>
  <si>
    <t>{ bonus bInt,4; bonus5 bAutoSpellWhenHit,"NPC_WIDESLEEP",5,70,BF_MAGIC,0; }</t>
  </si>
  <si>
    <t>{ bonus bStr,4; bonus5 bAutoSpellWhenHit,"NPC_WIDEBLEEDING",5,70,BF_WEAPON,0; }</t>
  </si>
  <si>
    <t>{ bonus bVit,4; bonus5 bAutoSpellWhenHit,"NPC_WIDESTONE",5,70,BF_MAGIC,0; }</t>
  </si>
  <si>
    <t>{ bonus bLongAtkRate,readparam(bDex)/10; }</t>
  </si>
  <si>
    <t>{ bonus bCritAtkRate,2*(readparam(bLuk)/10); }</t>
  </si>
  <si>
    <t>{ bonus bAspdRate,2*(readparam(bAgi)/10); }</t>
  </si>
  <si>
    <t>{ bonus bMatk,5*(readparam(bInt)/10); }</t>
  </si>
  <si>
    <t>{ bonus bMatk,10; bonus2 bMagicAtkEle,Ele_Water,(getrefine()&gt;=9)?10:5; }</t>
  </si>
  <si>
    <t>{ bonus bMatk,10; bonus2 bMagicAtkEle,Ele_Ghost,(getrefine()&gt;=9)?10:5; }</t>
  </si>
  <si>
    <t>{ bonus bMatk,10; bonus2 bMagicAtkEle,Ele_Fire,(getrefine()&gt;=9)?10:5; }</t>
  </si>
  <si>
    <t>{ bonus bMatk,10; bonus2 bMagicAtkEle,Ele_Earth,(getrefine()&gt;=9)?10:5; }</t>
  </si>
  <si>
    <t>{ bonus2 bAddClass,Class_All,15; bonus bMatkRate,15; bonus2 bHPLossRate,666,4000; bonus2 bSPLossRate,66,4000; }</t>
  </si>
  <si>
    <t>{ bonus2 bAddClass,Class_All,20; bonus bMatkRate,20; bonus2 bHPLossRate,666,6000; bonus2 bSPLossRate,66,6000; }</t>
  </si>
  <si>
    <t>{ bonus bBaseAtk,20; bonus5 bAutoSpell,"NPC_WIDESTONE",1,70,BF_WEAPON,0; bonus5 bAutoSpell,"NPC_WIDESLEEP",1,70,BF_WEAPON,0; bonus5 bAutoSpell,"NPC_WIDECURSE",1,70,BF_WEAPON,0; }</t>
  </si>
  <si>
    <t>{ bonus bBaseAtk,30; bonus5 bAutoSpell,"NPC_WIDESTONE",2,70,BF_WEAPON,0; bonus5 bAutoSpell,"NPC_WIDESLEEP",2,70,BF_WEAPON,0; bonus5 bAutoSpell,"NPC_WIDECURSE",2,70,BF_WEAPON,0; }</t>
  </si>
  <si>
    <t>{ bonus bMaxHPrate,-44; bonus bHPGainValue,200+10*getrefine(); }</t>
  </si>
  <si>
    <t>{ bonus bMaxSPrate,-44; bonus bSPGainValue,20+(getrefine()/2); }</t>
  </si>
  <si>
    <t>{ bonus bBaseAtk,5; bonus bMatk,5; if(getiteminfo(getequipid(EQI_HAND_R),11) == W_BOOK) { .@r = getrefine(); if(.@r&gt;=10) { bonus bBaseAtk,20; bonus bMatk,20; } if(.@r&gt;=14) { bonus bBaseAtk,20; bonus bMatk,20; } } }</t>
  </si>
  <si>
    <t>{ bonus bBaseAtk,15; bonus2 bAddSize,Size_Medium,20; bonus2 bAddSize,Size_Large,20; }</t>
  </si>
  <si>
    <t>{ bonus bDef,20; bonus2 bSubSize,Size_Medium,25; bonus2 bSubSize,Size_Large,25; }</t>
  </si>
  <si>
    <t>{ bonus bAbsorbDmgMaxHP,100; }</t>
  </si>
  <si>
    <t>{ bonus bMatkRate,20; bonus bUseSPrate,10; }</t>
  </si>
  <si>
    <t>{ bonus2 bMagicAddRace,RC_Formless,5; bonus2 bMagicAddRace,RC_Demon,5; }</t>
  </si>
  <si>
    <t>{ bonus2 bAddRace,RC_Formless,10; bonus2 bAddRace,RC_Demon,10; }</t>
  </si>
  <si>
    <t>{ bonus2 bSubRace,RC_Formless,20; bonus2 bSubRace,RC_Demon,20; }</t>
  </si>
  <si>
    <t>{ bonus2 bSubEle,Ele_Neutral,15; bonus2 bMagicAtkEle,Ele_Earth,getrefine()*3; }</t>
  </si>
  <si>
    <t>{ bonus3 bAutoSpell,"NPC_WIDECURSE",2,20; }</t>
  </si>
  <si>
    <t>{ bonus5 bAutoSpell,"SA_VIOLENTGALE",(getskilllv("SA_VIOLENTGALE")==5?5:1),1,BF_WEAPON,0; }</t>
  </si>
  <si>
    <t>{ bonus bLongAtkRate,(BaseLevel&gt;=100?12:10); }</t>
  </si>
  <si>
    <t>{ if (BaseLevel&lt;100) { bonus bCritical,9; } else { bonus bCritical,10; bonus bCritAtkRate,5; } }</t>
  </si>
  <si>
    <t>{ .@r = getrefine(); bonus bDef,(.@r*10); bonus bFlee,(.@r*-2); if (BaseLevel&gt;=100) bonus bMaxHP,500; }</t>
  </si>
  <si>
    <t>{ bonus2 bResEff,Eff_Freeze,10000; bonus2 bAddClass,Class_All,10; bonus bMatkRate,10; }</t>
  </si>
  <si>
    <t>{ bonus bHPGainValue,50; bonus bSPGainValue,5; bonus bNoRegen,1; bonus bNoRegen,2; }</t>
  </si>
  <si>
    <t>{ bonus bBaseAtk,30; bonus bSPDrainValue,-5; }</t>
  </si>
  <si>
    <t>{ bonus bNoRegen,2; bonus bSPDrainValue,1; }</t>
  </si>
  <si>
    <t>{ .@r = getrefine(); if(.@r&gt;6){ .@b+=2; if(.@r&gt;8).@b+=3; } bonus bFlee2,2+.@b; }</t>
  </si>
  <si>
    <t>{ .@r = getrefine(); if(.@r&gt;6){ .@b+=10; if(.@r&gt;8).@b+=15; } bonus bAtk,10+.@b; }</t>
  </si>
  <si>
    <t>{ .@r = getrefine(); if(.@r&gt;6){ .@b+=10; if(.@r&gt;8) .@b+=15; } bonus bMdef,5+.@b; }</t>
  </si>
  <si>
    <t>{ .@r = getrefine(); if(.@r&gt;6){ .@b+=300; if(.@r&gt;8).@b+=400; } bonus bMaxHP,300+.@b; }</t>
  </si>
  <si>
    <t>{ bonus bMaxHPrate,8; bonus bMaxSPrate,4; }</t>
  </si>
  <si>
    <t>{ bonus bHPGainValue,300; }</t>
  </si>
  <si>
    <t>{ bonus4 bAutoSpellWhenHit,"SM_PROVOKE",10,500,1; }</t>
  </si>
  <si>
    <t>{ bonus bCritical,100; }</t>
  </si>
  <si>
    <t>{ bonus bVit,3; bonus3 bAddEffWhenHit,Eff_Stun,10000,ATF_MAGIC; }</t>
  </si>
  <si>
    <t>{ bonus bMaxHP,10000; bonus bAgi,-10; }</t>
  </si>
  <si>
    <t>{ bonus2 bMagicAddRace,RC_Demon,50; bonus2 bMagicAddRace,RC_Undead,50; bonus2 bMagicAddEle,Ele_Dark,50; bonus2 bMagicAddEle,Ele_Undead,50; }</t>
  </si>
  <si>
    <t>{ bonus2 bSubRace,RC_Brute,20; bonus2 bSubRace,RC_Undead,20; }</t>
  </si>
  <si>
    <t>{ bonus2 bMagicAddRace,RC_Brute,5; bonus2 bMagicAddRace,RC_Undead,5; }</t>
  </si>
  <si>
    <t>{ bonus2 bAddRace,RC_Brute,10; bonus2 bAddRace,RC_Undead,10; }</t>
  </si>
  <si>
    <t>{ /* Unofficial chance */ bonus3 bAutoSpellWhenHit,"NPC_WIDESLEEP",2,10; }</t>
  </si>
  <si>
    <t>{ bonus2 bSubEle,Ele_Neutral,15; bonus2 bMagicAtkEle,Ele_Fire,getrefine()*3; }</t>
  </si>
  <si>
    <t>{ bonus2 bMagicAddClass,Class_All,5; if(getrefine()&gt;6) { bonus2 bMagicAddClass,Class_All,3; } if(getrefine()&gt;8) { bonus2 bMagicAddClass,Class_All,2; } }</t>
  </si>
  <si>
    <t>{ bonus bLuk,2; bonus bMaxHP,50; }</t>
  </si>
  <si>
    <t>{ bonus2 bSubSize,Size_Small,5; bonus2 bSubSize,Size_Medium,5; }</t>
  </si>
  <si>
    <t>{ bonus2 bSubSize,Size_Medium,20; bonus2 bSubSize,Size_Large,20; bonus2 bSubSize,Size_Small,-15; }</t>
  </si>
  <si>
    <t>{ bonus bAtk,25-5*min(readParam(bStr)/10,5); bonus bMatk,25-5*min(readParam(bInt)/10,5); bonus bAspdRate,10-2*min(readParam(bAgi)/10,5); bonus bMaxHP,1000-200*min(readParam(bVit)/10,5); bonus bLongAtkRate,5-1*min(readParam(bDex)/10,5); bonus bCritAtkRate,10-2*min(readParam(bLuk)/10,5); }</t>
  </si>
  <si>
    <t>{ bonus bLuk,1; bonus bMaxHP,100; }</t>
  </si>
  <si>
    <t>{ bonus bAtk,5; }</t>
  </si>
  <si>
    <t>{ bonus bMaxSP,10; bonus bMaxHP,300; }</t>
  </si>
  <si>
    <t>{ bonus bVit,1; bonus bInt,1; }</t>
  </si>
  <si>
    <t>{ .@r = getrefine(); bonus2 bAddEle,Ele_Wind,((.@r&gt;=9)?7:((.@r&gt;=7)?5:3)); }</t>
  </si>
  <si>
    <t>{ .@r = getrefine(); bonus2 bAddEle,Ele_Fire,((.@r&gt;=9)?7:((.@r&gt;=7)?5:3)); }</t>
  </si>
  <si>
    <t>{ if(eaclass()&amp;EAJL_THIRD &amp;&amp; BaseJob == Job_Sage){ bonus bMaxHPrate,10; bonus bMatkRate,10; } if(BaseLevel&gt;174) bonus bAllStats,10; if(getrefine()&gt;9) bonus bAllStats,10; }</t>
  </si>
  <si>
    <t>{ if(eaclass()&amp;EAJL_THIRD &amp;&amp; BaseJob == Job_Monk){ bonus bMaxHPrate,10; bonus2 bAddClass,Class_All,10; } if(BaseLevel&gt;174) bonus bAllStats,10; if(getrefine()&gt;9) bonus bAllStats,10; }</t>
  </si>
  <si>
    <t>{ if(eaclass()&amp;EAJL_THIRD &amp;&amp; BaseJob == Job_Bard){ bonus bMaxHPrate,15; bonus bMaxSPrate,10; } if(BaseLevel&gt;174) bonus bAllStats,10; if(getrefine()&gt;9) bonus bAllStats,10; }</t>
  </si>
  <si>
    <t>{ if(eaclass()&amp;EAJL_THIRD &amp;&amp; BaseJob == Job_Assassin){ bonus bFlee2,10; bonus2 bAddClass,Class_All,15; } if(BaseLevel&gt;174) bonus bAllStats,10; if(getrefine()&gt;9) bonus bAllStats,10; }</t>
  </si>
  <si>
    <t>{ if(eaclass()&amp;EAJL_THIRD &amp;&amp; BaseJob == Job_Priest){ bonus bMaxHPrate,10; bonus bHealPower,10; } if(BaseLevel&gt;174) bonus bAllStats,10; if(getrefine()&gt;9) bonus bAllStats,10; }</t>
  </si>
  <si>
    <t>{ if(eaclass()&amp;EAJL_THIRD &amp;&amp; BaseJob == Job_Hunter){ bonus bCritical,20; bonus bLongAtkRate,15; } if(BaseLevel&gt;174) bonus bAllStats,10; if(getrefine()&gt;9) bonus bAllStats,10; }</t>
  </si>
  <si>
    <t>{ if(eaclass()&amp;EAJL_THIRD &amp;&amp; BaseJob == Job_Blacksmith){ bonus bHit,20; bonus2 bAddClass,Class_All,15; } if(BaseLevel&gt;174) bonus bAllStats,10; if(getrefine()&gt;9) bonus bAllStats,10; }</t>
  </si>
  <si>
    <t>{ if(eaclass()&amp;EAJL_THIRD &amp;&amp; BaseJob == Job_Wizard){ bonus bMdef,80; bonus bMatkRate,15; } if(BaseLevel&gt;174) bonus bAllStats,10; if(getrefine()&gt;9) bonus bAllStats,10; }</t>
  </si>
  <si>
    <t>{ if(eaclass()&amp;EAJL_THIRD &amp;&amp; BaseJob == Job_Knight){ bonus bAspd,2; bonus2 bAddClass,Class_All,15; } if(BaseLevel&gt;174) bonus bAllStats,10; if(getrefine()&gt;9) bonus bAllStats,10; }</t>
  </si>
  <si>
    <t>{ if(eaclass()&amp;EAJL_THIRD &amp;&amp; BaseJob == Job_Crusader){ bonus bDef,350; bonus2 bAddClass,Class_All,10; } if(BaseLevel&gt;174) bonus bAllStats,10; if(getrefine()&gt;9) bonus bAllStats,10; }</t>
  </si>
  <si>
    <t>{ if(eaclass()&amp;EAJL_THIRD &amp;&amp; BaseJob == Job_Alchemist){ bonus bFlee,20; bonus2 bAddClass,Class_All,15; } if(BaseLevel&gt;174) bonus bAllStats,10; if(getrefine()&gt;9) bonus bAllStats,10; }</t>
  </si>
  <si>
    <t>{ if(eaclass()&amp;EAJL_THIRD &amp;&amp; BaseJob == Job_Rogue){ bonus2 bAddClass,Class_All,5; bonus bMatkRate,15; } if(BaseLevel&gt;174) bonus bAllStats,10; if(getrefine()&gt;9) bonus bAllStats,10; }</t>
  </si>
  <si>
    <t>{ if(eaclass()&amp;EAJL_THIRD &amp;&amp; BaseJob == Job_Dancer){ bonus bMaxHPrate,10; bonus bMaxSPrate,15; } if(BaseLevel&gt;174) bonus bAllStats,10; if(getrefine()&gt;9) bonus bAllStats,10; }</t>
  </si>
  <si>
    <t>{ if(getrefine() &gt; 9) .@b+=20; if(getequipweaponlv(-1) == 4) .@b += 20; bonus2 bSkillAtk,"GC_CROSSIMPACT",20+.@b; }</t>
  </si>
  <si>
    <t>{ if(getrefine() &gt; 9) .@b+=20; if(getequipweaponlv(-1) == 4) .@b += 20; bonus2 bSkillAtk,"AB_ADORAMUS",20+.@b; }</t>
  </si>
  <si>
    <t>{ if(getrefine() &gt; 9) .@b+=20; if(getequipweaponlv(-1) == 4) .@b += 20; bonus2 bSkillAtk,"WL_CRIMSONROCK",20+.@b; }</t>
  </si>
  <si>
    <t>{ if(getrefine() &gt; 9) .@b+=20; if(getequipweaponlv(-1) == 4) .@b += 20; bonus2 bSkillAtk,"RA_CLUSTERBOMB",20+.@b; }</t>
  </si>
  <si>
    <t>{ if(getrefine() &gt; 9) .@b+=20; if(getequipweaponlv(-1) == 4) .@b += 20; bonus2 bSkillAtk,"NC_AXETORNADO",20+.@b; }</t>
  </si>
  <si>
    <t>{ if(getrefine() &gt; 9) .@b+=20; if(getequipweaponlv(-1) == 4) .@b += 20; bonus2 bSkillAtk,"LK_IGNITIONBREAK",20+.@b; }</t>
  </si>
  <si>
    <t>{ if(getrefine() &gt; 9) .@b+=20; if(getequipweaponlv(-1) == 4) .@b += 20; bonus2 bSkillAtk,"LG_EARTHDRIVE",20+.@b; }</t>
  </si>
  <si>
    <t>{ if(getrefine() &gt; 9) .@b+=20; if(getequipweaponlv(-1) == 4) .@b += 20; bonus2 bSkillAtk,"GN_CART_TORNADO",20+.@b; }</t>
  </si>
  <si>
    <t>{ if(getrefine() &gt; 9) .@b+=20; if(getequipweaponlv(-1) == 4) .@b += 20; bonus2 bSkillAtk,"SO_VARETYR_SPEAR",20+.@b; }</t>
  </si>
  <si>
    <t>{ if(getrefine() &gt; 9) .@b+=20; if(getequipweaponlv(-1) == 4) .@b += 20; bonus2 bSkillAtk,"SR_RAMPAGEBLASTER",20+.@b; }</t>
  </si>
  <si>
    <t>{ if(getrefine() &gt; 9) .@b+=20; if(getequipweaponlv(-1) == 4) .@b += 20; bonus2 bSkillAtk,"SC_FEINTBOMB",20+.@b; }</t>
  </si>
  <si>
    <t>{ if(getrefine() &gt; 9) .@b+=20; if(getequipweaponlv(-1) == 4) .@b += 20; bonus2 bSkillAtk,"WM_SEVERE_RAINSTORM",20+.@b; }</t>
  </si>
  <si>
    <t>{ if(getrefine() &gt; 9) .@b+=20; if(getequipweaponlv(-1) == 4) .@b += 20; bonus2 bSkillAtk,"WM_REVERBERATION",20+.@b; }</t>
  </si>
  <si>
    <t>{ bonus bMaxSP,-300; bonus bBreakArmorRate,1500; /* Custom rate [Secret] */ }</t>
  </si>
  <si>
    <t>{ bonus2 bSkillAtk,"NC_AXEBOOMERANG",30+((getrefine() &gt;= 10)*30); }</t>
  </si>
  <si>
    <t>{ bonus2 bSkillAtk,"NC_ARMSCANNON",20+((getrefine()&gt;=10)*20); }</t>
  </si>
  <si>
    <t>{ bonus2 bAddClass,Class_All,2; }</t>
  </si>
  <si>
    <t>{ bonus2 bAddClass,Class_All,3; }</t>
  </si>
  <si>
    <t>{ bonus bInt,2; bonus bLuk,1; bonus bMdef,3; }</t>
  </si>
  <si>
    <t>{ bonus bLuk,2; bonus bMdef,5; }</t>
  </si>
  <si>
    <t>{ bonus bStr,1; bonus bInt,1; bonus bLuk,1; bonus bMdef,4; }</t>
  </si>
  <si>
    <t>{ bonus bMdef,15; bonus2 bResEff,Eff_Curse,3000; }</t>
  </si>
  <si>
    <t>{ bonus bDex,1; bonus bMaxSP,80; bonus3 bAddMonsterDropItem,7864,7,50; }</t>
  </si>
  <si>
    <t>{ bonus2 bAddRace,RC_DemiHuman,5; bonus2 bAddRace,RC_Player,5; bonus2 bSubRace,RC_DemiHuman,5; bonus2 bSubRace,RC_Player,5; }</t>
  </si>
  <si>
    <t>{ bonus bLuk,2; bonus bBaseAtk,3; }</t>
  </si>
  <si>
    <t>{ bonus bVit,3; bonus bMdef,3; }</t>
  </si>
  <si>
    <t>{ bonus bStr,1; bonus2 bAddRace,RC_DemiHuman,10; bonus2 bAddRace,RC_Player,10; bonus2 bAddEff2,Eff_Sleep,10; }</t>
  </si>
  <si>
    <t>{ bonus bVit,1; bonus2 bSubRace,RC_DemiHuman,5; bonus2 bSubRace,RC_Player,5; }</t>
  </si>
  <si>
    <t>{ bonus bMdef,1; bonus2 bSubRace,RC_DemiHuman,10; bonus2 bSubRace,RC_Player,10; }</t>
  </si>
  <si>
    <t>{ bonus bAgi,1; bonus3 bAutoSpell,"PR_GLORIA",1,10+20*(readparam(bAgi)&gt;=77); }</t>
  </si>
  <si>
    <t>{ bonus bMdef,7; bonus bStr,1; bonus bInt,1; bonus2 bAddClass,Class_All,2; bonus bMAtkRate,2; bonus bHealPower,5; if(getrefine()&gt;=7) { bonus2 bAddClass,Class_All,1; bonus bMAtkRate,1; bonus bHealPower,1; } }</t>
  </si>
  <si>
    <t>{ bonus bMdef,2; bonus bStr,2; bonus4 bAutoSpellWhenHit,"AL_ANGELUS",5,30,0; bonus4 bAutoSpellWhenHit,"HP_ASSUMPTIO",1,1,0; bonus2 bResEff,Eff_Stun,1000; if(BaseClass==Job_Acolyte) bonus4 bAutoSpellOnSkill,"AL_HEAL","PR_LEXAETERNA",1,1000; }</t>
  </si>
  <si>
    <t>{ bonus bStr,1; bonus bCritical,3; bonus2 bSubRace,RC_Angel,-20; if(getrefine()&gt;=6){ bonus bCritical,getrefine()-5; } }</t>
  </si>
  <si>
    <t>{ bonus bLuk,3; bonus3 bAutoSpell,"BS_GREED",1,50; }</t>
  </si>
  <si>
    <t>{ bonus3 bAutoSpellWhenHit,"NV_FIRSTAID",1,300; bonus2 bSubEle,Ele_Neutral,1; }</t>
  </si>
  <si>
    <t>{ bonus bInt,2; if(BaseClass==Job_Mage) bonus bMatkRate,(JobLevel/20); if(Baseclass==Job_Acolyte) bonus bUseSPrate,-(JobLevel/10); if(BaseClass==Job_Archer) bonus bMaxSP,(JobLevel*2); }</t>
  </si>
  <si>
    <t>{ bonus bStr,2; bonus bUnbreakableHelm,0; if((readparam(bDex)&lt;56)&amp;&amp;(BaseClass==Job_Swordman||BaseClass==Job_Merchant||BaseClass==Job_Thief)) bonus bDex,JobLevel/7; }</t>
  </si>
  <si>
    <t>{ bonus2 bSubEle,Ele_Water,1; bonus2 bSubEle,Ele_Earth,1; bonus2 bSubEle,Ele_Fire,1; bonus2 bSubEle,Ele_Wind,1; bonus2 bAddEff,Eff_Curse,300; }</t>
  </si>
  <si>
    <t>{ bonus bMdef,5; bonus2 bSubRace,RC_DemiHuman,10; bonus2 bSubRace,RC_Player,10; }</t>
  </si>
  <si>
    <t>{ bonus bStr,3; bonus bInt,3; bonus bLuk,3; bonus bMdef,4; }</t>
  </si>
  <si>
    <t>{ bonus bInt,1; bonus bAgi,1; bonus bAspdRate,3; bonus bSpeedRate,25; }</t>
  </si>
  <si>
    <t>{ bonus bMdef,3; bonus2 bSubClass,Class_Boss,getrefine(); }</t>
  </si>
  <si>
    <t>{ bonus bLuk,2; bonus bMaxHP,50; bonus bMaxSP,50; skill "TF_DOUBLE",2; bonus bDoubleRate,10; bonus2 bSubRace,RC_DemiHuman,3; bonus2 bSubRace,RC_Player,3; }</t>
  </si>
  <si>
    <t>{ bonus bSpeedRate,25; bonus bAspdRate,-10; bonus bCastrate,25; }</t>
  </si>
  <si>
    <t>{ bonus2 bSubRace,RC_Dragon,5; }</t>
  </si>
  <si>
    <t>{ bonus3 bAutoSpell,"DC_SCREAM",1,50; }</t>
  </si>
  <si>
    <t>{ bonus bStr,1; bonus2 bAddRace,RC_DemiHuman,5; bonus2 bAddRace,RC_Player,5; }</t>
  </si>
  <si>
    <t>{ bonus2 bAddRace,RC_DemiHuman,5; bonus2 bAddRace,RC_Player,5; }</t>
  </si>
  <si>
    <t>{ bonus bMdef,2; bonus bFlee,5; }</t>
  </si>
  <si>
    <t>{ bonus bDex,3; bonus4 bAutoSpellWhenHit,"CR_GRANDCROSS",3,30,0; }</t>
  </si>
  <si>
    <t>{ bonus2 bAddClass,Class_All,2; bonus bMatkRate,2; bonus bDex,1; }</t>
  </si>
  <si>
    <t>{ bonus2 bAddRace,RC_DemiHuman,7; bonus2 bAddRace,RC_Player,7; }</t>
  </si>
  <si>
    <t>{ bonus bMdef,15; bonus2 bResEff,Eff_Curse,4000; bonus2 bResEff,Eff_Curse,1000; }</t>
  </si>
  <si>
    <t>{ bonus2 bSubRace,RC_DemiHuman,5; bonus2 bSubRace,RC_Player,5; bonus bStr,2; bonus3 bAutoSpellWhenHit,"AL_ANGELUS",10,20; }</t>
  </si>
  <si>
    <t>{ bonus2 bSubRace,RC_DemiHuman,5; bonus2 bSubRace,RC_Player,5; bonus bInt,2; bonus bMagicHPGainValue,50; }</t>
  </si>
  <si>
    <t>{ bonus2 bSubRace,RC_DemiHuman,5; bonus2 bSubRace,RC_Player,5; bonus bDex,2; autobonus "{ bonus bBaseAtk,50; }",20,10000,0,"{ specialeffect2 EF_POTION_BERSERK; }"; }</t>
  </si>
  <si>
    <t>{ bonus2 bSubRace,RC_DemiHuman,5; bonus2 bSubRace,RC_Player,5; bonus bAgi,2; bonus2 bAddItemHealRate,504,10; bonus2 bAddItemHealRate,547,10; }</t>
  </si>
  <si>
    <t>{ bonus2 bSubRace,RC_DemiHuman,5; bonus2 bSubRace,RC_Player,5; bonus bVit,2; autobonus "{ bonus bAspdRate,5; }",20,30000,0,"{ specialeffect2 EF_HASTEUP; }"; }</t>
  </si>
  <si>
    <t>{ bonus2 bSubRace,RC_DemiHuman,5; bonus2 bSubRace,RC_Player,5; bonus bLuk,2; bonus2 bAddRace,RC_Undead,5; bonus2 bMagicAddRace,RC_Undead,5; bonus2 bSubRace,RC_Undead,5; }</t>
  </si>
  <si>
    <t>{ bonus2 bSubRace,RC_Demon,5; bonus2 bAddRace,RC_Demon,5; }</t>
  </si>
  <si>
    <t>{ bonus bAgi,1; bonus bMdef,2; bonus bUnbreakableHelm,0; }</t>
  </si>
  <si>
    <t>{ bonus bDex,1; bonus bLongAtkRate,7; bonus bMaxHP,100; }</t>
  </si>
  <si>
    <t>{ bonus bFlee,10; bonus bCritical,3; bonus bCritAtkRate,10; bonus bDefRate,-50; bonus bDef2Rate,-50; }</t>
  </si>
  <si>
    <t>{ bonus bBaseAtk,5; if(BaseJob==Job_Rogue) skill "RG_GANGSTER",1; }</t>
  </si>
  <si>
    <t>{ bonus2 bSubRace,RC_DemiHuman,-10; bonus2 bSubRace,RC_Player,-10; bonus2 bSubClass,Class_Boss,10; }</t>
  </si>
  <si>
    <t>{ bonus bDex,3; bonus bMdef,1; }</t>
  </si>
  <si>
    <t>{ bonus2 bAddRace,RC_DemiHuman,12; bonus2 bAddRace,RC_Player,12; bonus bBaseAtk,(JobLevel*2)/7; }</t>
  </si>
  <si>
    <t>{ bonus bStr,2; bonus3 bAutoSpellWhenHit,"BS_WEAPONPERFECT",3,10; }</t>
  </si>
  <si>
    <t>{ bonus bMaxSP,120; bonus2 bAddEff2,Eff_Curse,300; }</t>
  </si>
  <si>
    <t>{ bonus2 bSubRace,RC_DemiHuman,2; bonus2 bSubRace,RC_Player,2; }</t>
  </si>
  <si>
    <t>{ bonus bMdef,2; bonus bMatkRate,2+(getrefine()/2); }</t>
  </si>
  <si>
    <t>{ bonus bLuk,1; bonus2 bAddRace,RC_Brute,10; bonus2 bAddRace,RC_DemiHuman,5; bonus2 bAddRace,RC_Player,5; }</t>
  </si>
  <si>
    <t>{ bonus bLuk,3; skill "WZ_ESTIMATION",1; bonus3 bAutoSpell,"AL_INCAGI",1,500; }</t>
  </si>
  <si>
    <t>{ skill "TF_HIDING", 1; }</t>
  </si>
  <si>
    <t>{ skill "TF_DOUBLE",5; bonus bDoubleRate,25; }</t>
  </si>
  <si>
    <t>{ bonus2 bResEff, Eff_Freeze, 3000; }</t>
  </si>
  <si>
    <t>{ bonus bMaxSPrate, 7; bonus bMaxHPrate, 7; }</t>
  </si>
  <si>
    <t>{ bonus bMaxHP,100+(getrefine()*20); bonus bLuk,3; }</t>
  </si>
  <si>
    <t>{ bonus2 bSubEle,Ele_Water, 10; bonus bUnbreakableHelm, 0; }</t>
  </si>
  <si>
    <t>{ bonus bInt,1; bonus bMdef,2; bonus bUnbreakableHelm, 0; }</t>
  </si>
  <si>
    <t>{ bonus bUnbreakableHelm, 0; bonus bFlee2, 3; }</t>
  </si>
  <si>
    <t>{ bonus4 bAutoSpellWhenHit,"AC_CONCENTRATION",2,7,0; }</t>
  </si>
  <si>
    <t>{ bonus bShortWeaponDamageReturn, 1; }</t>
  </si>
  <si>
    <t>{ bonus bInt,2; bonus bVit,2; bonus bMaxSP,50; }</t>
  </si>
  <si>
    <t>{ bonus bMaxHP,100; bonus2 bResEff, Eff_Stun, 400; bonus2 bSubRace,RC_DemiHuman,4; bonus2 bSubRace,RC_Player,4; }</t>
  </si>
  <si>
    <t>{ bonus bUnbreakableHelm, 0; }</t>
  </si>
  <si>
    <t>{ bonus2 bSubEle,Ele_Wind, 10; }</t>
  </si>
  <si>
    <t>{ bonus2 bSubEle,Ele_Fire,10; bonus4 bAutoSpellWhenHit,"MG_FIREBALL",5,100,1; }</t>
  </si>
  <si>
    <t>{ bonus bMdef,5; bonus bCritical,5; bonus bFlee,5; bonus bFlee2,5; bonus bAspdRate,5; bonus bCastrate,-5; bonus bDelayRate,-5; }</t>
  </si>
  <si>
    <t>{ bonus bFlee2,5; skill "SM_RECOVERY",3; skill "MG_SRECOVERY",3; }</t>
  </si>
  <si>
    <t>{ bonus bInt,1; bonus2 bResEff,Eff_Silence,10000; bonus3 bAutoSpell,"DC_SCREAM",1,50; }</t>
  </si>
  <si>
    <t>{ bonus bStr,1; bonus2 bAddClass,Class_All,3; bonus bUseSPrate,10; }</t>
  </si>
  <si>
    <t>{ bonus bDex,3; bonus2 bSubRace,RC_DemiHuman,10; bonus2 bSubRace,RC_Player,10; }</t>
  </si>
  <si>
    <t>{ bonus2 bSubRace,RC_DemiHuman,12; bonus2 bSubRace,RC_Player,12; }</t>
  </si>
  <si>
    <t>{ bonus bHPrecovRate, 5; bonus bSPrecovRate, 5; }</t>
  </si>
  <si>
    <t>{ bonus2 bSubEle,Ele_Fire,20; skill "MG_FIREBOLT",5; }</t>
  </si>
  <si>
    <t>{ bonus3 bAutoSpell,"MC_LOUD",1,30; bonus bAspdRate,5; }</t>
  </si>
  <si>
    <t>{ if(gettime(DT_MONTH)==SEPTEMBER&amp;&amp;gettime(DT_DAYOFMONTH)&gt;=10&amp;&amp;gettime(DT_DAYOFMONTH)&lt;=24) bonus bAllStats, 4; }</t>
  </si>
  <si>
    <t>{ bonus bInt,1; bonus bMaxSP,80; bonus bMdef,3; if(getrefine()&gt;5) { bonus bMdef,getrefine()-5; bonus bMaxSP,(getrefine()-5)*10; } }</t>
  </si>
  <si>
    <t>{ bonus bVit,1; bonus bHit,-5; bonus bUseSPrate,5; }</t>
  </si>
  <si>
    <t>Soloplay Box1</t>
  </si>
  <si>
    <t>Soloplay Box2</t>
  </si>
  <si>
    <t>{ bonus bAspdRate,10; bonus bAllStats,3; bonus2 bAddRace,RC_DemiHuman,5; bonus2 bAddRace,RC_Player,5; }</t>
  </si>
  <si>
    <t>{ bonus bAspdRate,7; bonus bAllStats,2; bonus2 bAddRace,RC_DemiHuman,3; bonus2 bAddRace,RC_Player,3; }</t>
  </si>
  <si>
    <t>{ bonus bAspdRate,5; bonus bAllStats,2; bonus2 bAddRace,RC_DemiHuman,1; bonus2 bAddRace,RC_Player,1; }</t>
  </si>
  <si>
    <t>{ bonus bStr,1; bonus bInt,1; autobonus "{ bonus bCritical,100; }",10,3000,BF_WEAPON,"{ specialeffect2 EF_ENHANCE; }"; autobonus "{ bonus2 bIgnoreMdefClassRate,Class_Normal,100; bonus2 bIgnoreMdefClassRate,Class_Boss,100; }",10,3000,BF_MAGIC,"{ specialeffect2 EF_MAGICALATTHIT; }"; }</t>
  </si>
  <si>
    <t>{ bonus bInt,1; bonus3 bAutoSpell,"AL_HEAL",5,50; bonus3 bAutoSpellWhenHit,"AL_HEAL",5,30; }</t>
  </si>
  <si>
    <t>{ bonus bVit,5; bonus bHPrecovRate,20; bonus bSPrecovRate,15; }</t>
  </si>
  <si>
    <t>{ bonus bAgi,3; bonus bBaseAtk,5; bonus bMatkRate,5; if(getrefine()&gt;4) { bonus bBaseAtk,getrefine()-4; bonus bMatkRate,getrefine()-4; } }</t>
  </si>
  <si>
    <t>{ bonus bHPrecovRate, 5; bonus bHPrecovRate, 5; }</t>
  </si>
  <si>
    <t>{ bonus bAllStats, 2; bonus bMaxHPrate, 3; }</t>
  </si>
  <si>
    <t>{ bonus bDex,3; bonus2 bSubEle,Ele_Ghost, 20; }</t>
  </si>
  <si>
    <t>{ bonus bVit,1; bonus2 bAddRace,RC_DemiHuman,1; bonus2 bAddRace,RC_Player,1; bonus2 bSubRace,RC_DemiHuman,1; bonus2 bSubRace,RC_Player,1; }</t>
  </si>
  <si>
    <t>{ bonus bInt,2; skill "PR_MAGNIFICAT", 3; }</t>
  </si>
  <si>
    <t>{ bonus bLuk,2; bonus bMdef,5; if(getrefine()&gt;4) bonus bLuk,getrefine()-4; }</t>
  </si>
  <si>
    <t>{ bonus2 bAddRace,RC_Dragon,20; bonus3 bAutoSpell,"NPC_DRAGONFEAR",1,30; }</t>
  </si>
  <si>
    <t>{ bonus bDelayRate,-5; bonus bMdef,2; if(getrefine()&gt;5) bonus bCastrate,-(getrefine()-5); }</t>
  </si>
  <si>
    <t>{ bonus bStr,2; bonus3 bAutoSpellWhenHit,"BS_ADRENALINE",1,7; }</t>
  </si>
  <si>
    <t>{ bonus3 bAddMonsterDropItem,550,RC_DemiHuman,3; bonus3 bAddMonsterDropItem,550,RC_Player,3; }</t>
  </si>
  <si>
    <t>{ bonus bStr,2; bonus bMaxHPrate,-10; bonus2 bAddRace2,RC2_Orc,15; }</t>
  </si>
  <si>
    <t>{ skill "SM_BASH", 1; }</t>
  </si>
  <si>
    <t>{ bonus bMdef,3; bonus bMaxHP,50; bonus2 bSubEle,Ele_Neutral,5; }</t>
  </si>
  <si>
    <t>{ bonus bAllStats,2; bonus3 bAutoSpell,"PR_IMPOSITIO",3,3; }</t>
  </si>
  <si>
    <t>{ bonus bAspdRate,10; bonus bBaseAtk,-20; bonus bMatkRate,-10; }</t>
  </si>
  <si>
    <t>{ bonus bHit,-10; bonus2 bAddRace,RC_DemiHuman,6; bonus2 bAddRace,RC_Player,6; }</t>
  </si>
  <si>
    <t>{ bonus bAllStats,5; bonus2 bResEff,Eff_Stun,500; }</t>
  </si>
  <si>
    <t>{ bonus bAllStats, 2; }</t>
  </si>
  <si>
    <t>{ bonus bMdef,5; bonus2 bSubClass,Class_Boss,10; bonus bHealpower2,10; bonus bAddItemHealRate,10; }</t>
  </si>
  <si>
    <t>{ bonus bStr,2; bonus2 bSubEle,Ele_Fire, 10; }</t>
  </si>
  <si>
    <t>{ bonus bMdef,3; bonus2 bAddRace,RC_DemiHuman,5; bonus2 bAddRace,RC_Player,5; }</t>
  </si>
  <si>
    <t>{ bonus bInt,1; bonus bDex,1; bonus bMdef,3; bonus bFlee,5; }</t>
  </si>
  <si>
    <t>{ bonus bVit,5; bonus bFlee,10; }</t>
  </si>
  <si>
    <t>{ skill "SM_PROVOKE", 1; }</t>
  </si>
  <si>
    <t>{ bonus2 bAddRace2,RC2_Ninja,5; bonus2 bSubRace2,RC2_Ninja,5; }</t>
  </si>
  <si>
    <t>{ bonus5 bAutoSpellWhenHit,"NPC_DARKSTRIKE",5,5,BF_WEAPON|BF_MAGIC,1; }</t>
  </si>
  <si>
    <t>{ bonus bDex,2; bonus bAgi,2; bonus bMdef,1; bonus bMaxSP,50; bonus3 bAutoSpellWhenHit,"MG_FIREBOLT",1,20; bonus3 bAutoSpellWhenHit,"MG_COLDBOLT",1,20; bonus3 bAutoSpellWhenHit,"MG_LIGHTNINGBOLT",1,20; }</t>
  </si>
  <si>
    <t>{ skill "DC_DONTFORGETME",1; bonus bDex,2; bonus bLuk,2; }</t>
  </si>
  <si>
    <t>{ bonus bBaseAtk,5; bonus bMatkRate,5; }</t>
  </si>
  <si>
    <t>{ bonus bStr,2; bonus bVit,1; bonus bMdef,3; bonus2 bAddEle,Ele_Fire,5; bonus2 bSubEle,Ele_Earth,5; bonus3 bAutoSpell,"WZ_EARTHSPIKE",1,10; }</t>
  </si>
  <si>
    <t>{ bonus bMdef,3; bonus bFlee,3; bonus2 bAddEle,Ele_Water,10; bonus2 bSubRace,RC_Fish,10; }</t>
  </si>
  <si>
    <t>{ bonus bStr,2; bonus bFlee,10; bonus2 bSubEle,Ele_Wind, 5; if(getrefine()&gt;6) { bonus bDef, 1; bonus bBaseAtk,15; } }</t>
  </si>
  <si>
    <t>{ bonus bInt,2; bonus bMdef,5; bonus2 bSubEle,Ele_Water, 5; if(getrefine()&gt;6) { bonus bDef, 1; bonus bMatkRate,2; } }</t>
  </si>
  <si>
    <t>hawk Eyes</t>
  </si>
  <si>
    <t>{ bonus2 bSubRace,RC_DemiHuman,12; bonus2 bSubRace,RC_Player,12; bonus bBaseAtk,(JobLevel*2)/7; }</t>
  </si>
  <si>
    <t>{ bonus2 bAddClass,Class_All,4; bonus bMatkRate,4; }</t>
  </si>
  <si>
    <t>{ bonus bAgi,2; bonus bFlee,3; bonus2 bSubEle,Ele_Wind, 5; bonus2 bAddMonsterDropItem, 513, 200; }</t>
  </si>
  <si>
    <t>{ bonus bLuk,5; bonus bMdef,2; bonus bFlee2,5; bonus2 bAddMonsterDropItem,622,50; }</t>
  </si>
  <si>
    <t>{ bonus bVit,1; bonus bDex,1; bonus bMdef,3; bonus2 bSubRace,RC_DemiHuman,5; bonus2 bSubRace,RC_Player,5; bonus2 bAddRace,RC_DemiHuman,3; bonus2 bAddRace,RC_Player,3; }</t>
  </si>
  <si>
    <t>{ bonus2 bAddMonsterDropItem,6187,1000; }</t>
  </si>
  <si>
    <t>{ bonus bMdef,2; skill "MC_LOUD", 1; }</t>
  </si>
  <si>
    <t>{ bonus bVit,2; bonus2 bSubEle,Ele_fire,5; if(getrefine()&gt;6) { bonus bDef,1; bonus bVit,1; } }</t>
  </si>
  <si>
    <t>{  bonus2 bSkillAtk, "WZ_HEAVENDRIVE", 15 + getequiprefinerycnt(EQI_HAND_R); bonus2 bSkillAtk, "WZ_EARTHSPIKE", 15 + getequiprefinerycnt(EQI_HAND_R); bonus2 bCastrate, "WZ_HEAVENDRIVE", -25; bonus2 bCastrate, "WZ_EARTHSPIKE", -25; ; }</t>
  </si>
  <si>
    <t>{ bonus bDex,2; bonus bDelayRate,-2; bonus2 bSubEle,Ele_earth,5; if(getrefine()&gt;6) { bonus bDex,1; bonus bMatkRate,1; } }</t>
  </si>
  <si>
    <t>{ bonus bMdef,4; bonus2 bSubRace,RC_DemiHuman,9; bonus2 bSubRace,RC_Player,9; }</t>
  </si>
  <si>
    <t>{ bonus3 bAutoSpell,"SM_PROVOKE",5,10; bonus bUnbreakableHelm,0; }</t>
  </si>
  <si>
    <t>{ bonus bAgi,1; bonus3 bAutoSpellWhenHit,"AL_HEAL",3,10; }</t>
  </si>
  <si>
    <t>{ bonus bInt,1; bonus3 bAutoSpell,"WZ_FROSTNOVA",1,30; }</t>
  </si>
  <si>
    <t>{ bonus3 bAddMonsterDropItem,510,RC_Plant,500; }</t>
  </si>
  <si>
    <t>{ bonus bMaxHP,100; bonus bNoKnockback,0; bonus2 bSubEle,Ele_Neutral,-20; bonus2 bSubEle,Ele_Fire,-20; bonus2 bSubEle,Ele_Water,-20; bonus2 bSubEle,Ele_Wind,-20; bonus2 bSubEle,Ele_Earth,-20; bonus2 bSubEle,Ele_Dark,-20; bonus2 bSubEle,Ele_Holy,-20; bonus2 bSubEle,Ele_Ghost,-20; }</t>
  </si>
  <si>
    <t>{ bonus bInt,1; bonus bMaxSP,50; bonus4 bAutoSpellWhenHit,"MG_FIREBOLT",3,10,3; bonus4 bAutoSpellWhenHit,"MG_COLDBOLT",3,10,3; bonus4 bAutoSpellWhenHit,"MG_LIGHTNINGBOLT",3,10,3; bonus3 bAutoSpellWhenHit,"AL_HEAL",1,10; }</t>
  </si>
  <si>
    <t>{ bonus bMdef,10; bonus bCastRate,-3; bonus bUseSPrate,-5; }</t>
  </si>
  <si>
    <t>{ bonus bInt,4; bonus bCastRate,-10; }</t>
  </si>
  <si>
    <t>{ bonus2 bAddRace,RC_DemiHuman,10; bonus2 bAddRace,RC_Player,10; }</t>
  </si>
  <si>
    <t>{ bonus2 bAddRace,RC_DemiHuman,2; bonus2 bAddRace,RC_Player,2; }</t>
  </si>
  <si>
    <t>{ bonus bStr,1; bonus2 bAddClass,Class_All,2; bonus bAspdRate,2; }</t>
  </si>
  <si>
    <t>{ bonus bAgi,2; bonus bMatkRate,2; if(getrefine()&gt;6) { bonus bMdef,7; bonus bMAtkRate,8; bonus2 bSubEle,Ele_Wind,5; } }</t>
  </si>
  <si>
    <t>{ bonus bAgi,2; bonus bBaseAtk,2; bonus bMdef,5; if(getrefine()&gt;6) { bonus bDef,1; bonus bMatk,15; bonus bFlee,10; bonus2 bSubEle,Ele_Wind,5; } }</t>
  </si>
  <si>
    <t>{ bonus bdex,2; bonus bHitRate,3; }</t>
  </si>
  <si>
    <t>{ bonus bInt,2; bonus2 bSubEle,Ele_water, 5; if(getrefine()&gt;6) { bonus bMdef,1; bonus bHealPower, 3; bonus bMatkRate,2; } }</t>
  </si>
  <si>
    <t>{ bonus bStr,2; bonus2 bSubEle,Ele_water, 5; if(getrefine()&gt;6) { bonus bDef, 1; bonus bBaseAtk,15; bonus bFlee,10; } }</t>
  </si>
  <si>
    <t>Eden Team Hat</t>
  </si>
  <si>
    <t>{ bonus2 bSubRace,RC_Demon,3; bonus2 bHPDrainRate,3,15; bonus2 bSPDrainRate,1,7; }</t>
  </si>
  <si>
    <t>{ bonus bStr,2; bonus2 bSubEle,Ele_Fire,5; if(getrefine()&gt;6) { bonus bDef,1; bonus bFlee,10; bonus3 bAutoSpell,"TK_SEVENWIND",4,50; } }</t>
  </si>
  <si>
    <t>{ bonus bDex,2; bonus2 bSubEle,Ele_Fire,5; if(getrefine()&gt;6) { bonus bFlee,10; bonus bAspdRate,3; autobonus "{ bonus bSplashRange,1; }",10,10000,BF_WEAPON,"{ specialeffect2 EF_ENHANCE; }"; } }</t>
  </si>
  <si>
    <t>{ if(BaseClass==Job_Swordman||BaseClass==Job_Merchant||BaseClass==Job_Thief||(BaseJob==Job_Taekwon&amp;&amp;Class!=Job_Soul_Linker)) bonus bStr,1; else if(BaseClass==Job_Mage||BaseClass==Job_Acolyte||class==Job_Ninja||class==Job_Soul_Linker) bonus bInt,1; else if(BaseClass==Job_Archer||BaseClass==Job_Gunslinger) bonus bDex,1; else if(BaseJob==Job_Novice||BaseJob==Job_SuperNovice) { bonus bMaxHP,80; bonus bMaxSP,30; } }</t>
  </si>
  <si>
    <t>{ bonus bDex,2; bonus bAspdRate,1; if(getrefine()&gt;6) { bonus2 bSubEle,Ele_Earth,5; autobonus "{ bonus bDex,20; }",10,6000,BF_WEAPON,"{ specialeffect2 EF_ENHANCE; }"; } }</t>
  </si>
  <si>
    <t>{ bonus bAspdRate,3; bonus2 bSubEle,Ele_Earth,5; if(getrefine()&gt;6) bonus3 bAutoSpell,"MO_BALKYOUNG",1,50; }</t>
  </si>
  <si>
    <t>{ bonus bAllStats,3; bonus bMdef,1; }</t>
  </si>
  <si>
    <t>{ bonus bAllStats, 3; }</t>
  </si>
  <si>
    <t>{ bonus bLuk,3; bonus bMdef,4; }</t>
  </si>
  <si>
    <t>{ bonus bInt,1; bonus bDex,1; bonus bMdef,5; }</t>
  </si>
  <si>
    <t>{ bonus bLuk,2; bonus bMdef,10; }</t>
  </si>
  <si>
    <t>{ bonus bDex,1; bonus bAgi,2; }</t>
  </si>
  <si>
    <t>{ bonus bDex,1; bonus bAgi,1; bonus bMdef,3; }</t>
  </si>
  <si>
    <t>{ bonus3 bAutoSpell,"SA_FLAMELAUNCHER",1,5; }</t>
  </si>
  <si>
    <t>{ bonus3 bAutoSpell,"SA_SEISMICWEAPON",1,5; }</t>
  </si>
  <si>
    <t>{ bonus3 bAutoSpell,"SA_LIGHTNINGLOADER",1,5; }</t>
  </si>
  <si>
    <t>Red Pirate Banada</t>
  </si>
  <si>
    <t>{ bonus bStr,1; bonus bDex,1; bonus bAspdRate,2; bonus bCastRate,-2; bonus3 bAutoSpell,"MO_EXTREMITYFIST",1,30; }</t>
  </si>
  <si>
    <t>{ bonus bAspdRate,2; bonus bCastRate,-2; }</t>
  </si>
  <si>
    <t>{ bonus2 bSubEle,Ele_Neutral,3; bonus2 bSubEle,Ele_Water,3; bonus2 bSubEle,Ele_Earth,3; bonus2 bSubEle,Ele_Fire,3; bonus2 bSubEle,Ele_Wind,3; bonus2 bSubEle,Ele_Poison,3; bonus2 bSubEle,Ele_Holy,3; bonus2 bSubEle,Ele_Dark,3; bonus2 bSubEle,Ele_Ghost,3; bonus2 bSubEle,Ele_Undead,3; }</t>
  </si>
  <si>
    <t>{ bonus bInt,1; bonus bDex,1; bonus bLuk,1; }</t>
  </si>
  <si>
    <t>{ bonus bHealPower,2; if (getrefine() &gt; 6) { bonus bMatk,10; bonus5 bAutoSpellWhenHit,"NPC_MAGICMIRROR",8,150,BF_MAGIC,0; } else { bonus5 bAutoSpellWhenHit,"NPC_MAGICMIRROR",7,150,BF_MAGIC,0; } }</t>
  </si>
  <si>
    <t>2009_Love_Dad</t>
  </si>
  <si>
    <t>{ if(getrefine()&gt;6) { bonus2 bAddClass,Class_All,2; bonus bMatkRate,2; } if(getrefine()&gt;8) { bonus2 bAddClass,Class_All,2; bonus bMatkRate,2; }  }</t>
  </si>
  <si>
    <t>{ bonus bDex,1; bonus2 bSubEle,Ele_Poison,20; }</t>
  </si>
  <si>
    <t>{ bonus bStr,1; bonus bInt,1; bonus bMdef,3; bonus2 bSubEle,Ele_Water,7; bonus2 bAddMonsterDropItem,530,100; bonus2 bAddMonsterDropItem,12354,300; if(getrefine()&gt;7) { bonus5 bAutoSpellwhenhit,"BA_FROSTJOKER",5,20,BF_WEAPON|BF_MAGIC,0; } else { bonus5 bAutoSpellwhenhit,"BA_FROSTJOKER",1,20,BF_WEAPON|BF_MAGIC,0; } }</t>
  </si>
  <si>
    <t>{ bonus bDex,2; bonus bMdef,3; }</t>
  </si>
  <si>
    <t>Capricon_Crown</t>
  </si>
  <si>
    <t>Capricon Crown</t>
  </si>
  <si>
    <t>{ bonus bVit,2; bonus bDex,2; }</t>
  </si>
  <si>
    <t>Capricon_Diadem</t>
  </si>
  <si>
    <t>Capricon Diadem</t>
  </si>
  <si>
    <t>{ bonus bDex,2; bonus bMdef,5; }</t>
  </si>
  <si>
    <t>{ bonus bStr,1; bonus bInt,1; bonus bMdef,5; if(readparam(bStr)&gt;=120){ bonus bBaseAtk,10; bonus bMatk,5; } }</t>
  </si>
  <si>
    <t>{ bonus bVit,1; bonus bInt,1; bonus bMdef,5; bonus bHealPower,5; if(readparam(bInt)&gt;=120){ bonus bMatk,10; } }</t>
  </si>
  <si>
    <t>{ bonus bAgi,1; bonus bDex,1; bonus bMdef,5; if(readparam(bAgi)&gt;=120){ bonus bLongAtkRate,4; bonus bAspd,1; } }</t>
  </si>
  <si>
    <t>{ bonus bStr,1; bonus bDex,1; bonus bMdef,5; if(readparam(bStr)&gt;=120){ bonus bBaseAtk,10; bonus bCritical,3; } }</t>
  </si>
  <si>
    <t>{ bonus bAgi,1; bonus bInt,1; bonus bMdef,1; if(readparam(bAgi)&gt;=120){ bonus bBaseAtk,10; bonus bFlee,3; } }</t>
  </si>
  <si>
    <t>{ bonus bInt,1; bonus bLuk,1; bonus bMdef,5; bonus bLongAtkRate,4; bonus bUseSPrate,-10; }</t>
  </si>
  <si>
    <t>{ bonus bStr,1; bonus bDex,1; bonus bMdef,5; if(readparam(bStr)&gt;=120){ bonus bBaseAtk,5; bonus bAspd,1; } }</t>
  </si>
  <si>
    <t>{ bonus bInt,1; bonus bDex,1; bonus bMdef,5; if(readparam(bDex)&gt;=120){ bonus bMatkRate,10; bonus bCastrate,-2; } }</t>
  </si>
  <si>
    <t>{ bonus bStr,1; bonus bVit,1; bonus bMdef,5; if(readparam(bStr)&gt;=120){ bonus bBaseAtk,10; bonus bHit,3; } }</t>
  </si>
  <si>
    <t>{ bonus bAgi,1; bonus bMdef,5; if(readparam(bAgi)&gt;=120){ bonus bBaseAtk,10; bonus bFlee2,5; } }</t>
  </si>
  <si>
    <t>Wispers_of_Wind</t>
  </si>
  <si>
    <t>{ bonus bInt,1; bonus bDex,1; bonus bMdef,5; if(readparam(bInt)&gt;=120){ bonus bMatkRate,10; bonus bFlee,3; } }</t>
  </si>
  <si>
    <t>{ bonus bVit,2; bonus bInt,1; bonus bMdef,5; if(readparam(bInt)&gt;=120){ bonus bMatkRate,10; bonus bDef,5; } }</t>
  </si>
  <si>
    <t>{ bonus bInt,1; bonus bLuk,1; bonus bMdef,5; bonus bAtkRate,5; bonus bUseSPrate,-10; }</t>
  </si>
  <si>
    <t>Driver_Band_F</t>
  </si>
  <si>
    <t>{ bonus bAgi,2; bonus3 bAutoSpell,"AS_SONICBLOW",5,50; }</t>
  </si>
  <si>
    <t>{ bonus bAllStats,1; bonus bMdef,5; }</t>
  </si>
  <si>
    <t>{ autobonus "{ sc_start SC_WINDWEAPON, 180000, 1; }", 3, 180000, BF_WEAPON, "{ specialeffect2 EF_ENHANCE; }"; }</t>
  </si>
  <si>
    <t>{ bonus bDex,1; bonus bMdef,1; }</t>
  </si>
  <si>
    <t>{ bonus bStr,1; bonus bInt,1; bonus bDex,2; }</t>
  </si>
  <si>
    <t>{ bonus bStr,2; bonus bInt,1; bonus bDex,1; }</t>
  </si>
  <si>
    <t>{ bonus bInt,-1; bonus bDex,4; }</t>
  </si>
  <si>
    <t>{ bonus bMdef,7; }</t>
  </si>
  <si>
    <t>{ bonus2 bSubRace,RC_DemiHuman,3; bonus2 bSubRace,RC_Player,3; }</t>
  </si>
  <si>
    <t>{ bonus bAllStats,2; bonus2 bSubRace,RC_DemiHuman,10; bonus2 bSubRace,RC_Player,10; if(getskilllv("AL_HEAL")==10) { bonus3 bAutoSpellWhenHit,"AL_HEAL",10,20; } else { bonus3 bAutoSpellWhenHit,"AL_HEAL",5,20; } }</t>
  </si>
  <si>
    <t>{ bonus bInt,5; bonus bVit,3; bonus bDex,3; }</t>
  </si>
  <si>
    <t>{ bonus bStr,1; bonus2 bSubSize, 0, 5; bonus2 bSubSize, 1, 5; bonus2 bSubSize, 2, 5; }</t>
  </si>
  <si>
    <t>{ bonus bAllStats,2; bonus bMdef,3; }</t>
  </si>
  <si>
    <t>{ bonus2 bExpAddClass,Class_All,5; }</t>
  </si>
  <si>
    <t>{ bonus bLuk,4; bonus bMaxHP,100; bonus bMaxSP,100; bonus2 bSubRace,RC_DemiHuman,7; bonus2 bSubRace,RC_Player,7; bonus2 bSubRace,RC_Undead,7; }</t>
  </si>
  <si>
    <t>{ bonus bStr,2; bonus bInt,2; bonus bDex,2; bonus bAgi,2; bonus bMdef,5; }</t>
  </si>
  <si>
    <t>Fools_Day_Helmet</t>
  </si>
  <si>
    <t>{ bonus bInt,5; bonus bVit,-3; }</t>
  </si>
  <si>
    <t>Resurrect_Egg_Shell</t>
  </si>
  <si>
    <t>Resurrect Egg Shell</t>
  </si>
  <si>
    <t>{ bonus bMdef,-7; }</t>
  </si>
  <si>
    <t>{ bonus bStr,2; bonus bDex,2; }</t>
  </si>
  <si>
    <t>{ bonus bInt,2; bonus bVit,2; }</t>
  </si>
  <si>
    <t>Delivery_Daishin_Box</t>
  </si>
  <si>
    <t>F Clothing Dye Coupon</t>
  </si>
  <si>
    <t>Love Ball</t>
  </si>
  <si>
    <t>7Star_Board</t>
  </si>
  <si>
    <t>7Star Board</t>
  </si>
  <si>
    <t>Angel Magic Power</t>
  </si>
  <si>
    <t>{ bonus bHit,1; }</t>
  </si>
  <si>
    <t>{ bonus bFlee,1; }</t>
  </si>
  <si>
    <t>{ bonus bCritical,1; }</t>
  </si>
  <si>
    <t>{ bonus bAddItemHealRate,2; }</t>
  </si>
  <si>
    <t>{ bonus bHealPower2,2; }</t>
  </si>
  <si>
    <t>{ bonus2 bHPRegenRate,10,10000; }</t>
  </si>
  <si>
    <t>{ bonus bMaxHPrate,1; }</t>
  </si>
  <si>
    <t>{ bonus bMaxSPrate,1; }</t>
  </si>
  <si>
    <t>{ bonus bSPGainValue,1; bonus bMagicHPGainValue,1; }</t>
  </si>
  <si>
    <t>{ bonus2 bAddSize,Size_Large,1; }</t>
  </si>
  <si>
    <t>{ bonus2 bAddSize,Size_Medium,1; }</t>
  </si>
  <si>
    <t>{ bonus2 bAddSize,Size_Small,1; }</t>
  </si>
  <si>
    <t>{ itemheal rand(50,70),rand(10,12); }</t>
  </si>
  <si>
    <t>{ itemheal rand(5,25),0; }</t>
  </si>
  <si>
    <t>{ itemheal rand(335,415),0; }</t>
  </si>
  <si>
    <t>{ itemheal rand(300,400),0; }</t>
  </si>
  <si>
    <t>{ itemheal 0,5; }</t>
  </si>
  <si>
    <t>{ itemheal rand(170,250),0; }</t>
  </si>
  <si>
    <t>{ itemheal 0,rand(50,80); }</t>
  </si>
  <si>
    <t>{ itemheal rand(400,800),rand(50,80); }</t>
  </si>
  <si>
    <t>{ itemheal rand(400,800),0; }</t>
  </si>
  <si>
    <t>{ itemheal rand(600,1000),0; }</t>
  </si>
  <si>
    <t>{ itemheal rand(800,1200),0; }</t>
  </si>
  <si>
    <t>Mora HIp Tea</t>
  </si>
  <si>
    <t>{ itemheal rand(1500,2000),0; }</t>
  </si>
  <si>
    <t>{ itemheal 0,rand(120,160); }</t>
  </si>
  <si>
    <t>{ itemheal 1200,440; }</t>
  </si>
  <si>
    <t>{ itemheal 300,240; }</t>
  </si>
  <si>
    <t>{ itemheal 120,60; }</t>
  </si>
  <si>
    <t>{ itemheal 30,0; }</t>
  </si>
  <si>
    <t>{ itemheal 0,10; }</t>
  </si>
  <si>
    <t>{ itemheal rand(17,23),0; }</t>
  </si>
  <si>
    <t>{ itemheal 0,rand(8,16); }</t>
  </si>
  <si>
    <t>{ itemheal rand(70,110),0; callfunc "F_Cat_Hard_Biscuit"; }</t>
  </si>
  <si>
    <t>{ itemheal rand(100,150),0; callfunc "F_Rice_Weevil_Bug"; }</t>
  </si>
  <si>
    <t>{ itemheal rand(35,60),rand(5,10); }</t>
  </si>
  <si>
    <t>{ itemheal rand(500,700),rand(60,85); }</t>
  </si>
  <si>
    <t>{ percentheal 0,10; }</t>
  </si>
  <si>
    <t>{ itemheal rand(20,30),0; sc_start SC_STRFOOD,180000,1; }</t>
  </si>
  <si>
    <t>{ itemheal rand(20,30),0; sc_start SC_AGIFOOD,180000,1; }</t>
  </si>
  <si>
    <t>{ itemheal rand(20,30),0; sc_start SC_VITFOOD,180000,1; }</t>
  </si>
  <si>
    <t>{ itemheal rand(20,30),0; sc_start SC_DEXFOOD,180000,1; }</t>
  </si>
  <si>
    <t>{ itemheal 325,0; }</t>
  </si>
  <si>
    <t>{ itemheal 0,100; }</t>
  </si>
  <si>
    <t>{ itemheal 1000,0; }</t>
  </si>
  <si>
    <t>{ itemheal rand(44,66),0; }</t>
  </si>
  <si>
    <t>{ itemheal rand(330,410),rand(45,65); sc_end SC_POISON; sc_end SC_SILENCE; sc_end SC_BLIND; sc_end SC_CONFUSION; sc_end SC_CURSE; sc_end SC_Hallucination; }</t>
  </si>
  <si>
    <t>{ itemheal rand(32,56),rand(16,28); }</t>
  </si>
  <si>
    <t>{ itemheal rand(760,810),10; }</t>
  </si>
  <si>
    <t>{ itemheal 45,0; transform 1507,600000,SC_MTF_MHP,1000; }</t>
  </si>
  <si>
    <t>{ itemheal 45,0; transform 1102,600000,SC_MTF_MSP,100; }</t>
  </si>
  <si>
    <t>{ itemheal 45,0; transform 1130,600000,SC_MTF_PUMPKIN,2000; }</t>
  </si>
  <si>
    <t>{ itemheal 45,0; transform 1508,600000,SC_MTF_HITFLEE,10,20; }</t>
  </si>
  <si>
    <t>{ itemheal rand(600,800),0; }</t>
  </si>
  <si>
    <t>{ if(strcharinfo(3)=="prt_q") { bonus_script "{ bonus2 bSubSize,Size_All,10; }",600; sc_end SC_SILENCE; sc_end SC_POISON; sc_end SC_CURSE; heal 1000,0; } }</t>
  </si>
  <si>
    <t>{ itemheal rand(10,40),0; }</t>
  </si>
  <si>
    <t>{ itemheal rand(30,46),0; }</t>
  </si>
  <si>
    <t>{ itemheal rand(50,100),0; /*TODO*/ }</t>
  </si>
  <si>
    <t>{ itemheal rand(425,425),0; }</t>
  </si>
  <si>
    <t>{ itemheal rand(700,1000),0; }</t>
  </si>
  <si>
    <t>{ itemheal 0,rand(100,200); }</t>
  </si>
  <si>
    <t>{ itemheal rand(30,50),rand(1,5); }</t>
  </si>
  <si>
    <t>{ sc_start SC_SPEEDUP1,5000,50; }</t>
  </si>
  <si>
    <t>{ itemskill "ITEM_ENCHANTARMS",8; }</t>
  </si>
  <si>
    <t>{ getrandgroupitem(IG_GiftBoxChina),1; }</t>
  </si>
  <si>
    <t>{ getrandgroupitem(IG_EggBoy),1; }</t>
  </si>
  <si>
    <t>{ getrandgroupitem(IG_EggGirl),1; }</t>
  </si>
  <si>
    <t>{ percentheal 9,0; sc_start SC_Curse,30000,0,3000,0; }</t>
  </si>
  <si>
    <t>{ sc_start SC_SPEEDUP0,20000,25; }</t>
  </si>
  <si>
    <t>{ sc_start SC_MATKPOTION,60000,20; }</t>
  </si>
  <si>
    <t>{ itemskill "ITEM_ENCHANTARMS",2; }</t>
  </si>
  <si>
    <t>{ sc_start SC_Intravision,30000,0; }</t>
  </si>
  <si>
    <t>{ percentheal 0,9; sc_start SC_Silence,30000,0,3000,0; }</t>
  </si>
  <si>
    <t>{ getrandgroupitem(IG_LottoBox),1; }</t>
  </si>
  <si>
    <t>{ sc_start SC_STRFOOD,1200000,1; percentheal 5,0; }</t>
  </si>
  <si>
    <t>{ sc_start SC_STRFOOD,1200000,2; percentheal 5,0; }</t>
  </si>
  <si>
    <t>{ sc_start SC_STRFOOD,1200000,3; percentheal 5,0; }</t>
  </si>
  <si>
    <t>{ sc_start SC_STRFOOD,1200000,4; percentheal 5,0; }</t>
  </si>
  <si>
    <t>{ sc_start SC_STRFOOD,1200000,5; percentheal 10,0; }</t>
  </si>
  <si>
    <t>{ sc_start SC_INTFOOD,1200000,1; percentheal 0,5; }</t>
  </si>
  <si>
    <t>{ sc_start SC_INTFOOD,1200000,2; percentheal 0,5; }</t>
  </si>
  <si>
    <t>{ sc_start SC_INTFOOD,1200000,3; percentheal 0,5; }</t>
  </si>
  <si>
    <t>{ sc_start SC_INTFOOD,1200000,4; percentheal 0,5; }</t>
  </si>
  <si>
    <t>{ sc_start SC_INTFOOD,1200000,5; percentheal 0,10; }</t>
  </si>
  <si>
    <t>{ sc_start SC_VITFOOD,1200000,1; percentheal 5,0; }</t>
  </si>
  <si>
    <t>{ sc_start SC_VITFOOD,1200000,2; percentheal 5,0; }</t>
  </si>
  <si>
    <t>{ sc_start SC_VITFOOD,1200000,3; percentheal 5,0; }</t>
  </si>
  <si>
    <t>{ sc_start SC_VITFOOD,1200000,4; percentheal 5,0; }</t>
  </si>
  <si>
    <t>{ sc_start SC_VITFOOD,1200000,5; percentheal 10,0; }</t>
  </si>
  <si>
    <t>{ sc_start SC_AGIFOOD,1200000,1; percentheal 3,1; }</t>
  </si>
  <si>
    <t>{ sc_start SC_AGIFOOD,1200000,2; percentheal 3,1; }</t>
  </si>
  <si>
    <t>{ sc_start SC_AGIFOOD,1200000,3; percentheal 3,1; }</t>
  </si>
  <si>
    <t>{ sc_start SC_AGIFOOD,1200000,4; percentheal 3,1; }</t>
  </si>
  <si>
    <t>{ sc_start SC_AGIFOOD,1200000,5; percentheal 6,2; }</t>
  </si>
  <si>
    <t>{ sc_start SC_DEXFOOD,1200000,1; percentheal 2,2; }</t>
  </si>
  <si>
    <t>{ sc_start SC_DEXFOOD,1200000,2; percentheal 2,2; }</t>
  </si>
  <si>
    <t>{ sc_start SC_DEXFOOD,1200000,3; percentheal 2,2; }</t>
  </si>
  <si>
    <t>{ sc_start SC_DEXFOOD,1200000,4; percentheal 2,2; }</t>
  </si>
  <si>
    <t>{ sc_start SC_DEXFOOD,1200000,5; percentheal 5,5; }</t>
  </si>
  <si>
    <t>{ sc_start SC_LUKFOOD,1200000,1; percentheal 3,2; }</t>
  </si>
  <si>
    <t>{ sc_start SC_LUKFOOD,1200000,2; percentheal 3,2; }</t>
  </si>
  <si>
    <t>{ sc_start SC_LUKFOOD,1200000,3; percentheal 4,2; }</t>
  </si>
  <si>
    <t>{ sc_start SC_LUKFOOD,1200000,4; percentheal 4,2; }</t>
  </si>
  <si>
    <t>{ sc_start SC_LUKFOOD,1200000,5; percentheal 5,2; }</t>
  </si>
  <si>
    <t>{ sc_start SC_STRFOOD,1200000,6; percentheal 10,2; }</t>
  </si>
  <si>
    <t>{ sc_start SC_STRFOOD,1200000,7; percentheal 10,4; }</t>
  </si>
  <si>
    <t>{ sc_start SC_STRFOOD,1200000,8; percentheal 15,6; }</t>
  </si>
  <si>
    <t>{ sc_start SC_STRFOOD,1200000,9; percentheal 15,8; }</t>
  </si>
  <si>
    <t>{ sc_start SC_STRFOOD,1200000,10; percentheal 20,20; }</t>
  </si>
  <si>
    <t>{ sc_start SC_INTFOOD,1200000,6; percentheal 2,10; }</t>
  </si>
  <si>
    <t>{ sc_start SC_INTFOOD,1200000,7; percentheal 4,10; }</t>
  </si>
  <si>
    <t>{ sc_start SC_INTFOOD,1200000,8; percentheal 6,10; }</t>
  </si>
  <si>
    <t>{ sc_start SC_INTFOOD,1200000,9; percentheal 8,15; }</t>
  </si>
  <si>
    <t>{ sc_start SC_INTFOOD,1200000,10; percentheal 10,20; }</t>
  </si>
  <si>
    <t>{ sc_start SC_VITFOOD,1200000,6; percentheal 13,0; }</t>
  </si>
  <si>
    <t>{ sc_start SC_VITFOOD,1200000,7; percentheal 16,0; }</t>
  </si>
  <si>
    <t>{ sc_start SC_VITFOOD,1200000,8; percentheal 19,0; }</t>
  </si>
  <si>
    <t>{ sc_start SC_VITFOOD,1200000,9; percentheal 22,0; }</t>
  </si>
  <si>
    <t>{ sc_start SC_VITFOOD,1200000,10; percentheal 25,0; }</t>
  </si>
  <si>
    <t>{ sc_start SC_AGIFOOD,1200000,6; percentheal 7,2; }</t>
  </si>
  <si>
    <t>{ sc_start SC_AGIFOOD,1200000,7; percentheal 8,2; }</t>
  </si>
  <si>
    <t>{ sc_start SC_AGIFOOD,1200000,8; percentheal 9,2; }</t>
  </si>
  <si>
    <t>{ sc_start SC_AGIFOOD,1200000,9; percentheal 10,2; }</t>
  </si>
  <si>
    <t>{ sc_start SC_AGIFOOD,1200000,10; percentheal 15,5; }</t>
  </si>
  <si>
    <t>{ sc_start SC_DEXFOOD,1200000,6; percentheal 5,6; }</t>
  </si>
  <si>
    <t>{ sc_start SC_DEXFOOD,1200000,7; percentheal 5,7; }</t>
  </si>
  <si>
    <t>{ sc_start SC_DEXFOOD,1200000,8; percentheal 5,8; }</t>
  </si>
  <si>
    <t>{ sc_start SC_DEXFOOD,1200000,9; percentheal 5,9; }</t>
  </si>
  <si>
    <t>{ sc_start SC_DEXFOOD,1200000,10; percentheal 10,10; }</t>
  </si>
  <si>
    <t>{ sc_start SC_LUKFOOD,1200000,6; percentheal 6,3; }</t>
  </si>
  <si>
    <t>{ sc_start SC_LUKFOOD,1200000,7; percentheal 7,3; }</t>
  </si>
  <si>
    <t>{ sc_start SC_LUKFOOD,1200000,8; percentheal 9,3; }</t>
  </si>
  <si>
    <t>{ sc_start SC_LUKFOOD,1200000,9; percentheal 10,4; }</t>
  </si>
  <si>
    <t>{ sc_start SC_LUKFOOD,1200000,10; percentheal 14,8; }</t>
  </si>
  <si>
    <t>{ monster "this",-1,-1,"--ja--",-3,1,""; }</t>
  </si>
  <si>
    <t>{ getrandgroupitem(IG_Quiver),1; }</t>
  </si>
  <si>
    <t>{ getrandgroupitem(IG_Taming),1; getrandgroupitem(IG_Taming),1; getrandgroupitem(IG_Taming),1; }</t>
  </si>
  <si>
    <t>{ getrandgroupitem(IG_Accesory),1; }</t>
  </si>
  <si>
    <t>{ getrandgroupitem(IG_Mask),1; }</t>
  </si>
  <si>
    <t>{ getrandgroupitem(IG_Scroll),1; getrandgroupitem(IG_Scroll),1; getrandgroupitem(IG_Scroll),1; getrandgroupitem(IG_Scroll),1; getrandgroupitem(IG_Scroll),1; }</t>
  </si>
  <si>
    <t>{ monster "this",-1,-1,"--ja--",-2,1,""; }</t>
  </si>
  <si>
    <t>{ getrandgroupitem(IG_FirstAid),1; getrandgroupitem(IG_FirstAid),1; getrandgroupitem(IG_FirstAid),1; getrandgroupitem(IG_FirstAid),1; getrandgroupitem(IG_FirstAid),1; }</t>
  </si>
  <si>
    <t>{ getrandgroupitem(IG_FoodBag),1; getrandgroupitem(IG_FoodBag),1; getrandgroupitem(IG_FoodBag),1; }</t>
  </si>
  <si>
    <t>{ itemskill "ITEM_ENCHANTARMS",4; }</t>
  </si>
  <si>
    <t>{ itemskill "ITEM_ENCHANTARMS",3; }</t>
  </si>
  <si>
    <t>{ itemskill "ITEM_ENCHANTARMS",5; }</t>
  </si>
  <si>
    <t>{ sc_start4 SC_ARMOR_ELEMENT_FIRE,1200000,-15,0,20,0; }</t>
  </si>
  <si>
    <t>{ sc_start4 SC_ARMOR_ELEMENT_WATER,1200000,20,0,0,-15; }</t>
  </si>
  <si>
    <t>{ sc_start4 SC_ARMOR_ELEMENT_EARTH,1200000,0,20,-15,0; }</t>
  </si>
  <si>
    <t>{ sc_start4 SC_ARMOR_ELEMENT_WIND,1200000,0,-15,0,20; }</t>
  </si>
  <si>
    <t>{ sc_start SC_HITFOOD,1200000,30; }</t>
  </si>
  <si>
    <t>{ sc_start SC_FLEEFOOD,1200000,30; }</t>
  </si>
  <si>
    <t>{ sc_start SC_BATKFOOD,1200000,10; sc_start SC_MATKFOOD,120000,10; }</t>
  </si>
  <si>
    <t>{ getrandgroupitem(IG_CookieBag),1; getrandgroupitem(IG_CookieBag),1; getrandgroupitem(IG_CookieBag),1; }</t>
  </si>
  <si>
    <t>{ if(gettime(DT_DAYOFMONTH)!=MDiceCone) { set MDiceCone,gettime(DT_DAYOFMONTH); percentheal 50,50; } }</t>
  </si>
  <si>
    <t>{ percentheal 50,50; sc_start SC_Confusion,10000,0,1000,0; }</t>
  </si>
  <si>
    <t>{ getitem callfunc("F_Rand",558,529,2668,7518),1; }</t>
  </si>
  <si>
    <t>{ sc_start SC_AGIFOOD,1800000,10; }</t>
  </si>
  <si>
    <t>{ getrandgroupitem(IG_RedBox),1; }</t>
  </si>
  <si>
    <t>{ getrandgroupitem(IG_GreenBox),1; }</t>
  </si>
  <si>
    <t>{ getrandgroupitem(IG_RedBox_2),1; }</t>
  </si>
  <si>
    <t>{ getrandgroupitem(IG_HometownGift),1; getrandgroupitem(IG_HometownGift),1; getrandgroupitem(IG_HometownGift),1; }</t>
  </si>
  <si>
    <t>{ sc_start SC_FOOD_STR_CASH,1800000,10; percentheal 15,5; }</t>
  </si>
  <si>
    <t>{ sc_start SC_FOOD_AGI_CASH,1800000,10; percentheal 15,5; }</t>
  </si>
  <si>
    <t>{ sc_start SC_FOOD_INT_CASH,1800000,10; percentheal 15,5; }</t>
  </si>
  <si>
    <t>{ sc_start SC_FOOD_DEX_CASH,1800000,10; percentheal 15,5; }</t>
  </si>
  <si>
    <t>{ sc_start SC_FOOD_LUK_CASH,1800000,10; percentheal 15,5; }</t>
  </si>
  <si>
    <t>{ sc_start SC_FOOD_VIT_CASH,1800000,10; percentheal 15,5; }</t>
  </si>
  <si>
    <t>{ sc_start SC_ITEMBOOST,1800000,200; }</t>
  </si>
  <si>
    <t>{ if(Hp&gt;15) { skilleffect "AL_INCAGI",0; sc_start SC_INCREASEAGI,240000,10; heal -15,0; } }</t>
  </si>
  <si>
    <t>{ if(countitem(523)&gt;0) { skilleffect "PR_ASPERSIO",0; sc_start SC_ASPERSIO,180000,5; delitem 523,1; } }</t>
  </si>
  <si>
    <t>{ sc_start SC_ASSUMPTIO,100000,5; skilleffect "HP_ASSUMPTIO",0; }</t>
  </si>
  <si>
    <t>{ set .@type,getiteminfo(getequipid(EQI_HAND_R),11); if (.@type==W_1HAXE||.@type==W_2HAXE||.@type==W_MACE) { skilleffect "BS_ADRENALINE",0; sc_start SC_ADRENALINE,150000,5; } }</t>
  </si>
  <si>
    <t>{ input @megaphone$; announce strcharinfo(0) + ": " + @megaphone$,bc_all,0xFF0000; }</t>
  </si>
  <si>
    <t>{ sc_start SC_SPEEDUP0,5400000,25; percentheal 100,100; sc_start SC_STRFOOD,5400000,10; sc_start SC_DEXFOOD,5400000,5; sc_start SC_ATKPOTION,5400000,22; sc_start SC_MATKFOOD,5400000,15; }</t>
  </si>
  <si>
    <t>{ sc_start SC_SPEEDUP0,5400000,25; percentheal 100,100; sc_start SC_INTFOOD,5400000,8; sc_start SC_VITFOOD,5400000,7; sc_start SC_LUKFOOD,5400000,7; sc_start SC_ATKPOTION,5400000,10; }</t>
  </si>
  <si>
    <t>{ sc_start SC_SPEEDUP0,5400000,25; percentheal 100,100; sc_start SC_AGIFOOD,5400000,15; sc_start SC_ATKPOTION,5400000,52; sc_start SC_MATKFOOD,5400000,10; }</t>
  </si>
  <si>
    <t>{ sc_start SC_SPEEDUP0,5400000,25; percentheal 100,100; sc_start SC_STRFOOD,5400000,3; sc_start SC_AGIFOOD,5400000,5; sc_start SC_VITFOOD,5400000,10; sc_start SC_MATKFOOD,5400000,52; }</t>
  </si>
  <si>
    <t>{ sc_start SC_SPEEDUP0,5400000,25; percentheal 100,100; sc_start SC_INTFOOD,5400000,3; sc_start SC_DEXFOOD,5400000,12; sc_start SC_ATKPOTION,5400000,20; sc_start SC_MATKFOOD,5400000,20; }</t>
  </si>
  <si>
    <t>{ percentheal 100,100; sc_start SC_SPEEDUP0,5400000,25; sc_start SC_STRFOOD,5400000,6; sc_start SC_DEXFOOD,5400000,6; sc_start SC_AGIFOOD,5400000,6; sc_start SC_INTFOOD,5400000,6; sc_start SC_VITFOOD,5400000,6; sc_start SC_LUKFOOD,5400000,6; sc_start SC_ATKPOTION,5400000,24; sc_start SC_MATKFOOD,5400000,24; }</t>
  </si>
  <si>
    <t>{ sc_start SC_ASPDPOTION1,900000,0; sc_start SC_SPEEDUP0,900000,25; }</t>
  </si>
  <si>
    <t>{ getrandgroupitem(IG_YellowBox),1; }</t>
  </si>
  <si>
    <t>{ getrandgroupitem(IG_OldGiftBox),1; }</t>
  </si>
  <si>
    <t>{ getrandgroupitem(IG_MagicCardAlbum),1; }</t>
  </si>
  <si>
    <t>{ getrandgroupitem(IG_Masquerade),1; }</t>
  </si>
  <si>
    <t>{ if(strcharinfo(3)=="job3_rang02") { monster "this",-1,-1,"--ja--",1904,1,""; } }</t>
  </si>
  <si>
    <t>{ getexp2(3000000,1500000); }</t>
  </si>
  <si>
    <t>{ sc_start SC_Summer,600000,0; }</t>
  </si>
  <si>
    <t>{ getexp2(2000000,1000000); }</t>
  </si>
  <si>
    <t>{ sc_start SC_SPEEDUP0,540000,25; }</t>
  </si>
  <si>
    <t>{ sc_start SC_ATKPOTION,60000,10; sc_start SC_MATKFOOD,120000,10; }</t>
  </si>
  <si>
    <t>{ sc_start SC_INCHIT,600000,33; }</t>
  </si>
  <si>
    <t>{ mercenary_create 2058,1800000; }</t>
  </si>
  <si>
    <t>{ mercenary_create 2059,1800000; }</t>
  </si>
  <si>
    <t>{ mercenary_create 2060,1800000; }</t>
  </si>
  <si>
    <t>{ specialeffect2 EF_BENEDICTIO; sc_start SC_BENEDICTIO,300000,1; }</t>
  </si>
  <si>
    <t>{ getrandgroupitem(IG_Tresure_Box_WoE),1; }</t>
  </si>
  <si>
    <t>{ sc_start SC_INCALLSTATUS,5400000,3; sc_start SC_ATKPOTION,5400000,15; sc_start SC_MATKPOTION,5400000,15; }</t>
  </si>
  <si>
    <t>{ sc_start SC_INCSTR,5400000,8; sc_start SC_INCDEX,5400000,4; sc_start SC_INCAGI,5400000,6; sc_start SC_ATKPOTION,5400000,32; sc_start SC_INCFLEE,5400000,5; }</t>
  </si>
  <si>
    <t>{ sc_start SC_INCINT,5400000,8; sc_start SC_INCVIT,5400000,4; sc_start SC_INCDEX,5400000,6; sc_start SC_MATKPOTION,5400000,40; }</t>
  </si>
  <si>
    <t>{ sc_start SC_INCDEX,5400000,8; sc_start SC_INCLUK,5400000,4; sc_start SC_INCAGI,5400000,6; sc_start SC_ATKPOTION,5400000,24; sc_start SC_MATKPOTION,5400000,24; }</t>
  </si>
  <si>
    <t>{ getrandgroupitem(IG_Masquerade_2),1; }</t>
  </si>
  <si>
    <t>{ percentheal 20,0; }</t>
  </si>
  <si>
    <t>{ getitem 2740,1; }</t>
  </si>
  <si>
    <t>{ getitem 2739,1; }</t>
  </si>
  <si>
    <t>{ getitem 2738,1; }</t>
  </si>
  <si>
    <t>{ getitem 2738,2; }</t>
  </si>
  <si>
    <t>{ itemskill "ALL_PARTYFLEE",1; }</t>
  </si>
  <si>
    <t>{ sc_start SC_ATKPOTION,600000,5; sc_start SC_MATKPOTION,600000,5; }</t>
  </si>
  <si>
    <t>{ sc_start SC_INCHIT,600000,10; sc_start SC_INCFLEE2,600000,20; }</t>
  </si>
  <si>
    <t>{ sc_start SC_INCLUK,3600000,20; }</t>
  </si>
  <si>
    <t>{ mercenary_create 2000,1800000; }</t>
  </si>
  <si>
    <t>{ mercenary_create 2001,1800000; }</t>
  </si>
  <si>
    <t>{ percentheal 6,0; }</t>
  </si>
  <si>
    <t>{ percentheal 0,6; }</t>
  </si>
  <si>
    <t>{ percentheal 0,15; }</t>
  </si>
  <si>
    <t>{ getrandgroupitem(IG_Cherish_Box),1; }</t>
  </si>
  <si>
    <t>{ percentheal 60,60; }</t>
  </si>
  <si>
    <t>{ percentheal 20,20; }</t>
  </si>
  <si>
    <t>{ sc_start SC_INCSTR,180000,2; sc_start SC_INCINT,180000,2; sc_start SC_INCAGI,180000,2; }</t>
  </si>
  <si>
    <t>{ getrandgroupitem(IG_Cherish_Box_Ori),1; }</t>
  </si>
  <si>
    <t>{ specialeffect2 EF_POTION_BERSERK; sc_start SC_MANU_ATK,600000,10; }</t>
  </si>
  <si>
    <t>{ specialeffect2 EF_GUARD; sc_start SC_MANU_DEF,600000,10; }</t>
  </si>
  <si>
    <t>{ specialeffect2 EF_POTION_BERSERK; sc_start SC_SPL_ATK,600000,10; }</t>
  </si>
  <si>
    <t>{ specialeffect2 EF_GUARD; sc_start SC_SPL_DEF,600000,10; }</t>
  </si>
  <si>
    <t>{ heal -100,0; }</t>
  </si>
  <si>
    <t>{ itemskill "ALL_REVERSEORCISH",1; }</t>
  </si>
  <si>
    <t>{ specialeffect2 EF_POTION_BERSERK; sc_start SC_MANU_MATK,600000,10; }</t>
  </si>
  <si>
    <t>{ specialeffect2 EF_POTION_BERSERK; sc_start SC_SPL_MATK,600000,10; }</t>
  </si>
  <si>
    <t>{ skilleffect "AL_BLESSING",0; sc_start SC_BLESSING,120000,5; itemskill "AL_ANGELUS",5; }</t>
  </si>
  <si>
    <t>{ itemskill "MC_LOUD",1; }</t>
  </si>
  <si>
    <t>{ callfunc "F_CashDungeon",3; }</t>
  </si>
  <si>
    <t>{ sc_start SC_WATERWEAPON,90000,1; }</t>
  </si>
  <si>
    <t>{ specialeffect2 EF_ANGELUS; sc_start SC_INCMHPRATE,600000,3; sc_start SC_INCMSPRATE,600000,3; sc_start SC_INCHITRATE,600000,3; sc_start SC_INCCRI,600000,7; }</t>
  </si>
  <si>
    <t>{ getrandgroupitem(IG_Xmas_Gift),1; }</t>
  </si>
  <si>
    <t>{ getrandgroupitem(IG_Louise_Costume_Box),1; }</t>
  </si>
  <si>
    <t>{ specialeffect2 EF_STEAL; sc_start SC_INCHITRATE,120000,5; }</t>
  </si>
  <si>
    <t>{ percentheal 3,0; itemskill "PR_GLORIA",2; }</t>
  </si>
  <si>
    <t>{ percentheal 0,3; itemskill "PR_MAGNIFICAT",1; }</t>
  </si>
  <si>
    <t>{ /* percentheal 50,50; */ }</t>
  </si>
  <si>
    <t>{ mercenary_create 2034,1800000; }</t>
  </si>
  <si>
    <t>{ if(strcharinfo(3)=="job3_arch02") { mercenary_create 2037,1800000; } }</t>
  </si>
  <si>
    <t>{ if(strcharinfo(3)=="job3_arch02") { mercenary_create 2038,1800000; } }</t>
  </si>
  <si>
    <t>{ /* if(strcharinfo(3)=="job3_war02") { itemskill "WL_FROSTMISTY",5; } */ }</t>
  </si>
  <si>
    <t>{ /* if(strcharinfo(3)=="job3_war02") { itemskill "WL_CRIMSONROCK",5; } */ }</t>
  </si>
  <si>
    <t>{ /* if(strcharinfo(3)=="job3_war02") { itemskill "WL_CHAINLIGHTNING",5; } */ }</t>
  </si>
  <si>
    <t>{ /* if(strcharinfo(3)=="job3_war02") { itemskill "WL_EARTHSTRAIN",5; } */ }</t>
  </si>
  <si>
    <t>{ /* if(strcharinfo(3)=="job3_rune02") { itemskill "RK_CRUSHSTRIKE",1; } */ }</t>
  </si>
  <si>
    <t>{ /* if(strcharinfo(3)=="job3_rune02") { itemskill "RK_STORMBLAST",1; } */ }</t>
  </si>
  <si>
    <t>{ /* if(strcharinfo(3)=="job3_rune02") { itemskill "RK_MILLENNIUMSHIELD",1; } */ }</t>
  </si>
  <si>
    <t>{ if ( checkmadogear() ) { itemheal rand(200,300),0; } }</t>
  </si>
  <si>
    <t>{ if ( checkmadogear() ) { itemheal rand(300,400),0; } }</t>
  </si>
  <si>
    <t>{ if ( checkmadogear() ) { itemheal rand(400,500),0; } }</t>
  </si>
  <si>
    <t>{ .@rnd = rand(1,10); if(.@rnd==1) itemskill "AL_TELEPORT",1; else if(.@rnd==2) itemskill "AL_TELEPORT",3; else if(.@rnd==3) percentheal 50,0; else if(.@rnd==4) percentheal 0,50; else if(.@rnd==5) end; else if(.@rnd==6) getitem 512,1; else if(.@rnd==7) itemskill "ALL_REVERSEORCISH",1; else if(.@rnd==8) specialeffect2 EF_MAPPILLAR2; else if(.@rnd==9) specialeffect2 EF_ANGEL2; else specialeffect2 EF_COIN; }</t>
  </si>
  <si>
    <t>{ .@rnd = rand(1,10); if(.@rnd==1) itemskill "TF_DETOXIFY",1; else if(.@rnd==2) itemskill "TF_PICKSTONE",1; else if(.@rnd==3) itemskill "BA_FROSTJOKER",1; else if(.@rnd==4) itemskill "DC_SCREAM",1; else if(.@rnd==5) end; else if(.@rnd==6) getitem 909,1; else if(.@rnd==7) itemskill "AL_RUWACH",1; else if(.@rnd==8) specialeffect2 EF_BEGINASURA; else if(.@rnd==9) specialeffect2 EF_MVP; else specialeffect2 EF_CURSEATTACK; }</t>
  </si>
  <si>
    <t>PCBang Gift Box</t>
  </si>
  <si>
    <t>{ sc_start SC_INCINT,300000,40; }</t>
  </si>
  <si>
    <t>Lucky Egg2</t>
  </si>
  <si>
    <t>{ percentheal 30,30; skilleffect "AL_BLESSING",0; sc_start SC_BLESSING,140000,5; }</t>
  </si>
  <si>
    <t>PCBang Coupon Box</t>
  </si>
  <si>
    <t>Thick Pork Belly H</t>
  </si>
  <si>
    <t>{ sc_start SC_EXPBOOST,900000,200; }</t>
  </si>
  <si>
    <t>{ sc_start SC_ITEMBOOST,900000,300; }</t>
  </si>
  <si>
    <t>PCBang Coupon Box2</t>
  </si>
  <si>
    <t>{ sc_start SC_ASPDPOTION0,1800000,0; sc_start SC_INCREASEAGI,140000,5; skilleffect "AL_INCAGI",0; }</t>
  </si>
  <si>
    <t>{ sc_start SC_BOOST500,500000,10; }</t>
  </si>
  <si>
    <t>{ sc_start SC_FULL_SWING_K,500000,50; }</t>
  </si>
  <si>
    <t>{ sc_start SC_MANA_PLUS,500000,50; }</t>
  </si>
  <si>
    <t>{ sc_start SC_MUSTLE_M,500000,5; }</t>
  </si>
  <si>
    <t>{ sc_start SC_LIFE_FORCE_F,500000,5; }</t>
  </si>
  <si>
    <t>{ sc_start2 SC_PROMOTE_HEALTH_RESERCH,500000,1,1; percentheal 1,0; }</t>
  </si>
  <si>
    <t>{ sc_start2 SC_PROMOTE_HEALTH_RESERCH,500000,1,2; percentheal 2,0; }</t>
  </si>
  <si>
    <t>{ sc_start2 SC_PROMOTE_HEALTH_RESERCH,500000,1,3; percentheal 5,0; }</t>
  </si>
  <si>
    <t>{ sc_start2 SC_ENERGY_DRINK_RESERCH,500000,1,1; percentheal 0,2; }</t>
  </si>
  <si>
    <t>{ sc_start2 SC_ENERGY_DRINK_RESERCH,500000,1,2; percentheal 0,4; }</t>
  </si>
  <si>
    <t>{ sc_start2 SC_ENERGY_DRINK_RESERCH,500000,1,3; percentheal 0,8; }</t>
  </si>
  <si>
    <t>{ sc_start SC_EXTRACT_WHITE_POTION_Z,500000,20; heal 1000,0; }</t>
  </si>
  <si>
    <t>{ sc_start SC_SAVAGE_STEAK,300000,20; }</t>
  </si>
  <si>
    <t>{ sc_start SC_COCKTAIL_WARG_BLOOD,300000,20; }</t>
  </si>
  <si>
    <t>{ sc_start SC_MINOR_BBQ,300000,20; }</t>
  </si>
  <si>
    <t>{ sc_start SC_SIROMA_ICE_TEA,300000,20; }</t>
  </si>
  <si>
    <t>{ sc_start SC_DROCERA_HERB_STEAMED,300000,20; }</t>
  </si>
  <si>
    <t>{ sc_start SC_PUTTI_TAILS_NOODLES,300000,20; }</t>
  </si>
  <si>
    <t>{ sc_start SC_STOMACHACHE,60000,rand(5,10); }</t>
  </si>
  <si>
    <t>{ sc_start SC_VITATA_500,500000,0; itemheal 0,200; }</t>
  </si>
  <si>
    <t>{ sc_start SC_EXTRACT_SALAMINE_JUICE,500000,10; }</t>
  </si>
  <si>
    <t>F Battle Manual</t>
  </si>
  <si>
    <t>F Bubble Gum</t>
  </si>
  <si>
    <t>F Dun Tele Scroll1</t>
  </si>
  <si>
    <t>{ sc_end SC_SILENCE; sc_end SC_BLEEDING; sc_end SC_POISON; sc_end SC_CURSE; sc_end SC_ORCISH; sc_end SC_CHANGEUNDEAD; itemheal 500,0; }</t>
  </si>
  <si>
    <t>Vivid Notation</t>
  </si>
  <si>
    <t>E Str Dish10</t>
  </si>
  <si>
    <t>E Agi Dish10</t>
  </si>
  <si>
    <t>E Int Dish10</t>
  </si>
  <si>
    <t>E Dex Dish10</t>
  </si>
  <si>
    <t>E Luk Dish10</t>
  </si>
  <si>
    <t>E Vit Dish10</t>
  </si>
  <si>
    <t>{ callfunc "F_CashCity",5; }</t>
  </si>
  <si>
    <t>E Blessing 10 Scroll</t>
  </si>
  <si>
    <t>E Inc Agi 10 Scroll</t>
  </si>
  <si>
    <t>E Aspersio 5 Scroll</t>
  </si>
  <si>
    <t>E Assumptio 5 Scroll</t>
  </si>
  <si>
    <t>E Wind Walk 10 Scroll</t>
  </si>
  <si>
    <t>E Adrenaline Scroll</t>
  </si>
  <si>
    <t>E Convex Mirror</t>
  </si>
  <si>
    <t>Royal Jelly Box2</t>
  </si>
  <si>
    <t>Blue Herb Box2</t>
  </si>
  <si>
    <t>Poison Bottle Box2</t>
  </si>
  <si>
    <t>{ searchstores 10,0; }</t>
  </si>
  <si>
    <t>{ searchstores 10,1; }</t>
  </si>
  <si>
    <t>{ specialeffect2 EF_HASTEUP; bonus_script "{ bonus bMatk,30; bonus bFixedCastrate,-70; bonus bNoCastCancel,0; bonus2 bSPLossRate,90,10000; }",60,0,0,SI_MAGIC_CANDY; }</t>
  </si>
  <si>
    <t>{ getrandgroupitem(IG_Advanced_Weapons_Box,1); }</t>
  </si>
  <si>
    <t>{ percentheal 3,3; }</t>
  </si>
  <si>
    <t>{ mercenary_create 2213,1800000; }</t>
  </si>
  <si>
    <t>{ mercenary_create 2214,1800000; }</t>
  </si>
  <si>
    <t>{ mercenary_create 2215,1800000; }</t>
  </si>
  <si>
    <t>{ mercenary_create 2216,1800000; }</t>
  </si>
  <si>
    <t>{ mercenary_create 2217,1800000; }</t>
  </si>
  <si>
    <t>{ specialeffect2 EF_MAGICALATTHIT; bonus_script "{ bonus2 bExpAddRace,RC_All,10; bonus2 bDropAddRace,RC_All,20; }",1200,1,0,SI_OVERLAPEXPUP; }</t>
  </si>
  <si>
    <t>{ warp "malangdo",140,114; }</t>
  </si>
  <si>
    <t>{ getitem 13208,200; }</t>
  </si>
  <si>
    <t>{ getitem 13292,200; }</t>
  </si>
  <si>
    <t>{ getitem 13293,200; }</t>
  </si>
  <si>
    <t>{ getitem 13291,200; }</t>
  </si>
  <si>
    <t>{ getitem 522,100; }</t>
  </si>
  <si>
    <t>{ getitem 6422,50; }</t>
  </si>
  <si>
    <t>{ sc_start SC_ASPERSIO,180000,1; }</t>
  </si>
  <si>
    <t>{ percentheal 5,5; sc_start SC_LUKFOOD,600000,9; sc_start SC_ATKPOTION,600000,20; sc_start SC_MATKPOTION,600000,20; }</t>
  </si>
  <si>
    <t>{ getitem 501,10; getitem 502,10; getitem 503,10; getitem 504,10; getitem 505,10; }</t>
  </si>
  <si>
    <t>{ getitem 12073,5; getitem 12088,5; getitem 12078,5; getitem 12083,5; getitem 12093,5; getitem 12098,5; }</t>
  </si>
  <si>
    <t>{ getitem 12263,5; }</t>
  </si>
  <si>
    <t>{ getitem 12623,1; getitem 16765,1; getitem 16765,1; getitem 16765,1; }</t>
  </si>
  <si>
    <t>{ getitem 12613,10; }</t>
  </si>
  <si>
    <t>{ getitem 16740,1; getitem 16740,1; getitem 16740,1; getitem 5364,1; }</t>
  </si>
  <si>
    <t>{ transform 1109,1200000,SC_MTF_ASPD,10,5; showscript "Traaaansformation-!! Deviruchi form!!"; }</t>
  </si>
  <si>
    <t>{ transform 1276,1200000,SC_MTF_RANGEATK,25; showscript "Traaaansformation-!! Raydric form!!"; }</t>
  </si>
  <si>
    <t>{ transform 1884,1200000,SC_MTF_RANGEATK,25; showscript "Traaaansformation-!! Mavka form!!"; }</t>
  </si>
  <si>
    <t>{ transform 1140,1200000,SC_MTF_MATK,25; showscript "Traaaansformation-!! Marduk form!!"; }</t>
  </si>
  <si>
    <t>{ transform 1867,1200000,SC_MTF_MATK,25; showscript "Traaaansformation-!! Banshee form!!"; }</t>
  </si>
  <si>
    <t>{ transform 1002,1200000,SC_MTF_CRIDAMAGE,25; showscript "Traaaansformation-!! Poring form!!"; }</t>
  </si>
  <si>
    <t>{ transform 1040,1200000,SC_MTF_MLEATKED,5,20,2; showscript "Traaaansformation-!! Golem form!!"; }</t>
  </si>
  <si>
    <t>{ specialeffect2 EF_MAGICALATTHIT; bonus_script "{ bonus bMatk,24; }",600,0,0,SI_SKF_MATK; }</t>
  </si>
  <si>
    <t>{ specialeffect2 EF_MAGICALATTHIT; bonus_script "{ bonus bBaseAtk,24; }",600,0,0,SI_SKF_ATK; }</t>
  </si>
  <si>
    <t>{ specialeffect2 EF_MAGICALATTHIT; bonus_script "{ bonus bAspdRate,3; }",600,0,0,SI_SKF_ASPD; }</t>
  </si>
  <si>
    <t>{ specialeffect2 EF_MAGICALATTHIT; bonus_script "{ bonus bVariableCastrate,-5; }",600,0,0,SI_SKF_CAST; }</t>
  </si>
  <si>
    <t>{ getitem 617,2; getitem 12263,2; getitem 12329,3; getitem 12330,2; }</t>
  </si>
  <si>
    <t>{ getitem 11547,50; }</t>
  </si>
  <si>
    <t>{ getitem 1775,200; }</t>
  </si>
  <si>
    <t>{ getitem 1776,200; }</t>
  </si>
  <si>
    <t>{ getitem 11548,30; }</t>
  </si>
  <si>
    <t>{ getitem 11549,10; }</t>
  </si>
  <si>
    <t>{ getitem 11547,200; }</t>
  </si>
  <si>
    <t>{ sc_start SC_ATTHASTE_CASH,900000,3; }</t>
  </si>
  <si>
    <t>{ getrandgroupitem(IG_CardAlbum_Helm,1); }</t>
  </si>
  <si>
    <t>{ getrandgroupitem(IG_CardAlbum_Armor,1); }</t>
  </si>
  <si>
    <t>{ getrandgroupitem(IG_CardAlbum_Shield,1); }</t>
  </si>
  <si>
    <t>{ getrandgroupitem(IG_CardAlbum_Garment,1); }</t>
  </si>
  <si>
    <t>{ getrandgroupitem(IG_CardAlbum_Shoes,1); }</t>
  </si>
  <si>
    <t>{ getrandgroupitem(IG_CardAlbum_Acc,1); }</t>
  </si>
  <si>
    <t>{ bonus_script "{ bonus bAllStats,3; bonus2 bAddClass,Class_All,5; bonus2 bMagicAddClass,Class_All,5; bonus bMatkRate,5; }",10,0,0,SI_2011RWC; }</t>
  </si>
  <si>
    <t>{ getrandgroupitem(IG_CardAlbum_Weapon,1); }</t>
  </si>
  <si>
    <t>{ warp "malaya",242,211; }</t>
  </si>
  <si>
    <t>{ getrandgroupitem(IG_BleuBox),1; getrandgroupitem(IG_BleuBox),1; }</t>
  </si>
  <si>
    <t>{ sc_start SC_SPEEDUP1,300000,50; }</t>
  </si>
  <si>
    <t>{ percentheal 0,50; }</t>
  </si>
  <si>
    <t>{ getrandgroupitem(IG_Easter_Scroll),1; }</t>
  </si>
  <si>
    <t>{ sc_start SC_PARALYSE,300000,0,10,0; }</t>
  </si>
  <si>
    <t>{ sc_start SC_LEECHESEND,300000,0,10,0; }</t>
  </si>
  <si>
    <t>{ sc_start SC_OBLIVIONCURSE,300000,0,10,0; }</t>
  </si>
  <si>
    <t>{ sc_start SC_DEATHHURT,300000,0,10,0; }</t>
  </si>
  <si>
    <t>{ sc_start SC_TOXIN,300000,0,10,0; }</t>
  </si>
  <si>
    <t>{ sc_start SC_PYREXIA,300000,0,10,0; }</t>
  </si>
  <si>
    <t>{ sc_start SC_MAGICMUSHROOM,300000,0,10,0; }</t>
  </si>
  <si>
    <t>{ sc_start SC_VENOMBLEED,15000,0,10,0; }</t>
  </si>
  <si>
    <t>{ if ((eaclass()&amp;EAJ_THIRDMASK) == EAJ_RUNE_KNIGHT) unitskilluseid getcharid(3),"RK_REFRESH",1; }</t>
  </si>
  <si>
    <t>{ if ((eaclass()&amp;EAJ_THIRDMASK) == EAJ_RUNE_KNIGHT) unitskilluseid getcharid(3),"RK_CRUSHSTRIKE",1; }</t>
  </si>
  <si>
    <t>{ if ((eaclass()&amp;EAJ_THIRDMASK) == EAJ_RUNE_KNIGHT) unitskilluseid getcharid(3),"RK_MILLENNIUMSHIELD",1; }</t>
  </si>
  <si>
    <t>{ if ((eaclass()&amp;EAJ_THIRDMASK) == EAJ_RUNE_KNIGHT) unitskilluseid getcharid(3),"RK_VITALITYACTIVATION",1; }</t>
  </si>
  <si>
    <t>{ if ((eaclass()&amp;EAJ_THIRDMASK) == EAJ_RUNE_KNIGHT) unitskilluseid getcharid(3),"RK_FIGHTINGSPIRIT",1; }</t>
  </si>
  <si>
    <t>{ if ((eaclass()&amp;EAJ_THIRDMASK) == EAJ_RUNE_KNIGHT) unitskilluseid getcharid(3),"RK_ABUNDANCE",1; }</t>
  </si>
  <si>
    <t>{ if ((eaclass()&amp;EAJ_THIRDMASK) == EAJ_RUNE_KNIGHT) unitskilluseid getcharid(3),"RK_GIANTGROWTH",1; }</t>
  </si>
  <si>
    <t>{ if ((eaclass()&amp;EAJ_THIRDMASK) == EAJ_RUNE_KNIGHT) unitskilluseid getcharid(3),"RK_STORMBLAST",1; }</t>
  </si>
  <si>
    <t>{ if ((eaclass()&amp;EAJ_THIRDMASK) == EAJ_RUNE_KNIGHT) unitskilluseid getcharid(3),"RK_STONEHARDSKIN",1; }</t>
  </si>
  <si>
    <t>{ specialeffect2 EF_POK_JAP; /* itemskill "MO_CALLSPIRITS",3; itemskill "MO_FINGEROFFENSIVE",5; */ }</t>
  </si>
  <si>
    <t>{ specialeffect2 EF_PROVIDENCE; bonus_script "{ bonus2 bAddRace,RC_Demon,10; bonus2 bMagicAddRace,RC_Demon,10; }",1200; }</t>
  </si>
  <si>
    <t>{ mercenary_create 2325,1800000; }</t>
  </si>
  <si>
    <t>{ mercenary_create 2326,1800000; }</t>
  </si>
  <si>
    <t>{ mercenary_create 2342,1800000; }</t>
  </si>
  <si>
    <t>{ specialeffect2 EF_POTION_BERSERK; bonus_script "{ bonus2 bAddDamageClass,Class_All,5; bonus bMatkRate,5; bonus bMaxHPrate,3; bonus bMaxSPrate,3; }",60,0,0,SI_GM_BATTLE; /* showscript */ }</t>
  </si>
  <si>
    <t>{ specialeffect2 EF_POTION_BERSERK; bonus_script "{ bonus2 bAddDamageClass,Class_All,10; bonus bMatkRate,10; bonus bMaxHPrate,5; bonus bMaxSPrate,5; }",60,0,0,SI_GM_BATTLE2; }</t>
  </si>
  <si>
    <t>{ getitem 12791,10; }</t>
  </si>
  <si>
    <t>{ getitem 12792,10; }</t>
  </si>
  <si>
    <t>{ itemskill "AC_CONCENTRATION",max(getskilllv("AC_CONCENTRATION"),3); specialeffect2 EF_POTION_BERSERK; showscript "Oh My GOODNESS!!! I FEEL AWESOMELY STRONG!!! WOWOW"; }</t>
  </si>
  <si>
    <t>{ mercenary_create 2344,1800000; }</t>
  </si>
  <si>
    <t>{ mercenary_create 2345,1800000; }</t>
  </si>
  <si>
    <t>{ mercenary_create 2346,1800000; }</t>
  </si>
  <si>
    <t>{ mercenary_create 2347,1800000; }</t>
  </si>
  <si>
    <t>{ mercenary_create 2378,1800000; }</t>
  </si>
  <si>
    <t>{ getitem 12160,5; getitem 12170,5; getitem 12180,5; getitem 12808,1; }</t>
  </si>
  <si>
    <t>{ getitem 12263,5; getitem 12264,5; getitem 12265,5; getitem 12766,5; getitem 12819,1; }</t>
  </si>
  <si>
    <t>{ getitem 607,3; getitem callfunc("F_Rand",22528,22802,12246,6228,6229,6230,6232,6233,6234),1; }</t>
  </si>
  <si>
    <t>{ itemskill "ECL_SNOWFLIP",1; }</t>
  </si>
  <si>
    <t>{ itemskill "ECL_PEONYMAMY",1; }</t>
  </si>
  <si>
    <t>{ itemskill "ECL_SADAGUI",1; }</t>
  </si>
  <si>
    <t>{ itemskill "ECL_SEQUOIADUST",1; }</t>
  </si>
  <si>
    <t>{ getitem 6184,1; }</t>
  </si>
  <si>
    <t>{ mercenary_create 2348,1800000; }</t>
  </si>
  <si>
    <t>{ mercenary_create 2349,1800000; }</t>
  </si>
  <si>
    <t>{ getitem 663,50; }</t>
  </si>
  <si>
    <t>{ mercenary_create 2350,1800000; }</t>
  </si>
  <si>
    <t>{ mercenary_create 2351,1800000; }</t>
  </si>
  <si>
    <t>{ getitem 545,100; getitem 546,100; getitem 547,100; getitem 505,100; }</t>
  </si>
  <si>
    <t>{ getitem 12208,10; }</t>
  </si>
  <si>
    <t>{ getitem 12209,10; }</t>
  </si>
  <si>
    <t>{ getitem 12210,10; }</t>
  </si>
  <si>
    <t>{ getitem 12202,10; }</t>
  </si>
  <si>
    <t>{ getitem 12203,10; }</t>
  </si>
  <si>
    <t>{ getitem 12205,10; }</t>
  </si>
  <si>
    <t>{ getitem 12206,10; }</t>
  </si>
  <si>
    <t>{ getitem 12207,10; }</t>
  </si>
  <si>
    <t>{ getitem 12211,10; }</t>
  </si>
  <si>
    <t>{ getitem 12212,10; }</t>
  </si>
  <si>
    <t>{ getitem 12213,1; }</t>
  </si>
  <si>
    <t>{ getitem 12214,10; }</t>
  </si>
  <si>
    <t>{ getitem 12215,10; }</t>
  </si>
  <si>
    <t>{ getitem 12216,10; }</t>
  </si>
  <si>
    <t>{ getitem 12217,10; }</t>
  </si>
  <si>
    <t>{ getitem 12218,10; }</t>
  </si>
  <si>
    <t>{ getitem 12219,10; }</t>
  </si>
  <si>
    <t>{ getitem 12220,10; }</t>
  </si>
  <si>
    <t>{ getitem 12221,10; }</t>
  </si>
  <si>
    <t>{ getitem 7619,10; }</t>
  </si>
  <si>
    <t>{ getitem 7620,10; }</t>
  </si>
  <si>
    <t>{ getitem 7621,10; }</t>
  </si>
  <si>
    <t>{ getitem 12925,1; }</t>
  </si>
  <si>
    <t>{ getitem 12926,1; }</t>
  </si>
  <si>
    <t>{ getitem 12928,10; }</t>
  </si>
  <si>
    <t>{ itemskill "PR_ASPERSIO",5; }</t>
  </si>
  <si>
    <t>{ getitem 12932,1; }</t>
  </si>
  <si>
    <t>{ getitem 12933,1; }</t>
  </si>
  <si>
    <t>{ getitem 12934,1; }</t>
  </si>
  <si>
    <t>{ rentitem 1267,604800; }</t>
  </si>
  <si>
    <t>{ rentitem 1173,604800; }</t>
  </si>
  <si>
    <t>{ rentitem 13401,604800; }</t>
  </si>
  <si>
    <t>{ rentitem 13022,604800; }</t>
  </si>
  <si>
    <t>{ rentitem 1817,604800; }</t>
  </si>
  <si>
    <t>{ rentitem 1419,604800; }</t>
  </si>
  <si>
    <t>{ rentitem 1623,604800; }</t>
  </si>
  <si>
    <t>{ rentitem 1372,604800; }</t>
  </si>
  <si>
    <t>{ rentitem 1728,604800; }</t>
  </si>
  <si>
    <t>{ rentitem 1563,604800; }</t>
  </si>
  <si>
    <t>{ rentitem 13023,604800; }</t>
  </si>
  <si>
    <t>{ rentitem 5265,1209600; }</t>
  </si>
  <si>
    <t>{ rentitem 5266,1209600; }</t>
  </si>
  <si>
    <t>{ rentitem 5267,1209600; }</t>
  </si>
  <si>
    <t>{ rentitem 5268,1209600; }</t>
  </si>
  <si>
    <t>{ rentitem 2686,604800; }</t>
  </si>
  <si>
    <t>{ rentitem 2687,1209600; }</t>
  </si>
  <si>
    <t>{ rentitem 2688,604800; }</t>
  </si>
  <si>
    <t>{ rentitem 2689,604800; }</t>
  </si>
  <si>
    <t>{ rentitem 2690,604800; }</t>
  </si>
  <si>
    <t>{ rentitem 2691,604800; }</t>
  </si>
  <si>
    <t>{ rentitem 2692,604800; }</t>
  </si>
  <si>
    <t>{ rentitem 2693,604800; }</t>
  </si>
  <si>
    <t>{ rentitem 2694,604800; }</t>
  </si>
  <si>
    <t>{ rentitem 2695,604800; }</t>
  </si>
  <si>
    <t>{ rentitem 2696,604800; }</t>
  </si>
  <si>
    <t>{ rentitem 2697,604800; }</t>
  </si>
  <si>
    <t>{ rentitem 2698,604800; }</t>
  </si>
  <si>
    <t>{ rentitem 2699,604800; }</t>
  </si>
  <si>
    <t>{ getitem 12968,1; }</t>
  </si>
  <si>
    <t>{ getitem 12969,1; }</t>
  </si>
  <si>
    <t>{ getitem 12970,1; }</t>
  </si>
  <si>
    <t>{ unitskilluseid getcharid(3),"GD_ITEMEMERGENCYCALL",1; }</t>
  </si>
  <si>
    <t>{ unitskilluseid getcharid(3),"GD_ITEMEMERGENCYCALL",2; }</t>
  </si>
  <si>
    <t>{ unitskilluseid getcharid(3),"GD_ITEMEMERGENCYCALL",3; }</t>
  </si>
  <si>
    <t>{ getitem 12977,10; }</t>
  </si>
  <si>
    <t>{ getitem 12978,10; }</t>
  </si>
  <si>
    <t>{ getitem 12979,10; }</t>
  </si>
  <si>
    <t>{ getitem 12980,10; }</t>
  </si>
  <si>
    <t>{ getitem 12981,10; }</t>
  </si>
  <si>
    <t>{ getitem 12982,10; }</t>
  </si>
  <si>
    <t>{ callfunc "F_CashTele",1; }</t>
  </si>
  <si>
    <t>{ callfunc "F_CashTele",2; }</t>
  </si>
  <si>
    <t>{ callfunc "F_CashTele",3; }</t>
  </si>
  <si>
    <t>{ callfunc "F_CashTele",4; }</t>
  </si>
  <si>
    <t>{ callfunc "F_CashTele",5; }</t>
  </si>
  <si>
    <t>{ callfunc "F_CashTele",6; }</t>
  </si>
  <si>
    <t>{ getitem 12989,1; }</t>
  </si>
  <si>
    <t>{ getitem 12990,1; }</t>
  </si>
  <si>
    <t>{ getitem 12991,1; }</t>
  </si>
  <si>
    <t>{ getitem 12992,1; }</t>
  </si>
  <si>
    <t>{ getitem 12993,1; }</t>
  </si>
  <si>
    <t>{ getitem 12994,1; }</t>
  </si>
  <si>
    <t>{ getitem 509,15; }</t>
  </si>
  <si>
    <t>{ getitem 510,15; }</t>
  </si>
  <si>
    <t>{ getitem 985,5; }</t>
  </si>
  <si>
    <t>{ getitem 984,5; }</t>
  </si>
  <si>
    <t>{ bonus bAtkEle,Ele_Water; bonus2 bCriticalAddRace,RC_DemiHuman,10; bonus2 bCriticalAddRace,RC_Player,10; }</t>
  </si>
  <si>
    <t>{ bonus bInt,2; bonus3 bAutoSpell,"AL_HEAL",1,10; }</t>
  </si>
  <si>
    <t>{ bonus bIgnoreDefRace,RC_DemiHuman; bonus bIgnoreDefRace,RC_Player; bonus2 bSubRace,RC_DemiHuman,10; bonus2 bSubRace,RC_Player,10; bonus2 bSubRace,RC_Demon,-10; bonus bMaxSPrate,10; bonus bSPDrainValue,3; }</t>
  </si>
  <si>
    <t>{ if(getrefine()&gt;=9){ bonus3 bAutoSpell,"NPC_SLOWCAST",2,70; } else bonus3 bAutoSpell,"NPC_SLOWCAST",1,50; }</t>
  </si>
  <si>
    <t>{ bonus bStr,1; bonus bAgi,1; bonus2 bAddRace,RC_DemiHuman,75; bonus2 bAddRace,RC_Player,75; bonus2 bIgnoreDefRaceRate,RC_DemiHuman,20; bonus2 bIgnoreDefRaceRate,RC_Player,20; bonus bUnbreakableWeapon,0; if(Class==Job_Ninja||Class==Job_Rogue||Class==Job_Stalker) bonus bMatkRate,15; }</t>
  </si>
  <si>
    <t>{ bonus bStr,1; bonus bAgi,1; bonus2 bAddRace,RC_DemiHuman,75; bonus2 bAddRace,RC_Player,75; bonus bUnbreakableWeapon,0; autobonus "{ bonus bDefRatioAtkClass,Class_All; }",10,6000,BF_WEAPON,"{ specialeffect2 EF_HASTEUP; }"; if(Class==Job_Ninja||Class==Job_Rogue||Class==Job_Stalker) bonus bMatkRate,15; }</t>
  </si>
  <si>
    <t>{ bonus bStr,1; bonus bAgi,2; bonus bDex,1; bonus4 bAutoSpellOnSkill,"RG_BACKSTAP","SM_BASH",10,100; bonus2 bSkillAtk,"RG_BACKSTAP",20; }</t>
  </si>
  <si>
    <t>{ bonus bAgi,2; bonus bAspdRate,3; bonus2 bAddEff,Eff_Bleeding,300; bonus3 bAutoSpell,"NPC_CRITICALWOUND",1,30; }</t>
  </si>
  <si>
    <t>{ bonus2 bAddRace,RC_DemiHuman,75; bonus2 bAddRace,RC_Player,75; bonus2 bIgnoreDefRaceRate,RC_DemiHuman,20; bonus2 bIgnoreDefRaceRate,RC_Player,20; bonus3 bAutoSpell,"PR_LEXDIVINA",1,20; bonus bUnbreakableWeapon,0; if(getrefine()&gt;5) { bonus2 bAddRace,RC_DemiHuman,(getrefine()-4)*(getrefine()-4); bonus2 bAddRace,RC_Player,(getrefine()-4)*(getrefine()-4); bonus2 bIgnoreDefRaceRate,RC_DemiHuman,5; bonus2 bIgnoreDefRaceRate,RC_Player,5; } if(getrefine()&gt;8) bonus4 bAutoSpellOnSkill,"RG_RAID","NPC_WIDEBLEEDING",1,250; }</t>
  </si>
  <si>
    <t>{ bonus3 bAddEffOnSkill,"RG_BACKSTAP",Eff_Bleeding,1000; bonus2 bSkillAtk,"RG_BACKSTAP",15; }</t>
  </si>
  <si>
    <t>{ bonus3 bAddEffOnSkill,"RG_RAID",Eff_Poison,1000; autobonus "{ bonus2 bAddClass,Class_All,10; }",5,5000,BF_WEAPON|BF_SHORT,"{ specialeffect2 EF_POTION_BERSERK; }"; }</t>
  </si>
  <si>
    <t>{ .@r = getrefine(); bonus2 bSkillAtk,"SC_FATALMENACE",30+(.@r*2); bonus bMatkRate,(.@r*3); }</t>
  </si>
  <si>
    <t>{ bonus bMaxSP,100; bonus bSPrecovRate,5; bonus2 bAddEff2,Eff_Curse,20; bonus3 bAddEff,Eff_Curse,20,ATF_SELF; }</t>
  </si>
  <si>
    <t>{ bonus2 bHPDrainRate,20,10; }</t>
  </si>
  <si>
    <t>{ bonus bAgi,3; bonus bUnbreakableWeapon,1; autobonus "{ bonus bBaseAtk,30; }",10,7000,BF_WEAPON,"{ specialeffect2 EF_ENHANCE; }"; autobonus "{ bonus bMatk,20; }",10,7000,BF_MAGIC,"{ specialeffect2 EF_SUFFRAGIUM; }"; if(BaseLevel&gt;99) { bonus bBaseAtk,10; bonus bMatk,10; } }</t>
  </si>
  <si>
    <t>{ bonus bAtkEle,Ele_Wind; bonus2 bAddEff,Eff_Freeze,100+(getrefine()*50); }</t>
  </si>
  <si>
    <t>{ bonus bAtkEle,Ele_Fire; bonus2 bAddEff,Eff_Stone,100+(getrefine()*50); }</t>
  </si>
  <si>
    <t>{ .@r = getrefine(); bonus bBaseAtk,(.@r*10); bonus bMatk,(.@r*5); if(BaseLevel&gt;70) bonus bBaseAtk,(((BaseLevel-70)/10)*5); }</t>
  </si>
  <si>
    <t>{ bonus bUseSPrate,-5; bonus bVariableCastrate,-5; }</t>
  </si>
  <si>
    <t>{ .@r = getrefine(); bonus bBaseAtk,(.@r*5); bonus bMatk,(.@r*2); .@i = min(BaseLevel/10,12); if(.@i&gt;2) bonus bBaseAtk,((.@i-2)*5); }</t>
  </si>
  <si>
    <t>{ bonus2 bAddRace,RC_Player,40; bonus2 bAddEff,Eff_Silence,3000; }</t>
  </si>
  <si>
    <t>{ bonus bAgi,2; bonus bMaxHPrate,2; bonus2 bSubEle,Ele_Fire,2; bonus2 bSubEle,Ele_Water,-5; .@r = getrefine(); if(.@r==7){ bonus bMaxHPrate,1; bonus2 bSubEle,Ele_Fire,3; } if (.@r&gt;7) { bonus bMaxHPrate,.@r-7; bonus2 bSubEle,Ele_Fire,.@r-7; } }</t>
  </si>
  <si>
    <t>{ .@r = getrefine(); if (.@r &gt;= 5) bonus bMatk,30; if (.@r &gt;= 7) bonus bMatk,10; if (.@r &gt;= 9) bonus bMatk,10; }</t>
  </si>
  <si>
    <t>{ bonus bAtkEle,Ele_Poison; autobonus "{}",30,5000,BF_WEAPON,"{ specialeffect2 EF_POTION_BERSERK; active_transform 2528,5000; }"; }</t>
  </si>
  <si>
    <t>{ bonus bInt,3; autobonus "{ bonus3 bAutoSpell,\"NPC_EARTHQUAKE\",1,200; }",8,5000,BF_NORMAL,"{ specialeffect2 EF_POTION_BERSERK; active_transform 2529,5000; }"; }</t>
  </si>
  <si>
    <t>{ .@r = getrefine(); bonus bBaseAtk,20*(.@r/3); bonus bMatk,20*(.@r/3); if(.@r&gt;=9){ .@i = 1; bonus4 bAutoSpell,"BS_WEAPONPERFECT",1,20,0; } if(.@r&gt;=6){ .@rate = 5*(.@i+1); bonus2 bAddClass,Class_All,.@rate; bonus2 bMagicAddClass,Class_All,.@rate; } }</t>
  </si>
  <si>
    <t>{ bonus2 bAddRace,RC_Undead,10; .@r = getrefine(); bonus2 bAddClass,Class_All,(.@r&gt;=12?12:(.@r&gt;=9?5:0)); }</t>
  </si>
  <si>
    <t>{ bonus bStr,1; bonus bAgi,1; bonus2 bAddRace,RC_DemiHuman,35; bonus2 bAddRace,RC_Player,35; bonus2 bIgnoreDefRaceRate,RC_DemiHuman,10; bonus2 bIgnoreDefRaceRate,RC_Player,10; bonus bUnbreakableWeapon,1; autobonus "{ bonus bDefRatioAtkClass,Class_All; }",10,3000,BF_WEAPON,"{ specialeffect2 EF_HASTEUP; }"; if(Class==Job_Ninja||Class==Job_Rogue||Class==Job_Stalker) bonus bMatkRate,45; }</t>
  </si>
  <si>
    <t>{ bonus bHit,readparam(bAgi)/10; bonus bAspdRate,readparam(bAgi)/14; }</t>
  </si>
  <si>
    <t>{ bonus bDex,2; bonus bHit,-10; bonus2 bAddRace,RC_DemiHuman,55; bonus2 bAddRace,RC_Player,55; bonus2 bIgnoreDefRaceRate,RC_DemiHuman,20; bonus2 bIgnoreDefRaceRate,RC_Player,20; autobonus "{ bonus bAspdRate,100; }",10,3000,BF_WEAPON,"{ specialeffect2 EF_POTION_BERSERK; }"; bonus bUnbreakableWeapon,0; }</t>
  </si>
  <si>
    <t>{ bonus bHit,readparam(bAgi)/10; bonus bAspdRate,readparam(bAgi)/14; bonus2 bAddClass,Class_All,10; bonus bMatkRate,10; }</t>
  </si>
  <si>
    <t>{ bonus2 bAddRace,RC_DemiHuman,55; bonus2 bAddRace,RC_Player,55; bonus2 bIgnoreDefRaceRate,RC_DemiHuman,20; bonus2 bIgnoreDefRaceRate,RC_Player,20; bonus bUnbreakableWeapon,0; if(getrefine()&gt;5){ bonus2 bAddRace,RC_DemiHuman,pow(getrefine()-4,2); bonus2 bAddRace,RC_Player,pow(getrefine()-4,2); bonus2 bIgnoreDefRaceRate,RC_DemiHuman,5; bonus2 bIgnoreDefRaceRate,RC_Player,5; } if(getrefine()&gt;8) { bonus4 bAutoSpellOnSkill,"GS_RAPIDSHOWER","GS_GLITTERING",1,1000; bonus2 bSkillAtk,"GS_RAPIDSHOWER",getrefine()*2; } }</t>
  </si>
  <si>
    <t>{ bonus bHit,-5; }</t>
  </si>
  <si>
    <t>{ bonus bDex,2; bonus bHit,10; bonus bCritical,10; bonus2 bAddRace,RC_DemiHuman,75; bonus2 bAddRace,RC_Player,75; bonus2 bCastrate,"GS_TRACKING",-25; bonus2 bIgnoreDefRaceRate,RC_DemiHuman,20; bonus2 bIgnoreDefRaceRate,RC_Player,20; bonus bUnbreakableWeapon,0; }</t>
  </si>
  <si>
    <t>{ bonus bDex,2; bonus2 bAddRace,RC_DemiHuman,35; bonus2 bAddRace,RC_Player,35; bonus2 bIgnoreDefRaceRate,RC_DemiHuman,20; bonus2 bIgnoreDefRaceRate,RC_Player,20; autobonus "{ bonus bBaseAtk,80; bonus2 bHPLossRate,120,1000; }",10,6000,BF_WEAPON,"{ specialeffect2 EF_BASH3D; }"; bonus bUnbreakableWeapon,0; }</t>
  </si>
  <si>
    <t>{ bonus bDex,2; bonus bSplashRange,1; bonus2 bAddRace,RC_DemiHuman,55; bonus2 bAddRace,RC_Player,55; bonus2 bIgnoreDefRaceRate,RC_DemiHuman,20; bonus2 bIgnoreDefRaceRate,RC_Player,20; autobonus "{ bonus bBaseAtk,80; bonus2 bHPLossRate,100,1000; }",30,6000,BF_WEAPON,"{ specialeffect2 EF_BASH3D; }"; bonus bUnbreakableWeapon,0; }</t>
  </si>
  <si>
    <t>{ bonus bDex,2; bonus2 bAddRace,RC_DemiHuman,35; bonus2 bAddRace,RC_Player,35; bonus2 bIgnoreDefRaceRate,RC_DemiHuman,20; bonus2 bIgnoreDefRaceRate,RC_Player,20; autobonus "{ bonus bBaseAtk,300; bonus2 bHPLossRate,120,1000; }",30,9000,BF_WEAPON,"{ specialeffect2 EF_BASH3D; }"; bonus bUnbreakableWeapon,0; }</t>
  </si>
  <si>
    <t>{ bonus2 bAddRace,RC_DemiHuman,75; bonus2 bAddRace,RC_Player,75;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bCastrate,"GS_TRACKING",25; bonus2 bSkillAtk,"GS_TRACKING",getrefine() * 3;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</si>
  <si>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{bonus2 bAddClass,Class_All,getrefine(); } }</t>
  </si>
  <si>
    <t>{ bonus2 bAddRace,RC_DemiHuman,55; bonus2 bAddRace,RC_Player,55; bonus2 bIgnoreDefRaceRate,RC_DemiHuman,20; bonus2 bIgnoreDefRaceRate,RC_Player,20; bonus bSplashRange,1;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bSkillAtk,"GS_SPREADATTACK",getrefine() * 2; bonus3 bAddEffOnSkill,"GS_SPREADATTACK",Eff_Stun,2000;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</si>
  <si>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bSkillAtk,"GS_GROUNDDRIFT",getrefine() * 2; bonus3 bAddEffOnSkill,"GS_SPREADATTACK",Eff_Stun,2000; autobonus "{ bonus bAspdRate,20; }",200,20000,BF_WEAPON,"{ specialeffect2 EF_POTION_BERSERK; }"; } }</t>
  </si>
  <si>
    <t>{ bonus2 bAddRace,RC_Player,40; bonus2 bAddEff,Eff_Stun,3000; }</t>
  </si>
  <si>
    <t>{ bonus bHit,20; bonus bCriticalRate,30; }</t>
  </si>
  <si>
    <t>{ bonus bHit,10; bonus bCriticalRate,15; bonus4 bAutoSpell,"AL_DECAGI",1,500,1; }</t>
  </si>
  <si>
    <t>{ bonus bLongAtkRate,5; bonus bHit,-50; bonus bDelayrate,-10; }</t>
  </si>
  <si>
    <t>{ bonus bHit,-10; bonus bDelayrate,-10; bonus3 bAutoSpell,"MG_THUNDERSTORM",5,500; }</t>
  </si>
  <si>
    <t>{ bonus bHit,-25; bonus bAspdRate,25; }</t>
  </si>
  <si>
    <t>{ bonus bHit,10; bonus bCriticalRate,15; bonus4 bAutoSpell,"AL_DECAGI",1,10,1; }</t>
  </si>
  <si>
    <t>{ bonus bHit,-25; bonus bCritical,10; bonus bLongAtkRate,20; }</t>
  </si>
  <si>
    <t>{ bonus bAtkEle,Ele_Poison; bonus2 bAddEff,Eff_Poison,500; }</t>
  </si>
  <si>
    <t>{ bonus bAtkEle,Ele_Dark; bonus2 bAddEff,Eff_Blind,500; }</t>
  </si>
  <si>
    <t>{ bonus bAtkEle,Ele_Neutral; }</t>
  </si>
  <si>
    <t>{ sc_start SC_MYSTERIOUS_POWDER,10000,2; }</t>
  </si>
  <si>
    <t>{ sc_end SC_BLEEDING; sc_end SC_CURSE; sc_end SC_SILENCE; sc_end SC_POISON; sc_end SC_ORCISH; sc_end SC_CHANGEUNDEAD; sc_end SC_BLIND; sc_end SC_CONFUSION; sc_end SC_DPOISON; itemheal 500,0; }</t>
  </si>
  <si>
    <t>{ sc_start SC_PROMOTE_HEALTH_RESERCH,500000,(500+(BaseLevel*10/3)); percentheal 1,0; }</t>
  </si>
  <si>
    <t>{ sc_start SC_PROMOTE_HEALTH_RESERCH,500000,(1500+(BaseLevel*10/3)); percentheal 2,0; }</t>
  </si>
  <si>
    <t>{ sc_start SC_PROMOTE_HEALTH_RESERCH,500000,(2500+(BaseLevel*10/3)); percentheal 5,0; }</t>
  </si>
  <si>
    <t>{ sc_start SC_ENERGY_DRINK_RESERCH,500000,((BaseLevel/10)-5); percentheal 0,2; }</t>
  </si>
  <si>
    <t>{ sc_start SC_ENERGY_DRINK_RESERCH,500000,((BaseLevel/10)); percentheal 0,4; }</t>
  </si>
  <si>
    <t>{ sc_start SC_ENERGY_DRINK_RESERCH,500000,((BaseLevel/10)+5); percentheal 0,8; }</t>
  </si>
  <si>
    <t>{ sc_start SC_EXTRACT_WHITE_POTION_Z,500000,20; itemheal 1000,0; }</t>
  </si>
  <si>
    <t>{ sc_start2 SC_VITATA_500,500000,20,5; itemheal 0,200; }</t>
  </si>
  <si>
    <t>{ bonus bAtkEle,Ele_Neutral; bonus2 bAddEff,Eff_Stun,1000; }</t>
  </si>
  <si>
    <t>{ bonus bAtkEle,Ele_Neutral; bonus3 bAutoSpell,"NPC_CRITICALWOUND",1,3; }</t>
  </si>
  <si>
    <t>{ bonus bUnbreakableWeapon,0; bonus bAtkEle,Ele_Wind; bonus bDex,-2; bonus bAgi,-1; }</t>
  </si>
  <si>
    <t>{ bonus bUnbreakableWeapon,0; bonus2 bAddEff,Eff_Bleeding,100; }</t>
  </si>
  <si>
    <t>{ bonus bUnbreakableWeapon,0; bonus bAtkEle,Ele_Fire; bonus bDex,-2; bonus3 bAutoSpell,"MG_FIREBALL",5,30; }</t>
  </si>
  <si>
    <t>{ bonus bUnbreakableWeapon,0; bonus2 bSkillAtk,"NJ_HUUMA",30; bonus bNoCastCancel,0; }</t>
  </si>
  <si>
    <t>{ bonus bStr,2; bonus bDex,1; bonus2 bAddRace,RC_DemiHuman,95; bonus2 bAddRace,RC_Player,95; bonus2 bIgnoreDefRaceRate,RC_DemiHuman,20; bonus2 bIgnoreDefRaceRate,RC_Player,20; bonus bUnbreakableWeapon,0; }</t>
  </si>
  <si>
    <t>{ bonus bStr,2; bonus bDex,1; bonus2 bAddRace,RC_DemiHuman,95; bonus2 bAddRace,RC_Player,95; autobonus "{ bonus2 bSkillAtk,\"NJ_HUUMA\",100; bonus2 bSkillAtk,\"NJ_ISSEN\",100; }",50,10000,BF_WEAPON,"{specialeffect2 EF_POTION_BERSERK; }"; bonus bUnbreakableWeapon,0; }</t>
  </si>
  <si>
    <t>{ bonus2 bAddRace,RC_DemiHuman,95; bonus2 bAddRace,RC_Player,95; bonus2 bIgnoreDefRaceRate,RC_DemiHuman,20; bonus2 bIgnoreDefRaceRate,RC_Player,20; bonus bMatkRate,15; autobonus "{ bonus2 bSkillAtk,\"NJ_HUUMA\",100; bonus2 bSkillAtk,\"NJ_ISSEN\",100; }",50,10000; bonus bUnbreakableWeapon,0; if(getrefine()&gt;5) { bonus2 bAddRace,RC_DemiHuman,(getrefine()-3)*(getrefine()-3); bonus2 bAddRace,RC_Player,(getrefine()-3)*(getrefine()-3); bonus2 bIgnoreDefRaceRate,RC_DemiHuman,5; bonus2 bIgnoreDefRaceRate,RC_Player,5; } if(getrefine()&gt;8) { bonus5 bAutoSpellOnSkill,"NJ_ISSEN","AL_HEAL",10,1000,1; bonus4 bAutoSpellOnSkill,"NJ_HUUMA","NPC_CRITICALWOUND",2,200; } }</t>
  </si>
  <si>
    <t>{ bonus bUnbreakableWeapon,0; bonus bAtkEle,Ele_Fire; bonus bDex,2; }</t>
  </si>
  <si>
    <t>{ bonus2 bAddSize,Size_All,80; }</t>
  </si>
  <si>
    <t>{ bonus2 bSkillAtk,"KO_HUUMARANKA",20; }</t>
  </si>
  <si>
    <t>{ bonus bAtkEle,Ele_Water; bonus3 bAutoSpell,"NJ_HYOUSYOURAKU",max(getskilllv("NJ_HYOUSYOURAKU"),1),30; }</t>
  </si>
  <si>
    <t>{ bonus bAtkEle,Ele_Wind; bonus3 bAutoSpell,"NJ_RAIGEKISAI",max(getskilllv("NJ_RAIGEKISAI"),1),30; }</t>
  </si>
  <si>
    <t>{ .@r = getrefine(); bonus bBaseAtk,(.@r*10); bonus bMatk,(.@r*5); bonus bLongAtkRate,(.@r); if(BaseLevel&gt;70) bonus bBaseAtk,(((BaseLevel-70)/10)*5); }</t>
  </si>
  <si>
    <t>{ bonus bStr,2; bonus bDex,1; bonus2 bAddRace,RC_DemiHuman,40; bonus2 bAddRace,RC_Player,40; autobonus "{ bonus2 bSkillAtk,\"NJ_HUUMA\",100; bonus2 bSkillAtk,\"NJ_ISSEN\",100; }",50,10000,BF_WEAPON,"{ specialeffect2 EF_POTION_BERSERK; }"; bonus bUnbreakableWeapon,1; }</t>
  </si>
  <si>
    <t>{ bonus bUnbreakableWeapon,1; .@r = getrefine(); bonus bBaseAtk,.@r*5; bonus bMatk,.@r*3; if(.@r&gt;=2) bonus bNearAtkDef,1*.@r/2; if (BaseLevel &gt;= 20 &amp;&amp; BaseLevel &lt;= 120) bonus bBaseAtk,3*.@r/10; }</t>
  </si>
  <si>
    <t>{ .@r = getrefine(); bonus bBaseAtk,((BaseLevel/10)*5)+(.@r&lt;=15?pow(.@r,2):225); bonus bMatk,(.@r&lt;=15?(pow(.@r,2)/2):225); }</t>
  </si>
  <si>
    <t>{ bonus bAtk,pow(min(getrefine(),15),2); bonus bMatk,pow(min(getrefine(),15),2)/2; bonus bUnbreakableWeapon,1; }</t>
  </si>
  <si>
    <t>{ bonus bAtkEle,Ele_Fire; bonus bHPDrainRate,1; bonus2 bSPLossRate,15,10000; }</t>
  </si>
  <si>
    <t>{ bonus bCritical,50; }</t>
  </si>
  <si>
    <t>{ skill "TF_DOUBLE",5; bonus bDoubleRate,25; bonus2 bAddRace,RC_DemiHuman,40; bonus2 bAddRace,RC_Player,40; }</t>
  </si>
  <si>
    <t>{ bonus bStr,1; bonus bDex,1; bonus2 bAddRace,RC_DemiHuman,75; bonus2 bAddRace,RC_Player,75; bonus bMatkRate,10; bonus bUnbreakableWeapon,0; }</t>
  </si>
  <si>
    <t>{ bonus bAtkEle,Ele_Water; skill "MG_FROSTDIVER",5; autobonus "{ bonus bIgnoreDefClass,Class_Normal; }",50,5000; }</t>
  </si>
  <si>
    <t>{ bonus bAtkEle,Ele_Fire; skill "WZ_METEOR",3; autobonus "{ bonus bIgnoreDefClass,Class_Normal; }",50,5000; }</t>
  </si>
  <si>
    <t>{ bonus bStr,2; bonus bInt,4; bonus bDex,1; bonus bMatkRate,5; bonus2 bAddEle,Ele_Neutral,10; bonus3 bAutoSpell,"MG_COLDBOLT",3,50; bonus4 bAutoSpellOnSkill,"MG_COLDBOLT","MG_FIREBOLT",3,1000; bonus4 bAutoSpellOnSkill,"MG_FIREBOLT","MG_LIGHTNINGBOLT",3,1000; bonus4 bAutoSpellOnSkill,"MG_LIGHTNINGBOLT","WZ_EARTHSPIKE",3,1000;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</si>
  <si>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if(getrefine()&gt;6) bonus bAspdRate,5; if(getrefine()&gt;8) { bonus bAspdRate,5; bonus4 bAutoSpellOnSkill,"SM_BASH","NPC_CRITICALWOUND",2,200; } }</t>
  </si>
  <si>
    <t>{ bonus bInt,getrefine()-5; bonus bMatkRate,10; bonus bUnbreakableWeapon,0; if(getrefine()&gt;5) bonus bUseSPrate,-10; if(getrefine()&gt;8) bonus bInt,5; }</t>
  </si>
  <si>
    <t>{ bonus bInt,getrefine()-5; bonus bMatkRate,10; bonus bUnbreakableWeapon,0; if(getrefine()&gt;5) bonus bUseSPrate,-10; if(getrefine()&gt;8) bonus4 bAutoSpellOnSkill,"PA_PRESSURE","PR_LEXAETERNA",1,1000; if(getrefine()&gt;9) bonus bInt,5; }</t>
  </si>
  <si>
    <t>{ bonus bAtkEle,Ele_Fire; bonus bStr,2; bonus bInt,2; }</t>
  </si>
  <si>
    <t>{ autobonus "{ bonus2 bSkillAtk,\"KN_BOWLINGBASH\",20; bonus2 bSkillAtk,\"SM_BASH\",20; }",5,15000,BF_WEAPON,"{ specialeffect2 EF_ENHANCE; }"; }</t>
  </si>
  <si>
    <t>{ bonus bAgi,1; bonus bMaxHPrate,-5; }</t>
  </si>
  <si>
    <t>{ bonus bMatk,getrefine(); skill "MG_SOULSTRIKE",10; }</t>
  </si>
  <si>
    <t>{ bonus bAspdRate,8; }</t>
  </si>
  <si>
    <t>{ bonus bStr,1; bonus bDex,1; bonus2 bAddRace,RC_DemiHuman,35; bonus2 bAddRace,RC_Player,35; bonus2 bIgnoreDefRaceRate,RC_DemiHuman,10; bonus2 bIgnoreDefRaceRate,RC_Player,10; bonus bUnbreakableWeapon,1; }</t>
  </si>
  <si>
    <t>{ bonus bStr,5; bonus bAgi,5; }</t>
  </si>
  <si>
    <t>{ getitem 14500,10; }</t>
  </si>
  <si>
    <t>{ rentitem 5279,604800; }</t>
  </si>
  <si>
    <t>{ rentitem 5280,604800; }</t>
  </si>
  <si>
    <t>{ rentitem 5281,604800; }</t>
  </si>
  <si>
    <t>{ rentitem 1174,604800; }</t>
  </si>
  <si>
    <t>{ rentitem 1373,604800; }</t>
  </si>
  <si>
    <t>{ rentitem 1374,604800; }</t>
  </si>
  <si>
    <t>{ rentitem 1729,604800; }</t>
  </si>
  <si>
    <t>{ rentitem 13402,604800; }</t>
  </si>
  <si>
    <t>{ rentitem 13403,604800; }</t>
  </si>
  <si>
    <t>{ rentitem 13024,604800; }</t>
  </si>
  <si>
    <t>{ rentitem 13025,604800; }</t>
  </si>
  <si>
    <t>{ rentitem 13026,604800; }</t>
  </si>
  <si>
    <t>{ rentitem 1534,604800; }</t>
  </si>
  <si>
    <t>{ getitem 514,10; }</t>
  </si>
  <si>
    <t>{ getitem 526,5; }</t>
  </si>
  <si>
    <t>{ getitem 607,3; }</t>
  </si>
  <si>
    <t>{ getitem 13558,1; }</t>
  </si>
  <si>
    <t>{ getitem 13559,1; }</t>
  </si>
  <si>
    <t>{ getitem 13560,1; }</t>
  </si>
  <si>
    <t>{ getitem 13561,1; }</t>
  </si>
  <si>
    <t>{ getitem 13562,1; }</t>
  </si>
  <si>
    <t>{ getitem 13563,1; }</t>
  </si>
  <si>
    <t>{ getitem 13564,1; }</t>
  </si>
  <si>
    <t>{ getitem 14508,1; }</t>
  </si>
  <si>
    <t>{ getitem 12925,30; }</t>
  </si>
  <si>
    <t>{ getitem 12926,30; }</t>
  </si>
  <si>
    <t>{ getitem 12932,30; }</t>
  </si>
  <si>
    <t>{ getitem 12933,30; }</t>
  </si>
  <si>
    <t>{ getitem 12934,30; }</t>
  </si>
  <si>
    <t>{ getitem 598,50; }</t>
  </si>
  <si>
    <t>{ getitem 599,50; }</t>
  </si>
  <si>
    <t>{ getitem 11500,50; }</t>
  </si>
  <si>
    <t>{ getitem 11501,50; }</t>
  </si>
  <si>
    <t>{ getitem 14509,20; }</t>
  </si>
  <si>
    <t>{ getitem 14510,20; }</t>
  </si>
  <si>
    <t>{ getitem 14511,20; }</t>
  </si>
  <si>
    <t>{ getitem 14512,1; }</t>
  </si>
  <si>
    <t>{ getitem 14513,1; }</t>
  </si>
  <si>
    <t>{ getitem 14514,1; }</t>
  </si>
  <si>
    <t>{ getitem 14515,1; }</t>
  </si>
  <si>
    <t>{ getitem 14516,1; }</t>
  </si>
  <si>
    <t>{ getitem 14517,10; getitem 7139,10; }</t>
  </si>
  <si>
    <t>{ getitem 14518,10; getitem 7139,10; }</t>
  </si>
  <si>
    <t>{ getitem 14519,10; getitem 7139,10; }</t>
  </si>
  <si>
    <t>{ getitem 14520,10; getitem 7139,10; }</t>
  </si>
  <si>
    <t>{ getitem 14587,5; getitem 1002,5; getitem 998,5; getitem 756,5; getitem 999,5; }</t>
  </si>
  <si>
    <t>{ getitem 14522,10; }</t>
  </si>
  <si>
    <t>{ getitem 14523,10; }</t>
  </si>
  <si>
    <t>{ getitem 14524,10; }</t>
  </si>
  <si>
    <t>{ getitem 14525,10; }</t>
  </si>
  <si>
    <t>{ getitem 14526,10; }</t>
  </si>
  <si>
    <t>{ getitem 14527,5; }</t>
  </si>
  <si>
    <t>{ getitem 13565,1; }</t>
  </si>
  <si>
    <t>{ getitem 13566,1; }</t>
  </si>
  <si>
    <t>{ getitem 13567,1; }</t>
  </si>
  <si>
    <t>{ getitem 13568,1; }</t>
  </si>
  <si>
    <t>{ getitem 14528,10; }</t>
  </si>
  <si>
    <t>{ getitem 12212,50; }</t>
  </si>
  <si>
    <t>{ getitem 12212,100; }</t>
  </si>
  <si>
    <t>{ getitem 12205,30; }</t>
  </si>
  <si>
    <t>{ getitem 12205,50; }</t>
  </si>
  <si>
    <t>{ getitem 12206,30; }</t>
  </si>
  <si>
    <t>{ getitem 12206,50; }</t>
  </si>
  <si>
    <t>{ getitem 12216,30; }</t>
  </si>
  <si>
    <t>{ getitem 12216,50; }</t>
  </si>
  <si>
    <t>{ getitem 12207,30; }</t>
  </si>
  <si>
    <t>{ getitem 12207,50; }</t>
  </si>
  <si>
    <t>{ getitem 12209,30; }</t>
  </si>
  <si>
    <t>{ getitem 12209,50; }</t>
  </si>
  <si>
    <t>{ getitem 12214,30; }</t>
  </si>
  <si>
    <t>{ getitem 12215,30; }</t>
  </si>
  <si>
    <t>{ getitem 12215,50; }</t>
  </si>
  <si>
    <t>{ getitem 12220,30; }</t>
  </si>
  <si>
    <t>{ getitem 12220,50; }</t>
  </si>
  <si>
    <t>{ getitem 12218,30; }</t>
  </si>
  <si>
    <t>{ getitem 12218,50; }</t>
  </si>
  <si>
    <t>{ getitem 12217,30; }</t>
  </si>
  <si>
    <t>{ getitem 12217,50; }</t>
  </si>
  <si>
    <t>{ getitem 12203,30; }</t>
  </si>
  <si>
    <t>{ getitem 12203,50; }</t>
  </si>
  <si>
    <t>{ getitem 12219,30; }</t>
  </si>
  <si>
    <t>{ getitem 12219,50; }</t>
  </si>
  <si>
    <t>{ getitem 12204,30; }</t>
  </si>
  <si>
    <t>{ getitem 12204,50; }</t>
  </si>
  <si>
    <t>{ getitem 12208,1; }</t>
  </si>
  <si>
    <t>{ getitem 12208,5; }</t>
  </si>
  <si>
    <t>{ getitem 7621,5; }</t>
  </si>
  <si>
    <t>{ getitem 7621,20; }</t>
  </si>
  <si>
    <t>{ getitem 12211,30; }</t>
  </si>
  <si>
    <t>{ getitem 12211,50; }</t>
  </si>
  <si>
    <t>{ getitem 12202,30; }</t>
  </si>
  <si>
    <t>{ getitem 12202,50; }</t>
  </si>
  <si>
    <t>{ getitem 12210,1; }</t>
  </si>
  <si>
    <t>{ getitem 12210,5; }</t>
  </si>
  <si>
    <t>{ getitem 12221,1; }</t>
  </si>
  <si>
    <t>{ getitem 12221,5; }</t>
  </si>
  <si>
    <t>{ getitem 7619,5; }</t>
  </si>
  <si>
    <t>{ getitem 7620,5; }</t>
  </si>
  <si>
    <t>{ getitem 2706,1; }</t>
  </si>
  <si>
    <t>{ getitem 13617,1; }</t>
  </si>
  <si>
    <t>{ getitem 13618,1; }</t>
  </si>
  <si>
    <t>{ getitem 13619,1; }</t>
  </si>
  <si>
    <t>{ getitem 13620,1; }</t>
  </si>
  <si>
    <t>{ getitem 14529,30; }</t>
  </si>
  <si>
    <t>{ getitem 14529,50; }</t>
  </si>
  <si>
    <t>{ getitem 14529,100; }</t>
  </si>
  <si>
    <t>{ getitem 14530,1; }</t>
  </si>
  <si>
    <t>{ getitem 14531,1; }</t>
  </si>
  <si>
    <t>{ getitem 13630,1; }</t>
  </si>
  <si>
    <t>{ getitem 13631,1; }</t>
  </si>
  <si>
    <t>{ getitem 13632,1; }</t>
  </si>
  <si>
    <t>{ getitem 13633,1; }</t>
  </si>
  <si>
    <t>{ getitem 12250,2; getitem 12251,2; getitem 12208,2; getitem 12215,15; getitem 12216,15; getitem 12211,1; getitem 7621,1; }</t>
  </si>
  <si>
    <t>{ getitem 12250,2; getitem 12255,2; getitem 12208,2; getitem 12215,15; getitem 12216,15; getitem 12211,1; getitem 7621,1; }</t>
  </si>
  <si>
    <t>{ getitem 12252,2; getitem 12253,2; getitem 12208,2; getitem 12215,15; getitem 12216,15; getitem 12211,1; getitem 7621,1; }</t>
  </si>
  <si>
    <t>{ getitem 12252,2; getitem 12255,2; getitem 12208,2; getitem 12215,15; getitem 12216,15; getitem 12211,1; getitem 7621,1; }</t>
  </si>
  <si>
    <t>{ getitem 12252,2; getitem 12250,2; getitem 12208,2; getitem 12215,15; getitem 12216,15; getitem 12211,1; getitem 7621,1; }</t>
  </si>
  <si>
    <t>{ getitem 12250,2; getitem 12251,2; getitem 12208,2; getitem 12215,15; getitem 12217,20; getitem 12211,1; getitem 7621,1; }</t>
  </si>
  <si>
    <t>{ getitem 12250,4; getitem 12251,4; getitem 12208,4; getitem 12215,30; getitem 12216,30; getitem 12211,2; getitem 7621,2; }</t>
  </si>
  <si>
    <t>{ getitem 12250,4; getitem 12255,4; getitem 12208,4; getitem 12215,30; getitem 12216,30; getitem 12211,2; getitem 7621,2; }</t>
  </si>
  <si>
    <t>{ getitem 12252,4; getitem 12253,4; getitem 12208,4; getitem 12215,30; getitem 12216,30; getitem 12211,2; getitem 7621,2; }</t>
  </si>
  <si>
    <t>{ getitem 12252,4; getitem 12255,4; getitem 12208,4; getitem 12215,30; getitem 12216,30; getitem 12211,2; getitem 7621,2; }</t>
  </si>
  <si>
    <t>{ getitem 12252,4; getitem 12250,4; getitem 12208,4; getitem 12215,30; getitem 12216,30; getitem 12211,2; getitem 7621,2; }</t>
  </si>
  <si>
    <t>{ getitem 12250,4; getitem 12251,4; getitem 12208,4; getitem 12215,30; getitem 12217,40; getitem 12211,2; getitem 7621,2; }</t>
  </si>
  <si>
    <t>{ rentitem 2686,1209600; }</t>
  </si>
  <si>
    <t>{ rentitem 5279,1209600; }</t>
  </si>
  <si>
    <t>{ rentitem 5280,1209600; }</t>
  </si>
  <si>
    <t>{ rentitem 5281,1209600; }</t>
  </si>
  <si>
    <t>{ getitem 7766,100; }</t>
  </si>
  <si>
    <t>{ getitem 7767,100; }</t>
  </si>
  <si>
    <t>{ rentitem 2369,604800; }</t>
  </si>
  <si>
    <t>{ rentitem 2428,604800; }</t>
  </si>
  <si>
    <t>{ rentitem 2533,604800; }</t>
  </si>
  <si>
    <t>{ rentitem 5306,604800; }</t>
  </si>
  <si>
    <t>{ getitem 14532,10; }</t>
  </si>
  <si>
    <t>{ getitem 14533,10; }</t>
  </si>
  <si>
    <t>{ getitem 7776,10; }</t>
  </si>
  <si>
    <t>{ getitem 14534,10; }</t>
  </si>
  <si>
    <t>{ getitem 14534,30; }</t>
  </si>
  <si>
    <t>{ getitem 14534,50; }</t>
  </si>
  <si>
    <t>{ getitem 14535,10; }</t>
  </si>
  <si>
    <t>{ getitem 14535,30; }</t>
  </si>
  <si>
    <t>{ getitem 14535,50; }</t>
  </si>
  <si>
    <t>{ getitem 14536,5; }</t>
  </si>
  <si>
    <t>{ getitem 14536,10; }</t>
  </si>
  <si>
    <t>{ getitem 14537,5; }</t>
  </si>
  <si>
    <t>{ getitem 14537,10; }</t>
  </si>
  <si>
    <t>{ getitem 14527,10; }</t>
  </si>
  <si>
    <t>{ getitem 5286,1; }</t>
  </si>
  <si>
    <t>{ getitem 5288,1; }</t>
  </si>
  <si>
    <t>{ getitem 5294,1; }</t>
  </si>
  <si>
    <t>{ getitem 5293,1; }</t>
  </si>
  <si>
    <t>{ getitem 7777,1; }</t>
  </si>
  <si>
    <t>{ getitem 7778,1; }</t>
  </si>
  <si>
    <t>{ getitem 7779,1; }</t>
  </si>
  <si>
    <t>{ getitem 7779,5; }</t>
  </si>
  <si>
    <t>{ getitem 7780,1; }</t>
  </si>
  <si>
    <t>{ getitem 7780,5; }</t>
  </si>
  <si>
    <t>{ getitem 14538,5; }</t>
  </si>
  <si>
    <t>{ getitem 14538,10; }</t>
  </si>
  <si>
    <t>{ getitem 14539,5; }</t>
  </si>
  <si>
    <t>{ getitem 14539,10; }</t>
  </si>
  <si>
    <t>{ getitem 14539,30; }</t>
  </si>
  <si>
    <t>{ getitem 14540,5; }</t>
  </si>
  <si>
    <t>{ getitem 14540,10; }</t>
  </si>
  <si>
    <t>{ getitem 14540,30; }</t>
  </si>
  <si>
    <t>{ getitem 14541,10; }</t>
  </si>
  <si>
    <t>{ getitem 14541,30; }</t>
  </si>
  <si>
    <t>{ getitem 14541,50; }</t>
  </si>
  <si>
    <t>{ getitem 14542,10; }</t>
  </si>
  <si>
    <t>{ getitem 14542,30; }</t>
  </si>
  <si>
    <t>{ getitem 14542,50; }</t>
  </si>
  <si>
    <t>{ getitem 14543,10; }</t>
  </si>
  <si>
    <t>{ getitem 14543,30; }</t>
  </si>
  <si>
    <t>{ getitem 14543,50; }</t>
  </si>
  <si>
    <t>{ getitem 14544,10; }</t>
  </si>
  <si>
    <t>{ getitem 14544,30; }</t>
  </si>
  <si>
    <t>{ getitem 14544,50; }</t>
  </si>
  <si>
    <t>{ getitem 14545,20; }</t>
  </si>
  <si>
    <t>{ getitem 510,50; }</t>
  </si>
  <si>
    <t>{ getitem 518,100; }</t>
  </si>
  <si>
    <t>{ getitem 713,500; }</t>
  </si>
  <si>
    <t>{ getitem 526,70; }</t>
  </si>
  <si>
    <t>{ getitem 2709,1; }</t>
  </si>
  <si>
    <t>{ getitem 7803,5; }</t>
  </si>
  <si>
    <t>{ getitem 7804,1; }</t>
  </si>
  <si>
    <t>{ rentitem 13407,604800; }</t>
  </si>
  <si>
    <t>{ rentitem 1424,604800; }</t>
  </si>
  <si>
    <t>{ rentitem 1628,604800; }</t>
  </si>
  <si>
    <t>{ rentitem 1537,604800; }</t>
  </si>
  <si>
    <t>{ rentitem 1378,604800; }</t>
  </si>
  <si>
    <t>{ rentitem 1273,604800; }</t>
  </si>
  <si>
    <t>{ rentitem 1567,604800; }</t>
  </si>
  <si>
    <t>{ rentitem 13408,604800; }</t>
  </si>
  <si>
    <t>{ rentitem 13409,604800; }</t>
  </si>
  <si>
    <t>{ rentitem 1274,604800; }</t>
  </si>
  <si>
    <t>{ rentitem 2535,1209600; }</t>
  </si>
  <si>
    <t>{ rentitem 5326,1209600; }</t>
  </si>
  <si>
    <t>{ rentitem 5327,1209600; }</t>
  </si>
  <si>
    <t>{ rentitem 5328,1209600; }</t>
  </si>
  <si>
    <t>{ rentitem 5329,1209600; }</t>
  </si>
  <si>
    <t>{ rentitem 5330,1209600; }</t>
  </si>
  <si>
    <t>{ rentitem 5331,1209600; }</t>
  </si>
  <si>
    <t>{ rentitem 2710,604800; }</t>
  </si>
  <si>
    <t>{ rentitem 2711,604800; }</t>
  </si>
  <si>
    <t>{ rentitem 13407,86400; }</t>
  </si>
  <si>
    <t>{ rentitem 1424,86400; }</t>
  </si>
  <si>
    <t>{ rentitem 1628,86400; }</t>
  </si>
  <si>
    <t>{ rentitem 1537,86400; }</t>
  </si>
  <si>
    <t>{ rentitem 1378,86400; }</t>
  </si>
  <si>
    <t>{ rentitem 1273,86400; }</t>
  </si>
  <si>
    <t>{ rentitem 1567,86400; }</t>
  </si>
  <si>
    <t>{ rentitem 13408,86400; }</t>
  </si>
  <si>
    <t>{ rentitem 13409,86400; }</t>
  </si>
  <si>
    <t>{ rentitem 1274,86400; }</t>
  </si>
  <si>
    <t>{ rentitem 2535,86400; }</t>
  </si>
  <si>
    <t>{ rentitem 5326,86400; }</t>
  </si>
  <si>
    <t>{ rentitem 5327,86400; }</t>
  </si>
  <si>
    <t>{ rentitem 5328,86400; }</t>
  </si>
  <si>
    <t>{ rentitem 5329,86400; }</t>
  </si>
  <si>
    <t>{ rentitem 5330,86400; }</t>
  </si>
  <si>
    <t>{ rentitem 5331,86400; }</t>
  </si>
  <si>
    <t>{ rentitem 2710,86400; }</t>
  </si>
  <si>
    <t>{ rentitem 2711,86400; }</t>
  </si>
  <si>
    <t>{ getitem 14546,10; }</t>
  </si>
  <si>
    <t>{ getitem 14547,10; }</t>
  </si>
  <si>
    <t>{ getitem 14548,10; }</t>
  </si>
  <si>
    <t>{ getitem 14549,10; }</t>
  </si>
  <si>
    <t>{ getitem 14550,10; }</t>
  </si>
  <si>
    <t>{ getitem 717,100; }</t>
  </si>
  <si>
    <t>Blue Potion Box</t>
  </si>
  <si>
    <t>{ getitem 11502,25; }</t>
  </si>
  <si>
    <t>{ getitem 14551,1; getitem 14554,1; getitem 14557,1; getitem 14560,1; getitem 14563,1; getitem 14566,1; }</t>
  </si>
  <si>
    <t>{ getitem 14552,1; getitem 14555,1; getitem 14558,1; getitem 14561,1; getitem 14564,1; getitem 14567,1; }</t>
  </si>
  <si>
    <t>{ getitem 14553,1; getitem 14556,1; getitem 14559,1; getitem 14562,1; getitem 14565,1; getitem 14568,1; }</t>
  </si>
  <si>
    <t>{ getitem 14569,10; }</t>
  </si>
  <si>
    <t>{ getitem 14570,10; }</t>
  </si>
  <si>
    <t>{ getitem 14571,10; }</t>
  </si>
  <si>
    <t>{ getitem 14572,10; }</t>
  </si>
  <si>
    <t>{ getitem 14573,10; }</t>
  </si>
  <si>
    <t>{ getitem 14574,10; }</t>
  </si>
  <si>
    <t>{ getitem 7821,10; }</t>
  </si>
  <si>
    <t>{ getitem 7822,10; }</t>
  </si>
  <si>
    <t>{ getitem 7823,10; }</t>
  </si>
  <si>
    <t>{ getitem 7824,10; }</t>
  </si>
  <si>
    <t>{ getitem 682,1; getitem 12123,1; getitem 12122,1; }</t>
  </si>
  <si>
    <t>{ getitem 683,1; getitem 12123,1; getitem 12122,1; }</t>
  </si>
  <si>
    <t>{ getitem 12118,1; getitem 12119,1; }</t>
  </si>
  <si>
    <t>{ getitem 12120,1; getitem 12121,1; }</t>
  </si>
  <si>
    <t>{ sc_start SC_INCSTR,60000,5; sc_start SC_INCAGI,60000,5; sc_start SC_INCVIT,60000,5; }</t>
  </si>
  <si>
    <t>{ sc_start SC_INCINT,60000,5; sc_start SC_INCLUK,60000,5; sc_start SC_INCDEX,60000,5; }</t>
  </si>
  <si>
    <t>{ sc_start SC_INCAGI,60000,5; sc_start SC_INCVIT,60000,5; sc_start SC_INCDEX,60000,5; }</t>
  </si>
  <si>
    <t>{ sc_start SC_INCINT,60000,5; sc_start SC_INCVIT,60000,5; sc_start SC_INCDEX,60000,5; }</t>
  </si>
  <si>
    <t>{ getitem 14581,5; }</t>
  </si>
  <si>
    <t>{ getitem 14581,10; }</t>
  </si>
  <si>
    <t>{ getitem 12250,1; }</t>
  </si>
  <si>
    <t>{ getitem 12251,1; }</t>
  </si>
  <si>
    <t>{ getitem 12252,1; }</t>
  </si>
  <si>
    <t>{ getitem 12253,1; }</t>
  </si>
  <si>
    <t>{ getitem 12254,1; }</t>
  </si>
  <si>
    <t>{ getitem 12255,1; }</t>
  </si>
  <si>
    <t>{ getitem 12249,1; }</t>
  </si>
  <si>
    <t>{ getitem 14532,1; }</t>
  </si>
  <si>
    <t>{ getitem 7825,1; }</t>
  </si>
  <si>
    <t>{ getitem 14582,5; }</t>
  </si>
  <si>
    <t>{ getitem 14582,10; }</t>
  </si>
  <si>
    <t>{ getitem 14583,5; }</t>
  </si>
  <si>
    <t>{ getitem 14583,10; }</t>
  </si>
  <si>
    <t>{ getitem 14584,5; }</t>
  </si>
  <si>
    <t>{ getitem 14584,10; }</t>
  </si>
  <si>
    <t>{ getitem 14585,5; }</t>
  </si>
  <si>
    <t>{ getitem 14585,10; }</t>
  </si>
  <si>
    <t>{ getitem 14586,5; }</t>
  </si>
  <si>
    <t>{ getitem 14586,10; }</t>
  </si>
  <si>
    <t>{ getitem 2734,1; }</t>
  </si>
  <si>
    <t>{ getitem 2735,1; }</t>
  </si>
  <si>
    <t>{ getitem 12208,4; }</t>
  </si>
  <si>
    <t>{ getitem 12208,2; getitem 12215,15; getitem 12216,15; }</t>
  </si>
  <si>
    <t>{ getitem 14521,10; getitem 1002,10; getitem 998,10; getitem 756,10; getitem 999,10; }</t>
  </si>
  <si>
    <t>{ rentitem 5314,604800; }</t>
  </si>
  <si>
    <t>{ rentitem 5315,604800; }</t>
  </si>
  <si>
    <t>{ getitem 5210,1; }</t>
  </si>
  <si>
    <t>{ getitem 5099,1; }</t>
  </si>
  <si>
    <t>{ getitem 5214,1; }</t>
  </si>
  <si>
    <t>{ getitem 5283,1; }</t>
  </si>
  <si>
    <t>{ getitem 7622,1; }</t>
  </si>
  <si>
    <t>{ getitem 4327,1; getitem 4309,1; getitem 4325,1; getitem 4208,1; getitem 4258,1; getitem 4191,1; }</t>
  </si>
  <si>
    <t>{ getitem 4185,1; getitem 4312,1; getitem 4217,1; getitem 4280,1; getitem 4293,1; }</t>
  </si>
  <si>
    <t>{ getitem 4297,1; getitem 4234,1; getitem 4199,1; getitem 4178,1; getitem 4252,1; }</t>
  </si>
  <si>
    <t>{ getitem 4319,1; getitem 4331,1; getitem 4220,1; getitem 4311,1; getitem 4246,1; }</t>
  </si>
  <si>
    <t>{ getitem 4230,1; getitem 4210,1; getitem 4257,1; getitem 4172,1; getitem 4272,1; }</t>
  </si>
  <si>
    <t>{ getitem 4206,1; getitem 4281,1; getitem 4186,1; getitem 4233,1; getitem 4321,1; }</t>
  </si>
  <si>
    <t>{ getitem 4244,1; getitem 4299,1; getitem 4313,1; getitem 4229,1; }</t>
  </si>
  <si>
    <t>{ getitem 4218,1; getitem 4269,1; }</t>
  </si>
  <si>
    <t>{ getitem 4237,1; getitem 4238,1; }</t>
  </si>
  <si>
    <t>{ getitem 4193,1; getitem 4294,1; }</t>
  </si>
  <si>
    <t>{ getitem 4127,1; getitem 4166,1; }</t>
  </si>
  <si>
    <t>{ getitem 4076,4; }</t>
  </si>
  <si>
    <t>{ getitem 4024,4; }</t>
  </si>
  <si>
    <t>{ getitem 4055,4; }</t>
  </si>
  <si>
    <t>{ getitem 4017,4; }</t>
  </si>
  <si>
    <t>{ getitem 4057,4; }</t>
  </si>
  <si>
    <t>{ getitem 4020,4; }</t>
  </si>
  <si>
    <t>{ getitem 4104,4; }</t>
  </si>
  <si>
    <t>{ getitem 985,10; }</t>
  </si>
  <si>
    <t>{ getitem 984,10; }</t>
  </si>
  <si>
    <t>{ getitem 12114,10; }</t>
  </si>
  <si>
    <t>{ getitem 12115,10; }</t>
  </si>
  <si>
    <t>{ getitem 12117,10; }</t>
  </si>
  <si>
    <t>{ getitem 12116,10; }</t>
  </si>
  <si>
    <t>{ getitem 7229,2; getitem 569,300; getitem 504,20; getitem 505,20; getitem 7060,30; getitem 2403,1; getitem 5039,1; getitem 2503,1; getitem 2307,1; getitem 616,1; getitem 603,1; getitem 617,1; getitem 610,5; getitem 604,5; }</t>
  </si>
  <si>
    <t>{ getitem 12276,5; }</t>
  </si>
  <si>
    <t>{ getitem 12277,5; }</t>
  </si>
  <si>
    <t>{ getitem 12278,5; }</t>
  </si>
  <si>
    <t>{ getitem 12276,10; }</t>
  </si>
  <si>
    <t>{ getitem 12277,10; }</t>
  </si>
  <si>
    <t>{ getitem 12278,10; }</t>
  </si>
  <si>
    <t>{ getitem 5380,1; }</t>
  </si>
  <si>
    <t>{ getitem 5381,1; }</t>
  </si>
  <si>
    <t>{ getitem 5382,1; }</t>
  </si>
  <si>
    <t>{ getitem 12208,10; getitem 12209,10; getitem 12210,10; }</t>
  </si>
  <si>
    <t>{ getitem 5230,1; getitem 5231,1; getitem 5232,1; getitem 5233,1; getitem 5234,1; }</t>
  </si>
  <si>
    <t>{ getitem 12208,5; getitem 12209,5; getitem 12210,5; }</t>
  </si>
  <si>
    <t>{ getitem 5227,1; getitem 5228,1; getitem 5229,1; }</t>
  </si>
  <si>
    <t>{ getitem 7621,1; getitem 12210,1; getitem 12221,1; getitem 12214,3; }</t>
  </si>
  <si>
    <t>{ getitem 12204,10; getitem 12205,10; getitem 12206,10; }</t>
  </si>
  <si>
    <t>{ getitem 14588,10; }</t>
  </si>
  <si>
    <t>{ getitem 14589,10; }</t>
  </si>
  <si>
    <t>{ getitem 14590,10; }</t>
  </si>
  <si>
    <t>{ rentitem 12287,604800; }</t>
  </si>
  <si>
    <t>{ rentitem 12288,604800; }</t>
  </si>
  <si>
    <t>{ rentitem 12289,604800; }</t>
  </si>
  <si>
    <t>{ getitem 5372,1; }</t>
  </si>
  <si>
    <t>{ getitem 5374,1; }</t>
  </si>
  <si>
    <t>{ getitem 5376,1; }</t>
  </si>
  <si>
    <t>{ getitem 5377,1; }</t>
  </si>
  <si>
    <t>{ getitem 5378,1; }</t>
  </si>
  <si>
    <t>{ getitem 5373,1; }</t>
  </si>
  <si>
    <t>{ getitem 5375,1; }</t>
  </si>
  <si>
    <t>Year_Of_Mouse_Scroll</t>
  </si>
  <si>
    <t>... GoodLuck Scroll</t>
  </si>
  <si>
    <t>{ getitem 4371,1; getitem 4311,1; getitem 4319,1; getitem 4331,1; }</t>
  </si>
  <si>
    <t>{ getitem 4281,1; getitem 4233,1; getitem 4343,1; getitem 4186,1; getitem 4036,1; }</t>
  </si>
  <si>
    <t>{ getitem 4039,1; getitem 4210,1; getitem 4257,1; getitem 4230,1; getitem 4348,1; }</t>
  </si>
  <si>
    <t>{ getitem 4297,1; getitem 4234,1; getitem 4178,1; getitem 4381,1; getitem 4252,1; }</t>
  </si>
  <si>
    <t>{ getitem 4382,1; getitem 4258,1; getitem 4325,1; getitem 4208,1; getitem 4327,1; }</t>
  </si>
  <si>
    <t>{ getitem 4312,1; getitem 4332,1; getitem 4185,1; getitem 4293,1; }</t>
  </si>
  <si>
    <t>{ getitem 4345,4; }</t>
  </si>
  <si>
    <t>{ getitem 4350,4; }</t>
  </si>
  <si>
    <t>{ getitem 4380,4; }</t>
  </si>
  <si>
    <t>{ getitem 4388,4; }</t>
  </si>
  <si>
    <t>{ getitem 4335,4; }</t>
  </si>
  <si>
    <t>{ getitem 5325,1; }</t>
  </si>
  <si>
    <t>{ getitem 5187,1; }</t>
  </si>
  <si>
    <t>{ getitem 5313,1; }</t>
  </si>
  <si>
    <t>{ getitem 14591,100; }</t>
  </si>
  <si>
    <t>{ getitem 14009,1; }</t>
  </si>
  <si>
    <t>{ getitem 14010,1; }</t>
  </si>
  <si>
    <t>{ getitem 14011,1; }</t>
  </si>
  <si>
    <t>Brazil Swordsman Package</t>
  </si>
  <si>
    <t>{ getitem 2317,1; getitem 2106,1; getitem 2406,1; getitem 2506,1; getitem 4003,1; getitem 4133,1; getitem 2607,2; getitem 2229,1; getitem 2266,1; }</t>
  </si>
  <si>
    <t>Brazil Magician Package</t>
  </si>
  <si>
    <t>{ getitem 2322,1; getitem 2102,1; getitem 2104,1; getitem 2504,1; getitem 4003,1; getitem 4077,1; getitem 2607,2; getitem 5027,1; }</t>
  </si>
  <si>
    <t>Brazil Acolyte Package</t>
  </si>
  <si>
    <t>{ getitem 2326,1; getitem 2104,1; getitem 2404,1; getitem 2504,1; getitem 4003,1; getitem 4100,1; getitem 2607,2; getitem 2217,1; }</t>
  </si>
  <si>
    <t>Brazil Archer package</t>
  </si>
  <si>
    <t>{ getitem 2331,1; getitem 1716,1; getitem 2406,1; getitem 2504,1; getitem 4064,1; getitem 4102,1; getitem 2607,2; getitem 2285,1; }</t>
  </si>
  <si>
    <t>Brazil Merchant Package</t>
  </si>
  <si>
    <t>{ getitem 2315,1; getitem 2104,1; getitem 2406,1; getitem 2506,1; getitem 4003,1; getitem 4133,1; getitem 2607,2; getitem 5021,1; }</t>
  </si>
  <si>
    <t>Brazil Thief Package</t>
  </si>
  <si>
    <t>{ getitem 2336,1; getitem 2104,1; getitem 2406,1; getitem 2506,1; getitem 4097,1; getitem 4102,1; getitem 2607,2; getitem 2274,1; }</t>
  </si>
  <si>
    <t>{ rentitem 13109,604800; }</t>
  </si>
  <si>
    <t>{ rentitem 13170,604800; }</t>
  </si>
  <si>
    <t>{ rentitem 2741,604800; }</t>
  </si>
  <si>
    <t>{ rentitem 2384,604800; }</t>
  </si>
  <si>
    <t>{ rentitem 2385,604800; }</t>
  </si>
  <si>
    <t>{ rentitem 2132,604800; }</t>
  </si>
  <si>
    <t>{ rentitem 2543,604800; }</t>
  </si>
  <si>
    <t>{ rentitem 2439,604800; }</t>
  </si>
  <si>
    <t>{ rentitem 5391,604800; }</t>
  </si>
  <si>
    <t>{ getitem 7623,1; }</t>
  </si>
  <si>
    <t>{ getitem 554,5; }</t>
  </si>
  <si>
    <t>{ getitem 5340,1; }</t>
  </si>
  <si>
    <t>{ getitem 5341,1; }</t>
  </si>
  <si>
    <t>{ getitem 5342,1; }</t>
  </si>
  <si>
    <t>{ getitem 5343,1; }</t>
  </si>
  <si>
    <t>{ getitem 5344,1; }</t>
  </si>
  <si>
    <t>{ getitem 5345,1; }</t>
  </si>
  <si>
    <t>{ rentitem 5394,86400;}</t>
  </si>
  <si>
    <t>{ rentitem 2742,86400; }</t>
  </si>
  <si>
    <t>{ getitem 998,10; }</t>
  </si>
  <si>
    <t>{ getitem 999,10; }</t>
  </si>
  <si>
    <t>{ getitem 1003,10; }</t>
  </si>
  <si>
    <t>{ getitem 678,30; }</t>
  </si>
  <si>
    <t>{ rentitem 12304,604800; }</t>
  </si>
  <si>
    <t>{ rentitem 12305,604800; }</t>
  </si>
  <si>
    <t>{ rentitem 12306,604800; }</t>
  </si>
  <si>
    <t>{ rentitem 12307,604800; }</t>
  </si>
  <si>
    <t>{ rentitem 12308,604800; }</t>
  </si>
  <si>
    <t>{ rentitem 12309,604800; }</t>
  </si>
  <si>
    <t>{ rentitem 12304,2592000; }</t>
  </si>
  <si>
    <t>{ rentitem 12305,2592000; }</t>
  </si>
  <si>
    <t>{ rentitem 12306,2592000; }</t>
  </si>
  <si>
    <t>{ rentitem 12307,2592000; }</t>
  </si>
  <si>
    <t>{ rentitem 12308,2592000; }</t>
  </si>
  <si>
    <t>{ rentitem 12309,2592000; }</t>
  </si>
  <si>
    <t>{ getitem 756,5; }</t>
  </si>
  <si>
    <t>{ getitem 756,50; }</t>
  </si>
  <si>
    <t>{ getitem 7135,10; getitem 7136,10; }</t>
  </si>
  <si>
    <t>{ getitem 14592,10; }</t>
  </si>
  <si>
    <t>{ getitem 5098,1; }</t>
  </si>
  <si>
    <t>{ getitem 5137,1; }</t>
  </si>
  <si>
    <t>{ getitem 12016,5; }</t>
  </si>
  <si>
    <t>{ getitem 12016,10; }</t>
  </si>
  <si>
    <t>{ getitem 14522,100; }</t>
  </si>
  <si>
    <t>{ getitem 14522,500; }</t>
  </si>
  <si>
    <t>{ getitem 12212,500; }</t>
  </si>
  <si>
    <t>{ getitem 14523,100; }</t>
  </si>
  <si>
    <t>{ getitem 14523,500; }</t>
  </si>
  <si>
    <t>{ getitem 11503,25; getitem 11504,10; }</t>
  </si>
  <si>
    <t>{ getitem 11503,50; getitem 11504,20; }</t>
  </si>
  <si>
    <t>{ getitem 11503,100; getitem 11504,50; }</t>
  </si>
  <si>
    <t>{ getitem 678,10; }</t>
  </si>
  <si>
    <t>{ getitem 678,5; }</t>
  </si>
  <si>
    <t>{ rentitem 13915,2592000; }</t>
  </si>
  <si>
    <t>{ rentitem 13916,2592000; }</t>
  </si>
  <si>
    <t>{ rentitem 13917,2592000; }</t>
  </si>
  <si>
    <t>{ rentitem 13107,604800; }</t>
  </si>
  <si>
    <t>{ getitem 14521,5; getitem 1002,5; getitem 998,5; getitem 756,5; getitem 999,5; }</t>
  </si>
  <si>
    <t>{ getitem 5324,1; }</t>
  </si>
  <si>
    <t>{ getitem 5255,1; }</t>
  </si>
  <si>
    <t>{ rentitem 5286,1209600; }</t>
  </si>
  <si>
    <t>{ rentitem 5288,1209600; }</t>
  </si>
  <si>
    <t>{ rentitem 5294,1209600; }</t>
  </si>
  <si>
    <t>{ rentitem 5293,1209600; }</t>
  </si>
  <si>
    <t>{ getitem 7776,1; }</t>
  </si>
  <si>
    <t>{ getitem 12217,10; getitem 523,10; }</t>
  </si>
  <si>
    <t>{ getitem 12217,30; getitem 523,30; }</t>
  </si>
  <si>
    <t>{ getitem 12217,50; getitem 523,50; }</t>
  </si>
  <si>
    <t>{ getitem 14593,10; }</t>
  </si>
  <si>
    <t>{ getitem 14593,30; }</t>
  </si>
  <si>
    <t>{ getitem 14593,50; }</t>
  </si>
  <si>
    <t>{ getitem 14594,10; }</t>
  </si>
  <si>
    <t>{ getitem 14594,30; }</t>
  </si>
  <si>
    <t>{ getitem 14594,50; }</t>
  </si>
  <si>
    <t>{ rentitem 1638,604800; }</t>
  </si>
  <si>
    <t>{ rentitem 2752,604800; }</t>
  </si>
  <si>
    <t>{ getitem 5151,1; }</t>
  </si>
  <si>
    <t>{ getitem 607,10; }</t>
  </si>
  <si>
    <t>{ getitem 604,10; }</t>
  </si>
  <si>
    <t>{ getitem 604,25; }</t>
  </si>
  <si>
    <t>{ getitem 12208,2; }</t>
  </si>
  <si>
    <t>{ getitem 12202,20; }</t>
  </si>
  <si>
    <t>{ getitem 12203,20; }</t>
  </si>
  <si>
    <t>{ getitem 12207,20; }</t>
  </si>
  <si>
    <t>{ getitem 12204,20; }</t>
  </si>
  <si>
    <t>{ getitem 12205,20; }</t>
  </si>
  <si>
    <t>{ getitem 12206,20; }</t>
  </si>
  <si>
    <t>{ getitem 2753,1; }</t>
  </si>
  <si>
    <t>{ getitem 2754,1; }</t>
  </si>
  <si>
    <t>{ getitem 2755,1; }</t>
  </si>
  <si>
    <t>{ getitem 2756,1; }</t>
  </si>
  <si>
    <t>{ getitem 2757,1; }</t>
  </si>
  <si>
    <t>{ getitem 2758,1; }</t>
  </si>
  <si>
    <t>{ getitem 2759,1; }</t>
  </si>
  <si>
    <t>{ getitem 2760,1; }</t>
  </si>
  <si>
    <t>{ getitem 2761,1; }</t>
  </si>
  <si>
    <t>{ getitem 2762,1; }</t>
  </si>
  <si>
    <t>Mini_Heart_Magic Powder Box</t>
  </si>
  <si>
    <t>{ getitem 1638,1; }</t>
  </si>
  <si>
    <t>{ getitem 2752,1; }</t>
  </si>
  <si>
    <t>{ getitem 714,1; }</t>
  </si>
  <si>
    <t>{ getitem 6026,1; }</t>
  </si>
  <si>
    <t>{ getitem 2548,1; }</t>
  </si>
  <si>
    <t>{ getitem 2137,1; }</t>
  </si>
  <si>
    <t>{ getitem 2763,1; }</t>
  </si>
  <si>
    <t>{ getitem 1019,30; getitem 999,10; getitem 1011,10; getitem 984,5; }</t>
  </si>
  <si>
    <t>{ getitem 984,1; getitem 985,1; getitem 7049,30; getitem 717,5; getitem 716,5; getitem 715,5; }</t>
  </si>
  <si>
    <t>{ getitem 6046,1; }</t>
  </si>
  <si>
    <t>{ getitem 6047,1; }</t>
  </si>
  <si>
    <t>{ getitem 6050,1; }</t>
  </si>
  <si>
    <t>{ getitem 6050,5; }</t>
  </si>
  <si>
    <t>{ getitem 6050,10; }</t>
  </si>
  <si>
    <t>{ getitem 5420,1; }</t>
  </si>
  <si>
    <t>{ getitem 5421,1; }</t>
  </si>
  <si>
    <t>{ getitem 5397,1; }</t>
  </si>
  <si>
    <t>Phreeoni_Scroll_Box</t>
  </si>
  <si>
    <t>{ getitem 14597,10; }</t>
  </si>
  <si>
    <t>{ getitem 14598,10; }</t>
  </si>
  <si>
    <t>{ getitem 5462,1; }</t>
  </si>
  <si>
    <t>{ getitem 5463,1; }</t>
  </si>
  <si>
    <t>{ getitem 14600,20; }</t>
  </si>
  <si>
    <t>{ getitem 14600,50; }</t>
  </si>
  <si>
    <t>{ getitem 14601,20; }</t>
  </si>
  <si>
    <t>{ getitem 14601,50; }</t>
  </si>
  <si>
    <t>{ getitem 1383,1; }</t>
  </si>
  <si>
    <t>{ getitem 12350,1; }</t>
  </si>
  <si>
    <t>{ getitem 12351,1; }</t>
  </si>
  <si>
    <t>{ getitem 5490,1; }</t>
  </si>
  <si>
    <t>{ getitem 7945,1; }</t>
  </si>
  <si>
    <t>{ getitem 5496,1; }</t>
  </si>
  <si>
    <t>{ getitem 5497,1; }</t>
  </si>
  <si>
    <t>{ getitem 5501,1; }</t>
  </si>
  <si>
    <t>{ getitem 5502,1; }</t>
  </si>
  <si>
    <t>{ getitem 5503,1; }</t>
  </si>
  <si>
    <t>{ getitem 5504,1; }</t>
  </si>
  <si>
    <t>{ getitem 5505,1; }</t>
  </si>
  <si>
    <t>{ unitskilluseid getcharid(3),"AM_CP_HELM",5; }</t>
  </si>
  <si>
    <t>{ unitskilluseid getcharid(3),"AM_CP_SHIELD",5; }</t>
  </si>
  <si>
    <t>{ unitskilluseid getcharid(3),"AM_CP_ARMOR",5; }</t>
  </si>
  <si>
    <t>{ unitskilluseid getcharid(3),"AM_CP_WEAPON",5; }</t>
  </si>
  <si>
    <t>{ unitskilluseid getcharid(3),"BS_REPAIRWEAPON",1; }</t>
  </si>
  <si>
    <t>{ percentheal 0,100; }</t>
  </si>
  <si>
    <t>{ callfunc "F_CashDungeon",1; }</t>
  </si>
  <si>
    <t>{ specialeffect2 EF_HEAL3; sc_start4 SC_S_LIFEPOTION,600000,-5,5,0,0; }</t>
  </si>
  <si>
    <t>{ specialeffect2 EF_HEAL3; sc_start4 SC_L_LIFEPOTION,600000,-7,4,0,0; }</t>
  </si>
  <si>
    <t>{ specialeffect2 EF_MAGICALATTHIT; sc_start SC_INCCRI,300000,30; }</t>
  </si>
  <si>
    <t>{ specialeffect2 EF_LIGHTSPHERE; sc_start SC_INCHEALRATE,1800000,20; }</t>
  </si>
  <si>
    <t>{ specialeffect2 EF_BENEDICTIO; sc_start4 SC_ELEMENTALCHANGE,1800000,1,Ele_Holy,1,0; }</t>
  </si>
  <si>
    <t>{ callfunc "F_CashDungeon",2; }</t>
  </si>
  <si>
    <t>{ itemskill "CASH_BLESSING",10; }</t>
  </si>
  <si>
    <t>{ itemskill "CASH_INCAGI",10; }</t>
  </si>
  <si>
    <t>{ itemskill "CASH_ASSUMPTIO",5; }</t>
  </si>
  <si>
    <t>{ getrandgroupitem(IG_Pierre_Treasurebox),1; getrandgroupitem(IG_Pierre_Treasurebox),1; getrandgroupitem(IG_Pierre_Treasurebox),1; getrandgroupitem(IG_Pierre_Treasurebox),1; getrandgroupitem(IG_Pierre_Treasurebox),1; getrandgroupitem(IG_Pierre_Treasurebox),1; }</t>
  </si>
  <si>
    <t>{ sc_start2 SC_ITEMSCRIPT,180000,4121,SI_FOODHIT; }</t>
  </si>
  <si>
    <t>{ sc_start2 SC_ITEMSCRIPT,60000,4047,SI_ARMOR_PROPERTY; }</t>
  </si>
  <si>
    <t>{ sc_start2 SC_ITEMSCRIPT,180000,4302,SI_MVPCARD_TAOGUNKA; }</t>
  </si>
  <si>
    <t>{ sc_start2 SC_ITEMSCRIPT,180000,4132,SI_MVPCARD_MISTRESS; }</t>
  </si>
  <si>
    <t>{ sc_start2 SC_ITEMSCRIPT,60000,4143,SI_MVPCARD_ORCHERO; }</t>
  </si>
  <si>
    <t>{ sc_start2 SC_ITEMSCRIPT,180000,4135,SI_MVPCARD_ORCLORD; }</t>
  </si>
  <si>
    <t>{ bonus bStr,1; bonus bMdef,3; bonus2 bIgnoreDefRaceRate,RC_DemiHuman,10; bonus2 bIgnoreDefRaceRate,RC_Player,10; bonus2 bIgnoreDefRaceRate,RC_Brute,10; bonus3 bAutoSpellWhenHit,"NPC_WIDEBLEEDING",1,10; }</t>
  </si>
  <si>
    <t>{ bonus bMdef,1; bonus bStr,2; bonus bMaxHP,200; }</t>
  </si>
  <si>
    <t>{ bonus bMdef,1; bonus2 bSubDefEle,Ele_Fire,5; }</t>
  </si>
  <si>
    <t>{ bonus bMaxHP,100; bonus bMaxSP,10; }</t>
  </si>
  <si>
    <t>{ bonus bMaxHP,200; bonus bMaxSP,20; }</t>
  </si>
  <si>
    <t>{ bonus bMaxHP,300; bonus bMaxSP,30; bonus bMdef,5; }</t>
  </si>
  <si>
    <t>{ bonus bFixedCastrate,-3; bonus bHealPower,5; }</t>
  </si>
  <si>
    <t>{ bonus bMdef,5; bonus bMaxHPrate,3; }</t>
  </si>
  <si>
    <t>{ bonus bDex,1; bonus bMaxHPrate,3; }</t>
  </si>
  <si>
    <t>{ bonus bAgi,1; bonus bMaxHPrate,3; }</t>
  </si>
  <si>
    <t>{ bonus bStr,4; bonus bInt,4; bonus bMdef,3; bonus2 bSubEle,Ele_Water,20; }</t>
  </si>
  <si>
    <t>{ bonus bMdef,10; bonus bMaxHP,20*BaseLevel; bonus bMaxSP,5*BaseLevel; bonus2 bAddClass,Class_All,5; bonus bMatkRate,5; bonus bUnbreakableArmor,1; bonus bNoKnockback,0; }</t>
  </si>
  <si>
    <t>{ bonus bDefEle,Ele_Wind; bonus bMdef,10; bonus bInt,1; bonus2 bSkillVariableCast,"WZ_VERMILION",-3000; if(readparam(bInt)&gt;=120){ bonus bInt,1; } }</t>
  </si>
  <si>
    <t>{ bonus bDefEle,Ele_Water; bonus bMdef,10; bonus bInt,1; bonus2 bSkillVariableCast,"WZ_STORMGUST",-3000; if(readparam(bInt)&gt;=120){ bonus bInt,1; } }</t>
  </si>
  <si>
    <t>{ bonus bDefEle,Ele_Fire; bonus bMdef,10; bonus bInt,1; bonus2 bSkillVariableCast,"WZ_METEOR",-3000; if(readparam(bInt)&gt;=120){ bonus bInt,1; } }</t>
  </si>
  <si>
    <t>{ bonus bDefEle,Ele_Earth; bonus bMdef,10; bonus bInt,1; bonus2 bSkillVariableCast,"WZ_HEAVENDRIVE",-3000; if(readparam(bInt)&gt;=120){ bonus bInt,1; } }</t>
  </si>
  <si>
    <t>{ bonus bDefEle,Ele_Holy; bonus bMdef,10; bonus bInt,1; bonus2 bSkillUseSP,"AB_CLEMENTIA",50; }</t>
  </si>
  <si>
    <t>{ bonus bDefEle,Ele_Dark; bonus bMdef,10; bonus bStr,2; bonus bInt,1; bonus2 bSubRace,RC_All,-10; bonus2 bSubRace,RC_Undead,20; bonus2 bSubRace,RC_Demon,20; }</t>
  </si>
  <si>
    <t>{ bonus bMdef,5; bonus bMaxHP,500; bonus bMaxSP,50; bonus bStr,1; bonus bInt,1; bonus bDex,1; }</t>
  </si>
  <si>
    <t>{ bonus bMdef,10; bonus2 bResEff,Eff_Stun,1500; bonus2 bResEff,Eff_Freeze,1500; bonus2 bSubClass,Class_All,5; }</t>
  </si>
  <si>
    <t>{ bonus bAllStats,1; bonus bMaxHP,150; bonus bMaxSP,150; bonus2 bResEff,Eff_Stone,9000; bonus2 bResEff,Eff_Freeze,9000; bonus2 bResEff,Eff_Stun,9000; bonus2 bResEff,Eff_Sleep,9000; bonus2 bResEff,Eff_Silence,9000; bonus2 bResEff,Eff_Curse,9000; bonus2 bResEff,Eff_Confusion,9000; bonus2 bResEff,Eff_Blind,9000; bonus2 bResEff,Eff_Poison,9000; bonus2 bResEff,Eff_Bleeding,9000; }</t>
  </si>
  <si>
    <t>{ bonus bMdef,10; bonus bMaxHPrate,getrefine(); bonus2 bSubRace,RC_DemiHuman,5; bonus2 bSubRace,RC_Player,5; bonus2 bSubEle,Ele_Neutral,5; }</t>
  </si>
  <si>
    <t>{ bonus bMdef,10; bonus bBaseAtk,20; bonus bFlee,17; }</t>
  </si>
  <si>
    <t>{ bonus bLuk,3; bonus3 bAutoSpell,"ASC_METEORASSAULT",max(getskilllv("ASC_METEORASSAULT"),1),20; }</t>
  </si>
  <si>
    <t>{ bonus bStr,2; bonus bInt,2; }</t>
  </si>
  <si>
    <t>{ .@r = getrefine(); .@rate = min(.@r,10); bonus bHit,.@rate; bonus bFlee,.@rate; }</t>
  </si>
  <si>
    <t>{ bonus bMdef,3; bonus2 bSubEle,Ele_Neutral,7; bonus bMaxHPrate,5; bonus bFlee,5; }</t>
  </si>
  <si>
    <t>{ .@r = getrefine(); bonus bLongAtkRate,.@r*2; bonus bFlee,.@r; }</t>
  </si>
  <si>
    <t>{ bonus bInt,2; bonus bBaseAtk,getrefine()*3; }</t>
  </si>
  <si>
    <t>{ bonus bDex,1; bonus bMaxSP,30; }</t>
  </si>
  <si>
    <t>{ bonus bMdef,5; bonus2 bSubRace,RC_DemiHuman,2; bonus2 bSubRace,RC_Player,2; .@r = getrefine(); if(.@r&gt;5) { bonus bHealpower2,12; bonus bAddItemHealRate,12; } if(.@r&gt;8) { bonus bMaxHPrate,25; } }</t>
  </si>
  <si>
    <t>{ bonus bMdef,10; bonus2 bSubRace,RC_DemiHuman,2; bonus2 bSubRace,RC_Player,2; .@r = getrefine(); if(.@r&gt;5) { bonus bFlee2,5; bonus bLongAtkDef,20; } if(.@r&gt;8) { bonus bMaxHPrate,15; } }</t>
  </si>
  <si>
    <t>{ bonus bMdef,20; bonus2 bSubRace,RC_DemiHuman,2; bonus2 bSubRace,RC_Player,2; .@r = getrefine(); if(.@r&gt;5) { bonus bFlee,5; bonus bLongAtkDef,15; } if(.@r&gt;8) { bonus bMaxHP,1000; bonus bMaxSP,100; } }</t>
  </si>
  <si>
    <t>{ bonus bStr,4; bonus bInt,4; bonus bVit,4; bonus bDex,4; bonus bAgi,4; bonus bLuk,4; }</t>
  </si>
  <si>
    <t>{ bonus2 bSubClass,Class_Boss,getrefine()/2; bonus bAllStats,1; }</t>
  </si>
  <si>
    <t>{ bonus2 bSubClass,Class_Boss,getrefine()/2; bonus bAllStats,2; }</t>
  </si>
  <si>
    <t>{ bonus bAgi,1+(getrefine()/3); }</t>
  </si>
  <si>
    <t>{ bonus bMaxHPrate,15; bonus bMaxSPrate,-30; }</t>
  </si>
  <si>
    <t>{ bonus bAgi,1; bonus4 bAutoSpellWhenHit,"KO_ZANZOU",1,50,1; }</t>
  </si>
  <si>
    <t>{ bonus bAgi,1+(getrefine()/2); }</t>
  </si>
  <si>
    <t>{ bonus bAllStats,1; if(BaseClass==Job_Mage||BaseClass==Job_Archer||BaseClass==Job_Acolyte) bonus2 bResEff,Eff_Silence,5000; else if(BaseClass==Job_Swordman||BaseClass==Job_Merchant||BaseClass==Job_Thief) bonus2 bResEff,Eff_Stun,5000; }</t>
  </si>
  <si>
    <t>{ bonus bMdef,15; bonus bMaxHP,250; bonus bMaxSP,250; bonus2 bSubRace,RC_Player,10; bonus2 bResEff,Eff_Freeze,25; }</t>
  </si>
  <si>
    <t>{ bonus bMdef,5; bonus bMaxHP,450; bonus bMaxSP,50; bonus2 bSubRace,RC_Player,15; bonus2 bResEff,Eff_Freeze,25; }</t>
  </si>
  <si>
    <t>{ bonus bMdef,25; bonus bMaxHP,200; bonus bMaxSP,200; bonus2 bSubRace,RC_Player,5; bonus2 bResEff,Eff_Freeze,25; }</t>
  </si>
  <si>
    <t>{ bonus bMdef,25; }</t>
  </si>
  <si>
    <t>{ bonus2 bExpAddRace,RC_All,10; }</t>
  </si>
  <si>
    <t>{ bonus bMdef,30; }</t>
  </si>
  <si>
    <t>{ bonus bMdef,5; bonus bLuk,getrefine(); }</t>
  </si>
  <si>
    <t>{ .@r = getrefine(); bonus bMaxHPrate,5+((.@r &gt;= 9) ? 2 : 0); bonus bMdef,10+((.@r &gt;= 7) ? 5 : 0); }</t>
  </si>
  <si>
    <t>{ .@r = getrefine(); bonus bUseSPrate,-10-((.@r&gt;=7) ? 5: 0); bonus bVariableCastrate,-15-((.@r&gt;=9) ? 5: 0); bonus bNoCastCancel2,1; }</t>
  </si>
  <si>
    <t>{ bonus bAgi,1; bonus bLuk,1; bonus bMaxHP,BaseLevel*3; bonus bMaxSP,BaseLevel/2; }</t>
  </si>
  <si>
    <t>{ .@r = getrefine(); bonus bAspdRate,3+((.@r&gt;=7)?2:0); bonus bDelayrate,-3-((.@r&gt;=7)?2:0); bonus bVariableCastrate,-3-((.@r&gt;=7)?2:0); }</t>
  </si>
  <si>
    <t>{ bonus bMdef,10; bonus2 bSubEle,Ele_Holy,10+getrefine()*2; }</t>
  </si>
  <si>
    <t>{ bonus2 bSubEle,Ele_Holy,10+getrefine()*2; }</t>
  </si>
  <si>
    <t>{ bonus bMdef,5; bonus bMaxHPrate,5; bonus bMaxSPrate,5; bonus bMatk,10; bonus bBaseAtk,10; bonus bHit,10; bonus bFlee,10; bonus2 bSkillAtk,"LG_BANISHINGPOINT",10; bonus2 bSkillAtk,"RK_HUNDREDSPEAR",10; .@r = getrefine(); bonus5 bAutoSpell,"AL_HEAL",10,50+.@r,BF_SHORT,0; bonus5 bAutoSpell,"WZ_STORMGUST",10,50+.@r,BF_SHORT,1; }</t>
  </si>
  <si>
    <t>{ bonus bMatk,10; bonus bMaxHPrate,5; bonus bMaxSPrate,5; bonus bFlee,10; bonus2 bSkillAtk,"WL_CRIMSONROCK",10; bonus2 bSkillAtk,"SO_PSYCHIC_WAVE",10; .@r = getrefine(); if (.@r) { bonus bFixedCastrate,21-.@r/2; bonus bNoCastCancel2,1; bonus bMdef,.@r/2; } }</t>
  </si>
  <si>
    <t>{ bonus bMaxHPrate,5; bonus bMaxSPrate,5; bonus bMatk,10; bonus bBaseAtk,10; bonus bHit,10; bonus bFlee,10; bonus2 bSkillAtk,"AB_JUDEX",10; bonus2 bSkillAtk,"AB_ADORAMUS",10; bonus2 bSkillAtk,"SR_DRAGONCOMBO",10; bonus2 bSkillAtk,"SR_SKYNETBLOW",10; bonus2 bSkillAtk,"SR_EARTHSHAKER",10; .@r = getrefine(); bonus5 bAutoSpell,"PR_KYRIE",1,50+.@r,BF_SHORT,0; bonus5 bAutoSpell,"PR_LEXAETERNA",10,50+.@r,BF_MAGIC,1; }</t>
  </si>
  <si>
    <t>{ bonus bMaxHPrate,5; bonus bMaxSPrate,5; bonus bMatk,10; bonus bBaseAtk,10; .@r = getrefine(); if(readparam(bStr) &gt;= 90) bonus bStr,.@r/2; if(readparam(bInt) &gt;= 90) bonus bInt,.@r/2; if(readparam(bAgi) &gt;= 90) bonus bAgi,.@r/2; if(readparam(bVit) &gt;= 90) bonus bVit,.@r/2; if(readparam(bDex) &gt;= 90) bonus bDex,.@r/2; if(readparam(bLuk) &gt;= 90) bonus bLuk,.@r/2; }</t>
  </si>
  <si>
    <t>{ bonus bMaxHPrate,5; bonus bMaxSPrate,5; bonus2 bSkillAtk,"SC_FATALMENACE",10; bonus2 bSkillAtk,"SC_TRIANGLESHOT",10; bonus2 bSkillAtk,"GC_CROSSIMPACT",10; bonus2 bSkillAtk,"GC_CROSSRIPPERSLASHER",10; autobonus "{ bonus bCritical,20; bonus bFlee,20; bonus2 bAddClass,Class_All,10; bonus bMatkRate,10; }",(5+getrefine())*10,10000,BF_WEAPON; }</t>
  </si>
  <si>
    <t>{ bonus bMaxHPrate,5; bonus bMaxSPrate,5; .@r = getrefine(); bonus bAllStats,1; bonus5 bAutoSpell,"AC_CONCENTRATION",10,(5+.@r)*5,BG_WEAPON,0; bonus5 bAutoSpell,"AC_DOUBLE",10,(5+.@r)*5,BG_WEAPON,1; }</t>
  </si>
  <si>
    <t>{ bonus2 bAddRace,RC_Fish,10; bonus2 bMagicAddRace,RC_Fish,10; .@r = getrefine(); if(.@r&gt;5){ bonus2 bAddRace,RC_All,.@r; bonus2 bMagicAddRace,RC_All,.@r; } }</t>
  </si>
  <si>
    <t>{ bonus bMdef,3; bonus2 bSubRace,RC_Demon,5; bonus2 bSubRace,RC_Undead,5; }</t>
  </si>
  <si>
    <t>{ bonus2 bAddClass,Class_All,5+getrefine()/4; }</t>
  </si>
  <si>
    <t>{ bonus bUnbreakableArmor,1; bonus2 bSubSize,0,10; bonus2 bSubSize,1,10; .@r = getrefine(); if(.@r&gt;=7){ bonus2 bSubSize,2,10; }; if(.@r&gt;=9){ bonus2 bSubSize,0,5; bonus2 bSubSize,1,5; } }</t>
  </si>
  <si>
    <t>{ bonus bMaxHP,1000; bonus bMaxSP,100; bonus bMdef,10; bonus bAllStats,1; }</t>
  </si>
  <si>
    <t>{ bonus bMaxHP,500; bonus bMaxSP,50; bonus bMdef,10; bonus bAllStats,1; .@r = getrefine(); if(.@r&gt;=7) { bonus bMaxHP,500; bonus bMaxSP,50; } if(.@r&gt;=9) { bonus bMaxHP,200; bonus bMaxSP,20; } if(.@r&gt;=12) { bonus bMaxHP,300; bonus bMaxSP,30; } }</t>
  </si>
  <si>
    <t>{ /*TODO: Confirm the real rate and additional MAtk*/ .@r = getrefine(); autobonus "{ bonus bMatk,20; }",100,(10+((.@r) ? .@r*8 : 0))*1000,BF_MAGIC;}</t>
  </si>
  <si>
    <t>{ .@r = getrefine(); bonus bCritAtkRate,(.@r&gt;=7)?(6):((.@r&gt;=5)?(4):(0)); bonus3 bAutoSpell,"DC_WINKCHARM",1,10; /* Confirm: Success rate */ }</t>
  </si>
  <si>
    <t>{ bonus bMaxHP,500; bonus bMaxSP,100; .@r = getrefine()/3; bonus bDex,.@r; bonus bInt,.@r; }</t>
  </si>
  <si>
    <t>{ bonus bMaxHPrate,10; bonus bMaxSPrate,10; .@r = getrefine()/2; bonus bDex,.@r; bonus bInt,.@r; }</t>
  </si>
  <si>
    <t>{ bonus bMaxHP,500; bonus bMaxSP,50; bonus bUnbreakableArmor,1; }</t>
  </si>
  <si>
    <t>{ .@r = getrefine(); bonus bMaxHP,(.@r &gt;= 9 ? 1500 : .@r &gt;= 7 ? 900 : 500); bonus bMaxSP,-100; }</t>
  </si>
  <si>
    <t>{ .@r = getrefine(); bonus2 bHPDrainRate,100,(.@r&gt;=10)?(3):((.@r&gt;=9)?(4):((.@r&gt;=8)?(6):(0))); bonus2 bSPDrainRate,100,(.@r&gt;=10)?(5):((.@r&gt;=9)?(3):((.@r&gt;=8)?(2):(0))); /* Confirm: Success rate and it says no effect if with Rideword, Vanargandr Helm, or Piece Of Angent Skin */ }</t>
  </si>
  <si>
    <t>{ skill "SM_ENDURE",1; .@i = BaseLevel; bonus bMatk,(.@i&gt;=140)?(150):((.@i&gt;=120)?(100):(50)); }</t>
  </si>
  <si>
    <t>{ skill "AC_CONCENTRATION",1; .@i = getrefine()*4; bonus2 bIgnoreDefRaceRate,RC_DemiHuman,.@i; bonus2 bIgnoreDefRaceRate,RC_Demon,.@i; bonus2 bIgnoreDefRaceRate,RC_Undead,.@i; }</t>
  </si>
  <si>
    <t>{ bonus bMaxHP,70; bonus bFlee,5; }</t>
  </si>
  <si>
    <t>{ bonus bMaxHP,150; bonus bFlee,10; }</t>
  </si>
  <si>
    <t>{ .@r = getrefine(); if(BaseLevel&lt;100) { bonus2 bExpAddRace,RC_All,4; bonus bStr,2; bonus bMaxHPrate,2*(.@r/2); } }</t>
  </si>
  <si>
    <t>{ .@r = getrefine(); if(BaseLevel&lt;100) { bonus2 bExpAddRace,RC_All,4; bonus bAgi,2; bonus bFlee,3*(.@r/2); } }</t>
  </si>
  <si>
    <t>{ .@r = getrefine(); if(BaseLevel&lt;100) { bonus2 bExpAddRace,RC_All,4; bonus bDex,2; bonus bCritical,2*(.@r/2); } }</t>
  </si>
  <si>
    <t>{ .@r = getrefine(); if(BaseLevel&lt;100) { bonus2 bExpAddRace,RC_All,4; bonus bInt,2; bonus bUseSPrate,-(.@r/2); } }</t>
  </si>
  <si>
    <t>{ bonus bMaxHPrate,15; bonus bMaxSPrate,15; .@r = getrefine(); bonus bDex,.@r; bonus bInt,.@r; if(.@r &gt; 9) bonus bUseSPrate,-5; }</t>
  </si>
  <si>
    <t>{ bonus bAspdRate,3; bonus bCastrate,-3; bonus bDelayrate,-3; if(getrefine() &gt; 6) { bonus bAspdRate,2; bonus bCastrate,-2; bonus bDelayrate,-2; } }</t>
  </si>
  <si>
    <t>{ skill "SA_SPELLBREAKER",1; .@i = BaseLevel; bonus bMatkRate,(.@i&gt;=140)?(14):((.@i&gt;=120)?(9):(5)); }</t>
  </si>
  <si>
    <t>{ bonus bVit,5; skill "PA_SACRIFICE",1; bonus2 bSubEle,Ele_Dark,getrefine()*3; bonus2 bSubEle,Ele_Fire,getrefine()*3; }</t>
  </si>
  <si>
    <t>{ bonus bMaxHPrate,(getrefine()/3)+5; bonus bMaxSPrate,(getrefine()/3)+5; }</t>
  </si>
  <si>
    <t>{ bonus bAllStats,1; bonus bMaxHP,700; bonus bMaxSP,100; bonus bMdef,7; }</t>
  </si>
  <si>
    <t>{ bonus bAllStats,1; bonus bMaxHP,1100; bonus bMaxSP,120; bonus bMdef,11; }</t>
  </si>
  <si>
    <t>{ bonus bAllStats,2; bonus bMaxHP,1100; bonus bMaxSP,120; bonus bMdef,11; }</t>
  </si>
  <si>
    <t>{ bonus bAllStats,2; bonus bMaxHP,1500; bonus bMaxSP,150; bonus bMdef,15; }</t>
  </si>
  <si>
    <t>{ bonus bAllStats,2; bonus bMaxHP,1500; bonus bMaxSP,150; bonus bMdef,15; bonus2 bSubEle,Ele_All,5; bonus2 bSubEle,Ele_Neutral,-5; }</t>
  </si>
  <si>
    <t>{ bonus2 bExpAddClass,Class_All,5; bonus2 bDropAddClass,Class_All,5; .@r = getrefine(); bonus bMaxHP,100*.@r; bonus bMaxSP,20*.@r; bonus bMaxHPrate,(3*(.@r&gt;=7)+5*(.@r&gt;=9)); bonus bMaxSPrate,(3*(.@r&gt;=7)+5*(.@r&gt;=9)); if(.@r&gt;=12){ bonus bHPrecovRate,100; bonus bSPrecovRate,100; } }</t>
  </si>
  <si>
    <t>{ bonus bMdef,5; bonus bBaseAtk,10; .@r = getrefine(); if(.@r&gt;=7){ bonus2 bSubRace,RC_DemiHuman,2; bonus2 bSubRace,RC_Player,2; } if(.@r&gt;=8){ bonus2 bSubRace,RC_DemiHuman,2; bonus2 bSubRace,RC_Player,2; } if(.@r&gt;=9){ bonus2 bSubRace,RC_DemiHuman,2; bonus2 bSubRace,RC_Player,2; } }</t>
  </si>
  <si>
    <t>{ bonus2 bSkillAtk,"AM_ACIDTERROR",20; bonus2 bSkillAtk,"AM_DEMONSTRATION",20; bonus bMaxSP,50; bonus bHealPower,10; }</t>
  </si>
  <si>
    <t>{ 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 }</t>
  </si>
  <si>
    <t>{ bonus2 bAddEff,Eff_Stun,1000; bonus2 bAddSize,Size_All,40; }</t>
  </si>
  <si>
    <t>{ bonus bAtkEle,Ele_Wind; bonus bStr,15; bonus bDex,40; }</t>
  </si>
  <si>
    <t>{ .@r = getrefine(); if(.@r&gt;=6){ bonus2 bSkillAtk,"GN_CRAZYWEED",20+((.@r-5)*2); bonus2 bSkillAtk,"GN_DEMONIC_FIRE",20+((.@r-5)*2); } else { bonus2 bSkillAtk,"GN_CRAZYWEED",20; bonus2 bSkillAtk,"GN_DEMONIC_FIRE",20; } }</t>
  </si>
  <si>
    <t>{ bonus bAtkEle,Ele_Holy; bonus bStr,1; bonus bInt,1; autobonus "{ bonus2 bMagicAddRace,RC_Demon,20; }",30,7000,BF_MAGIC,"{ specialeffect2 EF_SPELLBREAKER; }"; autobonus "{ bonus2 bAddRace,RC_Demon,20; }",5,7000,BF_WEAPON,"{ specialeffect2 EF_ENHANCE; }"; }</t>
  </si>
  <si>
    <t>{ bonus2 bAddRace,RC_Brute,15; }</t>
  </si>
  <si>
    <t>{ bonus bUnbreakableWeapon,1; bonus2 bAddEff,Eff_Stun,150; bonus3 bAutoSpell,"SM_BASH",5,20; if(BaseLevel&gt;99) bonus bBaseAtk,20; }</t>
  </si>
  <si>
    <t>{ bonus bAtkEle,Ele_Dark; .@r = getrefine(); bonus3 bAutoSpell,"WL_HELLINFERNO",1,(.@r?.@r*20:20); }</t>
  </si>
  <si>
    <t>{ bonus bAtkEle,Ele_Holy; bonus bStr,2; bonus bInt,2; autobonus "{ bonus2 bMagicAddRace,RC_Demon,40; }",60,7000,BF_MAGIC,"{ specialeffect2 EF_SPELLBREAKER; }"; autobonus "{ bonus2 bAddRace,RC_Demon,40; }",10,7000,BF_WEAPON,"{ specialeffect2 EF_ENHANCE; }"; }</t>
  </si>
  <si>
    <t>{ .@r = getrefine(); bonus bBaseAtk,(.@r*10); bonus bHealPower,.@r; if(BaseLevel&gt;70) bonus bBaseAtk,(((BaseLevel-70)/10)*5); }</t>
  </si>
  <si>
    <t>{ bonus bUnbreakableWeapon,1; .@r = getrefine(); bonus2 bAddEff,Eff_Stun,1000+.@r; bonus4 bSetDefRace,RC_Player,10000,5000,1; bonus4 bSetMDefRace,RC_Player,10000,5000,1; bonus bAspdRate,.@r; }</t>
  </si>
  <si>
    <t>{ bonus bUnbreakableWeapon,1; bonus3 bStateNoRecoverRace,RC_DemiHuman,10000,10000; .@r = getrefine(); bonus bHit,.@r; bonus bCritical,.@r; }</t>
  </si>
  <si>
    <t>{ bonus bUnbreakableWeapon,1; bonus bAtkEle,Ele_Holy; }</t>
  </si>
  <si>
    <t>{ bonus bUnbreakableWeapon,1; bonus bBaseAtk,(getrefine()*5); .@i = min(BaseLevel/10,12); if(.@i&gt;2) bonus bBaseAtk,((.@i-2)*5); }</t>
  </si>
  <si>
    <t>{ bonus bUnbreakableWeapon,1; bonus2 bAddRace,RC_Player,40; bonus2 bAddEff,Eff_Freeze,3000; bonus bHPRecovRate,5; bonus bSPRecovRate,5; }</t>
  </si>
  <si>
    <t>{ bonus bUnbreakableWeapon,1; .@r = getrefine(); bonus bBaseAtk,(.@r/30)*30; if(.@r&gt;=9){ .@i = 1; bonus3 bAutoSpellWhenHit,"BS_WEAPONPERFECT",1,10; } if(.@r&gt;=6){ .@rate = 5*(.@i+1); bonus2 bAddClass,Class_All,5; } }</t>
  </si>
  <si>
    <t>{ bonus2 bAddRace,RC_Demon,10; bonus2 bAddRace,RC_Undead,10; .@r = getrefine(); bonus2 bAddClass,Class_All,(.@r&gt;=12?12:(.@r&gt;=9?5:0)); }</t>
  </si>
  <si>
    <t>{ bonus3 bAutoSpell,"PR_TURNUNDEAD",6,50; bonus2 bSPDrainValueRace,RC_Undead,1; bonus2 bSPGainRace,RC_Undead,12; }</t>
  </si>
  <si>
    <t>{ bonus bAspdRate,getrefine()/2; }</t>
  </si>
  <si>
    <t>{ bonus bBaseAtk,getrefine()*5; }</t>
  </si>
  <si>
    <t>{ bonus bUseSPrate,getrefine()*-1; }</t>
  </si>
  <si>
    <t>{ bonus bUnbreakableWeapon,1; bonus bCritical,20; }</t>
  </si>
  <si>
    <t>{ bonus bAtkEle,Ele_Wind; bonus bDex,50; bonus bStr,20; bonus bAspdRate,10; bonus3 bAutoSpell,"MG_THUNDERSTORM",10,100; autobonus "{ bonus bSplashRange,1; }",50,10000; }</t>
  </si>
  <si>
    <t>{ bonus bVit,5; bonus bInt,5; }</t>
  </si>
  <si>
    <t>{ bonus bVit,8; bonus bInt,8; }</t>
  </si>
  <si>
    <t>{ bonus bAspd,10; bonus2 bAddEff,Eff_Curse,1000; }</t>
  </si>
  <si>
    <t>{ bonus bAtk,pow(min(getrefine(),15),2); bonus bUnbreakableWeapon,1; }</t>
  </si>
  <si>
    <t>{ bonus bBaseAtk,10*getskilllv("BS_WEAPONRESEARCH"); bonus bBaseAtk,30*getskilllv("MO_IRONHAND"); .@s = getskilllv("AM_AXEMASTERY"); bonus bBaseAtk,7*.@s; bonus bHit,5*.@s; bonus bBaseAtk,10*getrefine(); if (getskilllv("MC_PUSHCART") &gt; 9) skill "MC_CARTREVOLUTION",1; if (getskilllv("SM_SWORD") &gt; 0) skill "KN_BOWLINGBASH",1; .@str = readparam(bStr); if (.@str &gt; 119) bonus bUseSPrate,-30; else if (.@str &gt; 107) bonus bUseSPrate,-20; }</t>
  </si>
  <si>
    <t>{ if ((eaclass()&amp;EAJ_BASEMASK) == EAJ_NOVICE) { bonus bUseSPrate,-5; .@r = getrefine(); bonus bVit,.@r; bonus bMaxHP,200; bonus bFlee2,1; bonus bAspdRate,1; bonus bVariableCast,.@r/2; } else if ((eaclass()&amp;EAJ_BASEMASK) == EAJ_SWORDMAN) { bonus bVit,getrefine(); bonus bMaxHP,500; bonus bMaxSP,100; } else if ((eaclass()&amp;EAJL_2) == EAJ_PRIEST) { bonus bBaseAtk,50; bonus bMatk,100; bonus bAspdRate,getrefine(); } else if ((eaclass()&amp;EAJL_2) == EAJ_MONK) { bonus bMaxSP,200; bonus bUseSPrate,-5; bonus bFlee2,getrefine(); } else if ((eaclass()&amp;EAJ_BASEMASK) == EAJ_MERCHANT) { bonus bBaseAtk,100; bonus bHit,10; bonus bVariableCast,getrefine()/2; } }</t>
  </si>
  <si>
    <t>{ getitem 5526,1; }</t>
  </si>
  <si>
    <t>{ getitem 5527,1; }</t>
  </si>
  <si>
    <t>{ getitem 2006,1; }</t>
  </si>
  <si>
    <t>{ getitem 5528,1; }</t>
  </si>
  <si>
    <t>{ getitem 5529,1; }</t>
  </si>
  <si>
    <t>{ getitem 5530,1; }</t>
  </si>
  <si>
    <t>{ getitem 5531,1; }</t>
  </si>
  <si>
    <t>{ getitem 5537,1; }</t>
  </si>
  <si>
    <t>{ getitem 5538,1; }</t>
  </si>
  <si>
    <t>{ getitem 5539,1; }</t>
  </si>
  <si>
    <t>{ getitem 5545,1; }</t>
  </si>
  <si>
    <t>{ getitem 5546,1; }</t>
  </si>
  <si>
    <t>{ getitem 5547,1; }</t>
  </si>
  <si>
    <t>{ getitem 5548,1; }</t>
  </si>
  <si>
    <t>{ getitem 5549,1; }</t>
  </si>
  <si>
    <t>{ getitem 5550,1; }</t>
  </si>
  <si>
    <t>{ getitem 5471,1; }</t>
  </si>
  <si>
    <t>{ getitem 5554,1; }</t>
  </si>
  <si>
    <t>{ getitem 5555,1; }</t>
  </si>
  <si>
    <t>{ getitem 5556,1; }</t>
  </si>
  <si>
    <t>{ getitem 5557,1; }</t>
  </si>
  <si>
    <t>{ getitem 5558,1; }</t>
  </si>
  <si>
    <t>{ getitem 5563,1; }</t>
  </si>
  <si>
    <t>{ getitem 5564,1; }</t>
  </si>
  <si>
    <t>{ getitem 5565,1; }</t>
  </si>
  <si>
    <t>{ getitem 5566,1; }</t>
  </si>
  <si>
    <t>{ getitem 5826,1; }</t>
  </si>
  <si>
    <t>{ getitem 5569,1; }</t>
  </si>
  <si>
    <t>{ getitem 5570,1; }</t>
  </si>
  <si>
    <t>{ getitem 6226,5; }</t>
  </si>
  <si>
    <t>{ getitem 6225,5; }</t>
  </si>
  <si>
    <t>{ getitem 6226,10; }</t>
  </si>
  <si>
    <t>{ getitem 6225,10; }</t>
  </si>
  <si>
    <t>{ getitem 5580,1; }</t>
  </si>
  <si>
    <t>{ getitem 12411,10; }</t>
  </si>
  <si>
    <t>{ getitem 12412,10; }</t>
  </si>
  <si>
    <t>{ getitem 5581,1; }</t>
  </si>
  <si>
    <t>{ getitem 5582,1; }</t>
  </si>
  <si>
    <t>{ getitem 2149,1; }</t>
  </si>
  <si>
    <t>{ getitem 2150,1; }</t>
  </si>
  <si>
    <t>{ getitem 2151,1; }</t>
  </si>
  <si>
    <t>{ getitem 2459,1; }</t>
  </si>
  <si>
    <t>{ getitem 2460,1; }</t>
  </si>
  <si>
    <t>{ getitem 2461,1; }</t>
  </si>
  <si>
    <t>{ getitem 2561,1; }</t>
  </si>
  <si>
    <t>{ getitem 2562,1; }</t>
  </si>
  <si>
    <t>{ getitem 2563,1; }</t>
  </si>
  <si>
    <t>{ getitem 2828,1; }</t>
  </si>
  <si>
    <t>{ getitem 15015,1; }</t>
  </si>
  <si>
    <t>{ getitem 15016,1; }</t>
  </si>
  <si>
    <t>{ getitem 15017,1; }</t>
  </si>
  <si>
    <t>{ getitem 15018,1; }</t>
  </si>
  <si>
    <t>{ getitem 15019,1; }</t>
  </si>
  <si>
    <t>{ getitem 15020,1; }</t>
  </si>
  <si>
    <t>{ getitem 15021,1; }</t>
  </si>
  <si>
    <t>{ getitem 2829,1; }</t>
  </si>
  <si>
    <t>{ getitem 5588,1; }</t>
  </si>
  <si>
    <t>{ getitem 5589,1; }</t>
  </si>
  <si>
    <t>{ getitem 5591,1; }</t>
  </si>
  <si>
    <t>{ getitem 5592,1; }</t>
  </si>
  <si>
    <t>{ getitem 5598,1; }</t>
  </si>
  <si>
    <t>{ getgroupitem(IG_F_Clover_Box_Mouth); /*rentitem 4Leaf_Clover_In_Mouth,3600;*/ }</t>
  </si>
  <si>
    <t>{ getgroupitem(IG_Mouth_Bubble_Gum_Box); /*rentitem Bubble_Gum_In_Mouth,3600;*/ }</t>
  </si>
  <si>
    <t>{ getitem 14591,30; }</t>
  </si>
  <si>
    <t>{ getitem 12415,10; }</t>
  </si>
  <si>
    <t>{ getitem 12415,30; }</t>
  </si>
  <si>
    <t>{ getitem 12444,100; }</t>
  </si>
  <si>
    <t>{ getitem 12444,30; }</t>
  </si>
  <si>
    <t>{ getgroupitem(IG_F_Clover_Box_Mouth2); /*rentitem 4Leaf_Clover_In_Mouth,7200;*/ }</t>
  </si>
  <si>
    <t>{ getgroupitem(IG_F_Clover_Box_Mouth4); /*rentitem 4Leaf_Clover_In_Mouth,14400;*/ }</t>
  </si>
  <si>
    <t>{ getgroupitem(IG_BGum_Box_In_Mouth2); /*rentitem Bubble_Gum_In_Mouth,7200;*/ }</t>
  </si>
  <si>
    <t>{ getgroupitem(IG_BGum_Box_In_Mouth4); /*rentitem Bubble_Gum_In_Mouth,14400;*/ }</t>
  </si>
  <si>
    <t>{ getitem 6240,5; }</t>
  </si>
  <si>
    <t>{ getitem 6240,10; }</t>
  </si>
  <si>
    <t>{ getitem 6241,5; }</t>
  </si>
  <si>
    <t>{ getitem 6241,10; }</t>
  </si>
  <si>
    <t>{ getitem 5599,1; }</t>
  </si>
  <si>
    <t>{ getitem 6242,1; }</t>
  </si>
  <si>
    <t>{ getitem 5609,1; }</t>
  </si>
  <si>
    <t>{ getitem 5610,1; }</t>
  </si>
  <si>
    <t>{ getitem 5611,1; }</t>
  </si>
  <si>
    <t>{ getitem 12208,10; getitem 12210,10; getitem 12216,20; getitem 12215,20; getitem 7621,10; getitem 12209,10; getitem 12211,5; getitem 12450,10; getitem 12448,10; getitem 12446,10; getitem 12206,10; getitem 12445,10; getitem 12447,10; }</t>
  </si>
  <si>
    <t>{ getitem 7782,1; getitem 12208,2; getitem 14582,10; }</t>
  </si>
  <si>
    <t>{rentitem 1374,604800;}</t>
  </si>
  <si>
    <t>{ getitem 5662,1; }</t>
  </si>
  <si>
    <t>{ getitem 5663,1; }</t>
  </si>
  <si>
    <t>{ getitem 5664,1; }</t>
  </si>
  <si>
    <t>{ getitem 5676,1; }</t>
  </si>
  <si>
    <t>{ getitem 5677,1; }</t>
  </si>
  <si>
    <t>{ getitem 5690,1; }</t>
  </si>
  <si>
    <t>{ getitem 12516,10; }</t>
  </si>
  <si>
    <t>{ getitem 12514,10; }</t>
  </si>
  <si>
    <t>{ getitem 12501,10; }</t>
  </si>
  <si>
    <t>{ getitem 12502,10; }</t>
  </si>
  <si>
    <t>{ getitem 12503,10; }</t>
  </si>
  <si>
    <t>{ getitem 12504,10; }</t>
  </si>
  <si>
    <t>{ getitem 12505,10; }</t>
  </si>
  <si>
    <t>{ getitem 12506,10; }</t>
  </si>
  <si>
    <t>{ getitem 12522,10; }</t>
  </si>
  <si>
    <t>{ getitem 5738,1; }</t>
  </si>
  <si>
    <t>{ getitem 5739,1; }</t>
  </si>
  <si>
    <t>{ getitem 5740,1; }</t>
  </si>
  <si>
    <t>{ getitem 5245,1; }</t>
  </si>
  <si>
    <t>{ /*getgroupitem(IG_Pr_Reset_Stone_Box);*/ getitem 6320,1; }</t>
  </si>
  <si>
    <t>{ /*getgroupitem(IG_FPr_Reset_Stone_Box);*/ getitem 6320,1; }</t>
  </si>
  <si>
    <t>{ getitem 14517,10; }</t>
  </si>
  <si>
    <t>{ getitem 14518,10; }</t>
  </si>
  <si>
    <t>{ getitem 14519,10; }</t>
  </si>
  <si>
    <t>{ getitem 14520,10; }</t>
  </si>
  <si>
    <t>{ getitem 14533,5; }</t>
  </si>
  <si>
    <t>{ getitem 5744,1; }</t>
  </si>
  <si>
    <t>{ getitem 5745,1; }</t>
  </si>
  <si>
    <t>{ getitem 5575,1; }</t>
  </si>
  <si>
    <t>{ getitem 5763,1; }</t>
  </si>
  <si>
    <t>{ getitem 5761,1; }</t>
  </si>
  <si>
    <t>{ getitem 5762,1; }</t>
  </si>
  <si>
    <t>{ getitem callfunc("F_Rand",5336,5337,5338,5346,5339,5474),1; }</t>
  </si>
  <si>
    <t>{ getitem callfunc("F_Rand",5545,5549,5569,5581,5589,5599,5663,5677,5740,5745,5512,5514),1; }</t>
  </si>
  <si>
    <t>{ getitem 5778,1; }</t>
  </si>
  <si>
    <t>{ /* getitem drooping votto hat,1; */ }</t>
  </si>
  <si>
    <t>{ /* getitem drooping votto hat[1],1; */ }</t>
  </si>
  <si>
    <t>{ getitem 5780,1; }</t>
  </si>
  <si>
    <t>{ getitem 5783,1; }</t>
  </si>
  <si>
    <t>{ getitem 5784,1; }</t>
  </si>
  <si>
    <t>{ getitem 5785,1; }</t>
  </si>
  <si>
    <t>{ rentitem 2566,604800; }</t>
  </si>
  <si>
    <t>{ rentitem 15023,604800; }</t>
  </si>
  <si>
    <t>{ getitem 12563,10; }</t>
  </si>
  <si>
    <t>{ getitem 12578,10; }</t>
  </si>
  <si>
    <t>{ getgroupitem(IG_Magic_Candy_Box10); /*getitem Magic_Candy,10;*/ }</t>
  </si>
  <si>
    <t>{ rentitem 2869,20160000; }</t>
  </si>
  <si>
    <t>{ getitem 14532,10; if (!rand(10)) getitem callfunc("F_Rand",603,617),1; }</t>
  </si>
  <si>
    <t>{ getitem callfunc("F_Rand",5546,5550,5570,5582,5588,5598,5662,5676,5739,5744,5513,5515),1; }</t>
  </si>
  <si>
    <t>{ getitem 12581,10; }</t>
  </si>
  <si>
    <t>{ getitem 12581,50; }</t>
  </si>
  <si>
    <t>{ getgroupitem(IG_Boarding_Halter_Box); /*rentitem 12622,604800;*/ }</t>
  </si>
  <si>
    <t>{ rentitem 12622,2592000; }</t>
  </si>
  <si>
    <t>{ getitem 601,10; }</t>
  </si>
  <si>
    <t>{ getitem 601,50; }</t>
  </si>
  <si>
    <t>{ getitem 601,100; }</t>
  </si>
  <si>
    <t>{ getitem 5142,1; }</t>
  </si>
  <si>
    <t>{ getitem 5292,1; }</t>
  </si>
  <si>
    <t>{ getitem 5290,1; }</t>
  </si>
  <si>
    <t>{ getitem 5222,1; }</t>
  </si>
  <si>
    <t>{ getitem 5221,1; }</t>
  </si>
  <si>
    <t>{ getitem 5220,1; }</t>
  </si>
  <si>
    <t>{ getitem 5139,1; }</t>
  </si>
  <si>
    <t>{ getitem 5335,1; }</t>
  </si>
  <si>
    <t>{ getitem 5291,1; }</t>
  </si>
  <si>
    <t>{ getitem 5138,1; }</t>
  </si>
  <si>
    <t>{ getitem 5226,1; }</t>
  </si>
  <si>
    <t>{ getitem 5182,1; }</t>
  </si>
  <si>
    <t>{ getitem 5133,1; }</t>
  </si>
  <si>
    <t>{ getitem 5629,1; }</t>
  </si>
  <si>
    <t>{ getitem 5285,1; }</t>
  </si>
  <si>
    <t>{ getitem 5289,1; }</t>
  </si>
  <si>
    <t>{ getitem 5284,1; }</t>
  </si>
  <si>
    <t>{ getitem 5237,1; }</t>
  </si>
  <si>
    <t>{ getitem 5193,1; }</t>
  </si>
  <si>
    <t>{ getitem 5229,1; }</t>
  </si>
  <si>
    <t>{ getitem 5233,1; }</t>
  </si>
  <si>
    <t>{ getitem 5276,1; }</t>
  </si>
  <si>
    <t>{ getitem 5242,1; }</t>
  </si>
  <si>
    <t>{ rentitem 6436,86400; }</t>
  </si>
  <si>
    <t>{ /*getgroupitem(IG_Hairtail_Box1);*/ rentitem 1198,3600; }</t>
  </si>
  <si>
    <t>{ /*getgroupitem(IG_Hairtail_Box2);*/ rentitem 1198,604800; }</t>
  </si>
  <si>
    <t>{ /*getgroupitem(IG_Spearfish_Box1);*/ rentitem 1489,3600; }</t>
  </si>
  <si>
    <t>{ /*getgroupitem(IG_Spearfish_Box2);*/ rentitem 1489,604800; }</t>
  </si>
  <si>
    <t>{ /*getgroupitem(IG_Saurel_Box1);*/ rentitem 13068,3600; }</t>
  </si>
  <si>
    <t>{ /*getgroupitem(IG_Saurel_Box2);*/ rentitem 13068,604800; }</t>
  </si>
  <si>
    <t>{ /*getgroupitem(IG_Tuna_Box1);*/ rentitem 16016,3600; }</t>
  </si>
  <si>
    <t>{ /*getgroupitem(IG_Tuna_Box2);*/ rentitem 16016,604800; }</t>
  </si>
  <si>
    <t>{ /*getgroupitem(IG_Malang_Crab_Box1);*/ rentitem 18107,3600; }</t>
  </si>
  <si>
    <t>{ /*getgroupitem(IG_Malang_Crab_Box2);*/ rentitem 18107,604800; }</t>
  </si>
  <si>
    <t>{ /*getgroupitem(IG_Brindle_Eel_Box1);*/ rentitem 18108,3600; }</t>
  </si>
  <si>
    <t>{ /*getgroupitem(IG_Brindle_Eel_Box2);*/ rentitem 18108,604800; }</t>
  </si>
  <si>
    <t>{ getitem 6438,1; }</t>
  </si>
  <si>
    <t>{ getitem 6439,1; }</t>
  </si>
  <si>
    <t>{ getgroupitem(IG_Umbala_Spirit_Box2); /*rentitem Umbala_Spirit,604800;*/ }</t>
  </si>
  <si>
    <t>{ getgroupitem(IG_F_Umbala_Spirit_Box2); /*rentitem Umbala_Spirit,604800;*/ }</t>
  </si>
  <si>
    <t>{ /*getgroupitem(IG_Ptotection_Seagod_Box2);*/ rentitem 6436,604800; }</t>
  </si>
  <si>
    <t>{ /*getgroupitem(IG_Ptotection_Seagod_Box3);*/ rentitem 6436,1209600; }</t>
  </si>
  <si>
    <t>{ /*getgroupitem(IG_Octo_Hstick_Box);*/ rentitem 6442,86400; }</t>
  </si>
  <si>
    <t>{ /*getgroupitem(IG_Octo_Hstick_Box2);*/ rentitem 6442,259200; }</t>
  </si>
  <si>
    <t>{ /*getgroupitem(IG_Octo_Hstick_Box3);*/ rentitem 6442,604800; }</t>
  </si>
  <si>
    <t>{ /*getgroupitem(IG_Silvervine_Fruit_Box10);*/ getitem 6417,10; getitem 12636,30; }</t>
  </si>
  <si>
    <t>{ /*getgroupitem(IG_Silvervine_Fruit_Box40);*/ getitem 6417,40; getitem 12636,120; }</t>
  </si>
  <si>
    <t>{ getitem 14591,10; }</t>
  </si>
  <si>
    <t>{ /*getgroupitem(IG_Weather_Report_Box);*/ getitem 19507,1; getitem 19518,1; getitem 19520,1; getitem 19519,1; }</t>
  </si>
  <si>
    <t>{ getitem 19515,1; }</t>
  </si>
  <si>
    <t>{ /*getgroupitem(IG_Comin_Actor_Box);*/ getitem 19514,1; getitem 19521,1; }</t>
  </si>
  <si>
    <t>{ getitem 19516,1; }</t>
  </si>
  <si>
    <t>{ /*getgroupitem(IG_Hen_Set_Box);*/ getitem 19513,1; getitem 19517,1; }</t>
  </si>
  <si>
    <t>{ getitem 19522,1; }</t>
  </si>
  <si>
    <t>{ /*getgroupitem(IG_Silvervine_Fruit_Box4);*/ getitem 6417,4; getitem 12636,12; }</t>
  </si>
  <si>
    <t>{ getitem 602,20; }</t>
  </si>
  <si>
    <t>{ getitem 602,50; }</t>
  </si>
  <si>
    <t>{ getitem 2573,1; }</t>
  </si>
  <si>
    <t>{ getitem 2576,1; }</t>
  </si>
  <si>
    <t>{ getitem 12626,5; }</t>
  </si>
  <si>
    <t>{ getitem 12626,10; }</t>
  </si>
  <si>
    <t>{ getitem 12627,5; }</t>
  </si>
  <si>
    <t>{ getitem 12627,10; }</t>
  </si>
  <si>
    <t>{ getitem 12628,5; }</t>
  </si>
  <si>
    <t>{ getitem 12628,10; }</t>
  </si>
  <si>
    <t>{ getitem 12629,5; }</t>
  </si>
  <si>
    <t>{ getitem 12629,10; }</t>
  </si>
  <si>
    <t>{ getitem 12630,5; }</t>
  </si>
  <si>
    <t>{ getitem 12630,10; }</t>
  </si>
  <si>
    <t>{ /*getgroupitem(IG_Malang_Woe_Encard_Box);*/ getitem 16740,1; getitem 16765,1; }</t>
  </si>
  <si>
    <t>{ getitem 19509,1; }</t>
  </si>
  <si>
    <t>{ getitem 19510,1; }</t>
  </si>
  <si>
    <t>{ getitem 18565,1; }</t>
  </si>
  <si>
    <t>{ getitem 12658,10; }</t>
  </si>
  <si>
    <t>{ getitem 12659,10; }</t>
  </si>
  <si>
    <t>{ getitem 12660,10; }</t>
  </si>
  <si>
    <t>{ getitem 12661,10; }</t>
  </si>
  <si>
    <t>{ getitem 12662,10; }</t>
  </si>
  <si>
    <t>{ getitem 12663,10; }</t>
  </si>
  <si>
    <t>{ getitem 12664,10; }</t>
  </si>
  <si>
    <t>{ getitem 6472,1; }</t>
  </si>
  <si>
    <t>{ getitem 678,50; }</t>
  </si>
  <si>
    <t>{ getitem 678,100; }</t>
  </si>
  <si>
    <t>{ getitem 7135,50; getitem 7136,50; }</t>
  </si>
  <si>
    <t>{ getitem 7135,100; getitem 7136,100; }</t>
  </si>
  <si>
    <t>{ getitem 7135,500; getitem 7136,500; }</t>
  </si>
  <si>
    <t>{ getitem 14524,50; }</t>
  </si>
  <si>
    <t>{ getitem 14524,100; }</t>
  </si>
  <si>
    <t>{ getitem 14524,500; }</t>
  </si>
  <si>
    <t>{ getitem 713,10; }</t>
  </si>
  <si>
    <t>{ getitem 713,100; }</t>
  </si>
  <si>
    <t>{ getitem 602,5; getitem 601,50; getitem 12118,3; getitem 12119,3; getitem 12120,3; getitem 12121,3; }</t>
  </si>
  <si>
    <t>{ getitem 18580,1; }</t>
  </si>
  <si>
    <t>{ getitem 1292,1; }</t>
  </si>
  <si>
    <t>{ getitem 1394,1; }</t>
  </si>
  <si>
    <t>{ getitem 1491,1; }</t>
  </si>
  <si>
    <t>{ getitem 1585,1; }</t>
  </si>
  <si>
    <t>{ getitem 2015,1; }</t>
  </si>
  <si>
    <t>{ getitem 13071,1; }</t>
  </si>
  <si>
    <t>{ getitem 13115,1; }</t>
  </si>
  <si>
    <t>{ getitem 16019,1; }</t>
  </si>
  <si>
    <t>{ getitem 18112,1; }</t>
  </si>
  <si>
    <t>{ getitem 21000,1; }</t>
  </si>
  <si>
    <t>{ getitem 6240,50; }</t>
  </si>
  <si>
    <t>{ getitem 6241,50; }</t>
  </si>
  <si>
    <t>{ getitem 18595,1; }</t>
  </si>
  <si>
    <t>{ getitem 18596,1; }</t>
  </si>
  <si>
    <t>{ getitem 18597,1; }</t>
  </si>
  <si>
    <t>{ getitem 12684,3; }</t>
  </si>
  <si>
    <t>{ getitem 2168,1; }</t>
  </si>
  <si>
    <t>{ getitem 18599,1; }</t>
  </si>
  <si>
    <t>{ getitem 18600,1; }</t>
  </si>
  <si>
    <t>{ getitem 18601,1; }</t>
  </si>
  <si>
    <t>{ getitem 12684,10; }</t>
  </si>
  <si>
    <t>{ getitem 18630,1; }</t>
  </si>
  <si>
    <t>{ getitem 18631,1; }</t>
  </si>
  <si>
    <t>{ getitem 18636,1; }</t>
  </si>
  <si>
    <t>{ rentitem 13316,86400; }</t>
  </si>
  <si>
    <t>{ getitem 6113,10; }</t>
  </si>
  <si>
    <t>{ getitem 6114,10; }</t>
  </si>
  <si>
    <t>{ getgroupitem(IG_Challenge_Kit); /*getitem Blessing_10_Scroll,20; getitem Inc_Agi_10_Scroll,20;*/ }</t>
  </si>
  <si>
    <t>{ getitem 6583,1; }</t>
  </si>
  <si>
    <t>{ rentitem 12884,604800; }</t>
  </si>
  <si>
    <t>{ rentitem 12885,604800; }</t>
  </si>
  <si>
    <t>{ rentitem 12886,604800; }</t>
  </si>
  <si>
    <t>{ rentitem 12887,604800; }</t>
  </si>
  <si>
    <t>{ getitem 7619,1; getitem 7620,1; }</t>
  </si>
  <si>
    <t>{ getitem 6230,1; getitem 6234,1; }</t>
  </si>
  <si>
    <t>{ getitem 5766,1; }</t>
  </si>
  <si>
    <t>{ getitem 12883,10; }</t>
  </si>
  <si>
    <t>{ getitem 6241,30; }</t>
  </si>
  <si>
    <t>{ getitem 6240,30; }</t>
  </si>
  <si>
    <t>{ getitem 2966,1; }</t>
  </si>
  <si>
    <t>{ getitem 2968,1; }</t>
  </si>
  <si>
    <t>{ getgroupitem(IG_Ex_Def_Potion_Box); /*getitem Ex_Def_Potion,5; getitem RWC_Scroll_2012,1;*/ }</t>
  </si>
  <si>
    <t>{ rentitem 12884,259200; }</t>
  </si>
  <si>
    <t>{ rentitem 12885,259200; }</t>
  </si>
  <si>
    <t>{ rentitem 12886,259200; }</t>
  </si>
  <si>
    <t>{ getitem 17263,1; getitem 17264,1; getitem 17265,1; }</t>
  </si>
  <si>
    <t>{ getitem 14616,20; }</t>
  </si>
  <si>
    <t>{ getitem 14617,20; }</t>
  </si>
  <si>
    <t>{ getitem 14618,20; }</t>
  </si>
  <si>
    <t>{ getitem 14619,20; }</t>
  </si>
  <si>
    <t>{ getitem 14620,20; }</t>
  </si>
  <si>
    <t>{ getitem 14621,20; }</t>
  </si>
  <si>
    <t>{ getitem 7619,5; getitem 7620,5; getitem 14627,1; }</t>
  </si>
  <si>
    <t>{ getitem 7619,50; getitem 7620,50; getitem 14627,11; }</t>
  </si>
  <si>
    <t>{ getitem 7619,100; getitem 7620,100; getitem 14627,23; }</t>
  </si>
  <si>
    <t>{ getitem callfunc("F_Rand",24018,24019,24020,24021,24022,24023,24024,24025,24026),1; }</t>
  </si>
  <si>
    <t>{ getitem callfunc("F_Rand",24018,24019,24020,24024,24025,24026),1; }</t>
  </si>
  <si>
    <t>{ getitem callfunc("F_Rand",24021,24022,24023,24024,24025,24026),1; }</t>
  </si>
  <si>
    <t>{ getitem 12213,3; }</t>
  </si>
  <si>
    <t>{ getitem callfunc("F_Rand",6720,6721),1; }</t>
  </si>
  <si>
    <t>{ rentitem 2566,86400; }</t>
  </si>
  <si>
    <t>{ rentitem 15023,86400; }</t>
  </si>
  <si>
    <t>{ rentitem 12212,86400; }</t>
  </si>
  <si>
    <t>{ getitem 6417,10; }</t>
  </si>
  <si>
    <t>{ getitem 6417,110; }</t>
  </si>
  <si>
    <t>{ /*TODO: Confirm the items and rates*/ getitem 14534,20; getitem 14535,20; }</t>
  </si>
  <si>
    <t>{ /*TODO: Confirm the items and rates*/ getitem 14534,200; getitem 14535,200; }</t>
  </si>
  <si>
    <t>{ getitem 7619,5; getitem 7620,5; getitem 14696,1; }</t>
  </si>
  <si>
    <t>{ getitem 7619,50; getitem 7620,50; getitem 14696,11; }</t>
  </si>
  <si>
    <t>{ rentitem 5887,86400; }</t>
  </si>
  <si>
    <t>{ rentitem 5887,604800; }</t>
  </si>
  <si>
    <t>{ rentitem 1439,86400; }</t>
  </si>
  <si>
    <t>{ rentitem 1439,604800; }</t>
  </si>
  <si>
    <t>{ rentitem 1597,86400; }</t>
  </si>
  <si>
    <t>{ rentitem 1597,604800; }</t>
  </si>
  <si>
    <t>{ rentitem 1673,86400; }</t>
  </si>
  <si>
    <t>{ rentitem 1673,604800; }</t>
  </si>
  <si>
    <t>{ rentitem 1674,86400; }</t>
  </si>
  <si>
    <t>{ rentitem 1674,604800; }</t>
  </si>
  <si>
    <t>{ rentitem 1838,86400; }</t>
  </si>
  <si>
    <t>{ rentitem 1838,604800; }</t>
  </si>
  <si>
    <t>{ rentitem 13096,86400; }</t>
  </si>
  <si>
    <t>{ rentitem 13096,604800; }</t>
  </si>
  <si>
    <t>{ rentitem 13321,86400; }</t>
  </si>
  <si>
    <t>{ rentitem 13321,604800; }</t>
  </si>
  <si>
    <t>{ rentitem 13445,86400; }</t>
  </si>
  <si>
    <t>{ rentitem 13445,604800; }</t>
  </si>
  <si>
    <t>{ rentitem 16034,86400; }</t>
  </si>
  <si>
    <t>{ rentitem 16034,604800; }</t>
  </si>
  <si>
    <t>{ rentitem 16035,86400; }</t>
  </si>
  <si>
    <t>{ rentitem 16035,604800; }</t>
  </si>
  <si>
    <t>{ rentitem 18124,86400; }</t>
  </si>
  <si>
    <t>{ rentitem 18124,604800; }</t>
  </si>
  <si>
    <t>{ rentitem 28002,86400; }</t>
  </si>
  <si>
    <t>{ rentitem 28002,604800; }</t>
  </si>
  <si>
    <t>{ rentitem 28102,86400; }</t>
  </si>
  <si>
    <t>{ rentitem 28102,604800; }</t>
  </si>
  <si>
    <t>{ rentitem 28203,86400; }</t>
  </si>
  <si>
    <t>{ rentitem 28203,604800; }</t>
  </si>
  <si>
    <t>{ rentitem 28204,86400; }</t>
  </si>
  <si>
    <t>{ rentitem 28204,604800; }</t>
  </si>
  <si>
    <t>{ /* getitem callfunc("F_Rand",Ritual's Flute (weapon, earrings, pendants), every risyeo's (shields, armor, shoes)),1; */ }</t>
  </si>
  <si>
    <t>{ /* getitem Ritual's Flute (weapon, earrings, pendants),1; getitem every risyeo's (shields, armor, shoes)),1; */ }</t>
  </si>
  <si>
    <t>{ /*getgroupitem(Lucky_Silvervine_Fruit_Box_II10);*/ getitem 6417,10; getitem 14705,1; }</t>
  </si>
  <si>
    <t>{ /*getgroupitem(Lucky_Silvervine_Fruit_Box_II110);*/ getitem 6417,110; getitem 14705,11; }</t>
  </si>
  <si>
    <t>{ getitem 12790,1; }</t>
  </si>
  <si>
    <t>{ getitem 12622,1; }</t>
  </si>
  <si>
    <t>{ getitem 6444,1; }</t>
  </si>
  <si>
    <t>{ for (.@i = 14616; .@i &lt;= 14621; .@i++) getitem .@i,1; }</t>
  </si>
  <si>
    <t>{ getitem 22614,1; }</t>
  </si>
  <si>
    <t>{ getitem 7619,5; getitem 7620,5; getitem 14718,1; }</t>
  </si>
  <si>
    <t>{ getitem 7619,50; getitem 7620,50; getitem 14718,11; }</t>
  </si>
  <si>
    <t>{ getitem 6833,50; }</t>
  </si>
  <si>
    <t>{ getitem 14724,3;}</t>
  </si>
  <si>
    <t>{ getitem 14723,1;}</t>
  </si>
  <si>
    <t>{ getitem 17475,10; }</t>
  </si>
  <si>
    <t>{ getitem 7619,5; getitem 7620,5; getitem 4482,1; }</t>
  </si>
  <si>
    <t>{ getitem 7619,50; getitem 7620,50; getitem 4482,11; }</t>
  </si>
  <si>
    <t>{ getitem 14534,20; getitem 14535,20; getitem 12578,20; getitem 22812,1; }</t>
  </si>
  <si>
    <t>{ getitem 14534,200; getitem 14535,200; getitem 12578,200; getitem 22812,11; }</t>
  </si>
  <si>
    <t>{ getitem 12208,2; getitem 12210,2; getitem 12883,2; getitem 14600,2; /*getitem Mysterious Water of Life,6;*/ if(!rand(100)) getitem 22823,1; }</t>
  </si>
  <si>
    <t>{ getitem 12208,20; getitem 12210,20; getitem 12883,20; getitem 14600,20; /*getitem Mysterious Water of Life,60;*/ if(!rand(100)) getitem 22823,11; }</t>
  </si>
  <si>
    <t>{ getitem 6909,4; }</t>
  </si>
  <si>
    <t>{ getitem 6909,10; }</t>
  </si>
  <si>
    <t>{ getitem 6909,40; }</t>
  </si>
  <si>
    <t>{ getitem 7619,5; getitem 7620,5; getitem 22828,1; }</t>
  </si>
  <si>
    <t>{ getitem 7619,50; getitem 7620,50; getitem 22828,11; }</t>
  </si>
  <si>
    <t>{ getitem 6911,30; getitem 6635,1; }</t>
  </si>
  <si>
    <t>{ getitem 6910,30; getitem 6635,1; }</t>
  </si>
  <si>
    <t>{ getitem 12684,5; getitem 12796,10; if(!rand(30)) getitem 14758,1; }</t>
  </si>
  <si>
    <t>{ getitem 12684,50; getitem 12796,100; if(!rand(30)) getitem 14758,11; }</t>
  </si>
  <si>
    <t>{ getitem 14765,3; /*getitem (limited edition battle manual),2;*/ }</t>
  </si>
  <si>
    <t>{ getitem 14534,20; getitem 14535,20; /*getitem Mysterious Water of Life,20;*/ getitem 22842,1; }</t>
  </si>
  <si>
    <t>{ getitem 14534,200; getitem 14535,200; /*getitem Mysterious Water of Life,200;*/ getitem 22842,11; }</t>
  </si>
  <si>
    <t>{ getitem 14766,1; getitem 22873,1; }</t>
  </si>
  <si>
    <t>{ getitem 14766,100; getitem 22873,11; }</t>
  </si>
  <si>
    <t>{ getitem 6909,200; getitem 12636,rand(1,5); /*TODO: Fix the 12636 amount*/}</t>
  </si>
  <si>
    <t>{ getitem 7619,5; getitem 7620,5; getitem 22888,1; }</t>
  </si>
  <si>
    <t>{ getitem 7619,50; getitem 7620,50; getitem 22888,11; }</t>
  </si>
  <si>
    <t>{ getitem 22894,1; }</t>
  </si>
  <si>
    <t>{ getitem 22895,1; }</t>
  </si>
  <si>
    <t>{ getitem 6327,30; }</t>
  </si>
  <si>
    <t>{ getitem 6906,30; }</t>
  </si>
  <si>
    <t>{ getitem 22902,1; bonus_script "{ bonus bAllStats,10; bonus bBaseAtk,30; bonus bMatk,30; }",1800; }</t>
  </si>
  <si>
    <t>{ getitem 22902,11; bonus_script "{ bonus bAllStats,10; bonus bBaseAtk,30; bonus bMatk,30; }",1800; }</t>
  </si>
  <si>
    <t>{ getitem 14505,1; }</t>
  </si>
  <si>
    <t>{ bonus bInt,4; bonus2 bSkillUseSP,"WM_SEVERE_RAINSTORM",10; }</t>
  </si>
  <si>
    <t>{ bonus bUnbreakableWeapon,1; bonus bLuk,3; bonus bCritAtkRate,50; if(BaseLevel&gt;99) { bonus bLongAtkRate,10; } }</t>
  </si>
  <si>
    <t>{ bonus bUnbreakableWeapon,1; bonus bAgi,3; autobonus "{ bonus bAspd,2; }",10,7000,BF_WEAPON,"{ specialeffect2 EF_HASTEUP; }"; if(BaseLevel&gt;99) { bonus bLongAtkRate,10; } }</t>
  </si>
  <si>
    <t>{ .@r = getrefine(); bonus2 bSkillAtk,"SC_TRIANGLESHOT",(.@r*2); bonus2 bSkillUseSP,"SC_TRIANGLESHOT",(.@r*2); }</t>
  </si>
  <si>
    <t>{ .@r = getrefine(); bonus2 bSkillAtk,"RA_ARROWSTORM",(.@r*5); bonus2 bSkillUseSP,"RA_ARROWSTORM",-(.@r*5); if(readparam(bAgi)&gt;=120){ bonus bAspd,1; } }</t>
  </si>
  <si>
    <t>{ bonus bDex,1; bonus3 bAutoSpell,"PF_SPIDERWEB",1,200; }</t>
  </si>
  <si>
    <t>{ .@r = getrefine(); bonus bBaseAtk,(.@r*7); bonus bLongAtkRate,(.@r*2); if(BaseJob==Job_Hunter) bonus bBaseAtk,20; if(BaseLevel&gt;70) bonus bBaseAtk,(((BaseLevel-70)/10)*10); }</t>
  </si>
  <si>
    <t>{ bonus3 bSPVanishRaceRate,RC_Player,10000,4; bonus bAspd,-5; }</t>
  </si>
  <si>
    <t>{ bonus2 bAddRace,RC_Player,30+getrefine(); bonus2 bIgnoreDefRaceRate,RC_Player,30; }</t>
  </si>
  <si>
    <t>{ .@r = getrefine(); if(BaseJob==Job_Hunter &amp;&amp; Upper!=2) bonus bBaseAtk,10; bonus bBaseAtk,(.@r*3); bonus bLongAtkRate,.@r; .@i = min(BaseLevel/10,12); if(.@i&gt;2) bonus bBaseAtk,((.@i-2)*5); }</t>
  </si>
  <si>
    <t>{ bonus bLongAtkRate,40; bonus bAspdRate,-15; bonus bHit,50; }</t>
  </si>
  <si>
    <t>{ bonus bLongAtkRate,30; bonus2 bSkillCooldown,"WM_SEVERE_RAINSTORM",-2000; bonus2 bSkillUseSP,"WM_SEVERE_RAINSTORM",15; }</t>
  </si>
  <si>
    <t>{ bonus bDex,2; bonus2 bAddRace,RC_DemiHuman,30; bonus2 bAddRace,RC_Player,30; bonus2 bIgnoreDefRaceRate,RC_DemiHuman,10; bonus2 bIgnoreDefRaceRate,RC_Player,10; bonus bUnbreakableWeapon,1; }</t>
  </si>
  <si>
    <t>{ /*Fix me: bonus2 bAddClass,Class_All,50; when equipped with shadow arrows*/ if(getrefine()&gt;9){ bonus bAspd,1; bonus bUseSPrate,-20; } }</t>
  </si>
  <si>
    <t>{ bonus bAgi,5; bonus bDex,5; }</t>
  </si>
  <si>
    <t>{ bonus bAgi,8; bonus bDex,8; }</t>
  </si>
  <si>
    <t>{ bonus2 bExpAddClass,Class_All,60; }</t>
  </si>
  <si>
    <t>{ bonus2 bExpAddClass,Class_All,80; }</t>
  </si>
  <si>
    <t>{ bonus2 bExpAddClass,Class_All,100; }</t>
  </si>
  <si>
    <t>{ bonus2 bAddClass,Class_All,5; bonus bMatkRate,5; bonus bMaxHPrate,10; bonus bMaxSPrate,10; }</t>
  </si>
  <si>
    <t>{ bonus bMdefRate,-50; bonus bDefRate,-50; bonus5 bAutoSpellWhenHit,"NPC_WIDESTONE",2,10,BF_WEAPON|BF_MAGIC,0; }</t>
  </si>
  <si>
    <t>{ bonus bMaxHPrate,1; bonus2 bAddMonsterDropItem,517,500; bonus2 bAddItemHealRate,517,25; /*Gold PC Room: bonus bAllStats,1;*/}</t>
  </si>
  <si>
    <t>{ bonus bMaxHPrate,10; bonus bMaxSPrate,10; }</t>
  </si>
  <si>
    <t>{ bonus bLuk,5; bonus bMdef,3; bonus2 bSubEle,Ele_All,5; bonus bHit,10; bonus bDelayRate,-5; .@r = getrefine(); if(.@r&gt;=7) bonus2 bAddMonsterDropItem,522,100*(.@r-6); }</t>
  </si>
  <si>
    <t>{ bonus bLuk,5; bonus2 bSubRace,RC_Player,10; bonus2 bSubRace,RC_DemiHuman,10; bonus2 bAddItemHealRate,501,100; bonus2 bAddItemHealRate,504,100; bonus bCritical,10; bonus bAspd,1; bonus2 bAddClass,Class_All,3; bonus bMatkRate,3; }</t>
  </si>
  <si>
    <t>{ bonus2 bSubRace,RC_Player,10; bonus2 bSubRace,RC_DemiHuman,10; }</t>
  </si>
  <si>
    <t>{ autobonus "{ bonus bBaseAtk,10; }",70,5000,BF_WEAPON,"{ specialeffect2 EF_ENHANCE; }"; autobonus "{ bonus bMatk,10; }",50,5000,BF_MAGIC,"{ specialeffect2 EF_SPELLBREAKER; }"; }</t>
  </si>
  <si>
    <t>{ bonus bAllStats,5; bonus bIntravision,1; bonus2 bSubRace,RC_DemiHuman,15; bonus2 bSubRace,RC_Player,15; bonus2 bAddEff,Eff_Curse,50; }</t>
  </si>
  <si>
    <t>{ bonus bAllStats,3; bonus bIntravision,1; bonus2 bSubRace,RC_DemiHuman,10; bonus2 bSubRace,RC_Player,10; bonus2 bAddEff,Eff_Curse,50; }</t>
  </si>
  <si>
    <t>{ bonus bAllStats,1; bonus bIntravision,1; bonus2 bSubRace,RC_DemiHuman,5; bonus2 bSubRace,RC_Player,5; bonus2 bAddEff,Eff_Curse,50;}</t>
  </si>
  <si>
    <t>{ bonus2 bSubRace,RC_Plant,5; bonus2 bSubRace,RC_Brute,5; bonus2 bAddRace,RC_Plant,5; bonus2 bAddRace,RC_Brute,5; }</t>
  </si>
  <si>
    <t>{ bonus bLuk,1; bonus bMaxSP,20; }</t>
  </si>
  <si>
    <t>{ bonus bStr,2; bonus bMdef,1; }</t>
  </si>
  <si>
    <t>{ bonus3 bAutoSpell,"MG_LIGHTNINGBOLT",max(getskilllv("MG_LIGHTNINGBOLT"),5),50+(getskilllv("MG_LIGHTNINGBOLT")*5); bonus3 bAutoSpell,"MG_THUNDERSTORM",max(getskilllv("MG_THUNDERSTORM"),5),50+(getskilllv("MG_THUNDERSTORM")*5); }</t>
  </si>
  <si>
    <t>{ bonus bVit,1; bonus bLuk,1; bonus bMdef,4; bonus2 bAddEle,Ele_Fire,3; }</t>
  </si>
  <si>
    <t>{ bonus bMatk,5; bonus bBaseAtk,5; bonus bAspd,1; bonus bFixedCastrate,-20; bonus bHealPower,5; }</t>
  </si>
  <si>
    <t>{ bonus2 bAddMonsterDropItem,12192,10; bonus bMdef,5; }</t>
  </si>
  <si>
    <t>{ bonus bInt,2; bonus bMdef,5; .@r = getrefine(); if(.@r&gt;=7){ .@i = 1; bonus bMatkRate,(.@r&gt;=9)?7:2; } else .@i = 5; bonus2 bIgnoreMdefClassRate,Class_Normal,.@i+.@r; bonus2 bIgnoreMdefClassRate,Class_Boss,.@i+.@r; }</t>
  </si>
  <si>
    <t>{ bonus bMaxHPrate,-10; bonus bAspdRate,3; }</t>
  </si>
  <si>
    <t>{ bonus bUnbreakableHelm,1; bonus bLuk,-5; bonus bFlee,4; }</t>
  </si>
  <si>
    <t>{ bonus2 bAddDefMonster,1314,-20; bonus2 bAddDefMonster,1316,-20; bonus2 bAddDefMonster,1319,-20; bonus2 bAddDefMonster,1315,-20; bonus2 bAddDefMonster,1318,-20; bonus2 bAddDefMonster,1312,-20; }</t>
  </si>
  <si>
    <t>{ bonus bMdef,3; bonus2 bAddRace,RC_Insect,5; bonus2 bMagicAddRace,RC_Insect,5; bonus2 bSubRace,RC_Insect,5; bonus3 bAddMonsterDropItem,518,RC_Insect,2; }</t>
  </si>
  <si>
    <t>{ bonus bStr,1; bonus2 bAddClass,Class_All,5; bonus bDelayRate,-1; bonus bMaxHP,getrefine()*100; bonus2 bSkillAtk,"MC_MAMMONITE",20; bonus2 bSkillAtk,"NJ_ZENYNAGE",20; }</t>
  </si>
  <si>
    <t>{ bonus bMatk,10; bonus bFixedCast,-100; }</t>
  </si>
  <si>
    <t>{ bonus bUnbreakableHelm,1; bonus bMdef,3; bonus2 bSubRace,RC_Angel,1; bonus2 bSubRace,RC_Demon,1; bonus3 bAddMonsterDropItem,12020,RC_Angel,400; bonus3 bAddMonsterDropItem,523,RC_Demon,400; }</t>
  </si>
  <si>
    <t>{ bonus bMatkRate,2; .@r = getrefine(); if(.@r &gt;= 5) { bonus bMatkRate,3; } if(.@r &gt;= 7) { bonus bMatkRate,3; } }</t>
  </si>
  <si>
    <t>{ bonus2 bSPLossRate,1,2000; bonus bAspdRate,1; }</t>
  </si>
  <si>
    <t>{ bonus bDex,2; bonus bCritAtkRate,10; }</t>
  </si>
  <si>
    <t>{ bonus bHealPower2,5; bonus bAddItemHealRate,5; bonus bHealPower,(getrefine()&gt;6)?5:2; }</t>
  </si>
  <si>
    <t>{ bonus bMdef,5; bonus bVariableCastrate,(getrefine()&gt;6?10:5); }</t>
  </si>
  <si>
    <t>{ bonus bInt,1; bonus bAgi,1; bonus bMdef,3; bonus2 bAddRace,RC_Plant,5; bonus2 bMagicAddRace,RC_Plant,5; bonus2 bSubRace,RC_Plant,5; bonus3 bAddMonsterDropItem,709,RC_Plant,30; }</t>
  </si>
  <si>
    <t>{ bonus bAllStats,2; bonus2 bSubEle,Ele_All,5; bonus2 bHPRegenRate,(MaxHp/100),10000; }</t>
  </si>
  <si>
    <t>{ .@r = getrefine(); .@a = .@r*10; .@b = .@r/2; bonus bMdef,5; bonus bMaxHP,.@a; bonus bMaxSP,.@a; bonus2 bSubEle,Ele_Earth,.@b; bonus2 bSubEle,Ele_Fire,.@b; bonus2 bSubEle,Ele_Water,.@b; }</t>
  </si>
  <si>
    <t>{ bonus2 bResEff,Eff_Stun,20; bonus2 bResEff,Eff_Curse,20; bonus2 bResEff,Eff_Blind,20; bonus2 bResEff,Eff_Confusion,20; bonus2 bAddMonsterDropItem,529,300; bonus2 bAddMonsterDropItem,529,644; }</t>
  </si>
  <si>
    <t>{ bonus2 bAddItemGroupHealRate,IG_Fish,100; }</t>
  </si>
  <si>
    <t>{ bonus bMdef,3; bonus2 bAddRace,RC_Dragon,5; bonus2 bMagicAddRace,RC_Dragon,5; bonus2 bSubRace,RC_Dragon,5; bonus3 bAddMonsterDropItem,7444,RC_Dragon,2; }</t>
  </si>
  <si>
    <t>{ bonus3 bAddMonsterIdDropItem,6464,2220,310; }</t>
  </si>
  <si>
    <t>{ bonus3 bAddMonsterIdDropItem,6345,1812,310; }</t>
  </si>
  <si>
    <t>{ bonus2 bExpAddRace,RC_Plant,5; bonus2 bSubRace,RC_Plant,-10; }</t>
  </si>
  <si>
    <t>{ bonus bCritical,3; bonus bHPrecovRate,-100; }</t>
  </si>
  <si>
    <t>{ bonus bCritical,2; }</t>
  </si>
  <si>
    <t>{ bonus bVit,2; bonus bMdef,3; bonus2 bSubRace,RC_DemiHuman,10; bonus2 bSubRace,RC_Player,10; }</t>
  </si>
  <si>
    <t>{ bonus bUseSPrate,-10; bonus bDelayrate,-5; .@r = getrefine()/3; if(.@r&gt;0){ bonus bUseSPrate,.@r*3; bonus bDelayrate,.@r*3; } }</t>
  </si>
  <si>
    <t>{ bonus bNoCastCancel,1; bonus bUseSPrate,15; }</t>
  </si>
  <si>
    <t>{ bonus bStr,1; bonus bInt,1; bonus bMdef,4; if(getrefine()&gt;6){ bonus2 bAddMonsterDropItem,12135,50; } }</t>
  </si>
  <si>
    <t>{ bonus bBaseAtk,5; bonus bMatk,5; }</t>
  </si>
  <si>
    <t>{ bonus bMdef,6; }</t>
  </si>
  <si>
    <t>{ bonus bMaxHPrate,1+getrefine(); if(getrefine()&gt;9) { bonus2 bExpAddClass,Class_All,5; }; }</t>
  </si>
  <si>
    <t>{ if(BaseLevel &gt;= 150) { bonus bAllStats,2; } if(BaseClass==Job_Swordman||BaseClass==Job_Merchant||BaseClass==Job_Thief){ bonus2 bAddClass,Class_All,8; } if(BaseClass==Job_Mage||BaseClass==Job_Acolyte){ bonus bMatkRate,8; bonus bHealPower,7; } if(BaseClass==Job_Archer){ bonus bDex,3; bonus bLongAtkRate,10; } }</t>
  </si>
  <si>
    <t>{ bonus2 bExpAddRace,RC_All,3; }</t>
  </si>
  <si>
    <t>{ bonus bMdef,2; bonus bVariableCastrate,-6; bonus bAspdRate,6; .@r = getrefine(); if(.@r&gt;6){ bonus2 bSubRace,RC_DemiHuman,2;bonus2 bSubRace,RC_Player,2; } if(BaseClass==Job_Swordman || BaseClass==Job_Merchant || BaseClass==Job_Thief || Class==Job_Taekwon || Class==Job_Star_Gladiator || Class==Job_Star_Gladiator2 || Class==Job_Monk || Class==Job_Champion || Class==Job_Sura || Class==Job_Sura_T) bonus2 bAddClass,Class_All,(.@r/2);if(BaseClass==Job_Mage || BaseClass==Job_Acolyte || Class==Job_Ninja || Class==Job_Soul_Linker) bonus bMatkRate,(.@r/2); if(BaseClass==Job_Archer || Class==Job_Gunslinger) bonus bBaseAtk,.@r; }</t>
  </si>
  <si>
    <t>{ .@r = getrefine(); if(.@r&lt;5){ bonus bHit,20; bonus bMaxHPrate,-10; } else if(.@r&lt;7){ bonus bHit,10; } else if(.@r&lt;9){ bonus bHit,7;bonus bMaxHPrate,3; } else { bonus bHit,4;bonus bMaxHPrate,4; } }</t>
  </si>
  <si>
    <t>{ bonus bMdef,5; .@r = getrefine(); bonus2 bAddClass,Class_Boss,(.@r&gt;5?.@r+5:10); bonus2 bMagicAddClass,Class_Boss,(.@r&gt;5?.@r+5:10); bonus2 bSubClass,Class_Normal,-5; }</t>
  </si>
  <si>
    <t>{ bonus bMdef,10; bonus3 bAutoSpell,"AS_SONICBLOW",1,30; bonus3 bAutoSpell,"CR_SHIELDCHARGE",5,20; bonus3 bAutoSpellWhenHit,"AL_PNEUMA",1,20; bonus3 bAutoSpellWhenHit,"CR_GRANDCROSS",5,5; bonus3 bAutoSpellWhenHit,"ASC_METEORASSAULT",5,5; bonus3 bAutoSpellWhenHit,"MO_CALLSPIRITS",5,10; bonus3 bAutoSpellWhenHit,"MO_EXPLOSIONSPIRITS",5,10; bonus3 bAutoSpellWhenHit,"PR_KYRIE",5,10; bonus3 bAutoSpellWhenHit,"AC_CONCENTRATION",5,5; bonus3 bAutoSpellWhenHit,"WZ_QUAGMIRE",3,5; }</t>
  </si>
  <si>
    <t>{ bonus2 bSkillAtk,"MO_CHAINCOMBO",10; bonus2 bSkillAtk,"MO_TRIPLEATTACK",5; bonus2 bSkillAtk,"MO_COMBOFINISH",5; bonus2 bSkillUseSP,"MO_CHAINCOMBO",1; bonus2 bSkillUseSP,"MO_COMBOFINISH",1; }</t>
  </si>
  <si>
    <t>{ bonus2 bAddRace,RC_All,3; }</t>
  </si>
  <si>
    <t>{ bonus bMdef,9; }</t>
  </si>
  <si>
    <t>{ bonus bMdef,3; bonus bHealPower,2; .@r = getrefine(); bonus bHealpower2,10; if(.@r &gt;= 7){ bonus bHealPower,5; } if(.@r &gt;= 9){ bonus bHealPower,3; } }</t>
  </si>
  <si>
    <t>{ bonus bStr,1; bonus bInt,2; bonus bVit,3; }</t>
  </si>
  <si>
    <t>{ bonus bStr,1; bonus bInt,3; bonus bVit,2; bonus bDex,1; }</t>
  </si>
  <si>
    <t>{ bonus bStr,3; bonus bInt,1; bonus bVit,2; bonus bDex,1; }</t>
  </si>
  <si>
    <t>{ bonus bStr,2; bonus bInt,3; bonus bVit,1; bonus bDex,1; }</t>
  </si>
  <si>
    <t>{ .@r = getrefine(); bonus2 bAddMonsterDropItem,578,(.@r&gt;10?200:100+(.@r*10)); }</t>
  </si>
  <si>
    <t>{ bonus bInt,1; bonus bMdef,5; bonus bVariableCastRate,-3; bonus bHealPower,3; bonus bSkillUseSP,-3; .@r = getrefine(); bonus bMatkRate,(.@r&gt;6)?(5):((.@r&gt;4)?(4):(3)); }</t>
  </si>
  <si>
    <t>{ bonus2 bSubClass,Class_Boss,10; bonus2 bAddClass,Class_Boss,10; .@r = getrefine(); if (.@r &gt; 6) { autobonus "{ bonus bBaseAtk,100; }",10,10000,BF_WEAPON,"{ specialeffect2 EF_ENHANCE; }"; } if (.@r &gt; 8) { bonus2 bSubClass,Class_Boss,10; bonus2 bAddClass,Class_Boss,10; } }</t>
  </si>
  <si>
    <t>{ skill "WZ_HEAVENDRIVE",3; }</t>
  </si>
  <si>
    <t>{ bonus2 bSubRace,RC_DemiHuman,10; bonus2 bAddRace,RC_DemiHuman,10; bonus bAspdRate,3; bonus bDelayrate,-3; .@r = getrefine(); if(.@r &gt;= 7) { bonus bAspdRate,2; bonus bDelayrate,-2; } if(.@r &gt;= 9) { bonus bAspdRate,2; bonus bDelayrate,-2; }}</t>
  </si>
  <si>
    <t>{ bonus2 bAddClass,Class_All,5; .@r = getrefine(); if(.@r &lt; 5) .@r = 5; bonus2 bSubRace,RC_DemiHuman,(.@r - 5); bonus2 bAddRace,RC_DemiHuman,(.@r - 5); }</t>
  </si>
  <si>
    <t>{ bonus bMdef,5; .@r = getrefine(); if (.@r &lt; 5) .@r = 5; bonus2 bSubRace,RC_DemiHuman,(.@r - 5); bonus2 bMagicAddRace,RC_DemiHuman,(.@r - 5); }</t>
  </si>
  <si>
    <t>{ bonus2 bAddEle,Ele_Water,5; }</t>
  </si>
  <si>
    <t>{ bonus bAllStats,5; bonus bMdef,4; }</t>
  </si>
  <si>
    <t>{ bonus bStr,2; bonus bVit,2; bonus bLuk,1; bonus bUnbreakableHelm,1; }</t>
  </si>
  <si>
    <t>{ bonus bInt,2; bonus bDex,2; bonus bAgi,1; bonus bUnbreakableHelm,1; }</t>
  </si>
  <si>
    <t>{ bonus bFlee,3; }</t>
  </si>
  <si>
    <t>{ bonus3 bAutoSpell,"TF_STEAL",1,20; }</t>
  </si>
  <si>
    <t>{ bonus bAllStats,5; bonus bMdef,5; bonus bUnbreakableHelm,1; }</t>
  </si>
  <si>
    <t>{ bonus bAllStats,4; bonus bMdef,5; bonus bUnbreakableHelm,1; }</t>
  </si>
  <si>
    <t>{ bonus bAllStats,3; bonus bMdef,5; bonus bUnbreakableHelm,1; }</t>
  </si>
  <si>
    <t>{ bonus bAllStats,2; bonus bMdef,5; bonus bUnbreakableHelm,1; bonus bSpeedRate,25; }</t>
  </si>
  <si>
    <t>{ bonus bUnbreakableHelm,1; }</t>
  </si>
  <si>
    <t>{ bonus bMdef,5; bonus bLongAtkDef,5; }</t>
  </si>
  <si>
    <t>{ bonus2 bAddRace,RC_DemiHuman,10; bonus2 bAddRace,RC_Player,10; if (getrefine() &gt; 10) { autobonus "{ bonus bAspdRate,100; }",10,7000,BF_WEAPON,"{ specialeffect2 EF_POTION_BERSERK; }"; } }</t>
  </si>
  <si>
    <t>{ bonus bDex,3; bonus bLuk,1; if (getrefine() &gt; 6) { bonus2 bAddMonsterDropItem,12125,500; bonus2 bAddMonsterDropItem,12126,500; bonus2 bAddMonsterDropItem,12127,400; bonus2 bAddMonsterDropItem,12128,300; bonus2 bAddMonsterDropItem,12129,200; } }</t>
  </si>
  <si>
    <t>{ bonus bDex,1; bonus3 bAutoSpellWhenHit,"DC_WINKCHARM",1,10; }</t>
  </si>
  <si>
    <t>{ bonus bStr,2; bonus bVit,1; if (getrefine() &gt; 7) bonus bSpeedRate,25; }</t>
  </si>
  <si>
    <t>{ bonus bLuk,3; bonus2 bSubRace,RC_Plant,10; }</t>
  </si>
  <si>
    <t>{ bonus bLuk,3; bonus2 bAddEle,Ele_Water,5; }</t>
  </si>
  <si>
    <t>{ bonus bMaxSP,50; bonus bMatkRate,5; }</t>
  </si>
  <si>
    <t>{ bonus bInt,1; bonus2 bAddRace,RC_DemiHuman,5; bonus2 bAddRace,RC_Player,5; }</t>
  </si>
  <si>
    <t>{ bonus bDex,2; bonus2 bAddMonsterDropItem,519,100; }</t>
  </si>
  <si>
    <t>{ bonus2 bResEff,Eff_Stun,1500; }</t>
  </si>
  <si>
    <t>{ bonus2 bSubRace,RC_Demon,3; }</t>
  </si>
  <si>
    <t>{ bonus3 bAutoSpellWhenHit,"SM_ENDURE",1,10; bonus3 bAutoSpellWhenHit,"MO_CALLSPIRITS",5,10; bonus3 bAutoSpellWhenHit,"MO_EXPLOSIONSPIRITS",5,10; bonus3 bAutoSpell,"BS_MAXIMIZE",5,10; bonus3 bAutoSpell,"MC_LOUD",1,10; bonus3 bAutoSpell,"AC_CONCENTRATION",5,10; bonus3 bAutoSpell,"PR_GLORIA",3,10; autobonus "{ bonus bStr,3; bonus bAgi,3; }",10,5000,BF_WEAPON,"{ specialeffect2 EF_POTION_BERSERK; showscript \"RWC 2011 Fighting!!\"; }"; autobonus "{ bonus bInt,3; bonus bLuk,3; }",5,5000,BF_MAGIC,"{ specialeffect2 EF_ENERGYCOAT; showscript \"RWC 2011 Fighting!!\"; }"; }</t>
  </si>
  <si>
    <t>{ bonus bMdef,5; .@r = getrefine(); if (.@r &gt;= 9 ) { bonus2 bHPDrainRate,60,8; bonus2 bSPDrainRate,20,4; } else if (.@r &gt;= 8 ) { bonus2 bHPDrainRate,50,5; bonus2 bSPDrainRate,10,2; } else if (.@r &gt;= 7 ) { bonus2 bHPDrainRate,30,5; bonus2 bSPDrainRate,10,2; } else if (.@r &gt;= 5 ) { bonus2 bHPDrainRate,10,3; bonus2 bSPDrainRate,10,1; } else { bonus2 bHPDrainRate,10,1; bonus2 bSPDrainRate,10,1; } }</t>
  </si>
  <si>
    <t>{ bonus bMdef,10; bonus bStr,2; bonus bInt,2; bonus2 bMagicAddRace,RC_Undead,15; bonus2 bMagicAddRace,RC_Undead,15; bonus2 bMagicAddRace,RC_Demon,15; bonus2 bMagicAddRace,RC_Demon,15; }</t>
  </si>
  <si>
    <t>{ bonus bUnbreakableHelm,1; .@i = BaseLevel; bonus bAspdRate,(.@i&gt;=150)?(3):((.@i&gt;=100)?(2):((.@i&gt;=50)?(1):(0))); }</t>
  </si>
  <si>
    <t>{ autobonus "{ bonus bAtkEle,Ele_Fire; }",10,180000,BF_WEAPON,"{ specialeffect2 EF_ENHANCE; }"; bonus3 bAutospell,"AS_SONICBLOW",5,10; }</t>
  </si>
  <si>
    <t>{ bonus3 bAutoSpell,"MG_COLDBOLT",3,30; bonus3 bAutoSpell,"MG_SOULSTRIKE",3,30; bonus3 bAutoSpell,"WZ_EARTHSPIKE",3,30; bonus3 bAutoSpell,"MG_FIREBOLT",3,30; bonus3 bAutoSpell,"MG_LIGHTNINGBOLT",3,30; }</t>
  </si>
  <si>
    <t>{ skill "AL_DECAGI",3; }</t>
  </si>
  <si>
    <t>{ bonus bDex,2; bonus bMaxHPrate,1; }</t>
  </si>
  <si>
    <t>{ bonus bDex,3; bonus2 bSubRace,RC_DemiHuman,3; bonus2 bSubRace,RC_Player,3; }</t>
  </si>
  <si>
    <t>{ bonus bMdef,1; bonus bSPrecovRate,2; bonus bUnbreakableHelm,1; }</t>
  </si>
  <si>
    <t>{ bonus bMdef,7; bonus bSPrecovRate,2; bonus bUnbreakableHelm,1; .@r = getrefine(); if (.@r &gt;= 7 ) { bonus bHealPower,1; } if (.@r &gt;= 9 ) {bonus bMatkRate,7; } if (.@r &gt;= 12 ) {bonus bMatkRate,5; } }</t>
  </si>
  <si>
    <t>{ bonus bAgi,3; bonus bAspdRate,1; bonus2 bSPLossRate,5,10000; }</t>
  </si>
  <si>
    <t>{ bonus bDex,2; bonus bHit,5; }</t>
  </si>
  <si>
    <t>{ bonus bFlee,2; }</t>
  </si>
  <si>
    <t>{ bonus2 bAddRace,RC_Plant,2; }</t>
  </si>
  <si>
    <t>{ bonus2 bSubSize,Size_Small,2; }</t>
  </si>
  <si>
    <t>{ skill "MC_IDENTIFY",1; }</t>
  </si>
  <si>
    <t>{ bonus bAgi,1; bonus2 bExpAddRace,RC_Insect,5; }</t>
  </si>
  <si>
    <t>{ bonus bVit,2; bonus bMaxHp,100; }</t>
  </si>
  <si>
    <t>{ bonus bMaxSP,15; }</t>
  </si>
  <si>
    <t>{ bonus bStr,3; bonus bInt,2; bonus2 bAddItemHealRate,505,50; }</t>
  </si>
  <si>
    <t>{ bonus bUnbreakableHelm,1; bonus bAllStats,5; }</t>
  </si>
  <si>
    <t>{ bonus bUnbreakableHelm,1; bonus bAllStats,3; }</t>
  </si>
  <si>
    <t>{ bonus bUnbreakableHelm,1; bonus bAllStats,1; }</t>
  </si>
  <si>
    <t>{ bonus bUnbreakableHelm,1; bonus bStr,1; }</t>
  </si>
  <si>
    <t>{ bonus bDex,2; bonus bLuk,1; }</t>
  </si>
  <si>
    <t>{ bonus2 bAddRace,RC_Brute,2; }</t>
  </si>
  <si>
    <t>{ skill "MC_MAMMONITE",2; }</t>
  </si>
  <si>
    <t>{ bonus bInt,3; bonus bDex,2; bonus bLuk,1; if(getiteminfo(getequipid(EQI_HAND_R),11)==W_BOOK) bonus bVariableCastrate,-3; }</t>
  </si>
  <si>
    <t>{ bonus bMdef,4; bonus bMaxSP,64; bonus2 bSubRace,RC_Insect,-10; }</t>
  </si>
  <si>
    <t>{ bonus bFlee,20; }</t>
  </si>
  <si>
    <t>{ skill "AL_HEAL",3; }</t>
  </si>
  <si>
    <t>{ bonus bDex,1; bonus bAgi,1; bonus bFlee,10; }</t>
  </si>
  <si>
    <t>{ bonus2 bSubEle,Ele_Water,10; bonus5 bAutoSpellWhenHit,"WZ_FROSTNOVA",1,1,BF_WEAPON|BF_MAGIC,0; }</t>
  </si>
  <si>
    <t>{ bonus bInt,2; bonus bMdef,5; bonus bMaxSP,100; }</t>
  </si>
  <si>
    <t>{ bonus bInt,1; bonus bVit,1; bonus bAspdRate,3; bonus bVariableCastrate,-3; }</t>
  </si>
  <si>
    <t>{ bonus bMdef,5; bonus bUnbreakableHelm,1; }</t>
  </si>
  <si>
    <t>{ bonus2 bSubRace,RC_DemiHuman,10; bonus2 bSubRace,RC_Player,10; bonus2 bAddItemHealRate,522,30; .@r = getrefine(); bonus bVariableCastrate,(.@r&gt;=12)?(-5):((.@r&gt;=10)?(-4):(-3)); }</t>
  </si>
  <si>
    <t>{ bonus bMaxHP,15; bonus bMaxSP,5; }</t>
  </si>
  <si>
    <t>{ bonus bMdef,5; bonus bBaseAtk,5; bonus bMatk,5; bonus2 bAddRace,RC_Player,10; bonus2 bMagicAddRace,RC_Player,10; bonus2 bResEff,Eff_Freeze,25; }</t>
  </si>
  <si>
    <t>{ bonus bBaseAtk,10; bonus2 bAddRace,RC_Player,20; bonus2 bResEff,Eff_Freeze,25; }</t>
  </si>
  <si>
    <t>{ bonus bMdef,5; bonus bMatk,10; bonus2 bMagicAddRace,RC_Player,20; bonus2 bResEff,Eff_Freeze,25; }</t>
  </si>
  <si>
    <t>{ bonus bUnbreakableHelm,1; bonus2 bMagicAtkEle,Ele_Fire,4; }</t>
  </si>
  <si>
    <t>{ bonus bDex,1; bonus2 bResEff,Eff_Curse,2500; }</t>
  </si>
  <si>
    <t>{ bonus bStr,2; bonus bMaxHP,100; }</t>
  </si>
  <si>
    <t>{ .@r = getrefine(); bonus2 bHPLossRate,.@r,5000; bonus2 bHPDrainRate,40,4+(.@r/2); bonus2 bSPDrainRate,10,1+(.@r/3); }</t>
  </si>
  <si>
    <t>{ bonus bLuk,1; bonus2 bAddMonsterDropItem,564,100; }</t>
  </si>
  <si>
    <t>{ bonus bUnbreakableHelm,1; bonus2 bHPDrainRate,30,5; bonus bHPrecovRate,-100; bonus bSPrecovRate,-100; }</t>
  </si>
  <si>
    <t>{ bonus bBaseAtk,30; bonus2 bAddRace,RC_Brute,10; }</t>
  </si>
  <si>
    <t>{ bonus bUnbreakableHelm,1; bonus2 bAddMonsterDropItem,1032,400; bonus2 bAddMonsterDropItem,1033,100; bonus3 bAddMonsterDropItem,576,RC_Plant,40; }</t>
  </si>
  <si>
    <t>{ bonus bInt,2; bonus bMaxSP,150; .@r = getrefine(); bonus bMatk,.@r; if(.@r&gt;=7) bonus bInt,.@r-6; }</t>
  </si>
  <si>
    <t>{ bonus bDex,1; bonus bAgi,1; bonus bMaxSP,50; .@r = getrefine(); bonus bMaxSP,.@r*5; if(.@r&gt;=7) bonus bDex,.@r-6; }</t>
  </si>
  <si>
    <t>{ bonus bAgi,2; bonus bLuk,2; if(getrefine()&gt;=7) bonus bFlee2,4; }</t>
  </si>
  <si>
    <t>{ bonus bLuk,2; bonus bMdef,5; if(getrefine()&gt;=7) bonus bCritAtkRate,5; }</t>
  </si>
  <si>
    <t>{ bonus bLuk,2; if(getrefine()&gt;=7) bonus bCritical,5; }</t>
  </si>
  <si>
    <t>{ bonus bVit,1; bonus bMaxHprate,5; .@r = getrefine(); if(.@r&gt;=7) bonus2 bSubEle,Ele_Neutral,1; if(.@r&gt;=9) bonus bMaxHPrate,3; }</t>
  </si>
  <si>
    <t>{ bonus bAgi,1; bonus bLuk,1; bonus bMdef,3; .@r = getrefine(); if(.@r&gt;=7){ bonus bAgi,2; bonus bLuk,2; } if(.@r&gt;=9) bonus bAspd,1; }</t>
  </si>
  <si>
    <t>{ bonus bStr,3; bonus bInt,2; .@j = getrefine(); if(.@j&gt;=7) .@i = 1; if(.@j&gt;=9) .@i = 2; bonus bBaseAtk,10+(15*.@i); bonus bMatk,10+(15*.@i); }</t>
  </si>
  <si>
    <t>{ bonus2 bSubEle,Ele_Dark,-15; .@j = getrefine(); if(.@j&gt;=7) .@i = 1; if(.@j&gt;=9) .@i = 2; bonus2 bSubEle,Ele_Neutral,2+(2*.@i); }</t>
  </si>
  <si>
    <t>{ bonus2 bSubRace,RC_Undead,10; if(getrefine()&gt;=7) bonus2 bAddRace,RC_Undead,10; }</t>
  </si>
  <si>
    <t>{ bonus2 bSubRace,RC_Demon,10; if(getrefine()&gt;=7) bonus2 bAddRace,RC_Demon,10; }</t>
  </si>
  <si>
    <t>{ bonus bDex,1; bonus bLongAtkRate,1; }</t>
  </si>
  <si>
    <t>{ bonus bMaxHP,300+BaseLevel; /* unconfirmed */ }</t>
  </si>
  <si>
    <t>{ bonus bCritical,1; bonus bCritAtkRate,1; }</t>
  </si>
  <si>
    <t>{ bonus2 bSubEle,Ele_Fire,10; bonus bDex,5; bonus bLuk,5; }</t>
  </si>
  <si>
    <t>{ bonus bSPrecovRate,30; }</t>
  </si>
  <si>
    <t>{ bonus2 bResEff,Eff_Stun,10000; bonus2 bResEff,Eff_Curse,10000; bonus bUnbreakableHelm,1; bonus bAllStats,7; bonus bMdef,5; }</t>
  </si>
  <si>
    <t>{ bonus2 bResEff,Eff_Curse,10000; bonus bUnbreakableHelm,1; bonus bAllStats,7; bonus bMdef,5; }</t>
  </si>
  <si>
    <t>{ bonus2 bResEff,Eff_Curse,10000; bonus bUnbreakableHelm,1; bonus bAllStats,3; bonus bMdef,1; }</t>
  </si>
  <si>
    <t>{ bonus bDex,2; bonus bUnbreakableHelm,1; }</t>
  </si>
  <si>
    <t>{ bonus bDex,1; bonus bLuk,1; .@r = getrefine(); if(.@r&gt;=3){ bonus bDex,(.@r-4); bonus bLuk,(.@r-4); } }</t>
  </si>
  <si>
    <t>{ bonus bUnbreakableHelm,1; bonus2 bMagicAtkEle,Ele_Wind,4; }</t>
  </si>
  <si>
    <t>{ bonus bVit,10; bonus2 bAddClass,Class_All,5; bonus bMatkRate,5; bonus2 bSubRace,RC_DemiHuman,10; }</t>
  </si>
  <si>
    <t>{ .@r = getrefine(); bonus2 bSkillAtk,"MG_LIGHTNINGBOLT",50; bonus2 bSkillAtk,"MG_FIREBOLT",50; bonus2 bSkillAtk,"MG_COLDBOLT",50; bonus bMdef,10; if(.@r&gt;6) bonus2 bSkillAtk,"SC_SPELLFIST",25; if(.@r&gt;8) bonus bAspd,5; }</t>
  </si>
  <si>
    <t>{ bonus2 bResEff,Eff_Curse,10000; bonus bUnbreakableHelm,1; bonus bAllStats,2; }</t>
  </si>
  <si>
    <t>{ .@dex = readparam(bDex); bonus bUseSPrate,-5-((.@dex &gt;= 120)?5:0)-((.@dex &gt;= 100)?5:0); }</t>
  </si>
  <si>
    <t>{ bonus bLuk,3; bonus bMdef,5; }</t>
  </si>
  <si>
    <t>{ bonus bDex,2; bonus bAgi,3; bonus3 bAutoSpellWhenHit,"AL_INCAGI",5,10; }</t>
  </si>
  <si>
    <t>{ bonus bVit,2; bonus bLuk,3; bonus2 bSubRace,RC_Plant,10; }</t>
  </si>
  <si>
    <t>{ bonus bMdef,12; bonus2 bSubRace,RC_Demon,5; bonus2 bSubRace,RC_Undead,5; bonus2 bSubRace,RC_DemiHuman,5; bonus2 bSubRace,RC_Player,5; }</t>
  </si>
  <si>
    <t>{ bonus bDelayrate,-10; }</t>
  </si>
  <si>
    <t>{ bonus bInt,2; bonus bVit,1; }</t>
  </si>
  <si>
    <t>{ bonus bInt,2; bonus bVit,2; bonus bLuk,1; }</t>
  </si>
  <si>
    <t>{ bonus bStr,2; bonus bVit,2; bonus bLuk,1; }</t>
  </si>
  <si>
    <t>{ bonus bUnbreakableHelm,1; bonus bHit,3; }</t>
  </si>
  <si>
    <t>{ bonus2 bSubEle,Ele_Holy,3+getrefine()*2; }</t>
  </si>
  <si>
    <t>{ bonus2 bAddClass,Class_All,1; bonus bMatkRate,1; }</t>
  </si>
  <si>
    <t>{ bonus bAspdRate,1; bonus2 bSubEle,Ele_Wind,5; if(readparam(bAgi)&gt;108){ bonus bAspd,1; bonus bAspdRate,1; } }</t>
  </si>
  <si>
    <t>{ bonus bStr,3; bonus2 bAddEle,Ele_Dark,10; bonus2 bAddRace,RC_Demon,10; }</t>
  </si>
  <si>
    <t>{ bonus bAllStats,5; bonus bMdef,5; bonus bSpeedAddRate,10; skill "AL_TELEPORT",1; bonus bUnbreakableHelm,1; }</t>
  </si>
  <si>
    <t>{ bonus bAllStats,4; bonus bMdef,5; bonus bSpeedAddRate,10; skill "AL_TELEPORT",1; bonus bUnbreakableHelm,1; }</t>
  </si>
  <si>
    <t>{ bonus bAllStats,3; bonus bMdef,5; bonus bSpeedAddRate,10; skill "AL_TELEPORT",1; bonus bUnbreakableHelm,1; }</t>
  </si>
  <si>
    <t>{ bonus bAllStats,2; bonus bMdef,5; bonus bSpeedAddRate,10; }</t>
  </si>
  <si>
    <t>{ bonus3 bAutoSpell,"BS_ADRENALINE",2,5; }</t>
  </si>
  <si>
    <t>{ .@r = getrefine(); bonus bAspdRate,2*(.@r/3); if(.@r&gt;9) bonus bAspd,1; bonus2 bExpAddRace,RC_All,3; }</t>
  </si>
  <si>
    <t>{ .@r = getrefine(); bonus bInt,2*(.@r/3); bonus2 bSubRace,RC_DemiHuman,7; bonus bMaxHPrate,-3; }</t>
  </si>
  <si>
    <t>{ .@r = getrefine(); if(.@r&gt;7) bonus bMaxHPrate,.@r-7; bonus2 bSubRace,RC_DemiHuman,5; }</t>
  </si>
  <si>
    <t>{ bonus bAllStats,2; bonus bUnbreakableHelm,1; bonus bFlee,20; }</t>
  </si>
  <si>
    <t>{ bonus bUnbreakableHelm,1; bonus bMaxSPrate,3; autobonus2 "{ bonus2 bSubRace,RC_DemiHuman,100; bonus2 bSubRace,RC_Player,100; }",10,3000,BF_WEAPON,"{ specialeffect2 EF_POTION_BERSERK; }"; }</t>
  </si>
  <si>
    <t>{ bonus2 bSubDefEle,Ele_Water,5; }</t>
  </si>
  <si>
    <t>{ bonus bVit,1; bonus2 bSubDefEle,Ele_Water,2; bonus2 bAddEle,Ele_Water,2; .@r = getrefine(); if(.@r&gt;6) { bonus2 bAddEle,Ele_Water,3; } if(.@r&gt;8) { bonus2 bSubDefEle,Ele_Water,3; } }</t>
  </si>
  <si>
    <t>{ bonus bMagicHPGainValue,100; bonus bMagicSPGainValue,100; }</t>
  </si>
  <si>
    <t>{ bonus bDex,3; bonus bMatk,40+getrefine(); bonus bMagicHPGainValue,200; bonus2 bHPLossRate,50,5000; }</t>
  </si>
  <si>
    <t>{ bonus bUnbreakableHelm,1; bonus bDex,1; bonus bAgi,1; bonus bMdef,3; bonus bHPrecovRate,5; bonus bSPrecovRate,3; bonus2 bAddMonsterDropItem,12354,100; }</t>
  </si>
  <si>
    <t>{ bonus bMaxHPrate,5+(getrefine()/2); bonus bAllStats,7; }</t>
  </si>
  <si>
    <t>{ bonus bAllStats,1; if(getrefine()&gt;11) bonus bAspd,2; }</t>
  </si>
  <si>
    <t>{ bonus bMaxSPrate,2+(getrefine()/2); bonus bAllStats,7; }</t>
  </si>
  <si>
    <t>{ bonus bAgi,3; bonus bInt,3; autobonus "{ bonus bAtkEle,Ele_Wind; }",500,180,BF_NORMAL; }</t>
  </si>
  <si>
    <t>{ bonus bStr,2; bonus bDex,2; bonus2 bAddRace,RC_Brute,10; .@r = getrefine(); autobonus "{ bonus2 bSPLossRate,5,1000; bonus bBaseAtk,25*getrefine(); }",3*.@r,3000,BF_NORMAL,"{ active_transform 1115,3000; specialeffect2 EF_POTION_BERSERK; showscript \"Traaaansformation-!! Eddga form!!\"; }"; autobonus2 "{ bonus2 bSPLossRate,5,1000; bonus bBaseAtk,25*getrefine(); }",.@r,3000,BF_NORMAL,"{ active_transform 1115,3000; specialeffect2 EF_POTION_BERSERK; showscript \"Traaaansformation-!! Eddga form!!\"; }"; }</t>
  </si>
  <si>
    <t>{ bonus bDex,3; bonus2 bAddEffWhenHit,Eff_Confusion,500; }</t>
  </si>
  <si>
    <t>{ bonus bMaxHP,200; bonus bAspdRate,1; }</t>
  </si>
  <si>
    <t>{ bonus bDex,1; bonus bMatkRate,2; bonus bMaxHP,100; }</t>
  </si>
  <si>
    <t>{ bonus bDex,5; bonus2 bSubDefEle,Ele_Earth,3; bonus2 bSubRace,RC_DemiHuman,10; bonus2 bSubRace,RC_Player,10; if (getrefine() &gt;= 12) { bonus bShortWeaponDamageReturn,5; } }</t>
  </si>
  <si>
    <t>{ bonus bHealPower,15; bonus bUseSPrate,15; }</t>
  </si>
  <si>
    <t>{ bonus bMdef,5; .@r = getrefine(); if (.@r &gt;= 3) { bonus2 bAddRace,RC_Undead,.@r/3*5; } if (BaseClass==Job_Acolyte) bonus2 bAddRace,RC_Undead,10; }</t>
  </si>
  <si>
    <t>{ bonus2 bAddEle,Ele_Earth,15; skill "WZ_EARTHSPIKE",5; }</t>
  </si>
  <si>
    <t>{ .@i = BaseLevel; bonus bBaseAtk,(.@i&gt;150)?(15):((.@i&gt;100)?(10):((.@i&gt;50)?(5):(0))); if(getskilllv("SM_SWORD")==10) bonus bHit,10; if(getskilllv("SM_TWOHAND")==10) bonus bUseSPrate,-5; if(getskilllv("AM_AXEMASTERY")==10) bonus bVariableCastrate,-5; if(getskilllv("AS_KATAR")==10) bonus bCritAtkRate,20; if(getskilllv("PR_MACEMASTERY")==10) bonus bAspdRate,10; }</t>
  </si>
  <si>
    <t>{ bonus bDex,1; bonus bLongAtkRate,2; }</t>
  </si>
  <si>
    <t>{ bonus bAllStats,2; bonus bBaseAtk,10; bonus bMatk,10; bonus2 bExpAddClass,Class_All,2; }</t>
  </si>
  <si>
    <t>{ bonus bAllStats,1; bonus bBaseAtk,5; bonus bMatk,5; }</t>
  </si>
  <si>
    <t>{ bonus bStr,3; bonus bInt,3; bonus bMdef,5; bonus bUnbreakableHelm,1; }</t>
  </si>
  <si>
    <t>{ bonus bMaxHPrate,7; bonus bMaxSPrate,7; }</t>
  </si>
  <si>
    <t>{ bonus bDelayrate,-5; bonus bUseSPrate,5; }</t>
  </si>
  <si>
    <t>{ .@r = getrefine(); bonus2 bAddEle,Ele_Neutral,4+.@r/6; bonus bLongAtkRate,4+.@r; bonus bUnbreakableHelm,1; }</t>
  </si>
  <si>
    <t>{ bonus bAllStats,3; bonus bMaxHPrate,5; bonus bMaxSPrate,5; }</t>
  </si>
  <si>
    <t>{ bonus3 bAutoSpellWhenHit,"SA_DELUGE",1,50; .@r = getrefine(); if (.@r &gt; 3) bonus3 bAutoSpellWhenHit,"WZ_WATERBALL",.@r/3,50; }</t>
  </si>
  <si>
    <t>{ bonus bStr,2; bonus bInt,3; bonus2 bSubRace,RC_DemiHuman,11; bonus2 bSubRace,RC_Player,11; bonus2 bAddItemHealRate,522,70; }</t>
  </si>
  <si>
    <t>{ bonus bVit,3; bonus bMdef,5; bonus bMatkRate,2; .@r = getrefine(); if(.@r&gt;11) bonus bVariableCastrate,-10; else if(.@r&gt;8) { bonus bMatkRate,4; bonus bMdef,5; } }</t>
  </si>
  <si>
    <t>{ bonus bInt,5; bonus bLuk,5; bonus2 bAddClass,Class_All,2; bonus bMatkRate,2; .@r = getrefine(); if(.@r&gt;11) bonus bVariableCastrate,-10; else if(.@r&gt;8) { bonus2 bAddClass,Class_All,4; bonus bMatkRate,4; } }</t>
  </si>
  <si>
    <t>{ bonus bAgi,5; bonus bLuk,5; bonus2 bAddClass,Class_All,2; .@r = getrefine(); if(.@r&gt;11) bonus bVariableCastrate,-10; else if(.@r&gt;8) { bonus2 bAddClass,Class_All,4; bonus bMdef,5; } }</t>
  </si>
  <si>
    <t>{ bonus2 bAddClass,Class_All,5; bonus bMatkRate,5; bonus3 bAutoSpell,"SN_WINDWALK",5,10+(getrefine()*3); }</t>
  </si>
  <si>
    <t>{ bonus bMdef,5; bonus bCritical,5; bonus bFlee,5; bonus bHit,5; bonus bFlee2,5; .@r = getrefine(); if(.@r&gt;8){ bonus bDelayRate,-5; bonus bAspdRate,5; } else if(.@r&gt;6) bonus bVariableCastrate,-5; }</t>
  </si>
  <si>
    <t>{ bonus2 bSubRace,RC_DemiHuman,8; bonus2 bSubRace,RC_Player,8; bonus2 bSubRace,RC_Dragon,8; bonus2 bAddItemGroupHealRate,IG_Meat,200; if(getrefine()&gt;11){ bonus bMaxHPrate,7; bonus bMaxSPrate,3; } }</t>
  </si>
  <si>
    <t>{ bonus2 bSubRace,RC_Player,5; }</t>
  </si>
  <si>
    <t>{ bonus2 bSubEle,Ele_Fire,8; }</t>
  </si>
  <si>
    <t>{ bonus2 bSubEle,Ele_Water,8; }</t>
  </si>
  <si>
    <t>{ bonus bAllStats,5; bonus bMaxHP,100; bonus bMaxSP,50; .@r = getrefine(); .@rate = max(.@r,7)-7; if(.@rate){ bonus bMaxHPrate,.@rate; bonus bVariableCastrate,-.@rate; } }</t>
  </si>
  <si>
    <t>{ bonus bVit,3; bonus bHPrecovRate,10; }</t>
  </si>
  <si>
    <t>{ bonus bVit,3; bonus2 bAddMonsterDropItem,553,500; bonus2 bAddItemHealRate,553,700; }</t>
  </si>
  <si>
    <t>{ bonus bStr,5; bonus bMaxHPrate,5; bonus2 bSubDefEle,Ele_Fire,10; .@r = getrefine(); if (.@r &gt;= 9) bonus bAspd,.@r-8; }</t>
  </si>
  <si>
    <t>{ bonus bMaxHPrate,10; bonus2 bSubRace,RC_DemiHuman,5; bonus2 bSubRace,RC_Player,5; bonus bMatk,getrefine()*2; }</t>
  </si>
  <si>
    <t>{ bonus bMaxHPrate,10; bonus2 bSubRace,RC_DemiHuman,5; bonus2 bAddSize,Size_Medium,10; if(getrefine()&gt;=12){ bonus bShortWeaponDamageReturn,5; } }</t>
  </si>
  <si>
    <t>{ bonus bAllStats,1; bonus bUnbreakableHelm,1; }</t>
  </si>
  <si>
    <t>{ bonus bVit,1; bonus bInt,1; bonus bMaxSP,30; bonus bUnbreakableHelm,1; }</t>
  </si>
  <si>
    <t>{ bonus2 bSkillAtk,"WZ_VERMILION",3; bonus2 bSkillAtk,"WL_CHAINLIGHTNING",3; bonus bUseSPrate,5; }</t>
  </si>
  <si>
    <t>{ .@r = getrefine(); bonus bDex,2+((.@r &gt;= 2 &amp;&amp; .@r &lt;= 8) ? 1 : ((.@r &gt; 8) ? (.@r/8): 0)); bonus3 bAutoSpellWhenHit,"WZ_STORMGUST",5,50; }</t>
  </si>
  <si>
    <t>{ bonus bStr,2+((getrefine()&gt;=11) ? 3 : 0); bonus3 bAutoSpell,"KN_BOWLINGBASH",1,50; }</t>
  </si>
  <si>
    <t>{ .@r = getrefine(); bonus bInt,2+((.@r &gt;= 2 &amp;&amp; .@r &lt;= 8) ? 1 : ((.@r &gt; 8) ? (.@r/8): 0)); bonus3 bAutoSpellWhenHit,"WZ_METEOR",5,50; }</t>
  </si>
  <si>
    <t>{ .@r = getrefine(); bonus bVit,2+((.@r &gt;= 11) ? (.@r/11) : 0); bonus3 bAutoSpellWhenHit,"WZ_VERMILION",1,50; }</t>
  </si>
  <si>
    <t>{ bonus bAgi,2; bonus bAspdRate,10; .@r = getrefine(); autobonus "{ .@r = getrefine(); bonus bCritical,100; bonus bLongAtkRate,5+(.@r &gt; 6 ? .@r : 0); }",50+(.@r*2),5000,BF_NORMAL,"{ active_transform 1150,5000; }"; }</t>
  </si>
  <si>
    <t>{ bonus bAllStats,2; bonus bBaseAtk,10; bonus bMatk,10; bonus2 bExpAddRace,RC_Fish,2; bonus2 bSubRace,RC_Fish,2; }</t>
  </si>
  <si>
    <t>{ bonus bMdef,7; bonus bMaxHPrate,2; }</t>
  </si>
  <si>
    <t>{ bonus bInt,1; .@r = getrefine(); .@t = (.@r &gt; 6 ? (.@r*2) : -((.@r/3*5))); bonus2 bSubSkill,"WZ_METEOR",20+.@t; bonus2 bSubSkill,"WL_CRIMSONROCK",20+.@t; bonus2 bSubSkill,"WL_COMET",5; }</t>
  </si>
  <si>
    <t>{ bonus2 bSkillUseSP,"NJ_KOUENKA",-5; bonus2 bVariableCastrate,"NJ_KAENSIN",-10; bonus2 bSkillAtk,"NJ_BAKUENRYU",20; }</t>
  </si>
  <si>
    <t>{ bonus2 bSkillUseSP,"NJ_HYOUSENSOU",-5; bonus2 bVariableCastrate,"NJ_SUITON",-10; bonus2 bSkillAtk,"NJ_HYOUSYOURAKU",20; }</t>
  </si>
  <si>
    <t>{ bonus2 bSkillUseSP,"NJ_HUUJIN",-5; bonus2 bVariableCastrate,"NJ_RAIGEKISAI",-10; bonus2 bSkillAtk,"NJ_KAMAITACHI",20; }</t>
  </si>
  <si>
    <t>{ .@r = getrefine(); bonus2 bAddClass,Class_All,2; bonus bMatkRate,2; if(readparam(bStr) &gt;= 90){ bonus bAtk,15; if(.@r &gt;= 9) bonus bAtk,15; } if(readparam(bInt) &gt;= 90){ bonus bMatk,15; if(.@r &gt;= 9) bonus bMatk,15; } if(readparam(bVit) &gt;= 90){ bonus bMaxHP,500; if(.@r &gt;= 9) bonus bMaxHP,500; } if(readparam(bAgi) &gt;= 90){ bonus bAspdRate,2; if(.@r &gt;= 9) bonus bAspdRate,3; } if(readparam(bDex) &gt;= 90){ bonus bLongAtkRate,3; if(.@r &gt;= 9) bonus bLongAtkRate,3; } if(readparam(bLuk) &gt;= 90){ bonus bCritical,5; if(.@r &gt;= 9) bonus bCritical,5; } }</t>
  </si>
  <si>
    <t>{ /*TODO: Enables use of Level 1 Monster's Cry*/ bonus bAllStats,3; bonus bDelayrate,-5; bonus bVariableCastrate,-5-(getrefine()/2); }</t>
  </si>
  <si>
    <t>{ bonus bAllStats,1; bonus bMdef,5; .@r = getrefine(); bonus bBaseAtk,4*.@r; bonus bAspd,.@r/5; bonus bMaxHPrate,.@r/2; bonus bMaxSPrate,.@r/2; bonus2 bSkillAtk,"RK_IGNITIONBREAK",20*.@r/2; bonus2 bSkillAtk,"RK_HUNDREDSPEAR",15*.@r/2; }</t>
  </si>
  <si>
    <t>{ bonus bAllStats,1; bonus bMdef,5; .@r = getrefine(); bonus bMatk,2*.@r; bonus bBaseAtk,4*.@r; bonus bHealPower,.@r; bonus bMaxHPrate,.@r/2; bonus bMaxSPrate,.@r/2; bonus2 bSkillAtk,"AB_JUDEX",20*.@r/2; bonus2 bSkillAtk,"PR_MAGNUS",10*.@r/2; }</t>
  </si>
  <si>
    <t>{ bonus bAllStats,1; .@r = getrefine(); bonus bBaseAtk,4*.@r; bonus bAspd,.@r/5; bonus bMaxHPrate,.@r/2; bonus bMaxSPrate,.@r/2; bonus2 bSkillAtk,"NC_POWERSWING",20*.@r/2; bonus2 bSkillAtk,"NC_AXETORNADO",20*.@r/2; }</t>
  </si>
  <si>
    <t>{ bonus bAllStats,1; .@r = getrefine(); bonus bBaseAtk,4*.@r; bonus bAspd,.@r/5; bonus bMaxHPrate,.@r/2; bonus bMaxSPrate,.@r/2; bonus2 bSkillAtk,"NC_ARMSCANNON",20*.@r/2; bonus2 bSkillAtk,"NC_SELFDESTRUCTION",20*.@r/4; }</t>
  </si>
  <si>
    <t>{ bonus bAllStats,1; .@r = getrefine(); bonus bBaseAtk,4*.@r; bonus bMatk,4*.@r; bonus bMaxHPrate,.@r/2; bonus bMaxSPrate,.@r/2; bonus2 bSkillAtk,"SC_TRIANGLESHOT",25*.@r/2; if (.@r&gt;=6) { bonus2 bSkillCooldown,"SC_ENERVATION",-1000; bonus2 bSkillCooldown,"SC_UNLUCKY",-1000; } if (.@r&gt;=8) { bonus2 bSkillCooldown,"SC_LAZINESS",-1000; bonus2 bSkillCooldown,"SC_WEAKNESS",-1000; } if (.@r&gt;=10) { bonus2 bSkillCooldown,"SC_IGNORANCE",-1000; bonus2 bSkillCooldown,"SC_GROOMY",-1000; } }</t>
  </si>
  <si>
    <t>{ bonus bAllStats,1; .@r = getrefine(); bonus bLongAtkRate,.@r; bonus bMaxHPrate,.@r/2; bonus bMaxSPrate,.@r/2; bonus2 bSkillAtk,"CG_ARROWVULCAN",20*.@r/2; bonus2 bSkillAtk,"WM_SEVERE_RAINSTORM",5*.@r/2; }</t>
  </si>
  <si>
    <t>{ bonus bAllStats,1; .@r = getrefine(); bonus bBaseAtk,4*.@r; bonus bLongAtkRate,.@r; bonus bMaxHPrate,.@r/2; bonus bMaxSPrate,.@r/2; bonus2 bSkillAtk,"GN_CARTCANNON",15*.@r/2; }</t>
  </si>
  <si>
    <t>{ bonus bAllStats,1; .@r = getrefine(); bonus bMdef,5; bonus bMatkRate,.@r; bonus bMaxHPrate,.@r/2; bonus bMaxSPrate,.@r/2; bonus2 bSkillAtk,"WL_SOULEXPANSION",5*.@r/2; bonus2 bSkillCooldown,"WL_CRIMSONROCK",-1000-(.@r*100); }</t>
  </si>
  <si>
    <t>{ bonus bAllStats,1; .@r = getrefine(); bonus bBaseAtk,4*.@r; bonus bCritical,2*.@r; bonus bMaxHPrate,.@r/2; bonus bMaxSPrate,.@r/2; bonus2 bSkillAtk,"SR_RAMPAGEBLASTER",15*.@r/2; bonus2 bSkillAtk,"SR_RIDEINLIGHTNING",20*.@r/2; }</t>
  </si>
  <si>
    <t>{ bonus bAllStats,1; .@r = getrefine(); bonus bMaxHPrate,.@r/2; bonus bMaxSPrate,.@r/2; bonus bMdef,5; bonus2 bSkillAtk,"SO_POISON_BUSTER",15*.@r/2; bonus2 bSkillAtk,"SO_VARETYR_SPEAR",20*.@r/2; }</t>
  </si>
  <si>
    <t>{ bonus bAllStats,1; .@r = getrefine(); bonus bMaxHPrate,.@r/2; bonus bMaxSPrate,.@r/2; bonus bCriticalRate,.@r; bonus bAspdRate,1; bonus2 bSkillAtk,"GC_CROSSIMPACT",10*.@r/2; bonus2 bSkillAtk,"GC_CROSSRIPPERSLASHER",20*.@r/2; }</t>
  </si>
  <si>
    <t>{ bonus bAllStats,1; .@r = getrefine(); bonus bMaxHPrate,.@r/2; bonus bMaxSPrate,.@r/2; bonus bMdef,5; bonus bBaseAtk,4*.@r; bonus bAspd,.@r/5; bonus2 bSkillAtk,"LG_CANNONSPEAR",20*.@r/2; bonus2 bSkillAtk,"LG_OVERBRAND",5*.@r/2; }</t>
  </si>
  <si>
    <t>{ bonus bAllStats,1; .@r = getrefine(); bonus bMaxHPrate,.@r/2; bonus bMaxSPrate,.@r/2; bonus bLongAtkRate,.@r; bonus bFlee2,.@r/3; bonus2 bSkillAtk,"RA_CLUSTERBOMB",15*.@r/2; bonus2 bSkillAtk,"RA_WUGSTRIKE",10*.@r/2; }</t>
  </si>
  <si>
    <t>{ bonus bAllStats,2; bonus bVariableCastrate,-5; bonus bDelayrate,-5; bonus2 bSubRace,RC_DemiHuman,10; bonus2 bSubRace,RC_Player,10; .@r = getrefine(); if(.@r&gt;6){ bonus2 bAddItemHealRate,11596,20; bonus bAspd,1; } if(.@r&gt;9){ bonus bVariableCastrate,-5; bonus bDelayrate,-5; } bonus2 bAddItemHealRate,11596,150; }</t>
  </si>
  <si>
    <t>{ bonus bHit,50; bonus bFlee,50; bonus bMaxSPrate,-50; }</t>
  </si>
  <si>
    <t>{ .@r = getrefine(); bonus bDex,(3 + (.@r/2)+ (readparam(bDex) &gt; 130 ? .@r : 0)); bonus bLongAtkRate,4; }</t>
  </si>
  <si>
    <t>{ .@r = getrefine(); bonus bInt,(3 + (.@r/2)+ (BaseLevel &gt; 130 ? .@r : 0)); bonus bMatkRate,4; }</t>
  </si>
  <si>
    <t>{ bonus bStr,3+((BaseLevel &gt; 130) ? getrefine() : 0); bonus2 bAddClass,Class_All,4; }</t>
  </si>
  <si>
    <t>{ bonus2 bSubRace,RC_DemiHuman,2; bonus2 bSubRace,RC_Player,2; bonus bAspdRate,-5; .@vit = readparam(bVit); if (.@vit &gt;= 108) { bonus2 bSubRace,RC_DemiHuman,3; bonus2 bSubRace,RC_Player,3; bonus bAspdRate,-5; } if (.@vit &gt;= 120) { bonus bMaxHPRate,3; bonus bMdef,3; } }</t>
  </si>
  <si>
    <t>{ bonus bMaxHP,(15*BaseLevel); }</t>
  </si>
  <si>
    <t>{ bonus2 bAddRace,RC_Angel,5; bonus2 bSubRace,RC_Angel,5; }</t>
  </si>
  <si>
    <t>{ .@r = getrefine(); bonus bMaxHP,1000+(.@r &gt;= 9 ? 1000 : .@r &gt;=7 ? 400 : 0); }</t>
  </si>
  <si>
    <t>{ bonus bAllStats,2; bonus bMdef,12; }</t>
  </si>
  <si>
    <t>{ bonus2 bSubRace,RC_All,4; bonus2 bSubRace,RC_Player,-4; }</t>
  </si>
  <si>
    <t>{ bonus2 bSPGainRace,RC_Angel,5; bonus bHPGainValue,100; .@r = getrefine(); if (.@r &gt;= 5) { bonus2 bSubRace,RC_Angel,5+((.@r &gt;= 7) ? 5 : 0); } }</t>
  </si>
  <si>
    <t>{ .@r = getrefine(); bonus bLongAtkRate,2+((.@r &gt;= 9) ? 3 : 0)+((.@r &gt;= 7) ? 2 : 0); if (.@r &gt;= 7) bonus bUnbreakableArmor,1; }</t>
  </si>
  <si>
    <t>{ /*Enables use of Level 1 Monster's Cry*/ bonus bAllStats,3; bonus2 bHPDrainRate,40,5; bonus2 bSPDrainRate,10,2; }</t>
  </si>
  <si>
    <t>{ if (Class == Job_Swordman || Class == Job_Thief || Class == Job_Merchant || Class == Job_Taekwon || Class == Job_Star_Gladiator || Class == Job_Star_Gladiator2) bonus bAspd,1; else if (Class == Job_Mage || Class == Job_Acolyte || Class == Job_Ninja || Class == Job_Soul_Linker) { bonus bMatk,5; bonus bHealPower,2; } else if (Class == Job_Archer || Class == Job_Gunslinger) bonus bLongAtkRate,2; else if (Class == Job_Novice || Class == Job_SuperNovice) { bonus bMaxHP,120; bonus bMaxSP,60; } }</t>
  </si>
  <si>
    <t>{ /*Enables use of Level 1 Monster's Cry*/ .@r = getrefine(); bonus bAllStats,3; bonus2 bAddEff,Eff_Stun,500+(.@r*100); }</t>
  </si>
  <si>
    <t>{ bonus bHit,10; bonus bVariableCastrate,-5; bonus bPerfectHitRate,5; }</t>
  </si>
  <si>
    <t>{ bonus bVit,10; bonus bMdef,10; bonus bShortWeaponDamageReturn,1; }</t>
  </si>
  <si>
    <t>{ bonus bLuk,1; bonus3 bAutoSpell,"AL_BLESSING",3,100; }</t>
  </si>
  <si>
    <t>{ if(BaseClass==Job_Swordman||BaseClass==Job_Merchant||BaseClass==Job_Thief||(BaseJob==Job_Taekwon&amp;&amp;Class!=Job_Soul_Linker)) { bonus bAspd,1; bonus bAgi,-2; } else if(BaseClass==Job_Mage||BaseClass==Job_Acolyte||Class==Job_Ninja||Class==Job_Soul_Linker){ bonus bMatk,3; bonus bHealPower,2; } else if(BaseClass==Job_Archer||BaseClass==Job_Gunslinger) bonus bLongAtkRate,1; else if(BaseJob==Job_Novice||BaseJob==Job_SuperNovice) { bonus bMaxHP,60; bonus bMaxSP,30; } }</t>
  </si>
  <si>
    <t>{ bonus2 bAddClass,Class_All,1; bonus bMatkRate,1; bonus bDex,1; }</t>
  </si>
  <si>
    <t>{ bonus bStr,1; bonus bHit,8; }</t>
  </si>
  <si>
    <t>{ bonus2 bResEff,Eff_Blind,2500; }</t>
  </si>
  <si>
    <t>{ bonus2 bResEff,Eff_Blind,800; }</t>
  </si>
  <si>
    <t>{ bonus2 bDropAddRace,RC_All,5; bonus2 bExpAddRace,RC_All,5; }</t>
  </si>
  <si>
    <t>{ bonus bMaxSP,50; bonus3 bAutoSpell,"MG_SAFETYWALL",10,50; }</t>
  </si>
  <si>
    <t>{ bonus bDex,2; bonus bLongAtkRate,10; bonus5 bAutoSpell,"PR_LEXAETERNA",1,50,BF_LONG,1; /*TODO: Chance to transform become Shechil while attacking.*/ }</t>
  </si>
  <si>
    <t>{ .@r=getrefine(); bonus bMaxHPrate,5; bonus bMaxSPrate,5; bonus2 bSkillAtk,"RK_DRAGONBREATH",15; bonus2 bSkillAtk,"RK_DRAGONBREATH_WATER",15; if (.@r&gt;=6) { bonus2 bSkillAtk,"RK_DRAGONBREATH",15; bonus2 bSkillAtk,"RK_DRAGONBREATH_WATER",15; } if (.@r&gt;=8) { bonus2 bSkillAtk,"RK_DRAGONBREATH",15; bonus2 bSkillAtk,"RK_DRAGONBREATH_WATER",15; } }</t>
  </si>
  <si>
    <t>{ bonus2 bDropAddRace,RC_All,4; bonus2 bExpAddRace,RC_All,4; }</t>
  </si>
  <si>
    <t>{ bonus bAspd,1; bonus bDelayrate,-1; }</t>
  </si>
  <si>
    <t>{ bonus bStr,1; bonus bMdef,3; bonus bInt,1; bonus2 bSkillAtk,"MG_FIREBOLT",3; bonus2 bSkillAtk,"WZ_FIREPILLAR",3; bonus2 bSkillAtk,"WZ_METEOR",3; bonus2 bSkillAtk,"SM_BASH",4; bonus2 bSkillAtk,"SM_MAGNUM",4; bonus2 bSkillAtk,"KN_PIERCE",3; bonus2 bSubEle,Ele_Fire,3; bonus2 bSubEle,Ele_Water,-3; }</t>
  </si>
  <si>
    <t>{ bonus bMdef,5; bonus bVariableCastrate,-10; bonus bUseSPrate,20; }</t>
  </si>
  <si>
    <t>{ bonus2 bSubClass,Class_Boss,2; }</t>
  </si>
  <si>
    <t>{ bonus bStr,2; .@int = readparam(bInt); bonus bBaseAtk,(.@int/8)*5; bonus bHealPower,.@int/8; bonus bVariableCastrate,.@int/8; if ((.@int&gt;108)) { bonus bBaseAtk,50; bonus bHealPower,5; bonus bVariableCastrate,4; } if ((.@int&gt;120)) { bonus bBaseAtk,75; bonus bHealPower,5; bonus bVariableCastrate,2; } }</t>
  </si>
  <si>
    <t>{ skill "TF_HIDING",1; bonus2 bAddClass,Class_All,2; bonus bMatkRate,2; bonus bVariableCastrate,-3; }</t>
  </si>
  <si>
    <t>{ .@r = getrefine(); bonus bAspd,1; bonus bCriticalLong,5; bonus bCritAtkRate,10; bonus2 bIgnoreDefRaceRate,RC_All,10; if (.@r &gt; 4) { bonus bAspd,1; bonus bCriticalLong,10; bonus bCritAtkRate,2; bonus2 bIgnoreDefRaceRate,RC_All,20; } if (.@r &gt; 6) { bonus bAspd,1; bonus bCriticalLong,15; bonus bCritAtkRate,6; bonus2 bIgnoreDefRaceRate,RC_All,30; } if (.@r &gt; 8) { bonus bAspd,1; bonus bCriticalLong,20; bonus bCritAtkRate,12; bonus2 bIgnoreDefRaceRate,RC_All,40; autobonus "{ bonus bCritAtkRate,100; }",70,5000; } }</t>
  </si>
  <si>
    <t>{ bonus bMdef,8; bonus bAllStats,1; bonus2 bSubRace,RC_DemiHuman,5; bonus2 bSubRace,RC_Player,1; bonus2 bSubEle,Ele_Fire,5; bonus2 bSubEle,Ele_Water,5; bonus2 bSubEle,Ele_Wind,5; bonus2 bSubEle,Ele_Earth,5; }</t>
  </si>
  <si>
    <t>{ bonus2 bAddMonsterDropItem,909,2000; bonus2 bExpAddRace,RC_All,5; bonus2 bDropAddRace,RC_All,5; }</t>
  </si>
  <si>
    <t>{ bonus bBaseAtk,10; bonus bMatk,10; bonus bHPGainValue,10; bonus bSPGainValue,3; }</t>
  </si>
  <si>
    <t>{ bonus4 bAutoSpellWhenHit,"WZ_QUAGMIRE",1,50,0; bonus2 bExpAddRace,RC_All,5; bonus2 bDropAddRace,RC_All,5; }</t>
  </si>
  <si>
    <t>{ bonus bLuk,2; bonus2 bExpAddRace,RC_All,5; bonus2 bDropAddRace,RC_All,5; }</t>
  </si>
  <si>
    <t>{ bonus2 bAddItemGroupHealRate,IG_Candy,200; bonus2 bExpAddRace,RC_All,5; bonus2 bDropAddRace,RC_All,5; }</t>
  </si>
  <si>
    <t>{ bonus2 bAddEff,Eff_Poison,500; bonus2 bExpAddRace,RC_All,5; bonus2 bDropAddRace,RC_All,5; }</t>
  </si>
  <si>
    <t>{ bonus3 bAutoSpell,"RG_STRIPWEAPON",1,50; bonus2 bExpAddRace,RC_All,5; bonus2 bDropAddRace,RC_All,5; }</t>
  </si>
  <si>
    <t>{ bonus2 bAddEff,Eff_Curse,500; bonus2 bExpAddRace,RC_All,5; bonus2 bDropAddRace,RC_All,5; }</t>
  </si>
  <si>
    <t>{ bonus2 bAddItemHealRate,504,100; bonus2 bExpAddRace,RC_All,5; bonus2 bDropAddRace,RC_All,5; }</t>
  </si>
  <si>
    <t>{ bonus3 bAutoSpell,"MG_SOULSTRIKE",5,10; bonus2 bExpAddRace,RC_All,5; bonus2 bDropAddRace,RC_All,5; }</t>
  </si>
  <si>
    <t>{ skill "ALL_RESURRECTION",1; bonus2 bExpAddRace,RC_All,5; bonus2 bDropAddRace,RC_All,5; }</t>
  </si>
  <si>
    <t>{ bonus2 bSubRace,RC_Player,3; bonus bFlee2,2; }</t>
  </si>
  <si>
    <t>{ bonus bAllStats,1; bonus bUseSPrate,-10; .@r = getrefine(); if (.@r &gt;= 9) { bonus bAspd,1; } if (.@r &gt;= 12) { bonus bSpeedRate,25; } bonus2 bExpAddRace,RC_All,5; bonus2 bDropAddRace,RC_All,5; }</t>
  </si>
  <si>
    <t>{ bonus bVit,5; bonus bHPrecovRate,-10; .@r = getrefine(); if (.@r &gt;= 7) { bonus bDef,100; skill "CR_AUTOGUARD",1; } if (.@r &gt;= 8) { bonus2 bSubRace,RC_DemiHuman,10; bonus2 bSubRace,RC_Player,10; if(BaseJob==Job_SuperNovice) { skill "CR_AUTOGUARD",5; } } }</t>
  </si>
  <si>
    <t>{ autobonus "{ bonus bBaseAtk,15; }",70,5000,BF_WEAPON,"{ specialeffect2 EF_ENHANCE; }"; autobonus "{ bonus bMatk,15; }",50,5000,BF_MAGIC,"{ specialeffect2 EF_SPELLBREAKER; }"; .@r = getrefine(); if(.@r &gt;= 7){ bonus bAtk,10; bonus bMatk,10; if(.@r &gt;= 9){ bonus bAllStats,1; if(.@r &gt;= 12){ bonus2 bRegenPercentSP,1,10000; } } } }</t>
  </si>
  <si>
    <t>{ autobonus "{ bonus bBaseAtk,30; }",70,5000,BF_WEAPON,"{ specialeffect2 EF_ENHANCE; }"; autobonus "{ bonus bMatk,30; }",50,5000,BF_MAGIC,"{ specialeffect2 EF_SPELLBREAKER; }"; .@r = getrefine(); if(.@r &gt;= 7){ bonus bAtk,15; bonus bMatk,15; if(.@r &gt;= 9){ bonus bAllStats,2; if(.@r &gt;= 12){ bonus2 bRegenPercentHP,2,10000; bonus2 bRegenPercentSP,1,10000; } } } }</t>
  </si>
  <si>
    <t>{ bonus bMaxSP,140; bonus2 bSPRegenRate,6,4000; }</t>
  </si>
  <si>
    <t>{ bonus2 bSubClass,Class_All,5; .@r = getrefine()*10; bonus2 bAddMonsterDropItem,23177,10+.@r; bonus2 bAddMonsterDropItem,7059,10+.@r; bonus2 bAddMonsterDropItem,7060,10+.@r; }</t>
  </si>
  <si>
    <t>{ .@r = getrefine(); bonus bDex,3 + (.@r/2); bonus bLongAtkRate,4; }</t>
  </si>
  <si>
    <t>{ bonus bDex,1; bonus bAgi,1; bonus bMdef,1; bonus bAspdRate,5; bonus bDelayRate,-4; }</t>
  </si>
  <si>
    <t>{ bonus bDelayRate,-5; }</t>
  </si>
  <si>
    <t>{ bonus bUnbreakableHelm,1; bonus bVit,1; bonus bAgi,1; }</t>
  </si>
  <si>
    <t>{ bonus bUnbreakableHelm,1; bonus bBaseAtk,2; bonus bMatk,2; }</t>
  </si>
  <si>
    <t>{ bonus bUnbreakableHelm,1; bonus bFlee,1; }</t>
  </si>
  <si>
    <t>{ bonus bUnbreakableHelm,1; bonus bDex,1; }</t>
  </si>
  <si>
    <t>{ bonus bUnbreakableHelm,1; bonus bVit,1; bonus2 bExpAddRace,RC_All,1; }</t>
  </si>
  <si>
    <t>{ bonus2 bAddClass,Class_All,1; bonus bMatkRate,1; bonus bHealPower,1; }</t>
  </si>
  <si>
    <t>{ bonus bUnbreakableHelm,1; bonus bStr,1; bonus2 bExpAddRace,RC_All,1; }</t>
  </si>
  <si>
    <t>{ bonus bUnbreakableHelm,1; bonus bInt,1; }</t>
  </si>
  <si>
    <t>{ autobonus "{ bonus bBaseAtk,50; }",10,5000,BF_WEAPON,"{ specialeffect2 EF_POTION_BERSERK; /* showscript */ }"; autobonus "{ bonus bMatk,50; }",5,5000,BF_MAGIC,"{ specialeffect2 EF_ENERGYCOAT; /* showscript */ }"; }</t>
  </si>
  <si>
    <t>{ bonus bUnbreakableHelm,1; bonus2 bSubRace,RC_Angel,1; bonus2 bSubRace,RC_Demon,1; bonus3 bAddMonsterDropItem,12020,RC_Angel,400; bonus3 bAddMonsterDropItem,523,RC_Demon,400; }</t>
  </si>
  <si>
    <t>{ bonus bHPrecovRate,20; bonus bSPrecovRate,20; }</t>
  </si>
  <si>
    <t>{ bonus bAllStats,3; bonus2 bExpAddClass,Class_All,30; }</t>
  </si>
  <si>
    <t>{ bonus2 bAddItemHealRate,513,1100; }</t>
  </si>
  <si>
    <t>{ bonus bAllStats,1; bonus2 bExpAddClass,Class_All,10; }</t>
  </si>
  <si>
    <t>{ bonus2 bExpAddRace,RC_All,1; }</t>
  </si>
  <si>
    <t>{ bonus bMaxHPrate,3; bonus bMaxSPrate,3; }</t>
  </si>
  <si>
    <t>{ bonus2 bAddEle,Ele_Fire,5; bonus2 bMagicAddEle,Ele_Fire,5; bonus2 bAddMonsterDropItem,11589,5; }</t>
  </si>
  <si>
    <t>{ bonus bVariableCastrate,-10; }</t>
  </si>
  <si>
    <t>{ bonus bAddItemHealRate,20; }</t>
  </si>
  <si>
    <t>{ bonus bAspdRate,10; bonus bSpeedRate,25; }</t>
  </si>
  <si>
    <t>{ bonus bMaxHPrate,15; bonus bMaxSPrate,15; bonus2 bAddRace,RC_All,15; bonus2 bMagicAddRace,RC_All,15; bonus2 bAddItemHealRate,519,2015; }</t>
  </si>
  <si>
    <t>{ hateffect HAT_EF_BLOSSOM_FLUTTERING,true; }</t>
  </si>
  <si>
    <t>{ /*TODO: View ID*/ bonus bUnbreakableHelm,1; }</t>
  </si>
  <si>
    <t>{ bonus bUnbreakableGarment,1; .@r = getrefine(); if (.@r &gt; 10) .@r = 10; if (BaseClass == Job_Mage || BaseClass == Job_Archer || BaseClass == Job_Acolyte) { bonus bFlee2,5+(.@r*2); } else if (BaseClass == Job_Swordman || BaseClass == Job_Merchant || BaseClass == Job_Thief) { bonus bShortWeaponDamageReturn,5+(.@r*2); } }</t>
  </si>
  <si>
    <t>{ bonus bMdef,5; bonus2 bAddRace,RC_Player,5; bonus2 bMagicAddRace,RC_Player,5; bonus2 bResEff,Eff_Freeze,25; }</t>
  </si>
  <si>
    <t>{ bonus2 bAddRace,RC_Player,10; bonus2 bResEff,Eff_Freeze,25; }</t>
  </si>
  <si>
    <t>{ bonus2 bMagicAddRace,RC_Player,10; bonus2 bResEff,Eff_Freeze,25; }</t>
  </si>
  <si>
    <t>{ bonus bAllStats,1; bonus2 bSubEle,Ele_All,5; }</t>
  </si>
  <si>
    <t>{ bonus bAllStats,1; bonus2 bSubRace,RC_DemiHuman,5; bonus2 bSubRace,RC_Player,5; }</t>
  </si>
  <si>
    <t>{ bonus bHPrecovRate,50; }</t>
  </si>
  <si>
    <t>{ bonus bInt,1; bonus bDex,1; bonus bMdef,3; }</t>
  </si>
  <si>
    <t>{ bonus2 bSubEle,Ele_Holy,5+(getrefine()/2); }</t>
  </si>
  <si>
    <t>{ .@r = getrefine(); if ((readparam(bStr)&gt;89)) { bonus bAllStats,1; bonus bStr,.@r; bonus bMaxHPRate,1; bonus bMaxSPRate,1; } if ((readparam(bAgi)&gt;89)) { bonus bAllStats,1; bonus bAgi,.@r; bonus bMaxHPRate,1; bonus bMaxSPRate,1; } if ((readparam(bVit)&gt;89)) { bonus bAllStats,1; bonus bVit,.@r; bonus bMaxHPRate,1; bonus bMaxSPRate,1; } if ((readparam(bInt)&gt;89)) { bonus bAllStats,1; bonus bInt,.@r; bonus bMaxHPRate,1; bonus bMaxSPRate,1; } if ((readparam(bDex)&gt;89)) { bonus bAllStats,1; bonus bDex,.@r; bonus bMaxHPRate,1; bonus bMaxSPRate,1; } if ((readparam(bLuk)&gt;89)) { bonus bAllStats,1; bonus bLuk,.@r; bonus bMaxHPRate,1; bonus bMaxSPRate,1; } }</t>
  </si>
  <si>
    <t>{ bonus bStr,2; bonus bMaxHPrate,10; bonus bNoKnockback,1; bonus2 bSubEle,Ele_All,-20; }</t>
  </si>
  <si>
    <t>{ .@r = getrefine(); bonus bMaxHPrate,6+(.@r/2); if(.@r&gt;=9){bonus bHPrecovRate,50;} }</t>
  </si>
  <si>
    <t>{ bonus bDelayrate,-10; .@r = getrefine(); if(.@r&gt;=7) {bonus2 bSubEle,0,10;}; if(.@r&gt;=9) {bonus bDelayrate,-10;} }</t>
  </si>
  <si>
    <t>{ bonus2 bSubEle,Ele_Neutral,10; bonus bFlee,20; bonus bVariableCastrate,-20; }</t>
  </si>
  <si>
    <t>{ bonus2 bSubEle,Ele_Neutral,10; bonus bFlee,20; bonus bVariableCastrate,-10; .@r = getrefine(); if(.@r&gt;=7) { bonus bVariableCastrate,-10; } if(.@r&gt;=9) { bonus bVariableCastrate,-10;} if(.@r&gt;=12) { bonus bVariableCastrate,-5; } }</t>
  </si>
  <si>
    <t>{ .@r = getrefine();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</si>
  <si>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.@r = getrefine(); bonus bMaxHPrate,.@r/2; bonus bMaxSPrate,.@r/2;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</si>
  <si>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bonus bUnbreakableGarment,1; bonus bMaxHP,500; bonus bMaxSP,50; }</t>
  </si>
  <si>
    <t>{ .@r = getrefine(); bonus bMaxHP,(.@r &gt;= 9 ? 1300 : .@r &gt;= 7 ? 700 : 300); bonus bMaxSP,-50; }</t>
  </si>
  <si>
    <t>{ .@r = getrefine(); if(BaseLevel&lt;100) { bonus2 bExpAddRace,RC_All,4; bonus bMaxHPrate,2*(.@r/2); } }</t>
  </si>
  <si>
    <t>{ .@r = getrefine(); if(BaseLevel&lt;100) { bonus2 bExpAddRace,RC_All,4; bonus bFlee,3*(.@r/2); } }</t>
  </si>
  <si>
    <t>{ .@r = getrefine(); if(BaseLevel&lt;100) { bonus2 bExpAddRace,RC_All,4; bonus bUseSPrate,-(.@r/2); } }</t>
  </si>
  <si>
    <t>{ .@r = getrefine(); bonus2 bSubEle,Ele_Neutral,1+(.@r/3); bonus bFlee,1+(.@r/3); if (.@r &gt; 9) { bonus2 bSubEle,Ele_Neutral,20; bonus bFlee,20; } }</t>
  </si>
  <si>
    <t>{ .@r = getrefine(); if(BaseLevel&lt;100) { bonus2 bExpAddRace,RC_All,4; bonus bCritical,2*(.@r/2); } }</t>
  </si>
  <si>
    <t>{ bonus bFlee,5; bonus2 bSubEle,Ele_Neutral,2; bonus bFlee2,getrefine()/3; }</t>
  </si>
  <si>
    <t>{ bonus bFlee,7; bonus2 bSubEle,Ele_Neutral,3; .@r = getrefine()/3; bonus bFlee2,.@r; bonus bLuk,.@r; }</t>
  </si>
  <si>
    <t>{ bonus bFlee,10; bonus2 bSubEle,Ele_Neutral,5; .@r = getrefine()/2; bonus bFlee2,.@r; bonus bInt,.@r; bonus bDex,.@r; bonus bLuk,.@r; }</t>
  </si>
  <si>
    <t>{ bonus bMdef,10; bonus bMaxHPrate,2; .@r = getrefine(); if (.@r &gt;= 6) bonus bMaxHPrate,4; if (.@r &gt;= 7) bonus bMaxHPrate,6; if (.@r &gt;= 8) bonus bMaxHPrate,8; if (.@r &gt;= 9) bonus bNoKnockback,1; }</t>
  </si>
  <si>
    <t>{ bonus bMaxHPrate,10; bonus2 bMagicAtkEle,Ele_Neutral,5; .@r = getrefine(); if (.@r &gt; 6) { bonus2 bSubEle,Ele_Dark,20; bonus2 bSubEle,Ele_Holy,20; bonus bMatkRate,10; } if (.@r &gt; 8) { bonus2 bSubEle,Ele_Dark,10; bonus2 bSubEle,Ele_Holy,10; bonus bVariableCastrate,-5; } if (getskilllv("CR_TRUST") &gt; 0) { bonus2 bSubEle,Ele_Holy,.@r*3; } }</t>
  </si>
  <si>
    <t>{ bonus bFlee,12+getrefine(); bonus bHit,getrefine(); }</t>
  </si>
  <si>
    <t>{ bonus2 bSubEle,Ele_Neutral,10; bonus bFlee,12; .@r = getrefine(); if(.@r &gt;= 7){ bonus bMaxHP,500; bonus bFlee2,2; if(.@r &gt;= 9){ bonus bMaxHP,500; bonus2 bSubEle,Ele_All,10; bonus2 bSubEle,Ele_Neutral,-10; } } }</t>
  </si>
  <si>
    <t>{ bonus2 bSubEle,Ele_Neutral,10; bonus bFlee,12; bonus bMaxHP,500; bonus bFlee2,2; .@r = getrefine(); if(.@r &gt;= 7){ bonus bMaxHP,500; bonus2 bSubEle,Ele_All,10; bonus2 bSubEle,Ele_Neutral,-10; if(.@r &gt;= 9){ bonus2 bSubEle,Ele_Neutral,5; } } }</t>
  </si>
  <si>
    <t>{ bonus2 bSubEle,Ele_All,10; bonus bFlee,12; bonus bMaxHP,1000; bonus bFlee2,2; .@r = getrefine(); if(.@r &gt;= 7){ bonus2 bSubEle,Ele_Neutral,5; if(.@r &gt;= 9){ skill "BS_GREED",1; } } }</t>
  </si>
  <si>
    <t>{ .@r = getrefine(); bonus bBaseAtk,(.@r*12); bonus bMatk,(.@r*5); if(BaseLevel&gt;70) bonus bBaseAtk,(((BaseLevel-70)/10)*10); }</t>
  </si>
  <si>
    <t>{ bonus2 bAddRace,RC_Player,80; bonus2 bIgnoreDefRaceRate,RC_Player,30; .@r = getrefine(); if(.@r&gt;=6) { bonus2 bAddRace,RC_Player,40; } if(.@r&gt;=9) { autobonus2 "{ bonus bShortWeaponDamageReturn,20; bonus bMagicDamageReturn,20; }",6000,2000,BF_WEAPON,"{ specialeffect2 EF_REFLECTSHIELD; }"; } }</t>
  </si>
  <si>
    <t>{ bonus3 bHPVanishRaceRate,RC_Player,10000,8; }</t>
  </si>
  <si>
    <t>{ .@r = getrefine(); bonus bBaseAtk,(.@r*6); bonus bMatk,(.@r*2); .@i = min(BaseLevel/10,12); if(.@i&gt;2) bonus bBaseAtk,((.@i-2)*5); }</t>
  </si>
  <si>
    <t>{ bonus bStr,20; }</t>
  </si>
  <si>
    <t>{ bonus bCritAtkRate,getrefine()*2; bonus3 bAutoSpell,"NPC_CRITICALWOUND",1,50; }</t>
  </si>
  <si>
    <t>{ bonus bUnbreakableWeapon,1; bonus bAspdRate,-5; bonus bCritAtkRate,getrefine(); if(readparam(bStr)&lt;=110){ bonus bAtk,-250; } }</t>
  </si>
  <si>
    <t>{ bonus2 bSkillUseSP,"KN_AUTOCOUNTER",2; bonus2 bSkillUseSP,"LK_PARRYING",25; }</t>
  </si>
  <si>
    <t>{ .@r = getrefine(); bonus2 bAddClass,Class_All,.@r/2; bonus bAspdRate,.@r; bonus bUnbreakableWeapon,0; }</t>
  </si>
  <si>
    <t>{ .@bStr = readparam(bStr); .@r = getrefine(); bonus bBaseAtk,(min(120,.@bStr)); if (.@bStr &gt; 119) bonus bBaseAtk,160; else if (.@bStr &gt; 107) bonus bBaseAtk,80; else if (.@bStr &gt; 94) bonus bBaseAtk,40; if (.@r &gt; 6) bonus bUnbreakableWeapon,1; bonus4 bAutoSpell,"NPC_WIDECURSE",4,100,0; if (.@r &gt; 8) bonus4 bAutoSpellOnSkill,"LK_BERSERK","BS_OVERTHRUST",5,100; }</t>
  </si>
  <si>
    <t>{ .@r = getrefine(); bonus bMaxHP,300+(100*(.@r/3)); bonus bMaxSP,30+(10*(.@r/3)); bonus bAtk,7*(.@r/3); if(readparam(bStr)&gt;=120) bonus bBaseAtk,50; }</t>
  </si>
  <si>
    <t>{ .@r = getrefine(); bonus bMdef,5; bonus bMaxHP,300+(100*(.@r/3)); bonus bMaxSP,30+(10*(.@r/3)); bonus bMatk,10*(.@r/3); if(readparam(bInt)&gt;=120) bonus bMatk,60; }</t>
  </si>
  <si>
    <t>{ .@r = getrefine(); bonus bMaxHP,300+(100*(.@r/3)); bonus bMaxSP,30+(10*(.@r/3)); bonus bAspdRate,3*(.@r/3); if(readparam(bAgi)&gt;=120) bonus bAspd,1; }</t>
  </si>
  <si>
    <t>{ .@r = getrefine(); bonus bMaxHP,300+(300*(.@r/3)); bonus bMaxSP,30+(10*(.@r/3)); if(readparam(bVit)&gt;=120) bonus bMaxHPrate,8; }</t>
  </si>
  <si>
    <t>{ .@r = getrefine(); bonus bMaxHP,300+(100*(.@r/3)); bonus bMaxSP,30+(10*(.@r/3)); bonus bDex,3*(.@r/3); if(readparam(bDex)&gt;=120){ bonus bLongAtkRate,5; bonus bFixedCast,-500; } }</t>
  </si>
  <si>
    <t>{ .@r = getrefine(); bonus bMaxHP,300+(100*(.@r/3)); bonus bMaxSP,30+(10*(.@r/3)); bonus bMdef,5; bonus bCritAtkRate,2*(.@r/3); if(readparam(bLuk)&gt;=120) bonus bCritAtkRate,30; }</t>
  </si>
  <si>
    <t>{ .@r = getrefine(); bonus bMaxHP,300+(100*(.@r/3)); bonus bMaxSP,30+(10*(.@r/3)); bonus bBaseAtk,7*(.@r/3); if(readparam(bStr)&gt;=120) bonus bBaseAtk,50; }</t>
  </si>
  <si>
    <t>{ bonus bMaxHPrate,12; bonus bMaxSPrate,12; .@r = getrefine(); bonus bDef,.@r; bonus bMdef,.@r; }</t>
  </si>
  <si>
    <t>{ bonus bMaxHP,500; bonus bMaxSP,100; }</t>
  </si>
  <si>
    <t>{ .@r = getrefine(); if(.@r&gt;5){ bonus bInt,.@r-5; bonus bMaxHPrate,-(.@r-5); } }</t>
  </si>
  <si>
    <t>{ bonus2 bSubEle,Ele_Holy,1+getrefine()/3; }</t>
  </si>
  <si>
    <t>{ bonus bCritical,2; bonus bCritAtkRate,2; if(getrefine()&gt;=7){ bonus bCritical,3; bonus bCritAtkRate,3; } }</t>
  </si>
  <si>
    <t>{ .@r = getrefine(); if (.@r&gt;=8 &amp;&amp; .@r&lt;=10) .@i=5+.@r; else if (.@r&gt;=11 &amp;&amp; .@r&lt;=13) .@i=5+(.@r*3); else if (.@r&gt;13) .@i=42; bonus bVariableCastrate,-10-.@i; }</t>
  </si>
  <si>
    <t>{ .@r = getrefine(); if (.@r&gt;=8 &amp;&amp; .@r&lt;=13) .@i=.@r; else if (.@r&gt;13) .@i=13; bonus bLongAtkRate,5+.@i; }</t>
  </si>
  <si>
    <t>{ .@r = getrefine(); if (.@r&gt;=8 &amp;&amp; .@r&lt;=13) .@i=.@r; else if (.@r&gt;13) .@i=13; bonus bUseSPrate,-5-.@i; }</t>
  </si>
  <si>
    <t>{ bonus bAgi,2; bonus bAspd,1; bonus bUnbreakableShoes,1; }</t>
  </si>
  <si>
    <t>{ bonus bAspdRate,5+(getrefine()/4); }</t>
  </si>
  <si>
    <t>{ bonus2 bSkillUseSP,"NC_HOVERING",15; if(getrefine()&gt;=7){bonus2 bSkillUseSP,"NC_HOVERING",-20;} }</t>
  </si>
  <si>
    <t>{ bonus bFlee,5; bonus3 bAutoSpellWhenHit,"AL_INCAGI",10,300; }</t>
  </si>
  <si>
    <t>{ bonus bAgi,1; bonus bSpeedRate,10; }</t>
  </si>
  <si>
    <t>{ bonus bAgi,1; .@r = getrefine(); bonus bAspdRate,5; if(.@r&gt;=7) { bonus bAgi,1; bonus bAspdRate,5; } if(.@r&gt;=9) { bonus bAgi,1; bonus bAspdRate,5; } if(.@r&gt;=12) { bonus bAspd,1; } }</t>
  </si>
  <si>
    <t>{ bonus bUnbreakableShoes,1; bonus bMaxHP,500; bonus bMaxSP,50; }</t>
  </si>
  <si>
    <t>{ bonus bShortWeaponDamageReturn,getrefine()/2; }</t>
  </si>
  <si>
    <t>{ skill "ALL_CATCRY",1; }</t>
  </si>
  <si>
    <t>{ bonus bMdef,3; bonus2 bSubEle,Ele_Neutral,5; .@r = getrefine(); bonus bMaxHPrate,.@r; bonus bMaxSPrate,.@r; }</t>
  </si>
  <si>
    <t>{ .@r = getrefine(); bonus bMaxHPRate,4+(.@r/3); bonus bMaxSPRate,4+(.@r/3); if (.@r &gt; 9) bonus bSpeedRate,25; }</t>
  </si>
  <si>
    <t>{ bonus2 bHPRegenRate,2,10000; }</t>
  </si>
  <si>
    <t>{ bonus bCritical,5; bonus2 bHPRegenRate,4,10000; bonus2 bSPRegenRate,1,10000; }</t>
  </si>
  <si>
    <t>{ .@r = getrefine(); if(BaseLevel&lt;100) { bonus2 bExpAddRace,RC_All,4; bonus bStr,.@r/2; } }</t>
  </si>
  <si>
    <t>{ .@r = getrefine(); if(BaseLevel&lt;100) { bonus2 bExpAddRace,RC_All,4; bonus bAgi,.@r/2; } }</t>
  </si>
  <si>
    <t>{ .@r = getrefine(); if(BaseLevel&lt;100) { bonus2 bExpAddRace,RC_All,4; bonus bDex,.@r/2; } }</t>
  </si>
  <si>
    <t>{ .@r = getrefine(); if(BaseLevel&lt;100) { bonus2 bExpAddRace,RC_All,4; bonus bInt,.@r/2; } }</t>
  </si>
  <si>
    <t>{ .@r = getrefine(); bonus2 bSubEle,Ele_Neutral,5; bonus2 bSubEle,Ele_Fire,5; bonus2 bSubEle,Ele_Water,5; bonus2 bSubEle,Ele_Wind,5; if (.@r &gt; 4) { .@b = (.@r &gt; 6) ? 10 : 5; bonus2 bAddEle,Ele_Neutral,.@b; bonus2 bAddEle,Ele_Fire,.@b; bonus2 bAddEle,Ele_Water,.@b; bonus2 bAddEle,Ele_Wind,.@b; } }</t>
  </si>
  <si>
    <t>{ bonus bMaxHP,100; bonus bMaxSP,50; .@r = getrefine()/3; bonus bHPrecovRate,.@r*10; bonus bSPrecovRate,.@r*10; }</t>
  </si>
  <si>
    <t>{ bonus bMaxHP,300; bonus bMaxSP,100; .@r = getrefine()/3; bonus bHPrecovRate,20*.@r; bonus bSPrecovRate,20*.@r; }</t>
  </si>
  <si>
    <t>{ bonus bMaxHPrate,10; bonus bMaxSPrate,5; .@r = getrefine()/2; bonus bMaxHP,100*.@r; bonus bMaxSP,20*.@r; if(.@r &gt;= 4) bonus2 bSkillUseSP,"SU_LOPE",5; }</t>
  </si>
  <si>
    <t>{ bonus bAllStats,1; skill "AL_HEAL",1; }</t>
  </si>
  <si>
    <t>{ .@r = getrefine(); bonus bMaxHP,5+((BaseLevel &gt; 129) ? 4 : 0)+(.@r/3)*3; bonus bMaxSP,5+((BaseLevel &gt; 129) ? 4 : 0)+(.@r/3)*3; }</t>
  </si>
  <si>
    <t>{ bonus2 bSubRace,RC_All,1; bonus bMaxHPrate,2; bonus bMaxSPrate,2; .@r = getrefine(); if (.@r &gt; 4) { bonus bDefRate,2; bonus bMaxHPrate,4; bonus bMaxSPrate,4; } if (.@r &gt; 6) { bonus bDefRate,2; bonus bMaxHPrate,4; bonus bMaxSPrate,4; } }</t>
  </si>
  <si>
    <t>{ bonus bAllStats,1; bonus bHPrecovRate,30; bonus bSPrecovRate,14; }</t>
  </si>
  <si>
    <t>{ bonus bAllStats,1; bonus bHPrecovRate,36; bonus bSPrecovRate,18; }</t>
  </si>
  <si>
    <t>{ bonus bAllStats,2; bonus bHPrecovRate,36; bonus bSPrecovRate,18; }</t>
  </si>
  <si>
    <t>{ bonus bAllStats,2; bonus bHPrecovRate,40; bonus bSPrecovRate,20; }</t>
  </si>
  <si>
    <t>{ bonus bAllStats,2; bonus bHPrecovRate,40; bonus bSPrecovRate,20; bonus bUseSPrate,-5; }</t>
  </si>
  <si>
    <t>{ warp "moc_para01",171,115; }</t>
  </si>
  <si>
    <t>{ /*TODO, confirm the rates*/ getitem callfunc("F_Rand",6635,19598,5658,6238,6239),1; }</t>
  </si>
  <si>
    <t>{ bonus_script "bonus bMatk,25; bonus bFixedCastRate,-50;",300,1025; }</t>
  </si>
  <si>
    <t>{ /*TODO, confirm the rates*/ getitem callfunc("F_Rand",12817,4403,14512),1; }</t>
  </si>
  <si>
    <t>{ getrandgroupitem(IG_Candy_Holder,1); getrandgroupitem(IG_Candy_Holder,1); getrandgroupitem(IG_Candy_Holder,1); }</t>
  </si>
  <si>
    <t>{ itemskill "RK_LUXANIMA",1; }</t>
  </si>
  <si>
    <t>{ sc_start SC_ASPDPOTION0,1800000,4; }</t>
  </si>
  <si>
    <t>{ sc_start SC_ASPDPOTION2,1800000,9; }</t>
  </si>
  <si>
    <t>{ sc_start SC_ASPDPOTION1,1800000,6; }</t>
  </si>
  <si>
    <t>{ sc_start SC_SLOWDOWN,5000,100; }</t>
  </si>
  <si>
    <t>{ if(Class == Job_Assassin_Cross || Class == Job_Guillotine_Cross || Class == Job_Guillotine_Cross_T) { sc_start SC_DPOISON,60000,0; sc_start SC_ASPDPOTION3,60000,9; } else percentheal -100,-100; }</t>
  </si>
  <si>
    <t>{ getrandgroupitem(IG_FirstAid,1); getrandgroupitem(IG_FirstAid,1); getrandgroupitem(IG_FirstAid,1); getrandgroupitem(IG_FirstAid,1); getrandgroupitem(IG_FirstAid,1); }</t>
  </si>
  <si>
    <t>{ getrandgroupitem(IG_Lucky_Bag,1); }</t>
  </si>
  <si>
    <t>{ percentheal 50,50; itemskill "SM_ENDURE",3; }</t>
  </si>
  <si>
    <t>{ getitem 12803,1; getitem 12802,1; getitem 12809,1; }</t>
  </si>
  <si>
    <t>{ sc_start SC_EXPBOOST,8640000,50; sc_start SC_ITEMBOOST,8640000,200; }</t>
  </si>
  <si>
    <t>{ /* mercenary_create M_E_DEVILING,1800000; */ }</t>
  </si>
  <si>
    <t>{ specialeffect2 EF_EXIT; sc_start SC_JP_EVENT04,300000,25; percentheal 5,5; }</t>
  </si>
  <si>
    <t>{ sc_start SC_OKTOBERFEST,600000,0; }</t>
  </si>
  <si>
    <t>{ rentitem 19052,604800; }</t>
  </si>
  <si>
    <t>{ getitem 12105,2; }</t>
  </si>
  <si>
    <t>{ getitem 17162,1; getitem 14534,5; getitem 12323,20; getitem 12324,20; getitem 12325,10; getitem 14533,2; getitem 22629,1; }</t>
  </si>
  <si>
    <t>{ getitem 14289,1; getitem 12215,10; getitem 12216,10; getitem 14534,10; getitem 14533,5; getitem 12766,5; getitem 22630,1; }</t>
  </si>
  <si>
    <t>{ getitem 7621,5; getitem 12209,5; getitem 14527,10; getitem 14533,5; getitem 12766,5; getitem 22631,1; }</t>
  </si>
  <si>
    <t>{ getitem 12213,1; getitem 7676,1; getitem 5883,1; }</t>
  </si>
  <si>
    <t>{ getitem 17162,1; getitem 14534,5; getitem 12323,20; getitem 12324,20; getitem 12325,10; getitem 14533,2; getitem 22641,1; }</t>
  </si>
  <si>
    <t>{ getitem 14289,1; getitem 12215,10; getitem 12216,10; getitem 14534,10; getitem 14533,5; getitem 12766,5; getitem 22642,1; }</t>
  </si>
  <si>
    <t>{ getitem 7621,5; getitem 12209,5; getitem 14527,10; getitem 14533,5; getitem 12766,5; getitem 22643,1; }</t>
  </si>
  <si>
    <t>{ getitem 17162,1; getitem 14534,5; getitem 12323,20; getitem 12324,20; getitem 12325,10; getitem 14533,2; getitem 22645,1; }</t>
  </si>
  <si>
    <t>{ getitem 14289,1; getitem 12215,10; getitem 12216,10; getitem 14534,10; getitem 14533,5; getitem 12766,5; getitem 22646,1; }</t>
  </si>
  <si>
    <t>{ getitem 7621,5; getitem 12209,5; getitem 14527,10; getitem 14533,5; getitem 12766,5; getitem 22647,1; }</t>
  </si>
  <si>
    <t>{ getitem callfunc("F_Rand",12539,6230,6234/*,Angeling Balloon*/),1; }</t>
  </si>
  <si>
    <t>{ getitem callfunc("F_Rand",603,6230,6234/*,Angeling Balloon*/),1; }</t>
  </si>
  <si>
    <t>{ bonus_script "{ bonus bAspdRate,5; bonus bUseSPrate,-2; }",180; }</t>
  </si>
  <si>
    <t>{ bonus_script "{ bonus bVariableCastrate,5; bonus bUseSPrate,-3; }",180; }</t>
  </si>
  <si>
    <t>{ .@r = rand(1,3); if(.@r==1){ specialeffect2 EF_DEVIL; warp "niflheim",193,186; }else if(.@r==2){ heal -500,-1000; sc_start SC_STUN,3000,0; }else{ specialeffect2 EF_DEVIL; warp "niflheim",347,255; } }</t>
  </si>
  <si>
    <t>{ rentitem callfunc("F_Rand",2566,2856,2857,15023),1209600; }</t>
  </si>
  <si>
    <t>{ getitem 22777,2; }</t>
  </si>
  <si>
    <t>{ getitem 22675,10; getitem 607,9; }</t>
  </si>
  <si>
    <t>{ sc_start SC_INTFOOD,3600000,30; }</t>
  </si>
  <si>
    <t>{ /*TODO: getitem 12529,1; getitem 12323,200; getitem 12324,50; and 5 boxes that containing quivers + oridecons*/ }</t>
  </si>
  <si>
    <t>{ callfunc "F_CashReduceStat",bStr,-1,22702; }</t>
  </si>
  <si>
    <t>{ callfunc "F_CashReduceStat",bAgi,-1,22703; }</t>
  </si>
  <si>
    <t>{ callfunc "F_CashReduceStat",bVit,-1,22704; }</t>
  </si>
  <si>
    <t>{ callfunc "F_CashReduceStat",bInt,-1,22705; }</t>
  </si>
  <si>
    <t>{ callfunc "F_CashReduceStat",bDex,-1,22706; }</t>
  </si>
  <si>
    <t>{ callfunc "F_CashReduceStat",bLuk,-1,22707; }</t>
  </si>
  <si>
    <t>{ getitem 6635,2; getitem 6423,1; /*1x Enchanted Letter Introduction*/ }</t>
  </si>
  <si>
    <t>{ /*TODO: Confirm the rates*/ getitem callfunc("F_Rand",6228,6232,24150,19934,6635,17474),1; }</t>
  </si>
  <si>
    <t>{ getitem 20212,1; }</t>
  </si>
  <si>
    <t>{ getitem 13222,500; }</t>
  </si>
  <si>
    <t>{ getitem 13221,500; }</t>
  </si>
  <si>
    <t>{ getitem 13224,500; }</t>
  </si>
  <si>
    <t>{ getitem 13226,500; }</t>
  </si>
  <si>
    <t>{ getitem 13225,500; }</t>
  </si>
  <si>
    <t>{ getitem 13227,500; }</t>
  </si>
  <si>
    <t>{ getitem 13223,500; }</t>
  </si>
  <si>
    <t>{ getitem 13215,500; }</t>
  </si>
  <si>
    <t>{ getitem 13216,500; }</t>
  </si>
  <si>
    <t>{ getitem 13217,500; }</t>
  </si>
  <si>
    <t>{ getitem 13218,500; }</t>
  </si>
  <si>
    <t>{ getitem 13219,500; }</t>
  </si>
  <si>
    <t>{ getitem 13220,500; }</t>
  </si>
  <si>
    <t>{ transform 2161,1200000,SC_MTF_ASPD2,2,10; }</t>
  </si>
  <si>
    <t>{ transform 1208,1200000,SC_MTF_ASPD2,2,10; }</t>
  </si>
  <si>
    <t>{ transform 1778,1200000,SC_MTF_RANGEATK2,30; }</t>
  </si>
  <si>
    <t>{ transform 1282,1200000,SC_MTF_RANGEATK2,30; }</t>
  </si>
  <si>
    <t>{ transform 1870,1200000,SC_MTF_RANGEATK2,30; }</t>
  </si>
  <si>
    <t>{ transform 1263,1200000,SC_MTF_MATK2,50; }</t>
  </si>
  <si>
    <t>{ getitem 12246,1; }</t>
  </si>
  <si>
    <t>{ getitem 22755,1; getitem 22754,1; }</t>
  </si>
  <si>
    <t>{ getitem 22753,1; getitem 22752,1; }</t>
  </si>
  <si>
    <t>{ getitem 22751,1; getitem 22750,1; }</t>
  </si>
  <si>
    <t>{ /*TODO: Confirm the allowed pet_id and chance*/ getitem callfunc("F_Rand",6116,6117,6118,6129,6130,6130,6132,6133,6134,6135,6136,6137,6138,6139,6140,6141,6142,6143),1; }</t>
  </si>
  <si>
    <t>{ sc_start SC_INCATKRATE,5000,30; }</t>
  </si>
  <si>
    <t>{ sc_start SC_INCMATKRATE,5000,30; }</t>
  </si>
  <si>
    <t>{ sc_start SC_ASPDPOTION0,5000,5; }</t>
  </si>
  <si>
    <t>{ sc_start SC_SPEEDUP0,5000,25; }</t>
  </si>
  <si>
    <t>{ sc_start SC_DEF_RATE,5000,30; }</t>
  </si>
  <si>
    <t>{ sc_start SC_MDEF_RATE,5000,30; }</t>
  </si>
  <si>
    <t>{ getitem 547,20; /*No Info*/}</t>
  </si>
  <si>
    <t>{ getitem 547,30; /*No Info*/}</t>
  </si>
  <si>
    <t>{ getitem 547,1; getitem 985,10; /*No Info*/}</t>
  </si>
  <si>
    <t>{ getitem 547,1; getitem 12017,10; getitem 678,12; /*No Info*/}</t>
  </si>
  <si>
    <t>{ getitem callfunc("F_Rand",6228,6232,22813,19937,17314, 6635),1; }</t>
  </si>
  <si>
    <t>{ getitem callfunc("F_Rand",24180,24181,24182,24183,24184,24185),1; }</t>
  </si>
  <si>
    <t>{ /*getitem callfunc("F_Rand",4491,6228,6232,24196, Hasty Shadow Armor, 19882, 17474, 6635),1;*/ }</t>
  </si>
  <si>
    <t>{ getitem callfunc("F_Rand",22829,6232,6228,24208,24209,17474/*,Enchanted Letter*/),1; }</t>
  </si>
  <si>
    <t>{ getitem callfunc("F_Rand",4488,4497,4486,4480,4485,4539,4487,4494,4538,4489,4490,4482,4503,4483,4491),1; }</t>
  </si>
  <si>
    <t>{ getitem 673,5; }</t>
  </si>
  <si>
    <t>{ getitem callfunc("F_Rand",22846,6228,6232,24223,24227,17474/*, Enchant Letter*/),1; }</t>
  </si>
  <si>
    <t>{ bonus_script "{ bonus bAtk2,50; bonus bMatk,50; }",300; }</t>
  </si>
  <si>
    <t>{ getitem callfunc("F_Rand",4488,4497,4486,4480,4485,4539,4487,4494,4538,4489,4490,4482,4503,22846),1; }</t>
  </si>
  <si>
    <t>{ bonus_script "{ bonus2 bSPDrainRate,50,5; }",300; }</t>
  </si>
  <si>
    <t>{ warp "prontera",159,192; /*No coord info*/ }</t>
  </si>
  <si>
    <t>{ warp "prt_prison",0,0; /*No coord info*/ }</t>
  </si>
  <si>
    <t>{ warp "prt_q",155,27; }</t>
  </si>
  <si>
    <t>{ getitem 12529,5; }</t>
  </si>
  <si>
    <t>{ getitem 22869,10; }</t>
  </si>
  <si>
    <t>{ getitem callfunc("F_Rand",6908,6943,6944,6945,6946,6947,6948,6949,6950,6951),1; }</t>
  </si>
  <si>
    <t>{ getitem callfunc("F_Rand",22875,6238,6239,6228,6232,24231,24232,17474,6635),1; }</t>
  </si>
  <si>
    <t>{ bonus bVariableCastrate,-15; /*Item removed on 2014-12-17*/ }</t>
  </si>
  <si>
    <t>{ Zeny += rand(500,550); }</t>
  </si>
  <si>
    <t>{ getitem 12531,1; getitem callfunc("F_Rand",6230,6234,22654),1; }</t>
  </si>
  <si>
    <t>{ getitem callfunc("F_Rand",6238,6239,6228,6232,24240,24241,24242,17474),1; }</t>
  </si>
  <si>
    <t>{ /*Works like item 6320, can reset up to 3x within 1 hour*/ }</t>
  </si>
  <si>
    <t>{ itemskill "AL_INCAGI",1; heal -15,0; }</t>
  </si>
  <si>
    <t>{ getitem callfunc("F_Rand",6238,6239,17474,22829,24243,24244,24245),1; }</t>
  </si>
  <si>
    <t>{ sc_start SC_DORAM_BUF_01, 180000, 0; }</t>
  </si>
  <si>
    <t>{ sc_start SC_DORAM_BUF_02, 180000, 0; }</t>
  </si>
  <si>
    <t>{ itemskill "SO_VARETYR_SPEAR",5; }</t>
  </si>
  <si>
    <t>{ itemskill "SO_DIAMONDDUST",5; }</t>
  </si>
  <si>
    <t>{ itemskill "WL_CRIMSONROCK",5; }</t>
  </si>
  <si>
    <t>{ itemskill "WL_SIENNAEXECRATE",5,true; }</t>
  </si>
  <si>
    <t>{ bonus bAspdRate,(getrefine()&gt;=7)?2:1; }</t>
  </si>
  <si>
    <t>{ bonus bBaseAtk,10; if(getrefine()&gt;=7) { bonus2 bAddClass,Class_All,1; } }</t>
  </si>
  <si>
    <t>{ bonus bMaxHP,100; if(getrefine()&gt;=7) { bonus bMaxHPrate,1; } }</t>
  </si>
  <si>
    <t>{ bonus bVariableCastrate,-(getrefine()&gt;=7)?2:1; }</t>
  </si>
  <si>
    <t>{ bonus bMatk,10; if(getrefine()&gt;=7) { bonus bMatkRate,1; } }</t>
  </si>
  <si>
    <t>{ bonus bMaxSP,50; if(getrefine()&gt;=7) { bonus bMaxSPrate,1; } }</t>
  </si>
  <si>
    <t>{ bonus bFlee,5+(getrefine()&gt;=7 ? 10 : 0); }</t>
  </si>
  <si>
    <t>{ bonus bMaxHP,20; bonus bMaxSP,20; if(getrefine()&gt;=7) { bonus bMaxHP,1; bonus bMaxSP,1; } }</t>
  </si>
  <si>
    <t>{ bonus bDef,(getrefine()&gt;=7)?20:10; }</t>
  </si>
  <si>
    <t>{ bonus2 bSubEle,0,1; }</t>
  </si>
  <si>
    <t>{ bonus bMaxHP,50; if(getrefine()&gt;=7) { bonus bMaxHPrate,1; } }</t>
  </si>
  <si>
    <t>{ bonus bHit,(getrefine()&gt;=7)?20:10; }</t>
  </si>
  <si>
    <t>{ bonus bCritical,(getrefine()&gt;=7)?10:5; }</t>
  </si>
  <si>
    <t>{ bonus bBaseAtk,10; if(getrefine()&gt;=7) { bonus bLongAtkRate,1; } }</t>
  </si>
  <si>
    <t>{ bonus bBaseAtk,10; if(getrefine()&gt;=7) { bonus bCritAtkRate,1; } }</t>
  </si>
  <si>
    <t>{ if (getrefine()&gt;=7) bonus bHealPower2,5; }</t>
  </si>
  <si>
    <t>{ bonus bLuk,1; if(getrefine()&gt;=7) { bonus bLuk,1; } if(getrefine()&gt;=9) { bonus bLuk,1; } }</t>
  </si>
  <si>
    <t>{ bonus bStr,1; .@r = getrefine(); if(.@r&gt;=7) { bonus bStr,1; } if(.@r&gt;=9) { bonus bStr,1; } }</t>
  </si>
  <si>
    <t>{ bonus bInt,1; .@r = getrefine(); if(.@r&gt;=7) { bonus bInt,1; } if(.@r&gt;=9) { bonus bInt,1; } }</t>
  </si>
  <si>
    <t>{ bonus bDex,1; .@r = getrefine(); if(.@r&gt;=7) { bonus bDex,1; } if(.@r&gt;=9) { bonus bDex,1; } }</t>
  </si>
  <si>
    <t>{ bonus bVit,1; .@r = getrefine(); if(.@r&gt;=7) { bonus bVit,1; } if(.@r&gt;=9) { bonus bVit,1; } }</t>
  </si>
  <si>
    <t>{ bonus bAgi,1; .@r = getrefine(); if(.@r&gt;=7) { bonus bAgi,1; } if(.@r&gt;=9) { bonus bAgi,1; } }</t>
  </si>
  <si>
    <t>{ bonus bLuk,1; bonus bCritical,(getrefine()/2); }</t>
  </si>
  <si>
    <t>{ bonus bStr,1; bonus bBaseAtk,getrefine(); }</t>
  </si>
  <si>
    <t>{ bonus bInt,1; bonus bMatk,getrefine(); }</t>
  </si>
  <si>
    <t>{ bonus bDex,1; bonus bHit,getrefine(); }</t>
  </si>
  <si>
    <t>{ bonus bAgi,1; bonus bFlee,getrefine(); }</t>
  </si>
  <si>
    <t>{ bonus bMdef,(getrefine()&gt;=7)?6:3; }</t>
  </si>
  <si>
    <t>{ .@r = getrefine(); bonus bAspdRate,1+((.@r&gt;=9)?2:(.@r&gt;=7)?1:0); }</t>
  </si>
  <si>
    <t>{ .@r = getrefine(); bonus bVariableCastrate,1+((.@r&gt;=9)?2:(.@r&gt;=7)?1:0); }</t>
  </si>
  <si>
    <t>{ bonus bMaxHP,100; .@r = getrefine(); bonus bMaxHPRate,((.@r&gt;=9)?2:(.@r&gt;=7)?1:0); }</t>
  </si>
  <si>
    <t>{ bonus bMaxSP,50; .@r = getrefine(); bonus bMaxSPRate,((.@r&gt;=9)?2:(.@r&gt;=7)?1:0); }</t>
  </si>
  <si>
    <t>{ bonus2 bSubRace,7,1; .@r = getrefine(); if(.@r&gt;=7) { bonus2 bSubRace,7,1; } if(.@r&gt;=9) { bonus2 bSubRace,7,1; } }</t>
  </si>
  <si>
    <t>{ bonus2 bSubRace,10,1; .@r = getrefine(); if(.@r&gt;=7) { bonus2 bSubRace,10,1; } if(.@r&gt;=9) { bonus2 bSubRace,10,1; } }</t>
  </si>
  <si>
    <t>{ bonus2 bSubRace,2,1; .@r = getrefine(); if(.@r&gt;=7) { bonus2 bSubRace,2,1; } if(.@r&gt;=9) { bonus2 bSubRace,2,1; } }</t>
  </si>
  <si>
    <t>{ bonus2 bSubRace,4,1; .@r = getrefine(); if(.@r&gt;=7) { bonus2 bSubRace,4,1; } if(.@r&gt;=9) { bonus2 bSubRace,4,1; } }</t>
  </si>
  <si>
    <t>{ bonus2 bSubRace,5,1; .@r = getrefine(); if(.@r&gt;=7) { bonus2 bSubRace,5,1; } if(.@r&gt;=9) { bonus2 bSubRace,5,1; } }</t>
  </si>
  <si>
    <t>{ bonus2 bSubRace,9,1; .@r = getrefine(); if(.@r&gt;=7) { bonus2 bSubRace,9,1; } if(.@r&gt;=9) { bonus2 bSubRace,9,1; } }</t>
  </si>
  <si>
    <t>{ bonus2 bSubRace,8,1; .@r = getrefine(); if(.@r&gt;=7) { bonus2 bSubRace,8,1; } if(.@r&gt;=9) { bonus2 bSubRace,8,1; } }</t>
  </si>
  <si>
    <t>{ bonus2 bSubRace,0,1; .@r = getrefine(); if(.@r&gt;=7) { bonus2 bSubRace,0,1; } if(.@r&gt;=9) { bonus2 bSubRace,0,1; } }</t>
  </si>
  <si>
    <t>{ bonus2 bSubRace,1,1; .@r = getrefine(); if(.@r&gt;=7) { bonus2 bSubRace,1,1; } if(.@r&gt;=9) { bonus2 bSubRace,1,1; } }</t>
  </si>
  <si>
    <t>{ bonus2 bSubRace,3,1; .@r = getrefine(); if(.@r&gt;=7) { bonus2 bSubRace,3,1; } if(.@r&gt;=9) { bonus2 bSubRace,3,1; } }</t>
  </si>
  <si>
    <t>{ bonus2 bAddRace,7,2; bonus2 bMagicAddRace,7,2; .@r = getrefine(); if(.@r&gt;=7) { bonus2 bAddRace,7,1; bonus2 bMagicAddRace,7,1; } if(.@r&gt;=9) { bonus2 bAddRace,7,2; bonus2 bMagicAddRace,7,2; } }</t>
  </si>
  <si>
    <t>{ bonus2 bAddRace,10,2; bonus2 bMagicAddRace,10,2; .@r = getrefine(); if(.@r&gt;=7) { bonus2 bAddRace,10,1; bonus2 bMagicAddRace,10,1; } if(.@r&gt;=9) { bonus2 bAddRace,10,2; bonus2 bMagicAddRace,10,2; } }</t>
  </si>
  <si>
    <t>{ bonus2 bAddRace,3,2; bonus2 bMagicAddRace,3,2; .@r = getrefine(); if(.@r&gt;=7) { bonus2 bAddRace,3,1; bonus2 bMagicAddRace,3,1; } if(.@r&gt;=9) { bonus2 bAddRace,3,2; bonus2 bMagicAddRace,3,2; } }</t>
  </si>
  <si>
    <t>{ bonus2 bAddRace,2,2; bonus2 bMagicAddRace,2,2; .@r = getrefine(); if(.@r&gt;=7) { bonus2 bAddRace,2,1; bonus2 bMagicAddRace,2,1; } if(.@r&gt;=9) { bonus2 bAddRace,2,2; bonus2 bMagicAddRace,2,2; } }</t>
  </si>
  <si>
    <t>{ bonus2 bAddRace,4,2; bonus2 bMagicAddRace,4,2; .@r = getrefine(); if(.@r&gt;=7) { bonus2 bAddRace,4,1; bonus2 bMagicAddRace,4,1; } if(.@r&gt;=9) { bonus2 bAddRace,4,2; bonus2 bMagicAddRace,4,2; } }</t>
  </si>
  <si>
    <t>{ bonus2 bAddRace,5,2; bonus2 bMagicAddRace,5,2; .@r = getrefine(); if(.@r&gt;=7) { bonus2 bAddRace,5,1; bonus2 bMagicAddRace,5,1; } if(.@r&gt;=9) { bonus2 bAddRace,5,2; bonus2 bMagicAddRace,5,2; } }</t>
  </si>
  <si>
    <t>{ bonus2 bAddRace,8,2; bonus2 bMagicAddRace,8,2; .@r = getrefine(); if(.@r&gt;=7) { bonus2 bAddRace,8,1; bonus2 bMagicAddRace,8,1; } if(.@r&gt;=9) { bonus2 bAddRace,8,2; bonus2 bMagicAddRace,8,2; } }</t>
  </si>
  <si>
    <t>{ bonus2 bAddRace,0,2; bonus2 bMagicAddRace,0,2; .@r = getrefine(); if(.@r&gt;=7) { bonus2 bAddRace,0,1; bonus2 bMagicAddRace,0,1; } if(.@r&gt;=9) { bonus2 bAddRace,0,2; bonus2 bMagicAddRace,0,2; } }</t>
  </si>
  <si>
    <t>{ bonus2 bAddRace,1,2; bonus2 bMagicAddRace,1,2; .@r = getrefine(); if(.@r&gt;=7) { bonus2 bAddRace,1,1; bonus2 bMagicAddRace,1,1; } if(.@r&gt;=9) { bonus2 bAddRace,1,2; bonus2 bMagicAddRace,1,2; } }</t>
  </si>
  <si>
    <t>{ bonus2 bAddRace,9,2; bonus2 bMagicAddRace,9,2; .@r = getrefine(); if(.@r&gt;=7) { bonus2 bAddRace,9,1; bonus2 bMagicAddRace,9,1; } if(.@r&gt;=9) { bonus2 bAddRace,9,2; bonus2 bMagicAddRace,9,2; } }</t>
  </si>
  <si>
    <t>{ bonus2 bSubSize,2,2; .@r = getrefine(); if(.@r&gt;=7) { bonus2 bSubSize,2,1; } if(.@r&gt;=9) { bonus2 bSubSize,2,2; } }</t>
  </si>
  <si>
    <t>{ bonus2 bSubSize,1,2; .@r = getrefine(); if(.@r&gt;=7) { bonus2 bSubSize,1,1; } if(.@r&gt;=9) { bonus2 bSubSize,1,2; } }</t>
  </si>
  <si>
    <t>{ bonus2 bSubSize,0,2; .@r = getrefine(); if(.@r&gt;=7) { bonus2 bSubSize,0,1; } if(.@r&gt;=9) { bonus2 bSubSize,0,2; } }</t>
  </si>
  <si>
    <t>{ bonus2 bAddSize,2,2; .@r = getrefine(); if(.@r&gt;=7) { bonus2 bAddSize,2,1; } if(.@r&gt;=9) { bonus2 bAddSize,2,2; } }</t>
  </si>
  <si>
    <t>{ bonus2 bAddSize,1,2; .@r = getrefine(); if(.@r&gt;=7) { bonus2 bAddSize,1,1; } if(.@r&gt;=9) { bonus2 bAddSize,1,2; } }</t>
  </si>
  <si>
    <t>{ bonus2 bAddSize,0,2; .@r = getrefine(); if(.@r&gt;=7) { bonus2 bAddSize,0,1; } if(.@r&gt;=9) { bonus2 bAddSize,0,2; } }</t>
  </si>
  <si>
    <t>{ bonus bUseSPrate,-5; if(getrefine()&gt;=7){bonus bSPrecovRate,5;} }</t>
  </si>
  <si>
    <t>{ bonus bMaxSPrate,(getrefine()&gt;=7?2:1); }</t>
  </si>
  <si>
    <t>{ bonus bMaxHP,100; if(getrefine()&gt;=7){bonus bMaxHPrate,1;} }</t>
  </si>
  <si>
    <t>{ bonus bMaxHPrate,(getrefine()&gt;=7?2:1); }</t>
  </si>
  <si>
    <t>{ bonus bHPrecovRate,(getrefine()&gt;=7?10:5); }</t>
  </si>
  <si>
    <t>{ bonus bCritical,5+(getrefine()/2); }</t>
  </si>
  <si>
    <t>{ bonus bFlee,5+(getrefine()/2); }</t>
  </si>
  <si>
    <t>{ bonus bDef,5+(getrefine()/2); }</t>
  </si>
  <si>
    <t>{ bonus bHit,5+(getrefine()/2); }</t>
  </si>
  <si>
    <t>{ bonus bMatk,5+(getrefine()/2); }</t>
  </si>
  <si>
    <t>{ bonus bBaseAtk,5+(getrefine()/2); }</t>
  </si>
  <si>
    <t>{ bonus bDef,3; .@r = getrefine(); bonus2 bResEff,Eff_Stun,.@r/2; bonus2 bResEff,Eff_Freeze,.@r/2; bonus2 bResEff,Eff_Curse,.@r/2; bonus2 bResEff,Eff_Bleeding,.@r/2; bonus2 bResEff,Eff_Stone,.@r; bonus2 bResEff,Eff_Sleep,.@r; bonus2 bResEff,Eff_Silence,.@r; bonus2 bResEff,Eff_Blind,.@r; }</t>
  </si>
  <si>
    <t>{ bonus bDef,1; bonus2 bResEff,Eff_Stone,getrefine(); }</t>
  </si>
  <si>
    <t>{ bonus bDef,1; bonus2 bResEff,Eff_Sleep,getrefine(); }</t>
  </si>
  <si>
    <t>{ bonus bDef,1; bonus2 bResEff,Eff_Silence,getrefine(); }</t>
  </si>
  <si>
    <t>{ bonus bDef,1; bonus2 bResEff,Eff_Blind,getrefine(); }</t>
  </si>
  <si>
    <t>{ bonus bDef,1; bonus2 bResEff,Eff_Freeze,getrefine(); }</t>
  </si>
  <si>
    <t>{ bonus bDef,1; bonus2 bResEff,Eff_Bleeding,getrefine(); }</t>
  </si>
  <si>
    <t>{ bonus bDef,1; bonus2 bResEff,Eff_Stun,getrefine()/2; }</t>
  </si>
  <si>
    <t>{ bonus bDef,1; bonus2 bResEff,Eff_Stun,getrefine(); }</t>
  </si>
  <si>
    <t>{ bonus bDef,1; bonus2 bResEff,Eff_Curse,getrefine(); }</t>
  </si>
  <si>
    <t>{ bonus bVariableCastrate,-1-((getrefine()&gt;=7)?1:0); }</t>
  </si>
  <si>
    <t>{ .@r = getrefine(); bonus bVariableCastrate,-1-((.@r&gt;=7)?1:0)-((.@r&gt;=9)?2:0); }</t>
  </si>
  <si>
    <t>{ bonus bUseSPrate,1; if(getrefine()&gt;=7) bonus bSPrecovRate,5; }</t>
  </si>
  <si>
    <t>{ bonus bUseSPrate,1+((getrefine()&gt;=7)?1:0)+((getrefine()&gt;=9)?1:0); }</t>
  </si>
  <si>
    <t>{ bonus bUseSPrate,1; if(getrefine()&gt;=7) bonus bMaxSPrate,1; }</t>
  </si>
  <si>
    <t>{ skill "BS_GREED",1; bonus2 bSkillUseSP,"BS_GREED",100-(getrefine()*10); }</t>
  </si>
  <si>
    <t>{ skill "BS_GREED",1; bonus2 bSkillUseSP,"BS_GREED",-100+(getrefine()*10); }</t>
  </si>
  <si>
    <t>{ skill "AL_HEAL",1; bonus2 bSkillUseSP,"AL_HEAL",-50+(getrefine()*5); }</t>
  </si>
  <si>
    <t>{ skill "TF_HIDING",1; bonus2 bSkillUseSP,"TF_HIDING",-50+(getrefine()*5); }</t>
  </si>
  <si>
    <t>{ skill "AS_CLOAKING",1; bonus2 bSkillUseSP,"AS_CLOAKING",-50+(getrefine()*5); }</t>
  </si>
  <si>
    <t>{ skill "AL_TELEPORT",1; bonus2 bSkillUseSP,"AL_TELEPORT",-50+(getrefine()*5); }</t>
  </si>
  <si>
    <t>{ skill "TF_STEAL",1; bonus2 bSkillUseSP,"TF_STEAL",-50+(getrefine()*5); }</t>
  </si>
  <si>
    <t>{ .@r = getrefine(); bonus2 bSubSize,Size_All,1+((.@r &gt;= 9) ? 2 : (.@r &gt;= 7) ? 1 : 0); }</t>
  </si>
  <si>
    <t>{ bonus bMdef,(getrefine()/2); }</t>
  </si>
  <si>
    <t>{ bonus2 bIgnoreDefRaceRate,RC_DemiHuman,5+(getrefine()/2); }</t>
  </si>
  <si>
    <t>{ bonus2 bIgnoreDefRaceRate,RC_Demon,5+(getrefine()/2); }</t>
  </si>
  <si>
    <t>{ bonus2 bIgnoreDefRaceRate,RC_Brute,5+(getrefine()/2); }</t>
  </si>
  <si>
    <t>{ bonus2 bIgnoreDefRaceRate,RC_Insect,5+(getrefine()/2); }</t>
  </si>
  <si>
    <t>{ bonus2 bIgnoreDefRaceRate,RC_Fish,5+(getrefine()/2); }</t>
  </si>
  <si>
    <t>{ bonus2 bIgnoreDefRaceRate,RC_Dragon,5+(getrefine()/2); }</t>
  </si>
  <si>
    <t>{ bonus2 bIgnoreDefRaceRate,RC_Angel,5+(getrefine()/2); }</t>
  </si>
  <si>
    <t>{ bonus2 bIgnoreDefRaceRate,RC_Formless,5+(getrefine()/2); }</t>
  </si>
  <si>
    <t>{ bonus2 bIgnoreDefRaceRate,RC_Undead,5+(getrefine()/2); }</t>
  </si>
  <si>
    <t>{ bonus2 bIgnoreDefRaceRate,RC_Plant,5+(getrefine()/2); }</t>
  </si>
  <si>
    <t>{ .@r = getrefine(); bonus2 bIgnoreDefRaceRate,RC_All,5+(.@r/2); bonus2 bIgnoreDefRaceRate,RC_Player,-5-(.@r/2); }</t>
  </si>
  <si>
    <t>{ bonus2 bIgnoreMdefClassRate,Class_Normal,5+(getrefine()/2); }</t>
  </si>
  <si>
    <t>{ bonus2 bIgnoreMdefRaceRate,RC_DemiHuman,5+(getrefine()/2); }</t>
  </si>
  <si>
    <t>{ bonus2 bIgnoreMdefRaceRate,RC_Demon,5+(getrefine()/2); }</t>
  </si>
  <si>
    <t>{ bonus2 bIgnoreMdefRaceRate,RC_Brute,5+(getrefine()/2); }</t>
  </si>
  <si>
    <t>{ bonus2 bIgnoreMdefRaceRate,RC_Insect,5+(getrefine()/2); }</t>
  </si>
  <si>
    <t>{ bonus2 bIgnoreMdefRaceRate,RC_Fish,5+(getrefine()/2); }</t>
  </si>
  <si>
    <t>{ bonus2 bIgnoreMdefRaceRate,RC_Dragon,5+(getrefine()/2); }</t>
  </si>
  <si>
    <t>{ bonus2 bIgnoreMdefRaceRate,RC_Angel,5+(getrefine()/2); }</t>
  </si>
  <si>
    <t>{ bonus2 bIgnoreMdefRaceRate,RC_Formless,5+(getrefine()/2); }</t>
  </si>
  <si>
    <t>{ bonus2 bIgnoreMdefRaceRate,RC_Undead,5+(getrefine()/2); }</t>
  </si>
  <si>
    <t>{ bonus2 bIgnoreMdefRaceRate,RC_Plant,5+(getrefine()/2); }</t>
  </si>
  <si>
    <t>{ bonus bMdef,1+(getrefine()/2); }</t>
  </si>
  <si>
    <t>{ bonus bMaxSP,50+(5*(getrefine()/2)); }</t>
  </si>
  <si>
    <t>{ bonus bMaxHP,100+(10*(getrefine()/2)); }</t>
  </si>
  <si>
    <t>{ .@r = getrefine(); bonus2 bAddEle,Ele_Neutral,1+(.@r/2); bonus2 bMagicAddEle,Ele_Neutral,1+(.@r/2); }</t>
  </si>
  <si>
    <t>{ .@r = getrefine(); bonus2 bAddEle,Ele_Dark,1+(.@r/2); bonus2 bMagicAddEle,Ele_Dark,1+(.@r/2); }</t>
  </si>
  <si>
    <t>{ .@r = getrefine(); bonus2 bAddEle,Ele_Water,1+(.@r/2); bonus2 bMagicAddEle,Ele_Water,1+(.@r/2); }</t>
  </si>
  <si>
    <t>{ .@r = getrefine(); bonus2 bAddEle,Ele_Earth,1+(.@r/2); bonus2 bMagicAddEle,Ele_Earth,1+(.@r/2); }</t>
  </si>
  <si>
    <t>{ .@r = getrefine(); bonus2 bAddEle,Ele_Fire,1+(.@r/2); bonus2 bMagicAddEle,Ele_Fire,1+(.@r/2); }</t>
  </si>
  <si>
    <t>{ .@r = getrefine(); bonus2 bAddEle,Ele_Wind,1+(.@r/2); bonus2 bMagicAddEle,Ele_Wind,1+(.@r/2); }</t>
  </si>
  <si>
    <t>{ .@r = getrefine(); bonus2 bAddEle,Ele_Poison,1+(.@r/2); bonus2 bMagicAddEle,Ele_Poison,1+(.@r/2); }</t>
  </si>
  <si>
    <t>{ .@r = getrefine(); bonus2 bAddEle,Ele_Holy,1+(.@r/2); bonus2 bMagicAddEle,Ele_Holy,1+(.@r/2); }</t>
  </si>
  <si>
    <t>{ .@r = getrefine(); bonus2 bAddEle,Ele_Ghost,1+(.@r/2); bonus2 bMagicAddEle,Ele_Ghost,1+(.@r/2); }</t>
  </si>
  <si>
    <t>{ .@r = getrefine(); bonus2 bAddEle,Ele_Undead,1+(.@r/2); bonus2 bMagicAddEle,Ele_Undead,1+(.@r/2); }</t>
  </si>
  <si>
    <t>{ .@r = getrefine(); bonus2 bSubEle,Ele_Neutral,(.@r&lt;7)?1:((.@r&lt;9)?2:3); }</t>
  </si>
  <si>
    <t>{ .@r = getrefine(); bonus2 bSubEle,Ele_Dark,(.@r&lt;7)?1:((.@r&lt;9)?2:3); }</t>
  </si>
  <si>
    <t>{ .@r = getrefine(); bonus2 bSubEle,Ele_Water,(.@r&lt;7)?1:((.@r&lt;9)?2:3); }</t>
  </si>
  <si>
    <t>{ .@r = getrefine(); bonus2 bSubEle,Ele_Earth,(.@r&lt;7)?1:((.@r&lt;9)?2:3); }</t>
  </si>
  <si>
    <t>{ .@r = getrefine(); bonus2 bSubEle,Ele_Fire,(.@r&lt;7)?1:((.@r&lt;9)?2:3); }</t>
  </si>
  <si>
    <t>{ .@r = getrefine(); bonus2 bSubEle,Ele_Wind,(.@r&lt;7)?1:((.@r&lt;9)?2:3); }</t>
  </si>
  <si>
    <t>{ .@r = getrefine(); bonus2 bSubEle,Ele_Poison,(.@r&lt;7)?1:((.@r&lt;9)?2:3); }</t>
  </si>
  <si>
    <t>{ .@r = getrefine(); bonus2 bSubEle,Ele_Holy,(.@r&lt;7)?1:((.@r&lt;9)?2:3); }</t>
  </si>
  <si>
    <t>{ .@r = getrefine(); bonus2 bSubEle,Ele_Ghost,(.@r&lt;7)?1:((.@r&lt;9)?2:3); }</t>
  </si>
  <si>
    <t>{ .@r = getrefine(); bonus2 bSubEle,Ele_Undead,(.@r&lt;7)?1:((.@r&lt;9)?2:3); }</t>
  </si>
  <si>
    <t>{ bonus2 bExpAddRace,RC_All,(getrefine()/4); }</t>
  </si>
  <si>
    <t>{ bonus2 bExpAddRace,RC_All,getrefine(); }</t>
  </si>
  <si>
    <t>{ bonus2 bExpAddRace,RC_All,(getrefine()/2); }</t>
  </si>
  <si>
    <t>{ bonus2 bExpAddRace,RC_All,(getrefine()/3); }</t>
  </si>
  <si>
    <t>{ .@r = getrefine(); autobonus "{ bonus bAtk2,(.@r*5); }",(.@r*20)+100,3000,BF_NORMAL; }</t>
  </si>
  <si>
    <t>{ .@r = getrefine(); bonus bHit,(.@r/2)+5; if(.@r&gt;=7){ bonus bAspd,1; } }</t>
  </si>
  <si>
    <t>{ .@r = getrefine(); bonus bAtk2,(.@r/2)+5; if(.@r&gt;=7){ bonus bAspd,1; } }</t>
  </si>
  <si>
    <t>{ .@r = getrefine(); if(.@r&gt;=2) autobonus "{ bonus3 bAutoSpell,\"MG_COLDBOLT\",(.@r/2),1000; }",(.@r*2)+100,100,BF_SHORT; }</t>
  </si>
  <si>
    <t>{ .@r = getrefine(); if(.@r&gt;=2) autobonus "{ bonus3 bAutoSpell,\"MG_FIREBOLT\",(.@r/2),1000; }",(.@r*2)+100,100,BF_SHORT; }</t>
  </si>
  <si>
    <t>{ .@r = getrefine(); if(.@r&gt;=2) autobonus "{ bonus3 bAutoSpell,\"MG_LIGHTNINGBOLT\",(.@r/2),1000; }",(.@r*2)+100,100,BF_SHORT; }</t>
  </si>
  <si>
    <t>{ .@r = getrefine(); if(.@r&gt;=2) autobonus "{ bonus3 bAutoSpell,\"WZ_EARTHSPIKE\",(.@r/2),1000; }",(.@r*2)+100,100,BF_SHORT; }</t>
  </si>
  <si>
    <t>{ bonus bAtk2,10; bonus2 bAddClass,Class_All,(getrefine()/2); }</t>
  </si>
  <si>
    <t>{ .@r = getrefine(); bonus2 bAddClass,Class_All,(.@r&lt;7)?1:((.@r&lt;9)?2:3); }</t>
  </si>
  <si>
    <t>{ .@r = getrefine(); bonus bAtk2,(5+.@r); if(.@r&gt;=7) bonus bMaxHPrate,1; if(.@r&gt;=9) bonus bMaxSPrate,1; }</t>
  </si>
  <si>
    <t>{ bonus bMatk,10; bonus bMatkRate,(getrefine()/2); }</t>
  </si>
  <si>
    <t>{ .@r = getrefine(); bonus bMatkRate,(.@r&lt;7)?1:((.@r&lt;9)?2:3); }</t>
  </si>
  <si>
    <t>{ .@r = getrefine(); bonus bMatk,(5+.@r); if(.@r&gt;=7) bonus bMaxHPrate,1; if(.@r&gt;=9) bonus bMatkRate,1; }</t>
  </si>
  <si>
    <t>{ bonus bFlee,5; .@r = getrefine(); if(.@r&gt;=2){ bonus bCritical,2; } if(.@r&gt;=7){ bonus bAspd,1; } if(.@r&gt;=9){ bonus bAspd,1; } }</t>
  </si>
  <si>
    <t>{ bonus bCritical,5; .@r = getrefine(); if(.@r&gt;=2){ bonus bCritical,2; } if(.@r&gt;=7){ bonus bAspd,1; } if(.@r&gt;=9){ bonus bAspd,1; } }</t>
  </si>
  <si>
    <t>{ .@r = getrefine()/2; bonus bBaseAtk,5; bonus bMatk,5; bonus2 bAddClass,Class_All,.@r; bonus bMatkRate,.@r; }</t>
  </si>
  <si>
    <t>{ .@r = getrefine(); .@rate = (.@r&lt;7)?1:((.@r&lt;9)?2:4); bonus2 bAddSize,Size_Large,.@rate; bonus2 bMagicAddSize,Size_Large,.@rate; }</t>
  </si>
  <si>
    <t>{ .@r = getrefine(); .@rate = (.@r&lt;7)?1:((.@r&lt;9)?2:4); bonus2 bAddSize,Size_Medium,.@rate; bonus2 bMagicAddSize,Size_Medium,.@rate; }</t>
  </si>
  <si>
    <t>{ .@r = getrefine(); .@rate = (.@r&lt;7)?1:((.@r&lt;9)?2:4); bonus2 bAddSize,Size_Small,.@rate; bonus2 bMagicAddSize,Size_Small,.@rate; }</t>
  </si>
  <si>
    <t>{ bonus bMatk,5; bonus bUseSPrate,-1-(getrefine()/2); }</t>
  </si>
  <si>
    <t>{ .@r = getrefine(); bonus bDelayrate,(.@r&lt;7)?-1:((.@r&lt;9)?-2:-3); }</t>
  </si>
  <si>
    <t>{ .@r = getrefine(); bonus2 bSkillUseSPrate,"SM_BASH",-20-(3*.@r); }</t>
  </si>
  <si>
    <t>{ .@r = getrefine(); bonus2 bSkillUseSPrate,"MC_MAMMONITE",-20-(3*.@r); }</t>
  </si>
  <si>
    <t>{ .@r = getrefine(); bonus2 bSkillUseSPrate,"AL_HEAL",-20-(3*.@r); }</t>
  </si>
  <si>
    <t>{ .@r = getrefine(); bonus2 bSkillUseSPrate,"MG_COLDBOLT",-20-(3*.@r); bonus2 bSkillUseSPrate,"MG_FIREBOLT",-20-(3*.@r); bonus2 bSkillUseSPrate,"MG_LIGHTNINGBOLT",-20-(3*.@r); }</t>
  </si>
  <si>
    <t>{ .@r = getrefine(); bonus2 bSkillAtk,"SM_MAGNUM",20+(5*.@r); }</t>
  </si>
  <si>
    <t>{ .@r = getrefine(); bonus2 bSkillAtk,"MC_CARTREVOLUTION",20+(5*.@r); }</t>
  </si>
  <si>
    <t>{ .@r = getrefine(); bonus2 bSkillAtk,"AL_HOLYLIGHT",20+(5*.@r); }</t>
  </si>
  <si>
    <t>{ .@r = getrefine(); bonus2 bSkillAtk,"TF_POISON",20+(5*.@r); }</t>
  </si>
  <si>
    <t>{ .@r = getrefine(); bonus2 bMagicAtkEle,Ele_Fire,20+(5*.@r); }</t>
  </si>
  <si>
    <t>{ .@r = getrefine(); bonus2 bSkillAtk,"AC_SHOWER",20+(5*.@r); }</t>
  </si>
  <si>
    <t>{ bonus bInt,3; bonus bSPrecovRate,20; bonus bVariableCastrate,-getrefine()/2; }</t>
  </si>
  <si>
    <t>{ bonus bDex,4; bonus bInt,4; bonus bLongAtkRate,6; }</t>
  </si>
  <si>
    <t>{ bonus bDex,5; bonus bInt,5; bonus bLongAtkRate,7; }</t>
  </si>
  <si>
    <t>{ bonus bInt,2; bonus bFlee,2*getrefine(); if(getrefine()&gt;= 10) { bonus bFlee2,10; } }</t>
  </si>
  <si>
    <t>{ bonus bMaxHPrate,8; if((eaclass()&amp;EAJ_THIRDMASK) == EAJ_MECHANIC){ bonus bLongAtkDef,30; } }</t>
  </si>
  <si>
    <t>{ bonus2 bSkillAtk,"NC_VULCANARM",10+((getrefine()&gt;=10)*20); }</t>
  </si>
  <si>
    <t>{ bonus bMaxHPrate,2; autobonus2 "{ bonus2 bHPRegenRate,1000,1000; }",30,5000; }</t>
  </si>
  <si>
    <t>{ bonus bHPrecovRate,25; bonus bSPrecovRate,25; .@r = getrefine(); bonus bHPGainValue,30+((.@r&gt;=7)*10); bonus bSPGainValue,3+((.@r&gt;=7)*3); }</t>
  </si>
  <si>
    <t>{ bonus2 bCriticalAddRace,RC_Formless,30; }</t>
  </si>
  <si>
    <t>{ bonus2 bSubRace,RC_Formless,10*((getrefine()&gt;=7)*5); /* TODO: Has a chance to gain accessories when a monster is killed. */ }</t>
  </si>
  <si>
    <t>{ bonus bDelayrate,-(1+(BaseLevel&gt;=90)+(BaseLevel&gt;=120)); }</t>
  </si>
  <si>
    <t>{ bonus bHit,1+(BaseLevel&gt;=90)+(BaseLevel&gt;=120); }</t>
  </si>
  <si>
    <t>{ bonus2 bAddClass,Class_All,10; bonus3 bAutoSpell,"NPC_WIDESOULDRAIN",2,50+((getrefine()/3)*10); }</t>
  </si>
  <si>
    <t>{ bonus bDef,30; bonus bMdef,10; bonus2 bAddEff,Eff_Silence,900; if(getequipid() == 28483){ bonus2 bAddClass,Class_All,5; bonus bMatkRate,5; } /* TODO: Confirm Mob ID to transform */ autobonus "{ bonus bIgnoreDefClass,Class_All; bonus bIgnoreMdefRace,RC_All; }",20,7000,BF_WEAPON|BF_MAGIC,"{ active_transform 1875,7000; }"; }</t>
  </si>
  <si>
    <t>{ bonus2 bVariableCastRate,"MG_FIREBALL",-50; bonus2 bSkillAtk,"MG_FIREBALL",100; }</t>
  </si>
  <si>
    <t>{ bonus bDef,50; bonus2 bSubDefEle,Ele_Fire,10; }</t>
  </si>
  <si>
    <t>{ .@r = getrefine(); bonus2 bMagicAddEle,Ele_Earth,3+((.@r&gt;=7)*5)+((.@r&gt;=9)*7); }</t>
  </si>
  <si>
    <t>{ bonus3 bAddEff,Eff_Burning,700,ATF_WEAPON|ATF_MAGIC; }</t>
  </si>
  <si>
    <t>{ bonus bHit,(BaseLevel &gt;= 90 ? 15 : 5); }</t>
  </si>
  <si>
    <t>{ bonus bFlee,(BaseLevel &gt;= 90 ? 20 : 10); }</t>
  </si>
  <si>
    <t>{ .@type = getiteminfo(getequipid(EQI_COMPOUND_ON),11); .@r = getrefine(); if(.@type == 17 || .@type == 18 || .@type == 21){ bonus bLongAtkRate,5+.@r+(.@r &gt;= 10 ? 5 : 0); } }</t>
  </si>
  <si>
    <t>{ bonus bMaxHP,1000; bonus bMaxSP,200; if(getrefine() &gt;= 12){ bonus bMaxHPrate,15; bonus bMaxSPrate,15; } }</t>
  </si>
  <si>
    <t>{ bonus2 bAddEffWhenHit,SC_FREEZING,1000 + (readparam(bInt) &gt;= 110 ? 5 : 0); bonus bMdef,5; }</t>
  </si>
  <si>
    <t>{ bonus bMaxHPrate,10; .@r = getrefine()/2; bonus bAgi,.@r; bonus bAspdRate,.@r; }</t>
  </si>
  <si>
    <t>{ .@r = getrefine(); bonus2 bAddEle,Ele_Water,(.@r &gt;= 9 ? 10 : 5); bonus2 bAddEle,Ele_Earth,(.@r &gt;= 9 ? 10 : 5); bonus2 bSubDefEle,Ele_Water,-5; bonus2 bSubDefEle,Ele_Earth,-5; }</t>
  </si>
  <si>
    <t>{ bonus2 bSubEle,Ele_Wind,30; }</t>
  </si>
  <si>
    <t>{ bonus2 bMagicAddRace,RC_Demon,(getrefine() &gt;= 9 ? 15 : 10); }</t>
  </si>
  <si>
    <t>{ bonus bFlee,getrefine()*2; }</t>
  </si>
  <si>
    <t>{ bonus2 bMagicAddEle,Ele_Fire,20; bonus2 bMagicAddEle,Ele_Earth,20; }</t>
  </si>
  <si>
    <t>{ bonus bSPDrainValue,5; bonus bUseSPrate,50; }</t>
  </si>
  <si>
    <t>{ bonus bInt,6; bonus bVit,6; bonus bLuk,-6; bonus2 bAddClass,Class_All,5; bonus2 bHPLossRate,100,10000; }</t>
  </si>
  <si>
    <t>{ bonus2 bAddRace,RC_Demon,10; bonus2 bAddRace,RC_Undead,10; .@r = getrefine(); if(.@r&gt;=9){ bonus2 bAddClass,Class_All,5; } if(.@r&gt;=12){ bonus2 bAddClass,Class_All,7; } }</t>
  </si>
  <si>
    <t>{ bonus bStr,1; bonus bDex,1; bonus bLuk,1; bonus2 bAddRace,RC_DemiHuman,35; bonus2 bAddRace,RC_Player,35; bonus bCritAtkRate,10; bonus bAspdRate,3; bonus bUnbreakableWeapon,1; }</t>
  </si>
  <si>
    <t>{ bonus bAgi,5; bonus bStr,5; }</t>
  </si>
  <si>
    <t>{ bonus bAgi,8; bonus bStr,8; }</t>
  </si>
  <si>
    <t>{ .@r = getrefine(); bonus2 bAddClass,Class_All,(.@r/2); bonus bAspdRate,.@r; bonus bUnbreakableWeapon,1; }</t>
  </si>
  <si>
    <t>{ bonus bAtkEle,Ele_Wind; bonus2 bSkillCooldown,"NC_AXETORNADO",-1000; }</t>
  </si>
  <si>
    <t>{ bonus bStr,3; bonus2 bAddRace,RC_DemiHuman,30; bonus2 bAddRace,RC_Player,30; bonus2 bIgnoreDefRaceRate,RC_DemiHuman,10; bonus2 bIgnoreDefRaceRate,RC_Player,10; bonus bUnbreakableWeapon,1; }</t>
  </si>
  <si>
    <t>{ bonus bStr,5; bonus bVit,5; }</t>
  </si>
  <si>
    <t>{ bonus bStr,8; bonus bVit,8; }</t>
  </si>
  <si>
    <t>{ bonus3 bAutoSpell,"GC_CROSSIMPACT",1,50; }</t>
  </si>
  <si>
    <t>{ bonus bDex,2; bonus bHit,8; bonus bCritical,8; bonus2 bAddRace,RC_DemiHuman,30; bonus2 bAddRace,RC_Player,30; bonus2 bVariableCastrate,"GS_TRACKING",-20; bonus2 bIgnoreDefRaceRate,RC_DemiHuman,10; bonus2 bIgnoreDefRaceRate,RC_Player,10; bonus bUnbreakableWeapon,1; }</t>
  </si>
  <si>
    <t>{ bonus bDex,2; bonus bSplashRange,1; bonus2 bAddRace,RC_DemiHuman,30; bonus2 bAddRace,RC_Player,30; bonus2 bIgnoreDefRaceRate,RC_DemiHuman,10; bonus2 bIgnoreDefRaceRate,RC_Player,10; autobonus "{ bonus bBaseAtk,80; bonus2 bHPLossRate,100,1000; }",30,6000,BF_WEAPON,"{ specialeffect2 EF_BASH3D; }"; bonus bUnbreakableWeapon,1; }</t>
  </si>
  <si>
    <t>{ bonus bAllStats,1; bonus bMdef,2; bonus3 bAutoSpell,"CG_TAROTCARD",5,100; }</t>
  </si>
  <si>
    <t>{ bonus bDex,1; bonus2 bSkillAtk,"HT_BLITZBEAT",getskilllv("HT_STEELCROW")*10; }</t>
  </si>
  <si>
    <t>{ bonus bDex,1; bonus bUseSPrate,-5; }</t>
  </si>
  <si>
    <t>{ bonus bLuk,20; autobonus "{ bonus bAspd,2; }",50,2000,BF_WEAPON|BF_MAGIC; }</t>
  </si>
  <si>
    <t>{ /*warp "prontera",159,192;  15 mins cooldown */ }</t>
  </si>
  <si>
    <t>{ bonus bLuk,2; bonus bFlee,3; bonus2 bAddEff2,Eff_Curse,5; }</t>
  </si>
  <si>
    <t>{ bonus bStr,1; bonus bInt,1; bonus bMaxHPRate,3; bonus bMaxSPRate,3; }</t>
  </si>
  <si>
    <t>{ bonus2 bExpAddRace,RC_All,5; .@lvl = min(BaseLevel/5,10); bonus bAtk,2*.@lvl; bonus bMatk,2*.@lvl; bonus bMaxHP,10*.@lvl; bonus bMaxSP,5*.@lvl; }</t>
  </si>
  <si>
    <t>{ bonus2 bMagicAddEle,Ele_Fire,5; bonus2 bMagicAddEle,Ele_Water,5; bonus2 bMagicAddEle,Ele_Earth,5; bonus2 bMagicAddEle,Ele_Wind,5; if (BaseLevel &gt; 4) { bonus2 bSkillAtk,"MG_FIREBOLT",BaseLevel/5; bonus2 bSkillAtk,"MG_COLDBOLT",BaseLevel/5; bonus2 bSkillAtk,"MG_LIGHTNINGBOLT",BaseLevel/5; bonus2 bSkillAtk,"WZ_EARTHSPIKE",BaseLevel/5; } }</t>
  </si>
  <si>
    <t>{ bonus bFlee2,5; bonus2 bSkillCooldown,"SU_SCAROFTAROU",-5000; }</t>
  </si>
  <si>
    <t>{ bonus bHealPower,5; bonus2 bSkillCooldown,"SU_TUNAPARTY",-7000; }</t>
  </si>
  <si>
    <t>{ bonus bMdef,5; bonus2 bVariableCastrate,"SU_CN_METEOR",-1000; }</t>
  </si>
  <si>
    <t>{ bonus bAspdRate,5; bonus bCritical,5; bonus2 bSkillUseSP,"CH_SOULCOLLECT",-5; if (BaseLevel &gt; 14) bonus2 bSkillAtk,"SR_DRAGONCOMBO",BaseLevel/15; if (BaseLevel &gt; 19) bonus2 bSkillAtk,"SR_KNUCKLEARROW",BaseLevel/20; if (BaseLevel &gt; 29) bonus2 bSkillAtk,"SR_SKYNETBLOW",BaseLevel/30; }</t>
  </si>
  <si>
    <t>{ .@r = getrefine(); autobonus3 "{ bonus bBaseAtk,30+(.@r*10); bonus bFlee,30+(.@r*10); }",200,5000,"TF_THROWSTONE","{ specialeffect2 EF_ENHANCE; }"; }</t>
  </si>
  <si>
    <t>{ .@r = getrefine(); autobonus3 "{ bonus bBaseAtk,30+(.@r*10); bonus bHit,30+(.@r*10); }",200,5000,"AC_DOUBLE","{ specialeffect2 EF_ENHANCE; }"; }</t>
  </si>
  <si>
    <t>{ bonus bDex,5; bonus bLuk,5; bonus bInt,5; bonus2 bSkillAtk,"GN_SPORE_EXPLOSION",BaseLevel/5; bonus2 bVariableCastrate,"CR_ACIDDEMONSTRATION",-(BaseLevel/4); .@n = getskilllv("CR_SLIMPITCHER"); bonus bDex,.@n/2; bonus bLuk,.@n/2; bonus bInt,.@n/2; bonus bMatk,(.@n/2)*20; }</t>
  </si>
  <si>
    <t>{ bonus bDex,5; bonus bAgi,5; bonus bInt,5; bonus2 bSkillAtk,"CG_ARROWVULCAN",BaseLevel; bonus2 bSkillAtk,"BA_MUSICALSTRIKE",BaseLevel; bonus2 bSkillAtk,"DC_THROWARROW",BaseLevel; bonus2 bSkillAtk,"WM_METALICSOUND",2*(BaseLevel/5); .@n = getskilllv("WM_METALICSOUND"); bonus2 bVariableCastrate,"WM_METALICSOUND",.@n/2; bonus bDex,.@n/2; bonus bAgi,.@n/2; bonus bInt,.@n/2; bonus bMatk,(.@n/2)*20; }</t>
  </si>
  <si>
    <t>{ bonus2 bVariableCastrate,"SU_SV_STEMSPEAR",-50; bonus2 bSkillAtk,"SU_SV_STEMSPEAR",(readparam(bInt)/2)+(20 * getskilllv("SU_SV_STEMSPEAR")); /* Need to confirm damage formula */ }</t>
  </si>
  <si>
    <t>{ bonus2 bSkillCooldown,"SU_TUNAPARTY",-5000; bonus3 bAutoSpellWhenHit,"SU_TUNAPARTY",max(1,getskilllv("SU_TUNAPARTY")),10; }</t>
  </si>
  <si>
    <t>{ bonus2 bVariableCastrate,"SU_PICKYPECK",-50; bonus2 bSkillAtk,"SU_PICKYPECK",(readparam(bDex)/2)+(20 * getskilllv("SU_PICKYPECK")); /* Need to confirm damage formula */ }</t>
  </si>
  <si>
    <t>{ bonus2 bAddClass,Class_All,4; }</t>
  </si>
  <si>
    <t>{ bonus2 bAddClass,Class_All,5; skill "AL_HEAL",1; }</t>
  </si>
  <si>
    <t>{ bonus bStr,4; skill "AL_TELEPORT",1; }</t>
  </si>
  <si>
    <t>{ bonus bMatkRate,3; }</t>
  </si>
  <si>
    <t>{ bonus bMatkRate,4; }</t>
  </si>
  <si>
    <t>{ bonus bMatkRate,5; skill "AL_HEAL",1; }</t>
  </si>
  <si>
    <t>{ bonus bInt,4; skill "AL_TELEPORT",1; }</t>
  </si>
  <si>
    <t>{ bonus bLongAtkRate,1; }</t>
  </si>
  <si>
    <t>{ bonus bLongAtkRate,2; }</t>
  </si>
  <si>
    <t>{ bonus bLongAtkRate,4; }</t>
  </si>
  <si>
    <t>{ bonus bLongAtkRate,4; skill "AL_HEAL",1; }</t>
  </si>
  <si>
    <t>{ bonus bDex,4; skill "AL_TELEPORT",1; }</t>
  </si>
  <si>
    <t>{ .@b = min(BaseLevel/25,7); bonus bMaxHPrate,.@b; bonus bMaxSPrate,.@b; }</t>
  </si>
  <si>
    <t>{ bonus bAllStats,1; bonus2 bAddRace,RC_All,2; bonus2 bMagicAddRace,RC_All,2; if(BaseLevel&gt;=150) { bonus bAllStats,1; bonus2 bAddRace,RC_All,2; bonus2 bMagicAddRace,RC_All,2; } }</t>
  </si>
  <si>
    <t>{ bonus bInt,2; bonus bDex,2; .@b = readparam(bInt); bonus2 bSkillAtk,"PR_MAGNUS",30+min(.@b,120); }</t>
  </si>
  <si>
    <t>{ bonus bAtk,pow(min(getrefine(),15),2); bonus bMatk,pow(min(getrefine(),15),2); bonus bUnbreakableWeapon,1; }</t>
  </si>
  <si>
    <t>{ bonus bStr,8; bonus bInt,8; }</t>
  </si>
  <si>
    <t>{ .@r = getrefine(); skill "LG_SHIELDSPELL",1; bonus3 bAutoSpellWhenHit,"HP_ASSUMPTIO",3,(10+(.@r*10)); bonus bDef,(.@r*10); bonus bMdef,.@r; }</t>
  </si>
  <si>
    <t>{ bonus bAspd,3;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</si>
  <si>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</si>
  <si>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.@r = getrefine(); bonus bFlee,5+(.@r*3); bonus bFlee2,1+(.@r*2); if (.@r &gt; 10) { bonus bMaxHPrate,10; bonus bMaxSPrate,10; } }</t>
  </si>
  <si>
    <t>{ if(BaseLevel&lt;100) { bonus bDef,12*getrefine(); } }</t>
  </si>
  <si>
    <t>{ if(BaseLevel&lt;100) { bonus bMaxSPrate,2*getrefine(); } }</t>
  </si>
  <si>
    <t>{ bonus2 bSubEle,Ele_Fire,25; .@r = getrefine(); if(.@r &gt; 4) { bonus bAspd,1+((.@r &gt; 6) ? 1 : 0); } }</t>
  </si>
  <si>
    <t>{ bonus2 bSubEle,Ele_Wind,25; .@r = getrefine(); if(.@r &gt; 4) { bonus bAspd,1+((.@r &gt; 6) ? 1 : 0); } }</t>
  </si>
  <si>
    <t>{ bonus2 bSubEle,Ele_Water,25; .@r = getrefine(); if(.@r &gt; 4) { bonus bAspd,1+((.@r &gt; 6) ? 1 : 0); } }</t>
  </si>
  <si>
    <t>{ bonus2 bSubEle,Ele_Earth,25; .@r = getrefine(); if(.@r &gt; 4) { bonus bAspd,1+((.@r &gt; 6) ? 1 : 0); } }</t>
  </si>
  <si>
    <t>{ bonus bLongAtkDef,5; .@r = getrefine(); if(.@r&gt;=5) { bonus bLongAtkDef,5; } if(.@r&gt;=7) { bonus bLongAtkDef,10; } if(.@r&gt;=9) { bonus bLongAtkDef,15; } }</t>
  </si>
  <si>
    <t>{ bonus bAspdRate,5; bonus2 bIgnoreDefClassRate,Class_Normal,10; bonus2 bSubEle,Ele_Neutral,5; .@r = getrefine(); if(.@r&gt;=7) { bonus2 bIgnoreDefClassRate,Class_Normal,2; bonus bAspdRate,2; } if(.@r&gt;=9) { bonus2 bIgnoreDefClassRate,Class_Normal,3; bonus bAspdRate,3; } }</t>
  </si>
  <si>
    <t>{ bonus2 bAddRace,RC_All,4; bonus bAspdRate,5; .@r = getrefine(); if(.@r&gt;=5) { bonus2 bAddRace,RC_All,.@r; } }</t>
  </si>
  <si>
    <t>{ bonus bMdef,10; bonus2 bSubEle,Ele_Earth,10; bonus2 bAddEle,Ele_Earth,5; bonus2 bMagicAddEle,Ele_Earth,5; .@r = getrefine(); if(.@r&gt;=6) { bonus2 bSubEle,Ele_Earth,15; bonus2 bAddEle,Ele_Earth,10; bonus2 bMagicAddEle,Ele_Earth,10; } if(.@r&gt;=8) { if(readparam(bStr)&gt;=90) { bonus bBaseAtk,50; } if(readparam(bAgi)&gt;=90) { bonus bAspdRate,5; } if(readparam(bVit)&gt;=90) { bonus bHealPower2,10; bonus bAddItemHealRate,10; } if(readparam(bInt)&gt;=90) { bonus bMatk,30; } if(readparam(bDex)&gt;=90) { bonus bVariableCastrate,-5; } if(readparam(bLuk)&gt;=90) { bonus bCritAtkRate,5; } } }</t>
  </si>
  <si>
    <t>{ .@r = getrefine(); if(BaseLevel&gt;=150) { bonus bDef,100+(20*(.@r/3)); } }</t>
  </si>
  <si>
    <t>{ .@r = getrefine(); if (.@r&gt;=7) { bonus bInt,5; } if (.@r&gt;=10) { bonus bMatkRate,5; } }</t>
  </si>
  <si>
    <t>{ .@r = getrefine(); if (.@r&gt;=7) { bonus bInt,6; } if (.@r&gt;=11) { bonus bInt,1; bonus bMatkRate,7; } }</t>
  </si>
  <si>
    <t>{ .@r = getrefine(); if (.@r&gt;=7) { bonus bInt,7; } if (.@r&gt;=12) { bonus bInt,1; bonus bMatkRate,8; } if (.@r&gt;=13) { bonus bInt,1; bonus bMatkRate,2; } }</t>
  </si>
  <si>
    <t>{ .@r = getrefine(); if (.@r&gt;=7) { bonus bDex,5; } if (.@r&gt;=10) { bonus bLongAtkRate,5; } }</t>
  </si>
  <si>
    <t>{ .@r = getrefine(); if (.@r&gt;=7) { bonus bDex,6; } if (.@r&gt;=11) { bonus bDex,1; bonus bLongAtkRate,7; } }</t>
  </si>
  <si>
    <t>{ .@r = getrefine(); if (.@r&gt;=7) { bonus bDex,7; } if (.@r&gt;=12) { bonus bDex,1; bonus bLongAtkRate,8; } if (.@r&gt;=13) { bonus bDex,1; bonus bLongAtkRate,2; } }</t>
  </si>
  <si>
    <t>{ .@r = getrefine(); if (.@r&gt;=7) { bonus bLuk,5; } if (.@r&gt;=10) { bonus bCritAtkRate,5; } }</t>
  </si>
  <si>
    <t>{ .@r = getrefine(); if (.@r&gt;=7) { bonus bLuk,6; } if (.@r&gt;=11) { bonus bLuk,1; bonus bCritAtkRate,7; } }</t>
  </si>
  <si>
    <t>{ .@r = getrefine(); if (.@r&gt;=7) { bonus bLuk,7; } if (.@r&gt;=12) { bonus bLuk,1; bonus bCritAtkRate,8; } if (.@r&gt;=13) { bonus bLuk,1; bonus bCritAtkRate,6; } }</t>
  </si>
  <si>
    <t>{ .@r = getrefine(); if (.@r&gt;=7) { bonus bVit,5; } if (.@r&gt;=10) { bonus bMaxHPrate,5; } }</t>
  </si>
  <si>
    <t>{ .@r = getrefine(); if (.@r&gt;=7) { bonus bVit,6; } if (.@r&gt;=11) { bonus bVit,1; bonus bMaxHPrate,7; } }</t>
  </si>
  <si>
    <t>{ .@r = getrefine(); if (.@r&gt;=7) { bonus bVit,7; } if (.@r&gt;=12) { bonus bVit,1; bonus bMaxHPrate,8; } if (.@r&gt;=13) { bonus bVit,1; bonus bMaxHPrate,2; } }</t>
  </si>
  <si>
    <t>{ bonus2 bAddClass,Class_All,3; bonus bHit,3; }</t>
  </si>
  <si>
    <t>{ bonus2 bAddClass,Class_All,6; bonus bHit,6; }</t>
  </si>
  <si>
    <t>{ bonus2 bAddClass,Class_All,9; bonus bHit,9; }</t>
  </si>
  <si>
    <t>{ bonus2 bAddClass,Class_All,12; bonus bHit,12; }</t>
  </si>
  <si>
    <t>{ bonus2 bAddClass,Class_All,15; bonus bHit,15; }</t>
  </si>
  <si>
    <t>{ bonus2 bAddClass,Class_All,18; bonus bHit,18; }</t>
  </si>
  <si>
    <t>{ bonus2 bAddClass,Class_All,21; bonus bHit,21; }</t>
  </si>
  <si>
    <t>{ bonus2 bAddClass,Class_All,24; bonus bHit,24; }</t>
  </si>
  <si>
    <t>{ bonus2 bAddClass,Class_All,27; bonus bHit,27; }</t>
  </si>
  <si>
    <t>{ bonus2 bAddClass,Class_All,33; bonus bHit,30; }</t>
  </si>
  <si>
    <t>{ bonus bMatkRate,3; bonus bFixedCast,-100; }</t>
  </si>
  <si>
    <t>{ bonus bMatkRate,6; bonus bFixedCast,-200; }</t>
  </si>
  <si>
    <t>{ bonus bMatkRate,9; bonus bFixedCast,-300; }</t>
  </si>
  <si>
    <t>{ bonus bMatkRate,12; bonus bFixedCast,-400; }</t>
  </si>
  <si>
    <t>{ bonus bMatkRate,15; bonus bFixedCast,-500; }</t>
  </si>
  <si>
    <t>{ bonus bMatkRate,18; bonus bFixedCast,-600; }</t>
  </si>
  <si>
    <t>{ bonus bMatkRate,21; bonus bFixedCast,-700; }</t>
  </si>
  <si>
    <t>{ bonus bMatkRate,24; bonus bFixedCast,-800; }</t>
  </si>
  <si>
    <t>{ bonus bMatkRate,27; bonus bFixedCast,-900; }</t>
  </si>
  <si>
    <t>{ bonus bMatkRate,33; bonus bFixedCast,-1000; }</t>
  </si>
  <si>
    <t>{ bonus bCritAtkRate,10; bonus bCritical,3; }</t>
  </si>
  <si>
    <t>{ bonus bCritAtkRate,20; bonus bCritical,6; }</t>
  </si>
  <si>
    <t>{ bonus bCritAtkRate,30; bonus bCritical,9; }</t>
  </si>
  <si>
    <t>{ bonus bCritAtkRate,40; bonus bCritical,12; }</t>
  </si>
  <si>
    <t>{ bonus bCritAtkRate,50; bonus bCritical,15; }</t>
  </si>
  <si>
    <t>{ bonus bCritAtkRate,60; bonus bCritical,18; }</t>
  </si>
  <si>
    <t>{ bonus bCritAtkRate,70; bonus bCritical,21; }</t>
  </si>
  <si>
    <t>{ bonus bCritAtkRate,80; bonus bCritical,24; }</t>
  </si>
  <si>
    <t>{ bonus bCritAtkRate,90; bonus bCritical,27; }</t>
  </si>
  <si>
    <t>{ bonus bCritAtkRate,110; bonus bCritical,30; }</t>
  </si>
  <si>
    <t>{ bonus bLongAtkRate,4; bonus bAspdRate,1; }</t>
  </si>
  <si>
    <t>{ bonus bLongAtkRate,8; bonus bAspdRate,2; }</t>
  </si>
  <si>
    <t>{ bonus bLongAtkRate,12; bonus bAspdRate,3; }</t>
  </si>
  <si>
    <t>{ bonus bLongAtkRate,16; bonus bAspdRate,4; }</t>
  </si>
  <si>
    <t>{ bonus bLongAtkRate,20; bonus bAspdRate,5; }</t>
  </si>
  <si>
    <t>{ bonus bLongAtkRate,24; bonus bAspdRate,6; }</t>
  </si>
  <si>
    <t>{ bonus bLongAtkRate,28; bonus bAspdRate,7; }</t>
  </si>
  <si>
    <t>{ bonus bLongAtkRate,32; bonus bAspdRate,8; }</t>
  </si>
  <si>
    <t>{ bonus bLongAtkRate,36; bonus bAspdRate,9; }</t>
  </si>
  <si>
    <t>{ bonus bLongAtkRate,44; bonus bAspdRate,10; }</t>
  </si>
  <si>
    <t>{ bonus bMaxHPrate,5; bonus bDef,15; }</t>
  </si>
  <si>
    <t>{ bonus bMaxHPrate,10; bonus bDef,30; }</t>
  </si>
  <si>
    <t>{ bonus bMaxHPrate,15; bonus bDef,45; }</t>
  </si>
  <si>
    <t>{ bonus bMaxHPrate,20; bonus bDef,60; }</t>
  </si>
  <si>
    <t>{ bonus bMaxHPrate,25; bonus bDef,75; }</t>
  </si>
  <si>
    <t>{ bonus bMaxHPrate,30; bonus bDef,90; }</t>
  </si>
  <si>
    <t>{ bonus bMaxHPrate,35; bonus bDef,105; }</t>
  </si>
  <si>
    <t>{ bonus bMaxHPrate,40; bonus bDef,120; }</t>
  </si>
  <si>
    <t>{ bonus bMaxHPrate,45; bonus bDef,135; }</t>
  </si>
  <si>
    <t>{ bonus bMaxHPrate,55; bonus bDef,150; }</t>
  </si>
  <si>
    <t>{ bonus bHealPower,5; bonus bMdef,3; }</t>
  </si>
  <si>
    <t>{ bonus bHealPower,10; bonus bMdef,6; }</t>
  </si>
  <si>
    <t>{ bonus bHealPower,15; bonus bMdef,9; }</t>
  </si>
  <si>
    <t>{ bonus bHealPower,20; bonus bMdef,12; }</t>
  </si>
  <si>
    <t>{ bonus bHealPower,25; bonus bMdef,15; }</t>
  </si>
  <si>
    <t>{ bonus bHealPower,30; bonus bMdef,18; }</t>
  </si>
  <si>
    <t>{ bonus bHealPower,35; bonus bMdef,21; }</t>
  </si>
  <si>
    <t>{ bonus bHealPower,40; bonus bMdef,24; }</t>
  </si>
  <si>
    <t>{ bonus bHealPower,45; bonus bMdef,27; }</t>
  </si>
  <si>
    <t>{ bonus bHealPower,55; bonus bMdef,30; }</t>
  </si>
  <si>
    <t>{ bonus bAtk,20; bonus bHit,2; bonus bMaxHP,300; }</t>
  </si>
  <si>
    <t>{ bonus bAtk,40; bonus bHit,4; bonus bMaxHP,600; }</t>
  </si>
  <si>
    <t>{ bonus bMatk,20; bonus bHealPower,4; bonus bMaxSP,20; }</t>
  </si>
  <si>
    <t>{ bonus bMatk,40; bonus bHealPower,8; bonus bMaxSP,40; }</t>
  </si>
  <si>
    <t>{ bonus bLongAtkRate,5; bonus bCritical,5; }</t>
  </si>
  <si>
    <t>{ bonus bLongAtkRate,10; bonus bCritical,10; }</t>
  </si>
  <si>
    <t>{ skill "ALL_RESURRECTION",1; }</t>
  </si>
  <si>
    <t>{ bonus bDefEle,Ele_Undead; bonus2 bSubRace,RC_Undead,10; }</t>
  </si>
  <si>
    <t>{ bonus2 bHPRegenRate,BaseLevel,10000; if(getrefine()&gt;=7) { bonus bAtk,6*(readparam(bStr)/60); bonus bMaxHPrate,readparam(bStr)/60; } }</t>
  </si>
  <si>
    <t>{ bonus2 bHPRegenRate,1+BaseLevel,10000; if(getrefine()&gt;=7) { bonus bAtk,6*(readparam(bStr)/20); bonus bMaxHPrate,readparam(bStr)/20; } }</t>
  </si>
  <si>
    <t>{ bonus2 bSPRegenRate,BaseLevel/6,10000; if(getrefine()&gt;=7) { bonus bMatk,6*(readparam(bInt)/30); bonus bMaxSPrate,readparam(bInt)/30; } }</t>
  </si>
  <si>
    <t>{ bonus2 bSPRegenRate,BaseLevel/2,10000; if(getrefine()&gt;=7) { bonus bMatk,6*(readparam(bInt)/10); bonus bMaxSPrate,readparam(bInt)/10; } }</t>
  </si>
  <si>
    <t>{ bonus2 bSkillAtk,"RK_DRAGONBREATH",5; bonus2 bSkillAtk,"RK_DRAGONBREATH_WATER",5; if(getrefine()&gt;=7) { bonus bDelayrate,-1; } }</t>
  </si>
  <si>
    <t>{ bonus2 bSkillAtk,"RK_DRAGONBREATH",15; bonus2 bSkillAtk,"RK_DRAGONBREATH_WATER",15; if(getrefine()&gt;=7) { bonus bDelayrate,-3; } }</t>
  </si>
  <si>
    <t>{ bonus bMdef,7; bonus bMaxHPrate,6; if(getrefine()&gt;=7) { bonus2 bSkillAtk,"HW_GRAVITATION",9; } }</t>
  </si>
  <si>
    <t>{ bonus bMdef,10; bonus bMaxHPrate,10; if(getrefine()&gt;=7) { bonus2 bSkillAtk,"HW_GRAVITATION",769; } }</t>
  </si>
  <si>
    <t>{ bonus bMaxHP,1000; bonus bMaxSP,150; bonus bFlee,-25; }</t>
  </si>
  <si>
    <t>{ .@r = getrefine(); bonus2 bAddClass,Class_All,1+.@r; bonus bMatkRate,1+.@r; bonus bMaxHPrate,-(2+(.@r*2)); }</t>
  </si>
  <si>
    <t>{ bonus bMaxHP,-1225; bonus3 bAddEff,Eff_Curse,300,ATF_MAGIC; /* unofficial chance [Secret] */ }</t>
  </si>
  <si>
    <t>{ bonus bMaxHPrate,-13; bonus3 bAddEffWhenHit,Eff_Curse,300,ATF_MAGIC; /* unofficial chance [Secret] */ }</t>
  </si>
  <si>
    <t>{ bonus bMaxHPrate,-13; bonus3 bAddEffWhenHit,Eff_Curse,300,ATF_WEAPON; /* unofficial chance [Secret] */ }</t>
  </si>
  <si>
    <t>{ bonus bAspdRate,10; bonus2 bAddClass,Class_All,-3; }</t>
  </si>
  <si>
    <t>{ bonus bMaxSPRate,20; bonus2 bAddEff2,Eff_Curse,100; /* unofficial chance [Secret] */ }</t>
  </si>
  <si>
    <t>{ bonus bMatkRate,10; bonus5 bAutoSpell,"NPC_CRITICALWOUND",5,200+(50*getrefine()),BF_MAGIC,0; }</t>
  </si>
  <si>
    <t>Arch Angeling Hat</t>
  </si>
  <si>
    <t>The helm worn by those women who served Odin as "Maidens of War", or Valkryies. The open winged look of the helm symbolizes elite status. Grants the wearer 10% Attack Speed and increases Movement Speed by 15%.</t>
  </si>
  <si>
    <t>Sparkle sparkle, mad bling for a Wiki king.</t>
  </si>
  <si>
    <t>├Á╗þ│»░│▒═</t>
  </si>
  <si>
    <t>╣Þã▓┐┬Â¾└╬</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</si>
</sst>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22222"/>
      <name val="Arial"/>
      <family val="2"/>
    </font>
    <font>
      <sz val="11"/>
      <name val="Calibri"/>
      <family val="2"/>
      <scheme val="minor"/>
    </font>
    <font>
      <sz val="11"/>
      <color theme="1"/>
      <name val="Comic Sans MS"/>
      <family val="4"/>
    </font>
    <font>
      <sz val="11"/>
      <color theme="1"/>
      <name val="Comic Sans MS"/>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rgb="FFFFFF00"/>
        <bgColor indexed="64"/>
      </patternFill>
    </fill>
    <fill>
      <patternFill patternType="solid">
        <fgColor rgb="FFFFFF00"/>
        <bgColor theme="8"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8" tint="0.39997558519241921"/>
      </left>
      <right/>
      <top style="thin">
        <color theme="8" tint="0.39997558519241921"/>
      </top>
      <bottom style="thin">
        <color theme="8"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9">
    <xf numFmtId="0" fontId="0" fillId="0" borderId="0" xfId="0"/>
    <xf numFmtId="3" fontId="0" fillId="0" borderId="0" xfId="0" applyNumberFormat="1"/>
    <xf numFmtId="46" fontId="0" fillId="0" borderId="0" xfId="0" applyNumberFormat="1"/>
    <xf numFmtId="20" fontId="0" fillId="0" borderId="0" xfId="0" applyNumberFormat="1"/>
    <xf numFmtId="0" fontId="18" fillId="0" borderId="0" xfId="0" applyFont="1"/>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xf numFmtId="0" fontId="19"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0" fillId="0" borderId="0" xfId="0" applyFont="1"/>
    <xf numFmtId="0" fontId="20" fillId="34" borderId="11" xfId="0" applyFont="1" applyFill="1" applyBorder="1"/>
    <xf numFmtId="0" fontId="20" fillId="33" borderId="11" xfId="0" applyFont="1" applyFill="1" applyBorder="1"/>
    <xf numFmtId="0" fontId="20" fillId="33" borderId="12" xfId="0" applyFont="1" applyFill="1" applyBorder="1"/>
    <xf numFmtId="0" fontId="21" fillId="0" borderId="0" xfId="0" applyFont="1"/>
    <xf numFmtId="0" fontId="0" fillId="0" borderId="0" xfId="0"/>
    <xf numFmtId="0" fontId="0" fillId="35" borderId="0" xfId="0" applyFill="1"/>
    <xf numFmtId="0" fontId="0" fillId="35" borderId="10" xfId="0" applyFill="1" applyBorder="1"/>
    <xf numFmtId="0" fontId="0" fillId="36" borderId="13" xfId="0" applyFont="1" applyFill="1" applyBorder="1"/>
    <xf numFmtId="0" fontId="0" fillId="35" borderId="0" xfId="0" applyFill="1" applyBorder="1"/>
    <xf numFmtId="0" fontId="20" fillId="35" borderId="0" xfId="0" applyFont="1" applyFill="1"/>
    <xf numFmtId="0" fontId="19" fillId="35" borderId="0" xfId="0" applyFont="1" applyFill="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strike val="0"/>
        <outline val="0"/>
        <shadow val="0"/>
        <u val="none"/>
        <vertAlign val="baseline"/>
        <sz val="11"/>
        <color theme="1"/>
        <name val="Comic Sans MS"/>
        <scheme val="none"/>
      </font>
    </dxf>
    <dxf>
      <font>
        <b val="0"/>
        <i val="0"/>
        <strike val="0"/>
        <condense val="0"/>
        <extend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id="2" name="gender_codes" displayName="gender_codes" ref="A1:B5" totalsRowShown="0">
  <autoFilter ref="A1:B5"/>
  <tableColumns count="2">
    <tableColumn id="1" name="Gender"/>
    <tableColumn id="2" name="Code"/>
  </tableColumns>
  <tableStyleInfo name="TableStyleLight11" showFirstColumn="0" showLastColumn="0" showRowStripes="1" showColumnStripes="0"/>
</table>
</file>

<file path=xl/tables/table2.xml><?xml version="1.0" encoding="utf-8"?>
<table xmlns="http://schemas.openxmlformats.org/spreadsheetml/2006/main" id="3" name="placement_location" displayName="placement_location" ref="D1:E16" totalsRowShown="0">
  <autoFilter ref="D1:E16"/>
  <tableColumns count="2">
    <tableColumn id="1" name="Location"/>
    <tableColumn id="2" name="Code"/>
  </tableColumns>
  <tableStyleInfo name="TableStyleLight9" showFirstColumn="0" showLastColumn="0" showRowStripes="1" showColumnStripes="0"/>
</table>
</file>

<file path=xl/tables/table3.xml><?xml version="1.0" encoding="utf-8"?>
<table xmlns="http://schemas.openxmlformats.org/spreadsheetml/2006/main" id="4" name="accessoryid_lua" displayName="accessoryid_lua" ref="G1:H1048576" totalsRowShown="0">
  <autoFilter ref="G1:H1048576"/>
  <sortState ref="G2:H11823">
    <sortCondition ref="H1:H1048576"/>
  </sortState>
  <tableColumns count="2">
    <tableColumn id="1" name="Item"/>
    <tableColumn id="2" name="Code"/>
  </tableColumns>
  <tableStyleInfo name="TableStyleMedium6" showFirstColumn="0" showLastColumn="0" showRowStripes="1" showColumnStripes="0"/>
</table>
</file>

<file path=xl/tables/table4.xml><?xml version="1.0" encoding="utf-8"?>
<table xmlns="http://schemas.openxmlformats.org/spreadsheetml/2006/main" id="1" name="item_type_codes" displayName="item_type_codes" ref="A7:B16" totalsRowShown="0">
  <autoFilter ref="A7:B16"/>
  <tableColumns count="2">
    <tableColumn id="1" name="type_name"/>
    <tableColumn id="2" name="code"/>
  </tableColumns>
  <tableStyleInfo name="TableStyleLight14" showFirstColumn="0" showLastColumn="0" showRowStripes="1" showColumnStripes="0"/>
</table>
</file>

<file path=xl/tables/table5.xml><?xml version="1.0" encoding="utf-8"?>
<table xmlns="http://schemas.openxmlformats.org/spreadsheetml/2006/main" id="7" name="class_codes" displayName="class_codes" ref="A18:B20" totalsRowShown="0">
  <autoFilter ref="A18:B20"/>
  <tableColumns count="2">
    <tableColumn id="1" name="Desc"/>
    <tableColumn id="2" name="Class"/>
  </tableColumns>
  <tableStyleInfo name="TableStyleLight10" showFirstColumn="0" showLastColumn="0" showRowStripes="1" showColumnStripes="0"/>
</table>
</file>

<file path=xl/tables/table6.xml><?xml version="1.0" encoding="utf-8"?>
<table xmlns="http://schemas.openxmlformats.org/spreadsheetml/2006/main" id="8" name="equipable_hex_codes" displayName="equipable_hex_codes" ref="D18:E79" totalsRowShown="0">
  <autoFilter ref="D18:E79"/>
  <tableColumns count="2">
    <tableColumn id="1" name="Job"/>
    <tableColumn id="2" name="Hex"/>
  </tableColumns>
  <tableStyleInfo name="TableStyleLight8" showFirstColumn="0" showLastColumn="0" showRowStripes="1" showColumnStripes="0"/>
</table>
</file>

<file path=xl/tables/table7.xml><?xml version="1.0" encoding="utf-8"?>
<table xmlns="http://schemas.openxmlformats.org/spreadsheetml/2006/main" id="5" name="Table5" displayName="Table5" ref="A1:F23" totalsRowShown="0" headerRowDxfId="14" dataDxfId="13">
  <autoFilter ref="A1:F23"/>
  <sortState ref="A2:D23">
    <sortCondition ref="B1:B23"/>
  </sortState>
  <tableColumns count="6">
    <tableColumn id="1" name="Color Name" dataDxfId="12"/>
    <tableColumn id="2" name="Sprites" dataDxfId="11"/>
    <tableColumn id="3" name="Damaged?" dataDxfId="10"/>
    <tableColumn id="4" name="accname.lub" dataDxfId="9">
      <calculatedColumnFormula>"[ACCESSORY_IDs.ACCESSORY_"&amp;Table5[[#This Row],[Sprites]]&amp;"] = ""_"&amp;Table5[[#This Row],[Sprites]]&amp;""","</calculatedColumnFormula>
    </tableColumn>
    <tableColumn id="5" name="accessoryid.lub" dataDxfId="8">
      <calculatedColumnFormula>"ACCESSORY_"&amp;Table5[[#This Row],[Sprites]]&amp;" = "&amp;Table5[[#This Row],[accessoryid]]&amp;","</calculatedColumnFormula>
    </tableColumn>
    <tableColumn id="6" name="accessoryid" dataDxfId="7"/>
  </tableColumns>
  <tableStyleInfo name="TableStyleMedium13" showFirstColumn="0" showLastColumn="0" showRowStripes="1" showColumnStripes="0"/>
</table>
</file>

<file path=xl/tables/table8.xml><?xml version="1.0" encoding="utf-8"?>
<table xmlns="http://schemas.openxmlformats.org/spreadsheetml/2006/main" id="6" name="Table6" displayName="Table6" ref="A28:E36" totalsRowShown="0" headerRowDxfId="6" dataDxfId="5">
  <autoFilter ref="A28:E36"/>
  <tableColumns count="5">
    <tableColumn id="1" name="Valk Helm" dataDxfId="4"/>
    <tableColumn id="2" name="old_id" dataDxfId="3"/>
    <tableColumn id="3" name="Column1" dataDxfId="2">
      <calculatedColumnFormula>SUBSTITUTE(Table6[[#This Row],[Valk Helm]]," ","_")</calculatedColumnFormula>
    </tableColumn>
    <tableColumn id="5" name="Column2" dataDxfId="1"/>
    <tableColumn id="4" name="Script"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0"/>
  <sheetViews>
    <sheetView tabSelected="1" topLeftCell="G1" workbookViewId="0">
      <pane ySplit="1" topLeftCell="A2" activePane="bottomLeft" state="frozen"/>
      <selection activeCell="C1" sqref="C1"/>
      <selection pane="bottomLeft" activeCell="S10" sqref="S10"/>
    </sheetView>
  </sheetViews>
  <sheetFormatPr defaultRowHeight="14.4" x14ac:dyDescent="0.3"/>
  <cols>
    <col min="1" max="1" width="13.5546875" customWidth="1"/>
    <col min="2" max="2" width="9.109375" style="9" customWidth="1"/>
    <col min="3" max="3" width="19.6640625" style="5" bestFit="1" customWidth="1"/>
    <col min="4" max="4" width="19.6640625" style="5" customWidth="1"/>
    <col min="5" max="5" width="8.88671875" style="5"/>
    <col min="6" max="6" width="38" style="38" customWidth="1"/>
    <col min="7" max="7" width="14.77734375" style="32" customWidth="1"/>
    <col min="8" max="8" width="8.88671875" style="32"/>
    <col min="9" max="9" width="8.88671875" style="33"/>
    <col min="10" max="10" width="19.88671875" customWidth="1"/>
    <col min="11" max="11" width="20.21875" bestFit="1" customWidth="1"/>
    <col min="28" max="28" width="38.5546875" style="6" customWidth="1"/>
    <col min="29" max="29" width="34.109375" customWidth="1"/>
  </cols>
  <sheetData>
    <row r="1" spans="1:31" x14ac:dyDescent="0.3">
      <c r="A1" t="s">
        <v>12001</v>
      </c>
      <c r="B1" s="9" t="s">
        <v>12081</v>
      </c>
      <c r="C1" s="5" t="s">
        <v>28854</v>
      </c>
      <c r="D1" s="5" t="s">
        <v>28856</v>
      </c>
      <c r="E1" s="5" t="s">
        <v>12013</v>
      </c>
      <c r="F1" s="38" t="s">
        <v>31892</v>
      </c>
      <c r="G1" s="32" t="s">
        <v>31822</v>
      </c>
      <c r="H1" s="32" t="s">
        <v>12020</v>
      </c>
      <c r="I1" s="33" t="s">
        <v>11037</v>
      </c>
      <c r="J1" t="s">
        <v>11036</v>
      </c>
      <c r="K1" t="s">
        <v>11038</v>
      </c>
      <c r="L1" t="s">
        <v>12002</v>
      </c>
      <c r="M1" t="s">
        <v>12004</v>
      </c>
      <c r="N1" t="s">
        <v>12005</v>
      </c>
      <c r="O1" t="s">
        <v>12006</v>
      </c>
      <c r="P1" s="8" t="s">
        <v>12007</v>
      </c>
      <c r="Q1" s="9" t="s">
        <v>12008</v>
      </c>
      <c r="R1" s="9" t="s">
        <v>10</v>
      </c>
      <c r="S1" s="9" t="s">
        <v>12009</v>
      </c>
      <c r="T1" s="9" t="s">
        <v>12010</v>
      </c>
      <c r="U1" s="9" t="s">
        <v>12011</v>
      </c>
      <c r="V1" s="9" t="s">
        <v>12012</v>
      </c>
      <c r="W1" s="9" t="s">
        <v>12013</v>
      </c>
      <c r="X1" s="9" t="s">
        <v>12014</v>
      </c>
      <c r="Y1" s="9" t="s">
        <v>12015</v>
      </c>
      <c r="Z1" s="9" t="s">
        <v>13</v>
      </c>
      <c r="AA1" s="9" t="s">
        <v>12016</v>
      </c>
      <c r="AB1" s="6" t="s">
        <v>12017</v>
      </c>
      <c r="AC1" s="9" t="s">
        <v>12018</v>
      </c>
      <c r="AD1" s="9" t="s">
        <v>12019</v>
      </c>
      <c r="AE1" t="s">
        <v>31819</v>
      </c>
    </row>
    <row r="2" spans="1:31" s="31" customFormat="1" x14ac:dyDescent="0.3">
      <c r="A2" s="31" t="str">
        <f>VLOOKUP(H2,web_archive!D:AB,6,FALSE)</f>
        <v>Armor</v>
      </c>
      <c r="B2" s="31" t="str">
        <f>VLOOKUP(H2,web_archive!D:AB,19,FALSE)</f>
        <v>All Jobs</v>
      </c>
      <c r="C2" s="31" t="str">
        <f>VLOOKUP(H2,web_archive!D:AB,18,FALSE)</f>
        <v>Normal / Upper / Baby</v>
      </c>
      <c r="D2" s="31" t="str">
        <f>VLOOKUP(H2,web_archive!D:AB,20,FALSE)</f>
        <v>Both (Male and Female)</v>
      </c>
      <c r="E2" s="31" t="str">
        <f>VLOOKUP(H2,web_archive!D:AB,17,FALSE)</f>
        <v>Lower Headgear</v>
      </c>
      <c r="F2" s="38" t="str">
        <f>VLOOKUP(H2,tira!B:P,4,FALSE)</f>
        <v>Ring of Alchemy Potions. Increase effectiveness of Potion Pitcher by 15%.</v>
      </c>
      <c r="G2" s="32" t="s">
        <v>11039</v>
      </c>
      <c r="H2" s="32">
        <v>20563</v>
      </c>
      <c r="I2" s="33">
        <v>45000</v>
      </c>
      <c r="J2" s="31" t="str">
        <f>SUBSTITUTE(K2," ","_")</f>
        <v>Alchemy_Ring</v>
      </c>
      <c r="K2" s="31" t="str">
        <f>VLOOKUP(H2,web_archive!D:AB,5,FALSE)</f>
        <v>Alchemy Ring</v>
      </c>
      <c r="L2" s="31">
        <f>VLOOKUP(A2,item_type_codes[],2,FALSE)</f>
        <v>4</v>
      </c>
      <c r="M2" s="31">
        <f>IF(VLOOKUP(H2,web_archive!D:AB,7,FALSE)&gt;0, VLOOKUP(H2,web_archive!D:AB,7,FALSE), "")</f>
        <v>20</v>
      </c>
      <c r="O2" s="31">
        <f>VLOOKUP(H2,web_archive!D:AB,8,FALSE)*10</f>
        <v>500</v>
      </c>
      <c r="P2" s="31" t="str">
        <f>IF(VLOOKUP(H2,web_archive!D:AB,10,FALSE)&gt;0,VLOOKUP(H2,web_archive!D:AB,10,FALSE),"")</f>
        <v/>
      </c>
      <c r="Q2" s="31">
        <f>IF(VLOOKUP(H2,web_archive!D:AB,12,FALSE)&gt;0,VLOOKUP(H2,web_archive!D:AB,12,FALSE),"")</f>
        <v>1</v>
      </c>
      <c r="R2" s="31" t="str">
        <f>IF(VLOOKUP(H2,web_archive!D:AB,11,FALSE)&gt;0,VLOOKUP(H2,web_archive!D:AB,11,FALSE),"")</f>
        <v/>
      </c>
      <c r="S2" s="31">
        <f>IF(VLOOKUP(H2,web_archive!D:AB,13,FALSE)&gt;0,VLOOKUP(H2,web_archive!D:AB,13,FALSE),"")</f>
        <v>1</v>
      </c>
      <c r="T2" s="31" t="str">
        <f>UPPER(VLOOKUP(B2,equipable_hex_codes[],2,FALSE))</f>
        <v>0XFFFFFFFF</v>
      </c>
      <c r="U2" s="31" t="str">
        <f>LOWER(VLOOKUP(C2,class!A:B,2,FALSE))</f>
        <v>63</v>
      </c>
      <c r="V2" s="31" t="str">
        <f>VLOOKUP(D2,gender_codes[#All],2,FALSE)</f>
        <v>2</v>
      </c>
      <c r="W2" s="31">
        <f>VLOOKUP(E2,placement_location[#All],2,FALSE)</f>
        <v>1</v>
      </c>
      <c r="X2" s="31" t="str">
        <f>IF(VLOOKUP(H2,web_archive!D:AB,16,FALSE)&gt;0,VLOOKUP(J2,web_archive!D:AB,16,FALSE),"")</f>
        <v/>
      </c>
      <c r="Y2" s="31">
        <f>IF(VLOOKUP(H2,web_archive!D:AB,15,FALSE)&gt;0,VLOOKUP(H2,web_archive!D:AB,15,FALSE),"")</f>
        <v>75</v>
      </c>
      <c r="Z2" s="31" t="str">
        <f>IF(EXACT(VLOOKUP(H2,web_archive!D:AB,14,FALSE),"Yes"),"1","")</f>
        <v/>
      </c>
      <c r="AA2" s="31">
        <f>IF(EXACT(A2,"Ammo - Bullet"),3,IF(ISNA((VLOOKUP(UPPER(G2),accessoryid_lua[#All],2,FALSE))),"",VLOOKUP(UPPER(G2),accessoryid_lua[#All],2,FALSE)))</f>
        <v>1601</v>
      </c>
      <c r="AB2" s="6" t="str">
        <f>IF(VLOOKUP(H2,web_archive!D:AB,21,FALSE)=0,"{}","{ "&amp;VLOOKUP(H2,web_archive!D:AB,21,FALSE)&amp;" }")</f>
        <v>{ bonus2 bSkillHeal,"AM_POTIONPITCHER",15; }</v>
      </c>
      <c r="AC2" s="31" t="str">
        <f>IF(VLOOKUP(H2,web_archive!D:AB,22,FALSE)=0,"{}","{ "&amp;VLOOKUP(H2,web_archive!D:AB,22,FALSE)&amp;" }")</f>
        <v>{}</v>
      </c>
      <c r="AD2" s="31" t="str">
        <f>IF(VLOOKUP(H2,web_archive!D:AB,23,FALSE)=0,"{}","{ "&amp;VLOOKUP(H2,web_archive!D:AB,23,FALSE)&amp;" }")</f>
        <v>{}</v>
      </c>
      <c r="AE2" s="31" t="str">
        <f>I2&amp;","&amp;J2&amp;","&amp;K2&amp;","&amp;L2&amp;","&amp;M2&amp;","&amp;N2&amp;","&amp;O2&amp;","&amp;P2&amp;","&amp;Q2&amp;","&amp;R2&amp;","&amp;S2&amp;","&amp;T2&amp;","&amp;U2&amp;","&amp;V2&amp;","&amp;W2&amp;","&amp;X2&amp;","&amp;Y2&amp;","&amp;Z2&amp;","&amp;AA2&amp;","&amp;AB2&amp;","&amp;AC2&amp;","&amp;AD2</f>
        <v>45000,Alchemy_Ring,Alchemy Ring,4,20,,500,,1,,1,0XFFFFFFFF,63,2,1,,75,,1601,{ bonus2 bSkillHeal,"AM_POTIONPITCHER",15; },{},{}</v>
      </c>
    </row>
    <row r="3" spans="1:31" s="31" customFormat="1" x14ac:dyDescent="0.3">
      <c r="A3" s="31" t="str">
        <f>VLOOKUP(H3,web_archive!D:AB,6,FALSE)</f>
        <v>Armor</v>
      </c>
      <c r="B3" s="31" t="str">
        <f>VLOOKUP(H3,web_archive!D:AB,19,FALSE)</f>
        <v>All Jobs</v>
      </c>
      <c r="C3" s="31" t="str">
        <f>VLOOKUP(H3,web_archive!D:AB,18,FALSE)</f>
        <v>Normal / Upper / Baby</v>
      </c>
      <c r="D3" s="31" t="str">
        <f>VLOOKUP(H3,web_archive!D:AB,20,FALSE)</f>
        <v>Both (Male and Female)</v>
      </c>
      <c r="E3" s="31" t="str">
        <f>VLOOKUP(H3,web_archive!D:AB,17,FALSE)</f>
        <v>Upper Headgear</v>
      </c>
      <c r="F3" s="38" t="str">
        <f>IF(ISNA(VLOOKUP(H3,tira!B:P,4,FALSE)),"",VLOOKUP(H3,tira!B:P,4,FALSE))</f>
        <v>Drooping Aliza Doll. Small chance to autocast Wink of Charm when hit with a Physical attack.</v>
      </c>
      <c r="G3" s="32" t="s">
        <v>11040</v>
      </c>
      <c r="H3" s="32">
        <v>20534</v>
      </c>
      <c r="I3" s="33">
        <v>45001</v>
      </c>
      <c r="J3" s="31" t="str">
        <f>SUBSTITUTE(K3," ","_")</f>
        <v>Aliza_Doll</v>
      </c>
      <c r="K3" s="31" t="str">
        <f>VLOOKUP(H3,web_archive!D:AB,5,FALSE)</f>
        <v>Aliza Doll</v>
      </c>
      <c r="L3" s="31">
        <f>VLOOKUP(A3,item_type_codes[],2,FALSE)</f>
        <v>4</v>
      </c>
      <c r="M3" s="31">
        <f>IF(VLOOKUP(H3,web_archive!D:AB,7,FALSE)&gt;0, VLOOKUP(H3,web_archive!D:AB,7,FALSE), "")</f>
        <v>20</v>
      </c>
      <c r="O3" s="31">
        <f>VLOOKUP(H3,web_archive!D:AB,8,FALSE)*10</f>
        <v>500</v>
      </c>
      <c r="P3" s="31" t="str">
        <f>IF(VLOOKUP(H3,web_archive!D:AB,10,FALSE)&gt;0,VLOOKUP(H3,web_archive!D:AB,10,FALSE),"")</f>
        <v/>
      </c>
      <c r="Q3" s="31">
        <f>IF(VLOOKUP(H3,web_archive!D:AB,12,FALSE)&gt;0,VLOOKUP(H3,web_archive!D:AB,12,FALSE),"")</f>
        <v>2</v>
      </c>
      <c r="R3" s="31" t="str">
        <f>IF(VLOOKUP(H3,web_archive!D:AB,11,FALSE)&gt;0,VLOOKUP(H3,web_archive!D:AB,11,FALSE),"")</f>
        <v/>
      </c>
      <c r="S3" s="31">
        <f>IF(VLOOKUP(H3,web_archive!D:AB,13,FALSE)&gt;0,VLOOKUP(H3,web_archive!D:AB,13,FALSE),"")</f>
        <v>1</v>
      </c>
      <c r="T3" s="31" t="str">
        <f>UPPER(VLOOKUP(B3,equipable_hex_codes[],2,FALSE))</f>
        <v>0XFFFFFFFF</v>
      </c>
      <c r="U3" s="31" t="str">
        <f>LOWER(VLOOKUP(C3,class!A:B,2,FALSE))</f>
        <v>63</v>
      </c>
      <c r="V3" s="31" t="str">
        <f>VLOOKUP(D3,gender_codes[#All],2,FALSE)</f>
        <v>2</v>
      </c>
      <c r="W3" s="31">
        <f>VLOOKUP(E3,placement_location[#All],2,FALSE)</f>
        <v>256</v>
      </c>
      <c r="X3" s="31" t="str">
        <f>IF(VLOOKUP(H3,web_archive!D:AB,16,FALSE)&gt;0,VLOOKUP(J3,web_archive!D:AB,16,FALSE),"")</f>
        <v/>
      </c>
      <c r="Y3" s="31">
        <f>IF(VLOOKUP(H3,web_archive!D:AB,15,FALSE)&gt;0,VLOOKUP(H3,web_archive!D:AB,15,FALSE),"")</f>
        <v>1</v>
      </c>
      <c r="Z3" s="31" t="str">
        <f>IF(EXACT(VLOOKUP(H3,web_archive!D:AB,14,FALSE),"Yes"),"1","")</f>
        <v>1</v>
      </c>
      <c r="AA3" s="31">
        <f>IF(EXACT(A3,"Ammo - Bullet"),3,IF(ISNA((VLOOKUP(UPPER(G3),accessoryid_lua[#All],2,FALSE))),"",VLOOKUP(UPPER(G3),accessoryid_lua[#All],2,FALSE)))</f>
        <v>1602</v>
      </c>
      <c r="AB3" s="6" t="str">
        <f>IF(VLOOKUP(H3,web_archive!D:AB,21,FALSE)=0,"{}","{ "&amp;VLOOKUP(H3,web_archive!D:AB,21,FALSE)&amp;" }")</f>
        <v>{ bonus3 bAutoSpellWhenHit,"DC_WINKCHARM",1,10; }</v>
      </c>
      <c r="AC3" s="31" t="str">
        <f>IF(VLOOKUP(H3,web_archive!D:AB,22,FALSE)=0,"{}","{ "&amp;VLOOKUP(H3,web_archive!D:AB,22,FALSE)&amp;" }")</f>
        <v>{}</v>
      </c>
      <c r="AD3" s="31" t="str">
        <f>IF(VLOOKUP(H3,web_archive!D:AB,23,FALSE)=0,"{}","{ "&amp;VLOOKUP(H3,web_archive!D:AB,23,FALSE)&amp;" }")</f>
        <v>{}</v>
      </c>
      <c r="AE3" s="31" t="str">
        <f>I3&amp;","&amp;J3&amp;","&amp;K3&amp;","&amp;L3&amp;","&amp;M3&amp;","&amp;N3&amp;","&amp;O3&amp;","&amp;P3&amp;","&amp;Q3&amp;","&amp;R3&amp;","&amp;S3&amp;","&amp;T3&amp;","&amp;U3&amp;","&amp;V3&amp;","&amp;W3&amp;","&amp;X3&amp;","&amp;Y3&amp;","&amp;Z3&amp;","&amp;AA3&amp;","&amp;AB3&amp;","&amp;AC3&amp;","&amp;AD3</f>
        <v>45001,Aliza_Doll,Aliza Doll,4,20,,500,,2,,1,0XFFFFFFFF,63,2,256,,1,1,1602,{ bonus3 bAutoSpellWhenHit,"DC_WINKCHARM",1,10; },{},{}</v>
      </c>
    </row>
    <row r="4" spans="1:31" x14ac:dyDescent="0.3">
      <c r="A4" t="str">
        <f>VLOOKUP(H4,web_archive!D:AB,6,FALSE)</f>
        <v>Armor</v>
      </c>
      <c r="B4" s="9" t="str">
        <f>VLOOKUP(H4,web_archive!D:AB,19,FALSE)</f>
        <v>All Jobs</v>
      </c>
      <c r="C4" s="5" t="str">
        <f>VLOOKUP(H4,web_archive!D:AB,18,FALSE)</f>
        <v>Normal / Upper / Baby</v>
      </c>
      <c r="D4" s="5" t="str">
        <f>VLOOKUP(H4,web_archive!D:AB,20,FALSE)</f>
        <v>Both (Male and Female)</v>
      </c>
      <c r="E4" s="5" t="str">
        <f>VLOOKUP(H4,web_archive!D:AB,17,FALSE)</f>
        <v>Lower Headgear</v>
      </c>
      <c r="F4" s="38" t="str">
        <f>IF(ISNA(VLOOKUP(H4,tira!B:P,4,FALSE)),"",VLOOKUP(H4,tira!B:P,4,FALSE))</f>
        <v>The maw of an Andre Ant, strong enough to bite through a Platinum Shield!</v>
      </c>
      <c r="G4" s="32" t="s">
        <v>11042</v>
      </c>
      <c r="H4" s="32">
        <v>20762</v>
      </c>
      <c r="I4" s="33">
        <v>45003</v>
      </c>
      <c r="J4" t="str">
        <f>SUBSTITUTE(K4," ","_")</f>
        <v>Andre_Maw</v>
      </c>
      <c r="K4" t="str">
        <f>VLOOKUP(H4,web_archive!D:AB,5,FALSE)</f>
        <v>Andre Maw</v>
      </c>
      <c r="L4" s="31">
        <f>VLOOKUP(A4,item_type_codes[],2,FALSE)</f>
        <v>4</v>
      </c>
      <c r="M4">
        <f>IF(VLOOKUP(H4,web_archive!D:AB,7,FALSE)&gt;0, VLOOKUP(H4,web_archive!D:AB,7,FALSE), "")</f>
        <v>20</v>
      </c>
      <c r="O4">
        <f>VLOOKUP(H4,web_archive!D:AB,8,FALSE)*10</f>
        <v>100</v>
      </c>
      <c r="P4" t="str">
        <f>IF(VLOOKUP(H4,web_archive!D:AB,10,FALSE)&gt;0,VLOOKUP(H4,web_archive!D:AB,10,FALSE),"")</f>
        <v/>
      </c>
      <c r="Q4">
        <f>IF(VLOOKUP(H4,web_archive!D:AB,12,FALSE)&gt;0,VLOOKUP(H4,web_archive!D:AB,12,FALSE),"")</f>
        <v>2</v>
      </c>
      <c r="R4" t="str">
        <f>IF(VLOOKUP(H4,web_archive!D:AB,11,FALSE)&gt;0,VLOOKUP(H4,web_archive!D:AB,11,FALSE),"")</f>
        <v/>
      </c>
      <c r="S4">
        <f>IF(VLOOKUP(H4,web_archive!D:AB,13,FALSE)&gt;0,VLOOKUP(H4,web_archive!D:AB,13,FALSE),"")</f>
        <v>1</v>
      </c>
      <c r="T4" t="str">
        <f>UPPER(VLOOKUP(B4,equipable_hex_codes[],2,FALSE))</f>
        <v>0XFFFFFFFF</v>
      </c>
      <c r="U4" t="str">
        <f>LOWER(VLOOKUP(C4,class!A:B,2,FALSE))</f>
        <v>63</v>
      </c>
      <c r="V4" t="str">
        <f>VLOOKUP(D4,gender_codes[#All],2,FALSE)</f>
        <v>2</v>
      </c>
      <c r="W4">
        <f>VLOOKUP(E4,placement_location[#All],2,FALSE)</f>
        <v>1</v>
      </c>
      <c r="X4" t="str">
        <f>IF(VLOOKUP(H4,web_archive!D:AB,16,FALSE)&gt;0,VLOOKUP(J4,web_archive!D:AB,16,FALSE),"")</f>
        <v/>
      </c>
      <c r="Y4" t="str">
        <f>IF(VLOOKUP(H4,web_archive!D:AB,15,FALSE)&gt;0,VLOOKUP(H4,web_archive!D:AB,15,FALSE),"")</f>
        <v/>
      </c>
      <c r="Z4" t="str">
        <f>IF(EXACT(VLOOKUP(H4,web_archive!D:AB,14,FALSE),"Yes"),"1","")</f>
        <v/>
      </c>
      <c r="AA4" s="31">
        <f>IF(EXACT(A4,"Ammo - Bullet"),3,IF(ISNA((VLOOKUP(UPPER(G4),accessoryid_lua[#All],2,FALSE))),"",VLOOKUP(UPPER(G4),accessoryid_lua[#All],2,FALSE)))</f>
        <v>1604</v>
      </c>
      <c r="AB4" s="6" t="str">
        <f>IF(VLOOKUP(H4,web_archive!D:AB,21,FALSE)=0,"{}","{ "&amp;VLOOKUP(H4,web_archive!D:AB,21,FALSE)&amp;" }")</f>
        <v>{}</v>
      </c>
      <c r="AC4" t="str">
        <f>IF(VLOOKUP(H4,web_archive!D:AB,22,FALSE)=0,"{}","{ "&amp;VLOOKUP(H4,web_archive!D:AB,22,FALSE)&amp;" }")</f>
        <v>{}</v>
      </c>
      <c r="AD4" t="str">
        <f>IF(VLOOKUP(H4,web_archive!D:AB,23,FALSE)=0,"{}","{ "&amp;VLOOKUP(H4,web_archive!D:AB,23,FALSE)&amp;" }")</f>
        <v>{}</v>
      </c>
      <c r="AE4" t="str">
        <f>I4&amp;","&amp;J4&amp;","&amp;K4&amp;","&amp;L4&amp;","&amp;M4&amp;","&amp;N4&amp;","&amp;O4&amp;","&amp;P4&amp;","&amp;Q4&amp;","&amp;R4&amp;","&amp;S4&amp;","&amp;T4&amp;","&amp;U4&amp;","&amp;V4&amp;","&amp;W4&amp;","&amp;X4&amp;","&amp;Y4&amp;","&amp;Z4&amp;","&amp;AA4&amp;","&amp;AB4&amp;","&amp;AC4&amp;","&amp;AD4</f>
        <v>45003,Andre_Maw,Andre Maw,4,20,,100,,2,,1,0XFFFFFFFF,63,2,1,,,,1604,{},{},{}</v>
      </c>
    </row>
    <row r="5" spans="1:31" x14ac:dyDescent="0.3">
      <c r="A5" s="10" t="str">
        <f>VLOOKUP(H5,web_archive!D:AB,6,FALSE)</f>
        <v>Armor</v>
      </c>
      <c r="B5" s="10" t="str">
        <f>VLOOKUP(H5,web_archive!D:AB,19,FALSE)</f>
        <v>All Jobs</v>
      </c>
      <c r="C5" s="10" t="str">
        <f>VLOOKUP(H5,web_archive!D:AB,18,FALSE)</f>
        <v>Normal / Upper / Baby</v>
      </c>
      <c r="D5" s="10" t="str">
        <f>VLOOKUP(H5,web_archive!D:AB,20,FALSE)</f>
        <v>Both (Male and Female)</v>
      </c>
      <c r="E5" s="10" t="str">
        <f>VLOOKUP(H5,web_archive!D:AB,17,FALSE)</f>
        <v>Middle Headgear</v>
      </c>
      <c r="F5" s="38" t="str">
        <f>IF(ISNA(VLOOKUP(H5,tira!B:P,4,FALSE)),"",VLOOKUP(H5,tira!B:P,4,FALSE))</f>
        <v>The abdomin of an Andre Ant. Wear it to look freakishly mutated!</v>
      </c>
      <c r="G5" s="32" t="s">
        <v>11043</v>
      </c>
      <c r="H5" s="32">
        <v>20763</v>
      </c>
      <c r="I5" s="33">
        <v>45004</v>
      </c>
      <c r="J5" s="31" t="str">
        <f>SUBSTITUTE(K5," ","_")</f>
        <v>Andre_Remains</v>
      </c>
      <c r="K5" s="10" t="str">
        <f>VLOOKUP(H5,web_archive!D:AB,5,FALSE)</f>
        <v>Andre Remains</v>
      </c>
      <c r="L5" s="31">
        <f>VLOOKUP(A5,item_type_codes[],2,FALSE)</f>
        <v>4</v>
      </c>
      <c r="M5" s="10">
        <f>IF(VLOOKUP(H5,web_archive!D:AB,7,FALSE)&gt;0, VLOOKUP(H5,web_archive!D:AB,7,FALSE), "")</f>
        <v>20</v>
      </c>
      <c r="O5" s="10">
        <f>VLOOKUP(H5,web_archive!D:AB,8,FALSE)*10</f>
        <v>100</v>
      </c>
      <c r="P5" s="10" t="str">
        <f>IF(VLOOKUP(H5,web_archive!D:AB,10,FALSE)&gt;0,VLOOKUP(H5,web_archive!D:AB,10,FALSE),"")</f>
        <v/>
      </c>
      <c r="Q5" s="10">
        <f>IF(VLOOKUP(H5,web_archive!D:AB,12,FALSE)&gt;0,VLOOKUP(H5,web_archive!D:AB,12,FALSE),"")</f>
        <v>2</v>
      </c>
      <c r="R5" s="10" t="str">
        <f>IF(VLOOKUP(H5,web_archive!D:AB,11,FALSE)&gt;0,VLOOKUP(H5,web_archive!D:AB,11,FALSE),"")</f>
        <v/>
      </c>
      <c r="S5" s="10">
        <f>IF(VLOOKUP(H5,web_archive!D:AB,13,FALSE)&gt;0,VLOOKUP(H5,web_archive!D:AB,13,FALSE),"")</f>
        <v>1</v>
      </c>
      <c r="T5" s="31" t="str">
        <f>UPPER(VLOOKUP(B5,equipable_hex_codes[],2,FALSE))</f>
        <v>0XFFFFFFFF</v>
      </c>
      <c r="U5" s="5" t="str">
        <f>LOWER(VLOOKUP(C5,class!A:B,2,FALSE))</f>
        <v>63</v>
      </c>
      <c r="V5" s="5" t="str">
        <f>VLOOKUP(D5,gender_codes[#All],2,FALSE)</f>
        <v>2</v>
      </c>
      <c r="W5" s="5">
        <f>VLOOKUP(E5,placement_location[#All],2,FALSE)</f>
        <v>512</v>
      </c>
      <c r="X5" s="10" t="str">
        <f>IF(VLOOKUP(H5,web_archive!D:AB,16,FALSE)&gt;0,VLOOKUP(J5,web_archive!D:AB,16,FALSE),"")</f>
        <v/>
      </c>
      <c r="Y5" s="31" t="str">
        <f>IF(VLOOKUP(H5,web_archive!D:AB,15,FALSE)&gt;0,VLOOKUP(H5,web_archive!D:AB,15,FALSE),"")</f>
        <v/>
      </c>
      <c r="Z5" s="31" t="str">
        <f>IF(EXACT(VLOOKUP(H5,web_archive!D:AB,14,FALSE),"Yes"),"1","")</f>
        <v/>
      </c>
      <c r="AA5" s="31">
        <f>IF(EXACT(A5,"Ammo - Bullet"),3,IF(ISNA((VLOOKUP(UPPER(G5),accessoryid_lua[#All],2,FALSE))),"",VLOOKUP(UPPER(G5),accessoryid_lua[#All],2,FALSE)))</f>
        <v>1605</v>
      </c>
      <c r="AB5" s="6" t="str">
        <f>IF(VLOOKUP(H5,web_archive!D:AB,21,FALSE)=0,"{}","{ "&amp;VLOOKUP(H5,web_archive!D:AB,21,FALSE)&amp;" }")</f>
        <v>{}</v>
      </c>
      <c r="AC5" s="10" t="str">
        <f>IF(VLOOKUP(H5,web_archive!D:AB,22,FALSE)=0,"{}","{ "&amp;VLOOKUP(H5,web_archive!D:AB,22,FALSE)&amp;" }")</f>
        <v>{}</v>
      </c>
      <c r="AD5" s="10" t="str">
        <f>IF(VLOOKUP(H5,web_archive!D:AB,23,FALSE)=0,"{}","{ "&amp;VLOOKUP(H5,web_archive!D:AB,23,FALSE)&amp;" }")</f>
        <v>{}</v>
      </c>
      <c r="AE5" s="7" t="str">
        <f>I5&amp;","&amp;J5&amp;","&amp;K5&amp;","&amp;L5&amp;","&amp;M5&amp;","&amp;N5&amp;","&amp;O5&amp;","&amp;P5&amp;","&amp;Q5&amp;","&amp;R5&amp;","&amp;S5&amp;","&amp;T5&amp;","&amp;U5&amp;","&amp;V5&amp;","&amp;W5&amp;","&amp;X5&amp;","&amp;Y5&amp;","&amp;Z5&amp;","&amp;AA5&amp;","&amp;AB5&amp;","&amp;AC5&amp;","&amp;AD5</f>
        <v>45004,Andre_Remains,Andre Remains,4,20,,100,,2,,1,0XFFFFFFFF,63,2,512,,,,1605,{},{},{}</v>
      </c>
    </row>
    <row r="6" spans="1:31" x14ac:dyDescent="0.3">
      <c r="A6" s="10" t="str">
        <f>VLOOKUP(H6,web_archive!D:AB,6,FALSE)</f>
        <v>Armor</v>
      </c>
      <c r="B6" s="10" t="str">
        <f>VLOOKUP(H6,web_archive!D:AB,19,FALSE)</f>
        <v>All Jobs</v>
      </c>
      <c r="C6" s="10" t="str">
        <f>VLOOKUP(H6,web_archive!D:AB,18,FALSE)</f>
        <v>Normal / Upper / Baby</v>
      </c>
      <c r="D6" s="10" t="str">
        <f>VLOOKUP(H6,web_archive!D:AB,20,FALSE)</f>
        <v>Both (Male and Female)</v>
      </c>
      <c r="E6" s="10" t="str">
        <f>VLOOKUP(H6,web_archive!D:AB,17,FALSE)</f>
        <v>Lower Headgear</v>
      </c>
      <c r="F6" s="38" t="str">
        <f>IF(ISNA(VLOOKUP(H6,tira!B:P,4,FALSE)),"",VLOOKUP(H6,tira!B:P,4,FALSE))</f>
        <v>Blue Archangel wings.</v>
      </c>
      <c r="G6" s="34" t="s">
        <v>11044</v>
      </c>
      <c r="H6" s="32">
        <v>20026</v>
      </c>
      <c r="I6" s="33">
        <v>45005</v>
      </c>
      <c r="J6" s="31" t="str">
        <f>SUBSTITUTE(K6," ","_")</f>
        <v>Blue_Archangel_Wings</v>
      </c>
      <c r="K6" s="10" t="str">
        <f>VLOOKUP(H6,web_archive!D:AB,5,FALSE)</f>
        <v>Blue Archangel Wings</v>
      </c>
      <c r="L6" s="31">
        <f>VLOOKUP(A6,item_type_codes[],2,FALSE)</f>
        <v>4</v>
      </c>
      <c r="M6" s="10">
        <f>IF(VLOOKUP(H6,web_archive!D:AB,7,FALSE)&gt;0, VLOOKUP(H6,web_archive!D:AB,7,FALSE), "")</f>
        <v>20</v>
      </c>
      <c r="O6" s="10">
        <f>VLOOKUP(H6,web_archive!D:AB,8,FALSE)*10</f>
        <v>500</v>
      </c>
      <c r="P6" s="10" t="str">
        <f>IF(VLOOKUP(H6,web_archive!D:AB,10,FALSE)&gt;0,VLOOKUP(H6,web_archive!D:AB,10,FALSE),"")</f>
        <v/>
      </c>
      <c r="Q6" s="10">
        <f>IF(VLOOKUP(H6,web_archive!D:AB,12,FALSE)&gt;0,VLOOKUP(H6,web_archive!D:AB,12,FALSE),"")</f>
        <v>1</v>
      </c>
      <c r="R6" s="10" t="str">
        <f>IF(VLOOKUP(H6,web_archive!D:AB,11,FALSE)&gt;0,VLOOKUP(H6,web_archive!D:AB,11,FALSE),"")</f>
        <v/>
      </c>
      <c r="S6" s="10" t="str">
        <f>IF(VLOOKUP(H6,web_archive!D:AB,13,FALSE)&gt;0,VLOOKUP(H6,web_archive!D:AB,13,FALSE),"")</f>
        <v/>
      </c>
      <c r="T6" s="31" t="str">
        <f>UPPER(VLOOKUP(B6,equipable_hex_codes[],2,FALSE))</f>
        <v>0XFFFFFFFF</v>
      </c>
      <c r="U6" s="5" t="str">
        <f>LOWER(VLOOKUP(C6,class!A:B,2,FALSE))</f>
        <v>63</v>
      </c>
      <c r="V6" s="5" t="str">
        <f>VLOOKUP(D6,gender_codes[#All],2,FALSE)</f>
        <v>2</v>
      </c>
      <c r="W6" s="5">
        <f>VLOOKUP(E6,placement_location[#All],2,FALSE)</f>
        <v>1</v>
      </c>
      <c r="X6" s="10" t="str">
        <f>IF(VLOOKUP(H6,web_archive!D:AB,16,FALSE)&gt;0,VLOOKUP(J6,web_archive!D:AB,16,FALSE),"")</f>
        <v/>
      </c>
      <c r="Y6" s="31">
        <f>IF(VLOOKUP(H6,web_archive!D:AB,15,FALSE)&gt;0,VLOOKUP(H6,web_archive!D:AB,15,FALSE),"")</f>
        <v>75</v>
      </c>
      <c r="Z6" s="31" t="str">
        <f>IF(EXACT(VLOOKUP(H6,web_archive!D:AB,14,FALSE),"Yes"),"1","")</f>
        <v/>
      </c>
      <c r="AA6" s="31">
        <f>IF(EXACT(A6,"Ammo - Bullet"),3,IF(ISNA((VLOOKUP(UPPER(G6),accessoryid_lua[#All],2,FALSE))),"",VLOOKUP(UPPER(G6),accessoryid_lua[#All],2,FALSE)))</f>
        <v>1606</v>
      </c>
      <c r="AB6" s="6" t="str">
        <f>IF(VLOOKUP(H6,web_archive!D:AB,21,FALSE)=0,"{}","{ "&amp;VLOOKUP(H6,web_archive!D:AB,21,FALSE)&amp;" }")</f>
        <v>{}</v>
      </c>
      <c r="AC6" s="10" t="str">
        <f>IF(VLOOKUP(H6,web_archive!D:AB,22,FALSE)=0,"{}","{ "&amp;VLOOKUP(H6,web_archive!D:AB,22,FALSE)&amp;" }")</f>
        <v>{}</v>
      </c>
      <c r="AD6" s="10" t="str">
        <f>IF(VLOOKUP(H6,web_archive!D:AB,23,FALSE)=0,"{}","{ "&amp;VLOOKUP(H6,web_archive!D:AB,23,FALSE)&amp;" }")</f>
        <v>{}</v>
      </c>
      <c r="AE6" s="7" t="str">
        <f>I6&amp;","&amp;J6&amp;","&amp;K6&amp;","&amp;L6&amp;","&amp;M6&amp;","&amp;N6&amp;","&amp;O6&amp;","&amp;P6&amp;","&amp;Q6&amp;","&amp;R6&amp;","&amp;S6&amp;","&amp;T6&amp;","&amp;U6&amp;","&amp;V6&amp;","&amp;W6&amp;","&amp;X6&amp;","&amp;Y6&amp;","&amp;Z6&amp;","&amp;AA6&amp;","&amp;AB6&amp;","&amp;AC6&amp;","&amp;AD6</f>
        <v>45005,Blue_Archangel_Wings,Blue Archangel Wings,4,20,,500,,1,,,0XFFFFFFFF,63,2,1,,75,,1606,{},{},{}</v>
      </c>
    </row>
    <row r="7" spans="1:31" s="31" customFormat="1" x14ac:dyDescent="0.3">
      <c r="A7" s="31" t="str">
        <f>VLOOKUP(H7,web_archive!D:AB,6,FALSE)</f>
        <v>Armor</v>
      </c>
      <c r="B7" s="31" t="str">
        <f>VLOOKUP(H7,web_archive!D:AB,19,FALSE)</f>
        <v>All Jobs Except Novice</v>
      </c>
      <c r="C7" s="31" t="str">
        <f>VLOOKUP(H7,web_archive!D:AB,18,FALSE)</f>
        <v>Normal / Upper / Baby</v>
      </c>
      <c r="D7" s="31" t="str">
        <f>VLOOKUP(H7,web_archive!D:AB,20,FALSE)</f>
        <v>Both (Male and Female)</v>
      </c>
      <c r="E7" s="31" t="str">
        <f>VLOOKUP(H7,web_archive!D:AB,17,FALSE)</f>
        <v>Upper Headgear</v>
      </c>
      <c r="F7" s="38" t="str">
        <f>IF(ISNA(VLOOKUP(H7,tira!B:P,4,FALSE)),"",VLOOKUP(H7,tira!B:P,4,FALSE))</f>
        <v>A blue lovely hat for the love of mother. LUK + 3</v>
      </c>
      <c r="G7" s="34" t="s">
        <v>11044</v>
      </c>
      <c r="H7" s="31">
        <v>5319</v>
      </c>
      <c r="I7" s="33">
        <v>45006</v>
      </c>
      <c r="J7" s="31" t="str">
        <f>SUBSTITUTE(K7," ","_")</f>
        <v>Arch_Angeling_Hat</v>
      </c>
      <c r="K7" s="31" t="s">
        <v>46506</v>
      </c>
      <c r="L7" s="31">
        <f>VLOOKUP(A7,item_type_codes[],2,FALSE)</f>
        <v>4</v>
      </c>
      <c r="M7" s="31">
        <f>IF(VLOOKUP(H7,web_archive!D:AB,7,FALSE)&gt;0, VLOOKUP(H7,web_archive!D:AB,7,FALSE), "")</f>
        <v>20</v>
      </c>
      <c r="O7" s="31">
        <f>VLOOKUP(H7,web_archive!D:AB,8,FALSE)*10</f>
        <v>200</v>
      </c>
      <c r="P7" s="31" t="str">
        <f>IF(VLOOKUP(H7,web_archive!D:AB,10,FALSE)&gt;0,VLOOKUP(H7,web_archive!D:AB,10,FALSE),"")</f>
        <v/>
      </c>
      <c r="Q7" s="31">
        <f>IF(VLOOKUP(H7,web_archive!D:AB,12,FALSE)&gt;0,VLOOKUP(H7,web_archive!D:AB,12,FALSE),"")</f>
        <v>2</v>
      </c>
      <c r="R7" s="31" t="str">
        <f>IF(VLOOKUP(H7,web_archive!D:AB,11,FALSE)&gt;0,VLOOKUP(H7,web_archive!D:AB,11,FALSE),"")</f>
        <v/>
      </c>
      <c r="S7" s="31" t="str">
        <f>IF(VLOOKUP(H7,web_archive!D:AB,13,FALSE)&gt;0,VLOOKUP(H7,web_archive!D:AB,13,FALSE),"")</f>
        <v/>
      </c>
      <c r="T7" s="31" t="str">
        <f>UPPER(VLOOKUP(B7,equipable_hex_codes[],2,FALSE))</f>
        <v>0XFFFFFFFE</v>
      </c>
      <c r="U7" s="31" t="str">
        <f>LOWER(VLOOKUP(C7,class!A:B,2,FALSE))</f>
        <v>63</v>
      </c>
      <c r="V7" s="31" t="str">
        <f>VLOOKUP(D7,gender_codes[#All],2,FALSE)</f>
        <v>2</v>
      </c>
      <c r="W7" s="31">
        <f>VLOOKUP(E7,placement_location[#All],2,FALSE)</f>
        <v>256</v>
      </c>
      <c r="X7" s="31" t="str">
        <f>IF(VLOOKUP(H7,web_archive!D:AB,16,FALSE)&gt;0,VLOOKUP(J7,web_archive!D:AB,16,FALSE),"")</f>
        <v/>
      </c>
      <c r="Y7" s="31">
        <f>IF(VLOOKUP(H7,web_archive!D:AB,15,FALSE)&gt;0,VLOOKUP(H7,web_archive!D:AB,15,FALSE),"")</f>
        <v>10</v>
      </c>
      <c r="Z7" s="31" t="str">
        <f>IF(EXACT(VLOOKUP(H7,web_archive!D:AB,14,FALSE),"Yes"),"1","")</f>
        <v>1</v>
      </c>
      <c r="AA7" s="31">
        <f>IF(EXACT(A7,"Ammo - Bullet"),3,IF(ISNA((VLOOKUP(UPPER(G7),accessoryid_lua[#All],2,FALSE))),"",VLOOKUP(UPPER(G7),accessoryid_lua[#All],2,FALSE)))</f>
        <v>1606</v>
      </c>
      <c r="AB7" s="6" t="str">
        <f>IF(VLOOKUP(H7,web_archive!D:AB,21,FALSE)=0,"{}","{ "&amp;VLOOKUP(H7,web_archive!D:AB,21,FALSE)&amp;" }")</f>
        <v>{ bonus bLuk,3; }</v>
      </c>
      <c r="AC7" s="31" t="str">
        <f>IF(VLOOKUP(H7,web_archive!D:AB,22,FALSE)=0,"{}","{ "&amp;VLOOKUP(H7,web_archive!D:AB,22,FALSE)&amp;" }")</f>
        <v>{}</v>
      </c>
      <c r="AD7" s="31" t="str">
        <f>IF(VLOOKUP(H7,web_archive!D:AB,23,FALSE)=0,"{}","{ "&amp;VLOOKUP(H7,web_archive!D:AB,23,FALSE)&amp;" }")</f>
        <v>{}</v>
      </c>
      <c r="AE7" s="31" t="str">
        <f>I7&amp;","&amp;J7&amp;","&amp;K7&amp;","&amp;L7&amp;","&amp;M7&amp;","&amp;N7&amp;","&amp;O7&amp;","&amp;P7&amp;","&amp;Q7&amp;","&amp;R7&amp;","&amp;S7&amp;","&amp;T7&amp;","&amp;U7&amp;","&amp;V7&amp;","&amp;W7&amp;","&amp;X7&amp;","&amp;Y7&amp;","&amp;Z7&amp;","&amp;AA7&amp;","&amp;AB7&amp;","&amp;AC7&amp;","&amp;AD7</f>
        <v>45006,Arch_Angeling_Hat,Arch Angeling Hat,4,20,,200,,2,,,0XFFFFFFFE,63,2,256,,10,1,1606,{ bonus bLuk,3; },{},{}</v>
      </c>
    </row>
    <row r="8" spans="1:31" x14ac:dyDescent="0.3">
      <c r="A8" s="10" t="str">
        <f>VLOOKUP(H8,web_archive!D:AB,6,FALSE)</f>
        <v>Armor</v>
      </c>
      <c r="B8" s="10" t="str">
        <f>VLOOKUP(H8,web_archive!D:AB,19,FALSE)</f>
        <v>All Jobs</v>
      </c>
      <c r="C8" s="10" t="str">
        <f>VLOOKUP(H8,web_archive!D:AB,18,FALSE)</f>
        <v>Normal / Upper / Baby</v>
      </c>
      <c r="D8" s="10" t="str">
        <f>VLOOKUP(H8,web_archive!D:AB,20,FALSE)</f>
        <v>Both (Male and Female)</v>
      </c>
      <c r="E8" s="10" t="str">
        <f>VLOOKUP(H8,web_archive!D:AB,17,FALSE)</f>
        <v>Lower Headgear</v>
      </c>
      <c r="F8" s="38" t="str">
        <f>IF(ISNA(VLOOKUP(H8,tira!B:P,4,FALSE)),"",VLOOKUP(H8,tira!B:P,4,FALSE))</f>
        <v>Angeling Wings. Increase damage on Angel monsters by 10%.</v>
      </c>
      <c r="G8" s="32" t="s">
        <v>11045</v>
      </c>
      <c r="H8" s="32">
        <v>20001</v>
      </c>
      <c r="I8" s="33">
        <v>45007</v>
      </c>
      <c r="J8" s="31" t="str">
        <f>SUBSTITUTE(K8," ","_")</f>
        <v>Angeling_Wings</v>
      </c>
      <c r="K8" s="10" t="str">
        <f>VLOOKUP(H8,web_archive!D:AB,5,FALSE)</f>
        <v>Angeling Wings</v>
      </c>
      <c r="L8" s="31">
        <f>VLOOKUP(A8,item_type_codes[],2,FALSE)</f>
        <v>4</v>
      </c>
      <c r="M8" s="10">
        <f>IF(VLOOKUP(H8,web_archive!D:AB,7,FALSE)&gt;0, VLOOKUP(H8,web_archive!D:AB,7,FALSE), "")</f>
        <v>20</v>
      </c>
      <c r="O8" s="10">
        <f>VLOOKUP(H8,web_archive!D:AB,8,FALSE)*10</f>
        <v>500</v>
      </c>
      <c r="P8" s="10" t="str">
        <f>IF(VLOOKUP(H8,web_archive!D:AB,10,FALSE)&gt;0,VLOOKUP(H8,web_archive!D:AB,10,FALSE),"")</f>
        <v/>
      </c>
      <c r="Q8" s="10">
        <f>IF(VLOOKUP(H8,web_archive!D:AB,12,FALSE)&gt;0,VLOOKUP(H8,web_archive!D:AB,12,FALSE),"")</f>
        <v>1</v>
      </c>
      <c r="R8" s="10" t="str">
        <f>IF(VLOOKUP(H8,web_archive!D:AB,11,FALSE)&gt;0,VLOOKUP(H8,web_archive!D:AB,11,FALSE),"")</f>
        <v/>
      </c>
      <c r="S8" s="10" t="str">
        <f>IF(VLOOKUP(H8,web_archive!D:AB,13,FALSE)&gt;0,VLOOKUP(H8,web_archive!D:AB,13,FALSE),"")</f>
        <v/>
      </c>
      <c r="T8" s="31" t="str">
        <f>UPPER(VLOOKUP(B8,equipable_hex_codes[],2,FALSE))</f>
        <v>0XFFFFFFFF</v>
      </c>
      <c r="U8" s="5" t="str">
        <f>LOWER(VLOOKUP(C8,class!A:B,2,FALSE))</f>
        <v>63</v>
      </c>
      <c r="V8" s="5" t="str">
        <f>VLOOKUP(D8,gender_codes[#All],2,FALSE)</f>
        <v>2</v>
      </c>
      <c r="W8" s="5">
        <f>VLOOKUP(E8,placement_location[#All],2,FALSE)</f>
        <v>1</v>
      </c>
      <c r="X8" s="10" t="str">
        <f>IF(VLOOKUP(H8,web_archive!D:AB,16,FALSE)&gt;0,VLOOKUP(J8,web_archive!D:AB,16,FALSE),"")</f>
        <v/>
      </c>
      <c r="Y8" s="31">
        <v>75</v>
      </c>
      <c r="Z8" s="31" t="str">
        <f>IF(EXACT(VLOOKUP(H8,web_archive!D:AB,14,FALSE),"Yes"),"1","")</f>
        <v/>
      </c>
      <c r="AA8" s="31">
        <f>IF(EXACT(A8,"Ammo - Bullet"),3,IF(ISNA((VLOOKUP(UPPER(G8),accessoryid_lua[#All],2,FALSE))),"",VLOOKUP(UPPER(G8),accessoryid_lua[#All],2,FALSE)))</f>
        <v>1608</v>
      </c>
      <c r="AB8" s="6" t="str">
        <f>IF(VLOOKUP(H8,web_archive!D:AB,21,FALSE)=0,"{}","{ "&amp;VLOOKUP(H8,web_archive!D:AB,21,FALSE)&amp;" }")</f>
        <v>{ bonus2 bAddRace,RC_Angel,10; }</v>
      </c>
      <c r="AC8" s="10" t="str">
        <f>IF(VLOOKUP(H8,web_archive!D:AB,22,FALSE)=0,"{}","{ "&amp;VLOOKUP(H8,web_archive!D:AB,22,FALSE)&amp;" }")</f>
        <v>{}</v>
      </c>
      <c r="AD8" s="10" t="str">
        <f>IF(VLOOKUP(H8,web_archive!D:AB,23,FALSE)=0,"{}","{ "&amp;VLOOKUP(H8,web_archive!D:AB,23,FALSE)&amp;" }")</f>
        <v>{}</v>
      </c>
      <c r="AE8" s="7" t="str">
        <f>I8&amp;","&amp;J8&amp;","&amp;K8&amp;","&amp;L8&amp;","&amp;M8&amp;","&amp;N8&amp;","&amp;O8&amp;","&amp;P8&amp;","&amp;Q8&amp;","&amp;R8&amp;","&amp;S8&amp;","&amp;T8&amp;","&amp;U8&amp;","&amp;V8&amp;","&amp;W8&amp;","&amp;X8&amp;","&amp;Y8&amp;","&amp;Z8&amp;","&amp;AA8&amp;","&amp;AB8&amp;","&amp;AC8&amp;","&amp;AD8</f>
        <v>45007,Angeling_Wings,Angeling Wings,4,20,,500,,1,,,0XFFFFFFFF,63,2,1,,75,,1608,{ bonus2 bAddRace,RC_Angel,10; },{},{}</v>
      </c>
    </row>
    <row r="9" spans="1:31" s="31" customFormat="1" x14ac:dyDescent="0.3">
      <c r="A9" s="31" t="s">
        <v>59</v>
      </c>
      <c r="B9" s="31" t="e">
        <f>VLOOKUP(H9,web_archive!D:AB,19,FALSE)</f>
        <v>#N/A</v>
      </c>
      <c r="C9" s="31" t="e">
        <f>VLOOKUP(H9,web_archive!D:AB,18,FALSE)</f>
        <v>#N/A</v>
      </c>
      <c r="D9" s="31" t="e">
        <f>VLOOKUP(H9,web_archive!D:AB,20,FALSE)</f>
        <v>#N/A</v>
      </c>
      <c r="E9" s="31" t="e">
        <f>VLOOKUP(H9,web_archive!D:AB,17,FALSE)</f>
        <v>#N/A</v>
      </c>
      <c r="F9" s="38" t="str">
        <f>IF(ISNA(VLOOKUP(H9,tira!B:P,4,FALSE)),"",VLOOKUP(H9,tira!B:P,4,FALSE))</f>
        <v/>
      </c>
      <c r="G9" s="32" t="s">
        <v>11046</v>
      </c>
      <c r="H9" s="32"/>
      <c r="I9" s="33">
        <v>45008</v>
      </c>
      <c r="J9" s="31" t="str">
        <f>SUBSTITUTE(K9," ","_")</f>
        <v>Red_Archangel_Wings</v>
      </c>
      <c r="K9" s="31" t="s">
        <v>40724</v>
      </c>
      <c r="L9" s="31">
        <f>VLOOKUP(A9,item_type_codes[],2,FALSE)</f>
        <v>4</v>
      </c>
      <c r="M9" s="31">
        <v>20</v>
      </c>
      <c r="O9" s="31">
        <v>500</v>
      </c>
      <c r="P9" s="31" t="s">
        <v>42746</v>
      </c>
      <c r="Q9" s="31">
        <v>1</v>
      </c>
      <c r="R9" s="31" t="s">
        <v>42746</v>
      </c>
      <c r="S9" s="31" t="s">
        <v>42746</v>
      </c>
      <c r="T9" s="31" t="s">
        <v>42747</v>
      </c>
      <c r="U9" s="31" t="s">
        <v>42748</v>
      </c>
      <c r="V9" s="31" t="s">
        <v>42749</v>
      </c>
      <c r="W9" s="31">
        <v>1</v>
      </c>
      <c r="X9" s="31" t="s">
        <v>42746</v>
      </c>
      <c r="Y9" s="31">
        <v>75</v>
      </c>
      <c r="Z9" s="31" t="s">
        <v>42746</v>
      </c>
      <c r="AA9" s="31">
        <f>IF(EXACT(A9,"Ammo - Bullet"),3,IF(ISNA((VLOOKUP(UPPER(G9),accessoryid_lua[#All],2,FALSE))),"",VLOOKUP(UPPER(G9),accessoryid_lua[#All],2,FALSE)))</f>
        <v>1609</v>
      </c>
      <c r="AB9" s="6" t="s">
        <v>12087</v>
      </c>
      <c r="AC9" s="31" t="s">
        <v>12087</v>
      </c>
      <c r="AD9" s="31" t="s">
        <v>12087</v>
      </c>
      <c r="AE9" s="31" t="str">
        <f>I9&amp;","&amp;J9&amp;","&amp;K9&amp;","&amp;L9&amp;","&amp;M9&amp;","&amp;N9&amp;","&amp;O9&amp;","&amp;P9&amp;","&amp;Q9&amp;","&amp;R9&amp;","&amp;S9&amp;","&amp;T9&amp;","&amp;U9&amp;","&amp;V9&amp;","&amp;W9&amp;","&amp;X9&amp;","&amp;Y9&amp;","&amp;Z9&amp;","&amp;AA9&amp;","&amp;AB9&amp;","&amp;AC9&amp;","&amp;AD9</f>
        <v>45008,Red_Archangel_Wings,Red Archangel Wings,4,20,,500,,1,,,0XFFFFFFFF,63,2,1,,75,,1609,{},{},{}</v>
      </c>
    </row>
    <row r="10" spans="1:31" s="31" customFormat="1" x14ac:dyDescent="0.3">
      <c r="A10" s="31" t="s">
        <v>59</v>
      </c>
      <c r="B10" s="31" t="e">
        <f>VLOOKUP(H10,web_archive!D:AB,19,FALSE)</f>
        <v>#N/A</v>
      </c>
      <c r="C10" s="31" t="e">
        <f>VLOOKUP(H10,web_archive!D:AB,18,FALSE)</f>
        <v>#N/A</v>
      </c>
      <c r="D10" s="31" t="e">
        <f>VLOOKUP(H10,web_archive!D:AB,20,FALSE)</f>
        <v>#N/A</v>
      </c>
      <c r="E10" s="31" t="e">
        <f>VLOOKUP(H10,web_archive!D:AB,17,FALSE)</f>
        <v>#N/A</v>
      </c>
      <c r="F10" s="38" t="str">
        <f>IF(ISNA(VLOOKUP(H10,tira!B:P,4,FALSE)),"",VLOOKUP(H10,tira!B:P,4,FALSE))</f>
        <v/>
      </c>
      <c r="G10" s="32" t="s">
        <v>11047</v>
      </c>
      <c r="H10" s="32"/>
      <c r="I10" s="33">
        <v>45009</v>
      </c>
      <c r="J10" s="31" t="str">
        <f>SUBSTITUTE(K10," ","_")</f>
        <v>White_Archangel_Wings</v>
      </c>
      <c r="K10" s="31" t="s">
        <v>40721</v>
      </c>
      <c r="L10" s="31">
        <f>VLOOKUP(A10,item_type_codes[],2,FALSE)</f>
        <v>4</v>
      </c>
      <c r="M10" s="31">
        <v>20</v>
      </c>
      <c r="O10" s="31">
        <v>500</v>
      </c>
      <c r="P10" s="31" t="s">
        <v>42746</v>
      </c>
      <c r="Q10" s="31">
        <v>1</v>
      </c>
      <c r="R10" s="31" t="s">
        <v>42746</v>
      </c>
      <c r="S10" s="31" t="s">
        <v>42746</v>
      </c>
      <c r="T10" s="31" t="s">
        <v>42747</v>
      </c>
      <c r="U10" s="31" t="s">
        <v>42748</v>
      </c>
      <c r="V10" s="31" t="s">
        <v>42749</v>
      </c>
      <c r="W10" s="31">
        <v>1</v>
      </c>
      <c r="X10" s="31" t="s">
        <v>42746</v>
      </c>
      <c r="Y10" s="31">
        <v>75</v>
      </c>
      <c r="Z10" s="31" t="s">
        <v>42746</v>
      </c>
      <c r="AA10" s="31">
        <f>IF(EXACT(A10,"Ammo - Bullet"),3,IF(ISNA((VLOOKUP(UPPER(G10),accessoryid_lua[#All],2,FALSE))),"",VLOOKUP(UPPER(G10),accessoryid_lua[#All],2,FALSE)))</f>
        <v>1610</v>
      </c>
      <c r="AB10" s="6" t="s">
        <v>12087</v>
      </c>
      <c r="AC10" s="31" t="s">
        <v>12087</v>
      </c>
      <c r="AD10" s="31" t="s">
        <v>12087</v>
      </c>
      <c r="AE10" s="31" t="str">
        <f>I10&amp;","&amp;J10&amp;","&amp;K10&amp;","&amp;L10&amp;","&amp;M10&amp;","&amp;N10&amp;","&amp;O10&amp;","&amp;P10&amp;","&amp;Q10&amp;","&amp;R10&amp;","&amp;S10&amp;","&amp;T10&amp;","&amp;U10&amp;","&amp;V10&amp;","&amp;W10&amp;","&amp;X10&amp;","&amp;Y10&amp;","&amp;Z10&amp;","&amp;AA10&amp;","&amp;AB10&amp;","&amp;AC10&amp;","&amp;AD10</f>
        <v>45009,White_Archangel_Wings,White Archangel Wings,4,20,,500,,1,,,0XFFFFFFFF,63,2,1,,75,,1610,{},{},{}</v>
      </c>
    </row>
    <row r="11" spans="1:31" x14ac:dyDescent="0.3">
      <c r="A11" s="10" t="str">
        <f>VLOOKUP(H11,web_archive!D:AB,6,FALSE)</f>
        <v>Armor</v>
      </c>
      <c r="B11" s="10" t="str">
        <f>VLOOKUP(H11,web_archive!D:AB,19,FALSE)</f>
        <v>All Jobs</v>
      </c>
      <c r="C11" s="10" t="str">
        <f>VLOOKUP(H11,web_archive!D:AB,18,FALSE)</f>
        <v>Normal / Upper / Baby</v>
      </c>
      <c r="D11" s="10" t="str">
        <f>VLOOKUP(H11,web_archive!D:AB,20,FALSE)</f>
        <v>Both (Male and Female)</v>
      </c>
      <c r="E11" s="10" t="str">
        <f>VLOOKUP(H11,web_archive!D:AB,17,FALSE)</f>
        <v>Lower Headgear</v>
      </c>
      <c r="F11" s="38" t="str">
        <f>IF(ISNA(VLOOKUP(H11,tira!B:P,4,FALSE)),"",VLOOKUP(H11,tira!B:P,4,FALSE))</f>
        <v>This heavenly pair of wings makes you look like an angel. 15% resistance to Ranged physical attacks, 15% resistance to Neutral damage and +5% Max HP.</v>
      </c>
      <c r="G11" s="32" t="s">
        <v>11048</v>
      </c>
      <c r="H11" s="32">
        <v>20016</v>
      </c>
      <c r="I11" s="33">
        <v>45010</v>
      </c>
      <c r="J11" s="31" t="str">
        <f>SUBSTITUTE(K11," ","_")</f>
        <v>Angel_Wings</v>
      </c>
      <c r="K11" s="10" t="str">
        <f>VLOOKUP(H11,web_archive!D:AB,5,FALSE)</f>
        <v>Angel Wings</v>
      </c>
      <c r="L11" s="31">
        <f>VLOOKUP(A11,item_type_codes[],2,FALSE)</f>
        <v>4</v>
      </c>
      <c r="M11" s="10">
        <f>IF(VLOOKUP(H11,web_archive!D:AB,7,FALSE)&gt;0, VLOOKUP(H11,web_archive!D:AB,7,FALSE), "")</f>
        <v>20</v>
      </c>
      <c r="O11" s="10">
        <f>VLOOKUP(H11,web_archive!D:AB,8,FALSE)*10</f>
        <v>500</v>
      </c>
      <c r="P11" s="10" t="str">
        <f>IF(VLOOKUP(H11,web_archive!D:AB,10,FALSE)&gt;0,VLOOKUP(H11,web_archive!D:AB,10,FALSE),"")</f>
        <v/>
      </c>
      <c r="Q11" s="10">
        <f>IF(VLOOKUP(H11,web_archive!D:AB,12,FALSE)&gt;0,VLOOKUP(H11,web_archive!D:AB,12,FALSE),"")</f>
        <v>1</v>
      </c>
      <c r="R11" s="10" t="str">
        <f>IF(VLOOKUP(H11,web_archive!D:AB,11,FALSE)&gt;0,VLOOKUP(H11,web_archive!D:AB,11,FALSE),"")</f>
        <v/>
      </c>
      <c r="S11" s="10" t="str">
        <f>IF(VLOOKUP(H11,web_archive!D:AB,13,FALSE)&gt;0,VLOOKUP(H11,web_archive!D:AB,13,FALSE),"")</f>
        <v/>
      </c>
      <c r="T11" s="31" t="str">
        <f>UPPER(VLOOKUP(B11,equipable_hex_codes[],2,FALSE))</f>
        <v>0XFFFFFFFF</v>
      </c>
      <c r="U11" s="5" t="str">
        <f>LOWER(VLOOKUP(C11,class!A:B,2,FALSE))</f>
        <v>63</v>
      </c>
      <c r="V11" s="5" t="str">
        <f>VLOOKUP(D11,gender_codes[#All],2,FALSE)</f>
        <v>2</v>
      </c>
      <c r="W11" s="5">
        <f>VLOOKUP(E11,placement_location[#All],2,FALSE)</f>
        <v>1</v>
      </c>
      <c r="X11" s="10" t="str">
        <f>IF(VLOOKUP(H11,web_archive!D:AB,16,FALSE)&gt;0,VLOOKUP(J11,web_archive!D:AB,16,FALSE),"")</f>
        <v/>
      </c>
      <c r="Y11" s="31">
        <f>IF(VLOOKUP(H11,web_archive!D:AB,15,FALSE)&gt;0,VLOOKUP(H11,web_archive!D:AB,15,FALSE),"")</f>
        <v>75</v>
      </c>
      <c r="Z11" s="31" t="str">
        <f>IF(EXACT(VLOOKUP(H11,web_archive!D:AB,14,FALSE),"Yes"),"1","")</f>
        <v/>
      </c>
      <c r="AA11" s="31">
        <f>IF(EXACT(A11,"Ammo - Bullet"),3,IF(ISNA((VLOOKUP(UPPER(G11),accessoryid_lua[#All],2,FALSE))),"",VLOOKUP(UPPER(G11),accessoryid_lua[#All],2,FALSE)))</f>
        <v>1611</v>
      </c>
      <c r="AB11" s="6" t="str">
        <f>IF(VLOOKUP(H11,web_archive!D:AB,21,FALSE)=0,"{}","{ "&amp;VLOOKUP(H11,web_archive!D:AB,21,FALSE)&amp;" }")</f>
        <v>{ bonus2 bSubEle,Ele_Neutral,15; bonus bMaxHPrate,5; bonus bLongAtkDef,15; }</v>
      </c>
      <c r="AC11" s="10" t="str">
        <f>IF(VLOOKUP(H11,web_archive!D:AB,22,FALSE)=0,"{}","{ "&amp;VLOOKUP(H11,web_archive!D:AB,22,FALSE)&amp;" }")</f>
        <v>{}</v>
      </c>
      <c r="AD11" s="10" t="str">
        <f>IF(VLOOKUP(H11,web_archive!D:AB,23,FALSE)=0,"{}","{ "&amp;VLOOKUP(H11,web_archive!D:AB,23,FALSE)&amp;" }")</f>
        <v>{}</v>
      </c>
      <c r="AE11" s="7" t="str">
        <f>I11&amp;","&amp;J11&amp;","&amp;K11&amp;","&amp;L11&amp;","&amp;M11&amp;","&amp;N11&amp;","&amp;O11&amp;","&amp;P11&amp;","&amp;Q11&amp;","&amp;R11&amp;","&amp;S11&amp;","&amp;T11&amp;","&amp;U11&amp;","&amp;V11&amp;","&amp;W11&amp;","&amp;X11&amp;","&amp;Y11&amp;","&amp;Z11&amp;","&amp;AA11&amp;","&amp;AB11&amp;","&amp;AC11&amp;","&amp;AD11</f>
        <v>45010,Angel_Wings,Angel Wings,4,20,,500,,1,,,0XFFFFFFFF,63,2,1,,75,,1611,{ bonus2 bSubEle,Ele_Neutral,15; bonus bMaxHPrate,5; bonus bLongAtkDef,15; },{},{}</v>
      </c>
    </row>
    <row r="12" spans="1:31" x14ac:dyDescent="0.3">
      <c r="A12" s="10" t="str">
        <f>VLOOKUP(H12,web_archive!D:AB,6,FALSE)</f>
        <v>Armor</v>
      </c>
      <c r="B12" s="10" t="str">
        <f>VLOOKUP(H12,web_archive!D:AB,19,FALSE)</f>
        <v>All Jobs</v>
      </c>
      <c r="C12" s="10" t="str">
        <f>VLOOKUP(H12,web_archive!D:AB,18,FALSE)</f>
        <v>Normal / Upper / Baby</v>
      </c>
      <c r="D12" s="10" t="str">
        <f>VLOOKUP(H12,web_archive!D:AB,20,FALSE)</f>
        <v>Both (Male and Female)</v>
      </c>
      <c r="E12" s="10" t="str">
        <f>VLOOKUP(H12,web_archive!D:AB,17,FALSE)</f>
        <v>Middle Headgear</v>
      </c>
      <c r="F12" s="38" t="str">
        <f>IF(ISNA(VLOOKUP(H12,tira!B:P,4,FALSE)),"",VLOOKUP(H12,tira!B:P,4,FALSE))</f>
        <v>Furry eyebrows that make you looked ANGRY! All stats +1.</v>
      </c>
      <c r="G12" s="32" t="s">
        <v>11049</v>
      </c>
      <c r="H12" s="32">
        <v>20553</v>
      </c>
      <c r="I12" s="33">
        <v>45011</v>
      </c>
      <c r="J12" s="31" t="str">
        <f>SUBSTITUTE(K12," ","_")</f>
        <v>Angry_Eyebrows</v>
      </c>
      <c r="K12" s="10" t="str">
        <f>VLOOKUP(H12,web_archive!D:AB,5,FALSE)</f>
        <v>Angry Eyebrows</v>
      </c>
      <c r="L12" s="31">
        <f>VLOOKUP(A12,item_type_codes[],2,FALSE)</f>
        <v>4</v>
      </c>
      <c r="M12" s="10">
        <f>IF(VLOOKUP(H12,web_archive!D:AB,7,FALSE)&gt;0, VLOOKUP(H12,web_archive!D:AB,7,FALSE), "")</f>
        <v>20</v>
      </c>
      <c r="O12" s="10">
        <f>VLOOKUP(H12,web_archive!D:AB,8,FALSE)*10</f>
        <v>0</v>
      </c>
      <c r="P12" s="10" t="str">
        <f>IF(VLOOKUP(H12,web_archive!D:AB,10,FALSE)&gt;0,VLOOKUP(H12,web_archive!D:AB,10,FALSE),"")</f>
        <v/>
      </c>
      <c r="Q12" s="10" t="str">
        <f>IF(VLOOKUP(H12,web_archive!D:AB,12,FALSE)&gt;0,VLOOKUP(H12,web_archive!D:AB,12,FALSE),"")</f>
        <v/>
      </c>
      <c r="R12" s="10" t="str">
        <f>IF(VLOOKUP(H12,web_archive!D:AB,11,FALSE)&gt;0,VLOOKUP(H12,web_archive!D:AB,11,FALSE),"")</f>
        <v/>
      </c>
      <c r="S12" s="10">
        <f>IF(VLOOKUP(H12,web_archive!D:AB,13,FALSE)&gt;0,VLOOKUP(H12,web_archive!D:AB,13,FALSE),"")</f>
        <v>1</v>
      </c>
      <c r="T12" s="31" t="str">
        <f>UPPER(VLOOKUP(B12,equipable_hex_codes[],2,FALSE))</f>
        <v>0XFFFFFFFF</v>
      </c>
      <c r="U12" s="5" t="str">
        <f>LOWER(VLOOKUP(C12,class!A:B,2,FALSE))</f>
        <v>63</v>
      </c>
      <c r="V12" s="5" t="str">
        <f>VLOOKUP(D12,gender_codes[#All],2,FALSE)</f>
        <v>2</v>
      </c>
      <c r="W12" s="5">
        <f>VLOOKUP(E12,placement_location[#All],2,FALSE)</f>
        <v>512</v>
      </c>
      <c r="X12" s="10" t="str">
        <f>IF(VLOOKUP(H12,web_archive!D:AB,16,FALSE)&gt;0,VLOOKUP(J12,web_archive!D:AB,16,FALSE),"")</f>
        <v/>
      </c>
      <c r="Y12" s="31">
        <f>IF(VLOOKUP(H12,web_archive!D:AB,15,FALSE)&gt;0,VLOOKUP(H12,web_archive!D:AB,15,FALSE),"")</f>
        <v>75</v>
      </c>
      <c r="Z12" s="31" t="str">
        <f>IF(EXACT(VLOOKUP(H12,web_archive!D:AB,14,FALSE),"Yes"),"1","")</f>
        <v/>
      </c>
      <c r="AA12" s="31">
        <f>IF(EXACT(A12,"Ammo - Bullet"),3,IF(ISNA((VLOOKUP(UPPER(G12),accessoryid_lua[#All],2,FALSE))),"",VLOOKUP(UPPER(G12),accessoryid_lua[#All],2,FALSE)))</f>
        <v>1612</v>
      </c>
      <c r="AB12" s="6" t="str">
        <f>IF(VLOOKUP(H12,web_archive!D:AB,21,FALSE)=0,"{}","{ "&amp;VLOOKUP(H12,web_archive!D:AB,21,FALSE)&amp;" }")</f>
        <v>{ bonus bAllStats,1; }</v>
      </c>
      <c r="AC12" s="10" t="str">
        <f>IF(VLOOKUP(H12,web_archive!D:AB,22,FALSE)=0,"{}","{ "&amp;VLOOKUP(H12,web_archive!D:AB,22,FALSE)&amp;" }")</f>
        <v>{}</v>
      </c>
      <c r="AD12" s="10" t="str">
        <f>IF(VLOOKUP(H12,web_archive!D:AB,23,FALSE)=0,"{}","{ "&amp;VLOOKUP(H12,web_archive!D:AB,23,FALSE)&amp;" }")</f>
        <v>{}</v>
      </c>
      <c r="AE12" s="7" t="str">
        <f>I12&amp;","&amp;J12&amp;","&amp;K12&amp;","&amp;L12&amp;","&amp;M12&amp;","&amp;N12&amp;","&amp;O12&amp;","&amp;P12&amp;","&amp;Q12&amp;","&amp;R12&amp;","&amp;S12&amp;","&amp;T12&amp;","&amp;U12&amp;","&amp;V12&amp;","&amp;W12&amp;","&amp;X12&amp;","&amp;Y12&amp;","&amp;Z12&amp;","&amp;AA12&amp;","&amp;AB12&amp;","&amp;AC12&amp;","&amp;AD12</f>
        <v>45011,Angry_Eyebrows,Angry Eyebrows,4,20,,0,,,,1,0XFFFFFFFF,63,2,512,,75,,1612,{ bonus bAllStats,1; },{},{}</v>
      </c>
    </row>
    <row r="13" spans="1:31" x14ac:dyDescent="0.3">
      <c r="A13" s="10" t="str">
        <f>VLOOKUP(H13,web_archive!D:AB,6,FALSE)</f>
        <v>Armor</v>
      </c>
      <c r="B13" s="10" t="str">
        <f>VLOOKUP(H13,web_archive!D:AB,19,FALSE)</f>
        <v>All Jobs</v>
      </c>
      <c r="C13" s="10" t="str">
        <f>VLOOKUP(H13,web_archive!D:AB,18,FALSE)</f>
        <v>Normal / Upper / Baby</v>
      </c>
      <c r="D13" s="10" t="str">
        <f>VLOOKUP(H13,web_archive!D:AB,20,FALSE)</f>
        <v>Both (Male and Female)</v>
      </c>
      <c r="E13" s="10" t="str">
        <f>VLOOKUP(H13,web_archive!D:AB,17,FALSE)</f>
        <v>Upper Headgear</v>
      </c>
      <c r="F13" s="38" t="str">
        <f>IF(ISNA(VLOOKUP(H13,tira!B:P,4,FALSE)),"",VLOOKUP(H13,tira!B:P,4,FALSE))</f>
        <v>Aster Hair Pin. 10% chance to receive Sushi when killing Fish monsters.</v>
      </c>
      <c r="G13" s="32" t="s">
        <v>11054</v>
      </c>
      <c r="H13" s="32">
        <v>20167</v>
      </c>
      <c r="I13" s="33">
        <v>45016</v>
      </c>
      <c r="J13" s="31" t="str">
        <f>SUBSTITUTE(K13," ","_")</f>
        <v>Aster_Pin</v>
      </c>
      <c r="K13" s="10" t="str">
        <f>VLOOKUP(H13,web_archive!D:AB,5,FALSE)</f>
        <v>Aster Pin</v>
      </c>
      <c r="L13" s="31">
        <f>VLOOKUP(A13,item_type_codes[],2,FALSE)</f>
        <v>4</v>
      </c>
      <c r="M13" s="10">
        <f>IF(VLOOKUP(H13,web_archive!D:AB,7,FALSE)&gt;0, VLOOKUP(H13,web_archive!D:AB,7,FALSE), "")</f>
        <v>20</v>
      </c>
      <c r="O13" s="10">
        <f>VLOOKUP(H13,web_archive!D:AB,8,FALSE)*10</f>
        <v>500</v>
      </c>
      <c r="P13" s="10" t="str">
        <f>IF(VLOOKUP(H13,web_archive!D:AB,10,FALSE)&gt;0,VLOOKUP(H13,web_archive!D:AB,10,FALSE),"")</f>
        <v/>
      </c>
      <c r="Q13" s="10">
        <f>IF(VLOOKUP(H13,web_archive!D:AB,12,FALSE)&gt;0,VLOOKUP(H13,web_archive!D:AB,12,FALSE),"")</f>
        <v>2</v>
      </c>
      <c r="R13" s="10" t="str">
        <f>IF(VLOOKUP(H13,web_archive!D:AB,11,FALSE)&gt;0,VLOOKUP(H13,web_archive!D:AB,11,FALSE),"")</f>
        <v/>
      </c>
      <c r="S13" s="10">
        <f>IF(VLOOKUP(H13,web_archive!D:AB,13,FALSE)&gt;0,VLOOKUP(H13,web_archive!D:AB,13,FALSE),"")</f>
        <v>1</v>
      </c>
      <c r="T13" s="31" t="str">
        <f>UPPER(VLOOKUP(B13,equipable_hex_codes[],2,FALSE))</f>
        <v>0XFFFFFFFF</v>
      </c>
      <c r="U13" s="5" t="str">
        <f>LOWER(VLOOKUP(C13,class!A:B,2,FALSE))</f>
        <v>63</v>
      </c>
      <c r="V13" s="5" t="str">
        <f>VLOOKUP(D13,gender_codes[#All],2,FALSE)</f>
        <v>2</v>
      </c>
      <c r="W13" s="5">
        <f>VLOOKUP(E13,placement_location[#All],2,FALSE)</f>
        <v>256</v>
      </c>
      <c r="X13" s="10" t="str">
        <f>IF(VLOOKUP(H13,web_archive!D:AB,16,FALSE)&gt;0,VLOOKUP(J13,web_archive!D:AB,16,FALSE),"")</f>
        <v/>
      </c>
      <c r="Y13" s="31">
        <f>IF(VLOOKUP(H13,web_archive!D:AB,15,FALSE)&gt;0,VLOOKUP(H13,web_archive!D:AB,15,FALSE),"")</f>
        <v>1</v>
      </c>
      <c r="Z13" s="31" t="str">
        <f>IF(EXACT(VLOOKUP(H13,web_archive!D:AB,14,FALSE),"Yes"),"1","")</f>
        <v>1</v>
      </c>
      <c r="AA13" s="31">
        <f>IF(EXACT(A13,"Ammo - Bullet"),3,IF(ISNA((VLOOKUP(UPPER(G13),accessoryid_lua[#All],2,FALSE))),"",VLOOKUP(UPPER(G13),accessoryid_lua[#All],2,FALSE)))</f>
        <v>1617</v>
      </c>
      <c r="AB13" s="6" t="str">
        <f>IF(VLOOKUP(H13,web_archive!D:AB,21,FALSE)=0,"{}","{ "&amp;VLOOKUP(H13,web_archive!D:AB,21,FALSE)&amp;" }")</f>
        <v>{ bonus3 bAddMonsterDropItem,551,5,10; }</v>
      </c>
      <c r="AC13" s="10" t="str">
        <f>IF(VLOOKUP(H13,web_archive!D:AB,22,FALSE)=0,"{}","{ "&amp;VLOOKUP(H13,web_archive!D:AB,22,FALSE)&amp;" }")</f>
        <v>{}</v>
      </c>
      <c r="AD13" s="10" t="str">
        <f>IF(VLOOKUP(H13,web_archive!D:AB,23,FALSE)=0,"{}","{ "&amp;VLOOKUP(H13,web_archive!D:AB,23,FALSE)&amp;" }")</f>
        <v>{}</v>
      </c>
      <c r="AE13" s="7" t="str">
        <f>I13&amp;","&amp;J13&amp;","&amp;K13&amp;","&amp;L13&amp;","&amp;M13&amp;","&amp;N13&amp;","&amp;O13&amp;","&amp;P13&amp;","&amp;Q13&amp;","&amp;R13&amp;","&amp;S13&amp;","&amp;T13&amp;","&amp;U13&amp;","&amp;V13&amp;","&amp;W13&amp;","&amp;X13&amp;","&amp;Y13&amp;","&amp;Z13&amp;","&amp;AA13&amp;","&amp;AB13&amp;","&amp;AC13&amp;","&amp;AD13</f>
        <v>45016,Aster_Pin,Aster Pin,4,20,,500,,2,,1,0XFFFFFFFF,63,2,256,,1,1,1617,{ bonus3 bAddMonsterDropItem,551,5,10; },{},{}</v>
      </c>
    </row>
    <row r="14" spans="1:31" x14ac:dyDescent="0.3">
      <c r="A14" s="10" t="str">
        <f>VLOOKUP(H14,web_archive!D:AB,6,FALSE)</f>
        <v>Armor</v>
      </c>
      <c r="B14" s="10" t="str">
        <f>VLOOKUP(H14,web_archive!D:AB,19,FALSE)</f>
        <v>Swordman / Merchant / Thief / Knight / Blacksmith / Assassin / Crusader / Rogue / Alchemist</v>
      </c>
      <c r="C14" s="10" t="str">
        <f>VLOOKUP(H14,web_archive!D:AB,18,FALSE)</f>
        <v>Normal / Upper / Baby</v>
      </c>
      <c r="D14" s="10" t="str">
        <f>VLOOKUP(H14,web_archive!D:AB,20,FALSE)</f>
        <v>Both (Male and Female)</v>
      </c>
      <c r="E14" s="10" t="str">
        <f>VLOOKUP(H14,web_archive!D:AB,17,FALSE)</f>
        <v>Upper Headgear</v>
      </c>
      <c r="F14" s="38" t="str">
        <f>IF(ISNA(VLOOKUP(H14,tira!B:P,4,FALSE)),"",VLOOKUP(H14,tira!B:P,4,FALSE))</f>
        <v>An ancient helm of Ayothaya's fighter. The braver actually can wear. STR + 1, Increase damage on DemiHuman monster by 5%.</v>
      </c>
      <c r="G14" s="32" t="s">
        <v>11065</v>
      </c>
      <c r="H14" s="32">
        <v>5312</v>
      </c>
      <c r="I14" s="33">
        <v>45028</v>
      </c>
      <c r="J14" s="31" t="str">
        <f>SUBSTITUTE(K14," ","_")</f>
        <v>Ayothaya_King's_Hat</v>
      </c>
      <c r="K14" s="31" t="s">
        <v>671</v>
      </c>
      <c r="L14" s="31">
        <v>4</v>
      </c>
      <c r="M14" s="31">
        <v>20</v>
      </c>
      <c r="N14" s="31"/>
      <c r="O14" s="31">
        <v>100</v>
      </c>
      <c r="P14" s="31"/>
      <c r="Q14" s="31">
        <v>5</v>
      </c>
      <c r="R14" s="31"/>
      <c r="S14" s="31">
        <v>1</v>
      </c>
      <c r="T14" s="31" t="s">
        <v>12160</v>
      </c>
      <c r="U14" s="31">
        <v>7</v>
      </c>
      <c r="V14" s="31">
        <v>2</v>
      </c>
      <c r="W14" s="31">
        <v>256</v>
      </c>
      <c r="X14" s="31"/>
      <c r="Y14" s="31">
        <v>0</v>
      </c>
      <c r="Z14" s="31">
        <v>1</v>
      </c>
      <c r="AA14" s="31">
        <v>334</v>
      </c>
      <c r="AB14" s="31" t="s">
        <v>43746</v>
      </c>
      <c r="AC14" s="31" t="s">
        <v>43746</v>
      </c>
      <c r="AD14" s="31" t="s">
        <v>43746</v>
      </c>
      <c r="AE14" s="31" t="str">
        <f>I14&amp;","&amp;J14&amp;","&amp;K14&amp;","&amp;L14&amp;","&amp;M14&amp;","&amp;N14&amp;","&amp;O14&amp;","&amp;P14&amp;","&amp;Q14&amp;","&amp;R14&amp;","&amp;S14&amp;","&amp;T14&amp;","&amp;U14&amp;","&amp;V14&amp;","&amp;W14&amp;","&amp;X14&amp;","&amp;Y14&amp;","&amp;Z14&amp;","&amp;AA14&amp;","&amp;AB14&amp;","&amp;AC14&amp;","&amp;AD14</f>
        <v>45028,Ayothaya_King's_Hat,Ayothaya King's Hat,4,20,,100,,5,,1,0x000654E2,7,2,256,,0,1,334,{ bonus bStr,1; bonus2 bAddRace,RC_DemiHuman,5; bonus2 bAddRace,RC_Player,5; },{ bonus bStr,1; bonus2 bAddRace,RC_DemiHuman,5; bonus2 bAddRace,RC_Player,5; },{ bonus bStr,1; bonus2 bAddRace,RC_DemiHuman,5; bonus2 bAddRace,RC_Player,5; }</v>
      </c>
    </row>
    <row r="15" spans="1:31" x14ac:dyDescent="0.3">
      <c r="A15" s="10" t="str">
        <f>VLOOKUP(H15,web_archive!D:AB,6,FALSE)</f>
        <v>Armor</v>
      </c>
      <c r="B15" s="10" t="str">
        <f>VLOOKUP(H15,web_archive!D:AB,19,FALSE)</f>
        <v>All Jobs</v>
      </c>
      <c r="C15" s="10" t="str">
        <f>VLOOKUP(H15,web_archive!D:AB,18,FALSE)</f>
        <v>Baby</v>
      </c>
      <c r="D15" s="10" t="str">
        <f>VLOOKUP(H15,web_archive!D:AB,20,FALSE)</f>
        <v>Both (Male and Female)</v>
      </c>
      <c r="E15" s="10" t="str">
        <f>VLOOKUP(H15,web_archive!D:AB,17,FALSE)</f>
        <v>Upper Headgear</v>
      </c>
      <c r="F15" s="38" t="str">
        <f>IF(ISNA(VLOOKUP(H15,tira!B:P,4,FALSE)),"",VLOOKUP(H15,tira!B:P,4,FALSE))</f>
        <v>Adorable Baby Bells. Reduce cast time by 20%.</v>
      </c>
      <c r="G15" s="32" t="s">
        <v>11066</v>
      </c>
      <c r="H15" s="32">
        <v>20501</v>
      </c>
      <c r="I15" s="33">
        <v>45029</v>
      </c>
      <c r="J15" s="31" t="str">
        <f>SUBSTITUTE(K15," ","_")</f>
        <v>Baby_Bells</v>
      </c>
      <c r="K15" s="10" t="str">
        <f>VLOOKUP(H15,web_archive!D:AB,5,FALSE)</f>
        <v>Baby Bells</v>
      </c>
      <c r="L15" s="31">
        <f>VLOOKUP(A15,item_type_codes[],2,FALSE)</f>
        <v>4</v>
      </c>
      <c r="M15" s="10">
        <f>IF(VLOOKUP(H15,web_archive!D:AB,7,FALSE)&gt;0, VLOOKUP(H15,web_archive!D:AB,7,FALSE), "")</f>
        <v>20</v>
      </c>
      <c r="O15" s="10">
        <f>VLOOKUP(H15,web_archive!D:AB,8,FALSE)*10</f>
        <v>500</v>
      </c>
      <c r="P15" s="10" t="str">
        <f>IF(VLOOKUP(H15,web_archive!D:AB,10,FALSE)&gt;0,VLOOKUP(H15,web_archive!D:AB,10,FALSE),"")</f>
        <v/>
      </c>
      <c r="Q15" s="10">
        <f>IF(VLOOKUP(H15,web_archive!D:AB,12,FALSE)&gt;0,VLOOKUP(H15,web_archive!D:AB,12,FALSE),"")</f>
        <v>2</v>
      </c>
      <c r="R15" s="10" t="str">
        <f>IF(VLOOKUP(H15,web_archive!D:AB,11,FALSE)&gt;0,VLOOKUP(H15,web_archive!D:AB,11,FALSE),"")</f>
        <v/>
      </c>
      <c r="S15" s="10">
        <f>IF(VLOOKUP(H15,web_archive!D:AB,13,FALSE)&gt;0,VLOOKUP(H15,web_archive!D:AB,13,FALSE),"")</f>
        <v>1</v>
      </c>
      <c r="T15" s="31" t="str">
        <f>UPPER(VLOOKUP(B15,equipable_hex_codes[],2,FALSE))</f>
        <v>0XFFFFFFFF</v>
      </c>
      <c r="U15" s="5" t="str">
        <f>LOWER(VLOOKUP(C15,class!A:B,2,FALSE))</f>
        <v>4</v>
      </c>
      <c r="V15" s="5" t="str">
        <f>VLOOKUP(D15,gender_codes[#All],2,FALSE)</f>
        <v>2</v>
      </c>
      <c r="W15" s="5">
        <f>VLOOKUP(E15,placement_location[#All],2,FALSE)</f>
        <v>256</v>
      </c>
      <c r="X15" s="10" t="str">
        <f>IF(VLOOKUP(H15,web_archive!D:AB,16,FALSE)&gt;0,VLOOKUP(J15,web_archive!D:AB,16,FALSE),"")</f>
        <v/>
      </c>
      <c r="Y15" s="31">
        <f>IF(VLOOKUP(H15,web_archive!D:AB,15,FALSE)&gt;0,VLOOKUP(H15,web_archive!D:AB,15,FALSE),"")</f>
        <v>1</v>
      </c>
      <c r="Z15" s="31" t="str">
        <f>IF(EXACT(VLOOKUP(H15,web_archive!D:AB,14,FALSE),"Yes"),"1","")</f>
        <v>1</v>
      </c>
      <c r="AA15" s="31">
        <f>IF(EXACT(A15,"Ammo - Bullet"),3,IF(ISNA((VLOOKUP(UPPER(G15),accessoryid_lua[#All],2,FALSE))),"",VLOOKUP(UPPER(G15),accessoryid_lua[#All],2,FALSE)))</f>
        <v>1629</v>
      </c>
      <c r="AB15" s="6" t="str">
        <f>IF(VLOOKUP(H15,web_archive!D:AB,21,FALSE)=0,"{}","{ "&amp;VLOOKUP(H15,web_archive!D:AB,21,FALSE)&amp;" }")</f>
        <v>{ bonus bCastrate,-20; }</v>
      </c>
      <c r="AC15" s="10" t="str">
        <f>IF(VLOOKUP(H15,web_archive!D:AB,22,FALSE)=0,"{}","{ "&amp;VLOOKUP(H15,web_archive!D:AB,22,FALSE)&amp;" }")</f>
        <v>{}</v>
      </c>
      <c r="AD15" s="10" t="str">
        <f>IF(VLOOKUP(H15,web_archive!D:AB,23,FALSE)=0,"{}","{ "&amp;VLOOKUP(H15,web_archive!D:AB,23,FALSE)&amp;" }")</f>
        <v>{}</v>
      </c>
      <c r="AE15" s="7" t="str">
        <f>I15&amp;","&amp;J15&amp;","&amp;K15&amp;","&amp;L15&amp;","&amp;M15&amp;","&amp;N15&amp;","&amp;O15&amp;","&amp;P15&amp;","&amp;Q15&amp;","&amp;R15&amp;","&amp;S15&amp;","&amp;T15&amp;","&amp;U15&amp;","&amp;V15&amp;","&amp;W15&amp;","&amp;X15&amp;","&amp;Y15&amp;","&amp;Z15&amp;","&amp;AA15&amp;","&amp;AB15&amp;","&amp;AC15&amp;","&amp;AD15</f>
        <v>45029,Baby_Bells,Baby Bells,4,20,,500,,2,,1,0XFFFFFFFF,4,2,256,,1,1,1629,{ bonus bCastrate,-20; },{},{}</v>
      </c>
    </row>
    <row r="16" spans="1:31" x14ac:dyDescent="0.3">
      <c r="A16" s="10" t="str">
        <f>VLOOKUP(H16,web_archive!D:AB,6,FALSE)</f>
        <v>Armor</v>
      </c>
      <c r="B16" s="10" t="str">
        <f>VLOOKUP(H16,web_archive!D:AB,19,FALSE)</f>
        <v>Novice / Swordman / Mage / Archer / Acolyte / Merchant / Thief</v>
      </c>
      <c r="C16" s="10" t="str">
        <f>VLOOKUP(H16,web_archive!D:AB,18,FALSE)</f>
        <v>Normal / Baby</v>
      </c>
      <c r="D16" s="10" t="str">
        <f>VLOOKUP(H16,web_archive!D:AB,20,FALSE)</f>
        <v>Both (Male and Female)</v>
      </c>
      <c r="E16" s="10" t="str">
        <f>VLOOKUP(H16,web_archive!D:AB,17,FALSE)</f>
        <v>Lower Headgear</v>
      </c>
      <c r="F16" s="38" t="str">
        <f>IF(ISNA(VLOOKUP(H16,tira!B:P,4,FALSE)),"",VLOOKUP(H16,tira!B:P,4,FALSE))</f>
        <v>A backpack that will help you during the first steps of your journey. 60% chance to gain 1~1000 zeny when killing a monster. 70% chance of finding Orange Potion when killing a monster.</v>
      </c>
      <c r="G16" s="32" t="s">
        <v>11067</v>
      </c>
      <c r="H16" s="32">
        <v>29502</v>
      </c>
      <c r="I16" s="33">
        <v>45030</v>
      </c>
      <c r="J16" s="31" t="str">
        <f>SUBSTITUTE(K16," ","_")</f>
        <v>Essential_Backpack</v>
      </c>
      <c r="K16" s="10" t="str">
        <f>VLOOKUP(H16,web_archive!D:AB,5,FALSE)</f>
        <v>Essential Backpack</v>
      </c>
      <c r="L16" s="31">
        <f>VLOOKUP(A16,item_type_codes[],2,FALSE)</f>
        <v>4</v>
      </c>
      <c r="M16" s="10" t="str">
        <f>IF(VLOOKUP(H16,web_archive!D:AB,7,FALSE)&gt;0, VLOOKUP(H16,web_archive!D:AB,7,FALSE), "")</f>
        <v/>
      </c>
      <c r="O16" s="10">
        <f>VLOOKUP(H16,web_archive!D:AB,8,FALSE)*10</f>
        <v>20</v>
      </c>
      <c r="P16" s="10" t="str">
        <f>IF(VLOOKUP(H16,web_archive!D:AB,10,FALSE)&gt;0,VLOOKUP(H16,web_archive!D:AB,10,FALSE),"")</f>
        <v/>
      </c>
      <c r="Q16" s="10">
        <f>IF(VLOOKUP(H16,web_archive!D:AB,12,FALSE)&gt;0,VLOOKUP(H16,web_archive!D:AB,12,FALSE),"")</f>
        <v>3</v>
      </c>
      <c r="R16" s="10" t="str">
        <f>IF(VLOOKUP(H16,web_archive!D:AB,11,FALSE)&gt;0,VLOOKUP(H16,web_archive!D:AB,11,FALSE),"")</f>
        <v/>
      </c>
      <c r="S16" s="10" t="str">
        <f>IF(VLOOKUP(H16,web_archive!D:AB,13,FALSE)&gt;0,VLOOKUP(H16,web_archive!D:AB,13,FALSE),"")</f>
        <v/>
      </c>
      <c r="T16" s="31" t="str">
        <f>UPPER(VLOOKUP(B16,equipable_hex_codes[],2,FALSE))</f>
        <v>0X0000007F</v>
      </c>
      <c r="U16" s="5" t="str">
        <f>LOWER(VLOOKUP(C16,class!A:B,2,FALSE))</f>
        <v/>
      </c>
      <c r="V16" s="5" t="str">
        <f>VLOOKUP(D16,gender_codes[#All],2,FALSE)</f>
        <v>2</v>
      </c>
      <c r="W16" s="5">
        <f>VLOOKUP(E16,placement_location[#All],2,FALSE)</f>
        <v>1</v>
      </c>
      <c r="X16" s="10" t="str">
        <f>IF(VLOOKUP(H16,web_archive!D:AB,16,FALSE)&gt;0,VLOOKUP(J16,web_archive!D:AB,16,FALSE),"")</f>
        <v/>
      </c>
      <c r="Y16" s="31">
        <f>IF(VLOOKUP(H16,web_archive!D:AB,15,FALSE)&gt;0,VLOOKUP(H16,web_archive!D:AB,15,FALSE),"")</f>
        <v>1</v>
      </c>
      <c r="Z16" s="31" t="str">
        <f>IF(EXACT(VLOOKUP(H16,web_archive!D:AB,14,FALSE),"Yes"),"1","")</f>
        <v/>
      </c>
      <c r="AA16" s="31">
        <f>IF(EXACT(A16,"Ammo - Bullet"),3,IF(ISNA((VLOOKUP(UPPER(G16),accessoryid_lua[#All],2,FALSE))),"",VLOOKUP(UPPER(G16),accessoryid_lua[#All],2,FALSE)))</f>
        <v>1630</v>
      </c>
      <c r="AB16" s="6" t="str">
        <f>IF(VLOOKUP(H16,web_archive!D:AB,21,FALSE)=0,"{}","{ "&amp;VLOOKUP(H16,web_archive!D:AB,21,FALSE)&amp;" }")</f>
        <v>{ bonus2 bAddMonsterDropItem,502,70; bonus2 bGetZenyNum,1000,60; }</v>
      </c>
      <c r="AC16" s="10" t="str">
        <f>IF(VLOOKUP(H16,web_archive!D:AB,22,FALSE)=0,"{}","{ "&amp;VLOOKUP(H16,web_archive!D:AB,22,FALSE)&amp;" }")</f>
        <v>{}</v>
      </c>
      <c r="AD16" s="10" t="str">
        <f>IF(VLOOKUP(H16,web_archive!D:AB,23,FALSE)=0,"{}","{ "&amp;VLOOKUP(H16,web_archive!D:AB,23,FALSE)&amp;" }")</f>
        <v>{}</v>
      </c>
      <c r="AE16" s="7" t="str">
        <f>I16&amp;","&amp;J16&amp;","&amp;K16&amp;","&amp;L16&amp;","&amp;M16&amp;","&amp;N16&amp;","&amp;O16&amp;","&amp;P16&amp;","&amp;Q16&amp;","&amp;R16&amp;","&amp;S16&amp;","&amp;T16&amp;","&amp;U16&amp;","&amp;V16&amp;","&amp;W16&amp;","&amp;X16&amp;","&amp;Y16&amp;","&amp;Z16&amp;","&amp;AA16&amp;","&amp;AB16&amp;","&amp;AC16&amp;","&amp;AD16</f>
        <v>45030,Essential_Backpack,Essential Backpack,4,,,20,,3,,,0X0000007F,,2,1,,1,,1630,{ bonus2 bAddMonsterDropItem,502,70; bonus2 bGetZenyNum,1000,60; },{},{}</v>
      </c>
    </row>
    <row r="17" spans="1:31" x14ac:dyDescent="0.3">
      <c r="A17" s="10" t="str">
        <f>VLOOKUP(H17,web_archive!D:AB,6,FALSE)</f>
        <v>Armor</v>
      </c>
      <c r="B17" s="10" t="str">
        <f>VLOOKUP(H17,web_archive!D:AB,19,FALSE)</f>
        <v>All Jobs</v>
      </c>
      <c r="C17" s="10" t="str">
        <f>VLOOKUP(H17,web_archive!D:AB,18,FALSE)</f>
        <v>Normal / Upper / Baby</v>
      </c>
      <c r="D17" s="10" t="str">
        <f>VLOOKUP(H17,web_archive!D:AB,20,FALSE)</f>
        <v>Both (Male and Female)</v>
      </c>
      <c r="E17" s="10" t="str">
        <f>VLOOKUP(H17,web_archive!D:AB,17,FALSE)</f>
        <v>Lower Headgear</v>
      </c>
      <c r="F17" s="38" t="str">
        <f>IF(ISNA(VLOOKUP(H17,tira!B:P,4,FALSE)),"",VLOOKUP(H17,tira!B:P,4,FALSE))</f>
        <v>Bzz bzz, these wings make you look like a bee. All stats +2.</v>
      </c>
      <c r="G17" s="32" t="s">
        <v>30284</v>
      </c>
      <c r="H17" s="32">
        <v>20003</v>
      </c>
      <c r="I17" s="33">
        <v>45046</v>
      </c>
      <c r="J17" s="31" t="str">
        <f>SUBSTITUTE(K17," ","_")</f>
        <v>Bee_Wings</v>
      </c>
      <c r="K17" s="10" t="str">
        <f>VLOOKUP(H17,web_archive!D:AB,5,FALSE)</f>
        <v>Bee Wings</v>
      </c>
      <c r="L17" s="31">
        <f>VLOOKUP(A17,item_type_codes[],2,FALSE)</f>
        <v>4</v>
      </c>
      <c r="M17" s="10">
        <f>IF(VLOOKUP(H17,web_archive!D:AB,7,FALSE)&gt;0, VLOOKUP(H17,web_archive!D:AB,7,FALSE), "")</f>
        <v>20</v>
      </c>
      <c r="O17" s="10">
        <f>VLOOKUP(H17,web_archive!D:AB,8,FALSE)*10</f>
        <v>500</v>
      </c>
      <c r="P17" s="10" t="str">
        <f>IF(VLOOKUP(H17,web_archive!D:AB,10,FALSE)&gt;0,VLOOKUP(H17,web_archive!D:AB,10,FALSE),"")</f>
        <v/>
      </c>
      <c r="Q17" s="10">
        <f>IF(VLOOKUP(H17,web_archive!D:AB,12,FALSE)&gt;0,VLOOKUP(H17,web_archive!D:AB,12,FALSE),"")</f>
        <v>1</v>
      </c>
      <c r="R17" s="10" t="str">
        <f>IF(VLOOKUP(H17,web_archive!D:AB,11,FALSE)&gt;0,VLOOKUP(H17,web_archive!D:AB,11,FALSE),"")</f>
        <v/>
      </c>
      <c r="S17" s="10">
        <f>IF(VLOOKUP(H17,web_archive!D:AB,13,FALSE)&gt;0,VLOOKUP(H17,web_archive!D:AB,13,FALSE),"")</f>
        <v>1</v>
      </c>
      <c r="T17" s="31" t="str">
        <f>UPPER(VLOOKUP(B17,equipable_hex_codes[],2,FALSE))</f>
        <v>0XFFFFFFFF</v>
      </c>
      <c r="U17" s="5" t="str">
        <f>LOWER(VLOOKUP(C17,class!A:B,2,FALSE))</f>
        <v>63</v>
      </c>
      <c r="V17" s="5" t="str">
        <f>VLOOKUP(D17,gender_codes[#All],2,FALSE)</f>
        <v>2</v>
      </c>
      <c r="W17" s="5">
        <f>VLOOKUP(E17,placement_location[#All],2,FALSE)</f>
        <v>1</v>
      </c>
      <c r="X17" s="10" t="str">
        <f>IF(VLOOKUP(H17,web_archive!D:AB,16,FALSE)&gt;0,VLOOKUP(J17,web_archive!D:AB,16,FALSE),"")</f>
        <v/>
      </c>
      <c r="Y17" s="31">
        <f>IF(VLOOKUP(H17,web_archive!D:AB,15,FALSE)&gt;0,VLOOKUP(H17,web_archive!D:AB,15,FALSE),"")</f>
        <v>75</v>
      </c>
      <c r="Z17" s="31" t="str">
        <f>IF(EXACT(VLOOKUP(H17,web_archive!D:AB,14,FALSE),"Yes"),"1","")</f>
        <v/>
      </c>
      <c r="AA17" s="31">
        <f>IF(EXACT(A17,"Ammo - Bullet"),3,IF(ISNA((VLOOKUP(UPPER(G17),accessoryid_lua[#All],2,FALSE))),"",VLOOKUP(UPPER(G17),accessoryid_lua[#All],2,FALSE)))</f>
        <v>1646</v>
      </c>
      <c r="AB17" s="6" t="str">
        <f>IF(VLOOKUP(H17,web_archive!D:AB,21,FALSE)=0,"{}","{ "&amp;VLOOKUP(H17,web_archive!D:AB,21,FALSE)&amp;" }")</f>
        <v>{ bonus bAllStats,2; }</v>
      </c>
      <c r="AC17" s="10" t="str">
        <f>IF(VLOOKUP(H17,web_archive!D:AB,22,FALSE)=0,"{}","{ "&amp;VLOOKUP(H17,web_archive!D:AB,22,FALSE)&amp;" }")</f>
        <v>{}</v>
      </c>
      <c r="AD17" s="10" t="str">
        <f>IF(VLOOKUP(H17,web_archive!D:AB,23,FALSE)=0,"{}","{ "&amp;VLOOKUP(H17,web_archive!D:AB,23,FALSE)&amp;" }")</f>
        <v>{}</v>
      </c>
      <c r="AE17" s="7" t="str">
        <f>I17&amp;","&amp;J17&amp;","&amp;K17&amp;","&amp;L17&amp;","&amp;M17&amp;","&amp;N17&amp;","&amp;O17&amp;","&amp;P17&amp;","&amp;Q17&amp;","&amp;R17&amp;","&amp;S17&amp;","&amp;T17&amp;","&amp;U17&amp;","&amp;V17&amp;","&amp;W17&amp;","&amp;X17&amp;","&amp;Y17&amp;","&amp;Z17&amp;","&amp;AA17&amp;","&amp;AB17&amp;","&amp;AC17&amp;","&amp;AD17</f>
        <v>45046,Bee_Wings,Bee Wings,4,20,,500,,1,,1,0XFFFFFFFF,63,2,1,,75,,1646,{ bonus bAllStats,2; },{},{}</v>
      </c>
    </row>
    <row r="18" spans="1:31" x14ac:dyDescent="0.3">
      <c r="A18" s="10" t="str">
        <f>VLOOKUP(H18,web_archive!D:AB,6,FALSE)</f>
        <v>Armor</v>
      </c>
      <c r="B18" s="10" t="str">
        <f>VLOOKUP(H18,web_archive!D:AB,19,FALSE)</f>
        <v>All Jobs</v>
      </c>
      <c r="C18" s="10" t="str">
        <f>VLOOKUP(H18,web_archive!D:AB,18,FALSE)</f>
        <v>Normal / Upper / Baby</v>
      </c>
      <c r="D18" s="10" t="str">
        <f>VLOOKUP(H18,web_archive!D:AB,20,FALSE)</f>
        <v>Both (Male and Female)</v>
      </c>
      <c r="E18" s="10" t="str">
        <f>VLOOKUP(H18,web_archive!D:AB,17,FALSE)</f>
        <v>Upper Headgear</v>
      </c>
      <c r="F18" s="38" t="str">
        <f>IF(ISNA(VLOOKUP(H18,tira!B:P,4,FALSE)),"",VLOOKUP(H18,tira!B:P,4,FALSE))</f>
        <v>Bells of Harem.</v>
      </c>
      <c r="G18" s="32" t="s">
        <v>11083</v>
      </c>
      <c r="H18" s="32">
        <v>20125</v>
      </c>
      <c r="I18" s="33">
        <v>45047</v>
      </c>
      <c r="J18" s="31" t="str">
        <f>SUBSTITUTE(K18," ","_")</f>
        <v>Bells_of_Harem</v>
      </c>
      <c r="K18" s="10" t="str">
        <f>VLOOKUP(H18,web_archive!D:AB,5,FALSE)</f>
        <v>Bells of Harem</v>
      </c>
      <c r="L18" s="31">
        <f>VLOOKUP(A18,item_type_codes[],2,FALSE)</f>
        <v>4</v>
      </c>
      <c r="M18" s="10">
        <f>IF(VLOOKUP(H18,web_archive!D:AB,7,FALSE)&gt;0, VLOOKUP(H18,web_archive!D:AB,7,FALSE), "")</f>
        <v>20</v>
      </c>
      <c r="O18" s="10">
        <f>VLOOKUP(H18,web_archive!D:AB,8,FALSE)*10</f>
        <v>500</v>
      </c>
      <c r="P18" s="10" t="str">
        <f>IF(VLOOKUP(H18,web_archive!D:AB,10,FALSE)&gt;0,VLOOKUP(H18,web_archive!D:AB,10,FALSE),"")</f>
        <v/>
      </c>
      <c r="Q18" s="10">
        <f>IF(VLOOKUP(H18,web_archive!D:AB,12,FALSE)&gt;0,VLOOKUP(H18,web_archive!D:AB,12,FALSE),"")</f>
        <v>2</v>
      </c>
      <c r="R18" s="10" t="str">
        <f>IF(VLOOKUP(H18,web_archive!D:AB,11,FALSE)&gt;0,VLOOKUP(H18,web_archive!D:AB,11,FALSE),"")</f>
        <v/>
      </c>
      <c r="S18" s="10">
        <f>IF(VLOOKUP(H18,web_archive!D:AB,13,FALSE)&gt;0,VLOOKUP(H18,web_archive!D:AB,13,FALSE),"")</f>
        <v>1</v>
      </c>
      <c r="T18" s="31" t="str">
        <f>UPPER(VLOOKUP(B18,equipable_hex_codes[],2,FALSE))</f>
        <v>0XFFFFFFFF</v>
      </c>
      <c r="U18" s="5" t="str">
        <f>LOWER(VLOOKUP(C18,class!A:B,2,FALSE))</f>
        <v>63</v>
      </c>
      <c r="V18" s="5" t="str">
        <f>VLOOKUP(D18,gender_codes[#All],2,FALSE)</f>
        <v>2</v>
      </c>
      <c r="W18" s="5">
        <f>VLOOKUP(E18,placement_location[#All],2,FALSE)</f>
        <v>256</v>
      </c>
      <c r="X18" s="10" t="str">
        <f>IF(VLOOKUP(H18,web_archive!D:AB,16,FALSE)&gt;0,VLOOKUP(J18,web_archive!D:AB,16,FALSE),"")</f>
        <v/>
      </c>
      <c r="Y18" s="31">
        <f>IF(VLOOKUP(H18,web_archive!D:AB,15,FALSE)&gt;0,VLOOKUP(H18,web_archive!D:AB,15,FALSE),"")</f>
        <v>1</v>
      </c>
      <c r="Z18" s="31" t="str">
        <f>IF(EXACT(VLOOKUP(H18,web_archive!D:AB,14,FALSE),"Yes"),"1","")</f>
        <v>1</v>
      </c>
      <c r="AA18" s="31">
        <f>IF(EXACT(A18,"Ammo - Bullet"),3,IF(ISNA((VLOOKUP(UPPER(G18),accessoryid_lua[#All],2,FALSE))),"",VLOOKUP(UPPER(G18),accessoryid_lua[#All],2,FALSE)))</f>
        <v>1647</v>
      </c>
      <c r="AB18" s="6" t="str">
        <f>IF(VLOOKUP(H18,web_archive!D:AB,21,FALSE)=0,"{}","{ "&amp;VLOOKUP(H18,web_archive!D:AB,21,FALSE)&amp;" }")</f>
        <v>{}</v>
      </c>
      <c r="AC18" s="10" t="str">
        <f>IF(VLOOKUP(H18,web_archive!D:AB,22,FALSE)=0,"{}","{ "&amp;VLOOKUP(H18,web_archive!D:AB,22,FALSE)&amp;" }")</f>
        <v>{}</v>
      </c>
      <c r="AD18" s="10" t="str">
        <f>IF(VLOOKUP(H18,web_archive!D:AB,23,FALSE)=0,"{}","{ "&amp;VLOOKUP(H18,web_archive!D:AB,23,FALSE)&amp;" }")</f>
        <v>{}</v>
      </c>
      <c r="AE18" s="7" t="str">
        <f>I18&amp;","&amp;J18&amp;","&amp;K18&amp;","&amp;L18&amp;","&amp;M18&amp;","&amp;N18&amp;","&amp;O18&amp;","&amp;P18&amp;","&amp;Q18&amp;","&amp;R18&amp;","&amp;S18&amp;","&amp;T18&amp;","&amp;U18&amp;","&amp;V18&amp;","&amp;W18&amp;","&amp;X18&amp;","&amp;Y18&amp;","&amp;Z18&amp;","&amp;AA18&amp;","&amp;AB18&amp;","&amp;AC18&amp;","&amp;AD18</f>
        <v>45047,Bells_of_Harem,Bells of Harem,4,20,,500,,2,,1,0XFFFFFFFF,63,2,256,,1,1,1647,{},{},{}</v>
      </c>
    </row>
    <row r="19" spans="1:31" x14ac:dyDescent="0.3">
      <c r="A19" s="10" t="str">
        <f>VLOOKUP(H19,web_archive!D:AB,6,FALSE)</f>
        <v>Armor</v>
      </c>
      <c r="B19" s="10" t="str">
        <f>VLOOKUP(H19,web_archive!D:AB,19,FALSE)</f>
        <v>All Jobs</v>
      </c>
      <c r="C19" s="10" t="str">
        <f>VLOOKUP(H19,web_archive!D:AB,18,FALSE)</f>
        <v>Normal / Upper / Baby</v>
      </c>
      <c r="D19" s="10" t="str">
        <f>VLOOKUP(H19,web_archive!D:AB,20,FALSE)</f>
        <v>Both (Male and Female)</v>
      </c>
      <c r="E19" s="10" t="str">
        <f>VLOOKUP(H19,web_archive!D:AB,17,FALSE)</f>
        <v>Upper Headgear</v>
      </c>
      <c r="F19" s="38" t="str">
        <f>IF(ISNA(VLOOKUP(H19,tira!B:P,4,FALSE)),"",VLOOKUP(H19,tira!B:P,4,FALSE))</f>
        <v>Big Back Ribbon.</v>
      </c>
      <c r="G19" s="32" t="s">
        <v>11093</v>
      </c>
      <c r="H19" s="32">
        <v>20134</v>
      </c>
      <c r="I19" s="33">
        <v>45057</v>
      </c>
      <c r="J19" s="31" t="str">
        <f>SUBSTITUTE(K19," ","_")</f>
        <v>Big_Back_Ribbon</v>
      </c>
      <c r="K19" s="10" t="str">
        <f>VLOOKUP(H19,web_archive!D:AB,5,FALSE)</f>
        <v>Big Back Ribbon</v>
      </c>
      <c r="L19" s="31">
        <f>VLOOKUP(A19,item_type_codes[],2,FALSE)</f>
        <v>4</v>
      </c>
      <c r="M19" s="10">
        <f>IF(VLOOKUP(H19,web_archive!D:AB,7,FALSE)&gt;0, VLOOKUP(H19,web_archive!D:AB,7,FALSE), "")</f>
        <v>20</v>
      </c>
      <c r="O19" s="10">
        <f>VLOOKUP(H19,web_archive!D:AB,8,FALSE)*10</f>
        <v>500</v>
      </c>
      <c r="P19" s="10" t="str">
        <f>IF(VLOOKUP(H19,web_archive!D:AB,10,FALSE)&gt;0,VLOOKUP(H19,web_archive!D:AB,10,FALSE),"")</f>
        <v/>
      </c>
      <c r="Q19" s="10">
        <f>IF(VLOOKUP(H19,web_archive!D:AB,12,FALSE)&gt;0,VLOOKUP(H19,web_archive!D:AB,12,FALSE),"")</f>
        <v>2</v>
      </c>
      <c r="R19" s="10" t="str">
        <f>IF(VLOOKUP(H19,web_archive!D:AB,11,FALSE)&gt;0,VLOOKUP(H19,web_archive!D:AB,11,FALSE),"")</f>
        <v/>
      </c>
      <c r="S19" s="10">
        <f>IF(VLOOKUP(H19,web_archive!D:AB,13,FALSE)&gt;0,VLOOKUP(H19,web_archive!D:AB,13,FALSE),"")</f>
        <v>1</v>
      </c>
      <c r="T19" s="31" t="str">
        <f>UPPER(VLOOKUP(B19,equipable_hex_codes[],2,FALSE))</f>
        <v>0XFFFFFFFF</v>
      </c>
      <c r="U19" s="5" t="str">
        <f>LOWER(VLOOKUP(C19,class!A:B,2,FALSE))</f>
        <v>63</v>
      </c>
      <c r="V19" s="5" t="str">
        <f>VLOOKUP(D19,gender_codes[#All],2,FALSE)</f>
        <v>2</v>
      </c>
      <c r="W19" s="5">
        <f>VLOOKUP(E19,placement_location[#All],2,FALSE)</f>
        <v>256</v>
      </c>
      <c r="X19" s="10" t="str">
        <f>IF(VLOOKUP(H19,web_archive!D:AB,16,FALSE)&gt;0,VLOOKUP(J19,web_archive!D:AB,16,FALSE),"")</f>
        <v/>
      </c>
      <c r="Y19" s="31">
        <f>IF(VLOOKUP(H19,web_archive!D:AB,15,FALSE)&gt;0,VLOOKUP(H19,web_archive!D:AB,15,FALSE),"")</f>
        <v>1</v>
      </c>
      <c r="Z19" s="31" t="str">
        <f>IF(EXACT(VLOOKUP(H19,web_archive!D:AB,14,FALSE),"Yes"),"1","")</f>
        <v>1</v>
      </c>
      <c r="AA19" s="31">
        <f>IF(EXACT(A19,"Ammo - Bullet"),3,IF(ISNA((VLOOKUP(UPPER(G19),accessoryid_lua[#All],2,FALSE))),"",VLOOKUP(UPPER(G19),accessoryid_lua[#All],2,FALSE)))</f>
        <v>1657</v>
      </c>
      <c r="AB19" s="6" t="str">
        <f>IF(VLOOKUP(H19,web_archive!D:AB,21,FALSE)=0,"{}","{ "&amp;VLOOKUP(H19,web_archive!D:AB,21,FALSE)&amp;" }")</f>
        <v>{}</v>
      </c>
      <c r="AC19" s="10" t="str">
        <f>IF(VLOOKUP(H19,web_archive!D:AB,22,FALSE)=0,"{}","{ "&amp;VLOOKUP(H19,web_archive!D:AB,22,FALSE)&amp;" }")</f>
        <v>{}</v>
      </c>
      <c r="AD19" s="10" t="str">
        <f>IF(VLOOKUP(H19,web_archive!D:AB,23,FALSE)=0,"{}","{ "&amp;VLOOKUP(H19,web_archive!D:AB,23,FALSE)&amp;" }")</f>
        <v>{}</v>
      </c>
      <c r="AE19" s="7" t="str">
        <f>I19&amp;","&amp;J19&amp;","&amp;K19&amp;","&amp;L19&amp;","&amp;M19&amp;","&amp;N19&amp;","&amp;O19&amp;","&amp;P19&amp;","&amp;Q19&amp;","&amp;R19&amp;","&amp;S19&amp;","&amp;T19&amp;","&amp;U19&amp;","&amp;V19&amp;","&amp;W19&amp;","&amp;X19&amp;","&amp;Y19&amp;","&amp;Z19&amp;","&amp;AA19&amp;","&amp;AB19&amp;","&amp;AC19&amp;","&amp;AD19</f>
        <v>45057,Big_Back_Ribbon,Big Back Ribbon,4,20,,500,,2,,1,0XFFFFFFFF,63,2,256,,1,1,1657,{},{},{}</v>
      </c>
    </row>
    <row r="20" spans="1:31" x14ac:dyDescent="0.3">
      <c r="A20" s="10" t="str">
        <f>VLOOKUP(H20,web_archive!D:AB,6,FALSE)</f>
        <v>Armor</v>
      </c>
      <c r="B20" s="10" t="str">
        <f>VLOOKUP(H20,web_archive!D:AB,19,FALSE)</f>
        <v>All Jobs</v>
      </c>
      <c r="C20" s="10" t="str">
        <f>VLOOKUP(H20,web_archive!D:AB,18,FALSE)</f>
        <v>Normal / Upper / Baby</v>
      </c>
      <c r="D20" s="10" t="str">
        <f>VLOOKUP(H20,web_archive!D:AB,20,FALSE)</f>
        <v>Both (Male and Female)</v>
      </c>
      <c r="E20" s="10" t="str">
        <f>VLOOKUP(H20,web_archive!D:AB,17,FALSE)</f>
        <v>Lower Headgear</v>
      </c>
      <c r="F20" s="38" t="str">
        <f>IF(ISNA(VLOOKUP(H20,tira!B:P,4,FALSE)),"",VLOOKUP(H20,tira!B:P,4,FALSE))</f>
        <v>A ghastly aura that surrounds the vengeful spirits that haunt Lighthalzen's Somatology Laboratory.</v>
      </c>
      <c r="G20" s="32" t="s">
        <v>11094</v>
      </c>
      <c r="H20" s="32">
        <v>20764</v>
      </c>
      <c r="I20" s="33">
        <v>45058</v>
      </c>
      <c r="J20" s="31" t="str">
        <f>SUBSTITUTE(K20," ","_")</f>
        <v>Bio_Aura</v>
      </c>
      <c r="K20" s="10" t="str">
        <f>VLOOKUP(H20,web_archive!D:AB,5,FALSE)</f>
        <v>Bio Aura</v>
      </c>
      <c r="L20" s="31">
        <f>VLOOKUP(A20,item_type_codes[],2,FALSE)</f>
        <v>4</v>
      </c>
      <c r="M20" s="10">
        <f>IF(VLOOKUP(H20,web_archive!D:AB,7,FALSE)&gt;0, VLOOKUP(H20,web_archive!D:AB,7,FALSE), "")</f>
        <v>20</v>
      </c>
      <c r="O20" s="10">
        <f>VLOOKUP(H20,web_archive!D:AB,8,FALSE)*10</f>
        <v>100</v>
      </c>
      <c r="P20" s="10" t="str">
        <f>IF(VLOOKUP(H20,web_archive!D:AB,10,FALSE)&gt;0,VLOOKUP(H20,web_archive!D:AB,10,FALSE),"")</f>
        <v/>
      </c>
      <c r="Q20" s="10">
        <f>IF(VLOOKUP(H20,web_archive!D:AB,12,FALSE)&gt;0,VLOOKUP(H20,web_archive!D:AB,12,FALSE),"")</f>
        <v>2</v>
      </c>
      <c r="R20" s="10" t="str">
        <f>IF(VLOOKUP(H20,web_archive!D:AB,11,FALSE)&gt;0,VLOOKUP(H20,web_archive!D:AB,11,FALSE),"")</f>
        <v/>
      </c>
      <c r="S20" s="10">
        <f>IF(VLOOKUP(H20,web_archive!D:AB,13,FALSE)&gt;0,VLOOKUP(H20,web_archive!D:AB,13,FALSE),"")</f>
        <v>1</v>
      </c>
      <c r="T20" s="31" t="str">
        <f>UPPER(VLOOKUP(B20,equipable_hex_codes[],2,FALSE))</f>
        <v>0XFFFFFFFF</v>
      </c>
      <c r="U20" s="5" t="str">
        <f>LOWER(VLOOKUP(C20,class!A:B,2,FALSE))</f>
        <v>63</v>
      </c>
      <c r="V20" s="5" t="str">
        <f>VLOOKUP(D20,gender_codes[#All],2,FALSE)</f>
        <v>2</v>
      </c>
      <c r="W20" s="5">
        <f>VLOOKUP(E20,placement_location[#All],2,FALSE)</f>
        <v>1</v>
      </c>
      <c r="X20" s="10" t="str">
        <f>IF(VLOOKUP(H20,web_archive!D:AB,16,FALSE)&gt;0,VLOOKUP(J20,web_archive!D:AB,16,FALSE),"")</f>
        <v/>
      </c>
      <c r="Y20" s="31" t="str">
        <f>IF(VLOOKUP(H20,web_archive!D:AB,15,FALSE)&gt;0,VLOOKUP(H20,web_archive!D:AB,15,FALSE),"")</f>
        <v/>
      </c>
      <c r="Z20" s="31" t="str">
        <f>IF(EXACT(VLOOKUP(H20,web_archive!D:AB,14,FALSE),"Yes"),"1","")</f>
        <v/>
      </c>
      <c r="AA20" s="31">
        <f>IF(EXACT(A20,"Ammo - Bullet"),3,IF(ISNA((VLOOKUP(UPPER(G20),accessoryid_lua[#All],2,FALSE))),"",VLOOKUP(UPPER(G20),accessoryid_lua[#All],2,FALSE)))</f>
        <v>1658</v>
      </c>
      <c r="AB20" s="6" t="str">
        <f>IF(VLOOKUP(H20,web_archive!D:AB,21,FALSE)=0,"{}","{ "&amp;VLOOKUP(H20,web_archive!D:AB,21,FALSE)&amp;" }")</f>
        <v>{}</v>
      </c>
      <c r="AC20" s="10" t="str">
        <f>IF(VLOOKUP(H20,web_archive!D:AB,22,FALSE)=0,"{}","{ "&amp;VLOOKUP(H20,web_archive!D:AB,22,FALSE)&amp;" }")</f>
        <v>{}</v>
      </c>
      <c r="AD20" s="10" t="str">
        <f>IF(VLOOKUP(H20,web_archive!D:AB,23,FALSE)=0,"{}","{ "&amp;VLOOKUP(H20,web_archive!D:AB,23,FALSE)&amp;" }")</f>
        <v>{}</v>
      </c>
      <c r="AE20" s="7" t="str">
        <f>I20&amp;","&amp;J20&amp;","&amp;K20&amp;","&amp;L20&amp;","&amp;M20&amp;","&amp;N20&amp;","&amp;O20&amp;","&amp;P20&amp;","&amp;Q20&amp;","&amp;R20&amp;","&amp;S20&amp;","&amp;T20&amp;","&amp;U20&amp;","&amp;V20&amp;","&amp;W20&amp;","&amp;X20&amp;","&amp;Y20&amp;","&amp;Z20&amp;","&amp;AA20&amp;","&amp;AB20&amp;","&amp;AC20&amp;","&amp;AD20</f>
        <v>45058,Bio_Aura,Bio Aura,4,20,,100,,2,,1,0XFFFFFFFF,63,2,1,,,,1658,{},{},{}</v>
      </c>
    </row>
    <row r="21" spans="1:31" x14ac:dyDescent="0.3">
      <c r="A21" s="10" t="str">
        <f>VLOOKUP(H21,web_archive!D:AB,6,FALSE)</f>
        <v>Armor</v>
      </c>
      <c r="B21" s="10" t="str">
        <f>VLOOKUP(H21,web_archive!D:AB,19,FALSE)</f>
        <v>All Jobs</v>
      </c>
      <c r="C21" s="10" t="str">
        <f>VLOOKUP(H21,web_archive!D:AB,18,FALSE)</f>
        <v>Normal / Upper / Baby</v>
      </c>
      <c r="D21" s="10" t="str">
        <f>VLOOKUP(H21,web_archive!D:AB,20,FALSE)</f>
        <v>Both (Male and Female)</v>
      </c>
      <c r="E21" s="10" t="str">
        <f>VLOOKUP(H21,web_archive!D:AB,17,FALSE)</f>
        <v>Lower Headgear</v>
      </c>
      <c r="F21" s="38" t="str">
        <f>IF(ISNA(VLOOKUP(H21,tira!B:P,4,FALSE)),"",VLOOKUP(H21,tira!B:P,4,FALSE))</f>
        <v>Black colored butterfly wings.</v>
      </c>
      <c r="G21" s="32" t="s">
        <v>11097</v>
      </c>
      <c r="H21" s="32">
        <v>20734</v>
      </c>
      <c r="I21" s="33">
        <v>45061</v>
      </c>
      <c r="J21" s="31" t="str">
        <f>SUBSTITUTE(K21," ","_")</f>
        <v>Black_Butterfly_Wings</v>
      </c>
      <c r="K21" s="10" t="str">
        <f>VLOOKUP(H21,web_archive!D:AB,5,FALSE)</f>
        <v>Black Butterfly Wings</v>
      </c>
      <c r="L21" s="31">
        <f>VLOOKUP(A21,item_type_codes[],2,FALSE)</f>
        <v>4</v>
      </c>
      <c r="M21" s="10">
        <f>IF(VLOOKUP(H21,web_archive!D:AB,7,FALSE)&gt;0, VLOOKUP(H21,web_archive!D:AB,7,FALSE), "")</f>
        <v>20</v>
      </c>
      <c r="O21" s="10">
        <f>VLOOKUP(H21,web_archive!D:AB,8,FALSE)*10</f>
        <v>500</v>
      </c>
      <c r="P21" s="10" t="str">
        <f>IF(VLOOKUP(H21,web_archive!D:AB,10,FALSE)&gt;0,VLOOKUP(H21,web_archive!D:AB,10,FALSE),"")</f>
        <v/>
      </c>
      <c r="Q21" s="10">
        <f>IF(VLOOKUP(H21,web_archive!D:AB,12,FALSE)&gt;0,VLOOKUP(H21,web_archive!D:AB,12,FALSE),"")</f>
        <v>1</v>
      </c>
      <c r="R21" s="10" t="str">
        <f>IF(VLOOKUP(H21,web_archive!D:AB,11,FALSE)&gt;0,VLOOKUP(H21,web_archive!D:AB,11,FALSE),"")</f>
        <v/>
      </c>
      <c r="S21" s="10" t="str">
        <f>IF(VLOOKUP(H21,web_archive!D:AB,13,FALSE)&gt;0,VLOOKUP(H21,web_archive!D:AB,13,FALSE),"")</f>
        <v/>
      </c>
      <c r="T21" s="31" t="str">
        <f>UPPER(VLOOKUP(B21,equipable_hex_codes[],2,FALSE))</f>
        <v>0XFFFFFFFF</v>
      </c>
      <c r="U21" s="5" t="str">
        <f>LOWER(VLOOKUP(C21,class!A:B,2,FALSE))</f>
        <v>63</v>
      </c>
      <c r="V21" s="5" t="str">
        <f>VLOOKUP(D21,gender_codes[#All],2,FALSE)</f>
        <v>2</v>
      </c>
      <c r="W21" s="5">
        <f>VLOOKUP(E21,placement_location[#All],2,FALSE)</f>
        <v>1</v>
      </c>
      <c r="X21" s="10" t="str">
        <f>IF(VLOOKUP(H21,web_archive!D:AB,16,FALSE)&gt;0,VLOOKUP(J21,web_archive!D:AB,16,FALSE),"")</f>
        <v/>
      </c>
      <c r="Y21" s="31">
        <f>IF(VLOOKUP(H21,web_archive!D:AB,15,FALSE)&gt;0,VLOOKUP(H21,web_archive!D:AB,15,FALSE),"")</f>
        <v>75</v>
      </c>
      <c r="Z21" s="31" t="str">
        <f>IF(EXACT(VLOOKUP(H21,web_archive!D:AB,14,FALSE),"Yes"),"1","")</f>
        <v/>
      </c>
      <c r="AA21" s="31">
        <f>IF(EXACT(A21,"Ammo - Bullet"),3,IF(ISNA((VLOOKUP(UPPER(G21),accessoryid_lua[#All],2,FALSE))),"",VLOOKUP(UPPER(G21),accessoryid_lua[#All],2,FALSE)))</f>
        <v>1661</v>
      </c>
      <c r="AB21" s="6" t="str">
        <f>IF(VLOOKUP(H21,web_archive!D:AB,21,FALSE)=0,"{}","{ "&amp;VLOOKUP(H21,web_archive!D:AB,21,FALSE)&amp;" }")</f>
        <v>{}</v>
      </c>
      <c r="AC21" s="10" t="str">
        <f>IF(VLOOKUP(H21,web_archive!D:AB,22,FALSE)=0,"{}","{ "&amp;VLOOKUP(H21,web_archive!D:AB,22,FALSE)&amp;" }")</f>
        <v>{}</v>
      </c>
      <c r="AD21" s="10" t="str">
        <f>IF(VLOOKUP(H21,web_archive!D:AB,23,FALSE)=0,"{}","{ "&amp;VLOOKUP(H21,web_archive!D:AB,23,FALSE)&amp;" }")</f>
        <v>{}</v>
      </c>
      <c r="AE21" s="7" t="str">
        <f>I21&amp;","&amp;J21&amp;","&amp;K21&amp;","&amp;L21&amp;","&amp;M21&amp;","&amp;N21&amp;","&amp;O21&amp;","&amp;P21&amp;","&amp;Q21&amp;","&amp;R21&amp;","&amp;S21&amp;","&amp;T21&amp;","&amp;U21&amp;","&amp;V21&amp;","&amp;W21&amp;","&amp;X21&amp;","&amp;Y21&amp;","&amp;Z21&amp;","&amp;AA21&amp;","&amp;AB21&amp;","&amp;AC21&amp;","&amp;AD21</f>
        <v>45061,Black_Butterfly_Wings,Black Butterfly Wings,4,20,,500,,1,,,0XFFFFFFFF,63,2,1,,75,,1661,{},{},{}</v>
      </c>
    </row>
    <row r="22" spans="1:31" x14ac:dyDescent="0.3">
      <c r="A22" s="10" t="str">
        <f>VLOOKUP(H22,web_archive!D:AB,6,FALSE)</f>
        <v>Armor</v>
      </c>
      <c r="B22" s="10" t="str">
        <f>VLOOKUP(H22,web_archive!D:AB,19,FALSE)</f>
        <v>All Jobs</v>
      </c>
      <c r="C22" s="10" t="str">
        <f>VLOOKUP(H22,web_archive!D:AB,18,FALSE)</f>
        <v>Normal / Upper / Baby</v>
      </c>
      <c r="D22" s="10" t="str">
        <f>VLOOKUP(H22,web_archive!D:AB,20,FALSE)</f>
        <v>Both (Male and Female)</v>
      </c>
      <c r="E22" s="10" t="str">
        <f>VLOOKUP(H22,web_archive!D:AB,17,FALSE)</f>
        <v>Upper Headgear</v>
      </c>
      <c r="F22" s="38" t="str">
        <f>IF(ISNA(VLOOKUP(H22,tira!B:P,4,FALSE)),"",VLOOKUP(H22,tira!B:P,4,FALSE))</f>
        <v>Black Cap.</v>
      </c>
      <c r="G22" s="32" t="s">
        <v>42751</v>
      </c>
      <c r="H22" s="32">
        <v>20126</v>
      </c>
      <c r="I22" s="33">
        <v>45062</v>
      </c>
      <c r="J22" s="31" t="str">
        <f>SUBSTITUTE(K22," ","_")</f>
        <v>Black_Cap</v>
      </c>
      <c r="K22" s="10" t="str">
        <f>VLOOKUP(H22,web_archive!D:AB,5,FALSE)</f>
        <v>Black Cap</v>
      </c>
      <c r="L22" s="31">
        <f>VLOOKUP(A22,item_type_codes[],2,FALSE)</f>
        <v>4</v>
      </c>
      <c r="M22" s="10">
        <f>IF(VLOOKUP(H22,web_archive!D:AB,7,FALSE)&gt;0, VLOOKUP(H22,web_archive!D:AB,7,FALSE), "")</f>
        <v>20</v>
      </c>
      <c r="O22" s="10">
        <f>VLOOKUP(H22,web_archive!D:AB,8,FALSE)*10</f>
        <v>500</v>
      </c>
      <c r="P22" s="10" t="str">
        <f>IF(VLOOKUP(H22,web_archive!D:AB,10,FALSE)&gt;0,VLOOKUP(H22,web_archive!D:AB,10,FALSE),"")</f>
        <v/>
      </c>
      <c r="Q22" s="10">
        <f>IF(VLOOKUP(H22,web_archive!D:AB,12,FALSE)&gt;0,VLOOKUP(H22,web_archive!D:AB,12,FALSE),"")</f>
        <v>2</v>
      </c>
      <c r="R22" s="10" t="str">
        <f>IF(VLOOKUP(H22,web_archive!D:AB,11,FALSE)&gt;0,VLOOKUP(H22,web_archive!D:AB,11,FALSE),"")</f>
        <v/>
      </c>
      <c r="S22" s="10">
        <f>IF(VLOOKUP(H22,web_archive!D:AB,13,FALSE)&gt;0,VLOOKUP(H22,web_archive!D:AB,13,FALSE),"")</f>
        <v>1</v>
      </c>
      <c r="T22" s="31" t="str">
        <f>UPPER(VLOOKUP(B22,equipable_hex_codes[],2,FALSE))</f>
        <v>0XFFFFFFFF</v>
      </c>
      <c r="U22" s="5" t="str">
        <f>LOWER(VLOOKUP(C22,class!A:B,2,FALSE))</f>
        <v>63</v>
      </c>
      <c r="V22" s="5" t="str">
        <f>VLOOKUP(D22,gender_codes[#All],2,FALSE)</f>
        <v>2</v>
      </c>
      <c r="W22" s="5">
        <f>VLOOKUP(E22,placement_location[#All],2,FALSE)</f>
        <v>256</v>
      </c>
      <c r="X22" s="10" t="str">
        <f>IF(VLOOKUP(H22,web_archive!D:AB,16,FALSE)&gt;0,VLOOKUP(J22,web_archive!D:AB,16,FALSE),"")</f>
        <v/>
      </c>
      <c r="Y22" s="31">
        <f>IF(VLOOKUP(H22,web_archive!D:AB,15,FALSE)&gt;0,VLOOKUP(H22,web_archive!D:AB,15,FALSE),"")</f>
        <v>1</v>
      </c>
      <c r="Z22" s="31" t="str">
        <f>IF(EXACT(VLOOKUP(H22,web_archive!D:AB,14,FALSE),"Yes"),"1","")</f>
        <v>1</v>
      </c>
      <c r="AA22" s="31">
        <f>IF(EXACT(A22,"Ammo - Bullet"),3,IF(ISNA((VLOOKUP(UPPER(G22),accessoryid_lua[#All],2,FALSE))),"",VLOOKUP(UPPER(G22),accessoryid_lua[#All],2,FALSE)))</f>
        <v>1662</v>
      </c>
      <c r="AB22" s="6" t="str">
        <f>IF(VLOOKUP(H22,web_archive!D:AB,21,FALSE)=0,"{}","{ "&amp;VLOOKUP(H22,web_archive!D:AB,21,FALSE)&amp;" }")</f>
        <v>{}</v>
      </c>
      <c r="AC22" s="10" t="str">
        <f>IF(VLOOKUP(H22,web_archive!D:AB,22,FALSE)=0,"{}","{ "&amp;VLOOKUP(H22,web_archive!D:AB,22,FALSE)&amp;" }")</f>
        <v>{}</v>
      </c>
      <c r="AD22" s="10" t="str">
        <f>IF(VLOOKUP(H22,web_archive!D:AB,23,FALSE)=0,"{}","{ "&amp;VLOOKUP(H22,web_archive!D:AB,23,FALSE)&amp;" }")</f>
        <v>{}</v>
      </c>
      <c r="AE22" s="7" t="str">
        <f>I22&amp;","&amp;J22&amp;","&amp;K22&amp;","&amp;L22&amp;","&amp;M22&amp;","&amp;N22&amp;","&amp;O22&amp;","&amp;P22&amp;","&amp;Q22&amp;","&amp;R22&amp;","&amp;S22&amp;","&amp;T22&amp;","&amp;U22&amp;","&amp;V22&amp;","&amp;W22&amp;","&amp;X22&amp;","&amp;Y22&amp;","&amp;Z22&amp;","&amp;AA22&amp;","&amp;AB22&amp;","&amp;AC22&amp;","&amp;AD22</f>
        <v>45062,Black_Cap,Black Cap,4,20,,500,,2,,1,0XFFFFFFFF,63,2,256,,1,1,1662,{},{},{}</v>
      </c>
    </row>
    <row r="23" spans="1:31" x14ac:dyDescent="0.3">
      <c r="A23" s="10" t="str">
        <f>VLOOKUP(H23,web_archive!D:AB,6,FALSE)</f>
        <v>Armor</v>
      </c>
      <c r="B23" s="10" t="str">
        <f>VLOOKUP(H23,web_archive!D:AB,19,FALSE)</f>
        <v>All Jobs</v>
      </c>
      <c r="C23" s="10" t="str">
        <f>VLOOKUP(H23,web_archive!D:AB,18,FALSE)</f>
        <v>Normal / Upper / Baby</v>
      </c>
      <c r="D23" s="10" t="str">
        <f>VLOOKUP(H23,web_archive!D:AB,20,FALSE)</f>
        <v>Both (Male and Female)</v>
      </c>
      <c r="E23" s="10" t="str">
        <f>VLOOKUP(H23,web_archive!D:AB,17,FALSE)</f>
        <v>Upper Headgear</v>
      </c>
      <c r="F23" s="38" t="str">
        <f>IF(ISNA(VLOOKUP(H23,tira!B:P,4,FALSE)),"",VLOOKUP(H23,tira!B:P,4,FALSE))</f>
        <v>Black Hairband. Increases the damage on Neutral monsters by 10%.</v>
      </c>
      <c r="G23" s="32" t="s">
        <v>11098</v>
      </c>
      <c r="H23" s="32">
        <v>20131</v>
      </c>
      <c r="I23" s="33">
        <v>45063</v>
      </c>
      <c r="J23" s="31" t="str">
        <f>SUBSTITUTE(K23," ","_")</f>
        <v>Black_Hairband</v>
      </c>
      <c r="K23" s="10" t="str">
        <f>VLOOKUP(H23,web_archive!D:AB,5,FALSE)</f>
        <v>Black Hairband</v>
      </c>
      <c r="L23" s="31">
        <f>VLOOKUP(A23,item_type_codes[],2,FALSE)</f>
        <v>4</v>
      </c>
      <c r="M23" s="10">
        <f>IF(VLOOKUP(H23,web_archive!D:AB,7,FALSE)&gt;0, VLOOKUP(H23,web_archive!D:AB,7,FALSE), "")</f>
        <v>20</v>
      </c>
      <c r="O23" s="10">
        <f>VLOOKUP(H23,web_archive!D:AB,8,FALSE)*10</f>
        <v>500</v>
      </c>
      <c r="P23" s="10" t="str">
        <f>IF(VLOOKUP(H23,web_archive!D:AB,10,FALSE)&gt;0,VLOOKUP(H23,web_archive!D:AB,10,FALSE),"")</f>
        <v/>
      </c>
      <c r="Q23" s="10">
        <f>IF(VLOOKUP(H23,web_archive!D:AB,12,FALSE)&gt;0,VLOOKUP(H23,web_archive!D:AB,12,FALSE),"")</f>
        <v>2</v>
      </c>
      <c r="R23" s="10" t="str">
        <f>IF(VLOOKUP(H23,web_archive!D:AB,11,FALSE)&gt;0,VLOOKUP(H23,web_archive!D:AB,11,FALSE),"")</f>
        <v/>
      </c>
      <c r="S23" s="10">
        <f>IF(VLOOKUP(H23,web_archive!D:AB,13,FALSE)&gt;0,VLOOKUP(H23,web_archive!D:AB,13,FALSE),"")</f>
        <v>1</v>
      </c>
      <c r="T23" s="31" t="str">
        <f>UPPER(VLOOKUP(B23,equipable_hex_codes[],2,FALSE))</f>
        <v>0XFFFFFFFF</v>
      </c>
      <c r="U23" s="5" t="str">
        <f>LOWER(VLOOKUP(C23,class!A:B,2,FALSE))</f>
        <v>63</v>
      </c>
      <c r="V23" s="5" t="str">
        <f>VLOOKUP(D23,gender_codes[#All],2,FALSE)</f>
        <v>2</v>
      </c>
      <c r="W23" s="5">
        <f>VLOOKUP(E23,placement_location[#All],2,FALSE)</f>
        <v>256</v>
      </c>
      <c r="X23" s="10" t="str">
        <f>IF(VLOOKUP(H23,web_archive!D:AB,16,FALSE)&gt;0,VLOOKUP(J23,web_archive!D:AB,16,FALSE),"")</f>
        <v/>
      </c>
      <c r="Y23" s="31">
        <f>IF(VLOOKUP(H23,web_archive!D:AB,15,FALSE)&gt;0,VLOOKUP(H23,web_archive!D:AB,15,FALSE),"")</f>
        <v>1</v>
      </c>
      <c r="Z23" s="31" t="str">
        <f>IF(EXACT(VLOOKUP(H23,web_archive!D:AB,14,FALSE),"Yes"),"1","")</f>
        <v>1</v>
      </c>
      <c r="AA23" s="31">
        <f>IF(EXACT(A23,"Ammo - Bullet"),3,IF(ISNA((VLOOKUP(UPPER(G23),accessoryid_lua[#All],2,FALSE))),"",VLOOKUP(UPPER(G23),accessoryid_lua[#All],2,FALSE)))</f>
        <v>1663</v>
      </c>
      <c r="AB23" s="6" t="str">
        <f>IF(VLOOKUP(H23,web_archive!D:AB,21,FALSE)=0,"{}","{ "&amp;VLOOKUP(H23,web_archive!D:AB,21,FALSE)&amp;" }")</f>
        <v>{ bonus2 bAddEle,Ele_Neutral,10; }</v>
      </c>
      <c r="AC23" s="10" t="str">
        <f>IF(VLOOKUP(H23,web_archive!D:AB,22,FALSE)=0,"{}","{ "&amp;VLOOKUP(H23,web_archive!D:AB,22,FALSE)&amp;" }")</f>
        <v>{}</v>
      </c>
      <c r="AD23" s="10" t="str">
        <f>IF(VLOOKUP(H23,web_archive!D:AB,23,FALSE)=0,"{}","{ "&amp;VLOOKUP(H23,web_archive!D:AB,23,FALSE)&amp;" }")</f>
        <v>{}</v>
      </c>
      <c r="AE23" s="7" t="str">
        <f>I23&amp;","&amp;J23&amp;","&amp;K23&amp;","&amp;L23&amp;","&amp;M23&amp;","&amp;N23&amp;","&amp;O23&amp;","&amp;P23&amp;","&amp;Q23&amp;","&amp;R23&amp;","&amp;S23&amp;","&amp;T23&amp;","&amp;U23&amp;","&amp;V23&amp;","&amp;W23&amp;","&amp;X23&amp;","&amp;Y23&amp;","&amp;Z23&amp;","&amp;AA23&amp;","&amp;AB23&amp;","&amp;AC23&amp;","&amp;AD23</f>
        <v>45063,Black_Hairband,Black Hairband,4,20,,500,,2,,1,0XFFFFFFFF,63,2,256,,1,1,1663,{ bonus2 bAddEle,Ele_Neutral,10; },{},{}</v>
      </c>
    </row>
    <row r="24" spans="1:31" x14ac:dyDescent="0.3">
      <c r="A24" s="10" t="str">
        <f>VLOOKUP(H24,web_archive!D:AB,6,FALSE)</f>
        <v>Armor</v>
      </c>
      <c r="B24" s="10" t="str">
        <f>VLOOKUP(H24,web_archive!D:AB,19,FALSE)</f>
        <v>All Jobs</v>
      </c>
      <c r="C24" s="10" t="str">
        <f>VLOOKUP(H24,web_archive!D:AB,18,FALSE)</f>
        <v>Normal / Upper / Baby</v>
      </c>
      <c r="D24" s="10" t="str">
        <f>VLOOKUP(H24,web_archive!D:AB,20,FALSE)</f>
        <v>Both (Male and Female)</v>
      </c>
      <c r="E24" s="10" t="str">
        <f>VLOOKUP(H24,web_archive!D:AB,17,FALSE)</f>
        <v>Upper Headgear + Middle Headgear</v>
      </c>
      <c r="F24" s="38" t="str">
        <f>IF(ISNA(VLOOKUP(H24,tira!B:P,4,FALSE)),"",VLOOKUP(H24,tira!B:P,4,FALSE))</f>
        <v>Black Helm of Darkness.</v>
      </c>
      <c r="G24" s="32" t="s">
        <v>11099</v>
      </c>
      <c r="H24" s="32">
        <v>20138</v>
      </c>
      <c r="I24" s="33">
        <v>45064</v>
      </c>
      <c r="J24" s="31" t="str">
        <f>SUBSTITUTE(K24," ","_")</f>
        <v>Black_Helm_of_Darkness</v>
      </c>
      <c r="K24" s="10" t="str">
        <f>VLOOKUP(H24,web_archive!D:AB,5,FALSE)</f>
        <v>Black Helm of Darkness</v>
      </c>
      <c r="L24" s="31">
        <f>VLOOKUP(A24,item_type_codes[],2,FALSE)</f>
        <v>4</v>
      </c>
      <c r="M24" s="10">
        <f>IF(VLOOKUP(H24,web_archive!D:AB,7,FALSE)&gt;0, VLOOKUP(H24,web_archive!D:AB,7,FALSE), "")</f>
        <v>20</v>
      </c>
      <c r="O24" s="10">
        <f>VLOOKUP(H24,web_archive!D:AB,8,FALSE)*10</f>
        <v>500</v>
      </c>
      <c r="P24" s="10" t="str">
        <f>IF(VLOOKUP(H24,web_archive!D:AB,10,FALSE)&gt;0,VLOOKUP(H24,web_archive!D:AB,10,FALSE),"")</f>
        <v/>
      </c>
      <c r="Q24" s="10">
        <f>IF(VLOOKUP(H24,web_archive!D:AB,12,FALSE)&gt;0,VLOOKUP(H24,web_archive!D:AB,12,FALSE),"")</f>
        <v>2</v>
      </c>
      <c r="R24" s="10" t="str">
        <f>IF(VLOOKUP(H24,web_archive!D:AB,11,FALSE)&gt;0,VLOOKUP(H24,web_archive!D:AB,11,FALSE),"")</f>
        <v/>
      </c>
      <c r="S24" s="10">
        <f>IF(VLOOKUP(H24,web_archive!D:AB,13,FALSE)&gt;0,VLOOKUP(H24,web_archive!D:AB,13,FALSE),"")</f>
        <v>1</v>
      </c>
      <c r="T24" s="31" t="str">
        <f>UPPER(VLOOKUP(B24,equipable_hex_codes[],2,FALSE))</f>
        <v>0XFFFFFFFF</v>
      </c>
      <c r="U24" s="5" t="str">
        <f>LOWER(VLOOKUP(C24,class!A:B,2,FALSE))</f>
        <v>63</v>
      </c>
      <c r="V24" s="5" t="str">
        <f>VLOOKUP(D24,gender_codes[#All],2,FALSE)</f>
        <v>2</v>
      </c>
      <c r="W24" s="5">
        <f>VLOOKUP(E24,placement_location[#All],2,FALSE)</f>
        <v>768</v>
      </c>
      <c r="X24" s="10" t="str">
        <f>IF(VLOOKUP(H24,web_archive!D:AB,16,FALSE)&gt;0,VLOOKUP(J24,web_archive!D:AB,16,FALSE),"")</f>
        <v/>
      </c>
      <c r="Y24" s="31">
        <f>IF(VLOOKUP(H24,web_archive!D:AB,15,FALSE)&gt;0,VLOOKUP(H24,web_archive!D:AB,15,FALSE),"")</f>
        <v>1</v>
      </c>
      <c r="Z24" s="31" t="str">
        <f>IF(EXACT(VLOOKUP(H24,web_archive!D:AB,14,FALSE),"Yes"),"1","")</f>
        <v>1</v>
      </c>
      <c r="AA24" s="31">
        <f>IF(EXACT(A24,"Ammo - Bullet"),3,IF(ISNA((VLOOKUP(UPPER(G24),accessoryid_lua[#All],2,FALSE))),"",VLOOKUP(UPPER(G24),accessoryid_lua[#All],2,FALSE)))</f>
        <v>1664</v>
      </c>
      <c r="AB24" s="6" t="str">
        <f>IF(VLOOKUP(H24,web_archive!D:AB,21,FALSE)=0,"{}","{ "&amp;VLOOKUP(H24,web_archive!D:AB,21,FALSE)&amp;" }")</f>
        <v>{}</v>
      </c>
      <c r="AC24" s="10" t="str">
        <f>IF(VLOOKUP(H24,web_archive!D:AB,22,FALSE)=0,"{}","{ "&amp;VLOOKUP(H24,web_archive!D:AB,22,FALSE)&amp;" }")</f>
        <v>{}</v>
      </c>
      <c r="AD24" s="10" t="str">
        <f>IF(VLOOKUP(H24,web_archive!D:AB,23,FALSE)=0,"{}","{ "&amp;VLOOKUP(H24,web_archive!D:AB,23,FALSE)&amp;" }")</f>
        <v>{}</v>
      </c>
      <c r="AE24" s="7" t="str">
        <f>I24&amp;","&amp;J24&amp;","&amp;K24&amp;","&amp;L24&amp;","&amp;M24&amp;","&amp;N24&amp;","&amp;O24&amp;","&amp;P24&amp;","&amp;Q24&amp;","&amp;R24&amp;","&amp;S24&amp;","&amp;T24&amp;","&amp;U24&amp;","&amp;V24&amp;","&amp;W24&amp;","&amp;X24&amp;","&amp;Y24&amp;","&amp;Z24&amp;","&amp;AA24&amp;","&amp;AB24&amp;","&amp;AC24&amp;","&amp;AD24</f>
        <v>45064,Black_Helm_of_Darkness,Black Helm of Darkness,4,20,,500,,2,,1,0XFFFFFFFF,63,2,768,,1,1,1664,{},{},{}</v>
      </c>
    </row>
    <row r="25" spans="1:31" x14ac:dyDescent="0.3">
      <c r="A25" s="10" t="str">
        <f>VLOOKUP(H25,web_archive!D:AB,6,FALSE)</f>
        <v>Armor</v>
      </c>
      <c r="B25" s="10" t="str">
        <f>VLOOKUP(H25,web_archive!D:AB,19,FALSE)</f>
        <v>All Jobs</v>
      </c>
      <c r="C25" s="10" t="str">
        <f>VLOOKUP(H25,web_archive!D:AB,18,FALSE)</f>
        <v>Normal / Upper / Baby</v>
      </c>
      <c r="D25" s="10" t="str">
        <f>VLOOKUP(H25,web_archive!D:AB,20,FALSE)</f>
        <v>Both (Male and Female)</v>
      </c>
      <c r="E25" s="10" t="str">
        <f>VLOOKUP(H25,web_archive!D:AB,17,FALSE)</f>
        <v>Lower Headgear</v>
      </c>
      <c r="F25" s="38" t="str">
        <f>IF(ISNA(VLOOKUP(H25,tira!B:P,4,FALSE)),"",VLOOKUP(H25,tira!B:P,4,FALSE))</f>
        <v>Blue colored butterfly wings. Bypasses 5% of the enemy's defense. [Thief Classes] Adds a 5% chance to Double Attack when attacking. [Non Thief Classes] Adds a 20% chance to Double Attack when attacking.</v>
      </c>
      <c r="G25" s="32" t="s">
        <v>11113</v>
      </c>
      <c r="H25" s="32">
        <v>20014</v>
      </c>
      <c r="I25" s="33">
        <v>45078</v>
      </c>
      <c r="J25" s="31" t="str">
        <f>SUBSTITUTE(K25," ","_")</f>
        <v>Blue_Butterfly_Wings</v>
      </c>
      <c r="K25" s="10" t="str">
        <f>VLOOKUP(H25,web_archive!D:AB,5,FALSE)</f>
        <v>Blue Butterfly Wings</v>
      </c>
      <c r="L25" s="31">
        <f>VLOOKUP(A25,item_type_codes[],2,FALSE)</f>
        <v>4</v>
      </c>
      <c r="M25" s="10">
        <f>IF(VLOOKUP(H25,web_archive!D:AB,7,FALSE)&gt;0, VLOOKUP(H25,web_archive!D:AB,7,FALSE), "")</f>
        <v>20</v>
      </c>
      <c r="O25" s="10">
        <f>VLOOKUP(H25,web_archive!D:AB,8,FALSE)*10</f>
        <v>500</v>
      </c>
      <c r="P25" s="10" t="str">
        <f>IF(VLOOKUP(H25,web_archive!D:AB,10,FALSE)&gt;0,VLOOKUP(H25,web_archive!D:AB,10,FALSE),"")</f>
        <v/>
      </c>
      <c r="Q25" s="10">
        <f>IF(VLOOKUP(H25,web_archive!D:AB,12,FALSE)&gt;0,VLOOKUP(H25,web_archive!D:AB,12,FALSE),"")</f>
        <v>1</v>
      </c>
      <c r="R25" s="10" t="str">
        <f>IF(VLOOKUP(H25,web_archive!D:AB,11,FALSE)&gt;0,VLOOKUP(H25,web_archive!D:AB,11,FALSE),"")</f>
        <v/>
      </c>
      <c r="S25" s="10" t="str">
        <f>IF(VLOOKUP(H25,web_archive!D:AB,13,FALSE)&gt;0,VLOOKUP(H25,web_archive!D:AB,13,FALSE),"")</f>
        <v/>
      </c>
      <c r="T25" s="31" t="str">
        <f>UPPER(VLOOKUP(B25,equipable_hex_codes[],2,FALSE))</f>
        <v>0XFFFFFFFF</v>
      </c>
      <c r="U25" s="5" t="str">
        <f>LOWER(VLOOKUP(C25,class!A:B,2,FALSE))</f>
        <v>63</v>
      </c>
      <c r="V25" s="5" t="str">
        <f>VLOOKUP(D25,gender_codes[#All],2,FALSE)</f>
        <v>2</v>
      </c>
      <c r="W25" s="5">
        <f>VLOOKUP(E25,placement_location[#All],2,FALSE)</f>
        <v>1</v>
      </c>
      <c r="X25" s="10" t="str">
        <f>IF(VLOOKUP(H25,web_archive!D:AB,16,FALSE)&gt;0,VLOOKUP(J25,web_archive!D:AB,16,FALSE),"")</f>
        <v/>
      </c>
      <c r="Y25" s="31">
        <f>IF(VLOOKUP(H25,web_archive!D:AB,15,FALSE)&gt;0,VLOOKUP(H25,web_archive!D:AB,15,FALSE),"")</f>
        <v>75</v>
      </c>
      <c r="Z25" s="31" t="str">
        <f>IF(EXACT(VLOOKUP(H25,web_archive!D:AB,14,FALSE),"Yes"),"1","")</f>
        <v/>
      </c>
      <c r="AA25" s="31">
        <f>IF(EXACT(A25,"Ammo - Bullet"),3,IF(ISNA((VLOOKUP(UPPER(G25),accessoryid_lua[#All],2,FALSE))),"",VLOOKUP(UPPER(G25),accessoryid_lua[#All],2,FALSE)))</f>
        <v>1678</v>
      </c>
      <c r="AB25" s="6" t="str">
        <f>IF(VLOOKUP(H25,web_archive!D:AB,21,FALSE)=0,"{}","{ "&amp;VLOOKUP(H25,web_archive!D:AB,21,FALSE)&amp;" }")</f>
        <v>{ bonus2 bIgnoreDefRate,RC_Boss,5; bonus2 bIgnoreDefRate,RC_NonBoss,5; if(BaseClass == Job_Thief) { bonus bDoubleRate,5; } else { bonus bDoubleRate,20; } }</v>
      </c>
      <c r="AC25" s="10" t="str">
        <f>IF(VLOOKUP(H25,web_archive!D:AB,22,FALSE)=0,"{}","{ "&amp;VLOOKUP(H25,web_archive!D:AB,22,FALSE)&amp;" }")</f>
        <v>{}</v>
      </c>
      <c r="AD25" s="10" t="str">
        <f>IF(VLOOKUP(H25,web_archive!D:AB,23,FALSE)=0,"{}","{ "&amp;VLOOKUP(H25,web_archive!D:AB,23,FALSE)&amp;" }")</f>
        <v>{}</v>
      </c>
      <c r="AE25" s="7" t="str">
        <f>I25&amp;","&amp;J25&amp;","&amp;K25&amp;","&amp;L25&amp;","&amp;M25&amp;","&amp;N25&amp;","&amp;O25&amp;","&amp;P25&amp;","&amp;Q25&amp;","&amp;R25&amp;","&amp;S25&amp;","&amp;T25&amp;","&amp;U25&amp;","&amp;V25&amp;","&amp;W25&amp;","&amp;X25&amp;","&amp;Y25&amp;","&amp;Z25&amp;","&amp;AA25&amp;","&amp;AB25&amp;","&amp;AC25&amp;","&amp;AD25</f>
        <v>45078,Blue_Butterfly_Wings,Blue Butterfly Wings,4,20,,500,,1,,,0XFFFFFFFF,63,2,1,,75,,1678,{ bonus2 bIgnoreDefRate,RC_Boss,5; bonus2 bIgnoreDefRate,RC_NonBoss,5; if(BaseClass == Job_Thief) { bonus bDoubleRate,5; } else { bonus bDoubleRate,20; } },{},{}</v>
      </c>
    </row>
    <row r="26" spans="1:31" x14ac:dyDescent="0.3">
      <c r="A26" s="10" t="str">
        <f>VLOOKUP(H26,web_archive!D:AB,6,FALSE)</f>
        <v>Armor</v>
      </c>
      <c r="B26" s="10" t="str">
        <f>VLOOKUP(H26,web_archive!D:AB,19,FALSE)</f>
        <v>All Jobs</v>
      </c>
      <c r="C26" s="10" t="str">
        <f>VLOOKUP(H26,web_archive!D:AB,18,FALSE)</f>
        <v>Normal / Upper / Baby</v>
      </c>
      <c r="D26" s="10" t="str">
        <f>VLOOKUP(H26,web_archive!D:AB,20,FALSE)</f>
        <v>Both (Male and Female)</v>
      </c>
      <c r="E26" s="10" t="str">
        <f>VLOOKUP(H26,web_archive!D:AB,17,FALSE)</f>
        <v>Middle Headgear</v>
      </c>
      <c r="F26" s="38" t="str">
        <f>IF(ISNA(VLOOKUP(H26,tira!B:P,4,FALSE)),"",VLOOKUP(H26,tira!B:P,4,FALSE))</f>
        <v>A magical blue flame ignited from the eye. All stats +1.</v>
      </c>
      <c r="G26" s="32" t="s">
        <v>11114</v>
      </c>
      <c r="H26" s="32">
        <v>20264</v>
      </c>
      <c r="I26" s="33">
        <v>45079</v>
      </c>
      <c r="J26" s="31" t="str">
        <f>SUBSTITUTE(K26," ","_")</f>
        <v>Blue_Flame</v>
      </c>
      <c r="K26" s="10" t="str">
        <f>VLOOKUP(H26,web_archive!D:AB,5,FALSE)</f>
        <v>Blue Flame</v>
      </c>
      <c r="L26" s="31">
        <f>VLOOKUP(A26,item_type_codes[],2,FALSE)</f>
        <v>4</v>
      </c>
      <c r="M26" s="10">
        <f>IF(VLOOKUP(H26,web_archive!D:AB,7,FALSE)&gt;0, VLOOKUP(H26,web_archive!D:AB,7,FALSE), "")</f>
        <v>20</v>
      </c>
      <c r="O26" s="10">
        <f>VLOOKUP(H26,web_archive!D:AB,8,FALSE)*10</f>
        <v>10</v>
      </c>
      <c r="P26" s="10" t="str">
        <f>IF(VLOOKUP(H26,web_archive!D:AB,10,FALSE)&gt;0,VLOOKUP(H26,web_archive!D:AB,10,FALSE),"")</f>
        <v/>
      </c>
      <c r="Q26" s="10" t="str">
        <f>IF(VLOOKUP(H26,web_archive!D:AB,12,FALSE)&gt;0,VLOOKUP(H26,web_archive!D:AB,12,FALSE),"")</f>
        <v/>
      </c>
      <c r="R26" s="10" t="str">
        <f>IF(VLOOKUP(H26,web_archive!D:AB,11,FALSE)&gt;0,VLOOKUP(H26,web_archive!D:AB,11,FALSE),"")</f>
        <v/>
      </c>
      <c r="S26" s="10">
        <f>IF(VLOOKUP(H26,web_archive!D:AB,13,FALSE)&gt;0,VLOOKUP(H26,web_archive!D:AB,13,FALSE),"")</f>
        <v>1</v>
      </c>
      <c r="T26" s="31" t="str">
        <f>UPPER(VLOOKUP(B26,equipable_hex_codes[],2,FALSE))</f>
        <v>0XFFFFFFFF</v>
      </c>
      <c r="U26" s="5" t="str">
        <f>LOWER(VLOOKUP(C26,class!A:B,2,FALSE))</f>
        <v>63</v>
      </c>
      <c r="V26" s="5" t="str">
        <f>VLOOKUP(D26,gender_codes[#All],2,FALSE)</f>
        <v>2</v>
      </c>
      <c r="W26" s="5">
        <f>VLOOKUP(E26,placement_location[#All],2,FALSE)</f>
        <v>512</v>
      </c>
      <c r="X26" s="10" t="str">
        <f>IF(VLOOKUP(H26,web_archive!D:AB,16,FALSE)&gt;0,VLOOKUP(J26,web_archive!D:AB,16,FALSE),"")</f>
        <v/>
      </c>
      <c r="Y26" s="31">
        <f>IF(VLOOKUP(H26,web_archive!D:AB,15,FALSE)&gt;0,VLOOKUP(H26,web_archive!D:AB,15,FALSE),"")</f>
        <v>75</v>
      </c>
      <c r="Z26" s="31" t="str">
        <f>IF(EXACT(VLOOKUP(H26,web_archive!D:AB,14,FALSE),"Yes"),"1","")</f>
        <v/>
      </c>
      <c r="AA26" s="31">
        <f>IF(EXACT(A26,"Ammo - Bullet"),3,IF(ISNA((VLOOKUP(UPPER(G26),accessoryid_lua[#All],2,FALSE))),"",VLOOKUP(UPPER(G26),accessoryid_lua[#All],2,FALSE)))</f>
        <v>1679</v>
      </c>
      <c r="AB26" s="6" t="str">
        <f>IF(VLOOKUP(H26,web_archive!D:AB,21,FALSE)=0,"{}","{ "&amp;VLOOKUP(H26,web_archive!D:AB,21,FALSE)&amp;" }")</f>
        <v>{ bonus bAllStats,1; }</v>
      </c>
      <c r="AC26" s="10" t="str">
        <f>IF(VLOOKUP(H26,web_archive!D:AB,22,FALSE)=0,"{}","{ "&amp;VLOOKUP(H26,web_archive!D:AB,22,FALSE)&amp;" }")</f>
        <v>{}</v>
      </c>
      <c r="AD26" s="10" t="str">
        <f>IF(VLOOKUP(H26,web_archive!D:AB,23,FALSE)=0,"{}","{ "&amp;VLOOKUP(H26,web_archive!D:AB,23,FALSE)&amp;" }")</f>
        <v>{}</v>
      </c>
      <c r="AE26" s="7" t="str">
        <f>I26&amp;","&amp;J26&amp;","&amp;K26&amp;","&amp;L26&amp;","&amp;M26&amp;","&amp;N26&amp;","&amp;O26&amp;","&amp;P26&amp;","&amp;Q26&amp;","&amp;R26&amp;","&amp;S26&amp;","&amp;T26&amp;","&amp;U26&amp;","&amp;V26&amp;","&amp;W26&amp;","&amp;X26&amp;","&amp;Y26&amp;","&amp;Z26&amp;","&amp;AA26&amp;","&amp;AB26&amp;","&amp;AC26&amp;","&amp;AD26</f>
        <v>45079,Blue_Flame,Blue Flame,4,20,,10,,,,1,0XFFFFFFFF,63,2,512,,75,,1679,{ bonus bAllStats,1; },{},{}</v>
      </c>
    </row>
    <row r="27" spans="1:31" x14ac:dyDescent="0.3">
      <c r="A27" s="10" t="str">
        <f>VLOOKUP(H27,web_archive!D:AB,6,FALSE)</f>
        <v>Armor</v>
      </c>
      <c r="B27" s="10" t="str">
        <f>VLOOKUP(H27,web_archive!D:AB,19,FALSE)</f>
        <v>All Jobs</v>
      </c>
      <c r="C27" s="10" t="str">
        <f>VLOOKUP(H27,web_archive!D:AB,18,FALSE)</f>
        <v>Normal / Upper / Baby</v>
      </c>
      <c r="D27" s="10" t="str">
        <f>VLOOKUP(H27,web_archive!D:AB,20,FALSE)</f>
        <v>Both (Male and Female)</v>
      </c>
      <c r="E27" s="10" t="str">
        <f>VLOOKUP(H27,web_archive!D:AB,17,FALSE)</f>
        <v>Upper Headgear</v>
      </c>
      <c r="F27" s="38" t="str">
        <f>IF(ISNA(VLOOKUP(H27,tira!B:P,4,FALSE)),"",VLOOKUP(H27,tira!B:P,4,FALSE))</f>
        <v>A blue colored hair band worn with a rakish slant.</v>
      </c>
      <c r="G27" s="32" t="s">
        <v>11115</v>
      </c>
      <c r="H27" s="32">
        <v>5052</v>
      </c>
      <c r="I27" s="33">
        <v>45080</v>
      </c>
      <c r="J27" s="31" t="str">
        <f>SUBSTITUTE(K27," ","_")</f>
        <v>Blue_Hairband</v>
      </c>
      <c r="K27" s="10" t="str">
        <f>VLOOKUP(H27,web_archive!D:AB,5,FALSE)</f>
        <v>Blue Hairband</v>
      </c>
      <c r="L27" s="31">
        <f>VLOOKUP(A27,item_type_codes[],2,FALSE)</f>
        <v>4</v>
      </c>
      <c r="M27" s="10">
        <f>IF(VLOOKUP(H27,web_archive!D:AB,7,FALSE)&gt;0, VLOOKUP(H27,web_archive!D:AB,7,FALSE), "")</f>
        <v>20</v>
      </c>
      <c r="O27" s="10">
        <f>VLOOKUP(H27,web_archive!D:AB,8,FALSE)*10</f>
        <v>150</v>
      </c>
      <c r="P27" s="10" t="str">
        <f>IF(VLOOKUP(H27,web_archive!D:AB,10,FALSE)&gt;0,VLOOKUP(H27,web_archive!D:AB,10,FALSE),"")</f>
        <v/>
      </c>
      <c r="Q27" s="10">
        <f>IF(VLOOKUP(H27,web_archive!D:AB,12,FALSE)&gt;0,VLOOKUP(H27,web_archive!D:AB,12,FALSE),"")</f>
        <v>1</v>
      </c>
      <c r="R27" s="10" t="str">
        <f>IF(VLOOKUP(H27,web_archive!D:AB,11,FALSE)&gt;0,VLOOKUP(H27,web_archive!D:AB,11,FALSE),"")</f>
        <v/>
      </c>
      <c r="S27" s="10" t="str">
        <f>IF(VLOOKUP(H27,web_archive!D:AB,13,FALSE)&gt;0,VLOOKUP(H27,web_archive!D:AB,13,FALSE),"")</f>
        <v/>
      </c>
      <c r="T27" s="31" t="str">
        <f>UPPER(VLOOKUP(B27,equipable_hex_codes[],2,FALSE))</f>
        <v>0XFFFFFFFF</v>
      </c>
      <c r="U27" s="5" t="str">
        <f>LOWER(VLOOKUP(C27,class!A:B,2,FALSE))</f>
        <v>63</v>
      </c>
      <c r="V27" s="5" t="str">
        <f>VLOOKUP(D27,gender_codes[#All],2,FALSE)</f>
        <v>2</v>
      </c>
      <c r="W27" s="5">
        <f>VLOOKUP(E27,placement_location[#All],2,FALSE)</f>
        <v>256</v>
      </c>
      <c r="X27" s="10" t="str">
        <f>IF(VLOOKUP(H27,web_archive!D:AB,16,FALSE)&gt;0,VLOOKUP(J27,web_archive!D:AB,16,FALSE),"")</f>
        <v/>
      </c>
      <c r="Y27" s="31" t="str">
        <f>IF(VLOOKUP(H27,web_archive!D:AB,15,FALSE)&gt;0,VLOOKUP(H27,web_archive!D:AB,15,FALSE),"")</f>
        <v/>
      </c>
      <c r="Z27" s="31" t="str">
        <f>IF(EXACT(VLOOKUP(H27,web_archive!D:AB,14,FALSE),"Yes"),"1","")</f>
        <v>1</v>
      </c>
      <c r="AA27" s="31">
        <f>IF(EXACT(A27,"Ammo - Bullet"),3,IF(ISNA((VLOOKUP(UPPER(G27),accessoryid_lua[#All],2,FALSE))),"",VLOOKUP(UPPER(G27),accessoryid_lua[#All],2,FALSE)))</f>
        <v>1680</v>
      </c>
      <c r="AB27" s="6" t="str">
        <f>IF(VLOOKUP(H27,web_archive!D:AB,21,FALSE)=0,"{}","{ "&amp;VLOOKUP(H27,web_archive!D:AB,21,FALSE)&amp;" }")</f>
        <v>{}</v>
      </c>
      <c r="AC27" s="10" t="str">
        <f>IF(VLOOKUP(H27,web_archive!D:AB,22,FALSE)=0,"{}","{ "&amp;VLOOKUP(H27,web_archive!D:AB,22,FALSE)&amp;" }")</f>
        <v>{}</v>
      </c>
      <c r="AD27" s="10" t="str">
        <f>IF(VLOOKUP(H27,web_archive!D:AB,23,FALSE)=0,"{}","{ "&amp;VLOOKUP(H27,web_archive!D:AB,23,FALSE)&amp;" }")</f>
        <v>{}</v>
      </c>
      <c r="AE27" s="7" t="str">
        <f>I27&amp;","&amp;J27&amp;","&amp;K27&amp;","&amp;L27&amp;","&amp;M27&amp;","&amp;N27&amp;","&amp;O27&amp;","&amp;P27&amp;","&amp;Q27&amp;","&amp;R27&amp;","&amp;S27&amp;","&amp;T27&amp;","&amp;U27&amp;","&amp;V27&amp;","&amp;W27&amp;","&amp;X27&amp;","&amp;Y27&amp;","&amp;Z27&amp;","&amp;AA27&amp;","&amp;AB27&amp;","&amp;AC27&amp;","&amp;AD27</f>
        <v>45080,Blue_Hairband,Blue Hairband,4,20,,150,,1,,,0XFFFFFFFF,63,2,256,,,1,1680,{},{},{}</v>
      </c>
    </row>
    <row r="28" spans="1:31" x14ac:dyDescent="0.3">
      <c r="A28" s="10" t="str">
        <f>VLOOKUP(H28,web_archive!D:AB,6,FALSE)</f>
        <v>Armor</v>
      </c>
      <c r="B28" s="10" t="str">
        <f>VLOOKUP(H28,web_archive!D:AB,19,FALSE)</f>
        <v>All Jobs</v>
      </c>
      <c r="C28" s="10" t="str">
        <f>VLOOKUP(H28,web_archive!D:AB,18,FALSE)</f>
        <v>Normal / Upper / Baby</v>
      </c>
      <c r="D28" s="10" t="str">
        <f>VLOOKUP(H28,web_archive!D:AB,20,FALSE)</f>
        <v>Both (Male and Female)</v>
      </c>
      <c r="E28" s="10" t="str">
        <f>VLOOKUP(H28,web_archive!D:AB,17,FALSE)</f>
        <v>Lower Headgear</v>
      </c>
      <c r="F28" s="38" t="str">
        <f>IF(ISNA(VLOOKUP(H28,tira!B:P,4,FALSE)),"",VLOOKUP(H28,tira!B:P,4,FALSE))</f>
        <v>A simple blue neck tie, worn at the Kiel Hyre Academy.</v>
      </c>
      <c r="G28" s="32" t="s">
        <v>11116</v>
      </c>
      <c r="H28" s="32">
        <v>20765</v>
      </c>
      <c r="I28" s="33">
        <v>45081</v>
      </c>
      <c r="J28" s="31" t="str">
        <f>SUBSTITUTE(K28," ","_")</f>
        <v>Blue_Neck_Tie</v>
      </c>
      <c r="K28" s="10" t="str">
        <f>VLOOKUP(H28,web_archive!D:AB,5,FALSE)</f>
        <v>Blue Neck Tie</v>
      </c>
      <c r="L28" s="31">
        <f>VLOOKUP(A28,item_type_codes[],2,FALSE)</f>
        <v>4</v>
      </c>
      <c r="M28" s="10">
        <f>IF(VLOOKUP(H28,web_archive!D:AB,7,FALSE)&gt;0, VLOOKUP(H28,web_archive!D:AB,7,FALSE), "")</f>
        <v>20</v>
      </c>
      <c r="O28" s="10">
        <f>VLOOKUP(H28,web_archive!D:AB,8,FALSE)*10</f>
        <v>100</v>
      </c>
      <c r="P28" s="10" t="str">
        <f>IF(VLOOKUP(H28,web_archive!D:AB,10,FALSE)&gt;0,VLOOKUP(H28,web_archive!D:AB,10,FALSE),"")</f>
        <v/>
      </c>
      <c r="Q28" s="10">
        <f>IF(VLOOKUP(H28,web_archive!D:AB,12,FALSE)&gt;0,VLOOKUP(H28,web_archive!D:AB,12,FALSE),"")</f>
        <v>2</v>
      </c>
      <c r="R28" s="10" t="str">
        <f>IF(VLOOKUP(H28,web_archive!D:AB,11,FALSE)&gt;0,VLOOKUP(H28,web_archive!D:AB,11,FALSE),"")</f>
        <v/>
      </c>
      <c r="S28" s="10">
        <f>IF(VLOOKUP(H28,web_archive!D:AB,13,FALSE)&gt;0,VLOOKUP(H28,web_archive!D:AB,13,FALSE),"")</f>
        <v>1</v>
      </c>
      <c r="T28" s="31" t="str">
        <f>UPPER(VLOOKUP(B28,equipable_hex_codes[],2,FALSE))</f>
        <v>0XFFFFFFFF</v>
      </c>
      <c r="U28" s="5" t="str">
        <f>LOWER(VLOOKUP(C28,class!A:B,2,FALSE))</f>
        <v>63</v>
      </c>
      <c r="V28" s="5" t="str">
        <f>VLOOKUP(D28,gender_codes[#All],2,FALSE)</f>
        <v>2</v>
      </c>
      <c r="W28" s="5">
        <f>VLOOKUP(E28,placement_location[#All],2,FALSE)</f>
        <v>1</v>
      </c>
      <c r="X28" s="10" t="str">
        <f>IF(VLOOKUP(H28,web_archive!D:AB,16,FALSE)&gt;0,VLOOKUP(J28,web_archive!D:AB,16,FALSE),"")</f>
        <v/>
      </c>
      <c r="Y28" s="31" t="str">
        <f>IF(VLOOKUP(H28,web_archive!D:AB,15,FALSE)&gt;0,VLOOKUP(H28,web_archive!D:AB,15,FALSE),"")</f>
        <v/>
      </c>
      <c r="Z28" s="31" t="str">
        <f>IF(EXACT(VLOOKUP(H28,web_archive!D:AB,14,FALSE),"Yes"),"1","")</f>
        <v/>
      </c>
      <c r="AA28" s="31">
        <f>IF(EXACT(A28,"Ammo - Bullet"),3,IF(ISNA((VLOOKUP(UPPER(G28),accessoryid_lua[#All],2,FALSE))),"",VLOOKUP(UPPER(G28),accessoryid_lua[#All],2,FALSE)))</f>
        <v>1681</v>
      </c>
      <c r="AB28" s="6" t="str">
        <f>IF(VLOOKUP(H28,web_archive!D:AB,21,FALSE)=0,"{}","{ "&amp;VLOOKUP(H28,web_archive!D:AB,21,FALSE)&amp;" }")</f>
        <v>{}</v>
      </c>
      <c r="AC28" s="10" t="str">
        <f>IF(VLOOKUP(H28,web_archive!D:AB,22,FALSE)=0,"{}","{ "&amp;VLOOKUP(H28,web_archive!D:AB,22,FALSE)&amp;" }")</f>
        <v>{}</v>
      </c>
      <c r="AD28" s="10" t="str">
        <f>IF(VLOOKUP(H28,web_archive!D:AB,23,FALSE)=0,"{}","{ "&amp;VLOOKUP(H28,web_archive!D:AB,23,FALSE)&amp;" }")</f>
        <v>{}</v>
      </c>
      <c r="AE28" s="7" t="str">
        <f>I28&amp;","&amp;J28&amp;","&amp;K28&amp;","&amp;L28&amp;","&amp;M28&amp;","&amp;N28&amp;","&amp;O28&amp;","&amp;P28&amp;","&amp;Q28&amp;","&amp;R28&amp;","&amp;S28&amp;","&amp;T28&amp;","&amp;U28&amp;","&amp;V28&amp;","&amp;W28&amp;","&amp;X28&amp;","&amp;Y28&amp;","&amp;Z28&amp;","&amp;AA28&amp;","&amp;AB28&amp;","&amp;AC28&amp;","&amp;AD28</f>
        <v>45081,Blue_Neck_Tie,Blue Neck Tie,4,20,,100,,2,,1,0XFFFFFFFF,63,2,1,,,,1681,{},{},{}</v>
      </c>
    </row>
    <row r="29" spans="1:31" x14ac:dyDescent="0.3">
      <c r="A29" s="10" t="str">
        <f>VLOOKUP(H29,web_archive!D:AB,6,FALSE)</f>
        <v>Armor</v>
      </c>
      <c r="B29" s="10" t="str">
        <f>VLOOKUP(H29,web_archive!D:AB,19,FALSE)</f>
        <v>All Jobs</v>
      </c>
      <c r="C29" s="10" t="str">
        <f>VLOOKUP(H29,web_archive!D:AB,18,FALSE)</f>
        <v>Normal / Upper / Baby</v>
      </c>
      <c r="D29" s="10" t="str">
        <f>VLOOKUP(H29,web_archive!D:AB,20,FALSE)</f>
        <v>Both (Male and Female)</v>
      </c>
      <c r="E29" s="10" t="str">
        <f>VLOOKUP(H29,web_archive!D:AB,17,FALSE)</f>
        <v>Upper Headgear</v>
      </c>
      <c r="F29" s="38" t="str">
        <f>IF(ISNA(VLOOKUP(H29,tira!B:P,4,FALSE)),"",VLOOKUP(H29,tira!B:P,4,FALSE))</f>
        <v>Blue Quizmaster's Hat.</v>
      </c>
      <c r="G29" s="32" t="s">
        <v>11117</v>
      </c>
      <c r="H29" s="32">
        <v>20547</v>
      </c>
      <c r="I29" s="33">
        <v>45082</v>
      </c>
      <c r="J29" s="31" t="str">
        <f>SUBSTITUTE(K29," ","_")</f>
        <v>Blue_Quiz_Hat</v>
      </c>
      <c r="K29" s="10" t="str">
        <f>VLOOKUP(H29,web_archive!D:AB,5,FALSE)</f>
        <v>Blue Quiz Hat</v>
      </c>
      <c r="L29" s="31">
        <f>VLOOKUP(A29,item_type_codes[],2,FALSE)</f>
        <v>4</v>
      </c>
      <c r="M29" s="10">
        <f>IF(VLOOKUP(H29,web_archive!D:AB,7,FALSE)&gt;0, VLOOKUP(H29,web_archive!D:AB,7,FALSE), "")</f>
        <v>20</v>
      </c>
      <c r="O29" s="10">
        <f>VLOOKUP(H29,web_archive!D:AB,8,FALSE)*10</f>
        <v>500</v>
      </c>
      <c r="P29" s="10" t="str">
        <f>IF(VLOOKUP(H29,web_archive!D:AB,10,FALSE)&gt;0,VLOOKUP(H29,web_archive!D:AB,10,FALSE),"")</f>
        <v/>
      </c>
      <c r="Q29" s="10">
        <f>IF(VLOOKUP(H29,web_archive!D:AB,12,FALSE)&gt;0,VLOOKUP(H29,web_archive!D:AB,12,FALSE),"")</f>
        <v>2</v>
      </c>
      <c r="R29" s="10" t="str">
        <f>IF(VLOOKUP(H29,web_archive!D:AB,11,FALSE)&gt;0,VLOOKUP(H29,web_archive!D:AB,11,FALSE),"")</f>
        <v/>
      </c>
      <c r="S29" s="10">
        <f>IF(VLOOKUP(H29,web_archive!D:AB,13,FALSE)&gt;0,VLOOKUP(H29,web_archive!D:AB,13,FALSE),"")</f>
        <v>1</v>
      </c>
      <c r="T29" s="31" t="str">
        <f>UPPER(VLOOKUP(B29,equipable_hex_codes[],2,FALSE))</f>
        <v>0XFFFFFFFF</v>
      </c>
      <c r="U29" s="5" t="str">
        <f>LOWER(VLOOKUP(C29,class!A:B,2,FALSE))</f>
        <v>63</v>
      </c>
      <c r="V29" s="5" t="str">
        <f>VLOOKUP(D29,gender_codes[#All],2,FALSE)</f>
        <v>2</v>
      </c>
      <c r="W29" s="5">
        <f>VLOOKUP(E29,placement_location[#All],2,FALSE)</f>
        <v>256</v>
      </c>
      <c r="X29" s="10" t="str">
        <f>IF(VLOOKUP(H29,web_archive!D:AB,16,FALSE)&gt;0,VLOOKUP(J29,web_archive!D:AB,16,FALSE),"")</f>
        <v/>
      </c>
      <c r="Y29" s="31">
        <f>IF(VLOOKUP(H29,web_archive!D:AB,15,FALSE)&gt;0,VLOOKUP(H29,web_archive!D:AB,15,FALSE),"")</f>
        <v>1</v>
      </c>
      <c r="Z29" s="31" t="str">
        <f>IF(EXACT(VLOOKUP(H29,web_archive!D:AB,14,FALSE),"Yes"),"1","")</f>
        <v>1</v>
      </c>
      <c r="AA29" s="31">
        <f>IF(EXACT(A29,"Ammo - Bullet"),3,IF(ISNA((VLOOKUP(UPPER(G29),accessoryid_lua[#All],2,FALSE))),"",VLOOKUP(UPPER(G29),accessoryid_lua[#All],2,FALSE)))</f>
        <v>1682</v>
      </c>
      <c r="AB29" s="6" t="str">
        <f>IF(VLOOKUP(H29,web_archive!D:AB,21,FALSE)=0,"{}","{ "&amp;VLOOKUP(H29,web_archive!D:AB,21,FALSE)&amp;" }")</f>
        <v>{}</v>
      </c>
      <c r="AC29" s="10" t="str">
        <f>IF(VLOOKUP(H29,web_archive!D:AB,22,FALSE)=0,"{}","{ "&amp;VLOOKUP(H29,web_archive!D:AB,22,FALSE)&amp;" }")</f>
        <v>{}</v>
      </c>
      <c r="AD29" s="10" t="str">
        <f>IF(VLOOKUP(H29,web_archive!D:AB,23,FALSE)=0,"{}","{ "&amp;VLOOKUP(H29,web_archive!D:AB,23,FALSE)&amp;" }")</f>
        <v>{}</v>
      </c>
      <c r="AE29" s="7" t="str">
        <f>I29&amp;","&amp;J29&amp;","&amp;K29&amp;","&amp;L29&amp;","&amp;M29&amp;","&amp;N29&amp;","&amp;O29&amp;","&amp;P29&amp;","&amp;Q29&amp;","&amp;R29&amp;","&amp;S29&amp;","&amp;T29&amp;","&amp;U29&amp;","&amp;V29&amp;","&amp;W29&amp;","&amp;X29&amp;","&amp;Y29&amp;","&amp;Z29&amp;","&amp;AA29&amp;","&amp;AB29&amp;","&amp;AC29&amp;","&amp;AD29</f>
        <v>45082,Blue_Quiz_Hat,Blue Quiz Hat,4,20,,500,,2,,1,0XFFFFFFFF,63,2,256,,1,1,1682,{},{},{}</v>
      </c>
    </row>
    <row r="30" spans="1:31" x14ac:dyDescent="0.3">
      <c r="A30" s="10" t="str">
        <f>VLOOKUP(H30,web_archive!D:AB,6,FALSE)</f>
        <v>Armor</v>
      </c>
      <c r="B30" s="10" t="str">
        <f>VLOOKUP(H30,web_archive!D:AB,19,FALSE)</f>
        <v>All Jobs</v>
      </c>
      <c r="C30" s="10" t="str">
        <f>VLOOKUP(H30,web_archive!D:AB,18,FALSE)</f>
        <v>Normal / Upper / Baby</v>
      </c>
      <c r="D30" s="10" t="str">
        <f>VLOOKUP(H30,web_archive!D:AB,20,FALSE)</f>
        <v>Both (Male and Female)</v>
      </c>
      <c r="E30" s="10" t="str">
        <f>VLOOKUP(H30,web_archive!D:AB,17,FALSE)</f>
        <v>Upper Headgear</v>
      </c>
      <c r="F30" s="38" t="str">
        <f>IF(ISNA(VLOOKUP(H30,tira!B:P,4,FALSE)),"",VLOOKUP(H30,tira!B:P,4,FALSE))</f>
        <v>A blue santa hat, worn by people who are way too cool for a run of the mill red one. All stats +1</v>
      </c>
      <c r="G30" s="32" t="s">
        <v>11118</v>
      </c>
      <c r="H30" s="32">
        <v>20758</v>
      </c>
      <c r="I30" s="33">
        <v>45083</v>
      </c>
      <c r="J30" s="31" t="str">
        <f>SUBSTITUTE(K30," ","_")</f>
        <v>Blue_Santa_Hat</v>
      </c>
      <c r="K30" s="10" t="str">
        <f>VLOOKUP(H30,web_archive!D:AB,5,FALSE)</f>
        <v>Blue Santa Hat</v>
      </c>
      <c r="L30" s="31">
        <f>VLOOKUP(A30,item_type_codes[],2,FALSE)</f>
        <v>4</v>
      </c>
      <c r="M30" s="10">
        <f>IF(VLOOKUP(H30,web_archive!D:AB,7,FALSE)&gt;0, VLOOKUP(H30,web_archive!D:AB,7,FALSE), "")</f>
        <v>20</v>
      </c>
      <c r="O30" s="10">
        <f>VLOOKUP(H30,web_archive!D:AB,8,FALSE)*10</f>
        <v>100</v>
      </c>
      <c r="P30" s="10" t="str">
        <f>IF(VLOOKUP(H30,web_archive!D:AB,10,FALSE)&gt;0,VLOOKUP(H30,web_archive!D:AB,10,FALSE),"")</f>
        <v/>
      </c>
      <c r="Q30" s="10">
        <f>IF(VLOOKUP(H30,web_archive!D:AB,12,FALSE)&gt;0,VLOOKUP(H30,web_archive!D:AB,12,FALSE),"")</f>
        <v>2</v>
      </c>
      <c r="R30" s="10" t="str">
        <f>IF(VLOOKUP(H30,web_archive!D:AB,11,FALSE)&gt;0,VLOOKUP(H30,web_archive!D:AB,11,FALSE),"")</f>
        <v/>
      </c>
      <c r="S30" s="10">
        <f>IF(VLOOKUP(H30,web_archive!D:AB,13,FALSE)&gt;0,VLOOKUP(H30,web_archive!D:AB,13,FALSE),"")</f>
        <v>1</v>
      </c>
      <c r="T30" s="31" t="str">
        <f>UPPER(VLOOKUP(B30,equipable_hex_codes[],2,FALSE))</f>
        <v>0XFFFFFFFF</v>
      </c>
      <c r="U30" s="5" t="str">
        <f>LOWER(VLOOKUP(C30,class!A:B,2,FALSE))</f>
        <v>63</v>
      </c>
      <c r="V30" s="5" t="str">
        <f>VLOOKUP(D30,gender_codes[#All],2,FALSE)</f>
        <v>2</v>
      </c>
      <c r="W30" s="5">
        <f>VLOOKUP(E30,placement_location[#All],2,FALSE)</f>
        <v>256</v>
      </c>
      <c r="X30" s="10" t="str">
        <f>IF(VLOOKUP(H30,web_archive!D:AB,16,FALSE)&gt;0,VLOOKUP(J30,web_archive!D:AB,16,FALSE),"")</f>
        <v/>
      </c>
      <c r="Y30" s="31" t="str">
        <f>IF(VLOOKUP(H30,web_archive!D:AB,15,FALSE)&gt;0,VLOOKUP(H30,web_archive!D:AB,15,FALSE),"")</f>
        <v/>
      </c>
      <c r="Z30" s="31" t="str">
        <f>IF(EXACT(VLOOKUP(H30,web_archive!D:AB,14,FALSE),"Yes"),"1","")</f>
        <v>1</v>
      </c>
      <c r="AA30" s="31">
        <f>IF(EXACT(A30,"Ammo - Bullet"),3,IF(ISNA((VLOOKUP(UPPER(G30),accessoryid_lua[#All],2,FALSE))),"",VLOOKUP(UPPER(G30),accessoryid_lua[#All],2,FALSE)))</f>
        <v>1683</v>
      </c>
      <c r="AB30" s="6" t="str">
        <f>IF(VLOOKUP(H30,web_archive!D:AB,21,FALSE)=0,"{}","{ "&amp;VLOOKUP(H30,web_archive!D:AB,21,FALSE)&amp;" }")</f>
        <v>{ bonus bAllStats, 1; }</v>
      </c>
      <c r="AC30" s="10" t="str">
        <f>IF(VLOOKUP(H30,web_archive!D:AB,22,FALSE)=0,"{}","{ "&amp;VLOOKUP(H30,web_archive!D:AB,22,FALSE)&amp;" }")</f>
        <v>{}</v>
      </c>
      <c r="AD30" s="10" t="str">
        <f>IF(VLOOKUP(H30,web_archive!D:AB,23,FALSE)=0,"{}","{ "&amp;VLOOKUP(H30,web_archive!D:AB,23,FALSE)&amp;" }")</f>
        <v>{}</v>
      </c>
      <c r="AE30" s="7" t="str">
        <f>I30&amp;","&amp;J30&amp;","&amp;K30&amp;","&amp;L30&amp;","&amp;M30&amp;","&amp;N30&amp;","&amp;O30&amp;","&amp;P30&amp;","&amp;Q30&amp;","&amp;R30&amp;","&amp;S30&amp;","&amp;T30&amp;","&amp;U30&amp;","&amp;V30&amp;","&amp;W30&amp;","&amp;X30&amp;","&amp;Y30&amp;","&amp;Z30&amp;","&amp;AA30&amp;","&amp;AB30&amp;","&amp;AC30&amp;","&amp;AD30</f>
        <v>45083,Blue_Santa_Hat,Blue Santa Hat,4,20,,100,,2,,1,0XFFFFFFFF,63,2,256,,,1,1683,{ bonus bAllStats, 1; },{},{}</v>
      </c>
    </row>
    <row r="31" spans="1:31" x14ac:dyDescent="0.3">
      <c r="A31" s="10" t="str">
        <f>VLOOKUP(H31,web_archive!D:AB,6,FALSE)</f>
        <v>Armor</v>
      </c>
      <c r="B31" s="10" t="str">
        <f>VLOOKUP(H31,web_archive!D:AB,19,FALSE)</f>
        <v>All Jobs</v>
      </c>
      <c r="C31" s="10" t="str">
        <f>VLOOKUP(H31,web_archive!D:AB,18,FALSE)</f>
        <v>Normal / Upper / Baby</v>
      </c>
      <c r="D31" s="10" t="str">
        <f>VLOOKUP(H31,web_archive!D:AB,20,FALSE)</f>
        <v>Both (Male and Female)</v>
      </c>
      <c r="E31" s="10" t="str">
        <f>VLOOKUP(H31,web_archive!D:AB,17,FALSE)</f>
        <v>Upper Headgear</v>
      </c>
      <c r="F31" s="38" t="str">
        <f>IF(ISNA(VLOOKUP(H31,tira!B:P,4,FALSE)),"",VLOOKUP(H31,tira!B:P,4,FALSE))</f>
        <v>Bomb Poring Hat. Gives wearer +3 STR, +3 AGI, +3 LUK. Warning: very volatile.</v>
      </c>
      <c r="G31" s="32" t="s">
        <v>11121</v>
      </c>
      <c r="H31" s="32">
        <v>20530</v>
      </c>
      <c r="I31" s="33">
        <v>45086</v>
      </c>
      <c r="J31" s="31" t="str">
        <f>SUBSTITUTE(K31," ","_")</f>
        <v>Bomb_Poring_Hat</v>
      </c>
      <c r="K31" s="10" t="str">
        <f>VLOOKUP(H31,web_archive!D:AB,5,FALSE)</f>
        <v>Bomb Poring Hat</v>
      </c>
      <c r="L31" s="31">
        <f>VLOOKUP(A31,item_type_codes[],2,FALSE)</f>
        <v>4</v>
      </c>
      <c r="M31" s="10">
        <f>IF(VLOOKUP(H31,web_archive!D:AB,7,FALSE)&gt;0, VLOOKUP(H31,web_archive!D:AB,7,FALSE), "")</f>
        <v>20</v>
      </c>
      <c r="O31" s="10">
        <f>VLOOKUP(H31,web_archive!D:AB,8,FALSE)*10</f>
        <v>500</v>
      </c>
      <c r="P31" s="10" t="str">
        <f>IF(VLOOKUP(H31,web_archive!D:AB,10,FALSE)&gt;0,VLOOKUP(H31,web_archive!D:AB,10,FALSE),"")</f>
        <v/>
      </c>
      <c r="Q31" s="10">
        <f>IF(VLOOKUP(H31,web_archive!D:AB,12,FALSE)&gt;0,VLOOKUP(H31,web_archive!D:AB,12,FALSE),"")</f>
        <v>2</v>
      </c>
      <c r="R31" s="10" t="str">
        <f>IF(VLOOKUP(H31,web_archive!D:AB,11,FALSE)&gt;0,VLOOKUP(H31,web_archive!D:AB,11,FALSE),"")</f>
        <v/>
      </c>
      <c r="S31" s="10">
        <f>IF(VLOOKUP(H31,web_archive!D:AB,13,FALSE)&gt;0,VLOOKUP(H31,web_archive!D:AB,13,FALSE),"")</f>
        <v>1</v>
      </c>
      <c r="T31" s="31" t="str">
        <f>UPPER(VLOOKUP(B31,equipable_hex_codes[],2,FALSE))</f>
        <v>0XFFFFFFFF</v>
      </c>
      <c r="U31" s="5" t="str">
        <f>LOWER(VLOOKUP(C31,class!A:B,2,FALSE))</f>
        <v>63</v>
      </c>
      <c r="V31" s="5" t="str">
        <f>VLOOKUP(D31,gender_codes[#All],2,FALSE)</f>
        <v>2</v>
      </c>
      <c r="W31" s="5">
        <f>VLOOKUP(E31,placement_location[#All],2,FALSE)</f>
        <v>256</v>
      </c>
      <c r="X31" s="10" t="str">
        <f>IF(VLOOKUP(H31,web_archive!D:AB,16,FALSE)&gt;0,VLOOKUP(J31,web_archive!D:AB,16,FALSE),"")</f>
        <v/>
      </c>
      <c r="Y31" s="31">
        <f>IF(VLOOKUP(H31,web_archive!D:AB,15,FALSE)&gt;0,VLOOKUP(H31,web_archive!D:AB,15,FALSE),"")</f>
        <v>1</v>
      </c>
      <c r="Z31" s="31" t="str">
        <f>IF(EXACT(VLOOKUP(H31,web_archive!D:AB,14,FALSE),"Yes"),"1","")</f>
        <v>1</v>
      </c>
      <c r="AA31" s="31">
        <f>IF(EXACT(A31,"Ammo - Bullet"),3,IF(ISNA((VLOOKUP(UPPER(G31),accessoryid_lua[#All],2,FALSE))),"",VLOOKUP(UPPER(G31),accessoryid_lua[#All],2,FALSE)))</f>
        <v>1686</v>
      </c>
      <c r="AB31" s="6" t="str">
        <f>IF(VLOOKUP(H31,web_archive!D:AB,21,FALSE)=0,"{}","{ "&amp;VLOOKUP(H31,web_archive!D:AB,21,FALSE)&amp;" }")</f>
        <v>{ bonus3 bAutoSpellWhenHit,NPC_SELFDESTRUCTION,1,10; bonus bStr,3; bonus bAgi,3; bonus bLuk,3; }</v>
      </c>
      <c r="AC31" s="10" t="str">
        <f>IF(VLOOKUP(H31,web_archive!D:AB,22,FALSE)=0,"{}","{ "&amp;VLOOKUP(H31,web_archive!D:AB,22,FALSE)&amp;" }")</f>
        <v>{}</v>
      </c>
      <c r="AD31" s="10" t="str">
        <f>IF(VLOOKUP(H31,web_archive!D:AB,23,FALSE)=0,"{}","{ "&amp;VLOOKUP(H31,web_archive!D:AB,23,FALSE)&amp;" }")</f>
        <v>{}</v>
      </c>
      <c r="AE31" s="7" t="str">
        <f>I31&amp;","&amp;J31&amp;","&amp;K31&amp;","&amp;L31&amp;","&amp;M31&amp;","&amp;N31&amp;","&amp;O31&amp;","&amp;P31&amp;","&amp;Q31&amp;","&amp;R31&amp;","&amp;S31&amp;","&amp;T31&amp;","&amp;U31&amp;","&amp;V31&amp;","&amp;W31&amp;","&amp;X31&amp;","&amp;Y31&amp;","&amp;Z31&amp;","&amp;AA31&amp;","&amp;AB31&amp;","&amp;AC31&amp;","&amp;AD31</f>
        <v>45086,Bomb_Poring_Hat,Bomb Poring Hat,4,20,,500,,2,,1,0XFFFFFFFF,63,2,256,,1,1,1686,{ bonus3 bAutoSpellWhenHit,NPC_SELFDESTRUCTION,1,10; bonus bStr,3; bonus bAgi,3; bonus bLuk,3; },{},{}</v>
      </c>
    </row>
    <row r="32" spans="1:31" x14ac:dyDescent="0.3">
      <c r="A32" s="10" t="str">
        <f>VLOOKUP(H32,web_archive!D:AB,6,FALSE)</f>
        <v>Armor</v>
      </c>
      <c r="B32" s="10" t="str">
        <f>VLOOKUP(H32,web_archive!D:AB,19,FALSE)</f>
        <v>All Jobs</v>
      </c>
      <c r="C32" s="10" t="str">
        <f>VLOOKUP(H32,web_archive!D:AB,18,FALSE)</f>
        <v>Normal / Upper / Baby</v>
      </c>
      <c r="D32" s="10" t="str">
        <f>VLOOKUP(H32,web_archive!D:AB,20,FALSE)</f>
        <v>Both (Male and Female)</v>
      </c>
      <c r="E32" s="10" t="str">
        <f>VLOOKUP(H32,web_archive!D:AB,17,FALSE)</f>
        <v>Upper Headgear</v>
      </c>
      <c r="F32" s="38" t="str">
        <f>IF(ISNA(VLOOKUP(H32,tira!B:P,4,FALSE)),"",VLOOKUP(H32,tira!B:P,4,FALSE))</f>
        <v>Bra on your head.</v>
      </c>
      <c r="G32" s="32" t="s">
        <v>11122</v>
      </c>
      <c r="H32" s="32">
        <v>20512</v>
      </c>
      <c r="I32" s="33">
        <v>45087</v>
      </c>
      <c r="J32" s="31" t="str">
        <f>SUBSTITUTE(K32," ","_")</f>
        <v>Bra_Hat</v>
      </c>
      <c r="K32" s="10" t="str">
        <f>VLOOKUP(H32,web_archive!D:AB,5,FALSE)</f>
        <v>Bra Hat</v>
      </c>
      <c r="L32" s="31">
        <f>VLOOKUP(A32,item_type_codes[],2,FALSE)</f>
        <v>4</v>
      </c>
      <c r="M32" s="10">
        <f>IF(VLOOKUP(H32,web_archive!D:AB,7,FALSE)&gt;0, VLOOKUP(H32,web_archive!D:AB,7,FALSE), "")</f>
        <v>20</v>
      </c>
      <c r="O32" s="10">
        <f>VLOOKUP(H32,web_archive!D:AB,8,FALSE)*10</f>
        <v>500</v>
      </c>
      <c r="P32" s="10" t="str">
        <f>IF(VLOOKUP(H32,web_archive!D:AB,10,FALSE)&gt;0,VLOOKUP(H32,web_archive!D:AB,10,FALSE),"")</f>
        <v/>
      </c>
      <c r="Q32" s="10">
        <f>IF(VLOOKUP(H32,web_archive!D:AB,12,FALSE)&gt;0,VLOOKUP(H32,web_archive!D:AB,12,FALSE),"")</f>
        <v>2</v>
      </c>
      <c r="R32" s="10" t="str">
        <f>IF(VLOOKUP(H32,web_archive!D:AB,11,FALSE)&gt;0,VLOOKUP(H32,web_archive!D:AB,11,FALSE),"")</f>
        <v/>
      </c>
      <c r="S32" s="10">
        <f>IF(VLOOKUP(H32,web_archive!D:AB,13,FALSE)&gt;0,VLOOKUP(H32,web_archive!D:AB,13,FALSE),"")</f>
        <v>1</v>
      </c>
      <c r="T32" s="31" t="str">
        <f>UPPER(VLOOKUP(B32,equipable_hex_codes[],2,FALSE))</f>
        <v>0XFFFFFFFF</v>
      </c>
      <c r="U32" s="5" t="str">
        <f>LOWER(VLOOKUP(C32,class!A:B,2,FALSE))</f>
        <v>63</v>
      </c>
      <c r="V32" s="5" t="str">
        <f>VLOOKUP(D32,gender_codes[#All],2,FALSE)</f>
        <v>2</v>
      </c>
      <c r="W32" s="5">
        <f>VLOOKUP(E32,placement_location[#All],2,FALSE)</f>
        <v>256</v>
      </c>
      <c r="X32" s="10" t="str">
        <f>IF(VLOOKUP(H32,web_archive!D:AB,16,FALSE)&gt;0,VLOOKUP(J32,web_archive!D:AB,16,FALSE),"")</f>
        <v/>
      </c>
      <c r="Y32" s="31">
        <f>IF(VLOOKUP(H32,web_archive!D:AB,15,FALSE)&gt;0,VLOOKUP(H32,web_archive!D:AB,15,FALSE),"")</f>
        <v>1</v>
      </c>
      <c r="Z32" s="31" t="str">
        <f>IF(EXACT(VLOOKUP(H32,web_archive!D:AB,14,FALSE),"Yes"),"1","")</f>
        <v>1</v>
      </c>
      <c r="AA32" s="31">
        <f>IF(EXACT(A32,"Ammo - Bullet"),3,IF(ISNA((VLOOKUP(UPPER(G32),accessoryid_lua[#All],2,FALSE))),"",VLOOKUP(UPPER(G32),accessoryid_lua[#All],2,FALSE)))</f>
        <v>1687</v>
      </c>
      <c r="AB32" s="6" t="str">
        <f>IF(VLOOKUP(H32,web_archive!D:AB,21,FALSE)=0,"{}","{ "&amp;VLOOKUP(H32,web_archive!D:AB,21,FALSE)&amp;" }")</f>
        <v>{}</v>
      </c>
      <c r="AC32" s="10" t="str">
        <f>IF(VLOOKUP(H32,web_archive!D:AB,22,FALSE)=0,"{}","{ "&amp;VLOOKUP(H32,web_archive!D:AB,22,FALSE)&amp;" }")</f>
        <v>{}</v>
      </c>
      <c r="AD32" s="10" t="str">
        <f>IF(VLOOKUP(H32,web_archive!D:AB,23,FALSE)=0,"{}","{ "&amp;VLOOKUP(H32,web_archive!D:AB,23,FALSE)&amp;" }")</f>
        <v>{}</v>
      </c>
      <c r="AE32" s="7" t="str">
        <f>I32&amp;","&amp;J32&amp;","&amp;K32&amp;","&amp;L32&amp;","&amp;M32&amp;","&amp;N32&amp;","&amp;O32&amp;","&amp;P32&amp;","&amp;Q32&amp;","&amp;R32&amp;","&amp;S32&amp;","&amp;T32&amp;","&amp;U32&amp;","&amp;V32&amp;","&amp;W32&amp;","&amp;X32&amp;","&amp;Y32&amp;","&amp;Z32&amp;","&amp;AA32&amp;","&amp;AB32&amp;","&amp;AC32&amp;","&amp;AD32</f>
        <v>45087,Bra_Hat,Bra Hat,4,20,,500,,2,,1,0XFFFFFFFF,63,2,256,,1,1,1687,{},{},{}</v>
      </c>
    </row>
    <row r="33" spans="1:31" x14ac:dyDescent="0.3">
      <c r="A33" s="10" t="str">
        <f>VLOOKUP(H33,web_archive!D:AB,6,FALSE)</f>
        <v>Armor</v>
      </c>
      <c r="B33" s="10" t="str">
        <f>VLOOKUP(H33,web_archive!D:AB,19,FALSE)</f>
        <v>All Jobs</v>
      </c>
      <c r="C33" s="10" t="str">
        <f>VLOOKUP(H33,web_archive!D:AB,18,FALSE)</f>
        <v>Normal / Upper / Baby</v>
      </c>
      <c r="D33" s="10" t="str">
        <f>VLOOKUP(H33,web_archive!D:AB,20,FALSE)</f>
        <v>Both (Male and Female)</v>
      </c>
      <c r="E33" s="10" t="str">
        <f>VLOOKUP(H33,web_archive!D:AB,17,FALSE)</f>
        <v>Lower Headgear</v>
      </c>
      <c r="F33" s="38" t="str">
        <f>IF(ISNA(VLOOKUP(H33,tira!B:P,4,FALSE)),"",VLOOKUP(H33,tira!B:P,4,FALSE))</f>
        <v>Brown Deviling Wings. Increase damage on Demon monsters by 10%.</v>
      </c>
      <c r="G33" s="32" t="s">
        <v>11126</v>
      </c>
      <c r="H33" s="32">
        <v>20008</v>
      </c>
      <c r="I33" s="33">
        <v>45091</v>
      </c>
      <c r="J33" s="31" t="str">
        <f>SUBSTITUTE(K33," ","_")</f>
        <v>Brown_Deviling_Wings</v>
      </c>
      <c r="K33" s="10" t="str">
        <f>VLOOKUP(H33,web_archive!D:AB,5,FALSE)</f>
        <v>Brown Deviling Wings</v>
      </c>
      <c r="L33" s="31">
        <f>VLOOKUP(A33,item_type_codes[],2,FALSE)</f>
        <v>4</v>
      </c>
      <c r="M33" s="10">
        <f>IF(VLOOKUP(H33,web_archive!D:AB,7,FALSE)&gt;0, VLOOKUP(H33,web_archive!D:AB,7,FALSE), "")</f>
        <v>20</v>
      </c>
      <c r="O33" s="10">
        <f>VLOOKUP(H33,web_archive!D:AB,8,FALSE)*10</f>
        <v>500</v>
      </c>
      <c r="P33" s="10" t="str">
        <f>IF(VLOOKUP(H33,web_archive!D:AB,10,FALSE)&gt;0,VLOOKUP(H33,web_archive!D:AB,10,FALSE),"")</f>
        <v/>
      </c>
      <c r="Q33" s="10">
        <f>IF(VLOOKUP(H33,web_archive!D:AB,12,FALSE)&gt;0,VLOOKUP(H33,web_archive!D:AB,12,FALSE),"")</f>
        <v>1</v>
      </c>
      <c r="R33" s="10" t="str">
        <f>IF(VLOOKUP(H33,web_archive!D:AB,11,FALSE)&gt;0,VLOOKUP(H33,web_archive!D:AB,11,FALSE),"")</f>
        <v/>
      </c>
      <c r="S33" s="10" t="str">
        <f>IF(VLOOKUP(H33,web_archive!D:AB,13,FALSE)&gt;0,VLOOKUP(H33,web_archive!D:AB,13,FALSE),"")</f>
        <v/>
      </c>
      <c r="T33" s="31" t="str">
        <f>UPPER(VLOOKUP(B33,equipable_hex_codes[],2,FALSE))</f>
        <v>0XFFFFFFFF</v>
      </c>
      <c r="U33" s="5" t="str">
        <f>LOWER(VLOOKUP(C33,class!A:B,2,FALSE))</f>
        <v>63</v>
      </c>
      <c r="V33" s="5" t="str">
        <f>VLOOKUP(D33,gender_codes[#All],2,FALSE)</f>
        <v>2</v>
      </c>
      <c r="W33" s="5">
        <f>VLOOKUP(E33,placement_location[#All],2,FALSE)</f>
        <v>1</v>
      </c>
      <c r="X33" s="10" t="str">
        <f>IF(VLOOKUP(H33,web_archive!D:AB,16,FALSE)&gt;0,VLOOKUP(J33,web_archive!D:AB,16,FALSE),"")</f>
        <v/>
      </c>
      <c r="Y33" s="31">
        <f>IF(VLOOKUP(H33,web_archive!D:AB,15,FALSE)&gt;0,VLOOKUP(H33,web_archive!D:AB,15,FALSE),"")</f>
        <v>1</v>
      </c>
      <c r="Z33" s="31" t="str">
        <f>IF(EXACT(VLOOKUP(H33,web_archive!D:AB,14,FALSE),"Yes"),"1","")</f>
        <v/>
      </c>
      <c r="AA33" s="31">
        <f>IF(EXACT(A33,"Ammo - Bullet"),3,IF(ISNA((VLOOKUP(UPPER(G33),accessoryid_lua[#All],2,FALSE))),"",VLOOKUP(UPPER(G33),accessoryid_lua[#All],2,FALSE)))</f>
        <v>1691</v>
      </c>
      <c r="AB33" s="6" t="str">
        <f>IF(VLOOKUP(H33,web_archive!D:AB,21,FALSE)=0,"{}","{ "&amp;VLOOKUP(H33,web_archive!D:AB,21,FALSE)&amp;" }")</f>
        <v>{ bonus2 bAddRace,RC_Demon,10; }</v>
      </c>
      <c r="AC33" s="10" t="str">
        <f>IF(VLOOKUP(H33,web_archive!D:AB,22,FALSE)=0,"{}","{ "&amp;VLOOKUP(H33,web_archive!D:AB,22,FALSE)&amp;" }")</f>
        <v>{}</v>
      </c>
      <c r="AD33" s="10" t="str">
        <f>IF(VLOOKUP(H33,web_archive!D:AB,23,FALSE)=0,"{}","{ "&amp;VLOOKUP(H33,web_archive!D:AB,23,FALSE)&amp;" }")</f>
        <v>{}</v>
      </c>
      <c r="AE33" s="7" t="str">
        <f>I33&amp;","&amp;J33&amp;","&amp;K33&amp;","&amp;L33&amp;","&amp;M33&amp;","&amp;N33&amp;","&amp;O33&amp;","&amp;P33&amp;","&amp;Q33&amp;","&amp;R33&amp;","&amp;S33&amp;","&amp;T33&amp;","&amp;U33&amp;","&amp;V33&amp;","&amp;W33&amp;","&amp;X33&amp;","&amp;Y33&amp;","&amp;Z33&amp;","&amp;AA33&amp;","&amp;AB33&amp;","&amp;AC33&amp;","&amp;AD33</f>
        <v>45091,Brown_Deviling_Wings,Brown Deviling Wings,4,20,,500,,1,,,0XFFFFFFFF,63,2,1,,1,,1691,{ bonus2 bAddRace,RC_Demon,10; },{},{}</v>
      </c>
    </row>
    <row r="34" spans="1:31" x14ac:dyDescent="0.3">
      <c r="A34" s="10" t="str">
        <f>VLOOKUP(H34,web_archive!D:AB,6,FALSE)</f>
        <v>Armor</v>
      </c>
      <c r="B34" s="10" t="str">
        <f>VLOOKUP(H34,web_archive!D:AB,19,FALSE)</f>
        <v>All Jobs</v>
      </c>
      <c r="C34" s="10" t="str">
        <f>VLOOKUP(H34,web_archive!D:AB,18,FALSE)</f>
        <v>Normal / Upper / Baby</v>
      </c>
      <c r="D34" s="10" t="str">
        <f>VLOOKUP(H34,web_archive!D:AB,20,FALSE)</f>
        <v>Both (Male and Female)</v>
      </c>
      <c r="E34" s="10" t="str">
        <f>VLOOKUP(H34,web_archive!D:AB,17,FALSE)</f>
        <v>Upper Headgear</v>
      </c>
      <c r="F34" s="38" t="str">
        <f>IF(ISNA(VLOOKUP(H34,tira!B:P,4,FALSE)),"",VLOOKUP(H34,tira!B:P,4,FALSE))</f>
        <v>A Buckle Cap, made by bulb</v>
      </c>
      <c r="G34" s="32" t="s">
        <v>11137</v>
      </c>
      <c r="H34" s="32">
        <v>20556</v>
      </c>
      <c r="I34" s="33">
        <v>45102</v>
      </c>
      <c r="J34" s="31" t="str">
        <f>SUBSTITUTE(K34," ","_")</f>
        <v>Buckle_Cap</v>
      </c>
      <c r="K34" s="10" t="str">
        <f>VLOOKUP(H34,web_archive!D:AB,5,FALSE)</f>
        <v>Buckle Cap</v>
      </c>
      <c r="L34" s="31">
        <f>VLOOKUP(A34,item_type_codes[],2,FALSE)</f>
        <v>4</v>
      </c>
      <c r="M34" s="10">
        <f>IF(VLOOKUP(H34,web_archive!D:AB,7,FALSE)&gt;0, VLOOKUP(H34,web_archive!D:AB,7,FALSE), "")</f>
        <v>20</v>
      </c>
      <c r="O34" s="10">
        <f>VLOOKUP(H34,web_archive!D:AB,8,FALSE)*10</f>
        <v>500</v>
      </c>
      <c r="P34" s="10" t="str">
        <f>IF(VLOOKUP(H34,web_archive!D:AB,10,FALSE)&gt;0,VLOOKUP(H34,web_archive!D:AB,10,FALSE),"")</f>
        <v/>
      </c>
      <c r="Q34" s="10">
        <f>IF(VLOOKUP(H34,web_archive!D:AB,12,FALSE)&gt;0,VLOOKUP(H34,web_archive!D:AB,12,FALSE),"")</f>
        <v>3</v>
      </c>
      <c r="R34" s="10" t="str">
        <f>IF(VLOOKUP(H34,web_archive!D:AB,11,FALSE)&gt;0,VLOOKUP(H34,web_archive!D:AB,11,FALSE),"")</f>
        <v/>
      </c>
      <c r="S34" s="10">
        <f>IF(VLOOKUP(H34,web_archive!D:AB,13,FALSE)&gt;0,VLOOKUP(H34,web_archive!D:AB,13,FALSE),"")</f>
        <v>1</v>
      </c>
      <c r="T34" s="31" t="str">
        <f>UPPER(VLOOKUP(B34,equipable_hex_codes[],2,FALSE))</f>
        <v>0XFFFFFFFF</v>
      </c>
      <c r="U34" s="5" t="str">
        <f>LOWER(VLOOKUP(C34,class!A:B,2,FALSE))</f>
        <v>63</v>
      </c>
      <c r="V34" s="5" t="str">
        <f>VLOOKUP(D34,gender_codes[#All],2,FALSE)</f>
        <v>2</v>
      </c>
      <c r="W34" s="5">
        <f>VLOOKUP(E34,placement_location[#All],2,FALSE)</f>
        <v>256</v>
      </c>
      <c r="X34" s="10" t="str">
        <f>IF(VLOOKUP(H34,web_archive!D:AB,16,FALSE)&gt;0,VLOOKUP(J34,web_archive!D:AB,16,FALSE),"")</f>
        <v/>
      </c>
      <c r="Y34" s="31">
        <f>IF(VLOOKUP(H34,web_archive!D:AB,15,FALSE)&gt;0,VLOOKUP(H34,web_archive!D:AB,15,FALSE),"")</f>
        <v>1</v>
      </c>
      <c r="Z34" s="31" t="str">
        <f>IF(EXACT(VLOOKUP(H34,web_archive!D:AB,14,FALSE),"Yes"),"1","")</f>
        <v>1</v>
      </c>
      <c r="AA34" s="31">
        <f>IF(EXACT(A34,"Ammo - Bullet"),3,IF(ISNA((VLOOKUP(UPPER(G34),accessoryid_lua[#All],2,FALSE))),"",VLOOKUP(UPPER(G34),accessoryid_lua[#All],2,FALSE)))</f>
        <v>1702</v>
      </c>
      <c r="AB34" s="6" t="str">
        <f>IF(VLOOKUP(H34,web_archive!D:AB,21,FALSE)=0,"{}","{ "&amp;VLOOKUP(H34,web_archive!D:AB,21,FALSE)&amp;" }")</f>
        <v>{}</v>
      </c>
      <c r="AC34" s="10" t="str">
        <f>IF(VLOOKUP(H34,web_archive!D:AB,22,FALSE)=0,"{}","{ "&amp;VLOOKUP(H34,web_archive!D:AB,22,FALSE)&amp;" }")</f>
        <v>{}</v>
      </c>
      <c r="AD34" s="10" t="str">
        <f>IF(VLOOKUP(H34,web_archive!D:AB,23,FALSE)=0,"{}","{ "&amp;VLOOKUP(H34,web_archive!D:AB,23,FALSE)&amp;" }")</f>
        <v>{}</v>
      </c>
      <c r="AE34" s="7" t="str">
        <f>I34&amp;","&amp;J34&amp;","&amp;K34&amp;","&amp;L34&amp;","&amp;M34&amp;","&amp;N34&amp;","&amp;O34&amp;","&amp;P34&amp;","&amp;Q34&amp;","&amp;R34&amp;","&amp;S34&amp;","&amp;T34&amp;","&amp;U34&amp;","&amp;V34&amp;","&amp;W34&amp;","&amp;X34&amp;","&amp;Y34&amp;","&amp;Z34&amp;","&amp;AA34&amp;","&amp;AB34&amp;","&amp;AC34&amp;","&amp;AD34</f>
        <v>45102,Buckle_Cap,Buckle Cap,4,20,,500,,3,,1,0XFFFFFFFF,63,2,256,,1,1,1702,{},{},{}</v>
      </c>
    </row>
    <row r="35" spans="1:31" x14ac:dyDescent="0.3">
      <c r="A35" s="10" t="str">
        <f>VLOOKUP(H35,web_archive!D:AB,6,FALSE)</f>
        <v>Armor</v>
      </c>
      <c r="B35" s="10" t="str">
        <f>VLOOKUP(H35,web_archive!D:AB,19,FALSE)</f>
        <v>All Jobs</v>
      </c>
      <c r="C35" s="10" t="str">
        <f>VLOOKUP(H35,web_archive!D:AB,18,FALSE)</f>
        <v>Normal / Upper / Baby</v>
      </c>
      <c r="D35" s="10" t="str">
        <f>VLOOKUP(H35,web_archive!D:AB,20,FALSE)</f>
        <v>Both (Male and Female)</v>
      </c>
      <c r="E35" s="10" t="str">
        <f>VLOOKUP(H35,web_archive!D:AB,17,FALSE)</f>
        <v>Lower Headgear</v>
      </c>
      <c r="F35" s="38" t="str">
        <f>IF(ISNA(VLOOKUP(H35,tira!B:P,4,FALSE)),"",VLOOKUP(H35,tira!B:P,4,FALSE))</f>
        <v>Buck Teeth. Makes you want to go "hurrrrr".</v>
      </c>
      <c r="G35" s="32" t="s">
        <v>11138</v>
      </c>
      <c r="H35" s="32">
        <v>20766</v>
      </c>
      <c r="I35" s="33">
        <v>45103</v>
      </c>
      <c r="J35" s="31" t="str">
        <f>SUBSTITUTE(K35," ","_")</f>
        <v>Buck_Teeth</v>
      </c>
      <c r="K35" s="10" t="str">
        <f>VLOOKUP(H35,web_archive!D:AB,5,FALSE)</f>
        <v>Buck Teeth</v>
      </c>
      <c r="L35" s="31">
        <f>VLOOKUP(A35,item_type_codes[],2,FALSE)</f>
        <v>4</v>
      </c>
      <c r="M35" s="10">
        <f>IF(VLOOKUP(H35,web_archive!D:AB,7,FALSE)&gt;0, VLOOKUP(H35,web_archive!D:AB,7,FALSE), "")</f>
        <v>20</v>
      </c>
      <c r="O35" s="10">
        <f>VLOOKUP(H35,web_archive!D:AB,8,FALSE)*10</f>
        <v>100</v>
      </c>
      <c r="P35" s="10" t="str">
        <f>IF(VLOOKUP(H35,web_archive!D:AB,10,FALSE)&gt;0,VLOOKUP(H35,web_archive!D:AB,10,FALSE),"")</f>
        <v/>
      </c>
      <c r="Q35" s="10">
        <f>IF(VLOOKUP(H35,web_archive!D:AB,12,FALSE)&gt;0,VLOOKUP(H35,web_archive!D:AB,12,FALSE),"")</f>
        <v>2</v>
      </c>
      <c r="R35" s="10" t="str">
        <f>IF(VLOOKUP(H35,web_archive!D:AB,11,FALSE)&gt;0,VLOOKUP(H35,web_archive!D:AB,11,FALSE),"")</f>
        <v/>
      </c>
      <c r="S35" s="10">
        <f>IF(VLOOKUP(H35,web_archive!D:AB,13,FALSE)&gt;0,VLOOKUP(H35,web_archive!D:AB,13,FALSE),"")</f>
        <v>1</v>
      </c>
      <c r="T35" s="31" t="str">
        <f>UPPER(VLOOKUP(B35,equipable_hex_codes[],2,FALSE))</f>
        <v>0XFFFFFFFF</v>
      </c>
      <c r="U35" s="5" t="str">
        <f>LOWER(VLOOKUP(C35,class!A:B,2,FALSE))</f>
        <v>63</v>
      </c>
      <c r="V35" s="5" t="str">
        <f>VLOOKUP(D35,gender_codes[#All],2,FALSE)</f>
        <v>2</v>
      </c>
      <c r="W35" s="5">
        <f>VLOOKUP(E35,placement_location[#All],2,FALSE)</f>
        <v>1</v>
      </c>
      <c r="X35" s="10" t="str">
        <f>IF(VLOOKUP(H35,web_archive!D:AB,16,FALSE)&gt;0,VLOOKUP(J35,web_archive!D:AB,16,FALSE),"")</f>
        <v/>
      </c>
      <c r="Y35" s="31" t="str">
        <f>IF(VLOOKUP(H35,web_archive!D:AB,15,FALSE)&gt;0,VLOOKUP(H35,web_archive!D:AB,15,FALSE),"")</f>
        <v/>
      </c>
      <c r="Z35" s="31" t="str">
        <f>IF(EXACT(VLOOKUP(H35,web_archive!D:AB,14,FALSE),"Yes"),"1","")</f>
        <v/>
      </c>
      <c r="AA35" s="31">
        <f>IF(EXACT(A35,"Ammo - Bullet"),3,IF(ISNA((VLOOKUP(UPPER(G35),accessoryid_lua[#All],2,FALSE))),"",VLOOKUP(UPPER(G35),accessoryid_lua[#All],2,FALSE)))</f>
        <v>1703</v>
      </c>
      <c r="AB35" s="6" t="str">
        <f>IF(VLOOKUP(H35,web_archive!D:AB,21,FALSE)=0,"{}","{ "&amp;VLOOKUP(H35,web_archive!D:AB,21,FALSE)&amp;" }")</f>
        <v>{}</v>
      </c>
      <c r="AC35" s="10" t="str">
        <f>IF(VLOOKUP(H35,web_archive!D:AB,22,FALSE)=0,"{}","{ "&amp;VLOOKUP(H35,web_archive!D:AB,22,FALSE)&amp;" }")</f>
        <v>{}</v>
      </c>
      <c r="AD35" s="10" t="str">
        <f>IF(VLOOKUP(H35,web_archive!D:AB,23,FALSE)=0,"{}","{ "&amp;VLOOKUP(H35,web_archive!D:AB,23,FALSE)&amp;" }")</f>
        <v>{}</v>
      </c>
      <c r="AE35" s="7" t="str">
        <f>I35&amp;","&amp;J35&amp;","&amp;K35&amp;","&amp;L35&amp;","&amp;M35&amp;","&amp;N35&amp;","&amp;O35&amp;","&amp;P35&amp;","&amp;Q35&amp;","&amp;R35&amp;","&amp;S35&amp;","&amp;T35&amp;","&amp;U35&amp;","&amp;V35&amp;","&amp;W35&amp;","&amp;X35&amp;","&amp;Y35&amp;","&amp;Z35&amp;","&amp;AA35&amp;","&amp;AB35&amp;","&amp;AC35&amp;","&amp;AD35</f>
        <v>45103,Buck_Teeth,Buck Teeth,4,20,,100,,2,,1,0XFFFFFFFF,63,2,1,,,,1703,{},{},{}</v>
      </c>
    </row>
    <row r="36" spans="1:31" x14ac:dyDescent="0.3">
      <c r="A36" s="10" t="str">
        <f>VLOOKUP(H36,web_archive!D:AB,6,FALSE)</f>
        <v>Ammo - Bullet</v>
      </c>
      <c r="B36" s="10" t="str">
        <f>VLOOKUP(H36,web_archive!D:AB,19,FALSE)</f>
        <v>Gunslinger</v>
      </c>
      <c r="C36" s="10" t="str">
        <f>VLOOKUP(H36,web_archive!D:AB,18,FALSE)</f>
        <v>Normal / Upper / Baby</v>
      </c>
      <c r="D36" s="10" t="str">
        <f>VLOOKUP(H36,web_archive!D:AB,20,FALSE)</f>
        <v>Both (Male and Female)</v>
      </c>
      <c r="E36" s="10" t="str">
        <f>VLOOKUP(H36,web_archive!D:AB,17,FALSE)</f>
        <v>Arrow</v>
      </c>
      <c r="F36" s="38" t="str">
        <f>IF(ISNA(VLOOKUP(H36,tira!B:P,4,FALSE)),"",VLOOKUP(H36,tira!B:P,4,FALSE))</f>
        <v>A bullet made of stone imbued with the power of Earth.</v>
      </c>
      <c r="G36" s="32" t="s">
        <v>11139</v>
      </c>
      <c r="H36" s="32">
        <v>31001</v>
      </c>
      <c r="I36" s="33">
        <v>45104</v>
      </c>
      <c r="J36" s="31" t="str">
        <f>SUBSTITUTE(K36," ","_")</f>
        <v>Stone_Bullet</v>
      </c>
      <c r="K36" s="10" t="str">
        <f>VLOOKUP(H36,web_archive!D:AB,5,FALSE)</f>
        <v>Stone Bullet</v>
      </c>
      <c r="L36" s="31">
        <f>VLOOKUP(A36,item_type_codes[],2,FALSE)</f>
        <v>10</v>
      </c>
      <c r="M36" s="10">
        <v>2</v>
      </c>
      <c r="O36" s="10">
        <f>VLOOKUP(H36,web_archive!D:AB,8,FALSE)*10</f>
        <v>2</v>
      </c>
      <c r="P36" s="10">
        <f>IF(VLOOKUP(H36,web_archive!D:AB,10,FALSE)&gt;0,VLOOKUP(H36,web_archive!D:AB,10,FALSE),"")</f>
        <v>15</v>
      </c>
      <c r="Q36" s="10" t="str">
        <f>IF(VLOOKUP(H36,web_archive!D:AB,12,FALSE)&gt;0,VLOOKUP(H36,web_archive!D:AB,12,FALSE),"")</f>
        <v/>
      </c>
      <c r="R36" s="10" t="str">
        <f>IF(VLOOKUP(H36,web_archive!D:AB,11,FALSE)&gt;0,VLOOKUP(H36,web_archive!D:AB,11,FALSE),"")</f>
        <v/>
      </c>
      <c r="S36" s="10" t="str">
        <f>IF(VLOOKUP(H36,web_archive!D:AB,13,FALSE)&gt;0,VLOOKUP(H36,web_archive!D:AB,13,FALSE),"")</f>
        <v/>
      </c>
      <c r="T36" s="31" t="str">
        <f>UPPER(VLOOKUP(B36,equipable_hex_codes[],2,FALSE))</f>
        <v>0X41000000</v>
      </c>
      <c r="U36" s="5" t="str">
        <f>LOWER(VLOOKUP(C36,class!A:B,2,FALSE))</f>
        <v>63</v>
      </c>
      <c r="V36" s="5" t="str">
        <f>VLOOKUP(D36,gender_codes[#All],2,FALSE)</f>
        <v>2</v>
      </c>
      <c r="W36" s="5">
        <f>VLOOKUP(E36,placement_location[#All],2,FALSE)</f>
        <v>32768</v>
      </c>
      <c r="X36" s="10" t="str">
        <f>IF(VLOOKUP(H36,web_archive!D:AB,16,FALSE)&gt;0,VLOOKUP(J36,web_archive!D:AB,16,FALSE),"")</f>
        <v/>
      </c>
      <c r="Y36" s="31">
        <f>IF(VLOOKUP(H36,web_archive!D:AB,15,FALSE)&gt;0,VLOOKUP(H36,web_archive!D:AB,15,FALSE),"")</f>
        <v>1</v>
      </c>
      <c r="Z36" s="31" t="str">
        <f>IF(EXACT(VLOOKUP(H36,web_archive!D:AB,14,FALSE),"Yes"),"1","")</f>
        <v/>
      </c>
      <c r="AA36" s="31">
        <f>IF(EXACT(A36,"Ammo - Bullet"),3,IF(ISNA((VLOOKUP(UPPER(G36),accessoryid_lua[#All],2,FALSE))),"",VLOOKUP(UPPER(G36),accessoryid_lua[#All],2,FALSE)))</f>
        <v>3</v>
      </c>
      <c r="AB36" s="6" t="str">
        <f>IF(VLOOKUP(H36,web_archive!D:AB,21,FALSE)=0,"{}","{ "&amp;VLOOKUP(H36,web_archive!D:AB,21,FALSE)&amp;" }")</f>
        <v>{ bonus bAtkEle,Ele_Earth; }</v>
      </c>
      <c r="AC36" s="10" t="str">
        <f>IF(VLOOKUP(H36,web_archive!D:AB,22,FALSE)=0,"{}","{ "&amp;VLOOKUP(H36,web_archive!D:AB,22,FALSE)&amp;" }")</f>
        <v>{ dispbottom "Stone Bullet equipped."; end; }</v>
      </c>
      <c r="AD36" s="10" t="str">
        <f>IF(VLOOKUP(H36,web_archive!D:AB,23,FALSE)=0,"{}","{ "&amp;VLOOKUP(H36,web_archive!D:AB,23,FALSE)&amp;" }")</f>
        <v>{}</v>
      </c>
      <c r="AE36" s="7" t="str">
        <f>I36&amp;","&amp;J36&amp;","&amp;K36&amp;","&amp;L36&amp;","&amp;M36&amp;","&amp;N36&amp;","&amp;O36&amp;","&amp;P36&amp;","&amp;Q36&amp;","&amp;R36&amp;","&amp;S36&amp;","&amp;T36&amp;","&amp;U36&amp;","&amp;V36&amp;","&amp;W36&amp;","&amp;X36&amp;","&amp;Y36&amp;","&amp;Z36&amp;","&amp;AA36&amp;","&amp;AB36&amp;","&amp;AC36&amp;","&amp;AD36</f>
        <v>45104,Stone_Bullet,Stone Bullet,10,2,,2,15,,,,0X41000000,63,2,32768,,1,,3,{ bonus bAtkEle,Ele_Earth; },{ dispbottom "Stone Bullet equipped."; end; },{}</v>
      </c>
    </row>
    <row r="37" spans="1:31" x14ac:dyDescent="0.3">
      <c r="A37" s="10" t="str">
        <f>VLOOKUP(H37,web_archive!D:AB,6,FALSE)</f>
        <v>Ammo - Bullet</v>
      </c>
      <c r="B37" s="10" t="str">
        <f>VLOOKUP(H37,web_archive!D:AB,19,FALSE)</f>
        <v>Gunslinger</v>
      </c>
      <c r="C37" s="10" t="str">
        <f>VLOOKUP(H37,web_archive!D:AB,18,FALSE)</f>
        <v>Normal / Upper / Baby</v>
      </c>
      <c r="D37" s="10" t="str">
        <f>VLOOKUP(H37,web_archive!D:AB,20,FALSE)</f>
        <v>Both (Male and Female)</v>
      </c>
      <c r="E37" s="10" t="str">
        <f>VLOOKUP(H37,web_archive!D:AB,17,FALSE)</f>
        <v>Arrow</v>
      </c>
      <c r="F37" s="38" t="str">
        <f>IF(ISNA(VLOOKUP(H37,tira!B:P,4,FALSE)),"",VLOOKUP(H37,tira!B:P,4,FALSE))</f>
        <v>A flaming bullet that will inflict Fire Property damage.</v>
      </c>
      <c r="G37" s="32" t="s">
        <v>11140</v>
      </c>
      <c r="H37" s="32">
        <v>31002</v>
      </c>
      <c r="I37" s="33">
        <v>45105</v>
      </c>
      <c r="J37" s="31" t="str">
        <f>SUBSTITUTE(K37," ","_")</f>
        <v>Flaming_Bullet</v>
      </c>
      <c r="K37" s="10" t="str">
        <f>VLOOKUP(H37,web_archive!D:AB,5,FALSE)</f>
        <v>Flaming Bullet</v>
      </c>
      <c r="L37" s="31">
        <f>VLOOKUP(A37,item_type_codes[],2,FALSE)</f>
        <v>10</v>
      </c>
      <c r="M37" s="10">
        <v>2</v>
      </c>
      <c r="O37" s="10">
        <f>VLOOKUP(H37,web_archive!D:AB,8,FALSE)*10</f>
        <v>2</v>
      </c>
      <c r="P37" s="10">
        <f>IF(VLOOKUP(H37,web_archive!D:AB,10,FALSE)&gt;0,VLOOKUP(H37,web_archive!D:AB,10,FALSE),"")</f>
        <v>15</v>
      </c>
      <c r="Q37" s="10" t="str">
        <f>IF(VLOOKUP(H37,web_archive!D:AB,12,FALSE)&gt;0,VLOOKUP(H37,web_archive!D:AB,12,FALSE),"")</f>
        <v/>
      </c>
      <c r="R37" s="10" t="str">
        <f>IF(VLOOKUP(H37,web_archive!D:AB,11,FALSE)&gt;0,VLOOKUP(H37,web_archive!D:AB,11,FALSE),"")</f>
        <v/>
      </c>
      <c r="S37" s="10" t="str">
        <f>IF(VLOOKUP(H37,web_archive!D:AB,13,FALSE)&gt;0,VLOOKUP(H37,web_archive!D:AB,13,FALSE),"")</f>
        <v/>
      </c>
      <c r="T37" s="31" t="str">
        <f>UPPER(VLOOKUP(B37,equipable_hex_codes[],2,FALSE))</f>
        <v>0X41000000</v>
      </c>
      <c r="U37" s="5" t="str">
        <f>LOWER(VLOOKUP(C37,class!A:B,2,FALSE))</f>
        <v>63</v>
      </c>
      <c r="V37" s="5" t="str">
        <f>VLOOKUP(D37,gender_codes[#All],2,FALSE)</f>
        <v>2</v>
      </c>
      <c r="W37" s="5">
        <f>VLOOKUP(E37,placement_location[#All],2,FALSE)</f>
        <v>32768</v>
      </c>
      <c r="X37" s="10" t="str">
        <f>IF(VLOOKUP(H37,web_archive!D:AB,16,FALSE)&gt;0,VLOOKUP(J37,web_archive!D:AB,16,FALSE),"")</f>
        <v/>
      </c>
      <c r="Y37" s="31">
        <f>IF(VLOOKUP(H37,web_archive!D:AB,15,FALSE)&gt;0,VLOOKUP(H37,web_archive!D:AB,15,FALSE),"")</f>
        <v>1</v>
      </c>
      <c r="Z37" s="31" t="str">
        <f>IF(EXACT(VLOOKUP(H37,web_archive!D:AB,14,FALSE),"Yes"),"1","")</f>
        <v/>
      </c>
      <c r="AA37" s="31">
        <f>IF(EXACT(A37,"Ammo - Bullet"),3,IF(ISNA((VLOOKUP(UPPER(G37),accessoryid_lua[#All],2,FALSE))),"",VLOOKUP(UPPER(G37),accessoryid_lua[#All],2,FALSE)))</f>
        <v>3</v>
      </c>
      <c r="AB37" s="6" t="str">
        <f>IF(VLOOKUP(H37,web_archive!D:AB,21,FALSE)=0,"{}","{ "&amp;VLOOKUP(H37,web_archive!D:AB,21,FALSE)&amp;" }")</f>
        <v>{ bonus bAtkEle,Ele_Fire; }</v>
      </c>
      <c r="AC37" s="10" t="str">
        <f>IF(VLOOKUP(H37,web_archive!D:AB,22,FALSE)=0,"{}","{ "&amp;VLOOKUP(H37,web_archive!D:AB,22,FALSE)&amp;" }")</f>
        <v>{ dispbottom "Flaming Bullet equipped."; end; }</v>
      </c>
      <c r="AD37" s="10" t="str">
        <f>IF(VLOOKUP(H37,web_archive!D:AB,23,FALSE)=0,"{}","{ "&amp;VLOOKUP(H37,web_archive!D:AB,23,FALSE)&amp;" }")</f>
        <v>{}</v>
      </c>
      <c r="AE37" s="7" t="str">
        <f>I37&amp;","&amp;J37&amp;","&amp;K37&amp;","&amp;L37&amp;","&amp;M37&amp;","&amp;N37&amp;","&amp;O37&amp;","&amp;P37&amp;","&amp;Q37&amp;","&amp;R37&amp;","&amp;S37&amp;","&amp;T37&amp;","&amp;U37&amp;","&amp;V37&amp;","&amp;W37&amp;","&amp;X37&amp;","&amp;Y37&amp;","&amp;Z37&amp;","&amp;AA37&amp;","&amp;AB37&amp;","&amp;AC37&amp;","&amp;AD37</f>
        <v>45105,Flaming_Bullet,Flaming Bullet,10,2,,2,15,,,,0X41000000,63,2,32768,,1,,3,{ bonus bAtkEle,Ele_Fire; },{ dispbottom "Flaming Bullet equipped."; end; },{}</v>
      </c>
    </row>
    <row r="38" spans="1:31" x14ac:dyDescent="0.3">
      <c r="A38" s="10" t="str">
        <f>VLOOKUP(H38,web_archive!D:AB,6,FALSE)</f>
        <v>Ammo - Bullet</v>
      </c>
      <c r="B38" s="10" t="str">
        <f>VLOOKUP(H38,web_archive!D:AB,19,FALSE)</f>
        <v>Gunslinger</v>
      </c>
      <c r="C38" s="10" t="str">
        <f>VLOOKUP(H38,web_archive!D:AB,18,FALSE)</f>
        <v>Normal / Upper / Baby</v>
      </c>
      <c r="D38" s="10" t="str">
        <f>VLOOKUP(H38,web_archive!D:AB,20,FALSE)</f>
        <v>Both (Male and Female)</v>
      </c>
      <c r="E38" s="10" t="str">
        <f>VLOOKUP(H38,web_archive!D:AB,17,FALSE)</f>
        <v>Arrow</v>
      </c>
      <c r="F38" s="38" t="str">
        <f>IF(ISNA(VLOOKUP(H38,tira!B:P,4,FALSE)),"",VLOOKUP(H38,tira!B:P,4,FALSE))</f>
        <v>A bullet made from a metal that has the power to destroy evil, blessed and covered in holy water. Increase damage on Demon monster by 5%.</v>
      </c>
      <c r="G38" s="32" t="s">
        <v>11141</v>
      </c>
      <c r="H38" s="32">
        <v>31007</v>
      </c>
      <c r="I38" s="33">
        <v>45106</v>
      </c>
      <c r="J38" s="31" t="str">
        <f>SUBSTITUTE(K38," ","_")</f>
        <v>Holy_Bullet</v>
      </c>
      <c r="K38" s="10" t="str">
        <f>VLOOKUP(H38,web_archive!D:AB,5,FALSE)</f>
        <v>Holy Bullet</v>
      </c>
      <c r="L38" s="31">
        <f>VLOOKUP(A38,item_type_codes[],2,FALSE)</f>
        <v>10</v>
      </c>
      <c r="M38" s="10">
        <v>2</v>
      </c>
      <c r="O38" s="10">
        <f>VLOOKUP(H38,web_archive!D:AB,8,FALSE)*10</f>
        <v>2</v>
      </c>
      <c r="P38" s="10">
        <f>IF(VLOOKUP(H38,web_archive!D:AB,10,FALSE)&gt;0,VLOOKUP(H38,web_archive!D:AB,10,FALSE),"")</f>
        <v>30</v>
      </c>
      <c r="Q38" s="10" t="str">
        <f>IF(VLOOKUP(H38,web_archive!D:AB,12,FALSE)&gt;0,VLOOKUP(H38,web_archive!D:AB,12,FALSE),"")</f>
        <v/>
      </c>
      <c r="R38" s="10" t="str">
        <f>IF(VLOOKUP(H38,web_archive!D:AB,11,FALSE)&gt;0,VLOOKUP(H38,web_archive!D:AB,11,FALSE),"")</f>
        <v/>
      </c>
      <c r="S38" s="10" t="str">
        <f>IF(VLOOKUP(H38,web_archive!D:AB,13,FALSE)&gt;0,VLOOKUP(H38,web_archive!D:AB,13,FALSE),"")</f>
        <v/>
      </c>
      <c r="T38" s="31" t="str">
        <f>UPPER(VLOOKUP(B38,equipable_hex_codes[],2,FALSE))</f>
        <v>0X41000000</v>
      </c>
      <c r="U38" s="5" t="str">
        <f>LOWER(VLOOKUP(C38,class!A:B,2,FALSE))</f>
        <v>63</v>
      </c>
      <c r="V38" s="5" t="str">
        <f>VLOOKUP(D38,gender_codes[#All],2,FALSE)</f>
        <v>2</v>
      </c>
      <c r="W38" s="5">
        <f>VLOOKUP(E38,placement_location[#All],2,FALSE)</f>
        <v>32768</v>
      </c>
      <c r="X38" s="10" t="str">
        <f>IF(VLOOKUP(H38,web_archive!D:AB,16,FALSE)&gt;0,VLOOKUP(J38,web_archive!D:AB,16,FALSE),"")</f>
        <v/>
      </c>
      <c r="Y38" s="31">
        <f>IF(VLOOKUP(H38,web_archive!D:AB,15,FALSE)&gt;0,VLOOKUP(H38,web_archive!D:AB,15,FALSE),"")</f>
        <v>1</v>
      </c>
      <c r="Z38" s="31" t="str">
        <f>IF(EXACT(VLOOKUP(H38,web_archive!D:AB,14,FALSE),"Yes"),"1","")</f>
        <v/>
      </c>
      <c r="AA38" s="31">
        <f>IF(EXACT(A38,"Ammo - Bullet"),3,IF(ISNA((VLOOKUP(UPPER(G38),accessoryid_lua[#All],2,FALSE))),"",VLOOKUP(UPPER(G38),accessoryid_lua[#All],2,FALSE)))</f>
        <v>3</v>
      </c>
      <c r="AB38" s="6" t="str">
        <f>IF(VLOOKUP(H38,web_archive!D:AB,21,FALSE)=0,"{}","{ "&amp;VLOOKUP(H38,web_archive!D:AB,21,FALSE)&amp;" }")</f>
        <v>{ bonus bAtkEle,Ele_Holy; bonus2 bAddRace,RC_Demon,5; }</v>
      </c>
      <c r="AC38" s="10" t="str">
        <f>IF(VLOOKUP(H38,web_archive!D:AB,22,FALSE)=0,"{}","{ "&amp;VLOOKUP(H38,web_archive!D:AB,22,FALSE)&amp;" }")</f>
        <v>{ dispbottom "Holy Bullet equipped."; end; }</v>
      </c>
      <c r="AD38" s="10" t="str">
        <f>IF(VLOOKUP(H38,web_archive!D:AB,23,FALSE)=0,"{}","{ "&amp;VLOOKUP(H38,web_archive!D:AB,23,FALSE)&amp;" }")</f>
        <v>{}</v>
      </c>
      <c r="AE38" s="7" t="str">
        <f>I38&amp;","&amp;J38&amp;","&amp;K38&amp;","&amp;L38&amp;","&amp;M38&amp;","&amp;N38&amp;","&amp;O38&amp;","&amp;P38&amp;","&amp;Q38&amp;","&amp;R38&amp;","&amp;S38&amp;","&amp;T38&amp;","&amp;U38&amp;","&amp;V38&amp;","&amp;W38&amp;","&amp;X38&amp;","&amp;Y38&amp;","&amp;Z38&amp;","&amp;AA38&amp;","&amp;AB38&amp;","&amp;AC38&amp;","&amp;AD38</f>
        <v>45106,Holy_Bullet,Holy Bullet,10,2,,2,30,,,,0X41000000,63,2,32768,,1,,3,{ bonus bAtkEle,Ele_Holy; bonus2 bAddRace,RC_Demon,5; },{ dispbottom "Holy Bullet equipped."; end; },{}</v>
      </c>
    </row>
    <row r="39" spans="1:31" x14ac:dyDescent="0.3">
      <c r="A39" s="10" t="str">
        <f>VLOOKUP(H39,web_archive!D:AB,6,FALSE)</f>
        <v>Ammo - Bullet</v>
      </c>
      <c r="B39" s="10" t="str">
        <f>VLOOKUP(H39,web_archive!D:AB,19,FALSE)</f>
        <v>Gunslinger</v>
      </c>
      <c r="C39" s="10" t="str">
        <f>VLOOKUP(H39,web_archive!D:AB,18,FALSE)</f>
        <v>Normal / Upper / Baby</v>
      </c>
      <c r="D39" s="10" t="str">
        <f>VLOOKUP(H39,web_archive!D:AB,20,FALSE)</f>
        <v>Both (Male and Female)</v>
      </c>
      <c r="E39" s="10" t="str">
        <f>VLOOKUP(H39,web_archive!D:AB,17,FALSE)</f>
        <v>Arrow</v>
      </c>
      <c r="F39" s="38" t="str">
        <f>IF(ISNA(VLOOKUP(H39,tira!B:P,4,FALSE)),"",VLOOKUP(H39,tira!B:P,4,FALSE))</f>
        <v>An old, rusty bullet.</v>
      </c>
      <c r="G39" s="32" t="s">
        <v>11142</v>
      </c>
      <c r="H39" s="32">
        <v>31005</v>
      </c>
      <c r="I39" s="33">
        <v>45107</v>
      </c>
      <c r="J39" s="31" t="str">
        <f>SUBSTITUTE(K39," ","_")</f>
        <v>Rusty_Bullet</v>
      </c>
      <c r="K39" s="10" t="str">
        <f>VLOOKUP(H39,web_archive!D:AB,5,FALSE)</f>
        <v>Rusty Bullet</v>
      </c>
      <c r="L39" s="31">
        <f>VLOOKUP(A39,item_type_codes[],2,FALSE)</f>
        <v>10</v>
      </c>
      <c r="M39" s="10">
        <v>2</v>
      </c>
      <c r="O39" s="10">
        <f>VLOOKUP(H39,web_archive!D:AB,8,FALSE)*10</f>
        <v>2</v>
      </c>
      <c r="P39" s="10">
        <f>IF(VLOOKUP(H39,web_archive!D:AB,10,FALSE)&gt;0,VLOOKUP(H39,web_archive!D:AB,10,FALSE),"")</f>
        <v>15</v>
      </c>
      <c r="Q39" s="10" t="str">
        <f>IF(VLOOKUP(H39,web_archive!D:AB,12,FALSE)&gt;0,VLOOKUP(H39,web_archive!D:AB,12,FALSE),"")</f>
        <v/>
      </c>
      <c r="R39" s="10" t="str">
        <f>IF(VLOOKUP(H39,web_archive!D:AB,11,FALSE)&gt;0,VLOOKUP(H39,web_archive!D:AB,11,FALSE),"")</f>
        <v/>
      </c>
      <c r="S39" s="10" t="str">
        <f>IF(VLOOKUP(H39,web_archive!D:AB,13,FALSE)&gt;0,VLOOKUP(H39,web_archive!D:AB,13,FALSE),"")</f>
        <v/>
      </c>
      <c r="T39" s="31" t="str">
        <f>UPPER(VLOOKUP(B39,equipable_hex_codes[],2,FALSE))</f>
        <v>0X41000000</v>
      </c>
      <c r="U39" s="5" t="str">
        <f>LOWER(VLOOKUP(C39,class!A:B,2,FALSE))</f>
        <v>63</v>
      </c>
      <c r="V39" s="5" t="str">
        <f>VLOOKUP(D39,gender_codes[#All],2,FALSE)</f>
        <v>2</v>
      </c>
      <c r="W39" s="5">
        <f>VLOOKUP(E39,placement_location[#All],2,FALSE)</f>
        <v>32768</v>
      </c>
      <c r="X39" s="10" t="str">
        <f>IF(VLOOKUP(H39,web_archive!D:AB,16,FALSE)&gt;0,VLOOKUP(J39,web_archive!D:AB,16,FALSE),"")</f>
        <v/>
      </c>
      <c r="Y39" s="31">
        <f>IF(VLOOKUP(H39,web_archive!D:AB,15,FALSE)&gt;0,VLOOKUP(H39,web_archive!D:AB,15,FALSE),"")</f>
        <v>1</v>
      </c>
      <c r="Z39" s="31" t="str">
        <f>IF(EXACT(VLOOKUP(H39,web_archive!D:AB,14,FALSE),"Yes"),"1","")</f>
        <v/>
      </c>
      <c r="AA39" s="31">
        <f>IF(EXACT(A39,"Ammo - Bullet"),3,IF(ISNA((VLOOKUP(UPPER(G39),accessoryid_lua[#All],2,FALSE))),"",VLOOKUP(UPPER(G39),accessoryid_lua[#All],2,FALSE)))</f>
        <v>3</v>
      </c>
      <c r="AB39" s="6" t="str">
        <f>IF(VLOOKUP(H39,web_archive!D:AB,21,FALSE)=0,"{}","{ "&amp;VLOOKUP(H39,web_archive!D:AB,21,FALSE)&amp;" }")</f>
        <v>{ bonus bAtkEle,Ele_Poison; }</v>
      </c>
      <c r="AC39" s="10" t="str">
        <f>IF(VLOOKUP(H39,web_archive!D:AB,22,FALSE)=0,"{}","{ "&amp;VLOOKUP(H39,web_archive!D:AB,22,FALSE)&amp;" }")</f>
        <v>{ dispbottom "Rusty Bullet equipped."; end; }</v>
      </c>
      <c r="AD39" s="10" t="str">
        <f>IF(VLOOKUP(H39,web_archive!D:AB,23,FALSE)=0,"{}","{ "&amp;VLOOKUP(H39,web_archive!D:AB,23,FALSE)&amp;" }")</f>
        <v>{}</v>
      </c>
      <c r="AE39" s="7" t="str">
        <f>I39&amp;","&amp;J39&amp;","&amp;K39&amp;","&amp;L39&amp;","&amp;M39&amp;","&amp;N39&amp;","&amp;O39&amp;","&amp;P39&amp;","&amp;Q39&amp;","&amp;R39&amp;","&amp;S39&amp;","&amp;T39&amp;","&amp;U39&amp;","&amp;V39&amp;","&amp;W39&amp;","&amp;X39&amp;","&amp;Y39&amp;","&amp;Z39&amp;","&amp;AA39&amp;","&amp;AB39&amp;","&amp;AC39&amp;","&amp;AD39</f>
        <v>45107,Rusty_Bullet,Rusty Bullet,10,2,,2,15,,,,0X41000000,63,2,32768,,1,,3,{ bonus bAtkEle,Ele_Poison; },{ dispbottom "Rusty Bullet equipped."; end; },{}</v>
      </c>
    </row>
    <row r="40" spans="1:31" x14ac:dyDescent="0.3">
      <c r="A40" s="10" t="str">
        <f>VLOOKUP(H40,web_archive!D:AB,6,FALSE)</f>
        <v>Ammo - Bullet</v>
      </c>
      <c r="B40" s="10" t="str">
        <f>VLOOKUP(H40,web_archive!D:AB,19,FALSE)</f>
        <v>Gunslinger</v>
      </c>
      <c r="C40" s="10" t="str">
        <f>VLOOKUP(H40,web_archive!D:AB,18,FALSE)</f>
        <v>Normal / Upper / Baby</v>
      </c>
      <c r="D40" s="10" t="str">
        <f>VLOOKUP(H40,web_archive!D:AB,20,FALSE)</f>
        <v>Both (Male and Female)</v>
      </c>
      <c r="E40" s="10" t="str">
        <f>VLOOKUP(H40,web_archive!D:AB,17,FALSE)</f>
        <v>Arrow</v>
      </c>
      <c r="F40" s="38" t="str">
        <f>IF(ISNA(VLOOKUP(H40,tira!B:P,4,FALSE)),"",VLOOKUP(H40,tira!B:P,4,FALSE))</f>
        <v>A bullet imbued with the power of darkness.</v>
      </c>
      <c r="G40" s="32" t="s">
        <v>11143</v>
      </c>
      <c r="H40" s="32">
        <v>31006</v>
      </c>
      <c r="I40" s="33">
        <v>45108</v>
      </c>
      <c r="J40" s="31" t="str">
        <f>SUBSTITUTE(K40," ","_")</f>
        <v>Shadow_Bullet</v>
      </c>
      <c r="K40" s="10" t="str">
        <f>VLOOKUP(H40,web_archive!D:AB,5,FALSE)</f>
        <v>Shadow Bullet</v>
      </c>
      <c r="L40" s="31">
        <f>VLOOKUP(A40,item_type_codes[],2,FALSE)</f>
        <v>10</v>
      </c>
      <c r="M40" s="10">
        <v>2</v>
      </c>
      <c r="O40" s="10">
        <f>VLOOKUP(H40,web_archive!D:AB,8,FALSE)*10</f>
        <v>2</v>
      </c>
      <c r="P40" s="10">
        <f>IF(VLOOKUP(H40,web_archive!D:AB,10,FALSE)&gt;0,VLOOKUP(H40,web_archive!D:AB,10,FALSE),"")</f>
        <v>15</v>
      </c>
      <c r="Q40" s="10" t="str">
        <f>IF(VLOOKUP(H40,web_archive!D:AB,12,FALSE)&gt;0,VLOOKUP(H40,web_archive!D:AB,12,FALSE),"")</f>
        <v/>
      </c>
      <c r="R40" s="10" t="str">
        <f>IF(VLOOKUP(H40,web_archive!D:AB,11,FALSE)&gt;0,VLOOKUP(H40,web_archive!D:AB,11,FALSE),"")</f>
        <v/>
      </c>
      <c r="S40" s="10" t="str">
        <f>IF(VLOOKUP(H40,web_archive!D:AB,13,FALSE)&gt;0,VLOOKUP(H40,web_archive!D:AB,13,FALSE),"")</f>
        <v/>
      </c>
      <c r="T40" s="31" t="str">
        <f>UPPER(VLOOKUP(B40,equipable_hex_codes[],2,FALSE))</f>
        <v>0X41000000</v>
      </c>
      <c r="U40" s="5" t="str">
        <f>LOWER(VLOOKUP(C40,class!A:B,2,FALSE))</f>
        <v>63</v>
      </c>
      <c r="V40" s="5" t="str">
        <f>VLOOKUP(D40,gender_codes[#All],2,FALSE)</f>
        <v>2</v>
      </c>
      <c r="W40" s="5">
        <f>VLOOKUP(E40,placement_location[#All],2,FALSE)</f>
        <v>32768</v>
      </c>
      <c r="X40" s="10" t="str">
        <f>IF(VLOOKUP(H40,web_archive!D:AB,16,FALSE)&gt;0,VLOOKUP(J40,web_archive!D:AB,16,FALSE),"")</f>
        <v/>
      </c>
      <c r="Y40" s="31">
        <f>IF(VLOOKUP(H40,web_archive!D:AB,15,FALSE)&gt;0,VLOOKUP(H40,web_archive!D:AB,15,FALSE),"")</f>
        <v>1</v>
      </c>
      <c r="Z40" s="31" t="str">
        <f>IF(EXACT(VLOOKUP(H40,web_archive!D:AB,14,FALSE),"Yes"),"1","")</f>
        <v/>
      </c>
      <c r="AA40" s="31">
        <f>IF(EXACT(A40,"Ammo - Bullet"),3,IF(ISNA((VLOOKUP(UPPER(G40),accessoryid_lua[#All],2,FALSE))),"",VLOOKUP(UPPER(G40),accessoryid_lua[#All],2,FALSE)))</f>
        <v>3</v>
      </c>
      <c r="AB40" s="6" t="str">
        <f>IF(VLOOKUP(H40,web_archive!D:AB,21,FALSE)=0,"{}","{ "&amp;VLOOKUP(H40,web_archive!D:AB,21,FALSE)&amp;" }")</f>
        <v>{ bonus bAtkEle,Ele_Dark; }</v>
      </c>
      <c r="AC40" s="10" t="str">
        <f>IF(VLOOKUP(H40,web_archive!D:AB,22,FALSE)=0,"{}","{ "&amp;VLOOKUP(H40,web_archive!D:AB,22,FALSE)&amp;" }")</f>
        <v>{ dispbottom "Shadow Bullet equipped."; end; }</v>
      </c>
      <c r="AD40" s="10" t="str">
        <f>IF(VLOOKUP(H40,web_archive!D:AB,23,FALSE)=0,"{}","{ "&amp;VLOOKUP(H40,web_archive!D:AB,23,FALSE)&amp;" }")</f>
        <v>{}</v>
      </c>
      <c r="AE40" s="7" t="str">
        <f>I40&amp;","&amp;J40&amp;","&amp;K40&amp;","&amp;L40&amp;","&amp;M40&amp;","&amp;N40&amp;","&amp;O40&amp;","&amp;P40&amp;","&amp;Q40&amp;","&amp;R40&amp;","&amp;S40&amp;","&amp;T40&amp;","&amp;U40&amp;","&amp;V40&amp;","&amp;W40&amp;","&amp;X40&amp;","&amp;Y40&amp;","&amp;Z40&amp;","&amp;AA40&amp;","&amp;AB40&amp;","&amp;AC40&amp;","&amp;AD40</f>
        <v>45108,Shadow_Bullet,Shadow Bullet,10,2,,2,15,,,,0X41000000,63,2,32768,,1,,3,{ bonus bAtkEle,Ele_Dark; },{ dispbottom "Shadow Bullet equipped."; end; },{}</v>
      </c>
    </row>
    <row r="41" spans="1:31" x14ac:dyDescent="0.3">
      <c r="A41" s="10" t="str">
        <f>VLOOKUP(H41,web_archive!D:AB,6,FALSE)</f>
        <v>Ammo - Bullet</v>
      </c>
      <c r="B41" s="10" t="str">
        <f>VLOOKUP(H41,web_archive!D:AB,19,FALSE)</f>
        <v>Gunslinger</v>
      </c>
      <c r="C41" s="10" t="str">
        <f>VLOOKUP(H41,web_archive!D:AB,18,FALSE)</f>
        <v>Normal / Upper / Baby</v>
      </c>
      <c r="D41" s="10" t="str">
        <f>VLOOKUP(H41,web_archive!D:AB,20,FALSE)</f>
        <v>Both (Male and Female)</v>
      </c>
      <c r="E41" s="10" t="str">
        <f>VLOOKUP(H41,web_archive!D:AB,17,FALSE)</f>
        <v>Arrow</v>
      </c>
      <c r="F41" s="38" t="str">
        <f>IF(ISNA(VLOOKUP(H41,tira!B:P,4,FALSE)),"",VLOOKUP(H41,tira!B:P,4,FALSE))</f>
        <v>A small blue crystal bullet imbued with the power of Water.</v>
      </c>
      <c r="G41" s="32" t="s">
        <v>11144</v>
      </c>
      <c r="H41" s="32">
        <v>31000</v>
      </c>
      <c r="I41" s="33">
        <v>45109</v>
      </c>
      <c r="J41" s="31" t="str">
        <f>SUBSTITUTE(K41," ","_")</f>
        <v>Crystal_Bullet</v>
      </c>
      <c r="K41" s="10" t="str">
        <f>VLOOKUP(H41,web_archive!D:AB,5,FALSE)</f>
        <v>Crystal Bullet</v>
      </c>
      <c r="L41" s="31">
        <f>VLOOKUP(A41,item_type_codes[],2,FALSE)</f>
        <v>10</v>
      </c>
      <c r="M41" s="10">
        <v>2</v>
      </c>
      <c r="O41" s="10">
        <f>VLOOKUP(H41,web_archive!D:AB,8,FALSE)*10</f>
        <v>2</v>
      </c>
      <c r="P41" s="10">
        <f>IF(VLOOKUP(H41,web_archive!D:AB,10,FALSE)&gt;0,VLOOKUP(H41,web_archive!D:AB,10,FALSE),"")</f>
        <v>15</v>
      </c>
      <c r="Q41" s="10" t="str">
        <f>IF(VLOOKUP(H41,web_archive!D:AB,12,FALSE)&gt;0,VLOOKUP(H41,web_archive!D:AB,12,FALSE),"")</f>
        <v/>
      </c>
      <c r="R41" s="10" t="str">
        <f>IF(VLOOKUP(H41,web_archive!D:AB,11,FALSE)&gt;0,VLOOKUP(H41,web_archive!D:AB,11,FALSE),"")</f>
        <v/>
      </c>
      <c r="S41" s="10" t="str">
        <f>IF(VLOOKUP(H41,web_archive!D:AB,13,FALSE)&gt;0,VLOOKUP(H41,web_archive!D:AB,13,FALSE),"")</f>
        <v/>
      </c>
      <c r="T41" s="31" t="str">
        <f>UPPER(VLOOKUP(B41,equipable_hex_codes[],2,FALSE))</f>
        <v>0X41000000</v>
      </c>
      <c r="U41" s="5" t="str">
        <f>LOWER(VLOOKUP(C41,class!A:B,2,FALSE))</f>
        <v>63</v>
      </c>
      <c r="V41" s="5" t="str">
        <f>VLOOKUP(D41,gender_codes[#All],2,FALSE)</f>
        <v>2</v>
      </c>
      <c r="W41" s="5">
        <f>VLOOKUP(E41,placement_location[#All],2,FALSE)</f>
        <v>32768</v>
      </c>
      <c r="X41" s="10" t="str">
        <f>IF(VLOOKUP(H41,web_archive!D:AB,16,FALSE)&gt;0,VLOOKUP(J41,web_archive!D:AB,16,FALSE),"")</f>
        <v/>
      </c>
      <c r="Y41" s="31">
        <f>IF(VLOOKUP(H41,web_archive!D:AB,15,FALSE)&gt;0,VLOOKUP(H41,web_archive!D:AB,15,FALSE),"")</f>
        <v>1</v>
      </c>
      <c r="Z41" s="31" t="str">
        <f>IF(EXACT(VLOOKUP(H41,web_archive!D:AB,14,FALSE),"Yes"),"1","")</f>
        <v/>
      </c>
      <c r="AA41" s="31">
        <f>IF(EXACT(A41,"Ammo - Bullet"),3,IF(ISNA((VLOOKUP(UPPER(G41),accessoryid_lua[#All],2,FALSE))),"",VLOOKUP(UPPER(G41),accessoryid_lua[#All],2,FALSE)))</f>
        <v>3</v>
      </c>
      <c r="AB41" s="6" t="str">
        <f>IF(VLOOKUP(H41,web_archive!D:AB,21,FALSE)=0,"{}","{ "&amp;VLOOKUP(H41,web_archive!D:AB,21,FALSE)&amp;" }")</f>
        <v>{ bonus bAtkEle,Ele_Water; }</v>
      </c>
      <c r="AC41" s="10" t="str">
        <f>IF(VLOOKUP(H41,web_archive!D:AB,22,FALSE)=0,"{}","{ "&amp;VLOOKUP(H41,web_archive!D:AB,22,FALSE)&amp;" }")</f>
        <v>{ dispbottom "Crystal Bullet equipped."; end; }</v>
      </c>
      <c r="AD41" s="10" t="str">
        <f>IF(VLOOKUP(H41,web_archive!D:AB,23,FALSE)=0,"{}","{ "&amp;VLOOKUP(H41,web_archive!D:AB,23,FALSE)&amp;" }")</f>
        <v>{}</v>
      </c>
      <c r="AE41" s="7" t="str">
        <f>I41&amp;","&amp;J41&amp;","&amp;K41&amp;","&amp;L41&amp;","&amp;M41&amp;","&amp;N41&amp;","&amp;O41&amp;","&amp;P41&amp;","&amp;Q41&amp;","&amp;R41&amp;","&amp;S41&amp;","&amp;T41&amp;","&amp;U41&amp;","&amp;V41&amp;","&amp;W41&amp;","&amp;X41&amp;","&amp;Y41&amp;","&amp;Z41&amp;","&amp;AA41&amp;","&amp;AB41&amp;","&amp;AC41&amp;","&amp;AD41</f>
        <v>45109,Crystal_Bullet,Crystal Bullet,10,2,,2,15,,,,0X41000000,63,2,32768,,1,,3,{ bonus bAtkEle,Ele_Water; },{ dispbottom "Crystal Bullet equipped."; end; },{}</v>
      </c>
    </row>
    <row r="42" spans="1:31" x14ac:dyDescent="0.3">
      <c r="A42" s="10" t="str">
        <f>VLOOKUP(H42,web_archive!D:AB,6,FALSE)</f>
        <v>Ammo - Bullet</v>
      </c>
      <c r="B42" s="10" t="str">
        <f>VLOOKUP(H42,web_archive!D:AB,19,FALSE)</f>
        <v>Gunslinger</v>
      </c>
      <c r="C42" s="10" t="str">
        <f>VLOOKUP(H42,web_archive!D:AB,18,FALSE)</f>
        <v>Normal / Upper / Baby</v>
      </c>
      <c r="D42" s="10" t="str">
        <f>VLOOKUP(H42,web_archive!D:AB,20,FALSE)</f>
        <v>Both (Male and Female)</v>
      </c>
      <c r="E42" s="10" t="str">
        <f>VLOOKUP(H42,web_archive!D:AB,17,FALSE)</f>
        <v>Arrow</v>
      </c>
      <c r="F42" s="38" t="str">
        <f>IF(ISNA(VLOOKUP(H42,tira!B:P,4,FALSE)),"",VLOOKUP(H42,tira!B:P,4,FALSE))</f>
        <v>A bullet enchanted with the power of Wind.</v>
      </c>
      <c r="G42" s="32" t="s">
        <v>11145</v>
      </c>
      <c r="H42" s="32">
        <v>31003</v>
      </c>
      <c r="I42" s="33">
        <v>45110</v>
      </c>
      <c r="J42" s="31" t="str">
        <f>SUBSTITUTE(K42," ","_")</f>
        <v>Windy_Bullet</v>
      </c>
      <c r="K42" s="10" t="str">
        <f>VLOOKUP(H42,web_archive!D:AB,5,FALSE)</f>
        <v>Windy Bullet</v>
      </c>
      <c r="L42" s="31">
        <f>VLOOKUP(A42,item_type_codes[],2,FALSE)</f>
        <v>10</v>
      </c>
      <c r="M42" s="10">
        <v>2</v>
      </c>
      <c r="O42" s="10">
        <f>VLOOKUP(H42,web_archive!D:AB,8,FALSE)*10</f>
        <v>2</v>
      </c>
      <c r="P42" s="10">
        <f>IF(VLOOKUP(H42,web_archive!D:AB,10,FALSE)&gt;0,VLOOKUP(H42,web_archive!D:AB,10,FALSE),"")</f>
        <v>15</v>
      </c>
      <c r="Q42" s="10" t="str">
        <f>IF(VLOOKUP(H42,web_archive!D:AB,12,FALSE)&gt;0,VLOOKUP(H42,web_archive!D:AB,12,FALSE),"")</f>
        <v/>
      </c>
      <c r="R42" s="10" t="str">
        <f>IF(VLOOKUP(H42,web_archive!D:AB,11,FALSE)&gt;0,VLOOKUP(H42,web_archive!D:AB,11,FALSE),"")</f>
        <v/>
      </c>
      <c r="S42" s="10" t="str">
        <f>IF(VLOOKUP(H42,web_archive!D:AB,13,FALSE)&gt;0,VLOOKUP(H42,web_archive!D:AB,13,FALSE),"")</f>
        <v/>
      </c>
      <c r="T42" s="31" t="str">
        <f>UPPER(VLOOKUP(B42,equipable_hex_codes[],2,FALSE))</f>
        <v>0X41000000</v>
      </c>
      <c r="U42" s="5" t="str">
        <f>LOWER(VLOOKUP(C42,class!A:B,2,FALSE))</f>
        <v>63</v>
      </c>
      <c r="V42" s="5" t="str">
        <f>VLOOKUP(D42,gender_codes[#All],2,FALSE)</f>
        <v>2</v>
      </c>
      <c r="W42" s="5">
        <f>VLOOKUP(E42,placement_location[#All],2,FALSE)</f>
        <v>32768</v>
      </c>
      <c r="X42" s="10" t="str">
        <f>IF(VLOOKUP(H42,web_archive!D:AB,16,FALSE)&gt;0,VLOOKUP(J42,web_archive!D:AB,16,FALSE),"")</f>
        <v/>
      </c>
      <c r="Y42" s="31">
        <f>IF(VLOOKUP(H42,web_archive!D:AB,15,FALSE)&gt;0,VLOOKUP(H42,web_archive!D:AB,15,FALSE),"")</f>
        <v>1</v>
      </c>
      <c r="Z42" s="31" t="str">
        <f>IF(EXACT(VLOOKUP(H42,web_archive!D:AB,14,FALSE),"Yes"),"1","")</f>
        <v/>
      </c>
      <c r="AA42" s="31">
        <f>IF(EXACT(A42,"Ammo - Bullet"),3,IF(ISNA((VLOOKUP(UPPER(G42),accessoryid_lua[#All],2,FALSE))),"",VLOOKUP(UPPER(G42),accessoryid_lua[#All],2,FALSE)))</f>
        <v>3</v>
      </c>
      <c r="AB42" s="6" t="str">
        <f>IF(VLOOKUP(H42,web_archive!D:AB,21,FALSE)=0,"{}","{ "&amp;VLOOKUP(H42,web_archive!D:AB,21,FALSE)&amp;" }")</f>
        <v>{ bonus bAtkEle,Ele_Wind; }</v>
      </c>
      <c r="AC42" s="10" t="str">
        <f>IF(VLOOKUP(H42,web_archive!D:AB,22,FALSE)=0,"{}","{ "&amp;VLOOKUP(H42,web_archive!D:AB,22,FALSE)&amp;" }")</f>
        <v>{ dispbottom "Windy Bullet equipped."; end; }</v>
      </c>
      <c r="AD42" s="10" t="str">
        <f>IF(VLOOKUP(H42,web_archive!D:AB,23,FALSE)=0,"{}","{ "&amp;VLOOKUP(H42,web_archive!D:AB,23,FALSE)&amp;" }")</f>
        <v>{}</v>
      </c>
      <c r="AE42" s="7" t="str">
        <f>I42&amp;","&amp;J42&amp;","&amp;K42&amp;","&amp;L42&amp;","&amp;M42&amp;","&amp;N42&amp;","&amp;O42&amp;","&amp;P42&amp;","&amp;Q42&amp;","&amp;R42&amp;","&amp;S42&amp;","&amp;T42&amp;","&amp;U42&amp;","&amp;V42&amp;","&amp;W42&amp;","&amp;X42&amp;","&amp;Y42&amp;","&amp;Z42&amp;","&amp;AA42&amp;","&amp;AB42&amp;","&amp;AC42&amp;","&amp;AD42</f>
        <v>45110,Windy_Bullet,Windy Bullet,10,2,,2,15,,,,0X41000000,63,2,32768,,1,,3,{ bonus bAtkEle,Ele_Wind; },{ dispbottom "Windy Bullet equipped."; end; },{}</v>
      </c>
    </row>
    <row r="43" spans="1:31" x14ac:dyDescent="0.3">
      <c r="A43" s="10" t="str">
        <f>VLOOKUP(H43,web_archive!D:AB,6,FALSE)</f>
        <v>Armor</v>
      </c>
      <c r="B43" s="10" t="str">
        <f>VLOOKUP(H43,web_archive!D:AB,19,FALSE)</f>
        <v>All Jobs</v>
      </c>
      <c r="C43" s="10" t="str">
        <f>VLOOKUP(H43,web_archive!D:AB,18,FALSE)</f>
        <v>Normal / Upper / Baby</v>
      </c>
      <c r="D43" s="10" t="str">
        <f>VLOOKUP(H43,web_archive!D:AB,20,FALSE)</f>
        <v>Both (Male and Female)</v>
      </c>
      <c r="E43" s="10" t="str">
        <f>VLOOKUP(H43,web_archive!D:AB,17,FALSE)</f>
        <v>Upper Headgear</v>
      </c>
      <c r="F43" s="38" t="str">
        <f>IF(ISNA(VLOOKUP(H43,tira!B:P,4,FALSE)),"",VLOOKUP(H43,tira!B:P,4,FALSE))</f>
        <v>Cute Bunny Hat. Gives +2 to two stats at random each time it is equipped.</v>
      </c>
      <c r="G43" s="32" t="s">
        <v>11146</v>
      </c>
      <c r="H43" s="32">
        <v>20177</v>
      </c>
      <c r="I43" s="33">
        <v>45111</v>
      </c>
      <c r="J43" s="31" t="str">
        <f>SUBSTITUTE(K43," ","_")</f>
        <v>Bunny_Hat</v>
      </c>
      <c r="K43" s="10" t="str">
        <f>VLOOKUP(H43,web_archive!D:AB,5,FALSE)</f>
        <v>Bunny Hat</v>
      </c>
      <c r="L43" s="31">
        <f>VLOOKUP(A43,item_type_codes[],2,FALSE)</f>
        <v>4</v>
      </c>
      <c r="M43" s="10">
        <f>IF(VLOOKUP(H43,web_archive!D:AB,7,FALSE)&gt;0, VLOOKUP(H43,web_archive!D:AB,7,FALSE), "")</f>
        <v>20</v>
      </c>
      <c r="O43" s="10">
        <f>VLOOKUP(H43,web_archive!D:AB,8,FALSE)*10</f>
        <v>500</v>
      </c>
      <c r="P43" s="10" t="str">
        <f>IF(VLOOKUP(H43,web_archive!D:AB,10,FALSE)&gt;0,VLOOKUP(H43,web_archive!D:AB,10,FALSE),"")</f>
        <v/>
      </c>
      <c r="Q43" s="10">
        <f>IF(VLOOKUP(H43,web_archive!D:AB,12,FALSE)&gt;0,VLOOKUP(H43,web_archive!D:AB,12,FALSE),"")</f>
        <v>2</v>
      </c>
      <c r="R43" s="10" t="str">
        <f>IF(VLOOKUP(H43,web_archive!D:AB,11,FALSE)&gt;0,VLOOKUP(H43,web_archive!D:AB,11,FALSE),"")</f>
        <v/>
      </c>
      <c r="S43" s="10">
        <f>IF(VLOOKUP(H43,web_archive!D:AB,13,FALSE)&gt;0,VLOOKUP(H43,web_archive!D:AB,13,FALSE),"")</f>
        <v>1</v>
      </c>
      <c r="T43" s="31" t="str">
        <f>UPPER(VLOOKUP(B43,equipable_hex_codes[],2,FALSE))</f>
        <v>0XFFFFFFFF</v>
      </c>
      <c r="U43" s="5" t="str">
        <f>LOWER(VLOOKUP(C43,class!A:B,2,FALSE))</f>
        <v>63</v>
      </c>
      <c r="V43" s="5" t="str">
        <f>VLOOKUP(D43,gender_codes[#All],2,FALSE)</f>
        <v>2</v>
      </c>
      <c r="W43" s="5">
        <f>VLOOKUP(E43,placement_location[#All],2,FALSE)</f>
        <v>256</v>
      </c>
      <c r="X43" s="10" t="str">
        <f>IF(VLOOKUP(H43,web_archive!D:AB,16,FALSE)&gt;0,VLOOKUP(J43,web_archive!D:AB,16,FALSE),"")</f>
        <v/>
      </c>
      <c r="Y43" s="31">
        <f>IF(VLOOKUP(H43,web_archive!D:AB,15,FALSE)&gt;0,VLOOKUP(H43,web_archive!D:AB,15,FALSE),"")</f>
        <v>1</v>
      </c>
      <c r="Z43" s="31" t="str">
        <f>IF(EXACT(VLOOKUP(H43,web_archive!D:AB,14,FALSE),"Yes"),"1","")</f>
        <v>1</v>
      </c>
      <c r="AA43" s="31">
        <f>IF(EXACT(A43,"Ammo - Bullet"),3,IF(ISNA((VLOOKUP(UPPER(G43),accessoryid_lua[#All],2,FALSE))),"",VLOOKUP(UPPER(G43),accessoryid_lua[#All],2,FALSE)))</f>
        <v>1704</v>
      </c>
      <c r="AB43" s="6" t="str">
        <f>IF(VLOOKUP(H43,web_archive!D:AB,21,FALSE)=0,"{}","{ "&amp;VLOOKUP(H43,web_archive!D:AB,21,FALSE)&amp;"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C43" s="10" t="str">
        <f>IF(VLOOKUP(H43,web_archive!D:AB,22,FALSE)=0,"{}","{ "&amp;VLOOKUP(H43,web_archive!D:AB,22,FALSE)&amp;" }")</f>
        <v>{}</v>
      </c>
      <c r="AD43" s="10" t="str">
        <f>IF(VLOOKUP(H43,web_archive!D:AB,23,FALSE)=0,"{}","{ "&amp;VLOOKUP(H43,web_archive!D:AB,23,FALSE)&amp;" }")</f>
        <v>{}</v>
      </c>
      <c r="AE43" s="7" t="str">
        <f>I43&amp;","&amp;J43&amp;","&amp;K43&amp;","&amp;L43&amp;","&amp;M43&amp;","&amp;N43&amp;","&amp;O43&amp;","&amp;P43&amp;","&amp;Q43&amp;","&amp;R43&amp;","&amp;S43&amp;","&amp;T43&amp;","&amp;U43&amp;","&amp;V43&amp;","&amp;W43&amp;","&amp;X43&amp;","&amp;Y43&amp;","&amp;Z43&amp;","&amp;AA43&amp;","&amp;AB43&amp;","&amp;AC43&amp;","&amp;AD43</f>
        <v>45111,Bunny_Hat,Bunny Hat,4,20,,500,,2,,1,0XFFFFFFFF,63,2,256,,1,1,1704,{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44" spans="1:31" x14ac:dyDescent="0.3">
      <c r="A44" s="10" t="str">
        <f>VLOOKUP(H44,web_archive!D:AB,6,FALSE)</f>
        <v>Armor</v>
      </c>
      <c r="B44" s="10" t="str">
        <f>VLOOKUP(H44,web_archive!D:AB,19,FALSE)</f>
        <v>All Jobs</v>
      </c>
      <c r="C44" s="10" t="str">
        <f>VLOOKUP(H44,web_archive!D:AB,18,FALSE)</f>
        <v>Normal / Upper / Baby</v>
      </c>
      <c r="D44" s="10" t="str">
        <f>VLOOKUP(H44,web_archive!D:AB,20,FALSE)</f>
        <v>Both (Male and Female)</v>
      </c>
      <c r="E44" s="10" t="str">
        <f>VLOOKUP(H44,web_archive!D:AB,17,FALSE)</f>
        <v>Upper Headgear</v>
      </c>
      <c r="F44" s="38" t="str">
        <f>IF(ISNA(VLOOKUP(H44,tira!B:P,4,FALSE)),"",VLOOKUP(H44,tira!B:P,4,FALSE))</f>
        <v>A beautiful hairpin resembling a Butterfly. Agi +1 and Dex +1.</v>
      </c>
      <c r="G44" s="32" t="s">
        <v>11147</v>
      </c>
      <c r="H44" s="32">
        <v>20159</v>
      </c>
      <c r="I44" s="33">
        <v>45112</v>
      </c>
      <c r="J44" s="31" t="str">
        <f>SUBSTITUTE(K44," ","_")</f>
        <v>Butterfly_Pin</v>
      </c>
      <c r="K44" s="10" t="str">
        <f>VLOOKUP(H44,web_archive!D:AB,5,FALSE)</f>
        <v>Butterfly Pin</v>
      </c>
      <c r="L44" s="31">
        <f>VLOOKUP(A44,item_type_codes[],2,FALSE)</f>
        <v>4</v>
      </c>
      <c r="M44" s="10">
        <f>IF(VLOOKUP(H44,web_archive!D:AB,7,FALSE)&gt;0, VLOOKUP(H44,web_archive!D:AB,7,FALSE), "")</f>
        <v>20</v>
      </c>
      <c r="O44" s="10">
        <f>VLOOKUP(H44,web_archive!D:AB,8,FALSE)*10</f>
        <v>500</v>
      </c>
      <c r="P44" s="10" t="str">
        <f>IF(VLOOKUP(H44,web_archive!D:AB,10,FALSE)&gt;0,VLOOKUP(H44,web_archive!D:AB,10,FALSE),"")</f>
        <v/>
      </c>
      <c r="Q44" s="10">
        <f>IF(VLOOKUP(H44,web_archive!D:AB,12,FALSE)&gt;0,VLOOKUP(H44,web_archive!D:AB,12,FALSE),"")</f>
        <v>2</v>
      </c>
      <c r="R44" s="10" t="str">
        <f>IF(VLOOKUP(H44,web_archive!D:AB,11,FALSE)&gt;0,VLOOKUP(H44,web_archive!D:AB,11,FALSE),"")</f>
        <v/>
      </c>
      <c r="S44" s="10">
        <f>IF(VLOOKUP(H44,web_archive!D:AB,13,FALSE)&gt;0,VLOOKUP(H44,web_archive!D:AB,13,FALSE),"")</f>
        <v>1</v>
      </c>
      <c r="T44" s="31" t="str">
        <f>UPPER(VLOOKUP(B44,equipable_hex_codes[],2,FALSE))</f>
        <v>0XFFFFFFFF</v>
      </c>
      <c r="U44" s="5" t="str">
        <f>LOWER(VLOOKUP(C44,class!A:B,2,FALSE))</f>
        <v>63</v>
      </c>
      <c r="V44" s="5" t="str">
        <f>VLOOKUP(D44,gender_codes[#All],2,FALSE)</f>
        <v>2</v>
      </c>
      <c r="W44" s="5">
        <f>VLOOKUP(E44,placement_location[#All],2,FALSE)</f>
        <v>256</v>
      </c>
      <c r="X44" s="10" t="str">
        <f>IF(VLOOKUP(H44,web_archive!D:AB,16,FALSE)&gt;0,VLOOKUP(J44,web_archive!D:AB,16,FALSE),"")</f>
        <v/>
      </c>
      <c r="Y44" s="31">
        <f>IF(VLOOKUP(H44,web_archive!D:AB,15,FALSE)&gt;0,VLOOKUP(H44,web_archive!D:AB,15,FALSE),"")</f>
        <v>1</v>
      </c>
      <c r="Z44" s="31" t="str">
        <f>IF(EXACT(VLOOKUP(H44,web_archive!D:AB,14,FALSE),"Yes"),"1","")</f>
        <v>1</v>
      </c>
      <c r="AA44" s="31">
        <f>IF(EXACT(A44,"Ammo - Bullet"),3,IF(ISNA((VLOOKUP(UPPER(G44),accessoryid_lua[#All],2,FALSE))),"",VLOOKUP(UPPER(G44),accessoryid_lua[#All],2,FALSE)))</f>
        <v>1705</v>
      </c>
      <c r="AB44" s="6" t="str">
        <f>IF(VLOOKUP(H44,web_archive!D:AB,21,FALSE)=0,"{}","{ "&amp;VLOOKUP(H44,web_archive!D:AB,21,FALSE)&amp;" }")</f>
        <v>{ bonus bDex,1; bonus bAgi,1; }</v>
      </c>
      <c r="AC44" s="10" t="str">
        <f>IF(VLOOKUP(H44,web_archive!D:AB,22,FALSE)=0,"{}","{ "&amp;VLOOKUP(H44,web_archive!D:AB,22,FALSE)&amp;" }")</f>
        <v>{}</v>
      </c>
      <c r="AD44" s="10" t="str">
        <f>IF(VLOOKUP(H44,web_archive!D:AB,23,FALSE)=0,"{}","{ "&amp;VLOOKUP(H44,web_archive!D:AB,23,FALSE)&amp;" }")</f>
        <v>{}</v>
      </c>
      <c r="AE44" s="7" t="str">
        <f>I44&amp;","&amp;J44&amp;","&amp;K44&amp;","&amp;L44&amp;","&amp;M44&amp;","&amp;N44&amp;","&amp;O44&amp;","&amp;P44&amp;","&amp;Q44&amp;","&amp;R44&amp;","&amp;S44&amp;","&amp;T44&amp;","&amp;U44&amp;","&amp;V44&amp;","&amp;W44&amp;","&amp;X44&amp;","&amp;Y44&amp;","&amp;Z44&amp;","&amp;AA44&amp;","&amp;AB44&amp;","&amp;AC44&amp;","&amp;AD44</f>
        <v>45112,Butterfly_Pin,Butterfly Pin,4,20,,500,,2,,1,0XFFFFFFFF,63,2,256,,1,1,1705,{ bonus bDex,1; bonus bAgi,1; },{},{}</v>
      </c>
    </row>
    <row r="45" spans="1:31" x14ac:dyDescent="0.3">
      <c r="A45" s="10" t="str">
        <f>VLOOKUP(H45,web_archive!D:AB,6,FALSE)</f>
        <v>Armor</v>
      </c>
      <c r="B45" s="10" t="str">
        <f>VLOOKUP(H45,web_archive!D:AB,19,FALSE)</f>
        <v>All Jobs</v>
      </c>
      <c r="C45" s="10" t="str">
        <f>VLOOKUP(H45,web_archive!D:AB,18,FALSE)</f>
        <v>Normal / Upper / Baby</v>
      </c>
      <c r="D45" s="10" t="str">
        <f>VLOOKUP(H45,web_archive!D:AB,20,FALSE)</f>
        <v>Both (Male and Female)</v>
      </c>
      <c r="E45" s="10" t="str">
        <f>VLOOKUP(H45,web_archive!D:AB,17,FALSE)</f>
        <v>Upper Headgear</v>
      </c>
      <c r="F45" s="38" t="str">
        <f>IF(ISNA(VLOOKUP(H45,tira!B:P,4,FALSE)),"",VLOOKUP(H45,tira!B:P,4,FALSE))</f>
        <v>This helm is just like the one worn by soldiers during war times.</v>
      </c>
      <c r="G45" s="32" t="s">
        <v>11148</v>
      </c>
      <c r="H45" s="32">
        <v>20123</v>
      </c>
      <c r="I45" s="33">
        <v>45113</v>
      </c>
      <c r="J45" s="31" t="str">
        <f>SUBSTITUTE(K45," ","_")</f>
        <v>Camouflage_Hat</v>
      </c>
      <c r="K45" s="10" t="str">
        <f>VLOOKUP(H45,web_archive!D:AB,5,FALSE)</f>
        <v>Camouflage Hat</v>
      </c>
      <c r="L45" s="31">
        <f>VLOOKUP(A45,item_type_codes[],2,FALSE)</f>
        <v>4</v>
      </c>
      <c r="M45" s="10">
        <f>IF(VLOOKUP(H45,web_archive!D:AB,7,FALSE)&gt;0, VLOOKUP(H45,web_archive!D:AB,7,FALSE), "")</f>
        <v>20</v>
      </c>
      <c r="O45" s="10">
        <f>VLOOKUP(H45,web_archive!D:AB,8,FALSE)*10</f>
        <v>500</v>
      </c>
      <c r="P45" s="10" t="str">
        <f>IF(VLOOKUP(H45,web_archive!D:AB,10,FALSE)&gt;0,VLOOKUP(H45,web_archive!D:AB,10,FALSE),"")</f>
        <v/>
      </c>
      <c r="Q45" s="10">
        <f>IF(VLOOKUP(H45,web_archive!D:AB,12,FALSE)&gt;0,VLOOKUP(H45,web_archive!D:AB,12,FALSE),"")</f>
        <v>2</v>
      </c>
      <c r="R45" s="10" t="str">
        <f>IF(VLOOKUP(H45,web_archive!D:AB,11,FALSE)&gt;0,VLOOKUP(H45,web_archive!D:AB,11,FALSE),"")</f>
        <v/>
      </c>
      <c r="S45" s="10">
        <f>IF(VLOOKUP(H45,web_archive!D:AB,13,FALSE)&gt;0,VLOOKUP(H45,web_archive!D:AB,13,FALSE),"")</f>
        <v>1</v>
      </c>
      <c r="T45" s="31" t="str">
        <f>UPPER(VLOOKUP(B45,equipable_hex_codes[],2,FALSE))</f>
        <v>0XFFFFFFFF</v>
      </c>
      <c r="U45" s="5" t="str">
        <f>LOWER(VLOOKUP(C45,class!A:B,2,FALSE))</f>
        <v>63</v>
      </c>
      <c r="V45" s="5" t="str">
        <f>VLOOKUP(D45,gender_codes[#All],2,FALSE)</f>
        <v>2</v>
      </c>
      <c r="W45" s="5">
        <f>VLOOKUP(E45,placement_location[#All],2,FALSE)</f>
        <v>256</v>
      </c>
      <c r="X45" s="10" t="str">
        <f>IF(VLOOKUP(H45,web_archive!D:AB,16,FALSE)&gt;0,VLOOKUP(J45,web_archive!D:AB,16,FALSE),"")</f>
        <v/>
      </c>
      <c r="Y45" s="31">
        <f>IF(VLOOKUP(H45,web_archive!D:AB,15,FALSE)&gt;0,VLOOKUP(H45,web_archive!D:AB,15,FALSE),"")</f>
        <v>1</v>
      </c>
      <c r="Z45" s="31" t="str">
        <f>IF(EXACT(VLOOKUP(H45,web_archive!D:AB,14,FALSE),"Yes"),"1","")</f>
        <v>1</v>
      </c>
      <c r="AA45" s="31">
        <f>IF(EXACT(A45,"Ammo - Bullet"),3,IF(ISNA((VLOOKUP(UPPER(G45),accessoryid_lua[#All],2,FALSE))),"",VLOOKUP(UPPER(G45),accessoryid_lua[#All],2,FALSE)))</f>
        <v>1706</v>
      </c>
      <c r="AB45" s="6" t="str">
        <f>IF(VLOOKUP(H45,web_archive!D:AB,21,FALSE)=0,"{}","{ "&amp;VLOOKUP(H45,web_archive!D:AB,21,FALSE)&amp;" }")</f>
        <v>{}</v>
      </c>
      <c r="AC45" s="10" t="str">
        <f>IF(VLOOKUP(H45,web_archive!D:AB,22,FALSE)=0,"{}","{ "&amp;VLOOKUP(H45,web_archive!D:AB,22,FALSE)&amp;" }")</f>
        <v>{}</v>
      </c>
      <c r="AD45" s="10" t="str">
        <f>IF(VLOOKUP(H45,web_archive!D:AB,23,FALSE)=0,"{}","{ "&amp;VLOOKUP(H45,web_archive!D:AB,23,FALSE)&amp;" }")</f>
        <v>{}</v>
      </c>
      <c r="AE45" s="7" t="str">
        <f>I45&amp;","&amp;J45&amp;","&amp;K45&amp;","&amp;L45&amp;","&amp;M45&amp;","&amp;N45&amp;","&amp;O45&amp;","&amp;P45&amp;","&amp;Q45&amp;","&amp;R45&amp;","&amp;S45&amp;","&amp;T45&amp;","&amp;U45&amp;","&amp;V45&amp;","&amp;W45&amp;","&amp;X45&amp;","&amp;Y45&amp;","&amp;Z45&amp;","&amp;AA45&amp;","&amp;AB45&amp;","&amp;AC45&amp;","&amp;AD45</f>
        <v>45113,Camouflage_Hat,Camouflage Hat,4,20,,500,,2,,1,0XFFFFFFFF,63,2,256,,1,1,1706,{},{},{}</v>
      </c>
    </row>
    <row r="46" spans="1:31" x14ac:dyDescent="0.3">
      <c r="A46" s="10" t="str">
        <f>VLOOKUP(H46,web_archive!D:AB,6,FALSE)</f>
        <v>Armor</v>
      </c>
      <c r="B46" s="10" t="str">
        <f>VLOOKUP(H46,web_archive!D:AB,19,FALSE)</f>
        <v>All Jobs</v>
      </c>
      <c r="C46" s="10" t="str">
        <f>VLOOKUP(H46,web_archive!D:AB,18,FALSE)</f>
        <v>Normal / Upper / Baby</v>
      </c>
      <c r="D46" s="10" t="str">
        <f>VLOOKUP(H46,web_archive!D:AB,20,FALSE)</f>
        <v>Both (Male and Female)</v>
      </c>
      <c r="E46" s="10" t="str">
        <f>VLOOKUP(H46,web_archive!D:AB,17,FALSE)</f>
        <v>Upper Headgear + Middle Headgear</v>
      </c>
      <c r="F46" s="38" t="str">
        <f>IF(ISNA(VLOOKUP(H46,tira!B:P,4,FALSE)),"",VLOOKUP(H46,tira!B:P,4,FALSE))</f>
        <v>Cat o' Nine Tails Cap.</v>
      </c>
      <c r="G46" s="32" t="s">
        <v>11151</v>
      </c>
      <c r="H46" s="32">
        <v>20127</v>
      </c>
      <c r="I46" s="33">
        <v>45123</v>
      </c>
      <c r="J46" s="31" t="str">
        <f>SUBSTITUTE(K46," ","_")</f>
        <v>Cat_o'_Nine_Tails_Cap</v>
      </c>
      <c r="K46" s="10" t="str">
        <f>VLOOKUP(H46,web_archive!D:AB,5,FALSE)</f>
        <v>Cat o' Nine Tails Cap</v>
      </c>
      <c r="L46" s="31">
        <f>VLOOKUP(A46,item_type_codes[],2,FALSE)</f>
        <v>4</v>
      </c>
      <c r="M46" s="10">
        <f>IF(VLOOKUP(H46,web_archive!D:AB,7,FALSE)&gt;0, VLOOKUP(H46,web_archive!D:AB,7,FALSE), "")</f>
        <v>20</v>
      </c>
      <c r="O46" s="10">
        <f>VLOOKUP(H46,web_archive!D:AB,8,FALSE)*10</f>
        <v>500</v>
      </c>
      <c r="P46" s="10" t="str">
        <f>IF(VLOOKUP(H46,web_archive!D:AB,10,FALSE)&gt;0,VLOOKUP(H46,web_archive!D:AB,10,FALSE),"")</f>
        <v/>
      </c>
      <c r="Q46" s="10">
        <f>IF(VLOOKUP(H46,web_archive!D:AB,12,FALSE)&gt;0,VLOOKUP(H46,web_archive!D:AB,12,FALSE),"")</f>
        <v>2</v>
      </c>
      <c r="R46" s="10" t="str">
        <f>IF(VLOOKUP(H46,web_archive!D:AB,11,FALSE)&gt;0,VLOOKUP(H46,web_archive!D:AB,11,FALSE),"")</f>
        <v/>
      </c>
      <c r="S46" s="10">
        <f>IF(VLOOKUP(H46,web_archive!D:AB,13,FALSE)&gt;0,VLOOKUP(H46,web_archive!D:AB,13,FALSE),"")</f>
        <v>1</v>
      </c>
      <c r="T46" s="31" t="str">
        <f>UPPER(VLOOKUP(B46,equipable_hex_codes[],2,FALSE))</f>
        <v>0XFFFFFFFF</v>
      </c>
      <c r="U46" s="5" t="str">
        <f>LOWER(VLOOKUP(C46,class!A:B,2,FALSE))</f>
        <v>63</v>
      </c>
      <c r="V46" s="5" t="str">
        <f>VLOOKUP(D46,gender_codes[#All],2,FALSE)</f>
        <v>2</v>
      </c>
      <c r="W46" s="5">
        <f>VLOOKUP(E46,placement_location[#All],2,FALSE)</f>
        <v>768</v>
      </c>
      <c r="X46" s="10" t="str">
        <f>IF(VLOOKUP(H46,web_archive!D:AB,16,FALSE)&gt;0,VLOOKUP(J46,web_archive!D:AB,16,FALSE),"")</f>
        <v/>
      </c>
      <c r="Y46" s="31">
        <f>IF(VLOOKUP(H46,web_archive!D:AB,15,FALSE)&gt;0,VLOOKUP(H46,web_archive!D:AB,15,FALSE),"")</f>
        <v>1</v>
      </c>
      <c r="Z46" s="31" t="str">
        <f>IF(EXACT(VLOOKUP(H46,web_archive!D:AB,14,FALSE),"Yes"),"1","")</f>
        <v>1</v>
      </c>
      <c r="AA46" s="31">
        <f>IF(EXACT(A46,"Ammo - Bullet"),3,IF(ISNA((VLOOKUP(UPPER(G46),accessoryid_lua[#All],2,FALSE))),"",VLOOKUP(UPPER(G46),accessoryid_lua[#All],2,FALSE)))</f>
        <v>1709</v>
      </c>
      <c r="AB46" s="6" t="str">
        <f>IF(VLOOKUP(H46,web_archive!D:AB,21,FALSE)=0,"{}","{ "&amp;VLOOKUP(H46,web_archive!D:AB,21,FALSE)&amp;" }")</f>
        <v>{ bonus bMdef,5; }</v>
      </c>
      <c r="AC46" s="10" t="str">
        <f>IF(VLOOKUP(H46,web_archive!D:AB,22,FALSE)=0,"{}","{ "&amp;VLOOKUP(H46,web_archive!D:AB,22,FALSE)&amp;" }")</f>
        <v>{}</v>
      </c>
      <c r="AD46" s="10" t="str">
        <f>IF(VLOOKUP(H46,web_archive!D:AB,23,FALSE)=0,"{}","{ "&amp;VLOOKUP(H46,web_archive!D:AB,23,FALSE)&amp;" }")</f>
        <v>{}</v>
      </c>
      <c r="AE46" s="7" t="str">
        <f>I46&amp;","&amp;J46&amp;","&amp;K46&amp;","&amp;L46&amp;","&amp;M46&amp;","&amp;N46&amp;","&amp;O46&amp;","&amp;P46&amp;","&amp;Q46&amp;","&amp;R46&amp;","&amp;S46&amp;","&amp;T46&amp;","&amp;U46&amp;","&amp;V46&amp;","&amp;W46&amp;","&amp;X46&amp;","&amp;Y46&amp;","&amp;Z46&amp;","&amp;AA46&amp;","&amp;AB46&amp;","&amp;AC46&amp;","&amp;AD46</f>
        <v>45123,Cat_o'_Nine_Tails_Cap,Cat o' Nine Tails Cap,4,20,,500,,2,,1,0XFFFFFFFF,63,2,768,,1,1,1709,{ bonus bMdef,5; },{},{}</v>
      </c>
    </row>
    <row r="47" spans="1:31" x14ac:dyDescent="0.3">
      <c r="A47" s="10" t="str">
        <f>VLOOKUP(H47,web_archive!D:AB,6,FALSE)</f>
        <v>Armor</v>
      </c>
      <c r="B47" s="10" t="str">
        <f>VLOOKUP(H47,web_archive!D:AB,19,FALSE)</f>
        <v>All Jobs</v>
      </c>
      <c r="C47" s="10" t="str">
        <f>VLOOKUP(H47,web_archive!D:AB,18,FALSE)</f>
        <v>Normal / Upper / Baby</v>
      </c>
      <c r="D47" s="10" t="str">
        <f>VLOOKUP(H47,web_archive!D:AB,20,FALSE)</f>
        <v>Both (Male and Female)</v>
      </c>
      <c r="E47" s="10" t="str">
        <f>VLOOKUP(H47,web_archive!D:AB,17,FALSE)</f>
        <v>Upper Headgear</v>
      </c>
      <c r="F47" s="38" t="str">
        <f>IF(ISNA(VLOOKUP(H47,tira!B:P,4,FALSE)),"",VLOOKUP(H47,tira!B:P,4,FALSE))</f>
        <v>Cheshire Cat Hat. Small chance of auto-casting Level 3 Cloaking when hit with Magic. Enables use of Level 1 Hide.</v>
      </c>
      <c r="G47" s="32" t="s">
        <v>11152</v>
      </c>
      <c r="H47" s="32">
        <v>20515</v>
      </c>
      <c r="I47" s="33">
        <v>45124</v>
      </c>
      <c r="J47" s="31" t="str">
        <f>SUBSTITUTE(K47," ","_")</f>
        <v>Cheshire_Cat_Hat</v>
      </c>
      <c r="K47" s="10" t="str">
        <f>VLOOKUP(H47,web_archive!D:AB,5,FALSE)</f>
        <v>Cheshire Cat Hat</v>
      </c>
      <c r="L47" s="31">
        <f>VLOOKUP(A47,item_type_codes[],2,FALSE)</f>
        <v>4</v>
      </c>
      <c r="M47" s="10">
        <f>IF(VLOOKUP(H47,web_archive!D:AB,7,FALSE)&gt;0, VLOOKUP(H47,web_archive!D:AB,7,FALSE), "")</f>
        <v>20</v>
      </c>
      <c r="O47" s="10">
        <f>VLOOKUP(H47,web_archive!D:AB,8,FALSE)*10</f>
        <v>500</v>
      </c>
      <c r="P47" s="10" t="str">
        <f>IF(VLOOKUP(H47,web_archive!D:AB,10,FALSE)&gt;0,VLOOKUP(H47,web_archive!D:AB,10,FALSE),"")</f>
        <v/>
      </c>
      <c r="Q47" s="10">
        <f>IF(VLOOKUP(H47,web_archive!D:AB,12,FALSE)&gt;0,VLOOKUP(H47,web_archive!D:AB,12,FALSE),"")</f>
        <v>2</v>
      </c>
      <c r="R47" s="10" t="str">
        <f>IF(VLOOKUP(H47,web_archive!D:AB,11,FALSE)&gt;0,VLOOKUP(H47,web_archive!D:AB,11,FALSE),"")</f>
        <v/>
      </c>
      <c r="S47" s="10">
        <f>IF(VLOOKUP(H47,web_archive!D:AB,13,FALSE)&gt;0,VLOOKUP(H47,web_archive!D:AB,13,FALSE),"")</f>
        <v>1</v>
      </c>
      <c r="T47" s="31" t="str">
        <f>UPPER(VLOOKUP(B47,equipable_hex_codes[],2,FALSE))</f>
        <v>0XFFFFFFFF</v>
      </c>
      <c r="U47" s="5" t="str">
        <f>LOWER(VLOOKUP(C47,class!A:B,2,FALSE))</f>
        <v>63</v>
      </c>
      <c r="V47" s="5" t="str">
        <f>VLOOKUP(D47,gender_codes[#All],2,FALSE)</f>
        <v>2</v>
      </c>
      <c r="W47" s="5">
        <f>VLOOKUP(E47,placement_location[#All],2,FALSE)</f>
        <v>256</v>
      </c>
      <c r="X47" s="10" t="str">
        <f>IF(VLOOKUP(H47,web_archive!D:AB,16,FALSE)&gt;0,VLOOKUP(J47,web_archive!D:AB,16,FALSE),"")</f>
        <v/>
      </c>
      <c r="Y47" s="31">
        <f>IF(VLOOKUP(H47,web_archive!D:AB,15,FALSE)&gt;0,VLOOKUP(H47,web_archive!D:AB,15,FALSE),"")</f>
        <v>1</v>
      </c>
      <c r="Z47" s="31" t="str">
        <f>IF(EXACT(VLOOKUP(H47,web_archive!D:AB,14,FALSE),"Yes"),"1","")</f>
        <v>1</v>
      </c>
      <c r="AA47" s="31">
        <f>IF(EXACT(A47,"Ammo - Bullet"),3,IF(ISNA((VLOOKUP(UPPER(G47),accessoryid_lua[#All],2,FALSE))),"",VLOOKUP(UPPER(G47),accessoryid_lua[#All],2,FALSE)))</f>
        <v>1710</v>
      </c>
      <c r="AB47" s="6" t="str">
        <f>IF(VLOOKUP(H47,web_archive!D:AB,21,FALSE)=0,"{}","{ "&amp;VLOOKUP(H47,web_archive!D:AB,21,FALSE)&amp;" }")</f>
        <v>{ bonus5 bAutoSpellWhenHit,"AS_CLOAKING",3,50,BF_MAGIC,0; skill "TF_HIDING",1; }</v>
      </c>
      <c r="AC47" s="10" t="str">
        <f>IF(VLOOKUP(H47,web_archive!D:AB,22,FALSE)=0,"{}","{ "&amp;VLOOKUP(H47,web_archive!D:AB,22,FALSE)&amp;" }")</f>
        <v>{}</v>
      </c>
      <c r="AD47" s="10" t="str">
        <f>IF(VLOOKUP(H47,web_archive!D:AB,23,FALSE)=0,"{}","{ "&amp;VLOOKUP(H47,web_archive!D:AB,23,FALSE)&amp;" }")</f>
        <v>{}</v>
      </c>
      <c r="AE47" s="7" t="str">
        <f>I47&amp;","&amp;J47&amp;","&amp;K47&amp;","&amp;L47&amp;","&amp;M47&amp;","&amp;N47&amp;","&amp;O47&amp;","&amp;P47&amp;","&amp;Q47&amp;","&amp;R47&amp;","&amp;S47&amp;","&amp;T47&amp;","&amp;U47&amp;","&amp;V47&amp;","&amp;W47&amp;","&amp;X47&amp;","&amp;Y47&amp;","&amp;Z47&amp;","&amp;AA47&amp;","&amp;AB47&amp;","&amp;AC47&amp;","&amp;AD47</f>
        <v>45124,Cheshire_Cat_Hat,Cheshire Cat Hat,4,20,,500,,2,,1,0XFFFFFFFF,63,2,256,,1,1,1710,{ bonus5 bAutoSpellWhenHit,"AS_CLOAKING",3,50,BF_MAGIC,0; skill "TF_HIDING",1; },{},{}</v>
      </c>
    </row>
    <row r="48" spans="1:31" x14ac:dyDescent="0.3">
      <c r="A48" s="10" t="str">
        <f>VLOOKUP(H48,web_archive!D:AB,6,FALSE)</f>
        <v>Armor</v>
      </c>
      <c r="B48" s="10" t="str">
        <f>VLOOKUP(H48,web_archive!D:AB,19,FALSE)</f>
        <v>All Jobs</v>
      </c>
      <c r="C48" s="10" t="str">
        <f>VLOOKUP(H48,web_archive!D:AB,18,FALSE)</f>
        <v>Normal / Upper / Baby</v>
      </c>
      <c r="D48" s="10" t="str">
        <f>VLOOKUP(H48,web_archive!D:AB,20,FALSE)</f>
        <v>Both (Male and Female)</v>
      </c>
      <c r="E48" s="10" t="str">
        <f>VLOOKUP(H48,web_archive!D:AB,17,FALSE)</f>
        <v>Upper Headgear</v>
      </c>
      <c r="F48" s="38" t="str">
        <f>IF(ISNA(VLOOKUP(H48,tira!B:P,4,FALSE)),"",VLOOKUP(H48,tira!B:P,4,FALSE))</f>
        <v>When you wish upon a shooting star, all your dreams will come true.</v>
      </c>
      <c r="G48" s="32" t="s">
        <v>11154</v>
      </c>
      <c r="H48" s="32">
        <v>20608</v>
      </c>
      <c r="I48" s="33">
        <v>45126</v>
      </c>
      <c r="J48" s="31" t="str">
        <f>SUBSTITUTE(K48," ","_")</f>
        <v>Christmas_Star</v>
      </c>
      <c r="K48" s="10" t="str">
        <f>VLOOKUP(H48,web_archive!D:AB,5,FALSE)</f>
        <v>Christmas Star</v>
      </c>
      <c r="L48" s="31">
        <f>VLOOKUP(A48,item_type_codes[],2,FALSE)</f>
        <v>4</v>
      </c>
      <c r="M48" s="10">
        <f>IF(VLOOKUP(H48,web_archive!D:AB,7,FALSE)&gt;0, VLOOKUP(H48,web_archive!D:AB,7,FALSE), "")</f>
        <v>20</v>
      </c>
      <c r="O48" s="10">
        <f>VLOOKUP(H48,web_archive!D:AB,8,FALSE)*10</f>
        <v>100</v>
      </c>
      <c r="P48" s="10" t="str">
        <f>IF(VLOOKUP(H48,web_archive!D:AB,10,FALSE)&gt;0,VLOOKUP(H48,web_archive!D:AB,10,FALSE),"")</f>
        <v/>
      </c>
      <c r="Q48" s="10" t="str">
        <f>IF(VLOOKUP(H48,web_archive!D:AB,12,FALSE)&gt;0,VLOOKUP(H48,web_archive!D:AB,12,FALSE),"")</f>
        <v/>
      </c>
      <c r="R48" s="10" t="str">
        <f>IF(VLOOKUP(H48,web_archive!D:AB,11,FALSE)&gt;0,VLOOKUP(H48,web_archive!D:AB,11,FALSE),"")</f>
        <v/>
      </c>
      <c r="S48" s="10" t="str">
        <f>IF(VLOOKUP(H48,web_archive!D:AB,13,FALSE)&gt;0,VLOOKUP(H48,web_archive!D:AB,13,FALSE),"")</f>
        <v/>
      </c>
      <c r="T48" s="31" t="str">
        <f>UPPER(VLOOKUP(B48,equipable_hex_codes[],2,FALSE))</f>
        <v>0XFFFFFFFF</v>
      </c>
      <c r="U48" s="5" t="str">
        <f>LOWER(VLOOKUP(C48,class!A:B,2,FALSE))</f>
        <v>63</v>
      </c>
      <c r="V48" s="5" t="str">
        <f>VLOOKUP(D48,gender_codes[#All],2,FALSE)</f>
        <v>2</v>
      </c>
      <c r="W48" s="5">
        <f>VLOOKUP(E48,placement_location[#All],2,FALSE)</f>
        <v>256</v>
      </c>
      <c r="X48" s="10" t="str">
        <f>IF(VLOOKUP(H48,web_archive!D:AB,16,FALSE)&gt;0,VLOOKUP(J48,web_archive!D:AB,16,FALSE),"")</f>
        <v/>
      </c>
      <c r="Y48" s="31">
        <f>IF(VLOOKUP(H48,web_archive!D:AB,15,FALSE)&gt;0,VLOOKUP(H48,web_archive!D:AB,15,FALSE),"")</f>
        <v>1</v>
      </c>
      <c r="Z48" s="31" t="str">
        <f>IF(EXACT(VLOOKUP(H48,web_archive!D:AB,14,FALSE),"Yes"),"1","")</f>
        <v/>
      </c>
      <c r="AA48" s="31">
        <f>IF(EXACT(A48,"Ammo - Bullet"),3,IF(ISNA((VLOOKUP(UPPER(G48),accessoryid_lua[#All],2,FALSE))),"",VLOOKUP(UPPER(G48),accessoryid_lua[#All],2,FALSE)))</f>
        <v>1712</v>
      </c>
      <c r="AB48" s="6" t="str">
        <f>IF(VLOOKUP(H48,web_archive!D:AB,21,FALSE)=0,"{}","{ "&amp;VLOOKUP(H48,web_archive!D:AB,21,FALSE)&amp;" }")</f>
        <v>{}</v>
      </c>
      <c r="AC48" s="10" t="str">
        <f>IF(VLOOKUP(H48,web_archive!D:AB,22,FALSE)=0,"{}","{ "&amp;VLOOKUP(H48,web_archive!D:AB,22,FALSE)&amp;" }")</f>
        <v>{}</v>
      </c>
      <c r="AD48" s="10" t="str">
        <f>IF(VLOOKUP(H48,web_archive!D:AB,23,FALSE)=0,"{}","{ "&amp;VLOOKUP(H48,web_archive!D:AB,23,FALSE)&amp;" }")</f>
        <v>{}</v>
      </c>
      <c r="AE48" s="7" t="str">
        <f>I48&amp;","&amp;J48&amp;","&amp;K48&amp;","&amp;L48&amp;","&amp;M48&amp;","&amp;N48&amp;","&amp;O48&amp;","&amp;P48&amp;","&amp;Q48&amp;","&amp;R48&amp;","&amp;S48&amp;","&amp;T48&amp;","&amp;U48&amp;","&amp;V48&amp;","&amp;W48&amp;","&amp;X48&amp;","&amp;Y48&amp;","&amp;Z48&amp;","&amp;AA48&amp;","&amp;AB48&amp;","&amp;AC48&amp;","&amp;AD48</f>
        <v>45126,Christmas_Star,Christmas Star,4,20,,100,,,,,0XFFFFFFFF,63,2,256,,1,,1712,{},{},{}</v>
      </c>
    </row>
    <row r="49" spans="1:31" x14ac:dyDescent="0.3">
      <c r="A49" s="10" t="str">
        <f>VLOOKUP(H49,web_archive!D:AB,6,FALSE)</f>
        <v>Etc</v>
      </c>
      <c r="B49" s="10" t="str">
        <f>VLOOKUP(H49,web_archive!D:AB,19,FALSE)</f>
        <v>None</v>
      </c>
      <c r="C49" s="10" t="str">
        <f>VLOOKUP(H49,web_archive!D:AB,18,FALSE)</f>
        <v>None</v>
      </c>
      <c r="D49" s="10" t="str">
        <f>VLOOKUP(H49,web_archive!D:AB,20,FALSE)</f>
        <v>Unknown</v>
      </c>
      <c r="E49" s="10" t="str">
        <f>VLOOKUP(H49,web_archive!D:AB,17,FALSE)</f>
        <v>None</v>
      </c>
      <c r="F49" s="38" t="str">
        <f>IF(ISNA(VLOOKUP(H49,tira!B:P,4,FALSE)),"",VLOOKUP(H49,tira!B:P,4,FALSE))</f>
        <v>Tons of toys for younger kids~</v>
      </c>
      <c r="G49" s="32" t="s">
        <v>11155</v>
      </c>
      <c r="H49" s="32">
        <v>22107</v>
      </c>
      <c r="I49" s="33">
        <v>45127</v>
      </c>
      <c r="J49" s="31" t="str">
        <f>SUBSTITUTE(K49," ","_")</f>
        <v>Christmas_Toys</v>
      </c>
      <c r="K49" s="10" t="str">
        <f>VLOOKUP(H49,web_archive!D:AB,5,FALSE)</f>
        <v>Christmas Toys</v>
      </c>
      <c r="L49" s="31">
        <f>VLOOKUP(A49,item_type_codes[],2,FALSE)</f>
        <v>3</v>
      </c>
      <c r="M49" s="10" t="str">
        <f>IF(VLOOKUP(H49,web_archive!D:AB,7,FALSE)&gt;0, VLOOKUP(H49,web_archive!D:AB,7,FALSE), "")</f>
        <v/>
      </c>
      <c r="O49" s="10">
        <f>VLOOKUP(H49,web_archive!D:AB,8,FALSE)*10</f>
        <v>10</v>
      </c>
      <c r="P49" s="10" t="str">
        <f>IF(VLOOKUP(H49,web_archive!D:AB,10,FALSE)&gt;0,VLOOKUP(H49,web_archive!D:AB,10,FALSE),"")</f>
        <v/>
      </c>
      <c r="Q49" s="10" t="str">
        <f>IF(VLOOKUP(H49,web_archive!D:AB,12,FALSE)&gt;0,VLOOKUP(H49,web_archive!D:AB,12,FALSE),"")</f>
        <v/>
      </c>
      <c r="R49" s="10" t="str">
        <f>IF(VLOOKUP(H49,web_archive!D:AB,11,FALSE)&gt;0,VLOOKUP(H49,web_archive!D:AB,11,FALSE),"")</f>
        <v/>
      </c>
      <c r="S49" s="10" t="str">
        <f>IF(VLOOKUP(H49,web_archive!D:AB,13,FALSE)&gt;0,VLOOKUP(H49,web_archive!D:AB,13,FALSE),"")</f>
        <v/>
      </c>
      <c r="T49" s="31" t="str">
        <f>UPPER(VLOOKUP(B49,equipable_hex_codes[],2,FALSE))</f>
        <v/>
      </c>
      <c r="U49" s="5" t="str">
        <f>LOWER(VLOOKUP(C49,class!A:B,2,FALSE))</f>
        <v/>
      </c>
      <c r="V49" s="5" t="str">
        <f>VLOOKUP(D49,gender_codes[#All],2,FALSE)</f>
        <v/>
      </c>
      <c r="W49" s="5" t="str">
        <f>VLOOKUP(E49,placement_location[#All],2,FALSE)</f>
        <v/>
      </c>
      <c r="X49" s="10" t="str">
        <f>IF(VLOOKUP(H49,web_archive!D:AB,16,FALSE)&gt;0,VLOOKUP(J49,web_archive!D:AB,16,FALSE),"")</f>
        <v/>
      </c>
      <c r="Y49" s="31" t="str">
        <f>IF(VLOOKUP(H49,web_archive!D:AB,15,FALSE)&gt;0,VLOOKUP(H49,web_archive!D:AB,15,FALSE),"")</f>
        <v/>
      </c>
      <c r="Z49" s="31" t="str">
        <f>IF(EXACT(VLOOKUP(H49,web_archive!D:AB,14,FALSE),"Yes"),"1","")</f>
        <v/>
      </c>
      <c r="AA49" s="31">
        <f>IF(EXACT(A49,"Ammo - Bullet"),3,IF(ISNA((VLOOKUP(UPPER(G49),accessoryid_lua[#All],2,FALSE))),"",VLOOKUP(UPPER(G49),accessoryid_lua[#All],2,FALSE)))</f>
        <v>1713</v>
      </c>
      <c r="AB49" s="6" t="str">
        <f>IF(VLOOKUP(H49,web_archive!D:AB,21,FALSE)=0,"{}","{ "&amp;VLOOKUP(H49,web_archive!D:AB,21,FALSE)&amp;" }")</f>
        <v>{}</v>
      </c>
      <c r="AC49" s="10" t="str">
        <f>IF(VLOOKUP(H49,web_archive!D:AB,22,FALSE)=0,"{}","{ "&amp;VLOOKUP(H49,web_archive!D:AB,22,FALSE)&amp;" }")</f>
        <v>{}</v>
      </c>
      <c r="AD49" s="10" t="str">
        <f>IF(VLOOKUP(H49,web_archive!D:AB,23,FALSE)=0,"{}","{ "&amp;VLOOKUP(H49,web_archive!D:AB,23,FALSE)&amp;" }")</f>
        <v>{}</v>
      </c>
      <c r="AE49" s="7" t="str">
        <f>I49&amp;","&amp;J49&amp;","&amp;K49&amp;","&amp;L49&amp;","&amp;M49&amp;","&amp;N49&amp;","&amp;O49&amp;","&amp;P49&amp;","&amp;Q49&amp;","&amp;R49&amp;","&amp;S49&amp;","&amp;T49&amp;","&amp;U49&amp;","&amp;V49&amp;","&amp;W49&amp;","&amp;X49&amp;","&amp;Y49&amp;","&amp;Z49&amp;","&amp;AA49&amp;","&amp;AB49&amp;","&amp;AC49&amp;","&amp;AD49</f>
        <v>45127,Christmas_Toys,Christmas Toys,3,,,10,,,,,,,,,,,,1713,{},{},{}</v>
      </c>
    </row>
    <row r="50" spans="1:31" x14ac:dyDescent="0.3">
      <c r="A50" s="10" t="str">
        <f>VLOOKUP(H50,web_archive!D:AB,6,FALSE)</f>
        <v>Armor</v>
      </c>
      <c r="B50" s="10" t="str">
        <f>VLOOKUP(H50,web_archive!D:AB,19,FALSE)</f>
        <v>All Jobs</v>
      </c>
      <c r="C50" s="10" t="str">
        <f>VLOOKUP(H50,web_archive!D:AB,18,FALSE)</f>
        <v>Normal / Upper / Baby</v>
      </c>
      <c r="D50" s="10" t="str">
        <f>VLOOKUP(H50,web_archive!D:AB,20,FALSE)</f>
        <v>Both (Male and Female)</v>
      </c>
      <c r="E50" s="10" t="str">
        <f>VLOOKUP(H50,web_archive!D:AB,17,FALSE)</f>
        <v>Upper Headgear</v>
      </c>
      <c r="F50" s="38" t="str">
        <f>IF(ISNA(VLOOKUP(H50,tira!B:P,4,FALSE)),"",VLOOKUP(H50,tira!B:P,4,FALSE))</f>
        <v>A little Christmas Light that sits on the top of your head. All stats +1</v>
      </c>
      <c r="G50" s="32" t="s">
        <v>11156</v>
      </c>
      <c r="H50" s="32">
        <v>20759</v>
      </c>
      <c r="I50" s="33">
        <v>45128</v>
      </c>
      <c r="J50" s="31" t="str">
        <f>SUBSTITUTE(K50," ","_")</f>
        <v>Christmas_Bulb</v>
      </c>
      <c r="K50" s="10" t="str">
        <f>VLOOKUP(H50,web_archive!D:AB,5,FALSE)</f>
        <v>Christmas Bulb</v>
      </c>
      <c r="L50" s="31">
        <f>VLOOKUP(A50,item_type_codes[],2,FALSE)</f>
        <v>4</v>
      </c>
      <c r="M50" s="10">
        <f>IF(VLOOKUP(H50,web_archive!D:AB,7,FALSE)&gt;0, VLOOKUP(H50,web_archive!D:AB,7,FALSE), "")</f>
        <v>20</v>
      </c>
      <c r="O50" s="10">
        <f>VLOOKUP(H50,web_archive!D:AB,8,FALSE)*10</f>
        <v>100</v>
      </c>
      <c r="P50" s="10" t="str">
        <f>IF(VLOOKUP(H50,web_archive!D:AB,10,FALSE)&gt;0,VLOOKUP(H50,web_archive!D:AB,10,FALSE),"")</f>
        <v/>
      </c>
      <c r="Q50" s="10">
        <f>IF(VLOOKUP(H50,web_archive!D:AB,12,FALSE)&gt;0,VLOOKUP(H50,web_archive!D:AB,12,FALSE),"")</f>
        <v>2</v>
      </c>
      <c r="R50" s="10" t="str">
        <f>IF(VLOOKUP(H50,web_archive!D:AB,11,FALSE)&gt;0,VLOOKUP(H50,web_archive!D:AB,11,FALSE),"")</f>
        <v/>
      </c>
      <c r="S50" s="10">
        <f>IF(VLOOKUP(H50,web_archive!D:AB,13,FALSE)&gt;0,VLOOKUP(H50,web_archive!D:AB,13,FALSE),"")</f>
        <v>1</v>
      </c>
      <c r="T50" s="31" t="str">
        <f>UPPER(VLOOKUP(B50,equipable_hex_codes[],2,FALSE))</f>
        <v>0XFFFFFFFF</v>
      </c>
      <c r="U50" s="5" t="str">
        <f>LOWER(VLOOKUP(C50,class!A:B,2,FALSE))</f>
        <v>63</v>
      </c>
      <c r="V50" s="5" t="str">
        <f>VLOOKUP(D50,gender_codes[#All],2,FALSE)</f>
        <v>2</v>
      </c>
      <c r="W50" s="5">
        <f>VLOOKUP(E50,placement_location[#All],2,FALSE)</f>
        <v>256</v>
      </c>
      <c r="X50" s="10" t="str">
        <f>IF(VLOOKUP(H50,web_archive!D:AB,16,FALSE)&gt;0,VLOOKUP(J50,web_archive!D:AB,16,FALSE),"")</f>
        <v/>
      </c>
      <c r="Y50" s="31" t="str">
        <f>IF(VLOOKUP(H50,web_archive!D:AB,15,FALSE)&gt;0,VLOOKUP(H50,web_archive!D:AB,15,FALSE),"")</f>
        <v/>
      </c>
      <c r="Z50" s="31" t="str">
        <f>IF(EXACT(VLOOKUP(H50,web_archive!D:AB,14,FALSE),"Yes"),"1","")</f>
        <v>1</v>
      </c>
      <c r="AA50" s="31">
        <f>IF(EXACT(A50,"Ammo - Bullet"),3,IF(ISNA((VLOOKUP(UPPER(G50),accessoryid_lua[#All],2,FALSE))),"",VLOOKUP(UPPER(G50),accessoryid_lua[#All],2,FALSE)))</f>
        <v>1714</v>
      </c>
      <c r="AB50" s="6" t="str">
        <f>IF(VLOOKUP(H50,web_archive!D:AB,21,FALSE)=0,"{}","{ "&amp;VLOOKUP(H50,web_archive!D:AB,21,FALSE)&amp;" }")</f>
        <v>{ bonus bAllStats, 1; }</v>
      </c>
      <c r="AC50" s="10" t="str">
        <f>IF(VLOOKUP(H50,web_archive!D:AB,22,FALSE)=0,"{}","{ "&amp;VLOOKUP(H50,web_archive!D:AB,22,FALSE)&amp;" }")</f>
        <v>{}</v>
      </c>
      <c r="AD50" s="10" t="str">
        <f>IF(VLOOKUP(H50,web_archive!D:AB,23,FALSE)=0,"{}","{ "&amp;VLOOKUP(H50,web_archive!D:AB,23,FALSE)&amp;" }")</f>
        <v>{}</v>
      </c>
      <c r="AE50" s="7" t="str">
        <f>I50&amp;","&amp;J50&amp;","&amp;K50&amp;","&amp;L50&amp;","&amp;M50&amp;","&amp;N50&amp;","&amp;O50&amp;","&amp;P50&amp;","&amp;Q50&amp;","&amp;R50&amp;","&amp;S50&amp;","&amp;T50&amp;","&amp;U50&amp;","&amp;V50&amp;","&amp;W50&amp;","&amp;X50&amp;","&amp;Y50&amp;","&amp;Z50&amp;","&amp;AA50&amp;","&amp;AB50&amp;","&amp;AC50&amp;","&amp;AD50</f>
        <v>45128,Christmas_Bulb,Christmas Bulb,4,20,,100,,2,,1,0XFFFFFFFF,63,2,256,,,1,1714,{ bonus bAllStats, 1; },{},{}</v>
      </c>
    </row>
    <row r="51" spans="1:31" x14ac:dyDescent="0.3">
      <c r="A51" s="10" t="str">
        <f>VLOOKUP(H51,web_archive!D:AB,6,FALSE)</f>
        <v>Armor</v>
      </c>
      <c r="B51" s="10" t="str">
        <f>VLOOKUP(H51,web_archive!D:AB,19,FALSE)</f>
        <v>All Jobs</v>
      </c>
      <c r="C51" s="10" t="str">
        <f>VLOOKUP(H51,web_archive!D:AB,18,FALSE)</f>
        <v>Normal / Upper / Baby</v>
      </c>
      <c r="D51" s="10" t="str">
        <f>VLOOKUP(H51,web_archive!D:AB,20,FALSE)</f>
        <v>Both (Male and Female)</v>
      </c>
      <c r="E51" s="10" t="str">
        <f>VLOOKUP(H51,web_archive!D:AB,17,FALSE)</f>
        <v>Upper Headgear</v>
      </c>
      <c r="F51" s="38" t="str">
        <f>IF(ISNA(VLOOKUP(H51,tira!B:P,4,FALSE)),"",VLOOKUP(H51,tira!B:P,4,FALSE))</f>
        <v>A Special Cheshire Hat decorated for Christmas. It's floppy AND festive! LUK +3</v>
      </c>
      <c r="G51" s="32" t="s">
        <v>11157</v>
      </c>
      <c r="H51" s="32">
        <v>20760</v>
      </c>
      <c r="I51" s="33">
        <v>45129</v>
      </c>
      <c r="J51" s="31" t="str">
        <f>SUBSTITUTE(K51," ","_")</f>
        <v>Christmas_Cheshire_Hat</v>
      </c>
      <c r="K51" s="10" t="str">
        <f>VLOOKUP(H51,web_archive!D:AB,5,FALSE)</f>
        <v>Christmas Cheshire Hat</v>
      </c>
      <c r="L51" s="31">
        <f>VLOOKUP(A51,item_type_codes[],2,FALSE)</f>
        <v>4</v>
      </c>
      <c r="M51" s="10">
        <f>IF(VLOOKUP(H51,web_archive!D:AB,7,FALSE)&gt;0, VLOOKUP(H51,web_archive!D:AB,7,FALSE), "")</f>
        <v>20</v>
      </c>
      <c r="O51" s="10">
        <f>VLOOKUP(H51,web_archive!D:AB,8,FALSE)*10</f>
        <v>100</v>
      </c>
      <c r="P51" s="10" t="str">
        <f>IF(VLOOKUP(H51,web_archive!D:AB,10,FALSE)&gt;0,VLOOKUP(H51,web_archive!D:AB,10,FALSE),"")</f>
        <v/>
      </c>
      <c r="Q51" s="10">
        <f>IF(VLOOKUP(H51,web_archive!D:AB,12,FALSE)&gt;0,VLOOKUP(H51,web_archive!D:AB,12,FALSE),"")</f>
        <v>2</v>
      </c>
      <c r="R51" s="10" t="str">
        <f>IF(VLOOKUP(H51,web_archive!D:AB,11,FALSE)&gt;0,VLOOKUP(H51,web_archive!D:AB,11,FALSE),"")</f>
        <v/>
      </c>
      <c r="S51" s="10">
        <f>IF(VLOOKUP(H51,web_archive!D:AB,13,FALSE)&gt;0,VLOOKUP(H51,web_archive!D:AB,13,FALSE),"")</f>
        <v>1</v>
      </c>
      <c r="T51" s="31" t="str">
        <f>UPPER(VLOOKUP(B51,equipable_hex_codes[],2,FALSE))</f>
        <v>0XFFFFFFFF</v>
      </c>
      <c r="U51" s="5" t="str">
        <f>LOWER(VLOOKUP(C51,class!A:B,2,FALSE))</f>
        <v>63</v>
      </c>
      <c r="V51" s="5" t="str">
        <f>VLOOKUP(D51,gender_codes[#All],2,FALSE)</f>
        <v>2</v>
      </c>
      <c r="W51" s="5">
        <f>VLOOKUP(E51,placement_location[#All],2,FALSE)</f>
        <v>256</v>
      </c>
      <c r="X51" s="10" t="str">
        <f>IF(VLOOKUP(H51,web_archive!D:AB,16,FALSE)&gt;0,VLOOKUP(J51,web_archive!D:AB,16,FALSE),"")</f>
        <v/>
      </c>
      <c r="Y51" s="31" t="str">
        <f>IF(VLOOKUP(H51,web_archive!D:AB,15,FALSE)&gt;0,VLOOKUP(H51,web_archive!D:AB,15,FALSE),"")</f>
        <v/>
      </c>
      <c r="Z51" s="31" t="str">
        <f>IF(EXACT(VLOOKUP(H51,web_archive!D:AB,14,FALSE),"Yes"),"1","")</f>
        <v>1</v>
      </c>
      <c r="AA51" s="10">
        <f>IF(EXACT(A51,"Ammo - Bullet"),3,IF(ISNA((VLOOKUP(UPPER(G51),accessoryid_lua[#All],2,FALSE))),"",VLOOKUP(UPPER(G51),accessoryid_lua[#All],2,FALSE)))</f>
        <v>1715</v>
      </c>
      <c r="AB51" s="6" t="str">
        <f>IF(VLOOKUP(H51,web_archive!D:AB,21,FALSE)=0,"{}","{ "&amp;VLOOKUP(H51,web_archive!D:AB,21,FALSE)&amp;" }")</f>
        <v>{ bonus bLuk, 3; }</v>
      </c>
      <c r="AC51" s="10" t="str">
        <f>IF(VLOOKUP(H51,web_archive!D:AB,22,FALSE)=0,"{}","{ "&amp;VLOOKUP(H51,web_archive!D:AB,22,FALSE)&amp;" }")</f>
        <v>{}</v>
      </c>
      <c r="AD51" s="10" t="str">
        <f>IF(VLOOKUP(H51,web_archive!D:AB,23,FALSE)=0,"{}","{ "&amp;VLOOKUP(H51,web_archive!D:AB,23,FALSE)&amp;" }")</f>
        <v>{}</v>
      </c>
      <c r="AE51" s="7" t="str">
        <f>I51&amp;","&amp;J51&amp;","&amp;K51&amp;","&amp;L51&amp;","&amp;M51&amp;","&amp;N51&amp;","&amp;O51&amp;","&amp;P51&amp;","&amp;Q51&amp;","&amp;R51&amp;","&amp;S51&amp;","&amp;T51&amp;","&amp;U51&amp;","&amp;V51&amp;","&amp;W51&amp;","&amp;X51&amp;","&amp;Y51&amp;","&amp;Z51&amp;","&amp;AA51&amp;","&amp;AB51&amp;","&amp;AC51&amp;","&amp;AD51</f>
        <v>45129,Christmas_Cheshire_Hat,Christmas Cheshire Hat,4,20,,100,,2,,1,0XFFFFFFFF,63,2,256,,,1,1715,{ bonus bLuk, 3; },{},{}</v>
      </c>
    </row>
    <row r="52" spans="1:31" x14ac:dyDescent="0.3">
      <c r="A52" s="10" t="str">
        <f>VLOOKUP(H52,web_archive!D:AB,6,FALSE)</f>
        <v>Armor</v>
      </c>
      <c r="B52" s="10" t="str">
        <f>VLOOKUP(H52,web_archive!D:AB,19,FALSE)</f>
        <v>All Jobs</v>
      </c>
      <c r="C52" s="10" t="str">
        <f>VLOOKUP(H52,web_archive!D:AB,18,FALSE)</f>
        <v>Normal / Upper / Baby</v>
      </c>
      <c r="D52" s="10" t="str">
        <f>VLOOKUP(H52,web_archive!D:AB,20,FALSE)</f>
        <v>Both (Male and Female)</v>
      </c>
      <c r="E52" s="10" t="str">
        <f>VLOOKUP(H52,web_archive!D:AB,17,FALSE)</f>
        <v>Upper Headgear</v>
      </c>
      <c r="F52" s="38" t="str">
        <f>IF(ISNA(VLOOKUP(H52,tira!B:P,4,FALSE)),"",VLOOKUP(H52,tira!B:P,4,FALSE))</f>
        <v>Happy Christmas from EssenceRO!</v>
      </c>
      <c r="G52" s="32" t="s">
        <v>11158</v>
      </c>
      <c r="H52" s="32">
        <v>20160</v>
      </c>
      <c r="I52" s="33">
        <v>45130</v>
      </c>
      <c r="J52" s="31" t="str">
        <f>SUBSTITUTE(K52," ","_")</f>
        <v>Christmas_Tree_Hat</v>
      </c>
      <c r="K52" s="10" t="str">
        <f>VLOOKUP(H52,web_archive!D:AB,5,FALSE)</f>
        <v>Christmas Tree Hat</v>
      </c>
      <c r="L52" s="31">
        <f>VLOOKUP(A52,item_type_codes[],2,FALSE)</f>
        <v>4</v>
      </c>
      <c r="M52" s="10">
        <f>IF(VLOOKUP(H52,web_archive!D:AB,7,FALSE)&gt;0, VLOOKUP(H52,web_archive!D:AB,7,FALSE), "")</f>
        <v>20</v>
      </c>
      <c r="O52" s="10">
        <f>VLOOKUP(H52,web_archive!D:AB,8,FALSE)*10</f>
        <v>500</v>
      </c>
      <c r="P52" s="10" t="str">
        <f>IF(VLOOKUP(H52,web_archive!D:AB,10,FALSE)&gt;0,VLOOKUP(H52,web_archive!D:AB,10,FALSE),"")</f>
        <v/>
      </c>
      <c r="Q52" s="10">
        <f>IF(VLOOKUP(H52,web_archive!D:AB,12,FALSE)&gt;0,VLOOKUP(H52,web_archive!D:AB,12,FALSE),"")</f>
        <v>2</v>
      </c>
      <c r="R52" s="10" t="str">
        <f>IF(VLOOKUP(H52,web_archive!D:AB,11,FALSE)&gt;0,VLOOKUP(H52,web_archive!D:AB,11,FALSE),"")</f>
        <v/>
      </c>
      <c r="S52" s="10">
        <f>IF(VLOOKUP(H52,web_archive!D:AB,13,FALSE)&gt;0,VLOOKUP(H52,web_archive!D:AB,13,FALSE),"")</f>
        <v>1</v>
      </c>
      <c r="T52" s="31" t="str">
        <f>UPPER(VLOOKUP(B52,equipable_hex_codes[],2,FALSE))</f>
        <v>0XFFFFFFFF</v>
      </c>
      <c r="U52" s="5" t="str">
        <f>LOWER(VLOOKUP(C52,class!A:B,2,FALSE))</f>
        <v>63</v>
      </c>
      <c r="V52" s="5" t="str">
        <f>VLOOKUP(D52,gender_codes[#All],2,FALSE)</f>
        <v>2</v>
      </c>
      <c r="W52" s="5">
        <f>VLOOKUP(E52,placement_location[#All],2,FALSE)</f>
        <v>256</v>
      </c>
      <c r="X52" s="10" t="str">
        <f>IF(VLOOKUP(H52,web_archive!D:AB,16,FALSE)&gt;0,VLOOKUP(J52,web_archive!D:AB,16,FALSE),"")</f>
        <v/>
      </c>
      <c r="Y52" s="31">
        <f>IF(VLOOKUP(H52,web_archive!D:AB,15,FALSE)&gt;0,VLOOKUP(H52,web_archive!D:AB,15,FALSE),"")</f>
        <v>1</v>
      </c>
      <c r="Z52" s="31" t="str">
        <f>IF(EXACT(VLOOKUP(H52,web_archive!D:AB,14,FALSE),"Yes"),"1","")</f>
        <v>1</v>
      </c>
      <c r="AA52" s="31">
        <f>IF(EXACT(A52,"Ammo - Bullet"),3,IF(ISNA((VLOOKUP(UPPER(G52),accessoryid_lua[#All],2,FALSE))),"",VLOOKUP(UPPER(G52),accessoryid_lua[#All],2,FALSE)))</f>
        <v>1716</v>
      </c>
      <c r="AB52" s="6" t="str">
        <f>IF(VLOOKUP(H52,web_archive!D:AB,21,FALSE)=0,"{}","{ "&amp;VLOOKUP(H52,web_archive!D:AB,21,FALSE)&amp;" }")</f>
        <v>{}</v>
      </c>
      <c r="AC52" s="10" t="str">
        <f>IF(VLOOKUP(H52,web_archive!D:AB,22,FALSE)=0,"{}","{ "&amp;VLOOKUP(H52,web_archive!D:AB,22,FALSE)&amp;" }")</f>
        <v>{}</v>
      </c>
      <c r="AD52" s="10" t="str">
        <f>IF(VLOOKUP(H52,web_archive!D:AB,23,FALSE)=0,"{}","{ "&amp;VLOOKUP(H52,web_archive!D:AB,23,FALSE)&amp;" }")</f>
        <v>{}</v>
      </c>
      <c r="AE52" s="7" t="str">
        <f>I52&amp;","&amp;J52&amp;","&amp;K52&amp;","&amp;L52&amp;","&amp;M52&amp;","&amp;N52&amp;","&amp;O52&amp;","&amp;P52&amp;","&amp;Q52&amp;","&amp;R52&amp;","&amp;S52&amp;","&amp;T52&amp;","&amp;U52&amp;","&amp;V52&amp;","&amp;W52&amp;","&amp;X52&amp;","&amp;Y52&amp;","&amp;Z52&amp;","&amp;AA52&amp;","&amp;AB52&amp;","&amp;AC52&amp;","&amp;AD52</f>
        <v>45130,Christmas_Tree_Hat,Christmas Tree Hat,4,20,,500,,2,,1,0XFFFFFFFF,63,2,256,,1,1,1716,{},{},{}</v>
      </c>
    </row>
    <row r="53" spans="1:31" x14ac:dyDescent="0.3">
      <c r="A53" s="10" t="str">
        <f>VLOOKUP(H53,web_archive!D:AB,6,FALSE)</f>
        <v>Armor</v>
      </c>
      <c r="B53" s="10" t="str">
        <f>VLOOKUP(H53,web_archive!D:AB,19,FALSE)</f>
        <v>All Jobs</v>
      </c>
      <c r="C53" s="10" t="str">
        <f>VLOOKUP(H53,web_archive!D:AB,18,FALSE)</f>
        <v>Normal / Upper / Baby</v>
      </c>
      <c r="D53" s="10" t="str">
        <f>VLOOKUP(H53,web_archive!D:AB,20,FALSE)</f>
        <v>Both (Male and Female)</v>
      </c>
      <c r="E53" s="10" t="str">
        <f>VLOOKUP(H53,web_archive!D:AB,17,FALSE)</f>
        <v>Lower Headgear</v>
      </c>
      <c r="F53" s="38" t="str">
        <f>IF(ISNA(VLOOKUP(H53,tira!B:P,4,FALSE)),"",VLOOKUP(H53,tira!B:P,4,FALSE))</f>
        <v>Tick tock. Tick tock.</v>
      </c>
      <c r="G53" s="32" t="s">
        <v>11159</v>
      </c>
      <c r="H53" s="32">
        <v>20767</v>
      </c>
      <c r="I53" s="33">
        <v>45131</v>
      </c>
      <c r="J53" s="31" t="str">
        <f>SUBSTITUTE(K53," ","_")</f>
        <v>Clock_Key</v>
      </c>
      <c r="K53" s="10" t="str">
        <f>VLOOKUP(H53,web_archive!D:AB,5,FALSE)</f>
        <v>Clock Key</v>
      </c>
      <c r="L53" s="31">
        <f>VLOOKUP(A53,item_type_codes[],2,FALSE)</f>
        <v>4</v>
      </c>
      <c r="M53" s="10">
        <f>IF(VLOOKUP(H53,web_archive!D:AB,7,FALSE)&gt;0, VLOOKUP(H53,web_archive!D:AB,7,FALSE), "")</f>
        <v>20</v>
      </c>
      <c r="O53" s="10">
        <f>VLOOKUP(H53,web_archive!D:AB,8,FALSE)*10</f>
        <v>100</v>
      </c>
      <c r="P53" s="10" t="str">
        <f>IF(VLOOKUP(H53,web_archive!D:AB,10,FALSE)&gt;0,VLOOKUP(H53,web_archive!D:AB,10,FALSE),"")</f>
        <v/>
      </c>
      <c r="Q53" s="10">
        <f>IF(VLOOKUP(H53,web_archive!D:AB,12,FALSE)&gt;0,VLOOKUP(H53,web_archive!D:AB,12,FALSE),"")</f>
        <v>2</v>
      </c>
      <c r="R53" s="10" t="str">
        <f>IF(VLOOKUP(H53,web_archive!D:AB,11,FALSE)&gt;0,VLOOKUP(H53,web_archive!D:AB,11,FALSE),"")</f>
        <v/>
      </c>
      <c r="S53" s="10">
        <f>IF(VLOOKUP(H53,web_archive!D:AB,13,FALSE)&gt;0,VLOOKUP(H53,web_archive!D:AB,13,FALSE),"")</f>
        <v>1</v>
      </c>
      <c r="T53" s="31" t="str">
        <f>UPPER(VLOOKUP(B53,equipable_hex_codes[],2,FALSE))</f>
        <v>0XFFFFFFFF</v>
      </c>
      <c r="U53" s="5" t="str">
        <f>LOWER(VLOOKUP(C53,class!A:B,2,FALSE))</f>
        <v>63</v>
      </c>
      <c r="V53" s="5" t="str">
        <f>VLOOKUP(D53,gender_codes[#All],2,FALSE)</f>
        <v>2</v>
      </c>
      <c r="W53" s="5">
        <f>VLOOKUP(E53,placement_location[#All],2,FALSE)</f>
        <v>1</v>
      </c>
      <c r="X53" s="10" t="str">
        <f>IF(VLOOKUP(H53,web_archive!D:AB,16,FALSE)&gt;0,VLOOKUP(J53,web_archive!D:AB,16,FALSE),"")</f>
        <v/>
      </c>
      <c r="Y53" s="31" t="str">
        <f>IF(VLOOKUP(H53,web_archive!D:AB,15,FALSE)&gt;0,VLOOKUP(H53,web_archive!D:AB,15,FALSE),"")</f>
        <v/>
      </c>
      <c r="Z53" s="31" t="str">
        <f>IF(EXACT(VLOOKUP(H53,web_archive!D:AB,14,FALSE),"Yes"),"1","")</f>
        <v/>
      </c>
      <c r="AA53" s="31">
        <f>IF(EXACT(A53,"Ammo - Bullet"),3,IF(ISNA((VLOOKUP(UPPER(G53),accessoryid_lua[#All],2,FALSE))),"",VLOOKUP(UPPER(G53),accessoryid_lua[#All],2,FALSE)))</f>
        <v>1717</v>
      </c>
      <c r="AB53" s="6" t="str">
        <f>IF(VLOOKUP(H53,web_archive!D:AB,21,FALSE)=0,"{}","{ "&amp;VLOOKUP(H53,web_archive!D:AB,21,FALSE)&amp;" }")</f>
        <v>{}</v>
      </c>
      <c r="AC53" s="10" t="str">
        <f>IF(VLOOKUP(H53,web_archive!D:AB,22,FALSE)=0,"{}","{ "&amp;VLOOKUP(H53,web_archive!D:AB,22,FALSE)&amp;" }")</f>
        <v>{}</v>
      </c>
      <c r="AD53" s="10" t="str">
        <f>IF(VLOOKUP(H53,web_archive!D:AB,23,FALSE)=0,"{}","{ "&amp;VLOOKUP(H53,web_archive!D:AB,23,FALSE)&amp;" }")</f>
        <v>{}</v>
      </c>
      <c r="AE53" s="7" t="str">
        <f>I53&amp;","&amp;J53&amp;","&amp;K53&amp;","&amp;L53&amp;","&amp;M53&amp;","&amp;N53&amp;","&amp;O53&amp;","&amp;P53&amp;","&amp;Q53&amp;","&amp;R53&amp;","&amp;S53&amp;","&amp;T53&amp;","&amp;U53&amp;","&amp;V53&amp;","&amp;W53&amp;","&amp;X53&amp;","&amp;Y53&amp;","&amp;Z53&amp;","&amp;AA53&amp;","&amp;AB53&amp;","&amp;AC53&amp;","&amp;AD53</f>
        <v>45131,Clock_Key,Clock Key,4,20,,100,,2,,1,0XFFFFFFFF,63,2,1,,,,1717,{},{},{}</v>
      </c>
    </row>
    <row r="54" spans="1:31" x14ac:dyDescent="0.3">
      <c r="A54" s="10" t="str">
        <f>VLOOKUP(H54,web_archive!D:AB,6,FALSE)</f>
        <v>Armor</v>
      </c>
      <c r="B54" s="10" t="str">
        <f>VLOOKUP(H54,web_archive!D:AB,19,FALSE)</f>
        <v>All Jobs</v>
      </c>
      <c r="C54" s="10" t="str">
        <f>VLOOKUP(H54,web_archive!D:AB,18,FALSE)</f>
        <v>Normal / Upper / Baby</v>
      </c>
      <c r="D54" s="10" t="str">
        <f>VLOOKUP(H54,web_archive!D:AB,20,FALSE)</f>
        <v>Both (Male and Female)</v>
      </c>
      <c r="E54" s="10" t="str">
        <f>VLOOKUP(H54,web_archive!D:AB,17,FALSE)</f>
        <v>Middle Headgear</v>
      </c>
      <c r="F54" s="38" t="str">
        <f>IF(ISNA(VLOOKUP(H54,tira!B:P,4,FALSE)),"",VLOOKUP(H54,tira!B:P,4,FALSE))</f>
        <v>Too cool for school. All stats +1.</v>
      </c>
      <c r="G54" s="32" t="s">
        <v>11161</v>
      </c>
      <c r="H54" s="32">
        <v>20276</v>
      </c>
      <c r="I54" s="33">
        <v>45133</v>
      </c>
      <c r="J54" s="31" t="str">
        <f>SUBSTITUTE(K54," ","_")</f>
        <v>Cool_Glasses</v>
      </c>
      <c r="K54" s="10" t="str">
        <f>VLOOKUP(H54,web_archive!D:AB,5,FALSE)</f>
        <v>Cool Glasses</v>
      </c>
      <c r="L54" s="31">
        <f>VLOOKUP(A54,item_type_codes[],2,FALSE)</f>
        <v>4</v>
      </c>
      <c r="M54" s="10">
        <f>IF(VLOOKUP(H54,web_archive!D:AB,7,FALSE)&gt;0, VLOOKUP(H54,web_archive!D:AB,7,FALSE), "")</f>
        <v>20</v>
      </c>
      <c r="O54" s="10">
        <f>VLOOKUP(H54,web_archive!D:AB,8,FALSE)*10</f>
        <v>100</v>
      </c>
      <c r="P54" s="10" t="str">
        <f>IF(VLOOKUP(H54,web_archive!D:AB,10,FALSE)&gt;0,VLOOKUP(H54,web_archive!D:AB,10,FALSE),"")</f>
        <v/>
      </c>
      <c r="Q54" s="10" t="str">
        <f>IF(VLOOKUP(H54,web_archive!D:AB,12,FALSE)&gt;0,VLOOKUP(H54,web_archive!D:AB,12,FALSE),"")</f>
        <v/>
      </c>
      <c r="R54" s="10" t="str">
        <f>IF(VLOOKUP(H54,web_archive!D:AB,11,FALSE)&gt;0,VLOOKUP(H54,web_archive!D:AB,11,FALSE),"")</f>
        <v/>
      </c>
      <c r="S54" s="10" t="str">
        <f>IF(VLOOKUP(H54,web_archive!D:AB,13,FALSE)&gt;0,VLOOKUP(H54,web_archive!D:AB,13,FALSE),"")</f>
        <v/>
      </c>
      <c r="T54" s="31" t="str">
        <f>UPPER(VLOOKUP(B54,equipable_hex_codes[],2,FALSE))</f>
        <v>0XFFFFFFFF</v>
      </c>
      <c r="U54" s="5" t="str">
        <f>LOWER(VLOOKUP(C54,class!A:B,2,FALSE))</f>
        <v>63</v>
      </c>
      <c r="V54" s="5" t="str">
        <f>VLOOKUP(D54,gender_codes[#All],2,FALSE)</f>
        <v>2</v>
      </c>
      <c r="W54" s="5">
        <f>VLOOKUP(E54,placement_location[#All],2,FALSE)</f>
        <v>512</v>
      </c>
      <c r="X54" s="10" t="str">
        <f>IF(VLOOKUP(H54,web_archive!D:AB,16,FALSE)&gt;0,VLOOKUP(J54,web_archive!D:AB,16,FALSE),"")</f>
        <v/>
      </c>
      <c r="Y54" s="31">
        <f>IF(VLOOKUP(H54,web_archive!D:AB,15,FALSE)&gt;0,VLOOKUP(H54,web_archive!D:AB,15,FALSE),"")</f>
        <v>75</v>
      </c>
      <c r="Z54" s="31" t="str">
        <f>IF(EXACT(VLOOKUP(H54,web_archive!D:AB,14,FALSE),"Yes"),"1","")</f>
        <v/>
      </c>
      <c r="AA54" s="31">
        <f>IF(EXACT(A54,"Ammo - Bullet"),3,IF(ISNA((VLOOKUP(UPPER(G54),accessoryid_lua[#All],2,FALSE))),"",VLOOKUP(UPPER(G54),accessoryid_lua[#All],2,FALSE)))</f>
        <v>1719</v>
      </c>
      <c r="AB54" s="6" t="str">
        <f>IF(VLOOKUP(H54,web_archive!D:AB,21,FALSE)=0,"{}","{ "&amp;VLOOKUP(H54,web_archive!D:AB,21,FALSE)&amp;" }")</f>
        <v>{}</v>
      </c>
      <c r="AC54" s="10" t="str">
        <f>IF(VLOOKUP(H54,web_archive!D:AB,22,FALSE)=0,"{}","{ "&amp;VLOOKUP(H54,web_archive!D:AB,22,FALSE)&amp;" }")</f>
        <v>{}</v>
      </c>
      <c r="AD54" s="10" t="str">
        <f>IF(VLOOKUP(H54,web_archive!D:AB,23,FALSE)=0,"{}","{ "&amp;VLOOKUP(H54,web_archive!D:AB,23,FALSE)&amp;" }")</f>
        <v>{}</v>
      </c>
      <c r="AE54" s="7" t="str">
        <f>I54&amp;","&amp;J54&amp;","&amp;K54&amp;","&amp;L54&amp;","&amp;M54&amp;","&amp;N54&amp;","&amp;O54&amp;","&amp;P54&amp;","&amp;Q54&amp;","&amp;R54&amp;","&amp;S54&amp;","&amp;T54&amp;","&amp;U54&amp;","&amp;V54&amp;","&amp;W54&amp;","&amp;X54&amp;","&amp;Y54&amp;","&amp;Z54&amp;","&amp;AA54&amp;","&amp;AB54&amp;","&amp;AC54&amp;","&amp;AD54</f>
        <v>45133,Cool_Glasses,Cool Glasses,4,20,,100,,,,,0XFFFFFFFF,63,2,512,,75,,1719,{},{},{}</v>
      </c>
    </row>
    <row r="55" spans="1:31" x14ac:dyDescent="0.3">
      <c r="A55" s="10" t="str">
        <f>VLOOKUP(H55,web_archive!D:AB,6,FALSE)</f>
        <v>Usable</v>
      </c>
      <c r="B55" s="10" t="str">
        <f>VLOOKUP(H55,web_archive!D:AB,19,FALSE)</f>
        <v>All Jobs</v>
      </c>
      <c r="C55" s="10" t="str">
        <f>VLOOKUP(H55,web_archive!D:AB,18,FALSE)</f>
        <v>Normal / Upper / Baby</v>
      </c>
      <c r="D55" s="10" t="str">
        <f>VLOOKUP(H55,web_archive!D:AB,20,FALSE)</f>
        <v>Both (Male and Female)</v>
      </c>
      <c r="E55" s="10" t="str">
        <f>VLOOKUP(H55,web_archive!D:AB,17,FALSE)</f>
        <v>None</v>
      </c>
      <c r="F55" s="38" t="str">
        <f>IF(ISNA(VLOOKUP(H55,tira!B:P,4,FALSE)),"",VLOOKUP(H55,tira!B:P,4,FALSE))</f>
        <v>A branch which feels like it is slightly still alive.</v>
      </c>
      <c r="G55" s="32" t="s">
        <v>11162</v>
      </c>
      <c r="H55" s="32">
        <v>29546</v>
      </c>
      <c r="I55" s="33">
        <v>45134</v>
      </c>
      <c r="J55" s="31" t="str">
        <f>SUBSTITUTE(K55," ","_")</f>
        <v>Corpse_Branch</v>
      </c>
      <c r="K55" s="10" t="str">
        <f>VLOOKUP(H55,web_archive!D:AB,5,FALSE)</f>
        <v>Corpse Branch</v>
      </c>
      <c r="L55" s="31">
        <f>VLOOKUP(A55,item_type_codes[],2,FALSE)</f>
        <v>11</v>
      </c>
      <c r="M55" s="10">
        <f>IF(VLOOKUP(H55,web_archive!D:AB,7,FALSE)&gt;0, VLOOKUP(H55,web_archive!D:AB,7,FALSE), "")</f>
        <v>50</v>
      </c>
      <c r="O55" s="10">
        <f>VLOOKUP(H55,web_archive!D:AB,8,FALSE)*10</f>
        <v>50</v>
      </c>
      <c r="P55" s="10" t="str">
        <f>IF(VLOOKUP(H55,web_archive!D:AB,10,FALSE)&gt;0,VLOOKUP(H55,web_archive!D:AB,10,FALSE),"")</f>
        <v/>
      </c>
      <c r="Q55" s="10" t="str">
        <f>IF(VLOOKUP(H55,web_archive!D:AB,12,FALSE)&gt;0,VLOOKUP(H55,web_archive!D:AB,12,FALSE),"")</f>
        <v/>
      </c>
      <c r="R55" s="10" t="str">
        <f>IF(VLOOKUP(H55,web_archive!D:AB,11,FALSE)&gt;0,VLOOKUP(H55,web_archive!D:AB,11,FALSE),"")</f>
        <v/>
      </c>
      <c r="S55" s="10" t="str">
        <f>IF(VLOOKUP(H55,web_archive!D:AB,13,FALSE)&gt;0,VLOOKUP(H55,web_archive!D:AB,13,FALSE),"")</f>
        <v/>
      </c>
      <c r="T55" s="31" t="str">
        <f>UPPER(VLOOKUP(B55,equipable_hex_codes[],2,FALSE))</f>
        <v>0XFFFFFFFF</v>
      </c>
      <c r="U55" s="5" t="str">
        <f>LOWER(VLOOKUP(C55,class!A:B,2,FALSE))</f>
        <v>63</v>
      </c>
      <c r="V55" s="5" t="str">
        <f>VLOOKUP(D55,gender_codes[#All],2,FALSE)</f>
        <v>2</v>
      </c>
      <c r="W55" s="5" t="str">
        <f>VLOOKUP(E55,placement_location[#All],2,FALSE)</f>
        <v/>
      </c>
      <c r="X55" s="10" t="str">
        <f>IF(VLOOKUP(H55,web_archive!D:AB,16,FALSE)&gt;0,VLOOKUP(J55,web_archive!D:AB,16,FALSE),"")</f>
        <v/>
      </c>
      <c r="Y55" s="31" t="str">
        <f>IF(VLOOKUP(H55,web_archive!D:AB,15,FALSE)&gt;0,VLOOKUP(H55,web_archive!D:AB,15,FALSE),"")</f>
        <v/>
      </c>
      <c r="Z55" s="31" t="str">
        <f>IF(EXACT(VLOOKUP(H55,web_archive!D:AB,14,FALSE),"Yes"),"1","")</f>
        <v/>
      </c>
      <c r="AA55" s="31">
        <f>IF(EXACT(A55,"Ammo - Bullet"),3,IF(ISNA((VLOOKUP(UPPER(G55),accessoryid_lua[#All],2,FALSE))),"",VLOOKUP(UPPER(G55),accessoryid_lua[#All],2,FALSE)))</f>
        <v>1720</v>
      </c>
      <c r="AB55" s="6" t="str">
        <f>IF(VLOOKUP(H55,web_archive!D:AB,21,FALSE)=0,"{}","{ "&amp;VLOOKUP(H55,web_archive!D:AB,21,FALSE)&amp;" }")</f>
        <v>{ monster "this",-1,-1,"--ja--",-5,1,""; }</v>
      </c>
      <c r="AC55" s="10" t="str">
        <f>IF(VLOOKUP(H55,web_archive!D:AB,22,FALSE)=0,"{}","{ "&amp;VLOOKUP(H55,web_archive!D:AB,22,FALSE)&amp;" }")</f>
        <v>{}</v>
      </c>
      <c r="AD55" s="10" t="str">
        <f>IF(VLOOKUP(H55,web_archive!D:AB,23,FALSE)=0,"{}","{ "&amp;VLOOKUP(H55,web_archive!D:AB,23,FALSE)&amp;" }")</f>
        <v>{}</v>
      </c>
      <c r="AE55" s="7" t="str">
        <f>I55&amp;","&amp;J55&amp;","&amp;K55&amp;","&amp;L55&amp;","&amp;M55&amp;","&amp;N55&amp;","&amp;O55&amp;","&amp;P55&amp;","&amp;Q55&amp;","&amp;R55&amp;","&amp;S55&amp;","&amp;T55&amp;","&amp;U55&amp;","&amp;V55&amp;","&amp;W55&amp;","&amp;X55&amp;","&amp;Y55&amp;","&amp;Z55&amp;","&amp;AA55&amp;","&amp;AB55&amp;","&amp;AC55&amp;","&amp;AD55</f>
        <v>45134,Corpse_Branch,Corpse Branch,11,50,,50,,,,,0XFFFFFFFF,63,2,,,,,1720,{ monster "this",-1,-1,"--ja--",-5,1,""; },{},{}</v>
      </c>
    </row>
    <row r="56" spans="1:31" x14ac:dyDescent="0.3">
      <c r="A56" s="10" t="str">
        <f>VLOOKUP(H56,web_archive!D:AB,6,FALSE)</f>
        <v>Armor</v>
      </c>
      <c r="B56" s="10" t="str">
        <f>VLOOKUP(H56,web_archive!D:AB,19,FALSE)</f>
        <v>All Jobs</v>
      </c>
      <c r="C56" s="10" t="str">
        <f>VLOOKUP(H56,web_archive!D:AB,18,FALSE)</f>
        <v>Normal / Upper / Baby</v>
      </c>
      <c r="D56" s="10" t="str">
        <f>VLOOKUP(H56,web_archive!D:AB,20,FALSE)</f>
        <v>Both (Male and Female)</v>
      </c>
      <c r="E56" s="10" t="str">
        <f>VLOOKUP(H56,web_archive!D:AB,17,FALSE)</f>
        <v>Upper Headgear</v>
      </c>
      <c r="F56" s="38" t="str">
        <f>IF(ISNA(VLOOKUP(H56,tira!B:P,4,FALSE)),"",VLOOKUP(H56,tira!B:P,4,FALSE))</f>
        <v>Moo. Grants non-reborn classes +5% Exp.</v>
      </c>
      <c r="G56" s="32" t="s">
        <v>30285</v>
      </c>
      <c r="H56" s="32">
        <v>20139</v>
      </c>
      <c r="I56" s="33">
        <v>45135</v>
      </c>
      <c r="J56" s="31" t="str">
        <f>SUBSTITUTE(K56," ","_")</f>
        <v>Cowring_Hat</v>
      </c>
      <c r="K56" s="10" t="str">
        <f>VLOOKUP(H56,web_archive!D:AB,5,FALSE)</f>
        <v>Cowring Hat</v>
      </c>
      <c r="L56" s="31">
        <f>VLOOKUP(A56,item_type_codes[],2,FALSE)</f>
        <v>4</v>
      </c>
      <c r="M56" s="10">
        <f>IF(VLOOKUP(H56,web_archive!D:AB,7,FALSE)&gt;0, VLOOKUP(H56,web_archive!D:AB,7,FALSE), "")</f>
        <v>20</v>
      </c>
      <c r="O56" s="10">
        <f>VLOOKUP(H56,web_archive!D:AB,8,FALSE)*10</f>
        <v>500</v>
      </c>
      <c r="P56" s="10" t="str">
        <f>IF(VLOOKUP(H56,web_archive!D:AB,10,FALSE)&gt;0,VLOOKUP(H56,web_archive!D:AB,10,FALSE),"")</f>
        <v/>
      </c>
      <c r="Q56" s="10">
        <f>IF(VLOOKUP(H56,web_archive!D:AB,12,FALSE)&gt;0,VLOOKUP(H56,web_archive!D:AB,12,FALSE),"")</f>
        <v>2</v>
      </c>
      <c r="R56" s="10" t="str">
        <f>IF(VLOOKUP(H56,web_archive!D:AB,11,FALSE)&gt;0,VLOOKUP(H56,web_archive!D:AB,11,FALSE),"")</f>
        <v/>
      </c>
      <c r="S56" s="10">
        <f>IF(VLOOKUP(H56,web_archive!D:AB,13,FALSE)&gt;0,VLOOKUP(H56,web_archive!D:AB,13,FALSE),"")</f>
        <v>1</v>
      </c>
      <c r="T56" s="31" t="str">
        <f>UPPER(VLOOKUP(B56,equipable_hex_codes[],2,FALSE))</f>
        <v>0XFFFFFFFF</v>
      </c>
      <c r="U56" s="5" t="str">
        <f>LOWER(VLOOKUP(C56,class!A:B,2,FALSE))</f>
        <v>63</v>
      </c>
      <c r="V56" s="5" t="str">
        <f>VLOOKUP(D56,gender_codes[#All],2,FALSE)</f>
        <v>2</v>
      </c>
      <c r="W56" s="5">
        <f>VLOOKUP(E56,placement_location[#All],2,FALSE)</f>
        <v>256</v>
      </c>
      <c r="X56" s="10" t="str">
        <f>IF(VLOOKUP(H56,web_archive!D:AB,16,FALSE)&gt;0,VLOOKUP(J56,web_archive!D:AB,16,FALSE),"")</f>
        <v/>
      </c>
      <c r="Y56" s="31">
        <f>IF(VLOOKUP(H56,web_archive!D:AB,15,FALSE)&gt;0,VLOOKUP(H56,web_archive!D:AB,15,FALSE),"")</f>
        <v>1</v>
      </c>
      <c r="Z56" s="31" t="str">
        <f>IF(EXACT(VLOOKUP(H56,web_archive!D:AB,14,FALSE),"Yes"),"1","")</f>
        <v>1</v>
      </c>
      <c r="AA56" s="31">
        <f>IF(EXACT(A56,"Ammo - Bullet"),3,IF(ISNA((VLOOKUP(UPPER(G56),accessoryid_lua[#All],2,FALSE))),"",VLOOKUP(UPPER(G56),accessoryid_lua[#All],2,FALSE)))</f>
        <v>1721</v>
      </c>
      <c r="AB56" s="6" t="str">
        <f>IF(VLOOKUP(H56,web_archive!D:AB,21,FALSE)=0,"{}","{ "&amp;VLOOKUP(H56,web_archive!D:AB,21,FALSE)&amp;" }")</f>
        <v>{ if (Upper != 1) bonus2 bExpAddRace,RC_NonBoss,5; }</v>
      </c>
      <c r="AC56" s="10" t="str">
        <f>IF(VLOOKUP(H56,web_archive!D:AB,22,FALSE)=0,"{}","{ "&amp;VLOOKUP(H56,web_archive!D:AB,22,FALSE)&amp;" }")</f>
        <v>{}</v>
      </c>
      <c r="AD56" s="10" t="str">
        <f>IF(VLOOKUP(H56,web_archive!D:AB,23,FALSE)=0,"{}","{ "&amp;VLOOKUP(H56,web_archive!D:AB,23,FALSE)&amp;" }")</f>
        <v>{}</v>
      </c>
      <c r="AE56" s="7" t="str">
        <f>I56&amp;","&amp;J56&amp;","&amp;K56&amp;","&amp;L56&amp;","&amp;M56&amp;","&amp;N56&amp;","&amp;O56&amp;","&amp;P56&amp;","&amp;Q56&amp;","&amp;R56&amp;","&amp;S56&amp;","&amp;T56&amp;","&amp;U56&amp;","&amp;V56&amp;","&amp;W56&amp;","&amp;X56&amp;","&amp;Y56&amp;","&amp;Z56&amp;","&amp;AA56&amp;","&amp;AB56&amp;","&amp;AC56&amp;","&amp;AD56</f>
        <v>45135,Cowring_Hat,Cowring Hat,4,20,,500,,2,,1,0XFFFFFFFF,63,2,256,,1,1,1721,{ if (Upper != 1) bonus2 bExpAddRace,RC_NonBoss,5; },{},{}</v>
      </c>
    </row>
    <row r="57" spans="1:31" x14ac:dyDescent="0.3">
      <c r="A57" s="10" t="str">
        <f>VLOOKUP(H57,web_archive!D:AB,6,FALSE)</f>
        <v>Armor</v>
      </c>
      <c r="B57" s="10" t="str">
        <f>VLOOKUP(H57,web_archive!D:AB,19,FALSE)</f>
        <v>All Jobs</v>
      </c>
      <c r="C57" s="10" t="str">
        <f>VLOOKUP(H57,web_archive!D:AB,18,FALSE)</f>
        <v>Normal / Upper / Baby</v>
      </c>
      <c r="D57" s="10" t="str">
        <f>VLOOKUP(H57,web_archive!D:AB,20,FALSE)</f>
        <v>Both (Male and Female)</v>
      </c>
      <c r="E57" s="10" t="str">
        <f>VLOOKUP(H57,web_archive!D:AB,17,FALSE)</f>
        <v>Upper Headgear</v>
      </c>
      <c r="F57" s="38" t="str">
        <f>IF(ISNA(VLOOKUP(H57,tira!B:P,4,FALSE)),"",VLOOKUP(H57,tira!B:P,4,FALSE))</f>
        <v>Moo. Grants non-reborn classes +5% Exp.</v>
      </c>
      <c r="G57" s="32" t="s">
        <v>11163</v>
      </c>
      <c r="H57" s="32">
        <v>20139</v>
      </c>
      <c r="I57" s="33">
        <v>45136</v>
      </c>
      <c r="J57" s="31" t="str">
        <f>SUBSTITUTE(K57," ","_")</f>
        <v>Cowring_Hat</v>
      </c>
      <c r="K57" s="10" t="str">
        <f>VLOOKUP(H57,web_archive!D:AB,5,FALSE)</f>
        <v>Cowring Hat</v>
      </c>
      <c r="L57" s="31">
        <f>VLOOKUP(A57,item_type_codes[],2,FALSE)</f>
        <v>4</v>
      </c>
      <c r="M57" s="10">
        <f>IF(VLOOKUP(H57,web_archive!D:AB,7,FALSE)&gt;0, VLOOKUP(H57,web_archive!D:AB,7,FALSE), "")</f>
        <v>20</v>
      </c>
      <c r="O57" s="10">
        <f>VLOOKUP(H57,web_archive!D:AB,8,FALSE)*10</f>
        <v>500</v>
      </c>
      <c r="P57" s="10" t="str">
        <f>IF(VLOOKUP(H57,web_archive!D:AB,10,FALSE)&gt;0,VLOOKUP(H57,web_archive!D:AB,10,FALSE),"")</f>
        <v/>
      </c>
      <c r="Q57" s="10">
        <f>IF(VLOOKUP(H57,web_archive!D:AB,12,FALSE)&gt;0,VLOOKUP(H57,web_archive!D:AB,12,FALSE),"")</f>
        <v>2</v>
      </c>
      <c r="R57" s="10" t="str">
        <f>IF(VLOOKUP(H57,web_archive!D:AB,11,FALSE)&gt;0,VLOOKUP(H57,web_archive!D:AB,11,FALSE),"")</f>
        <v/>
      </c>
      <c r="S57" s="10">
        <f>IF(VLOOKUP(H57,web_archive!D:AB,13,FALSE)&gt;0,VLOOKUP(H57,web_archive!D:AB,13,FALSE),"")</f>
        <v>1</v>
      </c>
      <c r="T57" s="31" t="str">
        <f>UPPER(VLOOKUP(B57,equipable_hex_codes[],2,FALSE))</f>
        <v>0XFFFFFFFF</v>
      </c>
      <c r="U57" s="5" t="str">
        <f>LOWER(VLOOKUP(C57,class!A:B,2,FALSE))</f>
        <v>63</v>
      </c>
      <c r="V57" s="5" t="str">
        <f>VLOOKUP(D57,gender_codes[#All],2,FALSE)</f>
        <v>2</v>
      </c>
      <c r="W57" s="5">
        <f>VLOOKUP(E57,placement_location[#All],2,FALSE)</f>
        <v>256</v>
      </c>
      <c r="X57" s="10" t="str">
        <f>IF(VLOOKUP(H57,web_archive!D:AB,16,FALSE)&gt;0,VLOOKUP(J57,web_archive!D:AB,16,FALSE),"")</f>
        <v/>
      </c>
      <c r="Y57" s="31">
        <f>IF(VLOOKUP(H57,web_archive!D:AB,15,FALSE)&gt;0,VLOOKUP(H57,web_archive!D:AB,15,FALSE),"")</f>
        <v>1</v>
      </c>
      <c r="Z57" s="31" t="str">
        <f>IF(EXACT(VLOOKUP(H57,web_archive!D:AB,14,FALSE),"Yes"),"1","")</f>
        <v>1</v>
      </c>
      <c r="AA57" s="31">
        <f>IF(EXACT(A57,"Ammo - Bullet"),3,IF(ISNA((VLOOKUP(UPPER(G57),accessoryid_lua[#All],2,FALSE))),"",VLOOKUP(UPPER(G57),accessoryid_lua[#All],2,FALSE)))</f>
        <v>1722</v>
      </c>
      <c r="AB57" s="6" t="str">
        <f>IF(VLOOKUP(H57,web_archive!D:AB,21,FALSE)=0,"{}","{ "&amp;VLOOKUP(H57,web_archive!D:AB,21,FALSE)&amp;" }")</f>
        <v>{ if (Upper != 1) bonus2 bExpAddRace,RC_NonBoss,5; }</v>
      </c>
      <c r="AC57" s="10" t="str">
        <f>IF(VLOOKUP(H57,web_archive!D:AB,22,FALSE)=0,"{}","{ "&amp;VLOOKUP(H57,web_archive!D:AB,22,FALSE)&amp;" }")</f>
        <v>{}</v>
      </c>
      <c r="AD57" s="10" t="str">
        <f>IF(VLOOKUP(H57,web_archive!D:AB,23,FALSE)=0,"{}","{ "&amp;VLOOKUP(H57,web_archive!D:AB,23,FALSE)&amp;" }")</f>
        <v>{}</v>
      </c>
      <c r="AE57" s="7" t="str">
        <f>I57&amp;","&amp;J57&amp;","&amp;K57&amp;","&amp;L57&amp;","&amp;M57&amp;","&amp;N57&amp;","&amp;O57&amp;","&amp;P57&amp;","&amp;Q57&amp;","&amp;R57&amp;","&amp;S57&amp;","&amp;T57&amp;","&amp;U57&amp;","&amp;V57&amp;","&amp;W57&amp;","&amp;X57&amp;","&amp;Y57&amp;","&amp;Z57&amp;","&amp;AA57&amp;","&amp;AB57&amp;","&amp;AC57&amp;","&amp;AD57</f>
        <v>45136,Cowring_Hat,Cowring Hat,4,20,,500,,2,,1,0XFFFFFFFF,63,2,256,,1,1,1722,{ if (Upper != 1) bonus2 bExpAddRace,RC_NonBoss,5; },{},{}</v>
      </c>
    </row>
    <row r="58" spans="1:31" x14ac:dyDescent="0.3">
      <c r="A58" s="10" t="str">
        <f>VLOOKUP(H58,web_archive!D:AB,6,FALSE)</f>
        <v>Armor</v>
      </c>
      <c r="B58" s="10" t="str">
        <f>VLOOKUP(H58,web_archive!D:AB,19,FALSE)</f>
        <v>All Jobs</v>
      </c>
      <c r="C58" s="10" t="str">
        <f>VLOOKUP(H58,web_archive!D:AB,18,FALSE)</f>
        <v>Normal / Upper / Baby</v>
      </c>
      <c r="D58" s="10" t="str">
        <f>VLOOKUP(H58,web_archive!D:AB,20,FALSE)</f>
        <v>Both (Male and Female)</v>
      </c>
      <c r="E58" s="10" t="str">
        <f>VLOOKUP(H58,web_archive!D:AB,17,FALSE)</f>
        <v>Upper Headgear</v>
      </c>
      <c r="F58" s="38" t="str">
        <f>IF(ISNA(VLOOKUP(H58,tira!B:P,4,FALSE)),"",VLOOKUP(H58,tira!B:P,4,FALSE))</f>
        <v>Despite the cross and blessing of jesus on this hat, it does very little to protect the wearer from evil. Reduces damage from Undead monster by 1%. +100% resistance to Rahul's sexual advances</v>
      </c>
      <c r="G58" s="32" t="s">
        <v>11166</v>
      </c>
      <c r="H58" s="32">
        <v>20606</v>
      </c>
      <c r="I58" s="33">
        <v>45139</v>
      </c>
      <c r="J58" s="31" t="str">
        <f>SUBSTITUTE(K58," ","_")</f>
        <v>Cross_Baseball_Cap</v>
      </c>
      <c r="K58" s="10" t="str">
        <f>VLOOKUP(H58,web_archive!D:AB,5,FALSE)</f>
        <v>Cross Baseball Cap</v>
      </c>
      <c r="L58" s="31">
        <f>VLOOKUP(A58,item_type_codes[],2,FALSE)</f>
        <v>4</v>
      </c>
      <c r="M58" s="10">
        <f>IF(VLOOKUP(H58,web_archive!D:AB,7,FALSE)&gt;0, VLOOKUP(H58,web_archive!D:AB,7,FALSE), "")</f>
        <v>20</v>
      </c>
      <c r="O58" s="10">
        <f>VLOOKUP(H58,web_archive!D:AB,8,FALSE)*10</f>
        <v>500</v>
      </c>
      <c r="P58" s="10" t="str">
        <f>IF(VLOOKUP(H58,web_archive!D:AB,10,FALSE)&gt;0,VLOOKUP(H58,web_archive!D:AB,10,FALSE),"")</f>
        <v/>
      </c>
      <c r="Q58" s="10">
        <f>IF(VLOOKUP(H58,web_archive!D:AB,12,FALSE)&gt;0,VLOOKUP(H58,web_archive!D:AB,12,FALSE),"")</f>
        <v>2</v>
      </c>
      <c r="R58" s="10" t="str">
        <f>IF(VLOOKUP(H58,web_archive!D:AB,11,FALSE)&gt;0,VLOOKUP(H58,web_archive!D:AB,11,FALSE),"")</f>
        <v/>
      </c>
      <c r="S58" s="10">
        <f>IF(VLOOKUP(H58,web_archive!D:AB,13,FALSE)&gt;0,VLOOKUP(H58,web_archive!D:AB,13,FALSE),"")</f>
        <v>1</v>
      </c>
      <c r="T58" s="31" t="str">
        <f>UPPER(VLOOKUP(B58,equipable_hex_codes[],2,FALSE))</f>
        <v>0XFFFFFFFF</v>
      </c>
      <c r="U58" s="5" t="str">
        <f>LOWER(VLOOKUP(C58,class!A:B,2,FALSE))</f>
        <v>63</v>
      </c>
      <c r="V58" s="5" t="str">
        <f>VLOOKUP(D58,gender_codes[#All],2,FALSE)</f>
        <v>2</v>
      </c>
      <c r="W58" s="5">
        <f>VLOOKUP(E58,placement_location[#All],2,FALSE)</f>
        <v>256</v>
      </c>
      <c r="X58" s="10" t="str">
        <f>IF(VLOOKUP(H58,web_archive!D:AB,16,FALSE)&gt;0,VLOOKUP(J58,web_archive!D:AB,16,FALSE),"")</f>
        <v/>
      </c>
      <c r="Y58" s="31">
        <f>IF(VLOOKUP(H58,web_archive!D:AB,15,FALSE)&gt;0,VLOOKUP(H58,web_archive!D:AB,15,FALSE),"")</f>
        <v>1</v>
      </c>
      <c r="Z58" s="31" t="str">
        <f>IF(EXACT(VLOOKUP(H58,web_archive!D:AB,14,FALSE),"Yes"),"1","")</f>
        <v>1</v>
      </c>
      <c r="AA58" s="31">
        <f>IF(EXACT(A58,"Ammo - Bullet"),3,IF(ISNA((VLOOKUP(UPPER(G58),accessoryid_lua[#All],2,FALSE))),"",VLOOKUP(UPPER(G58),accessoryid_lua[#All],2,FALSE)))</f>
        <v>1725</v>
      </c>
      <c r="AB58" s="6" t="str">
        <f>IF(VLOOKUP(H58,web_archive!D:AB,21,FALSE)=0,"{}","{ "&amp;VLOOKUP(H58,web_archive!D:AB,21,FALSE)&amp;" }")</f>
        <v>{ bonus2 bSubRace,RC_Undead,1; }</v>
      </c>
      <c r="AC58" s="10" t="str">
        <f>IF(VLOOKUP(H58,web_archive!D:AB,22,FALSE)=0,"{}","{ "&amp;VLOOKUP(H58,web_archive!D:AB,22,FALSE)&amp;" }")</f>
        <v>{}</v>
      </c>
      <c r="AD58" s="10" t="str">
        <f>IF(VLOOKUP(H58,web_archive!D:AB,23,FALSE)=0,"{}","{ "&amp;VLOOKUP(H58,web_archive!D:AB,23,FALSE)&amp;" }")</f>
        <v>{}</v>
      </c>
      <c r="AE58" s="7" t="str">
        <f>I58&amp;","&amp;J58&amp;","&amp;K58&amp;","&amp;L58&amp;","&amp;M58&amp;","&amp;N58&amp;","&amp;O58&amp;","&amp;P58&amp;","&amp;Q58&amp;","&amp;R58&amp;","&amp;S58&amp;","&amp;T58&amp;","&amp;U58&amp;","&amp;V58&amp;","&amp;W58&amp;","&amp;X58&amp;","&amp;Y58&amp;","&amp;Z58&amp;","&amp;AA58&amp;","&amp;AB58&amp;","&amp;AC58&amp;","&amp;AD58</f>
        <v>45139,Cross_Baseball_Cap,Cross Baseball Cap,4,20,,500,,2,,1,0XFFFFFFFF,63,2,256,,1,1,1725,{ bonus2 bSubRace,RC_Undead,1; },{},{}</v>
      </c>
    </row>
    <row r="59" spans="1:31" x14ac:dyDescent="0.3">
      <c r="A59" s="10" t="str">
        <f>VLOOKUP(H59,web_archive!D:AB,6,FALSE)</f>
        <v>Armor</v>
      </c>
      <c r="B59" s="10" t="str">
        <f>VLOOKUP(H59,web_archive!D:AB,19,FALSE)</f>
        <v>All Jobs</v>
      </c>
      <c r="C59" s="10" t="str">
        <f>VLOOKUP(H59,web_archive!D:AB,18,FALSE)</f>
        <v>Normal / Upper / Baby</v>
      </c>
      <c r="D59" s="10" t="str">
        <f>VLOOKUP(H59,web_archive!D:AB,20,FALSE)</f>
        <v>Both (Male and Female)</v>
      </c>
      <c r="E59" s="10" t="str">
        <f>VLOOKUP(H59,web_archive!D:AB,17,FALSE)</f>
        <v>Upper Headgear</v>
      </c>
      <c r="F59" s="38" t="str">
        <f>IF(ISNA(VLOOKUP(H59,tira!B:P,4,FALSE)),"",VLOOKUP(H59,tira!B:P,4,FALSE))</f>
        <v>Cruiser Hat.</v>
      </c>
      <c r="G59" s="32" t="s">
        <v>11167</v>
      </c>
      <c r="H59" s="32">
        <v>20544</v>
      </c>
      <c r="I59" s="33">
        <v>45140</v>
      </c>
      <c r="J59" s="31" t="str">
        <f>SUBSTITUTE(K59," ","_")</f>
        <v>Cruiser_Hat</v>
      </c>
      <c r="K59" s="10" t="str">
        <f>VLOOKUP(H59,web_archive!D:AB,5,FALSE)</f>
        <v>Cruiser Hat</v>
      </c>
      <c r="L59" s="31">
        <f>VLOOKUP(A59,item_type_codes[],2,FALSE)</f>
        <v>4</v>
      </c>
      <c r="M59" s="10">
        <f>IF(VLOOKUP(H59,web_archive!D:AB,7,FALSE)&gt;0, VLOOKUP(H59,web_archive!D:AB,7,FALSE), "")</f>
        <v>20</v>
      </c>
      <c r="O59" s="10">
        <f>VLOOKUP(H59,web_archive!D:AB,8,FALSE)*10</f>
        <v>500</v>
      </c>
      <c r="P59" s="10" t="str">
        <f>IF(VLOOKUP(H59,web_archive!D:AB,10,FALSE)&gt;0,VLOOKUP(H59,web_archive!D:AB,10,FALSE),"")</f>
        <v/>
      </c>
      <c r="Q59" s="10">
        <f>IF(VLOOKUP(H59,web_archive!D:AB,12,FALSE)&gt;0,VLOOKUP(H59,web_archive!D:AB,12,FALSE),"")</f>
        <v>2</v>
      </c>
      <c r="R59" s="10" t="str">
        <f>IF(VLOOKUP(H59,web_archive!D:AB,11,FALSE)&gt;0,VLOOKUP(H59,web_archive!D:AB,11,FALSE),"")</f>
        <v/>
      </c>
      <c r="S59" s="10">
        <f>IF(VLOOKUP(H59,web_archive!D:AB,13,FALSE)&gt;0,VLOOKUP(H59,web_archive!D:AB,13,FALSE),"")</f>
        <v>1</v>
      </c>
      <c r="T59" s="31" t="str">
        <f>UPPER(VLOOKUP(B59,equipable_hex_codes[],2,FALSE))</f>
        <v>0XFFFFFFFF</v>
      </c>
      <c r="U59" s="5" t="str">
        <f>LOWER(VLOOKUP(C59,class!A:B,2,FALSE))</f>
        <v>63</v>
      </c>
      <c r="V59" s="5" t="str">
        <f>VLOOKUP(D59,gender_codes[#All],2,FALSE)</f>
        <v>2</v>
      </c>
      <c r="W59" s="5">
        <f>VLOOKUP(E59,placement_location[#All],2,FALSE)</f>
        <v>256</v>
      </c>
      <c r="X59" s="10" t="str">
        <f>IF(VLOOKUP(H59,web_archive!D:AB,16,FALSE)&gt;0,VLOOKUP(J59,web_archive!D:AB,16,FALSE),"")</f>
        <v/>
      </c>
      <c r="Y59" s="31">
        <f>IF(VLOOKUP(H59,web_archive!D:AB,15,FALSE)&gt;0,VLOOKUP(H59,web_archive!D:AB,15,FALSE),"")</f>
        <v>1</v>
      </c>
      <c r="Z59" s="31" t="str">
        <f>IF(EXACT(VLOOKUP(H59,web_archive!D:AB,14,FALSE),"Yes"),"1","")</f>
        <v>1</v>
      </c>
      <c r="AA59" s="31">
        <f>IF(EXACT(A59,"Ammo - Bullet"),3,IF(ISNA((VLOOKUP(UPPER(G59),accessoryid_lua[#All],2,FALSE))),"",VLOOKUP(UPPER(G59),accessoryid_lua[#All],2,FALSE)))</f>
        <v>1726</v>
      </c>
      <c r="AB59" s="6" t="str">
        <f>IF(VLOOKUP(H59,web_archive!D:AB,21,FALSE)=0,"{}","{ "&amp;VLOOKUP(H59,web_archive!D:AB,21,FALSE)&amp;" }")</f>
        <v>{}</v>
      </c>
      <c r="AC59" s="10" t="str">
        <f>IF(VLOOKUP(H59,web_archive!D:AB,22,FALSE)=0,"{}","{ "&amp;VLOOKUP(H59,web_archive!D:AB,22,FALSE)&amp;" }")</f>
        <v>{}</v>
      </c>
      <c r="AD59" s="10" t="str">
        <f>IF(VLOOKUP(H59,web_archive!D:AB,23,FALSE)=0,"{}","{ "&amp;VLOOKUP(H59,web_archive!D:AB,23,FALSE)&amp;" }")</f>
        <v>{}</v>
      </c>
      <c r="AE59" s="7" t="str">
        <f>I59&amp;","&amp;J59&amp;","&amp;K59&amp;","&amp;L59&amp;","&amp;M59&amp;","&amp;N59&amp;","&amp;O59&amp;","&amp;P59&amp;","&amp;Q59&amp;","&amp;R59&amp;","&amp;S59&amp;","&amp;T59&amp;","&amp;U59&amp;","&amp;V59&amp;","&amp;W59&amp;","&amp;X59&amp;","&amp;Y59&amp;","&amp;Z59&amp;","&amp;AA59&amp;","&amp;AB59&amp;","&amp;AC59&amp;","&amp;AD59</f>
        <v>45140,Cruiser_Hat,Cruiser Hat,4,20,,500,,2,,1,0XFFFFFFFF,63,2,256,,1,1,1726,{},{},{}</v>
      </c>
    </row>
    <row r="60" spans="1:31" x14ac:dyDescent="0.3">
      <c r="A60" s="10" t="str">
        <f>VLOOKUP(H60,web_archive!D:AB,6,FALSE)</f>
        <v>Armor</v>
      </c>
      <c r="B60" s="10" t="str">
        <f>VLOOKUP(H60,web_archive!D:AB,19,FALSE)</f>
        <v>All Jobs</v>
      </c>
      <c r="C60" s="10" t="str">
        <f>VLOOKUP(H60,web_archive!D:AB,18,FALSE)</f>
        <v>Normal / Upper / Baby</v>
      </c>
      <c r="D60" s="10" t="str">
        <f>VLOOKUP(H60,web_archive!D:AB,20,FALSE)</f>
        <v>Both (Male and Female)</v>
      </c>
      <c r="E60" s="10" t="str">
        <f>VLOOKUP(H60,web_archive!D:AB,17,FALSE)</f>
        <v>Lower Headgear</v>
      </c>
      <c r="F60" s="38" t="str">
        <f>IF(ISNA(VLOOKUP(H60,tira!B:P,4,FALSE)),"",VLOOKUP(H60,tira!B:P,4,FALSE))</f>
        <v>Cupid Wings. Enable use of Level 3 Hocus Pocus, Graffiti and Cleaner.</v>
      </c>
      <c r="G60" s="32" t="s">
        <v>11169</v>
      </c>
      <c r="H60" s="32">
        <v>20019</v>
      </c>
      <c r="I60" s="33">
        <v>45142</v>
      </c>
      <c r="J60" s="31" t="str">
        <f>SUBSTITUTE(K60," ","_")</f>
        <v>Cupid_Wings</v>
      </c>
      <c r="K60" s="10" t="str">
        <f>VLOOKUP(H60,web_archive!D:AB,5,FALSE)</f>
        <v>Cupid Wings</v>
      </c>
      <c r="L60" s="31">
        <f>VLOOKUP(A60,item_type_codes[],2,FALSE)</f>
        <v>4</v>
      </c>
      <c r="M60" s="10">
        <f>IF(VLOOKUP(H60,web_archive!D:AB,7,FALSE)&gt;0, VLOOKUP(H60,web_archive!D:AB,7,FALSE), "")</f>
        <v>20</v>
      </c>
      <c r="O60" s="10">
        <f>VLOOKUP(H60,web_archive!D:AB,8,FALSE)*10</f>
        <v>500</v>
      </c>
      <c r="P60" s="10" t="str">
        <f>IF(VLOOKUP(H60,web_archive!D:AB,10,FALSE)&gt;0,VLOOKUP(H60,web_archive!D:AB,10,FALSE),"")</f>
        <v/>
      </c>
      <c r="Q60" s="10">
        <f>IF(VLOOKUP(H60,web_archive!D:AB,12,FALSE)&gt;0,VLOOKUP(H60,web_archive!D:AB,12,FALSE),"")</f>
        <v>1</v>
      </c>
      <c r="R60" s="10" t="str">
        <f>IF(VLOOKUP(H60,web_archive!D:AB,11,FALSE)&gt;0,VLOOKUP(H60,web_archive!D:AB,11,FALSE),"")</f>
        <v/>
      </c>
      <c r="S60" s="10" t="str">
        <f>IF(VLOOKUP(H60,web_archive!D:AB,13,FALSE)&gt;0,VLOOKUP(H60,web_archive!D:AB,13,FALSE),"")</f>
        <v/>
      </c>
      <c r="T60" s="31" t="str">
        <f>UPPER(VLOOKUP(B60,equipable_hex_codes[],2,FALSE))</f>
        <v>0XFFFFFFFF</v>
      </c>
      <c r="U60" s="5" t="str">
        <f>LOWER(VLOOKUP(C60,class!A:B,2,FALSE))</f>
        <v>63</v>
      </c>
      <c r="V60" s="5" t="str">
        <f>VLOOKUP(D60,gender_codes[#All],2,FALSE)</f>
        <v>2</v>
      </c>
      <c r="W60" s="5">
        <f>VLOOKUP(E60,placement_location[#All],2,FALSE)</f>
        <v>1</v>
      </c>
      <c r="X60" s="10" t="str">
        <f>IF(VLOOKUP(H60,web_archive!D:AB,16,FALSE)&gt;0,VLOOKUP(J60,web_archive!D:AB,16,FALSE),"")</f>
        <v/>
      </c>
      <c r="Y60" s="31">
        <f>IF(VLOOKUP(H60,web_archive!D:AB,15,FALSE)&gt;0,VLOOKUP(H60,web_archive!D:AB,15,FALSE),"")</f>
        <v>75</v>
      </c>
      <c r="Z60" s="31" t="str">
        <f>IF(EXACT(VLOOKUP(H60,web_archive!D:AB,14,FALSE),"Yes"),"1","")</f>
        <v/>
      </c>
      <c r="AA60" s="31">
        <f>IF(EXACT(A60,"Ammo - Bullet"),3,IF(ISNA((VLOOKUP(UPPER(G60),accessoryid_lua[#All],2,FALSE))),"",VLOOKUP(UPPER(G60),accessoryid_lua[#All],2,FALSE)))</f>
        <v>1728</v>
      </c>
      <c r="AB60" s="6" t="str">
        <f>IF(VLOOKUP(H60,web_archive!D:AB,21,FALSE)=0,"{}","{ "&amp;VLOOKUP(H60,web_archive!D:AB,21,FALSE)&amp;" }")</f>
        <v>{ skill "SA_ABRACADABRA",3; skill "RG_GRAFFITI",1; skill "RG_CLEANER",1; }</v>
      </c>
      <c r="AC60" s="10" t="str">
        <f>IF(VLOOKUP(H60,web_archive!D:AB,22,FALSE)=0,"{}","{ "&amp;VLOOKUP(H60,web_archive!D:AB,22,FALSE)&amp;" }")</f>
        <v>{}</v>
      </c>
      <c r="AD60" s="10" t="str">
        <f>IF(VLOOKUP(H60,web_archive!D:AB,23,FALSE)=0,"{}","{ "&amp;VLOOKUP(H60,web_archive!D:AB,23,FALSE)&amp;" }")</f>
        <v>{}</v>
      </c>
      <c r="AE60" s="7" t="str">
        <f>I60&amp;","&amp;J60&amp;","&amp;K60&amp;","&amp;L60&amp;","&amp;M60&amp;","&amp;N60&amp;","&amp;O60&amp;","&amp;P60&amp;","&amp;Q60&amp;","&amp;R60&amp;","&amp;S60&amp;","&amp;T60&amp;","&amp;U60&amp;","&amp;V60&amp;","&amp;W60&amp;","&amp;X60&amp;","&amp;Y60&amp;","&amp;Z60&amp;","&amp;AA60&amp;","&amp;AB60&amp;","&amp;AC60&amp;","&amp;AD60</f>
        <v>45142,Cupid_Wings,Cupid Wings,4,20,,500,,1,,,0XFFFFFFFF,63,2,1,,75,,1728,{ skill "SA_ABRACADABRA",3; skill "RG_GRAFFITI",1; skill "RG_CLEANER",1; },{},{}</v>
      </c>
    </row>
    <row r="61" spans="1:31" x14ac:dyDescent="0.3">
      <c r="A61" s="10" t="str">
        <f>VLOOKUP(H61,web_archive!D:AB,6,FALSE)</f>
        <v>Armor</v>
      </c>
      <c r="B61" s="10" t="str">
        <f>VLOOKUP(H61,web_archive!D:AB,19,FALSE)</f>
        <v>All Jobs</v>
      </c>
      <c r="C61" s="10" t="str">
        <f>VLOOKUP(H61,web_archive!D:AB,18,FALSE)</f>
        <v>Baby</v>
      </c>
      <c r="D61" s="10" t="str">
        <f>VLOOKUP(H61,web_archive!D:AB,20,FALSE)</f>
        <v>Both (Male and Female)</v>
      </c>
      <c r="E61" s="10" t="str">
        <f>VLOOKUP(H61,web_archive!D:AB,17,FALSE)</f>
        <v>Upper Headgear</v>
      </c>
      <c r="F61" s="38" t="str">
        <f>IF(ISNA(VLOOKUP(H61,tira!B:P,4,FALSE)),"",VLOOKUP(H61,tira!B:P,4,FALSE))</f>
        <v>Deviling Party Hat.</v>
      </c>
      <c r="G61" s="32" t="s">
        <v>11175</v>
      </c>
      <c r="H61" s="32">
        <v>20503</v>
      </c>
      <c r="I61" s="33">
        <v>45148</v>
      </c>
      <c r="J61" s="31" t="str">
        <f>SUBSTITUTE(K61," ","_")</f>
        <v>Deviling_Party_Hat</v>
      </c>
      <c r="K61" s="10" t="str">
        <f>VLOOKUP(H61,web_archive!D:AB,5,FALSE)</f>
        <v>Deviling Party Hat</v>
      </c>
      <c r="L61" s="31">
        <f>VLOOKUP(A61,item_type_codes[],2,FALSE)</f>
        <v>4</v>
      </c>
      <c r="M61" s="10">
        <f>IF(VLOOKUP(H61,web_archive!D:AB,7,FALSE)&gt;0, VLOOKUP(H61,web_archive!D:AB,7,FALSE), "")</f>
        <v>20</v>
      </c>
      <c r="O61" s="10">
        <f>VLOOKUP(H61,web_archive!D:AB,8,FALSE)*10</f>
        <v>500</v>
      </c>
      <c r="P61" s="10" t="str">
        <f>IF(VLOOKUP(H61,web_archive!D:AB,10,FALSE)&gt;0,VLOOKUP(H61,web_archive!D:AB,10,FALSE),"")</f>
        <v/>
      </c>
      <c r="Q61" s="10">
        <f>IF(VLOOKUP(H61,web_archive!D:AB,12,FALSE)&gt;0,VLOOKUP(H61,web_archive!D:AB,12,FALSE),"")</f>
        <v>2</v>
      </c>
      <c r="R61" s="10" t="str">
        <f>IF(VLOOKUP(H61,web_archive!D:AB,11,FALSE)&gt;0,VLOOKUP(H61,web_archive!D:AB,11,FALSE),"")</f>
        <v/>
      </c>
      <c r="S61" s="10">
        <f>IF(VLOOKUP(H61,web_archive!D:AB,13,FALSE)&gt;0,VLOOKUP(H61,web_archive!D:AB,13,FALSE),"")</f>
        <v>1</v>
      </c>
      <c r="T61" s="31" t="str">
        <f>UPPER(VLOOKUP(B61,equipable_hex_codes[],2,FALSE))</f>
        <v>0XFFFFFFFF</v>
      </c>
      <c r="U61" s="5" t="str">
        <f>LOWER(VLOOKUP(C61,class!A:B,2,FALSE))</f>
        <v>4</v>
      </c>
      <c r="V61" s="5" t="str">
        <f>VLOOKUP(D61,gender_codes[#All],2,FALSE)</f>
        <v>2</v>
      </c>
      <c r="W61" s="5">
        <f>VLOOKUP(E61,placement_location[#All],2,FALSE)</f>
        <v>256</v>
      </c>
      <c r="X61" s="10" t="str">
        <f>IF(VLOOKUP(H61,web_archive!D:AB,16,FALSE)&gt;0,VLOOKUP(J61,web_archive!D:AB,16,FALSE),"")</f>
        <v/>
      </c>
      <c r="Y61" s="31">
        <f>IF(VLOOKUP(H61,web_archive!D:AB,15,FALSE)&gt;0,VLOOKUP(H61,web_archive!D:AB,15,FALSE),"")</f>
        <v>1</v>
      </c>
      <c r="Z61" s="31" t="str">
        <f>IF(EXACT(VLOOKUP(H61,web_archive!D:AB,14,FALSE),"Yes"),"1","")</f>
        <v>1</v>
      </c>
      <c r="AA61" s="31">
        <f>IF(EXACT(A61,"Ammo - Bullet"),3,IF(ISNA((VLOOKUP(UPPER(G61),accessoryid_lua[#All],2,FALSE))),"",VLOOKUP(UPPER(G61),accessoryid_lua[#All],2,FALSE)))</f>
        <v>1734</v>
      </c>
      <c r="AB61" s="6" t="str">
        <f>IF(VLOOKUP(H61,web_archive!D:AB,21,FALSE)=0,"{}","{ "&amp;VLOOKUP(H61,web_archive!D:AB,21,FALSE)&amp;" }")</f>
        <v>{}</v>
      </c>
      <c r="AC61" s="10" t="str">
        <f>IF(VLOOKUP(H61,web_archive!D:AB,22,FALSE)=0,"{}","{ "&amp;VLOOKUP(H61,web_archive!D:AB,22,FALSE)&amp;" }")</f>
        <v>{}</v>
      </c>
      <c r="AD61" s="10" t="str">
        <f>IF(VLOOKUP(H61,web_archive!D:AB,23,FALSE)=0,"{}","{ "&amp;VLOOKUP(H61,web_archive!D:AB,23,FALSE)&amp;" }")</f>
        <v>{}</v>
      </c>
      <c r="AE61" s="7" t="str">
        <f>I61&amp;","&amp;J61&amp;","&amp;K61&amp;","&amp;L61&amp;","&amp;M61&amp;","&amp;N61&amp;","&amp;O61&amp;","&amp;P61&amp;","&amp;Q61&amp;","&amp;R61&amp;","&amp;S61&amp;","&amp;T61&amp;","&amp;U61&amp;","&amp;V61&amp;","&amp;W61&amp;","&amp;X61&amp;","&amp;Y61&amp;","&amp;Z61&amp;","&amp;AA61&amp;","&amp;AB61&amp;","&amp;AC61&amp;","&amp;AD61</f>
        <v>45148,Deviling_Party_Hat,Deviling Party Hat,4,20,,500,,2,,1,0XFFFFFFFF,4,2,256,,1,1,1734,{},{},{}</v>
      </c>
    </row>
    <row r="62" spans="1:31" x14ac:dyDescent="0.3">
      <c r="A62" s="10" t="str">
        <f>VLOOKUP(H62,web_archive!D:AB,6,FALSE)</f>
        <v>Armor</v>
      </c>
      <c r="B62" s="10" t="str">
        <f>VLOOKUP(H62,web_archive!D:AB,19,FALSE)</f>
        <v>All Jobs</v>
      </c>
      <c r="C62" s="10" t="str">
        <f>VLOOKUP(H62,web_archive!D:AB,18,FALSE)</f>
        <v>Normal / Upper / Baby</v>
      </c>
      <c r="D62" s="10" t="str">
        <f>VLOOKUP(H62,web_archive!D:AB,20,FALSE)</f>
        <v>Both (Male and Female)</v>
      </c>
      <c r="E62" s="10" t="str">
        <f>VLOOKUP(H62,web_archive!D:AB,17,FALSE)</f>
        <v>Lower Headgear</v>
      </c>
      <c r="F62" s="38" t="str">
        <f>IF(ISNA(VLOOKUP(H62,tira!B:P,4,FALSE)),"",VLOOKUP(H62,tira!B:P,4,FALSE))</f>
        <v>Deviling Wings. Increase damage on Demon monsters by 10%.</v>
      </c>
      <c r="G62" s="32" t="s">
        <v>11176</v>
      </c>
      <c r="H62" s="32">
        <v>20007</v>
      </c>
      <c r="I62" s="33">
        <v>45149</v>
      </c>
      <c r="J62" s="31" t="str">
        <f>SUBSTITUTE(K62," ","_")</f>
        <v>Deviling_Wings</v>
      </c>
      <c r="K62" s="10" t="str">
        <f>VLOOKUP(H62,web_archive!D:AB,5,FALSE)</f>
        <v>Deviling Wings</v>
      </c>
      <c r="L62" s="31">
        <f>VLOOKUP(A62,item_type_codes[],2,FALSE)</f>
        <v>4</v>
      </c>
      <c r="M62" s="10">
        <f>IF(VLOOKUP(H62,web_archive!D:AB,7,FALSE)&gt;0, VLOOKUP(H62,web_archive!D:AB,7,FALSE), "")</f>
        <v>20</v>
      </c>
      <c r="O62" s="10">
        <f>VLOOKUP(H62,web_archive!D:AB,8,FALSE)*10</f>
        <v>500</v>
      </c>
      <c r="P62" s="10" t="str">
        <f>IF(VLOOKUP(H62,web_archive!D:AB,10,FALSE)&gt;0,VLOOKUP(H62,web_archive!D:AB,10,FALSE),"")</f>
        <v/>
      </c>
      <c r="Q62" s="10">
        <f>IF(VLOOKUP(H62,web_archive!D:AB,12,FALSE)&gt;0,VLOOKUP(H62,web_archive!D:AB,12,FALSE),"")</f>
        <v>1</v>
      </c>
      <c r="R62" s="10" t="str">
        <f>IF(VLOOKUP(H62,web_archive!D:AB,11,FALSE)&gt;0,VLOOKUP(H62,web_archive!D:AB,11,FALSE),"")</f>
        <v/>
      </c>
      <c r="S62" s="10" t="str">
        <f>IF(VLOOKUP(H62,web_archive!D:AB,13,FALSE)&gt;0,VLOOKUP(H62,web_archive!D:AB,13,FALSE),"")</f>
        <v/>
      </c>
      <c r="T62" s="31" t="str">
        <f>UPPER(VLOOKUP(B62,equipable_hex_codes[],2,FALSE))</f>
        <v>0XFFFFFFFF</v>
      </c>
      <c r="U62" s="5" t="str">
        <f>LOWER(VLOOKUP(C62,class!A:B,2,FALSE))</f>
        <v>63</v>
      </c>
      <c r="V62" s="5" t="str">
        <f>VLOOKUP(D62,gender_codes[#All],2,FALSE)</f>
        <v>2</v>
      </c>
      <c r="W62" s="5">
        <f>VLOOKUP(E62,placement_location[#All],2,FALSE)</f>
        <v>1</v>
      </c>
      <c r="X62" s="10" t="str">
        <f>IF(VLOOKUP(H62,web_archive!D:AB,16,FALSE)&gt;0,VLOOKUP(J62,web_archive!D:AB,16,FALSE),"")</f>
        <v/>
      </c>
      <c r="Y62" s="31">
        <f>IF(VLOOKUP(H62,web_archive!D:AB,15,FALSE)&gt;0,VLOOKUP(H62,web_archive!D:AB,15,FALSE),"")</f>
        <v>1</v>
      </c>
      <c r="Z62" s="31" t="str">
        <f>IF(EXACT(VLOOKUP(H62,web_archive!D:AB,14,FALSE),"Yes"),"1","")</f>
        <v/>
      </c>
      <c r="AA62" s="31">
        <f>IF(EXACT(A62,"Ammo - Bullet"),3,IF(ISNA((VLOOKUP(UPPER(G62),accessoryid_lua[#All],2,FALSE))),"",VLOOKUP(UPPER(G62),accessoryid_lua[#All],2,FALSE)))</f>
        <v>1735</v>
      </c>
      <c r="AB62" s="6" t="str">
        <f>IF(VLOOKUP(H62,web_archive!D:AB,21,FALSE)=0,"{}","{ "&amp;VLOOKUP(H62,web_archive!D:AB,21,FALSE)&amp;" }")</f>
        <v>{ bonus2 bAddRace,RC_Demon,10; }</v>
      </c>
      <c r="AC62" s="10" t="str">
        <f>IF(VLOOKUP(H62,web_archive!D:AB,22,FALSE)=0,"{}","{ "&amp;VLOOKUP(H62,web_archive!D:AB,22,FALSE)&amp;" }")</f>
        <v>{}</v>
      </c>
      <c r="AD62" s="10" t="str">
        <f>IF(VLOOKUP(H62,web_archive!D:AB,23,FALSE)=0,"{}","{ "&amp;VLOOKUP(H62,web_archive!D:AB,23,FALSE)&amp;" }")</f>
        <v>{}</v>
      </c>
      <c r="AE62" s="7" t="str">
        <f>I62&amp;","&amp;J62&amp;","&amp;K62&amp;","&amp;L62&amp;","&amp;M62&amp;","&amp;N62&amp;","&amp;O62&amp;","&amp;P62&amp;","&amp;Q62&amp;","&amp;R62&amp;","&amp;S62&amp;","&amp;T62&amp;","&amp;U62&amp;","&amp;V62&amp;","&amp;W62&amp;","&amp;X62&amp;","&amp;Y62&amp;","&amp;Z62&amp;","&amp;AA62&amp;","&amp;AB62&amp;","&amp;AC62&amp;","&amp;AD62</f>
        <v>45149,Deviling_Wings,Deviling Wings,4,20,,500,,1,,,0XFFFFFFFF,63,2,1,,1,,1735,{ bonus2 bAddRace,RC_Demon,10; },{},{}</v>
      </c>
    </row>
    <row r="63" spans="1:31" x14ac:dyDescent="0.3">
      <c r="A63" s="10" t="str">
        <f>VLOOKUP(H63,web_archive!D:AB,6,FALSE)</f>
        <v>Armor</v>
      </c>
      <c r="B63" s="10" t="str">
        <f>VLOOKUP(H63,web_archive!D:AB,19,FALSE)</f>
        <v>All Jobs</v>
      </c>
      <c r="C63" s="10" t="str">
        <f>VLOOKUP(H63,web_archive!D:AB,18,FALSE)</f>
        <v>Normal / Upper / Baby</v>
      </c>
      <c r="D63" s="10" t="str">
        <f>VLOOKUP(H63,web_archive!D:AB,20,FALSE)</f>
        <v>Both (Male and Female)</v>
      </c>
      <c r="E63" s="10" t="str">
        <f>VLOOKUP(H63,web_archive!D:AB,17,FALSE)</f>
        <v>Lower Headgear</v>
      </c>
      <c r="F63" s="38" t="str">
        <f>IF(ISNA(VLOOKUP(H63,tira!B:P,4,FALSE)),"",VLOOKUP(H63,tira!B:P,4,FALSE))</f>
        <v>Wings that have been ripped from a Deviruchi. Grant the wearer a small chance to autocast Level 4 Soul Strike.</v>
      </c>
      <c r="G63" s="32" t="s">
        <v>11177</v>
      </c>
      <c r="H63" s="32">
        <v>20002</v>
      </c>
      <c r="I63" s="33">
        <v>45150</v>
      </c>
      <c r="J63" s="31" t="str">
        <f>SUBSTITUTE(K63," ","_")</f>
        <v>Deviruchi_Wings</v>
      </c>
      <c r="K63" s="10" t="str">
        <f>VLOOKUP(H63,web_archive!D:AB,5,FALSE)</f>
        <v>Deviruchi Wings</v>
      </c>
      <c r="L63" s="31">
        <f>VLOOKUP(A63,item_type_codes[],2,FALSE)</f>
        <v>4</v>
      </c>
      <c r="M63" s="10">
        <f>IF(VLOOKUP(H63,web_archive!D:AB,7,FALSE)&gt;0, VLOOKUP(H63,web_archive!D:AB,7,FALSE), "")</f>
        <v>20</v>
      </c>
      <c r="O63" s="10">
        <f>VLOOKUP(H63,web_archive!D:AB,8,FALSE)*10</f>
        <v>500</v>
      </c>
      <c r="P63" s="10" t="str">
        <f>IF(VLOOKUP(H63,web_archive!D:AB,10,FALSE)&gt;0,VLOOKUP(H63,web_archive!D:AB,10,FALSE),"")</f>
        <v/>
      </c>
      <c r="Q63" s="10">
        <f>IF(VLOOKUP(H63,web_archive!D:AB,12,FALSE)&gt;0,VLOOKUP(H63,web_archive!D:AB,12,FALSE),"")</f>
        <v>1</v>
      </c>
      <c r="R63" s="10" t="str">
        <f>IF(VLOOKUP(H63,web_archive!D:AB,11,FALSE)&gt;0,VLOOKUP(H63,web_archive!D:AB,11,FALSE),"")</f>
        <v/>
      </c>
      <c r="S63" s="10">
        <f>IF(VLOOKUP(H63,web_archive!D:AB,13,FALSE)&gt;0,VLOOKUP(H63,web_archive!D:AB,13,FALSE),"")</f>
        <v>1</v>
      </c>
      <c r="T63" s="31" t="str">
        <f>UPPER(VLOOKUP(B63,equipable_hex_codes[],2,FALSE))</f>
        <v>0XFFFFFFFF</v>
      </c>
      <c r="U63" s="5" t="str">
        <f>LOWER(VLOOKUP(C63,class!A:B,2,FALSE))</f>
        <v>63</v>
      </c>
      <c r="V63" s="5" t="str">
        <f>VLOOKUP(D63,gender_codes[#All],2,FALSE)</f>
        <v>2</v>
      </c>
      <c r="W63" s="5">
        <f>VLOOKUP(E63,placement_location[#All],2,FALSE)</f>
        <v>1</v>
      </c>
      <c r="X63" s="10" t="str">
        <f>IF(VLOOKUP(H63,web_archive!D:AB,16,FALSE)&gt;0,VLOOKUP(J63,web_archive!D:AB,16,FALSE),"")</f>
        <v/>
      </c>
      <c r="Y63" s="31">
        <f>IF(VLOOKUP(H63,web_archive!D:AB,15,FALSE)&gt;0,VLOOKUP(H63,web_archive!D:AB,15,FALSE),"")</f>
        <v>1</v>
      </c>
      <c r="Z63" s="31" t="str">
        <f>IF(EXACT(VLOOKUP(H63,web_archive!D:AB,14,FALSE),"Yes"),"1","")</f>
        <v/>
      </c>
      <c r="AA63" s="31">
        <f>IF(EXACT(A63,"Ammo - Bullet"),3,IF(ISNA((VLOOKUP(UPPER(G63),accessoryid_lua[#All],2,FALSE))),"",VLOOKUP(UPPER(G63),accessoryid_lua[#All],2,FALSE)))</f>
        <v>1736</v>
      </c>
      <c r="AB63" s="6" t="str">
        <f>IF(VLOOKUP(H63,web_archive!D:AB,21,FALSE)=0,"{}","{ "&amp;VLOOKUP(H63,web_archive!D:AB,21,FALSE)&amp;" }")</f>
        <v>{ bonus3 bAutoSpell,"MG_SOULSTRIKE",4,50; }</v>
      </c>
      <c r="AC63" s="10" t="str">
        <f>IF(VLOOKUP(H63,web_archive!D:AB,22,FALSE)=0,"{}","{ "&amp;VLOOKUP(H63,web_archive!D:AB,22,FALSE)&amp;" }")</f>
        <v>{}</v>
      </c>
      <c r="AD63" s="10" t="str">
        <f>IF(VLOOKUP(H63,web_archive!D:AB,23,FALSE)=0,"{}","{ "&amp;VLOOKUP(H63,web_archive!D:AB,23,FALSE)&amp;" }")</f>
        <v>{}</v>
      </c>
      <c r="AE63" s="7" t="str">
        <f>I63&amp;","&amp;J63&amp;","&amp;K63&amp;","&amp;L63&amp;","&amp;M63&amp;","&amp;N63&amp;","&amp;O63&amp;","&amp;P63&amp;","&amp;Q63&amp;","&amp;R63&amp;","&amp;S63&amp;","&amp;T63&amp;","&amp;U63&amp;","&amp;V63&amp;","&amp;W63&amp;","&amp;X63&amp;","&amp;Y63&amp;","&amp;Z63&amp;","&amp;AA63&amp;","&amp;AB63&amp;","&amp;AC63&amp;","&amp;AD63</f>
        <v>45150,Deviruchi_Wings,Deviruchi Wings,4,20,,500,,1,,1,0XFFFFFFFF,63,2,1,,1,,1736,{ bonus3 bAutoSpell,"MG_SOULSTRIKE",4,50; },{},{}</v>
      </c>
    </row>
    <row r="64" spans="1:31" x14ac:dyDescent="0.3">
      <c r="A64" s="10" t="str">
        <f>VLOOKUP(H64,web_archive!D:AB,6,FALSE)</f>
        <v>Armor</v>
      </c>
      <c r="B64" s="10" t="str">
        <f>VLOOKUP(H64,web_archive!D:AB,19,FALSE)</f>
        <v>All Jobs</v>
      </c>
      <c r="C64" s="10" t="str">
        <f>VLOOKUP(H64,web_archive!D:AB,18,FALSE)</f>
        <v>Normal / Upper / Baby</v>
      </c>
      <c r="D64" s="10" t="str">
        <f>VLOOKUP(H64,web_archive!D:AB,20,FALSE)</f>
        <v>Both (Male and Female)</v>
      </c>
      <c r="E64" s="10" t="str">
        <f>VLOOKUP(H64,web_archive!D:AB,17,FALSE)</f>
        <v>Upper Headgear + Middle Headgear</v>
      </c>
      <c r="F64" s="38" t="str">
        <f>IF(ISNA(VLOOKUP(H64,tira!B:P,4,FALSE)),"",VLOOKUP(H64,tira!B:P,4,FALSE))</f>
        <v>A crown decorate with jewel of love. Rumor who wear it will meet real love. INT + 1, MATK + 3%. Reduce Casting Time by 3%. A chance uses skill Heal and Sanctuary. Increases the effectiveness HP using potion pitcher by 3%.</v>
      </c>
      <c r="G64" s="32" t="s">
        <v>11178</v>
      </c>
      <c r="H64" s="32">
        <v>5313</v>
      </c>
      <c r="I64" s="33">
        <v>45151</v>
      </c>
      <c r="J64" s="31" t="str">
        <f>SUBSTITUTE(K64," ","_")</f>
        <v>Diadem</v>
      </c>
      <c r="K64" s="10" t="str">
        <f>VLOOKUP(H64,web_archive!D:AB,5,FALSE)</f>
        <v>Diadem</v>
      </c>
      <c r="L64" s="31">
        <f>VLOOKUP(A64,item_type_codes[],2,FALSE)</f>
        <v>4</v>
      </c>
      <c r="M64" s="10">
        <f>IF(VLOOKUP(H64,web_archive!D:AB,7,FALSE)&gt;0, VLOOKUP(H64,web_archive!D:AB,7,FALSE), "")</f>
        <v>20</v>
      </c>
      <c r="O64" s="10">
        <f>VLOOKUP(H64,web_archive!D:AB,8,FALSE)*10</f>
        <v>100</v>
      </c>
      <c r="P64" s="10" t="str">
        <f>IF(VLOOKUP(H64,web_archive!D:AB,10,FALSE)&gt;0,VLOOKUP(H64,web_archive!D:AB,10,FALSE),"")</f>
        <v/>
      </c>
      <c r="Q64" s="10">
        <f>IF(VLOOKUP(H64,web_archive!D:AB,12,FALSE)&gt;0,VLOOKUP(H64,web_archive!D:AB,12,FALSE),"")</f>
        <v>3</v>
      </c>
      <c r="R64" s="10" t="str">
        <f>IF(VLOOKUP(H64,web_archive!D:AB,11,FALSE)&gt;0,VLOOKUP(H64,web_archive!D:AB,11,FALSE),"")</f>
        <v/>
      </c>
      <c r="S64" s="10">
        <f>IF(VLOOKUP(H64,web_archive!D:AB,13,FALSE)&gt;0,VLOOKUP(H64,web_archive!D:AB,13,FALSE),"")</f>
        <v>1</v>
      </c>
      <c r="T64" s="31" t="str">
        <f>UPPER(VLOOKUP(B64,equipable_hex_codes[],2,FALSE))</f>
        <v>0XFFFFFFFF</v>
      </c>
      <c r="U64" s="5" t="str">
        <f>LOWER(VLOOKUP(C64,class!A:B,2,FALSE))</f>
        <v>63</v>
      </c>
      <c r="V64" s="5" t="str">
        <f>VLOOKUP(D64,gender_codes[#All],2,FALSE)</f>
        <v>2</v>
      </c>
      <c r="W64" s="5">
        <f>VLOOKUP(E64,placement_location[#All],2,FALSE)</f>
        <v>768</v>
      </c>
      <c r="X64" s="10" t="str">
        <f>IF(VLOOKUP(H64,web_archive!D:AB,16,FALSE)&gt;0,VLOOKUP(J64,web_archive!D:AB,16,FALSE),"")</f>
        <v/>
      </c>
      <c r="Y64" s="31" t="str">
        <f>IF(VLOOKUP(H64,web_archive!D:AB,15,FALSE)&gt;0,VLOOKUP(H64,web_archive!D:AB,15,FALSE),"")</f>
        <v/>
      </c>
      <c r="Z64" s="31" t="str">
        <f>IF(EXACT(VLOOKUP(H64,web_archive!D:AB,14,FALSE),"Yes"),"1","")</f>
        <v>1</v>
      </c>
      <c r="AA64" s="31">
        <f>IF(EXACT(A64,"Ammo - Bullet"),3,IF(ISNA((VLOOKUP(UPPER(G64),accessoryid_lua[#All],2,FALSE))),"",VLOOKUP(UPPER(G64),accessoryid_lua[#All],2,FALSE)))</f>
        <v>1737</v>
      </c>
      <c r="AB64" s="6" t="str">
        <f>IF(VLOOKUP(H64,web_archive!D:AB,21,FALSE)=0,"{}","{ "&amp;VLOOKUP(H64,web_archive!D:AB,21,FALSE)&amp;" }")</f>
        <v>{ bonus bInt,1; bonus bMatkRate,3; bonus bCastrate,-3; }</v>
      </c>
      <c r="AC64" s="10" t="str">
        <f>IF(VLOOKUP(H64,web_archive!D:AB,22,FALSE)=0,"{}","{ "&amp;VLOOKUP(H64,web_archive!D:AB,22,FALSE)&amp;" }")</f>
        <v>{}</v>
      </c>
      <c r="AD64" s="10" t="str">
        <f>IF(VLOOKUP(H64,web_archive!D:AB,23,FALSE)=0,"{}","{ "&amp;VLOOKUP(H64,web_archive!D:AB,23,FALSE)&amp;" }")</f>
        <v>{}</v>
      </c>
      <c r="AE64" s="7" t="str">
        <f>I64&amp;","&amp;J64&amp;","&amp;K64&amp;","&amp;L64&amp;","&amp;M64&amp;","&amp;N64&amp;","&amp;O64&amp;","&amp;P64&amp;","&amp;Q64&amp;","&amp;R64&amp;","&amp;S64&amp;","&amp;T64&amp;","&amp;U64&amp;","&amp;V64&amp;","&amp;W64&amp;","&amp;X64&amp;","&amp;Y64&amp;","&amp;Z64&amp;","&amp;AA64&amp;","&amp;AB64&amp;","&amp;AC64&amp;","&amp;AD64</f>
        <v>45151,Diadem,Diadem,4,20,,100,,3,,1,0XFFFFFFFF,63,2,768,,,1,1737,{ bonus bInt,1; bonus bMatkRate,3; bonus bCastrate,-3; },{},{}</v>
      </c>
    </row>
    <row r="65" spans="1:31" x14ac:dyDescent="0.3">
      <c r="A65" s="10" t="str">
        <f>VLOOKUP(H65,web_archive!D:AB,6,FALSE)</f>
        <v>Armor</v>
      </c>
      <c r="B65" s="10" t="str">
        <f>VLOOKUP(H65,web_archive!D:AB,19,FALSE)</f>
        <v>All Jobs</v>
      </c>
      <c r="C65" s="10" t="str">
        <f>VLOOKUP(H65,web_archive!D:AB,18,FALSE)</f>
        <v>Normal / Upper / Baby</v>
      </c>
      <c r="D65" s="10" t="str">
        <f>VLOOKUP(H65,web_archive!D:AB,20,FALSE)</f>
        <v>Both (Male and Female)</v>
      </c>
      <c r="E65" s="10" t="str">
        <f>VLOOKUP(H65,web_archive!D:AB,17,FALSE)</f>
        <v>Upper Headgear</v>
      </c>
      <c r="F65" s="38" t="str">
        <f>IF(ISNA(VLOOKUP(H65,tira!B:P,4,FALSE)),"",VLOOKUP(H65,tira!B:P,4,FALSE))</f>
        <v>Cute Dog Hat. Gives +2 to two stats at random each time it is equipped.</v>
      </c>
      <c r="G65" s="32" t="s">
        <v>11179</v>
      </c>
      <c r="H65" s="32">
        <v>20178</v>
      </c>
      <c r="I65" s="33">
        <v>45153</v>
      </c>
      <c r="J65" s="31" t="str">
        <f>SUBSTITUTE(K65," ","_")</f>
        <v>Dog_Hat</v>
      </c>
      <c r="K65" s="10" t="str">
        <f>VLOOKUP(H65,web_archive!D:AB,5,FALSE)</f>
        <v>Dog Hat</v>
      </c>
      <c r="L65" s="31">
        <f>VLOOKUP(A65,item_type_codes[],2,FALSE)</f>
        <v>4</v>
      </c>
      <c r="M65" s="10">
        <f>IF(VLOOKUP(H65,web_archive!D:AB,7,FALSE)&gt;0, VLOOKUP(H65,web_archive!D:AB,7,FALSE), "")</f>
        <v>20</v>
      </c>
      <c r="O65" s="10">
        <f>VLOOKUP(H65,web_archive!D:AB,8,FALSE)*10</f>
        <v>500</v>
      </c>
      <c r="P65" s="10" t="str">
        <f>IF(VLOOKUP(H65,web_archive!D:AB,10,FALSE)&gt;0,VLOOKUP(H65,web_archive!D:AB,10,FALSE),"")</f>
        <v/>
      </c>
      <c r="Q65" s="10">
        <f>IF(VLOOKUP(H65,web_archive!D:AB,12,FALSE)&gt;0,VLOOKUP(H65,web_archive!D:AB,12,FALSE),"")</f>
        <v>2</v>
      </c>
      <c r="R65" s="10" t="str">
        <f>IF(VLOOKUP(H65,web_archive!D:AB,11,FALSE)&gt;0,VLOOKUP(H65,web_archive!D:AB,11,FALSE),"")</f>
        <v/>
      </c>
      <c r="S65" s="10">
        <f>IF(VLOOKUP(H65,web_archive!D:AB,13,FALSE)&gt;0,VLOOKUP(H65,web_archive!D:AB,13,FALSE),"")</f>
        <v>1</v>
      </c>
      <c r="T65" s="31" t="str">
        <f>UPPER(VLOOKUP(B65,equipable_hex_codes[],2,FALSE))</f>
        <v>0XFFFFFFFF</v>
      </c>
      <c r="U65" s="5" t="str">
        <f>LOWER(VLOOKUP(C65,class!A:B,2,FALSE))</f>
        <v>63</v>
      </c>
      <c r="V65" s="5" t="str">
        <f>VLOOKUP(D65,gender_codes[#All],2,FALSE)</f>
        <v>2</v>
      </c>
      <c r="W65" s="5">
        <f>VLOOKUP(E65,placement_location[#All],2,FALSE)</f>
        <v>256</v>
      </c>
      <c r="X65" s="10" t="str">
        <f>IF(VLOOKUP(H65,web_archive!D:AB,16,FALSE)&gt;0,VLOOKUP(J65,web_archive!D:AB,16,FALSE),"")</f>
        <v/>
      </c>
      <c r="Y65" s="31">
        <f>IF(VLOOKUP(H65,web_archive!D:AB,15,FALSE)&gt;0,VLOOKUP(H65,web_archive!D:AB,15,FALSE),"")</f>
        <v>1</v>
      </c>
      <c r="Z65" s="31" t="str">
        <f>IF(EXACT(VLOOKUP(H65,web_archive!D:AB,14,FALSE),"Yes"),"1","")</f>
        <v>1</v>
      </c>
      <c r="AA65" s="31">
        <f>IF(EXACT(A65,"Ammo - Bullet"),3,IF(ISNA((VLOOKUP(UPPER(G65),accessoryid_lua[#All],2,FALSE))),"",VLOOKUP(UPPER(G65),accessoryid_lua[#All],2,FALSE)))</f>
        <v>234</v>
      </c>
      <c r="AB65" s="6" t="str">
        <f>IF(VLOOKUP(H65,web_archive!D:AB,21,FALSE)=0,"{}","{ "&amp;VLOOKUP(H65,web_archive!D:AB,21,FALSE)&amp;"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C65" s="10" t="str">
        <f>IF(VLOOKUP(H65,web_archive!D:AB,22,FALSE)=0,"{}","{ "&amp;VLOOKUP(H65,web_archive!D:AB,22,FALSE)&amp;" }")</f>
        <v>{}</v>
      </c>
      <c r="AD65" s="10" t="str">
        <f>IF(VLOOKUP(H65,web_archive!D:AB,23,FALSE)=0,"{}","{ "&amp;VLOOKUP(H65,web_archive!D:AB,23,FALSE)&amp;" }")</f>
        <v>{}</v>
      </c>
      <c r="AE65" s="7" t="str">
        <f>I65&amp;","&amp;J65&amp;","&amp;K65&amp;","&amp;L65&amp;","&amp;M65&amp;","&amp;N65&amp;","&amp;O65&amp;","&amp;P65&amp;","&amp;Q65&amp;","&amp;R65&amp;","&amp;S65&amp;","&amp;T65&amp;","&amp;U65&amp;","&amp;V65&amp;","&amp;W65&amp;","&amp;X65&amp;","&amp;Y65&amp;","&amp;Z65&amp;","&amp;AA65&amp;","&amp;AB65&amp;","&amp;AC65&amp;","&amp;AD65</f>
        <v>45153,Dog_Hat,Dog Hat,4,20,,500,,2,,1,0XFFFFFFFF,63,2,256,,1,1,234,{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66" spans="1:31" x14ac:dyDescent="0.3">
      <c r="A66" s="10" t="str">
        <f>VLOOKUP(H66,web_archive!D:AB,6,FALSE)</f>
        <v>Armor</v>
      </c>
      <c r="B66" s="10" t="str">
        <f>VLOOKUP(H66,web_archive!D:AB,19,FALSE)</f>
        <v>All Jobs</v>
      </c>
      <c r="C66" s="10" t="str">
        <f>VLOOKUP(H66,web_archive!D:AB,18,FALSE)</f>
        <v>Normal / Upper / Baby</v>
      </c>
      <c r="D66" s="10" t="str">
        <f>VLOOKUP(H66,web_archive!D:AB,20,FALSE)</f>
        <v>Both (Male and Female)</v>
      </c>
      <c r="E66" s="10" t="str">
        <f>VLOOKUP(H66,web_archive!D:AB,17,FALSE)</f>
        <v>Upper Headgear</v>
      </c>
      <c r="F66" s="38" t="str">
        <f>IF(ISNA(VLOOKUP(H66,tira!B:P,4,FALSE)),"",VLOOKUP(H66,tira!B:P,4,FALSE))</f>
        <v>Dowry. Gives +3 Agi.</v>
      </c>
      <c r="G66" s="32" t="s">
        <v>11180</v>
      </c>
      <c r="H66" s="32">
        <v>20164</v>
      </c>
      <c r="I66" s="33">
        <v>45154</v>
      </c>
      <c r="J66" s="31" t="str">
        <f>SUBSTITUTE(K66," ","_")</f>
        <v>Dowry</v>
      </c>
      <c r="K66" s="10" t="str">
        <f>VLOOKUP(H66,web_archive!D:AB,5,FALSE)</f>
        <v>Dowry</v>
      </c>
      <c r="L66" s="31">
        <f>VLOOKUP(A66,item_type_codes[],2,FALSE)</f>
        <v>4</v>
      </c>
      <c r="M66" s="10">
        <f>IF(VLOOKUP(H66,web_archive!D:AB,7,FALSE)&gt;0, VLOOKUP(H66,web_archive!D:AB,7,FALSE), "")</f>
        <v>20</v>
      </c>
      <c r="O66" s="10">
        <f>VLOOKUP(H66,web_archive!D:AB,8,FALSE)*10</f>
        <v>500</v>
      </c>
      <c r="P66" s="10" t="str">
        <f>IF(VLOOKUP(H66,web_archive!D:AB,10,FALSE)&gt;0,VLOOKUP(H66,web_archive!D:AB,10,FALSE),"")</f>
        <v/>
      </c>
      <c r="Q66" s="10">
        <f>IF(VLOOKUP(H66,web_archive!D:AB,12,FALSE)&gt;0,VLOOKUP(H66,web_archive!D:AB,12,FALSE),"")</f>
        <v>2</v>
      </c>
      <c r="R66" s="10" t="str">
        <f>IF(VLOOKUP(H66,web_archive!D:AB,11,FALSE)&gt;0,VLOOKUP(H66,web_archive!D:AB,11,FALSE),"")</f>
        <v/>
      </c>
      <c r="S66" s="10">
        <f>IF(VLOOKUP(H66,web_archive!D:AB,13,FALSE)&gt;0,VLOOKUP(H66,web_archive!D:AB,13,FALSE),"")</f>
        <v>1</v>
      </c>
      <c r="T66" s="31" t="str">
        <f>UPPER(VLOOKUP(B66,equipable_hex_codes[],2,FALSE))</f>
        <v>0XFFFFFFFF</v>
      </c>
      <c r="U66" s="5" t="str">
        <f>LOWER(VLOOKUP(C66,class!A:B,2,FALSE))</f>
        <v>63</v>
      </c>
      <c r="V66" s="5" t="str">
        <f>VLOOKUP(D66,gender_codes[#All],2,FALSE)</f>
        <v>2</v>
      </c>
      <c r="W66" s="5">
        <f>VLOOKUP(E66,placement_location[#All],2,FALSE)</f>
        <v>256</v>
      </c>
      <c r="X66" s="10" t="str">
        <f>IF(VLOOKUP(H66,web_archive!D:AB,16,FALSE)&gt;0,VLOOKUP(J66,web_archive!D:AB,16,FALSE),"")</f>
        <v/>
      </c>
      <c r="Y66" s="31">
        <f>IF(VLOOKUP(H66,web_archive!D:AB,15,FALSE)&gt;0,VLOOKUP(H66,web_archive!D:AB,15,FALSE),"")</f>
        <v>1</v>
      </c>
      <c r="Z66" s="31" t="str">
        <f>IF(EXACT(VLOOKUP(H66,web_archive!D:AB,14,FALSE),"Yes"),"1","")</f>
        <v>1</v>
      </c>
      <c r="AA66" s="31">
        <f>IF(EXACT(A66,"Ammo - Bullet"),3,IF(ISNA((VLOOKUP(UPPER(G66),accessoryid_lua[#All],2,FALSE))),"",VLOOKUP(UPPER(G66),accessoryid_lua[#All],2,FALSE)))</f>
        <v>1739</v>
      </c>
      <c r="AB66" s="6" t="str">
        <f>IF(VLOOKUP(H66,web_archive!D:AB,21,FALSE)=0,"{}","{ "&amp;VLOOKUP(H66,web_archive!D:AB,21,FALSE)&amp;" }")</f>
        <v>{ bonus bAgi,3; }</v>
      </c>
      <c r="AC66" s="10" t="str">
        <f>IF(VLOOKUP(H66,web_archive!D:AB,22,FALSE)=0,"{}","{ "&amp;VLOOKUP(H66,web_archive!D:AB,22,FALSE)&amp;" }")</f>
        <v>{}</v>
      </c>
      <c r="AD66" s="10" t="str">
        <f>IF(VLOOKUP(H66,web_archive!D:AB,23,FALSE)=0,"{}","{ "&amp;VLOOKUP(H66,web_archive!D:AB,23,FALSE)&amp;" }")</f>
        <v>{}</v>
      </c>
      <c r="AE66" s="7" t="str">
        <f>I66&amp;","&amp;J66&amp;","&amp;K66&amp;","&amp;L66&amp;","&amp;M66&amp;","&amp;N66&amp;","&amp;O66&amp;","&amp;P66&amp;","&amp;Q66&amp;","&amp;R66&amp;","&amp;S66&amp;","&amp;T66&amp;","&amp;U66&amp;","&amp;V66&amp;","&amp;W66&amp;","&amp;X66&amp;","&amp;Y66&amp;","&amp;Z66&amp;","&amp;AA66&amp;","&amp;AB66&amp;","&amp;AC66&amp;","&amp;AD66</f>
        <v>45154,Dowry,Dowry,4,20,,500,,2,,1,0XFFFFFFFF,63,2,256,,1,1,1739,{ bonus bAgi,3; },{},{}</v>
      </c>
    </row>
    <row r="67" spans="1:31" x14ac:dyDescent="0.3">
      <c r="A67" s="10" t="str">
        <f>VLOOKUP(H67,web_archive!D:AB,6,FALSE)</f>
        <v>Armor</v>
      </c>
      <c r="B67" s="10" t="str">
        <f>VLOOKUP(H67,web_archive!D:AB,19,FALSE)</f>
        <v>All Jobs</v>
      </c>
      <c r="C67" s="10" t="str">
        <f>VLOOKUP(H67,web_archive!D:AB,18,FALSE)</f>
        <v>Normal / Upper / Baby</v>
      </c>
      <c r="D67" s="10" t="str">
        <f>VLOOKUP(H67,web_archive!D:AB,20,FALSE)</f>
        <v>Both (Male and Female)</v>
      </c>
      <c r="E67" s="10" t="str">
        <f>VLOOKUP(H67,web_archive!D:AB,17,FALSE)</f>
        <v>Upper Headgear</v>
      </c>
      <c r="F67" s="38" t="str">
        <f>IF(ISNA(VLOOKUP(H67,tira!B:P,4,FALSE)),"",VLOOKUP(H67,tira!B:P,4,FALSE))</f>
        <v>A dragon that rests on your head and snaps at bad people!</v>
      </c>
      <c r="G67" s="32" t="s">
        <v>11181</v>
      </c>
      <c r="H67" s="32">
        <v>20598</v>
      </c>
      <c r="I67" s="33">
        <v>45155</v>
      </c>
      <c r="J67" s="31" t="str">
        <f>SUBSTITUTE(K67," ","_")</f>
        <v>Dragon_Hat</v>
      </c>
      <c r="K67" s="10" t="str">
        <f>VLOOKUP(H67,web_archive!D:AB,5,FALSE)</f>
        <v>Dragon Hat</v>
      </c>
      <c r="L67" s="31">
        <f>VLOOKUP(A67,item_type_codes[],2,FALSE)</f>
        <v>4</v>
      </c>
      <c r="M67" s="10">
        <f>IF(VLOOKUP(H67,web_archive!D:AB,7,FALSE)&gt;0, VLOOKUP(H67,web_archive!D:AB,7,FALSE), "")</f>
        <v>20</v>
      </c>
      <c r="O67" s="10">
        <f>VLOOKUP(H67,web_archive!D:AB,8,FALSE)*10</f>
        <v>500</v>
      </c>
      <c r="P67" s="10" t="str">
        <f>IF(VLOOKUP(H67,web_archive!D:AB,10,FALSE)&gt;0,VLOOKUP(H67,web_archive!D:AB,10,FALSE),"")</f>
        <v/>
      </c>
      <c r="Q67" s="10">
        <f>IF(VLOOKUP(H67,web_archive!D:AB,12,FALSE)&gt;0,VLOOKUP(H67,web_archive!D:AB,12,FALSE),"")</f>
        <v>1</v>
      </c>
      <c r="R67" s="10" t="str">
        <f>IF(VLOOKUP(H67,web_archive!D:AB,11,FALSE)&gt;0,VLOOKUP(H67,web_archive!D:AB,11,FALSE),"")</f>
        <v/>
      </c>
      <c r="S67" s="10">
        <f>IF(VLOOKUP(H67,web_archive!D:AB,13,FALSE)&gt;0,VLOOKUP(H67,web_archive!D:AB,13,FALSE),"")</f>
        <v>1</v>
      </c>
      <c r="T67" s="31" t="str">
        <f>UPPER(VLOOKUP(B67,equipable_hex_codes[],2,FALSE))</f>
        <v>0XFFFFFFFF</v>
      </c>
      <c r="U67" s="5" t="str">
        <f>LOWER(VLOOKUP(C67,class!A:B,2,FALSE))</f>
        <v>63</v>
      </c>
      <c r="V67" s="5" t="str">
        <f>VLOOKUP(D67,gender_codes[#All],2,FALSE)</f>
        <v>2</v>
      </c>
      <c r="W67" s="5">
        <f>VLOOKUP(E67,placement_location[#All],2,FALSE)</f>
        <v>256</v>
      </c>
      <c r="X67" s="10" t="str">
        <f>IF(VLOOKUP(H67,web_archive!D:AB,16,FALSE)&gt;0,VLOOKUP(J67,web_archive!D:AB,16,FALSE),"")</f>
        <v/>
      </c>
      <c r="Y67" s="31">
        <f>IF(VLOOKUP(H67,web_archive!D:AB,15,FALSE)&gt;0,VLOOKUP(H67,web_archive!D:AB,15,FALSE),"")</f>
        <v>1</v>
      </c>
      <c r="Z67" s="31" t="str">
        <f>IF(EXACT(VLOOKUP(H67,web_archive!D:AB,14,FALSE),"Yes"),"1","")</f>
        <v/>
      </c>
      <c r="AA67" s="31">
        <f>IF(EXACT(A67,"Ammo - Bullet"),3,IF(ISNA((VLOOKUP(UPPER(G67),accessoryid_lua[#All],2,FALSE))),"",VLOOKUP(UPPER(G67),accessoryid_lua[#All],2,FALSE)))</f>
        <v>1740</v>
      </c>
      <c r="AB67" s="6" t="str">
        <f>IF(VLOOKUP(H67,web_archive!D:AB,21,FALSE)=0,"{}","{ "&amp;VLOOKUP(H67,web_archive!D:AB,21,FALSE)&amp;" }")</f>
        <v>{}</v>
      </c>
      <c r="AC67" s="10" t="str">
        <f>IF(VLOOKUP(H67,web_archive!D:AB,22,FALSE)=0,"{}","{ "&amp;VLOOKUP(H67,web_archive!D:AB,22,FALSE)&amp;" }")</f>
        <v>{}</v>
      </c>
      <c r="AD67" s="10" t="str">
        <f>IF(VLOOKUP(H67,web_archive!D:AB,23,FALSE)=0,"{}","{ "&amp;VLOOKUP(H67,web_archive!D:AB,23,FALSE)&amp;" }")</f>
        <v>{}</v>
      </c>
      <c r="AE67" s="7" t="str">
        <f>I67&amp;","&amp;J67&amp;","&amp;K67&amp;","&amp;L67&amp;","&amp;M67&amp;","&amp;N67&amp;","&amp;O67&amp;","&amp;P67&amp;","&amp;Q67&amp;","&amp;R67&amp;","&amp;S67&amp;","&amp;T67&amp;","&amp;U67&amp;","&amp;V67&amp;","&amp;W67&amp;","&amp;X67&amp;","&amp;Y67&amp;","&amp;Z67&amp;","&amp;AA67&amp;","&amp;AB67&amp;","&amp;AC67&amp;","&amp;AD67</f>
        <v>45155,Dragon_Hat,Dragon Hat,4,20,,500,,1,,1,0XFFFFFFFF,63,2,256,,1,,1740,{},{},{}</v>
      </c>
    </row>
    <row r="68" spans="1:31" x14ac:dyDescent="0.3">
      <c r="A68" s="10" t="str">
        <f>VLOOKUP(H68,web_archive!D:AB,6,FALSE)</f>
        <v>Armor</v>
      </c>
      <c r="B68" s="10" t="str">
        <f>VLOOKUP(H68,web_archive!D:AB,19,FALSE)</f>
        <v>All Jobs</v>
      </c>
      <c r="C68" s="10" t="str">
        <f>VLOOKUP(H68,web_archive!D:AB,18,FALSE)</f>
        <v>Normal / Upper / Baby</v>
      </c>
      <c r="D68" s="10" t="str">
        <f>VLOOKUP(H68,web_archive!D:AB,20,FALSE)</f>
        <v>Both (Male and Female)</v>
      </c>
      <c r="E68" s="10" t="str">
        <f>VLOOKUP(H68,web_archive!D:AB,17,FALSE)</f>
        <v>Lower Headgear</v>
      </c>
      <c r="F68" s="38" t="str">
        <f>IF(ISNA(VLOOKUP(H68,tira!B:P,4,FALSE)),"",VLOOKUP(H68,tira!B:P,4,FALSE))</f>
        <v>Wings that resemble a fearsome dragon. Increases damage on Demi-Human monsters by 15% and enables the use of Level 2 Warm Wind.</v>
      </c>
      <c r="G68" s="32" t="s">
        <v>30287</v>
      </c>
      <c r="H68" s="32">
        <v>20009</v>
      </c>
      <c r="I68" s="33">
        <v>45157</v>
      </c>
      <c r="J68" s="31" t="str">
        <f>SUBSTITUTE(K68," ","_")</f>
        <v>Dragon_Wings</v>
      </c>
      <c r="K68" s="10" t="str">
        <f>VLOOKUP(H68,web_archive!D:AB,5,FALSE)</f>
        <v>Dragon Wings</v>
      </c>
      <c r="L68" s="31">
        <f>VLOOKUP(A68,item_type_codes[],2,FALSE)</f>
        <v>4</v>
      </c>
      <c r="M68" s="10">
        <f>IF(VLOOKUP(H68,web_archive!D:AB,7,FALSE)&gt;0, VLOOKUP(H68,web_archive!D:AB,7,FALSE), "")</f>
        <v>20</v>
      </c>
      <c r="O68" s="10">
        <f>VLOOKUP(H68,web_archive!D:AB,8,FALSE)*10</f>
        <v>500</v>
      </c>
      <c r="P68" s="10" t="str">
        <f>IF(VLOOKUP(H68,web_archive!D:AB,10,FALSE)&gt;0,VLOOKUP(H68,web_archive!D:AB,10,FALSE),"")</f>
        <v/>
      </c>
      <c r="Q68" s="10">
        <f>IF(VLOOKUP(H68,web_archive!D:AB,12,FALSE)&gt;0,VLOOKUP(H68,web_archive!D:AB,12,FALSE),"")</f>
        <v>1</v>
      </c>
      <c r="R68" s="10" t="str">
        <f>IF(VLOOKUP(H68,web_archive!D:AB,11,FALSE)&gt;0,VLOOKUP(H68,web_archive!D:AB,11,FALSE),"")</f>
        <v/>
      </c>
      <c r="S68" s="10" t="str">
        <f>IF(VLOOKUP(H68,web_archive!D:AB,13,FALSE)&gt;0,VLOOKUP(H68,web_archive!D:AB,13,FALSE),"")</f>
        <v/>
      </c>
      <c r="T68" s="31" t="str">
        <f>UPPER(VLOOKUP(B68,equipable_hex_codes[],2,FALSE))</f>
        <v>0XFFFFFFFF</v>
      </c>
      <c r="U68" s="5" t="str">
        <f>LOWER(VLOOKUP(C68,class!A:B,2,FALSE))</f>
        <v>63</v>
      </c>
      <c r="V68" s="5" t="str">
        <f>VLOOKUP(D68,gender_codes[#All],2,FALSE)</f>
        <v>2</v>
      </c>
      <c r="W68" s="5">
        <f>VLOOKUP(E68,placement_location[#All],2,FALSE)</f>
        <v>1</v>
      </c>
      <c r="X68" s="10" t="str">
        <f>IF(VLOOKUP(H68,web_archive!D:AB,16,FALSE)&gt;0,VLOOKUP(J68,web_archive!D:AB,16,FALSE),"")</f>
        <v/>
      </c>
      <c r="Y68" s="31">
        <f>IF(VLOOKUP(H68,web_archive!D:AB,15,FALSE)&gt;0,VLOOKUP(H68,web_archive!D:AB,15,FALSE),"")</f>
        <v>75</v>
      </c>
      <c r="Z68" s="31" t="str">
        <f>IF(EXACT(VLOOKUP(H68,web_archive!D:AB,14,FALSE),"Yes"),"1","")</f>
        <v/>
      </c>
      <c r="AA68" s="31">
        <f>IF(EXACT(A68,"Ammo - Bullet"),3,IF(ISNA((VLOOKUP(UPPER(G68),accessoryid_lua[#All],2,FALSE))),"",VLOOKUP(UPPER(G68),accessoryid_lua[#All],2,FALSE)))</f>
        <v>1742</v>
      </c>
      <c r="AB68" s="6" t="str">
        <f>IF(VLOOKUP(H68,web_archive!D:AB,21,FALSE)=0,"{}","{ "&amp;VLOOKUP(H68,web_archive!D:AB,21,FALSE)&amp;" }")</f>
        <v>{ bonus2 bAddRace,RC_DemiHuman,15; skill "TK_SEVENWIND",2; }</v>
      </c>
      <c r="AC68" s="10" t="str">
        <f>IF(VLOOKUP(H68,web_archive!D:AB,22,FALSE)=0,"{}","{ "&amp;VLOOKUP(H68,web_archive!D:AB,22,FALSE)&amp;" }")</f>
        <v>{}</v>
      </c>
      <c r="AD68" s="10" t="str">
        <f>IF(VLOOKUP(H68,web_archive!D:AB,23,FALSE)=0,"{}","{ "&amp;VLOOKUP(H68,web_archive!D:AB,23,FALSE)&amp;" }")</f>
        <v>{ sc_end sc_earthweapon; sc_end sc_windweapon; }</v>
      </c>
      <c r="AE68" s="7" t="str">
        <f>I68&amp;","&amp;J68&amp;","&amp;K68&amp;","&amp;L68&amp;","&amp;M68&amp;","&amp;N68&amp;","&amp;O68&amp;","&amp;P68&amp;","&amp;Q68&amp;","&amp;R68&amp;","&amp;S68&amp;","&amp;T68&amp;","&amp;U68&amp;","&amp;V68&amp;","&amp;W68&amp;","&amp;X68&amp;","&amp;Y68&amp;","&amp;Z68&amp;","&amp;AA68&amp;","&amp;AB68&amp;","&amp;AC68&amp;","&amp;AD68</f>
        <v>45157,Dragon_Wings,Dragon Wings,4,20,,500,,1,,,0XFFFFFFFF,63,2,1,,75,,1742,{ bonus2 bAddRace,RC_DemiHuman,15; skill "TK_SEVENWIND",2; },{},{ sc_end sc_earthweapon; sc_end sc_windweapon; }</v>
      </c>
    </row>
    <row r="69" spans="1:31" x14ac:dyDescent="0.3">
      <c r="A69" s="10" t="str">
        <f>VLOOKUP(H69,web_archive!D:AB,6,FALSE)</f>
        <v>Armor</v>
      </c>
      <c r="B69" s="10" t="str">
        <f>VLOOKUP(H69,web_archive!D:AB,19,FALSE)</f>
        <v>All Jobs</v>
      </c>
      <c r="C69" s="10" t="str">
        <f>VLOOKUP(H69,web_archive!D:AB,18,FALSE)</f>
        <v>Normal / Upper / Baby</v>
      </c>
      <c r="D69" s="10" t="str">
        <f>VLOOKUP(H69,web_archive!D:AB,20,FALSE)</f>
        <v>Both (Male and Female)</v>
      </c>
      <c r="E69" s="10" t="str">
        <f>VLOOKUP(H69,web_archive!D:AB,17,FALSE)</f>
        <v>Upper Headgear</v>
      </c>
      <c r="F69" s="38" t="str">
        <f>IF(ISNA(VLOOKUP(H69,tira!B:P,4,FALSE)),"",VLOOKUP(H69,tira!B:P,4,FALSE))</f>
        <v>A doll made to resemble an Amistr. Gives the wearer +1 VIT and Def increases by refine rate.</v>
      </c>
      <c r="G69" s="32" t="s">
        <v>11183</v>
      </c>
      <c r="H69" s="32">
        <v>20146</v>
      </c>
      <c r="I69" s="33">
        <v>45159</v>
      </c>
      <c r="J69" s="31" t="str">
        <f>SUBSTITUTE(K69," ","_")</f>
        <v>Drooping_Amistr</v>
      </c>
      <c r="K69" s="10" t="str">
        <f>VLOOKUP(H69,web_archive!D:AB,5,FALSE)</f>
        <v>Drooping Amistr</v>
      </c>
      <c r="L69" s="31">
        <f>VLOOKUP(A69,item_type_codes[],2,FALSE)</f>
        <v>4</v>
      </c>
      <c r="M69" s="10">
        <f>IF(VLOOKUP(H69,web_archive!D:AB,7,FALSE)&gt;0, VLOOKUP(H69,web_archive!D:AB,7,FALSE), "")</f>
        <v>20</v>
      </c>
      <c r="O69" s="10">
        <f>VLOOKUP(H69,web_archive!D:AB,8,FALSE)*10</f>
        <v>500</v>
      </c>
      <c r="P69" s="10" t="str">
        <f>IF(VLOOKUP(H69,web_archive!D:AB,10,FALSE)&gt;0,VLOOKUP(H69,web_archive!D:AB,10,FALSE),"")</f>
        <v/>
      </c>
      <c r="Q69" s="10">
        <f>IF(VLOOKUP(H69,web_archive!D:AB,12,FALSE)&gt;0,VLOOKUP(H69,web_archive!D:AB,12,FALSE),"")</f>
        <v>2</v>
      </c>
      <c r="R69" s="10" t="str">
        <f>IF(VLOOKUP(H69,web_archive!D:AB,11,FALSE)&gt;0,VLOOKUP(H69,web_archive!D:AB,11,FALSE),"")</f>
        <v/>
      </c>
      <c r="S69" s="10">
        <f>IF(VLOOKUP(H69,web_archive!D:AB,13,FALSE)&gt;0,VLOOKUP(H69,web_archive!D:AB,13,FALSE),"")</f>
        <v>1</v>
      </c>
      <c r="T69" s="31" t="str">
        <f>UPPER(VLOOKUP(B69,equipable_hex_codes[],2,FALSE))</f>
        <v>0XFFFFFFFF</v>
      </c>
      <c r="U69" s="5" t="str">
        <f>LOWER(VLOOKUP(C69,class!A:B,2,FALSE))</f>
        <v>63</v>
      </c>
      <c r="V69" s="5" t="str">
        <f>VLOOKUP(D69,gender_codes[#All],2,FALSE)</f>
        <v>2</v>
      </c>
      <c r="W69" s="5">
        <f>VLOOKUP(E69,placement_location[#All],2,FALSE)</f>
        <v>256</v>
      </c>
      <c r="X69" s="10" t="str">
        <f>IF(VLOOKUP(H69,web_archive!D:AB,16,FALSE)&gt;0,VLOOKUP(J69,web_archive!D:AB,16,FALSE),"")</f>
        <v/>
      </c>
      <c r="Y69" s="31">
        <f>IF(VLOOKUP(H69,web_archive!D:AB,15,FALSE)&gt;0,VLOOKUP(H69,web_archive!D:AB,15,FALSE),"")</f>
        <v>1</v>
      </c>
      <c r="Z69" s="31" t="str">
        <f>IF(EXACT(VLOOKUP(H69,web_archive!D:AB,14,FALSE),"Yes"),"1","")</f>
        <v>1</v>
      </c>
      <c r="AA69" s="31">
        <f>IF(EXACT(A69,"Ammo - Bullet"),3,IF(ISNA((VLOOKUP(UPPER(G69),accessoryid_lua[#All],2,FALSE))),"",VLOOKUP(UPPER(G69),accessoryid_lua[#All],2,FALSE)))</f>
        <v>1744</v>
      </c>
      <c r="AB69" s="6" t="str">
        <f>IF(VLOOKUP(H69,web_archive!D:AB,21,FALSE)=0,"{}","{ "&amp;VLOOKUP(H69,web_archive!D:AB,21,FALSE)&amp;" }")</f>
        <v>{ bonus bVit,1; bonus bDef,getrefine(); }</v>
      </c>
      <c r="AC69" s="10" t="str">
        <f>IF(VLOOKUP(H69,web_archive!D:AB,22,FALSE)=0,"{}","{ "&amp;VLOOKUP(H69,web_archive!D:AB,22,FALSE)&amp;" }")</f>
        <v>{}</v>
      </c>
      <c r="AD69" s="10" t="str">
        <f>IF(VLOOKUP(H69,web_archive!D:AB,23,FALSE)=0,"{}","{ "&amp;VLOOKUP(H69,web_archive!D:AB,23,FALSE)&amp;" }")</f>
        <v>{}</v>
      </c>
      <c r="AE69" s="7" t="str">
        <f>I69&amp;","&amp;J69&amp;","&amp;K69&amp;","&amp;L69&amp;","&amp;M69&amp;","&amp;N69&amp;","&amp;O69&amp;","&amp;P69&amp;","&amp;Q69&amp;","&amp;R69&amp;","&amp;S69&amp;","&amp;T69&amp;","&amp;U69&amp;","&amp;V69&amp;","&amp;W69&amp;","&amp;X69&amp;","&amp;Y69&amp;","&amp;Z69&amp;","&amp;AA69&amp;","&amp;AB69&amp;","&amp;AC69&amp;","&amp;AD69</f>
        <v>45159,Drooping_Amistr,Drooping Amistr,4,20,,500,,2,,1,0XFFFFFFFF,63,2,256,,1,1,1744,{ bonus bVit,1; bonus bDef,getrefine(); },{},{}</v>
      </c>
    </row>
    <row r="70" spans="1:31" x14ac:dyDescent="0.3">
      <c r="A70" s="10" t="str">
        <f>VLOOKUP(H70,web_archive!D:AB,6,FALSE)</f>
        <v>Armor</v>
      </c>
      <c r="B70" s="10" t="str">
        <f>VLOOKUP(H70,web_archive!D:AB,19,FALSE)</f>
        <v>All Jobs</v>
      </c>
      <c r="C70" s="10" t="str">
        <f>VLOOKUP(H70,web_archive!D:AB,18,FALSE)</f>
        <v>Normal / Upper / Baby</v>
      </c>
      <c r="D70" s="10" t="str">
        <f>VLOOKUP(H70,web_archive!D:AB,20,FALSE)</f>
        <v>Both (Male and Female)</v>
      </c>
      <c r="E70" s="10" t="str">
        <f>VLOOKUP(H70,web_archive!D:AB,17,FALSE)</f>
        <v>Upper Headgear</v>
      </c>
      <c r="F70" s="38" t="str">
        <f>IF(ISNA(VLOOKUP(H70,tira!B:P,4,FALSE)),"",VLOOKUP(H70,tira!B:P,4,FALSE))</f>
        <v>Drooping Deleter. Enable use of Level 1 Firewall.</v>
      </c>
      <c r="G70" s="32" t="s">
        <v>11184</v>
      </c>
      <c r="H70" s="32">
        <v>20529</v>
      </c>
      <c r="I70" s="33">
        <v>45160</v>
      </c>
      <c r="J70" s="31" t="str">
        <f>SUBSTITUTE(K70," ","_")</f>
        <v>Drooping_Deleter</v>
      </c>
      <c r="K70" s="10" t="str">
        <f>VLOOKUP(H70,web_archive!D:AB,5,FALSE)</f>
        <v>Drooping Deleter</v>
      </c>
      <c r="L70" s="31">
        <f>VLOOKUP(A70,item_type_codes[],2,FALSE)</f>
        <v>4</v>
      </c>
      <c r="M70" s="10">
        <f>IF(VLOOKUP(H70,web_archive!D:AB,7,FALSE)&gt;0, VLOOKUP(H70,web_archive!D:AB,7,FALSE), "")</f>
        <v>20</v>
      </c>
      <c r="O70" s="10">
        <f>VLOOKUP(H70,web_archive!D:AB,8,FALSE)*10</f>
        <v>500</v>
      </c>
      <c r="P70" s="10" t="str">
        <f>IF(VLOOKUP(H70,web_archive!D:AB,10,FALSE)&gt;0,VLOOKUP(H70,web_archive!D:AB,10,FALSE),"")</f>
        <v/>
      </c>
      <c r="Q70" s="10">
        <f>IF(VLOOKUP(H70,web_archive!D:AB,12,FALSE)&gt;0,VLOOKUP(H70,web_archive!D:AB,12,FALSE),"")</f>
        <v>2</v>
      </c>
      <c r="R70" s="10" t="str">
        <f>IF(VLOOKUP(H70,web_archive!D:AB,11,FALSE)&gt;0,VLOOKUP(H70,web_archive!D:AB,11,FALSE),"")</f>
        <v/>
      </c>
      <c r="S70" s="10">
        <f>IF(VLOOKUP(H70,web_archive!D:AB,13,FALSE)&gt;0,VLOOKUP(H70,web_archive!D:AB,13,FALSE),"")</f>
        <v>1</v>
      </c>
      <c r="T70" s="31" t="str">
        <f>UPPER(VLOOKUP(B70,equipable_hex_codes[],2,FALSE))</f>
        <v>0XFFFFFFFF</v>
      </c>
      <c r="U70" s="5" t="str">
        <f>LOWER(VLOOKUP(C70,class!A:B,2,FALSE))</f>
        <v>63</v>
      </c>
      <c r="V70" s="5" t="str">
        <f>VLOOKUP(D70,gender_codes[#All],2,FALSE)</f>
        <v>2</v>
      </c>
      <c r="W70" s="5">
        <f>VLOOKUP(E70,placement_location[#All],2,FALSE)</f>
        <v>256</v>
      </c>
      <c r="X70" s="10" t="str">
        <f>IF(VLOOKUP(H70,web_archive!D:AB,16,FALSE)&gt;0,VLOOKUP(J70,web_archive!D:AB,16,FALSE),"")</f>
        <v/>
      </c>
      <c r="Y70" s="31">
        <f>IF(VLOOKUP(H70,web_archive!D:AB,15,FALSE)&gt;0,VLOOKUP(H70,web_archive!D:AB,15,FALSE),"")</f>
        <v>1</v>
      </c>
      <c r="Z70" s="31" t="str">
        <f>IF(EXACT(VLOOKUP(H70,web_archive!D:AB,14,FALSE),"Yes"),"1","")</f>
        <v>1</v>
      </c>
      <c r="AA70" s="31">
        <f>IF(EXACT(A70,"Ammo - Bullet"),3,IF(ISNA((VLOOKUP(UPPER(G70),accessoryid_lua[#All],2,FALSE))),"",VLOOKUP(UPPER(G70),accessoryid_lua[#All],2,FALSE)))</f>
        <v>1745</v>
      </c>
      <c r="AB70" s="6" t="str">
        <f>IF(VLOOKUP(H70,web_archive!D:AB,21,FALSE)=0,"{}","{ "&amp;VLOOKUP(H70,web_archive!D:AB,21,FALSE)&amp;" }")</f>
        <v>{ skill "MG_FIREWALL",1; }</v>
      </c>
      <c r="AC70" s="10" t="str">
        <f>IF(VLOOKUP(H70,web_archive!D:AB,22,FALSE)=0,"{}","{ "&amp;VLOOKUP(H70,web_archive!D:AB,22,FALSE)&amp;" }")</f>
        <v>{}</v>
      </c>
      <c r="AD70" s="10" t="str">
        <f>IF(VLOOKUP(H70,web_archive!D:AB,23,FALSE)=0,"{}","{ "&amp;VLOOKUP(H70,web_archive!D:AB,23,FALSE)&amp;" }")</f>
        <v>{}</v>
      </c>
      <c r="AE70" s="7" t="str">
        <f>I70&amp;","&amp;J70&amp;","&amp;K70&amp;","&amp;L70&amp;","&amp;M70&amp;","&amp;N70&amp;","&amp;O70&amp;","&amp;P70&amp;","&amp;Q70&amp;","&amp;R70&amp;","&amp;S70&amp;","&amp;T70&amp;","&amp;U70&amp;","&amp;V70&amp;","&amp;W70&amp;","&amp;X70&amp;","&amp;Y70&amp;","&amp;Z70&amp;","&amp;AA70&amp;","&amp;AB70&amp;","&amp;AC70&amp;","&amp;AD70</f>
        <v>45160,Drooping_Deleter,Drooping Deleter,4,20,,500,,2,,1,0XFFFFFFFF,63,2,256,,1,1,1745,{ skill "MG_FIREWALL",1; },{},{}</v>
      </c>
    </row>
    <row r="71" spans="1:31" x14ac:dyDescent="0.3">
      <c r="A71" s="10" t="str">
        <f>VLOOKUP(H71,web_archive!D:AB,6,FALSE)</f>
        <v>Armor</v>
      </c>
      <c r="B71" s="10" t="str">
        <f>VLOOKUP(H71,web_archive!D:AB,19,FALSE)</f>
        <v>All Jobs</v>
      </c>
      <c r="C71" s="10" t="str">
        <f>VLOOKUP(H71,web_archive!D:AB,18,FALSE)</f>
        <v>Normal / Upper / Baby</v>
      </c>
      <c r="D71" s="10" t="str">
        <f>VLOOKUP(H71,web_archive!D:AB,20,FALSE)</f>
        <v>Both (Male and Female)</v>
      </c>
      <c r="E71" s="10" t="str">
        <f>VLOOKUP(H71,web_archive!D:AB,17,FALSE)</f>
        <v>Upper Headgear</v>
      </c>
      <c r="F71" s="38" t="str">
        <f>IF(ISNA(VLOOKUP(H71,tira!B:P,4,FALSE)),"",VLOOKUP(H71,tira!B:P,4,FALSE))</f>
        <v>A hat which resembles cute Leat Cat. A power to cure is dwelling inside. AGI + 2, Add low chance of auto casting Level 3 Heal on the user when receives physical attack.</v>
      </c>
      <c r="G71" s="32" t="s">
        <v>11185</v>
      </c>
      <c r="H71" s="32">
        <v>5555</v>
      </c>
      <c r="I71" s="33">
        <v>45161</v>
      </c>
      <c r="J71" s="31" t="str">
        <f>SUBSTITUTE(K71," ","_")</f>
        <v>Leaf_Cat_Hat</v>
      </c>
      <c r="K71" s="10" t="str">
        <f>VLOOKUP(H71,web_archive!D:AB,5,FALSE)</f>
        <v>Leaf Cat Hat</v>
      </c>
      <c r="L71" s="31">
        <f>VLOOKUP(A71,item_type_codes[],2,FALSE)</f>
        <v>4</v>
      </c>
      <c r="M71" s="10">
        <f>IF(VLOOKUP(H71,web_archive!D:AB,7,FALSE)&gt;0, VLOOKUP(H71,web_archive!D:AB,7,FALSE), "")</f>
        <v>20</v>
      </c>
      <c r="O71" s="10">
        <f>VLOOKUP(H71,web_archive!D:AB,8,FALSE)*10</f>
        <v>100</v>
      </c>
      <c r="P71" s="10" t="str">
        <f>IF(VLOOKUP(H71,web_archive!D:AB,10,FALSE)&gt;0,VLOOKUP(H71,web_archive!D:AB,10,FALSE),"")</f>
        <v/>
      </c>
      <c r="Q71" s="10">
        <f>IF(VLOOKUP(H71,web_archive!D:AB,12,FALSE)&gt;0,VLOOKUP(H71,web_archive!D:AB,12,FALSE),"")</f>
        <v>3</v>
      </c>
      <c r="R71" s="10" t="str">
        <f>IF(VLOOKUP(H71,web_archive!D:AB,11,FALSE)&gt;0,VLOOKUP(H71,web_archive!D:AB,11,FALSE),"")</f>
        <v/>
      </c>
      <c r="S71" s="10" t="str">
        <f>IF(VLOOKUP(H71,web_archive!D:AB,13,FALSE)&gt;0,VLOOKUP(H71,web_archive!D:AB,13,FALSE),"")</f>
        <v/>
      </c>
      <c r="T71" s="31" t="str">
        <f>UPPER(VLOOKUP(B71,equipable_hex_codes[],2,FALSE))</f>
        <v>0XFFFFFFFF</v>
      </c>
      <c r="U71" s="5" t="str">
        <f>LOWER(VLOOKUP(C71,class!A:B,2,FALSE))</f>
        <v>63</v>
      </c>
      <c r="V71" s="5" t="str">
        <f>VLOOKUP(D71,gender_codes[#All],2,FALSE)</f>
        <v>2</v>
      </c>
      <c r="W71" s="5">
        <f>VLOOKUP(E71,placement_location[#All],2,FALSE)</f>
        <v>256</v>
      </c>
      <c r="X71" s="10" t="str">
        <f>IF(VLOOKUP(H71,web_archive!D:AB,16,FALSE)&gt;0,VLOOKUP(J71,web_archive!D:AB,16,FALSE),"")</f>
        <v/>
      </c>
      <c r="Y71" s="31" t="str">
        <f>IF(VLOOKUP(H71,web_archive!D:AB,15,FALSE)&gt;0,VLOOKUP(H71,web_archive!D:AB,15,FALSE),"")</f>
        <v/>
      </c>
      <c r="Z71" s="31" t="str">
        <f>IF(EXACT(VLOOKUP(H71,web_archive!D:AB,14,FALSE),"Yes"),"1","")</f>
        <v>1</v>
      </c>
      <c r="AA71" s="31">
        <f>IF(EXACT(A71,"Ammo - Bullet"),3,IF(ISNA((VLOOKUP(UPPER(G71),accessoryid_lua[#All],2,FALSE))),"",VLOOKUP(UPPER(G71),accessoryid_lua[#All],2,FALSE)))</f>
        <v>1746</v>
      </c>
      <c r="AB71" s="6" t="str">
        <f>IF(VLOOKUP(H71,web_archive!D:AB,21,FALSE)=0,"{}","{ "&amp;VLOOKUP(H71,web_archive!D:AB,21,FALSE)&amp;" }")</f>
        <v>{ bonus bAgi,1; bonus3 bAutoSpellWhenHit,"AL_HEAL",3,10; }</v>
      </c>
      <c r="AC71" s="10" t="str">
        <f>IF(VLOOKUP(H71,web_archive!D:AB,22,FALSE)=0,"{}","{ "&amp;VLOOKUP(H71,web_archive!D:AB,22,FALSE)&amp;" }")</f>
        <v>{}</v>
      </c>
      <c r="AD71" s="10" t="str">
        <f>IF(VLOOKUP(H71,web_archive!D:AB,23,FALSE)=0,"{}","{ "&amp;VLOOKUP(H71,web_archive!D:AB,23,FALSE)&amp;" }")</f>
        <v>{}</v>
      </c>
      <c r="AE71" s="7" t="str">
        <f>I71&amp;","&amp;J71&amp;","&amp;K71&amp;","&amp;L71&amp;","&amp;M71&amp;","&amp;N71&amp;","&amp;O71&amp;","&amp;P71&amp;","&amp;Q71&amp;","&amp;R71&amp;","&amp;S71&amp;","&amp;T71&amp;","&amp;U71&amp;","&amp;V71&amp;","&amp;W71&amp;","&amp;X71&amp;","&amp;Y71&amp;","&amp;Z71&amp;","&amp;AA71&amp;","&amp;AB71&amp;","&amp;AC71&amp;","&amp;AD71</f>
        <v>45161,Leaf_Cat_Hat,Leaf Cat Hat,4,20,,100,,3,,,0XFFFFFFFF,63,2,256,,,1,1746,{ bonus bAgi,1; bonus3 bAutoSpellWhenHit,"AL_HEAL",3,10; },{},{}</v>
      </c>
    </row>
    <row r="72" spans="1:31" x14ac:dyDescent="0.3">
      <c r="A72" s="10" t="str">
        <f>VLOOKUP(H72,web_archive!D:AB,6,FALSE)</f>
        <v>Armor</v>
      </c>
      <c r="B72" s="10" t="str">
        <f>VLOOKUP(H72,web_archive!D:AB,19,FALSE)</f>
        <v>All Jobs</v>
      </c>
      <c r="C72" s="10" t="str">
        <f>VLOOKUP(H72,web_archive!D:AB,18,FALSE)</f>
        <v>Normal / Upper / Baby</v>
      </c>
      <c r="D72" s="10" t="str">
        <f>VLOOKUP(H72,web_archive!D:AB,20,FALSE)</f>
        <v>Both (Male and Female)</v>
      </c>
      <c r="E72" s="10" t="str">
        <f>VLOOKUP(H72,web_archive!D:AB,17,FALSE)</f>
        <v>Upper Headgear</v>
      </c>
      <c r="F72" s="38" t="str">
        <f>IF(ISNA(VLOOKUP(H72,tira!B:P,4,FALSE)),"",VLOOKUP(H72,tira!B:P,4,FALSE))</f>
        <v>A doll made to resemble a Wild Rose. Gives the wearer +5 Perfect Dodge.</v>
      </c>
      <c r="G72" s="32" t="s">
        <v>11189</v>
      </c>
      <c r="H72" s="32">
        <v>20144</v>
      </c>
      <c r="I72" s="33">
        <v>45165</v>
      </c>
      <c r="J72" s="31" t="str">
        <f>SUBSTITUTE(K72," ","_")</f>
        <v>Drooping_Wild_Rose</v>
      </c>
      <c r="K72" s="10" t="str">
        <f>VLOOKUP(H72,web_archive!D:AB,5,FALSE)</f>
        <v>Drooping Wild Rose</v>
      </c>
      <c r="L72" s="31">
        <f>VLOOKUP(A72,item_type_codes[],2,FALSE)</f>
        <v>4</v>
      </c>
      <c r="M72" s="10">
        <f>IF(VLOOKUP(H72,web_archive!D:AB,7,FALSE)&gt;0, VLOOKUP(H72,web_archive!D:AB,7,FALSE), "")</f>
        <v>20</v>
      </c>
      <c r="O72" s="10">
        <f>VLOOKUP(H72,web_archive!D:AB,8,FALSE)*10</f>
        <v>500</v>
      </c>
      <c r="P72" s="10" t="str">
        <f>IF(VLOOKUP(H72,web_archive!D:AB,10,FALSE)&gt;0,VLOOKUP(H72,web_archive!D:AB,10,FALSE),"")</f>
        <v/>
      </c>
      <c r="Q72" s="10">
        <f>IF(VLOOKUP(H72,web_archive!D:AB,12,FALSE)&gt;0,VLOOKUP(H72,web_archive!D:AB,12,FALSE),"")</f>
        <v>2</v>
      </c>
      <c r="R72" s="10" t="str">
        <f>IF(VLOOKUP(H72,web_archive!D:AB,11,FALSE)&gt;0,VLOOKUP(H72,web_archive!D:AB,11,FALSE),"")</f>
        <v/>
      </c>
      <c r="S72" s="10">
        <f>IF(VLOOKUP(H72,web_archive!D:AB,13,FALSE)&gt;0,VLOOKUP(H72,web_archive!D:AB,13,FALSE),"")</f>
        <v>1</v>
      </c>
      <c r="T72" s="31" t="str">
        <f>UPPER(VLOOKUP(B72,equipable_hex_codes[],2,FALSE))</f>
        <v>0XFFFFFFFF</v>
      </c>
      <c r="U72" s="5" t="str">
        <f>LOWER(VLOOKUP(C72,class!A:B,2,FALSE))</f>
        <v>63</v>
      </c>
      <c r="V72" s="5" t="str">
        <f>VLOOKUP(D72,gender_codes[#All],2,FALSE)</f>
        <v>2</v>
      </c>
      <c r="W72" s="5">
        <f>VLOOKUP(E72,placement_location[#All],2,FALSE)</f>
        <v>256</v>
      </c>
      <c r="X72" s="10" t="str">
        <f>IF(VLOOKUP(H72,web_archive!D:AB,16,FALSE)&gt;0,VLOOKUP(J72,web_archive!D:AB,16,FALSE),"")</f>
        <v/>
      </c>
      <c r="Y72" s="31">
        <f>IF(VLOOKUP(H72,web_archive!D:AB,15,FALSE)&gt;0,VLOOKUP(H72,web_archive!D:AB,15,FALSE),"")</f>
        <v>1</v>
      </c>
      <c r="Z72" s="31" t="str">
        <f>IF(EXACT(VLOOKUP(H72,web_archive!D:AB,14,FALSE),"Yes"),"1","")</f>
        <v>1</v>
      </c>
      <c r="AA72" s="31">
        <f>IF(EXACT(A72,"Ammo - Bullet"),3,IF(ISNA((VLOOKUP(UPPER(G72),accessoryid_lua[#All],2,FALSE))),"",VLOOKUP(UPPER(G72),accessoryid_lua[#All],2,FALSE)))</f>
        <v>1750</v>
      </c>
      <c r="AB72" s="6" t="str">
        <f>IF(VLOOKUP(H72,web_archive!D:AB,21,FALSE)=0,"{}","{ "&amp;VLOOKUP(H72,web_archive!D:AB,21,FALSE)&amp;" }")</f>
        <v>{ bonus bFlee2,5; }</v>
      </c>
      <c r="AC72" s="10" t="str">
        <f>IF(VLOOKUP(H72,web_archive!D:AB,22,FALSE)=0,"{}","{ "&amp;VLOOKUP(H72,web_archive!D:AB,22,FALSE)&amp;" }")</f>
        <v>{}</v>
      </c>
      <c r="AD72" s="10" t="str">
        <f>IF(VLOOKUP(H72,web_archive!D:AB,23,FALSE)=0,"{}","{ "&amp;VLOOKUP(H72,web_archive!D:AB,23,FALSE)&amp;" }")</f>
        <v>{}</v>
      </c>
      <c r="AE72" s="7" t="str">
        <f>I72&amp;","&amp;J72&amp;","&amp;K72&amp;","&amp;L72&amp;","&amp;M72&amp;","&amp;N72&amp;","&amp;O72&amp;","&amp;P72&amp;","&amp;Q72&amp;","&amp;R72&amp;","&amp;S72&amp;","&amp;T72&amp;","&amp;U72&amp;","&amp;V72&amp;","&amp;W72&amp;","&amp;X72&amp;","&amp;Y72&amp;","&amp;Z72&amp;","&amp;AA72&amp;","&amp;AB72&amp;","&amp;AC72&amp;","&amp;AD72</f>
        <v>45165,Drooping_Wild_Rose,Drooping Wild Rose,4,20,,500,,2,,1,0XFFFFFFFF,63,2,256,,1,1,1750,{ bonus bFlee2,5; },{},{}</v>
      </c>
    </row>
    <row r="73" spans="1:31" x14ac:dyDescent="0.3">
      <c r="A73" s="10" t="str">
        <f>VLOOKUP(H73,web_archive!D:AB,6,FALSE)</f>
        <v>Armor</v>
      </c>
      <c r="B73" s="10" t="str">
        <f>VLOOKUP(H73,web_archive!D:AB,19,FALSE)</f>
        <v>All Jobs</v>
      </c>
      <c r="C73" s="10" t="str">
        <f>VLOOKUP(H73,web_archive!D:AB,18,FALSE)</f>
        <v>Normal / Upper / Baby</v>
      </c>
      <c r="D73" s="10" t="str">
        <f>VLOOKUP(H73,web_archive!D:AB,20,FALSE)</f>
        <v>Both (Male and Female)</v>
      </c>
      <c r="E73" s="10" t="str">
        <f>VLOOKUP(H73,web_archive!D:AB,17,FALSE)</f>
        <v>Upper Headgear</v>
      </c>
      <c r="F73" s="38" t="str">
        <f>IF(ISNA(VLOOKUP(H73,tira!B:P,4,FALSE)),"",VLOOKUP(H73,tira!B:P,4,FALSE))</f>
        <v>Cute Leopard Hat. Gives +2 to two stats at random each time it is equipped.</v>
      </c>
      <c r="G73" s="32" t="s">
        <v>11190</v>
      </c>
      <c r="H73" s="32">
        <v>20180</v>
      </c>
      <c r="I73" s="33">
        <v>45166</v>
      </c>
      <c r="J73" s="31" t="str">
        <f>SUBSTITUTE(K73," ","_")</f>
        <v>Leopard_Hat</v>
      </c>
      <c r="K73" s="10" t="str">
        <f>VLOOKUP(H73,web_archive!D:AB,5,FALSE)</f>
        <v>Leopard Hat</v>
      </c>
      <c r="L73" s="31">
        <f>VLOOKUP(A73,item_type_codes[],2,FALSE)</f>
        <v>4</v>
      </c>
      <c r="M73" s="10">
        <f>IF(VLOOKUP(H73,web_archive!D:AB,7,FALSE)&gt;0, VLOOKUP(H73,web_archive!D:AB,7,FALSE), "")</f>
        <v>20</v>
      </c>
      <c r="O73" s="10">
        <f>VLOOKUP(H73,web_archive!D:AB,8,FALSE)*10</f>
        <v>500</v>
      </c>
      <c r="P73" s="10" t="str">
        <f>IF(VLOOKUP(H73,web_archive!D:AB,10,FALSE)&gt;0,VLOOKUP(H73,web_archive!D:AB,10,FALSE),"")</f>
        <v/>
      </c>
      <c r="Q73" s="10">
        <f>IF(VLOOKUP(H73,web_archive!D:AB,12,FALSE)&gt;0,VLOOKUP(H73,web_archive!D:AB,12,FALSE),"")</f>
        <v>2</v>
      </c>
      <c r="R73" s="10" t="str">
        <f>IF(VLOOKUP(H73,web_archive!D:AB,11,FALSE)&gt;0,VLOOKUP(H73,web_archive!D:AB,11,FALSE),"")</f>
        <v/>
      </c>
      <c r="S73" s="10">
        <f>IF(VLOOKUP(H73,web_archive!D:AB,13,FALSE)&gt;0,VLOOKUP(H73,web_archive!D:AB,13,FALSE),"")</f>
        <v>1</v>
      </c>
      <c r="T73" s="31" t="str">
        <f>UPPER(VLOOKUP(B73,equipable_hex_codes[],2,FALSE))</f>
        <v>0XFFFFFFFF</v>
      </c>
      <c r="U73" s="5" t="str">
        <f>LOWER(VLOOKUP(C73,class!A:B,2,FALSE))</f>
        <v>63</v>
      </c>
      <c r="V73" s="5" t="str">
        <f>VLOOKUP(D73,gender_codes[#All],2,FALSE)</f>
        <v>2</v>
      </c>
      <c r="W73" s="5">
        <f>VLOOKUP(E73,placement_location[#All],2,FALSE)</f>
        <v>256</v>
      </c>
      <c r="X73" s="10" t="str">
        <f>IF(VLOOKUP(H73,web_archive!D:AB,16,FALSE)&gt;0,VLOOKUP(J73,web_archive!D:AB,16,FALSE),"")</f>
        <v/>
      </c>
      <c r="Y73" s="31">
        <f>IF(VLOOKUP(H73,web_archive!D:AB,15,FALSE)&gt;0,VLOOKUP(H73,web_archive!D:AB,15,FALSE),"")</f>
        <v>1</v>
      </c>
      <c r="Z73" s="31" t="str">
        <f>IF(EXACT(VLOOKUP(H73,web_archive!D:AB,14,FALSE),"Yes"),"1","")</f>
        <v>1</v>
      </c>
      <c r="AA73" s="31">
        <f>IF(EXACT(A73,"Ammo - Bullet"),3,IF(ISNA((VLOOKUP(UPPER(G73),accessoryid_lua[#All],2,FALSE))),"",VLOOKUP(UPPER(G73),accessoryid_lua[#All],2,FALSE)))</f>
        <v>1751</v>
      </c>
      <c r="AB73" s="6" t="str">
        <f>IF(VLOOKUP(H73,web_archive!D:AB,21,FALSE)=0,"{}","{ "&amp;VLOOKUP(H73,web_archive!D:AB,21,FALSE)&amp;"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C73" s="10" t="str">
        <f>IF(VLOOKUP(H73,web_archive!D:AB,22,FALSE)=0,"{}","{ "&amp;VLOOKUP(H73,web_archive!D:AB,22,FALSE)&amp;" }")</f>
        <v>{}</v>
      </c>
      <c r="AD73" s="10" t="str">
        <f>IF(VLOOKUP(H73,web_archive!D:AB,23,FALSE)=0,"{}","{ "&amp;VLOOKUP(H73,web_archive!D:AB,23,FALSE)&amp;" }")</f>
        <v>{}</v>
      </c>
      <c r="AE73" s="7" t="str">
        <f>I73&amp;","&amp;J73&amp;","&amp;K73&amp;","&amp;L73&amp;","&amp;M73&amp;","&amp;N73&amp;","&amp;O73&amp;","&amp;P73&amp;","&amp;Q73&amp;","&amp;R73&amp;","&amp;S73&amp;","&amp;T73&amp;","&amp;U73&amp;","&amp;V73&amp;","&amp;W73&amp;","&amp;X73&amp;","&amp;Y73&amp;","&amp;Z73&amp;","&amp;AA73&amp;","&amp;AB73&amp;","&amp;AC73&amp;","&amp;AD73</f>
        <v>45166,Leopard_Hat,Leopard Hat,4,20,,500,,2,,1,0XFFFFFFFF,63,2,256,,1,1,1751,{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74" spans="1:31" x14ac:dyDescent="0.3">
      <c r="A74" s="10" t="str">
        <f>VLOOKUP(H74,web_archive!D:AB,6,FALSE)</f>
        <v>Armor</v>
      </c>
      <c r="B74" s="10" t="str">
        <f>VLOOKUP(H74,web_archive!D:AB,19,FALSE)</f>
        <v>All Jobs</v>
      </c>
      <c r="C74" s="10" t="str">
        <f>VLOOKUP(H74,web_archive!D:AB,18,FALSE)</f>
        <v>Normal / Upper / Baby</v>
      </c>
      <c r="D74" s="10" t="str">
        <f>VLOOKUP(H74,web_archive!D:AB,20,FALSE)</f>
        <v>Both (Male and Female)</v>
      </c>
      <c r="E74" s="10" t="str">
        <f>VLOOKUP(H74,web_archive!D:AB,17,FALSE)</f>
        <v>Upper Headgear</v>
      </c>
      <c r="F74" s="38" t="str">
        <f>IF(ISNA(VLOOKUP(H74,tira!B:P,4,FALSE)),"",VLOOKUP(H74,tira!B:P,4,FALSE))</f>
        <v>Doll made to resemble Eddga. Small chance of casting Level 10 Endure on self when hit with Physical attack. Chance to autocast Level 2 Fireball when attacking.</v>
      </c>
      <c r="G74" s="32" t="s">
        <v>11192</v>
      </c>
      <c r="H74" s="32">
        <v>20196</v>
      </c>
      <c r="I74" s="33">
        <v>45168</v>
      </c>
      <c r="J74" s="31" t="str">
        <f>SUBSTITUTE(K74," ","_")</f>
        <v>Drooping_Eddga</v>
      </c>
      <c r="K74" s="10" t="str">
        <f>VLOOKUP(H74,web_archive!D:AB,5,FALSE)</f>
        <v>Drooping Eddga</v>
      </c>
      <c r="L74" s="31">
        <f>VLOOKUP(A74,item_type_codes[],2,FALSE)</f>
        <v>4</v>
      </c>
      <c r="M74" s="10">
        <f>IF(VLOOKUP(H74,web_archive!D:AB,7,FALSE)&gt;0, VLOOKUP(H74,web_archive!D:AB,7,FALSE), "")</f>
        <v>20</v>
      </c>
      <c r="O74" s="10">
        <f>VLOOKUP(H74,web_archive!D:AB,8,FALSE)*10</f>
        <v>500</v>
      </c>
      <c r="P74" s="10" t="str">
        <f>IF(VLOOKUP(H74,web_archive!D:AB,10,FALSE)&gt;0,VLOOKUP(H74,web_archive!D:AB,10,FALSE),"")</f>
        <v/>
      </c>
      <c r="Q74" s="10">
        <f>IF(VLOOKUP(H74,web_archive!D:AB,12,FALSE)&gt;0,VLOOKUP(H74,web_archive!D:AB,12,FALSE),"")</f>
        <v>2</v>
      </c>
      <c r="R74" s="10" t="str">
        <f>IF(VLOOKUP(H74,web_archive!D:AB,11,FALSE)&gt;0,VLOOKUP(H74,web_archive!D:AB,11,FALSE),"")</f>
        <v/>
      </c>
      <c r="S74" s="10">
        <f>IF(VLOOKUP(H74,web_archive!D:AB,13,FALSE)&gt;0,VLOOKUP(H74,web_archive!D:AB,13,FALSE),"")</f>
        <v>1</v>
      </c>
      <c r="T74" s="31" t="str">
        <f>UPPER(VLOOKUP(B74,equipable_hex_codes[],2,FALSE))</f>
        <v>0XFFFFFFFF</v>
      </c>
      <c r="U74" s="5" t="str">
        <f>LOWER(VLOOKUP(C74,class!A:B,2,FALSE))</f>
        <v>63</v>
      </c>
      <c r="V74" s="5" t="str">
        <f>VLOOKUP(D74,gender_codes[#All],2,FALSE)</f>
        <v>2</v>
      </c>
      <c r="W74" s="5">
        <f>VLOOKUP(E74,placement_location[#All],2,FALSE)</f>
        <v>256</v>
      </c>
      <c r="X74" s="10" t="str">
        <f>IF(VLOOKUP(H74,web_archive!D:AB,16,FALSE)&gt;0,VLOOKUP(J74,web_archive!D:AB,16,FALSE),"")</f>
        <v/>
      </c>
      <c r="Y74" s="31">
        <f>IF(VLOOKUP(H74,web_archive!D:AB,15,FALSE)&gt;0,VLOOKUP(H74,web_archive!D:AB,15,FALSE),"")</f>
        <v>1</v>
      </c>
      <c r="Z74" s="31" t="str">
        <f>IF(EXACT(VLOOKUP(H74,web_archive!D:AB,14,FALSE),"Yes"),"1","")</f>
        <v>1</v>
      </c>
      <c r="AA74" s="31">
        <f>IF(EXACT(A74,"Ammo - Bullet"),3,IF(ISNA((VLOOKUP(UPPER(G74),accessoryid_lua[#All],2,FALSE))),"",VLOOKUP(UPPER(G74),accessoryid_lua[#All],2,FALSE)))</f>
        <v>1753</v>
      </c>
      <c r="AB74" s="6" t="str">
        <f>IF(VLOOKUP(H74,web_archive!D:AB,21,FALSE)=0,"{}","{ "&amp;VLOOKUP(H74,web_archive!D:AB,21,FALSE)&amp;" }")</f>
        <v>{ bonus3 bAutoSpellWhenHit,"SM_ENDURE",10,20; bonus3 bAutoSpell,"MG_FIREBALL",2,30; }</v>
      </c>
      <c r="AC74" s="10" t="str">
        <f>IF(VLOOKUP(H74,web_archive!D:AB,22,FALSE)=0,"{}","{ "&amp;VLOOKUP(H74,web_archive!D:AB,22,FALSE)&amp;" }")</f>
        <v>{}</v>
      </c>
      <c r="AD74" s="10" t="str">
        <f>IF(VLOOKUP(H74,web_archive!D:AB,23,FALSE)=0,"{}","{ "&amp;VLOOKUP(H74,web_archive!D:AB,23,FALSE)&amp;" }")</f>
        <v>{}</v>
      </c>
      <c r="AE74" s="7" t="str">
        <f>I74&amp;","&amp;J74&amp;","&amp;K74&amp;","&amp;L74&amp;","&amp;M74&amp;","&amp;N74&amp;","&amp;O74&amp;","&amp;P74&amp;","&amp;Q74&amp;","&amp;R74&amp;","&amp;S74&amp;","&amp;T74&amp;","&amp;U74&amp;","&amp;V74&amp;","&amp;W74&amp;","&amp;X74&amp;","&amp;Y74&amp;","&amp;Z74&amp;","&amp;AA74&amp;","&amp;AB74&amp;","&amp;AC74&amp;","&amp;AD74</f>
        <v>45168,Drooping_Eddga,Drooping Eddga,4,20,,500,,2,,1,0XFFFFFFFF,63,2,256,,1,1,1753,{ bonus3 bAutoSpellWhenHit,"SM_ENDURE",10,20; bonus3 bAutoSpell,"MG_FIREBALL",2,30; },{},{}</v>
      </c>
    </row>
    <row r="75" spans="1:31" x14ac:dyDescent="0.3">
      <c r="A75" s="10" t="str">
        <f>VLOOKUP(H75,web_archive!D:AB,6,FALSE)</f>
        <v>Armor</v>
      </c>
      <c r="B75" s="10" t="str">
        <f>VLOOKUP(H75,web_archive!D:AB,19,FALSE)</f>
        <v>All Jobs</v>
      </c>
      <c r="C75" s="10" t="str">
        <f>VLOOKUP(H75,web_archive!D:AB,18,FALSE)</f>
        <v>Normal / Upper / Baby</v>
      </c>
      <c r="D75" s="10" t="str">
        <f>VLOOKUP(H75,web_archive!D:AB,20,FALSE)</f>
        <v>Both (Male and Female)</v>
      </c>
      <c r="E75" s="10" t="str">
        <f>VLOOKUP(H75,web_archive!D:AB,17,FALSE)</f>
        <v>Upper Headgear</v>
      </c>
      <c r="F75" s="38" t="str">
        <f>IF(ISNA(VLOOKUP(H75,tira!B:P,4,FALSE)),"",VLOOKUP(H75,tira!B:P,4,FALSE))</f>
        <v>Cute Drooping Maya doll. Enables use of Level 1 Heaven's Drive.</v>
      </c>
      <c r="G75" s="32" t="s">
        <v>11196</v>
      </c>
      <c r="H75" s="32">
        <v>20546</v>
      </c>
      <c r="I75" s="33">
        <v>45172</v>
      </c>
      <c r="J75" s="31" t="str">
        <f>SUBSTITUTE(K75," ","_")</f>
        <v>Drooping_Maya</v>
      </c>
      <c r="K75" s="10" t="str">
        <f>VLOOKUP(H75,web_archive!D:AB,5,FALSE)</f>
        <v>Drooping Maya</v>
      </c>
      <c r="L75" s="31">
        <f>VLOOKUP(A75,item_type_codes[],2,FALSE)</f>
        <v>4</v>
      </c>
      <c r="M75" s="10">
        <f>IF(VLOOKUP(H75,web_archive!D:AB,7,FALSE)&gt;0, VLOOKUP(H75,web_archive!D:AB,7,FALSE), "")</f>
        <v>20</v>
      </c>
      <c r="O75" s="10">
        <f>VLOOKUP(H75,web_archive!D:AB,8,FALSE)*10</f>
        <v>500</v>
      </c>
      <c r="P75" s="10" t="str">
        <f>IF(VLOOKUP(H75,web_archive!D:AB,10,FALSE)&gt;0,VLOOKUP(H75,web_archive!D:AB,10,FALSE),"")</f>
        <v/>
      </c>
      <c r="Q75" s="10">
        <f>IF(VLOOKUP(H75,web_archive!D:AB,12,FALSE)&gt;0,VLOOKUP(H75,web_archive!D:AB,12,FALSE),"")</f>
        <v>2</v>
      </c>
      <c r="R75" s="10" t="str">
        <f>IF(VLOOKUP(H75,web_archive!D:AB,11,FALSE)&gt;0,VLOOKUP(H75,web_archive!D:AB,11,FALSE),"")</f>
        <v/>
      </c>
      <c r="S75" s="10">
        <f>IF(VLOOKUP(H75,web_archive!D:AB,13,FALSE)&gt;0,VLOOKUP(H75,web_archive!D:AB,13,FALSE),"")</f>
        <v>1</v>
      </c>
      <c r="T75" s="31" t="str">
        <f>UPPER(VLOOKUP(B75,equipable_hex_codes[],2,FALSE))</f>
        <v>0XFFFFFFFF</v>
      </c>
      <c r="U75" s="5" t="str">
        <f>LOWER(VLOOKUP(C75,class!A:B,2,FALSE))</f>
        <v>63</v>
      </c>
      <c r="V75" s="5" t="str">
        <f>VLOOKUP(D75,gender_codes[#All],2,FALSE)</f>
        <v>2</v>
      </c>
      <c r="W75" s="5">
        <f>VLOOKUP(E75,placement_location[#All],2,FALSE)</f>
        <v>256</v>
      </c>
      <c r="X75" s="10" t="str">
        <f>IF(VLOOKUP(H75,web_archive!D:AB,16,FALSE)&gt;0,VLOOKUP(J75,web_archive!D:AB,16,FALSE),"")</f>
        <v/>
      </c>
      <c r="Y75" s="31">
        <f>IF(VLOOKUP(H75,web_archive!D:AB,15,FALSE)&gt;0,VLOOKUP(H75,web_archive!D:AB,15,FALSE),"")</f>
        <v>1</v>
      </c>
      <c r="Z75" s="31" t="str">
        <f>IF(EXACT(VLOOKUP(H75,web_archive!D:AB,14,FALSE),"Yes"),"1","")</f>
        <v>1</v>
      </c>
      <c r="AA75" s="31">
        <f>IF(EXACT(A75,"Ammo - Bullet"),3,IF(ISNA((VLOOKUP(UPPER(G75),accessoryid_lua[#All],2,FALSE))),"",VLOOKUP(UPPER(G75),accessoryid_lua[#All],2,FALSE)))</f>
        <v>1757</v>
      </c>
      <c r="AB75" s="6" t="str">
        <f>IF(VLOOKUP(H75,web_archive!D:AB,21,FALSE)=0,"{}","{ "&amp;VLOOKUP(H75,web_archive!D:AB,21,FALSE)&amp;" }")</f>
        <v>{ skill "WZ_HEAVENDRIVE",1; }</v>
      </c>
      <c r="AC75" s="10" t="str">
        <f>IF(VLOOKUP(H75,web_archive!D:AB,22,FALSE)=0,"{}","{ "&amp;VLOOKUP(H75,web_archive!D:AB,22,FALSE)&amp;" }")</f>
        <v>{}</v>
      </c>
      <c r="AD75" s="10" t="str">
        <f>IF(VLOOKUP(H75,web_archive!D:AB,23,FALSE)=0,"{}","{ "&amp;VLOOKUP(H75,web_archive!D:AB,23,FALSE)&amp;" }")</f>
        <v>{}</v>
      </c>
      <c r="AE75" s="7" t="str">
        <f>I75&amp;","&amp;J75&amp;","&amp;K75&amp;","&amp;L75&amp;","&amp;M75&amp;","&amp;N75&amp;","&amp;O75&amp;","&amp;P75&amp;","&amp;Q75&amp;","&amp;R75&amp;","&amp;S75&amp;","&amp;T75&amp;","&amp;U75&amp;","&amp;V75&amp;","&amp;W75&amp;","&amp;X75&amp;","&amp;Y75&amp;","&amp;Z75&amp;","&amp;AA75&amp;","&amp;AB75&amp;","&amp;AC75&amp;","&amp;AD75</f>
        <v>45172,Drooping_Maya,Drooping Maya,4,20,,500,,2,,1,0XFFFFFFFF,63,2,256,,1,1,1757,{ skill "WZ_HEAVENDRIVE",1; },{},{}</v>
      </c>
    </row>
    <row r="76" spans="1:31" x14ac:dyDescent="0.3">
      <c r="A76" s="10" t="str">
        <f>VLOOKUP(H76,web_archive!D:AB,6,FALSE)</f>
        <v>Armor</v>
      </c>
      <c r="B76" s="10" t="str">
        <f>VLOOKUP(H76,web_archive!D:AB,19,FALSE)</f>
        <v>All Jobs</v>
      </c>
      <c r="C76" s="10" t="str">
        <f>VLOOKUP(H76,web_archive!D:AB,18,FALSE)</f>
        <v>Normal / Upper / Baby</v>
      </c>
      <c r="D76" s="10" t="str">
        <f>VLOOKUP(H76,web_archive!D:AB,20,FALSE)</f>
        <v>Both (Male and Female)</v>
      </c>
      <c r="E76" s="10" t="str">
        <f>VLOOKUP(H76,web_archive!D:AB,17,FALSE)</f>
        <v>Upper Headgear</v>
      </c>
      <c r="F76" s="38" t="str">
        <f>IF(ISNA(VLOOKUP(H76,tira!B:P,4,FALSE)),"",VLOOKUP(H76,tira!B:P,4,FALSE))</f>
        <v>Doll made to resemble Moonlight Flower. Small chance of casting Level 1 Wide Silence when hit with Magical attack. Chance to autocast Level 2 Cold Bolt when attacking.</v>
      </c>
      <c r="G76" s="32" t="s">
        <v>11197</v>
      </c>
      <c r="H76" s="32">
        <v>20197</v>
      </c>
      <c r="I76" s="33">
        <v>45173</v>
      </c>
      <c r="J76" s="31" t="str">
        <f>SUBSTITUTE(K76," ","_")</f>
        <v>Drooping_Moonlight_Flower</v>
      </c>
      <c r="K76" s="10" t="str">
        <f>VLOOKUP(H76,web_archive!D:AB,5,FALSE)</f>
        <v>Drooping Moonlight Flower</v>
      </c>
      <c r="L76" s="31">
        <f>VLOOKUP(A76,item_type_codes[],2,FALSE)</f>
        <v>4</v>
      </c>
      <c r="M76" s="10">
        <f>IF(VLOOKUP(H76,web_archive!D:AB,7,FALSE)&gt;0, VLOOKUP(H76,web_archive!D:AB,7,FALSE), "")</f>
        <v>20</v>
      </c>
      <c r="O76" s="10">
        <f>VLOOKUP(H76,web_archive!D:AB,8,FALSE)*10</f>
        <v>500</v>
      </c>
      <c r="P76" s="10" t="str">
        <f>IF(VLOOKUP(H76,web_archive!D:AB,10,FALSE)&gt;0,VLOOKUP(H76,web_archive!D:AB,10,FALSE),"")</f>
        <v/>
      </c>
      <c r="Q76" s="10">
        <f>IF(VLOOKUP(H76,web_archive!D:AB,12,FALSE)&gt;0,VLOOKUP(H76,web_archive!D:AB,12,FALSE),"")</f>
        <v>2</v>
      </c>
      <c r="R76" s="10" t="str">
        <f>IF(VLOOKUP(H76,web_archive!D:AB,11,FALSE)&gt;0,VLOOKUP(H76,web_archive!D:AB,11,FALSE),"")</f>
        <v/>
      </c>
      <c r="S76" s="10">
        <f>IF(VLOOKUP(H76,web_archive!D:AB,13,FALSE)&gt;0,VLOOKUP(H76,web_archive!D:AB,13,FALSE),"")</f>
        <v>1</v>
      </c>
      <c r="T76" s="31" t="str">
        <f>UPPER(VLOOKUP(B76,equipable_hex_codes[],2,FALSE))</f>
        <v>0XFFFFFFFF</v>
      </c>
      <c r="U76" s="5" t="str">
        <f>LOWER(VLOOKUP(C76,class!A:B,2,FALSE))</f>
        <v>63</v>
      </c>
      <c r="V76" s="5" t="str">
        <f>VLOOKUP(D76,gender_codes[#All],2,FALSE)</f>
        <v>2</v>
      </c>
      <c r="W76" s="5">
        <f>VLOOKUP(E76,placement_location[#All],2,FALSE)</f>
        <v>256</v>
      </c>
      <c r="X76" s="10" t="str">
        <f>IF(VLOOKUP(H76,web_archive!D:AB,16,FALSE)&gt;0,VLOOKUP(J76,web_archive!D:AB,16,FALSE),"")</f>
        <v/>
      </c>
      <c r="Y76" s="31">
        <f>IF(VLOOKUP(H76,web_archive!D:AB,15,FALSE)&gt;0,VLOOKUP(H76,web_archive!D:AB,15,FALSE),"")</f>
        <v>1</v>
      </c>
      <c r="Z76" s="31" t="str">
        <f>IF(EXACT(VLOOKUP(H76,web_archive!D:AB,14,FALSE),"Yes"),"1","")</f>
        <v>1</v>
      </c>
      <c r="AA76" s="31">
        <f>IF(EXACT(A76,"Ammo - Bullet"),3,IF(ISNA((VLOOKUP(UPPER(G76),accessoryid_lua[#All],2,FALSE))),"",VLOOKUP(UPPER(G76),accessoryid_lua[#All],2,FALSE)))</f>
        <v>1758</v>
      </c>
      <c r="AB76" s="6" t="str">
        <f>IF(VLOOKUP(H76,web_archive!D:AB,21,FALSE)=0,"{}","{ "&amp;VLOOKUP(H76,web_archive!D:AB,21,FALSE)&amp;" }")</f>
        <v>{ bonus5 bAutoSpellWhenHit,"NPC_WIDESILENCE",1,10,BF_MAGIC,0; bonus3 bAutoSpell,"MG_COLDBOLT",3,30; }</v>
      </c>
      <c r="AC76" s="10" t="str">
        <f>IF(VLOOKUP(H76,web_archive!D:AB,22,FALSE)=0,"{}","{ "&amp;VLOOKUP(H76,web_archive!D:AB,22,FALSE)&amp;" }")</f>
        <v>{}</v>
      </c>
      <c r="AD76" s="10" t="str">
        <f>IF(VLOOKUP(H76,web_archive!D:AB,23,FALSE)=0,"{}","{ "&amp;VLOOKUP(H76,web_archive!D:AB,23,FALSE)&amp;" }")</f>
        <v>{}</v>
      </c>
      <c r="AE76" s="7" t="str">
        <f>I76&amp;","&amp;J76&amp;","&amp;K76&amp;","&amp;L76&amp;","&amp;M76&amp;","&amp;N76&amp;","&amp;O76&amp;","&amp;P76&amp;","&amp;Q76&amp;","&amp;R76&amp;","&amp;S76&amp;","&amp;T76&amp;","&amp;U76&amp;","&amp;V76&amp;","&amp;W76&amp;","&amp;X76&amp;","&amp;Y76&amp;","&amp;Z76&amp;","&amp;AA76&amp;","&amp;AB76&amp;","&amp;AC76&amp;","&amp;AD76</f>
        <v>45173,Drooping_Moonlight_Flower,Drooping Moonlight Flower,4,20,,500,,2,,1,0XFFFFFFFF,63,2,256,,1,1,1758,{ bonus5 bAutoSpellWhenHit,"NPC_WIDESILENCE",1,10,BF_MAGIC,0; bonus3 bAutoSpell,"MG_COLDBOLT",3,30; },{},{}</v>
      </c>
    </row>
    <row r="77" spans="1:31" x14ac:dyDescent="0.3">
      <c r="A77" s="10" t="str">
        <f>VLOOKUP(H77,web_archive!D:AB,6,FALSE)</f>
        <v>Armor</v>
      </c>
      <c r="B77" s="10" t="str">
        <f>VLOOKUP(H77,web_archive!D:AB,19,FALSE)</f>
        <v>All Jobs</v>
      </c>
      <c r="C77" s="10" t="str">
        <f>VLOOKUP(H77,web_archive!D:AB,18,FALSE)</f>
        <v>Normal / Upper / Baby</v>
      </c>
      <c r="D77" s="10" t="str">
        <f>VLOOKUP(H77,web_archive!D:AB,20,FALSE)</f>
        <v>Both (Male and Female)</v>
      </c>
      <c r="E77" s="10" t="str">
        <f>VLOOKUP(H77,web_archive!D:AB,17,FALSE)</f>
        <v>Upper Headgear</v>
      </c>
      <c r="F77" s="38" t="str">
        <f>IF(ISNA(VLOOKUP(H77,tira!B:P,4,FALSE)),"",VLOOKUP(H77,tira!B:P,4,FALSE))</f>
        <v>Drooping Neko.</v>
      </c>
      <c r="G77" s="32" t="s">
        <v>11198</v>
      </c>
      <c r="H77" s="32">
        <v>20128</v>
      </c>
      <c r="I77" s="33">
        <v>45174</v>
      </c>
      <c r="J77" s="31" t="str">
        <f>SUBSTITUTE(K77," ","_")</f>
        <v>Drooping_Neko</v>
      </c>
      <c r="K77" s="10" t="str">
        <f>VLOOKUP(H77,web_archive!D:AB,5,FALSE)</f>
        <v>Drooping Neko</v>
      </c>
      <c r="L77" s="31">
        <f>VLOOKUP(A77,item_type_codes[],2,FALSE)</f>
        <v>4</v>
      </c>
      <c r="M77" s="10">
        <f>IF(VLOOKUP(H77,web_archive!D:AB,7,FALSE)&gt;0, VLOOKUP(H77,web_archive!D:AB,7,FALSE), "")</f>
        <v>20</v>
      </c>
      <c r="O77" s="10">
        <f>VLOOKUP(H77,web_archive!D:AB,8,FALSE)*10</f>
        <v>500</v>
      </c>
      <c r="P77" s="10" t="str">
        <f>IF(VLOOKUP(H77,web_archive!D:AB,10,FALSE)&gt;0,VLOOKUP(H77,web_archive!D:AB,10,FALSE),"")</f>
        <v/>
      </c>
      <c r="Q77" s="10">
        <f>IF(VLOOKUP(H77,web_archive!D:AB,12,FALSE)&gt;0,VLOOKUP(H77,web_archive!D:AB,12,FALSE),"")</f>
        <v>2</v>
      </c>
      <c r="R77" s="10" t="str">
        <f>IF(VLOOKUP(H77,web_archive!D:AB,11,FALSE)&gt;0,VLOOKUP(H77,web_archive!D:AB,11,FALSE),"")</f>
        <v/>
      </c>
      <c r="S77" s="10">
        <f>IF(VLOOKUP(H77,web_archive!D:AB,13,FALSE)&gt;0,VLOOKUP(H77,web_archive!D:AB,13,FALSE),"")</f>
        <v>1</v>
      </c>
      <c r="T77" s="31" t="str">
        <f>UPPER(VLOOKUP(B77,equipable_hex_codes[],2,FALSE))</f>
        <v>0XFFFFFFFF</v>
      </c>
      <c r="U77" s="5" t="str">
        <f>LOWER(VLOOKUP(C77,class!A:B,2,FALSE))</f>
        <v>63</v>
      </c>
      <c r="V77" s="5" t="str">
        <f>VLOOKUP(D77,gender_codes[#All],2,FALSE)</f>
        <v>2</v>
      </c>
      <c r="W77" s="5">
        <f>VLOOKUP(E77,placement_location[#All],2,FALSE)</f>
        <v>256</v>
      </c>
      <c r="X77" s="10" t="str">
        <f>IF(VLOOKUP(H77,web_archive!D:AB,16,FALSE)&gt;0,VLOOKUP(J77,web_archive!D:AB,16,FALSE),"")</f>
        <v/>
      </c>
      <c r="Y77" s="31">
        <f>IF(VLOOKUP(H77,web_archive!D:AB,15,FALSE)&gt;0,VLOOKUP(H77,web_archive!D:AB,15,FALSE),"")</f>
        <v>1</v>
      </c>
      <c r="Z77" s="31" t="str">
        <f>IF(EXACT(VLOOKUP(H77,web_archive!D:AB,14,FALSE),"Yes"),"1","")</f>
        <v>1</v>
      </c>
      <c r="AA77" s="31">
        <f>IF(EXACT(A77,"Ammo - Bullet"),3,IF(ISNA((VLOOKUP(UPPER(G77),accessoryid_lua[#All],2,FALSE))),"",VLOOKUP(UPPER(G77),accessoryid_lua[#All],2,FALSE)))</f>
        <v>1759</v>
      </c>
      <c r="AB77" s="6" t="str">
        <f>IF(VLOOKUP(H77,web_archive!D:AB,21,FALSE)=0,"{}","{ "&amp;VLOOKUP(H77,web_archive!D:AB,21,FALSE)&amp;" }")</f>
        <v>{}</v>
      </c>
      <c r="AC77" s="10" t="str">
        <f>IF(VLOOKUP(H77,web_archive!D:AB,22,FALSE)=0,"{}","{ "&amp;VLOOKUP(H77,web_archive!D:AB,22,FALSE)&amp;" }")</f>
        <v>{}</v>
      </c>
      <c r="AD77" s="10" t="str">
        <f>IF(VLOOKUP(H77,web_archive!D:AB,23,FALSE)=0,"{}","{ "&amp;VLOOKUP(H77,web_archive!D:AB,23,FALSE)&amp;" }")</f>
        <v>{}</v>
      </c>
      <c r="AE77" s="7" t="str">
        <f>I77&amp;","&amp;J77&amp;","&amp;K77&amp;","&amp;L77&amp;","&amp;M77&amp;","&amp;N77&amp;","&amp;O77&amp;","&amp;P77&amp;","&amp;Q77&amp;","&amp;R77&amp;","&amp;S77&amp;","&amp;T77&amp;","&amp;U77&amp;","&amp;V77&amp;","&amp;W77&amp;","&amp;X77&amp;","&amp;Y77&amp;","&amp;Z77&amp;","&amp;AA77&amp;","&amp;AB77&amp;","&amp;AC77&amp;","&amp;AD77</f>
        <v>45174,Drooping_Neko,Drooping Neko,4,20,,500,,2,,1,0XFFFFFFFF,63,2,256,,1,1,1759,{},{},{}</v>
      </c>
    </row>
    <row r="78" spans="1:31" x14ac:dyDescent="0.3">
      <c r="A78" s="10" t="str">
        <f>VLOOKUP(H78,web_archive!D:AB,6,FALSE)</f>
        <v>Armor</v>
      </c>
      <c r="B78" s="10" t="str">
        <f>VLOOKUP(H78,web_archive!D:AB,19,FALSE)</f>
        <v>All Jobs</v>
      </c>
      <c r="C78" s="10" t="str">
        <f>VLOOKUP(H78,web_archive!D:AB,18,FALSE)</f>
        <v>Normal / Upper / Baby</v>
      </c>
      <c r="D78" s="10" t="str">
        <f>VLOOKUP(H78,web_archive!D:AB,20,FALSE)</f>
        <v>Both (Male and Female)</v>
      </c>
      <c r="E78" s="10" t="str">
        <f>VLOOKUP(H78,web_archive!D:AB,17,FALSE)</f>
        <v>Upper Headgear</v>
      </c>
      <c r="F78" s="38" t="str">
        <f>IF(ISNA(VLOOKUP(H78,tira!B:P,4,FALSE)),"",VLOOKUP(H78,tira!B:P,4,FALSE))</f>
        <v>Drooping Tira doll. DEAD TIRA ON YOUR HEAD.</v>
      </c>
      <c r="G78" s="32" t="s">
        <v>11200</v>
      </c>
      <c r="H78" s="32">
        <v>20162</v>
      </c>
      <c r="I78" s="33">
        <v>45176</v>
      </c>
      <c r="J78" s="31" t="str">
        <f>SUBSTITUTE(K78," ","_")</f>
        <v>Drooping_Tira</v>
      </c>
      <c r="K78" s="10" t="str">
        <f>VLOOKUP(H78,web_archive!D:AB,5,FALSE)</f>
        <v>Drooping Tira</v>
      </c>
      <c r="L78" s="31">
        <f>VLOOKUP(A78,item_type_codes[],2,FALSE)</f>
        <v>4</v>
      </c>
      <c r="M78" s="10">
        <f>IF(VLOOKUP(H78,web_archive!D:AB,7,FALSE)&gt;0, VLOOKUP(H78,web_archive!D:AB,7,FALSE), "")</f>
        <v>20</v>
      </c>
      <c r="O78" s="10">
        <f>VLOOKUP(H78,web_archive!D:AB,8,FALSE)*10</f>
        <v>500</v>
      </c>
      <c r="P78" s="10" t="str">
        <f>IF(VLOOKUP(H78,web_archive!D:AB,10,FALSE)&gt;0,VLOOKUP(H78,web_archive!D:AB,10,FALSE),"")</f>
        <v/>
      </c>
      <c r="Q78" s="10">
        <f>IF(VLOOKUP(H78,web_archive!D:AB,12,FALSE)&gt;0,VLOOKUP(H78,web_archive!D:AB,12,FALSE),"")</f>
        <v>2</v>
      </c>
      <c r="R78" s="10" t="str">
        <f>IF(VLOOKUP(H78,web_archive!D:AB,11,FALSE)&gt;0,VLOOKUP(H78,web_archive!D:AB,11,FALSE),"")</f>
        <v/>
      </c>
      <c r="S78" s="10">
        <f>IF(VLOOKUP(H78,web_archive!D:AB,13,FALSE)&gt;0,VLOOKUP(H78,web_archive!D:AB,13,FALSE),"")</f>
        <v>1</v>
      </c>
      <c r="T78" s="31" t="str">
        <f>UPPER(VLOOKUP(B78,equipable_hex_codes[],2,FALSE))</f>
        <v>0XFFFFFFFF</v>
      </c>
      <c r="U78" s="5" t="str">
        <f>LOWER(VLOOKUP(C78,class!A:B,2,FALSE))</f>
        <v>63</v>
      </c>
      <c r="V78" s="5" t="str">
        <f>VLOOKUP(D78,gender_codes[#All],2,FALSE)</f>
        <v>2</v>
      </c>
      <c r="W78" s="5">
        <f>VLOOKUP(E78,placement_location[#All],2,FALSE)</f>
        <v>256</v>
      </c>
      <c r="X78" s="10" t="str">
        <f>IF(VLOOKUP(H78,web_archive!D:AB,16,FALSE)&gt;0,VLOOKUP(J78,web_archive!D:AB,16,FALSE),"")</f>
        <v/>
      </c>
      <c r="Y78" s="31">
        <f>IF(VLOOKUP(H78,web_archive!D:AB,15,FALSE)&gt;0,VLOOKUP(H78,web_archive!D:AB,15,FALSE),"")</f>
        <v>1</v>
      </c>
      <c r="Z78" s="31" t="str">
        <f>IF(EXACT(VLOOKUP(H78,web_archive!D:AB,14,FALSE),"Yes"),"1","")</f>
        <v>1</v>
      </c>
      <c r="AA78" s="31">
        <f>IF(EXACT(A78,"Ammo - Bullet"),3,IF(ISNA((VLOOKUP(UPPER(G78),accessoryid_lua[#All],2,FALSE))),"",VLOOKUP(UPPER(G78),accessoryid_lua[#All],2,FALSE)))</f>
        <v>1761</v>
      </c>
      <c r="AB78" s="6" t="str">
        <f>IF(VLOOKUP(H78,web_archive!D:AB,21,FALSE)=0,"{}","{ "&amp;VLOOKUP(H78,web_archive!D:AB,21,FALSE)&amp;" }")</f>
        <v>{}</v>
      </c>
      <c r="AC78" s="10" t="str">
        <f>IF(VLOOKUP(H78,web_archive!D:AB,22,FALSE)=0,"{}","{ "&amp;VLOOKUP(H78,web_archive!D:AB,22,FALSE)&amp;" }")</f>
        <v>{}</v>
      </c>
      <c r="AD78" s="10" t="str">
        <f>IF(VLOOKUP(H78,web_archive!D:AB,23,FALSE)=0,"{}","{ "&amp;VLOOKUP(H78,web_archive!D:AB,23,FALSE)&amp;" }")</f>
        <v>{}</v>
      </c>
      <c r="AE78" s="7" t="str">
        <f>I78&amp;","&amp;J78&amp;","&amp;K78&amp;","&amp;L78&amp;","&amp;M78&amp;","&amp;N78&amp;","&amp;O78&amp;","&amp;P78&amp;","&amp;Q78&amp;","&amp;R78&amp;","&amp;S78&amp;","&amp;T78&amp;","&amp;U78&amp;","&amp;V78&amp;","&amp;W78&amp;","&amp;X78&amp;","&amp;Y78&amp;","&amp;Z78&amp;","&amp;AA78&amp;","&amp;AB78&amp;","&amp;AC78&amp;","&amp;AD78</f>
        <v>45176,Drooping_Tira,Drooping Tira,4,20,,500,,2,,1,0XFFFFFFFF,63,2,256,,1,1,1761,{},{},{}</v>
      </c>
    </row>
    <row r="79" spans="1:31" x14ac:dyDescent="0.3">
      <c r="A79" s="10" t="str">
        <f>VLOOKUP(H79,web_archive!D:AB,6,FALSE)</f>
        <v>Pet Egg</v>
      </c>
      <c r="B79" s="10" t="str">
        <f>VLOOKUP(H79,web_archive!D:AB,19,FALSE)</f>
        <v>None</v>
      </c>
      <c r="C79" s="10" t="str">
        <f>VLOOKUP(H79,web_archive!D:AB,18,FALSE)</f>
        <v>None</v>
      </c>
      <c r="D79" s="10" t="str">
        <f>VLOOKUP(H79,web_archive!D:AB,20,FALSE)</f>
        <v>Unknown</v>
      </c>
      <c r="E79" s="10" t="str">
        <f>VLOOKUP(H79,web_archive!D:AB,17,FALSE)</f>
        <v>None</v>
      </c>
      <c r="F79" s="38" t="str">
        <f>IF(ISNA(VLOOKUP(H79,tira!B:P,4,FALSE)),"",VLOOKUP(H79,tira!B:P,4,FALSE))</f>
        <v>An egg in which a Fairy Cute Pet rests. Can be hatched by using a Pet Incubator.</v>
      </c>
      <c r="G79" s="32" t="s">
        <v>11211</v>
      </c>
      <c r="H79" s="32">
        <v>30077</v>
      </c>
      <c r="I79" s="33">
        <v>45187</v>
      </c>
      <c r="J79" s="31" t="str">
        <f>SUBSTITUTE(K79," ","_")</f>
        <v>Fairy_Egg</v>
      </c>
      <c r="K79" s="31" t="str">
        <f>VLOOKUP(H79,web_archive!D:AB,5,FALSE)</f>
        <v>Fairy_Egg</v>
      </c>
      <c r="L79" s="31">
        <f>VLOOKUP(A79,item_type_codes[],2,FALSE)</f>
        <v>7</v>
      </c>
      <c r="M79" s="10" t="str">
        <f>IF(VLOOKUP(H79,web_archive!D:AB,7,FALSE)&gt;0, VLOOKUP(H79,web_archive!D:AB,7,FALSE), "")</f>
        <v/>
      </c>
      <c r="O79" s="10">
        <f>VLOOKUP(H79,web_archive!D:AB,8,FALSE)*10</f>
        <v>0</v>
      </c>
      <c r="P79" s="10" t="str">
        <f>IF(VLOOKUP(H79,web_archive!D:AB,10,FALSE)&gt;0,VLOOKUP(H79,web_archive!D:AB,10,FALSE),"")</f>
        <v/>
      </c>
      <c r="Q79" s="10" t="str">
        <f>IF(VLOOKUP(H79,web_archive!D:AB,12,FALSE)&gt;0,VLOOKUP(H79,web_archive!D:AB,12,FALSE),"")</f>
        <v/>
      </c>
      <c r="R79" s="10" t="str">
        <f>IF(VLOOKUP(H79,web_archive!D:AB,11,FALSE)&gt;0,VLOOKUP(H79,web_archive!D:AB,11,FALSE),"")</f>
        <v/>
      </c>
      <c r="S79" s="10" t="str">
        <f>IF(VLOOKUP(H79,web_archive!D:AB,13,FALSE)&gt;0,VLOOKUP(H79,web_archive!D:AB,13,FALSE),"")</f>
        <v/>
      </c>
      <c r="T79" s="31" t="str">
        <f>UPPER(VLOOKUP(B79,equipable_hex_codes[],2,FALSE))</f>
        <v/>
      </c>
      <c r="U79" s="5" t="str">
        <f>LOWER(VLOOKUP(C79,class!A:B,2,FALSE))</f>
        <v/>
      </c>
      <c r="V79" s="5" t="str">
        <f>VLOOKUP(D79,gender_codes[#All],2,FALSE)</f>
        <v/>
      </c>
      <c r="W79" s="5" t="str">
        <f>VLOOKUP(E79,placement_location[#All],2,FALSE)</f>
        <v/>
      </c>
      <c r="X79" s="10" t="str">
        <f>IF(VLOOKUP(H79,web_archive!D:AB,16,FALSE)&gt;0,VLOOKUP(J79,web_archive!D:AB,16,FALSE),"")</f>
        <v/>
      </c>
      <c r="Y79" s="31" t="str">
        <f>IF(VLOOKUP(H79,web_archive!D:AB,15,FALSE)&gt;0,VLOOKUP(H79,web_archive!D:AB,15,FALSE),"")</f>
        <v/>
      </c>
      <c r="Z79" s="31" t="str">
        <f>IF(EXACT(VLOOKUP(H79,web_archive!D:AB,14,FALSE),"Yes"),"1","")</f>
        <v/>
      </c>
      <c r="AA79" s="31">
        <f>IF(EXACT(A79,"Ammo - Bullet"),3,IF(ISNA((VLOOKUP(UPPER(G79),accessoryid_lua[#All],2,FALSE))),"",VLOOKUP(UPPER(G79),accessoryid_lua[#All],2,FALSE)))</f>
        <v>1772</v>
      </c>
      <c r="AB79" s="6" t="str">
        <f>IF(VLOOKUP(H79,web_archive!D:AB,21,FALSE)=0,"{}","{ "&amp;VLOOKUP(H79,web_archive!D:AB,21,FALSE)&amp;" }")</f>
        <v>{}</v>
      </c>
      <c r="AC79" s="10" t="str">
        <f>IF(VLOOKUP(H79,web_archive!D:AB,22,FALSE)=0,"{}","{ "&amp;VLOOKUP(H79,web_archive!D:AB,22,FALSE)&amp;" }")</f>
        <v>{}</v>
      </c>
      <c r="AD79" s="10" t="str">
        <f>IF(VLOOKUP(H79,web_archive!D:AB,23,FALSE)=0,"{}","{ "&amp;VLOOKUP(H79,web_archive!D:AB,23,FALSE)&amp;" }")</f>
        <v>{}</v>
      </c>
      <c r="AE79" s="7" t="str">
        <f>I79&amp;","&amp;J79&amp;","&amp;K79&amp;","&amp;L79&amp;","&amp;M79&amp;","&amp;N79&amp;","&amp;O79&amp;","&amp;P79&amp;","&amp;Q79&amp;","&amp;R79&amp;","&amp;S79&amp;","&amp;T79&amp;","&amp;U79&amp;","&amp;V79&amp;","&amp;W79&amp;","&amp;X79&amp;","&amp;Y79&amp;","&amp;Z79&amp;","&amp;AA79&amp;","&amp;AB79&amp;","&amp;AC79&amp;","&amp;AD79</f>
        <v>45187,Fairy_Egg,Fairy_Egg,7,,,0,,,,,,,,,,,,1772,{},{},{}</v>
      </c>
    </row>
    <row r="80" spans="1:31" x14ac:dyDescent="0.3">
      <c r="A80" s="10" t="str">
        <f>VLOOKUP(H80,web_archive!D:AB,6,FALSE)</f>
        <v>Armor</v>
      </c>
      <c r="B80" s="10" t="str">
        <f>VLOOKUP(H80,web_archive!D:AB,19,FALSE)</f>
        <v>All Jobs</v>
      </c>
      <c r="C80" s="10" t="str">
        <f>VLOOKUP(H80,web_archive!D:AB,18,FALSE)</f>
        <v>Normal / Upper / Baby</v>
      </c>
      <c r="D80" s="10" t="str">
        <f>VLOOKUP(H80,web_archive!D:AB,20,FALSE)</f>
        <v>Both (Male and Female)</v>
      </c>
      <c r="E80" s="10" t="str">
        <f>VLOOKUP(H80,web_archive!D:AB,17,FALSE)</f>
        <v>Lower Headgear</v>
      </c>
      <c r="F80" s="38" t="str">
        <f>IF(ISNA(VLOOKUP(H80,tira!B:P,4,FALSE)),"",VLOOKUP(H80,tira!B:P,4,FALSE))</f>
        <v>Wings from some Fairy who lives in the woods. +3 Dex and -20% delay rate.</v>
      </c>
      <c r="G80" s="32" t="s">
        <v>11212</v>
      </c>
      <c r="H80" s="32">
        <v>20011</v>
      </c>
      <c r="I80" s="33">
        <v>45188</v>
      </c>
      <c r="J80" s="31" t="str">
        <f>SUBSTITUTE(K80," ","_")</f>
        <v>Fairy_Wings</v>
      </c>
      <c r="K80" s="10" t="str">
        <f>VLOOKUP(H80,web_archive!D:AB,5,FALSE)</f>
        <v>Fairy Wings</v>
      </c>
      <c r="L80" s="31">
        <f>VLOOKUP(A80,item_type_codes[],2,FALSE)</f>
        <v>4</v>
      </c>
      <c r="M80" s="10">
        <f>IF(VLOOKUP(H80,web_archive!D:AB,7,FALSE)&gt;0, VLOOKUP(H80,web_archive!D:AB,7,FALSE), "")</f>
        <v>20</v>
      </c>
      <c r="O80" s="10">
        <f>VLOOKUP(H80,web_archive!D:AB,8,FALSE)*10</f>
        <v>500</v>
      </c>
      <c r="P80" s="10" t="str">
        <f>IF(VLOOKUP(H80,web_archive!D:AB,10,FALSE)&gt;0,VLOOKUP(H80,web_archive!D:AB,10,FALSE),"")</f>
        <v/>
      </c>
      <c r="Q80" s="10">
        <f>IF(VLOOKUP(H80,web_archive!D:AB,12,FALSE)&gt;0,VLOOKUP(H80,web_archive!D:AB,12,FALSE),"")</f>
        <v>1</v>
      </c>
      <c r="R80" s="10" t="str">
        <f>IF(VLOOKUP(H80,web_archive!D:AB,11,FALSE)&gt;0,VLOOKUP(H80,web_archive!D:AB,11,FALSE),"")</f>
        <v/>
      </c>
      <c r="S80" s="10" t="str">
        <f>IF(VLOOKUP(H80,web_archive!D:AB,13,FALSE)&gt;0,VLOOKUP(H80,web_archive!D:AB,13,FALSE),"")</f>
        <v/>
      </c>
      <c r="T80" s="31" t="str">
        <f>UPPER(VLOOKUP(B80,equipable_hex_codes[],2,FALSE))</f>
        <v>0XFFFFFFFF</v>
      </c>
      <c r="U80" s="5" t="str">
        <f>LOWER(VLOOKUP(C80,class!A:B,2,FALSE))</f>
        <v>63</v>
      </c>
      <c r="V80" s="5" t="str">
        <f>VLOOKUP(D80,gender_codes[#All],2,FALSE)</f>
        <v>2</v>
      </c>
      <c r="W80" s="5">
        <f>VLOOKUP(E80,placement_location[#All],2,FALSE)</f>
        <v>1</v>
      </c>
      <c r="X80" s="10" t="str">
        <f>IF(VLOOKUP(H80,web_archive!D:AB,16,FALSE)&gt;0,VLOOKUP(J80,web_archive!D:AB,16,FALSE),"")</f>
        <v/>
      </c>
      <c r="Y80" s="31">
        <f>IF(VLOOKUP(H80,web_archive!D:AB,15,FALSE)&gt;0,VLOOKUP(H80,web_archive!D:AB,15,FALSE),"")</f>
        <v>75</v>
      </c>
      <c r="Z80" s="31" t="str">
        <f>IF(EXACT(VLOOKUP(H80,web_archive!D:AB,14,FALSE),"Yes"),"1","")</f>
        <v/>
      </c>
      <c r="AA80" s="31">
        <f>IF(EXACT(A80,"Ammo - Bullet"),3,IF(ISNA((VLOOKUP(UPPER(G80),accessoryid_lua[#All],2,FALSE))),"",VLOOKUP(UPPER(G80),accessoryid_lua[#All],2,FALSE)))</f>
        <v>1773</v>
      </c>
      <c r="AB80" s="6" t="str">
        <f>IF(VLOOKUP(H80,web_archive!D:AB,21,FALSE)=0,"{}","{ "&amp;VLOOKUP(H80,web_archive!D:AB,21,FALSE)&amp;" }")</f>
        <v>{ bonus bDex,3; if (isequippedcnt(4403)==0){ bonus bDelayRate,-20;} }</v>
      </c>
      <c r="AC80" s="10" t="str">
        <f>IF(VLOOKUP(H80,web_archive!D:AB,22,FALSE)=0,"{}","{ "&amp;VLOOKUP(H80,web_archive!D:AB,22,FALSE)&amp;" }")</f>
        <v>{}</v>
      </c>
      <c r="AD80" s="10" t="str">
        <f>IF(VLOOKUP(H80,web_archive!D:AB,23,FALSE)=0,"{}","{ "&amp;VLOOKUP(H80,web_archive!D:AB,23,FALSE)&amp;" }")</f>
        <v>{}</v>
      </c>
      <c r="AE80" s="7" t="str">
        <f>I80&amp;","&amp;J80&amp;","&amp;K80&amp;","&amp;L80&amp;","&amp;M80&amp;","&amp;N80&amp;","&amp;O80&amp;","&amp;P80&amp;","&amp;Q80&amp;","&amp;R80&amp;","&amp;S80&amp;","&amp;T80&amp;","&amp;U80&amp;","&amp;V80&amp;","&amp;W80&amp;","&amp;X80&amp;","&amp;Y80&amp;","&amp;Z80&amp;","&amp;AA80&amp;","&amp;AB80&amp;","&amp;AC80&amp;","&amp;AD80</f>
        <v>45188,Fairy_Wings,Fairy Wings,4,20,,500,,1,,,0XFFFFFFFF,63,2,1,,75,,1773,{ bonus bDex,3; if (isequippedcnt(4403)==0){ bonus bDelayRate,-20;} },{},{}</v>
      </c>
    </row>
    <row r="81" spans="1:31" x14ac:dyDescent="0.3">
      <c r="A81" s="10" t="str">
        <f>VLOOKUP(H81,web_archive!D:AB,6,FALSE)</f>
        <v>Armor</v>
      </c>
      <c r="B81" s="10" t="str">
        <f>VLOOKUP(H81,web_archive!D:AB,19,FALSE)</f>
        <v>All Jobs</v>
      </c>
      <c r="C81" s="10" t="str">
        <f>VLOOKUP(H81,web_archive!D:AB,18,FALSE)</f>
        <v>Normal / Upper / Baby</v>
      </c>
      <c r="D81" s="10" t="str">
        <f>VLOOKUP(H81,web_archive!D:AB,20,FALSE)</f>
        <v>Both (Male and Female)</v>
      </c>
      <c r="E81" s="10" t="str">
        <f>VLOOKUP(H81,web_archive!D:AB,17,FALSE)</f>
        <v>Lower Headgear</v>
      </c>
      <c r="F81" s="38" t="str">
        <f>IF(ISNA(VLOOKUP(H81,tira!B:P,4,FALSE)),"",VLOOKUP(H81,tira!B:P,4,FALSE))</f>
        <v>Wings from some Fairy who lives in the woods. +3 Dex and -20% delay rate.</v>
      </c>
      <c r="G81" s="32" t="s">
        <v>11212</v>
      </c>
      <c r="H81" s="32">
        <v>20011</v>
      </c>
      <c r="I81" s="33">
        <v>45188</v>
      </c>
      <c r="J81" s="31" t="str">
        <f>SUBSTITUTE(K81," ","_")</f>
        <v>Fairy_Wings</v>
      </c>
      <c r="K81" s="10" t="str">
        <f>VLOOKUP(H81,web_archive!D:AB,5,FALSE)</f>
        <v>Fairy Wings</v>
      </c>
      <c r="L81" s="31">
        <f>VLOOKUP(A81,item_type_codes[],2,FALSE)</f>
        <v>4</v>
      </c>
      <c r="M81" s="10">
        <f>IF(VLOOKUP(H81,web_archive!D:AB,7,FALSE)&gt;0, VLOOKUP(H81,web_archive!D:AB,7,FALSE), "")</f>
        <v>20</v>
      </c>
      <c r="O81" s="10">
        <f>VLOOKUP(H81,web_archive!D:AB,8,FALSE)*10</f>
        <v>500</v>
      </c>
      <c r="P81" s="10" t="str">
        <f>IF(VLOOKUP(H81,web_archive!D:AB,10,FALSE)&gt;0,VLOOKUP(H81,web_archive!D:AB,10,FALSE),"")</f>
        <v/>
      </c>
      <c r="Q81" s="10">
        <f>IF(VLOOKUP(H81,web_archive!D:AB,12,FALSE)&gt;0,VLOOKUP(H81,web_archive!D:AB,12,FALSE),"")</f>
        <v>1</v>
      </c>
      <c r="R81" s="10" t="str">
        <f>IF(VLOOKUP(H81,web_archive!D:AB,11,FALSE)&gt;0,VLOOKUP(H81,web_archive!D:AB,11,FALSE),"")</f>
        <v/>
      </c>
      <c r="S81" s="10" t="str">
        <f>IF(VLOOKUP(H81,web_archive!D:AB,13,FALSE)&gt;0,VLOOKUP(H81,web_archive!D:AB,13,FALSE),"")</f>
        <v/>
      </c>
      <c r="T81" s="31" t="str">
        <f>UPPER(VLOOKUP(B81,equipable_hex_codes[],2,FALSE))</f>
        <v>0XFFFFFFFF</v>
      </c>
      <c r="U81" s="5" t="str">
        <f>LOWER(VLOOKUP(C81,class!A:B,2,FALSE))</f>
        <v>63</v>
      </c>
      <c r="V81" s="5" t="str">
        <f>VLOOKUP(D81,gender_codes[#All],2,FALSE)</f>
        <v>2</v>
      </c>
      <c r="W81" s="5">
        <f>VLOOKUP(E81,placement_location[#All],2,FALSE)</f>
        <v>1</v>
      </c>
      <c r="X81" s="10" t="str">
        <f>IF(VLOOKUP(H81,web_archive!D:AB,16,FALSE)&gt;0,VLOOKUP(J81,web_archive!D:AB,16,FALSE),"")</f>
        <v/>
      </c>
      <c r="Y81" s="31">
        <f>IF(VLOOKUP(H81,web_archive!D:AB,15,FALSE)&gt;0,VLOOKUP(H81,web_archive!D:AB,15,FALSE),"")</f>
        <v>75</v>
      </c>
      <c r="Z81" s="31" t="str">
        <f>IF(EXACT(VLOOKUP(H81,web_archive!D:AB,14,FALSE),"Yes"),"1","")</f>
        <v/>
      </c>
      <c r="AA81" s="31">
        <f>IF(EXACT(A81,"Ammo - Bullet"),3,IF(ISNA((VLOOKUP(UPPER(G81),accessoryid_lua[#All],2,FALSE))),"",VLOOKUP(UPPER(G81),accessoryid_lua[#All],2,FALSE)))</f>
        <v>1773</v>
      </c>
      <c r="AB81" s="6" t="str">
        <f>IF(VLOOKUP(H81,web_archive!D:AB,21,FALSE)=0,"{}","{ "&amp;VLOOKUP(H81,web_archive!D:AB,21,FALSE)&amp;" }")</f>
        <v>{ bonus bDex,3; if (isequippedcnt(4403)==0){ bonus bDelayRate,-20;} }</v>
      </c>
      <c r="AC81" s="10" t="str">
        <f>IF(VLOOKUP(H81,web_archive!D:AB,22,FALSE)=0,"{}","{ "&amp;VLOOKUP(H81,web_archive!D:AB,22,FALSE)&amp;" }")</f>
        <v>{}</v>
      </c>
      <c r="AD81" s="10" t="str">
        <f>IF(VLOOKUP(H81,web_archive!D:AB,23,FALSE)=0,"{}","{ "&amp;VLOOKUP(H81,web_archive!D:AB,23,FALSE)&amp;" }")</f>
        <v>{}</v>
      </c>
      <c r="AE81" s="7" t="str">
        <f>I81&amp;","&amp;J81&amp;","&amp;K81&amp;","&amp;L81&amp;","&amp;M81&amp;","&amp;N81&amp;","&amp;O81&amp;","&amp;P81&amp;","&amp;Q81&amp;","&amp;R81&amp;","&amp;S81&amp;","&amp;T81&amp;","&amp;U81&amp;","&amp;V81&amp;","&amp;W81&amp;","&amp;X81&amp;","&amp;Y81&amp;","&amp;Z81&amp;","&amp;AA81&amp;","&amp;AB81&amp;","&amp;AC81&amp;","&amp;AD81</f>
        <v>45188,Fairy_Wings,Fairy Wings,4,20,,500,,1,,,0XFFFFFFFF,63,2,1,,75,,1773,{ bonus bDex,3; if (isequippedcnt(4403)==0){ bonus bDelayRate,-20;} },{},{}</v>
      </c>
    </row>
    <row r="82" spans="1:31" x14ac:dyDescent="0.3">
      <c r="A82" s="10" t="str">
        <f>VLOOKUP(H82,web_archive!D:AB,6,FALSE)</f>
        <v>Armor</v>
      </c>
      <c r="B82" s="10" t="str">
        <f>VLOOKUP(H82,web_archive!D:AB,19,FALSE)</f>
        <v>All Jobs</v>
      </c>
      <c r="C82" s="10" t="str">
        <f>VLOOKUP(H82,web_archive!D:AB,18,FALSE)</f>
        <v>Normal / Upper / Baby</v>
      </c>
      <c r="D82" s="10" t="str">
        <f>VLOOKUP(H82,web_archive!D:AB,20,FALSE)</f>
        <v>Both (Male and Female)</v>
      </c>
      <c r="E82" s="10" t="str">
        <f>VLOOKUP(H82,web_archive!D:AB,17,FALSE)</f>
        <v>Upper Headgear</v>
      </c>
      <c r="F82" s="38" t="str">
        <f>IF(ISNA(VLOOKUP(H82,tira!B:P,4,FALSE)),"",VLOOKUP(H82,tira!B:P,4,FALSE))</f>
        <v>Drooping Falcon. User receives +10 Perfect Hit.</v>
      </c>
      <c r="G82" s="32" t="s">
        <v>11213</v>
      </c>
      <c r="H82" s="32">
        <v>20519</v>
      </c>
      <c r="I82" s="33">
        <v>45189</v>
      </c>
      <c r="J82" s="31" t="str">
        <f>SUBSTITUTE(K82," ","_")</f>
        <v>Drooping_Falcon</v>
      </c>
      <c r="K82" s="10" t="str">
        <f>VLOOKUP(H82,web_archive!D:AB,5,FALSE)</f>
        <v>Drooping Falcon</v>
      </c>
      <c r="L82" s="31">
        <f>VLOOKUP(A82,item_type_codes[],2,FALSE)</f>
        <v>4</v>
      </c>
      <c r="M82" s="10">
        <f>IF(VLOOKUP(H82,web_archive!D:AB,7,FALSE)&gt;0, VLOOKUP(H82,web_archive!D:AB,7,FALSE), "")</f>
        <v>20</v>
      </c>
      <c r="O82" s="10">
        <f>VLOOKUP(H82,web_archive!D:AB,8,FALSE)*10</f>
        <v>500</v>
      </c>
      <c r="P82" s="10" t="str">
        <f>IF(VLOOKUP(H82,web_archive!D:AB,10,FALSE)&gt;0,VLOOKUP(H82,web_archive!D:AB,10,FALSE),"")</f>
        <v/>
      </c>
      <c r="Q82" s="10">
        <f>IF(VLOOKUP(H82,web_archive!D:AB,12,FALSE)&gt;0,VLOOKUP(H82,web_archive!D:AB,12,FALSE),"")</f>
        <v>2</v>
      </c>
      <c r="R82" s="10" t="str">
        <f>IF(VLOOKUP(H82,web_archive!D:AB,11,FALSE)&gt;0,VLOOKUP(H82,web_archive!D:AB,11,FALSE),"")</f>
        <v/>
      </c>
      <c r="S82" s="10">
        <f>IF(VLOOKUP(H82,web_archive!D:AB,13,FALSE)&gt;0,VLOOKUP(H82,web_archive!D:AB,13,FALSE),"")</f>
        <v>1</v>
      </c>
      <c r="T82" s="31" t="str">
        <f>UPPER(VLOOKUP(B82,equipable_hex_codes[],2,FALSE))</f>
        <v>0XFFFFFFFF</v>
      </c>
      <c r="U82" s="5" t="str">
        <f>LOWER(VLOOKUP(C82,class!A:B,2,FALSE))</f>
        <v>63</v>
      </c>
      <c r="V82" s="5" t="str">
        <f>VLOOKUP(D82,gender_codes[#All],2,FALSE)</f>
        <v>2</v>
      </c>
      <c r="W82" s="5">
        <f>VLOOKUP(E82,placement_location[#All],2,FALSE)</f>
        <v>256</v>
      </c>
      <c r="X82" s="10" t="str">
        <f>IF(VLOOKUP(H82,web_archive!D:AB,16,FALSE)&gt;0,VLOOKUP(J82,web_archive!D:AB,16,FALSE),"")</f>
        <v/>
      </c>
      <c r="Y82" s="31">
        <f>IF(VLOOKUP(H82,web_archive!D:AB,15,FALSE)&gt;0,VLOOKUP(H82,web_archive!D:AB,15,FALSE),"")</f>
        <v>1</v>
      </c>
      <c r="Z82" s="31" t="str">
        <f>IF(EXACT(VLOOKUP(H82,web_archive!D:AB,14,FALSE),"Yes"),"1","")</f>
        <v>1</v>
      </c>
      <c r="AA82" s="31">
        <f>IF(EXACT(A82,"Ammo - Bullet"),3,IF(ISNA((VLOOKUP(UPPER(G82),accessoryid_lua[#All],2,FALSE))),"",VLOOKUP(UPPER(G82),accessoryid_lua[#All],2,FALSE)))</f>
        <v>1774</v>
      </c>
      <c r="AB82" s="6" t="str">
        <f>IF(VLOOKUP(H82,web_archive!D:AB,21,FALSE)=0,"{}","{ "&amp;VLOOKUP(H82,web_archive!D:AB,21,FALSE)&amp;" }")</f>
        <v>{ bonus bPerfectHitAddRate,10; }</v>
      </c>
      <c r="AC82" s="10" t="str">
        <f>IF(VLOOKUP(H82,web_archive!D:AB,22,FALSE)=0,"{}","{ "&amp;VLOOKUP(H82,web_archive!D:AB,22,FALSE)&amp;" }")</f>
        <v>{}</v>
      </c>
      <c r="AD82" s="10" t="str">
        <f>IF(VLOOKUP(H82,web_archive!D:AB,23,FALSE)=0,"{}","{ "&amp;VLOOKUP(H82,web_archive!D:AB,23,FALSE)&amp;" }")</f>
        <v>{}</v>
      </c>
      <c r="AE82" s="7" t="str">
        <f>I82&amp;","&amp;J82&amp;","&amp;K82&amp;","&amp;L82&amp;","&amp;M82&amp;","&amp;N82&amp;","&amp;O82&amp;","&amp;P82&amp;","&amp;Q82&amp;","&amp;R82&amp;","&amp;S82&amp;","&amp;T82&amp;","&amp;U82&amp;","&amp;V82&amp;","&amp;W82&amp;","&amp;X82&amp;","&amp;Y82&amp;","&amp;Z82&amp;","&amp;AA82&amp;","&amp;AB82&amp;","&amp;AC82&amp;","&amp;AD82</f>
        <v>45189,Drooping_Falcon,Drooping Falcon,4,20,,500,,2,,1,0XFFFFFFFF,63,2,256,,1,1,1774,{ bonus bPerfectHitAddRate,10; },{},{}</v>
      </c>
    </row>
    <row r="83" spans="1:31" x14ac:dyDescent="0.3">
      <c r="A83" s="10" t="str">
        <f>VLOOKUP(H83,web_archive!D:AB,6,FALSE)</f>
        <v>Armor</v>
      </c>
      <c r="B83" s="10" t="str">
        <f>VLOOKUP(H83,web_archive!D:AB,19,FALSE)</f>
        <v>All Jobs</v>
      </c>
      <c r="C83" s="10" t="str">
        <f>VLOOKUP(H83,web_archive!D:AB,18,FALSE)</f>
        <v>Normal / Upper / Baby</v>
      </c>
      <c r="D83" s="10" t="str">
        <f>VLOOKUP(H83,web_archive!D:AB,20,FALSE)</f>
        <v>Both (Male and Female)</v>
      </c>
      <c r="E83" s="10" t="str">
        <f>VLOOKUP(H83,web_archive!D:AB,17,FALSE)</f>
        <v>Upper Headgear</v>
      </c>
      <c r="F83" s="38" t="str">
        <f>IF(ISNA(VLOOKUP(H83,tira!B:P,4,FALSE)),"",VLOOKUP(H83,tira!B:P,4,FALSE))</f>
        <v>A gentle Filir. He's way too gentle that he doesn't attack at all. Reflect 1% of all Physical Melee Damage back to the enemy which inflicted it. Impossible to refine this item.</v>
      </c>
      <c r="G83" s="32" t="s">
        <v>11225</v>
      </c>
      <c r="H83" s="32">
        <v>5405</v>
      </c>
      <c r="I83" s="33">
        <v>45201</v>
      </c>
      <c r="J83" s="31" t="str">
        <f>SUBSTITUTE(K83," ","_")</f>
        <v>Filir_Hat</v>
      </c>
      <c r="K83" s="10" t="str">
        <f>VLOOKUP(H83,web_archive!D:AB,5,FALSE)</f>
        <v>Filir Hat</v>
      </c>
      <c r="L83" s="31">
        <f>VLOOKUP(A83,item_type_codes[],2,FALSE)</f>
        <v>4</v>
      </c>
      <c r="M83" s="10">
        <f>IF(VLOOKUP(H83,web_archive!D:AB,7,FALSE)&gt;0, VLOOKUP(H83,web_archive!D:AB,7,FALSE), "")</f>
        <v>20</v>
      </c>
      <c r="O83" s="10">
        <f>VLOOKUP(H83,web_archive!D:AB,8,FALSE)*10</f>
        <v>200</v>
      </c>
      <c r="P83" s="10" t="str">
        <f>IF(VLOOKUP(H83,web_archive!D:AB,10,FALSE)&gt;0,VLOOKUP(H83,web_archive!D:AB,10,FALSE),"")</f>
        <v/>
      </c>
      <c r="Q83" s="10" t="str">
        <f>IF(VLOOKUP(H83,web_archive!D:AB,12,FALSE)&gt;0,VLOOKUP(H83,web_archive!D:AB,12,FALSE),"")</f>
        <v/>
      </c>
      <c r="R83" s="10" t="str">
        <f>IF(VLOOKUP(H83,web_archive!D:AB,11,FALSE)&gt;0,VLOOKUP(H83,web_archive!D:AB,11,FALSE),"")</f>
        <v/>
      </c>
      <c r="S83" s="10" t="str">
        <f>IF(VLOOKUP(H83,web_archive!D:AB,13,FALSE)&gt;0,VLOOKUP(H83,web_archive!D:AB,13,FALSE),"")</f>
        <v/>
      </c>
      <c r="T83" s="31" t="str">
        <f>UPPER(VLOOKUP(B83,equipable_hex_codes[],2,FALSE))</f>
        <v>0XFFFFFFFF</v>
      </c>
      <c r="U83" s="5" t="str">
        <f>LOWER(VLOOKUP(C83,class!A:B,2,FALSE))</f>
        <v>63</v>
      </c>
      <c r="V83" s="5" t="str">
        <f>VLOOKUP(D83,gender_codes[#All],2,FALSE)</f>
        <v>2</v>
      </c>
      <c r="W83" s="5">
        <f>VLOOKUP(E83,placement_location[#All],2,FALSE)</f>
        <v>256</v>
      </c>
      <c r="X83" s="10" t="str">
        <f>IF(VLOOKUP(H83,web_archive!D:AB,16,FALSE)&gt;0,VLOOKUP(J83,web_archive!D:AB,16,FALSE),"")</f>
        <v/>
      </c>
      <c r="Y83" s="31">
        <f>IF(VLOOKUP(H83,web_archive!D:AB,15,FALSE)&gt;0,VLOOKUP(H83,web_archive!D:AB,15,FALSE),"")</f>
        <v>80</v>
      </c>
      <c r="Z83" s="31" t="str">
        <f>IF(EXACT(VLOOKUP(H83,web_archive!D:AB,14,FALSE),"Yes"),"1","")</f>
        <v/>
      </c>
      <c r="AA83" s="31">
        <f>IF(EXACT(A83,"Ammo - Bullet"),3,IF(ISNA((VLOOKUP(UPPER(G83),accessoryid_lua[#All],2,FALSE))),"",VLOOKUP(UPPER(G83),accessoryid_lua[#All],2,FALSE)))</f>
        <v>1786</v>
      </c>
      <c r="AB83" s="6" t="str">
        <f>IF(VLOOKUP(H83,web_archive!D:AB,21,FALSE)=0,"{}","{ "&amp;VLOOKUP(H83,web_archive!D:AB,21,FALSE)&amp;" }")</f>
        <v>{ bonus bShortWeaponDamageReturn,1; }</v>
      </c>
      <c r="AC83" s="10" t="str">
        <f>IF(VLOOKUP(H83,web_archive!D:AB,22,FALSE)=0,"{}","{ "&amp;VLOOKUP(H83,web_archive!D:AB,22,FALSE)&amp;" }")</f>
        <v>{}</v>
      </c>
      <c r="AD83" s="10" t="str">
        <f>IF(VLOOKUP(H83,web_archive!D:AB,23,FALSE)=0,"{}","{ "&amp;VLOOKUP(H83,web_archive!D:AB,23,FALSE)&amp;" }")</f>
        <v>{}</v>
      </c>
      <c r="AE83" s="7" t="str">
        <f>I83&amp;","&amp;J83&amp;","&amp;K83&amp;","&amp;L83&amp;","&amp;M83&amp;","&amp;N83&amp;","&amp;O83&amp;","&amp;P83&amp;","&amp;Q83&amp;","&amp;R83&amp;","&amp;S83&amp;","&amp;T83&amp;","&amp;U83&amp;","&amp;V83&amp;","&amp;W83&amp;","&amp;X83&amp;","&amp;Y83&amp;","&amp;Z83&amp;","&amp;AA83&amp;","&amp;AB83&amp;","&amp;AC83&amp;","&amp;AD83</f>
        <v>45201,Filir_Hat,Filir Hat,4,20,,200,,,,,0XFFFFFFFF,63,2,256,,80,,1786,{ bonus bShortWeaponDamageReturn,1; },{},{}</v>
      </c>
    </row>
    <row r="84" spans="1:31" x14ac:dyDescent="0.3">
      <c r="A84" s="10" t="str">
        <f>VLOOKUP(H84,web_archive!D:AB,6,FALSE)</f>
        <v>Armor</v>
      </c>
      <c r="B84" s="10" t="str">
        <f>VLOOKUP(H84,web_archive!D:AB,19,FALSE)</f>
        <v>All Jobs</v>
      </c>
      <c r="C84" s="10" t="str">
        <f>VLOOKUP(H84,web_archive!D:AB,18,FALSE)</f>
        <v>Normal / Upper / Baby</v>
      </c>
      <c r="D84" s="10" t="str">
        <f>VLOOKUP(H84,web_archive!D:AB,20,FALSE)</f>
        <v>Both (Male and Female)</v>
      </c>
      <c r="E84" s="10" t="str">
        <f>VLOOKUP(H84,web_archive!D:AB,17,FALSE)</f>
        <v>Upper Headgear</v>
      </c>
      <c r="F84" s="38" t="str">
        <f>IF(ISNA(VLOOKUP(H84,tira!B:P,4,FALSE)),"",VLOOKUP(H84,tira!B:P,4,FALSE))</f>
        <v>Floppy Bunny.</v>
      </c>
      <c r="G84" s="32" t="s">
        <v>11229</v>
      </c>
      <c r="H84" s="32">
        <v>20129</v>
      </c>
      <c r="I84" s="33">
        <v>45205</v>
      </c>
      <c r="J84" s="31" t="str">
        <f>SUBSTITUTE(K84," ","_")</f>
        <v>Floppy_Bunny</v>
      </c>
      <c r="K84" s="10" t="str">
        <f>VLOOKUP(H84,web_archive!D:AB,5,FALSE)</f>
        <v>Floppy Bunny</v>
      </c>
      <c r="L84" s="31">
        <f>VLOOKUP(A84,item_type_codes[],2,FALSE)</f>
        <v>4</v>
      </c>
      <c r="M84" s="10">
        <f>IF(VLOOKUP(H84,web_archive!D:AB,7,FALSE)&gt;0, VLOOKUP(H84,web_archive!D:AB,7,FALSE), "")</f>
        <v>20</v>
      </c>
      <c r="O84" s="10">
        <f>VLOOKUP(H84,web_archive!D:AB,8,FALSE)*10</f>
        <v>500</v>
      </c>
      <c r="P84" s="10" t="str">
        <f>IF(VLOOKUP(H84,web_archive!D:AB,10,FALSE)&gt;0,VLOOKUP(H84,web_archive!D:AB,10,FALSE),"")</f>
        <v/>
      </c>
      <c r="Q84" s="10">
        <f>IF(VLOOKUP(H84,web_archive!D:AB,12,FALSE)&gt;0,VLOOKUP(H84,web_archive!D:AB,12,FALSE),"")</f>
        <v>2</v>
      </c>
      <c r="R84" s="10" t="str">
        <f>IF(VLOOKUP(H84,web_archive!D:AB,11,FALSE)&gt;0,VLOOKUP(H84,web_archive!D:AB,11,FALSE),"")</f>
        <v/>
      </c>
      <c r="S84" s="10">
        <f>IF(VLOOKUP(H84,web_archive!D:AB,13,FALSE)&gt;0,VLOOKUP(H84,web_archive!D:AB,13,FALSE),"")</f>
        <v>1</v>
      </c>
      <c r="T84" s="31" t="str">
        <f>UPPER(VLOOKUP(B84,equipable_hex_codes[],2,FALSE))</f>
        <v>0XFFFFFFFF</v>
      </c>
      <c r="U84" s="5" t="str">
        <f>LOWER(VLOOKUP(C84,class!A:B,2,FALSE))</f>
        <v>63</v>
      </c>
      <c r="V84" s="5" t="str">
        <f>VLOOKUP(D84,gender_codes[#All],2,FALSE)</f>
        <v>2</v>
      </c>
      <c r="W84" s="5">
        <f>VLOOKUP(E84,placement_location[#All],2,FALSE)</f>
        <v>256</v>
      </c>
      <c r="X84" s="10" t="str">
        <f>IF(VLOOKUP(H84,web_archive!D:AB,16,FALSE)&gt;0,VLOOKUP(J84,web_archive!D:AB,16,FALSE),"")</f>
        <v/>
      </c>
      <c r="Y84" s="31">
        <f>IF(VLOOKUP(H84,web_archive!D:AB,15,FALSE)&gt;0,VLOOKUP(H84,web_archive!D:AB,15,FALSE),"")</f>
        <v>1</v>
      </c>
      <c r="Z84" s="31" t="str">
        <f>IF(EXACT(VLOOKUP(H84,web_archive!D:AB,14,FALSE),"Yes"),"1","")</f>
        <v>1</v>
      </c>
      <c r="AA84" s="31">
        <f>IF(EXACT(A84,"Ammo - Bullet"),3,IF(ISNA((VLOOKUP(UPPER(G84),accessoryid_lua[#All],2,FALSE))),"",VLOOKUP(UPPER(G84),accessoryid_lua[#All],2,FALSE)))</f>
        <v>1790</v>
      </c>
      <c r="AB84" s="6" t="str">
        <f>IF(VLOOKUP(H84,web_archive!D:AB,21,FALSE)=0,"{}","{ "&amp;VLOOKUP(H84,web_archive!D:AB,21,FALSE)&amp;" }")</f>
        <v>{}</v>
      </c>
      <c r="AC84" s="10" t="str">
        <f>IF(VLOOKUP(H84,web_archive!D:AB,22,FALSE)=0,"{}","{ "&amp;VLOOKUP(H84,web_archive!D:AB,22,FALSE)&amp;" }")</f>
        <v>{}</v>
      </c>
      <c r="AD84" s="10" t="str">
        <f>IF(VLOOKUP(H84,web_archive!D:AB,23,FALSE)=0,"{}","{ "&amp;VLOOKUP(H84,web_archive!D:AB,23,FALSE)&amp;" }")</f>
        <v>{}</v>
      </c>
      <c r="AE84" s="7" t="str">
        <f>I84&amp;","&amp;J84&amp;","&amp;K84&amp;","&amp;L84&amp;","&amp;M84&amp;","&amp;N84&amp;","&amp;O84&amp;","&amp;P84&amp;","&amp;Q84&amp;","&amp;R84&amp;","&amp;S84&amp;","&amp;T84&amp;","&amp;U84&amp;","&amp;V84&amp;","&amp;W84&amp;","&amp;X84&amp;","&amp;Y84&amp;","&amp;Z84&amp;","&amp;AA84&amp;","&amp;AB84&amp;","&amp;AC84&amp;","&amp;AD84</f>
        <v>45205,Floppy_Bunny,Floppy Bunny,4,20,,500,,2,,1,0XFFFFFFFF,63,2,256,,1,1,1790,{},{},{}</v>
      </c>
    </row>
    <row r="85" spans="1:31" x14ac:dyDescent="0.3">
      <c r="A85" s="10" t="str">
        <f>VLOOKUP(H85,web_archive!D:AB,6,FALSE)</f>
        <v>Armor</v>
      </c>
      <c r="B85" s="10" t="str">
        <f>VLOOKUP(H85,web_archive!D:AB,19,FALSE)</f>
        <v>All Jobs</v>
      </c>
      <c r="C85" s="10" t="str">
        <f>VLOOKUP(H85,web_archive!D:AB,18,FALSE)</f>
        <v>Normal / Upper / Baby</v>
      </c>
      <c r="D85" s="10" t="str">
        <f>VLOOKUP(H85,web_archive!D:AB,20,FALSE)</f>
        <v>Both (Male and Female)</v>
      </c>
      <c r="E85" s="10" t="str">
        <f>VLOOKUP(H85,web_archive!D:AB,17,FALSE)</f>
        <v>Lower Headgear</v>
      </c>
      <c r="F85" s="38" t="str">
        <f>IF(ISNA(VLOOKUP(H85,tira!B:P,4,FALSE)),"",VLOOKUP(H85,tira!B:P,4,FALSE))</f>
        <v>Beautiful choker made from ribbons.</v>
      </c>
      <c r="G85" s="32" t="s">
        <v>11230</v>
      </c>
      <c r="H85" s="32">
        <v>20161</v>
      </c>
      <c r="I85" s="33">
        <v>45206</v>
      </c>
      <c r="J85" s="31" t="str">
        <f>SUBSTITUTE(K85," ","_")</f>
        <v>Flower_Choker</v>
      </c>
      <c r="K85" s="10" t="str">
        <f>VLOOKUP(H85,web_archive!D:AB,5,FALSE)</f>
        <v>Flower Choker</v>
      </c>
      <c r="L85" s="31">
        <f>VLOOKUP(A85,item_type_codes[],2,FALSE)</f>
        <v>4</v>
      </c>
      <c r="M85" s="10">
        <f>IF(VLOOKUP(H85,web_archive!D:AB,7,FALSE)&gt;0, VLOOKUP(H85,web_archive!D:AB,7,FALSE), "")</f>
        <v>20</v>
      </c>
      <c r="O85" s="10">
        <f>VLOOKUP(H85,web_archive!D:AB,8,FALSE)*10</f>
        <v>500</v>
      </c>
      <c r="P85" s="10" t="str">
        <f>IF(VLOOKUP(H85,web_archive!D:AB,10,FALSE)&gt;0,VLOOKUP(H85,web_archive!D:AB,10,FALSE),"")</f>
        <v/>
      </c>
      <c r="Q85" s="10" t="str">
        <f>IF(VLOOKUP(H85,web_archive!D:AB,12,FALSE)&gt;0,VLOOKUP(H85,web_archive!D:AB,12,FALSE),"")</f>
        <v/>
      </c>
      <c r="R85" s="10" t="str">
        <f>IF(VLOOKUP(H85,web_archive!D:AB,11,FALSE)&gt;0,VLOOKUP(H85,web_archive!D:AB,11,FALSE),"")</f>
        <v/>
      </c>
      <c r="S85" s="10" t="str">
        <f>IF(VLOOKUP(H85,web_archive!D:AB,13,FALSE)&gt;0,VLOOKUP(H85,web_archive!D:AB,13,FALSE),"")</f>
        <v/>
      </c>
      <c r="T85" s="31" t="str">
        <f>UPPER(VLOOKUP(B85,equipable_hex_codes[],2,FALSE))</f>
        <v>0XFFFFFFFF</v>
      </c>
      <c r="U85" s="5" t="str">
        <f>LOWER(VLOOKUP(C85,class!A:B,2,FALSE))</f>
        <v>63</v>
      </c>
      <c r="V85" s="5" t="str">
        <f>VLOOKUP(D85,gender_codes[#All],2,FALSE)</f>
        <v>2</v>
      </c>
      <c r="W85" s="5">
        <f>VLOOKUP(E85,placement_location[#All],2,FALSE)</f>
        <v>1</v>
      </c>
      <c r="X85" s="10" t="str">
        <f>IF(VLOOKUP(H85,web_archive!D:AB,16,FALSE)&gt;0,VLOOKUP(J85,web_archive!D:AB,16,FALSE),"")</f>
        <v/>
      </c>
      <c r="Y85" s="31">
        <f>IF(VLOOKUP(H85,web_archive!D:AB,15,FALSE)&gt;0,VLOOKUP(H85,web_archive!D:AB,15,FALSE),"")</f>
        <v>1</v>
      </c>
      <c r="Z85" s="31" t="str">
        <f>IF(EXACT(VLOOKUP(H85,web_archive!D:AB,14,FALSE),"Yes"),"1","")</f>
        <v/>
      </c>
      <c r="AA85" s="31">
        <f>IF(EXACT(A85,"Ammo - Bullet"),3,IF(ISNA((VLOOKUP(UPPER(G85),accessoryid_lua[#All],2,FALSE))),"",VLOOKUP(UPPER(G85),accessoryid_lua[#All],2,FALSE)))</f>
        <v>1791</v>
      </c>
      <c r="AB85" s="6" t="str">
        <f>IF(VLOOKUP(H85,web_archive!D:AB,21,FALSE)=0,"{}","{ "&amp;VLOOKUP(H85,web_archive!D:AB,21,FALSE)&amp;" }")</f>
        <v>{}</v>
      </c>
      <c r="AC85" s="10" t="str">
        <f>IF(VLOOKUP(H85,web_archive!D:AB,22,FALSE)=0,"{}","{ "&amp;VLOOKUP(H85,web_archive!D:AB,22,FALSE)&amp;" }")</f>
        <v>{}</v>
      </c>
      <c r="AD85" s="10" t="str">
        <f>IF(VLOOKUP(H85,web_archive!D:AB,23,FALSE)=0,"{}","{ "&amp;VLOOKUP(H85,web_archive!D:AB,23,FALSE)&amp;" }")</f>
        <v>{}</v>
      </c>
      <c r="AE85" s="7" t="str">
        <f>I85&amp;","&amp;J85&amp;","&amp;K85&amp;","&amp;L85&amp;","&amp;M85&amp;","&amp;N85&amp;","&amp;O85&amp;","&amp;P85&amp;","&amp;Q85&amp;","&amp;R85&amp;","&amp;S85&amp;","&amp;T85&amp;","&amp;U85&amp;","&amp;V85&amp;","&amp;W85&amp;","&amp;X85&amp;","&amp;Y85&amp;","&amp;Z85&amp;","&amp;AA85&amp;","&amp;AB85&amp;","&amp;AC85&amp;","&amp;AD85</f>
        <v>45206,Flower_Choker,Flower Choker,4,20,,500,,,,,0XFFFFFFFF,63,2,1,,1,,1791,{},{},{}</v>
      </c>
    </row>
    <row r="86" spans="1:31" x14ac:dyDescent="0.3">
      <c r="A86" s="10" t="str">
        <f>VLOOKUP(H86,web_archive!D:AB,6,FALSE)</f>
        <v>Armor</v>
      </c>
      <c r="B86" s="10" t="str">
        <f>VLOOKUP(H86,web_archive!D:AB,19,FALSE)</f>
        <v>All Jobs</v>
      </c>
      <c r="C86" s="10" t="str">
        <f>VLOOKUP(H86,web_archive!D:AB,18,FALSE)</f>
        <v>Normal / Upper / Baby</v>
      </c>
      <c r="D86" s="10" t="str">
        <f>VLOOKUP(H86,web_archive!D:AB,20,FALSE)</f>
        <v>Both (Male and Female)</v>
      </c>
      <c r="E86" s="10" t="str">
        <f>VLOOKUP(H86,web_archive!D:AB,17,FALSE)</f>
        <v>Upper Headgear</v>
      </c>
      <c r="F86" s="38" t="str">
        <f>IF(ISNA(VLOOKUP(H86,tira!B:P,4,FALSE)),"",VLOOKUP(H86,tira!B:P,4,FALSE))</f>
        <v>Flower Ribbons.</v>
      </c>
      <c r="G86" s="32" t="s">
        <v>11232</v>
      </c>
      <c r="H86" s="32">
        <v>20109</v>
      </c>
      <c r="I86" s="33">
        <v>45208</v>
      </c>
      <c r="J86" s="31" t="str">
        <f>SUBSTITUTE(K86," ","_")</f>
        <v>Flower_Ribbons</v>
      </c>
      <c r="K86" s="10" t="str">
        <f>VLOOKUP(H86,web_archive!D:AB,5,FALSE)</f>
        <v>Flower Ribbons</v>
      </c>
      <c r="L86" s="31">
        <f>VLOOKUP(A86,item_type_codes[],2,FALSE)</f>
        <v>4</v>
      </c>
      <c r="M86" s="10">
        <f>IF(VLOOKUP(H86,web_archive!D:AB,7,FALSE)&gt;0, VLOOKUP(H86,web_archive!D:AB,7,FALSE), "")</f>
        <v>20</v>
      </c>
      <c r="O86" s="10">
        <f>VLOOKUP(H86,web_archive!D:AB,8,FALSE)*10</f>
        <v>500</v>
      </c>
      <c r="P86" s="10" t="str">
        <f>IF(VLOOKUP(H86,web_archive!D:AB,10,FALSE)&gt;0,VLOOKUP(H86,web_archive!D:AB,10,FALSE),"")</f>
        <v/>
      </c>
      <c r="Q86" s="10">
        <f>IF(VLOOKUP(H86,web_archive!D:AB,12,FALSE)&gt;0,VLOOKUP(H86,web_archive!D:AB,12,FALSE),"")</f>
        <v>2</v>
      </c>
      <c r="R86" s="10" t="str">
        <f>IF(VLOOKUP(H86,web_archive!D:AB,11,FALSE)&gt;0,VLOOKUP(H86,web_archive!D:AB,11,FALSE),"")</f>
        <v/>
      </c>
      <c r="S86" s="10">
        <f>IF(VLOOKUP(H86,web_archive!D:AB,13,FALSE)&gt;0,VLOOKUP(H86,web_archive!D:AB,13,FALSE),"")</f>
        <v>1</v>
      </c>
      <c r="T86" s="31" t="str">
        <f>UPPER(VLOOKUP(B86,equipable_hex_codes[],2,FALSE))</f>
        <v>0XFFFFFFFF</v>
      </c>
      <c r="U86" s="5" t="str">
        <f>LOWER(VLOOKUP(C86,class!A:B,2,FALSE))</f>
        <v>63</v>
      </c>
      <c r="V86" s="5" t="str">
        <f>VLOOKUP(D86,gender_codes[#All],2,FALSE)</f>
        <v>2</v>
      </c>
      <c r="W86" s="5">
        <f>VLOOKUP(E86,placement_location[#All],2,FALSE)</f>
        <v>256</v>
      </c>
      <c r="X86" s="10" t="str">
        <f>IF(VLOOKUP(H86,web_archive!D:AB,16,FALSE)&gt;0,VLOOKUP(J86,web_archive!D:AB,16,FALSE),"")</f>
        <v/>
      </c>
      <c r="Y86" s="31">
        <f>IF(VLOOKUP(H86,web_archive!D:AB,15,FALSE)&gt;0,VLOOKUP(H86,web_archive!D:AB,15,FALSE),"")</f>
        <v>1</v>
      </c>
      <c r="Z86" s="31" t="str">
        <f>IF(EXACT(VLOOKUP(H86,web_archive!D:AB,14,FALSE),"Yes"),"1","")</f>
        <v>1</v>
      </c>
      <c r="AA86" s="31">
        <f>IF(EXACT(A86,"Ammo - Bullet"),3,IF(ISNA((VLOOKUP(UPPER(G86),accessoryid_lua[#All],2,FALSE))),"",VLOOKUP(UPPER(G86),accessoryid_lua[#All],2,FALSE)))</f>
        <v>1793</v>
      </c>
      <c r="AB86" s="6" t="str">
        <f>IF(VLOOKUP(H86,web_archive!D:AB,21,FALSE)=0,"{}","{ "&amp;VLOOKUP(H86,web_archive!D:AB,21,FALSE)&amp;" }")</f>
        <v>{}</v>
      </c>
      <c r="AC86" s="10" t="str">
        <f>IF(VLOOKUP(H86,web_archive!D:AB,22,FALSE)=0,"{}","{ "&amp;VLOOKUP(H86,web_archive!D:AB,22,FALSE)&amp;" }")</f>
        <v>{}</v>
      </c>
      <c r="AD86" s="10" t="str">
        <f>IF(VLOOKUP(H86,web_archive!D:AB,23,FALSE)=0,"{}","{ "&amp;VLOOKUP(H86,web_archive!D:AB,23,FALSE)&amp;" }")</f>
        <v>{}</v>
      </c>
      <c r="AE86" s="7" t="str">
        <f>I86&amp;","&amp;J86&amp;","&amp;K86&amp;","&amp;L86&amp;","&amp;M86&amp;","&amp;N86&amp;","&amp;O86&amp;","&amp;P86&amp;","&amp;Q86&amp;","&amp;R86&amp;","&amp;S86&amp;","&amp;T86&amp;","&amp;U86&amp;","&amp;V86&amp;","&amp;W86&amp;","&amp;X86&amp;","&amp;Y86&amp;","&amp;Z86&amp;","&amp;AA86&amp;","&amp;AB86&amp;","&amp;AC86&amp;","&amp;AD86</f>
        <v>45208,Flower_Ribbons,Flower Ribbons,4,20,,500,,2,,1,0XFFFFFFFF,63,2,256,,1,1,1793,{},{},{}</v>
      </c>
    </row>
    <row r="87" spans="1:31" x14ac:dyDescent="0.3">
      <c r="A87" s="10" t="str">
        <f>VLOOKUP(H87,web_archive!D:AB,6,FALSE)</f>
        <v>Etc</v>
      </c>
      <c r="B87" s="10" t="str">
        <f>VLOOKUP(H87,web_archive!D:AB,19,FALSE)</f>
        <v>All Jobs</v>
      </c>
      <c r="C87" s="10" t="str">
        <f>VLOOKUP(H87,web_archive!D:AB,18,FALSE)</f>
        <v>Normal / Upper / Baby</v>
      </c>
      <c r="D87" s="10" t="str">
        <f>VLOOKUP(H87,web_archive!D:AB,20,FALSE)</f>
        <v>Both (Male and Female)</v>
      </c>
      <c r="E87" s="10" t="str">
        <f>VLOOKUP(H87,web_archive!D:AB,17,FALSE)</f>
        <v>Accessory 1 + Accessory 2</v>
      </c>
      <c r="F87" s="38" t="str">
        <f>IF(ISNA(VLOOKUP(H87,tira!B:P,4,FALSE)),"",VLOOKUP(H87,tira!B:P,4,FALSE))</f>
        <v>A quaint, pretty ring made of wildflowers.</v>
      </c>
      <c r="G87" s="32" t="s">
        <v>11233</v>
      </c>
      <c r="H87" s="32">
        <v>2612</v>
      </c>
      <c r="I87" s="33">
        <v>45209</v>
      </c>
      <c r="J87" s="31" t="str">
        <f>SUBSTITUTE(K87," ","_")</f>
        <v>Flower_Ring</v>
      </c>
      <c r="K87" s="10" t="str">
        <f>VLOOKUP(H87,web_archive!D:AB,5,FALSE)</f>
        <v>Flower Ring</v>
      </c>
      <c r="L87" s="31">
        <f>VLOOKUP(A87,item_type_codes[],2,FALSE)</f>
        <v>3</v>
      </c>
      <c r="M87" s="10">
        <f>IF(VLOOKUP(H87,web_archive!D:AB,7,FALSE)&gt;0, VLOOKUP(H87,web_archive!D:AB,7,FALSE), "")</f>
        <v>1500</v>
      </c>
      <c r="O87" s="10">
        <f>VLOOKUP(H87,web_archive!D:AB,8,FALSE)*10</f>
        <v>100</v>
      </c>
      <c r="P87" s="10" t="str">
        <f>IF(VLOOKUP(H87,web_archive!D:AB,10,FALSE)&gt;0,VLOOKUP(H87,web_archive!D:AB,10,FALSE),"")</f>
        <v/>
      </c>
      <c r="Q87" s="10" t="str">
        <f>IF(VLOOKUP(H87,web_archive!D:AB,12,FALSE)&gt;0,VLOOKUP(H87,web_archive!D:AB,12,FALSE),"")</f>
        <v/>
      </c>
      <c r="R87" s="10" t="str">
        <f>IF(VLOOKUP(H87,web_archive!D:AB,11,FALSE)&gt;0,VLOOKUP(H87,web_archive!D:AB,11,FALSE),"")</f>
        <v/>
      </c>
      <c r="S87" s="10" t="str">
        <f>IF(VLOOKUP(H87,web_archive!D:AB,13,FALSE)&gt;0,VLOOKUP(H87,web_archive!D:AB,13,FALSE),"")</f>
        <v/>
      </c>
      <c r="T87" s="31" t="str">
        <f>UPPER(VLOOKUP(B87,equipable_hex_codes[],2,FALSE))</f>
        <v>0XFFFFFFFF</v>
      </c>
      <c r="U87" s="5" t="str">
        <f>LOWER(VLOOKUP(C87,class!A:B,2,FALSE))</f>
        <v>63</v>
      </c>
      <c r="V87" s="5" t="str">
        <f>VLOOKUP(D87,gender_codes[#All],2,FALSE)</f>
        <v>2</v>
      </c>
      <c r="W87" s="5">
        <f>VLOOKUP(E87,placement_location[#All],2,FALSE)</f>
        <v>136</v>
      </c>
      <c r="X87" s="10" t="str">
        <f>IF(VLOOKUP(H87,web_archive!D:AB,16,FALSE)&gt;0,VLOOKUP(J87,web_archive!D:AB,16,FALSE),"")</f>
        <v/>
      </c>
      <c r="Y87" s="31" t="str">
        <f>IF(VLOOKUP(H87,web_archive!D:AB,15,FALSE)&gt;0,VLOOKUP(H87,web_archive!D:AB,15,FALSE),"")</f>
        <v/>
      </c>
      <c r="Z87" s="31" t="str">
        <f>IF(EXACT(VLOOKUP(H87,web_archive!D:AB,14,FALSE),"Yes"),"1","")</f>
        <v/>
      </c>
      <c r="AA87" s="31">
        <f>IF(EXACT(A87,"Ammo - Bullet"),3,IF(ISNA((VLOOKUP(UPPER(G87),accessoryid_lua[#All],2,FALSE))),"",VLOOKUP(UPPER(G87),accessoryid_lua[#All],2,FALSE)))</f>
        <v>1794</v>
      </c>
      <c r="AB87" s="6" t="str">
        <f>IF(VLOOKUP(H87,web_archive!D:AB,21,FALSE)=0,"{}","{ "&amp;VLOOKUP(H87,web_archive!D:AB,21,FALSE)&amp;" }")</f>
        <v>{}</v>
      </c>
      <c r="AC87" s="10" t="str">
        <f>IF(VLOOKUP(H87,web_archive!D:AB,22,FALSE)=0,"{}","{ "&amp;VLOOKUP(H87,web_archive!D:AB,22,FALSE)&amp;" }")</f>
        <v>{}</v>
      </c>
      <c r="AD87" s="10" t="str">
        <f>IF(VLOOKUP(H87,web_archive!D:AB,23,FALSE)=0,"{}","{ "&amp;VLOOKUP(H87,web_archive!D:AB,23,FALSE)&amp;" }")</f>
        <v>{}</v>
      </c>
      <c r="AE87" s="7" t="str">
        <f>I87&amp;","&amp;J87&amp;","&amp;K87&amp;","&amp;L87&amp;","&amp;M87&amp;","&amp;N87&amp;","&amp;O87&amp;","&amp;P87&amp;","&amp;Q87&amp;","&amp;R87&amp;","&amp;S87&amp;","&amp;T87&amp;","&amp;U87&amp;","&amp;V87&amp;","&amp;W87&amp;","&amp;X87&amp;","&amp;Y87&amp;","&amp;Z87&amp;","&amp;AA87&amp;","&amp;AB87&amp;","&amp;AC87&amp;","&amp;AD87</f>
        <v>45209,Flower_Ring,Flower Ring,3,1500,,100,,,,,0XFFFFFFFF,63,2,136,,,,1794,{},{},{}</v>
      </c>
    </row>
    <row r="88" spans="1:31" x14ac:dyDescent="0.3">
      <c r="A88" s="10" t="str">
        <f>VLOOKUP(H88,web_archive!D:AB,6,FALSE)</f>
        <v>Armor</v>
      </c>
      <c r="B88" s="10" t="str">
        <f>VLOOKUP(H88,web_archive!D:AB,19,FALSE)</f>
        <v>All Jobs</v>
      </c>
      <c r="C88" s="10" t="str">
        <f>VLOOKUP(H88,web_archive!D:AB,18,FALSE)</f>
        <v>Normal / Upper / Baby</v>
      </c>
      <c r="D88" s="10" t="str">
        <f>VLOOKUP(H88,web_archive!D:AB,20,FALSE)</f>
        <v>Both (Male and Female)</v>
      </c>
      <c r="E88" s="10" t="str">
        <f>VLOOKUP(H88,web_archive!D:AB,17,FALSE)</f>
        <v>Upper Headgear</v>
      </c>
      <c r="F88" s="38" t="str">
        <f>IF(ISNA(VLOOKUP(H88,tira!B:P,4,FALSE)),"",VLOOKUP(H88,tira!B:P,4,FALSE))</f>
        <v>Bouncing frog doll. 5% resistance to Misc attacks.</v>
      </c>
      <c r="G88" s="32" t="s">
        <v>11236</v>
      </c>
      <c r="H88" s="32">
        <v>20199</v>
      </c>
      <c r="I88" s="33">
        <v>45212</v>
      </c>
      <c r="J88" s="31" t="str">
        <f>SUBSTITUTE(K88," ","_")</f>
        <v>Frog_Doll</v>
      </c>
      <c r="K88" s="10" t="str">
        <f>VLOOKUP(H88,web_archive!D:AB,5,FALSE)</f>
        <v>Frog Doll</v>
      </c>
      <c r="L88" s="31">
        <f>VLOOKUP(A88,item_type_codes[],2,FALSE)</f>
        <v>4</v>
      </c>
      <c r="M88" s="10">
        <f>IF(VLOOKUP(H88,web_archive!D:AB,7,FALSE)&gt;0, VLOOKUP(H88,web_archive!D:AB,7,FALSE), "")</f>
        <v>20</v>
      </c>
      <c r="O88" s="10">
        <f>VLOOKUP(H88,web_archive!D:AB,8,FALSE)*10</f>
        <v>500</v>
      </c>
      <c r="P88" s="10" t="str">
        <f>IF(VLOOKUP(H88,web_archive!D:AB,10,FALSE)&gt;0,VLOOKUP(H88,web_archive!D:AB,10,FALSE),"")</f>
        <v/>
      </c>
      <c r="Q88" s="10">
        <f>IF(VLOOKUP(H88,web_archive!D:AB,12,FALSE)&gt;0,VLOOKUP(H88,web_archive!D:AB,12,FALSE),"")</f>
        <v>2</v>
      </c>
      <c r="R88" s="10" t="str">
        <f>IF(VLOOKUP(H88,web_archive!D:AB,11,FALSE)&gt;0,VLOOKUP(H88,web_archive!D:AB,11,FALSE),"")</f>
        <v/>
      </c>
      <c r="S88" s="10">
        <f>IF(VLOOKUP(H88,web_archive!D:AB,13,FALSE)&gt;0,VLOOKUP(H88,web_archive!D:AB,13,FALSE),"")</f>
        <v>1</v>
      </c>
      <c r="T88" s="31" t="str">
        <f>UPPER(VLOOKUP(B88,equipable_hex_codes[],2,FALSE))</f>
        <v>0XFFFFFFFF</v>
      </c>
      <c r="U88" s="5" t="str">
        <f>LOWER(VLOOKUP(C88,class!A:B,2,FALSE))</f>
        <v>63</v>
      </c>
      <c r="V88" s="5" t="str">
        <f>VLOOKUP(D88,gender_codes[#All],2,FALSE)</f>
        <v>2</v>
      </c>
      <c r="W88" s="5">
        <f>VLOOKUP(E88,placement_location[#All],2,FALSE)</f>
        <v>256</v>
      </c>
      <c r="X88" s="10" t="str">
        <f>IF(VLOOKUP(H88,web_archive!D:AB,16,FALSE)&gt;0,VLOOKUP(J88,web_archive!D:AB,16,FALSE),"")</f>
        <v/>
      </c>
      <c r="Y88" s="31">
        <f>IF(VLOOKUP(H88,web_archive!D:AB,15,FALSE)&gt;0,VLOOKUP(H88,web_archive!D:AB,15,FALSE),"")</f>
        <v>1</v>
      </c>
      <c r="Z88" s="31" t="str">
        <f>IF(EXACT(VLOOKUP(H88,web_archive!D:AB,14,FALSE),"Yes"),"1","")</f>
        <v>1</v>
      </c>
      <c r="AA88" s="31">
        <f>IF(EXACT(A88,"Ammo - Bullet"),3,IF(ISNA((VLOOKUP(UPPER(G88),accessoryid_lua[#All],2,FALSE))),"",VLOOKUP(UPPER(G88),accessoryid_lua[#All],2,FALSE)))</f>
        <v>1797</v>
      </c>
      <c r="AB88" s="6" t="str">
        <f>IF(VLOOKUP(H88,web_archive!D:AB,21,FALSE)=0,"{}","{ "&amp;VLOOKUP(H88,web_archive!D:AB,21,FALSE)&amp;" }")</f>
        <v>{ bonus bMiscAtkDef,5; }</v>
      </c>
      <c r="AC88" s="10" t="str">
        <f>IF(VLOOKUP(H88,web_archive!D:AB,22,FALSE)=0,"{}","{ "&amp;VLOOKUP(H88,web_archive!D:AB,22,FALSE)&amp;" }")</f>
        <v>{}</v>
      </c>
      <c r="AD88" s="10" t="str">
        <f>IF(VLOOKUP(H88,web_archive!D:AB,23,FALSE)=0,"{}","{ "&amp;VLOOKUP(H88,web_archive!D:AB,23,FALSE)&amp;" }")</f>
        <v>{}</v>
      </c>
      <c r="AE88" s="7" t="str">
        <f>I88&amp;","&amp;J88&amp;","&amp;K88&amp;","&amp;L88&amp;","&amp;M88&amp;","&amp;N88&amp;","&amp;O88&amp;","&amp;P88&amp;","&amp;Q88&amp;","&amp;R88&amp;","&amp;S88&amp;","&amp;T88&amp;","&amp;U88&amp;","&amp;V88&amp;","&amp;W88&amp;","&amp;X88&amp;","&amp;Y88&amp;","&amp;Z88&amp;","&amp;AA88&amp;","&amp;AB88&amp;","&amp;AC88&amp;","&amp;AD88</f>
        <v>45212,Frog_Doll,Frog Doll,4,20,,500,,2,,1,0XFFFFFFFF,63,2,256,,1,1,1797,{ bonus bMiscAtkDef,5; },{},{}</v>
      </c>
    </row>
    <row r="89" spans="1:31" x14ac:dyDescent="0.3">
      <c r="A89" s="10" t="str">
        <f>VLOOKUP(H89,web_archive!D:AB,6,FALSE)</f>
        <v>Armor</v>
      </c>
      <c r="B89" s="10" t="str">
        <f>VLOOKUP(H89,web_archive!D:AB,19,FALSE)</f>
        <v>All Jobs</v>
      </c>
      <c r="C89" s="10" t="str">
        <f>VLOOKUP(H89,web_archive!D:AB,18,FALSE)</f>
        <v>Normal / Upper / Baby</v>
      </c>
      <c r="D89" s="10" t="str">
        <f>VLOOKUP(H89,web_archive!D:AB,20,FALSE)</f>
        <v>Both (Male and Female)</v>
      </c>
      <c r="E89" s="10" t="str">
        <f>VLOOKUP(H89,web_archive!D:AB,17,FALSE)</f>
        <v>Lower Headgear</v>
      </c>
      <c r="F89" s="38" t="str">
        <f>IF(ISNA(VLOOKUP(H89,tira!B:P,4,FALSE)),"",VLOOKUP(H89,tira!B:P,4,FALSE))</f>
        <v>Wings formed from solid ice. Grant the wearer +3 Int, +15% matk and a chance to autocast Level 1 Mind Breaker when hit.</v>
      </c>
      <c r="G89" s="32" t="s">
        <v>11238</v>
      </c>
      <c r="H89" s="32">
        <v>20000</v>
      </c>
      <c r="I89" s="33">
        <v>45214</v>
      </c>
      <c r="J89" s="31" t="str">
        <f>SUBSTITUTE(K89," ","_")</f>
        <v>Frozen_Wings</v>
      </c>
      <c r="K89" s="10" t="str">
        <f>VLOOKUP(H89,web_archive!D:AB,5,FALSE)</f>
        <v>Frozen Wings</v>
      </c>
      <c r="L89" s="31">
        <f>VLOOKUP(A89,item_type_codes[],2,FALSE)</f>
        <v>4</v>
      </c>
      <c r="M89" s="10">
        <f>IF(VLOOKUP(H89,web_archive!D:AB,7,FALSE)&gt;0, VLOOKUP(H89,web_archive!D:AB,7,FALSE), "")</f>
        <v>20</v>
      </c>
      <c r="O89" s="10">
        <f>VLOOKUP(H89,web_archive!D:AB,8,FALSE)*10</f>
        <v>500</v>
      </c>
      <c r="P89" s="10" t="str">
        <f>IF(VLOOKUP(H89,web_archive!D:AB,10,FALSE)&gt;0,VLOOKUP(H89,web_archive!D:AB,10,FALSE),"")</f>
        <v/>
      </c>
      <c r="Q89" s="10">
        <f>IF(VLOOKUP(H89,web_archive!D:AB,12,FALSE)&gt;0,VLOOKUP(H89,web_archive!D:AB,12,FALSE),"")</f>
        <v>1</v>
      </c>
      <c r="R89" s="10" t="str">
        <f>IF(VLOOKUP(H89,web_archive!D:AB,11,FALSE)&gt;0,VLOOKUP(H89,web_archive!D:AB,11,FALSE),"")</f>
        <v/>
      </c>
      <c r="S89" s="10" t="str">
        <f>IF(VLOOKUP(H89,web_archive!D:AB,13,FALSE)&gt;0,VLOOKUP(H89,web_archive!D:AB,13,FALSE),"")</f>
        <v/>
      </c>
      <c r="T89" s="31" t="str">
        <f>UPPER(VLOOKUP(B89,equipable_hex_codes[],2,FALSE))</f>
        <v>0XFFFFFFFF</v>
      </c>
      <c r="U89" s="5" t="str">
        <f>LOWER(VLOOKUP(C89,class!A:B,2,FALSE))</f>
        <v>63</v>
      </c>
      <c r="V89" s="5" t="str">
        <f>VLOOKUP(D89,gender_codes[#All],2,FALSE)</f>
        <v>2</v>
      </c>
      <c r="W89" s="5">
        <f>VLOOKUP(E89,placement_location[#All],2,FALSE)</f>
        <v>1</v>
      </c>
      <c r="X89" s="10" t="str">
        <f>IF(VLOOKUP(H89,web_archive!D:AB,16,FALSE)&gt;0,VLOOKUP(J89,web_archive!D:AB,16,FALSE),"")</f>
        <v/>
      </c>
      <c r="Y89" s="31">
        <f>IF(VLOOKUP(H89,web_archive!D:AB,15,FALSE)&gt;0,VLOOKUP(H89,web_archive!D:AB,15,FALSE),"")</f>
        <v>75</v>
      </c>
      <c r="Z89" s="31" t="str">
        <f>IF(EXACT(VLOOKUP(H89,web_archive!D:AB,14,FALSE),"Yes"),"1","")</f>
        <v/>
      </c>
      <c r="AA89" s="31">
        <f>IF(EXACT(A89,"Ammo - Bullet"),3,IF(ISNA((VLOOKUP(UPPER(G89),accessoryid_lua[#All],2,FALSE))),"",VLOOKUP(UPPER(G89),accessoryid_lua[#All],2,FALSE)))</f>
        <v>1799</v>
      </c>
      <c r="AB89" s="6" t="str">
        <f>IF(VLOOKUP(H89,web_archive!D:AB,21,FALSE)=0,"{}","{ "&amp;VLOOKUP(H89,web_archive!D:AB,21,FALSE)&amp;" }")</f>
        <v>{ bonus bInt,3; bonus bMatkRate,15; bonus4 bAutoSpellWhenHit,"PF_MINDBREAKER",1,30,0; }</v>
      </c>
      <c r="AC89" s="10" t="str">
        <f>IF(VLOOKUP(H89,web_archive!D:AB,22,FALSE)=0,"{}","{ "&amp;VLOOKUP(H89,web_archive!D:AB,22,FALSE)&amp;" }")</f>
        <v>{}</v>
      </c>
      <c r="AD89" s="10" t="str">
        <f>IF(VLOOKUP(H89,web_archive!D:AB,23,FALSE)=0,"{}","{ "&amp;VLOOKUP(H89,web_archive!D:AB,23,FALSE)&amp;" }")</f>
        <v>{}</v>
      </c>
      <c r="AE89" s="7" t="str">
        <f>I89&amp;","&amp;J89&amp;","&amp;K89&amp;","&amp;L89&amp;","&amp;M89&amp;","&amp;N89&amp;","&amp;O89&amp;","&amp;P89&amp;","&amp;Q89&amp;","&amp;R89&amp;","&amp;S89&amp;","&amp;T89&amp;","&amp;U89&amp;","&amp;V89&amp;","&amp;W89&amp;","&amp;X89&amp;","&amp;Y89&amp;","&amp;Z89&amp;","&amp;AA89&amp;","&amp;AB89&amp;","&amp;AC89&amp;","&amp;AD89</f>
        <v>45214,Frozen_Wings,Frozen Wings,4,20,,500,,1,,,0XFFFFFFFF,63,2,1,,75,,1799,{ bonus bInt,3; bonus bMatkRate,15; bonus4 bAutoSpellWhenHit,"PF_MINDBREAKER",1,30,0; },{},{}</v>
      </c>
    </row>
    <row r="90" spans="1:31" x14ac:dyDescent="0.3">
      <c r="A90" s="10" t="str">
        <f>VLOOKUP(H90,web_archive!D:AB,6,FALSE)</f>
        <v>Armor</v>
      </c>
      <c r="B90" s="10" t="str">
        <f>VLOOKUP(H90,web_archive!D:AB,19,FALSE)</f>
        <v>All Jobs</v>
      </c>
      <c r="C90" s="10" t="str">
        <f>VLOOKUP(H90,web_archive!D:AB,18,FALSE)</f>
        <v>Normal / Upper / Baby</v>
      </c>
      <c r="D90" s="10" t="str">
        <f>VLOOKUP(H90,web_archive!D:AB,20,FALSE)</f>
        <v>Both (Male and Female)</v>
      </c>
      <c r="E90" s="10" t="str">
        <f>VLOOKUP(H90,web_archive!D:AB,17,FALSE)</f>
        <v>Lower Headgear</v>
      </c>
      <c r="F90" s="38" t="str">
        <f>IF(ISNA(VLOOKUP(H90,tira!B:P,4,FALSE)),"",VLOOKUP(H90,tira!B:P,4,FALSE))</f>
        <v>Wings formed from solid ice. Grant the wearer +3 Int, +15% matk and a chance to autocast Level 1 Mind Breaker when hit.</v>
      </c>
      <c r="G90" s="32" t="s">
        <v>11238</v>
      </c>
      <c r="H90" s="32">
        <v>20000</v>
      </c>
      <c r="I90" s="33">
        <v>45214</v>
      </c>
      <c r="J90" s="31" t="str">
        <f>SUBSTITUTE(K90," ","_")</f>
        <v>Frozen_Wings</v>
      </c>
      <c r="K90" s="10" t="str">
        <f>VLOOKUP(H90,web_archive!D:AB,5,FALSE)</f>
        <v>Frozen Wings</v>
      </c>
      <c r="L90" s="31">
        <f>VLOOKUP(A90,item_type_codes[],2,FALSE)</f>
        <v>4</v>
      </c>
      <c r="M90" s="10">
        <f>IF(VLOOKUP(H90,web_archive!D:AB,7,FALSE)&gt;0, VLOOKUP(H90,web_archive!D:AB,7,FALSE), "")</f>
        <v>20</v>
      </c>
      <c r="O90" s="10">
        <f>VLOOKUP(H90,web_archive!D:AB,8,FALSE)*10</f>
        <v>500</v>
      </c>
      <c r="P90" s="10" t="str">
        <f>IF(VLOOKUP(H90,web_archive!D:AB,10,FALSE)&gt;0,VLOOKUP(H90,web_archive!D:AB,10,FALSE),"")</f>
        <v/>
      </c>
      <c r="Q90" s="10">
        <f>IF(VLOOKUP(H90,web_archive!D:AB,12,FALSE)&gt;0,VLOOKUP(H90,web_archive!D:AB,12,FALSE),"")</f>
        <v>1</v>
      </c>
      <c r="R90" s="10" t="str">
        <f>IF(VLOOKUP(H90,web_archive!D:AB,11,FALSE)&gt;0,VLOOKUP(H90,web_archive!D:AB,11,FALSE),"")</f>
        <v/>
      </c>
      <c r="S90" s="10" t="str">
        <f>IF(VLOOKUP(H90,web_archive!D:AB,13,FALSE)&gt;0,VLOOKUP(H90,web_archive!D:AB,13,FALSE),"")</f>
        <v/>
      </c>
      <c r="T90" s="31" t="str">
        <f>UPPER(VLOOKUP(B90,equipable_hex_codes[],2,FALSE))</f>
        <v>0XFFFFFFFF</v>
      </c>
      <c r="U90" s="5" t="str">
        <f>LOWER(VLOOKUP(C90,class!A:B,2,FALSE))</f>
        <v>63</v>
      </c>
      <c r="V90" s="5" t="str">
        <f>VLOOKUP(D90,gender_codes[#All],2,FALSE)</f>
        <v>2</v>
      </c>
      <c r="W90" s="5">
        <f>VLOOKUP(E90,placement_location[#All],2,FALSE)</f>
        <v>1</v>
      </c>
      <c r="X90" s="10" t="str">
        <f>IF(VLOOKUP(H90,web_archive!D:AB,16,FALSE)&gt;0,VLOOKUP(J90,web_archive!D:AB,16,FALSE),"")</f>
        <v/>
      </c>
      <c r="Y90" s="31">
        <f>IF(VLOOKUP(H90,web_archive!D:AB,15,FALSE)&gt;0,VLOOKUP(H90,web_archive!D:AB,15,FALSE),"")</f>
        <v>75</v>
      </c>
      <c r="Z90" s="31" t="str">
        <f>IF(EXACT(VLOOKUP(H90,web_archive!D:AB,14,FALSE),"Yes"),"1","")</f>
        <v/>
      </c>
      <c r="AA90" s="31">
        <f>IF(EXACT(A90,"Ammo - Bullet"),3,IF(ISNA((VLOOKUP(UPPER(G90),accessoryid_lua[#All],2,FALSE))),"",VLOOKUP(UPPER(G90),accessoryid_lua[#All],2,FALSE)))</f>
        <v>1799</v>
      </c>
      <c r="AB90" s="6" t="str">
        <f>IF(VLOOKUP(H90,web_archive!D:AB,21,FALSE)=0,"{}","{ "&amp;VLOOKUP(H90,web_archive!D:AB,21,FALSE)&amp;" }")</f>
        <v>{ bonus bInt,3; bonus bMatkRate,15; bonus4 bAutoSpellWhenHit,"PF_MINDBREAKER",1,30,0; }</v>
      </c>
      <c r="AC90" s="10" t="str">
        <f>IF(VLOOKUP(H90,web_archive!D:AB,22,FALSE)=0,"{}","{ "&amp;VLOOKUP(H90,web_archive!D:AB,22,FALSE)&amp;" }")</f>
        <v>{}</v>
      </c>
      <c r="AD90" s="10" t="str">
        <f>IF(VLOOKUP(H90,web_archive!D:AB,23,FALSE)=0,"{}","{ "&amp;VLOOKUP(H90,web_archive!D:AB,23,FALSE)&amp;" }")</f>
        <v>{}</v>
      </c>
      <c r="AE90" s="7" t="str">
        <f>I90&amp;","&amp;J90&amp;","&amp;K90&amp;","&amp;L90&amp;","&amp;M90&amp;","&amp;N90&amp;","&amp;O90&amp;","&amp;P90&amp;","&amp;Q90&amp;","&amp;R90&amp;","&amp;S90&amp;","&amp;T90&amp;","&amp;U90&amp;","&amp;V90&amp;","&amp;W90&amp;","&amp;X90&amp;","&amp;Y90&amp;","&amp;Z90&amp;","&amp;AA90&amp;","&amp;AB90&amp;","&amp;AC90&amp;","&amp;AD90</f>
        <v>45214,Frozen_Wings,Frozen Wings,4,20,,500,,1,,,0XFFFFFFFF,63,2,1,,75,,1799,{ bonus bInt,3; bonus bMatkRate,15; bonus4 bAutoSpellWhenHit,"PF_MINDBREAKER",1,30,0; },{},{}</v>
      </c>
    </row>
    <row r="91" spans="1:31" x14ac:dyDescent="0.3">
      <c r="A91" s="10" t="str">
        <f>VLOOKUP(H91,web_archive!D:AB,6,FALSE)</f>
        <v>Armor</v>
      </c>
      <c r="B91" s="10" t="str">
        <f>VLOOKUP(H91,web_archive!D:AB,19,FALSE)</f>
        <v>All Jobs</v>
      </c>
      <c r="C91" s="10" t="str">
        <f>VLOOKUP(H91,web_archive!D:AB,18,FALSE)</f>
        <v>Normal / Upper / Baby</v>
      </c>
      <c r="D91" s="10" t="str">
        <f>VLOOKUP(H91,web_archive!D:AB,20,FALSE)</f>
        <v>Both (Male and Female)</v>
      </c>
      <c r="E91" s="10" t="str">
        <f>VLOOKUP(H91,web_archive!D:AB,17,FALSE)</f>
        <v>Upper Headgear</v>
      </c>
      <c r="F91" s="38" t="str">
        <f>IF(ISNA(VLOOKUP(H91,tira!B:P,4,FALSE)),"",VLOOKUP(H91,tira!B:P,4,FALSE))</f>
        <v>Ghostring Cap. Increases the damage on Ghost monsters by 10%.</v>
      </c>
      <c r="G91" s="32" t="s">
        <v>11249</v>
      </c>
      <c r="H91" s="32">
        <v>20130</v>
      </c>
      <c r="I91" s="33">
        <v>45226</v>
      </c>
      <c r="J91" s="31" t="str">
        <f>SUBSTITUTE(K91," ","_")</f>
        <v>Ghostring_Cap</v>
      </c>
      <c r="K91" s="10" t="str">
        <f>VLOOKUP(H91,web_archive!D:AB,5,FALSE)</f>
        <v>Ghostring Cap</v>
      </c>
      <c r="L91" s="31">
        <f>VLOOKUP(A91,item_type_codes[],2,FALSE)</f>
        <v>4</v>
      </c>
      <c r="M91" s="10">
        <f>IF(VLOOKUP(H91,web_archive!D:AB,7,FALSE)&gt;0, VLOOKUP(H91,web_archive!D:AB,7,FALSE), "")</f>
        <v>20</v>
      </c>
      <c r="O91" s="10">
        <f>VLOOKUP(H91,web_archive!D:AB,8,FALSE)*10</f>
        <v>500</v>
      </c>
      <c r="P91" s="10" t="str">
        <f>IF(VLOOKUP(H91,web_archive!D:AB,10,FALSE)&gt;0,VLOOKUP(H91,web_archive!D:AB,10,FALSE),"")</f>
        <v/>
      </c>
      <c r="Q91" s="10">
        <f>IF(VLOOKUP(H91,web_archive!D:AB,12,FALSE)&gt;0,VLOOKUP(H91,web_archive!D:AB,12,FALSE),"")</f>
        <v>2</v>
      </c>
      <c r="R91" s="10" t="str">
        <f>IF(VLOOKUP(H91,web_archive!D:AB,11,FALSE)&gt;0,VLOOKUP(H91,web_archive!D:AB,11,FALSE),"")</f>
        <v/>
      </c>
      <c r="S91" s="10">
        <f>IF(VLOOKUP(H91,web_archive!D:AB,13,FALSE)&gt;0,VLOOKUP(H91,web_archive!D:AB,13,FALSE),"")</f>
        <v>1</v>
      </c>
      <c r="T91" s="31" t="str">
        <f>UPPER(VLOOKUP(B91,equipable_hex_codes[],2,FALSE))</f>
        <v>0XFFFFFFFF</v>
      </c>
      <c r="U91" s="5" t="str">
        <f>LOWER(VLOOKUP(C91,class!A:B,2,FALSE))</f>
        <v>63</v>
      </c>
      <c r="V91" s="5" t="str">
        <f>VLOOKUP(D91,gender_codes[#All],2,FALSE)</f>
        <v>2</v>
      </c>
      <c r="W91" s="5">
        <f>VLOOKUP(E91,placement_location[#All],2,FALSE)</f>
        <v>256</v>
      </c>
      <c r="X91" s="10" t="str">
        <f>IF(VLOOKUP(H91,web_archive!D:AB,16,FALSE)&gt;0,VLOOKUP(J91,web_archive!D:AB,16,FALSE),"")</f>
        <v/>
      </c>
      <c r="Y91" s="31">
        <f>IF(VLOOKUP(H91,web_archive!D:AB,15,FALSE)&gt;0,VLOOKUP(H91,web_archive!D:AB,15,FALSE),"")</f>
        <v>1</v>
      </c>
      <c r="Z91" s="31" t="str">
        <f>IF(EXACT(VLOOKUP(H91,web_archive!D:AB,14,FALSE),"Yes"),"1","")</f>
        <v>1</v>
      </c>
      <c r="AA91" s="31">
        <f>IF(EXACT(A91,"Ammo - Bullet"),3,IF(ISNA((VLOOKUP(UPPER(G91),accessoryid_lua[#All],2,FALSE))),"",VLOOKUP(UPPER(G91),accessoryid_lua[#All],2,FALSE)))</f>
        <v>1811</v>
      </c>
      <c r="AB91" s="6" t="str">
        <f>IF(VLOOKUP(H91,web_archive!D:AB,21,FALSE)=0,"{}","{ "&amp;VLOOKUP(H91,web_archive!D:AB,21,FALSE)&amp;" }")</f>
        <v>{ bonus2 bAddEle,Ele_Ghost,10; }</v>
      </c>
      <c r="AC91" s="10" t="str">
        <f>IF(VLOOKUP(H91,web_archive!D:AB,22,FALSE)=0,"{}","{ "&amp;VLOOKUP(H91,web_archive!D:AB,22,FALSE)&amp;" }")</f>
        <v>{}</v>
      </c>
      <c r="AD91" s="10" t="str">
        <f>IF(VLOOKUP(H91,web_archive!D:AB,23,FALSE)=0,"{}","{ "&amp;VLOOKUP(H91,web_archive!D:AB,23,FALSE)&amp;" }")</f>
        <v>{}</v>
      </c>
      <c r="AE91" s="7" t="str">
        <f>I91&amp;","&amp;J91&amp;","&amp;K91&amp;","&amp;L91&amp;","&amp;M91&amp;","&amp;N91&amp;","&amp;O91&amp;","&amp;P91&amp;","&amp;Q91&amp;","&amp;R91&amp;","&amp;S91&amp;","&amp;T91&amp;","&amp;U91&amp;","&amp;V91&amp;","&amp;W91&amp;","&amp;X91&amp;","&amp;Y91&amp;","&amp;Z91&amp;","&amp;AA91&amp;","&amp;AB91&amp;","&amp;AC91&amp;","&amp;AD91</f>
        <v>45226,Ghostring_Cap,Ghostring Cap,4,20,,500,,2,,1,0XFFFFFFFF,63,2,256,,1,1,1811,{ bonus2 bAddEle,Ele_Ghost,10; },{},{}</v>
      </c>
    </row>
    <row r="92" spans="1:31" x14ac:dyDescent="0.3">
      <c r="A92" s="10" t="str">
        <f>VLOOKUP(H92,web_archive!D:AB,6,FALSE)</f>
        <v>Armor</v>
      </c>
      <c r="B92" s="10" t="str">
        <f>VLOOKUP(H92,web_archive!D:AB,19,FALSE)</f>
        <v>All Jobs</v>
      </c>
      <c r="C92" s="10" t="str">
        <f>VLOOKUP(H92,web_archive!D:AB,18,FALSE)</f>
        <v>Normal / Upper / Baby</v>
      </c>
      <c r="D92" s="10" t="str">
        <f>VLOOKUP(H92,web_archive!D:AB,20,FALSE)</f>
        <v>Both (Male and Female)</v>
      </c>
      <c r="E92" s="10" t="str">
        <f>VLOOKUP(H92,web_archive!D:AB,17,FALSE)</f>
        <v>Upper Headgear</v>
      </c>
      <c r="F92" s="38" t="str">
        <f>IF(ISNA(VLOOKUP(H92,tira!B:P,4,FALSE)),"",VLOOKUP(H92,tira!B:P,4,FALSE))</f>
        <v>Ghostring Cap. Increases the damage on Ghost monsters by 10%.</v>
      </c>
      <c r="G92" s="32" t="s">
        <v>11249</v>
      </c>
      <c r="H92" s="32">
        <v>20130</v>
      </c>
      <c r="I92" s="33">
        <v>45226</v>
      </c>
      <c r="J92" s="31" t="str">
        <f>SUBSTITUTE(K92," ","_")</f>
        <v>Ghostring_Cap</v>
      </c>
      <c r="K92" s="10" t="str">
        <f>VLOOKUP(H92,web_archive!D:AB,5,FALSE)</f>
        <v>Ghostring Cap</v>
      </c>
      <c r="L92" s="31">
        <f>VLOOKUP(A92,item_type_codes[],2,FALSE)</f>
        <v>4</v>
      </c>
      <c r="M92" s="10">
        <f>IF(VLOOKUP(H92,web_archive!D:AB,7,FALSE)&gt;0, VLOOKUP(H92,web_archive!D:AB,7,FALSE), "")</f>
        <v>20</v>
      </c>
      <c r="O92" s="10">
        <f>VLOOKUP(H92,web_archive!D:AB,8,FALSE)*10</f>
        <v>500</v>
      </c>
      <c r="P92" s="10" t="str">
        <f>IF(VLOOKUP(H92,web_archive!D:AB,10,FALSE)&gt;0,VLOOKUP(H92,web_archive!D:AB,10,FALSE),"")</f>
        <v/>
      </c>
      <c r="Q92" s="10">
        <f>IF(VLOOKUP(H92,web_archive!D:AB,12,FALSE)&gt;0,VLOOKUP(H92,web_archive!D:AB,12,FALSE),"")</f>
        <v>2</v>
      </c>
      <c r="R92" s="10" t="str">
        <f>IF(VLOOKUP(H92,web_archive!D:AB,11,FALSE)&gt;0,VLOOKUP(H92,web_archive!D:AB,11,FALSE),"")</f>
        <v/>
      </c>
      <c r="S92" s="10">
        <f>IF(VLOOKUP(H92,web_archive!D:AB,13,FALSE)&gt;0,VLOOKUP(H92,web_archive!D:AB,13,FALSE),"")</f>
        <v>1</v>
      </c>
      <c r="T92" s="31" t="str">
        <f>UPPER(VLOOKUP(B92,equipable_hex_codes[],2,FALSE))</f>
        <v>0XFFFFFFFF</v>
      </c>
      <c r="U92" s="5" t="str">
        <f>LOWER(VLOOKUP(C92,class!A:B,2,FALSE))</f>
        <v>63</v>
      </c>
      <c r="V92" s="5" t="str">
        <f>VLOOKUP(D92,gender_codes[#All],2,FALSE)</f>
        <v>2</v>
      </c>
      <c r="W92" s="5">
        <f>VLOOKUP(E92,placement_location[#All],2,FALSE)</f>
        <v>256</v>
      </c>
      <c r="X92" s="10" t="str">
        <f>IF(VLOOKUP(H92,web_archive!D:AB,16,FALSE)&gt;0,VLOOKUP(J92,web_archive!D:AB,16,FALSE),"")</f>
        <v/>
      </c>
      <c r="Y92" s="31">
        <f>IF(VLOOKUP(H92,web_archive!D:AB,15,FALSE)&gt;0,VLOOKUP(H92,web_archive!D:AB,15,FALSE),"")</f>
        <v>1</v>
      </c>
      <c r="Z92" s="31" t="str">
        <f>IF(EXACT(VLOOKUP(H92,web_archive!D:AB,14,FALSE),"Yes"),"1","")</f>
        <v>1</v>
      </c>
      <c r="AA92" s="31">
        <f>IF(EXACT(A92,"Ammo - Bullet"),3,IF(ISNA((VLOOKUP(UPPER(G92),accessoryid_lua[#All],2,FALSE))),"",VLOOKUP(UPPER(G92),accessoryid_lua[#All],2,FALSE)))</f>
        <v>1811</v>
      </c>
      <c r="AB92" s="6" t="str">
        <f>IF(VLOOKUP(H92,web_archive!D:AB,21,FALSE)=0,"{}","{ "&amp;VLOOKUP(H92,web_archive!D:AB,21,FALSE)&amp;" }")</f>
        <v>{ bonus2 bAddEle,Ele_Ghost,10; }</v>
      </c>
      <c r="AC92" s="10" t="str">
        <f>IF(VLOOKUP(H92,web_archive!D:AB,22,FALSE)=0,"{}","{ "&amp;VLOOKUP(H92,web_archive!D:AB,22,FALSE)&amp;" }")</f>
        <v>{}</v>
      </c>
      <c r="AD92" s="10" t="str">
        <f>IF(VLOOKUP(H92,web_archive!D:AB,23,FALSE)=0,"{}","{ "&amp;VLOOKUP(H92,web_archive!D:AB,23,FALSE)&amp;" }")</f>
        <v>{}</v>
      </c>
      <c r="AE92" s="7" t="str">
        <f>I92&amp;","&amp;J92&amp;","&amp;K92&amp;","&amp;L92&amp;","&amp;M92&amp;","&amp;N92&amp;","&amp;O92&amp;","&amp;P92&amp;","&amp;Q92&amp;","&amp;R92&amp;","&amp;S92&amp;","&amp;T92&amp;","&amp;U92&amp;","&amp;V92&amp;","&amp;W92&amp;","&amp;X92&amp;","&amp;Y92&amp;","&amp;Z92&amp;","&amp;AA92&amp;","&amp;AB92&amp;","&amp;AC92&amp;","&amp;AD92</f>
        <v>45226,Ghostring_Cap,Ghostring Cap,4,20,,500,,2,,1,0XFFFFFFFF,63,2,256,,1,1,1811,{ bonus2 bAddEle,Ele_Ghost,10; },{},{}</v>
      </c>
    </row>
    <row r="93" spans="1:31" x14ac:dyDescent="0.3">
      <c r="A93" s="10" t="str">
        <f>VLOOKUP(H93,web_archive!D:AB,6,FALSE)</f>
        <v>Armor</v>
      </c>
      <c r="B93" s="10" t="str">
        <f>VLOOKUP(H93,web_archive!D:AB,19,FALSE)</f>
        <v>All Jobs Except Novice</v>
      </c>
      <c r="C93" s="10" t="str">
        <f>VLOOKUP(H93,web_archive!D:AB,18,FALSE)</f>
        <v>Normal / Upper / Baby</v>
      </c>
      <c r="D93" s="10" t="str">
        <f>VLOOKUP(H93,web_archive!D:AB,20,FALSE)</f>
        <v>Both (Male and Female)</v>
      </c>
      <c r="E93" s="10" t="str">
        <f>VLOOKUP(H93,web_archive!D:AB,17,FALSE)</f>
        <v>Armor</v>
      </c>
      <c r="F93" s="38" t="str">
        <f>IF(ISNA(VLOOKUP(H93,tira!B:P,4,FALSE)),"",VLOOKUP(H93,tira!B:P,4,FALSE))</f>
        <v>High quality gilded armour. Cannot be broken by any weapon.</v>
      </c>
      <c r="G93" s="32" t="s">
        <v>11251</v>
      </c>
      <c r="H93" s="32">
        <v>29509</v>
      </c>
      <c r="I93" s="33">
        <v>45228</v>
      </c>
      <c r="J93" s="31" t="str">
        <f>SUBSTITUTE(K93," ","_")</f>
        <v>Gilded_Cuirass</v>
      </c>
      <c r="K93" s="10" t="str">
        <f>VLOOKUP(H93,web_archive!D:AB,5,FALSE)</f>
        <v>Gilded Cuirass</v>
      </c>
      <c r="L93" s="31">
        <f>VLOOKUP(A93,item_type_codes[],2,FALSE)</f>
        <v>4</v>
      </c>
      <c r="M93" s="10">
        <f>IF(VLOOKUP(H93,web_archive!D:AB,7,FALSE)&gt;0, VLOOKUP(H93,web_archive!D:AB,7,FALSE), "")</f>
        <v>20</v>
      </c>
      <c r="O93" s="10">
        <f>VLOOKUP(H93,web_archive!D:AB,8,FALSE)*10</f>
        <v>2800</v>
      </c>
      <c r="P93" s="10" t="str">
        <f>IF(VLOOKUP(H93,web_archive!D:AB,10,FALSE)&gt;0,VLOOKUP(H93,web_archive!D:AB,10,FALSE),"")</f>
        <v/>
      </c>
      <c r="Q93" s="10">
        <f>IF(VLOOKUP(H93,web_archive!D:AB,12,FALSE)&gt;0,VLOOKUP(H93,web_archive!D:AB,12,FALSE),"")</f>
        <v>6</v>
      </c>
      <c r="R93" s="10" t="str">
        <f>IF(VLOOKUP(H93,web_archive!D:AB,11,FALSE)&gt;0,VLOOKUP(H93,web_archive!D:AB,11,FALSE),"")</f>
        <v/>
      </c>
      <c r="S93" s="10">
        <f>IF(VLOOKUP(H93,web_archive!D:AB,13,FALSE)&gt;0,VLOOKUP(H93,web_archive!D:AB,13,FALSE),"")</f>
        <v>1</v>
      </c>
      <c r="T93" s="31" t="str">
        <f>UPPER(VLOOKUP(B93,equipable_hex_codes[],2,FALSE))</f>
        <v>0XFFFFFFFE</v>
      </c>
      <c r="U93" s="5" t="str">
        <f>LOWER(VLOOKUP(C93,class!A:B,2,FALSE))</f>
        <v>63</v>
      </c>
      <c r="V93" s="5" t="str">
        <f>VLOOKUP(D93,gender_codes[#All],2,FALSE)</f>
        <v>2</v>
      </c>
      <c r="W93" s="5">
        <f>VLOOKUP(E93,placement_location[#All],2,FALSE)</f>
        <v>16</v>
      </c>
      <c r="X93" s="10" t="str">
        <f>IF(VLOOKUP(H93,web_archive!D:AB,16,FALSE)&gt;0,VLOOKUP(J93,web_archive!D:AB,16,FALSE),"")</f>
        <v/>
      </c>
      <c r="Y93" s="31">
        <f>IF(VLOOKUP(H93,web_archive!D:AB,15,FALSE)&gt;0,VLOOKUP(H93,web_archive!D:AB,15,FALSE),"")</f>
        <v>75</v>
      </c>
      <c r="Z93" s="31" t="str">
        <f>IF(EXACT(VLOOKUP(H93,web_archive!D:AB,14,FALSE),"Yes"),"1","")</f>
        <v>1</v>
      </c>
      <c r="AA93" s="31">
        <f>IF(EXACT(A93,"Ammo - Bullet"),3,IF(ISNA((VLOOKUP(UPPER(G93),accessoryid_lua[#All],2,FALSE))),"",VLOOKUP(UPPER(G93),accessoryid_lua[#All],2,FALSE)))</f>
        <v>1813</v>
      </c>
      <c r="AB93" s="6" t="str">
        <f>IF(VLOOKUP(H93,web_archive!D:AB,21,FALSE)=0,"{}","{ "&amp;VLOOKUP(H93,web_archive!D:AB,21,FALSE)&amp;" }")</f>
        <v>{ bonus bUnbreakableArmor,0; }</v>
      </c>
      <c r="AC93" s="10" t="str">
        <f>IF(VLOOKUP(H93,web_archive!D:AB,22,FALSE)=0,"{}","{ "&amp;VLOOKUP(H93,web_archive!D:AB,22,FALSE)&amp;" }")</f>
        <v>{}</v>
      </c>
      <c r="AD93" s="10" t="str">
        <f>IF(VLOOKUP(H93,web_archive!D:AB,23,FALSE)=0,"{}","{ "&amp;VLOOKUP(H93,web_archive!D:AB,23,FALSE)&amp;" }")</f>
        <v>{}</v>
      </c>
      <c r="AE93" s="7" t="str">
        <f>I93&amp;","&amp;J93&amp;","&amp;K93&amp;","&amp;L93&amp;","&amp;M93&amp;","&amp;N93&amp;","&amp;O93&amp;","&amp;P93&amp;","&amp;Q93&amp;","&amp;R93&amp;","&amp;S93&amp;","&amp;T93&amp;","&amp;U93&amp;","&amp;V93&amp;","&amp;W93&amp;","&amp;X93&amp;","&amp;Y93&amp;","&amp;Z93&amp;","&amp;AA93&amp;","&amp;AB93&amp;","&amp;AC93&amp;","&amp;AD93</f>
        <v>45228,Gilded_Cuirass,Gilded Cuirass,4,20,,2800,,6,,1,0XFFFFFFFE,63,2,16,,75,1,1813,{ bonus bUnbreakableArmor,0; },{},{}</v>
      </c>
    </row>
    <row r="94" spans="1:31" x14ac:dyDescent="0.3">
      <c r="A94" s="10" t="str">
        <f>VLOOKUP(H94,web_archive!D:AB,6,FALSE)</f>
        <v>Armor</v>
      </c>
      <c r="B94" s="10" t="str">
        <f>VLOOKUP(H94,web_archive!D:AB,19,FALSE)</f>
        <v>All Jobs Except Novice</v>
      </c>
      <c r="C94" s="10" t="str">
        <f>VLOOKUP(H94,web_archive!D:AB,18,FALSE)</f>
        <v>Normal / Upper / Baby</v>
      </c>
      <c r="D94" s="10" t="str">
        <f>VLOOKUP(H94,web_archive!D:AB,20,FALSE)</f>
        <v>Both (Male and Female)</v>
      </c>
      <c r="E94" s="10" t="str">
        <f>VLOOKUP(H94,web_archive!D:AB,17,FALSE)</f>
        <v>Armor</v>
      </c>
      <c r="F94" s="38" t="str">
        <f>IF(ISNA(VLOOKUP(H94,tira!B:P,4,FALSE)),"",VLOOKUP(H94,tira!B:P,4,FALSE))</f>
        <v>High quality gilded armour. Cannot be broken by any weapon.</v>
      </c>
      <c r="G94" s="32" t="s">
        <v>11251</v>
      </c>
      <c r="H94" s="32">
        <v>29509</v>
      </c>
      <c r="I94" s="33">
        <v>45228</v>
      </c>
      <c r="J94" s="31" t="str">
        <f>SUBSTITUTE(K94," ","_")</f>
        <v>Gilded_Cuirass</v>
      </c>
      <c r="K94" s="10" t="str">
        <f>VLOOKUP(H94,web_archive!D:AB,5,FALSE)</f>
        <v>Gilded Cuirass</v>
      </c>
      <c r="L94" s="31">
        <f>VLOOKUP(A94,item_type_codes[],2,FALSE)</f>
        <v>4</v>
      </c>
      <c r="M94" s="10">
        <f>IF(VLOOKUP(H94,web_archive!D:AB,7,FALSE)&gt;0, VLOOKUP(H94,web_archive!D:AB,7,FALSE), "")</f>
        <v>20</v>
      </c>
      <c r="O94" s="10">
        <f>VLOOKUP(H94,web_archive!D:AB,8,FALSE)*10</f>
        <v>2800</v>
      </c>
      <c r="P94" s="10" t="str">
        <f>IF(VLOOKUP(H94,web_archive!D:AB,10,FALSE)&gt;0,VLOOKUP(H94,web_archive!D:AB,10,FALSE),"")</f>
        <v/>
      </c>
      <c r="Q94" s="10">
        <f>IF(VLOOKUP(H94,web_archive!D:AB,12,FALSE)&gt;0,VLOOKUP(H94,web_archive!D:AB,12,FALSE),"")</f>
        <v>6</v>
      </c>
      <c r="R94" s="10" t="str">
        <f>IF(VLOOKUP(H94,web_archive!D:AB,11,FALSE)&gt;0,VLOOKUP(H94,web_archive!D:AB,11,FALSE),"")</f>
        <v/>
      </c>
      <c r="S94" s="10">
        <f>IF(VLOOKUP(H94,web_archive!D:AB,13,FALSE)&gt;0,VLOOKUP(H94,web_archive!D:AB,13,FALSE),"")</f>
        <v>1</v>
      </c>
      <c r="T94" s="31" t="str">
        <f>UPPER(VLOOKUP(B94,equipable_hex_codes[],2,FALSE))</f>
        <v>0XFFFFFFFE</v>
      </c>
      <c r="U94" s="5" t="str">
        <f>LOWER(VLOOKUP(C94,class!A:B,2,FALSE))</f>
        <v>63</v>
      </c>
      <c r="V94" s="5" t="str">
        <f>VLOOKUP(D94,gender_codes[#All],2,FALSE)</f>
        <v>2</v>
      </c>
      <c r="W94" s="5">
        <f>VLOOKUP(E94,placement_location[#All],2,FALSE)</f>
        <v>16</v>
      </c>
      <c r="X94" s="10" t="str">
        <f>IF(VLOOKUP(H94,web_archive!D:AB,16,FALSE)&gt;0,VLOOKUP(J94,web_archive!D:AB,16,FALSE),"")</f>
        <v/>
      </c>
      <c r="Y94" s="31">
        <f>IF(VLOOKUP(H94,web_archive!D:AB,15,FALSE)&gt;0,VLOOKUP(H94,web_archive!D:AB,15,FALSE),"")</f>
        <v>75</v>
      </c>
      <c r="Z94" s="31" t="str">
        <f>IF(EXACT(VLOOKUP(H94,web_archive!D:AB,14,FALSE),"Yes"),"1","")</f>
        <v>1</v>
      </c>
      <c r="AA94" s="31">
        <f>IF(EXACT(A94,"Ammo - Bullet"),3,IF(ISNA((VLOOKUP(UPPER(G94),accessoryid_lua[#All],2,FALSE))),"",VLOOKUP(UPPER(G94),accessoryid_lua[#All],2,FALSE)))</f>
        <v>1813</v>
      </c>
      <c r="AB94" s="6" t="str">
        <f>IF(VLOOKUP(H94,web_archive!D:AB,21,FALSE)=0,"{}","{ "&amp;VLOOKUP(H94,web_archive!D:AB,21,FALSE)&amp;" }")</f>
        <v>{ bonus bUnbreakableArmor,0; }</v>
      </c>
      <c r="AC94" s="10" t="str">
        <f>IF(VLOOKUP(H94,web_archive!D:AB,22,FALSE)=0,"{}","{ "&amp;VLOOKUP(H94,web_archive!D:AB,22,FALSE)&amp;" }")</f>
        <v>{}</v>
      </c>
      <c r="AD94" s="10" t="str">
        <f>IF(VLOOKUP(H94,web_archive!D:AB,23,FALSE)=0,"{}","{ "&amp;VLOOKUP(H94,web_archive!D:AB,23,FALSE)&amp;" }")</f>
        <v>{}</v>
      </c>
      <c r="AE94" s="7" t="str">
        <f>I94&amp;","&amp;J94&amp;","&amp;K94&amp;","&amp;L94&amp;","&amp;M94&amp;","&amp;N94&amp;","&amp;O94&amp;","&amp;P94&amp;","&amp;Q94&amp;","&amp;R94&amp;","&amp;S94&amp;","&amp;T94&amp;","&amp;U94&amp;","&amp;V94&amp;","&amp;W94&amp;","&amp;X94&amp;","&amp;Y94&amp;","&amp;Z94&amp;","&amp;AA94&amp;","&amp;AB94&amp;","&amp;AC94&amp;","&amp;AD94</f>
        <v>45228,Gilded_Cuirass,Gilded Cuirass,4,20,,2800,,6,,1,0XFFFFFFFE,63,2,16,,75,1,1813,{ bonus bUnbreakableArmor,0; },{},{}</v>
      </c>
    </row>
    <row r="95" spans="1:31" x14ac:dyDescent="0.3">
      <c r="A95" s="10" t="str">
        <f>VLOOKUP(H95,web_archive!D:AB,6,FALSE)</f>
        <v>Armor</v>
      </c>
      <c r="B95" s="10" t="str">
        <f>VLOOKUP(H95,web_archive!D:AB,19,FALSE)</f>
        <v>All Jobs Except Novice</v>
      </c>
      <c r="C95" s="10" t="str">
        <f>VLOOKUP(H95,web_archive!D:AB,18,FALSE)</f>
        <v>Normal / Upper / Baby</v>
      </c>
      <c r="D95" s="10" t="str">
        <f>VLOOKUP(H95,web_archive!D:AB,20,FALSE)</f>
        <v>Both (Male and Female)</v>
      </c>
      <c r="E95" s="10" t="str">
        <f>VLOOKUP(H95,web_archive!D:AB,17,FALSE)</f>
        <v>Footgear</v>
      </c>
      <c r="F95" s="38" t="str">
        <f>IF(ISNA(VLOOKUP(H95,tira!B:P,4,FALSE)),"",VLOOKUP(H95,tira!B:P,4,FALSE))</f>
        <v>High quality gilded boots. Grant the wearer movement speed equal to refine rate x3.</v>
      </c>
      <c r="G95" s="32" t="s">
        <v>11252</v>
      </c>
      <c r="H95" s="32">
        <v>29510</v>
      </c>
      <c r="I95" s="35">
        <v>45229</v>
      </c>
      <c r="J95" s="31" t="str">
        <f>SUBSTITUTE(K95," ","_")</f>
        <v>Gilded_Boots</v>
      </c>
      <c r="K95" s="10" t="str">
        <f>VLOOKUP(H95,web_archive!D:AB,5,FALSE)</f>
        <v>Gilded Boots</v>
      </c>
      <c r="L95" s="31">
        <f>VLOOKUP(A95,item_type_codes[],2,FALSE)</f>
        <v>4</v>
      </c>
      <c r="M95" s="10">
        <f>IF(VLOOKUP(H95,web_archive!D:AB,7,FALSE)&gt;0, VLOOKUP(H95,web_archive!D:AB,7,FALSE), "")</f>
        <v>20</v>
      </c>
      <c r="O95" s="10">
        <f>VLOOKUP(H95,web_archive!D:AB,8,FALSE)*10</f>
        <v>500</v>
      </c>
      <c r="P95" s="10" t="str">
        <f>IF(VLOOKUP(H95,web_archive!D:AB,10,FALSE)&gt;0,VLOOKUP(H95,web_archive!D:AB,10,FALSE),"")</f>
        <v/>
      </c>
      <c r="Q95" s="10">
        <f>IF(VLOOKUP(H95,web_archive!D:AB,12,FALSE)&gt;0,VLOOKUP(H95,web_archive!D:AB,12,FALSE),"")</f>
        <v>4</v>
      </c>
      <c r="R95" s="10" t="str">
        <f>IF(VLOOKUP(H95,web_archive!D:AB,11,FALSE)&gt;0,VLOOKUP(H95,web_archive!D:AB,11,FALSE),"")</f>
        <v/>
      </c>
      <c r="S95" s="10" t="str">
        <f>IF(VLOOKUP(H95,web_archive!D:AB,13,FALSE)&gt;0,VLOOKUP(H95,web_archive!D:AB,13,FALSE),"")</f>
        <v/>
      </c>
      <c r="T95" s="31" t="str">
        <f>UPPER(VLOOKUP(B95,equipable_hex_codes[],2,FALSE))</f>
        <v>0XFFFFFFFE</v>
      </c>
      <c r="U95" s="10" t="str">
        <f>LOWER(VLOOKUP(C95,class!A:B,2,FALSE))</f>
        <v>63</v>
      </c>
      <c r="V95" s="10" t="str">
        <f>VLOOKUP(D95,gender_codes[#All],2,FALSE)</f>
        <v>2</v>
      </c>
      <c r="W95" s="10">
        <f>VLOOKUP(E95,placement_location[#All],2,FALSE)</f>
        <v>64</v>
      </c>
      <c r="X95" s="10" t="str">
        <f>IF(VLOOKUP(H95,web_archive!D:AB,16,FALSE)&gt;0,VLOOKUP(J95,web_archive!D:AB,16,FALSE),"")</f>
        <v/>
      </c>
      <c r="Y95" s="31">
        <f>IF(VLOOKUP(H95,web_archive!D:AB,15,FALSE)&gt;0,VLOOKUP(H95,web_archive!D:AB,15,FALSE),"")</f>
        <v>75</v>
      </c>
      <c r="Z95" s="31" t="str">
        <f>IF(EXACT(VLOOKUP(H95,web_archive!D:AB,14,FALSE),"Yes"),"1","")</f>
        <v>1</v>
      </c>
      <c r="AA95" s="31">
        <f>IF(EXACT(A95,"Ammo - Bullet"),3,IF(ISNA((VLOOKUP(UPPER(G95),accessoryid_lua[#All],2,FALSE))),"",VLOOKUP(UPPER(G95),accessoryid_lua[#All],2,FALSE)))</f>
        <v>1814</v>
      </c>
      <c r="AB95" s="6" t="str">
        <f>IF(VLOOKUP(H95,web_archive!D:AB,21,FALSE)=0,"{}","{ "&amp;VLOOKUP(H95,web_archive!D:AB,21,FALSE)&amp;" }")</f>
        <v>{ bonus bSpeedAddRate,(getrefine()*3); }</v>
      </c>
      <c r="AC95" s="10" t="str">
        <f>IF(VLOOKUP(H95,web_archive!D:AB,22,FALSE)=0,"{}","{ "&amp;VLOOKUP(H95,web_archive!D:AB,22,FALSE)&amp;" }")</f>
        <v>{}</v>
      </c>
      <c r="AD95" s="10" t="str">
        <f>IF(VLOOKUP(H95,web_archive!D:AB,23,FALSE)=0,"{}","{ "&amp;VLOOKUP(H95,web_archive!D:AB,23,FALSE)&amp;" }")</f>
        <v>{}</v>
      </c>
      <c r="AE95" s="10" t="str">
        <f>I95&amp;","&amp;J95&amp;","&amp;K95&amp;","&amp;L95&amp;","&amp;M95&amp;","&amp;N95&amp;","&amp;O95&amp;","&amp;P95&amp;","&amp;Q95&amp;","&amp;R95&amp;","&amp;S95&amp;","&amp;T95&amp;","&amp;U95&amp;","&amp;V95&amp;","&amp;W95&amp;","&amp;X95&amp;","&amp;Y95&amp;","&amp;Z95&amp;","&amp;AA95&amp;","&amp;AB95&amp;","&amp;AC95&amp;","&amp;AD95</f>
        <v>45229,Gilded_Boots,Gilded Boots,4,20,,500,,4,,,0XFFFFFFFE,63,2,64,,75,1,1814,{ bonus bSpeedAddRate,(getrefine()*3); },{},{}</v>
      </c>
    </row>
    <row r="96" spans="1:31" x14ac:dyDescent="0.3">
      <c r="A96" s="10" t="str">
        <f>VLOOKUP(H96,web_archive!D:AB,6,FALSE)</f>
        <v>Armor</v>
      </c>
      <c r="B96" s="10" t="str">
        <f>VLOOKUP(H96,web_archive!D:AB,19,FALSE)</f>
        <v>All Jobs Except Novice</v>
      </c>
      <c r="C96" s="10" t="str">
        <f>VLOOKUP(H96,web_archive!D:AB,18,FALSE)</f>
        <v>Normal / Upper / Baby</v>
      </c>
      <c r="D96" s="10" t="str">
        <f>VLOOKUP(H96,web_archive!D:AB,20,FALSE)</f>
        <v>Both (Male and Female)</v>
      </c>
      <c r="E96" s="10" t="str">
        <f>VLOOKUP(H96,web_archive!D:AB,17,FALSE)</f>
        <v>Footgear</v>
      </c>
      <c r="F96" s="38" t="str">
        <f>IF(ISNA(VLOOKUP(H96,tira!B:P,4,FALSE)),"",VLOOKUP(H96,tira!B:P,4,FALSE))</f>
        <v>High quality gilded boots. Grant the wearer movement speed equal to refine rate x3.</v>
      </c>
      <c r="G96" s="32" t="s">
        <v>11252</v>
      </c>
      <c r="H96" s="32">
        <v>29510</v>
      </c>
      <c r="I96" s="35">
        <v>45229</v>
      </c>
      <c r="J96" s="31" t="str">
        <f>SUBSTITUTE(K96," ","_")</f>
        <v>Gilded_Boots</v>
      </c>
      <c r="K96" s="10" t="str">
        <f>VLOOKUP(H96,web_archive!D:AB,5,FALSE)</f>
        <v>Gilded Boots</v>
      </c>
      <c r="L96" s="31">
        <f>VLOOKUP(A96,item_type_codes[],2,FALSE)</f>
        <v>4</v>
      </c>
      <c r="M96" s="10">
        <f>IF(VLOOKUP(H96,web_archive!D:AB,7,FALSE)&gt;0, VLOOKUP(H96,web_archive!D:AB,7,FALSE), "")</f>
        <v>20</v>
      </c>
      <c r="O96" s="10">
        <f>VLOOKUP(H96,web_archive!D:AB,8,FALSE)*10</f>
        <v>500</v>
      </c>
      <c r="P96" s="10" t="str">
        <f>IF(VLOOKUP(H96,web_archive!D:AB,10,FALSE)&gt;0,VLOOKUP(H96,web_archive!D:AB,10,FALSE),"")</f>
        <v/>
      </c>
      <c r="Q96" s="10">
        <f>IF(VLOOKUP(H96,web_archive!D:AB,12,FALSE)&gt;0,VLOOKUP(H96,web_archive!D:AB,12,FALSE),"")</f>
        <v>4</v>
      </c>
      <c r="R96" s="10" t="str">
        <f>IF(VLOOKUP(H96,web_archive!D:AB,11,FALSE)&gt;0,VLOOKUP(H96,web_archive!D:AB,11,FALSE),"")</f>
        <v/>
      </c>
      <c r="S96" s="10" t="str">
        <f>IF(VLOOKUP(H96,web_archive!D:AB,13,FALSE)&gt;0,VLOOKUP(H96,web_archive!D:AB,13,FALSE),"")</f>
        <v/>
      </c>
      <c r="T96" s="31" t="str">
        <f>UPPER(VLOOKUP(B96,equipable_hex_codes[],2,FALSE))</f>
        <v>0XFFFFFFFE</v>
      </c>
      <c r="U96" s="10" t="str">
        <f>LOWER(VLOOKUP(C96,class!A:B,2,FALSE))</f>
        <v>63</v>
      </c>
      <c r="V96" s="10" t="str">
        <f>VLOOKUP(D96,gender_codes[#All],2,FALSE)</f>
        <v>2</v>
      </c>
      <c r="W96" s="10">
        <f>VLOOKUP(E96,placement_location[#All],2,FALSE)</f>
        <v>64</v>
      </c>
      <c r="X96" s="10" t="str">
        <f>IF(VLOOKUP(H96,web_archive!D:AB,16,FALSE)&gt;0,VLOOKUP(J96,web_archive!D:AB,16,FALSE),"")</f>
        <v/>
      </c>
      <c r="Y96" s="31">
        <f>IF(VLOOKUP(H96,web_archive!D:AB,15,FALSE)&gt;0,VLOOKUP(H96,web_archive!D:AB,15,FALSE),"")</f>
        <v>75</v>
      </c>
      <c r="Z96" s="31" t="str">
        <f>IF(EXACT(VLOOKUP(H96,web_archive!D:AB,14,FALSE),"Yes"),"1","")</f>
        <v>1</v>
      </c>
      <c r="AA96" s="31">
        <f>IF(EXACT(A96,"Ammo - Bullet"),3,IF(ISNA((VLOOKUP(UPPER(G96),accessoryid_lua[#All],2,FALSE))),"",VLOOKUP(UPPER(G96),accessoryid_lua[#All],2,FALSE)))</f>
        <v>1814</v>
      </c>
      <c r="AB96" s="6" t="str">
        <f>IF(VLOOKUP(H96,web_archive!D:AB,21,FALSE)=0,"{}","{ "&amp;VLOOKUP(H96,web_archive!D:AB,21,FALSE)&amp;" }")</f>
        <v>{ bonus bSpeedAddRate,(getrefine()*3); }</v>
      </c>
      <c r="AC96" s="10" t="str">
        <f>IF(VLOOKUP(H96,web_archive!D:AB,22,FALSE)=0,"{}","{ "&amp;VLOOKUP(H96,web_archive!D:AB,22,FALSE)&amp;" }")</f>
        <v>{}</v>
      </c>
      <c r="AD96" s="10" t="str">
        <f>IF(VLOOKUP(H96,web_archive!D:AB,23,FALSE)=0,"{}","{ "&amp;VLOOKUP(H96,web_archive!D:AB,23,FALSE)&amp;" }")</f>
        <v>{}</v>
      </c>
      <c r="AE96" s="10" t="str">
        <f>I96&amp;","&amp;J96&amp;","&amp;K96&amp;","&amp;L96&amp;","&amp;M96&amp;","&amp;N96&amp;","&amp;O96&amp;","&amp;P96&amp;","&amp;Q96&amp;","&amp;R96&amp;","&amp;S96&amp;","&amp;T96&amp;","&amp;U96&amp;","&amp;V96&amp;","&amp;W96&amp;","&amp;X96&amp;","&amp;Y96&amp;","&amp;Z96&amp;","&amp;AA96&amp;","&amp;AB96&amp;","&amp;AC96&amp;","&amp;AD96</f>
        <v>45229,Gilded_Boots,Gilded Boots,4,20,,500,,4,,,0XFFFFFFFE,63,2,64,,75,1,1814,{ bonus bSpeedAddRate,(getrefine()*3); },{},{}</v>
      </c>
    </row>
    <row r="97" spans="1:31" x14ac:dyDescent="0.3">
      <c r="A97" s="10" t="str">
        <f>VLOOKUP(H97,web_archive!D:AB,6,FALSE)</f>
        <v>Armor</v>
      </c>
      <c r="B97" s="10" t="str">
        <f>VLOOKUP(H97,web_archive!D:AB,19,FALSE)</f>
        <v>All Jobs Except Novice</v>
      </c>
      <c r="C97" s="10" t="str">
        <f>VLOOKUP(H97,web_archive!D:AB,18,FALSE)</f>
        <v>Normal / Upper / Baby</v>
      </c>
      <c r="D97" s="10" t="str">
        <f>VLOOKUP(H97,web_archive!D:AB,20,FALSE)</f>
        <v>Both (Male and Female)</v>
      </c>
      <c r="E97" s="10" t="str">
        <f>VLOOKUP(H97,web_archive!D:AB,17,FALSE)</f>
        <v>Off Hand</v>
      </c>
      <c r="F97" s="38" t="str">
        <f>IF(ISNA(VLOOKUP(H97,tira!B:P,4,FALSE)),"",VLOOKUP(H97,tira!B:P,4,FALSE))</f>
        <v>High quality gilded buckler. Grants the wearer 20% reduction from Holy, Earth, Wind, and Ghost elements. MDEF +5.</v>
      </c>
      <c r="G97" s="32" t="s">
        <v>11253</v>
      </c>
      <c r="H97" s="32">
        <v>29511</v>
      </c>
      <c r="I97" s="35">
        <v>45230</v>
      </c>
      <c r="J97" s="31" t="str">
        <f>SUBSTITUTE(K97," ","_")</f>
        <v>Gilded_Buckler</v>
      </c>
      <c r="K97" s="10" t="str">
        <f>VLOOKUP(H97,web_archive!D:AB,5,FALSE)</f>
        <v>Gilded Buckler</v>
      </c>
      <c r="L97" s="31">
        <f>VLOOKUP(A97,item_type_codes[],2,FALSE)</f>
        <v>4</v>
      </c>
      <c r="M97" s="10">
        <f>IF(VLOOKUP(H97,web_archive!D:AB,7,FALSE)&gt;0, VLOOKUP(H97,web_archive!D:AB,7,FALSE), "")</f>
        <v>30000</v>
      </c>
      <c r="O97" s="10">
        <f>VLOOKUP(H97,web_archive!D:AB,8,FALSE)*10</f>
        <v>500</v>
      </c>
      <c r="P97" s="10" t="str">
        <f>IF(VLOOKUP(H97,web_archive!D:AB,10,FALSE)&gt;0,VLOOKUP(H97,web_archive!D:AB,10,FALSE),"")</f>
        <v/>
      </c>
      <c r="Q97" s="10">
        <f>IF(VLOOKUP(H97,web_archive!D:AB,12,FALSE)&gt;0,VLOOKUP(H97,web_archive!D:AB,12,FALSE),"")</f>
        <v>3</v>
      </c>
      <c r="R97" s="10" t="str">
        <f>IF(VLOOKUP(H97,web_archive!D:AB,11,FALSE)&gt;0,VLOOKUP(H97,web_archive!D:AB,11,FALSE),"")</f>
        <v/>
      </c>
      <c r="S97" s="10">
        <f>IF(VLOOKUP(H97,web_archive!D:AB,13,FALSE)&gt;0,VLOOKUP(H97,web_archive!D:AB,13,FALSE),"")</f>
        <v>1</v>
      </c>
      <c r="T97" s="31" t="str">
        <f>UPPER(VLOOKUP(B97,equipable_hex_codes[],2,FALSE))</f>
        <v>0XFFFFFFFE</v>
      </c>
      <c r="U97" s="10" t="str">
        <f>LOWER(VLOOKUP(C97,class!A:B,2,FALSE))</f>
        <v>63</v>
      </c>
      <c r="V97" s="10" t="str">
        <f>VLOOKUP(D97,gender_codes[#All],2,FALSE)</f>
        <v>2</v>
      </c>
      <c r="W97" s="10">
        <f>VLOOKUP(E97,placement_location[#All],2,FALSE)</f>
        <v>32</v>
      </c>
      <c r="X97" s="10" t="str">
        <f>IF(VLOOKUP(H97,web_archive!D:AB,16,FALSE)&gt;0,VLOOKUP(J97,web_archive!D:AB,16,FALSE),"")</f>
        <v/>
      </c>
      <c r="Y97" s="31">
        <f>IF(VLOOKUP(H97,web_archive!D:AB,15,FALSE)&gt;0,VLOOKUP(H97,web_archive!D:AB,15,FALSE),"")</f>
        <v>65</v>
      </c>
      <c r="Z97" s="31" t="str">
        <f>IF(EXACT(VLOOKUP(H97,web_archive!D:AB,14,FALSE),"Yes"),"1","")</f>
        <v>1</v>
      </c>
      <c r="AA97" s="31">
        <f>IF(EXACT(A97,"Ammo - Bullet"),3,IF(ISNA((VLOOKUP(UPPER(G97),accessoryid_lua[#All],2,FALSE))),"",VLOOKUP(UPPER(G97),accessoryid_lua[#All],2,FALSE)))</f>
        <v>1815</v>
      </c>
      <c r="AB97" s="6" t="str">
        <f>IF(VLOOKUP(H97,web_archive!D:AB,21,FALSE)=0,"{}","{ "&amp;VLOOKUP(H97,web_archive!D:AB,21,FALSE)&amp;" }")</f>
        <v>{ bonus2 bSubEle,Ele_Holy,20; bonus2 bSubEle,Ele_Earth,20; bonus2 bSubEle,Ele_Wind,20; bonus2 bSubEle,Ele_Ghost,20; bonus bMdef,5; }</v>
      </c>
      <c r="AC97" s="10" t="str">
        <f>IF(VLOOKUP(H97,web_archive!D:AB,22,FALSE)=0,"{}","{ "&amp;VLOOKUP(H97,web_archive!D:AB,22,FALSE)&amp;" }")</f>
        <v>{}</v>
      </c>
      <c r="AD97" s="10" t="str">
        <f>IF(VLOOKUP(H97,web_archive!D:AB,23,FALSE)=0,"{}","{ "&amp;VLOOKUP(H97,web_archive!D:AB,23,FALSE)&amp;" }")</f>
        <v>{}</v>
      </c>
      <c r="AE97" s="10" t="str">
        <f>I97&amp;","&amp;J97&amp;","&amp;K97&amp;","&amp;L97&amp;","&amp;M97&amp;","&amp;N97&amp;","&amp;O97&amp;","&amp;P97&amp;","&amp;Q97&amp;","&amp;R97&amp;","&amp;S97&amp;","&amp;T97&amp;","&amp;U97&amp;","&amp;V97&amp;","&amp;W97&amp;","&amp;X97&amp;","&amp;Y97&amp;","&amp;Z97&amp;","&amp;AA97&amp;","&amp;AB97&amp;","&amp;AC97&amp;","&amp;AD97</f>
        <v>45230,Gilded_Buckler,Gilded Buckler,4,30000,,500,,3,,1,0XFFFFFFFE,63,2,32,,65,1,1815,{ bonus2 bSubEle,Ele_Holy,20; bonus2 bSubEle,Ele_Earth,20; bonus2 bSubEle,Ele_Wind,20; bonus2 bSubEle,Ele_Ghost,20; bonus bMdef,5; },{},{}</v>
      </c>
    </row>
    <row r="98" spans="1:31" x14ac:dyDescent="0.3">
      <c r="A98" s="10" t="str">
        <f>VLOOKUP(H98,web_archive!D:AB,6,FALSE)</f>
        <v>Armor</v>
      </c>
      <c r="B98" s="10" t="str">
        <f>VLOOKUP(H98,web_archive!D:AB,19,FALSE)</f>
        <v>All Jobs Except Novice</v>
      </c>
      <c r="C98" s="10" t="str">
        <f>VLOOKUP(H98,web_archive!D:AB,18,FALSE)</f>
        <v>Normal / Upper / Baby</v>
      </c>
      <c r="D98" s="10" t="str">
        <f>VLOOKUP(H98,web_archive!D:AB,20,FALSE)</f>
        <v>Both (Male and Female)</v>
      </c>
      <c r="E98" s="10" t="str">
        <f>VLOOKUP(H98,web_archive!D:AB,17,FALSE)</f>
        <v>Off Hand</v>
      </c>
      <c r="F98" s="38" t="str">
        <f>IF(ISNA(VLOOKUP(H98,tira!B:P,4,FALSE)),"",VLOOKUP(H98,tira!B:P,4,FALSE))</f>
        <v>High quality gilded buckler. Grants the wearer 20% reduction from Holy, Earth, Wind, and Ghost elements. MDEF +5.</v>
      </c>
      <c r="G98" s="32" t="s">
        <v>11253</v>
      </c>
      <c r="H98" s="32">
        <v>29511</v>
      </c>
      <c r="I98" s="35">
        <v>45230</v>
      </c>
      <c r="J98" s="31" t="str">
        <f>SUBSTITUTE(K98," ","_")</f>
        <v>Gilded_Buckler</v>
      </c>
      <c r="K98" s="10" t="str">
        <f>VLOOKUP(H98,web_archive!D:AB,5,FALSE)</f>
        <v>Gilded Buckler</v>
      </c>
      <c r="L98" s="31">
        <f>VLOOKUP(A98,item_type_codes[],2,FALSE)</f>
        <v>4</v>
      </c>
      <c r="M98" s="10">
        <f>IF(VLOOKUP(H98,web_archive!D:AB,7,FALSE)&gt;0, VLOOKUP(H98,web_archive!D:AB,7,FALSE), "")</f>
        <v>30000</v>
      </c>
      <c r="O98" s="10">
        <f>VLOOKUP(H98,web_archive!D:AB,8,FALSE)*10</f>
        <v>500</v>
      </c>
      <c r="P98" s="10" t="str">
        <f>IF(VLOOKUP(H98,web_archive!D:AB,10,FALSE)&gt;0,VLOOKUP(H98,web_archive!D:AB,10,FALSE),"")</f>
        <v/>
      </c>
      <c r="Q98" s="10">
        <f>IF(VLOOKUP(H98,web_archive!D:AB,12,FALSE)&gt;0,VLOOKUP(H98,web_archive!D:AB,12,FALSE),"")</f>
        <v>3</v>
      </c>
      <c r="R98" s="10" t="str">
        <f>IF(VLOOKUP(H98,web_archive!D:AB,11,FALSE)&gt;0,VLOOKUP(H98,web_archive!D:AB,11,FALSE),"")</f>
        <v/>
      </c>
      <c r="S98" s="10">
        <f>IF(VLOOKUP(H98,web_archive!D:AB,13,FALSE)&gt;0,VLOOKUP(H98,web_archive!D:AB,13,FALSE),"")</f>
        <v>1</v>
      </c>
      <c r="T98" s="31" t="str">
        <f>UPPER(VLOOKUP(B98,equipable_hex_codes[],2,FALSE))</f>
        <v>0XFFFFFFFE</v>
      </c>
      <c r="U98" s="10" t="str">
        <f>LOWER(VLOOKUP(C98,class!A:B,2,FALSE))</f>
        <v>63</v>
      </c>
      <c r="V98" s="10" t="str">
        <f>VLOOKUP(D98,gender_codes[#All],2,FALSE)</f>
        <v>2</v>
      </c>
      <c r="W98" s="10">
        <f>VLOOKUP(E98,placement_location[#All],2,FALSE)</f>
        <v>32</v>
      </c>
      <c r="X98" s="10" t="str">
        <f>IF(VLOOKUP(H98,web_archive!D:AB,16,FALSE)&gt;0,VLOOKUP(J98,web_archive!D:AB,16,FALSE),"")</f>
        <v/>
      </c>
      <c r="Y98" s="31">
        <f>IF(VLOOKUP(H98,web_archive!D:AB,15,FALSE)&gt;0,VLOOKUP(H98,web_archive!D:AB,15,FALSE),"")</f>
        <v>65</v>
      </c>
      <c r="Z98" s="31" t="str">
        <f>IF(EXACT(VLOOKUP(H98,web_archive!D:AB,14,FALSE),"Yes"),"1","")</f>
        <v>1</v>
      </c>
      <c r="AA98" s="31">
        <f>IF(EXACT(A98,"Ammo - Bullet"),3,IF(ISNA((VLOOKUP(UPPER(G98),accessoryid_lua[#All],2,FALSE))),"",VLOOKUP(UPPER(G98),accessoryid_lua[#All],2,FALSE)))</f>
        <v>1815</v>
      </c>
      <c r="AB98" s="6" t="str">
        <f>IF(VLOOKUP(H98,web_archive!D:AB,21,FALSE)=0,"{}","{ "&amp;VLOOKUP(H98,web_archive!D:AB,21,FALSE)&amp;" }")</f>
        <v>{ bonus2 bSubEle,Ele_Holy,20; bonus2 bSubEle,Ele_Earth,20; bonus2 bSubEle,Ele_Wind,20; bonus2 bSubEle,Ele_Ghost,20; bonus bMdef,5; }</v>
      </c>
      <c r="AC98" s="10" t="str">
        <f>IF(VLOOKUP(H98,web_archive!D:AB,22,FALSE)=0,"{}","{ "&amp;VLOOKUP(H98,web_archive!D:AB,22,FALSE)&amp;" }")</f>
        <v>{}</v>
      </c>
      <c r="AD98" s="10" t="str">
        <f>IF(VLOOKUP(H98,web_archive!D:AB,23,FALSE)=0,"{}","{ "&amp;VLOOKUP(H98,web_archive!D:AB,23,FALSE)&amp;" }")</f>
        <v>{}</v>
      </c>
      <c r="AE98" s="10" t="str">
        <f>I98&amp;","&amp;J98&amp;","&amp;K98&amp;","&amp;L98&amp;","&amp;M98&amp;","&amp;N98&amp;","&amp;O98&amp;","&amp;P98&amp;","&amp;Q98&amp;","&amp;R98&amp;","&amp;S98&amp;","&amp;T98&amp;","&amp;U98&amp;","&amp;V98&amp;","&amp;W98&amp;","&amp;X98&amp;","&amp;Y98&amp;","&amp;Z98&amp;","&amp;AA98&amp;","&amp;AB98&amp;","&amp;AC98&amp;","&amp;AD98</f>
        <v>45230,Gilded_Buckler,Gilded Buckler,4,30000,,500,,3,,1,0XFFFFFFFE,63,2,32,,65,1,1815,{ bonus2 bSubEle,Ele_Holy,20; bonus2 bSubEle,Ele_Earth,20; bonus2 bSubEle,Ele_Wind,20; bonus2 bSubEle,Ele_Ghost,20; bonus bMdef,5; },{},{}</v>
      </c>
    </row>
    <row r="99" spans="1:31" x14ac:dyDescent="0.3">
      <c r="A99" s="10" t="str">
        <f>VLOOKUP(H99,web_archive!D:AB,6,FALSE)</f>
        <v>Armor</v>
      </c>
      <c r="B99" s="10" t="str">
        <f>VLOOKUP(H99,web_archive!D:AB,19,FALSE)</f>
        <v>All Jobs Except Novice</v>
      </c>
      <c r="C99" s="10" t="str">
        <f>VLOOKUP(H99,web_archive!D:AB,18,FALSE)</f>
        <v>Normal / Upper / Baby</v>
      </c>
      <c r="D99" s="10" t="str">
        <f>VLOOKUP(H99,web_archive!D:AB,20,FALSE)</f>
        <v>Both (Male and Female)</v>
      </c>
      <c r="E99" s="10" t="str">
        <f>VLOOKUP(H99,web_archive!D:AB,17,FALSE)</f>
        <v>Garment</v>
      </c>
      <c r="F99" s="38" t="str">
        <f>IF(ISNA(VLOOKUP(H99,tira!B:P,4,FALSE)),"",VLOOKUP(H99,tira!B:P,4,FALSE))</f>
        <v>High quality gilded spaulders. Grant the wearer a chance to reflect single-target magic at a rate of 2x refine rate.</v>
      </c>
      <c r="G99" s="32" t="s">
        <v>11254</v>
      </c>
      <c r="H99" s="32">
        <v>29512</v>
      </c>
      <c r="I99" s="35">
        <v>45231</v>
      </c>
      <c r="J99" s="31" t="str">
        <f>SUBSTITUTE(K99," ","_")</f>
        <v>Gilded_Spaulders</v>
      </c>
      <c r="K99" s="10" t="str">
        <f>VLOOKUP(H99,web_archive!D:AB,5,FALSE)</f>
        <v>Gilded Spaulders</v>
      </c>
      <c r="L99" s="31">
        <f>VLOOKUP(A99,item_type_codes[],2,FALSE)</f>
        <v>4</v>
      </c>
      <c r="M99" s="10">
        <f>IF(VLOOKUP(H99,web_archive!D:AB,7,FALSE)&gt;0, VLOOKUP(H99,web_archive!D:AB,7,FALSE), "")</f>
        <v>20</v>
      </c>
      <c r="O99" s="10">
        <f>VLOOKUP(H99,web_archive!D:AB,8,FALSE)*10</f>
        <v>500</v>
      </c>
      <c r="P99" s="10" t="str">
        <f>IF(VLOOKUP(H99,web_archive!D:AB,10,FALSE)&gt;0,VLOOKUP(H99,web_archive!D:AB,10,FALSE),"")</f>
        <v/>
      </c>
      <c r="Q99" s="10">
        <f>IF(VLOOKUP(H99,web_archive!D:AB,12,FALSE)&gt;0,VLOOKUP(H99,web_archive!D:AB,12,FALSE),"")</f>
        <v>3</v>
      </c>
      <c r="R99" s="10" t="str">
        <f>IF(VLOOKUP(H99,web_archive!D:AB,11,FALSE)&gt;0,VLOOKUP(H99,web_archive!D:AB,11,FALSE),"")</f>
        <v/>
      </c>
      <c r="S99" s="10">
        <f>IF(VLOOKUP(H99,web_archive!D:AB,13,FALSE)&gt;0,VLOOKUP(H99,web_archive!D:AB,13,FALSE),"")</f>
        <v>1</v>
      </c>
      <c r="T99" s="31" t="str">
        <f>UPPER(VLOOKUP(B99,equipable_hex_codes[],2,FALSE))</f>
        <v>0XFFFFFFFE</v>
      </c>
      <c r="U99" s="10" t="str">
        <f>LOWER(VLOOKUP(C99,class!A:B,2,FALSE))</f>
        <v>63</v>
      </c>
      <c r="V99" s="10" t="str">
        <f>VLOOKUP(D99,gender_codes[#All],2,FALSE)</f>
        <v>2</v>
      </c>
      <c r="W99" s="10">
        <f>VLOOKUP(E99,placement_location[#All],2,FALSE)</f>
        <v>4</v>
      </c>
      <c r="X99" s="10" t="str">
        <f>IF(VLOOKUP(H99,web_archive!D:AB,16,FALSE)&gt;0,VLOOKUP(J99,web_archive!D:AB,16,FALSE),"")</f>
        <v/>
      </c>
      <c r="Y99" s="31">
        <f>IF(VLOOKUP(H99,web_archive!D:AB,15,FALSE)&gt;0,VLOOKUP(H99,web_archive!D:AB,15,FALSE),"")</f>
        <v>75</v>
      </c>
      <c r="Z99" s="31" t="str">
        <f>IF(EXACT(VLOOKUP(H99,web_archive!D:AB,14,FALSE),"Yes"),"1","")</f>
        <v>1</v>
      </c>
      <c r="AA99" s="31">
        <f>IF(EXACT(A99,"Ammo - Bullet"),3,IF(ISNA((VLOOKUP(UPPER(G99),accessoryid_lua[#All],2,FALSE))),"",VLOOKUP(UPPER(G99),accessoryid_lua[#All],2,FALSE)))</f>
        <v>1816</v>
      </c>
      <c r="AB99" s="6" t="str">
        <f>IF(VLOOKUP(H99,web_archive!D:AB,21,FALSE)=0,"{}","{ "&amp;VLOOKUP(H99,web_archive!D:AB,21,FALSE)&amp;" }")</f>
        <v>{ bonus bMagicDamageReturn,getrefine()*2; }</v>
      </c>
      <c r="AC99" s="10" t="str">
        <f>IF(VLOOKUP(H99,web_archive!D:AB,22,FALSE)=0,"{}","{ "&amp;VLOOKUP(H99,web_archive!D:AB,22,FALSE)&amp;" }")</f>
        <v>{}</v>
      </c>
      <c r="AD99" s="10" t="str">
        <f>IF(VLOOKUP(H99,web_archive!D:AB,23,FALSE)=0,"{}","{ "&amp;VLOOKUP(H99,web_archive!D:AB,23,FALSE)&amp;" }")</f>
        <v>{}</v>
      </c>
      <c r="AE99" s="10" t="str">
        <f>I99&amp;","&amp;J99&amp;","&amp;K99&amp;","&amp;L99&amp;","&amp;M99&amp;","&amp;N99&amp;","&amp;O99&amp;","&amp;P99&amp;","&amp;Q99&amp;","&amp;R99&amp;","&amp;S99&amp;","&amp;T99&amp;","&amp;U99&amp;","&amp;V99&amp;","&amp;W99&amp;","&amp;X99&amp;","&amp;Y99&amp;","&amp;Z99&amp;","&amp;AA99&amp;","&amp;AB99&amp;","&amp;AC99&amp;","&amp;AD99</f>
        <v>45231,Gilded_Spaulders,Gilded Spaulders,4,20,,500,,3,,1,0XFFFFFFFE,63,2,4,,75,1,1816,{ bonus bMagicDamageReturn,getrefine()*2; },{},{}</v>
      </c>
    </row>
    <row r="100" spans="1:31" x14ac:dyDescent="0.3">
      <c r="A100" s="10" t="str">
        <f>VLOOKUP(H100,web_archive!D:AB,6,FALSE)</f>
        <v>Armor</v>
      </c>
      <c r="B100" s="10" t="str">
        <f>VLOOKUP(H100,web_archive!D:AB,19,FALSE)</f>
        <v>All Jobs Except Novice</v>
      </c>
      <c r="C100" s="10" t="str">
        <f>VLOOKUP(H100,web_archive!D:AB,18,FALSE)</f>
        <v>Normal / Upper / Baby</v>
      </c>
      <c r="D100" s="10" t="str">
        <f>VLOOKUP(H100,web_archive!D:AB,20,FALSE)</f>
        <v>Both (Male and Female)</v>
      </c>
      <c r="E100" s="10" t="str">
        <f>VLOOKUP(H100,web_archive!D:AB,17,FALSE)</f>
        <v>Garment</v>
      </c>
      <c r="F100" s="38" t="str">
        <f>IF(ISNA(VLOOKUP(H100,tira!B:P,4,FALSE)),"",VLOOKUP(H100,tira!B:P,4,FALSE))</f>
        <v>High quality gilded spaulders. Grant the wearer a chance to reflect single-target magic at a rate of 2x refine rate.</v>
      </c>
      <c r="G100" s="32" t="s">
        <v>11254</v>
      </c>
      <c r="H100" s="32">
        <v>29512</v>
      </c>
      <c r="I100" s="35">
        <v>45231</v>
      </c>
      <c r="J100" s="31" t="str">
        <f>SUBSTITUTE(K100," ","_")</f>
        <v>Gilded_Spaulders</v>
      </c>
      <c r="K100" s="10" t="str">
        <f>VLOOKUP(H100,web_archive!D:AB,5,FALSE)</f>
        <v>Gilded Spaulders</v>
      </c>
      <c r="L100" s="31">
        <f>VLOOKUP(A100,item_type_codes[],2,FALSE)</f>
        <v>4</v>
      </c>
      <c r="M100" s="10">
        <f>IF(VLOOKUP(H100,web_archive!D:AB,7,FALSE)&gt;0, VLOOKUP(H100,web_archive!D:AB,7,FALSE), "")</f>
        <v>20</v>
      </c>
      <c r="O100" s="10">
        <f>VLOOKUP(H100,web_archive!D:AB,8,FALSE)*10</f>
        <v>500</v>
      </c>
      <c r="P100" s="10" t="str">
        <f>IF(VLOOKUP(H100,web_archive!D:AB,10,FALSE)&gt;0,VLOOKUP(H100,web_archive!D:AB,10,FALSE),"")</f>
        <v/>
      </c>
      <c r="Q100" s="10">
        <f>IF(VLOOKUP(H100,web_archive!D:AB,12,FALSE)&gt;0,VLOOKUP(H100,web_archive!D:AB,12,FALSE),"")</f>
        <v>3</v>
      </c>
      <c r="R100" s="10" t="str">
        <f>IF(VLOOKUP(H100,web_archive!D:AB,11,FALSE)&gt;0,VLOOKUP(H100,web_archive!D:AB,11,FALSE),"")</f>
        <v/>
      </c>
      <c r="S100" s="10">
        <f>IF(VLOOKUP(H100,web_archive!D:AB,13,FALSE)&gt;0,VLOOKUP(H100,web_archive!D:AB,13,FALSE),"")</f>
        <v>1</v>
      </c>
      <c r="T100" s="31" t="str">
        <f>UPPER(VLOOKUP(B100,equipable_hex_codes[],2,FALSE))</f>
        <v>0XFFFFFFFE</v>
      </c>
      <c r="U100" s="10" t="str">
        <f>LOWER(VLOOKUP(C100,class!A:B,2,FALSE))</f>
        <v>63</v>
      </c>
      <c r="V100" s="10" t="str">
        <f>VLOOKUP(D100,gender_codes[#All],2,FALSE)</f>
        <v>2</v>
      </c>
      <c r="W100" s="10">
        <f>VLOOKUP(E100,placement_location[#All],2,FALSE)</f>
        <v>4</v>
      </c>
      <c r="X100" s="10" t="str">
        <f>IF(VLOOKUP(H100,web_archive!D:AB,16,FALSE)&gt;0,VLOOKUP(J100,web_archive!D:AB,16,FALSE),"")</f>
        <v/>
      </c>
      <c r="Y100" s="31">
        <f>IF(VLOOKUP(H100,web_archive!D:AB,15,FALSE)&gt;0,VLOOKUP(H100,web_archive!D:AB,15,FALSE),"")</f>
        <v>75</v>
      </c>
      <c r="Z100" s="31" t="str">
        <f>IF(EXACT(VLOOKUP(H100,web_archive!D:AB,14,FALSE),"Yes"),"1","")</f>
        <v>1</v>
      </c>
      <c r="AA100" s="31">
        <f>IF(EXACT(A100,"Ammo - Bullet"),3,IF(ISNA((VLOOKUP(UPPER(G100),accessoryid_lua[#All],2,FALSE))),"",VLOOKUP(UPPER(G100),accessoryid_lua[#All],2,FALSE)))</f>
        <v>1816</v>
      </c>
      <c r="AB100" s="6" t="str">
        <f>IF(VLOOKUP(H100,web_archive!D:AB,21,FALSE)=0,"{}","{ "&amp;VLOOKUP(H100,web_archive!D:AB,21,FALSE)&amp;" }")</f>
        <v>{ bonus bMagicDamageReturn,getrefine()*2; }</v>
      </c>
      <c r="AC100" s="10" t="str">
        <f>IF(VLOOKUP(H100,web_archive!D:AB,22,FALSE)=0,"{}","{ "&amp;VLOOKUP(H100,web_archive!D:AB,22,FALSE)&amp;" }")</f>
        <v>{}</v>
      </c>
      <c r="AD100" s="10" t="str">
        <f>IF(VLOOKUP(H100,web_archive!D:AB,23,FALSE)=0,"{}","{ "&amp;VLOOKUP(H100,web_archive!D:AB,23,FALSE)&amp;" }")</f>
        <v>{}</v>
      </c>
      <c r="AE100" s="10" t="str">
        <f>I100&amp;","&amp;J100&amp;","&amp;K100&amp;","&amp;L100&amp;","&amp;M100&amp;","&amp;N100&amp;","&amp;O100&amp;","&amp;P100&amp;","&amp;Q100&amp;","&amp;R100&amp;","&amp;S100&amp;","&amp;T100&amp;","&amp;U100&amp;","&amp;V100&amp;","&amp;W100&amp;","&amp;X100&amp;","&amp;Y100&amp;","&amp;Z100&amp;","&amp;AA100&amp;","&amp;AB100&amp;","&amp;AC100&amp;","&amp;AD100</f>
        <v>45231,Gilded_Spaulders,Gilded Spaulders,4,20,,500,,3,,1,0XFFFFFFFE,63,2,4,,75,1,1816,{ bonus bMagicDamageReturn,getrefine()*2; },{},{}</v>
      </c>
    </row>
    <row r="101" spans="1:31" ht="15.6" x14ac:dyDescent="0.35">
      <c r="A101" s="10" t="str">
        <f>VLOOKUP(H101,web_archive!D:AB,6,FALSE)</f>
        <v>Armor</v>
      </c>
      <c r="B101" s="10" t="str">
        <f>VLOOKUP(H101,web_archive!D:AB,19,FALSE)</f>
        <v>All Jobs</v>
      </c>
      <c r="C101" s="10" t="str">
        <f>VLOOKUP(H101,web_archive!D:AB,18,FALSE)</f>
        <v>Normal / Upper / Baby</v>
      </c>
      <c r="D101" s="10" t="str">
        <f>VLOOKUP(H101,web_archive!D:AB,20,FALSE)</f>
        <v>Both (Male and Female)</v>
      </c>
      <c r="E101" s="10" t="str">
        <f>VLOOKUP(H101,web_archive!D:AB,17,FALSE)</f>
        <v>Upper Headgear</v>
      </c>
      <c r="F101" s="38" t="str">
        <f>IF(ISNA(VLOOKUP(H101,tira!B:P,4,FALSE)),"",VLOOKUP(H101,tira!B:P,4,FALSE))</f>
        <v>Play nice, Cier's watching you. Very closely. The breathing in your neck is your imagination by the way.</v>
      </c>
      <c r="G101" s="36" t="s">
        <v>11257</v>
      </c>
      <c r="H101" s="32">
        <v>20632</v>
      </c>
      <c r="I101" s="35">
        <v>45234</v>
      </c>
      <c r="J101" s="31" t="str">
        <f>SUBSTITUTE(K101," ","_")</f>
        <v>Drooping_Cier</v>
      </c>
      <c r="K101" s="10" t="s">
        <v>3269</v>
      </c>
      <c r="L101" s="31">
        <f>VLOOKUP(A101,item_type_codes[],2,FALSE)</f>
        <v>4</v>
      </c>
      <c r="M101" s="10">
        <f>IF(VLOOKUP(H101,web_archive!D:AB,7,FALSE)&gt;0, VLOOKUP(H101,web_archive!D:AB,7,FALSE), "")</f>
        <v>20</v>
      </c>
      <c r="O101" s="10">
        <f>VLOOKUP(H101,web_archive!D:AB,8,FALSE)*10</f>
        <v>500</v>
      </c>
      <c r="P101" s="10" t="str">
        <f>IF(VLOOKUP(H101,web_archive!D:AB,10,FALSE)&gt;0,VLOOKUP(H101,web_archive!D:AB,10,FALSE),"")</f>
        <v/>
      </c>
      <c r="Q101" s="10">
        <f>IF(VLOOKUP(H101,web_archive!D:AB,12,FALSE)&gt;0,VLOOKUP(H101,web_archive!D:AB,12,FALSE),"")</f>
        <v>2</v>
      </c>
      <c r="R101" s="10" t="str">
        <f>IF(VLOOKUP(H101,web_archive!D:AB,11,FALSE)&gt;0,VLOOKUP(H101,web_archive!D:AB,11,FALSE),"")</f>
        <v/>
      </c>
      <c r="S101" s="10" t="str">
        <f>IF(VLOOKUP(H101,web_archive!D:AB,13,FALSE)&gt;0,VLOOKUP(H101,web_archive!D:AB,13,FALSE),"")</f>
        <v/>
      </c>
      <c r="T101" s="31" t="str">
        <f>UPPER(VLOOKUP(B101,equipable_hex_codes[],2,FALSE))</f>
        <v>0XFFFFFFFF</v>
      </c>
      <c r="U101" s="10" t="str">
        <f>LOWER(VLOOKUP(C101,class!A:B,2,FALSE))</f>
        <v>63</v>
      </c>
      <c r="V101" s="10" t="str">
        <f>VLOOKUP(D101,gender_codes[#All],2,FALSE)</f>
        <v>2</v>
      </c>
      <c r="W101" s="10">
        <f>VLOOKUP(E101,placement_location[#All],2,FALSE)</f>
        <v>256</v>
      </c>
      <c r="X101" s="10" t="str">
        <f>IF(VLOOKUP(H101,web_archive!D:AB,16,FALSE)&gt;0,VLOOKUP(J101,web_archive!D:AB,16,FALSE),"")</f>
        <v/>
      </c>
      <c r="Y101" s="31">
        <f>IF(VLOOKUP(H101,web_archive!D:AB,15,FALSE)&gt;0,VLOOKUP(H101,web_archive!D:AB,15,FALSE),"")</f>
        <v>1</v>
      </c>
      <c r="Z101" s="31" t="str">
        <f>IF(EXACT(VLOOKUP(H101,web_archive!D:AB,14,FALSE),"Yes"),"1","")</f>
        <v>1</v>
      </c>
      <c r="AA101" s="31">
        <f>IF(EXACT(A101,"Ammo - Bullet"),3,IF(ISNA((VLOOKUP(UPPER(G101),accessoryid_lua[#All],2,FALSE))),"",VLOOKUP(UPPER(G101),accessoryid_lua[#All],2,FALSE)))</f>
        <v>1819</v>
      </c>
      <c r="AB101" s="6" t="str">
        <f>IF(VLOOKUP(H101,web_archive!D:AB,21,FALSE)=0,"{}","{ "&amp;VLOOKUP(H101,web_archive!D:AB,21,FALSE)&amp;" }")</f>
        <v>{}</v>
      </c>
      <c r="AC101" s="10" t="str">
        <f>IF(VLOOKUP(H101,web_archive!D:AB,22,FALSE)=0,"{}","{ "&amp;VLOOKUP(H101,web_archive!D:AB,22,FALSE)&amp;" }")</f>
        <v>{}</v>
      </c>
      <c r="AD101" s="10" t="str">
        <f>IF(VLOOKUP(H101,web_archive!D:AB,23,FALSE)=0,"{}","{ "&amp;VLOOKUP(H101,web_archive!D:AB,23,FALSE)&amp;" }")</f>
        <v>{}</v>
      </c>
      <c r="AE101" s="10" t="str">
        <f>I101&amp;","&amp;J101&amp;","&amp;K101&amp;","&amp;L101&amp;","&amp;M101&amp;","&amp;N101&amp;","&amp;O101&amp;","&amp;P101&amp;","&amp;Q101&amp;","&amp;R101&amp;","&amp;S101&amp;","&amp;T101&amp;","&amp;U101&amp;","&amp;V101&amp;","&amp;W101&amp;","&amp;X101&amp;","&amp;Y101&amp;","&amp;Z101&amp;","&amp;AA101&amp;","&amp;AB101&amp;","&amp;AC101&amp;","&amp;AD101</f>
        <v>45234,Drooping_Cier,Drooping Cier,4,20,,500,,2,,,0XFFFFFFFF,63,2,256,,1,1,1819,{},{},{}</v>
      </c>
    </row>
    <row r="102" spans="1:31" x14ac:dyDescent="0.3">
      <c r="A102" s="10" t="str">
        <f>VLOOKUP(H102,web_archive!D:AB,6,FALSE)</f>
        <v>Armor</v>
      </c>
      <c r="B102" s="10" t="str">
        <f>VLOOKUP(H102,web_archive!D:AB,19,FALSE)</f>
        <v>All Jobs</v>
      </c>
      <c r="C102" s="10" t="str">
        <f>VLOOKUP(H102,web_archive!D:AB,18,FALSE)</f>
        <v>Normal / Upper / Baby</v>
      </c>
      <c r="D102" s="10" t="str">
        <f>VLOOKUP(H102,web_archive!D:AB,20,FALSE)</f>
        <v>Both (Male and Female)</v>
      </c>
      <c r="E102" s="10" t="str">
        <f>VLOOKUP(H102,web_archive!D:AB,17,FALSE)</f>
        <v>Upper Headgear</v>
      </c>
      <c r="F102" s="38" t="str">
        <f>IF(ISNA(VLOOKUP(H102,tira!B:P,4,FALSE)),"",VLOOKUP(H102,tira!B:P,4,FALSE))</f>
        <v>Little Goat Horns. ASPD +1.</v>
      </c>
      <c r="G102" s="32" t="s">
        <v>11262</v>
      </c>
      <c r="H102" s="32">
        <v>20195</v>
      </c>
      <c r="I102" s="35">
        <v>45239</v>
      </c>
      <c r="J102" s="31" t="str">
        <f>SUBSTITUTE(K102," ","_")</f>
        <v>Little_Goat_Horns</v>
      </c>
      <c r="K102" s="10" t="str">
        <f>VLOOKUP(H102,web_archive!D:AB,5,FALSE)</f>
        <v>Little Goat Horns</v>
      </c>
      <c r="L102" s="31">
        <f>VLOOKUP(A102,item_type_codes[],2,FALSE)</f>
        <v>4</v>
      </c>
      <c r="M102" s="10">
        <f>IF(VLOOKUP(H102,web_archive!D:AB,7,FALSE)&gt;0, VLOOKUP(H102,web_archive!D:AB,7,FALSE), "")</f>
        <v>20</v>
      </c>
      <c r="O102" s="10">
        <f>VLOOKUP(H102,web_archive!D:AB,8,FALSE)*10</f>
        <v>500</v>
      </c>
      <c r="P102" s="10" t="str">
        <f>IF(VLOOKUP(H102,web_archive!D:AB,10,FALSE)&gt;0,VLOOKUP(H102,web_archive!D:AB,10,FALSE),"")</f>
        <v/>
      </c>
      <c r="Q102" s="10">
        <f>IF(VLOOKUP(H102,web_archive!D:AB,12,FALSE)&gt;0,VLOOKUP(H102,web_archive!D:AB,12,FALSE),"")</f>
        <v>2</v>
      </c>
      <c r="R102" s="10" t="str">
        <f>IF(VLOOKUP(H102,web_archive!D:AB,11,FALSE)&gt;0,VLOOKUP(H102,web_archive!D:AB,11,FALSE),"")</f>
        <v/>
      </c>
      <c r="S102" s="10">
        <f>IF(VLOOKUP(H102,web_archive!D:AB,13,FALSE)&gt;0,VLOOKUP(H102,web_archive!D:AB,13,FALSE),"")</f>
        <v>1</v>
      </c>
      <c r="T102" s="31" t="str">
        <f>UPPER(VLOOKUP(B102,equipable_hex_codes[],2,FALSE))</f>
        <v>0XFFFFFFFF</v>
      </c>
      <c r="U102" s="10" t="str">
        <f>LOWER(VLOOKUP(C102,class!A:B,2,FALSE))</f>
        <v>63</v>
      </c>
      <c r="V102" s="10" t="str">
        <f>VLOOKUP(D102,gender_codes[#All],2,FALSE)</f>
        <v>2</v>
      </c>
      <c r="W102" s="10">
        <f>VLOOKUP(E102,placement_location[#All],2,FALSE)</f>
        <v>256</v>
      </c>
      <c r="X102" s="10" t="str">
        <f>IF(VLOOKUP(H102,web_archive!D:AB,16,FALSE)&gt;0,VLOOKUP(J102,web_archive!D:AB,16,FALSE),"")</f>
        <v/>
      </c>
      <c r="Y102" s="31">
        <f>IF(VLOOKUP(H102,web_archive!D:AB,15,FALSE)&gt;0,VLOOKUP(H102,web_archive!D:AB,15,FALSE),"")</f>
        <v>1</v>
      </c>
      <c r="Z102" s="31" t="str">
        <f>IF(EXACT(VLOOKUP(H102,web_archive!D:AB,14,FALSE),"Yes"),"1","")</f>
        <v>1</v>
      </c>
      <c r="AA102" s="31">
        <f>IF(EXACT(A102,"Ammo - Bullet"),3,IF(ISNA((VLOOKUP(UPPER(G102),accessoryid_lua[#All],2,FALSE))),"",VLOOKUP(UPPER(G102),accessoryid_lua[#All],2,FALSE)))</f>
        <v>1824</v>
      </c>
      <c r="AB102" s="6" t="str">
        <f>IF(VLOOKUP(H102,web_archive!D:AB,21,FALSE)=0,"{}","{ "&amp;VLOOKUP(H102,web_archive!D:AB,21,FALSE)&amp;" }")</f>
        <v>{ bonus bAspd,1; }</v>
      </c>
      <c r="AC102" s="10" t="str">
        <f>IF(VLOOKUP(H102,web_archive!D:AB,22,FALSE)=0,"{}","{ "&amp;VLOOKUP(H102,web_archive!D:AB,22,FALSE)&amp;" }")</f>
        <v>{}</v>
      </c>
      <c r="AD102" s="10" t="str">
        <f>IF(VLOOKUP(H102,web_archive!D:AB,23,FALSE)=0,"{}","{ "&amp;VLOOKUP(H102,web_archive!D:AB,23,FALSE)&amp;" }")</f>
        <v>{}</v>
      </c>
      <c r="AE102" s="10" t="str">
        <f>I102&amp;","&amp;J102&amp;","&amp;K102&amp;","&amp;L102&amp;","&amp;M102&amp;","&amp;N102&amp;","&amp;O102&amp;","&amp;P102&amp;","&amp;Q102&amp;","&amp;R102&amp;","&amp;S102&amp;","&amp;T102&amp;","&amp;U102&amp;","&amp;V102&amp;","&amp;W102&amp;","&amp;X102&amp;","&amp;Y102&amp;","&amp;Z102&amp;","&amp;AA102&amp;","&amp;AB102&amp;","&amp;AC102&amp;","&amp;AD102</f>
        <v>45239,Little_Goat_Horns,Little Goat Horns,4,20,,500,,2,,1,0XFFFFFFFF,63,2,256,,1,1,1824,{ bonus bAspd,1; },{},{}</v>
      </c>
    </row>
    <row r="103" spans="1:31" x14ac:dyDescent="0.3">
      <c r="A103" s="10" t="str">
        <f>VLOOKUP(H103,web_archive!D:AB,6,FALSE)</f>
        <v>Armor</v>
      </c>
      <c r="B103" s="10" t="str">
        <f>VLOOKUP(H103,web_archive!D:AB,19,FALSE)</f>
        <v>All Jobs</v>
      </c>
      <c r="C103" s="10" t="str">
        <f>VLOOKUP(H103,web_archive!D:AB,18,FALSE)</f>
        <v>Normal / Upper / Baby</v>
      </c>
      <c r="D103" s="10" t="str">
        <f>VLOOKUP(H103,web_archive!D:AB,20,FALSE)</f>
        <v>Both (Male and Female)</v>
      </c>
      <c r="E103" s="10" t="str">
        <f>VLOOKUP(H103,web_archive!D:AB,17,FALSE)</f>
        <v>Upper Headgear</v>
      </c>
      <c r="F103" s="38" t="str">
        <f>IF(ISNA(VLOOKUP(H103,tira!B:P,4,FALSE)),"",VLOOKUP(H103,tira!B:P,4,FALSE))</f>
        <v>Epic Helm that makes you feel like a God. All Stats +2.</v>
      </c>
      <c r="G103" s="32" t="s">
        <v>11263</v>
      </c>
      <c r="H103" s="32">
        <v>20150</v>
      </c>
      <c r="I103" s="35">
        <v>45240</v>
      </c>
      <c r="J103" s="31" t="str">
        <f>SUBSTITUTE(K103," ","_")</f>
        <v>God_Helm</v>
      </c>
      <c r="K103" s="10" t="str">
        <f>VLOOKUP(H103,web_archive!D:AB,5,FALSE)</f>
        <v>God Helm</v>
      </c>
      <c r="L103" s="31">
        <f>VLOOKUP(A103,item_type_codes[],2,FALSE)</f>
        <v>4</v>
      </c>
      <c r="M103" s="10">
        <f>IF(VLOOKUP(H103,web_archive!D:AB,7,FALSE)&gt;0, VLOOKUP(H103,web_archive!D:AB,7,FALSE), "")</f>
        <v>20</v>
      </c>
      <c r="O103" s="10">
        <f>VLOOKUP(H103,web_archive!D:AB,8,FALSE)*10</f>
        <v>500</v>
      </c>
      <c r="P103" s="10" t="str">
        <f>IF(VLOOKUP(H103,web_archive!D:AB,10,FALSE)&gt;0,VLOOKUP(H103,web_archive!D:AB,10,FALSE),"")</f>
        <v/>
      </c>
      <c r="Q103" s="10">
        <f>IF(VLOOKUP(H103,web_archive!D:AB,12,FALSE)&gt;0,VLOOKUP(H103,web_archive!D:AB,12,FALSE),"")</f>
        <v>3</v>
      </c>
      <c r="R103" s="10" t="str">
        <f>IF(VLOOKUP(H103,web_archive!D:AB,11,FALSE)&gt;0,VLOOKUP(H103,web_archive!D:AB,11,FALSE),"")</f>
        <v/>
      </c>
      <c r="S103" s="10">
        <f>IF(VLOOKUP(H103,web_archive!D:AB,13,FALSE)&gt;0,VLOOKUP(H103,web_archive!D:AB,13,FALSE),"")</f>
        <v>1</v>
      </c>
      <c r="T103" s="31" t="str">
        <f>UPPER(VLOOKUP(B103,equipable_hex_codes[],2,FALSE))</f>
        <v>0XFFFFFFFF</v>
      </c>
      <c r="U103" s="10" t="str">
        <f>LOWER(VLOOKUP(C103,class!A:B,2,FALSE))</f>
        <v>63</v>
      </c>
      <c r="V103" s="10" t="str">
        <f>VLOOKUP(D103,gender_codes[#All],2,FALSE)</f>
        <v>2</v>
      </c>
      <c r="W103" s="10">
        <f>VLOOKUP(E103,placement_location[#All],2,FALSE)</f>
        <v>256</v>
      </c>
      <c r="X103" s="10" t="str">
        <f>IF(VLOOKUP(H103,web_archive!D:AB,16,FALSE)&gt;0,VLOOKUP(J103,web_archive!D:AB,16,FALSE),"")</f>
        <v/>
      </c>
      <c r="Y103" s="31">
        <f>IF(VLOOKUP(H103,web_archive!D:AB,15,FALSE)&gt;0,VLOOKUP(H103,web_archive!D:AB,15,FALSE),"")</f>
        <v>1</v>
      </c>
      <c r="Z103" s="31" t="str">
        <f>IF(EXACT(VLOOKUP(H103,web_archive!D:AB,14,FALSE),"Yes"),"1","")</f>
        <v>1</v>
      </c>
      <c r="AA103" s="31">
        <f>IF(EXACT(A103,"Ammo - Bullet"),3,IF(ISNA((VLOOKUP(UPPER(G103),accessoryid_lua[#All],2,FALSE))),"",VLOOKUP(UPPER(G103),accessoryid_lua[#All],2,FALSE)))</f>
        <v>1825</v>
      </c>
      <c r="AB103" s="6" t="str">
        <f>IF(VLOOKUP(H103,web_archive!D:AB,21,FALSE)=0,"{}","{ "&amp;VLOOKUP(H103,web_archive!D:AB,21,FALSE)&amp;" }")</f>
        <v>{ bonus bAllStats,2; }</v>
      </c>
      <c r="AC103" s="10" t="str">
        <f>IF(VLOOKUP(H103,web_archive!D:AB,22,FALSE)=0,"{}","{ "&amp;VLOOKUP(H103,web_archive!D:AB,22,FALSE)&amp;" }")</f>
        <v>{}</v>
      </c>
      <c r="AD103" s="10" t="str">
        <f>IF(VLOOKUP(H103,web_archive!D:AB,23,FALSE)=0,"{}","{ "&amp;VLOOKUP(H103,web_archive!D:AB,23,FALSE)&amp;" }")</f>
        <v>{}</v>
      </c>
      <c r="AE103" s="10" t="str">
        <f>I103&amp;","&amp;J103&amp;","&amp;K103&amp;","&amp;L103&amp;","&amp;M103&amp;","&amp;N103&amp;","&amp;O103&amp;","&amp;P103&amp;","&amp;Q103&amp;","&amp;R103&amp;","&amp;S103&amp;","&amp;T103&amp;","&amp;U103&amp;","&amp;V103&amp;","&amp;W103&amp;","&amp;X103&amp;","&amp;Y103&amp;","&amp;Z103&amp;","&amp;AA103&amp;","&amp;AB103&amp;","&amp;AC103&amp;","&amp;AD103</f>
        <v>45240,God_Helm,God Helm,4,20,,500,,3,,1,0XFFFFFFFF,63,2,256,,1,1,1825,{ bonus bAllStats,2; },{},{}</v>
      </c>
    </row>
    <row r="104" spans="1:31" x14ac:dyDescent="0.3">
      <c r="A104" s="10" t="str">
        <f>VLOOKUP(H104,web_archive!D:AB,6,FALSE)</f>
        <v>Armor</v>
      </c>
      <c r="B104" s="10" t="str">
        <f>VLOOKUP(H104,web_archive!D:AB,19,FALSE)</f>
        <v>All Jobs</v>
      </c>
      <c r="C104" s="10" t="str">
        <f>VLOOKUP(H104,web_archive!D:AB,18,FALSE)</f>
        <v>Normal / Upper / Baby</v>
      </c>
      <c r="D104" s="10" t="str">
        <f>VLOOKUP(H104,web_archive!D:AB,20,FALSE)</f>
        <v>Both (Male and Female)</v>
      </c>
      <c r="E104" s="10" t="str">
        <f>VLOOKUP(H104,web_archive!D:AB,17,FALSE)</f>
        <v>Lower Headgear</v>
      </c>
      <c r="F104" s="38" t="str">
        <f>IF(ISNA(VLOOKUP(H104,tira!B:P,4,FALSE)),"",VLOOKUP(H104,tira!B:P,4,FALSE))</f>
        <v>Wings of pure gold. The effects of these wings are a mystery. It seems they can have a variety of different effects depending on their crafting.</v>
      </c>
      <c r="G104" s="32" t="s">
        <v>11265</v>
      </c>
      <c r="H104" s="32">
        <v>20024</v>
      </c>
      <c r="I104" s="35">
        <v>45242</v>
      </c>
      <c r="J104" s="31" t="str">
        <f>SUBSTITUTE(K104," ","_")</f>
        <v>Golden_Wings</v>
      </c>
      <c r="K104" s="10" t="str">
        <f>VLOOKUP(H104,web_archive!D:AB,5,FALSE)</f>
        <v>Golden Wings</v>
      </c>
      <c r="L104" s="31">
        <f>VLOOKUP(A104,item_type_codes[],2,FALSE)</f>
        <v>4</v>
      </c>
      <c r="M104" s="10">
        <f>IF(VLOOKUP(H104,web_archive!D:AB,7,FALSE)&gt;0, VLOOKUP(H104,web_archive!D:AB,7,FALSE), "")</f>
        <v>20</v>
      </c>
      <c r="O104" s="10">
        <f>VLOOKUP(H104,web_archive!D:AB,8,FALSE)*10</f>
        <v>500</v>
      </c>
      <c r="P104" s="10" t="str">
        <f>IF(VLOOKUP(H104,web_archive!D:AB,10,FALSE)&gt;0,VLOOKUP(H104,web_archive!D:AB,10,FALSE),"")</f>
        <v/>
      </c>
      <c r="Q104" s="10">
        <f>IF(VLOOKUP(H104,web_archive!D:AB,12,FALSE)&gt;0,VLOOKUP(H104,web_archive!D:AB,12,FALSE),"")</f>
        <v>1</v>
      </c>
      <c r="R104" s="10" t="str">
        <f>IF(VLOOKUP(H104,web_archive!D:AB,11,FALSE)&gt;0,VLOOKUP(H104,web_archive!D:AB,11,FALSE),"")</f>
        <v/>
      </c>
      <c r="S104" s="10" t="str">
        <f>IF(VLOOKUP(H104,web_archive!D:AB,13,FALSE)&gt;0,VLOOKUP(H104,web_archive!D:AB,13,FALSE),"")</f>
        <v/>
      </c>
      <c r="T104" s="31" t="str">
        <f>UPPER(VLOOKUP(B104,equipable_hex_codes[],2,FALSE))</f>
        <v>0XFFFFFFFF</v>
      </c>
      <c r="U104" s="10" t="str">
        <f>LOWER(VLOOKUP(C104,class!A:B,2,FALSE))</f>
        <v>63</v>
      </c>
      <c r="V104" s="10" t="str">
        <f>VLOOKUP(D104,gender_codes[#All],2,FALSE)</f>
        <v>2</v>
      </c>
      <c r="W104" s="10">
        <f>VLOOKUP(E104,placement_location[#All],2,FALSE)</f>
        <v>1</v>
      </c>
      <c r="X104" s="10" t="str">
        <f>IF(VLOOKUP(H104,web_archive!D:AB,16,FALSE)&gt;0,VLOOKUP(J104,web_archive!D:AB,16,FALSE),"")</f>
        <v/>
      </c>
      <c r="Y104" s="31">
        <f>IF(VLOOKUP(H104,web_archive!D:AB,15,FALSE)&gt;0,VLOOKUP(H104,web_archive!D:AB,15,FALSE),"")</f>
        <v>75</v>
      </c>
      <c r="Z104" s="31" t="str">
        <f>IF(EXACT(VLOOKUP(H104,web_archive!D:AB,14,FALSE),"Yes"),"1","")</f>
        <v/>
      </c>
      <c r="AA104" s="31">
        <f>IF(EXACT(A104,"Ammo - Bullet"),3,IF(ISNA((VLOOKUP(UPPER(G104),accessoryid_lua[#All],2,FALSE))),"",VLOOKUP(UPPER(G104),accessoryid_lua[#All],2,FALSE)))</f>
        <v>1827</v>
      </c>
      <c r="AB104" s="6" t="str">
        <f>IF(VLOOKUP(H104,web_archive!D:AB,21,FALSE)=0,"{}","{ "&amp;VLOOKUP(H104,web_archive!D:AB,21,FALSE)&amp;" }")</f>
        <v>{}</v>
      </c>
      <c r="AC104" s="10" t="str">
        <f>IF(VLOOKUP(H104,web_archive!D:AB,22,FALSE)=0,"{}","{ "&amp;VLOOKUP(H104,web_archive!D:AB,22,FALSE)&amp;" }")</f>
        <v>{}</v>
      </c>
      <c r="AD104" s="10" t="str">
        <f>IF(VLOOKUP(H104,web_archive!D:AB,23,FALSE)=0,"{}","{ "&amp;VLOOKUP(H104,web_archive!D:AB,23,FALSE)&amp;" }")</f>
        <v>{}</v>
      </c>
      <c r="AE104" s="10" t="str">
        <f>I104&amp;","&amp;J104&amp;","&amp;K104&amp;","&amp;L104&amp;","&amp;M104&amp;","&amp;N104&amp;","&amp;O104&amp;","&amp;P104&amp;","&amp;Q104&amp;","&amp;R104&amp;","&amp;S104&amp;","&amp;T104&amp;","&amp;U104&amp;","&amp;V104&amp;","&amp;W104&amp;","&amp;X104&amp;","&amp;Y104&amp;","&amp;Z104&amp;","&amp;AA104&amp;","&amp;AB104&amp;","&amp;AC104&amp;","&amp;AD104</f>
        <v>45242,Golden_Wings,Golden Wings,4,20,,500,,1,,,0XFFFFFFFF,63,2,1,,75,,1827,{},{},{}</v>
      </c>
    </row>
    <row r="105" spans="1:31" x14ac:dyDescent="0.3">
      <c r="A105" s="10" t="str">
        <f>VLOOKUP(H105,web_archive!D:AB,6,FALSE)</f>
        <v>Armor</v>
      </c>
      <c r="B105" s="10" t="str">
        <f>VLOOKUP(H105,web_archive!D:AB,19,FALSE)</f>
        <v>All Jobs</v>
      </c>
      <c r="C105" s="10" t="str">
        <f>VLOOKUP(H105,web_archive!D:AB,18,FALSE)</f>
        <v>Normal / Upper / Baby</v>
      </c>
      <c r="D105" s="10" t="str">
        <f>VLOOKUP(H105,web_archive!D:AB,20,FALSE)</f>
        <v>Both (Male and Female)</v>
      </c>
      <c r="E105" s="10" t="str">
        <f>VLOOKUP(H105,web_archive!D:AB,17,FALSE)</f>
        <v>Upper Headgear + Middle Headgear</v>
      </c>
      <c r="F105" s="38" t="str">
        <f>IF(ISNA(VLOOKUP(H105,tira!B:P,4,FALSE)),"",VLOOKUP(H105,tira!B:P,4,FALSE))</f>
        <v>Black Helm of Darkness.</v>
      </c>
      <c r="G105" s="32" t="s">
        <v>11270</v>
      </c>
      <c r="H105" s="32">
        <v>20138</v>
      </c>
      <c r="I105" s="35">
        <v>45247</v>
      </c>
      <c r="J105" s="31" t="str">
        <f>SUBSTITUTE(K105," ","_")</f>
        <v>Black_Helm_of_Darkness</v>
      </c>
      <c r="K105" s="10" t="str">
        <f>VLOOKUP(H105,web_archive!D:AB,5,FALSE)</f>
        <v>Black Helm of Darkness</v>
      </c>
      <c r="L105" s="31">
        <f>VLOOKUP(A105,item_type_codes[],2,FALSE)</f>
        <v>4</v>
      </c>
      <c r="M105" s="10">
        <f>IF(VLOOKUP(H105,web_archive!D:AB,7,FALSE)&gt;0, VLOOKUP(H105,web_archive!D:AB,7,FALSE), "")</f>
        <v>20</v>
      </c>
      <c r="O105" s="10">
        <f>VLOOKUP(H105,web_archive!D:AB,8,FALSE)*10</f>
        <v>500</v>
      </c>
      <c r="P105" s="10" t="str">
        <f>IF(VLOOKUP(H105,web_archive!D:AB,10,FALSE)&gt;0,VLOOKUP(H105,web_archive!D:AB,10,FALSE),"")</f>
        <v/>
      </c>
      <c r="Q105" s="10">
        <f>IF(VLOOKUP(H105,web_archive!D:AB,12,FALSE)&gt;0,VLOOKUP(H105,web_archive!D:AB,12,FALSE),"")</f>
        <v>2</v>
      </c>
      <c r="R105" s="10" t="str">
        <f>IF(VLOOKUP(H105,web_archive!D:AB,11,FALSE)&gt;0,VLOOKUP(H105,web_archive!D:AB,11,FALSE),"")</f>
        <v/>
      </c>
      <c r="S105" s="10">
        <f>IF(VLOOKUP(H105,web_archive!D:AB,13,FALSE)&gt;0,VLOOKUP(H105,web_archive!D:AB,13,FALSE),"")</f>
        <v>1</v>
      </c>
      <c r="T105" s="31" t="str">
        <f>UPPER(VLOOKUP(B105,equipable_hex_codes[],2,FALSE))</f>
        <v>0XFFFFFFFF</v>
      </c>
      <c r="U105" s="10" t="str">
        <f>LOWER(VLOOKUP(C105,class!A:B,2,FALSE))</f>
        <v>63</v>
      </c>
      <c r="V105" s="10" t="str">
        <f>VLOOKUP(D105,gender_codes[#All],2,FALSE)</f>
        <v>2</v>
      </c>
      <c r="W105" s="10">
        <f>VLOOKUP(E105,placement_location[#All],2,FALSE)</f>
        <v>768</v>
      </c>
      <c r="X105" s="10" t="str">
        <f>IF(VLOOKUP(H105,web_archive!D:AB,16,FALSE)&gt;0,VLOOKUP(J105,web_archive!D:AB,16,FALSE),"")</f>
        <v/>
      </c>
      <c r="Y105" s="31">
        <f>IF(VLOOKUP(H105,web_archive!D:AB,15,FALSE)&gt;0,VLOOKUP(H105,web_archive!D:AB,15,FALSE),"")</f>
        <v>1</v>
      </c>
      <c r="Z105" s="31" t="str">
        <f>IF(EXACT(VLOOKUP(H105,web_archive!D:AB,14,FALSE),"Yes"),"1","")</f>
        <v>1</v>
      </c>
      <c r="AA105" s="31">
        <f>IF(EXACT(A105,"Ammo - Bullet"),3,IF(ISNA((VLOOKUP(UPPER(G105),accessoryid_lua[#All],2,FALSE))),"",VLOOKUP(UPPER(G105),accessoryid_lua[#All],2,FALSE)))</f>
        <v>1832</v>
      </c>
      <c r="AB105" s="6" t="str">
        <f>IF(VLOOKUP(H105,web_archive!D:AB,21,FALSE)=0,"{}","{ "&amp;VLOOKUP(H105,web_archive!D:AB,21,FALSE)&amp;" }")</f>
        <v>{}</v>
      </c>
      <c r="AC105" s="10" t="str">
        <f>IF(VLOOKUP(H105,web_archive!D:AB,22,FALSE)=0,"{}","{ "&amp;VLOOKUP(H105,web_archive!D:AB,22,FALSE)&amp;" }")</f>
        <v>{}</v>
      </c>
      <c r="AD105" s="10" t="str">
        <f>IF(VLOOKUP(H105,web_archive!D:AB,23,FALSE)=0,"{}","{ "&amp;VLOOKUP(H105,web_archive!D:AB,23,FALSE)&amp;" }")</f>
        <v>{}</v>
      </c>
      <c r="AE105" s="10" t="str">
        <f>I105&amp;","&amp;J105&amp;","&amp;K105&amp;","&amp;L105&amp;","&amp;M105&amp;","&amp;N105&amp;","&amp;O105&amp;","&amp;P105&amp;","&amp;Q105&amp;","&amp;R105&amp;","&amp;S105&amp;","&amp;T105&amp;","&amp;U105&amp;","&amp;V105&amp;","&amp;W105&amp;","&amp;X105&amp;","&amp;Y105&amp;","&amp;Z105&amp;","&amp;AA105&amp;","&amp;AB105&amp;","&amp;AC105&amp;","&amp;AD105</f>
        <v>45247,Black_Helm_of_Darkness,Black Helm of Darkness,4,20,,500,,2,,1,0XFFFFFFFF,63,2,768,,1,1,1832,{},{},{}</v>
      </c>
    </row>
    <row r="106" spans="1:31" x14ac:dyDescent="0.3">
      <c r="A106" s="10" t="str">
        <f>VLOOKUP(H106,web_archive!D:AB,6,FALSE)</f>
        <v>Armor</v>
      </c>
      <c r="B106" s="10" t="str">
        <f>VLOOKUP(H106,web_archive!D:AB,19,FALSE)</f>
        <v>All Jobs</v>
      </c>
      <c r="C106" s="10" t="str">
        <f>VLOOKUP(H106,web_archive!D:AB,18,FALSE)</f>
        <v>Normal / Upper / Baby</v>
      </c>
      <c r="D106" s="10" t="str">
        <f>VLOOKUP(H106,web_archive!D:AB,20,FALSE)</f>
        <v>Both (Male and Female)</v>
      </c>
      <c r="E106" s="10" t="str">
        <f>VLOOKUP(H106,web_archive!D:AB,17,FALSE)</f>
        <v>Upper Headgear</v>
      </c>
      <c r="F106" s="38" t="str">
        <f>IF(ISNA(VLOOKUP(H106,tira!B:P,4,FALSE)),"",VLOOKUP(H106,tira!B:P,4,FALSE))</f>
        <v>Green Quizmaster's Hat.</v>
      </c>
      <c r="G106" s="32" t="s">
        <v>11273</v>
      </c>
      <c r="H106" s="32">
        <v>20550</v>
      </c>
      <c r="I106" s="35">
        <v>45250</v>
      </c>
      <c r="J106" s="31" t="str">
        <f>SUBSTITUTE(K106," ","_")</f>
        <v>Green_Quiz_Hat</v>
      </c>
      <c r="K106" s="10" t="str">
        <f>VLOOKUP(H106,web_archive!D:AB,5,FALSE)</f>
        <v>Green Quiz Hat</v>
      </c>
      <c r="L106" s="31">
        <f>VLOOKUP(A106,item_type_codes[],2,FALSE)</f>
        <v>4</v>
      </c>
      <c r="M106" s="10">
        <f>IF(VLOOKUP(H106,web_archive!D:AB,7,FALSE)&gt;0, VLOOKUP(H106,web_archive!D:AB,7,FALSE), "")</f>
        <v>20</v>
      </c>
      <c r="O106" s="10">
        <f>VLOOKUP(H106,web_archive!D:AB,8,FALSE)*10</f>
        <v>500</v>
      </c>
      <c r="P106" s="10" t="str">
        <f>IF(VLOOKUP(H106,web_archive!D:AB,10,FALSE)&gt;0,VLOOKUP(H106,web_archive!D:AB,10,FALSE),"")</f>
        <v/>
      </c>
      <c r="Q106" s="10">
        <f>IF(VLOOKUP(H106,web_archive!D:AB,12,FALSE)&gt;0,VLOOKUP(H106,web_archive!D:AB,12,FALSE),"")</f>
        <v>2</v>
      </c>
      <c r="R106" s="10" t="str">
        <f>IF(VLOOKUP(H106,web_archive!D:AB,11,FALSE)&gt;0,VLOOKUP(H106,web_archive!D:AB,11,FALSE),"")</f>
        <v/>
      </c>
      <c r="S106" s="10">
        <f>IF(VLOOKUP(H106,web_archive!D:AB,13,FALSE)&gt;0,VLOOKUP(H106,web_archive!D:AB,13,FALSE),"")</f>
        <v>1</v>
      </c>
      <c r="T106" s="31" t="str">
        <f>UPPER(VLOOKUP(B106,equipable_hex_codes[],2,FALSE))</f>
        <v>0XFFFFFFFF</v>
      </c>
      <c r="U106" s="10" t="str">
        <f>LOWER(VLOOKUP(C106,class!A:B,2,FALSE))</f>
        <v>63</v>
      </c>
      <c r="V106" s="10" t="str">
        <f>VLOOKUP(D106,gender_codes[#All],2,FALSE)</f>
        <v>2</v>
      </c>
      <c r="W106" s="10">
        <f>VLOOKUP(E106,placement_location[#All],2,FALSE)</f>
        <v>256</v>
      </c>
      <c r="X106" s="10" t="str">
        <f>IF(VLOOKUP(H106,web_archive!D:AB,16,FALSE)&gt;0,VLOOKUP(J106,web_archive!D:AB,16,FALSE),"")</f>
        <v/>
      </c>
      <c r="Y106" s="31">
        <f>IF(VLOOKUP(H106,web_archive!D:AB,15,FALSE)&gt;0,VLOOKUP(H106,web_archive!D:AB,15,FALSE),"")</f>
        <v>1</v>
      </c>
      <c r="Z106" s="31" t="str">
        <f>IF(EXACT(VLOOKUP(H106,web_archive!D:AB,14,FALSE),"Yes"),"1","")</f>
        <v>1</v>
      </c>
      <c r="AA106" s="31">
        <f>IF(EXACT(A106,"Ammo - Bullet"),3,IF(ISNA((VLOOKUP(UPPER(G106),accessoryid_lua[#All],2,FALSE))),"",VLOOKUP(UPPER(G106),accessoryid_lua[#All],2,FALSE)))</f>
        <v>1835</v>
      </c>
      <c r="AB106" s="6" t="str">
        <f>IF(VLOOKUP(H106,web_archive!D:AB,21,FALSE)=0,"{}","{ "&amp;VLOOKUP(H106,web_archive!D:AB,21,FALSE)&amp;" }")</f>
        <v>{}</v>
      </c>
      <c r="AC106" s="10" t="str">
        <f>IF(VLOOKUP(H106,web_archive!D:AB,22,FALSE)=0,"{}","{ "&amp;VLOOKUP(H106,web_archive!D:AB,22,FALSE)&amp;" }")</f>
        <v>{}</v>
      </c>
      <c r="AD106" s="10" t="str">
        <f>IF(VLOOKUP(H106,web_archive!D:AB,23,FALSE)=0,"{}","{ "&amp;VLOOKUP(H106,web_archive!D:AB,23,FALSE)&amp;" }")</f>
        <v>{}</v>
      </c>
      <c r="AE106" s="10" t="str">
        <f>I106&amp;","&amp;J106&amp;","&amp;K106&amp;","&amp;L106&amp;","&amp;M106&amp;","&amp;N106&amp;","&amp;O106&amp;","&amp;P106&amp;","&amp;Q106&amp;","&amp;R106&amp;","&amp;S106&amp;","&amp;T106&amp;","&amp;U106&amp;","&amp;V106&amp;","&amp;W106&amp;","&amp;X106&amp;","&amp;Y106&amp;","&amp;Z106&amp;","&amp;AA106&amp;","&amp;AB106&amp;","&amp;AC106&amp;","&amp;AD106</f>
        <v>45250,Green_Quiz_Hat,Green Quiz Hat,4,20,,500,,2,,1,0XFFFFFFFF,63,2,256,,1,1,1835,{},{},{}</v>
      </c>
    </row>
    <row r="107" spans="1:31" x14ac:dyDescent="0.3">
      <c r="A107" s="10" t="str">
        <f>VLOOKUP(H107,web_archive!D:AB,6,FALSE)</f>
        <v>Armor</v>
      </c>
      <c r="B107" s="10" t="str">
        <f>VLOOKUP(H107,web_archive!D:AB,19,FALSE)</f>
        <v>All Jobs</v>
      </c>
      <c r="C107" s="10" t="str">
        <f>VLOOKUP(H107,web_archive!D:AB,18,FALSE)</f>
        <v>Normal / Upper / Baby</v>
      </c>
      <c r="D107" s="10" t="str">
        <f>VLOOKUP(H107,web_archive!D:AB,20,FALSE)</f>
        <v>Both (Male and Female)</v>
      </c>
      <c r="E107" s="10" t="str">
        <f>VLOOKUP(H107,web_archive!D:AB,17,FALSE)</f>
        <v>Upper Headgear</v>
      </c>
      <c r="F107" s="38" t="str">
        <f>IF(ISNA(VLOOKUP(H107,tira!B:P,4,FALSE)),"",VLOOKUP(H107,tira!B:P,4,FALSE))</f>
        <v>A green santa hat, worn by people who are way too cool for arun of the mill red one. All stats +1</v>
      </c>
      <c r="G107" s="32" t="s">
        <v>11274</v>
      </c>
      <c r="H107" s="32">
        <v>20761</v>
      </c>
      <c r="I107" s="35">
        <v>45251</v>
      </c>
      <c r="J107" s="31" t="str">
        <f>SUBSTITUTE(K107," ","_")</f>
        <v>Green_Santa_Hat</v>
      </c>
      <c r="K107" s="10" t="str">
        <f>VLOOKUP(H107,web_archive!D:AB,5,FALSE)</f>
        <v>Green Santa Hat</v>
      </c>
      <c r="L107" s="31">
        <f>VLOOKUP(A107,item_type_codes[],2,FALSE)</f>
        <v>4</v>
      </c>
      <c r="M107" s="10">
        <f>IF(VLOOKUP(H107,web_archive!D:AB,7,FALSE)&gt;0, VLOOKUP(H107,web_archive!D:AB,7,FALSE), "")</f>
        <v>20</v>
      </c>
      <c r="O107" s="10">
        <f>VLOOKUP(H107,web_archive!D:AB,8,FALSE)*10</f>
        <v>100</v>
      </c>
      <c r="P107" s="10" t="str">
        <f>IF(VLOOKUP(H107,web_archive!D:AB,10,FALSE)&gt;0,VLOOKUP(H107,web_archive!D:AB,10,FALSE),"")</f>
        <v/>
      </c>
      <c r="Q107" s="10">
        <f>IF(VLOOKUP(H107,web_archive!D:AB,12,FALSE)&gt;0,VLOOKUP(H107,web_archive!D:AB,12,FALSE),"")</f>
        <v>2</v>
      </c>
      <c r="R107" s="10" t="str">
        <f>IF(VLOOKUP(H107,web_archive!D:AB,11,FALSE)&gt;0,VLOOKUP(H107,web_archive!D:AB,11,FALSE),"")</f>
        <v/>
      </c>
      <c r="S107" s="10">
        <f>IF(VLOOKUP(H107,web_archive!D:AB,13,FALSE)&gt;0,VLOOKUP(H107,web_archive!D:AB,13,FALSE),"")</f>
        <v>1</v>
      </c>
      <c r="T107" s="31" t="str">
        <f>UPPER(VLOOKUP(B107,equipable_hex_codes[],2,FALSE))</f>
        <v>0XFFFFFFFF</v>
      </c>
      <c r="U107" s="10" t="str">
        <f>LOWER(VLOOKUP(C107,class!A:B,2,FALSE))</f>
        <v>63</v>
      </c>
      <c r="V107" s="10" t="str">
        <f>VLOOKUP(D107,gender_codes[#All],2,FALSE)</f>
        <v>2</v>
      </c>
      <c r="W107" s="10">
        <f>VLOOKUP(E107,placement_location[#All],2,FALSE)</f>
        <v>256</v>
      </c>
      <c r="X107" s="10" t="str">
        <f>IF(VLOOKUP(H107,web_archive!D:AB,16,FALSE)&gt;0,VLOOKUP(J107,web_archive!D:AB,16,FALSE),"")</f>
        <v/>
      </c>
      <c r="Y107" s="31" t="str">
        <f>IF(VLOOKUP(H107,web_archive!D:AB,15,FALSE)&gt;0,VLOOKUP(H107,web_archive!D:AB,15,FALSE),"")</f>
        <v/>
      </c>
      <c r="Z107" s="31" t="str">
        <f>IF(EXACT(VLOOKUP(H107,web_archive!D:AB,14,FALSE),"Yes"),"1","")</f>
        <v>1</v>
      </c>
      <c r="AA107" s="31">
        <f>IF(EXACT(A107,"Ammo - Bullet"),3,IF(ISNA((VLOOKUP(UPPER(G107),accessoryid_lua[#All],2,FALSE))),"",VLOOKUP(UPPER(G107),accessoryid_lua[#All],2,FALSE)))</f>
        <v>1836</v>
      </c>
      <c r="AB107" s="6" t="str">
        <f>IF(VLOOKUP(H107,web_archive!D:AB,21,FALSE)=0,"{}","{ "&amp;VLOOKUP(H107,web_archive!D:AB,21,FALSE)&amp;" }")</f>
        <v>{ bonus bAllStats, 1; }</v>
      </c>
      <c r="AC107" s="10" t="str">
        <f>IF(VLOOKUP(H107,web_archive!D:AB,22,FALSE)=0,"{}","{ "&amp;VLOOKUP(H107,web_archive!D:AB,22,FALSE)&amp;" }")</f>
        <v>{}</v>
      </c>
      <c r="AD107" s="10" t="str">
        <f>IF(VLOOKUP(H107,web_archive!D:AB,23,FALSE)=0,"{}","{ "&amp;VLOOKUP(H107,web_archive!D:AB,23,FALSE)&amp;" }")</f>
        <v>{}</v>
      </c>
      <c r="AE107" s="10" t="str">
        <f>I107&amp;","&amp;J107&amp;","&amp;K107&amp;","&amp;L107&amp;","&amp;M107&amp;","&amp;N107&amp;","&amp;O107&amp;","&amp;P107&amp;","&amp;Q107&amp;","&amp;R107&amp;","&amp;S107&amp;","&amp;T107&amp;","&amp;U107&amp;","&amp;V107&amp;","&amp;W107&amp;","&amp;X107&amp;","&amp;Y107&amp;","&amp;Z107&amp;","&amp;AA107&amp;","&amp;AB107&amp;","&amp;AC107&amp;","&amp;AD107</f>
        <v>45251,Green_Santa_Hat,Green Santa Hat,4,20,,100,,2,,1,0XFFFFFFFF,63,2,256,,,1,1836,{ bonus bAllStats, 1; },{},{}</v>
      </c>
    </row>
    <row r="108" spans="1:31" x14ac:dyDescent="0.3">
      <c r="A108" s="10" t="str">
        <f>VLOOKUP(H108,web_archive!D:AB,6,FALSE)</f>
        <v>Armor</v>
      </c>
      <c r="B108" s="10" t="str">
        <f>VLOOKUP(H108,web_archive!D:AB,19,FALSE)</f>
        <v>All Jobs</v>
      </c>
      <c r="C108" s="10" t="str">
        <f>VLOOKUP(H108,web_archive!D:AB,18,FALSE)</f>
        <v>Normal / Upper / Baby</v>
      </c>
      <c r="D108" s="10" t="str">
        <f>VLOOKUP(H108,web_archive!D:AB,20,FALSE)</f>
        <v>Both (Male and Female)</v>
      </c>
      <c r="E108" s="10" t="str">
        <f>VLOOKUP(H108,web_archive!D:AB,17,FALSE)</f>
        <v>Middle Headgear + Lower Headgear</v>
      </c>
      <c r="F108" s="38" t="str">
        <f>IF(ISNA(VLOOKUP(H108,tira!B:P,4,FALSE)),"",VLOOKUP(H108,tira!B:P,4,FALSE))</f>
        <v>The perfect disguise! No one will know who you are when you wear these black horn-rimmed glasses with attached eyebrows, large plastic nose, and bushy moustache!</v>
      </c>
      <c r="G108" s="32" t="s">
        <v>11277</v>
      </c>
      <c r="H108" s="32">
        <v>20768</v>
      </c>
      <c r="I108" s="35">
        <v>45254</v>
      </c>
      <c r="J108" s="31" t="str">
        <f>SUBSTITUTE(K108," ","_")</f>
        <v>Groucho_Marx_Glasses</v>
      </c>
      <c r="K108" s="10" t="str">
        <f>VLOOKUP(H108,web_archive!D:AB,5,FALSE)</f>
        <v>Groucho Marx Glasses</v>
      </c>
      <c r="L108" s="31">
        <f>VLOOKUP(A108,item_type_codes[],2,FALSE)</f>
        <v>4</v>
      </c>
      <c r="M108" s="10">
        <f>IF(VLOOKUP(H108,web_archive!D:AB,7,FALSE)&gt;0, VLOOKUP(H108,web_archive!D:AB,7,FALSE), "")</f>
        <v>20</v>
      </c>
      <c r="O108" s="10">
        <f>VLOOKUP(H108,web_archive!D:AB,8,FALSE)*10</f>
        <v>100</v>
      </c>
      <c r="P108" s="10" t="str">
        <f>IF(VLOOKUP(H108,web_archive!D:AB,10,FALSE)&gt;0,VLOOKUP(H108,web_archive!D:AB,10,FALSE),"")</f>
        <v/>
      </c>
      <c r="Q108" s="10">
        <f>IF(VLOOKUP(H108,web_archive!D:AB,12,FALSE)&gt;0,VLOOKUP(H108,web_archive!D:AB,12,FALSE),"")</f>
        <v>2</v>
      </c>
      <c r="R108" s="10" t="str">
        <f>IF(VLOOKUP(H108,web_archive!D:AB,11,FALSE)&gt;0,VLOOKUP(H108,web_archive!D:AB,11,FALSE),"")</f>
        <v/>
      </c>
      <c r="S108" s="10">
        <f>IF(VLOOKUP(H108,web_archive!D:AB,13,FALSE)&gt;0,VLOOKUP(H108,web_archive!D:AB,13,FALSE),"")</f>
        <v>1</v>
      </c>
      <c r="T108" s="31" t="str">
        <f>UPPER(VLOOKUP(B108,equipable_hex_codes[],2,FALSE))</f>
        <v>0XFFFFFFFF</v>
      </c>
      <c r="U108" s="10" t="str">
        <f>LOWER(VLOOKUP(C108,class!A:B,2,FALSE))</f>
        <v>63</v>
      </c>
      <c r="V108" s="10" t="str">
        <f>VLOOKUP(D108,gender_codes[#All],2,FALSE)</f>
        <v>2</v>
      </c>
      <c r="W108" s="10">
        <f>VLOOKUP(E108,placement_location[#All],2,FALSE)</f>
        <v>513</v>
      </c>
      <c r="X108" s="10" t="str">
        <f>IF(VLOOKUP(H108,web_archive!D:AB,16,FALSE)&gt;0,VLOOKUP(J108,web_archive!D:AB,16,FALSE),"")</f>
        <v/>
      </c>
      <c r="Y108" s="31" t="str">
        <f>IF(VLOOKUP(H108,web_archive!D:AB,15,FALSE)&gt;0,VLOOKUP(H108,web_archive!D:AB,15,FALSE),"")</f>
        <v/>
      </c>
      <c r="Z108" s="31" t="str">
        <f>IF(EXACT(VLOOKUP(H108,web_archive!D:AB,14,FALSE),"Yes"),"1","")</f>
        <v/>
      </c>
      <c r="AA108" s="31">
        <f>IF(EXACT(A108,"Ammo - Bullet"),3,IF(ISNA((VLOOKUP(UPPER(G108),accessoryid_lua[#All],2,FALSE))),"",VLOOKUP(UPPER(G108),accessoryid_lua[#All],2,FALSE)))</f>
        <v>1839</v>
      </c>
      <c r="AB108" s="6" t="str">
        <f>IF(VLOOKUP(H108,web_archive!D:AB,21,FALSE)=0,"{}","{ "&amp;VLOOKUP(H108,web_archive!D:AB,21,FALSE)&amp;" }")</f>
        <v>{}</v>
      </c>
      <c r="AC108" s="10" t="str">
        <f>IF(VLOOKUP(H108,web_archive!D:AB,22,FALSE)=0,"{}","{ "&amp;VLOOKUP(H108,web_archive!D:AB,22,FALSE)&amp;" }")</f>
        <v>{}</v>
      </c>
      <c r="AD108" s="10" t="str">
        <f>IF(VLOOKUP(H108,web_archive!D:AB,23,FALSE)=0,"{}","{ "&amp;VLOOKUP(H108,web_archive!D:AB,23,FALSE)&amp;" }")</f>
        <v>{}</v>
      </c>
      <c r="AE108" s="10" t="str">
        <f>I108&amp;","&amp;J108&amp;","&amp;K108&amp;","&amp;L108&amp;","&amp;M108&amp;","&amp;N108&amp;","&amp;O108&amp;","&amp;P108&amp;","&amp;Q108&amp;","&amp;R108&amp;","&amp;S108&amp;","&amp;T108&amp;","&amp;U108&amp;","&amp;V108&amp;","&amp;W108&amp;","&amp;X108&amp;","&amp;Y108&amp;","&amp;Z108&amp;","&amp;AA108&amp;","&amp;AB108&amp;","&amp;AC108&amp;","&amp;AD108</f>
        <v>45254,Groucho_Marx_Glasses,Groucho Marx Glasses,4,20,,100,,2,,1,0XFFFFFFFF,63,2,513,,,,1839,{},{},{}</v>
      </c>
    </row>
    <row r="109" spans="1:31" x14ac:dyDescent="0.3">
      <c r="A109" s="10" t="str">
        <f>VLOOKUP(H109,web_archive!D:AB,6,FALSE)</f>
        <v>Armor</v>
      </c>
      <c r="B109" s="10" t="str">
        <f>VLOOKUP(H109,web_archive!D:AB,19,FALSE)</f>
        <v>All Jobs</v>
      </c>
      <c r="C109" s="10" t="str">
        <f>VLOOKUP(H109,web_archive!D:AB,18,FALSE)</f>
        <v>Normal / Upper / Baby</v>
      </c>
      <c r="D109" s="10" t="str">
        <f>VLOOKUP(H109,web_archive!D:AB,20,FALSE)</f>
        <v>Both (Male and Female)</v>
      </c>
      <c r="E109" s="10" t="str">
        <f>VLOOKUP(H109,web_archive!D:AB,17,FALSE)</f>
        <v>Middle Headgear + Lower Headgear</v>
      </c>
      <c r="F109" s="38" t="str">
        <f>IF(ISNA(VLOOKUP(H109,tira!B:P,4,FALSE)),"",VLOOKUP(H109,tira!B:P,4,FALSE))</f>
        <v>The perfect disguise! No one will know who you are when you wear these black horn-rimmed glasses with attached eyebrows, large plastic nose, and bushy moustache!</v>
      </c>
      <c r="G109" s="32" t="s">
        <v>11277</v>
      </c>
      <c r="H109" s="32">
        <v>20768</v>
      </c>
      <c r="I109" s="35">
        <v>45254</v>
      </c>
      <c r="J109" s="31" t="str">
        <f>SUBSTITUTE(K109," ","_")</f>
        <v>Groucho_Marx_Glasses</v>
      </c>
      <c r="K109" s="10" t="str">
        <f>VLOOKUP(H109,web_archive!D:AB,5,FALSE)</f>
        <v>Groucho Marx Glasses</v>
      </c>
      <c r="L109" s="31">
        <f>VLOOKUP(A109,item_type_codes[],2,FALSE)</f>
        <v>4</v>
      </c>
      <c r="M109" s="10">
        <f>IF(VLOOKUP(H109,web_archive!D:AB,7,FALSE)&gt;0, VLOOKUP(H109,web_archive!D:AB,7,FALSE), "")</f>
        <v>20</v>
      </c>
      <c r="O109" s="10">
        <f>VLOOKUP(H109,web_archive!D:AB,8,FALSE)*10</f>
        <v>100</v>
      </c>
      <c r="P109" s="10" t="str">
        <f>IF(VLOOKUP(H109,web_archive!D:AB,10,FALSE)&gt;0,VLOOKUP(H109,web_archive!D:AB,10,FALSE),"")</f>
        <v/>
      </c>
      <c r="Q109" s="10">
        <f>IF(VLOOKUP(H109,web_archive!D:AB,12,FALSE)&gt;0,VLOOKUP(H109,web_archive!D:AB,12,FALSE),"")</f>
        <v>2</v>
      </c>
      <c r="R109" s="10" t="str">
        <f>IF(VLOOKUP(H109,web_archive!D:AB,11,FALSE)&gt;0,VLOOKUP(H109,web_archive!D:AB,11,FALSE),"")</f>
        <v/>
      </c>
      <c r="S109" s="10">
        <f>IF(VLOOKUP(H109,web_archive!D:AB,13,FALSE)&gt;0,VLOOKUP(H109,web_archive!D:AB,13,FALSE),"")</f>
        <v>1</v>
      </c>
      <c r="T109" s="31" t="str">
        <f>UPPER(VLOOKUP(B109,equipable_hex_codes[],2,FALSE))</f>
        <v>0XFFFFFFFF</v>
      </c>
      <c r="U109" s="10" t="str">
        <f>LOWER(VLOOKUP(C109,class!A:B,2,FALSE))</f>
        <v>63</v>
      </c>
      <c r="V109" s="10" t="str">
        <f>VLOOKUP(D109,gender_codes[#All],2,FALSE)</f>
        <v>2</v>
      </c>
      <c r="W109" s="10">
        <f>VLOOKUP(E109,placement_location[#All],2,FALSE)</f>
        <v>513</v>
      </c>
      <c r="X109" s="10" t="str">
        <f>IF(VLOOKUP(H109,web_archive!D:AB,16,FALSE)&gt;0,VLOOKUP(J109,web_archive!D:AB,16,FALSE),"")</f>
        <v/>
      </c>
      <c r="Y109" s="31" t="str">
        <f>IF(VLOOKUP(H109,web_archive!D:AB,15,FALSE)&gt;0,VLOOKUP(H109,web_archive!D:AB,15,FALSE),"")</f>
        <v/>
      </c>
      <c r="Z109" s="31" t="str">
        <f>IF(EXACT(VLOOKUP(H109,web_archive!D:AB,14,FALSE),"Yes"),"1","")</f>
        <v/>
      </c>
      <c r="AA109" s="31">
        <f>IF(EXACT(A109,"Ammo - Bullet"),3,IF(ISNA((VLOOKUP(UPPER(G109),accessoryid_lua[#All],2,FALSE))),"",VLOOKUP(UPPER(G109),accessoryid_lua[#All],2,FALSE)))</f>
        <v>1839</v>
      </c>
      <c r="AB109" s="6" t="str">
        <f>IF(VLOOKUP(H109,web_archive!D:AB,21,FALSE)=0,"{}","{ "&amp;VLOOKUP(H109,web_archive!D:AB,21,FALSE)&amp;" }")</f>
        <v>{}</v>
      </c>
      <c r="AC109" s="10" t="str">
        <f>IF(VLOOKUP(H109,web_archive!D:AB,22,FALSE)=0,"{}","{ "&amp;VLOOKUP(H109,web_archive!D:AB,22,FALSE)&amp;" }")</f>
        <v>{}</v>
      </c>
      <c r="AD109" s="10" t="str">
        <f>IF(VLOOKUP(H109,web_archive!D:AB,23,FALSE)=0,"{}","{ "&amp;VLOOKUP(H109,web_archive!D:AB,23,FALSE)&amp;" }")</f>
        <v>{}</v>
      </c>
      <c r="AE109" s="10" t="str">
        <f>I109&amp;","&amp;J109&amp;","&amp;K109&amp;","&amp;L109&amp;","&amp;M109&amp;","&amp;N109&amp;","&amp;O109&amp;","&amp;P109&amp;","&amp;Q109&amp;","&amp;R109&amp;","&amp;S109&amp;","&amp;T109&amp;","&amp;U109&amp;","&amp;V109&amp;","&amp;W109&amp;","&amp;X109&amp;","&amp;Y109&amp;","&amp;Z109&amp;","&amp;AA109&amp;","&amp;AB109&amp;","&amp;AC109&amp;","&amp;AD109</f>
        <v>45254,Groucho_Marx_Glasses,Groucho Marx Glasses,4,20,,100,,2,,1,0XFFFFFFFF,63,2,513,,,,1839,{},{},{}</v>
      </c>
    </row>
    <row r="110" spans="1:31" x14ac:dyDescent="0.3">
      <c r="A110" s="10" t="str">
        <f>VLOOKUP(H110,web_archive!D:AB,6,FALSE)</f>
        <v>Armor</v>
      </c>
      <c r="B110" s="10" t="str">
        <f>VLOOKUP(H110,web_archive!D:AB,19,FALSE)</f>
        <v>All Jobs</v>
      </c>
      <c r="C110" s="10" t="str">
        <f>VLOOKUP(H110,web_archive!D:AB,18,FALSE)</f>
        <v>Normal / Upper / Baby</v>
      </c>
      <c r="D110" s="10" t="str">
        <f>VLOOKUP(H110,web_archive!D:AB,20,FALSE)</f>
        <v>Both (Male and Female)</v>
      </c>
      <c r="E110" s="10" t="str">
        <f>VLOOKUP(H110,web_archive!D:AB,17,FALSE)</f>
        <v>Middle Headgear</v>
      </c>
      <c r="F110" s="38" t="str">
        <f>IF(ISNA(VLOOKUP(H110,tira!B:P,4,FALSE)),"",VLOOKUP(H110,tira!B:P,4,FALSE))</f>
        <v>GUCCI SHADEZ BLINGBLING. All stats +1.</v>
      </c>
      <c r="G110" s="32" t="s">
        <v>11280</v>
      </c>
      <c r="H110" s="32">
        <v>20247</v>
      </c>
      <c r="I110" s="35">
        <v>45257</v>
      </c>
      <c r="J110" s="31" t="str">
        <f>SUBSTITUTE(K110," ","_")</f>
        <v>Gucci_Shadez</v>
      </c>
      <c r="K110" s="10" t="str">
        <f>VLOOKUP(H110,web_archive!D:AB,5,FALSE)</f>
        <v>Gucci Shadez</v>
      </c>
      <c r="L110" s="31">
        <f>VLOOKUP(A110,item_type_codes[],2,FALSE)</f>
        <v>4</v>
      </c>
      <c r="M110" s="10">
        <f>IF(VLOOKUP(H110,web_archive!D:AB,7,FALSE)&gt;0, VLOOKUP(H110,web_archive!D:AB,7,FALSE), "")</f>
        <v>20</v>
      </c>
      <c r="O110" s="10">
        <f>VLOOKUP(H110,web_archive!D:AB,8,FALSE)*10</f>
        <v>500</v>
      </c>
      <c r="P110" s="10" t="str">
        <f>IF(VLOOKUP(H110,web_archive!D:AB,10,FALSE)&gt;0,VLOOKUP(H110,web_archive!D:AB,10,FALSE),"")</f>
        <v/>
      </c>
      <c r="Q110" s="10" t="str">
        <f>IF(VLOOKUP(H110,web_archive!D:AB,12,FALSE)&gt;0,VLOOKUP(H110,web_archive!D:AB,12,FALSE),"")</f>
        <v/>
      </c>
      <c r="R110" s="10" t="str">
        <f>IF(VLOOKUP(H110,web_archive!D:AB,11,FALSE)&gt;0,VLOOKUP(H110,web_archive!D:AB,11,FALSE),"")</f>
        <v/>
      </c>
      <c r="S110" s="10">
        <f>IF(VLOOKUP(H110,web_archive!D:AB,13,FALSE)&gt;0,VLOOKUP(H110,web_archive!D:AB,13,FALSE),"")</f>
        <v>1</v>
      </c>
      <c r="T110" s="31" t="str">
        <f>UPPER(VLOOKUP(B110,equipable_hex_codes[],2,FALSE))</f>
        <v>0XFFFFFFFF</v>
      </c>
      <c r="U110" s="10" t="str">
        <f>LOWER(VLOOKUP(C110,class!A:B,2,FALSE))</f>
        <v>63</v>
      </c>
      <c r="V110" s="10" t="str">
        <f>VLOOKUP(D110,gender_codes[#All],2,FALSE)</f>
        <v>2</v>
      </c>
      <c r="W110" s="10">
        <f>VLOOKUP(E110,placement_location[#All],2,FALSE)</f>
        <v>512</v>
      </c>
      <c r="X110" s="10" t="str">
        <f>IF(VLOOKUP(H110,web_archive!D:AB,16,FALSE)&gt;0,VLOOKUP(J110,web_archive!D:AB,16,FALSE),"")</f>
        <v/>
      </c>
      <c r="Y110" s="31">
        <f>IF(VLOOKUP(H110,web_archive!D:AB,15,FALSE)&gt;0,VLOOKUP(H110,web_archive!D:AB,15,FALSE),"")</f>
        <v>75</v>
      </c>
      <c r="Z110" s="31" t="str">
        <f>IF(EXACT(VLOOKUP(H110,web_archive!D:AB,14,FALSE),"Yes"),"1","")</f>
        <v/>
      </c>
      <c r="AA110" s="31">
        <f>IF(EXACT(A110,"Ammo - Bullet"),3,IF(ISNA((VLOOKUP(UPPER(G110),accessoryid_lua[#All],2,FALSE))),"",VLOOKUP(UPPER(G110),accessoryid_lua[#All],2,FALSE)))</f>
        <v>1842</v>
      </c>
      <c r="AB110" s="6" t="str">
        <f>IF(VLOOKUP(H110,web_archive!D:AB,21,FALSE)=0,"{}","{ "&amp;VLOOKUP(H110,web_archive!D:AB,21,FALSE)&amp;" }")</f>
        <v>{ bonus bAllStats,1; }</v>
      </c>
      <c r="AC110" s="10" t="str">
        <f>IF(VLOOKUP(H110,web_archive!D:AB,22,FALSE)=0,"{}","{ "&amp;VLOOKUP(H110,web_archive!D:AB,22,FALSE)&amp;" }")</f>
        <v>{}</v>
      </c>
      <c r="AD110" s="10" t="str">
        <f>IF(VLOOKUP(H110,web_archive!D:AB,23,FALSE)=0,"{}","{ "&amp;VLOOKUP(H110,web_archive!D:AB,23,FALSE)&amp;" }")</f>
        <v>{}</v>
      </c>
      <c r="AE110" s="10" t="str">
        <f>I110&amp;","&amp;J110&amp;","&amp;K110&amp;","&amp;L110&amp;","&amp;M110&amp;","&amp;N110&amp;","&amp;O110&amp;","&amp;P110&amp;","&amp;Q110&amp;","&amp;R110&amp;","&amp;S110&amp;","&amp;T110&amp;","&amp;U110&amp;","&amp;V110&amp;","&amp;W110&amp;","&amp;X110&amp;","&amp;Y110&amp;","&amp;Z110&amp;","&amp;AA110&amp;","&amp;AB110&amp;","&amp;AC110&amp;","&amp;AD110</f>
        <v>45257,Gucci_Shadez,Gucci Shadez,4,20,,500,,,,1,0XFFFFFFFF,63,2,512,,75,,1842,{ bonus bAllStats,1; },{},{}</v>
      </c>
    </row>
    <row r="111" spans="1:31" x14ac:dyDescent="0.3">
      <c r="A111" s="10" t="str">
        <f>VLOOKUP(H111,web_archive!D:AB,6,FALSE)</f>
        <v>Armor</v>
      </c>
      <c r="B111" s="10" t="str">
        <f>VLOOKUP(H111,web_archive!D:AB,19,FALSE)</f>
        <v>All Jobs</v>
      </c>
      <c r="C111" s="10" t="str">
        <f>VLOOKUP(H111,web_archive!D:AB,18,FALSE)</f>
        <v>Normal / Upper / Baby</v>
      </c>
      <c r="D111" s="10" t="str">
        <f>VLOOKUP(H111,web_archive!D:AB,20,FALSE)</f>
        <v>Both (Male and Female)</v>
      </c>
      <c r="E111" s="10" t="str">
        <f>VLOOKUP(H111,web_archive!D:AB,17,FALSE)</f>
        <v>Upper Headgear + Middle Headgear</v>
      </c>
      <c r="F111" s="38" t="str">
        <f>IF(ISNA(VLOOKUP(H111,tira!B:P,4,FALSE)),"",VLOOKUP(H111,tira!B:P,4,FALSE))</f>
        <v>Gypsy Diadem.</v>
      </c>
      <c r="G111" s="32" t="s">
        <v>11281</v>
      </c>
      <c r="H111" s="32">
        <v>20110</v>
      </c>
      <c r="I111" s="35">
        <v>45258</v>
      </c>
      <c r="J111" s="31" t="str">
        <f>SUBSTITUTE(K111," ","_")</f>
        <v>Gypsy_Diadem</v>
      </c>
      <c r="K111" s="10" t="str">
        <f>VLOOKUP(H111,web_archive!D:AB,5,FALSE)</f>
        <v>Gypsy Diadem</v>
      </c>
      <c r="L111" s="31">
        <f>VLOOKUP(A111,item_type_codes[],2,FALSE)</f>
        <v>4</v>
      </c>
      <c r="M111" s="10">
        <f>IF(VLOOKUP(H111,web_archive!D:AB,7,FALSE)&gt;0, VLOOKUP(H111,web_archive!D:AB,7,FALSE), "")</f>
        <v>20</v>
      </c>
      <c r="O111" s="10">
        <f>VLOOKUP(H111,web_archive!D:AB,8,FALSE)*10</f>
        <v>500</v>
      </c>
      <c r="P111" s="10" t="str">
        <f>IF(VLOOKUP(H111,web_archive!D:AB,10,FALSE)&gt;0,VLOOKUP(H111,web_archive!D:AB,10,FALSE),"")</f>
        <v/>
      </c>
      <c r="Q111" s="10">
        <f>IF(VLOOKUP(H111,web_archive!D:AB,12,FALSE)&gt;0,VLOOKUP(H111,web_archive!D:AB,12,FALSE),"")</f>
        <v>2</v>
      </c>
      <c r="R111" s="10" t="str">
        <f>IF(VLOOKUP(H111,web_archive!D:AB,11,FALSE)&gt;0,VLOOKUP(H111,web_archive!D:AB,11,FALSE),"")</f>
        <v/>
      </c>
      <c r="S111" s="10">
        <f>IF(VLOOKUP(H111,web_archive!D:AB,13,FALSE)&gt;0,VLOOKUP(H111,web_archive!D:AB,13,FALSE),"")</f>
        <v>1</v>
      </c>
      <c r="T111" s="31" t="str">
        <f>UPPER(VLOOKUP(B111,equipable_hex_codes[],2,FALSE))</f>
        <v>0XFFFFFFFF</v>
      </c>
      <c r="U111" s="10" t="str">
        <f>LOWER(VLOOKUP(C111,class!A:B,2,FALSE))</f>
        <v>63</v>
      </c>
      <c r="V111" s="10" t="str">
        <f>VLOOKUP(D111,gender_codes[#All],2,FALSE)</f>
        <v>2</v>
      </c>
      <c r="W111" s="10">
        <f>VLOOKUP(E111,placement_location[#All],2,FALSE)</f>
        <v>768</v>
      </c>
      <c r="X111" s="10" t="str">
        <f>IF(VLOOKUP(H111,web_archive!D:AB,16,FALSE)&gt;0,VLOOKUP(J111,web_archive!D:AB,16,FALSE),"")</f>
        <v/>
      </c>
      <c r="Y111" s="31">
        <f>IF(VLOOKUP(H111,web_archive!D:AB,15,FALSE)&gt;0,VLOOKUP(H111,web_archive!D:AB,15,FALSE),"")</f>
        <v>1</v>
      </c>
      <c r="Z111" s="31" t="str">
        <f>IF(EXACT(VLOOKUP(H111,web_archive!D:AB,14,FALSE),"Yes"),"1","")</f>
        <v>1</v>
      </c>
      <c r="AA111" s="31">
        <f>IF(EXACT(A111,"Ammo - Bullet"),3,IF(ISNA((VLOOKUP(UPPER(G111),accessoryid_lua[#All],2,FALSE))),"",VLOOKUP(UPPER(G111),accessoryid_lua[#All],2,FALSE)))</f>
        <v>1843</v>
      </c>
      <c r="AB111" s="6" t="str">
        <f>IF(VLOOKUP(H111,web_archive!D:AB,21,FALSE)=0,"{}","{ "&amp;VLOOKUP(H111,web_archive!D:AB,21,FALSE)&amp;" }")</f>
        <v>{}</v>
      </c>
      <c r="AC111" s="10" t="str">
        <f>IF(VLOOKUP(H111,web_archive!D:AB,22,FALSE)=0,"{}","{ "&amp;VLOOKUP(H111,web_archive!D:AB,22,FALSE)&amp;" }")</f>
        <v>{}</v>
      </c>
      <c r="AD111" s="10" t="str">
        <f>IF(VLOOKUP(H111,web_archive!D:AB,23,FALSE)=0,"{}","{ "&amp;VLOOKUP(H111,web_archive!D:AB,23,FALSE)&amp;" }")</f>
        <v>{}</v>
      </c>
      <c r="AE111" s="10" t="str">
        <f>I111&amp;","&amp;J111&amp;","&amp;K111&amp;","&amp;L111&amp;","&amp;M111&amp;","&amp;N111&amp;","&amp;O111&amp;","&amp;P111&amp;","&amp;Q111&amp;","&amp;R111&amp;","&amp;S111&amp;","&amp;T111&amp;","&amp;U111&amp;","&amp;V111&amp;","&amp;W111&amp;","&amp;X111&amp;","&amp;Y111&amp;","&amp;Z111&amp;","&amp;AA111&amp;","&amp;AB111&amp;","&amp;AC111&amp;","&amp;AD111</f>
        <v>45258,Gypsy_Diadem,Gypsy Diadem,4,20,,500,,2,,1,0XFFFFFFFF,63,2,768,,1,1,1843,{},{},{}</v>
      </c>
    </row>
    <row r="112" spans="1:31" x14ac:dyDescent="0.3">
      <c r="A112" s="10" t="str">
        <f>VLOOKUP(H112,web_archive!D:AB,6,FALSE)</f>
        <v>Etc</v>
      </c>
      <c r="B112" s="10" t="str">
        <f>VLOOKUP(H112,web_archive!D:AB,19,FALSE)</f>
        <v>None</v>
      </c>
      <c r="C112" s="10" t="str">
        <f>VLOOKUP(H112,web_archive!D:AB,18,FALSE)</f>
        <v>None</v>
      </c>
      <c r="D112" s="10" t="str">
        <f>VLOOKUP(H112,web_archive!D:AB,20,FALSE)</f>
        <v>Unknown</v>
      </c>
      <c r="E112" s="10" t="str">
        <f>VLOOKUP(H112,web_archive!D:AB,17,FALSE)</f>
        <v>None</v>
      </c>
      <c r="F112" s="38" t="str">
        <f>IF(ISNA(VLOOKUP(H112,tira!B:P,4,FALSE)),"",VLOOKUP(H112,tira!B:P,4,FALSE))</f>
        <v>A doll hung on a rope that appears to hold some sort of cursed spell.</v>
      </c>
      <c r="G112" s="32" t="s">
        <v>11284</v>
      </c>
      <c r="H112" s="32">
        <v>7212</v>
      </c>
      <c r="I112" s="35">
        <v>45263</v>
      </c>
      <c r="J112" s="31" t="str">
        <f>SUBSTITUTE(K112," ","_")</f>
        <v>Hung_Doll</v>
      </c>
      <c r="K112" s="10" t="str">
        <f>VLOOKUP(H112,web_archive!D:AB,5,FALSE)</f>
        <v>Hung Doll</v>
      </c>
      <c r="L112" s="31">
        <f>VLOOKUP(A112,item_type_codes[],2,FALSE)</f>
        <v>3</v>
      </c>
      <c r="M112" s="10">
        <f>IF(VLOOKUP(H112,web_archive!D:AB,7,FALSE)&gt;0, VLOOKUP(H112,web_archive!D:AB,7,FALSE), "")</f>
        <v>1020</v>
      </c>
      <c r="O112" s="10">
        <f>VLOOKUP(H112,web_archive!D:AB,8,FALSE)*10</f>
        <v>10</v>
      </c>
      <c r="P112" s="10" t="str">
        <f>IF(VLOOKUP(H112,web_archive!D:AB,10,FALSE)&gt;0,VLOOKUP(H112,web_archive!D:AB,10,FALSE),"")</f>
        <v/>
      </c>
      <c r="Q112" s="10" t="str">
        <f>IF(VLOOKUP(H112,web_archive!D:AB,12,FALSE)&gt;0,VLOOKUP(H112,web_archive!D:AB,12,FALSE),"")</f>
        <v/>
      </c>
      <c r="R112" s="10" t="str">
        <f>IF(VLOOKUP(H112,web_archive!D:AB,11,FALSE)&gt;0,VLOOKUP(H112,web_archive!D:AB,11,FALSE),"")</f>
        <v/>
      </c>
      <c r="S112" s="10" t="str">
        <f>IF(VLOOKUP(H112,web_archive!D:AB,13,FALSE)&gt;0,VLOOKUP(H112,web_archive!D:AB,13,FALSE),"")</f>
        <v/>
      </c>
      <c r="T112" s="31" t="str">
        <f>UPPER(VLOOKUP(B112,equipable_hex_codes[],2,FALSE))</f>
        <v/>
      </c>
      <c r="U112" s="10" t="str">
        <f>LOWER(VLOOKUP(C112,class!A:B,2,FALSE))</f>
        <v/>
      </c>
      <c r="V112" s="10" t="str">
        <f>VLOOKUP(D112,gender_codes[#All],2,FALSE)</f>
        <v/>
      </c>
      <c r="W112" s="10" t="str">
        <f>VLOOKUP(E112,placement_location[#All],2,FALSE)</f>
        <v/>
      </c>
      <c r="X112" s="10" t="str">
        <f>IF(VLOOKUP(H112,web_archive!D:AB,16,FALSE)&gt;0,VLOOKUP(J112,web_archive!D:AB,16,FALSE),"")</f>
        <v/>
      </c>
      <c r="Y112" s="31" t="str">
        <f>IF(VLOOKUP(H112,web_archive!D:AB,15,FALSE)&gt;0,VLOOKUP(H112,web_archive!D:AB,15,FALSE),"")</f>
        <v/>
      </c>
      <c r="Z112" s="31" t="str">
        <f>IF(EXACT(VLOOKUP(H112,web_archive!D:AB,14,FALSE),"Yes"),"1","")</f>
        <v/>
      </c>
      <c r="AA112" s="31">
        <f>IF(EXACT(A112,"Ammo - Bullet"),3,IF(ISNA((VLOOKUP(UPPER(G112),accessoryid_lua[#All],2,FALSE))),"",VLOOKUP(UPPER(G112),accessoryid_lua[#All],2,FALSE)))</f>
        <v>1846</v>
      </c>
      <c r="AB112" s="6" t="str">
        <f>IF(VLOOKUP(H112,web_archive!D:AB,21,FALSE)=0,"{}","{ "&amp;VLOOKUP(H112,web_archive!D:AB,21,FALSE)&amp;" }")</f>
        <v>{}</v>
      </c>
      <c r="AC112" s="10" t="str">
        <f>IF(VLOOKUP(H112,web_archive!D:AB,22,FALSE)=0,"{}","{ "&amp;VLOOKUP(H112,web_archive!D:AB,22,FALSE)&amp;" }")</f>
        <v>{}</v>
      </c>
      <c r="AD112" s="10" t="str">
        <f>IF(VLOOKUP(H112,web_archive!D:AB,23,FALSE)=0,"{}","{ "&amp;VLOOKUP(H112,web_archive!D:AB,23,FALSE)&amp;" }")</f>
        <v>{}</v>
      </c>
      <c r="AE112" s="10" t="str">
        <f>I112&amp;","&amp;J112&amp;","&amp;K112&amp;","&amp;L112&amp;","&amp;M112&amp;","&amp;N112&amp;","&amp;O112&amp;","&amp;P112&amp;","&amp;Q112&amp;","&amp;R112&amp;","&amp;S112&amp;","&amp;T112&amp;","&amp;U112&amp;","&amp;V112&amp;","&amp;W112&amp;","&amp;X112&amp;","&amp;Y112&amp;","&amp;Z112&amp;","&amp;AA112&amp;","&amp;AB112&amp;","&amp;AC112&amp;","&amp;AD112</f>
        <v>45263,Hung_Doll,Hung Doll,3,1020,,10,,,,,,,,,,,,1846,{},{},{}</v>
      </c>
    </row>
    <row r="113" spans="1:31" x14ac:dyDescent="0.3">
      <c r="A113" s="10" t="str">
        <f>VLOOKUP(H113,web_archive!D:AB,6,FALSE)</f>
        <v>Armor</v>
      </c>
      <c r="B113" s="10" t="str">
        <f>VLOOKUP(H113,web_archive!D:AB,19,FALSE)</f>
        <v>All Jobs</v>
      </c>
      <c r="C113" s="10" t="str">
        <f>VLOOKUP(H113,web_archive!D:AB,18,FALSE)</f>
        <v>Normal / Upper / Baby</v>
      </c>
      <c r="D113" s="10" t="str">
        <f>VLOOKUP(H113,web_archive!D:AB,20,FALSE)</f>
        <v>Both (Male and Female)</v>
      </c>
      <c r="E113" s="10" t="str">
        <f>VLOOKUP(H113,web_archive!D:AB,17,FALSE)</f>
        <v>Middle Headgear</v>
      </c>
      <c r="F113" s="38" t="str">
        <f>IF(ISNA(VLOOKUP(H113,tira!B:P,4,FALSE)),"",VLOOKUP(H113,tira!B:P,4,FALSE))</f>
        <v>Heart Earrings. All stats +1.</v>
      </c>
      <c r="G113" s="32" t="s">
        <v>11285</v>
      </c>
      <c r="H113" s="32">
        <v>20266</v>
      </c>
      <c r="I113" s="35">
        <v>45264</v>
      </c>
      <c r="J113" s="31" t="str">
        <f>SUBSTITUTE(K113," ","_")</f>
        <v>Heart_Earrings</v>
      </c>
      <c r="K113" s="10" t="str">
        <f>VLOOKUP(H113,web_archive!D:AB,5,FALSE)</f>
        <v>Heart Earrings</v>
      </c>
      <c r="L113" s="31">
        <f>VLOOKUP(A113,item_type_codes[],2,FALSE)</f>
        <v>4</v>
      </c>
      <c r="M113" s="10">
        <f>IF(VLOOKUP(H113,web_archive!D:AB,7,FALSE)&gt;0, VLOOKUP(H113,web_archive!D:AB,7,FALSE), "")</f>
        <v>20</v>
      </c>
      <c r="O113" s="10">
        <f>VLOOKUP(H113,web_archive!D:AB,8,FALSE)*10</f>
        <v>500</v>
      </c>
      <c r="P113" s="10" t="str">
        <f>IF(VLOOKUP(H113,web_archive!D:AB,10,FALSE)&gt;0,VLOOKUP(H113,web_archive!D:AB,10,FALSE),"")</f>
        <v/>
      </c>
      <c r="Q113" s="10" t="str">
        <f>IF(VLOOKUP(H113,web_archive!D:AB,12,FALSE)&gt;0,VLOOKUP(H113,web_archive!D:AB,12,FALSE),"")</f>
        <v/>
      </c>
      <c r="R113" s="10" t="str">
        <f>IF(VLOOKUP(H113,web_archive!D:AB,11,FALSE)&gt;0,VLOOKUP(H113,web_archive!D:AB,11,FALSE),"")</f>
        <v/>
      </c>
      <c r="S113" s="10">
        <f>IF(VLOOKUP(H113,web_archive!D:AB,13,FALSE)&gt;0,VLOOKUP(H113,web_archive!D:AB,13,FALSE),"")</f>
        <v>1</v>
      </c>
      <c r="T113" s="31" t="str">
        <f>UPPER(VLOOKUP(B113,equipable_hex_codes[],2,FALSE))</f>
        <v>0XFFFFFFFF</v>
      </c>
      <c r="U113" s="10" t="str">
        <f>LOWER(VLOOKUP(C113,class!A:B,2,FALSE))</f>
        <v>63</v>
      </c>
      <c r="V113" s="10" t="str">
        <f>VLOOKUP(D113,gender_codes[#All],2,FALSE)</f>
        <v>2</v>
      </c>
      <c r="W113" s="10">
        <f>VLOOKUP(E113,placement_location[#All],2,FALSE)</f>
        <v>512</v>
      </c>
      <c r="X113" s="10" t="str">
        <f>IF(VLOOKUP(H113,web_archive!D:AB,16,FALSE)&gt;0,VLOOKUP(J113,web_archive!D:AB,16,FALSE),"")</f>
        <v/>
      </c>
      <c r="Y113" s="31">
        <f>IF(VLOOKUP(H113,web_archive!D:AB,15,FALSE)&gt;0,VLOOKUP(H113,web_archive!D:AB,15,FALSE),"")</f>
        <v>75</v>
      </c>
      <c r="Z113" s="31" t="str">
        <f>IF(EXACT(VLOOKUP(H113,web_archive!D:AB,14,FALSE),"Yes"),"1","")</f>
        <v/>
      </c>
      <c r="AA113" s="31">
        <f>IF(EXACT(A113,"Ammo - Bullet"),3,IF(ISNA((VLOOKUP(UPPER(G113),accessoryid_lua[#All],2,FALSE))),"",VLOOKUP(UPPER(G113),accessoryid_lua[#All],2,FALSE)))</f>
        <v>1847</v>
      </c>
      <c r="AB113" s="6" t="str">
        <f>IF(VLOOKUP(H113,web_archive!D:AB,21,FALSE)=0,"{}","{ "&amp;VLOOKUP(H113,web_archive!D:AB,21,FALSE)&amp;" }")</f>
        <v>{ bonus bAllStats,1; }</v>
      </c>
      <c r="AC113" s="10" t="str">
        <f>IF(VLOOKUP(H113,web_archive!D:AB,22,FALSE)=0,"{}","{ "&amp;VLOOKUP(H113,web_archive!D:AB,22,FALSE)&amp;" }")</f>
        <v>{}</v>
      </c>
      <c r="AD113" s="10" t="str">
        <f>IF(VLOOKUP(H113,web_archive!D:AB,23,FALSE)=0,"{}","{ "&amp;VLOOKUP(H113,web_archive!D:AB,23,FALSE)&amp;" }")</f>
        <v>{}</v>
      </c>
      <c r="AE113" s="10" t="str">
        <f>I113&amp;","&amp;J113&amp;","&amp;K113&amp;","&amp;L113&amp;","&amp;M113&amp;","&amp;N113&amp;","&amp;O113&amp;","&amp;P113&amp;","&amp;Q113&amp;","&amp;R113&amp;","&amp;S113&amp;","&amp;T113&amp;","&amp;U113&amp;","&amp;V113&amp;","&amp;W113&amp;","&amp;X113&amp;","&amp;Y113&amp;","&amp;Z113&amp;","&amp;AA113&amp;","&amp;AB113&amp;","&amp;AC113&amp;","&amp;AD113</f>
        <v>45264,Heart_Earrings,Heart Earrings,4,20,,500,,,,1,0XFFFFFFFF,63,2,512,,75,,1847,{ bonus bAllStats,1; },{},{}</v>
      </c>
    </row>
    <row r="114" spans="1:31" x14ac:dyDescent="0.3">
      <c r="A114" s="10" t="str">
        <f>VLOOKUP(H114,web_archive!D:AB,6,FALSE)</f>
        <v>Armor</v>
      </c>
      <c r="B114" s="10" t="str">
        <f>VLOOKUP(H114,web_archive!D:AB,19,FALSE)</f>
        <v>All Jobs</v>
      </c>
      <c r="C114" s="10" t="str">
        <f>VLOOKUP(H114,web_archive!D:AB,18,FALSE)</f>
        <v>Normal / Upper / Baby</v>
      </c>
      <c r="D114" s="10" t="str">
        <f>VLOOKUP(H114,web_archive!D:AB,20,FALSE)</f>
        <v>Both (Male and Female)</v>
      </c>
      <c r="E114" s="10" t="str">
        <f>VLOOKUP(H114,web_archive!D:AB,17,FALSE)</f>
        <v>Upper Headgear</v>
      </c>
      <c r="F114" s="38" t="str">
        <f>IF(ISNA(VLOOKUP(H114,tira!B:P,4,FALSE)),"",VLOOKUP(H114,tira!B:P,4,FALSE))</f>
        <v>Heart shaped headphones that seem to be affected by the rhythm.</v>
      </c>
      <c r="G114" s="32" t="s">
        <v>11287</v>
      </c>
      <c r="H114" s="32">
        <v>20609</v>
      </c>
      <c r="I114" s="35">
        <v>45266</v>
      </c>
      <c r="J114" s="31" t="str">
        <f>SUBSTITUTE(K114," ","_")</f>
        <v>Heartphones</v>
      </c>
      <c r="K114" s="10" t="str">
        <f>VLOOKUP(H114,web_archive!D:AB,5,FALSE)</f>
        <v>Heartphones</v>
      </c>
      <c r="L114" s="31">
        <f>VLOOKUP(A114,item_type_codes[],2,FALSE)</f>
        <v>4</v>
      </c>
      <c r="M114" s="10">
        <f>IF(VLOOKUP(H114,web_archive!D:AB,7,FALSE)&gt;0, VLOOKUP(H114,web_archive!D:AB,7,FALSE), "")</f>
        <v>20</v>
      </c>
      <c r="O114" s="10">
        <f>VLOOKUP(H114,web_archive!D:AB,8,FALSE)*10</f>
        <v>100</v>
      </c>
      <c r="P114" s="10" t="str">
        <f>IF(VLOOKUP(H114,web_archive!D:AB,10,FALSE)&gt;0,VLOOKUP(H114,web_archive!D:AB,10,FALSE),"")</f>
        <v/>
      </c>
      <c r="Q114" s="10" t="str">
        <f>IF(VLOOKUP(H114,web_archive!D:AB,12,FALSE)&gt;0,VLOOKUP(H114,web_archive!D:AB,12,FALSE),"")</f>
        <v/>
      </c>
      <c r="R114" s="10" t="str">
        <f>IF(VLOOKUP(H114,web_archive!D:AB,11,FALSE)&gt;0,VLOOKUP(H114,web_archive!D:AB,11,FALSE),"")</f>
        <v/>
      </c>
      <c r="S114" s="10" t="str">
        <f>IF(VLOOKUP(H114,web_archive!D:AB,13,FALSE)&gt;0,VLOOKUP(H114,web_archive!D:AB,13,FALSE),"")</f>
        <v/>
      </c>
      <c r="T114" s="31" t="str">
        <f>UPPER(VLOOKUP(B114,equipable_hex_codes[],2,FALSE))</f>
        <v>0XFFFFFFFF</v>
      </c>
      <c r="U114" s="10" t="str">
        <f>LOWER(VLOOKUP(C114,class!A:B,2,FALSE))</f>
        <v>63</v>
      </c>
      <c r="V114" s="10" t="str">
        <f>VLOOKUP(D114,gender_codes[#All],2,FALSE)</f>
        <v>2</v>
      </c>
      <c r="W114" s="10">
        <f>VLOOKUP(E114,placement_location[#All],2,FALSE)</f>
        <v>256</v>
      </c>
      <c r="X114" s="10" t="str">
        <f>IF(VLOOKUP(H114,web_archive!D:AB,16,FALSE)&gt;0,VLOOKUP(J114,web_archive!D:AB,16,FALSE),"")</f>
        <v/>
      </c>
      <c r="Y114" s="31">
        <f>IF(VLOOKUP(H114,web_archive!D:AB,15,FALSE)&gt;0,VLOOKUP(H114,web_archive!D:AB,15,FALSE),"")</f>
        <v>1</v>
      </c>
      <c r="Z114" s="31" t="str">
        <f>IF(EXACT(VLOOKUP(H114,web_archive!D:AB,14,FALSE),"Yes"),"1","")</f>
        <v>1</v>
      </c>
      <c r="AA114" s="31">
        <f>IF(EXACT(A114,"Ammo - Bullet"),3,IF(ISNA((VLOOKUP(UPPER(G114),accessoryid_lua[#All],2,FALSE))),"",VLOOKUP(UPPER(G114),accessoryid_lua[#All],2,FALSE)))</f>
        <v>1849</v>
      </c>
      <c r="AB114" s="6" t="str">
        <f>IF(VLOOKUP(H114,web_archive!D:AB,21,FALSE)=0,"{}","{ "&amp;VLOOKUP(H114,web_archive!D:AB,21,FALSE)&amp;" }")</f>
        <v>{}</v>
      </c>
      <c r="AC114" s="10" t="str">
        <f>IF(VLOOKUP(H114,web_archive!D:AB,22,FALSE)=0,"{}","{ "&amp;VLOOKUP(H114,web_archive!D:AB,22,FALSE)&amp;" }")</f>
        <v>{}</v>
      </c>
      <c r="AD114" s="10" t="str">
        <f>IF(VLOOKUP(H114,web_archive!D:AB,23,FALSE)=0,"{}","{ "&amp;VLOOKUP(H114,web_archive!D:AB,23,FALSE)&amp;" }")</f>
        <v>{}</v>
      </c>
      <c r="AE114" s="10" t="str">
        <f>I114&amp;","&amp;J114&amp;","&amp;K114&amp;","&amp;L114&amp;","&amp;M114&amp;","&amp;N114&amp;","&amp;O114&amp;","&amp;P114&amp;","&amp;Q114&amp;","&amp;R114&amp;","&amp;S114&amp;","&amp;T114&amp;","&amp;U114&amp;","&amp;V114&amp;","&amp;W114&amp;","&amp;X114&amp;","&amp;Y114&amp;","&amp;Z114&amp;","&amp;AA114&amp;","&amp;AB114&amp;","&amp;AC114&amp;","&amp;AD114</f>
        <v>45266,Heartphones,Heartphones,4,20,,100,,,,,0XFFFFFFFF,63,2,256,,1,1,1849,{},{},{}</v>
      </c>
    </row>
    <row r="115" spans="1:31" x14ac:dyDescent="0.3">
      <c r="A115" s="10" t="str">
        <f>VLOOKUP(H115,web_archive!D:AB,6,FALSE)</f>
        <v>Armor</v>
      </c>
      <c r="B115" s="10" t="str">
        <f>VLOOKUP(H115,web_archive!D:AB,19,FALSE)</f>
        <v>All Jobs</v>
      </c>
      <c r="C115" s="10" t="str">
        <f>VLOOKUP(H115,web_archive!D:AB,18,FALSE)</f>
        <v>Normal / Upper / Baby</v>
      </c>
      <c r="D115" s="10" t="str">
        <f>VLOOKUP(H115,web_archive!D:AB,20,FALSE)</f>
        <v>Both (Male and Female)</v>
      </c>
      <c r="E115" s="10" t="str">
        <f>VLOOKUP(H115,web_archive!D:AB,17,FALSE)</f>
        <v>Middle Headgear + Lower Headgear</v>
      </c>
      <c r="F115" s="38" t="str">
        <f>IF(ISNA(VLOOKUP(H115,tira!B:P,4,FALSE)),"",VLOOKUP(H115,tira!B:P,4,FALSE))</f>
        <v>The mask of a mysterious contractor. Reduces damage from Wind element by 5%. Increases damage done with Wind elemental magic by 5%.</v>
      </c>
      <c r="G115" s="32" t="s">
        <v>11291</v>
      </c>
      <c r="H115" s="32">
        <v>20263</v>
      </c>
      <c r="I115" s="35">
        <v>45270</v>
      </c>
      <c r="J115" s="31" t="str">
        <f>SUBSTITUTE(K115," ","_")</f>
        <v>Hei_Mask</v>
      </c>
      <c r="K115" s="10" t="str">
        <f>VLOOKUP(H115,web_archive!D:AB,5,FALSE)</f>
        <v>Hei Mask</v>
      </c>
      <c r="L115" s="31">
        <f>VLOOKUP(A115,item_type_codes[],2,FALSE)</f>
        <v>4</v>
      </c>
      <c r="M115" s="10">
        <f>IF(VLOOKUP(H115,web_archive!D:AB,7,FALSE)&gt;0, VLOOKUP(H115,web_archive!D:AB,7,FALSE), "")</f>
        <v>20</v>
      </c>
      <c r="O115" s="10">
        <f>VLOOKUP(H115,web_archive!D:AB,8,FALSE)*10</f>
        <v>100</v>
      </c>
      <c r="P115" s="10" t="str">
        <f>IF(VLOOKUP(H115,web_archive!D:AB,10,FALSE)&gt;0,VLOOKUP(H115,web_archive!D:AB,10,FALSE),"")</f>
        <v/>
      </c>
      <c r="Q115" s="10" t="str">
        <f>IF(VLOOKUP(H115,web_archive!D:AB,12,FALSE)&gt;0,VLOOKUP(H115,web_archive!D:AB,12,FALSE),"")</f>
        <v/>
      </c>
      <c r="R115" s="10" t="str">
        <f>IF(VLOOKUP(H115,web_archive!D:AB,11,FALSE)&gt;0,VLOOKUP(H115,web_archive!D:AB,11,FALSE),"")</f>
        <v/>
      </c>
      <c r="S115" s="10">
        <f>IF(VLOOKUP(H115,web_archive!D:AB,13,FALSE)&gt;0,VLOOKUP(H115,web_archive!D:AB,13,FALSE),"")</f>
        <v>1</v>
      </c>
      <c r="T115" s="31" t="str">
        <f>UPPER(VLOOKUP(B115,equipable_hex_codes[],2,FALSE))</f>
        <v>0XFFFFFFFF</v>
      </c>
      <c r="U115" s="10" t="str">
        <f>LOWER(VLOOKUP(C115,class!A:B,2,FALSE))</f>
        <v>63</v>
      </c>
      <c r="V115" s="10" t="str">
        <f>VLOOKUP(D115,gender_codes[#All],2,FALSE)</f>
        <v>2</v>
      </c>
      <c r="W115" s="10">
        <f>VLOOKUP(E115,placement_location[#All],2,FALSE)</f>
        <v>513</v>
      </c>
      <c r="X115" s="10" t="str">
        <f>IF(VLOOKUP(H115,web_archive!D:AB,16,FALSE)&gt;0,VLOOKUP(J115,web_archive!D:AB,16,FALSE),"")</f>
        <v/>
      </c>
      <c r="Y115" s="31">
        <f>IF(VLOOKUP(H115,web_archive!D:AB,15,FALSE)&gt;0,VLOOKUP(H115,web_archive!D:AB,15,FALSE),"")</f>
        <v>1</v>
      </c>
      <c r="Z115" s="31" t="str">
        <f>IF(EXACT(VLOOKUP(H115,web_archive!D:AB,14,FALSE),"Yes"),"1","")</f>
        <v/>
      </c>
      <c r="AA115" s="31">
        <f>IF(EXACT(A115,"Ammo - Bullet"),3,IF(ISNA((VLOOKUP(UPPER(G115),accessoryid_lua[#All],2,FALSE))),"",VLOOKUP(UPPER(G115),accessoryid_lua[#All],2,FALSE)))</f>
        <v>1853</v>
      </c>
      <c r="AB115" s="6" t="str">
        <f>IF(VLOOKUP(H115,web_archive!D:AB,21,FALSE)=0,"{}","{ "&amp;VLOOKUP(H115,web_archive!D:AB,21,FALSE)&amp;" }")</f>
        <v>{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c r="AC115" s="10" t="str">
        <f>IF(VLOOKUP(H115,web_archive!D:AB,22,FALSE)=0,"{}","{ "&amp;VLOOKUP(H115,web_archive!D:AB,22,FALSE)&amp;" }")</f>
        <v>{}</v>
      </c>
      <c r="AD115" s="10" t="str">
        <f>IF(VLOOKUP(H115,web_archive!D:AB,23,FALSE)=0,"{}","{ "&amp;VLOOKUP(H115,web_archive!D:AB,23,FALSE)&amp;" }")</f>
        <v>{}</v>
      </c>
      <c r="AE115" s="10" t="str">
        <f>I115&amp;","&amp;J115&amp;","&amp;K115&amp;","&amp;L115&amp;","&amp;M115&amp;","&amp;N115&amp;","&amp;O115&amp;","&amp;P115&amp;","&amp;Q115&amp;","&amp;R115&amp;","&amp;S115&amp;","&amp;T115&amp;","&amp;U115&amp;","&amp;V115&amp;","&amp;W115&amp;","&amp;X115&amp;","&amp;Y115&amp;","&amp;Z115&amp;","&amp;AA115&amp;","&amp;AB115&amp;","&amp;AC115&amp;","&amp;AD115</f>
        <v>45270,Hei_Mask,Hei Mask,4,20,,100,,,,1,0XFFFFFFFF,63,2,513,,1,,1853,{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row>
    <row r="116" spans="1:31" x14ac:dyDescent="0.3">
      <c r="A116" s="10" t="str">
        <f>VLOOKUP(H116,web_archive!D:AB,6,FALSE)</f>
        <v>Armor</v>
      </c>
      <c r="B116" s="10" t="str">
        <f>VLOOKUP(H116,web_archive!D:AB,19,FALSE)</f>
        <v>All Jobs Except Novice</v>
      </c>
      <c r="C116" s="10" t="str">
        <f>VLOOKUP(H116,web_archive!D:AB,18,FALSE)</f>
        <v>Normal / Upper / Baby</v>
      </c>
      <c r="D116" s="10" t="str">
        <f>VLOOKUP(H116,web_archive!D:AB,20,FALSE)</f>
        <v>Both (Male and Female)</v>
      </c>
      <c r="E116" s="10" t="str">
        <f>VLOOKUP(H116,web_archive!D:AB,17,FALSE)</f>
        <v>Upper Headgear</v>
      </c>
      <c r="F116" s="38" t="str">
        <f>IF(ISNA(VLOOKUP(H116,tira!B:P,4,FALSE)),"",VLOOKUP(H116,tira!B:P,4,FALSE))</f>
        <v>A blue lovely hat for the love of mother. LUK + 3</v>
      </c>
      <c r="G116" s="32" t="s">
        <v>11294</v>
      </c>
      <c r="H116" s="32">
        <v>5319</v>
      </c>
      <c r="I116" s="35">
        <v>45273</v>
      </c>
      <c r="J116" s="31" t="str">
        <f>SUBSTITUTE(K116," ","_")</f>
        <v>Hello_Mother_Hat</v>
      </c>
      <c r="K116" s="10" t="str">
        <f>VLOOKUP(H116,web_archive!D:AB,5,FALSE)</f>
        <v>Hello Mother Hat</v>
      </c>
      <c r="L116" s="31">
        <f>VLOOKUP(A116,item_type_codes[],2,FALSE)</f>
        <v>4</v>
      </c>
      <c r="M116" s="10">
        <f>IF(VLOOKUP(H116,web_archive!D:AB,7,FALSE)&gt;0, VLOOKUP(H116,web_archive!D:AB,7,FALSE), "")</f>
        <v>20</v>
      </c>
      <c r="O116" s="10">
        <f>VLOOKUP(H116,web_archive!D:AB,8,FALSE)*10</f>
        <v>200</v>
      </c>
      <c r="P116" s="10" t="str">
        <f>IF(VLOOKUP(H116,web_archive!D:AB,10,FALSE)&gt;0,VLOOKUP(H116,web_archive!D:AB,10,FALSE),"")</f>
        <v/>
      </c>
      <c r="Q116" s="10">
        <f>IF(VLOOKUP(H116,web_archive!D:AB,12,FALSE)&gt;0,VLOOKUP(H116,web_archive!D:AB,12,FALSE),"")</f>
        <v>2</v>
      </c>
      <c r="R116" s="10" t="str">
        <f>IF(VLOOKUP(H116,web_archive!D:AB,11,FALSE)&gt;0,VLOOKUP(H116,web_archive!D:AB,11,FALSE),"")</f>
        <v/>
      </c>
      <c r="S116" s="10" t="str">
        <f>IF(VLOOKUP(H116,web_archive!D:AB,13,FALSE)&gt;0,VLOOKUP(H116,web_archive!D:AB,13,FALSE),"")</f>
        <v/>
      </c>
      <c r="T116" s="31" t="str">
        <f>UPPER(VLOOKUP(B116,equipable_hex_codes[],2,FALSE))</f>
        <v>0XFFFFFFFE</v>
      </c>
      <c r="U116" s="10" t="str">
        <f>LOWER(VLOOKUP(C116,class!A:B,2,FALSE))</f>
        <v>63</v>
      </c>
      <c r="V116" s="10" t="str">
        <f>VLOOKUP(D116,gender_codes[#All],2,FALSE)</f>
        <v>2</v>
      </c>
      <c r="W116" s="10">
        <f>VLOOKUP(E116,placement_location[#All],2,FALSE)</f>
        <v>256</v>
      </c>
      <c r="X116" s="10" t="str">
        <f>IF(VLOOKUP(H116,web_archive!D:AB,16,FALSE)&gt;0,VLOOKUP(J116,web_archive!D:AB,16,FALSE),"")</f>
        <v/>
      </c>
      <c r="Y116" s="31">
        <f>IF(VLOOKUP(H116,web_archive!D:AB,15,FALSE)&gt;0,VLOOKUP(H116,web_archive!D:AB,15,FALSE),"")</f>
        <v>10</v>
      </c>
      <c r="Z116" s="31" t="str">
        <f>IF(EXACT(VLOOKUP(H116,web_archive!D:AB,14,FALSE),"Yes"),"1","")</f>
        <v>1</v>
      </c>
      <c r="AA116" s="31">
        <f>IF(EXACT(A116,"Ammo - Bullet"),3,IF(ISNA((VLOOKUP(UPPER(G116),accessoryid_lua[#All],2,FALSE))),"",VLOOKUP(UPPER(G116),accessoryid_lua[#All],2,FALSE)))</f>
        <v>1856</v>
      </c>
      <c r="AB116" s="6" t="str">
        <f>IF(VLOOKUP(H116,web_archive!D:AB,21,FALSE)=0,"{}","{ "&amp;VLOOKUP(H116,web_archive!D:AB,21,FALSE)&amp;" }")</f>
        <v>{ bonus bLuk,3; }</v>
      </c>
      <c r="AC116" s="10" t="str">
        <f>IF(VLOOKUP(H116,web_archive!D:AB,22,FALSE)=0,"{}","{ "&amp;VLOOKUP(H116,web_archive!D:AB,22,FALSE)&amp;" }")</f>
        <v>{}</v>
      </c>
      <c r="AD116" s="10" t="str">
        <f>IF(VLOOKUP(H116,web_archive!D:AB,23,FALSE)=0,"{}","{ "&amp;VLOOKUP(H116,web_archive!D:AB,23,FALSE)&amp;" }")</f>
        <v>{}</v>
      </c>
      <c r="AE116" s="10" t="str">
        <f>I116&amp;","&amp;J116&amp;","&amp;K116&amp;","&amp;L116&amp;","&amp;M116&amp;","&amp;N116&amp;","&amp;O116&amp;","&amp;P116&amp;","&amp;Q116&amp;","&amp;R116&amp;","&amp;S116&amp;","&amp;T116&amp;","&amp;U116&amp;","&amp;V116&amp;","&amp;W116&amp;","&amp;X116&amp;","&amp;Y116&amp;","&amp;Z116&amp;","&amp;AA116&amp;","&amp;AB116&amp;","&amp;AC116&amp;","&amp;AD116</f>
        <v>45273,Hello_Mother_Hat,Hello Mother Hat,4,20,,200,,2,,,0XFFFFFFFE,63,2,256,,10,1,1856,{ bonus bLuk,3; },{},{}</v>
      </c>
    </row>
    <row r="117" spans="1:31" x14ac:dyDescent="0.3">
      <c r="A117" s="10" t="str">
        <f>VLOOKUP(H117,web_archive!D:AB,6,FALSE)</f>
        <v>Armor</v>
      </c>
      <c r="B117" s="10" t="str">
        <f>VLOOKUP(H117,web_archive!D:AB,19,FALSE)</f>
        <v>All Jobs</v>
      </c>
      <c r="C117" s="10" t="str">
        <f>VLOOKUP(H117,web_archive!D:AB,18,FALSE)</f>
        <v>Normal / Upper / Baby</v>
      </c>
      <c r="D117" s="10" t="str">
        <f>VLOOKUP(H117,web_archive!D:AB,20,FALSE)</f>
        <v>Both (Male and Female)</v>
      </c>
      <c r="E117" s="10" t="str">
        <f>VLOOKUP(H117,web_archive!D:AB,17,FALSE)</f>
        <v>Upper Headgear</v>
      </c>
      <c r="F117" s="38" t="str">
        <f>IF(ISNA(VLOOKUP(H117,tira!B:P,4,FALSE)),"",VLOOKUP(H117,tira!B:P,4,FALSE))</f>
        <v>Helm of Hermes.</v>
      </c>
      <c r="G117" s="32" t="s">
        <v>11295</v>
      </c>
      <c r="H117" s="32">
        <v>20539</v>
      </c>
      <c r="I117" s="35">
        <v>45274</v>
      </c>
      <c r="J117" s="31" t="str">
        <f>SUBSTITUTE(K117," ","_")</f>
        <v>Helm_of_Hermes</v>
      </c>
      <c r="K117" s="10" t="str">
        <f>VLOOKUP(H117,web_archive!D:AB,5,FALSE)</f>
        <v>Helm of Hermes</v>
      </c>
      <c r="L117" s="31">
        <f>VLOOKUP(A117,item_type_codes[],2,FALSE)</f>
        <v>4</v>
      </c>
      <c r="M117" s="10">
        <f>IF(VLOOKUP(H117,web_archive!D:AB,7,FALSE)&gt;0, VLOOKUP(H117,web_archive!D:AB,7,FALSE), "")</f>
        <v>20</v>
      </c>
      <c r="O117" s="10">
        <f>VLOOKUP(H117,web_archive!D:AB,8,FALSE)*10</f>
        <v>500</v>
      </c>
      <c r="P117" s="10" t="str">
        <f>IF(VLOOKUP(H117,web_archive!D:AB,10,FALSE)&gt;0,VLOOKUP(H117,web_archive!D:AB,10,FALSE),"")</f>
        <v/>
      </c>
      <c r="Q117" s="10">
        <f>IF(VLOOKUP(H117,web_archive!D:AB,12,FALSE)&gt;0,VLOOKUP(H117,web_archive!D:AB,12,FALSE),"")</f>
        <v>2</v>
      </c>
      <c r="R117" s="10" t="str">
        <f>IF(VLOOKUP(H117,web_archive!D:AB,11,FALSE)&gt;0,VLOOKUP(H117,web_archive!D:AB,11,FALSE),"")</f>
        <v/>
      </c>
      <c r="S117" s="10">
        <f>IF(VLOOKUP(H117,web_archive!D:AB,13,FALSE)&gt;0,VLOOKUP(H117,web_archive!D:AB,13,FALSE),"")</f>
        <v>1</v>
      </c>
      <c r="T117" s="31" t="str">
        <f>UPPER(VLOOKUP(B117,equipable_hex_codes[],2,FALSE))</f>
        <v>0XFFFFFFFF</v>
      </c>
      <c r="U117" s="10" t="str">
        <f>LOWER(VLOOKUP(C117,class!A:B,2,FALSE))</f>
        <v>63</v>
      </c>
      <c r="V117" s="10" t="str">
        <f>VLOOKUP(D117,gender_codes[#All],2,FALSE)</f>
        <v>2</v>
      </c>
      <c r="W117" s="10">
        <f>VLOOKUP(E117,placement_location[#All],2,FALSE)</f>
        <v>256</v>
      </c>
      <c r="X117" s="10" t="str">
        <f>IF(VLOOKUP(H117,web_archive!D:AB,16,FALSE)&gt;0,VLOOKUP(J117,web_archive!D:AB,16,FALSE),"")</f>
        <v/>
      </c>
      <c r="Y117" s="31">
        <f>IF(VLOOKUP(H117,web_archive!D:AB,15,FALSE)&gt;0,VLOOKUP(H117,web_archive!D:AB,15,FALSE),"")</f>
        <v>1</v>
      </c>
      <c r="Z117" s="31" t="str">
        <f>IF(EXACT(VLOOKUP(H117,web_archive!D:AB,14,FALSE),"Yes"),"1","")</f>
        <v>1</v>
      </c>
      <c r="AA117" s="31">
        <f>IF(EXACT(A117,"Ammo - Bullet"),3,IF(ISNA((VLOOKUP(UPPER(G117),accessoryid_lua[#All],2,FALSE))),"",VLOOKUP(UPPER(G117),accessoryid_lua[#All],2,FALSE)))</f>
        <v>1857</v>
      </c>
      <c r="AB117" s="6" t="str">
        <f>IF(VLOOKUP(H117,web_archive!D:AB,21,FALSE)=0,"{}","{ "&amp;VLOOKUP(H117,web_archive!D:AB,21,FALSE)&amp;" }")</f>
        <v>{}</v>
      </c>
      <c r="AC117" s="10" t="str">
        <f>IF(VLOOKUP(H117,web_archive!D:AB,22,FALSE)=0,"{}","{ "&amp;VLOOKUP(H117,web_archive!D:AB,22,FALSE)&amp;" }")</f>
        <v>{}</v>
      </c>
      <c r="AD117" s="10" t="str">
        <f>IF(VLOOKUP(H117,web_archive!D:AB,23,FALSE)=0,"{}","{ "&amp;VLOOKUP(H117,web_archive!D:AB,23,FALSE)&amp;" }")</f>
        <v>{}</v>
      </c>
      <c r="AE117" s="10" t="str">
        <f>I117&amp;","&amp;J117&amp;","&amp;K117&amp;","&amp;L117&amp;","&amp;M117&amp;","&amp;N117&amp;","&amp;O117&amp;","&amp;P117&amp;","&amp;Q117&amp;","&amp;R117&amp;","&amp;S117&amp;","&amp;T117&amp;","&amp;U117&amp;","&amp;V117&amp;","&amp;W117&amp;","&amp;X117&amp;","&amp;Y117&amp;","&amp;Z117&amp;","&amp;AA117&amp;","&amp;AB117&amp;","&amp;AC117&amp;","&amp;AD117</f>
        <v>45274,Helm_of_Hermes,Helm of Hermes,4,20,,500,,2,,1,0XFFFFFFFF,63,2,256,,1,1,1857,{},{},{}</v>
      </c>
    </row>
    <row r="118" spans="1:31" x14ac:dyDescent="0.3">
      <c r="A118" s="10" t="str">
        <f>VLOOKUP(H118,web_archive!D:AB,6,FALSE)</f>
        <v>Armor</v>
      </c>
      <c r="B118" s="10" t="str">
        <f>VLOOKUP(H118,web_archive!D:AB,19,FALSE)</f>
        <v>All Jobs</v>
      </c>
      <c r="C118" s="10" t="str">
        <f>VLOOKUP(H118,web_archive!D:AB,18,FALSE)</f>
        <v>Normal / Upper / Baby</v>
      </c>
      <c r="D118" s="10" t="str">
        <f>VLOOKUP(H118,web_archive!D:AB,20,FALSE)</f>
        <v>Both (Male and Female)</v>
      </c>
      <c r="E118" s="10" t="str">
        <f>VLOOKUP(H118,web_archive!D:AB,17,FALSE)</f>
        <v>Middle Headgear + Lower Headgear</v>
      </c>
      <c r="F118" s="38" t="str">
        <f>IF(ISNA(VLOOKUP(H118,tira!B:P,4,FALSE)),"",VLOOKUP(H118,tira!B:P,4,FALSE))</f>
        <v>A mask for playing Hockey when wear it and then feel like hold weapon. Increase damage on DemiHuman monster by 5%.</v>
      </c>
      <c r="G118" s="32" t="s">
        <v>11296</v>
      </c>
      <c r="H118" s="32">
        <v>5314</v>
      </c>
      <c r="I118" s="35">
        <v>45275</v>
      </c>
      <c r="J118" s="31" t="str">
        <f>SUBSTITUTE(K118," ","_")</f>
        <v>Hockey_Mask</v>
      </c>
      <c r="K118" s="10" t="str">
        <f>VLOOKUP(H118,web_archive!D:AB,5,FALSE)</f>
        <v>Hockey Mask</v>
      </c>
      <c r="L118" s="31">
        <f>VLOOKUP(A118,item_type_codes[],2,FALSE)</f>
        <v>4</v>
      </c>
      <c r="M118" s="10">
        <f>IF(VLOOKUP(H118,web_archive!D:AB,7,FALSE)&gt;0, VLOOKUP(H118,web_archive!D:AB,7,FALSE), "")</f>
        <v>20</v>
      </c>
      <c r="O118" s="10">
        <f>VLOOKUP(H118,web_archive!D:AB,8,FALSE)*10</f>
        <v>100</v>
      </c>
      <c r="P118" s="10" t="str">
        <f>IF(VLOOKUP(H118,web_archive!D:AB,10,FALSE)&gt;0,VLOOKUP(H118,web_archive!D:AB,10,FALSE),"")</f>
        <v/>
      </c>
      <c r="Q118" s="10">
        <f>IF(VLOOKUP(H118,web_archive!D:AB,12,FALSE)&gt;0,VLOOKUP(H118,web_archive!D:AB,12,FALSE),"")</f>
        <v>1</v>
      </c>
      <c r="R118" s="10" t="str">
        <f>IF(VLOOKUP(H118,web_archive!D:AB,11,FALSE)&gt;0,VLOOKUP(H118,web_archive!D:AB,11,FALSE),"")</f>
        <v/>
      </c>
      <c r="S118" s="10" t="str">
        <f>IF(VLOOKUP(H118,web_archive!D:AB,13,FALSE)&gt;0,VLOOKUP(H118,web_archive!D:AB,13,FALSE),"")</f>
        <v/>
      </c>
      <c r="T118" s="31" t="str">
        <f>UPPER(VLOOKUP(B118,equipable_hex_codes[],2,FALSE))</f>
        <v>0XFFFFFFFF</v>
      </c>
      <c r="U118" s="10" t="str">
        <f>LOWER(VLOOKUP(C118,class!A:B,2,FALSE))</f>
        <v>63</v>
      </c>
      <c r="V118" s="10" t="str">
        <f>VLOOKUP(D118,gender_codes[#All],2,FALSE)</f>
        <v>2</v>
      </c>
      <c r="W118" s="10">
        <f>VLOOKUP(E118,placement_location[#All],2,FALSE)</f>
        <v>513</v>
      </c>
      <c r="X118" s="10" t="str">
        <f>IF(VLOOKUP(H118,web_archive!D:AB,16,FALSE)&gt;0,VLOOKUP(J118,web_archive!D:AB,16,FALSE),"")</f>
        <v/>
      </c>
      <c r="Y118" s="31">
        <f>IF(VLOOKUP(H118,web_archive!D:AB,15,FALSE)&gt;0,VLOOKUP(H118,web_archive!D:AB,15,FALSE),"")</f>
        <v>50</v>
      </c>
      <c r="Z118" s="31" t="str">
        <f>IF(EXACT(VLOOKUP(H118,web_archive!D:AB,14,FALSE),"Yes"),"1","")</f>
        <v/>
      </c>
      <c r="AA118" s="31">
        <f>IF(EXACT(A118,"Ammo - Bullet"),3,IF(ISNA((VLOOKUP(UPPER(G118),accessoryid_lua[#All],2,FALSE))),"",VLOOKUP(UPPER(G118),accessoryid_lua[#All],2,FALSE)))</f>
        <v>1858</v>
      </c>
      <c r="AB118" s="6" t="str">
        <f>IF(VLOOKUP(H118,web_archive!D:AB,21,FALSE)=0,"{}","{ "&amp;VLOOKUP(H118,web_archive!D:AB,21,FALSE)&amp;" }")</f>
        <v>{ bonus2 bAddRace,RC_DemiHuman,5; }</v>
      </c>
      <c r="AC118" s="10" t="str">
        <f>IF(VLOOKUP(H118,web_archive!D:AB,22,FALSE)=0,"{}","{ "&amp;VLOOKUP(H118,web_archive!D:AB,22,FALSE)&amp;" }")</f>
        <v>{}</v>
      </c>
      <c r="AD118" s="10" t="str">
        <f>IF(VLOOKUP(H118,web_archive!D:AB,23,FALSE)=0,"{}","{ "&amp;VLOOKUP(H118,web_archive!D:AB,23,FALSE)&amp;" }")</f>
        <v>{}</v>
      </c>
      <c r="AE118" s="10" t="str">
        <f>I118&amp;","&amp;J118&amp;","&amp;K118&amp;","&amp;L118&amp;","&amp;M118&amp;","&amp;N118&amp;","&amp;O118&amp;","&amp;P118&amp;","&amp;Q118&amp;","&amp;R118&amp;","&amp;S118&amp;","&amp;T118&amp;","&amp;U118&amp;","&amp;V118&amp;","&amp;W118&amp;","&amp;X118&amp;","&amp;Y118&amp;","&amp;Z118&amp;","&amp;AA118&amp;","&amp;AB118&amp;","&amp;AC118&amp;","&amp;AD118</f>
        <v>45275,Hockey_Mask,Hockey Mask,4,20,,100,,1,,,0XFFFFFFFF,63,2,513,,50,,1858,{ bonus2 bAddRace,RC_DemiHuman,5; },{},{}</v>
      </c>
    </row>
    <row r="119" spans="1:31" x14ac:dyDescent="0.3">
      <c r="A119" s="10" t="str">
        <f>VLOOKUP(H119,web_archive!D:AB,6,FALSE)</f>
        <v>Armor</v>
      </c>
      <c r="B119" s="10" t="str">
        <f>VLOOKUP(H119,web_archive!D:AB,19,FALSE)</f>
        <v>All Jobs</v>
      </c>
      <c r="C119" s="10" t="str">
        <f>VLOOKUP(H119,web_archive!D:AB,18,FALSE)</f>
        <v>Normal / Upper / Baby</v>
      </c>
      <c r="D119" s="10" t="str">
        <f>VLOOKUP(H119,web_archive!D:AB,20,FALSE)</f>
        <v>Both (Male and Female)</v>
      </c>
      <c r="E119" s="10" t="str">
        <f>VLOOKUP(H119,web_archive!D:AB,17,FALSE)</f>
        <v>Upper Headgear</v>
      </c>
      <c r="F119" s="38" t="str">
        <f>IF(ISNA(VLOOKUP(H119,tira!B:P,4,FALSE)),"",VLOOKUP(H119,tira!B:P,4,FALSE))</f>
        <v>Cute Holly Shaped Hairpin in celebration of Christmas.</v>
      </c>
      <c r="G119" s="32" t="s">
        <v>11297</v>
      </c>
      <c r="H119" s="32">
        <v>20149</v>
      </c>
      <c r="I119" s="35">
        <v>45276</v>
      </c>
      <c r="J119" s="31" t="str">
        <f>SUBSTITUTE(K119," ","_")</f>
        <v>Holly_Pin</v>
      </c>
      <c r="K119" s="10" t="str">
        <f>VLOOKUP(H119,web_archive!D:AB,5,FALSE)</f>
        <v>Holly Pin</v>
      </c>
      <c r="L119" s="31">
        <f>VLOOKUP(A119,item_type_codes[],2,FALSE)</f>
        <v>4</v>
      </c>
      <c r="M119" s="10">
        <f>IF(VLOOKUP(H119,web_archive!D:AB,7,FALSE)&gt;0, VLOOKUP(H119,web_archive!D:AB,7,FALSE), "")</f>
        <v>20</v>
      </c>
      <c r="O119" s="10">
        <f>VLOOKUP(H119,web_archive!D:AB,8,FALSE)*10</f>
        <v>500</v>
      </c>
      <c r="P119" s="10" t="str">
        <f>IF(VLOOKUP(H119,web_archive!D:AB,10,FALSE)&gt;0,VLOOKUP(H119,web_archive!D:AB,10,FALSE),"")</f>
        <v/>
      </c>
      <c r="Q119" s="10">
        <f>IF(VLOOKUP(H119,web_archive!D:AB,12,FALSE)&gt;0,VLOOKUP(H119,web_archive!D:AB,12,FALSE),"")</f>
        <v>2</v>
      </c>
      <c r="R119" s="10" t="str">
        <f>IF(VLOOKUP(H119,web_archive!D:AB,11,FALSE)&gt;0,VLOOKUP(H119,web_archive!D:AB,11,FALSE),"")</f>
        <v/>
      </c>
      <c r="S119" s="10">
        <f>IF(VLOOKUP(H119,web_archive!D:AB,13,FALSE)&gt;0,VLOOKUP(H119,web_archive!D:AB,13,FALSE),"")</f>
        <v>1</v>
      </c>
      <c r="T119" s="31" t="str">
        <f>UPPER(VLOOKUP(B119,equipable_hex_codes[],2,FALSE))</f>
        <v>0XFFFFFFFF</v>
      </c>
      <c r="U119" s="10" t="str">
        <f>LOWER(VLOOKUP(C119,class!A:B,2,FALSE))</f>
        <v>63</v>
      </c>
      <c r="V119" s="10" t="str">
        <f>VLOOKUP(D119,gender_codes[#All],2,FALSE)</f>
        <v>2</v>
      </c>
      <c r="W119" s="10">
        <f>VLOOKUP(E119,placement_location[#All],2,FALSE)</f>
        <v>256</v>
      </c>
      <c r="X119" s="10" t="str">
        <f>IF(VLOOKUP(H119,web_archive!D:AB,16,FALSE)&gt;0,VLOOKUP(J119,web_archive!D:AB,16,FALSE),"")</f>
        <v/>
      </c>
      <c r="Y119" s="31">
        <f>IF(VLOOKUP(H119,web_archive!D:AB,15,FALSE)&gt;0,VLOOKUP(H119,web_archive!D:AB,15,FALSE),"")</f>
        <v>1</v>
      </c>
      <c r="Z119" s="31" t="str">
        <f>IF(EXACT(VLOOKUP(H119,web_archive!D:AB,14,FALSE),"Yes"),"1","")</f>
        <v>1</v>
      </c>
      <c r="AA119" s="31">
        <f>IF(EXACT(A119,"Ammo - Bullet"),3,IF(ISNA((VLOOKUP(UPPER(G119),accessoryid_lua[#All],2,FALSE))),"",VLOOKUP(UPPER(G119),accessoryid_lua[#All],2,FALSE)))</f>
        <v>1859</v>
      </c>
      <c r="AB119" s="6" t="str">
        <f>IF(VLOOKUP(H119,web_archive!D:AB,21,FALSE)=0,"{}","{ "&amp;VLOOKUP(H119,web_archive!D:AB,21,FALSE)&amp;" }")</f>
        <v>{}</v>
      </c>
      <c r="AC119" s="10" t="str">
        <f>IF(VLOOKUP(H119,web_archive!D:AB,22,FALSE)=0,"{}","{ "&amp;VLOOKUP(H119,web_archive!D:AB,22,FALSE)&amp;" }")</f>
        <v>{}</v>
      </c>
      <c r="AD119" s="10" t="str">
        <f>IF(VLOOKUP(H119,web_archive!D:AB,23,FALSE)=0,"{}","{ "&amp;VLOOKUP(H119,web_archive!D:AB,23,FALSE)&amp;" }")</f>
        <v>{}</v>
      </c>
      <c r="AE119" s="10" t="str">
        <f>I119&amp;","&amp;J119&amp;","&amp;K119&amp;","&amp;L119&amp;","&amp;M119&amp;","&amp;N119&amp;","&amp;O119&amp;","&amp;P119&amp;","&amp;Q119&amp;","&amp;R119&amp;","&amp;S119&amp;","&amp;T119&amp;","&amp;U119&amp;","&amp;V119&amp;","&amp;W119&amp;","&amp;X119&amp;","&amp;Y119&amp;","&amp;Z119&amp;","&amp;AA119&amp;","&amp;AB119&amp;","&amp;AC119&amp;","&amp;AD119</f>
        <v>45276,Holly_Pin,Holly Pin,4,20,,500,,2,,1,0XFFFFFFFF,63,2,256,,1,1,1859,{},{},{}</v>
      </c>
    </row>
    <row r="120" spans="1:31" x14ac:dyDescent="0.3">
      <c r="A120" s="10" t="str">
        <f>VLOOKUP(H120,web_archive!D:AB,6,FALSE)</f>
        <v>Armor</v>
      </c>
      <c r="B120" s="10" t="str">
        <f>VLOOKUP(H120,web_archive!D:AB,19,FALSE)</f>
        <v>All Jobs</v>
      </c>
      <c r="C120" s="10" t="str">
        <f>VLOOKUP(H120,web_archive!D:AB,18,FALSE)</f>
        <v>Normal / Upper / Baby</v>
      </c>
      <c r="D120" s="10" t="str">
        <f>VLOOKUP(H120,web_archive!D:AB,20,FALSE)</f>
        <v>Both (Male and Female)</v>
      </c>
      <c r="E120" s="10" t="str">
        <f>VLOOKUP(H120,web_archive!D:AB,17,FALSE)</f>
        <v>Lower Headgear</v>
      </c>
      <c r="F120" s="38" t="str">
        <f>IF(ISNA(VLOOKUP(H120,tira!B:P,4,FALSE)),"",VLOOKUP(H120,tira!B:P,4,FALSE))</f>
        <v>Festive wreath of holly. Happy Christmas from eRO! Release : Christmas 2008</v>
      </c>
      <c r="G120" s="32" t="s">
        <v>11298</v>
      </c>
      <c r="H120" s="32">
        <v>20559</v>
      </c>
      <c r="I120" s="35">
        <v>45277</v>
      </c>
      <c r="J120" s="31" t="str">
        <f>SUBSTITUTE(K120," ","_")</f>
        <v>Holly_Ring</v>
      </c>
      <c r="K120" s="10" t="str">
        <f>VLOOKUP(H120,web_archive!D:AB,5,FALSE)</f>
        <v>Holly Ring</v>
      </c>
      <c r="L120" s="31">
        <f>VLOOKUP(A120,item_type_codes[],2,FALSE)</f>
        <v>4</v>
      </c>
      <c r="M120" s="10">
        <f>IF(VLOOKUP(H120,web_archive!D:AB,7,FALSE)&gt;0, VLOOKUP(H120,web_archive!D:AB,7,FALSE), "")</f>
        <v>20</v>
      </c>
      <c r="O120" s="10">
        <f>VLOOKUP(H120,web_archive!D:AB,8,FALSE)*10</f>
        <v>500</v>
      </c>
      <c r="P120" s="10" t="str">
        <f>IF(VLOOKUP(H120,web_archive!D:AB,10,FALSE)&gt;0,VLOOKUP(H120,web_archive!D:AB,10,FALSE),"")</f>
        <v/>
      </c>
      <c r="Q120" s="10">
        <f>IF(VLOOKUP(H120,web_archive!D:AB,12,FALSE)&gt;0,VLOOKUP(H120,web_archive!D:AB,12,FALSE),"")</f>
        <v>1</v>
      </c>
      <c r="R120" s="10" t="str">
        <f>IF(VLOOKUP(H120,web_archive!D:AB,11,FALSE)&gt;0,VLOOKUP(H120,web_archive!D:AB,11,FALSE),"")</f>
        <v/>
      </c>
      <c r="S120" s="10">
        <f>IF(VLOOKUP(H120,web_archive!D:AB,13,FALSE)&gt;0,VLOOKUP(H120,web_archive!D:AB,13,FALSE),"")</f>
        <v>1</v>
      </c>
      <c r="T120" s="31" t="str">
        <f>UPPER(VLOOKUP(B120,equipable_hex_codes[],2,FALSE))</f>
        <v>0XFFFFFFFF</v>
      </c>
      <c r="U120" s="10" t="str">
        <f>LOWER(VLOOKUP(C120,class!A:B,2,FALSE))</f>
        <v>63</v>
      </c>
      <c r="V120" s="10" t="str">
        <f>VLOOKUP(D120,gender_codes[#All],2,FALSE)</f>
        <v>2</v>
      </c>
      <c r="W120" s="10">
        <f>VLOOKUP(E120,placement_location[#All],2,FALSE)</f>
        <v>1</v>
      </c>
      <c r="X120" s="10" t="str">
        <f>IF(VLOOKUP(H120,web_archive!D:AB,16,FALSE)&gt;0,VLOOKUP(J120,web_archive!D:AB,16,FALSE),"")</f>
        <v/>
      </c>
      <c r="Y120" s="31">
        <f>IF(VLOOKUP(H120,web_archive!D:AB,15,FALSE)&gt;0,VLOOKUP(H120,web_archive!D:AB,15,FALSE),"")</f>
        <v>1</v>
      </c>
      <c r="Z120" s="31" t="str">
        <f>IF(EXACT(VLOOKUP(H120,web_archive!D:AB,14,FALSE),"Yes"),"1","")</f>
        <v/>
      </c>
      <c r="AA120" s="31">
        <f>IF(EXACT(A120,"Ammo - Bullet"),3,IF(ISNA((VLOOKUP(UPPER(G120),accessoryid_lua[#All],2,FALSE))),"",VLOOKUP(UPPER(G120),accessoryid_lua[#All],2,FALSE)))</f>
        <v>1860</v>
      </c>
      <c r="AB120" s="6" t="str">
        <f>IF(VLOOKUP(H120,web_archive!D:AB,21,FALSE)=0,"{}","{ "&amp;VLOOKUP(H120,web_archive!D:AB,21,FALSE)&amp;" }")</f>
        <v>{}</v>
      </c>
      <c r="AC120" s="10" t="str">
        <f>IF(VLOOKUP(H120,web_archive!D:AB,22,FALSE)=0,"{}","{ "&amp;VLOOKUP(H120,web_archive!D:AB,22,FALSE)&amp;" }")</f>
        <v>{}</v>
      </c>
      <c r="AD120" s="10" t="str">
        <f>IF(VLOOKUP(H120,web_archive!D:AB,23,FALSE)=0,"{}","{ "&amp;VLOOKUP(H120,web_archive!D:AB,23,FALSE)&amp;" }")</f>
        <v>{}</v>
      </c>
      <c r="AE120" s="10" t="str">
        <f>I120&amp;","&amp;J120&amp;","&amp;K120&amp;","&amp;L120&amp;","&amp;M120&amp;","&amp;N120&amp;","&amp;O120&amp;","&amp;P120&amp;","&amp;Q120&amp;","&amp;R120&amp;","&amp;S120&amp;","&amp;T120&amp;","&amp;U120&amp;","&amp;V120&amp;","&amp;W120&amp;","&amp;X120&amp;","&amp;Y120&amp;","&amp;Z120&amp;","&amp;AA120&amp;","&amp;AB120&amp;","&amp;AC120&amp;","&amp;AD120</f>
        <v>45277,Holly_Ring,Holly Ring,4,20,,500,,1,,1,0XFFFFFFFF,63,2,1,,1,,1860,{},{},{}</v>
      </c>
    </row>
    <row r="121" spans="1:31" x14ac:dyDescent="0.3">
      <c r="A121" s="10" t="str">
        <f>VLOOKUP(H121,web_archive!D:AB,6,FALSE)</f>
        <v>Armor</v>
      </c>
      <c r="B121" s="10" t="str">
        <f>VLOOKUP(H121,web_archive!D:AB,19,FALSE)</f>
        <v>All Jobs</v>
      </c>
      <c r="C121" s="10" t="str">
        <f>VLOOKUP(H121,web_archive!D:AB,18,FALSE)</f>
        <v>Normal / Upper / Baby</v>
      </c>
      <c r="D121" s="10" t="str">
        <f>VLOOKUP(H121,web_archive!D:AB,20,FALSE)</f>
        <v>Both (Male and Female)</v>
      </c>
      <c r="E121" s="10" t="str">
        <f>VLOOKUP(H121,web_archive!D:AB,17,FALSE)</f>
        <v>Upper Headgear + Middle Headgear</v>
      </c>
      <c r="F121" s="38" t="str">
        <f>IF(ISNA(VLOOKUP(H121,tira!B:P,4,FALSE)),"",VLOOKUP(H121,tira!B:P,4,FALSE))</f>
        <v>Hood of Shadows.</v>
      </c>
      <c r="G121" s="32" t="s">
        <v>11300</v>
      </c>
      <c r="H121" s="32">
        <v>20120</v>
      </c>
      <c r="I121" s="35">
        <v>45279</v>
      </c>
      <c r="J121" s="31" t="str">
        <f>SUBSTITUTE(K121," ","_")</f>
        <v>Hood_of_Shadows</v>
      </c>
      <c r="K121" s="10" t="str">
        <f>VLOOKUP(H121,web_archive!D:AB,5,FALSE)</f>
        <v>Hood of Shadows</v>
      </c>
      <c r="L121" s="31">
        <f>VLOOKUP(A121,item_type_codes[],2,FALSE)</f>
        <v>4</v>
      </c>
      <c r="M121" s="10">
        <f>IF(VLOOKUP(H121,web_archive!D:AB,7,FALSE)&gt;0, VLOOKUP(H121,web_archive!D:AB,7,FALSE), "")</f>
        <v>20</v>
      </c>
      <c r="O121" s="10">
        <f>VLOOKUP(H121,web_archive!D:AB,8,FALSE)*10</f>
        <v>500</v>
      </c>
      <c r="P121" s="10" t="str">
        <f>IF(VLOOKUP(H121,web_archive!D:AB,10,FALSE)&gt;0,VLOOKUP(H121,web_archive!D:AB,10,FALSE),"")</f>
        <v/>
      </c>
      <c r="Q121" s="10">
        <f>IF(VLOOKUP(H121,web_archive!D:AB,12,FALSE)&gt;0,VLOOKUP(H121,web_archive!D:AB,12,FALSE),"")</f>
        <v>2</v>
      </c>
      <c r="R121" s="10" t="str">
        <f>IF(VLOOKUP(H121,web_archive!D:AB,11,FALSE)&gt;0,VLOOKUP(H121,web_archive!D:AB,11,FALSE),"")</f>
        <v/>
      </c>
      <c r="S121" s="10">
        <f>IF(VLOOKUP(H121,web_archive!D:AB,13,FALSE)&gt;0,VLOOKUP(H121,web_archive!D:AB,13,FALSE),"")</f>
        <v>1</v>
      </c>
      <c r="T121" s="31" t="str">
        <f>UPPER(VLOOKUP(B121,equipable_hex_codes[],2,FALSE))</f>
        <v>0XFFFFFFFF</v>
      </c>
      <c r="U121" s="10" t="str">
        <f>LOWER(VLOOKUP(C121,class!A:B,2,FALSE))</f>
        <v>63</v>
      </c>
      <c r="V121" s="10" t="str">
        <f>VLOOKUP(D121,gender_codes[#All],2,FALSE)</f>
        <v>2</v>
      </c>
      <c r="W121" s="10">
        <f>VLOOKUP(E121,placement_location[#All],2,FALSE)</f>
        <v>768</v>
      </c>
      <c r="X121" s="10" t="str">
        <f>IF(VLOOKUP(H121,web_archive!D:AB,16,FALSE)&gt;0,VLOOKUP(J121,web_archive!D:AB,16,FALSE),"")</f>
        <v/>
      </c>
      <c r="Y121" s="31">
        <f>IF(VLOOKUP(H121,web_archive!D:AB,15,FALSE)&gt;0,VLOOKUP(H121,web_archive!D:AB,15,FALSE),"")</f>
        <v>1</v>
      </c>
      <c r="Z121" s="31" t="str">
        <f>IF(EXACT(VLOOKUP(H121,web_archive!D:AB,14,FALSE),"Yes"),"1","")</f>
        <v>1</v>
      </c>
      <c r="AA121" s="31">
        <f>IF(EXACT(A121,"Ammo - Bullet"),3,IF(ISNA((VLOOKUP(UPPER(G121),accessoryid_lua[#All],2,FALSE))),"",VLOOKUP(UPPER(G121),accessoryid_lua[#All],2,FALSE)))</f>
        <v>1862</v>
      </c>
      <c r="AB121" s="6" t="str">
        <f>IF(VLOOKUP(H121,web_archive!D:AB,21,FALSE)=0,"{}","{ "&amp;VLOOKUP(H121,web_archive!D:AB,21,FALSE)&amp;" }")</f>
        <v>{}</v>
      </c>
      <c r="AC121" s="10" t="str">
        <f>IF(VLOOKUP(H121,web_archive!D:AB,22,FALSE)=0,"{}","{ "&amp;VLOOKUP(H121,web_archive!D:AB,22,FALSE)&amp;" }")</f>
        <v>{}</v>
      </c>
      <c r="AD121" s="10" t="str">
        <f>IF(VLOOKUP(H121,web_archive!D:AB,23,FALSE)=0,"{}","{ "&amp;VLOOKUP(H121,web_archive!D:AB,23,FALSE)&amp;" }")</f>
        <v>{}</v>
      </c>
      <c r="AE121" s="10" t="str">
        <f>I121&amp;","&amp;J121&amp;","&amp;K121&amp;","&amp;L121&amp;","&amp;M121&amp;","&amp;N121&amp;","&amp;O121&amp;","&amp;P121&amp;","&amp;Q121&amp;","&amp;R121&amp;","&amp;S121&amp;","&amp;T121&amp;","&amp;U121&amp;","&amp;V121&amp;","&amp;W121&amp;","&amp;X121&amp;","&amp;Y121&amp;","&amp;Z121&amp;","&amp;AA121&amp;","&amp;AB121&amp;","&amp;AC121&amp;","&amp;AD121</f>
        <v>45279,Hood_of_Shadows,Hood of Shadows,4,20,,500,,2,,1,0XFFFFFFFF,63,2,768,,1,1,1862,{},{},{}</v>
      </c>
    </row>
    <row r="122" spans="1:31" x14ac:dyDescent="0.3">
      <c r="A122" s="10" t="str">
        <f>VLOOKUP(H122,web_archive!D:AB,6,FALSE)</f>
        <v>Armor</v>
      </c>
      <c r="B122" s="10" t="str">
        <f>VLOOKUP(H122,web_archive!D:AB,19,FALSE)</f>
        <v>All Jobs</v>
      </c>
      <c r="C122" s="10" t="str">
        <f>VLOOKUP(H122,web_archive!D:AB,18,FALSE)</f>
        <v>Normal / Upper / Baby</v>
      </c>
      <c r="D122" s="10" t="str">
        <f>VLOOKUP(H122,web_archive!D:AB,20,FALSE)</f>
        <v>Both (Male and Female)</v>
      </c>
      <c r="E122" s="10" t="str">
        <f>VLOOKUP(H122,web_archive!D:AB,17,FALSE)</f>
        <v>Upper Headgear</v>
      </c>
      <c r="F122" s="38" t="str">
        <f>IF(ISNA(VLOOKUP(H122,tira!B:P,4,FALSE)),"",VLOOKUP(H122,tira!B:P,4,FALSE))</f>
        <v>Hat stolen from a Hyegun. Gives +2 Dex.</v>
      </c>
      <c r="G122" s="32" t="s">
        <v>11303</v>
      </c>
      <c r="H122" s="32">
        <v>20163</v>
      </c>
      <c r="I122" s="35">
        <v>45282</v>
      </c>
      <c r="J122" s="31" t="str">
        <f>SUBSTITUTE(K122," ","_")</f>
        <v>Hyegun_Hat</v>
      </c>
      <c r="K122" s="10" t="str">
        <f>VLOOKUP(H122,web_archive!D:AB,5,FALSE)</f>
        <v>Hyegun Hat</v>
      </c>
      <c r="L122" s="31">
        <f>VLOOKUP(A122,item_type_codes[],2,FALSE)</f>
        <v>4</v>
      </c>
      <c r="M122" s="10">
        <f>IF(VLOOKUP(H122,web_archive!D:AB,7,FALSE)&gt;0, VLOOKUP(H122,web_archive!D:AB,7,FALSE), "")</f>
        <v>20</v>
      </c>
      <c r="O122" s="10">
        <f>VLOOKUP(H122,web_archive!D:AB,8,FALSE)*10</f>
        <v>500</v>
      </c>
      <c r="P122" s="10" t="str">
        <f>IF(VLOOKUP(H122,web_archive!D:AB,10,FALSE)&gt;0,VLOOKUP(H122,web_archive!D:AB,10,FALSE),"")</f>
        <v/>
      </c>
      <c r="Q122" s="10">
        <f>IF(VLOOKUP(H122,web_archive!D:AB,12,FALSE)&gt;0,VLOOKUP(H122,web_archive!D:AB,12,FALSE),"")</f>
        <v>2</v>
      </c>
      <c r="R122" s="10" t="str">
        <f>IF(VLOOKUP(H122,web_archive!D:AB,11,FALSE)&gt;0,VLOOKUP(H122,web_archive!D:AB,11,FALSE),"")</f>
        <v/>
      </c>
      <c r="S122" s="10">
        <f>IF(VLOOKUP(H122,web_archive!D:AB,13,FALSE)&gt;0,VLOOKUP(H122,web_archive!D:AB,13,FALSE),"")</f>
        <v>1</v>
      </c>
      <c r="T122" s="31" t="str">
        <f>UPPER(VLOOKUP(B122,equipable_hex_codes[],2,FALSE))</f>
        <v>0XFFFFFFFF</v>
      </c>
      <c r="U122" s="10" t="str">
        <f>LOWER(VLOOKUP(C122,class!A:B,2,FALSE))</f>
        <v>63</v>
      </c>
      <c r="V122" s="10" t="str">
        <f>VLOOKUP(D122,gender_codes[#All],2,FALSE)</f>
        <v>2</v>
      </c>
      <c r="W122" s="10">
        <f>VLOOKUP(E122,placement_location[#All],2,FALSE)</f>
        <v>256</v>
      </c>
      <c r="X122" s="10" t="str">
        <f>IF(VLOOKUP(H122,web_archive!D:AB,16,FALSE)&gt;0,VLOOKUP(J122,web_archive!D:AB,16,FALSE),"")</f>
        <v/>
      </c>
      <c r="Y122" s="31">
        <f>IF(VLOOKUP(H122,web_archive!D:AB,15,FALSE)&gt;0,VLOOKUP(H122,web_archive!D:AB,15,FALSE),"")</f>
        <v>1</v>
      </c>
      <c r="Z122" s="31" t="str">
        <f>IF(EXACT(VLOOKUP(H122,web_archive!D:AB,14,FALSE),"Yes"),"1","")</f>
        <v>1</v>
      </c>
      <c r="AA122" s="31">
        <f>IF(EXACT(A122,"Ammo - Bullet"),3,IF(ISNA((VLOOKUP(UPPER(G122),accessoryid_lua[#All],2,FALSE))),"",VLOOKUP(UPPER(G122),accessoryid_lua[#All],2,FALSE)))</f>
        <v>1865</v>
      </c>
      <c r="AB122" s="6" t="str">
        <f>IF(VLOOKUP(H122,web_archive!D:AB,21,FALSE)=0,"{}","{ "&amp;VLOOKUP(H122,web_archive!D:AB,21,FALSE)&amp;" }")</f>
        <v>{ bonus bDex,2; }</v>
      </c>
      <c r="AC122" s="10" t="str">
        <f>IF(VLOOKUP(H122,web_archive!D:AB,22,FALSE)=0,"{}","{ "&amp;VLOOKUP(H122,web_archive!D:AB,22,FALSE)&amp;" }")</f>
        <v>{}</v>
      </c>
      <c r="AD122" s="10" t="str">
        <f>IF(VLOOKUP(H122,web_archive!D:AB,23,FALSE)=0,"{}","{ "&amp;VLOOKUP(H122,web_archive!D:AB,23,FALSE)&amp;" }")</f>
        <v>{}</v>
      </c>
      <c r="AE122" s="10" t="str">
        <f>I122&amp;","&amp;J122&amp;","&amp;K122&amp;","&amp;L122&amp;","&amp;M122&amp;","&amp;N122&amp;","&amp;O122&amp;","&amp;P122&amp;","&amp;Q122&amp;","&amp;R122&amp;","&amp;S122&amp;","&amp;T122&amp;","&amp;U122&amp;","&amp;V122&amp;","&amp;W122&amp;","&amp;X122&amp;","&amp;Y122&amp;","&amp;Z122&amp;","&amp;AA122&amp;","&amp;AB122&amp;","&amp;AC122&amp;","&amp;AD122</f>
        <v>45282,Hyegun_Hat,Hyegun Hat,4,20,,500,,2,,1,0XFFFFFFFF,63,2,256,,1,1,1865,{ bonus bDex,2; },{},{}</v>
      </c>
    </row>
    <row r="123" spans="1:31" x14ac:dyDescent="0.3">
      <c r="A123" s="10" t="str">
        <f>VLOOKUP(H123,web_archive!D:AB,6,FALSE)</f>
        <v>Armor</v>
      </c>
      <c r="B123" s="10" t="str">
        <f>VLOOKUP(H123,web_archive!D:AB,19,FALSE)</f>
        <v>All Jobs</v>
      </c>
      <c r="C123" s="10" t="str">
        <f>VLOOKUP(H123,web_archive!D:AB,18,FALSE)</f>
        <v>Normal / Upper / Baby</v>
      </c>
      <c r="D123" s="10" t="str">
        <f>VLOOKUP(H123,web_archive!D:AB,20,FALSE)</f>
        <v>Both (Male and Female)</v>
      </c>
      <c r="E123" s="10" t="str">
        <f>VLOOKUP(H123,web_archive!D:AB,17,FALSE)</f>
        <v>Upper Headgear</v>
      </c>
      <c r="F123" s="38" t="str">
        <f>IF(ISNA(VLOOKUP(H123,tira!B:P,4,FALSE)),"",VLOOKUP(H123,tira!B:P,4,FALSE))</f>
        <v>Helm of Ice Wolf. Small chance to autocast Wide Freeze when hit with a Magical attack.</v>
      </c>
      <c r="G123" s="32" t="s">
        <v>11305</v>
      </c>
      <c r="H123" s="32">
        <v>20536</v>
      </c>
      <c r="I123" s="35">
        <v>45285</v>
      </c>
      <c r="J123" s="31" t="str">
        <f>SUBSTITUTE(K123," ","_")</f>
        <v>Helm_of_Ice_Wolf</v>
      </c>
      <c r="K123" s="10" t="str">
        <f>VLOOKUP(H123,web_archive!D:AB,5,FALSE)</f>
        <v>Helm of Ice Wolf</v>
      </c>
      <c r="L123" s="31">
        <f>VLOOKUP(A123,item_type_codes[],2,FALSE)</f>
        <v>4</v>
      </c>
      <c r="M123" s="10">
        <f>IF(VLOOKUP(H123,web_archive!D:AB,7,FALSE)&gt;0, VLOOKUP(H123,web_archive!D:AB,7,FALSE), "")</f>
        <v>20</v>
      </c>
      <c r="O123" s="10">
        <f>VLOOKUP(H123,web_archive!D:AB,8,FALSE)*10</f>
        <v>500</v>
      </c>
      <c r="P123" s="10" t="str">
        <f>IF(VLOOKUP(H123,web_archive!D:AB,10,FALSE)&gt;0,VLOOKUP(H123,web_archive!D:AB,10,FALSE),"")</f>
        <v/>
      </c>
      <c r="Q123" s="10">
        <f>IF(VLOOKUP(H123,web_archive!D:AB,12,FALSE)&gt;0,VLOOKUP(H123,web_archive!D:AB,12,FALSE),"")</f>
        <v>2</v>
      </c>
      <c r="R123" s="10" t="str">
        <f>IF(VLOOKUP(H123,web_archive!D:AB,11,FALSE)&gt;0,VLOOKUP(H123,web_archive!D:AB,11,FALSE),"")</f>
        <v/>
      </c>
      <c r="S123" s="10">
        <f>IF(VLOOKUP(H123,web_archive!D:AB,13,FALSE)&gt;0,VLOOKUP(H123,web_archive!D:AB,13,FALSE),"")</f>
        <v>1</v>
      </c>
      <c r="T123" s="31" t="str">
        <f>UPPER(VLOOKUP(B123,equipable_hex_codes[],2,FALSE))</f>
        <v>0XFFFFFFFF</v>
      </c>
      <c r="U123" s="10" t="str">
        <f>LOWER(VLOOKUP(C123,class!A:B,2,FALSE))</f>
        <v>63</v>
      </c>
      <c r="V123" s="10" t="str">
        <f>VLOOKUP(D123,gender_codes[#All],2,FALSE)</f>
        <v>2</v>
      </c>
      <c r="W123" s="10">
        <f>VLOOKUP(E123,placement_location[#All],2,FALSE)</f>
        <v>256</v>
      </c>
      <c r="X123" s="10" t="str">
        <f>IF(VLOOKUP(H123,web_archive!D:AB,16,FALSE)&gt;0,VLOOKUP(J123,web_archive!D:AB,16,FALSE),"")</f>
        <v/>
      </c>
      <c r="Y123" s="31">
        <f>IF(VLOOKUP(H123,web_archive!D:AB,15,FALSE)&gt;0,VLOOKUP(H123,web_archive!D:AB,15,FALSE),"")</f>
        <v>1</v>
      </c>
      <c r="Z123" s="31" t="str">
        <f>IF(EXACT(VLOOKUP(H123,web_archive!D:AB,14,FALSE),"Yes"),"1","")</f>
        <v>1</v>
      </c>
      <c r="AA123" s="31">
        <f>IF(EXACT(A123,"Ammo - Bullet"),3,IF(ISNA((VLOOKUP(UPPER(G123),accessoryid_lua[#All],2,FALSE))),"",VLOOKUP(UPPER(G123),accessoryid_lua[#All],2,FALSE)))</f>
        <v>1868</v>
      </c>
      <c r="AB123" s="6" t="str">
        <f>IF(VLOOKUP(H123,web_archive!D:AB,21,FALSE)=0,"{}","{ "&amp;VLOOKUP(H123,web_archive!D:AB,21,FALSE)&amp;" }")</f>
        <v>{ bonus5 bAutoSpellWhenHit,"NPC_WIDEFREEZE",1,10,BF_MAGIC,1; }</v>
      </c>
      <c r="AC123" s="10" t="str">
        <f>IF(VLOOKUP(H123,web_archive!D:AB,22,FALSE)=0,"{}","{ "&amp;VLOOKUP(H123,web_archive!D:AB,22,FALSE)&amp;" }")</f>
        <v>{}</v>
      </c>
      <c r="AD123" s="10" t="str">
        <f>IF(VLOOKUP(H123,web_archive!D:AB,23,FALSE)=0,"{}","{ "&amp;VLOOKUP(H123,web_archive!D:AB,23,FALSE)&amp;" }")</f>
        <v>{}</v>
      </c>
      <c r="AE123" s="10" t="str">
        <f>I123&amp;","&amp;J123&amp;","&amp;K123&amp;","&amp;L123&amp;","&amp;M123&amp;","&amp;N123&amp;","&amp;O123&amp;","&amp;P123&amp;","&amp;Q123&amp;","&amp;R123&amp;","&amp;S123&amp;","&amp;T123&amp;","&amp;U123&amp;","&amp;V123&amp;","&amp;W123&amp;","&amp;X123&amp;","&amp;Y123&amp;","&amp;Z123&amp;","&amp;AA123&amp;","&amp;AB123&amp;","&amp;AC123&amp;","&amp;AD123</f>
        <v>45285,Helm_of_Ice_Wolf,Helm of Ice Wolf,4,20,,500,,2,,1,0XFFFFFFFF,63,2,256,,1,1,1868,{ bonus5 bAutoSpellWhenHit,"NPC_WIDEFREEZE",1,10,BF_MAGIC,1; },{},{}</v>
      </c>
    </row>
    <row r="124" spans="1:31" x14ac:dyDescent="0.3">
      <c r="A124" s="10" t="str">
        <f>VLOOKUP(H124,web_archive!D:AB,6,FALSE)</f>
        <v>Armor</v>
      </c>
      <c r="B124" s="10" t="str">
        <f>VLOOKUP(H124,web_archive!D:AB,19,FALSE)</f>
        <v>All Jobs</v>
      </c>
      <c r="C124" s="10" t="str">
        <f>VLOOKUP(H124,web_archive!D:AB,18,FALSE)</f>
        <v>Normal / Upper / Baby</v>
      </c>
      <c r="D124" s="10" t="str">
        <f>VLOOKUP(H124,web_archive!D:AB,20,FALSE)</f>
        <v>Male</v>
      </c>
      <c r="E124" s="10" t="str">
        <f>VLOOKUP(H124,web_archive!D:AB,17,FALSE)</f>
        <v>Lower Headgear</v>
      </c>
      <c r="F124" s="38" t="str">
        <f>IF(ISNA(VLOOKUP(H124,tira!B:P,4,FALSE)),"",VLOOKUP(H124,tira!B:P,4,FALSE))</f>
        <v>Wings that give you an intense feeling of seducing some father's daughter. 10% resistance to Shadow element. 5% chance of casting Stone Curse, 2% chance of casting Confusion and 2% chance of casting Sleep when hit.</v>
      </c>
      <c r="G124" s="32" t="s">
        <v>11308</v>
      </c>
      <c r="H124" s="32">
        <v>20004</v>
      </c>
      <c r="I124" s="35">
        <v>45288</v>
      </c>
      <c r="J124" s="31" t="str">
        <f>SUBSTITUTE(K124," ","_")</f>
        <v>Incubus_Wings</v>
      </c>
      <c r="K124" s="10" t="str">
        <f>VLOOKUP(H124,web_archive!D:AB,5,FALSE)</f>
        <v>Incubus Wings</v>
      </c>
      <c r="L124" s="31">
        <f>VLOOKUP(A124,item_type_codes[],2,FALSE)</f>
        <v>4</v>
      </c>
      <c r="M124" s="10">
        <f>IF(VLOOKUP(H124,web_archive!D:AB,7,FALSE)&gt;0, VLOOKUP(H124,web_archive!D:AB,7,FALSE), "")</f>
        <v>20</v>
      </c>
      <c r="O124" s="10">
        <f>VLOOKUP(H124,web_archive!D:AB,8,FALSE)*10</f>
        <v>500</v>
      </c>
      <c r="P124" s="10" t="str">
        <f>IF(VLOOKUP(H124,web_archive!D:AB,10,FALSE)&gt;0,VLOOKUP(H124,web_archive!D:AB,10,FALSE),"")</f>
        <v/>
      </c>
      <c r="Q124" s="10">
        <f>IF(VLOOKUP(H124,web_archive!D:AB,12,FALSE)&gt;0,VLOOKUP(H124,web_archive!D:AB,12,FALSE),"")</f>
        <v>1</v>
      </c>
      <c r="R124" s="10" t="str">
        <f>IF(VLOOKUP(H124,web_archive!D:AB,11,FALSE)&gt;0,VLOOKUP(H124,web_archive!D:AB,11,FALSE),"")</f>
        <v/>
      </c>
      <c r="S124" s="10" t="str">
        <f>IF(VLOOKUP(H124,web_archive!D:AB,13,FALSE)&gt;0,VLOOKUP(H124,web_archive!D:AB,13,FALSE),"")</f>
        <v/>
      </c>
      <c r="T124" s="31" t="str">
        <f>UPPER(VLOOKUP(B124,equipable_hex_codes[],2,FALSE))</f>
        <v>0XFFFFFFFF</v>
      </c>
      <c r="U124" s="10" t="str">
        <f>LOWER(VLOOKUP(C124,class!A:B,2,FALSE))</f>
        <v>63</v>
      </c>
      <c r="V124" s="10" t="str">
        <f>VLOOKUP(D124,gender_codes[#All],2,FALSE)</f>
        <v>1</v>
      </c>
      <c r="W124" s="10">
        <f>VLOOKUP(E124,placement_location[#All],2,FALSE)</f>
        <v>1</v>
      </c>
      <c r="X124" s="10" t="str">
        <f>IF(VLOOKUP(H124,web_archive!D:AB,16,FALSE)&gt;0,VLOOKUP(J124,web_archive!D:AB,16,FALSE),"")</f>
        <v/>
      </c>
      <c r="Y124" s="31">
        <f>IF(VLOOKUP(H124,web_archive!D:AB,15,FALSE)&gt;0,VLOOKUP(H124,web_archive!D:AB,15,FALSE),"")</f>
        <v>75</v>
      </c>
      <c r="Z124" s="31" t="str">
        <f>IF(EXACT(VLOOKUP(H124,web_archive!D:AB,14,FALSE),"Yes"),"1","")</f>
        <v/>
      </c>
      <c r="AA124" s="31">
        <f>IF(EXACT(A124,"Ammo - Bullet"),3,IF(ISNA((VLOOKUP(UPPER(G124),accessoryid_lua[#All],2,FALSE))),"",VLOOKUP(UPPER(G124),accessoryid_lua[#All],2,FALSE)))</f>
        <v>1871</v>
      </c>
      <c r="AB124" s="6" t="str">
        <f>IF(VLOOKUP(H124,web_archive!D:AB,21,FALSE)=0,"{}","{ "&amp;VLOOKUP(H124,web_archive!D:AB,21,FALSE)&amp;" }")</f>
        <v>{ bonus2 bSubEle,Ele_Dark,10; bonus2 bAddEffWhenHit,Eff_Stone,500; bonus2 bAddEffWhenHit,Eff_Confusion,200; bonus2 bAddEffWhenHit,Eff_Sleep,200; }</v>
      </c>
      <c r="AC124" s="10" t="str">
        <f>IF(VLOOKUP(H124,web_archive!D:AB,22,FALSE)=0,"{}","{ "&amp;VLOOKUP(H124,web_archive!D:AB,22,FALSE)&amp;" }")</f>
        <v>{}</v>
      </c>
      <c r="AD124" s="10" t="str">
        <f>IF(VLOOKUP(H124,web_archive!D:AB,23,FALSE)=0,"{}","{ "&amp;VLOOKUP(H124,web_archive!D:AB,23,FALSE)&amp;" }")</f>
        <v>{}</v>
      </c>
      <c r="AE124" s="10" t="str">
        <f>I124&amp;","&amp;J124&amp;","&amp;K124&amp;","&amp;L124&amp;","&amp;M124&amp;","&amp;N124&amp;","&amp;O124&amp;","&amp;P124&amp;","&amp;Q124&amp;","&amp;R124&amp;","&amp;S124&amp;","&amp;T124&amp;","&amp;U124&amp;","&amp;V124&amp;","&amp;W124&amp;","&amp;X124&amp;","&amp;Y124&amp;","&amp;Z124&amp;","&amp;AA124&amp;","&amp;AB124&amp;","&amp;AC124&amp;","&amp;AD124</f>
        <v>45288,Incubus_Wings,Incubus Wings,4,20,,500,,1,,,0XFFFFFFFF,63,1,1,,75,,1871,{ bonus2 bSubEle,Ele_Dark,10; bonus2 bAddEffWhenHit,Eff_Stone,500; bonus2 bAddEffWhenHit,Eff_Confusion,200; bonus2 bAddEffWhenHit,Eff_Sleep,200; },{},{}</v>
      </c>
    </row>
    <row r="125" spans="1:31" x14ac:dyDescent="0.3">
      <c r="A125" s="10" t="str">
        <f>VLOOKUP(H125,web_archive!D:AB,6,FALSE)</f>
        <v>Armor</v>
      </c>
      <c r="B125" s="10" t="str">
        <f>VLOOKUP(H125,web_archive!D:AB,19,FALSE)</f>
        <v>All Jobs</v>
      </c>
      <c r="C125" s="10" t="str">
        <f>VLOOKUP(H125,web_archive!D:AB,18,FALSE)</f>
        <v>Normal / Upper / Baby</v>
      </c>
      <c r="D125" s="10" t="str">
        <f>VLOOKUP(H125,web_archive!D:AB,20,FALSE)</f>
        <v>Both (Male and Female)</v>
      </c>
      <c r="E125" s="10" t="str">
        <f>VLOOKUP(H125,web_archive!D:AB,17,FALSE)</f>
        <v>Upper Headgear</v>
      </c>
      <c r="F125" s="38" t="str">
        <f>IF(ISNA(VLOOKUP(H125,tira!B:P,4,FALSE)),"",VLOOKUP(H125,tira!B:P,4,FALSE))</f>
        <v>Irish Hat.</v>
      </c>
      <c r="G125" s="32" t="s">
        <v>11309</v>
      </c>
      <c r="H125" s="32">
        <v>20103</v>
      </c>
      <c r="I125" s="35">
        <v>45289</v>
      </c>
      <c r="J125" s="31" t="str">
        <f>SUBSTITUTE(K125," ","_")</f>
        <v>Irish_Hat</v>
      </c>
      <c r="K125" s="10" t="str">
        <f>VLOOKUP(H125,web_archive!D:AB,5,FALSE)</f>
        <v>Irish Hat</v>
      </c>
      <c r="L125" s="31">
        <f>VLOOKUP(A125,item_type_codes[],2,FALSE)</f>
        <v>4</v>
      </c>
      <c r="M125" s="10">
        <f>IF(VLOOKUP(H125,web_archive!D:AB,7,FALSE)&gt;0, VLOOKUP(H125,web_archive!D:AB,7,FALSE), "")</f>
        <v>20</v>
      </c>
      <c r="O125" s="10">
        <f>VLOOKUP(H125,web_archive!D:AB,8,FALSE)*10</f>
        <v>500</v>
      </c>
      <c r="P125" s="10" t="str">
        <f>IF(VLOOKUP(H125,web_archive!D:AB,10,FALSE)&gt;0,VLOOKUP(H125,web_archive!D:AB,10,FALSE),"")</f>
        <v/>
      </c>
      <c r="Q125" s="10">
        <f>IF(VLOOKUP(H125,web_archive!D:AB,12,FALSE)&gt;0,VLOOKUP(H125,web_archive!D:AB,12,FALSE),"")</f>
        <v>2</v>
      </c>
      <c r="R125" s="10" t="str">
        <f>IF(VLOOKUP(H125,web_archive!D:AB,11,FALSE)&gt;0,VLOOKUP(H125,web_archive!D:AB,11,FALSE),"")</f>
        <v/>
      </c>
      <c r="S125" s="10">
        <f>IF(VLOOKUP(H125,web_archive!D:AB,13,FALSE)&gt;0,VLOOKUP(H125,web_archive!D:AB,13,FALSE),"")</f>
        <v>1</v>
      </c>
      <c r="T125" s="31" t="str">
        <f>UPPER(VLOOKUP(B125,equipable_hex_codes[],2,FALSE))</f>
        <v>0XFFFFFFFF</v>
      </c>
      <c r="U125" s="10" t="str">
        <f>LOWER(VLOOKUP(C125,class!A:B,2,FALSE))</f>
        <v>63</v>
      </c>
      <c r="V125" s="10" t="str">
        <f>VLOOKUP(D125,gender_codes[#All],2,FALSE)</f>
        <v>2</v>
      </c>
      <c r="W125" s="10">
        <f>VLOOKUP(E125,placement_location[#All],2,FALSE)</f>
        <v>256</v>
      </c>
      <c r="X125" s="10" t="str">
        <f>IF(VLOOKUP(H125,web_archive!D:AB,16,FALSE)&gt;0,VLOOKUP(J125,web_archive!D:AB,16,FALSE),"")</f>
        <v/>
      </c>
      <c r="Y125" s="31">
        <f>IF(VLOOKUP(H125,web_archive!D:AB,15,FALSE)&gt;0,VLOOKUP(H125,web_archive!D:AB,15,FALSE),"")</f>
        <v>1</v>
      </c>
      <c r="Z125" s="31" t="str">
        <f>IF(EXACT(VLOOKUP(H125,web_archive!D:AB,14,FALSE),"Yes"),"1","")</f>
        <v>1</v>
      </c>
      <c r="AA125" s="31">
        <f>IF(EXACT(A125,"Ammo - Bullet"),3,IF(ISNA((VLOOKUP(UPPER(G125),accessoryid_lua[#All],2,FALSE))),"",VLOOKUP(UPPER(G125),accessoryid_lua[#All],2,FALSE)))</f>
        <v>1872</v>
      </c>
      <c r="AB125" s="6" t="str">
        <f>IF(VLOOKUP(H125,web_archive!D:AB,21,FALSE)=0,"{}","{ "&amp;VLOOKUP(H125,web_archive!D:AB,21,FALSE)&amp;" }")</f>
        <v>{}</v>
      </c>
      <c r="AC125" s="10" t="str">
        <f>IF(VLOOKUP(H125,web_archive!D:AB,22,FALSE)=0,"{}","{ "&amp;VLOOKUP(H125,web_archive!D:AB,22,FALSE)&amp;" }")</f>
        <v>{}</v>
      </c>
      <c r="AD125" s="10" t="str">
        <f>IF(VLOOKUP(H125,web_archive!D:AB,23,FALSE)=0,"{}","{ "&amp;VLOOKUP(H125,web_archive!D:AB,23,FALSE)&amp;" }")</f>
        <v>{}</v>
      </c>
      <c r="AE125" s="10" t="str">
        <f>I125&amp;","&amp;J125&amp;","&amp;K125&amp;","&amp;L125&amp;","&amp;M125&amp;","&amp;N125&amp;","&amp;O125&amp;","&amp;P125&amp;","&amp;Q125&amp;","&amp;R125&amp;","&amp;S125&amp;","&amp;T125&amp;","&amp;U125&amp;","&amp;V125&amp;","&amp;W125&amp;","&amp;X125&amp;","&amp;Y125&amp;","&amp;Z125&amp;","&amp;AA125&amp;","&amp;AB125&amp;","&amp;AC125&amp;","&amp;AD125</f>
        <v>45289,Irish_Hat,Irish Hat,4,20,,500,,2,,1,0XFFFFFFFF,63,2,256,,1,1,1872,{},{},{}</v>
      </c>
    </row>
    <row r="126" spans="1:31" x14ac:dyDescent="0.3">
      <c r="A126" s="10" t="str">
        <f>VLOOKUP(H126,web_archive!D:AB,6,FALSE)</f>
        <v>Armor</v>
      </c>
      <c r="B126" s="10" t="str">
        <f>VLOOKUP(H126,web_archive!D:AB,19,FALSE)</f>
        <v>All Jobs</v>
      </c>
      <c r="C126" s="10" t="str">
        <f>VLOOKUP(H126,web_archive!D:AB,18,FALSE)</f>
        <v>Normal / Upper / Baby</v>
      </c>
      <c r="D126" s="10" t="str">
        <f>VLOOKUP(H126,web_archive!D:AB,20,FALSE)</f>
        <v>Both (Male and Female)</v>
      </c>
      <c r="E126" s="10" t="str">
        <f>VLOOKUP(H126,web_archive!D:AB,17,FALSE)</f>
        <v>Upper Headgear + Middle Headgear</v>
      </c>
      <c r="F126" s="38" t="str">
        <f>IF(ISNA(VLOOKUP(H126,tira!B:P,4,FALSE)),"",VLOOKUP(H126,tira!B:P,4,FALSE))</f>
        <v>Kamen Rider Helm. +20% resistance to Insect monsters.</v>
      </c>
      <c r="G126" s="32" t="s">
        <v>11310</v>
      </c>
      <c r="H126" s="32">
        <v>20111</v>
      </c>
      <c r="I126" s="35">
        <v>45290</v>
      </c>
      <c r="J126" s="31" t="str">
        <f>SUBSTITUTE(K126," ","_")</f>
        <v>Kamen_Rider_Helm</v>
      </c>
      <c r="K126" s="10" t="str">
        <f>VLOOKUP(H126,web_archive!D:AB,5,FALSE)</f>
        <v>Kamen Rider Helm</v>
      </c>
      <c r="L126" s="31">
        <f>VLOOKUP(A126,item_type_codes[],2,FALSE)</f>
        <v>4</v>
      </c>
      <c r="M126" s="10">
        <f>IF(VLOOKUP(H126,web_archive!D:AB,7,FALSE)&gt;0, VLOOKUP(H126,web_archive!D:AB,7,FALSE), "")</f>
        <v>20</v>
      </c>
      <c r="O126" s="10">
        <f>VLOOKUP(H126,web_archive!D:AB,8,FALSE)*10</f>
        <v>500</v>
      </c>
      <c r="P126" s="10" t="str">
        <f>IF(VLOOKUP(H126,web_archive!D:AB,10,FALSE)&gt;0,VLOOKUP(H126,web_archive!D:AB,10,FALSE),"")</f>
        <v/>
      </c>
      <c r="Q126" s="10">
        <f>IF(VLOOKUP(H126,web_archive!D:AB,12,FALSE)&gt;0,VLOOKUP(H126,web_archive!D:AB,12,FALSE),"")</f>
        <v>2</v>
      </c>
      <c r="R126" s="10" t="str">
        <f>IF(VLOOKUP(H126,web_archive!D:AB,11,FALSE)&gt;0,VLOOKUP(H126,web_archive!D:AB,11,FALSE),"")</f>
        <v/>
      </c>
      <c r="S126" s="10">
        <f>IF(VLOOKUP(H126,web_archive!D:AB,13,FALSE)&gt;0,VLOOKUP(H126,web_archive!D:AB,13,FALSE),"")</f>
        <v>1</v>
      </c>
      <c r="T126" s="31" t="str">
        <f>UPPER(VLOOKUP(B126,equipable_hex_codes[],2,FALSE))</f>
        <v>0XFFFFFFFF</v>
      </c>
      <c r="U126" s="10" t="str">
        <f>LOWER(VLOOKUP(C126,class!A:B,2,FALSE))</f>
        <v>63</v>
      </c>
      <c r="V126" s="10" t="str">
        <f>VLOOKUP(D126,gender_codes[#All],2,FALSE)</f>
        <v>2</v>
      </c>
      <c r="W126" s="10">
        <f>VLOOKUP(E126,placement_location[#All],2,FALSE)</f>
        <v>768</v>
      </c>
      <c r="X126" s="10" t="str">
        <f>IF(VLOOKUP(H126,web_archive!D:AB,16,FALSE)&gt;0,VLOOKUP(J126,web_archive!D:AB,16,FALSE),"")</f>
        <v/>
      </c>
      <c r="Y126" s="31">
        <f>IF(VLOOKUP(H126,web_archive!D:AB,15,FALSE)&gt;0,VLOOKUP(H126,web_archive!D:AB,15,FALSE),"")</f>
        <v>1</v>
      </c>
      <c r="Z126" s="31" t="str">
        <f>IF(EXACT(VLOOKUP(H126,web_archive!D:AB,14,FALSE),"Yes"),"1","")</f>
        <v>1</v>
      </c>
      <c r="AA126" s="31">
        <f>IF(EXACT(A126,"Ammo - Bullet"),3,IF(ISNA((VLOOKUP(UPPER(G126),accessoryid_lua[#All],2,FALSE))),"",VLOOKUP(UPPER(G126),accessoryid_lua[#All],2,FALSE)))</f>
        <v>1873</v>
      </c>
      <c r="AB126" s="6" t="str">
        <f>IF(VLOOKUP(H126,web_archive!D:AB,21,FALSE)=0,"{}","{ "&amp;VLOOKUP(H126,web_archive!D:AB,21,FALSE)&amp;" }")</f>
        <v>{ bonus2 bSubRace,RC_Insect,20; }</v>
      </c>
      <c r="AC126" s="10" t="str">
        <f>IF(VLOOKUP(H126,web_archive!D:AB,22,FALSE)=0,"{}","{ "&amp;VLOOKUP(H126,web_archive!D:AB,22,FALSE)&amp;" }")</f>
        <v>{}</v>
      </c>
      <c r="AD126" s="10" t="str">
        <f>IF(VLOOKUP(H126,web_archive!D:AB,23,FALSE)=0,"{}","{ "&amp;VLOOKUP(H126,web_archive!D:AB,23,FALSE)&amp;" }")</f>
        <v>{}</v>
      </c>
      <c r="AE126" s="10" t="str">
        <f>I126&amp;","&amp;J126&amp;","&amp;K126&amp;","&amp;L126&amp;","&amp;M126&amp;","&amp;N126&amp;","&amp;O126&amp;","&amp;P126&amp;","&amp;Q126&amp;","&amp;R126&amp;","&amp;S126&amp;","&amp;T126&amp;","&amp;U126&amp;","&amp;V126&amp;","&amp;W126&amp;","&amp;X126&amp;","&amp;Y126&amp;","&amp;Z126&amp;","&amp;AA126&amp;","&amp;AB126&amp;","&amp;AC126&amp;","&amp;AD126</f>
        <v>45290,Kamen_Rider_Helm,Kamen Rider Helm,4,20,,500,,2,,1,0XFFFFFFFF,63,2,768,,1,1,1873,{ bonus2 bSubRace,RC_Insect,20; },{},{}</v>
      </c>
    </row>
    <row r="127" spans="1:31" x14ac:dyDescent="0.3">
      <c r="A127" s="10" t="str">
        <f>VLOOKUP(H127,web_archive!D:AB,6,FALSE)</f>
        <v>Armor</v>
      </c>
      <c r="B127" s="10" t="str">
        <f>VLOOKUP(H127,web_archive!D:AB,19,FALSE)</f>
        <v>All Jobs</v>
      </c>
      <c r="C127" s="10" t="str">
        <f>VLOOKUP(H127,web_archive!D:AB,18,FALSE)</f>
        <v>Normal / Upper / Baby</v>
      </c>
      <c r="D127" s="10" t="str">
        <f>VLOOKUP(H127,web_archive!D:AB,20,FALSE)</f>
        <v>Both (Male and Female)</v>
      </c>
      <c r="E127" s="10" t="str">
        <f>VLOOKUP(H127,web_archive!D:AB,17,FALSE)</f>
        <v>Upper Headgear</v>
      </c>
      <c r="F127" s="38" t="str">
        <f>IF(ISNA(VLOOKUP(H127,tira!B:P,4,FALSE)),"",VLOOKUP(H127,tira!B:P,4,FALSE))</f>
        <v>A kanzashi ornament of a single butterfly, typically worn in the month of April. LUK +1.</v>
      </c>
      <c r="G127" s="32" t="s">
        <v>11311</v>
      </c>
      <c r="H127" s="32">
        <v>20185</v>
      </c>
      <c r="I127" s="35">
        <v>45291</v>
      </c>
      <c r="J127" s="31" t="str">
        <f>SUBSTITUTE(K127," ","_")</f>
        <v>April_Kanzashi</v>
      </c>
      <c r="K127" s="10" t="str">
        <f>VLOOKUP(H127,web_archive!D:AB,5,FALSE)</f>
        <v>April Kanzashi</v>
      </c>
      <c r="L127" s="31">
        <f>VLOOKUP(A127,item_type_codes[],2,FALSE)</f>
        <v>4</v>
      </c>
      <c r="M127" s="10">
        <f>IF(VLOOKUP(H127,web_archive!D:AB,7,FALSE)&gt;0, VLOOKUP(H127,web_archive!D:AB,7,FALSE), "")</f>
        <v>20</v>
      </c>
      <c r="O127" s="10">
        <f>VLOOKUP(H127,web_archive!D:AB,8,FALSE)*10</f>
        <v>500</v>
      </c>
      <c r="P127" s="10" t="str">
        <f>IF(VLOOKUP(H127,web_archive!D:AB,10,FALSE)&gt;0,VLOOKUP(H127,web_archive!D:AB,10,FALSE),"")</f>
        <v/>
      </c>
      <c r="Q127" s="10">
        <f>IF(VLOOKUP(H127,web_archive!D:AB,12,FALSE)&gt;0,VLOOKUP(H127,web_archive!D:AB,12,FALSE),"")</f>
        <v>2</v>
      </c>
      <c r="R127" s="10" t="str">
        <f>IF(VLOOKUP(H127,web_archive!D:AB,11,FALSE)&gt;0,VLOOKUP(H127,web_archive!D:AB,11,FALSE),"")</f>
        <v/>
      </c>
      <c r="S127" s="10">
        <f>IF(VLOOKUP(H127,web_archive!D:AB,13,FALSE)&gt;0,VLOOKUP(H127,web_archive!D:AB,13,FALSE),"")</f>
        <v>1</v>
      </c>
      <c r="T127" s="31" t="str">
        <f>UPPER(VLOOKUP(B127,equipable_hex_codes[],2,FALSE))</f>
        <v>0XFFFFFFFF</v>
      </c>
      <c r="U127" s="10" t="str">
        <f>LOWER(VLOOKUP(C127,class!A:B,2,FALSE))</f>
        <v>63</v>
      </c>
      <c r="V127" s="10" t="str">
        <f>VLOOKUP(D127,gender_codes[#All],2,FALSE)</f>
        <v>2</v>
      </c>
      <c r="W127" s="10">
        <f>VLOOKUP(E127,placement_location[#All],2,FALSE)</f>
        <v>256</v>
      </c>
      <c r="X127" s="10" t="str">
        <f>IF(VLOOKUP(H127,web_archive!D:AB,16,FALSE)&gt;0,VLOOKUP(J127,web_archive!D:AB,16,FALSE),"")</f>
        <v/>
      </c>
      <c r="Y127" s="31">
        <f>IF(VLOOKUP(H127,web_archive!D:AB,15,FALSE)&gt;0,VLOOKUP(H127,web_archive!D:AB,15,FALSE),"")</f>
        <v>1</v>
      </c>
      <c r="Z127" s="31" t="str">
        <f>IF(EXACT(VLOOKUP(H127,web_archive!D:AB,14,FALSE),"Yes"),"1","")</f>
        <v>1</v>
      </c>
      <c r="AA127" s="31">
        <f>IF(EXACT(A127,"Ammo - Bullet"),3,IF(ISNA((VLOOKUP(UPPER(G127),accessoryid_lua[#All],2,FALSE))),"",VLOOKUP(UPPER(G127),accessoryid_lua[#All],2,FALSE)))</f>
        <v>1874</v>
      </c>
      <c r="AB127" s="6" t="str">
        <f>IF(VLOOKUP(H127,web_archive!D:AB,21,FALSE)=0,"{}","{ "&amp;VLOOKUP(H127,web_archive!D:AB,21,FALSE)&amp;" }")</f>
        <v>{ bonus bLuk,1; }</v>
      </c>
      <c r="AC127" s="10" t="str">
        <f>IF(VLOOKUP(H127,web_archive!D:AB,22,FALSE)=0,"{}","{ "&amp;VLOOKUP(H127,web_archive!D:AB,22,FALSE)&amp;" }")</f>
        <v>{}</v>
      </c>
      <c r="AD127" s="10" t="str">
        <f>IF(VLOOKUP(H127,web_archive!D:AB,23,FALSE)=0,"{}","{ "&amp;VLOOKUP(H127,web_archive!D:AB,23,FALSE)&amp;" }")</f>
        <v>{}</v>
      </c>
      <c r="AE127" s="10" t="str">
        <f>I127&amp;","&amp;J127&amp;","&amp;K127&amp;","&amp;L127&amp;","&amp;M127&amp;","&amp;N127&amp;","&amp;O127&amp;","&amp;P127&amp;","&amp;Q127&amp;","&amp;R127&amp;","&amp;S127&amp;","&amp;T127&amp;","&amp;U127&amp;","&amp;V127&amp;","&amp;W127&amp;","&amp;X127&amp;","&amp;Y127&amp;","&amp;Z127&amp;","&amp;AA127&amp;","&amp;AB127&amp;","&amp;AC127&amp;","&amp;AD127</f>
        <v>45291,April_Kanzashi,April Kanzashi,4,20,,500,,2,,1,0XFFFFFFFF,63,2,256,,1,1,1874,{ bonus bLuk,1; },{},{}</v>
      </c>
    </row>
    <row r="128" spans="1:31" x14ac:dyDescent="0.3">
      <c r="A128" s="10" t="str">
        <f>VLOOKUP(H128,web_archive!D:AB,6,FALSE)</f>
        <v>Armor</v>
      </c>
      <c r="B128" s="10" t="str">
        <f>VLOOKUP(H128,web_archive!D:AB,19,FALSE)</f>
        <v>All Jobs</v>
      </c>
      <c r="C128" s="10" t="str">
        <f>VLOOKUP(H128,web_archive!D:AB,18,FALSE)</f>
        <v>Normal / Upper / Baby</v>
      </c>
      <c r="D128" s="10" t="str">
        <f>VLOOKUP(H128,web_archive!D:AB,20,FALSE)</f>
        <v>Both (Male and Female)</v>
      </c>
      <c r="E128" s="10" t="str">
        <f>VLOOKUP(H128,web_archive!D:AB,17,FALSE)</f>
        <v>Upper Headgear</v>
      </c>
      <c r="F128" s="38" t="str">
        <f>IF(ISNA(VLOOKUP(H128,tira!B:P,4,FALSE)),"",VLOOKUP(H128,tira!B:P,4,FALSE))</f>
        <v>A kanzashi hair ornament of a pink morning glory blossom, generally worn in the month of August. AGI +1.</v>
      </c>
      <c r="G128" s="32" t="s">
        <v>11312</v>
      </c>
      <c r="H128" s="32">
        <v>20189</v>
      </c>
      <c r="I128" s="35">
        <v>45292</v>
      </c>
      <c r="J128" s="31" t="str">
        <f>SUBSTITUTE(K128," ","_")</f>
        <v>August_Kanzashi</v>
      </c>
      <c r="K128" s="10" t="str">
        <f>VLOOKUP(H128,web_archive!D:AB,5,FALSE)</f>
        <v>August Kanzashi</v>
      </c>
      <c r="L128" s="31">
        <f>VLOOKUP(A128,item_type_codes[],2,FALSE)</f>
        <v>4</v>
      </c>
      <c r="M128" s="10">
        <f>IF(VLOOKUP(H128,web_archive!D:AB,7,FALSE)&gt;0, VLOOKUP(H128,web_archive!D:AB,7,FALSE), "")</f>
        <v>20</v>
      </c>
      <c r="O128" s="10">
        <f>VLOOKUP(H128,web_archive!D:AB,8,FALSE)*10</f>
        <v>500</v>
      </c>
      <c r="P128" s="10" t="str">
        <f>IF(VLOOKUP(H128,web_archive!D:AB,10,FALSE)&gt;0,VLOOKUP(H128,web_archive!D:AB,10,FALSE),"")</f>
        <v/>
      </c>
      <c r="Q128" s="10">
        <f>IF(VLOOKUP(H128,web_archive!D:AB,12,FALSE)&gt;0,VLOOKUP(H128,web_archive!D:AB,12,FALSE),"")</f>
        <v>2</v>
      </c>
      <c r="R128" s="10" t="str">
        <f>IF(VLOOKUP(H128,web_archive!D:AB,11,FALSE)&gt;0,VLOOKUP(H128,web_archive!D:AB,11,FALSE),"")</f>
        <v/>
      </c>
      <c r="S128" s="10">
        <f>IF(VLOOKUP(H128,web_archive!D:AB,13,FALSE)&gt;0,VLOOKUP(H128,web_archive!D:AB,13,FALSE),"")</f>
        <v>1</v>
      </c>
      <c r="T128" s="31" t="str">
        <f>UPPER(VLOOKUP(B128,equipable_hex_codes[],2,FALSE))</f>
        <v>0XFFFFFFFF</v>
      </c>
      <c r="U128" s="10" t="str">
        <f>LOWER(VLOOKUP(C128,class!A:B,2,FALSE))</f>
        <v>63</v>
      </c>
      <c r="V128" s="10" t="str">
        <f>VLOOKUP(D128,gender_codes[#All],2,FALSE)</f>
        <v>2</v>
      </c>
      <c r="W128" s="10">
        <f>VLOOKUP(E128,placement_location[#All],2,FALSE)</f>
        <v>256</v>
      </c>
      <c r="X128" s="10" t="str">
        <f>IF(VLOOKUP(H128,web_archive!D:AB,16,FALSE)&gt;0,VLOOKUP(J128,web_archive!D:AB,16,FALSE),"")</f>
        <v/>
      </c>
      <c r="Y128" s="31">
        <f>IF(VLOOKUP(H128,web_archive!D:AB,15,FALSE)&gt;0,VLOOKUP(H128,web_archive!D:AB,15,FALSE),"")</f>
        <v>1</v>
      </c>
      <c r="Z128" s="31" t="str">
        <f>IF(EXACT(VLOOKUP(H128,web_archive!D:AB,14,FALSE),"Yes"),"1","")</f>
        <v>1</v>
      </c>
      <c r="AA128" s="31">
        <f>IF(EXACT(A128,"Ammo - Bullet"),3,IF(ISNA((VLOOKUP(UPPER(G128),accessoryid_lua[#All],2,FALSE))),"",VLOOKUP(UPPER(G128),accessoryid_lua[#All],2,FALSE)))</f>
        <v>1875</v>
      </c>
      <c r="AB128" s="6" t="str">
        <f>IF(VLOOKUP(H128,web_archive!D:AB,21,FALSE)=0,"{}","{ "&amp;VLOOKUP(H128,web_archive!D:AB,21,FALSE)&amp;" }")</f>
        <v>{ bonus bAgi,1; }</v>
      </c>
      <c r="AC128" s="10" t="str">
        <f>IF(VLOOKUP(H128,web_archive!D:AB,22,FALSE)=0,"{}","{ "&amp;VLOOKUP(H128,web_archive!D:AB,22,FALSE)&amp;" }")</f>
        <v>{}</v>
      </c>
      <c r="AD128" s="10" t="str">
        <f>IF(VLOOKUP(H128,web_archive!D:AB,23,FALSE)=0,"{}","{ "&amp;VLOOKUP(H128,web_archive!D:AB,23,FALSE)&amp;" }")</f>
        <v>{}</v>
      </c>
      <c r="AE128" s="10" t="str">
        <f>I128&amp;","&amp;J128&amp;","&amp;K128&amp;","&amp;L128&amp;","&amp;M128&amp;","&amp;N128&amp;","&amp;O128&amp;","&amp;P128&amp;","&amp;Q128&amp;","&amp;R128&amp;","&amp;S128&amp;","&amp;T128&amp;","&amp;U128&amp;","&amp;V128&amp;","&amp;W128&amp;","&amp;X128&amp;","&amp;Y128&amp;","&amp;Z128&amp;","&amp;AA128&amp;","&amp;AB128&amp;","&amp;AC128&amp;","&amp;AD128</f>
        <v>45292,August_Kanzashi,August Kanzashi,4,20,,500,,2,,1,0XFFFFFFFF,63,2,256,,1,1,1875,{ bonus bAgi,1; },{},{}</v>
      </c>
    </row>
    <row r="129" spans="1:31" x14ac:dyDescent="0.3">
      <c r="A129" s="10" t="str">
        <f>VLOOKUP(H129,web_archive!D:AB,6,FALSE)</f>
        <v>Armor</v>
      </c>
      <c r="B129" s="10" t="str">
        <f>VLOOKUP(H129,web_archive!D:AB,19,FALSE)</f>
        <v>All Jobs</v>
      </c>
      <c r="C129" s="10" t="str">
        <f>VLOOKUP(H129,web_archive!D:AB,18,FALSE)</f>
        <v>Normal / Upper / Baby</v>
      </c>
      <c r="D129" s="10" t="str">
        <f>VLOOKUP(H129,web_archive!D:AB,20,FALSE)</f>
        <v>Both (Male and Female)</v>
      </c>
      <c r="E129" s="10" t="str">
        <f>VLOOKUP(H129,web_archive!D:AB,17,FALSE)</f>
        <v>Upper Headgear</v>
      </c>
      <c r="F129" s="38" t="str">
        <f>IF(ISNA(VLOOKUP(H129,tira!B:P,4,FALSE)),"",VLOOKUP(H129,tira!B:P,4,FALSE))</f>
        <v>A kanzashi hair ornament of snowy white blossoms and bamboo leaves, generally worn in the month of December. VIT +1.</v>
      </c>
      <c r="G129" s="32" t="s">
        <v>11313</v>
      </c>
      <c r="H129" s="32">
        <v>20193</v>
      </c>
      <c r="I129" s="35">
        <v>45293</v>
      </c>
      <c r="J129" s="31" t="str">
        <f>SUBSTITUTE(K129," ","_")</f>
        <v>December_Kanzashi</v>
      </c>
      <c r="K129" s="10" t="str">
        <f>VLOOKUP(H129,web_archive!D:AB,5,FALSE)</f>
        <v>December Kanzashi</v>
      </c>
      <c r="L129" s="31">
        <f>VLOOKUP(A129,item_type_codes[],2,FALSE)</f>
        <v>4</v>
      </c>
      <c r="M129" s="10">
        <f>IF(VLOOKUP(H129,web_archive!D:AB,7,FALSE)&gt;0, VLOOKUP(H129,web_archive!D:AB,7,FALSE), "")</f>
        <v>20</v>
      </c>
      <c r="O129" s="10">
        <f>VLOOKUP(H129,web_archive!D:AB,8,FALSE)*10</f>
        <v>500</v>
      </c>
      <c r="P129" s="10" t="str">
        <f>IF(VLOOKUP(H129,web_archive!D:AB,10,FALSE)&gt;0,VLOOKUP(H129,web_archive!D:AB,10,FALSE),"")</f>
        <v/>
      </c>
      <c r="Q129" s="10">
        <f>IF(VLOOKUP(H129,web_archive!D:AB,12,FALSE)&gt;0,VLOOKUP(H129,web_archive!D:AB,12,FALSE),"")</f>
        <v>2</v>
      </c>
      <c r="R129" s="10" t="str">
        <f>IF(VLOOKUP(H129,web_archive!D:AB,11,FALSE)&gt;0,VLOOKUP(H129,web_archive!D:AB,11,FALSE),"")</f>
        <v/>
      </c>
      <c r="S129" s="10">
        <f>IF(VLOOKUP(H129,web_archive!D:AB,13,FALSE)&gt;0,VLOOKUP(H129,web_archive!D:AB,13,FALSE),"")</f>
        <v>1</v>
      </c>
      <c r="T129" s="31" t="str">
        <f>UPPER(VLOOKUP(B129,equipable_hex_codes[],2,FALSE))</f>
        <v>0XFFFFFFFF</v>
      </c>
      <c r="U129" s="10" t="str">
        <f>LOWER(VLOOKUP(C129,class!A:B,2,FALSE))</f>
        <v>63</v>
      </c>
      <c r="V129" s="10" t="str">
        <f>VLOOKUP(D129,gender_codes[#All],2,FALSE)</f>
        <v>2</v>
      </c>
      <c r="W129" s="10">
        <f>VLOOKUP(E129,placement_location[#All],2,FALSE)</f>
        <v>256</v>
      </c>
      <c r="X129" s="10" t="str">
        <f>IF(VLOOKUP(H129,web_archive!D:AB,16,FALSE)&gt;0,VLOOKUP(J129,web_archive!D:AB,16,FALSE),"")</f>
        <v/>
      </c>
      <c r="Y129" s="31">
        <f>IF(VLOOKUP(H129,web_archive!D:AB,15,FALSE)&gt;0,VLOOKUP(H129,web_archive!D:AB,15,FALSE),"")</f>
        <v>1</v>
      </c>
      <c r="Z129" s="31" t="str">
        <f>IF(EXACT(VLOOKUP(H129,web_archive!D:AB,14,FALSE),"Yes"),"1","")</f>
        <v>1</v>
      </c>
      <c r="AA129" s="31">
        <f>IF(EXACT(A129,"Ammo - Bullet"),3,IF(ISNA((VLOOKUP(UPPER(G129),accessoryid_lua[#All],2,FALSE))),"",VLOOKUP(UPPER(G129),accessoryid_lua[#All],2,FALSE)))</f>
        <v>1876</v>
      </c>
      <c r="AB129" s="6" t="str">
        <f>IF(VLOOKUP(H129,web_archive!D:AB,21,FALSE)=0,"{}","{ "&amp;VLOOKUP(H129,web_archive!D:AB,21,FALSE)&amp;" }")</f>
        <v>{ bonus bVit,1; }</v>
      </c>
      <c r="AC129" s="10" t="str">
        <f>IF(VLOOKUP(H129,web_archive!D:AB,22,FALSE)=0,"{}","{ "&amp;VLOOKUP(H129,web_archive!D:AB,22,FALSE)&amp;" }")</f>
        <v>{}</v>
      </c>
      <c r="AD129" s="10" t="str">
        <f>IF(VLOOKUP(H129,web_archive!D:AB,23,FALSE)=0,"{}","{ "&amp;VLOOKUP(H129,web_archive!D:AB,23,FALSE)&amp;" }")</f>
        <v>{}</v>
      </c>
      <c r="AE129" s="10" t="str">
        <f>I129&amp;","&amp;J129&amp;","&amp;K129&amp;","&amp;L129&amp;","&amp;M129&amp;","&amp;N129&amp;","&amp;O129&amp;","&amp;P129&amp;","&amp;Q129&amp;","&amp;R129&amp;","&amp;S129&amp;","&amp;T129&amp;","&amp;U129&amp;","&amp;V129&amp;","&amp;W129&amp;","&amp;X129&amp;","&amp;Y129&amp;","&amp;Z129&amp;","&amp;AA129&amp;","&amp;AB129&amp;","&amp;AC129&amp;","&amp;AD129</f>
        <v>45293,December_Kanzashi,December Kanzashi,4,20,,500,,2,,1,0XFFFFFFFF,63,2,256,,1,1,1876,{ bonus bVit,1; },{},{}</v>
      </c>
    </row>
    <row r="130" spans="1:31" x14ac:dyDescent="0.3">
      <c r="A130" s="10" t="str">
        <f>VLOOKUP(H130,web_archive!D:AB,6,FALSE)</f>
        <v>Armor</v>
      </c>
      <c r="B130" s="10" t="str">
        <f>VLOOKUP(H130,web_archive!D:AB,19,FALSE)</f>
        <v>All Jobs</v>
      </c>
      <c r="C130" s="10" t="str">
        <f>VLOOKUP(H130,web_archive!D:AB,18,FALSE)</f>
        <v>Normal / Upper / Baby</v>
      </c>
      <c r="D130" s="10" t="str">
        <f>VLOOKUP(H130,web_archive!D:AB,20,FALSE)</f>
        <v>Both (Male and Female)</v>
      </c>
      <c r="E130" s="10" t="str">
        <f>VLOOKUP(H130,web_archive!D:AB,17,FALSE)</f>
        <v>Upper Headgear</v>
      </c>
      <c r="F130" s="38" t="str">
        <f>IF(ISNA(VLOOKUP(H130,tira!B:P,4,FALSE)),"",VLOOKUP(H130,tira!B:P,4,FALSE))</f>
        <v>A kanzashi hair ornament of pink and red plum blossom with falls, typically worn in the month of February. AGI +1.</v>
      </c>
      <c r="G130" s="32" t="s">
        <v>11314</v>
      </c>
      <c r="H130" s="32">
        <v>20183</v>
      </c>
      <c r="I130" s="35">
        <v>45294</v>
      </c>
      <c r="J130" s="31" t="str">
        <f>SUBSTITUTE(K130," ","_")</f>
        <v>February_Kanzashi</v>
      </c>
      <c r="K130" s="10" t="str">
        <f>VLOOKUP(H130,web_archive!D:AB,5,FALSE)</f>
        <v>February Kanzashi</v>
      </c>
      <c r="L130" s="31">
        <f>VLOOKUP(A130,item_type_codes[],2,FALSE)</f>
        <v>4</v>
      </c>
      <c r="M130" s="10">
        <f>IF(VLOOKUP(H130,web_archive!D:AB,7,FALSE)&gt;0, VLOOKUP(H130,web_archive!D:AB,7,FALSE), "")</f>
        <v>20</v>
      </c>
      <c r="O130" s="10">
        <f>VLOOKUP(H130,web_archive!D:AB,8,FALSE)*10</f>
        <v>500</v>
      </c>
      <c r="P130" s="10" t="str">
        <f>IF(VLOOKUP(H130,web_archive!D:AB,10,FALSE)&gt;0,VLOOKUP(H130,web_archive!D:AB,10,FALSE),"")</f>
        <v/>
      </c>
      <c r="Q130" s="10">
        <f>IF(VLOOKUP(H130,web_archive!D:AB,12,FALSE)&gt;0,VLOOKUP(H130,web_archive!D:AB,12,FALSE),"")</f>
        <v>2</v>
      </c>
      <c r="R130" s="10" t="str">
        <f>IF(VLOOKUP(H130,web_archive!D:AB,11,FALSE)&gt;0,VLOOKUP(H130,web_archive!D:AB,11,FALSE),"")</f>
        <v/>
      </c>
      <c r="S130" s="10">
        <f>IF(VLOOKUP(H130,web_archive!D:AB,13,FALSE)&gt;0,VLOOKUP(H130,web_archive!D:AB,13,FALSE),"")</f>
        <v>1</v>
      </c>
      <c r="T130" s="31" t="str">
        <f>UPPER(VLOOKUP(B130,equipable_hex_codes[],2,FALSE))</f>
        <v>0XFFFFFFFF</v>
      </c>
      <c r="U130" s="10" t="str">
        <f>LOWER(VLOOKUP(C130,class!A:B,2,FALSE))</f>
        <v>63</v>
      </c>
      <c r="V130" s="10" t="str">
        <f>VLOOKUP(D130,gender_codes[#All],2,FALSE)</f>
        <v>2</v>
      </c>
      <c r="W130" s="10">
        <f>VLOOKUP(E130,placement_location[#All],2,FALSE)</f>
        <v>256</v>
      </c>
      <c r="X130" s="10" t="str">
        <f>IF(VLOOKUP(H130,web_archive!D:AB,16,FALSE)&gt;0,VLOOKUP(J130,web_archive!D:AB,16,FALSE),"")</f>
        <v/>
      </c>
      <c r="Y130" s="31">
        <f>IF(VLOOKUP(H130,web_archive!D:AB,15,FALSE)&gt;0,VLOOKUP(H130,web_archive!D:AB,15,FALSE),"")</f>
        <v>1</v>
      </c>
      <c r="Z130" s="31" t="str">
        <f>IF(EXACT(VLOOKUP(H130,web_archive!D:AB,14,FALSE),"Yes"),"1","")</f>
        <v>1</v>
      </c>
      <c r="AA130" s="31">
        <f>IF(EXACT(A130,"Ammo - Bullet"),3,IF(ISNA((VLOOKUP(UPPER(G130),accessoryid_lua[#All],2,FALSE))),"",VLOOKUP(UPPER(G130),accessoryid_lua[#All],2,FALSE)))</f>
        <v>1877</v>
      </c>
      <c r="AB130" s="6" t="str">
        <f>IF(VLOOKUP(H130,web_archive!D:AB,21,FALSE)=0,"{}","{ "&amp;VLOOKUP(H130,web_archive!D:AB,21,FALSE)&amp;" }")</f>
        <v>{ bonus bAgi,1; }</v>
      </c>
      <c r="AC130" s="10" t="str">
        <f>IF(VLOOKUP(H130,web_archive!D:AB,22,FALSE)=0,"{}","{ "&amp;VLOOKUP(H130,web_archive!D:AB,22,FALSE)&amp;" }")</f>
        <v>{}</v>
      </c>
      <c r="AD130" s="10" t="str">
        <f>IF(VLOOKUP(H130,web_archive!D:AB,23,FALSE)=0,"{}","{ "&amp;VLOOKUP(H130,web_archive!D:AB,23,FALSE)&amp;" }")</f>
        <v>{}</v>
      </c>
      <c r="AE130" s="10" t="str">
        <f>I130&amp;","&amp;J130&amp;","&amp;K130&amp;","&amp;L130&amp;","&amp;M130&amp;","&amp;N130&amp;","&amp;O130&amp;","&amp;P130&amp;","&amp;Q130&amp;","&amp;R130&amp;","&amp;S130&amp;","&amp;T130&amp;","&amp;U130&amp;","&amp;V130&amp;","&amp;W130&amp;","&amp;X130&amp;","&amp;Y130&amp;","&amp;Z130&amp;","&amp;AA130&amp;","&amp;AB130&amp;","&amp;AC130&amp;","&amp;AD130</f>
        <v>45294,February_Kanzashi,February Kanzashi,4,20,,500,,2,,1,0XFFFFFFFF,63,2,256,,1,1,1877,{ bonus bAgi,1; },{},{}</v>
      </c>
    </row>
    <row r="131" spans="1:31" x14ac:dyDescent="0.3">
      <c r="A131" s="10" t="str">
        <f>VLOOKUP(H131,web_archive!D:AB,6,FALSE)</f>
        <v>Armor</v>
      </c>
      <c r="B131" s="10" t="str">
        <f>VLOOKUP(H131,web_archive!D:AB,19,FALSE)</f>
        <v>All Jobs</v>
      </c>
      <c r="C131" s="10" t="str">
        <f>VLOOKUP(H131,web_archive!D:AB,18,FALSE)</f>
        <v>Normal / Upper / Baby</v>
      </c>
      <c r="D131" s="10" t="str">
        <f>VLOOKUP(H131,web_archive!D:AB,20,FALSE)</f>
        <v>Both (Male and Female)</v>
      </c>
      <c r="E131" s="10" t="str">
        <f>VLOOKUP(H131,web_archive!D:AB,17,FALSE)</f>
        <v>Upper Headgear</v>
      </c>
      <c r="F131" s="38" t="str">
        <f>IF(ISNA(VLOOKUP(H131,tira!B:P,4,FALSE)),"",VLOOKUP(H131,tira!B:P,4,FALSE))</f>
        <v>A kanzashi hair ornament of red and white plum blossoms, typically worn in the month of January. DEX +1.</v>
      </c>
      <c r="G131" s="32" t="s">
        <v>11315</v>
      </c>
      <c r="H131" s="32">
        <v>20182</v>
      </c>
      <c r="I131" s="35">
        <v>45295</v>
      </c>
      <c r="J131" s="31" t="str">
        <f>SUBSTITUTE(K131," ","_")</f>
        <v>January_Kanzashi</v>
      </c>
      <c r="K131" s="10" t="str">
        <f>VLOOKUP(H131,web_archive!D:AB,5,FALSE)</f>
        <v>January Kanzashi</v>
      </c>
      <c r="L131" s="31">
        <f>VLOOKUP(A131,item_type_codes[],2,FALSE)</f>
        <v>4</v>
      </c>
      <c r="M131" s="10">
        <f>IF(VLOOKUP(H131,web_archive!D:AB,7,FALSE)&gt;0, VLOOKUP(H131,web_archive!D:AB,7,FALSE), "")</f>
        <v>20</v>
      </c>
      <c r="O131" s="10">
        <f>VLOOKUP(H131,web_archive!D:AB,8,FALSE)*10</f>
        <v>500</v>
      </c>
      <c r="P131" s="10" t="str">
        <f>IF(VLOOKUP(H131,web_archive!D:AB,10,FALSE)&gt;0,VLOOKUP(H131,web_archive!D:AB,10,FALSE),"")</f>
        <v/>
      </c>
      <c r="Q131" s="10">
        <f>IF(VLOOKUP(H131,web_archive!D:AB,12,FALSE)&gt;0,VLOOKUP(H131,web_archive!D:AB,12,FALSE),"")</f>
        <v>2</v>
      </c>
      <c r="R131" s="10" t="str">
        <f>IF(VLOOKUP(H131,web_archive!D:AB,11,FALSE)&gt;0,VLOOKUP(H131,web_archive!D:AB,11,FALSE),"")</f>
        <v/>
      </c>
      <c r="S131" s="10">
        <f>IF(VLOOKUP(H131,web_archive!D:AB,13,FALSE)&gt;0,VLOOKUP(H131,web_archive!D:AB,13,FALSE),"")</f>
        <v>1</v>
      </c>
      <c r="T131" s="31" t="str">
        <f>UPPER(VLOOKUP(B131,equipable_hex_codes[],2,FALSE))</f>
        <v>0XFFFFFFFF</v>
      </c>
      <c r="U131" s="10" t="str">
        <f>LOWER(VLOOKUP(C131,class!A:B,2,FALSE))</f>
        <v>63</v>
      </c>
      <c r="V131" s="10" t="str">
        <f>VLOOKUP(D131,gender_codes[#All],2,FALSE)</f>
        <v>2</v>
      </c>
      <c r="W131" s="10">
        <f>VLOOKUP(E131,placement_location[#All],2,FALSE)</f>
        <v>256</v>
      </c>
      <c r="X131" s="10" t="str">
        <f>IF(VLOOKUP(H131,web_archive!D:AB,16,FALSE)&gt;0,VLOOKUP(J131,web_archive!D:AB,16,FALSE),"")</f>
        <v/>
      </c>
      <c r="Y131" s="31">
        <f>IF(VLOOKUP(H131,web_archive!D:AB,15,FALSE)&gt;0,VLOOKUP(H131,web_archive!D:AB,15,FALSE),"")</f>
        <v>1</v>
      </c>
      <c r="Z131" s="31" t="str">
        <f>IF(EXACT(VLOOKUP(H131,web_archive!D:AB,14,FALSE),"Yes"),"1","")</f>
        <v>1</v>
      </c>
      <c r="AA131" s="31">
        <f>IF(EXACT(A131,"Ammo - Bullet"),3,IF(ISNA((VLOOKUP(UPPER(G131),accessoryid_lua[#All],2,FALSE))),"",VLOOKUP(UPPER(G131),accessoryid_lua[#All],2,FALSE)))</f>
        <v>1878</v>
      </c>
      <c r="AB131" s="6" t="str">
        <f>IF(VLOOKUP(H131,web_archive!D:AB,21,FALSE)=0,"{}","{ "&amp;VLOOKUP(H131,web_archive!D:AB,21,FALSE)&amp;" }")</f>
        <v>{ bonus bDex,1; }</v>
      </c>
      <c r="AC131" s="10" t="str">
        <f>IF(VLOOKUP(H131,web_archive!D:AB,22,FALSE)=0,"{}","{ "&amp;VLOOKUP(H131,web_archive!D:AB,22,FALSE)&amp;" }")</f>
        <v>{}</v>
      </c>
      <c r="AD131" s="10" t="str">
        <f>IF(VLOOKUP(H131,web_archive!D:AB,23,FALSE)=0,"{}","{ "&amp;VLOOKUP(H131,web_archive!D:AB,23,FALSE)&amp;" }")</f>
        <v>{}</v>
      </c>
      <c r="AE131" s="10" t="str">
        <f>I131&amp;","&amp;J131&amp;","&amp;K131&amp;","&amp;L131&amp;","&amp;M131&amp;","&amp;N131&amp;","&amp;O131&amp;","&amp;P131&amp;","&amp;Q131&amp;","&amp;R131&amp;","&amp;S131&amp;","&amp;T131&amp;","&amp;U131&amp;","&amp;V131&amp;","&amp;W131&amp;","&amp;X131&amp;","&amp;Y131&amp;","&amp;Z131&amp;","&amp;AA131&amp;","&amp;AB131&amp;","&amp;AC131&amp;","&amp;AD131</f>
        <v>45295,January_Kanzashi,January Kanzashi,4,20,,500,,2,,1,0XFFFFFFFF,63,2,256,,1,1,1878,{ bonus bDex,1; },{},{}</v>
      </c>
    </row>
    <row r="132" spans="1:31" x14ac:dyDescent="0.3">
      <c r="A132" s="10" t="str">
        <f>VLOOKUP(H132,web_archive!D:AB,6,FALSE)</f>
        <v>Armor</v>
      </c>
      <c r="B132" s="10" t="str">
        <f>VLOOKUP(H132,web_archive!D:AB,19,FALSE)</f>
        <v>All Jobs</v>
      </c>
      <c r="C132" s="10" t="str">
        <f>VLOOKUP(H132,web_archive!D:AB,18,FALSE)</f>
        <v>Normal / Upper / Baby</v>
      </c>
      <c r="D132" s="10" t="str">
        <f>VLOOKUP(H132,web_archive!D:AB,20,FALSE)</f>
        <v>Both (Male and Female)</v>
      </c>
      <c r="E132" s="10" t="str">
        <f>VLOOKUP(H132,web_archive!D:AB,17,FALSE)</f>
        <v>Upper Headgear</v>
      </c>
      <c r="F132" s="38" t="str">
        <f>IF(ISNA(VLOOKUP(H132,tira!B:P,4,FALSE)),"",VLOOKUP(H132,tira!B:P,4,FALSE))</f>
        <v>A kanzashi hairpin of a small fan, generally worn in the month of July. DEX +1.</v>
      </c>
      <c r="G132" s="32" t="s">
        <v>11316</v>
      </c>
      <c r="H132" s="32">
        <v>20188</v>
      </c>
      <c r="I132" s="35">
        <v>45296</v>
      </c>
      <c r="J132" s="31" t="str">
        <f>SUBSTITUTE(K132," ","_")</f>
        <v>July_Kanzashi</v>
      </c>
      <c r="K132" s="10" t="str">
        <f>VLOOKUP(H132,web_archive!D:AB,5,FALSE)</f>
        <v>July Kanzashi</v>
      </c>
      <c r="L132" s="31">
        <f>VLOOKUP(A132,item_type_codes[],2,FALSE)</f>
        <v>4</v>
      </c>
      <c r="M132" s="10">
        <f>IF(VLOOKUP(H132,web_archive!D:AB,7,FALSE)&gt;0, VLOOKUP(H132,web_archive!D:AB,7,FALSE), "")</f>
        <v>20</v>
      </c>
      <c r="O132" s="10">
        <f>VLOOKUP(H132,web_archive!D:AB,8,FALSE)*10</f>
        <v>500</v>
      </c>
      <c r="P132" s="10" t="str">
        <f>IF(VLOOKUP(H132,web_archive!D:AB,10,FALSE)&gt;0,VLOOKUP(H132,web_archive!D:AB,10,FALSE),"")</f>
        <v/>
      </c>
      <c r="Q132" s="10">
        <f>IF(VLOOKUP(H132,web_archive!D:AB,12,FALSE)&gt;0,VLOOKUP(H132,web_archive!D:AB,12,FALSE),"")</f>
        <v>2</v>
      </c>
      <c r="R132" s="10" t="str">
        <f>IF(VLOOKUP(H132,web_archive!D:AB,11,FALSE)&gt;0,VLOOKUP(H132,web_archive!D:AB,11,FALSE),"")</f>
        <v/>
      </c>
      <c r="S132" s="10">
        <f>IF(VLOOKUP(H132,web_archive!D:AB,13,FALSE)&gt;0,VLOOKUP(H132,web_archive!D:AB,13,FALSE),"")</f>
        <v>1</v>
      </c>
      <c r="T132" s="31" t="str">
        <f>UPPER(VLOOKUP(B132,equipable_hex_codes[],2,FALSE))</f>
        <v>0XFFFFFFFF</v>
      </c>
      <c r="U132" s="10" t="str">
        <f>LOWER(VLOOKUP(C132,class!A:B,2,FALSE))</f>
        <v>63</v>
      </c>
      <c r="V132" s="10" t="str">
        <f>VLOOKUP(D132,gender_codes[#All],2,FALSE)</f>
        <v>2</v>
      </c>
      <c r="W132" s="10">
        <f>VLOOKUP(E132,placement_location[#All],2,FALSE)</f>
        <v>256</v>
      </c>
      <c r="X132" s="10" t="str">
        <f>IF(VLOOKUP(H132,web_archive!D:AB,16,FALSE)&gt;0,VLOOKUP(J132,web_archive!D:AB,16,FALSE),"")</f>
        <v/>
      </c>
      <c r="Y132" s="31">
        <f>IF(VLOOKUP(H132,web_archive!D:AB,15,FALSE)&gt;0,VLOOKUP(H132,web_archive!D:AB,15,FALSE),"")</f>
        <v>1</v>
      </c>
      <c r="Z132" s="31" t="str">
        <f>IF(EXACT(VLOOKUP(H132,web_archive!D:AB,14,FALSE),"Yes"),"1","")</f>
        <v>1</v>
      </c>
      <c r="AA132" s="31">
        <f>IF(EXACT(A132,"Ammo - Bullet"),3,IF(ISNA((VLOOKUP(UPPER(G132),accessoryid_lua[#All],2,FALSE))),"",VLOOKUP(UPPER(G132),accessoryid_lua[#All],2,FALSE)))</f>
        <v>1879</v>
      </c>
      <c r="AB132" s="6" t="str">
        <f>IF(VLOOKUP(H132,web_archive!D:AB,21,FALSE)=0,"{}","{ "&amp;VLOOKUP(H132,web_archive!D:AB,21,FALSE)&amp;" }")</f>
        <v>{ bonus bDex,1; }</v>
      </c>
      <c r="AC132" s="10" t="str">
        <f>IF(VLOOKUP(H132,web_archive!D:AB,22,FALSE)=0,"{}","{ "&amp;VLOOKUP(H132,web_archive!D:AB,22,FALSE)&amp;" }")</f>
        <v>{}</v>
      </c>
      <c r="AD132" s="10" t="str">
        <f>IF(VLOOKUP(H132,web_archive!D:AB,23,FALSE)=0,"{}","{ "&amp;VLOOKUP(H132,web_archive!D:AB,23,FALSE)&amp;" }")</f>
        <v>{}</v>
      </c>
      <c r="AE132" s="10" t="str">
        <f>I132&amp;","&amp;J132&amp;","&amp;K132&amp;","&amp;L132&amp;","&amp;M132&amp;","&amp;N132&amp;","&amp;O132&amp;","&amp;P132&amp;","&amp;Q132&amp;","&amp;R132&amp;","&amp;S132&amp;","&amp;T132&amp;","&amp;U132&amp;","&amp;V132&amp;","&amp;W132&amp;","&amp;X132&amp;","&amp;Y132&amp;","&amp;Z132&amp;","&amp;AA132&amp;","&amp;AB132&amp;","&amp;AC132&amp;","&amp;AD132</f>
        <v>45296,July_Kanzashi,July Kanzashi,4,20,,500,,2,,1,0XFFFFFFFF,63,2,256,,1,1,1879,{ bonus bDex,1; },{},{}</v>
      </c>
    </row>
    <row r="133" spans="1:31" x14ac:dyDescent="0.3">
      <c r="A133" s="10" t="str">
        <f>VLOOKUP(H133,web_archive!D:AB,6,FALSE)</f>
        <v>Armor</v>
      </c>
      <c r="B133" s="10" t="str">
        <f>VLOOKUP(H133,web_archive!D:AB,19,FALSE)</f>
        <v>All Jobs</v>
      </c>
      <c r="C133" s="10" t="str">
        <f>VLOOKUP(H133,web_archive!D:AB,18,FALSE)</f>
        <v>Normal / Upper / Baby</v>
      </c>
      <c r="D133" s="10" t="str">
        <f>VLOOKUP(H133,web_archive!D:AB,20,FALSE)</f>
        <v>Both (Male and Female)</v>
      </c>
      <c r="E133" s="10" t="str">
        <f>VLOOKUP(H133,web_archive!D:AB,17,FALSE)</f>
        <v>Upper Headgear</v>
      </c>
      <c r="F133" s="38" t="str">
        <f>IF(ISNA(VLOOKUP(H133,tira!B:P,4,FALSE)),"",VLOOKUP(H133,tira!B:P,4,FALSE))</f>
        <v>A kanzashi hairpin of hydrangea flowers typically worn in the month of June. VIT +1.</v>
      </c>
      <c r="G133" s="32" t="s">
        <v>11317</v>
      </c>
      <c r="H133" s="32">
        <v>20187</v>
      </c>
      <c r="I133" s="35">
        <v>45297</v>
      </c>
      <c r="J133" s="31" t="str">
        <f>SUBSTITUTE(K133," ","_")</f>
        <v>June_Kanzashi</v>
      </c>
      <c r="K133" s="10" t="str">
        <f>VLOOKUP(H133,web_archive!D:AB,5,FALSE)</f>
        <v>June Kanzashi</v>
      </c>
      <c r="L133" s="31">
        <f>VLOOKUP(A133,item_type_codes[],2,FALSE)</f>
        <v>4</v>
      </c>
      <c r="M133" s="10">
        <f>IF(VLOOKUP(H133,web_archive!D:AB,7,FALSE)&gt;0, VLOOKUP(H133,web_archive!D:AB,7,FALSE), "")</f>
        <v>20</v>
      </c>
      <c r="O133" s="10">
        <f>VLOOKUP(H133,web_archive!D:AB,8,FALSE)*10</f>
        <v>500</v>
      </c>
      <c r="P133" s="10" t="str">
        <f>IF(VLOOKUP(H133,web_archive!D:AB,10,FALSE)&gt;0,VLOOKUP(H133,web_archive!D:AB,10,FALSE),"")</f>
        <v/>
      </c>
      <c r="Q133" s="10">
        <f>IF(VLOOKUP(H133,web_archive!D:AB,12,FALSE)&gt;0,VLOOKUP(H133,web_archive!D:AB,12,FALSE),"")</f>
        <v>2</v>
      </c>
      <c r="R133" s="10" t="str">
        <f>IF(VLOOKUP(H133,web_archive!D:AB,11,FALSE)&gt;0,VLOOKUP(H133,web_archive!D:AB,11,FALSE),"")</f>
        <v/>
      </c>
      <c r="S133" s="10">
        <f>IF(VLOOKUP(H133,web_archive!D:AB,13,FALSE)&gt;0,VLOOKUP(H133,web_archive!D:AB,13,FALSE),"")</f>
        <v>1</v>
      </c>
      <c r="T133" s="31" t="str">
        <f>UPPER(VLOOKUP(B133,equipable_hex_codes[],2,FALSE))</f>
        <v>0XFFFFFFFF</v>
      </c>
      <c r="U133" s="10" t="str">
        <f>LOWER(VLOOKUP(C133,class!A:B,2,FALSE))</f>
        <v>63</v>
      </c>
      <c r="V133" s="10" t="str">
        <f>VLOOKUP(D133,gender_codes[#All],2,FALSE)</f>
        <v>2</v>
      </c>
      <c r="W133" s="10">
        <f>VLOOKUP(E133,placement_location[#All],2,FALSE)</f>
        <v>256</v>
      </c>
      <c r="X133" s="10" t="str">
        <f>IF(VLOOKUP(H133,web_archive!D:AB,16,FALSE)&gt;0,VLOOKUP(J133,web_archive!D:AB,16,FALSE),"")</f>
        <v/>
      </c>
      <c r="Y133" s="31">
        <f>IF(VLOOKUP(H133,web_archive!D:AB,15,FALSE)&gt;0,VLOOKUP(H133,web_archive!D:AB,15,FALSE),"")</f>
        <v>1</v>
      </c>
      <c r="Z133" s="31" t="str">
        <f>IF(EXACT(VLOOKUP(H133,web_archive!D:AB,14,FALSE),"Yes"),"1","")</f>
        <v>1</v>
      </c>
      <c r="AA133" s="31">
        <f>IF(EXACT(A133,"Ammo - Bullet"),3,IF(ISNA((VLOOKUP(UPPER(G133),accessoryid_lua[#All],2,FALSE))),"",VLOOKUP(UPPER(G133),accessoryid_lua[#All],2,FALSE)))</f>
        <v>1880</v>
      </c>
      <c r="AB133" s="6" t="str">
        <f>IF(VLOOKUP(H133,web_archive!D:AB,21,FALSE)=0,"{}","{ "&amp;VLOOKUP(H133,web_archive!D:AB,21,FALSE)&amp;" }")</f>
        <v>{ bonus bVit,1; }</v>
      </c>
      <c r="AC133" s="10" t="str">
        <f>IF(VLOOKUP(H133,web_archive!D:AB,22,FALSE)=0,"{}","{ "&amp;VLOOKUP(H133,web_archive!D:AB,22,FALSE)&amp;" }")</f>
        <v>{}</v>
      </c>
      <c r="AD133" s="10" t="str">
        <f>IF(VLOOKUP(H133,web_archive!D:AB,23,FALSE)=0,"{}","{ "&amp;VLOOKUP(H133,web_archive!D:AB,23,FALSE)&amp;" }")</f>
        <v>{}</v>
      </c>
      <c r="AE133" s="10" t="str">
        <f>I133&amp;","&amp;J133&amp;","&amp;K133&amp;","&amp;L133&amp;","&amp;M133&amp;","&amp;N133&amp;","&amp;O133&amp;","&amp;P133&amp;","&amp;Q133&amp;","&amp;R133&amp;","&amp;S133&amp;","&amp;T133&amp;","&amp;U133&amp;","&amp;V133&amp;","&amp;W133&amp;","&amp;X133&amp;","&amp;Y133&amp;","&amp;Z133&amp;","&amp;AA133&amp;","&amp;AB133&amp;","&amp;AC133&amp;","&amp;AD133</f>
        <v>45297,June_Kanzashi,June Kanzashi,4,20,,500,,2,,1,0XFFFFFFFF,63,2,256,,1,1,1880,{ bonus bVit,1; },{},{}</v>
      </c>
    </row>
    <row r="134" spans="1:31" x14ac:dyDescent="0.3">
      <c r="A134" s="10" t="str">
        <f>VLOOKUP(H134,web_archive!D:AB,6,FALSE)</f>
        <v>Armor</v>
      </c>
      <c r="B134" s="10" t="str">
        <f>VLOOKUP(H134,web_archive!D:AB,19,FALSE)</f>
        <v>All Jobs</v>
      </c>
      <c r="C134" s="10" t="str">
        <f>VLOOKUP(H134,web_archive!D:AB,18,FALSE)</f>
        <v>Normal / Upper / Baby</v>
      </c>
      <c r="D134" s="10" t="str">
        <f>VLOOKUP(H134,web_archive!D:AB,20,FALSE)</f>
        <v>Both (Male and Female)</v>
      </c>
      <c r="E134" s="10" t="str">
        <f>VLOOKUP(H134,web_archive!D:AB,17,FALSE)</f>
        <v>Upper Headgear</v>
      </c>
      <c r="F134" s="38" t="str">
        <f>IF(ISNA(VLOOKUP(H134,tira!B:P,4,FALSE)),"",VLOOKUP(H134,tira!B:P,4,FALSE))</f>
        <v>A kanzashi hair ornament of red and white peony blossoms, typically worn in the month of March. INT +1.</v>
      </c>
      <c r="G134" s="32" t="s">
        <v>11318</v>
      </c>
      <c r="H134" s="32">
        <v>20184</v>
      </c>
      <c r="I134" s="35">
        <v>45298</v>
      </c>
      <c r="J134" s="31" t="str">
        <f>SUBSTITUTE(K134," ","_")</f>
        <v>March_Kanzashi</v>
      </c>
      <c r="K134" s="10" t="str">
        <f>VLOOKUP(H134,web_archive!D:AB,5,FALSE)</f>
        <v>March Kanzashi</v>
      </c>
      <c r="L134" s="31">
        <f>VLOOKUP(A134,item_type_codes[],2,FALSE)</f>
        <v>4</v>
      </c>
      <c r="M134" s="10">
        <f>IF(VLOOKUP(H134,web_archive!D:AB,7,FALSE)&gt;0, VLOOKUP(H134,web_archive!D:AB,7,FALSE), "")</f>
        <v>20</v>
      </c>
      <c r="O134" s="10">
        <f>VLOOKUP(H134,web_archive!D:AB,8,FALSE)*10</f>
        <v>500</v>
      </c>
      <c r="P134" s="10" t="str">
        <f>IF(VLOOKUP(H134,web_archive!D:AB,10,FALSE)&gt;0,VLOOKUP(H134,web_archive!D:AB,10,FALSE),"")</f>
        <v/>
      </c>
      <c r="Q134" s="10">
        <f>IF(VLOOKUP(H134,web_archive!D:AB,12,FALSE)&gt;0,VLOOKUP(H134,web_archive!D:AB,12,FALSE),"")</f>
        <v>2</v>
      </c>
      <c r="R134" s="10" t="str">
        <f>IF(VLOOKUP(H134,web_archive!D:AB,11,FALSE)&gt;0,VLOOKUP(H134,web_archive!D:AB,11,FALSE),"")</f>
        <v/>
      </c>
      <c r="S134" s="10">
        <f>IF(VLOOKUP(H134,web_archive!D:AB,13,FALSE)&gt;0,VLOOKUP(H134,web_archive!D:AB,13,FALSE),"")</f>
        <v>1</v>
      </c>
      <c r="T134" s="31" t="str">
        <f>UPPER(VLOOKUP(B134,equipable_hex_codes[],2,FALSE))</f>
        <v>0XFFFFFFFF</v>
      </c>
      <c r="U134" s="10" t="str">
        <f>LOWER(VLOOKUP(C134,class!A:B,2,FALSE))</f>
        <v>63</v>
      </c>
      <c r="V134" s="10" t="str">
        <f>VLOOKUP(D134,gender_codes[#All],2,FALSE)</f>
        <v>2</v>
      </c>
      <c r="W134" s="10">
        <f>VLOOKUP(E134,placement_location[#All],2,FALSE)</f>
        <v>256</v>
      </c>
      <c r="X134" s="10" t="str">
        <f>IF(VLOOKUP(H134,web_archive!D:AB,16,FALSE)&gt;0,VLOOKUP(J134,web_archive!D:AB,16,FALSE),"")</f>
        <v/>
      </c>
      <c r="Y134" s="31">
        <f>IF(VLOOKUP(H134,web_archive!D:AB,15,FALSE)&gt;0,VLOOKUP(H134,web_archive!D:AB,15,FALSE),"")</f>
        <v>1</v>
      </c>
      <c r="Z134" s="31" t="str">
        <f>IF(EXACT(VLOOKUP(H134,web_archive!D:AB,14,FALSE),"Yes"),"1","")</f>
        <v>1</v>
      </c>
      <c r="AA134" s="31">
        <f>IF(EXACT(A134,"Ammo - Bullet"),3,IF(ISNA((VLOOKUP(UPPER(G134),accessoryid_lua[#All],2,FALSE))),"",VLOOKUP(UPPER(G134),accessoryid_lua[#All],2,FALSE)))</f>
        <v>1881</v>
      </c>
      <c r="AB134" s="6" t="str">
        <f>IF(VLOOKUP(H134,web_archive!D:AB,21,FALSE)=0,"{}","{ "&amp;VLOOKUP(H134,web_archive!D:AB,21,FALSE)&amp;" }")</f>
        <v>{ bonus bInt,1; }</v>
      </c>
      <c r="AC134" s="10" t="str">
        <f>IF(VLOOKUP(H134,web_archive!D:AB,22,FALSE)=0,"{}","{ "&amp;VLOOKUP(H134,web_archive!D:AB,22,FALSE)&amp;" }")</f>
        <v>{}</v>
      </c>
      <c r="AD134" s="10" t="str">
        <f>IF(VLOOKUP(H134,web_archive!D:AB,23,FALSE)=0,"{}","{ "&amp;VLOOKUP(H134,web_archive!D:AB,23,FALSE)&amp;" }")</f>
        <v>{}</v>
      </c>
      <c r="AE134" s="10" t="str">
        <f>I134&amp;","&amp;J134&amp;","&amp;K134&amp;","&amp;L134&amp;","&amp;M134&amp;","&amp;N134&amp;","&amp;O134&amp;","&amp;P134&amp;","&amp;Q134&amp;","&amp;R134&amp;","&amp;S134&amp;","&amp;T134&amp;","&amp;U134&amp;","&amp;V134&amp;","&amp;W134&amp;","&amp;X134&amp;","&amp;Y134&amp;","&amp;Z134&amp;","&amp;AA134&amp;","&amp;AB134&amp;","&amp;AC134&amp;","&amp;AD134</f>
        <v>45298,March_Kanzashi,March Kanzashi,4,20,,500,,2,,1,0XFFFFFFFF,63,2,256,,1,1,1881,{ bonus bInt,1; },{},{}</v>
      </c>
    </row>
    <row r="135" spans="1:31" x14ac:dyDescent="0.3">
      <c r="A135" s="10" t="str">
        <f>VLOOKUP(H135,web_archive!D:AB,6,FALSE)</f>
        <v>Armor</v>
      </c>
      <c r="B135" s="10" t="str">
        <f>VLOOKUP(H135,web_archive!D:AB,19,FALSE)</f>
        <v>All Jobs</v>
      </c>
      <c r="C135" s="10" t="str">
        <f>VLOOKUP(H135,web_archive!D:AB,18,FALSE)</f>
        <v>Normal / Upper / Baby</v>
      </c>
      <c r="D135" s="10" t="str">
        <f>VLOOKUP(H135,web_archive!D:AB,20,FALSE)</f>
        <v>Both (Male and Female)</v>
      </c>
      <c r="E135" s="10" t="str">
        <f>VLOOKUP(H135,web_archive!D:AB,17,FALSE)</f>
        <v>Upper Headgear</v>
      </c>
      <c r="F135" s="38" t="str">
        <f>IF(ISNA(VLOOKUP(H135,tira!B:P,4,FALSE)),"",VLOOKUP(H135,tira!B:P,4,FALSE))</f>
        <v>A kanzashi hair ornament of iris and violet wisteria blossoms typically worn in the month of May. STR +1.</v>
      </c>
      <c r="G135" s="32" t="s">
        <v>11319</v>
      </c>
      <c r="H135" s="32">
        <v>20186</v>
      </c>
      <c r="I135" s="35">
        <v>45299</v>
      </c>
      <c r="J135" s="31" t="str">
        <f>SUBSTITUTE(K135," ","_")</f>
        <v>May_Kanzashi</v>
      </c>
      <c r="K135" s="10" t="str">
        <f>VLOOKUP(H135,web_archive!D:AB,5,FALSE)</f>
        <v>May Kanzashi</v>
      </c>
      <c r="L135" s="31">
        <f>VLOOKUP(A135,item_type_codes[],2,FALSE)</f>
        <v>4</v>
      </c>
      <c r="M135" s="10">
        <f>IF(VLOOKUP(H135,web_archive!D:AB,7,FALSE)&gt;0, VLOOKUP(H135,web_archive!D:AB,7,FALSE), "")</f>
        <v>20</v>
      </c>
      <c r="O135" s="10">
        <f>VLOOKUP(H135,web_archive!D:AB,8,FALSE)*10</f>
        <v>500</v>
      </c>
      <c r="P135" s="10" t="str">
        <f>IF(VLOOKUP(H135,web_archive!D:AB,10,FALSE)&gt;0,VLOOKUP(H135,web_archive!D:AB,10,FALSE),"")</f>
        <v/>
      </c>
      <c r="Q135" s="10">
        <f>IF(VLOOKUP(H135,web_archive!D:AB,12,FALSE)&gt;0,VLOOKUP(H135,web_archive!D:AB,12,FALSE),"")</f>
        <v>2</v>
      </c>
      <c r="R135" s="10" t="str">
        <f>IF(VLOOKUP(H135,web_archive!D:AB,11,FALSE)&gt;0,VLOOKUP(H135,web_archive!D:AB,11,FALSE),"")</f>
        <v/>
      </c>
      <c r="S135" s="10">
        <f>IF(VLOOKUP(H135,web_archive!D:AB,13,FALSE)&gt;0,VLOOKUP(H135,web_archive!D:AB,13,FALSE),"")</f>
        <v>1</v>
      </c>
      <c r="T135" s="31" t="str">
        <f>UPPER(VLOOKUP(B135,equipable_hex_codes[],2,FALSE))</f>
        <v>0XFFFFFFFF</v>
      </c>
      <c r="U135" s="10" t="str">
        <f>LOWER(VLOOKUP(C135,class!A:B,2,FALSE))</f>
        <v>63</v>
      </c>
      <c r="V135" s="10" t="str">
        <f>VLOOKUP(D135,gender_codes[#All],2,FALSE)</f>
        <v>2</v>
      </c>
      <c r="W135" s="10">
        <f>VLOOKUP(E135,placement_location[#All],2,FALSE)</f>
        <v>256</v>
      </c>
      <c r="X135" s="10" t="str">
        <f>IF(VLOOKUP(H135,web_archive!D:AB,16,FALSE)&gt;0,VLOOKUP(J135,web_archive!D:AB,16,FALSE),"")</f>
        <v/>
      </c>
      <c r="Y135" s="31">
        <f>IF(VLOOKUP(H135,web_archive!D:AB,15,FALSE)&gt;0,VLOOKUP(H135,web_archive!D:AB,15,FALSE),"")</f>
        <v>1</v>
      </c>
      <c r="Z135" s="31" t="str">
        <f>IF(EXACT(VLOOKUP(H135,web_archive!D:AB,14,FALSE),"Yes"),"1","")</f>
        <v>1</v>
      </c>
      <c r="AA135" s="31">
        <f>IF(EXACT(A135,"Ammo - Bullet"),3,IF(ISNA((VLOOKUP(UPPER(G135),accessoryid_lua[#All],2,FALSE))),"",VLOOKUP(UPPER(G135),accessoryid_lua[#All],2,FALSE)))</f>
        <v>1882</v>
      </c>
      <c r="AB135" s="6" t="str">
        <f>IF(VLOOKUP(H135,web_archive!D:AB,21,FALSE)=0,"{}","{ "&amp;VLOOKUP(H135,web_archive!D:AB,21,FALSE)&amp;" }")</f>
        <v>{ bonus bStr,1; }</v>
      </c>
      <c r="AC135" s="10" t="str">
        <f>IF(VLOOKUP(H135,web_archive!D:AB,22,FALSE)=0,"{}","{ "&amp;VLOOKUP(H135,web_archive!D:AB,22,FALSE)&amp;" }")</f>
        <v>{}</v>
      </c>
      <c r="AD135" s="10" t="str">
        <f>IF(VLOOKUP(H135,web_archive!D:AB,23,FALSE)=0,"{}","{ "&amp;VLOOKUP(H135,web_archive!D:AB,23,FALSE)&amp;" }")</f>
        <v>{}</v>
      </c>
      <c r="AE135" s="10" t="str">
        <f>I135&amp;","&amp;J135&amp;","&amp;K135&amp;","&amp;L135&amp;","&amp;M135&amp;","&amp;N135&amp;","&amp;O135&amp;","&amp;P135&amp;","&amp;Q135&amp;","&amp;R135&amp;","&amp;S135&amp;","&amp;T135&amp;","&amp;U135&amp;","&amp;V135&amp;","&amp;W135&amp;","&amp;X135&amp;","&amp;Y135&amp;","&amp;Z135&amp;","&amp;AA135&amp;","&amp;AB135&amp;","&amp;AC135&amp;","&amp;AD135</f>
        <v>45299,May_Kanzashi,May Kanzashi,4,20,,500,,2,,1,0XFFFFFFFF,63,2,256,,1,1,1882,{ bonus bStr,1; },{},{}</v>
      </c>
    </row>
    <row r="136" spans="1:31" x14ac:dyDescent="0.3">
      <c r="A136" s="10" t="str">
        <f>VLOOKUP(H136,web_archive!D:AB,6,FALSE)</f>
        <v>Armor</v>
      </c>
      <c r="B136" s="10" t="str">
        <f>VLOOKUP(H136,web_archive!D:AB,19,FALSE)</f>
        <v>All Jobs</v>
      </c>
      <c r="C136" s="10" t="str">
        <f>VLOOKUP(H136,web_archive!D:AB,18,FALSE)</f>
        <v>Normal / Upper / Baby</v>
      </c>
      <c r="D136" s="10" t="str">
        <f>VLOOKUP(H136,web_archive!D:AB,20,FALSE)</f>
        <v>Both (Male and Female)</v>
      </c>
      <c r="E136" s="10" t="str">
        <f>VLOOKUP(H136,web_archive!D:AB,17,FALSE)</f>
        <v>Upper Headgear</v>
      </c>
      <c r="F136" s="38" t="str">
        <f>IF(ISNA(VLOOKUP(H136,tira!B:P,4,FALSE)),"",VLOOKUP(H136,tira!B:P,4,FALSE))</f>
        <v>A kanzashi hair ornament of autumn leaves strung with beads, typically worn in the month of November. STR +1.</v>
      </c>
      <c r="G136" s="32" t="s">
        <v>11320</v>
      </c>
      <c r="H136" s="32">
        <v>20192</v>
      </c>
      <c r="I136" s="35">
        <v>45300</v>
      </c>
      <c r="J136" s="31" t="str">
        <f>SUBSTITUTE(K136," ","_")</f>
        <v>November_Kanzashi</v>
      </c>
      <c r="K136" s="10" t="str">
        <f>VLOOKUP(H136,web_archive!D:AB,5,FALSE)</f>
        <v>November Kanzashi</v>
      </c>
      <c r="L136" s="31">
        <f>VLOOKUP(A136,item_type_codes[],2,FALSE)</f>
        <v>4</v>
      </c>
      <c r="M136" s="10">
        <f>IF(VLOOKUP(H136,web_archive!D:AB,7,FALSE)&gt;0, VLOOKUP(H136,web_archive!D:AB,7,FALSE), "")</f>
        <v>20</v>
      </c>
      <c r="O136" s="10">
        <f>VLOOKUP(H136,web_archive!D:AB,8,FALSE)*10</f>
        <v>500</v>
      </c>
      <c r="P136" s="10" t="str">
        <f>IF(VLOOKUP(H136,web_archive!D:AB,10,FALSE)&gt;0,VLOOKUP(H136,web_archive!D:AB,10,FALSE),"")</f>
        <v/>
      </c>
      <c r="Q136" s="10">
        <f>IF(VLOOKUP(H136,web_archive!D:AB,12,FALSE)&gt;0,VLOOKUP(H136,web_archive!D:AB,12,FALSE),"")</f>
        <v>2</v>
      </c>
      <c r="R136" s="10" t="str">
        <f>IF(VLOOKUP(H136,web_archive!D:AB,11,FALSE)&gt;0,VLOOKUP(H136,web_archive!D:AB,11,FALSE),"")</f>
        <v/>
      </c>
      <c r="S136" s="10">
        <f>IF(VLOOKUP(H136,web_archive!D:AB,13,FALSE)&gt;0,VLOOKUP(H136,web_archive!D:AB,13,FALSE),"")</f>
        <v>1</v>
      </c>
      <c r="T136" s="31" t="str">
        <f>UPPER(VLOOKUP(B136,equipable_hex_codes[],2,FALSE))</f>
        <v>0XFFFFFFFF</v>
      </c>
      <c r="U136" s="10" t="str">
        <f>LOWER(VLOOKUP(C136,class!A:B,2,FALSE))</f>
        <v>63</v>
      </c>
      <c r="V136" s="10" t="str">
        <f>VLOOKUP(D136,gender_codes[#All],2,FALSE)</f>
        <v>2</v>
      </c>
      <c r="W136" s="10">
        <f>VLOOKUP(E136,placement_location[#All],2,FALSE)</f>
        <v>256</v>
      </c>
      <c r="X136" s="10" t="str">
        <f>IF(VLOOKUP(H136,web_archive!D:AB,16,FALSE)&gt;0,VLOOKUP(J136,web_archive!D:AB,16,FALSE),"")</f>
        <v/>
      </c>
      <c r="Y136" s="31">
        <f>IF(VLOOKUP(H136,web_archive!D:AB,15,FALSE)&gt;0,VLOOKUP(H136,web_archive!D:AB,15,FALSE),"")</f>
        <v>1</v>
      </c>
      <c r="Z136" s="31" t="str">
        <f>IF(EXACT(VLOOKUP(H136,web_archive!D:AB,14,FALSE),"Yes"),"1","")</f>
        <v>1</v>
      </c>
      <c r="AA136" s="31">
        <f>IF(EXACT(A136,"Ammo - Bullet"),3,IF(ISNA((VLOOKUP(UPPER(G136),accessoryid_lua[#All],2,FALSE))),"",VLOOKUP(UPPER(G136),accessoryid_lua[#All],2,FALSE)))</f>
        <v>1883</v>
      </c>
      <c r="AB136" s="6" t="str">
        <f>IF(VLOOKUP(H136,web_archive!D:AB,21,FALSE)=0,"{}","{ "&amp;VLOOKUP(H136,web_archive!D:AB,21,FALSE)&amp;" }")</f>
        <v>{ bonus bStr,1; }</v>
      </c>
      <c r="AC136" s="10" t="str">
        <f>IF(VLOOKUP(H136,web_archive!D:AB,22,FALSE)=0,"{}","{ "&amp;VLOOKUP(H136,web_archive!D:AB,22,FALSE)&amp;" }")</f>
        <v>{}</v>
      </c>
      <c r="AD136" s="10" t="str">
        <f>IF(VLOOKUP(H136,web_archive!D:AB,23,FALSE)=0,"{}","{ "&amp;VLOOKUP(H136,web_archive!D:AB,23,FALSE)&amp;" }")</f>
        <v>{}</v>
      </c>
      <c r="AE136" s="10" t="str">
        <f>I136&amp;","&amp;J136&amp;","&amp;K136&amp;","&amp;L136&amp;","&amp;M136&amp;","&amp;N136&amp;","&amp;O136&amp;","&amp;P136&amp;","&amp;Q136&amp;","&amp;R136&amp;","&amp;S136&amp;","&amp;T136&amp;","&amp;U136&amp;","&amp;V136&amp;","&amp;W136&amp;","&amp;X136&amp;","&amp;Y136&amp;","&amp;Z136&amp;","&amp;AA136&amp;","&amp;AB136&amp;","&amp;AC136&amp;","&amp;AD136</f>
        <v>45300,November_Kanzashi,November Kanzashi,4,20,,500,,2,,1,0XFFFFFFFF,63,2,256,,1,1,1883,{ bonus bStr,1; },{},{}</v>
      </c>
    </row>
    <row r="137" spans="1:31" x14ac:dyDescent="0.3">
      <c r="A137" s="10" t="str">
        <f>VLOOKUP(H137,web_archive!D:AB,6,FALSE)</f>
        <v>Armor</v>
      </c>
      <c r="B137" s="10" t="str">
        <f>VLOOKUP(H137,web_archive!D:AB,19,FALSE)</f>
        <v>All Jobs</v>
      </c>
      <c r="C137" s="10" t="str">
        <f>VLOOKUP(H137,web_archive!D:AB,18,FALSE)</f>
        <v>Normal / Upper / Baby</v>
      </c>
      <c r="D137" s="10" t="str">
        <f>VLOOKUP(H137,web_archive!D:AB,20,FALSE)</f>
        <v>Both (Male and Female)</v>
      </c>
      <c r="E137" s="10" t="str">
        <f>VLOOKUP(H137,web_archive!D:AB,17,FALSE)</f>
        <v>Upper Headgear</v>
      </c>
      <c r="F137" s="38" t="str">
        <f>IF(ISNA(VLOOKUP(H137,tira!B:P,4,FALSE)),"",VLOOKUP(H137,tira!B:P,4,FALSE))</f>
        <v>A kanzashi hair ornament of a red chrysanthemum blossom, generally worn in the month of October. LUK +1.</v>
      </c>
      <c r="G137" s="32" t="s">
        <v>11321</v>
      </c>
      <c r="H137" s="32">
        <v>20191</v>
      </c>
      <c r="I137" s="35">
        <v>45301</v>
      </c>
      <c r="J137" s="31" t="str">
        <f>SUBSTITUTE(K137," ","_")</f>
        <v>October_Kanzashi</v>
      </c>
      <c r="K137" s="10" t="str">
        <f>VLOOKUP(H137,web_archive!D:AB,5,FALSE)</f>
        <v>October Kanzashi</v>
      </c>
      <c r="L137" s="31">
        <f>VLOOKUP(A137,item_type_codes[],2,FALSE)</f>
        <v>4</v>
      </c>
      <c r="M137" s="10">
        <f>IF(VLOOKUP(H137,web_archive!D:AB,7,FALSE)&gt;0, VLOOKUP(H137,web_archive!D:AB,7,FALSE), "")</f>
        <v>20</v>
      </c>
      <c r="O137" s="10">
        <f>VLOOKUP(H137,web_archive!D:AB,8,FALSE)*10</f>
        <v>500</v>
      </c>
      <c r="P137" s="10" t="str">
        <f>IF(VLOOKUP(H137,web_archive!D:AB,10,FALSE)&gt;0,VLOOKUP(H137,web_archive!D:AB,10,FALSE),"")</f>
        <v/>
      </c>
      <c r="Q137" s="10">
        <f>IF(VLOOKUP(H137,web_archive!D:AB,12,FALSE)&gt;0,VLOOKUP(H137,web_archive!D:AB,12,FALSE),"")</f>
        <v>2</v>
      </c>
      <c r="R137" s="10" t="str">
        <f>IF(VLOOKUP(H137,web_archive!D:AB,11,FALSE)&gt;0,VLOOKUP(H137,web_archive!D:AB,11,FALSE),"")</f>
        <v/>
      </c>
      <c r="S137" s="10">
        <f>IF(VLOOKUP(H137,web_archive!D:AB,13,FALSE)&gt;0,VLOOKUP(H137,web_archive!D:AB,13,FALSE),"")</f>
        <v>1</v>
      </c>
      <c r="T137" s="31" t="str">
        <f>UPPER(VLOOKUP(B137,equipable_hex_codes[],2,FALSE))</f>
        <v>0XFFFFFFFF</v>
      </c>
      <c r="U137" s="10" t="str">
        <f>LOWER(VLOOKUP(C137,class!A:B,2,FALSE))</f>
        <v>63</v>
      </c>
      <c r="V137" s="10" t="str">
        <f>VLOOKUP(D137,gender_codes[#All],2,FALSE)</f>
        <v>2</v>
      </c>
      <c r="W137" s="10">
        <f>VLOOKUP(E137,placement_location[#All],2,FALSE)</f>
        <v>256</v>
      </c>
      <c r="X137" s="10" t="str">
        <f>IF(VLOOKUP(H137,web_archive!D:AB,16,FALSE)&gt;0,VLOOKUP(J137,web_archive!D:AB,16,FALSE),"")</f>
        <v/>
      </c>
      <c r="Y137" s="31">
        <f>IF(VLOOKUP(H137,web_archive!D:AB,15,FALSE)&gt;0,VLOOKUP(H137,web_archive!D:AB,15,FALSE),"")</f>
        <v>1</v>
      </c>
      <c r="Z137" s="31" t="str">
        <f>IF(EXACT(VLOOKUP(H137,web_archive!D:AB,14,FALSE),"Yes"),"1","")</f>
        <v>1</v>
      </c>
      <c r="AA137" s="31">
        <f>IF(EXACT(A137,"Ammo - Bullet"),3,IF(ISNA((VLOOKUP(UPPER(G137),accessoryid_lua[#All],2,FALSE))),"",VLOOKUP(UPPER(G137),accessoryid_lua[#All],2,FALSE)))</f>
        <v>1884</v>
      </c>
      <c r="AB137" s="6" t="str">
        <f>IF(VLOOKUP(H137,web_archive!D:AB,21,FALSE)=0,"{}","{ "&amp;VLOOKUP(H137,web_archive!D:AB,21,FALSE)&amp;" }")</f>
        <v>{ bonus bLuk,1; }</v>
      </c>
      <c r="AC137" s="10" t="str">
        <f>IF(VLOOKUP(H137,web_archive!D:AB,22,FALSE)=0,"{}","{ "&amp;VLOOKUP(H137,web_archive!D:AB,22,FALSE)&amp;" }")</f>
        <v>{}</v>
      </c>
      <c r="AD137" s="10" t="str">
        <f>IF(VLOOKUP(H137,web_archive!D:AB,23,FALSE)=0,"{}","{ "&amp;VLOOKUP(H137,web_archive!D:AB,23,FALSE)&amp;" }")</f>
        <v>{}</v>
      </c>
      <c r="AE137" s="10" t="str">
        <f>I137&amp;","&amp;J137&amp;","&amp;K137&amp;","&amp;L137&amp;","&amp;M137&amp;","&amp;N137&amp;","&amp;O137&amp;","&amp;P137&amp;","&amp;Q137&amp;","&amp;R137&amp;","&amp;S137&amp;","&amp;T137&amp;","&amp;U137&amp;","&amp;V137&amp;","&amp;W137&amp;","&amp;X137&amp;","&amp;Y137&amp;","&amp;Z137&amp;","&amp;AA137&amp;","&amp;AB137&amp;","&amp;AC137&amp;","&amp;AD137</f>
        <v>45301,October_Kanzashi,October Kanzashi,4,20,,500,,2,,1,0XFFFFFFFF,63,2,256,,1,1,1884,{ bonus bLuk,1; },{},{}</v>
      </c>
    </row>
    <row r="138" spans="1:31" x14ac:dyDescent="0.3">
      <c r="A138" s="10" t="str">
        <f>VLOOKUP(H138,web_archive!D:AB,6,FALSE)</f>
        <v>Armor</v>
      </c>
      <c r="B138" s="10" t="str">
        <f>VLOOKUP(H138,web_archive!D:AB,19,FALSE)</f>
        <v>All Jobs</v>
      </c>
      <c r="C138" s="10" t="str">
        <f>VLOOKUP(H138,web_archive!D:AB,18,FALSE)</f>
        <v>Normal / Upper / Baby</v>
      </c>
      <c r="D138" s="10" t="str">
        <f>VLOOKUP(H138,web_archive!D:AB,20,FALSE)</f>
        <v>Both (Male and Female)</v>
      </c>
      <c r="E138" s="10" t="str">
        <f>VLOOKUP(H138,web_archive!D:AB,17,FALSE)</f>
        <v>Upper Headgear</v>
      </c>
      <c r="F138" s="38" t="str">
        <f>IF(ISNA(VLOOKUP(H138,tira!B:P,4,FALSE)),"",VLOOKUP(H138,tira!B:P,4,FALSE))</f>
        <v>A kanzashi hair ornament of Japanese bellflowers, generally worn in the month of September. INT +1.</v>
      </c>
      <c r="G138" s="32" t="s">
        <v>11322</v>
      </c>
      <c r="H138" s="32">
        <v>20190</v>
      </c>
      <c r="I138" s="35">
        <v>45302</v>
      </c>
      <c r="J138" s="31" t="str">
        <f>SUBSTITUTE(K138," ","_")</f>
        <v>September_Kanzashi</v>
      </c>
      <c r="K138" s="10" t="str">
        <f>VLOOKUP(H138,web_archive!D:AB,5,FALSE)</f>
        <v>September Kanzashi</v>
      </c>
      <c r="L138" s="31">
        <f>VLOOKUP(A138,item_type_codes[],2,FALSE)</f>
        <v>4</v>
      </c>
      <c r="M138" s="10">
        <f>IF(VLOOKUP(H138,web_archive!D:AB,7,FALSE)&gt;0, VLOOKUP(H138,web_archive!D:AB,7,FALSE), "")</f>
        <v>20</v>
      </c>
      <c r="O138" s="10">
        <f>VLOOKUP(H138,web_archive!D:AB,8,FALSE)*10</f>
        <v>500</v>
      </c>
      <c r="P138" s="10" t="str">
        <f>IF(VLOOKUP(H138,web_archive!D:AB,10,FALSE)&gt;0,VLOOKUP(H138,web_archive!D:AB,10,FALSE),"")</f>
        <v/>
      </c>
      <c r="Q138" s="10">
        <f>IF(VLOOKUP(H138,web_archive!D:AB,12,FALSE)&gt;0,VLOOKUP(H138,web_archive!D:AB,12,FALSE),"")</f>
        <v>2</v>
      </c>
      <c r="R138" s="10" t="str">
        <f>IF(VLOOKUP(H138,web_archive!D:AB,11,FALSE)&gt;0,VLOOKUP(H138,web_archive!D:AB,11,FALSE),"")</f>
        <v/>
      </c>
      <c r="S138" s="10">
        <f>IF(VLOOKUP(H138,web_archive!D:AB,13,FALSE)&gt;0,VLOOKUP(H138,web_archive!D:AB,13,FALSE),"")</f>
        <v>1</v>
      </c>
      <c r="T138" s="31" t="str">
        <f>UPPER(VLOOKUP(B138,equipable_hex_codes[],2,FALSE))</f>
        <v>0XFFFFFFFF</v>
      </c>
      <c r="U138" s="10" t="str">
        <f>LOWER(VLOOKUP(C138,class!A:B,2,FALSE))</f>
        <v>63</v>
      </c>
      <c r="V138" s="10" t="str">
        <f>VLOOKUP(D138,gender_codes[#All],2,FALSE)</f>
        <v>2</v>
      </c>
      <c r="W138" s="10">
        <f>VLOOKUP(E138,placement_location[#All],2,FALSE)</f>
        <v>256</v>
      </c>
      <c r="X138" s="10" t="str">
        <f>IF(VLOOKUP(H138,web_archive!D:AB,16,FALSE)&gt;0,VLOOKUP(J138,web_archive!D:AB,16,FALSE),"")</f>
        <v/>
      </c>
      <c r="Y138" s="31">
        <f>IF(VLOOKUP(H138,web_archive!D:AB,15,FALSE)&gt;0,VLOOKUP(H138,web_archive!D:AB,15,FALSE),"")</f>
        <v>1</v>
      </c>
      <c r="Z138" s="31" t="str">
        <f>IF(EXACT(VLOOKUP(H138,web_archive!D:AB,14,FALSE),"Yes"),"1","")</f>
        <v>1</v>
      </c>
      <c r="AA138" s="31">
        <f>IF(EXACT(A138,"Ammo - Bullet"),3,IF(ISNA((VLOOKUP(UPPER(G138),accessoryid_lua[#All],2,FALSE))),"",VLOOKUP(UPPER(G138),accessoryid_lua[#All],2,FALSE)))</f>
        <v>1885</v>
      </c>
      <c r="AB138" s="6" t="str">
        <f>IF(VLOOKUP(H138,web_archive!D:AB,21,FALSE)=0,"{}","{ "&amp;VLOOKUP(H138,web_archive!D:AB,21,FALSE)&amp;" }")</f>
        <v>{ bonus bInt,1; }</v>
      </c>
      <c r="AC138" s="10" t="str">
        <f>IF(VLOOKUP(H138,web_archive!D:AB,22,FALSE)=0,"{}","{ "&amp;VLOOKUP(H138,web_archive!D:AB,22,FALSE)&amp;" }")</f>
        <v>{}</v>
      </c>
      <c r="AD138" s="10" t="str">
        <f>IF(VLOOKUP(H138,web_archive!D:AB,23,FALSE)=0,"{}","{ "&amp;VLOOKUP(H138,web_archive!D:AB,23,FALSE)&amp;" }")</f>
        <v>{}</v>
      </c>
      <c r="AE138" s="10" t="str">
        <f>I138&amp;","&amp;J138&amp;","&amp;K138&amp;","&amp;L138&amp;","&amp;M138&amp;","&amp;N138&amp;","&amp;O138&amp;","&amp;P138&amp;","&amp;Q138&amp;","&amp;R138&amp;","&amp;S138&amp;","&amp;T138&amp;","&amp;U138&amp;","&amp;V138&amp;","&amp;W138&amp;","&amp;X138&amp;","&amp;Y138&amp;","&amp;Z138&amp;","&amp;AA138&amp;","&amp;AB138&amp;","&amp;AC138&amp;","&amp;AD138</f>
        <v>45302,September_Kanzashi,September Kanzashi,4,20,,500,,2,,1,0XFFFFFFFF,63,2,256,,1,1,1885,{ bonus bInt,1; },{},{}</v>
      </c>
    </row>
    <row r="139" spans="1:31" x14ac:dyDescent="0.3">
      <c r="A139" s="10" t="str">
        <f>VLOOKUP(H139,web_archive!D:AB,6,FALSE)</f>
        <v>Armor</v>
      </c>
      <c r="B139" s="10" t="str">
        <f>VLOOKUP(H139,web_archive!D:AB,19,FALSE)</f>
        <v>All Jobs</v>
      </c>
      <c r="C139" s="10" t="str">
        <f>VLOOKUP(H139,web_archive!D:AB,18,FALSE)</f>
        <v>Normal / Upper / Baby</v>
      </c>
      <c r="D139" s="10" t="str">
        <f>VLOOKUP(H139,web_archive!D:AB,20,FALSE)</f>
        <v>Both (Male and Female)</v>
      </c>
      <c r="E139" s="10" t="str">
        <f>VLOOKUP(H139,web_archive!D:AB,17,FALSE)</f>
        <v>Upper Headgear</v>
      </c>
      <c r="F139" s="38" t="str">
        <f>IF(ISNA(VLOOKUP(H139,tira!B:P,4,FALSE)),"",VLOOKUP(H139,tira!B:P,4,FALSE))</f>
        <v>Wonderful Kerchief for that loved. Flee Rate + 5, MDEF + 2</v>
      </c>
      <c r="G139" s="32" t="s">
        <v>11331</v>
      </c>
      <c r="H139" s="32">
        <v>5322</v>
      </c>
      <c r="I139" s="35">
        <v>45311</v>
      </c>
      <c r="J139" s="31" t="str">
        <f>SUBSTITUTE(K139," ","_")</f>
        <v>Kerchief</v>
      </c>
      <c r="K139" s="10" t="str">
        <f>VLOOKUP(H139,web_archive!D:AB,5,FALSE)</f>
        <v>Kerchief</v>
      </c>
      <c r="L139" s="31">
        <f>VLOOKUP(A139,item_type_codes[],2,FALSE)</f>
        <v>4</v>
      </c>
      <c r="M139" s="10">
        <f>IF(VLOOKUP(H139,web_archive!D:AB,7,FALSE)&gt;0, VLOOKUP(H139,web_archive!D:AB,7,FALSE), "")</f>
        <v>20</v>
      </c>
      <c r="O139" s="10">
        <f>VLOOKUP(H139,web_archive!D:AB,8,FALSE)*10</f>
        <v>100</v>
      </c>
      <c r="P139" s="10" t="str">
        <f>IF(VLOOKUP(H139,web_archive!D:AB,10,FALSE)&gt;0,VLOOKUP(H139,web_archive!D:AB,10,FALSE),"")</f>
        <v/>
      </c>
      <c r="Q139" s="10">
        <f>IF(VLOOKUP(H139,web_archive!D:AB,12,FALSE)&gt;0,VLOOKUP(H139,web_archive!D:AB,12,FALSE),"")</f>
        <v>2</v>
      </c>
      <c r="R139" s="10" t="str">
        <f>IF(VLOOKUP(H139,web_archive!D:AB,11,FALSE)&gt;0,VLOOKUP(H139,web_archive!D:AB,11,FALSE),"")</f>
        <v/>
      </c>
      <c r="S139" s="10" t="str">
        <f>IF(VLOOKUP(H139,web_archive!D:AB,13,FALSE)&gt;0,VLOOKUP(H139,web_archive!D:AB,13,FALSE),"")</f>
        <v/>
      </c>
      <c r="T139" s="31" t="str">
        <f>UPPER(VLOOKUP(B139,equipable_hex_codes[],2,FALSE))</f>
        <v>0XFFFFFFFF</v>
      </c>
      <c r="U139" s="10" t="str">
        <f>LOWER(VLOOKUP(C139,class!A:B,2,FALSE))</f>
        <v>63</v>
      </c>
      <c r="V139" s="10" t="str">
        <f>VLOOKUP(D139,gender_codes[#All],2,FALSE)</f>
        <v>2</v>
      </c>
      <c r="W139" s="10">
        <f>VLOOKUP(E139,placement_location[#All],2,FALSE)</f>
        <v>256</v>
      </c>
      <c r="X139" s="10" t="str">
        <f>IF(VLOOKUP(H139,web_archive!D:AB,16,FALSE)&gt;0,VLOOKUP(J139,web_archive!D:AB,16,FALSE),"")</f>
        <v/>
      </c>
      <c r="Y139" s="31">
        <f>IF(VLOOKUP(H139,web_archive!D:AB,15,FALSE)&gt;0,VLOOKUP(H139,web_archive!D:AB,15,FALSE),"")</f>
        <v>24</v>
      </c>
      <c r="Z139" s="31" t="str">
        <f>IF(EXACT(VLOOKUP(H139,web_archive!D:AB,14,FALSE),"Yes"),"1","")</f>
        <v/>
      </c>
      <c r="AA139" s="31">
        <f>IF(EXACT(A139,"Ammo - Bullet"),3,IF(ISNA((VLOOKUP(UPPER(G139),accessoryid_lua[#All],2,FALSE))),"",VLOOKUP(UPPER(G139),accessoryid_lua[#All],2,FALSE)))</f>
        <v>1894</v>
      </c>
      <c r="AB139" s="6" t="str">
        <f>IF(VLOOKUP(H139,web_archive!D:AB,21,FALSE)=0,"{}","{ "&amp;VLOOKUP(H139,web_archive!D:AB,21,FALSE)&amp;" }")</f>
        <v>{ bonus bFlee,5; bonus bMdef,2; }</v>
      </c>
      <c r="AC139" s="10" t="str">
        <f>IF(VLOOKUP(H139,web_archive!D:AB,22,FALSE)=0,"{}","{ "&amp;VLOOKUP(H139,web_archive!D:AB,22,FALSE)&amp;" }")</f>
        <v>{}</v>
      </c>
      <c r="AD139" s="10" t="str">
        <f>IF(VLOOKUP(H139,web_archive!D:AB,23,FALSE)=0,"{}","{ "&amp;VLOOKUP(H139,web_archive!D:AB,23,FALSE)&amp;" }")</f>
        <v>{}</v>
      </c>
      <c r="AE139" s="10" t="str">
        <f>I139&amp;","&amp;J139&amp;","&amp;K139&amp;","&amp;L139&amp;","&amp;M139&amp;","&amp;N139&amp;","&amp;O139&amp;","&amp;P139&amp;","&amp;Q139&amp;","&amp;R139&amp;","&amp;S139&amp;","&amp;T139&amp;","&amp;U139&amp;","&amp;V139&amp;","&amp;W139&amp;","&amp;X139&amp;","&amp;Y139&amp;","&amp;Z139&amp;","&amp;AA139&amp;","&amp;AB139&amp;","&amp;AC139&amp;","&amp;AD139</f>
        <v>45311,Kerchief,Kerchief,4,20,,100,,2,,,0XFFFFFFFF,63,2,256,,24,,1894,{ bonus bFlee,5; bonus bMdef,2; },{},{}</v>
      </c>
    </row>
    <row r="140" spans="1:31" x14ac:dyDescent="0.3">
      <c r="A140" s="10" t="str">
        <f>VLOOKUP(H140,web_archive!D:AB,6,FALSE)</f>
        <v>Armor</v>
      </c>
      <c r="B140" s="10" t="str">
        <f>VLOOKUP(H140,web_archive!D:AB,19,FALSE)</f>
        <v>All Jobs</v>
      </c>
      <c r="C140" s="10" t="str">
        <f>VLOOKUP(H140,web_archive!D:AB,18,FALSE)</f>
        <v>Normal / Upper / Baby</v>
      </c>
      <c r="D140" s="10" t="str">
        <f>VLOOKUP(H140,web_archive!D:AB,20,FALSE)</f>
        <v>Both (Male and Female)</v>
      </c>
      <c r="E140" s="10" t="str">
        <f>VLOOKUP(H140,web_archive!D:AB,17,FALSE)</f>
        <v>Upper Headgear</v>
      </c>
      <c r="F140" s="38" t="str">
        <f>IF(ISNA(VLOOKUP(H140,tira!B:P,4,FALSE)),"",VLOOKUP(H140,tira!B:P,4,FALSE))</f>
        <v>A doll made to resemble a Kobold. Gives the wearer +5 CRIT and +1 STR.</v>
      </c>
      <c r="G140" s="32" t="s">
        <v>11334</v>
      </c>
      <c r="H140" s="32">
        <v>20152</v>
      </c>
      <c r="I140" s="35">
        <v>45315</v>
      </c>
      <c r="J140" s="31" t="str">
        <f>SUBSTITUTE(K140," ","_")</f>
        <v>Drooping_Kobold</v>
      </c>
      <c r="K140" s="10" t="str">
        <f>VLOOKUP(H140,web_archive!D:AB,5,FALSE)</f>
        <v>Drooping Kobold</v>
      </c>
      <c r="L140" s="31">
        <f>VLOOKUP(A140,item_type_codes[],2,FALSE)</f>
        <v>4</v>
      </c>
      <c r="M140" s="10">
        <f>IF(VLOOKUP(H140,web_archive!D:AB,7,FALSE)&gt;0, VLOOKUP(H140,web_archive!D:AB,7,FALSE), "")</f>
        <v>20</v>
      </c>
      <c r="O140" s="10">
        <f>VLOOKUP(H140,web_archive!D:AB,8,FALSE)*10</f>
        <v>500</v>
      </c>
      <c r="P140" s="10" t="str">
        <f>IF(VLOOKUP(H140,web_archive!D:AB,10,FALSE)&gt;0,VLOOKUP(H140,web_archive!D:AB,10,FALSE),"")</f>
        <v/>
      </c>
      <c r="Q140" s="10">
        <f>IF(VLOOKUP(H140,web_archive!D:AB,12,FALSE)&gt;0,VLOOKUP(H140,web_archive!D:AB,12,FALSE),"")</f>
        <v>2</v>
      </c>
      <c r="R140" s="10" t="str">
        <f>IF(VLOOKUP(H140,web_archive!D:AB,11,FALSE)&gt;0,VLOOKUP(H140,web_archive!D:AB,11,FALSE),"")</f>
        <v/>
      </c>
      <c r="S140" s="10">
        <f>IF(VLOOKUP(H140,web_archive!D:AB,13,FALSE)&gt;0,VLOOKUP(H140,web_archive!D:AB,13,FALSE),"")</f>
        <v>1</v>
      </c>
      <c r="T140" s="31" t="str">
        <f>UPPER(VLOOKUP(B140,equipable_hex_codes[],2,FALSE))</f>
        <v>0XFFFFFFFF</v>
      </c>
      <c r="U140" s="10" t="str">
        <f>LOWER(VLOOKUP(C140,class!A:B,2,FALSE))</f>
        <v>63</v>
      </c>
      <c r="V140" s="10" t="str">
        <f>VLOOKUP(D140,gender_codes[#All],2,FALSE)</f>
        <v>2</v>
      </c>
      <c r="W140" s="10">
        <f>VLOOKUP(E140,placement_location[#All],2,FALSE)</f>
        <v>256</v>
      </c>
      <c r="X140" s="10" t="str">
        <f>IF(VLOOKUP(H140,web_archive!D:AB,16,FALSE)&gt;0,VLOOKUP(J140,web_archive!D:AB,16,FALSE),"")</f>
        <v/>
      </c>
      <c r="Y140" s="31">
        <f>IF(VLOOKUP(H140,web_archive!D:AB,15,FALSE)&gt;0,VLOOKUP(H140,web_archive!D:AB,15,FALSE),"")</f>
        <v>1</v>
      </c>
      <c r="Z140" s="31" t="str">
        <f>IF(EXACT(VLOOKUP(H140,web_archive!D:AB,14,FALSE),"Yes"),"1","")</f>
        <v>1</v>
      </c>
      <c r="AA140" s="31">
        <f>IF(EXACT(A140,"Ammo - Bullet"),3,IF(ISNA((VLOOKUP(UPPER(G140),accessoryid_lua[#All],2,FALSE))),"",VLOOKUP(UPPER(G140),accessoryid_lua[#All],2,FALSE)))</f>
        <v>1897</v>
      </c>
      <c r="AB140" s="6" t="str">
        <f>IF(VLOOKUP(H140,web_archive!D:AB,21,FALSE)=0,"{}","{ "&amp;VLOOKUP(H140,web_archive!D:AB,21,FALSE)&amp;" }")</f>
        <v>{ bonus bCritical,4; bonus bStr,1; }</v>
      </c>
      <c r="AC140" s="10" t="str">
        <f>IF(VLOOKUP(H140,web_archive!D:AB,22,FALSE)=0,"{}","{ "&amp;VLOOKUP(H140,web_archive!D:AB,22,FALSE)&amp;" }")</f>
        <v>{}</v>
      </c>
      <c r="AD140" s="10" t="str">
        <f>IF(VLOOKUP(H140,web_archive!D:AB,23,FALSE)=0,"{}","{ "&amp;VLOOKUP(H140,web_archive!D:AB,23,FALSE)&amp;" }")</f>
        <v>{}</v>
      </c>
      <c r="AE140" s="10" t="str">
        <f>I140&amp;","&amp;J140&amp;","&amp;K140&amp;","&amp;L140&amp;","&amp;M140&amp;","&amp;N140&amp;","&amp;O140&amp;","&amp;P140&amp;","&amp;Q140&amp;","&amp;R140&amp;","&amp;S140&amp;","&amp;T140&amp;","&amp;U140&amp;","&amp;V140&amp;","&amp;W140&amp;","&amp;X140&amp;","&amp;Y140&amp;","&amp;Z140&amp;","&amp;AA140&amp;","&amp;AB140&amp;","&amp;AC140&amp;","&amp;AD140</f>
        <v>45315,Drooping_Kobold,Drooping Kobold,4,20,,500,,2,,1,0XFFFFFFFF,63,2,256,,1,1,1897,{ bonus bCritical,4; bonus bStr,1; },{},{}</v>
      </c>
    </row>
    <row r="141" spans="1:31" x14ac:dyDescent="0.3">
      <c r="A141" s="10" t="str">
        <f>VLOOKUP(H141,web_archive!D:AB,6,FALSE)</f>
        <v>Armor</v>
      </c>
      <c r="B141" s="10" t="str">
        <f>VLOOKUP(H141,web_archive!D:AB,19,FALSE)</f>
        <v>All Jobs</v>
      </c>
      <c r="C141" s="10" t="str">
        <f>VLOOKUP(H141,web_archive!D:AB,18,FALSE)</f>
        <v>Normal / Upper / Baby</v>
      </c>
      <c r="D141" s="10" t="str">
        <f>VLOOKUP(H141,web_archive!D:AB,20,FALSE)</f>
        <v>Both (Male and Female)</v>
      </c>
      <c r="E141" s="10" t="str">
        <f>VLOOKUP(H141,web_archive!D:AB,17,FALSE)</f>
        <v>Upper Headgear</v>
      </c>
      <c r="F141" s="38" t="str">
        <f>IF(ISNA(VLOOKUP(H141,tira!B:P,4,FALSE)),"",VLOOKUP(H141,tira!B:P,4,FALSE))</f>
        <v>A hairpin make by the biggest Chinese rose. Only can found at Ayothaya. MDEF + 15</v>
      </c>
      <c r="G141" s="32" t="s">
        <v>11336</v>
      </c>
      <c r="H141" s="32">
        <v>5311</v>
      </c>
      <c r="I141" s="35">
        <v>45317</v>
      </c>
      <c r="J141" s="31" t="str">
        <f>SUBSTITUTE(K141," ","_")</f>
        <v>Large_Hibiscus</v>
      </c>
      <c r="K141" s="10" t="str">
        <f>VLOOKUP(H141,web_archive!D:AB,5,FALSE)</f>
        <v>Large Hibiscus</v>
      </c>
      <c r="L141" s="31">
        <f>VLOOKUP(A141,item_type_codes[],2,FALSE)</f>
        <v>4</v>
      </c>
      <c r="M141" s="10">
        <f>IF(VLOOKUP(H141,web_archive!D:AB,7,FALSE)&gt;0, VLOOKUP(H141,web_archive!D:AB,7,FALSE), "")</f>
        <v>20</v>
      </c>
      <c r="O141" s="10">
        <f>VLOOKUP(H141,web_archive!D:AB,8,FALSE)*10</f>
        <v>100</v>
      </c>
      <c r="P141" s="10" t="str">
        <f>IF(VLOOKUP(H141,web_archive!D:AB,10,FALSE)&gt;0,VLOOKUP(H141,web_archive!D:AB,10,FALSE),"")</f>
        <v/>
      </c>
      <c r="Q141" s="10">
        <f>IF(VLOOKUP(H141,web_archive!D:AB,12,FALSE)&gt;0,VLOOKUP(H141,web_archive!D:AB,12,FALSE),"")</f>
        <v>1</v>
      </c>
      <c r="R141" s="10" t="str">
        <f>IF(VLOOKUP(H141,web_archive!D:AB,11,FALSE)&gt;0,VLOOKUP(H141,web_archive!D:AB,11,FALSE),"")</f>
        <v/>
      </c>
      <c r="S141" s="10">
        <f>IF(VLOOKUP(H141,web_archive!D:AB,13,FALSE)&gt;0,VLOOKUP(H141,web_archive!D:AB,13,FALSE),"")</f>
        <v>1</v>
      </c>
      <c r="T141" s="31" t="str">
        <f>UPPER(VLOOKUP(B141,equipable_hex_codes[],2,FALSE))</f>
        <v>0XFFFFFFFF</v>
      </c>
      <c r="U141" s="10" t="str">
        <f>LOWER(VLOOKUP(C141,class!A:B,2,FALSE))</f>
        <v>63</v>
      </c>
      <c r="V141" s="10" t="str">
        <f>VLOOKUP(D141,gender_codes[#All],2,FALSE)</f>
        <v>2</v>
      </c>
      <c r="W141" s="10">
        <f>VLOOKUP(E141,placement_location[#All],2,FALSE)</f>
        <v>256</v>
      </c>
      <c r="X141" s="10" t="str">
        <f>IF(VLOOKUP(H141,web_archive!D:AB,16,FALSE)&gt;0,VLOOKUP(J141,web_archive!D:AB,16,FALSE),"")</f>
        <v/>
      </c>
      <c r="Y141" s="31" t="str">
        <f>IF(VLOOKUP(H141,web_archive!D:AB,15,FALSE)&gt;0,VLOOKUP(H141,web_archive!D:AB,15,FALSE),"")</f>
        <v/>
      </c>
      <c r="Z141" s="31" t="str">
        <f>IF(EXACT(VLOOKUP(H141,web_archive!D:AB,14,FALSE),"Yes"),"1","")</f>
        <v/>
      </c>
      <c r="AA141" s="31">
        <f>IF(EXACT(A141,"Ammo - Bullet"),3,IF(ISNA((VLOOKUP(UPPER(G141),accessoryid_lua[#All],2,FALSE))),"",VLOOKUP(UPPER(G141),accessoryid_lua[#All],2,FALSE)))</f>
        <v>1899</v>
      </c>
      <c r="AB141" s="6" t="str">
        <f>IF(VLOOKUP(H141,web_archive!D:AB,21,FALSE)=0,"{}","{ "&amp;VLOOKUP(H141,web_archive!D:AB,21,FALSE)&amp;" }")</f>
        <v>{ bonus bMdef,15; }</v>
      </c>
      <c r="AC141" s="10" t="str">
        <f>IF(VLOOKUP(H141,web_archive!D:AB,22,FALSE)=0,"{}","{ "&amp;VLOOKUP(H141,web_archive!D:AB,22,FALSE)&amp;" }")</f>
        <v>{}</v>
      </c>
      <c r="AD141" s="10" t="str">
        <f>IF(VLOOKUP(H141,web_archive!D:AB,23,FALSE)=0,"{}","{ "&amp;VLOOKUP(H141,web_archive!D:AB,23,FALSE)&amp;" }")</f>
        <v>{}</v>
      </c>
      <c r="AE141" s="10" t="str">
        <f>I141&amp;","&amp;J141&amp;","&amp;K141&amp;","&amp;L141&amp;","&amp;M141&amp;","&amp;N141&amp;","&amp;O141&amp;","&amp;P141&amp;","&amp;Q141&amp;","&amp;R141&amp;","&amp;S141&amp;","&amp;T141&amp;","&amp;U141&amp;","&amp;V141&amp;","&amp;W141&amp;","&amp;X141&amp;","&amp;Y141&amp;","&amp;Z141&amp;","&amp;AA141&amp;","&amp;AB141&amp;","&amp;AC141&amp;","&amp;AD141</f>
        <v>45317,Large_Hibiscus,Large Hibiscus,4,20,,100,,1,,1,0XFFFFFFFF,63,2,256,,,,1899,{ bonus bMdef,15; },{},{}</v>
      </c>
    </row>
    <row r="142" spans="1:31" x14ac:dyDescent="0.3">
      <c r="A142" s="10" t="str">
        <f>VLOOKUP(H142,web_archive!D:AB,6,FALSE)</f>
        <v>Armor</v>
      </c>
      <c r="B142" s="10" t="str">
        <f>VLOOKUP(H142,web_archive!D:AB,19,FALSE)</f>
        <v>All Jobs</v>
      </c>
      <c r="C142" s="10" t="str">
        <f>VLOOKUP(H142,web_archive!D:AB,18,FALSE)</f>
        <v>Normal / Upper / Baby</v>
      </c>
      <c r="D142" s="10" t="str">
        <f>VLOOKUP(H142,web_archive!D:AB,20,FALSE)</f>
        <v>Both (Male and Female)</v>
      </c>
      <c r="E142" s="10" t="str">
        <f>VLOOKUP(H142,web_archive!D:AB,17,FALSE)</f>
        <v>Upper Headgear + Middle Headgear</v>
      </c>
      <c r="F142" s="38" t="str">
        <f>IF(ISNA(VLOOKUP(H142,tira!B:P,4,FALSE)),"",VLOOKUP(H142,tira!B:P,4,FALSE))</f>
        <v>A tiara made with leaves. Enables the use of Level 1 Hiding.</v>
      </c>
      <c r="G142" s="32" t="s">
        <v>11339</v>
      </c>
      <c r="H142" s="32">
        <v>20141</v>
      </c>
      <c r="I142" s="35">
        <v>45320</v>
      </c>
      <c r="J142" s="31" t="str">
        <f>SUBSTITUTE(K142," ","_")</f>
        <v>Leaf_Tiara</v>
      </c>
      <c r="K142" s="10" t="str">
        <f>VLOOKUP(H142,web_archive!D:AB,5,FALSE)</f>
        <v>Leaf Tiara</v>
      </c>
      <c r="L142" s="31">
        <f>VLOOKUP(A142,item_type_codes[],2,FALSE)</f>
        <v>4</v>
      </c>
      <c r="M142" s="10">
        <f>IF(VLOOKUP(H142,web_archive!D:AB,7,FALSE)&gt;0, VLOOKUP(H142,web_archive!D:AB,7,FALSE), "")</f>
        <v>20</v>
      </c>
      <c r="O142" s="10">
        <f>VLOOKUP(H142,web_archive!D:AB,8,FALSE)*10</f>
        <v>500</v>
      </c>
      <c r="P142" s="10" t="str">
        <f>IF(VLOOKUP(H142,web_archive!D:AB,10,FALSE)&gt;0,VLOOKUP(H142,web_archive!D:AB,10,FALSE),"")</f>
        <v/>
      </c>
      <c r="Q142" s="10">
        <f>IF(VLOOKUP(H142,web_archive!D:AB,12,FALSE)&gt;0,VLOOKUP(H142,web_archive!D:AB,12,FALSE),"")</f>
        <v>2</v>
      </c>
      <c r="R142" s="10" t="str">
        <f>IF(VLOOKUP(H142,web_archive!D:AB,11,FALSE)&gt;0,VLOOKUP(H142,web_archive!D:AB,11,FALSE),"")</f>
        <v/>
      </c>
      <c r="S142" s="10">
        <f>IF(VLOOKUP(H142,web_archive!D:AB,13,FALSE)&gt;0,VLOOKUP(H142,web_archive!D:AB,13,FALSE),"")</f>
        <v>1</v>
      </c>
      <c r="T142" s="31" t="str">
        <f>UPPER(VLOOKUP(B142,equipable_hex_codes[],2,FALSE))</f>
        <v>0XFFFFFFFF</v>
      </c>
      <c r="U142" s="10" t="str">
        <f>LOWER(VLOOKUP(C142,class!A:B,2,FALSE))</f>
        <v>63</v>
      </c>
      <c r="V142" s="10" t="str">
        <f>VLOOKUP(D142,gender_codes[#All],2,FALSE)</f>
        <v>2</v>
      </c>
      <c r="W142" s="10">
        <f>VLOOKUP(E142,placement_location[#All],2,FALSE)</f>
        <v>768</v>
      </c>
      <c r="X142" s="10" t="str">
        <f>IF(VLOOKUP(H142,web_archive!D:AB,16,FALSE)&gt;0,VLOOKUP(J142,web_archive!D:AB,16,FALSE),"")</f>
        <v/>
      </c>
      <c r="Y142" s="31">
        <f>IF(VLOOKUP(H142,web_archive!D:AB,15,FALSE)&gt;0,VLOOKUP(H142,web_archive!D:AB,15,FALSE),"")</f>
        <v>1</v>
      </c>
      <c r="Z142" s="31" t="str">
        <f>IF(EXACT(VLOOKUP(H142,web_archive!D:AB,14,FALSE),"Yes"),"1","")</f>
        <v>1</v>
      </c>
      <c r="AA142" s="31">
        <f>IF(EXACT(A142,"Ammo - Bullet"),3,IF(ISNA((VLOOKUP(UPPER(G142),accessoryid_lua[#All],2,FALSE))),"",VLOOKUP(UPPER(G142),accessoryid_lua[#All],2,FALSE)))</f>
        <v>1902</v>
      </c>
      <c r="AB142" s="6" t="str">
        <f>IF(VLOOKUP(H142,web_archive!D:AB,21,FALSE)=0,"{}","{ "&amp;VLOOKUP(H142,web_archive!D:AB,21,FALSE)&amp;" }")</f>
        <v>{ skill "TF_HIDING",1; }</v>
      </c>
      <c r="AC142" s="10" t="str">
        <f>IF(VLOOKUP(H142,web_archive!D:AB,22,FALSE)=0,"{}","{ "&amp;VLOOKUP(H142,web_archive!D:AB,22,FALSE)&amp;" }")</f>
        <v>{}</v>
      </c>
      <c r="AD142" s="10" t="str">
        <f>IF(VLOOKUP(H142,web_archive!D:AB,23,FALSE)=0,"{}","{ "&amp;VLOOKUP(H142,web_archive!D:AB,23,FALSE)&amp;" }")</f>
        <v>{}</v>
      </c>
      <c r="AE142" s="10" t="str">
        <f>I142&amp;","&amp;J142&amp;","&amp;K142&amp;","&amp;L142&amp;","&amp;M142&amp;","&amp;N142&amp;","&amp;O142&amp;","&amp;P142&amp;","&amp;Q142&amp;","&amp;R142&amp;","&amp;S142&amp;","&amp;T142&amp;","&amp;U142&amp;","&amp;V142&amp;","&amp;W142&amp;","&amp;X142&amp;","&amp;Y142&amp;","&amp;Z142&amp;","&amp;AA142&amp;","&amp;AB142&amp;","&amp;AC142&amp;","&amp;AD142</f>
        <v>45320,Leaf_Tiara,Leaf Tiara,4,20,,500,,2,,1,0XFFFFFFFF,63,2,768,,1,1,1902,{ skill "TF_HIDING",1; },{},{}</v>
      </c>
    </row>
    <row r="143" spans="1:31" x14ac:dyDescent="0.3">
      <c r="A143" s="10" t="str">
        <f>VLOOKUP(H143,web_archive!D:AB,6,FALSE)</f>
        <v>Armor</v>
      </c>
      <c r="B143" s="10" t="str">
        <f>VLOOKUP(H143,web_archive!D:AB,19,FALSE)</f>
        <v>All Jobs</v>
      </c>
      <c r="C143" s="10" t="str">
        <f>VLOOKUP(H143,web_archive!D:AB,18,FALSE)</f>
        <v>Normal / Upper / Baby</v>
      </c>
      <c r="D143" s="10" t="str">
        <f>VLOOKUP(H143,web_archive!D:AB,20,FALSE)</f>
        <v>Both (Male and Female)</v>
      </c>
      <c r="E143" s="10" t="str">
        <f>VLOOKUP(H143,web_archive!D:AB,17,FALSE)</f>
        <v>Upper Headgear</v>
      </c>
      <c r="F143" s="38" t="str">
        <f>IF(ISNA(VLOOKUP(H143,tira!B:P,4,FALSE)),"",VLOOKUP(H143,tira!B:P,4,FALSE))</f>
        <v>Cute Leopard Hat. Gives +2 to two stats at random each time it is equipped.</v>
      </c>
      <c r="G143" s="32" t="s">
        <v>11340</v>
      </c>
      <c r="H143" s="32">
        <v>20180</v>
      </c>
      <c r="I143" s="35">
        <v>45321</v>
      </c>
      <c r="J143" s="31" t="str">
        <f>SUBSTITUTE(K143," ","_")</f>
        <v>Leopard_Hat</v>
      </c>
      <c r="K143" s="10" t="str">
        <f>VLOOKUP(H143,web_archive!D:AB,5,FALSE)</f>
        <v>Leopard Hat</v>
      </c>
      <c r="L143" s="31">
        <f>VLOOKUP(A143,item_type_codes[],2,FALSE)</f>
        <v>4</v>
      </c>
      <c r="M143" s="10">
        <f>IF(VLOOKUP(H143,web_archive!D:AB,7,FALSE)&gt;0, VLOOKUP(H143,web_archive!D:AB,7,FALSE), "")</f>
        <v>20</v>
      </c>
      <c r="O143" s="10">
        <f>VLOOKUP(H143,web_archive!D:AB,8,FALSE)*10</f>
        <v>500</v>
      </c>
      <c r="P143" s="10" t="str">
        <f>IF(VLOOKUP(H143,web_archive!D:AB,10,FALSE)&gt;0,VLOOKUP(H143,web_archive!D:AB,10,FALSE),"")</f>
        <v/>
      </c>
      <c r="Q143" s="10">
        <f>IF(VLOOKUP(H143,web_archive!D:AB,12,FALSE)&gt;0,VLOOKUP(H143,web_archive!D:AB,12,FALSE),"")</f>
        <v>2</v>
      </c>
      <c r="R143" s="10" t="str">
        <f>IF(VLOOKUP(H143,web_archive!D:AB,11,FALSE)&gt;0,VLOOKUP(H143,web_archive!D:AB,11,FALSE),"")</f>
        <v/>
      </c>
      <c r="S143" s="10">
        <f>IF(VLOOKUP(H143,web_archive!D:AB,13,FALSE)&gt;0,VLOOKUP(H143,web_archive!D:AB,13,FALSE),"")</f>
        <v>1</v>
      </c>
      <c r="T143" s="31" t="str">
        <f>UPPER(VLOOKUP(B143,equipable_hex_codes[],2,FALSE))</f>
        <v>0XFFFFFFFF</v>
      </c>
      <c r="U143" s="10" t="str">
        <f>LOWER(VLOOKUP(C143,class!A:B,2,FALSE))</f>
        <v>63</v>
      </c>
      <c r="V143" s="10" t="str">
        <f>VLOOKUP(D143,gender_codes[#All],2,FALSE)</f>
        <v>2</v>
      </c>
      <c r="W143" s="10">
        <f>VLOOKUP(E143,placement_location[#All],2,FALSE)</f>
        <v>256</v>
      </c>
      <c r="X143" s="10" t="str">
        <f>IF(VLOOKUP(H143,web_archive!D:AB,16,FALSE)&gt;0,VLOOKUP(J143,web_archive!D:AB,16,FALSE),"")</f>
        <v/>
      </c>
      <c r="Y143" s="31">
        <f>IF(VLOOKUP(H143,web_archive!D:AB,15,FALSE)&gt;0,VLOOKUP(H143,web_archive!D:AB,15,FALSE),"")</f>
        <v>1</v>
      </c>
      <c r="Z143" s="31" t="str">
        <f>IF(EXACT(VLOOKUP(H143,web_archive!D:AB,14,FALSE),"Yes"),"1","")</f>
        <v>1</v>
      </c>
      <c r="AA143" s="31">
        <f>IF(EXACT(A143,"Ammo - Bullet"),3,IF(ISNA((VLOOKUP(UPPER(G143),accessoryid_lua[#All],2,FALSE))),"",VLOOKUP(UPPER(G143),accessoryid_lua[#All],2,FALSE)))</f>
        <v>1903</v>
      </c>
      <c r="AB143" s="6" t="str">
        <f>IF(VLOOKUP(H143,web_archive!D:AB,21,FALSE)=0,"{}","{ "&amp;VLOOKUP(H143,web_archive!D:AB,21,FALSE)&amp;"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C143" s="10" t="str">
        <f>IF(VLOOKUP(H143,web_archive!D:AB,22,FALSE)=0,"{}","{ "&amp;VLOOKUP(H143,web_archive!D:AB,22,FALSE)&amp;" }")</f>
        <v>{}</v>
      </c>
      <c r="AD143" s="10" t="str">
        <f>IF(VLOOKUP(H143,web_archive!D:AB,23,FALSE)=0,"{}","{ "&amp;VLOOKUP(H143,web_archive!D:AB,23,FALSE)&amp;" }")</f>
        <v>{}</v>
      </c>
      <c r="AE143" s="10" t="str">
        <f>I143&amp;","&amp;J143&amp;","&amp;K143&amp;","&amp;L143&amp;","&amp;M143&amp;","&amp;N143&amp;","&amp;O143&amp;","&amp;P143&amp;","&amp;Q143&amp;","&amp;R143&amp;","&amp;S143&amp;","&amp;T143&amp;","&amp;U143&amp;","&amp;V143&amp;","&amp;W143&amp;","&amp;X143&amp;","&amp;Y143&amp;","&amp;Z143&amp;","&amp;AA143&amp;","&amp;AB143&amp;","&amp;AC143&amp;","&amp;AD143</f>
        <v>45321,Leopard_Hat,Leopard Hat,4,20,,500,,2,,1,0XFFFFFFFF,63,2,256,,1,1,1903,{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44" spans="1:31" x14ac:dyDescent="0.3">
      <c r="A144" s="10" t="str">
        <f>VLOOKUP(H144,web_archive!D:AB,6,FALSE)</f>
        <v>Armor</v>
      </c>
      <c r="B144" s="10" t="str">
        <f>VLOOKUP(H144,web_archive!D:AB,19,FALSE)</f>
        <v>All Jobs</v>
      </c>
      <c r="C144" s="10" t="str">
        <f>VLOOKUP(H144,web_archive!D:AB,18,FALSE)</f>
        <v>Normal / Upper / Baby</v>
      </c>
      <c r="D144" s="10" t="str">
        <f>VLOOKUP(H144,web_archive!D:AB,20,FALSE)</f>
        <v>Both (Male and Female)</v>
      </c>
      <c r="E144" s="10" t="str">
        <f>VLOOKUP(H144,web_archive!D:AB,17,FALSE)</f>
        <v>Lower Headgear</v>
      </c>
      <c r="F144" s="38" t="str">
        <f>IF(ISNA(VLOOKUP(H144,tira!B:P,4,FALSE)),"",VLOOKUP(H144,tira!B:P,4,FALSE))</f>
        <v>Lilypad Ring.</v>
      </c>
      <c r="G144" s="32" t="s">
        <v>11342</v>
      </c>
      <c r="H144" s="32">
        <v>20574</v>
      </c>
      <c r="I144" s="35">
        <v>45323</v>
      </c>
      <c r="J144" s="31" t="str">
        <f>SUBSTITUTE(K144," ","_")</f>
        <v>Lilypad_Ring</v>
      </c>
      <c r="K144" s="10" t="str">
        <f>VLOOKUP(H144,web_archive!D:AB,5,FALSE)</f>
        <v>Lilypad Ring</v>
      </c>
      <c r="L144" s="31">
        <f>VLOOKUP(A144,item_type_codes[],2,FALSE)</f>
        <v>4</v>
      </c>
      <c r="M144" s="10">
        <f>IF(VLOOKUP(H144,web_archive!D:AB,7,FALSE)&gt;0, VLOOKUP(H144,web_archive!D:AB,7,FALSE), "")</f>
        <v>20</v>
      </c>
      <c r="O144" s="10">
        <f>VLOOKUP(H144,web_archive!D:AB,8,FALSE)*10</f>
        <v>400</v>
      </c>
      <c r="P144" s="10" t="str">
        <f>IF(VLOOKUP(H144,web_archive!D:AB,10,FALSE)&gt;0,VLOOKUP(H144,web_archive!D:AB,10,FALSE),"")</f>
        <v/>
      </c>
      <c r="Q144" s="10">
        <f>IF(VLOOKUP(H144,web_archive!D:AB,12,FALSE)&gt;0,VLOOKUP(H144,web_archive!D:AB,12,FALSE),"")</f>
        <v>1</v>
      </c>
      <c r="R144" s="10" t="str">
        <f>IF(VLOOKUP(H144,web_archive!D:AB,11,FALSE)&gt;0,VLOOKUP(H144,web_archive!D:AB,11,FALSE),"")</f>
        <v/>
      </c>
      <c r="S144" s="10">
        <f>IF(VLOOKUP(H144,web_archive!D:AB,13,FALSE)&gt;0,VLOOKUP(H144,web_archive!D:AB,13,FALSE),"")</f>
        <v>1</v>
      </c>
      <c r="T144" s="31" t="str">
        <f>UPPER(VLOOKUP(B144,equipable_hex_codes[],2,FALSE))</f>
        <v>0XFFFFFFFF</v>
      </c>
      <c r="U144" s="10" t="str">
        <f>LOWER(VLOOKUP(C144,class!A:B,2,FALSE))</f>
        <v>63</v>
      </c>
      <c r="V144" s="10" t="str">
        <f>VLOOKUP(D144,gender_codes[#All],2,FALSE)</f>
        <v>2</v>
      </c>
      <c r="W144" s="10">
        <f>VLOOKUP(E144,placement_location[#All],2,FALSE)</f>
        <v>1</v>
      </c>
      <c r="X144" s="10" t="str">
        <f>IF(VLOOKUP(H144,web_archive!D:AB,16,FALSE)&gt;0,VLOOKUP(J144,web_archive!D:AB,16,FALSE),"")</f>
        <v/>
      </c>
      <c r="Y144" s="31">
        <f>IF(VLOOKUP(H144,web_archive!D:AB,15,FALSE)&gt;0,VLOOKUP(H144,web_archive!D:AB,15,FALSE),"")</f>
        <v>1</v>
      </c>
      <c r="Z144" s="31" t="str">
        <f>IF(EXACT(VLOOKUP(H144,web_archive!D:AB,14,FALSE),"Yes"),"1","")</f>
        <v>1</v>
      </c>
      <c r="AA144" s="31">
        <f>IF(EXACT(A144,"Ammo - Bullet"),3,IF(ISNA((VLOOKUP(UPPER(G144),accessoryid_lua[#All],2,FALSE))),"",VLOOKUP(UPPER(G144),accessoryid_lua[#All],2,FALSE)))</f>
        <v>1905</v>
      </c>
      <c r="AB144" s="6" t="str">
        <f>IF(VLOOKUP(H144,web_archive!D:AB,21,FALSE)=0,"{}","{ "&amp;VLOOKUP(H144,web_archive!D:AB,21,FALSE)&amp;" }")</f>
        <v>{}</v>
      </c>
      <c r="AC144" s="10" t="str">
        <f>IF(VLOOKUP(H144,web_archive!D:AB,22,FALSE)=0,"{}","{ "&amp;VLOOKUP(H144,web_archive!D:AB,22,FALSE)&amp;" }")</f>
        <v>{}</v>
      </c>
      <c r="AD144" s="10" t="str">
        <f>IF(VLOOKUP(H144,web_archive!D:AB,23,FALSE)=0,"{}","{ "&amp;VLOOKUP(H144,web_archive!D:AB,23,FALSE)&amp;" }")</f>
        <v>{}</v>
      </c>
      <c r="AE144" s="10" t="str">
        <f>I144&amp;","&amp;J144&amp;","&amp;K144&amp;","&amp;L144&amp;","&amp;M144&amp;","&amp;N144&amp;","&amp;O144&amp;","&amp;P144&amp;","&amp;Q144&amp;","&amp;R144&amp;","&amp;S144&amp;","&amp;T144&amp;","&amp;U144&amp;","&amp;V144&amp;","&amp;W144&amp;","&amp;X144&amp;","&amp;Y144&amp;","&amp;Z144&amp;","&amp;AA144&amp;","&amp;AB144&amp;","&amp;AC144&amp;","&amp;AD144</f>
        <v>45323,Lilypad_Ring,Lilypad Ring,4,20,,400,,1,,1,0XFFFFFFFF,63,2,1,,1,1,1905,{},{},{}</v>
      </c>
    </row>
    <row r="145" spans="1:31" x14ac:dyDescent="0.3">
      <c r="A145" s="10" t="str">
        <f>VLOOKUP(H145,web_archive!D:AB,6,FALSE)</f>
        <v>Armor</v>
      </c>
      <c r="B145" s="10" t="str">
        <f>VLOOKUP(H145,web_archive!D:AB,19,FALSE)</f>
        <v>All Jobs</v>
      </c>
      <c r="C145" s="10" t="str">
        <f>VLOOKUP(H145,web_archive!D:AB,18,FALSE)</f>
        <v>Normal / Upper / Baby</v>
      </c>
      <c r="D145" s="10" t="str">
        <f>VLOOKUP(H145,web_archive!D:AB,20,FALSE)</f>
        <v>Both (Male and Female)</v>
      </c>
      <c r="E145" s="10" t="str">
        <f>VLOOKUP(H145,web_archive!D:AB,17,FALSE)</f>
        <v>Upper Headgear</v>
      </c>
      <c r="F145" s="38" t="str">
        <f>IF(ISNA(VLOOKUP(H145,tira!B:P,4,FALSE)),"",VLOOKUP(H145,tira!B:P,4,FALSE))</f>
        <v>A hat made to resemble Link. WHERE IS ZELDA?</v>
      </c>
      <c r="G145" s="32" t="s">
        <v>11343</v>
      </c>
      <c r="H145" s="32">
        <v>20147</v>
      </c>
      <c r="I145" s="35">
        <v>45324</v>
      </c>
      <c r="J145" s="31" t="str">
        <f>SUBSTITUTE(K145," ","_")</f>
        <v>Link_Hat</v>
      </c>
      <c r="K145" s="10" t="str">
        <f>VLOOKUP(H145,web_archive!D:AB,5,FALSE)</f>
        <v>Link Hat</v>
      </c>
      <c r="L145" s="31">
        <f>VLOOKUP(A145,item_type_codes[],2,FALSE)</f>
        <v>4</v>
      </c>
      <c r="M145" s="10">
        <f>IF(VLOOKUP(H145,web_archive!D:AB,7,FALSE)&gt;0, VLOOKUP(H145,web_archive!D:AB,7,FALSE), "")</f>
        <v>20</v>
      </c>
      <c r="O145" s="10">
        <f>VLOOKUP(H145,web_archive!D:AB,8,FALSE)*10</f>
        <v>500</v>
      </c>
      <c r="P145" s="10" t="str">
        <f>IF(VLOOKUP(H145,web_archive!D:AB,10,FALSE)&gt;0,VLOOKUP(H145,web_archive!D:AB,10,FALSE),"")</f>
        <v/>
      </c>
      <c r="Q145" s="10">
        <f>IF(VLOOKUP(H145,web_archive!D:AB,12,FALSE)&gt;0,VLOOKUP(H145,web_archive!D:AB,12,FALSE),"")</f>
        <v>2</v>
      </c>
      <c r="R145" s="10" t="str">
        <f>IF(VLOOKUP(H145,web_archive!D:AB,11,FALSE)&gt;0,VLOOKUP(H145,web_archive!D:AB,11,FALSE),"")</f>
        <v/>
      </c>
      <c r="S145" s="10">
        <f>IF(VLOOKUP(H145,web_archive!D:AB,13,FALSE)&gt;0,VLOOKUP(H145,web_archive!D:AB,13,FALSE),"")</f>
        <v>1</v>
      </c>
      <c r="T145" s="31" t="str">
        <f>UPPER(VLOOKUP(B145,equipable_hex_codes[],2,FALSE))</f>
        <v>0XFFFFFFFF</v>
      </c>
      <c r="U145" s="10" t="str">
        <f>LOWER(VLOOKUP(C145,class!A:B,2,FALSE))</f>
        <v>63</v>
      </c>
      <c r="V145" s="10" t="str">
        <f>VLOOKUP(D145,gender_codes[#All],2,FALSE)</f>
        <v>2</v>
      </c>
      <c r="W145" s="10">
        <f>VLOOKUP(E145,placement_location[#All],2,FALSE)</f>
        <v>256</v>
      </c>
      <c r="X145" s="10" t="str">
        <f>IF(VLOOKUP(H145,web_archive!D:AB,16,FALSE)&gt;0,VLOOKUP(J145,web_archive!D:AB,16,FALSE),"")</f>
        <v/>
      </c>
      <c r="Y145" s="31">
        <f>IF(VLOOKUP(H145,web_archive!D:AB,15,FALSE)&gt;0,VLOOKUP(H145,web_archive!D:AB,15,FALSE),"")</f>
        <v>1</v>
      </c>
      <c r="Z145" s="31" t="str">
        <f>IF(EXACT(VLOOKUP(H145,web_archive!D:AB,14,FALSE),"Yes"),"1","")</f>
        <v>1</v>
      </c>
      <c r="AA145" s="31">
        <f>IF(EXACT(A145,"Ammo - Bullet"),3,IF(ISNA((VLOOKUP(UPPER(G145),accessoryid_lua[#All],2,FALSE))),"",VLOOKUP(UPPER(G145),accessoryid_lua[#All],2,FALSE)))</f>
        <v>1906</v>
      </c>
      <c r="AB145" s="6" t="str">
        <f>IF(VLOOKUP(H145,web_archive!D:AB,21,FALSE)=0,"{}","{ "&amp;VLOOKUP(H145,web_archive!D:AB,21,FALSE)&amp;" }")</f>
        <v>{}</v>
      </c>
      <c r="AC145" s="10" t="str">
        <f>IF(VLOOKUP(H145,web_archive!D:AB,22,FALSE)=0,"{}","{ "&amp;VLOOKUP(H145,web_archive!D:AB,22,FALSE)&amp;" }")</f>
        <v>{}</v>
      </c>
      <c r="AD145" s="10" t="str">
        <f>IF(VLOOKUP(H145,web_archive!D:AB,23,FALSE)=0,"{}","{ "&amp;VLOOKUP(H145,web_archive!D:AB,23,FALSE)&amp;" }")</f>
        <v>{}</v>
      </c>
      <c r="AE145" s="10" t="str">
        <f>I145&amp;","&amp;J145&amp;","&amp;K145&amp;","&amp;L145&amp;","&amp;M145&amp;","&amp;N145&amp;","&amp;O145&amp;","&amp;P145&amp;","&amp;Q145&amp;","&amp;R145&amp;","&amp;S145&amp;","&amp;T145&amp;","&amp;U145&amp;","&amp;V145&amp;","&amp;W145&amp;","&amp;X145&amp;","&amp;Y145&amp;","&amp;Z145&amp;","&amp;AA145&amp;","&amp;AB145&amp;","&amp;AC145&amp;","&amp;AD145</f>
        <v>45324,Link_Hat,Link Hat,4,20,,500,,2,,1,0XFFFFFFFF,63,2,256,,1,1,1906,{},{},{}</v>
      </c>
    </row>
    <row r="146" spans="1:31" x14ac:dyDescent="0.3">
      <c r="A146" s="10" t="str">
        <f>VLOOKUP(H146,web_archive!D:AB,6,FALSE)</f>
        <v>Armor</v>
      </c>
      <c r="B146" s="10" t="str">
        <f>VLOOKUP(H146,web_archive!D:AB,19,FALSE)</f>
        <v>All Jobs</v>
      </c>
      <c r="C146" s="10" t="str">
        <f>VLOOKUP(H146,web_archive!D:AB,18,FALSE)</f>
        <v>Normal / Upper / Baby</v>
      </c>
      <c r="D146" s="10" t="str">
        <f>VLOOKUP(H146,web_archive!D:AB,20,FALSE)</f>
        <v>Both (Male and Female)</v>
      </c>
      <c r="E146" s="10" t="str">
        <f>VLOOKUP(H146,web_archive!D:AB,17,FALSE)</f>
        <v>Upper Headgear</v>
      </c>
      <c r="F146" s="38" t="str">
        <f>IF(ISNA(VLOOKUP(H146,tira!B:P,4,FALSE)),"",VLOOKUP(H146,tira!B:P,4,FALSE))</f>
        <v>A doll looks like an angel. It is used as a sacrifice when Blacksmiths perform a worship for the God. DEX + 3, Add a chance of auto casting Level 3 Grand Cross on the user when the user receives Physical Damage.</v>
      </c>
      <c r="G146" s="32" t="s">
        <v>11344</v>
      </c>
      <c r="H146" s="32">
        <v>5324</v>
      </c>
      <c r="I146" s="35">
        <v>45325</v>
      </c>
      <c r="J146" s="31" t="str">
        <f>SUBSTITUTE(K146," ","_")</f>
        <v>Little_Angel_Doll</v>
      </c>
      <c r="K146" s="10" t="str">
        <f>VLOOKUP(H146,web_archive!D:AB,5,FALSE)</f>
        <v>Little Angel Doll</v>
      </c>
      <c r="L146" s="31">
        <f>VLOOKUP(A146,item_type_codes[],2,FALSE)</f>
        <v>4</v>
      </c>
      <c r="M146" s="10">
        <f>IF(VLOOKUP(H146,web_archive!D:AB,7,FALSE)&gt;0, VLOOKUP(H146,web_archive!D:AB,7,FALSE), "")</f>
        <v>20</v>
      </c>
      <c r="O146" s="10">
        <f>VLOOKUP(H146,web_archive!D:AB,8,FALSE)*10</f>
        <v>300</v>
      </c>
      <c r="P146" s="10" t="str">
        <f>IF(VLOOKUP(H146,web_archive!D:AB,10,FALSE)&gt;0,VLOOKUP(H146,web_archive!D:AB,10,FALSE),"")</f>
        <v/>
      </c>
      <c r="Q146" s="10">
        <f>IF(VLOOKUP(H146,web_archive!D:AB,12,FALSE)&gt;0,VLOOKUP(H146,web_archive!D:AB,12,FALSE),"")</f>
        <v>2</v>
      </c>
      <c r="R146" s="10" t="str">
        <f>IF(VLOOKUP(H146,web_archive!D:AB,11,FALSE)&gt;0,VLOOKUP(H146,web_archive!D:AB,11,FALSE),"")</f>
        <v/>
      </c>
      <c r="S146" s="10" t="str">
        <f>IF(VLOOKUP(H146,web_archive!D:AB,13,FALSE)&gt;0,VLOOKUP(H146,web_archive!D:AB,13,FALSE),"")</f>
        <v/>
      </c>
      <c r="T146" s="31" t="str">
        <f>UPPER(VLOOKUP(B146,equipable_hex_codes[],2,FALSE))</f>
        <v>0XFFFFFFFF</v>
      </c>
      <c r="U146" s="10" t="str">
        <f>LOWER(VLOOKUP(C146,class!A:B,2,FALSE))</f>
        <v>63</v>
      </c>
      <c r="V146" s="10" t="str">
        <f>VLOOKUP(D146,gender_codes[#All],2,FALSE)</f>
        <v>2</v>
      </c>
      <c r="W146" s="10">
        <f>VLOOKUP(E146,placement_location[#All],2,FALSE)</f>
        <v>256</v>
      </c>
      <c r="X146" s="10" t="str">
        <f>IF(VLOOKUP(H146,web_archive!D:AB,16,FALSE)&gt;0,VLOOKUP(J146,web_archive!D:AB,16,FALSE),"")</f>
        <v/>
      </c>
      <c r="Y146" s="31">
        <f>IF(VLOOKUP(H146,web_archive!D:AB,15,FALSE)&gt;0,VLOOKUP(H146,web_archive!D:AB,15,FALSE),"")</f>
        <v>10</v>
      </c>
      <c r="Z146" s="31" t="str">
        <f>IF(EXACT(VLOOKUP(H146,web_archive!D:AB,14,FALSE),"Yes"),"1","")</f>
        <v/>
      </c>
      <c r="AA146" s="31">
        <f>IF(EXACT(A146,"Ammo - Bullet"),3,IF(ISNA((VLOOKUP(UPPER(G146),accessoryid_lua[#All],2,FALSE))),"",VLOOKUP(UPPER(G146),accessoryid_lua[#All],2,FALSE)))</f>
        <v>344</v>
      </c>
      <c r="AB146" s="6" t="str">
        <f>IF(VLOOKUP(H146,web_archive!D:AB,21,FALSE)=0,"{}","{ "&amp;VLOOKUP(H146,web_archive!D:AB,21,FALSE)&amp;" }")</f>
        <v>{ bonus bDex,3; bonus4 bAutoSpellWhenHit,"CR_GRANDCROSS",3,50,0; }</v>
      </c>
      <c r="AC146" s="10" t="str">
        <f>IF(VLOOKUP(H146,web_archive!D:AB,22,FALSE)=0,"{}","{ "&amp;VLOOKUP(H146,web_archive!D:AB,22,FALSE)&amp;" }")</f>
        <v>{}</v>
      </c>
      <c r="AD146" s="10" t="str">
        <f>IF(VLOOKUP(H146,web_archive!D:AB,23,FALSE)=0,"{}","{ "&amp;VLOOKUP(H146,web_archive!D:AB,23,FALSE)&amp;" }")</f>
        <v>{}</v>
      </c>
      <c r="AE146" s="10" t="str">
        <f>I146&amp;","&amp;J146&amp;","&amp;K146&amp;","&amp;L146&amp;","&amp;M146&amp;","&amp;N146&amp;","&amp;O146&amp;","&amp;P146&amp;","&amp;Q146&amp;","&amp;R146&amp;","&amp;S146&amp;","&amp;T146&amp;","&amp;U146&amp;","&amp;V146&amp;","&amp;W146&amp;","&amp;X146&amp;","&amp;Y146&amp;","&amp;Z146&amp;","&amp;AA146&amp;","&amp;AB146&amp;","&amp;AC146&amp;","&amp;AD146</f>
        <v>45325,Little_Angel_Doll,Little Angel Doll,4,20,,300,,2,,,0XFFFFFFFF,63,2,256,,10,,344,{ bonus bDex,3; bonus4 bAutoSpellWhenHit,"CR_GRANDCROSS",3,50,0; },{},{}</v>
      </c>
    </row>
    <row r="147" spans="1:31" x14ac:dyDescent="0.3">
      <c r="A147" s="10" t="str">
        <f>VLOOKUP(H147,web_archive!D:AB,6,FALSE)</f>
        <v>Armor</v>
      </c>
      <c r="B147" s="10" t="str">
        <f>VLOOKUP(H147,web_archive!D:AB,19,FALSE)</f>
        <v>All Jobs</v>
      </c>
      <c r="C147" s="10" t="str">
        <f>VLOOKUP(H147,web_archive!D:AB,18,FALSE)</f>
        <v>Normal / Upper / Baby</v>
      </c>
      <c r="D147" s="10" t="str">
        <f>VLOOKUP(H147,web_archive!D:AB,20,FALSE)</f>
        <v>Both (Male and Female)</v>
      </c>
      <c r="E147" s="10" t="str">
        <f>VLOOKUP(H147,web_archive!D:AB,17,FALSE)</f>
        <v>Upper Headgear</v>
      </c>
      <c r="F147" s="38" t="str">
        <f>IF(ISNA(VLOOKUP(H147,tira!B:P,4,FALSE)),"",VLOOKUP(H147,tira!B:P,4,FALSE))</f>
        <v>Kitty stolen from a Loli Ruri. Chance to autocast Level 5 Lex Divina when attacking with Physical or Magical damage. Small chance to autocast Orcish Face.</v>
      </c>
      <c r="G147" s="32" t="s">
        <v>11346</v>
      </c>
      <c r="H147" s="32">
        <v>20198</v>
      </c>
      <c r="I147" s="35">
        <v>45327</v>
      </c>
      <c r="J147" s="31" t="str">
        <f>SUBSTITUTE(K147," ","_")</f>
        <v>Loli's_Kitty</v>
      </c>
      <c r="K147" s="10" t="str">
        <f>VLOOKUP(H147,web_archive!D:AB,5,FALSE)</f>
        <v>Loli's Kitty</v>
      </c>
      <c r="L147" s="31">
        <f>VLOOKUP(A147,item_type_codes[],2,FALSE)</f>
        <v>4</v>
      </c>
      <c r="M147" s="10">
        <f>IF(VLOOKUP(H147,web_archive!D:AB,7,FALSE)&gt;0, VLOOKUP(H147,web_archive!D:AB,7,FALSE), "")</f>
        <v>20</v>
      </c>
      <c r="O147" s="10">
        <f>VLOOKUP(H147,web_archive!D:AB,8,FALSE)*10</f>
        <v>500</v>
      </c>
      <c r="P147" s="10" t="str">
        <f>IF(VLOOKUP(H147,web_archive!D:AB,10,FALSE)&gt;0,VLOOKUP(H147,web_archive!D:AB,10,FALSE),"")</f>
        <v/>
      </c>
      <c r="Q147" s="10">
        <f>IF(VLOOKUP(H147,web_archive!D:AB,12,FALSE)&gt;0,VLOOKUP(H147,web_archive!D:AB,12,FALSE),"")</f>
        <v>2</v>
      </c>
      <c r="R147" s="10" t="str">
        <f>IF(VLOOKUP(H147,web_archive!D:AB,11,FALSE)&gt;0,VLOOKUP(H147,web_archive!D:AB,11,FALSE),"")</f>
        <v/>
      </c>
      <c r="S147" s="10">
        <f>IF(VLOOKUP(H147,web_archive!D:AB,13,FALSE)&gt;0,VLOOKUP(H147,web_archive!D:AB,13,FALSE),"")</f>
        <v>1</v>
      </c>
      <c r="T147" s="31" t="str">
        <f>UPPER(VLOOKUP(B147,equipable_hex_codes[],2,FALSE))</f>
        <v>0XFFFFFFFF</v>
      </c>
      <c r="U147" s="10" t="str">
        <f>LOWER(VLOOKUP(C147,class!A:B,2,FALSE))</f>
        <v>63</v>
      </c>
      <c r="V147" s="10" t="str">
        <f>VLOOKUP(D147,gender_codes[#All],2,FALSE)</f>
        <v>2</v>
      </c>
      <c r="W147" s="10">
        <f>VLOOKUP(E147,placement_location[#All],2,FALSE)</f>
        <v>256</v>
      </c>
      <c r="X147" s="10" t="str">
        <f>IF(VLOOKUP(H147,web_archive!D:AB,16,FALSE)&gt;0,VLOOKUP(J147,web_archive!D:AB,16,FALSE),"")</f>
        <v/>
      </c>
      <c r="Y147" s="31">
        <f>IF(VLOOKUP(H147,web_archive!D:AB,15,FALSE)&gt;0,VLOOKUP(H147,web_archive!D:AB,15,FALSE),"")</f>
        <v>1</v>
      </c>
      <c r="Z147" s="31" t="str">
        <f>IF(EXACT(VLOOKUP(H147,web_archive!D:AB,14,FALSE),"Yes"),"1","")</f>
        <v>1</v>
      </c>
      <c r="AA147" s="31">
        <f>IF(EXACT(A147,"Ammo - Bullet"),3,IF(ISNA((VLOOKUP(UPPER(G147),accessoryid_lua[#All],2,FALSE))),"",VLOOKUP(UPPER(G147),accessoryid_lua[#All],2,FALSE)))</f>
        <v>1909</v>
      </c>
      <c r="AB147" s="6" t="str">
        <f>IF(VLOOKUP(H147,web_archive!D:AB,21,FALSE)=0,"{}","{ "&amp;VLOOKUP(H147,web_archive!D:AB,21,FALSE)&amp;" }")</f>
        <v>{ bonus5 bAutoSpell,76,5,30,BF_MAGIC,1; bonus3 bAutoSpell,"PR_LEXDIVINA",5,30; bonus3 bAutoSpell,"SA_REVERSEORCISH",1,10; }</v>
      </c>
      <c r="AC147" s="10" t="str">
        <f>IF(VLOOKUP(H147,web_archive!D:AB,22,FALSE)=0,"{}","{ "&amp;VLOOKUP(H147,web_archive!D:AB,22,FALSE)&amp;" }")</f>
        <v>{}</v>
      </c>
      <c r="AD147" s="10" t="str">
        <f>IF(VLOOKUP(H147,web_archive!D:AB,23,FALSE)=0,"{}","{ "&amp;VLOOKUP(H147,web_archive!D:AB,23,FALSE)&amp;" }")</f>
        <v>{}</v>
      </c>
      <c r="AE147" s="10" t="str">
        <f>I147&amp;","&amp;J147&amp;","&amp;K147&amp;","&amp;L147&amp;","&amp;M147&amp;","&amp;N147&amp;","&amp;O147&amp;","&amp;P147&amp;","&amp;Q147&amp;","&amp;R147&amp;","&amp;S147&amp;","&amp;T147&amp;","&amp;U147&amp;","&amp;V147&amp;","&amp;W147&amp;","&amp;X147&amp;","&amp;Y147&amp;","&amp;Z147&amp;","&amp;AA147&amp;","&amp;AB147&amp;","&amp;AC147&amp;","&amp;AD147</f>
        <v>45327,Loli's_Kitty,Loli's Kitty,4,20,,500,,2,,1,0XFFFFFFFF,63,2,256,,1,1,1909,{ bonus5 bAutoSpell,76,5,30,BF_MAGIC,1; bonus3 bAutoSpell,"PR_LEXDIVINA",5,30; bonus3 bAutoSpell,"SA_REVERSEORCISH",1,10; },{},{}</v>
      </c>
    </row>
    <row r="148" spans="1:31" x14ac:dyDescent="0.3">
      <c r="A148" s="10" t="str">
        <f>VLOOKUP(H148,web_archive!D:AB,6,FALSE)</f>
        <v>Armor</v>
      </c>
      <c r="B148" s="10" t="str">
        <f>VLOOKUP(H148,web_archive!D:AB,19,FALSE)</f>
        <v>All Jobs</v>
      </c>
      <c r="C148" s="10" t="str">
        <f>VLOOKUP(H148,web_archive!D:AB,18,FALSE)</f>
        <v>Normal / Upper / Baby</v>
      </c>
      <c r="D148" s="10" t="str">
        <f>VLOOKUP(H148,web_archive!D:AB,20,FALSE)</f>
        <v>Both (Male and Female)</v>
      </c>
      <c r="E148" s="10" t="str">
        <f>VLOOKUP(H148,web_archive!D:AB,17,FALSE)</f>
        <v>Upper Headgear</v>
      </c>
      <c r="F148" s="38" t="str">
        <f>IF(ISNA(VLOOKUP(H148,tira!B:P,4,FALSE)),"",VLOOKUP(H148,tira!B:P,4,FALSE))</f>
        <v>Luigi Cap. Event only item.</v>
      </c>
      <c r="G148" s="32" t="s">
        <v>11348</v>
      </c>
      <c r="H148" s="32">
        <v>20104</v>
      </c>
      <c r="I148" s="35">
        <v>45330</v>
      </c>
      <c r="J148" s="31" t="str">
        <f>SUBSTITUTE(K148," ","_")</f>
        <v>Luigi_Cap</v>
      </c>
      <c r="K148" s="10" t="str">
        <f>VLOOKUP(H148,web_archive!D:AB,5,FALSE)</f>
        <v>Luigi Cap</v>
      </c>
      <c r="L148" s="31">
        <f>VLOOKUP(A148,item_type_codes[],2,FALSE)</f>
        <v>4</v>
      </c>
      <c r="M148" s="10">
        <f>IF(VLOOKUP(H148,web_archive!D:AB,7,FALSE)&gt;0, VLOOKUP(H148,web_archive!D:AB,7,FALSE), "")</f>
        <v>20</v>
      </c>
      <c r="O148" s="10">
        <f>VLOOKUP(H148,web_archive!D:AB,8,FALSE)*10</f>
        <v>500</v>
      </c>
      <c r="P148" s="10" t="str">
        <f>IF(VLOOKUP(H148,web_archive!D:AB,10,FALSE)&gt;0,VLOOKUP(H148,web_archive!D:AB,10,FALSE),"")</f>
        <v/>
      </c>
      <c r="Q148" s="10">
        <f>IF(VLOOKUP(H148,web_archive!D:AB,12,FALSE)&gt;0,VLOOKUP(H148,web_archive!D:AB,12,FALSE),"")</f>
        <v>2</v>
      </c>
      <c r="R148" s="10" t="str">
        <f>IF(VLOOKUP(H148,web_archive!D:AB,11,FALSE)&gt;0,VLOOKUP(H148,web_archive!D:AB,11,FALSE),"")</f>
        <v/>
      </c>
      <c r="S148" s="10">
        <f>IF(VLOOKUP(H148,web_archive!D:AB,13,FALSE)&gt;0,VLOOKUP(H148,web_archive!D:AB,13,FALSE),"")</f>
        <v>1</v>
      </c>
      <c r="T148" s="31" t="str">
        <f>UPPER(VLOOKUP(B148,equipable_hex_codes[],2,FALSE))</f>
        <v>0XFFFFFFFF</v>
      </c>
      <c r="U148" s="10" t="str">
        <f>LOWER(VLOOKUP(C148,class!A:B,2,FALSE))</f>
        <v>63</v>
      </c>
      <c r="V148" s="10" t="str">
        <f>VLOOKUP(D148,gender_codes[#All],2,FALSE)</f>
        <v>2</v>
      </c>
      <c r="W148" s="10">
        <f>VLOOKUP(E148,placement_location[#All],2,FALSE)</f>
        <v>256</v>
      </c>
      <c r="X148" s="10" t="str">
        <f>IF(VLOOKUP(H148,web_archive!D:AB,16,FALSE)&gt;0,VLOOKUP(J148,web_archive!D:AB,16,FALSE),"")</f>
        <v/>
      </c>
      <c r="Y148" s="31">
        <f>IF(VLOOKUP(H148,web_archive!D:AB,15,FALSE)&gt;0,VLOOKUP(H148,web_archive!D:AB,15,FALSE),"")</f>
        <v>1</v>
      </c>
      <c r="Z148" s="31" t="str">
        <f>IF(EXACT(VLOOKUP(H148,web_archive!D:AB,14,FALSE),"Yes"),"1","")</f>
        <v>1</v>
      </c>
      <c r="AA148" s="31">
        <f>IF(EXACT(A148,"Ammo - Bullet"),3,IF(ISNA((VLOOKUP(UPPER(G148),accessoryid_lua[#All],2,FALSE))),"",VLOOKUP(UPPER(G148),accessoryid_lua[#All],2,FALSE)))</f>
        <v>1911</v>
      </c>
      <c r="AB148" s="6" t="str">
        <f>IF(VLOOKUP(H148,web_archive!D:AB,21,FALSE)=0,"{}","{ "&amp;VLOOKUP(H148,web_archive!D:AB,21,FALSE)&amp;" }")</f>
        <v>{}</v>
      </c>
      <c r="AC148" s="10" t="str">
        <f>IF(VLOOKUP(H148,web_archive!D:AB,22,FALSE)=0,"{}","{ "&amp;VLOOKUP(H148,web_archive!D:AB,22,FALSE)&amp;" }")</f>
        <v>{}</v>
      </c>
      <c r="AD148" s="10" t="str">
        <f>IF(VLOOKUP(H148,web_archive!D:AB,23,FALSE)=0,"{}","{ "&amp;VLOOKUP(H148,web_archive!D:AB,23,FALSE)&amp;" }")</f>
        <v>{}</v>
      </c>
      <c r="AE148" s="10" t="str">
        <f>I148&amp;","&amp;J148&amp;","&amp;K148&amp;","&amp;L148&amp;","&amp;M148&amp;","&amp;N148&amp;","&amp;O148&amp;","&amp;P148&amp;","&amp;Q148&amp;","&amp;R148&amp;","&amp;S148&amp;","&amp;T148&amp;","&amp;U148&amp;","&amp;V148&amp;","&amp;W148&amp;","&amp;X148&amp;","&amp;Y148&amp;","&amp;Z148&amp;","&amp;AA148&amp;","&amp;AB148&amp;","&amp;AC148&amp;","&amp;AD148</f>
        <v>45330,Luigi_Cap,Luigi Cap,4,20,,500,,2,,1,0XFFFFFFFF,63,2,256,,1,1,1911,{},{},{}</v>
      </c>
    </row>
    <row r="149" spans="1:31" x14ac:dyDescent="0.3">
      <c r="A149" s="10" t="str">
        <f>VLOOKUP(H149,web_archive!D:AB,6,FALSE)</f>
        <v>Armor</v>
      </c>
      <c r="B149" s="10" t="str">
        <f>VLOOKUP(H149,web_archive!D:AB,19,FALSE)</f>
        <v>All Jobs</v>
      </c>
      <c r="C149" s="10" t="str">
        <f>VLOOKUP(H149,web_archive!D:AB,18,FALSE)</f>
        <v>Normal / Upper / Baby</v>
      </c>
      <c r="D149" s="10" t="str">
        <f>VLOOKUP(H149,web_archive!D:AB,20,FALSE)</f>
        <v>Both (Male and Female)</v>
      </c>
      <c r="E149" s="10" t="str">
        <f>VLOOKUP(H149,web_archive!D:AB,17,FALSE)</f>
        <v>Upper Headgear</v>
      </c>
      <c r="F149" s="38" t="str">
        <f>IF(ISNA(VLOOKUP(H149,tira!B:P,4,FALSE)),"",VLOOKUP(H149,tira!B:P,4,FALSE))</f>
        <v>Maid Ribbon.</v>
      </c>
      <c r="G149" s="32" t="s">
        <v>11357</v>
      </c>
      <c r="H149" s="32">
        <v>20132</v>
      </c>
      <c r="I149" s="35">
        <v>45339</v>
      </c>
      <c r="J149" s="31" t="str">
        <f>SUBSTITUTE(K149," ","_")</f>
        <v>Maid_Ribbon</v>
      </c>
      <c r="K149" s="10" t="str">
        <f>VLOOKUP(H149,web_archive!D:AB,5,FALSE)</f>
        <v>Maid Ribbon</v>
      </c>
      <c r="L149" s="31">
        <f>VLOOKUP(A149,item_type_codes[],2,FALSE)</f>
        <v>4</v>
      </c>
      <c r="M149" s="10">
        <f>IF(VLOOKUP(H149,web_archive!D:AB,7,FALSE)&gt;0, VLOOKUP(H149,web_archive!D:AB,7,FALSE), "")</f>
        <v>20</v>
      </c>
      <c r="O149" s="10">
        <f>VLOOKUP(H149,web_archive!D:AB,8,FALSE)*10</f>
        <v>500</v>
      </c>
      <c r="P149" s="10" t="str">
        <f>IF(VLOOKUP(H149,web_archive!D:AB,10,FALSE)&gt;0,VLOOKUP(H149,web_archive!D:AB,10,FALSE),"")</f>
        <v/>
      </c>
      <c r="Q149" s="10">
        <f>IF(VLOOKUP(H149,web_archive!D:AB,12,FALSE)&gt;0,VLOOKUP(H149,web_archive!D:AB,12,FALSE),"")</f>
        <v>2</v>
      </c>
      <c r="R149" s="10" t="str">
        <f>IF(VLOOKUP(H149,web_archive!D:AB,11,FALSE)&gt;0,VLOOKUP(H149,web_archive!D:AB,11,FALSE),"")</f>
        <v/>
      </c>
      <c r="S149" s="10">
        <f>IF(VLOOKUP(H149,web_archive!D:AB,13,FALSE)&gt;0,VLOOKUP(H149,web_archive!D:AB,13,FALSE),"")</f>
        <v>1</v>
      </c>
      <c r="T149" s="31" t="str">
        <f>UPPER(VLOOKUP(B149,equipable_hex_codes[],2,FALSE))</f>
        <v>0XFFFFFFFF</v>
      </c>
      <c r="U149" s="10" t="str">
        <f>LOWER(VLOOKUP(C149,class!A:B,2,FALSE))</f>
        <v>63</v>
      </c>
      <c r="V149" s="10" t="str">
        <f>VLOOKUP(D149,gender_codes[#All],2,FALSE)</f>
        <v>2</v>
      </c>
      <c r="W149" s="10">
        <f>VLOOKUP(E149,placement_location[#All],2,FALSE)</f>
        <v>256</v>
      </c>
      <c r="X149" s="10" t="str">
        <f>IF(VLOOKUP(H149,web_archive!D:AB,16,FALSE)&gt;0,VLOOKUP(J149,web_archive!D:AB,16,FALSE),"")</f>
        <v/>
      </c>
      <c r="Y149" s="31">
        <f>IF(VLOOKUP(H149,web_archive!D:AB,15,FALSE)&gt;0,VLOOKUP(H149,web_archive!D:AB,15,FALSE),"")</f>
        <v>1</v>
      </c>
      <c r="Z149" s="31" t="str">
        <f>IF(EXACT(VLOOKUP(H149,web_archive!D:AB,14,FALSE),"Yes"),"1","")</f>
        <v>1</v>
      </c>
      <c r="AA149" s="31">
        <f>IF(EXACT(A149,"Ammo - Bullet"),3,IF(ISNA((VLOOKUP(UPPER(G149),accessoryid_lua[#All],2,FALSE))),"",VLOOKUP(UPPER(G149),accessoryid_lua[#All],2,FALSE)))</f>
        <v>1920</v>
      </c>
      <c r="AB149" s="6" t="str">
        <f>IF(VLOOKUP(H149,web_archive!D:AB,21,FALSE)=0,"{}","{ "&amp;VLOOKUP(H149,web_archive!D:AB,21,FALSE)&amp;" }")</f>
        <v>{}</v>
      </c>
      <c r="AC149" s="10" t="str">
        <f>IF(VLOOKUP(H149,web_archive!D:AB,22,FALSE)=0,"{}","{ "&amp;VLOOKUP(H149,web_archive!D:AB,22,FALSE)&amp;" }")</f>
        <v>{}</v>
      </c>
      <c r="AD149" s="10" t="str">
        <f>IF(VLOOKUP(H149,web_archive!D:AB,23,FALSE)=0,"{}","{ "&amp;VLOOKUP(H149,web_archive!D:AB,23,FALSE)&amp;" }")</f>
        <v>{}</v>
      </c>
      <c r="AE149" s="10" t="str">
        <f>I149&amp;","&amp;J149&amp;","&amp;K149&amp;","&amp;L149&amp;","&amp;M149&amp;","&amp;N149&amp;","&amp;O149&amp;","&amp;P149&amp;","&amp;Q149&amp;","&amp;R149&amp;","&amp;S149&amp;","&amp;T149&amp;","&amp;U149&amp;","&amp;V149&amp;","&amp;W149&amp;","&amp;X149&amp;","&amp;Y149&amp;","&amp;Z149&amp;","&amp;AA149&amp;","&amp;AB149&amp;","&amp;AC149&amp;","&amp;AD149</f>
        <v>45339,Maid_Ribbon,Maid Ribbon,4,20,,500,,2,,1,0XFFFFFFFF,63,2,256,,1,1,1920,{},{},{}</v>
      </c>
    </row>
    <row r="150" spans="1:31" x14ac:dyDescent="0.3">
      <c r="A150" s="10" t="str">
        <f>VLOOKUP(H150,web_archive!D:AB,6,FALSE)</f>
        <v>Armor</v>
      </c>
      <c r="B150" s="10" t="str">
        <f>VLOOKUP(H150,web_archive!D:AB,19,FALSE)</f>
        <v>All Jobs</v>
      </c>
      <c r="C150" s="10" t="str">
        <f>VLOOKUP(H150,web_archive!D:AB,18,FALSE)</f>
        <v>Normal / Upper / Baby</v>
      </c>
      <c r="D150" s="10" t="str">
        <f>VLOOKUP(H150,web_archive!D:AB,20,FALSE)</f>
        <v>Both (Male and Female)</v>
      </c>
      <c r="E150" s="10" t="str">
        <f>VLOOKUP(H150,web_archive!D:AB,17,FALSE)</f>
        <v>Upper Headgear</v>
      </c>
      <c r="F150" s="38" t="str">
        <f>IF(ISNA(VLOOKUP(H150,tira!B:P,4,FALSE)),"",VLOOKUP(H150,tira!B:P,4,FALSE))</f>
        <v>Marina Hat. Add a 5% chance to autocast Freeze on an enemy when hit with a Physical attack.</v>
      </c>
      <c r="G150" s="32" t="s">
        <v>11361</v>
      </c>
      <c r="H150" s="32">
        <v>20532</v>
      </c>
      <c r="I150" s="35">
        <v>45343</v>
      </c>
      <c r="J150" s="31" t="str">
        <f>SUBSTITUTE(K150," ","_")</f>
        <v>Marina_Hat</v>
      </c>
      <c r="K150" s="10" t="str">
        <f>VLOOKUP(H150,web_archive!D:AB,5,FALSE)</f>
        <v>Marina Hat</v>
      </c>
      <c r="L150" s="31">
        <f>VLOOKUP(A150,item_type_codes[],2,FALSE)</f>
        <v>4</v>
      </c>
      <c r="M150" s="10">
        <f>IF(VLOOKUP(H150,web_archive!D:AB,7,FALSE)&gt;0, VLOOKUP(H150,web_archive!D:AB,7,FALSE), "")</f>
        <v>20</v>
      </c>
      <c r="O150" s="10">
        <f>VLOOKUP(H150,web_archive!D:AB,8,FALSE)*10</f>
        <v>500</v>
      </c>
      <c r="P150" s="10" t="str">
        <f>IF(VLOOKUP(H150,web_archive!D:AB,10,FALSE)&gt;0,VLOOKUP(H150,web_archive!D:AB,10,FALSE),"")</f>
        <v/>
      </c>
      <c r="Q150" s="10">
        <f>IF(VLOOKUP(H150,web_archive!D:AB,12,FALSE)&gt;0,VLOOKUP(H150,web_archive!D:AB,12,FALSE),"")</f>
        <v>2</v>
      </c>
      <c r="R150" s="10" t="str">
        <f>IF(VLOOKUP(H150,web_archive!D:AB,11,FALSE)&gt;0,VLOOKUP(H150,web_archive!D:AB,11,FALSE),"")</f>
        <v/>
      </c>
      <c r="S150" s="10">
        <f>IF(VLOOKUP(H150,web_archive!D:AB,13,FALSE)&gt;0,VLOOKUP(H150,web_archive!D:AB,13,FALSE),"")</f>
        <v>1</v>
      </c>
      <c r="T150" s="31" t="str">
        <f>UPPER(VLOOKUP(B150,equipable_hex_codes[],2,FALSE))</f>
        <v>0XFFFFFFFF</v>
      </c>
      <c r="U150" s="10" t="str">
        <f>LOWER(VLOOKUP(C150,class!A:B,2,FALSE))</f>
        <v>63</v>
      </c>
      <c r="V150" s="10" t="str">
        <f>VLOOKUP(D150,gender_codes[#All],2,FALSE)</f>
        <v>2</v>
      </c>
      <c r="W150" s="10">
        <f>VLOOKUP(E150,placement_location[#All],2,FALSE)</f>
        <v>256</v>
      </c>
      <c r="X150" s="10" t="str">
        <f>IF(VLOOKUP(H150,web_archive!D:AB,16,FALSE)&gt;0,VLOOKUP(J150,web_archive!D:AB,16,FALSE),"")</f>
        <v/>
      </c>
      <c r="Y150" s="31">
        <f>IF(VLOOKUP(H150,web_archive!D:AB,15,FALSE)&gt;0,VLOOKUP(H150,web_archive!D:AB,15,FALSE),"")</f>
        <v>1</v>
      </c>
      <c r="Z150" s="31" t="str">
        <f>IF(EXACT(VLOOKUP(H150,web_archive!D:AB,14,FALSE),"Yes"),"1","")</f>
        <v>1</v>
      </c>
      <c r="AA150" s="31">
        <f>IF(EXACT(A150,"Ammo - Bullet"),3,IF(ISNA((VLOOKUP(UPPER(G150),accessoryid_lua[#All],2,FALSE))),"",VLOOKUP(UPPER(G150),accessoryid_lua[#All],2,FALSE)))</f>
        <v>1924</v>
      </c>
      <c r="AB150" s="6" t="str">
        <f>IF(VLOOKUP(H150,web_archive!D:AB,21,FALSE)=0,"{}","{ "&amp;VLOOKUP(H150,web_archive!D:AB,21,FALSE)&amp;" }")</f>
        <v>{ bonus2 bAddEffWhenHit,Eff_Freeze,500; }</v>
      </c>
      <c r="AC150" s="10" t="str">
        <f>IF(VLOOKUP(H150,web_archive!D:AB,22,FALSE)=0,"{}","{ "&amp;VLOOKUP(H150,web_archive!D:AB,22,FALSE)&amp;" }")</f>
        <v>{}</v>
      </c>
      <c r="AD150" s="10" t="str">
        <f>IF(VLOOKUP(H150,web_archive!D:AB,23,FALSE)=0,"{}","{ "&amp;VLOOKUP(H150,web_archive!D:AB,23,FALSE)&amp;" }")</f>
        <v>{}</v>
      </c>
      <c r="AE150" s="10" t="str">
        <f>I150&amp;","&amp;J150&amp;","&amp;K150&amp;","&amp;L150&amp;","&amp;M150&amp;","&amp;N150&amp;","&amp;O150&amp;","&amp;P150&amp;","&amp;Q150&amp;","&amp;R150&amp;","&amp;S150&amp;","&amp;T150&amp;","&amp;U150&amp;","&amp;V150&amp;","&amp;W150&amp;","&amp;X150&amp;","&amp;Y150&amp;","&amp;Z150&amp;","&amp;AA150&amp;","&amp;AB150&amp;","&amp;AC150&amp;","&amp;AD150</f>
        <v>45343,Marina_Hat,Marina Hat,4,20,,500,,2,,1,0XFFFFFFFF,63,2,256,,1,1,1924,{ bonus2 bAddEffWhenHit,Eff_Freeze,500; },{},{}</v>
      </c>
    </row>
    <row r="151" spans="1:31" x14ac:dyDescent="0.3">
      <c r="A151" s="10" t="str">
        <f>VLOOKUP(H151,web_archive!D:AB,6,FALSE)</f>
        <v>Armor</v>
      </c>
      <c r="B151" s="10" t="str">
        <f>VLOOKUP(H151,web_archive!D:AB,19,FALSE)</f>
        <v>All Jobs</v>
      </c>
      <c r="C151" s="10" t="str">
        <f>VLOOKUP(H151,web_archive!D:AB,18,FALSE)</f>
        <v>Normal / Upper / Baby</v>
      </c>
      <c r="D151" s="10" t="str">
        <f>VLOOKUP(H151,web_archive!D:AB,20,FALSE)</f>
        <v>Both (Male and Female)</v>
      </c>
      <c r="E151" s="10" t="str">
        <f>VLOOKUP(H151,web_archive!D:AB,17,FALSE)</f>
        <v>Upper Headgear</v>
      </c>
      <c r="F151" s="38" t="str">
        <f>IF(ISNA(VLOOKUP(H151,tira!B:P,4,FALSE)),"",VLOOKUP(H151,tira!B:P,4,FALSE))</f>
        <v>Mario Cap. Event only item.</v>
      </c>
      <c r="G151" s="32" t="s">
        <v>11363</v>
      </c>
      <c r="H151" s="32">
        <v>20105</v>
      </c>
      <c r="I151" s="35">
        <v>45345</v>
      </c>
      <c r="J151" s="31" t="str">
        <f>SUBSTITUTE(K151," ","_")</f>
        <v>Mario_Cap</v>
      </c>
      <c r="K151" s="10" t="str">
        <f>VLOOKUP(H151,web_archive!D:AB,5,FALSE)</f>
        <v>Mario Cap</v>
      </c>
      <c r="L151" s="31">
        <f>VLOOKUP(A151,item_type_codes[],2,FALSE)</f>
        <v>4</v>
      </c>
      <c r="M151" s="10">
        <f>IF(VLOOKUP(H151,web_archive!D:AB,7,FALSE)&gt;0, VLOOKUP(H151,web_archive!D:AB,7,FALSE), "")</f>
        <v>20</v>
      </c>
      <c r="O151" s="10">
        <f>VLOOKUP(H151,web_archive!D:AB,8,FALSE)*10</f>
        <v>500</v>
      </c>
      <c r="P151" s="10" t="str">
        <f>IF(VLOOKUP(H151,web_archive!D:AB,10,FALSE)&gt;0,VLOOKUP(H151,web_archive!D:AB,10,FALSE),"")</f>
        <v/>
      </c>
      <c r="Q151" s="10">
        <f>IF(VLOOKUP(H151,web_archive!D:AB,12,FALSE)&gt;0,VLOOKUP(H151,web_archive!D:AB,12,FALSE),"")</f>
        <v>2</v>
      </c>
      <c r="R151" s="10" t="str">
        <f>IF(VLOOKUP(H151,web_archive!D:AB,11,FALSE)&gt;0,VLOOKUP(H151,web_archive!D:AB,11,FALSE),"")</f>
        <v/>
      </c>
      <c r="S151" s="10">
        <f>IF(VLOOKUP(H151,web_archive!D:AB,13,FALSE)&gt;0,VLOOKUP(H151,web_archive!D:AB,13,FALSE),"")</f>
        <v>1</v>
      </c>
      <c r="T151" s="31" t="str">
        <f>UPPER(VLOOKUP(B151,equipable_hex_codes[],2,FALSE))</f>
        <v>0XFFFFFFFF</v>
      </c>
      <c r="U151" s="10" t="str">
        <f>LOWER(VLOOKUP(C151,class!A:B,2,FALSE))</f>
        <v>63</v>
      </c>
      <c r="V151" s="10" t="str">
        <f>VLOOKUP(D151,gender_codes[#All],2,FALSE)</f>
        <v>2</v>
      </c>
      <c r="W151" s="10">
        <f>VLOOKUP(E151,placement_location[#All],2,FALSE)</f>
        <v>256</v>
      </c>
      <c r="X151" s="10" t="str">
        <f>IF(VLOOKUP(H151,web_archive!D:AB,16,FALSE)&gt;0,VLOOKUP(J151,web_archive!D:AB,16,FALSE),"")</f>
        <v/>
      </c>
      <c r="Y151" s="31">
        <f>IF(VLOOKUP(H151,web_archive!D:AB,15,FALSE)&gt;0,VLOOKUP(H151,web_archive!D:AB,15,FALSE),"")</f>
        <v>1</v>
      </c>
      <c r="Z151" s="31" t="str">
        <f>IF(EXACT(VLOOKUP(H151,web_archive!D:AB,14,FALSE),"Yes"),"1","")</f>
        <v>1</v>
      </c>
      <c r="AA151" s="31">
        <f>IF(EXACT(A151,"Ammo - Bullet"),3,IF(ISNA((VLOOKUP(UPPER(G151),accessoryid_lua[#All],2,FALSE))),"",VLOOKUP(UPPER(G151),accessoryid_lua[#All],2,FALSE)))</f>
        <v>1926</v>
      </c>
      <c r="AB151" s="6" t="str">
        <f>IF(VLOOKUP(H151,web_archive!D:AB,21,FALSE)=0,"{}","{ "&amp;VLOOKUP(H151,web_archive!D:AB,21,FALSE)&amp;" }")</f>
        <v>{}</v>
      </c>
      <c r="AC151" s="10" t="str">
        <f>IF(VLOOKUP(H151,web_archive!D:AB,22,FALSE)=0,"{}","{ "&amp;VLOOKUP(H151,web_archive!D:AB,22,FALSE)&amp;" }")</f>
        <v>{}</v>
      </c>
      <c r="AD151" s="10" t="str">
        <f>IF(VLOOKUP(H151,web_archive!D:AB,23,FALSE)=0,"{}","{ "&amp;VLOOKUP(H151,web_archive!D:AB,23,FALSE)&amp;" }")</f>
        <v>{}</v>
      </c>
      <c r="AE151" s="10" t="str">
        <f>I151&amp;","&amp;J151&amp;","&amp;K151&amp;","&amp;L151&amp;","&amp;M151&amp;","&amp;N151&amp;","&amp;O151&amp;","&amp;P151&amp;","&amp;Q151&amp;","&amp;R151&amp;","&amp;S151&amp;","&amp;T151&amp;","&amp;U151&amp;","&amp;V151&amp;","&amp;W151&amp;","&amp;X151&amp;","&amp;Y151&amp;","&amp;Z151&amp;","&amp;AA151&amp;","&amp;AB151&amp;","&amp;AC151&amp;","&amp;AD151</f>
        <v>45345,Mario_Cap,Mario Cap,4,20,,500,,2,,1,0XFFFFFFFF,63,2,256,,1,1,1926,{},{},{}</v>
      </c>
    </row>
    <row r="152" spans="1:31" x14ac:dyDescent="0.3">
      <c r="A152" s="10" t="str">
        <f>VLOOKUP(H152,web_archive!D:AB,6,FALSE)</f>
        <v>Armor</v>
      </c>
      <c r="B152" s="10" t="str">
        <f>VLOOKUP(H152,web_archive!D:AB,19,FALSE)</f>
        <v>All Jobs</v>
      </c>
      <c r="C152" s="10" t="str">
        <f>VLOOKUP(H152,web_archive!D:AB,18,FALSE)</f>
        <v>Normal / Upper / Baby</v>
      </c>
      <c r="D152" s="10" t="str">
        <f>VLOOKUP(H152,web_archive!D:AB,20,FALSE)</f>
        <v>Both (Male and Female)</v>
      </c>
      <c r="E152" s="10" t="str">
        <f>VLOOKUP(H152,web_archive!D:AB,17,FALSE)</f>
        <v>Upper Headgear</v>
      </c>
      <c r="F152" s="38" t="str">
        <f>IF(ISNA(VLOOKUP(H152,tira!B:P,4,FALSE)),"",VLOOKUP(H152,tira!B:P,4,FALSE))</f>
        <v>Cute Mouse Hat. Gives +2 to two stats at random each time it is equipped.</v>
      </c>
      <c r="G152" s="32" t="s">
        <v>11367</v>
      </c>
      <c r="H152" s="32">
        <v>20176</v>
      </c>
      <c r="I152" s="35">
        <v>45349</v>
      </c>
      <c r="J152" s="31" t="str">
        <f>SUBSTITUTE(K152," ","_")</f>
        <v>Mouse_Hat</v>
      </c>
      <c r="K152" s="10" t="str">
        <f>VLOOKUP(H152,web_archive!D:AB,5,FALSE)</f>
        <v>Mouse Hat</v>
      </c>
      <c r="L152" s="31">
        <f>VLOOKUP(A152,item_type_codes[],2,FALSE)</f>
        <v>4</v>
      </c>
      <c r="M152" s="10">
        <f>IF(VLOOKUP(H152,web_archive!D:AB,7,FALSE)&gt;0, VLOOKUP(H152,web_archive!D:AB,7,FALSE), "")</f>
        <v>20</v>
      </c>
      <c r="O152" s="10">
        <f>VLOOKUP(H152,web_archive!D:AB,8,FALSE)*10</f>
        <v>500</v>
      </c>
      <c r="P152" s="10" t="str">
        <f>IF(VLOOKUP(H152,web_archive!D:AB,10,FALSE)&gt;0,VLOOKUP(H152,web_archive!D:AB,10,FALSE),"")</f>
        <v/>
      </c>
      <c r="Q152" s="10">
        <f>IF(VLOOKUP(H152,web_archive!D:AB,12,FALSE)&gt;0,VLOOKUP(H152,web_archive!D:AB,12,FALSE),"")</f>
        <v>2</v>
      </c>
      <c r="R152" s="10" t="str">
        <f>IF(VLOOKUP(H152,web_archive!D:AB,11,FALSE)&gt;0,VLOOKUP(H152,web_archive!D:AB,11,FALSE),"")</f>
        <v/>
      </c>
      <c r="S152" s="10">
        <f>IF(VLOOKUP(H152,web_archive!D:AB,13,FALSE)&gt;0,VLOOKUP(H152,web_archive!D:AB,13,FALSE),"")</f>
        <v>1</v>
      </c>
      <c r="T152" s="31" t="str">
        <f>UPPER(VLOOKUP(B152,equipable_hex_codes[],2,FALSE))</f>
        <v>0XFFFFFFFF</v>
      </c>
      <c r="U152" s="10" t="str">
        <f>LOWER(VLOOKUP(C152,class!A:B,2,FALSE))</f>
        <v>63</v>
      </c>
      <c r="V152" s="10" t="str">
        <f>VLOOKUP(D152,gender_codes[#All],2,FALSE)</f>
        <v>2</v>
      </c>
      <c r="W152" s="10">
        <f>VLOOKUP(E152,placement_location[#All],2,FALSE)</f>
        <v>256</v>
      </c>
      <c r="X152" s="10" t="str">
        <f>IF(VLOOKUP(H152,web_archive!D:AB,16,FALSE)&gt;0,VLOOKUP(J152,web_archive!D:AB,16,FALSE),"")</f>
        <v/>
      </c>
      <c r="Y152" s="31">
        <f>IF(VLOOKUP(H152,web_archive!D:AB,15,FALSE)&gt;0,VLOOKUP(H152,web_archive!D:AB,15,FALSE),"")</f>
        <v>1</v>
      </c>
      <c r="Z152" s="31" t="str">
        <f>IF(EXACT(VLOOKUP(H152,web_archive!D:AB,14,FALSE),"Yes"),"1","")</f>
        <v>1</v>
      </c>
      <c r="AA152" s="31">
        <f>IF(EXACT(A152,"Ammo - Bullet"),3,IF(ISNA((VLOOKUP(UPPER(G152),accessoryid_lua[#All],2,FALSE))),"",VLOOKUP(UPPER(G152),accessoryid_lua[#All],2,FALSE)))</f>
        <v>1930</v>
      </c>
      <c r="AB152" s="6" t="str">
        <f>IF(VLOOKUP(H152,web_archive!D:AB,21,FALSE)=0,"{}","{ "&amp;VLOOKUP(H152,web_archive!D:AB,21,FALSE)&amp;"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C152" s="10" t="str">
        <f>IF(VLOOKUP(H152,web_archive!D:AB,22,FALSE)=0,"{}","{ "&amp;VLOOKUP(H152,web_archive!D:AB,22,FALSE)&amp;" }")</f>
        <v>{}</v>
      </c>
      <c r="AD152" s="10" t="str">
        <f>IF(VLOOKUP(H152,web_archive!D:AB,23,FALSE)=0,"{}","{ "&amp;VLOOKUP(H152,web_archive!D:AB,23,FALSE)&amp;" }")</f>
        <v>{}</v>
      </c>
      <c r="AE152" s="10" t="str">
        <f>I152&amp;","&amp;J152&amp;","&amp;K152&amp;","&amp;L152&amp;","&amp;M152&amp;","&amp;N152&amp;","&amp;O152&amp;","&amp;P152&amp;","&amp;Q152&amp;","&amp;R152&amp;","&amp;S152&amp;","&amp;T152&amp;","&amp;U152&amp;","&amp;V152&amp;","&amp;W152&amp;","&amp;X152&amp;","&amp;Y152&amp;","&amp;Z152&amp;","&amp;AA152&amp;","&amp;AB152&amp;","&amp;AC152&amp;","&amp;AD152</f>
        <v>45349,Mouse_Hat,Mouse Hat,4,20,,500,,2,,1,0XFFFFFFFF,63,2,256,,1,1,1930,{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53" spans="1:31" x14ac:dyDescent="0.3">
      <c r="A153" s="10" t="str">
        <f>VLOOKUP(H153,web_archive!D:AB,6,FALSE)</f>
        <v>Armor</v>
      </c>
      <c r="B153" s="10" t="str">
        <f>VLOOKUP(H153,web_archive!D:AB,19,FALSE)</f>
        <v>All Jobs</v>
      </c>
      <c r="C153" s="10" t="str">
        <f>VLOOKUP(H153,web_archive!D:AB,18,FALSE)</f>
        <v>Normal / Upper / Baby</v>
      </c>
      <c r="D153" s="10" t="str">
        <f>VLOOKUP(H153,web_archive!D:AB,20,FALSE)</f>
        <v>Both (Male and Female)</v>
      </c>
      <c r="E153" s="10" t="str">
        <f>VLOOKUP(H153,web_archive!D:AB,17,FALSE)</f>
        <v>Lower Headgear</v>
      </c>
      <c r="F153" s="38" t="str">
        <f>IF(ISNA(VLOOKUP(H153,tira!B:P,4,FALSE)),"",VLOOKUP(H153,tira!B:P,4,FALSE))</f>
        <v>A ring of musical notes. Enables use of Level 1 Tarot Card of Fate.</v>
      </c>
      <c r="G153" s="32" t="s">
        <v>11369</v>
      </c>
      <c r="H153" s="32">
        <v>20228</v>
      </c>
      <c r="I153" s="35">
        <v>45351</v>
      </c>
      <c r="J153" s="31" t="str">
        <f>SUBSTITUTE(K153," ","_")</f>
        <v>Musical_Ring</v>
      </c>
      <c r="K153" s="10" t="str">
        <f>VLOOKUP(H153,web_archive!D:AB,5,FALSE)</f>
        <v>Musical Ring</v>
      </c>
      <c r="L153" s="31">
        <f>VLOOKUP(A153,item_type_codes[],2,FALSE)</f>
        <v>4</v>
      </c>
      <c r="M153" s="10">
        <f>IF(VLOOKUP(H153,web_archive!D:AB,7,FALSE)&gt;0, VLOOKUP(H153,web_archive!D:AB,7,FALSE), "")</f>
        <v>20</v>
      </c>
      <c r="O153" s="10">
        <f>VLOOKUP(H153,web_archive!D:AB,8,FALSE)*10</f>
        <v>500</v>
      </c>
      <c r="P153" s="10" t="str">
        <f>IF(VLOOKUP(H153,web_archive!D:AB,10,FALSE)&gt;0,VLOOKUP(H153,web_archive!D:AB,10,FALSE),"")</f>
        <v/>
      </c>
      <c r="Q153" s="10" t="str">
        <f>IF(VLOOKUP(H153,web_archive!D:AB,12,FALSE)&gt;0,VLOOKUP(H153,web_archive!D:AB,12,FALSE),"")</f>
        <v/>
      </c>
      <c r="R153" s="10" t="str">
        <f>IF(VLOOKUP(H153,web_archive!D:AB,11,FALSE)&gt;0,VLOOKUP(H153,web_archive!D:AB,11,FALSE),"")</f>
        <v/>
      </c>
      <c r="S153" s="10">
        <f>IF(VLOOKUP(H153,web_archive!D:AB,13,FALSE)&gt;0,VLOOKUP(H153,web_archive!D:AB,13,FALSE),"")</f>
        <v>1</v>
      </c>
      <c r="T153" s="31" t="str">
        <f>UPPER(VLOOKUP(B153,equipable_hex_codes[],2,FALSE))</f>
        <v>0XFFFFFFFF</v>
      </c>
      <c r="U153" s="10" t="str">
        <f>LOWER(VLOOKUP(C153,class!A:B,2,FALSE))</f>
        <v>63</v>
      </c>
      <c r="V153" s="10" t="str">
        <f>VLOOKUP(D153,gender_codes[#All],2,FALSE)</f>
        <v>2</v>
      </c>
      <c r="W153" s="10">
        <f>VLOOKUP(E153,placement_location[#All],2,FALSE)</f>
        <v>1</v>
      </c>
      <c r="X153" s="10" t="str">
        <f>IF(VLOOKUP(H153,web_archive!D:AB,16,FALSE)&gt;0,VLOOKUP(J153,web_archive!D:AB,16,FALSE),"")</f>
        <v/>
      </c>
      <c r="Y153" s="31">
        <f>IF(VLOOKUP(H153,web_archive!D:AB,15,FALSE)&gt;0,VLOOKUP(H153,web_archive!D:AB,15,FALSE),"")</f>
        <v>1</v>
      </c>
      <c r="Z153" s="31" t="str">
        <f>IF(EXACT(VLOOKUP(H153,web_archive!D:AB,14,FALSE),"Yes"),"1","")</f>
        <v/>
      </c>
      <c r="AA153" s="31">
        <f>IF(EXACT(A153,"Ammo - Bullet"),3,IF(ISNA((VLOOKUP(UPPER(G153),accessoryid_lua[#All],2,FALSE))),"",VLOOKUP(UPPER(G153),accessoryid_lua[#All],2,FALSE)))</f>
        <v>1932</v>
      </c>
      <c r="AB153" s="6" t="str">
        <f>IF(VLOOKUP(H153,web_archive!D:AB,21,FALSE)=0,"{}","{ "&amp;VLOOKUP(H153,web_archive!D:AB,21,FALSE)&amp;" }")</f>
        <v>{ skill "CG_TAROTCARD",1; }</v>
      </c>
      <c r="AC153" s="10" t="str">
        <f>IF(VLOOKUP(H153,web_archive!D:AB,22,FALSE)=0,"{}","{ "&amp;VLOOKUP(H153,web_archive!D:AB,22,FALSE)&amp;" }")</f>
        <v>{}</v>
      </c>
      <c r="AD153" s="10" t="str">
        <f>IF(VLOOKUP(H153,web_archive!D:AB,23,FALSE)=0,"{}","{ "&amp;VLOOKUP(H153,web_archive!D:AB,23,FALSE)&amp;" }")</f>
        <v>{}</v>
      </c>
      <c r="AE153" s="10" t="str">
        <f>I153&amp;","&amp;J153&amp;","&amp;K153&amp;","&amp;L153&amp;","&amp;M153&amp;","&amp;N153&amp;","&amp;O153&amp;","&amp;P153&amp;","&amp;Q153&amp;","&amp;R153&amp;","&amp;S153&amp;","&amp;T153&amp;","&amp;U153&amp;","&amp;V153&amp;","&amp;W153&amp;","&amp;X153&amp;","&amp;Y153&amp;","&amp;Z153&amp;","&amp;AA153&amp;","&amp;AB153&amp;","&amp;AC153&amp;","&amp;AD153</f>
        <v>45351,Musical_Ring,Musical Ring,4,20,,500,,,,1,0XFFFFFFFF,63,2,1,,1,,1932,{ skill "CG_TAROTCARD",1; },{},{}</v>
      </c>
    </row>
    <row r="154" spans="1:31" x14ac:dyDescent="0.3">
      <c r="A154" s="10" t="str">
        <f>VLOOKUP(H154,web_archive!D:AB,6,FALSE)</f>
        <v>Armor</v>
      </c>
      <c r="B154" s="10" t="str">
        <f>VLOOKUP(H154,web_archive!D:AB,19,FALSE)</f>
        <v>All Jobs</v>
      </c>
      <c r="C154" s="10" t="str">
        <f>VLOOKUP(H154,web_archive!D:AB,18,FALSE)</f>
        <v>Normal / Upper / Baby</v>
      </c>
      <c r="D154" s="10" t="str">
        <f>VLOOKUP(H154,web_archive!D:AB,20,FALSE)</f>
        <v>Both (Male and Female)</v>
      </c>
      <c r="E154" s="10" t="str">
        <f>VLOOKUP(H154,web_archive!D:AB,17,FALSE)</f>
        <v>Upper Headgear</v>
      </c>
      <c r="F154" s="38" t="str">
        <f>IF(ISNA(VLOOKUP(H154,tira!B:P,4,FALSE)),"",VLOOKUP(H154,tira!B:P,4,FALSE))</f>
        <v>Drooping Nora Stark!</v>
      </c>
      <c r="G154" s="32" t="s">
        <v>11376</v>
      </c>
      <c r="H154" s="32">
        <v>20508</v>
      </c>
      <c r="I154" s="35">
        <v>45358</v>
      </c>
      <c r="J154" s="31" t="str">
        <f>SUBSTITUTE(K154," ","_")</f>
        <v>Drooping_Nora_Stark</v>
      </c>
      <c r="K154" s="10" t="str">
        <f>VLOOKUP(H154,web_archive!D:AB,5,FALSE)</f>
        <v>Drooping Nora Stark</v>
      </c>
      <c r="L154" s="31">
        <f>VLOOKUP(A154,item_type_codes[],2,FALSE)</f>
        <v>4</v>
      </c>
      <c r="M154" s="10">
        <f>IF(VLOOKUP(H154,web_archive!D:AB,7,FALSE)&gt;0, VLOOKUP(H154,web_archive!D:AB,7,FALSE), "")</f>
        <v>20</v>
      </c>
      <c r="O154" s="10">
        <f>VLOOKUP(H154,web_archive!D:AB,8,FALSE)*10</f>
        <v>500</v>
      </c>
      <c r="P154" s="10" t="str">
        <f>IF(VLOOKUP(H154,web_archive!D:AB,10,FALSE)&gt;0,VLOOKUP(H154,web_archive!D:AB,10,FALSE),"")</f>
        <v/>
      </c>
      <c r="Q154" s="10">
        <f>IF(VLOOKUP(H154,web_archive!D:AB,12,FALSE)&gt;0,VLOOKUP(H154,web_archive!D:AB,12,FALSE),"")</f>
        <v>2</v>
      </c>
      <c r="R154" s="10" t="str">
        <f>IF(VLOOKUP(H154,web_archive!D:AB,11,FALSE)&gt;0,VLOOKUP(H154,web_archive!D:AB,11,FALSE),"")</f>
        <v/>
      </c>
      <c r="S154" s="10" t="str">
        <f>IF(VLOOKUP(H154,web_archive!D:AB,13,FALSE)&gt;0,VLOOKUP(H154,web_archive!D:AB,13,FALSE),"")</f>
        <v/>
      </c>
      <c r="T154" s="31" t="str">
        <f>UPPER(VLOOKUP(B154,equipable_hex_codes[],2,FALSE))</f>
        <v>0XFFFFFFFF</v>
      </c>
      <c r="U154" s="10" t="str">
        <f>LOWER(VLOOKUP(C154,class!A:B,2,FALSE))</f>
        <v>63</v>
      </c>
      <c r="V154" s="10" t="str">
        <f>VLOOKUP(D154,gender_codes[#All],2,FALSE)</f>
        <v>2</v>
      </c>
      <c r="W154" s="10">
        <f>VLOOKUP(E154,placement_location[#All],2,FALSE)</f>
        <v>256</v>
      </c>
      <c r="X154" s="10" t="str">
        <f>IF(VLOOKUP(H154,web_archive!D:AB,16,FALSE)&gt;0,VLOOKUP(J154,web_archive!D:AB,16,FALSE),"")</f>
        <v/>
      </c>
      <c r="Y154" s="31">
        <f>IF(VLOOKUP(H154,web_archive!D:AB,15,FALSE)&gt;0,VLOOKUP(H154,web_archive!D:AB,15,FALSE),"")</f>
        <v>1</v>
      </c>
      <c r="Z154" s="31" t="str">
        <f>IF(EXACT(VLOOKUP(H154,web_archive!D:AB,14,FALSE),"Yes"),"1","")</f>
        <v>1</v>
      </c>
      <c r="AA154" s="31">
        <f>IF(EXACT(A154,"Ammo - Bullet"),3,IF(ISNA((VLOOKUP(UPPER(G154),accessoryid_lua[#All],2,FALSE))),"",VLOOKUP(UPPER(G154),accessoryid_lua[#All],2,FALSE)))</f>
        <v>1939</v>
      </c>
      <c r="AB154" s="6" t="str">
        <f>IF(VLOOKUP(H154,web_archive!D:AB,21,FALSE)=0,"{}","{ "&amp;VLOOKUP(H154,web_archive!D:AB,21,FALSE)&amp;" }")</f>
        <v>{}</v>
      </c>
      <c r="AC154" s="10" t="str">
        <f>IF(VLOOKUP(H154,web_archive!D:AB,22,FALSE)=0,"{}","{ "&amp;VLOOKUP(H154,web_archive!D:AB,22,FALSE)&amp;" }")</f>
        <v>{}</v>
      </c>
      <c r="AD154" s="10" t="str">
        <f>IF(VLOOKUP(H154,web_archive!D:AB,23,FALSE)=0,"{}","{ "&amp;VLOOKUP(H154,web_archive!D:AB,23,FALSE)&amp;" }")</f>
        <v>{}</v>
      </c>
      <c r="AE154" s="10" t="str">
        <f>I154&amp;","&amp;J154&amp;","&amp;K154&amp;","&amp;L154&amp;","&amp;M154&amp;","&amp;N154&amp;","&amp;O154&amp;","&amp;P154&amp;","&amp;Q154&amp;","&amp;R154&amp;","&amp;S154&amp;","&amp;T154&amp;","&amp;U154&amp;","&amp;V154&amp;","&amp;W154&amp;","&amp;X154&amp;","&amp;Y154&amp;","&amp;Z154&amp;","&amp;AA154&amp;","&amp;AB154&amp;","&amp;AC154&amp;","&amp;AD154</f>
        <v>45358,Drooping_Nora_Stark,Drooping Nora Stark,4,20,,500,,2,,,0XFFFFFFFF,63,2,256,,1,1,1939,{},{},{}</v>
      </c>
    </row>
    <row r="155" spans="1:31" x14ac:dyDescent="0.3">
      <c r="A155" s="10" t="str">
        <f>VLOOKUP(H155,web_archive!D:AB,6,FALSE)</f>
        <v>Armor</v>
      </c>
      <c r="B155" s="10" t="str">
        <f>VLOOKUP(H155,web_archive!D:AB,19,FALSE)</f>
        <v>All Jobs</v>
      </c>
      <c r="C155" s="10" t="str">
        <f>VLOOKUP(H155,web_archive!D:AB,18,FALSE)</f>
        <v>Normal / Upper / Baby</v>
      </c>
      <c r="D155" s="10" t="str">
        <f>VLOOKUP(H155,web_archive!D:AB,20,FALSE)</f>
        <v>Both (Male and Female)</v>
      </c>
      <c r="E155" s="10" t="str">
        <f>VLOOKUP(H155,web_archive!D:AB,17,FALSE)</f>
        <v>Upper Headgear</v>
      </c>
      <c r="F155" s="38" t="str">
        <f>IF(ISNA(VLOOKUP(H155,tira!B:P,4,FALSE)),"",VLOOKUP(H155,tira!B:P,4,FALSE))</f>
        <v>A Hat that celebrates the year of the Ox! Happy Chinese New Year! [Event Only] Chance to gain Red Envelope when killing a monster. Event ends February 2.</v>
      </c>
      <c r="G155" s="32" t="s">
        <v>11378</v>
      </c>
      <c r="H155" s="32">
        <v>20569</v>
      </c>
      <c r="I155" s="35">
        <v>45360</v>
      </c>
      <c r="J155" s="31" t="str">
        <f>SUBSTITUTE(K155," ","_")</f>
        <v>Ox_Hat</v>
      </c>
      <c r="K155" s="10" t="str">
        <f>VLOOKUP(H155,web_archive!D:AB,5,FALSE)</f>
        <v>Ox Hat</v>
      </c>
      <c r="L155" s="31">
        <f>VLOOKUP(A155,item_type_codes[],2,FALSE)</f>
        <v>4</v>
      </c>
      <c r="M155" s="10">
        <f>IF(VLOOKUP(H155,web_archive!D:AB,7,FALSE)&gt;0, VLOOKUP(H155,web_archive!D:AB,7,FALSE), "")</f>
        <v>20</v>
      </c>
      <c r="O155" s="10">
        <f>VLOOKUP(H155,web_archive!D:AB,8,FALSE)*10</f>
        <v>500</v>
      </c>
      <c r="P155" s="10" t="str">
        <f>IF(VLOOKUP(H155,web_archive!D:AB,10,FALSE)&gt;0,VLOOKUP(H155,web_archive!D:AB,10,FALSE),"")</f>
        <v/>
      </c>
      <c r="Q155" s="10">
        <f>IF(VLOOKUP(H155,web_archive!D:AB,12,FALSE)&gt;0,VLOOKUP(H155,web_archive!D:AB,12,FALSE),"")</f>
        <v>3</v>
      </c>
      <c r="R155" s="10" t="str">
        <f>IF(VLOOKUP(H155,web_archive!D:AB,11,FALSE)&gt;0,VLOOKUP(H155,web_archive!D:AB,11,FALSE),"")</f>
        <v/>
      </c>
      <c r="S155" s="10">
        <f>IF(VLOOKUP(H155,web_archive!D:AB,13,FALSE)&gt;0,VLOOKUP(H155,web_archive!D:AB,13,FALSE),"")</f>
        <v>1</v>
      </c>
      <c r="T155" s="31" t="str">
        <f>UPPER(VLOOKUP(B155,equipable_hex_codes[],2,FALSE))</f>
        <v>0XFFFFFFFF</v>
      </c>
      <c r="U155" s="10" t="str">
        <f>LOWER(VLOOKUP(C155,class!A:B,2,FALSE))</f>
        <v>63</v>
      </c>
      <c r="V155" s="10" t="str">
        <f>VLOOKUP(D155,gender_codes[#All],2,FALSE)</f>
        <v>2</v>
      </c>
      <c r="W155" s="10">
        <f>VLOOKUP(E155,placement_location[#All],2,FALSE)</f>
        <v>256</v>
      </c>
      <c r="X155" s="10" t="str">
        <f>IF(VLOOKUP(H155,web_archive!D:AB,16,FALSE)&gt;0,VLOOKUP(J155,web_archive!D:AB,16,FALSE),"")</f>
        <v/>
      </c>
      <c r="Y155" s="31">
        <f>IF(VLOOKUP(H155,web_archive!D:AB,15,FALSE)&gt;0,VLOOKUP(H155,web_archive!D:AB,15,FALSE),"")</f>
        <v>1</v>
      </c>
      <c r="Z155" s="31" t="str">
        <f>IF(EXACT(VLOOKUP(H155,web_archive!D:AB,14,FALSE),"Yes"),"1","")</f>
        <v/>
      </c>
      <c r="AA155" s="31">
        <f>IF(EXACT(A155,"Ammo - Bullet"),3,IF(ISNA((VLOOKUP(UPPER(G155),accessoryid_lua[#All],2,FALSE))),"",VLOOKUP(UPPER(G155),accessoryid_lua[#All],2,FALSE)))</f>
        <v>1941</v>
      </c>
      <c r="AB155" s="6" t="str">
        <f>IF(VLOOKUP(H155,web_archive!D:AB,21,FALSE)=0,"{}","{ "&amp;VLOOKUP(H155,web_archive!D:AB,21,FALSE)&amp;" }")</f>
        <v>{}</v>
      </c>
      <c r="AC155" s="10" t="str">
        <f>IF(VLOOKUP(H155,web_archive!D:AB,22,FALSE)=0,"{}","{ "&amp;VLOOKUP(H155,web_archive!D:AB,22,FALSE)&amp;" }")</f>
        <v>{}</v>
      </c>
      <c r="AD155" s="10" t="str">
        <f>IF(VLOOKUP(H155,web_archive!D:AB,23,FALSE)=0,"{}","{ "&amp;VLOOKUP(H155,web_archive!D:AB,23,FALSE)&amp;" }")</f>
        <v>{}</v>
      </c>
      <c r="AE155" s="10" t="str">
        <f>I155&amp;","&amp;J155&amp;","&amp;K155&amp;","&amp;L155&amp;","&amp;M155&amp;","&amp;N155&amp;","&amp;O155&amp;","&amp;P155&amp;","&amp;Q155&amp;","&amp;R155&amp;","&amp;S155&amp;","&amp;T155&amp;","&amp;U155&amp;","&amp;V155&amp;","&amp;W155&amp;","&amp;X155&amp;","&amp;Y155&amp;","&amp;Z155&amp;","&amp;AA155&amp;","&amp;AB155&amp;","&amp;AC155&amp;","&amp;AD155</f>
        <v>45360,Ox_Hat,Ox Hat,4,20,,500,,3,,1,0XFFFFFFFF,63,2,256,,1,,1941,{},{},{}</v>
      </c>
    </row>
    <row r="156" spans="1:31" x14ac:dyDescent="0.3">
      <c r="A156" s="10" t="str">
        <f>VLOOKUP(H156,web_archive!D:AB,6,FALSE)</f>
        <v>Armor</v>
      </c>
      <c r="B156" s="10" t="str">
        <f>VLOOKUP(H156,web_archive!D:AB,19,FALSE)</f>
        <v>All Jobs</v>
      </c>
      <c r="C156" s="10" t="str">
        <f>VLOOKUP(H156,web_archive!D:AB,18,FALSE)</f>
        <v>Normal / Upper / Baby</v>
      </c>
      <c r="D156" s="10" t="str">
        <f>VLOOKUP(H156,web_archive!D:AB,20,FALSE)</f>
        <v>Both (Male and Female)</v>
      </c>
      <c r="E156" s="10" t="str">
        <f>VLOOKUP(H156,web_archive!D:AB,17,FALSE)</f>
        <v>Upper Headgear</v>
      </c>
      <c r="F156" s="38" t="str">
        <f>IF(ISNA(VLOOKUP(H156,tira!B:P,4,FALSE)),"",VLOOKUP(H156,tira!B:P,4,FALSE))</f>
        <v/>
      </c>
      <c r="G156" s="32" t="s">
        <v>11380</v>
      </c>
      <c r="H156" s="32">
        <v>20133</v>
      </c>
      <c r="I156" s="35">
        <v>45362</v>
      </c>
      <c r="J156" s="31" t="str">
        <f>SUBSTITUTE(K156," ","_")</f>
        <v>Panda_Ears</v>
      </c>
      <c r="K156" s="10" t="str">
        <f>VLOOKUP(H156,web_archive!D:AB,5,FALSE)</f>
        <v>Panda Ears</v>
      </c>
      <c r="L156" s="31">
        <f>VLOOKUP(A156,item_type_codes[],2,FALSE)</f>
        <v>4</v>
      </c>
      <c r="M156" s="10">
        <f>IF(VLOOKUP(H156,web_archive!D:AB,7,FALSE)&gt;0, VLOOKUP(H156,web_archive!D:AB,7,FALSE), "")</f>
        <v>20</v>
      </c>
      <c r="O156" s="10">
        <f>VLOOKUP(H156,web_archive!D:AB,8,FALSE)*10</f>
        <v>500</v>
      </c>
      <c r="P156" s="10" t="str">
        <f>IF(VLOOKUP(H156,web_archive!D:AB,10,FALSE)&gt;0,VLOOKUP(H156,web_archive!D:AB,10,FALSE),"")</f>
        <v/>
      </c>
      <c r="Q156" s="10">
        <f>IF(VLOOKUP(H156,web_archive!D:AB,12,FALSE)&gt;0,VLOOKUP(H156,web_archive!D:AB,12,FALSE),"")</f>
        <v>2</v>
      </c>
      <c r="R156" s="10" t="str">
        <f>IF(VLOOKUP(H156,web_archive!D:AB,11,FALSE)&gt;0,VLOOKUP(H156,web_archive!D:AB,11,FALSE),"")</f>
        <v/>
      </c>
      <c r="S156" s="10">
        <f>IF(VLOOKUP(H156,web_archive!D:AB,13,FALSE)&gt;0,VLOOKUP(H156,web_archive!D:AB,13,FALSE),"")</f>
        <v>1</v>
      </c>
      <c r="T156" s="31" t="str">
        <f>UPPER(VLOOKUP(B156,equipable_hex_codes[],2,FALSE))</f>
        <v>0XFFFFFFFF</v>
      </c>
      <c r="U156" s="10" t="str">
        <f>LOWER(VLOOKUP(C156,class!A:B,2,FALSE))</f>
        <v>63</v>
      </c>
      <c r="V156" s="10" t="str">
        <f>VLOOKUP(D156,gender_codes[#All],2,FALSE)</f>
        <v>2</v>
      </c>
      <c r="W156" s="10">
        <f>VLOOKUP(E156,placement_location[#All],2,FALSE)</f>
        <v>256</v>
      </c>
      <c r="X156" s="10" t="str">
        <f>IF(VLOOKUP(H156,web_archive!D:AB,16,FALSE)&gt;0,VLOOKUP(J156,web_archive!D:AB,16,FALSE),"")</f>
        <v/>
      </c>
      <c r="Y156" s="31">
        <f>IF(VLOOKUP(H156,web_archive!D:AB,15,FALSE)&gt;0,VLOOKUP(H156,web_archive!D:AB,15,FALSE),"")</f>
        <v>1</v>
      </c>
      <c r="Z156" s="31" t="str">
        <f>IF(EXACT(VLOOKUP(H156,web_archive!D:AB,14,FALSE),"Yes"),"1","")</f>
        <v>1</v>
      </c>
      <c r="AA156" s="31">
        <f>IF(EXACT(A156,"Ammo - Bullet"),3,IF(ISNA((VLOOKUP(UPPER(G156),accessoryid_lua[#All],2,FALSE))),"",VLOOKUP(UPPER(G156),accessoryid_lua[#All],2,FALSE)))</f>
        <v>1943</v>
      </c>
      <c r="AB156" s="6" t="str">
        <f>IF(VLOOKUP(H156,web_archive!D:AB,21,FALSE)=0,"{}","{ "&amp;VLOOKUP(H156,web_archive!D:AB,21,FALSE)&amp;" }")</f>
        <v>{ bonus2 bExpAddRace,RC_Brute,10; }</v>
      </c>
      <c r="AC156" s="10" t="str">
        <f>IF(VLOOKUP(H156,web_archive!D:AB,22,FALSE)=0,"{}","{ "&amp;VLOOKUP(H156,web_archive!D:AB,22,FALSE)&amp;" }")</f>
        <v>{}</v>
      </c>
      <c r="AD156" s="10" t="str">
        <f>IF(VLOOKUP(H156,web_archive!D:AB,23,FALSE)=0,"{}","{ "&amp;VLOOKUP(H156,web_archive!D:AB,23,FALSE)&amp;" }")</f>
        <v>{}</v>
      </c>
      <c r="AE156" s="10" t="str">
        <f>I156&amp;","&amp;J156&amp;","&amp;K156&amp;","&amp;L156&amp;","&amp;M156&amp;","&amp;N156&amp;","&amp;O156&amp;","&amp;P156&amp;","&amp;Q156&amp;","&amp;R156&amp;","&amp;S156&amp;","&amp;T156&amp;","&amp;U156&amp;","&amp;V156&amp;","&amp;W156&amp;","&amp;X156&amp;","&amp;Y156&amp;","&amp;Z156&amp;","&amp;AA156&amp;","&amp;AB156&amp;","&amp;AC156&amp;","&amp;AD156</f>
        <v>45362,Panda_Ears,Panda Ears,4,20,,500,,2,,1,0XFFFFFFFF,63,2,256,,1,1,1943,{ bonus2 bExpAddRace,RC_Brute,10; },{},{}</v>
      </c>
    </row>
    <row r="157" spans="1:31" x14ac:dyDescent="0.3">
      <c r="A157" s="10" t="str">
        <f>VLOOKUP(H157,web_archive!D:AB,6,FALSE)</f>
        <v>Armor</v>
      </c>
      <c r="B157" s="10" t="str">
        <f>VLOOKUP(H157,web_archive!D:AB,19,FALSE)</f>
        <v>All Jobs</v>
      </c>
      <c r="C157" s="10" t="str">
        <f>VLOOKUP(H157,web_archive!D:AB,18,FALSE)</f>
        <v>Normal / Upper / Baby</v>
      </c>
      <c r="D157" s="10" t="str">
        <f>VLOOKUP(H157,web_archive!D:AB,20,FALSE)</f>
        <v>Both (Male and Female)</v>
      </c>
      <c r="E157" s="10" t="str">
        <f>VLOOKUP(H157,web_archive!D:AB,17,FALSE)</f>
        <v>Upper Headgear</v>
      </c>
      <c r="F157" s="38" t="str">
        <f>IF(ISNA(VLOOKUP(H157,tira!B:P,4,FALSE)),"",VLOOKUP(H157,tira!B:P,4,FALSE))</f>
        <v/>
      </c>
      <c r="G157" s="32" t="s">
        <v>11381</v>
      </c>
      <c r="H157" s="32">
        <v>20511</v>
      </c>
      <c r="I157" s="35">
        <v>45363</v>
      </c>
      <c r="J157" s="31" t="str">
        <f>SUBSTITUTE(K157," ","_")</f>
        <v>Pantie_Hat</v>
      </c>
      <c r="K157" s="10" t="str">
        <f>VLOOKUP(H157,web_archive!D:AB,5,FALSE)</f>
        <v>Pantie Hat</v>
      </c>
      <c r="L157" s="31">
        <f>VLOOKUP(A157,item_type_codes[],2,FALSE)</f>
        <v>4</v>
      </c>
      <c r="M157" s="10">
        <f>IF(VLOOKUP(H157,web_archive!D:AB,7,FALSE)&gt;0, VLOOKUP(H157,web_archive!D:AB,7,FALSE), "")</f>
        <v>20</v>
      </c>
      <c r="O157" s="10">
        <f>VLOOKUP(H157,web_archive!D:AB,8,FALSE)*10</f>
        <v>500</v>
      </c>
      <c r="P157" s="10" t="str">
        <f>IF(VLOOKUP(H157,web_archive!D:AB,10,FALSE)&gt;0,VLOOKUP(H157,web_archive!D:AB,10,FALSE),"")</f>
        <v/>
      </c>
      <c r="Q157" s="10">
        <f>IF(VLOOKUP(H157,web_archive!D:AB,12,FALSE)&gt;0,VLOOKUP(H157,web_archive!D:AB,12,FALSE),"")</f>
        <v>2</v>
      </c>
      <c r="R157" s="10" t="str">
        <f>IF(VLOOKUP(H157,web_archive!D:AB,11,FALSE)&gt;0,VLOOKUP(H157,web_archive!D:AB,11,FALSE),"")</f>
        <v/>
      </c>
      <c r="S157" s="10">
        <f>IF(VLOOKUP(H157,web_archive!D:AB,13,FALSE)&gt;0,VLOOKUP(H157,web_archive!D:AB,13,FALSE),"")</f>
        <v>1</v>
      </c>
      <c r="T157" s="31" t="str">
        <f>UPPER(VLOOKUP(B157,equipable_hex_codes[],2,FALSE))</f>
        <v>0XFFFFFFFF</v>
      </c>
      <c r="U157" s="10" t="str">
        <f>LOWER(VLOOKUP(C157,class!A:B,2,FALSE))</f>
        <v>63</v>
      </c>
      <c r="V157" s="10" t="str">
        <f>VLOOKUP(D157,gender_codes[#All],2,FALSE)</f>
        <v>2</v>
      </c>
      <c r="W157" s="10">
        <f>VLOOKUP(E157,placement_location[#All],2,FALSE)</f>
        <v>256</v>
      </c>
      <c r="X157" s="10" t="str">
        <f>IF(VLOOKUP(H157,web_archive!D:AB,16,FALSE)&gt;0,VLOOKUP(J157,web_archive!D:AB,16,FALSE),"")</f>
        <v/>
      </c>
      <c r="Y157" s="31">
        <f>IF(VLOOKUP(H157,web_archive!D:AB,15,FALSE)&gt;0,VLOOKUP(H157,web_archive!D:AB,15,FALSE),"")</f>
        <v>1</v>
      </c>
      <c r="Z157" s="31" t="str">
        <f>IF(EXACT(VLOOKUP(H157,web_archive!D:AB,14,FALSE),"Yes"),"1","")</f>
        <v>1</v>
      </c>
      <c r="AA157" s="31">
        <f>IF(EXACT(A157,"Ammo - Bullet"),3,IF(ISNA((VLOOKUP(UPPER(G157),accessoryid_lua[#All],2,FALSE))),"",VLOOKUP(UPPER(G157),accessoryid_lua[#All],2,FALSE)))</f>
        <v>1944</v>
      </c>
      <c r="AB157" s="6" t="str">
        <f>IF(VLOOKUP(H157,web_archive!D:AB,21,FALSE)=0,"{}","{ "&amp;VLOOKUP(H157,web_archive!D:AB,21,FALSE)&amp;" }")</f>
        <v>{}</v>
      </c>
      <c r="AC157" s="10" t="str">
        <f>IF(VLOOKUP(H157,web_archive!D:AB,22,FALSE)=0,"{}","{ "&amp;VLOOKUP(H157,web_archive!D:AB,22,FALSE)&amp;" }")</f>
        <v>{}</v>
      </c>
      <c r="AD157" s="10" t="str">
        <f>IF(VLOOKUP(H157,web_archive!D:AB,23,FALSE)=0,"{}","{ "&amp;VLOOKUP(H157,web_archive!D:AB,23,FALSE)&amp;" }")</f>
        <v>{}</v>
      </c>
      <c r="AE157" s="10" t="str">
        <f>I157&amp;","&amp;J157&amp;","&amp;K157&amp;","&amp;L157&amp;","&amp;M157&amp;","&amp;N157&amp;","&amp;O157&amp;","&amp;P157&amp;","&amp;Q157&amp;","&amp;R157&amp;","&amp;S157&amp;","&amp;T157&amp;","&amp;U157&amp;","&amp;V157&amp;","&amp;W157&amp;","&amp;X157&amp;","&amp;Y157&amp;","&amp;Z157&amp;","&amp;AA157&amp;","&amp;AB157&amp;","&amp;AC157&amp;","&amp;AD157</f>
        <v>45363,Pantie_Hat,Pantie Hat,4,20,,500,,2,,1,0XFFFFFFFF,63,2,256,,1,1,1944,{},{},{}</v>
      </c>
    </row>
    <row r="158" spans="1:31" x14ac:dyDescent="0.3">
      <c r="A158" s="10" t="str">
        <f>VLOOKUP(H158,web_archive!D:AB,6,FALSE)</f>
        <v>Armor</v>
      </c>
      <c r="B158" s="10" t="str">
        <f>VLOOKUP(H158,web_archive!D:AB,19,FALSE)</f>
        <v>All Jobs</v>
      </c>
      <c r="C158" s="10" t="str">
        <f>VLOOKUP(H158,web_archive!D:AB,18,FALSE)</f>
        <v>Normal / Upper / Baby</v>
      </c>
      <c r="D158" s="10" t="str">
        <f>VLOOKUP(H158,web_archive!D:AB,20,FALSE)</f>
        <v>Both (Male and Female)</v>
      </c>
      <c r="E158" s="10" t="str">
        <f>VLOOKUP(H158,web_archive!D:AB,17,FALSE)</f>
        <v>Upper Headgear</v>
      </c>
      <c r="F158" s="38" t="str">
        <f>IF(ISNA(VLOOKUP(H158,tira!B:P,4,FALSE)),"",VLOOKUP(H158,tira!B:P,4,FALSE))</f>
        <v/>
      </c>
      <c r="G158" s="32" t="s">
        <v>11385</v>
      </c>
      <c r="H158" s="32">
        <v>20789</v>
      </c>
      <c r="I158" s="35">
        <v>45367</v>
      </c>
      <c r="J158" s="31" t="str">
        <f>SUBSTITUTE(K158," ","_")</f>
        <v>Phallic_Monster_Headfashion</v>
      </c>
      <c r="K158" s="10" t="str">
        <f>VLOOKUP(H158,web_archive!D:AB,5,FALSE)</f>
        <v>Phallic Monster Headfashion</v>
      </c>
      <c r="L158" s="31">
        <f>VLOOKUP(A158,item_type_codes[],2,FALSE)</f>
        <v>4</v>
      </c>
      <c r="M158" s="10">
        <f>IF(VLOOKUP(H158,web_archive!D:AB,7,FALSE)&gt;0, VLOOKUP(H158,web_archive!D:AB,7,FALSE), "")</f>
        <v>20</v>
      </c>
      <c r="O158" s="10">
        <f>VLOOKUP(H158,web_archive!D:AB,8,FALSE)*10</f>
        <v>100</v>
      </c>
      <c r="P158" s="10" t="str">
        <f>IF(VLOOKUP(H158,web_archive!D:AB,10,FALSE)&gt;0,VLOOKUP(H158,web_archive!D:AB,10,FALSE),"")</f>
        <v/>
      </c>
      <c r="Q158" s="10">
        <f>IF(VLOOKUP(H158,web_archive!D:AB,12,FALSE)&gt;0,VLOOKUP(H158,web_archive!D:AB,12,FALSE),"")</f>
        <v>2</v>
      </c>
      <c r="R158" s="10" t="str">
        <f>IF(VLOOKUP(H158,web_archive!D:AB,11,FALSE)&gt;0,VLOOKUP(H158,web_archive!D:AB,11,FALSE),"")</f>
        <v/>
      </c>
      <c r="S158" s="10" t="str">
        <f>IF(VLOOKUP(H158,web_archive!D:AB,13,FALSE)&gt;0,VLOOKUP(H158,web_archive!D:AB,13,FALSE),"")</f>
        <v/>
      </c>
      <c r="T158" s="31" t="str">
        <f>UPPER(VLOOKUP(B158,equipable_hex_codes[],2,FALSE))</f>
        <v>0XFFFFFFFF</v>
      </c>
      <c r="U158" s="10" t="str">
        <f>LOWER(VLOOKUP(C158,class!A:B,2,FALSE))</f>
        <v>63</v>
      </c>
      <c r="V158" s="10" t="str">
        <f>VLOOKUP(D158,gender_codes[#All],2,FALSE)</f>
        <v>2</v>
      </c>
      <c r="W158" s="10">
        <f>VLOOKUP(E158,placement_location[#All],2,FALSE)</f>
        <v>256</v>
      </c>
      <c r="X158" s="10" t="str">
        <f>IF(VLOOKUP(H158,web_archive!D:AB,16,FALSE)&gt;0,VLOOKUP(J158,web_archive!D:AB,16,FALSE),"")</f>
        <v/>
      </c>
      <c r="Y158" s="31" t="str">
        <f>IF(VLOOKUP(H158,web_archive!D:AB,15,FALSE)&gt;0,VLOOKUP(H158,web_archive!D:AB,15,FALSE),"")</f>
        <v/>
      </c>
      <c r="Z158" s="31" t="str">
        <f>IF(EXACT(VLOOKUP(H158,web_archive!D:AB,14,FALSE),"Yes"),"1","")</f>
        <v/>
      </c>
      <c r="AA158" s="31">
        <f>IF(EXACT(A158,"Ammo - Bullet"),3,IF(ISNA((VLOOKUP(UPPER(G158),accessoryid_lua[#All],2,FALSE))),"",VLOOKUP(UPPER(G158),accessoryid_lua[#All],2,FALSE)))</f>
        <v>1948</v>
      </c>
      <c r="AB158" s="6" t="str">
        <f>IF(VLOOKUP(H158,web_archive!D:AB,21,FALSE)=0,"{}","{ "&amp;VLOOKUP(H158,web_archive!D:AB,21,FALSE)&amp;" }")</f>
        <v>{}</v>
      </c>
      <c r="AC158" s="10" t="str">
        <f>IF(VLOOKUP(H158,web_archive!D:AB,22,FALSE)=0,"{}","{ "&amp;VLOOKUP(H158,web_archive!D:AB,22,FALSE)&amp;" }")</f>
        <v>{}</v>
      </c>
      <c r="AD158" s="10" t="str">
        <f>IF(VLOOKUP(H158,web_archive!D:AB,23,FALSE)=0,"{}","{ "&amp;VLOOKUP(H158,web_archive!D:AB,23,FALSE)&amp;" }")</f>
        <v>{}</v>
      </c>
      <c r="AE158" s="10" t="str">
        <f>I158&amp;","&amp;J158&amp;","&amp;K158&amp;","&amp;L158&amp;","&amp;M158&amp;","&amp;N158&amp;","&amp;O158&amp;","&amp;P158&amp;","&amp;Q158&amp;","&amp;R158&amp;","&amp;S158&amp;","&amp;T158&amp;","&amp;U158&amp;","&amp;V158&amp;","&amp;W158&amp;","&amp;X158&amp;","&amp;Y158&amp;","&amp;Z158&amp;","&amp;AA158&amp;","&amp;AB158&amp;","&amp;AC158&amp;","&amp;AD158</f>
        <v>45367,Phallic_Monster_Headfashion,Phallic Monster Headfashion,4,20,,100,,2,,,0XFFFFFFFF,63,2,256,,,,1948,{},{},{}</v>
      </c>
    </row>
    <row r="159" spans="1:31" x14ac:dyDescent="0.3">
      <c r="A159" s="10" t="str">
        <f>VLOOKUP(H159,web_archive!D:AB,6,FALSE)</f>
        <v>Armor</v>
      </c>
      <c r="B159" s="10" t="str">
        <f>VLOOKUP(H159,web_archive!D:AB,19,FALSE)</f>
        <v>All Jobs</v>
      </c>
      <c r="C159" s="10" t="str">
        <f>VLOOKUP(H159,web_archive!D:AB,18,FALSE)</f>
        <v>Normal / Upper / Baby</v>
      </c>
      <c r="D159" s="10" t="str">
        <f>VLOOKUP(H159,web_archive!D:AB,20,FALSE)</f>
        <v>Both (Male and Female)</v>
      </c>
      <c r="E159" s="10" t="str">
        <f>VLOOKUP(H159,web_archive!D:AB,17,FALSE)</f>
        <v>Upper Headgear</v>
      </c>
      <c r="F159" s="38" t="str">
        <f>IF(ISNA(VLOOKUP(H159,tira!B:P,4,FALSE)),"",VLOOKUP(H159,tira!B:P,4,FALSE))</f>
        <v/>
      </c>
      <c r="G159" s="32" t="s">
        <v>11387</v>
      </c>
      <c r="H159" s="32">
        <v>20510</v>
      </c>
      <c r="I159" s="35">
        <v>45369</v>
      </c>
      <c r="J159" s="31" t="str">
        <f>SUBSTITUTE(K159," ","_")</f>
        <v>Phreeoni_Hat</v>
      </c>
      <c r="K159" s="10" t="str">
        <f>VLOOKUP(H159,web_archive!D:AB,5,FALSE)</f>
        <v>Phreeoni Hat</v>
      </c>
      <c r="L159" s="31">
        <f>VLOOKUP(A159,item_type_codes[],2,FALSE)</f>
        <v>4</v>
      </c>
      <c r="M159" s="10">
        <f>IF(VLOOKUP(H159,web_archive!D:AB,7,FALSE)&gt;0, VLOOKUP(H159,web_archive!D:AB,7,FALSE), "")</f>
        <v>20</v>
      </c>
      <c r="O159" s="10">
        <f>VLOOKUP(H159,web_archive!D:AB,8,FALSE)*10</f>
        <v>500</v>
      </c>
      <c r="P159" s="10" t="str">
        <f>IF(VLOOKUP(H159,web_archive!D:AB,10,FALSE)&gt;0,VLOOKUP(H159,web_archive!D:AB,10,FALSE),"")</f>
        <v/>
      </c>
      <c r="Q159" s="10">
        <f>IF(VLOOKUP(H159,web_archive!D:AB,12,FALSE)&gt;0,VLOOKUP(H159,web_archive!D:AB,12,FALSE),"")</f>
        <v>2</v>
      </c>
      <c r="R159" s="10" t="str">
        <f>IF(VLOOKUP(H159,web_archive!D:AB,11,FALSE)&gt;0,VLOOKUP(H159,web_archive!D:AB,11,FALSE),"")</f>
        <v/>
      </c>
      <c r="S159" s="10">
        <f>IF(VLOOKUP(H159,web_archive!D:AB,13,FALSE)&gt;0,VLOOKUP(H159,web_archive!D:AB,13,FALSE),"")</f>
        <v>1</v>
      </c>
      <c r="T159" s="31" t="str">
        <f>UPPER(VLOOKUP(B159,equipable_hex_codes[],2,FALSE))</f>
        <v>0XFFFFFFFF</v>
      </c>
      <c r="U159" s="10" t="str">
        <f>LOWER(VLOOKUP(C159,class!A:B,2,FALSE))</f>
        <v>63</v>
      </c>
      <c r="V159" s="10" t="str">
        <f>VLOOKUP(D159,gender_codes[#All],2,FALSE)</f>
        <v>2</v>
      </c>
      <c r="W159" s="10">
        <f>VLOOKUP(E159,placement_location[#All],2,FALSE)</f>
        <v>256</v>
      </c>
      <c r="X159" s="10" t="str">
        <f>IF(VLOOKUP(H159,web_archive!D:AB,16,FALSE)&gt;0,VLOOKUP(J159,web_archive!D:AB,16,FALSE),"")</f>
        <v/>
      </c>
      <c r="Y159" s="31">
        <f>IF(VLOOKUP(H159,web_archive!D:AB,15,FALSE)&gt;0,VLOOKUP(H159,web_archive!D:AB,15,FALSE),"")</f>
        <v>1</v>
      </c>
      <c r="Z159" s="31" t="str">
        <f>IF(EXACT(VLOOKUP(H159,web_archive!D:AB,14,FALSE),"Yes"),"1","")</f>
        <v>1</v>
      </c>
      <c r="AA159" s="31">
        <f>IF(EXACT(A159,"Ammo - Bullet"),3,IF(ISNA((VLOOKUP(UPPER(G159),accessoryid_lua[#All],2,FALSE))),"",VLOOKUP(UPPER(G159),accessoryid_lua[#All],2,FALSE)))</f>
        <v>1950</v>
      </c>
      <c r="AB159" s="6" t="str">
        <f>IF(VLOOKUP(H159,web_archive!D:AB,21,FALSE)=0,"{}","{ "&amp;VLOOKUP(H159,web_archive!D:AB,21,FALSE)&amp;" }")</f>
        <v>{ bonus bHit,20; }</v>
      </c>
      <c r="AC159" s="10" t="str">
        <f>IF(VLOOKUP(H159,web_archive!D:AB,22,FALSE)=0,"{}","{ "&amp;VLOOKUP(H159,web_archive!D:AB,22,FALSE)&amp;" }")</f>
        <v>{}</v>
      </c>
      <c r="AD159" s="10" t="str">
        <f>IF(VLOOKUP(H159,web_archive!D:AB,23,FALSE)=0,"{}","{ "&amp;VLOOKUP(H159,web_archive!D:AB,23,FALSE)&amp;" }")</f>
        <v>{}</v>
      </c>
      <c r="AE159" s="10" t="str">
        <f>I159&amp;","&amp;J159&amp;","&amp;K159&amp;","&amp;L159&amp;","&amp;M159&amp;","&amp;N159&amp;","&amp;O159&amp;","&amp;P159&amp;","&amp;Q159&amp;","&amp;R159&amp;","&amp;S159&amp;","&amp;T159&amp;","&amp;U159&amp;","&amp;V159&amp;","&amp;W159&amp;","&amp;X159&amp;","&amp;Y159&amp;","&amp;Z159&amp;","&amp;AA159&amp;","&amp;AB159&amp;","&amp;AC159&amp;","&amp;AD159</f>
        <v>45369,Phreeoni_Hat,Phreeoni Hat,4,20,,500,,2,,1,0XFFFFFFFF,63,2,256,,1,1,1950,{ bonus bHit,20; },{},{}</v>
      </c>
    </row>
    <row r="160" spans="1:31" x14ac:dyDescent="0.3">
      <c r="A160" s="10" t="str">
        <f>VLOOKUP(H160,web_archive!D:AB,6,FALSE)</f>
        <v>Armor</v>
      </c>
      <c r="B160" s="10" t="str">
        <f>VLOOKUP(H160,web_archive!D:AB,19,FALSE)</f>
        <v>All Jobs</v>
      </c>
      <c r="C160" s="10" t="str">
        <f>VLOOKUP(H160,web_archive!D:AB,18,FALSE)</f>
        <v>Normal / Upper / Baby</v>
      </c>
      <c r="D160" s="10" t="str">
        <f>VLOOKUP(H160,web_archive!D:AB,20,FALSE)</f>
        <v>Both (Male and Female)</v>
      </c>
      <c r="E160" s="10" t="str">
        <f>VLOOKUP(H160,web_archive!D:AB,17,FALSE)</f>
        <v>Upper Headgear</v>
      </c>
      <c r="F160" s="38" t="str">
        <f>IF(ISNA(VLOOKUP(H160,tira!B:P,4,FALSE)),"",VLOOKUP(H160,tira!B:P,4,FALSE))</f>
        <v/>
      </c>
      <c r="G160" s="32" t="s">
        <v>11388</v>
      </c>
      <c r="H160" s="32">
        <v>20520</v>
      </c>
      <c r="I160" s="35">
        <v>45370</v>
      </c>
      <c r="J160" s="31" t="str">
        <f>SUBSTITUTE(K160," ","_")</f>
        <v>Piamette's_Hairband</v>
      </c>
      <c r="K160" s="10" t="str">
        <f>VLOOKUP(H160,web_archive!D:AB,5,FALSE)</f>
        <v>Piamette's Hairband</v>
      </c>
      <c r="L160" s="31">
        <f>VLOOKUP(A160,item_type_codes[],2,FALSE)</f>
        <v>4</v>
      </c>
      <c r="M160" s="10">
        <f>IF(VLOOKUP(H160,web_archive!D:AB,7,FALSE)&gt;0, VLOOKUP(H160,web_archive!D:AB,7,FALSE), "")</f>
        <v>20</v>
      </c>
      <c r="O160" s="10">
        <f>VLOOKUP(H160,web_archive!D:AB,8,FALSE)*10</f>
        <v>500</v>
      </c>
      <c r="P160" s="10" t="str">
        <f>IF(VLOOKUP(H160,web_archive!D:AB,10,FALSE)&gt;0,VLOOKUP(H160,web_archive!D:AB,10,FALSE),"")</f>
        <v/>
      </c>
      <c r="Q160" s="10">
        <f>IF(VLOOKUP(H160,web_archive!D:AB,12,FALSE)&gt;0,VLOOKUP(H160,web_archive!D:AB,12,FALSE),"")</f>
        <v>2</v>
      </c>
      <c r="R160" s="10" t="str">
        <f>IF(VLOOKUP(H160,web_archive!D:AB,11,FALSE)&gt;0,VLOOKUP(H160,web_archive!D:AB,11,FALSE),"")</f>
        <v/>
      </c>
      <c r="S160" s="10">
        <f>IF(VLOOKUP(H160,web_archive!D:AB,13,FALSE)&gt;0,VLOOKUP(H160,web_archive!D:AB,13,FALSE),"")</f>
        <v>1</v>
      </c>
      <c r="T160" s="31" t="str">
        <f>UPPER(VLOOKUP(B160,equipable_hex_codes[],2,FALSE))</f>
        <v>0XFFFFFFFF</v>
      </c>
      <c r="U160" s="10" t="str">
        <f>LOWER(VLOOKUP(C160,class!A:B,2,FALSE))</f>
        <v>63</v>
      </c>
      <c r="V160" s="10" t="str">
        <f>VLOOKUP(D160,gender_codes[#All],2,FALSE)</f>
        <v>2</v>
      </c>
      <c r="W160" s="10">
        <f>VLOOKUP(E160,placement_location[#All],2,FALSE)</f>
        <v>256</v>
      </c>
      <c r="X160" s="10" t="str">
        <f>IF(VLOOKUP(H160,web_archive!D:AB,16,FALSE)&gt;0,VLOOKUP(J160,web_archive!D:AB,16,FALSE),"")</f>
        <v/>
      </c>
      <c r="Y160" s="31">
        <f>IF(VLOOKUP(H160,web_archive!D:AB,15,FALSE)&gt;0,VLOOKUP(H160,web_archive!D:AB,15,FALSE),"")</f>
        <v>1</v>
      </c>
      <c r="Z160" s="31" t="str">
        <f>IF(EXACT(VLOOKUP(H160,web_archive!D:AB,14,FALSE),"Yes"),"1","")</f>
        <v>1</v>
      </c>
      <c r="AA160" s="31">
        <f>IF(EXACT(A160,"Ammo - Bullet"),3,IF(ISNA((VLOOKUP(UPPER(G160),accessoryid_lua[#All],2,FALSE))),"",VLOOKUP(UPPER(G160),accessoryid_lua[#All],2,FALSE)))</f>
        <v>1951</v>
      </c>
      <c r="AB160" s="6" t="str">
        <f>IF(VLOOKUP(H160,web_archive!D:AB,21,FALSE)=0,"{}","{ "&amp;VLOOKUP(H160,web_archive!D:AB,21,FALSE)&amp;" }")</f>
        <v>{ autobonus2 "{ bonus bHealPower,15;}",10,60000,BF_MAGIC; }</v>
      </c>
      <c r="AC160" s="10" t="str">
        <f>IF(VLOOKUP(H160,web_archive!D:AB,22,FALSE)=0,"{}","{ "&amp;VLOOKUP(H160,web_archive!D:AB,22,FALSE)&amp;" }")</f>
        <v>{}</v>
      </c>
      <c r="AD160" s="10" t="str">
        <f>IF(VLOOKUP(H160,web_archive!D:AB,23,FALSE)=0,"{}","{ "&amp;VLOOKUP(H160,web_archive!D:AB,23,FALSE)&amp;" }")</f>
        <v>{}</v>
      </c>
      <c r="AE160" s="10" t="str">
        <f>I160&amp;","&amp;J160&amp;","&amp;K160&amp;","&amp;L160&amp;","&amp;M160&amp;","&amp;N160&amp;","&amp;O160&amp;","&amp;P160&amp;","&amp;Q160&amp;","&amp;R160&amp;","&amp;S160&amp;","&amp;T160&amp;","&amp;U160&amp;","&amp;V160&amp;","&amp;W160&amp;","&amp;X160&amp;","&amp;Y160&amp;","&amp;Z160&amp;","&amp;AA160&amp;","&amp;AB160&amp;","&amp;AC160&amp;","&amp;AD160</f>
        <v>45370,Piamette's_Hairband,Piamette's Hairband,4,20,,500,,2,,1,0XFFFFFFFF,63,2,256,,1,1,1951,{ autobonus2 "{ bonus bHealPower,15;}",10,60000,BF_MAGIC; },{},{}</v>
      </c>
    </row>
    <row r="161" spans="1:31" x14ac:dyDescent="0.3">
      <c r="A161" s="10" t="str">
        <f>VLOOKUP(H161,web_archive!D:AB,6,FALSE)</f>
        <v>Armor</v>
      </c>
      <c r="B161" s="10" t="str">
        <f>VLOOKUP(H161,web_archive!D:AB,19,FALSE)</f>
        <v>All Jobs</v>
      </c>
      <c r="C161" s="10" t="str">
        <f>VLOOKUP(H161,web_archive!D:AB,18,FALSE)</f>
        <v>Normal / Upper / Baby</v>
      </c>
      <c r="D161" s="10" t="str">
        <f>VLOOKUP(H161,web_archive!D:AB,20,FALSE)</f>
        <v>Both (Male and Female)</v>
      </c>
      <c r="E161" s="10" t="str">
        <f>VLOOKUP(H161,web_archive!D:AB,17,FALSE)</f>
        <v>Upper Headgear</v>
      </c>
      <c r="F161" s="38" t="str">
        <f>IF(ISNA(VLOOKUP(H161,tira!B:P,4,FALSE)),"",VLOOKUP(H161,tira!B:P,4,FALSE))</f>
        <v/>
      </c>
      <c r="G161" s="32" t="s">
        <v>11389</v>
      </c>
      <c r="H161" s="32">
        <v>20179</v>
      </c>
      <c r="I161" s="35">
        <v>45371</v>
      </c>
      <c r="J161" s="31" t="str">
        <f>SUBSTITUTE(K161," ","_")</f>
        <v>Pig_Hat</v>
      </c>
      <c r="K161" s="10" t="str">
        <f>VLOOKUP(H161,web_archive!D:AB,5,FALSE)</f>
        <v>Pig Hat</v>
      </c>
      <c r="L161" s="31">
        <f>VLOOKUP(A161,item_type_codes[],2,FALSE)</f>
        <v>4</v>
      </c>
      <c r="M161" s="10">
        <f>IF(VLOOKUP(H161,web_archive!D:AB,7,FALSE)&gt;0, VLOOKUP(H161,web_archive!D:AB,7,FALSE), "")</f>
        <v>20</v>
      </c>
      <c r="O161" s="10">
        <f>VLOOKUP(H161,web_archive!D:AB,8,FALSE)*10</f>
        <v>500</v>
      </c>
      <c r="P161" s="10" t="str">
        <f>IF(VLOOKUP(H161,web_archive!D:AB,10,FALSE)&gt;0,VLOOKUP(H161,web_archive!D:AB,10,FALSE),"")</f>
        <v/>
      </c>
      <c r="Q161" s="10">
        <f>IF(VLOOKUP(H161,web_archive!D:AB,12,FALSE)&gt;0,VLOOKUP(H161,web_archive!D:AB,12,FALSE),"")</f>
        <v>2</v>
      </c>
      <c r="R161" s="10" t="str">
        <f>IF(VLOOKUP(H161,web_archive!D:AB,11,FALSE)&gt;0,VLOOKUP(H161,web_archive!D:AB,11,FALSE),"")</f>
        <v/>
      </c>
      <c r="S161" s="10">
        <f>IF(VLOOKUP(H161,web_archive!D:AB,13,FALSE)&gt;0,VLOOKUP(H161,web_archive!D:AB,13,FALSE),"")</f>
        <v>1</v>
      </c>
      <c r="T161" s="31" t="str">
        <f>UPPER(VLOOKUP(B161,equipable_hex_codes[],2,FALSE))</f>
        <v>0XFFFFFFFF</v>
      </c>
      <c r="U161" s="10" t="str">
        <f>LOWER(VLOOKUP(C161,class!A:B,2,FALSE))</f>
        <v>63</v>
      </c>
      <c r="V161" s="10" t="str">
        <f>VLOOKUP(D161,gender_codes[#All],2,FALSE)</f>
        <v>2</v>
      </c>
      <c r="W161" s="10">
        <f>VLOOKUP(E161,placement_location[#All],2,FALSE)</f>
        <v>256</v>
      </c>
      <c r="X161" s="10" t="str">
        <f>IF(VLOOKUP(H161,web_archive!D:AB,16,FALSE)&gt;0,VLOOKUP(J161,web_archive!D:AB,16,FALSE),"")</f>
        <v/>
      </c>
      <c r="Y161" s="31">
        <f>IF(VLOOKUP(H161,web_archive!D:AB,15,FALSE)&gt;0,VLOOKUP(H161,web_archive!D:AB,15,FALSE),"")</f>
        <v>1</v>
      </c>
      <c r="Z161" s="31" t="str">
        <f>IF(EXACT(VLOOKUP(H161,web_archive!D:AB,14,FALSE),"Yes"),"1","")</f>
        <v>1</v>
      </c>
      <c r="AA161" s="31">
        <f>IF(EXACT(A161,"Ammo - Bullet"),3,IF(ISNA((VLOOKUP(UPPER(G161),accessoryid_lua[#All],2,FALSE))),"",VLOOKUP(UPPER(G161),accessoryid_lua[#All],2,FALSE)))</f>
        <v>1952</v>
      </c>
      <c r="AB161" s="6" t="str">
        <f>IF(VLOOKUP(H161,web_archive!D:AB,21,FALSE)=0,"{}","{ "&amp;VLOOKUP(H161,web_archive!D:AB,21,FALSE)&amp;"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C161" s="10" t="str">
        <f>IF(VLOOKUP(H161,web_archive!D:AB,22,FALSE)=0,"{}","{ "&amp;VLOOKUP(H161,web_archive!D:AB,22,FALSE)&amp;" }")</f>
        <v>{}</v>
      </c>
      <c r="AD161" s="10" t="str">
        <f>IF(VLOOKUP(H161,web_archive!D:AB,23,FALSE)=0,"{}","{ "&amp;VLOOKUP(H161,web_archive!D:AB,23,FALSE)&amp;" }")</f>
        <v>{}</v>
      </c>
      <c r="AE161" s="10" t="str">
        <f>I161&amp;","&amp;J161&amp;","&amp;K161&amp;","&amp;L161&amp;","&amp;M161&amp;","&amp;N161&amp;","&amp;O161&amp;","&amp;P161&amp;","&amp;Q161&amp;","&amp;R161&amp;","&amp;S161&amp;","&amp;T161&amp;","&amp;U161&amp;","&amp;V161&amp;","&amp;W161&amp;","&amp;X161&amp;","&amp;Y161&amp;","&amp;Z161&amp;","&amp;AA161&amp;","&amp;AB161&amp;","&amp;AC161&amp;","&amp;AD161</f>
        <v>45371,Pig_Hat,Pig Hat,4,20,,500,,2,,1,0XFFFFFFFF,63,2,256,,1,1,1952,{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62" spans="1:31" x14ac:dyDescent="0.3">
      <c r="A162" s="10" t="str">
        <f>VLOOKUP(H162,web_archive!D:AB,6,FALSE)</f>
        <v>Armor</v>
      </c>
      <c r="B162" s="10" t="str">
        <f>VLOOKUP(H162,web_archive!D:AB,19,FALSE)</f>
        <v>All Jobs</v>
      </c>
      <c r="C162" s="10" t="str">
        <f>VLOOKUP(H162,web_archive!D:AB,18,FALSE)</f>
        <v>Normal / Upper / Baby</v>
      </c>
      <c r="D162" s="10" t="str">
        <f>VLOOKUP(H162,web_archive!D:AB,20,FALSE)</f>
        <v>Both (Male and Female)</v>
      </c>
      <c r="E162" s="10" t="str">
        <f>VLOOKUP(H162,web_archive!D:AB,17,FALSE)</f>
        <v>Upper Headgear</v>
      </c>
      <c r="F162" s="38" t="str">
        <f>IF(ISNA(VLOOKUP(H162,tira!B:P,4,FALSE)),"",VLOOKUP(H162,tira!B:P,4,FALSE))</f>
        <v/>
      </c>
      <c r="G162" s="32" t="s">
        <v>11390</v>
      </c>
      <c r="H162" s="32">
        <v>20124</v>
      </c>
      <c r="I162" s="35">
        <v>45373</v>
      </c>
      <c r="J162" s="31" t="str">
        <f>SUBSTITUTE(K162," ","_")</f>
        <v>Pimp_Cap</v>
      </c>
      <c r="K162" s="10" t="str">
        <f>VLOOKUP(H162,web_archive!D:AB,5,FALSE)</f>
        <v>Pimp Cap</v>
      </c>
      <c r="L162" s="31">
        <f>VLOOKUP(A162,item_type_codes[],2,FALSE)</f>
        <v>4</v>
      </c>
      <c r="M162" s="10">
        <f>IF(VLOOKUP(H162,web_archive!D:AB,7,FALSE)&gt;0, VLOOKUP(H162,web_archive!D:AB,7,FALSE), "")</f>
        <v>20</v>
      </c>
      <c r="O162" s="10">
        <f>VLOOKUP(H162,web_archive!D:AB,8,FALSE)*10</f>
        <v>500</v>
      </c>
      <c r="P162" s="10" t="str">
        <f>IF(VLOOKUP(H162,web_archive!D:AB,10,FALSE)&gt;0,VLOOKUP(H162,web_archive!D:AB,10,FALSE),"")</f>
        <v/>
      </c>
      <c r="Q162" s="10">
        <f>IF(VLOOKUP(H162,web_archive!D:AB,12,FALSE)&gt;0,VLOOKUP(H162,web_archive!D:AB,12,FALSE),"")</f>
        <v>2</v>
      </c>
      <c r="R162" s="10" t="str">
        <f>IF(VLOOKUP(H162,web_archive!D:AB,11,FALSE)&gt;0,VLOOKUP(H162,web_archive!D:AB,11,FALSE),"")</f>
        <v/>
      </c>
      <c r="S162" s="10">
        <f>IF(VLOOKUP(H162,web_archive!D:AB,13,FALSE)&gt;0,VLOOKUP(H162,web_archive!D:AB,13,FALSE),"")</f>
        <v>1</v>
      </c>
      <c r="T162" s="31" t="str">
        <f>UPPER(VLOOKUP(B162,equipable_hex_codes[],2,FALSE))</f>
        <v>0XFFFFFFFF</v>
      </c>
      <c r="U162" s="10" t="str">
        <f>LOWER(VLOOKUP(C162,class!A:B,2,FALSE))</f>
        <v>63</v>
      </c>
      <c r="V162" s="10" t="str">
        <f>VLOOKUP(D162,gender_codes[#All],2,FALSE)</f>
        <v>2</v>
      </c>
      <c r="W162" s="10">
        <f>VLOOKUP(E162,placement_location[#All],2,FALSE)</f>
        <v>256</v>
      </c>
      <c r="X162" s="10" t="str">
        <f>IF(VLOOKUP(H162,web_archive!D:AB,16,FALSE)&gt;0,VLOOKUP(J162,web_archive!D:AB,16,FALSE),"")</f>
        <v/>
      </c>
      <c r="Y162" s="31">
        <f>IF(VLOOKUP(H162,web_archive!D:AB,15,FALSE)&gt;0,VLOOKUP(H162,web_archive!D:AB,15,FALSE),"")</f>
        <v>1</v>
      </c>
      <c r="Z162" s="31" t="str">
        <f>IF(EXACT(VLOOKUP(H162,web_archive!D:AB,14,FALSE),"Yes"),"1","")</f>
        <v>1</v>
      </c>
      <c r="AA162" s="31">
        <f>IF(EXACT(A162,"Ammo - Bullet"),3,IF(ISNA((VLOOKUP(UPPER(G162),accessoryid_lua[#All],2,FALSE))),"",VLOOKUP(UPPER(G162),accessoryid_lua[#All],2,FALSE)))</f>
        <v>1954</v>
      </c>
      <c r="AB162" s="6" t="str">
        <f>IF(VLOOKUP(H162,web_archive!D:AB,21,FALSE)=0,"{}","{ "&amp;VLOOKUP(H162,web_archive!D:AB,21,FALSE)&amp;" }")</f>
        <v>{}</v>
      </c>
      <c r="AC162" s="10" t="str">
        <f>IF(VLOOKUP(H162,web_archive!D:AB,22,FALSE)=0,"{}","{ "&amp;VLOOKUP(H162,web_archive!D:AB,22,FALSE)&amp;" }")</f>
        <v>{}</v>
      </c>
      <c r="AD162" s="10" t="str">
        <f>IF(VLOOKUP(H162,web_archive!D:AB,23,FALSE)=0,"{}","{ "&amp;VLOOKUP(H162,web_archive!D:AB,23,FALSE)&amp;" }")</f>
        <v>{}</v>
      </c>
      <c r="AE162" s="10" t="str">
        <f>I162&amp;","&amp;J162&amp;","&amp;K162&amp;","&amp;L162&amp;","&amp;M162&amp;","&amp;N162&amp;","&amp;O162&amp;","&amp;P162&amp;","&amp;Q162&amp;","&amp;R162&amp;","&amp;S162&amp;","&amp;T162&amp;","&amp;U162&amp;","&amp;V162&amp;","&amp;W162&amp;","&amp;X162&amp;","&amp;Y162&amp;","&amp;Z162&amp;","&amp;AA162&amp;","&amp;AB162&amp;","&amp;AC162&amp;","&amp;AD162</f>
        <v>45373,Pimp_Cap,Pimp Cap,4,20,,500,,2,,1,0XFFFFFFFF,63,2,256,,1,1,1954,{},{},{}</v>
      </c>
    </row>
    <row r="163" spans="1:31" x14ac:dyDescent="0.3">
      <c r="A163" s="10" t="str">
        <f>VLOOKUP(H163,web_archive!D:AB,6,FALSE)</f>
        <v>Armor</v>
      </c>
      <c r="B163" s="10" t="str">
        <f>VLOOKUP(H163,web_archive!D:AB,19,FALSE)</f>
        <v>All Jobs</v>
      </c>
      <c r="C163" s="10" t="str">
        <f>VLOOKUP(H163,web_archive!D:AB,18,FALSE)</f>
        <v>Normal / Upper / Baby</v>
      </c>
      <c r="D163" s="10" t="str">
        <f>VLOOKUP(H163,web_archive!D:AB,20,FALSE)</f>
        <v>Both (Male and Female)</v>
      </c>
      <c r="E163" s="10" t="str">
        <f>VLOOKUP(H163,web_archive!D:AB,17,FALSE)</f>
        <v>Lower Headgear</v>
      </c>
      <c r="F163" s="38" t="str">
        <f>IF(ISNA(VLOOKUP(H163,tira!B:P,4,FALSE)),"",VLOOKUP(H163,tira!B:P,4,FALSE))</f>
        <v/>
      </c>
      <c r="G163" s="32" t="s">
        <v>11395</v>
      </c>
      <c r="H163" s="32">
        <v>5305</v>
      </c>
      <c r="I163" s="35">
        <v>45378</v>
      </c>
      <c r="J163" s="31" t="str">
        <f>SUBSTITUTE(K163," ","_")</f>
        <v>Pirate_Dagger</v>
      </c>
      <c r="K163" s="10" t="str">
        <f>VLOOKUP(H163,web_archive!D:AB,5,FALSE)</f>
        <v>Pirate Dagger</v>
      </c>
      <c r="L163" s="31">
        <f>VLOOKUP(A163,item_type_codes[],2,FALSE)</f>
        <v>4</v>
      </c>
      <c r="M163" s="10">
        <f>IF(VLOOKUP(H163,web_archive!D:AB,7,FALSE)&gt;0, VLOOKUP(H163,web_archive!D:AB,7,FALSE), "")</f>
        <v>20</v>
      </c>
      <c r="O163" s="10">
        <f>VLOOKUP(H163,web_archive!D:AB,8,FALSE)*10</f>
        <v>100</v>
      </c>
      <c r="P163" s="10" t="str">
        <f>IF(VLOOKUP(H163,web_archive!D:AB,10,FALSE)&gt;0,VLOOKUP(H163,web_archive!D:AB,10,FALSE),"")</f>
        <v/>
      </c>
      <c r="Q163" s="10" t="str">
        <f>IF(VLOOKUP(H163,web_archive!D:AB,12,FALSE)&gt;0,VLOOKUP(H163,web_archive!D:AB,12,FALSE),"")</f>
        <v/>
      </c>
      <c r="R163" s="10" t="str">
        <f>IF(VLOOKUP(H163,web_archive!D:AB,11,FALSE)&gt;0,VLOOKUP(H163,web_archive!D:AB,11,FALSE),"")</f>
        <v/>
      </c>
      <c r="S163" s="10" t="str">
        <f>IF(VLOOKUP(H163,web_archive!D:AB,13,FALSE)&gt;0,VLOOKUP(H163,web_archive!D:AB,13,FALSE),"")</f>
        <v/>
      </c>
      <c r="T163" s="31" t="str">
        <f>UPPER(VLOOKUP(B163,equipable_hex_codes[],2,FALSE))</f>
        <v>0XFFFFFFFF</v>
      </c>
      <c r="U163" s="10" t="str">
        <f>LOWER(VLOOKUP(C163,class!A:B,2,FALSE))</f>
        <v>63</v>
      </c>
      <c r="V163" s="10" t="str">
        <f>VLOOKUP(D163,gender_codes[#All],2,FALSE)</f>
        <v>2</v>
      </c>
      <c r="W163" s="10">
        <f>VLOOKUP(E163,placement_location[#All],2,FALSE)</f>
        <v>1</v>
      </c>
      <c r="X163" s="10" t="str">
        <f>IF(VLOOKUP(H163,web_archive!D:AB,16,FALSE)&gt;0,VLOOKUP(J163,web_archive!D:AB,16,FALSE),"")</f>
        <v/>
      </c>
      <c r="Y163" s="31" t="str">
        <f>IF(VLOOKUP(H163,web_archive!D:AB,15,FALSE)&gt;0,VLOOKUP(H163,web_archive!D:AB,15,FALSE),"")</f>
        <v/>
      </c>
      <c r="Z163" s="31" t="str">
        <f>IF(EXACT(VLOOKUP(H163,web_archive!D:AB,14,FALSE),"Yes"),"1","")</f>
        <v/>
      </c>
      <c r="AA163" s="31">
        <f>IF(EXACT(A163,"Ammo - Bullet"),3,IF(ISNA((VLOOKUP(UPPER(G163),accessoryid_lua[#All],2,FALSE))),"",VLOOKUP(UPPER(G163),accessoryid_lua[#All],2,FALSE)))</f>
        <v>1959</v>
      </c>
      <c r="AB163" s="6" t="str">
        <f>IF(VLOOKUP(H163,web_archive!D:AB,21,FALSE)=0,"{}","{ "&amp;VLOOKUP(H163,web_archive!D:AB,21,FALSE)&amp;" }")</f>
        <v>{ bonus bBaseAtk,5; }</v>
      </c>
      <c r="AC163" s="10" t="str">
        <f>IF(VLOOKUP(H163,web_archive!D:AB,22,FALSE)=0,"{}","{ "&amp;VLOOKUP(H163,web_archive!D:AB,22,FALSE)&amp;" }")</f>
        <v>{}</v>
      </c>
      <c r="AD163" s="10" t="str">
        <f>IF(VLOOKUP(H163,web_archive!D:AB,23,FALSE)=0,"{}","{ "&amp;VLOOKUP(H163,web_archive!D:AB,23,FALSE)&amp;" }")</f>
        <v>{}</v>
      </c>
      <c r="AE163" s="10" t="str">
        <f>I163&amp;","&amp;J163&amp;","&amp;K163&amp;","&amp;L163&amp;","&amp;M163&amp;","&amp;N163&amp;","&amp;O163&amp;","&amp;P163&amp;","&amp;Q163&amp;","&amp;R163&amp;","&amp;S163&amp;","&amp;T163&amp;","&amp;U163&amp;","&amp;V163&amp;","&amp;W163&amp;","&amp;X163&amp;","&amp;Y163&amp;","&amp;Z163&amp;","&amp;AA163&amp;","&amp;AB163&amp;","&amp;AC163&amp;","&amp;AD163</f>
        <v>45378,Pirate_Dagger,Pirate Dagger,4,20,,100,,,,,0XFFFFFFFF,63,2,1,,,,1959,{ bonus bBaseAtk,5; },{},{}</v>
      </c>
    </row>
    <row r="164" spans="1:31" x14ac:dyDescent="0.3">
      <c r="A164" s="10" t="str">
        <f>VLOOKUP(H164,web_archive!D:AB,6,FALSE)</f>
        <v>Delay Consume</v>
      </c>
      <c r="B164" s="10" t="str">
        <f>VLOOKUP(H164,web_archive!D:AB,19,FALSE)</f>
        <v>All Jobs</v>
      </c>
      <c r="C164" s="10" t="str">
        <f>VLOOKUP(H164,web_archive!D:AB,18,FALSE)</f>
        <v>Normal / Upper / Baby</v>
      </c>
      <c r="D164" s="10" t="str">
        <f>VLOOKUP(H164,web_archive!D:AB,20,FALSE)</f>
        <v>Both (Male and Female)</v>
      </c>
      <c r="E164" s="10" t="str">
        <f>VLOOKUP(H164,web_archive!D:AB,17,FALSE)</f>
        <v>None</v>
      </c>
      <c r="F164" s="38" t="str">
        <f>IF(ISNA(VLOOKUP(H164,tira!B:P,4,FALSE)),"",VLOOKUP(H164,tira!B:P,4,FALSE))</f>
        <v/>
      </c>
      <c r="G164" s="32" t="s">
        <v>11397</v>
      </c>
      <c r="H164" s="32">
        <v>21004</v>
      </c>
      <c r="I164" s="35">
        <v>45380</v>
      </c>
      <c r="J164" s="31" t="str">
        <f>SUBSTITUTE(K164," ","_")</f>
        <v>Pokeball</v>
      </c>
      <c r="K164" s="10" t="str">
        <f>VLOOKUP(H164,web_archive!D:AB,5,FALSE)</f>
        <v>Pokeball</v>
      </c>
      <c r="L164" s="31">
        <f>VLOOKUP(A164,item_type_codes[],2,FALSE)</f>
        <v>18</v>
      </c>
      <c r="M164" s="10">
        <f>IF(VLOOKUP(H164,web_archive!D:AB,7,FALSE)&gt;0, VLOOKUP(H164,web_archive!D:AB,7,FALSE), "")</f>
        <v>20</v>
      </c>
      <c r="O164" s="10">
        <f>VLOOKUP(H164,web_archive!D:AB,8,FALSE)*10</f>
        <v>50</v>
      </c>
      <c r="P164" s="10" t="str">
        <f>IF(VLOOKUP(H164,web_archive!D:AB,10,FALSE)&gt;0,VLOOKUP(H164,web_archive!D:AB,10,FALSE),"")</f>
        <v/>
      </c>
      <c r="Q164" s="10" t="str">
        <f>IF(VLOOKUP(H164,web_archive!D:AB,12,FALSE)&gt;0,VLOOKUP(H164,web_archive!D:AB,12,FALSE),"")</f>
        <v/>
      </c>
      <c r="R164" s="10" t="str">
        <f>IF(VLOOKUP(H164,web_archive!D:AB,11,FALSE)&gt;0,VLOOKUP(H164,web_archive!D:AB,11,FALSE),"")</f>
        <v/>
      </c>
      <c r="S164" s="10" t="str">
        <f>IF(VLOOKUP(H164,web_archive!D:AB,13,FALSE)&gt;0,VLOOKUP(H164,web_archive!D:AB,13,FALSE),"")</f>
        <v/>
      </c>
      <c r="T164" s="31" t="str">
        <f>UPPER(VLOOKUP(B164,equipable_hex_codes[],2,FALSE))</f>
        <v>0XFFFFFFFF</v>
      </c>
      <c r="U164" s="10" t="str">
        <f>LOWER(VLOOKUP(C164,class!A:B,2,FALSE))</f>
        <v>63</v>
      </c>
      <c r="V164" s="10" t="str">
        <f>VLOOKUP(D164,gender_codes[#All],2,FALSE)</f>
        <v>2</v>
      </c>
      <c r="W164" s="10" t="str">
        <f>VLOOKUP(E164,placement_location[#All],2,FALSE)</f>
        <v/>
      </c>
      <c r="X164" s="10" t="str">
        <f>IF(VLOOKUP(H164,web_archive!D:AB,16,FALSE)&gt;0,VLOOKUP(J164,web_archive!D:AB,16,FALSE),"")</f>
        <v/>
      </c>
      <c r="Y164" s="31" t="str">
        <f>IF(VLOOKUP(H164,web_archive!D:AB,15,FALSE)&gt;0,VLOOKUP(H164,web_archive!D:AB,15,FALSE),"")</f>
        <v/>
      </c>
      <c r="Z164" s="31" t="str">
        <f>IF(EXACT(VLOOKUP(H164,web_archive!D:AB,14,FALSE),"Yes"),"1","")</f>
        <v/>
      </c>
      <c r="AA164" s="31" t="str">
        <f>IF(EXACT(A164,"Ammo - Bullet"),3,IF(ISNA((VLOOKUP(UPPER(G164),accessoryid_lua[#All],2,FALSE))),"",VLOOKUP(UPPER(G164),accessoryid_lua[#All],2,FALSE)))</f>
        <v/>
      </c>
      <c r="AB164" s="6" t="str">
        <f>IF(VLOOKUP(H164,web_archive!D:AB,21,FALSE)=0,"{}","{ "&amp;VLOOKUP(H164,web_archive!D:AB,21,FALSE)&amp;" }")</f>
        <v>{ if( strcharinfo(3) == "town_pallet") { message strcharinfo(0),"You cannot use normal Pokeballs in Safari Zone."; end; } else { itemskill "SA_TAMINGMONSTER",1; } }</v>
      </c>
      <c r="AC164" s="10" t="str">
        <f>IF(VLOOKUP(H164,web_archive!D:AB,22,FALSE)=0,"{}","{ "&amp;VLOOKUP(H164,web_archive!D:AB,22,FALSE)&amp;" }")</f>
        <v>{}</v>
      </c>
      <c r="AD164" s="10" t="str">
        <f>IF(VLOOKUP(H164,web_archive!D:AB,23,FALSE)=0,"{}","{ "&amp;VLOOKUP(H164,web_archive!D:AB,23,FALSE)&amp;" }")</f>
        <v>{}</v>
      </c>
      <c r="AE164" s="10" t="str">
        <f>I164&amp;","&amp;J164&amp;","&amp;K164&amp;","&amp;L164&amp;","&amp;M164&amp;","&amp;N164&amp;","&amp;O164&amp;","&amp;P164&amp;","&amp;Q164&amp;","&amp;R164&amp;","&amp;S164&amp;","&amp;T164&amp;","&amp;U164&amp;","&amp;V164&amp;","&amp;W164&amp;","&amp;X164&amp;","&amp;Y164&amp;","&amp;Z164&amp;","&amp;AA164&amp;","&amp;AB164&amp;","&amp;AC164&amp;","&amp;AD164</f>
        <v>45380,Pokeball,Pokeball,18,20,,50,,,,,0XFFFFFFFF,63,2,,,,,,{ if( strcharinfo(3) == "town_pallet") { message strcharinfo(0),"You cannot use normal Pokeballs in Safari Zone."; end; } else { itemskill "SA_TAMINGMONSTER",1; } },{},{}</v>
      </c>
    </row>
    <row r="165" spans="1:31" x14ac:dyDescent="0.3">
      <c r="A165" s="10" t="str">
        <f>VLOOKUP(H165,web_archive!D:AB,6,FALSE)</f>
        <v>Armor</v>
      </c>
      <c r="B165" s="10" t="str">
        <f>VLOOKUP(H165,web_archive!D:AB,19,FALSE)</f>
        <v>All Jobs</v>
      </c>
      <c r="C165" s="10" t="str">
        <f>VLOOKUP(H165,web_archive!D:AB,18,FALSE)</f>
        <v>Normal / Upper / Baby</v>
      </c>
      <c r="D165" s="10" t="str">
        <f>VLOOKUP(H165,web_archive!D:AB,20,FALSE)</f>
        <v>Both (Male and Female)</v>
      </c>
      <c r="E165" s="10" t="str">
        <f>VLOOKUP(H165,web_archive!D:AB,17,FALSE)</f>
        <v>Middle Headgear</v>
      </c>
      <c r="F165" s="38" t="str">
        <f>IF(ISNA(VLOOKUP(H165,tira!B:P,4,FALSE)),"",VLOOKUP(H165,tira!B:P,4,FALSE))</f>
        <v/>
      </c>
      <c r="G165" s="32" t="s">
        <v>11398</v>
      </c>
      <c r="H165" s="32">
        <v>20250</v>
      </c>
      <c r="I165" s="35">
        <v>45382</v>
      </c>
      <c r="J165" s="31" t="str">
        <f>SUBSTITUTE(K165," ","_")</f>
        <v>Poring_Earrings</v>
      </c>
      <c r="K165" s="10" t="str">
        <f>VLOOKUP(H165,web_archive!D:AB,5,FALSE)</f>
        <v>Poring Earrings</v>
      </c>
      <c r="L165" s="31">
        <f>VLOOKUP(A165,item_type_codes[],2,FALSE)</f>
        <v>4</v>
      </c>
      <c r="M165" s="10">
        <f>IF(VLOOKUP(H165,web_archive!D:AB,7,FALSE)&gt;0, VLOOKUP(H165,web_archive!D:AB,7,FALSE), "")</f>
        <v>20</v>
      </c>
      <c r="O165" s="10">
        <f>VLOOKUP(H165,web_archive!D:AB,8,FALSE)*10</f>
        <v>500</v>
      </c>
      <c r="P165" s="10" t="str">
        <f>IF(VLOOKUP(H165,web_archive!D:AB,10,FALSE)&gt;0,VLOOKUP(H165,web_archive!D:AB,10,FALSE),"")</f>
        <v/>
      </c>
      <c r="Q165" s="10" t="str">
        <f>IF(VLOOKUP(H165,web_archive!D:AB,12,FALSE)&gt;0,VLOOKUP(H165,web_archive!D:AB,12,FALSE),"")</f>
        <v/>
      </c>
      <c r="R165" s="10" t="str">
        <f>IF(VLOOKUP(H165,web_archive!D:AB,11,FALSE)&gt;0,VLOOKUP(H165,web_archive!D:AB,11,FALSE),"")</f>
        <v/>
      </c>
      <c r="S165" s="10">
        <f>IF(VLOOKUP(H165,web_archive!D:AB,13,FALSE)&gt;0,VLOOKUP(H165,web_archive!D:AB,13,FALSE),"")</f>
        <v>1</v>
      </c>
      <c r="T165" s="31" t="str">
        <f>UPPER(VLOOKUP(B165,equipable_hex_codes[],2,FALSE))</f>
        <v>0XFFFFFFFF</v>
      </c>
      <c r="U165" s="10" t="str">
        <f>LOWER(VLOOKUP(C165,class!A:B,2,FALSE))</f>
        <v>63</v>
      </c>
      <c r="V165" s="10" t="str">
        <f>VLOOKUP(D165,gender_codes[#All],2,FALSE)</f>
        <v>2</v>
      </c>
      <c r="W165" s="10">
        <f>VLOOKUP(E165,placement_location[#All],2,FALSE)</f>
        <v>512</v>
      </c>
      <c r="X165" s="10" t="str">
        <f>IF(VLOOKUP(H165,web_archive!D:AB,16,FALSE)&gt;0,VLOOKUP(J165,web_archive!D:AB,16,FALSE),"")</f>
        <v/>
      </c>
      <c r="Y165" s="31">
        <f>IF(VLOOKUP(H165,web_archive!D:AB,15,FALSE)&gt;0,VLOOKUP(H165,web_archive!D:AB,15,FALSE),"")</f>
        <v>75</v>
      </c>
      <c r="Z165" s="31" t="str">
        <f>IF(EXACT(VLOOKUP(H165,web_archive!D:AB,14,FALSE),"Yes"),"1","")</f>
        <v/>
      </c>
      <c r="AA165" s="31">
        <f>IF(EXACT(A165,"Ammo - Bullet"),3,IF(ISNA((VLOOKUP(UPPER(G165),accessoryid_lua[#All],2,FALSE))),"",VLOOKUP(UPPER(G165),accessoryid_lua[#All],2,FALSE)))</f>
        <v>1961</v>
      </c>
      <c r="AB165" s="6" t="str">
        <f>IF(VLOOKUP(H165,web_archive!D:AB,21,FALSE)=0,"{}","{ "&amp;VLOOKUP(H165,web_archive!D:AB,21,FALSE)&amp;" }")</f>
        <v>{ bonus bAllStats,1; }</v>
      </c>
      <c r="AC165" s="10" t="str">
        <f>IF(VLOOKUP(H165,web_archive!D:AB,22,FALSE)=0,"{}","{ "&amp;VLOOKUP(H165,web_archive!D:AB,22,FALSE)&amp;" }")</f>
        <v>{}</v>
      </c>
      <c r="AD165" s="10" t="str">
        <f>IF(VLOOKUP(H165,web_archive!D:AB,23,FALSE)=0,"{}","{ "&amp;VLOOKUP(H165,web_archive!D:AB,23,FALSE)&amp;" }")</f>
        <v>{}</v>
      </c>
      <c r="AE165" s="10" t="str">
        <f>I165&amp;","&amp;J165&amp;","&amp;K165&amp;","&amp;L165&amp;","&amp;M165&amp;","&amp;N165&amp;","&amp;O165&amp;","&amp;P165&amp;","&amp;Q165&amp;","&amp;R165&amp;","&amp;S165&amp;","&amp;T165&amp;","&amp;U165&amp;","&amp;V165&amp;","&amp;W165&amp;","&amp;X165&amp;","&amp;Y165&amp;","&amp;Z165&amp;","&amp;AA165&amp;","&amp;AB165&amp;","&amp;AC165&amp;","&amp;AD165</f>
        <v>45382,Poring_Earrings,Poring Earrings,4,20,,500,,,,1,0XFFFFFFFF,63,2,512,,75,,1961,{ bonus bAllStats,1; },{},{}</v>
      </c>
    </row>
    <row r="166" spans="1:31" x14ac:dyDescent="0.3">
      <c r="A166" s="10" t="str">
        <f>VLOOKUP(H166,web_archive!D:AB,6,FALSE)</f>
        <v>Armor</v>
      </c>
      <c r="B166" s="10" t="str">
        <f>VLOOKUP(H166,web_archive!D:AB,19,FALSE)</f>
        <v>All Jobs</v>
      </c>
      <c r="C166" s="10" t="str">
        <f>VLOOKUP(H166,web_archive!D:AB,18,FALSE)</f>
        <v>Normal / Upper / Baby</v>
      </c>
      <c r="D166" s="10" t="str">
        <f>VLOOKUP(H166,web_archive!D:AB,20,FALSE)</f>
        <v>Both (Male and Female)</v>
      </c>
      <c r="E166" s="10" t="str">
        <f>VLOOKUP(H166,web_archive!D:AB,17,FALSE)</f>
        <v>Lower Headgear</v>
      </c>
      <c r="F166" s="38" t="str">
        <f>IF(ISNA(VLOOKUP(H166,tira!B:P,4,FALSE)),"",VLOOKUP(H166,tira!B:P,4,FALSE))</f>
        <v/>
      </c>
      <c r="G166" s="32" t="s">
        <v>11403</v>
      </c>
      <c r="H166" s="32">
        <v>20772</v>
      </c>
      <c r="I166" s="35">
        <v>45387</v>
      </c>
      <c r="J166" s="31" t="str">
        <f>SUBSTITUTE(K166," ","_")</f>
        <v>Prize_Photo</v>
      </c>
      <c r="K166" s="10" t="str">
        <f>VLOOKUP(H166,web_archive!D:AB,5,FALSE)</f>
        <v>Prize Photo</v>
      </c>
      <c r="L166" s="31">
        <f>VLOOKUP(A166,item_type_codes[],2,FALSE)</f>
        <v>4</v>
      </c>
      <c r="M166" s="10">
        <f>IF(VLOOKUP(H166,web_archive!D:AB,7,FALSE)&gt;0, VLOOKUP(H166,web_archive!D:AB,7,FALSE), "")</f>
        <v>20</v>
      </c>
      <c r="O166" s="10">
        <f>VLOOKUP(H166,web_archive!D:AB,8,FALSE)*10</f>
        <v>100</v>
      </c>
      <c r="P166" s="10" t="str">
        <f>IF(VLOOKUP(H166,web_archive!D:AB,10,FALSE)&gt;0,VLOOKUP(H166,web_archive!D:AB,10,FALSE),"")</f>
        <v/>
      </c>
      <c r="Q166" s="10">
        <f>IF(VLOOKUP(H166,web_archive!D:AB,12,FALSE)&gt;0,VLOOKUP(H166,web_archive!D:AB,12,FALSE),"")</f>
        <v>2</v>
      </c>
      <c r="R166" s="10" t="str">
        <f>IF(VLOOKUP(H166,web_archive!D:AB,11,FALSE)&gt;0,VLOOKUP(H166,web_archive!D:AB,11,FALSE),"")</f>
        <v/>
      </c>
      <c r="S166" s="10">
        <f>IF(VLOOKUP(H166,web_archive!D:AB,13,FALSE)&gt;0,VLOOKUP(H166,web_archive!D:AB,13,FALSE),"")</f>
        <v>1</v>
      </c>
      <c r="T166" s="31" t="str">
        <f>UPPER(VLOOKUP(B166,equipable_hex_codes[],2,FALSE))</f>
        <v>0XFFFFFFFF</v>
      </c>
      <c r="U166" s="10" t="str">
        <f>LOWER(VLOOKUP(C166,class!A:B,2,FALSE))</f>
        <v>63</v>
      </c>
      <c r="V166" s="10" t="str">
        <f>VLOOKUP(D166,gender_codes[#All],2,FALSE)</f>
        <v>2</v>
      </c>
      <c r="W166" s="10">
        <f>VLOOKUP(E166,placement_location[#All],2,FALSE)</f>
        <v>1</v>
      </c>
      <c r="X166" s="10" t="str">
        <f>IF(VLOOKUP(H166,web_archive!D:AB,16,FALSE)&gt;0,VLOOKUP(J166,web_archive!D:AB,16,FALSE),"")</f>
        <v/>
      </c>
      <c r="Y166" s="31" t="str">
        <f>IF(VLOOKUP(H166,web_archive!D:AB,15,FALSE)&gt;0,VLOOKUP(H166,web_archive!D:AB,15,FALSE),"")</f>
        <v/>
      </c>
      <c r="Z166" s="31" t="str">
        <f>IF(EXACT(VLOOKUP(H166,web_archive!D:AB,14,FALSE),"Yes"),"1","")</f>
        <v/>
      </c>
      <c r="AA166" s="31" t="str">
        <f>IF(EXACT(A166,"Ammo - Bullet"),3,IF(ISNA((VLOOKUP(UPPER(G166),accessoryid_lua[#All],2,FALSE))),"",VLOOKUP(UPPER(G166),accessoryid_lua[#All],2,FALSE)))</f>
        <v/>
      </c>
      <c r="AB166" s="6" t="str">
        <f>IF(VLOOKUP(H166,web_archive!D:AB,21,FALSE)=0,"{}","{ "&amp;VLOOKUP(H166,web_archive!D:AB,21,FALSE)&amp;" }")</f>
        <v>{}</v>
      </c>
      <c r="AC166" s="10" t="str">
        <f>IF(VLOOKUP(H166,web_archive!D:AB,22,FALSE)=0,"{}","{ "&amp;VLOOKUP(H166,web_archive!D:AB,22,FALSE)&amp;" }")</f>
        <v>{}</v>
      </c>
      <c r="AD166" s="10" t="str">
        <f>IF(VLOOKUP(H166,web_archive!D:AB,23,FALSE)=0,"{}","{ "&amp;VLOOKUP(H166,web_archive!D:AB,23,FALSE)&amp;" }")</f>
        <v>{}</v>
      </c>
      <c r="AE166" s="10" t="str">
        <f>I166&amp;","&amp;J166&amp;","&amp;K166&amp;","&amp;L166&amp;","&amp;M166&amp;","&amp;N166&amp;","&amp;O166&amp;","&amp;P166&amp;","&amp;Q166&amp;","&amp;R166&amp;","&amp;S166&amp;","&amp;T166&amp;","&amp;U166&amp;","&amp;V166&amp;","&amp;W166&amp;","&amp;X166&amp;","&amp;Y166&amp;","&amp;Z166&amp;","&amp;AA166&amp;","&amp;AB166&amp;","&amp;AC166&amp;","&amp;AD166</f>
        <v>45387,Prize_Photo,Prize Photo,4,20,,100,,2,,1,0XFFFFFFFF,63,2,1,,,,,{},{},{}</v>
      </c>
    </row>
    <row r="167" spans="1:31" x14ac:dyDescent="0.3">
      <c r="A167" s="10" t="str">
        <f>VLOOKUP(H167,web_archive!D:AB,6,FALSE)</f>
        <v>Armor</v>
      </c>
      <c r="B167" s="10" t="str">
        <f>VLOOKUP(H167,web_archive!D:AB,19,FALSE)</f>
        <v>All Jobs</v>
      </c>
      <c r="C167" s="10" t="str">
        <f>VLOOKUP(H167,web_archive!D:AB,18,FALSE)</f>
        <v>Normal / Upper / Baby</v>
      </c>
      <c r="D167" s="10" t="str">
        <f>VLOOKUP(H167,web_archive!D:AB,20,FALSE)</f>
        <v>Both (Male and Female)</v>
      </c>
      <c r="E167" s="10" t="str">
        <f>VLOOKUP(H167,web_archive!D:AB,17,FALSE)</f>
        <v>Middle Headgear</v>
      </c>
      <c r="F167" s="38" t="str">
        <f>IF(ISNA(VLOOKUP(H167,tira!B:P,4,FALSE)),"",VLOOKUP(H167,tira!B:P,4,FALSE))</f>
        <v/>
      </c>
      <c r="G167" s="32" t="s">
        <v>11404</v>
      </c>
      <c r="H167" s="32">
        <v>20554</v>
      </c>
      <c r="I167" s="35">
        <v>45388</v>
      </c>
      <c r="J167" s="31" t="str">
        <f>SUBSTITUTE(K167," ","_")</f>
        <v>Purple_Shades</v>
      </c>
      <c r="K167" s="10" t="str">
        <f>VLOOKUP(H167,web_archive!D:AB,5,FALSE)</f>
        <v>Purple Shades</v>
      </c>
      <c r="L167" s="31">
        <f>VLOOKUP(A167,item_type_codes[],2,FALSE)</f>
        <v>4</v>
      </c>
      <c r="M167" s="10">
        <f>IF(VLOOKUP(H167,web_archive!D:AB,7,FALSE)&gt;0, VLOOKUP(H167,web_archive!D:AB,7,FALSE), "")</f>
        <v>20</v>
      </c>
      <c r="O167" s="10">
        <f>VLOOKUP(H167,web_archive!D:AB,8,FALSE)*10</f>
        <v>50</v>
      </c>
      <c r="P167" s="10" t="str">
        <f>IF(VLOOKUP(H167,web_archive!D:AB,10,FALSE)&gt;0,VLOOKUP(H167,web_archive!D:AB,10,FALSE),"")</f>
        <v/>
      </c>
      <c r="Q167" s="10" t="str">
        <f>IF(VLOOKUP(H167,web_archive!D:AB,12,FALSE)&gt;0,VLOOKUP(H167,web_archive!D:AB,12,FALSE),"")</f>
        <v/>
      </c>
      <c r="R167" s="10" t="str">
        <f>IF(VLOOKUP(H167,web_archive!D:AB,11,FALSE)&gt;0,VLOOKUP(H167,web_archive!D:AB,11,FALSE),"")</f>
        <v/>
      </c>
      <c r="S167" s="10">
        <f>IF(VLOOKUP(H167,web_archive!D:AB,13,FALSE)&gt;0,VLOOKUP(H167,web_archive!D:AB,13,FALSE),"")</f>
        <v>1</v>
      </c>
      <c r="T167" s="31" t="str">
        <f>UPPER(VLOOKUP(B167,equipable_hex_codes[],2,FALSE))</f>
        <v>0XFFFFFFFF</v>
      </c>
      <c r="U167" s="10" t="str">
        <f>LOWER(VLOOKUP(C167,class!A:B,2,FALSE))</f>
        <v>63</v>
      </c>
      <c r="V167" s="10" t="str">
        <f>VLOOKUP(D167,gender_codes[#All],2,FALSE)</f>
        <v>2</v>
      </c>
      <c r="W167" s="10">
        <f>VLOOKUP(E167,placement_location[#All],2,FALSE)</f>
        <v>512</v>
      </c>
      <c r="X167" s="10" t="str">
        <f>IF(VLOOKUP(H167,web_archive!D:AB,16,FALSE)&gt;0,VLOOKUP(J167,web_archive!D:AB,16,FALSE),"")</f>
        <v/>
      </c>
      <c r="Y167" s="31">
        <f>IF(VLOOKUP(H167,web_archive!D:AB,15,FALSE)&gt;0,VLOOKUP(H167,web_archive!D:AB,15,FALSE),"")</f>
        <v>75</v>
      </c>
      <c r="Z167" s="31" t="str">
        <f>IF(EXACT(VLOOKUP(H167,web_archive!D:AB,14,FALSE),"Yes"),"1","")</f>
        <v/>
      </c>
      <c r="AA167" s="31">
        <f>IF(EXACT(A167,"Ammo - Bullet"),3,IF(ISNA((VLOOKUP(UPPER(G167),accessoryid_lua[#All],2,FALSE))),"",VLOOKUP(UPPER(G167),accessoryid_lua[#All],2,FALSE)))</f>
        <v>1966</v>
      </c>
      <c r="AB167" s="6" t="str">
        <f>IF(VLOOKUP(H167,web_archive!D:AB,21,FALSE)=0,"{}","{ "&amp;VLOOKUP(H167,web_archive!D:AB,21,FALSE)&amp;" }")</f>
        <v>{ bonus bAllStats,1; }</v>
      </c>
      <c r="AC167" s="10" t="str">
        <f>IF(VLOOKUP(H167,web_archive!D:AB,22,FALSE)=0,"{}","{ "&amp;VLOOKUP(H167,web_archive!D:AB,22,FALSE)&amp;" }")</f>
        <v>{}</v>
      </c>
      <c r="AD167" s="10" t="str">
        <f>IF(VLOOKUP(H167,web_archive!D:AB,23,FALSE)=0,"{}","{ "&amp;VLOOKUP(H167,web_archive!D:AB,23,FALSE)&amp;" }")</f>
        <v>{}</v>
      </c>
      <c r="AE167" s="10" t="str">
        <f>I167&amp;","&amp;J167&amp;","&amp;K167&amp;","&amp;L167&amp;","&amp;M167&amp;","&amp;N167&amp;","&amp;O167&amp;","&amp;P167&amp;","&amp;Q167&amp;","&amp;R167&amp;","&amp;S167&amp;","&amp;T167&amp;","&amp;U167&amp;","&amp;V167&amp;","&amp;W167&amp;","&amp;X167&amp;","&amp;Y167&amp;","&amp;Z167&amp;","&amp;AA167&amp;","&amp;AB167&amp;","&amp;AC167&amp;","&amp;AD167</f>
        <v>45388,Purple_Shades,Purple Shades,4,20,,50,,,,1,0XFFFFFFFF,63,2,512,,75,,1966,{ bonus bAllStats,1; },{},{}</v>
      </c>
    </row>
    <row r="168" spans="1:31" x14ac:dyDescent="0.3">
      <c r="A168" s="10" t="str">
        <f>VLOOKUP(H168,web_archive!D:AB,6,FALSE)</f>
        <v>Armor</v>
      </c>
      <c r="B168" s="10" t="str">
        <f>VLOOKUP(H168,web_archive!D:AB,19,FALSE)</f>
        <v>All Jobs Except Novice</v>
      </c>
      <c r="C168" s="10" t="str">
        <f>VLOOKUP(H168,web_archive!D:AB,18,FALSE)</f>
        <v>Normal / Upper / Baby</v>
      </c>
      <c r="D168" s="10" t="str">
        <f>VLOOKUP(H168,web_archive!D:AB,20,FALSE)</f>
        <v>Both (Male and Female)</v>
      </c>
      <c r="E168" s="10" t="str">
        <f>VLOOKUP(H168,web_archive!D:AB,17,FALSE)</f>
        <v>Upper Headgear</v>
      </c>
      <c r="F168" s="38" t="str">
        <f>IF(ISNA(VLOOKUP(H168,tira!B:P,4,FALSE)),"",VLOOKUP(H168,tira!B:P,4,FALSE))</f>
        <v/>
      </c>
      <c r="G168" s="32" t="s">
        <v>11410</v>
      </c>
      <c r="H168" s="32">
        <v>20776</v>
      </c>
      <c r="I168" s="35">
        <v>45394</v>
      </c>
      <c r="J168" s="31" t="str">
        <f>SUBSTITUTE(K168," ","_")</f>
        <v>Purple_Santa_Hat</v>
      </c>
      <c r="K168" s="10" t="str">
        <f>VLOOKUP(H168,web_archive!D:AB,5,FALSE)</f>
        <v>Purple Santa Hat</v>
      </c>
      <c r="L168" s="31">
        <f>VLOOKUP(A168,item_type_codes[],2,FALSE)</f>
        <v>4</v>
      </c>
      <c r="M168" s="10">
        <f>IF(VLOOKUP(H168,web_archive!D:AB,7,FALSE)&gt;0, VLOOKUP(H168,web_archive!D:AB,7,FALSE), "")</f>
        <v>20</v>
      </c>
      <c r="O168" s="10">
        <f>VLOOKUP(H168,web_archive!D:AB,8,FALSE)*10</f>
        <v>100</v>
      </c>
      <c r="P168" s="10" t="str">
        <f>IF(VLOOKUP(H168,web_archive!D:AB,10,FALSE)&gt;0,VLOOKUP(H168,web_archive!D:AB,10,FALSE),"")</f>
        <v/>
      </c>
      <c r="Q168" s="10">
        <f>IF(VLOOKUP(H168,web_archive!D:AB,12,FALSE)&gt;0,VLOOKUP(H168,web_archive!D:AB,12,FALSE),"")</f>
        <v>2</v>
      </c>
      <c r="R168" s="10" t="str">
        <f>IF(VLOOKUP(H168,web_archive!D:AB,11,FALSE)&gt;0,VLOOKUP(H168,web_archive!D:AB,11,FALSE),"")</f>
        <v/>
      </c>
      <c r="S168" s="10">
        <f>IF(VLOOKUP(H168,web_archive!D:AB,13,FALSE)&gt;0,VLOOKUP(H168,web_archive!D:AB,13,FALSE),"")</f>
        <v>1</v>
      </c>
      <c r="T168" s="31" t="str">
        <f>UPPER(VLOOKUP(B168,equipable_hex_codes[],2,FALSE))</f>
        <v>0XFFFFFFFE</v>
      </c>
      <c r="U168" s="10" t="str">
        <f>LOWER(VLOOKUP(C168,class!A:B,2,FALSE))</f>
        <v>63</v>
      </c>
      <c r="V168" s="10" t="str">
        <f>VLOOKUP(D168,gender_codes[#All],2,FALSE)</f>
        <v>2</v>
      </c>
      <c r="W168" s="10">
        <f>VLOOKUP(E168,placement_location[#All],2,FALSE)</f>
        <v>256</v>
      </c>
      <c r="X168" s="10" t="str">
        <f>IF(VLOOKUP(H168,web_archive!D:AB,16,FALSE)&gt;0,VLOOKUP(J168,web_archive!D:AB,16,FALSE),"")</f>
        <v/>
      </c>
      <c r="Y168" s="31" t="str">
        <f>IF(VLOOKUP(H168,web_archive!D:AB,15,FALSE)&gt;0,VLOOKUP(H168,web_archive!D:AB,15,FALSE),"")</f>
        <v/>
      </c>
      <c r="Z168" s="31" t="str">
        <f>IF(EXACT(VLOOKUP(H168,web_archive!D:AB,14,FALSE),"Yes"),"1","")</f>
        <v/>
      </c>
      <c r="AA168" s="31">
        <f>IF(EXACT(A168,"Ammo - Bullet"),3,IF(ISNA((VLOOKUP(UPPER(G168),accessoryid_lua[#All],2,FALSE))),"",VLOOKUP(UPPER(G168),accessoryid_lua[#All],2,FALSE)))</f>
        <v>1972</v>
      </c>
      <c r="AB168" s="6" t="str">
        <f>IF(VLOOKUP(H168,web_archive!D:AB,21,FALSE)=0,"{}","{ "&amp;VLOOKUP(H168,web_archive!D:AB,21,FALSE)&amp;" }")</f>
        <v>{ bonus bAllStats, 1; }</v>
      </c>
      <c r="AC168" s="10" t="str">
        <f>IF(VLOOKUP(H168,web_archive!D:AB,22,FALSE)=0,"{}","{ "&amp;VLOOKUP(H168,web_archive!D:AB,22,FALSE)&amp;" }")</f>
        <v>{}</v>
      </c>
      <c r="AD168" s="10" t="str">
        <f>IF(VLOOKUP(H168,web_archive!D:AB,23,FALSE)=0,"{}","{ "&amp;VLOOKUP(H168,web_archive!D:AB,23,FALSE)&amp;" }")</f>
        <v>{}</v>
      </c>
      <c r="AE168" s="10" t="str">
        <f>I168&amp;","&amp;J168&amp;","&amp;K168&amp;","&amp;L168&amp;","&amp;M168&amp;","&amp;N168&amp;","&amp;O168&amp;","&amp;P168&amp;","&amp;Q168&amp;","&amp;R168&amp;","&amp;S168&amp;","&amp;T168&amp;","&amp;U168&amp;","&amp;V168&amp;","&amp;W168&amp;","&amp;X168&amp;","&amp;Y168&amp;","&amp;Z168&amp;","&amp;AA168&amp;","&amp;AB168&amp;","&amp;AC168&amp;","&amp;AD168</f>
        <v>45394,Purple_Santa_Hat,Purple Santa Hat,4,20,,100,,2,,1,0XFFFFFFFE,63,2,256,,,,1972,{ bonus bAllStats, 1; },{},{}</v>
      </c>
    </row>
    <row r="169" spans="1:31" x14ac:dyDescent="0.3">
      <c r="A169" s="10" t="str">
        <f>VLOOKUP(H169,web_archive!D:AB,6,FALSE)</f>
        <v>Usable</v>
      </c>
      <c r="B169" s="10" t="str">
        <f>VLOOKUP(H169,web_archive!D:AB,19,FALSE)</f>
        <v>All Jobs</v>
      </c>
      <c r="C169" s="10" t="str">
        <f>VLOOKUP(H169,web_archive!D:AB,18,FALSE)</f>
        <v>Normal / Upper / Baby</v>
      </c>
      <c r="D169" s="10" t="str">
        <f>VLOOKUP(H169,web_archive!D:AB,20,FALSE)</f>
        <v>Both (Male and Female)</v>
      </c>
      <c r="E169" s="10" t="str">
        <f>VLOOKUP(H169,web_archive!D:AB,17,FALSE)</f>
        <v>None</v>
      </c>
      <c r="F169" s="38" t="str">
        <f>IF(ISNA(VLOOKUP(H169,tira!B:P,4,FALSE)),"",VLOOKUP(H169,tira!B:P,4,FALSE))</f>
        <v>A quiver which contains 500 Holy Arrows.</v>
      </c>
      <c r="G169" s="32" t="s">
        <v>11412</v>
      </c>
      <c r="H169" s="32">
        <v>12183</v>
      </c>
      <c r="I169" s="35">
        <v>45401</v>
      </c>
      <c r="J169" s="31" t="str">
        <f>SUBSTITUTE(K169," ","_")</f>
        <v>Quiver_-_Holy_Arrows</v>
      </c>
      <c r="K169" s="10" t="str">
        <f>VLOOKUP(H169,web_archive!D:AB,5,FALSE)</f>
        <v>Quiver - Holy Arrows</v>
      </c>
      <c r="L169" s="31">
        <f>VLOOKUP(A169,item_type_codes[],2,FALSE)</f>
        <v>11</v>
      </c>
      <c r="M169" s="10">
        <f>IF(VLOOKUP(H169,web_archive!D:AB,7,FALSE)&gt;0, VLOOKUP(H169,web_archive!D:AB,7,FALSE), "")</f>
        <v>2</v>
      </c>
      <c r="O169" s="10">
        <f>VLOOKUP(H169,web_archive!D:AB,8,FALSE)*10</f>
        <v>250</v>
      </c>
      <c r="P169" s="10" t="str">
        <f>IF(VLOOKUP(H169,web_archive!D:AB,10,FALSE)&gt;0,VLOOKUP(H169,web_archive!D:AB,10,FALSE),"")</f>
        <v/>
      </c>
      <c r="Q169" s="10" t="str">
        <f>IF(VLOOKUP(H169,web_archive!D:AB,12,FALSE)&gt;0,VLOOKUP(H169,web_archive!D:AB,12,FALSE),"")</f>
        <v/>
      </c>
      <c r="R169" s="10" t="str">
        <f>IF(VLOOKUP(H169,web_archive!D:AB,11,FALSE)&gt;0,VLOOKUP(H169,web_archive!D:AB,11,FALSE),"")</f>
        <v/>
      </c>
      <c r="S169" s="10" t="str">
        <f>IF(VLOOKUP(H169,web_archive!D:AB,13,FALSE)&gt;0,VLOOKUP(H169,web_archive!D:AB,13,FALSE),"")</f>
        <v/>
      </c>
      <c r="T169" s="31" t="str">
        <f>UPPER(VLOOKUP(B169,equipable_hex_codes[],2,FALSE))</f>
        <v>0XFFFFFFFF</v>
      </c>
      <c r="U169" s="10" t="str">
        <f>LOWER(VLOOKUP(C169,class!A:B,2,FALSE))</f>
        <v>63</v>
      </c>
      <c r="V169" s="10" t="str">
        <f>VLOOKUP(D169,gender_codes[#All],2,FALSE)</f>
        <v>2</v>
      </c>
      <c r="W169" s="10" t="str">
        <f>VLOOKUP(E169,placement_location[#All],2,FALSE)</f>
        <v/>
      </c>
      <c r="X169" s="10" t="str">
        <f>IF(VLOOKUP(H169,web_archive!D:AB,16,FALSE)&gt;0,VLOOKUP(J169,web_archive!D:AB,16,FALSE),"")</f>
        <v/>
      </c>
      <c r="Y169" s="31" t="str">
        <f>IF(VLOOKUP(H169,web_archive!D:AB,15,FALSE)&gt;0,VLOOKUP(H169,web_archive!D:AB,15,FALSE),"")</f>
        <v/>
      </c>
      <c r="Z169" s="31" t="str">
        <f>IF(EXACT(VLOOKUP(H169,web_archive!D:AB,14,FALSE),"Yes"),"1","")</f>
        <v/>
      </c>
      <c r="AA169" s="31" t="str">
        <f>IF(EXACT(A169,"Ammo - Bullet"),3,IF(ISNA((VLOOKUP(UPPER(G169),accessoryid_lua[#All],2,FALSE))),"",VLOOKUP(UPPER(G169),accessoryid_lua[#All],2,FALSE)))</f>
        <v/>
      </c>
      <c r="AB169" s="6" t="str">
        <f>IF(VLOOKUP(H169,web_archive!D:AB,21,FALSE)=0,"{}","{ "&amp;VLOOKUP(H169,web_archive!D:AB,21,FALSE)&amp;" }")</f>
        <v>{ getitem 1772,500; }</v>
      </c>
      <c r="AC169" s="10" t="str">
        <f>IF(VLOOKUP(H169,web_archive!D:AB,22,FALSE)=0,"{}","{ "&amp;VLOOKUP(H169,web_archive!D:AB,22,FALSE)&amp;" }")</f>
        <v>{}</v>
      </c>
      <c r="AD169" s="10" t="str">
        <f>IF(VLOOKUP(H169,web_archive!D:AB,23,FALSE)=0,"{}","{ "&amp;VLOOKUP(H169,web_archive!D:AB,23,FALSE)&amp;" }")</f>
        <v>{}</v>
      </c>
      <c r="AE169" s="10" t="str">
        <f>I169&amp;","&amp;J169&amp;","&amp;K169&amp;","&amp;L169&amp;","&amp;M169&amp;","&amp;N169&amp;","&amp;O169&amp;","&amp;P169&amp;","&amp;Q169&amp;","&amp;R169&amp;","&amp;S169&amp;","&amp;T169&amp;","&amp;U169&amp;","&amp;V169&amp;","&amp;W169&amp;","&amp;X169&amp;","&amp;Y169&amp;","&amp;Z169&amp;","&amp;AA169&amp;","&amp;AB169&amp;","&amp;AC169&amp;","&amp;AD169</f>
        <v>45401,Quiver_-_Holy_Arrows,Quiver - Holy Arrows,11,2,,250,,,,,0XFFFFFFFF,63,2,,,,,,{ getitem 1772,500; },{},{}</v>
      </c>
    </row>
    <row r="170" spans="1:31" x14ac:dyDescent="0.3">
      <c r="A170" s="10" t="str">
        <f>VLOOKUP(H170,web_archive!D:AB,6,FALSE)</f>
        <v>Armor</v>
      </c>
      <c r="B170" s="10" t="str">
        <f>VLOOKUP(H170,web_archive!D:AB,19,FALSE)</f>
        <v>All Jobs</v>
      </c>
      <c r="C170" s="10" t="str">
        <f>VLOOKUP(H170,web_archive!D:AB,18,FALSE)</f>
        <v>Normal / Upper / Baby</v>
      </c>
      <c r="D170" s="10" t="str">
        <f>VLOOKUP(H170,web_archive!D:AB,20,FALSE)</f>
        <v>Both (Male and Female)</v>
      </c>
      <c r="E170" s="10" t="str">
        <f>VLOOKUP(H170,web_archive!D:AB,17,FALSE)</f>
        <v>Lower Headgear</v>
      </c>
      <c r="F170" s="38" t="str">
        <f>IF(ISNA(VLOOKUP(H170,tira!B:P,4,FALSE)),"",VLOOKUP(H170,tira!B:P,4,FALSE))</f>
        <v>Red colored butterfly wings. Increases Critical damage by 15% and Critical rate by 10.</v>
      </c>
      <c r="G170" s="32" t="s">
        <v>11425</v>
      </c>
      <c r="H170" s="32">
        <v>20012</v>
      </c>
      <c r="I170" s="35">
        <v>45417</v>
      </c>
      <c r="J170" s="31" t="str">
        <f>SUBSTITUTE(K170," ","_")</f>
        <v>Red_Butterfly_Wings</v>
      </c>
      <c r="K170" s="10" t="str">
        <f>VLOOKUP(H170,web_archive!D:AB,5,FALSE)</f>
        <v>Red Butterfly Wings</v>
      </c>
      <c r="L170" s="31">
        <f>VLOOKUP(A170,item_type_codes[],2,FALSE)</f>
        <v>4</v>
      </c>
      <c r="M170" s="10">
        <f>IF(VLOOKUP(H170,web_archive!D:AB,7,FALSE)&gt;0, VLOOKUP(H170,web_archive!D:AB,7,FALSE), "")</f>
        <v>20</v>
      </c>
      <c r="O170" s="10">
        <f>VLOOKUP(H170,web_archive!D:AB,8,FALSE)*10</f>
        <v>500</v>
      </c>
      <c r="P170" s="10" t="str">
        <f>IF(VLOOKUP(H170,web_archive!D:AB,10,FALSE)&gt;0,VLOOKUP(H170,web_archive!D:AB,10,FALSE),"")</f>
        <v/>
      </c>
      <c r="Q170" s="10">
        <f>IF(VLOOKUP(H170,web_archive!D:AB,12,FALSE)&gt;0,VLOOKUP(H170,web_archive!D:AB,12,FALSE),"")</f>
        <v>1</v>
      </c>
      <c r="R170" s="10" t="str">
        <f>IF(VLOOKUP(H170,web_archive!D:AB,11,FALSE)&gt;0,VLOOKUP(H170,web_archive!D:AB,11,FALSE),"")</f>
        <v/>
      </c>
      <c r="S170" s="10" t="str">
        <f>IF(VLOOKUP(H170,web_archive!D:AB,13,FALSE)&gt;0,VLOOKUP(H170,web_archive!D:AB,13,FALSE),"")</f>
        <v/>
      </c>
      <c r="T170" s="31" t="str">
        <f>UPPER(VLOOKUP(B170,equipable_hex_codes[],2,FALSE))</f>
        <v>0XFFFFFFFF</v>
      </c>
      <c r="U170" s="10" t="str">
        <f>LOWER(VLOOKUP(C170,class!A:B,2,FALSE))</f>
        <v>63</v>
      </c>
      <c r="V170" s="10" t="str">
        <f>VLOOKUP(D170,gender_codes[#All],2,FALSE)</f>
        <v>2</v>
      </c>
      <c r="W170" s="10">
        <f>VLOOKUP(E170,placement_location[#All],2,FALSE)</f>
        <v>1</v>
      </c>
      <c r="X170" s="10" t="str">
        <f>IF(VLOOKUP(H170,web_archive!D:AB,16,FALSE)&gt;0,VLOOKUP(J170,web_archive!D:AB,16,FALSE),"")</f>
        <v/>
      </c>
      <c r="Y170" s="31">
        <f>IF(VLOOKUP(H170,web_archive!D:AB,15,FALSE)&gt;0,VLOOKUP(H170,web_archive!D:AB,15,FALSE),"")</f>
        <v>75</v>
      </c>
      <c r="Z170" s="31" t="str">
        <f>IF(EXACT(VLOOKUP(H170,web_archive!D:AB,14,FALSE),"Yes"),"1","")</f>
        <v/>
      </c>
      <c r="AA170" s="31">
        <f>IF(EXACT(A170,"Ammo - Bullet"),3,IF(ISNA((VLOOKUP(UPPER(G170),accessoryid_lua[#All],2,FALSE))),"",VLOOKUP(UPPER(G170),accessoryid_lua[#All],2,FALSE)))</f>
        <v>1986</v>
      </c>
      <c r="AB170" s="6" t="str">
        <f>IF(VLOOKUP(H170,web_archive!D:AB,21,FALSE)=0,"{}","{ "&amp;VLOOKUP(H170,web_archive!D:AB,21,FALSE)&amp;" }")</f>
        <v>{ bonus bCritAtkRate,15; bonus bCritical,10; }</v>
      </c>
      <c r="AC170" s="10" t="str">
        <f>IF(VLOOKUP(H170,web_archive!D:AB,22,FALSE)=0,"{}","{ "&amp;VLOOKUP(H170,web_archive!D:AB,22,FALSE)&amp;" }")</f>
        <v>{}</v>
      </c>
      <c r="AD170" s="10" t="str">
        <f>IF(VLOOKUP(H170,web_archive!D:AB,23,FALSE)=0,"{}","{ "&amp;VLOOKUP(H170,web_archive!D:AB,23,FALSE)&amp;" }")</f>
        <v>{}</v>
      </c>
      <c r="AE170" s="10" t="str">
        <f>I170&amp;","&amp;J170&amp;","&amp;K170&amp;","&amp;L170&amp;","&amp;M170&amp;","&amp;N170&amp;","&amp;O170&amp;","&amp;P170&amp;","&amp;Q170&amp;","&amp;R170&amp;","&amp;S170&amp;","&amp;T170&amp;","&amp;U170&amp;","&amp;V170&amp;","&amp;W170&amp;","&amp;X170&amp;","&amp;Y170&amp;","&amp;Z170&amp;","&amp;AA170&amp;","&amp;AB170&amp;","&amp;AC170&amp;","&amp;AD170</f>
        <v>45417,Red_Butterfly_Wings,Red Butterfly Wings,4,20,,500,,1,,,0XFFFFFFFF,63,2,1,,75,,1986,{ bonus bCritAtkRate,15; bonus bCritical,10; },{},{}</v>
      </c>
    </row>
    <row r="171" spans="1:31" x14ac:dyDescent="0.3">
      <c r="A171" s="10" t="str">
        <f>VLOOKUP(H171,web_archive!D:AB,6,FALSE)</f>
        <v>Armor</v>
      </c>
      <c r="B171" s="10" t="str">
        <f>VLOOKUP(H171,web_archive!D:AB,19,FALSE)</f>
        <v>All Jobs</v>
      </c>
      <c r="C171" s="10" t="str">
        <f>VLOOKUP(H171,web_archive!D:AB,18,FALSE)</f>
        <v>Normal / Upper / Baby</v>
      </c>
      <c r="D171" s="10" t="str">
        <f>VLOOKUP(H171,web_archive!D:AB,20,FALSE)</f>
        <v>Both (Male and Female)</v>
      </c>
      <c r="E171" s="10" t="str">
        <f>VLOOKUP(H171,web_archive!D:AB,17,FALSE)</f>
        <v>Upper Headgear</v>
      </c>
      <c r="F171" s="38" t="str">
        <f>IF(ISNA(VLOOKUP(H171,tira!B:P,4,FALSE)),"",VLOOKUP(H171,tira!B:P,4,FALSE))</f>
        <v>Red Quizmaster's Hat.</v>
      </c>
      <c r="G171" s="32" t="s">
        <v>11429</v>
      </c>
      <c r="H171" s="32">
        <v>20549</v>
      </c>
      <c r="I171" s="35">
        <v>45421</v>
      </c>
      <c r="J171" s="31" t="str">
        <f>SUBSTITUTE(K171," ","_")</f>
        <v>Red_Quiz_Hat</v>
      </c>
      <c r="K171" s="10" t="str">
        <f>VLOOKUP(H171,web_archive!D:AB,5,FALSE)</f>
        <v>Red Quiz Hat</v>
      </c>
      <c r="L171" s="31">
        <f>VLOOKUP(A171,item_type_codes[],2,FALSE)</f>
        <v>4</v>
      </c>
      <c r="M171" s="10">
        <f>IF(VLOOKUP(H171,web_archive!D:AB,7,FALSE)&gt;0, VLOOKUP(H171,web_archive!D:AB,7,FALSE), "")</f>
        <v>20</v>
      </c>
      <c r="O171" s="10">
        <f>VLOOKUP(H171,web_archive!D:AB,8,FALSE)*10</f>
        <v>500</v>
      </c>
      <c r="P171" s="10" t="str">
        <f>IF(VLOOKUP(H171,web_archive!D:AB,10,FALSE)&gt;0,VLOOKUP(H171,web_archive!D:AB,10,FALSE),"")</f>
        <v/>
      </c>
      <c r="Q171" s="10">
        <f>IF(VLOOKUP(H171,web_archive!D:AB,12,FALSE)&gt;0,VLOOKUP(H171,web_archive!D:AB,12,FALSE),"")</f>
        <v>2</v>
      </c>
      <c r="R171" s="10" t="str">
        <f>IF(VLOOKUP(H171,web_archive!D:AB,11,FALSE)&gt;0,VLOOKUP(H171,web_archive!D:AB,11,FALSE),"")</f>
        <v/>
      </c>
      <c r="S171" s="10">
        <f>IF(VLOOKUP(H171,web_archive!D:AB,13,FALSE)&gt;0,VLOOKUP(H171,web_archive!D:AB,13,FALSE),"")</f>
        <v>1</v>
      </c>
      <c r="T171" s="31" t="str">
        <f>UPPER(VLOOKUP(B171,equipable_hex_codes[],2,FALSE))</f>
        <v>0XFFFFFFFF</v>
      </c>
      <c r="U171" s="10" t="str">
        <f>LOWER(VLOOKUP(C171,class!A:B,2,FALSE))</f>
        <v>63</v>
      </c>
      <c r="V171" s="10" t="str">
        <f>VLOOKUP(D171,gender_codes[#All],2,FALSE)</f>
        <v>2</v>
      </c>
      <c r="W171" s="10">
        <f>VLOOKUP(E171,placement_location[#All],2,FALSE)</f>
        <v>256</v>
      </c>
      <c r="X171" s="10" t="str">
        <f>IF(VLOOKUP(H171,web_archive!D:AB,16,FALSE)&gt;0,VLOOKUP(J171,web_archive!D:AB,16,FALSE),"")</f>
        <v/>
      </c>
      <c r="Y171" s="31">
        <f>IF(VLOOKUP(H171,web_archive!D:AB,15,FALSE)&gt;0,VLOOKUP(H171,web_archive!D:AB,15,FALSE),"")</f>
        <v>1</v>
      </c>
      <c r="Z171" s="31" t="str">
        <f>IF(EXACT(VLOOKUP(H171,web_archive!D:AB,14,FALSE),"Yes"),"1","")</f>
        <v>1</v>
      </c>
      <c r="AA171" s="31">
        <f>IF(EXACT(A171,"Ammo - Bullet"),3,IF(ISNA((VLOOKUP(UPPER(G171),accessoryid_lua[#All],2,FALSE))),"",VLOOKUP(UPPER(G171),accessoryid_lua[#All],2,FALSE)))</f>
        <v>1990</v>
      </c>
      <c r="AB171" s="6" t="str">
        <f>IF(VLOOKUP(H171,web_archive!D:AB,21,FALSE)=0,"{}","{ "&amp;VLOOKUP(H171,web_archive!D:AB,21,FALSE)&amp;" }")</f>
        <v>{}</v>
      </c>
      <c r="AC171" s="10" t="str">
        <f>IF(VLOOKUP(H171,web_archive!D:AB,22,FALSE)=0,"{}","{ "&amp;VLOOKUP(H171,web_archive!D:AB,22,FALSE)&amp;" }")</f>
        <v>{}</v>
      </c>
      <c r="AD171" s="10" t="str">
        <f>IF(VLOOKUP(H171,web_archive!D:AB,23,FALSE)=0,"{}","{ "&amp;VLOOKUP(H171,web_archive!D:AB,23,FALSE)&amp;" }")</f>
        <v>{}</v>
      </c>
      <c r="AE171" s="10" t="str">
        <f>I171&amp;","&amp;J171&amp;","&amp;K171&amp;","&amp;L171&amp;","&amp;M171&amp;","&amp;N171&amp;","&amp;O171&amp;","&amp;P171&amp;","&amp;Q171&amp;","&amp;R171&amp;","&amp;S171&amp;","&amp;T171&amp;","&amp;U171&amp;","&amp;V171&amp;","&amp;W171&amp;","&amp;X171&amp;","&amp;Y171&amp;","&amp;Z171&amp;","&amp;AA171&amp;","&amp;AB171&amp;","&amp;AC171&amp;","&amp;AD171</f>
        <v>45421,Red_Quiz_Hat,Red Quiz Hat,4,20,,500,,2,,1,0XFFFFFFFF,63,2,256,,1,1,1990,{},{},{}</v>
      </c>
    </row>
    <row r="172" spans="1:31" x14ac:dyDescent="0.3">
      <c r="A172" s="10" t="str">
        <f>VLOOKUP(H172,web_archive!D:AB,6,FALSE)</f>
        <v>Armor</v>
      </c>
      <c r="B172" s="10" t="str">
        <f>VLOOKUP(H172,web_archive!D:AB,19,FALSE)</f>
        <v>All Jobs</v>
      </c>
      <c r="C172" s="10" t="str">
        <f>VLOOKUP(H172,web_archive!D:AB,18,FALSE)</f>
        <v>Normal / Upper / Baby</v>
      </c>
      <c r="D172" s="10" t="str">
        <f>VLOOKUP(H172,web_archive!D:AB,20,FALSE)</f>
        <v>Both (Male and Female)</v>
      </c>
      <c r="E172" s="10" t="str">
        <f>VLOOKUP(H172,web_archive!D:AB,17,FALSE)</f>
        <v>Upper Headgear</v>
      </c>
      <c r="F172" s="38" t="str">
        <f>IF(ISNA(VLOOKUP(H172,tira!B:P,4,FALSE)),"",VLOOKUP(H172,tira!B:P,4,FALSE))</f>
        <v>This hat makes you feel like FESTIVE REINDEER.</v>
      </c>
      <c r="G172" s="32" t="s">
        <v>11433</v>
      </c>
      <c r="H172" s="32">
        <v>20148</v>
      </c>
      <c r="I172" s="35">
        <v>45425</v>
      </c>
      <c r="J172" s="31" t="str">
        <f>SUBSTITUTE(K172," ","_")</f>
        <v>Reindeer_Hat</v>
      </c>
      <c r="K172" s="10" t="str">
        <f>VLOOKUP(H172,web_archive!D:AB,5,FALSE)</f>
        <v>Reindeer Hat</v>
      </c>
      <c r="L172" s="31">
        <f>VLOOKUP(A172,item_type_codes[],2,FALSE)</f>
        <v>4</v>
      </c>
      <c r="M172" s="10">
        <f>IF(VLOOKUP(H172,web_archive!D:AB,7,FALSE)&gt;0, VLOOKUP(H172,web_archive!D:AB,7,FALSE), "")</f>
        <v>20</v>
      </c>
      <c r="O172" s="10">
        <f>VLOOKUP(H172,web_archive!D:AB,8,FALSE)*10</f>
        <v>500</v>
      </c>
      <c r="P172" s="10" t="str">
        <f>IF(VLOOKUP(H172,web_archive!D:AB,10,FALSE)&gt;0,VLOOKUP(H172,web_archive!D:AB,10,FALSE),"")</f>
        <v/>
      </c>
      <c r="Q172" s="10">
        <f>IF(VLOOKUP(H172,web_archive!D:AB,12,FALSE)&gt;0,VLOOKUP(H172,web_archive!D:AB,12,FALSE),"")</f>
        <v>2</v>
      </c>
      <c r="R172" s="10" t="str">
        <f>IF(VLOOKUP(H172,web_archive!D:AB,11,FALSE)&gt;0,VLOOKUP(H172,web_archive!D:AB,11,FALSE),"")</f>
        <v/>
      </c>
      <c r="S172" s="10">
        <f>IF(VLOOKUP(H172,web_archive!D:AB,13,FALSE)&gt;0,VLOOKUP(H172,web_archive!D:AB,13,FALSE),"")</f>
        <v>1</v>
      </c>
      <c r="T172" s="31" t="str">
        <f>UPPER(VLOOKUP(B172,equipable_hex_codes[],2,FALSE))</f>
        <v>0XFFFFFFFF</v>
      </c>
      <c r="U172" s="10" t="str">
        <f>LOWER(VLOOKUP(C172,class!A:B,2,FALSE))</f>
        <v>63</v>
      </c>
      <c r="V172" s="10" t="str">
        <f>VLOOKUP(D172,gender_codes[#All],2,FALSE)</f>
        <v>2</v>
      </c>
      <c r="W172" s="10">
        <f>VLOOKUP(E172,placement_location[#All],2,FALSE)</f>
        <v>256</v>
      </c>
      <c r="X172" s="10" t="str">
        <f>IF(VLOOKUP(H172,web_archive!D:AB,16,FALSE)&gt;0,VLOOKUP(J172,web_archive!D:AB,16,FALSE),"")</f>
        <v/>
      </c>
      <c r="Y172" s="31">
        <f>IF(VLOOKUP(H172,web_archive!D:AB,15,FALSE)&gt;0,VLOOKUP(H172,web_archive!D:AB,15,FALSE),"")</f>
        <v>1</v>
      </c>
      <c r="Z172" s="31" t="str">
        <f>IF(EXACT(VLOOKUP(H172,web_archive!D:AB,14,FALSE),"Yes"),"1","")</f>
        <v>1</v>
      </c>
      <c r="AA172" s="31">
        <f>IF(EXACT(A172,"Ammo - Bullet"),3,IF(ISNA((VLOOKUP(UPPER(G172),accessoryid_lua[#All],2,FALSE))),"",VLOOKUP(UPPER(G172),accessoryid_lua[#All],2,FALSE)))</f>
        <v>1994</v>
      </c>
      <c r="AB172" s="6" t="str">
        <f>IF(VLOOKUP(H172,web_archive!D:AB,21,FALSE)=0,"{}","{ "&amp;VLOOKUP(H172,web_archive!D:AB,21,FALSE)&amp;" }")</f>
        <v>{ bonus2 bAddMonsterDropItem,530,40; bonus2 bAddMonsterDropItem,644,20; }</v>
      </c>
      <c r="AC172" s="10" t="str">
        <f>IF(VLOOKUP(H172,web_archive!D:AB,22,FALSE)=0,"{}","{ "&amp;VLOOKUP(H172,web_archive!D:AB,22,FALSE)&amp;" }")</f>
        <v>{}</v>
      </c>
      <c r="AD172" s="10" t="str">
        <f>IF(VLOOKUP(H172,web_archive!D:AB,23,FALSE)=0,"{}","{ "&amp;VLOOKUP(H172,web_archive!D:AB,23,FALSE)&amp;" }")</f>
        <v>{}</v>
      </c>
      <c r="AE172" s="10" t="str">
        <f>I172&amp;","&amp;J172&amp;","&amp;K172&amp;","&amp;L172&amp;","&amp;M172&amp;","&amp;N172&amp;","&amp;O172&amp;","&amp;P172&amp;","&amp;Q172&amp;","&amp;R172&amp;","&amp;S172&amp;","&amp;T172&amp;","&amp;U172&amp;","&amp;V172&amp;","&amp;W172&amp;","&amp;X172&amp;","&amp;Y172&amp;","&amp;Z172&amp;","&amp;AA172&amp;","&amp;AB172&amp;","&amp;AC172&amp;","&amp;AD172</f>
        <v>45425,Reindeer_Hat,Reindeer Hat,4,20,,500,,2,,1,0XFFFFFFFF,63,2,256,,1,1,1994,{ bonus2 bAddMonsterDropItem,530,40; bonus2 bAddMonsterDropItem,644,20; },{},{}</v>
      </c>
    </row>
    <row r="173" spans="1:31" x14ac:dyDescent="0.3">
      <c r="A173" s="10" t="str">
        <f>VLOOKUP(H173,web_archive!D:AB,6,FALSE)</f>
        <v>Armor</v>
      </c>
      <c r="B173" s="10" t="str">
        <f>VLOOKUP(H173,web_archive!D:AB,19,FALSE)</f>
        <v>All Jobs</v>
      </c>
      <c r="C173" s="10" t="str">
        <f>VLOOKUP(H173,web_archive!D:AB,18,FALSE)</f>
        <v>Normal / Upper / Baby</v>
      </c>
      <c r="D173" s="10" t="str">
        <f>VLOOKUP(H173,web_archive!D:AB,20,FALSE)</f>
        <v>Both (Male and Female)</v>
      </c>
      <c r="E173" s="10" t="str">
        <f>VLOOKUP(H173,web_archive!D:AB,17,FALSE)</f>
        <v>Middle Headgear</v>
      </c>
      <c r="F173" s="38" t="str">
        <f>IF(ISNA(VLOOKUP(H173,tira!B:P,4,FALSE)),"",VLOOKUP(H173,tira!B:P,4,FALSE))</f>
        <v>An unidentified object look like eye.It comes from space and can give out light. ATK + 2%, MATK + 2%, Dex + 1</v>
      </c>
      <c r="G173" s="32" t="s">
        <v>11435</v>
      </c>
      <c r="H173" s="32">
        <v>5325</v>
      </c>
      <c r="I173" s="35">
        <v>45427</v>
      </c>
      <c r="J173" s="31" t="str">
        <f>SUBSTITUTE(K173," ","_")</f>
        <v>Robo_Eye</v>
      </c>
      <c r="K173" s="10" t="str">
        <f>VLOOKUP(H173,web_archive!D:AB,5,FALSE)</f>
        <v>Robo Eye</v>
      </c>
      <c r="L173" s="31">
        <f>VLOOKUP(A173,item_type_codes[],2,FALSE)</f>
        <v>4</v>
      </c>
      <c r="M173" s="10">
        <f>IF(VLOOKUP(H173,web_archive!D:AB,7,FALSE)&gt;0, VLOOKUP(H173,web_archive!D:AB,7,FALSE), "")</f>
        <v>20</v>
      </c>
      <c r="O173" s="10">
        <f>VLOOKUP(H173,web_archive!D:AB,8,FALSE)*10</f>
        <v>200</v>
      </c>
      <c r="P173" s="10" t="str">
        <f>IF(VLOOKUP(H173,web_archive!D:AB,10,FALSE)&gt;0,VLOOKUP(H173,web_archive!D:AB,10,FALSE),"")</f>
        <v/>
      </c>
      <c r="Q173" s="10">
        <f>IF(VLOOKUP(H173,web_archive!D:AB,12,FALSE)&gt;0,VLOOKUP(H173,web_archive!D:AB,12,FALSE),"")</f>
        <v>2</v>
      </c>
      <c r="R173" s="10" t="str">
        <f>IF(VLOOKUP(H173,web_archive!D:AB,11,FALSE)&gt;0,VLOOKUP(H173,web_archive!D:AB,11,FALSE),"")</f>
        <v/>
      </c>
      <c r="S173" s="10" t="str">
        <f>IF(VLOOKUP(H173,web_archive!D:AB,13,FALSE)&gt;0,VLOOKUP(H173,web_archive!D:AB,13,FALSE),"")</f>
        <v/>
      </c>
      <c r="T173" s="31" t="str">
        <f>UPPER(VLOOKUP(B173,equipable_hex_codes[],2,FALSE))</f>
        <v>0XFFFFFFFF</v>
      </c>
      <c r="U173" s="10" t="str">
        <f>LOWER(VLOOKUP(C173,class!A:B,2,FALSE))</f>
        <v>63</v>
      </c>
      <c r="V173" s="10" t="str">
        <f>VLOOKUP(D173,gender_codes[#All],2,FALSE)</f>
        <v>2</v>
      </c>
      <c r="W173" s="10">
        <f>VLOOKUP(E173,placement_location[#All],2,FALSE)</f>
        <v>512</v>
      </c>
      <c r="X173" s="10" t="str">
        <f>IF(VLOOKUP(H173,web_archive!D:AB,16,FALSE)&gt;0,VLOOKUP(J173,web_archive!D:AB,16,FALSE),"")</f>
        <v/>
      </c>
      <c r="Y173" s="31">
        <f>IF(VLOOKUP(H173,web_archive!D:AB,15,FALSE)&gt;0,VLOOKUP(H173,web_archive!D:AB,15,FALSE),"")</f>
        <v>10</v>
      </c>
      <c r="Z173" s="31" t="str">
        <f>IF(EXACT(VLOOKUP(H173,web_archive!D:AB,14,FALSE),"Yes"),"1","")</f>
        <v/>
      </c>
      <c r="AA173" s="31">
        <f>IF(EXACT(A173,"Ammo - Bullet"),3,IF(ISNA((VLOOKUP(UPPER(G173),accessoryid_lua[#All],2,FALSE))),"",VLOOKUP(UPPER(G173),accessoryid_lua[#All],2,FALSE)))</f>
        <v>1996</v>
      </c>
      <c r="AB173" s="6" t="str">
        <f>IF(VLOOKUP(H173,web_archive!D:AB,21,FALSE)=0,"{}","{ "&amp;VLOOKUP(H173,web_archive!D:AB,21,FALSE)&amp;" }")</f>
        <v>{ bonus2 bAddRace,RC_NonBoss,2; bonus2 bAddRace,RC_Boss,2; bonus bMatkRate,2; bonus bDex,1; }</v>
      </c>
      <c r="AC173" s="10" t="str">
        <f>IF(VLOOKUP(H173,web_archive!D:AB,22,FALSE)=0,"{}","{ "&amp;VLOOKUP(H173,web_archive!D:AB,22,FALSE)&amp;" }")</f>
        <v>{}</v>
      </c>
      <c r="AD173" s="10" t="str">
        <f>IF(VLOOKUP(H173,web_archive!D:AB,23,FALSE)=0,"{}","{ "&amp;VLOOKUP(H173,web_archive!D:AB,23,FALSE)&amp;" }")</f>
        <v>{}</v>
      </c>
      <c r="AE173" s="10" t="str">
        <f>I173&amp;","&amp;J173&amp;","&amp;K173&amp;","&amp;L173&amp;","&amp;M173&amp;","&amp;N173&amp;","&amp;O173&amp;","&amp;P173&amp;","&amp;Q173&amp;","&amp;R173&amp;","&amp;S173&amp;","&amp;T173&amp;","&amp;U173&amp;","&amp;V173&amp;","&amp;W173&amp;","&amp;X173&amp;","&amp;Y173&amp;","&amp;Z173&amp;","&amp;AA173&amp;","&amp;AB173&amp;","&amp;AC173&amp;","&amp;AD173</f>
        <v>45427,Robo_Eye,Robo Eye,4,20,,200,,2,,,0XFFFFFFFF,63,2,512,,10,,1996,{ bonus2 bAddRace,RC_NonBoss,2; bonus2 bAddRace,RC_Boss,2; bonus bMatkRate,2; bonus bDex,1; },{},{}</v>
      </c>
    </row>
    <row r="174" spans="1:31" x14ac:dyDescent="0.3">
      <c r="A174" s="10" t="str">
        <f>VLOOKUP(H174,web_archive!D:AB,6,FALSE)</f>
        <v>Armor</v>
      </c>
      <c r="B174" s="10" t="str">
        <f>VLOOKUP(H174,web_archive!D:AB,19,FALSE)</f>
        <v>All Jobs</v>
      </c>
      <c r="C174" s="10" t="str">
        <f>VLOOKUP(H174,web_archive!D:AB,18,FALSE)</f>
        <v>Normal / Upper / Baby</v>
      </c>
      <c r="D174" s="10" t="str">
        <f>VLOOKUP(H174,web_archive!D:AB,20,FALSE)</f>
        <v>Both (Male and Female)</v>
      </c>
      <c r="E174" s="10" t="str">
        <f>VLOOKUP(H174,web_archive!D:AB,17,FALSE)</f>
        <v>Upper Headgear + Middle Headgear</v>
      </c>
      <c r="F174" s="38" t="str">
        <f>IF(ISNA(VLOOKUP(H174,tira!B:P,4,FALSE)),"",VLOOKUP(H174,tira!B:P,4,FALSE))</f>
        <v>Robo Headphones.</v>
      </c>
      <c r="G174" s="32" t="s">
        <v>11436</v>
      </c>
      <c r="H174" s="32">
        <v>20213</v>
      </c>
      <c r="I174" s="35">
        <v>45428</v>
      </c>
      <c r="J174" s="31" t="str">
        <f>SUBSTITUTE(K174," ","_")</f>
        <v>Robo_Headphones</v>
      </c>
      <c r="K174" s="10" t="str">
        <f>VLOOKUP(H174,web_archive!D:AB,5,FALSE)</f>
        <v>Robo Headphones</v>
      </c>
      <c r="L174" s="31">
        <f>VLOOKUP(A174,item_type_codes[],2,FALSE)</f>
        <v>4</v>
      </c>
      <c r="M174" s="10">
        <f>IF(VLOOKUP(H174,web_archive!D:AB,7,FALSE)&gt;0, VLOOKUP(H174,web_archive!D:AB,7,FALSE), "")</f>
        <v>20</v>
      </c>
      <c r="O174" s="10">
        <f>VLOOKUP(H174,web_archive!D:AB,8,FALSE)*10</f>
        <v>500</v>
      </c>
      <c r="P174" s="10" t="str">
        <f>IF(VLOOKUP(H174,web_archive!D:AB,10,FALSE)&gt;0,VLOOKUP(H174,web_archive!D:AB,10,FALSE),"")</f>
        <v/>
      </c>
      <c r="Q174" s="10" t="str">
        <f>IF(VLOOKUP(H174,web_archive!D:AB,12,FALSE)&gt;0,VLOOKUP(H174,web_archive!D:AB,12,FALSE),"")</f>
        <v/>
      </c>
      <c r="R174" s="10" t="str">
        <f>IF(VLOOKUP(H174,web_archive!D:AB,11,FALSE)&gt;0,VLOOKUP(H174,web_archive!D:AB,11,FALSE),"")</f>
        <v/>
      </c>
      <c r="S174" s="10" t="str">
        <f>IF(VLOOKUP(H174,web_archive!D:AB,13,FALSE)&gt;0,VLOOKUP(H174,web_archive!D:AB,13,FALSE),"")</f>
        <v/>
      </c>
      <c r="T174" s="31" t="str">
        <f>UPPER(VLOOKUP(B174,equipable_hex_codes[],2,FALSE))</f>
        <v>0XFFFFFFFF</v>
      </c>
      <c r="U174" s="10" t="str">
        <f>LOWER(VLOOKUP(C174,class!A:B,2,FALSE))</f>
        <v>63</v>
      </c>
      <c r="V174" s="10" t="str">
        <f>VLOOKUP(D174,gender_codes[#All],2,FALSE)</f>
        <v>2</v>
      </c>
      <c r="W174" s="10">
        <f>VLOOKUP(E174,placement_location[#All],2,FALSE)</f>
        <v>768</v>
      </c>
      <c r="X174" s="10" t="str">
        <f>IF(VLOOKUP(H174,web_archive!D:AB,16,FALSE)&gt;0,VLOOKUP(J174,web_archive!D:AB,16,FALSE),"")</f>
        <v/>
      </c>
      <c r="Y174" s="31">
        <f>IF(VLOOKUP(H174,web_archive!D:AB,15,FALSE)&gt;0,VLOOKUP(H174,web_archive!D:AB,15,FALSE),"")</f>
        <v>1</v>
      </c>
      <c r="Z174" s="31" t="str">
        <f>IF(EXACT(VLOOKUP(H174,web_archive!D:AB,14,FALSE),"Yes"),"1","")</f>
        <v/>
      </c>
      <c r="AA174" s="31">
        <f>IF(EXACT(A174,"Ammo - Bullet"),3,IF(ISNA((VLOOKUP(UPPER(G174),accessoryid_lua[#All],2,FALSE))),"",VLOOKUP(UPPER(G174),accessoryid_lua[#All],2,FALSE)))</f>
        <v>1997</v>
      </c>
      <c r="AB174" s="6" t="str">
        <f>IF(VLOOKUP(H174,web_archive!D:AB,21,FALSE)=0,"{}","{ "&amp;VLOOKUP(H174,web_archive!D:AB,21,FALSE)&amp;" }")</f>
        <v>{}</v>
      </c>
      <c r="AC174" s="10" t="str">
        <f>IF(VLOOKUP(H174,web_archive!D:AB,22,FALSE)=0,"{}","{ "&amp;VLOOKUP(H174,web_archive!D:AB,22,FALSE)&amp;" }")</f>
        <v>{}</v>
      </c>
      <c r="AD174" s="10" t="str">
        <f>IF(VLOOKUP(H174,web_archive!D:AB,23,FALSE)=0,"{}","{ "&amp;VLOOKUP(H174,web_archive!D:AB,23,FALSE)&amp;" }")</f>
        <v>{}</v>
      </c>
      <c r="AE174" s="10" t="str">
        <f>I174&amp;","&amp;J174&amp;","&amp;K174&amp;","&amp;L174&amp;","&amp;M174&amp;","&amp;N174&amp;","&amp;O174&amp;","&amp;P174&amp;","&amp;Q174&amp;","&amp;R174&amp;","&amp;S174&amp;","&amp;T174&amp;","&amp;U174&amp;","&amp;V174&amp;","&amp;W174&amp;","&amp;X174&amp;","&amp;Y174&amp;","&amp;Z174&amp;","&amp;AA174&amp;","&amp;AB174&amp;","&amp;AC174&amp;","&amp;AD174</f>
        <v>45428,Robo_Headphones,Robo Headphones,4,20,,500,,,,,0XFFFFFFFF,63,2,768,,1,,1997,{},{},{}</v>
      </c>
    </row>
    <row r="175" spans="1:31" x14ac:dyDescent="0.3">
      <c r="A175" s="10" t="str">
        <f>VLOOKUP(H175,web_archive!D:AB,6,FALSE)</f>
        <v>Armor</v>
      </c>
      <c r="B175" s="10" t="str">
        <f>VLOOKUP(H175,web_archive!D:AB,19,FALSE)</f>
        <v>All Jobs</v>
      </c>
      <c r="C175" s="10" t="str">
        <f>VLOOKUP(H175,web_archive!D:AB,18,FALSE)</f>
        <v>Normal / Upper / Baby</v>
      </c>
      <c r="D175" s="10" t="str">
        <f>VLOOKUP(H175,web_archive!D:AB,20,FALSE)</f>
        <v>Both (Male and Female)</v>
      </c>
      <c r="E175" s="10" t="str">
        <f>VLOOKUP(H175,web_archive!D:AB,17,FALSE)</f>
        <v>Upper Headgear + Middle Headgear</v>
      </c>
      <c r="F175" s="38" t="str">
        <f>IF(ISNA(VLOOKUP(H175,tira!B:P,4,FALSE)),"",VLOOKUP(H175,tira!B:P,4,FALSE))</f>
        <v>Robo Headset.</v>
      </c>
      <c r="G175" s="32" t="s">
        <v>11437</v>
      </c>
      <c r="H175" s="32">
        <v>20214</v>
      </c>
      <c r="I175" s="35">
        <v>45429</v>
      </c>
      <c r="J175" s="31" t="str">
        <f>SUBSTITUTE(K175," ","_")</f>
        <v>Robo_Headset</v>
      </c>
      <c r="K175" s="10" t="str">
        <f>VLOOKUP(H175,web_archive!D:AB,5,FALSE)</f>
        <v>Robo Headset</v>
      </c>
      <c r="L175" s="31">
        <f>VLOOKUP(A175,item_type_codes[],2,FALSE)</f>
        <v>4</v>
      </c>
      <c r="M175" s="10">
        <f>IF(VLOOKUP(H175,web_archive!D:AB,7,FALSE)&gt;0, VLOOKUP(H175,web_archive!D:AB,7,FALSE), "")</f>
        <v>20</v>
      </c>
      <c r="O175" s="10">
        <f>VLOOKUP(H175,web_archive!D:AB,8,FALSE)*10</f>
        <v>500</v>
      </c>
      <c r="P175" s="10" t="str">
        <f>IF(VLOOKUP(H175,web_archive!D:AB,10,FALSE)&gt;0,VLOOKUP(H175,web_archive!D:AB,10,FALSE),"")</f>
        <v/>
      </c>
      <c r="Q175" s="10" t="str">
        <f>IF(VLOOKUP(H175,web_archive!D:AB,12,FALSE)&gt;0,VLOOKUP(H175,web_archive!D:AB,12,FALSE),"")</f>
        <v/>
      </c>
      <c r="R175" s="10" t="str">
        <f>IF(VLOOKUP(H175,web_archive!D:AB,11,FALSE)&gt;0,VLOOKUP(H175,web_archive!D:AB,11,FALSE),"")</f>
        <v/>
      </c>
      <c r="S175" s="10">
        <f>IF(VLOOKUP(H175,web_archive!D:AB,13,FALSE)&gt;0,VLOOKUP(H175,web_archive!D:AB,13,FALSE),"")</f>
        <v>1</v>
      </c>
      <c r="T175" s="31" t="str">
        <f>UPPER(VLOOKUP(B175,equipable_hex_codes[],2,FALSE))</f>
        <v>0XFFFFFFFF</v>
      </c>
      <c r="U175" s="10" t="str">
        <f>LOWER(VLOOKUP(C175,class!A:B,2,FALSE))</f>
        <v>63</v>
      </c>
      <c r="V175" s="10" t="str">
        <f>VLOOKUP(D175,gender_codes[#All],2,FALSE)</f>
        <v>2</v>
      </c>
      <c r="W175" s="10">
        <f>VLOOKUP(E175,placement_location[#All],2,FALSE)</f>
        <v>768</v>
      </c>
      <c r="X175" s="10" t="str">
        <f>IF(VLOOKUP(H175,web_archive!D:AB,16,FALSE)&gt;0,VLOOKUP(J175,web_archive!D:AB,16,FALSE),"")</f>
        <v/>
      </c>
      <c r="Y175" s="31">
        <f>IF(VLOOKUP(H175,web_archive!D:AB,15,FALSE)&gt;0,VLOOKUP(H175,web_archive!D:AB,15,FALSE),"")</f>
        <v>1</v>
      </c>
      <c r="Z175" s="31" t="str">
        <f>IF(EXACT(VLOOKUP(H175,web_archive!D:AB,14,FALSE),"Yes"),"1","")</f>
        <v/>
      </c>
      <c r="AA175" s="31">
        <f>IF(EXACT(A175,"Ammo - Bullet"),3,IF(ISNA((VLOOKUP(UPPER(G175),accessoryid_lua[#All],2,FALSE))),"",VLOOKUP(UPPER(G175),accessoryid_lua[#All],2,FALSE)))</f>
        <v>1998</v>
      </c>
      <c r="AB175" s="6" t="str">
        <f>IF(VLOOKUP(H175,web_archive!D:AB,21,FALSE)=0,"{}","{ "&amp;VLOOKUP(H175,web_archive!D:AB,21,FALSE)&amp;" }")</f>
        <v>{}</v>
      </c>
      <c r="AC175" s="10" t="str">
        <f>IF(VLOOKUP(H175,web_archive!D:AB,22,FALSE)=0,"{}","{ "&amp;VLOOKUP(H175,web_archive!D:AB,22,FALSE)&amp;" }")</f>
        <v>{}</v>
      </c>
      <c r="AD175" s="10" t="str">
        <f>IF(VLOOKUP(H175,web_archive!D:AB,23,FALSE)=0,"{}","{ "&amp;VLOOKUP(H175,web_archive!D:AB,23,FALSE)&amp;" }")</f>
        <v>{}</v>
      </c>
      <c r="AE175" s="10" t="str">
        <f>I175&amp;","&amp;J175&amp;","&amp;K175&amp;","&amp;L175&amp;","&amp;M175&amp;","&amp;N175&amp;","&amp;O175&amp;","&amp;P175&amp;","&amp;Q175&amp;","&amp;R175&amp;","&amp;S175&amp;","&amp;T175&amp;","&amp;U175&amp;","&amp;V175&amp;","&amp;W175&amp;","&amp;X175&amp;","&amp;Y175&amp;","&amp;Z175&amp;","&amp;AA175&amp;","&amp;AB175&amp;","&amp;AC175&amp;","&amp;AD175</f>
        <v>45429,Robo_Headset,Robo Headset,4,20,,500,,,,1,0XFFFFFFFF,63,2,768,,1,,1998,{},{},{}</v>
      </c>
    </row>
    <row r="176" spans="1:31" x14ac:dyDescent="0.3">
      <c r="A176" s="10" t="str">
        <f>VLOOKUP(H176,web_archive!D:AB,6,FALSE)</f>
        <v>Armor</v>
      </c>
      <c r="B176" s="10" t="str">
        <f>VLOOKUP(H176,web_archive!D:AB,19,FALSE)</f>
        <v>All Jobs</v>
      </c>
      <c r="C176" s="10" t="str">
        <f>VLOOKUP(H176,web_archive!D:AB,18,FALSE)</f>
        <v>Normal / Upper / Baby</v>
      </c>
      <c r="D176" s="10" t="str">
        <f>VLOOKUP(H176,web_archive!D:AB,20,FALSE)</f>
        <v>Both (Male and Female)</v>
      </c>
      <c r="E176" s="10" t="str">
        <f>VLOOKUP(H176,web_archive!D:AB,17,FALSE)</f>
        <v>Upper Headgear</v>
      </c>
      <c r="F176" s="38" t="str">
        <f>IF(ISNA(VLOOKUP(H176,tira!B:P,4,FALSE)),"",VLOOKUP(H176,tira!B:P,4,FALSE))</f>
        <v>Rose Crown.</v>
      </c>
      <c r="G176" s="32" t="s">
        <v>11441</v>
      </c>
      <c r="H176" s="32">
        <v>20135</v>
      </c>
      <c r="I176" s="35">
        <v>45434</v>
      </c>
      <c r="J176" s="31" t="str">
        <f>SUBSTITUTE(K176," ","_")</f>
        <v>Rose_Crown</v>
      </c>
      <c r="K176" s="10" t="str">
        <f>VLOOKUP(H176,web_archive!D:AB,5,FALSE)</f>
        <v>Rose Crown</v>
      </c>
      <c r="L176" s="31">
        <f>VLOOKUP(A176,item_type_codes[],2,FALSE)</f>
        <v>4</v>
      </c>
      <c r="M176" s="10">
        <f>IF(VLOOKUP(H176,web_archive!D:AB,7,FALSE)&gt;0, VLOOKUP(H176,web_archive!D:AB,7,FALSE), "")</f>
        <v>20</v>
      </c>
      <c r="O176" s="10">
        <f>VLOOKUP(H176,web_archive!D:AB,8,FALSE)*10</f>
        <v>500</v>
      </c>
      <c r="P176" s="10" t="str">
        <f>IF(VLOOKUP(H176,web_archive!D:AB,10,FALSE)&gt;0,VLOOKUP(H176,web_archive!D:AB,10,FALSE),"")</f>
        <v/>
      </c>
      <c r="Q176" s="10">
        <f>IF(VLOOKUP(H176,web_archive!D:AB,12,FALSE)&gt;0,VLOOKUP(H176,web_archive!D:AB,12,FALSE),"")</f>
        <v>2</v>
      </c>
      <c r="R176" s="10" t="str">
        <f>IF(VLOOKUP(H176,web_archive!D:AB,11,FALSE)&gt;0,VLOOKUP(H176,web_archive!D:AB,11,FALSE),"")</f>
        <v/>
      </c>
      <c r="S176" s="10">
        <f>IF(VLOOKUP(H176,web_archive!D:AB,13,FALSE)&gt;0,VLOOKUP(H176,web_archive!D:AB,13,FALSE),"")</f>
        <v>1</v>
      </c>
      <c r="T176" s="31" t="str">
        <f>UPPER(VLOOKUP(B176,equipable_hex_codes[],2,FALSE))</f>
        <v>0XFFFFFFFF</v>
      </c>
      <c r="U176" s="10" t="str">
        <f>LOWER(VLOOKUP(C176,class!A:B,2,FALSE))</f>
        <v>63</v>
      </c>
      <c r="V176" s="10" t="str">
        <f>VLOOKUP(D176,gender_codes[#All],2,FALSE)</f>
        <v>2</v>
      </c>
      <c r="W176" s="10">
        <f>VLOOKUP(E176,placement_location[#All],2,FALSE)</f>
        <v>256</v>
      </c>
      <c r="X176" s="10" t="str">
        <f>IF(VLOOKUP(H176,web_archive!D:AB,16,FALSE)&gt;0,VLOOKUP(J176,web_archive!D:AB,16,FALSE),"")</f>
        <v/>
      </c>
      <c r="Y176" s="31">
        <f>IF(VLOOKUP(H176,web_archive!D:AB,15,FALSE)&gt;0,VLOOKUP(H176,web_archive!D:AB,15,FALSE),"")</f>
        <v>1</v>
      </c>
      <c r="Z176" s="31" t="str">
        <f>IF(EXACT(VLOOKUP(H176,web_archive!D:AB,14,FALSE),"Yes"),"1","")</f>
        <v>1</v>
      </c>
      <c r="AA176" s="31">
        <f>IF(EXACT(A176,"Ammo - Bullet"),3,IF(ISNA((VLOOKUP(UPPER(G176),accessoryid_lua[#All],2,FALSE))),"",VLOOKUP(UPPER(G176),accessoryid_lua[#All],2,FALSE)))</f>
        <v>2002</v>
      </c>
      <c r="AB176" s="6" t="str">
        <f>IF(VLOOKUP(H176,web_archive!D:AB,21,FALSE)=0,"{}","{ "&amp;VLOOKUP(H176,web_archive!D:AB,21,FALSE)&amp;" }")</f>
        <v>{}</v>
      </c>
      <c r="AC176" s="10" t="str">
        <f>IF(VLOOKUP(H176,web_archive!D:AB,22,FALSE)=0,"{}","{ "&amp;VLOOKUP(H176,web_archive!D:AB,22,FALSE)&amp;" }")</f>
        <v>{}</v>
      </c>
      <c r="AD176" s="10" t="str">
        <f>IF(VLOOKUP(H176,web_archive!D:AB,23,FALSE)=0,"{}","{ "&amp;VLOOKUP(H176,web_archive!D:AB,23,FALSE)&amp;" }")</f>
        <v>{}</v>
      </c>
      <c r="AE176" s="10" t="str">
        <f>I176&amp;","&amp;J176&amp;","&amp;K176&amp;","&amp;L176&amp;","&amp;M176&amp;","&amp;N176&amp;","&amp;O176&amp;","&amp;P176&amp;","&amp;Q176&amp;","&amp;R176&amp;","&amp;S176&amp;","&amp;T176&amp;","&amp;U176&amp;","&amp;V176&amp;","&amp;W176&amp;","&amp;X176&amp;","&amp;Y176&amp;","&amp;Z176&amp;","&amp;AA176&amp;","&amp;AB176&amp;","&amp;AC176&amp;","&amp;AD176</f>
        <v>45434,Rose_Crown,Rose Crown,4,20,,500,,2,,1,0XFFFFFFFF,63,2,256,,1,1,2002,{},{},{}</v>
      </c>
    </row>
    <row r="177" spans="1:31" x14ac:dyDescent="0.3">
      <c r="A177" s="10" t="str">
        <f>VLOOKUP(H177,web_archive!D:AB,6,FALSE)</f>
        <v>Armor</v>
      </c>
      <c r="B177" s="10" t="str">
        <f>VLOOKUP(H177,web_archive!D:AB,19,FALSE)</f>
        <v>All Jobs</v>
      </c>
      <c r="C177" s="10" t="str">
        <f>VLOOKUP(H177,web_archive!D:AB,18,FALSE)</f>
        <v>Normal / Upper / Baby</v>
      </c>
      <c r="D177" s="10" t="str">
        <f>VLOOKUP(H177,web_archive!D:AB,20,FALSE)</f>
        <v>Both (Male and Female)</v>
      </c>
      <c r="E177" s="10" t="str">
        <f>VLOOKUP(H177,web_archive!D:AB,17,FALSE)</f>
        <v>Lower Headgear</v>
      </c>
      <c r="F177" s="38" t="str">
        <f>IF(ISNA(VLOOKUP(H177,tira!B:P,4,FALSE)),"",VLOOKUP(H177,tira!B:P,4,FALSE))</f>
        <v>A beautiful ring of roses. Wearer will autocast Wink of Charm by chance when attacking.</v>
      </c>
      <c r="G177" s="32" t="s">
        <v>11442</v>
      </c>
      <c r="H177" s="32">
        <v>20229</v>
      </c>
      <c r="I177" s="35">
        <v>45435</v>
      </c>
      <c r="J177" s="31" t="str">
        <f>SUBSTITUTE(K177," ","_")</f>
        <v>Rose_Ring</v>
      </c>
      <c r="K177" s="10" t="str">
        <f>VLOOKUP(H177,web_archive!D:AB,5,FALSE)</f>
        <v>Rose Ring</v>
      </c>
      <c r="L177" s="31">
        <f>VLOOKUP(A177,item_type_codes[],2,FALSE)</f>
        <v>4</v>
      </c>
      <c r="M177" s="10">
        <f>IF(VLOOKUP(H177,web_archive!D:AB,7,FALSE)&gt;0, VLOOKUP(H177,web_archive!D:AB,7,FALSE), "")</f>
        <v>20</v>
      </c>
      <c r="O177" s="10">
        <f>VLOOKUP(H177,web_archive!D:AB,8,FALSE)*10</f>
        <v>500</v>
      </c>
      <c r="P177" s="10" t="str">
        <f>IF(VLOOKUP(H177,web_archive!D:AB,10,FALSE)&gt;0,VLOOKUP(H177,web_archive!D:AB,10,FALSE),"")</f>
        <v/>
      </c>
      <c r="Q177" s="10" t="str">
        <f>IF(VLOOKUP(H177,web_archive!D:AB,12,FALSE)&gt;0,VLOOKUP(H177,web_archive!D:AB,12,FALSE),"")</f>
        <v/>
      </c>
      <c r="R177" s="10" t="str">
        <f>IF(VLOOKUP(H177,web_archive!D:AB,11,FALSE)&gt;0,VLOOKUP(H177,web_archive!D:AB,11,FALSE),"")</f>
        <v/>
      </c>
      <c r="S177" s="10">
        <f>IF(VLOOKUP(H177,web_archive!D:AB,13,FALSE)&gt;0,VLOOKUP(H177,web_archive!D:AB,13,FALSE),"")</f>
        <v>1</v>
      </c>
      <c r="T177" s="31" t="str">
        <f>UPPER(VLOOKUP(B177,equipable_hex_codes[],2,FALSE))</f>
        <v>0XFFFFFFFF</v>
      </c>
      <c r="U177" s="10" t="str">
        <f>LOWER(VLOOKUP(C177,class!A:B,2,FALSE))</f>
        <v>63</v>
      </c>
      <c r="V177" s="10" t="str">
        <f>VLOOKUP(D177,gender_codes[#All],2,FALSE)</f>
        <v>2</v>
      </c>
      <c r="W177" s="10">
        <f>VLOOKUP(E177,placement_location[#All],2,FALSE)</f>
        <v>1</v>
      </c>
      <c r="X177" s="10" t="str">
        <f>IF(VLOOKUP(H177,web_archive!D:AB,16,FALSE)&gt;0,VLOOKUP(J177,web_archive!D:AB,16,FALSE),"")</f>
        <v/>
      </c>
      <c r="Y177" s="31">
        <f>IF(VLOOKUP(H177,web_archive!D:AB,15,FALSE)&gt;0,VLOOKUP(H177,web_archive!D:AB,15,FALSE),"")</f>
        <v>1</v>
      </c>
      <c r="Z177" s="31" t="str">
        <f>IF(EXACT(VLOOKUP(H177,web_archive!D:AB,14,FALSE),"Yes"),"1","")</f>
        <v/>
      </c>
      <c r="AA177" s="31">
        <f>IF(EXACT(A177,"Ammo - Bullet"),3,IF(ISNA((VLOOKUP(UPPER(G177),accessoryid_lua[#All],2,FALSE))),"",VLOOKUP(UPPER(G177),accessoryid_lua[#All],2,FALSE)))</f>
        <v>2003</v>
      </c>
      <c r="AB177" s="6" t="str">
        <f>IF(VLOOKUP(H177,web_archive!D:AB,21,FALSE)=0,"{}","{ "&amp;VLOOKUP(H177,web_archive!D:AB,21,FALSE)&amp;" }")</f>
        <v>{ bonus3 bAutoSpell,"DC_WINKCHARM",1,30; }</v>
      </c>
      <c r="AC177" s="10" t="str">
        <f>IF(VLOOKUP(H177,web_archive!D:AB,22,FALSE)=0,"{}","{ "&amp;VLOOKUP(H177,web_archive!D:AB,22,FALSE)&amp;" }")</f>
        <v>{}</v>
      </c>
      <c r="AD177" s="10" t="str">
        <f>IF(VLOOKUP(H177,web_archive!D:AB,23,FALSE)=0,"{}","{ "&amp;VLOOKUP(H177,web_archive!D:AB,23,FALSE)&amp;" }")</f>
        <v>{}</v>
      </c>
      <c r="AE177" s="10" t="str">
        <f>I177&amp;","&amp;J177&amp;","&amp;K177&amp;","&amp;L177&amp;","&amp;M177&amp;","&amp;N177&amp;","&amp;O177&amp;","&amp;P177&amp;","&amp;Q177&amp;","&amp;R177&amp;","&amp;S177&amp;","&amp;T177&amp;","&amp;U177&amp;","&amp;V177&amp;","&amp;W177&amp;","&amp;X177&amp;","&amp;Y177&amp;","&amp;Z177&amp;","&amp;AA177&amp;","&amp;AB177&amp;","&amp;AC177&amp;","&amp;AD177</f>
        <v>45435,Rose_Ring,Rose Ring,4,20,,500,,,,1,0XFFFFFFFF,63,2,1,,1,,2003,{ bonus3 bAutoSpell,"DC_WINKCHARM",1,30; },{},{}</v>
      </c>
    </row>
    <row r="178" spans="1:31" x14ac:dyDescent="0.3">
      <c r="A178" s="10" t="str">
        <f>VLOOKUP(H178,web_archive!D:AB,6,FALSE)</f>
        <v>Armor</v>
      </c>
      <c r="B178" s="10" t="str">
        <f>VLOOKUP(H178,web_archive!D:AB,19,FALSE)</f>
        <v>All Jobs</v>
      </c>
      <c r="C178" s="10" t="str">
        <f>VLOOKUP(H178,web_archive!D:AB,18,FALSE)</f>
        <v>Normal / Upper / Baby</v>
      </c>
      <c r="D178" s="10" t="str">
        <f>VLOOKUP(H178,web_archive!D:AB,20,FALSE)</f>
        <v>Both (Male and Female)</v>
      </c>
      <c r="E178" s="10" t="str">
        <f>VLOOKUP(H178,web_archive!D:AB,17,FALSE)</f>
        <v>Upper Headgear</v>
      </c>
      <c r="F178" s="38" t="str">
        <f>IF(ISNA(VLOOKUP(H178,tira!B:P,4,FALSE)),"",VLOOKUP(H178,tira!B:P,4,FALSE))</f>
        <v>Rough Wind Hairpin. Small chance to autocast Level 3 Jupitel Thunder when attacking.</v>
      </c>
      <c r="G178" s="32" t="s">
        <v>11443</v>
      </c>
      <c r="H178" s="32">
        <v>20531</v>
      </c>
      <c r="I178" s="32">
        <v>45436</v>
      </c>
      <c r="J178" s="31" t="str">
        <f>SUBSTITUTE(K178," ","_")</f>
        <v>Rough_Wind_Hairpin</v>
      </c>
      <c r="K178" s="10" t="str">
        <f>VLOOKUP(H178,web_archive!D:AB,5,FALSE)</f>
        <v>Rough Wind Hairpin</v>
      </c>
      <c r="L178" s="31">
        <f>VLOOKUP(A178,item_type_codes[],2,FALSE)</f>
        <v>4</v>
      </c>
      <c r="M178" s="10">
        <f>IF(VLOOKUP(H178,web_archive!D:AB,7,FALSE)&gt;0, VLOOKUP(H178,web_archive!D:AB,7,FALSE), "")</f>
        <v>20</v>
      </c>
      <c r="O178" s="10">
        <f>VLOOKUP(H178,web_archive!D:AB,8,FALSE)*10</f>
        <v>500</v>
      </c>
      <c r="P178" s="10" t="str">
        <f>IF(VLOOKUP(H178,web_archive!D:AB,10,FALSE)&gt;0,VLOOKUP(H178,web_archive!D:AB,10,FALSE),"")</f>
        <v/>
      </c>
      <c r="Q178" s="10">
        <f>IF(VLOOKUP(H178,web_archive!D:AB,12,FALSE)&gt;0,VLOOKUP(H178,web_archive!D:AB,12,FALSE),"")</f>
        <v>2</v>
      </c>
      <c r="R178" s="10" t="str">
        <f>IF(VLOOKUP(H178,web_archive!D:AB,11,FALSE)&gt;0,VLOOKUP(H178,web_archive!D:AB,11,FALSE),"")</f>
        <v/>
      </c>
      <c r="S178" s="10">
        <f>IF(VLOOKUP(H178,web_archive!D:AB,13,FALSE)&gt;0,VLOOKUP(H178,web_archive!D:AB,13,FALSE),"")</f>
        <v>1</v>
      </c>
      <c r="T178" s="31" t="str">
        <f>UPPER(VLOOKUP(B178,equipable_hex_codes[],2,FALSE))</f>
        <v>0XFFFFFFFF</v>
      </c>
      <c r="U178" s="10" t="str">
        <f>LOWER(VLOOKUP(C178,class!A:B,2,FALSE))</f>
        <v>63</v>
      </c>
      <c r="V178" s="10" t="str">
        <f>VLOOKUP(D178,gender_codes[#All],2,FALSE)</f>
        <v>2</v>
      </c>
      <c r="W178" s="10">
        <f>VLOOKUP(E178,placement_location[#All],2,FALSE)</f>
        <v>256</v>
      </c>
      <c r="X178" s="10" t="str">
        <f>IF(VLOOKUP(H178,web_archive!D:AB,16,FALSE)&gt;0,VLOOKUP(J178,web_archive!D:AB,16,FALSE),"")</f>
        <v/>
      </c>
      <c r="Y178" s="31">
        <f>IF(VLOOKUP(H178,web_archive!D:AB,15,FALSE)&gt;0,VLOOKUP(H178,web_archive!D:AB,15,FALSE),"")</f>
        <v>1</v>
      </c>
      <c r="Z178" s="31" t="str">
        <f>IF(EXACT(VLOOKUP(H178,web_archive!D:AB,14,FALSE),"Yes"),"1","")</f>
        <v>1</v>
      </c>
      <c r="AA178" s="31">
        <f>IF(EXACT(A178,"Ammo - Bullet"),3,IF(ISNA((VLOOKUP(UPPER(G178),accessoryid_lua[#All],2,FALSE))),"",VLOOKUP(UPPER(G178),accessoryid_lua[#All],2,FALSE)))</f>
        <v>2004</v>
      </c>
      <c r="AB178" s="6" t="str">
        <f>IF(VLOOKUP(H178,web_archive!D:AB,21,FALSE)=0,"{}","{ "&amp;VLOOKUP(H178,web_archive!D:AB,21,FALSE)&amp;" }")</f>
        <v>{ bonus3 bAutoSpell,"WZ_JUPITEL",3,10; }</v>
      </c>
      <c r="AC178" s="10" t="str">
        <f>IF(VLOOKUP(H178,web_archive!D:AB,22,FALSE)=0,"{}","{ "&amp;VLOOKUP(H178,web_archive!D:AB,22,FALSE)&amp;" }")</f>
        <v>{}</v>
      </c>
      <c r="AD178" s="10" t="str">
        <f>IF(VLOOKUP(H178,web_archive!D:AB,23,FALSE)=0,"{}","{ "&amp;VLOOKUP(H178,web_archive!D:AB,23,FALSE)&amp;" }")</f>
        <v>{}</v>
      </c>
      <c r="AE178" s="10" t="str">
        <f>I178&amp;","&amp;J178&amp;","&amp;K178&amp;","&amp;L178&amp;","&amp;M178&amp;","&amp;N178&amp;","&amp;O178&amp;","&amp;P178&amp;","&amp;Q178&amp;","&amp;R178&amp;","&amp;S178&amp;","&amp;T178&amp;","&amp;U178&amp;","&amp;V178&amp;","&amp;W178&amp;","&amp;X178&amp;","&amp;Y178&amp;","&amp;Z178&amp;","&amp;AA178&amp;","&amp;AB178&amp;","&amp;AC178&amp;","&amp;AD178</f>
        <v>45436,Rough_Wind_Hairpin,Rough Wind Hairpin,4,20,,500,,2,,1,0XFFFFFFFF,63,2,256,,1,1,2004,{ bonus3 bAutoSpell,"WZ_JUPITEL",3,10; },{},{}</v>
      </c>
    </row>
    <row r="179" spans="1:31" x14ac:dyDescent="0.3">
      <c r="A179" s="10" t="str">
        <f>VLOOKUP(H179,web_archive!D:AB,6,FALSE)</f>
        <v>Delay Consume</v>
      </c>
      <c r="B179" s="10" t="str">
        <f>VLOOKUP(H179,web_archive!D:AB,19,FALSE)</f>
        <v>All Jobs</v>
      </c>
      <c r="C179" s="10" t="str">
        <f>VLOOKUP(H179,web_archive!D:AB,18,FALSE)</f>
        <v>Normal / Upper / Baby</v>
      </c>
      <c r="D179" s="10" t="str">
        <f>VLOOKUP(H179,web_archive!D:AB,20,FALSE)</f>
        <v>Both (Male and Female)</v>
      </c>
      <c r="E179" s="10" t="str">
        <f>VLOOKUP(H179,web_archive!D:AB,17,FALSE)</f>
        <v>None</v>
      </c>
      <c r="F179" s="38" t="str">
        <f>IF(ISNA(VLOOKUP(H179,tira!B:P,4,FALSE)),"",VLOOKUP(H179,tira!B:P,4,FALSE))</f>
        <v>Safari Ball. For use only in Safari Zone.</v>
      </c>
      <c r="G179" s="32" t="s">
        <v>11445</v>
      </c>
      <c r="H179" s="32">
        <v>29520</v>
      </c>
      <c r="I179" s="35">
        <v>45438</v>
      </c>
      <c r="J179" s="31" t="str">
        <f>SUBSTITUTE(K179," ","_")</f>
        <v>Safari_Ball</v>
      </c>
      <c r="K179" s="10" t="str">
        <f>VLOOKUP(H179,web_archive!D:AB,5,FALSE)</f>
        <v>Safari Ball</v>
      </c>
      <c r="L179" s="31">
        <f>VLOOKUP(A179,item_type_codes[],2,FALSE)</f>
        <v>18</v>
      </c>
      <c r="M179" s="10">
        <f>IF(VLOOKUP(H179,web_archive!D:AB,7,FALSE)&gt;0, VLOOKUP(H179,web_archive!D:AB,7,FALSE), "")</f>
        <v>20</v>
      </c>
      <c r="O179" s="10">
        <f>VLOOKUP(H179,web_archive!D:AB,8,FALSE)*10</f>
        <v>50</v>
      </c>
      <c r="P179" s="10" t="str">
        <f>IF(VLOOKUP(H179,web_archive!D:AB,10,FALSE)&gt;0,VLOOKUP(H179,web_archive!D:AB,10,FALSE),"")</f>
        <v/>
      </c>
      <c r="Q179" s="10" t="str">
        <f>IF(VLOOKUP(H179,web_archive!D:AB,12,FALSE)&gt;0,VLOOKUP(H179,web_archive!D:AB,12,FALSE),"")</f>
        <v/>
      </c>
      <c r="R179" s="10" t="str">
        <f>IF(VLOOKUP(H179,web_archive!D:AB,11,FALSE)&gt;0,VLOOKUP(H179,web_archive!D:AB,11,FALSE),"")</f>
        <v/>
      </c>
      <c r="S179" s="10" t="str">
        <f>IF(VLOOKUP(H179,web_archive!D:AB,13,FALSE)&gt;0,VLOOKUP(H179,web_archive!D:AB,13,FALSE),"")</f>
        <v/>
      </c>
      <c r="T179" s="31" t="str">
        <f>UPPER(VLOOKUP(B179,equipable_hex_codes[],2,FALSE))</f>
        <v>0XFFFFFFFF</v>
      </c>
      <c r="U179" s="10" t="str">
        <f>LOWER(VLOOKUP(C179,class!A:B,2,FALSE))</f>
        <v>63</v>
      </c>
      <c r="V179" s="10" t="str">
        <f>VLOOKUP(D179,gender_codes[#All],2,FALSE)</f>
        <v>2</v>
      </c>
      <c r="W179" s="10" t="str">
        <f>VLOOKUP(E179,placement_location[#All],2,FALSE)</f>
        <v/>
      </c>
      <c r="X179" s="10" t="str">
        <f>IF(VLOOKUP(H179,web_archive!D:AB,16,FALSE)&gt;0,VLOOKUP(J179,web_archive!D:AB,16,FALSE),"")</f>
        <v/>
      </c>
      <c r="Y179" s="31" t="str">
        <f>IF(VLOOKUP(H179,web_archive!D:AB,15,FALSE)&gt;0,VLOOKUP(H179,web_archive!D:AB,15,FALSE),"")</f>
        <v/>
      </c>
      <c r="Z179" s="31" t="str">
        <f>IF(EXACT(VLOOKUP(H179,web_archive!D:AB,14,FALSE),"Yes"),"1","")</f>
        <v/>
      </c>
      <c r="AA179" s="31">
        <f>IF(EXACT(A179,"Ammo - Bullet"),3,IF(ISNA((VLOOKUP(UPPER(G179),accessoryid_lua[#All],2,FALSE))),"",VLOOKUP(UPPER(G179),accessoryid_lua[#All],2,FALSE)))</f>
        <v>2006</v>
      </c>
      <c r="AB179" s="6" t="str">
        <f>IF(VLOOKUP(H179,web_archive!D:AB,21,FALSE)=0,"{}","{ "&amp;VLOOKUP(H179,web_archive!D:AB,21,FALSE)&amp;" }")</f>
        <v>{ if(getmapxy(@mapname$,@mapx,@mapy,0,""+strcharinfo(0)+"") != 0) end; if(@mapname$ != "town_pallet") { message strcharinfo(0),"Safari Ball can only be used in Safari Zone."; end; } else { itemskill "SA_TAMINGMONSTER",1; } }</v>
      </c>
      <c r="AC179" s="10" t="str">
        <f>IF(VLOOKUP(H179,web_archive!D:AB,22,FALSE)=0,"{}","{ "&amp;VLOOKUP(H179,web_archive!D:AB,22,FALSE)&amp;" }")</f>
        <v>{}</v>
      </c>
      <c r="AD179" s="10" t="str">
        <f>IF(VLOOKUP(H179,web_archive!D:AB,23,FALSE)=0,"{}","{ "&amp;VLOOKUP(H179,web_archive!D:AB,23,FALSE)&amp;" }")</f>
        <v>{}</v>
      </c>
      <c r="AE179" s="10" t="str">
        <f>I179&amp;","&amp;J179&amp;","&amp;K179&amp;","&amp;L179&amp;","&amp;M179&amp;","&amp;N179&amp;","&amp;O179&amp;","&amp;P179&amp;","&amp;Q179&amp;","&amp;R179&amp;","&amp;S179&amp;","&amp;T179&amp;","&amp;U179&amp;","&amp;V179&amp;","&amp;W179&amp;","&amp;X179&amp;","&amp;Y179&amp;","&amp;Z179&amp;","&amp;AA179&amp;","&amp;AB179&amp;","&amp;AC179&amp;","&amp;AD179</f>
        <v>45438,Safari_Ball,Safari Ball,18,20,,50,,,,,0XFFFFFFFF,63,2,,,,,2006,{ if(getmapxy(@mapname$,@mapx,@mapy,0,""+strcharinfo(0)+"") != 0) end; if(@mapname$ != "town_pallet") { message strcharinfo(0),"Safari Ball can only be used in Safari Zone."; end; } else { itemskill "SA_TAMINGMONSTER",1; } },{},{}</v>
      </c>
    </row>
    <row r="180" spans="1:31" x14ac:dyDescent="0.3">
      <c r="A180" s="10" t="str">
        <f>VLOOKUP(H180,web_archive!D:AB,6,FALSE)</f>
        <v>Armor</v>
      </c>
      <c r="B180" s="10" t="str">
        <f>VLOOKUP(H180,web_archive!D:AB,19,FALSE)</f>
        <v>All Jobs</v>
      </c>
      <c r="C180" s="10" t="str">
        <f>VLOOKUP(H180,web_archive!D:AB,18,FALSE)</f>
        <v>Normal / Upper / Baby</v>
      </c>
      <c r="D180" s="10" t="str">
        <f>VLOOKUP(H180,web_archive!D:AB,20,FALSE)</f>
        <v>Both (Male and Female)</v>
      </c>
      <c r="E180" s="10" t="str">
        <f>VLOOKUP(H180,web_archive!D:AB,17,FALSE)</f>
        <v>Upper Headgear</v>
      </c>
      <c r="F180" s="38" t="str">
        <f>IF(ISNA(VLOOKUP(H180,tira!B:P,4,FALSE)),"",VLOOKUP(H180,tira!B:P,4,FALSE))</f>
        <v>Sapling Hat. Inflict 10% more Physical and Magical damage on Plant monsters.</v>
      </c>
      <c r="G180" s="32" t="s">
        <v>11446</v>
      </c>
      <c r="H180" s="32">
        <v>20523</v>
      </c>
      <c r="I180" s="32">
        <v>45439</v>
      </c>
      <c r="J180" s="31" t="str">
        <f>SUBSTITUTE(K180," ","_")</f>
        <v>Sapling_Hat</v>
      </c>
      <c r="K180" s="10" t="str">
        <f>VLOOKUP(H180,web_archive!D:AB,5,FALSE)</f>
        <v>Sapling Hat</v>
      </c>
      <c r="L180" s="31">
        <f>VLOOKUP(A180,item_type_codes[],2,FALSE)</f>
        <v>4</v>
      </c>
      <c r="M180" s="10">
        <f>IF(VLOOKUP(H180,web_archive!D:AB,7,FALSE)&gt;0, VLOOKUP(H180,web_archive!D:AB,7,FALSE), "")</f>
        <v>20</v>
      </c>
      <c r="O180" s="10">
        <f>VLOOKUP(H180,web_archive!D:AB,8,FALSE)*10</f>
        <v>500</v>
      </c>
      <c r="P180" s="10" t="str">
        <f>IF(VLOOKUP(H180,web_archive!D:AB,10,FALSE)&gt;0,VLOOKUP(H180,web_archive!D:AB,10,FALSE),"")</f>
        <v/>
      </c>
      <c r="Q180" s="10">
        <f>IF(VLOOKUP(H180,web_archive!D:AB,12,FALSE)&gt;0,VLOOKUP(H180,web_archive!D:AB,12,FALSE),"")</f>
        <v>2</v>
      </c>
      <c r="R180" s="10" t="str">
        <f>IF(VLOOKUP(H180,web_archive!D:AB,11,FALSE)&gt;0,VLOOKUP(H180,web_archive!D:AB,11,FALSE),"")</f>
        <v/>
      </c>
      <c r="S180" s="10">
        <f>IF(VLOOKUP(H180,web_archive!D:AB,13,FALSE)&gt;0,VLOOKUP(H180,web_archive!D:AB,13,FALSE),"")</f>
        <v>1</v>
      </c>
      <c r="T180" s="31" t="str">
        <f>UPPER(VLOOKUP(B180,equipable_hex_codes[],2,FALSE))</f>
        <v>0XFFFFFFFF</v>
      </c>
      <c r="U180" s="10" t="str">
        <f>LOWER(VLOOKUP(C180,class!A:B,2,FALSE))</f>
        <v>63</v>
      </c>
      <c r="V180" s="10" t="str">
        <f>VLOOKUP(D180,gender_codes[#All],2,FALSE)</f>
        <v>2</v>
      </c>
      <c r="W180" s="10">
        <f>VLOOKUP(E180,placement_location[#All],2,FALSE)</f>
        <v>256</v>
      </c>
      <c r="X180" s="10" t="str">
        <f>IF(VLOOKUP(H180,web_archive!D:AB,16,FALSE)&gt;0,VLOOKUP(J180,web_archive!D:AB,16,FALSE),"")</f>
        <v/>
      </c>
      <c r="Y180" s="31">
        <f>IF(VLOOKUP(H180,web_archive!D:AB,15,FALSE)&gt;0,VLOOKUP(H180,web_archive!D:AB,15,FALSE),"")</f>
        <v>1</v>
      </c>
      <c r="Z180" s="31" t="str">
        <f>IF(EXACT(VLOOKUP(H180,web_archive!D:AB,14,FALSE),"Yes"),"1","")</f>
        <v>1</v>
      </c>
      <c r="AA180" s="31">
        <f>IF(EXACT(A180,"Ammo - Bullet"),3,IF(ISNA((VLOOKUP(UPPER(G180),accessoryid_lua[#All],2,FALSE))),"",VLOOKUP(UPPER(G180),accessoryid_lua[#All],2,FALSE)))</f>
        <v>2007</v>
      </c>
      <c r="AB180" s="6" t="str">
        <f>IF(VLOOKUP(H180,web_archive!D:AB,21,FALSE)=0,"{}","{ "&amp;VLOOKUP(H180,web_archive!D:AB,21,FALSE)&amp;" }")</f>
        <v>{ bonus2 bAddRace,3,10; bonus2 bMagicAddRace,3,10; }</v>
      </c>
      <c r="AC180" s="10" t="str">
        <f>IF(VLOOKUP(H180,web_archive!D:AB,22,FALSE)=0,"{}","{ "&amp;VLOOKUP(H180,web_archive!D:AB,22,FALSE)&amp;" }")</f>
        <v>{}</v>
      </c>
      <c r="AD180" s="10" t="str">
        <f>IF(VLOOKUP(H180,web_archive!D:AB,23,FALSE)=0,"{}","{ "&amp;VLOOKUP(H180,web_archive!D:AB,23,FALSE)&amp;" }")</f>
        <v>{}</v>
      </c>
      <c r="AE180" s="10" t="str">
        <f>I180&amp;","&amp;J180&amp;","&amp;K180&amp;","&amp;L180&amp;","&amp;M180&amp;","&amp;N180&amp;","&amp;O180&amp;","&amp;P180&amp;","&amp;Q180&amp;","&amp;R180&amp;","&amp;S180&amp;","&amp;T180&amp;","&amp;U180&amp;","&amp;V180&amp;","&amp;W180&amp;","&amp;X180&amp;","&amp;Y180&amp;","&amp;Z180&amp;","&amp;AA180&amp;","&amp;AB180&amp;","&amp;AC180&amp;","&amp;AD180</f>
        <v>45439,Sapling_Hat,Sapling Hat,4,20,,500,,2,,1,0XFFFFFFFF,63,2,256,,1,1,2007,{ bonus2 bAddRace,3,10; bonus2 bMagicAddRace,3,10; },{},{}</v>
      </c>
    </row>
    <row r="181" spans="1:31" x14ac:dyDescent="0.3">
      <c r="A181" s="10" t="str">
        <f>VLOOKUP(H181,web_archive!D:AB,6,FALSE)</f>
        <v>Etc</v>
      </c>
      <c r="B181" s="10" t="str">
        <f>VLOOKUP(H181,web_archive!D:AB,19,FALSE)</f>
        <v>None</v>
      </c>
      <c r="C181" s="10" t="str">
        <f>VLOOKUP(H181,web_archive!D:AB,18,FALSE)</f>
        <v>None</v>
      </c>
      <c r="D181" s="10" t="str">
        <f>VLOOKUP(H181,web_archive!D:AB,20,FALSE)</f>
        <v>Unknown</v>
      </c>
      <c r="E181" s="10" t="str">
        <f>VLOOKUP(H181,web_archive!D:AB,17,FALSE)</f>
        <v>None</v>
      </c>
      <c r="F181" s="38" t="str">
        <f>IF(ISNA(VLOOKUP(H181,tira!B:P,4,FALSE)),"",VLOOKUP(H181,tira!B:P,4,FALSE))</f>
        <v>A Seasonal Event Token! Exclusive prize for events held on special occasions.</v>
      </c>
      <c r="G181" s="32" t="s">
        <v>11448</v>
      </c>
      <c r="H181" s="32">
        <v>22230</v>
      </c>
      <c r="I181" s="35">
        <v>45441</v>
      </c>
      <c r="J181" s="31" t="str">
        <f>SUBSTITUTE(K181," ","_")</f>
        <v>Seasonal_Event_Token</v>
      </c>
      <c r="K181" s="10" t="str">
        <f>VLOOKUP(H181,web_archive!D:AB,5,FALSE)</f>
        <v>Seasonal Event Token</v>
      </c>
      <c r="L181" s="31">
        <f>VLOOKUP(A181,item_type_codes[],2,FALSE)</f>
        <v>3</v>
      </c>
      <c r="M181" s="10" t="str">
        <f>IF(VLOOKUP(H181,web_archive!D:AB,7,FALSE)&gt;0, VLOOKUP(H181,web_archive!D:AB,7,FALSE), "")</f>
        <v/>
      </c>
      <c r="O181" s="10">
        <f>VLOOKUP(H181,web_archive!D:AB,8,FALSE)*10</f>
        <v>0</v>
      </c>
      <c r="P181" s="10" t="str">
        <f>IF(VLOOKUP(H181,web_archive!D:AB,10,FALSE)&gt;0,VLOOKUP(H181,web_archive!D:AB,10,FALSE),"")</f>
        <v/>
      </c>
      <c r="Q181" s="10" t="str">
        <f>IF(VLOOKUP(H181,web_archive!D:AB,12,FALSE)&gt;0,VLOOKUP(H181,web_archive!D:AB,12,FALSE),"")</f>
        <v/>
      </c>
      <c r="R181" s="10" t="str">
        <f>IF(VLOOKUP(H181,web_archive!D:AB,11,FALSE)&gt;0,VLOOKUP(H181,web_archive!D:AB,11,FALSE),"")</f>
        <v/>
      </c>
      <c r="S181" s="10" t="str">
        <f>IF(VLOOKUP(H181,web_archive!D:AB,13,FALSE)&gt;0,VLOOKUP(H181,web_archive!D:AB,13,FALSE),"")</f>
        <v/>
      </c>
      <c r="T181" s="31" t="str">
        <f>UPPER(VLOOKUP(B181,equipable_hex_codes[],2,FALSE))</f>
        <v/>
      </c>
      <c r="U181" s="10" t="str">
        <f>LOWER(VLOOKUP(C181,class!A:B,2,FALSE))</f>
        <v/>
      </c>
      <c r="V181" s="10" t="str">
        <f>VLOOKUP(D181,gender_codes[#All],2,FALSE)</f>
        <v/>
      </c>
      <c r="W181" s="10" t="str">
        <f>VLOOKUP(E181,placement_location[#All],2,FALSE)</f>
        <v/>
      </c>
      <c r="X181" s="10" t="str">
        <f>IF(VLOOKUP(H181,web_archive!D:AB,16,FALSE)&gt;0,VLOOKUP(J181,web_archive!D:AB,16,FALSE),"")</f>
        <v/>
      </c>
      <c r="Y181" s="31" t="str">
        <f>IF(VLOOKUP(H181,web_archive!D:AB,15,FALSE)&gt;0,VLOOKUP(H181,web_archive!D:AB,15,FALSE),"")</f>
        <v/>
      </c>
      <c r="Z181" s="31" t="str">
        <f>IF(EXACT(VLOOKUP(H181,web_archive!D:AB,14,FALSE),"Yes"),"1","")</f>
        <v/>
      </c>
      <c r="AA181" s="31">
        <f>IF(EXACT(A181,"Ammo - Bullet"),3,IF(ISNA((VLOOKUP(UPPER(G181),accessoryid_lua[#All],2,FALSE))),"",VLOOKUP(UPPER(G181),accessoryid_lua[#All],2,FALSE)))</f>
        <v>2009</v>
      </c>
      <c r="AB181" s="6" t="str">
        <f>IF(VLOOKUP(H181,web_archive!D:AB,21,FALSE)=0,"{}","{ "&amp;VLOOKUP(H181,web_archive!D:AB,21,FALSE)&amp;" }")</f>
        <v>{}</v>
      </c>
      <c r="AC181" s="10" t="str">
        <f>IF(VLOOKUP(H181,web_archive!D:AB,22,FALSE)=0,"{}","{ "&amp;VLOOKUP(H181,web_archive!D:AB,22,FALSE)&amp;" }")</f>
        <v>{}</v>
      </c>
      <c r="AD181" s="10" t="str">
        <f>IF(VLOOKUP(H181,web_archive!D:AB,23,FALSE)=0,"{}","{ "&amp;VLOOKUP(H181,web_archive!D:AB,23,FALSE)&amp;" }")</f>
        <v>{}</v>
      </c>
      <c r="AE181" s="10" t="str">
        <f>I181&amp;","&amp;J181&amp;","&amp;K181&amp;","&amp;L181&amp;","&amp;M181&amp;","&amp;N181&amp;","&amp;O181&amp;","&amp;P181&amp;","&amp;Q181&amp;","&amp;R181&amp;","&amp;S181&amp;","&amp;T181&amp;","&amp;U181&amp;","&amp;V181&amp;","&amp;W181&amp;","&amp;X181&amp;","&amp;Y181&amp;","&amp;Z181&amp;","&amp;AA181&amp;","&amp;AB181&amp;","&amp;AC181&amp;","&amp;AD181</f>
        <v>45441,Seasonal_Event_Token,Seasonal Event Token,3,,,0,,,,,,,,,,,,2009,{},{},{}</v>
      </c>
    </row>
    <row r="182" spans="1:31" x14ac:dyDescent="0.3">
      <c r="A182" s="10" t="str">
        <f>VLOOKUP(H182,web_archive!D:AB,6,FALSE)</f>
        <v>Armor</v>
      </c>
      <c r="B182" s="10" t="str">
        <f>VLOOKUP(H182,web_archive!D:AB,19,FALSE)</f>
        <v>All Jobs</v>
      </c>
      <c r="C182" s="10" t="str">
        <f>VLOOKUP(H182,web_archive!D:AB,18,FALSE)</f>
        <v>Normal / Upper / Baby</v>
      </c>
      <c r="D182" s="10" t="str">
        <f>VLOOKUP(H182,web_archive!D:AB,20,FALSE)</f>
        <v>Both (Male and Female)</v>
      </c>
      <c r="E182" s="10" t="str">
        <f>VLOOKUP(H182,web_archive!D:AB,17,FALSE)</f>
        <v>Lower Headgear</v>
      </c>
      <c r="F182" s="38" t="str">
        <f>IF(ISNA(VLOOKUP(H182,tira!B:P,4,FALSE)),"",VLOOKUP(H182,tira!B:P,4,FALSE))</f>
        <v>Warm and fuzzy scarf.</v>
      </c>
      <c r="G182" s="32" t="s">
        <v>11449</v>
      </c>
      <c r="H182" s="32">
        <v>20596</v>
      </c>
      <c r="I182" s="35">
        <v>45442</v>
      </c>
      <c r="J182" s="31" t="str">
        <f>SUBSTITUTE(K182," ","_")</f>
        <v>Setanta_Scarf</v>
      </c>
      <c r="K182" s="10" t="str">
        <f>VLOOKUP(H182,web_archive!D:AB,5,FALSE)</f>
        <v>Setanta Scarf</v>
      </c>
      <c r="L182" s="31">
        <f>VLOOKUP(A182,item_type_codes[],2,FALSE)</f>
        <v>4</v>
      </c>
      <c r="M182" s="10">
        <f>IF(VLOOKUP(H182,web_archive!D:AB,7,FALSE)&gt;0, VLOOKUP(H182,web_archive!D:AB,7,FALSE), "")</f>
        <v>20</v>
      </c>
      <c r="O182" s="10">
        <f>VLOOKUP(H182,web_archive!D:AB,8,FALSE)*10</f>
        <v>500</v>
      </c>
      <c r="P182" s="10" t="str">
        <f>IF(VLOOKUP(H182,web_archive!D:AB,10,FALSE)&gt;0,VLOOKUP(H182,web_archive!D:AB,10,FALSE),"")</f>
        <v/>
      </c>
      <c r="Q182" s="10">
        <f>IF(VLOOKUP(H182,web_archive!D:AB,12,FALSE)&gt;0,VLOOKUP(H182,web_archive!D:AB,12,FALSE),"")</f>
        <v>1</v>
      </c>
      <c r="R182" s="10" t="str">
        <f>IF(VLOOKUP(H182,web_archive!D:AB,11,FALSE)&gt;0,VLOOKUP(H182,web_archive!D:AB,11,FALSE),"")</f>
        <v/>
      </c>
      <c r="S182" s="10">
        <f>IF(VLOOKUP(H182,web_archive!D:AB,13,FALSE)&gt;0,VLOOKUP(H182,web_archive!D:AB,13,FALSE),"")</f>
        <v>1</v>
      </c>
      <c r="T182" s="31" t="str">
        <f>UPPER(VLOOKUP(B182,equipable_hex_codes[],2,FALSE))</f>
        <v>0XFFFFFFFF</v>
      </c>
      <c r="U182" s="10" t="str">
        <f>LOWER(VLOOKUP(C182,class!A:B,2,FALSE))</f>
        <v>63</v>
      </c>
      <c r="V182" s="10" t="str">
        <f>VLOOKUP(D182,gender_codes[#All],2,FALSE)</f>
        <v>2</v>
      </c>
      <c r="W182" s="10">
        <f>VLOOKUP(E182,placement_location[#All],2,FALSE)</f>
        <v>1</v>
      </c>
      <c r="X182" s="10" t="str">
        <f>IF(VLOOKUP(H182,web_archive!D:AB,16,FALSE)&gt;0,VLOOKUP(J182,web_archive!D:AB,16,FALSE),"")</f>
        <v/>
      </c>
      <c r="Y182" s="31">
        <f>IF(VLOOKUP(H182,web_archive!D:AB,15,FALSE)&gt;0,VLOOKUP(H182,web_archive!D:AB,15,FALSE),"")</f>
        <v>1</v>
      </c>
      <c r="Z182" s="31" t="str">
        <f>IF(EXACT(VLOOKUP(H182,web_archive!D:AB,14,FALSE),"Yes"),"1","")</f>
        <v/>
      </c>
      <c r="AA182" s="31">
        <f>IF(EXACT(A182,"Ammo - Bullet"),3,IF(ISNA((VLOOKUP(UPPER(G182),accessoryid_lua[#All],2,FALSE))),"",VLOOKUP(UPPER(G182),accessoryid_lua[#All],2,FALSE)))</f>
        <v>2010</v>
      </c>
      <c r="AB182" s="6" t="str">
        <f>IF(VLOOKUP(H182,web_archive!D:AB,21,FALSE)=0,"{}","{ "&amp;VLOOKUP(H182,web_archive!D:AB,21,FALSE)&amp;" }")</f>
        <v>{}</v>
      </c>
      <c r="AC182" s="10" t="str">
        <f>IF(VLOOKUP(H182,web_archive!D:AB,22,FALSE)=0,"{}","{ "&amp;VLOOKUP(H182,web_archive!D:AB,22,FALSE)&amp;" }")</f>
        <v>{}</v>
      </c>
      <c r="AD182" s="10" t="str">
        <f>IF(VLOOKUP(H182,web_archive!D:AB,23,FALSE)=0,"{}","{ "&amp;VLOOKUP(H182,web_archive!D:AB,23,FALSE)&amp;" }")</f>
        <v>{}</v>
      </c>
      <c r="AE182" s="10" t="str">
        <f>I182&amp;","&amp;J182&amp;","&amp;K182&amp;","&amp;L182&amp;","&amp;M182&amp;","&amp;N182&amp;","&amp;O182&amp;","&amp;P182&amp;","&amp;Q182&amp;","&amp;R182&amp;","&amp;S182&amp;","&amp;T182&amp;","&amp;U182&amp;","&amp;V182&amp;","&amp;W182&amp;","&amp;X182&amp;","&amp;Y182&amp;","&amp;Z182&amp;","&amp;AA182&amp;","&amp;AB182&amp;","&amp;AC182&amp;","&amp;AD182</f>
        <v>45442,Setanta_Scarf,Setanta Scarf,4,20,,500,,1,,1,0XFFFFFFFF,63,2,1,,1,,2010,{},{},{}</v>
      </c>
    </row>
    <row r="183" spans="1:31" x14ac:dyDescent="0.3">
      <c r="A183" s="10" t="str">
        <f>VLOOKUP(H183,web_archive!D:AB,6,FALSE)</f>
        <v>Armor</v>
      </c>
      <c r="B183" s="10" t="str">
        <f>VLOOKUP(H183,web_archive!D:AB,19,FALSE)</f>
        <v>All Jobs</v>
      </c>
      <c r="C183" s="10" t="str">
        <f>VLOOKUP(H183,web_archive!D:AB,18,FALSE)</f>
        <v>Normal / Upper / Baby</v>
      </c>
      <c r="D183" s="10" t="str">
        <f>VLOOKUP(H183,web_archive!D:AB,20,FALSE)</f>
        <v>Both (Male and Female)</v>
      </c>
      <c r="E183" s="10" t="str">
        <f>VLOOKUP(H183,web_archive!D:AB,17,FALSE)</f>
        <v>Upper Headgear</v>
      </c>
      <c r="F183" s="38" t="str">
        <f>IF(ISNA(VLOOKUP(H183,tira!B:P,4,FALSE)),"",VLOOKUP(H183,tira!B:P,4,FALSE))</f>
        <v>Shinobi Helm.</v>
      </c>
      <c r="G183" s="32" t="s">
        <v>11453</v>
      </c>
      <c r="H183" s="32">
        <v>20543</v>
      </c>
      <c r="I183" s="32">
        <v>45446</v>
      </c>
      <c r="J183" s="31" t="str">
        <f>SUBSTITUTE(K183," ","_")</f>
        <v>Shinobi_Helm</v>
      </c>
      <c r="K183" s="10" t="str">
        <f>VLOOKUP(H183,web_archive!D:AB,5,FALSE)</f>
        <v>Shinobi_Helm</v>
      </c>
      <c r="L183" s="31">
        <f>VLOOKUP(A183,item_type_codes[],2,FALSE)</f>
        <v>4</v>
      </c>
      <c r="M183" s="10">
        <f>IF(VLOOKUP(H183,web_archive!D:AB,7,FALSE)&gt;0, VLOOKUP(H183,web_archive!D:AB,7,FALSE), "")</f>
        <v>20</v>
      </c>
      <c r="O183" s="10">
        <f>VLOOKUP(H183,web_archive!D:AB,8,FALSE)*10</f>
        <v>500</v>
      </c>
      <c r="P183" s="10" t="str">
        <f>IF(VLOOKUP(H183,web_archive!D:AB,10,FALSE)&gt;0,VLOOKUP(H183,web_archive!D:AB,10,FALSE),"")</f>
        <v/>
      </c>
      <c r="Q183" s="10">
        <f>IF(VLOOKUP(H183,web_archive!D:AB,12,FALSE)&gt;0,VLOOKUP(H183,web_archive!D:AB,12,FALSE),"")</f>
        <v>2</v>
      </c>
      <c r="R183" s="10" t="str">
        <f>IF(VLOOKUP(H183,web_archive!D:AB,11,FALSE)&gt;0,VLOOKUP(H183,web_archive!D:AB,11,FALSE),"")</f>
        <v/>
      </c>
      <c r="S183" s="10">
        <f>IF(VLOOKUP(H183,web_archive!D:AB,13,FALSE)&gt;0,VLOOKUP(H183,web_archive!D:AB,13,FALSE),"")</f>
        <v>1</v>
      </c>
      <c r="T183" s="31" t="str">
        <f>UPPER(VLOOKUP(B183,equipable_hex_codes[],2,FALSE))</f>
        <v>0XFFFFFFFF</v>
      </c>
      <c r="U183" s="10" t="str">
        <f>LOWER(VLOOKUP(C183,class!A:B,2,FALSE))</f>
        <v>63</v>
      </c>
      <c r="V183" s="10" t="str">
        <f>VLOOKUP(D183,gender_codes[#All],2,FALSE)</f>
        <v>2</v>
      </c>
      <c r="W183" s="10">
        <f>VLOOKUP(E183,placement_location[#All],2,FALSE)</f>
        <v>256</v>
      </c>
      <c r="X183" s="10" t="str">
        <f>IF(VLOOKUP(H183,web_archive!D:AB,16,FALSE)&gt;0,VLOOKUP(J183,web_archive!D:AB,16,FALSE),"")</f>
        <v/>
      </c>
      <c r="Y183" s="31">
        <f>IF(VLOOKUP(H183,web_archive!D:AB,15,FALSE)&gt;0,VLOOKUP(H183,web_archive!D:AB,15,FALSE),"")</f>
        <v>1</v>
      </c>
      <c r="Z183" s="31" t="str">
        <f>IF(EXACT(VLOOKUP(H183,web_archive!D:AB,14,FALSE),"Yes"),"1","")</f>
        <v>1</v>
      </c>
      <c r="AA183" s="31">
        <f>IF(EXACT(A183,"Ammo - Bullet"),3,IF(ISNA((VLOOKUP(UPPER(G183),accessoryid_lua[#All],2,FALSE))),"",VLOOKUP(UPPER(G183),accessoryid_lua[#All],2,FALSE)))</f>
        <v>2014</v>
      </c>
      <c r="AB183" s="6" t="str">
        <f>IF(VLOOKUP(H183,web_archive!D:AB,21,FALSE)=0,"{}","{ "&amp;VLOOKUP(H183,web_archive!D:AB,21,FALSE)&amp;" }")</f>
        <v>{}</v>
      </c>
      <c r="AC183" s="10" t="str">
        <f>IF(VLOOKUP(H183,web_archive!D:AB,22,FALSE)=0,"{}","{ "&amp;VLOOKUP(H183,web_archive!D:AB,22,FALSE)&amp;" }")</f>
        <v>{}</v>
      </c>
      <c r="AD183" s="10" t="str">
        <f>IF(VLOOKUP(H183,web_archive!D:AB,23,FALSE)=0,"{}","{ "&amp;VLOOKUP(H183,web_archive!D:AB,23,FALSE)&amp;" }")</f>
        <v>{}</v>
      </c>
      <c r="AE183" s="10" t="str">
        <f>I183&amp;","&amp;J183&amp;","&amp;K183&amp;","&amp;L183&amp;","&amp;M183&amp;","&amp;N183&amp;","&amp;O183&amp;","&amp;P183&amp;","&amp;Q183&amp;","&amp;R183&amp;","&amp;S183&amp;","&amp;T183&amp;","&amp;U183&amp;","&amp;V183&amp;","&amp;W183&amp;","&amp;X183&amp;","&amp;Y183&amp;","&amp;Z183&amp;","&amp;AA183&amp;","&amp;AB183&amp;","&amp;AC183&amp;","&amp;AD183</f>
        <v>45446,Shinobi_Helm,Shinobi_Helm,4,20,,500,,2,,1,0XFFFFFFFF,63,2,256,,1,1,2014,{},{},{}</v>
      </c>
    </row>
    <row r="184" spans="1:31" x14ac:dyDescent="0.3">
      <c r="A184" s="10" t="str">
        <f>VLOOKUP(H184,web_archive!D:AB,6,FALSE)</f>
        <v>Armor</v>
      </c>
      <c r="B184" s="10" t="str">
        <f>VLOOKUP(H184,web_archive!D:AB,19,FALSE)</f>
        <v>All Jobs</v>
      </c>
      <c r="C184" s="10" t="str">
        <f>VLOOKUP(H184,web_archive!D:AB,18,FALSE)</f>
        <v>Normal / Upper / Baby</v>
      </c>
      <c r="D184" s="10" t="str">
        <f>VLOOKUP(H184,web_archive!D:AB,20,FALSE)</f>
        <v>Both (Male and Female)</v>
      </c>
      <c r="E184" s="10" t="str">
        <f>VLOOKUP(H184,web_archive!D:AB,17,FALSE)</f>
        <v>Middle Headgear</v>
      </c>
      <c r="F184" s="38" t="str">
        <f>IF(ISNA(VLOOKUP(H184,tira!B:P,4,FALSE)),"",VLOOKUP(H184,tira!B:P,4,FALSE))</f>
        <v>A skull mask, made out of someone's skull. You can't help but feel pretty tough when you wear someone else's face! All stats +1.</v>
      </c>
      <c r="G184" s="32" t="s">
        <v>11454</v>
      </c>
      <c r="H184" s="32">
        <v>20275</v>
      </c>
      <c r="I184" s="35">
        <v>45448</v>
      </c>
      <c r="J184" s="31" t="str">
        <f>SUBSTITUTE(K184," ","_")</f>
        <v>Skull_Mask</v>
      </c>
      <c r="K184" s="10" t="str">
        <f>VLOOKUP(H184,web_archive!D:AB,5,FALSE)</f>
        <v>Skull Mask</v>
      </c>
      <c r="L184" s="31">
        <f>VLOOKUP(A184,item_type_codes[],2,FALSE)</f>
        <v>4</v>
      </c>
      <c r="M184" s="10">
        <f>IF(VLOOKUP(H184,web_archive!D:AB,7,FALSE)&gt;0, VLOOKUP(H184,web_archive!D:AB,7,FALSE), "")</f>
        <v>20</v>
      </c>
      <c r="O184" s="10">
        <f>VLOOKUP(H184,web_archive!D:AB,8,FALSE)*10</f>
        <v>100</v>
      </c>
      <c r="P184" s="10" t="str">
        <f>IF(VLOOKUP(H184,web_archive!D:AB,10,FALSE)&gt;0,VLOOKUP(H184,web_archive!D:AB,10,FALSE),"")</f>
        <v/>
      </c>
      <c r="Q184" s="10" t="str">
        <f>IF(VLOOKUP(H184,web_archive!D:AB,12,FALSE)&gt;0,VLOOKUP(H184,web_archive!D:AB,12,FALSE),"")</f>
        <v/>
      </c>
      <c r="R184" s="10" t="str">
        <f>IF(VLOOKUP(H184,web_archive!D:AB,11,FALSE)&gt;0,VLOOKUP(H184,web_archive!D:AB,11,FALSE),"")</f>
        <v/>
      </c>
      <c r="S184" s="10">
        <f>IF(VLOOKUP(H184,web_archive!D:AB,13,FALSE)&gt;0,VLOOKUP(H184,web_archive!D:AB,13,FALSE),"")</f>
        <v>1</v>
      </c>
      <c r="T184" s="31" t="str">
        <f>UPPER(VLOOKUP(B184,equipable_hex_codes[],2,FALSE))</f>
        <v>0XFFFFFFFF</v>
      </c>
      <c r="U184" s="10" t="str">
        <f>LOWER(VLOOKUP(C184,class!A:B,2,FALSE))</f>
        <v>63</v>
      </c>
      <c r="V184" s="10" t="str">
        <f>VLOOKUP(D184,gender_codes[#All],2,FALSE)</f>
        <v>2</v>
      </c>
      <c r="W184" s="10">
        <f>VLOOKUP(E184,placement_location[#All],2,FALSE)</f>
        <v>512</v>
      </c>
      <c r="X184" s="10" t="str">
        <f>IF(VLOOKUP(H184,web_archive!D:AB,16,FALSE)&gt;0,VLOOKUP(J184,web_archive!D:AB,16,FALSE),"")</f>
        <v/>
      </c>
      <c r="Y184" s="31">
        <f>IF(VLOOKUP(H184,web_archive!D:AB,15,FALSE)&gt;0,VLOOKUP(H184,web_archive!D:AB,15,FALSE),"")</f>
        <v>75</v>
      </c>
      <c r="Z184" s="31" t="str">
        <f>IF(EXACT(VLOOKUP(H184,web_archive!D:AB,14,FALSE),"Yes"),"1","")</f>
        <v/>
      </c>
      <c r="AA184" s="31">
        <f>IF(EXACT(A184,"Ammo - Bullet"),3,IF(ISNA((VLOOKUP(UPPER(G184),accessoryid_lua[#All],2,FALSE))),"",VLOOKUP(UPPER(G184),accessoryid_lua[#All],2,FALSE)))</f>
        <v>2015</v>
      </c>
      <c r="AB184" s="6" t="str">
        <f>IF(VLOOKUP(H184,web_archive!D:AB,21,FALSE)=0,"{}","{ "&amp;VLOOKUP(H184,web_archive!D:AB,21,FALSE)&amp;" }")</f>
        <v>{ bonus bAllStats,1; }</v>
      </c>
      <c r="AC184" s="10" t="str">
        <f>IF(VLOOKUP(H184,web_archive!D:AB,22,FALSE)=0,"{}","{ "&amp;VLOOKUP(H184,web_archive!D:AB,22,FALSE)&amp;" }")</f>
        <v>{}</v>
      </c>
      <c r="AD184" s="10" t="str">
        <f>IF(VLOOKUP(H184,web_archive!D:AB,23,FALSE)=0,"{}","{ "&amp;VLOOKUP(H184,web_archive!D:AB,23,FALSE)&amp;" }")</f>
        <v>{}</v>
      </c>
      <c r="AE184" s="10" t="str">
        <f>I184&amp;","&amp;J184&amp;","&amp;K184&amp;","&amp;L184&amp;","&amp;M184&amp;","&amp;N184&amp;","&amp;O184&amp;","&amp;P184&amp;","&amp;Q184&amp;","&amp;R184&amp;","&amp;S184&amp;","&amp;T184&amp;","&amp;U184&amp;","&amp;V184&amp;","&amp;W184&amp;","&amp;X184&amp;","&amp;Y184&amp;","&amp;Z184&amp;","&amp;AA184&amp;","&amp;AB184&amp;","&amp;AC184&amp;","&amp;AD184</f>
        <v>45448,Skull_Mask,Skull Mask,4,20,,100,,,,1,0XFFFFFFFF,63,2,512,,75,,2015,{ bonus bAllStats,1; },{},{}</v>
      </c>
    </row>
    <row r="185" spans="1:31" x14ac:dyDescent="0.3">
      <c r="A185" s="10" t="str">
        <f>VLOOKUP(H185,web_archive!D:AB,6,FALSE)</f>
        <v>Armor</v>
      </c>
      <c r="B185" s="10" t="str">
        <f>VLOOKUP(H185,web_archive!D:AB,19,FALSE)</f>
        <v>All Jobs</v>
      </c>
      <c r="C185" s="10" t="str">
        <f>VLOOKUP(H185,web_archive!D:AB,18,FALSE)</f>
        <v>Normal / Upper / Baby</v>
      </c>
      <c r="D185" s="10" t="str">
        <f>VLOOKUP(H185,web_archive!D:AB,20,FALSE)</f>
        <v>Both (Male and Female)</v>
      </c>
      <c r="E185" s="10" t="str">
        <f>VLOOKUP(H185,web_archive!D:AB,17,FALSE)</f>
        <v>Lower Headgear</v>
      </c>
      <c r="F185" s="38" t="str">
        <f>IF(ISNA(VLOOKUP(H185,tira!B:P,4,FALSE)),"",VLOOKUP(H185,tira!B:P,4,FALSE))</f>
        <v>Smitten like a kitten cause the love bug has been bitten.</v>
      </c>
      <c r="G185" s="32" t="s">
        <v>9244</v>
      </c>
      <c r="H185" s="32">
        <v>20777</v>
      </c>
      <c r="I185" s="35">
        <v>45450</v>
      </c>
      <c r="J185" s="31" t="str">
        <f>SUBSTITUTE(K185," ","_")</f>
        <v>Smitten</v>
      </c>
      <c r="K185" s="10" t="str">
        <f>VLOOKUP(H185,web_archive!D:AB,5,FALSE)</f>
        <v>Smitten</v>
      </c>
      <c r="L185" s="31">
        <f>VLOOKUP(A185,item_type_codes[],2,FALSE)</f>
        <v>4</v>
      </c>
      <c r="M185" s="10">
        <f>IF(VLOOKUP(H185,web_archive!D:AB,7,FALSE)&gt;0, VLOOKUP(H185,web_archive!D:AB,7,FALSE), "")</f>
        <v>20</v>
      </c>
      <c r="O185" s="10">
        <f>VLOOKUP(H185,web_archive!D:AB,8,FALSE)*10</f>
        <v>100</v>
      </c>
      <c r="P185" s="10" t="str">
        <f>IF(VLOOKUP(H185,web_archive!D:AB,10,FALSE)&gt;0,VLOOKUP(H185,web_archive!D:AB,10,FALSE),"")</f>
        <v/>
      </c>
      <c r="Q185" s="10">
        <f>IF(VLOOKUP(H185,web_archive!D:AB,12,FALSE)&gt;0,VLOOKUP(H185,web_archive!D:AB,12,FALSE),"")</f>
        <v>2</v>
      </c>
      <c r="R185" s="10" t="str">
        <f>IF(VLOOKUP(H185,web_archive!D:AB,11,FALSE)&gt;0,VLOOKUP(H185,web_archive!D:AB,11,FALSE),"")</f>
        <v/>
      </c>
      <c r="S185" s="10" t="str">
        <f>IF(VLOOKUP(H185,web_archive!D:AB,13,FALSE)&gt;0,VLOOKUP(H185,web_archive!D:AB,13,FALSE),"")</f>
        <v/>
      </c>
      <c r="T185" s="31" t="str">
        <f>UPPER(VLOOKUP(B185,equipable_hex_codes[],2,FALSE))</f>
        <v>0XFFFFFFFF</v>
      </c>
      <c r="U185" s="10" t="str">
        <f>LOWER(VLOOKUP(C185,class!A:B,2,FALSE))</f>
        <v>63</v>
      </c>
      <c r="V185" s="10" t="str">
        <f>VLOOKUP(D185,gender_codes[#All],2,FALSE)</f>
        <v>2</v>
      </c>
      <c r="W185" s="10">
        <f>VLOOKUP(E185,placement_location[#All],2,FALSE)</f>
        <v>1</v>
      </c>
      <c r="X185" s="10" t="str">
        <f>IF(VLOOKUP(H185,web_archive!D:AB,16,FALSE)&gt;0,VLOOKUP(J185,web_archive!D:AB,16,FALSE),"")</f>
        <v/>
      </c>
      <c r="Y185" s="31" t="str">
        <f>IF(VLOOKUP(H185,web_archive!D:AB,15,FALSE)&gt;0,VLOOKUP(H185,web_archive!D:AB,15,FALSE),"")</f>
        <v/>
      </c>
      <c r="Z185" s="31" t="str">
        <f>IF(EXACT(VLOOKUP(H185,web_archive!D:AB,14,FALSE),"Yes"),"1","")</f>
        <v/>
      </c>
      <c r="AA185" s="31">
        <f>IF(EXACT(A185,"Ammo - Bullet"),3,IF(ISNA((VLOOKUP(UPPER(G185),accessoryid_lua[#All],2,FALSE))),"",VLOOKUP(UPPER(G185),accessoryid_lua[#All],2,FALSE)))</f>
        <v>2017</v>
      </c>
      <c r="AB185" s="6" t="str">
        <f>IF(VLOOKUP(H185,web_archive!D:AB,21,FALSE)=0,"{}","{ "&amp;VLOOKUP(H185,web_archive!D:AB,21,FALSE)&amp;" }")</f>
        <v>{}</v>
      </c>
      <c r="AC185" s="10" t="str">
        <f>IF(VLOOKUP(H185,web_archive!D:AB,22,FALSE)=0,"{}","{ "&amp;VLOOKUP(H185,web_archive!D:AB,22,FALSE)&amp;" }")</f>
        <v>{}</v>
      </c>
      <c r="AD185" s="10" t="str">
        <f>IF(VLOOKUP(H185,web_archive!D:AB,23,FALSE)=0,"{}","{ "&amp;VLOOKUP(H185,web_archive!D:AB,23,FALSE)&amp;" }")</f>
        <v>{}</v>
      </c>
      <c r="AE185" s="10" t="str">
        <f>I185&amp;","&amp;J185&amp;","&amp;K185&amp;","&amp;L185&amp;","&amp;M185&amp;","&amp;N185&amp;","&amp;O185&amp;","&amp;P185&amp;","&amp;Q185&amp;","&amp;R185&amp;","&amp;S185&amp;","&amp;T185&amp;","&amp;U185&amp;","&amp;V185&amp;","&amp;W185&amp;","&amp;X185&amp;","&amp;Y185&amp;","&amp;Z185&amp;","&amp;AA185&amp;","&amp;AB185&amp;","&amp;AC185&amp;","&amp;AD185</f>
        <v>45450,Smitten,Smitten,4,20,,100,,2,,,0XFFFFFFFF,63,2,1,,,,2017,{},{},{}</v>
      </c>
    </row>
    <row r="186" spans="1:31" x14ac:dyDescent="0.3">
      <c r="A186" s="10" t="str">
        <f>VLOOKUP(H186,web_archive!D:AB,6,FALSE)</f>
        <v>Armor</v>
      </c>
      <c r="B186" s="10" t="str">
        <f>VLOOKUP(H186,web_archive!D:AB,19,FALSE)</f>
        <v>All Jobs</v>
      </c>
      <c r="C186" s="10" t="str">
        <f>VLOOKUP(H186,web_archive!D:AB,18,FALSE)</f>
        <v>Normal / Upper / Baby</v>
      </c>
      <c r="D186" s="10" t="str">
        <f>VLOOKUP(H186,web_archive!D:AB,20,FALSE)</f>
        <v>Both (Male and Female)</v>
      </c>
      <c r="E186" s="10" t="str">
        <f>VLOOKUP(H186,web_archive!D:AB,17,FALSE)</f>
        <v>Upper Headgear</v>
      </c>
      <c r="F186" s="38" t="str">
        <f>IF(ISNA(VLOOKUP(H186,tira!B:P,4,FALSE)),"",VLOOKUP(H186,tira!B:P,4,FALSE))</f>
        <v>Disguises a character as SANTA. Happy Christmas from EssenceRO!</v>
      </c>
      <c r="G186" s="32" t="s">
        <v>11457</v>
      </c>
      <c r="H186" s="32">
        <v>20106</v>
      </c>
      <c r="I186" s="35">
        <v>45452</v>
      </c>
      <c r="J186" s="31" t="str">
        <f>SUBSTITUTE(K186," ","_")</f>
        <v>Snow_Cap</v>
      </c>
      <c r="K186" s="10" t="str">
        <f>VLOOKUP(H186,web_archive!D:AB,5,FALSE)</f>
        <v>Snow Cap</v>
      </c>
      <c r="L186" s="31">
        <f>VLOOKUP(A186,item_type_codes[],2,FALSE)</f>
        <v>4</v>
      </c>
      <c r="M186" s="10">
        <f>IF(VLOOKUP(H186,web_archive!D:AB,7,FALSE)&gt;0, VLOOKUP(H186,web_archive!D:AB,7,FALSE), "")</f>
        <v>20</v>
      </c>
      <c r="O186" s="10">
        <f>VLOOKUP(H186,web_archive!D:AB,8,FALSE)*10</f>
        <v>500</v>
      </c>
      <c r="P186" s="10" t="str">
        <f>IF(VLOOKUP(H186,web_archive!D:AB,10,FALSE)&gt;0,VLOOKUP(H186,web_archive!D:AB,10,FALSE),"")</f>
        <v/>
      </c>
      <c r="Q186" s="10">
        <f>IF(VLOOKUP(H186,web_archive!D:AB,12,FALSE)&gt;0,VLOOKUP(H186,web_archive!D:AB,12,FALSE),"")</f>
        <v>2</v>
      </c>
      <c r="R186" s="10" t="str">
        <f>IF(VLOOKUP(H186,web_archive!D:AB,11,FALSE)&gt;0,VLOOKUP(H186,web_archive!D:AB,11,FALSE),"")</f>
        <v/>
      </c>
      <c r="S186" s="10">
        <f>IF(VLOOKUP(H186,web_archive!D:AB,13,FALSE)&gt;0,VLOOKUP(H186,web_archive!D:AB,13,FALSE),"")</f>
        <v>1</v>
      </c>
      <c r="T186" s="31" t="str">
        <f>UPPER(VLOOKUP(B186,equipable_hex_codes[],2,FALSE))</f>
        <v>0XFFFFFFFF</v>
      </c>
      <c r="U186" s="10" t="str">
        <f>LOWER(VLOOKUP(C186,class!A:B,2,FALSE))</f>
        <v>63</v>
      </c>
      <c r="V186" s="10" t="str">
        <f>VLOOKUP(D186,gender_codes[#All],2,FALSE)</f>
        <v>2</v>
      </c>
      <c r="W186" s="10">
        <f>VLOOKUP(E186,placement_location[#All],2,FALSE)</f>
        <v>256</v>
      </c>
      <c r="X186" s="10" t="str">
        <f>IF(VLOOKUP(H186,web_archive!D:AB,16,FALSE)&gt;0,VLOOKUP(J186,web_archive!D:AB,16,FALSE),"")</f>
        <v/>
      </c>
      <c r="Y186" s="31">
        <f>IF(VLOOKUP(H186,web_archive!D:AB,15,FALSE)&gt;0,VLOOKUP(H186,web_archive!D:AB,15,FALSE),"")</f>
        <v>1</v>
      </c>
      <c r="Z186" s="31" t="str">
        <f>IF(EXACT(VLOOKUP(H186,web_archive!D:AB,14,FALSE),"Yes"),"1","")</f>
        <v>1</v>
      </c>
      <c r="AA186" s="31">
        <f>IF(EXACT(A186,"Ammo - Bullet"),3,IF(ISNA((VLOOKUP(UPPER(G186),accessoryid_lua[#All],2,FALSE))),"",VLOOKUP(UPPER(G186),accessoryid_lua[#All],2,FALSE)))</f>
        <v>2019</v>
      </c>
      <c r="AB186" s="6" t="str">
        <f>IF(VLOOKUP(H186,web_archive!D:AB,21,FALSE)=0,"{}","{ "&amp;VLOOKUP(H186,web_archive!D:AB,21,FALSE)&amp;" }")</f>
        <v>{}</v>
      </c>
      <c r="AC186" s="10" t="str">
        <f>IF(VLOOKUP(H186,web_archive!D:AB,22,FALSE)=0,"{}","{ "&amp;VLOOKUP(H186,web_archive!D:AB,22,FALSE)&amp;" }")</f>
        <v>{ sc_start SC_Xmas,600000,0; }</v>
      </c>
      <c r="AD186" s="10" t="str">
        <f>IF(VLOOKUP(H186,web_archive!D:AB,23,FALSE)=0,"{}","{ "&amp;VLOOKUP(H186,web_archive!D:AB,23,FALSE)&amp;" }")</f>
        <v>{ sc_end SC_Xmas; }</v>
      </c>
      <c r="AE186" s="10" t="str">
        <f>I186&amp;","&amp;J186&amp;","&amp;K186&amp;","&amp;L186&amp;","&amp;M186&amp;","&amp;N186&amp;","&amp;O186&amp;","&amp;P186&amp;","&amp;Q186&amp;","&amp;R186&amp;","&amp;S186&amp;","&amp;T186&amp;","&amp;U186&amp;","&amp;V186&amp;","&amp;W186&amp;","&amp;X186&amp;","&amp;Y186&amp;","&amp;Z186&amp;","&amp;AA186&amp;","&amp;AB186&amp;","&amp;AC186&amp;","&amp;AD186</f>
        <v>45452,Snow_Cap,Snow Cap,4,20,,500,,2,,1,0XFFFFFFFF,63,2,256,,1,1,2019,{},{ sc_start SC_Xmas,600000,0; },{ sc_end SC_Xmas; }</v>
      </c>
    </row>
    <row r="187" spans="1:31" x14ac:dyDescent="0.3">
      <c r="A187" s="10" t="str">
        <f>VLOOKUP(H187,web_archive!D:AB,6,FALSE)</f>
        <v>Armor</v>
      </c>
      <c r="B187" s="10" t="str">
        <f>VLOOKUP(H187,web_archive!D:AB,19,FALSE)</f>
        <v>All Jobs</v>
      </c>
      <c r="C187" s="10" t="str">
        <f>VLOOKUP(H187,web_archive!D:AB,18,FALSE)</f>
        <v>Normal / Upper / Baby</v>
      </c>
      <c r="D187" s="10" t="str">
        <f>VLOOKUP(H187,web_archive!D:AB,20,FALSE)</f>
        <v>Both (Male and Female)</v>
      </c>
      <c r="E187" s="10" t="str">
        <f>VLOOKUP(H187,web_archive!D:AB,17,FALSE)</f>
        <v>Upper Headgear</v>
      </c>
      <c r="F187" s="38" t="str">
        <f>IF(ISNA(VLOOKUP(H187,tira!B:P,4,FALSE)),"",VLOOKUP(H187,tira!B:P,4,FALSE))</f>
        <v>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v>
      </c>
      <c r="G187" s="32" t="s">
        <v>11459</v>
      </c>
      <c r="H187" s="32">
        <v>5342</v>
      </c>
      <c r="I187" s="35">
        <v>45454</v>
      </c>
      <c r="J187" s="31" t="str">
        <f>SUBSTITUTE(K187," ","_")</f>
        <v>Sorin_Doll_Hat</v>
      </c>
      <c r="K187" s="10" t="str">
        <f>VLOOKUP(H187,web_archive!D:AB,5,FALSE)</f>
        <v>Sorin Doll Hat</v>
      </c>
      <c r="L187" s="31">
        <f>VLOOKUP(A187,item_type_codes[],2,FALSE)</f>
        <v>4</v>
      </c>
      <c r="M187" s="10" t="str">
        <f>IF(VLOOKUP(H187,web_archive!D:AB,7,FALSE)&gt;0, VLOOKUP(H187,web_archive!D:AB,7,FALSE), "")</f>
        <v/>
      </c>
      <c r="O187" s="10">
        <f>VLOOKUP(H187,web_archive!D:AB,8,FALSE)*10</f>
        <v>500</v>
      </c>
      <c r="P187" s="10" t="str">
        <f>IF(VLOOKUP(H187,web_archive!D:AB,10,FALSE)&gt;0,VLOOKUP(H187,web_archive!D:AB,10,FALSE),"")</f>
        <v/>
      </c>
      <c r="Q187" s="10" t="str">
        <f>IF(VLOOKUP(H187,web_archive!D:AB,12,FALSE)&gt;0,VLOOKUP(H187,web_archive!D:AB,12,FALSE),"")</f>
        <v/>
      </c>
      <c r="R187" s="10" t="str">
        <f>IF(VLOOKUP(H187,web_archive!D:AB,11,FALSE)&gt;0,VLOOKUP(H187,web_archive!D:AB,11,FALSE),"")</f>
        <v/>
      </c>
      <c r="S187" s="10">
        <f>IF(VLOOKUP(H187,web_archive!D:AB,13,FALSE)&gt;0,VLOOKUP(H187,web_archive!D:AB,13,FALSE),"")</f>
        <v>1</v>
      </c>
      <c r="T187" s="31" t="str">
        <f>UPPER(VLOOKUP(B187,equipable_hex_codes[],2,FALSE))</f>
        <v>0XFFFFFFFF</v>
      </c>
      <c r="U187" s="10" t="str">
        <f>LOWER(VLOOKUP(C187,class!A:B,2,FALSE))</f>
        <v>63</v>
      </c>
      <c r="V187" s="10" t="str">
        <f>VLOOKUP(D187,gender_codes[#All],2,FALSE)</f>
        <v>2</v>
      </c>
      <c r="W187" s="10">
        <f>VLOOKUP(E187,placement_location[#All],2,FALSE)</f>
        <v>256</v>
      </c>
      <c r="X187" s="10" t="str">
        <f>IF(VLOOKUP(H187,web_archive!D:AB,16,FALSE)&gt;0,VLOOKUP(J187,web_archive!D:AB,16,FALSE),"")</f>
        <v/>
      </c>
      <c r="Y187" s="31">
        <f>IF(VLOOKUP(H187,web_archive!D:AB,15,FALSE)&gt;0,VLOOKUP(H187,web_archive!D:AB,15,FALSE),"")</f>
        <v>60</v>
      </c>
      <c r="Z187" s="31" t="str">
        <f>IF(EXACT(VLOOKUP(H187,web_archive!D:AB,14,FALSE),"Yes"),"1","")</f>
        <v/>
      </c>
      <c r="AA187" s="31">
        <f>IF(EXACT(A187,"Ammo - Bullet"),3,IF(ISNA((VLOOKUP(UPPER(G187),accessoryid_lua[#All],2,FALSE))),"",VLOOKUP(UPPER(G187),accessoryid_lua[#All],2,FALSE)))</f>
        <v>2021</v>
      </c>
      <c r="AB187" s="6" t="str">
        <f>IF(VLOOKUP(H187,web_archive!D:AB,21,FALSE)=0,"{}","{ "&amp;VLOOKUP(H187,web_archive!D:AB,21,FALSE)&amp;" }")</f>
        <v>{ bonus2 bSubRace,RC_DemiHuman,5; bonus bDex,2; autobonus "{ bonus bBaseAtk,50; }",20,10000,0,"{ specialeffect2 EF_POTION_BERSERK; }"; }</v>
      </c>
      <c r="AC187" s="10" t="str">
        <f>IF(VLOOKUP(H187,web_archive!D:AB,22,FALSE)=0,"{}","{ "&amp;VLOOKUP(H187,web_archive!D:AB,22,FALSE)&amp;" }")</f>
        <v>{}</v>
      </c>
      <c r="AD187" s="10" t="str">
        <f>IF(VLOOKUP(H187,web_archive!D:AB,23,FALSE)=0,"{}","{ "&amp;VLOOKUP(H187,web_archive!D:AB,23,FALSE)&amp;" }")</f>
        <v>{}</v>
      </c>
      <c r="AE187" s="10" t="str">
        <f>I187&amp;","&amp;J187&amp;","&amp;K187&amp;","&amp;L187&amp;","&amp;M187&amp;","&amp;N187&amp;","&amp;O187&amp;","&amp;P187&amp;","&amp;Q187&amp;","&amp;R187&amp;","&amp;S187&amp;","&amp;T187&amp;","&amp;U187&amp;","&amp;V187&amp;","&amp;W187&amp;","&amp;X187&amp;","&amp;Y187&amp;","&amp;Z187&amp;","&amp;AA187&amp;","&amp;AB187&amp;","&amp;AC187&amp;","&amp;AD187</f>
        <v>45454,Sorin_Doll_Hat,Sorin Doll Hat,4,,,500,,,,1,0XFFFFFFFF,63,2,256,,60,,2021,{ bonus2 bSubRace,RC_DemiHuman,5; bonus bDex,2; autobonus "{ bonus bBaseAtk,50; }",20,10000,0,"{ specialeffect2 EF_POTION_BERSERK; }"; },{},{}</v>
      </c>
    </row>
    <row r="188" spans="1:31" x14ac:dyDescent="0.3">
      <c r="A188" s="10" t="str">
        <f>VLOOKUP(H188,web_archive!D:AB,6,FALSE)</f>
        <v>Armor</v>
      </c>
      <c r="B188" s="10" t="str">
        <f>VLOOKUP(H188,web_archive!D:AB,19,FALSE)</f>
        <v>All Jobs</v>
      </c>
      <c r="C188" s="10" t="str">
        <f>VLOOKUP(H188,web_archive!D:AB,18,FALSE)</f>
        <v>Normal / Upper / Baby</v>
      </c>
      <c r="D188" s="10" t="str">
        <f>VLOOKUP(H188,web_archive!D:AB,20,FALSE)</f>
        <v>Both (Male and Female)</v>
      </c>
      <c r="E188" s="10" t="str">
        <f>VLOOKUP(H188,web_archive!D:AB,17,FALSE)</f>
        <v>Middle Headgear</v>
      </c>
      <c r="F188" s="38" t="str">
        <f>IF(ISNA(VLOOKUP(H188,tira!B:P,4,FALSE)),"",VLOOKUP(H188,tira!B:P,4,FALSE))</f>
        <v>Spooked Eyes.All stats +1.</v>
      </c>
      <c r="G188" s="32" t="s">
        <v>11460</v>
      </c>
      <c r="H188" s="32">
        <v>20575</v>
      </c>
      <c r="I188" s="35">
        <v>45455</v>
      </c>
      <c r="J188" s="31" t="str">
        <f>SUBSTITUTE(K188," ","_")</f>
        <v>Spooked_Eyes</v>
      </c>
      <c r="K188" s="10" t="str">
        <f>VLOOKUP(H188,web_archive!D:AB,5,FALSE)</f>
        <v>Spooked Eyes</v>
      </c>
      <c r="L188" s="31">
        <f>VLOOKUP(A188,item_type_codes[],2,FALSE)</f>
        <v>4</v>
      </c>
      <c r="M188" s="10">
        <f>IF(VLOOKUP(H188,web_archive!D:AB,7,FALSE)&gt;0, VLOOKUP(H188,web_archive!D:AB,7,FALSE), "")</f>
        <v>20</v>
      </c>
      <c r="O188" s="10">
        <f>VLOOKUP(H188,web_archive!D:AB,8,FALSE)*10</f>
        <v>400</v>
      </c>
      <c r="P188" s="10" t="str">
        <f>IF(VLOOKUP(H188,web_archive!D:AB,10,FALSE)&gt;0,VLOOKUP(H188,web_archive!D:AB,10,FALSE),"")</f>
        <v/>
      </c>
      <c r="Q188" s="10">
        <f>IF(VLOOKUP(H188,web_archive!D:AB,12,FALSE)&gt;0,VLOOKUP(H188,web_archive!D:AB,12,FALSE),"")</f>
        <v>1</v>
      </c>
      <c r="R188" s="10" t="str">
        <f>IF(VLOOKUP(H188,web_archive!D:AB,11,FALSE)&gt;0,VLOOKUP(H188,web_archive!D:AB,11,FALSE),"")</f>
        <v/>
      </c>
      <c r="S188" s="10">
        <f>IF(VLOOKUP(H188,web_archive!D:AB,13,FALSE)&gt;0,VLOOKUP(H188,web_archive!D:AB,13,FALSE),"")</f>
        <v>1</v>
      </c>
      <c r="T188" s="31" t="str">
        <f>UPPER(VLOOKUP(B188,equipable_hex_codes[],2,FALSE))</f>
        <v>0XFFFFFFFF</v>
      </c>
      <c r="U188" s="10" t="str">
        <f>LOWER(VLOOKUP(C188,class!A:B,2,FALSE))</f>
        <v>63</v>
      </c>
      <c r="V188" s="10" t="str">
        <f>VLOOKUP(D188,gender_codes[#All],2,FALSE)</f>
        <v>2</v>
      </c>
      <c r="W188" s="10">
        <f>VLOOKUP(E188,placement_location[#All],2,FALSE)</f>
        <v>512</v>
      </c>
      <c r="X188" s="10" t="str">
        <f>IF(VLOOKUP(H188,web_archive!D:AB,16,FALSE)&gt;0,VLOOKUP(J188,web_archive!D:AB,16,FALSE),"")</f>
        <v/>
      </c>
      <c r="Y188" s="31">
        <f>IF(VLOOKUP(H188,web_archive!D:AB,15,FALSE)&gt;0,VLOOKUP(H188,web_archive!D:AB,15,FALSE),"")</f>
        <v>75</v>
      </c>
      <c r="Z188" s="31" t="str">
        <f>IF(EXACT(VLOOKUP(H188,web_archive!D:AB,14,FALSE),"Yes"),"1","")</f>
        <v/>
      </c>
      <c r="AA188" s="31">
        <f>IF(EXACT(A188,"Ammo - Bullet"),3,IF(ISNA((VLOOKUP(UPPER(G188),accessoryid_lua[#All],2,FALSE))),"",VLOOKUP(UPPER(G188),accessoryid_lua[#All],2,FALSE)))</f>
        <v>2022</v>
      </c>
      <c r="AB188" s="6" t="str">
        <f>IF(VLOOKUP(H188,web_archive!D:AB,21,FALSE)=0,"{}","{ "&amp;VLOOKUP(H188,web_archive!D:AB,21,FALSE)&amp;" }")</f>
        <v>{ bonus bAllStats,1; }</v>
      </c>
      <c r="AC188" s="10" t="str">
        <f>IF(VLOOKUP(H188,web_archive!D:AB,22,FALSE)=0,"{}","{ "&amp;VLOOKUP(H188,web_archive!D:AB,22,FALSE)&amp;" }")</f>
        <v>{}</v>
      </c>
      <c r="AD188" s="10" t="str">
        <f>IF(VLOOKUP(H188,web_archive!D:AB,23,FALSE)=0,"{}","{ "&amp;VLOOKUP(H188,web_archive!D:AB,23,FALSE)&amp;" }")</f>
        <v>{}</v>
      </c>
      <c r="AE188" s="10" t="str">
        <f>I188&amp;","&amp;J188&amp;","&amp;K188&amp;","&amp;L188&amp;","&amp;M188&amp;","&amp;N188&amp;","&amp;O188&amp;","&amp;P188&amp;","&amp;Q188&amp;","&amp;R188&amp;","&amp;S188&amp;","&amp;T188&amp;","&amp;U188&amp;","&amp;V188&amp;","&amp;W188&amp;","&amp;X188&amp;","&amp;Y188&amp;","&amp;Z188&amp;","&amp;AA188&amp;","&amp;AB188&amp;","&amp;AC188&amp;","&amp;AD188</f>
        <v>45455,Spooked_Eyes,Spooked Eyes,4,20,,400,,1,,1,0XFFFFFFFF,63,2,512,,75,,2022,{ bonus bAllStats,1; },{},{}</v>
      </c>
    </row>
    <row r="189" spans="1:31" x14ac:dyDescent="0.3">
      <c r="A189" s="10" t="str">
        <f>VLOOKUP(H189,web_archive!D:AB,6,FALSE)</f>
        <v>Delay Consume</v>
      </c>
      <c r="B189" s="10" t="str">
        <f>VLOOKUP(H189,web_archive!D:AB,19,FALSE)</f>
        <v>All Jobs</v>
      </c>
      <c r="C189" s="10" t="str">
        <f>VLOOKUP(H189,web_archive!D:AB,18,FALSE)</f>
        <v>Normal / Upper / Baby</v>
      </c>
      <c r="D189" s="10" t="str">
        <f>VLOOKUP(H189,web_archive!D:AB,20,FALSE)</f>
        <v>Unknown</v>
      </c>
      <c r="E189" s="10" t="str">
        <f>VLOOKUP(H189,web_archive!D:AB,17,FALSE)</f>
        <v>None</v>
      </c>
      <c r="F189" s="38" t="str">
        <f>IF(ISNA(VLOOKUP(H189,tira!B:P,4,FALSE)),"",VLOOKUP(H189,tira!B:P,4,FALSE))</f>
        <v>Allows a single-use of the Graffiti skill. Cannot be traded, vended, sold, or dropped.</v>
      </c>
      <c r="G189" s="32" t="s">
        <v>11462</v>
      </c>
      <c r="H189" s="32">
        <v>32014</v>
      </c>
      <c r="I189" s="35">
        <v>45457</v>
      </c>
      <c r="J189" s="31" t="str">
        <f>SUBSTITUTE(K189," ","_")</f>
        <v>Spray_Paint</v>
      </c>
      <c r="K189" s="10" t="str">
        <f>VLOOKUP(H189,web_archive!D:AB,5,FALSE)</f>
        <v>Spray Paint</v>
      </c>
      <c r="L189" s="31">
        <f>VLOOKUP(A189,item_type_codes[],2,FALSE)</f>
        <v>18</v>
      </c>
      <c r="M189" s="10">
        <f>IF(VLOOKUP(H189,web_archive!D:AB,7,FALSE)&gt;0, VLOOKUP(H189,web_archive!D:AB,7,FALSE), "")</f>
        <v>50</v>
      </c>
      <c r="O189" s="10">
        <f>VLOOKUP(H189,web_archive!D:AB,8,FALSE)*10</f>
        <v>100</v>
      </c>
      <c r="P189" s="10" t="str">
        <f>IF(VLOOKUP(H189,web_archive!D:AB,10,FALSE)&gt;0,VLOOKUP(H189,web_archive!D:AB,10,FALSE),"")</f>
        <v/>
      </c>
      <c r="Q189" s="10" t="str">
        <f>IF(VLOOKUP(H189,web_archive!D:AB,12,FALSE)&gt;0,VLOOKUP(H189,web_archive!D:AB,12,FALSE),"")</f>
        <v/>
      </c>
      <c r="R189" s="10" t="str">
        <f>IF(VLOOKUP(H189,web_archive!D:AB,11,FALSE)&gt;0,VLOOKUP(H189,web_archive!D:AB,11,FALSE),"")</f>
        <v/>
      </c>
      <c r="S189" s="10" t="str">
        <f>IF(VLOOKUP(H189,web_archive!D:AB,13,FALSE)&gt;0,VLOOKUP(H189,web_archive!D:AB,13,FALSE),"")</f>
        <v/>
      </c>
      <c r="T189" s="31" t="str">
        <f>UPPER(VLOOKUP(B189,equipable_hex_codes[],2,FALSE))</f>
        <v>0XFFFFFFFF</v>
      </c>
      <c r="U189" s="10" t="str">
        <f>LOWER(VLOOKUP(C189,class!A:B,2,FALSE))</f>
        <v>63</v>
      </c>
      <c r="V189" s="10" t="str">
        <f>VLOOKUP(D189,gender_codes[#All],2,FALSE)</f>
        <v/>
      </c>
      <c r="W189" s="10" t="str">
        <f>VLOOKUP(E189,placement_location[#All],2,FALSE)</f>
        <v/>
      </c>
      <c r="X189" s="10" t="str">
        <f>IF(VLOOKUP(H189,web_archive!D:AB,16,FALSE)&gt;0,VLOOKUP(J189,web_archive!D:AB,16,FALSE),"")</f>
        <v/>
      </c>
      <c r="Y189" s="31" t="str">
        <f>IF(VLOOKUP(H189,web_archive!D:AB,15,FALSE)&gt;0,VLOOKUP(H189,web_archive!D:AB,15,FALSE),"")</f>
        <v/>
      </c>
      <c r="Z189" s="31" t="str">
        <f>IF(EXACT(VLOOKUP(H189,web_archive!D:AB,14,FALSE),"Yes"),"1","")</f>
        <v/>
      </c>
      <c r="AA189" s="31">
        <f>IF(EXACT(A189,"Ammo - Bullet"),3,IF(ISNA((VLOOKUP(UPPER(G189),accessoryid_lua[#All],2,FALSE))),"",VLOOKUP(UPPER(G189),accessoryid_lua[#All],2,FALSE)))</f>
        <v>2024</v>
      </c>
      <c r="AB189" s="6" t="str">
        <f>IF(VLOOKUP(H189,web_archive!D:AB,21,FALSE)=0,"{}","{ "&amp;VLOOKUP(H189,web_archive!D:AB,21,FALSE)&amp;" }")</f>
        <v>{ misceffect 587; itemskill "RG_GRAFFITI",1; }</v>
      </c>
      <c r="AC189" s="10" t="str">
        <f>IF(VLOOKUP(H189,web_archive!D:AB,22,FALSE)=0,"{}","{ "&amp;VLOOKUP(H189,web_archive!D:AB,22,FALSE)&amp;" }")</f>
        <v>{}</v>
      </c>
      <c r="AD189" s="10" t="str">
        <f>IF(VLOOKUP(H189,web_archive!D:AB,23,FALSE)=0,"{}","{ "&amp;VLOOKUP(H189,web_archive!D:AB,23,FALSE)&amp;" }")</f>
        <v>{}</v>
      </c>
      <c r="AE189" s="10" t="str">
        <f>I189&amp;","&amp;J189&amp;","&amp;K189&amp;","&amp;L189&amp;","&amp;M189&amp;","&amp;N189&amp;","&amp;O189&amp;","&amp;P189&amp;","&amp;Q189&amp;","&amp;R189&amp;","&amp;S189&amp;","&amp;T189&amp;","&amp;U189&amp;","&amp;V189&amp;","&amp;W189&amp;","&amp;X189&amp;","&amp;Y189&amp;","&amp;Z189&amp;","&amp;AA189&amp;","&amp;AB189&amp;","&amp;AC189&amp;","&amp;AD189</f>
        <v>45457,Spray_Paint,Spray Paint,18,50,,100,,,,,0XFFFFFFFF,63,,,,,,2024,{ misceffect 587; itemskill "RG_GRAFFITI",1; },{},{}</v>
      </c>
    </row>
    <row r="190" spans="1:31" x14ac:dyDescent="0.3">
      <c r="A190" s="10" t="str">
        <f>VLOOKUP(H190,web_archive!D:AB,6,FALSE)</f>
        <v>Armor</v>
      </c>
      <c r="B190" s="10" t="str">
        <f>VLOOKUP(H190,web_archive!D:AB,19,FALSE)</f>
        <v>All Jobs</v>
      </c>
      <c r="C190" s="10" t="str">
        <f>VLOOKUP(H190,web_archive!D:AB,18,FALSE)</f>
        <v>Normal / Upper / Baby</v>
      </c>
      <c r="D190" s="10" t="str">
        <f>VLOOKUP(H190,web_archive!D:AB,20,FALSE)</f>
        <v>Both (Male and Female)</v>
      </c>
      <c r="E190" s="10" t="str">
        <f>VLOOKUP(H190,web_archive!D:AB,17,FALSE)</f>
        <v>Middle Headgear</v>
      </c>
      <c r="F190" s="38" t="str">
        <f>IF(ISNA(VLOOKUP(H190,tira!B:P,4,FALSE)),"",VLOOKUP(H190,tira!B:P,4,FALSE))</f>
        <v>Star Earrings. All stats +1.</v>
      </c>
      <c r="G190" s="32" t="s">
        <v>11467</v>
      </c>
      <c r="H190" s="32">
        <v>20248</v>
      </c>
      <c r="I190" s="35">
        <v>45462</v>
      </c>
      <c r="J190" s="31" t="str">
        <f>SUBSTITUTE(K190," ","_")</f>
        <v>Star_Earrings</v>
      </c>
      <c r="K190" s="10" t="str">
        <f>VLOOKUP(H190,web_archive!D:AB,5,FALSE)</f>
        <v>Star Earrings</v>
      </c>
      <c r="L190" s="31">
        <f>VLOOKUP(A190,item_type_codes[],2,FALSE)</f>
        <v>4</v>
      </c>
      <c r="M190" s="10">
        <f>IF(VLOOKUP(H190,web_archive!D:AB,7,FALSE)&gt;0, VLOOKUP(H190,web_archive!D:AB,7,FALSE), "")</f>
        <v>20</v>
      </c>
      <c r="O190" s="10">
        <f>VLOOKUP(H190,web_archive!D:AB,8,FALSE)*10</f>
        <v>500</v>
      </c>
      <c r="P190" s="10" t="str">
        <f>IF(VLOOKUP(H190,web_archive!D:AB,10,FALSE)&gt;0,VLOOKUP(H190,web_archive!D:AB,10,FALSE),"")</f>
        <v/>
      </c>
      <c r="Q190" s="10" t="str">
        <f>IF(VLOOKUP(H190,web_archive!D:AB,12,FALSE)&gt;0,VLOOKUP(H190,web_archive!D:AB,12,FALSE),"")</f>
        <v/>
      </c>
      <c r="R190" s="10" t="str">
        <f>IF(VLOOKUP(H190,web_archive!D:AB,11,FALSE)&gt;0,VLOOKUP(H190,web_archive!D:AB,11,FALSE),"")</f>
        <v/>
      </c>
      <c r="S190" s="10">
        <f>IF(VLOOKUP(H190,web_archive!D:AB,13,FALSE)&gt;0,VLOOKUP(H190,web_archive!D:AB,13,FALSE),"")</f>
        <v>1</v>
      </c>
      <c r="T190" s="31" t="str">
        <f>UPPER(VLOOKUP(B190,equipable_hex_codes[],2,FALSE))</f>
        <v>0XFFFFFFFF</v>
      </c>
      <c r="U190" s="10" t="str">
        <f>LOWER(VLOOKUP(C190,class!A:B,2,FALSE))</f>
        <v>63</v>
      </c>
      <c r="V190" s="10" t="str">
        <f>VLOOKUP(D190,gender_codes[#All],2,FALSE)</f>
        <v>2</v>
      </c>
      <c r="W190" s="10">
        <f>VLOOKUP(E190,placement_location[#All],2,FALSE)</f>
        <v>512</v>
      </c>
      <c r="X190" s="10" t="str">
        <f>IF(VLOOKUP(H190,web_archive!D:AB,16,FALSE)&gt;0,VLOOKUP(J190,web_archive!D:AB,16,FALSE),"")</f>
        <v/>
      </c>
      <c r="Y190" s="31">
        <f>IF(VLOOKUP(H190,web_archive!D:AB,15,FALSE)&gt;0,VLOOKUP(H190,web_archive!D:AB,15,FALSE),"")</f>
        <v>75</v>
      </c>
      <c r="Z190" s="31" t="str">
        <f>IF(EXACT(VLOOKUP(H190,web_archive!D:AB,14,FALSE),"Yes"),"1","")</f>
        <v/>
      </c>
      <c r="AA190" s="31">
        <f>IF(EXACT(A190,"Ammo - Bullet"),3,IF(ISNA((VLOOKUP(UPPER(G190),accessoryid_lua[#All],2,FALSE))),"",VLOOKUP(UPPER(G190),accessoryid_lua[#All],2,FALSE)))</f>
        <v>2029</v>
      </c>
      <c r="AB190" s="6" t="str">
        <f>IF(VLOOKUP(H190,web_archive!D:AB,21,FALSE)=0,"{}","{ "&amp;VLOOKUP(H190,web_archive!D:AB,21,FALSE)&amp;" }")</f>
        <v>{ bonus bAllStats,1; }</v>
      </c>
      <c r="AC190" s="10" t="str">
        <f>IF(VLOOKUP(H190,web_archive!D:AB,22,FALSE)=0,"{}","{ "&amp;VLOOKUP(H190,web_archive!D:AB,22,FALSE)&amp;" }")</f>
        <v>{}</v>
      </c>
      <c r="AD190" s="10" t="str">
        <f>IF(VLOOKUP(H190,web_archive!D:AB,23,FALSE)=0,"{}","{ "&amp;VLOOKUP(H190,web_archive!D:AB,23,FALSE)&amp;" }")</f>
        <v>{}</v>
      </c>
      <c r="AE190" s="10" t="str">
        <f>I190&amp;","&amp;J190&amp;","&amp;K190&amp;","&amp;L190&amp;","&amp;M190&amp;","&amp;N190&amp;","&amp;O190&amp;","&amp;P190&amp;","&amp;Q190&amp;","&amp;R190&amp;","&amp;S190&amp;","&amp;T190&amp;","&amp;U190&amp;","&amp;V190&amp;","&amp;W190&amp;","&amp;X190&amp;","&amp;Y190&amp;","&amp;Z190&amp;","&amp;AA190&amp;","&amp;AB190&amp;","&amp;AC190&amp;","&amp;AD190</f>
        <v>45462,Star_Earrings,Star Earrings,4,20,,500,,,,1,0XFFFFFFFF,63,2,512,,75,,2029,{ bonus bAllStats,1; },{},{}</v>
      </c>
    </row>
    <row r="191" spans="1:31" x14ac:dyDescent="0.3">
      <c r="A191" s="10" t="str">
        <f>VLOOKUP(H191,web_archive!D:AB,6,FALSE)</f>
        <v>Armor</v>
      </c>
      <c r="B191" s="10" t="str">
        <f>VLOOKUP(H191,web_archive!D:AB,19,FALSE)</f>
        <v>All Jobs</v>
      </c>
      <c r="C191" s="10" t="str">
        <f>VLOOKUP(H191,web_archive!D:AB,18,FALSE)</f>
        <v>Normal / Upper / Baby</v>
      </c>
      <c r="D191" s="10" t="str">
        <f>VLOOKUP(H191,web_archive!D:AB,20,FALSE)</f>
        <v>Both (Male and Female)</v>
      </c>
      <c r="E191" s="10" t="str">
        <f>VLOOKUP(H191,web_archive!D:AB,17,FALSE)</f>
        <v>Lower Headgear</v>
      </c>
      <c r="F191" s="38" t="str">
        <f>IF(ISNA(VLOOKUP(H191,tira!B:P,4,FALSE)),"",VLOOKUP(H191,tira!B:P,4,FALSE))</f>
        <v>Shining ring of Christmas stars. Merry Christmas from eRO! Release : Christmas 2008</v>
      </c>
      <c r="G191" s="32" t="s">
        <v>11468</v>
      </c>
      <c r="H191" s="32">
        <v>20560</v>
      </c>
      <c r="I191" s="35">
        <v>45463</v>
      </c>
      <c r="J191" s="31" t="str">
        <f>SUBSTITUTE(K191," ","_")</f>
        <v>Starry_Ring</v>
      </c>
      <c r="K191" s="10" t="str">
        <f>VLOOKUP(H191,web_archive!D:AB,5,FALSE)</f>
        <v>Starry Ring</v>
      </c>
      <c r="L191" s="31">
        <f>VLOOKUP(A191,item_type_codes[],2,FALSE)</f>
        <v>4</v>
      </c>
      <c r="M191" s="10">
        <f>IF(VLOOKUP(H191,web_archive!D:AB,7,FALSE)&gt;0, VLOOKUP(H191,web_archive!D:AB,7,FALSE), "")</f>
        <v>20</v>
      </c>
      <c r="O191" s="10">
        <f>VLOOKUP(H191,web_archive!D:AB,8,FALSE)*10</f>
        <v>500</v>
      </c>
      <c r="P191" s="10" t="str">
        <f>IF(VLOOKUP(H191,web_archive!D:AB,10,FALSE)&gt;0,VLOOKUP(H191,web_archive!D:AB,10,FALSE),"")</f>
        <v/>
      </c>
      <c r="Q191" s="10">
        <f>IF(VLOOKUP(H191,web_archive!D:AB,12,FALSE)&gt;0,VLOOKUP(H191,web_archive!D:AB,12,FALSE),"")</f>
        <v>1</v>
      </c>
      <c r="R191" s="10" t="str">
        <f>IF(VLOOKUP(H191,web_archive!D:AB,11,FALSE)&gt;0,VLOOKUP(H191,web_archive!D:AB,11,FALSE),"")</f>
        <v/>
      </c>
      <c r="S191" s="10">
        <f>IF(VLOOKUP(H191,web_archive!D:AB,13,FALSE)&gt;0,VLOOKUP(H191,web_archive!D:AB,13,FALSE),"")</f>
        <v>1</v>
      </c>
      <c r="T191" s="31" t="str">
        <f>UPPER(VLOOKUP(B191,equipable_hex_codes[],2,FALSE))</f>
        <v>0XFFFFFFFF</v>
      </c>
      <c r="U191" s="10" t="str">
        <f>LOWER(VLOOKUP(C191,class!A:B,2,FALSE))</f>
        <v>63</v>
      </c>
      <c r="V191" s="10" t="str">
        <f>VLOOKUP(D191,gender_codes[#All],2,FALSE)</f>
        <v>2</v>
      </c>
      <c r="W191" s="10">
        <f>VLOOKUP(E191,placement_location[#All],2,FALSE)</f>
        <v>1</v>
      </c>
      <c r="X191" s="10" t="str">
        <f>IF(VLOOKUP(H191,web_archive!D:AB,16,FALSE)&gt;0,VLOOKUP(J191,web_archive!D:AB,16,FALSE),"")</f>
        <v/>
      </c>
      <c r="Y191" s="31">
        <f>IF(VLOOKUP(H191,web_archive!D:AB,15,FALSE)&gt;0,VLOOKUP(H191,web_archive!D:AB,15,FALSE),"")</f>
        <v>1</v>
      </c>
      <c r="Z191" s="31" t="str">
        <f>IF(EXACT(VLOOKUP(H191,web_archive!D:AB,14,FALSE),"Yes"),"1","")</f>
        <v/>
      </c>
      <c r="AA191" s="31">
        <f>IF(EXACT(A191,"Ammo - Bullet"),3,IF(ISNA((VLOOKUP(UPPER(G191),accessoryid_lua[#All],2,FALSE))),"",VLOOKUP(UPPER(G191),accessoryid_lua[#All],2,FALSE)))</f>
        <v>2030</v>
      </c>
      <c r="AB191" s="6" t="str">
        <f>IF(VLOOKUP(H191,web_archive!D:AB,21,FALSE)=0,"{}","{ "&amp;VLOOKUP(H191,web_archive!D:AB,21,FALSE)&amp;" }")</f>
        <v>{}</v>
      </c>
      <c r="AC191" s="10" t="str">
        <f>IF(VLOOKUP(H191,web_archive!D:AB,22,FALSE)=0,"{}","{ "&amp;VLOOKUP(H191,web_archive!D:AB,22,FALSE)&amp;" }")</f>
        <v>{}</v>
      </c>
      <c r="AD191" s="10" t="str">
        <f>IF(VLOOKUP(H191,web_archive!D:AB,23,FALSE)=0,"{}","{ "&amp;VLOOKUP(H191,web_archive!D:AB,23,FALSE)&amp;" }")</f>
        <v>{}</v>
      </c>
      <c r="AE191" s="10" t="str">
        <f>I191&amp;","&amp;J191&amp;","&amp;K191&amp;","&amp;L191&amp;","&amp;M191&amp;","&amp;N191&amp;","&amp;O191&amp;","&amp;P191&amp;","&amp;Q191&amp;","&amp;R191&amp;","&amp;S191&amp;","&amp;T191&amp;","&amp;U191&amp;","&amp;V191&amp;","&amp;W191&amp;","&amp;X191&amp;","&amp;Y191&amp;","&amp;Z191&amp;","&amp;AA191&amp;","&amp;AB191&amp;","&amp;AC191&amp;","&amp;AD191</f>
        <v>45463,Starry_Ring,Starry Ring,4,20,,500,,1,,1,0XFFFFFFFF,63,2,1,,1,,2030,{},{},{}</v>
      </c>
    </row>
    <row r="192" spans="1:31" x14ac:dyDescent="0.3">
      <c r="A192" s="10" t="str">
        <f>VLOOKUP(H192,web_archive!D:AB,6,FALSE)</f>
        <v>Armor</v>
      </c>
      <c r="B192" s="10" t="str">
        <f>VLOOKUP(H192,web_archive!D:AB,19,FALSE)</f>
        <v>All Jobs</v>
      </c>
      <c r="C192" s="10" t="str">
        <f>VLOOKUP(H192,web_archive!D:AB,18,FALSE)</f>
        <v>Normal / Upper / Baby</v>
      </c>
      <c r="D192" s="10" t="str">
        <f>VLOOKUP(H192,web_archive!D:AB,20,FALSE)</f>
        <v>Both (Male and Female)</v>
      </c>
      <c r="E192" s="10" t="str">
        <f>VLOOKUP(H192,web_archive!D:AB,17,FALSE)</f>
        <v>Upper Headgear</v>
      </c>
      <c r="F192" s="38" t="str">
        <f>IF(ISNA(VLOOKUP(H192,tira!B:P,4,FALSE)),"",VLOOKUP(H192,tira!B:P,4,FALSE))</f>
        <v>A tiara made with crystals fallen from the stars themselves. Dazzles anyone that looks at them.</v>
      </c>
      <c r="G192" s="32" t="s">
        <v>11469</v>
      </c>
      <c r="H192" s="32">
        <v>20571</v>
      </c>
      <c r="I192" s="35">
        <v>45464</v>
      </c>
      <c r="J192" s="31" t="str">
        <f>SUBSTITUTE(K192," ","_")</f>
        <v>Star_Tiara</v>
      </c>
      <c r="K192" s="10" t="str">
        <f>VLOOKUP(H192,web_archive!D:AB,5,FALSE)</f>
        <v>Star Tiara</v>
      </c>
      <c r="L192" s="31">
        <f>VLOOKUP(A192,item_type_codes[],2,FALSE)</f>
        <v>4</v>
      </c>
      <c r="M192" s="10">
        <f>IF(VLOOKUP(H192,web_archive!D:AB,7,FALSE)&gt;0, VLOOKUP(H192,web_archive!D:AB,7,FALSE), "")</f>
        <v>20</v>
      </c>
      <c r="O192" s="10">
        <f>VLOOKUP(H192,web_archive!D:AB,8,FALSE)*10</f>
        <v>400</v>
      </c>
      <c r="P192" s="10" t="str">
        <f>IF(VLOOKUP(H192,web_archive!D:AB,10,FALSE)&gt;0,VLOOKUP(H192,web_archive!D:AB,10,FALSE),"")</f>
        <v/>
      </c>
      <c r="Q192" s="10">
        <f>IF(VLOOKUP(H192,web_archive!D:AB,12,FALSE)&gt;0,VLOOKUP(H192,web_archive!D:AB,12,FALSE),"")</f>
        <v>1</v>
      </c>
      <c r="R192" s="10" t="str">
        <f>IF(VLOOKUP(H192,web_archive!D:AB,11,FALSE)&gt;0,VLOOKUP(H192,web_archive!D:AB,11,FALSE),"")</f>
        <v/>
      </c>
      <c r="S192" s="10">
        <f>IF(VLOOKUP(H192,web_archive!D:AB,13,FALSE)&gt;0,VLOOKUP(H192,web_archive!D:AB,13,FALSE),"")</f>
        <v>1</v>
      </c>
      <c r="T192" s="31" t="str">
        <f>UPPER(VLOOKUP(B192,equipable_hex_codes[],2,FALSE))</f>
        <v>0XFFFFFFFF</v>
      </c>
      <c r="U192" s="10" t="str">
        <f>LOWER(VLOOKUP(C192,class!A:B,2,FALSE))</f>
        <v>63</v>
      </c>
      <c r="V192" s="10" t="str">
        <f>VLOOKUP(D192,gender_codes[#All],2,FALSE)</f>
        <v>2</v>
      </c>
      <c r="W192" s="10">
        <f>VLOOKUP(E192,placement_location[#All],2,FALSE)</f>
        <v>256</v>
      </c>
      <c r="X192" s="10" t="str">
        <f>IF(VLOOKUP(H192,web_archive!D:AB,16,FALSE)&gt;0,VLOOKUP(J192,web_archive!D:AB,16,FALSE),"")</f>
        <v/>
      </c>
      <c r="Y192" s="31">
        <f>IF(VLOOKUP(H192,web_archive!D:AB,15,FALSE)&gt;0,VLOOKUP(H192,web_archive!D:AB,15,FALSE),"")</f>
        <v>1</v>
      </c>
      <c r="Z192" s="31" t="str">
        <f>IF(EXACT(VLOOKUP(H192,web_archive!D:AB,14,FALSE),"Yes"),"1","")</f>
        <v>1</v>
      </c>
      <c r="AA192" s="31">
        <f>IF(EXACT(A192,"Ammo - Bullet"),3,IF(ISNA((VLOOKUP(UPPER(G192),accessoryid_lua[#All],2,FALSE))),"",VLOOKUP(UPPER(G192),accessoryid_lua[#All],2,FALSE)))</f>
        <v>2031</v>
      </c>
      <c r="AB192" s="6" t="str">
        <f>IF(VLOOKUP(H192,web_archive!D:AB,21,FALSE)=0,"{}","{ "&amp;VLOOKUP(H192,web_archive!D:AB,21,FALSE)&amp;" }")</f>
        <v>{}</v>
      </c>
      <c r="AC192" s="10" t="str">
        <f>IF(VLOOKUP(H192,web_archive!D:AB,22,FALSE)=0,"{}","{ "&amp;VLOOKUP(H192,web_archive!D:AB,22,FALSE)&amp;" }")</f>
        <v>{}</v>
      </c>
      <c r="AD192" s="10" t="str">
        <f>IF(VLOOKUP(H192,web_archive!D:AB,23,FALSE)=0,"{}","{ "&amp;VLOOKUP(H192,web_archive!D:AB,23,FALSE)&amp;" }")</f>
        <v>{}</v>
      </c>
      <c r="AE192" s="10" t="str">
        <f>I192&amp;","&amp;J192&amp;","&amp;K192&amp;","&amp;L192&amp;","&amp;M192&amp;","&amp;N192&amp;","&amp;O192&amp;","&amp;P192&amp;","&amp;Q192&amp;","&amp;R192&amp;","&amp;S192&amp;","&amp;T192&amp;","&amp;U192&amp;","&amp;V192&amp;","&amp;W192&amp;","&amp;X192&amp;","&amp;Y192&amp;","&amp;Z192&amp;","&amp;AA192&amp;","&amp;AB192&amp;","&amp;AC192&amp;","&amp;AD192</f>
        <v>45464,Star_Tiara,Star Tiara,4,20,,400,,1,,1,0XFFFFFFFF,63,2,256,,1,1,2031,{},{},{}</v>
      </c>
    </row>
    <row r="193" spans="1:31" x14ac:dyDescent="0.3">
      <c r="A193" s="10" t="str">
        <f>VLOOKUP(H193,web_archive!D:AB,6,FALSE)</f>
        <v>Armor</v>
      </c>
      <c r="B193" s="10" t="str">
        <f>VLOOKUP(H193,web_archive!D:AB,19,FALSE)</f>
        <v>All Jobs</v>
      </c>
      <c r="C193" s="10" t="str">
        <f>VLOOKUP(H193,web_archive!D:AB,18,FALSE)</f>
        <v>Normal / Upper / Baby</v>
      </c>
      <c r="D193" s="10" t="str">
        <f>VLOOKUP(H193,web_archive!D:AB,20,FALSE)</f>
        <v>Both (Male and Female)</v>
      </c>
      <c r="E193" s="10" t="str">
        <f>VLOOKUP(H193,web_archive!D:AB,17,FALSE)</f>
        <v>Upper Headgear</v>
      </c>
      <c r="F193" s="38" t="str">
        <f>IF(ISNA(VLOOKUP(H193,tira!B:P,4,FALSE)),"",VLOOKUP(H193,tira!B:P,4,FALSE))</f>
        <v>Stellar Hairband.</v>
      </c>
      <c r="G193" s="32" t="s">
        <v>11470</v>
      </c>
      <c r="H193" s="32">
        <v>20112</v>
      </c>
      <c r="I193" s="35">
        <v>45465</v>
      </c>
      <c r="J193" s="31" t="str">
        <f>SUBSTITUTE(K193," ","_")</f>
        <v>Stellar_Hairband</v>
      </c>
      <c r="K193" s="10" t="str">
        <f>VLOOKUP(H193,web_archive!D:AB,5,FALSE)</f>
        <v>Stellar Hairband</v>
      </c>
      <c r="L193" s="31">
        <f>VLOOKUP(A193,item_type_codes[],2,FALSE)</f>
        <v>4</v>
      </c>
      <c r="M193" s="10">
        <f>IF(VLOOKUP(H193,web_archive!D:AB,7,FALSE)&gt;0, VLOOKUP(H193,web_archive!D:AB,7,FALSE), "")</f>
        <v>20</v>
      </c>
      <c r="O193" s="10">
        <f>VLOOKUP(H193,web_archive!D:AB,8,FALSE)*10</f>
        <v>500</v>
      </c>
      <c r="P193" s="10" t="str">
        <f>IF(VLOOKUP(H193,web_archive!D:AB,10,FALSE)&gt;0,VLOOKUP(H193,web_archive!D:AB,10,FALSE),"")</f>
        <v/>
      </c>
      <c r="Q193" s="10">
        <f>IF(VLOOKUP(H193,web_archive!D:AB,12,FALSE)&gt;0,VLOOKUP(H193,web_archive!D:AB,12,FALSE),"")</f>
        <v>2</v>
      </c>
      <c r="R193" s="10" t="str">
        <f>IF(VLOOKUP(H193,web_archive!D:AB,11,FALSE)&gt;0,VLOOKUP(H193,web_archive!D:AB,11,FALSE),"")</f>
        <v/>
      </c>
      <c r="S193" s="10">
        <f>IF(VLOOKUP(H193,web_archive!D:AB,13,FALSE)&gt;0,VLOOKUP(H193,web_archive!D:AB,13,FALSE),"")</f>
        <v>1</v>
      </c>
      <c r="T193" s="31" t="str">
        <f>UPPER(VLOOKUP(B193,equipable_hex_codes[],2,FALSE))</f>
        <v>0XFFFFFFFF</v>
      </c>
      <c r="U193" s="10" t="str">
        <f>LOWER(VLOOKUP(C193,class!A:B,2,FALSE))</f>
        <v>63</v>
      </c>
      <c r="V193" s="10" t="str">
        <f>VLOOKUP(D193,gender_codes[#All],2,FALSE)</f>
        <v>2</v>
      </c>
      <c r="W193" s="10">
        <f>VLOOKUP(E193,placement_location[#All],2,FALSE)</f>
        <v>256</v>
      </c>
      <c r="X193" s="10" t="str">
        <f>IF(VLOOKUP(H193,web_archive!D:AB,16,FALSE)&gt;0,VLOOKUP(J193,web_archive!D:AB,16,FALSE),"")</f>
        <v/>
      </c>
      <c r="Y193" s="31">
        <f>IF(VLOOKUP(H193,web_archive!D:AB,15,FALSE)&gt;0,VLOOKUP(H193,web_archive!D:AB,15,FALSE),"")</f>
        <v>1</v>
      </c>
      <c r="Z193" s="31" t="str">
        <f>IF(EXACT(VLOOKUP(H193,web_archive!D:AB,14,FALSE),"Yes"),"1","")</f>
        <v>1</v>
      </c>
      <c r="AA193" s="31">
        <f>IF(EXACT(A193,"Ammo - Bullet"),3,IF(ISNA((VLOOKUP(UPPER(G193),accessoryid_lua[#All],2,FALSE))),"",VLOOKUP(UPPER(G193),accessoryid_lua[#All],2,FALSE)))</f>
        <v>2032</v>
      </c>
      <c r="AB193" s="6" t="str">
        <f>IF(VLOOKUP(H193,web_archive!D:AB,21,FALSE)=0,"{}","{ "&amp;VLOOKUP(H193,web_archive!D:AB,21,FALSE)&amp;" }")</f>
        <v>{}</v>
      </c>
      <c r="AC193" s="10" t="str">
        <f>IF(VLOOKUP(H193,web_archive!D:AB,22,FALSE)=0,"{}","{ "&amp;VLOOKUP(H193,web_archive!D:AB,22,FALSE)&amp;" }")</f>
        <v>{}</v>
      </c>
      <c r="AD193" s="10" t="str">
        <f>IF(VLOOKUP(H193,web_archive!D:AB,23,FALSE)=0,"{}","{ "&amp;VLOOKUP(H193,web_archive!D:AB,23,FALSE)&amp;" }")</f>
        <v>{}</v>
      </c>
      <c r="AE193" s="10" t="str">
        <f>I193&amp;","&amp;J193&amp;","&amp;K193&amp;","&amp;L193&amp;","&amp;M193&amp;","&amp;N193&amp;","&amp;O193&amp;","&amp;P193&amp;","&amp;Q193&amp;","&amp;R193&amp;","&amp;S193&amp;","&amp;T193&amp;","&amp;U193&amp;","&amp;V193&amp;","&amp;W193&amp;","&amp;X193&amp;","&amp;Y193&amp;","&amp;Z193&amp;","&amp;AA193&amp;","&amp;AB193&amp;","&amp;AC193&amp;","&amp;AD193</f>
        <v>45465,Stellar_Hairband,Stellar Hairband,4,20,,500,,2,,1,0XFFFFFFFF,63,2,256,,1,1,2032,{},{},{}</v>
      </c>
    </row>
    <row r="194" spans="1:31" x14ac:dyDescent="0.3">
      <c r="A194" s="10" t="str">
        <f>VLOOKUP(H194,web_archive!D:AB,6,FALSE)</f>
        <v>Armor</v>
      </c>
      <c r="B194" s="10" t="str">
        <f>VLOOKUP(H194,web_archive!D:AB,19,FALSE)</f>
        <v>All Jobs</v>
      </c>
      <c r="C194" s="10" t="str">
        <f>VLOOKUP(H194,web_archive!D:AB,18,FALSE)</f>
        <v>Normal / Upper / Baby</v>
      </c>
      <c r="D194" s="10" t="str">
        <f>VLOOKUP(H194,web_archive!D:AB,20,FALSE)</f>
        <v>Both (Male and Female)</v>
      </c>
      <c r="E194" s="10" t="str">
        <f>VLOOKUP(H194,web_archive!D:AB,17,FALSE)</f>
        <v>Upper Headgear</v>
      </c>
      <c r="F194" s="38" t="str">
        <f>IF(ISNA(VLOOKUP(H194,tira!B:P,4,FALSE)),"",VLOOKUP(H194,tira!B:P,4,FALSE))</f>
        <v>A doll made to resemble Succubus. Increases HP recovery rate by 20%.</v>
      </c>
      <c r="G194" s="32" t="s">
        <v>11471</v>
      </c>
      <c r="H194" s="32">
        <v>20142</v>
      </c>
      <c r="I194" s="35">
        <v>45466</v>
      </c>
      <c r="J194" s="31" t="str">
        <f>SUBSTITUTE(K194," ","_")</f>
        <v>Succubus_Doll</v>
      </c>
      <c r="K194" s="10" t="str">
        <f>VLOOKUP(H194,web_archive!D:AB,5,FALSE)</f>
        <v>Succubus Doll</v>
      </c>
      <c r="L194" s="31">
        <f>VLOOKUP(A194,item_type_codes[],2,FALSE)</f>
        <v>4</v>
      </c>
      <c r="M194" s="10">
        <f>IF(VLOOKUP(H194,web_archive!D:AB,7,FALSE)&gt;0, VLOOKUP(H194,web_archive!D:AB,7,FALSE), "")</f>
        <v>20</v>
      </c>
      <c r="O194" s="10">
        <f>VLOOKUP(H194,web_archive!D:AB,8,FALSE)*10</f>
        <v>500</v>
      </c>
      <c r="P194" s="10" t="str">
        <f>IF(VLOOKUP(H194,web_archive!D:AB,10,FALSE)&gt;0,VLOOKUP(H194,web_archive!D:AB,10,FALSE),"")</f>
        <v/>
      </c>
      <c r="Q194" s="10">
        <f>IF(VLOOKUP(H194,web_archive!D:AB,12,FALSE)&gt;0,VLOOKUP(H194,web_archive!D:AB,12,FALSE),"")</f>
        <v>2</v>
      </c>
      <c r="R194" s="10" t="str">
        <f>IF(VLOOKUP(H194,web_archive!D:AB,11,FALSE)&gt;0,VLOOKUP(H194,web_archive!D:AB,11,FALSE),"")</f>
        <v/>
      </c>
      <c r="S194" s="10">
        <f>IF(VLOOKUP(H194,web_archive!D:AB,13,FALSE)&gt;0,VLOOKUP(H194,web_archive!D:AB,13,FALSE),"")</f>
        <v>1</v>
      </c>
      <c r="T194" s="31" t="str">
        <f>UPPER(VLOOKUP(B194,equipable_hex_codes[],2,FALSE))</f>
        <v>0XFFFFFFFF</v>
      </c>
      <c r="U194" s="10" t="str">
        <f>LOWER(VLOOKUP(C194,class!A:B,2,FALSE))</f>
        <v>63</v>
      </c>
      <c r="V194" s="10" t="str">
        <f>VLOOKUP(D194,gender_codes[#All],2,FALSE)</f>
        <v>2</v>
      </c>
      <c r="W194" s="10">
        <f>VLOOKUP(E194,placement_location[#All],2,FALSE)</f>
        <v>256</v>
      </c>
      <c r="X194" s="10" t="str">
        <f>IF(VLOOKUP(H194,web_archive!D:AB,16,FALSE)&gt;0,VLOOKUP(J194,web_archive!D:AB,16,FALSE),"")</f>
        <v/>
      </c>
      <c r="Y194" s="31">
        <f>IF(VLOOKUP(H194,web_archive!D:AB,15,FALSE)&gt;0,VLOOKUP(H194,web_archive!D:AB,15,FALSE),"")</f>
        <v>1</v>
      </c>
      <c r="Z194" s="31" t="str">
        <f>IF(EXACT(VLOOKUP(H194,web_archive!D:AB,14,FALSE),"Yes"),"1","")</f>
        <v>1</v>
      </c>
      <c r="AA194" s="31">
        <f>IF(EXACT(A194,"Ammo - Bullet"),3,IF(ISNA((VLOOKUP(UPPER(G194),accessoryid_lua[#All],2,FALSE))),"",VLOOKUP(UPPER(G194),accessoryid_lua[#All],2,FALSE)))</f>
        <v>2033</v>
      </c>
      <c r="AB194" s="6" t="str">
        <f>IF(VLOOKUP(H194,web_archive!D:AB,21,FALSE)=0,"{}","{ "&amp;VLOOKUP(H194,web_archive!D:AB,21,FALSE)&amp;" }")</f>
        <v>{ bonus bHPrecovRate,20; }</v>
      </c>
      <c r="AC194" s="10" t="str">
        <f>IF(VLOOKUP(H194,web_archive!D:AB,22,FALSE)=0,"{}","{ "&amp;VLOOKUP(H194,web_archive!D:AB,22,FALSE)&amp;" }")</f>
        <v>{}</v>
      </c>
      <c r="AD194" s="10" t="str">
        <f>IF(VLOOKUP(H194,web_archive!D:AB,23,FALSE)=0,"{}","{ "&amp;VLOOKUP(H194,web_archive!D:AB,23,FALSE)&amp;" }")</f>
        <v>{}</v>
      </c>
      <c r="AE194" s="10" t="str">
        <f>I194&amp;","&amp;J194&amp;","&amp;K194&amp;","&amp;L194&amp;","&amp;M194&amp;","&amp;N194&amp;","&amp;O194&amp;","&amp;P194&amp;","&amp;Q194&amp;","&amp;R194&amp;","&amp;S194&amp;","&amp;T194&amp;","&amp;U194&amp;","&amp;V194&amp;","&amp;W194&amp;","&amp;X194&amp;","&amp;Y194&amp;","&amp;Z194&amp;","&amp;AA194&amp;","&amp;AB194&amp;","&amp;AC194&amp;","&amp;AD194</f>
        <v>45466,Succubus_Doll,Succubus Doll,4,20,,500,,2,,1,0XFFFFFFFF,63,2,256,,1,1,2033,{ bonus bHPrecovRate,20; },{},{}</v>
      </c>
    </row>
    <row r="195" spans="1:31" x14ac:dyDescent="0.3">
      <c r="A195" s="10" t="str">
        <f>VLOOKUP(H195,web_archive!D:AB,6,FALSE)</f>
        <v>Armor</v>
      </c>
      <c r="B195" s="10" t="str">
        <f>VLOOKUP(H195,web_archive!D:AB,19,FALSE)</f>
        <v>All Jobs</v>
      </c>
      <c r="C195" s="10" t="str">
        <f>VLOOKUP(H195,web_archive!D:AB,18,FALSE)</f>
        <v>Normal / Upper / Baby</v>
      </c>
      <c r="D195" s="10" t="str">
        <f>VLOOKUP(H195,web_archive!D:AB,20,FALSE)</f>
        <v>Female</v>
      </c>
      <c r="E195" s="10" t="str">
        <f>VLOOKUP(H195,web_archive!D:AB,17,FALSE)</f>
        <v>Lower Headgear</v>
      </c>
      <c r="F195" s="38" t="str">
        <f>IF(ISNA(VLOOKUP(H195,tira!B:P,4,FALSE)),"",VLOOKUP(H195,tira!B:P,4,FALSE))</f>
        <v>Wings that give you an intense feeling of seducing some mother's son. 10% resistance to Shadow element. 5% chance of casting Stone Curse, 2% chance of casting Confusion and 2% chance of casting Sleep when hit.</v>
      </c>
      <c r="G195" s="32" t="s">
        <v>11472</v>
      </c>
      <c r="H195" s="32">
        <v>20006</v>
      </c>
      <c r="I195" s="35">
        <v>45467</v>
      </c>
      <c r="J195" s="31" t="str">
        <f>SUBSTITUTE(K195," ","_")</f>
        <v>Succubus_Wings</v>
      </c>
      <c r="K195" s="10" t="str">
        <f>VLOOKUP(H195,web_archive!D:AB,5,FALSE)</f>
        <v>Succubus Wings</v>
      </c>
      <c r="L195" s="31">
        <f>VLOOKUP(A195,item_type_codes[],2,FALSE)</f>
        <v>4</v>
      </c>
      <c r="M195" s="10">
        <f>IF(VLOOKUP(H195,web_archive!D:AB,7,FALSE)&gt;0, VLOOKUP(H195,web_archive!D:AB,7,FALSE), "")</f>
        <v>20</v>
      </c>
      <c r="O195" s="10">
        <f>VLOOKUP(H195,web_archive!D:AB,8,FALSE)*10</f>
        <v>500</v>
      </c>
      <c r="P195" s="10" t="str">
        <f>IF(VLOOKUP(H195,web_archive!D:AB,10,FALSE)&gt;0,VLOOKUP(H195,web_archive!D:AB,10,FALSE),"")</f>
        <v/>
      </c>
      <c r="Q195" s="10">
        <f>IF(VLOOKUP(H195,web_archive!D:AB,12,FALSE)&gt;0,VLOOKUP(H195,web_archive!D:AB,12,FALSE),"")</f>
        <v>1</v>
      </c>
      <c r="R195" s="10" t="str">
        <f>IF(VLOOKUP(H195,web_archive!D:AB,11,FALSE)&gt;0,VLOOKUP(H195,web_archive!D:AB,11,FALSE),"")</f>
        <v/>
      </c>
      <c r="S195" s="10" t="str">
        <f>IF(VLOOKUP(H195,web_archive!D:AB,13,FALSE)&gt;0,VLOOKUP(H195,web_archive!D:AB,13,FALSE),"")</f>
        <v/>
      </c>
      <c r="T195" s="31" t="str">
        <f>UPPER(VLOOKUP(B195,equipable_hex_codes[],2,FALSE))</f>
        <v>0XFFFFFFFF</v>
      </c>
      <c r="U195" s="10" t="str">
        <f>LOWER(VLOOKUP(C195,class!A:B,2,FALSE))</f>
        <v>63</v>
      </c>
      <c r="V195" s="10" t="str">
        <f>VLOOKUP(D195,gender_codes[#All],2,FALSE)</f>
        <v>0</v>
      </c>
      <c r="W195" s="10">
        <f>VLOOKUP(E195,placement_location[#All],2,FALSE)</f>
        <v>1</v>
      </c>
      <c r="X195" s="10" t="str">
        <f>IF(VLOOKUP(H195,web_archive!D:AB,16,FALSE)&gt;0,VLOOKUP(J195,web_archive!D:AB,16,FALSE),"")</f>
        <v/>
      </c>
      <c r="Y195" s="31">
        <f>IF(VLOOKUP(H195,web_archive!D:AB,15,FALSE)&gt;0,VLOOKUP(H195,web_archive!D:AB,15,FALSE),"")</f>
        <v>75</v>
      </c>
      <c r="Z195" s="31" t="str">
        <f>IF(EXACT(VLOOKUP(H195,web_archive!D:AB,14,FALSE),"Yes"),"1","")</f>
        <v/>
      </c>
      <c r="AA195" s="31">
        <f>IF(EXACT(A195,"Ammo - Bullet"),3,IF(ISNA((VLOOKUP(UPPER(G195),accessoryid_lua[#All],2,FALSE))),"",VLOOKUP(UPPER(G195),accessoryid_lua[#All],2,FALSE)))</f>
        <v>2034</v>
      </c>
      <c r="AB195" s="6" t="str">
        <f>IF(VLOOKUP(H195,web_archive!D:AB,21,FALSE)=0,"{}","{ "&amp;VLOOKUP(H195,web_archive!D:AB,21,FALSE)&amp;" }")</f>
        <v>{ bonus2 bSubEle,Ele_Dark,10; bonus2 bAddEffWhenHit,Eff_Stone,500; bonus2 bAddEffWhenHit,Eff_Confusion,200; bonus2 bAddEffWhenHit,Eff_Sleep,200; } }</v>
      </c>
      <c r="AC195" s="10" t="str">
        <f>IF(VLOOKUP(H195,web_archive!D:AB,22,FALSE)=0,"{}","{ "&amp;VLOOKUP(H195,web_archive!D:AB,22,FALSE)&amp;" }")</f>
        <v>{}</v>
      </c>
      <c r="AD195" s="10" t="str">
        <f>IF(VLOOKUP(H195,web_archive!D:AB,23,FALSE)=0,"{}","{ "&amp;VLOOKUP(H195,web_archive!D:AB,23,FALSE)&amp;" }")</f>
        <v>{}</v>
      </c>
      <c r="AE195" s="10" t="str">
        <f>I195&amp;","&amp;J195&amp;","&amp;K195&amp;","&amp;L195&amp;","&amp;M195&amp;","&amp;N195&amp;","&amp;O195&amp;","&amp;P195&amp;","&amp;Q195&amp;","&amp;R195&amp;","&amp;S195&amp;","&amp;T195&amp;","&amp;U195&amp;","&amp;V195&amp;","&amp;W195&amp;","&amp;X195&amp;","&amp;Y195&amp;","&amp;Z195&amp;","&amp;AA195&amp;","&amp;AB195&amp;","&amp;AC195&amp;","&amp;AD195</f>
        <v>45467,Succubus_Wings,Succubus Wings,4,20,,500,,1,,,0XFFFFFFFF,63,0,1,,75,,2034,{ bonus2 bSubEle,Ele_Dark,10; bonus2 bAddEffWhenHit,Eff_Stone,500; bonus2 bAddEffWhenHit,Eff_Confusion,200; bonus2 bAddEffWhenHit,Eff_Sleep,200; } },{},{}</v>
      </c>
    </row>
    <row r="196" spans="1:31" x14ac:dyDescent="0.3">
      <c r="A196" s="10" t="str">
        <f>VLOOKUP(H196,web_archive!D:AB,6,FALSE)</f>
        <v>Armor</v>
      </c>
      <c r="B196" s="10" t="str">
        <f>VLOOKUP(H196,web_archive!D:AB,19,FALSE)</f>
        <v>All Jobs</v>
      </c>
      <c r="C196" s="10" t="str">
        <f>VLOOKUP(H196,web_archive!D:AB,18,FALSE)</f>
        <v>Normal / Upper / Baby</v>
      </c>
      <c r="D196" s="10" t="str">
        <f>VLOOKUP(H196,web_archive!D:AB,20,FALSE)</f>
        <v>Both (Male and Female)</v>
      </c>
      <c r="E196" s="10" t="str">
        <f>VLOOKUP(H196,web_archive!D:AB,17,FALSE)</f>
        <v>Upper Headgear</v>
      </c>
      <c r="F196" s="38" t="str">
        <f>IF(ISNA(VLOOKUP(H196,tira!B:P,4,FALSE)),"",VLOOKUP(H196,tira!B:P,4,FALSE))</f>
        <v>Skeggiold Hat. Grants the wearer a 5% chance of reflecting single-target magic.</v>
      </c>
      <c r="G196" s="32" t="s">
        <v>11473</v>
      </c>
      <c r="H196" s="32">
        <v>20136</v>
      </c>
      <c r="I196" s="35">
        <v>45468</v>
      </c>
      <c r="J196" s="31" t="str">
        <f>SUBSTITUTE(K196," ","_")</f>
        <v>Suke_Cap</v>
      </c>
      <c r="K196" s="10" t="str">
        <f>VLOOKUP(H196,web_archive!D:AB,5,FALSE)</f>
        <v>Suke Cap</v>
      </c>
      <c r="L196" s="31">
        <f>VLOOKUP(A196,item_type_codes[],2,FALSE)</f>
        <v>4</v>
      </c>
      <c r="M196" s="10">
        <f>IF(VLOOKUP(H196,web_archive!D:AB,7,FALSE)&gt;0, VLOOKUP(H196,web_archive!D:AB,7,FALSE), "")</f>
        <v>20</v>
      </c>
      <c r="O196" s="10">
        <f>VLOOKUP(H196,web_archive!D:AB,8,FALSE)*10</f>
        <v>500</v>
      </c>
      <c r="P196" s="10" t="str">
        <f>IF(VLOOKUP(H196,web_archive!D:AB,10,FALSE)&gt;0,VLOOKUP(H196,web_archive!D:AB,10,FALSE),"")</f>
        <v/>
      </c>
      <c r="Q196" s="10">
        <f>IF(VLOOKUP(H196,web_archive!D:AB,12,FALSE)&gt;0,VLOOKUP(H196,web_archive!D:AB,12,FALSE),"")</f>
        <v>2</v>
      </c>
      <c r="R196" s="10" t="str">
        <f>IF(VLOOKUP(H196,web_archive!D:AB,11,FALSE)&gt;0,VLOOKUP(H196,web_archive!D:AB,11,FALSE),"")</f>
        <v/>
      </c>
      <c r="S196" s="10">
        <f>IF(VLOOKUP(H196,web_archive!D:AB,13,FALSE)&gt;0,VLOOKUP(H196,web_archive!D:AB,13,FALSE),"")</f>
        <v>1</v>
      </c>
      <c r="T196" s="31" t="str">
        <f>UPPER(VLOOKUP(B196,equipable_hex_codes[],2,FALSE))</f>
        <v>0XFFFFFFFF</v>
      </c>
      <c r="U196" s="10" t="str">
        <f>LOWER(VLOOKUP(C196,class!A:B,2,FALSE))</f>
        <v>63</v>
      </c>
      <c r="V196" s="10" t="str">
        <f>VLOOKUP(D196,gender_codes[#All],2,FALSE)</f>
        <v>2</v>
      </c>
      <c r="W196" s="10">
        <f>VLOOKUP(E196,placement_location[#All],2,FALSE)</f>
        <v>256</v>
      </c>
      <c r="X196" s="10" t="str">
        <f>IF(VLOOKUP(H196,web_archive!D:AB,16,FALSE)&gt;0,VLOOKUP(J196,web_archive!D:AB,16,FALSE),"")</f>
        <v/>
      </c>
      <c r="Y196" s="31">
        <f>IF(VLOOKUP(H196,web_archive!D:AB,15,FALSE)&gt;0,VLOOKUP(H196,web_archive!D:AB,15,FALSE),"")</f>
        <v>1</v>
      </c>
      <c r="Z196" s="31" t="str">
        <f>IF(EXACT(VLOOKUP(H196,web_archive!D:AB,14,FALSE),"Yes"),"1","")</f>
        <v>1</v>
      </c>
      <c r="AA196" s="31">
        <f>IF(EXACT(A196,"Ammo - Bullet"),3,IF(ISNA((VLOOKUP(UPPER(G196),accessoryid_lua[#All],2,FALSE))),"",VLOOKUP(UPPER(G196),accessoryid_lua[#All],2,FALSE)))</f>
        <v>2035</v>
      </c>
      <c r="AB196" s="6" t="str">
        <f>IF(VLOOKUP(H196,web_archive!D:AB,21,FALSE)=0,"{}","{ "&amp;VLOOKUP(H196,web_archive!D:AB,21,FALSE)&amp;" }")</f>
        <v>{ bonus bMagicDamageReturn,5; }</v>
      </c>
      <c r="AC196" s="10" t="str">
        <f>IF(VLOOKUP(H196,web_archive!D:AB,22,FALSE)=0,"{}","{ "&amp;VLOOKUP(H196,web_archive!D:AB,22,FALSE)&amp;" }")</f>
        <v>{}</v>
      </c>
      <c r="AD196" s="10" t="str">
        <f>IF(VLOOKUP(H196,web_archive!D:AB,23,FALSE)=0,"{}","{ "&amp;VLOOKUP(H196,web_archive!D:AB,23,FALSE)&amp;" }")</f>
        <v>{}</v>
      </c>
      <c r="AE196" s="10" t="str">
        <f>I196&amp;","&amp;J196&amp;","&amp;K196&amp;","&amp;L196&amp;","&amp;M196&amp;","&amp;N196&amp;","&amp;O196&amp;","&amp;P196&amp;","&amp;Q196&amp;","&amp;R196&amp;","&amp;S196&amp;","&amp;T196&amp;","&amp;U196&amp;","&amp;V196&amp;","&amp;W196&amp;","&amp;X196&amp;","&amp;Y196&amp;","&amp;Z196&amp;","&amp;AA196&amp;","&amp;AB196&amp;","&amp;AC196&amp;","&amp;AD196</f>
        <v>45468,Suke_Cap,Suke Cap,4,20,,500,,2,,1,0XFFFFFFFF,63,2,256,,1,1,2035,{ bonus bMagicDamageReturn,5; },{},{}</v>
      </c>
    </row>
    <row r="197" spans="1:31" x14ac:dyDescent="0.3">
      <c r="A197" s="10" t="str">
        <f>VLOOKUP(H197,web_archive!D:AB,6,FALSE)</f>
        <v>Armor</v>
      </c>
      <c r="B197" s="10" t="str">
        <f>VLOOKUP(H197,web_archive!D:AB,19,FALSE)</f>
        <v>All Jobs</v>
      </c>
      <c r="C197" s="10" t="str">
        <f>VLOOKUP(H197,web_archive!D:AB,18,FALSE)</f>
        <v>Normal / Upper / Baby</v>
      </c>
      <c r="D197" s="10" t="str">
        <f>VLOOKUP(H197,web_archive!D:AB,20,FALSE)</f>
        <v>Both (Male and Female)</v>
      </c>
      <c r="E197" s="10" t="str">
        <f>VLOOKUP(H197,web_archive!D:AB,17,FALSE)</f>
        <v>Upper Headgear</v>
      </c>
      <c r="F197" s="38" t="str">
        <f>IF(ISNA(VLOOKUP(H197,tira!B:P,4,FALSE)),"",VLOOKUP(H197,tira!B:P,4,FALSE))</f>
        <v>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v>
      </c>
      <c r="G197" s="32" t="s">
        <v>11475</v>
      </c>
      <c r="H197" s="32">
        <v>5343</v>
      </c>
      <c r="I197" s="35">
        <v>45470</v>
      </c>
      <c r="J197" s="31" t="str">
        <f>SUBSTITUTE(K197," ","_")</f>
        <v>Tailring_Doll_Hat</v>
      </c>
      <c r="K197" s="10" t="str">
        <f>VLOOKUP(H197,web_archive!D:AB,5,FALSE)</f>
        <v>Tailring Doll Hat</v>
      </c>
      <c r="L197" s="31">
        <f>VLOOKUP(A197,item_type_codes[],2,FALSE)</f>
        <v>4</v>
      </c>
      <c r="M197" s="10" t="str">
        <f>IF(VLOOKUP(H197,web_archive!D:AB,7,FALSE)&gt;0, VLOOKUP(H197,web_archive!D:AB,7,FALSE), "")</f>
        <v/>
      </c>
      <c r="O197" s="10">
        <f>VLOOKUP(H197,web_archive!D:AB,8,FALSE)*10</f>
        <v>500</v>
      </c>
      <c r="P197" s="10" t="str">
        <f>IF(VLOOKUP(H197,web_archive!D:AB,10,FALSE)&gt;0,VLOOKUP(H197,web_archive!D:AB,10,FALSE),"")</f>
        <v/>
      </c>
      <c r="Q197" s="10" t="str">
        <f>IF(VLOOKUP(H197,web_archive!D:AB,12,FALSE)&gt;0,VLOOKUP(H197,web_archive!D:AB,12,FALSE),"")</f>
        <v/>
      </c>
      <c r="R197" s="10" t="str">
        <f>IF(VLOOKUP(H197,web_archive!D:AB,11,FALSE)&gt;0,VLOOKUP(H197,web_archive!D:AB,11,FALSE),"")</f>
        <v/>
      </c>
      <c r="S197" s="10">
        <f>IF(VLOOKUP(H197,web_archive!D:AB,13,FALSE)&gt;0,VLOOKUP(H197,web_archive!D:AB,13,FALSE),"")</f>
        <v>1</v>
      </c>
      <c r="T197" s="31" t="str">
        <f>UPPER(VLOOKUP(B197,equipable_hex_codes[],2,FALSE))</f>
        <v>0XFFFFFFFF</v>
      </c>
      <c r="U197" s="10" t="str">
        <f>LOWER(VLOOKUP(C197,class!A:B,2,FALSE))</f>
        <v>63</v>
      </c>
      <c r="V197" s="10" t="str">
        <f>VLOOKUP(D197,gender_codes[#All],2,FALSE)</f>
        <v>2</v>
      </c>
      <c r="W197" s="10">
        <f>VLOOKUP(E197,placement_location[#All],2,FALSE)</f>
        <v>256</v>
      </c>
      <c r="X197" s="10" t="str">
        <f>IF(VLOOKUP(H197,web_archive!D:AB,16,FALSE)&gt;0,VLOOKUP(J197,web_archive!D:AB,16,FALSE),"")</f>
        <v/>
      </c>
      <c r="Y197" s="31">
        <f>IF(VLOOKUP(H197,web_archive!D:AB,15,FALSE)&gt;0,VLOOKUP(H197,web_archive!D:AB,15,FALSE),"")</f>
        <v>60</v>
      </c>
      <c r="Z197" s="31" t="str">
        <f>IF(EXACT(VLOOKUP(H197,web_archive!D:AB,14,FALSE),"Yes"),"1","")</f>
        <v/>
      </c>
      <c r="AA197" s="31">
        <f>IF(EXACT(A197,"Ammo - Bullet"),3,IF(ISNA((VLOOKUP(UPPER(G197),accessoryid_lua[#All],2,FALSE))),"",VLOOKUP(UPPER(G197),accessoryid_lua[#All],2,FALSE)))</f>
        <v>2037</v>
      </c>
      <c r="AB197" s="6" t="str">
        <f>IF(VLOOKUP(H197,web_archive!D:AB,21,FALSE)=0,"{}","{ "&amp;VLOOKUP(H197,web_archive!D:AB,21,FALSE)&amp;" }")</f>
        <v>{ bonus2 bSubRace,RC_DemiHuman,5; bonus bAgi,2; bonus2 bSkillHeal,"AM_POTIONPITCHER",10; }</v>
      </c>
      <c r="AC197" s="10" t="str">
        <f>IF(VLOOKUP(H197,web_archive!D:AB,22,FALSE)=0,"{}","{ "&amp;VLOOKUP(H197,web_archive!D:AB,22,FALSE)&amp;" }")</f>
        <v>{}</v>
      </c>
      <c r="AD197" s="10" t="str">
        <f>IF(VLOOKUP(H197,web_archive!D:AB,23,FALSE)=0,"{}","{ "&amp;VLOOKUP(H197,web_archive!D:AB,23,FALSE)&amp;" }")</f>
        <v>{}</v>
      </c>
      <c r="AE197" s="10" t="str">
        <f>I197&amp;","&amp;J197&amp;","&amp;K197&amp;","&amp;L197&amp;","&amp;M197&amp;","&amp;N197&amp;","&amp;O197&amp;","&amp;P197&amp;","&amp;Q197&amp;","&amp;R197&amp;","&amp;S197&amp;","&amp;T197&amp;","&amp;U197&amp;","&amp;V197&amp;","&amp;W197&amp;","&amp;X197&amp;","&amp;Y197&amp;","&amp;Z197&amp;","&amp;AA197&amp;","&amp;AB197&amp;","&amp;AC197&amp;","&amp;AD197</f>
        <v>45470,Tailring_Doll_Hat,Tailring Doll Hat,4,,,500,,,,1,0XFFFFFFFF,63,2,256,,60,,2037,{ bonus2 bSubRace,RC_DemiHuman,5; bonus bAgi,2; bonus2 bSkillHeal,"AM_POTIONPITCHER",10; },{},{}</v>
      </c>
    </row>
    <row r="198" spans="1:31" x14ac:dyDescent="0.3">
      <c r="A198" s="10" t="str">
        <f>VLOOKUP(H198,web_archive!D:AB,6,FALSE)</f>
        <v>Armor</v>
      </c>
      <c r="B198" s="10" t="str">
        <f>VLOOKUP(H198,web_archive!D:AB,19,FALSE)</f>
        <v>All Jobs</v>
      </c>
      <c r="C198" s="10" t="str">
        <f>VLOOKUP(H198,web_archive!D:AB,18,FALSE)</f>
        <v>Normal / Upper / Baby</v>
      </c>
      <c r="D198" s="10" t="str">
        <f>VLOOKUP(H198,web_archive!D:AB,20,FALSE)</f>
        <v>Both (Male and Female)</v>
      </c>
      <c r="E198" s="10" t="str">
        <f>VLOOKUP(H198,web_archive!D:AB,17,FALSE)</f>
        <v>Lower Headgear</v>
      </c>
      <c r="F198" s="38" t="str">
        <f>IF(ISNA(VLOOKUP(H198,tira!B:P,4,FALSE)),"",VLOOKUP(H198,tira!B:P,4,FALSE))</f>
        <v>Wings that resemble the ones of Tiamat, the goddess of primordial chaos. +15% Attack, +30 Hit and small chance to autocast Level 3 Provoke on self when hit.</v>
      </c>
      <c r="G198" s="32" t="s">
        <v>11479</v>
      </c>
      <c r="H198" s="32">
        <v>20015</v>
      </c>
      <c r="I198" s="35">
        <v>45474</v>
      </c>
      <c r="J198" s="31" t="str">
        <f>SUBSTITUTE(K198," ","_")</f>
        <v>Tiamat_Wings</v>
      </c>
      <c r="K198" s="10" t="str">
        <f>VLOOKUP(H198,web_archive!D:AB,5,FALSE)</f>
        <v>Tiamat Wings</v>
      </c>
      <c r="L198" s="31">
        <f>VLOOKUP(A198,item_type_codes[],2,FALSE)</f>
        <v>4</v>
      </c>
      <c r="M198" s="10">
        <f>IF(VLOOKUP(H198,web_archive!D:AB,7,FALSE)&gt;0, VLOOKUP(H198,web_archive!D:AB,7,FALSE), "")</f>
        <v>20</v>
      </c>
      <c r="O198" s="10">
        <f>VLOOKUP(H198,web_archive!D:AB,8,FALSE)*10</f>
        <v>500</v>
      </c>
      <c r="P198" s="10" t="str">
        <f>IF(VLOOKUP(H198,web_archive!D:AB,10,FALSE)&gt;0,VLOOKUP(H198,web_archive!D:AB,10,FALSE),"")</f>
        <v/>
      </c>
      <c r="Q198" s="10">
        <f>IF(VLOOKUP(H198,web_archive!D:AB,12,FALSE)&gt;0,VLOOKUP(H198,web_archive!D:AB,12,FALSE),"")</f>
        <v>1</v>
      </c>
      <c r="R198" s="10" t="str">
        <f>IF(VLOOKUP(H198,web_archive!D:AB,11,FALSE)&gt;0,VLOOKUP(H198,web_archive!D:AB,11,FALSE),"")</f>
        <v/>
      </c>
      <c r="S198" s="10" t="str">
        <f>IF(VLOOKUP(H198,web_archive!D:AB,13,FALSE)&gt;0,VLOOKUP(H198,web_archive!D:AB,13,FALSE),"")</f>
        <v/>
      </c>
      <c r="T198" s="31" t="str">
        <f>UPPER(VLOOKUP(B198,equipable_hex_codes[],2,FALSE))</f>
        <v>0XFFFFFFFF</v>
      </c>
      <c r="U198" s="10" t="str">
        <f>LOWER(VLOOKUP(C198,class!A:B,2,FALSE))</f>
        <v>63</v>
      </c>
      <c r="V198" s="10" t="str">
        <f>VLOOKUP(D198,gender_codes[#All],2,FALSE)</f>
        <v>2</v>
      </c>
      <c r="W198" s="10">
        <f>VLOOKUP(E198,placement_location[#All],2,FALSE)</f>
        <v>1</v>
      </c>
      <c r="X198" s="10" t="str">
        <f>IF(VLOOKUP(H198,web_archive!D:AB,16,FALSE)&gt;0,VLOOKUP(J198,web_archive!D:AB,16,FALSE),"")</f>
        <v/>
      </c>
      <c r="Y198" s="31">
        <f>IF(VLOOKUP(H198,web_archive!D:AB,15,FALSE)&gt;0,VLOOKUP(H198,web_archive!D:AB,15,FALSE),"")</f>
        <v>75</v>
      </c>
      <c r="Z198" s="31" t="str">
        <f>IF(EXACT(VLOOKUP(H198,web_archive!D:AB,14,FALSE),"Yes"),"1","")</f>
        <v/>
      </c>
      <c r="AA198" s="31">
        <f>IF(EXACT(A198,"Ammo - Bullet"),3,IF(ISNA((VLOOKUP(UPPER(G198),accessoryid_lua[#All],2,FALSE))),"",VLOOKUP(UPPER(G198),accessoryid_lua[#All],2,FALSE)))</f>
        <v>2041</v>
      </c>
      <c r="AB198" s="6" t="str">
        <f>IF(VLOOKUP(H198,web_archive!D:AB,21,FALSE)=0,"{}","{ "&amp;VLOOKUP(H198,web_archive!D:AB,21,FALSE)&amp;" }")</f>
        <v>{ bonus bHit,30; bonus bAtkRate,15; bonus4 bAutoSpellWhenHit,"SM_PROVOKE",3,30,0; }</v>
      </c>
      <c r="AC198" s="10" t="str">
        <f>IF(VLOOKUP(H198,web_archive!D:AB,22,FALSE)=0,"{}","{ "&amp;VLOOKUP(H198,web_archive!D:AB,22,FALSE)&amp;" }")</f>
        <v>{}</v>
      </c>
      <c r="AD198" s="10" t="str">
        <f>IF(VLOOKUP(H198,web_archive!D:AB,23,FALSE)=0,"{}","{ "&amp;VLOOKUP(H198,web_archive!D:AB,23,FALSE)&amp;" }")</f>
        <v>{}</v>
      </c>
      <c r="AE198" s="10" t="str">
        <f>I198&amp;","&amp;J198&amp;","&amp;K198&amp;","&amp;L198&amp;","&amp;M198&amp;","&amp;N198&amp;","&amp;O198&amp;","&amp;P198&amp;","&amp;Q198&amp;","&amp;R198&amp;","&amp;S198&amp;","&amp;T198&amp;","&amp;U198&amp;","&amp;V198&amp;","&amp;W198&amp;","&amp;X198&amp;","&amp;Y198&amp;","&amp;Z198&amp;","&amp;AA198&amp;","&amp;AB198&amp;","&amp;AC198&amp;","&amp;AD198</f>
        <v>45474,Tiamat_Wings,Tiamat Wings,4,20,,500,,1,,,0XFFFFFFFF,63,2,1,,75,,2041,{ bonus bHit,30; bonus bAtkRate,15; bonus4 bAutoSpellWhenHit,"SM_PROVOKE",3,30,0; },{},{}</v>
      </c>
    </row>
    <row r="199" spans="1:31" x14ac:dyDescent="0.3">
      <c r="A199" s="10" t="str">
        <f>VLOOKUP(H199,web_archive!D:AB,6,FALSE)</f>
        <v>Armor</v>
      </c>
      <c r="B199" s="10" t="str">
        <f>VLOOKUP(H199,web_archive!D:AB,19,FALSE)</f>
        <v>All Jobs</v>
      </c>
      <c r="C199" s="10" t="str">
        <f>VLOOKUP(H199,web_archive!D:AB,18,FALSE)</f>
        <v>Normal / Upper / Baby</v>
      </c>
      <c r="D199" s="10" t="str">
        <f>VLOOKUP(H199,web_archive!D:AB,20,FALSE)</f>
        <v>Both (Male and Female)</v>
      </c>
      <c r="E199" s="10" t="str">
        <f>VLOOKUP(H199,web_archive!D:AB,17,FALSE)</f>
        <v>Upper Headgear</v>
      </c>
      <c r="F199" s="38" t="str">
        <f>IF(ISNA(VLOOKUP(H199,tira!B:P,4,FALSE)),"",VLOOKUP(H199,tira!B:P,4,FALSE))</f>
        <v>Cute ears made to resemble those of a tiger to celebrate the start of the Year of the Tiger.</v>
      </c>
      <c r="G199" s="32" t="s">
        <v>11480</v>
      </c>
      <c r="H199" s="32">
        <v>20610</v>
      </c>
      <c r="I199" s="33">
        <v>45475</v>
      </c>
      <c r="J199" s="31" t="str">
        <f>SUBSTITUTE(K199," ","_")</f>
        <v>Tiger_Ears</v>
      </c>
      <c r="K199" s="10" t="str">
        <f>VLOOKUP(H199,web_archive!D:AB,5,FALSE)</f>
        <v>Tiger Ears</v>
      </c>
      <c r="L199" s="31">
        <f>VLOOKUP(A199,item_type_codes[],2,FALSE)</f>
        <v>4</v>
      </c>
      <c r="M199" s="10">
        <f>IF(VLOOKUP(H199,web_archive!D:AB,7,FALSE)&gt;0, VLOOKUP(H199,web_archive!D:AB,7,FALSE), "")</f>
        <v>20</v>
      </c>
      <c r="N199" s="10"/>
      <c r="O199" s="10">
        <f>VLOOKUP(H199,web_archive!D:AB,8,FALSE)*10</f>
        <v>100</v>
      </c>
      <c r="P199" s="10" t="str">
        <f>IF(VLOOKUP(H199,web_archive!D:AB,10,FALSE)&gt;0,VLOOKUP(H199,web_archive!D:AB,10,FALSE),"")</f>
        <v/>
      </c>
      <c r="Q199" s="10" t="str">
        <f>IF(VLOOKUP(H199,web_archive!D:AB,12,FALSE)&gt;0,VLOOKUP(H199,web_archive!D:AB,12,FALSE),"")</f>
        <v/>
      </c>
      <c r="R199" s="10" t="str">
        <f>IF(VLOOKUP(H199,web_archive!D:AB,11,FALSE)&gt;0,VLOOKUP(H199,web_archive!D:AB,11,FALSE),"")</f>
        <v/>
      </c>
      <c r="S199" s="10" t="str">
        <f>IF(VLOOKUP(H199,web_archive!D:AB,13,FALSE)&gt;0,VLOOKUP(H199,web_archive!D:AB,13,FALSE),"")</f>
        <v/>
      </c>
      <c r="T199" s="31" t="str">
        <f>UPPER(VLOOKUP(B199,equipable_hex_codes[],2,FALSE))</f>
        <v>0XFFFFFFFF</v>
      </c>
      <c r="U199" s="10" t="str">
        <f>LOWER(VLOOKUP(C199,class!A:B,2,FALSE))</f>
        <v>63</v>
      </c>
      <c r="V199" s="10" t="str">
        <f>VLOOKUP(D199,gender_codes[#All],2,FALSE)</f>
        <v>2</v>
      </c>
      <c r="W199" s="10">
        <f>VLOOKUP(E199,placement_location[#All],2,FALSE)</f>
        <v>256</v>
      </c>
      <c r="X199" s="10" t="str">
        <f>IF(VLOOKUP(H199,web_archive!D:AB,16,FALSE)&gt;0,VLOOKUP(J199,web_archive!D:AB,16,FALSE),"")</f>
        <v/>
      </c>
      <c r="Y199" s="31">
        <f>IF(VLOOKUP(H199,web_archive!D:AB,15,FALSE)&gt;0,VLOOKUP(H199,web_archive!D:AB,15,FALSE),"")</f>
        <v>1</v>
      </c>
      <c r="Z199" s="31" t="str">
        <f>IF(EXACT(VLOOKUP(H199,web_archive!D:AB,14,FALSE),"Yes"),"1","")</f>
        <v/>
      </c>
      <c r="AA199" s="31">
        <f>IF(EXACT(A199,"Ammo - Bullet"),3,IF(ISNA((VLOOKUP(UPPER(G199),accessoryid_lua[#All],2,FALSE))),"",VLOOKUP(UPPER(G199),accessoryid_lua[#All],2,FALSE)))</f>
        <v>2042</v>
      </c>
      <c r="AB199" s="6" t="str">
        <f>IF(VLOOKUP(H199,web_archive!D:AB,21,FALSE)=0,"{}","{ "&amp;VLOOKUP(H199,web_archive!D:AB,21,FALSE)&amp;" }")</f>
        <v>{}</v>
      </c>
      <c r="AC199" s="10" t="str">
        <f>IF(VLOOKUP(H199,web_archive!D:AB,22,FALSE)=0,"{}","{ "&amp;VLOOKUP(H199,web_archive!D:AB,22,FALSE)&amp;" }")</f>
        <v>{}</v>
      </c>
      <c r="AD199" s="10" t="str">
        <f>IF(VLOOKUP(H199,web_archive!D:AB,23,FALSE)=0,"{}","{ "&amp;VLOOKUP(H199,web_archive!D:AB,23,FALSE)&amp;" }")</f>
        <v>{}</v>
      </c>
      <c r="AE199" s="10" t="str">
        <f>I199&amp;","&amp;J199&amp;","&amp;K199&amp;","&amp;L199&amp;","&amp;M199&amp;","&amp;N199&amp;","&amp;O199&amp;","&amp;P199&amp;","&amp;Q199&amp;","&amp;R199&amp;","&amp;S199&amp;","&amp;T199&amp;","&amp;U199&amp;","&amp;V199&amp;","&amp;W199&amp;","&amp;X199&amp;","&amp;Y199&amp;","&amp;Z199&amp;","&amp;AA199&amp;","&amp;AB199&amp;","&amp;AC199&amp;","&amp;AD199</f>
        <v>45475,Tiger_Ears,Tiger Ears,4,20,,100,,,,,0XFFFFFFFF,63,2,256,,1,,2042,{},{},{}</v>
      </c>
    </row>
    <row r="200" spans="1:31" x14ac:dyDescent="0.3">
      <c r="A200" s="10" t="str">
        <f>VLOOKUP(H200,web_archive!D:AB,6,FALSE)</f>
        <v>Etc</v>
      </c>
      <c r="B200" s="10" t="str">
        <f>VLOOKUP(H200,web_archive!D:AB,19,FALSE)</f>
        <v>None</v>
      </c>
      <c r="C200" s="10" t="str">
        <f>VLOOKUP(H200,web_archive!D:AB,18,FALSE)</f>
        <v>None</v>
      </c>
      <c r="D200" s="10" t="str">
        <f>VLOOKUP(H200,web_archive!D:AB,20,FALSE)</f>
        <v>Unknown</v>
      </c>
      <c r="E200" s="10" t="str">
        <f>VLOOKUP(H200,web_archive!D:AB,17,FALSE)</f>
        <v>None</v>
      </c>
      <c r="F200" s="38" t="str">
        <f>IF(ISNA(VLOOKUP(H200,tira!B:P,4,FALSE)),"",VLOOKUP(H200,tira!B:P,4,FALSE))</f>
        <v>Tira Cup. Proof of 25 Poring Soccer victories.</v>
      </c>
      <c r="G200" s="32" t="s">
        <v>11481</v>
      </c>
      <c r="H200" s="32">
        <v>29522</v>
      </c>
      <c r="I200" s="35">
        <v>45476</v>
      </c>
      <c r="J200" s="31" t="str">
        <f>SUBSTITUTE(K200," ","_")</f>
        <v>Tira_Cup</v>
      </c>
      <c r="K200" s="10" t="str">
        <f>VLOOKUP(H200,web_archive!D:AB,5,FALSE)</f>
        <v>Tira Cup</v>
      </c>
      <c r="L200" s="31">
        <f>VLOOKUP(A200,item_type_codes[],2,FALSE)</f>
        <v>3</v>
      </c>
      <c r="M200" s="10" t="str">
        <f>IF(VLOOKUP(H200,web_archive!D:AB,7,FALSE)&gt;0, VLOOKUP(H200,web_archive!D:AB,7,FALSE), "")</f>
        <v/>
      </c>
      <c r="N200" s="10"/>
      <c r="O200" s="10">
        <f>VLOOKUP(H200,web_archive!D:AB,8,FALSE)*10</f>
        <v>50</v>
      </c>
      <c r="P200" s="10" t="str">
        <f>IF(VLOOKUP(H200,web_archive!D:AB,10,FALSE)&gt;0,VLOOKUP(H200,web_archive!D:AB,10,FALSE),"")</f>
        <v/>
      </c>
      <c r="Q200" s="10" t="str">
        <f>IF(VLOOKUP(H200,web_archive!D:AB,12,FALSE)&gt;0,VLOOKUP(H200,web_archive!D:AB,12,FALSE),"")</f>
        <v/>
      </c>
      <c r="R200" s="10" t="str">
        <f>IF(VLOOKUP(H200,web_archive!D:AB,11,FALSE)&gt;0,VLOOKUP(H200,web_archive!D:AB,11,FALSE),"")</f>
        <v/>
      </c>
      <c r="S200" s="10" t="str">
        <f>IF(VLOOKUP(H200,web_archive!D:AB,13,FALSE)&gt;0,VLOOKUP(H200,web_archive!D:AB,13,FALSE),"")</f>
        <v/>
      </c>
      <c r="T200" s="31" t="str">
        <f>UPPER(VLOOKUP(B200,equipable_hex_codes[],2,FALSE))</f>
        <v/>
      </c>
      <c r="U200" s="10" t="str">
        <f>LOWER(VLOOKUP(C200,class!A:B,2,FALSE))</f>
        <v/>
      </c>
      <c r="V200" s="10" t="str">
        <f>VLOOKUP(D200,gender_codes[#All],2,FALSE)</f>
        <v/>
      </c>
      <c r="W200" s="10" t="str">
        <f>VLOOKUP(E200,placement_location[#All],2,FALSE)</f>
        <v/>
      </c>
      <c r="X200" s="10" t="str">
        <f>IF(VLOOKUP(H200,web_archive!D:AB,16,FALSE)&gt;0,VLOOKUP(J200,web_archive!D:AB,16,FALSE),"")</f>
        <v/>
      </c>
      <c r="Y200" s="31" t="str">
        <f>IF(VLOOKUP(H200,web_archive!D:AB,15,FALSE)&gt;0,VLOOKUP(H200,web_archive!D:AB,15,FALSE),"")</f>
        <v/>
      </c>
      <c r="Z200" s="31" t="str">
        <f>IF(EXACT(VLOOKUP(H200,web_archive!D:AB,14,FALSE),"Yes"),"1","")</f>
        <v/>
      </c>
      <c r="AA200" s="31">
        <f>IF(EXACT(A200,"Ammo - Bullet"),3,IF(ISNA((VLOOKUP(UPPER(G200),accessoryid_lua[#All],2,FALSE))),"",VLOOKUP(UPPER(G200),accessoryid_lua[#All],2,FALSE)))</f>
        <v>2043</v>
      </c>
      <c r="AB200" s="6" t="str">
        <f>IF(VLOOKUP(H200,web_archive!D:AB,21,FALSE)=0,"{}","{ "&amp;VLOOKUP(H200,web_archive!D:AB,21,FALSE)&amp;" }")</f>
        <v>{}</v>
      </c>
      <c r="AC200" s="10" t="str">
        <f>IF(VLOOKUP(H200,web_archive!D:AB,22,FALSE)=0,"{}","{ "&amp;VLOOKUP(H200,web_archive!D:AB,22,FALSE)&amp;" }")</f>
        <v>{}</v>
      </c>
      <c r="AD200" s="10" t="str">
        <f>IF(VLOOKUP(H200,web_archive!D:AB,23,FALSE)=0,"{}","{ "&amp;VLOOKUP(H200,web_archive!D:AB,23,FALSE)&amp;" }")</f>
        <v>{}</v>
      </c>
      <c r="AE200" s="10" t="str">
        <f>I200&amp;","&amp;J200&amp;","&amp;K200&amp;","&amp;L200&amp;","&amp;M200&amp;","&amp;N200&amp;","&amp;O200&amp;","&amp;P200&amp;","&amp;Q200&amp;","&amp;R200&amp;","&amp;S200&amp;","&amp;T200&amp;","&amp;U200&amp;","&amp;V200&amp;","&amp;W200&amp;","&amp;X200&amp;","&amp;Y200&amp;","&amp;Z200&amp;","&amp;AA200&amp;","&amp;AB200&amp;","&amp;AC200&amp;","&amp;AD200</f>
        <v>45476,Tira_Cup,Tira Cup,3,,,50,,,,,,,,,,,,2043,{},{},{}</v>
      </c>
    </row>
    <row r="201" spans="1:31" x14ac:dyDescent="0.3">
      <c r="A201" s="10" t="str">
        <f>VLOOKUP(H201,web_archive!D:AB,6,FALSE)</f>
        <v>Armor</v>
      </c>
      <c r="B201" s="10" t="str">
        <f>VLOOKUP(H201,web_archive!D:AB,19,FALSE)</f>
        <v>All Jobs</v>
      </c>
      <c r="C201" s="10" t="str">
        <f>VLOOKUP(H201,web_archive!D:AB,18,FALSE)</f>
        <v>Normal / Upper / Baby</v>
      </c>
      <c r="D201" s="10" t="str">
        <f>VLOOKUP(H201,web_archive!D:AB,20,FALSE)</f>
        <v>Both (Male and Female)</v>
      </c>
      <c r="E201" s="10" t="str">
        <f>VLOOKUP(H201,web_archive!D:AB,17,FALSE)</f>
        <v>Lower Headgear</v>
      </c>
      <c r="F201" s="38" t="str">
        <f>IF(ISNA(VLOOKUP(H201,tira!B:P,4,FALSE)),"",VLOOKUP(H201,tira!B:P,4,FALSE))</f>
        <v>Titan Wings.</v>
      </c>
      <c r="G201" s="32" t="s">
        <v>11482</v>
      </c>
      <c r="H201" s="32">
        <v>20021</v>
      </c>
      <c r="I201" s="32">
        <v>45477</v>
      </c>
      <c r="J201" s="31" t="str">
        <f>SUBSTITUTE(K201," ","_")</f>
        <v>Titan_Wings</v>
      </c>
      <c r="K201" s="10" t="str">
        <f>VLOOKUP(H201,web_archive!D:AB,5,FALSE)</f>
        <v>Titan Wings</v>
      </c>
      <c r="L201" s="31">
        <f>VLOOKUP(A201,item_type_codes[],2,FALSE)</f>
        <v>4</v>
      </c>
      <c r="M201" s="10">
        <f>IF(VLOOKUP(H201,web_archive!D:AB,7,FALSE)&gt;0, VLOOKUP(H201,web_archive!D:AB,7,FALSE), "")</f>
        <v>20</v>
      </c>
      <c r="N201" s="10"/>
      <c r="O201" s="10">
        <f>VLOOKUP(H201,web_archive!D:AB,8,FALSE)*10</f>
        <v>500</v>
      </c>
      <c r="P201" s="10" t="str">
        <f>IF(VLOOKUP(H201,web_archive!D:AB,10,FALSE)&gt;0,VLOOKUP(H201,web_archive!D:AB,10,FALSE),"")</f>
        <v/>
      </c>
      <c r="Q201" s="10">
        <f>IF(VLOOKUP(H201,web_archive!D:AB,12,FALSE)&gt;0,VLOOKUP(H201,web_archive!D:AB,12,FALSE),"")</f>
        <v>1</v>
      </c>
      <c r="R201" s="10" t="str">
        <f>IF(VLOOKUP(H201,web_archive!D:AB,11,FALSE)&gt;0,VLOOKUP(H201,web_archive!D:AB,11,FALSE),"")</f>
        <v/>
      </c>
      <c r="S201" s="10" t="str">
        <f>IF(VLOOKUP(H201,web_archive!D:AB,13,FALSE)&gt;0,VLOOKUP(H201,web_archive!D:AB,13,FALSE),"")</f>
        <v/>
      </c>
      <c r="T201" s="31" t="str">
        <f>UPPER(VLOOKUP(B201,equipable_hex_codes[],2,FALSE))</f>
        <v>0XFFFFFFFF</v>
      </c>
      <c r="U201" s="10" t="str">
        <f>LOWER(VLOOKUP(C201,class!A:B,2,FALSE))</f>
        <v>63</v>
      </c>
      <c r="V201" s="10" t="str">
        <f>VLOOKUP(D201,gender_codes[#All],2,FALSE)</f>
        <v>2</v>
      </c>
      <c r="W201" s="10">
        <f>VLOOKUP(E201,placement_location[#All],2,FALSE)</f>
        <v>1</v>
      </c>
      <c r="X201" s="10" t="str">
        <f>IF(VLOOKUP(H201,web_archive!D:AB,16,FALSE)&gt;0,VLOOKUP(J201,web_archive!D:AB,16,FALSE),"")</f>
        <v/>
      </c>
      <c r="Y201" s="31">
        <f>IF(VLOOKUP(H201,web_archive!D:AB,15,FALSE)&gt;0,VLOOKUP(H201,web_archive!D:AB,15,FALSE),"")</f>
        <v>75</v>
      </c>
      <c r="Z201" s="31" t="str">
        <f>IF(EXACT(VLOOKUP(H201,web_archive!D:AB,14,FALSE),"Yes"),"1","")</f>
        <v/>
      </c>
      <c r="AA201" s="31">
        <f>IF(EXACT(A201,"Ammo - Bullet"),3,IF(ISNA((VLOOKUP(UPPER(G201),accessoryid_lua[#All],2,FALSE))),"",VLOOKUP(UPPER(G201),accessoryid_lua[#All],2,FALSE)))</f>
        <v>2044</v>
      </c>
      <c r="AB201" s="6" t="str">
        <f>IF(VLOOKUP(H201,web_archive!D:AB,21,FALSE)=0,"{}","{ "&amp;VLOOKUP(H201,web_archive!D:AB,21,FALSE)&amp;" }")</f>
        <v>{}</v>
      </c>
      <c r="AC201" s="10" t="str">
        <f>IF(VLOOKUP(H201,web_archive!D:AB,22,FALSE)=0,"{}","{ "&amp;VLOOKUP(H201,web_archive!D:AB,22,FALSE)&amp;" }")</f>
        <v>{}</v>
      </c>
      <c r="AD201" s="10" t="str">
        <f>IF(VLOOKUP(H201,web_archive!D:AB,23,FALSE)=0,"{}","{ "&amp;VLOOKUP(H201,web_archive!D:AB,23,FALSE)&amp;" }")</f>
        <v>{}</v>
      </c>
      <c r="AE201" s="10" t="str">
        <f>I201&amp;","&amp;J201&amp;","&amp;K201&amp;","&amp;L201&amp;","&amp;M201&amp;","&amp;N201&amp;","&amp;O201&amp;","&amp;P201&amp;","&amp;Q201&amp;","&amp;R201&amp;","&amp;S201&amp;","&amp;T201&amp;","&amp;U201&amp;","&amp;V201&amp;","&amp;W201&amp;","&amp;X201&amp;","&amp;Y201&amp;","&amp;Z201&amp;","&amp;AA201&amp;","&amp;AB201&amp;","&amp;AC201&amp;","&amp;AD201</f>
        <v>45477,Titan_Wings,Titan Wings,4,20,,500,,1,,,0XFFFFFFFF,63,2,1,,75,,2044,{},{},{}</v>
      </c>
    </row>
    <row r="202" spans="1:31" x14ac:dyDescent="0.3">
      <c r="A202" s="10" t="str">
        <f>VLOOKUP(H202,web_archive!D:AB,6,FALSE)</f>
        <v>Armor</v>
      </c>
      <c r="B202" s="10" t="str">
        <f>VLOOKUP(H202,web_archive!D:AB,19,FALSE)</f>
        <v>All Jobs</v>
      </c>
      <c r="C202" s="10" t="str">
        <f>VLOOKUP(H202,web_archive!D:AB,18,FALSE)</f>
        <v>Normal / Upper / Baby</v>
      </c>
      <c r="D202" s="10" t="str">
        <f>VLOOKUP(H202,web_archive!D:AB,20,FALSE)</f>
        <v>Both (Male and Female)</v>
      </c>
      <c r="E202" s="10" t="str">
        <f>VLOOKUP(H202,web_archive!D:AB,17,FALSE)</f>
        <v>Upper Headgear</v>
      </c>
      <c r="F202" s="38" t="str">
        <f>IF(ISNA(VLOOKUP(H202,tira!B:P,4,FALSE)),"",VLOOKUP(H202,tira!B:P,4,FALSE))</f>
        <v>Drooping Tony Stark!</v>
      </c>
      <c r="G202" s="32" t="s">
        <v>11483</v>
      </c>
      <c r="H202" s="32">
        <v>20507</v>
      </c>
      <c r="I202" s="35">
        <v>45478</v>
      </c>
      <c r="J202" s="31" t="str">
        <f>SUBSTITUTE(K202," ","_")</f>
        <v>Drooping_Tony_Stark</v>
      </c>
      <c r="K202" s="10" t="str">
        <f>VLOOKUP(H202,web_archive!D:AB,5,FALSE)</f>
        <v>Drooping Tony Stark</v>
      </c>
      <c r="L202" s="31">
        <f>VLOOKUP(A202,item_type_codes[],2,FALSE)</f>
        <v>4</v>
      </c>
      <c r="M202" s="10">
        <f>IF(VLOOKUP(H202,web_archive!D:AB,7,FALSE)&gt;0, VLOOKUP(H202,web_archive!D:AB,7,FALSE), "")</f>
        <v>20</v>
      </c>
      <c r="N202" s="10"/>
      <c r="O202" s="10">
        <f>VLOOKUP(H202,web_archive!D:AB,8,FALSE)*10</f>
        <v>500</v>
      </c>
      <c r="P202" s="10" t="str">
        <f>IF(VLOOKUP(H202,web_archive!D:AB,10,FALSE)&gt;0,VLOOKUP(H202,web_archive!D:AB,10,FALSE),"")</f>
        <v/>
      </c>
      <c r="Q202" s="10">
        <f>IF(VLOOKUP(H202,web_archive!D:AB,12,FALSE)&gt;0,VLOOKUP(H202,web_archive!D:AB,12,FALSE),"")</f>
        <v>2</v>
      </c>
      <c r="R202" s="10" t="str">
        <f>IF(VLOOKUP(H202,web_archive!D:AB,11,FALSE)&gt;0,VLOOKUP(H202,web_archive!D:AB,11,FALSE),"")</f>
        <v/>
      </c>
      <c r="S202" s="10" t="str">
        <f>IF(VLOOKUP(H202,web_archive!D:AB,13,FALSE)&gt;0,VLOOKUP(H202,web_archive!D:AB,13,FALSE),"")</f>
        <v/>
      </c>
      <c r="T202" s="31" t="str">
        <f>UPPER(VLOOKUP(B202,equipable_hex_codes[],2,FALSE))</f>
        <v>0XFFFFFFFF</v>
      </c>
      <c r="U202" s="10" t="str">
        <f>LOWER(VLOOKUP(C202,class!A:B,2,FALSE))</f>
        <v>63</v>
      </c>
      <c r="V202" s="10" t="str">
        <f>VLOOKUP(D202,gender_codes[#All],2,FALSE)</f>
        <v>2</v>
      </c>
      <c r="W202" s="10">
        <f>VLOOKUP(E202,placement_location[#All],2,FALSE)</f>
        <v>256</v>
      </c>
      <c r="X202" s="10" t="str">
        <f>IF(VLOOKUP(H202,web_archive!D:AB,16,FALSE)&gt;0,VLOOKUP(J202,web_archive!D:AB,16,FALSE),"")</f>
        <v/>
      </c>
      <c r="Y202" s="31">
        <f>IF(VLOOKUP(H202,web_archive!D:AB,15,FALSE)&gt;0,VLOOKUP(H202,web_archive!D:AB,15,FALSE),"")</f>
        <v>1</v>
      </c>
      <c r="Z202" s="31" t="str">
        <f>IF(EXACT(VLOOKUP(H202,web_archive!D:AB,14,FALSE),"Yes"),"1","")</f>
        <v>1</v>
      </c>
      <c r="AA202" s="31">
        <f>IF(EXACT(A202,"Ammo - Bullet"),3,IF(ISNA((VLOOKUP(UPPER(G202),accessoryid_lua[#All],2,FALSE))),"",VLOOKUP(UPPER(G202),accessoryid_lua[#All],2,FALSE)))</f>
        <v>2045</v>
      </c>
      <c r="AB202" s="6" t="str">
        <f>IF(VLOOKUP(H202,web_archive!D:AB,21,FALSE)=0,"{}","{ "&amp;VLOOKUP(H202,web_archive!D:AB,21,FALSE)&amp;" }")</f>
        <v>{}</v>
      </c>
      <c r="AC202" s="10" t="str">
        <f>IF(VLOOKUP(H202,web_archive!D:AB,22,FALSE)=0,"{}","{ "&amp;VLOOKUP(H202,web_archive!D:AB,22,FALSE)&amp;" }")</f>
        <v>{}</v>
      </c>
      <c r="AD202" s="10" t="str">
        <f>IF(VLOOKUP(H202,web_archive!D:AB,23,FALSE)=0,"{}","{ "&amp;VLOOKUP(H202,web_archive!D:AB,23,FALSE)&amp;" }")</f>
        <v>{}</v>
      </c>
      <c r="AE202" s="10" t="str">
        <f>I202&amp;","&amp;J202&amp;","&amp;K202&amp;","&amp;L202&amp;","&amp;M202&amp;","&amp;N202&amp;","&amp;O202&amp;","&amp;P202&amp;","&amp;Q202&amp;","&amp;R202&amp;","&amp;S202&amp;","&amp;T202&amp;","&amp;U202&amp;","&amp;V202&amp;","&amp;W202&amp;","&amp;X202&amp;","&amp;Y202&amp;","&amp;Z202&amp;","&amp;AA202&amp;","&amp;AB202&amp;","&amp;AC202&amp;","&amp;AD202</f>
        <v>45478,Drooping_Tony_Stark,Drooping Tony Stark,4,20,,500,,2,,,0XFFFFFFFF,63,2,256,,1,1,2045,{},{},{}</v>
      </c>
    </row>
    <row r="203" spans="1:31" x14ac:dyDescent="0.3">
      <c r="A203" s="10" t="str">
        <f>VLOOKUP(H203,web_archive!D:AB,6,FALSE)</f>
        <v>Armor</v>
      </c>
      <c r="B203" s="10" t="str">
        <f>VLOOKUP(H203,web_archive!D:AB,19,FALSE)</f>
        <v>All Jobs</v>
      </c>
      <c r="C203" s="10" t="str">
        <f>VLOOKUP(H203,web_archive!D:AB,18,FALSE)</f>
        <v>Normal / Upper / Baby</v>
      </c>
      <c r="D203" s="10" t="str">
        <f>VLOOKUP(H203,web_archive!D:AB,20,FALSE)</f>
        <v>Both (Male and Female)</v>
      </c>
      <c r="E203" s="10" t="str">
        <f>VLOOKUP(H203,web_archive!D:AB,17,FALSE)</f>
        <v>Upper Headgear</v>
      </c>
      <c r="F203" s="38" t="str">
        <f>IF(ISNA(VLOOKUP(H203,tira!B:P,4,FALSE)),"",VLOOKUP(H203,tira!B:P,4,FALSE))</f>
        <v>Turtle Helm. Small chance to increase ATK by +100 for 3 seconds.</v>
      </c>
      <c r="G203" s="32" t="s">
        <v>11484</v>
      </c>
      <c r="H203" s="32">
        <v>20537</v>
      </c>
      <c r="I203" s="35">
        <v>45479</v>
      </c>
      <c r="J203" s="31" t="str">
        <f>SUBSTITUTE(K203," ","_")</f>
        <v>Turtle_Helm</v>
      </c>
      <c r="K203" s="10" t="str">
        <f>VLOOKUP(H203,web_archive!D:AB,5,FALSE)</f>
        <v>Turtle Helm</v>
      </c>
      <c r="L203" s="31">
        <f>VLOOKUP(A203,item_type_codes[],2,FALSE)</f>
        <v>4</v>
      </c>
      <c r="M203" s="10">
        <f>IF(VLOOKUP(H203,web_archive!D:AB,7,FALSE)&gt;0, VLOOKUP(H203,web_archive!D:AB,7,FALSE), "")</f>
        <v>20</v>
      </c>
      <c r="N203" s="10"/>
      <c r="O203" s="10">
        <f>VLOOKUP(H203,web_archive!D:AB,8,FALSE)*10</f>
        <v>500</v>
      </c>
      <c r="P203" s="10" t="str">
        <f>IF(VLOOKUP(H203,web_archive!D:AB,10,FALSE)&gt;0,VLOOKUP(H203,web_archive!D:AB,10,FALSE),"")</f>
        <v/>
      </c>
      <c r="Q203" s="10">
        <f>IF(VLOOKUP(H203,web_archive!D:AB,12,FALSE)&gt;0,VLOOKUP(H203,web_archive!D:AB,12,FALSE),"")</f>
        <v>2</v>
      </c>
      <c r="R203" s="10" t="str">
        <f>IF(VLOOKUP(H203,web_archive!D:AB,11,FALSE)&gt;0,VLOOKUP(H203,web_archive!D:AB,11,FALSE),"")</f>
        <v/>
      </c>
      <c r="S203" s="10">
        <f>IF(VLOOKUP(H203,web_archive!D:AB,13,FALSE)&gt;0,VLOOKUP(H203,web_archive!D:AB,13,FALSE),"")</f>
        <v>1</v>
      </c>
      <c r="T203" s="31" t="str">
        <f>UPPER(VLOOKUP(B203,equipable_hex_codes[],2,FALSE))</f>
        <v>0XFFFFFFFF</v>
      </c>
      <c r="U203" s="10" t="str">
        <f>LOWER(VLOOKUP(C203,class!A:B,2,FALSE))</f>
        <v>63</v>
      </c>
      <c r="V203" s="10" t="str">
        <f>VLOOKUP(D203,gender_codes[#All],2,FALSE)</f>
        <v>2</v>
      </c>
      <c r="W203" s="10">
        <f>VLOOKUP(E203,placement_location[#All],2,FALSE)</f>
        <v>256</v>
      </c>
      <c r="X203" s="10" t="str">
        <f>IF(VLOOKUP(H203,web_archive!D:AB,16,FALSE)&gt;0,VLOOKUP(J203,web_archive!D:AB,16,FALSE),"")</f>
        <v/>
      </c>
      <c r="Y203" s="31">
        <f>IF(VLOOKUP(H203,web_archive!D:AB,15,FALSE)&gt;0,VLOOKUP(H203,web_archive!D:AB,15,FALSE),"")</f>
        <v>1</v>
      </c>
      <c r="Z203" s="31" t="str">
        <f>IF(EXACT(VLOOKUP(H203,web_archive!D:AB,14,FALSE),"Yes"),"1","")</f>
        <v>1</v>
      </c>
      <c r="AA203" s="31">
        <f>IF(EXACT(A203,"Ammo - Bullet"),3,IF(ISNA((VLOOKUP(UPPER(G203),accessoryid_lua[#All],2,FALSE))),"",VLOOKUP(UPPER(G203),accessoryid_lua[#All],2,FALSE)))</f>
        <v>2046</v>
      </c>
      <c r="AB203" s="6" t="str">
        <f>IF(VLOOKUP(H203,web_archive!D:AB,21,FALSE)=0,"{}","{ "&amp;VLOOKUP(H203,web_archive!D:AB,21,FALSE)&amp;" }")</f>
        <v>{ autobonus "{ bonus bAtk,100; }",10,3000,BF_WEAPON; }</v>
      </c>
      <c r="AC203" s="10" t="str">
        <f>IF(VLOOKUP(H203,web_archive!D:AB,22,FALSE)=0,"{}","{ "&amp;VLOOKUP(H203,web_archive!D:AB,22,FALSE)&amp;" }")</f>
        <v>{}</v>
      </c>
      <c r="AD203" s="10" t="str">
        <f>IF(VLOOKUP(H203,web_archive!D:AB,23,FALSE)=0,"{}","{ "&amp;VLOOKUP(H203,web_archive!D:AB,23,FALSE)&amp;" }")</f>
        <v>{}</v>
      </c>
      <c r="AE203" s="10" t="str">
        <f>I203&amp;","&amp;J203&amp;","&amp;K203&amp;","&amp;L203&amp;","&amp;M203&amp;","&amp;N203&amp;","&amp;O203&amp;","&amp;P203&amp;","&amp;Q203&amp;","&amp;R203&amp;","&amp;S203&amp;","&amp;T203&amp;","&amp;U203&amp;","&amp;V203&amp;","&amp;W203&amp;","&amp;X203&amp;","&amp;Y203&amp;","&amp;Z203&amp;","&amp;AA203&amp;","&amp;AB203&amp;","&amp;AC203&amp;","&amp;AD203</f>
        <v>45479,Turtle_Helm,Turtle Helm,4,20,,500,,2,,1,0XFFFFFFFF,63,2,256,,1,1,2046,{ autobonus "{ bonus bAtk,100; }",10,3000,BF_WEAPON; },{},{}</v>
      </c>
    </row>
    <row r="204" spans="1:31" x14ac:dyDescent="0.3">
      <c r="A204" s="10" t="str">
        <f>VLOOKUP(H204,web_archive!D:AB,6,FALSE)</f>
        <v>Armor</v>
      </c>
      <c r="B204" s="10" t="str">
        <f>VLOOKUP(H204,web_archive!D:AB,19,FALSE)</f>
        <v>All Jobs</v>
      </c>
      <c r="C204" s="10" t="str">
        <f>VLOOKUP(H204,web_archive!D:AB,18,FALSE)</f>
        <v>Normal / Upper / Baby</v>
      </c>
      <c r="D204" s="10" t="str">
        <f>VLOOKUP(H204,web_archive!D:AB,20,FALSE)</f>
        <v>Both (Male and Female)</v>
      </c>
      <c r="E204" s="10" t="str">
        <f>VLOOKUP(H204,web_archive!D:AB,17,FALSE)</f>
        <v>Upper Headgear + Middle Headgear</v>
      </c>
      <c r="F204" s="38" t="str">
        <f>IF(ISNA(VLOOKUP(H204,tira!B:P,4,FALSE)),"",VLOOKUP(H204,tira!B:P,4,FALSE))</f>
        <v>Twin Bunnies.</v>
      </c>
      <c r="G204" s="32" t="s">
        <v>11485</v>
      </c>
      <c r="H204" s="32">
        <v>20137</v>
      </c>
      <c r="I204" s="35">
        <v>45480</v>
      </c>
      <c r="J204" s="31" t="str">
        <f>SUBSTITUTE(K204," ","_")</f>
        <v>Twin_Bunnies</v>
      </c>
      <c r="K204" s="10" t="str">
        <f>VLOOKUP(H204,web_archive!D:AB,5,FALSE)</f>
        <v>Twin Bunnies</v>
      </c>
      <c r="L204" s="31">
        <f>VLOOKUP(A204,item_type_codes[],2,FALSE)</f>
        <v>4</v>
      </c>
      <c r="M204" s="10">
        <f>IF(VLOOKUP(H204,web_archive!D:AB,7,FALSE)&gt;0, VLOOKUP(H204,web_archive!D:AB,7,FALSE), "")</f>
        <v>20</v>
      </c>
      <c r="N204" s="10"/>
      <c r="O204" s="10">
        <f>VLOOKUP(H204,web_archive!D:AB,8,FALSE)*10</f>
        <v>500</v>
      </c>
      <c r="P204" s="10" t="str">
        <f>IF(VLOOKUP(H204,web_archive!D:AB,10,FALSE)&gt;0,VLOOKUP(H204,web_archive!D:AB,10,FALSE),"")</f>
        <v/>
      </c>
      <c r="Q204" s="10">
        <f>IF(VLOOKUP(H204,web_archive!D:AB,12,FALSE)&gt;0,VLOOKUP(H204,web_archive!D:AB,12,FALSE),"")</f>
        <v>2</v>
      </c>
      <c r="R204" s="10" t="str">
        <f>IF(VLOOKUP(H204,web_archive!D:AB,11,FALSE)&gt;0,VLOOKUP(H204,web_archive!D:AB,11,FALSE),"")</f>
        <v/>
      </c>
      <c r="S204" s="10">
        <f>IF(VLOOKUP(H204,web_archive!D:AB,13,FALSE)&gt;0,VLOOKUP(H204,web_archive!D:AB,13,FALSE),"")</f>
        <v>1</v>
      </c>
      <c r="T204" s="31" t="str">
        <f>UPPER(VLOOKUP(B204,equipable_hex_codes[],2,FALSE))</f>
        <v>0XFFFFFFFF</v>
      </c>
      <c r="U204" s="10" t="str">
        <f>LOWER(VLOOKUP(C204,class!A:B,2,FALSE))</f>
        <v>63</v>
      </c>
      <c r="V204" s="10" t="str">
        <f>VLOOKUP(D204,gender_codes[#All],2,FALSE)</f>
        <v>2</v>
      </c>
      <c r="W204" s="10">
        <f>VLOOKUP(E204,placement_location[#All],2,FALSE)</f>
        <v>768</v>
      </c>
      <c r="X204" s="10" t="str">
        <f>IF(VLOOKUP(H204,web_archive!D:AB,16,FALSE)&gt;0,VLOOKUP(J204,web_archive!D:AB,16,FALSE),"")</f>
        <v/>
      </c>
      <c r="Y204" s="31">
        <f>IF(VLOOKUP(H204,web_archive!D:AB,15,FALSE)&gt;0,VLOOKUP(H204,web_archive!D:AB,15,FALSE),"")</f>
        <v>1</v>
      </c>
      <c r="Z204" s="31" t="str">
        <f>IF(EXACT(VLOOKUP(H204,web_archive!D:AB,14,FALSE),"Yes"),"1","")</f>
        <v>1</v>
      </c>
      <c r="AA204" s="31">
        <f>IF(EXACT(A204,"Ammo - Bullet"),3,IF(ISNA((VLOOKUP(UPPER(G204),accessoryid_lua[#All],2,FALSE))),"",VLOOKUP(UPPER(G204),accessoryid_lua[#All],2,FALSE)))</f>
        <v>2047</v>
      </c>
      <c r="AB204" s="6" t="str">
        <f>IF(VLOOKUP(H204,web_archive!D:AB,21,FALSE)=0,"{}","{ "&amp;VLOOKUP(H204,web_archive!D:AB,21,FALSE)&amp;" }")</f>
        <v>{}</v>
      </c>
      <c r="AC204" s="10" t="str">
        <f>IF(VLOOKUP(H204,web_archive!D:AB,22,FALSE)=0,"{}","{ "&amp;VLOOKUP(H204,web_archive!D:AB,22,FALSE)&amp;" }")</f>
        <v>{}</v>
      </c>
      <c r="AD204" s="10" t="str">
        <f>IF(VLOOKUP(H204,web_archive!D:AB,23,FALSE)=0,"{}","{ "&amp;VLOOKUP(H204,web_archive!D:AB,23,FALSE)&amp;" }")</f>
        <v>{}</v>
      </c>
      <c r="AE204" s="10" t="str">
        <f>I204&amp;","&amp;J204&amp;","&amp;K204&amp;","&amp;L204&amp;","&amp;M204&amp;","&amp;N204&amp;","&amp;O204&amp;","&amp;P204&amp;","&amp;Q204&amp;","&amp;R204&amp;","&amp;S204&amp;","&amp;T204&amp;","&amp;U204&amp;","&amp;V204&amp;","&amp;W204&amp;","&amp;X204&amp;","&amp;Y204&amp;","&amp;Z204&amp;","&amp;AA204&amp;","&amp;AB204&amp;","&amp;AC204&amp;","&amp;AD204</f>
        <v>45480,Twin_Bunnies,Twin Bunnies,4,20,,500,,2,,1,0XFFFFFFFF,63,2,768,,1,1,2047,{},{},{}</v>
      </c>
    </row>
    <row r="205" spans="1:31" x14ac:dyDescent="0.3">
      <c r="A205" s="10" t="str">
        <f>VLOOKUP(H205,web_archive!D:AB,6,FALSE)</f>
        <v>Armor</v>
      </c>
      <c r="B205" s="10" t="str">
        <f>VLOOKUP(H205,web_archive!D:AB,19,FALSE)</f>
        <v>All Jobs</v>
      </c>
      <c r="C205" s="10" t="str">
        <f>VLOOKUP(H205,web_archive!D:AB,18,FALSE)</f>
        <v>Normal / Upper / Baby</v>
      </c>
      <c r="D205" s="10" t="str">
        <f>VLOOKUP(H205,web_archive!D:AB,20,FALSE)</f>
        <v>Both (Male and Female)</v>
      </c>
      <c r="E205" s="10" t="str">
        <f>VLOOKUP(H205,web_archive!D:AB,17,FALSE)</f>
        <v>Upper Headgear</v>
      </c>
      <c r="F205" s="38" t="str">
        <f>IF(ISNA(VLOOKUP(H205,tira!B:P,4,FALSE)),"",VLOOKUP(H205,tira!B:P,4,FALSE))</f>
        <v>A cute set of twin four leaf clovers. Wearing them makes you feel just a little bit luckier!</v>
      </c>
      <c r="G205" s="32" t="s">
        <v>11486</v>
      </c>
      <c r="H205" s="32">
        <v>20630</v>
      </c>
      <c r="I205" s="35">
        <v>45481</v>
      </c>
      <c r="J205" s="31" t="str">
        <f>SUBSTITUTE(K205," ","_")</f>
        <v>Twin_Clover</v>
      </c>
      <c r="K205" s="10" t="str">
        <f>VLOOKUP(H205,web_archive!D:AB,5,FALSE)</f>
        <v>Twin Clover</v>
      </c>
      <c r="L205" s="31">
        <f>VLOOKUP(A205,item_type_codes[],2,FALSE)</f>
        <v>4</v>
      </c>
      <c r="M205" s="10">
        <f>IF(VLOOKUP(H205,web_archive!D:AB,7,FALSE)&gt;0, VLOOKUP(H205,web_archive!D:AB,7,FALSE), "")</f>
        <v>20</v>
      </c>
      <c r="N205" s="10"/>
      <c r="O205" s="10">
        <f>VLOOKUP(H205,web_archive!D:AB,8,FALSE)*10</f>
        <v>100</v>
      </c>
      <c r="P205" s="10" t="str">
        <f>IF(VLOOKUP(H205,web_archive!D:AB,10,FALSE)&gt;0,VLOOKUP(H205,web_archive!D:AB,10,FALSE),"")</f>
        <v/>
      </c>
      <c r="Q205" s="10" t="str">
        <f>IF(VLOOKUP(H205,web_archive!D:AB,12,FALSE)&gt;0,VLOOKUP(H205,web_archive!D:AB,12,FALSE),"")</f>
        <v/>
      </c>
      <c r="R205" s="10" t="str">
        <f>IF(VLOOKUP(H205,web_archive!D:AB,11,FALSE)&gt;0,VLOOKUP(H205,web_archive!D:AB,11,FALSE),"")</f>
        <v/>
      </c>
      <c r="S205" s="10" t="str">
        <f>IF(VLOOKUP(H205,web_archive!D:AB,13,FALSE)&gt;0,VLOOKUP(H205,web_archive!D:AB,13,FALSE),"")</f>
        <v/>
      </c>
      <c r="T205" s="31" t="str">
        <f>UPPER(VLOOKUP(B205,equipable_hex_codes[],2,FALSE))</f>
        <v>0XFFFFFFFF</v>
      </c>
      <c r="U205" s="10" t="str">
        <f>LOWER(VLOOKUP(C205,class!A:B,2,FALSE))</f>
        <v>63</v>
      </c>
      <c r="V205" s="10" t="str">
        <f>VLOOKUP(D205,gender_codes[#All],2,FALSE)</f>
        <v>2</v>
      </c>
      <c r="W205" s="10">
        <f>VLOOKUP(E205,placement_location[#All],2,FALSE)</f>
        <v>256</v>
      </c>
      <c r="X205" s="10" t="str">
        <f>IF(VLOOKUP(H205,web_archive!D:AB,16,FALSE)&gt;0,VLOOKUP(J205,web_archive!D:AB,16,FALSE),"")</f>
        <v/>
      </c>
      <c r="Y205" s="31">
        <f>IF(VLOOKUP(H205,web_archive!D:AB,15,FALSE)&gt;0,VLOOKUP(H205,web_archive!D:AB,15,FALSE),"")</f>
        <v>1</v>
      </c>
      <c r="Z205" s="31" t="str">
        <f>IF(EXACT(VLOOKUP(H205,web_archive!D:AB,14,FALSE),"Yes"),"1","")</f>
        <v/>
      </c>
      <c r="AA205" s="31">
        <f>IF(EXACT(A205,"Ammo - Bullet"),3,IF(ISNA((VLOOKUP(UPPER(G205),accessoryid_lua[#All],2,FALSE))),"",VLOOKUP(UPPER(G205),accessoryid_lua[#All],2,FALSE)))</f>
        <v>2048</v>
      </c>
      <c r="AB205" s="6" t="str">
        <f>IF(VLOOKUP(H205,web_archive!D:AB,21,FALSE)=0,"{}","{ "&amp;VLOOKUP(H205,web_archive!D:AB,21,FALSE)&amp;" }")</f>
        <v>{}</v>
      </c>
      <c r="AC205" s="10" t="str">
        <f>IF(VLOOKUP(H205,web_archive!D:AB,22,FALSE)=0,"{}","{ "&amp;VLOOKUP(H205,web_archive!D:AB,22,FALSE)&amp;" }")</f>
        <v>{}</v>
      </c>
      <c r="AD205" s="10" t="str">
        <f>IF(VLOOKUP(H205,web_archive!D:AB,23,FALSE)=0,"{}","{ "&amp;VLOOKUP(H205,web_archive!D:AB,23,FALSE)&amp;" }")</f>
        <v>{}</v>
      </c>
      <c r="AE205" s="10" t="str">
        <f>I205&amp;","&amp;J205&amp;","&amp;K205&amp;","&amp;L205&amp;","&amp;M205&amp;","&amp;N205&amp;","&amp;O205&amp;","&amp;P205&amp;","&amp;Q205&amp;","&amp;R205&amp;","&amp;S205&amp;","&amp;T205&amp;","&amp;U205&amp;","&amp;V205&amp;","&amp;W205&amp;","&amp;X205&amp;","&amp;Y205&amp;","&amp;Z205&amp;","&amp;AA205&amp;","&amp;AB205&amp;","&amp;AC205&amp;","&amp;AD205</f>
        <v>45481,Twin_Clover,Twin Clover,4,20,,100,,,,,0XFFFFFFFF,63,2,256,,1,,2048,{},{},{}</v>
      </c>
    </row>
    <row r="206" spans="1:31" x14ac:dyDescent="0.3">
      <c r="A206" s="10" t="str">
        <f>VLOOKUP(H206,web_archive!D:AB,6,FALSE)</f>
        <v>Armor</v>
      </c>
      <c r="B206" s="10" t="str">
        <f>VLOOKUP(H206,web_archive!D:AB,19,FALSE)</f>
        <v>All Jobs</v>
      </c>
      <c r="C206" s="10" t="str">
        <f>VLOOKUP(H206,web_archive!D:AB,18,FALSE)</f>
        <v>Normal / Upper / Baby</v>
      </c>
      <c r="D206" s="10" t="str">
        <f>VLOOKUP(H206,web_archive!D:AB,20,FALSE)</f>
        <v>Both (Male and Female)</v>
      </c>
      <c r="E206" s="10" t="str">
        <f>VLOOKUP(H206,web_archive!D:AB,17,FALSE)</f>
        <v>Upper Headgear</v>
      </c>
      <c r="F206" s="38" t="str">
        <f>IF(ISNA(VLOOKUP(H206,tira!B:P,4,FALSE)),"",VLOOKUP(H206,tira!B:P,4,FALSE))</f>
        <v>A fancy umbrella that doesn't need a hand and is very handy during monsoon. It prevents you getting wet and also gives you a festival mood. Reduces getting 3% damage from Water Property Attack.</v>
      </c>
      <c r="G206" s="32" t="s">
        <v>11489</v>
      </c>
      <c r="H206" s="32">
        <v>5316</v>
      </c>
      <c r="I206" s="35">
        <v>45484</v>
      </c>
      <c r="J206" s="31" t="str">
        <f>SUBSTITUTE(K206," ","_")</f>
        <v>Umbrella_Hat</v>
      </c>
      <c r="K206" s="10" t="str">
        <f>VLOOKUP(H206,web_archive!D:AB,5,FALSE)</f>
        <v>Umbrella Hat</v>
      </c>
      <c r="L206" s="31">
        <f>VLOOKUP(A206,item_type_codes[],2,FALSE)</f>
        <v>4</v>
      </c>
      <c r="M206" s="10">
        <f>IF(VLOOKUP(H206,web_archive!D:AB,7,FALSE)&gt;0, VLOOKUP(H206,web_archive!D:AB,7,FALSE), "")</f>
        <v>20</v>
      </c>
      <c r="N206" s="10"/>
      <c r="O206" s="10">
        <f>VLOOKUP(H206,web_archive!D:AB,8,FALSE)*10</f>
        <v>100</v>
      </c>
      <c r="P206" s="10" t="str">
        <f>IF(VLOOKUP(H206,web_archive!D:AB,10,FALSE)&gt;0,VLOOKUP(H206,web_archive!D:AB,10,FALSE),"")</f>
        <v/>
      </c>
      <c r="Q206" s="10">
        <f>IF(VLOOKUP(H206,web_archive!D:AB,12,FALSE)&gt;0,VLOOKUP(H206,web_archive!D:AB,12,FALSE),"")</f>
        <v>2</v>
      </c>
      <c r="R206" s="10" t="str">
        <f>IF(VLOOKUP(H206,web_archive!D:AB,11,FALSE)&gt;0,VLOOKUP(H206,web_archive!D:AB,11,FALSE),"")</f>
        <v/>
      </c>
      <c r="S206" s="10" t="str">
        <f>IF(VLOOKUP(H206,web_archive!D:AB,13,FALSE)&gt;0,VLOOKUP(H206,web_archive!D:AB,13,FALSE),"")</f>
        <v/>
      </c>
      <c r="T206" s="31" t="str">
        <f>UPPER(VLOOKUP(B206,equipable_hex_codes[],2,FALSE))</f>
        <v>0XFFFFFFFF</v>
      </c>
      <c r="U206" s="10" t="str">
        <f>LOWER(VLOOKUP(C206,class!A:B,2,FALSE))</f>
        <v>63</v>
      </c>
      <c r="V206" s="10" t="str">
        <f>VLOOKUP(D206,gender_codes[#All],2,FALSE)</f>
        <v>2</v>
      </c>
      <c r="W206" s="10">
        <f>VLOOKUP(E206,placement_location[#All],2,FALSE)</f>
        <v>256</v>
      </c>
      <c r="X206" s="10" t="str">
        <f>IF(VLOOKUP(H206,web_archive!D:AB,16,FALSE)&gt;0,VLOOKUP(J206,web_archive!D:AB,16,FALSE),"")</f>
        <v/>
      </c>
      <c r="Y206" s="31">
        <f>IF(VLOOKUP(H206,web_archive!D:AB,15,FALSE)&gt;0,VLOOKUP(H206,web_archive!D:AB,15,FALSE),"")</f>
        <v>50</v>
      </c>
      <c r="Z206" s="31" t="str">
        <f>IF(EXACT(VLOOKUP(H206,web_archive!D:AB,14,FALSE),"Yes"),"1","")</f>
        <v>1</v>
      </c>
      <c r="AA206" s="31">
        <f>IF(EXACT(A206,"Ammo - Bullet"),3,IF(ISNA((VLOOKUP(UPPER(G206),accessoryid_lua[#All],2,FALSE))),"",VLOOKUP(UPPER(G206),accessoryid_lua[#All],2,FALSE)))</f>
        <v>2051</v>
      </c>
      <c r="AB206" s="6" t="str">
        <f>IF(VLOOKUP(H206,web_archive!D:AB,21,FALSE)=0,"{}","{ "&amp;VLOOKUP(H206,web_archive!D:AB,21,FALSE)&amp;" }")</f>
        <v>{ bonus2 bSubEle,Ele_Water,3; }</v>
      </c>
      <c r="AC206" s="10" t="str">
        <f>IF(VLOOKUP(H206,web_archive!D:AB,22,FALSE)=0,"{}","{ "&amp;VLOOKUP(H206,web_archive!D:AB,22,FALSE)&amp;" }")</f>
        <v>{}</v>
      </c>
      <c r="AD206" s="10" t="str">
        <f>IF(VLOOKUP(H206,web_archive!D:AB,23,FALSE)=0,"{}","{ "&amp;VLOOKUP(H206,web_archive!D:AB,23,FALSE)&amp;" }")</f>
        <v>{}</v>
      </c>
      <c r="AE206" s="10" t="str">
        <f>I206&amp;","&amp;J206&amp;","&amp;K206&amp;","&amp;L206&amp;","&amp;M206&amp;","&amp;N206&amp;","&amp;O206&amp;","&amp;P206&amp;","&amp;Q206&amp;","&amp;R206&amp;","&amp;S206&amp;","&amp;T206&amp;","&amp;U206&amp;","&amp;V206&amp;","&amp;W206&amp;","&amp;X206&amp;","&amp;Y206&amp;","&amp;Z206&amp;","&amp;AA206&amp;","&amp;AB206&amp;","&amp;AC206&amp;","&amp;AD206</f>
        <v>45484,Umbrella_Hat,Umbrella Hat,4,20,,100,,2,,,0XFFFFFFFF,63,2,256,,50,1,2051,{ bonus2 bSubEle,Ele_Water,3; },{},{}</v>
      </c>
    </row>
    <row r="207" spans="1:31" x14ac:dyDescent="0.3">
      <c r="A207" s="10" t="str">
        <f>VLOOKUP(H207,web_archive!D:AB,6,FALSE)</f>
        <v>Armor</v>
      </c>
      <c r="B207" s="10" t="str">
        <f>VLOOKUP(H207,web_archive!D:AB,19,FALSE)</f>
        <v>All Jobs</v>
      </c>
      <c r="C207" s="10" t="str">
        <f>VLOOKUP(H207,web_archive!D:AB,18,FALSE)</f>
        <v>Normal / Upper / Baby</v>
      </c>
      <c r="D207" s="10" t="str">
        <f>VLOOKUP(H207,web_archive!D:AB,20,FALSE)</f>
        <v>Both (Male and Female)</v>
      </c>
      <c r="E207" s="10" t="str">
        <f>VLOOKUP(H207,web_archive!D:AB,17,FALSE)</f>
        <v>Upper Headgear</v>
      </c>
      <c r="F207" s="38" t="str">
        <f>IF(ISNA(VLOOKUP(H207,tira!B:P,4,FALSE)),"",VLOOKUP(H207,tira!B:P,4,FALSE))</f>
        <v>Despite the cross and blessing of jesus on this hat, it does very little to protect the wearer from evil. (Backwards version) Reduces damage from Undead monster by 1%. +100% resistance to Mo's sexual advances</v>
      </c>
      <c r="G207" s="32" t="s">
        <v>11491</v>
      </c>
      <c r="H207" s="32">
        <v>20607</v>
      </c>
      <c r="I207" s="35">
        <v>45486</v>
      </c>
      <c r="J207" s="31" t="str">
        <f>SUBSTITUTE(K207," ","_")</f>
        <v>Cross_Baseball_Cap_v2</v>
      </c>
      <c r="K207" s="10" t="str">
        <f>VLOOKUP(H207,web_archive!D:AB,5,FALSE)</f>
        <v>Cross Baseball Cap v2</v>
      </c>
      <c r="L207" s="31">
        <f>VLOOKUP(A207,item_type_codes[],2,FALSE)</f>
        <v>4</v>
      </c>
      <c r="M207" s="10">
        <f>IF(VLOOKUP(H207,web_archive!D:AB,7,FALSE)&gt;0, VLOOKUP(H207,web_archive!D:AB,7,FALSE), "")</f>
        <v>20</v>
      </c>
      <c r="N207" s="10"/>
      <c r="O207" s="10">
        <f>VLOOKUP(H207,web_archive!D:AB,8,FALSE)*10</f>
        <v>500</v>
      </c>
      <c r="P207" s="10" t="str">
        <f>IF(VLOOKUP(H207,web_archive!D:AB,10,FALSE)&gt;0,VLOOKUP(H207,web_archive!D:AB,10,FALSE),"")</f>
        <v/>
      </c>
      <c r="Q207" s="10">
        <f>IF(VLOOKUP(H207,web_archive!D:AB,12,FALSE)&gt;0,VLOOKUP(H207,web_archive!D:AB,12,FALSE),"")</f>
        <v>2</v>
      </c>
      <c r="R207" s="10" t="str">
        <f>IF(VLOOKUP(H207,web_archive!D:AB,11,FALSE)&gt;0,VLOOKUP(H207,web_archive!D:AB,11,FALSE),"")</f>
        <v/>
      </c>
      <c r="S207" s="10">
        <f>IF(VLOOKUP(H207,web_archive!D:AB,13,FALSE)&gt;0,VLOOKUP(H207,web_archive!D:AB,13,FALSE),"")</f>
        <v>1</v>
      </c>
      <c r="T207" s="31" t="str">
        <f>UPPER(VLOOKUP(B207,equipable_hex_codes[],2,FALSE))</f>
        <v>0XFFFFFFFF</v>
      </c>
      <c r="U207" s="10" t="str">
        <f>LOWER(VLOOKUP(C207,class!A:B,2,FALSE))</f>
        <v>63</v>
      </c>
      <c r="V207" s="10" t="str">
        <f>VLOOKUP(D207,gender_codes[#All],2,FALSE)</f>
        <v>2</v>
      </c>
      <c r="W207" s="10">
        <f>VLOOKUP(E207,placement_location[#All],2,FALSE)</f>
        <v>256</v>
      </c>
      <c r="X207" s="10" t="str">
        <f>IF(VLOOKUP(H207,web_archive!D:AB,16,FALSE)&gt;0,VLOOKUP(J207,web_archive!D:AB,16,FALSE),"")</f>
        <v/>
      </c>
      <c r="Y207" s="31">
        <f>IF(VLOOKUP(H207,web_archive!D:AB,15,FALSE)&gt;0,VLOOKUP(H207,web_archive!D:AB,15,FALSE),"")</f>
        <v>1</v>
      </c>
      <c r="Z207" s="31" t="str">
        <f>IF(EXACT(VLOOKUP(H207,web_archive!D:AB,14,FALSE),"Yes"),"1","")</f>
        <v>1</v>
      </c>
      <c r="AA207" s="31">
        <f>IF(EXACT(A207,"Ammo - Bullet"),3,IF(ISNA((VLOOKUP(UPPER(G207),accessoryid_lua[#All],2,FALSE))),"",VLOOKUP(UPPER(G207),accessoryid_lua[#All],2,FALSE)))</f>
        <v>2053</v>
      </c>
      <c r="AB207" s="6" t="str">
        <f>IF(VLOOKUP(H207,web_archive!D:AB,21,FALSE)=0,"{}","{ "&amp;VLOOKUP(H207,web_archive!D:AB,21,FALSE)&amp;" }")</f>
        <v>{ bonus2 bSubRace,RC_Undead,1; }</v>
      </c>
      <c r="AC207" s="10" t="str">
        <f>IF(VLOOKUP(H207,web_archive!D:AB,22,FALSE)=0,"{}","{ "&amp;VLOOKUP(H207,web_archive!D:AB,22,FALSE)&amp;" }")</f>
        <v>{}</v>
      </c>
      <c r="AD207" s="10" t="str">
        <f>IF(VLOOKUP(H207,web_archive!D:AB,23,FALSE)=0,"{}","{ "&amp;VLOOKUP(H207,web_archive!D:AB,23,FALSE)&amp;" }")</f>
        <v>{}</v>
      </c>
      <c r="AE207" s="10" t="str">
        <f>I207&amp;","&amp;J207&amp;","&amp;K207&amp;","&amp;L207&amp;","&amp;M207&amp;","&amp;N207&amp;","&amp;O207&amp;","&amp;P207&amp;","&amp;Q207&amp;","&amp;R207&amp;","&amp;S207&amp;","&amp;T207&amp;","&amp;U207&amp;","&amp;V207&amp;","&amp;W207&amp;","&amp;X207&amp;","&amp;Y207&amp;","&amp;Z207&amp;","&amp;AA207&amp;","&amp;AB207&amp;","&amp;AC207&amp;","&amp;AD207</f>
        <v>45486,Cross_Baseball_Cap_v2,Cross Baseball Cap v2,4,20,,500,,2,,1,0XFFFFFFFF,63,2,256,,1,1,2053,{ bonus2 bSubRace,RC_Undead,1; },{},{}</v>
      </c>
    </row>
    <row r="208" spans="1:31" x14ac:dyDescent="0.3">
      <c r="A208" s="10" t="str">
        <f>VLOOKUP(H208,web_archive!D:AB,6,FALSE)</f>
        <v>Etc</v>
      </c>
      <c r="B208" s="10" t="str">
        <f>VLOOKUP(H208,web_archive!D:AB,19,FALSE)</f>
        <v>None</v>
      </c>
      <c r="C208" s="10" t="str">
        <f>VLOOKUP(H208,web_archive!D:AB,18,FALSE)</f>
        <v>None</v>
      </c>
      <c r="D208" s="10" t="str">
        <f>VLOOKUP(H208,web_archive!D:AB,20,FALSE)</f>
        <v>Unknown</v>
      </c>
      <c r="E208" s="10" t="str">
        <f>VLOOKUP(H208,web_archive!D:AB,17,FALSE)</f>
        <v>None</v>
      </c>
      <c r="F208" s="38" t="str">
        <f>IF(ISNA(VLOOKUP(H208,tira!B:P,4,FALSE)),"",VLOOKUP(H208,tira!B:P,4,FALSE))</f>
        <v>Mysterious fragment from a Valkyrie artefact. Looks like it is part of an incomplete item.</v>
      </c>
      <c r="G208" s="32" t="s">
        <v>11493</v>
      </c>
      <c r="H208" s="32">
        <v>21006</v>
      </c>
      <c r="I208" s="35">
        <v>45488</v>
      </c>
      <c r="J208" s="31" t="str">
        <f>SUBSTITUTE(K208," ","_")</f>
        <v>eRO_Valkyrie_Fragment</v>
      </c>
      <c r="K208" s="10" t="str">
        <f>VLOOKUP(H208,web_archive!D:AB,5,FALSE)</f>
        <v>eRO Valkyrie Fragment</v>
      </c>
      <c r="L208" s="31">
        <f>VLOOKUP(A208,item_type_codes[],2,FALSE)</f>
        <v>3</v>
      </c>
      <c r="M208" s="10" t="str">
        <f>IF(VLOOKUP(H208,web_archive!D:AB,7,FALSE)&gt;0, VLOOKUP(H208,web_archive!D:AB,7,FALSE), "")</f>
        <v/>
      </c>
      <c r="N208" s="10"/>
      <c r="O208" s="10">
        <f>VLOOKUP(H208,web_archive!D:AB,8,FALSE)*10</f>
        <v>200</v>
      </c>
      <c r="P208" s="10" t="str">
        <f>IF(VLOOKUP(H208,web_archive!D:AB,10,FALSE)&gt;0,VLOOKUP(H208,web_archive!D:AB,10,FALSE),"")</f>
        <v/>
      </c>
      <c r="Q208" s="10" t="str">
        <f>IF(VLOOKUP(H208,web_archive!D:AB,12,FALSE)&gt;0,VLOOKUP(H208,web_archive!D:AB,12,FALSE),"")</f>
        <v/>
      </c>
      <c r="R208" s="10" t="str">
        <f>IF(VLOOKUP(H208,web_archive!D:AB,11,FALSE)&gt;0,VLOOKUP(H208,web_archive!D:AB,11,FALSE),"")</f>
        <v/>
      </c>
      <c r="S208" s="10" t="str">
        <f>IF(VLOOKUP(H208,web_archive!D:AB,13,FALSE)&gt;0,VLOOKUP(H208,web_archive!D:AB,13,FALSE),"")</f>
        <v/>
      </c>
      <c r="T208" s="31" t="str">
        <f>UPPER(VLOOKUP(B208,equipable_hex_codes[],2,FALSE))</f>
        <v/>
      </c>
      <c r="U208" s="10" t="str">
        <f>LOWER(VLOOKUP(C208,class!A:B,2,FALSE))</f>
        <v/>
      </c>
      <c r="V208" s="10" t="str">
        <f>VLOOKUP(D208,gender_codes[#All],2,FALSE)</f>
        <v/>
      </c>
      <c r="W208" s="10" t="str">
        <f>VLOOKUP(E208,placement_location[#All],2,FALSE)</f>
        <v/>
      </c>
      <c r="X208" s="10" t="str">
        <f>IF(VLOOKUP(H208,web_archive!D:AB,16,FALSE)&gt;0,VLOOKUP(J208,web_archive!D:AB,16,FALSE),"")</f>
        <v/>
      </c>
      <c r="Y208" s="31" t="str">
        <f>IF(VLOOKUP(H208,web_archive!D:AB,15,FALSE)&gt;0,VLOOKUP(H208,web_archive!D:AB,15,FALSE),"")</f>
        <v/>
      </c>
      <c r="Z208" s="31" t="str">
        <f>IF(EXACT(VLOOKUP(H208,web_archive!D:AB,14,FALSE),"Yes"),"1","")</f>
        <v/>
      </c>
      <c r="AA208" s="31">
        <f>IF(EXACT(A208,"Ammo - Bullet"),3,IF(ISNA((VLOOKUP(UPPER(G208),accessoryid_lua[#All],2,FALSE))),"",VLOOKUP(UPPER(G208),accessoryid_lua[#All],2,FALSE)))</f>
        <v>2055</v>
      </c>
      <c r="AB208" s="6" t="str">
        <f>IF(VLOOKUP(H208,web_archive!D:AB,21,FALSE)=0,"{}","{ "&amp;VLOOKUP(H208,web_archive!D:AB,21,FALSE)&amp;" }")</f>
        <v>{}</v>
      </c>
      <c r="AC208" s="10" t="str">
        <f>IF(VLOOKUP(H208,web_archive!D:AB,22,FALSE)=0,"{}","{ "&amp;VLOOKUP(H208,web_archive!D:AB,22,FALSE)&amp;" }")</f>
        <v>{}</v>
      </c>
      <c r="AD208" s="10" t="str">
        <f>IF(VLOOKUP(H208,web_archive!D:AB,23,FALSE)=0,"{}","{ "&amp;VLOOKUP(H208,web_archive!D:AB,23,FALSE)&amp;" }")</f>
        <v>{}</v>
      </c>
      <c r="AE208" s="10" t="str">
        <f>I208&amp;","&amp;J208&amp;","&amp;K208&amp;","&amp;L208&amp;","&amp;M208&amp;","&amp;N208&amp;","&amp;O208&amp;","&amp;P208&amp;","&amp;Q208&amp;","&amp;R208&amp;","&amp;S208&amp;","&amp;T208&amp;","&amp;U208&amp;","&amp;V208&amp;","&amp;W208&amp;","&amp;X208&amp;","&amp;Y208&amp;","&amp;Z208&amp;","&amp;AA208&amp;","&amp;AB208&amp;","&amp;AC208&amp;","&amp;AD208</f>
        <v>45488,eRO_Valkyrie_Fragment,eRO Valkyrie Fragment,3,,,200,,,,,,,,,,,,2055,{},{},{}</v>
      </c>
    </row>
    <row r="209" spans="1:31" x14ac:dyDescent="0.3">
      <c r="A209" s="10" t="str">
        <f>VLOOKUP(H209,web_archive!D:AB,6,FALSE)</f>
        <v>Armor</v>
      </c>
      <c r="B209" s="10" t="str">
        <f>VLOOKUP(H209,web_archive!D:AB,19,FALSE)</f>
        <v>All Jobs</v>
      </c>
      <c r="C209" s="10" t="str">
        <f>VLOOKUP(H209,web_archive!D:AB,18,FALSE)</f>
        <v>Normal / Upper / Baby</v>
      </c>
      <c r="D209" s="10" t="str">
        <f>VLOOKUP(H209,web_archive!D:AB,20,FALSE)</f>
        <v>Both (Male and Female)</v>
      </c>
      <c r="E209" s="10" t="str">
        <f>VLOOKUP(H209,web_archive!D:AB,17,FALSE)</f>
        <v>Upper Headgear</v>
      </c>
      <c r="F209" s="38" t="str">
        <f>IF(ISNA(VLOOKUP(H209,tira!B:P,4,FALSE)),"",VLOOKUP(H209,tira!B:P,4,FALSE))</f>
        <v>A Ribbon made specially for Day of Victory.</v>
      </c>
      <c r="G209" s="32" t="s">
        <v>11496</v>
      </c>
      <c r="H209" s="32">
        <v>5301</v>
      </c>
      <c r="I209" s="32">
        <v>45491</v>
      </c>
      <c r="J209" s="31" t="str">
        <f>SUBSTITUTE(K209," ","_")</f>
        <v>Victory_Hairband</v>
      </c>
      <c r="K209" s="10" t="str">
        <f>VLOOKUP(H209,web_archive!D:AB,5,FALSE)</f>
        <v>Victory Hairband</v>
      </c>
      <c r="L209" s="31">
        <f>VLOOKUP(A209,item_type_codes[],2,FALSE)</f>
        <v>4</v>
      </c>
      <c r="M209" s="10">
        <f>IF(VLOOKUP(H209,web_archive!D:AB,7,FALSE)&gt;0, VLOOKUP(H209,web_archive!D:AB,7,FALSE), "")</f>
        <v>20</v>
      </c>
      <c r="N209" s="10"/>
      <c r="O209" s="10">
        <f>VLOOKUP(H209,web_archive!D:AB,8,FALSE)*10</f>
        <v>100</v>
      </c>
      <c r="P209" s="10" t="str">
        <f>IF(VLOOKUP(H209,web_archive!D:AB,10,FALSE)&gt;0,VLOOKUP(H209,web_archive!D:AB,10,FALSE),"")</f>
        <v/>
      </c>
      <c r="Q209" s="10" t="str">
        <f>IF(VLOOKUP(H209,web_archive!D:AB,12,FALSE)&gt;0,VLOOKUP(H209,web_archive!D:AB,12,FALSE),"")</f>
        <v/>
      </c>
      <c r="R209" s="10" t="str">
        <f>IF(VLOOKUP(H209,web_archive!D:AB,11,FALSE)&gt;0,VLOOKUP(H209,web_archive!D:AB,11,FALSE),"")</f>
        <v/>
      </c>
      <c r="S209" s="10" t="str">
        <f>IF(VLOOKUP(H209,web_archive!D:AB,13,FALSE)&gt;0,VLOOKUP(H209,web_archive!D:AB,13,FALSE),"")</f>
        <v/>
      </c>
      <c r="T209" s="31" t="str">
        <f>UPPER(VLOOKUP(B209,equipable_hex_codes[],2,FALSE))</f>
        <v>0XFFFFFFFF</v>
      </c>
      <c r="U209" s="10" t="str">
        <f>LOWER(VLOOKUP(C209,class!A:B,2,FALSE))</f>
        <v>63</v>
      </c>
      <c r="V209" s="10" t="str">
        <f>VLOOKUP(D209,gender_codes[#All],2,FALSE)</f>
        <v>2</v>
      </c>
      <c r="W209" s="10">
        <f>VLOOKUP(E209,placement_location[#All],2,FALSE)</f>
        <v>256</v>
      </c>
      <c r="X209" s="10" t="str">
        <f>IF(VLOOKUP(H209,web_archive!D:AB,16,FALSE)&gt;0,VLOOKUP(J209,web_archive!D:AB,16,FALSE),"")</f>
        <v/>
      </c>
      <c r="Y209" s="31" t="str">
        <f>IF(VLOOKUP(H209,web_archive!D:AB,15,FALSE)&gt;0,VLOOKUP(H209,web_archive!D:AB,15,FALSE),"")</f>
        <v/>
      </c>
      <c r="Z209" s="31" t="str">
        <f>IF(EXACT(VLOOKUP(H209,web_archive!D:AB,14,FALSE),"Yes"),"1","")</f>
        <v>1</v>
      </c>
      <c r="AA209" s="31">
        <f>IF(EXACT(A209,"Ammo - Bullet"),3,IF(ISNA((VLOOKUP(UPPER(G209),accessoryid_lua[#All],2,FALSE))),"",VLOOKUP(UPPER(G209),accessoryid_lua[#All],2,FALSE)))</f>
        <v>2058</v>
      </c>
      <c r="AB209" s="6" t="str">
        <f>IF(VLOOKUP(H209,web_archive!D:AB,21,FALSE)=0,"{}","{ "&amp;VLOOKUP(H209,web_archive!D:AB,21,FALSE)&amp;" }")</f>
        <v>{}</v>
      </c>
      <c r="AC209" s="10" t="str">
        <f>IF(VLOOKUP(H209,web_archive!D:AB,22,FALSE)=0,"{}","{ "&amp;VLOOKUP(H209,web_archive!D:AB,22,FALSE)&amp;" }")</f>
        <v>{}</v>
      </c>
      <c r="AD209" s="10" t="str">
        <f>IF(VLOOKUP(H209,web_archive!D:AB,23,FALSE)=0,"{}","{ "&amp;VLOOKUP(H209,web_archive!D:AB,23,FALSE)&amp;" }")</f>
        <v>{}</v>
      </c>
      <c r="AE209" s="10" t="str">
        <f>I209&amp;","&amp;J209&amp;","&amp;K209&amp;","&amp;L209&amp;","&amp;M209&amp;","&amp;N209&amp;","&amp;O209&amp;","&amp;P209&amp;","&amp;Q209&amp;","&amp;R209&amp;","&amp;S209&amp;","&amp;T209&amp;","&amp;U209&amp;","&amp;V209&amp;","&amp;W209&amp;","&amp;X209&amp;","&amp;Y209&amp;","&amp;Z209&amp;","&amp;AA209&amp;","&amp;AB209&amp;","&amp;AC209&amp;","&amp;AD209</f>
        <v>45491,Victory_Hairband,Victory Hairband,4,20,,100,,,,,0XFFFFFFFF,63,2,256,,,1,2058,{},{},{}</v>
      </c>
    </row>
    <row r="210" spans="1:31" x14ac:dyDescent="0.3">
      <c r="A210" s="10" t="str">
        <f>VLOOKUP(H210,web_archive!D:AB,6,FALSE)</f>
        <v>Armor</v>
      </c>
      <c r="B210" s="10" t="str">
        <f>VLOOKUP(H210,web_archive!D:AB,19,FALSE)</f>
        <v>All Jobs</v>
      </c>
      <c r="C210" s="10" t="str">
        <f>VLOOKUP(H210,web_archive!D:AB,18,FALSE)</f>
        <v>Normal / Upper / Baby</v>
      </c>
      <c r="D210" s="10" t="str">
        <f>VLOOKUP(H210,web_archive!D:AB,20,FALSE)</f>
        <v>Both (Male and Female)</v>
      </c>
      <c r="E210" s="10" t="str">
        <f>VLOOKUP(H210,web_archive!D:AB,17,FALSE)</f>
        <v>Upper Headgear</v>
      </c>
      <c r="F210" s="38" t="str">
        <f>IF(ISNA(VLOOKUP(H210,tira!B:P,4,FALSE)),"",VLOOKUP(H210,tira!B:P,4,FALSE))</f>
        <v>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v>
      </c>
      <c r="G210" s="32" t="s">
        <v>11497</v>
      </c>
      <c r="H210" s="32">
        <v>5344</v>
      </c>
      <c r="I210" s="35">
        <v>45492</v>
      </c>
      <c r="J210" s="31" t="str">
        <f>SUBSTITUTE(K210," ","_")</f>
        <v>Vinit_Doll_Hat</v>
      </c>
      <c r="K210" s="10" t="str">
        <f>VLOOKUP(H210,web_archive!D:AB,5,FALSE)</f>
        <v>Vinit Doll Hat</v>
      </c>
      <c r="L210" s="31">
        <f>VLOOKUP(A210,item_type_codes[],2,FALSE)</f>
        <v>4</v>
      </c>
      <c r="M210" s="10" t="str">
        <f>IF(VLOOKUP(H210,web_archive!D:AB,7,FALSE)&gt;0, VLOOKUP(H210,web_archive!D:AB,7,FALSE), "")</f>
        <v/>
      </c>
      <c r="N210" s="10"/>
      <c r="O210" s="10">
        <f>VLOOKUP(H210,web_archive!D:AB,8,FALSE)*10</f>
        <v>500</v>
      </c>
      <c r="P210" s="10" t="str">
        <f>IF(VLOOKUP(H210,web_archive!D:AB,10,FALSE)&gt;0,VLOOKUP(H210,web_archive!D:AB,10,FALSE),"")</f>
        <v/>
      </c>
      <c r="Q210" s="10" t="str">
        <f>IF(VLOOKUP(H210,web_archive!D:AB,12,FALSE)&gt;0,VLOOKUP(H210,web_archive!D:AB,12,FALSE),"")</f>
        <v/>
      </c>
      <c r="R210" s="10" t="str">
        <f>IF(VLOOKUP(H210,web_archive!D:AB,11,FALSE)&gt;0,VLOOKUP(H210,web_archive!D:AB,11,FALSE),"")</f>
        <v/>
      </c>
      <c r="S210" s="10">
        <f>IF(VLOOKUP(H210,web_archive!D:AB,13,FALSE)&gt;0,VLOOKUP(H210,web_archive!D:AB,13,FALSE),"")</f>
        <v>1</v>
      </c>
      <c r="T210" s="31" t="str">
        <f>UPPER(VLOOKUP(B210,equipable_hex_codes[],2,FALSE))</f>
        <v>0XFFFFFFFF</v>
      </c>
      <c r="U210" s="10" t="str">
        <f>LOWER(VLOOKUP(C210,class!A:B,2,FALSE))</f>
        <v>63</v>
      </c>
      <c r="V210" s="10" t="str">
        <f>VLOOKUP(D210,gender_codes[#All],2,FALSE)</f>
        <v>2</v>
      </c>
      <c r="W210" s="10">
        <f>VLOOKUP(E210,placement_location[#All],2,FALSE)</f>
        <v>256</v>
      </c>
      <c r="X210" s="10" t="str">
        <f>IF(VLOOKUP(H210,web_archive!D:AB,16,FALSE)&gt;0,VLOOKUP(J210,web_archive!D:AB,16,FALSE),"")</f>
        <v/>
      </c>
      <c r="Y210" s="31">
        <f>IF(VLOOKUP(H210,web_archive!D:AB,15,FALSE)&gt;0,VLOOKUP(H210,web_archive!D:AB,15,FALSE),"")</f>
        <v>60</v>
      </c>
      <c r="Z210" s="31" t="str">
        <f>IF(EXACT(VLOOKUP(H210,web_archive!D:AB,14,FALSE),"Yes"),"1","")</f>
        <v/>
      </c>
      <c r="AA210" s="31">
        <f>IF(EXACT(A210,"Ammo - Bullet"),3,IF(ISNA((VLOOKUP(UPPER(G210),accessoryid_lua[#All],2,FALSE))),"",VLOOKUP(UPPER(G210),accessoryid_lua[#All],2,FALSE)))</f>
        <v>2059</v>
      </c>
      <c r="AB210" s="6" t="str">
        <f>IF(VLOOKUP(H210,web_archive!D:AB,21,FALSE)=0,"{}","{ "&amp;VLOOKUP(H210,web_archive!D:AB,21,FALSE)&amp;" }")</f>
        <v>{ bonus2 bSubRace,RC_DemiHuman,5; bonus bVit,2; autobonus "{ bonus bAspdRate,5; }",20,30000,0,"{ specialeffect2 EF_HASTEUP; }"; }</v>
      </c>
      <c r="AC210" s="10" t="str">
        <f>IF(VLOOKUP(H210,web_archive!D:AB,22,FALSE)=0,"{}","{ "&amp;VLOOKUP(H210,web_archive!D:AB,22,FALSE)&amp;" }")</f>
        <v>{}</v>
      </c>
      <c r="AD210" s="10" t="str">
        <f>IF(VLOOKUP(H210,web_archive!D:AB,23,FALSE)=0,"{}","{ "&amp;VLOOKUP(H210,web_archive!D:AB,23,FALSE)&amp;" }")</f>
        <v>{}</v>
      </c>
      <c r="AE210" s="10" t="str">
        <f>I210&amp;","&amp;J210&amp;","&amp;K210&amp;","&amp;L210&amp;","&amp;M210&amp;","&amp;N210&amp;","&amp;O210&amp;","&amp;P210&amp;","&amp;Q210&amp;","&amp;R210&amp;","&amp;S210&amp;","&amp;T210&amp;","&amp;U210&amp;","&amp;V210&amp;","&amp;W210&amp;","&amp;X210&amp;","&amp;Y210&amp;","&amp;Z210&amp;","&amp;AA210&amp;","&amp;AB210&amp;","&amp;AC210&amp;","&amp;AD210</f>
        <v>45492,Vinit_Doll_Hat,Vinit Doll Hat,4,,,500,,,,1,0XFFFFFFFF,63,2,256,,60,,2059,{ bonus2 bSubRace,RC_DemiHuman,5; bonus bVit,2; autobonus "{ bonus bAspdRate,5; }",20,30000,0,"{ specialeffect2 EF_HASTEUP; }"; },{},{}</v>
      </c>
    </row>
    <row r="211" spans="1:31" x14ac:dyDescent="0.3">
      <c r="A211" s="10" t="str">
        <f>VLOOKUP(H211,web_archive!D:AB,6,FALSE)</f>
        <v>Armor</v>
      </c>
      <c r="B211" s="10" t="str">
        <f>VLOOKUP(H211,web_archive!D:AB,19,FALSE)</f>
        <v>All Jobs Except Novice</v>
      </c>
      <c r="C211" s="10" t="str">
        <f>VLOOKUP(H211,web_archive!D:AB,18,FALSE)</f>
        <v>Normal / Upper / Baby</v>
      </c>
      <c r="D211" s="10" t="str">
        <f>VLOOKUP(H211,web_archive!D:AB,20,FALSE)</f>
        <v>Both (Male and Female)</v>
      </c>
      <c r="E211" s="10" t="str">
        <f>VLOOKUP(H211,web_archive!D:AB,17,FALSE)</f>
        <v>Middle Headgear</v>
      </c>
      <c r="F211" s="38" t="str">
        <f>IF(ISNA(VLOOKUP(H211,tira!B:P,4,FALSE)),"",VLOOKUP(H211,tira!B:P,4,FALSE))</f>
        <v>An unique eye protector that seems to increase the wearer's spiritual energy. Maximum SP + 50</v>
      </c>
      <c r="G211" s="32" t="s">
        <v>11498</v>
      </c>
      <c r="H211" s="32">
        <v>5135</v>
      </c>
      <c r="I211" s="35">
        <v>45493</v>
      </c>
      <c r="J211" s="31" t="str">
        <f>SUBSTITUTE(K211," ","_")</f>
        <v>Cyclop's_Eye</v>
      </c>
      <c r="K211" s="10" t="str">
        <f>VLOOKUP(H211,web_archive!D:AB,5,FALSE)</f>
        <v>Cyclop's Eye</v>
      </c>
      <c r="L211" s="31">
        <f>VLOOKUP(A211,item_type_codes[],2,FALSE)</f>
        <v>4</v>
      </c>
      <c r="M211" s="10" t="str">
        <f>IF(VLOOKUP(H211,web_archive!D:AB,7,FALSE)&gt;0, VLOOKUP(H211,web_archive!D:AB,7,FALSE), "")</f>
        <v/>
      </c>
      <c r="N211" s="10"/>
      <c r="O211" s="10">
        <f>VLOOKUP(H211,web_archive!D:AB,8,FALSE)*10</f>
        <v>200</v>
      </c>
      <c r="P211" s="10" t="str">
        <f>IF(VLOOKUP(H211,web_archive!D:AB,10,FALSE)&gt;0,VLOOKUP(H211,web_archive!D:AB,10,FALSE),"")</f>
        <v/>
      </c>
      <c r="Q211" s="10" t="str">
        <f>IF(VLOOKUP(H211,web_archive!D:AB,12,FALSE)&gt;0,VLOOKUP(H211,web_archive!D:AB,12,FALSE),"")</f>
        <v/>
      </c>
      <c r="R211" s="10" t="str">
        <f>IF(VLOOKUP(H211,web_archive!D:AB,11,FALSE)&gt;0,VLOOKUP(H211,web_archive!D:AB,11,FALSE),"")</f>
        <v/>
      </c>
      <c r="S211" s="10" t="str">
        <f>IF(VLOOKUP(H211,web_archive!D:AB,13,FALSE)&gt;0,VLOOKUP(H211,web_archive!D:AB,13,FALSE),"")</f>
        <v/>
      </c>
      <c r="T211" s="31" t="str">
        <f>UPPER(VLOOKUP(B211,equipable_hex_codes[],2,FALSE))</f>
        <v>0XFFFFFFFE</v>
      </c>
      <c r="U211" s="10" t="str">
        <f>LOWER(VLOOKUP(C211,class!A:B,2,FALSE))</f>
        <v>63</v>
      </c>
      <c r="V211" s="10" t="str">
        <f>VLOOKUP(D211,gender_codes[#All],2,FALSE)</f>
        <v>2</v>
      </c>
      <c r="W211" s="10">
        <f>VLOOKUP(E211,placement_location[#All],2,FALSE)</f>
        <v>512</v>
      </c>
      <c r="X211" s="10" t="str">
        <f>IF(VLOOKUP(H211,web_archive!D:AB,16,FALSE)&gt;0,VLOOKUP(J211,web_archive!D:AB,16,FALSE),"")</f>
        <v/>
      </c>
      <c r="Y211" s="31">
        <f>IF(VLOOKUP(H211,web_archive!D:AB,15,FALSE)&gt;0,VLOOKUP(H211,web_archive!D:AB,15,FALSE),"")</f>
        <v>75</v>
      </c>
      <c r="Z211" s="31" t="str">
        <f>IF(EXACT(VLOOKUP(H211,web_archive!D:AB,14,FALSE),"Yes"),"1","")</f>
        <v/>
      </c>
      <c r="AA211" s="31">
        <f>IF(EXACT(A211,"Ammo - Bullet"),3,IF(ISNA((VLOOKUP(UPPER(G211),accessoryid_lua[#All],2,FALSE))),"",VLOOKUP(UPPER(G211),accessoryid_lua[#All],2,FALSE)))</f>
        <v>2060</v>
      </c>
      <c r="AB211" s="6" t="str">
        <f>IF(VLOOKUP(H211,web_archive!D:AB,21,FALSE)=0,"{}","{ "&amp;VLOOKUP(H211,web_archive!D:AB,21,FALSE)&amp;" }")</f>
        <v>{ bonus bMaxSP,50; }</v>
      </c>
      <c r="AC211" s="10" t="str">
        <f>IF(VLOOKUP(H211,web_archive!D:AB,22,FALSE)=0,"{}","{ "&amp;VLOOKUP(H211,web_archive!D:AB,22,FALSE)&amp;" }")</f>
        <v>{}</v>
      </c>
      <c r="AD211" s="10" t="str">
        <f>IF(VLOOKUP(H211,web_archive!D:AB,23,FALSE)=0,"{}","{ "&amp;VLOOKUP(H211,web_archive!D:AB,23,FALSE)&amp;" }")</f>
        <v>{}</v>
      </c>
      <c r="AE211" s="10" t="str">
        <f>I211&amp;","&amp;J211&amp;","&amp;K211&amp;","&amp;L211&amp;","&amp;M211&amp;","&amp;N211&amp;","&amp;O211&amp;","&amp;P211&amp;","&amp;Q211&amp;","&amp;R211&amp;","&amp;S211&amp;","&amp;T211&amp;","&amp;U211&amp;","&amp;V211&amp;","&amp;W211&amp;","&amp;X211&amp;","&amp;Y211&amp;","&amp;Z211&amp;","&amp;AA211&amp;","&amp;AB211&amp;","&amp;AC211&amp;","&amp;AD211</f>
        <v>45493,Cyclop's_Eye,Cyclop's Eye,4,,,200,,,,,0XFFFFFFFE,63,2,512,,75,,2060,{ bonus bMaxSP,50; },{},{}</v>
      </c>
    </row>
    <row r="212" spans="1:31" x14ac:dyDescent="0.3">
      <c r="A212" s="10" t="str">
        <f>VLOOKUP(H212,web_archive!D:AB,6,FALSE)</f>
        <v>Armor</v>
      </c>
      <c r="B212" s="10" t="str">
        <f>VLOOKUP(H212,web_archive!D:AB,19,FALSE)</f>
        <v>All Jobs</v>
      </c>
      <c r="C212" s="10" t="str">
        <f>VLOOKUP(H212,web_archive!D:AB,18,FALSE)</f>
        <v>Normal / Upper / Baby</v>
      </c>
      <c r="D212" s="10" t="str">
        <f>VLOOKUP(H212,web_archive!D:AB,20,FALSE)</f>
        <v>Both (Male and Female)</v>
      </c>
      <c r="E212" s="10" t="str">
        <f>VLOOKUP(H212,web_archive!D:AB,17,FALSE)</f>
        <v>Lower Headgear</v>
      </c>
      <c r="F212" s="38" t="str">
        <f>IF(ISNA(VLOOKUP(H212,tira!B:P,4,FALSE)),"",VLOOKUP(H212,tira!B:P,4,FALSE))</f>
        <v>The candy of 1000 uses. For starters, they are a humorous substitute for your own lips.</v>
      </c>
      <c r="G212" s="32" t="s">
        <v>11500</v>
      </c>
      <c r="H212" s="32">
        <v>20774</v>
      </c>
      <c r="I212" s="35">
        <v>45495</v>
      </c>
      <c r="J212" s="31" t="str">
        <f>SUBSTITUTE(K212," ","_")</f>
        <v>Wax_Lips</v>
      </c>
      <c r="K212" s="10" t="str">
        <f>VLOOKUP(H212,web_archive!D:AB,5,FALSE)</f>
        <v>Wax Lips</v>
      </c>
      <c r="L212" s="31">
        <f>VLOOKUP(A212,item_type_codes[],2,FALSE)</f>
        <v>4</v>
      </c>
      <c r="M212" s="10">
        <f>IF(VLOOKUP(H212,web_archive!D:AB,7,FALSE)&gt;0, VLOOKUP(H212,web_archive!D:AB,7,FALSE), "")</f>
        <v>20</v>
      </c>
      <c r="N212" s="10"/>
      <c r="O212" s="10">
        <f>VLOOKUP(H212,web_archive!D:AB,8,FALSE)*10</f>
        <v>100</v>
      </c>
      <c r="P212" s="10" t="str">
        <f>IF(VLOOKUP(H212,web_archive!D:AB,10,FALSE)&gt;0,VLOOKUP(H212,web_archive!D:AB,10,FALSE),"")</f>
        <v/>
      </c>
      <c r="Q212" s="10">
        <f>IF(VLOOKUP(H212,web_archive!D:AB,12,FALSE)&gt;0,VLOOKUP(H212,web_archive!D:AB,12,FALSE),"")</f>
        <v>2</v>
      </c>
      <c r="R212" s="10" t="str">
        <f>IF(VLOOKUP(H212,web_archive!D:AB,11,FALSE)&gt;0,VLOOKUP(H212,web_archive!D:AB,11,FALSE),"")</f>
        <v/>
      </c>
      <c r="S212" s="10">
        <f>IF(VLOOKUP(H212,web_archive!D:AB,13,FALSE)&gt;0,VLOOKUP(H212,web_archive!D:AB,13,FALSE),"")</f>
        <v>1</v>
      </c>
      <c r="T212" s="31" t="str">
        <f>UPPER(VLOOKUP(B212,equipable_hex_codes[],2,FALSE))</f>
        <v>0XFFFFFFFF</v>
      </c>
      <c r="U212" s="10" t="str">
        <f>LOWER(VLOOKUP(C212,class!A:B,2,FALSE))</f>
        <v>63</v>
      </c>
      <c r="V212" s="10" t="str">
        <f>VLOOKUP(D212,gender_codes[#All],2,FALSE)</f>
        <v>2</v>
      </c>
      <c r="W212" s="10">
        <f>VLOOKUP(E212,placement_location[#All],2,FALSE)</f>
        <v>1</v>
      </c>
      <c r="X212" s="10" t="str">
        <f>IF(VLOOKUP(H212,web_archive!D:AB,16,FALSE)&gt;0,VLOOKUP(J212,web_archive!D:AB,16,FALSE),"")</f>
        <v/>
      </c>
      <c r="Y212" s="31" t="str">
        <f>IF(VLOOKUP(H212,web_archive!D:AB,15,FALSE)&gt;0,VLOOKUP(H212,web_archive!D:AB,15,FALSE),"")</f>
        <v/>
      </c>
      <c r="Z212" s="31" t="str">
        <f>IF(EXACT(VLOOKUP(H212,web_archive!D:AB,14,FALSE),"Yes"),"1","")</f>
        <v/>
      </c>
      <c r="AA212" s="31">
        <f>IF(EXACT(A212,"Ammo - Bullet"),3,IF(ISNA((VLOOKUP(UPPER(G212),accessoryid_lua[#All],2,FALSE))),"",VLOOKUP(UPPER(G212),accessoryid_lua[#All],2,FALSE)))</f>
        <v>2062</v>
      </c>
      <c r="AB212" s="6" t="str">
        <f>IF(VLOOKUP(H212,web_archive!D:AB,21,FALSE)=0,"{}","{ "&amp;VLOOKUP(H212,web_archive!D:AB,21,FALSE)&amp;" }")</f>
        <v>{}</v>
      </c>
      <c r="AC212" s="10" t="str">
        <f>IF(VLOOKUP(H212,web_archive!D:AB,22,FALSE)=0,"{}","{ "&amp;VLOOKUP(H212,web_archive!D:AB,22,FALSE)&amp;" }")</f>
        <v>{}</v>
      </c>
      <c r="AD212" s="10" t="str">
        <f>IF(VLOOKUP(H212,web_archive!D:AB,23,FALSE)=0,"{}","{ "&amp;VLOOKUP(H212,web_archive!D:AB,23,FALSE)&amp;" }")</f>
        <v>{}</v>
      </c>
      <c r="AE212" s="10" t="str">
        <f>I212&amp;","&amp;J212&amp;","&amp;K212&amp;","&amp;L212&amp;","&amp;M212&amp;","&amp;N212&amp;","&amp;O212&amp;","&amp;P212&amp;","&amp;Q212&amp;","&amp;R212&amp;","&amp;S212&amp;","&amp;T212&amp;","&amp;U212&amp;","&amp;V212&amp;","&amp;W212&amp;","&amp;X212&amp;","&amp;Y212&amp;","&amp;Z212&amp;","&amp;AA212&amp;","&amp;AB212&amp;","&amp;AC212&amp;","&amp;AD212</f>
        <v>45495,Wax_Lips,Wax Lips,4,20,,100,,2,,1,0XFFFFFFFF,63,2,1,,,,2062,{},{},{}</v>
      </c>
    </row>
    <row r="213" spans="1:31" x14ac:dyDescent="0.3">
      <c r="A213" s="10" t="str">
        <f>VLOOKUP(H213,web_archive!D:AB,6,FALSE)</f>
        <v>Armor</v>
      </c>
      <c r="B213" s="10" t="str">
        <f>VLOOKUP(H213,web_archive!D:AB,19,FALSE)</f>
        <v>All Jobs</v>
      </c>
      <c r="C213" s="10" t="str">
        <f>VLOOKUP(H213,web_archive!D:AB,18,FALSE)</f>
        <v>Normal / Upper / Baby</v>
      </c>
      <c r="D213" s="10" t="str">
        <f>VLOOKUP(H213,web_archive!D:AB,20,FALSE)</f>
        <v>Both (Male and Female)</v>
      </c>
      <c r="E213" s="10" t="str">
        <f>VLOOKUP(H213,web_archive!D:AB,17,FALSE)</f>
        <v>Upper Headgear</v>
      </c>
      <c r="F213" s="38" t="str">
        <f>IF(ISNA(VLOOKUP(H213,tira!B:P,4,FALSE)),"",VLOOKUP(H213,tira!B:P,4,FALSE))</f>
        <v>This hat seems to have sailed the seven seas...</v>
      </c>
      <c r="G213" s="32" t="s">
        <v>11505</v>
      </c>
      <c r="H213" s="32">
        <v>20140</v>
      </c>
      <c r="I213" s="35">
        <v>45500</v>
      </c>
      <c r="J213" s="31" t="str">
        <f>SUBSTITUTE(K213," ","_")</f>
        <v>White_Beret</v>
      </c>
      <c r="K213" s="10" t="str">
        <f>VLOOKUP(H213,web_archive!D:AB,5,FALSE)</f>
        <v>White Beret</v>
      </c>
      <c r="L213" s="31">
        <f>VLOOKUP(A213,item_type_codes[],2,FALSE)</f>
        <v>4</v>
      </c>
      <c r="M213" s="10">
        <f>IF(VLOOKUP(H213,web_archive!D:AB,7,FALSE)&gt;0, VLOOKUP(H213,web_archive!D:AB,7,FALSE), "")</f>
        <v>20</v>
      </c>
      <c r="N213" s="10"/>
      <c r="O213" s="10">
        <f>VLOOKUP(H213,web_archive!D:AB,8,FALSE)*10</f>
        <v>500</v>
      </c>
      <c r="P213" s="10" t="str">
        <f>IF(VLOOKUP(H213,web_archive!D:AB,10,FALSE)&gt;0,VLOOKUP(H213,web_archive!D:AB,10,FALSE),"")</f>
        <v/>
      </c>
      <c r="Q213" s="10">
        <f>IF(VLOOKUP(H213,web_archive!D:AB,12,FALSE)&gt;0,VLOOKUP(H213,web_archive!D:AB,12,FALSE),"")</f>
        <v>2</v>
      </c>
      <c r="R213" s="10" t="str">
        <f>IF(VLOOKUP(H213,web_archive!D:AB,11,FALSE)&gt;0,VLOOKUP(H213,web_archive!D:AB,11,FALSE),"")</f>
        <v/>
      </c>
      <c r="S213" s="10">
        <f>IF(VLOOKUP(H213,web_archive!D:AB,13,FALSE)&gt;0,VLOOKUP(H213,web_archive!D:AB,13,FALSE),"")</f>
        <v>1</v>
      </c>
      <c r="T213" s="31" t="str">
        <f>UPPER(VLOOKUP(B213,equipable_hex_codes[],2,FALSE))</f>
        <v>0XFFFFFFFF</v>
      </c>
      <c r="U213" s="10" t="str">
        <f>LOWER(VLOOKUP(C213,class!A:B,2,FALSE))</f>
        <v>63</v>
      </c>
      <c r="V213" s="10" t="str">
        <f>VLOOKUP(D213,gender_codes[#All],2,FALSE)</f>
        <v>2</v>
      </c>
      <c r="W213" s="10">
        <f>VLOOKUP(E213,placement_location[#All],2,FALSE)</f>
        <v>256</v>
      </c>
      <c r="X213" s="10" t="str">
        <f>IF(VLOOKUP(H213,web_archive!D:AB,16,FALSE)&gt;0,VLOOKUP(J213,web_archive!D:AB,16,FALSE),"")</f>
        <v/>
      </c>
      <c r="Y213" s="31">
        <f>IF(VLOOKUP(H213,web_archive!D:AB,15,FALSE)&gt;0,VLOOKUP(H213,web_archive!D:AB,15,FALSE),"")</f>
        <v>1</v>
      </c>
      <c r="Z213" s="31" t="str">
        <f>IF(EXACT(VLOOKUP(H213,web_archive!D:AB,14,FALSE),"Yes"),"1","")</f>
        <v>1</v>
      </c>
      <c r="AA213" s="31">
        <f>IF(EXACT(A213,"Ammo - Bullet"),3,IF(ISNA((VLOOKUP(UPPER(G213),accessoryid_lua[#All],2,FALSE))),"",VLOOKUP(UPPER(G213),accessoryid_lua[#All],2,FALSE)))</f>
        <v>2067</v>
      </c>
      <c r="AB213" s="6" t="str">
        <f>IF(VLOOKUP(H213,web_archive!D:AB,21,FALSE)=0,"{}","{ "&amp;VLOOKUP(H213,web_archive!D:AB,21,FALSE)&amp;" }")</f>
        <v>{}</v>
      </c>
      <c r="AC213" s="10" t="str">
        <f>IF(VLOOKUP(H213,web_archive!D:AB,22,FALSE)=0,"{}","{ "&amp;VLOOKUP(H213,web_archive!D:AB,22,FALSE)&amp;" }")</f>
        <v>{}</v>
      </c>
      <c r="AD213" s="10" t="str">
        <f>IF(VLOOKUP(H213,web_archive!D:AB,23,FALSE)=0,"{}","{ "&amp;VLOOKUP(H213,web_archive!D:AB,23,FALSE)&amp;" }")</f>
        <v>{}</v>
      </c>
      <c r="AE213" s="10" t="str">
        <f>I213&amp;","&amp;J213&amp;","&amp;K213&amp;","&amp;L213&amp;","&amp;M213&amp;","&amp;N213&amp;","&amp;O213&amp;","&amp;P213&amp;","&amp;Q213&amp;","&amp;R213&amp;","&amp;S213&amp;","&amp;T213&amp;","&amp;U213&amp;","&amp;V213&amp;","&amp;W213&amp;","&amp;X213&amp;","&amp;Y213&amp;","&amp;Z213&amp;","&amp;AA213&amp;","&amp;AB213&amp;","&amp;AC213&amp;","&amp;AD213</f>
        <v>45500,White_Beret,White Beret,4,20,,500,,2,,1,0XFFFFFFFF,63,2,256,,1,1,2067,{},{},{}</v>
      </c>
    </row>
    <row r="214" spans="1:31" s="31" customFormat="1" x14ac:dyDescent="0.3">
      <c r="A214" s="31" t="str">
        <f>VLOOKUP(H214,web_archive!D:AB,6,FALSE)</f>
        <v>Armor</v>
      </c>
      <c r="B214" s="31" t="str">
        <f>VLOOKUP(H214,web_archive!D:AB,19,FALSE)</f>
        <v>All Jobs</v>
      </c>
      <c r="C214" s="31" t="str">
        <f>VLOOKUP(H214,web_archive!D:AB,18,FALSE)</f>
        <v>Normal / Upper / Baby</v>
      </c>
      <c r="D214" s="31" t="str">
        <f>VLOOKUP(H214,web_archive!D:AB,20,FALSE)</f>
        <v>Both (Male and Female)</v>
      </c>
      <c r="E214" s="31" t="str">
        <f>VLOOKUP(H214,web_archive!D:AB,17,FALSE)</f>
        <v>Middle Headgear</v>
      </c>
      <c r="F214" s="38" t="str">
        <f>IF(ISNA(VLOOKUP(H214,tira!B:P,4,FALSE)),"",VLOOKUP(H214,tira!B:P,4,FALSE))</f>
        <v>An ear accessory that looks just like white, beautiful angel wings. All stats +1.</v>
      </c>
      <c r="G214" s="32" t="s">
        <v>46509</v>
      </c>
      <c r="H214" s="32">
        <v>20202</v>
      </c>
      <c r="I214" s="35">
        <v>45522</v>
      </c>
      <c r="J214" s="31" t="str">
        <f t="shared" ref="J214:J220" si="0">SUBSTITUTE(K214," ","_")</f>
        <v>Angel_Wing_Ears</v>
      </c>
      <c r="K214" s="31" t="str">
        <f>VLOOKUP(H214,web_archive!D:AB,5,FALSE)</f>
        <v>Angel Wing Ears</v>
      </c>
      <c r="L214" s="31">
        <f>VLOOKUP(A214,item_type_codes[],2,FALSE)</f>
        <v>4</v>
      </c>
      <c r="M214" s="31">
        <f>IF(VLOOKUP(H214,web_archive!D:AB,7,FALSE)&gt;0, VLOOKUP(H214,web_archive!D:AB,7,FALSE), "")</f>
        <v>20</v>
      </c>
      <c r="O214" s="31">
        <f>VLOOKUP(H214,web_archive!D:AB,8,FALSE)*10</f>
        <v>500</v>
      </c>
      <c r="P214" s="31" t="str">
        <f>IF(VLOOKUP(H214,web_archive!D:AB,10,FALSE)&gt;0,VLOOKUP(H214,web_archive!D:AB,10,FALSE),"")</f>
        <v/>
      </c>
      <c r="Q214" s="31" t="str">
        <f>IF(VLOOKUP(H214,web_archive!D:AB,12,FALSE)&gt;0,VLOOKUP(H214,web_archive!D:AB,12,FALSE),"")</f>
        <v/>
      </c>
      <c r="R214" s="31" t="str">
        <f>IF(VLOOKUP(H214,web_archive!D:AB,11,FALSE)&gt;0,VLOOKUP(H214,web_archive!D:AB,11,FALSE),"")</f>
        <v/>
      </c>
      <c r="S214" s="31">
        <f>IF(VLOOKUP(H214,web_archive!D:AB,13,FALSE)&gt;0,VLOOKUP(H214,web_archive!D:AB,13,FALSE),"")</f>
        <v>1</v>
      </c>
      <c r="T214" s="31" t="str">
        <f>UPPER(VLOOKUP(B214,equipable_hex_codes[],2,FALSE))</f>
        <v>0XFFFFFFFF</v>
      </c>
      <c r="U214" s="31" t="str">
        <f>LOWER(VLOOKUP(C214,class!A:B,2,FALSE))</f>
        <v>63</v>
      </c>
      <c r="V214" s="31" t="str">
        <f>VLOOKUP(D214,gender_codes[#All],2,FALSE)</f>
        <v>2</v>
      </c>
      <c r="W214" s="31">
        <f>VLOOKUP(E214,placement_location[#All],2,FALSE)</f>
        <v>512</v>
      </c>
      <c r="X214" s="31" t="str">
        <f>IF(VLOOKUP(H214,web_archive!D:AB,16,FALSE)&gt;0,VLOOKUP(J214,web_archive!D:AB,16,FALSE),"")</f>
        <v/>
      </c>
      <c r="Y214" s="31">
        <f>IF(VLOOKUP(H214,web_archive!D:AB,15,FALSE)&gt;0,VLOOKUP(H214,web_archive!D:AB,15,FALSE),"")</f>
        <v>75</v>
      </c>
      <c r="Z214" s="31" t="str">
        <f>IF(EXACT(VLOOKUP(H214,web_archive!D:AB,14,FALSE),"Yes"),"1","")</f>
        <v/>
      </c>
      <c r="AA214" s="31">
        <v>158</v>
      </c>
      <c r="AB214" s="6" t="str">
        <f>IF(VLOOKUP(H214,web_archive!D:AB,21,FALSE)=0,"{}","{ "&amp;VLOOKUP(H214,web_archive!D:AB,21,FALSE)&amp;" }")</f>
        <v>{ bonus bAllStats,1; }</v>
      </c>
      <c r="AC214" s="31" t="str">
        <f>IF(VLOOKUP(H214,web_archive!D:AB,22,FALSE)=0,"{}","{ "&amp;VLOOKUP(H214,web_archive!D:AB,22,FALSE)&amp;" }")</f>
        <v>{}</v>
      </c>
      <c r="AD214" s="31" t="str">
        <f>IF(VLOOKUP(H214,web_archive!D:AB,23,FALSE)=0,"{}","{ "&amp;VLOOKUP(H214,web_archive!D:AB,23,FALSE)&amp;" }")</f>
        <v>{}</v>
      </c>
      <c r="AE214" s="31" t="str">
        <f t="shared" ref="AE214:AE220" si="1">I214&amp;","&amp;J214&amp;","&amp;K214&amp;","&amp;L214&amp;","&amp;M214&amp;","&amp;N214&amp;","&amp;O214&amp;","&amp;P214&amp;","&amp;Q214&amp;","&amp;R214&amp;","&amp;S214&amp;","&amp;T214&amp;","&amp;U214&amp;","&amp;V214&amp;","&amp;W214&amp;","&amp;X214&amp;","&amp;Y214&amp;","&amp;Z214&amp;","&amp;AA214&amp;","&amp;AB214&amp;","&amp;AC214&amp;","&amp;AD214</f>
        <v>45522,Angel_Wing_Ears,Angel Wing Ears,4,20,,500,,,,1,0XFFFFFFFF,63,2,512,,75,,158,{ bonus bAllStats,1; },{},{}</v>
      </c>
    </row>
    <row r="215" spans="1:31" s="31" customFormat="1" x14ac:dyDescent="0.3">
      <c r="A215" s="31" t="str">
        <f>VLOOKUP(H215,web_archive!D:AB,6,FALSE)</f>
        <v>Armor</v>
      </c>
      <c r="B215" s="31" t="str">
        <f>VLOOKUP(H215,web_archive!D:AB,19,FALSE)</f>
        <v>All Jobs</v>
      </c>
      <c r="C215" s="31" t="str">
        <f>VLOOKUP(H215,web_archive!D:AB,18,FALSE)</f>
        <v>Normal / Upper / Baby</v>
      </c>
      <c r="D215" s="31" t="str">
        <f>VLOOKUP(H215,web_archive!D:AB,20,FALSE)</f>
        <v>Both (Male and Female)</v>
      </c>
      <c r="E215" s="31" t="str">
        <f>VLOOKUP(H215,web_archive!D:AB,17,FALSE)</f>
        <v>Middle Headgear</v>
      </c>
      <c r="F215" s="38" t="str">
        <f>IF(ISNA(VLOOKUP(H215,tira!B:P,4,FALSE)),"",VLOOKUP(H215,tira!B:P,4,FALSE))</f>
        <v>A special item, bundled with the Ragnarok Battle Package, that makes its wearer look absent-minded. All stats +1.</v>
      </c>
      <c r="G215" s="32" t="s">
        <v>46510</v>
      </c>
      <c r="H215" s="32">
        <v>20206</v>
      </c>
      <c r="I215" s="35">
        <v>45523</v>
      </c>
      <c r="J215" s="31" t="str">
        <f t="shared" si="0"/>
        <v>Blank_Eyes</v>
      </c>
      <c r="K215" s="31" t="str">
        <f>VLOOKUP(H215,web_archive!D:AB,5,FALSE)</f>
        <v>Blank Eyes</v>
      </c>
      <c r="L215" s="31">
        <f>VLOOKUP(A215,item_type_codes[],2,FALSE)</f>
        <v>4</v>
      </c>
      <c r="M215" s="31">
        <f>IF(VLOOKUP(H215,web_archive!D:AB,7,FALSE)&gt;0, VLOOKUP(H215,web_archive!D:AB,7,FALSE), "")</f>
        <v>20</v>
      </c>
      <c r="O215" s="31">
        <f>VLOOKUP(H215,web_archive!D:AB,8,FALSE)*10</f>
        <v>500</v>
      </c>
      <c r="P215" s="31" t="str">
        <f>IF(VLOOKUP(H215,web_archive!D:AB,10,FALSE)&gt;0,VLOOKUP(H215,web_archive!D:AB,10,FALSE),"")</f>
        <v/>
      </c>
      <c r="Q215" s="31" t="str">
        <f>IF(VLOOKUP(H215,web_archive!D:AB,12,FALSE)&gt;0,VLOOKUP(H215,web_archive!D:AB,12,FALSE),"")</f>
        <v/>
      </c>
      <c r="R215" s="31" t="str">
        <f>IF(VLOOKUP(H215,web_archive!D:AB,11,FALSE)&gt;0,VLOOKUP(H215,web_archive!D:AB,11,FALSE),"")</f>
        <v/>
      </c>
      <c r="S215" s="31">
        <f>IF(VLOOKUP(H215,web_archive!D:AB,13,FALSE)&gt;0,VLOOKUP(H215,web_archive!D:AB,13,FALSE),"")</f>
        <v>1</v>
      </c>
      <c r="T215" s="31" t="str">
        <f>UPPER(VLOOKUP(B215,equipable_hex_codes[],2,FALSE))</f>
        <v>0XFFFFFFFF</v>
      </c>
      <c r="U215" s="31" t="str">
        <f>LOWER(VLOOKUP(C215,class!A:B,2,FALSE))</f>
        <v>63</v>
      </c>
      <c r="V215" s="31" t="str">
        <f>VLOOKUP(D215,gender_codes[#All],2,FALSE)</f>
        <v>2</v>
      </c>
      <c r="W215" s="31">
        <f>VLOOKUP(E215,placement_location[#All],2,FALSE)</f>
        <v>512</v>
      </c>
      <c r="X215" s="31" t="str">
        <f>IF(VLOOKUP(H215,web_archive!D:AB,16,FALSE)&gt;0,VLOOKUP(J215,web_archive!D:AB,16,FALSE),"")</f>
        <v/>
      </c>
      <c r="Y215" s="31">
        <f>IF(VLOOKUP(H215,web_archive!D:AB,15,FALSE)&gt;0,VLOOKUP(H215,web_archive!D:AB,15,FALSE),"")</f>
        <v>75</v>
      </c>
      <c r="Z215" s="31" t="str">
        <f>IF(EXACT(VLOOKUP(H215,web_archive!D:AB,14,FALSE),"Yes"),"1","")</f>
        <v/>
      </c>
      <c r="AA215" s="31" t="str">
        <f>IF(EXACT(A215,"Ammo - Bullet"),3,IF(ISNA((VLOOKUP(UPPER(G215),accessoryid_lua[#All],2,FALSE))),"",VLOOKUP(UPPER(G215),accessoryid_lua[#All],2,FALSE)))</f>
        <v/>
      </c>
      <c r="AB215" s="6" t="str">
        <f>IF(VLOOKUP(H215,web_archive!D:AB,21,FALSE)=0,"{}","{ "&amp;VLOOKUP(H215,web_archive!D:AB,21,FALSE)&amp;" }")</f>
        <v>{ bonus bAllStats,1; }</v>
      </c>
      <c r="AC215" s="31" t="str">
        <f>IF(VLOOKUP(H215,web_archive!D:AB,22,FALSE)=0,"{}","{ "&amp;VLOOKUP(H215,web_archive!D:AB,22,FALSE)&amp;" }")</f>
        <v>{}</v>
      </c>
      <c r="AD215" s="31" t="str">
        <f>IF(VLOOKUP(H215,web_archive!D:AB,23,FALSE)=0,"{}","{ "&amp;VLOOKUP(H215,web_archive!D:AB,23,FALSE)&amp;" }")</f>
        <v>{}</v>
      </c>
      <c r="AE215" s="31" t="str">
        <f t="shared" si="1"/>
        <v>45523,Blank_Eyes,Blank Eyes,4,20,,500,,,,1,0XFFFFFFFF,63,2,512,,75,,,{ bonus bAllStats,1; },{},{}</v>
      </c>
    </row>
    <row r="216" spans="1:31" s="31" customFormat="1" x14ac:dyDescent="0.3">
      <c r="A216" s="31" t="str">
        <f>VLOOKUP(H216,web_archive!D:AB,6,FALSE)</f>
        <v>Armor</v>
      </c>
      <c r="B216" s="31" t="str">
        <f>VLOOKUP(H216,web_archive!D:AB,19,FALSE)</f>
        <v>All Jobs</v>
      </c>
      <c r="C216" s="31" t="str">
        <f>VLOOKUP(H216,web_archive!D:AB,18,FALSE)</f>
        <v>Normal / Upper / Baby</v>
      </c>
      <c r="D216" s="31" t="str">
        <f>VLOOKUP(H216,web_archive!D:AB,20,FALSE)</f>
        <v>Both (Male and Female)</v>
      </c>
      <c r="E216" s="31" t="str">
        <f>VLOOKUP(H216,web_archive!D:AB,17,FALSE)</f>
        <v>Middle Headgear</v>
      </c>
      <c r="F216" s="38" t="str">
        <f>IF(ISNA(VLOOKUP(H216,tira!B:P,4,FALSE)),"",VLOOKUP(H216,tira!B:P,4,FALSE))</f>
        <v>Two red dots that can be worn on the face to give a blushing impression. All stats +1.</v>
      </c>
      <c r="G216" s="32"/>
      <c r="H216" s="32">
        <v>20209</v>
      </c>
      <c r="I216" s="35">
        <v>45524</v>
      </c>
      <c r="J216" s="31" t="str">
        <f t="shared" si="0"/>
        <v>Blush</v>
      </c>
      <c r="K216" s="31" t="str">
        <f>VLOOKUP(H216,web_archive!D:AB,5,FALSE)</f>
        <v>Blush</v>
      </c>
      <c r="L216" s="31">
        <f>VLOOKUP(A216,item_type_codes[],2,FALSE)</f>
        <v>4</v>
      </c>
      <c r="M216" s="31">
        <f>IF(VLOOKUP(H216,web_archive!D:AB,7,FALSE)&gt;0, VLOOKUP(H216,web_archive!D:AB,7,FALSE), "")</f>
        <v>20</v>
      </c>
      <c r="O216" s="31">
        <f>VLOOKUP(H216,web_archive!D:AB,8,FALSE)*10</f>
        <v>500</v>
      </c>
      <c r="P216" s="31" t="str">
        <f>IF(VLOOKUP(H216,web_archive!D:AB,10,FALSE)&gt;0,VLOOKUP(H216,web_archive!D:AB,10,FALSE),"")</f>
        <v/>
      </c>
      <c r="Q216" s="31" t="str">
        <f>IF(VLOOKUP(H216,web_archive!D:AB,12,FALSE)&gt;0,VLOOKUP(H216,web_archive!D:AB,12,FALSE),"")</f>
        <v/>
      </c>
      <c r="R216" s="31" t="str">
        <f>IF(VLOOKUP(H216,web_archive!D:AB,11,FALSE)&gt;0,VLOOKUP(H216,web_archive!D:AB,11,FALSE),"")</f>
        <v/>
      </c>
      <c r="S216" s="31">
        <f>IF(VLOOKUP(H216,web_archive!D:AB,13,FALSE)&gt;0,VLOOKUP(H216,web_archive!D:AB,13,FALSE),"")</f>
        <v>1</v>
      </c>
      <c r="T216" s="31" t="str">
        <f>UPPER(VLOOKUP(B216,equipable_hex_codes[],2,FALSE))</f>
        <v>0XFFFFFFFF</v>
      </c>
      <c r="U216" s="31" t="str">
        <f>LOWER(VLOOKUP(C216,class!A:B,2,FALSE))</f>
        <v>63</v>
      </c>
      <c r="V216" s="31" t="str">
        <f>VLOOKUP(D216,gender_codes[#All],2,FALSE)</f>
        <v>2</v>
      </c>
      <c r="W216" s="31">
        <f>VLOOKUP(E216,placement_location[#All],2,FALSE)</f>
        <v>512</v>
      </c>
      <c r="X216" s="31" t="str">
        <f>IF(VLOOKUP(H216,web_archive!D:AB,16,FALSE)&gt;0,VLOOKUP(J216,web_archive!D:AB,16,FALSE),"")</f>
        <v/>
      </c>
      <c r="Y216" s="31">
        <f>IF(VLOOKUP(H216,web_archive!D:AB,15,FALSE)&gt;0,VLOOKUP(H216,web_archive!D:AB,15,FALSE),"")</f>
        <v>75</v>
      </c>
      <c r="Z216" s="31" t="str">
        <f>IF(EXACT(VLOOKUP(H216,web_archive!D:AB,14,FALSE),"Yes"),"1","")</f>
        <v/>
      </c>
      <c r="AA216" s="31" t="str">
        <f>IF(EXACT(A216,"Ammo - Bullet"),3,IF(ISNA((VLOOKUP(UPPER(G216),accessoryid_lua[#All],2,FALSE))),"",VLOOKUP(UPPER(G216),accessoryid_lua[#All],2,FALSE)))</f>
        <v/>
      </c>
      <c r="AB216" s="6" t="str">
        <f>IF(VLOOKUP(H216,web_archive!D:AB,21,FALSE)=0,"{}","{ "&amp;VLOOKUP(H216,web_archive!D:AB,21,FALSE)&amp;" }")</f>
        <v>{ bonus bAllStats,1; }</v>
      </c>
      <c r="AC216" s="31" t="str">
        <f>IF(VLOOKUP(H216,web_archive!D:AB,22,FALSE)=0,"{}","{ "&amp;VLOOKUP(H216,web_archive!D:AB,22,FALSE)&amp;" }")</f>
        <v>{}</v>
      </c>
      <c r="AD216" s="31" t="str">
        <f>IF(VLOOKUP(H216,web_archive!D:AB,23,FALSE)=0,"{}","{ "&amp;VLOOKUP(H216,web_archive!D:AB,23,FALSE)&amp;" }")</f>
        <v>{}</v>
      </c>
      <c r="AE216" s="31" t="str">
        <f t="shared" si="1"/>
        <v>45524,Blush,Blush,4,20,,500,,,,1,0XFFFFFFFF,63,2,512,,75,,,{ bonus bAllStats,1; },{},{}</v>
      </c>
    </row>
    <row r="217" spans="1:31" s="31" customFormat="1" x14ac:dyDescent="0.3">
      <c r="A217" s="31" t="str">
        <f>VLOOKUP(H217,web_archive!D:AB,6,FALSE)</f>
        <v>Armor</v>
      </c>
      <c r="B217" s="31" t="str">
        <f>VLOOKUP(H217,web_archive!D:AB,19,FALSE)</f>
        <v>All Jobs</v>
      </c>
      <c r="C217" s="31" t="str">
        <f>VLOOKUP(H217,web_archive!D:AB,18,FALSE)</f>
        <v>Normal / Upper / Baby</v>
      </c>
      <c r="D217" s="31" t="str">
        <f>VLOOKUP(H217,web_archive!D:AB,20,FALSE)</f>
        <v>Both (Male and Female)</v>
      </c>
      <c r="E217" s="31" t="str">
        <f>VLOOKUP(H217,web_archive!D:AB,17,FALSE)</f>
        <v>Middle Headgear</v>
      </c>
      <c r="F217" s="38" t="str">
        <f>IF(ISNA(VLOOKUP(H217,tira!B:P,4,FALSE)),"",VLOOKUP(H217,tira!B:P,4,FALSE))</f>
        <v>Ears of a fearsome dragon. All stats +1.</v>
      </c>
      <c r="G217" s="32"/>
      <c r="H217" s="32">
        <v>20231</v>
      </c>
      <c r="I217" s="35">
        <v>45525</v>
      </c>
      <c r="J217" s="31" t="str">
        <f t="shared" si="0"/>
        <v>Dragon_Wing_Ears</v>
      </c>
      <c r="K217" s="31" t="str">
        <f>VLOOKUP(H217,web_archive!D:AB,5,FALSE)</f>
        <v>Dragon Wing Ears</v>
      </c>
      <c r="L217" s="31">
        <f>VLOOKUP(A217,item_type_codes[],2,FALSE)</f>
        <v>4</v>
      </c>
      <c r="M217" s="31">
        <f>IF(VLOOKUP(H217,web_archive!D:AB,7,FALSE)&gt;0, VLOOKUP(H217,web_archive!D:AB,7,FALSE), "")</f>
        <v>20</v>
      </c>
      <c r="O217" s="31">
        <f>VLOOKUP(H217,web_archive!D:AB,8,FALSE)*10</f>
        <v>500</v>
      </c>
      <c r="P217" s="31" t="str">
        <f>IF(VLOOKUP(H217,web_archive!D:AB,10,FALSE)&gt;0,VLOOKUP(H217,web_archive!D:AB,10,FALSE),"")</f>
        <v/>
      </c>
      <c r="Q217" s="31" t="str">
        <f>IF(VLOOKUP(H217,web_archive!D:AB,12,FALSE)&gt;0,VLOOKUP(H217,web_archive!D:AB,12,FALSE),"")</f>
        <v/>
      </c>
      <c r="R217" s="31" t="str">
        <f>IF(VLOOKUP(H217,web_archive!D:AB,11,FALSE)&gt;0,VLOOKUP(H217,web_archive!D:AB,11,FALSE),"")</f>
        <v/>
      </c>
      <c r="S217" s="31">
        <f>IF(VLOOKUP(H217,web_archive!D:AB,13,FALSE)&gt;0,VLOOKUP(H217,web_archive!D:AB,13,FALSE),"")</f>
        <v>1</v>
      </c>
      <c r="T217" s="31" t="str">
        <f>UPPER(VLOOKUP(B217,equipable_hex_codes[],2,FALSE))</f>
        <v>0XFFFFFFFF</v>
      </c>
      <c r="U217" s="31" t="str">
        <f>LOWER(VLOOKUP(C217,class!A:B,2,FALSE))</f>
        <v>63</v>
      </c>
      <c r="V217" s="31" t="str">
        <f>VLOOKUP(D217,gender_codes[#All],2,FALSE)</f>
        <v>2</v>
      </c>
      <c r="W217" s="31">
        <f>VLOOKUP(E217,placement_location[#All],2,FALSE)</f>
        <v>512</v>
      </c>
      <c r="X217" s="31" t="str">
        <f>IF(VLOOKUP(H217,web_archive!D:AB,16,FALSE)&gt;0,VLOOKUP(J217,web_archive!D:AB,16,FALSE),"")</f>
        <v/>
      </c>
      <c r="Y217" s="31">
        <f>IF(VLOOKUP(H217,web_archive!D:AB,15,FALSE)&gt;0,VLOOKUP(H217,web_archive!D:AB,15,FALSE),"")</f>
        <v>75</v>
      </c>
      <c r="Z217" s="31" t="str">
        <f>IF(EXACT(VLOOKUP(H217,web_archive!D:AB,14,FALSE),"Yes"),"1","")</f>
        <v/>
      </c>
      <c r="AA217" s="31" t="str">
        <f>IF(EXACT(A217,"Ammo - Bullet"),3,IF(ISNA((VLOOKUP(UPPER(G217),accessoryid_lua[#All],2,FALSE))),"",VLOOKUP(UPPER(G217),accessoryid_lua[#All],2,FALSE)))</f>
        <v/>
      </c>
      <c r="AB217" s="6" t="str">
        <f>IF(VLOOKUP(H217,web_archive!D:AB,21,FALSE)=0,"{}","{ "&amp;VLOOKUP(H217,web_archive!D:AB,21,FALSE)&amp;" }")</f>
        <v>{ bonus bAllStats,1; }</v>
      </c>
      <c r="AC217" s="31" t="str">
        <f>IF(VLOOKUP(H217,web_archive!D:AB,22,FALSE)=0,"{}","{ "&amp;VLOOKUP(H217,web_archive!D:AB,22,FALSE)&amp;" }")</f>
        <v>{}</v>
      </c>
      <c r="AD217" s="31" t="str">
        <f>IF(VLOOKUP(H217,web_archive!D:AB,23,FALSE)=0,"{}","{ "&amp;VLOOKUP(H217,web_archive!D:AB,23,FALSE)&amp;" }")</f>
        <v>{}</v>
      </c>
      <c r="AE217" s="31" t="str">
        <f t="shared" si="1"/>
        <v>45525,Dragon_Wing_Ears,Dragon Wing Ears,4,20,,500,,,,1,0XFFFFFFFF,63,2,512,,75,,,{ bonus bAllStats,1; },{},{}</v>
      </c>
    </row>
    <row r="218" spans="1:31" s="31" customFormat="1" x14ac:dyDescent="0.3">
      <c r="A218" s="31" t="str">
        <f>VLOOKUP(H218,web_archive!D:AB,6,FALSE)</f>
        <v>Armor</v>
      </c>
      <c r="B218" s="31" t="str">
        <f>VLOOKUP(H218,web_archive!D:AB,19,FALSE)</f>
        <v>All Jobs</v>
      </c>
      <c r="C218" s="31" t="str">
        <f>VLOOKUP(H218,web_archive!D:AB,18,FALSE)</f>
        <v>Normal / Upper / Baby</v>
      </c>
      <c r="D218" s="31" t="str">
        <f>VLOOKUP(H218,web_archive!D:AB,20,FALSE)</f>
        <v>Both (Male and Female)</v>
      </c>
      <c r="E218" s="31" t="str">
        <f>VLOOKUP(H218,web_archive!D:AB,17,FALSE)</f>
        <v>Middle Headgear</v>
      </c>
      <c r="F218" s="38" t="str">
        <f>IF(ISNA(VLOOKUP(H218,tira!B:P,4,FALSE)),"",VLOOKUP(H218,tira!B:P,4,FALSE))</f>
        <v>A fashion accessory that gives ears that vaunted, elvish look. All stats +1. For some, it is an incredible turn-on.</v>
      </c>
      <c r="G218" s="32"/>
      <c r="H218" s="32">
        <v>20200</v>
      </c>
      <c r="I218" s="35">
        <v>45526</v>
      </c>
      <c r="J218" s="31" t="str">
        <f t="shared" si="0"/>
        <v>Elven_Ears</v>
      </c>
      <c r="K218" s="31" t="str">
        <f>VLOOKUP(H218,web_archive!D:AB,5,FALSE)</f>
        <v>Elven Ears</v>
      </c>
      <c r="L218" s="31">
        <f>VLOOKUP(A218,item_type_codes[],2,FALSE)</f>
        <v>4</v>
      </c>
      <c r="M218" s="31">
        <f>IF(VLOOKUP(H218,web_archive!D:AB,7,FALSE)&gt;0, VLOOKUP(H218,web_archive!D:AB,7,FALSE), "")</f>
        <v>20</v>
      </c>
      <c r="O218" s="31">
        <f>VLOOKUP(H218,web_archive!D:AB,8,FALSE)*10</f>
        <v>500</v>
      </c>
      <c r="P218" s="31" t="str">
        <f>IF(VLOOKUP(H218,web_archive!D:AB,10,FALSE)&gt;0,VLOOKUP(H218,web_archive!D:AB,10,FALSE),"")</f>
        <v/>
      </c>
      <c r="Q218" s="31" t="str">
        <f>IF(VLOOKUP(H218,web_archive!D:AB,12,FALSE)&gt;0,VLOOKUP(H218,web_archive!D:AB,12,FALSE),"")</f>
        <v/>
      </c>
      <c r="R218" s="31" t="str">
        <f>IF(VLOOKUP(H218,web_archive!D:AB,11,FALSE)&gt;0,VLOOKUP(H218,web_archive!D:AB,11,FALSE),"")</f>
        <v/>
      </c>
      <c r="S218" s="31">
        <f>IF(VLOOKUP(H218,web_archive!D:AB,13,FALSE)&gt;0,VLOOKUP(H218,web_archive!D:AB,13,FALSE),"")</f>
        <v>1</v>
      </c>
      <c r="T218" s="31" t="str">
        <f>UPPER(VLOOKUP(B218,equipable_hex_codes[],2,FALSE))</f>
        <v>0XFFFFFFFF</v>
      </c>
      <c r="U218" s="31" t="str">
        <f>LOWER(VLOOKUP(C218,class!A:B,2,FALSE))</f>
        <v>63</v>
      </c>
      <c r="V218" s="31" t="str">
        <f>VLOOKUP(D218,gender_codes[#All],2,FALSE)</f>
        <v>2</v>
      </c>
      <c r="W218" s="31">
        <f>VLOOKUP(E218,placement_location[#All],2,FALSE)</f>
        <v>512</v>
      </c>
      <c r="X218" s="31" t="str">
        <f>IF(VLOOKUP(H218,web_archive!D:AB,16,FALSE)&gt;0,VLOOKUP(J218,web_archive!D:AB,16,FALSE),"")</f>
        <v/>
      </c>
      <c r="Y218" s="31">
        <f>IF(VLOOKUP(H218,web_archive!D:AB,15,FALSE)&gt;0,VLOOKUP(H218,web_archive!D:AB,15,FALSE),"")</f>
        <v>75</v>
      </c>
      <c r="Z218" s="31" t="str">
        <f>IF(EXACT(VLOOKUP(H218,web_archive!D:AB,14,FALSE),"Yes"),"1","")</f>
        <v/>
      </c>
      <c r="AA218" s="31" t="str">
        <f>IF(EXACT(A218,"Ammo - Bullet"),3,IF(ISNA((VLOOKUP(UPPER(G218),accessoryid_lua[#All],2,FALSE))),"",VLOOKUP(UPPER(G218),accessoryid_lua[#All],2,FALSE)))</f>
        <v/>
      </c>
      <c r="AB218" s="6" t="str">
        <f>IF(VLOOKUP(H218,web_archive!D:AB,21,FALSE)=0,"{}","{ "&amp;VLOOKUP(H218,web_archive!D:AB,21,FALSE)&amp;" }")</f>
        <v>{ bonus bAllStats,1; }</v>
      </c>
      <c r="AC218" s="31" t="str">
        <f>IF(VLOOKUP(H218,web_archive!D:AB,22,FALSE)=0,"{}","{ "&amp;VLOOKUP(H218,web_archive!D:AB,22,FALSE)&amp;" }")</f>
        <v>{}</v>
      </c>
      <c r="AD218" s="31" t="str">
        <f>IF(VLOOKUP(H218,web_archive!D:AB,23,FALSE)=0,"{}","{ "&amp;VLOOKUP(H218,web_archive!D:AB,23,FALSE)&amp;" }")</f>
        <v>{}</v>
      </c>
      <c r="AE218" s="31" t="str">
        <f t="shared" si="1"/>
        <v>45526,Elven_Ears,Elven Ears,4,20,,500,,,,1,0XFFFFFFFF,63,2,512,,75,,,{ bonus bAllStats,1; },{},{}</v>
      </c>
    </row>
    <row r="219" spans="1:31" s="31" customFormat="1" x14ac:dyDescent="0.3">
      <c r="A219" s="31" t="str">
        <f>VLOOKUP(H219,web_archive!D:AB,6,FALSE)</f>
        <v>Armor</v>
      </c>
      <c r="B219" s="31" t="str">
        <f>VLOOKUP(H219,web_archive!D:AB,19,FALSE)</f>
        <v>All Jobs</v>
      </c>
      <c r="C219" s="31" t="str">
        <f>VLOOKUP(H219,web_archive!D:AB,18,FALSE)</f>
        <v>Normal / Upper / Baby</v>
      </c>
      <c r="D219" s="31" t="str">
        <f>VLOOKUP(H219,web_archive!D:AB,20,FALSE)</f>
        <v>Both (Male and Female)</v>
      </c>
      <c r="E219" s="31" t="str">
        <f>VLOOKUP(H219,web_archive!D:AB,17,FALSE)</f>
        <v>Middle Headgear</v>
      </c>
      <c r="F219" s="38" t="str">
        <f>IF(ISNA(VLOOKUP(H219,tira!B:P,4,FALSE)),"",VLOOKUP(H219,tira!B:P,4,FALSE))</f>
        <v>An ear accessory made with Evil Wing. All stats +1.</v>
      </c>
      <c r="G219" s="32"/>
      <c r="H219" s="32">
        <v>20205</v>
      </c>
      <c r="I219" s="35">
        <v>45527</v>
      </c>
      <c r="J219" s="31" t="str">
        <f t="shared" si="0"/>
        <v>Evil_Wing_Ears</v>
      </c>
      <c r="K219" s="31" t="str">
        <f>VLOOKUP(H219,web_archive!D:AB,5,FALSE)</f>
        <v>Evil Wing Ears</v>
      </c>
      <c r="L219" s="31">
        <f>VLOOKUP(A219,item_type_codes[],2,FALSE)</f>
        <v>4</v>
      </c>
      <c r="M219" s="31">
        <f>IF(VLOOKUP(H219,web_archive!D:AB,7,FALSE)&gt;0, VLOOKUP(H219,web_archive!D:AB,7,FALSE), "")</f>
        <v>20</v>
      </c>
      <c r="O219" s="31">
        <f>VLOOKUP(H219,web_archive!D:AB,8,FALSE)*10</f>
        <v>500</v>
      </c>
      <c r="P219" s="31" t="str">
        <f>IF(VLOOKUP(H219,web_archive!D:AB,10,FALSE)&gt;0,VLOOKUP(H219,web_archive!D:AB,10,FALSE),"")</f>
        <v/>
      </c>
      <c r="Q219" s="31" t="str">
        <f>IF(VLOOKUP(H219,web_archive!D:AB,12,FALSE)&gt;0,VLOOKUP(H219,web_archive!D:AB,12,FALSE),"")</f>
        <v/>
      </c>
      <c r="R219" s="31" t="str">
        <f>IF(VLOOKUP(H219,web_archive!D:AB,11,FALSE)&gt;0,VLOOKUP(H219,web_archive!D:AB,11,FALSE),"")</f>
        <v/>
      </c>
      <c r="S219" s="31">
        <f>IF(VLOOKUP(H219,web_archive!D:AB,13,FALSE)&gt;0,VLOOKUP(H219,web_archive!D:AB,13,FALSE),"")</f>
        <v>1</v>
      </c>
      <c r="T219" s="31" t="str">
        <f>UPPER(VLOOKUP(B219,equipable_hex_codes[],2,FALSE))</f>
        <v>0XFFFFFFFF</v>
      </c>
      <c r="U219" s="31" t="str">
        <f>LOWER(VLOOKUP(C219,class!A:B,2,FALSE))</f>
        <v>63</v>
      </c>
      <c r="V219" s="31" t="str">
        <f>VLOOKUP(D219,gender_codes[#All],2,FALSE)</f>
        <v>2</v>
      </c>
      <c r="W219" s="31">
        <f>VLOOKUP(E219,placement_location[#All],2,FALSE)</f>
        <v>512</v>
      </c>
      <c r="X219" s="31" t="str">
        <f>IF(VLOOKUP(H219,web_archive!D:AB,16,FALSE)&gt;0,VLOOKUP(J219,web_archive!D:AB,16,FALSE),"")</f>
        <v/>
      </c>
      <c r="Y219" s="31">
        <f>IF(VLOOKUP(H219,web_archive!D:AB,15,FALSE)&gt;0,VLOOKUP(H219,web_archive!D:AB,15,FALSE),"")</f>
        <v>75</v>
      </c>
      <c r="Z219" s="31" t="str">
        <f>IF(EXACT(VLOOKUP(H219,web_archive!D:AB,14,FALSE),"Yes"),"1","")</f>
        <v/>
      </c>
      <c r="AA219" s="31" t="str">
        <f>IF(EXACT(A219,"Ammo - Bullet"),3,IF(ISNA((VLOOKUP(UPPER(G219),accessoryid_lua[#All],2,FALSE))),"",VLOOKUP(UPPER(G219),accessoryid_lua[#All],2,FALSE)))</f>
        <v/>
      </c>
      <c r="AB219" s="6" t="str">
        <f>IF(VLOOKUP(H219,web_archive!D:AB,21,FALSE)=0,"{}","{ "&amp;VLOOKUP(H219,web_archive!D:AB,21,FALSE)&amp;" }")</f>
        <v>{ bonus bAllStats,1; }</v>
      </c>
      <c r="AC219" s="31" t="str">
        <f>IF(VLOOKUP(H219,web_archive!D:AB,22,FALSE)=0,"{}","{ "&amp;VLOOKUP(H219,web_archive!D:AB,22,FALSE)&amp;" }")</f>
        <v>{}</v>
      </c>
      <c r="AD219" s="31" t="str">
        <f>IF(VLOOKUP(H219,web_archive!D:AB,23,FALSE)=0,"{}","{ "&amp;VLOOKUP(H219,web_archive!D:AB,23,FALSE)&amp;" }")</f>
        <v>{}</v>
      </c>
      <c r="AE219" s="31" t="str">
        <f t="shared" si="1"/>
        <v>45527,Evil_Wing_Ears,Evil Wing Ears,4,20,,500,,,,1,0XFFFFFFFF,63,2,512,,75,,,{ bonus bAllStats,1; },{},{}</v>
      </c>
    </row>
    <row r="220" spans="1:31" s="31" customFormat="1" x14ac:dyDescent="0.3">
      <c r="A220" s="31" t="str">
        <f>VLOOKUP(H220,web_archive!D:AB,6,FALSE)</f>
        <v>Armor</v>
      </c>
      <c r="B220" s="31" t="str">
        <f>VLOOKUP(H220,web_archive!D:AB,19,FALSE)</f>
        <v>All Jobs</v>
      </c>
      <c r="C220" s="31" t="str">
        <f>VLOOKUP(H220,web_archive!D:AB,18,FALSE)</f>
        <v>Normal / Upper / Baby</v>
      </c>
      <c r="D220" s="31" t="str">
        <f>VLOOKUP(H220,web_archive!D:AB,20,FALSE)</f>
        <v>Both (Male and Female)</v>
      </c>
      <c r="E220" s="31" t="str">
        <f>VLOOKUP(H220,web_archive!D:AB,17,FALSE)</f>
        <v>Middle Headgear</v>
      </c>
      <c r="F220" s="38" t="str">
        <f>IF(ISNA(VLOOKUP(H220,tira!B:P,4,FALSE)),"",VLOOKUP(H220,tira!B:P,4,FALSE))</f>
        <v>Fin Helm. All stats +1.</v>
      </c>
      <c r="G220" s="32"/>
      <c r="H220" s="32">
        <v>20234</v>
      </c>
      <c r="I220" s="35">
        <v>45528</v>
      </c>
      <c r="J220" s="31" t="str">
        <f t="shared" si="0"/>
        <v>Fin_Helm</v>
      </c>
      <c r="K220" s="31" t="str">
        <f>VLOOKUP(H220,web_archive!D:AB,5,FALSE)</f>
        <v>Fin Helm</v>
      </c>
      <c r="L220" s="31">
        <f>VLOOKUP(A220,item_type_codes[],2,FALSE)</f>
        <v>4</v>
      </c>
      <c r="M220" s="31">
        <f>IF(VLOOKUP(H220,web_archive!D:AB,7,FALSE)&gt;0, VLOOKUP(H220,web_archive!D:AB,7,FALSE), "")</f>
        <v>20</v>
      </c>
      <c r="O220" s="31">
        <f>VLOOKUP(H220,web_archive!D:AB,8,FALSE)*10</f>
        <v>500</v>
      </c>
      <c r="P220" s="31" t="str">
        <f>IF(VLOOKUP(H220,web_archive!D:AB,10,FALSE)&gt;0,VLOOKUP(H220,web_archive!D:AB,10,FALSE),"")</f>
        <v/>
      </c>
      <c r="Q220" s="31" t="str">
        <f>IF(VLOOKUP(H220,web_archive!D:AB,12,FALSE)&gt;0,VLOOKUP(H220,web_archive!D:AB,12,FALSE),"")</f>
        <v/>
      </c>
      <c r="R220" s="31" t="str">
        <f>IF(VLOOKUP(H220,web_archive!D:AB,11,FALSE)&gt;0,VLOOKUP(H220,web_archive!D:AB,11,FALSE),"")</f>
        <v/>
      </c>
      <c r="S220" s="31">
        <f>IF(VLOOKUP(H220,web_archive!D:AB,13,FALSE)&gt;0,VLOOKUP(H220,web_archive!D:AB,13,FALSE),"")</f>
        <v>1</v>
      </c>
      <c r="T220" s="31" t="str">
        <f>UPPER(VLOOKUP(B220,equipable_hex_codes[],2,FALSE))</f>
        <v>0XFFFFFFFF</v>
      </c>
      <c r="U220" s="31" t="str">
        <f>LOWER(VLOOKUP(C220,class!A:B,2,FALSE))</f>
        <v>63</v>
      </c>
      <c r="V220" s="31" t="str">
        <f>VLOOKUP(D220,gender_codes[#All],2,FALSE)</f>
        <v>2</v>
      </c>
      <c r="W220" s="31">
        <f>VLOOKUP(E220,placement_location[#All],2,FALSE)</f>
        <v>512</v>
      </c>
      <c r="X220" s="31" t="str">
        <f>IF(VLOOKUP(H220,web_archive!D:AB,16,FALSE)&gt;0,VLOOKUP(J220,web_archive!D:AB,16,FALSE),"")</f>
        <v/>
      </c>
      <c r="Y220" s="31">
        <f>IF(VLOOKUP(H220,web_archive!D:AB,15,FALSE)&gt;0,VLOOKUP(H220,web_archive!D:AB,15,FALSE),"")</f>
        <v>75</v>
      </c>
      <c r="Z220" s="31" t="str">
        <f>IF(EXACT(VLOOKUP(H220,web_archive!D:AB,14,FALSE),"Yes"),"1","")</f>
        <v/>
      </c>
      <c r="AA220" s="31" t="str">
        <f>IF(EXACT(A220,"Ammo - Bullet"),3,IF(ISNA((VLOOKUP(UPPER(G220),accessoryid_lua[#All],2,FALSE))),"",VLOOKUP(UPPER(G220),accessoryid_lua[#All],2,FALSE)))</f>
        <v/>
      </c>
      <c r="AB220" s="6" t="str">
        <f>IF(VLOOKUP(H220,web_archive!D:AB,21,FALSE)=0,"{}","{ "&amp;VLOOKUP(H220,web_archive!D:AB,21,FALSE)&amp;" }")</f>
        <v>{ bonus bAllStats,1; }</v>
      </c>
      <c r="AC220" s="31" t="str">
        <f>IF(VLOOKUP(H220,web_archive!D:AB,22,FALSE)=0,"{}","{ "&amp;VLOOKUP(H220,web_archive!D:AB,22,FALSE)&amp;" }")</f>
        <v>{}</v>
      </c>
      <c r="AD220" s="31" t="str">
        <f>IF(VLOOKUP(H220,web_archive!D:AB,23,FALSE)=0,"{}","{ "&amp;VLOOKUP(H220,web_archive!D:AB,23,FALSE)&amp;" }")</f>
        <v>{}</v>
      </c>
      <c r="AE220" s="31" t="str">
        <f t="shared" si="1"/>
        <v>45528,Fin_Helm,Fin Helm,4,20,,500,,,,1,0XFFFFFFFF,63,2,512,,75,,,{ bonus bAllStats,1; },{},{}</v>
      </c>
    </row>
    <row r="221" spans="1:31" x14ac:dyDescent="0.3">
      <c r="A221" s="10" t="str">
        <f>VLOOKUP(H221,web_archive!D:AB,6,FALSE)</f>
        <v>Armor</v>
      </c>
      <c r="B221" s="10" t="str">
        <f>VLOOKUP(H221,web_archive!D:AB,19,FALSE)</f>
        <v>Swordman / Merchant / Thief / Knight / Blacksmith / Assassin / Crusader / Rogue / Alchemist</v>
      </c>
      <c r="C221" s="10" t="str">
        <f>VLOOKUP(H221,web_archive!D:AB,18,FALSE)</f>
        <v>Normal / Upper / Baby</v>
      </c>
      <c r="D221" s="10" t="str">
        <f>VLOOKUP(H221,web_archive!D:AB,20,FALSE)</f>
        <v>Both (Male and Female)</v>
      </c>
      <c r="E221" s="10" t="str">
        <f>VLOOKUP(H221,web_archive!D:AB,17,FALSE)</f>
        <v>Accessory 1 + Accessory 2</v>
      </c>
      <c r="F221" s="38" t="str">
        <f>IF(ISNA(VLOOKUP(H221,tira!B:P,4,FALSE)),"",VLOOKUP(H221,tira!B:P,4,FALSE))</f>
        <v>A mysterious, ancient artifact that can endow a normal armor with great defensive power, although it does make the wearer feel very sluggish. Maximum HP + 500 [+ Padded Armor] DEF + 5 Maximum HP + 2000</v>
      </c>
      <c r="G221" s="32" t="s">
        <v>5368</v>
      </c>
      <c r="H221" s="32">
        <v>29506</v>
      </c>
      <c r="I221" s="32">
        <v>45529</v>
      </c>
      <c r="J221" s="31" t="str">
        <f>SUBSTITUTE(K221," ","_")</f>
        <v>Armor_Charm</v>
      </c>
      <c r="K221" s="10" t="str">
        <f>VLOOKUP(H221,web_archive!D:AB,5,FALSE)</f>
        <v>Armor Charm</v>
      </c>
      <c r="L221" s="31">
        <f>VLOOKUP(A221,item_type_codes[],2,FALSE)</f>
        <v>4</v>
      </c>
      <c r="M221" s="10">
        <f>IF(VLOOKUP(H221,web_archive!D:AB,7,FALSE)&gt;0, VLOOKUP(H221,web_archive!D:AB,7,FALSE), "")</f>
        <v>20000</v>
      </c>
      <c r="N221" s="10"/>
      <c r="O221" s="10">
        <f>VLOOKUP(H221,web_archive!D:AB,8,FALSE)*10</f>
        <v>1000</v>
      </c>
      <c r="P221" s="10" t="str">
        <f>IF(VLOOKUP(H221,web_archive!D:AB,10,FALSE)&gt;0,VLOOKUP(H221,web_archive!D:AB,10,FALSE),"")</f>
        <v/>
      </c>
      <c r="Q221" s="10">
        <f>IF(VLOOKUP(H221,web_archive!D:AB,12,FALSE)&gt;0,VLOOKUP(H221,web_archive!D:AB,12,FALSE),"")</f>
        <v>1</v>
      </c>
      <c r="R221" s="10" t="str">
        <f>IF(VLOOKUP(H221,web_archive!D:AB,11,FALSE)&gt;0,VLOOKUP(H221,web_archive!D:AB,11,FALSE),"")</f>
        <v/>
      </c>
      <c r="S221" s="10">
        <f>IF(VLOOKUP(H221,web_archive!D:AB,13,FALSE)&gt;0,VLOOKUP(H221,web_archive!D:AB,13,FALSE),"")</f>
        <v>1</v>
      </c>
      <c r="T221" s="31" t="str">
        <f>UPPER(VLOOKUP(B221,equipable_hex_codes[],2,FALSE))</f>
        <v>0X000654E2</v>
      </c>
      <c r="U221" s="10" t="str">
        <f>LOWER(VLOOKUP(C221,class!A:B,2,FALSE))</f>
        <v>63</v>
      </c>
      <c r="V221" s="10" t="str">
        <f>VLOOKUP(D221,gender_codes[#All],2,FALSE)</f>
        <v>2</v>
      </c>
      <c r="W221" s="10">
        <f>VLOOKUP(E221,placement_location[#All],2,FALSE)</f>
        <v>136</v>
      </c>
      <c r="X221" s="10" t="str">
        <f>IF(VLOOKUP(H221,web_archive!D:AB,16,FALSE)&gt;0,VLOOKUP(J221,web_archive!D:AB,16,FALSE),"")</f>
        <v/>
      </c>
      <c r="Y221" s="31">
        <f>IF(VLOOKUP(H221,web_archive!D:AB,15,FALSE)&gt;0,VLOOKUP(H221,web_archive!D:AB,15,FALSE),"")</f>
        <v>1</v>
      </c>
      <c r="Z221" s="31" t="str">
        <f>IF(EXACT(VLOOKUP(H221,web_archive!D:AB,14,FALSE),"Yes"),"1","")</f>
        <v/>
      </c>
      <c r="AA221" s="31" t="str">
        <f>IF(EXACT(A221,"Ammo - Bullet"),3,IF(ISNA((VLOOKUP(UPPER(G221),accessoryid_lua[#All],2,FALSE))),"",VLOOKUP(UPPER(G221),accessoryid_lua[#All],2,FALSE)))</f>
        <v/>
      </c>
      <c r="AB221" s="6" t="str">
        <f>IF(VLOOKUP(H221,web_archive!D:AB,21,FALSE)=0,"{}","{ "&amp;VLOOKUP(H221,web_archive!D:AB,21,FALSE)&amp;" }")</f>
        <v>{ bonus bMaxHP,500; }</v>
      </c>
      <c r="AC221" s="10" t="str">
        <f>IF(VLOOKUP(H221,web_archive!D:AB,22,FALSE)=0,"{}","{ "&amp;VLOOKUP(H221,web_archive!D:AB,22,FALSE)&amp;" }")</f>
        <v>{}</v>
      </c>
      <c r="AD221" s="10" t="str">
        <f>IF(VLOOKUP(H221,web_archive!D:AB,23,FALSE)=0,"{}","{ "&amp;VLOOKUP(H221,web_archive!D:AB,23,FALSE)&amp;" }")</f>
        <v>{}</v>
      </c>
      <c r="AE221" s="10" t="str">
        <f>I221&amp;","&amp;J221&amp;","&amp;K221&amp;","&amp;L221&amp;","&amp;M221&amp;","&amp;N221&amp;","&amp;O221&amp;","&amp;P221&amp;","&amp;Q221&amp;","&amp;R221&amp;","&amp;S221&amp;","&amp;T221&amp;","&amp;U221&amp;","&amp;V221&amp;","&amp;W221&amp;","&amp;X221&amp;","&amp;Y221&amp;","&amp;Z221&amp;","&amp;AA221&amp;","&amp;AB221&amp;","&amp;AC221&amp;","&amp;AD221</f>
        <v>45529,Armor_Charm,Armor Charm,4,20000,,1000,,1,,1,0X000654E2,63,2,136,,1,,,{ bonus bMaxHP,500; },{},{}</v>
      </c>
    </row>
    <row r="222" spans="1:31" x14ac:dyDescent="0.3">
      <c r="A222" s="10" t="str">
        <f>VLOOKUP(H222,web_archive!D:AB,6,FALSE)</f>
        <v>Armor</v>
      </c>
      <c r="B222" s="10" t="str">
        <f>VLOOKUP(H222,web_archive!D:AB,19,FALSE)</f>
        <v>All Jobs</v>
      </c>
      <c r="C222" s="10" t="str">
        <f>VLOOKUP(H222,web_archive!D:AB,18,FALSE)</f>
        <v>Normal / Upper / Baby</v>
      </c>
      <c r="D222" s="10" t="str">
        <f>VLOOKUP(H222,web_archive!D:AB,20,FALSE)</f>
        <v>Both (Male and Female)</v>
      </c>
      <c r="E222" s="10" t="str">
        <f>VLOOKUP(H222,web_archive!D:AB,17,FALSE)</f>
        <v>Accessory 1 + Accessory 2</v>
      </c>
      <c r="F222" s="38" t="str">
        <f>IF(ISNA(VLOOKUP(H222,tira!B:P,4,FALSE)),"",VLOOKUP(H222,tira!B:P,4,FALSE))</f>
        <v>A coconut oil lamp in which a dim light that repels evil is burning. STR + 2, adds 10% resistance against Blind.</v>
      </c>
      <c r="G222" s="32" t="s">
        <v>5945</v>
      </c>
      <c r="H222" s="32">
        <v>29507</v>
      </c>
      <c r="I222" s="32">
        <v>45530</v>
      </c>
      <c r="J222" s="31" t="str">
        <f>SUBSTITUTE(K222," ","_")</f>
        <v>Lantern_of_Hope</v>
      </c>
      <c r="K222" s="10" t="str">
        <f>VLOOKUP(H222,web_archive!D:AB,5,FALSE)</f>
        <v>Lantern of Hope</v>
      </c>
      <c r="L222" s="31">
        <f>VLOOKUP(A222,item_type_codes[],2,FALSE)</f>
        <v>4</v>
      </c>
      <c r="M222" s="10" t="str">
        <f>IF(VLOOKUP(H222,web_archive!D:AB,7,FALSE)&gt;0, VLOOKUP(H222,web_archive!D:AB,7,FALSE), "")</f>
        <v/>
      </c>
      <c r="N222" s="10"/>
      <c r="O222" s="10">
        <f>VLOOKUP(H222,web_archive!D:AB,8,FALSE)*10</f>
        <v>100</v>
      </c>
      <c r="P222" s="10" t="str">
        <f>IF(VLOOKUP(H222,web_archive!D:AB,10,FALSE)&gt;0,VLOOKUP(H222,web_archive!D:AB,10,FALSE),"")</f>
        <v/>
      </c>
      <c r="Q222" s="10" t="str">
        <f>IF(VLOOKUP(H222,web_archive!D:AB,12,FALSE)&gt;0,VLOOKUP(H222,web_archive!D:AB,12,FALSE),"")</f>
        <v/>
      </c>
      <c r="R222" s="10" t="str">
        <f>IF(VLOOKUP(H222,web_archive!D:AB,11,FALSE)&gt;0,VLOOKUP(H222,web_archive!D:AB,11,FALSE),"")</f>
        <v/>
      </c>
      <c r="S222" s="10">
        <f>IF(VLOOKUP(H222,web_archive!D:AB,13,FALSE)&gt;0,VLOOKUP(H222,web_archive!D:AB,13,FALSE),"")</f>
        <v>1</v>
      </c>
      <c r="T222" s="31" t="str">
        <f>UPPER(VLOOKUP(B222,equipable_hex_codes[],2,FALSE))</f>
        <v>0XFFFFFFFF</v>
      </c>
      <c r="U222" s="10" t="str">
        <f>LOWER(VLOOKUP(C222,class!A:B,2,FALSE))</f>
        <v>63</v>
      </c>
      <c r="V222" s="10" t="str">
        <f>VLOOKUP(D222,gender_codes[#All],2,FALSE)</f>
        <v>2</v>
      </c>
      <c r="W222" s="10">
        <f>VLOOKUP(E222,placement_location[#All],2,FALSE)</f>
        <v>136</v>
      </c>
      <c r="X222" s="10" t="str">
        <f>IF(VLOOKUP(H222,web_archive!D:AB,16,FALSE)&gt;0,VLOOKUP(J222,web_archive!D:AB,16,FALSE),"")</f>
        <v/>
      </c>
      <c r="Y222" s="31">
        <f>IF(VLOOKUP(H222,web_archive!D:AB,15,FALSE)&gt;0,VLOOKUP(H222,web_archive!D:AB,15,FALSE),"")</f>
        <v>1</v>
      </c>
      <c r="Z222" s="31" t="str">
        <f>IF(EXACT(VLOOKUP(H222,web_archive!D:AB,14,FALSE),"Yes"),"1","")</f>
        <v/>
      </c>
      <c r="AA222" s="31" t="str">
        <f>IF(EXACT(A222,"Ammo - Bullet"),3,IF(ISNA((VLOOKUP(UPPER(G222),accessoryid_lua[#All],2,FALSE))),"",VLOOKUP(UPPER(G222),accessoryid_lua[#All],2,FALSE)))</f>
        <v/>
      </c>
      <c r="AB222" s="6" t="str">
        <f>IF(VLOOKUP(H222,web_archive!D:AB,21,FALSE)=0,"{}","{ "&amp;VLOOKUP(H222,web_archive!D:AB,21,FALSE)&amp;" }")</f>
        <v>{ bonus bStr,2; bonus2 bResEff,Eff_Blind,10; }</v>
      </c>
      <c r="AC222" s="10" t="str">
        <f>IF(VLOOKUP(H222,web_archive!D:AB,22,FALSE)=0,"{}","{ "&amp;VLOOKUP(H222,web_archive!D:AB,22,FALSE)&amp;" }")</f>
        <v>{}</v>
      </c>
      <c r="AD222" s="10" t="str">
        <f>IF(VLOOKUP(H222,web_archive!D:AB,23,FALSE)=0,"{}","{ "&amp;VLOOKUP(H222,web_archive!D:AB,23,FALSE)&amp;" }")</f>
        <v>{}</v>
      </c>
      <c r="AE222" s="10" t="str">
        <f>I222&amp;","&amp;J222&amp;","&amp;K222&amp;","&amp;L222&amp;","&amp;M222&amp;","&amp;N222&amp;","&amp;O222&amp;","&amp;P222&amp;","&amp;Q222&amp;","&amp;R222&amp;","&amp;S222&amp;","&amp;T222&amp;","&amp;U222&amp;","&amp;V222&amp;","&amp;W222&amp;","&amp;X222&amp;","&amp;Y222&amp;","&amp;Z222&amp;","&amp;AA222&amp;","&amp;AB222&amp;","&amp;AC222&amp;","&amp;AD222</f>
        <v>45530,Lantern_of_Hope,Lantern of Hope,4,,,100,,,,1,0XFFFFFFFF,63,2,136,,1,,,{ bonus bStr,2; bonus2 bResEff,Eff_Blind,10; },{},{}</v>
      </c>
    </row>
    <row r="223" spans="1:31" x14ac:dyDescent="0.3">
      <c r="A223" s="10" t="str">
        <f>VLOOKUP(H223,web_archive!D:AB,6,FALSE)</f>
        <v>Armor</v>
      </c>
      <c r="B223" s="10" t="str">
        <f>VLOOKUP(H223,web_archive!D:AB,19,FALSE)</f>
        <v>All Jobs Except Novice</v>
      </c>
      <c r="C223" s="10" t="str">
        <f>VLOOKUP(H223,web_archive!D:AB,18,FALSE)</f>
        <v>Normal / Upper / Baby</v>
      </c>
      <c r="D223" s="10" t="str">
        <f>VLOOKUP(H223,web_archive!D:AB,20,FALSE)</f>
        <v>Both (Male and Female)</v>
      </c>
      <c r="E223" s="10" t="str">
        <f>VLOOKUP(H223,web_archive!D:AB,17,FALSE)</f>
        <v>Accessory 1 + Accessory 2</v>
      </c>
      <c r="F223" s="38" t="str">
        <f>IF(ISNA(VLOOKUP(H223,tira!B:P,4,FALSE)),"",VLOOKUP(H223,tira!B:P,4,FALSE))</f>
        <v>A pair of gloves that enhance the wearer's concentration, enabling him to perform amazing feats of hitting accuracy. HIT + 5, Critical Rate + 5, DEX + 1</v>
      </c>
      <c r="G223" s="32" t="s">
        <v>4552</v>
      </c>
      <c r="H223" s="32">
        <v>29508</v>
      </c>
      <c r="I223" s="33">
        <v>45531</v>
      </c>
      <c r="J223" s="31" t="str">
        <f>SUBSTITUTE(K223," ","_")</f>
        <v>Renown_Archer's_Gloves</v>
      </c>
      <c r="K223" s="10" t="str">
        <f>VLOOKUP(H223,web_archive!D:AB,5,FALSE)</f>
        <v>Renown Archer's Gloves</v>
      </c>
      <c r="L223" s="31">
        <f>VLOOKUP(A223,item_type_codes[],2,FALSE)</f>
        <v>4</v>
      </c>
      <c r="M223" s="10" t="str">
        <f>IF(VLOOKUP(H223,web_archive!D:AB,7,FALSE)&gt;0, VLOOKUP(H223,web_archive!D:AB,7,FALSE), "")</f>
        <v/>
      </c>
      <c r="N223" s="10"/>
      <c r="O223" s="10">
        <f>VLOOKUP(H223,web_archive!D:AB,8,FALSE)*10</f>
        <v>300</v>
      </c>
      <c r="P223" s="10" t="str">
        <f>IF(VLOOKUP(H223,web_archive!D:AB,10,FALSE)&gt;0,VLOOKUP(H223,web_archive!D:AB,10,FALSE),"")</f>
        <v/>
      </c>
      <c r="Q223" s="10" t="str">
        <f>IF(VLOOKUP(H223,web_archive!D:AB,12,FALSE)&gt;0,VLOOKUP(H223,web_archive!D:AB,12,FALSE),"")</f>
        <v/>
      </c>
      <c r="R223" s="10" t="str">
        <f>IF(VLOOKUP(H223,web_archive!D:AB,11,FALSE)&gt;0,VLOOKUP(H223,web_archive!D:AB,11,FALSE),"")</f>
        <v/>
      </c>
      <c r="S223" s="10">
        <f>IF(VLOOKUP(H223,web_archive!D:AB,13,FALSE)&gt;0,VLOOKUP(H223,web_archive!D:AB,13,FALSE),"")</f>
        <v>1</v>
      </c>
      <c r="T223" s="31" t="str">
        <f>UPPER(VLOOKUP(B223,equipable_hex_codes[],2,FALSE))</f>
        <v>0XFFFFFFFE</v>
      </c>
      <c r="U223" s="10" t="str">
        <f>LOWER(VLOOKUP(C223,class!A:B,2,FALSE))</f>
        <v>63</v>
      </c>
      <c r="V223" s="10" t="str">
        <f>VLOOKUP(D223,gender_codes[#All],2,FALSE)</f>
        <v>2</v>
      </c>
      <c r="W223" s="10">
        <f>VLOOKUP(E223,placement_location[#All],2,FALSE)</f>
        <v>136</v>
      </c>
      <c r="X223" s="10" t="str">
        <f>IF(VLOOKUP(H223,web_archive!D:AB,16,FALSE)&gt;0,VLOOKUP(J223,web_archive!D:AB,16,FALSE),"")</f>
        <v/>
      </c>
      <c r="Y223" s="31">
        <f>IF(VLOOKUP(H223,web_archive!D:AB,15,FALSE)&gt;0,VLOOKUP(H223,web_archive!D:AB,15,FALSE),"")</f>
        <v>60</v>
      </c>
      <c r="Z223" s="31" t="str">
        <f>IF(EXACT(VLOOKUP(H223,web_archive!D:AB,14,FALSE),"Yes"),"1","")</f>
        <v/>
      </c>
      <c r="AA223" s="31" t="str">
        <f>IF(EXACT(A223,"Ammo - Bullet"),3,IF(ISNA((VLOOKUP(UPPER(G223),accessoryid_lua[#All],2,FALSE))),"",VLOOKUP(UPPER(G223),accessoryid_lua[#All],2,FALSE)))</f>
        <v/>
      </c>
      <c r="AB223" s="6" t="str">
        <f>IF(VLOOKUP(H223,web_archive!D:AB,21,FALSE)=0,"{}","{ "&amp;VLOOKUP(H223,web_archive!D:AB,21,FALSE)&amp;" }")</f>
        <v>{ bonus bHit,5; bonus bCritical,5; bonus bDex,1; }</v>
      </c>
      <c r="AC223" s="10" t="str">
        <f>IF(VLOOKUP(H223,web_archive!D:AB,22,FALSE)=0,"{}","{ "&amp;VLOOKUP(H223,web_archive!D:AB,22,FALSE)&amp;" }")</f>
        <v>{}</v>
      </c>
      <c r="AD223" s="10" t="str">
        <f>IF(VLOOKUP(H223,web_archive!D:AB,23,FALSE)=0,"{}","{ "&amp;VLOOKUP(H223,web_archive!D:AB,23,FALSE)&amp;" }")</f>
        <v>{}</v>
      </c>
      <c r="AE223" s="10" t="str">
        <f>I223&amp;","&amp;J223&amp;","&amp;K223&amp;","&amp;L223&amp;","&amp;M223&amp;","&amp;N223&amp;","&amp;O223&amp;","&amp;P223&amp;","&amp;Q223&amp;","&amp;R223&amp;","&amp;S223&amp;","&amp;T223&amp;","&amp;U223&amp;","&amp;V223&amp;","&amp;W223&amp;","&amp;X223&amp;","&amp;Y223&amp;","&amp;Z223&amp;","&amp;AA223&amp;","&amp;AB223&amp;","&amp;AC223&amp;","&amp;AD223</f>
        <v>45531,Renown_Archer's_Gloves,Renown Archer's Gloves,4,,,300,,,,1,0XFFFFFFFE,63,2,136,,60,,,{ bonus bHit,5; bonus bCritical,5; bonus bDex,1; },{},{}</v>
      </c>
    </row>
    <row r="224" spans="1:31" x14ac:dyDescent="0.3">
      <c r="A224" s="10" t="str">
        <f>VLOOKUP(H224,web_archive!D:AB,6,FALSE)</f>
        <v>Armor</v>
      </c>
      <c r="B224" s="10" t="str">
        <f>VLOOKUP(H224,web_archive!D:AB,19,FALSE)</f>
        <v>All Jobs</v>
      </c>
      <c r="C224" s="10" t="str">
        <f>VLOOKUP(H224,web_archive!D:AB,18,FALSE)</f>
        <v>Normal / Upper / Baby</v>
      </c>
      <c r="D224" s="10" t="str">
        <f>VLOOKUP(H224,web_archive!D:AB,20,FALSE)</f>
        <v>Both (Male and Female)</v>
      </c>
      <c r="E224" s="10" t="str">
        <f>VLOOKUP(H224,web_archive!D:AB,17,FALSE)</f>
        <v>Lower Headgear</v>
      </c>
      <c r="F224" s="38" t="str">
        <f>IF(ISNA(VLOOKUP(H224,tira!B:P,4,FALSE)),"",VLOOKUP(H224,tira!B:P,4,FALSE))</f>
        <v>Detale's ancient wings lost within the abyss of time. +10 Attack, +20 Perfect Hit and a 1% chance to autocast Level 1 Dragon Fear when attacking.</v>
      </c>
      <c r="G224" s="32" t="s">
        <v>31888</v>
      </c>
      <c r="H224" s="32">
        <v>20022</v>
      </c>
      <c r="I224" s="33">
        <v>45532</v>
      </c>
      <c r="J224" s="31" t="str">
        <f>SUBSTITUTE(K224," ","_")</f>
        <v>Red_Dragon_Wings</v>
      </c>
      <c r="K224" s="10" t="str">
        <f>VLOOKUP(H224,web_archive!D:AB,5,FALSE)</f>
        <v>Red Dragon Wings</v>
      </c>
      <c r="L224" s="31">
        <f>VLOOKUP(A224,item_type_codes[],2,FALSE)</f>
        <v>4</v>
      </c>
      <c r="M224" s="10">
        <f>IF(VLOOKUP(H224,web_archive!D:AB,7,FALSE)&gt;0, VLOOKUP(H224,web_archive!D:AB,7,FALSE), "")</f>
        <v>20</v>
      </c>
      <c r="N224" s="10"/>
      <c r="O224" s="10">
        <f>VLOOKUP(H224,web_archive!D:AB,8,FALSE)*10</f>
        <v>500</v>
      </c>
      <c r="P224" s="10" t="str">
        <f>IF(VLOOKUP(H224,web_archive!D:AB,10,FALSE)&gt;0,VLOOKUP(H224,web_archive!D:AB,10,FALSE),"")</f>
        <v/>
      </c>
      <c r="Q224" s="10">
        <f>IF(VLOOKUP(H224,web_archive!D:AB,12,FALSE)&gt;0,VLOOKUP(H224,web_archive!D:AB,12,FALSE),"")</f>
        <v>1</v>
      </c>
      <c r="R224" s="10" t="str">
        <f>IF(VLOOKUP(H224,web_archive!D:AB,11,FALSE)&gt;0,VLOOKUP(H224,web_archive!D:AB,11,FALSE),"")</f>
        <v/>
      </c>
      <c r="S224" s="10" t="str">
        <f>IF(VLOOKUP(H224,web_archive!D:AB,13,FALSE)&gt;0,VLOOKUP(H224,web_archive!D:AB,13,FALSE),"")</f>
        <v/>
      </c>
      <c r="T224" s="31" t="str">
        <f>UPPER(VLOOKUP(B224,equipable_hex_codes[],2,FALSE))</f>
        <v>0XFFFFFFFF</v>
      </c>
      <c r="U224" s="10" t="str">
        <f>LOWER(VLOOKUP(C224,class!A:B,2,FALSE))</f>
        <v>63</v>
      </c>
      <c r="V224" s="10" t="str">
        <f>VLOOKUP(D224,gender_codes[#All],2,FALSE)</f>
        <v>2</v>
      </c>
      <c r="W224" s="10">
        <f>VLOOKUP(E224,placement_location[#All],2,FALSE)</f>
        <v>1</v>
      </c>
      <c r="X224" s="10" t="str">
        <f>IF(VLOOKUP(H224,web_archive!D:AB,16,FALSE)&gt;0,VLOOKUP(J224,web_archive!D:AB,16,FALSE),"")</f>
        <v/>
      </c>
      <c r="Y224" s="31">
        <f>IF(VLOOKUP(H224,web_archive!D:AB,15,FALSE)&gt;0,VLOOKUP(H224,web_archive!D:AB,15,FALSE),"")</f>
        <v>75</v>
      </c>
      <c r="Z224" s="31" t="str">
        <f>IF(EXACT(VLOOKUP(H224,web_archive!D:AB,14,FALSE),"Yes"),"1","")</f>
        <v/>
      </c>
      <c r="AA224" s="31" t="str">
        <f>IF(EXACT(A224,"Ammo - Bullet"),3,IF(ISNA((VLOOKUP(UPPER(G224),accessoryid_lua[#All],2,FALSE))),"",VLOOKUP(UPPER(G224),accessoryid_lua[#All],2,FALSE)))</f>
        <v/>
      </c>
      <c r="AB224" s="6" t="str">
        <f>IF(VLOOKUP(H224,web_archive!D:AB,21,FALSE)=0,"{}","{ "&amp;VLOOKUP(H224,web_archive!D:AB,21,FALSE)&amp;" }")</f>
        <v>{ bonus bPerfectHitRate,20; bonus bBaseAtk,10; bonus3 bAutoSpell,"NPC_DRAGONFEAR",1,10; }</v>
      </c>
      <c r="AC224" s="10" t="str">
        <f>IF(VLOOKUP(H224,web_archive!D:AB,22,FALSE)=0,"{}","{ "&amp;VLOOKUP(H224,web_archive!D:AB,22,FALSE)&amp;" }")</f>
        <v>{}</v>
      </c>
      <c r="AD224" s="10" t="str">
        <f>IF(VLOOKUP(H224,web_archive!D:AB,23,FALSE)=0,"{}","{ "&amp;VLOOKUP(H224,web_archive!D:AB,23,FALSE)&amp;" }")</f>
        <v>{}</v>
      </c>
      <c r="AE224" s="10" t="str">
        <f>I224&amp;","&amp;J224&amp;","&amp;K224&amp;","&amp;L224&amp;","&amp;M224&amp;","&amp;N224&amp;","&amp;O224&amp;","&amp;P224&amp;","&amp;Q224&amp;","&amp;R224&amp;","&amp;S224&amp;","&amp;T224&amp;","&amp;U224&amp;","&amp;V224&amp;","&amp;W224&amp;","&amp;X224&amp;","&amp;Y224&amp;","&amp;Z224&amp;","&amp;AA224&amp;","&amp;AB224&amp;","&amp;AC224&amp;","&amp;AD224</f>
        <v>45532,Red_Dragon_Wings,Red Dragon Wings,4,20,,500,,1,,,0XFFFFFFFF,63,2,1,,75,,,{ bonus bPerfectHitRate,20; bonus bBaseAtk,10; bonus3 bAutoSpell,"NPC_DRAGONFEAR",1,10; },{},{}</v>
      </c>
    </row>
    <row r="225" spans="1:31" x14ac:dyDescent="0.3">
      <c r="A225" s="10" t="str">
        <f>VLOOKUP(H225,web_archive!D:AB,6,FALSE)</f>
        <v>Armor</v>
      </c>
      <c r="B225" s="10" t="str">
        <f>VLOOKUP(H225,web_archive!D:AB,19,FALSE)</f>
        <v>All Jobs</v>
      </c>
      <c r="C225" s="10" t="str">
        <f>VLOOKUP(H225,web_archive!D:AB,18,FALSE)</f>
        <v>Normal / Upper / Baby</v>
      </c>
      <c r="D225" s="10" t="str">
        <f>VLOOKUP(H225,web_archive!D:AB,20,FALSE)</f>
        <v>Both (Male and Female)</v>
      </c>
      <c r="E225" s="10" t="str">
        <f>VLOOKUP(H225,web_archive!D:AB,17,FALSE)</f>
        <v>Lower Headgear</v>
      </c>
      <c r="F225" s="38" t="str">
        <f>IF(ISNA(VLOOKUP(H225,tira!B:P,4,FALSE)),"",VLOOKUP(H225,tira!B:P,4,FALSE))</f>
        <v>Butterfly Wings</v>
      </c>
      <c r="G225" s="32" t="s">
        <v>31889</v>
      </c>
      <c r="H225" s="32">
        <v>20028</v>
      </c>
      <c r="I225" s="33">
        <v>45534</v>
      </c>
      <c r="J225" s="31" t="str">
        <f>SUBSTITUTE(K225," ","_")</f>
        <v>Butterfly_Wings</v>
      </c>
      <c r="K225" s="10" t="str">
        <f>VLOOKUP(H225,web_archive!D:AB,5,FALSE)</f>
        <v>Butterfly Wings</v>
      </c>
      <c r="L225" s="31">
        <f>VLOOKUP(A225,item_type_codes[],2,FALSE)</f>
        <v>4</v>
      </c>
      <c r="M225" s="10">
        <f>IF(VLOOKUP(H225,web_archive!D:AB,7,FALSE)&gt;0, VLOOKUP(H225,web_archive!D:AB,7,FALSE), "")</f>
        <v>20</v>
      </c>
      <c r="N225" s="10"/>
      <c r="O225" s="10">
        <f>VLOOKUP(H225,web_archive!D:AB,8,FALSE)*10</f>
        <v>500</v>
      </c>
      <c r="P225" s="10" t="str">
        <f>IF(VLOOKUP(H225,web_archive!D:AB,10,FALSE)&gt;0,VLOOKUP(H225,web_archive!D:AB,10,FALSE),"")</f>
        <v/>
      </c>
      <c r="Q225" s="10">
        <f>IF(VLOOKUP(H225,web_archive!D:AB,12,FALSE)&gt;0,VLOOKUP(H225,web_archive!D:AB,12,FALSE),"")</f>
        <v>1</v>
      </c>
      <c r="R225" s="10" t="str">
        <f>IF(VLOOKUP(H225,web_archive!D:AB,11,FALSE)&gt;0,VLOOKUP(H225,web_archive!D:AB,11,FALSE),"")</f>
        <v/>
      </c>
      <c r="S225" s="10" t="str">
        <f>IF(VLOOKUP(H225,web_archive!D:AB,13,FALSE)&gt;0,VLOOKUP(H225,web_archive!D:AB,13,FALSE),"")</f>
        <v/>
      </c>
      <c r="T225" s="31" t="str">
        <f>UPPER(VLOOKUP(B225,equipable_hex_codes[],2,FALSE))</f>
        <v>0XFFFFFFFF</v>
      </c>
      <c r="U225" s="10" t="str">
        <f>LOWER(VLOOKUP(C225,class!A:B,2,FALSE))</f>
        <v>63</v>
      </c>
      <c r="V225" s="10" t="str">
        <f>VLOOKUP(D225,gender_codes[#All],2,FALSE)</f>
        <v>2</v>
      </c>
      <c r="W225" s="10">
        <f>VLOOKUP(E225,placement_location[#All],2,FALSE)</f>
        <v>1</v>
      </c>
      <c r="X225" s="10" t="str">
        <f>IF(VLOOKUP(H225,web_archive!D:AB,16,FALSE)&gt;0,VLOOKUP(J225,web_archive!D:AB,16,FALSE),"")</f>
        <v/>
      </c>
      <c r="Y225" s="31">
        <f>IF(VLOOKUP(H225,web_archive!D:AB,15,FALSE)&gt;0,VLOOKUP(H225,web_archive!D:AB,15,FALSE),"")</f>
        <v>75</v>
      </c>
      <c r="Z225" s="31" t="str">
        <f>IF(EXACT(VLOOKUP(H225,web_archive!D:AB,14,FALSE),"Yes"),"1","")</f>
        <v/>
      </c>
      <c r="AA225" s="31" t="str">
        <f>IF(EXACT(A225,"Ammo - Bullet"),3,IF(ISNA((VLOOKUP(UPPER(G225),accessoryid_lua[#All],2,FALSE))),"",VLOOKUP(UPPER(G225),accessoryid_lua[#All],2,FALSE)))</f>
        <v/>
      </c>
      <c r="AB225" s="6" t="str">
        <f>IF(VLOOKUP(H225,web_archive!D:AB,21,FALSE)=0,"{}","{ "&amp;VLOOKUP(H225,web_archive!D:AB,21,FALSE)&amp;" }")</f>
        <v>{}</v>
      </c>
      <c r="AC225" s="10" t="str">
        <f>IF(VLOOKUP(H225,web_archive!D:AB,22,FALSE)=0,"{}","{ "&amp;VLOOKUP(H225,web_archive!D:AB,22,FALSE)&amp;" }")</f>
        <v>{}</v>
      </c>
      <c r="AD225" s="10" t="str">
        <f>IF(VLOOKUP(H225,web_archive!D:AB,23,FALSE)=0,"{}","{ "&amp;VLOOKUP(H225,web_archive!D:AB,23,FALSE)&amp;" }")</f>
        <v>{}</v>
      </c>
      <c r="AE225" s="10" t="str">
        <f>I225&amp;","&amp;J225&amp;","&amp;K225&amp;","&amp;L225&amp;","&amp;M225&amp;","&amp;N225&amp;","&amp;O225&amp;","&amp;P225&amp;","&amp;Q225&amp;","&amp;R225&amp;","&amp;S225&amp;","&amp;T225&amp;","&amp;U225&amp;","&amp;V225&amp;","&amp;W225&amp;","&amp;X225&amp;","&amp;Y225&amp;","&amp;Z225&amp;","&amp;AA225&amp;","&amp;AB225&amp;","&amp;AC225&amp;","&amp;AD225</f>
        <v>45534,Butterfly_Wings,Butterfly Wings,4,20,,500,,1,,,0XFFFFFFFF,63,2,1,,75,,,{},{},{}</v>
      </c>
    </row>
    <row r="226" spans="1:31" x14ac:dyDescent="0.3">
      <c r="A226" s="10" t="str">
        <f>VLOOKUP(H226,web_archive!D:AB,6,FALSE)</f>
        <v>Armor</v>
      </c>
      <c r="B226" s="10" t="str">
        <f>VLOOKUP(H226,web_archive!D:AB,19,FALSE)</f>
        <v>All Jobs</v>
      </c>
      <c r="C226" s="10" t="str">
        <f>VLOOKUP(H226,web_archive!D:AB,18,FALSE)</f>
        <v>Normal / Upper / Baby</v>
      </c>
      <c r="D226" s="10" t="str">
        <f>VLOOKUP(H226,web_archive!D:AB,20,FALSE)</f>
        <v>Both (Male and Female)</v>
      </c>
      <c r="E226" s="10" t="str">
        <f>VLOOKUP(H226,web_archive!D:AB,17,FALSE)</f>
        <v>Middle Headgear</v>
      </c>
      <c r="F226" s="38" t="str">
        <f>IF(ISNA(VLOOKUP(H226,tira!B:P,4,FALSE)),"",VLOOKUP(H226,tira!B:P,4,FALSE))</f>
        <v>Exodus Wings. All stats +1.</v>
      </c>
      <c r="G226" s="32" t="s">
        <v>31890</v>
      </c>
      <c r="H226" s="32">
        <v>20249</v>
      </c>
      <c r="I226" s="33">
        <v>45535</v>
      </c>
      <c r="J226" s="31" t="str">
        <f>SUBSTITUTE(K226," ","_")</f>
        <v>Exodus_Wings</v>
      </c>
      <c r="K226" s="10" t="str">
        <f>VLOOKUP(H226,web_archive!D:AB,5,FALSE)</f>
        <v>Exodus Wings</v>
      </c>
      <c r="L226" s="31">
        <f>VLOOKUP(A226,item_type_codes[],2,FALSE)</f>
        <v>4</v>
      </c>
      <c r="M226" s="10">
        <f>IF(VLOOKUP(H226,web_archive!D:AB,7,FALSE)&gt;0, VLOOKUP(H226,web_archive!D:AB,7,FALSE), "")</f>
        <v>20</v>
      </c>
      <c r="N226" s="10"/>
      <c r="O226" s="10">
        <f>VLOOKUP(H226,web_archive!D:AB,8,FALSE)*10</f>
        <v>500</v>
      </c>
      <c r="P226" s="10" t="str">
        <f>IF(VLOOKUP(H226,web_archive!D:AB,10,FALSE)&gt;0,VLOOKUP(H226,web_archive!D:AB,10,FALSE),"")</f>
        <v/>
      </c>
      <c r="Q226" s="10" t="str">
        <f>IF(VLOOKUP(H226,web_archive!D:AB,12,FALSE)&gt;0,VLOOKUP(H226,web_archive!D:AB,12,FALSE),"")</f>
        <v/>
      </c>
      <c r="R226" s="10" t="str">
        <f>IF(VLOOKUP(H226,web_archive!D:AB,11,FALSE)&gt;0,VLOOKUP(H226,web_archive!D:AB,11,FALSE),"")</f>
        <v/>
      </c>
      <c r="S226" s="10">
        <f>IF(VLOOKUP(H226,web_archive!D:AB,13,FALSE)&gt;0,VLOOKUP(H226,web_archive!D:AB,13,FALSE),"")</f>
        <v>1</v>
      </c>
      <c r="T226" s="31" t="str">
        <f>UPPER(VLOOKUP(B226,equipable_hex_codes[],2,FALSE))</f>
        <v>0XFFFFFFFF</v>
      </c>
      <c r="U226" s="10" t="str">
        <f>LOWER(VLOOKUP(C226,class!A:B,2,FALSE))</f>
        <v>63</v>
      </c>
      <c r="V226" s="10" t="str">
        <f>VLOOKUP(D226,gender_codes[#All],2,FALSE)</f>
        <v>2</v>
      </c>
      <c r="W226" s="10">
        <f>VLOOKUP(E226,placement_location[#All],2,FALSE)</f>
        <v>512</v>
      </c>
      <c r="X226" s="10" t="str">
        <f>IF(VLOOKUP(H226,web_archive!D:AB,16,FALSE)&gt;0,VLOOKUP(J226,web_archive!D:AB,16,FALSE),"")</f>
        <v/>
      </c>
      <c r="Y226" s="31">
        <f>IF(VLOOKUP(H226,web_archive!D:AB,15,FALSE)&gt;0,VLOOKUP(H226,web_archive!D:AB,15,FALSE),"")</f>
        <v>75</v>
      </c>
      <c r="Z226" s="31" t="str">
        <f>IF(EXACT(VLOOKUP(H226,web_archive!D:AB,14,FALSE),"Yes"),"1","")</f>
        <v/>
      </c>
      <c r="AA226" s="31" t="str">
        <f>IF(EXACT(A226,"Ammo - Bullet"),3,IF(ISNA((VLOOKUP(UPPER(G226),accessoryid_lua[#All],2,FALSE))),"",VLOOKUP(UPPER(G226),accessoryid_lua[#All],2,FALSE)))</f>
        <v/>
      </c>
      <c r="AB226" s="6" t="str">
        <f>IF(VLOOKUP(H226,web_archive!D:AB,21,FALSE)=0,"{}","{ "&amp;VLOOKUP(H226,web_archive!D:AB,21,FALSE)&amp;" }")</f>
        <v>{ bonus bAllStats,1; }</v>
      </c>
      <c r="AC226" s="10" t="str">
        <f>IF(VLOOKUP(H226,web_archive!D:AB,22,FALSE)=0,"{}","{ "&amp;VLOOKUP(H226,web_archive!D:AB,22,FALSE)&amp;" }")</f>
        <v>{}</v>
      </c>
      <c r="AD226" s="10" t="str">
        <f>IF(VLOOKUP(H226,web_archive!D:AB,23,FALSE)=0,"{}","{ "&amp;VLOOKUP(H226,web_archive!D:AB,23,FALSE)&amp;" }")</f>
        <v>{}</v>
      </c>
      <c r="AE226" s="10" t="str">
        <f>I226&amp;","&amp;J226&amp;","&amp;K226&amp;","&amp;L226&amp;","&amp;M226&amp;","&amp;N226&amp;","&amp;O226&amp;","&amp;P226&amp;","&amp;Q226&amp;","&amp;R226&amp;","&amp;S226&amp;","&amp;T226&amp;","&amp;U226&amp;","&amp;V226&amp;","&amp;W226&amp;","&amp;X226&amp;","&amp;Y226&amp;","&amp;Z226&amp;","&amp;AA226&amp;","&amp;AB226&amp;","&amp;AC226&amp;","&amp;AD226</f>
        <v>45535,Exodus_Wings,Exodus Wings,4,20,,500,,,,1,0XFFFFFFFF,63,2,512,,75,,,{ bonus bAllStats,1; },{},{}</v>
      </c>
    </row>
    <row r="227" spans="1:31" x14ac:dyDescent="0.3">
      <c r="A227" s="10" t="str">
        <f>VLOOKUP(H227,web_archive!D:AB,6,FALSE)</f>
        <v>Armor</v>
      </c>
      <c r="B227" s="10" t="str">
        <f>VLOOKUP(H227,web_archive!D:AB,19,FALSE)</f>
        <v>All Jobs Except Novice</v>
      </c>
      <c r="C227" s="10" t="str">
        <f>VLOOKUP(H227,web_archive!D:AB,18,FALSE)</f>
        <v>Normal / Upper / Baby</v>
      </c>
      <c r="D227" s="10" t="str">
        <f>VLOOKUP(H227,web_archive!D:AB,20,FALSE)</f>
        <v>Both (Male and Female)</v>
      </c>
      <c r="E227" s="10" t="str">
        <f>VLOOKUP(H227,web_archive!D:AB,17,FALSE)</f>
        <v>Accessory 1 + Accessory 2</v>
      </c>
      <c r="F227" s="38" t="str">
        <f>IF(ISNA(VLOOKUP(H227,tira!B:P,4,FALSE)),"",VLOOKUP(H227,tira!B:P,4,FALSE))</f>
        <v>A strange ring that curiously raises its wearer's defense. MDEF + 3</v>
      </c>
      <c r="G227" s="32" t="s">
        <v>8670</v>
      </c>
      <c r="H227" s="32">
        <v>29503</v>
      </c>
      <c r="I227" s="35">
        <v>45536</v>
      </c>
      <c r="J227" s="31" t="str">
        <f>SUBSTITUTE(K227," ","_")</f>
        <v>Safety_Ring</v>
      </c>
      <c r="K227" s="10" t="str">
        <f>VLOOKUP(H227,web_archive!D:AB,5,FALSE)</f>
        <v>Safety Ring</v>
      </c>
      <c r="L227" s="31">
        <f>VLOOKUP(A227,item_type_codes[],2,FALSE)</f>
        <v>4</v>
      </c>
      <c r="M227" s="10">
        <f>IF(VLOOKUP(H227,web_archive!D:AB,7,FALSE)&gt;0, VLOOKUP(H227,web_archive!D:AB,7,FALSE), "")</f>
        <v>75000</v>
      </c>
      <c r="N227" s="10"/>
      <c r="O227" s="10">
        <f>VLOOKUP(H227,web_archive!D:AB,8,FALSE)*10</f>
        <v>100</v>
      </c>
      <c r="P227" s="10" t="str">
        <f>IF(VLOOKUP(H227,web_archive!D:AB,10,FALSE)&gt;0,VLOOKUP(H227,web_archive!D:AB,10,FALSE),"")</f>
        <v/>
      </c>
      <c r="Q227" s="10">
        <f>IF(VLOOKUP(H227,web_archive!D:AB,12,FALSE)&gt;0,VLOOKUP(H227,web_archive!D:AB,12,FALSE),"")</f>
        <v>3</v>
      </c>
      <c r="R227" s="10" t="str">
        <f>IF(VLOOKUP(H227,web_archive!D:AB,11,FALSE)&gt;0,VLOOKUP(H227,web_archive!D:AB,11,FALSE),"")</f>
        <v/>
      </c>
      <c r="S227" s="10">
        <f>IF(VLOOKUP(H227,web_archive!D:AB,13,FALSE)&gt;0,VLOOKUP(H227,web_archive!D:AB,13,FALSE),"")</f>
        <v>1</v>
      </c>
      <c r="T227" s="31" t="str">
        <f>UPPER(VLOOKUP(B227,equipable_hex_codes[],2,FALSE))</f>
        <v>0XFFFFFFFE</v>
      </c>
      <c r="U227" s="10" t="str">
        <f>LOWER(VLOOKUP(C227,class!A:B,2,FALSE))</f>
        <v>63</v>
      </c>
      <c r="V227" s="10" t="str">
        <f>VLOOKUP(D227,gender_codes[#All],2,FALSE)</f>
        <v>2</v>
      </c>
      <c r="W227" s="10">
        <f>VLOOKUP(E227,placement_location[#All],2,FALSE)</f>
        <v>136</v>
      </c>
      <c r="X227" s="10" t="str">
        <f>IF(VLOOKUP(H227,web_archive!D:AB,16,FALSE)&gt;0,VLOOKUP(J227,web_archive!D:AB,16,FALSE),"")</f>
        <v/>
      </c>
      <c r="Y227" s="31">
        <f>IF(VLOOKUP(H227,web_archive!D:AB,15,FALSE)&gt;0,VLOOKUP(H227,web_archive!D:AB,15,FALSE),"")</f>
        <v>40</v>
      </c>
      <c r="Z227" s="31" t="str">
        <f>IF(EXACT(VLOOKUP(H227,web_archive!D:AB,14,FALSE),"Yes"),"1","")</f>
        <v/>
      </c>
      <c r="AA227" s="31" t="str">
        <f>IF(EXACT(A227,"Ammo - Bullet"),3,IF(ISNA((VLOOKUP(UPPER(G227),accessoryid_lua[#All],2,FALSE))),"",VLOOKUP(UPPER(G227),accessoryid_lua[#All],2,FALSE)))</f>
        <v/>
      </c>
      <c r="AB227" s="6" t="str">
        <f>IF(VLOOKUP(H227,web_archive!D:AB,21,FALSE)=0,"{}","{ "&amp;VLOOKUP(H227,web_archive!D:AB,21,FALSE)&amp;" }")</f>
        <v>{ bonus bMdef,3; }</v>
      </c>
      <c r="AC227" s="10" t="str">
        <f>IF(VLOOKUP(H227,web_archive!D:AB,22,FALSE)=0,"{}","{ "&amp;VLOOKUP(H227,web_archive!D:AB,22,FALSE)&amp;" }")</f>
        <v>{}</v>
      </c>
      <c r="AD227" s="10" t="str">
        <f>IF(VLOOKUP(H227,web_archive!D:AB,23,FALSE)=0,"{}","{ "&amp;VLOOKUP(H227,web_archive!D:AB,23,FALSE)&amp;" }")</f>
        <v>{}</v>
      </c>
      <c r="AE227" s="10" t="str">
        <f>I227&amp;","&amp;J227&amp;","&amp;K227&amp;","&amp;L227&amp;","&amp;M227&amp;","&amp;N227&amp;","&amp;O227&amp;","&amp;P227&amp;","&amp;Q227&amp;","&amp;R227&amp;","&amp;S227&amp;","&amp;T227&amp;","&amp;U227&amp;","&amp;V227&amp;","&amp;W227&amp;","&amp;X227&amp;","&amp;Y227&amp;","&amp;Z227&amp;","&amp;AA227&amp;","&amp;AB227&amp;","&amp;AC227&amp;","&amp;AD227</f>
        <v>45536,Safety_Ring,Safety Ring,4,75000,,100,,3,,1,0XFFFFFFFE,63,2,136,,40,,,{ bonus bMdef,3; },{},{}</v>
      </c>
    </row>
    <row r="228" spans="1:31" x14ac:dyDescent="0.3">
      <c r="A228" s="12" t="str">
        <f>VLOOKUP(H228,web_archive!D:AB,6,FALSE)</f>
        <v>Armor</v>
      </c>
      <c r="B228" s="12" t="str">
        <f>VLOOKUP(H228,web_archive!D:AB,19,FALSE)</f>
        <v>All Jobs</v>
      </c>
      <c r="C228" s="12" t="str">
        <f>VLOOKUP(H228,web_archive!D:AB,18,FALSE)</f>
        <v>Normal / Upper / Baby</v>
      </c>
      <c r="D228" s="12" t="str">
        <f>VLOOKUP(H228,web_archive!D:AB,20,FALSE)</f>
        <v>Both (Male and Female)</v>
      </c>
      <c r="E228" s="12" t="str">
        <f>VLOOKUP(H228,web_archive!D:AB,17,FALSE)</f>
        <v>Lower Headgear</v>
      </c>
      <c r="F228" s="38" t="str">
        <f>IF(ISNA(VLOOKUP(H228,tira!B:P,4,FALSE)),"",VLOOKUP(H228,tira!B:P,4,FALSE))</f>
        <v>Blue Archangel wings.</v>
      </c>
      <c r="G228" s="32" t="s">
        <v>31889</v>
      </c>
      <c r="H228" s="32">
        <v>20026</v>
      </c>
      <c r="I228" s="33">
        <v>45537</v>
      </c>
      <c r="J228" s="31" t="str">
        <f>SUBSTITUTE(K228," ","_")</f>
        <v>Blue_Archangel_Wings</v>
      </c>
      <c r="K228" s="12" t="str">
        <f>VLOOKUP(H228,web_archive!D:AB,5,FALSE)</f>
        <v>Blue Archangel Wings</v>
      </c>
      <c r="L228" s="31">
        <f>VLOOKUP(A228,item_type_codes[],2,FALSE)</f>
        <v>4</v>
      </c>
      <c r="M228" s="12">
        <f>IF(VLOOKUP(H228,web_archive!D:AB,7,FALSE)&gt;0, VLOOKUP(H228,web_archive!D:AB,7,FALSE), "")</f>
        <v>20</v>
      </c>
      <c r="N228" s="12"/>
      <c r="O228" s="12">
        <f>VLOOKUP(H228,web_archive!D:AB,8,FALSE)*10</f>
        <v>500</v>
      </c>
      <c r="P228" s="12" t="str">
        <f>IF(VLOOKUP(H228,web_archive!D:AB,10,FALSE)&gt;0,VLOOKUP(H228,web_archive!D:AB,10,FALSE),"")</f>
        <v/>
      </c>
      <c r="Q228" s="12">
        <f>IF(VLOOKUP(H228,web_archive!D:AB,12,FALSE)&gt;0,VLOOKUP(H228,web_archive!D:AB,12,FALSE),"")</f>
        <v>1</v>
      </c>
      <c r="R228" s="12" t="str">
        <f>IF(VLOOKUP(H228,web_archive!D:AB,11,FALSE)&gt;0,VLOOKUP(H228,web_archive!D:AB,11,FALSE),"")</f>
        <v/>
      </c>
      <c r="S228" s="12" t="str">
        <f>IF(VLOOKUP(H228,web_archive!D:AB,13,FALSE)&gt;0,VLOOKUP(H228,web_archive!D:AB,13,FALSE),"")</f>
        <v/>
      </c>
      <c r="T228" s="31" t="str">
        <f>UPPER(VLOOKUP(B228,equipable_hex_codes[],2,FALSE))</f>
        <v>0XFFFFFFFF</v>
      </c>
      <c r="U228" s="12" t="str">
        <f>LOWER(VLOOKUP(C228,class!A:B,2,FALSE))</f>
        <v>63</v>
      </c>
      <c r="V228" s="12" t="str">
        <f>VLOOKUP(D228,gender_codes[#All],2,FALSE)</f>
        <v>2</v>
      </c>
      <c r="W228" s="12">
        <f>VLOOKUP(E228,placement_location[#All],2,FALSE)</f>
        <v>1</v>
      </c>
      <c r="X228" s="12" t="str">
        <f>IF(VLOOKUP(H228,web_archive!D:AB,16,FALSE)&gt;0,VLOOKUP(J228,web_archive!D:AB,16,FALSE),"")</f>
        <v/>
      </c>
      <c r="Y228" s="31">
        <f>IF(VLOOKUP(H228,web_archive!D:AB,15,FALSE)&gt;0,VLOOKUP(H228,web_archive!D:AB,15,FALSE),"")</f>
        <v>75</v>
      </c>
      <c r="Z228" s="31" t="str">
        <f>IF(EXACT(VLOOKUP(H228,web_archive!D:AB,14,FALSE),"Yes"),"1","")</f>
        <v/>
      </c>
      <c r="AA228" s="31" t="str">
        <f>IF(EXACT(A228,"Ammo - Bullet"),3,IF(ISNA((VLOOKUP(UPPER(G228),accessoryid_lua[#All],2,FALSE))),"",VLOOKUP(UPPER(G228),accessoryid_lua[#All],2,FALSE)))</f>
        <v/>
      </c>
      <c r="AB228" s="6" t="str">
        <f>IF(VLOOKUP(H228,web_archive!D:AB,21,FALSE)=0,"{}","{ "&amp;VLOOKUP(H228,web_archive!D:AB,21,FALSE)&amp;" }")</f>
        <v>{}</v>
      </c>
      <c r="AC228" s="12" t="str">
        <f>IF(VLOOKUP(H228,web_archive!D:AB,22,FALSE)=0,"{}","{ "&amp;VLOOKUP(H228,web_archive!D:AB,22,FALSE)&amp;" }")</f>
        <v>{}</v>
      </c>
      <c r="AD228" s="12" t="str">
        <f>IF(VLOOKUP(H228,web_archive!D:AB,23,FALSE)=0,"{}","{ "&amp;VLOOKUP(H228,web_archive!D:AB,23,FALSE)&amp;" }")</f>
        <v>{}</v>
      </c>
      <c r="AE228" s="12" t="str">
        <f>I228&amp;","&amp;J228&amp;","&amp;K228&amp;","&amp;L228&amp;","&amp;M228&amp;","&amp;N228&amp;","&amp;O228&amp;","&amp;P228&amp;","&amp;Q228&amp;","&amp;R228&amp;","&amp;S228&amp;","&amp;T228&amp;","&amp;U228&amp;","&amp;V228&amp;","&amp;W228&amp;","&amp;X228&amp;","&amp;Y228&amp;","&amp;Z228&amp;","&amp;AA228&amp;","&amp;AB228&amp;","&amp;AC228&amp;","&amp;AD228</f>
        <v>45537,Blue_Archangel_Wings,Blue Archangel Wings,4,20,,500,,1,,,0XFFFFFFFF,63,2,1,,75,,,{},{},{}</v>
      </c>
    </row>
    <row r="229" spans="1:31" x14ac:dyDescent="0.3">
      <c r="A229" s="13" t="s">
        <v>59</v>
      </c>
      <c r="B229" s="13" t="s">
        <v>37</v>
      </c>
      <c r="C229" s="13" t="s">
        <v>36</v>
      </c>
      <c r="D229" s="13" t="s">
        <v>38</v>
      </c>
      <c r="E229" s="13" t="s">
        <v>189</v>
      </c>
      <c r="F229" s="38" t="s">
        <v>46508</v>
      </c>
      <c r="G229" s="32" t="str">
        <f>LOWER(J229)</f>
        <v>wiki_bling</v>
      </c>
      <c r="I229" s="33">
        <v>45538</v>
      </c>
      <c r="J229" s="31" t="str">
        <f>SUBSTITUTE(K229," ","_")</f>
        <v>Wiki_Bling</v>
      </c>
      <c r="K229" s="13" t="s">
        <v>42752</v>
      </c>
      <c r="L229" s="31">
        <f>VLOOKUP(A229,item_type_codes[],2,FALSE)</f>
        <v>4</v>
      </c>
      <c r="M229" s="13">
        <v>20</v>
      </c>
      <c r="N229" s="13"/>
      <c r="O229" s="13">
        <v>100</v>
      </c>
      <c r="P229" s="13"/>
      <c r="Q229" s="13">
        <v>1</v>
      </c>
      <c r="R229" s="13"/>
      <c r="S229" s="13"/>
      <c r="T229" s="31" t="str">
        <f>UPPER(VLOOKUP(B229,equipable_hex_codes[],2,FALSE))</f>
        <v>0XFFFFFFFF</v>
      </c>
      <c r="U229" s="13" t="str">
        <f>LOWER(VLOOKUP(C229,class!A:B,2,FALSE))</f>
        <v>63</v>
      </c>
      <c r="V229" s="13" t="str">
        <f>VLOOKUP(D229,gender_codes[#All],2,FALSE)</f>
        <v>2</v>
      </c>
      <c r="W229" s="13">
        <f>VLOOKUP(E229,placement_location[#All],2,FALSE)</f>
        <v>512</v>
      </c>
      <c r="X229" s="13"/>
      <c r="Y229" s="31"/>
      <c r="Z229" s="31"/>
      <c r="AA229" s="31">
        <v>3013</v>
      </c>
      <c r="AB229" s="6" t="s">
        <v>12087</v>
      </c>
      <c r="AC229" s="13" t="s">
        <v>12087</v>
      </c>
      <c r="AD229" s="13" t="s">
        <v>12087</v>
      </c>
      <c r="AE229" s="13" t="str">
        <f>I229&amp;","&amp;J229&amp;","&amp;K229&amp;","&amp;L229&amp;","&amp;M229&amp;","&amp;N229&amp;","&amp;O229&amp;","&amp;P229&amp;","&amp;Q229&amp;","&amp;R229&amp;","&amp;S229&amp;","&amp;T229&amp;","&amp;U229&amp;","&amp;V229&amp;","&amp;W229&amp;","&amp;X229&amp;","&amp;Y229&amp;","&amp;Z229&amp;","&amp;AA229&amp;","&amp;AB229&amp;","&amp;AC229&amp;","&amp;AD229</f>
        <v>45538,Wiki_Bling,Wiki Bling,4,20,,100,,1,,,0XFFFFFFFF,63,2,512,,,,3013,{},{},{}</v>
      </c>
    </row>
    <row r="230" spans="1:31" x14ac:dyDescent="0.3">
      <c r="A230" s="14" t="str">
        <f>VLOOKUP(H230,web_archive!D:AB,6,FALSE)</f>
        <v>Etc</v>
      </c>
      <c r="B230" s="14" t="str">
        <f>VLOOKUP(H230,web_archive!D:AB,19,FALSE)</f>
        <v>None</v>
      </c>
      <c r="C230" s="14" t="str">
        <f>VLOOKUP(H230,web_archive!D:AB,18,FALSE)</f>
        <v>None</v>
      </c>
      <c r="D230" s="14" t="str">
        <f>VLOOKUP(H230,web_archive!D:AB,20,FALSE)</f>
        <v>Unknown</v>
      </c>
      <c r="E230" s="14" t="str">
        <f>VLOOKUP(H230,web_archive!D:AB,17,FALSE)</f>
        <v>None</v>
      </c>
      <c r="F230" s="38" t="str">
        <f>IF(ISNA(VLOOKUP(H230,tira!B:P,4,FALSE)),"",VLOOKUP(H230,tira!B:P,4,FALSE))</f>
        <v>EssenceRO Minigame Token. Can be exchanged for prizes via the Essence Kafra.</v>
      </c>
      <c r="G230" s="32" t="s">
        <v>11526</v>
      </c>
      <c r="H230" s="32">
        <v>29529</v>
      </c>
      <c r="I230" s="33">
        <v>46500</v>
      </c>
      <c r="J230" s="31" t="str">
        <f>SUBSTITUTE(K230," ","_")</f>
        <v>eRO_Minigame_Token</v>
      </c>
      <c r="K230" s="14" t="str">
        <f>VLOOKUP(H230,web_archive!D:AB,5,FALSE)</f>
        <v>eRO Minigame Token</v>
      </c>
      <c r="L230" s="31">
        <f>VLOOKUP(A230,item_type_codes[],2,FALSE)</f>
        <v>3</v>
      </c>
      <c r="M230" s="14" t="str">
        <f>IF(VLOOKUP(H230,web_archive!D:AB,7,FALSE)&gt;0, VLOOKUP(H230,web_archive!D:AB,7,FALSE), "")</f>
        <v/>
      </c>
      <c r="N230" s="14"/>
      <c r="O230" s="14">
        <f>VLOOKUP(H230,web_archive!D:AB,8,FALSE)*10</f>
        <v>50</v>
      </c>
      <c r="P230" s="14" t="str">
        <f>IF(VLOOKUP(H230,web_archive!D:AB,10,FALSE)&gt;0,VLOOKUP(H230,web_archive!D:AB,10,FALSE),"")</f>
        <v/>
      </c>
      <c r="Q230" s="14" t="str">
        <f>IF(VLOOKUP(H230,web_archive!D:AB,12,FALSE)&gt;0,VLOOKUP(H230,web_archive!D:AB,12,FALSE),"")</f>
        <v/>
      </c>
      <c r="R230" s="14" t="str">
        <f>IF(VLOOKUP(H230,web_archive!D:AB,11,FALSE)&gt;0,VLOOKUP(H230,web_archive!D:AB,11,FALSE),"")</f>
        <v/>
      </c>
      <c r="S230" s="14" t="str">
        <f>IF(VLOOKUP(H230,web_archive!D:AB,13,FALSE)&gt;0,VLOOKUP(H230,web_archive!D:AB,13,FALSE),"")</f>
        <v/>
      </c>
      <c r="T230" s="31" t="str">
        <f>UPPER(VLOOKUP(B230,equipable_hex_codes[],2,FALSE))</f>
        <v/>
      </c>
      <c r="U230" s="14" t="str">
        <f>LOWER(VLOOKUP(C230,class!A:B,2,FALSE))</f>
        <v/>
      </c>
      <c r="V230" s="14" t="str">
        <f>VLOOKUP(D230,gender_codes[#All],2,FALSE)</f>
        <v/>
      </c>
      <c r="W230" s="14" t="str">
        <f>VLOOKUP(E230,placement_location[#All],2,FALSE)</f>
        <v/>
      </c>
      <c r="X230" s="14" t="str">
        <f>IF(VLOOKUP(H230,web_archive!D:AB,16,FALSE)&gt;0,VLOOKUP(J230,web_archive!D:AB,16,FALSE),"")</f>
        <v/>
      </c>
      <c r="Y230" s="31" t="str">
        <f>IF(VLOOKUP(H230,web_archive!D:AB,15,FALSE)&gt;0,VLOOKUP(H230,web_archive!D:AB,15,FALSE),"")</f>
        <v/>
      </c>
      <c r="Z230" s="31" t="str">
        <f>IF(EXACT(VLOOKUP(H230,web_archive!D:AB,14,FALSE),"Yes"),"1","")</f>
        <v/>
      </c>
      <c r="AA230" s="31" t="str">
        <f>IF(EXACT(A230,"Ammo - Bullet"),3,IF(ISNA((VLOOKUP(UPPER(G230),accessoryid_lua[#All],2,FALSE))),"",VLOOKUP(UPPER(G230),accessoryid_lua[#All],2,FALSE)))</f>
        <v/>
      </c>
      <c r="AB230" s="6" t="str">
        <f>IF(VLOOKUP(H230,web_archive!D:AB,21,FALSE)=0,"{}","{ "&amp;VLOOKUP(H230,web_archive!D:AB,21,FALSE)&amp;" }")</f>
        <v>{}</v>
      </c>
      <c r="AC230" s="14" t="str">
        <f>IF(VLOOKUP(H230,web_archive!D:AB,22,FALSE)=0,"{}","{ "&amp;VLOOKUP(H230,web_archive!D:AB,22,FALSE)&amp;" }")</f>
        <v>{}</v>
      </c>
      <c r="AD230" s="14" t="str">
        <f>IF(VLOOKUP(H230,web_archive!D:AB,23,FALSE)=0,"{}","{ "&amp;VLOOKUP(H230,web_archive!D:AB,23,FALSE)&amp;" }")</f>
        <v>{}</v>
      </c>
      <c r="AE230" s="14" t="str">
        <f>I230&amp;","&amp;J230&amp;","&amp;K230&amp;","&amp;L230&amp;","&amp;M230&amp;","&amp;N230&amp;","&amp;O230&amp;","&amp;P230&amp;","&amp;Q230&amp;","&amp;R230&amp;","&amp;S230&amp;","&amp;T230&amp;","&amp;U230&amp;","&amp;V230&amp;","&amp;W230&amp;","&amp;X230&amp;","&amp;Y230&amp;","&amp;Z230&amp;","&amp;AA230&amp;","&amp;AB230&amp;","&amp;AC230&amp;","&amp;AD230</f>
        <v>46500,eRO_Minigame_Token,eRO Minigame Token,3,,,50,,,,,,,,,,,,,{},{},{}</v>
      </c>
    </row>
    <row r="231" spans="1:31" x14ac:dyDescent="0.3">
      <c r="A231" s="15" t="str">
        <f>VLOOKUP(H231,web_archive!D:AB,6,FALSE)</f>
        <v>Etc</v>
      </c>
      <c r="B231" s="15" t="str">
        <f>VLOOKUP(H231,web_archive!D:AB,19,FALSE)</f>
        <v>None</v>
      </c>
      <c r="C231" s="15" t="str">
        <f>VLOOKUP(H231,web_archive!D:AB,18,FALSE)</f>
        <v>None</v>
      </c>
      <c r="D231" s="15" t="str">
        <f>VLOOKUP(H231,web_archive!D:AB,20,FALSE)</f>
        <v>Unknown</v>
      </c>
      <c r="E231" s="15" t="str">
        <f>VLOOKUP(H231,web_archive!D:AB,17,FALSE)</f>
        <v>None</v>
      </c>
      <c r="F231" s="38" t="str">
        <f>IF(ISNA(VLOOKUP(H231,tira!B:P,4,FALSE)),"",VLOOKUP(H231,tira!B:P,4,FALSE))</f>
        <v>EssenceRO Minigame Token. Can be exchanged for prizes via the Essence Kafra.</v>
      </c>
      <c r="G231" s="32" t="s">
        <v>42744</v>
      </c>
      <c r="H231" s="32">
        <v>29529</v>
      </c>
      <c r="I231" s="33">
        <v>46500</v>
      </c>
      <c r="J231" s="31" t="str">
        <f>SUBSTITUTE(K231," ","_")</f>
        <v>eRO_Minigame_Token</v>
      </c>
      <c r="K231" s="15" t="str">
        <f>VLOOKUP(H231,web_archive!D:AB,5,FALSE)</f>
        <v>eRO Minigame Token</v>
      </c>
      <c r="L231" s="31">
        <f>VLOOKUP(A231,item_type_codes[],2,FALSE)</f>
        <v>3</v>
      </c>
      <c r="M231" s="15" t="str">
        <f>IF(VLOOKUP(H231,web_archive!D:AB,7,FALSE)&gt;0, VLOOKUP(H231,web_archive!D:AB,7,FALSE), "")</f>
        <v/>
      </c>
      <c r="N231" s="15"/>
      <c r="O231" s="15">
        <f>VLOOKUP(H231,web_archive!D:AB,8,FALSE)*10</f>
        <v>50</v>
      </c>
      <c r="P231" s="15" t="str">
        <f>IF(VLOOKUP(H231,web_archive!D:AB,10,FALSE)&gt;0,VLOOKUP(H231,web_archive!D:AB,10,FALSE),"")</f>
        <v/>
      </c>
      <c r="Q231" s="15" t="str">
        <f>IF(VLOOKUP(H231,web_archive!D:AB,12,FALSE)&gt;0,VLOOKUP(H231,web_archive!D:AB,12,FALSE),"")</f>
        <v/>
      </c>
      <c r="R231" s="15" t="str">
        <f>IF(VLOOKUP(H231,web_archive!D:AB,11,FALSE)&gt;0,VLOOKUP(H231,web_archive!D:AB,11,FALSE),"")</f>
        <v/>
      </c>
      <c r="S231" s="15" t="str">
        <f>IF(VLOOKUP(H231,web_archive!D:AB,13,FALSE)&gt;0,VLOOKUP(H231,web_archive!D:AB,13,FALSE),"")</f>
        <v/>
      </c>
      <c r="T231" s="31" t="str">
        <f>UPPER(VLOOKUP(B231,equipable_hex_codes[],2,FALSE))</f>
        <v/>
      </c>
      <c r="U231" s="15" t="str">
        <f>LOWER(VLOOKUP(C231,class!A:B,2,FALSE))</f>
        <v/>
      </c>
      <c r="V231" s="15" t="str">
        <f>VLOOKUP(D231,gender_codes[#All],2,FALSE)</f>
        <v/>
      </c>
      <c r="W231" s="15" t="str">
        <f>VLOOKUP(E231,placement_location[#All],2,FALSE)</f>
        <v/>
      </c>
      <c r="X231" s="15" t="str">
        <f>IF(VLOOKUP(H231,web_archive!D:AB,16,FALSE)&gt;0,VLOOKUP(J231,web_archive!D:AB,16,FALSE),"")</f>
        <v/>
      </c>
      <c r="Y231" s="31" t="str">
        <f>IF(VLOOKUP(H231,web_archive!D:AB,15,FALSE)&gt;0,VLOOKUP(H231,web_archive!D:AB,15,FALSE),"")</f>
        <v/>
      </c>
      <c r="Z231" s="31" t="str">
        <f>IF(EXACT(VLOOKUP(H231,web_archive!D:AB,14,FALSE),"Yes"),"1","")</f>
        <v/>
      </c>
      <c r="AA231" s="31" t="str">
        <f>IF(EXACT(A231,"Ammo - Bullet"),3,IF(ISNA((VLOOKUP(UPPER(G231),accessoryid_lua[#All],2,FALSE))),"",VLOOKUP(UPPER(G231),accessoryid_lua[#All],2,FALSE)))</f>
        <v/>
      </c>
      <c r="AB231" s="6" t="str">
        <f>IF(VLOOKUP(H231,web_archive!D:AB,21,FALSE)=0,"{}","{ "&amp;VLOOKUP(H231,web_archive!D:AB,21,FALSE)&amp;" }")</f>
        <v>{}</v>
      </c>
      <c r="AC231" s="15" t="str">
        <f>IF(VLOOKUP(H231,web_archive!D:AB,22,FALSE)=0,"{}","{ "&amp;VLOOKUP(H231,web_archive!D:AB,22,FALSE)&amp;" }")</f>
        <v>{}</v>
      </c>
      <c r="AD231" s="15" t="str">
        <f>IF(VLOOKUP(H231,web_archive!D:AB,23,FALSE)=0,"{}","{ "&amp;VLOOKUP(H231,web_archive!D:AB,23,FALSE)&amp;" }")</f>
        <v>{}</v>
      </c>
      <c r="AE231" s="15" t="str">
        <f>I231&amp;","&amp;J231&amp;","&amp;K231&amp;","&amp;L231&amp;","&amp;M231&amp;","&amp;N231&amp;","&amp;O231&amp;","&amp;P231&amp;","&amp;Q231&amp;","&amp;R231&amp;","&amp;S231&amp;","&amp;T231&amp;","&amp;U231&amp;","&amp;V231&amp;","&amp;W231&amp;","&amp;X231&amp;","&amp;Y231&amp;","&amp;Z231&amp;","&amp;AA231&amp;","&amp;AB231&amp;","&amp;AC231&amp;","&amp;AD231</f>
        <v>46500,eRO_Minigame_Token,eRO Minigame Token,3,,,50,,,,,,,,,,,,,{},{},{}</v>
      </c>
    </row>
    <row r="232" spans="1:31" x14ac:dyDescent="0.3">
      <c r="A232" s="15" t="str">
        <f>VLOOKUP(H232,web_archive!D:AB,6,FALSE)</f>
        <v>Etc</v>
      </c>
      <c r="B232" s="15" t="str">
        <f>VLOOKUP(H232,web_archive!D:AB,19,FALSE)</f>
        <v>None</v>
      </c>
      <c r="C232" s="15" t="str">
        <f>VLOOKUP(H232,web_archive!D:AB,18,FALSE)</f>
        <v>None</v>
      </c>
      <c r="D232" s="15" t="str">
        <f>VLOOKUP(H232,web_archive!D:AB,20,FALSE)</f>
        <v>Unknown</v>
      </c>
      <c r="E232" s="15" t="str">
        <f>VLOOKUP(H232,web_archive!D:AB,17,FALSE)</f>
        <v>None</v>
      </c>
      <c r="F232" s="38" t="str">
        <f>IF(ISNA(VLOOKUP(H232,tira!B:P,4,FALSE)),"",VLOOKUP(H232,tira!B:P,4,FALSE))</f>
        <v>Mysterious fragment from a Valkyrie artefact. Looks like it is part of an incomplete item.</v>
      </c>
      <c r="G232" s="32" t="s">
        <v>11527</v>
      </c>
      <c r="H232" s="32">
        <v>21006</v>
      </c>
      <c r="I232" s="33">
        <v>46501</v>
      </c>
      <c r="J232" s="31" t="str">
        <f>SUBSTITUTE(K232," ","_")</f>
        <v>eRO_Valkyrie_Fragment</v>
      </c>
      <c r="K232" s="15" t="str">
        <f>VLOOKUP(H232,web_archive!D:AB,5,FALSE)</f>
        <v>eRO Valkyrie Fragment</v>
      </c>
      <c r="L232" s="31">
        <f>VLOOKUP(A232,item_type_codes[],2,FALSE)</f>
        <v>3</v>
      </c>
      <c r="M232" s="15" t="str">
        <f>IF(VLOOKUP(H232,web_archive!D:AB,7,FALSE)&gt;0, VLOOKUP(H232,web_archive!D:AB,7,FALSE), "")</f>
        <v/>
      </c>
      <c r="N232" s="15"/>
      <c r="O232" s="15">
        <f>VLOOKUP(H232,web_archive!D:AB,8,FALSE)*10</f>
        <v>200</v>
      </c>
      <c r="P232" s="15" t="str">
        <f>IF(VLOOKUP(H232,web_archive!D:AB,10,FALSE)&gt;0,VLOOKUP(H232,web_archive!D:AB,10,FALSE),"")</f>
        <v/>
      </c>
      <c r="Q232" s="15" t="str">
        <f>IF(VLOOKUP(H232,web_archive!D:AB,12,FALSE)&gt;0,VLOOKUP(H232,web_archive!D:AB,12,FALSE),"")</f>
        <v/>
      </c>
      <c r="R232" s="15" t="str">
        <f>IF(VLOOKUP(H232,web_archive!D:AB,11,FALSE)&gt;0,VLOOKUP(H232,web_archive!D:AB,11,FALSE),"")</f>
        <v/>
      </c>
      <c r="S232" s="15" t="str">
        <f>IF(VLOOKUP(H232,web_archive!D:AB,13,FALSE)&gt;0,VLOOKUP(H232,web_archive!D:AB,13,FALSE),"")</f>
        <v/>
      </c>
      <c r="T232" s="31" t="str">
        <f>UPPER(VLOOKUP(B232,equipable_hex_codes[],2,FALSE))</f>
        <v/>
      </c>
      <c r="U232" s="15" t="str">
        <f>LOWER(VLOOKUP(C232,class!A:B,2,FALSE))</f>
        <v/>
      </c>
      <c r="V232" s="15" t="str">
        <f>VLOOKUP(D232,gender_codes[#All],2,FALSE)</f>
        <v/>
      </c>
      <c r="W232" s="15" t="str">
        <f>VLOOKUP(E232,placement_location[#All],2,FALSE)</f>
        <v/>
      </c>
      <c r="X232" s="15" t="str">
        <f>IF(VLOOKUP(H232,web_archive!D:AB,16,FALSE)&gt;0,VLOOKUP(J232,web_archive!D:AB,16,FALSE),"")</f>
        <v/>
      </c>
      <c r="Y232" s="31" t="str">
        <f>IF(VLOOKUP(H232,web_archive!D:AB,15,FALSE)&gt;0,VLOOKUP(H232,web_archive!D:AB,15,FALSE),"")</f>
        <v/>
      </c>
      <c r="Z232" s="31" t="str">
        <f>IF(EXACT(VLOOKUP(H232,web_archive!D:AB,14,FALSE),"Yes"),"1","")</f>
        <v/>
      </c>
      <c r="AA232" s="31" t="str">
        <f>IF(EXACT(A232,"Ammo - Bullet"),3,IF(ISNA((VLOOKUP(UPPER(G232),accessoryid_lua[#All],2,FALSE))),"",VLOOKUP(UPPER(G232),accessoryid_lua[#All],2,FALSE)))</f>
        <v/>
      </c>
      <c r="AB232" s="6" t="str">
        <f>IF(VLOOKUP(H232,web_archive!D:AB,21,FALSE)=0,"{}","{ "&amp;VLOOKUP(H232,web_archive!D:AB,21,FALSE)&amp;" }")</f>
        <v>{}</v>
      </c>
      <c r="AC232" s="15" t="str">
        <f>IF(VLOOKUP(H232,web_archive!D:AB,22,FALSE)=0,"{}","{ "&amp;VLOOKUP(H232,web_archive!D:AB,22,FALSE)&amp;" }")</f>
        <v>{}</v>
      </c>
      <c r="AD232" s="15" t="str">
        <f>IF(VLOOKUP(H232,web_archive!D:AB,23,FALSE)=0,"{}","{ "&amp;VLOOKUP(H232,web_archive!D:AB,23,FALSE)&amp;" }")</f>
        <v>{}</v>
      </c>
      <c r="AE232" s="15" t="str">
        <f>I232&amp;","&amp;J232&amp;","&amp;K232&amp;","&amp;L232&amp;","&amp;M232&amp;","&amp;N232&amp;","&amp;O232&amp;","&amp;P232&amp;","&amp;Q232&amp;","&amp;R232&amp;","&amp;S232&amp;","&amp;T232&amp;","&amp;U232&amp;","&amp;V232&amp;","&amp;W232&amp;","&amp;X232&amp;","&amp;Y232&amp;","&amp;Z232&amp;","&amp;AA232&amp;","&amp;AB232&amp;","&amp;AC232&amp;","&amp;AD232</f>
        <v>46501,eRO_Valkyrie_Fragment,eRO Valkyrie Fragment,3,,,200,,,,,,,,,,,,,{},{},{}</v>
      </c>
    </row>
    <row r="233" spans="1:31" x14ac:dyDescent="0.3">
      <c r="A233" s="16" t="str">
        <f>VLOOKUP(H233,web_archive!D:AB,6,FALSE)</f>
        <v>Etc</v>
      </c>
      <c r="B233" s="16" t="str">
        <f>VLOOKUP(H233,web_archive!D:AB,19,FALSE)</f>
        <v>None</v>
      </c>
      <c r="C233" s="16" t="str">
        <f>VLOOKUP(H233,web_archive!D:AB,18,FALSE)</f>
        <v>None</v>
      </c>
      <c r="D233" s="16" t="str">
        <f>VLOOKUP(H233,web_archive!D:AB,20,FALSE)</f>
        <v>Unknown</v>
      </c>
      <c r="E233" s="16" t="str">
        <f>VLOOKUP(H233,web_archive!D:AB,17,FALSE)</f>
        <v>None</v>
      </c>
      <c r="F233" s="38" t="str">
        <f>IF(ISNA(VLOOKUP(H233,tira!B:P,4,FALSE)),"",VLOOKUP(H233,tira!B:P,4,FALSE))</f>
        <v>Event Token. Can be traded for various event prizes in Old Payon or Prontera.</v>
      </c>
      <c r="G233" s="32" t="s">
        <v>42745</v>
      </c>
      <c r="H233" s="32">
        <v>22000</v>
      </c>
      <c r="I233" s="33">
        <v>46502</v>
      </c>
      <c r="J233" s="31" t="str">
        <f>SUBSTITUTE(K233," ","_")</f>
        <v>Event_Token</v>
      </c>
      <c r="K233" s="16" t="str">
        <f>VLOOKUP(H233,web_archive!D:AB,5,FALSE)</f>
        <v>Event Token</v>
      </c>
      <c r="L233" s="31">
        <f>VLOOKUP(A233,item_type_codes[],2,FALSE)</f>
        <v>3</v>
      </c>
      <c r="M233" s="16" t="str">
        <f>IF(VLOOKUP(H233,web_archive!D:AB,7,FALSE)&gt;0, VLOOKUP(H233,web_archive!D:AB,7,FALSE), "")</f>
        <v/>
      </c>
      <c r="N233" s="16"/>
      <c r="O233" s="16">
        <f>VLOOKUP(H233,web_archive!D:AB,8,FALSE)*10</f>
        <v>0</v>
      </c>
      <c r="P233" s="16" t="str">
        <f>IF(VLOOKUP(H233,web_archive!D:AB,10,FALSE)&gt;0,VLOOKUP(H233,web_archive!D:AB,10,FALSE),"")</f>
        <v/>
      </c>
      <c r="Q233" s="16" t="str">
        <f>IF(VLOOKUP(H233,web_archive!D:AB,12,FALSE)&gt;0,VLOOKUP(H233,web_archive!D:AB,12,FALSE),"")</f>
        <v/>
      </c>
      <c r="R233" s="16" t="str">
        <f>IF(VLOOKUP(H233,web_archive!D:AB,11,FALSE)&gt;0,VLOOKUP(H233,web_archive!D:AB,11,FALSE),"")</f>
        <v/>
      </c>
      <c r="S233" s="16" t="str">
        <f>IF(VLOOKUP(H233,web_archive!D:AB,13,FALSE)&gt;0,VLOOKUP(H233,web_archive!D:AB,13,FALSE),"")</f>
        <v/>
      </c>
      <c r="T233" s="31" t="str">
        <f>UPPER(VLOOKUP(B233,equipable_hex_codes[],2,FALSE))</f>
        <v/>
      </c>
      <c r="U233" s="16" t="str">
        <f>LOWER(VLOOKUP(C233,class!A:B,2,FALSE))</f>
        <v/>
      </c>
      <c r="V233" s="16" t="str">
        <f>VLOOKUP(D233,gender_codes[#All],2,FALSE)</f>
        <v/>
      </c>
      <c r="W233" s="16" t="str">
        <f>VLOOKUP(E233,placement_location[#All],2,FALSE)</f>
        <v/>
      </c>
      <c r="X233" s="16" t="str">
        <f>IF(VLOOKUP(H233,web_archive!D:AB,16,FALSE)&gt;0,VLOOKUP(J233,web_archive!D:AB,16,FALSE),"")</f>
        <v/>
      </c>
      <c r="Y233" s="31" t="str">
        <f>IF(VLOOKUP(H233,web_archive!D:AB,15,FALSE)&gt;0,VLOOKUP(H233,web_archive!D:AB,15,FALSE),"")</f>
        <v/>
      </c>
      <c r="Z233" s="31" t="str">
        <f>IF(EXACT(VLOOKUP(H233,web_archive!D:AB,14,FALSE),"Yes"),"1","")</f>
        <v/>
      </c>
      <c r="AA233" s="31" t="str">
        <f>IF(EXACT(A233,"Ammo - Bullet"),3,IF(ISNA((VLOOKUP(UPPER(G233),accessoryid_lua[#All],2,FALSE))),"",VLOOKUP(UPPER(G233),accessoryid_lua[#All],2,FALSE)))</f>
        <v/>
      </c>
      <c r="AB233" s="6" t="str">
        <f>IF(VLOOKUP(H233,web_archive!D:AB,21,FALSE)=0,"{}","{ "&amp;VLOOKUP(H233,web_archive!D:AB,21,FALSE)&amp;" }")</f>
        <v>{}</v>
      </c>
      <c r="AC233" s="16" t="str">
        <f>IF(VLOOKUP(H233,web_archive!D:AB,22,FALSE)=0,"{}","{ "&amp;VLOOKUP(H233,web_archive!D:AB,22,FALSE)&amp;" }")</f>
        <v>{}</v>
      </c>
      <c r="AD233" s="16" t="str">
        <f>IF(VLOOKUP(H233,web_archive!D:AB,23,FALSE)=0,"{}","{ "&amp;VLOOKUP(H233,web_archive!D:AB,23,FALSE)&amp;" }")</f>
        <v>{}</v>
      </c>
      <c r="AE233" s="16" t="str">
        <f>I233&amp;","&amp;J233&amp;","&amp;K233&amp;","&amp;L233&amp;","&amp;M233&amp;","&amp;N233&amp;","&amp;O233&amp;","&amp;P233&amp;","&amp;Q233&amp;","&amp;R233&amp;","&amp;S233&amp;","&amp;T233&amp;","&amp;U233&amp;","&amp;V233&amp;","&amp;W233&amp;","&amp;X233&amp;","&amp;Y233&amp;","&amp;Z233&amp;","&amp;AA233&amp;","&amp;AB233&amp;","&amp;AC233&amp;","&amp;AD233</f>
        <v>46502,Event_Token,Event Token,3,,,0,,,,,,,,,,,,,{},{},{}</v>
      </c>
    </row>
    <row r="234" spans="1:31" x14ac:dyDescent="0.3">
      <c r="A234" s="17" t="str">
        <f>VLOOKUP(H234,web_archive!D:AB,6,FALSE)</f>
        <v>Card</v>
      </c>
      <c r="B234" s="17" t="str">
        <f>VLOOKUP(H234,web_archive!D:AB,19,FALSE)</f>
        <v>None</v>
      </c>
      <c r="C234" s="17" t="str">
        <f>VLOOKUP(H234,web_archive!D:AB,18,FALSE)</f>
        <v>None</v>
      </c>
      <c r="D234" s="17" t="str">
        <f>VLOOKUP(H234,web_archive!D:AB,20,FALSE)</f>
        <v>Unknown</v>
      </c>
      <c r="E234" s="17" t="str">
        <f>VLOOKUP(H234,web_archive!D:AB,17,FALSE)</f>
        <v>Accessory 1 + Accessory 2</v>
      </c>
      <c r="F234" s="38" t="str">
        <f>IF(ISNA(VLOOKUP(H234,tira!B:P,4,FALSE)),"",VLOOKUP(H234,tira!B:P,4,FALSE))</f>
        <v>Grants the wearer with Level 1 Gank.</v>
      </c>
      <c r="G234" s="32" t="s">
        <v>42750</v>
      </c>
      <c r="H234" s="37">
        <v>23018</v>
      </c>
      <c r="I234" s="33">
        <v>47016</v>
      </c>
      <c r="J234" s="31" t="str">
        <f>SUBSTITUTE(K234," ","_")</f>
        <v>Adelinde_Rinslet_Card</v>
      </c>
      <c r="K234" s="18" t="str">
        <f>VLOOKUP(H234,web_archive!D:AB,5,FALSE)</f>
        <v>Adelinde Rinslet Card</v>
      </c>
      <c r="L234" s="31">
        <f>VLOOKUP(A234,item_type_codes[],2,FALSE)</f>
        <v>6</v>
      </c>
      <c r="M234" s="18" t="str">
        <f>IF(VLOOKUP(H234,web_archive!D:AB,7,FALSE)&gt;0, VLOOKUP(H234,web_archive!D:AB,7,FALSE), "")</f>
        <v/>
      </c>
      <c r="N234" s="18"/>
      <c r="O234" s="18">
        <f>VLOOKUP(H234,web_archive!D:AB,8,FALSE)*10</f>
        <v>10</v>
      </c>
      <c r="P234" s="18" t="str">
        <f>IF(VLOOKUP(H234,web_archive!D:AB,10,FALSE)&gt;0,VLOOKUP(H234,web_archive!D:AB,10,FALSE),"")</f>
        <v/>
      </c>
      <c r="Q234" s="18" t="str">
        <f>IF(VLOOKUP(H234,web_archive!D:AB,12,FALSE)&gt;0,VLOOKUP(H234,web_archive!D:AB,12,FALSE),"")</f>
        <v/>
      </c>
      <c r="R234" s="18" t="str">
        <f>IF(VLOOKUP(H234,web_archive!D:AB,11,FALSE)&gt;0,VLOOKUP(H234,web_archive!D:AB,11,FALSE),"")</f>
        <v/>
      </c>
      <c r="S234" s="18" t="str">
        <f>IF(VLOOKUP(H234,web_archive!D:AB,13,FALSE)&gt;0,VLOOKUP(H234,web_archive!D:AB,13,FALSE),"")</f>
        <v/>
      </c>
      <c r="T234" s="31" t="str">
        <f>UPPER(VLOOKUP(B234,equipable_hex_codes[],2,FALSE))</f>
        <v/>
      </c>
      <c r="U234" s="18" t="str">
        <f>LOWER(VLOOKUP(C234,class!A:B,2,FALSE))</f>
        <v/>
      </c>
      <c r="V234" s="18" t="str">
        <f>VLOOKUP(D234,gender_codes[#All],2,FALSE)</f>
        <v/>
      </c>
      <c r="W234" s="18">
        <f>VLOOKUP(E234,placement_location[#All],2,FALSE)</f>
        <v>136</v>
      </c>
      <c r="X234" s="18" t="str">
        <f>IF(VLOOKUP(H234,web_archive!D:AB,16,FALSE)&gt;0,VLOOKUP(J234,web_archive!D:AB,16,FALSE),"")</f>
        <v/>
      </c>
      <c r="Y234" s="31" t="str">
        <f>IF(VLOOKUP(H234,web_archive!D:AB,15,FALSE)&gt;0,VLOOKUP(H234,web_archive!D:AB,15,FALSE),"")</f>
        <v/>
      </c>
      <c r="Z234" s="31" t="str">
        <f>IF(EXACT(VLOOKUP(H234,web_archive!D:AB,14,FALSE),"Yes"),"1","")</f>
        <v/>
      </c>
      <c r="AA234" s="31" t="str">
        <f>IF(EXACT(A234,"Ammo - Bullet"),3,IF(ISNA((VLOOKUP(UPPER(G234),accessoryid_lua[#All],2,FALSE))),"",VLOOKUP(UPPER(G234),accessoryid_lua[#All],2,FALSE)))</f>
        <v/>
      </c>
      <c r="AB234" s="6" t="str">
        <f>IF(VLOOKUP(H234,web_archive!D:AB,21,FALSE)=0,"{}","{ "&amp;VLOOKUP(H234,web_archive!D:AB,21,FALSE)&amp;" }")</f>
        <v>{ skill "RG_SNATCHER",1; }</v>
      </c>
      <c r="AC234" s="18" t="str">
        <f>IF(VLOOKUP(H234,web_archive!D:AB,22,FALSE)=0,"{}","{ "&amp;VLOOKUP(H234,web_archive!D:AB,22,FALSE)&amp;" }")</f>
        <v>{}</v>
      </c>
      <c r="AD234" s="18" t="str">
        <f>IF(VLOOKUP(H234,web_archive!D:AB,23,FALSE)=0,"{}","{ "&amp;VLOOKUP(H234,web_archive!D:AB,23,FALSE)&amp;" }")</f>
        <v>{}</v>
      </c>
      <c r="AE234" s="18" t="str">
        <f>I234&amp;","&amp;J234&amp;","&amp;K234&amp;","&amp;L234&amp;","&amp;M234&amp;","&amp;N234&amp;","&amp;O234&amp;","&amp;P234&amp;","&amp;Q234&amp;","&amp;R234&amp;","&amp;S234&amp;","&amp;T234&amp;","&amp;U234&amp;","&amp;V234&amp;","&amp;W234&amp;","&amp;X234&amp;","&amp;Y234&amp;","&amp;Z234&amp;","&amp;AA234&amp;","&amp;AB234&amp;","&amp;AC234&amp;","&amp;AD234</f>
        <v>47016,Adelinde_Rinslet_Card,Adelinde Rinslet Card,6,,,10,,,,,,,,136,,,,,{ skill "RG_SNATCHER",1; },{},{}</v>
      </c>
    </row>
    <row r="235" spans="1:31" x14ac:dyDescent="0.3">
      <c r="A235" s="18" t="str">
        <f>VLOOKUP(H235,web_archive!D:AB,6,FALSE)</f>
        <v>Card</v>
      </c>
      <c r="B235" s="18" t="str">
        <f>VLOOKUP(H235,web_archive!D:AB,19,FALSE)</f>
        <v>None</v>
      </c>
      <c r="C235" s="18" t="str">
        <f>VLOOKUP(H235,web_archive!D:AB,18,FALSE)</f>
        <v>None</v>
      </c>
      <c r="D235" s="18" t="str">
        <f>VLOOKUP(H235,web_archive!D:AB,20,FALSE)</f>
        <v>Unknown</v>
      </c>
      <c r="E235" s="18" t="str">
        <f>VLOOKUP(H235,web_archive!D:AB,17,FALSE)</f>
        <v>Accessory 1 + Accessory 2</v>
      </c>
      <c r="F235" s="38" t="str">
        <f>IF(ISNA(VLOOKUP(H235,tira!B:P,4,FALSE)),"",VLOOKUP(H235,tira!B:P,4,FALSE))</f>
        <v>Add a 2% chance of auto-casting Level 1 Dazzler when attacking. [ + Hendrik Ein Card ] Increase damage of Arrow Vulcan by 15%.</v>
      </c>
      <c r="G235" s="32" t="s">
        <v>42750</v>
      </c>
      <c r="H235" s="37">
        <v>23023</v>
      </c>
      <c r="I235" s="33">
        <v>47017</v>
      </c>
      <c r="J235" s="31" t="str">
        <f>SUBSTITUTE(K235," ","_")</f>
        <v>Caelia_Ambrose_Card</v>
      </c>
      <c r="K235" s="18" t="str">
        <f>VLOOKUP(H235,web_archive!D:AB,5,FALSE)</f>
        <v>Caelia Ambrose Card</v>
      </c>
      <c r="L235" s="31">
        <f>VLOOKUP(A235,item_type_codes[],2,FALSE)</f>
        <v>6</v>
      </c>
      <c r="M235" s="18" t="str">
        <f>IF(VLOOKUP(H235,web_archive!D:AB,7,FALSE)&gt;0, VLOOKUP(H235,web_archive!D:AB,7,FALSE), "")</f>
        <v/>
      </c>
      <c r="N235" s="18"/>
      <c r="O235" s="18">
        <f>VLOOKUP(H235,web_archive!D:AB,8,FALSE)*10</f>
        <v>10</v>
      </c>
      <c r="P235" s="18" t="str">
        <f>IF(VLOOKUP(H235,web_archive!D:AB,10,FALSE)&gt;0,VLOOKUP(H235,web_archive!D:AB,10,FALSE),"")</f>
        <v/>
      </c>
      <c r="Q235" s="18" t="str">
        <f>IF(VLOOKUP(H235,web_archive!D:AB,12,FALSE)&gt;0,VLOOKUP(H235,web_archive!D:AB,12,FALSE),"")</f>
        <v/>
      </c>
      <c r="R235" s="18" t="str">
        <f>IF(VLOOKUP(H235,web_archive!D:AB,11,FALSE)&gt;0,VLOOKUP(H235,web_archive!D:AB,11,FALSE),"")</f>
        <v/>
      </c>
      <c r="S235" s="18" t="str">
        <f>IF(VLOOKUP(H235,web_archive!D:AB,13,FALSE)&gt;0,VLOOKUP(H235,web_archive!D:AB,13,FALSE),"")</f>
        <v/>
      </c>
      <c r="T235" s="31" t="str">
        <f>UPPER(VLOOKUP(B235,equipable_hex_codes[],2,FALSE))</f>
        <v/>
      </c>
      <c r="U235" s="18" t="str">
        <f>LOWER(VLOOKUP(C235,class!A:B,2,FALSE))</f>
        <v/>
      </c>
      <c r="V235" s="18" t="str">
        <f>VLOOKUP(D235,gender_codes[#All],2,FALSE)</f>
        <v/>
      </c>
      <c r="W235" s="18">
        <f>VLOOKUP(E235,placement_location[#All],2,FALSE)</f>
        <v>136</v>
      </c>
      <c r="X235" s="18" t="str">
        <f>IF(VLOOKUP(H235,web_archive!D:AB,16,FALSE)&gt;0,VLOOKUP(J235,web_archive!D:AB,16,FALSE),"")</f>
        <v/>
      </c>
      <c r="Y235" s="31" t="str">
        <f>IF(VLOOKUP(H235,web_archive!D:AB,15,FALSE)&gt;0,VLOOKUP(H235,web_archive!D:AB,15,FALSE),"")</f>
        <v/>
      </c>
      <c r="Z235" s="31" t="str">
        <f>IF(EXACT(VLOOKUP(H235,web_archive!D:AB,14,FALSE),"Yes"),"1","")</f>
        <v/>
      </c>
      <c r="AA235" s="31" t="str">
        <f>IF(EXACT(A235,"Ammo - Bullet"),3,IF(ISNA((VLOOKUP(UPPER(G235),accessoryid_lua[#All],2,FALSE))),"",VLOOKUP(UPPER(G235),accessoryid_lua[#All],2,FALSE)))</f>
        <v/>
      </c>
      <c r="AB235" s="6" t="str">
        <f>IF(VLOOKUP(H235,web_archive!D:AB,21,FALSE)=0,"{}","{ "&amp;VLOOKUP(H235,web_archive!D:AB,21,FALSE)&amp;" }")</f>
        <v>{ bonus3 bAutoSpell,"DC_SCREAM",1,20; }</v>
      </c>
      <c r="AC235" s="18" t="str">
        <f>IF(VLOOKUP(H235,web_archive!D:AB,22,FALSE)=0,"{}","{ "&amp;VLOOKUP(H235,web_archive!D:AB,22,FALSE)&amp;" }")</f>
        <v>{}</v>
      </c>
      <c r="AD235" s="18" t="str">
        <f>IF(VLOOKUP(H235,web_archive!D:AB,23,FALSE)=0,"{}","{ "&amp;VLOOKUP(H235,web_archive!D:AB,23,FALSE)&amp;" }")</f>
        <v>{}</v>
      </c>
      <c r="AE235" s="18" t="str">
        <f>I235&amp;","&amp;J235&amp;","&amp;K235&amp;","&amp;L235&amp;","&amp;M235&amp;","&amp;N235&amp;","&amp;O235&amp;","&amp;P235&amp;","&amp;Q235&amp;","&amp;R235&amp;","&amp;S235&amp;","&amp;T235&amp;","&amp;U235&amp;","&amp;V235&amp;","&amp;W235&amp;","&amp;X235&amp;","&amp;Y235&amp;","&amp;Z235&amp;","&amp;AA235&amp;","&amp;AB235&amp;","&amp;AC235&amp;","&amp;AD235</f>
        <v>47017,Caelia_Ambrose_Card,Caelia Ambrose Card,6,,,10,,,,,,,,136,,,,,{ bonus3 bAutoSpell,"DC_SCREAM",1,20; },{},{}</v>
      </c>
    </row>
    <row r="236" spans="1:31" x14ac:dyDescent="0.3">
      <c r="A236" s="18" t="str">
        <f>VLOOKUP(H236,web_archive!D:AB,6,FALSE)</f>
        <v>Card</v>
      </c>
      <c r="B236" s="18" t="str">
        <f>VLOOKUP(H236,web_archive!D:AB,19,FALSE)</f>
        <v>None</v>
      </c>
      <c r="C236" s="18" t="str">
        <f>VLOOKUP(H236,web_archive!D:AB,18,FALSE)</f>
        <v>None</v>
      </c>
      <c r="D236" s="18" t="str">
        <f>VLOOKUP(H236,web_archive!D:AB,20,FALSE)</f>
        <v>Unknown</v>
      </c>
      <c r="E236" s="18" t="str">
        <f>VLOOKUP(H236,web_archive!D:AB,17,FALSE)</f>
        <v>Footgear</v>
      </c>
      <c r="F236" s="38" t="str">
        <f>IF(ISNA(VLOOKUP(H236,tira!B:P,4,FALSE)),"",VLOOKUP(H236,tira!B:P,4,FALSE))</f>
        <v>Add a 1% chance to autocast Level 1 Auto-Guard when hit. If the user has learned Level 10 Auto-Guard, Level 10 will be cast.</v>
      </c>
      <c r="G236" s="32" t="s">
        <v>42750</v>
      </c>
      <c r="H236" s="37">
        <v>23021</v>
      </c>
      <c r="I236" s="33">
        <v>47019</v>
      </c>
      <c r="J236" s="31" t="str">
        <f>SUBSTITUTE(K236," ","_")</f>
        <v>Guinevere_Bastion_Card</v>
      </c>
      <c r="K236" s="18" t="str">
        <f>VLOOKUP(H236,web_archive!D:AB,5,FALSE)</f>
        <v>Guinevere Bastion Card</v>
      </c>
      <c r="L236" s="31">
        <f>VLOOKUP(A236,item_type_codes[],2,FALSE)</f>
        <v>6</v>
      </c>
      <c r="M236" s="18" t="str">
        <f>IF(VLOOKUP(H236,web_archive!D:AB,7,FALSE)&gt;0, VLOOKUP(H236,web_archive!D:AB,7,FALSE), "")</f>
        <v/>
      </c>
      <c r="N236" s="18"/>
      <c r="O236" s="18">
        <f>VLOOKUP(H236,web_archive!D:AB,8,FALSE)*10</f>
        <v>10</v>
      </c>
      <c r="P236" s="18" t="str">
        <f>IF(VLOOKUP(H236,web_archive!D:AB,10,FALSE)&gt;0,VLOOKUP(H236,web_archive!D:AB,10,FALSE),"")</f>
        <v/>
      </c>
      <c r="Q236" s="18" t="str">
        <f>IF(VLOOKUP(H236,web_archive!D:AB,12,FALSE)&gt;0,VLOOKUP(H236,web_archive!D:AB,12,FALSE),"")</f>
        <v/>
      </c>
      <c r="R236" s="18" t="str">
        <f>IF(VLOOKUP(H236,web_archive!D:AB,11,FALSE)&gt;0,VLOOKUP(H236,web_archive!D:AB,11,FALSE),"")</f>
        <v/>
      </c>
      <c r="S236" s="18" t="str">
        <f>IF(VLOOKUP(H236,web_archive!D:AB,13,FALSE)&gt;0,VLOOKUP(H236,web_archive!D:AB,13,FALSE),"")</f>
        <v/>
      </c>
      <c r="T236" s="31" t="str">
        <f>UPPER(VLOOKUP(B236,equipable_hex_codes[],2,FALSE))</f>
        <v/>
      </c>
      <c r="U236" s="18" t="str">
        <f>LOWER(VLOOKUP(C236,class!A:B,2,FALSE))</f>
        <v/>
      </c>
      <c r="V236" s="18" t="str">
        <f>VLOOKUP(D236,gender_codes[#All],2,FALSE)</f>
        <v/>
      </c>
      <c r="W236" s="18">
        <f>VLOOKUP(E236,placement_location[#All],2,FALSE)</f>
        <v>64</v>
      </c>
      <c r="X236" s="18" t="str">
        <f>IF(VLOOKUP(H236,web_archive!D:AB,16,FALSE)&gt;0,VLOOKUP(J236,web_archive!D:AB,16,FALSE),"")</f>
        <v/>
      </c>
      <c r="Y236" s="31" t="str">
        <f>IF(VLOOKUP(H236,web_archive!D:AB,15,FALSE)&gt;0,VLOOKUP(H236,web_archive!D:AB,15,FALSE),"")</f>
        <v/>
      </c>
      <c r="Z236" s="31" t="str">
        <f>IF(EXACT(VLOOKUP(H236,web_archive!D:AB,14,FALSE),"Yes"),"1","")</f>
        <v/>
      </c>
      <c r="AA236" s="31" t="str">
        <f>IF(EXACT(A236,"Ammo - Bullet"),3,IF(ISNA((VLOOKUP(UPPER(G236),accessoryid_lua[#All],2,FALSE))),"",VLOOKUP(UPPER(G236),accessoryid_lua[#All],2,FALSE)))</f>
        <v/>
      </c>
      <c r="AB236" s="6" t="str">
        <f>IF(VLOOKUP(H236,web_archive!D:AB,21,FALSE)=0,"{}","{ "&amp;VLOOKUP(H236,web_archive!D:AB,21,FALSE)&amp;" }")</f>
        <v>{ bonus3 bAutoSpellWhenHit,"CR_AUTOGUARD",1+9*(getskilllv("CR_AUTOGUARD")==10),10; }</v>
      </c>
      <c r="AC236" s="18" t="str">
        <f>IF(VLOOKUP(H236,web_archive!D:AB,22,FALSE)=0,"{}","{ "&amp;VLOOKUP(H236,web_archive!D:AB,22,FALSE)&amp;" }")</f>
        <v>{}</v>
      </c>
      <c r="AD236" s="18" t="str">
        <f>IF(VLOOKUP(H236,web_archive!D:AB,23,FALSE)=0,"{}","{ "&amp;VLOOKUP(H236,web_archive!D:AB,23,FALSE)&amp;" }")</f>
        <v>{ sc_end SC_AUTOGUARD; }</v>
      </c>
      <c r="AE236" s="18" t="str">
        <f>I236&amp;","&amp;J236&amp;","&amp;K236&amp;","&amp;L236&amp;","&amp;M236&amp;","&amp;N236&amp;","&amp;O236&amp;","&amp;P236&amp;","&amp;Q236&amp;","&amp;R236&amp;","&amp;S236&amp;","&amp;T236&amp;","&amp;U236&amp;","&amp;V236&amp;","&amp;W236&amp;","&amp;X236&amp;","&amp;Y236&amp;","&amp;Z236&amp;","&amp;AA236&amp;","&amp;AB236&amp;","&amp;AC236&amp;","&amp;AD236</f>
        <v>47019,Guinevere_Bastion_Card,Guinevere Bastion Card,6,,,10,,,,,,,,64,,,,,{ bonus3 bAutoSpellWhenHit,"CR_AUTOGUARD",1+9*(getskilllv("CR_AUTOGUARD")==10),10; },{},{ sc_end SC_AUTOGUARD; }</v>
      </c>
    </row>
    <row r="237" spans="1:31" x14ac:dyDescent="0.3">
      <c r="A237" s="18" t="str">
        <f>VLOOKUP(H237,web_archive!D:AB,6,FALSE)</f>
        <v>Card</v>
      </c>
      <c r="B237" s="18" t="str">
        <f>VLOOKUP(H237,web_archive!D:AB,19,FALSE)</f>
        <v>None</v>
      </c>
      <c r="C237" s="18" t="str">
        <f>VLOOKUP(H237,web_archive!D:AB,18,FALSE)</f>
        <v>None</v>
      </c>
      <c r="D237" s="18" t="str">
        <f>VLOOKUP(H237,web_archive!D:AB,20,FALSE)</f>
        <v>Unknown</v>
      </c>
      <c r="E237" s="18" t="str">
        <f>VLOOKUP(H237,web_archive!D:AB,17,FALSE)</f>
        <v>Main Hand</v>
      </c>
      <c r="F237" s="38" t="str">
        <f>IF(ISNA(VLOOKUP(H237,tira!B:P,4,FALSE)),"",VLOOKUP(H237,tira!B:P,4,FALSE))</f>
        <v>Weapon is unstrippable.</v>
      </c>
      <c r="G237" s="32" t="s">
        <v>42750</v>
      </c>
      <c r="H237" s="37">
        <v>23019</v>
      </c>
      <c r="I237" s="33">
        <v>47021</v>
      </c>
      <c r="J237" s="31" t="str">
        <f>SUBSTITUTE(K237," ","_")</f>
        <v>Marie_Heinrike_Card</v>
      </c>
      <c r="K237" s="18" t="str">
        <f>VLOOKUP(H237,web_archive!D:AB,5,FALSE)</f>
        <v>Marie Heinrike Card</v>
      </c>
      <c r="L237" s="31">
        <f>VLOOKUP(A237,item_type_codes[],2,FALSE)</f>
        <v>6</v>
      </c>
      <c r="M237" s="18" t="str">
        <f>IF(VLOOKUP(H237,web_archive!D:AB,7,FALSE)&gt;0, VLOOKUP(H237,web_archive!D:AB,7,FALSE), "")</f>
        <v/>
      </c>
      <c r="N237" s="18"/>
      <c r="O237" s="18">
        <f>VLOOKUP(H237,web_archive!D:AB,8,FALSE)*10</f>
        <v>10</v>
      </c>
      <c r="P237" s="18" t="str">
        <f>IF(VLOOKUP(H237,web_archive!D:AB,10,FALSE)&gt;0,VLOOKUP(H237,web_archive!D:AB,10,FALSE),"")</f>
        <v/>
      </c>
      <c r="Q237" s="18" t="str">
        <f>IF(VLOOKUP(H237,web_archive!D:AB,12,FALSE)&gt;0,VLOOKUP(H237,web_archive!D:AB,12,FALSE),"")</f>
        <v/>
      </c>
      <c r="R237" s="18" t="str">
        <f>IF(VLOOKUP(H237,web_archive!D:AB,11,FALSE)&gt;0,VLOOKUP(H237,web_archive!D:AB,11,FALSE),"")</f>
        <v/>
      </c>
      <c r="S237" s="18" t="str">
        <f>IF(VLOOKUP(H237,web_archive!D:AB,13,FALSE)&gt;0,VLOOKUP(H237,web_archive!D:AB,13,FALSE),"")</f>
        <v/>
      </c>
      <c r="T237" s="31" t="str">
        <f>UPPER(VLOOKUP(B237,equipable_hex_codes[],2,FALSE))</f>
        <v/>
      </c>
      <c r="U237" s="18" t="str">
        <f>LOWER(VLOOKUP(C237,class!A:B,2,FALSE))</f>
        <v/>
      </c>
      <c r="V237" s="18" t="str">
        <f>VLOOKUP(D237,gender_codes[#All],2,FALSE)</f>
        <v/>
      </c>
      <c r="W237" s="18">
        <f>VLOOKUP(E237,placement_location[#All],2,FALSE)</f>
        <v>2</v>
      </c>
      <c r="X237" s="18" t="str">
        <f>IF(VLOOKUP(H237,web_archive!D:AB,16,FALSE)&gt;0,VLOOKUP(J237,web_archive!D:AB,16,FALSE),"")</f>
        <v/>
      </c>
      <c r="Y237" s="31" t="str">
        <f>IF(VLOOKUP(H237,web_archive!D:AB,15,FALSE)&gt;0,VLOOKUP(H237,web_archive!D:AB,15,FALSE),"")</f>
        <v/>
      </c>
      <c r="Z237" s="31" t="str">
        <f>IF(EXACT(VLOOKUP(H237,web_archive!D:AB,14,FALSE),"Yes"),"1","")</f>
        <v/>
      </c>
      <c r="AA237" s="31" t="str">
        <f>IF(EXACT(A237,"Ammo - Bullet"),3,IF(ISNA((VLOOKUP(UPPER(G237),accessoryid_lua[#All],2,FALSE))),"",VLOOKUP(UPPER(G237),accessoryid_lua[#All],2,FALSE)))</f>
        <v/>
      </c>
      <c r="AB237" s="6" t="str">
        <f>IF(VLOOKUP(H237,web_archive!D:AB,21,FALSE)=0,"{}","{ "&amp;VLOOKUP(H237,web_archive!D:AB,21,FALSE)&amp;" }")</f>
        <v>{ bonus bUnstripableWeapon,100; }</v>
      </c>
      <c r="AC237" s="18" t="str">
        <f>IF(VLOOKUP(H237,web_archive!D:AB,22,FALSE)=0,"{}","{ "&amp;VLOOKUP(H237,web_archive!D:AB,22,FALSE)&amp;" }")</f>
        <v>{}</v>
      </c>
      <c r="AD237" s="18" t="str">
        <f>IF(VLOOKUP(H237,web_archive!D:AB,23,FALSE)=0,"{}","{ "&amp;VLOOKUP(H237,web_archive!D:AB,23,FALSE)&amp;" }")</f>
        <v>{}</v>
      </c>
      <c r="AE237" s="18" t="str">
        <f>I237&amp;","&amp;J237&amp;","&amp;K237&amp;","&amp;L237&amp;","&amp;M237&amp;","&amp;N237&amp;","&amp;O237&amp;","&amp;P237&amp;","&amp;Q237&amp;","&amp;R237&amp;","&amp;S237&amp;","&amp;T237&amp;","&amp;U237&amp;","&amp;V237&amp;","&amp;W237&amp;","&amp;X237&amp;","&amp;Y237&amp;","&amp;Z237&amp;","&amp;AA237&amp;","&amp;AB237&amp;","&amp;AC237&amp;","&amp;AD237</f>
        <v>47021,Marie_Heinrike_Card,Marie Heinrike Card,6,,,10,,,,,,,,2,,,,,{ bonus bUnstripableWeapon,100; },{},{}</v>
      </c>
    </row>
    <row r="238" spans="1:31" x14ac:dyDescent="0.3">
      <c r="A238" s="18" t="str">
        <f>VLOOKUP(H238,web_archive!D:AB,6,FALSE)</f>
        <v>Card</v>
      </c>
      <c r="B238" s="18" t="str">
        <f>VLOOKUP(H238,web_archive!D:AB,19,FALSE)</f>
        <v>None</v>
      </c>
      <c r="C238" s="18" t="str">
        <f>VLOOKUP(H238,web_archive!D:AB,18,FALSE)</f>
        <v>None</v>
      </c>
      <c r="D238" s="18" t="str">
        <f>VLOOKUP(H238,web_archive!D:AB,20,FALSE)</f>
        <v>Unknown</v>
      </c>
      <c r="E238" s="18" t="str">
        <f>VLOOKUP(H238,web_archive!D:AB,17,FALSE)</f>
        <v>Main Hand</v>
      </c>
      <c r="F238" s="38" t="str">
        <f>IF(ISNA(VLOOKUP(H238,tira!B:P,4,FALSE)),"",VLOOKUP(H238,tira!B:P,4,FALSE))</f>
        <v>Perfect Hit +10.</v>
      </c>
      <c r="G238" s="32" t="s">
        <v>42750</v>
      </c>
      <c r="H238" s="37">
        <v>23017</v>
      </c>
      <c r="I238" s="33">
        <v>47022</v>
      </c>
      <c r="J238" s="31" t="str">
        <f>SUBSTITUTE(K238," ","_")</f>
        <v>Trevante_Deschain_Card</v>
      </c>
      <c r="K238" s="18" t="str">
        <f>VLOOKUP(H238,web_archive!D:AB,5,FALSE)</f>
        <v>Trevante Deschain Card</v>
      </c>
      <c r="L238" s="31">
        <f>VLOOKUP(A238,item_type_codes[],2,FALSE)</f>
        <v>6</v>
      </c>
      <c r="M238" s="18" t="str">
        <f>IF(VLOOKUP(H238,web_archive!D:AB,7,FALSE)&gt;0, VLOOKUP(H238,web_archive!D:AB,7,FALSE), "")</f>
        <v/>
      </c>
      <c r="N238" s="18"/>
      <c r="O238" s="18">
        <f>VLOOKUP(H238,web_archive!D:AB,8,FALSE)*10</f>
        <v>10</v>
      </c>
      <c r="P238" s="18" t="str">
        <f>IF(VLOOKUP(H238,web_archive!D:AB,10,FALSE)&gt;0,VLOOKUP(H238,web_archive!D:AB,10,FALSE),"")</f>
        <v/>
      </c>
      <c r="Q238" s="18" t="str">
        <f>IF(VLOOKUP(H238,web_archive!D:AB,12,FALSE)&gt;0,VLOOKUP(H238,web_archive!D:AB,12,FALSE),"")</f>
        <v/>
      </c>
      <c r="R238" s="18" t="str">
        <f>IF(VLOOKUP(H238,web_archive!D:AB,11,FALSE)&gt;0,VLOOKUP(H238,web_archive!D:AB,11,FALSE),"")</f>
        <v/>
      </c>
      <c r="S238" s="18" t="str">
        <f>IF(VLOOKUP(H238,web_archive!D:AB,13,FALSE)&gt;0,VLOOKUP(H238,web_archive!D:AB,13,FALSE),"")</f>
        <v/>
      </c>
      <c r="T238" s="31" t="str">
        <f>UPPER(VLOOKUP(B238,equipable_hex_codes[],2,FALSE))</f>
        <v/>
      </c>
      <c r="U238" s="18" t="str">
        <f>LOWER(VLOOKUP(C238,class!A:B,2,FALSE))</f>
        <v/>
      </c>
      <c r="V238" s="18" t="str">
        <f>VLOOKUP(D238,gender_codes[#All],2,FALSE)</f>
        <v/>
      </c>
      <c r="W238" s="18">
        <f>VLOOKUP(E238,placement_location[#All],2,FALSE)</f>
        <v>2</v>
      </c>
      <c r="X238" s="18" t="str">
        <f>IF(VLOOKUP(H238,web_archive!D:AB,16,FALSE)&gt;0,VLOOKUP(J238,web_archive!D:AB,16,FALSE),"")</f>
        <v/>
      </c>
      <c r="Y238" s="31" t="str">
        <f>IF(VLOOKUP(H238,web_archive!D:AB,15,FALSE)&gt;0,VLOOKUP(H238,web_archive!D:AB,15,FALSE),"")</f>
        <v/>
      </c>
      <c r="Z238" s="31" t="str">
        <f>IF(EXACT(VLOOKUP(H238,web_archive!D:AB,14,FALSE),"Yes"),"1","")</f>
        <v/>
      </c>
      <c r="AA238" s="31" t="str">
        <f>IF(EXACT(A238,"Ammo - Bullet"),3,IF(ISNA((VLOOKUP(UPPER(G238),accessoryid_lua[#All],2,FALSE))),"",VLOOKUP(UPPER(G238),accessoryid_lua[#All],2,FALSE)))</f>
        <v/>
      </c>
      <c r="AB238" s="6" t="str">
        <f>IF(VLOOKUP(H238,web_archive!D:AB,21,FALSE)=0,"{}","{ "&amp;VLOOKUP(H238,web_archive!D:AB,21,FALSE)&amp;" }")</f>
        <v>{ bonus bPerfectHitAddRate,10; }</v>
      </c>
      <c r="AC238" s="18" t="str">
        <f>IF(VLOOKUP(H238,web_archive!D:AB,22,FALSE)=0,"{}","{ "&amp;VLOOKUP(H238,web_archive!D:AB,22,FALSE)&amp;" }")</f>
        <v>{}</v>
      </c>
      <c r="AD238" s="18" t="str">
        <f>IF(VLOOKUP(H238,web_archive!D:AB,23,FALSE)=0,"{}","{ "&amp;VLOOKUP(H238,web_archive!D:AB,23,FALSE)&amp;" }")</f>
        <v>{}</v>
      </c>
      <c r="AE238" s="18" t="str">
        <f>I238&amp;","&amp;J238&amp;","&amp;K238&amp;","&amp;L238&amp;","&amp;M238&amp;","&amp;N238&amp;","&amp;O238&amp;","&amp;P238&amp;","&amp;Q238&amp;","&amp;R238&amp;","&amp;S238&amp;","&amp;T238&amp;","&amp;U238&amp;","&amp;V238&amp;","&amp;W238&amp;","&amp;X238&amp;","&amp;Y238&amp;","&amp;Z238&amp;","&amp;AA238&amp;","&amp;AB238&amp;","&amp;AC238&amp;","&amp;AD238</f>
        <v>47022,Trevante_Deschain_Card,Trevante Deschain Card,6,,,10,,,,,,,,2,,,,,{ bonus bPerfectHitAddRate,10; },{},{}</v>
      </c>
    </row>
    <row r="239" spans="1:31" x14ac:dyDescent="0.3">
      <c r="A239" s="18" t="str">
        <f>VLOOKUP(H239,web_archive!D:AB,6,FALSE)</f>
        <v>Card</v>
      </c>
      <c r="B239" s="18" t="str">
        <f>VLOOKUP(H239,web_archive!D:AB,19,FALSE)</f>
        <v>None</v>
      </c>
      <c r="C239" s="18" t="str">
        <f>VLOOKUP(H239,web_archive!D:AB,18,FALSE)</f>
        <v>None</v>
      </c>
      <c r="D239" s="18" t="str">
        <f>VLOOKUP(H239,web_archive!D:AB,20,FALSE)</f>
        <v>Unknown</v>
      </c>
      <c r="E239" s="18" t="str">
        <f>VLOOKUP(H239,web_archive!D:AB,17,FALSE)</f>
        <v>Armor</v>
      </c>
      <c r="F239" s="38" t="str">
        <f>IF(ISNA(VLOOKUP(H239,tira!B:P,4,FALSE)),"",VLOOKUP(H239,tira!B:P,4,FALSE))</f>
        <v>Enable use of Level 4 Crimson Fire Blossom.</v>
      </c>
      <c r="G239" s="32" t="s">
        <v>42750</v>
      </c>
      <c r="H239" s="37">
        <v>23020</v>
      </c>
      <c r="I239" s="33">
        <v>47023</v>
      </c>
      <c r="J239" s="31" t="str">
        <f>SUBSTITUTE(K239," ","_")</f>
        <v>Yoko_Fujibayashi_Card</v>
      </c>
      <c r="K239" s="18" t="str">
        <f>VLOOKUP(H239,web_archive!D:AB,5,FALSE)</f>
        <v>Yoko Fujibayashi Card</v>
      </c>
      <c r="L239" s="31">
        <f>VLOOKUP(A239,item_type_codes[],2,FALSE)</f>
        <v>6</v>
      </c>
      <c r="M239" s="18" t="str">
        <f>IF(VLOOKUP(H239,web_archive!D:AB,7,FALSE)&gt;0, VLOOKUP(H239,web_archive!D:AB,7,FALSE), "")</f>
        <v/>
      </c>
      <c r="N239" s="18"/>
      <c r="O239" s="18">
        <f>VLOOKUP(H239,web_archive!D:AB,8,FALSE)*10</f>
        <v>10</v>
      </c>
      <c r="P239" s="18" t="str">
        <f>IF(VLOOKUP(H239,web_archive!D:AB,10,FALSE)&gt;0,VLOOKUP(H239,web_archive!D:AB,10,FALSE),"")</f>
        <v/>
      </c>
      <c r="Q239" s="18" t="str">
        <f>IF(VLOOKUP(H239,web_archive!D:AB,12,FALSE)&gt;0,VLOOKUP(H239,web_archive!D:AB,12,FALSE),"")</f>
        <v/>
      </c>
      <c r="R239" s="18" t="str">
        <f>IF(VLOOKUP(H239,web_archive!D:AB,11,FALSE)&gt;0,VLOOKUP(H239,web_archive!D:AB,11,FALSE),"")</f>
        <v/>
      </c>
      <c r="S239" s="18" t="str">
        <f>IF(VLOOKUP(H239,web_archive!D:AB,13,FALSE)&gt;0,VLOOKUP(H239,web_archive!D:AB,13,FALSE),"")</f>
        <v/>
      </c>
      <c r="T239" s="31" t="str">
        <f>UPPER(VLOOKUP(B239,equipable_hex_codes[],2,FALSE))</f>
        <v/>
      </c>
      <c r="U239" s="18" t="str">
        <f>LOWER(VLOOKUP(C239,class!A:B,2,FALSE))</f>
        <v/>
      </c>
      <c r="V239" s="18" t="str">
        <f>VLOOKUP(D239,gender_codes[#All],2,FALSE)</f>
        <v/>
      </c>
      <c r="W239" s="18">
        <f>VLOOKUP(E239,placement_location[#All],2,FALSE)</f>
        <v>16</v>
      </c>
      <c r="X239" s="18" t="str">
        <f>IF(VLOOKUP(H239,web_archive!D:AB,16,FALSE)&gt;0,VLOOKUP(J239,web_archive!D:AB,16,FALSE),"")</f>
        <v/>
      </c>
      <c r="Y239" s="31" t="str">
        <f>IF(VLOOKUP(H239,web_archive!D:AB,15,FALSE)&gt;0,VLOOKUP(H239,web_archive!D:AB,15,FALSE),"")</f>
        <v/>
      </c>
      <c r="Z239" s="31" t="str">
        <f>IF(EXACT(VLOOKUP(H239,web_archive!D:AB,14,FALSE),"Yes"),"1","")</f>
        <v/>
      </c>
      <c r="AA239" s="31" t="str">
        <f>IF(EXACT(A239,"Ammo - Bullet"),3,IF(ISNA((VLOOKUP(UPPER(G239),accessoryid_lua[#All],2,FALSE))),"",VLOOKUP(UPPER(G239),accessoryid_lua[#All],2,FALSE)))</f>
        <v/>
      </c>
      <c r="AB239" s="6" t="str">
        <f>IF(VLOOKUP(H239,web_archive!D:AB,21,FALSE)=0,"{}","{ "&amp;VLOOKUP(H239,web_archive!D:AB,21,FALSE)&amp;" }")</f>
        <v>{ skill "NJ_KOUENKA",4; }</v>
      </c>
      <c r="AC239" s="18" t="str">
        <f>IF(VLOOKUP(H239,web_archive!D:AB,22,FALSE)=0,"{}","{ "&amp;VLOOKUP(H239,web_archive!D:AB,22,FALSE)&amp;" }")</f>
        <v>{}</v>
      </c>
      <c r="AD239" s="18" t="str">
        <f>IF(VLOOKUP(H239,web_archive!D:AB,23,FALSE)=0,"{}","{ "&amp;VLOOKUP(H239,web_archive!D:AB,23,FALSE)&amp;" }")</f>
        <v>{}</v>
      </c>
      <c r="AE239" s="18" t="str">
        <f>I239&amp;","&amp;J239&amp;","&amp;K239&amp;","&amp;L239&amp;","&amp;M239&amp;","&amp;N239&amp;","&amp;O239&amp;","&amp;P239&amp;","&amp;Q239&amp;","&amp;R239&amp;","&amp;S239&amp;","&amp;T239&amp;","&amp;U239&amp;","&amp;V239&amp;","&amp;W239&amp;","&amp;X239&amp;","&amp;Y239&amp;","&amp;Z239&amp;","&amp;AA239&amp;","&amp;AB239&amp;","&amp;AC239&amp;","&amp;AD239</f>
        <v>47023,Yoko_Fujibayashi_Card,Yoko Fujibayashi Card,6,,,10,,,,,,,,16,,,,,{ skill "NJ_KOUENKA",4; },{},{}</v>
      </c>
    </row>
    <row r="240" spans="1:31" x14ac:dyDescent="0.3">
      <c r="A240" s="18" t="str">
        <f>VLOOKUP(H240,web_archive!D:AB,6,FALSE)</f>
        <v>Card</v>
      </c>
      <c r="B240" s="18" t="str">
        <f>VLOOKUP(H240,web_archive!D:AB,19,FALSE)</f>
        <v>None</v>
      </c>
      <c r="C240" s="18" t="str">
        <f>VLOOKUP(H240,web_archive!D:AB,18,FALSE)</f>
        <v>None</v>
      </c>
      <c r="D240" s="18" t="str">
        <f>VLOOKUP(H240,web_archive!D:AB,20,FALSE)</f>
        <v>Unknown</v>
      </c>
      <c r="E240" s="18" t="str">
        <f>VLOOKUP(H240,web_archive!D:AB,17,FALSE)</f>
        <v>Upper Headgear + Middle Headgear + Lower Headgear</v>
      </c>
      <c r="F240" s="38" t="str">
        <f>IF(ISNA(VLOOKUP(H240,tira!B:P,4,FALSE)),"",VLOOKUP(H240,tira!B:P,4,FALSE))</f>
        <v>Add a 0.5% chance of autocasting Level 1 Dangerous Soul Collect when attacking.</v>
      </c>
      <c r="G240" s="32" t="s">
        <v>42750</v>
      </c>
      <c r="H240" s="37">
        <v>23024</v>
      </c>
      <c r="I240" s="33">
        <v>47024</v>
      </c>
      <c r="J240" s="31" t="str">
        <f>SUBSTITUTE(K240," ","_")</f>
        <v>Zelith_Aria_Card</v>
      </c>
      <c r="K240" s="18" t="str">
        <f>VLOOKUP(H240,web_archive!D:AB,5,FALSE)</f>
        <v>Zelith Aria Card</v>
      </c>
      <c r="L240" s="31">
        <f>VLOOKUP(A240,item_type_codes[],2,FALSE)</f>
        <v>6</v>
      </c>
      <c r="M240" s="18" t="str">
        <f>IF(VLOOKUP(H240,web_archive!D:AB,7,FALSE)&gt;0, VLOOKUP(H240,web_archive!D:AB,7,FALSE), "")</f>
        <v/>
      </c>
      <c r="N240" s="18"/>
      <c r="O240" s="18">
        <f>VLOOKUP(H240,web_archive!D:AB,8,FALSE)*10</f>
        <v>10</v>
      </c>
      <c r="P240" s="18" t="str">
        <f>IF(VLOOKUP(H240,web_archive!D:AB,10,FALSE)&gt;0,VLOOKUP(H240,web_archive!D:AB,10,FALSE),"")</f>
        <v/>
      </c>
      <c r="Q240" s="18" t="str">
        <f>IF(VLOOKUP(H240,web_archive!D:AB,12,FALSE)&gt;0,VLOOKUP(H240,web_archive!D:AB,12,FALSE),"")</f>
        <v/>
      </c>
      <c r="R240" s="18" t="str">
        <f>IF(VLOOKUP(H240,web_archive!D:AB,11,FALSE)&gt;0,VLOOKUP(H240,web_archive!D:AB,11,FALSE),"")</f>
        <v/>
      </c>
      <c r="S240" s="18" t="str">
        <f>IF(VLOOKUP(H240,web_archive!D:AB,13,FALSE)&gt;0,VLOOKUP(H240,web_archive!D:AB,13,FALSE),"")</f>
        <v/>
      </c>
      <c r="T240" s="31" t="str">
        <f>UPPER(VLOOKUP(B240,equipable_hex_codes[],2,FALSE))</f>
        <v/>
      </c>
      <c r="U240" s="18" t="str">
        <f>LOWER(VLOOKUP(C240,class!A:B,2,FALSE))</f>
        <v/>
      </c>
      <c r="V240" s="18" t="str">
        <f>VLOOKUP(D240,gender_codes[#All],2,FALSE)</f>
        <v/>
      </c>
      <c r="W240" s="18">
        <f>VLOOKUP(E240,placement_location[#All],2,FALSE)</f>
        <v>769</v>
      </c>
      <c r="X240" s="18" t="str">
        <f>IF(VLOOKUP(H240,web_archive!D:AB,16,FALSE)&gt;0,VLOOKUP(J240,web_archive!D:AB,16,FALSE),"")</f>
        <v/>
      </c>
      <c r="Y240" s="31" t="str">
        <f>IF(VLOOKUP(H240,web_archive!D:AB,15,FALSE)&gt;0,VLOOKUP(H240,web_archive!D:AB,15,FALSE),"")</f>
        <v/>
      </c>
      <c r="Z240" s="31" t="str">
        <f>IF(EXACT(VLOOKUP(H240,web_archive!D:AB,14,FALSE),"Yes"),"1","")</f>
        <v/>
      </c>
      <c r="AA240" s="31" t="str">
        <f>IF(EXACT(A240,"Ammo - Bullet"),3,IF(ISNA((VLOOKUP(UPPER(G240),accessoryid_lua[#All],2,FALSE))),"",VLOOKUP(UPPER(G240),accessoryid_lua[#All],2,FALSE)))</f>
        <v/>
      </c>
      <c r="AB240" s="6" t="str">
        <f>IF(VLOOKUP(H240,web_archive!D:AB,21,FALSE)=0,"{}","{ "&amp;VLOOKUP(H240,web_archive!D:AB,21,FALSE)&amp;" }")</f>
        <v>{ bonus3 bAutoSpell,"CH_SOULCOLLECT",1,5; }</v>
      </c>
      <c r="AC240" s="18" t="str">
        <f>IF(VLOOKUP(H240,web_archive!D:AB,22,FALSE)=0,"{}","{ "&amp;VLOOKUP(H240,web_archive!D:AB,22,FALSE)&amp;" }")</f>
        <v>{}</v>
      </c>
      <c r="AD240" s="18" t="str">
        <f>IF(VLOOKUP(H240,web_archive!D:AB,23,FALSE)=0,"{}","{ "&amp;VLOOKUP(H240,web_archive!D:AB,23,FALSE)&amp;" }")</f>
        <v>{}</v>
      </c>
      <c r="AE240" s="18" t="str">
        <f>I240&amp;","&amp;J240&amp;","&amp;K240&amp;","&amp;L240&amp;","&amp;M240&amp;","&amp;N240&amp;","&amp;O240&amp;","&amp;P240&amp;","&amp;Q240&amp;","&amp;R240&amp;","&amp;S240&amp;","&amp;T240&amp;","&amp;U240&amp;","&amp;V240&amp;","&amp;W240&amp;","&amp;X240&amp;","&amp;Y240&amp;","&amp;Z240&amp;","&amp;AA240&amp;","&amp;AB240&amp;","&amp;AC240&amp;","&amp;AD240</f>
        <v>47024,Zelith_Aria_Card,Zelith Aria Card,6,,,10,,,,,,,,769,,,,,{ bonus3 bAutoSpell,"CH_SOULCOLLECT",1,5; },{},{}</v>
      </c>
    </row>
    <row r="241" spans="1:32" x14ac:dyDescent="0.3">
      <c r="A241" s="18" t="str">
        <f>VLOOKUP(H241,web_archive!D:AB,6,FALSE)</f>
        <v>Card</v>
      </c>
      <c r="B241" s="18" t="str">
        <f>VLOOKUP(H241,web_archive!D:AB,19,FALSE)</f>
        <v>None</v>
      </c>
      <c r="C241" s="18" t="str">
        <f>VLOOKUP(H241,web_archive!D:AB,18,FALSE)</f>
        <v>None</v>
      </c>
      <c r="D241" s="18" t="str">
        <f>VLOOKUP(H241,web_archive!D:AB,20,FALSE)</f>
        <v>Unknown</v>
      </c>
      <c r="E241" s="18" t="str">
        <f>VLOOKUP(H241,web_archive!D:AB,17,FALSE)</f>
        <v>Upper Headgear + Middle Headgear + Lower Headgear</v>
      </c>
      <c r="F241" s="38" t="str">
        <f>IF(ISNA(VLOOKUP(H241,tira!B:P,4,FALSE)),"",VLOOKUP(H241,tira!B:P,4,FALSE))</f>
        <v>TBA.</v>
      </c>
      <c r="G241" s="32" t="s">
        <v>42750</v>
      </c>
      <c r="H241" s="32">
        <v>23033</v>
      </c>
      <c r="I241" s="33">
        <v>47025</v>
      </c>
      <c r="J241" s="31" t="str">
        <f>SUBSTITUTE(K241," ","_")</f>
        <v>Clown_Hendrik_Ein_Card</v>
      </c>
      <c r="K241" s="18" t="str">
        <f>VLOOKUP(H241,web_archive!D:AB,5,FALSE)</f>
        <v>Clown Hendrik Ein Card</v>
      </c>
      <c r="L241" s="31">
        <f>VLOOKUP(A241,item_type_codes[],2,FALSE)</f>
        <v>6</v>
      </c>
      <c r="M241" s="18" t="str">
        <f>IF(VLOOKUP(H241,web_archive!D:AB,7,FALSE)&gt;0, VLOOKUP(H241,web_archive!D:AB,7,FALSE), "")</f>
        <v/>
      </c>
      <c r="N241" s="18"/>
      <c r="O241" s="18">
        <f>VLOOKUP(H241,web_archive!D:AB,8,FALSE)*10</f>
        <v>10</v>
      </c>
      <c r="P241" s="18" t="str">
        <f>IF(VLOOKUP(H241,web_archive!D:AB,10,FALSE)&gt;0,VLOOKUP(H241,web_archive!D:AB,10,FALSE),"")</f>
        <v/>
      </c>
      <c r="Q241" s="18" t="str">
        <f>IF(VLOOKUP(H241,web_archive!D:AB,12,FALSE)&gt;0,VLOOKUP(H241,web_archive!D:AB,12,FALSE),"")</f>
        <v/>
      </c>
      <c r="R241" s="18" t="str">
        <f>IF(VLOOKUP(H241,web_archive!D:AB,11,FALSE)&gt;0,VLOOKUP(H241,web_archive!D:AB,11,FALSE),"")</f>
        <v/>
      </c>
      <c r="S241" s="18" t="str">
        <f>IF(VLOOKUP(H241,web_archive!D:AB,13,FALSE)&gt;0,VLOOKUP(H241,web_archive!D:AB,13,FALSE),"")</f>
        <v/>
      </c>
      <c r="T241" s="31" t="str">
        <f>UPPER(VLOOKUP(B241,equipable_hex_codes[],2,FALSE))</f>
        <v/>
      </c>
      <c r="U241" s="18" t="str">
        <f>LOWER(VLOOKUP(C241,class!A:B,2,FALSE))</f>
        <v/>
      </c>
      <c r="V241" s="18" t="str">
        <f>VLOOKUP(D241,gender_codes[#All],2,FALSE)</f>
        <v/>
      </c>
      <c r="W241" s="18">
        <f>VLOOKUP(E241,placement_location[#All],2,FALSE)</f>
        <v>769</v>
      </c>
      <c r="X241" s="18" t="str">
        <f>IF(VLOOKUP(H241,web_archive!D:AB,16,FALSE)&gt;0,VLOOKUP(J241,web_archive!D:AB,16,FALSE),"")</f>
        <v/>
      </c>
      <c r="Y241" s="31" t="str">
        <f>IF(VLOOKUP(H241,web_archive!D:AB,15,FALSE)&gt;0,VLOOKUP(H241,web_archive!D:AB,15,FALSE),"")</f>
        <v/>
      </c>
      <c r="Z241" s="31" t="str">
        <f>IF(EXACT(VLOOKUP(H241,web_archive!D:AB,14,FALSE),"Yes"),"1","")</f>
        <v/>
      </c>
      <c r="AA241" s="31" t="str">
        <f>IF(EXACT(A241,"Ammo - Bullet"),3,IF(ISNA((VLOOKUP(UPPER(G241),accessoryid_lua[#All],2,FALSE))),"",VLOOKUP(UPPER(G241),accessoryid_lua[#All],2,FALSE)))</f>
        <v/>
      </c>
      <c r="AB241" s="6" t="str">
        <f>IF(VLOOKUP(H241,web_archive!D:AB,21,FALSE)=0,"{}","{ "&amp;VLOOKUP(H241,web_archive!D:AB,21,FALSE)&amp;" }")</f>
        <v>{}</v>
      </c>
      <c r="AC241" s="18" t="str">
        <f>IF(VLOOKUP(H241,web_archive!D:AB,22,FALSE)=0,"{}","{ "&amp;VLOOKUP(H241,web_archive!D:AB,22,FALSE)&amp;" }")</f>
        <v>{}</v>
      </c>
      <c r="AD241" s="18" t="str">
        <f>IF(VLOOKUP(H241,web_archive!D:AB,23,FALSE)=0,"{}","{ "&amp;VLOOKUP(H241,web_archive!D:AB,23,FALSE)&amp;" }")</f>
        <v>{}</v>
      </c>
      <c r="AE241" s="18" t="str">
        <f>I241&amp;","&amp;J241&amp;","&amp;K241&amp;","&amp;L241&amp;","&amp;M241&amp;","&amp;N241&amp;","&amp;O241&amp;","&amp;P241&amp;","&amp;Q241&amp;","&amp;R241&amp;","&amp;S241&amp;","&amp;T241&amp;","&amp;U241&amp;","&amp;V241&amp;","&amp;W241&amp;","&amp;X241&amp;","&amp;Y241&amp;","&amp;Z241&amp;","&amp;AA241&amp;","&amp;AB241&amp;","&amp;AC241&amp;","&amp;AD241</f>
        <v>47025,Clown_Hendrik_Ein_Card,Clown Hendrik Ein Card,6,,,10,,,,,,,,769,,,,,{},{},{}</v>
      </c>
    </row>
    <row r="242" spans="1:32" x14ac:dyDescent="0.3">
      <c r="A242" s="18" t="str">
        <f>VLOOKUP(H242,web_archive!D:AB,6,FALSE)</f>
        <v>Card</v>
      </c>
      <c r="B242" s="18" t="str">
        <f>VLOOKUP(H242,web_archive!D:AB,19,FALSE)</f>
        <v>None</v>
      </c>
      <c r="C242" s="18" t="str">
        <f>VLOOKUP(H242,web_archive!D:AB,18,FALSE)</f>
        <v>None</v>
      </c>
      <c r="D242" s="18" t="str">
        <f>VLOOKUP(H242,web_archive!D:AB,20,FALSE)</f>
        <v>Unknown</v>
      </c>
      <c r="E242" s="18" t="str">
        <f>VLOOKUP(H242,web_archive!D:AB,17,FALSE)</f>
        <v>Upper Headgear + Middle Headgear + Lower Headgear</v>
      </c>
      <c r="F242" s="38" t="str">
        <f>IF(ISNA(VLOOKUP(H242,tira!B:P,4,FALSE)),"",VLOOKUP(H242,tira!B:P,4,FALSE))</f>
        <v>TBA.</v>
      </c>
      <c r="G242" s="32" t="s">
        <v>42750</v>
      </c>
      <c r="H242" s="32">
        <v>23034</v>
      </c>
      <c r="I242" s="33">
        <v>47026</v>
      </c>
      <c r="J242" s="31" t="str">
        <f>SUBSTITUTE(K242," ","_")</f>
        <v>Gunslinger_Renate_Card</v>
      </c>
      <c r="K242" s="18" t="str">
        <f>VLOOKUP(H242,web_archive!D:AB,5,FALSE)</f>
        <v>Gunslinger Renate Card</v>
      </c>
      <c r="L242" s="31">
        <f>VLOOKUP(A242,item_type_codes[],2,FALSE)</f>
        <v>6</v>
      </c>
      <c r="M242" s="18" t="str">
        <f>IF(VLOOKUP(H242,web_archive!D:AB,7,FALSE)&gt;0, VLOOKUP(H242,web_archive!D:AB,7,FALSE), "")</f>
        <v/>
      </c>
      <c r="N242" s="18"/>
      <c r="O242" s="18">
        <f>VLOOKUP(H242,web_archive!D:AB,8,FALSE)*10</f>
        <v>10</v>
      </c>
      <c r="P242" s="18" t="str">
        <f>IF(VLOOKUP(H242,web_archive!D:AB,10,FALSE)&gt;0,VLOOKUP(H242,web_archive!D:AB,10,FALSE),"")</f>
        <v/>
      </c>
      <c r="Q242" s="18" t="str">
        <f>IF(VLOOKUP(H242,web_archive!D:AB,12,FALSE)&gt;0,VLOOKUP(H242,web_archive!D:AB,12,FALSE),"")</f>
        <v/>
      </c>
      <c r="R242" s="18" t="str">
        <f>IF(VLOOKUP(H242,web_archive!D:AB,11,FALSE)&gt;0,VLOOKUP(H242,web_archive!D:AB,11,FALSE),"")</f>
        <v/>
      </c>
      <c r="S242" s="18" t="str">
        <f>IF(VLOOKUP(H242,web_archive!D:AB,13,FALSE)&gt;0,VLOOKUP(H242,web_archive!D:AB,13,FALSE),"")</f>
        <v/>
      </c>
      <c r="T242" s="31" t="str">
        <f>UPPER(VLOOKUP(B242,equipable_hex_codes[],2,FALSE))</f>
        <v/>
      </c>
      <c r="U242" s="18" t="str">
        <f>LOWER(VLOOKUP(C242,class!A:B,2,FALSE))</f>
        <v/>
      </c>
      <c r="V242" s="18" t="str">
        <f>VLOOKUP(D242,gender_codes[#All],2,FALSE)</f>
        <v/>
      </c>
      <c r="W242" s="18">
        <f>VLOOKUP(E242,placement_location[#All],2,FALSE)</f>
        <v>769</v>
      </c>
      <c r="X242" s="18" t="str">
        <f>IF(VLOOKUP(H242,web_archive!D:AB,16,FALSE)&gt;0,VLOOKUP(J242,web_archive!D:AB,16,FALSE),"")</f>
        <v/>
      </c>
      <c r="Y242" s="31" t="str">
        <f>IF(VLOOKUP(H242,web_archive!D:AB,15,FALSE)&gt;0,VLOOKUP(H242,web_archive!D:AB,15,FALSE),"")</f>
        <v/>
      </c>
      <c r="Z242" s="31" t="str">
        <f>IF(EXACT(VLOOKUP(H242,web_archive!D:AB,14,FALSE),"Yes"),"1","")</f>
        <v/>
      </c>
      <c r="AA242" s="31" t="str">
        <f>IF(EXACT(A242,"Ammo - Bullet"),3,IF(ISNA((VLOOKUP(UPPER(G242),accessoryid_lua[#All],2,FALSE))),"",VLOOKUP(UPPER(G242),accessoryid_lua[#All],2,FALSE)))</f>
        <v/>
      </c>
      <c r="AB242" s="6" t="str">
        <f>IF(VLOOKUP(H242,web_archive!D:AB,21,FALSE)=0,"{}","{ "&amp;VLOOKUP(H242,web_archive!D:AB,21,FALSE)&amp;" }")</f>
        <v>{}</v>
      </c>
      <c r="AC242" s="18" t="str">
        <f>IF(VLOOKUP(H242,web_archive!D:AB,22,FALSE)=0,"{}","{ "&amp;VLOOKUP(H242,web_archive!D:AB,22,FALSE)&amp;" }")</f>
        <v>{}</v>
      </c>
      <c r="AD242" s="18" t="str">
        <f>IF(VLOOKUP(H242,web_archive!D:AB,23,FALSE)=0,"{}","{ "&amp;VLOOKUP(H242,web_archive!D:AB,23,FALSE)&amp;" }")</f>
        <v>{}</v>
      </c>
      <c r="AE242" s="18" t="str">
        <f>I242&amp;","&amp;J242&amp;","&amp;K242&amp;","&amp;L242&amp;","&amp;M242&amp;","&amp;N242&amp;","&amp;O242&amp;","&amp;P242&amp;","&amp;Q242&amp;","&amp;R242&amp;","&amp;S242&amp;","&amp;T242&amp;","&amp;U242&amp;","&amp;V242&amp;","&amp;W242&amp;","&amp;X242&amp;","&amp;Y242&amp;","&amp;Z242&amp;","&amp;AA242&amp;","&amp;AB242&amp;","&amp;AC242&amp;","&amp;AD242</f>
        <v>47026,Gunslinger_Renate_Card,Gunslinger Renate Card,6,,,10,,,,,,,,769,,,,,{},{},{}</v>
      </c>
    </row>
    <row r="243" spans="1:32" x14ac:dyDescent="0.3">
      <c r="A243" s="19" t="str">
        <f>VLOOKUP(H243,web_archive!D:AB,6,FALSE)</f>
        <v>Card</v>
      </c>
      <c r="B243" s="19" t="str">
        <f>VLOOKUP(H243,web_archive!D:AB,19,FALSE)</f>
        <v>None</v>
      </c>
      <c r="C243" s="19" t="str">
        <f>VLOOKUP(H243,web_archive!D:AB,18,FALSE)</f>
        <v>None</v>
      </c>
      <c r="D243" s="19" t="str">
        <f>VLOOKUP(H243,web_archive!D:AB,20,FALSE)</f>
        <v>Unknown</v>
      </c>
      <c r="E243" s="19" t="str">
        <f>VLOOKUP(H243,web_archive!D:AB,17,FALSE)</f>
        <v>Upper Headgear + Middle Headgear + Lower Headgear</v>
      </c>
      <c r="F243" s="38" t="str">
        <f>IF(ISNA(VLOOKUP(H243,tira!B:P,4,FALSE)),"",VLOOKUP(H243,tira!B:P,4,FALSE))</f>
        <v>TBA.</v>
      </c>
      <c r="G243" s="32" t="s">
        <v>42750</v>
      </c>
      <c r="H243" s="32">
        <v>23035</v>
      </c>
      <c r="I243" s="35">
        <v>47027</v>
      </c>
      <c r="J243" s="31" t="str">
        <f>SUBSTITUTE(K243," ","_")</f>
        <v>Stalker_Adelinde_Rinslet_Card</v>
      </c>
      <c r="K243" s="19" t="str">
        <f>VLOOKUP(H243,web_archive!D:AB,5,FALSE)</f>
        <v>Stalker Adelinde Rinslet Card</v>
      </c>
      <c r="L243" s="31">
        <f>VLOOKUP(A243,item_type_codes[],2,FALSE)</f>
        <v>6</v>
      </c>
      <c r="M243" s="19" t="str">
        <f>IF(VLOOKUP(H243,web_archive!D:AB,7,FALSE)&gt;0, VLOOKUP(H243,web_archive!D:AB,7,FALSE), "")</f>
        <v/>
      </c>
      <c r="N243" s="19"/>
      <c r="O243" s="19">
        <f>VLOOKUP(H243,web_archive!D:AB,8,FALSE)*10</f>
        <v>10</v>
      </c>
      <c r="P243" s="19" t="str">
        <f>IF(VLOOKUP(H243,web_archive!D:AB,10,FALSE)&gt;0,VLOOKUP(H243,web_archive!D:AB,10,FALSE),"")</f>
        <v/>
      </c>
      <c r="Q243" s="19" t="str">
        <f>IF(VLOOKUP(H243,web_archive!D:AB,12,FALSE)&gt;0,VLOOKUP(H243,web_archive!D:AB,12,FALSE),"")</f>
        <v/>
      </c>
      <c r="R243" s="19" t="str">
        <f>IF(VLOOKUP(H243,web_archive!D:AB,11,FALSE)&gt;0,VLOOKUP(H243,web_archive!D:AB,11,FALSE),"")</f>
        <v/>
      </c>
      <c r="S243" s="19" t="str">
        <f>IF(VLOOKUP(H243,web_archive!D:AB,13,FALSE)&gt;0,VLOOKUP(H243,web_archive!D:AB,13,FALSE),"")</f>
        <v/>
      </c>
      <c r="T243" s="31" t="str">
        <f>UPPER(VLOOKUP(B243,equipable_hex_codes[],2,FALSE))</f>
        <v/>
      </c>
      <c r="U243" s="19" t="str">
        <f>LOWER(VLOOKUP(C243,class!A:B,2,FALSE))</f>
        <v/>
      </c>
      <c r="V243" s="19" t="str">
        <f>VLOOKUP(D243,gender_codes[#All],2,FALSE)</f>
        <v/>
      </c>
      <c r="W243" s="19">
        <f>VLOOKUP(E243,placement_location[#All],2,FALSE)</f>
        <v>769</v>
      </c>
      <c r="X243" s="19" t="str">
        <f>IF(VLOOKUP(H243,web_archive!D:AB,16,FALSE)&gt;0,VLOOKUP(J243,web_archive!D:AB,16,FALSE),"")</f>
        <v/>
      </c>
      <c r="Y243" s="31" t="str">
        <f>IF(VLOOKUP(H243,web_archive!D:AB,15,FALSE)&gt;0,VLOOKUP(H243,web_archive!D:AB,15,FALSE),"")</f>
        <v/>
      </c>
      <c r="Z243" s="31" t="str">
        <f>IF(EXACT(VLOOKUP(H243,web_archive!D:AB,14,FALSE),"Yes"),"1","")</f>
        <v/>
      </c>
      <c r="AA243" s="31" t="str">
        <f>IF(EXACT(A243,"Ammo - Bullet"),3,IF(ISNA((VLOOKUP(UPPER(G243),accessoryid_lua[#All],2,FALSE))),"",VLOOKUP(UPPER(G243),accessoryid_lua[#All],2,FALSE)))</f>
        <v/>
      </c>
      <c r="AB243" s="6" t="str">
        <f>IF(VLOOKUP(H243,web_archive!D:AB,21,FALSE)=0,"{}","{ "&amp;VLOOKUP(H243,web_archive!D:AB,21,FALSE)&amp;" }")</f>
        <v>{}</v>
      </c>
      <c r="AC243" s="19" t="str">
        <f>IF(VLOOKUP(H243,web_archive!D:AB,22,FALSE)=0,"{}","{ "&amp;VLOOKUP(H243,web_archive!D:AB,22,FALSE)&amp;" }")</f>
        <v>{}</v>
      </c>
      <c r="AD243" s="19" t="str">
        <f>IF(VLOOKUP(H243,web_archive!D:AB,23,FALSE)=0,"{}","{ "&amp;VLOOKUP(H243,web_archive!D:AB,23,FALSE)&amp;" }")</f>
        <v>{}</v>
      </c>
      <c r="AE243" s="19" t="str">
        <f>I243&amp;","&amp;J243&amp;","&amp;K243&amp;","&amp;L243&amp;","&amp;M243&amp;","&amp;N243&amp;","&amp;O243&amp;","&amp;P243&amp;","&amp;Q243&amp;","&amp;R243&amp;","&amp;S243&amp;","&amp;T243&amp;","&amp;U243&amp;","&amp;V243&amp;","&amp;W243&amp;","&amp;X243&amp;","&amp;Y243&amp;","&amp;Z243&amp;","&amp;AA243&amp;","&amp;AB243&amp;","&amp;AC243&amp;","&amp;AD243</f>
        <v>47027,Stalker_Adelinde_Rinslet_Card,Stalker Adelinde Rinslet Card,6,,,10,,,,,,,,769,,,,,{},{},{}</v>
      </c>
    </row>
    <row r="244" spans="1:32" x14ac:dyDescent="0.3">
      <c r="A244" s="19" t="str">
        <f>VLOOKUP(H244,web_archive!D:AB,6,FALSE)</f>
        <v>Card</v>
      </c>
      <c r="B244" s="19" t="str">
        <f>VLOOKUP(H244,web_archive!D:AB,19,FALSE)</f>
        <v>None</v>
      </c>
      <c r="C244" s="19" t="str">
        <f>VLOOKUP(H244,web_archive!D:AB,18,FALSE)</f>
        <v>None</v>
      </c>
      <c r="D244" s="19" t="str">
        <f>VLOOKUP(H244,web_archive!D:AB,20,FALSE)</f>
        <v>Unknown</v>
      </c>
      <c r="E244" s="19" t="str">
        <f>VLOOKUP(H244,web_archive!D:AB,17,FALSE)</f>
        <v>Upper Headgear + Middle Headgear + Lower Headgear</v>
      </c>
      <c r="F244" s="38" t="str">
        <f>IF(ISNA(VLOOKUP(H244,tira!B:P,4,FALSE)),"",VLOOKUP(H244,tira!B:P,4,FALSE))</f>
        <v>TBA.</v>
      </c>
      <c r="G244" s="32" t="s">
        <v>42750</v>
      </c>
      <c r="H244" s="32">
        <v>23036</v>
      </c>
      <c r="I244" s="35">
        <v>47028</v>
      </c>
      <c r="J244" s="31" t="str">
        <f>SUBSTITUTE(K244," ","_")</f>
        <v>Creator_Marie_Heinrike_Card</v>
      </c>
      <c r="K244" s="19" t="str">
        <f>VLOOKUP(H244,web_archive!D:AB,5,FALSE)</f>
        <v>Creator Marie Heinrike Card</v>
      </c>
      <c r="L244" s="31">
        <f>VLOOKUP(A244,item_type_codes[],2,FALSE)</f>
        <v>6</v>
      </c>
      <c r="M244" s="19" t="str">
        <f>IF(VLOOKUP(H244,web_archive!D:AB,7,FALSE)&gt;0, VLOOKUP(H244,web_archive!D:AB,7,FALSE), "")</f>
        <v/>
      </c>
      <c r="N244" s="19"/>
      <c r="O244" s="19">
        <f>VLOOKUP(H244,web_archive!D:AB,8,FALSE)*10</f>
        <v>10</v>
      </c>
      <c r="P244" s="19" t="str">
        <f>IF(VLOOKUP(H244,web_archive!D:AB,10,FALSE)&gt;0,VLOOKUP(H244,web_archive!D:AB,10,FALSE),"")</f>
        <v/>
      </c>
      <c r="Q244" s="19" t="str">
        <f>IF(VLOOKUP(H244,web_archive!D:AB,12,FALSE)&gt;0,VLOOKUP(H244,web_archive!D:AB,12,FALSE),"")</f>
        <v/>
      </c>
      <c r="R244" s="19" t="str">
        <f>IF(VLOOKUP(H244,web_archive!D:AB,11,FALSE)&gt;0,VLOOKUP(H244,web_archive!D:AB,11,FALSE),"")</f>
        <v/>
      </c>
      <c r="S244" s="19" t="str">
        <f>IF(VLOOKUP(H244,web_archive!D:AB,13,FALSE)&gt;0,VLOOKUP(H244,web_archive!D:AB,13,FALSE),"")</f>
        <v/>
      </c>
      <c r="T244" s="31" t="str">
        <f>UPPER(VLOOKUP(B244,equipable_hex_codes[],2,FALSE))</f>
        <v/>
      </c>
      <c r="U244" s="19" t="str">
        <f>LOWER(VLOOKUP(C244,class!A:B,2,FALSE))</f>
        <v/>
      </c>
      <c r="V244" s="19" t="str">
        <f>VLOOKUP(D244,gender_codes[#All],2,FALSE)</f>
        <v/>
      </c>
      <c r="W244" s="19">
        <f>VLOOKUP(E244,placement_location[#All],2,FALSE)</f>
        <v>769</v>
      </c>
      <c r="X244" s="19" t="str">
        <f>IF(VLOOKUP(H244,web_archive!D:AB,16,FALSE)&gt;0,VLOOKUP(J244,web_archive!D:AB,16,FALSE),"")</f>
        <v/>
      </c>
      <c r="Y244" s="31" t="str">
        <f>IF(VLOOKUP(H244,web_archive!D:AB,15,FALSE)&gt;0,VLOOKUP(H244,web_archive!D:AB,15,FALSE),"")</f>
        <v/>
      </c>
      <c r="Z244" s="31" t="str">
        <f>IF(EXACT(VLOOKUP(H244,web_archive!D:AB,14,FALSE),"Yes"),"1","")</f>
        <v/>
      </c>
      <c r="AA244" s="31" t="str">
        <f>IF(EXACT(A244,"Ammo - Bullet"),3,IF(ISNA((VLOOKUP(UPPER(G244),accessoryid_lua[#All],2,FALSE))),"",VLOOKUP(UPPER(G244),accessoryid_lua[#All],2,FALSE)))</f>
        <v/>
      </c>
      <c r="AB244" s="6" t="str">
        <f>IF(VLOOKUP(H244,web_archive!D:AB,21,FALSE)=0,"{}","{ "&amp;VLOOKUP(H244,web_archive!D:AB,21,FALSE)&amp;" }")</f>
        <v>{}</v>
      </c>
      <c r="AC244" s="19" t="str">
        <f>IF(VLOOKUP(H244,web_archive!D:AB,22,FALSE)=0,"{}","{ "&amp;VLOOKUP(H244,web_archive!D:AB,22,FALSE)&amp;" }")</f>
        <v>{}</v>
      </c>
      <c r="AD244" s="19" t="str">
        <f>IF(VLOOKUP(H244,web_archive!D:AB,23,FALSE)=0,"{}","{ "&amp;VLOOKUP(H244,web_archive!D:AB,23,FALSE)&amp;" }")</f>
        <v>{}</v>
      </c>
      <c r="AE244" s="19" t="str">
        <f>I244&amp;","&amp;J244&amp;","&amp;K244&amp;","&amp;L244&amp;","&amp;M244&amp;","&amp;N244&amp;","&amp;O244&amp;","&amp;P244&amp;","&amp;Q244&amp;","&amp;R244&amp;","&amp;S244&amp;","&amp;T244&amp;","&amp;U244&amp;","&amp;V244&amp;","&amp;W244&amp;","&amp;X244&amp;","&amp;Y244&amp;","&amp;Z244&amp;","&amp;AA244&amp;","&amp;AB244&amp;","&amp;AC244&amp;","&amp;AD244</f>
        <v>47028,Creator_Marie_Heinrike_Card,Creator Marie Heinrike Card,6,,,10,,,,,,,,769,,,,,{},{},{}</v>
      </c>
    </row>
    <row r="245" spans="1:32" x14ac:dyDescent="0.3">
      <c r="A245" s="19" t="str">
        <f>VLOOKUP(H245,web_archive!D:AB,6,FALSE)</f>
        <v>Card</v>
      </c>
      <c r="B245" s="19" t="str">
        <f>VLOOKUP(H245,web_archive!D:AB,19,FALSE)</f>
        <v>None</v>
      </c>
      <c r="C245" s="19" t="str">
        <f>VLOOKUP(H245,web_archive!D:AB,18,FALSE)</f>
        <v>None</v>
      </c>
      <c r="D245" s="19" t="str">
        <f>VLOOKUP(H245,web_archive!D:AB,20,FALSE)</f>
        <v>Unknown</v>
      </c>
      <c r="E245" s="19" t="str">
        <f>VLOOKUP(H245,web_archive!D:AB,17,FALSE)</f>
        <v>Upper Headgear + Middle Headgear + Lower Headgear</v>
      </c>
      <c r="F245" s="38" t="str">
        <f>IF(ISNA(VLOOKUP(H245,tira!B:P,4,FALSE)),"",VLOOKUP(H245,tira!B:P,4,FALSE))</f>
        <v>TBA.</v>
      </c>
      <c r="G245" s="32" t="s">
        <v>42750</v>
      </c>
      <c r="H245" s="32">
        <v>23037</v>
      </c>
      <c r="I245" s="35">
        <v>47029</v>
      </c>
      <c r="J245" s="31" t="str">
        <f>SUBSTITUTE(K245," ","_")</f>
        <v>Ninja_Ryusei_Card</v>
      </c>
      <c r="K245" s="19" t="str">
        <f>VLOOKUP(H245,web_archive!D:AB,5,FALSE)</f>
        <v>Ninja Ryusei Card</v>
      </c>
      <c r="L245" s="31">
        <f>VLOOKUP(A245,item_type_codes[],2,FALSE)</f>
        <v>6</v>
      </c>
      <c r="M245" s="19" t="str">
        <f>IF(VLOOKUP(H245,web_archive!D:AB,7,FALSE)&gt;0, VLOOKUP(H245,web_archive!D:AB,7,FALSE), "")</f>
        <v/>
      </c>
      <c r="N245" s="19"/>
      <c r="O245" s="19">
        <f>VLOOKUP(H245,web_archive!D:AB,8,FALSE)*10</f>
        <v>10</v>
      </c>
      <c r="P245" s="19" t="str">
        <f>IF(VLOOKUP(H245,web_archive!D:AB,10,FALSE)&gt;0,VLOOKUP(H245,web_archive!D:AB,10,FALSE),"")</f>
        <v/>
      </c>
      <c r="Q245" s="19" t="str">
        <f>IF(VLOOKUP(H245,web_archive!D:AB,12,FALSE)&gt;0,VLOOKUP(H245,web_archive!D:AB,12,FALSE),"")</f>
        <v/>
      </c>
      <c r="R245" s="19" t="str">
        <f>IF(VLOOKUP(H245,web_archive!D:AB,11,FALSE)&gt;0,VLOOKUP(H245,web_archive!D:AB,11,FALSE),"")</f>
        <v/>
      </c>
      <c r="S245" s="19" t="str">
        <f>IF(VLOOKUP(H245,web_archive!D:AB,13,FALSE)&gt;0,VLOOKUP(H245,web_archive!D:AB,13,FALSE),"")</f>
        <v/>
      </c>
      <c r="T245" s="31" t="str">
        <f>UPPER(VLOOKUP(B245,equipable_hex_codes[],2,FALSE))</f>
        <v/>
      </c>
      <c r="U245" s="19" t="str">
        <f>LOWER(VLOOKUP(C245,class!A:B,2,FALSE))</f>
        <v/>
      </c>
      <c r="V245" s="19" t="str">
        <f>VLOOKUP(D245,gender_codes[#All],2,FALSE)</f>
        <v/>
      </c>
      <c r="W245" s="19">
        <f>VLOOKUP(E245,placement_location[#All],2,FALSE)</f>
        <v>769</v>
      </c>
      <c r="X245" s="19" t="str">
        <f>IF(VLOOKUP(H245,web_archive!D:AB,16,FALSE)&gt;0,VLOOKUP(J245,web_archive!D:AB,16,FALSE),"")</f>
        <v/>
      </c>
      <c r="Y245" s="31" t="str">
        <f>IF(VLOOKUP(H245,web_archive!D:AB,15,FALSE)&gt;0,VLOOKUP(H245,web_archive!D:AB,15,FALSE),"")</f>
        <v/>
      </c>
      <c r="Z245" s="31" t="str">
        <f>IF(EXACT(VLOOKUP(H245,web_archive!D:AB,14,FALSE),"Yes"),"1","")</f>
        <v/>
      </c>
      <c r="AA245" s="31" t="str">
        <f>IF(EXACT(A245,"Ammo - Bullet"),3,IF(ISNA((VLOOKUP(UPPER(G245),accessoryid_lua[#All],2,FALSE))),"",VLOOKUP(UPPER(G245),accessoryid_lua[#All],2,FALSE)))</f>
        <v/>
      </c>
      <c r="AB245" s="6" t="str">
        <f>IF(VLOOKUP(H245,web_archive!D:AB,21,FALSE)=0,"{}","{ "&amp;VLOOKUP(H245,web_archive!D:AB,21,FALSE)&amp;" }")</f>
        <v>{}</v>
      </c>
      <c r="AC245" s="19" t="str">
        <f>IF(VLOOKUP(H245,web_archive!D:AB,22,FALSE)=0,"{}","{ "&amp;VLOOKUP(H245,web_archive!D:AB,22,FALSE)&amp;" }")</f>
        <v>{}</v>
      </c>
      <c r="AD245" s="19" t="str">
        <f>IF(VLOOKUP(H245,web_archive!D:AB,23,FALSE)=0,"{}","{ "&amp;VLOOKUP(H245,web_archive!D:AB,23,FALSE)&amp;" }")</f>
        <v>{}</v>
      </c>
      <c r="AE245" s="19" t="str">
        <f>I245&amp;","&amp;J245&amp;","&amp;K245&amp;","&amp;L245&amp;","&amp;M245&amp;","&amp;N245&amp;","&amp;O245&amp;","&amp;P245&amp;","&amp;Q245&amp;","&amp;R245&amp;","&amp;S245&amp;","&amp;T245&amp;","&amp;U245&amp;","&amp;V245&amp;","&amp;W245&amp;","&amp;X245&amp;","&amp;Y245&amp;","&amp;Z245&amp;","&amp;AA245&amp;","&amp;AB245&amp;","&amp;AC245&amp;","&amp;AD245</f>
        <v>47029,Ninja_Ryusei_Card,Ninja Ryusei Card,6,,,10,,,,,,,,769,,,,,{},{},{}</v>
      </c>
    </row>
    <row r="246" spans="1:32" x14ac:dyDescent="0.3">
      <c r="A246" s="19" t="str">
        <f>VLOOKUP(H246,web_archive!D:AB,6,FALSE)</f>
        <v>Card</v>
      </c>
      <c r="B246" s="19" t="str">
        <f>VLOOKUP(H246,web_archive!D:AB,19,FALSE)</f>
        <v>None</v>
      </c>
      <c r="C246" s="19" t="str">
        <f>VLOOKUP(H246,web_archive!D:AB,18,FALSE)</f>
        <v>None</v>
      </c>
      <c r="D246" s="19" t="str">
        <f>VLOOKUP(H246,web_archive!D:AB,20,FALSE)</f>
        <v>Unknown</v>
      </c>
      <c r="E246" s="19" t="str">
        <f>VLOOKUP(H246,web_archive!D:AB,17,FALSE)</f>
        <v>Upper Headgear + Middle Headgear + Lower Headgear</v>
      </c>
      <c r="F246" s="38" t="str">
        <f>IF(ISNA(VLOOKUP(H246,tira!B:P,4,FALSE)),"",VLOOKUP(H246,tira!B:P,4,FALSE))</f>
        <v/>
      </c>
      <c r="G246" s="32" t="s">
        <v>42750</v>
      </c>
      <c r="H246" s="32">
        <v>23038</v>
      </c>
      <c r="I246" s="35">
        <v>47030</v>
      </c>
      <c r="J246" s="31" t="str">
        <f>SUBSTITUTE(K246," ","_")</f>
        <v>Paladin_Guinevere_Bastion_Card</v>
      </c>
      <c r="K246" s="19" t="str">
        <f>VLOOKUP(H246,web_archive!D:AB,5,FALSE)</f>
        <v>Paladin Guinevere Bastion Card</v>
      </c>
      <c r="L246" s="31">
        <f>VLOOKUP(A246,item_type_codes[],2,FALSE)</f>
        <v>6</v>
      </c>
      <c r="M246" s="19" t="str">
        <f>IF(VLOOKUP(H246,web_archive!D:AB,7,FALSE)&gt;0, VLOOKUP(H246,web_archive!D:AB,7,FALSE), "")</f>
        <v/>
      </c>
      <c r="N246" s="19"/>
      <c r="O246" s="19">
        <f>VLOOKUP(H246,web_archive!D:AB,8,FALSE)*10</f>
        <v>10</v>
      </c>
      <c r="P246" s="19" t="str">
        <f>IF(VLOOKUP(H246,web_archive!D:AB,10,FALSE)&gt;0,VLOOKUP(H246,web_archive!D:AB,10,FALSE),"")</f>
        <v/>
      </c>
      <c r="Q246" s="19" t="str">
        <f>IF(VLOOKUP(H246,web_archive!D:AB,12,FALSE)&gt;0,VLOOKUP(H246,web_archive!D:AB,12,FALSE),"")</f>
        <v/>
      </c>
      <c r="R246" s="19" t="str">
        <f>IF(VLOOKUP(H246,web_archive!D:AB,11,FALSE)&gt;0,VLOOKUP(H246,web_archive!D:AB,11,FALSE),"")</f>
        <v/>
      </c>
      <c r="S246" s="19" t="str">
        <f>IF(VLOOKUP(H246,web_archive!D:AB,13,FALSE)&gt;0,VLOOKUP(H246,web_archive!D:AB,13,FALSE),"")</f>
        <v/>
      </c>
      <c r="T246" s="31" t="str">
        <f>UPPER(VLOOKUP(B246,equipable_hex_codes[],2,FALSE))</f>
        <v/>
      </c>
      <c r="U246" s="19" t="str">
        <f>LOWER(VLOOKUP(C246,class!A:B,2,FALSE))</f>
        <v/>
      </c>
      <c r="V246" s="19" t="str">
        <f>VLOOKUP(D246,gender_codes[#All],2,FALSE)</f>
        <v/>
      </c>
      <c r="W246" s="19">
        <f>VLOOKUP(E246,placement_location[#All],2,FALSE)</f>
        <v>769</v>
      </c>
      <c r="X246" s="19" t="str">
        <f>IF(VLOOKUP(H246,web_archive!D:AB,16,FALSE)&gt;0,VLOOKUP(J246,web_archive!D:AB,16,FALSE),"")</f>
        <v/>
      </c>
      <c r="Y246" s="31" t="str">
        <f>IF(VLOOKUP(H246,web_archive!D:AB,15,FALSE)&gt;0,VLOOKUP(H246,web_archive!D:AB,15,FALSE),"")</f>
        <v/>
      </c>
      <c r="Z246" s="31" t="str">
        <f>IF(EXACT(VLOOKUP(H246,web_archive!D:AB,14,FALSE),"Yes"),"1","")</f>
        <v/>
      </c>
      <c r="AA246" s="31" t="str">
        <f>IF(EXACT(A246,"Ammo - Bullet"),3,IF(ISNA((VLOOKUP(UPPER(G246),accessoryid_lua[#All],2,FALSE))),"",VLOOKUP(UPPER(G246),accessoryid_lua[#All],2,FALSE)))</f>
        <v/>
      </c>
      <c r="AB246" s="6" t="str">
        <f>IF(VLOOKUP(H246,web_archive!D:AB,21,FALSE)=0,"{}","{ "&amp;VLOOKUP(H246,web_archive!D:AB,21,FALSE)&amp;" }")</f>
        <v>{}</v>
      </c>
      <c r="AC246" s="19" t="str">
        <f>IF(VLOOKUP(H246,web_archive!D:AB,22,FALSE)=0,"{}","{ "&amp;VLOOKUP(H246,web_archive!D:AB,22,FALSE)&amp;" }")</f>
        <v>{}</v>
      </c>
      <c r="AD246" s="19" t="str">
        <f>IF(VLOOKUP(H246,web_archive!D:AB,23,FALSE)=0,"{}","{ "&amp;VLOOKUP(H246,web_archive!D:AB,23,FALSE)&amp;" }")</f>
        <v>{}</v>
      </c>
      <c r="AE246" s="19" t="str">
        <f>I246&amp;","&amp;J246&amp;","&amp;K246&amp;","&amp;L246&amp;","&amp;M246&amp;","&amp;N246&amp;","&amp;O246&amp;","&amp;P246&amp;","&amp;Q246&amp;","&amp;R246&amp;","&amp;S246&amp;","&amp;T246&amp;","&amp;U246&amp;","&amp;V246&amp;","&amp;W246&amp;","&amp;X246&amp;","&amp;Y246&amp;","&amp;Z246&amp;","&amp;AA246&amp;","&amp;AB246&amp;","&amp;AC246&amp;","&amp;AD246</f>
        <v>47030,Paladin_Guinevere_Bastion_Card,Paladin Guinevere Bastion Card,6,,,10,,,,,,,,769,,,,,{},{},{}</v>
      </c>
    </row>
    <row r="247" spans="1:32" x14ac:dyDescent="0.3">
      <c r="A247" s="20" t="str">
        <f>VLOOKUP(H247,web_archive!D:AB,6,FALSE)</f>
        <v>Card</v>
      </c>
      <c r="B247" s="20" t="str">
        <f>VLOOKUP(H247,web_archive!D:AB,19,FALSE)</f>
        <v>None</v>
      </c>
      <c r="C247" s="20" t="str">
        <f>VLOOKUP(H247,web_archive!D:AB,18,FALSE)</f>
        <v>None</v>
      </c>
      <c r="D247" s="20" t="str">
        <f>VLOOKUP(H247,web_archive!D:AB,20,FALSE)</f>
        <v>Unknown</v>
      </c>
      <c r="E247" s="20" t="str">
        <f>VLOOKUP(H247,web_archive!D:AB,17,FALSE)</f>
        <v>Upper Headgear + Middle Headgear + Lower Headgear</v>
      </c>
      <c r="F247" s="38" t="str">
        <f>IF(ISNA(VLOOKUP(H247,tira!B:P,4,FALSE)),"",VLOOKUP(H247,tira!B:P,4,FALSE))</f>
        <v/>
      </c>
      <c r="G247" s="32" t="s">
        <v>42750</v>
      </c>
      <c r="H247" s="32">
        <v>23039</v>
      </c>
      <c r="I247" s="33">
        <v>47031</v>
      </c>
      <c r="J247" s="31" t="str">
        <f>SUBSTITUTE(K247," ","_")</f>
        <v>Professor_Cyntheia_Card</v>
      </c>
      <c r="K247" s="20" t="str">
        <f>VLOOKUP(H247,web_archive!D:AB,5,FALSE)</f>
        <v>Professor Cyntheia Card</v>
      </c>
      <c r="L247" s="31">
        <f>VLOOKUP(A247,item_type_codes[],2,FALSE)</f>
        <v>6</v>
      </c>
      <c r="M247" s="20" t="str">
        <f>IF(VLOOKUP(H247,web_archive!D:AB,7,FALSE)&gt;0, VLOOKUP(H247,web_archive!D:AB,7,FALSE), "")</f>
        <v/>
      </c>
      <c r="N247" s="20"/>
      <c r="O247" s="20">
        <f>VLOOKUP(H247,web_archive!D:AB,8,FALSE)*10</f>
        <v>10</v>
      </c>
      <c r="P247" s="20" t="str">
        <f>IF(VLOOKUP(H247,web_archive!D:AB,10,FALSE)&gt;0,VLOOKUP(H247,web_archive!D:AB,10,FALSE),"")</f>
        <v/>
      </c>
      <c r="Q247" s="20" t="str">
        <f>IF(VLOOKUP(H247,web_archive!D:AB,12,FALSE)&gt;0,VLOOKUP(H247,web_archive!D:AB,12,FALSE),"")</f>
        <v/>
      </c>
      <c r="R247" s="20" t="str">
        <f>IF(VLOOKUP(H247,web_archive!D:AB,11,FALSE)&gt;0,VLOOKUP(H247,web_archive!D:AB,11,FALSE),"")</f>
        <v/>
      </c>
      <c r="S247" s="20" t="str">
        <f>IF(VLOOKUP(H247,web_archive!D:AB,13,FALSE)&gt;0,VLOOKUP(H247,web_archive!D:AB,13,FALSE),"")</f>
        <v/>
      </c>
      <c r="T247" s="31" t="str">
        <f>UPPER(VLOOKUP(B247,equipable_hex_codes[],2,FALSE))</f>
        <v/>
      </c>
      <c r="U247" s="20" t="str">
        <f>LOWER(VLOOKUP(C247,class!A:B,2,FALSE))</f>
        <v/>
      </c>
      <c r="V247" s="20" t="str">
        <f>VLOOKUP(D247,gender_codes[#All],2,FALSE)</f>
        <v/>
      </c>
      <c r="W247" s="20">
        <f>VLOOKUP(E247,placement_location[#All],2,FALSE)</f>
        <v>769</v>
      </c>
      <c r="X247" s="20" t="str">
        <f>IF(VLOOKUP(H247,web_archive!D:AB,16,FALSE)&gt;0,VLOOKUP(J247,web_archive!D:AB,16,FALSE),"")</f>
        <v/>
      </c>
      <c r="Y247" s="31" t="str">
        <f>IF(VLOOKUP(H247,web_archive!D:AB,15,FALSE)&gt;0,VLOOKUP(H247,web_archive!D:AB,15,FALSE),"")</f>
        <v/>
      </c>
      <c r="Z247" s="31" t="str">
        <f>IF(EXACT(VLOOKUP(H247,web_archive!D:AB,14,FALSE),"Yes"),"1","")</f>
        <v/>
      </c>
      <c r="AA247" s="31" t="str">
        <f>IF(EXACT(A247,"Ammo - Bullet"),3,IF(ISNA((VLOOKUP(UPPER(G247),accessoryid_lua[#All],2,FALSE))),"",VLOOKUP(UPPER(G247),accessoryid_lua[#All],2,FALSE)))</f>
        <v/>
      </c>
      <c r="AB247" s="6" t="str">
        <f>IF(VLOOKUP(H247,web_archive!D:AB,21,FALSE)=0,"{}","{ "&amp;VLOOKUP(H247,web_archive!D:AB,21,FALSE)&amp;" }")</f>
        <v>{}</v>
      </c>
      <c r="AC247" s="20" t="str">
        <f>IF(VLOOKUP(H247,web_archive!D:AB,22,FALSE)=0,"{}","{ "&amp;VLOOKUP(H247,web_archive!D:AB,22,FALSE)&amp;" }")</f>
        <v>{}</v>
      </c>
      <c r="AD247" s="20" t="str">
        <f>IF(VLOOKUP(H247,web_archive!D:AB,23,FALSE)=0,"{}","{ "&amp;VLOOKUP(H247,web_archive!D:AB,23,FALSE)&amp;" }")</f>
        <v>{}</v>
      </c>
      <c r="AE247" s="20" t="str">
        <f>I247&amp;","&amp;J247&amp;","&amp;K247&amp;","&amp;L247&amp;","&amp;M247&amp;","&amp;N247&amp;","&amp;O247&amp;","&amp;P247&amp;","&amp;Q247&amp;","&amp;R247&amp;","&amp;S247&amp;","&amp;T247&amp;","&amp;U247&amp;","&amp;V247&amp;","&amp;W247&amp;","&amp;X247&amp;","&amp;Y247&amp;","&amp;Z247&amp;","&amp;AA247&amp;","&amp;AB247&amp;","&amp;AC247&amp;","&amp;AD247</f>
        <v>47031,Professor_Cyntheia_Card,Professor Cyntheia Card,6,,,10,,,,,,,,769,,,,,{},{},{}</v>
      </c>
    </row>
    <row r="248" spans="1:32" x14ac:dyDescent="0.3">
      <c r="A248" s="20" t="str">
        <f>VLOOKUP(H248,web_archive!D:AB,6,FALSE)</f>
        <v>Card</v>
      </c>
      <c r="B248" s="20" t="str">
        <f>VLOOKUP(H248,web_archive!D:AB,19,FALSE)</f>
        <v>None</v>
      </c>
      <c r="C248" s="20" t="str">
        <f>VLOOKUP(H248,web_archive!D:AB,18,FALSE)</f>
        <v>None</v>
      </c>
      <c r="D248" s="20" t="str">
        <f>VLOOKUP(H248,web_archive!D:AB,20,FALSE)</f>
        <v>Unknown</v>
      </c>
      <c r="E248" s="20" t="str">
        <f>VLOOKUP(H248,web_archive!D:AB,17,FALSE)</f>
        <v>Upper Headgear + Middle Headgear + Lower Headgear</v>
      </c>
      <c r="F248" s="38" t="str">
        <f>IF(ISNA(VLOOKUP(H248,tira!B:P,4,FALSE)),"",VLOOKUP(H248,tira!B:P,4,FALSE))</f>
        <v>TBA.</v>
      </c>
      <c r="G248" s="32" t="s">
        <v>42750</v>
      </c>
      <c r="H248" s="32">
        <v>23040</v>
      </c>
      <c r="I248" s="35">
        <v>47031</v>
      </c>
      <c r="J248" s="31" t="str">
        <f>SUBSTITUTE(K248," ","_")</f>
        <v>Gypsy_Caelia_Card</v>
      </c>
      <c r="K248" s="20" t="str">
        <f>VLOOKUP(H248,web_archive!D:AB,5,FALSE)</f>
        <v>Gypsy Caelia Card</v>
      </c>
      <c r="L248" s="31">
        <f>VLOOKUP(A248,item_type_codes[],2,FALSE)</f>
        <v>6</v>
      </c>
      <c r="M248" s="20" t="str">
        <f>IF(VLOOKUP(H248,web_archive!D:AB,7,FALSE)&gt;0, VLOOKUP(H248,web_archive!D:AB,7,FALSE), "")</f>
        <v/>
      </c>
      <c r="N248" s="20"/>
      <c r="O248" s="20">
        <f>VLOOKUP(H248,web_archive!D:AB,8,FALSE)*10</f>
        <v>10</v>
      </c>
      <c r="P248" s="20" t="str">
        <f>IF(VLOOKUP(H248,web_archive!D:AB,10,FALSE)&gt;0,VLOOKUP(H248,web_archive!D:AB,10,FALSE),"")</f>
        <v/>
      </c>
      <c r="Q248" s="20" t="str">
        <f>IF(VLOOKUP(H248,web_archive!D:AB,12,FALSE)&gt;0,VLOOKUP(H248,web_archive!D:AB,12,FALSE),"")</f>
        <v/>
      </c>
      <c r="R248" s="20" t="str">
        <f>IF(VLOOKUP(H248,web_archive!D:AB,11,FALSE)&gt;0,VLOOKUP(H248,web_archive!D:AB,11,FALSE),"")</f>
        <v/>
      </c>
      <c r="S248" s="20" t="str">
        <f>IF(VLOOKUP(H248,web_archive!D:AB,13,FALSE)&gt;0,VLOOKUP(H248,web_archive!D:AB,13,FALSE),"")</f>
        <v/>
      </c>
      <c r="T248" s="31" t="str">
        <f>UPPER(VLOOKUP(B248,equipable_hex_codes[],2,FALSE))</f>
        <v/>
      </c>
      <c r="U248" s="20" t="str">
        <f>LOWER(VLOOKUP(C248,class!A:B,2,FALSE))</f>
        <v/>
      </c>
      <c r="V248" s="20" t="str">
        <f>VLOOKUP(D248,gender_codes[#All],2,FALSE)</f>
        <v/>
      </c>
      <c r="W248" s="20">
        <f>VLOOKUP(E248,placement_location[#All],2,FALSE)</f>
        <v>769</v>
      </c>
      <c r="X248" s="20" t="str">
        <f>IF(VLOOKUP(H248,web_archive!D:AB,16,FALSE)&gt;0,VLOOKUP(J248,web_archive!D:AB,16,FALSE),"")</f>
        <v/>
      </c>
      <c r="Y248" s="31" t="str">
        <f>IF(VLOOKUP(H248,web_archive!D:AB,15,FALSE)&gt;0,VLOOKUP(H248,web_archive!D:AB,15,FALSE),"")</f>
        <v/>
      </c>
      <c r="Z248" s="31" t="str">
        <f>IF(EXACT(VLOOKUP(H248,web_archive!D:AB,14,FALSE),"Yes"),"1","")</f>
        <v/>
      </c>
      <c r="AA248" s="31" t="str">
        <f>IF(EXACT(A248,"Ammo - Bullet"),3,IF(ISNA((VLOOKUP(UPPER(G248),accessoryid_lua[#All],2,FALSE))),"",VLOOKUP(UPPER(G248),accessoryid_lua[#All],2,FALSE)))</f>
        <v/>
      </c>
      <c r="AB248" s="6" t="str">
        <f>IF(VLOOKUP(H248,web_archive!D:AB,21,FALSE)=0,"{}","{ "&amp;VLOOKUP(H248,web_archive!D:AB,21,FALSE)&amp;" }")</f>
        <v>{}</v>
      </c>
      <c r="AC248" s="20" t="str">
        <f>IF(VLOOKUP(H248,web_archive!D:AB,22,FALSE)=0,"{}","{ "&amp;VLOOKUP(H248,web_archive!D:AB,22,FALSE)&amp;" }")</f>
        <v>{}</v>
      </c>
      <c r="AD248" s="20" t="str">
        <f>IF(VLOOKUP(H248,web_archive!D:AB,23,FALSE)=0,"{}","{ "&amp;VLOOKUP(H248,web_archive!D:AB,23,FALSE)&amp;" }")</f>
        <v>{}</v>
      </c>
      <c r="AE248" s="20" t="str">
        <f>I248&amp;","&amp;J248&amp;","&amp;K248&amp;","&amp;L248&amp;","&amp;M248&amp;","&amp;N248&amp;","&amp;O248&amp;","&amp;P248&amp;","&amp;Q248&amp;","&amp;R248&amp;","&amp;S248&amp;","&amp;T248&amp;","&amp;U248&amp;","&amp;V248&amp;","&amp;W248&amp;","&amp;X248&amp;","&amp;Y248&amp;","&amp;Z248&amp;","&amp;AA248&amp;","&amp;AB248&amp;","&amp;AC248&amp;","&amp;AD248</f>
        <v>47031,Gypsy_Caelia_Card,Gypsy Caelia Card,6,,,10,,,,,,,,769,,,,,{},{},{}</v>
      </c>
    </row>
    <row r="249" spans="1:32" x14ac:dyDescent="0.3">
      <c r="A249" s="21" t="str">
        <f>VLOOKUP(H249,web_archive!D:AB,6,FALSE)</f>
        <v>Card</v>
      </c>
      <c r="B249" s="21" t="str">
        <f>VLOOKUP(H249,web_archive!D:AB,19,FALSE)</f>
        <v>None</v>
      </c>
      <c r="C249" s="21" t="str">
        <f>VLOOKUP(H249,web_archive!D:AB,18,FALSE)</f>
        <v>None</v>
      </c>
      <c r="D249" s="21" t="str">
        <f>VLOOKUP(H249,web_archive!D:AB,20,FALSE)</f>
        <v>Unknown</v>
      </c>
      <c r="E249" s="21" t="str">
        <f>VLOOKUP(H249,web_archive!D:AB,17,FALSE)</f>
        <v>Armor</v>
      </c>
      <c r="F249" s="38" t="str">
        <f>IF(ISNA(VLOOKUP(H249,tira!B:P,4,FALSE)),"",VLOOKUP(H249,tira!B:P,4,FALSE))</f>
        <v>TBA.</v>
      </c>
      <c r="G249" s="32" t="s">
        <v>42750</v>
      </c>
      <c r="H249" s="32">
        <v>23041</v>
      </c>
      <c r="I249" s="35">
        <v>47031</v>
      </c>
      <c r="J249" s="31" t="str">
        <f>SUBSTITUTE(K249," ","_")</f>
        <v>Champion_Zelith_Card</v>
      </c>
      <c r="K249" s="21" t="str">
        <f>VLOOKUP(H249,web_archive!D:AB,5,FALSE)</f>
        <v>Champion Zelith Card</v>
      </c>
      <c r="L249" s="31">
        <f>VLOOKUP(A249,item_type_codes[],2,FALSE)</f>
        <v>6</v>
      </c>
      <c r="M249" s="21" t="str">
        <f>IF(VLOOKUP(H249,web_archive!D:AB,7,FALSE)&gt;0, VLOOKUP(H249,web_archive!D:AB,7,FALSE), "")</f>
        <v/>
      </c>
      <c r="N249" s="21"/>
      <c r="O249" s="21">
        <f>VLOOKUP(H249,web_archive!D:AB,8,FALSE)*10</f>
        <v>10</v>
      </c>
      <c r="P249" s="21" t="str">
        <f>IF(VLOOKUP(H249,web_archive!D:AB,10,FALSE)&gt;0,VLOOKUP(H249,web_archive!D:AB,10,FALSE),"")</f>
        <v/>
      </c>
      <c r="Q249" s="21" t="str">
        <f>IF(VLOOKUP(H249,web_archive!D:AB,12,FALSE)&gt;0,VLOOKUP(H249,web_archive!D:AB,12,FALSE),"")</f>
        <v/>
      </c>
      <c r="R249" s="21" t="str">
        <f>IF(VLOOKUP(H249,web_archive!D:AB,11,FALSE)&gt;0,VLOOKUP(H249,web_archive!D:AB,11,FALSE),"")</f>
        <v/>
      </c>
      <c r="S249" s="21" t="str">
        <f>IF(VLOOKUP(H249,web_archive!D:AB,13,FALSE)&gt;0,VLOOKUP(H249,web_archive!D:AB,13,FALSE),"")</f>
        <v/>
      </c>
      <c r="T249" s="31" t="str">
        <f>UPPER(VLOOKUP(B249,equipable_hex_codes[],2,FALSE))</f>
        <v/>
      </c>
      <c r="U249" s="21" t="str">
        <f>LOWER(VLOOKUP(C249,class!A:B,2,FALSE))</f>
        <v/>
      </c>
      <c r="V249" s="21" t="str">
        <f>VLOOKUP(D249,gender_codes[#All],2,FALSE)</f>
        <v/>
      </c>
      <c r="W249" s="21">
        <f>VLOOKUP(E249,placement_location[#All],2,FALSE)</f>
        <v>16</v>
      </c>
      <c r="X249" s="21" t="str">
        <f>IF(VLOOKUP(H249,web_archive!D:AB,16,FALSE)&gt;0,VLOOKUP(J249,web_archive!D:AB,16,FALSE),"")</f>
        <v/>
      </c>
      <c r="Y249" s="31" t="str">
        <f>IF(VLOOKUP(H249,web_archive!D:AB,15,FALSE)&gt;0,VLOOKUP(H249,web_archive!D:AB,15,FALSE),"")</f>
        <v/>
      </c>
      <c r="Z249" s="31" t="str">
        <f>IF(EXACT(VLOOKUP(H249,web_archive!D:AB,14,FALSE),"Yes"),"1","")</f>
        <v/>
      </c>
      <c r="AA249" s="31" t="str">
        <f>IF(EXACT(A249,"Ammo - Bullet"),3,IF(ISNA((VLOOKUP(UPPER(G249),accessoryid_lua[#All],2,FALSE))),"",VLOOKUP(UPPER(G249),accessoryid_lua[#All],2,FALSE)))</f>
        <v/>
      </c>
      <c r="AB249" s="6" t="str">
        <f>IF(VLOOKUP(H249,web_archive!D:AB,21,FALSE)=0,"{}","{ "&amp;VLOOKUP(H249,web_archive!D:AB,21,FALSE)&amp;" }")</f>
        <v>{}</v>
      </c>
      <c r="AC249" s="21" t="str">
        <f>IF(VLOOKUP(H249,web_archive!D:AB,22,FALSE)=0,"{}","{ "&amp;VLOOKUP(H249,web_archive!D:AB,22,FALSE)&amp;" }")</f>
        <v>{}</v>
      </c>
      <c r="AD249" s="21" t="str">
        <f>IF(VLOOKUP(H249,web_archive!D:AB,23,FALSE)=0,"{}","{ "&amp;VLOOKUP(H249,web_archive!D:AB,23,FALSE)&amp;" }")</f>
        <v>{}</v>
      </c>
      <c r="AE249" s="21" t="str">
        <f>I249&amp;","&amp;J249&amp;","&amp;K249&amp;","&amp;L249&amp;","&amp;M249&amp;","&amp;N249&amp;","&amp;O249&amp;","&amp;P249&amp;","&amp;Q249&amp;","&amp;R249&amp;","&amp;S249&amp;","&amp;T249&amp;","&amp;U249&amp;","&amp;V249&amp;","&amp;W249&amp;","&amp;X249&amp;","&amp;Y249&amp;","&amp;Z249&amp;","&amp;AA249&amp;","&amp;AB249&amp;","&amp;AC249&amp;","&amp;AD249</f>
        <v>47031,Champion_Zelith_Card,Champion Zelith Card,6,,,10,,,,,,,,16,,,,,{},{},{}</v>
      </c>
    </row>
    <row r="250" spans="1:32" x14ac:dyDescent="0.3">
      <c r="A250" s="21" t="str">
        <f>VLOOKUP(H250,web_archive!D:AB,6,FALSE)</f>
        <v>Card</v>
      </c>
      <c r="B250" s="21" t="str">
        <f>VLOOKUP(H250,web_archive!D:AB,19,FALSE)</f>
        <v>None</v>
      </c>
      <c r="C250" s="21" t="str">
        <f>VLOOKUP(H250,web_archive!D:AB,18,FALSE)</f>
        <v>None</v>
      </c>
      <c r="D250" s="21" t="str">
        <f>VLOOKUP(H250,web_archive!D:AB,20,FALSE)</f>
        <v>Unknown</v>
      </c>
      <c r="E250" s="21" t="str">
        <f>VLOOKUP(H250,web_archive!D:AB,17,FALSE)</f>
        <v>Accessory 1 + Accessory 2</v>
      </c>
      <c r="F250" s="38" t="str">
        <f>IF(ISNA(VLOOKUP(H250,tira!B:P,4,FALSE)),"",VLOOKUP(H250,tira!B:P,4,FALSE))</f>
        <v>INT +3.</v>
      </c>
      <c r="G250" s="32" t="s">
        <v>42750</v>
      </c>
      <c r="H250" s="37">
        <v>23011</v>
      </c>
      <c r="I250" s="32">
        <v>47103</v>
      </c>
      <c r="J250" s="31" t="str">
        <f>SUBSTITUTE(K250," ","_")</f>
        <v>Hellion_Revenant_Card</v>
      </c>
      <c r="K250" s="21" t="str">
        <f>VLOOKUP(H250,web_archive!D:AB,5,FALSE)</f>
        <v>Hellion Revenant Card</v>
      </c>
      <c r="L250" s="31">
        <f>VLOOKUP(A250,item_type_codes[],2,FALSE)</f>
        <v>6</v>
      </c>
      <c r="M250" s="21" t="str">
        <f>IF(VLOOKUP(H250,web_archive!D:AB,7,FALSE)&gt;0, VLOOKUP(H250,web_archive!D:AB,7,FALSE), "")</f>
        <v/>
      </c>
      <c r="N250" s="21"/>
      <c r="O250" s="21">
        <f>VLOOKUP(H250,web_archive!D:AB,8,FALSE)*10</f>
        <v>10</v>
      </c>
      <c r="P250" s="21" t="str">
        <f>IF(VLOOKUP(H250,web_archive!D:AB,10,FALSE)&gt;0,VLOOKUP(H250,web_archive!D:AB,10,FALSE),"")</f>
        <v/>
      </c>
      <c r="Q250" s="21" t="str">
        <f>IF(VLOOKUP(H250,web_archive!D:AB,12,FALSE)&gt;0,VLOOKUP(H250,web_archive!D:AB,12,FALSE),"")</f>
        <v/>
      </c>
      <c r="R250" s="21" t="str">
        <f>IF(VLOOKUP(H250,web_archive!D:AB,11,FALSE)&gt;0,VLOOKUP(H250,web_archive!D:AB,11,FALSE),"")</f>
        <v/>
      </c>
      <c r="S250" s="21" t="str">
        <f>IF(VLOOKUP(H250,web_archive!D:AB,13,FALSE)&gt;0,VLOOKUP(H250,web_archive!D:AB,13,FALSE),"")</f>
        <v/>
      </c>
      <c r="T250" s="31" t="str">
        <f>UPPER(VLOOKUP(B250,equipable_hex_codes[],2,FALSE))</f>
        <v/>
      </c>
      <c r="U250" s="21" t="str">
        <f>LOWER(VLOOKUP(C250,class!A:B,2,FALSE))</f>
        <v/>
      </c>
      <c r="V250" s="21" t="str">
        <f>VLOOKUP(D250,gender_codes[#All],2,FALSE)</f>
        <v/>
      </c>
      <c r="W250" s="21">
        <f>VLOOKUP(E250,placement_location[#All],2,FALSE)</f>
        <v>136</v>
      </c>
      <c r="X250" s="21" t="str">
        <f>IF(VLOOKUP(H250,web_archive!D:AB,16,FALSE)&gt;0,VLOOKUP(J250,web_archive!D:AB,16,FALSE),"")</f>
        <v/>
      </c>
      <c r="Y250" s="31" t="str">
        <f>IF(VLOOKUP(H250,web_archive!D:AB,15,FALSE)&gt;0,VLOOKUP(H250,web_archive!D:AB,15,FALSE),"")</f>
        <v/>
      </c>
      <c r="Z250" s="31" t="str">
        <f>IF(EXACT(VLOOKUP(H250,web_archive!D:AB,14,FALSE),"Yes"),"1","")</f>
        <v/>
      </c>
      <c r="AA250" s="31" t="str">
        <f>IF(EXACT(A250,"Ammo - Bullet"),3,IF(ISNA((VLOOKUP(UPPER(G250),accessoryid_lua[#All],2,FALSE))),"",VLOOKUP(UPPER(G250),accessoryid_lua[#All],2,FALSE)))</f>
        <v/>
      </c>
      <c r="AB250" s="6" t="str">
        <f>IF(VLOOKUP(H250,web_archive!D:AB,21,FALSE)=0,"{}","{ "&amp;VLOOKUP(H250,web_archive!D:AB,21,FALSE)&amp;" }")</f>
        <v>{ bonus bInt,3; }</v>
      </c>
      <c r="AC250" s="21" t="str">
        <f>IF(VLOOKUP(H250,web_archive!D:AB,22,FALSE)=0,"{}","{ "&amp;VLOOKUP(H250,web_archive!D:AB,22,FALSE)&amp;" }")</f>
        <v>{}</v>
      </c>
      <c r="AD250" s="21" t="str">
        <f>IF(VLOOKUP(H250,web_archive!D:AB,23,FALSE)=0,"{}","{ "&amp;VLOOKUP(H250,web_archive!D:AB,23,FALSE)&amp;" }")</f>
        <v>{}</v>
      </c>
      <c r="AE250" s="21" t="str">
        <f>I250&amp;","&amp;J250&amp;","&amp;K250&amp;","&amp;L250&amp;","&amp;M250&amp;","&amp;N250&amp;","&amp;O250&amp;","&amp;P250&amp;","&amp;Q250&amp;","&amp;R250&amp;","&amp;S250&amp;","&amp;T250&amp;","&amp;U250&amp;","&amp;V250&amp;","&amp;W250&amp;","&amp;X250&amp;","&amp;Y250&amp;","&amp;Z250&amp;","&amp;AA250&amp;","&amp;AB250&amp;","&amp;AC250&amp;","&amp;AD250</f>
        <v>47103,Hellion_Revenant_Card,Hellion Revenant Card,6,,,10,,,,,,,,136,,,,,{ bonus bInt,3; },{},{}</v>
      </c>
    </row>
    <row r="251" spans="1:32" x14ac:dyDescent="0.3">
      <c r="A251" s="22" t="str">
        <f>VLOOKUP(H251,web_archive!D:AB,6,FALSE)</f>
        <v>Card</v>
      </c>
      <c r="B251" s="22" t="str">
        <f>VLOOKUP(H251,web_archive!D:AB,19,FALSE)</f>
        <v>None</v>
      </c>
      <c r="C251" s="22" t="str">
        <f>VLOOKUP(H251,web_archive!D:AB,18,FALSE)</f>
        <v>None</v>
      </c>
      <c r="D251" s="22" t="str">
        <f>VLOOKUP(H251,web_archive!D:AB,20,FALSE)</f>
        <v>Unknown</v>
      </c>
      <c r="E251" s="22" t="str">
        <f>VLOOKUP(H251,web_archive!D:AB,17,FALSE)</f>
        <v>Accessory 1 + Accessory 2</v>
      </c>
      <c r="F251" s="38" t="str">
        <f>IF(ISNA(VLOOKUP(H251,tira!B:P,4,FALSE)),"",VLOOKUP(H251,tira!B:P,4,FALSE))</f>
        <v>Allows use of Level 1 Lex Divina. [ + Obeaune Card ] 1% chance to autocast Level 1 Dispel when hit.</v>
      </c>
      <c r="G251" s="32" t="s">
        <v>42750</v>
      </c>
      <c r="H251" s="37">
        <v>23014</v>
      </c>
      <c r="I251" s="32">
        <v>47105</v>
      </c>
      <c r="J251" s="31" t="str">
        <f>SUBSTITUTE(K251," ","_")</f>
        <v>Mermaid_Card</v>
      </c>
      <c r="K251" s="22" t="str">
        <f>VLOOKUP(H251,web_archive!D:AB,5,FALSE)</f>
        <v>Mermaid Card</v>
      </c>
      <c r="L251" s="31">
        <f>VLOOKUP(A251,item_type_codes[],2,FALSE)</f>
        <v>6</v>
      </c>
      <c r="M251" s="22" t="str">
        <f>IF(VLOOKUP(H251,web_archive!D:AB,7,FALSE)&gt;0, VLOOKUP(H251,web_archive!D:AB,7,FALSE), "")</f>
        <v/>
      </c>
      <c r="N251" s="22"/>
      <c r="O251" s="22">
        <f>VLOOKUP(H251,web_archive!D:AB,8,FALSE)*10</f>
        <v>10</v>
      </c>
      <c r="P251" s="22" t="str">
        <f>IF(VLOOKUP(H251,web_archive!D:AB,10,FALSE)&gt;0,VLOOKUP(H251,web_archive!D:AB,10,FALSE),"")</f>
        <v/>
      </c>
      <c r="Q251" s="22" t="str">
        <f>IF(VLOOKUP(H251,web_archive!D:AB,12,FALSE)&gt;0,VLOOKUP(H251,web_archive!D:AB,12,FALSE),"")</f>
        <v/>
      </c>
      <c r="R251" s="22" t="str">
        <f>IF(VLOOKUP(H251,web_archive!D:AB,11,FALSE)&gt;0,VLOOKUP(H251,web_archive!D:AB,11,FALSE),"")</f>
        <v/>
      </c>
      <c r="S251" s="22" t="str">
        <f>IF(VLOOKUP(H251,web_archive!D:AB,13,FALSE)&gt;0,VLOOKUP(H251,web_archive!D:AB,13,FALSE),"")</f>
        <v/>
      </c>
      <c r="T251" s="31" t="str">
        <f>UPPER(VLOOKUP(B251,equipable_hex_codes[],2,FALSE))</f>
        <v/>
      </c>
      <c r="U251" s="22" t="str">
        <f>LOWER(VLOOKUP(C251,class!A:B,2,FALSE))</f>
        <v/>
      </c>
      <c r="V251" s="22" t="str">
        <f>VLOOKUP(D251,gender_codes[#All],2,FALSE)</f>
        <v/>
      </c>
      <c r="W251" s="22">
        <f>VLOOKUP(E251,placement_location[#All],2,FALSE)</f>
        <v>136</v>
      </c>
      <c r="X251" s="22" t="str">
        <f>IF(VLOOKUP(H251,web_archive!D:AB,16,FALSE)&gt;0,VLOOKUP(J251,web_archive!D:AB,16,FALSE),"")</f>
        <v/>
      </c>
      <c r="Y251" s="31" t="str">
        <f>IF(VLOOKUP(H251,web_archive!D:AB,15,FALSE)&gt;0,VLOOKUP(H251,web_archive!D:AB,15,FALSE),"")</f>
        <v/>
      </c>
      <c r="Z251" s="31" t="str">
        <f>IF(EXACT(VLOOKUP(H251,web_archive!D:AB,14,FALSE),"Yes"),"1","")</f>
        <v/>
      </c>
      <c r="AA251" s="31" t="str">
        <f>IF(EXACT(A251,"Ammo - Bullet"),3,IF(ISNA((VLOOKUP(UPPER(G251),accessoryid_lua[#All],2,FALSE))),"",VLOOKUP(UPPER(G251),accessoryid_lua[#All],2,FALSE)))</f>
        <v/>
      </c>
      <c r="AB251" s="6" t="str">
        <f>IF(VLOOKUP(H251,web_archive!D:AB,21,FALSE)=0,"{}","{ "&amp;VLOOKUP(H251,web_archive!D:AB,21,FALSE)&amp;" }")</f>
        <v>{ skill "PR_LEXDIVINA",1; if (isequipped(4093)) bonus5 bAutoSpellWhenHit,"SA_DISPELL",1,10,BF_WEAPON|BF_MAGIC,1; }</v>
      </c>
      <c r="AC251" s="22" t="str">
        <f>IF(VLOOKUP(H251,web_archive!D:AB,22,FALSE)=0,"{}","{ "&amp;VLOOKUP(H251,web_archive!D:AB,22,FALSE)&amp;" }")</f>
        <v>{}</v>
      </c>
      <c r="AD251" s="22" t="str">
        <f>IF(VLOOKUP(H251,web_archive!D:AB,23,FALSE)=0,"{}","{ "&amp;VLOOKUP(H251,web_archive!D:AB,23,FALSE)&amp;" }")</f>
        <v>{}</v>
      </c>
      <c r="AE251" s="22" t="str">
        <f>I251&amp;","&amp;J251&amp;","&amp;K251&amp;","&amp;L251&amp;","&amp;M251&amp;","&amp;N251&amp;","&amp;O251&amp;","&amp;P251&amp;","&amp;Q251&amp;","&amp;R251&amp;","&amp;S251&amp;","&amp;T251&amp;","&amp;U251&amp;","&amp;V251&amp;","&amp;W251&amp;","&amp;X251&amp;","&amp;Y251&amp;","&amp;Z251&amp;","&amp;AA251&amp;","&amp;AB251&amp;","&amp;AC251&amp;","&amp;AD251</f>
        <v>47105,Mermaid_Card,Mermaid Card,6,,,10,,,,,,,,136,,,,,{ skill "PR_LEXDIVINA",1; if (isequipped(4093)) bonus5 bAutoSpellWhenHit,"SA_DISPELL",1,10,BF_WEAPON|BF_MAGIC,1; },{},{}</v>
      </c>
    </row>
    <row r="252" spans="1:32" x14ac:dyDescent="0.3">
      <c r="A252" s="22" t="str">
        <f>VLOOKUP(H252,web_archive!D:AB,6,FALSE)</f>
        <v>Card</v>
      </c>
      <c r="B252" s="22" t="str">
        <f>VLOOKUP(H252,web_archive!D:AB,19,FALSE)</f>
        <v>None</v>
      </c>
      <c r="C252" s="22" t="str">
        <f>VLOOKUP(H252,web_archive!D:AB,18,FALSE)</f>
        <v>None</v>
      </c>
      <c r="D252" s="22" t="str">
        <f>VLOOKUP(H252,web_archive!D:AB,20,FALSE)</f>
        <v>Unknown</v>
      </c>
      <c r="E252" s="22" t="str">
        <f>VLOOKUP(H252,web_archive!D:AB,17,FALSE)</f>
        <v>Off Hand</v>
      </c>
      <c r="F252" s="38" t="str">
        <f>IF(ISNA(VLOOKUP(H252,tira!B:P,4,FALSE)),"",VLOOKUP(H252,tira!B:P,4,FALSE))</f>
        <v>Enables the use of Level 3 Shield Charge.</v>
      </c>
      <c r="G252" s="32" t="s">
        <v>42750</v>
      </c>
      <c r="H252" s="37">
        <v>23001</v>
      </c>
      <c r="I252" s="33">
        <v>47106</v>
      </c>
      <c r="J252" s="31" t="str">
        <f>SUBSTITUTE(K252," ","_")</f>
        <v>Wakizashi_Card</v>
      </c>
      <c r="K252" t="str">
        <f>VLOOKUP(H252,web_archive!D:AB,5,FALSE)</f>
        <v>Wakizashi Card</v>
      </c>
      <c r="L252" s="31">
        <f>VLOOKUP(A252,item_type_codes[],2,FALSE)</f>
        <v>6</v>
      </c>
      <c r="M252" s="25" t="str">
        <f>IF(VLOOKUP(H252,web_archive!D:AB,7,FALSE)&gt;0, VLOOKUP(H252,web_archive!D:AB,7,FALSE), "")</f>
        <v/>
      </c>
      <c r="N252" s="25"/>
      <c r="O252" s="25">
        <f>VLOOKUP(H252,web_archive!D:AB,8,FALSE)*10</f>
        <v>10</v>
      </c>
      <c r="P252" s="25" t="str">
        <f>IF(VLOOKUP(H252,web_archive!D:AB,10,FALSE)&gt;0,VLOOKUP(H252,web_archive!D:AB,10,FALSE),"")</f>
        <v/>
      </c>
      <c r="Q252" s="25" t="str">
        <f>IF(VLOOKUP(H252,web_archive!D:AB,12,FALSE)&gt;0,VLOOKUP(H252,web_archive!D:AB,12,FALSE),"")</f>
        <v/>
      </c>
      <c r="R252" s="25" t="str">
        <f>IF(VLOOKUP(H252,web_archive!D:AB,11,FALSE)&gt;0,VLOOKUP(H252,web_archive!D:AB,11,FALSE),"")</f>
        <v/>
      </c>
      <c r="S252" s="25" t="str">
        <f>IF(VLOOKUP(H252,web_archive!D:AB,13,FALSE)&gt;0,VLOOKUP(H252,web_archive!D:AB,13,FALSE),"")</f>
        <v/>
      </c>
      <c r="T252" s="31" t="str">
        <f>UPPER(VLOOKUP(B252,equipable_hex_codes[],2,FALSE))</f>
        <v/>
      </c>
      <c r="U252" s="25" t="str">
        <f>LOWER(VLOOKUP(C252,class!A:B,2,FALSE))</f>
        <v/>
      </c>
      <c r="V252" s="25" t="str">
        <f>VLOOKUP(D252,gender_codes[#All],2,FALSE)</f>
        <v/>
      </c>
      <c r="W252" s="25">
        <f>VLOOKUP(E252,placement_location[#All],2,FALSE)</f>
        <v>32</v>
      </c>
      <c r="X252" s="25" t="str">
        <f>IF(VLOOKUP(H252,web_archive!D:AB,16,FALSE)&gt;0,VLOOKUP(J252,web_archive!D:AB,16,FALSE),"")</f>
        <v/>
      </c>
      <c r="Y252" s="31" t="str">
        <f>IF(VLOOKUP(H252,web_archive!D:AB,15,FALSE)&gt;0,VLOOKUP(H252,web_archive!D:AB,15,FALSE),"")</f>
        <v/>
      </c>
      <c r="Z252" s="31" t="str">
        <f>IF(EXACT(VLOOKUP(H252,web_archive!D:AB,14,FALSE),"Yes"),"1","")</f>
        <v/>
      </c>
      <c r="AA252" s="31" t="str">
        <f>IF(EXACT(A252,"Ammo - Bullet"),3,IF(ISNA((VLOOKUP(UPPER(G252),accessoryid_lua[#All],2,FALSE))),"",VLOOKUP(UPPER(G252),accessoryid_lua[#All],2,FALSE)))</f>
        <v/>
      </c>
      <c r="AB252" s="6" t="str">
        <f>IF(VLOOKUP(H252,web_archive!D:AB,21,FALSE)=0,"{}","{ "&amp;VLOOKUP(H252,web_archive!D:AB,21,FALSE)&amp;" }")</f>
        <v>{ skill "CR_SHIELDCHARGE",3; }</v>
      </c>
      <c r="AC252" s="25" t="str">
        <f>IF(VLOOKUP(H252,web_archive!D:AB,22,FALSE)=0,"{}","{ "&amp;VLOOKUP(H252,web_archive!D:AB,22,FALSE)&amp;" }")</f>
        <v>{}</v>
      </c>
      <c r="AD252" s="25" t="str">
        <f>IF(VLOOKUP(H252,web_archive!D:AB,23,FALSE)=0,"{}","{ "&amp;VLOOKUP(H252,web_archive!D:AB,23,FALSE)&amp;" }")</f>
        <v>{}</v>
      </c>
      <c r="AE252" s="25" t="str">
        <f>I252&amp;","&amp;J252&amp;","&amp;K252&amp;","&amp;L252&amp;","&amp;M252&amp;","&amp;N252&amp;","&amp;O252&amp;","&amp;P252&amp;","&amp;Q252&amp;","&amp;R252&amp;","&amp;S252&amp;","&amp;T252&amp;","&amp;U252&amp;","&amp;V252&amp;","&amp;W252&amp;","&amp;X252&amp;","&amp;Y252&amp;","&amp;Z252&amp;","&amp;AA252&amp;","&amp;AB252&amp;","&amp;AC252&amp;","&amp;AD252</f>
        <v>47106,Wakizashi_Card,Wakizashi Card,6,,,10,,,,,,,,32,,,,,{ skill "CR_SHIELDCHARGE",3; },{},{}</v>
      </c>
      <c r="AF252" s="25"/>
    </row>
    <row r="253" spans="1:32" x14ac:dyDescent="0.3">
      <c r="A253" s="22" t="str">
        <f>VLOOKUP(H253,web_archive!D:AB,6,FALSE)</f>
        <v>Card</v>
      </c>
      <c r="B253" s="22" t="str">
        <f>VLOOKUP(H253,web_archive!D:AB,19,FALSE)</f>
        <v>None</v>
      </c>
      <c r="C253" s="22" t="str">
        <f>VLOOKUP(H253,web_archive!D:AB,18,FALSE)</f>
        <v>None</v>
      </c>
      <c r="D253" s="22" t="str">
        <f>VLOOKUP(H253,web_archive!D:AB,20,FALSE)</f>
        <v>Unknown</v>
      </c>
      <c r="E253" s="22" t="str">
        <f>VLOOKUP(H253,web_archive!D:AB,17,FALSE)</f>
        <v>Footgear</v>
      </c>
      <c r="F253" s="38" t="str">
        <f>IF(ISNA(VLOOKUP(H253,tira!B:P,4,FALSE)),"",VLOOKUP(H253,tira!B:P,4,FALSE))</f>
        <v>Receive 10% more Experience Points from Boss monsters. Receive 20% more damage from Boss monster.</v>
      </c>
      <c r="G253" s="32" t="s">
        <v>42750</v>
      </c>
      <c r="H253" s="37">
        <v>23042</v>
      </c>
      <c r="I253" s="33">
        <v>47108</v>
      </c>
      <c r="J253" s="31" t="str">
        <f>SUBSTITUTE(K253," ","_")</f>
        <v>Skoll_Baby_Card</v>
      </c>
      <c r="K253" t="str">
        <f>VLOOKUP(H253,web_archive!D:AB,5,FALSE)</f>
        <v>Skoll Baby Card</v>
      </c>
      <c r="L253" s="31">
        <f>VLOOKUP(A253,item_type_codes[],2,FALSE)</f>
        <v>6</v>
      </c>
      <c r="M253" s="25" t="str">
        <f>IF(VLOOKUP(H253,web_archive!D:AB,7,FALSE)&gt;0, VLOOKUP(H253,web_archive!D:AB,7,FALSE), "")</f>
        <v/>
      </c>
      <c r="N253" s="25"/>
      <c r="O253" s="25">
        <f>VLOOKUP(H253,web_archive!D:AB,8,FALSE)*10</f>
        <v>10</v>
      </c>
      <c r="P253" s="25" t="str">
        <f>IF(VLOOKUP(H253,web_archive!D:AB,10,FALSE)&gt;0,VLOOKUP(H253,web_archive!D:AB,10,FALSE),"")</f>
        <v/>
      </c>
      <c r="Q253" s="25" t="str">
        <f>IF(VLOOKUP(H253,web_archive!D:AB,12,FALSE)&gt;0,VLOOKUP(H253,web_archive!D:AB,12,FALSE),"")</f>
        <v/>
      </c>
      <c r="R253" s="25" t="str">
        <f>IF(VLOOKUP(H253,web_archive!D:AB,11,FALSE)&gt;0,VLOOKUP(H253,web_archive!D:AB,11,FALSE),"")</f>
        <v/>
      </c>
      <c r="S253" s="25" t="str">
        <f>IF(VLOOKUP(H253,web_archive!D:AB,13,FALSE)&gt;0,VLOOKUP(H253,web_archive!D:AB,13,FALSE),"")</f>
        <v/>
      </c>
      <c r="T253" s="31" t="str">
        <f>UPPER(VLOOKUP(B253,equipable_hex_codes[],2,FALSE))</f>
        <v/>
      </c>
      <c r="U253" s="25" t="str">
        <f>LOWER(VLOOKUP(C253,class!A:B,2,FALSE))</f>
        <v/>
      </c>
      <c r="V253" s="25" t="str">
        <f>VLOOKUP(D253,gender_codes[#All],2,FALSE)</f>
        <v/>
      </c>
      <c r="W253" s="25">
        <f>VLOOKUP(E253,placement_location[#All],2,FALSE)</f>
        <v>64</v>
      </c>
      <c r="X253" s="25" t="str">
        <f>IF(VLOOKUP(H253,web_archive!D:AB,16,FALSE)&gt;0,VLOOKUP(J253,web_archive!D:AB,16,FALSE),"")</f>
        <v/>
      </c>
      <c r="Y253" s="31" t="str">
        <f>IF(VLOOKUP(H253,web_archive!D:AB,15,FALSE)&gt;0,VLOOKUP(H253,web_archive!D:AB,15,FALSE),"")</f>
        <v/>
      </c>
      <c r="Z253" s="31" t="str">
        <f>IF(EXACT(VLOOKUP(H253,web_archive!D:AB,14,FALSE),"Yes"),"1","")</f>
        <v/>
      </c>
      <c r="AA253" s="31" t="str">
        <f>IF(EXACT(A253,"Ammo - Bullet"),3,IF(ISNA((VLOOKUP(UPPER(G253),accessoryid_lua[#All],2,FALSE))),"",VLOOKUP(UPPER(G253),accessoryid_lua[#All],2,FALSE)))</f>
        <v/>
      </c>
      <c r="AB253" s="6" t="str">
        <f>IF(VLOOKUP(H253,web_archive!D:AB,21,FALSE)=0,"{}","{ "&amp;VLOOKUP(H253,web_archive!D:AB,21,FALSE)&amp;" }")</f>
        <v>{ bonus2 bSubRace,RC_Boss,-20; bonus2 bExpAddRace,RC_Boss,10; }</v>
      </c>
      <c r="AC253" s="25" t="str">
        <f>IF(VLOOKUP(H253,web_archive!D:AB,22,FALSE)=0,"{}","{ "&amp;VLOOKUP(H253,web_archive!D:AB,22,FALSE)&amp;" }")</f>
        <v>{}</v>
      </c>
      <c r="AD253" s="25" t="str">
        <f>IF(VLOOKUP(H253,web_archive!D:AB,23,FALSE)=0,"{}","{ "&amp;VLOOKUP(H253,web_archive!D:AB,23,FALSE)&amp;" }")</f>
        <v>{}</v>
      </c>
      <c r="AE253" s="25" t="str">
        <f>I253&amp;","&amp;J253&amp;","&amp;K253&amp;","&amp;L253&amp;","&amp;M253&amp;","&amp;N253&amp;","&amp;O253&amp;","&amp;P253&amp;","&amp;Q253&amp;","&amp;R253&amp;","&amp;S253&amp;","&amp;T253&amp;","&amp;U253&amp;","&amp;V253&amp;","&amp;W253&amp;","&amp;X253&amp;","&amp;Y253&amp;","&amp;Z253&amp;","&amp;AA253&amp;","&amp;AB253&amp;","&amp;AC253&amp;","&amp;AD253</f>
        <v>47108,Skoll_Baby_Card,Skoll Baby Card,6,,,10,,,,,,,,64,,,,,{ bonus2 bSubRace,RC_Boss,-20; bonus2 bExpAddRace,RC_Boss,10; },{},{}</v>
      </c>
      <c r="AF253" s="25"/>
    </row>
    <row r="254" spans="1:32" x14ac:dyDescent="0.3">
      <c r="A254" s="22" t="str">
        <f>VLOOKUP(H254,web_archive!D:AB,6,FALSE)</f>
        <v>Card</v>
      </c>
      <c r="B254" s="22" t="str">
        <f>VLOOKUP(H254,web_archive!D:AB,19,FALSE)</f>
        <v>None</v>
      </c>
      <c r="C254" s="22" t="str">
        <f>VLOOKUP(H254,web_archive!D:AB,18,FALSE)</f>
        <v>None</v>
      </c>
      <c r="D254" s="22" t="str">
        <f>VLOOKUP(H254,web_archive!D:AB,20,FALSE)</f>
        <v>Unknown</v>
      </c>
      <c r="E254" s="22" t="str">
        <f>VLOOKUP(H254,web_archive!D:AB,17,FALSE)</f>
        <v>None</v>
      </c>
      <c r="F254" s="38" t="str">
        <f>IF(ISNA(VLOOKUP(H254,tira!B:P,4,FALSE)),"",VLOOKUP(H254,tira!B:P,4,FALSE))</f>
        <v>TBA.</v>
      </c>
      <c r="G254" s="32" t="s">
        <v>42750</v>
      </c>
      <c r="H254" s="37">
        <v>23009</v>
      </c>
      <c r="I254" s="33">
        <v>47109</v>
      </c>
      <c r="J254" s="31" t="str">
        <f>SUBSTITUTE(K254," ","_")</f>
        <v>Skoll_Card</v>
      </c>
      <c r="K254" t="str">
        <f>VLOOKUP(H254,web_archive!D:AB,5,FALSE)</f>
        <v>Skoll Card</v>
      </c>
      <c r="L254" s="31">
        <f>VLOOKUP(A254,item_type_codes[],2,FALSE)</f>
        <v>6</v>
      </c>
      <c r="M254" s="25" t="str">
        <f>IF(VLOOKUP(H254,web_archive!D:AB,7,FALSE)&gt;0, VLOOKUP(H254,web_archive!D:AB,7,FALSE), "")</f>
        <v/>
      </c>
      <c r="N254" s="25"/>
      <c r="O254" s="25">
        <f>VLOOKUP(H254,web_archive!D:AB,8,FALSE)*10</f>
        <v>10</v>
      </c>
      <c r="P254" s="25" t="str">
        <f>IF(VLOOKUP(H254,web_archive!D:AB,10,FALSE)&gt;0,VLOOKUP(H254,web_archive!D:AB,10,FALSE),"")</f>
        <v/>
      </c>
      <c r="Q254" s="25" t="str">
        <f>IF(VLOOKUP(H254,web_archive!D:AB,12,FALSE)&gt;0,VLOOKUP(H254,web_archive!D:AB,12,FALSE),"")</f>
        <v/>
      </c>
      <c r="R254" s="25" t="str">
        <f>IF(VLOOKUP(H254,web_archive!D:AB,11,FALSE)&gt;0,VLOOKUP(H254,web_archive!D:AB,11,FALSE),"")</f>
        <v/>
      </c>
      <c r="S254" s="25" t="str">
        <f>IF(VLOOKUP(H254,web_archive!D:AB,13,FALSE)&gt;0,VLOOKUP(H254,web_archive!D:AB,13,FALSE),"")</f>
        <v/>
      </c>
      <c r="T254" s="31" t="str">
        <f>UPPER(VLOOKUP(B254,equipable_hex_codes[],2,FALSE))</f>
        <v/>
      </c>
      <c r="U254" s="25" t="str">
        <f>LOWER(VLOOKUP(C254,class!A:B,2,FALSE))</f>
        <v/>
      </c>
      <c r="V254" s="25" t="str">
        <f>VLOOKUP(D254,gender_codes[#All],2,FALSE)</f>
        <v/>
      </c>
      <c r="W254" s="25" t="str">
        <f>VLOOKUP(E254,placement_location[#All],2,FALSE)</f>
        <v/>
      </c>
      <c r="X254" s="25" t="str">
        <f>IF(VLOOKUP(H254,web_archive!D:AB,16,FALSE)&gt;0,VLOOKUP(J254,web_archive!D:AB,16,FALSE),"")</f>
        <v/>
      </c>
      <c r="Y254" s="31" t="str">
        <f>IF(VLOOKUP(H254,web_archive!D:AB,15,FALSE)&gt;0,VLOOKUP(H254,web_archive!D:AB,15,FALSE),"")</f>
        <v/>
      </c>
      <c r="Z254" s="31" t="str">
        <f>IF(EXACT(VLOOKUP(H254,web_archive!D:AB,14,FALSE),"Yes"),"1","")</f>
        <v/>
      </c>
      <c r="AA254" s="31" t="str">
        <f>IF(EXACT(A254,"Ammo - Bullet"),3,IF(ISNA((VLOOKUP(UPPER(G254),accessoryid_lua[#All],2,FALSE))),"",VLOOKUP(UPPER(G254),accessoryid_lua[#All],2,FALSE)))</f>
        <v/>
      </c>
      <c r="AB254" s="6" t="str">
        <f>IF(VLOOKUP(H254,web_archive!D:AB,21,FALSE)=0,"{}","{ "&amp;VLOOKUP(H254,web_archive!D:AB,21,FALSE)&amp;" }")</f>
        <v>{}</v>
      </c>
      <c r="AC254" s="25" t="str">
        <f>IF(VLOOKUP(H254,web_archive!D:AB,22,FALSE)=0,"{}","{ "&amp;VLOOKUP(H254,web_archive!D:AB,22,FALSE)&amp;" }")</f>
        <v>{}</v>
      </c>
      <c r="AD254" s="25" t="str">
        <f>IF(VLOOKUP(H254,web_archive!D:AB,23,FALSE)=0,"{}","{ "&amp;VLOOKUP(H254,web_archive!D:AB,23,FALSE)&amp;" }")</f>
        <v>{}</v>
      </c>
      <c r="AE254" s="25" t="str">
        <f>I254&amp;","&amp;J254&amp;","&amp;K254&amp;","&amp;L254&amp;","&amp;M254&amp;","&amp;N254&amp;","&amp;O254&amp;","&amp;P254&amp;","&amp;Q254&amp;","&amp;R254&amp;","&amp;S254&amp;","&amp;T254&amp;","&amp;U254&amp;","&amp;V254&amp;","&amp;W254&amp;","&amp;X254&amp;","&amp;Y254&amp;","&amp;Z254&amp;","&amp;AA254&amp;","&amp;AB254&amp;","&amp;AC254&amp;","&amp;AD254</f>
        <v>47109,Skoll_Card,Skoll Card,6,,,10,,,,,,,,,,,,,{},{},{}</v>
      </c>
      <c r="AF254" s="25"/>
    </row>
    <row r="255" spans="1:32" ht="15.6" x14ac:dyDescent="0.35">
      <c r="A255" s="22" t="str">
        <f>VLOOKUP(H255,web_archive!D:AB,6,FALSE)</f>
        <v>Armor</v>
      </c>
      <c r="B255" s="22" t="str">
        <f>VLOOKUP(H255,web_archive!D:AB,19,FALSE)</f>
        <v>All Jobs</v>
      </c>
      <c r="C255" s="22" t="str">
        <f>VLOOKUP(H255,web_archive!D:AB,18,FALSE)</f>
        <v>Normal / Upper / Baby</v>
      </c>
      <c r="D255" s="22" t="str">
        <f>VLOOKUP(H255,web_archive!D:AB,20,FALSE)</f>
        <v>Both (Male and Female)</v>
      </c>
      <c r="E255" s="22" t="str">
        <f>VLOOKUP(H255,web_archive!D:AB,17,FALSE)</f>
        <v>Upper Headgear</v>
      </c>
      <c r="F255" s="38" t="str">
        <f>IF(ISNA(VLOOKUP(H255,tira!B:P,4,FALSE)),"",VLOOKUP(H255,tira!B:P,4,FALSE))</f>
        <v>The helm worn by those women who served Odin as "Maidens of War", or Valkryies. The open winged look of the helm symbolizes elite status. Increases ATK by 60 and adds a chance to autocast Level 1 Lex Aeterna.</v>
      </c>
      <c r="G255" s="36" t="s">
        <v>11102</v>
      </c>
      <c r="H255" s="32">
        <v>20300</v>
      </c>
      <c r="I255" s="33">
        <v>49000</v>
      </c>
      <c r="J255" s="31" t="str">
        <f>SUBSTITUTE(K255," ","_")</f>
        <v>Ash_ATK_Valkyrie_Helm</v>
      </c>
      <c r="K255" t="s">
        <v>42537</v>
      </c>
      <c r="L255" s="31">
        <f>VLOOKUP(A255,item_type_codes[],2,FALSE)</f>
        <v>4</v>
      </c>
      <c r="M255" s="25">
        <f>IF(VLOOKUP(H255,web_archive!D:AB,7,FALSE)&gt;0, VLOOKUP(H255,web_archive!D:AB,7,FALSE), "")</f>
        <v>20</v>
      </c>
      <c r="N255" s="25"/>
      <c r="O255" s="25">
        <f>VLOOKUP(H255,web_archive!D:AB,8,FALSE)*10</f>
        <v>500</v>
      </c>
      <c r="P255" s="25" t="str">
        <f>IF(VLOOKUP(H255,web_archive!D:AB,10,FALSE)&gt;0,VLOOKUP(H255,web_archive!D:AB,10,FALSE),"")</f>
        <v/>
      </c>
      <c r="Q255" s="25">
        <f>IF(VLOOKUP(H255,web_archive!D:AB,12,FALSE)&gt;0,VLOOKUP(H255,web_archive!D:AB,12,FALSE),"")</f>
        <v>1</v>
      </c>
      <c r="R255" s="25" t="str">
        <f>IF(VLOOKUP(H255,web_archive!D:AB,11,FALSE)&gt;0,VLOOKUP(H255,web_archive!D:AB,11,FALSE),"")</f>
        <v/>
      </c>
      <c r="S255" s="25">
        <f>IF(VLOOKUP(H255,web_archive!D:AB,13,FALSE)&gt;0,VLOOKUP(H255,web_archive!D:AB,13,FALSE),"")</f>
        <v>1</v>
      </c>
      <c r="T255" s="31" t="str">
        <f>UPPER(VLOOKUP(B255,equipable_hex_codes[],2,FALSE))</f>
        <v>0XFFFFFFFF</v>
      </c>
      <c r="U255" s="25" t="str">
        <f>LOWER(VLOOKUP(C255,class!A:B,2,FALSE))</f>
        <v>63</v>
      </c>
      <c r="V255" s="25" t="str">
        <f>VLOOKUP(D255,gender_codes[#All],2,FALSE)</f>
        <v>2</v>
      </c>
      <c r="W255" s="25">
        <f>VLOOKUP(E255,placement_location[#All],2,FALSE)</f>
        <v>256</v>
      </c>
      <c r="X255" s="25" t="str">
        <f>IF(VLOOKUP(H255,web_archive!D:AB,16,FALSE)&gt;0,VLOOKUP(J255,web_archive!D:AB,16,FALSE),"")</f>
        <v/>
      </c>
      <c r="Y255" s="31">
        <f>IF(VLOOKUP(H255,web_archive!D:AB,15,FALSE)&gt;0,VLOOKUP(H255,web_archive!D:AB,15,FALSE),"")</f>
        <v>75</v>
      </c>
      <c r="Z255" s="31" t="str">
        <f>IF(EXACT(VLOOKUP(H255,web_archive!D:AB,14,FALSE),"Yes"),"1","")</f>
        <v>1</v>
      </c>
      <c r="AA255" s="31">
        <v>2097</v>
      </c>
      <c r="AB255" s="6" t="str">
        <f>IF(VLOOKUP(H255,web_archive!D:AB,21,FALSE)=0,"{}","{ "&amp;VLOOKUP(H255,web_archive!D:AB,21,FALSE)&amp;" }")</f>
        <v>{ bonus bAtk,60; bonus5 bAutoSpell,"PR_LEXAETERNA",2,30,BF_WEAPON|BF_MAGIC|BF_MISC,1; bonus5 bAutoSpell,"PR_LEXAETERNA",2,30,BF_NORMAL,1; }</v>
      </c>
      <c r="AC255" s="25" t="str">
        <f>IF(VLOOKUP(H255,web_archive!D:AB,22,FALSE)=0,"{}","{ "&amp;VLOOKUP(H255,web_archive!D:AB,22,FALSE)&amp;" }")</f>
        <v>{}</v>
      </c>
      <c r="AD255" s="25" t="str">
        <f>IF(VLOOKUP(H255,web_archive!D:AB,23,FALSE)=0,"{}","{ "&amp;VLOOKUP(H255,web_archive!D:AB,23,FALSE)&amp;" }")</f>
        <v>{}</v>
      </c>
      <c r="AE255" s="25" t="str">
        <f>I255&amp;","&amp;J255&amp;","&amp;K255&amp;","&amp;L255&amp;","&amp;M255&amp;","&amp;N255&amp;","&amp;O255&amp;","&amp;P255&amp;","&amp;Q255&amp;","&amp;R255&amp;","&amp;S255&amp;","&amp;T255&amp;","&amp;U255&amp;","&amp;V255&amp;","&amp;W255&amp;","&amp;X255&amp;","&amp;Y255&amp;","&amp;Z255&amp;","&amp;AA255&amp;","&amp;AB255&amp;","&amp;AC255&amp;","&amp;AD255</f>
        <v>49000,Ash_ATK_Valkyrie_Helm,Ash ATK Valkyrie Helm,4,20,,500,,1,,1,0XFFFFFFFF,63,2,256,,75,1,2097,{ bonus bAtk,60; bonus5 bAutoSpell,"PR_LEXAETERNA",2,30,BF_WEAPON|BF_MAGIC|BF_MISC,1; bonus5 bAutoSpell,"PR_LEXAETERNA",2,30,BF_NORMAL,1; },{},{}</v>
      </c>
      <c r="AF255" s="25"/>
    </row>
    <row r="256" spans="1:32" ht="15.6" x14ac:dyDescent="0.35">
      <c r="A256" s="22" t="str">
        <f>VLOOKUP(H256,web_archive!D:AB,6,FALSE)</f>
        <v>Armor</v>
      </c>
      <c r="B256" s="22" t="str">
        <f>VLOOKUP(H256,web_archive!D:AB,19,FALSE)</f>
        <v>All Jobs</v>
      </c>
      <c r="C256" s="22" t="str">
        <f>VLOOKUP(H256,web_archive!D:AB,18,FALSE)</f>
        <v>Normal / Upper / Baby</v>
      </c>
      <c r="D256" s="22" t="str">
        <f>VLOOKUP(H256,web_archive!D:AB,20,FALSE)</f>
        <v>Both (Male and Female)</v>
      </c>
      <c r="E256" s="22" t="str">
        <f>VLOOKUP(H256,web_archive!D:AB,17,FALSE)</f>
        <v>Upper Headgear</v>
      </c>
      <c r="F256" s="38" t="str">
        <f>IF(ISNA(VLOOKUP(H256,tira!B:P,4,FALSE)),"",VLOOKUP(H256,tira!B:P,4,FALSE))</f>
        <v>The helm worn by those women who served Odin as "Maidens of War", or Valkryies. The open winged look of the helm symbolizes elite status. Grants the wearer +20% Max HP and Def +5.</v>
      </c>
      <c r="G256" s="36" t="s">
        <v>11102</v>
      </c>
      <c r="H256" s="32">
        <v>20301</v>
      </c>
      <c r="I256" s="33">
        <v>49001</v>
      </c>
      <c r="J256" s="31" t="str">
        <f>SUBSTITUTE(K256," ","_")</f>
        <v>Ash_HP_Valkyrie_Helm</v>
      </c>
      <c r="K256" t="s">
        <v>42538</v>
      </c>
      <c r="L256" s="31">
        <f>VLOOKUP(A256,item_type_codes[],2,FALSE)</f>
        <v>4</v>
      </c>
      <c r="M256" s="25">
        <f>IF(VLOOKUP(H256,web_archive!D:AB,7,FALSE)&gt;0, VLOOKUP(H256,web_archive!D:AB,7,FALSE), "")</f>
        <v>20</v>
      </c>
      <c r="N256" s="25"/>
      <c r="O256" s="25">
        <f>VLOOKUP(H256,web_archive!D:AB,8,FALSE)*10</f>
        <v>500</v>
      </c>
      <c r="P256" s="25" t="str">
        <f>IF(VLOOKUP(H256,web_archive!D:AB,10,FALSE)&gt;0,VLOOKUP(H256,web_archive!D:AB,10,FALSE),"")</f>
        <v/>
      </c>
      <c r="Q256" s="25">
        <f>IF(VLOOKUP(H256,web_archive!D:AB,12,FALSE)&gt;0,VLOOKUP(H256,web_archive!D:AB,12,FALSE),"")</f>
        <v>1</v>
      </c>
      <c r="R256" s="25" t="str">
        <f>IF(VLOOKUP(H256,web_archive!D:AB,11,FALSE)&gt;0,VLOOKUP(H256,web_archive!D:AB,11,FALSE),"")</f>
        <v/>
      </c>
      <c r="S256" s="25">
        <f>IF(VLOOKUP(H256,web_archive!D:AB,13,FALSE)&gt;0,VLOOKUP(H256,web_archive!D:AB,13,FALSE),"")</f>
        <v>1</v>
      </c>
      <c r="T256" s="31" t="str">
        <f>UPPER(VLOOKUP(B256,equipable_hex_codes[],2,FALSE))</f>
        <v>0XFFFFFFFF</v>
      </c>
      <c r="U256" s="25" t="str">
        <f>LOWER(VLOOKUP(C256,class!A:B,2,FALSE))</f>
        <v>63</v>
      </c>
      <c r="V256" s="25" t="str">
        <f>VLOOKUP(D256,gender_codes[#All],2,FALSE)</f>
        <v>2</v>
      </c>
      <c r="W256" s="25">
        <f>VLOOKUP(E256,placement_location[#All],2,FALSE)</f>
        <v>256</v>
      </c>
      <c r="X256" s="25" t="str">
        <f>IF(VLOOKUP(H256,web_archive!D:AB,16,FALSE)&gt;0,VLOOKUP(J256,web_archive!D:AB,16,FALSE),"")</f>
        <v/>
      </c>
      <c r="Y256" s="31">
        <f>IF(VLOOKUP(H256,web_archive!D:AB,15,FALSE)&gt;0,VLOOKUP(H256,web_archive!D:AB,15,FALSE),"")</f>
        <v>75</v>
      </c>
      <c r="Z256" s="31" t="str">
        <f>IF(EXACT(VLOOKUP(H256,web_archive!D:AB,14,FALSE),"Yes"),"1","")</f>
        <v>1</v>
      </c>
      <c r="AA256" s="31">
        <v>2097</v>
      </c>
      <c r="AB256" s="6" t="str">
        <f>IF(VLOOKUP(H256,web_archive!D:AB,21,FALSE)=0,"{}","{ "&amp;VLOOKUP(H256,web_archive!D:AB,21,FALSE)&amp;" }")</f>
        <v>{ bonus bMaxHPrate,20; bonus bDef,5; }</v>
      </c>
      <c r="AC256" s="25" t="str">
        <f>IF(VLOOKUP(H256,web_archive!D:AB,22,FALSE)=0,"{}","{ "&amp;VLOOKUP(H256,web_archive!D:AB,22,FALSE)&amp;" }")</f>
        <v>{}</v>
      </c>
      <c r="AD256" s="25" t="str">
        <f>IF(VLOOKUP(H256,web_archive!D:AB,23,FALSE)=0,"{}","{ "&amp;VLOOKUP(H256,web_archive!D:AB,23,FALSE)&amp;" }")</f>
        <v>{}</v>
      </c>
      <c r="AE256" s="25" t="str">
        <f>I256&amp;","&amp;J256&amp;","&amp;K256&amp;","&amp;L256&amp;","&amp;M256&amp;","&amp;N256&amp;","&amp;O256&amp;","&amp;P256&amp;","&amp;Q256&amp;","&amp;R256&amp;","&amp;S256&amp;","&amp;T256&amp;","&amp;U256&amp;","&amp;V256&amp;","&amp;W256&amp;","&amp;X256&amp;","&amp;Y256&amp;","&amp;Z256&amp;","&amp;AA256&amp;","&amp;AB256&amp;","&amp;AC256&amp;","&amp;AD256</f>
        <v>49001,Ash_HP_Valkyrie_Helm,Ash HP Valkyrie Helm,4,20,,500,,1,,1,0XFFFFFFFF,63,2,256,,75,1,2097,{ bonus bMaxHPrate,20; bonus bDef,5; },{},{}</v>
      </c>
      <c r="AF256" s="25"/>
    </row>
    <row r="257" spans="1:32" ht="15.6" x14ac:dyDescent="0.35">
      <c r="A257" s="22" t="str">
        <f>VLOOKUP(H257,web_archive!D:AB,6,FALSE)</f>
        <v>Armor</v>
      </c>
      <c r="B257" s="22" t="str">
        <f>VLOOKUP(H257,web_archive!D:AB,19,FALSE)</f>
        <v>All Jobs</v>
      </c>
      <c r="C257" s="22" t="str">
        <f>VLOOKUP(H257,web_archive!D:AB,18,FALSE)</f>
        <v>Normal / Upper / Baby</v>
      </c>
      <c r="D257" s="22" t="str">
        <f>VLOOKUP(H257,web_archive!D:AB,20,FALSE)</f>
        <v>Both (Male and Female)</v>
      </c>
      <c r="E257" s="22" t="str">
        <f>VLOOKUP(H257,web_archive!D:AB,17,FALSE)</f>
        <v>Upper Headgear</v>
      </c>
      <c r="F257" s="38" t="str">
        <f>IF(ISNA(VLOOKUP(H257,tira!B:P,4,FALSE)),"",VLOOKUP(H257,tira!B:P,4,FALSE))</f>
        <v>The helm worn by those women who served Odin as "Maidens of War", or Valkryies. The open winged look of the helm symbolizes elite status. Grants the wearer 10% resistance to Demi-Human monsters and Dex +3.</v>
      </c>
      <c r="G257" s="36" t="s">
        <v>11102</v>
      </c>
      <c r="H257" s="32">
        <v>20302</v>
      </c>
      <c r="I257" s="33">
        <v>49002</v>
      </c>
      <c r="J257" s="31" t="str">
        <f>SUBSTITUTE(K257," ","_")</f>
        <v>Ash_DEX_Valkyrie_Helm</v>
      </c>
      <c r="K257" t="s">
        <v>42539</v>
      </c>
      <c r="L257" s="31">
        <f>VLOOKUP(A257,item_type_codes[],2,FALSE)</f>
        <v>4</v>
      </c>
      <c r="M257" s="25">
        <f>IF(VLOOKUP(H257,web_archive!D:AB,7,FALSE)&gt;0, VLOOKUP(H257,web_archive!D:AB,7,FALSE), "")</f>
        <v>20</v>
      </c>
      <c r="N257" s="25"/>
      <c r="O257" s="25">
        <f>VLOOKUP(H257,web_archive!D:AB,8,FALSE)*10</f>
        <v>500</v>
      </c>
      <c r="P257" s="25" t="str">
        <f>IF(VLOOKUP(H257,web_archive!D:AB,10,FALSE)&gt;0,VLOOKUP(H257,web_archive!D:AB,10,FALSE),"")</f>
        <v/>
      </c>
      <c r="Q257" s="25">
        <f>IF(VLOOKUP(H257,web_archive!D:AB,12,FALSE)&gt;0,VLOOKUP(H257,web_archive!D:AB,12,FALSE),"")</f>
        <v>1</v>
      </c>
      <c r="R257" s="25" t="str">
        <f>IF(VLOOKUP(H257,web_archive!D:AB,11,FALSE)&gt;0,VLOOKUP(H257,web_archive!D:AB,11,FALSE),"")</f>
        <v/>
      </c>
      <c r="S257" s="25">
        <f>IF(VLOOKUP(H257,web_archive!D:AB,13,FALSE)&gt;0,VLOOKUP(H257,web_archive!D:AB,13,FALSE),"")</f>
        <v>1</v>
      </c>
      <c r="T257" s="31" t="str">
        <f>UPPER(VLOOKUP(B257,equipable_hex_codes[],2,FALSE))</f>
        <v>0XFFFFFFFF</v>
      </c>
      <c r="U257" s="25" t="str">
        <f>LOWER(VLOOKUP(C257,class!A:B,2,FALSE))</f>
        <v>63</v>
      </c>
      <c r="V257" s="25" t="str">
        <f>VLOOKUP(D257,gender_codes[#All],2,FALSE)</f>
        <v>2</v>
      </c>
      <c r="W257" s="25">
        <f>VLOOKUP(E257,placement_location[#All],2,FALSE)</f>
        <v>256</v>
      </c>
      <c r="X257" s="25" t="str">
        <f>IF(VLOOKUP(H257,web_archive!D:AB,16,FALSE)&gt;0,VLOOKUP(J257,web_archive!D:AB,16,FALSE),"")</f>
        <v/>
      </c>
      <c r="Y257" s="31">
        <f>IF(VLOOKUP(H257,web_archive!D:AB,15,FALSE)&gt;0,VLOOKUP(H257,web_archive!D:AB,15,FALSE),"")</f>
        <v>75</v>
      </c>
      <c r="Z257" s="31" t="str">
        <f>IF(EXACT(VLOOKUP(H257,web_archive!D:AB,14,FALSE),"Yes"),"1","")</f>
        <v>1</v>
      </c>
      <c r="AA257" s="31">
        <v>2097</v>
      </c>
      <c r="AB257" s="6" t="str">
        <f>IF(VLOOKUP(H257,web_archive!D:AB,21,FALSE)=0,"{}","{ "&amp;VLOOKUP(H257,web_archive!D:AB,21,FALSE)&amp;" }")</f>
        <v>{ bonus bDex,3; bonus2 bSubRace,RC_DemiHuman,10; }</v>
      </c>
      <c r="AC257" s="25" t="str">
        <f>IF(VLOOKUP(H257,web_archive!D:AB,22,FALSE)=0,"{}","{ "&amp;VLOOKUP(H257,web_archive!D:AB,22,FALSE)&amp;" }")</f>
        <v>{}</v>
      </c>
      <c r="AD257" s="25" t="str">
        <f>IF(VLOOKUP(H257,web_archive!D:AB,23,FALSE)=0,"{}","{ "&amp;VLOOKUP(H257,web_archive!D:AB,23,FALSE)&amp;" }")</f>
        <v>{}</v>
      </c>
      <c r="AE257" s="25" t="str">
        <f>I257&amp;","&amp;J257&amp;","&amp;K257&amp;","&amp;L257&amp;","&amp;M257&amp;","&amp;N257&amp;","&amp;O257&amp;","&amp;P257&amp;","&amp;Q257&amp;","&amp;R257&amp;","&amp;S257&amp;","&amp;T257&amp;","&amp;U257&amp;","&amp;V257&amp;","&amp;W257&amp;","&amp;X257&amp;","&amp;Y257&amp;","&amp;Z257&amp;","&amp;AA257&amp;","&amp;AB257&amp;","&amp;AC257&amp;","&amp;AD257</f>
        <v>49002,Ash_DEX_Valkyrie_Helm,Ash DEX Valkyrie Helm,4,20,,500,,1,,1,0XFFFFFFFF,63,2,256,,75,1,2097,{ bonus bDex,3; bonus2 bSubRace,RC_DemiHuman,10; },{},{}</v>
      </c>
      <c r="AF257" s="25"/>
    </row>
    <row r="258" spans="1:32" ht="15.6" x14ac:dyDescent="0.35">
      <c r="A258" s="22" t="str">
        <f>VLOOKUP(H258,web_archive!D:AB,6,FALSE)</f>
        <v>Armor</v>
      </c>
      <c r="B258" s="22" t="str">
        <f>VLOOKUP(H258,web_archive!D:AB,19,FALSE)</f>
        <v>All Jobs</v>
      </c>
      <c r="C258" s="22" t="str">
        <f>VLOOKUP(H258,web_archive!D:AB,18,FALSE)</f>
        <v>Normal / Upper / Baby</v>
      </c>
      <c r="D258" s="22" t="str">
        <f>VLOOKUP(H258,web_archive!D:AB,20,FALSE)</f>
        <v>Both (Male and Female)</v>
      </c>
      <c r="E258" s="22" t="str">
        <f>VLOOKUP(H258,web_archive!D:AB,17,FALSE)</f>
        <v>Upper Headgear</v>
      </c>
      <c r="F258" s="38" t="str">
        <f>IF(ISNA(VLOOKUP(H258,tira!B:P,4,FALSE)),"",VLOOKUP(H258,tira!B:P,4,FALSE))</f>
        <v>The helm worn by those women who served Odin as "Maidens of War", or Valkryies. The open winged look of the helm symbolizes elite status. Grants the wearer +15 Mdef and a small chance to autocast Level 1 Anti-Magic when hit by magic.</v>
      </c>
      <c r="G258" s="36" t="s">
        <v>11102</v>
      </c>
      <c r="H258" s="32">
        <v>20303</v>
      </c>
      <c r="I258" s="33">
        <v>49003</v>
      </c>
      <c r="J258" s="31" t="str">
        <f>SUBSTITUTE(K258," ","_")</f>
        <v>Ash_MDEF_Valkyrie_Helm</v>
      </c>
      <c r="K258" t="s">
        <v>42540</v>
      </c>
      <c r="L258" s="31">
        <f>VLOOKUP(A258,item_type_codes[],2,FALSE)</f>
        <v>4</v>
      </c>
      <c r="M258" s="25">
        <f>IF(VLOOKUP(H258,web_archive!D:AB,7,FALSE)&gt;0, VLOOKUP(H258,web_archive!D:AB,7,FALSE), "")</f>
        <v>20</v>
      </c>
      <c r="N258" s="25"/>
      <c r="O258" s="25">
        <f>VLOOKUP(H258,web_archive!D:AB,8,FALSE)*10</f>
        <v>500</v>
      </c>
      <c r="P258" s="25" t="str">
        <f>IF(VLOOKUP(H258,web_archive!D:AB,10,FALSE)&gt;0,VLOOKUP(H258,web_archive!D:AB,10,FALSE),"")</f>
        <v/>
      </c>
      <c r="Q258" s="25">
        <f>IF(VLOOKUP(H258,web_archive!D:AB,12,FALSE)&gt;0,VLOOKUP(H258,web_archive!D:AB,12,FALSE),"")</f>
        <v>1</v>
      </c>
      <c r="R258" s="25" t="str">
        <f>IF(VLOOKUP(H258,web_archive!D:AB,11,FALSE)&gt;0,VLOOKUP(H258,web_archive!D:AB,11,FALSE),"")</f>
        <v/>
      </c>
      <c r="S258" s="25">
        <f>IF(VLOOKUP(H258,web_archive!D:AB,13,FALSE)&gt;0,VLOOKUP(H258,web_archive!D:AB,13,FALSE),"")</f>
        <v>1</v>
      </c>
      <c r="T258" s="31" t="str">
        <f>UPPER(VLOOKUP(B258,equipable_hex_codes[],2,FALSE))</f>
        <v>0XFFFFFFFF</v>
      </c>
      <c r="U258" s="25" t="str">
        <f>LOWER(VLOOKUP(C258,class!A:B,2,FALSE))</f>
        <v>63</v>
      </c>
      <c r="V258" s="25" t="str">
        <f>VLOOKUP(D258,gender_codes[#All],2,FALSE)</f>
        <v>2</v>
      </c>
      <c r="W258" s="25">
        <f>VLOOKUP(E258,placement_location[#All],2,FALSE)</f>
        <v>256</v>
      </c>
      <c r="X258" s="25" t="str">
        <f>IF(VLOOKUP(H258,web_archive!D:AB,16,FALSE)&gt;0,VLOOKUP(J258,web_archive!D:AB,16,FALSE),"")</f>
        <v/>
      </c>
      <c r="Y258" s="31">
        <f>IF(VLOOKUP(H258,web_archive!D:AB,15,FALSE)&gt;0,VLOOKUP(H258,web_archive!D:AB,15,FALSE),"")</f>
        <v>75</v>
      </c>
      <c r="Z258" s="31" t="str">
        <f>IF(EXACT(VLOOKUP(H258,web_archive!D:AB,14,FALSE),"Yes"),"1","")</f>
        <v>1</v>
      </c>
      <c r="AA258" s="31">
        <v>2097</v>
      </c>
      <c r="AB258" s="6" t="str">
        <f>IF(VLOOKUP(H258,web_archive!D:AB,21,FALSE)=0,"{}","{ "&amp;VLOOKUP(H258,web_archive!D:AB,21,FALSE)&amp;" }")</f>
        <v>{ bonus bMdef,15; bonus5 bAutoSpellWhenHit,"NPC_ANTIMAGIC",5,30,BF_MAGIC,0; }</v>
      </c>
      <c r="AC258" s="25" t="str">
        <f>IF(VLOOKUP(H258,web_archive!D:AB,22,FALSE)=0,"{}","{ "&amp;VLOOKUP(H258,web_archive!D:AB,22,FALSE)&amp;" }")</f>
        <v>{}</v>
      </c>
      <c r="AD258" s="25" t="str">
        <f>IF(VLOOKUP(H258,web_archive!D:AB,23,FALSE)=0,"{}","{ "&amp;VLOOKUP(H258,web_archive!D:AB,23,FALSE)&amp;" }")</f>
        <v>{}</v>
      </c>
      <c r="AE258" s="25" t="str">
        <f>I258&amp;","&amp;J258&amp;","&amp;K258&amp;","&amp;L258&amp;","&amp;M258&amp;","&amp;N258&amp;","&amp;O258&amp;","&amp;P258&amp;","&amp;Q258&amp;","&amp;R258&amp;","&amp;S258&amp;","&amp;T258&amp;","&amp;U258&amp;","&amp;V258&amp;","&amp;W258&amp;","&amp;X258&amp;","&amp;Y258&amp;","&amp;Z258&amp;","&amp;AA258&amp;","&amp;AB258&amp;","&amp;AC258&amp;","&amp;AD258</f>
        <v>49003,Ash_MDEF_Valkyrie_Helm,Ash MDEF Valkyrie Helm,4,20,,500,,1,,1,0XFFFFFFFF,63,2,256,,75,1,2097,{ bonus bMdef,15; bonus5 bAutoSpellWhenHit,"NPC_ANTIMAGIC",5,30,BF_MAGIC,0; },{},{}</v>
      </c>
      <c r="AF258" s="25"/>
    </row>
    <row r="259" spans="1:32" ht="15.6" x14ac:dyDescent="0.35">
      <c r="A259" s="22" t="str">
        <f>VLOOKUP(H259,web_archive!D:AB,6,FALSE)</f>
        <v>Armor</v>
      </c>
      <c r="B259" s="22" t="str">
        <f>VLOOKUP(H259,web_archive!D:AB,19,FALSE)</f>
        <v>All Jobs</v>
      </c>
      <c r="C259" s="22" t="str">
        <f>VLOOKUP(H259,web_archive!D:AB,18,FALSE)</f>
        <v>Normal / Upper / Baby</v>
      </c>
      <c r="D259" s="22" t="str">
        <f>VLOOKUP(H259,web_archive!D:AB,20,FALSE)</f>
        <v>Both (Male and Female)</v>
      </c>
      <c r="E259" s="22" t="str">
        <f>VLOOKUP(H259,web_archive!D:AB,17,FALSE)</f>
        <v>Upper Headgear</v>
      </c>
      <c r="F259" s="38" t="str">
        <f>IF(ISNA(VLOOKUP(H259,tira!B:P,4,FALSE)),"",VLOOKUP(H259,tira!B:P,4,FALSE))</f>
        <v>The helm worn by those women who served Odin as "Maidens of War", or Valkryies. The open winged look of the helm symbolizes elite status. Grants the wearer 10% resistance to Boss monsters and increases any form of damage to Boss monsters by 10%.</v>
      </c>
      <c r="G259" s="36" t="s">
        <v>11102</v>
      </c>
      <c r="H259" s="32">
        <v>20304</v>
      </c>
      <c r="I259" s="33">
        <v>49004</v>
      </c>
      <c r="J259" s="31" t="str">
        <f>SUBSTITUTE(K259," ","_")</f>
        <v>Ash_MVP_Valkyrie_Helm</v>
      </c>
      <c r="K259" t="s">
        <v>42541</v>
      </c>
      <c r="L259" s="31">
        <f>VLOOKUP(A259,item_type_codes[],2,FALSE)</f>
        <v>4</v>
      </c>
      <c r="M259" s="25">
        <f>IF(VLOOKUP(H259,web_archive!D:AB,7,FALSE)&gt;0, VLOOKUP(H259,web_archive!D:AB,7,FALSE), "")</f>
        <v>20</v>
      </c>
      <c r="N259" s="25"/>
      <c r="O259" s="25">
        <f>VLOOKUP(H259,web_archive!D:AB,8,FALSE)*10</f>
        <v>500</v>
      </c>
      <c r="P259" s="25" t="str">
        <f>IF(VLOOKUP(H259,web_archive!D:AB,10,FALSE)&gt;0,VLOOKUP(H259,web_archive!D:AB,10,FALSE),"")</f>
        <v/>
      </c>
      <c r="Q259" s="25">
        <f>IF(VLOOKUP(H259,web_archive!D:AB,12,FALSE)&gt;0,VLOOKUP(H259,web_archive!D:AB,12,FALSE),"")</f>
        <v>1</v>
      </c>
      <c r="R259" s="25" t="str">
        <f>IF(VLOOKUP(H259,web_archive!D:AB,11,FALSE)&gt;0,VLOOKUP(H259,web_archive!D:AB,11,FALSE),"")</f>
        <v/>
      </c>
      <c r="S259" s="25">
        <f>IF(VLOOKUP(H259,web_archive!D:AB,13,FALSE)&gt;0,VLOOKUP(H259,web_archive!D:AB,13,FALSE),"")</f>
        <v>1</v>
      </c>
      <c r="T259" s="31" t="str">
        <f>UPPER(VLOOKUP(B259,equipable_hex_codes[],2,FALSE))</f>
        <v>0XFFFFFFFF</v>
      </c>
      <c r="U259" s="25" t="str">
        <f>LOWER(VLOOKUP(C259,class!A:B,2,FALSE))</f>
        <v>63</v>
      </c>
      <c r="V259" s="25" t="str">
        <f>VLOOKUP(D259,gender_codes[#All],2,FALSE)</f>
        <v>2</v>
      </c>
      <c r="W259" s="25">
        <f>VLOOKUP(E259,placement_location[#All],2,FALSE)</f>
        <v>256</v>
      </c>
      <c r="X259" s="25" t="str">
        <f>IF(VLOOKUP(H259,web_archive!D:AB,16,FALSE)&gt;0,VLOOKUP(J259,web_archive!D:AB,16,FALSE),"")</f>
        <v/>
      </c>
      <c r="Y259" s="31">
        <f>IF(VLOOKUP(H259,web_archive!D:AB,15,FALSE)&gt;0,VLOOKUP(H259,web_archive!D:AB,15,FALSE),"")</f>
        <v>75</v>
      </c>
      <c r="Z259" s="31" t="str">
        <f>IF(EXACT(VLOOKUP(H259,web_archive!D:AB,14,FALSE),"Yes"),"1","")</f>
        <v>1</v>
      </c>
      <c r="AA259" s="31">
        <v>2097</v>
      </c>
      <c r="AB259" s="6" t="str">
        <f>IF(VLOOKUP(H259,web_archive!D:AB,21,FALSE)=0,"{}","{ "&amp;VLOOKUP(H259,web_archive!D:AB,21,FALSE)&amp;" }")</f>
        <v>{ bonus2 bAddRace,RC_Boss,10; bonus2 bMagicAddRace,RC_Boss,10; bonus2 bSubRace,RC_Boss,10; }</v>
      </c>
      <c r="AC259" s="25" t="str">
        <f>IF(VLOOKUP(H259,web_archive!D:AB,22,FALSE)=0,"{}","{ "&amp;VLOOKUP(H259,web_archive!D:AB,22,FALSE)&amp;" }")</f>
        <v>{}</v>
      </c>
      <c r="AD259" s="25" t="str">
        <f>IF(VLOOKUP(H259,web_archive!D:AB,23,FALSE)=0,"{}","{ "&amp;VLOOKUP(H259,web_archive!D:AB,23,FALSE)&amp;" }")</f>
        <v>{}</v>
      </c>
      <c r="AE259" s="25" t="str">
        <f>I259&amp;","&amp;J259&amp;","&amp;K259&amp;","&amp;L259&amp;","&amp;M259&amp;","&amp;N259&amp;","&amp;O259&amp;","&amp;P259&amp;","&amp;Q259&amp;","&amp;R259&amp;","&amp;S259&amp;","&amp;T259&amp;","&amp;U259&amp;","&amp;V259&amp;","&amp;W259&amp;","&amp;X259&amp;","&amp;Y259&amp;","&amp;Z259&amp;","&amp;AA259&amp;","&amp;AB259&amp;","&amp;AC259&amp;","&amp;AD259</f>
        <v>49004,Ash_MVP_Valkyrie_Helm,Ash MVP Valkyrie Helm,4,20,,500,,1,,1,0XFFFFFFFF,63,2,256,,75,1,2097,{ bonus2 bAddRace,RC_Boss,10; bonus2 bMagicAddRace,RC_Boss,10; bonus2 bSubRace,RC_Boss,10; },{},{}</v>
      </c>
      <c r="AF259" s="25"/>
    </row>
    <row r="260" spans="1:32" ht="15.6" x14ac:dyDescent="0.35">
      <c r="A260" s="25" t="str">
        <f>VLOOKUP(H260,web_archive!D:AB,6,FALSE)</f>
        <v>Armor</v>
      </c>
      <c r="B260" s="25" t="str">
        <f>VLOOKUP(H260,web_archive!D:AB,19,FALSE)</f>
        <v>All Jobs</v>
      </c>
      <c r="C260" s="25" t="str">
        <f>VLOOKUP(H260,web_archive!D:AB,18,FALSE)</f>
        <v>Normal / Upper / Baby</v>
      </c>
      <c r="D260" s="25" t="str">
        <f>VLOOKUP(H260,web_archive!D:AB,20,FALSE)</f>
        <v>Both (Male and Female)</v>
      </c>
      <c r="E260" s="25" t="str">
        <f>VLOOKUP(H260,web_archive!D:AB,17,FALSE)</f>
        <v>Upper Headgear</v>
      </c>
      <c r="F260" s="38" t="str">
        <f>IF(ISNA(VLOOKUP(H260,tira!B:P,4,FALSE)),"",VLOOKUP(H260,tira!B:P,4,FALSE))</f>
        <v>The helm worn by those women who served Odin as "Maidens of War", or Valkryies. The open winged look of the helm symbolizes elite status. Grants the wearer +2 Attack Speed and increases Movement Speed by 15%.</v>
      </c>
      <c r="G260" s="36" t="s">
        <v>11102</v>
      </c>
      <c r="H260" s="32">
        <v>20305</v>
      </c>
      <c r="I260" s="33">
        <v>49005</v>
      </c>
      <c r="J260" s="31" t="str">
        <f>SUBSTITUTE(K260," ","_")</f>
        <v>Ash_ASPD_Valkyrie_Helm</v>
      </c>
      <c r="K260" t="s">
        <v>42542</v>
      </c>
      <c r="L260" s="31">
        <f>VLOOKUP(A260,item_type_codes[],2,FALSE)</f>
        <v>4</v>
      </c>
      <c r="M260" s="25">
        <f>IF(VLOOKUP(H260,web_archive!D:AB,7,FALSE)&gt;0, VLOOKUP(H260,web_archive!D:AB,7,FALSE), "")</f>
        <v>20</v>
      </c>
      <c r="N260" s="25"/>
      <c r="O260" s="25">
        <f>VLOOKUP(H260,web_archive!D:AB,8,FALSE)*10</f>
        <v>500</v>
      </c>
      <c r="P260" s="25" t="str">
        <f>IF(VLOOKUP(H260,web_archive!D:AB,10,FALSE)&gt;0,VLOOKUP(H260,web_archive!D:AB,10,FALSE),"")</f>
        <v/>
      </c>
      <c r="Q260" s="25">
        <f>IF(VLOOKUP(H260,web_archive!D:AB,12,FALSE)&gt;0,VLOOKUP(H260,web_archive!D:AB,12,FALSE),"")</f>
        <v>1</v>
      </c>
      <c r="R260" s="25" t="str">
        <f>IF(VLOOKUP(H260,web_archive!D:AB,11,FALSE)&gt;0,VLOOKUP(H260,web_archive!D:AB,11,FALSE),"")</f>
        <v/>
      </c>
      <c r="S260" s="25">
        <f>IF(VLOOKUP(H260,web_archive!D:AB,13,FALSE)&gt;0,VLOOKUP(H260,web_archive!D:AB,13,FALSE),"")</f>
        <v>1</v>
      </c>
      <c r="T260" s="31" t="str">
        <f>UPPER(VLOOKUP(B260,equipable_hex_codes[],2,FALSE))</f>
        <v>0XFFFFFFFF</v>
      </c>
      <c r="U260" s="25" t="str">
        <f>LOWER(VLOOKUP(C260,class!A:B,2,FALSE))</f>
        <v>63</v>
      </c>
      <c r="V260" s="25" t="str">
        <f>VLOOKUP(D260,gender_codes[#All],2,FALSE)</f>
        <v>2</v>
      </c>
      <c r="W260" s="25">
        <f>VLOOKUP(E260,placement_location[#All],2,FALSE)</f>
        <v>256</v>
      </c>
      <c r="X260" s="25" t="str">
        <f>IF(VLOOKUP(H260,web_archive!D:AB,16,FALSE)&gt;0,VLOOKUP(J260,web_archive!D:AB,16,FALSE),"")</f>
        <v/>
      </c>
      <c r="Y260" s="31">
        <f>IF(VLOOKUP(H260,web_archive!D:AB,15,FALSE)&gt;0,VLOOKUP(H260,web_archive!D:AB,15,FALSE),"")</f>
        <v>75</v>
      </c>
      <c r="Z260" s="31" t="str">
        <f>IF(EXACT(VLOOKUP(H260,web_archive!D:AB,14,FALSE),"Yes"),"1","")</f>
        <v>1</v>
      </c>
      <c r="AA260" s="31">
        <v>2097</v>
      </c>
      <c r="AB260" s="6" t="str">
        <f>IF(VLOOKUP(H260,web_archive!D:AB,21,FALSE)=0,"{}","{ "&amp;VLOOKUP(H260,web_archive!D:AB,21,FALSE)&amp;" }")</f>
        <v>{ bonus bAspd,2; bonus bSpeedAddRate,15; }</v>
      </c>
      <c r="AC260" s="25" t="str">
        <f>IF(VLOOKUP(H260,web_archive!D:AB,22,FALSE)=0,"{}","{ "&amp;VLOOKUP(H260,web_archive!D:AB,22,FALSE)&amp;" }")</f>
        <v>{}</v>
      </c>
      <c r="AD260" s="25" t="str">
        <f>IF(VLOOKUP(H260,web_archive!D:AB,23,FALSE)=0,"{}","{ "&amp;VLOOKUP(H260,web_archive!D:AB,23,FALSE)&amp;" }")</f>
        <v>{}</v>
      </c>
      <c r="AE260" s="25" t="str">
        <f>I260&amp;","&amp;J260&amp;","&amp;K260&amp;","&amp;L260&amp;","&amp;M260&amp;","&amp;N260&amp;","&amp;O260&amp;","&amp;P260&amp;","&amp;Q260&amp;","&amp;R260&amp;","&amp;S260&amp;","&amp;T260&amp;","&amp;U260&amp;","&amp;V260&amp;","&amp;W260&amp;","&amp;X260&amp;","&amp;Y260&amp;","&amp;Z260&amp;","&amp;AA260&amp;","&amp;AB260&amp;","&amp;AC260&amp;","&amp;AD260</f>
        <v>49005,Ash_ASPD_Valkyrie_Helm,Ash ASPD Valkyrie Helm,4,20,,500,,1,,1,0XFFFFFFFF,63,2,256,,75,1,2097,{ bonus bAspd,2; bonus bSpeedAddRate,15; },{},{}</v>
      </c>
      <c r="AF260" s="25"/>
    </row>
    <row r="261" spans="1:32" ht="15.6" x14ac:dyDescent="0.35">
      <c r="A261" s="25" t="str">
        <f>VLOOKUP(H261,web_archive!D:AB,6,FALSE)</f>
        <v>Armor</v>
      </c>
      <c r="B261" s="25" t="str">
        <f>VLOOKUP(H261,web_archive!D:AB,19,FALSE)</f>
        <v>All Jobs</v>
      </c>
      <c r="C261" s="25" t="str">
        <f>VLOOKUP(H261,web_archive!D:AB,18,FALSE)</f>
        <v>Normal / Upper / Baby</v>
      </c>
      <c r="D261" s="25" t="str">
        <f>VLOOKUP(H261,web_archive!D:AB,20,FALSE)</f>
        <v>Both (Male and Female)</v>
      </c>
      <c r="E261" s="25" t="str">
        <f>VLOOKUP(H261,web_archive!D:AB,17,FALSE)</f>
        <v>Upper Headgear</v>
      </c>
      <c r="F261" s="38" t="str">
        <f>IF(ISNA(VLOOKUP(H261,tira!B:P,4,FALSE)),"",VLOOKUP(H261,tira!B:P,4,FALSE))</f>
        <v>The helm worn by those women who served Odin as "Maidens of War", or Valkryies. The open winged look of the helm symbolizes elite status. Grants the wearer 10% Attack Speed and increases Movement Speed by 15%.</v>
      </c>
      <c r="G261" s="36" t="s">
        <v>11102</v>
      </c>
      <c r="H261" s="32">
        <v>20306</v>
      </c>
      <c r="I261" s="33">
        <v>49006</v>
      </c>
      <c r="J261" s="31" t="str">
        <f>SUBSTITUTE(K261," ","_")</f>
        <v>Ash_Percent_ASPD_Valkyrie_Helm</v>
      </c>
      <c r="K261" t="s">
        <v>42543</v>
      </c>
      <c r="L261" s="31">
        <f>VLOOKUP(A261,item_type_codes[],2,FALSE)</f>
        <v>4</v>
      </c>
      <c r="M261" s="25">
        <f>IF(VLOOKUP(H261,web_archive!D:AB,7,FALSE)&gt;0, VLOOKUP(H261,web_archive!D:AB,7,FALSE), "")</f>
        <v>20</v>
      </c>
      <c r="N261" s="25"/>
      <c r="O261" s="25">
        <f>VLOOKUP(H261,web_archive!D:AB,8,FALSE)*10</f>
        <v>500</v>
      </c>
      <c r="P261" s="25" t="str">
        <f>IF(VLOOKUP(H261,web_archive!D:AB,10,FALSE)&gt;0,VLOOKUP(H261,web_archive!D:AB,10,FALSE),"")</f>
        <v/>
      </c>
      <c r="Q261" s="25">
        <f>IF(VLOOKUP(H261,web_archive!D:AB,12,FALSE)&gt;0,VLOOKUP(H261,web_archive!D:AB,12,FALSE),"")</f>
        <v>1</v>
      </c>
      <c r="R261" s="25" t="str">
        <f>IF(VLOOKUP(H261,web_archive!D:AB,11,FALSE)&gt;0,VLOOKUP(H261,web_archive!D:AB,11,FALSE),"")</f>
        <v/>
      </c>
      <c r="S261" s="25">
        <f>IF(VLOOKUP(H261,web_archive!D:AB,13,FALSE)&gt;0,VLOOKUP(H261,web_archive!D:AB,13,FALSE),"")</f>
        <v>1</v>
      </c>
      <c r="T261" s="31" t="str">
        <f>UPPER(VLOOKUP(B261,equipable_hex_codes[],2,FALSE))</f>
        <v>0XFFFFFFFF</v>
      </c>
      <c r="U261" s="25" t="str">
        <f>LOWER(VLOOKUP(C261,class!A:B,2,FALSE))</f>
        <v>63</v>
      </c>
      <c r="V261" s="25" t="str">
        <f>VLOOKUP(D261,gender_codes[#All],2,FALSE)</f>
        <v>2</v>
      </c>
      <c r="W261" s="25">
        <f>VLOOKUP(E261,placement_location[#All],2,FALSE)</f>
        <v>256</v>
      </c>
      <c r="X261" s="25" t="str">
        <f>IF(VLOOKUP(H261,web_archive!D:AB,16,FALSE)&gt;0,VLOOKUP(J261,web_archive!D:AB,16,FALSE),"")</f>
        <v/>
      </c>
      <c r="Y261" s="31">
        <f>IF(VLOOKUP(H261,web_archive!D:AB,15,FALSE)&gt;0,VLOOKUP(H261,web_archive!D:AB,15,FALSE),"")</f>
        <v>75</v>
      </c>
      <c r="Z261" s="31" t="str">
        <f>IF(EXACT(VLOOKUP(H261,web_archive!D:AB,14,FALSE),"Yes"),"1","")</f>
        <v>1</v>
      </c>
      <c r="AA261" s="31">
        <v>2097</v>
      </c>
      <c r="AB261" s="6" t="str">
        <f>IF(VLOOKUP(H261,web_archive!D:AB,21,FALSE)=0,"{}","{ "&amp;VLOOKUP(H261,web_archive!D:AB,21,FALSE)&amp;" }")</f>
        <v>{ bonus bAspdRate,10; bonus bSpeedAddRate,15; }</v>
      </c>
      <c r="AC261" s="25" t="str">
        <f>IF(VLOOKUP(H261,web_archive!D:AB,22,FALSE)=0,"{}","{ "&amp;VLOOKUP(H261,web_archive!D:AB,22,FALSE)&amp;" }")</f>
        <v>{}</v>
      </c>
      <c r="AD261" s="25" t="str">
        <f>IF(VLOOKUP(H261,web_archive!D:AB,23,FALSE)=0,"{}","{ "&amp;VLOOKUP(H261,web_archive!D:AB,23,FALSE)&amp;" }")</f>
        <v>{}</v>
      </c>
      <c r="AE261" s="25" t="str">
        <f>I261&amp;","&amp;J261&amp;","&amp;K261&amp;","&amp;L261&amp;","&amp;M261&amp;","&amp;N261&amp;","&amp;O261&amp;","&amp;P261&amp;","&amp;Q261&amp;","&amp;R261&amp;","&amp;S261&amp;","&amp;T261&amp;","&amp;U261&amp;","&amp;V261&amp;","&amp;W261&amp;","&amp;X261&amp;","&amp;Y261&amp;","&amp;Z261&amp;","&amp;AA261&amp;","&amp;AB261&amp;","&amp;AC261&amp;","&amp;AD261</f>
        <v>49006,Ash_Percent_ASPD_Valkyrie_Helm,Ash Percent ASPD Valkyrie Helm,4,20,,500,,1,,1,0XFFFFFFFF,63,2,256,,75,1,2097,{ bonus bAspdRate,10; bonus bSpeedAddRate,15; },{},{}</v>
      </c>
      <c r="AF261" s="25"/>
    </row>
    <row r="262" spans="1:32" ht="15.6" x14ac:dyDescent="0.35">
      <c r="A262" s="25" t="str">
        <f>VLOOKUP(H262,web_archive!D:AB,6,FALSE)</f>
        <v>Armor</v>
      </c>
      <c r="B262" s="25" t="str">
        <f>VLOOKUP(H262,web_archive!D:AB,19,FALSE)</f>
        <v>All Jobs</v>
      </c>
      <c r="C262" s="25" t="str">
        <f>VLOOKUP(H262,web_archive!D:AB,18,FALSE)</f>
        <v>Normal / Upper / Baby</v>
      </c>
      <c r="D262" s="25" t="str">
        <f>VLOOKUP(H262,web_archive!D:AB,20,FALSE)</f>
        <v>Both (Male and Female)</v>
      </c>
      <c r="E262" s="25" t="str">
        <f>VLOOKUP(H262,web_archive!D:AB,17,FALSE)</f>
        <v>Upper Headgear</v>
      </c>
      <c r="F262" s="38" t="str">
        <f>IF(ISNA(VLOOKUP(H262,tira!B:P,4,FALSE)),"",VLOOKUP(H262,tira!B:P,4,FALSE))</f>
        <v>The helm worn by those women who served Odin as "Maidens of War", or Valkryies. The open winged look of the helm symbolizes elite status. Pierces 5% of enemy MDEF and grants the wearer +3 INT.</v>
      </c>
      <c r="G262" s="36" t="s">
        <v>11102</v>
      </c>
      <c r="H262" s="32">
        <v>20307</v>
      </c>
      <c r="I262" s="33">
        <v>49007</v>
      </c>
      <c r="J262" s="31" t="str">
        <f>SUBSTITUTE(K262," ","_")</f>
        <v>Ash_INT_Valkyrie_Helm</v>
      </c>
      <c r="K262" t="s">
        <v>42544</v>
      </c>
      <c r="L262" s="31">
        <f>VLOOKUP(A262,item_type_codes[],2,FALSE)</f>
        <v>4</v>
      </c>
      <c r="M262" s="25">
        <f>IF(VLOOKUP(H262,web_archive!D:AB,7,FALSE)&gt;0, VLOOKUP(H262,web_archive!D:AB,7,FALSE), "")</f>
        <v>20</v>
      </c>
      <c r="N262" s="25"/>
      <c r="O262" s="25">
        <f>VLOOKUP(H262,web_archive!D:AB,8,FALSE)*10</f>
        <v>500</v>
      </c>
      <c r="P262" s="25" t="str">
        <f>IF(VLOOKUP(H262,web_archive!D:AB,10,FALSE)&gt;0,VLOOKUP(H262,web_archive!D:AB,10,FALSE),"")</f>
        <v/>
      </c>
      <c r="Q262" s="25">
        <f>IF(VLOOKUP(H262,web_archive!D:AB,12,FALSE)&gt;0,VLOOKUP(H262,web_archive!D:AB,12,FALSE),"")</f>
        <v>1</v>
      </c>
      <c r="R262" s="25" t="str">
        <f>IF(VLOOKUP(H262,web_archive!D:AB,11,FALSE)&gt;0,VLOOKUP(H262,web_archive!D:AB,11,FALSE),"")</f>
        <v/>
      </c>
      <c r="S262" s="25">
        <f>IF(VLOOKUP(H262,web_archive!D:AB,13,FALSE)&gt;0,VLOOKUP(H262,web_archive!D:AB,13,FALSE),"")</f>
        <v>1</v>
      </c>
      <c r="T262" s="31" t="str">
        <f>UPPER(VLOOKUP(B262,equipable_hex_codes[],2,FALSE))</f>
        <v>0XFFFFFFFF</v>
      </c>
      <c r="U262" s="25" t="str">
        <f>LOWER(VLOOKUP(C262,class!A:B,2,FALSE))</f>
        <v>63</v>
      </c>
      <c r="V262" s="25" t="str">
        <f>VLOOKUP(D262,gender_codes[#All],2,FALSE)</f>
        <v>2</v>
      </c>
      <c r="W262" s="25">
        <f>VLOOKUP(E262,placement_location[#All],2,FALSE)</f>
        <v>256</v>
      </c>
      <c r="X262" s="25" t="str">
        <f>IF(VLOOKUP(H262,web_archive!D:AB,16,FALSE)&gt;0,VLOOKUP(J262,web_archive!D:AB,16,FALSE),"")</f>
        <v/>
      </c>
      <c r="Y262" s="31">
        <f>IF(VLOOKUP(H262,web_archive!D:AB,15,FALSE)&gt;0,VLOOKUP(H262,web_archive!D:AB,15,FALSE),"")</f>
        <v>75</v>
      </c>
      <c r="Z262" s="31" t="str">
        <f>IF(EXACT(VLOOKUP(H262,web_archive!D:AB,14,FALSE),"Yes"),"1","")</f>
        <v>1</v>
      </c>
      <c r="AA262" s="31">
        <v>2097</v>
      </c>
      <c r="AB262" s="6" t="str">
        <f>IF(VLOOKUP(H262,web_archive!D:AB,21,FALSE)=0,"{}","{ "&amp;VLOOKUP(H262,web_archive!D:AB,21,FALSE)&amp;" }")</f>
        <v>{ bonus bIgnoreMdefRate,15; bonus bInt,3; }</v>
      </c>
      <c r="AC262" s="25" t="str">
        <f>IF(VLOOKUP(H262,web_archive!D:AB,22,FALSE)=0,"{}","{ "&amp;VLOOKUP(H262,web_archive!D:AB,22,FALSE)&amp;" }")</f>
        <v>{}</v>
      </c>
      <c r="AD262" s="25" t="str">
        <f>IF(VLOOKUP(H262,web_archive!D:AB,23,FALSE)=0,"{}","{ "&amp;VLOOKUP(H262,web_archive!D:AB,23,FALSE)&amp;" }")</f>
        <v>{}</v>
      </c>
      <c r="AE262" s="25" t="str">
        <f>I262&amp;","&amp;J262&amp;","&amp;K262&amp;","&amp;L262&amp;","&amp;M262&amp;","&amp;N262&amp;","&amp;O262&amp;","&amp;P262&amp;","&amp;Q262&amp;","&amp;R262&amp;","&amp;S262&amp;","&amp;T262&amp;","&amp;U262&amp;","&amp;V262&amp;","&amp;W262&amp;","&amp;X262&amp;","&amp;Y262&amp;","&amp;Z262&amp;","&amp;AA262&amp;","&amp;AB262&amp;","&amp;AC262&amp;","&amp;AD262</f>
        <v>49007,Ash_INT_Valkyrie_Helm,Ash INT Valkyrie Helm,4,20,,500,,1,,1,0XFFFFFFFF,63,2,256,,75,1,2097,{ bonus bIgnoreMdefRate,15; bonus bInt,3; },{},{}</v>
      </c>
      <c r="AF262" s="25"/>
    </row>
    <row r="263" spans="1:32" ht="15.6" x14ac:dyDescent="0.35">
      <c r="A263" s="25" t="str">
        <f>VLOOKUP(H263,web_archive!D:AB,6,FALSE)</f>
        <v>Armor</v>
      </c>
      <c r="B263" s="25" t="str">
        <f>VLOOKUP(H263,web_archive!D:AB,19,FALSE)</f>
        <v>All Jobs</v>
      </c>
      <c r="C263" s="25" t="str">
        <f>VLOOKUP(H263,web_archive!D:AB,18,FALSE)</f>
        <v>Normal / Upper / Baby</v>
      </c>
      <c r="D263" s="25" t="str">
        <f>VLOOKUP(H263,web_archive!D:AB,20,FALSE)</f>
        <v>Both (Male and Female)</v>
      </c>
      <c r="E263" s="25" t="str">
        <f>VLOOKUP(H263,web_archive!D:AB,17,FALSE)</f>
        <v>Upper Headgear</v>
      </c>
      <c r="F263" s="38" t="str">
        <f>IF(ISNA(VLOOKUP(H263,tira!B:P,4,FALSE)),"",VLOOKUP(H263,tira!B:P,4,FALSE))</f>
        <v>The helm worn by those women who served Odin as "Maidens of War", or Valkryies. The open winged look of the helm symbolizes elite status. Increases ATK by 60 and adds a chance to autocast Level 1 Lex Aeterna.</v>
      </c>
      <c r="G263" s="36" t="s">
        <v>11102</v>
      </c>
      <c r="H263" s="32">
        <v>20300</v>
      </c>
      <c r="I263" s="33">
        <v>49008</v>
      </c>
      <c r="J263" s="31" t="str">
        <f>SUBSTITUTE(K263," ","_")</f>
        <v>Black_ATK_Valkyrie_Helm</v>
      </c>
      <c r="K263" t="s">
        <v>42545</v>
      </c>
      <c r="L263" s="31">
        <f>VLOOKUP(A263,item_type_codes[],2,FALSE)</f>
        <v>4</v>
      </c>
      <c r="M263" s="25">
        <f>IF(VLOOKUP(H263,web_archive!D:AB,7,FALSE)&gt;0, VLOOKUP(H263,web_archive!D:AB,7,FALSE), "")</f>
        <v>20</v>
      </c>
      <c r="N263" s="25"/>
      <c r="O263" s="25">
        <f>VLOOKUP(H263,web_archive!D:AB,8,FALSE)*10</f>
        <v>500</v>
      </c>
      <c r="P263" s="25" t="str">
        <f>IF(VLOOKUP(H263,web_archive!D:AB,10,FALSE)&gt;0,VLOOKUP(H263,web_archive!D:AB,10,FALSE),"")</f>
        <v/>
      </c>
      <c r="Q263" s="25">
        <f>IF(VLOOKUP(H263,web_archive!D:AB,12,FALSE)&gt;0,VLOOKUP(H263,web_archive!D:AB,12,FALSE),"")</f>
        <v>1</v>
      </c>
      <c r="R263" s="25" t="str">
        <f>IF(VLOOKUP(H263,web_archive!D:AB,11,FALSE)&gt;0,VLOOKUP(H263,web_archive!D:AB,11,FALSE),"")</f>
        <v/>
      </c>
      <c r="S263" s="25">
        <f>IF(VLOOKUP(H263,web_archive!D:AB,13,FALSE)&gt;0,VLOOKUP(H263,web_archive!D:AB,13,FALSE),"")</f>
        <v>1</v>
      </c>
      <c r="T263" s="31" t="str">
        <f>UPPER(VLOOKUP(B263,equipable_hex_codes[],2,FALSE))</f>
        <v>0XFFFFFFFF</v>
      </c>
      <c r="U263" s="25" t="str">
        <f>LOWER(VLOOKUP(C263,class!A:B,2,FALSE))</f>
        <v>63</v>
      </c>
      <c r="V263" s="25" t="str">
        <f>VLOOKUP(D263,gender_codes[#All],2,FALSE)</f>
        <v>2</v>
      </c>
      <c r="W263" s="25">
        <f>VLOOKUP(E263,placement_location[#All],2,FALSE)</f>
        <v>256</v>
      </c>
      <c r="X263" s="25" t="str">
        <f>IF(VLOOKUP(H263,web_archive!D:AB,16,FALSE)&gt;0,VLOOKUP(J263,web_archive!D:AB,16,FALSE),"")</f>
        <v/>
      </c>
      <c r="Y263" s="31">
        <f>IF(VLOOKUP(H263,web_archive!D:AB,15,FALSE)&gt;0,VLOOKUP(H263,web_archive!D:AB,15,FALSE),"")</f>
        <v>75</v>
      </c>
      <c r="Z263" s="31" t="str">
        <f>IF(EXACT(VLOOKUP(H263,web_archive!D:AB,14,FALSE),"Yes"),"1","")</f>
        <v>1</v>
      </c>
      <c r="AA263" s="31">
        <v>1667</v>
      </c>
      <c r="AB263" s="6" t="str">
        <f>IF(VLOOKUP(H263,web_archive!D:AB,21,FALSE)=0,"{}","{ "&amp;VLOOKUP(H263,web_archive!D:AB,21,FALSE)&amp;" }")</f>
        <v>{ bonus bAtk,60; bonus5 bAutoSpell,"PR_LEXAETERNA",2,30,BF_WEAPON|BF_MAGIC|BF_MISC,1; bonus5 bAutoSpell,"PR_LEXAETERNA",2,30,BF_NORMAL,1; }</v>
      </c>
      <c r="AC263" s="25" t="str">
        <f>IF(VLOOKUP(H263,web_archive!D:AB,22,FALSE)=0,"{}","{ "&amp;VLOOKUP(H263,web_archive!D:AB,22,FALSE)&amp;" }")</f>
        <v>{}</v>
      </c>
      <c r="AD263" s="25" t="str">
        <f>IF(VLOOKUP(H263,web_archive!D:AB,23,FALSE)=0,"{}","{ "&amp;VLOOKUP(H263,web_archive!D:AB,23,FALSE)&amp;" }")</f>
        <v>{}</v>
      </c>
      <c r="AE263" s="25" t="str">
        <f>I263&amp;","&amp;J263&amp;","&amp;K263&amp;","&amp;L263&amp;","&amp;M263&amp;","&amp;N263&amp;","&amp;O263&amp;","&amp;P263&amp;","&amp;Q263&amp;","&amp;R263&amp;","&amp;S263&amp;","&amp;T263&amp;","&amp;U263&amp;","&amp;V263&amp;","&amp;W263&amp;","&amp;X263&amp;","&amp;Y263&amp;","&amp;Z263&amp;","&amp;AA263&amp;","&amp;AB263&amp;","&amp;AC263&amp;","&amp;AD263</f>
        <v>49008,Black_ATK_Valkyrie_Helm,Black ATK Valkyrie Helm,4,20,,500,,1,,1,0XFFFFFFFF,63,2,256,,75,1,1667,{ bonus bAtk,60; bonus5 bAutoSpell,"PR_LEXAETERNA",2,30,BF_WEAPON|BF_MAGIC|BF_MISC,1; bonus5 bAutoSpell,"PR_LEXAETERNA",2,30,BF_NORMAL,1; },{},{}</v>
      </c>
      <c r="AF263" s="25"/>
    </row>
    <row r="264" spans="1:32" ht="15.6" x14ac:dyDescent="0.35">
      <c r="A264" s="25" t="str">
        <f>VLOOKUP(H264,web_archive!D:AB,6,FALSE)</f>
        <v>Armor</v>
      </c>
      <c r="B264" s="25" t="str">
        <f>VLOOKUP(H264,web_archive!D:AB,19,FALSE)</f>
        <v>All Jobs</v>
      </c>
      <c r="C264" s="25" t="str">
        <f>VLOOKUP(H264,web_archive!D:AB,18,FALSE)</f>
        <v>Normal / Upper / Baby</v>
      </c>
      <c r="D264" s="25" t="str">
        <f>VLOOKUP(H264,web_archive!D:AB,20,FALSE)</f>
        <v>Both (Male and Female)</v>
      </c>
      <c r="E264" s="25" t="str">
        <f>VLOOKUP(H264,web_archive!D:AB,17,FALSE)</f>
        <v>Upper Headgear</v>
      </c>
      <c r="F264" s="38" t="str">
        <f>IF(ISNA(VLOOKUP(H264,tira!B:P,4,FALSE)),"",VLOOKUP(H264,tira!B:P,4,FALSE))</f>
        <v>The helm worn by those women who served Odin as "Maidens of War", or Valkryies. The open winged look of the helm symbolizes elite status. Grants the wearer +20% Max HP and Def +5.</v>
      </c>
      <c r="G264" s="36" t="s">
        <v>11102</v>
      </c>
      <c r="H264" s="32">
        <v>20301</v>
      </c>
      <c r="I264" s="33">
        <v>49009</v>
      </c>
      <c r="J264" s="31" t="str">
        <f>SUBSTITUTE(K264," ","_")</f>
        <v>Black_HP_Valkyrie_Helm</v>
      </c>
      <c r="K264" t="s">
        <v>42546</v>
      </c>
      <c r="L264" s="31">
        <f>VLOOKUP(A264,item_type_codes[],2,FALSE)</f>
        <v>4</v>
      </c>
      <c r="M264" s="25">
        <f>IF(VLOOKUP(H264,web_archive!D:AB,7,FALSE)&gt;0, VLOOKUP(H264,web_archive!D:AB,7,FALSE), "")</f>
        <v>20</v>
      </c>
      <c r="N264" s="25"/>
      <c r="O264" s="25">
        <f>VLOOKUP(H264,web_archive!D:AB,8,FALSE)*10</f>
        <v>500</v>
      </c>
      <c r="P264" s="25" t="str">
        <f>IF(VLOOKUP(H264,web_archive!D:AB,10,FALSE)&gt;0,VLOOKUP(H264,web_archive!D:AB,10,FALSE),"")</f>
        <v/>
      </c>
      <c r="Q264" s="25">
        <f>IF(VLOOKUP(H264,web_archive!D:AB,12,FALSE)&gt;0,VLOOKUP(H264,web_archive!D:AB,12,FALSE),"")</f>
        <v>1</v>
      </c>
      <c r="R264" s="25" t="str">
        <f>IF(VLOOKUP(H264,web_archive!D:AB,11,FALSE)&gt;0,VLOOKUP(H264,web_archive!D:AB,11,FALSE),"")</f>
        <v/>
      </c>
      <c r="S264" s="25">
        <f>IF(VLOOKUP(H264,web_archive!D:AB,13,FALSE)&gt;0,VLOOKUP(H264,web_archive!D:AB,13,FALSE),"")</f>
        <v>1</v>
      </c>
      <c r="T264" s="31" t="str">
        <f>UPPER(VLOOKUP(B264,equipable_hex_codes[],2,FALSE))</f>
        <v>0XFFFFFFFF</v>
      </c>
      <c r="U264" s="25" t="str">
        <f>LOWER(VLOOKUP(C264,class!A:B,2,FALSE))</f>
        <v>63</v>
      </c>
      <c r="V264" s="25" t="str">
        <f>VLOOKUP(D264,gender_codes[#All],2,FALSE)</f>
        <v>2</v>
      </c>
      <c r="W264" s="25">
        <f>VLOOKUP(E264,placement_location[#All],2,FALSE)</f>
        <v>256</v>
      </c>
      <c r="X264" s="25" t="str">
        <f>IF(VLOOKUP(H264,web_archive!D:AB,16,FALSE)&gt;0,VLOOKUP(J264,web_archive!D:AB,16,FALSE),"")</f>
        <v/>
      </c>
      <c r="Y264" s="31">
        <f>IF(VLOOKUP(H264,web_archive!D:AB,15,FALSE)&gt;0,VLOOKUP(H264,web_archive!D:AB,15,FALSE),"")</f>
        <v>75</v>
      </c>
      <c r="Z264" s="31" t="str">
        <f>IF(EXACT(VLOOKUP(H264,web_archive!D:AB,14,FALSE),"Yes"),"1","")</f>
        <v>1</v>
      </c>
      <c r="AA264" s="31">
        <v>1667</v>
      </c>
      <c r="AB264" s="6" t="str">
        <f>IF(VLOOKUP(H264,web_archive!D:AB,21,FALSE)=0,"{}","{ "&amp;VLOOKUP(H264,web_archive!D:AB,21,FALSE)&amp;" }")</f>
        <v>{ bonus bMaxHPrate,20; bonus bDef,5; }</v>
      </c>
      <c r="AC264" s="25" t="str">
        <f>IF(VLOOKUP(H264,web_archive!D:AB,22,FALSE)=0,"{}","{ "&amp;VLOOKUP(H264,web_archive!D:AB,22,FALSE)&amp;" }")</f>
        <v>{}</v>
      </c>
      <c r="AD264" s="25" t="str">
        <f>IF(VLOOKUP(H264,web_archive!D:AB,23,FALSE)=0,"{}","{ "&amp;VLOOKUP(H264,web_archive!D:AB,23,FALSE)&amp;" }")</f>
        <v>{}</v>
      </c>
      <c r="AE264" s="25" t="str">
        <f>I264&amp;","&amp;J264&amp;","&amp;K264&amp;","&amp;L264&amp;","&amp;M264&amp;","&amp;N264&amp;","&amp;O264&amp;","&amp;P264&amp;","&amp;Q264&amp;","&amp;R264&amp;","&amp;S264&amp;","&amp;T264&amp;","&amp;U264&amp;","&amp;V264&amp;","&amp;W264&amp;","&amp;X264&amp;","&amp;Y264&amp;","&amp;Z264&amp;","&amp;AA264&amp;","&amp;AB264&amp;","&amp;AC264&amp;","&amp;AD264</f>
        <v>49009,Black_HP_Valkyrie_Helm,Black HP Valkyrie Helm,4,20,,500,,1,,1,0XFFFFFFFF,63,2,256,,75,1,1667,{ bonus bMaxHPrate,20; bonus bDef,5; },{},{}</v>
      </c>
      <c r="AF264" s="25"/>
    </row>
    <row r="265" spans="1:32" ht="15.6" x14ac:dyDescent="0.35">
      <c r="A265" s="25" t="str">
        <f>VLOOKUP(H265,web_archive!D:AB,6,FALSE)</f>
        <v>Armor</v>
      </c>
      <c r="B265" s="25" t="str">
        <f>VLOOKUP(H265,web_archive!D:AB,19,FALSE)</f>
        <v>All Jobs</v>
      </c>
      <c r="C265" s="25" t="str">
        <f>VLOOKUP(H265,web_archive!D:AB,18,FALSE)</f>
        <v>Normal / Upper / Baby</v>
      </c>
      <c r="D265" s="25" t="str">
        <f>VLOOKUP(H265,web_archive!D:AB,20,FALSE)</f>
        <v>Both (Male and Female)</v>
      </c>
      <c r="E265" s="25" t="str">
        <f>VLOOKUP(H265,web_archive!D:AB,17,FALSE)</f>
        <v>Upper Headgear</v>
      </c>
      <c r="F265" s="38" t="str">
        <f>IF(ISNA(VLOOKUP(H265,tira!B:P,4,FALSE)),"",VLOOKUP(H265,tira!B:P,4,FALSE))</f>
        <v>The helm worn by those women who served Odin as "Maidens of War", or Valkryies. The open winged look of the helm symbolizes elite status. Grants the wearer 10% resistance to Demi-Human monsters and Dex +3.</v>
      </c>
      <c r="G265" s="36" t="s">
        <v>11102</v>
      </c>
      <c r="H265" s="32">
        <v>20302</v>
      </c>
      <c r="I265" s="33">
        <v>49010</v>
      </c>
      <c r="J265" s="31" t="str">
        <f>SUBSTITUTE(K265," ","_")</f>
        <v>Black_DEX_Valkyrie_Helm</v>
      </c>
      <c r="K265" t="s">
        <v>42547</v>
      </c>
      <c r="L265" s="31">
        <f>VLOOKUP(A265,item_type_codes[],2,FALSE)</f>
        <v>4</v>
      </c>
      <c r="M265" s="25">
        <f>IF(VLOOKUP(H265,web_archive!D:AB,7,FALSE)&gt;0, VLOOKUP(H265,web_archive!D:AB,7,FALSE), "")</f>
        <v>20</v>
      </c>
      <c r="N265" s="25"/>
      <c r="O265" s="25">
        <f>VLOOKUP(H265,web_archive!D:AB,8,FALSE)*10</f>
        <v>500</v>
      </c>
      <c r="P265" s="25" t="str">
        <f>IF(VLOOKUP(H265,web_archive!D:AB,10,FALSE)&gt;0,VLOOKUP(H265,web_archive!D:AB,10,FALSE),"")</f>
        <v/>
      </c>
      <c r="Q265" s="25">
        <f>IF(VLOOKUP(H265,web_archive!D:AB,12,FALSE)&gt;0,VLOOKUP(H265,web_archive!D:AB,12,FALSE),"")</f>
        <v>1</v>
      </c>
      <c r="R265" s="25" t="str">
        <f>IF(VLOOKUP(H265,web_archive!D:AB,11,FALSE)&gt;0,VLOOKUP(H265,web_archive!D:AB,11,FALSE),"")</f>
        <v/>
      </c>
      <c r="S265" s="25">
        <f>IF(VLOOKUP(H265,web_archive!D:AB,13,FALSE)&gt;0,VLOOKUP(H265,web_archive!D:AB,13,FALSE),"")</f>
        <v>1</v>
      </c>
      <c r="T265" s="31" t="str">
        <f>UPPER(VLOOKUP(B265,equipable_hex_codes[],2,FALSE))</f>
        <v>0XFFFFFFFF</v>
      </c>
      <c r="U265" s="25" t="str">
        <f>LOWER(VLOOKUP(C265,class!A:B,2,FALSE))</f>
        <v>63</v>
      </c>
      <c r="V265" s="25" t="str">
        <f>VLOOKUP(D265,gender_codes[#All],2,FALSE)</f>
        <v>2</v>
      </c>
      <c r="W265" s="25">
        <f>VLOOKUP(E265,placement_location[#All],2,FALSE)</f>
        <v>256</v>
      </c>
      <c r="X265" s="25" t="str">
        <f>IF(VLOOKUP(H265,web_archive!D:AB,16,FALSE)&gt;0,VLOOKUP(J265,web_archive!D:AB,16,FALSE),"")</f>
        <v/>
      </c>
      <c r="Y265" s="31">
        <f>IF(VLOOKUP(H265,web_archive!D:AB,15,FALSE)&gt;0,VLOOKUP(H265,web_archive!D:AB,15,FALSE),"")</f>
        <v>75</v>
      </c>
      <c r="Z265" s="31" t="str">
        <f>IF(EXACT(VLOOKUP(H265,web_archive!D:AB,14,FALSE),"Yes"),"1","")</f>
        <v>1</v>
      </c>
      <c r="AA265" s="31">
        <v>1667</v>
      </c>
      <c r="AB265" s="6" t="str">
        <f>IF(VLOOKUP(H265,web_archive!D:AB,21,FALSE)=0,"{}","{ "&amp;VLOOKUP(H265,web_archive!D:AB,21,FALSE)&amp;" }")</f>
        <v>{ bonus bDex,3; bonus2 bSubRace,RC_DemiHuman,10; }</v>
      </c>
      <c r="AC265" s="25" t="str">
        <f>IF(VLOOKUP(H265,web_archive!D:AB,22,FALSE)=0,"{}","{ "&amp;VLOOKUP(H265,web_archive!D:AB,22,FALSE)&amp;" }")</f>
        <v>{}</v>
      </c>
      <c r="AD265" s="25" t="str">
        <f>IF(VLOOKUP(H265,web_archive!D:AB,23,FALSE)=0,"{}","{ "&amp;VLOOKUP(H265,web_archive!D:AB,23,FALSE)&amp;" }")</f>
        <v>{}</v>
      </c>
      <c r="AE265" s="25" t="str">
        <f>I265&amp;","&amp;J265&amp;","&amp;K265&amp;","&amp;L265&amp;","&amp;M265&amp;","&amp;N265&amp;","&amp;O265&amp;","&amp;P265&amp;","&amp;Q265&amp;","&amp;R265&amp;","&amp;S265&amp;","&amp;T265&amp;","&amp;U265&amp;","&amp;V265&amp;","&amp;W265&amp;","&amp;X265&amp;","&amp;Y265&amp;","&amp;Z265&amp;","&amp;AA265&amp;","&amp;AB265&amp;","&amp;AC265&amp;","&amp;AD265</f>
        <v>49010,Black_DEX_Valkyrie_Helm,Black DEX Valkyrie Helm,4,20,,500,,1,,1,0XFFFFFFFF,63,2,256,,75,1,1667,{ bonus bDex,3; bonus2 bSubRace,RC_DemiHuman,10; },{},{}</v>
      </c>
      <c r="AF265" s="25"/>
    </row>
    <row r="266" spans="1:32" ht="15.6" x14ac:dyDescent="0.35">
      <c r="A266" s="25" t="str">
        <f>VLOOKUP(H266,web_archive!D:AB,6,FALSE)</f>
        <v>Armor</v>
      </c>
      <c r="B266" s="25" t="str">
        <f>VLOOKUP(H266,web_archive!D:AB,19,FALSE)</f>
        <v>All Jobs</v>
      </c>
      <c r="C266" s="25" t="str">
        <f>VLOOKUP(H266,web_archive!D:AB,18,FALSE)</f>
        <v>Normal / Upper / Baby</v>
      </c>
      <c r="D266" s="25" t="str">
        <f>VLOOKUP(H266,web_archive!D:AB,20,FALSE)</f>
        <v>Both (Male and Female)</v>
      </c>
      <c r="E266" s="25" t="str">
        <f>VLOOKUP(H266,web_archive!D:AB,17,FALSE)</f>
        <v>Upper Headgear</v>
      </c>
      <c r="F266" s="38" t="str">
        <f>IF(ISNA(VLOOKUP(H266,tira!B:P,4,FALSE)),"",VLOOKUP(H266,tira!B:P,4,FALSE))</f>
        <v>The helm worn by those women who served Odin as "Maidens of War", or Valkryies. The open winged look of the helm symbolizes elite status. Grants the wearer +15 Mdef and a small chance to autocast Level 1 Anti-Magic when hit by magic.</v>
      </c>
      <c r="G266" s="36" t="s">
        <v>11102</v>
      </c>
      <c r="H266" s="32">
        <v>20303</v>
      </c>
      <c r="I266" s="33">
        <v>49011</v>
      </c>
      <c r="J266" s="31" t="str">
        <f>SUBSTITUTE(K266," ","_")</f>
        <v>Black_MDEF_Valkyrie_Helm</v>
      </c>
      <c r="K266" t="s">
        <v>42548</v>
      </c>
      <c r="L266" s="31">
        <f>VLOOKUP(A266,item_type_codes[],2,FALSE)</f>
        <v>4</v>
      </c>
      <c r="M266" s="25">
        <f>IF(VLOOKUP(H266,web_archive!D:AB,7,FALSE)&gt;0, VLOOKUP(H266,web_archive!D:AB,7,FALSE), "")</f>
        <v>20</v>
      </c>
      <c r="N266" s="25"/>
      <c r="O266" s="25">
        <f>VLOOKUP(H266,web_archive!D:AB,8,FALSE)*10</f>
        <v>500</v>
      </c>
      <c r="P266" s="25" t="str">
        <f>IF(VLOOKUP(H266,web_archive!D:AB,10,FALSE)&gt;0,VLOOKUP(H266,web_archive!D:AB,10,FALSE),"")</f>
        <v/>
      </c>
      <c r="Q266" s="25">
        <f>IF(VLOOKUP(H266,web_archive!D:AB,12,FALSE)&gt;0,VLOOKUP(H266,web_archive!D:AB,12,FALSE),"")</f>
        <v>1</v>
      </c>
      <c r="R266" s="25" t="str">
        <f>IF(VLOOKUP(H266,web_archive!D:AB,11,FALSE)&gt;0,VLOOKUP(H266,web_archive!D:AB,11,FALSE),"")</f>
        <v/>
      </c>
      <c r="S266" s="25">
        <f>IF(VLOOKUP(H266,web_archive!D:AB,13,FALSE)&gt;0,VLOOKUP(H266,web_archive!D:AB,13,FALSE),"")</f>
        <v>1</v>
      </c>
      <c r="T266" s="31" t="str">
        <f>UPPER(VLOOKUP(B266,equipable_hex_codes[],2,FALSE))</f>
        <v>0XFFFFFFFF</v>
      </c>
      <c r="U266" s="25" t="str">
        <f>LOWER(VLOOKUP(C266,class!A:B,2,FALSE))</f>
        <v>63</v>
      </c>
      <c r="V266" s="25" t="str">
        <f>VLOOKUP(D266,gender_codes[#All],2,FALSE)</f>
        <v>2</v>
      </c>
      <c r="W266" s="25">
        <f>VLOOKUP(E266,placement_location[#All],2,FALSE)</f>
        <v>256</v>
      </c>
      <c r="X266" s="25" t="str">
        <f>IF(VLOOKUP(H266,web_archive!D:AB,16,FALSE)&gt;0,VLOOKUP(J266,web_archive!D:AB,16,FALSE),"")</f>
        <v/>
      </c>
      <c r="Y266" s="31">
        <f>IF(VLOOKUP(H266,web_archive!D:AB,15,FALSE)&gt;0,VLOOKUP(H266,web_archive!D:AB,15,FALSE),"")</f>
        <v>75</v>
      </c>
      <c r="Z266" s="31" t="str">
        <f>IF(EXACT(VLOOKUP(H266,web_archive!D:AB,14,FALSE),"Yes"),"1","")</f>
        <v>1</v>
      </c>
      <c r="AA266" s="31">
        <v>1667</v>
      </c>
      <c r="AB266" s="6" t="str">
        <f>IF(VLOOKUP(H266,web_archive!D:AB,21,FALSE)=0,"{}","{ "&amp;VLOOKUP(H266,web_archive!D:AB,21,FALSE)&amp;" }")</f>
        <v>{ bonus bMdef,15; bonus5 bAutoSpellWhenHit,"NPC_ANTIMAGIC",5,30,BF_MAGIC,0; }</v>
      </c>
      <c r="AC266" s="25" t="str">
        <f>IF(VLOOKUP(H266,web_archive!D:AB,22,FALSE)=0,"{}","{ "&amp;VLOOKUP(H266,web_archive!D:AB,22,FALSE)&amp;" }")</f>
        <v>{}</v>
      </c>
      <c r="AD266" s="25" t="str">
        <f>IF(VLOOKUP(H266,web_archive!D:AB,23,FALSE)=0,"{}","{ "&amp;VLOOKUP(H266,web_archive!D:AB,23,FALSE)&amp;" }")</f>
        <v>{}</v>
      </c>
      <c r="AE266" s="25" t="str">
        <f>I266&amp;","&amp;J266&amp;","&amp;K266&amp;","&amp;L266&amp;","&amp;M266&amp;","&amp;N266&amp;","&amp;O266&amp;","&amp;P266&amp;","&amp;Q266&amp;","&amp;R266&amp;","&amp;S266&amp;","&amp;T266&amp;","&amp;U266&amp;","&amp;V266&amp;","&amp;W266&amp;","&amp;X266&amp;","&amp;Y266&amp;","&amp;Z266&amp;","&amp;AA266&amp;","&amp;AB266&amp;","&amp;AC266&amp;","&amp;AD266</f>
        <v>49011,Black_MDEF_Valkyrie_Helm,Black MDEF Valkyrie Helm,4,20,,500,,1,,1,0XFFFFFFFF,63,2,256,,75,1,1667,{ bonus bMdef,15; bonus5 bAutoSpellWhenHit,"NPC_ANTIMAGIC",5,30,BF_MAGIC,0; },{},{}</v>
      </c>
      <c r="AF266" s="25"/>
    </row>
    <row r="267" spans="1:32" ht="15.6" x14ac:dyDescent="0.35">
      <c r="A267" s="25" t="str">
        <f>VLOOKUP(H267,web_archive!D:AB,6,FALSE)</f>
        <v>Armor</v>
      </c>
      <c r="B267" s="25" t="str">
        <f>VLOOKUP(H267,web_archive!D:AB,19,FALSE)</f>
        <v>All Jobs</v>
      </c>
      <c r="C267" s="25" t="str">
        <f>VLOOKUP(H267,web_archive!D:AB,18,FALSE)</f>
        <v>Normal / Upper / Baby</v>
      </c>
      <c r="D267" s="25" t="str">
        <f>VLOOKUP(H267,web_archive!D:AB,20,FALSE)</f>
        <v>Both (Male and Female)</v>
      </c>
      <c r="E267" s="25" t="str">
        <f>VLOOKUP(H267,web_archive!D:AB,17,FALSE)</f>
        <v>Upper Headgear</v>
      </c>
      <c r="F267" s="38" t="str">
        <f>IF(ISNA(VLOOKUP(H267,tira!B:P,4,FALSE)),"",VLOOKUP(H267,tira!B:P,4,FALSE))</f>
        <v>The helm worn by those women who served Odin as "Maidens of War", or Valkryies. The open winged look of the helm symbolizes elite status. Grants the wearer 10% resistance to Boss monsters and increases any form of damage to Boss monsters by 10%.</v>
      </c>
      <c r="G267" s="36" t="s">
        <v>11102</v>
      </c>
      <c r="H267" s="32">
        <v>20304</v>
      </c>
      <c r="I267" s="33">
        <v>49012</v>
      </c>
      <c r="J267" s="31" t="str">
        <f>SUBSTITUTE(K267," ","_")</f>
        <v>Black_MVP_Valkyrie_Helm</v>
      </c>
      <c r="K267" t="s">
        <v>42549</v>
      </c>
      <c r="L267" s="31">
        <f>VLOOKUP(A267,item_type_codes[],2,FALSE)</f>
        <v>4</v>
      </c>
      <c r="M267" s="25">
        <f>IF(VLOOKUP(H267,web_archive!D:AB,7,FALSE)&gt;0, VLOOKUP(H267,web_archive!D:AB,7,FALSE), "")</f>
        <v>20</v>
      </c>
      <c r="N267" s="25"/>
      <c r="O267" s="25">
        <f>VLOOKUP(H267,web_archive!D:AB,8,FALSE)*10</f>
        <v>500</v>
      </c>
      <c r="P267" s="25" t="str">
        <f>IF(VLOOKUP(H267,web_archive!D:AB,10,FALSE)&gt;0,VLOOKUP(H267,web_archive!D:AB,10,FALSE),"")</f>
        <v/>
      </c>
      <c r="Q267" s="25">
        <f>IF(VLOOKUP(H267,web_archive!D:AB,12,FALSE)&gt;0,VLOOKUP(H267,web_archive!D:AB,12,FALSE),"")</f>
        <v>1</v>
      </c>
      <c r="R267" s="25" t="str">
        <f>IF(VLOOKUP(H267,web_archive!D:AB,11,FALSE)&gt;0,VLOOKUP(H267,web_archive!D:AB,11,FALSE),"")</f>
        <v/>
      </c>
      <c r="S267" s="25">
        <f>IF(VLOOKUP(H267,web_archive!D:AB,13,FALSE)&gt;0,VLOOKUP(H267,web_archive!D:AB,13,FALSE),"")</f>
        <v>1</v>
      </c>
      <c r="T267" s="31" t="str">
        <f>UPPER(VLOOKUP(B267,equipable_hex_codes[],2,FALSE))</f>
        <v>0XFFFFFFFF</v>
      </c>
      <c r="U267" s="25" t="str">
        <f>LOWER(VLOOKUP(C267,class!A:B,2,FALSE))</f>
        <v>63</v>
      </c>
      <c r="V267" s="25" t="str">
        <f>VLOOKUP(D267,gender_codes[#All],2,FALSE)</f>
        <v>2</v>
      </c>
      <c r="W267" s="25">
        <f>VLOOKUP(E267,placement_location[#All],2,FALSE)</f>
        <v>256</v>
      </c>
      <c r="X267" s="25" t="str">
        <f>IF(VLOOKUP(H267,web_archive!D:AB,16,FALSE)&gt;0,VLOOKUP(J267,web_archive!D:AB,16,FALSE),"")</f>
        <v/>
      </c>
      <c r="Y267" s="31">
        <f>IF(VLOOKUP(H267,web_archive!D:AB,15,FALSE)&gt;0,VLOOKUP(H267,web_archive!D:AB,15,FALSE),"")</f>
        <v>75</v>
      </c>
      <c r="Z267" s="31" t="str">
        <f>IF(EXACT(VLOOKUP(H267,web_archive!D:AB,14,FALSE),"Yes"),"1","")</f>
        <v>1</v>
      </c>
      <c r="AA267" s="31">
        <v>1667</v>
      </c>
      <c r="AB267" s="6" t="str">
        <f>IF(VLOOKUP(H267,web_archive!D:AB,21,FALSE)=0,"{}","{ "&amp;VLOOKUP(H267,web_archive!D:AB,21,FALSE)&amp;" }")</f>
        <v>{ bonus2 bAddRace,RC_Boss,10; bonus2 bMagicAddRace,RC_Boss,10; bonus2 bSubRace,RC_Boss,10; }</v>
      </c>
      <c r="AC267" s="25" t="str">
        <f>IF(VLOOKUP(H267,web_archive!D:AB,22,FALSE)=0,"{}","{ "&amp;VLOOKUP(H267,web_archive!D:AB,22,FALSE)&amp;" }")</f>
        <v>{}</v>
      </c>
      <c r="AD267" s="25" t="str">
        <f>IF(VLOOKUP(H267,web_archive!D:AB,23,FALSE)=0,"{}","{ "&amp;VLOOKUP(H267,web_archive!D:AB,23,FALSE)&amp;" }")</f>
        <v>{}</v>
      </c>
      <c r="AE267" s="25" t="str">
        <f>I267&amp;","&amp;J267&amp;","&amp;K267&amp;","&amp;L267&amp;","&amp;M267&amp;","&amp;N267&amp;","&amp;O267&amp;","&amp;P267&amp;","&amp;Q267&amp;","&amp;R267&amp;","&amp;S267&amp;","&amp;T267&amp;","&amp;U267&amp;","&amp;V267&amp;","&amp;W267&amp;","&amp;X267&amp;","&amp;Y267&amp;","&amp;Z267&amp;","&amp;AA267&amp;","&amp;AB267&amp;","&amp;AC267&amp;","&amp;AD267</f>
        <v>49012,Black_MVP_Valkyrie_Helm,Black MVP Valkyrie Helm,4,20,,500,,1,,1,0XFFFFFFFF,63,2,256,,75,1,1667,{ bonus2 bAddRace,RC_Boss,10; bonus2 bMagicAddRace,RC_Boss,10; bonus2 bSubRace,RC_Boss,10; },{},{}</v>
      </c>
      <c r="AF267" s="25"/>
    </row>
    <row r="268" spans="1:32" ht="15.6" x14ac:dyDescent="0.35">
      <c r="A268" s="25" t="str">
        <f>VLOOKUP(H268,web_archive!D:AB,6,FALSE)</f>
        <v>Armor</v>
      </c>
      <c r="B268" s="25" t="str">
        <f>VLOOKUP(H268,web_archive!D:AB,19,FALSE)</f>
        <v>All Jobs</v>
      </c>
      <c r="C268" s="25" t="str">
        <f>VLOOKUP(H268,web_archive!D:AB,18,FALSE)</f>
        <v>Normal / Upper / Baby</v>
      </c>
      <c r="D268" s="25" t="str">
        <f>VLOOKUP(H268,web_archive!D:AB,20,FALSE)</f>
        <v>Both (Male and Female)</v>
      </c>
      <c r="E268" s="25" t="str">
        <f>VLOOKUP(H268,web_archive!D:AB,17,FALSE)</f>
        <v>Upper Headgear</v>
      </c>
      <c r="F268" s="38" t="str">
        <f>IF(ISNA(VLOOKUP(H268,tira!B:P,4,FALSE)),"",VLOOKUP(H268,tira!B:P,4,FALSE))</f>
        <v>The helm worn by those women who served Odin as "Maidens of War", or Valkryies. The open winged look of the helm symbolizes elite status. Grants the wearer +2 Attack Speed and increases Movement Speed by 15%.</v>
      </c>
      <c r="G268" s="36" t="s">
        <v>11102</v>
      </c>
      <c r="H268" s="32">
        <v>20305</v>
      </c>
      <c r="I268" s="33">
        <v>49013</v>
      </c>
      <c r="J268" s="31" t="str">
        <f>SUBSTITUTE(K268," ","_")</f>
        <v>Black_ASPD_Valkyrie_Helm</v>
      </c>
      <c r="K268" t="s">
        <v>42550</v>
      </c>
      <c r="L268" s="31">
        <f>VLOOKUP(A268,item_type_codes[],2,FALSE)</f>
        <v>4</v>
      </c>
      <c r="M268" s="25">
        <f>IF(VLOOKUP(H268,web_archive!D:AB,7,FALSE)&gt;0, VLOOKUP(H268,web_archive!D:AB,7,FALSE), "")</f>
        <v>20</v>
      </c>
      <c r="N268" s="25"/>
      <c r="O268" s="25">
        <f>VLOOKUP(H268,web_archive!D:AB,8,FALSE)*10</f>
        <v>500</v>
      </c>
      <c r="P268" s="25" t="str">
        <f>IF(VLOOKUP(H268,web_archive!D:AB,10,FALSE)&gt;0,VLOOKUP(H268,web_archive!D:AB,10,FALSE),"")</f>
        <v/>
      </c>
      <c r="Q268" s="25">
        <f>IF(VLOOKUP(H268,web_archive!D:AB,12,FALSE)&gt;0,VLOOKUP(H268,web_archive!D:AB,12,FALSE),"")</f>
        <v>1</v>
      </c>
      <c r="R268" s="25" t="str">
        <f>IF(VLOOKUP(H268,web_archive!D:AB,11,FALSE)&gt;0,VLOOKUP(H268,web_archive!D:AB,11,FALSE),"")</f>
        <v/>
      </c>
      <c r="S268" s="25">
        <f>IF(VLOOKUP(H268,web_archive!D:AB,13,FALSE)&gt;0,VLOOKUP(H268,web_archive!D:AB,13,FALSE),"")</f>
        <v>1</v>
      </c>
      <c r="T268" s="31" t="str">
        <f>UPPER(VLOOKUP(B268,equipable_hex_codes[],2,FALSE))</f>
        <v>0XFFFFFFFF</v>
      </c>
      <c r="U268" s="25" t="str">
        <f>LOWER(VLOOKUP(C268,class!A:B,2,FALSE))</f>
        <v>63</v>
      </c>
      <c r="V268" s="25" t="str">
        <f>VLOOKUP(D268,gender_codes[#All],2,FALSE)</f>
        <v>2</v>
      </c>
      <c r="W268" s="25">
        <f>VLOOKUP(E268,placement_location[#All],2,FALSE)</f>
        <v>256</v>
      </c>
      <c r="X268" s="25" t="str">
        <f>IF(VLOOKUP(H268,web_archive!D:AB,16,FALSE)&gt;0,VLOOKUP(J268,web_archive!D:AB,16,FALSE),"")</f>
        <v/>
      </c>
      <c r="Y268" s="31">
        <f>IF(VLOOKUP(H268,web_archive!D:AB,15,FALSE)&gt;0,VLOOKUP(H268,web_archive!D:AB,15,FALSE),"")</f>
        <v>75</v>
      </c>
      <c r="Z268" s="31" t="str">
        <f>IF(EXACT(VLOOKUP(H268,web_archive!D:AB,14,FALSE),"Yes"),"1","")</f>
        <v>1</v>
      </c>
      <c r="AA268" s="31">
        <v>1667</v>
      </c>
      <c r="AB268" s="6" t="str">
        <f>IF(VLOOKUP(H268,web_archive!D:AB,21,FALSE)=0,"{}","{ "&amp;VLOOKUP(H268,web_archive!D:AB,21,FALSE)&amp;" }")</f>
        <v>{ bonus bAspd,2; bonus bSpeedAddRate,15; }</v>
      </c>
      <c r="AC268" s="25" t="str">
        <f>IF(VLOOKUP(H268,web_archive!D:AB,22,FALSE)=0,"{}","{ "&amp;VLOOKUP(H268,web_archive!D:AB,22,FALSE)&amp;" }")</f>
        <v>{}</v>
      </c>
      <c r="AD268" s="25" t="str">
        <f>IF(VLOOKUP(H268,web_archive!D:AB,23,FALSE)=0,"{}","{ "&amp;VLOOKUP(H268,web_archive!D:AB,23,FALSE)&amp;" }")</f>
        <v>{}</v>
      </c>
      <c r="AE268" s="25" t="str">
        <f>I268&amp;","&amp;J268&amp;","&amp;K268&amp;","&amp;L268&amp;","&amp;M268&amp;","&amp;N268&amp;","&amp;O268&amp;","&amp;P268&amp;","&amp;Q268&amp;","&amp;R268&amp;","&amp;S268&amp;","&amp;T268&amp;","&amp;U268&amp;","&amp;V268&amp;","&amp;W268&amp;","&amp;X268&amp;","&amp;Y268&amp;","&amp;Z268&amp;","&amp;AA268&amp;","&amp;AB268&amp;","&amp;AC268&amp;","&amp;AD268</f>
        <v>49013,Black_ASPD_Valkyrie_Helm,Black ASPD Valkyrie Helm,4,20,,500,,1,,1,0XFFFFFFFF,63,2,256,,75,1,1667,{ bonus bAspd,2; bonus bSpeedAddRate,15; },{},{}</v>
      </c>
      <c r="AF268" s="25"/>
    </row>
    <row r="269" spans="1:32" ht="15.6" x14ac:dyDescent="0.35">
      <c r="A269" s="25" t="str">
        <f>VLOOKUP(H269,web_archive!D:AB,6,FALSE)</f>
        <v>Armor</v>
      </c>
      <c r="B269" s="25" t="str">
        <f>VLOOKUP(H269,web_archive!D:AB,19,FALSE)</f>
        <v>All Jobs</v>
      </c>
      <c r="C269" s="25" t="str">
        <f>VLOOKUP(H269,web_archive!D:AB,18,FALSE)</f>
        <v>Normal / Upper / Baby</v>
      </c>
      <c r="D269" s="25" t="str">
        <f>VLOOKUP(H269,web_archive!D:AB,20,FALSE)</f>
        <v>Both (Male and Female)</v>
      </c>
      <c r="E269" s="25" t="str">
        <f>VLOOKUP(H269,web_archive!D:AB,17,FALSE)</f>
        <v>Upper Headgear</v>
      </c>
      <c r="F269" s="38" t="str">
        <f>IF(ISNA(VLOOKUP(H269,tira!B:P,4,FALSE)),"",VLOOKUP(H269,tira!B:P,4,FALSE))</f>
        <v>The helm worn by those women who served Odin as "Maidens of War", or Valkryies. The open winged look of the helm symbolizes elite status. Grants the wearer 10% Attack Speed and increases Movement Speed by 15%.</v>
      </c>
      <c r="G269" s="36" t="s">
        <v>11102</v>
      </c>
      <c r="H269" s="32">
        <v>20306</v>
      </c>
      <c r="I269" s="33">
        <v>49014</v>
      </c>
      <c r="J269" s="31" t="str">
        <f>SUBSTITUTE(K269," ","_")</f>
        <v>Black_Percent_ASPD_Valkyrie_Helm</v>
      </c>
      <c r="K269" t="s">
        <v>42551</v>
      </c>
      <c r="L269" s="31">
        <f>VLOOKUP(A269,item_type_codes[],2,FALSE)</f>
        <v>4</v>
      </c>
      <c r="M269" s="25">
        <f>IF(VLOOKUP(H269,web_archive!D:AB,7,FALSE)&gt;0, VLOOKUP(H269,web_archive!D:AB,7,FALSE), "")</f>
        <v>20</v>
      </c>
      <c r="N269" s="25"/>
      <c r="O269" s="25">
        <f>VLOOKUP(H269,web_archive!D:AB,8,FALSE)*10</f>
        <v>500</v>
      </c>
      <c r="P269" s="25" t="str">
        <f>IF(VLOOKUP(H269,web_archive!D:AB,10,FALSE)&gt;0,VLOOKUP(H269,web_archive!D:AB,10,FALSE),"")</f>
        <v/>
      </c>
      <c r="Q269" s="25">
        <f>IF(VLOOKUP(H269,web_archive!D:AB,12,FALSE)&gt;0,VLOOKUP(H269,web_archive!D:AB,12,FALSE),"")</f>
        <v>1</v>
      </c>
      <c r="R269" s="25" t="str">
        <f>IF(VLOOKUP(H269,web_archive!D:AB,11,FALSE)&gt;0,VLOOKUP(H269,web_archive!D:AB,11,FALSE),"")</f>
        <v/>
      </c>
      <c r="S269" s="25">
        <f>IF(VLOOKUP(H269,web_archive!D:AB,13,FALSE)&gt;0,VLOOKUP(H269,web_archive!D:AB,13,FALSE),"")</f>
        <v>1</v>
      </c>
      <c r="T269" s="31" t="str">
        <f>UPPER(VLOOKUP(B269,equipable_hex_codes[],2,FALSE))</f>
        <v>0XFFFFFFFF</v>
      </c>
      <c r="U269" s="25" t="str">
        <f>LOWER(VLOOKUP(C269,class!A:B,2,FALSE))</f>
        <v>63</v>
      </c>
      <c r="V269" s="25" t="str">
        <f>VLOOKUP(D269,gender_codes[#All],2,FALSE)</f>
        <v>2</v>
      </c>
      <c r="W269" s="25">
        <f>VLOOKUP(E269,placement_location[#All],2,FALSE)</f>
        <v>256</v>
      </c>
      <c r="X269" s="25" t="str">
        <f>IF(VLOOKUP(H269,web_archive!D:AB,16,FALSE)&gt;0,VLOOKUP(J269,web_archive!D:AB,16,FALSE),"")</f>
        <v/>
      </c>
      <c r="Y269" s="31">
        <f>IF(VLOOKUP(H269,web_archive!D:AB,15,FALSE)&gt;0,VLOOKUP(H269,web_archive!D:AB,15,FALSE),"")</f>
        <v>75</v>
      </c>
      <c r="Z269" s="31" t="str">
        <f>IF(EXACT(VLOOKUP(H269,web_archive!D:AB,14,FALSE),"Yes"),"1","")</f>
        <v>1</v>
      </c>
      <c r="AA269" s="31">
        <v>1667</v>
      </c>
      <c r="AB269" s="6" t="str">
        <f>IF(VLOOKUP(H269,web_archive!D:AB,21,FALSE)=0,"{}","{ "&amp;VLOOKUP(H269,web_archive!D:AB,21,FALSE)&amp;" }")</f>
        <v>{ bonus bAspdRate,10; bonus bSpeedAddRate,15; }</v>
      </c>
      <c r="AC269" s="25" t="str">
        <f>IF(VLOOKUP(H269,web_archive!D:AB,22,FALSE)=0,"{}","{ "&amp;VLOOKUP(H269,web_archive!D:AB,22,FALSE)&amp;" }")</f>
        <v>{}</v>
      </c>
      <c r="AD269" s="25" t="str">
        <f>IF(VLOOKUP(H269,web_archive!D:AB,23,FALSE)=0,"{}","{ "&amp;VLOOKUP(H269,web_archive!D:AB,23,FALSE)&amp;" }")</f>
        <v>{}</v>
      </c>
      <c r="AE269" s="25" t="str">
        <f>I269&amp;","&amp;J269&amp;","&amp;K269&amp;","&amp;L269&amp;","&amp;M269&amp;","&amp;N269&amp;","&amp;O269&amp;","&amp;P269&amp;","&amp;Q269&amp;","&amp;R269&amp;","&amp;S269&amp;","&amp;T269&amp;","&amp;U269&amp;","&amp;V269&amp;","&amp;W269&amp;","&amp;X269&amp;","&amp;Y269&amp;","&amp;Z269&amp;","&amp;AA269&amp;","&amp;AB269&amp;","&amp;AC269&amp;","&amp;AD269</f>
        <v>49014,Black_Percent_ASPD_Valkyrie_Helm,Black Percent ASPD Valkyrie Helm,4,20,,500,,1,,1,0XFFFFFFFF,63,2,256,,75,1,1667,{ bonus bAspdRate,10; bonus bSpeedAddRate,15; },{},{}</v>
      </c>
      <c r="AF269" s="25"/>
    </row>
    <row r="270" spans="1:32" ht="15.6" x14ac:dyDescent="0.35">
      <c r="A270" s="25" t="str">
        <f>VLOOKUP(H270,web_archive!D:AB,6,FALSE)</f>
        <v>Armor</v>
      </c>
      <c r="B270" s="25" t="str">
        <f>VLOOKUP(H270,web_archive!D:AB,19,FALSE)</f>
        <v>All Jobs</v>
      </c>
      <c r="C270" s="25" t="str">
        <f>VLOOKUP(H270,web_archive!D:AB,18,FALSE)</f>
        <v>Normal / Upper / Baby</v>
      </c>
      <c r="D270" s="25" t="str">
        <f>VLOOKUP(H270,web_archive!D:AB,20,FALSE)</f>
        <v>Both (Male and Female)</v>
      </c>
      <c r="E270" s="25" t="str">
        <f>VLOOKUP(H270,web_archive!D:AB,17,FALSE)</f>
        <v>Upper Headgear</v>
      </c>
      <c r="F270" s="38" t="str">
        <f>IF(ISNA(VLOOKUP(H270,tira!B:P,4,FALSE)),"",VLOOKUP(H270,tira!B:P,4,FALSE))</f>
        <v>The helm worn by those women who served Odin as "Maidens of War", or Valkryies. The open winged look of the helm symbolizes elite status. Pierces 5% of enemy MDEF and grants the wearer +3 INT.</v>
      </c>
      <c r="G270" s="36" t="s">
        <v>11102</v>
      </c>
      <c r="H270" s="32">
        <v>20307</v>
      </c>
      <c r="I270" s="33">
        <v>49015</v>
      </c>
      <c r="J270" s="31" t="str">
        <f>SUBSTITUTE(K270," ","_")</f>
        <v>Black_INT_Valkyrie_Helm</v>
      </c>
      <c r="K270" t="s">
        <v>42552</v>
      </c>
      <c r="L270" s="31">
        <f>VLOOKUP(A270,item_type_codes[],2,FALSE)</f>
        <v>4</v>
      </c>
      <c r="M270" s="25">
        <f>IF(VLOOKUP(H270,web_archive!D:AB,7,FALSE)&gt;0, VLOOKUP(H270,web_archive!D:AB,7,FALSE), "")</f>
        <v>20</v>
      </c>
      <c r="N270" s="25"/>
      <c r="O270" s="25">
        <f>VLOOKUP(H270,web_archive!D:AB,8,FALSE)*10</f>
        <v>500</v>
      </c>
      <c r="P270" s="25" t="str">
        <f>IF(VLOOKUP(H270,web_archive!D:AB,10,FALSE)&gt;0,VLOOKUP(H270,web_archive!D:AB,10,FALSE),"")</f>
        <v/>
      </c>
      <c r="Q270" s="25">
        <f>IF(VLOOKUP(H270,web_archive!D:AB,12,FALSE)&gt;0,VLOOKUP(H270,web_archive!D:AB,12,FALSE),"")</f>
        <v>1</v>
      </c>
      <c r="R270" s="25" t="str">
        <f>IF(VLOOKUP(H270,web_archive!D:AB,11,FALSE)&gt;0,VLOOKUP(H270,web_archive!D:AB,11,FALSE),"")</f>
        <v/>
      </c>
      <c r="S270" s="25">
        <f>IF(VLOOKUP(H270,web_archive!D:AB,13,FALSE)&gt;0,VLOOKUP(H270,web_archive!D:AB,13,FALSE),"")</f>
        <v>1</v>
      </c>
      <c r="T270" s="31" t="str">
        <f>UPPER(VLOOKUP(B270,equipable_hex_codes[],2,FALSE))</f>
        <v>0XFFFFFFFF</v>
      </c>
      <c r="U270" s="25" t="str">
        <f>LOWER(VLOOKUP(C270,class!A:B,2,FALSE))</f>
        <v>63</v>
      </c>
      <c r="V270" s="25" t="str">
        <f>VLOOKUP(D270,gender_codes[#All],2,FALSE)</f>
        <v>2</v>
      </c>
      <c r="W270" s="25">
        <f>VLOOKUP(E270,placement_location[#All],2,FALSE)</f>
        <v>256</v>
      </c>
      <c r="X270" s="25" t="str">
        <f>IF(VLOOKUP(H270,web_archive!D:AB,16,FALSE)&gt;0,VLOOKUP(J270,web_archive!D:AB,16,FALSE),"")</f>
        <v/>
      </c>
      <c r="Y270" s="31">
        <f>IF(VLOOKUP(H270,web_archive!D:AB,15,FALSE)&gt;0,VLOOKUP(H270,web_archive!D:AB,15,FALSE),"")</f>
        <v>75</v>
      </c>
      <c r="Z270" s="31" t="str">
        <f>IF(EXACT(VLOOKUP(H270,web_archive!D:AB,14,FALSE),"Yes"),"1","")</f>
        <v>1</v>
      </c>
      <c r="AA270" s="31">
        <v>1667</v>
      </c>
      <c r="AB270" s="6" t="str">
        <f>IF(VLOOKUP(H270,web_archive!D:AB,21,FALSE)=0,"{}","{ "&amp;VLOOKUP(H270,web_archive!D:AB,21,FALSE)&amp;" }")</f>
        <v>{ bonus bIgnoreMdefRate,15; bonus bInt,3; }</v>
      </c>
      <c r="AC270" s="25" t="str">
        <f>IF(VLOOKUP(H270,web_archive!D:AB,22,FALSE)=0,"{}","{ "&amp;VLOOKUP(H270,web_archive!D:AB,22,FALSE)&amp;" }")</f>
        <v>{}</v>
      </c>
      <c r="AD270" s="25" t="str">
        <f>IF(VLOOKUP(H270,web_archive!D:AB,23,FALSE)=0,"{}","{ "&amp;VLOOKUP(H270,web_archive!D:AB,23,FALSE)&amp;" }")</f>
        <v>{}</v>
      </c>
      <c r="AE270" s="25" t="str">
        <f>I270&amp;","&amp;J270&amp;","&amp;K270&amp;","&amp;L270&amp;","&amp;M270&amp;","&amp;N270&amp;","&amp;O270&amp;","&amp;P270&amp;","&amp;Q270&amp;","&amp;R270&amp;","&amp;S270&amp;","&amp;T270&amp;","&amp;U270&amp;","&amp;V270&amp;","&amp;W270&amp;","&amp;X270&amp;","&amp;Y270&amp;","&amp;Z270&amp;","&amp;AA270&amp;","&amp;AB270&amp;","&amp;AC270&amp;","&amp;AD270</f>
        <v>49015,Black_INT_Valkyrie_Helm,Black INT Valkyrie Helm,4,20,,500,,1,,1,0XFFFFFFFF,63,2,256,,75,1,1667,{ bonus bIgnoreMdefRate,15; bonus bInt,3; },{},{}</v>
      </c>
      <c r="AF270" s="25"/>
    </row>
    <row r="271" spans="1:32" ht="15.6" x14ac:dyDescent="0.35">
      <c r="A271" s="25" t="str">
        <f>VLOOKUP(H271,web_archive!D:AB,6,FALSE)</f>
        <v>Armor</v>
      </c>
      <c r="B271" s="25" t="str">
        <f>VLOOKUP(H271,web_archive!D:AB,19,FALSE)</f>
        <v>All Jobs</v>
      </c>
      <c r="C271" s="25" t="str">
        <f>VLOOKUP(H271,web_archive!D:AB,18,FALSE)</f>
        <v>Normal / Upper / Baby</v>
      </c>
      <c r="D271" s="25" t="str">
        <f>VLOOKUP(H271,web_archive!D:AB,20,FALSE)</f>
        <v>Both (Male and Female)</v>
      </c>
      <c r="E271" s="25" t="str">
        <f>VLOOKUP(H271,web_archive!D:AB,17,FALSE)</f>
        <v>Upper Headgear</v>
      </c>
      <c r="F271" s="38" t="str">
        <f>IF(ISNA(VLOOKUP(H271,tira!B:P,4,FALSE)),"",VLOOKUP(H271,tira!B:P,4,FALSE))</f>
        <v>The helm worn by those women who served Odin as "Maidens of War", or Valkryies. The open winged look of the helm symbolizes elite status. Increases ATK by 60 and adds a chance to autocast Level 1 Lex Aeterna.</v>
      </c>
      <c r="G271" s="36" t="s">
        <v>11120</v>
      </c>
      <c r="H271" s="32">
        <v>20300</v>
      </c>
      <c r="I271" s="33">
        <v>49016</v>
      </c>
      <c r="J271" s="31" t="str">
        <f>SUBSTITUTE(K271," ","_")</f>
        <v>Sky_Blue_ATK_Valkyrie_Helm</v>
      </c>
      <c r="K271" t="s">
        <v>42553</v>
      </c>
      <c r="L271" s="31">
        <f>VLOOKUP(A271,item_type_codes[],2,FALSE)</f>
        <v>4</v>
      </c>
      <c r="M271" s="25">
        <f>IF(VLOOKUP(H271,web_archive!D:AB,7,FALSE)&gt;0, VLOOKUP(H271,web_archive!D:AB,7,FALSE), "")</f>
        <v>20</v>
      </c>
      <c r="N271" s="25"/>
      <c r="O271" s="25">
        <f>VLOOKUP(H271,web_archive!D:AB,8,FALSE)*10</f>
        <v>500</v>
      </c>
      <c r="P271" s="25" t="str">
        <f>IF(VLOOKUP(H271,web_archive!D:AB,10,FALSE)&gt;0,VLOOKUP(H271,web_archive!D:AB,10,FALSE),"")</f>
        <v/>
      </c>
      <c r="Q271" s="25">
        <f>IF(VLOOKUP(H271,web_archive!D:AB,12,FALSE)&gt;0,VLOOKUP(H271,web_archive!D:AB,12,FALSE),"")</f>
        <v>1</v>
      </c>
      <c r="R271" s="25" t="str">
        <f>IF(VLOOKUP(H271,web_archive!D:AB,11,FALSE)&gt;0,VLOOKUP(H271,web_archive!D:AB,11,FALSE),"")</f>
        <v/>
      </c>
      <c r="S271" s="25">
        <f>IF(VLOOKUP(H271,web_archive!D:AB,13,FALSE)&gt;0,VLOOKUP(H271,web_archive!D:AB,13,FALSE),"")</f>
        <v>1</v>
      </c>
      <c r="T271" s="31" t="str">
        <f>UPPER(VLOOKUP(B271,equipable_hex_codes[],2,FALSE))</f>
        <v>0XFFFFFFFF</v>
      </c>
      <c r="U271" s="25" t="str">
        <f>LOWER(VLOOKUP(C271,class!A:B,2,FALSE))</f>
        <v>63</v>
      </c>
      <c r="V271" s="25" t="str">
        <f>VLOOKUP(D271,gender_codes[#All],2,FALSE)</f>
        <v>2</v>
      </c>
      <c r="W271" s="25">
        <f>VLOOKUP(E271,placement_location[#All],2,FALSE)</f>
        <v>256</v>
      </c>
      <c r="X271" s="25" t="str">
        <f>IF(VLOOKUP(H271,web_archive!D:AB,16,FALSE)&gt;0,VLOOKUP(J271,web_archive!D:AB,16,FALSE),"")</f>
        <v/>
      </c>
      <c r="Y271" s="31">
        <f>IF(VLOOKUP(H271,web_archive!D:AB,15,FALSE)&gt;0,VLOOKUP(H271,web_archive!D:AB,15,FALSE),"")</f>
        <v>75</v>
      </c>
      <c r="Z271" s="31" t="str">
        <f>IF(EXACT(VLOOKUP(H271,web_archive!D:AB,14,FALSE),"Yes"),"1","")</f>
        <v>1</v>
      </c>
      <c r="AA271" s="31">
        <v>2098</v>
      </c>
      <c r="AB271" s="6" t="str">
        <f>IF(VLOOKUP(H271,web_archive!D:AB,21,FALSE)=0,"{}","{ "&amp;VLOOKUP(H271,web_archive!D:AB,21,FALSE)&amp;" }")</f>
        <v>{ bonus bAtk,60; bonus5 bAutoSpell,"PR_LEXAETERNA",2,30,BF_WEAPON|BF_MAGIC|BF_MISC,1; bonus5 bAutoSpell,"PR_LEXAETERNA",2,30,BF_NORMAL,1; }</v>
      </c>
      <c r="AC271" s="25" t="str">
        <f>IF(VLOOKUP(H271,web_archive!D:AB,22,FALSE)=0,"{}","{ "&amp;VLOOKUP(H271,web_archive!D:AB,22,FALSE)&amp;" }")</f>
        <v>{}</v>
      </c>
      <c r="AD271" s="25" t="str">
        <f>IF(VLOOKUP(H271,web_archive!D:AB,23,FALSE)=0,"{}","{ "&amp;VLOOKUP(H271,web_archive!D:AB,23,FALSE)&amp;" }")</f>
        <v>{}</v>
      </c>
      <c r="AE271" s="25" t="str">
        <f>I271&amp;","&amp;J271&amp;","&amp;K271&amp;","&amp;L271&amp;","&amp;M271&amp;","&amp;N271&amp;","&amp;O271&amp;","&amp;P271&amp;","&amp;Q271&amp;","&amp;R271&amp;","&amp;S271&amp;","&amp;T271&amp;","&amp;U271&amp;","&amp;V271&amp;","&amp;W271&amp;","&amp;X271&amp;","&amp;Y271&amp;","&amp;Z271&amp;","&amp;AA271&amp;","&amp;AB271&amp;","&amp;AC271&amp;","&amp;AD271</f>
        <v>49016,Sky_Blue_ATK_Valkyrie_Helm,Sky Blue ATK Valkyrie Helm,4,20,,500,,1,,1,0XFFFFFFFF,63,2,256,,75,1,2098,{ bonus bAtk,60; bonus5 bAutoSpell,"PR_LEXAETERNA",2,30,BF_WEAPON|BF_MAGIC|BF_MISC,1; bonus5 bAutoSpell,"PR_LEXAETERNA",2,30,BF_NORMAL,1; },{},{}</v>
      </c>
      <c r="AF271" s="25"/>
    </row>
    <row r="272" spans="1:32" ht="15.6" x14ac:dyDescent="0.35">
      <c r="A272" s="25" t="str">
        <f>VLOOKUP(H272,web_archive!D:AB,6,FALSE)</f>
        <v>Armor</v>
      </c>
      <c r="B272" s="25" t="str">
        <f>VLOOKUP(H272,web_archive!D:AB,19,FALSE)</f>
        <v>All Jobs</v>
      </c>
      <c r="C272" s="25" t="str">
        <f>VLOOKUP(H272,web_archive!D:AB,18,FALSE)</f>
        <v>Normal / Upper / Baby</v>
      </c>
      <c r="D272" s="25" t="str">
        <f>VLOOKUP(H272,web_archive!D:AB,20,FALSE)</f>
        <v>Both (Male and Female)</v>
      </c>
      <c r="E272" s="25" t="str">
        <f>VLOOKUP(H272,web_archive!D:AB,17,FALSE)</f>
        <v>Upper Headgear</v>
      </c>
      <c r="F272" s="38" t="str">
        <f>IF(ISNA(VLOOKUP(H272,tira!B:P,4,FALSE)),"",VLOOKUP(H272,tira!B:P,4,FALSE))</f>
        <v>The helm worn by those women who served Odin as "Maidens of War", or Valkryies. The open winged look of the helm symbolizes elite status. Grants the wearer +20% Max HP and Def +5.</v>
      </c>
      <c r="G272" s="36" t="s">
        <v>11120</v>
      </c>
      <c r="H272" s="32">
        <v>20301</v>
      </c>
      <c r="I272" s="33">
        <v>49017</v>
      </c>
      <c r="J272" s="31" t="str">
        <f>SUBSTITUTE(K272," ","_")</f>
        <v>Sky_Blue_HP_Valkyrie_Helm</v>
      </c>
      <c r="K272" t="s">
        <v>42554</v>
      </c>
      <c r="L272" s="31">
        <f>VLOOKUP(A272,item_type_codes[],2,FALSE)</f>
        <v>4</v>
      </c>
      <c r="M272" s="25">
        <f>IF(VLOOKUP(H272,web_archive!D:AB,7,FALSE)&gt;0, VLOOKUP(H272,web_archive!D:AB,7,FALSE), "")</f>
        <v>20</v>
      </c>
      <c r="N272" s="25"/>
      <c r="O272" s="25">
        <f>VLOOKUP(H272,web_archive!D:AB,8,FALSE)*10</f>
        <v>500</v>
      </c>
      <c r="P272" s="25" t="str">
        <f>IF(VLOOKUP(H272,web_archive!D:AB,10,FALSE)&gt;0,VLOOKUP(H272,web_archive!D:AB,10,FALSE),"")</f>
        <v/>
      </c>
      <c r="Q272" s="25">
        <f>IF(VLOOKUP(H272,web_archive!D:AB,12,FALSE)&gt;0,VLOOKUP(H272,web_archive!D:AB,12,FALSE),"")</f>
        <v>1</v>
      </c>
      <c r="R272" s="25" t="str">
        <f>IF(VLOOKUP(H272,web_archive!D:AB,11,FALSE)&gt;0,VLOOKUP(H272,web_archive!D:AB,11,FALSE),"")</f>
        <v/>
      </c>
      <c r="S272" s="25">
        <f>IF(VLOOKUP(H272,web_archive!D:AB,13,FALSE)&gt;0,VLOOKUP(H272,web_archive!D:AB,13,FALSE),"")</f>
        <v>1</v>
      </c>
      <c r="T272" s="31" t="str">
        <f>UPPER(VLOOKUP(B272,equipable_hex_codes[],2,FALSE))</f>
        <v>0XFFFFFFFF</v>
      </c>
      <c r="U272" s="25" t="str">
        <f>LOWER(VLOOKUP(C272,class!A:B,2,FALSE))</f>
        <v>63</v>
      </c>
      <c r="V272" s="25" t="str">
        <f>VLOOKUP(D272,gender_codes[#All],2,FALSE)</f>
        <v>2</v>
      </c>
      <c r="W272" s="25">
        <f>VLOOKUP(E272,placement_location[#All],2,FALSE)</f>
        <v>256</v>
      </c>
      <c r="X272" s="25" t="str">
        <f>IF(VLOOKUP(H272,web_archive!D:AB,16,FALSE)&gt;0,VLOOKUP(J272,web_archive!D:AB,16,FALSE),"")</f>
        <v/>
      </c>
      <c r="Y272" s="31">
        <f>IF(VLOOKUP(H272,web_archive!D:AB,15,FALSE)&gt;0,VLOOKUP(H272,web_archive!D:AB,15,FALSE),"")</f>
        <v>75</v>
      </c>
      <c r="Z272" s="31" t="str">
        <f>IF(EXACT(VLOOKUP(H272,web_archive!D:AB,14,FALSE),"Yes"),"1","")</f>
        <v>1</v>
      </c>
      <c r="AA272" s="31">
        <v>2098</v>
      </c>
      <c r="AB272" s="6" t="str">
        <f>IF(VLOOKUP(H272,web_archive!D:AB,21,FALSE)=0,"{}","{ "&amp;VLOOKUP(H272,web_archive!D:AB,21,FALSE)&amp;" }")</f>
        <v>{ bonus bMaxHPrate,20; bonus bDef,5; }</v>
      </c>
      <c r="AC272" s="25" t="str">
        <f>IF(VLOOKUP(H272,web_archive!D:AB,22,FALSE)=0,"{}","{ "&amp;VLOOKUP(H272,web_archive!D:AB,22,FALSE)&amp;" }")</f>
        <v>{}</v>
      </c>
      <c r="AD272" s="25" t="str">
        <f>IF(VLOOKUP(H272,web_archive!D:AB,23,FALSE)=0,"{}","{ "&amp;VLOOKUP(H272,web_archive!D:AB,23,FALSE)&amp;" }")</f>
        <v>{}</v>
      </c>
      <c r="AE272" s="25" t="str">
        <f>I272&amp;","&amp;J272&amp;","&amp;K272&amp;","&amp;L272&amp;","&amp;M272&amp;","&amp;N272&amp;","&amp;O272&amp;","&amp;P272&amp;","&amp;Q272&amp;","&amp;R272&amp;","&amp;S272&amp;","&amp;T272&amp;","&amp;U272&amp;","&amp;V272&amp;","&amp;W272&amp;","&amp;X272&amp;","&amp;Y272&amp;","&amp;Z272&amp;","&amp;AA272&amp;","&amp;AB272&amp;","&amp;AC272&amp;","&amp;AD272</f>
        <v>49017,Sky_Blue_HP_Valkyrie_Helm,Sky Blue HP Valkyrie Helm,4,20,,500,,1,,1,0XFFFFFFFF,63,2,256,,75,1,2098,{ bonus bMaxHPrate,20; bonus bDef,5; },{},{}</v>
      </c>
      <c r="AF272" s="25"/>
    </row>
    <row r="273" spans="1:32" ht="15.6" x14ac:dyDescent="0.35">
      <c r="A273" s="25" t="str">
        <f>VLOOKUP(H273,web_archive!D:AB,6,FALSE)</f>
        <v>Armor</v>
      </c>
      <c r="B273" s="25" t="str">
        <f>VLOOKUP(H273,web_archive!D:AB,19,FALSE)</f>
        <v>All Jobs</v>
      </c>
      <c r="C273" s="25" t="str">
        <f>VLOOKUP(H273,web_archive!D:AB,18,FALSE)</f>
        <v>Normal / Upper / Baby</v>
      </c>
      <c r="D273" s="25" t="str">
        <f>VLOOKUP(H273,web_archive!D:AB,20,FALSE)</f>
        <v>Both (Male and Female)</v>
      </c>
      <c r="E273" s="25" t="str">
        <f>VLOOKUP(H273,web_archive!D:AB,17,FALSE)</f>
        <v>Upper Headgear</v>
      </c>
      <c r="F273" s="38" t="str">
        <f>IF(ISNA(VLOOKUP(H273,tira!B:P,4,FALSE)),"",VLOOKUP(H273,tira!B:P,4,FALSE))</f>
        <v>The helm worn by those women who served Odin as "Maidens of War", or Valkryies. The open winged look of the helm symbolizes elite status. Grants the wearer 10% resistance to Demi-Human monsters and Dex +3.</v>
      </c>
      <c r="G273" s="36" t="s">
        <v>11120</v>
      </c>
      <c r="H273" s="32">
        <v>20302</v>
      </c>
      <c r="I273" s="33">
        <v>49018</v>
      </c>
      <c r="J273" s="31" t="str">
        <f>SUBSTITUTE(K273," ","_")</f>
        <v>Sky_Blue_DEX_Valkyrie_Helm</v>
      </c>
      <c r="K273" t="s">
        <v>42555</v>
      </c>
      <c r="L273" s="31">
        <f>VLOOKUP(A273,item_type_codes[],2,FALSE)</f>
        <v>4</v>
      </c>
      <c r="M273" s="25">
        <f>IF(VLOOKUP(H273,web_archive!D:AB,7,FALSE)&gt;0, VLOOKUP(H273,web_archive!D:AB,7,FALSE), "")</f>
        <v>20</v>
      </c>
      <c r="N273" s="25"/>
      <c r="O273" s="25">
        <f>VLOOKUP(H273,web_archive!D:AB,8,FALSE)*10</f>
        <v>500</v>
      </c>
      <c r="P273" s="25" t="str">
        <f>IF(VLOOKUP(H273,web_archive!D:AB,10,FALSE)&gt;0,VLOOKUP(H273,web_archive!D:AB,10,FALSE),"")</f>
        <v/>
      </c>
      <c r="Q273" s="25">
        <f>IF(VLOOKUP(H273,web_archive!D:AB,12,FALSE)&gt;0,VLOOKUP(H273,web_archive!D:AB,12,FALSE),"")</f>
        <v>1</v>
      </c>
      <c r="R273" s="25" t="str">
        <f>IF(VLOOKUP(H273,web_archive!D:AB,11,FALSE)&gt;0,VLOOKUP(H273,web_archive!D:AB,11,FALSE),"")</f>
        <v/>
      </c>
      <c r="S273" s="25">
        <f>IF(VLOOKUP(H273,web_archive!D:AB,13,FALSE)&gt;0,VLOOKUP(H273,web_archive!D:AB,13,FALSE),"")</f>
        <v>1</v>
      </c>
      <c r="T273" s="31" t="str">
        <f>UPPER(VLOOKUP(B273,equipable_hex_codes[],2,FALSE))</f>
        <v>0XFFFFFFFF</v>
      </c>
      <c r="U273" s="25" t="str">
        <f>LOWER(VLOOKUP(C273,class!A:B,2,FALSE))</f>
        <v>63</v>
      </c>
      <c r="V273" s="25" t="str">
        <f>VLOOKUP(D273,gender_codes[#All],2,FALSE)</f>
        <v>2</v>
      </c>
      <c r="W273" s="25">
        <f>VLOOKUP(E273,placement_location[#All],2,FALSE)</f>
        <v>256</v>
      </c>
      <c r="X273" s="25" t="str">
        <f>IF(VLOOKUP(H273,web_archive!D:AB,16,FALSE)&gt;0,VLOOKUP(J273,web_archive!D:AB,16,FALSE),"")</f>
        <v/>
      </c>
      <c r="Y273" s="31">
        <f>IF(VLOOKUP(H273,web_archive!D:AB,15,FALSE)&gt;0,VLOOKUP(H273,web_archive!D:AB,15,FALSE),"")</f>
        <v>75</v>
      </c>
      <c r="Z273" s="31" t="str">
        <f>IF(EXACT(VLOOKUP(H273,web_archive!D:AB,14,FALSE),"Yes"),"1","")</f>
        <v>1</v>
      </c>
      <c r="AA273" s="31">
        <v>2098</v>
      </c>
      <c r="AB273" s="6" t="str">
        <f>IF(VLOOKUP(H273,web_archive!D:AB,21,FALSE)=0,"{}","{ "&amp;VLOOKUP(H273,web_archive!D:AB,21,FALSE)&amp;" }")</f>
        <v>{ bonus bDex,3; bonus2 bSubRace,RC_DemiHuman,10; }</v>
      </c>
      <c r="AC273" s="25" t="str">
        <f>IF(VLOOKUP(H273,web_archive!D:AB,22,FALSE)=0,"{}","{ "&amp;VLOOKUP(H273,web_archive!D:AB,22,FALSE)&amp;" }")</f>
        <v>{}</v>
      </c>
      <c r="AD273" s="25" t="str">
        <f>IF(VLOOKUP(H273,web_archive!D:AB,23,FALSE)=0,"{}","{ "&amp;VLOOKUP(H273,web_archive!D:AB,23,FALSE)&amp;" }")</f>
        <v>{}</v>
      </c>
      <c r="AE273" s="25" t="str">
        <f>I273&amp;","&amp;J273&amp;","&amp;K273&amp;","&amp;L273&amp;","&amp;M273&amp;","&amp;N273&amp;","&amp;O273&amp;","&amp;P273&amp;","&amp;Q273&amp;","&amp;R273&amp;","&amp;S273&amp;","&amp;T273&amp;","&amp;U273&amp;","&amp;V273&amp;","&amp;W273&amp;","&amp;X273&amp;","&amp;Y273&amp;","&amp;Z273&amp;","&amp;AA273&amp;","&amp;AB273&amp;","&amp;AC273&amp;","&amp;AD273</f>
        <v>49018,Sky_Blue_DEX_Valkyrie_Helm,Sky Blue DEX Valkyrie Helm,4,20,,500,,1,,1,0XFFFFFFFF,63,2,256,,75,1,2098,{ bonus bDex,3; bonus2 bSubRace,RC_DemiHuman,10; },{},{}</v>
      </c>
      <c r="AF273" s="25"/>
    </row>
    <row r="274" spans="1:32" ht="15.6" x14ac:dyDescent="0.35">
      <c r="A274" s="25" t="str">
        <f>VLOOKUP(H274,web_archive!D:AB,6,FALSE)</f>
        <v>Armor</v>
      </c>
      <c r="B274" s="25" t="str">
        <f>VLOOKUP(H274,web_archive!D:AB,19,FALSE)</f>
        <v>All Jobs</v>
      </c>
      <c r="C274" s="25" t="str">
        <f>VLOOKUP(H274,web_archive!D:AB,18,FALSE)</f>
        <v>Normal / Upper / Baby</v>
      </c>
      <c r="D274" s="25" t="str">
        <f>VLOOKUP(H274,web_archive!D:AB,20,FALSE)</f>
        <v>Both (Male and Female)</v>
      </c>
      <c r="E274" s="25" t="str">
        <f>VLOOKUP(H274,web_archive!D:AB,17,FALSE)</f>
        <v>Upper Headgear</v>
      </c>
      <c r="F274" s="38" t="str">
        <f>IF(ISNA(VLOOKUP(H274,tira!B:P,4,FALSE)),"",VLOOKUP(H274,tira!B:P,4,FALSE))</f>
        <v>The helm worn by those women who served Odin as "Maidens of War", or Valkryies. The open winged look of the helm symbolizes elite status. Grants the wearer +15 Mdef and a small chance to autocast Level 1 Anti-Magic when hit by magic.</v>
      </c>
      <c r="G274" s="36" t="s">
        <v>11120</v>
      </c>
      <c r="H274" s="32">
        <v>20303</v>
      </c>
      <c r="I274" s="33">
        <v>49019</v>
      </c>
      <c r="J274" s="31" t="str">
        <f>SUBSTITUTE(K274," ","_")</f>
        <v>Sky_Blue_MDEF_Valkyrie_Helm</v>
      </c>
      <c r="K274" t="s">
        <v>42556</v>
      </c>
      <c r="L274" s="31">
        <f>VLOOKUP(A274,item_type_codes[],2,FALSE)</f>
        <v>4</v>
      </c>
      <c r="M274" s="25">
        <f>IF(VLOOKUP(H274,web_archive!D:AB,7,FALSE)&gt;0, VLOOKUP(H274,web_archive!D:AB,7,FALSE), "")</f>
        <v>20</v>
      </c>
      <c r="N274" s="25"/>
      <c r="O274" s="25">
        <f>VLOOKUP(H274,web_archive!D:AB,8,FALSE)*10</f>
        <v>500</v>
      </c>
      <c r="P274" s="25" t="str">
        <f>IF(VLOOKUP(H274,web_archive!D:AB,10,FALSE)&gt;0,VLOOKUP(H274,web_archive!D:AB,10,FALSE),"")</f>
        <v/>
      </c>
      <c r="Q274" s="25">
        <f>IF(VLOOKUP(H274,web_archive!D:AB,12,FALSE)&gt;0,VLOOKUP(H274,web_archive!D:AB,12,FALSE),"")</f>
        <v>1</v>
      </c>
      <c r="R274" s="25" t="str">
        <f>IF(VLOOKUP(H274,web_archive!D:AB,11,FALSE)&gt;0,VLOOKUP(H274,web_archive!D:AB,11,FALSE),"")</f>
        <v/>
      </c>
      <c r="S274" s="25">
        <f>IF(VLOOKUP(H274,web_archive!D:AB,13,FALSE)&gt;0,VLOOKUP(H274,web_archive!D:AB,13,FALSE),"")</f>
        <v>1</v>
      </c>
      <c r="T274" s="31" t="str">
        <f>UPPER(VLOOKUP(B274,equipable_hex_codes[],2,FALSE))</f>
        <v>0XFFFFFFFF</v>
      </c>
      <c r="U274" s="25" t="str">
        <f>LOWER(VLOOKUP(C274,class!A:B,2,FALSE))</f>
        <v>63</v>
      </c>
      <c r="V274" s="25" t="str">
        <f>VLOOKUP(D274,gender_codes[#All],2,FALSE)</f>
        <v>2</v>
      </c>
      <c r="W274" s="25">
        <f>VLOOKUP(E274,placement_location[#All],2,FALSE)</f>
        <v>256</v>
      </c>
      <c r="X274" s="25" t="str">
        <f>IF(VLOOKUP(H274,web_archive!D:AB,16,FALSE)&gt;0,VLOOKUP(J274,web_archive!D:AB,16,FALSE),"")</f>
        <v/>
      </c>
      <c r="Y274" s="31">
        <f>IF(VLOOKUP(H274,web_archive!D:AB,15,FALSE)&gt;0,VLOOKUP(H274,web_archive!D:AB,15,FALSE),"")</f>
        <v>75</v>
      </c>
      <c r="Z274" s="31" t="str">
        <f>IF(EXACT(VLOOKUP(H274,web_archive!D:AB,14,FALSE),"Yes"),"1","")</f>
        <v>1</v>
      </c>
      <c r="AA274" s="31">
        <v>2098</v>
      </c>
      <c r="AB274" s="6" t="str">
        <f>IF(VLOOKUP(H274,web_archive!D:AB,21,FALSE)=0,"{}","{ "&amp;VLOOKUP(H274,web_archive!D:AB,21,FALSE)&amp;" }")</f>
        <v>{ bonus bMdef,15; bonus5 bAutoSpellWhenHit,"NPC_ANTIMAGIC",5,30,BF_MAGIC,0; }</v>
      </c>
      <c r="AC274" s="25" t="str">
        <f>IF(VLOOKUP(H274,web_archive!D:AB,22,FALSE)=0,"{}","{ "&amp;VLOOKUP(H274,web_archive!D:AB,22,FALSE)&amp;" }")</f>
        <v>{}</v>
      </c>
      <c r="AD274" s="25" t="str">
        <f>IF(VLOOKUP(H274,web_archive!D:AB,23,FALSE)=0,"{}","{ "&amp;VLOOKUP(H274,web_archive!D:AB,23,FALSE)&amp;" }")</f>
        <v>{}</v>
      </c>
      <c r="AE274" s="25" t="str">
        <f>I274&amp;","&amp;J274&amp;","&amp;K274&amp;","&amp;L274&amp;","&amp;M274&amp;","&amp;N274&amp;","&amp;O274&amp;","&amp;P274&amp;","&amp;Q274&amp;","&amp;R274&amp;","&amp;S274&amp;","&amp;T274&amp;","&amp;U274&amp;","&amp;V274&amp;","&amp;W274&amp;","&amp;X274&amp;","&amp;Y274&amp;","&amp;Z274&amp;","&amp;AA274&amp;","&amp;AB274&amp;","&amp;AC274&amp;","&amp;AD274</f>
        <v>49019,Sky_Blue_MDEF_Valkyrie_Helm,Sky Blue MDEF Valkyrie Helm,4,20,,500,,1,,1,0XFFFFFFFF,63,2,256,,75,1,2098,{ bonus bMdef,15; bonus5 bAutoSpellWhenHit,"NPC_ANTIMAGIC",5,30,BF_MAGIC,0; },{},{}</v>
      </c>
      <c r="AF274" s="25"/>
    </row>
    <row r="275" spans="1:32" ht="15.6" x14ac:dyDescent="0.35">
      <c r="A275" s="25" t="str">
        <f>VLOOKUP(H275,web_archive!D:AB,6,FALSE)</f>
        <v>Armor</v>
      </c>
      <c r="B275" s="25" t="str">
        <f>VLOOKUP(H275,web_archive!D:AB,19,FALSE)</f>
        <v>All Jobs</v>
      </c>
      <c r="C275" s="25" t="str">
        <f>VLOOKUP(H275,web_archive!D:AB,18,FALSE)</f>
        <v>Normal / Upper / Baby</v>
      </c>
      <c r="D275" s="25" t="str">
        <f>VLOOKUP(H275,web_archive!D:AB,20,FALSE)</f>
        <v>Both (Male and Female)</v>
      </c>
      <c r="E275" s="25" t="str">
        <f>VLOOKUP(H275,web_archive!D:AB,17,FALSE)</f>
        <v>Upper Headgear</v>
      </c>
      <c r="F275" s="38" t="str">
        <f>IF(ISNA(VLOOKUP(H275,tira!B:P,4,FALSE)),"",VLOOKUP(H275,tira!B:P,4,FALSE))</f>
        <v>The helm worn by those women who served Odin as "Maidens of War", or Valkryies. The open winged look of the helm symbolizes elite status. Grants the wearer 10% resistance to Boss monsters and increases any form of damage to Boss monsters by 10%.</v>
      </c>
      <c r="G275" s="36" t="s">
        <v>11120</v>
      </c>
      <c r="H275" s="32">
        <v>20304</v>
      </c>
      <c r="I275" s="33">
        <v>49020</v>
      </c>
      <c r="J275" s="31" t="str">
        <f>SUBSTITUTE(K275," ","_")</f>
        <v>Sky_Blue_MVP_Valkyrie_Helm</v>
      </c>
      <c r="K275" t="s">
        <v>42557</v>
      </c>
      <c r="L275" s="31">
        <f>VLOOKUP(A275,item_type_codes[],2,FALSE)</f>
        <v>4</v>
      </c>
      <c r="M275" s="25">
        <f>IF(VLOOKUP(H275,web_archive!D:AB,7,FALSE)&gt;0, VLOOKUP(H275,web_archive!D:AB,7,FALSE), "")</f>
        <v>20</v>
      </c>
      <c r="N275" s="25"/>
      <c r="O275" s="25">
        <f>VLOOKUP(H275,web_archive!D:AB,8,FALSE)*10</f>
        <v>500</v>
      </c>
      <c r="P275" s="25" t="str">
        <f>IF(VLOOKUP(H275,web_archive!D:AB,10,FALSE)&gt;0,VLOOKUP(H275,web_archive!D:AB,10,FALSE),"")</f>
        <v/>
      </c>
      <c r="Q275" s="25">
        <f>IF(VLOOKUP(H275,web_archive!D:AB,12,FALSE)&gt;0,VLOOKUP(H275,web_archive!D:AB,12,FALSE),"")</f>
        <v>1</v>
      </c>
      <c r="R275" s="25" t="str">
        <f>IF(VLOOKUP(H275,web_archive!D:AB,11,FALSE)&gt;0,VLOOKUP(H275,web_archive!D:AB,11,FALSE),"")</f>
        <v/>
      </c>
      <c r="S275" s="25">
        <f>IF(VLOOKUP(H275,web_archive!D:AB,13,FALSE)&gt;0,VLOOKUP(H275,web_archive!D:AB,13,FALSE),"")</f>
        <v>1</v>
      </c>
      <c r="T275" s="31" t="str">
        <f>UPPER(VLOOKUP(B275,equipable_hex_codes[],2,FALSE))</f>
        <v>0XFFFFFFFF</v>
      </c>
      <c r="U275" s="25" t="str">
        <f>LOWER(VLOOKUP(C275,class!A:B,2,FALSE))</f>
        <v>63</v>
      </c>
      <c r="V275" s="25" t="str">
        <f>VLOOKUP(D275,gender_codes[#All],2,FALSE)</f>
        <v>2</v>
      </c>
      <c r="W275" s="25">
        <f>VLOOKUP(E275,placement_location[#All],2,FALSE)</f>
        <v>256</v>
      </c>
      <c r="X275" s="25" t="str">
        <f>IF(VLOOKUP(H275,web_archive!D:AB,16,FALSE)&gt;0,VLOOKUP(J275,web_archive!D:AB,16,FALSE),"")</f>
        <v/>
      </c>
      <c r="Y275" s="31">
        <f>IF(VLOOKUP(H275,web_archive!D:AB,15,FALSE)&gt;0,VLOOKUP(H275,web_archive!D:AB,15,FALSE),"")</f>
        <v>75</v>
      </c>
      <c r="Z275" s="31" t="str">
        <f>IF(EXACT(VLOOKUP(H275,web_archive!D:AB,14,FALSE),"Yes"),"1","")</f>
        <v>1</v>
      </c>
      <c r="AA275" s="31">
        <v>2098</v>
      </c>
      <c r="AB275" s="6" t="str">
        <f>IF(VLOOKUP(H275,web_archive!D:AB,21,FALSE)=0,"{}","{ "&amp;VLOOKUP(H275,web_archive!D:AB,21,FALSE)&amp;" }")</f>
        <v>{ bonus2 bAddRace,RC_Boss,10; bonus2 bMagicAddRace,RC_Boss,10; bonus2 bSubRace,RC_Boss,10; }</v>
      </c>
      <c r="AC275" s="25" t="str">
        <f>IF(VLOOKUP(H275,web_archive!D:AB,22,FALSE)=0,"{}","{ "&amp;VLOOKUP(H275,web_archive!D:AB,22,FALSE)&amp;" }")</f>
        <v>{}</v>
      </c>
      <c r="AD275" s="25" t="str">
        <f>IF(VLOOKUP(H275,web_archive!D:AB,23,FALSE)=0,"{}","{ "&amp;VLOOKUP(H275,web_archive!D:AB,23,FALSE)&amp;" }")</f>
        <v>{}</v>
      </c>
      <c r="AE275" s="25" t="str">
        <f>I275&amp;","&amp;J275&amp;","&amp;K275&amp;","&amp;L275&amp;","&amp;M275&amp;","&amp;N275&amp;","&amp;O275&amp;","&amp;P275&amp;","&amp;Q275&amp;","&amp;R275&amp;","&amp;S275&amp;","&amp;T275&amp;","&amp;U275&amp;","&amp;V275&amp;","&amp;W275&amp;","&amp;X275&amp;","&amp;Y275&amp;","&amp;Z275&amp;","&amp;AA275&amp;","&amp;AB275&amp;","&amp;AC275&amp;","&amp;AD275</f>
        <v>49020,Sky_Blue_MVP_Valkyrie_Helm,Sky Blue MVP Valkyrie Helm,4,20,,500,,1,,1,0XFFFFFFFF,63,2,256,,75,1,2098,{ bonus2 bAddRace,RC_Boss,10; bonus2 bMagicAddRace,RC_Boss,10; bonus2 bSubRace,RC_Boss,10; },{},{}</v>
      </c>
      <c r="AF275" s="25"/>
    </row>
    <row r="276" spans="1:32" ht="15.6" x14ac:dyDescent="0.35">
      <c r="A276" s="25" t="str">
        <f>VLOOKUP(H276,web_archive!D:AB,6,FALSE)</f>
        <v>Armor</v>
      </c>
      <c r="B276" s="25" t="str">
        <f>VLOOKUP(H276,web_archive!D:AB,19,FALSE)</f>
        <v>All Jobs</v>
      </c>
      <c r="C276" s="25" t="str">
        <f>VLOOKUP(H276,web_archive!D:AB,18,FALSE)</f>
        <v>Normal / Upper / Baby</v>
      </c>
      <c r="D276" s="25" t="str">
        <f>VLOOKUP(H276,web_archive!D:AB,20,FALSE)</f>
        <v>Both (Male and Female)</v>
      </c>
      <c r="E276" s="25" t="str">
        <f>VLOOKUP(H276,web_archive!D:AB,17,FALSE)</f>
        <v>Upper Headgear</v>
      </c>
      <c r="F276" s="38" t="str">
        <f>IF(ISNA(VLOOKUP(H276,tira!B:P,4,FALSE)),"",VLOOKUP(H276,tira!B:P,4,FALSE))</f>
        <v>The helm worn by those women who served Odin as "Maidens of War", or Valkryies. The open winged look of the helm symbolizes elite status. Grants the wearer +2 Attack Speed and increases Movement Speed by 15%.</v>
      </c>
      <c r="G276" s="36" t="s">
        <v>11120</v>
      </c>
      <c r="H276" s="32">
        <v>20305</v>
      </c>
      <c r="I276" s="33">
        <v>49021</v>
      </c>
      <c r="J276" s="31" t="str">
        <f>SUBSTITUTE(K276," ","_")</f>
        <v>Sky_Blue_ASPD_Valkyrie_Helm</v>
      </c>
      <c r="K276" t="s">
        <v>42558</v>
      </c>
      <c r="L276" s="31">
        <f>VLOOKUP(A276,item_type_codes[],2,FALSE)</f>
        <v>4</v>
      </c>
      <c r="M276" s="25">
        <f>IF(VLOOKUP(H276,web_archive!D:AB,7,FALSE)&gt;0, VLOOKUP(H276,web_archive!D:AB,7,FALSE), "")</f>
        <v>20</v>
      </c>
      <c r="N276" s="25"/>
      <c r="O276" s="25">
        <f>VLOOKUP(H276,web_archive!D:AB,8,FALSE)*10</f>
        <v>500</v>
      </c>
      <c r="P276" s="25" t="str">
        <f>IF(VLOOKUP(H276,web_archive!D:AB,10,FALSE)&gt;0,VLOOKUP(H276,web_archive!D:AB,10,FALSE),"")</f>
        <v/>
      </c>
      <c r="Q276" s="25">
        <f>IF(VLOOKUP(H276,web_archive!D:AB,12,FALSE)&gt;0,VLOOKUP(H276,web_archive!D:AB,12,FALSE),"")</f>
        <v>1</v>
      </c>
      <c r="R276" s="25" t="str">
        <f>IF(VLOOKUP(H276,web_archive!D:AB,11,FALSE)&gt;0,VLOOKUP(H276,web_archive!D:AB,11,FALSE),"")</f>
        <v/>
      </c>
      <c r="S276" s="25">
        <f>IF(VLOOKUP(H276,web_archive!D:AB,13,FALSE)&gt;0,VLOOKUP(H276,web_archive!D:AB,13,FALSE),"")</f>
        <v>1</v>
      </c>
      <c r="T276" s="31" t="str">
        <f>UPPER(VLOOKUP(B276,equipable_hex_codes[],2,FALSE))</f>
        <v>0XFFFFFFFF</v>
      </c>
      <c r="U276" s="25" t="str">
        <f>LOWER(VLOOKUP(C276,class!A:B,2,FALSE))</f>
        <v>63</v>
      </c>
      <c r="V276" s="25" t="str">
        <f>VLOOKUP(D276,gender_codes[#All],2,FALSE)</f>
        <v>2</v>
      </c>
      <c r="W276" s="25">
        <f>VLOOKUP(E276,placement_location[#All],2,FALSE)</f>
        <v>256</v>
      </c>
      <c r="X276" s="25" t="str">
        <f>IF(VLOOKUP(H276,web_archive!D:AB,16,FALSE)&gt;0,VLOOKUP(J276,web_archive!D:AB,16,FALSE),"")</f>
        <v/>
      </c>
      <c r="Y276" s="31">
        <f>IF(VLOOKUP(H276,web_archive!D:AB,15,FALSE)&gt;0,VLOOKUP(H276,web_archive!D:AB,15,FALSE),"")</f>
        <v>75</v>
      </c>
      <c r="Z276" s="31" t="str">
        <f>IF(EXACT(VLOOKUP(H276,web_archive!D:AB,14,FALSE),"Yes"),"1","")</f>
        <v>1</v>
      </c>
      <c r="AA276" s="31">
        <v>2098</v>
      </c>
      <c r="AB276" s="6" t="str">
        <f>IF(VLOOKUP(H276,web_archive!D:AB,21,FALSE)=0,"{}","{ "&amp;VLOOKUP(H276,web_archive!D:AB,21,FALSE)&amp;" }")</f>
        <v>{ bonus bAspd,2; bonus bSpeedAddRate,15; }</v>
      </c>
      <c r="AC276" s="25" t="str">
        <f>IF(VLOOKUP(H276,web_archive!D:AB,22,FALSE)=0,"{}","{ "&amp;VLOOKUP(H276,web_archive!D:AB,22,FALSE)&amp;" }")</f>
        <v>{}</v>
      </c>
      <c r="AD276" s="25" t="str">
        <f>IF(VLOOKUP(H276,web_archive!D:AB,23,FALSE)=0,"{}","{ "&amp;VLOOKUP(H276,web_archive!D:AB,23,FALSE)&amp;" }")</f>
        <v>{}</v>
      </c>
      <c r="AE276" s="25" t="str">
        <f>I276&amp;","&amp;J276&amp;","&amp;K276&amp;","&amp;L276&amp;","&amp;M276&amp;","&amp;N276&amp;","&amp;O276&amp;","&amp;P276&amp;","&amp;Q276&amp;","&amp;R276&amp;","&amp;S276&amp;","&amp;T276&amp;","&amp;U276&amp;","&amp;V276&amp;","&amp;W276&amp;","&amp;X276&amp;","&amp;Y276&amp;","&amp;Z276&amp;","&amp;AA276&amp;","&amp;AB276&amp;","&amp;AC276&amp;","&amp;AD276</f>
        <v>49021,Sky_Blue_ASPD_Valkyrie_Helm,Sky Blue ASPD Valkyrie Helm,4,20,,500,,1,,1,0XFFFFFFFF,63,2,256,,75,1,2098,{ bonus bAspd,2; bonus bSpeedAddRate,15; },{},{}</v>
      </c>
      <c r="AF276" s="25"/>
    </row>
    <row r="277" spans="1:32" ht="15.6" x14ac:dyDescent="0.35">
      <c r="A277" s="25" t="str">
        <f>VLOOKUP(H277,web_archive!D:AB,6,FALSE)</f>
        <v>Armor</v>
      </c>
      <c r="B277" s="25" t="str">
        <f>VLOOKUP(H277,web_archive!D:AB,19,FALSE)</f>
        <v>All Jobs</v>
      </c>
      <c r="C277" s="25" t="str">
        <f>VLOOKUP(H277,web_archive!D:AB,18,FALSE)</f>
        <v>Normal / Upper / Baby</v>
      </c>
      <c r="D277" s="25" t="str">
        <f>VLOOKUP(H277,web_archive!D:AB,20,FALSE)</f>
        <v>Both (Male and Female)</v>
      </c>
      <c r="E277" s="25" t="str">
        <f>VLOOKUP(H277,web_archive!D:AB,17,FALSE)</f>
        <v>Upper Headgear</v>
      </c>
      <c r="F277" s="38" t="str">
        <f>IF(ISNA(VLOOKUP(H277,tira!B:P,4,FALSE)),"",VLOOKUP(H277,tira!B:P,4,FALSE))</f>
        <v>The helm worn by those women who served Odin as "Maidens of War", or Valkryies. The open winged look of the helm symbolizes elite status. Grants the wearer 10% Attack Speed and increases Movement Speed by 15%.</v>
      </c>
      <c r="G277" s="36" t="s">
        <v>11120</v>
      </c>
      <c r="H277" s="32">
        <v>20306</v>
      </c>
      <c r="I277" s="33">
        <v>49022</v>
      </c>
      <c r="J277" s="31" t="str">
        <f>SUBSTITUTE(K277," ","_")</f>
        <v>Sky_Blue_Percent_ASPD_Valkyrie_Helm</v>
      </c>
      <c r="K277" t="s">
        <v>42559</v>
      </c>
      <c r="L277" s="31">
        <f>VLOOKUP(A277,item_type_codes[],2,FALSE)</f>
        <v>4</v>
      </c>
      <c r="M277" s="25">
        <f>IF(VLOOKUP(H277,web_archive!D:AB,7,FALSE)&gt;0, VLOOKUP(H277,web_archive!D:AB,7,FALSE), "")</f>
        <v>20</v>
      </c>
      <c r="N277" s="25"/>
      <c r="O277" s="25">
        <f>VLOOKUP(H277,web_archive!D:AB,8,FALSE)*10</f>
        <v>500</v>
      </c>
      <c r="P277" s="25" t="str">
        <f>IF(VLOOKUP(H277,web_archive!D:AB,10,FALSE)&gt;0,VLOOKUP(H277,web_archive!D:AB,10,FALSE),"")</f>
        <v/>
      </c>
      <c r="Q277" s="25">
        <f>IF(VLOOKUP(H277,web_archive!D:AB,12,FALSE)&gt;0,VLOOKUP(H277,web_archive!D:AB,12,FALSE),"")</f>
        <v>1</v>
      </c>
      <c r="R277" s="25" t="str">
        <f>IF(VLOOKUP(H277,web_archive!D:AB,11,FALSE)&gt;0,VLOOKUP(H277,web_archive!D:AB,11,FALSE),"")</f>
        <v/>
      </c>
      <c r="S277" s="25">
        <f>IF(VLOOKUP(H277,web_archive!D:AB,13,FALSE)&gt;0,VLOOKUP(H277,web_archive!D:AB,13,FALSE),"")</f>
        <v>1</v>
      </c>
      <c r="T277" s="31" t="str">
        <f>UPPER(VLOOKUP(B277,equipable_hex_codes[],2,FALSE))</f>
        <v>0XFFFFFFFF</v>
      </c>
      <c r="U277" s="25" t="str">
        <f>LOWER(VLOOKUP(C277,class!A:B,2,FALSE))</f>
        <v>63</v>
      </c>
      <c r="V277" s="25" t="str">
        <f>VLOOKUP(D277,gender_codes[#All],2,FALSE)</f>
        <v>2</v>
      </c>
      <c r="W277" s="25">
        <f>VLOOKUP(E277,placement_location[#All],2,FALSE)</f>
        <v>256</v>
      </c>
      <c r="X277" s="25" t="str">
        <f>IF(VLOOKUP(H277,web_archive!D:AB,16,FALSE)&gt;0,VLOOKUP(J277,web_archive!D:AB,16,FALSE),"")</f>
        <v/>
      </c>
      <c r="Y277" s="31">
        <f>IF(VLOOKUP(H277,web_archive!D:AB,15,FALSE)&gt;0,VLOOKUP(H277,web_archive!D:AB,15,FALSE),"")</f>
        <v>75</v>
      </c>
      <c r="Z277" s="31" t="str">
        <f>IF(EXACT(VLOOKUP(H277,web_archive!D:AB,14,FALSE),"Yes"),"1","")</f>
        <v>1</v>
      </c>
      <c r="AA277" s="31">
        <v>2098</v>
      </c>
      <c r="AB277" s="6" t="str">
        <f>IF(VLOOKUP(H277,web_archive!D:AB,21,FALSE)=0,"{}","{ "&amp;VLOOKUP(H277,web_archive!D:AB,21,FALSE)&amp;" }")</f>
        <v>{ bonus bAspdRate,10; bonus bSpeedAddRate,15; }</v>
      </c>
      <c r="AC277" s="25" t="str">
        <f>IF(VLOOKUP(H277,web_archive!D:AB,22,FALSE)=0,"{}","{ "&amp;VLOOKUP(H277,web_archive!D:AB,22,FALSE)&amp;" }")</f>
        <v>{}</v>
      </c>
      <c r="AD277" s="25" t="str">
        <f>IF(VLOOKUP(H277,web_archive!D:AB,23,FALSE)=0,"{}","{ "&amp;VLOOKUP(H277,web_archive!D:AB,23,FALSE)&amp;" }")</f>
        <v>{}</v>
      </c>
      <c r="AE277" s="25" t="str">
        <f>I277&amp;","&amp;J277&amp;","&amp;K277&amp;","&amp;L277&amp;","&amp;M277&amp;","&amp;N277&amp;","&amp;O277&amp;","&amp;P277&amp;","&amp;Q277&amp;","&amp;R277&amp;","&amp;S277&amp;","&amp;T277&amp;","&amp;U277&amp;","&amp;V277&amp;","&amp;W277&amp;","&amp;X277&amp;","&amp;Y277&amp;","&amp;Z277&amp;","&amp;AA277&amp;","&amp;AB277&amp;","&amp;AC277&amp;","&amp;AD277</f>
        <v>49022,Sky_Blue_Percent_ASPD_Valkyrie_Helm,Sky Blue Percent ASPD Valkyrie Helm,4,20,,500,,1,,1,0XFFFFFFFF,63,2,256,,75,1,2098,{ bonus bAspdRate,10; bonus bSpeedAddRate,15; },{},{}</v>
      </c>
      <c r="AF277" s="25"/>
    </row>
    <row r="278" spans="1:32" ht="15.6" x14ac:dyDescent="0.35">
      <c r="A278" s="25" t="str">
        <f>VLOOKUP(H278,web_archive!D:AB,6,FALSE)</f>
        <v>Armor</v>
      </c>
      <c r="B278" s="25" t="str">
        <f>VLOOKUP(H278,web_archive!D:AB,19,FALSE)</f>
        <v>All Jobs</v>
      </c>
      <c r="C278" s="25" t="str">
        <f>VLOOKUP(H278,web_archive!D:AB,18,FALSE)</f>
        <v>Normal / Upper / Baby</v>
      </c>
      <c r="D278" s="25" t="str">
        <f>VLOOKUP(H278,web_archive!D:AB,20,FALSE)</f>
        <v>Both (Male and Female)</v>
      </c>
      <c r="E278" s="25" t="str">
        <f>VLOOKUP(H278,web_archive!D:AB,17,FALSE)</f>
        <v>Upper Headgear</v>
      </c>
      <c r="F278" s="38" t="str">
        <f>IF(ISNA(VLOOKUP(H278,tira!B:P,4,FALSE)),"",VLOOKUP(H278,tira!B:P,4,FALSE))</f>
        <v>The helm worn by those women who served Odin as "Maidens of War", or Valkryies. The open winged look of the helm symbolizes elite status. Pierces 5% of enemy MDEF and grants the wearer +3 INT.</v>
      </c>
      <c r="G278" s="36" t="s">
        <v>11120</v>
      </c>
      <c r="H278" s="32">
        <v>20307</v>
      </c>
      <c r="I278" s="33">
        <v>49023</v>
      </c>
      <c r="J278" s="31" t="str">
        <f>SUBSTITUTE(K278," ","_")</f>
        <v>Sky_Blue_INT_Valkyrie_Helm</v>
      </c>
      <c r="K278" t="s">
        <v>42560</v>
      </c>
      <c r="L278" s="31">
        <f>VLOOKUP(A278,item_type_codes[],2,FALSE)</f>
        <v>4</v>
      </c>
      <c r="M278" s="25">
        <f>IF(VLOOKUP(H278,web_archive!D:AB,7,FALSE)&gt;0, VLOOKUP(H278,web_archive!D:AB,7,FALSE), "")</f>
        <v>20</v>
      </c>
      <c r="N278" s="25"/>
      <c r="O278" s="25">
        <f>VLOOKUP(H278,web_archive!D:AB,8,FALSE)*10</f>
        <v>500</v>
      </c>
      <c r="P278" s="25" t="str">
        <f>IF(VLOOKUP(H278,web_archive!D:AB,10,FALSE)&gt;0,VLOOKUP(H278,web_archive!D:AB,10,FALSE),"")</f>
        <v/>
      </c>
      <c r="Q278" s="25">
        <f>IF(VLOOKUP(H278,web_archive!D:AB,12,FALSE)&gt;0,VLOOKUP(H278,web_archive!D:AB,12,FALSE),"")</f>
        <v>1</v>
      </c>
      <c r="R278" s="25" t="str">
        <f>IF(VLOOKUP(H278,web_archive!D:AB,11,FALSE)&gt;0,VLOOKUP(H278,web_archive!D:AB,11,FALSE),"")</f>
        <v/>
      </c>
      <c r="S278" s="25">
        <f>IF(VLOOKUP(H278,web_archive!D:AB,13,FALSE)&gt;0,VLOOKUP(H278,web_archive!D:AB,13,FALSE),"")</f>
        <v>1</v>
      </c>
      <c r="T278" s="31" t="str">
        <f>UPPER(VLOOKUP(B278,equipable_hex_codes[],2,FALSE))</f>
        <v>0XFFFFFFFF</v>
      </c>
      <c r="U278" s="25" t="str">
        <f>LOWER(VLOOKUP(C278,class!A:B,2,FALSE))</f>
        <v>63</v>
      </c>
      <c r="V278" s="25" t="str">
        <f>VLOOKUP(D278,gender_codes[#All],2,FALSE)</f>
        <v>2</v>
      </c>
      <c r="W278" s="25">
        <f>VLOOKUP(E278,placement_location[#All],2,FALSE)</f>
        <v>256</v>
      </c>
      <c r="X278" s="25" t="str">
        <f>IF(VLOOKUP(H278,web_archive!D:AB,16,FALSE)&gt;0,VLOOKUP(J278,web_archive!D:AB,16,FALSE),"")</f>
        <v/>
      </c>
      <c r="Y278" s="31">
        <f>IF(VLOOKUP(H278,web_archive!D:AB,15,FALSE)&gt;0,VLOOKUP(H278,web_archive!D:AB,15,FALSE),"")</f>
        <v>75</v>
      </c>
      <c r="Z278" s="31" t="str">
        <f>IF(EXACT(VLOOKUP(H278,web_archive!D:AB,14,FALSE),"Yes"),"1","")</f>
        <v>1</v>
      </c>
      <c r="AA278" s="31">
        <v>2098</v>
      </c>
      <c r="AB278" s="6" t="str">
        <f>IF(VLOOKUP(H278,web_archive!D:AB,21,FALSE)=0,"{}","{ "&amp;VLOOKUP(H278,web_archive!D:AB,21,FALSE)&amp;" }")</f>
        <v>{ bonus bIgnoreMdefRate,15; bonus bInt,3; }</v>
      </c>
      <c r="AC278" s="25" t="str">
        <f>IF(VLOOKUP(H278,web_archive!D:AB,22,FALSE)=0,"{}","{ "&amp;VLOOKUP(H278,web_archive!D:AB,22,FALSE)&amp;" }")</f>
        <v>{}</v>
      </c>
      <c r="AD278" s="25" t="str">
        <f>IF(VLOOKUP(H278,web_archive!D:AB,23,FALSE)=0,"{}","{ "&amp;VLOOKUP(H278,web_archive!D:AB,23,FALSE)&amp;" }")</f>
        <v>{}</v>
      </c>
      <c r="AE278" s="25" t="str">
        <f>I278&amp;","&amp;J278&amp;","&amp;K278&amp;","&amp;L278&amp;","&amp;M278&amp;","&amp;N278&amp;","&amp;O278&amp;","&amp;P278&amp;","&amp;Q278&amp;","&amp;R278&amp;","&amp;S278&amp;","&amp;T278&amp;","&amp;U278&amp;","&amp;V278&amp;","&amp;W278&amp;","&amp;X278&amp;","&amp;Y278&amp;","&amp;Z278&amp;","&amp;AA278&amp;","&amp;AB278&amp;","&amp;AC278&amp;","&amp;AD278</f>
        <v>49023,Sky_Blue_INT_Valkyrie_Helm,Sky Blue INT Valkyrie Helm,4,20,,500,,1,,1,0XFFFFFFFF,63,2,256,,75,1,2098,{ bonus bIgnoreMdefRate,15; bonus bInt,3; },{},{}</v>
      </c>
      <c r="AF278" s="25"/>
    </row>
    <row r="279" spans="1:32" ht="15.6" x14ac:dyDescent="0.35">
      <c r="A279" s="25" t="str">
        <f>VLOOKUP(H279,web_archive!D:AB,6,FALSE)</f>
        <v>Armor</v>
      </c>
      <c r="B279" s="25" t="str">
        <f>VLOOKUP(H279,web_archive!D:AB,19,FALSE)</f>
        <v>All Jobs</v>
      </c>
      <c r="C279" s="25" t="str">
        <f>VLOOKUP(H279,web_archive!D:AB,18,FALSE)</f>
        <v>Normal / Upper / Baby</v>
      </c>
      <c r="D279" s="25" t="str">
        <f>VLOOKUP(H279,web_archive!D:AB,20,FALSE)</f>
        <v>Both (Male and Female)</v>
      </c>
      <c r="E279" s="25" t="str">
        <f>VLOOKUP(H279,web_archive!D:AB,17,FALSE)</f>
        <v>Upper Headgear</v>
      </c>
      <c r="F279" s="38" t="str">
        <f>IF(ISNA(VLOOKUP(H279,tira!B:P,4,FALSE)),"",VLOOKUP(H279,tira!B:P,4,FALSE))</f>
        <v>The helm worn by those women who served Odin as "Maidens of War", or Valkryies. The open winged look of the helm symbolizes elite status. Increases ATK by 60 and adds a chance to autocast Level 1 Lex Aeterna.</v>
      </c>
      <c r="G279" s="36" t="s">
        <v>11120</v>
      </c>
      <c r="H279" s="32">
        <v>20300</v>
      </c>
      <c r="I279" s="33">
        <v>49024</v>
      </c>
      <c r="J279" s="31" t="str">
        <f>SUBSTITUTE(K279," ","_")</f>
        <v>Cerulean_ATK_Valkyrie_Helm</v>
      </c>
      <c r="K279" t="s">
        <v>42561</v>
      </c>
      <c r="L279" s="31">
        <f>VLOOKUP(A279,item_type_codes[],2,FALSE)</f>
        <v>4</v>
      </c>
      <c r="M279" s="25">
        <f>IF(VLOOKUP(H279,web_archive!D:AB,7,FALSE)&gt;0, VLOOKUP(H279,web_archive!D:AB,7,FALSE), "")</f>
        <v>20</v>
      </c>
      <c r="N279" s="25"/>
      <c r="O279" s="25">
        <f>VLOOKUP(H279,web_archive!D:AB,8,FALSE)*10</f>
        <v>500</v>
      </c>
      <c r="P279" s="25" t="str">
        <f>IF(VLOOKUP(H279,web_archive!D:AB,10,FALSE)&gt;0,VLOOKUP(H279,web_archive!D:AB,10,FALSE),"")</f>
        <v/>
      </c>
      <c r="Q279" s="25">
        <f>IF(VLOOKUP(H279,web_archive!D:AB,12,FALSE)&gt;0,VLOOKUP(H279,web_archive!D:AB,12,FALSE),"")</f>
        <v>1</v>
      </c>
      <c r="R279" s="25" t="str">
        <f>IF(VLOOKUP(H279,web_archive!D:AB,11,FALSE)&gt;0,VLOOKUP(H279,web_archive!D:AB,11,FALSE),"")</f>
        <v/>
      </c>
      <c r="S279" s="25">
        <f>IF(VLOOKUP(H279,web_archive!D:AB,13,FALSE)&gt;0,VLOOKUP(H279,web_archive!D:AB,13,FALSE),"")</f>
        <v>1</v>
      </c>
      <c r="T279" s="31" t="str">
        <f>UPPER(VLOOKUP(B279,equipable_hex_codes[],2,FALSE))</f>
        <v>0XFFFFFFFF</v>
      </c>
      <c r="U279" s="25" t="str">
        <f>LOWER(VLOOKUP(C279,class!A:B,2,FALSE))</f>
        <v>63</v>
      </c>
      <c r="V279" s="25" t="str">
        <f>VLOOKUP(D279,gender_codes[#All],2,FALSE)</f>
        <v>2</v>
      </c>
      <c r="W279" s="25">
        <f>VLOOKUP(E279,placement_location[#All],2,FALSE)</f>
        <v>256</v>
      </c>
      <c r="X279" s="25" t="str">
        <f>IF(VLOOKUP(H279,web_archive!D:AB,16,FALSE)&gt;0,VLOOKUP(J279,web_archive!D:AB,16,FALSE),"")</f>
        <v/>
      </c>
      <c r="Y279" s="31">
        <f>IF(VLOOKUP(H279,web_archive!D:AB,15,FALSE)&gt;0,VLOOKUP(H279,web_archive!D:AB,15,FALSE),"")</f>
        <v>75</v>
      </c>
      <c r="Z279" s="31" t="str">
        <f>IF(EXACT(VLOOKUP(H279,web_archive!D:AB,14,FALSE),"Yes"),"1","")</f>
        <v>1</v>
      </c>
      <c r="AA279" s="31">
        <v>1685</v>
      </c>
      <c r="AB279" s="6" t="str">
        <f>IF(VLOOKUP(H279,web_archive!D:AB,21,FALSE)=0,"{}","{ "&amp;VLOOKUP(H279,web_archive!D:AB,21,FALSE)&amp;" }")</f>
        <v>{ bonus bAtk,60; bonus5 bAutoSpell,"PR_LEXAETERNA",2,30,BF_WEAPON|BF_MAGIC|BF_MISC,1; bonus5 bAutoSpell,"PR_LEXAETERNA",2,30,BF_NORMAL,1; }</v>
      </c>
      <c r="AC279" s="25" t="str">
        <f>IF(VLOOKUP(H279,web_archive!D:AB,22,FALSE)=0,"{}","{ "&amp;VLOOKUP(H279,web_archive!D:AB,22,FALSE)&amp;" }")</f>
        <v>{}</v>
      </c>
      <c r="AD279" s="25" t="str">
        <f>IF(VLOOKUP(H279,web_archive!D:AB,23,FALSE)=0,"{}","{ "&amp;VLOOKUP(H279,web_archive!D:AB,23,FALSE)&amp;" }")</f>
        <v>{}</v>
      </c>
      <c r="AE279" s="25" t="str">
        <f>I279&amp;","&amp;J279&amp;","&amp;K279&amp;","&amp;L279&amp;","&amp;M279&amp;","&amp;N279&amp;","&amp;O279&amp;","&amp;P279&amp;","&amp;Q279&amp;","&amp;R279&amp;","&amp;S279&amp;","&amp;T279&amp;","&amp;U279&amp;","&amp;V279&amp;","&amp;W279&amp;","&amp;X279&amp;","&amp;Y279&amp;","&amp;Z279&amp;","&amp;AA279&amp;","&amp;AB279&amp;","&amp;AC279&amp;","&amp;AD279</f>
        <v>49024,Cerulean_ATK_Valkyrie_Helm,Cerulean ATK Valkyrie Helm,4,20,,500,,1,,1,0XFFFFFFFF,63,2,256,,75,1,1685,{ bonus bAtk,60; bonus5 bAutoSpell,"PR_LEXAETERNA",2,30,BF_WEAPON|BF_MAGIC|BF_MISC,1; bonus5 bAutoSpell,"PR_LEXAETERNA",2,30,BF_NORMAL,1; },{},{}</v>
      </c>
      <c r="AF279" s="25"/>
    </row>
    <row r="280" spans="1:32" ht="15.6" x14ac:dyDescent="0.35">
      <c r="A280" s="25" t="str">
        <f>VLOOKUP(H280,web_archive!D:AB,6,FALSE)</f>
        <v>Armor</v>
      </c>
      <c r="B280" s="25" t="str">
        <f>VLOOKUP(H280,web_archive!D:AB,19,FALSE)</f>
        <v>All Jobs</v>
      </c>
      <c r="C280" s="25" t="str">
        <f>VLOOKUP(H280,web_archive!D:AB,18,FALSE)</f>
        <v>Normal / Upper / Baby</v>
      </c>
      <c r="D280" s="25" t="str">
        <f>VLOOKUP(H280,web_archive!D:AB,20,FALSE)</f>
        <v>Both (Male and Female)</v>
      </c>
      <c r="E280" s="25" t="str">
        <f>VLOOKUP(H280,web_archive!D:AB,17,FALSE)</f>
        <v>Upper Headgear</v>
      </c>
      <c r="F280" s="38" t="str">
        <f>IF(ISNA(VLOOKUP(H280,tira!B:P,4,FALSE)),"",VLOOKUP(H280,tira!B:P,4,FALSE))</f>
        <v>The helm worn by those women who served Odin as "Maidens of War", or Valkryies. The open winged look of the helm symbolizes elite status. Grants the wearer +20% Max HP and Def +5.</v>
      </c>
      <c r="G280" s="36" t="s">
        <v>11120</v>
      </c>
      <c r="H280" s="32">
        <v>20301</v>
      </c>
      <c r="I280" s="33">
        <v>49025</v>
      </c>
      <c r="J280" s="31" t="str">
        <f>SUBSTITUTE(K280," ","_")</f>
        <v>Cerulean_HP_Valkyrie_Helm</v>
      </c>
      <c r="K280" t="s">
        <v>42562</v>
      </c>
      <c r="L280" s="31">
        <f>VLOOKUP(A280,item_type_codes[],2,FALSE)</f>
        <v>4</v>
      </c>
      <c r="M280" s="25">
        <f>IF(VLOOKUP(H280,web_archive!D:AB,7,FALSE)&gt;0, VLOOKUP(H280,web_archive!D:AB,7,FALSE), "")</f>
        <v>20</v>
      </c>
      <c r="N280" s="25"/>
      <c r="O280" s="25">
        <f>VLOOKUP(H280,web_archive!D:AB,8,FALSE)*10</f>
        <v>500</v>
      </c>
      <c r="P280" s="25" t="str">
        <f>IF(VLOOKUP(H280,web_archive!D:AB,10,FALSE)&gt;0,VLOOKUP(H280,web_archive!D:AB,10,FALSE),"")</f>
        <v/>
      </c>
      <c r="Q280" s="25">
        <f>IF(VLOOKUP(H280,web_archive!D:AB,12,FALSE)&gt;0,VLOOKUP(H280,web_archive!D:AB,12,FALSE),"")</f>
        <v>1</v>
      </c>
      <c r="R280" s="25" t="str">
        <f>IF(VLOOKUP(H280,web_archive!D:AB,11,FALSE)&gt;0,VLOOKUP(H280,web_archive!D:AB,11,FALSE),"")</f>
        <v/>
      </c>
      <c r="S280" s="25">
        <f>IF(VLOOKUP(H280,web_archive!D:AB,13,FALSE)&gt;0,VLOOKUP(H280,web_archive!D:AB,13,FALSE),"")</f>
        <v>1</v>
      </c>
      <c r="T280" s="31" t="str">
        <f>UPPER(VLOOKUP(B280,equipable_hex_codes[],2,FALSE))</f>
        <v>0XFFFFFFFF</v>
      </c>
      <c r="U280" s="25" t="str">
        <f>LOWER(VLOOKUP(C280,class!A:B,2,FALSE))</f>
        <v>63</v>
      </c>
      <c r="V280" s="25" t="str">
        <f>VLOOKUP(D280,gender_codes[#All],2,FALSE)</f>
        <v>2</v>
      </c>
      <c r="W280" s="25">
        <f>VLOOKUP(E280,placement_location[#All],2,FALSE)</f>
        <v>256</v>
      </c>
      <c r="X280" s="25" t="str">
        <f>IF(VLOOKUP(H280,web_archive!D:AB,16,FALSE)&gt;0,VLOOKUP(J280,web_archive!D:AB,16,FALSE),"")</f>
        <v/>
      </c>
      <c r="Y280" s="31">
        <f>IF(VLOOKUP(H280,web_archive!D:AB,15,FALSE)&gt;0,VLOOKUP(H280,web_archive!D:AB,15,FALSE),"")</f>
        <v>75</v>
      </c>
      <c r="Z280" s="31" t="str">
        <f>IF(EXACT(VLOOKUP(H280,web_archive!D:AB,14,FALSE),"Yes"),"1","")</f>
        <v>1</v>
      </c>
      <c r="AA280" s="31">
        <v>1685</v>
      </c>
      <c r="AB280" s="6" t="str">
        <f>IF(VLOOKUP(H280,web_archive!D:AB,21,FALSE)=0,"{}","{ "&amp;VLOOKUP(H280,web_archive!D:AB,21,FALSE)&amp;" }")</f>
        <v>{ bonus bMaxHPrate,20; bonus bDef,5; }</v>
      </c>
      <c r="AC280" s="25" t="str">
        <f>IF(VLOOKUP(H280,web_archive!D:AB,22,FALSE)=0,"{}","{ "&amp;VLOOKUP(H280,web_archive!D:AB,22,FALSE)&amp;" }")</f>
        <v>{}</v>
      </c>
      <c r="AD280" s="25" t="str">
        <f>IF(VLOOKUP(H280,web_archive!D:AB,23,FALSE)=0,"{}","{ "&amp;VLOOKUP(H280,web_archive!D:AB,23,FALSE)&amp;" }")</f>
        <v>{}</v>
      </c>
      <c r="AE280" s="25" t="str">
        <f>I280&amp;","&amp;J280&amp;","&amp;K280&amp;","&amp;L280&amp;","&amp;M280&amp;","&amp;N280&amp;","&amp;O280&amp;","&amp;P280&amp;","&amp;Q280&amp;","&amp;R280&amp;","&amp;S280&amp;","&amp;T280&amp;","&amp;U280&amp;","&amp;V280&amp;","&amp;W280&amp;","&amp;X280&amp;","&amp;Y280&amp;","&amp;Z280&amp;","&amp;AA280&amp;","&amp;AB280&amp;","&amp;AC280&amp;","&amp;AD280</f>
        <v>49025,Cerulean_HP_Valkyrie_Helm,Cerulean HP Valkyrie Helm,4,20,,500,,1,,1,0XFFFFFFFF,63,2,256,,75,1,1685,{ bonus bMaxHPrate,20; bonus bDef,5; },{},{}</v>
      </c>
      <c r="AF280" s="25"/>
    </row>
    <row r="281" spans="1:32" ht="15.6" x14ac:dyDescent="0.35">
      <c r="A281" s="25" t="str">
        <f>VLOOKUP(H281,web_archive!D:AB,6,FALSE)</f>
        <v>Armor</v>
      </c>
      <c r="B281" s="25" t="str">
        <f>VLOOKUP(H281,web_archive!D:AB,19,FALSE)</f>
        <v>All Jobs</v>
      </c>
      <c r="C281" s="25" t="str">
        <f>VLOOKUP(H281,web_archive!D:AB,18,FALSE)</f>
        <v>Normal / Upper / Baby</v>
      </c>
      <c r="D281" s="25" t="str">
        <f>VLOOKUP(H281,web_archive!D:AB,20,FALSE)</f>
        <v>Both (Male and Female)</v>
      </c>
      <c r="E281" s="25" t="str">
        <f>VLOOKUP(H281,web_archive!D:AB,17,FALSE)</f>
        <v>Upper Headgear</v>
      </c>
      <c r="F281" s="38" t="str">
        <f>IF(ISNA(VLOOKUP(H281,tira!B:P,4,FALSE)),"",VLOOKUP(H281,tira!B:P,4,FALSE))</f>
        <v>The helm worn by those women who served Odin as "Maidens of War", or Valkryies. The open winged look of the helm symbolizes elite status. Grants the wearer 10% resistance to Demi-Human monsters and Dex +3.</v>
      </c>
      <c r="G281" s="36" t="s">
        <v>11120</v>
      </c>
      <c r="H281" s="32">
        <v>20302</v>
      </c>
      <c r="I281" s="33">
        <v>49026</v>
      </c>
      <c r="J281" s="31" t="str">
        <f>SUBSTITUTE(K281," ","_")</f>
        <v>Cerulean_DEX_Valkyrie_Helm</v>
      </c>
      <c r="K281" t="s">
        <v>42563</v>
      </c>
      <c r="L281" s="31">
        <f>VLOOKUP(A281,item_type_codes[],2,FALSE)</f>
        <v>4</v>
      </c>
      <c r="M281" s="25">
        <f>IF(VLOOKUP(H281,web_archive!D:AB,7,FALSE)&gt;0, VLOOKUP(H281,web_archive!D:AB,7,FALSE), "")</f>
        <v>20</v>
      </c>
      <c r="N281" s="25"/>
      <c r="O281" s="25">
        <f>VLOOKUP(H281,web_archive!D:AB,8,FALSE)*10</f>
        <v>500</v>
      </c>
      <c r="P281" s="25" t="str">
        <f>IF(VLOOKUP(H281,web_archive!D:AB,10,FALSE)&gt;0,VLOOKUP(H281,web_archive!D:AB,10,FALSE),"")</f>
        <v/>
      </c>
      <c r="Q281" s="25">
        <f>IF(VLOOKUP(H281,web_archive!D:AB,12,FALSE)&gt;0,VLOOKUP(H281,web_archive!D:AB,12,FALSE),"")</f>
        <v>1</v>
      </c>
      <c r="R281" s="25" t="str">
        <f>IF(VLOOKUP(H281,web_archive!D:AB,11,FALSE)&gt;0,VLOOKUP(H281,web_archive!D:AB,11,FALSE),"")</f>
        <v/>
      </c>
      <c r="S281" s="25">
        <f>IF(VLOOKUP(H281,web_archive!D:AB,13,FALSE)&gt;0,VLOOKUP(H281,web_archive!D:AB,13,FALSE),"")</f>
        <v>1</v>
      </c>
      <c r="T281" s="31" t="str">
        <f>UPPER(VLOOKUP(B281,equipable_hex_codes[],2,FALSE))</f>
        <v>0XFFFFFFFF</v>
      </c>
      <c r="U281" s="25" t="str">
        <f>LOWER(VLOOKUP(C281,class!A:B,2,FALSE))</f>
        <v>63</v>
      </c>
      <c r="V281" s="25" t="str">
        <f>VLOOKUP(D281,gender_codes[#All],2,FALSE)</f>
        <v>2</v>
      </c>
      <c r="W281" s="25">
        <f>VLOOKUP(E281,placement_location[#All],2,FALSE)</f>
        <v>256</v>
      </c>
      <c r="X281" s="25" t="str">
        <f>IF(VLOOKUP(H281,web_archive!D:AB,16,FALSE)&gt;0,VLOOKUP(J281,web_archive!D:AB,16,FALSE),"")</f>
        <v/>
      </c>
      <c r="Y281" s="31">
        <f>IF(VLOOKUP(H281,web_archive!D:AB,15,FALSE)&gt;0,VLOOKUP(H281,web_archive!D:AB,15,FALSE),"")</f>
        <v>75</v>
      </c>
      <c r="Z281" s="31" t="str">
        <f>IF(EXACT(VLOOKUP(H281,web_archive!D:AB,14,FALSE),"Yes"),"1","")</f>
        <v>1</v>
      </c>
      <c r="AA281" s="31">
        <v>1685</v>
      </c>
      <c r="AB281" s="6" t="str">
        <f>IF(VLOOKUP(H281,web_archive!D:AB,21,FALSE)=0,"{}","{ "&amp;VLOOKUP(H281,web_archive!D:AB,21,FALSE)&amp;" }")</f>
        <v>{ bonus bDex,3; bonus2 bSubRace,RC_DemiHuman,10; }</v>
      </c>
      <c r="AC281" s="25" t="str">
        <f>IF(VLOOKUP(H281,web_archive!D:AB,22,FALSE)=0,"{}","{ "&amp;VLOOKUP(H281,web_archive!D:AB,22,FALSE)&amp;" }")</f>
        <v>{}</v>
      </c>
      <c r="AD281" s="25" t="str">
        <f>IF(VLOOKUP(H281,web_archive!D:AB,23,FALSE)=0,"{}","{ "&amp;VLOOKUP(H281,web_archive!D:AB,23,FALSE)&amp;" }")</f>
        <v>{}</v>
      </c>
      <c r="AE281" s="25" t="str">
        <f>I281&amp;","&amp;J281&amp;","&amp;K281&amp;","&amp;L281&amp;","&amp;M281&amp;","&amp;N281&amp;","&amp;O281&amp;","&amp;P281&amp;","&amp;Q281&amp;","&amp;R281&amp;","&amp;S281&amp;","&amp;T281&amp;","&amp;U281&amp;","&amp;V281&amp;","&amp;W281&amp;","&amp;X281&amp;","&amp;Y281&amp;","&amp;Z281&amp;","&amp;AA281&amp;","&amp;AB281&amp;","&amp;AC281&amp;","&amp;AD281</f>
        <v>49026,Cerulean_DEX_Valkyrie_Helm,Cerulean DEX Valkyrie Helm,4,20,,500,,1,,1,0XFFFFFFFF,63,2,256,,75,1,1685,{ bonus bDex,3; bonus2 bSubRace,RC_DemiHuman,10; },{},{}</v>
      </c>
      <c r="AF281" s="25"/>
    </row>
    <row r="282" spans="1:32" ht="15.6" x14ac:dyDescent="0.35">
      <c r="A282" s="25" t="str">
        <f>VLOOKUP(H282,web_archive!D:AB,6,FALSE)</f>
        <v>Armor</v>
      </c>
      <c r="B282" s="25" t="str">
        <f>VLOOKUP(H282,web_archive!D:AB,19,FALSE)</f>
        <v>All Jobs</v>
      </c>
      <c r="C282" s="25" t="str">
        <f>VLOOKUP(H282,web_archive!D:AB,18,FALSE)</f>
        <v>Normal / Upper / Baby</v>
      </c>
      <c r="D282" s="25" t="str">
        <f>VLOOKUP(H282,web_archive!D:AB,20,FALSE)</f>
        <v>Both (Male and Female)</v>
      </c>
      <c r="E282" s="25" t="str">
        <f>VLOOKUP(H282,web_archive!D:AB,17,FALSE)</f>
        <v>Upper Headgear</v>
      </c>
      <c r="F282" s="38" t="str">
        <f>IF(ISNA(VLOOKUP(H282,tira!B:P,4,FALSE)),"",VLOOKUP(H282,tira!B:P,4,FALSE))</f>
        <v>The helm worn by those women who served Odin as "Maidens of War", or Valkryies. The open winged look of the helm symbolizes elite status. Grants the wearer +15 Mdef and a small chance to autocast Level 1 Anti-Magic when hit by magic.</v>
      </c>
      <c r="G282" s="36" t="s">
        <v>11120</v>
      </c>
      <c r="H282" s="32">
        <v>20303</v>
      </c>
      <c r="I282" s="33">
        <v>49027</v>
      </c>
      <c r="J282" s="31" t="str">
        <f>SUBSTITUTE(K282," ","_")</f>
        <v>Cerulean_MDEF_Valkyrie_Helm</v>
      </c>
      <c r="K282" t="s">
        <v>42564</v>
      </c>
      <c r="L282" s="31">
        <f>VLOOKUP(A282,item_type_codes[],2,FALSE)</f>
        <v>4</v>
      </c>
      <c r="M282" s="25">
        <f>IF(VLOOKUP(H282,web_archive!D:AB,7,FALSE)&gt;0, VLOOKUP(H282,web_archive!D:AB,7,FALSE), "")</f>
        <v>20</v>
      </c>
      <c r="N282" s="25"/>
      <c r="O282" s="25">
        <f>VLOOKUP(H282,web_archive!D:AB,8,FALSE)*10</f>
        <v>500</v>
      </c>
      <c r="P282" s="25" t="str">
        <f>IF(VLOOKUP(H282,web_archive!D:AB,10,FALSE)&gt;0,VLOOKUP(H282,web_archive!D:AB,10,FALSE),"")</f>
        <v/>
      </c>
      <c r="Q282" s="25">
        <f>IF(VLOOKUP(H282,web_archive!D:AB,12,FALSE)&gt;0,VLOOKUP(H282,web_archive!D:AB,12,FALSE),"")</f>
        <v>1</v>
      </c>
      <c r="R282" s="25" t="str">
        <f>IF(VLOOKUP(H282,web_archive!D:AB,11,FALSE)&gt;0,VLOOKUP(H282,web_archive!D:AB,11,FALSE),"")</f>
        <v/>
      </c>
      <c r="S282" s="25">
        <f>IF(VLOOKUP(H282,web_archive!D:AB,13,FALSE)&gt;0,VLOOKUP(H282,web_archive!D:AB,13,FALSE),"")</f>
        <v>1</v>
      </c>
      <c r="T282" s="31" t="str">
        <f>UPPER(VLOOKUP(B282,equipable_hex_codes[],2,FALSE))</f>
        <v>0XFFFFFFFF</v>
      </c>
      <c r="U282" s="25" t="str">
        <f>LOWER(VLOOKUP(C282,class!A:B,2,FALSE))</f>
        <v>63</v>
      </c>
      <c r="V282" s="25" t="str">
        <f>VLOOKUP(D282,gender_codes[#All],2,FALSE)</f>
        <v>2</v>
      </c>
      <c r="W282" s="25">
        <f>VLOOKUP(E282,placement_location[#All],2,FALSE)</f>
        <v>256</v>
      </c>
      <c r="X282" s="25" t="str">
        <f>IF(VLOOKUP(H282,web_archive!D:AB,16,FALSE)&gt;0,VLOOKUP(J282,web_archive!D:AB,16,FALSE),"")</f>
        <v/>
      </c>
      <c r="Y282" s="31">
        <f>IF(VLOOKUP(H282,web_archive!D:AB,15,FALSE)&gt;0,VLOOKUP(H282,web_archive!D:AB,15,FALSE),"")</f>
        <v>75</v>
      </c>
      <c r="Z282" s="31" t="str">
        <f>IF(EXACT(VLOOKUP(H282,web_archive!D:AB,14,FALSE),"Yes"),"1","")</f>
        <v>1</v>
      </c>
      <c r="AA282" s="31">
        <v>1685</v>
      </c>
      <c r="AB282" s="6" t="str">
        <f>IF(VLOOKUP(H282,web_archive!D:AB,21,FALSE)=0,"{}","{ "&amp;VLOOKUP(H282,web_archive!D:AB,21,FALSE)&amp;" }")</f>
        <v>{ bonus bMdef,15; bonus5 bAutoSpellWhenHit,"NPC_ANTIMAGIC",5,30,BF_MAGIC,0; }</v>
      </c>
      <c r="AC282" s="25" t="str">
        <f>IF(VLOOKUP(H282,web_archive!D:AB,22,FALSE)=0,"{}","{ "&amp;VLOOKUP(H282,web_archive!D:AB,22,FALSE)&amp;" }")</f>
        <v>{}</v>
      </c>
      <c r="AD282" s="25" t="str">
        <f>IF(VLOOKUP(H282,web_archive!D:AB,23,FALSE)=0,"{}","{ "&amp;VLOOKUP(H282,web_archive!D:AB,23,FALSE)&amp;" }")</f>
        <v>{}</v>
      </c>
      <c r="AE282" s="25" t="str">
        <f>I282&amp;","&amp;J282&amp;","&amp;K282&amp;","&amp;L282&amp;","&amp;M282&amp;","&amp;N282&amp;","&amp;O282&amp;","&amp;P282&amp;","&amp;Q282&amp;","&amp;R282&amp;","&amp;S282&amp;","&amp;T282&amp;","&amp;U282&amp;","&amp;V282&amp;","&amp;W282&amp;","&amp;X282&amp;","&amp;Y282&amp;","&amp;Z282&amp;","&amp;AA282&amp;","&amp;AB282&amp;","&amp;AC282&amp;","&amp;AD282</f>
        <v>49027,Cerulean_MDEF_Valkyrie_Helm,Cerulean MDEF Valkyrie Helm,4,20,,500,,1,,1,0XFFFFFFFF,63,2,256,,75,1,1685,{ bonus bMdef,15; bonus5 bAutoSpellWhenHit,"NPC_ANTIMAGIC",5,30,BF_MAGIC,0; },{},{}</v>
      </c>
      <c r="AF282" s="25"/>
    </row>
    <row r="283" spans="1:32" ht="15.6" x14ac:dyDescent="0.35">
      <c r="A283" s="25" t="str">
        <f>VLOOKUP(H283,web_archive!D:AB,6,FALSE)</f>
        <v>Armor</v>
      </c>
      <c r="B283" s="25" t="str">
        <f>VLOOKUP(H283,web_archive!D:AB,19,FALSE)</f>
        <v>All Jobs</v>
      </c>
      <c r="C283" s="25" t="str">
        <f>VLOOKUP(H283,web_archive!D:AB,18,FALSE)</f>
        <v>Normal / Upper / Baby</v>
      </c>
      <c r="D283" s="25" t="str">
        <f>VLOOKUP(H283,web_archive!D:AB,20,FALSE)</f>
        <v>Both (Male and Female)</v>
      </c>
      <c r="E283" s="25" t="str">
        <f>VLOOKUP(H283,web_archive!D:AB,17,FALSE)</f>
        <v>Upper Headgear</v>
      </c>
      <c r="F283" s="38" t="str">
        <f>IF(ISNA(VLOOKUP(H283,tira!B:P,4,FALSE)),"",VLOOKUP(H283,tira!B:P,4,FALSE))</f>
        <v>The helm worn by those women who served Odin as "Maidens of War", or Valkryies. The open winged look of the helm symbolizes elite status. Grants the wearer 10% resistance to Boss monsters and increases any form of damage to Boss monsters by 10%.</v>
      </c>
      <c r="G283" s="36" t="s">
        <v>11120</v>
      </c>
      <c r="H283" s="32">
        <v>20304</v>
      </c>
      <c r="I283" s="33">
        <v>49028</v>
      </c>
      <c r="J283" s="31" t="str">
        <f>SUBSTITUTE(K283," ","_")</f>
        <v>Cerulean_MVP_Valkyrie_Helm</v>
      </c>
      <c r="K283" t="s">
        <v>42565</v>
      </c>
      <c r="L283" s="31">
        <f>VLOOKUP(A283,item_type_codes[],2,FALSE)</f>
        <v>4</v>
      </c>
      <c r="M283" s="25">
        <f>IF(VLOOKUP(H283,web_archive!D:AB,7,FALSE)&gt;0, VLOOKUP(H283,web_archive!D:AB,7,FALSE), "")</f>
        <v>20</v>
      </c>
      <c r="N283" s="25"/>
      <c r="O283" s="25">
        <f>VLOOKUP(H283,web_archive!D:AB,8,FALSE)*10</f>
        <v>500</v>
      </c>
      <c r="P283" s="25" t="str">
        <f>IF(VLOOKUP(H283,web_archive!D:AB,10,FALSE)&gt;0,VLOOKUP(H283,web_archive!D:AB,10,FALSE),"")</f>
        <v/>
      </c>
      <c r="Q283" s="25">
        <f>IF(VLOOKUP(H283,web_archive!D:AB,12,FALSE)&gt;0,VLOOKUP(H283,web_archive!D:AB,12,FALSE),"")</f>
        <v>1</v>
      </c>
      <c r="R283" s="25" t="str">
        <f>IF(VLOOKUP(H283,web_archive!D:AB,11,FALSE)&gt;0,VLOOKUP(H283,web_archive!D:AB,11,FALSE),"")</f>
        <v/>
      </c>
      <c r="S283" s="25">
        <f>IF(VLOOKUP(H283,web_archive!D:AB,13,FALSE)&gt;0,VLOOKUP(H283,web_archive!D:AB,13,FALSE),"")</f>
        <v>1</v>
      </c>
      <c r="T283" s="31" t="str">
        <f>UPPER(VLOOKUP(B283,equipable_hex_codes[],2,FALSE))</f>
        <v>0XFFFFFFFF</v>
      </c>
      <c r="U283" s="25" t="str">
        <f>LOWER(VLOOKUP(C283,class!A:B,2,FALSE))</f>
        <v>63</v>
      </c>
      <c r="V283" s="25" t="str">
        <f>VLOOKUP(D283,gender_codes[#All],2,FALSE)</f>
        <v>2</v>
      </c>
      <c r="W283" s="25">
        <f>VLOOKUP(E283,placement_location[#All],2,FALSE)</f>
        <v>256</v>
      </c>
      <c r="X283" s="25" t="str">
        <f>IF(VLOOKUP(H283,web_archive!D:AB,16,FALSE)&gt;0,VLOOKUP(J283,web_archive!D:AB,16,FALSE),"")</f>
        <v/>
      </c>
      <c r="Y283" s="31">
        <f>IF(VLOOKUP(H283,web_archive!D:AB,15,FALSE)&gt;0,VLOOKUP(H283,web_archive!D:AB,15,FALSE),"")</f>
        <v>75</v>
      </c>
      <c r="Z283" s="31" t="str">
        <f>IF(EXACT(VLOOKUP(H283,web_archive!D:AB,14,FALSE),"Yes"),"1","")</f>
        <v>1</v>
      </c>
      <c r="AA283" s="31">
        <v>1685</v>
      </c>
      <c r="AB283" s="6" t="str">
        <f>IF(VLOOKUP(H283,web_archive!D:AB,21,FALSE)=0,"{}","{ "&amp;VLOOKUP(H283,web_archive!D:AB,21,FALSE)&amp;" }")</f>
        <v>{ bonus2 bAddRace,RC_Boss,10; bonus2 bMagicAddRace,RC_Boss,10; bonus2 bSubRace,RC_Boss,10; }</v>
      </c>
      <c r="AC283" s="25" t="str">
        <f>IF(VLOOKUP(H283,web_archive!D:AB,22,FALSE)=0,"{}","{ "&amp;VLOOKUP(H283,web_archive!D:AB,22,FALSE)&amp;" }")</f>
        <v>{}</v>
      </c>
      <c r="AD283" s="25" t="str">
        <f>IF(VLOOKUP(H283,web_archive!D:AB,23,FALSE)=0,"{}","{ "&amp;VLOOKUP(H283,web_archive!D:AB,23,FALSE)&amp;" }")</f>
        <v>{}</v>
      </c>
      <c r="AE283" s="25" t="str">
        <f>I283&amp;","&amp;J283&amp;","&amp;K283&amp;","&amp;L283&amp;","&amp;M283&amp;","&amp;N283&amp;","&amp;O283&amp;","&amp;P283&amp;","&amp;Q283&amp;","&amp;R283&amp;","&amp;S283&amp;","&amp;T283&amp;","&amp;U283&amp;","&amp;V283&amp;","&amp;W283&amp;","&amp;X283&amp;","&amp;Y283&amp;","&amp;Z283&amp;","&amp;AA283&amp;","&amp;AB283&amp;","&amp;AC283&amp;","&amp;AD283</f>
        <v>49028,Cerulean_MVP_Valkyrie_Helm,Cerulean MVP Valkyrie Helm,4,20,,500,,1,,1,0XFFFFFFFF,63,2,256,,75,1,1685,{ bonus2 bAddRace,RC_Boss,10; bonus2 bMagicAddRace,RC_Boss,10; bonus2 bSubRace,RC_Boss,10; },{},{}</v>
      </c>
      <c r="AF283" s="25"/>
    </row>
    <row r="284" spans="1:32" ht="15.6" x14ac:dyDescent="0.35">
      <c r="A284" s="25" t="str">
        <f>VLOOKUP(H284,web_archive!D:AB,6,FALSE)</f>
        <v>Armor</v>
      </c>
      <c r="B284" s="25" t="str">
        <f>VLOOKUP(H284,web_archive!D:AB,19,FALSE)</f>
        <v>All Jobs</v>
      </c>
      <c r="C284" s="25" t="str">
        <f>VLOOKUP(H284,web_archive!D:AB,18,FALSE)</f>
        <v>Normal / Upper / Baby</v>
      </c>
      <c r="D284" s="25" t="str">
        <f>VLOOKUP(H284,web_archive!D:AB,20,FALSE)</f>
        <v>Both (Male and Female)</v>
      </c>
      <c r="E284" s="25" t="str">
        <f>VLOOKUP(H284,web_archive!D:AB,17,FALSE)</f>
        <v>Upper Headgear</v>
      </c>
      <c r="F284" s="38" t="str">
        <f>IF(ISNA(VLOOKUP(H284,tira!B:P,4,FALSE)),"",VLOOKUP(H284,tira!B:P,4,FALSE))</f>
        <v>The helm worn by those women who served Odin as "Maidens of War", or Valkryies. The open winged look of the helm symbolizes elite status. Grants the wearer +2 Attack Speed and increases Movement Speed by 15%.</v>
      </c>
      <c r="G284" s="36" t="s">
        <v>11120</v>
      </c>
      <c r="H284" s="32">
        <v>20305</v>
      </c>
      <c r="I284" s="33">
        <v>49029</v>
      </c>
      <c r="J284" s="31" t="str">
        <f>SUBSTITUTE(K284," ","_")</f>
        <v>Cerulean_ASPD_Valkyrie_Helm</v>
      </c>
      <c r="K284" t="s">
        <v>42566</v>
      </c>
      <c r="L284" s="31">
        <f>VLOOKUP(A284,item_type_codes[],2,FALSE)</f>
        <v>4</v>
      </c>
      <c r="M284" s="25">
        <f>IF(VLOOKUP(H284,web_archive!D:AB,7,FALSE)&gt;0, VLOOKUP(H284,web_archive!D:AB,7,FALSE), "")</f>
        <v>20</v>
      </c>
      <c r="N284" s="25"/>
      <c r="O284" s="25">
        <f>VLOOKUP(H284,web_archive!D:AB,8,FALSE)*10</f>
        <v>500</v>
      </c>
      <c r="P284" s="25" t="str">
        <f>IF(VLOOKUP(H284,web_archive!D:AB,10,FALSE)&gt;0,VLOOKUP(H284,web_archive!D:AB,10,FALSE),"")</f>
        <v/>
      </c>
      <c r="Q284" s="25">
        <f>IF(VLOOKUP(H284,web_archive!D:AB,12,FALSE)&gt;0,VLOOKUP(H284,web_archive!D:AB,12,FALSE),"")</f>
        <v>1</v>
      </c>
      <c r="R284" s="25" t="str">
        <f>IF(VLOOKUP(H284,web_archive!D:AB,11,FALSE)&gt;0,VLOOKUP(H284,web_archive!D:AB,11,FALSE),"")</f>
        <v/>
      </c>
      <c r="S284" s="25">
        <f>IF(VLOOKUP(H284,web_archive!D:AB,13,FALSE)&gt;0,VLOOKUP(H284,web_archive!D:AB,13,FALSE),"")</f>
        <v>1</v>
      </c>
      <c r="T284" s="31" t="str">
        <f>UPPER(VLOOKUP(B284,equipable_hex_codes[],2,FALSE))</f>
        <v>0XFFFFFFFF</v>
      </c>
      <c r="U284" s="25" t="str">
        <f>LOWER(VLOOKUP(C284,class!A:B,2,FALSE))</f>
        <v>63</v>
      </c>
      <c r="V284" s="25" t="str">
        <f>VLOOKUP(D284,gender_codes[#All],2,FALSE)</f>
        <v>2</v>
      </c>
      <c r="W284" s="25">
        <f>VLOOKUP(E284,placement_location[#All],2,FALSE)</f>
        <v>256</v>
      </c>
      <c r="X284" s="25" t="str">
        <f>IF(VLOOKUP(H284,web_archive!D:AB,16,FALSE)&gt;0,VLOOKUP(J284,web_archive!D:AB,16,FALSE),"")</f>
        <v/>
      </c>
      <c r="Y284" s="31">
        <f>IF(VLOOKUP(H284,web_archive!D:AB,15,FALSE)&gt;0,VLOOKUP(H284,web_archive!D:AB,15,FALSE),"")</f>
        <v>75</v>
      </c>
      <c r="Z284" s="31" t="str">
        <f>IF(EXACT(VLOOKUP(H284,web_archive!D:AB,14,FALSE),"Yes"),"1","")</f>
        <v>1</v>
      </c>
      <c r="AA284" s="31">
        <v>1685</v>
      </c>
      <c r="AB284" s="6" t="str">
        <f>IF(VLOOKUP(H284,web_archive!D:AB,21,FALSE)=0,"{}","{ "&amp;VLOOKUP(H284,web_archive!D:AB,21,FALSE)&amp;" }")</f>
        <v>{ bonus bAspd,2; bonus bSpeedAddRate,15; }</v>
      </c>
      <c r="AC284" s="25" t="str">
        <f>IF(VLOOKUP(H284,web_archive!D:AB,22,FALSE)=0,"{}","{ "&amp;VLOOKUP(H284,web_archive!D:AB,22,FALSE)&amp;" }")</f>
        <v>{}</v>
      </c>
      <c r="AD284" s="25" t="str">
        <f>IF(VLOOKUP(H284,web_archive!D:AB,23,FALSE)=0,"{}","{ "&amp;VLOOKUP(H284,web_archive!D:AB,23,FALSE)&amp;" }")</f>
        <v>{}</v>
      </c>
      <c r="AE284" s="25" t="str">
        <f>I284&amp;","&amp;J284&amp;","&amp;K284&amp;","&amp;L284&amp;","&amp;M284&amp;","&amp;N284&amp;","&amp;O284&amp;","&amp;P284&amp;","&amp;Q284&amp;","&amp;R284&amp;","&amp;S284&amp;","&amp;T284&amp;","&amp;U284&amp;","&amp;V284&amp;","&amp;W284&amp;","&amp;X284&amp;","&amp;Y284&amp;","&amp;Z284&amp;","&amp;AA284&amp;","&amp;AB284&amp;","&amp;AC284&amp;","&amp;AD284</f>
        <v>49029,Cerulean_ASPD_Valkyrie_Helm,Cerulean ASPD Valkyrie Helm,4,20,,500,,1,,1,0XFFFFFFFF,63,2,256,,75,1,1685,{ bonus bAspd,2; bonus bSpeedAddRate,15; },{},{}</v>
      </c>
      <c r="AF284" s="25"/>
    </row>
    <row r="285" spans="1:32" ht="15.6" x14ac:dyDescent="0.35">
      <c r="A285" s="25" t="str">
        <f>VLOOKUP(H285,web_archive!D:AB,6,FALSE)</f>
        <v>Armor</v>
      </c>
      <c r="B285" s="25" t="str">
        <f>VLOOKUP(H285,web_archive!D:AB,19,FALSE)</f>
        <v>All Jobs</v>
      </c>
      <c r="C285" s="25" t="str">
        <f>VLOOKUP(H285,web_archive!D:AB,18,FALSE)</f>
        <v>Normal / Upper / Baby</v>
      </c>
      <c r="D285" s="25" t="str">
        <f>VLOOKUP(H285,web_archive!D:AB,20,FALSE)</f>
        <v>Both (Male and Female)</v>
      </c>
      <c r="E285" s="25" t="str">
        <f>VLOOKUP(H285,web_archive!D:AB,17,FALSE)</f>
        <v>Upper Headgear</v>
      </c>
      <c r="F285" s="38" t="str">
        <f>IF(ISNA(VLOOKUP(H285,tira!B:P,4,FALSE)),"",VLOOKUP(H285,tira!B:P,4,FALSE))</f>
        <v>The helm worn by those women who served Odin as "Maidens of War", or Valkryies. The open winged look of the helm symbolizes elite status. Grants the wearer 10% Attack Speed and increases Movement Speed by 15%.</v>
      </c>
      <c r="G285" s="36" t="s">
        <v>11120</v>
      </c>
      <c r="H285" s="32">
        <v>20306</v>
      </c>
      <c r="I285" s="33">
        <v>49030</v>
      </c>
      <c r="J285" s="31" t="str">
        <f>SUBSTITUTE(K285," ","_")</f>
        <v>Cerulean_Percent_ASPD_Valkyrie_Helm</v>
      </c>
      <c r="K285" t="s">
        <v>42567</v>
      </c>
      <c r="L285" s="31">
        <f>VLOOKUP(A285,item_type_codes[],2,FALSE)</f>
        <v>4</v>
      </c>
      <c r="M285" s="25">
        <f>IF(VLOOKUP(H285,web_archive!D:AB,7,FALSE)&gt;0, VLOOKUP(H285,web_archive!D:AB,7,FALSE), "")</f>
        <v>20</v>
      </c>
      <c r="N285" s="25"/>
      <c r="O285" s="25">
        <f>VLOOKUP(H285,web_archive!D:AB,8,FALSE)*10</f>
        <v>500</v>
      </c>
      <c r="P285" s="25" t="str">
        <f>IF(VLOOKUP(H285,web_archive!D:AB,10,FALSE)&gt;0,VLOOKUP(H285,web_archive!D:AB,10,FALSE),"")</f>
        <v/>
      </c>
      <c r="Q285" s="25">
        <f>IF(VLOOKUP(H285,web_archive!D:AB,12,FALSE)&gt;0,VLOOKUP(H285,web_archive!D:AB,12,FALSE),"")</f>
        <v>1</v>
      </c>
      <c r="R285" s="25" t="str">
        <f>IF(VLOOKUP(H285,web_archive!D:AB,11,FALSE)&gt;0,VLOOKUP(H285,web_archive!D:AB,11,FALSE),"")</f>
        <v/>
      </c>
      <c r="S285" s="25">
        <f>IF(VLOOKUP(H285,web_archive!D:AB,13,FALSE)&gt;0,VLOOKUP(H285,web_archive!D:AB,13,FALSE),"")</f>
        <v>1</v>
      </c>
      <c r="T285" s="31" t="str">
        <f>UPPER(VLOOKUP(B285,equipable_hex_codes[],2,FALSE))</f>
        <v>0XFFFFFFFF</v>
      </c>
      <c r="U285" s="25" t="str">
        <f>LOWER(VLOOKUP(C285,class!A:B,2,FALSE))</f>
        <v>63</v>
      </c>
      <c r="V285" s="25" t="str">
        <f>VLOOKUP(D285,gender_codes[#All],2,FALSE)</f>
        <v>2</v>
      </c>
      <c r="W285" s="25">
        <f>VLOOKUP(E285,placement_location[#All],2,FALSE)</f>
        <v>256</v>
      </c>
      <c r="X285" s="25" t="str">
        <f>IF(VLOOKUP(H285,web_archive!D:AB,16,FALSE)&gt;0,VLOOKUP(J285,web_archive!D:AB,16,FALSE),"")</f>
        <v/>
      </c>
      <c r="Y285" s="31">
        <f>IF(VLOOKUP(H285,web_archive!D:AB,15,FALSE)&gt;0,VLOOKUP(H285,web_archive!D:AB,15,FALSE),"")</f>
        <v>75</v>
      </c>
      <c r="Z285" s="31" t="str">
        <f>IF(EXACT(VLOOKUP(H285,web_archive!D:AB,14,FALSE),"Yes"),"1","")</f>
        <v>1</v>
      </c>
      <c r="AA285" s="31">
        <v>1685</v>
      </c>
      <c r="AB285" s="6" t="str">
        <f>IF(VLOOKUP(H285,web_archive!D:AB,21,FALSE)=0,"{}","{ "&amp;VLOOKUP(H285,web_archive!D:AB,21,FALSE)&amp;" }")</f>
        <v>{ bonus bAspdRate,10; bonus bSpeedAddRate,15; }</v>
      </c>
      <c r="AC285" s="25" t="str">
        <f>IF(VLOOKUP(H285,web_archive!D:AB,22,FALSE)=0,"{}","{ "&amp;VLOOKUP(H285,web_archive!D:AB,22,FALSE)&amp;" }")</f>
        <v>{}</v>
      </c>
      <c r="AD285" s="25" t="str">
        <f>IF(VLOOKUP(H285,web_archive!D:AB,23,FALSE)=0,"{}","{ "&amp;VLOOKUP(H285,web_archive!D:AB,23,FALSE)&amp;" }")</f>
        <v>{}</v>
      </c>
      <c r="AE285" s="25" t="str">
        <f>I285&amp;","&amp;J285&amp;","&amp;K285&amp;","&amp;L285&amp;","&amp;M285&amp;","&amp;N285&amp;","&amp;O285&amp;","&amp;P285&amp;","&amp;Q285&amp;","&amp;R285&amp;","&amp;S285&amp;","&amp;T285&amp;","&amp;U285&amp;","&amp;V285&amp;","&amp;W285&amp;","&amp;X285&amp;","&amp;Y285&amp;","&amp;Z285&amp;","&amp;AA285&amp;","&amp;AB285&amp;","&amp;AC285&amp;","&amp;AD285</f>
        <v>49030,Cerulean_Percent_ASPD_Valkyrie_Helm,Cerulean Percent ASPD Valkyrie Helm,4,20,,500,,1,,1,0XFFFFFFFF,63,2,256,,75,1,1685,{ bonus bAspdRate,10; bonus bSpeedAddRate,15; },{},{}</v>
      </c>
      <c r="AF285" s="25"/>
    </row>
    <row r="286" spans="1:32" ht="15.6" x14ac:dyDescent="0.35">
      <c r="A286" s="25" t="str">
        <f>VLOOKUP(H286,web_archive!D:AB,6,FALSE)</f>
        <v>Armor</v>
      </c>
      <c r="B286" s="25" t="str">
        <f>VLOOKUP(H286,web_archive!D:AB,19,FALSE)</f>
        <v>All Jobs</v>
      </c>
      <c r="C286" s="25" t="str">
        <f>VLOOKUP(H286,web_archive!D:AB,18,FALSE)</f>
        <v>Normal / Upper / Baby</v>
      </c>
      <c r="D286" s="25" t="str">
        <f>VLOOKUP(H286,web_archive!D:AB,20,FALSE)</f>
        <v>Both (Male and Female)</v>
      </c>
      <c r="E286" s="25" t="str">
        <f>VLOOKUP(H286,web_archive!D:AB,17,FALSE)</f>
        <v>Upper Headgear</v>
      </c>
      <c r="F286" s="38" t="str">
        <f>IF(ISNA(VLOOKUP(H286,tira!B:P,4,FALSE)),"",VLOOKUP(H286,tira!B:P,4,FALSE))</f>
        <v>The helm worn by those women who served Odin as "Maidens of War", or Valkryies. The open winged look of the helm symbolizes elite status. Pierces 5% of enemy MDEF and grants the wearer +3 INT.</v>
      </c>
      <c r="G286" s="36" t="s">
        <v>11120</v>
      </c>
      <c r="H286" s="32">
        <v>20307</v>
      </c>
      <c r="I286" s="33">
        <v>49031</v>
      </c>
      <c r="J286" s="31" t="str">
        <f>SUBSTITUTE(K286," ","_")</f>
        <v>Cerulean_INT_Valkyrie_Helm</v>
      </c>
      <c r="K286" t="s">
        <v>42568</v>
      </c>
      <c r="L286" s="31">
        <f>VLOOKUP(A286,item_type_codes[],2,FALSE)</f>
        <v>4</v>
      </c>
      <c r="M286" s="25">
        <f>IF(VLOOKUP(H286,web_archive!D:AB,7,FALSE)&gt;0, VLOOKUP(H286,web_archive!D:AB,7,FALSE), "")</f>
        <v>20</v>
      </c>
      <c r="N286" s="25"/>
      <c r="O286" s="25">
        <f>VLOOKUP(H286,web_archive!D:AB,8,FALSE)*10</f>
        <v>500</v>
      </c>
      <c r="P286" s="25" t="str">
        <f>IF(VLOOKUP(H286,web_archive!D:AB,10,FALSE)&gt;0,VLOOKUP(H286,web_archive!D:AB,10,FALSE),"")</f>
        <v/>
      </c>
      <c r="Q286" s="25">
        <f>IF(VLOOKUP(H286,web_archive!D:AB,12,FALSE)&gt;0,VLOOKUP(H286,web_archive!D:AB,12,FALSE),"")</f>
        <v>1</v>
      </c>
      <c r="R286" s="25" t="str">
        <f>IF(VLOOKUP(H286,web_archive!D:AB,11,FALSE)&gt;0,VLOOKUP(H286,web_archive!D:AB,11,FALSE),"")</f>
        <v/>
      </c>
      <c r="S286" s="25">
        <f>IF(VLOOKUP(H286,web_archive!D:AB,13,FALSE)&gt;0,VLOOKUP(H286,web_archive!D:AB,13,FALSE),"")</f>
        <v>1</v>
      </c>
      <c r="T286" s="31" t="str">
        <f>UPPER(VLOOKUP(B286,equipable_hex_codes[],2,FALSE))</f>
        <v>0XFFFFFFFF</v>
      </c>
      <c r="U286" s="25" t="str">
        <f>LOWER(VLOOKUP(C286,class!A:B,2,FALSE))</f>
        <v>63</v>
      </c>
      <c r="V286" s="25" t="str">
        <f>VLOOKUP(D286,gender_codes[#All],2,FALSE)</f>
        <v>2</v>
      </c>
      <c r="W286" s="25">
        <f>VLOOKUP(E286,placement_location[#All],2,FALSE)</f>
        <v>256</v>
      </c>
      <c r="X286" s="25" t="str">
        <f>IF(VLOOKUP(H286,web_archive!D:AB,16,FALSE)&gt;0,VLOOKUP(J286,web_archive!D:AB,16,FALSE),"")</f>
        <v/>
      </c>
      <c r="Y286" s="31">
        <f>IF(VLOOKUP(H286,web_archive!D:AB,15,FALSE)&gt;0,VLOOKUP(H286,web_archive!D:AB,15,FALSE),"")</f>
        <v>75</v>
      </c>
      <c r="Z286" s="31" t="str">
        <f>IF(EXACT(VLOOKUP(H286,web_archive!D:AB,14,FALSE),"Yes"),"1","")</f>
        <v>1</v>
      </c>
      <c r="AA286" s="31">
        <v>1685</v>
      </c>
      <c r="AB286" s="6" t="str">
        <f>IF(VLOOKUP(H286,web_archive!D:AB,21,FALSE)=0,"{}","{ "&amp;VLOOKUP(H286,web_archive!D:AB,21,FALSE)&amp;" }")</f>
        <v>{ bonus bIgnoreMdefRate,15; bonus bInt,3; }</v>
      </c>
      <c r="AC286" s="25" t="str">
        <f>IF(VLOOKUP(H286,web_archive!D:AB,22,FALSE)=0,"{}","{ "&amp;VLOOKUP(H286,web_archive!D:AB,22,FALSE)&amp;" }")</f>
        <v>{}</v>
      </c>
      <c r="AD286" s="25" t="str">
        <f>IF(VLOOKUP(H286,web_archive!D:AB,23,FALSE)=0,"{}","{ "&amp;VLOOKUP(H286,web_archive!D:AB,23,FALSE)&amp;" }")</f>
        <v>{}</v>
      </c>
      <c r="AE286" s="25" t="str">
        <f>I286&amp;","&amp;J286&amp;","&amp;K286&amp;","&amp;L286&amp;","&amp;M286&amp;","&amp;N286&amp;","&amp;O286&amp;","&amp;P286&amp;","&amp;Q286&amp;","&amp;R286&amp;","&amp;S286&amp;","&amp;T286&amp;","&amp;U286&amp;","&amp;V286&amp;","&amp;W286&amp;","&amp;X286&amp;","&amp;Y286&amp;","&amp;Z286&amp;","&amp;AA286&amp;","&amp;AB286&amp;","&amp;AC286&amp;","&amp;AD286</f>
        <v>49031,Cerulean_INT_Valkyrie_Helm,Cerulean INT Valkyrie Helm,4,20,,500,,1,,1,0XFFFFFFFF,63,2,256,,75,1,1685,{ bonus bIgnoreMdefRate,15; bonus bInt,3; },{},{}</v>
      </c>
      <c r="AF286" s="25"/>
    </row>
    <row r="287" spans="1:32" ht="15.6" x14ac:dyDescent="0.35">
      <c r="A287" s="25" t="str">
        <f>VLOOKUP(H287,web_archive!D:AB,6,FALSE)</f>
        <v>Armor</v>
      </c>
      <c r="B287" s="25" t="str">
        <f>VLOOKUP(H287,web_archive!D:AB,19,FALSE)</f>
        <v>All Jobs</v>
      </c>
      <c r="C287" s="25" t="str">
        <f>VLOOKUP(H287,web_archive!D:AB,18,FALSE)</f>
        <v>Normal / Upper / Baby</v>
      </c>
      <c r="D287" s="25" t="str">
        <f>VLOOKUP(H287,web_archive!D:AB,20,FALSE)</f>
        <v>Both (Male and Female)</v>
      </c>
      <c r="E287" s="25" t="str">
        <f>VLOOKUP(H287,web_archive!D:AB,17,FALSE)</f>
        <v>Upper Headgear</v>
      </c>
      <c r="F287" s="38" t="str">
        <f>IF(ISNA(VLOOKUP(H287,tira!B:P,4,FALSE)),"",VLOOKUP(H287,tira!B:P,4,FALSE))</f>
        <v>The helm worn by those women who served Odin as "Maidens of War", or Valkryies. The open winged look of the helm symbolizes elite status. Increases ATK by 60 and adds a chance to autocast Level 1 Lex Aeterna.</v>
      </c>
      <c r="G287" s="36" t="s">
        <v>11120</v>
      </c>
      <c r="H287" s="32">
        <v>20300</v>
      </c>
      <c r="I287" s="33">
        <v>49032</v>
      </c>
      <c r="J287" s="31" t="str">
        <f>SUBSTITUTE(K287," ","_")</f>
        <v>Indigo_ATK_Valkyrie_Helm</v>
      </c>
      <c r="K287" t="s">
        <v>42569</v>
      </c>
      <c r="L287" s="31">
        <f>VLOOKUP(A287,item_type_codes[],2,FALSE)</f>
        <v>4</v>
      </c>
      <c r="M287" s="25">
        <f>IF(VLOOKUP(H287,web_archive!D:AB,7,FALSE)&gt;0, VLOOKUP(H287,web_archive!D:AB,7,FALSE), "")</f>
        <v>20</v>
      </c>
      <c r="N287" s="25"/>
      <c r="O287" s="25">
        <f>VLOOKUP(H287,web_archive!D:AB,8,FALSE)*10</f>
        <v>500</v>
      </c>
      <c r="P287" s="25" t="str">
        <f>IF(VLOOKUP(H287,web_archive!D:AB,10,FALSE)&gt;0,VLOOKUP(H287,web_archive!D:AB,10,FALSE),"")</f>
        <v/>
      </c>
      <c r="Q287" s="25">
        <f>IF(VLOOKUP(H287,web_archive!D:AB,12,FALSE)&gt;0,VLOOKUP(H287,web_archive!D:AB,12,FALSE),"")</f>
        <v>1</v>
      </c>
      <c r="R287" s="25" t="str">
        <f>IF(VLOOKUP(H287,web_archive!D:AB,11,FALSE)&gt;0,VLOOKUP(H287,web_archive!D:AB,11,FALSE),"")</f>
        <v/>
      </c>
      <c r="S287" s="25">
        <f>IF(VLOOKUP(H287,web_archive!D:AB,13,FALSE)&gt;0,VLOOKUP(H287,web_archive!D:AB,13,FALSE),"")</f>
        <v>1</v>
      </c>
      <c r="T287" s="31" t="str">
        <f>UPPER(VLOOKUP(B287,equipable_hex_codes[],2,FALSE))</f>
        <v>0XFFFFFFFF</v>
      </c>
      <c r="U287" s="25" t="str">
        <f>LOWER(VLOOKUP(C287,class!A:B,2,FALSE))</f>
        <v>63</v>
      </c>
      <c r="V287" s="25" t="str">
        <f>VLOOKUP(D287,gender_codes[#All],2,FALSE)</f>
        <v>2</v>
      </c>
      <c r="W287" s="25">
        <f>VLOOKUP(E287,placement_location[#All],2,FALSE)</f>
        <v>256</v>
      </c>
      <c r="X287" s="25" t="str">
        <f>IF(VLOOKUP(H287,web_archive!D:AB,16,FALSE)&gt;0,VLOOKUP(J287,web_archive!D:AB,16,FALSE),"")</f>
        <v/>
      </c>
      <c r="Y287" s="31">
        <f>IF(VLOOKUP(H287,web_archive!D:AB,15,FALSE)&gt;0,VLOOKUP(H287,web_archive!D:AB,15,FALSE),"")</f>
        <v>75</v>
      </c>
      <c r="Z287" s="31" t="str">
        <f>IF(EXACT(VLOOKUP(H287,web_archive!D:AB,14,FALSE),"Yes"),"1","")</f>
        <v>1</v>
      </c>
      <c r="AA287" s="31">
        <v>3004</v>
      </c>
      <c r="AB287" s="6" t="str">
        <f>IF(VLOOKUP(H287,web_archive!D:AB,21,FALSE)=0,"{}","{ "&amp;VLOOKUP(H287,web_archive!D:AB,21,FALSE)&amp;" }")</f>
        <v>{ bonus bAtk,60; bonus5 bAutoSpell,"PR_LEXAETERNA",2,30,BF_WEAPON|BF_MAGIC|BF_MISC,1; bonus5 bAutoSpell,"PR_LEXAETERNA",2,30,BF_NORMAL,1; }</v>
      </c>
      <c r="AC287" s="25" t="str">
        <f>IF(VLOOKUP(H287,web_archive!D:AB,22,FALSE)=0,"{}","{ "&amp;VLOOKUP(H287,web_archive!D:AB,22,FALSE)&amp;" }")</f>
        <v>{}</v>
      </c>
      <c r="AD287" s="25" t="str">
        <f>IF(VLOOKUP(H287,web_archive!D:AB,23,FALSE)=0,"{}","{ "&amp;VLOOKUP(H287,web_archive!D:AB,23,FALSE)&amp;" }")</f>
        <v>{}</v>
      </c>
      <c r="AE287" s="25" t="str">
        <f>I287&amp;","&amp;J287&amp;","&amp;K287&amp;","&amp;L287&amp;","&amp;M287&amp;","&amp;N287&amp;","&amp;O287&amp;","&amp;P287&amp;","&amp;Q287&amp;","&amp;R287&amp;","&amp;S287&amp;","&amp;T287&amp;","&amp;U287&amp;","&amp;V287&amp;","&amp;W287&amp;","&amp;X287&amp;","&amp;Y287&amp;","&amp;Z287&amp;","&amp;AA287&amp;","&amp;AB287&amp;","&amp;AC287&amp;","&amp;AD287</f>
        <v>49032,Indigo_ATK_Valkyrie_Helm,Indigo ATK Valkyrie Helm,4,20,,500,,1,,1,0XFFFFFFFF,63,2,256,,75,1,3004,{ bonus bAtk,60; bonus5 bAutoSpell,"PR_LEXAETERNA",2,30,BF_WEAPON|BF_MAGIC|BF_MISC,1; bonus5 bAutoSpell,"PR_LEXAETERNA",2,30,BF_NORMAL,1; },{},{}</v>
      </c>
      <c r="AF287" s="25"/>
    </row>
    <row r="288" spans="1:32" ht="15.6" x14ac:dyDescent="0.35">
      <c r="A288" s="25" t="str">
        <f>VLOOKUP(H288,web_archive!D:AB,6,FALSE)</f>
        <v>Armor</v>
      </c>
      <c r="B288" s="25" t="str">
        <f>VLOOKUP(H288,web_archive!D:AB,19,FALSE)</f>
        <v>All Jobs</v>
      </c>
      <c r="C288" s="25" t="str">
        <f>VLOOKUP(H288,web_archive!D:AB,18,FALSE)</f>
        <v>Normal / Upper / Baby</v>
      </c>
      <c r="D288" s="25" t="str">
        <f>VLOOKUP(H288,web_archive!D:AB,20,FALSE)</f>
        <v>Both (Male and Female)</v>
      </c>
      <c r="E288" s="25" t="str">
        <f>VLOOKUP(H288,web_archive!D:AB,17,FALSE)</f>
        <v>Upper Headgear</v>
      </c>
      <c r="F288" s="38" t="str">
        <f>IF(ISNA(VLOOKUP(H288,tira!B:P,4,FALSE)),"",VLOOKUP(H288,tira!B:P,4,FALSE))</f>
        <v>The helm worn by those women who served Odin as "Maidens of War", or Valkryies. The open winged look of the helm symbolizes elite status. Grants the wearer +20% Max HP and Def +5.</v>
      </c>
      <c r="G288" s="36" t="s">
        <v>11120</v>
      </c>
      <c r="H288" s="32">
        <v>20301</v>
      </c>
      <c r="I288" s="33">
        <v>49033</v>
      </c>
      <c r="J288" s="31" t="str">
        <f>SUBSTITUTE(K288," ","_")</f>
        <v>Indigo_HP_Valkyrie_Helm</v>
      </c>
      <c r="K288" t="s">
        <v>42570</v>
      </c>
      <c r="L288" s="31">
        <f>VLOOKUP(A288,item_type_codes[],2,FALSE)</f>
        <v>4</v>
      </c>
      <c r="M288" s="25">
        <f>IF(VLOOKUP(H288,web_archive!D:AB,7,FALSE)&gt;0, VLOOKUP(H288,web_archive!D:AB,7,FALSE), "")</f>
        <v>20</v>
      </c>
      <c r="N288" s="25"/>
      <c r="O288" s="25">
        <f>VLOOKUP(H288,web_archive!D:AB,8,FALSE)*10</f>
        <v>500</v>
      </c>
      <c r="P288" s="25" t="str">
        <f>IF(VLOOKUP(H288,web_archive!D:AB,10,FALSE)&gt;0,VLOOKUP(H288,web_archive!D:AB,10,FALSE),"")</f>
        <v/>
      </c>
      <c r="Q288" s="25">
        <f>IF(VLOOKUP(H288,web_archive!D:AB,12,FALSE)&gt;0,VLOOKUP(H288,web_archive!D:AB,12,FALSE),"")</f>
        <v>1</v>
      </c>
      <c r="R288" s="25" t="str">
        <f>IF(VLOOKUP(H288,web_archive!D:AB,11,FALSE)&gt;0,VLOOKUP(H288,web_archive!D:AB,11,FALSE),"")</f>
        <v/>
      </c>
      <c r="S288" s="25">
        <f>IF(VLOOKUP(H288,web_archive!D:AB,13,FALSE)&gt;0,VLOOKUP(H288,web_archive!D:AB,13,FALSE),"")</f>
        <v>1</v>
      </c>
      <c r="T288" s="31" t="str">
        <f>UPPER(VLOOKUP(B288,equipable_hex_codes[],2,FALSE))</f>
        <v>0XFFFFFFFF</v>
      </c>
      <c r="U288" s="25" t="str">
        <f>LOWER(VLOOKUP(C288,class!A:B,2,FALSE))</f>
        <v>63</v>
      </c>
      <c r="V288" s="25" t="str">
        <f>VLOOKUP(D288,gender_codes[#All],2,FALSE)</f>
        <v>2</v>
      </c>
      <c r="W288" s="25">
        <f>VLOOKUP(E288,placement_location[#All],2,FALSE)</f>
        <v>256</v>
      </c>
      <c r="X288" s="25" t="str">
        <f>IF(VLOOKUP(H288,web_archive!D:AB,16,FALSE)&gt;0,VLOOKUP(J288,web_archive!D:AB,16,FALSE),"")</f>
        <v/>
      </c>
      <c r="Y288" s="31">
        <f>IF(VLOOKUP(H288,web_archive!D:AB,15,FALSE)&gt;0,VLOOKUP(H288,web_archive!D:AB,15,FALSE),"")</f>
        <v>75</v>
      </c>
      <c r="Z288" s="31" t="str">
        <f>IF(EXACT(VLOOKUP(H288,web_archive!D:AB,14,FALSE),"Yes"),"1","")</f>
        <v>1</v>
      </c>
      <c r="AA288" s="31">
        <v>3004</v>
      </c>
      <c r="AB288" s="6" t="str">
        <f>IF(VLOOKUP(H288,web_archive!D:AB,21,FALSE)=0,"{}","{ "&amp;VLOOKUP(H288,web_archive!D:AB,21,FALSE)&amp;" }")</f>
        <v>{ bonus bMaxHPrate,20; bonus bDef,5; }</v>
      </c>
      <c r="AC288" s="25" t="str">
        <f>IF(VLOOKUP(H288,web_archive!D:AB,22,FALSE)=0,"{}","{ "&amp;VLOOKUP(H288,web_archive!D:AB,22,FALSE)&amp;" }")</f>
        <v>{}</v>
      </c>
      <c r="AD288" s="25" t="str">
        <f>IF(VLOOKUP(H288,web_archive!D:AB,23,FALSE)=0,"{}","{ "&amp;VLOOKUP(H288,web_archive!D:AB,23,FALSE)&amp;" }")</f>
        <v>{}</v>
      </c>
      <c r="AE288" s="25" t="str">
        <f>I288&amp;","&amp;J288&amp;","&amp;K288&amp;","&amp;L288&amp;","&amp;M288&amp;","&amp;N288&amp;","&amp;O288&amp;","&amp;P288&amp;","&amp;Q288&amp;","&amp;R288&amp;","&amp;S288&amp;","&amp;T288&amp;","&amp;U288&amp;","&amp;V288&amp;","&amp;W288&amp;","&amp;X288&amp;","&amp;Y288&amp;","&amp;Z288&amp;","&amp;AA288&amp;","&amp;AB288&amp;","&amp;AC288&amp;","&amp;AD288</f>
        <v>49033,Indigo_HP_Valkyrie_Helm,Indigo HP Valkyrie Helm,4,20,,500,,1,,1,0XFFFFFFFF,63,2,256,,75,1,3004,{ bonus bMaxHPrate,20; bonus bDef,5; },{},{}</v>
      </c>
      <c r="AF288" s="25"/>
    </row>
    <row r="289" spans="1:32" ht="15.6" x14ac:dyDescent="0.35">
      <c r="A289" s="25" t="str">
        <f>VLOOKUP(H289,web_archive!D:AB,6,FALSE)</f>
        <v>Armor</v>
      </c>
      <c r="B289" s="25" t="str">
        <f>VLOOKUP(H289,web_archive!D:AB,19,FALSE)</f>
        <v>All Jobs</v>
      </c>
      <c r="C289" s="25" t="str">
        <f>VLOOKUP(H289,web_archive!D:AB,18,FALSE)</f>
        <v>Normal / Upper / Baby</v>
      </c>
      <c r="D289" s="25" t="str">
        <f>VLOOKUP(H289,web_archive!D:AB,20,FALSE)</f>
        <v>Both (Male and Female)</v>
      </c>
      <c r="E289" s="25" t="str">
        <f>VLOOKUP(H289,web_archive!D:AB,17,FALSE)</f>
        <v>Upper Headgear</v>
      </c>
      <c r="F289" s="38" t="str">
        <f>IF(ISNA(VLOOKUP(H289,tira!B:P,4,FALSE)),"",VLOOKUP(H289,tira!B:P,4,FALSE))</f>
        <v>The helm worn by those women who served Odin as "Maidens of War", or Valkryies. The open winged look of the helm symbolizes elite status. Grants the wearer 10% resistance to Demi-Human monsters and Dex +3.</v>
      </c>
      <c r="G289" s="36" t="s">
        <v>11120</v>
      </c>
      <c r="H289" s="32">
        <v>20302</v>
      </c>
      <c r="I289" s="33">
        <v>49034</v>
      </c>
      <c r="J289" s="31" t="str">
        <f>SUBSTITUTE(K289," ","_")</f>
        <v>Indigo_DEX_Valkyrie_Helm</v>
      </c>
      <c r="K289" t="s">
        <v>42571</v>
      </c>
      <c r="L289" s="31">
        <f>VLOOKUP(A289,item_type_codes[],2,FALSE)</f>
        <v>4</v>
      </c>
      <c r="M289" s="25">
        <f>IF(VLOOKUP(H289,web_archive!D:AB,7,FALSE)&gt;0, VLOOKUP(H289,web_archive!D:AB,7,FALSE), "")</f>
        <v>20</v>
      </c>
      <c r="N289" s="25"/>
      <c r="O289" s="25">
        <f>VLOOKUP(H289,web_archive!D:AB,8,FALSE)*10</f>
        <v>500</v>
      </c>
      <c r="P289" s="25" t="str">
        <f>IF(VLOOKUP(H289,web_archive!D:AB,10,FALSE)&gt;0,VLOOKUP(H289,web_archive!D:AB,10,FALSE),"")</f>
        <v/>
      </c>
      <c r="Q289" s="25">
        <f>IF(VLOOKUP(H289,web_archive!D:AB,12,FALSE)&gt;0,VLOOKUP(H289,web_archive!D:AB,12,FALSE),"")</f>
        <v>1</v>
      </c>
      <c r="R289" s="25" t="str">
        <f>IF(VLOOKUP(H289,web_archive!D:AB,11,FALSE)&gt;0,VLOOKUP(H289,web_archive!D:AB,11,FALSE),"")</f>
        <v/>
      </c>
      <c r="S289" s="25">
        <f>IF(VLOOKUP(H289,web_archive!D:AB,13,FALSE)&gt;0,VLOOKUP(H289,web_archive!D:AB,13,FALSE),"")</f>
        <v>1</v>
      </c>
      <c r="T289" s="31" t="str">
        <f>UPPER(VLOOKUP(B289,equipable_hex_codes[],2,FALSE))</f>
        <v>0XFFFFFFFF</v>
      </c>
      <c r="U289" s="25" t="str">
        <f>LOWER(VLOOKUP(C289,class!A:B,2,FALSE))</f>
        <v>63</v>
      </c>
      <c r="V289" s="25" t="str">
        <f>VLOOKUP(D289,gender_codes[#All],2,FALSE)</f>
        <v>2</v>
      </c>
      <c r="W289" s="25">
        <f>VLOOKUP(E289,placement_location[#All],2,FALSE)</f>
        <v>256</v>
      </c>
      <c r="X289" s="25" t="str">
        <f>IF(VLOOKUP(H289,web_archive!D:AB,16,FALSE)&gt;0,VLOOKUP(J289,web_archive!D:AB,16,FALSE),"")</f>
        <v/>
      </c>
      <c r="Y289" s="31">
        <f>IF(VLOOKUP(H289,web_archive!D:AB,15,FALSE)&gt;0,VLOOKUP(H289,web_archive!D:AB,15,FALSE),"")</f>
        <v>75</v>
      </c>
      <c r="Z289" s="31" t="str">
        <f>IF(EXACT(VLOOKUP(H289,web_archive!D:AB,14,FALSE),"Yes"),"1","")</f>
        <v>1</v>
      </c>
      <c r="AA289" s="31">
        <v>3004</v>
      </c>
      <c r="AB289" s="6" t="str">
        <f>IF(VLOOKUP(H289,web_archive!D:AB,21,FALSE)=0,"{}","{ "&amp;VLOOKUP(H289,web_archive!D:AB,21,FALSE)&amp;" }")</f>
        <v>{ bonus bDex,3; bonus2 bSubRace,RC_DemiHuman,10; }</v>
      </c>
      <c r="AC289" s="25" t="str">
        <f>IF(VLOOKUP(H289,web_archive!D:AB,22,FALSE)=0,"{}","{ "&amp;VLOOKUP(H289,web_archive!D:AB,22,FALSE)&amp;" }")</f>
        <v>{}</v>
      </c>
      <c r="AD289" s="25" t="str">
        <f>IF(VLOOKUP(H289,web_archive!D:AB,23,FALSE)=0,"{}","{ "&amp;VLOOKUP(H289,web_archive!D:AB,23,FALSE)&amp;" }")</f>
        <v>{}</v>
      </c>
      <c r="AE289" s="25" t="str">
        <f>I289&amp;","&amp;J289&amp;","&amp;K289&amp;","&amp;L289&amp;","&amp;M289&amp;","&amp;N289&amp;","&amp;O289&amp;","&amp;P289&amp;","&amp;Q289&amp;","&amp;R289&amp;","&amp;S289&amp;","&amp;T289&amp;","&amp;U289&amp;","&amp;V289&amp;","&amp;W289&amp;","&amp;X289&amp;","&amp;Y289&amp;","&amp;Z289&amp;","&amp;AA289&amp;","&amp;AB289&amp;","&amp;AC289&amp;","&amp;AD289</f>
        <v>49034,Indigo_DEX_Valkyrie_Helm,Indigo DEX Valkyrie Helm,4,20,,500,,1,,1,0XFFFFFFFF,63,2,256,,75,1,3004,{ bonus bDex,3; bonus2 bSubRace,RC_DemiHuman,10; },{},{}</v>
      </c>
      <c r="AF289" s="25"/>
    </row>
    <row r="290" spans="1:32" ht="15.6" x14ac:dyDescent="0.35">
      <c r="A290" s="25" t="str">
        <f>VLOOKUP(H290,web_archive!D:AB,6,FALSE)</f>
        <v>Armor</v>
      </c>
      <c r="B290" s="25" t="str">
        <f>VLOOKUP(H290,web_archive!D:AB,19,FALSE)</f>
        <v>All Jobs</v>
      </c>
      <c r="C290" s="25" t="str">
        <f>VLOOKUP(H290,web_archive!D:AB,18,FALSE)</f>
        <v>Normal / Upper / Baby</v>
      </c>
      <c r="D290" s="25" t="str">
        <f>VLOOKUP(H290,web_archive!D:AB,20,FALSE)</f>
        <v>Both (Male and Female)</v>
      </c>
      <c r="E290" s="25" t="str">
        <f>VLOOKUP(H290,web_archive!D:AB,17,FALSE)</f>
        <v>Upper Headgear</v>
      </c>
      <c r="F290" s="38" t="str">
        <f>IF(ISNA(VLOOKUP(H290,tira!B:P,4,FALSE)),"",VLOOKUP(H290,tira!B:P,4,FALSE))</f>
        <v>The helm worn by those women who served Odin as "Maidens of War", or Valkryies. The open winged look of the helm symbolizes elite status. Grants the wearer +15 Mdef and a small chance to autocast Level 1 Anti-Magic when hit by magic.</v>
      </c>
      <c r="G290" s="36" t="s">
        <v>11120</v>
      </c>
      <c r="H290" s="32">
        <v>20303</v>
      </c>
      <c r="I290" s="33">
        <v>49035</v>
      </c>
      <c r="J290" s="31" t="str">
        <f>SUBSTITUTE(K290," ","_")</f>
        <v>Indigo_MDEF_Valkyrie_Helm</v>
      </c>
      <c r="K290" t="s">
        <v>42572</v>
      </c>
      <c r="L290" s="31">
        <f>VLOOKUP(A290,item_type_codes[],2,FALSE)</f>
        <v>4</v>
      </c>
      <c r="M290" s="25">
        <f>IF(VLOOKUP(H290,web_archive!D:AB,7,FALSE)&gt;0, VLOOKUP(H290,web_archive!D:AB,7,FALSE), "")</f>
        <v>20</v>
      </c>
      <c r="N290" s="25"/>
      <c r="O290" s="25">
        <f>VLOOKUP(H290,web_archive!D:AB,8,FALSE)*10</f>
        <v>500</v>
      </c>
      <c r="P290" s="25" t="str">
        <f>IF(VLOOKUP(H290,web_archive!D:AB,10,FALSE)&gt;0,VLOOKUP(H290,web_archive!D:AB,10,FALSE),"")</f>
        <v/>
      </c>
      <c r="Q290" s="25">
        <f>IF(VLOOKUP(H290,web_archive!D:AB,12,FALSE)&gt;0,VLOOKUP(H290,web_archive!D:AB,12,FALSE),"")</f>
        <v>1</v>
      </c>
      <c r="R290" s="25" t="str">
        <f>IF(VLOOKUP(H290,web_archive!D:AB,11,FALSE)&gt;0,VLOOKUP(H290,web_archive!D:AB,11,FALSE),"")</f>
        <v/>
      </c>
      <c r="S290" s="25">
        <f>IF(VLOOKUP(H290,web_archive!D:AB,13,FALSE)&gt;0,VLOOKUP(H290,web_archive!D:AB,13,FALSE),"")</f>
        <v>1</v>
      </c>
      <c r="T290" s="31" t="str">
        <f>UPPER(VLOOKUP(B290,equipable_hex_codes[],2,FALSE))</f>
        <v>0XFFFFFFFF</v>
      </c>
      <c r="U290" s="25" t="str">
        <f>LOWER(VLOOKUP(C290,class!A:B,2,FALSE))</f>
        <v>63</v>
      </c>
      <c r="V290" s="25" t="str">
        <f>VLOOKUP(D290,gender_codes[#All],2,FALSE)</f>
        <v>2</v>
      </c>
      <c r="W290" s="25">
        <f>VLOOKUP(E290,placement_location[#All],2,FALSE)</f>
        <v>256</v>
      </c>
      <c r="X290" s="25" t="str">
        <f>IF(VLOOKUP(H290,web_archive!D:AB,16,FALSE)&gt;0,VLOOKUP(J290,web_archive!D:AB,16,FALSE),"")</f>
        <v/>
      </c>
      <c r="Y290" s="31">
        <f>IF(VLOOKUP(H290,web_archive!D:AB,15,FALSE)&gt;0,VLOOKUP(H290,web_archive!D:AB,15,FALSE),"")</f>
        <v>75</v>
      </c>
      <c r="Z290" s="31" t="str">
        <f>IF(EXACT(VLOOKUP(H290,web_archive!D:AB,14,FALSE),"Yes"),"1","")</f>
        <v>1</v>
      </c>
      <c r="AA290" s="31">
        <v>3004</v>
      </c>
      <c r="AB290" s="6" t="str">
        <f>IF(VLOOKUP(H290,web_archive!D:AB,21,FALSE)=0,"{}","{ "&amp;VLOOKUP(H290,web_archive!D:AB,21,FALSE)&amp;" }")</f>
        <v>{ bonus bMdef,15; bonus5 bAutoSpellWhenHit,"NPC_ANTIMAGIC",5,30,BF_MAGIC,0; }</v>
      </c>
      <c r="AC290" s="25" t="str">
        <f>IF(VLOOKUP(H290,web_archive!D:AB,22,FALSE)=0,"{}","{ "&amp;VLOOKUP(H290,web_archive!D:AB,22,FALSE)&amp;" }")</f>
        <v>{}</v>
      </c>
      <c r="AD290" s="25" t="str">
        <f>IF(VLOOKUP(H290,web_archive!D:AB,23,FALSE)=0,"{}","{ "&amp;VLOOKUP(H290,web_archive!D:AB,23,FALSE)&amp;" }")</f>
        <v>{}</v>
      </c>
      <c r="AE290" s="25" t="str">
        <f>I290&amp;","&amp;J290&amp;","&amp;K290&amp;","&amp;L290&amp;","&amp;M290&amp;","&amp;N290&amp;","&amp;O290&amp;","&amp;P290&amp;","&amp;Q290&amp;","&amp;R290&amp;","&amp;S290&amp;","&amp;T290&amp;","&amp;U290&amp;","&amp;V290&amp;","&amp;W290&amp;","&amp;X290&amp;","&amp;Y290&amp;","&amp;Z290&amp;","&amp;AA290&amp;","&amp;AB290&amp;","&amp;AC290&amp;","&amp;AD290</f>
        <v>49035,Indigo_MDEF_Valkyrie_Helm,Indigo MDEF Valkyrie Helm,4,20,,500,,1,,1,0XFFFFFFFF,63,2,256,,75,1,3004,{ bonus bMdef,15; bonus5 bAutoSpellWhenHit,"NPC_ANTIMAGIC",5,30,BF_MAGIC,0; },{},{}</v>
      </c>
      <c r="AF290" s="25"/>
    </row>
    <row r="291" spans="1:32" ht="15.6" x14ac:dyDescent="0.35">
      <c r="A291" s="25" t="str">
        <f>VLOOKUP(H291,web_archive!D:AB,6,FALSE)</f>
        <v>Armor</v>
      </c>
      <c r="B291" s="25" t="str">
        <f>VLOOKUP(H291,web_archive!D:AB,19,FALSE)</f>
        <v>All Jobs</v>
      </c>
      <c r="C291" s="25" t="str">
        <f>VLOOKUP(H291,web_archive!D:AB,18,FALSE)</f>
        <v>Normal / Upper / Baby</v>
      </c>
      <c r="D291" s="25" t="str">
        <f>VLOOKUP(H291,web_archive!D:AB,20,FALSE)</f>
        <v>Both (Male and Female)</v>
      </c>
      <c r="E291" s="25" t="str">
        <f>VLOOKUP(H291,web_archive!D:AB,17,FALSE)</f>
        <v>Upper Headgear</v>
      </c>
      <c r="F291" s="38" t="str">
        <f>IF(ISNA(VLOOKUP(H291,tira!B:P,4,FALSE)),"",VLOOKUP(H291,tira!B:P,4,FALSE))</f>
        <v>The helm worn by those women who served Odin as "Maidens of War", or Valkryies. The open winged look of the helm symbolizes elite status. Grants the wearer 10% resistance to Boss monsters and increases any form of damage to Boss monsters by 10%.</v>
      </c>
      <c r="G291" s="36" t="s">
        <v>11120</v>
      </c>
      <c r="H291" s="32">
        <v>20304</v>
      </c>
      <c r="I291" s="33">
        <v>49036</v>
      </c>
      <c r="J291" s="31" t="str">
        <f>SUBSTITUTE(K291," ","_")</f>
        <v>Indigo_MVP_Valkyrie_Helm</v>
      </c>
      <c r="K291" t="s">
        <v>42573</v>
      </c>
      <c r="L291" s="31">
        <f>VLOOKUP(A291,item_type_codes[],2,FALSE)</f>
        <v>4</v>
      </c>
      <c r="M291" s="25">
        <f>IF(VLOOKUP(H291,web_archive!D:AB,7,FALSE)&gt;0, VLOOKUP(H291,web_archive!D:AB,7,FALSE), "")</f>
        <v>20</v>
      </c>
      <c r="N291" s="25"/>
      <c r="O291" s="25">
        <f>VLOOKUP(H291,web_archive!D:AB,8,FALSE)*10</f>
        <v>500</v>
      </c>
      <c r="P291" s="25" t="str">
        <f>IF(VLOOKUP(H291,web_archive!D:AB,10,FALSE)&gt;0,VLOOKUP(H291,web_archive!D:AB,10,FALSE),"")</f>
        <v/>
      </c>
      <c r="Q291" s="25">
        <f>IF(VLOOKUP(H291,web_archive!D:AB,12,FALSE)&gt;0,VLOOKUP(H291,web_archive!D:AB,12,FALSE),"")</f>
        <v>1</v>
      </c>
      <c r="R291" s="25" t="str">
        <f>IF(VLOOKUP(H291,web_archive!D:AB,11,FALSE)&gt;0,VLOOKUP(H291,web_archive!D:AB,11,FALSE),"")</f>
        <v/>
      </c>
      <c r="S291" s="25">
        <f>IF(VLOOKUP(H291,web_archive!D:AB,13,FALSE)&gt;0,VLOOKUP(H291,web_archive!D:AB,13,FALSE),"")</f>
        <v>1</v>
      </c>
      <c r="T291" s="31" t="str">
        <f>UPPER(VLOOKUP(B291,equipable_hex_codes[],2,FALSE))</f>
        <v>0XFFFFFFFF</v>
      </c>
      <c r="U291" s="25" t="str">
        <f>LOWER(VLOOKUP(C291,class!A:B,2,FALSE))</f>
        <v>63</v>
      </c>
      <c r="V291" s="25" t="str">
        <f>VLOOKUP(D291,gender_codes[#All],2,FALSE)</f>
        <v>2</v>
      </c>
      <c r="W291" s="25">
        <f>VLOOKUP(E291,placement_location[#All],2,FALSE)</f>
        <v>256</v>
      </c>
      <c r="X291" s="25" t="str">
        <f>IF(VLOOKUP(H291,web_archive!D:AB,16,FALSE)&gt;0,VLOOKUP(J291,web_archive!D:AB,16,FALSE),"")</f>
        <v/>
      </c>
      <c r="Y291" s="31">
        <f>IF(VLOOKUP(H291,web_archive!D:AB,15,FALSE)&gt;0,VLOOKUP(H291,web_archive!D:AB,15,FALSE),"")</f>
        <v>75</v>
      </c>
      <c r="Z291" s="31" t="str">
        <f>IF(EXACT(VLOOKUP(H291,web_archive!D:AB,14,FALSE),"Yes"),"1","")</f>
        <v>1</v>
      </c>
      <c r="AA291" s="31">
        <v>3004</v>
      </c>
      <c r="AB291" s="6" t="str">
        <f>IF(VLOOKUP(H291,web_archive!D:AB,21,FALSE)=0,"{}","{ "&amp;VLOOKUP(H291,web_archive!D:AB,21,FALSE)&amp;" }")</f>
        <v>{ bonus2 bAddRace,RC_Boss,10; bonus2 bMagicAddRace,RC_Boss,10; bonus2 bSubRace,RC_Boss,10; }</v>
      </c>
      <c r="AC291" s="25" t="str">
        <f>IF(VLOOKUP(H291,web_archive!D:AB,22,FALSE)=0,"{}","{ "&amp;VLOOKUP(H291,web_archive!D:AB,22,FALSE)&amp;" }")</f>
        <v>{}</v>
      </c>
      <c r="AD291" s="25" t="str">
        <f>IF(VLOOKUP(H291,web_archive!D:AB,23,FALSE)=0,"{}","{ "&amp;VLOOKUP(H291,web_archive!D:AB,23,FALSE)&amp;" }")</f>
        <v>{}</v>
      </c>
      <c r="AE291" s="25" t="str">
        <f>I291&amp;","&amp;J291&amp;","&amp;K291&amp;","&amp;L291&amp;","&amp;M291&amp;","&amp;N291&amp;","&amp;O291&amp;","&amp;P291&amp;","&amp;Q291&amp;","&amp;R291&amp;","&amp;S291&amp;","&amp;T291&amp;","&amp;U291&amp;","&amp;V291&amp;","&amp;W291&amp;","&amp;X291&amp;","&amp;Y291&amp;","&amp;Z291&amp;","&amp;AA291&amp;","&amp;AB291&amp;","&amp;AC291&amp;","&amp;AD291</f>
        <v>49036,Indigo_MVP_Valkyrie_Helm,Indigo MVP Valkyrie Helm,4,20,,500,,1,,1,0XFFFFFFFF,63,2,256,,75,1,3004,{ bonus2 bAddRace,RC_Boss,10; bonus2 bMagicAddRace,RC_Boss,10; bonus2 bSubRace,RC_Boss,10; },{},{}</v>
      </c>
      <c r="AF291" s="25"/>
    </row>
    <row r="292" spans="1:32" ht="15.6" x14ac:dyDescent="0.35">
      <c r="A292" s="25" t="str">
        <f>VLOOKUP(H292,web_archive!D:AB,6,FALSE)</f>
        <v>Armor</v>
      </c>
      <c r="B292" s="25" t="str">
        <f>VLOOKUP(H292,web_archive!D:AB,19,FALSE)</f>
        <v>All Jobs</v>
      </c>
      <c r="C292" s="25" t="str">
        <f>VLOOKUP(H292,web_archive!D:AB,18,FALSE)</f>
        <v>Normal / Upper / Baby</v>
      </c>
      <c r="D292" s="25" t="str">
        <f>VLOOKUP(H292,web_archive!D:AB,20,FALSE)</f>
        <v>Both (Male and Female)</v>
      </c>
      <c r="E292" s="25" t="str">
        <f>VLOOKUP(H292,web_archive!D:AB,17,FALSE)</f>
        <v>Upper Headgear</v>
      </c>
      <c r="F292" s="38" t="str">
        <f>IF(ISNA(VLOOKUP(H292,tira!B:P,4,FALSE)),"",VLOOKUP(H292,tira!B:P,4,FALSE))</f>
        <v>The helm worn by those women who served Odin as "Maidens of War", or Valkryies. The open winged look of the helm symbolizes elite status. Grants the wearer +2 Attack Speed and increases Movement Speed by 15%.</v>
      </c>
      <c r="G292" s="36" t="s">
        <v>11120</v>
      </c>
      <c r="H292" s="32">
        <v>20305</v>
      </c>
      <c r="I292" s="33">
        <v>49037</v>
      </c>
      <c r="J292" s="31" t="str">
        <f>SUBSTITUTE(K292," ","_")</f>
        <v>Indigo_ASPD_Valkyrie_Helm</v>
      </c>
      <c r="K292" t="s">
        <v>42574</v>
      </c>
      <c r="L292" s="31">
        <f>VLOOKUP(A292,item_type_codes[],2,FALSE)</f>
        <v>4</v>
      </c>
      <c r="M292" s="25">
        <f>IF(VLOOKUP(H292,web_archive!D:AB,7,FALSE)&gt;0, VLOOKUP(H292,web_archive!D:AB,7,FALSE), "")</f>
        <v>20</v>
      </c>
      <c r="N292" s="25"/>
      <c r="O292" s="25">
        <f>VLOOKUP(H292,web_archive!D:AB,8,FALSE)*10</f>
        <v>500</v>
      </c>
      <c r="P292" s="25" t="str">
        <f>IF(VLOOKUP(H292,web_archive!D:AB,10,FALSE)&gt;0,VLOOKUP(H292,web_archive!D:AB,10,FALSE),"")</f>
        <v/>
      </c>
      <c r="Q292" s="25">
        <f>IF(VLOOKUP(H292,web_archive!D:AB,12,FALSE)&gt;0,VLOOKUP(H292,web_archive!D:AB,12,FALSE),"")</f>
        <v>1</v>
      </c>
      <c r="R292" s="25" t="str">
        <f>IF(VLOOKUP(H292,web_archive!D:AB,11,FALSE)&gt;0,VLOOKUP(H292,web_archive!D:AB,11,FALSE),"")</f>
        <v/>
      </c>
      <c r="S292" s="25">
        <f>IF(VLOOKUP(H292,web_archive!D:AB,13,FALSE)&gt;0,VLOOKUP(H292,web_archive!D:AB,13,FALSE),"")</f>
        <v>1</v>
      </c>
      <c r="T292" s="31" t="str">
        <f>UPPER(VLOOKUP(B292,equipable_hex_codes[],2,FALSE))</f>
        <v>0XFFFFFFFF</v>
      </c>
      <c r="U292" s="25" t="str">
        <f>LOWER(VLOOKUP(C292,class!A:B,2,FALSE))</f>
        <v>63</v>
      </c>
      <c r="V292" s="25" t="str">
        <f>VLOOKUP(D292,gender_codes[#All],2,FALSE)</f>
        <v>2</v>
      </c>
      <c r="W292" s="25">
        <f>VLOOKUP(E292,placement_location[#All],2,FALSE)</f>
        <v>256</v>
      </c>
      <c r="X292" s="25" t="str">
        <f>IF(VLOOKUP(H292,web_archive!D:AB,16,FALSE)&gt;0,VLOOKUP(J292,web_archive!D:AB,16,FALSE),"")</f>
        <v/>
      </c>
      <c r="Y292" s="31">
        <f>IF(VLOOKUP(H292,web_archive!D:AB,15,FALSE)&gt;0,VLOOKUP(H292,web_archive!D:AB,15,FALSE),"")</f>
        <v>75</v>
      </c>
      <c r="Z292" s="31" t="str">
        <f>IF(EXACT(VLOOKUP(H292,web_archive!D:AB,14,FALSE),"Yes"),"1","")</f>
        <v>1</v>
      </c>
      <c r="AA292" s="31">
        <v>3004</v>
      </c>
      <c r="AB292" s="6" t="str">
        <f>IF(VLOOKUP(H292,web_archive!D:AB,21,FALSE)=0,"{}","{ "&amp;VLOOKUP(H292,web_archive!D:AB,21,FALSE)&amp;" }")</f>
        <v>{ bonus bAspd,2; bonus bSpeedAddRate,15; }</v>
      </c>
      <c r="AC292" s="25" t="str">
        <f>IF(VLOOKUP(H292,web_archive!D:AB,22,FALSE)=0,"{}","{ "&amp;VLOOKUP(H292,web_archive!D:AB,22,FALSE)&amp;" }")</f>
        <v>{}</v>
      </c>
      <c r="AD292" s="25" t="str">
        <f>IF(VLOOKUP(H292,web_archive!D:AB,23,FALSE)=0,"{}","{ "&amp;VLOOKUP(H292,web_archive!D:AB,23,FALSE)&amp;" }")</f>
        <v>{}</v>
      </c>
      <c r="AE292" s="25" t="str">
        <f>I292&amp;","&amp;J292&amp;","&amp;K292&amp;","&amp;L292&amp;","&amp;M292&amp;","&amp;N292&amp;","&amp;O292&amp;","&amp;P292&amp;","&amp;Q292&amp;","&amp;R292&amp;","&amp;S292&amp;","&amp;T292&amp;","&amp;U292&amp;","&amp;V292&amp;","&amp;W292&amp;","&amp;X292&amp;","&amp;Y292&amp;","&amp;Z292&amp;","&amp;AA292&amp;","&amp;AB292&amp;","&amp;AC292&amp;","&amp;AD292</f>
        <v>49037,Indigo_ASPD_Valkyrie_Helm,Indigo ASPD Valkyrie Helm,4,20,,500,,1,,1,0XFFFFFFFF,63,2,256,,75,1,3004,{ bonus bAspd,2; bonus bSpeedAddRate,15; },{},{}</v>
      </c>
      <c r="AF292" s="25"/>
    </row>
    <row r="293" spans="1:32" ht="15.6" x14ac:dyDescent="0.35">
      <c r="A293" s="25" t="str">
        <f>VLOOKUP(H293,web_archive!D:AB,6,FALSE)</f>
        <v>Armor</v>
      </c>
      <c r="B293" s="25" t="str">
        <f>VLOOKUP(H293,web_archive!D:AB,19,FALSE)</f>
        <v>All Jobs</v>
      </c>
      <c r="C293" s="25" t="str">
        <f>VLOOKUP(H293,web_archive!D:AB,18,FALSE)</f>
        <v>Normal / Upper / Baby</v>
      </c>
      <c r="D293" s="25" t="str">
        <f>VLOOKUP(H293,web_archive!D:AB,20,FALSE)</f>
        <v>Both (Male and Female)</v>
      </c>
      <c r="E293" s="25" t="str">
        <f>VLOOKUP(H293,web_archive!D:AB,17,FALSE)</f>
        <v>Upper Headgear</v>
      </c>
      <c r="F293" s="38" t="str">
        <f>IF(ISNA(VLOOKUP(H293,tira!B:P,4,FALSE)),"",VLOOKUP(H293,tira!B:P,4,FALSE))</f>
        <v>The helm worn by those women who served Odin as "Maidens of War", or Valkryies. The open winged look of the helm symbolizes elite status. Grants the wearer 10% Attack Speed and increases Movement Speed by 15%.</v>
      </c>
      <c r="G293" s="36" t="s">
        <v>11120</v>
      </c>
      <c r="H293" s="32">
        <v>20306</v>
      </c>
      <c r="I293" s="33">
        <v>49038</v>
      </c>
      <c r="J293" s="31" t="str">
        <f>SUBSTITUTE(K293," ","_")</f>
        <v>Indigo_Percent_ASPD_Valkyrie_Helm</v>
      </c>
      <c r="K293" t="s">
        <v>42575</v>
      </c>
      <c r="L293" s="31">
        <f>VLOOKUP(A293,item_type_codes[],2,FALSE)</f>
        <v>4</v>
      </c>
      <c r="M293" s="25">
        <f>IF(VLOOKUP(H293,web_archive!D:AB,7,FALSE)&gt;0, VLOOKUP(H293,web_archive!D:AB,7,FALSE), "")</f>
        <v>20</v>
      </c>
      <c r="N293" s="25"/>
      <c r="O293" s="25">
        <f>VLOOKUP(H293,web_archive!D:AB,8,FALSE)*10</f>
        <v>500</v>
      </c>
      <c r="P293" s="25" t="str">
        <f>IF(VLOOKUP(H293,web_archive!D:AB,10,FALSE)&gt;0,VLOOKUP(H293,web_archive!D:AB,10,FALSE),"")</f>
        <v/>
      </c>
      <c r="Q293" s="25">
        <f>IF(VLOOKUP(H293,web_archive!D:AB,12,FALSE)&gt;0,VLOOKUP(H293,web_archive!D:AB,12,FALSE),"")</f>
        <v>1</v>
      </c>
      <c r="R293" s="25" t="str">
        <f>IF(VLOOKUP(H293,web_archive!D:AB,11,FALSE)&gt;0,VLOOKUP(H293,web_archive!D:AB,11,FALSE),"")</f>
        <v/>
      </c>
      <c r="S293" s="25">
        <f>IF(VLOOKUP(H293,web_archive!D:AB,13,FALSE)&gt;0,VLOOKUP(H293,web_archive!D:AB,13,FALSE),"")</f>
        <v>1</v>
      </c>
      <c r="T293" s="31" t="str">
        <f>UPPER(VLOOKUP(B293,equipable_hex_codes[],2,FALSE))</f>
        <v>0XFFFFFFFF</v>
      </c>
      <c r="U293" s="25" t="str">
        <f>LOWER(VLOOKUP(C293,class!A:B,2,FALSE))</f>
        <v>63</v>
      </c>
      <c r="V293" s="25" t="str">
        <f>VLOOKUP(D293,gender_codes[#All],2,FALSE)</f>
        <v>2</v>
      </c>
      <c r="W293" s="25">
        <f>VLOOKUP(E293,placement_location[#All],2,FALSE)</f>
        <v>256</v>
      </c>
      <c r="X293" s="25" t="str">
        <f>IF(VLOOKUP(H293,web_archive!D:AB,16,FALSE)&gt;0,VLOOKUP(J293,web_archive!D:AB,16,FALSE),"")</f>
        <v/>
      </c>
      <c r="Y293" s="31">
        <f>IF(VLOOKUP(H293,web_archive!D:AB,15,FALSE)&gt;0,VLOOKUP(H293,web_archive!D:AB,15,FALSE),"")</f>
        <v>75</v>
      </c>
      <c r="Z293" s="31" t="str">
        <f>IF(EXACT(VLOOKUP(H293,web_archive!D:AB,14,FALSE),"Yes"),"1","")</f>
        <v>1</v>
      </c>
      <c r="AA293" s="31">
        <v>3004</v>
      </c>
      <c r="AB293" s="6" t="str">
        <f>IF(VLOOKUP(H293,web_archive!D:AB,21,FALSE)=0,"{}","{ "&amp;VLOOKUP(H293,web_archive!D:AB,21,FALSE)&amp;" }")</f>
        <v>{ bonus bAspdRate,10; bonus bSpeedAddRate,15; }</v>
      </c>
      <c r="AC293" s="25" t="str">
        <f>IF(VLOOKUP(H293,web_archive!D:AB,22,FALSE)=0,"{}","{ "&amp;VLOOKUP(H293,web_archive!D:AB,22,FALSE)&amp;" }")</f>
        <v>{}</v>
      </c>
      <c r="AD293" s="25" t="str">
        <f>IF(VLOOKUP(H293,web_archive!D:AB,23,FALSE)=0,"{}","{ "&amp;VLOOKUP(H293,web_archive!D:AB,23,FALSE)&amp;" }")</f>
        <v>{}</v>
      </c>
      <c r="AE293" s="25" t="str">
        <f>I293&amp;","&amp;J293&amp;","&amp;K293&amp;","&amp;L293&amp;","&amp;M293&amp;","&amp;N293&amp;","&amp;O293&amp;","&amp;P293&amp;","&amp;Q293&amp;","&amp;R293&amp;","&amp;S293&amp;","&amp;T293&amp;","&amp;U293&amp;","&amp;V293&amp;","&amp;W293&amp;","&amp;X293&amp;","&amp;Y293&amp;","&amp;Z293&amp;","&amp;AA293&amp;","&amp;AB293&amp;","&amp;AC293&amp;","&amp;AD293</f>
        <v>49038,Indigo_Percent_ASPD_Valkyrie_Helm,Indigo Percent ASPD Valkyrie Helm,4,20,,500,,1,,1,0XFFFFFFFF,63,2,256,,75,1,3004,{ bonus bAspdRate,10; bonus bSpeedAddRate,15; },{},{}</v>
      </c>
      <c r="AF293" s="25"/>
    </row>
    <row r="294" spans="1:32" ht="15.6" x14ac:dyDescent="0.35">
      <c r="A294" s="25" t="str">
        <f>VLOOKUP(H294,web_archive!D:AB,6,FALSE)</f>
        <v>Armor</v>
      </c>
      <c r="B294" s="25" t="str">
        <f>VLOOKUP(H294,web_archive!D:AB,19,FALSE)</f>
        <v>All Jobs</v>
      </c>
      <c r="C294" s="25" t="str">
        <f>VLOOKUP(H294,web_archive!D:AB,18,FALSE)</f>
        <v>Normal / Upper / Baby</v>
      </c>
      <c r="D294" s="25" t="str">
        <f>VLOOKUP(H294,web_archive!D:AB,20,FALSE)</f>
        <v>Both (Male and Female)</v>
      </c>
      <c r="E294" s="25" t="str">
        <f>VLOOKUP(H294,web_archive!D:AB,17,FALSE)</f>
        <v>Upper Headgear</v>
      </c>
      <c r="F294" s="38" t="str">
        <f>IF(ISNA(VLOOKUP(H294,tira!B:P,4,FALSE)),"",VLOOKUP(H294,tira!B:P,4,FALSE))</f>
        <v>The helm worn by those women who served Odin as "Maidens of War", or Valkryies. The open winged look of the helm symbolizes elite status. Pierces 5% of enemy MDEF and grants the wearer +3 INT.</v>
      </c>
      <c r="G294" s="36" t="s">
        <v>11120</v>
      </c>
      <c r="H294" s="32">
        <v>20307</v>
      </c>
      <c r="I294" s="33">
        <v>49039</v>
      </c>
      <c r="J294" s="31" t="str">
        <f>SUBSTITUTE(K294," ","_")</f>
        <v>Indigo_INT_Valkyrie_Helm</v>
      </c>
      <c r="K294" t="s">
        <v>42576</v>
      </c>
      <c r="L294" s="31">
        <f>VLOOKUP(A294,item_type_codes[],2,FALSE)</f>
        <v>4</v>
      </c>
      <c r="M294" s="25">
        <f>IF(VLOOKUP(H294,web_archive!D:AB,7,FALSE)&gt;0, VLOOKUP(H294,web_archive!D:AB,7,FALSE), "")</f>
        <v>20</v>
      </c>
      <c r="N294" s="25"/>
      <c r="O294" s="25">
        <f>VLOOKUP(H294,web_archive!D:AB,8,FALSE)*10</f>
        <v>500</v>
      </c>
      <c r="P294" s="25" t="str">
        <f>IF(VLOOKUP(H294,web_archive!D:AB,10,FALSE)&gt;0,VLOOKUP(H294,web_archive!D:AB,10,FALSE),"")</f>
        <v/>
      </c>
      <c r="Q294" s="25">
        <f>IF(VLOOKUP(H294,web_archive!D:AB,12,FALSE)&gt;0,VLOOKUP(H294,web_archive!D:AB,12,FALSE),"")</f>
        <v>1</v>
      </c>
      <c r="R294" s="25" t="str">
        <f>IF(VLOOKUP(H294,web_archive!D:AB,11,FALSE)&gt;0,VLOOKUP(H294,web_archive!D:AB,11,FALSE),"")</f>
        <v/>
      </c>
      <c r="S294" s="25">
        <f>IF(VLOOKUP(H294,web_archive!D:AB,13,FALSE)&gt;0,VLOOKUP(H294,web_archive!D:AB,13,FALSE),"")</f>
        <v>1</v>
      </c>
      <c r="T294" s="31" t="str">
        <f>UPPER(VLOOKUP(B294,equipable_hex_codes[],2,FALSE))</f>
        <v>0XFFFFFFFF</v>
      </c>
      <c r="U294" s="25" t="str">
        <f>LOWER(VLOOKUP(C294,class!A:B,2,FALSE))</f>
        <v>63</v>
      </c>
      <c r="V294" s="25" t="str">
        <f>VLOOKUP(D294,gender_codes[#All],2,FALSE)</f>
        <v>2</v>
      </c>
      <c r="W294" s="25">
        <f>VLOOKUP(E294,placement_location[#All],2,FALSE)</f>
        <v>256</v>
      </c>
      <c r="X294" s="25" t="str">
        <f>IF(VLOOKUP(H294,web_archive!D:AB,16,FALSE)&gt;0,VLOOKUP(J294,web_archive!D:AB,16,FALSE),"")</f>
        <v/>
      </c>
      <c r="Y294" s="31">
        <f>IF(VLOOKUP(H294,web_archive!D:AB,15,FALSE)&gt;0,VLOOKUP(H294,web_archive!D:AB,15,FALSE),"")</f>
        <v>75</v>
      </c>
      <c r="Z294" s="31" t="str">
        <f>IF(EXACT(VLOOKUP(H294,web_archive!D:AB,14,FALSE),"Yes"),"1","")</f>
        <v>1</v>
      </c>
      <c r="AA294" s="31">
        <v>3004</v>
      </c>
      <c r="AB294" s="6" t="str">
        <f>IF(VLOOKUP(H294,web_archive!D:AB,21,FALSE)=0,"{}","{ "&amp;VLOOKUP(H294,web_archive!D:AB,21,FALSE)&amp;" }")</f>
        <v>{ bonus bIgnoreMdefRate,15; bonus bInt,3; }</v>
      </c>
      <c r="AC294" s="25" t="str">
        <f>IF(VLOOKUP(H294,web_archive!D:AB,22,FALSE)=0,"{}","{ "&amp;VLOOKUP(H294,web_archive!D:AB,22,FALSE)&amp;" }")</f>
        <v>{}</v>
      </c>
      <c r="AD294" s="25" t="str">
        <f>IF(VLOOKUP(H294,web_archive!D:AB,23,FALSE)=0,"{}","{ "&amp;VLOOKUP(H294,web_archive!D:AB,23,FALSE)&amp;" }")</f>
        <v>{}</v>
      </c>
      <c r="AE294" s="25" t="str">
        <f>I294&amp;","&amp;J294&amp;","&amp;K294&amp;","&amp;L294&amp;","&amp;M294&amp;","&amp;N294&amp;","&amp;O294&amp;","&amp;P294&amp;","&amp;Q294&amp;","&amp;R294&amp;","&amp;S294&amp;","&amp;T294&amp;","&amp;U294&amp;","&amp;V294&amp;","&amp;W294&amp;","&amp;X294&amp;","&amp;Y294&amp;","&amp;Z294&amp;","&amp;AA294&amp;","&amp;AB294&amp;","&amp;AC294&amp;","&amp;AD294</f>
        <v>49039,Indigo_INT_Valkyrie_Helm,Indigo INT Valkyrie Helm,4,20,,500,,1,,1,0XFFFFFFFF,63,2,256,,75,1,3004,{ bonus bIgnoreMdefRate,15; bonus bInt,3; },{},{}</v>
      </c>
      <c r="AF294" s="25"/>
    </row>
    <row r="295" spans="1:32" ht="15.6" x14ac:dyDescent="0.35">
      <c r="A295" s="25" t="str">
        <f>VLOOKUP(H295,web_archive!D:AB,6,FALSE)</f>
        <v>Armor</v>
      </c>
      <c r="B295" s="25" t="str">
        <f>VLOOKUP(H295,web_archive!D:AB,19,FALSE)</f>
        <v>All Jobs</v>
      </c>
      <c r="C295" s="25" t="str">
        <f>VLOOKUP(H295,web_archive!D:AB,18,FALSE)</f>
        <v>Normal / Upper / Baby</v>
      </c>
      <c r="D295" s="25" t="str">
        <f>VLOOKUP(H295,web_archive!D:AB,20,FALSE)</f>
        <v>Both (Male and Female)</v>
      </c>
      <c r="E295" s="25" t="str">
        <f>VLOOKUP(H295,web_archive!D:AB,17,FALSE)</f>
        <v>Upper Headgear</v>
      </c>
      <c r="F295" s="38" t="str">
        <f>IF(ISNA(VLOOKUP(H295,tira!B:P,4,FALSE)),"",VLOOKUP(H295,tira!B:P,4,FALSE))</f>
        <v>The helm worn by those women who served Odin as "Maidens of War", or Valkryies. The open winged look of the helm symbolizes elite status. Increases ATK by 60 and adds a chance to autocast Level 1 Lex Aeterna.</v>
      </c>
      <c r="G295" s="36" t="s">
        <v>11431</v>
      </c>
      <c r="H295" s="32">
        <v>20300</v>
      </c>
      <c r="I295" s="33">
        <v>49040</v>
      </c>
      <c r="J295" s="31" t="str">
        <f>SUBSTITUTE(K295," ","_")</f>
        <v>Brown_ATK_Valkyrie_Helm</v>
      </c>
      <c r="K295" t="s">
        <v>42577</v>
      </c>
      <c r="L295" s="31">
        <f>VLOOKUP(A295,item_type_codes[],2,FALSE)</f>
        <v>4</v>
      </c>
      <c r="M295" s="25">
        <f>IF(VLOOKUP(H295,web_archive!D:AB,7,FALSE)&gt;0, VLOOKUP(H295,web_archive!D:AB,7,FALSE), "")</f>
        <v>20</v>
      </c>
      <c r="N295" s="25"/>
      <c r="O295" s="25">
        <f>VLOOKUP(H295,web_archive!D:AB,8,FALSE)*10</f>
        <v>500</v>
      </c>
      <c r="P295" s="25" t="str">
        <f>IF(VLOOKUP(H295,web_archive!D:AB,10,FALSE)&gt;0,VLOOKUP(H295,web_archive!D:AB,10,FALSE),"")</f>
        <v/>
      </c>
      <c r="Q295" s="25">
        <f>IF(VLOOKUP(H295,web_archive!D:AB,12,FALSE)&gt;0,VLOOKUP(H295,web_archive!D:AB,12,FALSE),"")</f>
        <v>1</v>
      </c>
      <c r="R295" s="25" t="str">
        <f>IF(VLOOKUP(H295,web_archive!D:AB,11,FALSE)&gt;0,VLOOKUP(H295,web_archive!D:AB,11,FALSE),"")</f>
        <v/>
      </c>
      <c r="S295" s="25">
        <f>IF(VLOOKUP(H295,web_archive!D:AB,13,FALSE)&gt;0,VLOOKUP(H295,web_archive!D:AB,13,FALSE),"")</f>
        <v>1</v>
      </c>
      <c r="T295" s="31" t="str">
        <f>UPPER(VLOOKUP(B295,equipable_hex_codes[],2,FALSE))</f>
        <v>0XFFFFFFFF</v>
      </c>
      <c r="U295" s="25" t="str">
        <f>LOWER(VLOOKUP(C295,class!A:B,2,FALSE))</f>
        <v>63</v>
      </c>
      <c r="V295" s="25" t="str">
        <f>VLOOKUP(D295,gender_codes[#All],2,FALSE)</f>
        <v>2</v>
      </c>
      <c r="W295" s="25">
        <f>VLOOKUP(E295,placement_location[#All],2,FALSE)</f>
        <v>256</v>
      </c>
      <c r="X295" s="25" t="str">
        <f>IF(VLOOKUP(H295,web_archive!D:AB,16,FALSE)&gt;0,VLOOKUP(J295,web_archive!D:AB,16,FALSE),"")</f>
        <v/>
      </c>
      <c r="Y295" s="31">
        <f>IF(VLOOKUP(H295,web_archive!D:AB,15,FALSE)&gt;0,VLOOKUP(H295,web_archive!D:AB,15,FALSE),"")</f>
        <v>75</v>
      </c>
      <c r="Z295" s="31" t="str">
        <f>IF(EXACT(VLOOKUP(H295,web_archive!D:AB,14,FALSE),"Yes"),"1","")</f>
        <v>1</v>
      </c>
      <c r="AA295" s="31">
        <v>2099</v>
      </c>
      <c r="AB295" s="6" t="str">
        <f>IF(VLOOKUP(H295,web_archive!D:AB,21,FALSE)=0,"{}","{ "&amp;VLOOKUP(H295,web_archive!D:AB,21,FALSE)&amp;" }")</f>
        <v>{ bonus bAtk,60; bonus5 bAutoSpell,"PR_LEXAETERNA",2,30,BF_WEAPON|BF_MAGIC|BF_MISC,1; bonus5 bAutoSpell,"PR_LEXAETERNA",2,30,BF_NORMAL,1; }</v>
      </c>
      <c r="AC295" s="25" t="str">
        <f>IF(VLOOKUP(H295,web_archive!D:AB,22,FALSE)=0,"{}","{ "&amp;VLOOKUP(H295,web_archive!D:AB,22,FALSE)&amp;" }")</f>
        <v>{}</v>
      </c>
      <c r="AD295" s="25" t="str">
        <f>IF(VLOOKUP(H295,web_archive!D:AB,23,FALSE)=0,"{}","{ "&amp;VLOOKUP(H295,web_archive!D:AB,23,FALSE)&amp;" }")</f>
        <v>{}</v>
      </c>
      <c r="AE295" s="25" t="str">
        <f>I295&amp;","&amp;J295&amp;","&amp;K295&amp;","&amp;L295&amp;","&amp;M295&amp;","&amp;N295&amp;","&amp;O295&amp;","&amp;P295&amp;","&amp;Q295&amp;","&amp;R295&amp;","&amp;S295&amp;","&amp;T295&amp;","&amp;U295&amp;","&amp;V295&amp;","&amp;W295&amp;","&amp;X295&amp;","&amp;Y295&amp;","&amp;Z295&amp;","&amp;AA295&amp;","&amp;AB295&amp;","&amp;AC295&amp;","&amp;AD295</f>
        <v>49040,Brown_ATK_Valkyrie_Helm,Brown ATK Valkyrie Helm,4,20,,500,,1,,1,0XFFFFFFFF,63,2,256,,75,1,2099,{ bonus bAtk,60; bonus5 bAutoSpell,"PR_LEXAETERNA",2,30,BF_WEAPON|BF_MAGIC|BF_MISC,1; bonus5 bAutoSpell,"PR_LEXAETERNA",2,30,BF_NORMAL,1; },{},{}</v>
      </c>
      <c r="AF295" s="25"/>
    </row>
    <row r="296" spans="1:32" ht="15.6" x14ac:dyDescent="0.35">
      <c r="A296" s="25" t="str">
        <f>VLOOKUP(H296,web_archive!D:AB,6,FALSE)</f>
        <v>Armor</v>
      </c>
      <c r="B296" s="25" t="str">
        <f>VLOOKUP(H296,web_archive!D:AB,19,FALSE)</f>
        <v>All Jobs</v>
      </c>
      <c r="C296" s="25" t="str">
        <f>VLOOKUP(H296,web_archive!D:AB,18,FALSE)</f>
        <v>Normal / Upper / Baby</v>
      </c>
      <c r="D296" s="25" t="str">
        <f>VLOOKUP(H296,web_archive!D:AB,20,FALSE)</f>
        <v>Both (Male and Female)</v>
      </c>
      <c r="E296" s="25" t="str">
        <f>VLOOKUP(H296,web_archive!D:AB,17,FALSE)</f>
        <v>Upper Headgear</v>
      </c>
      <c r="F296" s="38" t="str">
        <f>IF(ISNA(VLOOKUP(H296,tira!B:P,4,FALSE)),"",VLOOKUP(H296,tira!B:P,4,FALSE))</f>
        <v>The helm worn by those women who served Odin as "Maidens of War", or Valkryies. The open winged look of the helm symbolizes elite status. Grants the wearer +20% Max HP and Def +5.</v>
      </c>
      <c r="G296" s="36" t="s">
        <v>11431</v>
      </c>
      <c r="H296" s="32">
        <v>20301</v>
      </c>
      <c r="I296" s="33">
        <v>49041</v>
      </c>
      <c r="J296" s="31" t="str">
        <f>SUBSTITUTE(K296," ","_")</f>
        <v>Brown_HP_Valkyrie_Helm</v>
      </c>
      <c r="K296" t="s">
        <v>42578</v>
      </c>
      <c r="L296" s="31">
        <f>VLOOKUP(A296,item_type_codes[],2,FALSE)</f>
        <v>4</v>
      </c>
      <c r="M296" s="25">
        <f>IF(VLOOKUP(H296,web_archive!D:AB,7,FALSE)&gt;0, VLOOKUP(H296,web_archive!D:AB,7,FALSE), "")</f>
        <v>20</v>
      </c>
      <c r="N296" s="25"/>
      <c r="O296" s="25">
        <f>VLOOKUP(H296,web_archive!D:AB,8,FALSE)*10</f>
        <v>500</v>
      </c>
      <c r="P296" s="25" t="str">
        <f>IF(VLOOKUP(H296,web_archive!D:AB,10,FALSE)&gt;0,VLOOKUP(H296,web_archive!D:AB,10,FALSE),"")</f>
        <v/>
      </c>
      <c r="Q296" s="25">
        <f>IF(VLOOKUP(H296,web_archive!D:AB,12,FALSE)&gt;0,VLOOKUP(H296,web_archive!D:AB,12,FALSE),"")</f>
        <v>1</v>
      </c>
      <c r="R296" s="25" t="str">
        <f>IF(VLOOKUP(H296,web_archive!D:AB,11,FALSE)&gt;0,VLOOKUP(H296,web_archive!D:AB,11,FALSE),"")</f>
        <v/>
      </c>
      <c r="S296" s="25">
        <f>IF(VLOOKUP(H296,web_archive!D:AB,13,FALSE)&gt;0,VLOOKUP(H296,web_archive!D:AB,13,FALSE),"")</f>
        <v>1</v>
      </c>
      <c r="T296" s="31" t="str">
        <f>UPPER(VLOOKUP(B296,equipable_hex_codes[],2,FALSE))</f>
        <v>0XFFFFFFFF</v>
      </c>
      <c r="U296" s="25" t="str">
        <f>LOWER(VLOOKUP(C296,class!A:B,2,FALSE))</f>
        <v>63</v>
      </c>
      <c r="V296" s="25" t="str">
        <f>VLOOKUP(D296,gender_codes[#All],2,FALSE)</f>
        <v>2</v>
      </c>
      <c r="W296" s="25">
        <f>VLOOKUP(E296,placement_location[#All],2,FALSE)</f>
        <v>256</v>
      </c>
      <c r="X296" s="25" t="str">
        <f>IF(VLOOKUP(H296,web_archive!D:AB,16,FALSE)&gt;0,VLOOKUP(J296,web_archive!D:AB,16,FALSE),"")</f>
        <v/>
      </c>
      <c r="Y296" s="31">
        <f>IF(VLOOKUP(H296,web_archive!D:AB,15,FALSE)&gt;0,VLOOKUP(H296,web_archive!D:AB,15,FALSE),"")</f>
        <v>75</v>
      </c>
      <c r="Z296" s="31" t="str">
        <f>IF(EXACT(VLOOKUP(H296,web_archive!D:AB,14,FALSE),"Yes"),"1","")</f>
        <v>1</v>
      </c>
      <c r="AA296" s="31">
        <v>2099</v>
      </c>
      <c r="AB296" s="6" t="str">
        <f>IF(VLOOKUP(H296,web_archive!D:AB,21,FALSE)=0,"{}","{ "&amp;VLOOKUP(H296,web_archive!D:AB,21,FALSE)&amp;" }")</f>
        <v>{ bonus bMaxHPrate,20; bonus bDef,5; }</v>
      </c>
      <c r="AC296" s="25" t="str">
        <f>IF(VLOOKUP(H296,web_archive!D:AB,22,FALSE)=0,"{}","{ "&amp;VLOOKUP(H296,web_archive!D:AB,22,FALSE)&amp;" }")</f>
        <v>{}</v>
      </c>
      <c r="AD296" s="25" t="str">
        <f>IF(VLOOKUP(H296,web_archive!D:AB,23,FALSE)=0,"{}","{ "&amp;VLOOKUP(H296,web_archive!D:AB,23,FALSE)&amp;" }")</f>
        <v>{}</v>
      </c>
      <c r="AE296" s="25" t="str">
        <f>I296&amp;","&amp;J296&amp;","&amp;K296&amp;","&amp;L296&amp;","&amp;M296&amp;","&amp;N296&amp;","&amp;O296&amp;","&amp;P296&amp;","&amp;Q296&amp;","&amp;R296&amp;","&amp;S296&amp;","&amp;T296&amp;","&amp;U296&amp;","&amp;V296&amp;","&amp;W296&amp;","&amp;X296&amp;","&amp;Y296&amp;","&amp;Z296&amp;","&amp;AA296&amp;","&amp;AB296&amp;","&amp;AC296&amp;","&amp;AD296</f>
        <v>49041,Brown_HP_Valkyrie_Helm,Brown HP Valkyrie Helm,4,20,,500,,1,,1,0XFFFFFFFF,63,2,256,,75,1,2099,{ bonus bMaxHPrate,20; bonus bDef,5; },{},{}</v>
      </c>
      <c r="AF296" s="25"/>
    </row>
    <row r="297" spans="1:32" ht="15.6" x14ac:dyDescent="0.35">
      <c r="A297" s="25" t="str">
        <f>VLOOKUP(H297,web_archive!D:AB,6,FALSE)</f>
        <v>Armor</v>
      </c>
      <c r="B297" s="25" t="str">
        <f>VLOOKUP(H297,web_archive!D:AB,19,FALSE)</f>
        <v>All Jobs</v>
      </c>
      <c r="C297" s="25" t="str">
        <f>VLOOKUP(H297,web_archive!D:AB,18,FALSE)</f>
        <v>Normal / Upper / Baby</v>
      </c>
      <c r="D297" s="25" t="str">
        <f>VLOOKUP(H297,web_archive!D:AB,20,FALSE)</f>
        <v>Both (Male and Female)</v>
      </c>
      <c r="E297" s="25" t="str">
        <f>VLOOKUP(H297,web_archive!D:AB,17,FALSE)</f>
        <v>Upper Headgear</v>
      </c>
      <c r="F297" s="38" t="str">
        <f>IF(ISNA(VLOOKUP(H297,tira!B:P,4,FALSE)),"",VLOOKUP(H297,tira!B:P,4,FALSE))</f>
        <v>The helm worn by those women who served Odin as "Maidens of War", or Valkryies. The open winged look of the helm symbolizes elite status. Grants the wearer 10% resistance to Demi-Human monsters and Dex +3.</v>
      </c>
      <c r="G297" s="36" t="s">
        <v>11431</v>
      </c>
      <c r="H297" s="32">
        <v>20302</v>
      </c>
      <c r="I297" s="33">
        <v>49042</v>
      </c>
      <c r="J297" s="31" t="str">
        <f>SUBSTITUTE(K297," ","_")</f>
        <v>Brown_DEX_Valkyrie_Helm</v>
      </c>
      <c r="K297" t="s">
        <v>42579</v>
      </c>
      <c r="L297" s="31">
        <f>VLOOKUP(A297,item_type_codes[],2,FALSE)</f>
        <v>4</v>
      </c>
      <c r="M297" s="25">
        <f>IF(VLOOKUP(H297,web_archive!D:AB,7,FALSE)&gt;0, VLOOKUP(H297,web_archive!D:AB,7,FALSE), "")</f>
        <v>20</v>
      </c>
      <c r="N297" s="25"/>
      <c r="O297" s="25">
        <f>VLOOKUP(H297,web_archive!D:AB,8,FALSE)*10</f>
        <v>500</v>
      </c>
      <c r="P297" s="25" t="str">
        <f>IF(VLOOKUP(H297,web_archive!D:AB,10,FALSE)&gt;0,VLOOKUP(H297,web_archive!D:AB,10,FALSE),"")</f>
        <v/>
      </c>
      <c r="Q297" s="25">
        <f>IF(VLOOKUP(H297,web_archive!D:AB,12,FALSE)&gt;0,VLOOKUP(H297,web_archive!D:AB,12,FALSE),"")</f>
        <v>1</v>
      </c>
      <c r="R297" s="25" t="str">
        <f>IF(VLOOKUP(H297,web_archive!D:AB,11,FALSE)&gt;0,VLOOKUP(H297,web_archive!D:AB,11,FALSE),"")</f>
        <v/>
      </c>
      <c r="S297" s="25">
        <f>IF(VLOOKUP(H297,web_archive!D:AB,13,FALSE)&gt;0,VLOOKUP(H297,web_archive!D:AB,13,FALSE),"")</f>
        <v>1</v>
      </c>
      <c r="T297" s="31" t="str">
        <f>UPPER(VLOOKUP(B297,equipable_hex_codes[],2,FALSE))</f>
        <v>0XFFFFFFFF</v>
      </c>
      <c r="U297" s="25" t="str">
        <f>LOWER(VLOOKUP(C297,class!A:B,2,FALSE))</f>
        <v>63</v>
      </c>
      <c r="V297" s="25" t="str">
        <f>VLOOKUP(D297,gender_codes[#All],2,FALSE)</f>
        <v>2</v>
      </c>
      <c r="W297" s="25">
        <f>VLOOKUP(E297,placement_location[#All],2,FALSE)</f>
        <v>256</v>
      </c>
      <c r="X297" s="25" t="str">
        <f>IF(VLOOKUP(H297,web_archive!D:AB,16,FALSE)&gt;0,VLOOKUP(J297,web_archive!D:AB,16,FALSE),"")</f>
        <v/>
      </c>
      <c r="Y297" s="31">
        <f>IF(VLOOKUP(H297,web_archive!D:AB,15,FALSE)&gt;0,VLOOKUP(H297,web_archive!D:AB,15,FALSE),"")</f>
        <v>75</v>
      </c>
      <c r="Z297" s="31" t="str">
        <f>IF(EXACT(VLOOKUP(H297,web_archive!D:AB,14,FALSE),"Yes"),"1","")</f>
        <v>1</v>
      </c>
      <c r="AA297" s="31">
        <v>2099</v>
      </c>
      <c r="AB297" s="6" t="str">
        <f>IF(VLOOKUP(H297,web_archive!D:AB,21,FALSE)=0,"{}","{ "&amp;VLOOKUP(H297,web_archive!D:AB,21,FALSE)&amp;" }")</f>
        <v>{ bonus bDex,3; bonus2 bSubRace,RC_DemiHuman,10; }</v>
      </c>
      <c r="AC297" s="25" t="str">
        <f>IF(VLOOKUP(H297,web_archive!D:AB,22,FALSE)=0,"{}","{ "&amp;VLOOKUP(H297,web_archive!D:AB,22,FALSE)&amp;" }")</f>
        <v>{}</v>
      </c>
      <c r="AD297" s="25" t="str">
        <f>IF(VLOOKUP(H297,web_archive!D:AB,23,FALSE)=0,"{}","{ "&amp;VLOOKUP(H297,web_archive!D:AB,23,FALSE)&amp;" }")</f>
        <v>{}</v>
      </c>
      <c r="AE297" s="25" t="str">
        <f>I297&amp;","&amp;J297&amp;","&amp;K297&amp;","&amp;L297&amp;","&amp;M297&amp;","&amp;N297&amp;","&amp;O297&amp;","&amp;P297&amp;","&amp;Q297&amp;","&amp;R297&amp;","&amp;S297&amp;","&amp;T297&amp;","&amp;U297&amp;","&amp;V297&amp;","&amp;W297&amp;","&amp;X297&amp;","&amp;Y297&amp;","&amp;Z297&amp;","&amp;AA297&amp;","&amp;AB297&amp;","&amp;AC297&amp;","&amp;AD297</f>
        <v>49042,Brown_DEX_Valkyrie_Helm,Brown DEX Valkyrie Helm,4,20,,500,,1,,1,0XFFFFFFFF,63,2,256,,75,1,2099,{ bonus bDex,3; bonus2 bSubRace,RC_DemiHuman,10; },{},{}</v>
      </c>
      <c r="AF297" s="25"/>
    </row>
    <row r="298" spans="1:32" ht="15.6" x14ac:dyDescent="0.35">
      <c r="A298" s="25" t="str">
        <f>VLOOKUP(H298,web_archive!D:AB,6,FALSE)</f>
        <v>Armor</v>
      </c>
      <c r="B298" s="25" t="str">
        <f>VLOOKUP(H298,web_archive!D:AB,19,FALSE)</f>
        <v>All Jobs</v>
      </c>
      <c r="C298" s="25" t="str">
        <f>VLOOKUP(H298,web_archive!D:AB,18,FALSE)</f>
        <v>Normal / Upper / Baby</v>
      </c>
      <c r="D298" s="25" t="str">
        <f>VLOOKUP(H298,web_archive!D:AB,20,FALSE)</f>
        <v>Both (Male and Female)</v>
      </c>
      <c r="E298" s="25" t="str">
        <f>VLOOKUP(H298,web_archive!D:AB,17,FALSE)</f>
        <v>Upper Headgear</v>
      </c>
      <c r="F298" s="38" t="str">
        <f>IF(ISNA(VLOOKUP(H298,tira!B:P,4,FALSE)),"",VLOOKUP(H298,tira!B:P,4,FALSE))</f>
        <v>The helm worn by those women who served Odin as "Maidens of War", or Valkryies. The open winged look of the helm symbolizes elite status. Grants the wearer +15 Mdef and a small chance to autocast Level 1 Anti-Magic when hit by magic.</v>
      </c>
      <c r="G298" s="36" t="s">
        <v>11431</v>
      </c>
      <c r="H298" s="32">
        <v>20303</v>
      </c>
      <c r="I298" s="33">
        <v>49043</v>
      </c>
      <c r="J298" s="31" t="str">
        <f>SUBSTITUTE(K298," ","_")</f>
        <v>Brown_MDEF_Valkyrie_Helm</v>
      </c>
      <c r="K298" t="s">
        <v>42580</v>
      </c>
      <c r="L298" s="31">
        <f>VLOOKUP(A298,item_type_codes[],2,FALSE)</f>
        <v>4</v>
      </c>
      <c r="M298" s="25">
        <f>IF(VLOOKUP(H298,web_archive!D:AB,7,FALSE)&gt;0, VLOOKUP(H298,web_archive!D:AB,7,FALSE), "")</f>
        <v>20</v>
      </c>
      <c r="N298" s="25"/>
      <c r="O298" s="25">
        <f>VLOOKUP(H298,web_archive!D:AB,8,FALSE)*10</f>
        <v>500</v>
      </c>
      <c r="P298" s="25" t="str">
        <f>IF(VLOOKUP(H298,web_archive!D:AB,10,FALSE)&gt;0,VLOOKUP(H298,web_archive!D:AB,10,FALSE),"")</f>
        <v/>
      </c>
      <c r="Q298" s="25">
        <f>IF(VLOOKUP(H298,web_archive!D:AB,12,FALSE)&gt;0,VLOOKUP(H298,web_archive!D:AB,12,FALSE),"")</f>
        <v>1</v>
      </c>
      <c r="R298" s="25" t="str">
        <f>IF(VLOOKUP(H298,web_archive!D:AB,11,FALSE)&gt;0,VLOOKUP(H298,web_archive!D:AB,11,FALSE),"")</f>
        <v/>
      </c>
      <c r="S298" s="25">
        <f>IF(VLOOKUP(H298,web_archive!D:AB,13,FALSE)&gt;0,VLOOKUP(H298,web_archive!D:AB,13,FALSE),"")</f>
        <v>1</v>
      </c>
      <c r="T298" s="31" t="str">
        <f>UPPER(VLOOKUP(B298,equipable_hex_codes[],2,FALSE))</f>
        <v>0XFFFFFFFF</v>
      </c>
      <c r="U298" s="25" t="str">
        <f>LOWER(VLOOKUP(C298,class!A:B,2,FALSE))</f>
        <v>63</v>
      </c>
      <c r="V298" s="25" t="str">
        <f>VLOOKUP(D298,gender_codes[#All],2,FALSE)</f>
        <v>2</v>
      </c>
      <c r="W298" s="25">
        <f>VLOOKUP(E298,placement_location[#All],2,FALSE)</f>
        <v>256</v>
      </c>
      <c r="X298" s="25" t="str">
        <f>IF(VLOOKUP(H298,web_archive!D:AB,16,FALSE)&gt;0,VLOOKUP(J298,web_archive!D:AB,16,FALSE),"")</f>
        <v/>
      </c>
      <c r="Y298" s="31">
        <f>IF(VLOOKUP(H298,web_archive!D:AB,15,FALSE)&gt;0,VLOOKUP(H298,web_archive!D:AB,15,FALSE),"")</f>
        <v>75</v>
      </c>
      <c r="Z298" s="31" t="str">
        <f>IF(EXACT(VLOOKUP(H298,web_archive!D:AB,14,FALSE),"Yes"),"1","")</f>
        <v>1</v>
      </c>
      <c r="AA298" s="31">
        <v>2099</v>
      </c>
      <c r="AB298" s="6" t="str">
        <f>IF(VLOOKUP(H298,web_archive!D:AB,21,FALSE)=0,"{}","{ "&amp;VLOOKUP(H298,web_archive!D:AB,21,FALSE)&amp;" }")</f>
        <v>{ bonus bMdef,15; bonus5 bAutoSpellWhenHit,"NPC_ANTIMAGIC",5,30,BF_MAGIC,0; }</v>
      </c>
      <c r="AC298" s="25" t="str">
        <f>IF(VLOOKUP(H298,web_archive!D:AB,22,FALSE)=0,"{}","{ "&amp;VLOOKUP(H298,web_archive!D:AB,22,FALSE)&amp;" }")</f>
        <v>{}</v>
      </c>
      <c r="AD298" s="25" t="str">
        <f>IF(VLOOKUP(H298,web_archive!D:AB,23,FALSE)=0,"{}","{ "&amp;VLOOKUP(H298,web_archive!D:AB,23,FALSE)&amp;" }")</f>
        <v>{}</v>
      </c>
      <c r="AE298" s="25" t="str">
        <f>I298&amp;","&amp;J298&amp;","&amp;K298&amp;","&amp;L298&amp;","&amp;M298&amp;","&amp;N298&amp;","&amp;O298&amp;","&amp;P298&amp;","&amp;Q298&amp;","&amp;R298&amp;","&amp;S298&amp;","&amp;T298&amp;","&amp;U298&amp;","&amp;V298&amp;","&amp;W298&amp;","&amp;X298&amp;","&amp;Y298&amp;","&amp;Z298&amp;","&amp;AA298&amp;","&amp;AB298&amp;","&amp;AC298&amp;","&amp;AD298</f>
        <v>49043,Brown_MDEF_Valkyrie_Helm,Brown MDEF Valkyrie Helm,4,20,,500,,1,,1,0XFFFFFFFF,63,2,256,,75,1,2099,{ bonus bMdef,15; bonus5 bAutoSpellWhenHit,"NPC_ANTIMAGIC",5,30,BF_MAGIC,0; },{},{}</v>
      </c>
      <c r="AF298" s="25"/>
    </row>
    <row r="299" spans="1:32" ht="15.6" x14ac:dyDescent="0.35">
      <c r="A299" s="25" t="str">
        <f>VLOOKUP(H299,web_archive!D:AB,6,FALSE)</f>
        <v>Armor</v>
      </c>
      <c r="B299" s="25" t="str">
        <f>VLOOKUP(H299,web_archive!D:AB,19,FALSE)</f>
        <v>All Jobs</v>
      </c>
      <c r="C299" s="25" t="str">
        <f>VLOOKUP(H299,web_archive!D:AB,18,FALSE)</f>
        <v>Normal / Upper / Baby</v>
      </c>
      <c r="D299" s="25" t="str">
        <f>VLOOKUP(H299,web_archive!D:AB,20,FALSE)</f>
        <v>Both (Male and Female)</v>
      </c>
      <c r="E299" s="25" t="str">
        <f>VLOOKUP(H299,web_archive!D:AB,17,FALSE)</f>
        <v>Upper Headgear</v>
      </c>
      <c r="F299" s="38" t="str">
        <f>IF(ISNA(VLOOKUP(H299,tira!B:P,4,FALSE)),"",VLOOKUP(H299,tira!B:P,4,FALSE))</f>
        <v>The helm worn by those women who served Odin as "Maidens of War", or Valkryies. The open winged look of the helm symbolizes elite status. Grants the wearer 10% resistance to Boss monsters and increases any form of damage to Boss monsters by 10%.</v>
      </c>
      <c r="G299" s="36" t="s">
        <v>11431</v>
      </c>
      <c r="H299" s="32">
        <v>20304</v>
      </c>
      <c r="I299" s="33">
        <v>49044</v>
      </c>
      <c r="J299" s="31" t="str">
        <f>SUBSTITUTE(K299," ","_")</f>
        <v>Brown_MVP_Valkyrie_Helm</v>
      </c>
      <c r="K299" t="s">
        <v>42581</v>
      </c>
      <c r="L299" s="31">
        <f>VLOOKUP(A299,item_type_codes[],2,FALSE)</f>
        <v>4</v>
      </c>
      <c r="M299" s="25">
        <f>IF(VLOOKUP(H299,web_archive!D:AB,7,FALSE)&gt;0, VLOOKUP(H299,web_archive!D:AB,7,FALSE), "")</f>
        <v>20</v>
      </c>
      <c r="N299" s="25"/>
      <c r="O299" s="25">
        <f>VLOOKUP(H299,web_archive!D:AB,8,FALSE)*10</f>
        <v>500</v>
      </c>
      <c r="P299" s="25" t="str">
        <f>IF(VLOOKUP(H299,web_archive!D:AB,10,FALSE)&gt;0,VLOOKUP(H299,web_archive!D:AB,10,FALSE),"")</f>
        <v/>
      </c>
      <c r="Q299" s="25">
        <f>IF(VLOOKUP(H299,web_archive!D:AB,12,FALSE)&gt;0,VLOOKUP(H299,web_archive!D:AB,12,FALSE),"")</f>
        <v>1</v>
      </c>
      <c r="R299" s="25" t="str">
        <f>IF(VLOOKUP(H299,web_archive!D:AB,11,FALSE)&gt;0,VLOOKUP(H299,web_archive!D:AB,11,FALSE),"")</f>
        <v/>
      </c>
      <c r="S299" s="25">
        <f>IF(VLOOKUP(H299,web_archive!D:AB,13,FALSE)&gt;0,VLOOKUP(H299,web_archive!D:AB,13,FALSE),"")</f>
        <v>1</v>
      </c>
      <c r="T299" s="31" t="str">
        <f>UPPER(VLOOKUP(B299,equipable_hex_codes[],2,FALSE))</f>
        <v>0XFFFFFFFF</v>
      </c>
      <c r="U299" s="25" t="str">
        <f>LOWER(VLOOKUP(C299,class!A:B,2,FALSE))</f>
        <v>63</v>
      </c>
      <c r="V299" s="25" t="str">
        <f>VLOOKUP(D299,gender_codes[#All],2,FALSE)</f>
        <v>2</v>
      </c>
      <c r="W299" s="25">
        <f>VLOOKUP(E299,placement_location[#All],2,FALSE)</f>
        <v>256</v>
      </c>
      <c r="X299" s="25" t="str">
        <f>IF(VLOOKUP(H299,web_archive!D:AB,16,FALSE)&gt;0,VLOOKUP(J299,web_archive!D:AB,16,FALSE),"")</f>
        <v/>
      </c>
      <c r="Y299" s="31">
        <f>IF(VLOOKUP(H299,web_archive!D:AB,15,FALSE)&gt;0,VLOOKUP(H299,web_archive!D:AB,15,FALSE),"")</f>
        <v>75</v>
      </c>
      <c r="Z299" s="31" t="str">
        <f>IF(EXACT(VLOOKUP(H299,web_archive!D:AB,14,FALSE),"Yes"),"1","")</f>
        <v>1</v>
      </c>
      <c r="AA299" s="31">
        <v>2099</v>
      </c>
      <c r="AB299" s="6" t="str">
        <f>IF(VLOOKUP(H299,web_archive!D:AB,21,FALSE)=0,"{}","{ "&amp;VLOOKUP(H299,web_archive!D:AB,21,FALSE)&amp;" }")</f>
        <v>{ bonus2 bAddRace,RC_Boss,10; bonus2 bMagicAddRace,RC_Boss,10; bonus2 bSubRace,RC_Boss,10; }</v>
      </c>
      <c r="AC299" s="25" t="str">
        <f>IF(VLOOKUP(H299,web_archive!D:AB,22,FALSE)=0,"{}","{ "&amp;VLOOKUP(H299,web_archive!D:AB,22,FALSE)&amp;" }")</f>
        <v>{}</v>
      </c>
      <c r="AD299" s="25" t="str">
        <f>IF(VLOOKUP(H299,web_archive!D:AB,23,FALSE)=0,"{}","{ "&amp;VLOOKUP(H299,web_archive!D:AB,23,FALSE)&amp;" }")</f>
        <v>{}</v>
      </c>
      <c r="AE299" s="25" t="str">
        <f>I299&amp;","&amp;J299&amp;","&amp;K299&amp;","&amp;L299&amp;","&amp;M299&amp;","&amp;N299&amp;","&amp;O299&amp;","&amp;P299&amp;","&amp;Q299&amp;","&amp;R299&amp;","&amp;S299&amp;","&amp;T299&amp;","&amp;U299&amp;","&amp;V299&amp;","&amp;W299&amp;","&amp;X299&amp;","&amp;Y299&amp;","&amp;Z299&amp;","&amp;AA299&amp;","&amp;AB299&amp;","&amp;AC299&amp;","&amp;AD299</f>
        <v>49044,Brown_MVP_Valkyrie_Helm,Brown MVP Valkyrie Helm,4,20,,500,,1,,1,0XFFFFFFFF,63,2,256,,75,1,2099,{ bonus2 bAddRace,RC_Boss,10; bonus2 bMagicAddRace,RC_Boss,10; bonus2 bSubRace,RC_Boss,10; },{},{}</v>
      </c>
      <c r="AF299" s="25"/>
    </row>
    <row r="300" spans="1:32" ht="15.6" x14ac:dyDescent="0.35">
      <c r="A300" s="25" t="str">
        <f>VLOOKUP(H300,web_archive!D:AB,6,FALSE)</f>
        <v>Armor</v>
      </c>
      <c r="B300" s="25" t="str">
        <f>VLOOKUP(H300,web_archive!D:AB,19,FALSE)</f>
        <v>All Jobs</v>
      </c>
      <c r="C300" s="25" t="str">
        <f>VLOOKUP(H300,web_archive!D:AB,18,FALSE)</f>
        <v>Normal / Upper / Baby</v>
      </c>
      <c r="D300" s="25" t="str">
        <f>VLOOKUP(H300,web_archive!D:AB,20,FALSE)</f>
        <v>Both (Male and Female)</v>
      </c>
      <c r="E300" s="25" t="str">
        <f>VLOOKUP(H300,web_archive!D:AB,17,FALSE)</f>
        <v>Upper Headgear</v>
      </c>
      <c r="F300" s="38" t="str">
        <f>IF(ISNA(VLOOKUP(H300,tira!B:P,4,FALSE)),"",VLOOKUP(H300,tira!B:P,4,FALSE))</f>
        <v>The helm worn by those women who served Odin as "Maidens of War", or Valkryies. The open winged look of the helm symbolizes elite status. Grants the wearer +2 Attack Speed and increases Movement Speed by 15%.</v>
      </c>
      <c r="G300" s="36" t="s">
        <v>11431</v>
      </c>
      <c r="H300" s="32">
        <v>20305</v>
      </c>
      <c r="I300" s="33">
        <v>49045</v>
      </c>
      <c r="J300" s="31" t="str">
        <f>SUBSTITUTE(K300," ","_")</f>
        <v>Brown_ASPD_Valkyrie_Helm</v>
      </c>
      <c r="K300" t="s">
        <v>42582</v>
      </c>
      <c r="L300" s="31">
        <f>VLOOKUP(A300,item_type_codes[],2,FALSE)</f>
        <v>4</v>
      </c>
      <c r="M300" s="25">
        <f>IF(VLOOKUP(H300,web_archive!D:AB,7,FALSE)&gt;0, VLOOKUP(H300,web_archive!D:AB,7,FALSE), "")</f>
        <v>20</v>
      </c>
      <c r="N300" s="25"/>
      <c r="O300" s="25">
        <f>VLOOKUP(H300,web_archive!D:AB,8,FALSE)*10</f>
        <v>500</v>
      </c>
      <c r="P300" s="25" t="str">
        <f>IF(VLOOKUP(H300,web_archive!D:AB,10,FALSE)&gt;0,VLOOKUP(H300,web_archive!D:AB,10,FALSE),"")</f>
        <v/>
      </c>
      <c r="Q300" s="25">
        <f>IF(VLOOKUP(H300,web_archive!D:AB,12,FALSE)&gt;0,VLOOKUP(H300,web_archive!D:AB,12,FALSE),"")</f>
        <v>1</v>
      </c>
      <c r="R300" s="25" t="str">
        <f>IF(VLOOKUP(H300,web_archive!D:AB,11,FALSE)&gt;0,VLOOKUP(H300,web_archive!D:AB,11,FALSE),"")</f>
        <v/>
      </c>
      <c r="S300" s="25">
        <f>IF(VLOOKUP(H300,web_archive!D:AB,13,FALSE)&gt;0,VLOOKUP(H300,web_archive!D:AB,13,FALSE),"")</f>
        <v>1</v>
      </c>
      <c r="T300" s="31" t="str">
        <f>UPPER(VLOOKUP(B300,equipable_hex_codes[],2,FALSE))</f>
        <v>0XFFFFFFFF</v>
      </c>
      <c r="U300" s="25" t="str">
        <f>LOWER(VLOOKUP(C300,class!A:B,2,FALSE))</f>
        <v>63</v>
      </c>
      <c r="V300" s="25" t="str">
        <f>VLOOKUP(D300,gender_codes[#All],2,FALSE)</f>
        <v>2</v>
      </c>
      <c r="W300" s="25">
        <f>VLOOKUP(E300,placement_location[#All],2,FALSE)</f>
        <v>256</v>
      </c>
      <c r="X300" s="25" t="str">
        <f>IF(VLOOKUP(H300,web_archive!D:AB,16,FALSE)&gt;0,VLOOKUP(J300,web_archive!D:AB,16,FALSE),"")</f>
        <v/>
      </c>
      <c r="Y300" s="31">
        <f>IF(VLOOKUP(H300,web_archive!D:AB,15,FALSE)&gt;0,VLOOKUP(H300,web_archive!D:AB,15,FALSE),"")</f>
        <v>75</v>
      </c>
      <c r="Z300" s="31" t="str">
        <f>IF(EXACT(VLOOKUP(H300,web_archive!D:AB,14,FALSE),"Yes"),"1","")</f>
        <v>1</v>
      </c>
      <c r="AA300" s="31">
        <v>2099</v>
      </c>
      <c r="AB300" s="6" t="str">
        <f>IF(VLOOKUP(H300,web_archive!D:AB,21,FALSE)=0,"{}","{ "&amp;VLOOKUP(H300,web_archive!D:AB,21,FALSE)&amp;" }")</f>
        <v>{ bonus bAspd,2; bonus bSpeedAddRate,15; }</v>
      </c>
      <c r="AC300" s="25" t="str">
        <f>IF(VLOOKUP(H300,web_archive!D:AB,22,FALSE)=0,"{}","{ "&amp;VLOOKUP(H300,web_archive!D:AB,22,FALSE)&amp;" }")</f>
        <v>{}</v>
      </c>
      <c r="AD300" s="25" t="str">
        <f>IF(VLOOKUP(H300,web_archive!D:AB,23,FALSE)=0,"{}","{ "&amp;VLOOKUP(H300,web_archive!D:AB,23,FALSE)&amp;" }")</f>
        <v>{}</v>
      </c>
      <c r="AE300" s="25" t="str">
        <f>I300&amp;","&amp;J300&amp;","&amp;K300&amp;","&amp;L300&amp;","&amp;M300&amp;","&amp;N300&amp;","&amp;O300&amp;","&amp;P300&amp;","&amp;Q300&amp;","&amp;R300&amp;","&amp;S300&amp;","&amp;T300&amp;","&amp;U300&amp;","&amp;V300&amp;","&amp;W300&amp;","&amp;X300&amp;","&amp;Y300&amp;","&amp;Z300&amp;","&amp;AA300&amp;","&amp;AB300&amp;","&amp;AC300&amp;","&amp;AD300</f>
        <v>49045,Brown_ASPD_Valkyrie_Helm,Brown ASPD Valkyrie Helm,4,20,,500,,1,,1,0XFFFFFFFF,63,2,256,,75,1,2099,{ bonus bAspd,2; bonus bSpeedAddRate,15; },{},{}</v>
      </c>
      <c r="AF300" s="25"/>
    </row>
    <row r="301" spans="1:32" ht="15.6" x14ac:dyDescent="0.35">
      <c r="A301" s="25" t="str">
        <f>VLOOKUP(H301,web_archive!D:AB,6,FALSE)</f>
        <v>Armor</v>
      </c>
      <c r="B301" s="25" t="str">
        <f>VLOOKUP(H301,web_archive!D:AB,19,FALSE)</f>
        <v>All Jobs</v>
      </c>
      <c r="C301" s="25" t="str">
        <f>VLOOKUP(H301,web_archive!D:AB,18,FALSE)</f>
        <v>Normal / Upper / Baby</v>
      </c>
      <c r="D301" s="25" t="str">
        <f>VLOOKUP(H301,web_archive!D:AB,20,FALSE)</f>
        <v>Both (Male and Female)</v>
      </c>
      <c r="E301" s="25" t="str">
        <f>VLOOKUP(H301,web_archive!D:AB,17,FALSE)</f>
        <v>Upper Headgear</v>
      </c>
      <c r="F301" s="38" t="str">
        <f>IF(ISNA(VLOOKUP(H301,tira!B:P,4,FALSE)),"",VLOOKUP(H301,tira!B:P,4,FALSE))</f>
        <v>The helm worn by those women who served Odin as "Maidens of War", or Valkryies. The open winged look of the helm symbolizes elite status. Grants the wearer 10% Attack Speed and increases Movement Speed by 15%.</v>
      </c>
      <c r="G301" s="36" t="s">
        <v>11431</v>
      </c>
      <c r="H301" s="32">
        <v>20306</v>
      </c>
      <c r="I301" s="33">
        <v>49046</v>
      </c>
      <c r="J301" s="31" t="str">
        <f>SUBSTITUTE(K301," ","_")</f>
        <v>Brown_Percent_ASPD_Valkyrie_Helm</v>
      </c>
      <c r="K301" t="s">
        <v>42583</v>
      </c>
      <c r="L301" s="31">
        <f>VLOOKUP(A301,item_type_codes[],2,FALSE)</f>
        <v>4</v>
      </c>
      <c r="M301" s="25">
        <f>IF(VLOOKUP(H301,web_archive!D:AB,7,FALSE)&gt;0, VLOOKUP(H301,web_archive!D:AB,7,FALSE), "")</f>
        <v>20</v>
      </c>
      <c r="N301" s="25"/>
      <c r="O301" s="25">
        <f>VLOOKUP(H301,web_archive!D:AB,8,FALSE)*10</f>
        <v>500</v>
      </c>
      <c r="P301" s="25" t="str">
        <f>IF(VLOOKUP(H301,web_archive!D:AB,10,FALSE)&gt;0,VLOOKUP(H301,web_archive!D:AB,10,FALSE),"")</f>
        <v/>
      </c>
      <c r="Q301" s="25">
        <f>IF(VLOOKUP(H301,web_archive!D:AB,12,FALSE)&gt;0,VLOOKUP(H301,web_archive!D:AB,12,FALSE),"")</f>
        <v>1</v>
      </c>
      <c r="R301" s="25" t="str">
        <f>IF(VLOOKUP(H301,web_archive!D:AB,11,FALSE)&gt;0,VLOOKUP(H301,web_archive!D:AB,11,FALSE),"")</f>
        <v/>
      </c>
      <c r="S301" s="25">
        <f>IF(VLOOKUP(H301,web_archive!D:AB,13,FALSE)&gt;0,VLOOKUP(H301,web_archive!D:AB,13,FALSE),"")</f>
        <v>1</v>
      </c>
      <c r="T301" s="31" t="str">
        <f>UPPER(VLOOKUP(B301,equipable_hex_codes[],2,FALSE))</f>
        <v>0XFFFFFFFF</v>
      </c>
      <c r="U301" s="25" t="str">
        <f>LOWER(VLOOKUP(C301,class!A:B,2,FALSE))</f>
        <v>63</v>
      </c>
      <c r="V301" s="25" t="str">
        <f>VLOOKUP(D301,gender_codes[#All],2,FALSE)</f>
        <v>2</v>
      </c>
      <c r="W301" s="25">
        <f>VLOOKUP(E301,placement_location[#All],2,FALSE)</f>
        <v>256</v>
      </c>
      <c r="X301" s="25" t="str">
        <f>IF(VLOOKUP(H301,web_archive!D:AB,16,FALSE)&gt;0,VLOOKUP(J301,web_archive!D:AB,16,FALSE),"")</f>
        <v/>
      </c>
      <c r="Y301" s="31">
        <f>IF(VLOOKUP(H301,web_archive!D:AB,15,FALSE)&gt;0,VLOOKUP(H301,web_archive!D:AB,15,FALSE),"")</f>
        <v>75</v>
      </c>
      <c r="Z301" s="31" t="str">
        <f>IF(EXACT(VLOOKUP(H301,web_archive!D:AB,14,FALSE),"Yes"),"1","")</f>
        <v>1</v>
      </c>
      <c r="AA301" s="31">
        <v>2099</v>
      </c>
      <c r="AB301" s="6" t="str">
        <f>IF(VLOOKUP(H301,web_archive!D:AB,21,FALSE)=0,"{}","{ "&amp;VLOOKUP(H301,web_archive!D:AB,21,FALSE)&amp;" }")</f>
        <v>{ bonus bAspdRate,10; bonus bSpeedAddRate,15; }</v>
      </c>
      <c r="AC301" s="25" t="str">
        <f>IF(VLOOKUP(H301,web_archive!D:AB,22,FALSE)=0,"{}","{ "&amp;VLOOKUP(H301,web_archive!D:AB,22,FALSE)&amp;" }")</f>
        <v>{}</v>
      </c>
      <c r="AD301" s="25" t="str">
        <f>IF(VLOOKUP(H301,web_archive!D:AB,23,FALSE)=0,"{}","{ "&amp;VLOOKUP(H301,web_archive!D:AB,23,FALSE)&amp;" }")</f>
        <v>{}</v>
      </c>
      <c r="AE301" s="25" t="str">
        <f>I301&amp;","&amp;J301&amp;","&amp;K301&amp;","&amp;L301&amp;","&amp;M301&amp;","&amp;N301&amp;","&amp;O301&amp;","&amp;P301&amp;","&amp;Q301&amp;","&amp;R301&amp;","&amp;S301&amp;","&amp;T301&amp;","&amp;U301&amp;","&amp;V301&amp;","&amp;W301&amp;","&amp;X301&amp;","&amp;Y301&amp;","&amp;Z301&amp;","&amp;AA301&amp;","&amp;AB301&amp;","&amp;AC301&amp;","&amp;AD301</f>
        <v>49046,Brown_Percent_ASPD_Valkyrie_Helm,Brown Percent ASPD Valkyrie Helm,4,20,,500,,1,,1,0XFFFFFFFF,63,2,256,,75,1,2099,{ bonus bAspdRate,10; bonus bSpeedAddRate,15; },{},{}</v>
      </c>
      <c r="AF301" s="25"/>
    </row>
    <row r="302" spans="1:32" ht="15.6" x14ac:dyDescent="0.35">
      <c r="A302" s="25" t="str">
        <f>VLOOKUP(H302,web_archive!D:AB,6,FALSE)</f>
        <v>Armor</v>
      </c>
      <c r="B302" s="25" t="str">
        <f>VLOOKUP(H302,web_archive!D:AB,19,FALSE)</f>
        <v>All Jobs</v>
      </c>
      <c r="C302" s="25" t="str">
        <f>VLOOKUP(H302,web_archive!D:AB,18,FALSE)</f>
        <v>Normal / Upper / Baby</v>
      </c>
      <c r="D302" s="25" t="str">
        <f>VLOOKUP(H302,web_archive!D:AB,20,FALSE)</f>
        <v>Both (Male and Female)</v>
      </c>
      <c r="E302" s="25" t="str">
        <f>VLOOKUP(H302,web_archive!D:AB,17,FALSE)</f>
        <v>Upper Headgear</v>
      </c>
      <c r="F302" s="38" t="str">
        <f>IF(ISNA(VLOOKUP(H302,tira!B:P,4,FALSE)),"",VLOOKUP(H302,tira!B:P,4,FALSE))</f>
        <v>The helm worn by those women who served Odin as "Maidens of War", or Valkryies. The open winged look of the helm symbolizes elite status. Pierces 5% of enemy MDEF and grants the wearer +3 INT.</v>
      </c>
      <c r="G302" s="36" t="s">
        <v>11431</v>
      </c>
      <c r="H302" s="32">
        <v>20307</v>
      </c>
      <c r="I302" s="33">
        <v>49047</v>
      </c>
      <c r="J302" s="31" t="str">
        <f>SUBSTITUTE(K302," ","_")</f>
        <v>Brown_INT_Valkyrie_Helm</v>
      </c>
      <c r="K302" t="s">
        <v>42584</v>
      </c>
      <c r="L302" s="31">
        <f>VLOOKUP(A302,item_type_codes[],2,FALSE)</f>
        <v>4</v>
      </c>
      <c r="M302" s="25">
        <f>IF(VLOOKUP(H302,web_archive!D:AB,7,FALSE)&gt;0, VLOOKUP(H302,web_archive!D:AB,7,FALSE), "")</f>
        <v>20</v>
      </c>
      <c r="N302" s="25"/>
      <c r="O302" s="25">
        <f>VLOOKUP(H302,web_archive!D:AB,8,FALSE)*10</f>
        <v>500</v>
      </c>
      <c r="P302" s="25" t="str">
        <f>IF(VLOOKUP(H302,web_archive!D:AB,10,FALSE)&gt;0,VLOOKUP(H302,web_archive!D:AB,10,FALSE),"")</f>
        <v/>
      </c>
      <c r="Q302" s="25">
        <f>IF(VLOOKUP(H302,web_archive!D:AB,12,FALSE)&gt;0,VLOOKUP(H302,web_archive!D:AB,12,FALSE),"")</f>
        <v>1</v>
      </c>
      <c r="R302" s="25" t="str">
        <f>IF(VLOOKUP(H302,web_archive!D:AB,11,FALSE)&gt;0,VLOOKUP(H302,web_archive!D:AB,11,FALSE),"")</f>
        <v/>
      </c>
      <c r="S302" s="25">
        <f>IF(VLOOKUP(H302,web_archive!D:AB,13,FALSE)&gt;0,VLOOKUP(H302,web_archive!D:AB,13,FALSE),"")</f>
        <v>1</v>
      </c>
      <c r="T302" s="31" t="str">
        <f>UPPER(VLOOKUP(B302,equipable_hex_codes[],2,FALSE))</f>
        <v>0XFFFFFFFF</v>
      </c>
      <c r="U302" s="25" t="str">
        <f>LOWER(VLOOKUP(C302,class!A:B,2,FALSE))</f>
        <v>63</v>
      </c>
      <c r="V302" s="25" t="str">
        <f>VLOOKUP(D302,gender_codes[#All],2,FALSE)</f>
        <v>2</v>
      </c>
      <c r="W302" s="25">
        <f>VLOOKUP(E302,placement_location[#All],2,FALSE)</f>
        <v>256</v>
      </c>
      <c r="X302" s="25" t="str">
        <f>IF(VLOOKUP(H302,web_archive!D:AB,16,FALSE)&gt;0,VLOOKUP(J302,web_archive!D:AB,16,FALSE),"")</f>
        <v/>
      </c>
      <c r="Y302" s="31">
        <f>IF(VLOOKUP(H302,web_archive!D:AB,15,FALSE)&gt;0,VLOOKUP(H302,web_archive!D:AB,15,FALSE),"")</f>
        <v>75</v>
      </c>
      <c r="Z302" s="31" t="str">
        <f>IF(EXACT(VLOOKUP(H302,web_archive!D:AB,14,FALSE),"Yes"),"1","")</f>
        <v>1</v>
      </c>
      <c r="AA302" s="31">
        <v>2099</v>
      </c>
      <c r="AB302" s="6" t="str">
        <f>IF(VLOOKUP(H302,web_archive!D:AB,21,FALSE)=0,"{}","{ "&amp;VLOOKUP(H302,web_archive!D:AB,21,FALSE)&amp;" }")</f>
        <v>{ bonus bIgnoreMdefRate,15; bonus bInt,3; }</v>
      </c>
      <c r="AC302" s="25" t="str">
        <f>IF(VLOOKUP(H302,web_archive!D:AB,22,FALSE)=0,"{}","{ "&amp;VLOOKUP(H302,web_archive!D:AB,22,FALSE)&amp;" }")</f>
        <v>{}</v>
      </c>
      <c r="AD302" s="25" t="str">
        <f>IF(VLOOKUP(H302,web_archive!D:AB,23,FALSE)=0,"{}","{ "&amp;VLOOKUP(H302,web_archive!D:AB,23,FALSE)&amp;" }")</f>
        <v>{}</v>
      </c>
      <c r="AE302" s="25" t="str">
        <f>I302&amp;","&amp;J302&amp;","&amp;K302&amp;","&amp;L302&amp;","&amp;M302&amp;","&amp;N302&amp;","&amp;O302&amp;","&amp;P302&amp;","&amp;Q302&amp;","&amp;R302&amp;","&amp;S302&amp;","&amp;T302&amp;","&amp;U302&amp;","&amp;V302&amp;","&amp;W302&amp;","&amp;X302&amp;","&amp;Y302&amp;","&amp;Z302&amp;","&amp;AA302&amp;","&amp;AB302&amp;","&amp;AC302&amp;","&amp;AD302</f>
        <v>49047,Brown_INT_Valkyrie_Helm,Brown INT Valkyrie Helm,4,20,,500,,1,,1,0XFFFFFFFF,63,2,256,,75,1,2099,{ bonus bIgnoreMdefRate,15; bonus bInt,3; },{},{}</v>
      </c>
      <c r="AF302" s="25"/>
    </row>
    <row r="303" spans="1:32" ht="15.6" x14ac:dyDescent="0.35">
      <c r="A303" s="25" t="str">
        <f>VLOOKUP(H303,web_archive!D:AB,6,FALSE)</f>
        <v>Armor</v>
      </c>
      <c r="B303" s="25" t="str">
        <f>VLOOKUP(H303,web_archive!D:AB,19,FALSE)</f>
        <v>All Jobs</v>
      </c>
      <c r="C303" s="25" t="str">
        <f>VLOOKUP(H303,web_archive!D:AB,18,FALSE)</f>
        <v>Normal / Upper / Baby</v>
      </c>
      <c r="D303" s="25" t="str">
        <f>VLOOKUP(H303,web_archive!D:AB,20,FALSE)</f>
        <v>Both (Male and Female)</v>
      </c>
      <c r="E303" s="25" t="str">
        <f>VLOOKUP(H303,web_archive!D:AB,17,FALSE)</f>
        <v>Upper Headgear</v>
      </c>
      <c r="F303" s="38" t="str">
        <f>IF(ISNA(VLOOKUP(H303,tira!B:P,4,FALSE)),"",VLOOKUP(H303,tira!B:P,4,FALSE))</f>
        <v>The helm worn by those women who served Odin as "Maidens of War", or Valkryies. The open winged look of the helm symbolizes elite status. Increases ATK by 60 and adds a chance to autocast Level 1 Lex Aeterna.</v>
      </c>
      <c r="G303" s="36" t="s">
        <v>11431</v>
      </c>
      <c r="H303" s="32">
        <v>20300</v>
      </c>
      <c r="I303" s="33">
        <v>49048</v>
      </c>
      <c r="J303" s="31" t="str">
        <f>SUBSTITUTE(K303," ","_")</f>
        <v>Copper_ATK_Valkyrie_Helm</v>
      </c>
      <c r="K303" t="s">
        <v>42585</v>
      </c>
      <c r="L303" s="31">
        <f>VLOOKUP(A303,item_type_codes[],2,FALSE)</f>
        <v>4</v>
      </c>
      <c r="M303" s="25">
        <f>IF(VLOOKUP(H303,web_archive!D:AB,7,FALSE)&gt;0, VLOOKUP(H303,web_archive!D:AB,7,FALSE), "")</f>
        <v>20</v>
      </c>
      <c r="N303" s="25"/>
      <c r="O303" s="25">
        <f>VLOOKUP(H303,web_archive!D:AB,8,FALSE)*10</f>
        <v>500</v>
      </c>
      <c r="P303" s="25" t="str">
        <f>IF(VLOOKUP(H303,web_archive!D:AB,10,FALSE)&gt;0,VLOOKUP(H303,web_archive!D:AB,10,FALSE),"")</f>
        <v/>
      </c>
      <c r="Q303" s="25">
        <f>IF(VLOOKUP(H303,web_archive!D:AB,12,FALSE)&gt;0,VLOOKUP(H303,web_archive!D:AB,12,FALSE),"")</f>
        <v>1</v>
      </c>
      <c r="R303" s="25" t="str">
        <f>IF(VLOOKUP(H303,web_archive!D:AB,11,FALSE)&gt;0,VLOOKUP(H303,web_archive!D:AB,11,FALSE),"")</f>
        <v/>
      </c>
      <c r="S303" s="25">
        <f>IF(VLOOKUP(H303,web_archive!D:AB,13,FALSE)&gt;0,VLOOKUP(H303,web_archive!D:AB,13,FALSE),"")</f>
        <v>1</v>
      </c>
      <c r="T303" s="31" t="str">
        <f>UPPER(VLOOKUP(B303,equipable_hex_codes[],2,FALSE))</f>
        <v>0XFFFFFFFF</v>
      </c>
      <c r="U303" s="25" t="str">
        <f>LOWER(VLOOKUP(C303,class!A:B,2,FALSE))</f>
        <v>63</v>
      </c>
      <c r="V303" s="25" t="str">
        <f>VLOOKUP(D303,gender_codes[#All],2,FALSE)</f>
        <v>2</v>
      </c>
      <c r="W303" s="25">
        <f>VLOOKUP(E303,placement_location[#All],2,FALSE)</f>
        <v>256</v>
      </c>
      <c r="X303" s="25" t="str">
        <f>IF(VLOOKUP(H303,web_archive!D:AB,16,FALSE)&gt;0,VLOOKUP(J303,web_archive!D:AB,16,FALSE),"")</f>
        <v/>
      </c>
      <c r="Y303" s="31">
        <f>IF(VLOOKUP(H303,web_archive!D:AB,15,FALSE)&gt;0,VLOOKUP(H303,web_archive!D:AB,15,FALSE),"")</f>
        <v>75</v>
      </c>
      <c r="Z303" s="31" t="str">
        <f>IF(EXACT(VLOOKUP(H303,web_archive!D:AB,14,FALSE),"Yes"),"1","")</f>
        <v>1</v>
      </c>
      <c r="AA303" s="31">
        <v>1695</v>
      </c>
      <c r="AB303" s="6" t="str">
        <f>IF(VLOOKUP(H303,web_archive!D:AB,21,FALSE)=0,"{}","{ "&amp;VLOOKUP(H303,web_archive!D:AB,21,FALSE)&amp;" }")</f>
        <v>{ bonus bAtk,60; bonus5 bAutoSpell,"PR_LEXAETERNA",2,30,BF_WEAPON|BF_MAGIC|BF_MISC,1; bonus5 bAutoSpell,"PR_LEXAETERNA",2,30,BF_NORMAL,1; }</v>
      </c>
      <c r="AC303" s="25" t="str">
        <f>IF(VLOOKUP(H303,web_archive!D:AB,22,FALSE)=0,"{}","{ "&amp;VLOOKUP(H303,web_archive!D:AB,22,FALSE)&amp;" }")</f>
        <v>{}</v>
      </c>
      <c r="AD303" s="25" t="str">
        <f>IF(VLOOKUP(H303,web_archive!D:AB,23,FALSE)=0,"{}","{ "&amp;VLOOKUP(H303,web_archive!D:AB,23,FALSE)&amp;" }")</f>
        <v>{}</v>
      </c>
      <c r="AE303" s="25" t="str">
        <f>I303&amp;","&amp;J303&amp;","&amp;K303&amp;","&amp;L303&amp;","&amp;M303&amp;","&amp;N303&amp;","&amp;O303&amp;","&amp;P303&amp;","&amp;Q303&amp;","&amp;R303&amp;","&amp;S303&amp;","&amp;T303&amp;","&amp;U303&amp;","&amp;V303&amp;","&amp;W303&amp;","&amp;X303&amp;","&amp;Y303&amp;","&amp;Z303&amp;","&amp;AA303&amp;","&amp;AB303&amp;","&amp;AC303&amp;","&amp;AD303</f>
        <v>49048,Copper_ATK_Valkyrie_Helm,Copper ATK Valkyrie Helm,4,20,,500,,1,,1,0XFFFFFFFF,63,2,256,,75,1,1695,{ bonus bAtk,60; bonus5 bAutoSpell,"PR_LEXAETERNA",2,30,BF_WEAPON|BF_MAGIC|BF_MISC,1; bonus5 bAutoSpell,"PR_LEXAETERNA",2,30,BF_NORMAL,1; },{},{}</v>
      </c>
      <c r="AF303" s="25"/>
    </row>
    <row r="304" spans="1:32" ht="15.6" x14ac:dyDescent="0.35">
      <c r="A304" s="25" t="str">
        <f>VLOOKUP(H304,web_archive!D:AB,6,FALSE)</f>
        <v>Armor</v>
      </c>
      <c r="B304" s="25" t="str">
        <f>VLOOKUP(H304,web_archive!D:AB,19,FALSE)</f>
        <v>All Jobs</v>
      </c>
      <c r="C304" s="25" t="str">
        <f>VLOOKUP(H304,web_archive!D:AB,18,FALSE)</f>
        <v>Normal / Upper / Baby</v>
      </c>
      <c r="D304" s="25" t="str">
        <f>VLOOKUP(H304,web_archive!D:AB,20,FALSE)</f>
        <v>Both (Male and Female)</v>
      </c>
      <c r="E304" s="25" t="str">
        <f>VLOOKUP(H304,web_archive!D:AB,17,FALSE)</f>
        <v>Upper Headgear</v>
      </c>
      <c r="F304" s="38" t="str">
        <f>IF(ISNA(VLOOKUP(H304,tira!B:P,4,FALSE)),"",VLOOKUP(H304,tira!B:P,4,FALSE))</f>
        <v>The helm worn by those women who served Odin as "Maidens of War", or Valkryies. The open winged look of the helm symbolizes elite status. Grants the wearer +20% Max HP and Def +5.</v>
      </c>
      <c r="G304" s="36" t="s">
        <v>11431</v>
      </c>
      <c r="H304" s="32">
        <v>20301</v>
      </c>
      <c r="I304" s="33">
        <v>49049</v>
      </c>
      <c r="J304" s="31" t="str">
        <f>SUBSTITUTE(K304," ","_")</f>
        <v>Copper_HP_Valkyrie_Helm</v>
      </c>
      <c r="K304" t="s">
        <v>42586</v>
      </c>
      <c r="L304" s="31">
        <f>VLOOKUP(A304,item_type_codes[],2,FALSE)</f>
        <v>4</v>
      </c>
      <c r="M304" s="25">
        <f>IF(VLOOKUP(H304,web_archive!D:AB,7,FALSE)&gt;0, VLOOKUP(H304,web_archive!D:AB,7,FALSE), "")</f>
        <v>20</v>
      </c>
      <c r="N304" s="25"/>
      <c r="O304" s="25">
        <f>VLOOKUP(H304,web_archive!D:AB,8,FALSE)*10</f>
        <v>500</v>
      </c>
      <c r="P304" s="25" t="str">
        <f>IF(VLOOKUP(H304,web_archive!D:AB,10,FALSE)&gt;0,VLOOKUP(H304,web_archive!D:AB,10,FALSE),"")</f>
        <v/>
      </c>
      <c r="Q304" s="25">
        <f>IF(VLOOKUP(H304,web_archive!D:AB,12,FALSE)&gt;0,VLOOKUP(H304,web_archive!D:AB,12,FALSE),"")</f>
        <v>1</v>
      </c>
      <c r="R304" s="25" t="str">
        <f>IF(VLOOKUP(H304,web_archive!D:AB,11,FALSE)&gt;0,VLOOKUP(H304,web_archive!D:AB,11,FALSE),"")</f>
        <v/>
      </c>
      <c r="S304" s="25">
        <f>IF(VLOOKUP(H304,web_archive!D:AB,13,FALSE)&gt;0,VLOOKUP(H304,web_archive!D:AB,13,FALSE),"")</f>
        <v>1</v>
      </c>
      <c r="T304" s="31" t="str">
        <f>UPPER(VLOOKUP(B304,equipable_hex_codes[],2,FALSE))</f>
        <v>0XFFFFFFFF</v>
      </c>
      <c r="U304" s="25" t="str">
        <f>LOWER(VLOOKUP(C304,class!A:B,2,FALSE))</f>
        <v>63</v>
      </c>
      <c r="V304" s="25" t="str">
        <f>VLOOKUP(D304,gender_codes[#All],2,FALSE)</f>
        <v>2</v>
      </c>
      <c r="W304" s="25">
        <f>VLOOKUP(E304,placement_location[#All],2,FALSE)</f>
        <v>256</v>
      </c>
      <c r="X304" s="25" t="str">
        <f>IF(VLOOKUP(H304,web_archive!D:AB,16,FALSE)&gt;0,VLOOKUP(J304,web_archive!D:AB,16,FALSE),"")</f>
        <v/>
      </c>
      <c r="Y304" s="31">
        <f>IF(VLOOKUP(H304,web_archive!D:AB,15,FALSE)&gt;0,VLOOKUP(H304,web_archive!D:AB,15,FALSE),"")</f>
        <v>75</v>
      </c>
      <c r="Z304" s="31" t="str">
        <f>IF(EXACT(VLOOKUP(H304,web_archive!D:AB,14,FALSE),"Yes"),"1","")</f>
        <v>1</v>
      </c>
      <c r="AA304" s="31">
        <v>1695</v>
      </c>
      <c r="AB304" s="6" t="str">
        <f>IF(VLOOKUP(H304,web_archive!D:AB,21,FALSE)=0,"{}","{ "&amp;VLOOKUP(H304,web_archive!D:AB,21,FALSE)&amp;" }")</f>
        <v>{ bonus bMaxHPrate,20; bonus bDef,5; }</v>
      </c>
      <c r="AC304" s="25" t="str">
        <f>IF(VLOOKUP(H304,web_archive!D:AB,22,FALSE)=0,"{}","{ "&amp;VLOOKUP(H304,web_archive!D:AB,22,FALSE)&amp;" }")</f>
        <v>{}</v>
      </c>
      <c r="AD304" s="25" t="str">
        <f>IF(VLOOKUP(H304,web_archive!D:AB,23,FALSE)=0,"{}","{ "&amp;VLOOKUP(H304,web_archive!D:AB,23,FALSE)&amp;" }")</f>
        <v>{}</v>
      </c>
      <c r="AE304" s="25" t="str">
        <f>I304&amp;","&amp;J304&amp;","&amp;K304&amp;","&amp;L304&amp;","&amp;M304&amp;","&amp;N304&amp;","&amp;O304&amp;","&amp;P304&amp;","&amp;Q304&amp;","&amp;R304&amp;","&amp;S304&amp;","&amp;T304&amp;","&amp;U304&amp;","&amp;V304&amp;","&amp;W304&amp;","&amp;X304&amp;","&amp;Y304&amp;","&amp;Z304&amp;","&amp;AA304&amp;","&amp;AB304&amp;","&amp;AC304&amp;","&amp;AD304</f>
        <v>49049,Copper_HP_Valkyrie_Helm,Copper HP Valkyrie Helm,4,20,,500,,1,,1,0XFFFFFFFF,63,2,256,,75,1,1695,{ bonus bMaxHPrate,20; bonus bDef,5; },{},{}</v>
      </c>
      <c r="AF304" s="25"/>
    </row>
    <row r="305" spans="1:32" ht="15.6" x14ac:dyDescent="0.35">
      <c r="A305" s="25" t="str">
        <f>VLOOKUP(H305,web_archive!D:AB,6,FALSE)</f>
        <v>Armor</v>
      </c>
      <c r="B305" s="25" t="str">
        <f>VLOOKUP(H305,web_archive!D:AB,19,FALSE)</f>
        <v>All Jobs</v>
      </c>
      <c r="C305" s="25" t="str">
        <f>VLOOKUP(H305,web_archive!D:AB,18,FALSE)</f>
        <v>Normal / Upper / Baby</v>
      </c>
      <c r="D305" s="25" t="str">
        <f>VLOOKUP(H305,web_archive!D:AB,20,FALSE)</f>
        <v>Both (Male and Female)</v>
      </c>
      <c r="E305" s="25" t="str">
        <f>VLOOKUP(H305,web_archive!D:AB,17,FALSE)</f>
        <v>Upper Headgear</v>
      </c>
      <c r="F305" s="38" t="str">
        <f>IF(ISNA(VLOOKUP(H305,tira!B:P,4,FALSE)),"",VLOOKUP(H305,tira!B:P,4,FALSE))</f>
        <v>The helm worn by those women who served Odin as "Maidens of War", or Valkryies. The open winged look of the helm symbolizes elite status. Grants the wearer 10% resistance to Demi-Human monsters and Dex +3.</v>
      </c>
      <c r="G305" s="36" t="s">
        <v>11431</v>
      </c>
      <c r="H305" s="32">
        <v>20302</v>
      </c>
      <c r="I305" s="33">
        <v>49050</v>
      </c>
      <c r="J305" s="31" t="str">
        <f>SUBSTITUTE(K305," ","_")</f>
        <v>Copper_DEX_Valkyrie_Helm</v>
      </c>
      <c r="K305" t="s">
        <v>42587</v>
      </c>
      <c r="L305" s="31">
        <f>VLOOKUP(A305,item_type_codes[],2,FALSE)</f>
        <v>4</v>
      </c>
      <c r="M305" s="25">
        <f>IF(VLOOKUP(H305,web_archive!D:AB,7,FALSE)&gt;0, VLOOKUP(H305,web_archive!D:AB,7,FALSE), "")</f>
        <v>20</v>
      </c>
      <c r="N305" s="25"/>
      <c r="O305" s="25">
        <f>VLOOKUP(H305,web_archive!D:AB,8,FALSE)*10</f>
        <v>500</v>
      </c>
      <c r="P305" s="25" t="str">
        <f>IF(VLOOKUP(H305,web_archive!D:AB,10,FALSE)&gt;0,VLOOKUP(H305,web_archive!D:AB,10,FALSE),"")</f>
        <v/>
      </c>
      <c r="Q305" s="25">
        <f>IF(VLOOKUP(H305,web_archive!D:AB,12,FALSE)&gt;0,VLOOKUP(H305,web_archive!D:AB,12,FALSE),"")</f>
        <v>1</v>
      </c>
      <c r="R305" s="25" t="str">
        <f>IF(VLOOKUP(H305,web_archive!D:AB,11,FALSE)&gt;0,VLOOKUP(H305,web_archive!D:AB,11,FALSE),"")</f>
        <v/>
      </c>
      <c r="S305" s="25">
        <f>IF(VLOOKUP(H305,web_archive!D:AB,13,FALSE)&gt;0,VLOOKUP(H305,web_archive!D:AB,13,FALSE),"")</f>
        <v>1</v>
      </c>
      <c r="T305" s="31" t="str">
        <f>UPPER(VLOOKUP(B305,equipable_hex_codes[],2,FALSE))</f>
        <v>0XFFFFFFFF</v>
      </c>
      <c r="U305" s="25" t="str">
        <f>LOWER(VLOOKUP(C305,class!A:B,2,FALSE))</f>
        <v>63</v>
      </c>
      <c r="V305" s="25" t="str">
        <f>VLOOKUP(D305,gender_codes[#All],2,FALSE)</f>
        <v>2</v>
      </c>
      <c r="W305" s="25">
        <f>VLOOKUP(E305,placement_location[#All],2,FALSE)</f>
        <v>256</v>
      </c>
      <c r="X305" s="25" t="str">
        <f>IF(VLOOKUP(H305,web_archive!D:AB,16,FALSE)&gt;0,VLOOKUP(J305,web_archive!D:AB,16,FALSE),"")</f>
        <v/>
      </c>
      <c r="Y305" s="31">
        <f>IF(VLOOKUP(H305,web_archive!D:AB,15,FALSE)&gt;0,VLOOKUP(H305,web_archive!D:AB,15,FALSE),"")</f>
        <v>75</v>
      </c>
      <c r="Z305" s="31" t="str">
        <f>IF(EXACT(VLOOKUP(H305,web_archive!D:AB,14,FALSE),"Yes"),"1","")</f>
        <v>1</v>
      </c>
      <c r="AA305" s="31">
        <v>1695</v>
      </c>
      <c r="AB305" s="6" t="str">
        <f>IF(VLOOKUP(H305,web_archive!D:AB,21,FALSE)=0,"{}","{ "&amp;VLOOKUP(H305,web_archive!D:AB,21,FALSE)&amp;" }")</f>
        <v>{ bonus bDex,3; bonus2 bSubRace,RC_DemiHuman,10; }</v>
      </c>
      <c r="AC305" s="25" t="str">
        <f>IF(VLOOKUP(H305,web_archive!D:AB,22,FALSE)=0,"{}","{ "&amp;VLOOKUP(H305,web_archive!D:AB,22,FALSE)&amp;" }")</f>
        <v>{}</v>
      </c>
      <c r="AD305" s="25" t="str">
        <f>IF(VLOOKUP(H305,web_archive!D:AB,23,FALSE)=0,"{}","{ "&amp;VLOOKUP(H305,web_archive!D:AB,23,FALSE)&amp;" }")</f>
        <v>{}</v>
      </c>
      <c r="AE305" s="25" t="str">
        <f>I305&amp;","&amp;J305&amp;","&amp;K305&amp;","&amp;L305&amp;","&amp;M305&amp;","&amp;N305&amp;","&amp;O305&amp;","&amp;P305&amp;","&amp;Q305&amp;","&amp;R305&amp;","&amp;S305&amp;","&amp;T305&amp;","&amp;U305&amp;","&amp;V305&amp;","&amp;W305&amp;","&amp;X305&amp;","&amp;Y305&amp;","&amp;Z305&amp;","&amp;AA305&amp;","&amp;AB305&amp;","&amp;AC305&amp;","&amp;AD305</f>
        <v>49050,Copper_DEX_Valkyrie_Helm,Copper DEX Valkyrie Helm,4,20,,500,,1,,1,0XFFFFFFFF,63,2,256,,75,1,1695,{ bonus bDex,3; bonus2 bSubRace,RC_DemiHuman,10; },{},{}</v>
      </c>
      <c r="AF305" s="25"/>
    </row>
    <row r="306" spans="1:32" ht="15.6" x14ac:dyDescent="0.35">
      <c r="A306" s="25" t="str">
        <f>VLOOKUP(H306,web_archive!D:AB,6,FALSE)</f>
        <v>Armor</v>
      </c>
      <c r="B306" s="25" t="str">
        <f>VLOOKUP(H306,web_archive!D:AB,19,FALSE)</f>
        <v>All Jobs</v>
      </c>
      <c r="C306" s="25" t="str">
        <f>VLOOKUP(H306,web_archive!D:AB,18,FALSE)</f>
        <v>Normal / Upper / Baby</v>
      </c>
      <c r="D306" s="25" t="str">
        <f>VLOOKUP(H306,web_archive!D:AB,20,FALSE)</f>
        <v>Both (Male and Female)</v>
      </c>
      <c r="E306" s="25" t="str">
        <f>VLOOKUP(H306,web_archive!D:AB,17,FALSE)</f>
        <v>Upper Headgear</v>
      </c>
      <c r="F306" s="38" t="str">
        <f>IF(ISNA(VLOOKUP(H306,tira!B:P,4,FALSE)),"",VLOOKUP(H306,tira!B:P,4,FALSE))</f>
        <v>The helm worn by those women who served Odin as "Maidens of War", or Valkryies. The open winged look of the helm symbolizes elite status. Grants the wearer +15 Mdef and a small chance to autocast Level 1 Anti-Magic when hit by magic.</v>
      </c>
      <c r="G306" s="36" t="s">
        <v>11431</v>
      </c>
      <c r="H306" s="32">
        <v>20303</v>
      </c>
      <c r="I306" s="33">
        <v>49051</v>
      </c>
      <c r="J306" s="31" t="str">
        <f>SUBSTITUTE(K306," ","_")</f>
        <v>Copper_MDEF_Valkyrie_Helm</v>
      </c>
      <c r="K306" t="s">
        <v>42588</v>
      </c>
      <c r="L306" s="31">
        <f>VLOOKUP(A306,item_type_codes[],2,FALSE)</f>
        <v>4</v>
      </c>
      <c r="M306" s="25">
        <f>IF(VLOOKUP(H306,web_archive!D:AB,7,FALSE)&gt;0, VLOOKUP(H306,web_archive!D:AB,7,FALSE), "")</f>
        <v>20</v>
      </c>
      <c r="N306" s="25"/>
      <c r="O306" s="25">
        <f>VLOOKUP(H306,web_archive!D:AB,8,FALSE)*10</f>
        <v>500</v>
      </c>
      <c r="P306" s="25" t="str">
        <f>IF(VLOOKUP(H306,web_archive!D:AB,10,FALSE)&gt;0,VLOOKUP(H306,web_archive!D:AB,10,FALSE),"")</f>
        <v/>
      </c>
      <c r="Q306" s="25">
        <f>IF(VLOOKUP(H306,web_archive!D:AB,12,FALSE)&gt;0,VLOOKUP(H306,web_archive!D:AB,12,FALSE),"")</f>
        <v>1</v>
      </c>
      <c r="R306" s="25" t="str">
        <f>IF(VLOOKUP(H306,web_archive!D:AB,11,FALSE)&gt;0,VLOOKUP(H306,web_archive!D:AB,11,FALSE),"")</f>
        <v/>
      </c>
      <c r="S306" s="25">
        <f>IF(VLOOKUP(H306,web_archive!D:AB,13,FALSE)&gt;0,VLOOKUP(H306,web_archive!D:AB,13,FALSE),"")</f>
        <v>1</v>
      </c>
      <c r="T306" s="31" t="str">
        <f>UPPER(VLOOKUP(B306,equipable_hex_codes[],2,FALSE))</f>
        <v>0XFFFFFFFF</v>
      </c>
      <c r="U306" s="25" t="str">
        <f>LOWER(VLOOKUP(C306,class!A:B,2,FALSE))</f>
        <v>63</v>
      </c>
      <c r="V306" s="25" t="str">
        <f>VLOOKUP(D306,gender_codes[#All],2,FALSE)</f>
        <v>2</v>
      </c>
      <c r="W306" s="25">
        <f>VLOOKUP(E306,placement_location[#All],2,FALSE)</f>
        <v>256</v>
      </c>
      <c r="X306" s="25" t="str">
        <f>IF(VLOOKUP(H306,web_archive!D:AB,16,FALSE)&gt;0,VLOOKUP(J306,web_archive!D:AB,16,FALSE),"")</f>
        <v/>
      </c>
      <c r="Y306" s="31">
        <f>IF(VLOOKUP(H306,web_archive!D:AB,15,FALSE)&gt;0,VLOOKUP(H306,web_archive!D:AB,15,FALSE),"")</f>
        <v>75</v>
      </c>
      <c r="Z306" s="31" t="str">
        <f>IF(EXACT(VLOOKUP(H306,web_archive!D:AB,14,FALSE),"Yes"),"1","")</f>
        <v>1</v>
      </c>
      <c r="AA306" s="31">
        <v>1695</v>
      </c>
      <c r="AB306" s="6" t="str">
        <f>IF(VLOOKUP(H306,web_archive!D:AB,21,FALSE)=0,"{}","{ "&amp;VLOOKUP(H306,web_archive!D:AB,21,FALSE)&amp;" }")</f>
        <v>{ bonus bMdef,15; bonus5 bAutoSpellWhenHit,"NPC_ANTIMAGIC",5,30,BF_MAGIC,0; }</v>
      </c>
      <c r="AC306" s="25" t="str">
        <f>IF(VLOOKUP(H306,web_archive!D:AB,22,FALSE)=0,"{}","{ "&amp;VLOOKUP(H306,web_archive!D:AB,22,FALSE)&amp;" }")</f>
        <v>{}</v>
      </c>
      <c r="AD306" s="25" t="str">
        <f>IF(VLOOKUP(H306,web_archive!D:AB,23,FALSE)=0,"{}","{ "&amp;VLOOKUP(H306,web_archive!D:AB,23,FALSE)&amp;" }")</f>
        <v>{}</v>
      </c>
      <c r="AE306" s="25" t="str">
        <f>I306&amp;","&amp;J306&amp;","&amp;K306&amp;","&amp;L306&amp;","&amp;M306&amp;","&amp;N306&amp;","&amp;O306&amp;","&amp;P306&amp;","&amp;Q306&amp;","&amp;R306&amp;","&amp;S306&amp;","&amp;T306&amp;","&amp;U306&amp;","&amp;V306&amp;","&amp;W306&amp;","&amp;X306&amp;","&amp;Y306&amp;","&amp;Z306&amp;","&amp;AA306&amp;","&amp;AB306&amp;","&amp;AC306&amp;","&amp;AD306</f>
        <v>49051,Copper_MDEF_Valkyrie_Helm,Copper MDEF Valkyrie Helm,4,20,,500,,1,,1,0XFFFFFFFF,63,2,256,,75,1,1695,{ bonus bMdef,15; bonus5 bAutoSpellWhenHit,"NPC_ANTIMAGIC",5,30,BF_MAGIC,0; },{},{}</v>
      </c>
      <c r="AF306" s="25"/>
    </row>
    <row r="307" spans="1:32" ht="15.6" x14ac:dyDescent="0.35">
      <c r="A307" s="25" t="str">
        <f>VLOOKUP(H307,web_archive!D:AB,6,FALSE)</f>
        <v>Armor</v>
      </c>
      <c r="B307" s="25" t="str">
        <f>VLOOKUP(H307,web_archive!D:AB,19,FALSE)</f>
        <v>All Jobs</v>
      </c>
      <c r="C307" s="25" t="str">
        <f>VLOOKUP(H307,web_archive!D:AB,18,FALSE)</f>
        <v>Normal / Upper / Baby</v>
      </c>
      <c r="D307" s="25" t="str">
        <f>VLOOKUP(H307,web_archive!D:AB,20,FALSE)</f>
        <v>Both (Male and Female)</v>
      </c>
      <c r="E307" s="25" t="str">
        <f>VLOOKUP(H307,web_archive!D:AB,17,FALSE)</f>
        <v>Upper Headgear</v>
      </c>
      <c r="F307" s="38" t="str">
        <f>IF(ISNA(VLOOKUP(H307,tira!B:P,4,FALSE)),"",VLOOKUP(H307,tira!B:P,4,FALSE))</f>
        <v>The helm worn by those women who served Odin as "Maidens of War", or Valkryies. The open winged look of the helm symbolizes elite status. Grants the wearer 10% resistance to Boss monsters and increases any form of damage to Boss monsters by 10%.</v>
      </c>
      <c r="G307" s="36" t="s">
        <v>11431</v>
      </c>
      <c r="H307" s="32">
        <v>20304</v>
      </c>
      <c r="I307" s="33">
        <v>49052</v>
      </c>
      <c r="J307" s="31" t="str">
        <f>SUBSTITUTE(K307," ","_")</f>
        <v>Copper_MVP_Valkyrie_Helm</v>
      </c>
      <c r="K307" t="s">
        <v>42589</v>
      </c>
      <c r="L307" s="31">
        <f>VLOOKUP(A307,item_type_codes[],2,FALSE)</f>
        <v>4</v>
      </c>
      <c r="M307" s="25">
        <f>IF(VLOOKUP(H307,web_archive!D:AB,7,FALSE)&gt;0, VLOOKUP(H307,web_archive!D:AB,7,FALSE), "")</f>
        <v>20</v>
      </c>
      <c r="N307" s="25"/>
      <c r="O307" s="25">
        <f>VLOOKUP(H307,web_archive!D:AB,8,FALSE)*10</f>
        <v>500</v>
      </c>
      <c r="P307" s="25" t="str">
        <f>IF(VLOOKUP(H307,web_archive!D:AB,10,FALSE)&gt;0,VLOOKUP(H307,web_archive!D:AB,10,FALSE),"")</f>
        <v/>
      </c>
      <c r="Q307" s="25">
        <f>IF(VLOOKUP(H307,web_archive!D:AB,12,FALSE)&gt;0,VLOOKUP(H307,web_archive!D:AB,12,FALSE),"")</f>
        <v>1</v>
      </c>
      <c r="R307" s="25" t="str">
        <f>IF(VLOOKUP(H307,web_archive!D:AB,11,FALSE)&gt;0,VLOOKUP(H307,web_archive!D:AB,11,FALSE),"")</f>
        <v/>
      </c>
      <c r="S307" s="25">
        <f>IF(VLOOKUP(H307,web_archive!D:AB,13,FALSE)&gt;0,VLOOKUP(H307,web_archive!D:AB,13,FALSE),"")</f>
        <v>1</v>
      </c>
      <c r="T307" s="31" t="str">
        <f>UPPER(VLOOKUP(B307,equipable_hex_codes[],2,FALSE))</f>
        <v>0XFFFFFFFF</v>
      </c>
      <c r="U307" s="25" t="str">
        <f>LOWER(VLOOKUP(C307,class!A:B,2,FALSE))</f>
        <v>63</v>
      </c>
      <c r="V307" s="25" t="str">
        <f>VLOOKUP(D307,gender_codes[#All],2,FALSE)</f>
        <v>2</v>
      </c>
      <c r="W307" s="25">
        <f>VLOOKUP(E307,placement_location[#All],2,FALSE)</f>
        <v>256</v>
      </c>
      <c r="X307" s="25" t="str">
        <f>IF(VLOOKUP(H307,web_archive!D:AB,16,FALSE)&gt;0,VLOOKUP(J307,web_archive!D:AB,16,FALSE),"")</f>
        <v/>
      </c>
      <c r="Y307" s="31">
        <f>IF(VLOOKUP(H307,web_archive!D:AB,15,FALSE)&gt;0,VLOOKUP(H307,web_archive!D:AB,15,FALSE),"")</f>
        <v>75</v>
      </c>
      <c r="Z307" s="31" t="str">
        <f>IF(EXACT(VLOOKUP(H307,web_archive!D:AB,14,FALSE),"Yes"),"1","")</f>
        <v>1</v>
      </c>
      <c r="AA307" s="31">
        <v>1695</v>
      </c>
      <c r="AB307" s="6" t="str">
        <f>IF(VLOOKUP(H307,web_archive!D:AB,21,FALSE)=0,"{}","{ "&amp;VLOOKUP(H307,web_archive!D:AB,21,FALSE)&amp;" }")</f>
        <v>{ bonus2 bAddRace,RC_Boss,10; bonus2 bMagicAddRace,RC_Boss,10; bonus2 bSubRace,RC_Boss,10; }</v>
      </c>
      <c r="AC307" s="25" t="str">
        <f>IF(VLOOKUP(H307,web_archive!D:AB,22,FALSE)=0,"{}","{ "&amp;VLOOKUP(H307,web_archive!D:AB,22,FALSE)&amp;" }")</f>
        <v>{}</v>
      </c>
      <c r="AD307" s="25" t="str">
        <f>IF(VLOOKUP(H307,web_archive!D:AB,23,FALSE)=0,"{}","{ "&amp;VLOOKUP(H307,web_archive!D:AB,23,FALSE)&amp;" }")</f>
        <v>{}</v>
      </c>
      <c r="AE307" s="25" t="str">
        <f>I307&amp;","&amp;J307&amp;","&amp;K307&amp;","&amp;L307&amp;","&amp;M307&amp;","&amp;N307&amp;","&amp;O307&amp;","&amp;P307&amp;","&amp;Q307&amp;","&amp;R307&amp;","&amp;S307&amp;","&amp;T307&amp;","&amp;U307&amp;","&amp;V307&amp;","&amp;W307&amp;","&amp;X307&amp;","&amp;Y307&amp;","&amp;Z307&amp;","&amp;AA307&amp;","&amp;AB307&amp;","&amp;AC307&amp;","&amp;AD307</f>
        <v>49052,Copper_MVP_Valkyrie_Helm,Copper MVP Valkyrie Helm,4,20,,500,,1,,1,0XFFFFFFFF,63,2,256,,75,1,1695,{ bonus2 bAddRace,RC_Boss,10; bonus2 bMagicAddRace,RC_Boss,10; bonus2 bSubRace,RC_Boss,10; },{},{}</v>
      </c>
      <c r="AF307" s="25"/>
    </row>
    <row r="308" spans="1:32" ht="15.6" x14ac:dyDescent="0.35">
      <c r="A308" s="25" t="str">
        <f>VLOOKUP(H308,web_archive!D:AB,6,FALSE)</f>
        <v>Armor</v>
      </c>
      <c r="B308" s="25" t="str">
        <f>VLOOKUP(H308,web_archive!D:AB,19,FALSE)</f>
        <v>All Jobs</v>
      </c>
      <c r="C308" s="25" t="str">
        <f>VLOOKUP(H308,web_archive!D:AB,18,FALSE)</f>
        <v>Normal / Upper / Baby</v>
      </c>
      <c r="D308" s="25" t="str">
        <f>VLOOKUP(H308,web_archive!D:AB,20,FALSE)</f>
        <v>Both (Male and Female)</v>
      </c>
      <c r="E308" s="25" t="str">
        <f>VLOOKUP(H308,web_archive!D:AB,17,FALSE)</f>
        <v>Upper Headgear</v>
      </c>
      <c r="F308" s="38" t="str">
        <f>IF(ISNA(VLOOKUP(H308,tira!B:P,4,FALSE)),"",VLOOKUP(H308,tira!B:P,4,FALSE))</f>
        <v>The helm worn by those women who served Odin as "Maidens of War", or Valkryies. The open winged look of the helm symbolizes elite status. Grants the wearer +2 Attack Speed and increases Movement Speed by 15%.</v>
      </c>
      <c r="G308" s="36" t="s">
        <v>11431</v>
      </c>
      <c r="H308" s="32">
        <v>20305</v>
      </c>
      <c r="I308" s="33">
        <v>49053</v>
      </c>
      <c r="J308" s="31" t="str">
        <f>SUBSTITUTE(K308," ","_")</f>
        <v>Copper_ASPD_Valkyrie_Helm</v>
      </c>
      <c r="K308" t="s">
        <v>42590</v>
      </c>
      <c r="L308" s="31">
        <f>VLOOKUP(A308,item_type_codes[],2,FALSE)</f>
        <v>4</v>
      </c>
      <c r="M308" s="25">
        <f>IF(VLOOKUP(H308,web_archive!D:AB,7,FALSE)&gt;0, VLOOKUP(H308,web_archive!D:AB,7,FALSE), "")</f>
        <v>20</v>
      </c>
      <c r="N308" s="25"/>
      <c r="O308" s="25">
        <f>VLOOKUP(H308,web_archive!D:AB,8,FALSE)*10</f>
        <v>500</v>
      </c>
      <c r="P308" s="25" t="str">
        <f>IF(VLOOKUP(H308,web_archive!D:AB,10,FALSE)&gt;0,VLOOKUP(H308,web_archive!D:AB,10,FALSE),"")</f>
        <v/>
      </c>
      <c r="Q308" s="25">
        <f>IF(VLOOKUP(H308,web_archive!D:AB,12,FALSE)&gt;0,VLOOKUP(H308,web_archive!D:AB,12,FALSE),"")</f>
        <v>1</v>
      </c>
      <c r="R308" s="25" t="str">
        <f>IF(VLOOKUP(H308,web_archive!D:AB,11,FALSE)&gt;0,VLOOKUP(H308,web_archive!D:AB,11,FALSE),"")</f>
        <v/>
      </c>
      <c r="S308" s="25">
        <f>IF(VLOOKUP(H308,web_archive!D:AB,13,FALSE)&gt;0,VLOOKUP(H308,web_archive!D:AB,13,FALSE),"")</f>
        <v>1</v>
      </c>
      <c r="T308" s="31" t="str">
        <f>UPPER(VLOOKUP(B308,equipable_hex_codes[],2,FALSE))</f>
        <v>0XFFFFFFFF</v>
      </c>
      <c r="U308" s="25" t="str">
        <f>LOWER(VLOOKUP(C308,class!A:B,2,FALSE))</f>
        <v>63</v>
      </c>
      <c r="V308" s="25" t="str">
        <f>VLOOKUP(D308,gender_codes[#All],2,FALSE)</f>
        <v>2</v>
      </c>
      <c r="W308" s="25">
        <f>VLOOKUP(E308,placement_location[#All],2,FALSE)</f>
        <v>256</v>
      </c>
      <c r="X308" s="25" t="str">
        <f>IF(VLOOKUP(H308,web_archive!D:AB,16,FALSE)&gt;0,VLOOKUP(J308,web_archive!D:AB,16,FALSE),"")</f>
        <v/>
      </c>
      <c r="Y308" s="31">
        <f>IF(VLOOKUP(H308,web_archive!D:AB,15,FALSE)&gt;0,VLOOKUP(H308,web_archive!D:AB,15,FALSE),"")</f>
        <v>75</v>
      </c>
      <c r="Z308" s="31" t="str">
        <f>IF(EXACT(VLOOKUP(H308,web_archive!D:AB,14,FALSE),"Yes"),"1","")</f>
        <v>1</v>
      </c>
      <c r="AA308" s="31">
        <v>1695</v>
      </c>
      <c r="AB308" s="6" t="str">
        <f>IF(VLOOKUP(H308,web_archive!D:AB,21,FALSE)=0,"{}","{ "&amp;VLOOKUP(H308,web_archive!D:AB,21,FALSE)&amp;" }")</f>
        <v>{ bonus bAspd,2; bonus bSpeedAddRate,15; }</v>
      </c>
      <c r="AC308" s="25" t="str">
        <f>IF(VLOOKUP(H308,web_archive!D:AB,22,FALSE)=0,"{}","{ "&amp;VLOOKUP(H308,web_archive!D:AB,22,FALSE)&amp;" }")</f>
        <v>{}</v>
      </c>
      <c r="AD308" s="25" t="str">
        <f>IF(VLOOKUP(H308,web_archive!D:AB,23,FALSE)=0,"{}","{ "&amp;VLOOKUP(H308,web_archive!D:AB,23,FALSE)&amp;" }")</f>
        <v>{}</v>
      </c>
      <c r="AE308" s="25" t="str">
        <f>I308&amp;","&amp;J308&amp;","&amp;K308&amp;","&amp;L308&amp;","&amp;M308&amp;","&amp;N308&amp;","&amp;O308&amp;","&amp;P308&amp;","&amp;Q308&amp;","&amp;R308&amp;","&amp;S308&amp;","&amp;T308&amp;","&amp;U308&amp;","&amp;V308&amp;","&amp;W308&amp;","&amp;X308&amp;","&amp;Y308&amp;","&amp;Z308&amp;","&amp;AA308&amp;","&amp;AB308&amp;","&amp;AC308&amp;","&amp;AD308</f>
        <v>49053,Copper_ASPD_Valkyrie_Helm,Copper ASPD Valkyrie Helm,4,20,,500,,1,,1,0XFFFFFFFF,63,2,256,,75,1,1695,{ bonus bAspd,2; bonus bSpeedAddRate,15; },{},{}</v>
      </c>
      <c r="AF308" s="25"/>
    </row>
    <row r="309" spans="1:32" ht="15.6" x14ac:dyDescent="0.35">
      <c r="A309" s="25" t="str">
        <f>VLOOKUP(H309,web_archive!D:AB,6,FALSE)</f>
        <v>Armor</v>
      </c>
      <c r="B309" s="25" t="str">
        <f>VLOOKUP(H309,web_archive!D:AB,19,FALSE)</f>
        <v>All Jobs</v>
      </c>
      <c r="C309" s="25" t="str">
        <f>VLOOKUP(H309,web_archive!D:AB,18,FALSE)</f>
        <v>Normal / Upper / Baby</v>
      </c>
      <c r="D309" s="25" t="str">
        <f>VLOOKUP(H309,web_archive!D:AB,20,FALSE)</f>
        <v>Both (Male and Female)</v>
      </c>
      <c r="E309" s="25" t="str">
        <f>VLOOKUP(H309,web_archive!D:AB,17,FALSE)</f>
        <v>Upper Headgear</v>
      </c>
      <c r="F309" s="38" t="str">
        <f>IF(ISNA(VLOOKUP(H309,tira!B:P,4,FALSE)),"",VLOOKUP(H309,tira!B:P,4,FALSE))</f>
        <v>The helm worn by those women who served Odin as "Maidens of War", or Valkryies. The open winged look of the helm symbolizes elite status. Grants the wearer 10% Attack Speed and increases Movement Speed by 15%.</v>
      </c>
      <c r="G309" s="36" t="s">
        <v>11431</v>
      </c>
      <c r="H309" s="32">
        <v>20306</v>
      </c>
      <c r="I309" s="33">
        <v>49054</v>
      </c>
      <c r="J309" s="31" t="str">
        <f>SUBSTITUTE(K309," ","_")</f>
        <v>Copper_Percent_ASPD_Valkyrie_Helm</v>
      </c>
      <c r="K309" t="s">
        <v>42591</v>
      </c>
      <c r="L309" s="31">
        <f>VLOOKUP(A309,item_type_codes[],2,FALSE)</f>
        <v>4</v>
      </c>
      <c r="M309" s="25">
        <f>IF(VLOOKUP(H309,web_archive!D:AB,7,FALSE)&gt;0, VLOOKUP(H309,web_archive!D:AB,7,FALSE), "")</f>
        <v>20</v>
      </c>
      <c r="N309" s="25"/>
      <c r="O309" s="25">
        <f>VLOOKUP(H309,web_archive!D:AB,8,FALSE)*10</f>
        <v>500</v>
      </c>
      <c r="P309" s="25" t="str">
        <f>IF(VLOOKUP(H309,web_archive!D:AB,10,FALSE)&gt;0,VLOOKUP(H309,web_archive!D:AB,10,FALSE),"")</f>
        <v/>
      </c>
      <c r="Q309" s="25">
        <f>IF(VLOOKUP(H309,web_archive!D:AB,12,FALSE)&gt;0,VLOOKUP(H309,web_archive!D:AB,12,FALSE),"")</f>
        <v>1</v>
      </c>
      <c r="R309" s="25" t="str">
        <f>IF(VLOOKUP(H309,web_archive!D:AB,11,FALSE)&gt;0,VLOOKUP(H309,web_archive!D:AB,11,FALSE),"")</f>
        <v/>
      </c>
      <c r="S309" s="25">
        <f>IF(VLOOKUP(H309,web_archive!D:AB,13,FALSE)&gt;0,VLOOKUP(H309,web_archive!D:AB,13,FALSE),"")</f>
        <v>1</v>
      </c>
      <c r="T309" s="31" t="str">
        <f>UPPER(VLOOKUP(B309,equipable_hex_codes[],2,FALSE))</f>
        <v>0XFFFFFFFF</v>
      </c>
      <c r="U309" s="25" t="str">
        <f>LOWER(VLOOKUP(C309,class!A:B,2,FALSE))</f>
        <v>63</v>
      </c>
      <c r="V309" s="25" t="str">
        <f>VLOOKUP(D309,gender_codes[#All],2,FALSE)</f>
        <v>2</v>
      </c>
      <c r="W309" s="25">
        <f>VLOOKUP(E309,placement_location[#All],2,FALSE)</f>
        <v>256</v>
      </c>
      <c r="X309" s="25" t="str">
        <f>IF(VLOOKUP(H309,web_archive!D:AB,16,FALSE)&gt;0,VLOOKUP(J309,web_archive!D:AB,16,FALSE),"")</f>
        <v/>
      </c>
      <c r="Y309" s="31">
        <f>IF(VLOOKUP(H309,web_archive!D:AB,15,FALSE)&gt;0,VLOOKUP(H309,web_archive!D:AB,15,FALSE),"")</f>
        <v>75</v>
      </c>
      <c r="Z309" s="31" t="str">
        <f>IF(EXACT(VLOOKUP(H309,web_archive!D:AB,14,FALSE),"Yes"),"1","")</f>
        <v>1</v>
      </c>
      <c r="AA309" s="31">
        <v>1695</v>
      </c>
      <c r="AB309" s="6" t="str">
        <f>IF(VLOOKUP(H309,web_archive!D:AB,21,FALSE)=0,"{}","{ "&amp;VLOOKUP(H309,web_archive!D:AB,21,FALSE)&amp;" }")</f>
        <v>{ bonus bAspdRate,10; bonus bSpeedAddRate,15; }</v>
      </c>
      <c r="AC309" s="25" t="str">
        <f>IF(VLOOKUP(H309,web_archive!D:AB,22,FALSE)=0,"{}","{ "&amp;VLOOKUP(H309,web_archive!D:AB,22,FALSE)&amp;" }")</f>
        <v>{}</v>
      </c>
      <c r="AD309" s="25" t="str">
        <f>IF(VLOOKUP(H309,web_archive!D:AB,23,FALSE)=0,"{}","{ "&amp;VLOOKUP(H309,web_archive!D:AB,23,FALSE)&amp;" }")</f>
        <v>{}</v>
      </c>
      <c r="AE309" s="25" t="str">
        <f>I309&amp;","&amp;J309&amp;","&amp;K309&amp;","&amp;L309&amp;","&amp;M309&amp;","&amp;N309&amp;","&amp;O309&amp;","&amp;P309&amp;","&amp;Q309&amp;","&amp;R309&amp;","&amp;S309&amp;","&amp;T309&amp;","&amp;U309&amp;","&amp;V309&amp;","&amp;W309&amp;","&amp;X309&amp;","&amp;Y309&amp;","&amp;Z309&amp;","&amp;AA309&amp;","&amp;AB309&amp;","&amp;AC309&amp;","&amp;AD309</f>
        <v>49054,Copper_Percent_ASPD_Valkyrie_Helm,Copper Percent ASPD Valkyrie Helm,4,20,,500,,1,,1,0XFFFFFFFF,63,2,256,,75,1,1695,{ bonus bAspdRate,10; bonus bSpeedAddRate,15; },{},{}</v>
      </c>
      <c r="AF309" s="25"/>
    </row>
    <row r="310" spans="1:32" ht="15.6" x14ac:dyDescent="0.35">
      <c r="A310" s="25" t="str">
        <f>VLOOKUP(H310,web_archive!D:AB,6,FALSE)</f>
        <v>Armor</v>
      </c>
      <c r="B310" s="25" t="str">
        <f>VLOOKUP(H310,web_archive!D:AB,19,FALSE)</f>
        <v>All Jobs</v>
      </c>
      <c r="C310" s="25" t="str">
        <f>VLOOKUP(H310,web_archive!D:AB,18,FALSE)</f>
        <v>Normal / Upper / Baby</v>
      </c>
      <c r="D310" s="25" t="str">
        <f>VLOOKUP(H310,web_archive!D:AB,20,FALSE)</f>
        <v>Both (Male and Female)</v>
      </c>
      <c r="E310" s="25" t="str">
        <f>VLOOKUP(H310,web_archive!D:AB,17,FALSE)</f>
        <v>Upper Headgear</v>
      </c>
      <c r="F310" s="38" t="str">
        <f>IF(ISNA(VLOOKUP(H310,tira!B:P,4,FALSE)),"",VLOOKUP(H310,tira!B:P,4,FALSE))</f>
        <v>The helm worn by those women who served Odin as "Maidens of War", or Valkryies. The open winged look of the helm symbolizes elite status. Pierces 5% of enemy MDEF and grants the wearer +3 INT.</v>
      </c>
      <c r="G310" s="36" t="s">
        <v>11431</v>
      </c>
      <c r="H310" s="32">
        <v>20307</v>
      </c>
      <c r="I310" s="33">
        <v>49055</v>
      </c>
      <c r="J310" s="31" t="str">
        <f>SUBSTITUTE(K310," ","_")</f>
        <v>Copper_INT_Valkyrie_Helm</v>
      </c>
      <c r="K310" t="s">
        <v>42592</v>
      </c>
      <c r="L310" s="31">
        <f>VLOOKUP(A310,item_type_codes[],2,FALSE)</f>
        <v>4</v>
      </c>
      <c r="M310" s="25">
        <f>IF(VLOOKUP(H310,web_archive!D:AB,7,FALSE)&gt;0, VLOOKUP(H310,web_archive!D:AB,7,FALSE), "")</f>
        <v>20</v>
      </c>
      <c r="N310" s="25"/>
      <c r="O310" s="25">
        <f>VLOOKUP(H310,web_archive!D:AB,8,FALSE)*10</f>
        <v>500</v>
      </c>
      <c r="P310" s="25" t="str">
        <f>IF(VLOOKUP(H310,web_archive!D:AB,10,FALSE)&gt;0,VLOOKUP(H310,web_archive!D:AB,10,FALSE),"")</f>
        <v/>
      </c>
      <c r="Q310" s="25">
        <f>IF(VLOOKUP(H310,web_archive!D:AB,12,FALSE)&gt;0,VLOOKUP(H310,web_archive!D:AB,12,FALSE),"")</f>
        <v>1</v>
      </c>
      <c r="R310" s="25" t="str">
        <f>IF(VLOOKUP(H310,web_archive!D:AB,11,FALSE)&gt;0,VLOOKUP(H310,web_archive!D:AB,11,FALSE),"")</f>
        <v/>
      </c>
      <c r="S310" s="25">
        <f>IF(VLOOKUP(H310,web_archive!D:AB,13,FALSE)&gt;0,VLOOKUP(H310,web_archive!D:AB,13,FALSE),"")</f>
        <v>1</v>
      </c>
      <c r="T310" s="31" t="str">
        <f>UPPER(VLOOKUP(B310,equipable_hex_codes[],2,FALSE))</f>
        <v>0XFFFFFFFF</v>
      </c>
      <c r="U310" s="25" t="str">
        <f>LOWER(VLOOKUP(C310,class!A:B,2,FALSE))</f>
        <v>63</v>
      </c>
      <c r="V310" s="25" t="str">
        <f>VLOOKUP(D310,gender_codes[#All],2,FALSE)</f>
        <v>2</v>
      </c>
      <c r="W310" s="25">
        <f>VLOOKUP(E310,placement_location[#All],2,FALSE)</f>
        <v>256</v>
      </c>
      <c r="X310" s="25" t="str">
        <f>IF(VLOOKUP(H310,web_archive!D:AB,16,FALSE)&gt;0,VLOOKUP(J310,web_archive!D:AB,16,FALSE),"")</f>
        <v/>
      </c>
      <c r="Y310" s="31">
        <f>IF(VLOOKUP(H310,web_archive!D:AB,15,FALSE)&gt;0,VLOOKUP(H310,web_archive!D:AB,15,FALSE),"")</f>
        <v>75</v>
      </c>
      <c r="Z310" s="31" t="str">
        <f>IF(EXACT(VLOOKUP(H310,web_archive!D:AB,14,FALSE),"Yes"),"1","")</f>
        <v>1</v>
      </c>
      <c r="AA310" s="31">
        <v>1695</v>
      </c>
      <c r="AB310" s="6" t="str">
        <f>IF(VLOOKUP(H310,web_archive!D:AB,21,FALSE)=0,"{}","{ "&amp;VLOOKUP(H310,web_archive!D:AB,21,FALSE)&amp;" }")</f>
        <v>{ bonus bIgnoreMdefRate,15; bonus bInt,3; }</v>
      </c>
      <c r="AC310" s="25" t="str">
        <f>IF(VLOOKUP(H310,web_archive!D:AB,22,FALSE)=0,"{}","{ "&amp;VLOOKUP(H310,web_archive!D:AB,22,FALSE)&amp;" }")</f>
        <v>{}</v>
      </c>
      <c r="AD310" s="25" t="str">
        <f>IF(VLOOKUP(H310,web_archive!D:AB,23,FALSE)=0,"{}","{ "&amp;VLOOKUP(H310,web_archive!D:AB,23,FALSE)&amp;" }")</f>
        <v>{}</v>
      </c>
      <c r="AE310" s="25" t="str">
        <f>I310&amp;","&amp;J310&amp;","&amp;K310&amp;","&amp;L310&amp;","&amp;M310&amp;","&amp;N310&amp;","&amp;O310&amp;","&amp;P310&amp;","&amp;Q310&amp;","&amp;R310&amp;","&amp;S310&amp;","&amp;T310&amp;","&amp;U310&amp;","&amp;V310&amp;","&amp;W310&amp;","&amp;X310&amp;","&amp;Y310&amp;","&amp;Z310&amp;","&amp;AA310&amp;","&amp;AB310&amp;","&amp;AC310&amp;","&amp;AD310</f>
        <v>49055,Copper_INT_Valkyrie_Helm,Copper INT Valkyrie Helm,4,20,,500,,1,,1,0XFFFFFFFF,63,2,256,,75,1,1695,{ bonus bIgnoreMdefRate,15; bonus bInt,3; },{},{}</v>
      </c>
      <c r="AF310" s="25"/>
    </row>
    <row r="311" spans="1:32" ht="15.6" x14ac:dyDescent="0.35">
      <c r="A311" s="25" t="str">
        <f>VLOOKUP(H311,web_archive!D:AB,6,FALSE)</f>
        <v>Armor</v>
      </c>
      <c r="B311" s="25" t="str">
        <f>VLOOKUP(H311,web_archive!D:AB,19,FALSE)</f>
        <v>All Jobs</v>
      </c>
      <c r="C311" s="25" t="str">
        <f>VLOOKUP(H311,web_archive!D:AB,18,FALSE)</f>
        <v>Normal / Upper / Baby</v>
      </c>
      <c r="D311" s="25" t="str">
        <f>VLOOKUP(H311,web_archive!D:AB,20,FALSE)</f>
        <v>Both (Male and Female)</v>
      </c>
      <c r="E311" s="25" t="str">
        <f>VLOOKUP(H311,web_archive!D:AB,17,FALSE)</f>
        <v>Upper Headgear</v>
      </c>
      <c r="F311" s="38" t="str">
        <f>IF(ISNA(VLOOKUP(H311,tira!B:P,4,FALSE)),"",VLOOKUP(H311,tira!B:P,4,FALSE))</f>
        <v>The helm worn by those women who served Odin as "Maidens of War", or Valkryies. The open winged look of the helm symbolizes elite status. Increases ATK by 60 and adds a chance to autocast Level 1 Lex Aeterna.</v>
      </c>
      <c r="G311" s="36" t="s">
        <v>11276</v>
      </c>
      <c r="H311" s="32">
        <v>20300</v>
      </c>
      <c r="I311" s="33">
        <v>49056</v>
      </c>
      <c r="J311" s="31" t="str">
        <f>SUBSTITUTE(K311," ","_")</f>
        <v>Kiwi_ATK_Valkyrie_Helm</v>
      </c>
      <c r="K311" t="s">
        <v>42593</v>
      </c>
      <c r="L311" s="31">
        <f>VLOOKUP(A311,item_type_codes[],2,FALSE)</f>
        <v>4</v>
      </c>
      <c r="M311" s="25">
        <f>IF(VLOOKUP(H311,web_archive!D:AB,7,FALSE)&gt;0, VLOOKUP(H311,web_archive!D:AB,7,FALSE), "")</f>
        <v>20</v>
      </c>
      <c r="N311" s="25"/>
      <c r="O311" s="25">
        <f>VLOOKUP(H311,web_archive!D:AB,8,FALSE)*10</f>
        <v>500</v>
      </c>
      <c r="P311" s="25" t="str">
        <f>IF(VLOOKUP(H311,web_archive!D:AB,10,FALSE)&gt;0,VLOOKUP(H311,web_archive!D:AB,10,FALSE),"")</f>
        <v/>
      </c>
      <c r="Q311" s="25">
        <f>IF(VLOOKUP(H311,web_archive!D:AB,12,FALSE)&gt;0,VLOOKUP(H311,web_archive!D:AB,12,FALSE),"")</f>
        <v>1</v>
      </c>
      <c r="R311" s="25" t="str">
        <f>IF(VLOOKUP(H311,web_archive!D:AB,11,FALSE)&gt;0,VLOOKUP(H311,web_archive!D:AB,11,FALSE),"")</f>
        <v/>
      </c>
      <c r="S311" s="25">
        <f>IF(VLOOKUP(H311,web_archive!D:AB,13,FALSE)&gt;0,VLOOKUP(H311,web_archive!D:AB,13,FALSE),"")</f>
        <v>1</v>
      </c>
      <c r="T311" s="31" t="str">
        <f>UPPER(VLOOKUP(B311,equipable_hex_codes[],2,FALSE))</f>
        <v>0XFFFFFFFF</v>
      </c>
      <c r="U311" s="25" t="str">
        <f>LOWER(VLOOKUP(C311,class!A:B,2,FALSE))</f>
        <v>63</v>
      </c>
      <c r="V311" s="25" t="str">
        <f>VLOOKUP(D311,gender_codes[#All],2,FALSE)</f>
        <v>2</v>
      </c>
      <c r="W311" s="25">
        <f>VLOOKUP(E311,placement_location[#All],2,FALSE)</f>
        <v>256</v>
      </c>
      <c r="X311" s="25" t="str">
        <f>IF(VLOOKUP(H311,web_archive!D:AB,16,FALSE)&gt;0,VLOOKUP(J311,web_archive!D:AB,16,FALSE),"")</f>
        <v/>
      </c>
      <c r="Y311" s="31">
        <f>IF(VLOOKUP(H311,web_archive!D:AB,15,FALSE)&gt;0,VLOOKUP(H311,web_archive!D:AB,15,FALSE),"")</f>
        <v>75</v>
      </c>
      <c r="Z311" s="31" t="str">
        <f>IF(EXACT(VLOOKUP(H311,web_archive!D:AB,14,FALSE),"Yes"),"1","")</f>
        <v>1</v>
      </c>
      <c r="AA311" s="31">
        <v>3000</v>
      </c>
      <c r="AB311" s="6" t="str">
        <f>IF(VLOOKUP(H311,web_archive!D:AB,21,FALSE)=0,"{}","{ "&amp;VLOOKUP(H311,web_archive!D:AB,21,FALSE)&amp;" }")</f>
        <v>{ bonus bAtk,60; bonus5 bAutoSpell,"PR_LEXAETERNA",2,30,BF_WEAPON|BF_MAGIC|BF_MISC,1; bonus5 bAutoSpell,"PR_LEXAETERNA",2,30,BF_NORMAL,1; }</v>
      </c>
      <c r="AC311" s="25" t="str">
        <f>IF(VLOOKUP(H311,web_archive!D:AB,22,FALSE)=0,"{}","{ "&amp;VLOOKUP(H311,web_archive!D:AB,22,FALSE)&amp;" }")</f>
        <v>{}</v>
      </c>
      <c r="AD311" s="25" t="str">
        <f>IF(VLOOKUP(H311,web_archive!D:AB,23,FALSE)=0,"{}","{ "&amp;VLOOKUP(H311,web_archive!D:AB,23,FALSE)&amp;" }")</f>
        <v>{}</v>
      </c>
      <c r="AE311" s="25" t="str">
        <f>I311&amp;","&amp;J311&amp;","&amp;K311&amp;","&amp;L311&amp;","&amp;M311&amp;","&amp;N311&amp;","&amp;O311&amp;","&amp;P311&amp;","&amp;Q311&amp;","&amp;R311&amp;","&amp;S311&amp;","&amp;T311&amp;","&amp;U311&amp;","&amp;V311&amp;","&amp;W311&amp;","&amp;X311&amp;","&amp;Y311&amp;","&amp;Z311&amp;","&amp;AA311&amp;","&amp;AB311&amp;","&amp;AC311&amp;","&amp;AD311</f>
        <v>49056,Kiwi_ATK_Valkyrie_Helm,Kiwi ATK Valkyrie Helm,4,20,,500,,1,,1,0XFFFFFFFF,63,2,256,,75,1,3000,{ bonus bAtk,60; bonus5 bAutoSpell,"PR_LEXAETERNA",2,30,BF_WEAPON|BF_MAGIC|BF_MISC,1; bonus5 bAutoSpell,"PR_LEXAETERNA",2,30,BF_NORMAL,1; },{},{}</v>
      </c>
      <c r="AF311" s="25"/>
    </row>
    <row r="312" spans="1:32" ht="15.6" x14ac:dyDescent="0.35">
      <c r="A312" s="25" t="str">
        <f>VLOOKUP(H312,web_archive!D:AB,6,FALSE)</f>
        <v>Armor</v>
      </c>
      <c r="B312" s="25" t="str">
        <f>VLOOKUP(H312,web_archive!D:AB,19,FALSE)</f>
        <v>All Jobs</v>
      </c>
      <c r="C312" s="25" t="str">
        <f>VLOOKUP(H312,web_archive!D:AB,18,FALSE)</f>
        <v>Normal / Upper / Baby</v>
      </c>
      <c r="D312" s="25" t="str">
        <f>VLOOKUP(H312,web_archive!D:AB,20,FALSE)</f>
        <v>Both (Male and Female)</v>
      </c>
      <c r="E312" s="25" t="str">
        <f>VLOOKUP(H312,web_archive!D:AB,17,FALSE)</f>
        <v>Upper Headgear</v>
      </c>
      <c r="F312" s="38" t="str">
        <f>IF(ISNA(VLOOKUP(H312,tira!B:P,4,FALSE)),"",VLOOKUP(H312,tira!B:P,4,FALSE))</f>
        <v>The helm worn by those women who served Odin as "Maidens of War", or Valkryies. The open winged look of the helm symbolizes elite status. Grants the wearer +20% Max HP and Def +5.</v>
      </c>
      <c r="G312" s="36" t="s">
        <v>11276</v>
      </c>
      <c r="H312" s="32">
        <v>20301</v>
      </c>
      <c r="I312" s="33">
        <v>49057</v>
      </c>
      <c r="J312" s="31" t="str">
        <f>SUBSTITUTE(K312," ","_")</f>
        <v>Kiwi_HP_Valkyrie_Helm</v>
      </c>
      <c r="K312" t="s">
        <v>42594</v>
      </c>
      <c r="L312" s="31">
        <f>VLOOKUP(A312,item_type_codes[],2,FALSE)</f>
        <v>4</v>
      </c>
      <c r="M312" s="25">
        <f>IF(VLOOKUP(H312,web_archive!D:AB,7,FALSE)&gt;0, VLOOKUP(H312,web_archive!D:AB,7,FALSE), "")</f>
        <v>20</v>
      </c>
      <c r="N312" s="25"/>
      <c r="O312" s="25">
        <f>VLOOKUP(H312,web_archive!D:AB,8,FALSE)*10</f>
        <v>500</v>
      </c>
      <c r="P312" s="25" t="str">
        <f>IF(VLOOKUP(H312,web_archive!D:AB,10,FALSE)&gt;0,VLOOKUP(H312,web_archive!D:AB,10,FALSE),"")</f>
        <v/>
      </c>
      <c r="Q312" s="25">
        <f>IF(VLOOKUP(H312,web_archive!D:AB,12,FALSE)&gt;0,VLOOKUP(H312,web_archive!D:AB,12,FALSE),"")</f>
        <v>1</v>
      </c>
      <c r="R312" s="25" t="str">
        <f>IF(VLOOKUP(H312,web_archive!D:AB,11,FALSE)&gt;0,VLOOKUP(H312,web_archive!D:AB,11,FALSE),"")</f>
        <v/>
      </c>
      <c r="S312" s="25">
        <f>IF(VLOOKUP(H312,web_archive!D:AB,13,FALSE)&gt;0,VLOOKUP(H312,web_archive!D:AB,13,FALSE),"")</f>
        <v>1</v>
      </c>
      <c r="T312" s="31" t="str">
        <f>UPPER(VLOOKUP(B312,equipable_hex_codes[],2,FALSE))</f>
        <v>0XFFFFFFFF</v>
      </c>
      <c r="U312" s="25" t="str">
        <f>LOWER(VLOOKUP(C312,class!A:B,2,FALSE))</f>
        <v>63</v>
      </c>
      <c r="V312" s="25" t="str">
        <f>VLOOKUP(D312,gender_codes[#All],2,FALSE)</f>
        <v>2</v>
      </c>
      <c r="W312" s="25">
        <f>VLOOKUP(E312,placement_location[#All],2,FALSE)</f>
        <v>256</v>
      </c>
      <c r="X312" s="25" t="str">
        <f>IF(VLOOKUP(H312,web_archive!D:AB,16,FALSE)&gt;0,VLOOKUP(J312,web_archive!D:AB,16,FALSE),"")</f>
        <v/>
      </c>
      <c r="Y312" s="31">
        <f>IF(VLOOKUP(H312,web_archive!D:AB,15,FALSE)&gt;0,VLOOKUP(H312,web_archive!D:AB,15,FALSE),"")</f>
        <v>75</v>
      </c>
      <c r="Z312" s="31" t="str">
        <f>IF(EXACT(VLOOKUP(H312,web_archive!D:AB,14,FALSE),"Yes"),"1","")</f>
        <v>1</v>
      </c>
      <c r="AA312" s="31">
        <v>3000</v>
      </c>
      <c r="AB312" s="6" t="str">
        <f>IF(VLOOKUP(H312,web_archive!D:AB,21,FALSE)=0,"{}","{ "&amp;VLOOKUP(H312,web_archive!D:AB,21,FALSE)&amp;" }")</f>
        <v>{ bonus bMaxHPrate,20; bonus bDef,5; }</v>
      </c>
      <c r="AC312" s="25" t="str">
        <f>IF(VLOOKUP(H312,web_archive!D:AB,22,FALSE)=0,"{}","{ "&amp;VLOOKUP(H312,web_archive!D:AB,22,FALSE)&amp;" }")</f>
        <v>{}</v>
      </c>
      <c r="AD312" s="25" t="str">
        <f>IF(VLOOKUP(H312,web_archive!D:AB,23,FALSE)=0,"{}","{ "&amp;VLOOKUP(H312,web_archive!D:AB,23,FALSE)&amp;" }")</f>
        <v>{}</v>
      </c>
      <c r="AE312" s="25" t="str">
        <f>I312&amp;","&amp;J312&amp;","&amp;K312&amp;","&amp;L312&amp;","&amp;M312&amp;","&amp;N312&amp;","&amp;O312&amp;","&amp;P312&amp;","&amp;Q312&amp;","&amp;R312&amp;","&amp;S312&amp;","&amp;T312&amp;","&amp;U312&amp;","&amp;V312&amp;","&amp;W312&amp;","&amp;X312&amp;","&amp;Y312&amp;","&amp;Z312&amp;","&amp;AA312&amp;","&amp;AB312&amp;","&amp;AC312&amp;","&amp;AD312</f>
        <v>49057,Kiwi_HP_Valkyrie_Helm,Kiwi HP Valkyrie Helm,4,20,,500,,1,,1,0XFFFFFFFF,63,2,256,,75,1,3000,{ bonus bMaxHPrate,20; bonus bDef,5; },{},{}</v>
      </c>
      <c r="AF312" s="25"/>
    </row>
    <row r="313" spans="1:32" ht="15.6" x14ac:dyDescent="0.35">
      <c r="A313" s="25" t="str">
        <f>VLOOKUP(H313,web_archive!D:AB,6,FALSE)</f>
        <v>Armor</v>
      </c>
      <c r="B313" s="25" t="str">
        <f>VLOOKUP(H313,web_archive!D:AB,19,FALSE)</f>
        <v>All Jobs</v>
      </c>
      <c r="C313" s="25" t="str">
        <f>VLOOKUP(H313,web_archive!D:AB,18,FALSE)</f>
        <v>Normal / Upper / Baby</v>
      </c>
      <c r="D313" s="25" t="str">
        <f>VLOOKUP(H313,web_archive!D:AB,20,FALSE)</f>
        <v>Both (Male and Female)</v>
      </c>
      <c r="E313" s="25" t="str">
        <f>VLOOKUP(H313,web_archive!D:AB,17,FALSE)</f>
        <v>Upper Headgear</v>
      </c>
      <c r="F313" s="38" t="str">
        <f>IF(ISNA(VLOOKUP(H313,tira!B:P,4,FALSE)),"",VLOOKUP(H313,tira!B:P,4,FALSE))</f>
        <v>The helm worn by those women who served Odin as "Maidens of War", or Valkryies. The open winged look of the helm symbolizes elite status. Grants the wearer 10% resistance to Demi-Human monsters and Dex +3.</v>
      </c>
      <c r="G313" s="36" t="s">
        <v>11276</v>
      </c>
      <c r="H313" s="32">
        <v>20302</v>
      </c>
      <c r="I313" s="33">
        <v>49058</v>
      </c>
      <c r="J313" s="31" t="str">
        <f>SUBSTITUTE(K313," ","_")</f>
        <v>Kiwi_DEX_Valkyrie_Helm</v>
      </c>
      <c r="K313" t="s">
        <v>42595</v>
      </c>
      <c r="L313" s="31">
        <f>VLOOKUP(A313,item_type_codes[],2,FALSE)</f>
        <v>4</v>
      </c>
      <c r="M313" s="25">
        <f>IF(VLOOKUP(H313,web_archive!D:AB,7,FALSE)&gt;0, VLOOKUP(H313,web_archive!D:AB,7,FALSE), "")</f>
        <v>20</v>
      </c>
      <c r="N313" s="25"/>
      <c r="O313" s="25">
        <f>VLOOKUP(H313,web_archive!D:AB,8,FALSE)*10</f>
        <v>500</v>
      </c>
      <c r="P313" s="25" t="str">
        <f>IF(VLOOKUP(H313,web_archive!D:AB,10,FALSE)&gt;0,VLOOKUP(H313,web_archive!D:AB,10,FALSE),"")</f>
        <v/>
      </c>
      <c r="Q313" s="25">
        <f>IF(VLOOKUP(H313,web_archive!D:AB,12,FALSE)&gt;0,VLOOKUP(H313,web_archive!D:AB,12,FALSE),"")</f>
        <v>1</v>
      </c>
      <c r="R313" s="25" t="str">
        <f>IF(VLOOKUP(H313,web_archive!D:AB,11,FALSE)&gt;0,VLOOKUP(H313,web_archive!D:AB,11,FALSE),"")</f>
        <v/>
      </c>
      <c r="S313" s="25">
        <f>IF(VLOOKUP(H313,web_archive!D:AB,13,FALSE)&gt;0,VLOOKUP(H313,web_archive!D:AB,13,FALSE),"")</f>
        <v>1</v>
      </c>
      <c r="T313" s="31" t="str">
        <f>UPPER(VLOOKUP(B313,equipable_hex_codes[],2,FALSE))</f>
        <v>0XFFFFFFFF</v>
      </c>
      <c r="U313" s="25" t="str">
        <f>LOWER(VLOOKUP(C313,class!A:B,2,FALSE))</f>
        <v>63</v>
      </c>
      <c r="V313" s="25" t="str">
        <f>VLOOKUP(D313,gender_codes[#All],2,FALSE)</f>
        <v>2</v>
      </c>
      <c r="W313" s="25">
        <f>VLOOKUP(E313,placement_location[#All],2,FALSE)</f>
        <v>256</v>
      </c>
      <c r="X313" s="25" t="str">
        <f>IF(VLOOKUP(H313,web_archive!D:AB,16,FALSE)&gt;0,VLOOKUP(J313,web_archive!D:AB,16,FALSE),"")</f>
        <v/>
      </c>
      <c r="Y313" s="31">
        <f>IF(VLOOKUP(H313,web_archive!D:AB,15,FALSE)&gt;0,VLOOKUP(H313,web_archive!D:AB,15,FALSE),"")</f>
        <v>75</v>
      </c>
      <c r="Z313" s="31" t="str">
        <f>IF(EXACT(VLOOKUP(H313,web_archive!D:AB,14,FALSE),"Yes"),"1","")</f>
        <v>1</v>
      </c>
      <c r="AA313" s="31">
        <v>3000</v>
      </c>
      <c r="AB313" s="6" t="str">
        <f>IF(VLOOKUP(H313,web_archive!D:AB,21,FALSE)=0,"{}","{ "&amp;VLOOKUP(H313,web_archive!D:AB,21,FALSE)&amp;" }")</f>
        <v>{ bonus bDex,3; bonus2 bSubRace,RC_DemiHuman,10; }</v>
      </c>
      <c r="AC313" s="25" t="str">
        <f>IF(VLOOKUP(H313,web_archive!D:AB,22,FALSE)=0,"{}","{ "&amp;VLOOKUP(H313,web_archive!D:AB,22,FALSE)&amp;" }")</f>
        <v>{}</v>
      </c>
      <c r="AD313" s="25" t="str">
        <f>IF(VLOOKUP(H313,web_archive!D:AB,23,FALSE)=0,"{}","{ "&amp;VLOOKUP(H313,web_archive!D:AB,23,FALSE)&amp;" }")</f>
        <v>{}</v>
      </c>
      <c r="AE313" s="25" t="str">
        <f>I313&amp;","&amp;J313&amp;","&amp;K313&amp;","&amp;L313&amp;","&amp;M313&amp;","&amp;N313&amp;","&amp;O313&amp;","&amp;P313&amp;","&amp;Q313&amp;","&amp;R313&amp;","&amp;S313&amp;","&amp;T313&amp;","&amp;U313&amp;","&amp;V313&amp;","&amp;W313&amp;","&amp;X313&amp;","&amp;Y313&amp;","&amp;Z313&amp;","&amp;AA313&amp;","&amp;AB313&amp;","&amp;AC313&amp;","&amp;AD313</f>
        <v>49058,Kiwi_DEX_Valkyrie_Helm,Kiwi DEX Valkyrie Helm,4,20,,500,,1,,1,0XFFFFFFFF,63,2,256,,75,1,3000,{ bonus bDex,3; bonus2 bSubRace,RC_DemiHuman,10; },{},{}</v>
      </c>
      <c r="AF313" s="25"/>
    </row>
    <row r="314" spans="1:32" ht="15.6" x14ac:dyDescent="0.35">
      <c r="A314" s="25" t="str">
        <f>VLOOKUP(H314,web_archive!D:AB,6,FALSE)</f>
        <v>Armor</v>
      </c>
      <c r="B314" s="25" t="str">
        <f>VLOOKUP(H314,web_archive!D:AB,19,FALSE)</f>
        <v>All Jobs</v>
      </c>
      <c r="C314" s="25" t="str">
        <f>VLOOKUP(H314,web_archive!D:AB,18,FALSE)</f>
        <v>Normal / Upper / Baby</v>
      </c>
      <c r="D314" s="25" t="str">
        <f>VLOOKUP(H314,web_archive!D:AB,20,FALSE)</f>
        <v>Both (Male and Female)</v>
      </c>
      <c r="E314" s="25" t="str">
        <f>VLOOKUP(H314,web_archive!D:AB,17,FALSE)</f>
        <v>Upper Headgear</v>
      </c>
      <c r="F314" s="38" t="str">
        <f>IF(ISNA(VLOOKUP(H314,tira!B:P,4,FALSE)),"",VLOOKUP(H314,tira!B:P,4,FALSE))</f>
        <v>The helm worn by those women who served Odin as "Maidens of War", or Valkryies. The open winged look of the helm symbolizes elite status. Grants the wearer +15 Mdef and a small chance to autocast Level 1 Anti-Magic when hit by magic.</v>
      </c>
      <c r="G314" s="36" t="s">
        <v>11276</v>
      </c>
      <c r="H314" s="32">
        <v>20303</v>
      </c>
      <c r="I314" s="33">
        <v>49059</v>
      </c>
      <c r="J314" s="31" t="str">
        <f>SUBSTITUTE(K314," ","_")</f>
        <v>Kiwi_MDEF_Valkyrie_Helm</v>
      </c>
      <c r="K314" t="s">
        <v>42596</v>
      </c>
      <c r="L314" s="31">
        <f>VLOOKUP(A314,item_type_codes[],2,FALSE)</f>
        <v>4</v>
      </c>
      <c r="M314" s="25">
        <f>IF(VLOOKUP(H314,web_archive!D:AB,7,FALSE)&gt;0, VLOOKUP(H314,web_archive!D:AB,7,FALSE), "")</f>
        <v>20</v>
      </c>
      <c r="N314" s="25"/>
      <c r="O314" s="25">
        <f>VLOOKUP(H314,web_archive!D:AB,8,FALSE)*10</f>
        <v>500</v>
      </c>
      <c r="P314" s="25" t="str">
        <f>IF(VLOOKUP(H314,web_archive!D:AB,10,FALSE)&gt;0,VLOOKUP(H314,web_archive!D:AB,10,FALSE),"")</f>
        <v/>
      </c>
      <c r="Q314" s="25">
        <f>IF(VLOOKUP(H314,web_archive!D:AB,12,FALSE)&gt;0,VLOOKUP(H314,web_archive!D:AB,12,FALSE),"")</f>
        <v>1</v>
      </c>
      <c r="R314" s="25" t="str">
        <f>IF(VLOOKUP(H314,web_archive!D:AB,11,FALSE)&gt;0,VLOOKUP(H314,web_archive!D:AB,11,FALSE),"")</f>
        <v/>
      </c>
      <c r="S314" s="25">
        <f>IF(VLOOKUP(H314,web_archive!D:AB,13,FALSE)&gt;0,VLOOKUP(H314,web_archive!D:AB,13,FALSE),"")</f>
        <v>1</v>
      </c>
      <c r="T314" s="31" t="str">
        <f>UPPER(VLOOKUP(B314,equipable_hex_codes[],2,FALSE))</f>
        <v>0XFFFFFFFF</v>
      </c>
      <c r="U314" s="25" t="str">
        <f>LOWER(VLOOKUP(C314,class!A:B,2,FALSE))</f>
        <v>63</v>
      </c>
      <c r="V314" s="25" t="str">
        <f>VLOOKUP(D314,gender_codes[#All],2,FALSE)</f>
        <v>2</v>
      </c>
      <c r="W314" s="25">
        <f>VLOOKUP(E314,placement_location[#All],2,FALSE)</f>
        <v>256</v>
      </c>
      <c r="X314" s="25" t="str">
        <f>IF(VLOOKUP(H314,web_archive!D:AB,16,FALSE)&gt;0,VLOOKUP(J314,web_archive!D:AB,16,FALSE),"")</f>
        <v/>
      </c>
      <c r="Y314" s="31">
        <f>IF(VLOOKUP(H314,web_archive!D:AB,15,FALSE)&gt;0,VLOOKUP(H314,web_archive!D:AB,15,FALSE),"")</f>
        <v>75</v>
      </c>
      <c r="Z314" s="31" t="str">
        <f>IF(EXACT(VLOOKUP(H314,web_archive!D:AB,14,FALSE),"Yes"),"1","")</f>
        <v>1</v>
      </c>
      <c r="AA314" s="31">
        <v>3000</v>
      </c>
      <c r="AB314" s="6" t="str">
        <f>IF(VLOOKUP(H314,web_archive!D:AB,21,FALSE)=0,"{}","{ "&amp;VLOOKUP(H314,web_archive!D:AB,21,FALSE)&amp;" }")</f>
        <v>{ bonus bMdef,15; bonus5 bAutoSpellWhenHit,"NPC_ANTIMAGIC",5,30,BF_MAGIC,0; }</v>
      </c>
      <c r="AC314" s="25" t="str">
        <f>IF(VLOOKUP(H314,web_archive!D:AB,22,FALSE)=0,"{}","{ "&amp;VLOOKUP(H314,web_archive!D:AB,22,FALSE)&amp;" }")</f>
        <v>{}</v>
      </c>
      <c r="AD314" s="25" t="str">
        <f>IF(VLOOKUP(H314,web_archive!D:AB,23,FALSE)=0,"{}","{ "&amp;VLOOKUP(H314,web_archive!D:AB,23,FALSE)&amp;" }")</f>
        <v>{}</v>
      </c>
      <c r="AE314" s="25" t="str">
        <f>I314&amp;","&amp;J314&amp;","&amp;K314&amp;","&amp;L314&amp;","&amp;M314&amp;","&amp;N314&amp;","&amp;O314&amp;","&amp;P314&amp;","&amp;Q314&amp;","&amp;R314&amp;","&amp;S314&amp;","&amp;T314&amp;","&amp;U314&amp;","&amp;V314&amp;","&amp;W314&amp;","&amp;X314&amp;","&amp;Y314&amp;","&amp;Z314&amp;","&amp;AA314&amp;","&amp;AB314&amp;","&amp;AC314&amp;","&amp;AD314</f>
        <v>49059,Kiwi_MDEF_Valkyrie_Helm,Kiwi MDEF Valkyrie Helm,4,20,,500,,1,,1,0XFFFFFFFF,63,2,256,,75,1,3000,{ bonus bMdef,15; bonus5 bAutoSpellWhenHit,"NPC_ANTIMAGIC",5,30,BF_MAGIC,0; },{},{}</v>
      </c>
      <c r="AF314" s="25"/>
    </row>
    <row r="315" spans="1:32" ht="15.6" x14ac:dyDescent="0.35">
      <c r="A315" s="25" t="str">
        <f>VLOOKUP(H315,web_archive!D:AB,6,FALSE)</f>
        <v>Armor</v>
      </c>
      <c r="B315" s="25" t="str">
        <f>VLOOKUP(H315,web_archive!D:AB,19,FALSE)</f>
        <v>All Jobs</v>
      </c>
      <c r="C315" s="25" t="str">
        <f>VLOOKUP(H315,web_archive!D:AB,18,FALSE)</f>
        <v>Normal / Upper / Baby</v>
      </c>
      <c r="D315" s="25" t="str">
        <f>VLOOKUP(H315,web_archive!D:AB,20,FALSE)</f>
        <v>Both (Male and Female)</v>
      </c>
      <c r="E315" s="25" t="str">
        <f>VLOOKUP(H315,web_archive!D:AB,17,FALSE)</f>
        <v>Upper Headgear</v>
      </c>
      <c r="F315" s="38" t="str">
        <f>IF(ISNA(VLOOKUP(H315,tira!B:P,4,FALSE)),"",VLOOKUP(H315,tira!B:P,4,FALSE))</f>
        <v>The helm worn by those women who served Odin as "Maidens of War", or Valkryies. The open winged look of the helm symbolizes elite status. Grants the wearer 10% resistance to Boss monsters and increases any form of damage to Boss monsters by 10%.</v>
      </c>
      <c r="G315" s="36" t="s">
        <v>11276</v>
      </c>
      <c r="H315" s="32">
        <v>20304</v>
      </c>
      <c r="I315" s="33">
        <v>49060</v>
      </c>
      <c r="J315" s="31" t="str">
        <f>SUBSTITUTE(K315," ","_")</f>
        <v>Kiwi_MVP_Valkyrie_Helm</v>
      </c>
      <c r="K315" t="s">
        <v>42597</v>
      </c>
      <c r="L315" s="31">
        <f>VLOOKUP(A315,item_type_codes[],2,FALSE)</f>
        <v>4</v>
      </c>
      <c r="M315" s="25">
        <f>IF(VLOOKUP(H315,web_archive!D:AB,7,FALSE)&gt;0, VLOOKUP(H315,web_archive!D:AB,7,FALSE), "")</f>
        <v>20</v>
      </c>
      <c r="N315" s="25"/>
      <c r="O315" s="25">
        <f>VLOOKUP(H315,web_archive!D:AB,8,FALSE)*10</f>
        <v>500</v>
      </c>
      <c r="P315" s="25" t="str">
        <f>IF(VLOOKUP(H315,web_archive!D:AB,10,FALSE)&gt;0,VLOOKUP(H315,web_archive!D:AB,10,FALSE),"")</f>
        <v/>
      </c>
      <c r="Q315" s="25">
        <f>IF(VLOOKUP(H315,web_archive!D:AB,12,FALSE)&gt;0,VLOOKUP(H315,web_archive!D:AB,12,FALSE),"")</f>
        <v>1</v>
      </c>
      <c r="R315" s="25" t="str">
        <f>IF(VLOOKUP(H315,web_archive!D:AB,11,FALSE)&gt;0,VLOOKUP(H315,web_archive!D:AB,11,FALSE),"")</f>
        <v/>
      </c>
      <c r="S315" s="25">
        <f>IF(VLOOKUP(H315,web_archive!D:AB,13,FALSE)&gt;0,VLOOKUP(H315,web_archive!D:AB,13,FALSE),"")</f>
        <v>1</v>
      </c>
      <c r="T315" s="31" t="str">
        <f>UPPER(VLOOKUP(B315,equipable_hex_codes[],2,FALSE))</f>
        <v>0XFFFFFFFF</v>
      </c>
      <c r="U315" s="25" t="str">
        <f>LOWER(VLOOKUP(C315,class!A:B,2,FALSE))</f>
        <v>63</v>
      </c>
      <c r="V315" s="25" t="str">
        <f>VLOOKUP(D315,gender_codes[#All],2,FALSE)</f>
        <v>2</v>
      </c>
      <c r="W315" s="25">
        <f>VLOOKUP(E315,placement_location[#All],2,FALSE)</f>
        <v>256</v>
      </c>
      <c r="X315" s="25" t="str">
        <f>IF(VLOOKUP(H315,web_archive!D:AB,16,FALSE)&gt;0,VLOOKUP(J315,web_archive!D:AB,16,FALSE),"")</f>
        <v/>
      </c>
      <c r="Y315" s="31">
        <f>IF(VLOOKUP(H315,web_archive!D:AB,15,FALSE)&gt;0,VLOOKUP(H315,web_archive!D:AB,15,FALSE),"")</f>
        <v>75</v>
      </c>
      <c r="Z315" s="31" t="str">
        <f>IF(EXACT(VLOOKUP(H315,web_archive!D:AB,14,FALSE),"Yes"),"1","")</f>
        <v>1</v>
      </c>
      <c r="AA315" s="31">
        <v>3000</v>
      </c>
      <c r="AB315" s="6" t="str">
        <f>IF(VLOOKUP(H315,web_archive!D:AB,21,FALSE)=0,"{}","{ "&amp;VLOOKUP(H315,web_archive!D:AB,21,FALSE)&amp;" }")</f>
        <v>{ bonus2 bAddRace,RC_Boss,10; bonus2 bMagicAddRace,RC_Boss,10; bonus2 bSubRace,RC_Boss,10; }</v>
      </c>
      <c r="AC315" s="25" t="str">
        <f>IF(VLOOKUP(H315,web_archive!D:AB,22,FALSE)=0,"{}","{ "&amp;VLOOKUP(H315,web_archive!D:AB,22,FALSE)&amp;" }")</f>
        <v>{}</v>
      </c>
      <c r="AD315" s="25" t="str">
        <f>IF(VLOOKUP(H315,web_archive!D:AB,23,FALSE)=0,"{}","{ "&amp;VLOOKUP(H315,web_archive!D:AB,23,FALSE)&amp;" }")</f>
        <v>{}</v>
      </c>
      <c r="AE315" s="25" t="str">
        <f>I315&amp;","&amp;J315&amp;","&amp;K315&amp;","&amp;L315&amp;","&amp;M315&amp;","&amp;N315&amp;","&amp;O315&amp;","&amp;P315&amp;","&amp;Q315&amp;","&amp;R315&amp;","&amp;S315&amp;","&amp;T315&amp;","&amp;U315&amp;","&amp;V315&amp;","&amp;W315&amp;","&amp;X315&amp;","&amp;Y315&amp;","&amp;Z315&amp;","&amp;AA315&amp;","&amp;AB315&amp;","&amp;AC315&amp;","&amp;AD315</f>
        <v>49060,Kiwi_MVP_Valkyrie_Helm,Kiwi MVP Valkyrie Helm,4,20,,500,,1,,1,0XFFFFFFFF,63,2,256,,75,1,3000,{ bonus2 bAddRace,RC_Boss,10; bonus2 bMagicAddRace,RC_Boss,10; bonus2 bSubRace,RC_Boss,10; },{},{}</v>
      </c>
      <c r="AF315" s="25"/>
    </row>
    <row r="316" spans="1:32" ht="15.6" x14ac:dyDescent="0.35">
      <c r="A316" s="25" t="str">
        <f>VLOOKUP(H316,web_archive!D:AB,6,FALSE)</f>
        <v>Armor</v>
      </c>
      <c r="B316" s="25" t="str">
        <f>VLOOKUP(H316,web_archive!D:AB,19,FALSE)</f>
        <v>All Jobs</v>
      </c>
      <c r="C316" s="25" t="str">
        <f>VLOOKUP(H316,web_archive!D:AB,18,FALSE)</f>
        <v>Normal / Upper / Baby</v>
      </c>
      <c r="D316" s="25" t="str">
        <f>VLOOKUP(H316,web_archive!D:AB,20,FALSE)</f>
        <v>Both (Male and Female)</v>
      </c>
      <c r="E316" s="25" t="str">
        <f>VLOOKUP(H316,web_archive!D:AB,17,FALSE)</f>
        <v>Upper Headgear</v>
      </c>
      <c r="F316" s="38" t="str">
        <f>IF(ISNA(VLOOKUP(H316,tira!B:P,4,FALSE)),"",VLOOKUP(H316,tira!B:P,4,FALSE))</f>
        <v>The helm worn by those women who served Odin as "Maidens of War", or Valkryies. The open winged look of the helm symbolizes elite status. Grants the wearer +2 Attack Speed and increases Movement Speed by 15%.</v>
      </c>
      <c r="G316" s="36" t="s">
        <v>11276</v>
      </c>
      <c r="H316" s="32">
        <v>20305</v>
      </c>
      <c r="I316" s="33">
        <v>49061</v>
      </c>
      <c r="J316" s="31" t="str">
        <f>SUBSTITUTE(K316," ","_")</f>
        <v>Kiwi_ASPD_Valkyrie_Helm</v>
      </c>
      <c r="K316" t="s">
        <v>42598</v>
      </c>
      <c r="L316" s="31">
        <f>VLOOKUP(A316,item_type_codes[],2,FALSE)</f>
        <v>4</v>
      </c>
      <c r="M316" s="25">
        <f>IF(VLOOKUP(H316,web_archive!D:AB,7,FALSE)&gt;0, VLOOKUP(H316,web_archive!D:AB,7,FALSE), "")</f>
        <v>20</v>
      </c>
      <c r="N316" s="25"/>
      <c r="O316" s="25">
        <f>VLOOKUP(H316,web_archive!D:AB,8,FALSE)*10</f>
        <v>500</v>
      </c>
      <c r="P316" s="25" t="str">
        <f>IF(VLOOKUP(H316,web_archive!D:AB,10,FALSE)&gt;0,VLOOKUP(H316,web_archive!D:AB,10,FALSE),"")</f>
        <v/>
      </c>
      <c r="Q316" s="25">
        <f>IF(VLOOKUP(H316,web_archive!D:AB,12,FALSE)&gt;0,VLOOKUP(H316,web_archive!D:AB,12,FALSE),"")</f>
        <v>1</v>
      </c>
      <c r="R316" s="25" t="str">
        <f>IF(VLOOKUP(H316,web_archive!D:AB,11,FALSE)&gt;0,VLOOKUP(H316,web_archive!D:AB,11,FALSE),"")</f>
        <v/>
      </c>
      <c r="S316" s="25">
        <f>IF(VLOOKUP(H316,web_archive!D:AB,13,FALSE)&gt;0,VLOOKUP(H316,web_archive!D:AB,13,FALSE),"")</f>
        <v>1</v>
      </c>
      <c r="T316" s="31" t="str">
        <f>UPPER(VLOOKUP(B316,equipable_hex_codes[],2,FALSE))</f>
        <v>0XFFFFFFFF</v>
      </c>
      <c r="U316" s="25" t="str">
        <f>LOWER(VLOOKUP(C316,class!A:B,2,FALSE))</f>
        <v>63</v>
      </c>
      <c r="V316" s="25" t="str">
        <f>VLOOKUP(D316,gender_codes[#All],2,FALSE)</f>
        <v>2</v>
      </c>
      <c r="W316" s="25">
        <f>VLOOKUP(E316,placement_location[#All],2,FALSE)</f>
        <v>256</v>
      </c>
      <c r="X316" s="25" t="str">
        <f>IF(VLOOKUP(H316,web_archive!D:AB,16,FALSE)&gt;0,VLOOKUP(J316,web_archive!D:AB,16,FALSE),"")</f>
        <v/>
      </c>
      <c r="Y316" s="31">
        <f>IF(VLOOKUP(H316,web_archive!D:AB,15,FALSE)&gt;0,VLOOKUP(H316,web_archive!D:AB,15,FALSE),"")</f>
        <v>75</v>
      </c>
      <c r="Z316" s="31" t="str">
        <f>IF(EXACT(VLOOKUP(H316,web_archive!D:AB,14,FALSE),"Yes"),"1","")</f>
        <v>1</v>
      </c>
      <c r="AA316" s="31">
        <v>3000</v>
      </c>
      <c r="AB316" s="6" t="str">
        <f>IF(VLOOKUP(H316,web_archive!D:AB,21,FALSE)=0,"{}","{ "&amp;VLOOKUP(H316,web_archive!D:AB,21,FALSE)&amp;" }")</f>
        <v>{ bonus bAspd,2; bonus bSpeedAddRate,15; }</v>
      </c>
      <c r="AC316" s="25" t="str">
        <f>IF(VLOOKUP(H316,web_archive!D:AB,22,FALSE)=0,"{}","{ "&amp;VLOOKUP(H316,web_archive!D:AB,22,FALSE)&amp;" }")</f>
        <v>{}</v>
      </c>
      <c r="AD316" s="25" t="str">
        <f>IF(VLOOKUP(H316,web_archive!D:AB,23,FALSE)=0,"{}","{ "&amp;VLOOKUP(H316,web_archive!D:AB,23,FALSE)&amp;" }")</f>
        <v>{}</v>
      </c>
      <c r="AE316" s="25" t="str">
        <f>I316&amp;","&amp;J316&amp;","&amp;K316&amp;","&amp;L316&amp;","&amp;M316&amp;","&amp;N316&amp;","&amp;O316&amp;","&amp;P316&amp;","&amp;Q316&amp;","&amp;R316&amp;","&amp;S316&amp;","&amp;T316&amp;","&amp;U316&amp;","&amp;V316&amp;","&amp;W316&amp;","&amp;X316&amp;","&amp;Y316&amp;","&amp;Z316&amp;","&amp;AA316&amp;","&amp;AB316&amp;","&amp;AC316&amp;","&amp;AD316</f>
        <v>49061,Kiwi_ASPD_Valkyrie_Helm,Kiwi ASPD Valkyrie Helm,4,20,,500,,1,,1,0XFFFFFFFF,63,2,256,,75,1,3000,{ bonus bAspd,2; bonus bSpeedAddRate,15; },{},{}</v>
      </c>
      <c r="AF316" s="25"/>
    </row>
    <row r="317" spans="1:32" ht="15.6" x14ac:dyDescent="0.35">
      <c r="A317" s="25" t="str">
        <f>VLOOKUP(H317,web_archive!D:AB,6,FALSE)</f>
        <v>Armor</v>
      </c>
      <c r="B317" s="25" t="str">
        <f>VLOOKUP(H317,web_archive!D:AB,19,FALSE)</f>
        <v>All Jobs</v>
      </c>
      <c r="C317" s="25" t="str">
        <f>VLOOKUP(H317,web_archive!D:AB,18,FALSE)</f>
        <v>Normal / Upper / Baby</v>
      </c>
      <c r="D317" s="25" t="str">
        <f>VLOOKUP(H317,web_archive!D:AB,20,FALSE)</f>
        <v>Both (Male and Female)</v>
      </c>
      <c r="E317" s="25" t="str">
        <f>VLOOKUP(H317,web_archive!D:AB,17,FALSE)</f>
        <v>Upper Headgear</v>
      </c>
      <c r="F317" s="38" t="str">
        <f>IF(ISNA(VLOOKUP(H317,tira!B:P,4,FALSE)),"",VLOOKUP(H317,tira!B:P,4,FALSE))</f>
        <v>The helm worn by those women who served Odin as "Maidens of War", or Valkryies. The open winged look of the helm symbolizes elite status. Grants the wearer 10% Attack Speed and increases Movement Speed by 15%.</v>
      </c>
      <c r="G317" s="36" t="s">
        <v>11276</v>
      </c>
      <c r="H317" s="32">
        <v>20306</v>
      </c>
      <c r="I317" s="33">
        <v>49062</v>
      </c>
      <c r="J317" s="31" t="str">
        <f>SUBSTITUTE(K317," ","_")</f>
        <v>Kiwi_Percent_ASPD_Valkyrie_Helm</v>
      </c>
      <c r="K317" t="s">
        <v>42599</v>
      </c>
      <c r="L317" s="31">
        <f>VLOOKUP(A317,item_type_codes[],2,FALSE)</f>
        <v>4</v>
      </c>
      <c r="M317" s="25">
        <f>IF(VLOOKUP(H317,web_archive!D:AB,7,FALSE)&gt;0, VLOOKUP(H317,web_archive!D:AB,7,FALSE), "")</f>
        <v>20</v>
      </c>
      <c r="N317" s="25"/>
      <c r="O317" s="25">
        <f>VLOOKUP(H317,web_archive!D:AB,8,FALSE)*10</f>
        <v>500</v>
      </c>
      <c r="P317" s="25" t="str">
        <f>IF(VLOOKUP(H317,web_archive!D:AB,10,FALSE)&gt;0,VLOOKUP(H317,web_archive!D:AB,10,FALSE),"")</f>
        <v/>
      </c>
      <c r="Q317" s="25">
        <f>IF(VLOOKUP(H317,web_archive!D:AB,12,FALSE)&gt;0,VLOOKUP(H317,web_archive!D:AB,12,FALSE),"")</f>
        <v>1</v>
      </c>
      <c r="R317" s="25" t="str">
        <f>IF(VLOOKUP(H317,web_archive!D:AB,11,FALSE)&gt;0,VLOOKUP(H317,web_archive!D:AB,11,FALSE),"")</f>
        <v/>
      </c>
      <c r="S317" s="25">
        <f>IF(VLOOKUP(H317,web_archive!D:AB,13,FALSE)&gt;0,VLOOKUP(H317,web_archive!D:AB,13,FALSE),"")</f>
        <v>1</v>
      </c>
      <c r="T317" s="31" t="str">
        <f>UPPER(VLOOKUP(B317,equipable_hex_codes[],2,FALSE))</f>
        <v>0XFFFFFFFF</v>
      </c>
      <c r="U317" s="25" t="str">
        <f>LOWER(VLOOKUP(C317,class!A:B,2,FALSE))</f>
        <v>63</v>
      </c>
      <c r="V317" s="25" t="str">
        <f>VLOOKUP(D317,gender_codes[#All],2,FALSE)</f>
        <v>2</v>
      </c>
      <c r="W317" s="25">
        <f>VLOOKUP(E317,placement_location[#All],2,FALSE)</f>
        <v>256</v>
      </c>
      <c r="X317" s="25" t="str">
        <f>IF(VLOOKUP(H317,web_archive!D:AB,16,FALSE)&gt;0,VLOOKUP(J317,web_archive!D:AB,16,FALSE),"")</f>
        <v/>
      </c>
      <c r="Y317" s="31">
        <f>IF(VLOOKUP(H317,web_archive!D:AB,15,FALSE)&gt;0,VLOOKUP(H317,web_archive!D:AB,15,FALSE),"")</f>
        <v>75</v>
      </c>
      <c r="Z317" s="31" t="str">
        <f>IF(EXACT(VLOOKUP(H317,web_archive!D:AB,14,FALSE),"Yes"),"1","")</f>
        <v>1</v>
      </c>
      <c r="AA317" s="31">
        <v>3000</v>
      </c>
      <c r="AB317" s="6" t="str">
        <f>IF(VLOOKUP(H317,web_archive!D:AB,21,FALSE)=0,"{}","{ "&amp;VLOOKUP(H317,web_archive!D:AB,21,FALSE)&amp;" }")</f>
        <v>{ bonus bAspdRate,10; bonus bSpeedAddRate,15; }</v>
      </c>
      <c r="AC317" s="25" t="str">
        <f>IF(VLOOKUP(H317,web_archive!D:AB,22,FALSE)=0,"{}","{ "&amp;VLOOKUP(H317,web_archive!D:AB,22,FALSE)&amp;" }")</f>
        <v>{}</v>
      </c>
      <c r="AD317" s="25" t="str">
        <f>IF(VLOOKUP(H317,web_archive!D:AB,23,FALSE)=0,"{}","{ "&amp;VLOOKUP(H317,web_archive!D:AB,23,FALSE)&amp;" }")</f>
        <v>{}</v>
      </c>
      <c r="AE317" s="25" t="str">
        <f>I317&amp;","&amp;J317&amp;","&amp;K317&amp;","&amp;L317&amp;","&amp;M317&amp;","&amp;N317&amp;","&amp;O317&amp;","&amp;P317&amp;","&amp;Q317&amp;","&amp;R317&amp;","&amp;S317&amp;","&amp;T317&amp;","&amp;U317&amp;","&amp;V317&amp;","&amp;W317&amp;","&amp;X317&amp;","&amp;Y317&amp;","&amp;Z317&amp;","&amp;AA317&amp;","&amp;AB317&amp;","&amp;AC317&amp;","&amp;AD317</f>
        <v>49062,Kiwi_Percent_ASPD_Valkyrie_Helm,Kiwi Percent ASPD Valkyrie Helm,4,20,,500,,1,,1,0XFFFFFFFF,63,2,256,,75,1,3000,{ bonus bAspdRate,10; bonus bSpeedAddRate,15; },{},{}</v>
      </c>
      <c r="AF317" s="25"/>
    </row>
    <row r="318" spans="1:32" ht="15.6" x14ac:dyDescent="0.35">
      <c r="A318" s="25" t="str">
        <f>VLOOKUP(H318,web_archive!D:AB,6,FALSE)</f>
        <v>Armor</v>
      </c>
      <c r="B318" s="25" t="str">
        <f>VLOOKUP(H318,web_archive!D:AB,19,FALSE)</f>
        <v>All Jobs</v>
      </c>
      <c r="C318" s="25" t="str">
        <f>VLOOKUP(H318,web_archive!D:AB,18,FALSE)</f>
        <v>Normal / Upper / Baby</v>
      </c>
      <c r="D318" s="25" t="str">
        <f>VLOOKUP(H318,web_archive!D:AB,20,FALSE)</f>
        <v>Both (Male and Female)</v>
      </c>
      <c r="E318" s="25" t="str">
        <f>VLOOKUP(H318,web_archive!D:AB,17,FALSE)</f>
        <v>Upper Headgear</v>
      </c>
      <c r="F318" s="38" t="str">
        <f>IF(ISNA(VLOOKUP(H318,tira!B:P,4,FALSE)),"",VLOOKUP(H318,tira!B:P,4,FALSE))</f>
        <v>The helm worn by those women who served Odin as "Maidens of War", or Valkryies. The open winged look of the helm symbolizes elite status. Pierces 5% of enemy MDEF and grants the wearer +3 INT.</v>
      </c>
      <c r="G318" s="36" t="s">
        <v>11276</v>
      </c>
      <c r="H318" s="32">
        <v>20307</v>
      </c>
      <c r="I318" s="33">
        <v>49063</v>
      </c>
      <c r="J318" s="31" t="str">
        <f>SUBSTITUTE(K318," ","_")</f>
        <v>Kiwi_INT_Valkyrie_Helm</v>
      </c>
      <c r="K318" t="s">
        <v>42600</v>
      </c>
      <c r="L318" s="31">
        <f>VLOOKUP(A318,item_type_codes[],2,FALSE)</f>
        <v>4</v>
      </c>
      <c r="M318" s="25">
        <f>IF(VLOOKUP(H318,web_archive!D:AB,7,FALSE)&gt;0, VLOOKUP(H318,web_archive!D:AB,7,FALSE), "")</f>
        <v>20</v>
      </c>
      <c r="N318" s="25"/>
      <c r="O318" s="25">
        <f>VLOOKUP(H318,web_archive!D:AB,8,FALSE)*10</f>
        <v>500</v>
      </c>
      <c r="P318" s="25" t="str">
        <f>IF(VLOOKUP(H318,web_archive!D:AB,10,FALSE)&gt;0,VLOOKUP(H318,web_archive!D:AB,10,FALSE),"")</f>
        <v/>
      </c>
      <c r="Q318" s="25">
        <f>IF(VLOOKUP(H318,web_archive!D:AB,12,FALSE)&gt;0,VLOOKUP(H318,web_archive!D:AB,12,FALSE),"")</f>
        <v>1</v>
      </c>
      <c r="R318" s="25" t="str">
        <f>IF(VLOOKUP(H318,web_archive!D:AB,11,FALSE)&gt;0,VLOOKUP(H318,web_archive!D:AB,11,FALSE),"")</f>
        <v/>
      </c>
      <c r="S318" s="25">
        <f>IF(VLOOKUP(H318,web_archive!D:AB,13,FALSE)&gt;0,VLOOKUP(H318,web_archive!D:AB,13,FALSE),"")</f>
        <v>1</v>
      </c>
      <c r="T318" s="31" t="str">
        <f>UPPER(VLOOKUP(B318,equipable_hex_codes[],2,FALSE))</f>
        <v>0XFFFFFFFF</v>
      </c>
      <c r="U318" s="25" t="str">
        <f>LOWER(VLOOKUP(C318,class!A:B,2,FALSE))</f>
        <v>63</v>
      </c>
      <c r="V318" s="25" t="str">
        <f>VLOOKUP(D318,gender_codes[#All],2,FALSE)</f>
        <v>2</v>
      </c>
      <c r="W318" s="25">
        <f>VLOOKUP(E318,placement_location[#All],2,FALSE)</f>
        <v>256</v>
      </c>
      <c r="X318" s="25" t="str">
        <f>IF(VLOOKUP(H318,web_archive!D:AB,16,FALSE)&gt;0,VLOOKUP(J318,web_archive!D:AB,16,FALSE),"")</f>
        <v/>
      </c>
      <c r="Y318" s="31">
        <f>IF(VLOOKUP(H318,web_archive!D:AB,15,FALSE)&gt;0,VLOOKUP(H318,web_archive!D:AB,15,FALSE),"")</f>
        <v>75</v>
      </c>
      <c r="Z318" s="31" t="str">
        <f>IF(EXACT(VLOOKUP(H318,web_archive!D:AB,14,FALSE),"Yes"),"1","")</f>
        <v>1</v>
      </c>
      <c r="AA318" s="31">
        <v>3000</v>
      </c>
      <c r="AB318" s="6" t="str">
        <f>IF(VLOOKUP(H318,web_archive!D:AB,21,FALSE)=0,"{}","{ "&amp;VLOOKUP(H318,web_archive!D:AB,21,FALSE)&amp;" }")</f>
        <v>{ bonus bIgnoreMdefRate,15; bonus bInt,3; }</v>
      </c>
      <c r="AC318" s="25" t="str">
        <f>IF(VLOOKUP(H318,web_archive!D:AB,22,FALSE)=0,"{}","{ "&amp;VLOOKUP(H318,web_archive!D:AB,22,FALSE)&amp;" }")</f>
        <v>{}</v>
      </c>
      <c r="AD318" s="25" t="str">
        <f>IF(VLOOKUP(H318,web_archive!D:AB,23,FALSE)=0,"{}","{ "&amp;VLOOKUP(H318,web_archive!D:AB,23,FALSE)&amp;" }")</f>
        <v>{}</v>
      </c>
      <c r="AE318" s="25" t="str">
        <f>I318&amp;","&amp;J318&amp;","&amp;K318&amp;","&amp;L318&amp;","&amp;M318&amp;","&amp;N318&amp;","&amp;O318&amp;","&amp;P318&amp;","&amp;Q318&amp;","&amp;R318&amp;","&amp;S318&amp;","&amp;T318&amp;","&amp;U318&amp;","&amp;V318&amp;","&amp;W318&amp;","&amp;X318&amp;","&amp;Y318&amp;","&amp;Z318&amp;","&amp;AA318&amp;","&amp;AB318&amp;","&amp;AC318&amp;","&amp;AD318</f>
        <v>49063,Kiwi_INT_Valkyrie_Helm,Kiwi INT Valkyrie Helm,4,20,,500,,1,,1,0XFFFFFFFF,63,2,256,,75,1,3000,{ bonus bIgnoreMdefRate,15; bonus bInt,3; },{},{}</v>
      </c>
      <c r="AF318" s="25"/>
    </row>
    <row r="319" spans="1:32" ht="15.6" x14ac:dyDescent="0.35">
      <c r="A319" s="25" t="str">
        <f>VLOOKUP(H319,web_archive!D:AB,6,FALSE)</f>
        <v>Armor</v>
      </c>
      <c r="B319" s="25" t="str">
        <f>VLOOKUP(H319,web_archive!D:AB,19,FALSE)</f>
        <v>All Jobs</v>
      </c>
      <c r="C319" s="25" t="str">
        <f>VLOOKUP(H319,web_archive!D:AB,18,FALSE)</f>
        <v>Normal / Upper / Baby</v>
      </c>
      <c r="D319" s="25" t="str">
        <f>VLOOKUP(H319,web_archive!D:AB,20,FALSE)</f>
        <v>Both (Male and Female)</v>
      </c>
      <c r="E319" s="25" t="str">
        <f>VLOOKUP(H319,web_archive!D:AB,17,FALSE)</f>
        <v>Upper Headgear</v>
      </c>
      <c r="F319" s="38" t="str">
        <f>IF(ISNA(VLOOKUP(H319,tira!B:P,4,FALSE)),"",VLOOKUP(H319,tira!B:P,4,FALSE))</f>
        <v>The helm worn by those women who served Odin as "Maidens of War", or Valkryies. The open winged look of the helm symbolizes elite status. Increases ATK by 60 and adds a chance to autocast Level 1 Lex Aeterna.</v>
      </c>
      <c r="G319" s="36" t="s">
        <v>11276</v>
      </c>
      <c r="H319" s="32">
        <v>20300</v>
      </c>
      <c r="I319" s="33">
        <v>49064</v>
      </c>
      <c r="J319" s="31" t="str">
        <f>SUBSTITUTE(K319," ","_")</f>
        <v>Lime_ATK_Valkyrie_Helm</v>
      </c>
      <c r="K319" t="s">
        <v>42601</v>
      </c>
      <c r="L319" s="31">
        <f>VLOOKUP(A319,item_type_codes[],2,FALSE)</f>
        <v>4</v>
      </c>
      <c r="M319" s="25">
        <f>IF(VLOOKUP(H319,web_archive!D:AB,7,FALSE)&gt;0, VLOOKUP(H319,web_archive!D:AB,7,FALSE), "")</f>
        <v>20</v>
      </c>
      <c r="N319" s="25"/>
      <c r="O319" s="25">
        <f>VLOOKUP(H319,web_archive!D:AB,8,FALSE)*10</f>
        <v>500</v>
      </c>
      <c r="P319" s="25" t="str">
        <f>IF(VLOOKUP(H319,web_archive!D:AB,10,FALSE)&gt;0,VLOOKUP(H319,web_archive!D:AB,10,FALSE),"")</f>
        <v/>
      </c>
      <c r="Q319" s="25">
        <f>IF(VLOOKUP(H319,web_archive!D:AB,12,FALSE)&gt;0,VLOOKUP(H319,web_archive!D:AB,12,FALSE),"")</f>
        <v>1</v>
      </c>
      <c r="R319" s="25" t="str">
        <f>IF(VLOOKUP(H319,web_archive!D:AB,11,FALSE)&gt;0,VLOOKUP(H319,web_archive!D:AB,11,FALSE),"")</f>
        <v/>
      </c>
      <c r="S319" s="25">
        <f>IF(VLOOKUP(H319,web_archive!D:AB,13,FALSE)&gt;0,VLOOKUP(H319,web_archive!D:AB,13,FALSE),"")</f>
        <v>1</v>
      </c>
      <c r="T319" s="31" t="str">
        <f>UPPER(VLOOKUP(B319,equipable_hex_codes[],2,FALSE))</f>
        <v>0XFFFFFFFF</v>
      </c>
      <c r="U319" s="25" t="str">
        <f>LOWER(VLOOKUP(C319,class!A:B,2,FALSE))</f>
        <v>63</v>
      </c>
      <c r="V319" s="25" t="str">
        <f>VLOOKUP(D319,gender_codes[#All],2,FALSE)</f>
        <v>2</v>
      </c>
      <c r="W319" s="25">
        <f>VLOOKUP(E319,placement_location[#All],2,FALSE)</f>
        <v>256</v>
      </c>
      <c r="X319" s="25" t="str">
        <f>IF(VLOOKUP(H319,web_archive!D:AB,16,FALSE)&gt;0,VLOOKUP(J319,web_archive!D:AB,16,FALSE),"")</f>
        <v/>
      </c>
      <c r="Y319" s="31">
        <f>IF(VLOOKUP(H319,web_archive!D:AB,15,FALSE)&gt;0,VLOOKUP(H319,web_archive!D:AB,15,FALSE),"")</f>
        <v>75</v>
      </c>
      <c r="Z319" s="31" t="str">
        <f>IF(EXACT(VLOOKUP(H319,web_archive!D:AB,14,FALSE),"Yes"),"1","")</f>
        <v>1</v>
      </c>
      <c r="AA319" s="31">
        <v>1838</v>
      </c>
      <c r="AB319" s="6" t="str">
        <f>IF(VLOOKUP(H319,web_archive!D:AB,21,FALSE)=0,"{}","{ "&amp;VLOOKUP(H319,web_archive!D:AB,21,FALSE)&amp;" }")</f>
        <v>{ bonus bAtk,60; bonus5 bAutoSpell,"PR_LEXAETERNA",2,30,BF_WEAPON|BF_MAGIC|BF_MISC,1; bonus5 bAutoSpell,"PR_LEXAETERNA",2,30,BF_NORMAL,1; }</v>
      </c>
      <c r="AC319" s="25" t="str">
        <f>IF(VLOOKUP(H319,web_archive!D:AB,22,FALSE)=0,"{}","{ "&amp;VLOOKUP(H319,web_archive!D:AB,22,FALSE)&amp;" }")</f>
        <v>{}</v>
      </c>
      <c r="AD319" s="25" t="str">
        <f>IF(VLOOKUP(H319,web_archive!D:AB,23,FALSE)=0,"{}","{ "&amp;VLOOKUP(H319,web_archive!D:AB,23,FALSE)&amp;" }")</f>
        <v>{}</v>
      </c>
      <c r="AE319" s="25" t="str">
        <f>I319&amp;","&amp;J319&amp;","&amp;K319&amp;","&amp;L319&amp;","&amp;M319&amp;","&amp;N319&amp;","&amp;O319&amp;","&amp;P319&amp;","&amp;Q319&amp;","&amp;R319&amp;","&amp;S319&amp;","&amp;T319&amp;","&amp;U319&amp;","&amp;V319&amp;","&amp;W319&amp;","&amp;X319&amp;","&amp;Y319&amp;","&amp;Z319&amp;","&amp;AA319&amp;","&amp;AB319&amp;","&amp;AC319&amp;","&amp;AD319</f>
        <v>49064,Lime_ATK_Valkyrie_Helm,Lime ATK Valkyrie Helm,4,20,,500,,1,,1,0XFFFFFFFF,63,2,256,,75,1,1838,{ bonus bAtk,60; bonus5 bAutoSpell,"PR_LEXAETERNA",2,30,BF_WEAPON|BF_MAGIC|BF_MISC,1; bonus5 bAutoSpell,"PR_LEXAETERNA",2,30,BF_NORMAL,1; },{},{}</v>
      </c>
      <c r="AF319" s="25"/>
    </row>
    <row r="320" spans="1:32" ht="15.6" x14ac:dyDescent="0.35">
      <c r="A320" s="25" t="str">
        <f>VLOOKUP(H320,web_archive!D:AB,6,FALSE)</f>
        <v>Armor</v>
      </c>
      <c r="B320" s="25" t="str">
        <f>VLOOKUP(H320,web_archive!D:AB,19,FALSE)</f>
        <v>All Jobs</v>
      </c>
      <c r="C320" s="25" t="str">
        <f>VLOOKUP(H320,web_archive!D:AB,18,FALSE)</f>
        <v>Normal / Upper / Baby</v>
      </c>
      <c r="D320" s="25" t="str">
        <f>VLOOKUP(H320,web_archive!D:AB,20,FALSE)</f>
        <v>Both (Male and Female)</v>
      </c>
      <c r="E320" s="25" t="str">
        <f>VLOOKUP(H320,web_archive!D:AB,17,FALSE)</f>
        <v>Upper Headgear</v>
      </c>
      <c r="F320" s="38" t="str">
        <f>IF(ISNA(VLOOKUP(H320,tira!B:P,4,FALSE)),"",VLOOKUP(H320,tira!B:P,4,FALSE))</f>
        <v>The helm worn by those women who served Odin as "Maidens of War", or Valkryies. The open winged look of the helm symbolizes elite status. Grants the wearer +20% Max HP and Def +5.</v>
      </c>
      <c r="G320" s="36" t="s">
        <v>11276</v>
      </c>
      <c r="H320" s="32">
        <v>20301</v>
      </c>
      <c r="I320" s="33">
        <v>49065</v>
      </c>
      <c r="J320" s="31" t="str">
        <f>SUBSTITUTE(K320," ","_")</f>
        <v>Lime_HP_Valkyrie_Helm</v>
      </c>
      <c r="K320" t="s">
        <v>42602</v>
      </c>
      <c r="L320" s="31">
        <f>VLOOKUP(A320,item_type_codes[],2,FALSE)</f>
        <v>4</v>
      </c>
      <c r="M320" s="25">
        <f>IF(VLOOKUP(H320,web_archive!D:AB,7,FALSE)&gt;0, VLOOKUP(H320,web_archive!D:AB,7,FALSE), "")</f>
        <v>20</v>
      </c>
      <c r="N320" s="25"/>
      <c r="O320" s="25">
        <f>VLOOKUP(H320,web_archive!D:AB,8,FALSE)*10</f>
        <v>500</v>
      </c>
      <c r="P320" s="25" t="str">
        <f>IF(VLOOKUP(H320,web_archive!D:AB,10,FALSE)&gt;0,VLOOKUP(H320,web_archive!D:AB,10,FALSE),"")</f>
        <v/>
      </c>
      <c r="Q320" s="25">
        <f>IF(VLOOKUP(H320,web_archive!D:AB,12,FALSE)&gt;0,VLOOKUP(H320,web_archive!D:AB,12,FALSE),"")</f>
        <v>1</v>
      </c>
      <c r="R320" s="25" t="str">
        <f>IF(VLOOKUP(H320,web_archive!D:AB,11,FALSE)&gt;0,VLOOKUP(H320,web_archive!D:AB,11,FALSE),"")</f>
        <v/>
      </c>
      <c r="S320" s="25">
        <f>IF(VLOOKUP(H320,web_archive!D:AB,13,FALSE)&gt;0,VLOOKUP(H320,web_archive!D:AB,13,FALSE),"")</f>
        <v>1</v>
      </c>
      <c r="T320" s="31" t="str">
        <f>UPPER(VLOOKUP(B320,equipable_hex_codes[],2,FALSE))</f>
        <v>0XFFFFFFFF</v>
      </c>
      <c r="U320" s="25" t="str">
        <f>LOWER(VLOOKUP(C320,class!A:B,2,FALSE))</f>
        <v>63</v>
      </c>
      <c r="V320" s="25" t="str">
        <f>VLOOKUP(D320,gender_codes[#All],2,FALSE)</f>
        <v>2</v>
      </c>
      <c r="W320" s="25">
        <f>VLOOKUP(E320,placement_location[#All],2,FALSE)</f>
        <v>256</v>
      </c>
      <c r="X320" s="25" t="str">
        <f>IF(VLOOKUP(H320,web_archive!D:AB,16,FALSE)&gt;0,VLOOKUP(J320,web_archive!D:AB,16,FALSE),"")</f>
        <v/>
      </c>
      <c r="Y320" s="31">
        <f>IF(VLOOKUP(H320,web_archive!D:AB,15,FALSE)&gt;0,VLOOKUP(H320,web_archive!D:AB,15,FALSE),"")</f>
        <v>75</v>
      </c>
      <c r="Z320" s="31" t="str">
        <f>IF(EXACT(VLOOKUP(H320,web_archive!D:AB,14,FALSE),"Yes"),"1","")</f>
        <v>1</v>
      </c>
      <c r="AA320" s="31">
        <v>1838</v>
      </c>
      <c r="AB320" s="6" t="str">
        <f>IF(VLOOKUP(H320,web_archive!D:AB,21,FALSE)=0,"{}","{ "&amp;VLOOKUP(H320,web_archive!D:AB,21,FALSE)&amp;" }")</f>
        <v>{ bonus bMaxHPrate,20; bonus bDef,5; }</v>
      </c>
      <c r="AC320" s="25" t="str">
        <f>IF(VLOOKUP(H320,web_archive!D:AB,22,FALSE)=0,"{}","{ "&amp;VLOOKUP(H320,web_archive!D:AB,22,FALSE)&amp;" }")</f>
        <v>{}</v>
      </c>
      <c r="AD320" s="25" t="str">
        <f>IF(VLOOKUP(H320,web_archive!D:AB,23,FALSE)=0,"{}","{ "&amp;VLOOKUP(H320,web_archive!D:AB,23,FALSE)&amp;" }")</f>
        <v>{}</v>
      </c>
      <c r="AE320" s="25" t="str">
        <f>I320&amp;","&amp;J320&amp;","&amp;K320&amp;","&amp;L320&amp;","&amp;M320&amp;","&amp;N320&amp;","&amp;O320&amp;","&amp;P320&amp;","&amp;Q320&amp;","&amp;R320&amp;","&amp;S320&amp;","&amp;T320&amp;","&amp;U320&amp;","&amp;V320&amp;","&amp;W320&amp;","&amp;X320&amp;","&amp;Y320&amp;","&amp;Z320&amp;","&amp;AA320&amp;","&amp;AB320&amp;","&amp;AC320&amp;","&amp;AD320</f>
        <v>49065,Lime_HP_Valkyrie_Helm,Lime HP Valkyrie Helm,4,20,,500,,1,,1,0XFFFFFFFF,63,2,256,,75,1,1838,{ bonus bMaxHPrate,20; bonus bDef,5; },{},{}</v>
      </c>
      <c r="AF320" s="25"/>
    </row>
    <row r="321" spans="1:32" ht="15.6" x14ac:dyDescent="0.35">
      <c r="A321" s="25" t="str">
        <f>VLOOKUP(H321,web_archive!D:AB,6,FALSE)</f>
        <v>Armor</v>
      </c>
      <c r="B321" s="25" t="str">
        <f>VLOOKUP(H321,web_archive!D:AB,19,FALSE)</f>
        <v>All Jobs</v>
      </c>
      <c r="C321" s="25" t="str">
        <f>VLOOKUP(H321,web_archive!D:AB,18,FALSE)</f>
        <v>Normal / Upper / Baby</v>
      </c>
      <c r="D321" s="25" t="str">
        <f>VLOOKUP(H321,web_archive!D:AB,20,FALSE)</f>
        <v>Both (Male and Female)</v>
      </c>
      <c r="E321" s="25" t="str">
        <f>VLOOKUP(H321,web_archive!D:AB,17,FALSE)</f>
        <v>Upper Headgear</v>
      </c>
      <c r="F321" s="38" t="str">
        <f>IF(ISNA(VLOOKUP(H321,tira!B:P,4,FALSE)),"",VLOOKUP(H321,tira!B:P,4,FALSE))</f>
        <v>The helm worn by those women who served Odin as "Maidens of War", or Valkryies. The open winged look of the helm symbolizes elite status. Grants the wearer 10% resistance to Demi-Human monsters and Dex +3.</v>
      </c>
      <c r="G321" s="36" t="s">
        <v>11276</v>
      </c>
      <c r="H321" s="32">
        <v>20302</v>
      </c>
      <c r="I321" s="33">
        <v>49066</v>
      </c>
      <c r="J321" s="31" t="str">
        <f>SUBSTITUTE(K321," ","_")</f>
        <v>Lime_DEX_Valkyrie_Helm</v>
      </c>
      <c r="K321" t="s">
        <v>42603</v>
      </c>
      <c r="L321" s="31">
        <f>VLOOKUP(A321,item_type_codes[],2,FALSE)</f>
        <v>4</v>
      </c>
      <c r="M321" s="25">
        <f>IF(VLOOKUP(H321,web_archive!D:AB,7,FALSE)&gt;0, VLOOKUP(H321,web_archive!D:AB,7,FALSE), "")</f>
        <v>20</v>
      </c>
      <c r="N321" s="25"/>
      <c r="O321" s="25">
        <f>VLOOKUP(H321,web_archive!D:AB,8,FALSE)*10</f>
        <v>500</v>
      </c>
      <c r="P321" s="25" t="str">
        <f>IF(VLOOKUP(H321,web_archive!D:AB,10,FALSE)&gt;0,VLOOKUP(H321,web_archive!D:AB,10,FALSE),"")</f>
        <v/>
      </c>
      <c r="Q321" s="25">
        <f>IF(VLOOKUP(H321,web_archive!D:AB,12,FALSE)&gt;0,VLOOKUP(H321,web_archive!D:AB,12,FALSE),"")</f>
        <v>1</v>
      </c>
      <c r="R321" s="25" t="str">
        <f>IF(VLOOKUP(H321,web_archive!D:AB,11,FALSE)&gt;0,VLOOKUP(H321,web_archive!D:AB,11,FALSE),"")</f>
        <v/>
      </c>
      <c r="S321" s="25">
        <f>IF(VLOOKUP(H321,web_archive!D:AB,13,FALSE)&gt;0,VLOOKUP(H321,web_archive!D:AB,13,FALSE),"")</f>
        <v>1</v>
      </c>
      <c r="T321" s="31" t="str">
        <f>UPPER(VLOOKUP(B321,equipable_hex_codes[],2,FALSE))</f>
        <v>0XFFFFFFFF</v>
      </c>
      <c r="U321" s="25" t="str">
        <f>LOWER(VLOOKUP(C321,class!A:B,2,FALSE))</f>
        <v>63</v>
      </c>
      <c r="V321" s="25" t="str">
        <f>VLOOKUP(D321,gender_codes[#All],2,FALSE)</f>
        <v>2</v>
      </c>
      <c r="W321" s="25">
        <f>VLOOKUP(E321,placement_location[#All],2,FALSE)</f>
        <v>256</v>
      </c>
      <c r="X321" s="25" t="str">
        <f>IF(VLOOKUP(H321,web_archive!D:AB,16,FALSE)&gt;0,VLOOKUP(J321,web_archive!D:AB,16,FALSE),"")</f>
        <v/>
      </c>
      <c r="Y321" s="31">
        <f>IF(VLOOKUP(H321,web_archive!D:AB,15,FALSE)&gt;0,VLOOKUP(H321,web_archive!D:AB,15,FALSE),"")</f>
        <v>75</v>
      </c>
      <c r="Z321" s="31" t="str">
        <f>IF(EXACT(VLOOKUP(H321,web_archive!D:AB,14,FALSE),"Yes"),"1","")</f>
        <v>1</v>
      </c>
      <c r="AA321" s="31">
        <v>1838</v>
      </c>
      <c r="AB321" s="6" t="str">
        <f>IF(VLOOKUP(H321,web_archive!D:AB,21,FALSE)=0,"{}","{ "&amp;VLOOKUP(H321,web_archive!D:AB,21,FALSE)&amp;" }")</f>
        <v>{ bonus bDex,3; bonus2 bSubRace,RC_DemiHuman,10; }</v>
      </c>
      <c r="AC321" s="25" t="str">
        <f>IF(VLOOKUP(H321,web_archive!D:AB,22,FALSE)=0,"{}","{ "&amp;VLOOKUP(H321,web_archive!D:AB,22,FALSE)&amp;" }")</f>
        <v>{}</v>
      </c>
      <c r="AD321" s="25" t="str">
        <f>IF(VLOOKUP(H321,web_archive!D:AB,23,FALSE)=0,"{}","{ "&amp;VLOOKUP(H321,web_archive!D:AB,23,FALSE)&amp;" }")</f>
        <v>{}</v>
      </c>
      <c r="AE321" s="25" t="str">
        <f>I321&amp;","&amp;J321&amp;","&amp;K321&amp;","&amp;L321&amp;","&amp;M321&amp;","&amp;N321&amp;","&amp;O321&amp;","&amp;P321&amp;","&amp;Q321&amp;","&amp;R321&amp;","&amp;S321&amp;","&amp;T321&amp;","&amp;U321&amp;","&amp;V321&amp;","&amp;W321&amp;","&amp;X321&amp;","&amp;Y321&amp;","&amp;Z321&amp;","&amp;AA321&amp;","&amp;AB321&amp;","&amp;AC321&amp;","&amp;AD321</f>
        <v>49066,Lime_DEX_Valkyrie_Helm,Lime DEX Valkyrie Helm,4,20,,500,,1,,1,0XFFFFFFFF,63,2,256,,75,1,1838,{ bonus bDex,3; bonus2 bSubRace,RC_DemiHuman,10; },{},{}</v>
      </c>
      <c r="AF321" s="25"/>
    </row>
    <row r="322" spans="1:32" ht="15.6" x14ac:dyDescent="0.35">
      <c r="A322" s="25" t="str">
        <f>VLOOKUP(H322,web_archive!D:AB,6,FALSE)</f>
        <v>Armor</v>
      </c>
      <c r="B322" s="25" t="str">
        <f>VLOOKUP(H322,web_archive!D:AB,19,FALSE)</f>
        <v>All Jobs</v>
      </c>
      <c r="C322" s="25" t="str">
        <f>VLOOKUP(H322,web_archive!D:AB,18,FALSE)</f>
        <v>Normal / Upper / Baby</v>
      </c>
      <c r="D322" s="25" t="str">
        <f>VLOOKUP(H322,web_archive!D:AB,20,FALSE)</f>
        <v>Both (Male and Female)</v>
      </c>
      <c r="E322" s="25" t="str">
        <f>VLOOKUP(H322,web_archive!D:AB,17,FALSE)</f>
        <v>Upper Headgear</v>
      </c>
      <c r="F322" s="38" t="str">
        <f>IF(ISNA(VLOOKUP(H322,tira!B:P,4,FALSE)),"",VLOOKUP(H322,tira!B:P,4,FALSE))</f>
        <v>The helm worn by those women who served Odin as "Maidens of War", or Valkryies. The open winged look of the helm symbolizes elite status. Grants the wearer +15 Mdef and a small chance to autocast Level 1 Anti-Magic when hit by magic.</v>
      </c>
      <c r="G322" s="36" t="s">
        <v>11276</v>
      </c>
      <c r="H322" s="32">
        <v>20303</v>
      </c>
      <c r="I322" s="33">
        <v>49067</v>
      </c>
      <c r="J322" s="31" t="str">
        <f>SUBSTITUTE(K322," ","_")</f>
        <v>Lime_MDEF_Valkyrie_Helm</v>
      </c>
      <c r="K322" t="s">
        <v>42604</v>
      </c>
      <c r="L322" s="31">
        <f>VLOOKUP(A322,item_type_codes[],2,FALSE)</f>
        <v>4</v>
      </c>
      <c r="M322" s="25">
        <f>IF(VLOOKUP(H322,web_archive!D:AB,7,FALSE)&gt;0, VLOOKUP(H322,web_archive!D:AB,7,FALSE), "")</f>
        <v>20</v>
      </c>
      <c r="N322" s="25"/>
      <c r="O322" s="25">
        <f>VLOOKUP(H322,web_archive!D:AB,8,FALSE)*10</f>
        <v>500</v>
      </c>
      <c r="P322" s="25" t="str">
        <f>IF(VLOOKUP(H322,web_archive!D:AB,10,FALSE)&gt;0,VLOOKUP(H322,web_archive!D:AB,10,FALSE),"")</f>
        <v/>
      </c>
      <c r="Q322" s="25">
        <f>IF(VLOOKUP(H322,web_archive!D:AB,12,FALSE)&gt;0,VLOOKUP(H322,web_archive!D:AB,12,FALSE),"")</f>
        <v>1</v>
      </c>
      <c r="R322" s="25" t="str">
        <f>IF(VLOOKUP(H322,web_archive!D:AB,11,FALSE)&gt;0,VLOOKUP(H322,web_archive!D:AB,11,FALSE),"")</f>
        <v/>
      </c>
      <c r="S322" s="25">
        <f>IF(VLOOKUP(H322,web_archive!D:AB,13,FALSE)&gt;0,VLOOKUP(H322,web_archive!D:AB,13,FALSE),"")</f>
        <v>1</v>
      </c>
      <c r="T322" s="31" t="str">
        <f>UPPER(VLOOKUP(B322,equipable_hex_codes[],2,FALSE))</f>
        <v>0XFFFFFFFF</v>
      </c>
      <c r="U322" s="25" t="str">
        <f>LOWER(VLOOKUP(C322,class!A:B,2,FALSE))</f>
        <v>63</v>
      </c>
      <c r="V322" s="25" t="str">
        <f>VLOOKUP(D322,gender_codes[#All],2,FALSE)</f>
        <v>2</v>
      </c>
      <c r="W322" s="25">
        <f>VLOOKUP(E322,placement_location[#All],2,FALSE)</f>
        <v>256</v>
      </c>
      <c r="X322" s="25" t="str">
        <f>IF(VLOOKUP(H322,web_archive!D:AB,16,FALSE)&gt;0,VLOOKUP(J322,web_archive!D:AB,16,FALSE),"")</f>
        <v/>
      </c>
      <c r="Y322" s="31">
        <f>IF(VLOOKUP(H322,web_archive!D:AB,15,FALSE)&gt;0,VLOOKUP(H322,web_archive!D:AB,15,FALSE),"")</f>
        <v>75</v>
      </c>
      <c r="Z322" s="31" t="str">
        <f>IF(EXACT(VLOOKUP(H322,web_archive!D:AB,14,FALSE),"Yes"),"1","")</f>
        <v>1</v>
      </c>
      <c r="AA322" s="31">
        <v>1838</v>
      </c>
      <c r="AB322" s="6" t="str">
        <f>IF(VLOOKUP(H322,web_archive!D:AB,21,FALSE)=0,"{}","{ "&amp;VLOOKUP(H322,web_archive!D:AB,21,FALSE)&amp;" }")</f>
        <v>{ bonus bMdef,15; bonus5 bAutoSpellWhenHit,"NPC_ANTIMAGIC",5,30,BF_MAGIC,0; }</v>
      </c>
      <c r="AC322" s="25" t="str">
        <f>IF(VLOOKUP(H322,web_archive!D:AB,22,FALSE)=0,"{}","{ "&amp;VLOOKUP(H322,web_archive!D:AB,22,FALSE)&amp;" }")</f>
        <v>{}</v>
      </c>
      <c r="AD322" s="25" t="str">
        <f>IF(VLOOKUP(H322,web_archive!D:AB,23,FALSE)=0,"{}","{ "&amp;VLOOKUP(H322,web_archive!D:AB,23,FALSE)&amp;" }")</f>
        <v>{}</v>
      </c>
      <c r="AE322" s="25" t="str">
        <f>I322&amp;","&amp;J322&amp;","&amp;K322&amp;","&amp;L322&amp;","&amp;M322&amp;","&amp;N322&amp;","&amp;O322&amp;","&amp;P322&amp;","&amp;Q322&amp;","&amp;R322&amp;","&amp;S322&amp;","&amp;T322&amp;","&amp;U322&amp;","&amp;V322&amp;","&amp;W322&amp;","&amp;X322&amp;","&amp;Y322&amp;","&amp;Z322&amp;","&amp;AA322&amp;","&amp;AB322&amp;","&amp;AC322&amp;","&amp;AD322</f>
        <v>49067,Lime_MDEF_Valkyrie_Helm,Lime MDEF Valkyrie Helm,4,20,,500,,1,,1,0XFFFFFFFF,63,2,256,,75,1,1838,{ bonus bMdef,15; bonus5 bAutoSpellWhenHit,"NPC_ANTIMAGIC",5,30,BF_MAGIC,0; },{},{}</v>
      </c>
      <c r="AF322" s="25"/>
    </row>
    <row r="323" spans="1:32" ht="15.6" x14ac:dyDescent="0.35">
      <c r="A323" s="25" t="str">
        <f>VLOOKUP(H323,web_archive!D:AB,6,FALSE)</f>
        <v>Armor</v>
      </c>
      <c r="B323" s="25" t="str">
        <f>VLOOKUP(H323,web_archive!D:AB,19,FALSE)</f>
        <v>All Jobs</v>
      </c>
      <c r="C323" s="25" t="str">
        <f>VLOOKUP(H323,web_archive!D:AB,18,FALSE)</f>
        <v>Normal / Upper / Baby</v>
      </c>
      <c r="D323" s="25" t="str">
        <f>VLOOKUP(H323,web_archive!D:AB,20,FALSE)</f>
        <v>Both (Male and Female)</v>
      </c>
      <c r="E323" s="25" t="str">
        <f>VLOOKUP(H323,web_archive!D:AB,17,FALSE)</f>
        <v>Upper Headgear</v>
      </c>
      <c r="F323" s="38" t="str">
        <f>IF(ISNA(VLOOKUP(H323,tira!B:P,4,FALSE)),"",VLOOKUP(H323,tira!B:P,4,FALSE))</f>
        <v>The helm worn by those women who served Odin as "Maidens of War", or Valkryies. The open winged look of the helm symbolizes elite status. Grants the wearer 10% resistance to Boss monsters and increases any form of damage to Boss monsters by 10%.</v>
      </c>
      <c r="G323" s="36" t="s">
        <v>11276</v>
      </c>
      <c r="H323" s="32">
        <v>20304</v>
      </c>
      <c r="I323" s="33">
        <v>49068</v>
      </c>
      <c r="J323" s="31" t="str">
        <f>SUBSTITUTE(K323," ","_")</f>
        <v>Lime_MVP_Valkyrie_Helm</v>
      </c>
      <c r="K323" t="s">
        <v>42605</v>
      </c>
      <c r="L323" s="31">
        <f>VLOOKUP(A323,item_type_codes[],2,FALSE)</f>
        <v>4</v>
      </c>
      <c r="M323" s="25">
        <f>IF(VLOOKUP(H323,web_archive!D:AB,7,FALSE)&gt;0, VLOOKUP(H323,web_archive!D:AB,7,FALSE), "")</f>
        <v>20</v>
      </c>
      <c r="N323" s="25"/>
      <c r="O323" s="25">
        <f>VLOOKUP(H323,web_archive!D:AB,8,FALSE)*10</f>
        <v>500</v>
      </c>
      <c r="P323" s="25" t="str">
        <f>IF(VLOOKUP(H323,web_archive!D:AB,10,FALSE)&gt;0,VLOOKUP(H323,web_archive!D:AB,10,FALSE),"")</f>
        <v/>
      </c>
      <c r="Q323" s="25">
        <f>IF(VLOOKUP(H323,web_archive!D:AB,12,FALSE)&gt;0,VLOOKUP(H323,web_archive!D:AB,12,FALSE),"")</f>
        <v>1</v>
      </c>
      <c r="R323" s="25" t="str">
        <f>IF(VLOOKUP(H323,web_archive!D:AB,11,FALSE)&gt;0,VLOOKUP(H323,web_archive!D:AB,11,FALSE),"")</f>
        <v/>
      </c>
      <c r="S323" s="25">
        <f>IF(VLOOKUP(H323,web_archive!D:AB,13,FALSE)&gt;0,VLOOKUP(H323,web_archive!D:AB,13,FALSE),"")</f>
        <v>1</v>
      </c>
      <c r="T323" s="31" t="str">
        <f>UPPER(VLOOKUP(B323,equipable_hex_codes[],2,FALSE))</f>
        <v>0XFFFFFFFF</v>
      </c>
      <c r="U323" s="25" t="str">
        <f>LOWER(VLOOKUP(C323,class!A:B,2,FALSE))</f>
        <v>63</v>
      </c>
      <c r="V323" s="25" t="str">
        <f>VLOOKUP(D323,gender_codes[#All],2,FALSE)</f>
        <v>2</v>
      </c>
      <c r="W323" s="25">
        <f>VLOOKUP(E323,placement_location[#All],2,FALSE)</f>
        <v>256</v>
      </c>
      <c r="X323" s="25" t="str">
        <f>IF(VLOOKUP(H323,web_archive!D:AB,16,FALSE)&gt;0,VLOOKUP(J323,web_archive!D:AB,16,FALSE),"")</f>
        <v/>
      </c>
      <c r="Y323" s="31">
        <f>IF(VLOOKUP(H323,web_archive!D:AB,15,FALSE)&gt;0,VLOOKUP(H323,web_archive!D:AB,15,FALSE),"")</f>
        <v>75</v>
      </c>
      <c r="Z323" s="31" t="str">
        <f>IF(EXACT(VLOOKUP(H323,web_archive!D:AB,14,FALSE),"Yes"),"1","")</f>
        <v>1</v>
      </c>
      <c r="AA323" s="31">
        <v>1838</v>
      </c>
      <c r="AB323" s="6" t="str">
        <f>IF(VLOOKUP(H323,web_archive!D:AB,21,FALSE)=0,"{}","{ "&amp;VLOOKUP(H323,web_archive!D:AB,21,FALSE)&amp;" }")</f>
        <v>{ bonus2 bAddRace,RC_Boss,10; bonus2 bMagicAddRace,RC_Boss,10; bonus2 bSubRace,RC_Boss,10; }</v>
      </c>
      <c r="AC323" s="25" t="str">
        <f>IF(VLOOKUP(H323,web_archive!D:AB,22,FALSE)=0,"{}","{ "&amp;VLOOKUP(H323,web_archive!D:AB,22,FALSE)&amp;" }")</f>
        <v>{}</v>
      </c>
      <c r="AD323" s="25" t="str">
        <f>IF(VLOOKUP(H323,web_archive!D:AB,23,FALSE)=0,"{}","{ "&amp;VLOOKUP(H323,web_archive!D:AB,23,FALSE)&amp;" }")</f>
        <v>{}</v>
      </c>
      <c r="AE323" s="25" t="str">
        <f>I323&amp;","&amp;J323&amp;","&amp;K323&amp;","&amp;L323&amp;","&amp;M323&amp;","&amp;N323&amp;","&amp;O323&amp;","&amp;P323&amp;","&amp;Q323&amp;","&amp;R323&amp;","&amp;S323&amp;","&amp;T323&amp;","&amp;U323&amp;","&amp;V323&amp;","&amp;W323&amp;","&amp;X323&amp;","&amp;Y323&amp;","&amp;Z323&amp;","&amp;AA323&amp;","&amp;AB323&amp;","&amp;AC323&amp;","&amp;AD323</f>
        <v>49068,Lime_MVP_Valkyrie_Helm,Lime MVP Valkyrie Helm,4,20,,500,,1,,1,0XFFFFFFFF,63,2,256,,75,1,1838,{ bonus2 bAddRace,RC_Boss,10; bonus2 bMagicAddRace,RC_Boss,10; bonus2 bSubRace,RC_Boss,10; },{},{}</v>
      </c>
      <c r="AF323" s="25"/>
    </row>
    <row r="324" spans="1:32" ht="15.6" x14ac:dyDescent="0.35">
      <c r="A324" s="25" t="str">
        <f>VLOOKUP(H324,web_archive!D:AB,6,FALSE)</f>
        <v>Armor</v>
      </c>
      <c r="B324" s="25" t="str">
        <f>VLOOKUP(H324,web_archive!D:AB,19,FALSE)</f>
        <v>All Jobs</v>
      </c>
      <c r="C324" s="25" t="str">
        <f>VLOOKUP(H324,web_archive!D:AB,18,FALSE)</f>
        <v>Normal / Upper / Baby</v>
      </c>
      <c r="D324" s="25" t="str">
        <f>VLOOKUP(H324,web_archive!D:AB,20,FALSE)</f>
        <v>Both (Male and Female)</v>
      </c>
      <c r="E324" s="25" t="str">
        <f>VLOOKUP(H324,web_archive!D:AB,17,FALSE)</f>
        <v>Upper Headgear</v>
      </c>
      <c r="F324" s="38" t="str">
        <f>IF(ISNA(VLOOKUP(H324,tira!B:P,4,FALSE)),"",VLOOKUP(H324,tira!B:P,4,FALSE))</f>
        <v>The helm worn by those women who served Odin as "Maidens of War", or Valkryies. The open winged look of the helm symbolizes elite status. Grants the wearer +2 Attack Speed and increases Movement Speed by 15%.</v>
      </c>
      <c r="G324" s="36" t="s">
        <v>11276</v>
      </c>
      <c r="H324" s="32">
        <v>20305</v>
      </c>
      <c r="I324" s="33">
        <v>49069</v>
      </c>
      <c r="J324" s="31" t="str">
        <f>SUBSTITUTE(K324," ","_")</f>
        <v>Lime_ASPD_Valkyrie_Helm</v>
      </c>
      <c r="K324" t="s">
        <v>42606</v>
      </c>
      <c r="L324" s="31">
        <f>VLOOKUP(A324,item_type_codes[],2,FALSE)</f>
        <v>4</v>
      </c>
      <c r="M324" s="25">
        <f>IF(VLOOKUP(H324,web_archive!D:AB,7,FALSE)&gt;0, VLOOKUP(H324,web_archive!D:AB,7,FALSE), "")</f>
        <v>20</v>
      </c>
      <c r="N324" s="25"/>
      <c r="O324" s="25">
        <f>VLOOKUP(H324,web_archive!D:AB,8,FALSE)*10</f>
        <v>500</v>
      </c>
      <c r="P324" s="25" t="str">
        <f>IF(VLOOKUP(H324,web_archive!D:AB,10,FALSE)&gt;0,VLOOKUP(H324,web_archive!D:AB,10,FALSE),"")</f>
        <v/>
      </c>
      <c r="Q324" s="25">
        <f>IF(VLOOKUP(H324,web_archive!D:AB,12,FALSE)&gt;0,VLOOKUP(H324,web_archive!D:AB,12,FALSE),"")</f>
        <v>1</v>
      </c>
      <c r="R324" s="25" t="str">
        <f>IF(VLOOKUP(H324,web_archive!D:AB,11,FALSE)&gt;0,VLOOKUP(H324,web_archive!D:AB,11,FALSE),"")</f>
        <v/>
      </c>
      <c r="S324" s="25">
        <f>IF(VLOOKUP(H324,web_archive!D:AB,13,FALSE)&gt;0,VLOOKUP(H324,web_archive!D:AB,13,FALSE),"")</f>
        <v>1</v>
      </c>
      <c r="T324" s="31" t="str">
        <f>UPPER(VLOOKUP(B324,equipable_hex_codes[],2,FALSE))</f>
        <v>0XFFFFFFFF</v>
      </c>
      <c r="U324" s="25" t="str">
        <f>LOWER(VLOOKUP(C324,class!A:B,2,FALSE))</f>
        <v>63</v>
      </c>
      <c r="V324" s="25" t="str">
        <f>VLOOKUP(D324,gender_codes[#All],2,FALSE)</f>
        <v>2</v>
      </c>
      <c r="W324" s="25">
        <f>VLOOKUP(E324,placement_location[#All],2,FALSE)</f>
        <v>256</v>
      </c>
      <c r="X324" s="25" t="str">
        <f>IF(VLOOKUP(H324,web_archive!D:AB,16,FALSE)&gt;0,VLOOKUP(J324,web_archive!D:AB,16,FALSE),"")</f>
        <v/>
      </c>
      <c r="Y324" s="31">
        <f>IF(VLOOKUP(H324,web_archive!D:AB,15,FALSE)&gt;0,VLOOKUP(H324,web_archive!D:AB,15,FALSE),"")</f>
        <v>75</v>
      </c>
      <c r="Z324" s="31" t="str">
        <f>IF(EXACT(VLOOKUP(H324,web_archive!D:AB,14,FALSE),"Yes"),"1","")</f>
        <v>1</v>
      </c>
      <c r="AA324" s="31">
        <v>1838</v>
      </c>
      <c r="AB324" s="6" t="str">
        <f>IF(VLOOKUP(H324,web_archive!D:AB,21,FALSE)=0,"{}","{ "&amp;VLOOKUP(H324,web_archive!D:AB,21,FALSE)&amp;" }")</f>
        <v>{ bonus bAspd,2; bonus bSpeedAddRate,15; }</v>
      </c>
      <c r="AC324" s="25" t="str">
        <f>IF(VLOOKUP(H324,web_archive!D:AB,22,FALSE)=0,"{}","{ "&amp;VLOOKUP(H324,web_archive!D:AB,22,FALSE)&amp;" }")</f>
        <v>{}</v>
      </c>
      <c r="AD324" s="25" t="str">
        <f>IF(VLOOKUP(H324,web_archive!D:AB,23,FALSE)=0,"{}","{ "&amp;VLOOKUP(H324,web_archive!D:AB,23,FALSE)&amp;" }")</f>
        <v>{}</v>
      </c>
      <c r="AE324" s="25" t="str">
        <f>I324&amp;","&amp;J324&amp;","&amp;K324&amp;","&amp;L324&amp;","&amp;M324&amp;","&amp;N324&amp;","&amp;O324&amp;","&amp;P324&amp;","&amp;Q324&amp;","&amp;R324&amp;","&amp;S324&amp;","&amp;T324&amp;","&amp;U324&amp;","&amp;V324&amp;","&amp;W324&amp;","&amp;X324&amp;","&amp;Y324&amp;","&amp;Z324&amp;","&amp;AA324&amp;","&amp;AB324&amp;","&amp;AC324&amp;","&amp;AD324</f>
        <v>49069,Lime_ASPD_Valkyrie_Helm,Lime ASPD Valkyrie Helm,4,20,,500,,1,,1,0XFFFFFFFF,63,2,256,,75,1,1838,{ bonus bAspd,2; bonus bSpeedAddRate,15; },{},{}</v>
      </c>
      <c r="AF324" s="25"/>
    </row>
    <row r="325" spans="1:32" ht="15.6" x14ac:dyDescent="0.35">
      <c r="A325" s="25" t="str">
        <f>VLOOKUP(H325,web_archive!D:AB,6,FALSE)</f>
        <v>Armor</v>
      </c>
      <c r="B325" s="25" t="str">
        <f>VLOOKUP(H325,web_archive!D:AB,19,FALSE)</f>
        <v>All Jobs</v>
      </c>
      <c r="C325" s="25" t="str">
        <f>VLOOKUP(H325,web_archive!D:AB,18,FALSE)</f>
        <v>Normal / Upper / Baby</v>
      </c>
      <c r="D325" s="25" t="str">
        <f>VLOOKUP(H325,web_archive!D:AB,20,FALSE)</f>
        <v>Both (Male and Female)</v>
      </c>
      <c r="E325" s="25" t="str">
        <f>VLOOKUP(H325,web_archive!D:AB,17,FALSE)</f>
        <v>Upper Headgear</v>
      </c>
      <c r="F325" s="38" t="str">
        <f>IF(ISNA(VLOOKUP(H325,tira!B:P,4,FALSE)),"",VLOOKUP(H325,tira!B:P,4,FALSE))</f>
        <v>The helm worn by those women who served Odin as "Maidens of War", or Valkryies. The open winged look of the helm symbolizes elite status. Grants the wearer 10% Attack Speed and increases Movement Speed by 15%.</v>
      </c>
      <c r="G325" s="36" t="s">
        <v>11276</v>
      </c>
      <c r="H325" s="32">
        <v>20306</v>
      </c>
      <c r="I325" s="33">
        <v>49070</v>
      </c>
      <c r="J325" s="31" t="str">
        <f>SUBSTITUTE(K325," ","_")</f>
        <v>Lime_Percent_ASPD_Valkyrie_Helm</v>
      </c>
      <c r="K325" t="s">
        <v>42607</v>
      </c>
      <c r="L325" s="31">
        <f>VLOOKUP(A325,item_type_codes[],2,FALSE)</f>
        <v>4</v>
      </c>
      <c r="M325" s="25">
        <f>IF(VLOOKUP(H325,web_archive!D:AB,7,FALSE)&gt;0, VLOOKUP(H325,web_archive!D:AB,7,FALSE), "")</f>
        <v>20</v>
      </c>
      <c r="N325" s="25"/>
      <c r="O325" s="25">
        <f>VLOOKUP(H325,web_archive!D:AB,8,FALSE)*10</f>
        <v>500</v>
      </c>
      <c r="P325" s="25" t="str">
        <f>IF(VLOOKUP(H325,web_archive!D:AB,10,FALSE)&gt;0,VLOOKUP(H325,web_archive!D:AB,10,FALSE),"")</f>
        <v/>
      </c>
      <c r="Q325" s="25">
        <f>IF(VLOOKUP(H325,web_archive!D:AB,12,FALSE)&gt;0,VLOOKUP(H325,web_archive!D:AB,12,FALSE),"")</f>
        <v>1</v>
      </c>
      <c r="R325" s="25" t="str">
        <f>IF(VLOOKUP(H325,web_archive!D:AB,11,FALSE)&gt;0,VLOOKUP(H325,web_archive!D:AB,11,FALSE),"")</f>
        <v/>
      </c>
      <c r="S325" s="25">
        <f>IF(VLOOKUP(H325,web_archive!D:AB,13,FALSE)&gt;0,VLOOKUP(H325,web_archive!D:AB,13,FALSE),"")</f>
        <v>1</v>
      </c>
      <c r="T325" s="31" t="str">
        <f>UPPER(VLOOKUP(B325,equipable_hex_codes[],2,FALSE))</f>
        <v>0XFFFFFFFF</v>
      </c>
      <c r="U325" s="25" t="str">
        <f>LOWER(VLOOKUP(C325,class!A:B,2,FALSE))</f>
        <v>63</v>
      </c>
      <c r="V325" s="25" t="str">
        <f>VLOOKUP(D325,gender_codes[#All],2,FALSE)</f>
        <v>2</v>
      </c>
      <c r="W325" s="25">
        <f>VLOOKUP(E325,placement_location[#All],2,FALSE)</f>
        <v>256</v>
      </c>
      <c r="X325" s="25" t="str">
        <f>IF(VLOOKUP(H325,web_archive!D:AB,16,FALSE)&gt;0,VLOOKUP(J325,web_archive!D:AB,16,FALSE),"")</f>
        <v/>
      </c>
      <c r="Y325" s="31">
        <f>IF(VLOOKUP(H325,web_archive!D:AB,15,FALSE)&gt;0,VLOOKUP(H325,web_archive!D:AB,15,FALSE),"")</f>
        <v>75</v>
      </c>
      <c r="Z325" s="31" t="str">
        <f>IF(EXACT(VLOOKUP(H325,web_archive!D:AB,14,FALSE),"Yes"),"1","")</f>
        <v>1</v>
      </c>
      <c r="AA325" s="31">
        <v>1838</v>
      </c>
      <c r="AB325" s="6" t="str">
        <f>IF(VLOOKUP(H325,web_archive!D:AB,21,FALSE)=0,"{}","{ "&amp;VLOOKUP(H325,web_archive!D:AB,21,FALSE)&amp;" }")</f>
        <v>{ bonus bAspdRate,10; bonus bSpeedAddRate,15; }</v>
      </c>
      <c r="AC325" s="25" t="str">
        <f>IF(VLOOKUP(H325,web_archive!D:AB,22,FALSE)=0,"{}","{ "&amp;VLOOKUP(H325,web_archive!D:AB,22,FALSE)&amp;" }")</f>
        <v>{}</v>
      </c>
      <c r="AD325" s="25" t="str">
        <f>IF(VLOOKUP(H325,web_archive!D:AB,23,FALSE)=0,"{}","{ "&amp;VLOOKUP(H325,web_archive!D:AB,23,FALSE)&amp;" }")</f>
        <v>{}</v>
      </c>
      <c r="AE325" s="25" t="str">
        <f>I325&amp;","&amp;J325&amp;","&amp;K325&amp;","&amp;L325&amp;","&amp;M325&amp;","&amp;N325&amp;","&amp;O325&amp;","&amp;P325&amp;","&amp;Q325&amp;","&amp;R325&amp;","&amp;S325&amp;","&amp;T325&amp;","&amp;U325&amp;","&amp;V325&amp;","&amp;W325&amp;","&amp;X325&amp;","&amp;Y325&amp;","&amp;Z325&amp;","&amp;AA325&amp;","&amp;AB325&amp;","&amp;AC325&amp;","&amp;AD325</f>
        <v>49070,Lime_Percent_ASPD_Valkyrie_Helm,Lime Percent ASPD Valkyrie Helm,4,20,,500,,1,,1,0XFFFFFFFF,63,2,256,,75,1,1838,{ bonus bAspdRate,10; bonus bSpeedAddRate,15; },{},{}</v>
      </c>
      <c r="AF325" s="25"/>
    </row>
    <row r="326" spans="1:32" ht="15.6" x14ac:dyDescent="0.35">
      <c r="A326" s="25" t="str">
        <f>VLOOKUP(H326,web_archive!D:AB,6,FALSE)</f>
        <v>Armor</v>
      </c>
      <c r="B326" s="25" t="str">
        <f>VLOOKUP(H326,web_archive!D:AB,19,FALSE)</f>
        <v>All Jobs</v>
      </c>
      <c r="C326" s="25" t="str">
        <f>VLOOKUP(H326,web_archive!D:AB,18,FALSE)</f>
        <v>Normal / Upper / Baby</v>
      </c>
      <c r="D326" s="25" t="str">
        <f>VLOOKUP(H326,web_archive!D:AB,20,FALSE)</f>
        <v>Both (Male and Female)</v>
      </c>
      <c r="E326" s="25" t="str">
        <f>VLOOKUP(H326,web_archive!D:AB,17,FALSE)</f>
        <v>Upper Headgear</v>
      </c>
      <c r="F326" s="38" t="str">
        <f>IF(ISNA(VLOOKUP(H326,tira!B:P,4,FALSE)),"",VLOOKUP(H326,tira!B:P,4,FALSE))</f>
        <v>The helm worn by those women who served Odin as "Maidens of War", or Valkryies. The open winged look of the helm symbolizes elite status. Pierces 5% of enemy MDEF and grants the wearer +3 INT.</v>
      </c>
      <c r="G326" s="36" t="s">
        <v>11276</v>
      </c>
      <c r="H326" s="32">
        <v>20307</v>
      </c>
      <c r="I326" s="33">
        <v>49071</v>
      </c>
      <c r="J326" s="31" t="str">
        <f>SUBSTITUTE(K326," ","_")</f>
        <v>Lime_INT_Valkyrie_Helm</v>
      </c>
      <c r="K326" t="s">
        <v>42608</v>
      </c>
      <c r="L326" s="31">
        <f>VLOOKUP(A326,item_type_codes[],2,FALSE)</f>
        <v>4</v>
      </c>
      <c r="M326" s="25">
        <f>IF(VLOOKUP(H326,web_archive!D:AB,7,FALSE)&gt;0, VLOOKUP(H326,web_archive!D:AB,7,FALSE), "")</f>
        <v>20</v>
      </c>
      <c r="N326" s="25"/>
      <c r="O326" s="25">
        <f>VLOOKUP(H326,web_archive!D:AB,8,FALSE)*10</f>
        <v>500</v>
      </c>
      <c r="P326" s="25" t="str">
        <f>IF(VLOOKUP(H326,web_archive!D:AB,10,FALSE)&gt;0,VLOOKUP(H326,web_archive!D:AB,10,FALSE),"")</f>
        <v/>
      </c>
      <c r="Q326" s="25">
        <f>IF(VLOOKUP(H326,web_archive!D:AB,12,FALSE)&gt;0,VLOOKUP(H326,web_archive!D:AB,12,FALSE),"")</f>
        <v>1</v>
      </c>
      <c r="R326" s="25" t="str">
        <f>IF(VLOOKUP(H326,web_archive!D:AB,11,FALSE)&gt;0,VLOOKUP(H326,web_archive!D:AB,11,FALSE),"")</f>
        <v/>
      </c>
      <c r="S326" s="25">
        <f>IF(VLOOKUP(H326,web_archive!D:AB,13,FALSE)&gt;0,VLOOKUP(H326,web_archive!D:AB,13,FALSE),"")</f>
        <v>1</v>
      </c>
      <c r="T326" s="31" t="str">
        <f>UPPER(VLOOKUP(B326,equipable_hex_codes[],2,FALSE))</f>
        <v>0XFFFFFFFF</v>
      </c>
      <c r="U326" s="25" t="str">
        <f>LOWER(VLOOKUP(C326,class!A:B,2,FALSE))</f>
        <v>63</v>
      </c>
      <c r="V326" s="25" t="str">
        <f>VLOOKUP(D326,gender_codes[#All],2,FALSE)</f>
        <v>2</v>
      </c>
      <c r="W326" s="25">
        <f>VLOOKUP(E326,placement_location[#All],2,FALSE)</f>
        <v>256</v>
      </c>
      <c r="X326" s="25" t="str">
        <f>IF(VLOOKUP(H326,web_archive!D:AB,16,FALSE)&gt;0,VLOOKUP(J326,web_archive!D:AB,16,FALSE),"")</f>
        <v/>
      </c>
      <c r="Y326" s="31">
        <f>IF(VLOOKUP(H326,web_archive!D:AB,15,FALSE)&gt;0,VLOOKUP(H326,web_archive!D:AB,15,FALSE),"")</f>
        <v>75</v>
      </c>
      <c r="Z326" s="31" t="str">
        <f>IF(EXACT(VLOOKUP(H326,web_archive!D:AB,14,FALSE),"Yes"),"1","")</f>
        <v>1</v>
      </c>
      <c r="AA326" s="31">
        <v>1838</v>
      </c>
      <c r="AB326" s="6" t="str">
        <f>IF(VLOOKUP(H326,web_archive!D:AB,21,FALSE)=0,"{}","{ "&amp;VLOOKUP(H326,web_archive!D:AB,21,FALSE)&amp;" }")</f>
        <v>{ bonus bIgnoreMdefRate,15; bonus bInt,3; }</v>
      </c>
      <c r="AC326" s="25" t="str">
        <f>IF(VLOOKUP(H326,web_archive!D:AB,22,FALSE)=0,"{}","{ "&amp;VLOOKUP(H326,web_archive!D:AB,22,FALSE)&amp;" }")</f>
        <v>{}</v>
      </c>
      <c r="AD326" s="25" t="str">
        <f>IF(VLOOKUP(H326,web_archive!D:AB,23,FALSE)=0,"{}","{ "&amp;VLOOKUP(H326,web_archive!D:AB,23,FALSE)&amp;" }")</f>
        <v>{}</v>
      </c>
      <c r="AE326" s="25" t="str">
        <f>I326&amp;","&amp;J326&amp;","&amp;K326&amp;","&amp;L326&amp;","&amp;M326&amp;","&amp;N326&amp;","&amp;O326&amp;","&amp;P326&amp;","&amp;Q326&amp;","&amp;R326&amp;","&amp;S326&amp;","&amp;T326&amp;","&amp;U326&amp;","&amp;V326&amp;","&amp;W326&amp;","&amp;X326&amp;","&amp;Y326&amp;","&amp;Z326&amp;","&amp;AA326&amp;","&amp;AB326&amp;","&amp;AC326&amp;","&amp;AD326</f>
        <v>49071,Lime_INT_Valkyrie_Helm,Lime INT Valkyrie Helm,4,20,,500,,1,,1,0XFFFFFFFF,63,2,256,,75,1,1838,{ bonus bIgnoreMdefRate,15; bonus bInt,3; },{},{}</v>
      </c>
      <c r="AF326" s="25"/>
    </row>
    <row r="327" spans="1:32" ht="15.6" x14ac:dyDescent="0.35">
      <c r="A327" s="25" t="str">
        <f>VLOOKUP(H327,web_archive!D:AB,6,FALSE)</f>
        <v>Armor</v>
      </c>
      <c r="B327" s="25" t="str">
        <f>VLOOKUP(H327,web_archive!D:AB,19,FALSE)</f>
        <v>All Jobs</v>
      </c>
      <c r="C327" s="25" t="str">
        <f>VLOOKUP(H327,web_archive!D:AB,18,FALSE)</f>
        <v>Normal / Upper / Baby</v>
      </c>
      <c r="D327" s="25" t="str">
        <f>VLOOKUP(H327,web_archive!D:AB,20,FALSE)</f>
        <v>Both (Male and Female)</v>
      </c>
      <c r="E327" s="25" t="str">
        <f>VLOOKUP(H327,web_archive!D:AB,17,FALSE)</f>
        <v>Upper Headgear</v>
      </c>
      <c r="F327" s="38" t="str">
        <f>IF(ISNA(VLOOKUP(H327,tira!B:P,4,FALSE)),"",VLOOKUP(H327,tira!B:P,4,FALSE))</f>
        <v>The helm worn by those women who served Odin as "Maidens of War", or Valkryies. The open winged look of the helm symbolizes elite status. Increases ATK by 60 and adds a chance to autocast Level 1 Lex Aeterna.</v>
      </c>
      <c r="G327" s="36" t="s">
        <v>11276</v>
      </c>
      <c r="H327" s="32">
        <v>20300</v>
      </c>
      <c r="I327" s="33">
        <v>49072</v>
      </c>
      <c r="J327" s="31" t="str">
        <f>SUBSTITUTE(K327," ","_")</f>
        <v>Green_ATK_Valkyrie_Helm</v>
      </c>
      <c r="K327" t="s">
        <v>42609</v>
      </c>
      <c r="L327" s="31">
        <f>VLOOKUP(A327,item_type_codes[],2,FALSE)</f>
        <v>4</v>
      </c>
      <c r="M327" s="25">
        <f>IF(VLOOKUP(H327,web_archive!D:AB,7,FALSE)&gt;0, VLOOKUP(H327,web_archive!D:AB,7,FALSE), "")</f>
        <v>20</v>
      </c>
      <c r="N327" s="25"/>
      <c r="O327" s="25">
        <f>VLOOKUP(H327,web_archive!D:AB,8,FALSE)*10</f>
        <v>500</v>
      </c>
      <c r="P327" s="25" t="str">
        <f>IF(VLOOKUP(H327,web_archive!D:AB,10,FALSE)&gt;0,VLOOKUP(H327,web_archive!D:AB,10,FALSE),"")</f>
        <v/>
      </c>
      <c r="Q327" s="25">
        <f>IF(VLOOKUP(H327,web_archive!D:AB,12,FALSE)&gt;0,VLOOKUP(H327,web_archive!D:AB,12,FALSE),"")</f>
        <v>1</v>
      </c>
      <c r="R327" s="25" t="str">
        <f>IF(VLOOKUP(H327,web_archive!D:AB,11,FALSE)&gt;0,VLOOKUP(H327,web_archive!D:AB,11,FALSE),"")</f>
        <v/>
      </c>
      <c r="S327" s="25">
        <f>IF(VLOOKUP(H327,web_archive!D:AB,13,FALSE)&gt;0,VLOOKUP(H327,web_archive!D:AB,13,FALSE),"")</f>
        <v>1</v>
      </c>
      <c r="T327" s="31" t="str">
        <f>UPPER(VLOOKUP(B327,equipable_hex_codes[],2,FALSE))</f>
        <v>0XFFFFFFFF</v>
      </c>
      <c r="U327" s="25" t="str">
        <f>LOWER(VLOOKUP(C327,class!A:B,2,FALSE))</f>
        <v>63</v>
      </c>
      <c r="V327" s="25" t="str">
        <f>VLOOKUP(D327,gender_codes[#All],2,FALSE)</f>
        <v>2</v>
      </c>
      <c r="W327" s="25">
        <f>VLOOKUP(E327,placement_location[#All],2,FALSE)</f>
        <v>256</v>
      </c>
      <c r="X327" s="25" t="str">
        <f>IF(VLOOKUP(H327,web_archive!D:AB,16,FALSE)&gt;0,VLOOKUP(J327,web_archive!D:AB,16,FALSE),"")</f>
        <v/>
      </c>
      <c r="Y327" s="31">
        <f>IF(VLOOKUP(H327,web_archive!D:AB,15,FALSE)&gt;0,VLOOKUP(H327,web_archive!D:AB,15,FALSE),"")</f>
        <v>75</v>
      </c>
      <c r="Z327" s="31" t="str">
        <f>IF(EXACT(VLOOKUP(H327,web_archive!D:AB,14,FALSE),"Yes"),"1","")</f>
        <v>1</v>
      </c>
      <c r="AA327" s="31">
        <v>3005</v>
      </c>
      <c r="AB327" s="6" t="str">
        <f>IF(VLOOKUP(H327,web_archive!D:AB,21,FALSE)=0,"{}","{ "&amp;VLOOKUP(H327,web_archive!D:AB,21,FALSE)&amp;" }")</f>
        <v>{ bonus bAtk,60; bonus5 bAutoSpell,"PR_LEXAETERNA",2,30,BF_WEAPON|BF_MAGIC|BF_MISC,1; bonus5 bAutoSpell,"PR_LEXAETERNA",2,30,BF_NORMAL,1; }</v>
      </c>
      <c r="AC327" s="25" t="str">
        <f>IF(VLOOKUP(H327,web_archive!D:AB,22,FALSE)=0,"{}","{ "&amp;VLOOKUP(H327,web_archive!D:AB,22,FALSE)&amp;" }")</f>
        <v>{}</v>
      </c>
      <c r="AD327" s="25" t="str">
        <f>IF(VLOOKUP(H327,web_archive!D:AB,23,FALSE)=0,"{}","{ "&amp;VLOOKUP(H327,web_archive!D:AB,23,FALSE)&amp;" }")</f>
        <v>{}</v>
      </c>
      <c r="AE327" s="25" t="str">
        <f>I327&amp;","&amp;J327&amp;","&amp;K327&amp;","&amp;L327&amp;","&amp;M327&amp;","&amp;N327&amp;","&amp;O327&amp;","&amp;P327&amp;","&amp;Q327&amp;","&amp;R327&amp;","&amp;S327&amp;","&amp;T327&amp;","&amp;U327&amp;","&amp;V327&amp;","&amp;W327&amp;","&amp;X327&amp;","&amp;Y327&amp;","&amp;Z327&amp;","&amp;AA327&amp;","&amp;AB327&amp;","&amp;AC327&amp;","&amp;AD327</f>
        <v>49072,Green_ATK_Valkyrie_Helm,Green ATK Valkyrie Helm,4,20,,500,,1,,1,0XFFFFFFFF,63,2,256,,75,1,3005,{ bonus bAtk,60; bonus5 bAutoSpell,"PR_LEXAETERNA",2,30,BF_WEAPON|BF_MAGIC|BF_MISC,1; bonus5 bAutoSpell,"PR_LEXAETERNA",2,30,BF_NORMAL,1; },{},{}</v>
      </c>
      <c r="AF327" s="25"/>
    </row>
    <row r="328" spans="1:32" ht="15.6" x14ac:dyDescent="0.35">
      <c r="A328" s="25" t="str">
        <f>VLOOKUP(H328,web_archive!D:AB,6,FALSE)</f>
        <v>Armor</v>
      </c>
      <c r="B328" s="25" t="str">
        <f>VLOOKUP(H328,web_archive!D:AB,19,FALSE)</f>
        <v>All Jobs</v>
      </c>
      <c r="C328" s="25" t="str">
        <f>VLOOKUP(H328,web_archive!D:AB,18,FALSE)</f>
        <v>Normal / Upper / Baby</v>
      </c>
      <c r="D328" s="25" t="str">
        <f>VLOOKUP(H328,web_archive!D:AB,20,FALSE)</f>
        <v>Both (Male and Female)</v>
      </c>
      <c r="E328" s="25" t="str">
        <f>VLOOKUP(H328,web_archive!D:AB,17,FALSE)</f>
        <v>Upper Headgear</v>
      </c>
      <c r="F328" s="38" t="str">
        <f>IF(ISNA(VLOOKUP(H328,tira!B:P,4,FALSE)),"",VLOOKUP(H328,tira!B:P,4,FALSE))</f>
        <v>The helm worn by those women who served Odin as "Maidens of War", or Valkryies. The open winged look of the helm symbolizes elite status. Grants the wearer +20% Max HP and Def +5.</v>
      </c>
      <c r="G328" s="36" t="s">
        <v>11276</v>
      </c>
      <c r="H328" s="32">
        <v>20301</v>
      </c>
      <c r="I328" s="33">
        <v>49073</v>
      </c>
      <c r="J328" s="31" t="str">
        <f>SUBSTITUTE(K328," ","_")</f>
        <v>Green_HP_Valkyrie_Helm</v>
      </c>
      <c r="K328" t="s">
        <v>42610</v>
      </c>
      <c r="L328" s="31">
        <f>VLOOKUP(A328,item_type_codes[],2,FALSE)</f>
        <v>4</v>
      </c>
      <c r="M328" s="25">
        <f>IF(VLOOKUP(H328,web_archive!D:AB,7,FALSE)&gt;0, VLOOKUP(H328,web_archive!D:AB,7,FALSE), "")</f>
        <v>20</v>
      </c>
      <c r="N328" s="25"/>
      <c r="O328" s="25">
        <f>VLOOKUP(H328,web_archive!D:AB,8,FALSE)*10</f>
        <v>500</v>
      </c>
      <c r="P328" s="25" t="str">
        <f>IF(VLOOKUP(H328,web_archive!D:AB,10,FALSE)&gt;0,VLOOKUP(H328,web_archive!D:AB,10,FALSE),"")</f>
        <v/>
      </c>
      <c r="Q328" s="25">
        <f>IF(VLOOKUP(H328,web_archive!D:AB,12,FALSE)&gt;0,VLOOKUP(H328,web_archive!D:AB,12,FALSE),"")</f>
        <v>1</v>
      </c>
      <c r="R328" s="25" t="str">
        <f>IF(VLOOKUP(H328,web_archive!D:AB,11,FALSE)&gt;0,VLOOKUP(H328,web_archive!D:AB,11,FALSE),"")</f>
        <v/>
      </c>
      <c r="S328" s="25">
        <f>IF(VLOOKUP(H328,web_archive!D:AB,13,FALSE)&gt;0,VLOOKUP(H328,web_archive!D:AB,13,FALSE),"")</f>
        <v>1</v>
      </c>
      <c r="T328" s="31" t="str">
        <f>UPPER(VLOOKUP(B328,equipable_hex_codes[],2,FALSE))</f>
        <v>0XFFFFFFFF</v>
      </c>
      <c r="U328" s="25" t="str">
        <f>LOWER(VLOOKUP(C328,class!A:B,2,FALSE))</f>
        <v>63</v>
      </c>
      <c r="V328" s="25" t="str">
        <f>VLOOKUP(D328,gender_codes[#All],2,FALSE)</f>
        <v>2</v>
      </c>
      <c r="W328" s="25">
        <f>VLOOKUP(E328,placement_location[#All],2,FALSE)</f>
        <v>256</v>
      </c>
      <c r="X328" s="25" t="str">
        <f>IF(VLOOKUP(H328,web_archive!D:AB,16,FALSE)&gt;0,VLOOKUP(J328,web_archive!D:AB,16,FALSE),"")</f>
        <v/>
      </c>
      <c r="Y328" s="31">
        <f>IF(VLOOKUP(H328,web_archive!D:AB,15,FALSE)&gt;0,VLOOKUP(H328,web_archive!D:AB,15,FALSE),"")</f>
        <v>75</v>
      </c>
      <c r="Z328" s="31" t="str">
        <f>IF(EXACT(VLOOKUP(H328,web_archive!D:AB,14,FALSE),"Yes"),"1","")</f>
        <v>1</v>
      </c>
      <c r="AA328" s="31">
        <v>3005</v>
      </c>
      <c r="AB328" s="6" t="str">
        <f>IF(VLOOKUP(H328,web_archive!D:AB,21,FALSE)=0,"{}","{ "&amp;VLOOKUP(H328,web_archive!D:AB,21,FALSE)&amp;" }")</f>
        <v>{ bonus bMaxHPrate,20; bonus bDef,5; }</v>
      </c>
      <c r="AC328" s="25" t="str">
        <f>IF(VLOOKUP(H328,web_archive!D:AB,22,FALSE)=0,"{}","{ "&amp;VLOOKUP(H328,web_archive!D:AB,22,FALSE)&amp;" }")</f>
        <v>{}</v>
      </c>
      <c r="AD328" s="25" t="str">
        <f>IF(VLOOKUP(H328,web_archive!D:AB,23,FALSE)=0,"{}","{ "&amp;VLOOKUP(H328,web_archive!D:AB,23,FALSE)&amp;" }")</f>
        <v>{}</v>
      </c>
      <c r="AE328" s="25" t="str">
        <f>I328&amp;","&amp;J328&amp;","&amp;K328&amp;","&amp;L328&amp;","&amp;M328&amp;","&amp;N328&amp;","&amp;O328&amp;","&amp;P328&amp;","&amp;Q328&amp;","&amp;R328&amp;","&amp;S328&amp;","&amp;T328&amp;","&amp;U328&amp;","&amp;V328&amp;","&amp;W328&amp;","&amp;X328&amp;","&amp;Y328&amp;","&amp;Z328&amp;","&amp;AA328&amp;","&amp;AB328&amp;","&amp;AC328&amp;","&amp;AD328</f>
        <v>49073,Green_HP_Valkyrie_Helm,Green HP Valkyrie Helm,4,20,,500,,1,,1,0XFFFFFFFF,63,2,256,,75,1,3005,{ bonus bMaxHPrate,20; bonus bDef,5; },{},{}</v>
      </c>
      <c r="AF328" s="25"/>
    </row>
    <row r="329" spans="1:32" ht="15.6" x14ac:dyDescent="0.35">
      <c r="A329" s="25" t="str">
        <f>VLOOKUP(H329,web_archive!D:AB,6,FALSE)</f>
        <v>Armor</v>
      </c>
      <c r="B329" s="25" t="str">
        <f>VLOOKUP(H329,web_archive!D:AB,19,FALSE)</f>
        <v>All Jobs</v>
      </c>
      <c r="C329" s="25" t="str">
        <f>VLOOKUP(H329,web_archive!D:AB,18,FALSE)</f>
        <v>Normal / Upper / Baby</v>
      </c>
      <c r="D329" s="25" t="str">
        <f>VLOOKUP(H329,web_archive!D:AB,20,FALSE)</f>
        <v>Both (Male and Female)</v>
      </c>
      <c r="E329" s="25" t="str">
        <f>VLOOKUP(H329,web_archive!D:AB,17,FALSE)</f>
        <v>Upper Headgear</v>
      </c>
      <c r="F329" s="38" t="str">
        <f>IF(ISNA(VLOOKUP(H329,tira!B:P,4,FALSE)),"",VLOOKUP(H329,tira!B:P,4,FALSE))</f>
        <v>The helm worn by those women who served Odin as "Maidens of War", or Valkryies. The open winged look of the helm symbolizes elite status. Grants the wearer 10% resistance to Demi-Human monsters and Dex +3.</v>
      </c>
      <c r="G329" s="36" t="s">
        <v>11276</v>
      </c>
      <c r="H329" s="32">
        <v>20302</v>
      </c>
      <c r="I329" s="33">
        <v>49074</v>
      </c>
      <c r="J329" s="31" t="str">
        <f>SUBSTITUTE(K329," ","_")</f>
        <v>Green_DEX_Valkyrie_Helm</v>
      </c>
      <c r="K329" t="s">
        <v>42611</v>
      </c>
      <c r="L329" s="31">
        <f>VLOOKUP(A329,item_type_codes[],2,FALSE)</f>
        <v>4</v>
      </c>
      <c r="M329" s="25">
        <f>IF(VLOOKUP(H329,web_archive!D:AB,7,FALSE)&gt;0, VLOOKUP(H329,web_archive!D:AB,7,FALSE), "")</f>
        <v>20</v>
      </c>
      <c r="N329" s="25"/>
      <c r="O329" s="25">
        <f>VLOOKUP(H329,web_archive!D:AB,8,FALSE)*10</f>
        <v>500</v>
      </c>
      <c r="P329" s="25" t="str">
        <f>IF(VLOOKUP(H329,web_archive!D:AB,10,FALSE)&gt;0,VLOOKUP(H329,web_archive!D:AB,10,FALSE),"")</f>
        <v/>
      </c>
      <c r="Q329" s="25">
        <f>IF(VLOOKUP(H329,web_archive!D:AB,12,FALSE)&gt;0,VLOOKUP(H329,web_archive!D:AB,12,FALSE),"")</f>
        <v>1</v>
      </c>
      <c r="R329" s="25" t="str">
        <f>IF(VLOOKUP(H329,web_archive!D:AB,11,FALSE)&gt;0,VLOOKUP(H329,web_archive!D:AB,11,FALSE),"")</f>
        <v/>
      </c>
      <c r="S329" s="25">
        <f>IF(VLOOKUP(H329,web_archive!D:AB,13,FALSE)&gt;0,VLOOKUP(H329,web_archive!D:AB,13,FALSE),"")</f>
        <v>1</v>
      </c>
      <c r="T329" s="31" t="str">
        <f>UPPER(VLOOKUP(B329,equipable_hex_codes[],2,FALSE))</f>
        <v>0XFFFFFFFF</v>
      </c>
      <c r="U329" s="25" t="str">
        <f>LOWER(VLOOKUP(C329,class!A:B,2,FALSE))</f>
        <v>63</v>
      </c>
      <c r="V329" s="25" t="str">
        <f>VLOOKUP(D329,gender_codes[#All],2,FALSE)</f>
        <v>2</v>
      </c>
      <c r="W329" s="25">
        <f>VLOOKUP(E329,placement_location[#All],2,FALSE)</f>
        <v>256</v>
      </c>
      <c r="X329" s="25" t="str">
        <f>IF(VLOOKUP(H329,web_archive!D:AB,16,FALSE)&gt;0,VLOOKUP(J329,web_archive!D:AB,16,FALSE),"")</f>
        <v/>
      </c>
      <c r="Y329" s="31">
        <f>IF(VLOOKUP(H329,web_archive!D:AB,15,FALSE)&gt;0,VLOOKUP(H329,web_archive!D:AB,15,FALSE),"")</f>
        <v>75</v>
      </c>
      <c r="Z329" s="31" t="str">
        <f>IF(EXACT(VLOOKUP(H329,web_archive!D:AB,14,FALSE),"Yes"),"1","")</f>
        <v>1</v>
      </c>
      <c r="AA329" s="31">
        <v>3005</v>
      </c>
      <c r="AB329" s="6" t="str">
        <f>IF(VLOOKUP(H329,web_archive!D:AB,21,FALSE)=0,"{}","{ "&amp;VLOOKUP(H329,web_archive!D:AB,21,FALSE)&amp;" }")</f>
        <v>{ bonus bDex,3; bonus2 bSubRace,RC_DemiHuman,10; }</v>
      </c>
      <c r="AC329" s="25" t="str">
        <f>IF(VLOOKUP(H329,web_archive!D:AB,22,FALSE)=0,"{}","{ "&amp;VLOOKUP(H329,web_archive!D:AB,22,FALSE)&amp;" }")</f>
        <v>{}</v>
      </c>
      <c r="AD329" s="25" t="str">
        <f>IF(VLOOKUP(H329,web_archive!D:AB,23,FALSE)=0,"{}","{ "&amp;VLOOKUP(H329,web_archive!D:AB,23,FALSE)&amp;" }")</f>
        <v>{}</v>
      </c>
      <c r="AE329" s="25" t="str">
        <f>I329&amp;","&amp;J329&amp;","&amp;K329&amp;","&amp;L329&amp;","&amp;M329&amp;","&amp;N329&amp;","&amp;O329&amp;","&amp;P329&amp;","&amp;Q329&amp;","&amp;R329&amp;","&amp;S329&amp;","&amp;T329&amp;","&amp;U329&amp;","&amp;V329&amp;","&amp;W329&amp;","&amp;X329&amp;","&amp;Y329&amp;","&amp;Z329&amp;","&amp;AA329&amp;","&amp;AB329&amp;","&amp;AC329&amp;","&amp;AD329</f>
        <v>49074,Green_DEX_Valkyrie_Helm,Green DEX Valkyrie Helm,4,20,,500,,1,,1,0XFFFFFFFF,63,2,256,,75,1,3005,{ bonus bDex,3; bonus2 bSubRace,RC_DemiHuman,10; },{},{}</v>
      </c>
      <c r="AF329" s="25"/>
    </row>
    <row r="330" spans="1:32" ht="15.6" x14ac:dyDescent="0.35">
      <c r="A330" s="25" t="str">
        <f>VLOOKUP(H330,web_archive!D:AB,6,FALSE)</f>
        <v>Armor</v>
      </c>
      <c r="B330" s="25" t="str">
        <f>VLOOKUP(H330,web_archive!D:AB,19,FALSE)</f>
        <v>All Jobs</v>
      </c>
      <c r="C330" s="25" t="str">
        <f>VLOOKUP(H330,web_archive!D:AB,18,FALSE)</f>
        <v>Normal / Upper / Baby</v>
      </c>
      <c r="D330" s="25" t="str">
        <f>VLOOKUP(H330,web_archive!D:AB,20,FALSE)</f>
        <v>Both (Male and Female)</v>
      </c>
      <c r="E330" s="25" t="str">
        <f>VLOOKUP(H330,web_archive!D:AB,17,FALSE)</f>
        <v>Upper Headgear</v>
      </c>
      <c r="F330" s="38" t="str">
        <f>IF(ISNA(VLOOKUP(H330,tira!B:P,4,FALSE)),"",VLOOKUP(H330,tira!B:P,4,FALSE))</f>
        <v>The helm worn by those women who served Odin as "Maidens of War", or Valkryies. The open winged look of the helm symbolizes elite status. Grants the wearer +15 Mdef and a small chance to autocast Level 1 Anti-Magic when hit by magic.</v>
      </c>
      <c r="G330" s="36" t="s">
        <v>11276</v>
      </c>
      <c r="H330" s="32">
        <v>20303</v>
      </c>
      <c r="I330" s="33">
        <v>49075</v>
      </c>
      <c r="J330" s="31" t="str">
        <f>SUBSTITUTE(K330," ","_")</f>
        <v>Green_MDEF_Valkyrie_Helm</v>
      </c>
      <c r="K330" t="s">
        <v>42612</v>
      </c>
      <c r="L330" s="31">
        <f>VLOOKUP(A330,item_type_codes[],2,FALSE)</f>
        <v>4</v>
      </c>
      <c r="M330" s="25">
        <f>IF(VLOOKUP(H330,web_archive!D:AB,7,FALSE)&gt;0, VLOOKUP(H330,web_archive!D:AB,7,FALSE), "")</f>
        <v>20</v>
      </c>
      <c r="N330" s="25"/>
      <c r="O330" s="25">
        <f>VLOOKUP(H330,web_archive!D:AB,8,FALSE)*10</f>
        <v>500</v>
      </c>
      <c r="P330" s="25" t="str">
        <f>IF(VLOOKUP(H330,web_archive!D:AB,10,FALSE)&gt;0,VLOOKUP(H330,web_archive!D:AB,10,FALSE),"")</f>
        <v/>
      </c>
      <c r="Q330" s="25">
        <f>IF(VLOOKUP(H330,web_archive!D:AB,12,FALSE)&gt;0,VLOOKUP(H330,web_archive!D:AB,12,FALSE),"")</f>
        <v>1</v>
      </c>
      <c r="R330" s="25" t="str">
        <f>IF(VLOOKUP(H330,web_archive!D:AB,11,FALSE)&gt;0,VLOOKUP(H330,web_archive!D:AB,11,FALSE),"")</f>
        <v/>
      </c>
      <c r="S330" s="25">
        <f>IF(VLOOKUP(H330,web_archive!D:AB,13,FALSE)&gt;0,VLOOKUP(H330,web_archive!D:AB,13,FALSE),"")</f>
        <v>1</v>
      </c>
      <c r="T330" s="31" t="str">
        <f>UPPER(VLOOKUP(B330,equipable_hex_codes[],2,FALSE))</f>
        <v>0XFFFFFFFF</v>
      </c>
      <c r="U330" s="25" t="str">
        <f>LOWER(VLOOKUP(C330,class!A:B,2,FALSE))</f>
        <v>63</v>
      </c>
      <c r="V330" s="25" t="str">
        <f>VLOOKUP(D330,gender_codes[#All],2,FALSE)</f>
        <v>2</v>
      </c>
      <c r="W330" s="25">
        <f>VLOOKUP(E330,placement_location[#All],2,FALSE)</f>
        <v>256</v>
      </c>
      <c r="X330" s="25" t="str">
        <f>IF(VLOOKUP(H330,web_archive!D:AB,16,FALSE)&gt;0,VLOOKUP(J330,web_archive!D:AB,16,FALSE),"")</f>
        <v/>
      </c>
      <c r="Y330" s="31">
        <f>IF(VLOOKUP(H330,web_archive!D:AB,15,FALSE)&gt;0,VLOOKUP(H330,web_archive!D:AB,15,FALSE),"")</f>
        <v>75</v>
      </c>
      <c r="Z330" s="31" t="str">
        <f>IF(EXACT(VLOOKUP(H330,web_archive!D:AB,14,FALSE),"Yes"),"1","")</f>
        <v>1</v>
      </c>
      <c r="AA330" s="31">
        <v>3005</v>
      </c>
      <c r="AB330" s="6" t="str">
        <f>IF(VLOOKUP(H330,web_archive!D:AB,21,FALSE)=0,"{}","{ "&amp;VLOOKUP(H330,web_archive!D:AB,21,FALSE)&amp;" }")</f>
        <v>{ bonus bMdef,15; bonus5 bAutoSpellWhenHit,"NPC_ANTIMAGIC",5,30,BF_MAGIC,0; }</v>
      </c>
      <c r="AC330" s="25" t="str">
        <f>IF(VLOOKUP(H330,web_archive!D:AB,22,FALSE)=0,"{}","{ "&amp;VLOOKUP(H330,web_archive!D:AB,22,FALSE)&amp;" }")</f>
        <v>{}</v>
      </c>
      <c r="AD330" s="25" t="str">
        <f>IF(VLOOKUP(H330,web_archive!D:AB,23,FALSE)=0,"{}","{ "&amp;VLOOKUP(H330,web_archive!D:AB,23,FALSE)&amp;" }")</f>
        <v>{}</v>
      </c>
      <c r="AE330" s="25" t="str">
        <f>I330&amp;","&amp;J330&amp;","&amp;K330&amp;","&amp;L330&amp;","&amp;M330&amp;","&amp;N330&amp;","&amp;O330&amp;","&amp;P330&amp;","&amp;Q330&amp;","&amp;R330&amp;","&amp;S330&amp;","&amp;T330&amp;","&amp;U330&amp;","&amp;V330&amp;","&amp;W330&amp;","&amp;X330&amp;","&amp;Y330&amp;","&amp;Z330&amp;","&amp;AA330&amp;","&amp;AB330&amp;","&amp;AC330&amp;","&amp;AD330</f>
        <v>49075,Green_MDEF_Valkyrie_Helm,Green MDEF Valkyrie Helm,4,20,,500,,1,,1,0XFFFFFFFF,63,2,256,,75,1,3005,{ bonus bMdef,15; bonus5 bAutoSpellWhenHit,"NPC_ANTIMAGIC",5,30,BF_MAGIC,0; },{},{}</v>
      </c>
      <c r="AF330" s="25"/>
    </row>
    <row r="331" spans="1:32" ht="15.6" x14ac:dyDescent="0.35">
      <c r="A331" s="25" t="str">
        <f>VLOOKUP(H331,web_archive!D:AB,6,FALSE)</f>
        <v>Armor</v>
      </c>
      <c r="B331" s="25" t="str">
        <f>VLOOKUP(H331,web_archive!D:AB,19,FALSE)</f>
        <v>All Jobs</v>
      </c>
      <c r="C331" s="25" t="str">
        <f>VLOOKUP(H331,web_archive!D:AB,18,FALSE)</f>
        <v>Normal / Upper / Baby</v>
      </c>
      <c r="D331" s="25" t="str">
        <f>VLOOKUP(H331,web_archive!D:AB,20,FALSE)</f>
        <v>Both (Male and Female)</v>
      </c>
      <c r="E331" s="25" t="str">
        <f>VLOOKUP(H331,web_archive!D:AB,17,FALSE)</f>
        <v>Upper Headgear</v>
      </c>
      <c r="F331" s="38" t="str">
        <f>IF(ISNA(VLOOKUP(H331,tira!B:P,4,FALSE)),"",VLOOKUP(H331,tira!B:P,4,FALSE))</f>
        <v>The helm worn by those women who served Odin as "Maidens of War", or Valkryies. The open winged look of the helm symbolizes elite status. Grants the wearer 10% resistance to Boss monsters and increases any form of damage to Boss monsters by 10%.</v>
      </c>
      <c r="G331" s="36" t="s">
        <v>11276</v>
      </c>
      <c r="H331" s="32">
        <v>20304</v>
      </c>
      <c r="I331" s="33">
        <v>49076</v>
      </c>
      <c r="J331" s="31" t="str">
        <f>SUBSTITUTE(K331," ","_")</f>
        <v>Green_MVP_Valkyrie_Helm</v>
      </c>
      <c r="K331" t="s">
        <v>42613</v>
      </c>
      <c r="L331" s="31">
        <f>VLOOKUP(A331,item_type_codes[],2,FALSE)</f>
        <v>4</v>
      </c>
      <c r="M331" s="25">
        <f>IF(VLOOKUP(H331,web_archive!D:AB,7,FALSE)&gt;0, VLOOKUP(H331,web_archive!D:AB,7,FALSE), "")</f>
        <v>20</v>
      </c>
      <c r="N331" s="25"/>
      <c r="O331" s="25">
        <f>VLOOKUP(H331,web_archive!D:AB,8,FALSE)*10</f>
        <v>500</v>
      </c>
      <c r="P331" s="25" t="str">
        <f>IF(VLOOKUP(H331,web_archive!D:AB,10,FALSE)&gt;0,VLOOKUP(H331,web_archive!D:AB,10,FALSE),"")</f>
        <v/>
      </c>
      <c r="Q331" s="25">
        <f>IF(VLOOKUP(H331,web_archive!D:AB,12,FALSE)&gt;0,VLOOKUP(H331,web_archive!D:AB,12,FALSE),"")</f>
        <v>1</v>
      </c>
      <c r="R331" s="25" t="str">
        <f>IF(VLOOKUP(H331,web_archive!D:AB,11,FALSE)&gt;0,VLOOKUP(H331,web_archive!D:AB,11,FALSE),"")</f>
        <v/>
      </c>
      <c r="S331" s="25">
        <f>IF(VLOOKUP(H331,web_archive!D:AB,13,FALSE)&gt;0,VLOOKUP(H331,web_archive!D:AB,13,FALSE),"")</f>
        <v>1</v>
      </c>
      <c r="T331" s="31" t="str">
        <f>UPPER(VLOOKUP(B331,equipable_hex_codes[],2,FALSE))</f>
        <v>0XFFFFFFFF</v>
      </c>
      <c r="U331" s="25" t="str">
        <f>LOWER(VLOOKUP(C331,class!A:B,2,FALSE))</f>
        <v>63</v>
      </c>
      <c r="V331" s="25" t="str">
        <f>VLOOKUP(D331,gender_codes[#All],2,FALSE)</f>
        <v>2</v>
      </c>
      <c r="W331" s="25">
        <f>VLOOKUP(E331,placement_location[#All],2,FALSE)</f>
        <v>256</v>
      </c>
      <c r="X331" s="25" t="str">
        <f>IF(VLOOKUP(H331,web_archive!D:AB,16,FALSE)&gt;0,VLOOKUP(J331,web_archive!D:AB,16,FALSE),"")</f>
        <v/>
      </c>
      <c r="Y331" s="31">
        <f>IF(VLOOKUP(H331,web_archive!D:AB,15,FALSE)&gt;0,VLOOKUP(H331,web_archive!D:AB,15,FALSE),"")</f>
        <v>75</v>
      </c>
      <c r="Z331" s="31" t="str">
        <f>IF(EXACT(VLOOKUP(H331,web_archive!D:AB,14,FALSE),"Yes"),"1","")</f>
        <v>1</v>
      </c>
      <c r="AA331" s="31">
        <v>3005</v>
      </c>
      <c r="AB331" s="6" t="str">
        <f>IF(VLOOKUP(H331,web_archive!D:AB,21,FALSE)=0,"{}","{ "&amp;VLOOKUP(H331,web_archive!D:AB,21,FALSE)&amp;" }")</f>
        <v>{ bonus2 bAddRace,RC_Boss,10; bonus2 bMagicAddRace,RC_Boss,10; bonus2 bSubRace,RC_Boss,10; }</v>
      </c>
      <c r="AC331" s="25" t="str">
        <f>IF(VLOOKUP(H331,web_archive!D:AB,22,FALSE)=0,"{}","{ "&amp;VLOOKUP(H331,web_archive!D:AB,22,FALSE)&amp;" }")</f>
        <v>{}</v>
      </c>
      <c r="AD331" s="25" t="str">
        <f>IF(VLOOKUP(H331,web_archive!D:AB,23,FALSE)=0,"{}","{ "&amp;VLOOKUP(H331,web_archive!D:AB,23,FALSE)&amp;" }")</f>
        <v>{}</v>
      </c>
      <c r="AE331" s="25" t="str">
        <f>I331&amp;","&amp;J331&amp;","&amp;K331&amp;","&amp;L331&amp;","&amp;M331&amp;","&amp;N331&amp;","&amp;O331&amp;","&amp;P331&amp;","&amp;Q331&amp;","&amp;R331&amp;","&amp;S331&amp;","&amp;T331&amp;","&amp;U331&amp;","&amp;V331&amp;","&amp;W331&amp;","&amp;X331&amp;","&amp;Y331&amp;","&amp;Z331&amp;","&amp;AA331&amp;","&amp;AB331&amp;","&amp;AC331&amp;","&amp;AD331</f>
        <v>49076,Green_MVP_Valkyrie_Helm,Green MVP Valkyrie Helm,4,20,,500,,1,,1,0XFFFFFFFF,63,2,256,,75,1,3005,{ bonus2 bAddRace,RC_Boss,10; bonus2 bMagicAddRace,RC_Boss,10; bonus2 bSubRace,RC_Boss,10; },{},{}</v>
      </c>
      <c r="AF331" s="25"/>
    </row>
    <row r="332" spans="1:32" ht="15.6" x14ac:dyDescent="0.35">
      <c r="A332" s="25" t="str">
        <f>VLOOKUP(H332,web_archive!D:AB,6,FALSE)</f>
        <v>Armor</v>
      </c>
      <c r="B332" s="25" t="str">
        <f>VLOOKUP(H332,web_archive!D:AB,19,FALSE)</f>
        <v>All Jobs</v>
      </c>
      <c r="C332" s="25" t="str">
        <f>VLOOKUP(H332,web_archive!D:AB,18,FALSE)</f>
        <v>Normal / Upper / Baby</v>
      </c>
      <c r="D332" s="25" t="str">
        <f>VLOOKUP(H332,web_archive!D:AB,20,FALSE)</f>
        <v>Both (Male and Female)</v>
      </c>
      <c r="E332" s="25" t="str">
        <f>VLOOKUP(H332,web_archive!D:AB,17,FALSE)</f>
        <v>Upper Headgear</v>
      </c>
      <c r="F332" s="38" t="str">
        <f>IF(ISNA(VLOOKUP(H332,tira!B:P,4,FALSE)),"",VLOOKUP(H332,tira!B:P,4,FALSE))</f>
        <v>The helm worn by those women who served Odin as "Maidens of War", or Valkryies. The open winged look of the helm symbolizes elite status. Grants the wearer +2 Attack Speed and increases Movement Speed by 15%.</v>
      </c>
      <c r="G332" s="36" t="s">
        <v>11276</v>
      </c>
      <c r="H332" s="32">
        <v>20305</v>
      </c>
      <c r="I332" s="33">
        <v>49077</v>
      </c>
      <c r="J332" s="31" t="str">
        <f>SUBSTITUTE(K332," ","_")</f>
        <v>Green_ASPD_Valkyrie_Helm</v>
      </c>
      <c r="K332" t="s">
        <v>42614</v>
      </c>
      <c r="L332" s="31">
        <f>VLOOKUP(A332,item_type_codes[],2,FALSE)</f>
        <v>4</v>
      </c>
      <c r="M332" s="25">
        <f>IF(VLOOKUP(H332,web_archive!D:AB,7,FALSE)&gt;0, VLOOKUP(H332,web_archive!D:AB,7,FALSE), "")</f>
        <v>20</v>
      </c>
      <c r="N332" s="25"/>
      <c r="O332" s="25">
        <f>VLOOKUP(H332,web_archive!D:AB,8,FALSE)*10</f>
        <v>500</v>
      </c>
      <c r="P332" s="25" t="str">
        <f>IF(VLOOKUP(H332,web_archive!D:AB,10,FALSE)&gt;0,VLOOKUP(H332,web_archive!D:AB,10,FALSE),"")</f>
        <v/>
      </c>
      <c r="Q332" s="25">
        <f>IF(VLOOKUP(H332,web_archive!D:AB,12,FALSE)&gt;0,VLOOKUP(H332,web_archive!D:AB,12,FALSE),"")</f>
        <v>1</v>
      </c>
      <c r="R332" s="25" t="str">
        <f>IF(VLOOKUP(H332,web_archive!D:AB,11,FALSE)&gt;0,VLOOKUP(H332,web_archive!D:AB,11,FALSE),"")</f>
        <v/>
      </c>
      <c r="S332" s="25">
        <f>IF(VLOOKUP(H332,web_archive!D:AB,13,FALSE)&gt;0,VLOOKUP(H332,web_archive!D:AB,13,FALSE),"")</f>
        <v>1</v>
      </c>
      <c r="T332" s="31" t="str">
        <f>UPPER(VLOOKUP(B332,equipable_hex_codes[],2,FALSE))</f>
        <v>0XFFFFFFFF</v>
      </c>
      <c r="U332" s="25" t="str">
        <f>LOWER(VLOOKUP(C332,class!A:B,2,FALSE))</f>
        <v>63</v>
      </c>
      <c r="V332" s="25" t="str">
        <f>VLOOKUP(D332,gender_codes[#All],2,FALSE)</f>
        <v>2</v>
      </c>
      <c r="W332" s="25">
        <f>VLOOKUP(E332,placement_location[#All],2,FALSE)</f>
        <v>256</v>
      </c>
      <c r="X332" s="25" t="str">
        <f>IF(VLOOKUP(H332,web_archive!D:AB,16,FALSE)&gt;0,VLOOKUP(J332,web_archive!D:AB,16,FALSE),"")</f>
        <v/>
      </c>
      <c r="Y332" s="31">
        <f>IF(VLOOKUP(H332,web_archive!D:AB,15,FALSE)&gt;0,VLOOKUP(H332,web_archive!D:AB,15,FALSE),"")</f>
        <v>75</v>
      </c>
      <c r="Z332" s="31" t="str">
        <f>IF(EXACT(VLOOKUP(H332,web_archive!D:AB,14,FALSE),"Yes"),"1","")</f>
        <v>1</v>
      </c>
      <c r="AA332" s="31">
        <v>3005</v>
      </c>
      <c r="AB332" s="6" t="str">
        <f>IF(VLOOKUP(H332,web_archive!D:AB,21,FALSE)=0,"{}","{ "&amp;VLOOKUP(H332,web_archive!D:AB,21,FALSE)&amp;" }")</f>
        <v>{ bonus bAspd,2; bonus bSpeedAddRate,15; }</v>
      </c>
      <c r="AC332" s="25" t="str">
        <f>IF(VLOOKUP(H332,web_archive!D:AB,22,FALSE)=0,"{}","{ "&amp;VLOOKUP(H332,web_archive!D:AB,22,FALSE)&amp;" }")</f>
        <v>{}</v>
      </c>
      <c r="AD332" s="25" t="str">
        <f>IF(VLOOKUP(H332,web_archive!D:AB,23,FALSE)=0,"{}","{ "&amp;VLOOKUP(H332,web_archive!D:AB,23,FALSE)&amp;" }")</f>
        <v>{}</v>
      </c>
      <c r="AE332" s="25" t="str">
        <f>I332&amp;","&amp;J332&amp;","&amp;K332&amp;","&amp;L332&amp;","&amp;M332&amp;","&amp;N332&amp;","&amp;O332&amp;","&amp;P332&amp;","&amp;Q332&amp;","&amp;R332&amp;","&amp;S332&amp;","&amp;T332&amp;","&amp;U332&amp;","&amp;V332&amp;","&amp;W332&amp;","&amp;X332&amp;","&amp;Y332&amp;","&amp;Z332&amp;","&amp;AA332&amp;","&amp;AB332&amp;","&amp;AC332&amp;","&amp;AD332</f>
        <v>49077,Green_ASPD_Valkyrie_Helm,Green ASPD Valkyrie Helm,4,20,,500,,1,,1,0XFFFFFFFF,63,2,256,,75,1,3005,{ bonus bAspd,2; bonus bSpeedAddRate,15; },{},{}</v>
      </c>
      <c r="AF332" s="25"/>
    </row>
    <row r="333" spans="1:32" ht="15.6" x14ac:dyDescent="0.35">
      <c r="A333" s="25" t="str">
        <f>VLOOKUP(H333,web_archive!D:AB,6,FALSE)</f>
        <v>Armor</v>
      </c>
      <c r="B333" s="25" t="str">
        <f>VLOOKUP(H333,web_archive!D:AB,19,FALSE)</f>
        <v>All Jobs</v>
      </c>
      <c r="C333" s="25" t="str">
        <f>VLOOKUP(H333,web_archive!D:AB,18,FALSE)</f>
        <v>Normal / Upper / Baby</v>
      </c>
      <c r="D333" s="25" t="str">
        <f>VLOOKUP(H333,web_archive!D:AB,20,FALSE)</f>
        <v>Both (Male and Female)</v>
      </c>
      <c r="E333" s="25" t="str">
        <f>VLOOKUP(H333,web_archive!D:AB,17,FALSE)</f>
        <v>Upper Headgear</v>
      </c>
      <c r="F333" s="38" t="str">
        <f>IF(ISNA(VLOOKUP(H333,tira!B:P,4,FALSE)),"",VLOOKUP(H333,tira!B:P,4,FALSE))</f>
        <v>The helm worn by those women who served Odin as "Maidens of War", or Valkryies. The open winged look of the helm symbolizes elite status. Grants the wearer 10% Attack Speed and increases Movement Speed by 15%.</v>
      </c>
      <c r="G333" s="36" t="s">
        <v>11276</v>
      </c>
      <c r="H333" s="32">
        <v>20306</v>
      </c>
      <c r="I333" s="33">
        <v>49078</v>
      </c>
      <c r="J333" s="31" t="str">
        <f>SUBSTITUTE(K333," ","_")</f>
        <v>Green_Percent_ASPD_Valkyrie_Helm</v>
      </c>
      <c r="K333" t="s">
        <v>42615</v>
      </c>
      <c r="L333" s="31">
        <f>VLOOKUP(A333,item_type_codes[],2,FALSE)</f>
        <v>4</v>
      </c>
      <c r="M333" s="25">
        <f>IF(VLOOKUP(H333,web_archive!D:AB,7,FALSE)&gt;0, VLOOKUP(H333,web_archive!D:AB,7,FALSE), "")</f>
        <v>20</v>
      </c>
      <c r="N333" s="25"/>
      <c r="O333" s="25">
        <f>VLOOKUP(H333,web_archive!D:AB,8,FALSE)*10</f>
        <v>500</v>
      </c>
      <c r="P333" s="25" t="str">
        <f>IF(VLOOKUP(H333,web_archive!D:AB,10,FALSE)&gt;0,VLOOKUP(H333,web_archive!D:AB,10,FALSE),"")</f>
        <v/>
      </c>
      <c r="Q333" s="25">
        <f>IF(VLOOKUP(H333,web_archive!D:AB,12,FALSE)&gt;0,VLOOKUP(H333,web_archive!D:AB,12,FALSE),"")</f>
        <v>1</v>
      </c>
      <c r="R333" s="25" t="str">
        <f>IF(VLOOKUP(H333,web_archive!D:AB,11,FALSE)&gt;0,VLOOKUP(H333,web_archive!D:AB,11,FALSE),"")</f>
        <v/>
      </c>
      <c r="S333" s="25">
        <f>IF(VLOOKUP(H333,web_archive!D:AB,13,FALSE)&gt;0,VLOOKUP(H333,web_archive!D:AB,13,FALSE),"")</f>
        <v>1</v>
      </c>
      <c r="T333" s="31" t="str">
        <f>UPPER(VLOOKUP(B333,equipable_hex_codes[],2,FALSE))</f>
        <v>0XFFFFFFFF</v>
      </c>
      <c r="U333" s="25" t="str">
        <f>LOWER(VLOOKUP(C333,class!A:B,2,FALSE))</f>
        <v>63</v>
      </c>
      <c r="V333" s="25" t="str">
        <f>VLOOKUP(D333,gender_codes[#All],2,FALSE)</f>
        <v>2</v>
      </c>
      <c r="W333" s="25">
        <f>VLOOKUP(E333,placement_location[#All],2,FALSE)</f>
        <v>256</v>
      </c>
      <c r="X333" s="25" t="str">
        <f>IF(VLOOKUP(H333,web_archive!D:AB,16,FALSE)&gt;0,VLOOKUP(J333,web_archive!D:AB,16,FALSE),"")</f>
        <v/>
      </c>
      <c r="Y333" s="31">
        <f>IF(VLOOKUP(H333,web_archive!D:AB,15,FALSE)&gt;0,VLOOKUP(H333,web_archive!D:AB,15,FALSE),"")</f>
        <v>75</v>
      </c>
      <c r="Z333" s="31" t="str">
        <f>IF(EXACT(VLOOKUP(H333,web_archive!D:AB,14,FALSE),"Yes"),"1","")</f>
        <v>1</v>
      </c>
      <c r="AA333" s="31">
        <v>3005</v>
      </c>
      <c r="AB333" s="6" t="str">
        <f>IF(VLOOKUP(H333,web_archive!D:AB,21,FALSE)=0,"{}","{ "&amp;VLOOKUP(H333,web_archive!D:AB,21,FALSE)&amp;" }")</f>
        <v>{ bonus bAspdRate,10; bonus bSpeedAddRate,15; }</v>
      </c>
      <c r="AC333" s="25" t="str">
        <f>IF(VLOOKUP(H333,web_archive!D:AB,22,FALSE)=0,"{}","{ "&amp;VLOOKUP(H333,web_archive!D:AB,22,FALSE)&amp;" }")</f>
        <v>{}</v>
      </c>
      <c r="AD333" s="25" t="str">
        <f>IF(VLOOKUP(H333,web_archive!D:AB,23,FALSE)=0,"{}","{ "&amp;VLOOKUP(H333,web_archive!D:AB,23,FALSE)&amp;" }")</f>
        <v>{}</v>
      </c>
      <c r="AE333" s="25" t="str">
        <f>I333&amp;","&amp;J333&amp;","&amp;K333&amp;","&amp;L333&amp;","&amp;M333&amp;","&amp;N333&amp;","&amp;O333&amp;","&amp;P333&amp;","&amp;Q333&amp;","&amp;R333&amp;","&amp;S333&amp;","&amp;T333&amp;","&amp;U333&amp;","&amp;V333&amp;","&amp;W333&amp;","&amp;X333&amp;","&amp;Y333&amp;","&amp;Z333&amp;","&amp;AA333&amp;","&amp;AB333&amp;","&amp;AC333&amp;","&amp;AD333</f>
        <v>49078,Green_Percent_ASPD_Valkyrie_Helm,Green Percent ASPD Valkyrie Helm,4,20,,500,,1,,1,0XFFFFFFFF,63,2,256,,75,1,3005,{ bonus bAspdRate,10; bonus bSpeedAddRate,15; },{},{}</v>
      </c>
      <c r="AF333" s="25"/>
    </row>
    <row r="334" spans="1:32" ht="15.6" x14ac:dyDescent="0.35">
      <c r="A334" s="25" t="str">
        <f>VLOOKUP(H334,web_archive!D:AB,6,FALSE)</f>
        <v>Armor</v>
      </c>
      <c r="B334" s="25" t="str">
        <f>VLOOKUP(H334,web_archive!D:AB,19,FALSE)</f>
        <v>All Jobs</v>
      </c>
      <c r="C334" s="25" t="str">
        <f>VLOOKUP(H334,web_archive!D:AB,18,FALSE)</f>
        <v>Normal / Upper / Baby</v>
      </c>
      <c r="D334" s="25" t="str">
        <f>VLOOKUP(H334,web_archive!D:AB,20,FALSE)</f>
        <v>Both (Male and Female)</v>
      </c>
      <c r="E334" s="25" t="str">
        <f>VLOOKUP(H334,web_archive!D:AB,17,FALSE)</f>
        <v>Upper Headgear</v>
      </c>
      <c r="F334" s="38" t="str">
        <f>IF(ISNA(VLOOKUP(H334,tira!B:P,4,FALSE)),"",VLOOKUP(H334,tira!B:P,4,FALSE))</f>
        <v>The helm worn by those women who served Odin as "Maidens of War", or Valkryies. The open winged look of the helm symbolizes elite status. Pierces 5% of enemy MDEF and grants the wearer +3 INT.</v>
      </c>
      <c r="G334" s="36" t="s">
        <v>11276</v>
      </c>
      <c r="H334" s="32">
        <v>20307</v>
      </c>
      <c r="I334" s="33">
        <v>49079</v>
      </c>
      <c r="J334" s="31" t="str">
        <f>SUBSTITUTE(K334," ","_")</f>
        <v>Green_INT_Valkyrie_Helm</v>
      </c>
      <c r="K334" t="s">
        <v>42616</v>
      </c>
      <c r="L334" s="31">
        <f>VLOOKUP(A334,item_type_codes[],2,FALSE)</f>
        <v>4</v>
      </c>
      <c r="M334" s="25">
        <f>IF(VLOOKUP(H334,web_archive!D:AB,7,FALSE)&gt;0, VLOOKUP(H334,web_archive!D:AB,7,FALSE), "")</f>
        <v>20</v>
      </c>
      <c r="N334" s="25"/>
      <c r="O334" s="25">
        <f>VLOOKUP(H334,web_archive!D:AB,8,FALSE)*10</f>
        <v>500</v>
      </c>
      <c r="P334" s="25" t="str">
        <f>IF(VLOOKUP(H334,web_archive!D:AB,10,FALSE)&gt;0,VLOOKUP(H334,web_archive!D:AB,10,FALSE),"")</f>
        <v/>
      </c>
      <c r="Q334" s="25">
        <f>IF(VLOOKUP(H334,web_archive!D:AB,12,FALSE)&gt;0,VLOOKUP(H334,web_archive!D:AB,12,FALSE),"")</f>
        <v>1</v>
      </c>
      <c r="R334" s="25" t="str">
        <f>IF(VLOOKUP(H334,web_archive!D:AB,11,FALSE)&gt;0,VLOOKUP(H334,web_archive!D:AB,11,FALSE),"")</f>
        <v/>
      </c>
      <c r="S334" s="25">
        <f>IF(VLOOKUP(H334,web_archive!D:AB,13,FALSE)&gt;0,VLOOKUP(H334,web_archive!D:AB,13,FALSE),"")</f>
        <v>1</v>
      </c>
      <c r="T334" s="31" t="str">
        <f>UPPER(VLOOKUP(B334,equipable_hex_codes[],2,FALSE))</f>
        <v>0XFFFFFFFF</v>
      </c>
      <c r="U334" s="25" t="str">
        <f>LOWER(VLOOKUP(C334,class!A:B,2,FALSE))</f>
        <v>63</v>
      </c>
      <c r="V334" s="25" t="str">
        <f>VLOOKUP(D334,gender_codes[#All],2,FALSE)</f>
        <v>2</v>
      </c>
      <c r="W334" s="25">
        <f>VLOOKUP(E334,placement_location[#All],2,FALSE)</f>
        <v>256</v>
      </c>
      <c r="X334" s="25" t="str">
        <f>IF(VLOOKUP(H334,web_archive!D:AB,16,FALSE)&gt;0,VLOOKUP(J334,web_archive!D:AB,16,FALSE),"")</f>
        <v/>
      </c>
      <c r="Y334" s="31">
        <f>IF(VLOOKUP(H334,web_archive!D:AB,15,FALSE)&gt;0,VLOOKUP(H334,web_archive!D:AB,15,FALSE),"")</f>
        <v>75</v>
      </c>
      <c r="Z334" s="31" t="str">
        <f>IF(EXACT(VLOOKUP(H334,web_archive!D:AB,14,FALSE),"Yes"),"1","")</f>
        <v>1</v>
      </c>
      <c r="AA334" s="31">
        <v>3005</v>
      </c>
      <c r="AB334" s="6" t="str">
        <f>IF(VLOOKUP(H334,web_archive!D:AB,21,FALSE)=0,"{}","{ "&amp;VLOOKUP(H334,web_archive!D:AB,21,FALSE)&amp;" }")</f>
        <v>{ bonus bIgnoreMdefRate,15; bonus bInt,3; }</v>
      </c>
      <c r="AC334" s="25" t="str">
        <f>IF(VLOOKUP(H334,web_archive!D:AB,22,FALSE)=0,"{}","{ "&amp;VLOOKUP(H334,web_archive!D:AB,22,FALSE)&amp;" }")</f>
        <v>{}</v>
      </c>
      <c r="AD334" s="25" t="str">
        <f>IF(VLOOKUP(H334,web_archive!D:AB,23,FALSE)=0,"{}","{ "&amp;VLOOKUP(H334,web_archive!D:AB,23,FALSE)&amp;" }")</f>
        <v>{}</v>
      </c>
      <c r="AE334" s="25" t="str">
        <f>I334&amp;","&amp;J334&amp;","&amp;K334&amp;","&amp;L334&amp;","&amp;M334&amp;","&amp;N334&amp;","&amp;O334&amp;","&amp;P334&amp;","&amp;Q334&amp;","&amp;R334&amp;","&amp;S334&amp;","&amp;T334&amp;","&amp;U334&amp;","&amp;V334&amp;","&amp;W334&amp;","&amp;X334&amp;","&amp;Y334&amp;","&amp;Z334&amp;","&amp;AA334&amp;","&amp;AB334&amp;","&amp;AC334&amp;","&amp;AD334</f>
        <v>49079,Green_INT_Valkyrie_Helm,Green INT Valkyrie Helm,4,20,,500,,1,,1,0XFFFFFFFF,63,2,256,,75,1,3005,{ bonus bIgnoreMdefRate,15; bonus bInt,3; },{},{}</v>
      </c>
      <c r="AF334" s="25"/>
    </row>
    <row r="335" spans="1:32" ht="15.6" x14ac:dyDescent="0.35">
      <c r="A335" s="25" t="str">
        <f>VLOOKUP(H335,web_archive!D:AB,6,FALSE)</f>
        <v>Armor</v>
      </c>
      <c r="B335" s="25" t="str">
        <f>VLOOKUP(H335,web_archive!D:AB,19,FALSE)</f>
        <v>All Jobs</v>
      </c>
      <c r="C335" s="25" t="str">
        <f>VLOOKUP(H335,web_archive!D:AB,18,FALSE)</f>
        <v>Normal / Upper / Baby</v>
      </c>
      <c r="D335" s="25" t="str">
        <f>VLOOKUP(H335,web_archive!D:AB,20,FALSE)</f>
        <v>Both (Male and Female)</v>
      </c>
      <c r="E335" s="25" t="str">
        <f>VLOOKUP(H335,web_archive!D:AB,17,FALSE)</f>
        <v>Upper Headgear</v>
      </c>
      <c r="F335" s="38" t="str">
        <f>IF(ISNA(VLOOKUP(H335,tira!B:P,4,FALSE)),"",VLOOKUP(H335,tira!B:P,4,FALSE))</f>
        <v>The helm worn by those women who served Odin as "Maidens of War", or Valkryies. The open winged look of the helm symbolizes elite status. Increases ATK by 60 and adds a chance to autocast Level 1 Lex Aeterna.</v>
      </c>
      <c r="G335" s="36" t="s">
        <v>11276</v>
      </c>
      <c r="H335" s="32">
        <v>20300</v>
      </c>
      <c r="I335" s="33">
        <v>49080</v>
      </c>
      <c r="J335" s="31" t="str">
        <f>SUBSTITUTE(K335," ","_")</f>
        <v>Olive_ATK_Valkyrie_Helm</v>
      </c>
      <c r="K335" t="s">
        <v>42617</v>
      </c>
      <c r="L335" s="31">
        <f>VLOOKUP(A335,item_type_codes[],2,FALSE)</f>
        <v>4</v>
      </c>
      <c r="M335" s="25">
        <f>IF(VLOOKUP(H335,web_archive!D:AB,7,FALSE)&gt;0, VLOOKUP(H335,web_archive!D:AB,7,FALSE), "")</f>
        <v>20</v>
      </c>
      <c r="N335" s="25"/>
      <c r="O335" s="25">
        <f>VLOOKUP(H335,web_archive!D:AB,8,FALSE)*10</f>
        <v>500</v>
      </c>
      <c r="P335" s="25" t="str">
        <f>IF(VLOOKUP(H335,web_archive!D:AB,10,FALSE)&gt;0,VLOOKUP(H335,web_archive!D:AB,10,FALSE),"")</f>
        <v/>
      </c>
      <c r="Q335" s="25">
        <f>IF(VLOOKUP(H335,web_archive!D:AB,12,FALSE)&gt;0,VLOOKUP(H335,web_archive!D:AB,12,FALSE),"")</f>
        <v>1</v>
      </c>
      <c r="R335" s="25" t="str">
        <f>IF(VLOOKUP(H335,web_archive!D:AB,11,FALSE)&gt;0,VLOOKUP(H335,web_archive!D:AB,11,FALSE),"")</f>
        <v/>
      </c>
      <c r="S335" s="25">
        <f>IF(VLOOKUP(H335,web_archive!D:AB,13,FALSE)&gt;0,VLOOKUP(H335,web_archive!D:AB,13,FALSE),"")</f>
        <v>1</v>
      </c>
      <c r="T335" s="31" t="str">
        <f>UPPER(VLOOKUP(B335,equipable_hex_codes[],2,FALSE))</f>
        <v>0XFFFFFFFF</v>
      </c>
      <c r="U335" s="25" t="str">
        <f>LOWER(VLOOKUP(C335,class!A:B,2,FALSE))</f>
        <v>63</v>
      </c>
      <c r="V335" s="25" t="str">
        <f>VLOOKUP(D335,gender_codes[#All],2,FALSE)</f>
        <v>2</v>
      </c>
      <c r="W335" s="25">
        <f>VLOOKUP(E335,placement_location[#All],2,FALSE)</f>
        <v>256</v>
      </c>
      <c r="X335" s="25" t="str">
        <f>IF(VLOOKUP(H335,web_archive!D:AB,16,FALSE)&gt;0,VLOOKUP(J335,web_archive!D:AB,16,FALSE),"")</f>
        <v/>
      </c>
      <c r="Y335" s="31">
        <f>IF(VLOOKUP(H335,web_archive!D:AB,15,FALSE)&gt;0,VLOOKUP(H335,web_archive!D:AB,15,FALSE),"")</f>
        <v>75</v>
      </c>
      <c r="Z335" s="31" t="str">
        <f>IF(EXACT(VLOOKUP(H335,web_archive!D:AB,14,FALSE),"Yes"),"1","")</f>
        <v>1</v>
      </c>
      <c r="AA335" s="31">
        <v>3006</v>
      </c>
      <c r="AB335" s="6" t="str">
        <f>IF(VLOOKUP(H335,web_archive!D:AB,21,FALSE)=0,"{}","{ "&amp;VLOOKUP(H335,web_archive!D:AB,21,FALSE)&amp;" }")</f>
        <v>{ bonus bAtk,60; bonus5 bAutoSpell,"PR_LEXAETERNA",2,30,BF_WEAPON|BF_MAGIC|BF_MISC,1; bonus5 bAutoSpell,"PR_LEXAETERNA",2,30,BF_NORMAL,1; }</v>
      </c>
      <c r="AC335" s="25" t="str">
        <f>IF(VLOOKUP(H335,web_archive!D:AB,22,FALSE)=0,"{}","{ "&amp;VLOOKUP(H335,web_archive!D:AB,22,FALSE)&amp;" }")</f>
        <v>{}</v>
      </c>
      <c r="AD335" s="25" t="str">
        <f>IF(VLOOKUP(H335,web_archive!D:AB,23,FALSE)=0,"{}","{ "&amp;VLOOKUP(H335,web_archive!D:AB,23,FALSE)&amp;" }")</f>
        <v>{}</v>
      </c>
      <c r="AE335" s="25" t="str">
        <f>I335&amp;","&amp;J335&amp;","&amp;K335&amp;","&amp;L335&amp;","&amp;M335&amp;","&amp;N335&amp;","&amp;O335&amp;","&amp;P335&amp;","&amp;Q335&amp;","&amp;R335&amp;","&amp;S335&amp;","&amp;T335&amp;","&amp;U335&amp;","&amp;V335&amp;","&amp;W335&amp;","&amp;X335&amp;","&amp;Y335&amp;","&amp;Z335&amp;","&amp;AA335&amp;","&amp;AB335&amp;","&amp;AC335&amp;","&amp;AD335</f>
        <v>49080,Olive_ATK_Valkyrie_Helm,Olive ATK Valkyrie Helm,4,20,,500,,1,,1,0XFFFFFFFF,63,2,256,,75,1,3006,{ bonus bAtk,60; bonus5 bAutoSpell,"PR_LEXAETERNA",2,30,BF_WEAPON|BF_MAGIC|BF_MISC,1; bonus5 bAutoSpell,"PR_LEXAETERNA",2,30,BF_NORMAL,1; },{},{}</v>
      </c>
      <c r="AF335" s="25"/>
    </row>
    <row r="336" spans="1:32" ht="15.6" x14ac:dyDescent="0.35">
      <c r="A336" s="25" t="str">
        <f>VLOOKUP(H336,web_archive!D:AB,6,FALSE)</f>
        <v>Armor</v>
      </c>
      <c r="B336" s="25" t="str">
        <f>VLOOKUP(H336,web_archive!D:AB,19,FALSE)</f>
        <v>All Jobs</v>
      </c>
      <c r="C336" s="25" t="str">
        <f>VLOOKUP(H336,web_archive!D:AB,18,FALSE)</f>
        <v>Normal / Upper / Baby</v>
      </c>
      <c r="D336" s="25" t="str">
        <f>VLOOKUP(H336,web_archive!D:AB,20,FALSE)</f>
        <v>Both (Male and Female)</v>
      </c>
      <c r="E336" s="25" t="str">
        <f>VLOOKUP(H336,web_archive!D:AB,17,FALSE)</f>
        <v>Upper Headgear</v>
      </c>
      <c r="F336" s="38" t="str">
        <f>IF(ISNA(VLOOKUP(H336,tira!B:P,4,FALSE)),"",VLOOKUP(H336,tira!B:P,4,FALSE))</f>
        <v>The helm worn by those women who served Odin as "Maidens of War", or Valkryies. The open winged look of the helm symbolizes elite status. Grants the wearer +20% Max HP and Def +5.</v>
      </c>
      <c r="G336" s="36" t="s">
        <v>11276</v>
      </c>
      <c r="H336" s="32">
        <v>20301</v>
      </c>
      <c r="I336" s="33">
        <v>49081</v>
      </c>
      <c r="J336" s="31" t="str">
        <f>SUBSTITUTE(K336," ","_")</f>
        <v>Olive_HP_Valkyrie_Helm</v>
      </c>
      <c r="K336" t="s">
        <v>42618</v>
      </c>
      <c r="L336" s="31">
        <f>VLOOKUP(A336,item_type_codes[],2,FALSE)</f>
        <v>4</v>
      </c>
      <c r="M336" s="25">
        <f>IF(VLOOKUP(H336,web_archive!D:AB,7,FALSE)&gt;0, VLOOKUP(H336,web_archive!D:AB,7,FALSE), "")</f>
        <v>20</v>
      </c>
      <c r="N336" s="25"/>
      <c r="O336" s="25">
        <f>VLOOKUP(H336,web_archive!D:AB,8,FALSE)*10</f>
        <v>500</v>
      </c>
      <c r="P336" s="25" t="str">
        <f>IF(VLOOKUP(H336,web_archive!D:AB,10,FALSE)&gt;0,VLOOKUP(H336,web_archive!D:AB,10,FALSE),"")</f>
        <v/>
      </c>
      <c r="Q336" s="25">
        <f>IF(VLOOKUP(H336,web_archive!D:AB,12,FALSE)&gt;0,VLOOKUP(H336,web_archive!D:AB,12,FALSE),"")</f>
        <v>1</v>
      </c>
      <c r="R336" s="25" t="str">
        <f>IF(VLOOKUP(H336,web_archive!D:AB,11,FALSE)&gt;0,VLOOKUP(H336,web_archive!D:AB,11,FALSE),"")</f>
        <v/>
      </c>
      <c r="S336" s="25">
        <f>IF(VLOOKUP(H336,web_archive!D:AB,13,FALSE)&gt;0,VLOOKUP(H336,web_archive!D:AB,13,FALSE),"")</f>
        <v>1</v>
      </c>
      <c r="T336" s="31" t="str">
        <f>UPPER(VLOOKUP(B336,equipable_hex_codes[],2,FALSE))</f>
        <v>0XFFFFFFFF</v>
      </c>
      <c r="U336" s="25" t="str">
        <f>LOWER(VLOOKUP(C336,class!A:B,2,FALSE))</f>
        <v>63</v>
      </c>
      <c r="V336" s="25" t="str">
        <f>VLOOKUP(D336,gender_codes[#All],2,FALSE)</f>
        <v>2</v>
      </c>
      <c r="W336" s="25">
        <f>VLOOKUP(E336,placement_location[#All],2,FALSE)</f>
        <v>256</v>
      </c>
      <c r="X336" s="25" t="str">
        <f>IF(VLOOKUP(H336,web_archive!D:AB,16,FALSE)&gt;0,VLOOKUP(J336,web_archive!D:AB,16,FALSE),"")</f>
        <v/>
      </c>
      <c r="Y336" s="31">
        <f>IF(VLOOKUP(H336,web_archive!D:AB,15,FALSE)&gt;0,VLOOKUP(H336,web_archive!D:AB,15,FALSE),"")</f>
        <v>75</v>
      </c>
      <c r="Z336" s="31" t="str">
        <f>IF(EXACT(VLOOKUP(H336,web_archive!D:AB,14,FALSE),"Yes"),"1","")</f>
        <v>1</v>
      </c>
      <c r="AA336" s="31">
        <v>3006</v>
      </c>
      <c r="AB336" s="6" t="str">
        <f>IF(VLOOKUP(H336,web_archive!D:AB,21,FALSE)=0,"{}","{ "&amp;VLOOKUP(H336,web_archive!D:AB,21,FALSE)&amp;" }")</f>
        <v>{ bonus bMaxHPrate,20; bonus bDef,5; }</v>
      </c>
      <c r="AC336" s="25" t="str">
        <f>IF(VLOOKUP(H336,web_archive!D:AB,22,FALSE)=0,"{}","{ "&amp;VLOOKUP(H336,web_archive!D:AB,22,FALSE)&amp;" }")</f>
        <v>{}</v>
      </c>
      <c r="AD336" s="25" t="str">
        <f>IF(VLOOKUP(H336,web_archive!D:AB,23,FALSE)=0,"{}","{ "&amp;VLOOKUP(H336,web_archive!D:AB,23,FALSE)&amp;" }")</f>
        <v>{}</v>
      </c>
      <c r="AE336" s="25" t="str">
        <f>I336&amp;","&amp;J336&amp;","&amp;K336&amp;","&amp;L336&amp;","&amp;M336&amp;","&amp;N336&amp;","&amp;O336&amp;","&amp;P336&amp;","&amp;Q336&amp;","&amp;R336&amp;","&amp;S336&amp;","&amp;T336&amp;","&amp;U336&amp;","&amp;V336&amp;","&amp;W336&amp;","&amp;X336&amp;","&amp;Y336&amp;","&amp;Z336&amp;","&amp;AA336&amp;","&amp;AB336&amp;","&amp;AC336&amp;","&amp;AD336</f>
        <v>49081,Olive_HP_Valkyrie_Helm,Olive HP Valkyrie Helm,4,20,,500,,1,,1,0XFFFFFFFF,63,2,256,,75,1,3006,{ bonus bMaxHPrate,20; bonus bDef,5; },{},{}</v>
      </c>
      <c r="AF336" s="25"/>
    </row>
    <row r="337" spans="1:32" ht="15.6" x14ac:dyDescent="0.35">
      <c r="A337" s="25" t="str">
        <f>VLOOKUP(H337,web_archive!D:AB,6,FALSE)</f>
        <v>Armor</v>
      </c>
      <c r="B337" s="25" t="str">
        <f>VLOOKUP(H337,web_archive!D:AB,19,FALSE)</f>
        <v>All Jobs</v>
      </c>
      <c r="C337" s="25" t="str">
        <f>VLOOKUP(H337,web_archive!D:AB,18,FALSE)</f>
        <v>Normal / Upper / Baby</v>
      </c>
      <c r="D337" s="25" t="str">
        <f>VLOOKUP(H337,web_archive!D:AB,20,FALSE)</f>
        <v>Both (Male and Female)</v>
      </c>
      <c r="E337" s="25" t="str">
        <f>VLOOKUP(H337,web_archive!D:AB,17,FALSE)</f>
        <v>Upper Headgear</v>
      </c>
      <c r="F337" s="38" t="str">
        <f>IF(ISNA(VLOOKUP(H337,tira!B:P,4,FALSE)),"",VLOOKUP(H337,tira!B:P,4,FALSE))</f>
        <v>The helm worn by those women who served Odin as "Maidens of War", or Valkryies. The open winged look of the helm symbolizes elite status. Grants the wearer 10% resistance to Demi-Human monsters and Dex +3.</v>
      </c>
      <c r="G337" s="36" t="s">
        <v>11276</v>
      </c>
      <c r="H337" s="32">
        <v>20302</v>
      </c>
      <c r="I337" s="33">
        <v>49082</v>
      </c>
      <c r="J337" s="31" t="str">
        <f>SUBSTITUTE(K337," ","_")</f>
        <v>Olive_DEX_Valkyrie_Helm</v>
      </c>
      <c r="K337" t="s">
        <v>42619</v>
      </c>
      <c r="L337" s="31">
        <f>VLOOKUP(A337,item_type_codes[],2,FALSE)</f>
        <v>4</v>
      </c>
      <c r="M337" s="25">
        <f>IF(VLOOKUP(H337,web_archive!D:AB,7,FALSE)&gt;0, VLOOKUP(H337,web_archive!D:AB,7,FALSE), "")</f>
        <v>20</v>
      </c>
      <c r="N337" s="25"/>
      <c r="O337" s="25">
        <f>VLOOKUP(H337,web_archive!D:AB,8,FALSE)*10</f>
        <v>500</v>
      </c>
      <c r="P337" s="25" t="str">
        <f>IF(VLOOKUP(H337,web_archive!D:AB,10,FALSE)&gt;0,VLOOKUP(H337,web_archive!D:AB,10,FALSE),"")</f>
        <v/>
      </c>
      <c r="Q337" s="25">
        <f>IF(VLOOKUP(H337,web_archive!D:AB,12,FALSE)&gt;0,VLOOKUP(H337,web_archive!D:AB,12,FALSE),"")</f>
        <v>1</v>
      </c>
      <c r="R337" s="25" t="str">
        <f>IF(VLOOKUP(H337,web_archive!D:AB,11,FALSE)&gt;0,VLOOKUP(H337,web_archive!D:AB,11,FALSE),"")</f>
        <v/>
      </c>
      <c r="S337" s="25">
        <f>IF(VLOOKUP(H337,web_archive!D:AB,13,FALSE)&gt;0,VLOOKUP(H337,web_archive!D:AB,13,FALSE),"")</f>
        <v>1</v>
      </c>
      <c r="T337" s="31" t="str">
        <f>UPPER(VLOOKUP(B337,equipable_hex_codes[],2,FALSE))</f>
        <v>0XFFFFFFFF</v>
      </c>
      <c r="U337" s="25" t="str">
        <f>LOWER(VLOOKUP(C337,class!A:B,2,FALSE))</f>
        <v>63</v>
      </c>
      <c r="V337" s="25" t="str">
        <f>VLOOKUP(D337,gender_codes[#All],2,FALSE)</f>
        <v>2</v>
      </c>
      <c r="W337" s="25">
        <f>VLOOKUP(E337,placement_location[#All],2,FALSE)</f>
        <v>256</v>
      </c>
      <c r="X337" s="25" t="str">
        <f>IF(VLOOKUP(H337,web_archive!D:AB,16,FALSE)&gt;0,VLOOKUP(J337,web_archive!D:AB,16,FALSE),"")</f>
        <v/>
      </c>
      <c r="Y337" s="31">
        <f>IF(VLOOKUP(H337,web_archive!D:AB,15,FALSE)&gt;0,VLOOKUP(H337,web_archive!D:AB,15,FALSE),"")</f>
        <v>75</v>
      </c>
      <c r="Z337" s="31" t="str">
        <f>IF(EXACT(VLOOKUP(H337,web_archive!D:AB,14,FALSE),"Yes"),"1","")</f>
        <v>1</v>
      </c>
      <c r="AA337" s="31">
        <v>3006</v>
      </c>
      <c r="AB337" s="6" t="str">
        <f>IF(VLOOKUP(H337,web_archive!D:AB,21,FALSE)=0,"{}","{ "&amp;VLOOKUP(H337,web_archive!D:AB,21,FALSE)&amp;" }")</f>
        <v>{ bonus bDex,3; bonus2 bSubRace,RC_DemiHuman,10; }</v>
      </c>
      <c r="AC337" s="25" t="str">
        <f>IF(VLOOKUP(H337,web_archive!D:AB,22,FALSE)=0,"{}","{ "&amp;VLOOKUP(H337,web_archive!D:AB,22,FALSE)&amp;" }")</f>
        <v>{}</v>
      </c>
      <c r="AD337" s="25" t="str">
        <f>IF(VLOOKUP(H337,web_archive!D:AB,23,FALSE)=0,"{}","{ "&amp;VLOOKUP(H337,web_archive!D:AB,23,FALSE)&amp;" }")</f>
        <v>{}</v>
      </c>
      <c r="AE337" s="25" t="str">
        <f>I337&amp;","&amp;J337&amp;","&amp;K337&amp;","&amp;L337&amp;","&amp;M337&amp;","&amp;N337&amp;","&amp;O337&amp;","&amp;P337&amp;","&amp;Q337&amp;","&amp;R337&amp;","&amp;S337&amp;","&amp;T337&amp;","&amp;U337&amp;","&amp;V337&amp;","&amp;W337&amp;","&amp;X337&amp;","&amp;Y337&amp;","&amp;Z337&amp;","&amp;AA337&amp;","&amp;AB337&amp;","&amp;AC337&amp;","&amp;AD337</f>
        <v>49082,Olive_DEX_Valkyrie_Helm,Olive DEX Valkyrie Helm,4,20,,500,,1,,1,0XFFFFFFFF,63,2,256,,75,1,3006,{ bonus bDex,3; bonus2 bSubRace,RC_DemiHuman,10; },{},{}</v>
      </c>
      <c r="AF337" s="25"/>
    </row>
    <row r="338" spans="1:32" ht="15.6" x14ac:dyDescent="0.35">
      <c r="A338" s="25" t="str">
        <f>VLOOKUP(H338,web_archive!D:AB,6,FALSE)</f>
        <v>Armor</v>
      </c>
      <c r="B338" s="25" t="str">
        <f>VLOOKUP(H338,web_archive!D:AB,19,FALSE)</f>
        <v>All Jobs</v>
      </c>
      <c r="C338" s="25" t="str">
        <f>VLOOKUP(H338,web_archive!D:AB,18,FALSE)</f>
        <v>Normal / Upper / Baby</v>
      </c>
      <c r="D338" s="25" t="str">
        <f>VLOOKUP(H338,web_archive!D:AB,20,FALSE)</f>
        <v>Both (Male and Female)</v>
      </c>
      <c r="E338" s="25" t="str">
        <f>VLOOKUP(H338,web_archive!D:AB,17,FALSE)</f>
        <v>Upper Headgear</v>
      </c>
      <c r="F338" s="38" t="str">
        <f>IF(ISNA(VLOOKUP(H338,tira!B:P,4,FALSE)),"",VLOOKUP(H338,tira!B:P,4,FALSE))</f>
        <v>The helm worn by those women who served Odin as "Maidens of War", or Valkryies. The open winged look of the helm symbolizes elite status. Grants the wearer +15 Mdef and a small chance to autocast Level 1 Anti-Magic when hit by magic.</v>
      </c>
      <c r="G338" s="36" t="s">
        <v>11276</v>
      </c>
      <c r="H338" s="32">
        <v>20303</v>
      </c>
      <c r="I338" s="33">
        <v>49083</v>
      </c>
      <c r="J338" s="31" t="str">
        <f>SUBSTITUTE(K338," ","_")</f>
        <v>Olive_MDEF_Valkyrie_Helm</v>
      </c>
      <c r="K338" t="s">
        <v>42620</v>
      </c>
      <c r="L338" s="31">
        <f>VLOOKUP(A338,item_type_codes[],2,FALSE)</f>
        <v>4</v>
      </c>
      <c r="M338" s="25">
        <f>IF(VLOOKUP(H338,web_archive!D:AB,7,FALSE)&gt;0, VLOOKUP(H338,web_archive!D:AB,7,FALSE), "")</f>
        <v>20</v>
      </c>
      <c r="N338" s="25"/>
      <c r="O338" s="25">
        <f>VLOOKUP(H338,web_archive!D:AB,8,FALSE)*10</f>
        <v>500</v>
      </c>
      <c r="P338" s="25" t="str">
        <f>IF(VLOOKUP(H338,web_archive!D:AB,10,FALSE)&gt;0,VLOOKUP(H338,web_archive!D:AB,10,FALSE),"")</f>
        <v/>
      </c>
      <c r="Q338" s="25">
        <f>IF(VLOOKUP(H338,web_archive!D:AB,12,FALSE)&gt;0,VLOOKUP(H338,web_archive!D:AB,12,FALSE),"")</f>
        <v>1</v>
      </c>
      <c r="R338" s="25" t="str">
        <f>IF(VLOOKUP(H338,web_archive!D:AB,11,FALSE)&gt;0,VLOOKUP(H338,web_archive!D:AB,11,FALSE),"")</f>
        <v/>
      </c>
      <c r="S338" s="25">
        <f>IF(VLOOKUP(H338,web_archive!D:AB,13,FALSE)&gt;0,VLOOKUP(H338,web_archive!D:AB,13,FALSE),"")</f>
        <v>1</v>
      </c>
      <c r="T338" s="31" t="str">
        <f>UPPER(VLOOKUP(B338,equipable_hex_codes[],2,FALSE))</f>
        <v>0XFFFFFFFF</v>
      </c>
      <c r="U338" s="25" t="str">
        <f>LOWER(VLOOKUP(C338,class!A:B,2,FALSE))</f>
        <v>63</v>
      </c>
      <c r="V338" s="25" t="str">
        <f>VLOOKUP(D338,gender_codes[#All],2,FALSE)</f>
        <v>2</v>
      </c>
      <c r="W338" s="25">
        <f>VLOOKUP(E338,placement_location[#All],2,FALSE)</f>
        <v>256</v>
      </c>
      <c r="X338" s="25" t="str">
        <f>IF(VLOOKUP(H338,web_archive!D:AB,16,FALSE)&gt;0,VLOOKUP(J338,web_archive!D:AB,16,FALSE),"")</f>
        <v/>
      </c>
      <c r="Y338" s="31">
        <f>IF(VLOOKUP(H338,web_archive!D:AB,15,FALSE)&gt;0,VLOOKUP(H338,web_archive!D:AB,15,FALSE),"")</f>
        <v>75</v>
      </c>
      <c r="Z338" s="31" t="str">
        <f>IF(EXACT(VLOOKUP(H338,web_archive!D:AB,14,FALSE),"Yes"),"1","")</f>
        <v>1</v>
      </c>
      <c r="AA338" s="31">
        <v>3006</v>
      </c>
      <c r="AB338" s="6" t="str">
        <f>IF(VLOOKUP(H338,web_archive!D:AB,21,FALSE)=0,"{}","{ "&amp;VLOOKUP(H338,web_archive!D:AB,21,FALSE)&amp;" }")</f>
        <v>{ bonus bMdef,15; bonus5 bAutoSpellWhenHit,"NPC_ANTIMAGIC",5,30,BF_MAGIC,0; }</v>
      </c>
      <c r="AC338" s="25" t="str">
        <f>IF(VLOOKUP(H338,web_archive!D:AB,22,FALSE)=0,"{}","{ "&amp;VLOOKUP(H338,web_archive!D:AB,22,FALSE)&amp;" }")</f>
        <v>{}</v>
      </c>
      <c r="AD338" s="25" t="str">
        <f>IF(VLOOKUP(H338,web_archive!D:AB,23,FALSE)=0,"{}","{ "&amp;VLOOKUP(H338,web_archive!D:AB,23,FALSE)&amp;" }")</f>
        <v>{}</v>
      </c>
      <c r="AE338" s="25" t="str">
        <f>I338&amp;","&amp;J338&amp;","&amp;K338&amp;","&amp;L338&amp;","&amp;M338&amp;","&amp;N338&amp;","&amp;O338&amp;","&amp;P338&amp;","&amp;Q338&amp;","&amp;R338&amp;","&amp;S338&amp;","&amp;T338&amp;","&amp;U338&amp;","&amp;V338&amp;","&amp;W338&amp;","&amp;X338&amp;","&amp;Y338&amp;","&amp;Z338&amp;","&amp;AA338&amp;","&amp;AB338&amp;","&amp;AC338&amp;","&amp;AD338</f>
        <v>49083,Olive_MDEF_Valkyrie_Helm,Olive MDEF Valkyrie Helm,4,20,,500,,1,,1,0XFFFFFFFF,63,2,256,,75,1,3006,{ bonus bMdef,15; bonus5 bAutoSpellWhenHit,"NPC_ANTIMAGIC",5,30,BF_MAGIC,0; },{},{}</v>
      </c>
      <c r="AF338" s="25"/>
    </row>
    <row r="339" spans="1:32" ht="15.6" x14ac:dyDescent="0.35">
      <c r="A339" s="25" t="str">
        <f>VLOOKUP(H339,web_archive!D:AB,6,FALSE)</f>
        <v>Armor</v>
      </c>
      <c r="B339" s="25" t="str">
        <f>VLOOKUP(H339,web_archive!D:AB,19,FALSE)</f>
        <v>All Jobs</v>
      </c>
      <c r="C339" s="25" t="str">
        <f>VLOOKUP(H339,web_archive!D:AB,18,FALSE)</f>
        <v>Normal / Upper / Baby</v>
      </c>
      <c r="D339" s="25" t="str">
        <f>VLOOKUP(H339,web_archive!D:AB,20,FALSE)</f>
        <v>Both (Male and Female)</v>
      </c>
      <c r="E339" s="25" t="str">
        <f>VLOOKUP(H339,web_archive!D:AB,17,FALSE)</f>
        <v>Upper Headgear</v>
      </c>
      <c r="F339" s="38" t="str">
        <f>IF(ISNA(VLOOKUP(H339,tira!B:P,4,FALSE)),"",VLOOKUP(H339,tira!B:P,4,FALSE))</f>
        <v>The helm worn by those women who served Odin as "Maidens of War", or Valkryies. The open winged look of the helm symbolizes elite status. Grants the wearer 10% resistance to Boss monsters and increases any form of damage to Boss monsters by 10%.</v>
      </c>
      <c r="G339" s="36" t="s">
        <v>11276</v>
      </c>
      <c r="H339" s="32">
        <v>20304</v>
      </c>
      <c r="I339" s="33">
        <v>49084</v>
      </c>
      <c r="J339" s="31" t="str">
        <f>SUBSTITUTE(K339," ","_")</f>
        <v>Olive_MVP_Valkyrie_Helm</v>
      </c>
      <c r="K339" t="s">
        <v>42621</v>
      </c>
      <c r="L339" s="31">
        <f>VLOOKUP(A339,item_type_codes[],2,FALSE)</f>
        <v>4</v>
      </c>
      <c r="M339" s="25">
        <f>IF(VLOOKUP(H339,web_archive!D:AB,7,FALSE)&gt;0, VLOOKUP(H339,web_archive!D:AB,7,FALSE), "")</f>
        <v>20</v>
      </c>
      <c r="N339" s="25"/>
      <c r="O339" s="25">
        <f>VLOOKUP(H339,web_archive!D:AB,8,FALSE)*10</f>
        <v>500</v>
      </c>
      <c r="P339" s="25" t="str">
        <f>IF(VLOOKUP(H339,web_archive!D:AB,10,FALSE)&gt;0,VLOOKUP(H339,web_archive!D:AB,10,FALSE),"")</f>
        <v/>
      </c>
      <c r="Q339" s="25">
        <f>IF(VLOOKUP(H339,web_archive!D:AB,12,FALSE)&gt;0,VLOOKUP(H339,web_archive!D:AB,12,FALSE),"")</f>
        <v>1</v>
      </c>
      <c r="R339" s="25" t="str">
        <f>IF(VLOOKUP(H339,web_archive!D:AB,11,FALSE)&gt;0,VLOOKUP(H339,web_archive!D:AB,11,FALSE),"")</f>
        <v/>
      </c>
      <c r="S339" s="25">
        <f>IF(VLOOKUP(H339,web_archive!D:AB,13,FALSE)&gt;0,VLOOKUP(H339,web_archive!D:AB,13,FALSE),"")</f>
        <v>1</v>
      </c>
      <c r="T339" s="31" t="str">
        <f>UPPER(VLOOKUP(B339,equipable_hex_codes[],2,FALSE))</f>
        <v>0XFFFFFFFF</v>
      </c>
      <c r="U339" s="25" t="str">
        <f>LOWER(VLOOKUP(C339,class!A:B,2,FALSE))</f>
        <v>63</v>
      </c>
      <c r="V339" s="25" t="str">
        <f>VLOOKUP(D339,gender_codes[#All],2,FALSE)</f>
        <v>2</v>
      </c>
      <c r="W339" s="25">
        <f>VLOOKUP(E339,placement_location[#All],2,FALSE)</f>
        <v>256</v>
      </c>
      <c r="X339" s="25" t="str">
        <f>IF(VLOOKUP(H339,web_archive!D:AB,16,FALSE)&gt;0,VLOOKUP(J339,web_archive!D:AB,16,FALSE),"")</f>
        <v/>
      </c>
      <c r="Y339" s="31">
        <f>IF(VLOOKUP(H339,web_archive!D:AB,15,FALSE)&gt;0,VLOOKUP(H339,web_archive!D:AB,15,FALSE),"")</f>
        <v>75</v>
      </c>
      <c r="Z339" s="31" t="str">
        <f>IF(EXACT(VLOOKUP(H339,web_archive!D:AB,14,FALSE),"Yes"),"1","")</f>
        <v>1</v>
      </c>
      <c r="AA339" s="31">
        <v>3006</v>
      </c>
      <c r="AB339" s="6" t="str">
        <f>IF(VLOOKUP(H339,web_archive!D:AB,21,FALSE)=0,"{}","{ "&amp;VLOOKUP(H339,web_archive!D:AB,21,FALSE)&amp;" }")</f>
        <v>{ bonus2 bAddRace,RC_Boss,10; bonus2 bMagicAddRace,RC_Boss,10; bonus2 bSubRace,RC_Boss,10; }</v>
      </c>
      <c r="AC339" s="25" t="str">
        <f>IF(VLOOKUP(H339,web_archive!D:AB,22,FALSE)=0,"{}","{ "&amp;VLOOKUP(H339,web_archive!D:AB,22,FALSE)&amp;" }")</f>
        <v>{}</v>
      </c>
      <c r="AD339" s="25" t="str">
        <f>IF(VLOOKUP(H339,web_archive!D:AB,23,FALSE)=0,"{}","{ "&amp;VLOOKUP(H339,web_archive!D:AB,23,FALSE)&amp;" }")</f>
        <v>{}</v>
      </c>
      <c r="AE339" s="25" t="str">
        <f>I339&amp;","&amp;J339&amp;","&amp;K339&amp;","&amp;L339&amp;","&amp;M339&amp;","&amp;N339&amp;","&amp;O339&amp;","&amp;P339&amp;","&amp;Q339&amp;","&amp;R339&amp;","&amp;S339&amp;","&amp;T339&amp;","&amp;U339&amp;","&amp;V339&amp;","&amp;W339&amp;","&amp;X339&amp;","&amp;Y339&amp;","&amp;Z339&amp;","&amp;AA339&amp;","&amp;AB339&amp;","&amp;AC339&amp;","&amp;AD339</f>
        <v>49084,Olive_MVP_Valkyrie_Helm,Olive MVP Valkyrie Helm,4,20,,500,,1,,1,0XFFFFFFFF,63,2,256,,75,1,3006,{ bonus2 bAddRace,RC_Boss,10; bonus2 bMagicAddRace,RC_Boss,10; bonus2 bSubRace,RC_Boss,10; },{},{}</v>
      </c>
      <c r="AF339" s="25"/>
    </row>
    <row r="340" spans="1:32" ht="15.6" x14ac:dyDescent="0.35">
      <c r="A340" s="25" t="str">
        <f>VLOOKUP(H340,web_archive!D:AB,6,FALSE)</f>
        <v>Armor</v>
      </c>
      <c r="B340" s="25" t="str">
        <f>VLOOKUP(H340,web_archive!D:AB,19,FALSE)</f>
        <v>All Jobs</v>
      </c>
      <c r="C340" s="25" t="str">
        <f>VLOOKUP(H340,web_archive!D:AB,18,FALSE)</f>
        <v>Normal / Upper / Baby</v>
      </c>
      <c r="D340" s="25" t="str">
        <f>VLOOKUP(H340,web_archive!D:AB,20,FALSE)</f>
        <v>Both (Male and Female)</v>
      </c>
      <c r="E340" s="25" t="str">
        <f>VLOOKUP(H340,web_archive!D:AB,17,FALSE)</f>
        <v>Upper Headgear</v>
      </c>
      <c r="F340" s="38" t="str">
        <f>IF(ISNA(VLOOKUP(H340,tira!B:P,4,FALSE)),"",VLOOKUP(H340,tira!B:P,4,FALSE))</f>
        <v>The helm worn by those women who served Odin as "Maidens of War", or Valkryies. The open winged look of the helm symbolizes elite status. Grants the wearer +2 Attack Speed and increases Movement Speed by 15%.</v>
      </c>
      <c r="G340" s="36" t="s">
        <v>11276</v>
      </c>
      <c r="H340" s="32">
        <v>20305</v>
      </c>
      <c r="I340" s="33">
        <v>49085</v>
      </c>
      <c r="J340" s="31" t="str">
        <f>SUBSTITUTE(K340," ","_")</f>
        <v>Olive_ASPD_Valkyrie_Helm</v>
      </c>
      <c r="K340" t="s">
        <v>42622</v>
      </c>
      <c r="L340" s="31">
        <f>VLOOKUP(A340,item_type_codes[],2,FALSE)</f>
        <v>4</v>
      </c>
      <c r="M340" s="25">
        <f>IF(VLOOKUP(H340,web_archive!D:AB,7,FALSE)&gt;0, VLOOKUP(H340,web_archive!D:AB,7,FALSE), "")</f>
        <v>20</v>
      </c>
      <c r="N340" s="25"/>
      <c r="O340" s="25">
        <f>VLOOKUP(H340,web_archive!D:AB,8,FALSE)*10</f>
        <v>500</v>
      </c>
      <c r="P340" s="25" t="str">
        <f>IF(VLOOKUP(H340,web_archive!D:AB,10,FALSE)&gt;0,VLOOKUP(H340,web_archive!D:AB,10,FALSE),"")</f>
        <v/>
      </c>
      <c r="Q340" s="25">
        <f>IF(VLOOKUP(H340,web_archive!D:AB,12,FALSE)&gt;0,VLOOKUP(H340,web_archive!D:AB,12,FALSE),"")</f>
        <v>1</v>
      </c>
      <c r="R340" s="25" t="str">
        <f>IF(VLOOKUP(H340,web_archive!D:AB,11,FALSE)&gt;0,VLOOKUP(H340,web_archive!D:AB,11,FALSE),"")</f>
        <v/>
      </c>
      <c r="S340" s="25">
        <f>IF(VLOOKUP(H340,web_archive!D:AB,13,FALSE)&gt;0,VLOOKUP(H340,web_archive!D:AB,13,FALSE),"")</f>
        <v>1</v>
      </c>
      <c r="T340" s="31" t="str">
        <f>UPPER(VLOOKUP(B340,equipable_hex_codes[],2,FALSE))</f>
        <v>0XFFFFFFFF</v>
      </c>
      <c r="U340" s="25" t="str">
        <f>LOWER(VLOOKUP(C340,class!A:B,2,FALSE))</f>
        <v>63</v>
      </c>
      <c r="V340" s="25" t="str">
        <f>VLOOKUP(D340,gender_codes[#All],2,FALSE)</f>
        <v>2</v>
      </c>
      <c r="W340" s="25">
        <f>VLOOKUP(E340,placement_location[#All],2,FALSE)</f>
        <v>256</v>
      </c>
      <c r="X340" s="25" t="str">
        <f>IF(VLOOKUP(H340,web_archive!D:AB,16,FALSE)&gt;0,VLOOKUP(J340,web_archive!D:AB,16,FALSE),"")</f>
        <v/>
      </c>
      <c r="Y340" s="31">
        <f>IF(VLOOKUP(H340,web_archive!D:AB,15,FALSE)&gt;0,VLOOKUP(H340,web_archive!D:AB,15,FALSE),"")</f>
        <v>75</v>
      </c>
      <c r="Z340" s="31" t="str">
        <f>IF(EXACT(VLOOKUP(H340,web_archive!D:AB,14,FALSE),"Yes"),"1","")</f>
        <v>1</v>
      </c>
      <c r="AA340" s="31">
        <v>3006</v>
      </c>
      <c r="AB340" s="6" t="str">
        <f>IF(VLOOKUP(H340,web_archive!D:AB,21,FALSE)=0,"{}","{ "&amp;VLOOKUP(H340,web_archive!D:AB,21,FALSE)&amp;" }")</f>
        <v>{ bonus bAspd,2; bonus bSpeedAddRate,15; }</v>
      </c>
      <c r="AC340" s="25" t="str">
        <f>IF(VLOOKUP(H340,web_archive!D:AB,22,FALSE)=0,"{}","{ "&amp;VLOOKUP(H340,web_archive!D:AB,22,FALSE)&amp;" }")</f>
        <v>{}</v>
      </c>
      <c r="AD340" s="25" t="str">
        <f>IF(VLOOKUP(H340,web_archive!D:AB,23,FALSE)=0,"{}","{ "&amp;VLOOKUP(H340,web_archive!D:AB,23,FALSE)&amp;" }")</f>
        <v>{}</v>
      </c>
      <c r="AE340" s="25" t="str">
        <f>I340&amp;","&amp;J340&amp;","&amp;K340&amp;","&amp;L340&amp;","&amp;M340&amp;","&amp;N340&amp;","&amp;O340&amp;","&amp;P340&amp;","&amp;Q340&amp;","&amp;R340&amp;","&amp;S340&amp;","&amp;T340&amp;","&amp;U340&amp;","&amp;V340&amp;","&amp;W340&amp;","&amp;X340&amp;","&amp;Y340&amp;","&amp;Z340&amp;","&amp;AA340&amp;","&amp;AB340&amp;","&amp;AC340&amp;","&amp;AD340</f>
        <v>49085,Olive_ASPD_Valkyrie_Helm,Olive ASPD Valkyrie Helm,4,20,,500,,1,,1,0XFFFFFFFF,63,2,256,,75,1,3006,{ bonus bAspd,2; bonus bSpeedAddRate,15; },{},{}</v>
      </c>
      <c r="AF340" s="25"/>
    </row>
    <row r="341" spans="1:32" ht="15.6" x14ac:dyDescent="0.35">
      <c r="A341" s="25" t="str">
        <f>VLOOKUP(H341,web_archive!D:AB,6,FALSE)</f>
        <v>Armor</v>
      </c>
      <c r="B341" s="25" t="str">
        <f>VLOOKUP(H341,web_archive!D:AB,19,FALSE)</f>
        <v>All Jobs</v>
      </c>
      <c r="C341" s="25" t="str">
        <f>VLOOKUP(H341,web_archive!D:AB,18,FALSE)</f>
        <v>Normal / Upper / Baby</v>
      </c>
      <c r="D341" s="25" t="str">
        <f>VLOOKUP(H341,web_archive!D:AB,20,FALSE)</f>
        <v>Both (Male and Female)</v>
      </c>
      <c r="E341" s="25" t="str">
        <f>VLOOKUP(H341,web_archive!D:AB,17,FALSE)</f>
        <v>Upper Headgear</v>
      </c>
      <c r="F341" s="38" t="str">
        <f>IF(ISNA(VLOOKUP(H341,tira!B:P,4,FALSE)),"",VLOOKUP(H341,tira!B:P,4,FALSE))</f>
        <v>The helm worn by those women who served Odin as "Maidens of War", or Valkryies. The open winged look of the helm symbolizes elite status. Grants the wearer 10% Attack Speed and increases Movement Speed by 15%.</v>
      </c>
      <c r="G341" s="36" t="s">
        <v>11276</v>
      </c>
      <c r="H341" s="32">
        <v>20306</v>
      </c>
      <c r="I341" s="33">
        <v>49086</v>
      </c>
      <c r="J341" s="31" t="str">
        <f>SUBSTITUTE(K341," ","_")</f>
        <v>Olive_Percent_ASPD_Valkyrie_Helm</v>
      </c>
      <c r="K341" t="s">
        <v>42623</v>
      </c>
      <c r="L341" s="31">
        <f>VLOOKUP(A341,item_type_codes[],2,FALSE)</f>
        <v>4</v>
      </c>
      <c r="M341" s="25">
        <f>IF(VLOOKUP(H341,web_archive!D:AB,7,FALSE)&gt;0, VLOOKUP(H341,web_archive!D:AB,7,FALSE), "")</f>
        <v>20</v>
      </c>
      <c r="N341" s="25"/>
      <c r="O341" s="25">
        <f>VLOOKUP(H341,web_archive!D:AB,8,FALSE)*10</f>
        <v>500</v>
      </c>
      <c r="P341" s="25" t="str">
        <f>IF(VLOOKUP(H341,web_archive!D:AB,10,FALSE)&gt;0,VLOOKUP(H341,web_archive!D:AB,10,FALSE),"")</f>
        <v/>
      </c>
      <c r="Q341" s="25">
        <f>IF(VLOOKUP(H341,web_archive!D:AB,12,FALSE)&gt;0,VLOOKUP(H341,web_archive!D:AB,12,FALSE),"")</f>
        <v>1</v>
      </c>
      <c r="R341" s="25" t="str">
        <f>IF(VLOOKUP(H341,web_archive!D:AB,11,FALSE)&gt;0,VLOOKUP(H341,web_archive!D:AB,11,FALSE),"")</f>
        <v/>
      </c>
      <c r="S341" s="25">
        <f>IF(VLOOKUP(H341,web_archive!D:AB,13,FALSE)&gt;0,VLOOKUP(H341,web_archive!D:AB,13,FALSE),"")</f>
        <v>1</v>
      </c>
      <c r="T341" s="31" t="str">
        <f>UPPER(VLOOKUP(B341,equipable_hex_codes[],2,FALSE))</f>
        <v>0XFFFFFFFF</v>
      </c>
      <c r="U341" s="25" t="str">
        <f>LOWER(VLOOKUP(C341,class!A:B,2,FALSE))</f>
        <v>63</v>
      </c>
      <c r="V341" s="25" t="str">
        <f>VLOOKUP(D341,gender_codes[#All],2,FALSE)</f>
        <v>2</v>
      </c>
      <c r="W341" s="25">
        <f>VLOOKUP(E341,placement_location[#All],2,FALSE)</f>
        <v>256</v>
      </c>
      <c r="X341" s="25" t="str">
        <f>IF(VLOOKUP(H341,web_archive!D:AB,16,FALSE)&gt;0,VLOOKUP(J341,web_archive!D:AB,16,FALSE),"")</f>
        <v/>
      </c>
      <c r="Y341" s="31">
        <f>IF(VLOOKUP(H341,web_archive!D:AB,15,FALSE)&gt;0,VLOOKUP(H341,web_archive!D:AB,15,FALSE),"")</f>
        <v>75</v>
      </c>
      <c r="Z341" s="31" t="str">
        <f>IF(EXACT(VLOOKUP(H341,web_archive!D:AB,14,FALSE),"Yes"),"1","")</f>
        <v>1</v>
      </c>
      <c r="AA341" s="31">
        <v>3006</v>
      </c>
      <c r="AB341" s="6" t="str">
        <f>IF(VLOOKUP(H341,web_archive!D:AB,21,FALSE)=0,"{}","{ "&amp;VLOOKUP(H341,web_archive!D:AB,21,FALSE)&amp;" }")</f>
        <v>{ bonus bAspdRate,10; bonus bSpeedAddRate,15; }</v>
      </c>
      <c r="AC341" s="25" t="str">
        <f>IF(VLOOKUP(H341,web_archive!D:AB,22,FALSE)=0,"{}","{ "&amp;VLOOKUP(H341,web_archive!D:AB,22,FALSE)&amp;" }")</f>
        <v>{}</v>
      </c>
      <c r="AD341" s="25" t="str">
        <f>IF(VLOOKUP(H341,web_archive!D:AB,23,FALSE)=0,"{}","{ "&amp;VLOOKUP(H341,web_archive!D:AB,23,FALSE)&amp;" }")</f>
        <v>{}</v>
      </c>
      <c r="AE341" s="25" t="str">
        <f>I341&amp;","&amp;J341&amp;","&amp;K341&amp;","&amp;L341&amp;","&amp;M341&amp;","&amp;N341&amp;","&amp;O341&amp;","&amp;P341&amp;","&amp;Q341&amp;","&amp;R341&amp;","&amp;S341&amp;","&amp;T341&amp;","&amp;U341&amp;","&amp;V341&amp;","&amp;W341&amp;","&amp;X341&amp;","&amp;Y341&amp;","&amp;Z341&amp;","&amp;AA341&amp;","&amp;AB341&amp;","&amp;AC341&amp;","&amp;AD341</f>
        <v>49086,Olive_Percent_ASPD_Valkyrie_Helm,Olive Percent ASPD Valkyrie Helm,4,20,,500,,1,,1,0XFFFFFFFF,63,2,256,,75,1,3006,{ bonus bAspdRate,10; bonus bSpeedAddRate,15; },{},{}</v>
      </c>
      <c r="AF341" s="25"/>
    </row>
    <row r="342" spans="1:32" ht="15.6" x14ac:dyDescent="0.35">
      <c r="A342" s="25" t="str">
        <f>VLOOKUP(H342,web_archive!D:AB,6,FALSE)</f>
        <v>Armor</v>
      </c>
      <c r="B342" s="25" t="str">
        <f>VLOOKUP(H342,web_archive!D:AB,19,FALSE)</f>
        <v>All Jobs</v>
      </c>
      <c r="C342" s="25" t="str">
        <f>VLOOKUP(H342,web_archive!D:AB,18,FALSE)</f>
        <v>Normal / Upper / Baby</v>
      </c>
      <c r="D342" s="25" t="str">
        <f>VLOOKUP(H342,web_archive!D:AB,20,FALSE)</f>
        <v>Both (Male and Female)</v>
      </c>
      <c r="E342" s="25" t="str">
        <f>VLOOKUP(H342,web_archive!D:AB,17,FALSE)</f>
        <v>Upper Headgear</v>
      </c>
      <c r="F342" s="38" t="str">
        <f>IF(ISNA(VLOOKUP(H342,tira!B:P,4,FALSE)),"",VLOOKUP(H342,tira!B:P,4,FALSE))</f>
        <v>The helm worn by those women who served Odin as "Maidens of War", or Valkryies. The open winged look of the helm symbolizes elite status. Pierces 5% of enemy MDEF and grants the wearer +3 INT.</v>
      </c>
      <c r="G342" s="36" t="s">
        <v>11276</v>
      </c>
      <c r="H342" s="32">
        <v>20307</v>
      </c>
      <c r="I342" s="33">
        <v>49087</v>
      </c>
      <c r="J342" s="31" t="str">
        <f>SUBSTITUTE(K342," ","_")</f>
        <v>Olive_INT_Valkyrie_Helm</v>
      </c>
      <c r="K342" t="s">
        <v>42624</v>
      </c>
      <c r="L342" s="31">
        <f>VLOOKUP(A342,item_type_codes[],2,FALSE)</f>
        <v>4</v>
      </c>
      <c r="M342" s="25">
        <f>IF(VLOOKUP(H342,web_archive!D:AB,7,FALSE)&gt;0, VLOOKUP(H342,web_archive!D:AB,7,FALSE), "")</f>
        <v>20</v>
      </c>
      <c r="N342" s="25"/>
      <c r="O342" s="25">
        <f>VLOOKUP(H342,web_archive!D:AB,8,FALSE)*10</f>
        <v>500</v>
      </c>
      <c r="P342" s="25" t="str">
        <f>IF(VLOOKUP(H342,web_archive!D:AB,10,FALSE)&gt;0,VLOOKUP(H342,web_archive!D:AB,10,FALSE),"")</f>
        <v/>
      </c>
      <c r="Q342" s="25">
        <f>IF(VLOOKUP(H342,web_archive!D:AB,12,FALSE)&gt;0,VLOOKUP(H342,web_archive!D:AB,12,FALSE),"")</f>
        <v>1</v>
      </c>
      <c r="R342" s="25" t="str">
        <f>IF(VLOOKUP(H342,web_archive!D:AB,11,FALSE)&gt;0,VLOOKUP(H342,web_archive!D:AB,11,FALSE),"")</f>
        <v/>
      </c>
      <c r="S342" s="25">
        <f>IF(VLOOKUP(H342,web_archive!D:AB,13,FALSE)&gt;0,VLOOKUP(H342,web_archive!D:AB,13,FALSE),"")</f>
        <v>1</v>
      </c>
      <c r="T342" s="31" t="str">
        <f>UPPER(VLOOKUP(B342,equipable_hex_codes[],2,FALSE))</f>
        <v>0XFFFFFFFF</v>
      </c>
      <c r="U342" s="25" t="str">
        <f>LOWER(VLOOKUP(C342,class!A:B,2,FALSE))</f>
        <v>63</v>
      </c>
      <c r="V342" s="25" t="str">
        <f>VLOOKUP(D342,gender_codes[#All],2,FALSE)</f>
        <v>2</v>
      </c>
      <c r="W342" s="25">
        <f>VLOOKUP(E342,placement_location[#All],2,FALSE)</f>
        <v>256</v>
      </c>
      <c r="X342" s="25" t="str">
        <f>IF(VLOOKUP(H342,web_archive!D:AB,16,FALSE)&gt;0,VLOOKUP(J342,web_archive!D:AB,16,FALSE),"")</f>
        <v/>
      </c>
      <c r="Y342" s="31">
        <f>IF(VLOOKUP(H342,web_archive!D:AB,15,FALSE)&gt;0,VLOOKUP(H342,web_archive!D:AB,15,FALSE),"")</f>
        <v>75</v>
      </c>
      <c r="Z342" s="31" t="str">
        <f>IF(EXACT(VLOOKUP(H342,web_archive!D:AB,14,FALSE),"Yes"),"1","")</f>
        <v>1</v>
      </c>
      <c r="AA342" s="31">
        <v>3006</v>
      </c>
      <c r="AB342" s="6" t="str">
        <f>IF(VLOOKUP(H342,web_archive!D:AB,21,FALSE)=0,"{}","{ "&amp;VLOOKUP(H342,web_archive!D:AB,21,FALSE)&amp;" }")</f>
        <v>{ bonus bIgnoreMdefRate,15; bonus bInt,3; }</v>
      </c>
      <c r="AC342" s="25" t="str">
        <f>IF(VLOOKUP(H342,web_archive!D:AB,22,FALSE)=0,"{}","{ "&amp;VLOOKUP(H342,web_archive!D:AB,22,FALSE)&amp;" }")</f>
        <v>{}</v>
      </c>
      <c r="AD342" s="25" t="str">
        <f>IF(VLOOKUP(H342,web_archive!D:AB,23,FALSE)=0,"{}","{ "&amp;VLOOKUP(H342,web_archive!D:AB,23,FALSE)&amp;" }")</f>
        <v>{}</v>
      </c>
      <c r="AE342" s="25" t="str">
        <f>I342&amp;","&amp;J342&amp;","&amp;K342&amp;","&amp;L342&amp;","&amp;M342&amp;","&amp;N342&amp;","&amp;O342&amp;","&amp;P342&amp;","&amp;Q342&amp;","&amp;R342&amp;","&amp;S342&amp;","&amp;T342&amp;","&amp;U342&amp;","&amp;V342&amp;","&amp;W342&amp;","&amp;X342&amp;","&amp;Y342&amp;","&amp;Z342&amp;","&amp;AA342&amp;","&amp;AB342&amp;","&amp;AC342&amp;","&amp;AD342</f>
        <v>49087,Olive_INT_Valkyrie_Helm,Olive INT Valkyrie Helm,4,20,,500,,1,,1,0XFFFFFFFF,63,2,256,,75,1,3006,{ bonus bIgnoreMdefRate,15; bonus bInt,3; },{},{}</v>
      </c>
      <c r="AF342" s="25"/>
    </row>
    <row r="343" spans="1:32" ht="15.6" x14ac:dyDescent="0.35">
      <c r="A343" s="25" t="str">
        <f>VLOOKUP(H343,web_archive!D:AB,6,FALSE)</f>
        <v>Armor</v>
      </c>
      <c r="B343" s="25" t="str">
        <f>VLOOKUP(H343,web_archive!D:AB,19,FALSE)</f>
        <v>All Jobs</v>
      </c>
      <c r="C343" s="25" t="str">
        <f>VLOOKUP(H343,web_archive!D:AB,18,FALSE)</f>
        <v>Normal / Upper / Baby</v>
      </c>
      <c r="D343" s="25" t="str">
        <f>VLOOKUP(H343,web_archive!D:AB,20,FALSE)</f>
        <v>Both (Male and Female)</v>
      </c>
      <c r="E343" s="25" t="str">
        <f>VLOOKUP(H343,web_archive!D:AB,17,FALSE)</f>
        <v>Upper Headgear</v>
      </c>
      <c r="F343" s="38" t="str">
        <f>IF(ISNA(VLOOKUP(H343,tira!B:P,4,FALSE)),"",VLOOKUP(H343,tira!B:P,4,FALSE))</f>
        <v>The helm worn by those women who served Odin as "Maidens of War", or Valkryies. The open winged look of the helm symbolizes elite status. Increases ATK by 60 and adds a chance to autocast Level 1 Lex Aeterna.</v>
      </c>
      <c r="G343" s="36" t="s">
        <v>11510</v>
      </c>
      <c r="H343" s="32">
        <v>20300</v>
      </c>
      <c r="I343" s="33">
        <v>49088</v>
      </c>
      <c r="J343" s="31" t="str">
        <f>SUBSTITUTE(K343," ","_")</f>
        <v>Light_Grey_ATK_Valkyrie_Helm</v>
      </c>
      <c r="K343" t="s">
        <v>42625</v>
      </c>
      <c r="L343" s="31">
        <f>VLOOKUP(A343,item_type_codes[],2,FALSE)</f>
        <v>4</v>
      </c>
      <c r="M343" s="25">
        <f>IF(VLOOKUP(H343,web_archive!D:AB,7,FALSE)&gt;0, VLOOKUP(H343,web_archive!D:AB,7,FALSE), "")</f>
        <v>20</v>
      </c>
      <c r="N343" s="25"/>
      <c r="O343" s="25">
        <f>VLOOKUP(H343,web_archive!D:AB,8,FALSE)*10</f>
        <v>500</v>
      </c>
      <c r="P343" s="25" t="str">
        <f>IF(VLOOKUP(H343,web_archive!D:AB,10,FALSE)&gt;0,VLOOKUP(H343,web_archive!D:AB,10,FALSE),"")</f>
        <v/>
      </c>
      <c r="Q343" s="25">
        <f>IF(VLOOKUP(H343,web_archive!D:AB,12,FALSE)&gt;0,VLOOKUP(H343,web_archive!D:AB,12,FALSE),"")</f>
        <v>1</v>
      </c>
      <c r="R343" s="25" t="str">
        <f>IF(VLOOKUP(H343,web_archive!D:AB,11,FALSE)&gt;0,VLOOKUP(H343,web_archive!D:AB,11,FALSE),"")</f>
        <v/>
      </c>
      <c r="S343" s="25">
        <f>IF(VLOOKUP(H343,web_archive!D:AB,13,FALSE)&gt;0,VLOOKUP(H343,web_archive!D:AB,13,FALSE),"")</f>
        <v>1</v>
      </c>
      <c r="T343" s="31" t="str">
        <f>UPPER(VLOOKUP(B343,equipable_hex_codes[],2,FALSE))</f>
        <v>0XFFFFFFFF</v>
      </c>
      <c r="U343" s="25" t="str">
        <f>LOWER(VLOOKUP(C343,class!A:B,2,FALSE))</f>
        <v>63</v>
      </c>
      <c r="V343" s="25" t="str">
        <f>VLOOKUP(D343,gender_codes[#All],2,FALSE)</f>
        <v>2</v>
      </c>
      <c r="W343" s="25">
        <f>VLOOKUP(E343,placement_location[#All],2,FALSE)</f>
        <v>256</v>
      </c>
      <c r="X343" s="25" t="str">
        <f>IF(VLOOKUP(H343,web_archive!D:AB,16,FALSE)&gt;0,VLOOKUP(J343,web_archive!D:AB,16,FALSE),"")</f>
        <v/>
      </c>
      <c r="Y343" s="31">
        <f>IF(VLOOKUP(H343,web_archive!D:AB,15,FALSE)&gt;0,VLOOKUP(H343,web_archive!D:AB,15,FALSE),"")</f>
        <v>75</v>
      </c>
      <c r="Z343" s="31" t="str">
        <f>IF(EXACT(VLOOKUP(H343,web_archive!D:AB,14,FALSE),"Yes"),"1","")</f>
        <v>1</v>
      </c>
      <c r="AA343" s="31">
        <v>3001</v>
      </c>
      <c r="AB343" s="6" t="str">
        <f>IF(VLOOKUP(H343,web_archive!D:AB,21,FALSE)=0,"{}","{ "&amp;VLOOKUP(H343,web_archive!D:AB,21,FALSE)&amp;" }")</f>
        <v>{ bonus bAtk,60; bonus5 bAutoSpell,"PR_LEXAETERNA",2,30,BF_WEAPON|BF_MAGIC|BF_MISC,1; bonus5 bAutoSpell,"PR_LEXAETERNA",2,30,BF_NORMAL,1; }</v>
      </c>
      <c r="AC343" s="25" t="str">
        <f>IF(VLOOKUP(H343,web_archive!D:AB,22,FALSE)=0,"{}","{ "&amp;VLOOKUP(H343,web_archive!D:AB,22,FALSE)&amp;" }")</f>
        <v>{}</v>
      </c>
      <c r="AD343" s="25" t="str">
        <f>IF(VLOOKUP(H343,web_archive!D:AB,23,FALSE)=0,"{}","{ "&amp;VLOOKUP(H343,web_archive!D:AB,23,FALSE)&amp;" }")</f>
        <v>{}</v>
      </c>
      <c r="AE343" s="25" t="str">
        <f>I343&amp;","&amp;J343&amp;","&amp;K343&amp;","&amp;L343&amp;","&amp;M343&amp;","&amp;N343&amp;","&amp;O343&amp;","&amp;P343&amp;","&amp;Q343&amp;","&amp;R343&amp;","&amp;S343&amp;","&amp;T343&amp;","&amp;U343&amp;","&amp;V343&amp;","&amp;W343&amp;","&amp;X343&amp;","&amp;Y343&amp;","&amp;Z343&amp;","&amp;AA343&amp;","&amp;AB343&amp;","&amp;AC343&amp;","&amp;AD343</f>
        <v>49088,Light_Grey_ATK_Valkyrie_Helm,Light Grey ATK Valkyrie Helm,4,20,,500,,1,,1,0XFFFFFFFF,63,2,256,,75,1,3001,{ bonus bAtk,60; bonus5 bAutoSpell,"PR_LEXAETERNA",2,30,BF_WEAPON|BF_MAGIC|BF_MISC,1; bonus5 bAutoSpell,"PR_LEXAETERNA",2,30,BF_NORMAL,1; },{},{}</v>
      </c>
      <c r="AF343" s="25"/>
    </row>
    <row r="344" spans="1:32" ht="15.6" x14ac:dyDescent="0.35">
      <c r="A344" s="25" t="str">
        <f>VLOOKUP(H344,web_archive!D:AB,6,FALSE)</f>
        <v>Armor</v>
      </c>
      <c r="B344" s="25" t="str">
        <f>VLOOKUP(H344,web_archive!D:AB,19,FALSE)</f>
        <v>All Jobs</v>
      </c>
      <c r="C344" s="25" t="str">
        <f>VLOOKUP(H344,web_archive!D:AB,18,FALSE)</f>
        <v>Normal / Upper / Baby</v>
      </c>
      <c r="D344" s="25" t="str">
        <f>VLOOKUP(H344,web_archive!D:AB,20,FALSE)</f>
        <v>Both (Male and Female)</v>
      </c>
      <c r="E344" s="25" t="str">
        <f>VLOOKUP(H344,web_archive!D:AB,17,FALSE)</f>
        <v>Upper Headgear</v>
      </c>
      <c r="F344" s="38" t="str">
        <f>IF(ISNA(VLOOKUP(H344,tira!B:P,4,FALSE)),"",VLOOKUP(H344,tira!B:P,4,FALSE))</f>
        <v>The helm worn by those women who served Odin as "Maidens of War", or Valkryies. The open winged look of the helm symbolizes elite status. Grants the wearer +20% Max HP and Def +5.</v>
      </c>
      <c r="G344" s="36" t="s">
        <v>11510</v>
      </c>
      <c r="H344" s="32">
        <v>20301</v>
      </c>
      <c r="I344" s="33">
        <v>49089</v>
      </c>
      <c r="J344" s="31" t="str">
        <f>SUBSTITUTE(K344," ","_")</f>
        <v>Light_Grey_HP_Valkyrie_Helm</v>
      </c>
      <c r="K344" t="s">
        <v>42626</v>
      </c>
      <c r="L344" s="31">
        <f>VLOOKUP(A344,item_type_codes[],2,FALSE)</f>
        <v>4</v>
      </c>
      <c r="M344" s="25">
        <f>IF(VLOOKUP(H344,web_archive!D:AB,7,FALSE)&gt;0, VLOOKUP(H344,web_archive!D:AB,7,FALSE), "")</f>
        <v>20</v>
      </c>
      <c r="N344" s="25"/>
      <c r="O344" s="25">
        <f>VLOOKUP(H344,web_archive!D:AB,8,FALSE)*10</f>
        <v>500</v>
      </c>
      <c r="P344" s="25" t="str">
        <f>IF(VLOOKUP(H344,web_archive!D:AB,10,FALSE)&gt;0,VLOOKUP(H344,web_archive!D:AB,10,FALSE),"")</f>
        <v/>
      </c>
      <c r="Q344" s="25">
        <f>IF(VLOOKUP(H344,web_archive!D:AB,12,FALSE)&gt;0,VLOOKUP(H344,web_archive!D:AB,12,FALSE),"")</f>
        <v>1</v>
      </c>
      <c r="R344" s="25" t="str">
        <f>IF(VLOOKUP(H344,web_archive!D:AB,11,FALSE)&gt;0,VLOOKUP(H344,web_archive!D:AB,11,FALSE),"")</f>
        <v/>
      </c>
      <c r="S344" s="25">
        <f>IF(VLOOKUP(H344,web_archive!D:AB,13,FALSE)&gt;0,VLOOKUP(H344,web_archive!D:AB,13,FALSE),"")</f>
        <v>1</v>
      </c>
      <c r="T344" s="31" t="str">
        <f>UPPER(VLOOKUP(B344,equipable_hex_codes[],2,FALSE))</f>
        <v>0XFFFFFFFF</v>
      </c>
      <c r="U344" s="25" t="str">
        <f>LOWER(VLOOKUP(C344,class!A:B,2,FALSE))</f>
        <v>63</v>
      </c>
      <c r="V344" s="25" t="str">
        <f>VLOOKUP(D344,gender_codes[#All],2,FALSE)</f>
        <v>2</v>
      </c>
      <c r="W344" s="25">
        <f>VLOOKUP(E344,placement_location[#All],2,FALSE)</f>
        <v>256</v>
      </c>
      <c r="X344" s="25" t="str">
        <f>IF(VLOOKUP(H344,web_archive!D:AB,16,FALSE)&gt;0,VLOOKUP(J344,web_archive!D:AB,16,FALSE),"")</f>
        <v/>
      </c>
      <c r="Y344" s="31">
        <f>IF(VLOOKUP(H344,web_archive!D:AB,15,FALSE)&gt;0,VLOOKUP(H344,web_archive!D:AB,15,FALSE),"")</f>
        <v>75</v>
      </c>
      <c r="Z344" s="31" t="str">
        <f>IF(EXACT(VLOOKUP(H344,web_archive!D:AB,14,FALSE),"Yes"),"1","")</f>
        <v>1</v>
      </c>
      <c r="AA344" s="31">
        <v>3001</v>
      </c>
      <c r="AB344" s="6" t="str">
        <f>IF(VLOOKUP(H344,web_archive!D:AB,21,FALSE)=0,"{}","{ "&amp;VLOOKUP(H344,web_archive!D:AB,21,FALSE)&amp;" }")</f>
        <v>{ bonus bMaxHPrate,20; bonus bDef,5; }</v>
      </c>
      <c r="AC344" s="25" t="str">
        <f>IF(VLOOKUP(H344,web_archive!D:AB,22,FALSE)=0,"{}","{ "&amp;VLOOKUP(H344,web_archive!D:AB,22,FALSE)&amp;" }")</f>
        <v>{}</v>
      </c>
      <c r="AD344" s="25" t="str">
        <f>IF(VLOOKUP(H344,web_archive!D:AB,23,FALSE)=0,"{}","{ "&amp;VLOOKUP(H344,web_archive!D:AB,23,FALSE)&amp;" }")</f>
        <v>{}</v>
      </c>
      <c r="AE344" s="25" t="str">
        <f>I344&amp;","&amp;J344&amp;","&amp;K344&amp;","&amp;L344&amp;","&amp;M344&amp;","&amp;N344&amp;","&amp;O344&amp;","&amp;P344&amp;","&amp;Q344&amp;","&amp;R344&amp;","&amp;S344&amp;","&amp;T344&amp;","&amp;U344&amp;","&amp;V344&amp;","&amp;W344&amp;","&amp;X344&amp;","&amp;Y344&amp;","&amp;Z344&amp;","&amp;AA344&amp;","&amp;AB344&amp;","&amp;AC344&amp;","&amp;AD344</f>
        <v>49089,Light_Grey_HP_Valkyrie_Helm,Light Grey HP Valkyrie Helm,4,20,,500,,1,,1,0XFFFFFFFF,63,2,256,,75,1,3001,{ bonus bMaxHPrate,20; bonus bDef,5; },{},{}</v>
      </c>
      <c r="AF344" s="25"/>
    </row>
    <row r="345" spans="1:32" ht="15.6" x14ac:dyDescent="0.35">
      <c r="A345" s="25" t="str">
        <f>VLOOKUP(H345,web_archive!D:AB,6,FALSE)</f>
        <v>Armor</v>
      </c>
      <c r="B345" s="25" t="str">
        <f>VLOOKUP(H345,web_archive!D:AB,19,FALSE)</f>
        <v>All Jobs</v>
      </c>
      <c r="C345" s="25" t="str">
        <f>VLOOKUP(H345,web_archive!D:AB,18,FALSE)</f>
        <v>Normal / Upper / Baby</v>
      </c>
      <c r="D345" s="25" t="str">
        <f>VLOOKUP(H345,web_archive!D:AB,20,FALSE)</f>
        <v>Both (Male and Female)</v>
      </c>
      <c r="E345" s="25" t="str">
        <f>VLOOKUP(H345,web_archive!D:AB,17,FALSE)</f>
        <v>Upper Headgear</v>
      </c>
      <c r="F345" s="38" t="str">
        <f>IF(ISNA(VLOOKUP(H345,tira!B:P,4,FALSE)),"",VLOOKUP(H345,tira!B:P,4,FALSE))</f>
        <v>The helm worn by those women who served Odin as "Maidens of War", or Valkryies. The open winged look of the helm symbolizes elite status. Grants the wearer 10% resistance to Demi-Human monsters and Dex +3.</v>
      </c>
      <c r="G345" s="36" t="s">
        <v>11510</v>
      </c>
      <c r="H345" s="32">
        <v>20302</v>
      </c>
      <c r="I345" s="33">
        <v>49090</v>
      </c>
      <c r="J345" s="31" t="str">
        <f>SUBSTITUTE(K345," ","_")</f>
        <v>Light_Grey_DEX_Valkyrie_Helm</v>
      </c>
      <c r="K345" t="s">
        <v>42627</v>
      </c>
      <c r="L345" s="31">
        <f>VLOOKUP(A345,item_type_codes[],2,FALSE)</f>
        <v>4</v>
      </c>
      <c r="M345" s="25">
        <f>IF(VLOOKUP(H345,web_archive!D:AB,7,FALSE)&gt;0, VLOOKUP(H345,web_archive!D:AB,7,FALSE), "")</f>
        <v>20</v>
      </c>
      <c r="N345" s="25"/>
      <c r="O345" s="25">
        <f>VLOOKUP(H345,web_archive!D:AB,8,FALSE)*10</f>
        <v>500</v>
      </c>
      <c r="P345" s="25" t="str">
        <f>IF(VLOOKUP(H345,web_archive!D:AB,10,FALSE)&gt;0,VLOOKUP(H345,web_archive!D:AB,10,FALSE),"")</f>
        <v/>
      </c>
      <c r="Q345" s="25">
        <f>IF(VLOOKUP(H345,web_archive!D:AB,12,FALSE)&gt;0,VLOOKUP(H345,web_archive!D:AB,12,FALSE),"")</f>
        <v>1</v>
      </c>
      <c r="R345" s="25" t="str">
        <f>IF(VLOOKUP(H345,web_archive!D:AB,11,FALSE)&gt;0,VLOOKUP(H345,web_archive!D:AB,11,FALSE),"")</f>
        <v/>
      </c>
      <c r="S345" s="25">
        <f>IF(VLOOKUP(H345,web_archive!D:AB,13,FALSE)&gt;0,VLOOKUP(H345,web_archive!D:AB,13,FALSE),"")</f>
        <v>1</v>
      </c>
      <c r="T345" s="31" t="str">
        <f>UPPER(VLOOKUP(B345,equipable_hex_codes[],2,FALSE))</f>
        <v>0XFFFFFFFF</v>
      </c>
      <c r="U345" s="25" t="str">
        <f>LOWER(VLOOKUP(C345,class!A:B,2,FALSE))</f>
        <v>63</v>
      </c>
      <c r="V345" s="25" t="str">
        <f>VLOOKUP(D345,gender_codes[#All],2,FALSE)</f>
        <v>2</v>
      </c>
      <c r="W345" s="25">
        <f>VLOOKUP(E345,placement_location[#All],2,FALSE)</f>
        <v>256</v>
      </c>
      <c r="X345" s="25" t="str">
        <f>IF(VLOOKUP(H345,web_archive!D:AB,16,FALSE)&gt;0,VLOOKUP(J345,web_archive!D:AB,16,FALSE),"")</f>
        <v/>
      </c>
      <c r="Y345" s="31">
        <f>IF(VLOOKUP(H345,web_archive!D:AB,15,FALSE)&gt;0,VLOOKUP(H345,web_archive!D:AB,15,FALSE),"")</f>
        <v>75</v>
      </c>
      <c r="Z345" s="31" t="str">
        <f>IF(EXACT(VLOOKUP(H345,web_archive!D:AB,14,FALSE),"Yes"),"1","")</f>
        <v>1</v>
      </c>
      <c r="AA345" s="31">
        <v>3001</v>
      </c>
      <c r="AB345" s="6" t="str">
        <f>IF(VLOOKUP(H345,web_archive!D:AB,21,FALSE)=0,"{}","{ "&amp;VLOOKUP(H345,web_archive!D:AB,21,FALSE)&amp;" }")</f>
        <v>{ bonus bDex,3; bonus2 bSubRace,RC_DemiHuman,10; }</v>
      </c>
      <c r="AC345" s="25" t="str">
        <f>IF(VLOOKUP(H345,web_archive!D:AB,22,FALSE)=0,"{}","{ "&amp;VLOOKUP(H345,web_archive!D:AB,22,FALSE)&amp;" }")</f>
        <v>{}</v>
      </c>
      <c r="AD345" s="25" t="str">
        <f>IF(VLOOKUP(H345,web_archive!D:AB,23,FALSE)=0,"{}","{ "&amp;VLOOKUP(H345,web_archive!D:AB,23,FALSE)&amp;" }")</f>
        <v>{}</v>
      </c>
      <c r="AE345" s="25" t="str">
        <f>I345&amp;","&amp;J345&amp;","&amp;K345&amp;","&amp;L345&amp;","&amp;M345&amp;","&amp;N345&amp;","&amp;O345&amp;","&amp;P345&amp;","&amp;Q345&amp;","&amp;R345&amp;","&amp;S345&amp;","&amp;T345&amp;","&amp;U345&amp;","&amp;V345&amp;","&amp;W345&amp;","&amp;X345&amp;","&amp;Y345&amp;","&amp;Z345&amp;","&amp;AA345&amp;","&amp;AB345&amp;","&amp;AC345&amp;","&amp;AD345</f>
        <v>49090,Light_Grey_DEX_Valkyrie_Helm,Light Grey DEX Valkyrie Helm,4,20,,500,,1,,1,0XFFFFFFFF,63,2,256,,75,1,3001,{ bonus bDex,3; bonus2 bSubRace,RC_DemiHuman,10; },{},{}</v>
      </c>
      <c r="AF345" s="25"/>
    </row>
    <row r="346" spans="1:32" ht="15.6" x14ac:dyDescent="0.35">
      <c r="A346" s="25" t="str">
        <f>VLOOKUP(H346,web_archive!D:AB,6,FALSE)</f>
        <v>Armor</v>
      </c>
      <c r="B346" s="25" t="str">
        <f>VLOOKUP(H346,web_archive!D:AB,19,FALSE)</f>
        <v>All Jobs</v>
      </c>
      <c r="C346" s="25" t="str">
        <f>VLOOKUP(H346,web_archive!D:AB,18,FALSE)</f>
        <v>Normal / Upper / Baby</v>
      </c>
      <c r="D346" s="25" t="str">
        <f>VLOOKUP(H346,web_archive!D:AB,20,FALSE)</f>
        <v>Both (Male and Female)</v>
      </c>
      <c r="E346" s="25" t="str">
        <f>VLOOKUP(H346,web_archive!D:AB,17,FALSE)</f>
        <v>Upper Headgear</v>
      </c>
      <c r="F346" s="38" t="str">
        <f>IF(ISNA(VLOOKUP(H346,tira!B:P,4,FALSE)),"",VLOOKUP(H346,tira!B:P,4,FALSE))</f>
        <v>The helm worn by those women who served Odin as "Maidens of War", or Valkryies. The open winged look of the helm symbolizes elite status. Grants the wearer +15 Mdef and a small chance to autocast Level 1 Anti-Magic when hit by magic.</v>
      </c>
      <c r="G346" s="36" t="s">
        <v>11510</v>
      </c>
      <c r="H346" s="32">
        <v>20303</v>
      </c>
      <c r="I346" s="33">
        <v>49091</v>
      </c>
      <c r="J346" s="31" t="str">
        <f>SUBSTITUTE(K346," ","_")</f>
        <v>Light_Grey_MDEF_Valkyrie_Helm</v>
      </c>
      <c r="K346" t="s">
        <v>42628</v>
      </c>
      <c r="L346" s="31">
        <f>VLOOKUP(A346,item_type_codes[],2,FALSE)</f>
        <v>4</v>
      </c>
      <c r="M346" s="25">
        <f>IF(VLOOKUP(H346,web_archive!D:AB,7,FALSE)&gt;0, VLOOKUP(H346,web_archive!D:AB,7,FALSE), "")</f>
        <v>20</v>
      </c>
      <c r="N346" s="25"/>
      <c r="O346" s="25">
        <f>VLOOKUP(H346,web_archive!D:AB,8,FALSE)*10</f>
        <v>500</v>
      </c>
      <c r="P346" s="25" t="str">
        <f>IF(VLOOKUP(H346,web_archive!D:AB,10,FALSE)&gt;0,VLOOKUP(H346,web_archive!D:AB,10,FALSE),"")</f>
        <v/>
      </c>
      <c r="Q346" s="25">
        <f>IF(VLOOKUP(H346,web_archive!D:AB,12,FALSE)&gt;0,VLOOKUP(H346,web_archive!D:AB,12,FALSE),"")</f>
        <v>1</v>
      </c>
      <c r="R346" s="25" t="str">
        <f>IF(VLOOKUP(H346,web_archive!D:AB,11,FALSE)&gt;0,VLOOKUP(H346,web_archive!D:AB,11,FALSE),"")</f>
        <v/>
      </c>
      <c r="S346" s="25">
        <f>IF(VLOOKUP(H346,web_archive!D:AB,13,FALSE)&gt;0,VLOOKUP(H346,web_archive!D:AB,13,FALSE),"")</f>
        <v>1</v>
      </c>
      <c r="T346" s="31" t="str">
        <f>UPPER(VLOOKUP(B346,equipable_hex_codes[],2,FALSE))</f>
        <v>0XFFFFFFFF</v>
      </c>
      <c r="U346" s="25" t="str">
        <f>LOWER(VLOOKUP(C346,class!A:B,2,FALSE))</f>
        <v>63</v>
      </c>
      <c r="V346" s="25" t="str">
        <f>VLOOKUP(D346,gender_codes[#All],2,FALSE)</f>
        <v>2</v>
      </c>
      <c r="W346" s="25">
        <f>VLOOKUP(E346,placement_location[#All],2,FALSE)</f>
        <v>256</v>
      </c>
      <c r="X346" s="25" t="str">
        <f>IF(VLOOKUP(H346,web_archive!D:AB,16,FALSE)&gt;0,VLOOKUP(J346,web_archive!D:AB,16,FALSE),"")</f>
        <v/>
      </c>
      <c r="Y346" s="31">
        <f>IF(VLOOKUP(H346,web_archive!D:AB,15,FALSE)&gt;0,VLOOKUP(H346,web_archive!D:AB,15,FALSE),"")</f>
        <v>75</v>
      </c>
      <c r="Z346" s="31" t="str">
        <f>IF(EXACT(VLOOKUP(H346,web_archive!D:AB,14,FALSE),"Yes"),"1","")</f>
        <v>1</v>
      </c>
      <c r="AA346" s="31">
        <v>3001</v>
      </c>
      <c r="AB346" s="6" t="str">
        <f>IF(VLOOKUP(H346,web_archive!D:AB,21,FALSE)=0,"{}","{ "&amp;VLOOKUP(H346,web_archive!D:AB,21,FALSE)&amp;" }")</f>
        <v>{ bonus bMdef,15; bonus5 bAutoSpellWhenHit,"NPC_ANTIMAGIC",5,30,BF_MAGIC,0; }</v>
      </c>
      <c r="AC346" s="25" t="str">
        <f>IF(VLOOKUP(H346,web_archive!D:AB,22,FALSE)=0,"{}","{ "&amp;VLOOKUP(H346,web_archive!D:AB,22,FALSE)&amp;" }")</f>
        <v>{}</v>
      </c>
      <c r="AD346" s="25" t="str">
        <f>IF(VLOOKUP(H346,web_archive!D:AB,23,FALSE)=0,"{}","{ "&amp;VLOOKUP(H346,web_archive!D:AB,23,FALSE)&amp;" }")</f>
        <v>{}</v>
      </c>
      <c r="AE346" s="25" t="str">
        <f>I346&amp;","&amp;J346&amp;","&amp;K346&amp;","&amp;L346&amp;","&amp;M346&amp;","&amp;N346&amp;","&amp;O346&amp;","&amp;P346&amp;","&amp;Q346&amp;","&amp;R346&amp;","&amp;S346&amp;","&amp;T346&amp;","&amp;U346&amp;","&amp;V346&amp;","&amp;W346&amp;","&amp;X346&amp;","&amp;Y346&amp;","&amp;Z346&amp;","&amp;AA346&amp;","&amp;AB346&amp;","&amp;AC346&amp;","&amp;AD346</f>
        <v>49091,Light_Grey_MDEF_Valkyrie_Helm,Light Grey MDEF Valkyrie Helm,4,20,,500,,1,,1,0XFFFFFFFF,63,2,256,,75,1,3001,{ bonus bMdef,15; bonus5 bAutoSpellWhenHit,"NPC_ANTIMAGIC",5,30,BF_MAGIC,0; },{},{}</v>
      </c>
      <c r="AF346" s="25"/>
    </row>
    <row r="347" spans="1:32" ht="15.6" x14ac:dyDescent="0.35">
      <c r="A347" s="25" t="str">
        <f>VLOOKUP(H347,web_archive!D:AB,6,FALSE)</f>
        <v>Armor</v>
      </c>
      <c r="B347" s="25" t="str">
        <f>VLOOKUP(H347,web_archive!D:AB,19,FALSE)</f>
        <v>All Jobs</v>
      </c>
      <c r="C347" s="25" t="str">
        <f>VLOOKUP(H347,web_archive!D:AB,18,FALSE)</f>
        <v>Normal / Upper / Baby</v>
      </c>
      <c r="D347" s="25" t="str">
        <f>VLOOKUP(H347,web_archive!D:AB,20,FALSE)</f>
        <v>Both (Male and Female)</v>
      </c>
      <c r="E347" s="25" t="str">
        <f>VLOOKUP(H347,web_archive!D:AB,17,FALSE)</f>
        <v>Upper Headgear</v>
      </c>
      <c r="F347" s="38" t="str">
        <f>IF(ISNA(VLOOKUP(H347,tira!B:P,4,FALSE)),"",VLOOKUP(H347,tira!B:P,4,FALSE))</f>
        <v>The helm worn by those women who served Odin as "Maidens of War", or Valkryies. The open winged look of the helm symbolizes elite status. Grants the wearer 10% resistance to Boss monsters and increases any form of damage to Boss monsters by 10%.</v>
      </c>
      <c r="G347" s="36" t="s">
        <v>11510</v>
      </c>
      <c r="H347" s="32">
        <v>20304</v>
      </c>
      <c r="I347" s="33">
        <v>49092</v>
      </c>
      <c r="J347" s="31" t="str">
        <f>SUBSTITUTE(K347," ","_")</f>
        <v>Light_Grey_MVP_Valkyrie_Helm</v>
      </c>
      <c r="K347" t="s">
        <v>42629</v>
      </c>
      <c r="L347" s="31">
        <f>VLOOKUP(A347,item_type_codes[],2,FALSE)</f>
        <v>4</v>
      </c>
      <c r="M347" s="25">
        <f>IF(VLOOKUP(H347,web_archive!D:AB,7,FALSE)&gt;0, VLOOKUP(H347,web_archive!D:AB,7,FALSE), "")</f>
        <v>20</v>
      </c>
      <c r="N347" s="25"/>
      <c r="O347" s="25">
        <f>VLOOKUP(H347,web_archive!D:AB,8,FALSE)*10</f>
        <v>500</v>
      </c>
      <c r="P347" s="25" t="str">
        <f>IF(VLOOKUP(H347,web_archive!D:AB,10,FALSE)&gt;0,VLOOKUP(H347,web_archive!D:AB,10,FALSE),"")</f>
        <v/>
      </c>
      <c r="Q347" s="25">
        <f>IF(VLOOKUP(H347,web_archive!D:AB,12,FALSE)&gt;0,VLOOKUP(H347,web_archive!D:AB,12,FALSE),"")</f>
        <v>1</v>
      </c>
      <c r="R347" s="25" t="str">
        <f>IF(VLOOKUP(H347,web_archive!D:AB,11,FALSE)&gt;0,VLOOKUP(H347,web_archive!D:AB,11,FALSE),"")</f>
        <v/>
      </c>
      <c r="S347" s="25">
        <f>IF(VLOOKUP(H347,web_archive!D:AB,13,FALSE)&gt;0,VLOOKUP(H347,web_archive!D:AB,13,FALSE),"")</f>
        <v>1</v>
      </c>
      <c r="T347" s="31" t="str">
        <f>UPPER(VLOOKUP(B347,equipable_hex_codes[],2,FALSE))</f>
        <v>0XFFFFFFFF</v>
      </c>
      <c r="U347" s="25" t="str">
        <f>LOWER(VLOOKUP(C347,class!A:B,2,FALSE))</f>
        <v>63</v>
      </c>
      <c r="V347" s="25" t="str">
        <f>VLOOKUP(D347,gender_codes[#All],2,FALSE)</f>
        <v>2</v>
      </c>
      <c r="W347" s="25">
        <f>VLOOKUP(E347,placement_location[#All],2,FALSE)</f>
        <v>256</v>
      </c>
      <c r="X347" s="25" t="str">
        <f>IF(VLOOKUP(H347,web_archive!D:AB,16,FALSE)&gt;0,VLOOKUP(J347,web_archive!D:AB,16,FALSE),"")</f>
        <v/>
      </c>
      <c r="Y347" s="31">
        <f>IF(VLOOKUP(H347,web_archive!D:AB,15,FALSE)&gt;0,VLOOKUP(H347,web_archive!D:AB,15,FALSE),"")</f>
        <v>75</v>
      </c>
      <c r="Z347" s="31" t="str">
        <f>IF(EXACT(VLOOKUP(H347,web_archive!D:AB,14,FALSE),"Yes"),"1","")</f>
        <v>1</v>
      </c>
      <c r="AA347" s="31">
        <v>3001</v>
      </c>
      <c r="AB347" s="6" t="str">
        <f>IF(VLOOKUP(H347,web_archive!D:AB,21,FALSE)=0,"{}","{ "&amp;VLOOKUP(H347,web_archive!D:AB,21,FALSE)&amp;" }")</f>
        <v>{ bonus2 bAddRace,RC_Boss,10; bonus2 bMagicAddRace,RC_Boss,10; bonus2 bSubRace,RC_Boss,10; }</v>
      </c>
      <c r="AC347" s="25" t="str">
        <f>IF(VLOOKUP(H347,web_archive!D:AB,22,FALSE)=0,"{}","{ "&amp;VLOOKUP(H347,web_archive!D:AB,22,FALSE)&amp;" }")</f>
        <v>{}</v>
      </c>
      <c r="AD347" s="25" t="str">
        <f>IF(VLOOKUP(H347,web_archive!D:AB,23,FALSE)=0,"{}","{ "&amp;VLOOKUP(H347,web_archive!D:AB,23,FALSE)&amp;" }")</f>
        <v>{}</v>
      </c>
      <c r="AE347" s="25" t="str">
        <f>I347&amp;","&amp;J347&amp;","&amp;K347&amp;","&amp;L347&amp;","&amp;M347&amp;","&amp;N347&amp;","&amp;O347&amp;","&amp;P347&amp;","&amp;Q347&amp;","&amp;R347&amp;","&amp;S347&amp;","&amp;T347&amp;","&amp;U347&amp;","&amp;V347&amp;","&amp;W347&amp;","&amp;X347&amp;","&amp;Y347&amp;","&amp;Z347&amp;","&amp;AA347&amp;","&amp;AB347&amp;","&amp;AC347&amp;","&amp;AD347</f>
        <v>49092,Light_Grey_MVP_Valkyrie_Helm,Light Grey MVP Valkyrie Helm,4,20,,500,,1,,1,0XFFFFFFFF,63,2,256,,75,1,3001,{ bonus2 bAddRace,RC_Boss,10; bonus2 bMagicAddRace,RC_Boss,10; bonus2 bSubRace,RC_Boss,10; },{},{}</v>
      </c>
      <c r="AF347" s="25"/>
    </row>
    <row r="348" spans="1:32" ht="15.6" x14ac:dyDescent="0.35">
      <c r="A348" s="25" t="str">
        <f>VLOOKUP(H348,web_archive!D:AB,6,FALSE)</f>
        <v>Armor</v>
      </c>
      <c r="B348" s="25" t="str">
        <f>VLOOKUP(H348,web_archive!D:AB,19,FALSE)</f>
        <v>All Jobs</v>
      </c>
      <c r="C348" s="25" t="str">
        <f>VLOOKUP(H348,web_archive!D:AB,18,FALSE)</f>
        <v>Normal / Upper / Baby</v>
      </c>
      <c r="D348" s="25" t="str">
        <f>VLOOKUP(H348,web_archive!D:AB,20,FALSE)</f>
        <v>Both (Male and Female)</v>
      </c>
      <c r="E348" s="25" t="str">
        <f>VLOOKUP(H348,web_archive!D:AB,17,FALSE)</f>
        <v>Upper Headgear</v>
      </c>
      <c r="F348" s="38" t="str">
        <f>IF(ISNA(VLOOKUP(H348,tira!B:P,4,FALSE)),"",VLOOKUP(H348,tira!B:P,4,FALSE))</f>
        <v>The helm worn by those women who served Odin as "Maidens of War", or Valkryies. The open winged look of the helm symbolizes elite status. Grants the wearer +2 Attack Speed and increases Movement Speed by 15%.</v>
      </c>
      <c r="G348" s="36" t="s">
        <v>11510</v>
      </c>
      <c r="H348" s="32">
        <v>20305</v>
      </c>
      <c r="I348" s="33">
        <v>49093</v>
      </c>
      <c r="J348" s="31" t="str">
        <f>SUBSTITUTE(K348," ","_")</f>
        <v>Light_Grey_ASPD_Valkyrie_Helm</v>
      </c>
      <c r="K348" t="s">
        <v>42630</v>
      </c>
      <c r="L348" s="31">
        <f>VLOOKUP(A348,item_type_codes[],2,FALSE)</f>
        <v>4</v>
      </c>
      <c r="M348" s="25">
        <f>IF(VLOOKUP(H348,web_archive!D:AB,7,FALSE)&gt;0, VLOOKUP(H348,web_archive!D:AB,7,FALSE), "")</f>
        <v>20</v>
      </c>
      <c r="N348" s="25"/>
      <c r="O348" s="25">
        <f>VLOOKUP(H348,web_archive!D:AB,8,FALSE)*10</f>
        <v>500</v>
      </c>
      <c r="P348" s="25" t="str">
        <f>IF(VLOOKUP(H348,web_archive!D:AB,10,FALSE)&gt;0,VLOOKUP(H348,web_archive!D:AB,10,FALSE),"")</f>
        <v/>
      </c>
      <c r="Q348" s="25">
        <f>IF(VLOOKUP(H348,web_archive!D:AB,12,FALSE)&gt;0,VLOOKUP(H348,web_archive!D:AB,12,FALSE),"")</f>
        <v>1</v>
      </c>
      <c r="R348" s="25" t="str">
        <f>IF(VLOOKUP(H348,web_archive!D:AB,11,FALSE)&gt;0,VLOOKUP(H348,web_archive!D:AB,11,FALSE),"")</f>
        <v/>
      </c>
      <c r="S348" s="25">
        <f>IF(VLOOKUP(H348,web_archive!D:AB,13,FALSE)&gt;0,VLOOKUP(H348,web_archive!D:AB,13,FALSE),"")</f>
        <v>1</v>
      </c>
      <c r="T348" s="31" t="str">
        <f>UPPER(VLOOKUP(B348,equipable_hex_codes[],2,FALSE))</f>
        <v>0XFFFFFFFF</v>
      </c>
      <c r="U348" s="25" t="str">
        <f>LOWER(VLOOKUP(C348,class!A:B,2,FALSE))</f>
        <v>63</v>
      </c>
      <c r="V348" s="25" t="str">
        <f>VLOOKUP(D348,gender_codes[#All],2,FALSE)</f>
        <v>2</v>
      </c>
      <c r="W348" s="25">
        <f>VLOOKUP(E348,placement_location[#All],2,FALSE)</f>
        <v>256</v>
      </c>
      <c r="X348" s="25" t="str">
        <f>IF(VLOOKUP(H348,web_archive!D:AB,16,FALSE)&gt;0,VLOOKUP(J348,web_archive!D:AB,16,FALSE),"")</f>
        <v/>
      </c>
      <c r="Y348" s="31">
        <f>IF(VLOOKUP(H348,web_archive!D:AB,15,FALSE)&gt;0,VLOOKUP(H348,web_archive!D:AB,15,FALSE),"")</f>
        <v>75</v>
      </c>
      <c r="Z348" s="31" t="str">
        <f>IF(EXACT(VLOOKUP(H348,web_archive!D:AB,14,FALSE),"Yes"),"1","")</f>
        <v>1</v>
      </c>
      <c r="AA348" s="31">
        <v>3001</v>
      </c>
      <c r="AB348" s="6" t="str">
        <f>IF(VLOOKUP(H348,web_archive!D:AB,21,FALSE)=0,"{}","{ "&amp;VLOOKUP(H348,web_archive!D:AB,21,FALSE)&amp;" }")</f>
        <v>{ bonus bAspd,2; bonus bSpeedAddRate,15; }</v>
      </c>
      <c r="AC348" s="25" t="str">
        <f>IF(VLOOKUP(H348,web_archive!D:AB,22,FALSE)=0,"{}","{ "&amp;VLOOKUP(H348,web_archive!D:AB,22,FALSE)&amp;" }")</f>
        <v>{}</v>
      </c>
      <c r="AD348" s="25" t="str">
        <f>IF(VLOOKUP(H348,web_archive!D:AB,23,FALSE)=0,"{}","{ "&amp;VLOOKUP(H348,web_archive!D:AB,23,FALSE)&amp;" }")</f>
        <v>{}</v>
      </c>
      <c r="AE348" s="25" t="str">
        <f>I348&amp;","&amp;J348&amp;","&amp;K348&amp;","&amp;L348&amp;","&amp;M348&amp;","&amp;N348&amp;","&amp;O348&amp;","&amp;P348&amp;","&amp;Q348&amp;","&amp;R348&amp;","&amp;S348&amp;","&amp;T348&amp;","&amp;U348&amp;","&amp;V348&amp;","&amp;W348&amp;","&amp;X348&amp;","&amp;Y348&amp;","&amp;Z348&amp;","&amp;AA348&amp;","&amp;AB348&amp;","&amp;AC348&amp;","&amp;AD348</f>
        <v>49093,Light_Grey_ASPD_Valkyrie_Helm,Light Grey ASPD Valkyrie Helm,4,20,,500,,1,,1,0XFFFFFFFF,63,2,256,,75,1,3001,{ bonus bAspd,2; bonus bSpeedAddRate,15; },{},{}</v>
      </c>
      <c r="AF348" s="25"/>
    </row>
    <row r="349" spans="1:32" ht="15.6" x14ac:dyDescent="0.35">
      <c r="A349" s="25" t="str">
        <f>VLOOKUP(H349,web_archive!D:AB,6,FALSE)</f>
        <v>Armor</v>
      </c>
      <c r="B349" s="25" t="str">
        <f>VLOOKUP(H349,web_archive!D:AB,19,FALSE)</f>
        <v>All Jobs</v>
      </c>
      <c r="C349" s="25" t="str">
        <f>VLOOKUP(H349,web_archive!D:AB,18,FALSE)</f>
        <v>Normal / Upper / Baby</v>
      </c>
      <c r="D349" s="25" t="str">
        <f>VLOOKUP(H349,web_archive!D:AB,20,FALSE)</f>
        <v>Both (Male and Female)</v>
      </c>
      <c r="E349" s="25" t="str">
        <f>VLOOKUP(H349,web_archive!D:AB,17,FALSE)</f>
        <v>Upper Headgear</v>
      </c>
      <c r="F349" s="38" t="str">
        <f>IF(ISNA(VLOOKUP(H349,tira!B:P,4,FALSE)),"",VLOOKUP(H349,tira!B:P,4,FALSE))</f>
        <v>The helm worn by those women who served Odin as "Maidens of War", or Valkryies. The open winged look of the helm symbolizes elite status. Grants the wearer 10% Attack Speed and increases Movement Speed by 15%.</v>
      </c>
      <c r="G349" s="36" t="s">
        <v>11510</v>
      </c>
      <c r="H349" s="32">
        <v>20306</v>
      </c>
      <c r="I349" s="33">
        <v>49094</v>
      </c>
      <c r="J349" s="31" t="str">
        <f>SUBSTITUTE(K349," ","_")</f>
        <v>Light_Grey_Percent_ASPD_Valkyrie_Helm</v>
      </c>
      <c r="K349" t="s">
        <v>42631</v>
      </c>
      <c r="L349" s="31">
        <f>VLOOKUP(A349,item_type_codes[],2,FALSE)</f>
        <v>4</v>
      </c>
      <c r="M349" s="25">
        <f>IF(VLOOKUP(H349,web_archive!D:AB,7,FALSE)&gt;0, VLOOKUP(H349,web_archive!D:AB,7,FALSE), "")</f>
        <v>20</v>
      </c>
      <c r="N349" s="25"/>
      <c r="O349" s="25">
        <f>VLOOKUP(H349,web_archive!D:AB,8,FALSE)*10</f>
        <v>500</v>
      </c>
      <c r="P349" s="25" t="str">
        <f>IF(VLOOKUP(H349,web_archive!D:AB,10,FALSE)&gt;0,VLOOKUP(H349,web_archive!D:AB,10,FALSE),"")</f>
        <v/>
      </c>
      <c r="Q349" s="25">
        <f>IF(VLOOKUP(H349,web_archive!D:AB,12,FALSE)&gt;0,VLOOKUP(H349,web_archive!D:AB,12,FALSE),"")</f>
        <v>1</v>
      </c>
      <c r="R349" s="25" t="str">
        <f>IF(VLOOKUP(H349,web_archive!D:AB,11,FALSE)&gt;0,VLOOKUP(H349,web_archive!D:AB,11,FALSE),"")</f>
        <v/>
      </c>
      <c r="S349" s="25">
        <f>IF(VLOOKUP(H349,web_archive!D:AB,13,FALSE)&gt;0,VLOOKUP(H349,web_archive!D:AB,13,FALSE),"")</f>
        <v>1</v>
      </c>
      <c r="T349" s="31" t="str">
        <f>UPPER(VLOOKUP(B349,equipable_hex_codes[],2,FALSE))</f>
        <v>0XFFFFFFFF</v>
      </c>
      <c r="U349" s="25" t="str">
        <f>LOWER(VLOOKUP(C349,class!A:B,2,FALSE))</f>
        <v>63</v>
      </c>
      <c r="V349" s="25" t="str">
        <f>VLOOKUP(D349,gender_codes[#All],2,FALSE)</f>
        <v>2</v>
      </c>
      <c r="W349" s="25">
        <f>VLOOKUP(E349,placement_location[#All],2,FALSE)</f>
        <v>256</v>
      </c>
      <c r="X349" s="25" t="str">
        <f>IF(VLOOKUP(H349,web_archive!D:AB,16,FALSE)&gt;0,VLOOKUP(J349,web_archive!D:AB,16,FALSE),"")</f>
        <v/>
      </c>
      <c r="Y349" s="31">
        <f>IF(VLOOKUP(H349,web_archive!D:AB,15,FALSE)&gt;0,VLOOKUP(H349,web_archive!D:AB,15,FALSE),"")</f>
        <v>75</v>
      </c>
      <c r="Z349" s="31" t="str">
        <f>IF(EXACT(VLOOKUP(H349,web_archive!D:AB,14,FALSE),"Yes"),"1","")</f>
        <v>1</v>
      </c>
      <c r="AA349" s="31">
        <v>3001</v>
      </c>
      <c r="AB349" s="6" t="str">
        <f>IF(VLOOKUP(H349,web_archive!D:AB,21,FALSE)=0,"{}","{ "&amp;VLOOKUP(H349,web_archive!D:AB,21,FALSE)&amp;" }")</f>
        <v>{ bonus bAspdRate,10; bonus bSpeedAddRate,15; }</v>
      </c>
      <c r="AC349" s="25" t="str">
        <f>IF(VLOOKUP(H349,web_archive!D:AB,22,FALSE)=0,"{}","{ "&amp;VLOOKUP(H349,web_archive!D:AB,22,FALSE)&amp;" }")</f>
        <v>{}</v>
      </c>
      <c r="AD349" s="25" t="str">
        <f>IF(VLOOKUP(H349,web_archive!D:AB,23,FALSE)=0,"{}","{ "&amp;VLOOKUP(H349,web_archive!D:AB,23,FALSE)&amp;" }")</f>
        <v>{}</v>
      </c>
      <c r="AE349" s="25" t="str">
        <f>I349&amp;","&amp;J349&amp;","&amp;K349&amp;","&amp;L349&amp;","&amp;M349&amp;","&amp;N349&amp;","&amp;O349&amp;","&amp;P349&amp;","&amp;Q349&amp;","&amp;R349&amp;","&amp;S349&amp;","&amp;T349&amp;","&amp;U349&amp;","&amp;V349&amp;","&amp;W349&amp;","&amp;X349&amp;","&amp;Y349&amp;","&amp;Z349&amp;","&amp;AA349&amp;","&amp;AB349&amp;","&amp;AC349&amp;","&amp;AD349</f>
        <v>49094,Light_Grey_Percent_ASPD_Valkyrie_Helm,Light Grey Percent ASPD Valkyrie Helm,4,20,,500,,1,,1,0XFFFFFFFF,63,2,256,,75,1,3001,{ bonus bAspdRate,10; bonus bSpeedAddRate,15; },{},{}</v>
      </c>
      <c r="AF349" s="25"/>
    </row>
    <row r="350" spans="1:32" ht="15.6" x14ac:dyDescent="0.35">
      <c r="A350" s="25" t="str">
        <f>VLOOKUP(H350,web_archive!D:AB,6,FALSE)</f>
        <v>Armor</v>
      </c>
      <c r="B350" s="25" t="str">
        <f>VLOOKUP(H350,web_archive!D:AB,19,FALSE)</f>
        <v>All Jobs</v>
      </c>
      <c r="C350" s="25" t="str">
        <f>VLOOKUP(H350,web_archive!D:AB,18,FALSE)</f>
        <v>Normal / Upper / Baby</v>
      </c>
      <c r="D350" s="25" t="str">
        <f>VLOOKUP(H350,web_archive!D:AB,20,FALSE)</f>
        <v>Both (Male and Female)</v>
      </c>
      <c r="E350" s="25" t="str">
        <f>VLOOKUP(H350,web_archive!D:AB,17,FALSE)</f>
        <v>Upper Headgear</v>
      </c>
      <c r="F350" s="38" t="str">
        <f>IF(ISNA(VLOOKUP(H350,tira!B:P,4,FALSE)),"",VLOOKUP(H350,tira!B:P,4,FALSE))</f>
        <v>The helm worn by those women who served Odin as "Maidens of War", or Valkryies. The open winged look of the helm symbolizes elite status. Pierces 5% of enemy MDEF and grants the wearer +3 INT.</v>
      </c>
      <c r="G350" s="36" t="s">
        <v>11510</v>
      </c>
      <c r="H350" s="32">
        <v>20307</v>
      </c>
      <c r="I350" s="33">
        <v>49095</v>
      </c>
      <c r="J350" s="31" t="str">
        <f>SUBSTITUTE(K350," ","_")</f>
        <v>Light_Grey_INT_Valkyrie_Helm</v>
      </c>
      <c r="K350" t="s">
        <v>42632</v>
      </c>
      <c r="L350" s="31">
        <f>VLOOKUP(A350,item_type_codes[],2,FALSE)</f>
        <v>4</v>
      </c>
      <c r="M350" s="25">
        <f>IF(VLOOKUP(H350,web_archive!D:AB,7,FALSE)&gt;0, VLOOKUP(H350,web_archive!D:AB,7,FALSE), "")</f>
        <v>20</v>
      </c>
      <c r="N350" s="25"/>
      <c r="O350" s="25">
        <f>VLOOKUP(H350,web_archive!D:AB,8,FALSE)*10</f>
        <v>500</v>
      </c>
      <c r="P350" s="25" t="str">
        <f>IF(VLOOKUP(H350,web_archive!D:AB,10,FALSE)&gt;0,VLOOKUP(H350,web_archive!D:AB,10,FALSE),"")</f>
        <v/>
      </c>
      <c r="Q350" s="25">
        <f>IF(VLOOKUP(H350,web_archive!D:AB,12,FALSE)&gt;0,VLOOKUP(H350,web_archive!D:AB,12,FALSE),"")</f>
        <v>1</v>
      </c>
      <c r="R350" s="25" t="str">
        <f>IF(VLOOKUP(H350,web_archive!D:AB,11,FALSE)&gt;0,VLOOKUP(H350,web_archive!D:AB,11,FALSE),"")</f>
        <v/>
      </c>
      <c r="S350" s="25">
        <f>IF(VLOOKUP(H350,web_archive!D:AB,13,FALSE)&gt;0,VLOOKUP(H350,web_archive!D:AB,13,FALSE),"")</f>
        <v>1</v>
      </c>
      <c r="T350" s="31" t="str">
        <f>UPPER(VLOOKUP(B350,equipable_hex_codes[],2,FALSE))</f>
        <v>0XFFFFFFFF</v>
      </c>
      <c r="U350" s="25" t="str">
        <f>LOWER(VLOOKUP(C350,class!A:B,2,FALSE))</f>
        <v>63</v>
      </c>
      <c r="V350" s="25" t="str">
        <f>VLOOKUP(D350,gender_codes[#All],2,FALSE)</f>
        <v>2</v>
      </c>
      <c r="W350" s="25">
        <f>VLOOKUP(E350,placement_location[#All],2,FALSE)</f>
        <v>256</v>
      </c>
      <c r="X350" s="25" t="str">
        <f>IF(VLOOKUP(H350,web_archive!D:AB,16,FALSE)&gt;0,VLOOKUP(J350,web_archive!D:AB,16,FALSE),"")</f>
        <v/>
      </c>
      <c r="Y350" s="31">
        <f>IF(VLOOKUP(H350,web_archive!D:AB,15,FALSE)&gt;0,VLOOKUP(H350,web_archive!D:AB,15,FALSE),"")</f>
        <v>75</v>
      </c>
      <c r="Z350" s="31" t="str">
        <f>IF(EXACT(VLOOKUP(H350,web_archive!D:AB,14,FALSE),"Yes"),"1","")</f>
        <v>1</v>
      </c>
      <c r="AA350" s="31">
        <v>3001</v>
      </c>
      <c r="AB350" s="6" t="str">
        <f>IF(VLOOKUP(H350,web_archive!D:AB,21,FALSE)=0,"{}","{ "&amp;VLOOKUP(H350,web_archive!D:AB,21,FALSE)&amp;" }")</f>
        <v>{ bonus bIgnoreMdefRate,15; bonus bInt,3; }</v>
      </c>
      <c r="AC350" s="25" t="str">
        <f>IF(VLOOKUP(H350,web_archive!D:AB,22,FALSE)=0,"{}","{ "&amp;VLOOKUP(H350,web_archive!D:AB,22,FALSE)&amp;" }")</f>
        <v>{}</v>
      </c>
      <c r="AD350" s="25" t="str">
        <f>IF(VLOOKUP(H350,web_archive!D:AB,23,FALSE)=0,"{}","{ "&amp;VLOOKUP(H350,web_archive!D:AB,23,FALSE)&amp;" }")</f>
        <v>{}</v>
      </c>
      <c r="AE350" s="25" t="str">
        <f>I350&amp;","&amp;J350&amp;","&amp;K350&amp;","&amp;L350&amp;","&amp;M350&amp;","&amp;N350&amp;","&amp;O350&amp;","&amp;P350&amp;","&amp;Q350&amp;","&amp;R350&amp;","&amp;S350&amp;","&amp;T350&amp;","&amp;U350&amp;","&amp;V350&amp;","&amp;W350&amp;","&amp;X350&amp;","&amp;Y350&amp;","&amp;Z350&amp;","&amp;AA350&amp;","&amp;AB350&amp;","&amp;AC350&amp;","&amp;AD350</f>
        <v>49095,Light_Grey_INT_Valkyrie_Helm,Light Grey INT Valkyrie Helm,4,20,,500,,1,,1,0XFFFFFFFF,63,2,256,,75,1,3001,{ bonus bIgnoreMdefRate,15; bonus bInt,3; },{},{}</v>
      </c>
      <c r="AF350" s="25"/>
    </row>
    <row r="351" spans="1:32" ht="15.6" x14ac:dyDescent="0.35">
      <c r="A351" s="25" t="str">
        <f>VLOOKUP(H351,web_archive!D:AB,6,FALSE)</f>
        <v>Armor</v>
      </c>
      <c r="B351" s="25" t="str">
        <f>VLOOKUP(H351,web_archive!D:AB,19,FALSE)</f>
        <v>All Jobs</v>
      </c>
      <c r="C351" s="25" t="str">
        <f>VLOOKUP(H351,web_archive!D:AB,18,FALSE)</f>
        <v>Normal / Upper / Baby</v>
      </c>
      <c r="D351" s="25" t="str">
        <f>VLOOKUP(H351,web_archive!D:AB,20,FALSE)</f>
        <v>Both (Male and Female)</v>
      </c>
      <c r="E351" s="25" t="str">
        <f>VLOOKUP(H351,web_archive!D:AB,17,FALSE)</f>
        <v>Upper Headgear</v>
      </c>
      <c r="F351" s="38" t="str">
        <f>IF(ISNA(VLOOKUP(H351,tira!B:P,4,FALSE)),"",VLOOKUP(H351,tira!B:P,4,FALSE))</f>
        <v>The helm worn by those women who served Odin as "Maidens of War", or Valkryies. The open winged look of the helm symbolizes elite status. Increases ATK by 60 and adds a chance to autocast Level 1 Lex Aeterna.</v>
      </c>
      <c r="G351" s="36" t="s">
        <v>11510</v>
      </c>
      <c r="H351" s="32">
        <v>20300</v>
      </c>
      <c r="I351" s="33">
        <v>49096</v>
      </c>
      <c r="J351" s="31" t="str">
        <f>SUBSTITUTE(K351," ","_")</f>
        <v>Dark_Grey_ATK_Valkyrie_Helm</v>
      </c>
      <c r="K351" t="s">
        <v>42633</v>
      </c>
      <c r="L351" s="31">
        <f>VLOOKUP(A351,item_type_codes[],2,FALSE)</f>
        <v>4</v>
      </c>
      <c r="M351" s="25">
        <f>IF(VLOOKUP(H351,web_archive!D:AB,7,FALSE)&gt;0, VLOOKUP(H351,web_archive!D:AB,7,FALSE), "")</f>
        <v>20</v>
      </c>
      <c r="N351" s="25"/>
      <c r="O351" s="25">
        <f>VLOOKUP(H351,web_archive!D:AB,8,FALSE)*10</f>
        <v>500</v>
      </c>
      <c r="P351" s="25" t="str">
        <f>IF(VLOOKUP(H351,web_archive!D:AB,10,FALSE)&gt;0,VLOOKUP(H351,web_archive!D:AB,10,FALSE),"")</f>
        <v/>
      </c>
      <c r="Q351" s="25">
        <f>IF(VLOOKUP(H351,web_archive!D:AB,12,FALSE)&gt;0,VLOOKUP(H351,web_archive!D:AB,12,FALSE),"")</f>
        <v>1</v>
      </c>
      <c r="R351" s="25" t="str">
        <f>IF(VLOOKUP(H351,web_archive!D:AB,11,FALSE)&gt;0,VLOOKUP(H351,web_archive!D:AB,11,FALSE),"")</f>
        <v/>
      </c>
      <c r="S351" s="25">
        <f>IF(VLOOKUP(H351,web_archive!D:AB,13,FALSE)&gt;0,VLOOKUP(H351,web_archive!D:AB,13,FALSE),"")</f>
        <v>1</v>
      </c>
      <c r="T351" s="31" t="str">
        <f>UPPER(VLOOKUP(B351,equipable_hex_codes[],2,FALSE))</f>
        <v>0XFFFFFFFF</v>
      </c>
      <c r="U351" s="25" t="str">
        <f>LOWER(VLOOKUP(C351,class!A:B,2,FALSE))</f>
        <v>63</v>
      </c>
      <c r="V351" s="25" t="str">
        <f>VLOOKUP(D351,gender_codes[#All],2,FALSE)</f>
        <v>2</v>
      </c>
      <c r="W351" s="25">
        <f>VLOOKUP(E351,placement_location[#All],2,FALSE)</f>
        <v>256</v>
      </c>
      <c r="X351" s="25" t="str">
        <f>IF(VLOOKUP(H351,web_archive!D:AB,16,FALSE)&gt;0,VLOOKUP(J351,web_archive!D:AB,16,FALSE),"")</f>
        <v/>
      </c>
      <c r="Y351" s="31">
        <f>IF(VLOOKUP(H351,web_archive!D:AB,15,FALSE)&gt;0,VLOOKUP(H351,web_archive!D:AB,15,FALSE),"")</f>
        <v>75</v>
      </c>
      <c r="Z351" s="31" t="str">
        <f>IF(EXACT(VLOOKUP(H351,web_archive!D:AB,14,FALSE),"Yes"),"1","")</f>
        <v>1</v>
      </c>
      <c r="AA351" s="31">
        <v>3007</v>
      </c>
      <c r="AB351" s="6" t="str">
        <f>IF(VLOOKUP(H351,web_archive!D:AB,21,FALSE)=0,"{}","{ "&amp;VLOOKUP(H351,web_archive!D:AB,21,FALSE)&amp;" }")</f>
        <v>{ bonus bAtk,60; bonus5 bAutoSpell,"PR_LEXAETERNA",2,30,BF_WEAPON|BF_MAGIC|BF_MISC,1; bonus5 bAutoSpell,"PR_LEXAETERNA",2,30,BF_NORMAL,1; }</v>
      </c>
      <c r="AC351" s="25" t="str">
        <f>IF(VLOOKUP(H351,web_archive!D:AB,22,FALSE)=0,"{}","{ "&amp;VLOOKUP(H351,web_archive!D:AB,22,FALSE)&amp;" }")</f>
        <v>{}</v>
      </c>
      <c r="AD351" s="25" t="str">
        <f>IF(VLOOKUP(H351,web_archive!D:AB,23,FALSE)=0,"{}","{ "&amp;VLOOKUP(H351,web_archive!D:AB,23,FALSE)&amp;" }")</f>
        <v>{}</v>
      </c>
      <c r="AE351" s="25" t="str">
        <f>I351&amp;","&amp;J351&amp;","&amp;K351&amp;","&amp;L351&amp;","&amp;M351&amp;","&amp;N351&amp;","&amp;O351&amp;","&amp;P351&amp;","&amp;Q351&amp;","&amp;R351&amp;","&amp;S351&amp;","&amp;T351&amp;","&amp;U351&amp;","&amp;V351&amp;","&amp;W351&amp;","&amp;X351&amp;","&amp;Y351&amp;","&amp;Z351&amp;","&amp;AA351&amp;","&amp;AB351&amp;","&amp;AC351&amp;","&amp;AD351</f>
        <v>49096,Dark_Grey_ATK_Valkyrie_Helm,Dark Grey ATK Valkyrie Helm,4,20,,500,,1,,1,0XFFFFFFFF,63,2,256,,75,1,3007,{ bonus bAtk,60; bonus5 bAutoSpell,"PR_LEXAETERNA",2,30,BF_WEAPON|BF_MAGIC|BF_MISC,1; bonus5 bAutoSpell,"PR_LEXAETERNA",2,30,BF_NORMAL,1; },{},{}</v>
      </c>
      <c r="AF351" s="25"/>
    </row>
    <row r="352" spans="1:32" ht="15.6" x14ac:dyDescent="0.35">
      <c r="A352" s="25" t="str">
        <f>VLOOKUP(H352,web_archive!D:AB,6,FALSE)</f>
        <v>Armor</v>
      </c>
      <c r="B352" s="25" t="str">
        <f>VLOOKUP(H352,web_archive!D:AB,19,FALSE)</f>
        <v>All Jobs</v>
      </c>
      <c r="C352" s="25" t="str">
        <f>VLOOKUP(H352,web_archive!D:AB,18,FALSE)</f>
        <v>Normal / Upper / Baby</v>
      </c>
      <c r="D352" s="25" t="str">
        <f>VLOOKUP(H352,web_archive!D:AB,20,FALSE)</f>
        <v>Both (Male and Female)</v>
      </c>
      <c r="E352" s="25" t="str">
        <f>VLOOKUP(H352,web_archive!D:AB,17,FALSE)</f>
        <v>Upper Headgear</v>
      </c>
      <c r="F352" s="38" t="str">
        <f>IF(ISNA(VLOOKUP(H352,tira!B:P,4,FALSE)),"",VLOOKUP(H352,tira!B:P,4,FALSE))</f>
        <v>The helm worn by those women who served Odin as "Maidens of War", or Valkryies. The open winged look of the helm symbolizes elite status. Grants the wearer +20% Max HP and Def +5.</v>
      </c>
      <c r="G352" s="36" t="s">
        <v>11510</v>
      </c>
      <c r="H352" s="32">
        <v>20301</v>
      </c>
      <c r="I352" s="33">
        <v>49097</v>
      </c>
      <c r="J352" s="31" t="str">
        <f>SUBSTITUTE(K352," ","_")</f>
        <v>Dark_Grey_HP_Valkyrie_Helm</v>
      </c>
      <c r="K352" t="s">
        <v>42634</v>
      </c>
      <c r="L352" s="31">
        <f>VLOOKUP(A352,item_type_codes[],2,FALSE)</f>
        <v>4</v>
      </c>
      <c r="M352" s="25">
        <f>IF(VLOOKUP(H352,web_archive!D:AB,7,FALSE)&gt;0, VLOOKUP(H352,web_archive!D:AB,7,FALSE), "")</f>
        <v>20</v>
      </c>
      <c r="N352" s="25"/>
      <c r="O352" s="25">
        <f>VLOOKUP(H352,web_archive!D:AB,8,FALSE)*10</f>
        <v>500</v>
      </c>
      <c r="P352" s="25" t="str">
        <f>IF(VLOOKUP(H352,web_archive!D:AB,10,FALSE)&gt;0,VLOOKUP(H352,web_archive!D:AB,10,FALSE),"")</f>
        <v/>
      </c>
      <c r="Q352" s="25">
        <f>IF(VLOOKUP(H352,web_archive!D:AB,12,FALSE)&gt;0,VLOOKUP(H352,web_archive!D:AB,12,FALSE),"")</f>
        <v>1</v>
      </c>
      <c r="R352" s="25" t="str">
        <f>IF(VLOOKUP(H352,web_archive!D:AB,11,FALSE)&gt;0,VLOOKUP(H352,web_archive!D:AB,11,FALSE),"")</f>
        <v/>
      </c>
      <c r="S352" s="25">
        <f>IF(VLOOKUP(H352,web_archive!D:AB,13,FALSE)&gt;0,VLOOKUP(H352,web_archive!D:AB,13,FALSE),"")</f>
        <v>1</v>
      </c>
      <c r="T352" s="31" t="str">
        <f>UPPER(VLOOKUP(B352,equipable_hex_codes[],2,FALSE))</f>
        <v>0XFFFFFFFF</v>
      </c>
      <c r="U352" s="25" t="str">
        <f>LOWER(VLOOKUP(C352,class!A:B,2,FALSE))</f>
        <v>63</v>
      </c>
      <c r="V352" s="25" t="str">
        <f>VLOOKUP(D352,gender_codes[#All],2,FALSE)</f>
        <v>2</v>
      </c>
      <c r="W352" s="25">
        <f>VLOOKUP(E352,placement_location[#All],2,FALSE)</f>
        <v>256</v>
      </c>
      <c r="X352" s="25" t="str">
        <f>IF(VLOOKUP(H352,web_archive!D:AB,16,FALSE)&gt;0,VLOOKUP(J352,web_archive!D:AB,16,FALSE),"")</f>
        <v/>
      </c>
      <c r="Y352" s="31">
        <f>IF(VLOOKUP(H352,web_archive!D:AB,15,FALSE)&gt;0,VLOOKUP(H352,web_archive!D:AB,15,FALSE),"")</f>
        <v>75</v>
      </c>
      <c r="Z352" s="31" t="str">
        <f>IF(EXACT(VLOOKUP(H352,web_archive!D:AB,14,FALSE),"Yes"),"1","")</f>
        <v>1</v>
      </c>
      <c r="AA352" s="31">
        <v>3007</v>
      </c>
      <c r="AB352" s="6" t="str">
        <f>IF(VLOOKUP(H352,web_archive!D:AB,21,FALSE)=0,"{}","{ "&amp;VLOOKUP(H352,web_archive!D:AB,21,FALSE)&amp;" }")</f>
        <v>{ bonus bMaxHPrate,20; bonus bDef,5; }</v>
      </c>
      <c r="AC352" s="25" t="str">
        <f>IF(VLOOKUP(H352,web_archive!D:AB,22,FALSE)=0,"{}","{ "&amp;VLOOKUP(H352,web_archive!D:AB,22,FALSE)&amp;" }")</f>
        <v>{}</v>
      </c>
      <c r="AD352" s="25" t="str">
        <f>IF(VLOOKUP(H352,web_archive!D:AB,23,FALSE)=0,"{}","{ "&amp;VLOOKUP(H352,web_archive!D:AB,23,FALSE)&amp;" }")</f>
        <v>{}</v>
      </c>
      <c r="AE352" s="25" t="str">
        <f>I352&amp;","&amp;J352&amp;","&amp;K352&amp;","&amp;L352&amp;","&amp;M352&amp;","&amp;N352&amp;","&amp;O352&amp;","&amp;P352&amp;","&amp;Q352&amp;","&amp;R352&amp;","&amp;S352&amp;","&amp;T352&amp;","&amp;U352&amp;","&amp;V352&amp;","&amp;W352&amp;","&amp;X352&amp;","&amp;Y352&amp;","&amp;Z352&amp;","&amp;AA352&amp;","&amp;AB352&amp;","&amp;AC352&amp;","&amp;AD352</f>
        <v>49097,Dark_Grey_HP_Valkyrie_Helm,Dark Grey HP Valkyrie Helm,4,20,,500,,1,,1,0XFFFFFFFF,63,2,256,,75,1,3007,{ bonus bMaxHPrate,20; bonus bDef,5; },{},{}</v>
      </c>
      <c r="AF352" s="25"/>
    </row>
    <row r="353" spans="1:32" ht="15.6" x14ac:dyDescent="0.35">
      <c r="A353" s="25" t="str">
        <f>VLOOKUP(H353,web_archive!D:AB,6,FALSE)</f>
        <v>Armor</v>
      </c>
      <c r="B353" s="25" t="str">
        <f>VLOOKUP(H353,web_archive!D:AB,19,FALSE)</f>
        <v>All Jobs</v>
      </c>
      <c r="C353" s="25" t="str">
        <f>VLOOKUP(H353,web_archive!D:AB,18,FALSE)</f>
        <v>Normal / Upper / Baby</v>
      </c>
      <c r="D353" s="25" t="str">
        <f>VLOOKUP(H353,web_archive!D:AB,20,FALSE)</f>
        <v>Both (Male and Female)</v>
      </c>
      <c r="E353" s="25" t="str">
        <f>VLOOKUP(H353,web_archive!D:AB,17,FALSE)</f>
        <v>Upper Headgear</v>
      </c>
      <c r="F353" s="38" t="str">
        <f>IF(ISNA(VLOOKUP(H353,tira!B:P,4,FALSE)),"",VLOOKUP(H353,tira!B:P,4,FALSE))</f>
        <v>The helm worn by those women who served Odin as "Maidens of War", or Valkryies. The open winged look of the helm symbolizes elite status. Grants the wearer 10% resistance to Demi-Human monsters and Dex +3.</v>
      </c>
      <c r="G353" s="36" t="s">
        <v>11510</v>
      </c>
      <c r="H353" s="32">
        <v>20302</v>
      </c>
      <c r="I353" s="33">
        <v>49098</v>
      </c>
      <c r="J353" s="31" t="str">
        <f>SUBSTITUTE(K353," ","_")</f>
        <v>Dark_Grey_DEX_Valkyrie_Helm</v>
      </c>
      <c r="K353" t="s">
        <v>42635</v>
      </c>
      <c r="L353" s="31">
        <f>VLOOKUP(A353,item_type_codes[],2,FALSE)</f>
        <v>4</v>
      </c>
      <c r="M353" s="25">
        <f>IF(VLOOKUP(H353,web_archive!D:AB,7,FALSE)&gt;0, VLOOKUP(H353,web_archive!D:AB,7,FALSE), "")</f>
        <v>20</v>
      </c>
      <c r="N353" s="25"/>
      <c r="O353" s="25">
        <f>VLOOKUP(H353,web_archive!D:AB,8,FALSE)*10</f>
        <v>500</v>
      </c>
      <c r="P353" s="25" t="str">
        <f>IF(VLOOKUP(H353,web_archive!D:AB,10,FALSE)&gt;0,VLOOKUP(H353,web_archive!D:AB,10,FALSE),"")</f>
        <v/>
      </c>
      <c r="Q353" s="25">
        <f>IF(VLOOKUP(H353,web_archive!D:AB,12,FALSE)&gt;0,VLOOKUP(H353,web_archive!D:AB,12,FALSE),"")</f>
        <v>1</v>
      </c>
      <c r="R353" s="25" t="str">
        <f>IF(VLOOKUP(H353,web_archive!D:AB,11,FALSE)&gt;0,VLOOKUP(H353,web_archive!D:AB,11,FALSE),"")</f>
        <v/>
      </c>
      <c r="S353" s="25">
        <f>IF(VLOOKUP(H353,web_archive!D:AB,13,FALSE)&gt;0,VLOOKUP(H353,web_archive!D:AB,13,FALSE),"")</f>
        <v>1</v>
      </c>
      <c r="T353" s="31" t="str">
        <f>UPPER(VLOOKUP(B353,equipable_hex_codes[],2,FALSE))</f>
        <v>0XFFFFFFFF</v>
      </c>
      <c r="U353" s="25" t="str">
        <f>LOWER(VLOOKUP(C353,class!A:B,2,FALSE))</f>
        <v>63</v>
      </c>
      <c r="V353" s="25" t="str">
        <f>VLOOKUP(D353,gender_codes[#All],2,FALSE)</f>
        <v>2</v>
      </c>
      <c r="W353" s="25">
        <f>VLOOKUP(E353,placement_location[#All],2,FALSE)</f>
        <v>256</v>
      </c>
      <c r="X353" s="25" t="str">
        <f>IF(VLOOKUP(H353,web_archive!D:AB,16,FALSE)&gt;0,VLOOKUP(J353,web_archive!D:AB,16,FALSE),"")</f>
        <v/>
      </c>
      <c r="Y353" s="31">
        <f>IF(VLOOKUP(H353,web_archive!D:AB,15,FALSE)&gt;0,VLOOKUP(H353,web_archive!D:AB,15,FALSE),"")</f>
        <v>75</v>
      </c>
      <c r="Z353" s="31" t="str">
        <f>IF(EXACT(VLOOKUP(H353,web_archive!D:AB,14,FALSE),"Yes"),"1","")</f>
        <v>1</v>
      </c>
      <c r="AA353" s="31">
        <v>3007</v>
      </c>
      <c r="AB353" s="6" t="str">
        <f>IF(VLOOKUP(H353,web_archive!D:AB,21,FALSE)=0,"{}","{ "&amp;VLOOKUP(H353,web_archive!D:AB,21,FALSE)&amp;" }")</f>
        <v>{ bonus bDex,3; bonus2 bSubRace,RC_DemiHuman,10; }</v>
      </c>
      <c r="AC353" s="25" t="str">
        <f>IF(VLOOKUP(H353,web_archive!D:AB,22,FALSE)=0,"{}","{ "&amp;VLOOKUP(H353,web_archive!D:AB,22,FALSE)&amp;" }")</f>
        <v>{}</v>
      </c>
      <c r="AD353" s="25" t="str">
        <f>IF(VLOOKUP(H353,web_archive!D:AB,23,FALSE)=0,"{}","{ "&amp;VLOOKUP(H353,web_archive!D:AB,23,FALSE)&amp;" }")</f>
        <v>{}</v>
      </c>
      <c r="AE353" s="25" t="str">
        <f>I353&amp;","&amp;J353&amp;","&amp;K353&amp;","&amp;L353&amp;","&amp;M353&amp;","&amp;N353&amp;","&amp;O353&amp;","&amp;P353&amp;","&amp;Q353&amp;","&amp;R353&amp;","&amp;S353&amp;","&amp;T353&amp;","&amp;U353&amp;","&amp;V353&amp;","&amp;W353&amp;","&amp;X353&amp;","&amp;Y353&amp;","&amp;Z353&amp;","&amp;AA353&amp;","&amp;AB353&amp;","&amp;AC353&amp;","&amp;AD353</f>
        <v>49098,Dark_Grey_DEX_Valkyrie_Helm,Dark Grey DEX Valkyrie Helm,4,20,,500,,1,,1,0XFFFFFFFF,63,2,256,,75,1,3007,{ bonus bDex,3; bonus2 bSubRace,RC_DemiHuman,10; },{},{}</v>
      </c>
      <c r="AF353" s="25"/>
    </row>
    <row r="354" spans="1:32" ht="15.6" x14ac:dyDescent="0.35">
      <c r="A354" s="25" t="str">
        <f>VLOOKUP(H354,web_archive!D:AB,6,FALSE)</f>
        <v>Armor</v>
      </c>
      <c r="B354" s="25" t="str">
        <f>VLOOKUP(H354,web_archive!D:AB,19,FALSE)</f>
        <v>All Jobs</v>
      </c>
      <c r="C354" s="25" t="str">
        <f>VLOOKUP(H354,web_archive!D:AB,18,FALSE)</f>
        <v>Normal / Upper / Baby</v>
      </c>
      <c r="D354" s="25" t="str">
        <f>VLOOKUP(H354,web_archive!D:AB,20,FALSE)</f>
        <v>Both (Male and Female)</v>
      </c>
      <c r="E354" s="25" t="str">
        <f>VLOOKUP(H354,web_archive!D:AB,17,FALSE)</f>
        <v>Upper Headgear</v>
      </c>
      <c r="F354" s="38" t="str">
        <f>IF(ISNA(VLOOKUP(H354,tira!B:P,4,FALSE)),"",VLOOKUP(H354,tira!B:P,4,FALSE))</f>
        <v>The helm worn by those women who served Odin as "Maidens of War", or Valkryies. The open winged look of the helm symbolizes elite status. Grants the wearer +15 Mdef and a small chance to autocast Level 1 Anti-Magic when hit by magic.</v>
      </c>
      <c r="G354" s="36" t="s">
        <v>11510</v>
      </c>
      <c r="H354" s="32">
        <v>20303</v>
      </c>
      <c r="I354" s="33">
        <v>49099</v>
      </c>
      <c r="J354" s="31" t="str">
        <f>SUBSTITUTE(K354," ","_")</f>
        <v>Dark_Grey_MDEF_Valkyrie_Helm</v>
      </c>
      <c r="K354" t="s">
        <v>42636</v>
      </c>
      <c r="L354" s="31">
        <f>VLOOKUP(A354,item_type_codes[],2,FALSE)</f>
        <v>4</v>
      </c>
      <c r="M354" s="25">
        <f>IF(VLOOKUP(H354,web_archive!D:AB,7,FALSE)&gt;0, VLOOKUP(H354,web_archive!D:AB,7,FALSE), "")</f>
        <v>20</v>
      </c>
      <c r="N354" s="25"/>
      <c r="O354" s="25">
        <f>VLOOKUP(H354,web_archive!D:AB,8,FALSE)*10</f>
        <v>500</v>
      </c>
      <c r="P354" s="25" t="str">
        <f>IF(VLOOKUP(H354,web_archive!D:AB,10,FALSE)&gt;0,VLOOKUP(H354,web_archive!D:AB,10,FALSE),"")</f>
        <v/>
      </c>
      <c r="Q354" s="25">
        <f>IF(VLOOKUP(H354,web_archive!D:AB,12,FALSE)&gt;0,VLOOKUP(H354,web_archive!D:AB,12,FALSE),"")</f>
        <v>1</v>
      </c>
      <c r="R354" s="25" t="str">
        <f>IF(VLOOKUP(H354,web_archive!D:AB,11,FALSE)&gt;0,VLOOKUP(H354,web_archive!D:AB,11,FALSE),"")</f>
        <v/>
      </c>
      <c r="S354" s="25">
        <f>IF(VLOOKUP(H354,web_archive!D:AB,13,FALSE)&gt;0,VLOOKUP(H354,web_archive!D:AB,13,FALSE),"")</f>
        <v>1</v>
      </c>
      <c r="T354" s="31" t="str">
        <f>UPPER(VLOOKUP(B354,equipable_hex_codes[],2,FALSE))</f>
        <v>0XFFFFFFFF</v>
      </c>
      <c r="U354" s="25" t="str">
        <f>LOWER(VLOOKUP(C354,class!A:B,2,FALSE))</f>
        <v>63</v>
      </c>
      <c r="V354" s="25" t="str">
        <f>VLOOKUP(D354,gender_codes[#All],2,FALSE)</f>
        <v>2</v>
      </c>
      <c r="W354" s="25">
        <f>VLOOKUP(E354,placement_location[#All],2,FALSE)</f>
        <v>256</v>
      </c>
      <c r="X354" s="25" t="str">
        <f>IF(VLOOKUP(H354,web_archive!D:AB,16,FALSE)&gt;0,VLOOKUP(J354,web_archive!D:AB,16,FALSE),"")</f>
        <v/>
      </c>
      <c r="Y354" s="31">
        <f>IF(VLOOKUP(H354,web_archive!D:AB,15,FALSE)&gt;0,VLOOKUP(H354,web_archive!D:AB,15,FALSE),"")</f>
        <v>75</v>
      </c>
      <c r="Z354" s="31" t="str">
        <f>IF(EXACT(VLOOKUP(H354,web_archive!D:AB,14,FALSE),"Yes"),"1","")</f>
        <v>1</v>
      </c>
      <c r="AA354" s="31">
        <v>3007</v>
      </c>
      <c r="AB354" s="6" t="str">
        <f>IF(VLOOKUP(H354,web_archive!D:AB,21,FALSE)=0,"{}","{ "&amp;VLOOKUP(H354,web_archive!D:AB,21,FALSE)&amp;" }")</f>
        <v>{ bonus bMdef,15; bonus5 bAutoSpellWhenHit,"NPC_ANTIMAGIC",5,30,BF_MAGIC,0; }</v>
      </c>
      <c r="AC354" s="25" t="str">
        <f>IF(VLOOKUP(H354,web_archive!D:AB,22,FALSE)=0,"{}","{ "&amp;VLOOKUP(H354,web_archive!D:AB,22,FALSE)&amp;" }")</f>
        <v>{}</v>
      </c>
      <c r="AD354" s="25" t="str">
        <f>IF(VLOOKUP(H354,web_archive!D:AB,23,FALSE)=0,"{}","{ "&amp;VLOOKUP(H354,web_archive!D:AB,23,FALSE)&amp;" }")</f>
        <v>{}</v>
      </c>
      <c r="AE354" s="25" t="str">
        <f>I354&amp;","&amp;J354&amp;","&amp;K354&amp;","&amp;L354&amp;","&amp;M354&amp;","&amp;N354&amp;","&amp;O354&amp;","&amp;P354&amp;","&amp;Q354&amp;","&amp;R354&amp;","&amp;S354&amp;","&amp;T354&amp;","&amp;U354&amp;","&amp;V354&amp;","&amp;W354&amp;","&amp;X354&amp;","&amp;Y354&amp;","&amp;Z354&amp;","&amp;AA354&amp;","&amp;AB354&amp;","&amp;AC354&amp;","&amp;AD354</f>
        <v>49099,Dark_Grey_MDEF_Valkyrie_Helm,Dark Grey MDEF Valkyrie Helm,4,20,,500,,1,,1,0XFFFFFFFF,63,2,256,,75,1,3007,{ bonus bMdef,15; bonus5 bAutoSpellWhenHit,"NPC_ANTIMAGIC",5,30,BF_MAGIC,0; },{},{}</v>
      </c>
      <c r="AF354" s="25"/>
    </row>
    <row r="355" spans="1:32" ht="15.6" x14ac:dyDescent="0.35">
      <c r="A355" s="25" t="str">
        <f>VLOOKUP(H355,web_archive!D:AB,6,FALSE)</f>
        <v>Armor</v>
      </c>
      <c r="B355" s="25" t="str">
        <f>VLOOKUP(H355,web_archive!D:AB,19,FALSE)</f>
        <v>All Jobs</v>
      </c>
      <c r="C355" s="25" t="str">
        <f>VLOOKUP(H355,web_archive!D:AB,18,FALSE)</f>
        <v>Normal / Upper / Baby</v>
      </c>
      <c r="D355" s="25" t="str">
        <f>VLOOKUP(H355,web_archive!D:AB,20,FALSE)</f>
        <v>Both (Male and Female)</v>
      </c>
      <c r="E355" s="25" t="str">
        <f>VLOOKUP(H355,web_archive!D:AB,17,FALSE)</f>
        <v>Upper Headgear</v>
      </c>
      <c r="F355" s="38" t="str">
        <f>IF(ISNA(VLOOKUP(H355,tira!B:P,4,FALSE)),"",VLOOKUP(H355,tira!B:P,4,FALSE))</f>
        <v>The helm worn by those women who served Odin as "Maidens of War", or Valkryies. The open winged look of the helm symbolizes elite status. Grants the wearer 10% resistance to Boss monsters and increases any form of damage to Boss monsters by 10%.</v>
      </c>
      <c r="G355" s="36" t="s">
        <v>11510</v>
      </c>
      <c r="H355" s="32">
        <v>20304</v>
      </c>
      <c r="I355" s="33">
        <v>49100</v>
      </c>
      <c r="J355" s="31" t="str">
        <f>SUBSTITUTE(K355," ","_")</f>
        <v>Dark_Grey_MVP_Valkyrie_Helm</v>
      </c>
      <c r="K355" t="s">
        <v>42637</v>
      </c>
      <c r="L355" s="31">
        <f>VLOOKUP(A355,item_type_codes[],2,FALSE)</f>
        <v>4</v>
      </c>
      <c r="M355" s="25">
        <f>IF(VLOOKUP(H355,web_archive!D:AB,7,FALSE)&gt;0, VLOOKUP(H355,web_archive!D:AB,7,FALSE), "")</f>
        <v>20</v>
      </c>
      <c r="N355" s="25"/>
      <c r="O355" s="25">
        <f>VLOOKUP(H355,web_archive!D:AB,8,FALSE)*10</f>
        <v>500</v>
      </c>
      <c r="P355" s="25" t="str">
        <f>IF(VLOOKUP(H355,web_archive!D:AB,10,FALSE)&gt;0,VLOOKUP(H355,web_archive!D:AB,10,FALSE),"")</f>
        <v/>
      </c>
      <c r="Q355" s="25">
        <f>IF(VLOOKUP(H355,web_archive!D:AB,12,FALSE)&gt;0,VLOOKUP(H355,web_archive!D:AB,12,FALSE),"")</f>
        <v>1</v>
      </c>
      <c r="R355" s="25" t="str">
        <f>IF(VLOOKUP(H355,web_archive!D:AB,11,FALSE)&gt;0,VLOOKUP(H355,web_archive!D:AB,11,FALSE),"")</f>
        <v/>
      </c>
      <c r="S355" s="25">
        <f>IF(VLOOKUP(H355,web_archive!D:AB,13,FALSE)&gt;0,VLOOKUP(H355,web_archive!D:AB,13,FALSE),"")</f>
        <v>1</v>
      </c>
      <c r="T355" s="31" t="str">
        <f>UPPER(VLOOKUP(B355,equipable_hex_codes[],2,FALSE))</f>
        <v>0XFFFFFFFF</v>
      </c>
      <c r="U355" s="25" t="str">
        <f>LOWER(VLOOKUP(C355,class!A:B,2,FALSE))</f>
        <v>63</v>
      </c>
      <c r="V355" s="25" t="str">
        <f>VLOOKUP(D355,gender_codes[#All],2,FALSE)</f>
        <v>2</v>
      </c>
      <c r="W355" s="25">
        <f>VLOOKUP(E355,placement_location[#All],2,FALSE)</f>
        <v>256</v>
      </c>
      <c r="X355" s="25" t="str">
        <f>IF(VLOOKUP(H355,web_archive!D:AB,16,FALSE)&gt;0,VLOOKUP(J355,web_archive!D:AB,16,FALSE),"")</f>
        <v/>
      </c>
      <c r="Y355" s="31">
        <f>IF(VLOOKUP(H355,web_archive!D:AB,15,FALSE)&gt;0,VLOOKUP(H355,web_archive!D:AB,15,FALSE),"")</f>
        <v>75</v>
      </c>
      <c r="Z355" s="31" t="str">
        <f>IF(EXACT(VLOOKUP(H355,web_archive!D:AB,14,FALSE),"Yes"),"1","")</f>
        <v>1</v>
      </c>
      <c r="AA355" s="31">
        <v>3007</v>
      </c>
      <c r="AB355" s="6" t="str">
        <f>IF(VLOOKUP(H355,web_archive!D:AB,21,FALSE)=0,"{}","{ "&amp;VLOOKUP(H355,web_archive!D:AB,21,FALSE)&amp;" }")</f>
        <v>{ bonus2 bAddRace,RC_Boss,10; bonus2 bMagicAddRace,RC_Boss,10; bonus2 bSubRace,RC_Boss,10; }</v>
      </c>
      <c r="AC355" s="25" t="str">
        <f>IF(VLOOKUP(H355,web_archive!D:AB,22,FALSE)=0,"{}","{ "&amp;VLOOKUP(H355,web_archive!D:AB,22,FALSE)&amp;" }")</f>
        <v>{}</v>
      </c>
      <c r="AD355" s="25" t="str">
        <f>IF(VLOOKUP(H355,web_archive!D:AB,23,FALSE)=0,"{}","{ "&amp;VLOOKUP(H355,web_archive!D:AB,23,FALSE)&amp;" }")</f>
        <v>{}</v>
      </c>
      <c r="AE355" s="25" t="str">
        <f>I355&amp;","&amp;J355&amp;","&amp;K355&amp;","&amp;L355&amp;","&amp;M355&amp;","&amp;N355&amp;","&amp;O355&amp;","&amp;P355&amp;","&amp;Q355&amp;","&amp;R355&amp;","&amp;S355&amp;","&amp;T355&amp;","&amp;U355&amp;","&amp;V355&amp;","&amp;W355&amp;","&amp;X355&amp;","&amp;Y355&amp;","&amp;Z355&amp;","&amp;AA355&amp;","&amp;AB355&amp;","&amp;AC355&amp;","&amp;AD355</f>
        <v>49100,Dark_Grey_MVP_Valkyrie_Helm,Dark Grey MVP Valkyrie Helm,4,20,,500,,1,,1,0XFFFFFFFF,63,2,256,,75,1,3007,{ bonus2 bAddRace,RC_Boss,10; bonus2 bMagicAddRace,RC_Boss,10; bonus2 bSubRace,RC_Boss,10; },{},{}</v>
      </c>
      <c r="AF355" s="25"/>
    </row>
    <row r="356" spans="1:32" ht="15.6" x14ac:dyDescent="0.35">
      <c r="A356" s="25" t="str">
        <f>VLOOKUP(H356,web_archive!D:AB,6,FALSE)</f>
        <v>Armor</v>
      </c>
      <c r="B356" s="25" t="str">
        <f>VLOOKUP(H356,web_archive!D:AB,19,FALSE)</f>
        <v>All Jobs</v>
      </c>
      <c r="C356" s="25" t="str">
        <f>VLOOKUP(H356,web_archive!D:AB,18,FALSE)</f>
        <v>Normal / Upper / Baby</v>
      </c>
      <c r="D356" s="25" t="str">
        <f>VLOOKUP(H356,web_archive!D:AB,20,FALSE)</f>
        <v>Both (Male and Female)</v>
      </c>
      <c r="E356" s="25" t="str">
        <f>VLOOKUP(H356,web_archive!D:AB,17,FALSE)</f>
        <v>Upper Headgear</v>
      </c>
      <c r="F356" s="38" t="str">
        <f>IF(ISNA(VLOOKUP(H356,tira!B:P,4,FALSE)),"",VLOOKUP(H356,tira!B:P,4,FALSE))</f>
        <v>The helm worn by those women who served Odin as "Maidens of War", or Valkryies. The open winged look of the helm symbolizes elite status. Grants the wearer +2 Attack Speed and increases Movement Speed by 15%.</v>
      </c>
      <c r="G356" s="36" t="s">
        <v>11510</v>
      </c>
      <c r="H356" s="32">
        <v>20305</v>
      </c>
      <c r="I356" s="33">
        <v>49101</v>
      </c>
      <c r="J356" s="31" t="str">
        <f>SUBSTITUTE(K356," ","_")</f>
        <v>Dark_Grey_ASPD_Valkyrie_Helm</v>
      </c>
      <c r="K356" t="s">
        <v>42638</v>
      </c>
      <c r="L356" s="31">
        <f>VLOOKUP(A356,item_type_codes[],2,FALSE)</f>
        <v>4</v>
      </c>
      <c r="M356" s="25">
        <f>IF(VLOOKUP(H356,web_archive!D:AB,7,FALSE)&gt;0, VLOOKUP(H356,web_archive!D:AB,7,FALSE), "")</f>
        <v>20</v>
      </c>
      <c r="N356" s="25"/>
      <c r="O356" s="25">
        <f>VLOOKUP(H356,web_archive!D:AB,8,FALSE)*10</f>
        <v>500</v>
      </c>
      <c r="P356" s="25" t="str">
        <f>IF(VLOOKUP(H356,web_archive!D:AB,10,FALSE)&gt;0,VLOOKUP(H356,web_archive!D:AB,10,FALSE),"")</f>
        <v/>
      </c>
      <c r="Q356" s="25">
        <f>IF(VLOOKUP(H356,web_archive!D:AB,12,FALSE)&gt;0,VLOOKUP(H356,web_archive!D:AB,12,FALSE),"")</f>
        <v>1</v>
      </c>
      <c r="R356" s="25" t="str">
        <f>IF(VLOOKUP(H356,web_archive!D:AB,11,FALSE)&gt;0,VLOOKUP(H356,web_archive!D:AB,11,FALSE),"")</f>
        <v/>
      </c>
      <c r="S356" s="25">
        <f>IF(VLOOKUP(H356,web_archive!D:AB,13,FALSE)&gt;0,VLOOKUP(H356,web_archive!D:AB,13,FALSE),"")</f>
        <v>1</v>
      </c>
      <c r="T356" s="31" t="str">
        <f>UPPER(VLOOKUP(B356,equipable_hex_codes[],2,FALSE))</f>
        <v>0XFFFFFFFF</v>
      </c>
      <c r="U356" s="25" t="str">
        <f>LOWER(VLOOKUP(C356,class!A:B,2,FALSE))</f>
        <v>63</v>
      </c>
      <c r="V356" s="25" t="str">
        <f>VLOOKUP(D356,gender_codes[#All],2,FALSE)</f>
        <v>2</v>
      </c>
      <c r="W356" s="25">
        <f>VLOOKUP(E356,placement_location[#All],2,FALSE)</f>
        <v>256</v>
      </c>
      <c r="X356" s="25" t="str">
        <f>IF(VLOOKUP(H356,web_archive!D:AB,16,FALSE)&gt;0,VLOOKUP(J356,web_archive!D:AB,16,FALSE),"")</f>
        <v/>
      </c>
      <c r="Y356" s="31">
        <f>IF(VLOOKUP(H356,web_archive!D:AB,15,FALSE)&gt;0,VLOOKUP(H356,web_archive!D:AB,15,FALSE),"")</f>
        <v>75</v>
      </c>
      <c r="Z356" s="31" t="str">
        <f>IF(EXACT(VLOOKUP(H356,web_archive!D:AB,14,FALSE),"Yes"),"1","")</f>
        <v>1</v>
      </c>
      <c r="AA356" s="31">
        <v>3007</v>
      </c>
      <c r="AB356" s="6" t="str">
        <f>IF(VLOOKUP(H356,web_archive!D:AB,21,FALSE)=0,"{}","{ "&amp;VLOOKUP(H356,web_archive!D:AB,21,FALSE)&amp;" }")</f>
        <v>{ bonus bAspd,2; bonus bSpeedAddRate,15; }</v>
      </c>
      <c r="AC356" s="25" t="str">
        <f>IF(VLOOKUP(H356,web_archive!D:AB,22,FALSE)=0,"{}","{ "&amp;VLOOKUP(H356,web_archive!D:AB,22,FALSE)&amp;" }")</f>
        <v>{}</v>
      </c>
      <c r="AD356" s="25" t="str">
        <f>IF(VLOOKUP(H356,web_archive!D:AB,23,FALSE)=0,"{}","{ "&amp;VLOOKUP(H356,web_archive!D:AB,23,FALSE)&amp;" }")</f>
        <v>{}</v>
      </c>
      <c r="AE356" s="25" t="str">
        <f>I356&amp;","&amp;J356&amp;","&amp;K356&amp;","&amp;L356&amp;","&amp;M356&amp;","&amp;N356&amp;","&amp;O356&amp;","&amp;P356&amp;","&amp;Q356&amp;","&amp;R356&amp;","&amp;S356&amp;","&amp;T356&amp;","&amp;U356&amp;","&amp;V356&amp;","&amp;W356&amp;","&amp;X356&amp;","&amp;Y356&amp;","&amp;Z356&amp;","&amp;AA356&amp;","&amp;AB356&amp;","&amp;AC356&amp;","&amp;AD356</f>
        <v>49101,Dark_Grey_ASPD_Valkyrie_Helm,Dark Grey ASPD Valkyrie Helm,4,20,,500,,1,,1,0XFFFFFFFF,63,2,256,,75,1,3007,{ bonus bAspd,2; bonus bSpeedAddRate,15; },{},{}</v>
      </c>
      <c r="AF356" s="25"/>
    </row>
    <row r="357" spans="1:32" ht="15.6" x14ac:dyDescent="0.35">
      <c r="A357" s="25" t="str">
        <f>VLOOKUP(H357,web_archive!D:AB,6,FALSE)</f>
        <v>Armor</v>
      </c>
      <c r="B357" s="25" t="str">
        <f>VLOOKUP(H357,web_archive!D:AB,19,FALSE)</f>
        <v>All Jobs</v>
      </c>
      <c r="C357" s="25" t="str">
        <f>VLOOKUP(H357,web_archive!D:AB,18,FALSE)</f>
        <v>Normal / Upper / Baby</v>
      </c>
      <c r="D357" s="25" t="str">
        <f>VLOOKUP(H357,web_archive!D:AB,20,FALSE)</f>
        <v>Both (Male and Female)</v>
      </c>
      <c r="E357" s="25" t="str">
        <f>VLOOKUP(H357,web_archive!D:AB,17,FALSE)</f>
        <v>Upper Headgear</v>
      </c>
      <c r="F357" s="38" t="str">
        <f>IF(ISNA(VLOOKUP(H357,tira!B:P,4,FALSE)),"",VLOOKUP(H357,tira!B:P,4,FALSE))</f>
        <v>The helm worn by those women who served Odin as "Maidens of War", or Valkryies. The open winged look of the helm symbolizes elite status. Grants the wearer 10% Attack Speed and increases Movement Speed by 15%.</v>
      </c>
      <c r="G357" s="36" t="s">
        <v>11510</v>
      </c>
      <c r="H357" s="32">
        <v>20306</v>
      </c>
      <c r="I357" s="33">
        <v>49102</v>
      </c>
      <c r="J357" s="31" t="str">
        <f>SUBSTITUTE(K357," ","_")</f>
        <v>Dark_Grey_Percent_ASPD_Valkyrie_Helm</v>
      </c>
      <c r="K357" t="s">
        <v>42639</v>
      </c>
      <c r="L357" s="31">
        <f>VLOOKUP(A357,item_type_codes[],2,FALSE)</f>
        <v>4</v>
      </c>
      <c r="M357" s="25">
        <f>IF(VLOOKUP(H357,web_archive!D:AB,7,FALSE)&gt;0, VLOOKUP(H357,web_archive!D:AB,7,FALSE), "")</f>
        <v>20</v>
      </c>
      <c r="N357" s="25"/>
      <c r="O357" s="25">
        <f>VLOOKUP(H357,web_archive!D:AB,8,FALSE)*10</f>
        <v>500</v>
      </c>
      <c r="P357" s="25" t="str">
        <f>IF(VLOOKUP(H357,web_archive!D:AB,10,FALSE)&gt;0,VLOOKUP(H357,web_archive!D:AB,10,FALSE),"")</f>
        <v/>
      </c>
      <c r="Q357" s="25">
        <f>IF(VLOOKUP(H357,web_archive!D:AB,12,FALSE)&gt;0,VLOOKUP(H357,web_archive!D:AB,12,FALSE),"")</f>
        <v>1</v>
      </c>
      <c r="R357" s="25" t="str">
        <f>IF(VLOOKUP(H357,web_archive!D:AB,11,FALSE)&gt;0,VLOOKUP(H357,web_archive!D:AB,11,FALSE),"")</f>
        <v/>
      </c>
      <c r="S357" s="25">
        <f>IF(VLOOKUP(H357,web_archive!D:AB,13,FALSE)&gt;0,VLOOKUP(H357,web_archive!D:AB,13,FALSE),"")</f>
        <v>1</v>
      </c>
      <c r="T357" s="31" t="str">
        <f>UPPER(VLOOKUP(B357,equipable_hex_codes[],2,FALSE))</f>
        <v>0XFFFFFFFF</v>
      </c>
      <c r="U357" s="25" t="str">
        <f>LOWER(VLOOKUP(C357,class!A:B,2,FALSE))</f>
        <v>63</v>
      </c>
      <c r="V357" s="25" t="str">
        <f>VLOOKUP(D357,gender_codes[#All],2,FALSE)</f>
        <v>2</v>
      </c>
      <c r="W357" s="25">
        <f>VLOOKUP(E357,placement_location[#All],2,FALSE)</f>
        <v>256</v>
      </c>
      <c r="X357" s="25" t="str">
        <f>IF(VLOOKUP(H357,web_archive!D:AB,16,FALSE)&gt;0,VLOOKUP(J357,web_archive!D:AB,16,FALSE),"")</f>
        <v/>
      </c>
      <c r="Y357" s="31">
        <f>IF(VLOOKUP(H357,web_archive!D:AB,15,FALSE)&gt;0,VLOOKUP(H357,web_archive!D:AB,15,FALSE),"")</f>
        <v>75</v>
      </c>
      <c r="Z357" s="31" t="str">
        <f>IF(EXACT(VLOOKUP(H357,web_archive!D:AB,14,FALSE),"Yes"),"1","")</f>
        <v>1</v>
      </c>
      <c r="AA357" s="31">
        <v>3007</v>
      </c>
      <c r="AB357" s="6" t="str">
        <f>IF(VLOOKUP(H357,web_archive!D:AB,21,FALSE)=0,"{}","{ "&amp;VLOOKUP(H357,web_archive!D:AB,21,FALSE)&amp;" }")</f>
        <v>{ bonus bAspdRate,10; bonus bSpeedAddRate,15; }</v>
      </c>
      <c r="AC357" s="25" t="str">
        <f>IF(VLOOKUP(H357,web_archive!D:AB,22,FALSE)=0,"{}","{ "&amp;VLOOKUP(H357,web_archive!D:AB,22,FALSE)&amp;" }")</f>
        <v>{}</v>
      </c>
      <c r="AD357" s="25" t="str">
        <f>IF(VLOOKUP(H357,web_archive!D:AB,23,FALSE)=0,"{}","{ "&amp;VLOOKUP(H357,web_archive!D:AB,23,FALSE)&amp;" }")</f>
        <v>{}</v>
      </c>
      <c r="AE357" s="25" t="str">
        <f>I357&amp;","&amp;J357&amp;","&amp;K357&amp;","&amp;L357&amp;","&amp;M357&amp;","&amp;N357&amp;","&amp;O357&amp;","&amp;P357&amp;","&amp;Q357&amp;","&amp;R357&amp;","&amp;S357&amp;","&amp;T357&amp;","&amp;U357&amp;","&amp;V357&amp;","&amp;W357&amp;","&amp;X357&amp;","&amp;Y357&amp;","&amp;Z357&amp;","&amp;AA357&amp;","&amp;AB357&amp;","&amp;AC357&amp;","&amp;AD357</f>
        <v>49102,Dark_Grey_Percent_ASPD_Valkyrie_Helm,Dark Grey Percent ASPD Valkyrie Helm,4,20,,500,,1,,1,0XFFFFFFFF,63,2,256,,75,1,3007,{ bonus bAspdRate,10; bonus bSpeedAddRate,15; },{},{}</v>
      </c>
      <c r="AF357" s="25"/>
    </row>
    <row r="358" spans="1:32" ht="15.6" x14ac:dyDescent="0.35">
      <c r="A358" s="25" t="str">
        <f>VLOOKUP(H358,web_archive!D:AB,6,FALSE)</f>
        <v>Armor</v>
      </c>
      <c r="B358" s="25" t="str">
        <f>VLOOKUP(H358,web_archive!D:AB,19,FALSE)</f>
        <v>All Jobs</v>
      </c>
      <c r="C358" s="25" t="str">
        <f>VLOOKUP(H358,web_archive!D:AB,18,FALSE)</f>
        <v>Normal / Upper / Baby</v>
      </c>
      <c r="D358" s="25" t="str">
        <f>VLOOKUP(H358,web_archive!D:AB,20,FALSE)</f>
        <v>Both (Male and Female)</v>
      </c>
      <c r="E358" s="25" t="str">
        <f>VLOOKUP(H358,web_archive!D:AB,17,FALSE)</f>
        <v>Upper Headgear</v>
      </c>
      <c r="F358" s="38" t="str">
        <f>IF(ISNA(VLOOKUP(H358,tira!B:P,4,FALSE)),"",VLOOKUP(H358,tira!B:P,4,FALSE))</f>
        <v>The helm worn by those women who served Odin as "Maidens of War", or Valkryies. The open winged look of the helm symbolizes elite status. Pierces 5% of enemy MDEF and grants the wearer +3 INT.</v>
      </c>
      <c r="G358" s="36" t="s">
        <v>11510</v>
      </c>
      <c r="H358" s="32">
        <v>20307</v>
      </c>
      <c r="I358" s="33">
        <v>49103</v>
      </c>
      <c r="J358" s="31" t="str">
        <f>SUBSTITUTE(K358," ","_")</f>
        <v>Dark_Grey_INT_Valkyrie_Helm</v>
      </c>
      <c r="K358" t="s">
        <v>42640</v>
      </c>
      <c r="L358" s="31">
        <f>VLOOKUP(A358,item_type_codes[],2,FALSE)</f>
        <v>4</v>
      </c>
      <c r="M358" s="25">
        <f>IF(VLOOKUP(H358,web_archive!D:AB,7,FALSE)&gt;0, VLOOKUP(H358,web_archive!D:AB,7,FALSE), "")</f>
        <v>20</v>
      </c>
      <c r="N358" s="25"/>
      <c r="O358" s="25">
        <f>VLOOKUP(H358,web_archive!D:AB,8,FALSE)*10</f>
        <v>500</v>
      </c>
      <c r="P358" s="25" t="str">
        <f>IF(VLOOKUP(H358,web_archive!D:AB,10,FALSE)&gt;0,VLOOKUP(H358,web_archive!D:AB,10,FALSE),"")</f>
        <v/>
      </c>
      <c r="Q358" s="25">
        <f>IF(VLOOKUP(H358,web_archive!D:AB,12,FALSE)&gt;0,VLOOKUP(H358,web_archive!D:AB,12,FALSE),"")</f>
        <v>1</v>
      </c>
      <c r="R358" s="25" t="str">
        <f>IF(VLOOKUP(H358,web_archive!D:AB,11,FALSE)&gt;0,VLOOKUP(H358,web_archive!D:AB,11,FALSE),"")</f>
        <v/>
      </c>
      <c r="S358" s="25">
        <f>IF(VLOOKUP(H358,web_archive!D:AB,13,FALSE)&gt;0,VLOOKUP(H358,web_archive!D:AB,13,FALSE),"")</f>
        <v>1</v>
      </c>
      <c r="T358" s="31" t="str">
        <f>UPPER(VLOOKUP(B358,equipable_hex_codes[],2,FALSE))</f>
        <v>0XFFFFFFFF</v>
      </c>
      <c r="U358" s="25" t="str">
        <f>LOWER(VLOOKUP(C358,class!A:B,2,FALSE))</f>
        <v>63</v>
      </c>
      <c r="V358" s="25" t="str">
        <f>VLOOKUP(D358,gender_codes[#All],2,FALSE)</f>
        <v>2</v>
      </c>
      <c r="W358" s="25">
        <f>VLOOKUP(E358,placement_location[#All],2,FALSE)</f>
        <v>256</v>
      </c>
      <c r="X358" s="25" t="str">
        <f>IF(VLOOKUP(H358,web_archive!D:AB,16,FALSE)&gt;0,VLOOKUP(J358,web_archive!D:AB,16,FALSE),"")</f>
        <v/>
      </c>
      <c r="Y358" s="31">
        <f>IF(VLOOKUP(H358,web_archive!D:AB,15,FALSE)&gt;0,VLOOKUP(H358,web_archive!D:AB,15,FALSE),"")</f>
        <v>75</v>
      </c>
      <c r="Z358" s="31" t="str">
        <f>IF(EXACT(VLOOKUP(H358,web_archive!D:AB,14,FALSE),"Yes"),"1","")</f>
        <v>1</v>
      </c>
      <c r="AA358" s="31">
        <v>3007</v>
      </c>
      <c r="AB358" s="6" t="str">
        <f>IF(VLOOKUP(H358,web_archive!D:AB,21,FALSE)=0,"{}","{ "&amp;VLOOKUP(H358,web_archive!D:AB,21,FALSE)&amp;" }")</f>
        <v>{ bonus bIgnoreMdefRate,15; bonus bInt,3; }</v>
      </c>
      <c r="AC358" s="25" t="str">
        <f>IF(VLOOKUP(H358,web_archive!D:AB,22,FALSE)=0,"{}","{ "&amp;VLOOKUP(H358,web_archive!D:AB,22,FALSE)&amp;" }")</f>
        <v>{}</v>
      </c>
      <c r="AD358" s="25" t="str">
        <f>IF(VLOOKUP(H358,web_archive!D:AB,23,FALSE)=0,"{}","{ "&amp;VLOOKUP(H358,web_archive!D:AB,23,FALSE)&amp;" }")</f>
        <v>{}</v>
      </c>
      <c r="AE358" s="25" t="str">
        <f>I358&amp;","&amp;J358&amp;","&amp;K358&amp;","&amp;L358&amp;","&amp;M358&amp;","&amp;N358&amp;","&amp;O358&amp;","&amp;P358&amp;","&amp;Q358&amp;","&amp;R358&amp;","&amp;S358&amp;","&amp;T358&amp;","&amp;U358&amp;","&amp;V358&amp;","&amp;W358&amp;","&amp;X358&amp;","&amp;Y358&amp;","&amp;Z358&amp;","&amp;AA358&amp;","&amp;AB358&amp;","&amp;AC358&amp;","&amp;AD358</f>
        <v>49103,Dark_Grey_INT_Valkyrie_Helm,Dark Grey INT Valkyrie Helm,4,20,,500,,1,,1,0XFFFFFFFF,63,2,256,,75,1,3007,{ bonus bIgnoreMdefRate,15; bonus bInt,3; },{},{}</v>
      </c>
      <c r="AF358" s="25"/>
    </row>
    <row r="359" spans="1:32" ht="15.6" x14ac:dyDescent="0.35">
      <c r="A359" s="25" t="str">
        <f>VLOOKUP(H359,web_archive!D:AB,6,FALSE)</f>
        <v>Armor</v>
      </c>
      <c r="B359" s="25" t="str">
        <f>VLOOKUP(H359,web_archive!D:AB,19,FALSE)</f>
        <v>All Jobs</v>
      </c>
      <c r="C359" s="25" t="str">
        <f>VLOOKUP(H359,web_archive!D:AB,18,FALSE)</f>
        <v>Normal / Upper / Baby</v>
      </c>
      <c r="D359" s="25" t="str">
        <f>VLOOKUP(H359,web_archive!D:AB,20,FALSE)</f>
        <v>Both (Male and Female)</v>
      </c>
      <c r="E359" s="25" t="str">
        <f>VLOOKUP(H359,web_archive!D:AB,17,FALSE)</f>
        <v>Upper Headgear</v>
      </c>
      <c r="F359" s="38" t="str">
        <f>IF(ISNA(VLOOKUP(H359,tira!B:P,4,FALSE)),"",VLOOKUP(H359,tira!B:P,4,FALSE))</f>
        <v>The helm worn by those women who served Odin as "Maidens of War", or Valkryies. The open winged look of the helm symbolizes elite status. Increases ATK by 60 and adds a chance to autocast Level 1 Lex Aeterna.</v>
      </c>
      <c r="G359" s="36" t="s">
        <v>11431</v>
      </c>
      <c r="H359" s="32">
        <v>20300</v>
      </c>
      <c r="I359" s="33">
        <v>49104</v>
      </c>
      <c r="J359" s="31" t="str">
        <f>SUBSTITUTE(K359," ","_")</f>
        <v>Orange_ATK_Valkyrie_Helm</v>
      </c>
      <c r="K359" t="s">
        <v>42641</v>
      </c>
      <c r="L359" s="31">
        <f>VLOOKUP(A359,item_type_codes[],2,FALSE)</f>
        <v>4</v>
      </c>
      <c r="M359" s="25">
        <f>IF(VLOOKUP(H359,web_archive!D:AB,7,FALSE)&gt;0, VLOOKUP(H359,web_archive!D:AB,7,FALSE), "")</f>
        <v>20</v>
      </c>
      <c r="N359" s="25"/>
      <c r="O359" s="25">
        <f>VLOOKUP(H359,web_archive!D:AB,8,FALSE)*10</f>
        <v>500</v>
      </c>
      <c r="P359" s="25" t="str">
        <f>IF(VLOOKUP(H359,web_archive!D:AB,10,FALSE)&gt;0,VLOOKUP(H359,web_archive!D:AB,10,FALSE),"")</f>
        <v/>
      </c>
      <c r="Q359" s="25">
        <f>IF(VLOOKUP(H359,web_archive!D:AB,12,FALSE)&gt;0,VLOOKUP(H359,web_archive!D:AB,12,FALSE),"")</f>
        <v>1</v>
      </c>
      <c r="R359" s="25" t="str">
        <f>IF(VLOOKUP(H359,web_archive!D:AB,11,FALSE)&gt;0,VLOOKUP(H359,web_archive!D:AB,11,FALSE),"")</f>
        <v/>
      </c>
      <c r="S359" s="25">
        <f>IF(VLOOKUP(H359,web_archive!D:AB,13,FALSE)&gt;0,VLOOKUP(H359,web_archive!D:AB,13,FALSE),"")</f>
        <v>1</v>
      </c>
      <c r="T359" s="31" t="str">
        <f>UPPER(VLOOKUP(B359,equipable_hex_codes[],2,FALSE))</f>
        <v>0XFFFFFFFF</v>
      </c>
      <c r="U359" s="25" t="str">
        <f>LOWER(VLOOKUP(C359,class!A:B,2,FALSE))</f>
        <v>63</v>
      </c>
      <c r="V359" s="25" t="str">
        <f>VLOOKUP(D359,gender_codes[#All],2,FALSE)</f>
        <v>2</v>
      </c>
      <c r="W359" s="25">
        <f>VLOOKUP(E359,placement_location[#All],2,FALSE)</f>
        <v>256</v>
      </c>
      <c r="X359" s="25" t="str">
        <f>IF(VLOOKUP(H359,web_archive!D:AB,16,FALSE)&gt;0,VLOOKUP(J359,web_archive!D:AB,16,FALSE),"")</f>
        <v/>
      </c>
      <c r="Y359" s="31">
        <f>IF(VLOOKUP(H359,web_archive!D:AB,15,FALSE)&gt;0,VLOOKUP(H359,web_archive!D:AB,15,FALSE),"")</f>
        <v>75</v>
      </c>
      <c r="Z359" s="31" t="str">
        <f>IF(EXACT(VLOOKUP(H359,web_archive!D:AB,14,FALSE),"Yes"),"1","")</f>
        <v>1</v>
      </c>
      <c r="AA359" s="31">
        <v>3008</v>
      </c>
      <c r="AB359" s="6" t="str">
        <f>IF(VLOOKUP(H359,web_archive!D:AB,21,FALSE)=0,"{}","{ "&amp;VLOOKUP(H359,web_archive!D:AB,21,FALSE)&amp;" }")</f>
        <v>{ bonus bAtk,60; bonus5 bAutoSpell,"PR_LEXAETERNA",2,30,BF_WEAPON|BF_MAGIC|BF_MISC,1; bonus5 bAutoSpell,"PR_LEXAETERNA",2,30,BF_NORMAL,1; }</v>
      </c>
      <c r="AC359" s="25" t="str">
        <f>IF(VLOOKUP(H359,web_archive!D:AB,22,FALSE)=0,"{}","{ "&amp;VLOOKUP(H359,web_archive!D:AB,22,FALSE)&amp;" }")</f>
        <v>{}</v>
      </c>
      <c r="AD359" s="25" t="str">
        <f>IF(VLOOKUP(H359,web_archive!D:AB,23,FALSE)=0,"{}","{ "&amp;VLOOKUP(H359,web_archive!D:AB,23,FALSE)&amp;" }")</f>
        <v>{}</v>
      </c>
      <c r="AE359" s="25" t="str">
        <f>I359&amp;","&amp;J359&amp;","&amp;K359&amp;","&amp;L359&amp;","&amp;M359&amp;","&amp;N359&amp;","&amp;O359&amp;","&amp;P359&amp;","&amp;Q359&amp;","&amp;R359&amp;","&amp;S359&amp;","&amp;T359&amp;","&amp;U359&amp;","&amp;V359&amp;","&amp;W359&amp;","&amp;X359&amp;","&amp;Y359&amp;","&amp;Z359&amp;","&amp;AA359&amp;","&amp;AB359&amp;","&amp;AC359&amp;","&amp;AD359</f>
        <v>49104,Orange_ATK_Valkyrie_Helm,Orange ATK Valkyrie Helm,4,20,,500,,1,,1,0XFFFFFFFF,63,2,256,,75,1,3008,{ bonus bAtk,60; bonus5 bAutoSpell,"PR_LEXAETERNA",2,30,BF_WEAPON|BF_MAGIC|BF_MISC,1; bonus5 bAutoSpell,"PR_LEXAETERNA",2,30,BF_NORMAL,1; },{},{}</v>
      </c>
      <c r="AF359" s="25"/>
    </row>
    <row r="360" spans="1:32" ht="15.6" x14ac:dyDescent="0.35">
      <c r="A360" s="25" t="str">
        <f>VLOOKUP(H360,web_archive!D:AB,6,FALSE)</f>
        <v>Armor</v>
      </c>
      <c r="B360" s="25" t="str">
        <f>VLOOKUP(H360,web_archive!D:AB,19,FALSE)</f>
        <v>All Jobs</v>
      </c>
      <c r="C360" s="25" t="str">
        <f>VLOOKUP(H360,web_archive!D:AB,18,FALSE)</f>
        <v>Normal / Upper / Baby</v>
      </c>
      <c r="D360" s="25" t="str">
        <f>VLOOKUP(H360,web_archive!D:AB,20,FALSE)</f>
        <v>Both (Male and Female)</v>
      </c>
      <c r="E360" s="25" t="str">
        <f>VLOOKUP(H360,web_archive!D:AB,17,FALSE)</f>
        <v>Upper Headgear</v>
      </c>
      <c r="F360" s="38" t="str">
        <f>IF(ISNA(VLOOKUP(H360,tira!B:P,4,FALSE)),"",VLOOKUP(H360,tira!B:P,4,FALSE))</f>
        <v>The helm worn by those women who served Odin as "Maidens of War", or Valkryies. The open winged look of the helm symbolizes elite status. Grants the wearer +20% Max HP and Def +5.</v>
      </c>
      <c r="G360" s="36" t="s">
        <v>11431</v>
      </c>
      <c r="H360" s="32">
        <v>20301</v>
      </c>
      <c r="I360" s="33">
        <v>49105</v>
      </c>
      <c r="J360" s="31" t="str">
        <f>SUBSTITUTE(K360," ","_")</f>
        <v>Orange_HP_Valkyrie_Helm</v>
      </c>
      <c r="K360" t="s">
        <v>42642</v>
      </c>
      <c r="L360" s="31">
        <f>VLOOKUP(A360,item_type_codes[],2,FALSE)</f>
        <v>4</v>
      </c>
      <c r="M360" s="25">
        <f>IF(VLOOKUP(H360,web_archive!D:AB,7,FALSE)&gt;0, VLOOKUP(H360,web_archive!D:AB,7,FALSE), "")</f>
        <v>20</v>
      </c>
      <c r="N360" s="25"/>
      <c r="O360" s="25">
        <f>VLOOKUP(H360,web_archive!D:AB,8,FALSE)*10</f>
        <v>500</v>
      </c>
      <c r="P360" s="25" t="str">
        <f>IF(VLOOKUP(H360,web_archive!D:AB,10,FALSE)&gt;0,VLOOKUP(H360,web_archive!D:AB,10,FALSE),"")</f>
        <v/>
      </c>
      <c r="Q360" s="25">
        <f>IF(VLOOKUP(H360,web_archive!D:AB,12,FALSE)&gt;0,VLOOKUP(H360,web_archive!D:AB,12,FALSE),"")</f>
        <v>1</v>
      </c>
      <c r="R360" s="25" t="str">
        <f>IF(VLOOKUP(H360,web_archive!D:AB,11,FALSE)&gt;0,VLOOKUP(H360,web_archive!D:AB,11,FALSE),"")</f>
        <v/>
      </c>
      <c r="S360" s="25">
        <f>IF(VLOOKUP(H360,web_archive!D:AB,13,FALSE)&gt;0,VLOOKUP(H360,web_archive!D:AB,13,FALSE),"")</f>
        <v>1</v>
      </c>
      <c r="T360" s="31" t="str">
        <f>UPPER(VLOOKUP(B360,equipable_hex_codes[],2,FALSE))</f>
        <v>0XFFFFFFFF</v>
      </c>
      <c r="U360" s="25" t="str">
        <f>LOWER(VLOOKUP(C360,class!A:B,2,FALSE))</f>
        <v>63</v>
      </c>
      <c r="V360" s="25" t="str">
        <f>VLOOKUP(D360,gender_codes[#All],2,FALSE)</f>
        <v>2</v>
      </c>
      <c r="W360" s="25">
        <f>VLOOKUP(E360,placement_location[#All],2,FALSE)</f>
        <v>256</v>
      </c>
      <c r="X360" s="25" t="str">
        <f>IF(VLOOKUP(H360,web_archive!D:AB,16,FALSE)&gt;0,VLOOKUP(J360,web_archive!D:AB,16,FALSE),"")</f>
        <v/>
      </c>
      <c r="Y360" s="31">
        <f>IF(VLOOKUP(H360,web_archive!D:AB,15,FALSE)&gt;0,VLOOKUP(H360,web_archive!D:AB,15,FALSE),"")</f>
        <v>75</v>
      </c>
      <c r="Z360" s="31" t="str">
        <f>IF(EXACT(VLOOKUP(H360,web_archive!D:AB,14,FALSE),"Yes"),"1","")</f>
        <v>1</v>
      </c>
      <c r="AA360" s="31">
        <v>3008</v>
      </c>
      <c r="AB360" s="6" t="str">
        <f>IF(VLOOKUP(H360,web_archive!D:AB,21,FALSE)=0,"{}","{ "&amp;VLOOKUP(H360,web_archive!D:AB,21,FALSE)&amp;" }")</f>
        <v>{ bonus bMaxHPrate,20; bonus bDef,5; }</v>
      </c>
      <c r="AC360" s="25" t="str">
        <f>IF(VLOOKUP(H360,web_archive!D:AB,22,FALSE)=0,"{}","{ "&amp;VLOOKUP(H360,web_archive!D:AB,22,FALSE)&amp;" }")</f>
        <v>{}</v>
      </c>
      <c r="AD360" s="25" t="str">
        <f>IF(VLOOKUP(H360,web_archive!D:AB,23,FALSE)=0,"{}","{ "&amp;VLOOKUP(H360,web_archive!D:AB,23,FALSE)&amp;" }")</f>
        <v>{}</v>
      </c>
      <c r="AE360" s="25" t="str">
        <f>I360&amp;","&amp;J360&amp;","&amp;K360&amp;","&amp;L360&amp;","&amp;M360&amp;","&amp;N360&amp;","&amp;O360&amp;","&amp;P360&amp;","&amp;Q360&amp;","&amp;R360&amp;","&amp;S360&amp;","&amp;T360&amp;","&amp;U360&amp;","&amp;V360&amp;","&amp;W360&amp;","&amp;X360&amp;","&amp;Y360&amp;","&amp;Z360&amp;","&amp;AA360&amp;","&amp;AB360&amp;","&amp;AC360&amp;","&amp;AD360</f>
        <v>49105,Orange_HP_Valkyrie_Helm,Orange HP Valkyrie Helm,4,20,,500,,1,,1,0XFFFFFFFF,63,2,256,,75,1,3008,{ bonus bMaxHPrate,20; bonus bDef,5; },{},{}</v>
      </c>
      <c r="AF360" s="25"/>
    </row>
    <row r="361" spans="1:32" ht="15.6" x14ac:dyDescent="0.35">
      <c r="A361" s="25" t="str">
        <f>VLOOKUP(H361,web_archive!D:AB,6,FALSE)</f>
        <v>Armor</v>
      </c>
      <c r="B361" s="25" t="str">
        <f>VLOOKUP(H361,web_archive!D:AB,19,FALSE)</f>
        <v>All Jobs</v>
      </c>
      <c r="C361" s="25" t="str">
        <f>VLOOKUP(H361,web_archive!D:AB,18,FALSE)</f>
        <v>Normal / Upper / Baby</v>
      </c>
      <c r="D361" s="25" t="str">
        <f>VLOOKUP(H361,web_archive!D:AB,20,FALSE)</f>
        <v>Both (Male and Female)</v>
      </c>
      <c r="E361" s="25" t="str">
        <f>VLOOKUP(H361,web_archive!D:AB,17,FALSE)</f>
        <v>Upper Headgear</v>
      </c>
      <c r="F361" s="38" t="str">
        <f>IF(ISNA(VLOOKUP(H361,tira!B:P,4,FALSE)),"",VLOOKUP(H361,tira!B:P,4,FALSE))</f>
        <v>The helm worn by those women who served Odin as "Maidens of War", or Valkryies. The open winged look of the helm symbolizes elite status. Grants the wearer 10% resistance to Demi-Human monsters and Dex +3.</v>
      </c>
      <c r="G361" s="36" t="s">
        <v>11431</v>
      </c>
      <c r="H361" s="32">
        <v>20302</v>
      </c>
      <c r="I361" s="33">
        <v>49106</v>
      </c>
      <c r="J361" s="31" t="str">
        <f>SUBSTITUTE(K361," ","_")</f>
        <v>Orange_DEX_Valkyrie_Helm</v>
      </c>
      <c r="K361" t="s">
        <v>42643</v>
      </c>
      <c r="L361" s="31">
        <f>VLOOKUP(A361,item_type_codes[],2,FALSE)</f>
        <v>4</v>
      </c>
      <c r="M361" s="25">
        <f>IF(VLOOKUP(H361,web_archive!D:AB,7,FALSE)&gt;0, VLOOKUP(H361,web_archive!D:AB,7,FALSE), "")</f>
        <v>20</v>
      </c>
      <c r="N361" s="25"/>
      <c r="O361" s="25">
        <f>VLOOKUP(H361,web_archive!D:AB,8,FALSE)*10</f>
        <v>500</v>
      </c>
      <c r="P361" s="25" t="str">
        <f>IF(VLOOKUP(H361,web_archive!D:AB,10,FALSE)&gt;0,VLOOKUP(H361,web_archive!D:AB,10,FALSE),"")</f>
        <v/>
      </c>
      <c r="Q361" s="25">
        <f>IF(VLOOKUP(H361,web_archive!D:AB,12,FALSE)&gt;0,VLOOKUP(H361,web_archive!D:AB,12,FALSE),"")</f>
        <v>1</v>
      </c>
      <c r="R361" s="25" t="str">
        <f>IF(VLOOKUP(H361,web_archive!D:AB,11,FALSE)&gt;0,VLOOKUP(H361,web_archive!D:AB,11,FALSE),"")</f>
        <v/>
      </c>
      <c r="S361" s="25">
        <f>IF(VLOOKUP(H361,web_archive!D:AB,13,FALSE)&gt;0,VLOOKUP(H361,web_archive!D:AB,13,FALSE),"")</f>
        <v>1</v>
      </c>
      <c r="T361" s="31" t="str">
        <f>UPPER(VLOOKUP(B361,equipable_hex_codes[],2,FALSE))</f>
        <v>0XFFFFFFFF</v>
      </c>
      <c r="U361" s="25" t="str">
        <f>LOWER(VLOOKUP(C361,class!A:B,2,FALSE))</f>
        <v>63</v>
      </c>
      <c r="V361" s="25" t="str">
        <f>VLOOKUP(D361,gender_codes[#All],2,FALSE)</f>
        <v>2</v>
      </c>
      <c r="W361" s="25">
        <f>VLOOKUP(E361,placement_location[#All],2,FALSE)</f>
        <v>256</v>
      </c>
      <c r="X361" s="25" t="str">
        <f>IF(VLOOKUP(H361,web_archive!D:AB,16,FALSE)&gt;0,VLOOKUP(J361,web_archive!D:AB,16,FALSE),"")</f>
        <v/>
      </c>
      <c r="Y361" s="31">
        <f>IF(VLOOKUP(H361,web_archive!D:AB,15,FALSE)&gt;0,VLOOKUP(H361,web_archive!D:AB,15,FALSE),"")</f>
        <v>75</v>
      </c>
      <c r="Z361" s="31" t="str">
        <f>IF(EXACT(VLOOKUP(H361,web_archive!D:AB,14,FALSE),"Yes"),"1","")</f>
        <v>1</v>
      </c>
      <c r="AA361" s="31">
        <v>3008</v>
      </c>
      <c r="AB361" s="6" t="str">
        <f>IF(VLOOKUP(H361,web_archive!D:AB,21,FALSE)=0,"{}","{ "&amp;VLOOKUP(H361,web_archive!D:AB,21,FALSE)&amp;" }")</f>
        <v>{ bonus bDex,3; bonus2 bSubRace,RC_DemiHuman,10; }</v>
      </c>
      <c r="AC361" s="25" t="str">
        <f>IF(VLOOKUP(H361,web_archive!D:AB,22,FALSE)=0,"{}","{ "&amp;VLOOKUP(H361,web_archive!D:AB,22,FALSE)&amp;" }")</f>
        <v>{}</v>
      </c>
      <c r="AD361" s="25" t="str">
        <f>IF(VLOOKUP(H361,web_archive!D:AB,23,FALSE)=0,"{}","{ "&amp;VLOOKUP(H361,web_archive!D:AB,23,FALSE)&amp;" }")</f>
        <v>{}</v>
      </c>
      <c r="AE361" s="25" t="str">
        <f>I361&amp;","&amp;J361&amp;","&amp;K361&amp;","&amp;L361&amp;","&amp;M361&amp;","&amp;N361&amp;","&amp;O361&amp;","&amp;P361&amp;","&amp;Q361&amp;","&amp;R361&amp;","&amp;S361&amp;","&amp;T361&amp;","&amp;U361&amp;","&amp;V361&amp;","&amp;W361&amp;","&amp;X361&amp;","&amp;Y361&amp;","&amp;Z361&amp;","&amp;AA361&amp;","&amp;AB361&amp;","&amp;AC361&amp;","&amp;AD361</f>
        <v>49106,Orange_DEX_Valkyrie_Helm,Orange DEX Valkyrie Helm,4,20,,500,,1,,1,0XFFFFFFFF,63,2,256,,75,1,3008,{ bonus bDex,3; bonus2 bSubRace,RC_DemiHuman,10; },{},{}</v>
      </c>
      <c r="AF361" s="25"/>
    </row>
    <row r="362" spans="1:32" ht="15.6" x14ac:dyDescent="0.35">
      <c r="A362" s="25" t="str">
        <f>VLOOKUP(H362,web_archive!D:AB,6,FALSE)</f>
        <v>Armor</v>
      </c>
      <c r="B362" s="25" t="str">
        <f>VLOOKUP(H362,web_archive!D:AB,19,FALSE)</f>
        <v>All Jobs</v>
      </c>
      <c r="C362" s="25" t="str">
        <f>VLOOKUP(H362,web_archive!D:AB,18,FALSE)</f>
        <v>Normal / Upper / Baby</v>
      </c>
      <c r="D362" s="25" t="str">
        <f>VLOOKUP(H362,web_archive!D:AB,20,FALSE)</f>
        <v>Both (Male and Female)</v>
      </c>
      <c r="E362" s="25" t="str">
        <f>VLOOKUP(H362,web_archive!D:AB,17,FALSE)</f>
        <v>Upper Headgear</v>
      </c>
      <c r="F362" s="38" t="str">
        <f>IF(ISNA(VLOOKUP(H362,tira!B:P,4,FALSE)),"",VLOOKUP(H362,tira!B:P,4,FALSE))</f>
        <v>The helm worn by those women who served Odin as "Maidens of War", or Valkryies. The open winged look of the helm symbolizes elite status. Grants the wearer +15 Mdef and a small chance to autocast Level 1 Anti-Magic when hit by magic.</v>
      </c>
      <c r="G362" s="36" t="s">
        <v>11431</v>
      </c>
      <c r="H362" s="32">
        <v>20303</v>
      </c>
      <c r="I362" s="33">
        <v>49107</v>
      </c>
      <c r="J362" s="31" t="str">
        <f>SUBSTITUTE(K362," ","_")</f>
        <v>Orange_MDEF_Valkyrie_Helm</v>
      </c>
      <c r="K362" t="s">
        <v>42644</v>
      </c>
      <c r="L362" s="31">
        <f>VLOOKUP(A362,item_type_codes[],2,FALSE)</f>
        <v>4</v>
      </c>
      <c r="M362" s="25">
        <f>IF(VLOOKUP(H362,web_archive!D:AB,7,FALSE)&gt;0, VLOOKUP(H362,web_archive!D:AB,7,FALSE), "")</f>
        <v>20</v>
      </c>
      <c r="N362" s="25"/>
      <c r="O362" s="25">
        <f>VLOOKUP(H362,web_archive!D:AB,8,FALSE)*10</f>
        <v>500</v>
      </c>
      <c r="P362" s="25" t="str">
        <f>IF(VLOOKUP(H362,web_archive!D:AB,10,FALSE)&gt;0,VLOOKUP(H362,web_archive!D:AB,10,FALSE),"")</f>
        <v/>
      </c>
      <c r="Q362" s="25">
        <f>IF(VLOOKUP(H362,web_archive!D:AB,12,FALSE)&gt;0,VLOOKUP(H362,web_archive!D:AB,12,FALSE),"")</f>
        <v>1</v>
      </c>
      <c r="R362" s="25" t="str">
        <f>IF(VLOOKUP(H362,web_archive!D:AB,11,FALSE)&gt;0,VLOOKUP(H362,web_archive!D:AB,11,FALSE),"")</f>
        <v/>
      </c>
      <c r="S362" s="25">
        <f>IF(VLOOKUP(H362,web_archive!D:AB,13,FALSE)&gt;0,VLOOKUP(H362,web_archive!D:AB,13,FALSE),"")</f>
        <v>1</v>
      </c>
      <c r="T362" s="31" t="str">
        <f>UPPER(VLOOKUP(B362,equipable_hex_codes[],2,FALSE))</f>
        <v>0XFFFFFFFF</v>
      </c>
      <c r="U362" s="25" t="str">
        <f>LOWER(VLOOKUP(C362,class!A:B,2,FALSE))</f>
        <v>63</v>
      </c>
      <c r="V362" s="25" t="str">
        <f>VLOOKUP(D362,gender_codes[#All],2,FALSE)</f>
        <v>2</v>
      </c>
      <c r="W362" s="25">
        <f>VLOOKUP(E362,placement_location[#All],2,FALSE)</f>
        <v>256</v>
      </c>
      <c r="X362" s="25" t="str">
        <f>IF(VLOOKUP(H362,web_archive!D:AB,16,FALSE)&gt;0,VLOOKUP(J362,web_archive!D:AB,16,FALSE),"")</f>
        <v/>
      </c>
      <c r="Y362" s="31">
        <f>IF(VLOOKUP(H362,web_archive!D:AB,15,FALSE)&gt;0,VLOOKUP(H362,web_archive!D:AB,15,FALSE),"")</f>
        <v>75</v>
      </c>
      <c r="Z362" s="31" t="str">
        <f>IF(EXACT(VLOOKUP(H362,web_archive!D:AB,14,FALSE),"Yes"),"1","")</f>
        <v>1</v>
      </c>
      <c r="AA362" s="31">
        <v>3008</v>
      </c>
      <c r="AB362" s="6" t="str">
        <f>IF(VLOOKUP(H362,web_archive!D:AB,21,FALSE)=0,"{}","{ "&amp;VLOOKUP(H362,web_archive!D:AB,21,FALSE)&amp;" }")</f>
        <v>{ bonus bMdef,15; bonus5 bAutoSpellWhenHit,"NPC_ANTIMAGIC",5,30,BF_MAGIC,0; }</v>
      </c>
      <c r="AC362" s="25" t="str">
        <f>IF(VLOOKUP(H362,web_archive!D:AB,22,FALSE)=0,"{}","{ "&amp;VLOOKUP(H362,web_archive!D:AB,22,FALSE)&amp;" }")</f>
        <v>{}</v>
      </c>
      <c r="AD362" s="25" t="str">
        <f>IF(VLOOKUP(H362,web_archive!D:AB,23,FALSE)=0,"{}","{ "&amp;VLOOKUP(H362,web_archive!D:AB,23,FALSE)&amp;" }")</f>
        <v>{}</v>
      </c>
      <c r="AE362" s="25" t="str">
        <f>I362&amp;","&amp;J362&amp;","&amp;K362&amp;","&amp;L362&amp;","&amp;M362&amp;","&amp;N362&amp;","&amp;O362&amp;","&amp;P362&amp;","&amp;Q362&amp;","&amp;R362&amp;","&amp;S362&amp;","&amp;T362&amp;","&amp;U362&amp;","&amp;V362&amp;","&amp;W362&amp;","&amp;X362&amp;","&amp;Y362&amp;","&amp;Z362&amp;","&amp;AA362&amp;","&amp;AB362&amp;","&amp;AC362&amp;","&amp;AD362</f>
        <v>49107,Orange_MDEF_Valkyrie_Helm,Orange MDEF Valkyrie Helm,4,20,,500,,1,,1,0XFFFFFFFF,63,2,256,,75,1,3008,{ bonus bMdef,15; bonus5 bAutoSpellWhenHit,"NPC_ANTIMAGIC",5,30,BF_MAGIC,0; },{},{}</v>
      </c>
      <c r="AF362" s="25"/>
    </row>
    <row r="363" spans="1:32" ht="15.6" x14ac:dyDescent="0.35">
      <c r="A363" s="25" t="str">
        <f>VLOOKUP(H363,web_archive!D:AB,6,FALSE)</f>
        <v>Armor</v>
      </c>
      <c r="B363" s="25" t="str">
        <f>VLOOKUP(H363,web_archive!D:AB,19,FALSE)</f>
        <v>All Jobs</v>
      </c>
      <c r="C363" s="25" t="str">
        <f>VLOOKUP(H363,web_archive!D:AB,18,FALSE)</f>
        <v>Normal / Upper / Baby</v>
      </c>
      <c r="D363" s="25" t="str">
        <f>VLOOKUP(H363,web_archive!D:AB,20,FALSE)</f>
        <v>Both (Male and Female)</v>
      </c>
      <c r="E363" s="25" t="str">
        <f>VLOOKUP(H363,web_archive!D:AB,17,FALSE)</f>
        <v>Upper Headgear</v>
      </c>
      <c r="F363" s="38" t="str">
        <f>IF(ISNA(VLOOKUP(H363,tira!B:P,4,FALSE)),"",VLOOKUP(H363,tira!B:P,4,FALSE))</f>
        <v>The helm worn by those women who served Odin as "Maidens of War", or Valkryies. The open winged look of the helm symbolizes elite status. Grants the wearer 10% resistance to Boss monsters and increases any form of damage to Boss monsters by 10%.</v>
      </c>
      <c r="G363" s="36" t="s">
        <v>11431</v>
      </c>
      <c r="H363" s="32">
        <v>20304</v>
      </c>
      <c r="I363" s="33">
        <v>49108</v>
      </c>
      <c r="J363" s="31" t="str">
        <f>SUBSTITUTE(K363," ","_")</f>
        <v>Orange_MVP_Valkyrie_Helm</v>
      </c>
      <c r="K363" t="s">
        <v>42645</v>
      </c>
      <c r="L363" s="31">
        <f>VLOOKUP(A363,item_type_codes[],2,FALSE)</f>
        <v>4</v>
      </c>
      <c r="M363" s="25">
        <f>IF(VLOOKUP(H363,web_archive!D:AB,7,FALSE)&gt;0, VLOOKUP(H363,web_archive!D:AB,7,FALSE), "")</f>
        <v>20</v>
      </c>
      <c r="N363" s="25"/>
      <c r="O363" s="25">
        <f>VLOOKUP(H363,web_archive!D:AB,8,FALSE)*10</f>
        <v>500</v>
      </c>
      <c r="P363" s="25" t="str">
        <f>IF(VLOOKUP(H363,web_archive!D:AB,10,FALSE)&gt;0,VLOOKUP(H363,web_archive!D:AB,10,FALSE),"")</f>
        <v/>
      </c>
      <c r="Q363" s="25">
        <f>IF(VLOOKUP(H363,web_archive!D:AB,12,FALSE)&gt;0,VLOOKUP(H363,web_archive!D:AB,12,FALSE),"")</f>
        <v>1</v>
      </c>
      <c r="R363" s="25" t="str">
        <f>IF(VLOOKUP(H363,web_archive!D:AB,11,FALSE)&gt;0,VLOOKUP(H363,web_archive!D:AB,11,FALSE),"")</f>
        <v/>
      </c>
      <c r="S363" s="25">
        <f>IF(VLOOKUP(H363,web_archive!D:AB,13,FALSE)&gt;0,VLOOKUP(H363,web_archive!D:AB,13,FALSE),"")</f>
        <v>1</v>
      </c>
      <c r="T363" s="31" t="str">
        <f>UPPER(VLOOKUP(B363,equipable_hex_codes[],2,FALSE))</f>
        <v>0XFFFFFFFF</v>
      </c>
      <c r="U363" s="25" t="str">
        <f>LOWER(VLOOKUP(C363,class!A:B,2,FALSE))</f>
        <v>63</v>
      </c>
      <c r="V363" s="25" t="str">
        <f>VLOOKUP(D363,gender_codes[#All],2,FALSE)</f>
        <v>2</v>
      </c>
      <c r="W363" s="25">
        <f>VLOOKUP(E363,placement_location[#All],2,FALSE)</f>
        <v>256</v>
      </c>
      <c r="X363" s="25" t="str">
        <f>IF(VLOOKUP(H363,web_archive!D:AB,16,FALSE)&gt;0,VLOOKUP(J363,web_archive!D:AB,16,FALSE),"")</f>
        <v/>
      </c>
      <c r="Y363" s="31">
        <f>IF(VLOOKUP(H363,web_archive!D:AB,15,FALSE)&gt;0,VLOOKUP(H363,web_archive!D:AB,15,FALSE),"")</f>
        <v>75</v>
      </c>
      <c r="Z363" s="31" t="str">
        <f>IF(EXACT(VLOOKUP(H363,web_archive!D:AB,14,FALSE),"Yes"),"1","")</f>
        <v>1</v>
      </c>
      <c r="AA363" s="31">
        <v>3008</v>
      </c>
      <c r="AB363" s="6" t="str">
        <f>IF(VLOOKUP(H363,web_archive!D:AB,21,FALSE)=0,"{}","{ "&amp;VLOOKUP(H363,web_archive!D:AB,21,FALSE)&amp;" }")</f>
        <v>{ bonus2 bAddRace,RC_Boss,10; bonus2 bMagicAddRace,RC_Boss,10; bonus2 bSubRace,RC_Boss,10; }</v>
      </c>
      <c r="AC363" s="25" t="str">
        <f>IF(VLOOKUP(H363,web_archive!D:AB,22,FALSE)=0,"{}","{ "&amp;VLOOKUP(H363,web_archive!D:AB,22,FALSE)&amp;" }")</f>
        <v>{}</v>
      </c>
      <c r="AD363" s="25" t="str">
        <f>IF(VLOOKUP(H363,web_archive!D:AB,23,FALSE)=0,"{}","{ "&amp;VLOOKUP(H363,web_archive!D:AB,23,FALSE)&amp;" }")</f>
        <v>{}</v>
      </c>
      <c r="AE363" s="25" t="str">
        <f>I363&amp;","&amp;J363&amp;","&amp;K363&amp;","&amp;L363&amp;","&amp;M363&amp;","&amp;N363&amp;","&amp;O363&amp;","&amp;P363&amp;","&amp;Q363&amp;","&amp;R363&amp;","&amp;S363&amp;","&amp;T363&amp;","&amp;U363&amp;","&amp;V363&amp;","&amp;W363&amp;","&amp;X363&amp;","&amp;Y363&amp;","&amp;Z363&amp;","&amp;AA363&amp;","&amp;AB363&amp;","&amp;AC363&amp;","&amp;AD363</f>
        <v>49108,Orange_MVP_Valkyrie_Helm,Orange MVP Valkyrie Helm,4,20,,500,,1,,1,0XFFFFFFFF,63,2,256,,75,1,3008,{ bonus2 bAddRace,RC_Boss,10; bonus2 bMagicAddRace,RC_Boss,10; bonus2 bSubRace,RC_Boss,10; },{},{}</v>
      </c>
      <c r="AF363" s="25"/>
    </row>
    <row r="364" spans="1:32" ht="15.6" x14ac:dyDescent="0.35">
      <c r="A364" s="25" t="str">
        <f>VLOOKUP(H364,web_archive!D:AB,6,FALSE)</f>
        <v>Armor</v>
      </c>
      <c r="B364" s="25" t="str">
        <f>VLOOKUP(H364,web_archive!D:AB,19,FALSE)</f>
        <v>All Jobs</v>
      </c>
      <c r="C364" s="25" t="str">
        <f>VLOOKUP(H364,web_archive!D:AB,18,FALSE)</f>
        <v>Normal / Upper / Baby</v>
      </c>
      <c r="D364" s="25" t="str">
        <f>VLOOKUP(H364,web_archive!D:AB,20,FALSE)</f>
        <v>Both (Male and Female)</v>
      </c>
      <c r="E364" s="25" t="str">
        <f>VLOOKUP(H364,web_archive!D:AB,17,FALSE)</f>
        <v>Upper Headgear</v>
      </c>
      <c r="F364" s="38" t="str">
        <f>IF(ISNA(VLOOKUP(H364,tira!B:P,4,FALSE)),"",VLOOKUP(H364,tira!B:P,4,FALSE))</f>
        <v>The helm worn by those women who served Odin as "Maidens of War", or Valkryies. The open winged look of the helm symbolizes elite status. Grants the wearer +2 Attack Speed and increases Movement Speed by 15%.</v>
      </c>
      <c r="G364" s="36" t="s">
        <v>11431</v>
      </c>
      <c r="H364" s="32">
        <v>20305</v>
      </c>
      <c r="I364" s="33">
        <v>49109</v>
      </c>
      <c r="J364" s="31" t="str">
        <f>SUBSTITUTE(K364," ","_")</f>
        <v>Orange_ASPD_Valkyrie_Helm</v>
      </c>
      <c r="K364" t="s">
        <v>42646</v>
      </c>
      <c r="L364" s="31">
        <f>VLOOKUP(A364,item_type_codes[],2,FALSE)</f>
        <v>4</v>
      </c>
      <c r="M364" s="25">
        <f>IF(VLOOKUP(H364,web_archive!D:AB,7,FALSE)&gt;0, VLOOKUP(H364,web_archive!D:AB,7,FALSE), "")</f>
        <v>20</v>
      </c>
      <c r="N364" s="25"/>
      <c r="O364" s="25">
        <f>VLOOKUP(H364,web_archive!D:AB,8,FALSE)*10</f>
        <v>500</v>
      </c>
      <c r="P364" s="25" t="str">
        <f>IF(VLOOKUP(H364,web_archive!D:AB,10,FALSE)&gt;0,VLOOKUP(H364,web_archive!D:AB,10,FALSE),"")</f>
        <v/>
      </c>
      <c r="Q364" s="25">
        <f>IF(VLOOKUP(H364,web_archive!D:AB,12,FALSE)&gt;0,VLOOKUP(H364,web_archive!D:AB,12,FALSE),"")</f>
        <v>1</v>
      </c>
      <c r="R364" s="25" t="str">
        <f>IF(VLOOKUP(H364,web_archive!D:AB,11,FALSE)&gt;0,VLOOKUP(H364,web_archive!D:AB,11,FALSE),"")</f>
        <v/>
      </c>
      <c r="S364" s="25">
        <f>IF(VLOOKUP(H364,web_archive!D:AB,13,FALSE)&gt;0,VLOOKUP(H364,web_archive!D:AB,13,FALSE),"")</f>
        <v>1</v>
      </c>
      <c r="T364" s="31" t="str">
        <f>UPPER(VLOOKUP(B364,equipable_hex_codes[],2,FALSE))</f>
        <v>0XFFFFFFFF</v>
      </c>
      <c r="U364" s="25" t="str">
        <f>LOWER(VLOOKUP(C364,class!A:B,2,FALSE))</f>
        <v>63</v>
      </c>
      <c r="V364" s="25" t="str">
        <f>VLOOKUP(D364,gender_codes[#All],2,FALSE)</f>
        <v>2</v>
      </c>
      <c r="W364" s="25">
        <f>VLOOKUP(E364,placement_location[#All],2,FALSE)</f>
        <v>256</v>
      </c>
      <c r="X364" s="25" t="str">
        <f>IF(VLOOKUP(H364,web_archive!D:AB,16,FALSE)&gt;0,VLOOKUP(J364,web_archive!D:AB,16,FALSE),"")</f>
        <v/>
      </c>
      <c r="Y364" s="31">
        <f>IF(VLOOKUP(H364,web_archive!D:AB,15,FALSE)&gt;0,VLOOKUP(H364,web_archive!D:AB,15,FALSE),"")</f>
        <v>75</v>
      </c>
      <c r="Z364" s="31" t="str">
        <f>IF(EXACT(VLOOKUP(H364,web_archive!D:AB,14,FALSE),"Yes"),"1","")</f>
        <v>1</v>
      </c>
      <c r="AA364" s="31">
        <v>3008</v>
      </c>
      <c r="AB364" s="6" t="str">
        <f>IF(VLOOKUP(H364,web_archive!D:AB,21,FALSE)=0,"{}","{ "&amp;VLOOKUP(H364,web_archive!D:AB,21,FALSE)&amp;" }")</f>
        <v>{ bonus bAspd,2; bonus bSpeedAddRate,15; }</v>
      </c>
      <c r="AC364" s="25" t="str">
        <f>IF(VLOOKUP(H364,web_archive!D:AB,22,FALSE)=0,"{}","{ "&amp;VLOOKUP(H364,web_archive!D:AB,22,FALSE)&amp;" }")</f>
        <v>{}</v>
      </c>
      <c r="AD364" s="25" t="str">
        <f>IF(VLOOKUP(H364,web_archive!D:AB,23,FALSE)=0,"{}","{ "&amp;VLOOKUP(H364,web_archive!D:AB,23,FALSE)&amp;" }")</f>
        <v>{}</v>
      </c>
      <c r="AE364" s="25" t="str">
        <f>I364&amp;","&amp;J364&amp;","&amp;K364&amp;","&amp;L364&amp;","&amp;M364&amp;","&amp;N364&amp;","&amp;O364&amp;","&amp;P364&amp;","&amp;Q364&amp;","&amp;R364&amp;","&amp;S364&amp;","&amp;T364&amp;","&amp;U364&amp;","&amp;V364&amp;","&amp;W364&amp;","&amp;X364&amp;","&amp;Y364&amp;","&amp;Z364&amp;","&amp;AA364&amp;","&amp;AB364&amp;","&amp;AC364&amp;","&amp;AD364</f>
        <v>49109,Orange_ASPD_Valkyrie_Helm,Orange ASPD Valkyrie Helm,4,20,,500,,1,,1,0XFFFFFFFF,63,2,256,,75,1,3008,{ bonus bAspd,2; bonus bSpeedAddRate,15; },{},{}</v>
      </c>
      <c r="AF364" s="25"/>
    </row>
    <row r="365" spans="1:32" ht="15.6" x14ac:dyDescent="0.35">
      <c r="A365" s="25" t="str">
        <f>VLOOKUP(H365,web_archive!D:AB,6,FALSE)</f>
        <v>Armor</v>
      </c>
      <c r="B365" s="25" t="str">
        <f>VLOOKUP(H365,web_archive!D:AB,19,FALSE)</f>
        <v>All Jobs</v>
      </c>
      <c r="C365" s="25" t="str">
        <f>VLOOKUP(H365,web_archive!D:AB,18,FALSE)</f>
        <v>Normal / Upper / Baby</v>
      </c>
      <c r="D365" s="25" t="str">
        <f>VLOOKUP(H365,web_archive!D:AB,20,FALSE)</f>
        <v>Both (Male and Female)</v>
      </c>
      <c r="E365" s="25" t="str">
        <f>VLOOKUP(H365,web_archive!D:AB,17,FALSE)</f>
        <v>Upper Headgear</v>
      </c>
      <c r="F365" s="38" t="str">
        <f>IF(ISNA(VLOOKUP(H365,tira!B:P,4,FALSE)),"",VLOOKUP(H365,tira!B:P,4,FALSE))</f>
        <v>The helm worn by those women who served Odin as "Maidens of War", or Valkryies. The open winged look of the helm symbolizes elite status. Grants the wearer 10% Attack Speed and increases Movement Speed by 15%.</v>
      </c>
      <c r="G365" s="36" t="s">
        <v>11431</v>
      </c>
      <c r="H365" s="32">
        <v>20306</v>
      </c>
      <c r="I365" s="33">
        <v>49110</v>
      </c>
      <c r="J365" s="31" t="str">
        <f>SUBSTITUTE(K365," ","_")</f>
        <v>Orange_Percent_ASPD_Valkyrie_Helm</v>
      </c>
      <c r="K365" t="s">
        <v>42647</v>
      </c>
      <c r="L365" s="31">
        <f>VLOOKUP(A365,item_type_codes[],2,FALSE)</f>
        <v>4</v>
      </c>
      <c r="M365" s="25">
        <f>IF(VLOOKUP(H365,web_archive!D:AB,7,FALSE)&gt;0, VLOOKUP(H365,web_archive!D:AB,7,FALSE), "")</f>
        <v>20</v>
      </c>
      <c r="N365" s="25"/>
      <c r="O365" s="25">
        <f>VLOOKUP(H365,web_archive!D:AB,8,FALSE)*10</f>
        <v>500</v>
      </c>
      <c r="P365" s="25" t="str">
        <f>IF(VLOOKUP(H365,web_archive!D:AB,10,FALSE)&gt;0,VLOOKUP(H365,web_archive!D:AB,10,FALSE),"")</f>
        <v/>
      </c>
      <c r="Q365" s="25">
        <f>IF(VLOOKUP(H365,web_archive!D:AB,12,FALSE)&gt;0,VLOOKUP(H365,web_archive!D:AB,12,FALSE),"")</f>
        <v>1</v>
      </c>
      <c r="R365" s="25" t="str">
        <f>IF(VLOOKUP(H365,web_archive!D:AB,11,FALSE)&gt;0,VLOOKUP(H365,web_archive!D:AB,11,FALSE),"")</f>
        <v/>
      </c>
      <c r="S365" s="25">
        <f>IF(VLOOKUP(H365,web_archive!D:AB,13,FALSE)&gt;0,VLOOKUP(H365,web_archive!D:AB,13,FALSE),"")</f>
        <v>1</v>
      </c>
      <c r="T365" s="31" t="str">
        <f>UPPER(VLOOKUP(B365,equipable_hex_codes[],2,FALSE))</f>
        <v>0XFFFFFFFF</v>
      </c>
      <c r="U365" s="25" t="str">
        <f>LOWER(VLOOKUP(C365,class!A:B,2,FALSE))</f>
        <v>63</v>
      </c>
      <c r="V365" s="25" t="str">
        <f>VLOOKUP(D365,gender_codes[#All],2,FALSE)</f>
        <v>2</v>
      </c>
      <c r="W365" s="25">
        <f>VLOOKUP(E365,placement_location[#All],2,FALSE)</f>
        <v>256</v>
      </c>
      <c r="X365" s="25" t="str">
        <f>IF(VLOOKUP(H365,web_archive!D:AB,16,FALSE)&gt;0,VLOOKUP(J365,web_archive!D:AB,16,FALSE),"")</f>
        <v/>
      </c>
      <c r="Y365" s="31">
        <f>IF(VLOOKUP(H365,web_archive!D:AB,15,FALSE)&gt;0,VLOOKUP(H365,web_archive!D:AB,15,FALSE),"")</f>
        <v>75</v>
      </c>
      <c r="Z365" s="31" t="str">
        <f>IF(EXACT(VLOOKUP(H365,web_archive!D:AB,14,FALSE),"Yes"),"1","")</f>
        <v>1</v>
      </c>
      <c r="AA365" s="31">
        <v>3008</v>
      </c>
      <c r="AB365" s="6" t="str">
        <f>IF(VLOOKUP(H365,web_archive!D:AB,21,FALSE)=0,"{}","{ "&amp;VLOOKUP(H365,web_archive!D:AB,21,FALSE)&amp;" }")</f>
        <v>{ bonus bAspdRate,10; bonus bSpeedAddRate,15; }</v>
      </c>
      <c r="AC365" s="25" t="str">
        <f>IF(VLOOKUP(H365,web_archive!D:AB,22,FALSE)=0,"{}","{ "&amp;VLOOKUP(H365,web_archive!D:AB,22,FALSE)&amp;" }")</f>
        <v>{}</v>
      </c>
      <c r="AD365" s="25" t="str">
        <f>IF(VLOOKUP(H365,web_archive!D:AB,23,FALSE)=0,"{}","{ "&amp;VLOOKUP(H365,web_archive!D:AB,23,FALSE)&amp;" }")</f>
        <v>{}</v>
      </c>
      <c r="AE365" s="25" t="str">
        <f>I365&amp;","&amp;J365&amp;","&amp;K365&amp;","&amp;L365&amp;","&amp;M365&amp;","&amp;N365&amp;","&amp;O365&amp;","&amp;P365&amp;","&amp;Q365&amp;","&amp;R365&amp;","&amp;S365&amp;","&amp;T365&amp;","&amp;U365&amp;","&amp;V365&amp;","&amp;W365&amp;","&amp;X365&amp;","&amp;Y365&amp;","&amp;Z365&amp;","&amp;AA365&amp;","&amp;AB365&amp;","&amp;AC365&amp;","&amp;AD365</f>
        <v>49110,Orange_Percent_ASPD_Valkyrie_Helm,Orange Percent ASPD Valkyrie Helm,4,20,,500,,1,,1,0XFFFFFFFF,63,2,256,,75,1,3008,{ bonus bAspdRate,10; bonus bSpeedAddRate,15; },{},{}</v>
      </c>
      <c r="AF365" s="25"/>
    </row>
    <row r="366" spans="1:32" ht="15.6" x14ac:dyDescent="0.35">
      <c r="A366" s="25" t="str">
        <f>VLOOKUP(H366,web_archive!D:AB,6,FALSE)</f>
        <v>Armor</v>
      </c>
      <c r="B366" s="25" t="str">
        <f>VLOOKUP(H366,web_archive!D:AB,19,FALSE)</f>
        <v>All Jobs</v>
      </c>
      <c r="C366" s="25" t="str">
        <f>VLOOKUP(H366,web_archive!D:AB,18,FALSE)</f>
        <v>Normal / Upper / Baby</v>
      </c>
      <c r="D366" s="25" t="str">
        <f>VLOOKUP(H366,web_archive!D:AB,20,FALSE)</f>
        <v>Both (Male and Female)</v>
      </c>
      <c r="E366" s="25" t="str">
        <f>VLOOKUP(H366,web_archive!D:AB,17,FALSE)</f>
        <v>Upper Headgear</v>
      </c>
      <c r="F366" s="38" t="str">
        <f>IF(ISNA(VLOOKUP(H366,tira!B:P,4,FALSE)),"",VLOOKUP(H366,tira!B:P,4,FALSE))</f>
        <v>The helm worn by those women who served Odin as "Maidens of War", or Valkryies. The open winged look of the helm symbolizes elite status. Pierces 5% of enemy MDEF and grants the wearer +3 INT.</v>
      </c>
      <c r="G366" s="36" t="s">
        <v>11431</v>
      </c>
      <c r="H366" s="32">
        <v>20307</v>
      </c>
      <c r="I366" s="33">
        <v>49111</v>
      </c>
      <c r="J366" s="31" t="str">
        <f>SUBSTITUTE(K366," ","_")</f>
        <v>Orange_INT_Valkyrie_Helm</v>
      </c>
      <c r="K366" t="s">
        <v>42648</v>
      </c>
      <c r="L366" s="31">
        <f>VLOOKUP(A366,item_type_codes[],2,FALSE)</f>
        <v>4</v>
      </c>
      <c r="M366" s="25">
        <f>IF(VLOOKUP(H366,web_archive!D:AB,7,FALSE)&gt;0, VLOOKUP(H366,web_archive!D:AB,7,FALSE), "")</f>
        <v>20</v>
      </c>
      <c r="N366" s="25"/>
      <c r="O366" s="25">
        <f>VLOOKUP(H366,web_archive!D:AB,8,FALSE)*10</f>
        <v>500</v>
      </c>
      <c r="P366" s="25" t="str">
        <f>IF(VLOOKUP(H366,web_archive!D:AB,10,FALSE)&gt;0,VLOOKUP(H366,web_archive!D:AB,10,FALSE),"")</f>
        <v/>
      </c>
      <c r="Q366" s="25">
        <f>IF(VLOOKUP(H366,web_archive!D:AB,12,FALSE)&gt;0,VLOOKUP(H366,web_archive!D:AB,12,FALSE),"")</f>
        <v>1</v>
      </c>
      <c r="R366" s="25" t="str">
        <f>IF(VLOOKUP(H366,web_archive!D:AB,11,FALSE)&gt;0,VLOOKUP(H366,web_archive!D:AB,11,FALSE),"")</f>
        <v/>
      </c>
      <c r="S366" s="25">
        <f>IF(VLOOKUP(H366,web_archive!D:AB,13,FALSE)&gt;0,VLOOKUP(H366,web_archive!D:AB,13,FALSE),"")</f>
        <v>1</v>
      </c>
      <c r="T366" s="31" t="str">
        <f>UPPER(VLOOKUP(B366,equipable_hex_codes[],2,FALSE))</f>
        <v>0XFFFFFFFF</v>
      </c>
      <c r="U366" s="25" t="str">
        <f>LOWER(VLOOKUP(C366,class!A:B,2,FALSE))</f>
        <v>63</v>
      </c>
      <c r="V366" s="25" t="str">
        <f>VLOOKUP(D366,gender_codes[#All],2,FALSE)</f>
        <v>2</v>
      </c>
      <c r="W366" s="25">
        <f>VLOOKUP(E366,placement_location[#All],2,FALSE)</f>
        <v>256</v>
      </c>
      <c r="X366" s="25" t="str">
        <f>IF(VLOOKUP(H366,web_archive!D:AB,16,FALSE)&gt;0,VLOOKUP(J366,web_archive!D:AB,16,FALSE),"")</f>
        <v/>
      </c>
      <c r="Y366" s="31">
        <f>IF(VLOOKUP(H366,web_archive!D:AB,15,FALSE)&gt;0,VLOOKUP(H366,web_archive!D:AB,15,FALSE),"")</f>
        <v>75</v>
      </c>
      <c r="Z366" s="31" t="str">
        <f>IF(EXACT(VLOOKUP(H366,web_archive!D:AB,14,FALSE),"Yes"),"1","")</f>
        <v>1</v>
      </c>
      <c r="AA366" s="31">
        <v>3008</v>
      </c>
      <c r="AB366" s="6" t="str">
        <f>IF(VLOOKUP(H366,web_archive!D:AB,21,FALSE)=0,"{}","{ "&amp;VLOOKUP(H366,web_archive!D:AB,21,FALSE)&amp;" }")</f>
        <v>{ bonus bIgnoreMdefRate,15; bonus bInt,3; }</v>
      </c>
      <c r="AC366" s="25" t="str">
        <f>IF(VLOOKUP(H366,web_archive!D:AB,22,FALSE)=0,"{}","{ "&amp;VLOOKUP(H366,web_archive!D:AB,22,FALSE)&amp;" }")</f>
        <v>{}</v>
      </c>
      <c r="AD366" s="25" t="str">
        <f>IF(VLOOKUP(H366,web_archive!D:AB,23,FALSE)=0,"{}","{ "&amp;VLOOKUP(H366,web_archive!D:AB,23,FALSE)&amp;" }")</f>
        <v>{}</v>
      </c>
      <c r="AE366" s="25" t="str">
        <f>I366&amp;","&amp;J366&amp;","&amp;K366&amp;","&amp;L366&amp;","&amp;M366&amp;","&amp;N366&amp;","&amp;O366&amp;","&amp;P366&amp;","&amp;Q366&amp;","&amp;R366&amp;","&amp;S366&amp;","&amp;T366&amp;","&amp;U366&amp;","&amp;V366&amp;","&amp;W366&amp;","&amp;X366&amp;","&amp;Y366&amp;","&amp;Z366&amp;","&amp;AA366&amp;","&amp;AB366&amp;","&amp;AC366&amp;","&amp;AD366</f>
        <v>49111,Orange_INT_Valkyrie_Helm,Orange INT Valkyrie Helm,4,20,,500,,1,,1,0XFFFFFFFF,63,2,256,,75,1,3008,{ bonus bIgnoreMdefRate,15; bonus bInt,3; },{},{}</v>
      </c>
      <c r="AF366" s="25"/>
    </row>
    <row r="367" spans="1:32" ht="15.6" x14ac:dyDescent="0.35">
      <c r="A367" s="25" t="str">
        <f>VLOOKUP(H367,web_archive!D:AB,6,FALSE)</f>
        <v>Armor</v>
      </c>
      <c r="B367" s="25" t="str">
        <f>VLOOKUP(H367,web_archive!D:AB,19,FALSE)</f>
        <v>All Jobs</v>
      </c>
      <c r="C367" s="25" t="str">
        <f>VLOOKUP(H367,web_archive!D:AB,18,FALSE)</f>
        <v>Normal / Upper / Baby</v>
      </c>
      <c r="D367" s="25" t="str">
        <f>VLOOKUP(H367,web_archive!D:AB,20,FALSE)</f>
        <v>Both (Male and Female)</v>
      </c>
      <c r="E367" s="25" t="str">
        <f>VLOOKUP(H367,web_archive!D:AB,17,FALSE)</f>
        <v>Upper Headgear</v>
      </c>
      <c r="F367" s="38" t="str">
        <f>IF(ISNA(VLOOKUP(H367,tira!B:P,4,FALSE)),"",VLOOKUP(H367,tira!B:P,4,FALSE))</f>
        <v>The helm worn by those women who served Odin as "Maidens of War", or Valkryies. The open winged look of the helm symbolizes elite status. Increases ATK by 60 and adds a chance to autocast Level 1 Lex Aeterna.</v>
      </c>
      <c r="G367" s="36" t="s">
        <v>11431</v>
      </c>
      <c r="H367" s="32">
        <v>20300</v>
      </c>
      <c r="I367" s="33">
        <v>49112</v>
      </c>
      <c r="J367" s="31" t="str">
        <f>SUBSTITUTE(K367," ","_")</f>
        <v>Pink_ATK_Valkyrie_Helm</v>
      </c>
      <c r="K367" t="s">
        <v>42649</v>
      </c>
      <c r="L367" s="31">
        <f>VLOOKUP(A367,item_type_codes[],2,FALSE)</f>
        <v>4</v>
      </c>
      <c r="M367" s="25">
        <f>IF(VLOOKUP(H367,web_archive!D:AB,7,FALSE)&gt;0, VLOOKUP(H367,web_archive!D:AB,7,FALSE), "")</f>
        <v>20</v>
      </c>
      <c r="N367" s="25"/>
      <c r="O367" s="25">
        <f>VLOOKUP(H367,web_archive!D:AB,8,FALSE)*10</f>
        <v>500</v>
      </c>
      <c r="P367" s="25" t="str">
        <f>IF(VLOOKUP(H367,web_archive!D:AB,10,FALSE)&gt;0,VLOOKUP(H367,web_archive!D:AB,10,FALSE),"")</f>
        <v/>
      </c>
      <c r="Q367" s="25">
        <f>IF(VLOOKUP(H367,web_archive!D:AB,12,FALSE)&gt;0,VLOOKUP(H367,web_archive!D:AB,12,FALSE),"")</f>
        <v>1</v>
      </c>
      <c r="R367" s="25" t="str">
        <f>IF(VLOOKUP(H367,web_archive!D:AB,11,FALSE)&gt;0,VLOOKUP(H367,web_archive!D:AB,11,FALSE),"")</f>
        <v/>
      </c>
      <c r="S367" s="25">
        <f>IF(VLOOKUP(H367,web_archive!D:AB,13,FALSE)&gt;0,VLOOKUP(H367,web_archive!D:AB,13,FALSE),"")</f>
        <v>1</v>
      </c>
      <c r="T367" s="31" t="str">
        <f>UPPER(VLOOKUP(B367,equipable_hex_codes[],2,FALSE))</f>
        <v>0XFFFFFFFF</v>
      </c>
      <c r="U367" s="25" t="str">
        <f>LOWER(VLOOKUP(C367,class!A:B,2,FALSE))</f>
        <v>63</v>
      </c>
      <c r="V367" s="25" t="str">
        <f>VLOOKUP(D367,gender_codes[#All],2,FALSE)</f>
        <v>2</v>
      </c>
      <c r="W367" s="25">
        <f>VLOOKUP(E367,placement_location[#All],2,FALSE)</f>
        <v>256</v>
      </c>
      <c r="X367" s="25" t="str">
        <f>IF(VLOOKUP(H367,web_archive!D:AB,16,FALSE)&gt;0,VLOOKUP(J367,web_archive!D:AB,16,FALSE),"")</f>
        <v/>
      </c>
      <c r="Y367" s="31">
        <f>IF(VLOOKUP(H367,web_archive!D:AB,15,FALSE)&gt;0,VLOOKUP(H367,web_archive!D:AB,15,FALSE),"")</f>
        <v>75</v>
      </c>
      <c r="Z367" s="31" t="str">
        <f>IF(EXACT(VLOOKUP(H367,web_archive!D:AB,14,FALSE),"Yes"),"1","")</f>
        <v>1</v>
      </c>
      <c r="AA367" s="31">
        <v>3002</v>
      </c>
      <c r="AB367" s="6" t="str">
        <f>IF(VLOOKUP(H367,web_archive!D:AB,21,FALSE)=0,"{}","{ "&amp;VLOOKUP(H367,web_archive!D:AB,21,FALSE)&amp;" }")</f>
        <v>{ bonus bAtk,60; bonus5 bAutoSpell,"PR_LEXAETERNA",2,30,BF_WEAPON|BF_MAGIC|BF_MISC,1; bonus5 bAutoSpell,"PR_LEXAETERNA",2,30,BF_NORMAL,1; }</v>
      </c>
      <c r="AC367" s="25" t="str">
        <f>IF(VLOOKUP(H367,web_archive!D:AB,22,FALSE)=0,"{}","{ "&amp;VLOOKUP(H367,web_archive!D:AB,22,FALSE)&amp;" }")</f>
        <v>{}</v>
      </c>
      <c r="AD367" s="25" t="str">
        <f>IF(VLOOKUP(H367,web_archive!D:AB,23,FALSE)=0,"{}","{ "&amp;VLOOKUP(H367,web_archive!D:AB,23,FALSE)&amp;" }")</f>
        <v>{}</v>
      </c>
      <c r="AE367" s="25" t="str">
        <f>I367&amp;","&amp;J367&amp;","&amp;K367&amp;","&amp;L367&amp;","&amp;M367&amp;","&amp;N367&amp;","&amp;O367&amp;","&amp;P367&amp;","&amp;Q367&amp;","&amp;R367&amp;","&amp;S367&amp;","&amp;T367&amp;","&amp;U367&amp;","&amp;V367&amp;","&amp;W367&amp;","&amp;X367&amp;","&amp;Y367&amp;","&amp;Z367&amp;","&amp;AA367&amp;","&amp;AB367&amp;","&amp;AC367&amp;","&amp;AD367</f>
        <v>49112,Pink_ATK_Valkyrie_Helm,Pink ATK Valkyrie Helm,4,20,,500,,1,,1,0XFFFFFFFF,63,2,256,,75,1,3002,{ bonus bAtk,60; bonus5 bAutoSpell,"PR_LEXAETERNA",2,30,BF_WEAPON|BF_MAGIC|BF_MISC,1; bonus5 bAutoSpell,"PR_LEXAETERNA",2,30,BF_NORMAL,1; },{},{}</v>
      </c>
      <c r="AF367" s="25"/>
    </row>
    <row r="368" spans="1:32" ht="15.6" x14ac:dyDescent="0.35">
      <c r="A368" s="25" t="str">
        <f>VLOOKUP(H368,web_archive!D:AB,6,FALSE)</f>
        <v>Armor</v>
      </c>
      <c r="B368" s="25" t="str">
        <f>VLOOKUP(H368,web_archive!D:AB,19,FALSE)</f>
        <v>All Jobs</v>
      </c>
      <c r="C368" s="25" t="str">
        <f>VLOOKUP(H368,web_archive!D:AB,18,FALSE)</f>
        <v>Normal / Upper / Baby</v>
      </c>
      <c r="D368" s="25" t="str">
        <f>VLOOKUP(H368,web_archive!D:AB,20,FALSE)</f>
        <v>Both (Male and Female)</v>
      </c>
      <c r="E368" s="25" t="str">
        <f>VLOOKUP(H368,web_archive!D:AB,17,FALSE)</f>
        <v>Upper Headgear</v>
      </c>
      <c r="F368" s="38" t="str">
        <f>IF(ISNA(VLOOKUP(H368,tira!B:P,4,FALSE)),"",VLOOKUP(H368,tira!B:P,4,FALSE))</f>
        <v>The helm worn by those women who served Odin as "Maidens of War", or Valkryies. The open winged look of the helm symbolizes elite status. Grants the wearer +20% Max HP and Def +5.</v>
      </c>
      <c r="G368" s="36" t="s">
        <v>11431</v>
      </c>
      <c r="H368" s="32">
        <v>20301</v>
      </c>
      <c r="I368" s="33">
        <v>49113</v>
      </c>
      <c r="J368" s="31" t="str">
        <f>SUBSTITUTE(K368," ","_")</f>
        <v>Pink_HP_Valkyrie_Helm</v>
      </c>
      <c r="K368" t="s">
        <v>42650</v>
      </c>
      <c r="L368" s="31">
        <f>VLOOKUP(A368,item_type_codes[],2,FALSE)</f>
        <v>4</v>
      </c>
      <c r="M368" s="25">
        <f>IF(VLOOKUP(H368,web_archive!D:AB,7,FALSE)&gt;0, VLOOKUP(H368,web_archive!D:AB,7,FALSE), "")</f>
        <v>20</v>
      </c>
      <c r="N368" s="25"/>
      <c r="O368" s="25">
        <f>VLOOKUP(H368,web_archive!D:AB,8,FALSE)*10</f>
        <v>500</v>
      </c>
      <c r="P368" s="25" t="str">
        <f>IF(VLOOKUP(H368,web_archive!D:AB,10,FALSE)&gt;0,VLOOKUP(H368,web_archive!D:AB,10,FALSE),"")</f>
        <v/>
      </c>
      <c r="Q368" s="25">
        <f>IF(VLOOKUP(H368,web_archive!D:AB,12,FALSE)&gt;0,VLOOKUP(H368,web_archive!D:AB,12,FALSE),"")</f>
        <v>1</v>
      </c>
      <c r="R368" s="25" t="str">
        <f>IF(VLOOKUP(H368,web_archive!D:AB,11,FALSE)&gt;0,VLOOKUP(H368,web_archive!D:AB,11,FALSE),"")</f>
        <v/>
      </c>
      <c r="S368" s="25">
        <f>IF(VLOOKUP(H368,web_archive!D:AB,13,FALSE)&gt;0,VLOOKUP(H368,web_archive!D:AB,13,FALSE),"")</f>
        <v>1</v>
      </c>
      <c r="T368" s="31" t="str">
        <f>UPPER(VLOOKUP(B368,equipable_hex_codes[],2,FALSE))</f>
        <v>0XFFFFFFFF</v>
      </c>
      <c r="U368" s="25" t="str">
        <f>LOWER(VLOOKUP(C368,class!A:B,2,FALSE))</f>
        <v>63</v>
      </c>
      <c r="V368" s="25" t="str">
        <f>VLOOKUP(D368,gender_codes[#All],2,FALSE)</f>
        <v>2</v>
      </c>
      <c r="W368" s="25">
        <f>VLOOKUP(E368,placement_location[#All],2,FALSE)</f>
        <v>256</v>
      </c>
      <c r="X368" s="25" t="str">
        <f>IF(VLOOKUP(H368,web_archive!D:AB,16,FALSE)&gt;0,VLOOKUP(J368,web_archive!D:AB,16,FALSE),"")</f>
        <v/>
      </c>
      <c r="Y368" s="31">
        <f>IF(VLOOKUP(H368,web_archive!D:AB,15,FALSE)&gt;0,VLOOKUP(H368,web_archive!D:AB,15,FALSE),"")</f>
        <v>75</v>
      </c>
      <c r="Z368" s="31" t="str">
        <f>IF(EXACT(VLOOKUP(H368,web_archive!D:AB,14,FALSE),"Yes"),"1","")</f>
        <v>1</v>
      </c>
      <c r="AA368" s="31">
        <v>3002</v>
      </c>
      <c r="AB368" s="6" t="str">
        <f>IF(VLOOKUP(H368,web_archive!D:AB,21,FALSE)=0,"{}","{ "&amp;VLOOKUP(H368,web_archive!D:AB,21,FALSE)&amp;" }")</f>
        <v>{ bonus bMaxHPrate,20; bonus bDef,5; }</v>
      </c>
      <c r="AC368" s="25" t="str">
        <f>IF(VLOOKUP(H368,web_archive!D:AB,22,FALSE)=0,"{}","{ "&amp;VLOOKUP(H368,web_archive!D:AB,22,FALSE)&amp;" }")</f>
        <v>{}</v>
      </c>
      <c r="AD368" s="25" t="str">
        <f>IF(VLOOKUP(H368,web_archive!D:AB,23,FALSE)=0,"{}","{ "&amp;VLOOKUP(H368,web_archive!D:AB,23,FALSE)&amp;" }")</f>
        <v>{}</v>
      </c>
      <c r="AE368" s="25" t="str">
        <f>I368&amp;","&amp;J368&amp;","&amp;K368&amp;","&amp;L368&amp;","&amp;M368&amp;","&amp;N368&amp;","&amp;O368&amp;","&amp;P368&amp;","&amp;Q368&amp;","&amp;R368&amp;","&amp;S368&amp;","&amp;T368&amp;","&amp;U368&amp;","&amp;V368&amp;","&amp;W368&amp;","&amp;X368&amp;","&amp;Y368&amp;","&amp;Z368&amp;","&amp;AA368&amp;","&amp;AB368&amp;","&amp;AC368&amp;","&amp;AD368</f>
        <v>49113,Pink_HP_Valkyrie_Helm,Pink HP Valkyrie Helm,4,20,,500,,1,,1,0XFFFFFFFF,63,2,256,,75,1,3002,{ bonus bMaxHPrate,20; bonus bDef,5; },{},{}</v>
      </c>
      <c r="AF368" s="25"/>
    </row>
    <row r="369" spans="1:32" ht="15.6" x14ac:dyDescent="0.35">
      <c r="A369" s="25" t="str">
        <f>VLOOKUP(H369,web_archive!D:AB,6,FALSE)</f>
        <v>Armor</v>
      </c>
      <c r="B369" s="25" t="str">
        <f>VLOOKUP(H369,web_archive!D:AB,19,FALSE)</f>
        <v>All Jobs</v>
      </c>
      <c r="C369" s="25" t="str">
        <f>VLOOKUP(H369,web_archive!D:AB,18,FALSE)</f>
        <v>Normal / Upper / Baby</v>
      </c>
      <c r="D369" s="25" t="str">
        <f>VLOOKUP(H369,web_archive!D:AB,20,FALSE)</f>
        <v>Both (Male and Female)</v>
      </c>
      <c r="E369" s="25" t="str">
        <f>VLOOKUP(H369,web_archive!D:AB,17,FALSE)</f>
        <v>Upper Headgear</v>
      </c>
      <c r="F369" s="38" t="str">
        <f>IF(ISNA(VLOOKUP(H369,tira!B:P,4,FALSE)),"",VLOOKUP(H369,tira!B:P,4,FALSE))</f>
        <v>The helm worn by those women who served Odin as "Maidens of War", or Valkryies. The open winged look of the helm symbolizes elite status. Grants the wearer 10% resistance to Demi-Human monsters and Dex +3.</v>
      </c>
      <c r="G369" s="36" t="s">
        <v>11431</v>
      </c>
      <c r="H369" s="32">
        <v>20302</v>
      </c>
      <c r="I369" s="33">
        <v>49114</v>
      </c>
      <c r="J369" s="31" t="str">
        <f>SUBSTITUTE(K369," ","_")</f>
        <v>Pink_DEX_Valkyrie_Helm</v>
      </c>
      <c r="K369" t="s">
        <v>42651</v>
      </c>
      <c r="L369" s="31">
        <f>VLOOKUP(A369,item_type_codes[],2,FALSE)</f>
        <v>4</v>
      </c>
      <c r="M369" s="25">
        <f>IF(VLOOKUP(H369,web_archive!D:AB,7,FALSE)&gt;0, VLOOKUP(H369,web_archive!D:AB,7,FALSE), "")</f>
        <v>20</v>
      </c>
      <c r="N369" s="25"/>
      <c r="O369" s="25">
        <f>VLOOKUP(H369,web_archive!D:AB,8,FALSE)*10</f>
        <v>500</v>
      </c>
      <c r="P369" s="25" t="str">
        <f>IF(VLOOKUP(H369,web_archive!D:AB,10,FALSE)&gt;0,VLOOKUP(H369,web_archive!D:AB,10,FALSE),"")</f>
        <v/>
      </c>
      <c r="Q369" s="25">
        <f>IF(VLOOKUP(H369,web_archive!D:AB,12,FALSE)&gt;0,VLOOKUP(H369,web_archive!D:AB,12,FALSE),"")</f>
        <v>1</v>
      </c>
      <c r="R369" s="25" t="str">
        <f>IF(VLOOKUP(H369,web_archive!D:AB,11,FALSE)&gt;0,VLOOKUP(H369,web_archive!D:AB,11,FALSE),"")</f>
        <v/>
      </c>
      <c r="S369" s="25">
        <f>IF(VLOOKUP(H369,web_archive!D:AB,13,FALSE)&gt;0,VLOOKUP(H369,web_archive!D:AB,13,FALSE),"")</f>
        <v>1</v>
      </c>
      <c r="T369" s="31" t="str">
        <f>UPPER(VLOOKUP(B369,equipable_hex_codes[],2,FALSE))</f>
        <v>0XFFFFFFFF</v>
      </c>
      <c r="U369" s="25" t="str">
        <f>LOWER(VLOOKUP(C369,class!A:B,2,FALSE))</f>
        <v>63</v>
      </c>
      <c r="V369" s="25" t="str">
        <f>VLOOKUP(D369,gender_codes[#All],2,FALSE)</f>
        <v>2</v>
      </c>
      <c r="W369" s="25">
        <f>VLOOKUP(E369,placement_location[#All],2,FALSE)</f>
        <v>256</v>
      </c>
      <c r="X369" s="25" t="str">
        <f>IF(VLOOKUP(H369,web_archive!D:AB,16,FALSE)&gt;0,VLOOKUP(J369,web_archive!D:AB,16,FALSE),"")</f>
        <v/>
      </c>
      <c r="Y369" s="31">
        <f>IF(VLOOKUP(H369,web_archive!D:AB,15,FALSE)&gt;0,VLOOKUP(H369,web_archive!D:AB,15,FALSE),"")</f>
        <v>75</v>
      </c>
      <c r="Z369" s="31" t="str">
        <f>IF(EXACT(VLOOKUP(H369,web_archive!D:AB,14,FALSE),"Yes"),"1","")</f>
        <v>1</v>
      </c>
      <c r="AA369" s="31">
        <v>3002</v>
      </c>
      <c r="AB369" s="6" t="str">
        <f>IF(VLOOKUP(H369,web_archive!D:AB,21,FALSE)=0,"{}","{ "&amp;VLOOKUP(H369,web_archive!D:AB,21,FALSE)&amp;" }")</f>
        <v>{ bonus bDex,3; bonus2 bSubRace,RC_DemiHuman,10; }</v>
      </c>
      <c r="AC369" s="25" t="str">
        <f>IF(VLOOKUP(H369,web_archive!D:AB,22,FALSE)=0,"{}","{ "&amp;VLOOKUP(H369,web_archive!D:AB,22,FALSE)&amp;" }")</f>
        <v>{}</v>
      </c>
      <c r="AD369" s="25" t="str">
        <f>IF(VLOOKUP(H369,web_archive!D:AB,23,FALSE)=0,"{}","{ "&amp;VLOOKUP(H369,web_archive!D:AB,23,FALSE)&amp;" }")</f>
        <v>{}</v>
      </c>
      <c r="AE369" s="25" t="str">
        <f>I369&amp;","&amp;J369&amp;","&amp;K369&amp;","&amp;L369&amp;","&amp;M369&amp;","&amp;N369&amp;","&amp;O369&amp;","&amp;P369&amp;","&amp;Q369&amp;","&amp;R369&amp;","&amp;S369&amp;","&amp;T369&amp;","&amp;U369&amp;","&amp;V369&amp;","&amp;W369&amp;","&amp;X369&amp;","&amp;Y369&amp;","&amp;Z369&amp;","&amp;AA369&amp;","&amp;AB369&amp;","&amp;AC369&amp;","&amp;AD369</f>
        <v>49114,Pink_DEX_Valkyrie_Helm,Pink DEX Valkyrie Helm,4,20,,500,,1,,1,0XFFFFFFFF,63,2,256,,75,1,3002,{ bonus bDex,3; bonus2 bSubRace,RC_DemiHuman,10; },{},{}</v>
      </c>
      <c r="AF369" s="25"/>
    </row>
    <row r="370" spans="1:32" ht="15.6" x14ac:dyDescent="0.35">
      <c r="A370" s="25" t="str">
        <f>VLOOKUP(H370,web_archive!D:AB,6,FALSE)</f>
        <v>Armor</v>
      </c>
      <c r="B370" s="25" t="str">
        <f>VLOOKUP(H370,web_archive!D:AB,19,FALSE)</f>
        <v>All Jobs</v>
      </c>
      <c r="C370" s="25" t="str">
        <f>VLOOKUP(H370,web_archive!D:AB,18,FALSE)</f>
        <v>Normal / Upper / Baby</v>
      </c>
      <c r="D370" s="25" t="str">
        <f>VLOOKUP(H370,web_archive!D:AB,20,FALSE)</f>
        <v>Both (Male and Female)</v>
      </c>
      <c r="E370" s="25" t="str">
        <f>VLOOKUP(H370,web_archive!D:AB,17,FALSE)</f>
        <v>Upper Headgear</v>
      </c>
      <c r="F370" s="38" t="str">
        <f>IF(ISNA(VLOOKUP(H370,tira!B:P,4,FALSE)),"",VLOOKUP(H370,tira!B:P,4,FALSE))</f>
        <v>The helm worn by those women who served Odin as "Maidens of War", or Valkryies. The open winged look of the helm symbolizes elite status. Grants the wearer +15 Mdef and a small chance to autocast Level 1 Anti-Magic when hit by magic.</v>
      </c>
      <c r="G370" s="36" t="s">
        <v>11431</v>
      </c>
      <c r="H370" s="32">
        <v>20303</v>
      </c>
      <c r="I370" s="33">
        <v>49115</v>
      </c>
      <c r="J370" s="31" t="str">
        <f>SUBSTITUTE(K370," ","_")</f>
        <v>Pink_MDEF_Valkyrie_Helm</v>
      </c>
      <c r="K370" t="s">
        <v>42652</v>
      </c>
      <c r="L370" s="31">
        <f>VLOOKUP(A370,item_type_codes[],2,FALSE)</f>
        <v>4</v>
      </c>
      <c r="M370" s="25">
        <f>IF(VLOOKUP(H370,web_archive!D:AB,7,FALSE)&gt;0, VLOOKUP(H370,web_archive!D:AB,7,FALSE), "")</f>
        <v>20</v>
      </c>
      <c r="N370" s="25"/>
      <c r="O370" s="25">
        <f>VLOOKUP(H370,web_archive!D:AB,8,FALSE)*10</f>
        <v>500</v>
      </c>
      <c r="P370" s="25" t="str">
        <f>IF(VLOOKUP(H370,web_archive!D:AB,10,FALSE)&gt;0,VLOOKUP(H370,web_archive!D:AB,10,FALSE),"")</f>
        <v/>
      </c>
      <c r="Q370" s="25">
        <f>IF(VLOOKUP(H370,web_archive!D:AB,12,FALSE)&gt;0,VLOOKUP(H370,web_archive!D:AB,12,FALSE),"")</f>
        <v>1</v>
      </c>
      <c r="R370" s="25" t="str">
        <f>IF(VLOOKUP(H370,web_archive!D:AB,11,FALSE)&gt;0,VLOOKUP(H370,web_archive!D:AB,11,FALSE),"")</f>
        <v/>
      </c>
      <c r="S370" s="25">
        <f>IF(VLOOKUP(H370,web_archive!D:AB,13,FALSE)&gt;0,VLOOKUP(H370,web_archive!D:AB,13,FALSE),"")</f>
        <v>1</v>
      </c>
      <c r="T370" s="31" t="str">
        <f>UPPER(VLOOKUP(B370,equipable_hex_codes[],2,FALSE))</f>
        <v>0XFFFFFFFF</v>
      </c>
      <c r="U370" s="25" t="str">
        <f>LOWER(VLOOKUP(C370,class!A:B,2,FALSE))</f>
        <v>63</v>
      </c>
      <c r="V370" s="25" t="str">
        <f>VLOOKUP(D370,gender_codes[#All],2,FALSE)</f>
        <v>2</v>
      </c>
      <c r="W370" s="25">
        <f>VLOOKUP(E370,placement_location[#All],2,FALSE)</f>
        <v>256</v>
      </c>
      <c r="X370" s="25" t="str">
        <f>IF(VLOOKUP(H370,web_archive!D:AB,16,FALSE)&gt;0,VLOOKUP(J370,web_archive!D:AB,16,FALSE),"")</f>
        <v/>
      </c>
      <c r="Y370" s="31">
        <f>IF(VLOOKUP(H370,web_archive!D:AB,15,FALSE)&gt;0,VLOOKUP(H370,web_archive!D:AB,15,FALSE),"")</f>
        <v>75</v>
      </c>
      <c r="Z370" s="31" t="str">
        <f>IF(EXACT(VLOOKUP(H370,web_archive!D:AB,14,FALSE),"Yes"),"1","")</f>
        <v>1</v>
      </c>
      <c r="AA370" s="31">
        <v>3002</v>
      </c>
      <c r="AB370" s="6" t="str">
        <f>IF(VLOOKUP(H370,web_archive!D:AB,21,FALSE)=0,"{}","{ "&amp;VLOOKUP(H370,web_archive!D:AB,21,FALSE)&amp;" }")</f>
        <v>{ bonus bMdef,15; bonus5 bAutoSpellWhenHit,"NPC_ANTIMAGIC",5,30,BF_MAGIC,0; }</v>
      </c>
      <c r="AC370" s="25" t="str">
        <f>IF(VLOOKUP(H370,web_archive!D:AB,22,FALSE)=0,"{}","{ "&amp;VLOOKUP(H370,web_archive!D:AB,22,FALSE)&amp;" }")</f>
        <v>{}</v>
      </c>
      <c r="AD370" s="25" t="str">
        <f>IF(VLOOKUP(H370,web_archive!D:AB,23,FALSE)=0,"{}","{ "&amp;VLOOKUP(H370,web_archive!D:AB,23,FALSE)&amp;" }")</f>
        <v>{}</v>
      </c>
      <c r="AE370" s="25" t="str">
        <f>I370&amp;","&amp;J370&amp;","&amp;K370&amp;","&amp;L370&amp;","&amp;M370&amp;","&amp;N370&amp;","&amp;O370&amp;","&amp;P370&amp;","&amp;Q370&amp;","&amp;R370&amp;","&amp;S370&amp;","&amp;T370&amp;","&amp;U370&amp;","&amp;V370&amp;","&amp;W370&amp;","&amp;X370&amp;","&amp;Y370&amp;","&amp;Z370&amp;","&amp;AA370&amp;","&amp;AB370&amp;","&amp;AC370&amp;","&amp;AD370</f>
        <v>49115,Pink_MDEF_Valkyrie_Helm,Pink MDEF Valkyrie Helm,4,20,,500,,1,,1,0XFFFFFFFF,63,2,256,,75,1,3002,{ bonus bMdef,15; bonus5 bAutoSpellWhenHit,"NPC_ANTIMAGIC",5,30,BF_MAGIC,0; },{},{}</v>
      </c>
      <c r="AF370" s="25"/>
    </row>
    <row r="371" spans="1:32" ht="15.6" x14ac:dyDescent="0.35">
      <c r="A371" s="25" t="str">
        <f>VLOOKUP(H371,web_archive!D:AB,6,FALSE)</f>
        <v>Armor</v>
      </c>
      <c r="B371" s="25" t="str">
        <f>VLOOKUP(H371,web_archive!D:AB,19,FALSE)</f>
        <v>All Jobs</v>
      </c>
      <c r="C371" s="25" t="str">
        <f>VLOOKUP(H371,web_archive!D:AB,18,FALSE)</f>
        <v>Normal / Upper / Baby</v>
      </c>
      <c r="D371" s="25" t="str">
        <f>VLOOKUP(H371,web_archive!D:AB,20,FALSE)</f>
        <v>Both (Male and Female)</v>
      </c>
      <c r="E371" s="25" t="str">
        <f>VLOOKUP(H371,web_archive!D:AB,17,FALSE)</f>
        <v>Upper Headgear</v>
      </c>
      <c r="F371" s="38" t="str">
        <f>IF(ISNA(VLOOKUP(H371,tira!B:P,4,FALSE)),"",VLOOKUP(H371,tira!B:P,4,FALSE))</f>
        <v>The helm worn by those women who served Odin as "Maidens of War", or Valkryies. The open winged look of the helm symbolizes elite status. Grants the wearer 10% resistance to Boss monsters and increases any form of damage to Boss monsters by 10%.</v>
      </c>
      <c r="G371" s="36" t="s">
        <v>11431</v>
      </c>
      <c r="H371" s="32">
        <v>20304</v>
      </c>
      <c r="I371" s="33">
        <v>49116</v>
      </c>
      <c r="J371" s="31" t="str">
        <f>SUBSTITUTE(K371," ","_")</f>
        <v>Pink_MVP_Valkyrie_Helm</v>
      </c>
      <c r="K371" t="s">
        <v>42653</v>
      </c>
      <c r="L371" s="31">
        <f>VLOOKUP(A371,item_type_codes[],2,FALSE)</f>
        <v>4</v>
      </c>
      <c r="M371" s="25">
        <f>IF(VLOOKUP(H371,web_archive!D:AB,7,FALSE)&gt;0, VLOOKUP(H371,web_archive!D:AB,7,FALSE), "")</f>
        <v>20</v>
      </c>
      <c r="N371" s="25"/>
      <c r="O371" s="25">
        <f>VLOOKUP(H371,web_archive!D:AB,8,FALSE)*10</f>
        <v>500</v>
      </c>
      <c r="P371" s="25" t="str">
        <f>IF(VLOOKUP(H371,web_archive!D:AB,10,FALSE)&gt;0,VLOOKUP(H371,web_archive!D:AB,10,FALSE),"")</f>
        <v/>
      </c>
      <c r="Q371" s="25">
        <f>IF(VLOOKUP(H371,web_archive!D:AB,12,FALSE)&gt;0,VLOOKUP(H371,web_archive!D:AB,12,FALSE),"")</f>
        <v>1</v>
      </c>
      <c r="R371" s="25" t="str">
        <f>IF(VLOOKUP(H371,web_archive!D:AB,11,FALSE)&gt;0,VLOOKUP(H371,web_archive!D:AB,11,FALSE),"")</f>
        <v/>
      </c>
      <c r="S371" s="25">
        <f>IF(VLOOKUP(H371,web_archive!D:AB,13,FALSE)&gt;0,VLOOKUP(H371,web_archive!D:AB,13,FALSE),"")</f>
        <v>1</v>
      </c>
      <c r="T371" s="31" t="str">
        <f>UPPER(VLOOKUP(B371,equipable_hex_codes[],2,FALSE))</f>
        <v>0XFFFFFFFF</v>
      </c>
      <c r="U371" s="25" t="str">
        <f>LOWER(VLOOKUP(C371,class!A:B,2,FALSE))</f>
        <v>63</v>
      </c>
      <c r="V371" s="25" t="str">
        <f>VLOOKUP(D371,gender_codes[#All],2,FALSE)</f>
        <v>2</v>
      </c>
      <c r="W371" s="25">
        <f>VLOOKUP(E371,placement_location[#All],2,FALSE)</f>
        <v>256</v>
      </c>
      <c r="X371" s="25" t="str">
        <f>IF(VLOOKUP(H371,web_archive!D:AB,16,FALSE)&gt;0,VLOOKUP(J371,web_archive!D:AB,16,FALSE),"")</f>
        <v/>
      </c>
      <c r="Y371" s="31">
        <f>IF(VLOOKUP(H371,web_archive!D:AB,15,FALSE)&gt;0,VLOOKUP(H371,web_archive!D:AB,15,FALSE),"")</f>
        <v>75</v>
      </c>
      <c r="Z371" s="31" t="str">
        <f>IF(EXACT(VLOOKUP(H371,web_archive!D:AB,14,FALSE),"Yes"),"1","")</f>
        <v>1</v>
      </c>
      <c r="AA371" s="31">
        <v>3002</v>
      </c>
      <c r="AB371" s="6" t="str">
        <f>IF(VLOOKUP(H371,web_archive!D:AB,21,FALSE)=0,"{}","{ "&amp;VLOOKUP(H371,web_archive!D:AB,21,FALSE)&amp;" }")</f>
        <v>{ bonus2 bAddRace,RC_Boss,10; bonus2 bMagicAddRace,RC_Boss,10; bonus2 bSubRace,RC_Boss,10; }</v>
      </c>
      <c r="AC371" s="25" t="str">
        <f>IF(VLOOKUP(H371,web_archive!D:AB,22,FALSE)=0,"{}","{ "&amp;VLOOKUP(H371,web_archive!D:AB,22,FALSE)&amp;" }")</f>
        <v>{}</v>
      </c>
      <c r="AD371" s="25" t="str">
        <f>IF(VLOOKUP(H371,web_archive!D:AB,23,FALSE)=0,"{}","{ "&amp;VLOOKUP(H371,web_archive!D:AB,23,FALSE)&amp;" }")</f>
        <v>{}</v>
      </c>
      <c r="AE371" s="25" t="str">
        <f>I371&amp;","&amp;J371&amp;","&amp;K371&amp;","&amp;L371&amp;","&amp;M371&amp;","&amp;N371&amp;","&amp;O371&amp;","&amp;P371&amp;","&amp;Q371&amp;","&amp;R371&amp;","&amp;S371&amp;","&amp;T371&amp;","&amp;U371&amp;","&amp;V371&amp;","&amp;W371&amp;","&amp;X371&amp;","&amp;Y371&amp;","&amp;Z371&amp;","&amp;AA371&amp;","&amp;AB371&amp;","&amp;AC371&amp;","&amp;AD371</f>
        <v>49116,Pink_MVP_Valkyrie_Helm,Pink MVP Valkyrie Helm,4,20,,500,,1,,1,0XFFFFFFFF,63,2,256,,75,1,3002,{ bonus2 bAddRace,RC_Boss,10; bonus2 bMagicAddRace,RC_Boss,10; bonus2 bSubRace,RC_Boss,10; },{},{}</v>
      </c>
      <c r="AF371" s="25"/>
    </row>
    <row r="372" spans="1:32" ht="15.6" x14ac:dyDescent="0.35">
      <c r="A372" s="25" t="str">
        <f>VLOOKUP(H372,web_archive!D:AB,6,FALSE)</f>
        <v>Armor</v>
      </c>
      <c r="B372" s="25" t="str">
        <f>VLOOKUP(H372,web_archive!D:AB,19,FALSE)</f>
        <v>All Jobs</v>
      </c>
      <c r="C372" s="25" t="str">
        <f>VLOOKUP(H372,web_archive!D:AB,18,FALSE)</f>
        <v>Normal / Upper / Baby</v>
      </c>
      <c r="D372" s="25" t="str">
        <f>VLOOKUP(H372,web_archive!D:AB,20,FALSE)</f>
        <v>Both (Male and Female)</v>
      </c>
      <c r="E372" s="25" t="str">
        <f>VLOOKUP(H372,web_archive!D:AB,17,FALSE)</f>
        <v>Upper Headgear</v>
      </c>
      <c r="F372" s="38" t="str">
        <f>IF(ISNA(VLOOKUP(H372,tira!B:P,4,FALSE)),"",VLOOKUP(H372,tira!B:P,4,FALSE))</f>
        <v>The helm worn by those women who served Odin as "Maidens of War", or Valkryies. The open winged look of the helm symbolizes elite status. Grants the wearer +2 Attack Speed and increases Movement Speed by 15%.</v>
      </c>
      <c r="G372" s="36" t="s">
        <v>11431</v>
      </c>
      <c r="H372" s="32">
        <v>20305</v>
      </c>
      <c r="I372" s="33">
        <v>49117</v>
      </c>
      <c r="J372" s="31" t="str">
        <f>SUBSTITUTE(K372," ","_")</f>
        <v>Pink_ASPD_Valkyrie_Helm</v>
      </c>
      <c r="K372" t="s">
        <v>42654</v>
      </c>
      <c r="L372" s="31">
        <f>VLOOKUP(A372,item_type_codes[],2,FALSE)</f>
        <v>4</v>
      </c>
      <c r="M372" s="25">
        <f>IF(VLOOKUP(H372,web_archive!D:AB,7,FALSE)&gt;0, VLOOKUP(H372,web_archive!D:AB,7,FALSE), "")</f>
        <v>20</v>
      </c>
      <c r="N372" s="25"/>
      <c r="O372" s="25">
        <f>VLOOKUP(H372,web_archive!D:AB,8,FALSE)*10</f>
        <v>500</v>
      </c>
      <c r="P372" s="25" t="str">
        <f>IF(VLOOKUP(H372,web_archive!D:AB,10,FALSE)&gt;0,VLOOKUP(H372,web_archive!D:AB,10,FALSE),"")</f>
        <v/>
      </c>
      <c r="Q372" s="25">
        <f>IF(VLOOKUP(H372,web_archive!D:AB,12,FALSE)&gt;0,VLOOKUP(H372,web_archive!D:AB,12,FALSE),"")</f>
        <v>1</v>
      </c>
      <c r="R372" s="25" t="str">
        <f>IF(VLOOKUP(H372,web_archive!D:AB,11,FALSE)&gt;0,VLOOKUP(H372,web_archive!D:AB,11,FALSE),"")</f>
        <v/>
      </c>
      <c r="S372" s="25">
        <f>IF(VLOOKUP(H372,web_archive!D:AB,13,FALSE)&gt;0,VLOOKUP(H372,web_archive!D:AB,13,FALSE),"")</f>
        <v>1</v>
      </c>
      <c r="T372" s="31" t="str">
        <f>UPPER(VLOOKUP(B372,equipable_hex_codes[],2,FALSE))</f>
        <v>0XFFFFFFFF</v>
      </c>
      <c r="U372" s="25" t="str">
        <f>LOWER(VLOOKUP(C372,class!A:B,2,FALSE))</f>
        <v>63</v>
      </c>
      <c r="V372" s="25" t="str">
        <f>VLOOKUP(D372,gender_codes[#All],2,FALSE)</f>
        <v>2</v>
      </c>
      <c r="W372" s="25">
        <f>VLOOKUP(E372,placement_location[#All],2,FALSE)</f>
        <v>256</v>
      </c>
      <c r="X372" s="25" t="str">
        <f>IF(VLOOKUP(H372,web_archive!D:AB,16,FALSE)&gt;0,VLOOKUP(J372,web_archive!D:AB,16,FALSE),"")</f>
        <v/>
      </c>
      <c r="Y372" s="31">
        <f>IF(VLOOKUP(H372,web_archive!D:AB,15,FALSE)&gt;0,VLOOKUP(H372,web_archive!D:AB,15,FALSE),"")</f>
        <v>75</v>
      </c>
      <c r="Z372" s="31" t="str">
        <f>IF(EXACT(VLOOKUP(H372,web_archive!D:AB,14,FALSE),"Yes"),"1","")</f>
        <v>1</v>
      </c>
      <c r="AA372" s="31">
        <v>3002</v>
      </c>
      <c r="AB372" s="6" t="str">
        <f>IF(VLOOKUP(H372,web_archive!D:AB,21,FALSE)=0,"{}","{ "&amp;VLOOKUP(H372,web_archive!D:AB,21,FALSE)&amp;" }")</f>
        <v>{ bonus bAspd,2; bonus bSpeedAddRate,15; }</v>
      </c>
      <c r="AC372" s="25" t="str">
        <f>IF(VLOOKUP(H372,web_archive!D:AB,22,FALSE)=0,"{}","{ "&amp;VLOOKUP(H372,web_archive!D:AB,22,FALSE)&amp;" }")</f>
        <v>{}</v>
      </c>
      <c r="AD372" s="25" t="str">
        <f>IF(VLOOKUP(H372,web_archive!D:AB,23,FALSE)=0,"{}","{ "&amp;VLOOKUP(H372,web_archive!D:AB,23,FALSE)&amp;" }")</f>
        <v>{}</v>
      </c>
      <c r="AE372" s="25" t="str">
        <f>I372&amp;","&amp;J372&amp;","&amp;K372&amp;","&amp;L372&amp;","&amp;M372&amp;","&amp;N372&amp;","&amp;O372&amp;","&amp;P372&amp;","&amp;Q372&amp;","&amp;R372&amp;","&amp;S372&amp;","&amp;T372&amp;","&amp;U372&amp;","&amp;V372&amp;","&amp;W372&amp;","&amp;X372&amp;","&amp;Y372&amp;","&amp;Z372&amp;","&amp;AA372&amp;","&amp;AB372&amp;","&amp;AC372&amp;","&amp;AD372</f>
        <v>49117,Pink_ASPD_Valkyrie_Helm,Pink ASPD Valkyrie Helm,4,20,,500,,1,,1,0XFFFFFFFF,63,2,256,,75,1,3002,{ bonus bAspd,2; bonus bSpeedAddRate,15; },{},{}</v>
      </c>
      <c r="AF372" s="25"/>
    </row>
    <row r="373" spans="1:32" ht="15.6" x14ac:dyDescent="0.35">
      <c r="A373" s="25" t="str">
        <f>VLOOKUP(H373,web_archive!D:AB,6,FALSE)</f>
        <v>Armor</v>
      </c>
      <c r="B373" s="25" t="str">
        <f>VLOOKUP(H373,web_archive!D:AB,19,FALSE)</f>
        <v>All Jobs</v>
      </c>
      <c r="C373" s="25" t="str">
        <f>VLOOKUP(H373,web_archive!D:AB,18,FALSE)</f>
        <v>Normal / Upper / Baby</v>
      </c>
      <c r="D373" s="25" t="str">
        <f>VLOOKUP(H373,web_archive!D:AB,20,FALSE)</f>
        <v>Both (Male and Female)</v>
      </c>
      <c r="E373" s="25" t="str">
        <f>VLOOKUP(H373,web_archive!D:AB,17,FALSE)</f>
        <v>Upper Headgear</v>
      </c>
      <c r="F373" s="38" t="str">
        <f>IF(ISNA(VLOOKUP(H373,tira!B:P,4,FALSE)),"",VLOOKUP(H373,tira!B:P,4,FALSE))</f>
        <v>The helm worn by those women who served Odin as "Maidens of War", or Valkryies. The open winged look of the helm symbolizes elite status. Grants the wearer 10% Attack Speed and increases Movement Speed by 15%.</v>
      </c>
      <c r="G373" s="36" t="s">
        <v>11431</v>
      </c>
      <c r="H373" s="32">
        <v>20306</v>
      </c>
      <c r="I373" s="33">
        <v>49118</v>
      </c>
      <c r="J373" s="31" t="str">
        <f>SUBSTITUTE(K373," ","_")</f>
        <v>Pink_Percent_ASPD_Valkyrie_Helm</v>
      </c>
      <c r="K373" t="s">
        <v>42655</v>
      </c>
      <c r="L373" s="31">
        <f>VLOOKUP(A373,item_type_codes[],2,FALSE)</f>
        <v>4</v>
      </c>
      <c r="M373" s="25">
        <f>IF(VLOOKUP(H373,web_archive!D:AB,7,FALSE)&gt;0, VLOOKUP(H373,web_archive!D:AB,7,FALSE), "")</f>
        <v>20</v>
      </c>
      <c r="N373" s="25"/>
      <c r="O373" s="25">
        <f>VLOOKUP(H373,web_archive!D:AB,8,FALSE)*10</f>
        <v>500</v>
      </c>
      <c r="P373" s="25" t="str">
        <f>IF(VLOOKUP(H373,web_archive!D:AB,10,FALSE)&gt;0,VLOOKUP(H373,web_archive!D:AB,10,FALSE),"")</f>
        <v/>
      </c>
      <c r="Q373" s="25">
        <f>IF(VLOOKUP(H373,web_archive!D:AB,12,FALSE)&gt;0,VLOOKUP(H373,web_archive!D:AB,12,FALSE),"")</f>
        <v>1</v>
      </c>
      <c r="R373" s="25" t="str">
        <f>IF(VLOOKUP(H373,web_archive!D:AB,11,FALSE)&gt;0,VLOOKUP(H373,web_archive!D:AB,11,FALSE),"")</f>
        <v/>
      </c>
      <c r="S373" s="25">
        <f>IF(VLOOKUP(H373,web_archive!D:AB,13,FALSE)&gt;0,VLOOKUP(H373,web_archive!D:AB,13,FALSE),"")</f>
        <v>1</v>
      </c>
      <c r="T373" s="31" t="str">
        <f>UPPER(VLOOKUP(B373,equipable_hex_codes[],2,FALSE))</f>
        <v>0XFFFFFFFF</v>
      </c>
      <c r="U373" s="25" t="str">
        <f>LOWER(VLOOKUP(C373,class!A:B,2,FALSE))</f>
        <v>63</v>
      </c>
      <c r="V373" s="25" t="str">
        <f>VLOOKUP(D373,gender_codes[#All],2,FALSE)</f>
        <v>2</v>
      </c>
      <c r="W373" s="25">
        <f>VLOOKUP(E373,placement_location[#All],2,FALSE)</f>
        <v>256</v>
      </c>
      <c r="X373" s="25" t="str">
        <f>IF(VLOOKUP(H373,web_archive!D:AB,16,FALSE)&gt;0,VLOOKUP(J373,web_archive!D:AB,16,FALSE),"")</f>
        <v/>
      </c>
      <c r="Y373" s="31">
        <f>IF(VLOOKUP(H373,web_archive!D:AB,15,FALSE)&gt;0,VLOOKUP(H373,web_archive!D:AB,15,FALSE),"")</f>
        <v>75</v>
      </c>
      <c r="Z373" s="31" t="str">
        <f>IF(EXACT(VLOOKUP(H373,web_archive!D:AB,14,FALSE),"Yes"),"1","")</f>
        <v>1</v>
      </c>
      <c r="AA373" s="31">
        <v>3002</v>
      </c>
      <c r="AB373" s="6" t="str">
        <f>IF(VLOOKUP(H373,web_archive!D:AB,21,FALSE)=0,"{}","{ "&amp;VLOOKUP(H373,web_archive!D:AB,21,FALSE)&amp;" }")</f>
        <v>{ bonus bAspdRate,10; bonus bSpeedAddRate,15; }</v>
      </c>
      <c r="AC373" s="25" t="str">
        <f>IF(VLOOKUP(H373,web_archive!D:AB,22,FALSE)=0,"{}","{ "&amp;VLOOKUP(H373,web_archive!D:AB,22,FALSE)&amp;" }")</f>
        <v>{}</v>
      </c>
      <c r="AD373" s="25" t="str">
        <f>IF(VLOOKUP(H373,web_archive!D:AB,23,FALSE)=0,"{}","{ "&amp;VLOOKUP(H373,web_archive!D:AB,23,FALSE)&amp;" }")</f>
        <v>{}</v>
      </c>
      <c r="AE373" s="25" t="str">
        <f>I373&amp;","&amp;J373&amp;","&amp;K373&amp;","&amp;L373&amp;","&amp;M373&amp;","&amp;N373&amp;","&amp;O373&amp;","&amp;P373&amp;","&amp;Q373&amp;","&amp;R373&amp;","&amp;S373&amp;","&amp;T373&amp;","&amp;U373&amp;","&amp;V373&amp;","&amp;W373&amp;","&amp;X373&amp;","&amp;Y373&amp;","&amp;Z373&amp;","&amp;AA373&amp;","&amp;AB373&amp;","&amp;AC373&amp;","&amp;AD373</f>
        <v>49118,Pink_Percent_ASPD_Valkyrie_Helm,Pink Percent ASPD Valkyrie Helm,4,20,,500,,1,,1,0XFFFFFFFF,63,2,256,,75,1,3002,{ bonus bAspdRate,10; bonus bSpeedAddRate,15; },{},{}</v>
      </c>
      <c r="AF373" s="25"/>
    </row>
    <row r="374" spans="1:32" ht="15.6" x14ac:dyDescent="0.35">
      <c r="A374" s="25" t="str">
        <f>VLOOKUP(H374,web_archive!D:AB,6,FALSE)</f>
        <v>Armor</v>
      </c>
      <c r="B374" s="25" t="str">
        <f>VLOOKUP(H374,web_archive!D:AB,19,FALSE)</f>
        <v>All Jobs</v>
      </c>
      <c r="C374" s="25" t="str">
        <f>VLOOKUP(H374,web_archive!D:AB,18,FALSE)</f>
        <v>Normal / Upper / Baby</v>
      </c>
      <c r="D374" s="25" t="str">
        <f>VLOOKUP(H374,web_archive!D:AB,20,FALSE)</f>
        <v>Both (Male and Female)</v>
      </c>
      <c r="E374" s="25" t="str">
        <f>VLOOKUP(H374,web_archive!D:AB,17,FALSE)</f>
        <v>Upper Headgear</v>
      </c>
      <c r="F374" s="38" t="str">
        <f>IF(ISNA(VLOOKUP(H374,tira!B:P,4,FALSE)),"",VLOOKUP(H374,tira!B:P,4,FALSE))</f>
        <v>The helm worn by those women who served Odin as "Maidens of War", or Valkryies. The open winged look of the helm symbolizes elite status. Pierces 5% of enemy MDEF and grants the wearer +3 INT.</v>
      </c>
      <c r="G374" s="36" t="s">
        <v>11431</v>
      </c>
      <c r="H374" s="32">
        <v>20307</v>
      </c>
      <c r="I374" s="33">
        <v>49119</v>
      </c>
      <c r="J374" s="31" t="str">
        <f>SUBSTITUTE(K374," ","_")</f>
        <v>Pink_INT_Valkyrie_Helm</v>
      </c>
      <c r="K374" t="s">
        <v>42656</v>
      </c>
      <c r="L374" s="31">
        <f>VLOOKUP(A374,item_type_codes[],2,FALSE)</f>
        <v>4</v>
      </c>
      <c r="M374" s="25">
        <f>IF(VLOOKUP(H374,web_archive!D:AB,7,FALSE)&gt;0, VLOOKUP(H374,web_archive!D:AB,7,FALSE), "")</f>
        <v>20</v>
      </c>
      <c r="N374" s="25"/>
      <c r="O374" s="25">
        <f>VLOOKUP(H374,web_archive!D:AB,8,FALSE)*10</f>
        <v>500</v>
      </c>
      <c r="P374" s="25" t="str">
        <f>IF(VLOOKUP(H374,web_archive!D:AB,10,FALSE)&gt;0,VLOOKUP(H374,web_archive!D:AB,10,FALSE),"")</f>
        <v/>
      </c>
      <c r="Q374" s="25">
        <f>IF(VLOOKUP(H374,web_archive!D:AB,12,FALSE)&gt;0,VLOOKUP(H374,web_archive!D:AB,12,FALSE),"")</f>
        <v>1</v>
      </c>
      <c r="R374" s="25" t="str">
        <f>IF(VLOOKUP(H374,web_archive!D:AB,11,FALSE)&gt;0,VLOOKUP(H374,web_archive!D:AB,11,FALSE),"")</f>
        <v/>
      </c>
      <c r="S374" s="25">
        <f>IF(VLOOKUP(H374,web_archive!D:AB,13,FALSE)&gt;0,VLOOKUP(H374,web_archive!D:AB,13,FALSE),"")</f>
        <v>1</v>
      </c>
      <c r="T374" s="31" t="str">
        <f>UPPER(VLOOKUP(B374,equipable_hex_codes[],2,FALSE))</f>
        <v>0XFFFFFFFF</v>
      </c>
      <c r="U374" s="25" t="str">
        <f>LOWER(VLOOKUP(C374,class!A:B,2,FALSE))</f>
        <v>63</v>
      </c>
      <c r="V374" s="25" t="str">
        <f>VLOOKUP(D374,gender_codes[#All],2,FALSE)</f>
        <v>2</v>
      </c>
      <c r="W374" s="25">
        <f>VLOOKUP(E374,placement_location[#All],2,FALSE)</f>
        <v>256</v>
      </c>
      <c r="X374" s="25" t="str">
        <f>IF(VLOOKUP(H374,web_archive!D:AB,16,FALSE)&gt;0,VLOOKUP(J374,web_archive!D:AB,16,FALSE),"")</f>
        <v/>
      </c>
      <c r="Y374" s="31">
        <f>IF(VLOOKUP(H374,web_archive!D:AB,15,FALSE)&gt;0,VLOOKUP(H374,web_archive!D:AB,15,FALSE),"")</f>
        <v>75</v>
      </c>
      <c r="Z374" s="31" t="str">
        <f>IF(EXACT(VLOOKUP(H374,web_archive!D:AB,14,FALSE),"Yes"),"1","")</f>
        <v>1</v>
      </c>
      <c r="AA374" s="31">
        <v>3002</v>
      </c>
      <c r="AB374" s="6" t="str">
        <f>IF(VLOOKUP(H374,web_archive!D:AB,21,FALSE)=0,"{}","{ "&amp;VLOOKUP(H374,web_archive!D:AB,21,FALSE)&amp;" }")</f>
        <v>{ bonus bIgnoreMdefRate,15; bonus bInt,3; }</v>
      </c>
      <c r="AC374" s="25" t="str">
        <f>IF(VLOOKUP(H374,web_archive!D:AB,22,FALSE)=0,"{}","{ "&amp;VLOOKUP(H374,web_archive!D:AB,22,FALSE)&amp;" }")</f>
        <v>{}</v>
      </c>
      <c r="AD374" s="25" t="str">
        <f>IF(VLOOKUP(H374,web_archive!D:AB,23,FALSE)=0,"{}","{ "&amp;VLOOKUP(H374,web_archive!D:AB,23,FALSE)&amp;" }")</f>
        <v>{}</v>
      </c>
      <c r="AE374" s="25" t="str">
        <f>I374&amp;","&amp;J374&amp;","&amp;K374&amp;","&amp;L374&amp;","&amp;M374&amp;","&amp;N374&amp;","&amp;O374&amp;","&amp;P374&amp;","&amp;Q374&amp;","&amp;R374&amp;","&amp;S374&amp;","&amp;T374&amp;","&amp;U374&amp;","&amp;V374&amp;","&amp;W374&amp;","&amp;X374&amp;","&amp;Y374&amp;","&amp;Z374&amp;","&amp;AA374&amp;","&amp;AB374&amp;","&amp;AC374&amp;","&amp;AD374</f>
        <v>49119,Pink_INT_Valkyrie_Helm,Pink INT Valkyrie Helm,4,20,,500,,1,,1,0XFFFFFFFF,63,2,256,,75,1,3002,{ bonus bIgnoreMdefRate,15; bonus bInt,3; },{},{}</v>
      </c>
      <c r="AF374" s="25"/>
    </row>
    <row r="375" spans="1:32" ht="15.6" x14ac:dyDescent="0.35">
      <c r="A375" s="25" t="str">
        <f>VLOOKUP(H375,web_archive!D:AB,6,FALSE)</f>
        <v>Armor</v>
      </c>
      <c r="B375" s="25" t="str">
        <f>VLOOKUP(H375,web_archive!D:AB,19,FALSE)</f>
        <v>All Jobs</v>
      </c>
      <c r="C375" s="25" t="str">
        <f>VLOOKUP(H375,web_archive!D:AB,18,FALSE)</f>
        <v>Normal / Upper / Baby</v>
      </c>
      <c r="D375" s="25" t="str">
        <f>VLOOKUP(H375,web_archive!D:AB,20,FALSE)</f>
        <v>Both (Male and Female)</v>
      </c>
      <c r="E375" s="25" t="str">
        <f>VLOOKUP(H375,web_archive!D:AB,17,FALSE)</f>
        <v>Upper Headgear</v>
      </c>
      <c r="F375" s="38" t="str">
        <f>IF(ISNA(VLOOKUP(H375,tira!B:P,4,FALSE)),"",VLOOKUP(H375,tira!B:P,4,FALSE))</f>
        <v>The helm worn by those women who served Odin as "Maidens of War", or Valkryies. The open winged look of the helm symbolizes elite status. Increases ATK by 60 and adds a chance to autocast Level 1 Lex Aeterna.</v>
      </c>
      <c r="G375" s="36" t="s">
        <v>11431</v>
      </c>
      <c r="H375" s="32">
        <v>20300</v>
      </c>
      <c r="I375" s="33">
        <v>49120</v>
      </c>
      <c r="J375" s="31" t="str">
        <f>SUBSTITUTE(K375," ","_")</f>
        <v>Rosewood_ATK_Valkyrie_Helm</v>
      </c>
      <c r="K375" t="s">
        <v>42657</v>
      </c>
      <c r="L375" s="31">
        <f>VLOOKUP(A375,item_type_codes[],2,FALSE)</f>
        <v>4</v>
      </c>
      <c r="M375" s="25">
        <f>IF(VLOOKUP(H375,web_archive!D:AB,7,FALSE)&gt;0, VLOOKUP(H375,web_archive!D:AB,7,FALSE), "")</f>
        <v>20</v>
      </c>
      <c r="N375" s="25"/>
      <c r="O375" s="25">
        <f>VLOOKUP(H375,web_archive!D:AB,8,FALSE)*10</f>
        <v>500</v>
      </c>
      <c r="P375" s="25" t="str">
        <f>IF(VLOOKUP(H375,web_archive!D:AB,10,FALSE)&gt;0,VLOOKUP(H375,web_archive!D:AB,10,FALSE),"")</f>
        <v/>
      </c>
      <c r="Q375" s="25">
        <f>IF(VLOOKUP(H375,web_archive!D:AB,12,FALSE)&gt;0,VLOOKUP(H375,web_archive!D:AB,12,FALSE),"")</f>
        <v>1</v>
      </c>
      <c r="R375" s="25" t="str">
        <f>IF(VLOOKUP(H375,web_archive!D:AB,11,FALSE)&gt;0,VLOOKUP(H375,web_archive!D:AB,11,FALSE),"")</f>
        <v/>
      </c>
      <c r="S375" s="25">
        <f>IF(VLOOKUP(H375,web_archive!D:AB,13,FALSE)&gt;0,VLOOKUP(H375,web_archive!D:AB,13,FALSE),"")</f>
        <v>1</v>
      </c>
      <c r="T375" s="31" t="str">
        <f>UPPER(VLOOKUP(B375,equipable_hex_codes[],2,FALSE))</f>
        <v>0XFFFFFFFF</v>
      </c>
      <c r="U375" s="25" t="str">
        <f>LOWER(VLOOKUP(C375,class!A:B,2,FALSE))</f>
        <v>63</v>
      </c>
      <c r="V375" s="25" t="str">
        <f>VLOOKUP(D375,gender_codes[#All],2,FALSE)</f>
        <v>2</v>
      </c>
      <c r="W375" s="25">
        <f>VLOOKUP(E375,placement_location[#All],2,FALSE)</f>
        <v>256</v>
      </c>
      <c r="X375" s="25" t="str">
        <f>IF(VLOOKUP(H375,web_archive!D:AB,16,FALSE)&gt;0,VLOOKUP(J375,web_archive!D:AB,16,FALSE),"")</f>
        <v/>
      </c>
      <c r="Y375" s="31">
        <f>IF(VLOOKUP(H375,web_archive!D:AB,15,FALSE)&gt;0,VLOOKUP(H375,web_archive!D:AB,15,FALSE),"")</f>
        <v>75</v>
      </c>
      <c r="Z375" s="31" t="str">
        <f>IF(EXACT(VLOOKUP(H375,web_archive!D:AB,14,FALSE),"Yes"),"1","")</f>
        <v>1</v>
      </c>
      <c r="AA375" s="31">
        <v>3009</v>
      </c>
      <c r="AB375" s="6" t="str">
        <f>IF(VLOOKUP(H375,web_archive!D:AB,21,FALSE)=0,"{}","{ "&amp;VLOOKUP(H375,web_archive!D:AB,21,FALSE)&amp;" }")</f>
        <v>{ bonus bAtk,60; bonus5 bAutoSpell,"PR_LEXAETERNA",2,30,BF_WEAPON|BF_MAGIC|BF_MISC,1; bonus5 bAutoSpell,"PR_LEXAETERNA",2,30,BF_NORMAL,1; }</v>
      </c>
      <c r="AC375" s="25" t="str">
        <f>IF(VLOOKUP(H375,web_archive!D:AB,22,FALSE)=0,"{}","{ "&amp;VLOOKUP(H375,web_archive!D:AB,22,FALSE)&amp;" }")</f>
        <v>{}</v>
      </c>
      <c r="AD375" s="25" t="str">
        <f>IF(VLOOKUP(H375,web_archive!D:AB,23,FALSE)=0,"{}","{ "&amp;VLOOKUP(H375,web_archive!D:AB,23,FALSE)&amp;" }")</f>
        <v>{}</v>
      </c>
      <c r="AE375" s="25" t="str">
        <f>I375&amp;","&amp;J375&amp;","&amp;K375&amp;","&amp;L375&amp;","&amp;M375&amp;","&amp;N375&amp;","&amp;O375&amp;","&amp;P375&amp;","&amp;Q375&amp;","&amp;R375&amp;","&amp;S375&amp;","&amp;T375&amp;","&amp;U375&amp;","&amp;V375&amp;","&amp;W375&amp;","&amp;X375&amp;","&amp;Y375&amp;","&amp;Z375&amp;","&amp;AA375&amp;","&amp;AB375&amp;","&amp;AC375&amp;","&amp;AD375</f>
        <v>49120,Rosewood_ATK_Valkyrie_Helm,Rosewood ATK Valkyrie Helm,4,20,,500,,1,,1,0XFFFFFFFF,63,2,256,,75,1,3009,{ bonus bAtk,60; bonus5 bAutoSpell,"PR_LEXAETERNA",2,30,BF_WEAPON|BF_MAGIC|BF_MISC,1; bonus5 bAutoSpell,"PR_LEXAETERNA",2,30,BF_NORMAL,1; },{},{}</v>
      </c>
      <c r="AF375" s="25"/>
    </row>
    <row r="376" spans="1:32" ht="15.6" x14ac:dyDescent="0.35">
      <c r="A376" s="25" t="str">
        <f>VLOOKUP(H376,web_archive!D:AB,6,FALSE)</f>
        <v>Armor</v>
      </c>
      <c r="B376" s="25" t="str">
        <f>VLOOKUP(H376,web_archive!D:AB,19,FALSE)</f>
        <v>All Jobs</v>
      </c>
      <c r="C376" s="25" t="str">
        <f>VLOOKUP(H376,web_archive!D:AB,18,FALSE)</f>
        <v>Normal / Upper / Baby</v>
      </c>
      <c r="D376" s="25" t="str">
        <f>VLOOKUP(H376,web_archive!D:AB,20,FALSE)</f>
        <v>Both (Male and Female)</v>
      </c>
      <c r="E376" s="25" t="str">
        <f>VLOOKUP(H376,web_archive!D:AB,17,FALSE)</f>
        <v>Upper Headgear</v>
      </c>
      <c r="F376" s="38" t="str">
        <f>IF(ISNA(VLOOKUP(H376,tira!B:P,4,FALSE)),"",VLOOKUP(H376,tira!B:P,4,FALSE))</f>
        <v>The helm worn by those women who served Odin as "Maidens of War", or Valkryies. The open winged look of the helm symbolizes elite status. Grants the wearer +20% Max HP and Def +5.</v>
      </c>
      <c r="G376" s="36" t="s">
        <v>11431</v>
      </c>
      <c r="H376" s="32">
        <v>20301</v>
      </c>
      <c r="I376" s="33">
        <v>49121</v>
      </c>
      <c r="J376" s="31" t="str">
        <f>SUBSTITUTE(K376," ","_")</f>
        <v>Rosewood_HP_Valkyrie_Helm</v>
      </c>
      <c r="K376" t="s">
        <v>42658</v>
      </c>
      <c r="L376" s="31">
        <f>VLOOKUP(A376,item_type_codes[],2,FALSE)</f>
        <v>4</v>
      </c>
      <c r="M376" s="25">
        <f>IF(VLOOKUP(H376,web_archive!D:AB,7,FALSE)&gt;0, VLOOKUP(H376,web_archive!D:AB,7,FALSE), "")</f>
        <v>20</v>
      </c>
      <c r="N376" s="25"/>
      <c r="O376" s="25">
        <f>VLOOKUP(H376,web_archive!D:AB,8,FALSE)*10</f>
        <v>500</v>
      </c>
      <c r="P376" s="25" t="str">
        <f>IF(VLOOKUP(H376,web_archive!D:AB,10,FALSE)&gt;0,VLOOKUP(H376,web_archive!D:AB,10,FALSE),"")</f>
        <v/>
      </c>
      <c r="Q376" s="25">
        <f>IF(VLOOKUP(H376,web_archive!D:AB,12,FALSE)&gt;0,VLOOKUP(H376,web_archive!D:AB,12,FALSE),"")</f>
        <v>1</v>
      </c>
      <c r="R376" s="25" t="str">
        <f>IF(VLOOKUP(H376,web_archive!D:AB,11,FALSE)&gt;0,VLOOKUP(H376,web_archive!D:AB,11,FALSE),"")</f>
        <v/>
      </c>
      <c r="S376" s="25">
        <f>IF(VLOOKUP(H376,web_archive!D:AB,13,FALSE)&gt;0,VLOOKUP(H376,web_archive!D:AB,13,FALSE),"")</f>
        <v>1</v>
      </c>
      <c r="T376" s="31" t="str">
        <f>UPPER(VLOOKUP(B376,equipable_hex_codes[],2,FALSE))</f>
        <v>0XFFFFFFFF</v>
      </c>
      <c r="U376" s="25" t="str">
        <f>LOWER(VLOOKUP(C376,class!A:B,2,FALSE))</f>
        <v>63</v>
      </c>
      <c r="V376" s="25" t="str">
        <f>VLOOKUP(D376,gender_codes[#All],2,FALSE)</f>
        <v>2</v>
      </c>
      <c r="W376" s="25">
        <f>VLOOKUP(E376,placement_location[#All],2,FALSE)</f>
        <v>256</v>
      </c>
      <c r="X376" s="25" t="str">
        <f>IF(VLOOKUP(H376,web_archive!D:AB,16,FALSE)&gt;0,VLOOKUP(J376,web_archive!D:AB,16,FALSE),"")</f>
        <v/>
      </c>
      <c r="Y376" s="31">
        <f>IF(VLOOKUP(H376,web_archive!D:AB,15,FALSE)&gt;0,VLOOKUP(H376,web_archive!D:AB,15,FALSE),"")</f>
        <v>75</v>
      </c>
      <c r="Z376" s="31" t="str">
        <f>IF(EXACT(VLOOKUP(H376,web_archive!D:AB,14,FALSE),"Yes"),"1","")</f>
        <v>1</v>
      </c>
      <c r="AA376" s="31">
        <v>3009</v>
      </c>
      <c r="AB376" s="6" t="str">
        <f>IF(VLOOKUP(H376,web_archive!D:AB,21,FALSE)=0,"{}","{ "&amp;VLOOKUP(H376,web_archive!D:AB,21,FALSE)&amp;" }")</f>
        <v>{ bonus bMaxHPrate,20; bonus bDef,5; }</v>
      </c>
      <c r="AC376" s="25" t="str">
        <f>IF(VLOOKUP(H376,web_archive!D:AB,22,FALSE)=0,"{}","{ "&amp;VLOOKUP(H376,web_archive!D:AB,22,FALSE)&amp;" }")</f>
        <v>{}</v>
      </c>
      <c r="AD376" s="25" t="str">
        <f>IF(VLOOKUP(H376,web_archive!D:AB,23,FALSE)=0,"{}","{ "&amp;VLOOKUP(H376,web_archive!D:AB,23,FALSE)&amp;" }")</f>
        <v>{}</v>
      </c>
      <c r="AE376" s="25" t="str">
        <f>I376&amp;","&amp;J376&amp;","&amp;K376&amp;","&amp;L376&amp;","&amp;M376&amp;","&amp;N376&amp;","&amp;O376&amp;","&amp;P376&amp;","&amp;Q376&amp;","&amp;R376&amp;","&amp;S376&amp;","&amp;T376&amp;","&amp;U376&amp;","&amp;V376&amp;","&amp;W376&amp;","&amp;X376&amp;","&amp;Y376&amp;","&amp;Z376&amp;","&amp;AA376&amp;","&amp;AB376&amp;","&amp;AC376&amp;","&amp;AD376</f>
        <v>49121,Rosewood_HP_Valkyrie_Helm,Rosewood HP Valkyrie Helm,4,20,,500,,1,,1,0XFFFFFFFF,63,2,256,,75,1,3009,{ bonus bMaxHPrate,20; bonus bDef,5; },{},{}</v>
      </c>
      <c r="AF376" s="25"/>
    </row>
    <row r="377" spans="1:32" ht="15.6" x14ac:dyDescent="0.35">
      <c r="A377" s="25" t="str">
        <f>VLOOKUP(H377,web_archive!D:AB,6,FALSE)</f>
        <v>Armor</v>
      </c>
      <c r="B377" s="25" t="str">
        <f>VLOOKUP(H377,web_archive!D:AB,19,FALSE)</f>
        <v>All Jobs</v>
      </c>
      <c r="C377" s="25" t="str">
        <f>VLOOKUP(H377,web_archive!D:AB,18,FALSE)</f>
        <v>Normal / Upper / Baby</v>
      </c>
      <c r="D377" s="25" t="str">
        <f>VLOOKUP(H377,web_archive!D:AB,20,FALSE)</f>
        <v>Both (Male and Female)</v>
      </c>
      <c r="E377" s="25" t="str">
        <f>VLOOKUP(H377,web_archive!D:AB,17,FALSE)</f>
        <v>Upper Headgear</v>
      </c>
      <c r="F377" s="38" t="str">
        <f>IF(ISNA(VLOOKUP(H377,tira!B:P,4,FALSE)),"",VLOOKUP(H377,tira!B:P,4,FALSE))</f>
        <v>The helm worn by those women who served Odin as "Maidens of War", or Valkryies. The open winged look of the helm symbolizes elite status. Grants the wearer 10% resistance to Demi-Human monsters and Dex +3.</v>
      </c>
      <c r="G377" s="36" t="s">
        <v>11431</v>
      </c>
      <c r="H377" s="32">
        <v>20302</v>
      </c>
      <c r="I377" s="33">
        <v>49122</v>
      </c>
      <c r="J377" s="31" t="str">
        <f>SUBSTITUTE(K377," ","_")</f>
        <v>Rosewood_DEX_Valkyrie_Helm</v>
      </c>
      <c r="K377" t="s">
        <v>42659</v>
      </c>
      <c r="L377" s="31">
        <f>VLOOKUP(A377,item_type_codes[],2,FALSE)</f>
        <v>4</v>
      </c>
      <c r="M377" s="25">
        <f>IF(VLOOKUP(H377,web_archive!D:AB,7,FALSE)&gt;0, VLOOKUP(H377,web_archive!D:AB,7,FALSE), "")</f>
        <v>20</v>
      </c>
      <c r="N377" s="25"/>
      <c r="O377" s="25">
        <f>VLOOKUP(H377,web_archive!D:AB,8,FALSE)*10</f>
        <v>500</v>
      </c>
      <c r="P377" s="25" t="str">
        <f>IF(VLOOKUP(H377,web_archive!D:AB,10,FALSE)&gt;0,VLOOKUP(H377,web_archive!D:AB,10,FALSE),"")</f>
        <v/>
      </c>
      <c r="Q377" s="25">
        <f>IF(VLOOKUP(H377,web_archive!D:AB,12,FALSE)&gt;0,VLOOKUP(H377,web_archive!D:AB,12,FALSE),"")</f>
        <v>1</v>
      </c>
      <c r="R377" s="25" t="str">
        <f>IF(VLOOKUP(H377,web_archive!D:AB,11,FALSE)&gt;0,VLOOKUP(H377,web_archive!D:AB,11,FALSE),"")</f>
        <v/>
      </c>
      <c r="S377" s="25">
        <f>IF(VLOOKUP(H377,web_archive!D:AB,13,FALSE)&gt;0,VLOOKUP(H377,web_archive!D:AB,13,FALSE),"")</f>
        <v>1</v>
      </c>
      <c r="T377" s="31" t="str">
        <f>UPPER(VLOOKUP(B377,equipable_hex_codes[],2,FALSE))</f>
        <v>0XFFFFFFFF</v>
      </c>
      <c r="U377" s="25" t="str">
        <f>LOWER(VLOOKUP(C377,class!A:B,2,FALSE))</f>
        <v>63</v>
      </c>
      <c r="V377" s="25" t="str">
        <f>VLOOKUP(D377,gender_codes[#All],2,FALSE)</f>
        <v>2</v>
      </c>
      <c r="W377" s="25">
        <f>VLOOKUP(E377,placement_location[#All],2,FALSE)</f>
        <v>256</v>
      </c>
      <c r="X377" s="25" t="str">
        <f>IF(VLOOKUP(H377,web_archive!D:AB,16,FALSE)&gt;0,VLOOKUP(J377,web_archive!D:AB,16,FALSE),"")</f>
        <v/>
      </c>
      <c r="Y377" s="31">
        <f>IF(VLOOKUP(H377,web_archive!D:AB,15,FALSE)&gt;0,VLOOKUP(H377,web_archive!D:AB,15,FALSE),"")</f>
        <v>75</v>
      </c>
      <c r="Z377" s="31" t="str">
        <f>IF(EXACT(VLOOKUP(H377,web_archive!D:AB,14,FALSE),"Yes"),"1","")</f>
        <v>1</v>
      </c>
      <c r="AA377" s="31">
        <v>3009</v>
      </c>
      <c r="AB377" s="6" t="str">
        <f>IF(VLOOKUP(H377,web_archive!D:AB,21,FALSE)=0,"{}","{ "&amp;VLOOKUP(H377,web_archive!D:AB,21,FALSE)&amp;" }")</f>
        <v>{ bonus bDex,3; bonus2 bSubRace,RC_DemiHuman,10; }</v>
      </c>
      <c r="AC377" s="25" t="str">
        <f>IF(VLOOKUP(H377,web_archive!D:AB,22,FALSE)=0,"{}","{ "&amp;VLOOKUP(H377,web_archive!D:AB,22,FALSE)&amp;" }")</f>
        <v>{}</v>
      </c>
      <c r="AD377" s="25" t="str">
        <f>IF(VLOOKUP(H377,web_archive!D:AB,23,FALSE)=0,"{}","{ "&amp;VLOOKUP(H377,web_archive!D:AB,23,FALSE)&amp;" }")</f>
        <v>{}</v>
      </c>
      <c r="AE377" s="25" t="str">
        <f>I377&amp;","&amp;J377&amp;","&amp;K377&amp;","&amp;L377&amp;","&amp;M377&amp;","&amp;N377&amp;","&amp;O377&amp;","&amp;P377&amp;","&amp;Q377&amp;","&amp;R377&amp;","&amp;S377&amp;","&amp;T377&amp;","&amp;U377&amp;","&amp;V377&amp;","&amp;W377&amp;","&amp;X377&amp;","&amp;Y377&amp;","&amp;Z377&amp;","&amp;AA377&amp;","&amp;AB377&amp;","&amp;AC377&amp;","&amp;AD377</f>
        <v>49122,Rosewood_DEX_Valkyrie_Helm,Rosewood DEX Valkyrie Helm,4,20,,500,,1,,1,0XFFFFFFFF,63,2,256,,75,1,3009,{ bonus bDex,3; bonus2 bSubRace,RC_DemiHuman,10; },{},{}</v>
      </c>
      <c r="AF377" s="25"/>
    </row>
    <row r="378" spans="1:32" ht="15.6" x14ac:dyDescent="0.35">
      <c r="A378" s="25" t="str">
        <f>VLOOKUP(H378,web_archive!D:AB,6,FALSE)</f>
        <v>Armor</v>
      </c>
      <c r="B378" s="25" t="str">
        <f>VLOOKUP(H378,web_archive!D:AB,19,FALSE)</f>
        <v>All Jobs</v>
      </c>
      <c r="C378" s="25" t="str">
        <f>VLOOKUP(H378,web_archive!D:AB,18,FALSE)</f>
        <v>Normal / Upper / Baby</v>
      </c>
      <c r="D378" s="25" t="str">
        <f>VLOOKUP(H378,web_archive!D:AB,20,FALSE)</f>
        <v>Both (Male and Female)</v>
      </c>
      <c r="E378" s="25" t="str">
        <f>VLOOKUP(H378,web_archive!D:AB,17,FALSE)</f>
        <v>Upper Headgear</v>
      </c>
      <c r="F378" s="38" t="str">
        <f>IF(ISNA(VLOOKUP(H378,tira!B:P,4,FALSE)),"",VLOOKUP(H378,tira!B:P,4,FALSE))</f>
        <v>The helm worn by those women who served Odin as "Maidens of War", or Valkryies. The open winged look of the helm symbolizes elite status. Grants the wearer +15 Mdef and a small chance to autocast Level 1 Anti-Magic when hit by magic.</v>
      </c>
      <c r="G378" s="36" t="s">
        <v>11431</v>
      </c>
      <c r="H378" s="32">
        <v>20303</v>
      </c>
      <c r="I378" s="33">
        <v>49123</v>
      </c>
      <c r="J378" s="31" t="str">
        <f>SUBSTITUTE(K378," ","_")</f>
        <v>Rosewood_MDEF_Valkyrie_Helm</v>
      </c>
      <c r="K378" t="s">
        <v>42660</v>
      </c>
      <c r="L378" s="31">
        <f>VLOOKUP(A378,item_type_codes[],2,FALSE)</f>
        <v>4</v>
      </c>
      <c r="M378" s="25">
        <f>IF(VLOOKUP(H378,web_archive!D:AB,7,FALSE)&gt;0, VLOOKUP(H378,web_archive!D:AB,7,FALSE), "")</f>
        <v>20</v>
      </c>
      <c r="N378" s="25"/>
      <c r="O378" s="25">
        <f>VLOOKUP(H378,web_archive!D:AB,8,FALSE)*10</f>
        <v>500</v>
      </c>
      <c r="P378" s="25" t="str">
        <f>IF(VLOOKUP(H378,web_archive!D:AB,10,FALSE)&gt;0,VLOOKUP(H378,web_archive!D:AB,10,FALSE),"")</f>
        <v/>
      </c>
      <c r="Q378" s="25">
        <f>IF(VLOOKUP(H378,web_archive!D:AB,12,FALSE)&gt;0,VLOOKUP(H378,web_archive!D:AB,12,FALSE),"")</f>
        <v>1</v>
      </c>
      <c r="R378" s="25" t="str">
        <f>IF(VLOOKUP(H378,web_archive!D:AB,11,FALSE)&gt;0,VLOOKUP(H378,web_archive!D:AB,11,FALSE),"")</f>
        <v/>
      </c>
      <c r="S378" s="25">
        <f>IF(VLOOKUP(H378,web_archive!D:AB,13,FALSE)&gt;0,VLOOKUP(H378,web_archive!D:AB,13,FALSE),"")</f>
        <v>1</v>
      </c>
      <c r="T378" s="31" t="str">
        <f>UPPER(VLOOKUP(B378,equipable_hex_codes[],2,FALSE))</f>
        <v>0XFFFFFFFF</v>
      </c>
      <c r="U378" s="25" t="str">
        <f>LOWER(VLOOKUP(C378,class!A:B,2,FALSE))</f>
        <v>63</v>
      </c>
      <c r="V378" s="25" t="str">
        <f>VLOOKUP(D378,gender_codes[#All],2,FALSE)</f>
        <v>2</v>
      </c>
      <c r="W378" s="25">
        <f>VLOOKUP(E378,placement_location[#All],2,FALSE)</f>
        <v>256</v>
      </c>
      <c r="X378" s="25" t="str">
        <f>IF(VLOOKUP(H378,web_archive!D:AB,16,FALSE)&gt;0,VLOOKUP(J378,web_archive!D:AB,16,FALSE),"")</f>
        <v/>
      </c>
      <c r="Y378" s="31">
        <f>IF(VLOOKUP(H378,web_archive!D:AB,15,FALSE)&gt;0,VLOOKUP(H378,web_archive!D:AB,15,FALSE),"")</f>
        <v>75</v>
      </c>
      <c r="Z378" s="31" t="str">
        <f>IF(EXACT(VLOOKUP(H378,web_archive!D:AB,14,FALSE),"Yes"),"1","")</f>
        <v>1</v>
      </c>
      <c r="AA378" s="31">
        <v>3009</v>
      </c>
      <c r="AB378" s="6" t="str">
        <f>IF(VLOOKUP(H378,web_archive!D:AB,21,FALSE)=0,"{}","{ "&amp;VLOOKUP(H378,web_archive!D:AB,21,FALSE)&amp;" }")</f>
        <v>{ bonus bMdef,15; bonus5 bAutoSpellWhenHit,"NPC_ANTIMAGIC",5,30,BF_MAGIC,0; }</v>
      </c>
      <c r="AC378" s="25" t="str">
        <f>IF(VLOOKUP(H378,web_archive!D:AB,22,FALSE)=0,"{}","{ "&amp;VLOOKUP(H378,web_archive!D:AB,22,FALSE)&amp;" }")</f>
        <v>{}</v>
      </c>
      <c r="AD378" s="25" t="str">
        <f>IF(VLOOKUP(H378,web_archive!D:AB,23,FALSE)=0,"{}","{ "&amp;VLOOKUP(H378,web_archive!D:AB,23,FALSE)&amp;" }")</f>
        <v>{}</v>
      </c>
      <c r="AE378" s="25" t="str">
        <f>I378&amp;","&amp;J378&amp;","&amp;K378&amp;","&amp;L378&amp;","&amp;M378&amp;","&amp;N378&amp;","&amp;O378&amp;","&amp;P378&amp;","&amp;Q378&amp;","&amp;R378&amp;","&amp;S378&amp;","&amp;T378&amp;","&amp;U378&amp;","&amp;V378&amp;","&amp;W378&amp;","&amp;X378&amp;","&amp;Y378&amp;","&amp;Z378&amp;","&amp;AA378&amp;","&amp;AB378&amp;","&amp;AC378&amp;","&amp;AD378</f>
        <v>49123,Rosewood_MDEF_Valkyrie_Helm,Rosewood MDEF Valkyrie Helm,4,20,,500,,1,,1,0XFFFFFFFF,63,2,256,,75,1,3009,{ bonus bMdef,15; bonus5 bAutoSpellWhenHit,"NPC_ANTIMAGIC",5,30,BF_MAGIC,0; },{},{}</v>
      </c>
      <c r="AF378" s="25"/>
    </row>
    <row r="379" spans="1:32" ht="15.6" x14ac:dyDescent="0.35">
      <c r="A379" s="25" t="str">
        <f>VLOOKUP(H379,web_archive!D:AB,6,FALSE)</f>
        <v>Armor</v>
      </c>
      <c r="B379" s="25" t="str">
        <f>VLOOKUP(H379,web_archive!D:AB,19,FALSE)</f>
        <v>All Jobs</v>
      </c>
      <c r="C379" s="25" t="str">
        <f>VLOOKUP(H379,web_archive!D:AB,18,FALSE)</f>
        <v>Normal / Upper / Baby</v>
      </c>
      <c r="D379" s="25" t="str">
        <f>VLOOKUP(H379,web_archive!D:AB,20,FALSE)</f>
        <v>Both (Male and Female)</v>
      </c>
      <c r="E379" s="25" t="str">
        <f>VLOOKUP(H379,web_archive!D:AB,17,FALSE)</f>
        <v>Upper Headgear</v>
      </c>
      <c r="F379" s="38" t="str">
        <f>IF(ISNA(VLOOKUP(H379,tira!B:P,4,FALSE)),"",VLOOKUP(H379,tira!B:P,4,FALSE))</f>
        <v>The helm worn by those women who served Odin as "Maidens of War", or Valkryies. The open winged look of the helm symbolizes elite status. Grants the wearer 10% resistance to Boss monsters and increases any form of damage to Boss monsters by 10%.</v>
      </c>
      <c r="G379" s="36" t="s">
        <v>11431</v>
      </c>
      <c r="H379" s="32">
        <v>20304</v>
      </c>
      <c r="I379" s="33">
        <v>49124</v>
      </c>
      <c r="J379" s="31" t="str">
        <f>SUBSTITUTE(K379," ","_")</f>
        <v>Rosewood_MVP_Valkyrie_Helm</v>
      </c>
      <c r="K379" t="s">
        <v>42661</v>
      </c>
      <c r="L379" s="31">
        <f>VLOOKUP(A379,item_type_codes[],2,FALSE)</f>
        <v>4</v>
      </c>
      <c r="M379" s="25">
        <f>IF(VLOOKUP(H379,web_archive!D:AB,7,FALSE)&gt;0, VLOOKUP(H379,web_archive!D:AB,7,FALSE), "")</f>
        <v>20</v>
      </c>
      <c r="N379" s="25"/>
      <c r="O379" s="25">
        <f>VLOOKUP(H379,web_archive!D:AB,8,FALSE)*10</f>
        <v>500</v>
      </c>
      <c r="P379" s="25" t="str">
        <f>IF(VLOOKUP(H379,web_archive!D:AB,10,FALSE)&gt;0,VLOOKUP(H379,web_archive!D:AB,10,FALSE),"")</f>
        <v/>
      </c>
      <c r="Q379" s="25">
        <f>IF(VLOOKUP(H379,web_archive!D:AB,12,FALSE)&gt;0,VLOOKUP(H379,web_archive!D:AB,12,FALSE),"")</f>
        <v>1</v>
      </c>
      <c r="R379" s="25" t="str">
        <f>IF(VLOOKUP(H379,web_archive!D:AB,11,FALSE)&gt;0,VLOOKUP(H379,web_archive!D:AB,11,FALSE),"")</f>
        <v/>
      </c>
      <c r="S379" s="25">
        <f>IF(VLOOKUP(H379,web_archive!D:AB,13,FALSE)&gt;0,VLOOKUP(H379,web_archive!D:AB,13,FALSE),"")</f>
        <v>1</v>
      </c>
      <c r="T379" s="31" t="str">
        <f>UPPER(VLOOKUP(B379,equipable_hex_codes[],2,FALSE))</f>
        <v>0XFFFFFFFF</v>
      </c>
      <c r="U379" s="25" t="str">
        <f>LOWER(VLOOKUP(C379,class!A:B,2,FALSE))</f>
        <v>63</v>
      </c>
      <c r="V379" s="25" t="str">
        <f>VLOOKUP(D379,gender_codes[#All],2,FALSE)</f>
        <v>2</v>
      </c>
      <c r="W379" s="25">
        <f>VLOOKUP(E379,placement_location[#All],2,FALSE)</f>
        <v>256</v>
      </c>
      <c r="X379" s="25" t="str">
        <f>IF(VLOOKUP(H379,web_archive!D:AB,16,FALSE)&gt;0,VLOOKUP(J379,web_archive!D:AB,16,FALSE),"")</f>
        <v/>
      </c>
      <c r="Y379" s="31">
        <f>IF(VLOOKUP(H379,web_archive!D:AB,15,FALSE)&gt;0,VLOOKUP(H379,web_archive!D:AB,15,FALSE),"")</f>
        <v>75</v>
      </c>
      <c r="Z379" s="31" t="str">
        <f>IF(EXACT(VLOOKUP(H379,web_archive!D:AB,14,FALSE),"Yes"),"1","")</f>
        <v>1</v>
      </c>
      <c r="AA379" s="31">
        <v>3009</v>
      </c>
      <c r="AB379" s="6" t="str">
        <f>IF(VLOOKUP(H379,web_archive!D:AB,21,FALSE)=0,"{}","{ "&amp;VLOOKUP(H379,web_archive!D:AB,21,FALSE)&amp;" }")</f>
        <v>{ bonus2 bAddRace,RC_Boss,10; bonus2 bMagicAddRace,RC_Boss,10; bonus2 bSubRace,RC_Boss,10; }</v>
      </c>
      <c r="AC379" s="25" t="str">
        <f>IF(VLOOKUP(H379,web_archive!D:AB,22,FALSE)=0,"{}","{ "&amp;VLOOKUP(H379,web_archive!D:AB,22,FALSE)&amp;" }")</f>
        <v>{}</v>
      </c>
      <c r="AD379" s="25" t="str">
        <f>IF(VLOOKUP(H379,web_archive!D:AB,23,FALSE)=0,"{}","{ "&amp;VLOOKUP(H379,web_archive!D:AB,23,FALSE)&amp;" }")</f>
        <v>{}</v>
      </c>
      <c r="AE379" s="25" t="str">
        <f>I379&amp;","&amp;J379&amp;","&amp;K379&amp;","&amp;L379&amp;","&amp;M379&amp;","&amp;N379&amp;","&amp;O379&amp;","&amp;P379&amp;","&amp;Q379&amp;","&amp;R379&amp;","&amp;S379&amp;","&amp;T379&amp;","&amp;U379&amp;","&amp;V379&amp;","&amp;W379&amp;","&amp;X379&amp;","&amp;Y379&amp;","&amp;Z379&amp;","&amp;AA379&amp;","&amp;AB379&amp;","&amp;AC379&amp;","&amp;AD379</f>
        <v>49124,Rosewood_MVP_Valkyrie_Helm,Rosewood MVP Valkyrie Helm,4,20,,500,,1,,1,0XFFFFFFFF,63,2,256,,75,1,3009,{ bonus2 bAddRace,RC_Boss,10; bonus2 bMagicAddRace,RC_Boss,10; bonus2 bSubRace,RC_Boss,10; },{},{}</v>
      </c>
      <c r="AF379" s="25"/>
    </row>
    <row r="380" spans="1:32" ht="15.6" x14ac:dyDescent="0.35">
      <c r="A380" s="25" t="str">
        <f>VLOOKUP(H380,web_archive!D:AB,6,FALSE)</f>
        <v>Armor</v>
      </c>
      <c r="B380" s="25" t="str">
        <f>VLOOKUP(H380,web_archive!D:AB,19,FALSE)</f>
        <v>All Jobs</v>
      </c>
      <c r="C380" s="25" t="str">
        <f>VLOOKUP(H380,web_archive!D:AB,18,FALSE)</f>
        <v>Normal / Upper / Baby</v>
      </c>
      <c r="D380" s="25" t="str">
        <f>VLOOKUP(H380,web_archive!D:AB,20,FALSE)</f>
        <v>Both (Male and Female)</v>
      </c>
      <c r="E380" s="25" t="str">
        <f>VLOOKUP(H380,web_archive!D:AB,17,FALSE)</f>
        <v>Upper Headgear</v>
      </c>
      <c r="F380" s="38" t="str">
        <f>IF(ISNA(VLOOKUP(H380,tira!B:P,4,FALSE)),"",VLOOKUP(H380,tira!B:P,4,FALSE))</f>
        <v>The helm worn by those women who served Odin as "Maidens of War", or Valkryies. The open winged look of the helm symbolizes elite status. Grants the wearer +2 Attack Speed and increases Movement Speed by 15%.</v>
      </c>
      <c r="G380" s="36" t="s">
        <v>11431</v>
      </c>
      <c r="H380" s="32">
        <v>20305</v>
      </c>
      <c r="I380" s="33">
        <v>49125</v>
      </c>
      <c r="J380" s="31" t="str">
        <f>SUBSTITUTE(K380," ","_")</f>
        <v>Rosewood_ASPD_Valkyrie_Helm</v>
      </c>
      <c r="K380" t="s">
        <v>42662</v>
      </c>
      <c r="L380" s="31">
        <f>VLOOKUP(A380,item_type_codes[],2,FALSE)</f>
        <v>4</v>
      </c>
      <c r="M380" s="25">
        <f>IF(VLOOKUP(H380,web_archive!D:AB,7,FALSE)&gt;0, VLOOKUP(H380,web_archive!D:AB,7,FALSE), "")</f>
        <v>20</v>
      </c>
      <c r="N380" s="25"/>
      <c r="O380" s="25">
        <f>VLOOKUP(H380,web_archive!D:AB,8,FALSE)*10</f>
        <v>500</v>
      </c>
      <c r="P380" s="25" t="str">
        <f>IF(VLOOKUP(H380,web_archive!D:AB,10,FALSE)&gt;0,VLOOKUP(H380,web_archive!D:AB,10,FALSE),"")</f>
        <v/>
      </c>
      <c r="Q380" s="25">
        <f>IF(VLOOKUP(H380,web_archive!D:AB,12,FALSE)&gt;0,VLOOKUP(H380,web_archive!D:AB,12,FALSE),"")</f>
        <v>1</v>
      </c>
      <c r="R380" s="25" t="str">
        <f>IF(VLOOKUP(H380,web_archive!D:AB,11,FALSE)&gt;0,VLOOKUP(H380,web_archive!D:AB,11,FALSE),"")</f>
        <v/>
      </c>
      <c r="S380" s="25">
        <f>IF(VLOOKUP(H380,web_archive!D:AB,13,FALSE)&gt;0,VLOOKUP(H380,web_archive!D:AB,13,FALSE),"")</f>
        <v>1</v>
      </c>
      <c r="T380" s="31" t="str">
        <f>UPPER(VLOOKUP(B380,equipable_hex_codes[],2,FALSE))</f>
        <v>0XFFFFFFFF</v>
      </c>
      <c r="U380" s="25" t="str">
        <f>LOWER(VLOOKUP(C380,class!A:B,2,FALSE))</f>
        <v>63</v>
      </c>
      <c r="V380" s="25" t="str">
        <f>VLOOKUP(D380,gender_codes[#All],2,FALSE)</f>
        <v>2</v>
      </c>
      <c r="W380" s="25">
        <f>VLOOKUP(E380,placement_location[#All],2,FALSE)</f>
        <v>256</v>
      </c>
      <c r="X380" s="25" t="str">
        <f>IF(VLOOKUP(H380,web_archive!D:AB,16,FALSE)&gt;0,VLOOKUP(J380,web_archive!D:AB,16,FALSE),"")</f>
        <v/>
      </c>
      <c r="Y380" s="31">
        <f>IF(VLOOKUP(H380,web_archive!D:AB,15,FALSE)&gt;0,VLOOKUP(H380,web_archive!D:AB,15,FALSE),"")</f>
        <v>75</v>
      </c>
      <c r="Z380" s="31" t="str">
        <f>IF(EXACT(VLOOKUP(H380,web_archive!D:AB,14,FALSE),"Yes"),"1","")</f>
        <v>1</v>
      </c>
      <c r="AA380" s="31">
        <v>3009</v>
      </c>
      <c r="AB380" s="6" t="str">
        <f>IF(VLOOKUP(H380,web_archive!D:AB,21,FALSE)=0,"{}","{ "&amp;VLOOKUP(H380,web_archive!D:AB,21,FALSE)&amp;" }")</f>
        <v>{ bonus bAspd,2; bonus bSpeedAddRate,15; }</v>
      </c>
      <c r="AC380" s="25" t="str">
        <f>IF(VLOOKUP(H380,web_archive!D:AB,22,FALSE)=0,"{}","{ "&amp;VLOOKUP(H380,web_archive!D:AB,22,FALSE)&amp;" }")</f>
        <v>{}</v>
      </c>
      <c r="AD380" s="25" t="str">
        <f>IF(VLOOKUP(H380,web_archive!D:AB,23,FALSE)=0,"{}","{ "&amp;VLOOKUP(H380,web_archive!D:AB,23,FALSE)&amp;" }")</f>
        <v>{}</v>
      </c>
      <c r="AE380" s="25" t="str">
        <f>I380&amp;","&amp;J380&amp;","&amp;K380&amp;","&amp;L380&amp;","&amp;M380&amp;","&amp;N380&amp;","&amp;O380&amp;","&amp;P380&amp;","&amp;Q380&amp;","&amp;R380&amp;","&amp;S380&amp;","&amp;T380&amp;","&amp;U380&amp;","&amp;V380&amp;","&amp;W380&amp;","&amp;X380&amp;","&amp;Y380&amp;","&amp;Z380&amp;","&amp;AA380&amp;","&amp;AB380&amp;","&amp;AC380&amp;","&amp;AD380</f>
        <v>49125,Rosewood_ASPD_Valkyrie_Helm,Rosewood ASPD Valkyrie Helm,4,20,,500,,1,,1,0XFFFFFFFF,63,2,256,,75,1,3009,{ bonus bAspd,2; bonus bSpeedAddRate,15; },{},{}</v>
      </c>
      <c r="AF380" s="25"/>
    </row>
    <row r="381" spans="1:32" ht="15.6" x14ac:dyDescent="0.35">
      <c r="A381" s="25" t="str">
        <f>VLOOKUP(H381,web_archive!D:AB,6,FALSE)</f>
        <v>Armor</v>
      </c>
      <c r="B381" s="25" t="str">
        <f>VLOOKUP(H381,web_archive!D:AB,19,FALSE)</f>
        <v>All Jobs</v>
      </c>
      <c r="C381" s="25" t="str">
        <f>VLOOKUP(H381,web_archive!D:AB,18,FALSE)</f>
        <v>Normal / Upper / Baby</v>
      </c>
      <c r="D381" s="25" t="str">
        <f>VLOOKUP(H381,web_archive!D:AB,20,FALSE)</f>
        <v>Both (Male and Female)</v>
      </c>
      <c r="E381" s="25" t="str">
        <f>VLOOKUP(H381,web_archive!D:AB,17,FALSE)</f>
        <v>Upper Headgear</v>
      </c>
      <c r="F381" s="38" t="str">
        <f>IF(ISNA(VLOOKUP(H381,tira!B:P,4,FALSE)),"",VLOOKUP(H381,tira!B:P,4,FALSE))</f>
        <v>The helm worn by those women who served Odin as "Maidens of War", or Valkryies. The open winged look of the helm symbolizes elite status. Grants the wearer 10% Attack Speed and increases Movement Speed by 15%.</v>
      </c>
      <c r="G381" s="36" t="s">
        <v>11431</v>
      </c>
      <c r="H381" s="32">
        <v>20306</v>
      </c>
      <c r="I381" s="33">
        <v>49126</v>
      </c>
      <c r="J381" s="31" t="str">
        <f>SUBSTITUTE(K381," ","_")</f>
        <v>Rosewood_Percent_ASPD_Valkyrie_Helm</v>
      </c>
      <c r="K381" t="s">
        <v>42663</v>
      </c>
      <c r="L381" s="31">
        <f>VLOOKUP(A381,item_type_codes[],2,FALSE)</f>
        <v>4</v>
      </c>
      <c r="M381" s="25">
        <f>IF(VLOOKUP(H381,web_archive!D:AB,7,FALSE)&gt;0, VLOOKUP(H381,web_archive!D:AB,7,FALSE), "")</f>
        <v>20</v>
      </c>
      <c r="N381" s="25"/>
      <c r="O381" s="25">
        <f>VLOOKUP(H381,web_archive!D:AB,8,FALSE)*10</f>
        <v>500</v>
      </c>
      <c r="P381" s="25" t="str">
        <f>IF(VLOOKUP(H381,web_archive!D:AB,10,FALSE)&gt;0,VLOOKUP(H381,web_archive!D:AB,10,FALSE),"")</f>
        <v/>
      </c>
      <c r="Q381" s="25">
        <f>IF(VLOOKUP(H381,web_archive!D:AB,12,FALSE)&gt;0,VLOOKUP(H381,web_archive!D:AB,12,FALSE),"")</f>
        <v>1</v>
      </c>
      <c r="R381" s="25" t="str">
        <f>IF(VLOOKUP(H381,web_archive!D:AB,11,FALSE)&gt;0,VLOOKUP(H381,web_archive!D:AB,11,FALSE),"")</f>
        <v/>
      </c>
      <c r="S381" s="25">
        <f>IF(VLOOKUP(H381,web_archive!D:AB,13,FALSE)&gt;0,VLOOKUP(H381,web_archive!D:AB,13,FALSE),"")</f>
        <v>1</v>
      </c>
      <c r="T381" s="31" t="str">
        <f>UPPER(VLOOKUP(B381,equipable_hex_codes[],2,FALSE))</f>
        <v>0XFFFFFFFF</v>
      </c>
      <c r="U381" s="25" t="str">
        <f>LOWER(VLOOKUP(C381,class!A:B,2,FALSE))</f>
        <v>63</v>
      </c>
      <c r="V381" s="25" t="str">
        <f>VLOOKUP(D381,gender_codes[#All],2,FALSE)</f>
        <v>2</v>
      </c>
      <c r="W381" s="25">
        <f>VLOOKUP(E381,placement_location[#All],2,FALSE)</f>
        <v>256</v>
      </c>
      <c r="X381" s="25" t="str">
        <f>IF(VLOOKUP(H381,web_archive!D:AB,16,FALSE)&gt;0,VLOOKUP(J381,web_archive!D:AB,16,FALSE),"")</f>
        <v/>
      </c>
      <c r="Y381" s="31">
        <f>IF(VLOOKUP(H381,web_archive!D:AB,15,FALSE)&gt;0,VLOOKUP(H381,web_archive!D:AB,15,FALSE),"")</f>
        <v>75</v>
      </c>
      <c r="Z381" s="31" t="str">
        <f>IF(EXACT(VLOOKUP(H381,web_archive!D:AB,14,FALSE),"Yes"),"1","")</f>
        <v>1</v>
      </c>
      <c r="AA381" s="31">
        <v>3009</v>
      </c>
      <c r="AB381" s="6" t="str">
        <f>IF(VLOOKUP(H381,web_archive!D:AB,21,FALSE)=0,"{}","{ "&amp;VLOOKUP(H381,web_archive!D:AB,21,FALSE)&amp;" }")</f>
        <v>{ bonus bAspdRate,10; bonus bSpeedAddRate,15; }</v>
      </c>
      <c r="AC381" s="25" t="str">
        <f>IF(VLOOKUP(H381,web_archive!D:AB,22,FALSE)=0,"{}","{ "&amp;VLOOKUP(H381,web_archive!D:AB,22,FALSE)&amp;" }")</f>
        <v>{}</v>
      </c>
      <c r="AD381" s="25" t="str">
        <f>IF(VLOOKUP(H381,web_archive!D:AB,23,FALSE)=0,"{}","{ "&amp;VLOOKUP(H381,web_archive!D:AB,23,FALSE)&amp;" }")</f>
        <v>{}</v>
      </c>
      <c r="AE381" s="25" t="str">
        <f>I381&amp;","&amp;J381&amp;","&amp;K381&amp;","&amp;L381&amp;","&amp;M381&amp;","&amp;N381&amp;","&amp;O381&amp;","&amp;P381&amp;","&amp;Q381&amp;","&amp;R381&amp;","&amp;S381&amp;","&amp;T381&amp;","&amp;U381&amp;","&amp;V381&amp;","&amp;W381&amp;","&amp;X381&amp;","&amp;Y381&amp;","&amp;Z381&amp;","&amp;AA381&amp;","&amp;AB381&amp;","&amp;AC381&amp;","&amp;AD381</f>
        <v>49126,Rosewood_Percent_ASPD_Valkyrie_Helm,Rosewood Percent ASPD Valkyrie Helm,4,20,,500,,1,,1,0XFFFFFFFF,63,2,256,,75,1,3009,{ bonus bAspdRate,10; bonus bSpeedAddRate,15; },{},{}</v>
      </c>
      <c r="AF381" s="25"/>
    </row>
    <row r="382" spans="1:32" ht="15.6" x14ac:dyDescent="0.35">
      <c r="A382" s="25" t="str">
        <f>VLOOKUP(H382,web_archive!D:AB,6,FALSE)</f>
        <v>Armor</v>
      </c>
      <c r="B382" s="25" t="str">
        <f>VLOOKUP(H382,web_archive!D:AB,19,FALSE)</f>
        <v>All Jobs</v>
      </c>
      <c r="C382" s="25" t="str">
        <f>VLOOKUP(H382,web_archive!D:AB,18,FALSE)</f>
        <v>Normal / Upper / Baby</v>
      </c>
      <c r="D382" s="25" t="str">
        <f>VLOOKUP(H382,web_archive!D:AB,20,FALSE)</f>
        <v>Both (Male and Female)</v>
      </c>
      <c r="E382" s="25" t="str">
        <f>VLOOKUP(H382,web_archive!D:AB,17,FALSE)</f>
        <v>Upper Headgear</v>
      </c>
      <c r="F382" s="38" t="str">
        <f>IF(ISNA(VLOOKUP(H382,tira!B:P,4,FALSE)),"",VLOOKUP(H382,tira!B:P,4,FALSE))</f>
        <v>The helm worn by those women who served Odin as "Maidens of War", or Valkryies. The open winged look of the helm symbolizes elite status. Pierces 5% of enemy MDEF and grants the wearer +3 INT.</v>
      </c>
      <c r="G382" s="36" t="s">
        <v>11431</v>
      </c>
      <c r="H382" s="32">
        <v>20307</v>
      </c>
      <c r="I382" s="33">
        <v>49127</v>
      </c>
      <c r="J382" s="31" t="str">
        <f>SUBSTITUTE(K382," ","_")</f>
        <v>Rosewood_INT_Valkyrie_Helm</v>
      </c>
      <c r="K382" t="s">
        <v>42664</v>
      </c>
      <c r="L382" s="31">
        <f>VLOOKUP(A382,item_type_codes[],2,FALSE)</f>
        <v>4</v>
      </c>
      <c r="M382" s="25">
        <f>IF(VLOOKUP(H382,web_archive!D:AB,7,FALSE)&gt;0, VLOOKUP(H382,web_archive!D:AB,7,FALSE), "")</f>
        <v>20</v>
      </c>
      <c r="N382" s="25"/>
      <c r="O382" s="25">
        <f>VLOOKUP(H382,web_archive!D:AB,8,FALSE)*10</f>
        <v>500</v>
      </c>
      <c r="P382" s="25" t="str">
        <f>IF(VLOOKUP(H382,web_archive!D:AB,10,FALSE)&gt;0,VLOOKUP(H382,web_archive!D:AB,10,FALSE),"")</f>
        <v/>
      </c>
      <c r="Q382" s="25">
        <f>IF(VLOOKUP(H382,web_archive!D:AB,12,FALSE)&gt;0,VLOOKUP(H382,web_archive!D:AB,12,FALSE),"")</f>
        <v>1</v>
      </c>
      <c r="R382" s="25" t="str">
        <f>IF(VLOOKUP(H382,web_archive!D:AB,11,FALSE)&gt;0,VLOOKUP(H382,web_archive!D:AB,11,FALSE),"")</f>
        <v/>
      </c>
      <c r="S382" s="25">
        <f>IF(VLOOKUP(H382,web_archive!D:AB,13,FALSE)&gt;0,VLOOKUP(H382,web_archive!D:AB,13,FALSE),"")</f>
        <v>1</v>
      </c>
      <c r="T382" s="31" t="str">
        <f>UPPER(VLOOKUP(B382,equipable_hex_codes[],2,FALSE))</f>
        <v>0XFFFFFFFF</v>
      </c>
      <c r="U382" s="25" t="str">
        <f>LOWER(VLOOKUP(C382,class!A:B,2,FALSE))</f>
        <v>63</v>
      </c>
      <c r="V382" s="25" t="str">
        <f>VLOOKUP(D382,gender_codes[#All],2,FALSE)</f>
        <v>2</v>
      </c>
      <c r="W382" s="25">
        <f>VLOOKUP(E382,placement_location[#All],2,FALSE)</f>
        <v>256</v>
      </c>
      <c r="X382" s="25" t="str">
        <f>IF(VLOOKUP(H382,web_archive!D:AB,16,FALSE)&gt;0,VLOOKUP(J382,web_archive!D:AB,16,FALSE),"")</f>
        <v/>
      </c>
      <c r="Y382" s="31">
        <f>IF(VLOOKUP(H382,web_archive!D:AB,15,FALSE)&gt;0,VLOOKUP(H382,web_archive!D:AB,15,FALSE),"")</f>
        <v>75</v>
      </c>
      <c r="Z382" s="31" t="str">
        <f>IF(EXACT(VLOOKUP(H382,web_archive!D:AB,14,FALSE),"Yes"),"1","")</f>
        <v>1</v>
      </c>
      <c r="AA382" s="31">
        <v>3009</v>
      </c>
      <c r="AB382" s="6" t="str">
        <f>IF(VLOOKUP(H382,web_archive!D:AB,21,FALSE)=0,"{}","{ "&amp;VLOOKUP(H382,web_archive!D:AB,21,FALSE)&amp;" }")</f>
        <v>{ bonus bIgnoreMdefRate,15; bonus bInt,3; }</v>
      </c>
      <c r="AC382" s="25" t="str">
        <f>IF(VLOOKUP(H382,web_archive!D:AB,22,FALSE)=0,"{}","{ "&amp;VLOOKUP(H382,web_archive!D:AB,22,FALSE)&amp;" }")</f>
        <v>{}</v>
      </c>
      <c r="AD382" s="25" t="str">
        <f>IF(VLOOKUP(H382,web_archive!D:AB,23,FALSE)=0,"{}","{ "&amp;VLOOKUP(H382,web_archive!D:AB,23,FALSE)&amp;" }")</f>
        <v>{}</v>
      </c>
      <c r="AE382" s="25" t="str">
        <f>I382&amp;","&amp;J382&amp;","&amp;K382&amp;","&amp;L382&amp;","&amp;M382&amp;","&amp;N382&amp;","&amp;O382&amp;","&amp;P382&amp;","&amp;Q382&amp;","&amp;R382&amp;","&amp;S382&amp;","&amp;T382&amp;","&amp;U382&amp;","&amp;V382&amp;","&amp;W382&amp;","&amp;X382&amp;","&amp;Y382&amp;","&amp;Z382&amp;","&amp;AA382&amp;","&amp;AB382&amp;","&amp;AC382&amp;","&amp;AD382</f>
        <v>49127,Rosewood_INT_Valkyrie_Helm,Rosewood INT Valkyrie Helm,4,20,,500,,1,,1,0XFFFFFFFF,63,2,256,,75,1,3009,{ bonus bIgnoreMdefRate,15; bonus bInt,3; },{},{}</v>
      </c>
      <c r="AF382" s="25"/>
    </row>
    <row r="383" spans="1:32" ht="15.6" x14ac:dyDescent="0.35">
      <c r="A383" s="25" t="str">
        <f>VLOOKUP(H383,web_archive!D:AB,6,FALSE)</f>
        <v>Armor</v>
      </c>
      <c r="B383" s="25" t="str">
        <f>VLOOKUP(H383,web_archive!D:AB,19,FALSE)</f>
        <v>All Jobs</v>
      </c>
      <c r="C383" s="25" t="str">
        <f>VLOOKUP(H383,web_archive!D:AB,18,FALSE)</f>
        <v>Normal / Upper / Baby</v>
      </c>
      <c r="D383" s="25" t="str">
        <f>VLOOKUP(H383,web_archive!D:AB,20,FALSE)</f>
        <v>Both (Male and Female)</v>
      </c>
      <c r="E383" s="25" t="str">
        <f>VLOOKUP(H383,web_archive!D:AB,17,FALSE)</f>
        <v>Upper Headgear</v>
      </c>
      <c r="F383" s="38" t="str">
        <f>IF(ISNA(VLOOKUP(H383,tira!B:P,4,FALSE)),"",VLOOKUP(H383,tira!B:P,4,FALSE))</f>
        <v>The helm worn by those women who served Odin as "Maidens of War", or Valkryies. The open winged look of the helm symbolizes elite status. Increases ATK by 60 and adds a chance to autocast Level 1 Lex Aeterna.</v>
      </c>
      <c r="G383" s="36" t="s">
        <v>11431</v>
      </c>
      <c r="H383" s="32">
        <v>20300</v>
      </c>
      <c r="I383" s="33">
        <v>49128</v>
      </c>
      <c r="J383" s="31" t="str">
        <f>SUBSTITUTE(K383," ","_")</f>
        <v>Peach_ATK_Valkyrie_Helm</v>
      </c>
      <c r="K383" t="s">
        <v>42665</v>
      </c>
      <c r="L383" s="31">
        <f>VLOOKUP(A383,item_type_codes[],2,FALSE)</f>
        <v>4</v>
      </c>
      <c r="M383" s="25">
        <f>IF(VLOOKUP(H383,web_archive!D:AB,7,FALSE)&gt;0, VLOOKUP(H383,web_archive!D:AB,7,FALSE), "")</f>
        <v>20</v>
      </c>
      <c r="N383" s="25"/>
      <c r="O383" s="25">
        <f>VLOOKUP(H383,web_archive!D:AB,8,FALSE)*10</f>
        <v>500</v>
      </c>
      <c r="P383" s="25" t="str">
        <f>IF(VLOOKUP(H383,web_archive!D:AB,10,FALSE)&gt;0,VLOOKUP(H383,web_archive!D:AB,10,FALSE),"")</f>
        <v/>
      </c>
      <c r="Q383" s="25">
        <f>IF(VLOOKUP(H383,web_archive!D:AB,12,FALSE)&gt;0,VLOOKUP(H383,web_archive!D:AB,12,FALSE),"")</f>
        <v>1</v>
      </c>
      <c r="R383" s="25" t="str">
        <f>IF(VLOOKUP(H383,web_archive!D:AB,11,FALSE)&gt;0,VLOOKUP(H383,web_archive!D:AB,11,FALSE),"")</f>
        <v/>
      </c>
      <c r="S383" s="25">
        <f>IF(VLOOKUP(H383,web_archive!D:AB,13,FALSE)&gt;0,VLOOKUP(H383,web_archive!D:AB,13,FALSE),"")</f>
        <v>1</v>
      </c>
      <c r="T383" s="31" t="str">
        <f>UPPER(VLOOKUP(B383,equipable_hex_codes[],2,FALSE))</f>
        <v>0XFFFFFFFF</v>
      </c>
      <c r="U383" s="25" t="str">
        <f>LOWER(VLOOKUP(C383,class!A:B,2,FALSE))</f>
        <v>63</v>
      </c>
      <c r="V383" s="25" t="str">
        <f>VLOOKUP(D383,gender_codes[#All],2,FALSE)</f>
        <v>2</v>
      </c>
      <c r="W383" s="25">
        <f>VLOOKUP(E383,placement_location[#All],2,FALSE)</f>
        <v>256</v>
      </c>
      <c r="X383" s="25" t="str">
        <f>IF(VLOOKUP(H383,web_archive!D:AB,16,FALSE)&gt;0,VLOOKUP(J383,web_archive!D:AB,16,FALSE),"")</f>
        <v/>
      </c>
      <c r="Y383" s="31">
        <f>IF(VLOOKUP(H383,web_archive!D:AB,15,FALSE)&gt;0,VLOOKUP(H383,web_archive!D:AB,15,FALSE),"")</f>
        <v>75</v>
      </c>
      <c r="Z383" s="31" t="str">
        <f>IF(EXACT(VLOOKUP(H383,web_archive!D:AB,14,FALSE),"Yes"),"1","")</f>
        <v>1</v>
      </c>
      <c r="AA383" s="31">
        <v>3010</v>
      </c>
      <c r="AB383" s="6" t="str">
        <f>IF(VLOOKUP(H383,web_archive!D:AB,21,FALSE)=0,"{}","{ "&amp;VLOOKUP(H383,web_archive!D:AB,21,FALSE)&amp;" }")</f>
        <v>{ bonus bAtk,60; bonus5 bAutoSpell,"PR_LEXAETERNA",2,30,BF_WEAPON|BF_MAGIC|BF_MISC,1; bonus5 bAutoSpell,"PR_LEXAETERNA",2,30,BF_NORMAL,1; }</v>
      </c>
      <c r="AC383" s="25" t="str">
        <f>IF(VLOOKUP(H383,web_archive!D:AB,22,FALSE)=0,"{}","{ "&amp;VLOOKUP(H383,web_archive!D:AB,22,FALSE)&amp;" }")</f>
        <v>{}</v>
      </c>
      <c r="AD383" s="25" t="str">
        <f>IF(VLOOKUP(H383,web_archive!D:AB,23,FALSE)=0,"{}","{ "&amp;VLOOKUP(H383,web_archive!D:AB,23,FALSE)&amp;" }")</f>
        <v>{}</v>
      </c>
      <c r="AE383" s="25" t="str">
        <f>I383&amp;","&amp;J383&amp;","&amp;K383&amp;","&amp;L383&amp;","&amp;M383&amp;","&amp;N383&amp;","&amp;O383&amp;","&amp;P383&amp;","&amp;Q383&amp;","&amp;R383&amp;","&amp;S383&amp;","&amp;T383&amp;","&amp;U383&amp;","&amp;V383&amp;","&amp;W383&amp;","&amp;X383&amp;","&amp;Y383&amp;","&amp;Z383&amp;","&amp;AA383&amp;","&amp;AB383&amp;","&amp;AC383&amp;","&amp;AD383</f>
        <v>49128,Peach_ATK_Valkyrie_Helm,Peach ATK Valkyrie Helm,4,20,,500,,1,,1,0XFFFFFFFF,63,2,256,,75,1,3010,{ bonus bAtk,60; bonus5 bAutoSpell,"PR_LEXAETERNA",2,30,BF_WEAPON|BF_MAGIC|BF_MISC,1; bonus5 bAutoSpell,"PR_LEXAETERNA",2,30,BF_NORMAL,1; },{},{}</v>
      </c>
      <c r="AF383" s="25"/>
    </row>
    <row r="384" spans="1:32" ht="15.6" x14ac:dyDescent="0.35">
      <c r="A384" s="25" t="str">
        <f>VLOOKUP(H384,web_archive!D:AB,6,FALSE)</f>
        <v>Armor</v>
      </c>
      <c r="B384" s="25" t="str">
        <f>VLOOKUP(H384,web_archive!D:AB,19,FALSE)</f>
        <v>All Jobs</v>
      </c>
      <c r="C384" s="25" t="str">
        <f>VLOOKUP(H384,web_archive!D:AB,18,FALSE)</f>
        <v>Normal / Upper / Baby</v>
      </c>
      <c r="D384" s="25" t="str">
        <f>VLOOKUP(H384,web_archive!D:AB,20,FALSE)</f>
        <v>Both (Male and Female)</v>
      </c>
      <c r="E384" s="25" t="str">
        <f>VLOOKUP(H384,web_archive!D:AB,17,FALSE)</f>
        <v>Upper Headgear</v>
      </c>
      <c r="F384" s="38" t="str">
        <f>IF(ISNA(VLOOKUP(H384,tira!B:P,4,FALSE)),"",VLOOKUP(H384,tira!B:P,4,FALSE))</f>
        <v>The helm worn by those women who served Odin as "Maidens of War", or Valkryies. The open winged look of the helm symbolizes elite status. Grants the wearer +20% Max HP and Def +5.</v>
      </c>
      <c r="G384" s="36" t="s">
        <v>11431</v>
      </c>
      <c r="H384" s="32">
        <v>20301</v>
      </c>
      <c r="I384" s="33">
        <v>49129</v>
      </c>
      <c r="J384" s="31" t="str">
        <f>SUBSTITUTE(K384," ","_")</f>
        <v>Peach_HP_Valkyrie_Helm</v>
      </c>
      <c r="K384" t="s">
        <v>42666</v>
      </c>
      <c r="L384" s="31">
        <f>VLOOKUP(A384,item_type_codes[],2,FALSE)</f>
        <v>4</v>
      </c>
      <c r="M384" s="25">
        <f>IF(VLOOKUP(H384,web_archive!D:AB,7,FALSE)&gt;0, VLOOKUP(H384,web_archive!D:AB,7,FALSE), "")</f>
        <v>20</v>
      </c>
      <c r="N384" s="25"/>
      <c r="O384" s="25">
        <f>VLOOKUP(H384,web_archive!D:AB,8,FALSE)*10</f>
        <v>500</v>
      </c>
      <c r="P384" s="25" t="str">
        <f>IF(VLOOKUP(H384,web_archive!D:AB,10,FALSE)&gt;0,VLOOKUP(H384,web_archive!D:AB,10,FALSE),"")</f>
        <v/>
      </c>
      <c r="Q384" s="25">
        <f>IF(VLOOKUP(H384,web_archive!D:AB,12,FALSE)&gt;0,VLOOKUP(H384,web_archive!D:AB,12,FALSE),"")</f>
        <v>1</v>
      </c>
      <c r="R384" s="25" t="str">
        <f>IF(VLOOKUP(H384,web_archive!D:AB,11,FALSE)&gt;0,VLOOKUP(H384,web_archive!D:AB,11,FALSE),"")</f>
        <v/>
      </c>
      <c r="S384" s="25">
        <f>IF(VLOOKUP(H384,web_archive!D:AB,13,FALSE)&gt;0,VLOOKUP(H384,web_archive!D:AB,13,FALSE),"")</f>
        <v>1</v>
      </c>
      <c r="T384" s="31" t="str">
        <f>UPPER(VLOOKUP(B384,equipable_hex_codes[],2,FALSE))</f>
        <v>0XFFFFFFFF</v>
      </c>
      <c r="U384" s="25" t="str">
        <f>LOWER(VLOOKUP(C384,class!A:B,2,FALSE))</f>
        <v>63</v>
      </c>
      <c r="V384" s="25" t="str">
        <f>VLOOKUP(D384,gender_codes[#All],2,FALSE)</f>
        <v>2</v>
      </c>
      <c r="W384" s="25">
        <f>VLOOKUP(E384,placement_location[#All],2,FALSE)</f>
        <v>256</v>
      </c>
      <c r="X384" s="25" t="str">
        <f>IF(VLOOKUP(H384,web_archive!D:AB,16,FALSE)&gt;0,VLOOKUP(J384,web_archive!D:AB,16,FALSE),"")</f>
        <v/>
      </c>
      <c r="Y384" s="31">
        <f>IF(VLOOKUP(H384,web_archive!D:AB,15,FALSE)&gt;0,VLOOKUP(H384,web_archive!D:AB,15,FALSE),"")</f>
        <v>75</v>
      </c>
      <c r="Z384" s="31" t="str">
        <f>IF(EXACT(VLOOKUP(H384,web_archive!D:AB,14,FALSE),"Yes"),"1","")</f>
        <v>1</v>
      </c>
      <c r="AA384" s="31">
        <v>3010</v>
      </c>
      <c r="AB384" s="6" t="str">
        <f>IF(VLOOKUP(H384,web_archive!D:AB,21,FALSE)=0,"{}","{ "&amp;VLOOKUP(H384,web_archive!D:AB,21,FALSE)&amp;" }")</f>
        <v>{ bonus bMaxHPrate,20; bonus bDef,5; }</v>
      </c>
      <c r="AC384" s="25" t="str">
        <f>IF(VLOOKUP(H384,web_archive!D:AB,22,FALSE)=0,"{}","{ "&amp;VLOOKUP(H384,web_archive!D:AB,22,FALSE)&amp;" }")</f>
        <v>{}</v>
      </c>
      <c r="AD384" s="25" t="str">
        <f>IF(VLOOKUP(H384,web_archive!D:AB,23,FALSE)=0,"{}","{ "&amp;VLOOKUP(H384,web_archive!D:AB,23,FALSE)&amp;" }")</f>
        <v>{}</v>
      </c>
      <c r="AE384" s="25" t="str">
        <f>I384&amp;","&amp;J384&amp;","&amp;K384&amp;","&amp;L384&amp;","&amp;M384&amp;","&amp;N384&amp;","&amp;O384&amp;","&amp;P384&amp;","&amp;Q384&amp;","&amp;R384&amp;","&amp;S384&amp;","&amp;T384&amp;","&amp;U384&amp;","&amp;V384&amp;","&amp;W384&amp;","&amp;X384&amp;","&amp;Y384&amp;","&amp;Z384&amp;","&amp;AA384&amp;","&amp;AB384&amp;","&amp;AC384&amp;","&amp;AD384</f>
        <v>49129,Peach_HP_Valkyrie_Helm,Peach HP Valkyrie Helm,4,20,,500,,1,,1,0XFFFFFFFF,63,2,256,,75,1,3010,{ bonus bMaxHPrate,20; bonus bDef,5; },{},{}</v>
      </c>
      <c r="AF384" s="25"/>
    </row>
    <row r="385" spans="1:32" ht="15.6" x14ac:dyDescent="0.35">
      <c r="A385" s="25" t="str">
        <f>VLOOKUP(H385,web_archive!D:AB,6,FALSE)</f>
        <v>Armor</v>
      </c>
      <c r="B385" s="25" t="str">
        <f>VLOOKUP(H385,web_archive!D:AB,19,FALSE)</f>
        <v>All Jobs</v>
      </c>
      <c r="C385" s="25" t="str">
        <f>VLOOKUP(H385,web_archive!D:AB,18,FALSE)</f>
        <v>Normal / Upper / Baby</v>
      </c>
      <c r="D385" s="25" t="str">
        <f>VLOOKUP(H385,web_archive!D:AB,20,FALSE)</f>
        <v>Both (Male and Female)</v>
      </c>
      <c r="E385" s="25" t="str">
        <f>VLOOKUP(H385,web_archive!D:AB,17,FALSE)</f>
        <v>Upper Headgear</v>
      </c>
      <c r="F385" s="38" t="str">
        <f>IF(ISNA(VLOOKUP(H385,tira!B:P,4,FALSE)),"",VLOOKUP(H385,tira!B:P,4,FALSE))</f>
        <v>The helm worn by those women who served Odin as "Maidens of War", or Valkryies. The open winged look of the helm symbolizes elite status. Grants the wearer 10% resistance to Demi-Human monsters and Dex +3.</v>
      </c>
      <c r="G385" s="36" t="s">
        <v>11431</v>
      </c>
      <c r="H385" s="32">
        <v>20302</v>
      </c>
      <c r="I385" s="33">
        <v>49130</v>
      </c>
      <c r="J385" s="31" t="str">
        <f>SUBSTITUTE(K385," ","_")</f>
        <v>Peach_DEX_Valkyrie_Helm</v>
      </c>
      <c r="K385" t="s">
        <v>42667</v>
      </c>
      <c r="L385" s="31">
        <f>VLOOKUP(A385,item_type_codes[],2,FALSE)</f>
        <v>4</v>
      </c>
      <c r="M385" s="25">
        <f>IF(VLOOKUP(H385,web_archive!D:AB,7,FALSE)&gt;0, VLOOKUP(H385,web_archive!D:AB,7,FALSE), "")</f>
        <v>20</v>
      </c>
      <c r="N385" s="25"/>
      <c r="O385" s="25">
        <f>VLOOKUP(H385,web_archive!D:AB,8,FALSE)*10</f>
        <v>500</v>
      </c>
      <c r="P385" s="25" t="str">
        <f>IF(VLOOKUP(H385,web_archive!D:AB,10,FALSE)&gt;0,VLOOKUP(H385,web_archive!D:AB,10,FALSE),"")</f>
        <v/>
      </c>
      <c r="Q385" s="25">
        <f>IF(VLOOKUP(H385,web_archive!D:AB,12,FALSE)&gt;0,VLOOKUP(H385,web_archive!D:AB,12,FALSE),"")</f>
        <v>1</v>
      </c>
      <c r="R385" s="25" t="str">
        <f>IF(VLOOKUP(H385,web_archive!D:AB,11,FALSE)&gt;0,VLOOKUP(H385,web_archive!D:AB,11,FALSE),"")</f>
        <v/>
      </c>
      <c r="S385" s="25">
        <f>IF(VLOOKUP(H385,web_archive!D:AB,13,FALSE)&gt;0,VLOOKUP(H385,web_archive!D:AB,13,FALSE),"")</f>
        <v>1</v>
      </c>
      <c r="T385" s="31" t="str">
        <f>UPPER(VLOOKUP(B385,equipable_hex_codes[],2,FALSE))</f>
        <v>0XFFFFFFFF</v>
      </c>
      <c r="U385" s="25" t="str">
        <f>LOWER(VLOOKUP(C385,class!A:B,2,FALSE))</f>
        <v>63</v>
      </c>
      <c r="V385" s="25" t="str">
        <f>VLOOKUP(D385,gender_codes[#All],2,FALSE)</f>
        <v>2</v>
      </c>
      <c r="W385" s="25">
        <f>VLOOKUP(E385,placement_location[#All],2,FALSE)</f>
        <v>256</v>
      </c>
      <c r="X385" s="25" t="str">
        <f>IF(VLOOKUP(H385,web_archive!D:AB,16,FALSE)&gt;0,VLOOKUP(J385,web_archive!D:AB,16,FALSE),"")</f>
        <v/>
      </c>
      <c r="Y385" s="31">
        <f>IF(VLOOKUP(H385,web_archive!D:AB,15,FALSE)&gt;0,VLOOKUP(H385,web_archive!D:AB,15,FALSE),"")</f>
        <v>75</v>
      </c>
      <c r="Z385" s="31" t="str">
        <f>IF(EXACT(VLOOKUP(H385,web_archive!D:AB,14,FALSE),"Yes"),"1","")</f>
        <v>1</v>
      </c>
      <c r="AA385" s="31">
        <v>3010</v>
      </c>
      <c r="AB385" s="6" t="str">
        <f>IF(VLOOKUP(H385,web_archive!D:AB,21,FALSE)=0,"{}","{ "&amp;VLOOKUP(H385,web_archive!D:AB,21,FALSE)&amp;" }")</f>
        <v>{ bonus bDex,3; bonus2 bSubRace,RC_DemiHuman,10; }</v>
      </c>
      <c r="AC385" s="25" t="str">
        <f>IF(VLOOKUP(H385,web_archive!D:AB,22,FALSE)=0,"{}","{ "&amp;VLOOKUP(H385,web_archive!D:AB,22,FALSE)&amp;" }")</f>
        <v>{}</v>
      </c>
      <c r="AD385" s="25" t="str">
        <f>IF(VLOOKUP(H385,web_archive!D:AB,23,FALSE)=0,"{}","{ "&amp;VLOOKUP(H385,web_archive!D:AB,23,FALSE)&amp;" }")</f>
        <v>{}</v>
      </c>
      <c r="AE385" s="25" t="str">
        <f>I385&amp;","&amp;J385&amp;","&amp;K385&amp;","&amp;L385&amp;","&amp;M385&amp;","&amp;N385&amp;","&amp;O385&amp;","&amp;P385&amp;","&amp;Q385&amp;","&amp;R385&amp;","&amp;S385&amp;","&amp;T385&amp;","&amp;U385&amp;","&amp;V385&amp;","&amp;W385&amp;","&amp;X385&amp;","&amp;Y385&amp;","&amp;Z385&amp;","&amp;AA385&amp;","&amp;AB385&amp;","&amp;AC385&amp;","&amp;AD385</f>
        <v>49130,Peach_DEX_Valkyrie_Helm,Peach DEX Valkyrie Helm,4,20,,500,,1,,1,0XFFFFFFFF,63,2,256,,75,1,3010,{ bonus bDex,3; bonus2 bSubRace,RC_DemiHuman,10; },{},{}</v>
      </c>
      <c r="AF385" s="25"/>
    </row>
    <row r="386" spans="1:32" ht="15.6" x14ac:dyDescent="0.35">
      <c r="A386" s="25" t="str">
        <f>VLOOKUP(H386,web_archive!D:AB,6,FALSE)</f>
        <v>Armor</v>
      </c>
      <c r="B386" s="25" t="str">
        <f>VLOOKUP(H386,web_archive!D:AB,19,FALSE)</f>
        <v>All Jobs</v>
      </c>
      <c r="C386" s="25" t="str">
        <f>VLOOKUP(H386,web_archive!D:AB,18,FALSE)</f>
        <v>Normal / Upper / Baby</v>
      </c>
      <c r="D386" s="25" t="str">
        <f>VLOOKUP(H386,web_archive!D:AB,20,FALSE)</f>
        <v>Both (Male and Female)</v>
      </c>
      <c r="E386" s="25" t="str">
        <f>VLOOKUP(H386,web_archive!D:AB,17,FALSE)</f>
        <v>Upper Headgear</v>
      </c>
      <c r="F386" s="38" t="str">
        <f>IF(ISNA(VLOOKUP(H386,tira!B:P,4,FALSE)),"",VLOOKUP(H386,tira!B:P,4,FALSE))</f>
        <v>The helm worn by those women who served Odin as "Maidens of War", or Valkryies. The open winged look of the helm symbolizes elite status. Grants the wearer +15 Mdef and a small chance to autocast Level 1 Anti-Magic when hit by magic.</v>
      </c>
      <c r="G386" s="36" t="s">
        <v>11431</v>
      </c>
      <c r="H386" s="32">
        <v>20303</v>
      </c>
      <c r="I386" s="33">
        <v>49131</v>
      </c>
      <c r="J386" s="31" t="str">
        <f>SUBSTITUTE(K386," ","_")</f>
        <v>Peach_MDEF_Valkyrie_Helm</v>
      </c>
      <c r="K386" t="s">
        <v>42668</v>
      </c>
      <c r="L386" s="31">
        <f>VLOOKUP(A386,item_type_codes[],2,FALSE)</f>
        <v>4</v>
      </c>
      <c r="M386" s="25">
        <f>IF(VLOOKUP(H386,web_archive!D:AB,7,FALSE)&gt;0, VLOOKUP(H386,web_archive!D:AB,7,FALSE), "")</f>
        <v>20</v>
      </c>
      <c r="N386" s="25"/>
      <c r="O386" s="25">
        <f>VLOOKUP(H386,web_archive!D:AB,8,FALSE)*10</f>
        <v>500</v>
      </c>
      <c r="P386" s="25" t="str">
        <f>IF(VLOOKUP(H386,web_archive!D:AB,10,FALSE)&gt;0,VLOOKUP(H386,web_archive!D:AB,10,FALSE),"")</f>
        <v/>
      </c>
      <c r="Q386" s="25">
        <f>IF(VLOOKUP(H386,web_archive!D:AB,12,FALSE)&gt;0,VLOOKUP(H386,web_archive!D:AB,12,FALSE),"")</f>
        <v>1</v>
      </c>
      <c r="R386" s="25" t="str">
        <f>IF(VLOOKUP(H386,web_archive!D:AB,11,FALSE)&gt;0,VLOOKUP(H386,web_archive!D:AB,11,FALSE),"")</f>
        <v/>
      </c>
      <c r="S386" s="25">
        <f>IF(VLOOKUP(H386,web_archive!D:AB,13,FALSE)&gt;0,VLOOKUP(H386,web_archive!D:AB,13,FALSE),"")</f>
        <v>1</v>
      </c>
      <c r="T386" s="31" t="str">
        <f>UPPER(VLOOKUP(B386,equipable_hex_codes[],2,FALSE))</f>
        <v>0XFFFFFFFF</v>
      </c>
      <c r="U386" s="25" t="str">
        <f>LOWER(VLOOKUP(C386,class!A:B,2,FALSE))</f>
        <v>63</v>
      </c>
      <c r="V386" s="25" t="str">
        <f>VLOOKUP(D386,gender_codes[#All],2,FALSE)</f>
        <v>2</v>
      </c>
      <c r="W386" s="25">
        <f>VLOOKUP(E386,placement_location[#All],2,FALSE)</f>
        <v>256</v>
      </c>
      <c r="X386" s="25" t="str">
        <f>IF(VLOOKUP(H386,web_archive!D:AB,16,FALSE)&gt;0,VLOOKUP(J386,web_archive!D:AB,16,FALSE),"")</f>
        <v/>
      </c>
      <c r="Y386" s="31">
        <f>IF(VLOOKUP(H386,web_archive!D:AB,15,FALSE)&gt;0,VLOOKUP(H386,web_archive!D:AB,15,FALSE),"")</f>
        <v>75</v>
      </c>
      <c r="Z386" s="31" t="str">
        <f>IF(EXACT(VLOOKUP(H386,web_archive!D:AB,14,FALSE),"Yes"),"1","")</f>
        <v>1</v>
      </c>
      <c r="AA386" s="31">
        <v>3010</v>
      </c>
      <c r="AB386" s="6" t="str">
        <f>IF(VLOOKUP(H386,web_archive!D:AB,21,FALSE)=0,"{}","{ "&amp;VLOOKUP(H386,web_archive!D:AB,21,FALSE)&amp;" }")</f>
        <v>{ bonus bMdef,15; bonus5 bAutoSpellWhenHit,"NPC_ANTIMAGIC",5,30,BF_MAGIC,0; }</v>
      </c>
      <c r="AC386" s="25" t="str">
        <f>IF(VLOOKUP(H386,web_archive!D:AB,22,FALSE)=0,"{}","{ "&amp;VLOOKUP(H386,web_archive!D:AB,22,FALSE)&amp;" }")</f>
        <v>{}</v>
      </c>
      <c r="AD386" s="25" t="str">
        <f>IF(VLOOKUP(H386,web_archive!D:AB,23,FALSE)=0,"{}","{ "&amp;VLOOKUP(H386,web_archive!D:AB,23,FALSE)&amp;" }")</f>
        <v>{}</v>
      </c>
      <c r="AE386" s="25" t="str">
        <f>I386&amp;","&amp;J386&amp;","&amp;K386&amp;","&amp;L386&amp;","&amp;M386&amp;","&amp;N386&amp;","&amp;O386&amp;","&amp;P386&amp;","&amp;Q386&amp;","&amp;R386&amp;","&amp;S386&amp;","&amp;T386&amp;","&amp;U386&amp;","&amp;V386&amp;","&amp;W386&amp;","&amp;X386&amp;","&amp;Y386&amp;","&amp;Z386&amp;","&amp;AA386&amp;","&amp;AB386&amp;","&amp;AC386&amp;","&amp;AD386</f>
        <v>49131,Peach_MDEF_Valkyrie_Helm,Peach MDEF Valkyrie Helm,4,20,,500,,1,,1,0XFFFFFFFF,63,2,256,,75,1,3010,{ bonus bMdef,15; bonus5 bAutoSpellWhenHit,"NPC_ANTIMAGIC",5,30,BF_MAGIC,0; },{},{}</v>
      </c>
      <c r="AF386" s="25"/>
    </row>
    <row r="387" spans="1:32" ht="15.6" x14ac:dyDescent="0.35">
      <c r="A387" s="25" t="str">
        <f>VLOOKUP(H387,web_archive!D:AB,6,FALSE)</f>
        <v>Armor</v>
      </c>
      <c r="B387" s="25" t="str">
        <f>VLOOKUP(H387,web_archive!D:AB,19,FALSE)</f>
        <v>All Jobs</v>
      </c>
      <c r="C387" s="25" t="str">
        <f>VLOOKUP(H387,web_archive!D:AB,18,FALSE)</f>
        <v>Normal / Upper / Baby</v>
      </c>
      <c r="D387" s="25" t="str">
        <f>VLOOKUP(H387,web_archive!D:AB,20,FALSE)</f>
        <v>Both (Male and Female)</v>
      </c>
      <c r="E387" s="25" t="str">
        <f>VLOOKUP(H387,web_archive!D:AB,17,FALSE)</f>
        <v>Upper Headgear</v>
      </c>
      <c r="F387" s="38" t="str">
        <f>IF(ISNA(VLOOKUP(H387,tira!B:P,4,FALSE)),"",VLOOKUP(H387,tira!B:P,4,FALSE))</f>
        <v>The helm worn by those women who served Odin as "Maidens of War", or Valkryies. The open winged look of the helm symbolizes elite status. Grants the wearer 10% resistance to Boss monsters and increases any form of damage to Boss monsters by 10%.</v>
      </c>
      <c r="G387" s="36" t="s">
        <v>11431</v>
      </c>
      <c r="H387" s="32">
        <v>20304</v>
      </c>
      <c r="I387" s="33">
        <v>49132</v>
      </c>
      <c r="J387" s="31" t="str">
        <f>SUBSTITUTE(K387," ","_")</f>
        <v>Peach_MVP_Valkyrie_Helm</v>
      </c>
      <c r="K387" t="s">
        <v>42669</v>
      </c>
      <c r="L387" s="31">
        <f>VLOOKUP(A387,item_type_codes[],2,FALSE)</f>
        <v>4</v>
      </c>
      <c r="M387" s="25">
        <f>IF(VLOOKUP(H387,web_archive!D:AB,7,FALSE)&gt;0, VLOOKUP(H387,web_archive!D:AB,7,FALSE), "")</f>
        <v>20</v>
      </c>
      <c r="N387" s="25"/>
      <c r="O387" s="25">
        <f>VLOOKUP(H387,web_archive!D:AB,8,FALSE)*10</f>
        <v>500</v>
      </c>
      <c r="P387" s="25" t="str">
        <f>IF(VLOOKUP(H387,web_archive!D:AB,10,FALSE)&gt;0,VLOOKUP(H387,web_archive!D:AB,10,FALSE),"")</f>
        <v/>
      </c>
      <c r="Q387" s="25">
        <f>IF(VLOOKUP(H387,web_archive!D:AB,12,FALSE)&gt;0,VLOOKUP(H387,web_archive!D:AB,12,FALSE),"")</f>
        <v>1</v>
      </c>
      <c r="R387" s="25" t="str">
        <f>IF(VLOOKUP(H387,web_archive!D:AB,11,FALSE)&gt;0,VLOOKUP(H387,web_archive!D:AB,11,FALSE),"")</f>
        <v/>
      </c>
      <c r="S387" s="25">
        <f>IF(VLOOKUP(H387,web_archive!D:AB,13,FALSE)&gt;0,VLOOKUP(H387,web_archive!D:AB,13,FALSE),"")</f>
        <v>1</v>
      </c>
      <c r="T387" s="31" t="str">
        <f>UPPER(VLOOKUP(B387,equipable_hex_codes[],2,FALSE))</f>
        <v>0XFFFFFFFF</v>
      </c>
      <c r="U387" s="25" t="str">
        <f>LOWER(VLOOKUP(C387,class!A:B,2,FALSE))</f>
        <v>63</v>
      </c>
      <c r="V387" s="25" t="str">
        <f>VLOOKUP(D387,gender_codes[#All],2,FALSE)</f>
        <v>2</v>
      </c>
      <c r="W387" s="25">
        <f>VLOOKUP(E387,placement_location[#All],2,FALSE)</f>
        <v>256</v>
      </c>
      <c r="X387" s="25" t="str">
        <f>IF(VLOOKUP(H387,web_archive!D:AB,16,FALSE)&gt;0,VLOOKUP(J387,web_archive!D:AB,16,FALSE),"")</f>
        <v/>
      </c>
      <c r="Y387" s="31">
        <f>IF(VLOOKUP(H387,web_archive!D:AB,15,FALSE)&gt;0,VLOOKUP(H387,web_archive!D:AB,15,FALSE),"")</f>
        <v>75</v>
      </c>
      <c r="Z387" s="31" t="str">
        <f>IF(EXACT(VLOOKUP(H387,web_archive!D:AB,14,FALSE),"Yes"),"1","")</f>
        <v>1</v>
      </c>
      <c r="AA387" s="31">
        <v>3010</v>
      </c>
      <c r="AB387" s="6" t="str">
        <f>IF(VLOOKUP(H387,web_archive!D:AB,21,FALSE)=0,"{}","{ "&amp;VLOOKUP(H387,web_archive!D:AB,21,FALSE)&amp;" }")</f>
        <v>{ bonus2 bAddRace,RC_Boss,10; bonus2 bMagicAddRace,RC_Boss,10; bonus2 bSubRace,RC_Boss,10; }</v>
      </c>
      <c r="AC387" s="25" t="str">
        <f>IF(VLOOKUP(H387,web_archive!D:AB,22,FALSE)=0,"{}","{ "&amp;VLOOKUP(H387,web_archive!D:AB,22,FALSE)&amp;" }")</f>
        <v>{}</v>
      </c>
      <c r="AD387" s="25" t="str">
        <f>IF(VLOOKUP(H387,web_archive!D:AB,23,FALSE)=0,"{}","{ "&amp;VLOOKUP(H387,web_archive!D:AB,23,FALSE)&amp;" }")</f>
        <v>{}</v>
      </c>
      <c r="AE387" s="25" t="str">
        <f>I387&amp;","&amp;J387&amp;","&amp;K387&amp;","&amp;L387&amp;","&amp;M387&amp;","&amp;N387&amp;","&amp;O387&amp;","&amp;P387&amp;","&amp;Q387&amp;","&amp;R387&amp;","&amp;S387&amp;","&amp;T387&amp;","&amp;U387&amp;","&amp;V387&amp;","&amp;W387&amp;","&amp;X387&amp;","&amp;Y387&amp;","&amp;Z387&amp;","&amp;AA387&amp;","&amp;AB387&amp;","&amp;AC387&amp;","&amp;AD387</f>
        <v>49132,Peach_MVP_Valkyrie_Helm,Peach MVP Valkyrie Helm,4,20,,500,,1,,1,0XFFFFFFFF,63,2,256,,75,1,3010,{ bonus2 bAddRace,RC_Boss,10; bonus2 bMagicAddRace,RC_Boss,10; bonus2 bSubRace,RC_Boss,10; },{},{}</v>
      </c>
      <c r="AF387" s="25"/>
    </row>
    <row r="388" spans="1:32" ht="15.6" x14ac:dyDescent="0.35">
      <c r="A388" s="25" t="str">
        <f>VLOOKUP(H388,web_archive!D:AB,6,FALSE)</f>
        <v>Armor</v>
      </c>
      <c r="B388" s="25" t="str">
        <f>VLOOKUP(H388,web_archive!D:AB,19,FALSE)</f>
        <v>All Jobs</v>
      </c>
      <c r="C388" s="25" t="str">
        <f>VLOOKUP(H388,web_archive!D:AB,18,FALSE)</f>
        <v>Normal / Upper / Baby</v>
      </c>
      <c r="D388" s="25" t="str">
        <f>VLOOKUP(H388,web_archive!D:AB,20,FALSE)</f>
        <v>Both (Male and Female)</v>
      </c>
      <c r="E388" s="25" t="str">
        <f>VLOOKUP(H388,web_archive!D:AB,17,FALSE)</f>
        <v>Upper Headgear</v>
      </c>
      <c r="F388" s="38" t="str">
        <f>IF(ISNA(VLOOKUP(H388,tira!B:P,4,FALSE)),"",VLOOKUP(H388,tira!B:P,4,FALSE))</f>
        <v>The helm worn by those women who served Odin as "Maidens of War", or Valkryies. The open winged look of the helm symbolizes elite status. Grants the wearer +2 Attack Speed and increases Movement Speed by 15%.</v>
      </c>
      <c r="G388" s="36" t="s">
        <v>11431</v>
      </c>
      <c r="H388" s="32">
        <v>20305</v>
      </c>
      <c r="I388" s="33">
        <v>49133</v>
      </c>
      <c r="J388" s="31" t="str">
        <f>SUBSTITUTE(K388," ","_")</f>
        <v>Peach_ASPD_Valkyrie_Helm</v>
      </c>
      <c r="K388" t="s">
        <v>42670</v>
      </c>
      <c r="L388" s="31">
        <f>VLOOKUP(A388,item_type_codes[],2,FALSE)</f>
        <v>4</v>
      </c>
      <c r="M388" s="25">
        <f>IF(VLOOKUP(H388,web_archive!D:AB,7,FALSE)&gt;0, VLOOKUP(H388,web_archive!D:AB,7,FALSE), "")</f>
        <v>20</v>
      </c>
      <c r="N388" s="25"/>
      <c r="O388" s="25">
        <f>VLOOKUP(H388,web_archive!D:AB,8,FALSE)*10</f>
        <v>500</v>
      </c>
      <c r="P388" s="25" t="str">
        <f>IF(VLOOKUP(H388,web_archive!D:AB,10,FALSE)&gt;0,VLOOKUP(H388,web_archive!D:AB,10,FALSE),"")</f>
        <v/>
      </c>
      <c r="Q388" s="25">
        <f>IF(VLOOKUP(H388,web_archive!D:AB,12,FALSE)&gt;0,VLOOKUP(H388,web_archive!D:AB,12,FALSE),"")</f>
        <v>1</v>
      </c>
      <c r="R388" s="25" t="str">
        <f>IF(VLOOKUP(H388,web_archive!D:AB,11,FALSE)&gt;0,VLOOKUP(H388,web_archive!D:AB,11,FALSE),"")</f>
        <v/>
      </c>
      <c r="S388" s="25">
        <f>IF(VLOOKUP(H388,web_archive!D:AB,13,FALSE)&gt;0,VLOOKUP(H388,web_archive!D:AB,13,FALSE),"")</f>
        <v>1</v>
      </c>
      <c r="T388" s="31" t="str">
        <f>UPPER(VLOOKUP(B388,equipable_hex_codes[],2,FALSE))</f>
        <v>0XFFFFFFFF</v>
      </c>
      <c r="U388" s="25" t="str">
        <f>LOWER(VLOOKUP(C388,class!A:B,2,FALSE))</f>
        <v>63</v>
      </c>
      <c r="V388" s="25" t="str">
        <f>VLOOKUP(D388,gender_codes[#All],2,FALSE)</f>
        <v>2</v>
      </c>
      <c r="W388" s="25">
        <f>VLOOKUP(E388,placement_location[#All],2,FALSE)</f>
        <v>256</v>
      </c>
      <c r="X388" s="25" t="str">
        <f>IF(VLOOKUP(H388,web_archive!D:AB,16,FALSE)&gt;0,VLOOKUP(J388,web_archive!D:AB,16,FALSE),"")</f>
        <v/>
      </c>
      <c r="Y388" s="31">
        <f>IF(VLOOKUP(H388,web_archive!D:AB,15,FALSE)&gt;0,VLOOKUP(H388,web_archive!D:AB,15,FALSE),"")</f>
        <v>75</v>
      </c>
      <c r="Z388" s="31" t="str">
        <f>IF(EXACT(VLOOKUP(H388,web_archive!D:AB,14,FALSE),"Yes"),"1","")</f>
        <v>1</v>
      </c>
      <c r="AA388" s="31">
        <v>3010</v>
      </c>
      <c r="AB388" s="6" t="str">
        <f>IF(VLOOKUP(H388,web_archive!D:AB,21,FALSE)=0,"{}","{ "&amp;VLOOKUP(H388,web_archive!D:AB,21,FALSE)&amp;" }")</f>
        <v>{ bonus bAspd,2; bonus bSpeedAddRate,15; }</v>
      </c>
      <c r="AC388" s="25" t="str">
        <f>IF(VLOOKUP(H388,web_archive!D:AB,22,FALSE)=0,"{}","{ "&amp;VLOOKUP(H388,web_archive!D:AB,22,FALSE)&amp;" }")</f>
        <v>{}</v>
      </c>
      <c r="AD388" s="25" t="str">
        <f>IF(VLOOKUP(H388,web_archive!D:AB,23,FALSE)=0,"{}","{ "&amp;VLOOKUP(H388,web_archive!D:AB,23,FALSE)&amp;" }")</f>
        <v>{}</v>
      </c>
      <c r="AE388" s="25" t="str">
        <f>I388&amp;","&amp;J388&amp;","&amp;K388&amp;","&amp;L388&amp;","&amp;M388&amp;","&amp;N388&amp;","&amp;O388&amp;","&amp;P388&amp;","&amp;Q388&amp;","&amp;R388&amp;","&amp;S388&amp;","&amp;T388&amp;","&amp;U388&amp;","&amp;V388&amp;","&amp;W388&amp;","&amp;X388&amp;","&amp;Y388&amp;","&amp;Z388&amp;","&amp;AA388&amp;","&amp;AB388&amp;","&amp;AC388&amp;","&amp;AD388</f>
        <v>49133,Peach_ASPD_Valkyrie_Helm,Peach ASPD Valkyrie Helm,4,20,,500,,1,,1,0XFFFFFFFF,63,2,256,,75,1,3010,{ bonus bAspd,2; bonus bSpeedAddRate,15; },{},{}</v>
      </c>
      <c r="AF388" s="25"/>
    </row>
    <row r="389" spans="1:32" ht="15.6" x14ac:dyDescent="0.35">
      <c r="A389" s="25" t="str">
        <f>VLOOKUP(H389,web_archive!D:AB,6,FALSE)</f>
        <v>Armor</v>
      </c>
      <c r="B389" s="25" t="str">
        <f>VLOOKUP(H389,web_archive!D:AB,19,FALSE)</f>
        <v>All Jobs</v>
      </c>
      <c r="C389" s="25" t="str">
        <f>VLOOKUP(H389,web_archive!D:AB,18,FALSE)</f>
        <v>Normal / Upper / Baby</v>
      </c>
      <c r="D389" s="25" t="str">
        <f>VLOOKUP(H389,web_archive!D:AB,20,FALSE)</f>
        <v>Both (Male and Female)</v>
      </c>
      <c r="E389" s="25" t="str">
        <f>VLOOKUP(H389,web_archive!D:AB,17,FALSE)</f>
        <v>Upper Headgear</v>
      </c>
      <c r="F389" s="38" t="str">
        <f>IF(ISNA(VLOOKUP(H389,tira!B:P,4,FALSE)),"",VLOOKUP(H389,tira!B:P,4,FALSE))</f>
        <v>The helm worn by those women who served Odin as "Maidens of War", or Valkryies. The open winged look of the helm symbolizes elite status. Grants the wearer 10% Attack Speed and increases Movement Speed by 15%.</v>
      </c>
      <c r="G389" s="36" t="s">
        <v>11431</v>
      </c>
      <c r="H389" s="32">
        <v>20306</v>
      </c>
      <c r="I389" s="33">
        <v>49134</v>
      </c>
      <c r="J389" s="31" t="str">
        <f>SUBSTITUTE(K389," ","_")</f>
        <v>Peach_Percent_ASPD_Valkyrie_Helm</v>
      </c>
      <c r="K389" t="s">
        <v>42671</v>
      </c>
      <c r="L389" s="31">
        <f>VLOOKUP(A389,item_type_codes[],2,FALSE)</f>
        <v>4</v>
      </c>
      <c r="M389" s="25">
        <f>IF(VLOOKUP(H389,web_archive!D:AB,7,FALSE)&gt;0, VLOOKUP(H389,web_archive!D:AB,7,FALSE), "")</f>
        <v>20</v>
      </c>
      <c r="N389" s="25"/>
      <c r="O389" s="25">
        <f>VLOOKUP(H389,web_archive!D:AB,8,FALSE)*10</f>
        <v>500</v>
      </c>
      <c r="P389" s="25" t="str">
        <f>IF(VLOOKUP(H389,web_archive!D:AB,10,FALSE)&gt;0,VLOOKUP(H389,web_archive!D:AB,10,FALSE),"")</f>
        <v/>
      </c>
      <c r="Q389" s="25">
        <f>IF(VLOOKUP(H389,web_archive!D:AB,12,FALSE)&gt;0,VLOOKUP(H389,web_archive!D:AB,12,FALSE),"")</f>
        <v>1</v>
      </c>
      <c r="R389" s="25" t="str">
        <f>IF(VLOOKUP(H389,web_archive!D:AB,11,FALSE)&gt;0,VLOOKUP(H389,web_archive!D:AB,11,FALSE),"")</f>
        <v/>
      </c>
      <c r="S389" s="25">
        <f>IF(VLOOKUP(H389,web_archive!D:AB,13,FALSE)&gt;0,VLOOKUP(H389,web_archive!D:AB,13,FALSE),"")</f>
        <v>1</v>
      </c>
      <c r="T389" s="31" t="str">
        <f>UPPER(VLOOKUP(B389,equipable_hex_codes[],2,FALSE))</f>
        <v>0XFFFFFFFF</v>
      </c>
      <c r="U389" s="25" t="str">
        <f>LOWER(VLOOKUP(C389,class!A:B,2,FALSE))</f>
        <v>63</v>
      </c>
      <c r="V389" s="25" t="str">
        <f>VLOOKUP(D389,gender_codes[#All],2,FALSE)</f>
        <v>2</v>
      </c>
      <c r="W389" s="25">
        <f>VLOOKUP(E389,placement_location[#All],2,FALSE)</f>
        <v>256</v>
      </c>
      <c r="X389" s="25" t="str">
        <f>IF(VLOOKUP(H389,web_archive!D:AB,16,FALSE)&gt;0,VLOOKUP(J389,web_archive!D:AB,16,FALSE),"")</f>
        <v/>
      </c>
      <c r="Y389" s="31">
        <f>IF(VLOOKUP(H389,web_archive!D:AB,15,FALSE)&gt;0,VLOOKUP(H389,web_archive!D:AB,15,FALSE),"")</f>
        <v>75</v>
      </c>
      <c r="Z389" s="31" t="str">
        <f>IF(EXACT(VLOOKUP(H389,web_archive!D:AB,14,FALSE),"Yes"),"1","")</f>
        <v>1</v>
      </c>
      <c r="AA389" s="31">
        <v>3010</v>
      </c>
      <c r="AB389" s="6" t="str">
        <f>IF(VLOOKUP(H389,web_archive!D:AB,21,FALSE)=0,"{}","{ "&amp;VLOOKUP(H389,web_archive!D:AB,21,FALSE)&amp;" }")</f>
        <v>{ bonus bAspdRate,10; bonus bSpeedAddRate,15; }</v>
      </c>
      <c r="AC389" s="25" t="str">
        <f>IF(VLOOKUP(H389,web_archive!D:AB,22,FALSE)=0,"{}","{ "&amp;VLOOKUP(H389,web_archive!D:AB,22,FALSE)&amp;" }")</f>
        <v>{}</v>
      </c>
      <c r="AD389" s="25" t="str">
        <f>IF(VLOOKUP(H389,web_archive!D:AB,23,FALSE)=0,"{}","{ "&amp;VLOOKUP(H389,web_archive!D:AB,23,FALSE)&amp;" }")</f>
        <v>{}</v>
      </c>
      <c r="AE389" s="25" t="str">
        <f>I389&amp;","&amp;J389&amp;","&amp;K389&amp;","&amp;L389&amp;","&amp;M389&amp;","&amp;N389&amp;","&amp;O389&amp;","&amp;P389&amp;","&amp;Q389&amp;","&amp;R389&amp;","&amp;S389&amp;","&amp;T389&amp;","&amp;U389&amp;","&amp;V389&amp;","&amp;W389&amp;","&amp;X389&amp;","&amp;Y389&amp;","&amp;Z389&amp;","&amp;AA389&amp;","&amp;AB389&amp;","&amp;AC389&amp;","&amp;AD389</f>
        <v>49134,Peach_Percent_ASPD_Valkyrie_Helm,Peach Percent ASPD Valkyrie Helm,4,20,,500,,1,,1,0XFFFFFFFF,63,2,256,,75,1,3010,{ bonus bAspdRate,10; bonus bSpeedAddRate,15; },{},{}</v>
      </c>
      <c r="AF389" s="25"/>
    </row>
    <row r="390" spans="1:32" ht="15.6" x14ac:dyDescent="0.35">
      <c r="A390" s="25" t="str">
        <f>VLOOKUP(H390,web_archive!D:AB,6,FALSE)</f>
        <v>Armor</v>
      </c>
      <c r="B390" s="25" t="str">
        <f>VLOOKUP(H390,web_archive!D:AB,19,FALSE)</f>
        <v>All Jobs</v>
      </c>
      <c r="C390" s="25" t="str">
        <f>VLOOKUP(H390,web_archive!D:AB,18,FALSE)</f>
        <v>Normal / Upper / Baby</v>
      </c>
      <c r="D390" s="25" t="str">
        <f>VLOOKUP(H390,web_archive!D:AB,20,FALSE)</f>
        <v>Both (Male and Female)</v>
      </c>
      <c r="E390" s="25" t="str">
        <f>VLOOKUP(H390,web_archive!D:AB,17,FALSE)</f>
        <v>Upper Headgear</v>
      </c>
      <c r="F390" s="38" t="str">
        <f>IF(ISNA(VLOOKUP(H390,tira!B:P,4,FALSE)),"",VLOOKUP(H390,tira!B:P,4,FALSE))</f>
        <v>The helm worn by those women who served Odin as "Maidens of War", or Valkryies. The open winged look of the helm symbolizes elite status. Pierces 5% of enemy MDEF and grants the wearer +3 INT.</v>
      </c>
      <c r="G390" s="36" t="s">
        <v>11431</v>
      </c>
      <c r="H390" s="32">
        <v>20307</v>
      </c>
      <c r="I390" s="33">
        <v>49135</v>
      </c>
      <c r="J390" s="31" t="str">
        <f>SUBSTITUTE(K390," ","_")</f>
        <v>Peach_INT_Valkyrie_Helm</v>
      </c>
      <c r="K390" t="s">
        <v>42672</v>
      </c>
      <c r="L390" s="31">
        <f>VLOOKUP(A390,item_type_codes[],2,FALSE)</f>
        <v>4</v>
      </c>
      <c r="M390" s="25">
        <f>IF(VLOOKUP(H390,web_archive!D:AB,7,FALSE)&gt;0, VLOOKUP(H390,web_archive!D:AB,7,FALSE), "")</f>
        <v>20</v>
      </c>
      <c r="N390" s="25"/>
      <c r="O390" s="25">
        <f>VLOOKUP(H390,web_archive!D:AB,8,FALSE)*10</f>
        <v>500</v>
      </c>
      <c r="P390" s="25" t="str">
        <f>IF(VLOOKUP(H390,web_archive!D:AB,10,FALSE)&gt;0,VLOOKUP(H390,web_archive!D:AB,10,FALSE),"")</f>
        <v/>
      </c>
      <c r="Q390" s="25">
        <f>IF(VLOOKUP(H390,web_archive!D:AB,12,FALSE)&gt;0,VLOOKUP(H390,web_archive!D:AB,12,FALSE),"")</f>
        <v>1</v>
      </c>
      <c r="R390" s="25" t="str">
        <f>IF(VLOOKUP(H390,web_archive!D:AB,11,FALSE)&gt;0,VLOOKUP(H390,web_archive!D:AB,11,FALSE),"")</f>
        <v/>
      </c>
      <c r="S390" s="25">
        <f>IF(VLOOKUP(H390,web_archive!D:AB,13,FALSE)&gt;0,VLOOKUP(H390,web_archive!D:AB,13,FALSE),"")</f>
        <v>1</v>
      </c>
      <c r="T390" s="31" t="str">
        <f>UPPER(VLOOKUP(B390,equipable_hex_codes[],2,FALSE))</f>
        <v>0XFFFFFFFF</v>
      </c>
      <c r="U390" s="25" t="str">
        <f>LOWER(VLOOKUP(C390,class!A:B,2,FALSE))</f>
        <v>63</v>
      </c>
      <c r="V390" s="25" t="str">
        <f>VLOOKUP(D390,gender_codes[#All],2,FALSE)</f>
        <v>2</v>
      </c>
      <c r="W390" s="25">
        <f>VLOOKUP(E390,placement_location[#All],2,FALSE)</f>
        <v>256</v>
      </c>
      <c r="X390" s="25" t="str">
        <f>IF(VLOOKUP(H390,web_archive!D:AB,16,FALSE)&gt;0,VLOOKUP(J390,web_archive!D:AB,16,FALSE),"")</f>
        <v/>
      </c>
      <c r="Y390" s="31">
        <f>IF(VLOOKUP(H390,web_archive!D:AB,15,FALSE)&gt;0,VLOOKUP(H390,web_archive!D:AB,15,FALSE),"")</f>
        <v>75</v>
      </c>
      <c r="Z390" s="31" t="str">
        <f>IF(EXACT(VLOOKUP(H390,web_archive!D:AB,14,FALSE),"Yes"),"1","")</f>
        <v>1</v>
      </c>
      <c r="AA390" s="31">
        <v>3010</v>
      </c>
      <c r="AB390" s="6" t="str">
        <f>IF(VLOOKUP(H390,web_archive!D:AB,21,FALSE)=0,"{}","{ "&amp;VLOOKUP(H390,web_archive!D:AB,21,FALSE)&amp;" }")</f>
        <v>{ bonus bIgnoreMdefRate,15; bonus bInt,3; }</v>
      </c>
      <c r="AC390" s="25" t="str">
        <f>IF(VLOOKUP(H390,web_archive!D:AB,22,FALSE)=0,"{}","{ "&amp;VLOOKUP(H390,web_archive!D:AB,22,FALSE)&amp;" }")</f>
        <v>{}</v>
      </c>
      <c r="AD390" s="25" t="str">
        <f>IF(VLOOKUP(H390,web_archive!D:AB,23,FALSE)=0,"{}","{ "&amp;VLOOKUP(H390,web_archive!D:AB,23,FALSE)&amp;" }")</f>
        <v>{}</v>
      </c>
      <c r="AE390" s="25" t="str">
        <f>I390&amp;","&amp;J390&amp;","&amp;K390&amp;","&amp;L390&amp;","&amp;M390&amp;","&amp;N390&amp;","&amp;O390&amp;","&amp;P390&amp;","&amp;Q390&amp;","&amp;R390&amp;","&amp;S390&amp;","&amp;T390&amp;","&amp;U390&amp;","&amp;V390&amp;","&amp;W390&amp;","&amp;X390&amp;","&amp;Y390&amp;","&amp;Z390&amp;","&amp;AA390&amp;","&amp;AB390&amp;","&amp;AC390&amp;","&amp;AD390</f>
        <v>49135,Peach_INT_Valkyrie_Helm,Peach INT Valkyrie Helm,4,20,,500,,1,,1,0XFFFFFFFF,63,2,256,,75,1,3010,{ bonus bIgnoreMdefRate,15; bonus bInt,3; },{},{}</v>
      </c>
      <c r="AF390" s="25"/>
    </row>
    <row r="391" spans="1:32" ht="15.6" x14ac:dyDescent="0.35">
      <c r="A391" s="25" t="str">
        <f>VLOOKUP(H391,web_archive!D:AB,6,FALSE)</f>
        <v>Armor</v>
      </c>
      <c r="B391" s="25" t="str">
        <f>VLOOKUP(H391,web_archive!D:AB,19,FALSE)</f>
        <v>All Jobs</v>
      </c>
      <c r="C391" s="25" t="str">
        <f>VLOOKUP(H391,web_archive!D:AB,18,FALSE)</f>
        <v>Normal / Upper / Baby</v>
      </c>
      <c r="D391" s="25" t="str">
        <f>VLOOKUP(H391,web_archive!D:AB,20,FALSE)</f>
        <v>Both (Male and Female)</v>
      </c>
      <c r="E391" s="25" t="str">
        <f>VLOOKUP(H391,web_archive!D:AB,17,FALSE)</f>
        <v>Upper Headgear</v>
      </c>
      <c r="F391" s="38" t="str">
        <f>IF(ISNA(VLOOKUP(H391,tira!B:P,4,FALSE)),"",VLOOKUP(H391,tira!B:P,4,FALSE))</f>
        <v>The helm worn by those women who served Odin as "Maidens of War", or Valkryies. The open winged look of the helm symbolizes elite status. Increases ATK by 60 and adds a chance to autocast Level 1 Lex Aeterna.</v>
      </c>
      <c r="G391" s="36" t="s">
        <v>11120</v>
      </c>
      <c r="H391" s="32">
        <v>20300</v>
      </c>
      <c r="I391" s="33">
        <v>49136</v>
      </c>
      <c r="J391" s="31" t="str">
        <f>SUBSTITUTE(K391," ","_")</f>
        <v>Purple_ATK_Valkyrie_Helm</v>
      </c>
      <c r="K391" t="s">
        <v>42673</v>
      </c>
      <c r="L391" s="31">
        <f>VLOOKUP(A391,item_type_codes[],2,FALSE)</f>
        <v>4</v>
      </c>
      <c r="M391" s="25">
        <f>IF(VLOOKUP(H391,web_archive!D:AB,7,FALSE)&gt;0, VLOOKUP(H391,web_archive!D:AB,7,FALSE), "")</f>
        <v>20</v>
      </c>
      <c r="N391" s="25"/>
      <c r="O391" s="25">
        <f>VLOOKUP(H391,web_archive!D:AB,8,FALSE)*10</f>
        <v>500</v>
      </c>
      <c r="P391" s="25" t="str">
        <f>IF(VLOOKUP(H391,web_archive!D:AB,10,FALSE)&gt;0,VLOOKUP(H391,web_archive!D:AB,10,FALSE),"")</f>
        <v/>
      </c>
      <c r="Q391" s="25">
        <f>IF(VLOOKUP(H391,web_archive!D:AB,12,FALSE)&gt;0,VLOOKUP(H391,web_archive!D:AB,12,FALSE),"")</f>
        <v>1</v>
      </c>
      <c r="R391" s="25" t="str">
        <f>IF(VLOOKUP(H391,web_archive!D:AB,11,FALSE)&gt;0,VLOOKUP(H391,web_archive!D:AB,11,FALSE),"")</f>
        <v/>
      </c>
      <c r="S391" s="25">
        <f>IF(VLOOKUP(H391,web_archive!D:AB,13,FALSE)&gt;0,VLOOKUP(H391,web_archive!D:AB,13,FALSE),"")</f>
        <v>1</v>
      </c>
      <c r="T391" s="31" t="str">
        <f>UPPER(VLOOKUP(B391,equipable_hex_codes[],2,FALSE))</f>
        <v>0XFFFFFFFF</v>
      </c>
      <c r="U391" s="25" t="str">
        <f>LOWER(VLOOKUP(C391,class!A:B,2,FALSE))</f>
        <v>63</v>
      </c>
      <c r="V391" s="25" t="str">
        <f>VLOOKUP(D391,gender_codes[#All],2,FALSE)</f>
        <v>2</v>
      </c>
      <c r="W391" s="25">
        <f>VLOOKUP(E391,placement_location[#All],2,FALSE)</f>
        <v>256</v>
      </c>
      <c r="X391" s="25" t="str">
        <f>IF(VLOOKUP(H391,web_archive!D:AB,16,FALSE)&gt;0,VLOOKUP(J391,web_archive!D:AB,16,FALSE),"")</f>
        <v/>
      </c>
      <c r="Y391" s="31">
        <f>IF(VLOOKUP(H391,web_archive!D:AB,15,FALSE)&gt;0,VLOOKUP(H391,web_archive!D:AB,15,FALSE),"")</f>
        <v>75</v>
      </c>
      <c r="Z391" s="31" t="str">
        <f>IF(EXACT(VLOOKUP(H391,web_archive!D:AB,14,FALSE),"Yes"),"1","")</f>
        <v>1</v>
      </c>
      <c r="AA391" s="31">
        <v>3011</v>
      </c>
      <c r="AB391" s="6" t="str">
        <f>IF(VLOOKUP(H391,web_archive!D:AB,21,FALSE)=0,"{}","{ "&amp;VLOOKUP(H391,web_archive!D:AB,21,FALSE)&amp;" }")</f>
        <v>{ bonus bAtk,60; bonus5 bAutoSpell,"PR_LEXAETERNA",2,30,BF_WEAPON|BF_MAGIC|BF_MISC,1; bonus5 bAutoSpell,"PR_LEXAETERNA",2,30,BF_NORMAL,1; }</v>
      </c>
      <c r="AC391" s="25" t="str">
        <f>IF(VLOOKUP(H391,web_archive!D:AB,22,FALSE)=0,"{}","{ "&amp;VLOOKUP(H391,web_archive!D:AB,22,FALSE)&amp;" }")</f>
        <v>{}</v>
      </c>
      <c r="AD391" s="25" t="str">
        <f>IF(VLOOKUP(H391,web_archive!D:AB,23,FALSE)=0,"{}","{ "&amp;VLOOKUP(H391,web_archive!D:AB,23,FALSE)&amp;" }")</f>
        <v>{}</v>
      </c>
      <c r="AE391" s="25" t="str">
        <f>I391&amp;","&amp;J391&amp;","&amp;K391&amp;","&amp;L391&amp;","&amp;M391&amp;","&amp;N391&amp;","&amp;O391&amp;","&amp;P391&amp;","&amp;Q391&amp;","&amp;R391&amp;","&amp;S391&amp;","&amp;T391&amp;","&amp;U391&amp;","&amp;V391&amp;","&amp;W391&amp;","&amp;X391&amp;","&amp;Y391&amp;","&amp;Z391&amp;","&amp;AA391&amp;","&amp;AB391&amp;","&amp;AC391&amp;","&amp;AD391</f>
        <v>49136,Purple_ATK_Valkyrie_Helm,Purple ATK Valkyrie Helm,4,20,,500,,1,,1,0XFFFFFFFF,63,2,256,,75,1,3011,{ bonus bAtk,60; bonus5 bAutoSpell,"PR_LEXAETERNA",2,30,BF_WEAPON|BF_MAGIC|BF_MISC,1; bonus5 bAutoSpell,"PR_LEXAETERNA",2,30,BF_NORMAL,1; },{},{}</v>
      </c>
      <c r="AF391" s="25"/>
    </row>
    <row r="392" spans="1:32" ht="15.6" x14ac:dyDescent="0.35">
      <c r="A392" s="25" t="str">
        <f>VLOOKUP(H392,web_archive!D:AB,6,FALSE)</f>
        <v>Armor</v>
      </c>
      <c r="B392" s="25" t="str">
        <f>VLOOKUP(H392,web_archive!D:AB,19,FALSE)</f>
        <v>All Jobs</v>
      </c>
      <c r="C392" s="25" t="str">
        <f>VLOOKUP(H392,web_archive!D:AB,18,FALSE)</f>
        <v>Normal / Upper / Baby</v>
      </c>
      <c r="D392" s="25" t="str">
        <f>VLOOKUP(H392,web_archive!D:AB,20,FALSE)</f>
        <v>Both (Male and Female)</v>
      </c>
      <c r="E392" s="25" t="str">
        <f>VLOOKUP(H392,web_archive!D:AB,17,FALSE)</f>
        <v>Upper Headgear</v>
      </c>
      <c r="F392" s="38" t="str">
        <f>IF(ISNA(VLOOKUP(H392,tira!B:P,4,FALSE)),"",VLOOKUP(H392,tira!B:P,4,FALSE))</f>
        <v>The helm worn by those women who served Odin as "Maidens of War", or Valkryies. The open winged look of the helm symbolizes elite status. Grants the wearer +20% Max HP and Def +5.</v>
      </c>
      <c r="G392" s="36" t="s">
        <v>11120</v>
      </c>
      <c r="H392" s="32">
        <v>20301</v>
      </c>
      <c r="I392" s="33">
        <v>49137</v>
      </c>
      <c r="J392" s="31" t="str">
        <f>SUBSTITUTE(K392," ","_")</f>
        <v>Purple_HP_Valkyrie_Helm</v>
      </c>
      <c r="K392" t="s">
        <v>42674</v>
      </c>
      <c r="L392" s="31">
        <f>VLOOKUP(A392,item_type_codes[],2,FALSE)</f>
        <v>4</v>
      </c>
      <c r="M392" s="25">
        <f>IF(VLOOKUP(H392,web_archive!D:AB,7,FALSE)&gt;0, VLOOKUP(H392,web_archive!D:AB,7,FALSE), "")</f>
        <v>20</v>
      </c>
      <c r="N392" s="25"/>
      <c r="O392" s="25">
        <f>VLOOKUP(H392,web_archive!D:AB,8,FALSE)*10</f>
        <v>500</v>
      </c>
      <c r="P392" s="25" t="str">
        <f>IF(VLOOKUP(H392,web_archive!D:AB,10,FALSE)&gt;0,VLOOKUP(H392,web_archive!D:AB,10,FALSE),"")</f>
        <v/>
      </c>
      <c r="Q392" s="25">
        <f>IF(VLOOKUP(H392,web_archive!D:AB,12,FALSE)&gt;0,VLOOKUP(H392,web_archive!D:AB,12,FALSE),"")</f>
        <v>1</v>
      </c>
      <c r="R392" s="25" t="str">
        <f>IF(VLOOKUP(H392,web_archive!D:AB,11,FALSE)&gt;0,VLOOKUP(H392,web_archive!D:AB,11,FALSE),"")</f>
        <v/>
      </c>
      <c r="S392" s="25">
        <f>IF(VLOOKUP(H392,web_archive!D:AB,13,FALSE)&gt;0,VLOOKUP(H392,web_archive!D:AB,13,FALSE),"")</f>
        <v>1</v>
      </c>
      <c r="T392" s="31" t="str">
        <f>UPPER(VLOOKUP(B392,equipable_hex_codes[],2,FALSE))</f>
        <v>0XFFFFFFFF</v>
      </c>
      <c r="U392" s="25" t="str">
        <f>LOWER(VLOOKUP(C392,class!A:B,2,FALSE))</f>
        <v>63</v>
      </c>
      <c r="V392" s="25" t="str">
        <f>VLOOKUP(D392,gender_codes[#All],2,FALSE)</f>
        <v>2</v>
      </c>
      <c r="W392" s="25">
        <f>VLOOKUP(E392,placement_location[#All],2,FALSE)</f>
        <v>256</v>
      </c>
      <c r="X392" s="25" t="str">
        <f>IF(VLOOKUP(H392,web_archive!D:AB,16,FALSE)&gt;0,VLOOKUP(J392,web_archive!D:AB,16,FALSE),"")</f>
        <v/>
      </c>
      <c r="Y392" s="31">
        <f>IF(VLOOKUP(H392,web_archive!D:AB,15,FALSE)&gt;0,VLOOKUP(H392,web_archive!D:AB,15,FALSE),"")</f>
        <v>75</v>
      </c>
      <c r="Z392" s="31" t="str">
        <f>IF(EXACT(VLOOKUP(H392,web_archive!D:AB,14,FALSE),"Yes"),"1","")</f>
        <v>1</v>
      </c>
      <c r="AA392" s="31">
        <v>3011</v>
      </c>
      <c r="AB392" s="6" t="str">
        <f>IF(VLOOKUP(H392,web_archive!D:AB,21,FALSE)=0,"{}","{ "&amp;VLOOKUP(H392,web_archive!D:AB,21,FALSE)&amp;" }")</f>
        <v>{ bonus bMaxHPrate,20; bonus bDef,5; }</v>
      </c>
      <c r="AC392" s="25" t="str">
        <f>IF(VLOOKUP(H392,web_archive!D:AB,22,FALSE)=0,"{}","{ "&amp;VLOOKUP(H392,web_archive!D:AB,22,FALSE)&amp;" }")</f>
        <v>{}</v>
      </c>
      <c r="AD392" s="25" t="str">
        <f>IF(VLOOKUP(H392,web_archive!D:AB,23,FALSE)=0,"{}","{ "&amp;VLOOKUP(H392,web_archive!D:AB,23,FALSE)&amp;" }")</f>
        <v>{}</v>
      </c>
      <c r="AE392" s="25" t="str">
        <f>I392&amp;","&amp;J392&amp;","&amp;K392&amp;","&amp;L392&amp;","&amp;M392&amp;","&amp;N392&amp;","&amp;O392&amp;","&amp;P392&amp;","&amp;Q392&amp;","&amp;R392&amp;","&amp;S392&amp;","&amp;T392&amp;","&amp;U392&amp;","&amp;V392&amp;","&amp;W392&amp;","&amp;X392&amp;","&amp;Y392&amp;","&amp;Z392&amp;","&amp;AA392&amp;","&amp;AB392&amp;","&amp;AC392&amp;","&amp;AD392</f>
        <v>49137,Purple_HP_Valkyrie_Helm,Purple HP Valkyrie Helm,4,20,,500,,1,,1,0XFFFFFFFF,63,2,256,,75,1,3011,{ bonus bMaxHPrate,20; bonus bDef,5; },{},{}</v>
      </c>
      <c r="AF392" s="25"/>
    </row>
    <row r="393" spans="1:32" ht="15.6" x14ac:dyDescent="0.35">
      <c r="A393" s="25" t="str">
        <f>VLOOKUP(H393,web_archive!D:AB,6,FALSE)</f>
        <v>Armor</v>
      </c>
      <c r="B393" s="25" t="str">
        <f>VLOOKUP(H393,web_archive!D:AB,19,FALSE)</f>
        <v>All Jobs</v>
      </c>
      <c r="C393" s="25" t="str">
        <f>VLOOKUP(H393,web_archive!D:AB,18,FALSE)</f>
        <v>Normal / Upper / Baby</v>
      </c>
      <c r="D393" s="25" t="str">
        <f>VLOOKUP(H393,web_archive!D:AB,20,FALSE)</f>
        <v>Both (Male and Female)</v>
      </c>
      <c r="E393" s="25" t="str">
        <f>VLOOKUP(H393,web_archive!D:AB,17,FALSE)</f>
        <v>Upper Headgear</v>
      </c>
      <c r="F393" s="38" t="str">
        <f>IF(ISNA(VLOOKUP(H393,tira!B:P,4,FALSE)),"",VLOOKUP(H393,tira!B:P,4,FALSE))</f>
        <v>The helm worn by those women who served Odin as "Maidens of War", or Valkryies. The open winged look of the helm symbolizes elite status. Grants the wearer 10% resistance to Demi-Human monsters and Dex +3.</v>
      </c>
      <c r="G393" s="36" t="s">
        <v>11120</v>
      </c>
      <c r="H393" s="32">
        <v>20302</v>
      </c>
      <c r="I393" s="33">
        <v>49138</v>
      </c>
      <c r="J393" s="31" t="str">
        <f>SUBSTITUTE(K393," ","_")</f>
        <v>Purple_DEX_Valkyrie_Helm</v>
      </c>
      <c r="K393" t="s">
        <v>42675</v>
      </c>
      <c r="L393" s="31">
        <f>VLOOKUP(A393,item_type_codes[],2,FALSE)</f>
        <v>4</v>
      </c>
      <c r="M393" s="25">
        <f>IF(VLOOKUP(H393,web_archive!D:AB,7,FALSE)&gt;0, VLOOKUP(H393,web_archive!D:AB,7,FALSE), "")</f>
        <v>20</v>
      </c>
      <c r="N393" s="25"/>
      <c r="O393" s="25">
        <f>VLOOKUP(H393,web_archive!D:AB,8,FALSE)*10</f>
        <v>500</v>
      </c>
      <c r="P393" s="25" t="str">
        <f>IF(VLOOKUP(H393,web_archive!D:AB,10,FALSE)&gt;0,VLOOKUP(H393,web_archive!D:AB,10,FALSE),"")</f>
        <v/>
      </c>
      <c r="Q393" s="25">
        <f>IF(VLOOKUP(H393,web_archive!D:AB,12,FALSE)&gt;0,VLOOKUP(H393,web_archive!D:AB,12,FALSE),"")</f>
        <v>1</v>
      </c>
      <c r="R393" s="25" t="str">
        <f>IF(VLOOKUP(H393,web_archive!D:AB,11,FALSE)&gt;0,VLOOKUP(H393,web_archive!D:AB,11,FALSE),"")</f>
        <v/>
      </c>
      <c r="S393" s="25">
        <f>IF(VLOOKUP(H393,web_archive!D:AB,13,FALSE)&gt;0,VLOOKUP(H393,web_archive!D:AB,13,FALSE),"")</f>
        <v>1</v>
      </c>
      <c r="T393" s="31" t="str">
        <f>UPPER(VLOOKUP(B393,equipable_hex_codes[],2,FALSE))</f>
        <v>0XFFFFFFFF</v>
      </c>
      <c r="U393" s="25" t="str">
        <f>LOWER(VLOOKUP(C393,class!A:B,2,FALSE))</f>
        <v>63</v>
      </c>
      <c r="V393" s="25" t="str">
        <f>VLOOKUP(D393,gender_codes[#All],2,FALSE)</f>
        <v>2</v>
      </c>
      <c r="W393" s="25">
        <f>VLOOKUP(E393,placement_location[#All],2,FALSE)</f>
        <v>256</v>
      </c>
      <c r="X393" s="25" t="str">
        <f>IF(VLOOKUP(H393,web_archive!D:AB,16,FALSE)&gt;0,VLOOKUP(J393,web_archive!D:AB,16,FALSE),"")</f>
        <v/>
      </c>
      <c r="Y393" s="31">
        <f>IF(VLOOKUP(H393,web_archive!D:AB,15,FALSE)&gt;0,VLOOKUP(H393,web_archive!D:AB,15,FALSE),"")</f>
        <v>75</v>
      </c>
      <c r="Z393" s="31" t="str">
        <f>IF(EXACT(VLOOKUP(H393,web_archive!D:AB,14,FALSE),"Yes"),"1","")</f>
        <v>1</v>
      </c>
      <c r="AA393" s="31">
        <v>3011</v>
      </c>
      <c r="AB393" s="6" t="str">
        <f>IF(VLOOKUP(H393,web_archive!D:AB,21,FALSE)=0,"{}","{ "&amp;VLOOKUP(H393,web_archive!D:AB,21,FALSE)&amp;" }")</f>
        <v>{ bonus bDex,3; bonus2 bSubRace,RC_DemiHuman,10; }</v>
      </c>
      <c r="AC393" s="25" t="str">
        <f>IF(VLOOKUP(H393,web_archive!D:AB,22,FALSE)=0,"{}","{ "&amp;VLOOKUP(H393,web_archive!D:AB,22,FALSE)&amp;" }")</f>
        <v>{}</v>
      </c>
      <c r="AD393" s="25" t="str">
        <f>IF(VLOOKUP(H393,web_archive!D:AB,23,FALSE)=0,"{}","{ "&amp;VLOOKUP(H393,web_archive!D:AB,23,FALSE)&amp;" }")</f>
        <v>{}</v>
      </c>
      <c r="AE393" s="25" t="str">
        <f>I393&amp;","&amp;J393&amp;","&amp;K393&amp;","&amp;L393&amp;","&amp;M393&amp;","&amp;N393&amp;","&amp;O393&amp;","&amp;P393&amp;","&amp;Q393&amp;","&amp;R393&amp;","&amp;S393&amp;","&amp;T393&amp;","&amp;U393&amp;","&amp;V393&amp;","&amp;W393&amp;","&amp;X393&amp;","&amp;Y393&amp;","&amp;Z393&amp;","&amp;AA393&amp;","&amp;AB393&amp;","&amp;AC393&amp;","&amp;AD393</f>
        <v>49138,Purple_DEX_Valkyrie_Helm,Purple DEX Valkyrie Helm,4,20,,500,,1,,1,0XFFFFFFFF,63,2,256,,75,1,3011,{ bonus bDex,3; bonus2 bSubRace,RC_DemiHuman,10; },{},{}</v>
      </c>
      <c r="AF393" s="25"/>
    </row>
    <row r="394" spans="1:32" ht="15.6" x14ac:dyDescent="0.35">
      <c r="A394" s="25" t="str">
        <f>VLOOKUP(H394,web_archive!D:AB,6,FALSE)</f>
        <v>Armor</v>
      </c>
      <c r="B394" s="25" t="str">
        <f>VLOOKUP(H394,web_archive!D:AB,19,FALSE)</f>
        <v>All Jobs</v>
      </c>
      <c r="C394" s="25" t="str">
        <f>VLOOKUP(H394,web_archive!D:AB,18,FALSE)</f>
        <v>Normal / Upper / Baby</v>
      </c>
      <c r="D394" s="25" t="str">
        <f>VLOOKUP(H394,web_archive!D:AB,20,FALSE)</f>
        <v>Both (Male and Female)</v>
      </c>
      <c r="E394" s="25" t="str">
        <f>VLOOKUP(H394,web_archive!D:AB,17,FALSE)</f>
        <v>Upper Headgear</v>
      </c>
      <c r="F394" s="38" t="str">
        <f>IF(ISNA(VLOOKUP(H394,tira!B:P,4,FALSE)),"",VLOOKUP(H394,tira!B:P,4,FALSE))</f>
        <v>The helm worn by those women who served Odin as "Maidens of War", or Valkryies. The open winged look of the helm symbolizes elite status. Grants the wearer +15 Mdef and a small chance to autocast Level 1 Anti-Magic when hit by magic.</v>
      </c>
      <c r="G394" s="36" t="s">
        <v>11120</v>
      </c>
      <c r="H394" s="32">
        <v>20303</v>
      </c>
      <c r="I394" s="33">
        <v>49139</v>
      </c>
      <c r="J394" s="31" t="str">
        <f>SUBSTITUTE(K394," ","_")</f>
        <v>Purple_MDEF_Valkyrie_Helm</v>
      </c>
      <c r="K394" t="s">
        <v>42676</v>
      </c>
      <c r="L394" s="31">
        <f>VLOOKUP(A394,item_type_codes[],2,FALSE)</f>
        <v>4</v>
      </c>
      <c r="M394" s="25">
        <f>IF(VLOOKUP(H394,web_archive!D:AB,7,FALSE)&gt;0, VLOOKUP(H394,web_archive!D:AB,7,FALSE), "")</f>
        <v>20</v>
      </c>
      <c r="N394" s="25"/>
      <c r="O394" s="25">
        <f>VLOOKUP(H394,web_archive!D:AB,8,FALSE)*10</f>
        <v>500</v>
      </c>
      <c r="P394" s="25" t="str">
        <f>IF(VLOOKUP(H394,web_archive!D:AB,10,FALSE)&gt;0,VLOOKUP(H394,web_archive!D:AB,10,FALSE),"")</f>
        <v/>
      </c>
      <c r="Q394" s="25">
        <f>IF(VLOOKUP(H394,web_archive!D:AB,12,FALSE)&gt;0,VLOOKUP(H394,web_archive!D:AB,12,FALSE),"")</f>
        <v>1</v>
      </c>
      <c r="R394" s="25" t="str">
        <f>IF(VLOOKUP(H394,web_archive!D:AB,11,FALSE)&gt;0,VLOOKUP(H394,web_archive!D:AB,11,FALSE),"")</f>
        <v/>
      </c>
      <c r="S394" s="25">
        <f>IF(VLOOKUP(H394,web_archive!D:AB,13,FALSE)&gt;0,VLOOKUP(H394,web_archive!D:AB,13,FALSE),"")</f>
        <v>1</v>
      </c>
      <c r="T394" s="31" t="str">
        <f>UPPER(VLOOKUP(B394,equipable_hex_codes[],2,FALSE))</f>
        <v>0XFFFFFFFF</v>
      </c>
      <c r="U394" s="25" t="str">
        <f>LOWER(VLOOKUP(C394,class!A:B,2,FALSE))</f>
        <v>63</v>
      </c>
      <c r="V394" s="25" t="str">
        <f>VLOOKUP(D394,gender_codes[#All],2,FALSE)</f>
        <v>2</v>
      </c>
      <c r="W394" s="25">
        <f>VLOOKUP(E394,placement_location[#All],2,FALSE)</f>
        <v>256</v>
      </c>
      <c r="X394" s="25" t="str">
        <f>IF(VLOOKUP(H394,web_archive!D:AB,16,FALSE)&gt;0,VLOOKUP(J394,web_archive!D:AB,16,FALSE),"")</f>
        <v/>
      </c>
      <c r="Y394" s="31">
        <f>IF(VLOOKUP(H394,web_archive!D:AB,15,FALSE)&gt;0,VLOOKUP(H394,web_archive!D:AB,15,FALSE),"")</f>
        <v>75</v>
      </c>
      <c r="Z394" s="31" t="str">
        <f>IF(EXACT(VLOOKUP(H394,web_archive!D:AB,14,FALSE),"Yes"),"1","")</f>
        <v>1</v>
      </c>
      <c r="AA394" s="31">
        <v>3011</v>
      </c>
      <c r="AB394" s="6" t="str">
        <f>IF(VLOOKUP(H394,web_archive!D:AB,21,FALSE)=0,"{}","{ "&amp;VLOOKUP(H394,web_archive!D:AB,21,FALSE)&amp;" }")</f>
        <v>{ bonus bMdef,15; bonus5 bAutoSpellWhenHit,"NPC_ANTIMAGIC",5,30,BF_MAGIC,0; }</v>
      </c>
      <c r="AC394" s="25" t="str">
        <f>IF(VLOOKUP(H394,web_archive!D:AB,22,FALSE)=0,"{}","{ "&amp;VLOOKUP(H394,web_archive!D:AB,22,FALSE)&amp;" }")</f>
        <v>{}</v>
      </c>
      <c r="AD394" s="25" t="str">
        <f>IF(VLOOKUP(H394,web_archive!D:AB,23,FALSE)=0,"{}","{ "&amp;VLOOKUP(H394,web_archive!D:AB,23,FALSE)&amp;" }")</f>
        <v>{}</v>
      </c>
      <c r="AE394" s="25" t="str">
        <f>I394&amp;","&amp;J394&amp;","&amp;K394&amp;","&amp;L394&amp;","&amp;M394&amp;","&amp;N394&amp;","&amp;O394&amp;","&amp;P394&amp;","&amp;Q394&amp;","&amp;R394&amp;","&amp;S394&amp;","&amp;T394&amp;","&amp;U394&amp;","&amp;V394&amp;","&amp;W394&amp;","&amp;X394&amp;","&amp;Y394&amp;","&amp;Z394&amp;","&amp;AA394&amp;","&amp;AB394&amp;","&amp;AC394&amp;","&amp;AD394</f>
        <v>49139,Purple_MDEF_Valkyrie_Helm,Purple MDEF Valkyrie Helm,4,20,,500,,1,,1,0XFFFFFFFF,63,2,256,,75,1,3011,{ bonus bMdef,15; bonus5 bAutoSpellWhenHit,"NPC_ANTIMAGIC",5,30,BF_MAGIC,0; },{},{}</v>
      </c>
      <c r="AF394" s="25"/>
    </row>
    <row r="395" spans="1:32" ht="15.6" x14ac:dyDescent="0.35">
      <c r="A395" s="25" t="str">
        <f>VLOOKUP(H395,web_archive!D:AB,6,FALSE)</f>
        <v>Armor</v>
      </c>
      <c r="B395" s="25" t="str">
        <f>VLOOKUP(H395,web_archive!D:AB,19,FALSE)</f>
        <v>All Jobs</v>
      </c>
      <c r="C395" s="25" t="str">
        <f>VLOOKUP(H395,web_archive!D:AB,18,FALSE)</f>
        <v>Normal / Upper / Baby</v>
      </c>
      <c r="D395" s="25" t="str">
        <f>VLOOKUP(H395,web_archive!D:AB,20,FALSE)</f>
        <v>Both (Male and Female)</v>
      </c>
      <c r="E395" s="25" t="str">
        <f>VLOOKUP(H395,web_archive!D:AB,17,FALSE)</f>
        <v>Upper Headgear</v>
      </c>
      <c r="F395" s="38" t="str">
        <f>IF(ISNA(VLOOKUP(H395,tira!B:P,4,FALSE)),"",VLOOKUP(H395,tira!B:P,4,FALSE))</f>
        <v>The helm worn by those women who served Odin as "Maidens of War", or Valkryies. The open winged look of the helm symbolizes elite status. Grants the wearer 10% resistance to Boss monsters and increases any form of damage to Boss monsters by 10%.</v>
      </c>
      <c r="G395" s="36" t="s">
        <v>11120</v>
      </c>
      <c r="H395" s="32">
        <v>20304</v>
      </c>
      <c r="I395" s="33">
        <v>49140</v>
      </c>
      <c r="J395" s="31" t="str">
        <f>SUBSTITUTE(K395," ","_")</f>
        <v>Purple_MVP_Valkyrie_Helm</v>
      </c>
      <c r="K395" t="s">
        <v>42677</v>
      </c>
      <c r="L395" s="31">
        <f>VLOOKUP(A395,item_type_codes[],2,FALSE)</f>
        <v>4</v>
      </c>
      <c r="M395" s="25">
        <f>IF(VLOOKUP(H395,web_archive!D:AB,7,FALSE)&gt;0, VLOOKUP(H395,web_archive!D:AB,7,FALSE), "")</f>
        <v>20</v>
      </c>
      <c r="N395" s="25"/>
      <c r="O395" s="25">
        <f>VLOOKUP(H395,web_archive!D:AB,8,FALSE)*10</f>
        <v>500</v>
      </c>
      <c r="P395" s="25" t="str">
        <f>IF(VLOOKUP(H395,web_archive!D:AB,10,FALSE)&gt;0,VLOOKUP(H395,web_archive!D:AB,10,FALSE),"")</f>
        <v/>
      </c>
      <c r="Q395" s="25">
        <f>IF(VLOOKUP(H395,web_archive!D:AB,12,FALSE)&gt;0,VLOOKUP(H395,web_archive!D:AB,12,FALSE),"")</f>
        <v>1</v>
      </c>
      <c r="R395" s="25" t="str">
        <f>IF(VLOOKUP(H395,web_archive!D:AB,11,FALSE)&gt;0,VLOOKUP(H395,web_archive!D:AB,11,FALSE),"")</f>
        <v/>
      </c>
      <c r="S395" s="25">
        <f>IF(VLOOKUP(H395,web_archive!D:AB,13,FALSE)&gt;0,VLOOKUP(H395,web_archive!D:AB,13,FALSE),"")</f>
        <v>1</v>
      </c>
      <c r="T395" s="31" t="str">
        <f>UPPER(VLOOKUP(B395,equipable_hex_codes[],2,FALSE))</f>
        <v>0XFFFFFFFF</v>
      </c>
      <c r="U395" s="25" t="str">
        <f>LOWER(VLOOKUP(C395,class!A:B,2,FALSE))</f>
        <v>63</v>
      </c>
      <c r="V395" s="25" t="str">
        <f>VLOOKUP(D395,gender_codes[#All],2,FALSE)</f>
        <v>2</v>
      </c>
      <c r="W395" s="25">
        <f>VLOOKUP(E395,placement_location[#All],2,FALSE)</f>
        <v>256</v>
      </c>
      <c r="X395" s="25" t="str">
        <f>IF(VLOOKUP(H395,web_archive!D:AB,16,FALSE)&gt;0,VLOOKUP(J395,web_archive!D:AB,16,FALSE),"")</f>
        <v/>
      </c>
      <c r="Y395" s="31">
        <f>IF(VLOOKUP(H395,web_archive!D:AB,15,FALSE)&gt;0,VLOOKUP(H395,web_archive!D:AB,15,FALSE),"")</f>
        <v>75</v>
      </c>
      <c r="Z395" s="31" t="str">
        <f>IF(EXACT(VLOOKUP(H395,web_archive!D:AB,14,FALSE),"Yes"),"1","")</f>
        <v>1</v>
      </c>
      <c r="AA395" s="31">
        <v>3011</v>
      </c>
      <c r="AB395" s="6" t="str">
        <f>IF(VLOOKUP(H395,web_archive!D:AB,21,FALSE)=0,"{}","{ "&amp;VLOOKUP(H395,web_archive!D:AB,21,FALSE)&amp;" }")</f>
        <v>{ bonus2 bAddRace,RC_Boss,10; bonus2 bMagicAddRace,RC_Boss,10; bonus2 bSubRace,RC_Boss,10; }</v>
      </c>
      <c r="AC395" s="25" t="str">
        <f>IF(VLOOKUP(H395,web_archive!D:AB,22,FALSE)=0,"{}","{ "&amp;VLOOKUP(H395,web_archive!D:AB,22,FALSE)&amp;" }")</f>
        <v>{}</v>
      </c>
      <c r="AD395" s="25" t="str">
        <f>IF(VLOOKUP(H395,web_archive!D:AB,23,FALSE)=0,"{}","{ "&amp;VLOOKUP(H395,web_archive!D:AB,23,FALSE)&amp;" }")</f>
        <v>{}</v>
      </c>
      <c r="AE395" s="25" t="str">
        <f>I395&amp;","&amp;J395&amp;","&amp;K395&amp;","&amp;L395&amp;","&amp;M395&amp;","&amp;N395&amp;","&amp;O395&amp;","&amp;P395&amp;","&amp;Q395&amp;","&amp;R395&amp;","&amp;S395&amp;","&amp;T395&amp;","&amp;U395&amp;","&amp;V395&amp;","&amp;W395&amp;","&amp;X395&amp;","&amp;Y395&amp;","&amp;Z395&amp;","&amp;AA395&amp;","&amp;AB395&amp;","&amp;AC395&amp;","&amp;AD395</f>
        <v>49140,Purple_MVP_Valkyrie_Helm,Purple MVP Valkyrie Helm,4,20,,500,,1,,1,0XFFFFFFFF,63,2,256,,75,1,3011,{ bonus2 bAddRace,RC_Boss,10; bonus2 bMagicAddRace,RC_Boss,10; bonus2 bSubRace,RC_Boss,10; },{},{}</v>
      </c>
      <c r="AF395" s="25"/>
    </row>
    <row r="396" spans="1:32" ht="15.6" x14ac:dyDescent="0.35">
      <c r="A396" s="25" t="str">
        <f>VLOOKUP(H396,web_archive!D:AB,6,FALSE)</f>
        <v>Armor</v>
      </c>
      <c r="B396" s="25" t="str">
        <f>VLOOKUP(H396,web_archive!D:AB,19,FALSE)</f>
        <v>All Jobs</v>
      </c>
      <c r="C396" s="25" t="str">
        <f>VLOOKUP(H396,web_archive!D:AB,18,FALSE)</f>
        <v>Normal / Upper / Baby</v>
      </c>
      <c r="D396" s="25" t="str">
        <f>VLOOKUP(H396,web_archive!D:AB,20,FALSE)</f>
        <v>Both (Male and Female)</v>
      </c>
      <c r="E396" s="25" t="str">
        <f>VLOOKUP(H396,web_archive!D:AB,17,FALSE)</f>
        <v>Upper Headgear</v>
      </c>
      <c r="F396" s="38" t="str">
        <f>IF(ISNA(VLOOKUP(H396,tira!B:P,4,FALSE)),"",VLOOKUP(H396,tira!B:P,4,FALSE))</f>
        <v>The helm worn by those women who served Odin as "Maidens of War", or Valkryies. The open winged look of the helm symbolizes elite status. Grants the wearer +2 Attack Speed and increases Movement Speed by 15%.</v>
      </c>
      <c r="G396" s="36" t="s">
        <v>11120</v>
      </c>
      <c r="H396" s="32">
        <v>20305</v>
      </c>
      <c r="I396" s="33">
        <v>49141</v>
      </c>
      <c r="J396" s="31" t="str">
        <f>SUBSTITUTE(K396," ","_")</f>
        <v>Purple_ASPD_Valkyrie_Helm</v>
      </c>
      <c r="K396" t="s">
        <v>42678</v>
      </c>
      <c r="L396" s="31">
        <f>VLOOKUP(A396,item_type_codes[],2,FALSE)</f>
        <v>4</v>
      </c>
      <c r="M396" s="25">
        <f>IF(VLOOKUP(H396,web_archive!D:AB,7,FALSE)&gt;0, VLOOKUP(H396,web_archive!D:AB,7,FALSE), "")</f>
        <v>20</v>
      </c>
      <c r="N396" s="25"/>
      <c r="O396" s="25">
        <f>VLOOKUP(H396,web_archive!D:AB,8,FALSE)*10</f>
        <v>500</v>
      </c>
      <c r="P396" s="25" t="str">
        <f>IF(VLOOKUP(H396,web_archive!D:AB,10,FALSE)&gt;0,VLOOKUP(H396,web_archive!D:AB,10,FALSE),"")</f>
        <v/>
      </c>
      <c r="Q396" s="25">
        <f>IF(VLOOKUP(H396,web_archive!D:AB,12,FALSE)&gt;0,VLOOKUP(H396,web_archive!D:AB,12,FALSE),"")</f>
        <v>1</v>
      </c>
      <c r="R396" s="25" t="str">
        <f>IF(VLOOKUP(H396,web_archive!D:AB,11,FALSE)&gt;0,VLOOKUP(H396,web_archive!D:AB,11,FALSE),"")</f>
        <v/>
      </c>
      <c r="S396" s="25">
        <f>IF(VLOOKUP(H396,web_archive!D:AB,13,FALSE)&gt;0,VLOOKUP(H396,web_archive!D:AB,13,FALSE),"")</f>
        <v>1</v>
      </c>
      <c r="T396" s="31" t="str">
        <f>UPPER(VLOOKUP(B396,equipable_hex_codes[],2,FALSE))</f>
        <v>0XFFFFFFFF</v>
      </c>
      <c r="U396" s="25" t="str">
        <f>LOWER(VLOOKUP(C396,class!A:B,2,FALSE))</f>
        <v>63</v>
      </c>
      <c r="V396" s="25" t="str">
        <f>VLOOKUP(D396,gender_codes[#All],2,FALSE)</f>
        <v>2</v>
      </c>
      <c r="W396" s="25">
        <f>VLOOKUP(E396,placement_location[#All],2,FALSE)</f>
        <v>256</v>
      </c>
      <c r="X396" s="25" t="str">
        <f>IF(VLOOKUP(H396,web_archive!D:AB,16,FALSE)&gt;0,VLOOKUP(J396,web_archive!D:AB,16,FALSE),"")</f>
        <v/>
      </c>
      <c r="Y396" s="31">
        <f>IF(VLOOKUP(H396,web_archive!D:AB,15,FALSE)&gt;0,VLOOKUP(H396,web_archive!D:AB,15,FALSE),"")</f>
        <v>75</v>
      </c>
      <c r="Z396" s="31" t="str">
        <f>IF(EXACT(VLOOKUP(H396,web_archive!D:AB,14,FALSE),"Yes"),"1","")</f>
        <v>1</v>
      </c>
      <c r="AA396" s="31">
        <v>3011</v>
      </c>
      <c r="AB396" s="6" t="str">
        <f>IF(VLOOKUP(H396,web_archive!D:AB,21,FALSE)=0,"{}","{ "&amp;VLOOKUP(H396,web_archive!D:AB,21,FALSE)&amp;" }")</f>
        <v>{ bonus bAspd,2; bonus bSpeedAddRate,15; }</v>
      </c>
      <c r="AC396" s="25" t="str">
        <f>IF(VLOOKUP(H396,web_archive!D:AB,22,FALSE)=0,"{}","{ "&amp;VLOOKUP(H396,web_archive!D:AB,22,FALSE)&amp;" }")</f>
        <v>{}</v>
      </c>
      <c r="AD396" s="25" t="str">
        <f>IF(VLOOKUP(H396,web_archive!D:AB,23,FALSE)=0,"{}","{ "&amp;VLOOKUP(H396,web_archive!D:AB,23,FALSE)&amp;" }")</f>
        <v>{}</v>
      </c>
      <c r="AE396" s="25" t="str">
        <f>I396&amp;","&amp;J396&amp;","&amp;K396&amp;","&amp;L396&amp;","&amp;M396&amp;","&amp;N396&amp;","&amp;O396&amp;","&amp;P396&amp;","&amp;Q396&amp;","&amp;R396&amp;","&amp;S396&amp;","&amp;T396&amp;","&amp;U396&amp;","&amp;V396&amp;","&amp;W396&amp;","&amp;X396&amp;","&amp;Y396&amp;","&amp;Z396&amp;","&amp;AA396&amp;","&amp;AB396&amp;","&amp;AC396&amp;","&amp;AD396</f>
        <v>49141,Purple_ASPD_Valkyrie_Helm,Purple ASPD Valkyrie Helm,4,20,,500,,1,,1,0XFFFFFFFF,63,2,256,,75,1,3011,{ bonus bAspd,2; bonus bSpeedAddRate,15; },{},{}</v>
      </c>
      <c r="AF396" s="25"/>
    </row>
    <row r="397" spans="1:32" ht="15.6" x14ac:dyDescent="0.35">
      <c r="A397" s="25" t="str">
        <f>VLOOKUP(H397,web_archive!D:AB,6,FALSE)</f>
        <v>Armor</v>
      </c>
      <c r="B397" s="25" t="str">
        <f>VLOOKUP(H397,web_archive!D:AB,19,FALSE)</f>
        <v>All Jobs</v>
      </c>
      <c r="C397" s="25" t="str">
        <f>VLOOKUP(H397,web_archive!D:AB,18,FALSE)</f>
        <v>Normal / Upper / Baby</v>
      </c>
      <c r="D397" s="25" t="str">
        <f>VLOOKUP(H397,web_archive!D:AB,20,FALSE)</f>
        <v>Both (Male and Female)</v>
      </c>
      <c r="E397" s="25" t="str">
        <f>VLOOKUP(H397,web_archive!D:AB,17,FALSE)</f>
        <v>Upper Headgear</v>
      </c>
      <c r="F397" s="38" t="str">
        <f>IF(ISNA(VLOOKUP(H397,tira!B:P,4,FALSE)),"",VLOOKUP(H397,tira!B:P,4,FALSE))</f>
        <v>The helm worn by those women who served Odin as "Maidens of War", or Valkryies. The open winged look of the helm symbolizes elite status. Grants the wearer 10% Attack Speed and increases Movement Speed by 15%.</v>
      </c>
      <c r="G397" s="36" t="s">
        <v>11120</v>
      </c>
      <c r="H397" s="32">
        <v>20306</v>
      </c>
      <c r="I397" s="33">
        <v>49142</v>
      </c>
      <c r="J397" s="31" t="str">
        <f>SUBSTITUTE(K397," ","_")</f>
        <v>Purple_Percent_ASPD_Valkyrie_Helm</v>
      </c>
      <c r="K397" t="s">
        <v>42679</v>
      </c>
      <c r="L397" s="31">
        <f>VLOOKUP(A397,item_type_codes[],2,FALSE)</f>
        <v>4</v>
      </c>
      <c r="M397" s="25">
        <f>IF(VLOOKUP(H397,web_archive!D:AB,7,FALSE)&gt;0, VLOOKUP(H397,web_archive!D:AB,7,FALSE), "")</f>
        <v>20</v>
      </c>
      <c r="N397" s="25"/>
      <c r="O397" s="25">
        <f>VLOOKUP(H397,web_archive!D:AB,8,FALSE)*10</f>
        <v>500</v>
      </c>
      <c r="P397" s="25" t="str">
        <f>IF(VLOOKUP(H397,web_archive!D:AB,10,FALSE)&gt;0,VLOOKUP(H397,web_archive!D:AB,10,FALSE),"")</f>
        <v/>
      </c>
      <c r="Q397" s="25">
        <f>IF(VLOOKUP(H397,web_archive!D:AB,12,FALSE)&gt;0,VLOOKUP(H397,web_archive!D:AB,12,FALSE),"")</f>
        <v>1</v>
      </c>
      <c r="R397" s="25" t="str">
        <f>IF(VLOOKUP(H397,web_archive!D:AB,11,FALSE)&gt;0,VLOOKUP(H397,web_archive!D:AB,11,FALSE),"")</f>
        <v/>
      </c>
      <c r="S397" s="25">
        <f>IF(VLOOKUP(H397,web_archive!D:AB,13,FALSE)&gt;0,VLOOKUP(H397,web_archive!D:AB,13,FALSE),"")</f>
        <v>1</v>
      </c>
      <c r="T397" s="31" t="str">
        <f>UPPER(VLOOKUP(B397,equipable_hex_codes[],2,FALSE))</f>
        <v>0XFFFFFFFF</v>
      </c>
      <c r="U397" s="25" t="str">
        <f>LOWER(VLOOKUP(C397,class!A:B,2,FALSE))</f>
        <v>63</v>
      </c>
      <c r="V397" s="25" t="str">
        <f>VLOOKUP(D397,gender_codes[#All],2,FALSE)</f>
        <v>2</v>
      </c>
      <c r="W397" s="25">
        <f>VLOOKUP(E397,placement_location[#All],2,FALSE)</f>
        <v>256</v>
      </c>
      <c r="X397" s="25" t="str">
        <f>IF(VLOOKUP(H397,web_archive!D:AB,16,FALSE)&gt;0,VLOOKUP(J397,web_archive!D:AB,16,FALSE),"")</f>
        <v/>
      </c>
      <c r="Y397" s="31">
        <f>IF(VLOOKUP(H397,web_archive!D:AB,15,FALSE)&gt;0,VLOOKUP(H397,web_archive!D:AB,15,FALSE),"")</f>
        <v>75</v>
      </c>
      <c r="Z397" s="31" t="str">
        <f>IF(EXACT(VLOOKUP(H397,web_archive!D:AB,14,FALSE),"Yes"),"1","")</f>
        <v>1</v>
      </c>
      <c r="AA397" s="31">
        <v>3011</v>
      </c>
      <c r="AB397" s="6" t="str">
        <f>IF(VLOOKUP(H397,web_archive!D:AB,21,FALSE)=0,"{}","{ "&amp;VLOOKUP(H397,web_archive!D:AB,21,FALSE)&amp;" }")</f>
        <v>{ bonus bAspdRate,10; bonus bSpeedAddRate,15; }</v>
      </c>
      <c r="AC397" s="25" t="str">
        <f>IF(VLOOKUP(H397,web_archive!D:AB,22,FALSE)=0,"{}","{ "&amp;VLOOKUP(H397,web_archive!D:AB,22,FALSE)&amp;" }")</f>
        <v>{}</v>
      </c>
      <c r="AD397" s="25" t="str">
        <f>IF(VLOOKUP(H397,web_archive!D:AB,23,FALSE)=0,"{}","{ "&amp;VLOOKUP(H397,web_archive!D:AB,23,FALSE)&amp;" }")</f>
        <v>{}</v>
      </c>
      <c r="AE397" s="25" t="str">
        <f>I397&amp;","&amp;J397&amp;","&amp;K397&amp;","&amp;L397&amp;","&amp;M397&amp;","&amp;N397&amp;","&amp;O397&amp;","&amp;P397&amp;","&amp;Q397&amp;","&amp;R397&amp;","&amp;S397&amp;","&amp;T397&amp;","&amp;U397&amp;","&amp;V397&amp;","&amp;W397&amp;","&amp;X397&amp;","&amp;Y397&amp;","&amp;Z397&amp;","&amp;AA397&amp;","&amp;AB397&amp;","&amp;AC397&amp;","&amp;AD397</f>
        <v>49142,Purple_Percent_ASPD_Valkyrie_Helm,Purple Percent ASPD Valkyrie Helm,4,20,,500,,1,,1,0XFFFFFFFF,63,2,256,,75,1,3011,{ bonus bAspdRate,10; bonus bSpeedAddRate,15; },{},{}</v>
      </c>
      <c r="AF397" s="25"/>
    </row>
    <row r="398" spans="1:32" ht="15.6" x14ac:dyDescent="0.35">
      <c r="A398" s="25" t="str">
        <f>VLOOKUP(H398,web_archive!D:AB,6,FALSE)</f>
        <v>Armor</v>
      </c>
      <c r="B398" s="25" t="str">
        <f>VLOOKUP(H398,web_archive!D:AB,19,FALSE)</f>
        <v>All Jobs</v>
      </c>
      <c r="C398" s="25" t="str">
        <f>VLOOKUP(H398,web_archive!D:AB,18,FALSE)</f>
        <v>Normal / Upper / Baby</v>
      </c>
      <c r="D398" s="25" t="str">
        <f>VLOOKUP(H398,web_archive!D:AB,20,FALSE)</f>
        <v>Both (Male and Female)</v>
      </c>
      <c r="E398" s="25" t="str">
        <f>VLOOKUP(H398,web_archive!D:AB,17,FALSE)</f>
        <v>Upper Headgear</v>
      </c>
      <c r="F398" s="38" t="str">
        <f>IF(ISNA(VLOOKUP(H398,tira!B:P,4,FALSE)),"",VLOOKUP(H398,tira!B:P,4,FALSE))</f>
        <v>The helm worn by those women who served Odin as "Maidens of War", or Valkryies. The open winged look of the helm symbolizes elite status. Pierces 5% of enemy MDEF and grants the wearer +3 INT.</v>
      </c>
      <c r="G398" s="36" t="s">
        <v>11120</v>
      </c>
      <c r="H398" s="32">
        <v>20307</v>
      </c>
      <c r="I398" s="33">
        <v>49143</v>
      </c>
      <c r="J398" s="31" t="str">
        <f>SUBSTITUTE(K398," ","_")</f>
        <v>Purple_INT_Valkyrie_Helm</v>
      </c>
      <c r="K398" t="s">
        <v>42680</v>
      </c>
      <c r="L398" s="31">
        <f>VLOOKUP(A398,item_type_codes[],2,FALSE)</f>
        <v>4</v>
      </c>
      <c r="M398" s="25">
        <f>IF(VLOOKUP(H398,web_archive!D:AB,7,FALSE)&gt;0, VLOOKUP(H398,web_archive!D:AB,7,FALSE), "")</f>
        <v>20</v>
      </c>
      <c r="N398" s="25"/>
      <c r="O398" s="25">
        <f>VLOOKUP(H398,web_archive!D:AB,8,FALSE)*10</f>
        <v>500</v>
      </c>
      <c r="P398" s="25" t="str">
        <f>IF(VLOOKUP(H398,web_archive!D:AB,10,FALSE)&gt;0,VLOOKUP(H398,web_archive!D:AB,10,FALSE),"")</f>
        <v/>
      </c>
      <c r="Q398" s="25">
        <f>IF(VLOOKUP(H398,web_archive!D:AB,12,FALSE)&gt;0,VLOOKUP(H398,web_archive!D:AB,12,FALSE),"")</f>
        <v>1</v>
      </c>
      <c r="R398" s="25" t="str">
        <f>IF(VLOOKUP(H398,web_archive!D:AB,11,FALSE)&gt;0,VLOOKUP(H398,web_archive!D:AB,11,FALSE),"")</f>
        <v/>
      </c>
      <c r="S398" s="25">
        <f>IF(VLOOKUP(H398,web_archive!D:AB,13,FALSE)&gt;0,VLOOKUP(H398,web_archive!D:AB,13,FALSE),"")</f>
        <v>1</v>
      </c>
      <c r="T398" s="31" t="str">
        <f>UPPER(VLOOKUP(B398,equipable_hex_codes[],2,FALSE))</f>
        <v>0XFFFFFFFF</v>
      </c>
      <c r="U398" s="25" t="str">
        <f>LOWER(VLOOKUP(C398,class!A:B,2,FALSE))</f>
        <v>63</v>
      </c>
      <c r="V398" s="25" t="str">
        <f>VLOOKUP(D398,gender_codes[#All],2,FALSE)</f>
        <v>2</v>
      </c>
      <c r="W398" s="25">
        <f>VLOOKUP(E398,placement_location[#All],2,FALSE)</f>
        <v>256</v>
      </c>
      <c r="X398" s="25" t="str">
        <f>IF(VLOOKUP(H398,web_archive!D:AB,16,FALSE)&gt;0,VLOOKUP(J398,web_archive!D:AB,16,FALSE),"")</f>
        <v/>
      </c>
      <c r="Y398" s="31">
        <f>IF(VLOOKUP(H398,web_archive!D:AB,15,FALSE)&gt;0,VLOOKUP(H398,web_archive!D:AB,15,FALSE),"")</f>
        <v>75</v>
      </c>
      <c r="Z398" s="31" t="str">
        <f>IF(EXACT(VLOOKUP(H398,web_archive!D:AB,14,FALSE),"Yes"),"1","")</f>
        <v>1</v>
      </c>
      <c r="AA398" s="31">
        <v>3011</v>
      </c>
      <c r="AB398" s="6" t="str">
        <f>IF(VLOOKUP(H398,web_archive!D:AB,21,FALSE)=0,"{}","{ "&amp;VLOOKUP(H398,web_archive!D:AB,21,FALSE)&amp;" }")</f>
        <v>{ bonus bIgnoreMdefRate,15; bonus bInt,3; }</v>
      </c>
      <c r="AC398" s="25" t="str">
        <f>IF(VLOOKUP(H398,web_archive!D:AB,22,FALSE)=0,"{}","{ "&amp;VLOOKUP(H398,web_archive!D:AB,22,FALSE)&amp;" }")</f>
        <v>{}</v>
      </c>
      <c r="AD398" s="25" t="str">
        <f>IF(VLOOKUP(H398,web_archive!D:AB,23,FALSE)=0,"{}","{ "&amp;VLOOKUP(H398,web_archive!D:AB,23,FALSE)&amp;" }")</f>
        <v>{}</v>
      </c>
      <c r="AE398" s="25" t="str">
        <f>I398&amp;","&amp;J398&amp;","&amp;K398&amp;","&amp;L398&amp;","&amp;M398&amp;","&amp;N398&amp;","&amp;O398&amp;","&amp;P398&amp;","&amp;Q398&amp;","&amp;R398&amp;","&amp;S398&amp;","&amp;T398&amp;","&amp;U398&amp;","&amp;V398&amp;","&amp;W398&amp;","&amp;X398&amp;","&amp;Y398&amp;","&amp;Z398&amp;","&amp;AA398&amp;","&amp;AB398&amp;","&amp;AC398&amp;","&amp;AD398</f>
        <v>49143,Purple_INT_Valkyrie_Helm,Purple INT Valkyrie Helm,4,20,,500,,1,,1,0XFFFFFFFF,63,2,256,,75,1,3011,{ bonus bIgnoreMdefRate,15; bonus bInt,3; },{},{}</v>
      </c>
      <c r="AF398" s="25"/>
    </row>
    <row r="399" spans="1:32" ht="15.6" x14ac:dyDescent="0.35">
      <c r="A399" s="25" t="str">
        <f>VLOOKUP(H399,web_archive!D:AB,6,FALSE)</f>
        <v>Armor</v>
      </c>
      <c r="B399" s="25" t="str">
        <f>VLOOKUP(H399,web_archive!D:AB,19,FALSE)</f>
        <v>All Jobs</v>
      </c>
      <c r="C399" s="25" t="str">
        <f>VLOOKUP(H399,web_archive!D:AB,18,FALSE)</f>
        <v>Normal / Upper / Baby</v>
      </c>
      <c r="D399" s="25" t="str">
        <f>VLOOKUP(H399,web_archive!D:AB,20,FALSE)</f>
        <v>Both (Male and Female)</v>
      </c>
      <c r="E399" s="25" t="str">
        <f>VLOOKUP(H399,web_archive!D:AB,17,FALSE)</f>
        <v>Upper Headgear</v>
      </c>
      <c r="F399" s="38" t="str">
        <f>IF(ISNA(VLOOKUP(H399,tira!B:P,4,FALSE)),"",VLOOKUP(H399,tira!B:P,4,FALSE))</f>
        <v>The helm worn by those women who served Odin as "Maidens of War", or Valkryies. The open winged look of the helm symbolizes elite status. Increases ATK by 60 and adds a chance to autocast Level 1 Lex Aeterna.</v>
      </c>
      <c r="G399" s="36" t="s">
        <v>11431</v>
      </c>
      <c r="H399" s="32">
        <v>20300</v>
      </c>
      <c r="I399" s="33">
        <v>49144</v>
      </c>
      <c r="J399" s="31" t="str">
        <f>SUBSTITUTE(K399," ","_")</f>
        <v>Red_ATK_Valkyrie_Helm</v>
      </c>
      <c r="K399" t="s">
        <v>42681</v>
      </c>
      <c r="L399" s="31">
        <f>VLOOKUP(A399,item_type_codes[],2,FALSE)</f>
        <v>4</v>
      </c>
      <c r="M399" s="25">
        <f>IF(VLOOKUP(H399,web_archive!D:AB,7,FALSE)&gt;0, VLOOKUP(H399,web_archive!D:AB,7,FALSE), "")</f>
        <v>20</v>
      </c>
      <c r="N399" s="25"/>
      <c r="O399" s="25">
        <f>VLOOKUP(H399,web_archive!D:AB,8,FALSE)*10</f>
        <v>500</v>
      </c>
      <c r="P399" s="25" t="str">
        <f>IF(VLOOKUP(H399,web_archive!D:AB,10,FALSE)&gt;0,VLOOKUP(H399,web_archive!D:AB,10,FALSE),"")</f>
        <v/>
      </c>
      <c r="Q399" s="25">
        <f>IF(VLOOKUP(H399,web_archive!D:AB,12,FALSE)&gt;0,VLOOKUP(H399,web_archive!D:AB,12,FALSE),"")</f>
        <v>1</v>
      </c>
      <c r="R399" s="25" t="str">
        <f>IF(VLOOKUP(H399,web_archive!D:AB,11,FALSE)&gt;0,VLOOKUP(H399,web_archive!D:AB,11,FALSE),"")</f>
        <v/>
      </c>
      <c r="S399" s="25">
        <f>IF(VLOOKUP(H399,web_archive!D:AB,13,FALSE)&gt;0,VLOOKUP(H399,web_archive!D:AB,13,FALSE),"")</f>
        <v>1</v>
      </c>
      <c r="T399" s="31" t="str">
        <f>UPPER(VLOOKUP(B399,equipable_hex_codes[],2,FALSE))</f>
        <v>0XFFFFFFFF</v>
      </c>
      <c r="U399" s="25" t="str">
        <f>LOWER(VLOOKUP(C399,class!A:B,2,FALSE))</f>
        <v>63</v>
      </c>
      <c r="V399" s="25" t="str">
        <f>VLOOKUP(D399,gender_codes[#All],2,FALSE)</f>
        <v>2</v>
      </c>
      <c r="W399" s="25">
        <f>VLOOKUP(E399,placement_location[#All],2,FALSE)</f>
        <v>256</v>
      </c>
      <c r="X399" s="25" t="str">
        <f>IF(VLOOKUP(H399,web_archive!D:AB,16,FALSE)&gt;0,VLOOKUP(J399,web_archive!D:AB,16,FALSE),"")</f>
        <v/>
      </c>
      <c r="Y399" s="31">
        <f>IF(VLOOKUP(H399,web_archive!D:AB,15,FALSE)&gt;0,VLOOKUP(H399,web_archive!D:AB,15,FALSE),"")</f>
        <v>75</v>
      </c>
      <c r="Z399" s="31" t="str">
        <f>IF(EXACT(VLOOKUP(H399,web_archive!D:AB,14,FALSE),"Yes"),"1","")</f>
        <v>1</v>
      </c>
      <c r="AA399" s="31">
        <v>3003</v>
      </c>
      <c r="AB399" s="6" t="str">
        <f>IF(VLOOKUP(H399,web_archive!D:AB,21,FALSE)=0,"{}","{ "&amp;VLOOKUP(H399,web_archive!D:AB,21,FALSE)&amp;" }")</f>
        <v>{ bonus bAtk,60; bonus5 bAutoSpell,"PR_LEXAETERNA",2,30,BF_WEAPON|BF_MAGIC|BF_MISC,1; bonus5 bAutoSpell,"PR_LEXAETERNA",2,30,BF_NORMAL,1; }</v>
      </c>
      <c r="AC399" s="25" t="str">
        <f>IF(VLOOKUP(H399,web_archive!D:AB,22,FALSE)=0,"{}","{ "&amp;VLOOKUP(H399,web_archive!D:AB,22,FALSE)&amp;" }")</f>
        <v>{}</v>
      </c>
      <c r="AD399" s="25" t="str">
        <f>IF(VLOOKUP(H399,web_archive!D:AB,23,FALSE)=0,"{}","{ "&amp;VLOOKUP(H399,web_archive!D:AB,23,FALSE)&amp;" }")</f>
        <v>{}</v>
      </c>
      <c r="AE399" s="25" t="str">
        <f>I399&amp;","&amp;J399&amp;","&amp;K399&amp;","&amp;L399&amp;","&amp;M399&amp;","&amp;N399&amp;","&amp;O399&amp;","&amp;P399&amp;","&amp;Q399&amp;","&amp;R399&amp;","&amp;S399&amp;","&amp;T399&amp;","&amp;U399&amp;","&amp;V399&amp;","&amp;W399&amp;","&amp;X399&amp;","&amp;Y399&amp;","&amp;Z399&amp;","&amp;AA399&amp;","&amp;AB399&amp;","&amp;AC399&amp;","&amp;AD399</f>
        <v>49144,Red_ATK_Valkyrie_Helm,Red ATK Valkyrie Helm,4,20,,500,,1,,1,0XFFFFFFFF,63,2,256,,75,1,3003,{ bonus bAtk,60; bonus5 bAutoSpell,"PR_LEXAETERNA",2,30,BF_WEAPON|BF_MAGIC|BF_MISC,1; bonus5 bAutoSpell,"PR_LEXAETERNA",2,30,BF_NORMAL,1; },{},{}</v>
      </c>
      <c r="AF399" s="25"/>
    </row>
    <row r="400" spans="1:32" ht="15.6" x14ac:dyDescent="0.35">
      <c r="A400" s="25" t="str">
        <f>VLOOKUP(H400,web_archive!D:AB,6,FALSE)</f>
        <v>Armor</v>
      </c>
      <c r="B400" s="25" t="str">
        <f>VLOOKUP(H400,web_archive!D:AB,19,FALSE)</f>
        <v>All Jobs</v>
      </c>
      <c r="C400" s="25" t="str">
        <f>VLOOKUP(H400,web_archive!D:AB,18,FALSE)</f>
        <v>Normal / Upper / Baby</v>
      </c>
      <c r="D400" s="25" t="str">
        <f>VLOOKUP(H400,web_archive!D:AB,20,FALSE)</f>
        <v>Both (Male and Female)</v>
      </c>
      <c r="E400" s="25" t="str">
        <f>VLOOKUP(H400,web_archive!D:AB,17,FALSE)</f>
        <v>Upper Headgear</v>
      </c>
      <c r="F400" s="38" t="str">
        <f>IF(ISNA(VLOOKUP(H400,tira!B:P,4,FALSE)),"",VLOOKUP(H400,tira!B:P,4,FALSE))</f>
        <v>The helm worn by those women who served Odin as "Maidens of War", or Valkryies. The open winged look of the helm symbolizes elite status. Grants the wearer +20% Max HP and Def +5.</v>
      </c>
      <c r="G400" s="36" t="s">
        <v>11431</v>
      </c>
      <c r="H400" s="32">
        <v>20301</v>
      </c>
      <c r="I400" s="33">
        <v>49145</v>
      </c>
      <c r="J400" s="31" t="str">
        <f>SUBSTITUTE(K400," ","_")</f>
        <v>Red_HP_Valkyrie_Helm</v>
      </c>
      <c r="K400" t="s">
        <v>42682</v>
      </c>
      <c r="L400" s="31">
        <f>VLOOKUP(A400,item_type_codes[],2,FALSE)</f>
        <v>4</v>
      </c>
      <c r="M400" s="25">
        <f>IF(VLOOKUP(H400,web_archive!D:AB,7,FALSE)&gt;0, VLOOKUP(H400,web_archive!D:AB,7,FALSE), "")</f>
        <v>20</v>
      </c>
      <c r="N400" s="25"/>
      <c r="O400" s="25">
        <f>VLOOKUP(H400,web_archive!D:AB,8,FALSE)*10</f>
        <v>500</v>
      </c>
      <c r="P400" s="25" t="str">
        <f>IF(VLOOKUP(H400,web_archive!D:AB,10,FALSE)&gt;0,VLOOKUP(H400,web_archive!D:AB,10,FALSE),"")</f>
        <v/>
      </c>
      <c r="Q400" s="25">
        <f>IF(VLOOKUP(H400,web_archive!D:AB,12,FALSE)&gt;0,VLOOKUP(H400,web_archive!D:AB,12,FALSE),"")</f>
        <v>1</v>
      </c>
      <c r="R400" s="25" t="str">
        <f>IF(VLOOKUP(H400,web_archive!D:AB,11,FALSE)&gt;0,VLOOKUP(H400,web_archive!D:AB,11,FALSE),"")</f>
        <v/>
      </c>
      <c r="S400" s="25">
        <f>IF(VLOOKUP(H400,web_archive!D:AB,13,FALSE)&gt;0,VLOOKUP(H400,web_archive!D:AB,13,FALSE),"")</f>
        <v>1</v>
      </c>
      <c r="T400" s="31" t="str">
        <f>UPPER(VLOOKUP(B400,equipable_hex_codes[],2,FALSE))</f>
        <v>0XFFFFFFFF</v>
      </c>
      <c r="U400" s="25" t="str">
        <f>LOWER(VLOOKUP(C400,class!A:B,2,FALSE))</f>
        <v>63</v>
      </c>
      <c r="V400" s="25" t="str">
        <f>VLOOKUP(D400,gender_codes[#All],2,FALSE)</f>
        <v>2</v>
      </c>
      <c r="W400" s="25">
        <f>VLOOKUP(E400,placement_location[#All],2,FALSE)</f>
        <v>256</v>
      </c>
      <c r="X400" s="25" t="str">
        <f>IF(VLOOKUP(H400,web_archive!D:AB,16,FALSE)&gt;0,VLOOKUP(J400,web_archive!D:AB,16,FALSE),"")</f>
        <v/>
      </c>
      <c r="Y400" s="31">
        <f>IF(VLOOKUP(H400,web_archive!D:AB,15,FALSE)&gt;0,VLOOKUP(H400,web_archive!D:AB,15,FALSE),"")</f>
        <v>75</v>
      </c>
      <c r="Z400" s="31" t="str">
        <f>IF(EXACT(VLOOKUP(H400,web_archive!D:AB,14,FALSE),"Yes"),"1","")</f>
        <v>1</v>
      </c>
      <c r="AA400" s="31">
        <v>3003</v>
      </c>
      <c r="AB400" s="6" t="str">
        <f>IF(VLOOKUP(H400,web_archive!D:AB,21,FALSE)=0,"{}","{ "&amp;VLOOKUP(H400,web_archive!D:AB,21,FALSE)&amp;" }")</f>
        <v>{ bonus bMaxHPrate,20; bonus bDef,5; }</v>
      </c>
      <c r="AC400" s="25" t="str">
        <f>IF(VLOOKUP(H400,web_archive!D:AB,22,FALSE)=0,"{}","{ "&amp;VLOOKUP(H400,web_archive!D:AB,22,FALSE)&amp;" }")</f>
        <v>{}</v>
      </c>
      <c r="AD400" s="25" t="str">
        <f>IF(VLOOKUP(H400,web_archive!D:AB,23,FALSE)=0,"{}","{ "&amp;VLOOKUP(H400,web_archive!D:AB,23,FALSE)&amp;" }")</f>
        <v>{}</v>
      </c>
      <c r="AE400" s="25" t="str">
        <f>I400&amp;","&amp;J400&amp;","&amp;K400&amp;","&amp;L400&amp;","&amp;M400&amp;","&amp;N400&amp;","&amp;O400&amp;","&amp;P400&amp;","&amp;Q400&amp;","&amp;R400&amp;","&amp;S400&amp;","&amp;T400&amp;","&amp;U400&amp;","&amp;V400&amp;","&amp;W400&amp;","&amp;X400&amp;","&amp;Y400&amp;","&amp;Z400&amp;","&amp;AA400&amp;","&amp;AB400&amp;","&amp;AC400&amp;","&amp;AD400</f>
        <v>49145,Red_HP_Valkyrie_Helm,Red HP Valkyrie Helm,4,20,,500,,1,,1,0XFFFFFFFF,63,2,256,,75,1,3003,{ bonus bMaxHPrate,20; bonus bDef,5; },{},{}</v>
      </c>
      <c r="AF400" s="25"/>
    </row>
    <row r="401" spans="1:32" ht="15.6" x14ac:dyDescent="0.35">
      <c r="A401" s="25" t="str">
        <f>VLOOKUP(H401,web_archive!D:AB,6,FALSE)</f>
        <v>Armor</v>
      </c>
      <c r="B401" s="25" t="str">
        <f>VLOOKUP(H401,web_archive!D:AB,19,FALSE)</f>
        <v>All Jobs</v>
      </c>
      <c r="C401" s="25" t="str">
        <f>VLOOKUP(H401,web_archive!D:AB,18,FALSE)</f>
        <v>Normal / Upper / Baby</v>
      </c>
      <c r="D401" s="25" t="str">
        <f>VLOOKUP(H401,web_archive!D:AB,20,FALSE)</f>
        <v>Both (Male and Female)</v>
      </c>
      <c r="E401" s="25" t="str">
        <f>VLOOKUP(H401,web_archive!D:AB,17,FALSE)</f>
        <v>Upper Headgear</v>
      </c>
      <c r="F401" s="38" t="str">
        <f>IF(ISNA(VLOOKUP(H401,tira!B:P,4,FALSE)),"",VLOOKUP(H401,tira!B:P,4,FALSE))</f>
        <v>The helm worn by those women who served Odin as "Maidens of War", or Valkryies. The open winged look of the helm symbolizes elite status. Grants the wearer 10% resistance to Demi-Human monsters and Dex +3.</v>
      </c>
      <c r="G401" s="36" t="s">
        <v>11431</v>
      </c>
      <c r="H401" s="32">
        <v>20302</v>
      </c>
      <c r="I401" s="33">
        <v>49146</v>
      </c>
      <c r="J401" s="31" t="str">
        <f>SUBSTITUTE(K401," ","_")</f>
        <v>Red_DEX_Valkyrie_Helm</v>
      </c>
      <c r="K401" t="s">
        <v>42683</v>
      </c>
      <c r="L401" s="31">
        <f>VLOOKUP(A401,item_type_codes[],2,FALSE)</f>
        <v>4</v>
      </c>
      <c r="M401" s="25">
        <f>IF(VLOOKUP(H401,web_archive!D:AB,7,FALSE)&gt;0, VLOOKUP(H401,web_archive!D:AB,7,FALSE), "")</f>
        <v>20</v>
      </c>
      <c r="N401" s="25"/>
      <c r="O401" s="25">
        <f>VLOOKUP(H401,web_archive!D:AB,8,FALSE)*10</f>
        <v>500</v>
      </c>
      <c r="P401" s="25" t="str">
        <f>IF(VLOOKUP(H401,web_archive!D:AB,10,FALSE)&gt;0,VLOOKUP(H401,web_archive!D:AB,10,FALSE),"")</f>
        <v/>
      </c>
      <c r="Q401" s="25">
        <f>IF(VLOOKUP(H401,web_archive!D:AB,12,FALSE)&gt;0,VLOOKUP(H401,web_archive!D:AB,12,FALSE),"")</f>
        <v>1</v>
      </c>
      <c r="R401" s="25" t="str">
        <f>IF(VLOOKUP(H401,web_archive!D:AB,11,FALSE)&gt;0,VLOOKUP(H401,web_archive!D:AB,11,FALSE),"")</f>
        <v/>
      </c>
      <c r="S401" s="25">
        <f>IF(VLOOKUP(H401,web_archive!D:AB,13,FALSE)&gt;0,VLOOKUP(H401,web_archive!D:AB,13,FALSE),"")</f>
        <v>1</v>
      </c>
      <c r="T401" s="31" t="str">
        <f>UPPER(VLOOKUP(B401,equipable_hex_codes[],2,FALSE))</f>
        <v>0XFFFFFFFF</v>
      </c>
      <c r="U401" s="25" t="str">
        <f>LOWER(VLOOKUP(C401,class!A:B,2,FALSE))</f>
        <v>63</v>
      </c>
      <c r="V401" s="25" t="str">
        <f>VLOOKUP(D401,gender_codes[#All],2,FALSE)</f>
        <v>2</v>
      </c>
      <c r="W401" s="25">
        <f>VLOOKUP(E401,placement_location[#All],2,FALSE)</f>
        <v>256</v>
      </c>
      <c r="X401" s="25" t="str">
        <f>IF(VLOOKUP(H401,web_archive!D:AB,16,FALSE)&gt;0,VLOOKUP(J401,web_archive!D:AB,16,FALSE),"")</f>
        <v/>
      </c>
      <c r="Y401" s="31">
        <f>IF(VLOOKUP(H401,web_archive!D:AB,15,FALSE)&gt;0,VLOOKUP(H401,web_archive!D:AB,15,FALSE),"")</f>
        <v>75</v>
      </c>
      <c r="Z401" s="31" t="str">
        <f>IF(EXACT(VLOOKUP(H401,web_archive!D:AB,14,FALSE),"Yes"),"1","")</f>
        <v>1</v>
      </c>
      <c r="AA401" s="31">
        <v>3003</v>
      </c>
      <c r="AB401" s="6" t="str">
        <f>IF(VLOOKUP(H401,web_archive!D:AB,21,FALSE)=0,"{}","{ "&amp;VLOOKUP(H401,web_archive!D:AB,21,FALSE)&amp;" }")</f>
        <v>{ bonus bDex,3; bonus2 bSubRace,RC_DemiHuman,10; }</v>
      </c>
      <c r="AC401" s="25" t="str">
        <f>IF(VLOOKUP(H401,web_archive!D:AB,22,FALSE)=0,"{}","{ "&amp;VLOOKUP(H401,web_archive!D:AB,22,FALSE)&amp;" }")</f>
        <v>{}</v>
      </c>
      <c r="AD401" s="25" t="str">
        <f>IF(VLOOKUP(H401,web_archive!D:AB,23,FALSE)=0,"{}","{ "&amp;VLOOKUP(H401,web_archive!D:AB,23,FALSE)&amp;" }")</f>
        <v>{}</v>
      </c>
      <c r="AE401" s="25" t="str">
        <f>I401&amp;","&amp;J401&amp;","&amp;K401&amp;","&amp;L401&amp;","&amp;M401&amp;","&amp;N401&amp;","&amp;O401&amp;","&amp;P401&amp;","&amp;Q401&amp;","&amp;R401&amp;","&amp;S401&amp;","&amp;T401&amp;","&amp;U401&amp;","&amp;V401&amp;","&amp;W401&amp;","&amp;X401&amp;","&amp;Y401&amp;","&amp;Z401&amp;","&amp;AA401&amp;","&amp;AB401&amp;","&amp;AC401&amp;","&amp;AD401</f>
        <v>49146,Red_DEX_Valkyrie_Helm,Red DEX Valkyrie Helm,4,20,,500,,1,,1,0XFFFFFFFF,63,2,256,,75,1,3003,{ bonus bDex,3; bonus2 bSubRace,RC_DemiHuman,10; },{},{}</v>
      </c>
      <c r="AF401" s="25"/>
    </row>
    <row r="402" spans="1:32" ht="15.6" x14ac:dyDescent="0.35">
      <c r="A402" s="25" t="str">
        <f>VLOOKUP(H402,web_archive!D:AB,6,FALSE)</f>
        <v>Armor</v>
      </c>
      <c r="B402" s="25" t="str">
        <f>VLOOKUP(H402,web_archive!D:AB,19,FALSE)</f>
        <v>All Jobs</v>
      </c>
      <c r="C402" s="25" t="str">
        <f>VLOOKUP(H402,web_archive!D:AB,18,FALSE)</f>
        <v>Normal / Upper / Baby</v>
      </c>
      <c r="D402" s="25" t="str">
        <f>VLOOKUP(H402,web_archive!D:AB,20,FALSE)</f>
        <v>Both (Male and Female)</v>
      </c>
      <c r="E402" s="25" t="str">
        <f>VLOOKUP(H402,web_archive!D:AB,17,FALSE)</f>
        <v>Upper Headgear</v>
      </c>
      <c r="F402" s="38" t="str">
        <f>IF(ISNA(VLOOKUP(H402,tira!B:P,4,FALSE)),"",VLOOKUP(H402,tira!B:P,4,FALSE))</f>
        <v>The helm worn by those women who served Odin as "Maidens of War", or Valkryies. The open winged look of the helm symbolizes elite status. Grants the wearer +15 Mdef and a small chance to autocast Level 1 Anti-Magic when hit by magic.</v>
      </c>
      <c r="G402" s="36" t="s">
        <v>11431</v>
      </c>
      <c r="H402" s="32">
        <v>20303</v>
      </c>
      <c r="I402" s="33">
        <v>49147</v>
      </c>
      <c r="J402" s="31" t="str">
        <f>SUBSTITUTE(K402," ","_")</f>
        <v>Red_MDEF_Valkyrie_Helm</v>
      </c>
      <c r="K402" t="s">
        <v>42684</v>
      </c>
      <c r="L402" s="31">
        <f>VLOOKUP(A402,item_type_codes[],2,FALSE)</f>
        <v>4</v>
      </c>
      <c r="M402" s="25">
        <f>IF(VLOOKUP(H402,web_archive!D:AB,7,FALSE)&gt;0, VLOOKUP(H402,web_archive!D:AB,7,FALSE), "")</f>
        <v>20</v>
      </c>
      <c r="N402" s="25"/>
      <c r="O402" s="25">
        <f>VLOOKUP(H402,web_archive!D:AB,8,FALSE)*10</f>
        <v>500</v>
      </c>
      <c r="P402" s="25" t="str">
        <f>IF(VLOOKUP(H402,web_archive!D:AB,10,FALSE)&gt;0,VLOOKUP(H402,web_archive!D:AB,10,FALSE),"")</f>
        <v/>
      </c>
      <c r="Q402" s="25">
        <f>IF(VLOOKUP(H402,web_archive!D:AB,12,FALSE)&gt;0,VLOOKUP(H402,web_archive!D:AB,12,FALSE),"")</f>
        <v>1</v>
      </c>
      <c r="R402" s="25" t="str">
        <f>IF(VLOOKUP(H402,web_archive!D:AB,11,FALSE)&gt;0,VLOOKUP(H402,web_archive!D:AB,11,FALSE),"")</f>
        <v/>
      </c>
      <c r="S402" s="25">
        <f>IF(VLOOKUP(H402,web_archive!D:AB,13,FALSE)&gt;0,VLOOKUP(H402,web_archive!D:AB,13,FALSE),"")</f>
        <v>1</v>
      </c>
      <c r="T402" s="31" t="str">
        <f>UPPER(VLOOKUP(B402,equipable_hex_codes[],2,FALSE))</f>
        <v>0XFFFFFFFF</v>
      </c>
      <c r="U402" s="25" t="str">
        <f>LOWER(VLOOKUP(C402,class!A:B,2,FALSE))</f>
        <v>63</v>
      </c>
      <c r="V402" s="25" t="str">
        <f>VLOOKUP(D402,gender_codes[#All],2,FALSE)</f>
        <v>2</v>
      </c>
      <c r="W402" s="25">
        <f>VLOOKUP(E402,placement_location[#All],2,FALSE)</f>
        <v>256</v>
      </c>
      <c r="X402" s="25" t="str">
        <f>IF(VLOOKUP(H402,web_archive!D:AB,16,FALSE)&gt;0,VLOOKUP(J402,web_archive!D:AB,16,FALSE),"")</f>
        <v/>
      </c>
      <c r="Y402" s="31">
        <f>IF(VLOOKUP(H402,web_archive!D:AB,15,FALSE)&gt;0,VLOOKUP(H402,web_archive!D:AB,15,FALSE),"")</f>
        <v>75</v>
      </c>
      <c r="Z402" s="31" t="str">
        <f>IF(EXACT(VLOOKUP(H402,web_archive!D:AB,14,FALSE),"Yes"),"1","")</f>
        <v>1</v>
      </c>
      <c r="AA402" s="31">
        <v>3003</v>
      </c>
      <c r="AB402" s="6" t="str">
        <f>IF(VLOOKUP(H402,web_archive!D:AB,21,FALSE)=0,"{}","{ "&amp;VLOOKUP(H402,web_archive!D:AB,21,FALSE)&amp;" }")</f>
        <v>{ bonus bMdef,15; bonus5 bAutoSpellWhenHit,"NPC_ANTIMAGIC",5,30,BF_MAGIC,0; }</v>
      </c>
      <c r="AC402" s="25" t="str">
        <f>IF(VLOOKUP(H402,web_archive!D:AB,22,FALSE)=0,"{}","{ "&amp;VLOOKUP(H402,web_archive!D:AB,22,FALSE)&amp;" }")</f>
        <v>{}</v>
      </c>
      <c r="AD402" s="25" t="str">
        <f>IF(VLOOKUP(H402,web_archive!D:AB,23,FALSE)=0,"{}","{ "&amp;VLOOKUP(H402,web_archive!D:AB,23,FALSE)&amp;" }")</f>
        <v>{}</v>
      </c>
      <c r="AE402" s="25" t="str">
        <f>I402&amp;","&amp;J402&amp;","&amp;K402&amp;","&amp;L402&amp;","&amp;M402&amp;","&amp;N402&amp;","&amp;O402&amp;","&amp;P402&amp;","&amp;Q402&amp;","&amp;R402&amp;","&amp;S402&amp;","&amp;T402&amp;","&amp;U402&amp;","&amp;V402&amp;","&amp;W402&amp;","&amp;X402&amp;","&amp;Y402&amp;","&amp;Z402&amp;","&amp;AA402&amp;","&amp;AB402&amp;","&amp;AC402&amp;","&amp;AD402</f>
        <v>49147,Red_MDEF_Valkyrie_Helm,Red MDEF Valkyrie Helm,4,20,,500,,1,,1,0XFFFFFFFF,63,2,256,,75,1,3003,{ bonus bMdef,15; bonus5 bAutoSpellWhenHit,"NPC_ANTIMAGIC",5,30,BF_MAGIC,0; },{},{}</v>
      </c>
      <c r="AF402" s="25"/>
    </row>
    <row r="403" spans="1:32" ht="15.6" x14ac:dyDescent="0.35">
      <c r="A403" s="25" t="str">
        <f>VLOOKUP(H403,web_archive!D:AB,6,FALSE)</f>
        <v>Armor</v>
      </c>
      <c r="B403" s="25" t="str">
        <f>VLOOKUP(H403,web_archive!D:AB,19,FALSE)</f>
        <v>All Jobs</v>
      </c>
      <c r="C403" s="25" t="str">
        <f>VLOOKUP(H403,web_archive!D:AB,18,FALSE)</f>
        <v>Normal / Upper / Baby</v>
      </c>
      <c r="D403" s="25" t="str">
        <f>VLOOKUP(H403,web_archive!D:AB,20,FALSE)</f>
        <v>Both (Male and Female)</v>
      </c>
      <c r="E403" s="25" t="str">
        <f>VLOOKUP(H403,web_archive!D:AB,17,FALSE)</f>
        <v>Upper Headgear</v>
      </c>
      <c r="F403" s="38" t="str">
        <f>IF(ISNA(VLOOKUP(H403,tira!B:P,4,FALSE)),"",VLOOKUP(H403,tira!B:P,4,FALSE))</f>
        <v>The helm worn by those women who served Odin as "Maidens of War", or Valkryies. The open winged look of the helm symbolizes elite status. Grants the wearer 10% resistance to Boss monsters and increases any form of damage to Boss monsters by 10%.</v>
      </c>
      <c r="G403" s="36" t="s">
        <v>11431</v>
      </c>
      <c r="H403" s="32">
        <v>20304</v>
      </c>
      <c r="I403" s="33">
        <v>49148</v>
      </c>
      <c r="J403" s="31" t="str">
        <f>SUBSTITUTE(K403," ","_")</f>
        <v>Red_MVP_Valkyrie_Helm</v>
      </c>
      <c r="K403" t="s">
        <v>42685</v>
      </c>
      <c r="L403" s="31">
        <f>VLOOKUP(A403,item_type_codes[],2,FALSE)</f>
        <v>4</v>
      </c>
      <c r="M403" s="25">
        <f>IF(VLOOKUP(H403,web_archive!D:AB,7,FALSE)&gt;0, VLOOKUP(H403,web_archive!D:AB,7,FALSE), "")</f>
        <v>20</v>
      </c>
      <c r="N403" s="25"/>
      <c r="O403" s="25">
        <f>VLOOKUP(H403,web_archive!D:AB,8,FALSE)*10</f>
        <v>500</v>
      </c>
      <c r="P403" s="25" t="str">
        <f>IF(VLOOKUP(H403,web_archive!D:AB,10,FALSE)&gt;0,VLOOKUP(H403,web_archive!D:AB,10,FALSE),"")</f>
        <v/>
      </c>
      <c r="Q403" s="25">
        <f>IF(VLOOKUP(H403,web_archive!D:AB,12,FALSE)&gt;0,VLOOKUP(H403,web_archive!D:AB,12,FALSE),"")</f>
        <v>1</v>
      </c>
      <c r="R403" s="25" t="str">
        <f>IF(VLOOKUP(H403,web_archive!D:AB,11,FALSE)&gt;0,VLOOKUP(H403,web_archive!D:AB,11,FALSE),"")</f>
        <v/>
      </c>
      <c r="S403" s="25">
        <f>IF(VLOOKUP(H403,web_archive!D:AB,13,FALSE)&gt;0,VLOOKUP(H403,web_archive!D:AB,13,FALSE),"")</f>
        <v>1</v>
      </c>
      <c r="T403" s="31" t="str">
        <f>UPPER(VLOOKUP(B403,equipable_hex_codes[],2,FALSE))</f>
        <v>0XFFFFFFFF</v>
      </c>
      <c r="U403" s="25" t="str">
        <f>LOWER(VLOOKUP(C403,class!A:B,2,FALSE))</f>
        <v>63</v>
      </c>
      <c r="V403" s="25" t="str">
        <f>VLOOKUP(D403,gender_codes[#All],2,FALSE)</f>
        <v>2</v>
      </c>
      <c r="W403" s="25">
        <f>VLOOKUP(E403,placement_location[#All],2,FALSE)</f>
        <v>256</v>
      </c>
      <c r="X403" s="25" t="str">
        <f>IF(VLOOKUP(H403,web_archive!D:AB,16,FALSE)&gt;0,VLOOKUP(J403,web_archive!D:AB,16,FALSE),"")</f>
        <v/>
      </c>
      <c r="Y403" s="31">
        <f>IF(VLOOKUP(H403,web_archive!D:AB,15,FALSE)&gt;0,VLOOKUP(H403,web_archive!D:AB,15,FALSE),"")</f>
        <v>75</v>
      </c>
      <c r="Z403" s="31" t="str">
        <f>IF(EXACT(VLOOKUP(H403,web_archive!D:AB,14,FALSE),"Yes"),"1","")</f>
        <v>1</v>
      </c>
      <c r="AA403" s="31">
        <v>3003</v>
      </c>
      <c r="AB403" s="6" t="str">
        <f>IF(VLOOKUP(H403,web_archive!D:AB,21,FALSE)=0,"{}","{ "&amp;VLOOKUP(H403,web_archive!D:AB,21,FALSE)&amp;" }")</f>
        <v>{ bonus2 bAddRace,RC_Boss,10; bonus2 bMagicAddRace,RC_Boss,10; bonus2 bSubRace,RC_Boss,10; }</v>
      </c>
      <c r="AC403" s="25" t="str">
        <f>IF(VLOOKUP(H403,web_archive!D:AB,22,FALSE)=0,"{}","{ "&amp;VLOOKUP(H403,web_archive!D:AB,22,FALSE)&amp;" }")</f>
        <v>{}</v>
      </c>
      <c r="AD403" s="25" t="str">
        <f>IF(VLOOKUP(H403,web_archive!D:AB,23,FALSE)=0,"{}","{ "&amp;VLOOKUP(H403,web_archive!D:AB,23,FALSE)&amp;" }")</f>
        <v>{}</v>
      </c>
      <c r="AE403" s="25" t="str">
        <f>I403&amp;","&amp;J403&amp;","&amp;K403&amp;","&amp;L403&amp;","&amp;M403&amp;","&amp;N403&amp;","&amp;O403&amp;","&amp;P403&amp;","&amp;Q403&amp;","&amp;R403&amp;","&amp;S403&amp;","&amp;T403&amp;","&amp;U403&amp;","&amp;V403&amp;","&amp;W403&amp;","&amp;X403&amp;","&amp;Y403&amp;","&amp;Z403&amp;","&amp;AA403&amp;","&amp;AB403&amp;","&amp;AC403&amp;","&amp;AD403</f>
        <v>49148,Red_MVP_Valkyrie_Helm,Red MVP Valkyrie Helm,4,20,,500,,1,,1,0XFFFFFFFF,63,2,256,,75,1,3003,{ bonus2 bAddRace,RC_Boss,10; bonus2 bMagicAddRace,RC_Boss,10; bonus2 bSubRace,RC_Boss,10; },{},{}</v>
      </c>
      <c r="AF403" s="25"/>
    </row>
    <row r="404" spans="1:32" ht="15.6" x14ac:dyDescent="0.35">
      <c r="A404" s="25" t="str">
        <f>VLOOKUP(H404,web_archive!D:AB,6,FALSE)</f>
        <v>Armor</v>
      </c>
      <c r="B404" s="25" t="str">
        <f>VLOOKUP(H404,web_archive!D:AB,19,FALSE)</f>
        <v>All Jobs</v>
      </c>
      <c r="C404" s="25" t="str">
        <f>VLOOKUP(H404,web_archive!D:AB,18,FALSE)</f>
        <v>Normal / Upper / Baby</v>
      </c>
      <c r="D404" s="25" t="str">
        <f>VLOOKUP(H404,web_archive!D:AB,20,FALSE)</f>
        <v>Both (Male and Female)</v>
      </c>
      <c r="E404" s="25" t="str">
        <f>VLOOKUP(H404,web_archive!D:AB,17,FALSE)</f>
        <v>Upper Headgear</v>
      </c>
      <c r="F404" s="38" t="str">
        <f>IF(ISNA(VLOOKUP(H404,tira!B:P,4,FALSE)),"",VLOOKUP(H404,tira!B:P,4,FALSE))</f>
        <v>The helm worn by those women who served Odin as "Maidens of War", or Valkryies. The open winged look of the helm symbolizes elite status. Grants the wearer +2 Attack Speed and increases Movement Speed by 15%.</v>
      </c>
      <c r="G404" s="36" t="s">
        <v>11431</v>
      </c>
      <c r="H404" s="32">
        <v>20305</v>
      </c>
      <c r="I404" s="33">
        <v>49149</v>
      </c>
      <c r="J404" s="31" t="str">
        <f>SUBSTITUTE(K404," ","_")</f>
        <v>Red_ASPD_Valkyrie_Helm</v>
      </c>
      <c r="K404" t="s">
        <v>42686</v>
      </c>
      <c r="L404" s="31">
        <f>VLOOKUP(A404,item_type_codes[],2,FALSE)</f>
        <v>4</v>
      </c>
      <c r="M404" s="25">
        <f>IF(VLOOKUP(H404,web_archive!D:AB,7,FALSE)&gt;0, VLOOKUP(H404,web_archive!D:AB,7,FALSE), "")</f>
        <v>20</v>
      </c>
      <c r="N404" s="25"/>
      <c r="O404" s="25">
        <f>VLOOKUP(H404,web_archive!D:AB,8,FALSE)*10</f>
        <v>500</v>
      </c>
      <c r="P404" s="25" t="str">
        <f>IF(VLOOKUP(H404,web_archive!D:AB,10,FALSE)&gt;0,VLOOKUP(H404,web_archive!D:AB,10,FALSE),"")</f>
        <v/>
      </c>
      <c r="Q404" s="25">
        <f>IF(VLOOKUP(H404,web_archive!D:AB,12,FALSE)&gt;0,VLOOKUP(H404,web_archive!D:AB,12,FALSE),"")</f>
        <v>1</v>
      </c>
      <c r="R404" s="25" t="str">
        <f>IF(VLOOKUP(H404,web_archive!D:AB,11,FALSE)&gt;0,VLOOKUP(H404,web_archive!D:AB,11,FALSE),"")</f>
        <v/>
      </c>
      <c r="S404" s="25">
        <f>IF(VLOOKUP(H404,web_archive!D:AB,13,FALSE)&gt;0,VLOOKUP(H404,web_archive!D:AB,13,FALSE),"")</f>
        <v>1</v>
      </c>
      <c r="T404" s="31" t="str">
        <f>UPPER(VLOOKUP(B404,equipable_hex_codes[],2,FALSE))</f>
        <v>0XFFFFFFFF</v>
      </c>
      <c r="U404" s="25" t="str">
        <f>LOWER(VLOOKUP(C404,class!A:B,2,FALSE))</f>
        <v>63</v>
      </c>
      <c r="V404" s="25" t="str">
        <f>VLOOKUP(D404,gender_codes[#All],2,FALSE)</f>
        <v>2</v>
      </c>
      <c r="W404" s="25">
        <f>VLOOKUP(E404,placement_location[#All],2,FALSE)</f>
        <v>256</v>
      </c>
      <c r="X404" s="25" t="str">
        <f>IF(VLOOKUP(H404,web_archive!D:AB,16,FALSE)&gt;0,VLOOKUP(J404,web_archive!D:AB,16,FALSE),"")</f>
        <v/>
      </c>
      <c r="Y404" s="31">
        <f>IF(VLOOKUP(H404,web_archive!D:AB,15,FALSE)&gt;0,VLOOKUP(H404,web_archive!D:AB,15,FALSE),"")</f>
        <v>75</v>
      </c>
      <c r="Z404" s="31" t="str">
        <f>IF(EXACT(VLOOKUP(H404,web_archive!D:AB,14,FALSE),"Yes"),"1","")</f>
        <v>1</v>
      </c>
      <c r="AA404" s="31">
        <v>3003</v>
      </c>
      <c r="AB404" s="6" t="str">
        <f>IF(VLOOKUP(H404,web_archive!D:AB,21,FALSE)=0,"{}","{ "&amp;VLOOKUP(H404,web_archive!D:AB,21,FALSE)&amp;" }")</f>
        <v>{ bonus bAspd,2; bonus bSpeedAddRate,15; }</v>
      </c>
      <c r="AC404" s="25" t="str">
        <f>IF(VLOOKUP(H404,web_archive!D:AB,22,FALSE)=0,"{}","{ "&amp;VLOOKUP(H404,web_archive!D:AB,22,FALSE)&amp;" }")</f>
        <v>{}</v>
      </c>
      <c r="AD404" s="25" t="str">
        <f>IF(VLOOKUP(H404,web_archive!D:AB,23,FALSE)=0,"{}","{ "&amp;VLOOKUP(H404,web_archive!D:AB,23,FALSE)&amp;" }")</f>
        <v>{}</v>
      </c>
      <c r="AE404" s="25" t="str">
        <f>I404&amp;","&amp;J404&amp;","&amp;K404&amp;","&amp;L404&amp;","&amp;M404&amp;","&amp;N404&amp;","&amp;O404&amp;","&amp;P404&amp;","&amp;Q404&amp;","&amp;R404&amp;","&amp;S404&amp;","&amp;T404&amp;","&amp;U404&amp;","&amp;V404&amp;","&amp;W404&amp;","&amp;X404&amp;","&amp;Y404&amp;","&amp;Z404&amp;","&amp;AA404&amp;","&amp;AB404&amp;","&amp;AC404&amp;","&amp;AD404</f>
        <v>49149,Red_ASPD_Valkyrie_Helm,Red ASPD Valkyrie Helm,4,20,,500,,1,,1,0XFFFFFFFF,63,2,256,,75,1,3003,{ bonus bAspd,2; bonus bSpeedAddRate,15; },{},{}</v>
      </c>
      <c r="AF404" s="25"/>
    </row>
    <row r="405" spans="1:32" ht="15.6" x14ac:dyDescent="0.35">
      <c r="A405" s="25" t="str">
        <f>VLOOKUP(H405,web_archive!D:AB,6,FALSE)</f>
        <v>Armor</v>
      </c>
      <c r="B405" s="25" t="str">
        <f>VLOOKUP(H405,web_archive!D:AB,19,FALSE)</f>
        <v>All Jobs</v>
      </c>
      <c r="C405" s="25" t="str">
        <f>VLOOKUP(H405,web_archive!D:AB,18,FALSE)</f>
        <v>Normal / Upper / Baby</v>
      </c>
      <c r="D405" s="25" t="str">
        <f>VLOOKUP(H405,web_archive!D:AB,20,FALSE)</f>
        <v>Both (Male and Female)</v>
      </c>
      <c r="E405" s="25" t="str">
        <f>VLOOKUP(H405,web_archive!D:AB,17,FALSE)</f>
        <v>Upper Headgear</v>
      </c>
      <c r="F405" s="38" t="str">
        <f>IF(ISNA(VLOOKUP(H405,tira!B:P,4,FALSE)),"",VLOOKUP(H405,tira!B:P,4,FALSE))</f>
        <v>The helm worn by those women who served Odin as "Maidens of War", or Valkryies. The open winged look of the helm symbolizes elite status. Grants the wearer 10% Attack Speed and increases Movement Speed by 15%.</v>
      </c>
      <c r="G405" s="36" t="s">
        <v>11431</v>
      </c>
      <c r="H405" s="32">
        <v>20306</v>
      </c>
      <c r="I405" s="33">
        <v>49150</v>
      </c>
      <c r="J405" s="31" t="str">
        <f>SUBSTITUTE(K405," ","_")</f>
        <v>Red_Percent_ASPD_Valkyrie_Helm</v>
      </c>
      <c r="K405" t="s">
        <v>42687</v>
      </c>
      <c r="L405" s="31">
        <f>VLOOKUP(A405,item_type_codes[],2,FALSE)</f>
        <v>4</v>
      </c>
      <c r="M405" s="25">
        <f>IF(VLOOKUP(H405,web_archive!D:AB,7,FALSE)&gt;0, VLOOKUP(H405,web_archive!D:AB,7,FALSE), "")</f>
        <v>20</v>
      </c>
      <c r="N405" s="25"/>
      <c r="O405" s="25">
        <f>VLOOKUP(H405,web_archive!D:AB,8,FALSE)*10</f>
        <v>500</v>
      </c>
      <c r="P405" s="25" t="str">
        <f>IF(VLOOKUP(H405,web_archive!D:AB,10,FALSE)&gt;0,VLOOKUP(H405,web_archive!D:AB,10,FALSE),"")</f>
        <v/>
      </c>
      <c r="Q405" s="25">
        <f>IF(VLOOKUP(H405,web_archive!D:AB,12,FALSE)&gt;0,VLOOKUP(H405,web_archive!D:AB,12,FALSE),"")</f>
        <v>1</v>
      </c>
      <c r="R405" s="25" t="str">
        <f>IF(VLOOKUP(H405,web_archive!D:AB,11,FALSE)&gt;0,VLOOKUP(H405,web_archive!D:AB,11,FALSE),"")</f>
        <v/>
      </c>
      <c r="S405" s="25">
        <f>IF(VLOOKUP(H405,web_archive!D:AB,13,FALSE)&gt;0,VLOOKUP(H405,web_archive!D:AB,13,FALSE),"")</f>
        <v>1</v>
      </c>
      <c r="T405" s="31" t="str">
        <f>UPPER(VLOOKUP(B405,equipable_hex_codes[],2,FALSE))</f>
        <v>0XFFFFFFFF</v>
      </c>
      <c r="U405" s="25" t="str">
        <f>LOWER(VLOOKUP(C405,class!A:B,2,FALSE))</f>
        <v>63</v>
      </c>
      <c r="V405" s="25" t="str">
        <f>VLOOKUP(D405,gender_codes[#All],2,FALSE)</f>
        <v>2</v>
      </c>
      <c r="W405" s="25">
        <f>VLOOKUP(E405,placement_location[#All],2,FALSE)</f>
        <v>256</v>
      </c>
      <c r="X405" s="25" t="str">
        <f>IF(VLOOKUP(H405,web_archive!D:AB,16,FALSE)&gt;0,VLOOKUP(J405,web_archive!D:AB,16,FALSE),"")</f>
        <v/>
      </c>
      <c r="Y405" s="31">
        <f>IF(VLOOKUP(H405,web_archive!D:AB,15,FALSE)&gt;0,VLOOKUP(H405,web_archive!D:AB,15,FALSE),"")</f>
        <v>75</v>
      </c>
      <c r="Z405" s="31" t="str">
        <f>IF(EXACT(VLOOKUP(H405,web_archive!D:AB,14,FALSE),"Yes"),"1","")</f>
        <v>1</v>
      </c>
      <c r="AA405" s="31">
        <v>3003</v>
      </c>
      <c r="AB405" s="6" t="str">
        <f>IF(VLOOKUP(H405,web_archive!D:AB,21,FALSE)=0,"{}","{ "&amp;VLOOKUP(H405,web_archive!D:AB,21,FALSE)&amp;" }")</f>
        <v>{ bonus bAspdRate,10; bonus bSpeedAddRate,15; }</v>
      </c>
      <c r="AC405" s="25" t="str">
        <f>IF(VLOOKUP(H405,web_archive!D:AB,22,FALSE)=0,"{}","{ "&amp;VLOOKUP(H405,web_archive!D:AB,22,FALSE)&amp;" }")</f>
        <v>{}</v>
      </c>
      <c r="AD405" s="25" t="str">
        <f>IF(VLOOKUP(H405,web_archive!D:AB,23,FALSE)=0,"{}","{ "&amp;VLOOKUP(H405,web_archive!D:AB,23,FALSE)&amp;" }")</f>
        <v>{}</v>
      </c>
      <c r="AE405" s="25" t="str">
        <f>I405&amp;","&amp;J405&amp;","&amp;K405&amp;","&amp;L405&amp;","&amp;M405&amp;","&amp;N405&amp;","&amp;O405&amp;","&amp;P405&amp;","&amp;Q405&amp;","&amp;R405&amp;","&amp;S405&amp;","&amp;T405&amp;","&amp;U405&amp;","&amp;V405&amp;","&amp;W405&amp;","&amp;X405&amp;","&amp;Y405&amp;","&amp;Z405&amp;","&amp;AA405&amp;","&amp;AB405&amp;","&amp;AC405&amp;","&amp;AD405</f>
        <v>49150,Red_Percent_ASPD_Valkyrie_Helm,Red Percent ASPD Valkyrie Helm,4,20,,500,,1,,1,0XFFFFFFFF,63,2,256,,75,1,3003,{ bonus bAspdRate,10; bonus bSpeedAddRate,15; },{},{}</v>
      </c>
      <c r="AF405" s="25"/>
    </row>
    <row r="406" spans="1:32" ht="15.6" x14ac:dyDescent="0.35">
      <c r="A406" s="25" t="str">
        <f>VLOOKUP(H406,web_archive!D:AB,6,FALSE)</f>
        <v>Armor</v>
      </c>
      <c r="B406" s="25" t="str">
        <f>VLOOKUP(H406,web_archive!D:AB,19,FALSE)</f>
        <v>All Jobs</v>
      </c>
      <c r="C406" s="25" t="str">
        <f>VLOOKUP(H406,web_archive!D:AB,18,FALSE)</f>
        <v>Normal / Upper / Baby</v>
      </c>
      <c r="D406" s="25" t="str">
        <f>VLOOKUP(H406,web_archive!D:AB,20,FALSE)</f>
        <v>Both (Male and Female)</v>
      </c>
      <c r="E406" s="25" t="str">
        <f>VLOOKUP(H406,web_archive!D:AB,17,FALSE)</f>
        <v>Upper Headgear</v>
      </c>
      <c r="F406" s="38" t="str">
        <f>IF(ISNA(VLOOKUP(H406,tira!B:P,4,FALSE)),"",VLOOKUP(H406,tira!B:P,4,FALSE))</f>
        <v>The helm worn by those women who served Odin as "Maidens of War", or Valkryies. The open winged look of the helm symbolizes elite status. Pierces 5% of enemy MDEF and grants the wearer +3 INT.</v>
      </c>
      <c r="G406" s="36" t="s">
        <v>11431</v>
      </c>
      <c r="H406" s="32">
        <v>20307</v>
      </c>
      <c r="I406" s="33">
        <v>49151</v>
      </c>
      <c r="J406" s="31" t="str">
        <f>SUBSTITUTE(K406," ","_")</f>
        <v>Red_INT_Valkyrie_Helm</v>
      </c>
      <c r="K406" t="s">
        <v>42688</v>
      </c>
      <c r="L406" s="31">
        <f>VLOOKUP(A406,item_type_codes[],2,FALSE)</f>
        <v>4</v>
      </c>
      <c r="M406" s="25">
        <f>IF(VLOOKUP(H406,web_archive!D:AB,7,FALSE)&gt;0, VLOOKUP(H406,web_archive!D:AB,7,FALSE), "")</f>
        <v>20</v>
      </c>
      <c r="N406" s="25"/>
      <c r="O406" s="25">
        <f>VLOOKUP(H406,web_archive!D:AB,8,FALSE)*10</f>
        <v>500</v>
      </c>
      <c r="P406" s="25" t="str">
        <f>IF(VLOOKUP(H406,web_archive!D:AB,10,FALSE)&gt;0,VLOOKUP(H406,web_archive!D:AB,10,FALSE),"")</f>
        <v/>
      </c>
      <c r="Q406" s="25">
        <f>IF(VLOOKUP(H406,web_archive!D:AB,12,FALSE)&gt;0,VLOOKUP(H406,web_archive!D:AB,12,FALSE),"")</f>
        <v>1</v>
      </c>
      <c r="R406" s="25" t="str">
        <f>IF(VLOOKUP(H406,web_archive!D:AB,11,FALSE)&gt;0,VLOOKUP(H406,web_archive!D:AB,11,FALSE),"")</f>
        <v/>
      </c>
      <c r="S406" s="25">
        <f>IF(VLOOKUP(H406,web_archive!D:AB,13,FALSE)&gt;0,VLOOKUP(H406,web_archive!D:AB,13,FALSE),"")</f>
        <v>1</v>
      </c>
      <c r="T406" s="31" t="str">
        <f>UPPER(VLOOKUP(B406,equipable_hex_codes[],2,FALSE))</f>
        <v>0XFFFFFFFF</v>
      </c>
      <c r="U406" s="25" t="str">
        <f>LOWER(VLOOKUP(C406,class!A:B,2,FALSE))</f>
        <v>63</v>
      </c>
      <c r="V406" s="25" t="str">
        <f>VLOOKUP(D406,gender_codes[#All],2,FALSE)</f>
        <v>2</v>
      </c>
      <c r="W406" s="25">
        <f>VLOOKUP(E406,placement_location[#All],2,FALSE)</f>
        <v>256</v>
      </c>
      <c r="X406" s="25" t="str">
        <f>IF(VLOOKUP(H406,web_archive!D:AB,16,FALSE)&gt;0,VLOOKUP(J406,web_archive!D:AB,16,FALSE),"")</f>
        <v/>
      </c>
      <c r="Y406" s="31">
        <f>IF(VLOOKUP(H406,web_archive!D:AB,15,FALSE)&gt;0,VLOOKUP(H406,web_archive!D:AB,15,FALSE),"")</f>
        <v>75</v>
      </c>
      <c r="Z406" s="31" t="str">
        <f>IF(EXACT(VLOOKUP(H406,web_archive!D:AB,14,FALSE),"Yes"),"1","")</f>
        <v>1</v>
      </c>
      <c r="AA406" s="31">
        <v>3003</v>
      </c>
      <c r="AB406" s="6" t="str">
        <f>IF(VLOOKUP(H406,web_archive!D:AB,21,FALSE)=0,"{}","{ "&amp;VLOOKUP(H406,web_archive!D:AB,21,FALSE)&amp;" }")</f>
        <v>{ bonus bIgnoreMdefRate,15; bonus bInt,3; }</v>
      </c>
      <c r="AC406" s="25" t="str">
        <f>IF(VLOOKUP(H406,web_archive!D:AB,22,FALSE)=0,"{}","{ "&amp;VLOOKUP(H406,web_archive!D:AB,22,FALSE)&amp;" }")</f>
        <v>{}</v>
      </c>
      <c r="AD406" s="25" t="str">
        <f>IF(VLOOKUP(H406,web_archive!D:AB,23,FALSE)=0,"{}","{ "&amp;VLOOKUP(H406,web_archive!D:AB,23,FALSE)&amp;" }")</f>
        <v>{}</v>
      </c>
      <c r="AE406" s="25" t="str">
        <f>I406&amp;","&amp;J406&amp;","&amp;K406&amp;","&amp;L406&amp;","&amp;M406&amp;","&amp;N406&amp;","&amp;O406&amp;","&amp;P406&amp;","&amp;Q406&amp;","&amp;R406&amp;","&amp;S406&amp;","&amp;T406&amp;","&amp;U406&amp;","&amp;V406&amp;","&amp;W406&amp;","&amp;X406&amp;","&amp;Y406&amp;","&amp;Z406&amp;","&amp;AA406&amp;","&amp;AB406&amp;","&amp;AC406&amp;","&amp;AD406</f>
        <v>49151,Red_INT_Valkyrie_Helm,Red INT Valkyrie Helm,4,20,,500,,1,,1,0XFFFFFFFF,63,2,256,,75,1,3003,{ bonus bIgnoreMdefRate,15; bonus bInt,3; },{},{}</v>
      </c>
      <c r="AF406" s="25"/>
    </row>
    <row r="407" spans="1:32" ht="15.6" x14ac:dyDescent="0.35">
      <c r="A407" s="25" t="str">
        <f>VLOOKUP(H407,web_archive!D:AB,6,FALSE)</f>
        <v>Armor</v>
      </c>
      <c r="B407" s="25" t="str">
        <f>VLOOKUP(H407,web_archive!D:AB,19,FALSE)</f>
        <v>All Jobs</v>
      </c>
      <c r="C407" s="25" t="str">
        <f>VLOOKUP(H407,web_archive!D:AB,18,FALSE)</f>
        <v>Normal / Upper / Baby</v>
      </c>
      <c r="D407" s="25" t="str">
        <f>VLOOKUP(H407,web_archive!D:AB,20,FALSE)</f>
        <v>Both (Male and Female)</v>
      </c>
      <c r="E407" s="25" t="str">
        <f>VLOOKUP(H407,web_archive!D:AB,17,FALSE)</f>
        <v>Upper Headgear</v>
      </c>
      <c r="F407" s="38" t="str">
        <f>IF(ISNA(VLOOKUP(H407,tira!B:P,4,FALSE)),"",VLOOKUP(H407,tira!B:P,4,FALSE))</f>
        <v>The helm worn by those women who served Odin as "Maidens of War", or Valkryies. The open winged look of the helm symbolizes elite status. Increases ATK by 60 and adds a chance to autocast Level 1 Lex Aeterna.</v>
      </c>
      <c r="G407" s="36" t="s">
        <v>11431</v>
      </c>
      <c r="H407" s="32">
        <v>20300</v>
      </c>
      <c r="I407" s="33">
        <v>49152</v>
      </c>
      <c r="J407" s="31" t="str">
        <f>SUBSTITUTE(K407," ","_")</f>
        <v>Rose_ATK_Valkyrie_Helm</v>
      </c>
      <c r="K407" t="s">
        <v>42689</v>
      </c>
      <c r="L407" s="31">
        <f>VLOOKUP(A407,item_type_codes[],2,FALSE)</f>
        <v>4</v>
      </c>
      <c r="M407" s="25">
        <f>IF(VLOOKUP(H407,web_archive!D:AB,7,FALSE)&gt;0, VLOOKUP(H407,web_archive!D:AB,7,FALSE), "")</f>
        <v>20</v>
      </c>
      <c r="N407" s="25"/>
      <c r="O407" s="25">
        <f>VLOOKUP(H407,web_archive!D:AB,8,FALSE)*10</f>
        <v>500</v>
      </c>
      <c r="P407" s="25" t="str">
        <f>IF(VLOOKUP(H407,web_archive!D:AB,10,FALSE)&gt;0,VLOOKUP(H407,web_archive!D:AB,10,FALSE),"")</f>
        <v/>
      </c>
      <c r="Q407" s="25">
        <f>IF(VLOOKUP(H407,web_archive!D:AB,12,FALSE)&gt;0,VLOOKUP(H407,web_archive!D:AB,12,FALSE),"")</f>
        <v>1</v>
      </c>
      <c r="R407" s="25" t="str">
        <f>IF(VLOOKUP(H407,web_archive!D:AB,11,FALSE)&gt;0,VLOOKUP(H407,web_archive!D:AB,11,FALSE),"")</f>
        <v/>
      </c>
      <c r="S407" s="25">
        <f>IF(VLOOKUP(H407,web_archive!D:AB,13,FALSE)&gt;0,VLOOKUP(H407,web_archive!D:AB,13,FALSE),"")</f>
        <v>1</v>
      </c>
      <c r="T407" s="31" t="str">
        <f>UPPER(VLOOKUP(B407,equipable_hex_codes[],2,FALSE))</f>
        <v>0XFFFFFFFF</v>
      </c>
      <c r="U407" s="25" t="str">
        <f>LOWER(VLOOKUP(C407,class!A:B,2,FALSE))</f>
        <v>63</v>
      </c>
      <c r="V407" s="25" t="str">
        <f>VLOOKUP(D407,gender_codes[#All],2,FALSE)</f>
        <v>2</v>
      </c>
      <c r="W407" s="25">
        <f>VLOOKUP(E407,placement_location[#All],2,FALSE)</f>
        <v>256</v>
      </c>
      <c r="X407" s="25" t="str">
        <f>IF(VLOOKUP(H407,web_archive!D:AB,16,FALSE)&gt;0,VLOOKUP(J407,web_archive!D:AB,16,FALSE),"")</f>
        <v/>
      </c>
      <c r="Y407" s="31">
        <f>IF(VLOOKUP(H407,web_archive!D:AB,15,FALSE)&gt;0,VLOOKUP(H407,web_archive!D:AB,15,FALSE),"")</f>
        <v>75</v>
      </c>
      <c r="Z407" s="31" t="str">
        <f>IF(EXACT(VLOOKUP(H407,web_archive!D:AB,14,FALSE),"Yes"),"1","")</f>
        <v>1</v>
      </c>
      <c r="AA407" s="31">
        <v>1992</v>
      </c>
      <c r="AB407" s="6" t="str">
        <f>IF(VLOOKUP(H407,web_archive!D:AB,21,FALSE)=0,"{}","{ "&amp;VLOOKUP(H407,web_archive!D:AB,21,FALSE)&amp;" }")</f>
        <v>{ bonus bAtk,60; bonus5 bAutoSpell,"PR_LEXAETERNA",2,30,BF_WEAPON|BF_MAGIC|BF_MISC,1; bonus5 bAutoSpell,"PR_LEXAETERNA",2,30,BF_NORMAL,1; }</v>
      </c>
      <c r="AC407" s="25" t="str">
        <f>IF(VLOOKUP(H407,web_archive!D:AB,22,FALSE)=0,"{}","{ "&amp;VLOOKUP(H407,web_archive!D:AB,22,FALSE)&amp;" }")</f>
        <v>{}</v>
      </c>
      <c r="AD407" s="25" t="str">
        <f>IF(VLOOKUP(H407,web_archive!D:AB,23,FALSE)=0,"{}","{ "&amp;VLOOKUP(H407,web_archive!D:AB,23,FALSE)&amp;" }")</f>
        <v>{}</v>
      </c>
      <c r="AE407" s="25" t="str">
        <f>I407&amp;","&amp;J407&amp;","&amp;K407&amp;","&amp;L407&amp;","&amp;M407&amp;","&amp;N407&amp;","&amp;O407&amp;","&amp;P407&amp;","&amp;Q407&amp;","&amp;R407&amp;","&amp;S407&amp;","&amp;T407&amp;","&amp;U407&amp;","&amp;V407&amp;","&amp;W407&amp;","&amp;X407&amp;","&amp;Y407&amp;","&amp;Z407&amp;","&amp;AA407&amp;","&amp;AB407&amp;","&amp;AC407&amp;","&amp;AD407</f>
        <v>49152,Rose_ATK_Valkyrie_Helm,Rose ATK Valkyrie Helm,4,20,,500,,1,,1,0XFFFFFFFF,63,2,256,,75,1,1992,{ bonus bAtk,60; bonus5 bAutoSpell,"PR_LEXAETERNA",2,30,BF_WEAPON|BF_MAGIC|BF_MISC,1; bonus5 bAutoSpell,"PR_LEXAETERNA",2,30,BF_NORMAL,1; },{},{}</v>
      </c>
      <c r="AF407" s="25"/>
    </row>
    <row r="408" spans="1:32" ht="15.6" x14ac:dyDescent="0.35">
      <c r="A408" s="25" t="str">
        <f>VLOOKUP(H408,web_archive!D:AB,6,FALSE)</f>
        <v>Armor</v>
      </c>
      <c r="B408" s="25" t="str">
        <f>VLOOKUP(H408,web_archive!D:AB,19,FALSE)</f>
        <v>All Jobs</v>
      </c>
      <c r="C408" s="25" t="str">
        <f>VLOOKUP(H408,web_archive!D:AB,18,FALSE)</f>
        <v>Normal / Upper / Baby</v>
      </c>
      <c r="D408" s="25" t="str">
        <f>VLOOKUP(H408,web_archive!D:AB,20,FALSE)</f>
        <v>Both (Male and Female)</v>
      </c>
      <c r="E408" s="25" t="str">
        <f>VLOOKUP(H408,web_archive!D:AB,17,FALSE)</f>
        <v>Upper Headgear</v>
      </c>
      <c r="F408" s="38" t="str">
        <f>IF(ISNA(VLOOKUP(H408,tira!B:P,4,FALSE)),"",VLOOKUP(H408,tira!B:P,4,FALSE))</f>
        <v>The helm worn by those women who served Odin as "Maidens of War", or Valkryies. The open winged look of the helm symbolizes elite status. Grants the wearer +20% Max HP and Def +5.</v>
      </c>
      <c r="G408" s="36" t="s">
        <v>11431</v>
      </c>
      <c r="H408" s="32">
        <v>20301</v>
      </c>
      <c r="I408" s="33">
        <v>49153</v>
      </c>
      <c r="J408" s="31" t="str">
        <f>SUBSTITUTE(K408," ","_")</f>
        <v>Rose_HP_Valkyrie_Helm</v>
      </c>
      <c r="K408" t="s">
        <v>42690</v>
      </c>
      <c r="L408" s="31">
        <f>VLOOKUP(A408,item_type_codes[],2,FALSE)</f>
        <v>4</v>
      </c>
      <c r="M408" s="25">
        <f>IF(VLOOKUP(H408,web_archive!D:AB,7,FALSE)&gt;0, VLOOKUP(H408,web_archive!D:AB,7,FALSE), "")</f>
        <v>20</v>
      </c>
      <c r="N408" s="25"/>
      <c r="O408" s="25">
        <f>VLOOKUP(H408,web_archive!D:AB,8,FALSE)*10</f>
        <v>500</v>
      </c>
      <c r="P408" s="25" t="str">
        <f>IF(VLOOKUP(H408,web_archive!D:AB,10,FALSE)&gt;0,VLOOKUP(H408,web_archive!D:AB,10,FALSE),"")</f>
        <v/>
      </c>
      <c r="Q408" s="25">
        <f>IF(VLOOKUP(H408,web_archive!D:AB,12,FALSE)&gt;0,VLOOKUP(H408,web_archive!D:AB,12,FALSE),"")</f>
        <v>1</v>
      </c>
      <c r="R408" s="25" t="str">
        <f>IF(VLOOKUP(H408,web_archive!D:AB,11,FALSE)&gt;0,VLOOKUP(H408,web_archive!D:AB,11,FALSE),"")</f>
        <v/>
      </c>
      <c r="S408" s="25">
        <f>IF(VLOOKUP(H408,web_archive!D:AB,13,FALSE)&gt;0,VLOOKUP(H408,web_archive!D:AB,13,FALSE),"")</f>
        <v>1</v>
      </c>
      <c r="T408" s="31" t="str">
        <f>UPPER(VLOOKUP(B408,equipable_hex_codes[],2,FALSE))</f>
        <v>0XFFFFFFFF</v>
      </c>
      <c r="U408" s="25" t="str">
        <f>LOWER(VLOOKUP(C408,class!A:B,2,FALSE))</f>
        <v>63</v>
      </c>
      <c r="V408" s="25" t="str">
        <f>VLOOKUP(D408,gender_codes[#All],2,FALSE)</f>
        <v>2</v>
      </c>
      <c r="W408" s="25">
        <f>VLOOKUP(E408,placement_location[#All],2,FALSE)</f>
        <v>256</v>
      </c>
      <c r="X408" s="25" t="str">
        <f>IF(VLOOKUP(H408,web_archive!D:AB,16,FALSE)&gt;0,VLOOKUP(J408,web_archive!D:AB,16,FALSE),"")</f>
        <v/>
      </c>
      <c r="Y408" s="31">
        <f>IF(VLOOKUP(H408,web_archive!D:AB,15,FALSE)&gt;0,VLOOKUP(H408,web_archive!D:AB,15,FALSE),"")</f>
        <v>75</v>
      </c>
      <c r="Z408" s="31" t="str">
        <f>IF(EXACT(VLOOKUP(H408,web_archive!D:AB,14,FALSE),"Yes"),"1","")</f>
        <v>1</v>
      </c>
      <c r="AA408" s="31">
        <v>1992</v>
      </c>
      <c r="AB408" s="6" t="str">
        <f>IF(VLOOKUP(H408,web_archive!D:AB,21,FALSE)=0,"{}","{ "&amp;VLOOKUP(H408,web_archive!D:AB,21,FALSE)&amp;" }")</f>
        <v>{ bonus bMaxHPrate,20; bonus bDef,5; }</v>
      </c>
      <c r="AC408" s="25" t="str">
        <f>IF(VLOOKUP(H408,web_archive!D:AB,22,FALSE)=0,"{}","{ "&amp;VLOOKUP(H408,web_archive!D:AB,22,FALSE)&amp;" }")</f>
        <v>{}</v>
      </c>
      <c r="AD408" s="25" t="str">
        <f>IF(VLOOKUP(H408,web_archive!D:AB,23,FALSE)=0,"{}","{ "&amp;VLOOKUP(H408,web_archive!D:AB,23,FALSE)&amp;" }")</f>
        <v>{}</v>
      </c>
      <c r="AE408" s="25" t="str">
        <f>I408&amp;","&amp;J408&amp;","&amp;K408&amp;","&amp;L408&amp;","&amp;M408&amp;","&amp;N408&amp;","&amp;O408&amp;","&amp;P408&amp;","&amp;Q408&amp;","&amp;R408&amp;","&amp;S408&amp;","&amp;T408&amp;","&amp;U408&amp;","&amp;V408&amp;","&amp;W408&amp;","&amp;X408&amp;","&amp;Y408&amp;","&amp;Z408&amp;","&amp;AA408&amp;","&amp;AB408&amp;","&amp;AC408&amp;","&amp;AD408</f>
        <v>49153,Rose_HP_Valkyrie_Helm,Rose HP Valkyrie Helm,4,20,,500,,1,,1,0XFFFFFFFF,63,2,256,,75,1,1992,{ bonus bMaxHPrate,20; bonus bDef,5; },{},{}</v>
      </c>
      <c r="AF408" s="25"/>
    </row>
    <row r="409" spans="1:32" ht="15.6" x14ac:dyDescent="0.35">
      <c r="A409" s="25" t="str">
        <f>VLOOKUP(H409,web_archive!D:AB,6,FALSE)</f>
        <v>Armor</v>
      </c>
      <c r="B409" s="25" t="str">
        <f>VLOOKUP(H409,web_archive!D:AB,19,FALSE)</f>
        <v>All Jobs</v>
      </c>
      <c r="C409" s="25" t="str">
        <f>VLOOKUP(H409,web_archive!D:AB,18,FALSE)</f>
        <v>Normal / Upper / Baby</v>
      </c>
      <c r="D409" s="25" t="str">
        <f>VLOOKUP(H409,web_archive!D:AB,20,FALSE)</f>
        <v>Both (Male and Female)</v>
      </c>
      <c r="E409" s="25" t="str">
        <f>VLOOKUP(H409,web_archive!D:AB,17,FALSE)</f>
        <v>Upper Headgear</v>
      </c>
      <c r="F409" s="38" t="str">
        <f>IF(ISNA(VLOOKUP(H409,tira!B:P,4,FALSE)),"",VLOOKUP(H409,tira!B:P,4,FALSE))</f>
        <v>The helm worn by those women who served Odin as "Maidens of War", or Valkryies. The open winged look of the helm symbolizes elite status. Grants the wearer 10% resistance to Demi-Human monsters and Dex +3.</v>
      </c>
      <c r="G409" s="36" t="s">
        <v>11431</v>
      </c>
      <c r="H409" s="32">
        <v>20302</v>
      </c>
      <c r="I409" s="33">
        <v>49154</v>
      </c>
      <c r="J409" s="31" t="str">
        <f>SUBSTITUTE(K409," ","_")</f>
        <v>Rose_DEX_Valkyrie_Helm</v>
      </c>
      <c r="K409" t="s">
        <v>42691</v>
      </c>
      <c r="L409" s="31">
        <f>VLOOKUP(A409,item_type_codes[],2,FALSE)</f>
        <v>4</v>
      </c>
      <c r="M409" s="25">
        <f>IF(VLOOKUP(H409,web_archive!D:AB,7,FALSE)&gt;0, VLOOKUP(H409,web_archive!D:AB,7,FALSE), "")</f>
        <v>20</v>
      </c>
      <c r="N409" s="25"/>
      <c r="O409" s="25">
        <f>VLOOKUP(H409,web_archive!D:AB,8,FALSE)*10</f>
        <v>500</v>
      </c>
      <c r="P409" s="25" t="str">
        <f>IF(VLOOKUP(H409,web_archive!D:AB,10,FALSE)&gt;0,VLOOKUP(H409,web_archive!D:AB,10,FALSE),"")</f>
        <v/>
      </c>
      <c r="Q409" s="25">
        <f>IF(VLOOKUP(H409,web_archive!D:AB,12,FALSE)&gt;0,VLOOKUP(H409,web_archive!D:AB,12,FALSE),"")</f>
        <v>1</v>
      </c>
      <c r="R409" s="25" t="str">
        <f>IF(VLOOKUP(H409,web_archive!D:AB,11,FALSE)&gt;0,VLOOKUP(H409,web_archive!D:AB,11,FALSE),"")</f>
        <v/>
      </c>
      <c r="S409" s="25">
        <f>IF(VLOOKUP(H409,web_archive!D:AB,13,FALSE)&gt;0,VLOOKUP(H409,web_archive!D:AB,13,FALSE),"")</f>
        <v>1</v>
      </c>
      <c r="T409" s="31" t="str">
        <f>UPPER(VLOOKUP(B409,equipable_hex_codes[],2,FALSE))</f>
        <v>0XFFFFFFFF</v>
      </c>
      <c r="U409" s="25" t="str">
        <f>LOWER(VLOOKUP(C409,class!A:B,2,FALSE))</f>
        <v>63</v>
      </c>
      <c r="V409" s="25" t="str">
        <f>VLOOKUP(D409,gender_codes[#All],2,FALSE)</f>
        <v>2</v>
      </c>
      <c r="W409" s="25">
        <f>VLOOKUP(E409,placement_location[#All],2,FALSE)</f>
        <v>256</v>
      </c>
      <c r="X409" s="25" t="str">
        <f>IF(VLOOKUP(H409,web_archive!D:AB,16,FALSE)&gt;0,VLOOKUP(J409,web_archive!D:AB,16,FALSE),"")</f>
        <v/>
      </c>
      <c r="Y409" s="31">
        <f>IF(VLOOKUP(H409,web_archive!D:AB,15,FALSE)&gt;0,VLOOKUP(H409,web_archive!D:AB,15,FALSE),"")</f>
        <v>75</v>
      </c>
      <c r="Z409" s="31" t="str">
        <f>IF(EXACT(VLOOKUP(H409,web_archive!D:AB,14,FALSE),"Yes"),"1","")</f>
        <v>1</v>
      </c>
      <c r="AA409" s="31">
        <v>1992</v>
      </c>
      <c r="AB409" s="6" t="str">
        <f>IF(VLOOKUP(H409,web_archive!D:AB,21,FALSE)=0,"{}","{ "&amp;VLOOKUP(H409,web_archive!D:AB,21,FALSE)&amp;" }")</f>
        <v>{ bonus bDex,3; bonus2 bSubRace,RC_DemiHuman,10; }</v>
      </c>
      <c r="AC409" s="25" t="str">
        <f>IF(VLOOKUP(H409,web_archive!D:AB,22,FALSE)=0,"{}","{ "&amp;VLOOKUP(H409,web_archive!D:AB,22,FALSE)&amp;" }")</f>
        <v>{}</v>
      </c>
      <c r="AD409" s="25" t="str">
        <f>IF(VLOOKUP(H409,web_archive!D:AB,23,FALSE)=0,"{}","{ "&amp;VLOOKUP(H409,web_archive!D:AB,23,FALSE)&amp;" }")</f>
        <v>{}</v>
      </c>
      <c r="AE409" s="25" t="str">
        <f>I409&amp;","&amp;J409&amp;","&amp;K409&amp;","&amp;L409&amp;","&amp;M409&amp;","&amp;N409&amp;","&amp;O409&amp;","&amp;P409&amp;","&amp;Q409&amp;","&amp;R409&amp;","&amp;S409&amp;","&amp;T409&amp;","&amp;U409&amp;","&amp;V409&amp;","&amp;W409&amp;","&amp;X409&amp;","&amp;Y409&amp;","&amp;Z409&amp;","&amp;AA409&amp;","&amp;AB409&amp;","&amp;AC409&amp;","&amp;AD409</f>
        <v>49154,Rose_DEX_Valkyrie_Helm,Rose DEX Valkyrie Helm,4,20,,500,,1,,1,0XFFFFFFFF,63,2,256,,75,1,1992,{ bonus bDex,3; bonus2 bSubRace,RC_DemiHuman,10; },{},{}</v>
      </c>
      <c r="AF409" s="25"/>
    </row>
    <row r="410" spans="1:32" ht="15.6" x14ac:dyDescent="0.35">
      <c r="A410" s="25" t="str">
        <f>VLOOKUP(H410,web_archive!D:AB,6,FALSE)</f>
        <v>Armor</v>
      </c>
      <c r="B410" s="25" t="str">
        <f>VLOOKUP(H410,web_archive!D:AB,19,FALSE)</f>
        <v>All Jobs</v>
      </c>
      <c r="C410" s="25" t="str">
        <f>VLOOKUP(H410,web_archive!D:AB,18,FALSE)</f>
        <v>Normal / Upper / Baby</v>
      </c>
      <c r="D410" s="25" t="str">
        <f>VLOOKUP(H410,web_archive!D:AB,20,FALSE)</f>
        <v>Both (Male and Female)</v>
      </c>
      <c r="E410" s="25" t="str">
        <f>VLOOKUP(H410,web_archive!D:AB,17,FALSE)</f>
        <v>Upper Headgear</v>
      </c>
      <c r="F410" s="38" t="str">
        <f>IF(ISNA(VLOOKUP(H410,tira!B:P,4,FALSE)),"",VLOOKUP(H410,tira!B:P,4,FALSE))</f>
        <v>The helm worn by those women who served Odin as "Maidens of War", or Valkryies. The open winged look of the helm symbolizes elite status. Grants the wearer +15 Mdef and a small chance to autocast Level 1 Anti-Magic when hit by magic.</v>
      </c>
      <c r="G410" s="36" t="s">
        <v>11431</v>
      </c>
      <c r="H410" s="32">
        <v>20303</v>
      </c>
      <c r="I410" s="33">
        <v>49155</v>
      </c>
      <c r="J410" s="31" t="str">
        <f>SUBSTITUTE(K410," ","_")</f>
        <v>Rose_MDEF_Valkyrie_Helm</v>
      </c>
      <c r="K410" t="s">
        <v>42692</v>
      </c>
      <c r="L410" s="31">
        <f>VLOOKUP(A410,item_type_codes[],2,FALSE)</f>
        <v>4</v>
      </c>
      <c r="M410" s="25">
        <f>IF(VLOOKUP(H410,web_archive!D:AB,7,FALSE)&gt;0, VLOOKUP(H410,web_archive!D:AB,7,FALSE), "")</f>
        <v>20</v>
      </c>
      <c r="N410" s="25"/>
      <c r="O410" s="25">
        <f>VLOOKUP(H410,web_archive!D:AB,8,FALSE)*10</f>
        <v>500</v>
      </c>
      <c r="P410" s="25" t="str">
        <f>IF(VLOOKUP(H410,web_archive!D:AB,10,FALSE)&gt;0,VLOOKUP(H410,web_archive!D:AB,10,FALSE),"")</f>
        <v/>
      </c>
      <c r="Q410" s="25">
        <f>IF(VLOOKUP(H410,web_archive!D:AB,12,FALSE)&gt;0,VLOOKUP(H410,web_archive!D:AB,12,FALSE),"")</f>
        <v>1</v>
      </c>
      <c r="R410" s="25" t="str">
        <f>IF(VLOOKUP(H410,web_archive!D:AB,11,FALSE)&gt;0,VLOOKUP(H410,web_archive!D:AB,11,FALSE),"")</f>
        <v/>
      </c>
      <c r="S410" s="25">
        <f>IF(VLOOKUP(H410,web_archive!D:AB,13,FALSE)&gt;0,VLOOKUP(H410,web_archive!D:AB,13,FALSE),"")</f>
        <v>1</v>
      </c>
      <c r="T410" s="31" t="str">
        <f>UPPER(VLOOKUP(B410,equipable_hex_codes[],2,FALSE))</f>
        <v>0XFFFFFFFF</v>
      </c>
      <c r="U410" s="25" t="str">
        <f>LOWER(VLOOKUP(C410,class!A:B,2,FALSE))</f>
        <v>63</v>
      </c>
      <c r="V410" s="25" t="str">
        <f>VLOOKUP(D410,gender_codes[#All],2,FALSE)</f>
        <v>2</v>
      </c>
      <c r="W410" s="25">
        <f>VLOOKUP(E410,placement_location[#All],2,FALSE)</f>
        <v>256</v>
      </c>
      <c r="X410" s="25" t="str">
        <f>IF(VLOOKUP(H410,web_archive!D:AB,16,FALSE)&gt;0,VLOOKUP(J410,web_archive!D:AB,16,FALSE),"")</f>
        <v/>
      </c>
      <c r="Y410" s="31">
        <f>IF(VLOOKUP(H410,web_archive!D:AB,15,FALSE)&gt;0,VLOOKUP(H410,web_archive!D:AB,15,FALSE),"")</f>
        <v>75</v>
      </c>
      <c r="Z410" s="31" t="str">
        <f>IF(EXACT(VLOOKUP(H410,web_archive!D:AB,14,FALSE),"Yes"),"1","")</f>
        <v>1</v>
      </c>
      <c r="AA410" s="31">
        <v>1992</v>
      </c>
      <c r="AB410" s="6" t="str">
        <f>IF(VLOOKUP(H410,web_archive!D:AB,21,FALSE)=0,"{}","{ "&amp;VLOOKUP(H410,web_archive!D:AB,21,FALSE)&amp;" }")</f>
        <v>{ bonus bMdef,15; bonus5 bAutoSpellWhenHit,"NPC_ANTIMAGIC",5,30,BF_MAGIC,0; }</v>
      </c>
      <c r="AC410" s="25" t="str">
        <f>IF(VLOOKUP(H410,web_archive!D:AB,22,FALSE)=0,"{}","{ "&amp;VLOOKUP(H410,web_archive!D:AB,22,FALSE)&amp;" }")</f>
        <v>{}</v>
      </c>
      <c r="AD410" s="25" t="str">
        <f>IF(VLOOKUP(H410,web_archive!D:AB,23,FALSE)=0,"{}","{ "&amp;VLOOKUP(H410,web_archive!D:AB,23,FALSE)&amp;" }")</f>
        <v>{}</v>
      </c>
      <c r="AE410" s="25" t="str">
        <f>I410&amp;","&amp;J410&amp;","&amp;K410&amp;","&amp;L410&amp;","&amp;M410&amp;","&amp;N410&amp;","&amp;O410&amp;","&amp;P410&amp;","&amp;Q410&amp;","&amp;R410&amp;","&amp;S410&amp;","&amp;T410&amp;","&amp;U410&amp;","&amp;V410&amp;","&amp;W410&amp;","&amp;X410&amp;","&amp;Y410&amp;","&amp;Z410&amp;","&amp;AA410&amp;","&amp;AB410&amp;","&amp;AC410&amp;","&amp;AD410</f>
        <v>49155,Rose_MDEF_Valkyrie_Helm,Rose MDEF Valkyrie Helm,4,20,,500,,1,,1,0XFFFFFFFF,63,2,256,,75,1,1992,{ bonus bMdef,15; bonus5 bAutoSpellWhenHit,"NPC_ANTIMAGIC",5,30,BF_MAGIC,0; },{},{}</v>
      </c>
      <c r="AF410" s="25"/>
    </row>
    <row r="411" spans="1:32" ht="15.6" x14ac:dyDescent="0.35">
      <c r="A411" s="25" t="str">
        <f>VLOOKUP(H411,web_archive!D:AB,6,FALSE)</f>
        <v>Armor</v>
      </c>
      <c r="B411" s="25" t="str">
        <f>VLOOKUP(H411,web_archive!D:AB,19,FALSE)</f>
        <v>All Jobs</v>
      </c>
      <c r="C411" s="25" t="str">
        <f>VLOOKUP(H411,web_archive!D:AB,18,FALSE)</f>
        <v>Normal / Upper / Baby</v>
      </c>
      <c r="D411" s="25" t="str">
        <f>VLOOKUP(H411,web_archive!D:AB,20,FALSE)</f>
        <v>Both (Male and Female)</v>
      </c>
      <c r="E411" s="25" t="str">
        <f>VLOOKUP(H411,web_archive!D:AB,17,FALSE)</f>
        <v>Upper Headgear</v>
      </c>
      <c r="F411" s="38" t="str">
        <f>IF(ISNA(VLOOKUP(H411,tira!B:P,4,FALSE)),"",VLOOKUP(H411,tira!B:P,4,FALSE))</f>
        <v>The helm worn by those women who served Odin as "Maidens of War", or Valkryies. The open winged look of the helm symbolizes elite status. Grants the wearer 10% resistance to Boss monsters and increases any form of damage to Boss monsters by 10%.</v>
      </c>
      <c r="G411" s="36" t="s">
        <v>11431</v>
      </c>
      <c r="H411" s="32">
        <v>20304</v>
      </c>
      <c r="I411" s="33">
        <v>49156</v>
      </c>
      <c r="J411" s="31" t="str">
        <f>SUBSTITUTE(K411," ","_")</f>
        <v>Rose_MVP_Valkyrie_Helm</v>
      </c>
      <c r="K411" t="s">
        <v>42693</v>
      </c>
      <c r="L411" s="31">
        <f>VLOOKUP(A411,item_type_codes[],2,FALSE)</f>
        <v>4</v>
      </c>
      <c r="M411" s="25">
        <f>IF(VLOOKUP(H411,web_archive!D:AB,7,FALSE)&gt;0, VLOOKUP(H411,web_archive!D:AB,7,FALSE), "")</f>
        <v>20</v>
      </c>
      <c r="N411" s="25"/>
      <c r="O411" s="25">
        <f>VLOOKUP(H411,web_archive!D:AB,8,FALSE)*10</f>
        <v>500</v>
      </c>
      <c r="P411" s="25" t="str">
        <f>IF(VLOOKUP(H411,web_archive!D:AB,10,FALSE)&gt;0,VLOOKUP(H411,web_archive!D:AB,10,FALSE),"")</f>
        <v/>
      </c>
      <c r="Q411" s="25">
        <f>IF(VLOOKUP(H411,web_archive!D:AB,12,FALSE)&gt;0,VLOOKUP(H411,web_archive!D:AB,12,FALSE),"")</f>
        <v>1</v>
      </c>
      <c r="R411" s="25" t="str">
        <f>IF(VLOOKUP(H411,web_archive!D:AB,11,FALSE)&gt;0,VLOOKUP(H411,web_archive!D:AB,11,FALSE),"")</f>
        <v/>
      </c>
      <c r="S411" s="25">
        <f>IF(VLOOKUP(H411,web_archive!D:AB,13,FALSE)&gt;0,VLOOKUP(H411,web_archive!D:AB,13,FALSE),"")</f>
        <v>1</v>
      </c>
      <c r="T411" s="31" t="str">
        <f>UPPER(VLOOKUP(B411,equipable_hex_codes[],2,FALSE))</f>
        <v>0XFFFFFFFF</v>
      </c>
      <c r="U411" s="25" t="str">
        <f>LOWER(VLOOKUP(C411,class!A:B,2,FALSE))</f>
        <v>63</v>
      </c>
      <c r="V411" s="25" t="str">
        <f>VLOOKUP(D411,gender_codes[#All],2,FALSE)</f>
        <v>2</v>
      </c>
      <c r="W411" s="25">
        <f>VLOOKUP(E411,placement_location[#All],2,FALSE)</f>
        <v>256</v>
      </c>
      <c r="X411" s="25" t="str">
        <f>IF(VLOOKUP(H411,web_archive!D:AB,16,FALSE)&gt;0,VLOOKUP(J411,web_archive!D:AB,16,FALSE),"")</f>
        <v/>
      </c>
      <c r="Y411" s="31">
        <f>IF(VLOOKUP(H411,web_archive!D:AB,15,FALSE)&gt;0,VLOOKUP(H411,web_archive!D:AB,15,FALSE),"")</f>
        <v>75</v>
      </c>
      <c r="Z411" s="31" t="str">
        <f>IF(EXACT(VLOOKUP(H411,web_archive!D:AB,14,FALSE),"Yes"),"1","")</f>
        <v>1</v>
      </c>
      <c r="AA411" s="31">
        <v>1992</v>
      </c>
      <c r="AB411" s="6" t="str">
        <f>IF(VLOOKUP(H411,web_archive!D:AB,21,FALSE)=0,"{}","{ "&amp;VLOOKUP(H411,web_archive!D:AB,21,FALSE)&amp;" }")</f>
        <v>{ bonus2 bAddRace,RC_Boss,10; bonus2 bMagicAddRace,RC_Boss,10; bonus2 bSubRace,RC_Boss,10; }</v>
      </c>
      <c r="AC411" s="25" t="str">
        <f>IF(VLOOKUP(H411,web_archive!D:AB,22,FALSE)=0,"{}","{ "&amp;VLOOKUP(H411,web_archive!D:AB,22,FALSE)&amp;" }")</f>
        <v>{}</v>
      </c>
      <c r="AD411" s="25" t="str">
        <f>IF(VLOOKUP(H411,web_archive!D:AB,23,FALSE)=0,"{}","{ "&amp;VLOOKUP(H411,web_archive!D:AB,23,FALSE)&amp;" }")</f>
        <v>{}</v>
      </c>
      <c r="AE411" s="25" t="str">
        <f>I411&amp;","&amp;J411&amp;","&amp;K411&amp;","&amp;L411&amp;","&amp;M411&amp;","&amp;N411&amp;","&amp;O411&amp;","&amp;P411&amp;","&amp;Q411&amp;","&amp;R411&amp;","&amp;S411&amp;","&amp;T411&amp;","&amp;U411&amp;","&amp;V411&amp;","&amp;W411&amp;","&amp;X411&amp;","&amp;Y411&amp;","&amp;Z411&amp;","&amp;AA411&amp;","&amp;AB411&amp;","&amp;AC411&amp;","&amp;AD411</f>
        <v>49156,Rose_MVP_Valkyrie_Helm,Rose MVP Valkyrie Helm,4,20,,500,,1,,1,0XFFFFFFFF,63,2,256,,75,1,1992,{ bonus2 bAddRace,RC_Boss,10; bonus2 bMagicAddRace,RC_Boss,10; bonus2 bSubRace,RC_Boss,10; },{},{}</v>
      </c>
      <c r="AF411" s="25"/>
    </row>
    <row r="412" spans="1:32" ht="15.6" x14ac:dyDescent="0.35">
      <c r="A412" s="25" t="str">
        <f>VLOOKUP(H412,web_archive!D:AB,6,FALSE)</f>
        <v>Armor</v>
      </c>
      <c r="B412" s="25" t="str">
        <f>VLOOKUP(H412,web_archive!D:AB,19,FALSE)</f>
        <v>All Jobs</v>
      </c>
      <c r="C412" s="25" t="str">
        <f>VLOOKUP(H412,web_archive!D:AB,18,FALSE)</f>
        <v>Normal / Upper / Baby</v>
      </c>
      <c r="D412" s="25" t="str">
        <f>VLOOKUP(H412,web_archive!D:AB,20,FALSE)</f>
        <v>Both (Male and Female)</v>
      </c>
      <c r="E412" s="25" t="str">
        <f>VLOOKUP(H412,web_archive!D:AB,17,FALSE)</f>
        <v>Upper Headgear</v>
      </c>
      <c r="F412" s="38" t="str">
        <f>IF(ISNA(VLOOKUP(H412,tira!B:P,4,FALSE)),"",VLOOKUP(H412,tira!B:P,4,FALSE))</f>
        <v>The helm worn by those women who served Odin as "Maidens of War", or Valkryies. The open winged look of the helm symbolizes elite status. Grants the wearer +2 Attack Speed and increases Movement Speed by 15%.</v>
      </c>
      <c r="G412" s="36" t="s">
        <v>11431</v>
      </c>
      <c r="H412" s="32">
        <v>20305</v>
      </c>
      <c r="I412" s="33">
        <v>49157</v>
      </c>
      <c r="J412" s="31" t="str">
        <f>SUBSTITUTE(K412," ","_")</f>
        <v>Rose_ASPD_Valkyrie_Helm</v>
      </c>
      <c r="K412" t="s">
        <v>42694</v>
      </c>
      <c r="L412" s="31">
        <f>VLOOKUP(A412,item_type_codes[],2,FALSE)</f>
        <v>4</v>
      </c>
      <c r="M412" s="25">
        <f>IF(VLOOKUP(H412,web_archive!D:AB,7,FALSE)&gt;0, VLOOKUP(H412,web_archive!D:AB,7,FALSE), "")</f>
        <v>20</v>
      </c>
      <c r="N412" s="25"/>
      <c r="O412" s="25">
        <f>VLOOKUP(H412,web_archive!D:AB,8,FALSE)*10</f>
        <v>500</v>
      </c>
      <c r="P412" s="25" t="str">
        <f>IF(VLOOKUP(H412,web_archive!D:AB,10,FALSE)&gt;0,VLOOKUP(H412,web_archive!D:AB,10,FALSE),"")</f>
        <v/>
      </c>
      <c r="Q412" s="25">
        <f>IF(VLOOKUP(H412,web_archive!D:AB,12,FALSE)&gt;0,VLOOKUP(H412,web_archive!D:AB,12,FALSE),"")</f>
        <v>1</v>
      </c>
      <c r="R412" s="25" t="str">
        <f>IF(VLOOKUP(H412,web_archive!D:AB,11,FALSE)&gt;0,VLOOKUP(H412,web_archive!D:AB,11,FALSE),"")</f>
        <v/>
      </c>
      <c r="S412" s="25">
        <f>IF(VLOOKUP(H412,web_archive!D:AB,13,FALSE)&gt;0,VLOOKUP(H412,web_archive!D:AB,13,FALSE),"")</f>
        <v>1</v>
      </c>
      <c r="T412" s="31" t="str">
        <f>UPPER(VLOOKUP(B412,equipable_hex_codes[],2,FALSE))</f>
        <v>0XFFFFFFFF</v>
      </c>
      <c r="U412" s="25" t="str">
        <f>LOWER(VLOOKUP(C412,class!A:B,2,FALSE))</f>
        <v>63</v>
      </c>
      <c r="V412" s="25" t="str">
        <f>VLOOKUP(D412,gender_codes[#All],2,FALSE)</f>
        <v>2</v>
      </c>
      <c r="W412" s="25">
        <f>VLOOKUP(E412,placement_location[#All],2,FALSE)</f>
        <v>256</v>
      </c>
      <c r="X412" s="25" t="str">
        <f>IF(VLOOKUP(H412,web_archive!D:AB,16,FALSE)&gt;0,VLOOKUP(J412,web_archive!D:AB,16,FALSE),"")</f>
        <v/>
      </c>
      <c r="Y412" s="31">
        <f>IF(VLOOKUP(H412,web_archive!D:AB,15,FALSE)&gt;0,VLOOKUP(H412,web_archive!D:AB,15,FALSE),"")</f>
        <v>75</v>
      </c>
      <c r="Z412" s="31" t="str">
        <f>IF(EXACT(VLOOKUP(H412,web_archive!D:AB,14,FALSE),"Yes"),"1","")</f>
        <v>1</v>
      </c>
      <c r="AA412" s="31">
        <v>1992</v>
      </c>
      <c r="AB412" s="6" t="str">
        <f>IF(VLOOKUP(H412,web_archive!D:AB,21,FALSE)=0,"{}","{ "&amp;VLOOKUP(H412,web_archive!D:AB,21,FALSE)&amp;" }")</f>
        <v>{ bonus bAspd,2; bonus bSpeedAddRate,15; }</v>
      </c>
      <c r="AC412" s="25" t="str">
        <f>IF(VLOOKUP(H412,web_archive!D:AB,22,FALSE)=0,"{}","{ "&amp;VLOOKUP(H412,web_archive!D:AB,22,FALSE)&amp;" }")</f>
        <v>{}</v>
      </c>
      <c r="AD412" s="25" t="str">
        <f>IF(VLOOKUP(H412,web_archive!D:AB,23,FALSE)=0,"{}","{ "&amp;VLOOKUP(H412,web_archive!D:AB,23,FALSE)&amp;" }")</f>
        <v>{}</v>
      </c>
      <c r="AE412" s="25" t="str">
        <f>I412&amp;","&amp;J412&amp;","&amp;K412&amp;","&amp;L412&amp;","&amp;M412&amp;","&amp;N412&amp;","&amp;O412&amp;","&amp;P412&amp;","&amp;Q412&amp;","&amp;R412&amp;","&amp;S412&amp;","&amp;T412&amp;","&amp;U412&amp;","&amp;V412&amp;","&amp;W412&amp;","&amp;X412&amp;","&amp;Y412&amp;","&amp;Z412&amp;","&amp;AA412&amp;","&amp;AB412&amp;","&amp;AC412&amp;","&amp;AD412</f>
        <v>49157,Rose_ASPD_Valkyrie_Helm,Rose ASPD Valkyrie Helm,4,20,,500,,1,,1,0XFFFFFFFF,63,2,256,,75,1,1992,{ bonus bAspd,2; bonus bSpeedAddRate,15; },{},{}</v>
      </c>
      <c r="AF412" s="25"/>
    </row>
    <row r="413" spans="1:32" ht="15.6" x14ac:dyDescent="0.35">
      <c r="A413" s="25" t="str">
        <f>VLOOKUP(H413,web_archive!D:AB,6,FALSE)</f>
        <v>Armor</v>
      </c>
      <c r="B413" s="25" t="str">
        <f>VLOOKUP(H413,web_archive!D:AB,19,FALSE)</f>
        <v>All Jobs</v>
      </c>
      <c r="C413" s="25" t="str">
        <f>VLOOKUP(H413,web_archive!D:AB,18,FALSE)</f>
        <v>Normal / Upper / Baby</v>
      </c>
      <c r="D413" s="25" t="str">
        <f>VLOOKUP(H413,web_archive!D:AB,20,FALSE)</f>
        <v>Both (Male and Female)</v>
      </c>
      <c r="E413" s="25" t="str">
        <f>VLOOKUP(H413,web_archive!D:AB,17,FALSE)</f>
        <v>Upper Headgear</v>
      </c>
      <c r="F413" s="38" t="str">
        <f>IF(ISNA(VLOOKUP(H413,tira!B:P,4,FALSE)),"",VLOOKUP(H413,tira!B:P,4,FALSE))</f>
        <v>The helm worn by those women who served Odin as "Maidens of War", or Valkryies. The open winged look of the helm symbolizes elite status. Grants the wearer 10% Attack Speed and increases Movement Speed by 15%.</v>
      </c>
      <c r="G413" s="36" t="s">
        <v>11431</v>
      </c>
      <c r="H413" s="32">
        <v>20306</v>
      </c>
      <c r="I413" s="33">
        <v>49158</v>
      </c>
      <c r="J413" s="31" t="str">
        <f>SUBSTITUTE(K413," ","_")</f>
        <v>Rose_Percent_ASPD_Valkyrie_Helm</v>
      </c>
      <c r="K413" t="s">
        <v>42695</v>
      </c>
      <c r="L413" s="31">
        <f>VLOOKUP(A413,item_type_codes[],2,FALSE)</f>
        <v>4</v>
      </c>
      <c r="M413" s="25">
        <f>IF(VLOOKUP(H413,web_archive!D:AB,7,FALSE)&gt;0, VLOOKUP(H413,web_archive!D:AB,7,FALSE), "")</f>
        <v>20</v>
      </c>
      <c r="N413" s="25"/>
      <c r="O413" s="25">
        <f>VLOOKUP(H413,web_archive!D:AB,8,FALSE)*10</f>
        <v>500</v>
      </c>
      <c r="P413" s="25" t="str">
        <f>IF(VLOOKUP(H413,web_archive!D:AB,10,FALSE)&gt;0,VLOOKUP(H413,web_archive!D:AB,10,FALSE),"")</f>
        <v/>
      </c>
      <c r="Q413" s="25">
        <f>IF(VLOOKUP(H413,web_archive!D:AB,12,FALSE)&gt;0,VLOOKUP(H413,web_archive!D:AB,12,FALSE),"")</f>
        <v>1</v>
      </c>
      <c r="R413" s="25" t="str">
        <f>IF(VLOOKUP(H413,web_archive!D:AB,11,FALSE)&gt;0,VLOOKUP(H413,web_archive!D:AB,11,FALSE),"")</f>
        <v/>
      </c>
      <c r="S413" s="25">
        <f>IF(VLOOKUP(H413,web_archive!D:AB,13,FALSE)&gt;0,VLOOKUP(H413,web_archive!D:AB,13,FALSE),"")</f>
        <v>1</v>
      </c>
      <c r="T413" s="31" t="str">
        <f>UPPER(VLOOKUP(B413,equipable_hex_codes[],2,FALSE))</f>
        <v>0XFFFFFFFF</v>
      </c>
      <c r="U413" s="25" t="str">
        <f>LOWER(VLOOKUP(C413,class!A:B,2,FALSE))</f>
        <v>63</v>
      </c>
      <c r="V413" s="25" t="str">
        <f>VLOOKUP(D413,gender_codes[#All],2,FALSE)</f>
        <v>2</v>
      </c>
      <c r="W413" s="25">
        <f>VLOOKUP(E413,placement_location[#All],2,FALSE)</f>
        <v>256</v>
      </c>
      <c r="X413" s="25" t="str">
        <f>IF(VLOOKUP(H413,web_archive!D:AB,16,FALSE)&gt;0,VLOOKUP(J413,web_archive!D:AB,16,FALSE),"")</f>
        <v/>
      </c>
      <c r="Y413" s="31">
        <f>IF(VLOOKUP(H413,web_archive!D:AB,15,FALSE)&gt;0,VLOOKUP(H413,web_archive!D:AB,15,FALSE),"")</f>
        <v>75</v>
      </c>
      <c r="Z413" s="31" t="str">
        <f>IF(EXACT(VLOOKUP(H413,web_archive!D:AB,14,FALSE),"Yes"),"1","")</f>
        <v>1</v>
      </c>
      <c r="AA413" s="31">
        <v>1992</v>
      </c>
      <c r="AB413" s="6" t="str">
        <f>IF(VLOOKUP(H413,web_archive!D:AB,21,FALSE)=0,"{}","{ "&amp;VLOOKUP(H413,web_archive!D:AB,21,FALSE)&amp;" }")</f>
        <v>{ bonus bAspdRate,10; bonus bSpeedAddRate,15; }</v>
      </c>
      <c r="AC413" s="25" t="str">
        <f>IF(VLOOKUP(H413,web_archive!D:AB,22,FALSE)=0,"{}","{ "&amp;VLOOKUP(H413,web_archive!D:AB,22,FALSE)&amp;" }")</f>
        <v>{}</v>
      </c>
      <c r="AD413" s="25" t="str">
        <f>IF(VLOOKUP(H413,web_archive!D:AB,23,FALSE)=0,"{}","{ "&amp;VLOOKUP(H413,web_archive!D:AB,23,FALSE)&amp;" }")</f>
        <v>{}</v>
      </c>
      <c r="AE413" s="25" t="str">
        <f>I413&amp;","&amp;J413&amp;","&amp;K413&amp;","&amp;L413&amp;","&amp;M413&amp;","&amp;N413&amp;","&amp;O413&amp;","&amp;P413&amp;","&amp;Q413&amp;","&amp;R413&amp;","&amp;S413&amp;","&amp;T413&amp;","&amp;U413&amp;","&amp;V413&amp;","&amp;W413&amp;","&amp;X413&amp;","&amp;Y413&amp;","&amp;Z413&amp;","&amp;AA413&amp;","&amp;AB413&amp;","&amp;AC413&amp;","&amp;AD413</f>
        <v>49158,Rose_Percent_ASPD_Valkyrie_Helm,Rose Percent ASPD Valkyrie Helm,4,20,,500,,1,,1,0XFFFFFFFF,63,2,256,,75,1,1992,{ bonus bAspdRate,10; bonus bSpeedAddRate,15; },{},{}</v>
      </c>
      <c r="AF413" s="25"/>
    </row>
    <row r="414" spans="1:32" ht="15.6" x14ac:dyDescent="0.35">
      <c r="A414" s="25" t="str">
        <f>VLOOKUP(H414,web_archive!D:AB,6,FALSE)</f>
        <v>Armor</v>
      </c>
      <c r="B414" s="25" t="str">
        <f>VLOOKUP(H414,web_archive!D:AB,19,FALSE)</f>
        <v>All Jobs</v>
      </c>
      <c r="C414" s="25" t="str">
        <f>VLOOKUP(H414,web_archive!D:AB,18,FALSE)</f>
        <v>Normal / Upper / Baby</v>
      </c>
      <c r="D414" s="25" t="str">
        <f>VLOOKUP(H414,web_archive!D:AB,20,FALSE)</f>
        <v>Both (Male and Female)</v>
      </c>
      <c r="E414" s="25" t="str">
        <f>VLOOKUP(H414,web_archive!D:AB,17,FALSE)</f>
        <v>Upper Headgear</v>
      </c>
      <c r="F414" s="38" t="str">
        <f>IF(ISNA(VLOOKUP(H414,tira!B:P,4,FALSE)),"",VLOOKUP(H414,tira!B:P,4,FALSE))</f>
        <v>The helm worn by those women who served Odin as "Maidens of War", or Valkryies. The open winged look of the helm symbolizes elite status. Pierces 5% of enemy MDEF and grants the wearer +3 INT.</v>
      </c>
      <c r="G414" s="36" t="s">
        <v>11431</v>
      </c>
      <c r="H414" s="32">
        <v>20307</v>
      </c>
      <c r="I414" s="33">
        <v>49159</v>
      </c>
      <c r="J414" s="31" t="str">
        <f>SUBSTITUTE(K414," ","_")</f>
        <v>Rose_INT_Valkyrie_Helm</v>
      </c>
      <c r="K414" t="s">
        <v>42696</v>
      </c>
      <c r="L414" s="31">
        <f>VLOOKUP(A414,item_type_codes[],2,FALSE)</f>
        <v>4</v>
      </c>
      <c r="M414" s="25">
        <f>IF(VLOOKUP(H414,web_archive!D:AB,7,FALSE)&gt;0, VLOOKUP(H414,web_archive!D:AB,7,FALSE), "")</f>
        <v>20</v>
      </c>
      <c r="N414" s="25"/>
      <c r="O414" s="25">
        <f>VLOOKUP(H414,web_archive!D:AB,8,FALSE)*10</f>
        <v>500</v>
      </c>
      <c r="P414" s="25" t="str">
        <f>IF(VLOOKUP(H414,web_archive!D:AB,10,FALSE)&gt;0,VLOOKUP(H414,web_archive!D:AB,10,FALSE),"")</f>
        <v/>
      </c>
      <c r="Q414" s="25">
        <f>IF(VLOOKUP(H414,web_archive!D:AB,12,FALSE)&gt;0,VLOOKUP(H414,web_archive!D:AB,12,FALSE),"")</f>
        <v>1</v>
      </c>
      <c r="R414" s="25" t="str">
        <f>IF(VLOOKUP(H414,web_archive!D:AB,11,FALSE)&gt;0,VLOOKUP(H414,web_archive!D:AB,11,FALSE),"")</f>
        <v/>
      </c>
      <c r="S414" s="25">
        <f>IF(VLOOKUP(H414,web_archive!D:AB,13,FALSE)&gt;0,VLOOKUP(H414,web_archive!D:AB,13,FALSE),"")</f>
        <v>1</v>
      </c>
      <c r="T414" s="31" t="str">
        <f>UPPER(VLOOKUP(B414,equipable_hex_codes[],2,FALSE))</f>
        <v>0XFFFFFFFF</v>
      </c>
      <c r="U414" s="25" t="str">
        <f>LOWER(VLOOKUP(C414,class!A:B,2,FALSE))</f>
        <v>63</v>
      </c>
      <c r="V414" s="25" t="str">
        <f>VLOOKUP(D414,gender_codes[#All],2,FALSE)</f>
        <v>2</v>
      </c>
      <c r="W414" s="25">
        <f>VLOOKUP(E414,placement_location[#All],2,FALSE)</f>
        <v>256</v>
      </c>
      <c r="X414" s="25" t="str">
        <f>IF(VLOOKUP(H414,web_archive!D:AB,16,FALSE)&gt;0,VLOOKUP(J414,web_archive!D:AB,16,FALSE),"")</f>
        <v/>
      </c>
      <c r="Y414" s="31">
        <f>IF(VLOOKUP(H414,web_archive!D:AB,15,FALSE)&gt;0,VLOOKUP(H414,web_archive!D:AB,15,FALSE),"")</f>
        <v>75</v>
      </c>
      <c r="Z414" s="31" t="str">
        <f>IF(EXACT(VLOOKUP(H414,web_archive!D:AB,14,FALSE),"Yes"),"1","")</f>
        <v>1</v>
      </c>
      <c r="AA414" s="31">
        <v>1992</v>
      </c>
      <c r="AB414" s="6" t="str">
        <f>IF(VLOOKUP(H414,web_archive!D:AB,21,FALSE)=0,"{}","{ "&amp;VLOOKUP(H414,web_archive!D:AB,21,FALSE)&amp;" }")</f>
        <v>{ bonus bIgnoreMdefRate,15; bonus bInt,3; }</v>
      </c>
      <c r="AC414" s="25" t="str">
        <f>IF(VLOOKUP(H414,web_archive!D:AB,22,FALSE)=0,"{}","{ "&amp;VLOOKUP(H414,web_archive!D:AB,22,FALSE)&amp;" }")</f>
        <v>{}</v>
      </c>
      <c r="AD414" s="25" t="str">
        <f>IF(VLOOKUP(H414,web_archive!D:AB,23,FALSE)=0,"{}","{ "&amp;VLOOKUP(H414,web_archive!D:AB,23,FALSE)&amp;" }")</f>
        <v>{}</v>
      </c>
      <c r="AE414" s="25" t="str">
        <f>I414&amp;","&amp;J414&amp;","&amp;K414&amp;","&amp;L414&amp;","&amp;M414&amp;","&amp;N414&amp;","&amp;O414&amp;","&amp;P414&amp;","&amp;Q414&amp;","&amp;R414&amp;","&amp;S414&amp;","&amp;T414&amp;","&amp;U414&amp;","&amp;V414&amp;","&amp;W414&amp;","&amp;X414&amp;","&amp;Y414&amp;","&amp;Z414&amp;","&amp;AA414&amp;","&amp;AB414&amp;","&amp;AC414&amp;","&amp;AD414</f>
        <v>49159,Rose_INT_Valkyrie_Helm,Rose INT Valkyrie Helm,4,20,,500,,1,,1,0XFFFFFFFF,63,2,256,,75,1,1992,{ bonus bIgnoreMdefRate,15; bonus bInt,3; },{},{}</v>
      </c>
      <c r="AF414" s="25"/>
    </row>
    <row r="415" spans="1:32" ht="15.6" x14ac:dyDescent="0.35">
      <c r="A415" s="25" t="str">
        <f>VLOOKUP(H415,web_archive!D:AB,6,FALSE)</f>
        <v>Armor</v>
      </c>
      <c r="B415" s="25" t="str">
        <f>VLOOKUP(H415,web_archive!D:AB,19,FALSE)</f>
        <v>All Jobs</v>
      </c>
      <c r="C415" s="25" t="str">
        <f>VLOOKUP(H415,web_archive!D:AB,18,FALSE)</f>
        <v>Normal / Upper / Baby</v>
      </c>
      <c r="D415" s="25" t="str">
        <f>VLOOKUP(H415,web_archive!D:AB,20,FALSE)</f>
        <v>Both (Male and Female)</v>
      </c>
      <c r="E415" s="25" t="str">
        <f>VLOOKUP(H415,web_archive!D:AB,17,FALSE)</f>
        <v>Upper Headgear</v>
      </c>
      <c r="F415" s="38" t="str">
        <f>IF(ISNA(VLOOKUP(H415,tira!B:P,4,FALSE)),"",VLOOKUP(H415,tira!B:P,4,FALSE))</f>
        <v>The helm worn by those women who served Odin as "Maidens of War", or Valkryies. The open winged look of the helm symbolizes elite status. Increases ATK by 60 and adds a chance to autocast Level 1 Lex Aeterna.</v>
      </c>
      <c r="G415" s="36" t="s">
        <v>11510</v>
      </c>
      <c r="H415" s="32">
        <v>20300</v>
      </c>
      <c r="I415" s="33">
        <v>49160</v>
      </c>
      <c r="J415" s="31" t="str">
        <f>SUBSTITUTE(K415," ","_")</f>
        <v>White_ATK_Valkyrie_Helm</v>
      </c>
      <c r="K415" t="s">
        <v>42697</v>
      </c>
      <c r="L415" s="31">
        <f>VLOOKUP(A415,item_type_codes[],2,FALSE)</f>
        <v>4</v>
      </c>
      <c r="M415" s="25">
        <f>IF(VLOOKUP(H415,web_archive!D:AB,7,FALSE)&gt;0, VLOOKUP(H415,web_archive!D:AB,7,FALSE), "")</f>
        <v>20</v>
      </c>
      <c r="N415" s="25"/>
      <c r="O415" s="25">
        <f>VLOOKUP(H415,web_archive!D:AB,8,FALSE)*10</f>
        <v>500</v>
      </c>
      <c r="P415" s="25" t="str">
        <f>IF(VLOOKUP(H415,web_archive!D:AB,10,FALSE)&gt;0,VLOOKUP(H415,web_archive!D:AB,10,FALSE),"")</f>
        <v/>
      </c>
      <c r="Q415" s="25">
        <f>IF(VLOOKUP(H415,web_archive!D:AB,12,FALSE)&gt;0,VLOOKUP(H415,web_archive!D:AB,12,FALSE),"")</f>
        <v>1</v>
      </c>
      <c r="R415" s="25" t="str">
        <f>IF(VLOOKUP(H415,web_archive!D:AB,11,FALSE)&gt;0,VLOOKUP(H415,web_archive!D:AB,11,FALSE),"")</f>
        <v/>
      </c>
      <c r="S415" s="25">
        <f>IF(VLOOKUP(H415,web_archive!D:AB,13,FALSE)&gt;0,VLOOKUP(H415,web_archive!D:AB,13,FALSE),"")</f>
        <v>1</v>
      </c>
      <c r="T415" s="31" t="str">
        <f>UPPER(VLOOKUP(B415,equipable_hex_codes[],2,FALSE))</f>
        <v>0XFFFFFFFF</v>
      </c>
      <c r="U415" s="25" t="str">
        <f>LOWER(VLOOKUP(C415,class!A:B,2,FALSE))</f>
        <v>63</v>
      </c>
      <c r="V415" s="25" t="str">
        <f>VLOOKUP(D415,gender_codes[#All],2,FALSE)</f>
        <v>2</v>
      </c>
      <c r="W415" s="25">
        <f>VLOOKUP(E415,placement_location[#All],2,FALSE)</f>
        <v>256</v>
      </c>
      <c r="X415" s="25" t="str">
        <f>IF(VLOOKUP(H415,web_archive!D:AB,16,FALSE)&gt;0,VLOOKUP(J415,web_archive!D:AB,16,FALSE),"")</f>
        <v/>
      </c>
      <c r="Y415" s="31">
        <f>IF(VLOOKUP(H415,web_archive!D:AB,15,FALSE)&gt;0,VLOOKUP(H415,web_archive!D:AB,15,FALSE),"")</f>
        <v>75</v>
      </c>
      <c r="Z415" s="31" t="str">
        <f>IF(EXACT(VLOOKUP(H415,web_archive!D:AB,14,FALSE),"Yes"),"1","")</f>
        <v>1</v>
      </c>
      <c r="AA415" s="31">
        <v>2072</v>
      </c>
      <c r="AB415" s="6" t="str">
        <f>IF(VLOOKUP(H415,web_archive!D:AB,21,FALSE)=0,"{}","{ "&amp;VLOOKUP(H415,web_archive!D:AB,21,FALSE)&amp;" }")</f>
        <v>{ bonus bAtk,60; bonus5 bAutoSpell,"PR_LEXAETERNA",2,30,BF_WEAPON|BF_MAGIC|BF_MISC,1; bonus5 bAutoSpell,"PR_LEXAETERNA",2,30,BF_NORMAL,1; }</v>
      </c>
      <c r="AC415" s="25" t="str">
        <f>IF(VLOOKUP(H415,web_archive!D:AB,22,FALSE)=0,"{}","{ "&amp;VLOOKUP(H415,web_archive!D:AB,22,FALSE)&amp;" }")</f>
        <v>{}</v>
      </c>
      <c r="AD415" s="25" t="str">
        <f>IF(VLOOKUP(H415,web_archive!D:AB,23,FALSE)=0,"{}","{ "&amp;VLOOKUP(H415,web_archive!D:AB,23,FALSE)&amp;" }")</f>
        <v>{}</v>
      </c>
      <c r="AE415" s="25" t="str">
        <f>I415&amp;","&amp;J415&amp;","&amp;K415&amp;","&amp;L415&amp;","&amp;M415&amp;","&amp;N415&amp;","&amp;O415&amp;","&amp;P415&amp;","&amp;Q415&amp;","&amp;R415&amp;","&amp;S415&amp;","&amp;T415&amp;","&amp;U415&amp;","&amp;V415&amp;","&amp;W415&amp;","&amp;X415&amp;","&amp;Y415&amp;","&amp;Z415&amp;","&amp;AA415&amp;","&amp;AB415&amp;","&amp;AC415&amp;","&amp;AD415</f>
        <v>49160,White_ATK_Valkyrie_Helm,White ATK Valkyrie Helm,4,20,,500,,1,,1,0XFFFFFFFF,63,2,256,,75,1,2072,{ bonus bAtk,60; bonus5 bAutoSpell,"PR_LEXAETERNA",2,30,BF_WEAPON|BF_MAGIC|BF_MISC,1; bonus5 bAutoSpell,"PR_LEXAETERNA",2,30,BF_NORMAL,1; },{},{}</v>
      </c>
      <c r="AF415" s="25"/>
    </row>
    <row r="416" spans="1:32" ht="15.6" x14ac:dyDescent="0.35">
      <c r="A416" s="25" t="str">
        <f>VLOOKUP(H416,web_archive!D:AB,6,FALSE)</f>
        <v>Armor</v>
      </c>
      <c r="B416" s="25" t="str">
        <f>VLOOKUP(H416,web_archive!D:AB,19,FALSE)</f>
        <v>All Jobs</v>
      </c>
      <c r="C416" s="25" t="str">
        <f>VLOOKUP(H416,web_archive!D:AB,18,FALSE)</f>
        <v>Normal / Upper / Baby</v>
      </c>
      <c r="D416" s="25" t="str">
        <f>VLOOKUP(H416,web_archive!D:AB,20,FALSE)</f>
        <v>Both (Male and Female)</v>
      </c>
      <c r="E416" s="25" t="str">
        <f>VLOOKUP(H416,web_archive!D:AB,17,FALSE)</f>
        <v>Upper Headgear</v>
      </c>
      <c r="F416" s="38" t="str">
        <f>IF(ISNA(VLOOKUP(H416,tira!B:P,4,FALSE)),"",VLOOKUP(H416,tira!B:P,4,FALSE))</f>
        <v>The helm worn by those women who served Odin as "Maidens of War", or Valkryies. The open winged look of the helm symbolizes elite status. Grants the wearer +20% Max HP and Def +5.</v>
      </c>
      <c r="G416" s="36" t="s">
        <v>11510</v>
      </c>
      <c r="H416" s="32">
        <v>20301</v>
      </c>
      <c r="I416" s="33">
        <v>49161</v>
      </c>
      <c r="J416" s="31" t="str">
        <f>SUBSTITUTE(K416," ","_")</f>
        <v>White_HP_Valkyrie_Helm</v>
      </c>
      <c r="K416" t="s">
        <v>42698</v>
      </c>
      <c r="L416" s="31">
        <f>VLOOKUP(A416,item_type_codes[],2,FALSE)</f>
        <v>4</v>
      </c>
      <c r="M416" s="25">
        <f>IF(VLOOKUP(H416,web_archive!D:AB,7,FALSE)&gt;0, VLOOKUP(H416,web_archive!D:AB,7,FALSE), "")</f>
        <v>20</v>
      </c>
      <c r="N416" s="25"/>
      <c r="O416" s="25">
        <f>VLOOKUP(H416,web_archive!D:AB,8,FALSE)*10</f>
        <v>500</v>
      </c>
      <c r="P416" s="25" t="str">
        <f>IF(VLOOKUP(H416,web_archive!D:AB,10,FALSE)&gt;0,VLOOKUP(H416,web_archive!D:AB,10,FALSE),"")</f>
        <v/>
      </c>
      <c r="Q416" s="25">
        <f>IF(VLOOKUP(H416,web_archive!D:AB,12,FALSE)&gt;0,VLOOKUP(H416,web_archive!D:AB,12,FALSE),"")</f>
        <v>1</v>
      </c>
      <c r="R416" s="25" t="str">
        <f>IF(VLOOKUP(H416,web_archive!D:AB,11,FALSE)&gt;0,VLOOKUP(H416,web_archive!D:AB,11,FALSE),"")</f>
        <v/>
      </c>
      <c r="S416" s="25">
        <f>IF(VLOOKUP(H416,web_archive!D:AB,13,FALSE)&gt;0,VLOOKUP(H416,web_archive!D:AB,13,FALSE),"")</f>
        <v>1</v>
      </c>
      <c r="T416" s="31" t="str">
        <f>UPPER(VLOOKUP(B416,equipable_hex_codes[],2,FALSE))</f>
        <v>0XFFFFFFFF</v>
      </c>
      <c r="U416" s="25" t="str">
        <f>LOWER(VLOOKUP(C416,class!A:B,2,FALSE))</f>
        <v>63</v>
      </c>
      <c r="V416" s="25" t="str">
        <f>VLOOKUP(D416,gender_codes[#All],2,FALSE)</f>
        <v>2</v>
      </c>
      <c r="W416" s="25">
        <f>VLOOKUP(E416,placement_location[#All],2,FALSE)</f>
        <v>256</v>
      </c>
      <c r="X416" s="25" t="str">
        <f>IF(VLOOKUP(H416,web_archive!D:AB,16,FALSE)&gt;0,VLOOKUP(J416,web_archive!D:AB,16,FALSE),"")</f>
        <v/>
      </c>
      <c r="Y416" s="31">
        <f>IF(VLOOKUP(H416,web_archive!D:AB,15,FALSE)&gt;0,VLOOKUP(H416,web_archive!D:AB,15,FALSE),"")</f>
        <v>75</v>
      </c>
      <c r="Z416" s="31" t="str">
        <f>IF(EXACT(VLOOKUP(H416,web_archive!D:AB,14,FALSE),"Yes"),"1","")</f>
        <v>1</v>
      </c>
      <c r="AA416" s="31">
        <v>2072</v>
      </c>
      <c r="AB416" s="6" t="str">
        <f>IF(VLOOKUP(H416,web_archive!D:AB,21,FALSE)=0,"{}","{ "&amp;VLOOKUP(H416,web_archive!D:AB,21,FALSE)&amp;" }")</f>
        <v>{ bonus bMaxHPrate,20; bonus bDef,5; }</v>
      </c>
      <c r="AC416" s="25" t="str">
        <f>IF(VLOOKUP(H416,web_archive!D:AB,22,FALSE)=0,"{}","{ "&amp;VLOOKUP(H416,web_archive!D:AB,22,FALSE)&amp;" }")</f>
        <v>{}</v>
      </c>
      <c r="AD416" s="25" t="str">
        <f>IF(VLOOKUP(H416,web_archive!D:AB,23,FALSE)=0,"{}","{ "&amp;VLOOKUP(H416,web_archive!D:AB,23,FALSE)&amp;" }")</f>
        <v>{}</v>
      </c>
      <c r="AE416" s="25" t="str">
        <f>I416&amp;","&amp;J416&amp;","&amp;K416&amp;","&amp;L416&amp;","&amp;M416&amp;","&amp;N416&amp;","&amp;O416&amp;","&amp;P416&amp;","&amp;Q416&amp;","&amp;R416&amp;","&amp;S416&amp;","&amp;T416&amp;","&amp;U416&amp;","&amp;V416&amp;","&amp;W416&amp;","&amp;X416&amp;","&amp;Y416&amp;","&amp;Z416&amp;","&amp;AA416&amp;","&amp;AB416&amp;","&amp;AC416&amp;","&amp;AD416</f>
        <v>49161,White_HP_Valkyrie_Helm,White HP Valkyrie Helm,4,20,,500,,1,,1,0XFFFFFFFF,63,2,256,,75,1,2072,{ bonus bMaxHPrate,20; bonus bDef,5; },{},{}</v>
      </c>
      <c r="AF416" s="25"/>
    </row>
    <row r="417" spans="1:32" ht="15.6" x14ac:dyDescent="0.35">
      <c r="A417" s="25" t="str">
        <f>VLOOKUP(H417,web_archive!D:AB,6,FALSE)</f>
        <v>Armor</v>
      </c>
      <c r="B417" s="25" t="str">
        <f>VLOOKUP(H417,web_archive!D:AB,19,FALSE)</f>
        <v>All Jobs</v>
      </c>
      <c r="C417" s="25" t="str">
        <f>VLOOKUP(H417,web_archive!D:AB,18,FALSE)</f>
        <v>Normal / Upper / Baby</v>
      </c>
      <c r="D417" s="25" t="str">
        <f>VLOOKUP(H417,web_archive!D:AB,20,FALSE)</f>
        <v>Both (Male and Female)</v>
      </c>
      <c r="E417" s="25" t="str">
        <f>VLOOKUP(H417,web_archive!D:AB,17,FALSE)</f>
        <v>Upper Headgear</v>
      </c>
      <c r="F417" s="38" t="str">
        <f>IF(ISNA(VLOOKUP(H417,tira!B:P,4,FALSE)),"",VLOOKUP(H417,tira!B:P,4,FALSE))</f>
        <v>The helm worn by those women who served Odin as "Maidens of War", or Valkryies. The open winged look of the helm symbolizes elite status. Grants the wearer 10% resistance to Demi-Human monsters and Dex +3.</v>
      </c>
      <c r="G417" s="36" t="s">
        <v>11510</v>
      </c>
      <c r="H417" s="32">
        <v>20302</v>
      </c>
      <c r="I417" s="33">
        <v>49162</v>
      </c>
      <c r="J417" s="31" t="str">
        <f>SUBSTITUTE(K417," ","_")</f>
        <v>White_DEX_Valkyrie_Helm</v>
      </c>
      <c r="K417" t="s">
        <v>42699</v>
      </c>
      <c r="L417" s="31">
        <f>VLOOKUP(A417,item_type_codes[],2,FALSE)</f>
        <v>4</v>
      </c>
      <c r="M417" s="25">
        <f>IF(VLOOKUP(H417,web_archive!D:AB,7,FALSE)&gt;0, VLOOKUP(H417,web_archive!D:AB,7,FALSE), "")</f>
        <v>20</v>
      </c>
      <c r="N417" s="25"/>
      <c r="O417" s="25">
        <f>VLOOKUP(H417,web_archive!D:AB,8,FALSE)*10</f>
        <v>500</v>
      </c>
      <c r="P417" s="25" t="str">
        <f>IF(VLOOKUP(H417,web_archive!D:AB,10,FALSE)&gt;0,VLOOKUP(H417,web_archive!D:AB,10,FALSE),"")</f>
        <v/>
      </c>
      <c r="Q417" s="25">
        <f>IF(VLOOKUP(H417,web_archive!D:AB,12,FALSE)&gt;0,VLOOKUP(H417,web_archive!D:AB,12,FALSE),"")</f>
        <v>1</v>
      </c>
      <c r="R417" s="25" t="str">
        <f>IF(VLOOKUP(H417,web_archive!D:AB,11,FALSE)&gt;0,VLOOKUP(H417,web_archive!D:AB,11,FALSE),"")</f>
        <v/>
      </c>
      <c r="S417" s="25">
        <f>IF(VLOOKUP(H417,web_archive!D:AB,13,FALSE)&gt;0,VLOOKUP(H417,web_archive!D:AB,13,FALSE),"")</f>
        <v>1</v>
      </c>
      <c r="T417" s="31" t="str">
        <f>UPPER(VLOOKUP(B417,equipable_hex_codes[],2,FALSE))</f>
        <v>0XFFFFFFFF</v>
      </c>
      <c r="U417" s="25" t="str">
        <f>LOWER(VLOOKUP(C417,class!A:B,2,FALSE))</f>
        <v>63</v>
      </c>
      <c r="V417" s="25" t="str">
        <f>VLOOKUP(D417,gender_codes[#All],2,FALSE)</f>
        <v>2</v>
      </c>
      <c r="W417" s="25">
        <f>VLOOKUP(E417,placement_location[#All],2,FALSE)</f>
        <v>256</v>
      </c>
      <c r="X417" s="25" t="str">
        <f>IF(VLOOKUP(H417,web_archive!D:AB,16,FALSE)&gt;0,VLOOKUP(J417,web_archive!D:AB,16,FALSE),"")</f>
        <v/>
      </c>
      <c r="Y417" s="31">
        <f>IF(VLOOKUP(H417,web_archive!D:AB,15,FALSE)&gt;0,VLOOKUP(H417,web_archive!D:AB,15,FALSE),"")</f>
        <v>75</v>
      </c>
      <c r="Z417" s="31" t="str">
        <f>IF(EXACT(VLOOKUP(H417,web_archive!D:AB,14,FALSE),"Yes"),"1","")</f>
        <v>1</v>
      </c>
      <c r="AA417" s="31">
        <v>2072</v>
      </c>
      <c r="AB417" s="6" t="str">
        <f>IF(VLOOKUP(H417,web_archive!D:AB,21,FALSE)=0,"{}","{ "&amp;VLOOKUP(H417,web_archive!D:AB,21,FALSE)&amp;" }")</f>
        <v>{ bonus bDex,3; bonus2 bSubRace,RC_DemiHuman,10; }</v>
      </c>
      <c r="AC417" s="25" t="str">
        <f>IF(VLOOKUP(H417,web_archive!D:AB,22,FALSE)=0,"{}","{ "&amp;VLOOKUP(H417,web_archive!D:AB,22,FALSE)&amp;" }")</f>
        <v>{}</v>
      </c>
      <c r="AD417" s="25" t="str">
        <f>IF(VLOOKUP(H417,web_archive!D:AB,23,FALSE)=0,"{}","{ "&amp;VLOOKUP(H417,web_archive!D:AB,23,FALSE)&amp;" }")</f>
        <v>{}</v>
      </c>
      <c r="AE417" s="25" t="str">
        <f>I417&amp;","&amp;J417&amp;","&amp;K417&amp;","&amp;L417&amp;","&amp;M417&amp;","&amp;N417&amp;","&amp;O417&amp;","&amp;P417&amp;","&amp;Q417&amp;","&amp;R417&amp;","&amp;S417&amp;","&amp;T417&amp;","&amp;U417&amp;","&amp;V417&amp;","&amp;W417&amp;","&amp;X417&amp;","&amp;Y417&amp;","&amp;Z417&amp;","&amp;AA417&amp;","&amp;AB417&amp;","&amp;AC417&amp;","&amp;AD417</f>
        <v>49162,White_DEX_Valkyrie_Helm,White DEX Valkyrie Helm,4,20,,500,,1,,1,0XFFFFFFFF,63,2,256,,75,1,2072,{ bonus bDex,3; bonus2 bSubRace,RC_DemiHuman,10; },{},{}</v>
      </c>
      <c r="AF417" s="25"/>
    </row>
    <row r="418" spans="1:32" ht="15.6" x14ac:dyDescent="0.35">
      <c r="A418" s="25" t="str">
        <f>VLOOKUP(H418,web_archive!D:AB,6,FALSE)</f>
        <v>Armor</v>
      </c>
      <c r="B418" s="25" t="str">
        <f>VLOOKUP(H418,web_archive!D:AB,19,FALSE)</f>
        <v>All Jobs</v>
      </c>
      <c r="C418" s="25" t="str">
        <f>VLOOKUP(H418,web_archive!D:AB,18,FALSE)</f>
        <v>Normal / Upper / Baby</v>
      </c>
      <c r="D418" s="25" t="str">
        <f>VLOOKUP(H418,web_archive!D:AB,20,FALSE)</f>
        <v>Both (Male and Female)</v>
      </c>
      <c r="E418" s="25" t="str">
        <f>VLOOKUP(H418,web_archive!D:AB,17,FALSE)</f>
        <v>Upper Headgear</v>
      </c>
      <c r="F418" s="38" t="str">
        <f>IF(ISNA(VLOOKUP(H418,tira!B:P,4,FALSE)),"",VLOOKUP(H418,tira!B:P,4,FALSE))</f>
        <v>The helm worn by those women who served Odin as "Maidens of War", or Valkryies. The open winged look of the helm symbolizes elite status. Grants the wearer +15 Mdef and a small chance to autocast Level 1 Anti-Magic when hit by magic.</v>
      </c>
      <c r="G418" s="36" t="s">
        <v>11510</v>
      </c>
      <c r="H418" s="32">
        <v>20303</v>
      </c>
      <c r="I418" s="33">
        <v>49163</v>
      </c>
      <c r="J418" s="31" t="str">
        <f>SUBSTITUTE(K418," ","_")</f>
        <v>White_MDEF_Valkyrie_Helm</v>
      </c>
      <c r="K418" t="s">
        <v>42700</v>
      </c>
      <c r="L418" s="31">
        <f>VLOOKUP(A418,item_type_codes[],2,FALSE)</f>
        <v>4</v>
      </c>
      <c r="M418" s="25">
        <f>IF(VLOOKUP(H418,web_archive!D:AB,7,FALSE)&gt;0, VLOOKUP(H418,web_archive!D:AB,7,FALSE), "")</f>
        <v>20</v>
      </c>
      <c r="N418" s="25"/>
      <c r="O418" s="25">
        <f>VLOOKUP(H418,web_archive!D:AB,8,FALSE)*10</f>
        <v>500</v>
      </c>
      <c r="P418" s="25" t="str">
        <f>IF(VLOOKUP(H418,web_archive!D:AB,10,FALSE)&gt;0,VLOOKUP(H418,web_archive!D:AB,10,FALSE),"")</f>
        <v/>
      </c>
      <c r="Q418" s="25">
        <f>IF(VLOOKUP(H418,web_archive!D:AB,12,FALSE)&gt;0,VLOOKUP(H418,web_archive!D:AB,12,FALSE),"")</f>
        <v>1</v>
      </c>
      <c r="R418" s="25" t="str">
        <f>IF(VLOOKUP(H418,web_archive!D:AB,11,FALSE)&gt;0,VLOOKUP(H418,web_archive!D:AB,11,FALSE),"")</f>
        <v/>
      </c>
      <c r="S418" s="25">
        <f>IF(VLOOKUP(H418,web_archive!D:AB,13,FALSE)&gt;0,VLOOKUP(H418,web_archive!D:AB,13,FALSE),"")</f>
        <v>1</v>
      </c>
      <c r="T418" s="31" t="str">
        <f>UPPER(VLOOKUP(B418,equipable_hex_codes[],2,FALSE))</f>
        <v>0XFFFFFFFF</v>
      </c>
      <c r="U418" s="25" t="str">
        <f>LOWER(VLOOKUP(C418,class!A:B,2,FALSE))</f>
        <v>63</v>
      </c>
      <c r="V418" s="25" t="str">
        <f>VLOOKUP(D418,gender_codes[#All],2,FALSE)</f>
        <v>2</v>
      </c>
      <c r="W418" s="25">
        <f>VLOOKUP(E418,placement_location[#All],2,FALSE)</f>
        <v>256</v>
      </c>
      <c r="X418" s="25" t="str">
        <f>IF(VLOOKUP(H418,web_archive!D:AB,16,FALSE)&gt;0,VLOOKUP(J418,web_archive!D:AB,16,FALSE),"")</f>
        <v/>
      </c>
      <c r="Y418" s="31">
        <f>IF(VLOOKUP(H418,web_archive!D:AB,15,FALSE)&gt;0,VLOOKUP(H418,web_archive!D:AB,15,FALSE),"")</f>
        <v>75</v>
      </c>
      <c r="Z418" s="31" t="str">
        <f>IF(EXACT(VLOOKUP(H418,web_archive!D:AB,14,FALSE),"Yes"),"1","")</f>
        <v>1</v>
      </c>
      <c r="AA418" s="31">
        <v>2072</v>
      </c>
      <c r="AB418" s="6" t="str">
        <f>IF(VLOOKUP(H418,web_archive!D:AB,21,FALSE)=0,"{}","{ "&amp;VLOOKUP(H418,web_archive!D:AB,21,FALSE)&amp;" }")</f>
        <v>{ bonus bMdef,15; bonus5 bAutoSpellWhenHit,"NPC_ANTIMAGIC",5,30,BF_MAGIC,0; }</v>
      </c>
      <c r="AC418" s="25" t="str">
        <f>IF(VLOOKUP(H418,web_archive!D:AB,22,FALSE)=0,"{}","{ "&amp;VLOOKUP(H418,web_archive!D:AB,22,FALSE)&amp;" }")</f>
        <v>{}</v>
      </c>
      <c r="AD418" s="25" t="str">
        <f>IF(VLOOKUP(H418,web_archive!D:AB,23,FALSE)=0,"{}","{ "&amp;VLOOKUP(H418,web_archive!D:AB,23,FALSE)&amp;" }")</f>
        <v>{}</v>
      </c>
      <c r="AE418" s="25" t="str">
        <f>I418&amp;","&amp;J418&amp;","&amp;K418&amp;","&amp;L418&amp;","&amp;M418&amp;","&amp;N418&amp;","&amp;O418&amp;","&amp;P418&amp;","&amp;Q418&amp;","&amp;R418&amp;","&amp;S418&amp;","&amp;T418&amp;","&amp;U418&amp;","&amp;V418&amp;","&amp;W418&amp;","&amp;X418&amp;","&amp;Y418&amp;","&amp;Z418&amp;","&amp;AA418&amp;","&amp;AB418&amp;","&amp;AC418&amp;","&amp;AD418</f>
        <v>49163,White_MDEF_Valkyrie_Helm,White MDEF Valkyrie Helm,4,20,,500,,1,,1,0XFFFFFFFF,63,2,256,,75,1,2072,{ bonus bMdef,15; bonus5 bAutoSpellWhenHit,"NPC_ANTIMAGIC",5,30,BF_MAGIC,0; },{},{}</v>
      </c>
      <c r="AF418" s="25"/>
    </row>
    <row r="419" spans="1:32" ht="15.6" x14ac:dyDescent="0.35">
      <c r="A419" s="25" t="str">
        <f>VLOOKUP(H419,web_archive!D:AB,6,FALSE)</f>
        <v>Armor</v>
      </c>
      <c r="B419" s="25" t="str">
        <f>VLOOKUP(H419,web_archive!D:AB,19,FALSE)</f>
        <v>All Jobs</v>
      </c>
      <c r="C419" s="25" t="str">
        <f>VLOOKUP(H419,web_archive!D:AB,18,FALSE)</f>
        <v>Normal / Upper / Baby</v>
      </c>
      <c r="D419" s="25" t="str">
        <f>VLOOKUP(H419,web_archive!D:AB,20,FALSE)</f>
        <v>Both (Male and Female)</v>
      </c>
      <c r="E419" s="25" t="str">
        <f>VLOOKUP(H419,web_archive!D:AB,17,FALSE)</f>
        <v>Upper Headgear</v>
      </c>
      <c r="F419" s="38" t="str">
        <f>IF(ISNA(VLOOKUP(H419,tira!B:P,4,FALSE)),"",VLOOKUP(H419,tira!B:P,4,FALSE))</f>
        <v>The helm worn by those women who served Odin as "Maidens of War", or Valkryies. The open winged look of the helm symbolizes elite status. Grants the wearer 10% resistance to Boss monsters and increases any form of damage to Boss monsters by 10%.</v>
      </c>
      <c r="G419" s="36" t="s">
        <v>11510</v>
      </c>
      <c r="H419" s="32">
        <v>20304</v>
      </c>
      <c r="I419" s="33">
        <v>49164</v>
      </c>
      <c r="J419" s="31" t="str">
        <f>SUBSTITUTE(K419," ","_")</f>
        <v>White_MVP_Valkyrie_Helm</v>
      </c>
      <c r="K419" t="s">
        <v>42701</v>
      </c>
      <c r="L419" s="31">
        <f>VLOOKUP(A419,item_type_codes[],2,FALSE)</f>
        <v>4</v>
      </c>
      <c r="M419" s="25">
        <f>IF(VLOOKUP(H419,web_archive!D:AB,7,FALSE)&gt;0, VLOOKUP(H419,web_archive!D:AB,7,FALSE), "")</f>
        <v>20</v>
      </c>
      <c r="N419" s="25"/>
      <c r="O419" s="25">
        <f>VLOOKUP(H419,web_archive!D:AB,8,FALSE)*10</f>
        <v>500</v>
      </c>
      <c r="P419" s="25" t="str">
        <f>IF(VLOOKUP(H419,web_archive!D:AB,10,FALSE)&gt;0,VLOOKUP(H419,web_archive!D:AB,10,FALSE),"")</f>
        <v/>
      </c>
      <c r="Q419" s="25">
        <f>IF(VLOOKUP(H419,web_archive!D:AB,12,FALSE)&gt;0,VLOOKUP(H419,web_archive!D:AB,12,FALSE),"")</f>
        <v>1</v>
      </c>
      <c r="R419" s="25" t="str">
        <f>IF(VLOOKUP(H419,web_archive!D:AB,11,FALSE)&gt;0,VLOOKUP(H419,web_archive!D:AB,11,FALSE),"")</f>
        <v/>
      </c>
      <c r="S419" s="25">
        <f>IF(VLOOKUP(H419,web_archive!D:AB,13,FALSE)&gt;0,VLOOKUP(H419,web_archive!D:AB,13,FALSE),"")</f>
        <v>1</v>
      </c>
      <c r="T419" s="31" t="str">
        <f>UPPER(VLOOKUP(B419,equipable_hex_codes[],2,FALSE))</f>
        <v>0XFFFFFFFF</v>
      </c>
      <c r="U419" s="25" t="str">
        <f>LOWER(VLOOKUP(C419,class!A:B,2,FALSE))</f>
        <v>63</v>
      </c>
      <c r="V419" s="25" t="str">
        <f>VLOOKUP(D419,gender_codes[#All],2,FALSE)</f>
        <v>2</v>
      </c>
      <c r="W419" s="25">
        <f>VLOOKUP(E419,placement_location[#All],2,FALSE)</f>
        <v>256</v>
      </c>
      <c r="X419" s="25" t="str">
        <f>IF(VLOOKUP(H419,web_archive!D:AB,16,FALSE)&gt;0,VLOOKUP(J419,web_archive!D:AB,16,FALSE),"")</f>
        <v/>
      </c>
      <c r="Y419" s="31">
        <f>IF(VLOOKUP(H419,web_archive!D:AB,15,FALSE)&gt;0,VLOOKUP(H419,web_archive!D:AB,15,FALSE),"")</f>
        <v>75</v>
      </c>
      <c r="Z419" s="31" t="str">
        <f>IF(EXACT(VLOOKUP(H419,web_archive!D:AB,14,FALSE),"Yes"),"1","")</f>
        <v>1</v>
      </c>
      <c r="AA419" s="31">
        <v>2072</v>
      </c>
      <c r="AB419" s="6" t="str">
        <f>IF(VLOOKUP(H419,web_archive!D:AB,21,FALSE)=0,"{}","{ "&amp;VLOOKUP(H419,web_archive!D:AB,21,FALSE)&amp;" }")</f>
        <v>{ bonus2 bAddRace,RC_Boss,10; bonus2 bMagicAddRace,RC_Boss,10; bonus2 bSubRace,RC_Boss,10; }</v>
      </c>
      <c r="AC419" s="25" t="str">
        <f>IF(VLOOKUP(H419,web_archive!D:AB,22,FALSE)=0,"{}","{ "&amp;VLOOKUP(H419,web_archive!D:AB,22,FALSE)&amp;" }")</f>
        <v>{}</v>
      </c>
      <c r="AD419" s="25" t="str">
        <f>IF(VLOOKUP(H419,web_archive!D:AB,23,FALSE)=0,"{}","{ "&amp;VLOOKUP(H419,web_archive!D:AB,23,FALSE)&amp;" }")</f>
        <v>{}</v>
      </c>
      <c r="AE419" s="25" t="str">
        <f>I419&amp;","&amp;J419&amp;","&amp;K419&amp;","&amp;L419&amp;","&amp;M419&amp;","&amp;N419&amp;","&amp;O419&amp;","&amp;P419&amp;","&amp;Q419&amp;","&amp;R419&amp;","&amp;S419&amp;","&amp;T419&amp;","&amp;U419&amp;","&amp;V419&amp;","&amp;W419&amp;","&amp;X419&amp;","&amp;Y419&amp;","&amp;Z419&amp;","&amp;AA419&amp;","&amp;AB419&amp;","&amp;AC419&amp;","&amp;AD419</f>
        <v>49164,White_MVP_Valkyrie_Helm,White MVP Valkyrie Helm,4,20,,500,,1,,1,0XFFFFFFFF,63,2,256,,75,1,2072,{ bonus2 bAddRace,RC_Boss,10; bonus2 bMagicAddRace,RC_Boss,10; bonus2 bSubRace,RC_Boss,10; },{},{}</v>
      </c>
      <c r="AF419" s="25"/>
    </row>
    <row r="420" spans="1:32" ht="15.6" x14ac:dyDescent="0.35">
      <c r="A420" s="25" t="str">
        <f>VLOOKUP(H420,web_archive!D:AB,6,FALSE)</f>
        <v>Armor</v>
      </c>
      <c r="B420" s="25" t="str">
        <f>VLOOKUP(H420,web_archive!D:AB,19,FALSE)</f>
        <v>All Jobs</v>
      </c>
      <c r="C420" s="25" t="str">
        <f>VLOOKUP(H420,web_archive!D:AB,18,FALSE)</f>
        <v>Normal / Upper / Baby</v>
      </c>
      <c r="D420" s="25" t="str">
        <f>VLOOKUP(H420,web_archive!D:AB,20,FALSE)</f>
        <v>Both (Male and Female)</v>
      </c>
      <c r="E420" s="25" t="str">
        <f>VLOOKUP(H420,web_archive!D:AB,17,FALSE)</f>
        <v>Upper Headgear</v>
      </c>
      <c r="F420" s="38" t="str">
        <f>IF(ISNA(VLOOKUP(H420,tira!B:P,4,FALSE)),"",VLOOKUP(H420,tira!B:P,4,FALSE))</f>
        <v>The helm worn by those women who served Odin as "Maidens of War", or Valkryies. The open winged look of the helm symbolizes elite status. Grants the wearer +2 Attack Speed and increases Movement Speed by 15%.</v>
      </c>
      <c r="G420" s="36" t="s">
        <v>11510</v>
      </c>
      <c r="H420" s="32">
        <v>20305</v>
      </c>
      <c r="I420" s="33">
        <v>49165</v>
      </c>
      <c r="J420" s="31" t="str">
        <f>SUBSTITUTE(K420," ","_")</f>
        <v>White_ASPD_Valkyrie_Helm</v>
      </c>
      <c r="K420" t="s">
        <v>42702</v>
      </c>
      <c r="L420" s="31">
        <f>VLOOKUP(A420,item_type_codes[],2,FALSE)</f>
        <v>4</v>
      </c>
      <c r="M420" s="25">
        <f>IF(VLOOKUP(H420,web_archive!D:AB,7,FALSE)&gt;0, VLOOKUP(H420,web_archive!D:AB,7,FALSE), "")</f>
        <v>20</v>
      </c>
      <c r="N420" s="25"/>
      <c r="O420" s="25">
        <f>VLOOKUP(H420,web_archive!D:AB,8,FALSE)*10</f>
        <v>500</v>
      </c>
      <c r="P420" s="25" t="str">
        <f>IF(VLOOKUP(H420,web_archive!D:AB,10,FALSE)&gt;0,VLOOKUP(H420,web_archive!D:AB,10,FALSE),"")</f>
        <v/>
      </c>
      <c r="Q420" s="25">
        <f>IF(VLOOKUP(H420,web_archive!D:AB,12,FALSE)&gt;0,VLOOKUP(H420,web_archive!D:AB,12,FALSE),"")</f>
        <v>1</v>
      </c>
      <c r="R420" s="25" t="str">
        <f>IF(VLOOKUP(H420,web_archive!D:AB,11,FALSE)&gt;0,VLOOKUP(H420,web_archive!D:AB,11,FALSE),"")</f>
        <v/>
      </c>
      <c r="S420" s="25">
        <f>IF(VLOOKUP(H420,web_archive!D:AB,13,FALSE)&gt;0,VLOOKUP(H420,web_archive!D:AB,13,FALSE),"")</f>
        <v>1</v>
      </c>
      <c r="T420" s="31" t="str">
        <f>UPPER(VLOOKUP(B420,equipable_hex_codes[],2,FALSE))</f>
        <v>0XFFFFFFFF</v>
      </c>
      <c r="U420" s="25" t="str">
        <f>LOWER(VLOOKUP(C420,class!A:B,2,FALSE))</f>
        <v>63</v>
      </c>
      <c r="V420" s="25" t="str">
        <f>VLOOKUP(D420,gender_codes[#All],2,FALSE)</f>
        <v>2</v>
      </c>
      <c r="W420" s="25">
        <f>VLOOKUP(E420,placement_location[#All],2,FALSE)</f>
        <v>256</v>
      </c>
      <c r="X420" s="25" t="str">
        <f>IF(VLOOKUP(H420,web_archive!D:AB,16,FALSE)&gt;0,VLOOKUP(J420,web_archive!D:AB,16,FALSE),"")</f>
        <v/>
      </c>
      <c r="Y420" s="31">
        <f>IF(VLOOKUP(H420,web_archive!D:AB,15,FALSE)&gt;0,VLOOKUP(H420,web_archive!D:AB,15,FALSE),"")</f>
        <v>75</v>
      </c>
      <c r="Z420" s="31" t="str">
        <f>IF(EXACT(VLOOKUP(H420,web_archive!D:AB,14,FALSE),"Yes"),"1","")</f>
        <v>1</v>
      </c>
      <c r="AA420" s="31">
        <v>2072</v>
      </c>
      <c r="AB420" s="6" t="str">
        <f>IF(VLOOKUP(H420,web_archive!D:AB,21,FALSE)=0,"{}","{ "&amp;VLOOKUP(H420,web_archive!D:AB,21,FALSE)&amp;" }")</f>
        <v>{ bonus bAspd,2; bonus bSpeedAddRate,15; }</v>
      </c>
      <c r="AC420" s="25" t="str">
        <f>IF(VLOOKUP(H420,web_archive!D:AB,22,FALSE)=0,"{}","{ "&amp;VLOOKUP(H420,web_archive!D:AB,22,FALSE)&amp;" }")</f>
        <v>{}</v>
      </c>
      <c r="AD420" s="25" t="str">
        <f>IF(VLOOKUP(H420,web_archive!D:AB,23,FALSE)=0,"{}","{ "&amp;VLOOKUP(H420,web_archive!D:AB,23,FALSE)&amp;" }")</f>
        <v>{}</v>
      </c>
      <c r="AE420" s="25" t="str">
        <f>I420&amp;","&amp;J420&amp;","&amp;K420&amp;","&amp;L420&amp;","&amp;M420&amp;","&amp;N420&amp;","&amp;O420&amp;","&amp;P420&amp;","&amp;Q420&amp;","&amp;R420&amp;","&amp;S420&amp;","&amp;T420&amp;","&amp;U420&amp;","&amp;V420&amp;","&amp;W420&amp;","&amp;X420&amp;","&amp;Y420&amp;","&amp;Z420&amp;","&amp;AA420&amp;","&amp;AB420&amp;","&amp;AC420&amp;","&amp;AD420</f>
        <v>49165,White_ASPD_Valkyrie_Helm,White ASPD Valkyrie Helm,4,20,,500,,1,,1,0XFFFFFFFF,63,2,256,,75,1,2072,{ bonus bAspd,2; bonus bSpeedAddRate,15; },{},{}</v>
      </c>
      <c r="AF420" s="25"/>
    </row>
    <row r="421" spans="1:32" ht="15.6" x14ac:dyDescent="0.35">
      <c r="A421" s="25" t="str">
        <f>VLOOKUP(H421,web_archive!D:AB,6,FALSE)</f>
        <v>Armor</v>
      </c>
      <c r="B421" s="25" t="str">
        <f>VLOOKUP(H421,web_archive!D:AB,19,FALSE)</f>
        <v>All Jobs</v>
      </c>
      <c r="C421" s="25" t="str">
        <f>VLOOKUP(H421,web_archive!D:AB,18,FALSE)</f>
        <v>Normal / Upper / Baby</v>
      </c>
      <c r="D421" s="25" t="str">
        <f>VLOOKUP(H421,web_archive!D:AB,20,FALSE)</f>
        <v>Both (Male and Female)</v>
      </c>
      <c r="E421" s="25" t="str">
        <f>VLOOKUP(H421,web_archive!D:AB,17,FALSE)</f>
        <v>Upper Headgear</v>
      </c>
      <c r="F421" s="38" t="str">
        <f>IF(ISNA(VLOOKUP(H421,tira!B:P,4,FALSE)),"",VLOOKUP(H421,tira!B:P,4,FALSE))</f>
        <v>The helm worn by those women who served Odin as "Maidens of War", or Valkryies. The open winged look of the helm symbolizes elite status. Grants the wearer 10% Attack Speed and increases Movement Speed by 15%.</v>
      </c>
      <c r="G421" s="36" t="s">
        <v>11510</v>
      </c>
      <c r="H421" s="32">
        <v>20306</v>
      </c>
      <c r="I421" s="33">
        <v>49166</v>
      </c>
      <c r="J421" s="31" t="str">
        <f>SUBSTITUTE(K421," ","_")</f>
        <v>White_Percent_ASPD_Valkyrie_Helm</v>
      </c>
      <c r="K421" t="s">
        <v>42703</v>
      </c>
      <c r="L421" s="31">
        <f>VLOOKUP(A421,item_type_codes[],2,FALSE)</f>
        <v>4</v>
      </c>
      <c r="M421" s="25">
        <f>IF(VLOOKUP(H421,web_archive!D:AB,7,FALSE)&gt;0, VLOOKUP(H421,web_archive!D:AB,7,FALSE), "")</f>
        <v>20</v>
      </c>
      <c r="N421" s="25"/>
      <c r="O421" s="25">
        <f>VLOOKUP(H421,web_archive!D:AB,8,FALSE)*10</f>
        <v>500</v>
      </c>
      <c r="P421" s="25" t="str">
        <f>IF(VLOOKUP(H421,web_archive!D:AB,10,FALSE)&gt;0,VLOOKUP(H421,web_archive!D:AB,10,FALSE),"")</f>
        <v/>
      </c>
      <c r="Q421" s="25">
        <f>IF(VLOOKUP(H421,web_archive!D:AB,12,FALSE)&gt;0,VLOOKUP(H421,web_archive!D:AB,12,FALSE),"")</f>
        <v>1</v>
      </c>
      <c r="R421" s="25" t="str">
        <f>IF(VLOOKUP(H421,web_archive!D:AB,11,FALSE)&gt;0,VLOOKUP(H421,web_archive!D:AB,11,FALSE),"")</f>
        <v/>
      </c>
      <c r="S421" s="25">
        <f>IF(VLOOKUP(H421,web_archive!D:AB,13,FALSE)&gt;0,VLOOKUP(H421,web_archive!D:AB,13,FALSE),"")</f>
        <v>1</v>
      </c>
      <c r="T421" s="31" t="str">
        <f>UPPER(VLOOKUP(B421,equipable_hex_codes[],2,FALSE))</f>
        <v>0XFFFFFFFF</v>
      </c>
      <c r="U421" s="25" t="str">
        <f>LOWER(VLOOKUP(C421,class!A:B,2,FALSE))</f>
        <v>63</v>
      </c>
      <c r="V421" s="25" t="str">
        <f>VLOOKUP(D421,gender_codes[#All],2,FALSE)</f>
        <v>2</v>
      </c>
      <c r="W421" s="25">
        <f>VLOOKUP(E421,placement_location[#All],2,FALSE)</f>
        <v>256</v>
      </c>
      <c r="X421" s="25" t="str">
        <f>IF(VLOOKUP(H421,web_archive!D:AB,16,FALSE)&gt;0,VLOOKUP(J421,web_archive!D:AB,16,FALSE),"")</f>
        <v/>
      </c>
      <c r="Y421" s="31">
        <f>IF(VLOOKUP(H421,web_archive!D:AB,15,FALSE)&gt;0,VLOOKUP(H421,web_archive!D:AB,15,FALSE),"")</f>
        <v>75</v>
      </c>
      <c r="Z421" s="31" t="str">
        <f>IF(EXACT(VLOOKUP(H421,web_archive!D:AB,14,FALSE),"Yes"),"1","")</f>
        <v>1</v>
      </c>
      <c r="AA421" s="31">
        <v>2072</v>
      </c>
      <c r="AB421" s="6" t="str">
        <f>IF(VLOOKUP(H421,web_archive!D:AB,21,FALSE)=0,"{}","{ "&amp;VLOOKUP(H421,web_archive!D:AB,21,FALSE)&amp;" }")</f>
        <v>{ bonus bAspdRate,10; bonus bSpeedAddRate,15; }</v>
      </c>
      <c r="AC421" s="25" t="str">
        <f>IF(VLOOKUP(H421,web_archive!D:AB,22,FALSE)=0,"{}","{ "&amp;VLOOKUP(H421,web_archive!D:AB,22,FALSE)&amp;" }")</f>
        <v>{}</v>
      </c>
      <c r="AD421" s="25" t="str">
        <f>IF(VLOOKUP(H421,web_archive!D:AB,23,FALSE)=0,"{}","{ "&amp;VLOOKUP(H421,web_archive!D:AB,23,FALSE)&amp;" }")</f>
        <v>{}</v>
      </c>
      <c r="AE421" s="25" t="str">
        <f>I421&amp;","&amp;J421&amp;","&amp;K421&amp;","&amp;L421&amp;","&amp;M421&amp;","&amp;N421&amp;","&amp;O421&amp;","&amp;P421&amp;","&amp;Q421&amp;","&amp;R421&amp;","&amp;S421&amp;","&amp;T421&amp;","&amp;U421&amp;","&amp;V421&amp;","&amp;W421&amp;","&amp;X421&amp;","&amp;Y421&amp;","&amp;Z421&amp;","&amp;AA421&amp;","&amp;AB421&amp;","&amp;AC421&amp;","&amp;AD421</f>
        <v>49166,White_Percent_ASPD_Valkyrie_Helm,White Percent ASPD Valkyrie Helm,4,20,,500,,1,,1,0XFFFFFFFF,63,2,256,,75,1,2072,{ bonus bAspdRate,10; bonus bSpeedAddRate,15; },{},{}</v>
      </c>
      <c r="AF421" s="25"/>
    </row>
    <row r="422" spans="1:32" ht="15.6" x14ac:dyDescent="0.35">
      <c r="A422" s="25" t="str">
        <f>VLOOKUP(H422,web_archive!D:AB,6,FALSE)</f>
        <v>Armor</v>
      </c>
      <c r="B422" s="25" t="str">
        <f>VLOOKUP(H422,web_archive!D:AB,19,FALSE)</f>
        <v>All Jobs</v>
      </c>
      <c r="C422" s="25" t="str">
        <f>VLOOKUP(H422,web_archive!D:AB,18,FALSE)</f>
        <v>Normal / Upper / Baby</v>
      </c>
      <c r="D422" s="25" t="str">
        <f>VLOOKUP(H422,web_archive!D:AB,20,FALSE)</f>
        <v>Both (Male and Female)</v>
      </c>
      <c r="E422" s="25" t="str">
        <f>VLOOKUP(H422,web_archive!D:AB,17,FALSE)</f>
        <v>Upper Headgear</v>
      </c>
      <c r="F422" s="38" t="str">
        <f>IF(ISNA(VLOOKUP(H422,tira!B:P,4,FALSE)),"",VLOOKUP(H422,tira!B:P,4,FALSE))</f>
        <v>The helm worn by those women who served Odin as "Maidens of War", or Valkryies. The open winged look of the helm symbolizes elite status. Pierces 5% of enemy MDEF and grants the wearer +3 INT.</v>
      </c>
      <c r="G422" s="36" t="s">
        <v>11510</v>
      </c>
      <c r="H422" s="32">
        <v>20307</v>
      </c>
      <c r="I422" s="33">
        <v>49167</v>
      </c>
      <c r="J422" s="31" t="str">
        <f>SUBSTITUTE(K422," ","_")</f>
        <v>White_INT_Valkyrie_Helm</v>
      </c>
      <c r="K422" t="s">
        <v>42704</v>
      </c>
      <c r="L422" s="31">
        <f>VLOOKUP(A422,item_type_codes[],2,FALSE)</f>
        <v>4</v>
      </c>
      <c r="M422" s="25">
        <f>IF(VLOOKUP(H422,web_archive!D:AB,7,FALSE)&gt;0, VLOOKUP(H422,web_archive!D:AB,7,FALSE), "")</f>
        <v>20</v>
      </c>
      <c r="N422" s="25"/>
      <c r="O422" s="25">
        <f>VLOOKUP(H422,web_archive!D:AB,8,FALSE)*10</f>
        <v>500</v>
      </c>
      <c r="P422" s="25" t="str">
        <f>IF(VLOOKUP(H422,web_archive!D:AB,10,FALSE)&gt;0,VLOOKUP(H422,web_archive!D:AB,10,FALSE),"")</f>
        <v/>
      </c>
      <c r="Q422" s="25">
        <f>IF(VLOOKUP(H422,web_archive!D:AB,12,FALSE)&gt;0,VLOOKUP(H422,web_archive!D:AB,12,FALSE),"")</f>
        <v>1</v>
      </c>
      <c r="R422" s="25" t="str">
        <f>IF(VLOOKUP(H422,web_archive!D:AB,11,FALSE)&gt;0,VLOOKUP(H422,web_archive!D:AB,11,FALSE),"")</f>
        <v/>
      </c>
      <c r="S422" s="25">
        <f>IF(VLOOKUP(H422,web_archive!D:AB,13,FALSE)&gt;0,VLOOKUP(H422,web_archive!D:AB,13,FALSE),"")</f>
        <v>1</v>
      </c>
      <c r="T422" s="31" t="str">
        <f>UPPER(VLOOKUP(B422,equipable_hex_codes[],2,FALSE))</f>
        <v>0XFFFFFFFF</v>
      </c>
      <c r="U422" s="25" t="str">
        <f>LOWER(VLOOKUP(C422,class!A:B,2,FALSE))</f>
        <v>63</v>
      </c>
      <c r="V422" s="25" t="str">
        <f>VLOOKUP(D422,gender_codes[#All],2,FALSE)</f>
        <v>2</v>
      </c>
      <c r="W422" s="25">
        <f>VLOOKUP(E422,placement_location[#All],2,FALSE)</f>
        <v>256</v>
      </c>
      <c r="X422" s="25" t="str">
        <f>IF(VLOOKUP(H422,web_archive!D:AB,16,FALSE)&gt;0,VLOOKUP(J422,web_archive!D:AB,16,FALSE),"")</f>
        <v/>
      </c>
      <c r="Y422" s="31">
        <f>IF(VLOOKUP(H422,web_archive!D:AB,15,FALSE)&gt;0,VLOOKUP(H422,web_archive!D:AB,15,FALSE),"")</f>
        <v>75</v>
      </c>
      <c r="Z422" s="31" t="str">
        <f>IF(EXACT(VLOOKUP(H422,web_archive!D:AB,14,FALSE),"Yes"),"1","")</f>
        <v>1</v>
      </c>
      <c r="AA422" s="31">
        <v>2072</v>
      </c>
      <c r="AB422" s="6" t="str">
        <f>IF(VLOOKUP(H422,web_archive!D:AB,21,FALSE)=0,"{}","{ "&amp;VLOOKUP(H422,web_archive!D:AB,21,FALSE)&amp;" }")</f>
        <v>{ bonus bIgnoreMdefRate,15; bonus bInt,3; }</v>
      </c>
      <c r="AC422" s="25" t="str">
        <f>IF(VLOOKUP(H422,web_archive!D:AB,22,FALSE)=0,"{}","{ "&amp;VLOOKUP(H422,web_archive!D:AB,22,FALSE)&amp;" }")</f>
        <v>{}</v>
      </c>
      <c r="AD422" s="25" t="str">
        <f>IF(VLOOKUP(H422,web_archive!D:AB,23,FALSE)=0,"{}","{ "&amp;VLOOKUP(H422,web_archive!D:AB,23,FALSE)&amp;" }")</f>
        <v>{}</v>
      </c>
      <c r="AE422" s="25" t="str">
        <f>I422&amp;","&amp;J422&amp;","&amp;K422&amp;","&amp;L422&amp;","&amp;M422&amp;","&amp;N422&amp;","&amp;O422&amp;","&amp;P422&amp;","&amp;Q422&amp;","&amp;R422&amp;","&amp;S422&amp;","&amp;T422&amp;","&amp;U422&amp;","&amp;V422&amp;","&amp;W422&amp;","&amp;X422&amp;","&amp;Y422&amp;","&amp;Z422&amp;","&amp;AA422&amp;","&amp;AB422&amp;","&amp;AC422&amp;","&amp;AD422</f>
        <v>49167,White_INT_Valkyrie_Helm,White INT Valkyrie Helm,4,20,,500,,1,,1,0XFFFFFFFF,63,2,256,,75,1,2072,{ bonus bIgnoreMdefRate,15; bonus bInt,3; },{},{}</v>
      </c>
      <c r="AF422" s="25"/>
    </row>
    <row r="423" spans="1:32" ht="15.6" x14ac:dyDescent="0.35">
      <c r="A423" s="25" t="str">
        <f>VLOOKUP(H423,web_archive!D:AB,6,FALSE)</f>
        <v>Armor</v>
      </c>
      <c r="B423" s="25" t="str">
        <f>VLOOKUP(H423,web_archive!D:AB,19,FALSE)</f>
        <v>All Jobs</v>
      </c>
      <c r="C423" s="25" t="str">
        <f>VLOOKUP(H423,web_archive!D:AB,18,FALSE)</f>
        <v>Normal / Upper / Baby</v>
      </c>
      <c r="D423" s="25" t="str">
        <f>VLOOKUP(H423,web_archive!D:AB,20,FALSE)</f>
        <v>Both (Male and Female)</v>
      </c>
      <c r="E423" s="25" t="str">
        <f>VLOOKUP(H423,web_archive!D:AB,17,FALSE)</f>
        <v>Upper Headgear</v>
      </c>
      <c r="F423" s="38" t="str">
        <f>IF(ISNA(VLOOKUP(H423,tira!B:P,4,FALSE)),"",VLOOKUP(H423,tira!B:P,4,FALSE))</f>
        <v>The helm worn by those women who served Odin as "Maidens of War", or Valkryies. The open winged look of the helm symbolizes elite status. Increases ATK by 60 and adds a chance to autocast Level 1 Lex Aeterna.</v>
      </c>
      <c r="G423" s="36" t="s">
        <v>11510</v>
      </c>
      <c r="H423" s="32">
        <v>20300</v>
      </c>
      <c r="I423" s="33">
        <v>49168</v>
      </c>
      <c r="J423" s="31" t="str">
        <f>SUBSTITUTE(K423," ","_")</f>
        <v>Yellow_ATK_Valkyrie_Helm</v>
      </c>
      <c r="K423" t="s">
        <v>42705</v>
      </c>
      <c r="L423" s="31">
        <f>VLOOKUP(A423,item_type_codes[],2,FALSE)</f>
        <v>4</v>
      </c>
      <c r="M423" s="25">
        <f>IF(VLOOKUP(H423,web_archive!D:AB,7,FALSE)&gt;0, VLOOKUP(H423,web_archive!D:AB,7,FALSE), "")</f>
        <v>20</v>
      </c>
      <c r="N423" s="25"/>
      <c r="O423" s="25">
        <f>VLOOKUP(H423,web_archive!D:AB,8,FALSE)*10</f>
        <v>500</v>
      </c>
      <c r="P423" s="25" t="str">
        <f>IF(VLOOKUP(H423,web_archive!D:AB,10,FALSE)&gt;0,VLOOKUP(H423,web_archive!D:AB,10,FALSE),"")</f>
        <v/>
      </c>
      <c r="Q423" s="25">
        <f>IF(VLOOKUP(H423,web_archive!D:AB,12,FALSE)&gt;0,VLOOKUP(H423,web_archive!D:AB,12,FALSE),"")</f>
        <v>1</v>
      </c>
      <c r="R423" s="25" t="str">
        <f>IF(VLOOKUP(H423,web_archive!D:AB,11,FALSE)&gt;0,VLOOKUP(H423,web_archive!D:AB,11,FALSE),"")</f>
        <v/>
      </c>
      <c r="S423" s="25">
        <f>IF(VLOOKUP(H423,web_archive!D:AB,13,FALSE)&gt;0,VLOOKUP(H423,web_archive!D:AB,13,FALSE),"")</f>
        <v>1</v>
      </c>
      <c r="T423" s="31" t="str">
        <f>UPPER(VLOOKUP(B423,equipable_hex_codes[],2,FALSE))</f>
        <v>0XFFFFFFFF</v>
      </c>
      <c r="U423" s="25" t="str">
        <f>LOWER(VLOOKUP(C423,class!A:B,2,FALSE))</f>
        <v>63</v>
      </c>
      <c r="V423" s="25" t="str">
        <f>VLOOKUP(D423,gender_codes[#All],2,FALSE)</f>
        <v>2</v>
      </c>
      <c r="W423" s="25">
        <f>VLOOKUP(E423,placement_location[#All],2,FALSE)</f>
        <v>256</v>
      </c>
      <c r="X423" s="25" t="str">
        <f>IF(VLOOKUP(H423,web_archive!D:AB,16,FALSE)&gt;0,VLOOKUP(J423,web_archive!D:AB,16,FALSE),"")</f>
        <v/>
      </c>
      <c r="Y423" s="31">
        <f>IF(VLOOKUP(H423,web_archive!D:AB,15,FALSE)&gt;0,VLOOKUP(H423,web_archive!D:AB,15,FALSE),"")</f>
        <v>75</v>
      </c>
      <c r="Z423" s="31" t="str">
        <f>IF(EXACT(VLOOKUP(H423,web_archive!D:AB,14,FALSE),"Yes"),"1","")</f>
        <v>1</v>
      </c>
      <c r="AA423" s="31">
        <v>3012</v>
      </c>
      <c r="AB423" s="6" t="str">
        <f>IF(VLOOKUP(H423,web_archive!D:AB,21,FALSE)=0,"{}","{ "&amp;VLOOKUP(H423,web_archive!D:AB,21,FALSE)&amp;" }")</f>
        <v>{ bonus bAtk,60; bonus5 bAutoSpell,"PR_LEXAETERNA",2,30,BF_WEAPON|BF_MAGIC|BF_MISC,1; bonus5 bAutoSpell,"PR_LEXAETERNA",2,30,BF_NORMAL,1; }</v>
      </c>
      <c r="AC423" s="25" t="str">
        <f>IF(VLOOKUP(H423,web_archive!D:AB,22,FALSE)=0,"{}","{ "&amp;VLOOKUP(H423,web_archive!D:AB,22,FALSE)&amp;" }")</f>
        <v>{}</v>
      </c>
      <c r="AD423" s="25" t="str">
        <f>IF(VLOOKUP(H423,web_archive!D:AB,23,FALSE)=0,"{}","{ "&amp;VLOOKUP(H423,web_archive!D:AB,23,FALSE)&amp;" }")</f>
        <v>{}</v>
      </c>
      <c r="AE423" s="25" t="str">
        <f>I423&amp;","&amp;J423&amp;","&amp;K423&amp;","&amp;L423&amp;","&amp;M423&amp;","&amp;N423&amp;","&amp;O423&amp;","&amp;P423&amp;","&amp;Q423&amp;","&amp;R423&amp;","&amp;S423&amp;","&amp;T423&amp;","&amp;U423&amp;","&amp;V423&amp;","&amp;W423&amp;","&amp;X423&amp;","&amp;Y423&amp;","&amp;Z423&amp;","&amp;AA423&amp;","&amp;AB423&amp;","&amp;AC423&amp;","&amp;AD423</f>
        <v>49168,Yellow_ATK_Valkyrie_Helm,Yellow ATK Valkyrie Helm,4,20,,500,,1,,1,0XFFFFFFFF,63,2,256,,75,1,3012,{ bonus bAtk,60; bonus5 bAutoSpell,"PR_LEXAETERNA",2,30,BF_WEAPON|BF_MAGIC|BF_MISC,1; bonus5 bAutoSpell,"PR_LEXAETERNA",2,30,BF_NORMAL,1; },{},{}</v>
      </c>
      <c r="AF423" s="25"/>
    </row>
    <row r="424" spans="1:32" ht="15.6" x14ac:dyDescent="0.35">
      <c r="A424" s="25" t="str">
        <f>VLOOKUP(H424,web_archive!D:AB,6,FALSE)</f>
        <v>Armor</v>
      </c>
      <c r="B424" s="25" t="str">
        <f>VLOOKUP(H424,web_archive!D:AB,19,FALSE)</f>
        <v>All Jobs</v>
      </c>
      <c r="C424" s="25" t="str">
        <f>VLOOKUP(H424,web_archive!D:AB,18,FALSE)</f>
        <v>Normal / Upper / Baby</v>
      </c>
      <c r="D424" s="25" t="str">
        <f>VLOOKUP(H424,web_archive!D:AB,20,FALSE)</f>
        <v>Both (Male and Female)</v>
      </c>
      <c r="E424" s="25" t="str">
        <f>VLOOKUP(H424,web_archive!D:AB,17,FALSE)</f>
        <v>Upper Headgear</v>
      </c>
      <c r="F424" s="38" t="str">
        <f>IF(ISNA(VLOOKUP(H424,tira!B:P,4,FALSE)),"",VLOOKUP(H424,tira!B:P,4,FALSE))</f>
        <v>The helm worn by those women who served Odin as "Maidens of War", or Valkryies. The open winged look of the helm symbolizes elite status. Grants the wearer +20% Max HP and Def +5.</v>
      </c>
      <c r="G424" s="36" t="s">
        <v>11510</v>
      </c>
      <c r="H424" s="32">
        <v>20301</v>
      </c>
      <c r="I424" s="33">
        <v>49169</v>
      </c>
      <c r="J424" s="31" t="str">
        <f>SUBSTITUTE(K424," ","_")</f>
        <v>Yellow_HP_Valkyrie_Helm</v>
      </c>
      <c r="K424" t="s">
        <v>42706</v>
      </c>
      <c r="L424" s="31">
        <f>VLOOKUP(A424,item_type_codes[],2,FALSE)</f>
        <v>4</v>
      </c>
      <c r="M424" s="25">
        <f>IF(VLOOKUP(H424,web_archive!D:AB,7,FALSE)&gt;0, VLOOKUP(H424,web_archive!D:AB,7,FALSE), "")</f>
        <v>20</v>
      </c>
      <c r="N424" s="25"/>
      <c r="O424" s="25">
        <f>VLOOKUP(H424,web_archive!D:AB,8,FALSE)*10</f>
        <v>500</v>
      </c>
      <c r="P424" s="25" t="str">
        <f>IF(VLOOKUP(H424,web_archive!D:AB,10,FALSE)&gt;0,VLOOKUP(H424,web_archive!D:AB,10,FALSE),"")</f>
        <v/>
      </c>
      <c r="Q424" s="25">
        <f>IF(VLOOKUP(H424,web_archive!D:AB,12,FALSE)&gt;0,VLOOKUP(H424,web_archive!D:AB,12,FALSE),"")</f>
        <v>1</v>
      </c>
      <c r="R424" s="25" t="str">
        <f>IF(VLOOKUP(H424,web_archive!D:AB,11,FALSE)&gt;0,VLOOKUP(H424,web_archive!D:AB,11,FALSE),"")</f>
        <v/>
      </c>
      <c r="S424" s="25">
        <f>IF(VLOOKUP(H424,web_archive!D:AB,13,FALSE)&gt;0,VLOOKUP(H424,web_archive!D:AB,13,FALSE),"")</f>
        <v>1</v>
      </c>
      <c r="T424" s="31" t="str">
        <f>UPPER(VLOOKUP(B424,equipable_hex_codes[],2,FALSE))</f>
        <v>0XFFFFFFFF</v>
      </c>
      <c r="U424" s="25" t="str">
        <f>LOWER(VLOOKUP(C424,class!A:B,2,FALSE))</f>
        <v>63</v>
      </c>
      <c r="V424" s="25" t="str">
        <f>VLOOKUP(D424,gender_codes[#All],2,FALSE)</f>
        <v>2</v>
      </c>
      <c r="W424" s="25">
        <f>VLOOKUP(E424,placement_location[#All],2,FALSE)</f>
        <v>256</v>
      </c>
      <c r="X424" s="25" t="str">
        <f>IF(VLOOKUP(H424,web_archive!D:AB,16,FALSE)&gt;0,VLOOKUP(J424,web_archive!D:AB,16,FALSE),"")</f>
        <v/>
      </c>
      <c r="Y424" s="31">
        <f>IF(VLOOKUP(H424,web_archive!D:AB,15,FALSE)&gt;0,VLOOKUP(H424,web_archive!D:AB,15,FALSE),"")</f>
        <v>75</v>
      </c>
      <c r="Z424" s="31" t="str">
        <f>IF(EXACT(VLOOKUP(H424,web_archive!D:AB,14,FALSE),"Yes"),"1","")</f>
        <v>1</v>
      </c>
      <c r="AA424" s="31">
        <v>3012</v>
      </c>
      <c r="AB424" s="6" t="str">
        <f>IF(VLOOKUP(H424,web_archive!D:AB,21,FALSE)=0,"{}","{ "&amp;VLOOKUP(H424,web_archive!D:AB,21,FALSE)&amp;" }")</f>
        <v>{ bonus bMaxHPrate,20; bonus bDef,5; }</v>
      </c>
      <c r="AC424" s="25" t="str">
        <f>IF(VLOOKUP(H424,web_archive!D:AB,22,FALSE)=0,"{}","{ "&amp;VLOOKUP(H424,web_archive!D:AB,22,FALSE)&amp;" }")</f>
        <v>{}</v>
      </c>
      <c r="AD424" s="25" t="str">
        <f>IF(VLOOKUP(H424,web_archive!D:AB,23,FALSE)=0,"{}","{ "&amp;VLOOKUP(H424,web_archive!D:AB,23,FALSE)&amp;" }")</f>
        <v>{}</v>
      </c>
      <c r="AE424" s="25" t="str">
        <f>I424&amp;","&amp;J424&amp;","&amp;K424&amp;","&amp;L424&amp;","&amp;M424&amp;","&amp;N424&amp;","&amp;O424&amp;","&amp;P424&amp;","&amp;Q424&amp;","&amp;R424&amp;","&amp;S424&amp;","&amp;T424&amp;","&amp;U424&amp;","&amp;V424&amp;","&amp;W424&amp;","&amp;X424&amp;","&amp;Y424&amp;","&amp;Z424&amp;","&amp;AA424&amp;","&amp;AB424&amp;","&amp;AC424&amp;","&amp;AD424</f>
        <v>49169,Yellow_HP_Valkyrie_Helm,Yellow HP Valkyrie Helm,4,20,,500,,1,,1,0XFFFFFFFF,63,2,256,,75,1,3012,{ bonus bMaxHPrate,20; bonus bDef,5; },{},{}</v>
      </c>
      <c r="AF424" s="25"/>
    </row>
    <row r="425" spans="1:32" ht="15.6" x14ac:dyDescent="0.35">
      <c r="A425" s="25" t="str">
        <f>VLOOKUP(H425,web_archive!D:AB,6,FALSE)</f>
        <v>Armor</v>
      </c>
      <c r="B425" s="25" t="str">
        <f>VLOOKUP(H425,web_archive!D:AB,19,FALSE)</f>
        <v>All Jobs</v>
      </c>
      <c r="C425" s="25" t="str">
        <f>VLOOKUP(H425,web_archive!D:AB,18,FALSE)</f>
        <v>Normal / Upper / Baby</v>
      </c>
      <c r="D425" s="25" t="str">
        <f>VLOOKUP(H425,web_archive!D:AB,20,FALSE)</f>
        <v>Both (Male and Female)</v>
      </c>
      <c r="E425" s="25" t="str">
        <f>VLOOKUP(H425,web_archive!D:AB,17,FALSE)</f>
        <v>Upper Headgear</v>
      </c>
      <c r="F425" s="38" t="str">
        <f>IF(ISNA(VLOOKUP(H425,tira!B:P,4,FALSE)),"",VLOOKUP(H425,tira!B:P,4,FALSE))</f>
        <v>The helm worn by those women who served Odin as "Maidens of War", or Valkryies. The open winged look of the helm symbolizes elite status. Grants the wearer 10% resistance to Demi-Human monsters and Dex +3.</v>
      </c>
      <c r="G425" s="36" t="s">
        <v>11510</v>
      </c>
      <c r="H425" s="32">
        <v>20302</v>
      </c>
      <c r="I425" s="33">
        <v>49170</v>
      </c>
      <c r="J425" s="31" t="str">
        <f>SUBSTITUTE(K425," ","_")</f>
        <v>Yellow_DEX_Valkyrie_Helm</v>
      </c>
      <c r="K425" t="s">
        <v>42707</v>
      </c>
      <c r="L425" s="31">
        <f>VLOOKUP(A425,item_type_codes[],2,FALSE)</f>
        <v>4</v>
      </c>
      <c r="M425" s="25">
        <f>IF(VLOOKUP(H425,web_archive!D:AB,7,FALSE)&gt;0, VLOOKUP(H425,web_archive!D:AB,7,FALSE), "")</f>
        <v>20</v>
      </c>
      <c r="N425" s="25"/>
      <c r="O425" s="25">
        <f>VLOOKUP(H425,web_archive!D:AB,8,FALSE)*10</f>
        <v>500</v>
      </c>
      <c r="P425" s="25" t="str">
        <f>IF(VLOOKUP(H425,web_archive!D:AB,10,FALSE)&gt;0,VLOOKUP(H425,web_archive!D:AB,10,FALSE),"")</f>
        <v/>
      </c>
      <c r="Q425" s="25">
        <f>IF(VLOOKUP(H425,web_archive!D:AB,12,FALSE)&gt;0,VLOOKUP(H425,web_archive!D:AB,12,FALSE),"")</f>
        <v>1</v>
      </c>
      <c r="R425" s="25" t="str">
        <f>IF(VLOOKUP(H425,web_archive!D:AB,11,FALSE)&gt;0,VLOOKUP(H425,web_archive!D:AB,11,FALSE),"")</f>
        <v/>
      </c>
      <c r="S425" s="25">
        <f>IF(VLOOKUP(H425,web_archive!D:AB,13,FALSE)&gt;0,VLOOKUP(H425,web_archive!D:AB,13,FALSE),"")</f>
        <v>1</v>
      </c>
      <c r="T425" s="31" t="str">
        <f>UPPER(VLOOKUP(B425,equipable_hex_codes[],2,FALSE))</f>
        <v>0XFFFFFFFF</v>
      </c>
      <c r="U425" s="25" t="str">
        <f>LOWER(VLOOKUP(C425,class!A:B,2,FALSE))</f>
        <v>63</v>
      </c>
      <c r="V425" s="25" t="str">
        <f>VLOOKUP(D425,gender_codes[#All],2,FALSE)</f>
        <v>2</v>
      </c>
      <c r="W425" s="25">
        <f>VLOOKUP(E425,placement_location[#All],2,FALSE)</f>
        <v>256</v>
      </c>
      <c r="X425" s="25" t="str">
        <f>IF(VLOOKUP(H425,web_archive!D:AB,16,FALSE)&gt;0,VLOOKUP(J425,web_archive!D:AB,16,FALSE),"")</f>
        <v/>
      </c>
      <c r="Y425" s="31">
        <f>IF(VLOOKUP(H425,web_archive!D:AB,15,FALSE)&gt;0,VLOOKUP(H425,web_archive!D:AB,15,FALSE),"")</f>
        <v>75</v>
      </c>
      <c r="Z425" s="31" t="str">
        <f>IF(EXACT(VLOOKUP(H425,web_archive!D:AB,14,FALSE),"Yes"),"1","")</f>
        <v>1</v>
      </c>
      <c r="AA425" s="31">
        <v>3012</v>
      </c>
      <c r="AB425" s="6" t="str">
        <f>IF(VLOOKUP(H425,web_archive!D:AB,21,FALSE)=0,"{}","{ "&amp;VLOOKUP(H425,web_archive!D:AB,21,FALSE)&amp;" }")</f>
        <v>{ bonus bDex,3; bonus2 bSubRace,RC_DemiHuman,10; }</v>
      </c>
      <c r="AC425" s="25" t="str">
        <f>IF(VLOOKUP(H425,web_archive!D:AB,22,FALSE)=0,"{}","{ "&amp;VLOOKUP(H425,web_archive!D:AB,22,FALSE)&amp;" }")</f>
        <v>{}</v>
      </c>
      <c r="AD425" s="25" t="str">
        <f>IF(VLOOKUP(H425,web_archive!D:AB,23,FALSE)=0,"{}","{ "&amp;VLOOKUP(H425,web_archive!D:AB,23,FALSE)&amp;" }")</f>
        <v>{}</v>
      </c>
      <c r="AE425" s="25" t="str">
        <f>I425&amp;","&amp;J425&amp;","&amp;K425&amp;","&amp;L425&amp;","&amp;M425&amp;","&amp;N425&amp;","&amp;O425&amp;","&amp;P425&amp;","&amp;Q425&amp;","&amp;R425&amp;","&amp;S425&amp;","&amp;T425&amp;","&amp;U425&amp;","&amp;V425&amp;","&amp;W425&amp;","&amp;X425&amp;","&amp;Y425&amp;","&amp;Z425&amp;","&amp;AA425&amp;","&amp;AB425&amp;","&amp;AC425&amp;","&amp;AD425</f>
        <v>49170,Yellow_DEX_Valkyrie_Helm,Yellow DEX Valkyrie Helm,4,20,,500,,1,,1,0XFFFFFFFF,63,2,256,,75,1,3012,{ bonus bDex,3; bonus2 bSubRace,RC_DemiHuman,10; },{},{}</v>
      </c>
      <c r="AF425" s="25"/>
    </row>
    <row r="426" spans="1:32" ht="15.6" x14ac:dyDescent="0.35">
      <c r="A426" s="25" t="str">
        <f>VLOOKUP(H426,web_archive!D:AB,6,FALSE)</f>
        <v>Armor</v>
      </c>
      <c r="B426" s="25" t="str">
        <f>VLOOKUP(H426,web_archive!D:AB,19,FALSE)</f>
        <v>All Jobs</v>
      </c>
      <c r="C426" s="25" t="str">
        <f>VLOOKUP(H426,web_archive!D:AB,18,FALSE)</f>
        <v>Normal / Upper / Baby</v>
      </c>
      <c r="D426" s="25" t="str">
        <f>VLOOKUP(H426,web_archive!D:AB,20,FALSE)</f>
        <v>Both (Male and Female)</v>
      </c>
      <c r="E426" s="25" t="str">
        <f>VLOOKUP(H426,web_archive!D:AB,17,FALSE)</f>
        <v>Upper Headgear</v>
      </c>
      <c r="F426" s="38" t="str">
        <f>IF(ISNA(VLOOKUP(H426,tira!B:P,4,FALSE)),"",VLOOKUP(H426,tira!B:P,4,FALSE))</f>
        <v>The helm worn by those women who served Odin as "Maidens of War", or Valkryies. The open winged look of the helm symbolizes elite status. Grants the wearer +15 Mdef and a small chance to autocast Level 1 Anti-Magic when hit by magic.</v>
      </c>
      <c r="G426" s="36" t="s">
        <v>11510</v>
      </c>
      <c r="H426" s="32">
        <v>20303</v>
      </c>
      <c r="I426" s="33">
        <v>49171</v>
      </c>
      <c r="J426" s="31" t="str">
        <f>SUBSTITUTE(K426," ","_")</f>
        <v>Yellow_MDEF_Valkyrie_Helm</v>
      </c>
      <c r="K426" t="s">
        <v>42708</v>
      </c>
      <c r="L426" s="31">
        <f>VLOOKUP(A426,item_type_codes[],2,FALSE)</f>
        <v>4</v>
      </c>
      <c r="M426" s="25">
        <f>IF(VLOOKUP(H426,web_archive!D:AB,7,FALSE)&gt;0, VLOOKUP(H426,web_archive!D:AB,7,FALSE), "")</f>
        <v>20</v>
      </c>
      <c r="N426" s="25"/>
      <c r="O426" s="25">
        <f>VLOOKUP(H426,web_archive!D:AB,8,FALSE)*10</f>
        <v>500</v>
      </c>
      <c r="P426" s="25" t="str">
        <f>IF(VLOOKUP(H426,web_archive!D:AB,10,FALSE)&gt;0,VLOOKUP(H426,web_archive!D:AB,10,FALSE),"")</f>
        <v/>
      </c>
      <c r="Q426" s="25">
        <f>IF(VLOOKUP(H426,web_archive!D:AB,12,FALSE)&gt;0,VLOOKUP(H426,web_archive!D:AB,12,FALSE),"")</f>
        <v>1</v>
      </c>
      <c r="R426" s="25" t="str">
        <f>IF(VLOOKUP(H426,web_archive!D:AB,11,FALSE)&gt;0,VLOOKUP(H426,web_archive!D:AB,11,FALSE),"")</f>
        <v/>
      </c>
      <c r="S426" s="25">
        <f>IF(VLOOKUP(H426,web_archive!D:AB,13,FALSE)&gt;0,VLOOKUP(H426,web_archive!D:AB,13,FALSE),"")</f>
        <v>1</v>
      </c>
      <c r="T426" s="31" t="str">
        <f>UPPER(VLOOKUP(B426,equipable_hex_codes[],2,FALSE))</f>
        <v>0XFFFFFFFF</v>
      </c>
      <c r="U426" s="25" t="str">
        <f>LOWER(VLOOKUP(C426,class!A:B,2,FALSE))</f>
        <v>63</v>
      </c>
      <c r="V426" s="25" t="str">
        <f>VLOOKUP(D426,gender_codes[#All],2,FALSE)</f>
        <v>2</v>
      </c>
      <c r="W426" s="25">
        <f>VLOOKUP(E426,placement_location[#All],2,FALSE)</f>
        <v>256</v>
      </c>
      <c r="X426" s="25" t="str">
        <f>IF(VLOOKUP(H426,web_archive!D:AB,16,FALSE)&gt;0,VLOOKUP(J426,web_archive!D:AB,16,FALSE),"")</f>
        <v/>
      </c>
      <c r="Y426" s="31">
        <f>IF(VLOOKUP(H426,web_archive!D:AB,15,FALSE)&gt;0,VLOOKUP(H426,web_archive!D:AB,15,FALSE),"")</f>
        <v>75</v>
      </c>
      <c r="Z426" s="31" t="str">
        <f>IF(EXACT(VLOOKUP(H426,web_archive!D:AB,14,FALSE),"Yes"),"1","")</f>
        <v>1</v>
      </c>
      <c r="AA426" s="31">
        <v>3012</v>
      </c>
      <c r="AB426" s="6" t="str">
        <f>IF(VLOOKUP(H426,web_archive!D:AB,21,FALSE)=0,"{}","{ "&amp;VLOOKUP(H426,web_archive!D:AB,21,FALSE)&amp;" }")</f>
        <v>{ bonus bMdef,15; bonus5 bAutoSpellWhenHit,"NPC_ANTIMAGIC",5,30,BF_MAGIC,0; }</v>
      </c>
      <c r="AC426" s="25" t="str">
        <f>IF(VLOOKUP(H426,web_archive!D:AB,22,FALSE)=0,"{}","{ "&amp;VLOOKUP(H426,web_archive!D:AB,22,FALSE)&amp;" }")</f>
        <v>{}</v>
      </c>
      <c r="AD426" s="25" t="str">
        <f>IF(VLOOKUP(H426,web_archive!D:AB,23,FALSE)=0,"{}","{ "&amp;VLOOKUP(H426,web_archive!D:AB,23,FALSE)&amp;" }")</f>
        <v>{}</v>
      </c>
      <c r="AE426" s="25" t="str">
        <f>I426&amp;","&amp;J426&amp;","&amp;K426&amp;","&amp;L426&amp;","&amp;M426&amp;","&amp;N426&amp;","&amp;O426&amp;","&amp;P426&amp;","&amp;Q426&amp;","&amp;R426&amp;","&amp;S426&amp;","&amp;T426&amp;","&amp;U426&amp;","&amp;V426&amp;","&amp;W426&amp;","&amp;X426&amp;","&amp;Y426&amp;","&amp;Z426&amp;","&amp;AA426&amp;","&amp;AB426&amp;","&amp;AC426&amp;","&amp;AD426</f>
        <v>49171,Yellow_MDEF_Valkyrie_Helm,Yellow MDEF Valkyrie Helm,4,20,,500,,1,,1,0XFFFFFFFF,63,2,256,,75,1,3012,{ bonus bMdef,15; bonus5 bAutoSpellWhenHit,"NPC_ANTIMAGIC",5,30,BF_MAGIC,0; },{},{}</v>
      </c>
      <c r="AF426" s="25"/>
    </row>
    <row r="427" spans="1:32" ht="15.6" x14ac:dyDescent="0.35">
      <c r="A427" s="25" t="str">
        <f>VLOOKUP(H427,web_archive!D:AB,6,FALSE)</f>
        <v>Armor</v>
      </c>
      <c r="B427" s="25" t="str">
        <f>VLOOKUP(H427,web_archive!D:AB,19,FALSE)</f>
        <v>All Jobs</v>
      </c>
      <c r="C427" s="25" t="str">
        <f>VLOOKUP(H427,web_archive!D:AB,18,FALSE)</f>
        <v>Normal / Upper / Baby</v>
      </c>
      <c r="D427" s="25" t="str">
        <f>VLOOKUP(H427,web_archive!D:AB,20,FALSE)</f>
        <v>Both (Male and Female)</v>
      </c>
      <c r="E427" s="25" t="str">
        <f>VLOOKUP(H427,web_archive!D:AB,17,FALSE)</f>
        <v>Upper Headgear</v>
      </c>
      <c r="F427" s="38" t="str">
        <f>IF(ISNA(VLOOKUP(H427,tira!B:P,4,FALSE)),"",VLOOKUP(H427,tira!B:P,4,FALSE))</f>
        <v>The helm worn by those women who served Odin as "Maidens of War", or Valkryies. The open winged look of the helm symbolizes elite status. Grants the wearer 10% resistance to Boss monsters and increases any form of damage to Boss monsters by 10%.</v>
      </c>
      <c r="G427" s="36" t="s">
        <v>11510</v>
      </c>
      <c r="H427" s="32">
        <v>20304</v>
      </c>
      <c r="I427" s="33">
        <v>49172</v>
      </c>
      <c r="J427" s="31" t="str">
        <f>SUBSTITUTE(K427," ","_")</f>
        <v>Yellow_MVP_Valkyrie_Helm</v>
      </c>
      <c r="K427" t="s">
        <v>42709</v>
      </c>
      <c r="L427" s="31">
        <f>VLOOKUP(A427,item_type_codes[],2,FALSE)</f>
        <v>4</v>
      </c>
      <c r="M427" s="25">
        <f>IF(VLOOKUP(H427,web_archive!D:AB,7,FALSE)&gt;0, VLOOKUP(H427,web_archive!D:AB,7,FALSE), "")</f>
        <v>20</v>
      </c>
      <c r="N427" s="25"/>
      <c r="O427" s="25">
        <f>VLOOKUP(H427,web_archive!D:AB,8,FALSE)*10</f>
        <v>500</v>
      </c>
      <c r="P427" s="25" t="str">
        <f>IF(VLOOKUP(H427,web_archive!D:AB,10,FALSE)&gt;0,VLOOKUP(H427,web_archive!D:AB,10,FALSE),"")</f>
        <v/>
      </c>
      <c r="Q427" s="25">
        <f>IF(VLOOKUP(H427,web_archive!D:AB,12,FALSE)&gt;0,VLOOKUP(H427,web_archive!D:AB,12,FALSE),"")</f>
        <v>1</v>
      </c>
      <c r="R427" s="25" t="str">
        <f>IF(VLOOKUP(H427,web_archive!D:AB,11,FALSE)&gt;0,VLOOKUP(H427,web_archive!D:AB,11,FALSE),"")</f>
        <v/>
      </c>
      <c r="S427" s="25">
        <f>IF(VLOOKUP(H427,web_archive!D:AB,13,FALSE)&gt;0,VLOOKUP(H427,web_archive!D:AB,13,FALSE),"")</f>
        <v>1</v>
      </c>
      <c r="T427" s="31" t="str">
        <f>UPPER(VLOOKUP(B427,equipable_hex_codes[],2,FALSE))</f>
        <v>0XFFFFFFFF</v>
      </c>
      <c r="U427" s="25" t="str">
        <f>LOWER(VLOOKUP(C427,class!A:B,2,FALSE))</f>
        <v>63</v>
      </c>
      <c r="V427" s="25" t="str">
        <f>VLOOKUP(D427,gender_codes[#All],2,FALSE)</f>
        <v>2</v>
      </c>
      <c r="W427" s="25">
        <f>VLOOKUP(E427,placement_location[#All],2,FALSE)</f>
        <v>256</v>
      </c>
      <c r="X427" s="25" t="str">
        <f>IF(VLOOKUP(H427,web_archive!D:AB,16,FALSE)&gt;0,VLOOKUP(J427,web_archive!D:AB,16,FALSE),"")</f>
        <v/>
      </c>
      <c r="Y427" s="31">
        <f>IF(VLOOKUP(H427,web_archive!D:AB,15,FALSE)&gt;0,VLOOKUP(H427,web_archive!D:AB,15,FALSE),"")</f>
        <v>75</v>
      </c>
      <c r="Z427" s="31" t="str">
        <f>IF(EXACT(VLOOKUP(H427,web_archive!D:AB,14,FALSE),"Yes"),"1","")</f>
        <v>1</v>
      </c>
      <c r="AA427" s="31">
        <v>3012</v>
      </c>
      <c r="AB427" s="6" t="str">
        <f>IF(VLOOKUP(H427,web_archive!D:AB,21,FALSE)=0,"{}","{ "&amp;VLOOKUP(H427,web_archive!D:AB,21,FALSE)&amp;" }")</f>
        <v>{ bonus2 bAddRace,RC_Boss,10; bonus2 bMagicAddRace,RC_Boss,10; bonus2 bSubRace,RC_Boss,10; }</v>
      </c>
      <c r="AC427" s="25" t="str">
        <f>IF(VLOOKUP(H427,web_archive!D:AB,22,FALSE)=0,"{}","{ "&amp;VLOOKUP(H427,web_archive!D:AB,22,FALSE)&amp;" }")</f>
        <v>{}</v>
      </c>
      <c r="AD427" s="25" t="str">
        <f>IF(VLOOKUP(H427,web_archive!D:AB,23,FALSE)=0,"{}","{ "&amp;VLOOKUP(H427,web_archive!D:AB,23,FALSE)&amp;" }")</f>
        <v>{}</v>
      </c>
      <c r="AE427" s="25" t="str">
        <f>I427&amp;","&amp;J427&amp;","&amp;K427&amp;","&amp;L427&amp;","&amp;M427&amp;","&amp;N427&amp;","&amp;O427&amp;","&amp;P427&amp;","&amp;Q427&amp;","&amp;R427&amp;","&amp;S427&amp;","&amp;T427&amp;","&amp;U427&amp;","&amp;V427&amp;","&amp;W427&amp;","&amp;X427&amp;","&amp;Y427&amp;","&amp;Z427&amp;","&amp;AA427&amp;","&amp;AB427&amp;","&amp;AC427&amp;","&amp;AD427</f>
        <v>49172,Yellow_MVP_Valkyrie_Helm,Yellow MVP Valkyrie Helm,4,20,,500,,1,,1,0XFFFFFFFF,63,2,256,,75,1,3012,{ bonus2 bAddRace,RC_Boss,10; bonus2 bMagicAddRace,RC_Boss,10; bonus2 bSubRace,RC_Boss,10; },{},{}</v>
      </c>
      <c r="AF427" s="25"/>
    </row>
    <row r="428" spans="1:32" ht="15.6" x14ac:dyDescent="0.35">
      <c r="A428" s="31" t="str">
        <f>VLOOKUP(H428,web_archive!D:AB,6,FALSE)</f>
        <v>Armor</v>
      </c>
      <c r="B428" s="31" t="str">
        <f>VLOOKUP(H428,web_archive!D:AB,19,FALSE)</f>
        <v>All Jobs</v>
      </c>
      <c r="C428" s="31" t="str">
        <f>VLOOKUP(H428,web_archive!D:AB,18,FALSE)</f>
        <v>Normal / Upper / Baby</v>
      </c>
      <c r="D428" s="31" t="str">
        <f>VLOOKUP(H428,web_archive!D:AB,20,FALSE)</f>
        <v>Both (Male and Female)</v>
      </c>
      <c r="E428" s="31" t="str">
        <f>VLOOKUP(H428,web_archive!D:AB,17,FALSE)</f>
        <v>Upper Headgear</v>
      </c>
      <c r="F428" s="38" t="str">
        <f>IF(ISNA(VLOOKUP(H428,tira!B:P,4,FALSE)),"",VLOOKUP(H428,tira!B:P,4,FALSE))</f>
        <v>The helm worn by those women who served Odin as "Maidens of War", or Valkryies. The open winged look of the helm symbolizes elite status. Grants the wearer +2 Attack Speed and increases Movement Speed by 15%.</v>
      </c>
      <c r="G428" s="36" t="s">
        <v>11510</v>
      </c>
      <c r="H428" s="32">
        <v>20305</v>
      </c>
      <c r="I428" s="33">
        <v>49173</v>
      </c>
      <c r="J428" s="31" t="str">
        <f>SUBSTITUTE(K428," ","_")</f>
        <v>Yellow_ASPD_Valkyrie_Helm</v>
      </c>
      <c r="K428" s="31" t="s">
        <v>42710</v>
      </c>
      <c r="L428" s="31">
        <f>VLOOKUP(A428,item_type_codes[],2,FALSE)</f>
        <v>4</v>
      </c>
      <c r="M428" s="31">
        <f>IF(VLOOKUP(H428,web_archive!D:AB,7,FALSE)&gt;0, VLOOKUP(H428,web_archive!D:AB,7,FALSE), "")</f>
        <v>20</v>
      </c>
      <c r="N428" s="31"/>
      <c r="O428" s="31">
        <f>VLOOKUP(H428,web_archive!D:AB,8,FALSE)*10</f>
        <v>500</v>
      </c>
      <c r="P428" s="31" t="str">
        <f>IF(VLOOKUP(H428,web_archive!D:AB,10,FALSE)&gt;0,VLOOKUP(H428,web_archive!D:AB,10,FALSE),"")</f>
        <v/>
      </c>
      <c r="Q428" s="31">
        <f>IF(VLOOKUP(H428,web_archive!D:AB,12,FALSE)&gt;0,VLOOKUP(H428,web_archive!D:AB,12,FALSE),"")</f>
        <v>1</v>
      </c>
      <c r="R428" s="31" t="str">
        <f>IF(VLOOKUP(H428,web_archive!D:AB,11,FALSE)&gt;0,VLOOKUP(H428,web_archive!D:AB,11,FALSE),"")</f>
        <v/>
      </c>
      <c r="S428" s="31">
        <f>IF(VLOOKUP(H428,web_archive!D:AB,13,FALSE)&gt;0,VLOOKUP(H428,web_archive!D:AB,13,FALSE),"")</f>
        <v>1</v>
      </c>
      <c r="T428" s="31" t="str">
        <f>UPPER(VLOOKUP(B428,equipable_hex_codes[],2,FALSE))</f>
        <v>0XFFFFFFFF</v>
      </c>
      <c r="U428" s="31" t="str">
        <f>LOWER(VLOOKUP(C428,class!A:B,2,FALSE))</f>
        <v>63</v>
      </c>
      <c r="V428" s="31" t="str">
        <f>VLOOKUP(D428,gender_codes[#All],2,FALSE)</f>
        <v>2</v>
      </c>
      <c r="W428" s="31">
        <f>VLOOKUP(E428,placement_location[#All],2,FALSE)</f>
        <v>256</v>
      </c>
      <c r="X428" s="31" t="str">
        <f>IF(VLOOKUP(H428,web_archive!D:AB,16,FALSE)&gt;0,VLOOKUP(J428,web_archive!D:AB,16,FALSE),"")</f>
        <v/>
      </c>
      <c r="Y428" s="31">
        <f>IF(VLOOKUP(H428,web_archive!D:AB,15,FALSE)&gt;0,VLOOKUP(H428,web_archive!D:AB,15,FALSE),"")</f>
        <v>75</v>
      </c>
      <c r="Z428" s="31" t="str">
        <f>IF(EXACT(VLOOKUP(H428,web_archive!D:AB,14,FALSE),"Yes"),"1","")</f>
        <v>1</v>
      </c>
      <c r="AA428" s="31">
        <v>3012</v>
      </c>
      <c r="AB428" s="6" t="str">
        <f>IF(VLOOKUP(H428,web_archive!D:AB,21,FALSE)=0,"{}","{ "&amp;VLOOKUP(H428,web_archive!D:AB,21,FALSE)&amp;" }")</f>
        <v>{ bonus bAspd,2; bonus bSpeedAddRate,15; }</v>
      </c>
      <c r="AC428" s="31" t="str">
        <f>IF(VLOOKUP(H428,web_archive!D:AB,22,FALSE)=0,"{}","{ "&amp;VLOOKUP(H428,web_archive!D:AB,22,FALSE)&amp;" }")</f>
        <v>{}</v>
      </c>
      <c r="AD428" s="31" t="str">
        <f>IF(VLOOKUP(H428,web_archive!D:AB,23,FALSE)=0,"{}","{ "&amp;VLOOKUP(H428,web_archive!D:AB,23,FALSE)&amp;" }")</f>
        <v>{}</v>
      </c>
      <c r="AE428" s="31" t="str">
        <f>I428&amp;","&amp;J428&amp;","&amp;K428&amp;","&amp;L428&amp;","&amp;M428&amp;","&amp;N428&amp;","&amp;O428&amp;","&amp;P428&amp;","&amp;Q428&amp;","&amp;R428&amp;","&amp;S428&amp;","&amp;T428&amp;","&amp;U428&amp;","&amp;V428&amp;","&amp;W428&amp;","&amp;X428&amp;","&amp;Y428&amp;","&amp;Z428&amp;","&amp;AA428&amp;","&amp;AB428&amp;","&amp;AC428&amp;","&amp;AD428</f>
        <v>49173,Yellow_ASPD_Valkyrie_Helm,Yellow ASPD Valkyrie Helm,4,20,,500,,1,,1,0XFFFFFFFF,63,2,256,,75,1,3012,{ bonus bAspd,2; bonus bSpeedAddRate,15; },{},{}</v>
      </c>
    </row>
    <row r="429" spans="1:32" ht="15.6" x14ac:dyDescent="0.35">
      <c r="A429" s="31" t="str">
        <f>VLOOKUP(H429,web_archive!D:AB,6,FALSE)</f>
        <v>Armor</v>
      </c>
      <c r="B429" s="31" t="str">
        <f>VLOOKUP(H429,web_archive!D:AB,19,FALSE)</f>
        <v>All Jobs</v>
      </c>
      <c r="C429" s="31" t="str">
        <f>VLOOKUP(H429,web_archive!D:AB,18,FALSE)</f>
        <v>Normal / Upper / Baby</v>
      </c>
      <c r="D429" s="31" t="str">
        <f>VLOOKUP(H429,web_archive!D:AB,20,FALSE)</f>
        <v>Both (Male and Female)</v>
      </c>
      <c r="E429" s="31" t="str">
        <f>VLOOKUP(H429,web_archive!D:AB,17,FALSE)</f>
        <v>Upper Headgear</v>
      </c>
      <c r="F429" s="38" t="str">
        <f>IF(ISNA(VLOOKUP(H429,tira!B:P,4,FALSE)),"",VLOOKUP(H429,tira!B:P,4,FALSE))</f>
        <v>The helm worn by those women who served Odin as "Maidens of War", or Valkryies. The open winged look of the helm symbolizes elite status. Grants the wearer 10% Attack Speed and increases Movement Speed by 15%.</v>
      </c>
      <c r="G429" s="36" t="s">
        <v>11510</v>
      </c>
      <c r="H429" s="32">
        <v>20306</v>
      </c>
      <c r="I429" s="33">
        <v>49174</v>
      </c>
      <c r="J429" s="31" t="str">
        <f>SUBSTITUTE(K429," ","_")</f>
        <v>Yellow_Percent_ASPD_Valkyrie_Helm</v>
      </c>
      <c r="K429" t="s">
        <v>42711</v>
      </c>
      <c r="L429" s="31">
        <f>VLOOKUP(A429,item_type_codes[],2,FALSE)</f>
        <v>4</v>
      </c>
      <c r="M429" s="31">
        <f>IF(VLOOKUP(H429,web_archive!D:AB,7,FALSE)&gt;0, VLOOKUP(H429,web_archive!D:AB,7,FALSE), "")</f>
        <v>20</v>
      </c>
      <c r="N429" s="31"/>
      <c r="O429" s="31">
        <f>VLOOKUP(H429,web_archive!D:AB,8,FALSE)*10</f>
        <v>500</v>
      </c>
      <c r="P429" s="31" t="str">
        <f>IF(VLOOKUP(H429,web_archive!D:AB,10,FALSE)&gt;0,VLOOKUP(H429,web_archive!D:AB,10,FALSE),"")</f>
        <v/>
      </c>
      <c r="Q429" s="31">
        <f>IF(VLOOKUP(H429,web_archive!D:AB,12,FALSE)&gt;0,VLOOKUP(H429,web_archive!D:AB,12,FALSE),"")</f>
        <v>1</v>
      </c>
      <c r="R429" s="31" t="str">
        <f>IF(VLOOKUP(H429,web_archive!D:AB,11,FALSE)&gt;0,VLOOKUP(H429,web_archive!D:AB,11,FALSE),"")</f>
        <v/>
      </c>
      <c r="S429" s="31">
        <f>IF(VLOOKUP(H429,web_archive!D:AB,13,FALSE)&gt;0,VLOOKUP(H429,web_archive!D:AB,13,FALSE),"")</f>
        <v>1</v>
      </c>
      <c r="T429" s="31" t="str">
        <f>UPPER(VLOOKUP(B429,equipable_hex_codes[],2,FALSE))</f>
        <v>0XFFFFFFFF</v>
      </c>
      <c r="U429" s="31" t="str">
        <f>LOWER(VLOOKUP(C429,class!A:B,2,FALSE))</f>
        <v>63</v>
      </c>
      <c r="V429" s="31" t="str">
        <f>VLOOKUP(D429,gender_codes[#All],2,FALSE)</f>
        <v>2</v>
      </c>
      <c r="W429" s="31">
        <f>VLOOKUP(E429,placement_location[#All],2,FALSE)</f>
        <v>256</v>
      </c>
      <c r="X429" s="31" t="str">
        <f>IF(VLOOKUP(H429,web_archive!D:AB,16,FALSE)&gt;0,VLOOKUP(J429,web_archive!D:AB,16,FALSE),"")</f>
        <v/>
      </c>
      <c r="Y429" s="31">
        <f>IF(VLOOKUP(H429,web_archive!D:AB,15,FALSE)&gt;0,VLOOKUP(H429,web_archive!D:AB,15,FALSE),"")</f>
        <v>75</v>
      </c>
      <c r="Z429" s="31" t="str">
        <f>IF(EXACT(VLOOKUP(H429,web_archive!D:AB,14,FALSE),"Yes"),"1","")</f>
        <v>1</v>
      </c>
      <c r="AA429" s="31">
        <v>3012</v>
      </c>
      <c r="AB429" s="6" t="str">
        <f>IF(VLOOKUP(H429,web_archive!D:AB,21,FALSE)=0,"{}","{ "&amp;VLOOKUP(H429,web_archive!D:AB,21,FALSE)&amp;" }")</f>
        <v>{ bonus bAspdRate,10; bonus bSpeedAddRate,15; }</v>
      </c>
      <c r="AC429" s="31" t="str">
        <f>IF(VLOOKUP(H429,web_archive!D:AB,22,FALSE)=0,"{}","{ "&amp;VLOOKUP(H429,web_archive!D:AB,22,FALSE)&amp;" }")</f>
        <v>{}</v>
      </c>
      <c r="AD429" s="31" t="str">
        <f>IF(VLOOKUP(H429,web_archive!D:AB,23,FALSE)=0,"{}","{ "&amp;VLOOKUP(H429,web_archive!D:AB,23,FALSE)&amp;" }")</f>
        <v>{}</v>
      </c>
      <c r="AE429" s="31" t="str">
        <f>I429&amp;","&amp;J429&amp;","&amp;K429&amp;","&amp;L429&amp;","&amp;M429&amp;","&amp;N429&amp;","&amp;O429&amp;","&amp;P429&amp;","&amp;Q429&amp;","&amp;R429&amp;","&amp;S429&amp;","&amp;T429&amp;","&amp;U429&amp;","&amp;V429&amp;","&amp;W429&amp;","&amp;X429&amp;","&amp;Y429&amp;","&amp;Z429&amp;","&amp;AA429&amp;","&amp;AB429&amp;","&amp;AC429&amp;","&amp;AD429</f>
        <v>49174,Yellow_Percent_ASPD_Valkyrie_Helm,Yellow Percent ASPD Valkyrie Helm,4,20,,500,,1,,1,0XFFFFFFFF,63,2,256,,75,1,3012,{ bonus bAspdRate,10; bonus bSpeedAddRate,15; },{},{}</v>
      </c>
    </row>
    <row r="430" spans="1:32" x14ac:dyDescent="0.3">
      <c r="A430" t="str">
        <f>VLOOKUP(H430,web_archive!D:AB,6,FALSE)</f>
        <v>Armor</v>
      </c>
      <c r="B430" s="9" t="str">
        <f>VLOOKUP(H430,web_archive!D:AB,19,FALSE)</f>
        <v>All Jobs</v>
      </c>
      <c r="C430" s="5" t="str">
        <f>VLOOKUP(H430,web_archive!D:AB,18,FALSE)</f>
        <v>Normal / Upper / Baby</v>
      </c>
      <c r="D430" s="5" t="str">
        <f>VLOOKUP(H430,web_archive!D:AB,20,FALSE)</f>
        <v>Both (Male and Female)</v>
      </c>
      <c r="E430" s="5" t="str">
        <f>VLOOKUP(H430,web_archive!D:AB,17,FALSE)</f>
        <v>Upper Headgear</v>
      </c>
      <c r="F430" s="38" t="str">
        <f>IF(ISNA(VLOOKUP(H430,tira!B:P,4,FALSE)),"",VLOOKUP(H430,tira!B:P,4,FALSE))</f>
        <v>The helm worn by those women who served Odin as "Maidens of War", or Valkryies. The open winged look of the helm symbolizes elite status. Pierces 5% of enemy MDEF and grants the wearer +3 INT.</v>
      </c>
      <c r="G430" s="36" t="s">
        <v>11510</v>
      </c>
      <c r="H430" s="32">
        <v>20307</v>
      </c>
      <c r="I430" s="33">
        <v>49175</v>
      </c>
      <c r="J430" s="31" t="str">
        <f>SUBSTITUTE(K430," ","_")</f>
        <v>Yellow_INT_Valkyrie_Helm</v>
      </c>
      <c r="K430" t="s">
        <v>42712</v>
      </c>
      <c r="L430" s="31">
        <f>VLOOKUP(A430,item_type_codes[],2,FALSE)</f>
        <v>4</v>
      </c>
      <c r="M430" s="31">
        <f>IF(VLOOKUP(H430,web_archive!D:AB,7,FALSE)&gt;0, VLOOKUP(H430,web_archive!D:AB,7,FALSE), "")</f>
        <v>20</v>
      </c>
      <c r="N430" s="31"/>
      <c r="O430" s="31">
        <f>VLOOKUP(H430,web_archive!D:AB,8,FALSE)*10</f>
        <v>500</v>
      </c>
      <c r="P430" s="31" t="str">
        <f>IF(VLOOKUP(H430,web_archive!D:AB,10,FALSE)&gt;0,VLOOKUP(H430,web_archive!D:AB,10,FALSE),"")</f>
        <v/>
      </c>
      <c r="Q430" s="31">
        <f>IF(VLOOKUP(H430,web_archive!D:AB,12,FALSE)&gt;0,VLOOKUP(H430,web_archive!D:AB,12,FALSE),"")</f>
        <v>1</v>
      </c>
      <c r="R430" s="31" t="str">
        <f>IF(VLOOKUP(H430,web_archive!D:AB,11,FALSE)&gt;0,VLOOKUP(H430,web_archive!D:AB,11,FALSE),"")</f>
        <v/>
      </c>
      <c r="S430" s="31">
        <f>IF(VLOOKUP(H430,web_archive!D:AB,13,FALSE)&gt;0,VLOOKUP(H430,web_archive!D:AB,13,FALSE),"")</f>
        <v>1</v>
      </c>
      <c r="T430" s="31" t="str">
        <f>UPPER(VLOOKUP(B430,equipable_hex_codes[],2,FALSE))</f>
        <v>0XFFFFFFFF</v>
      </c>
      <c r="U430" s="31" t="str">
        <f>LOWER(VLOOKUP(C430,class!A:B,2,FALSE))</f>
        <v>63</v>
      </c>
      <c r="V430" s="31" t="str">
        <f>VLOOKUP(D430,gender_codes[#All],2,FALSE)</f>
        <v>2</v>
      </c>
      <c r="W430" s="31">
        <f>VLOOKUP(E430,placement_location[#All],2,FALSE)</f>
        <v>256</v>
      </c>
      <c r="X430" s="31" t="str">
        <f>IF(VLOOKUP(H430,web_archive!D:AB,16,FALSE)&gt;0,VLOOKUP(J430,web_archive!D:AB,16,FALSE),"")</f>
        <v/>
      </c>
      <c r="Y430" s="31">
        <f>IF(VLOOKUP(H430,web_archive!D:AB,15,FALSE)&gt;0,VLOOKUP(H430,web_archive!D:AB,15,FALSE),"")</f>
        <v>75</v>
      </c>
      <c r="Z430" s="31" t="str">
        <f>IF(EXACT(VLOOKUP(H430,web_archive!D:AB,14,FALSE),"Yes"),"1","")</f>
        <v>1</v>
      </c>
      <c r="AA430" s="31">
        <v>3012</v>
      </c>
      <c r="AB430" s="6" t="str">
        <f>IF(VLOOKUP(H430,web_archive!D:AB,21,FALSE)=0,"{}","{ "&amp;VLOOKUP(H430,web_archive!D:AB,21,FALSE)&amp;" }")</f>
        <v>{ bonus bIgnoreMdefRate,15; bonus bInt,3; }</v>
      </c>
      <c r="AC430" s="31" t="str">
        <f>IF(VLOOKUP(H430,web_archive!D:AB,22,FALSE)=0,"{}","{ "&amp;VLOOKUP(H430,web_archive!D:AB,22,FALSE)&amp;" }")</f>
        <v>{}</v>
      </c>
      <c r="AD430" s="31" t="str">
        <f>IF(VLOOKUP(H430,web_archive!D:AB,23,FALSE)=0,"{}","{ "&amp;VLOOKUP(H430,web_archive!D:AB,23,FALSE)&amp;" }")</f>
        <v>{}</v>
      </c>
      <c r="AE430" s="31" t="str">
        <f>I430&amp;","&amp;J430&amp;","&amp;K430&amp;","&amp;L430&amp;","&amp;M430&amp;","&amp;N430&amp;","&amp;O430&amp;","&amp;P430&amp;","&amp;Q430&amp;","&amp;R430&amp;","&amp;S430&amp;","&amp;T430&amp;","&amp;U430&amp;","&amp;V430&amp;","&amp;W430&amp;","&amp;X430&amp;","&amp;Y430&amp;","&amp;Z430&amp;","&amp;AA430&amp;","&amp;AB430&amp;","&amp;AC430&amp;","&amp;AD430</f>
        <v>49175,Yellow_INT_Valkyrie_Helm,Yellow INT Valkyrie Helm,4,20,,500,,1,,1,0XFFFFFFFF,63,2,256,,75,1,3012,{ bonus bIgnoreMdefRate,15; bonus bInt,3; },{},{}</v>
      </c>
    </row>
  </sheetData>
  <autoFilter ref="A1:AE198">
    <sortState ref="A2:AE424">
      <sortCondition ref="I1:I198"/>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110"/>
  <sheetViews>
    <sheetView workbookViewId="0">
      <pane ySplit="1" topLeftCell="A8786" activePane="bottomLeft" state="frozen"/>
      <selection pane="bottomLeft" activeCell="G8806" sqref="G8806"/>
    </sheetView>
  </sheetViews>
  <sheetFormatPr defaultRowHeight="14.4" x14ac:dyDescent="0.3"/>
  <sheetData>
    <row r="1" spans="1:22" x14ac:dyDescent="0.3">
      <c r="A1" t="s">
        <v>12082</v>
      </c>
      <c r="B1" t="s">
        <v>12083</v>
      </c>
      <c r="C1" t="s">
        <v>4</v>
      </c>
      <c r="D1" t="s">
        <v>5</v>
      </c>
      <c r="E1" t="s">
        <v>12084</v>
      </c>
      <c r="F1" t="s">
        <v>12085</v>
      </c>
      <c r="G1" t="s">
        <v>7</v>
      </c>
      <c r="H1" t="s">
        <v>42753</v>
      </c>
      <c r="I1" t="s">
        <v>12008</v>
      </c>
      <c r="J1" t="s">
        <v>10</v>
      </c>
      <c r="K1" t="s">
        <v>12</v>
      </c>
      <c r="L1" t="s">
        <v>12010</v>
      </c>
      <c r="M1" t="s">
        <v>12011</v>
      </c>
      <c r="N1" t="s">
        <v>12012</v>
      </c>
      <c r="O1" t="s">
        <v>12013</v>
      </c>
      <c r="P1" t="s">
        <v>12014</v>
      </c>
      <c r="Q1" t="s">
        <v>12015</v>
      </c>
      <c r="R1" t="s">
        <v>13</v>
      </c>
      <c r="S1" t="s">
        <v>12016</v>
      </c>
      <c r="T1" t="s">
        <v>12017</v>
      </c>
      <c r="U1" t="s">
        <v>12018</v>
      </c>
      <c r="V1" t="s">
        <v>12019</v>
      </c>
    </row>
    <row r="2" spans="1:22" x14ac:dyDescent="0.3">
      <c r="A2">
        <v>501</v>
      </c>
      <c r="B2" t="s">
        <v>8239</v>
      </c>
      <c r="C2" t="s">
        <v>8240</v>
      </c>
      <c r="D2">
        <v>0</v>
      </c>
      <c r="E2">
        <v>50</v>
      </c>
      <c r="G2">
        <v>70</v>
      </c>
      <c r="L2" t="s">
        <v>12086</v>
      </c>
      <c r="M2">
        <v>7</v>
      </c>
      <c r="N2">
        <v>2</v>
      </c>
      <c r="T2" t="s">
        <v>31902</v>
      </c>
      <c r="U2" t="s">
        <v>31902</v>
      </c>
      <c r="V2" t="s">
        <v>31902</v>
      </c>
    </row>
    <row r="3" spans="1:22" x14ac:dyDescent="0.3">
      <c r="A3">
        <v>502</v>
      </c>
      <c r="B3" t="s">
        <v>7270</v>
      </c>
      <c r="C3" t="s">
        <v>7271</v>
      </c>
      <c r="D3">
        <v>0</v>
      </c>
      <c r="E3">
        <v>200</v>
      </c>
      <c r="G3">
        <v>100</v>
      </c>
      <c r="L3" t="s">
        <v>12086</v>
      </c>
      <c r="M3">
        <v>7</v>
      </c>
      <c r="N3">
        <v>2</v>
      </c>
      <c r="T3" t="s">
        <v>31905</v>
      </c>
      <c r="U3" t="s">
        <v>31905</v>
      </c>
      <c r="V3" t="s">
        <v>31905</v>
      </c>
    </row>
    <row r="4" spans="1:22" x14ac:dyDescent="0.3">
      <c r="A4">
        <v>503</v>
      </c>
      <c r="B4" t="s">
        <v>10917</v>
      </c>
      <c r="C4" t="s">
        <v>10918</v>
      </c>
      <c r="D4">
        <v>0</v>
      </c>
      <c r="E4">
        <v>550</v>
      </c>
      <c r="G4">
        <v>130</v>
      </c>
      <c r="L4" t="s">
        <v>12086</v>
      </c>
      <c r="M4">
        <v>7</v>
      </c>
      <c r="N4">
        <v>2</v>
      </c>
      <c r="T4" t="s">
        <v>31907</v>
      </c>
      <c r="U4" t="s">
        <v>31907</v>
      </c>
      <c r="V4" t="s">
        <v>31907</v>
      </c>
    </row>
    <row r="5" spans="1:22" x14ac:dyDescent="0.3">
      <c r="A5">
        <v>504</v>
      </c>
      <c r="B5" t="s">
        <v>10673</v>
      </c>
      <c r="C5" t="s">
        <v>10674</v>
      </c>
      <c r="D5">
        <v>0</v>
      </c>
      <c r="E5">
        <v>1200</v>
      </c>
      <c r="G5">
        <v>150</v>
      </c>
      <c r="L5" t="s">
        <v>12086</v>
      </c>
      <c r="M5">
        <v>7</v>
      </c>
      <c r="N5">
        <v>2</v>
      </c>
      <c r="T5" t="s">
        <v>31909</v>
      </c>
      <c r="U5" t="s">
        <v>31909</v>
      </c>
      <c r="V5" t="s">
        <v>31909</v>
      </c>
    </row>
    <row r="6" spans="1:22" x14ac:dyDescent="0.3">
      <c r="A6">
        <v>505</v>
      </c>
      <c r="B6" t="s">
        <v>1359</v>
      </c>
      <c r="C6" t="s">
        <v>1360</v>
      </c>
      <c r="D6">
        <v>0</v>
      </c>
      <c r="E6">
        <v>5000</v>
      </c>
      <c r="G6">
        <v>150</v>
      </c>
      <c r="L6" t="s">
        <v>12086</v>
      </c>
      <c r="M6">
        <v>7</v>
      </c>
      <c r="N6">
        <v>2</v>
      </c>
      <c r="T6" t="s">
        <v>31912</v>
      </c>
      <c r="U6" t="s">
        <v>31912</v>
      </c>
      <c r="V6" t="s">
        <v>31912</v>
      </c>
    </row>
    <row r="7" spans="1:22" x14ac:dyDescent="0.3">
      <c r="A7">
        <v>506</v>
      </c>
      <c r="B7" t="s">
        <v>4810</v>
      </c>
      <c r="C7" t="s">
        <v>4811</v>
      </c>
      <c r="D7">
        <v>0</v>
      </c>
      <c r="E7">
        <v>40</v>
      </c>
      <c r="G7">
        <v>70</v>
      </c>
      <c r="L7" t="s">
        <v>12086</v>
      </c>
      <c r="M7">
        <v>7</v>
      </c>
      <c r="N7">
        <v>2</v>
      </c>
      <c r="T7" t="s">
        <v>31914</v>
      </c>
      <c r="U7" t="s">
        <v>31914</v>
      </c>
      <c r="V7" t="s">
        <v>31914</v>
      </c>
    </row>
    <row r="8" spans="1:22" x14ac:dyDescent="0.3">
      <c r="A8">
        <v>507</v>
      </c>
      <c r="B8" t="s">
        <v>8227</v>
      </c>
      <c r="C8" t="s">
        <v>8228</v>
      </c>
      <c r="D8">
        <v>0</v>
      </c>
      <c r="E8">
        <v>18</v>
      </c>
      <c r="G8">
        <v>30</v>
      </c>
      <c r="L8" t="s">
        <v>12086</v>
      </c>
      <c r="M8">
        <v>7</v>
      </c>
      <c r="N8">
        <v>2</v>
      </c>
      <c r="T8" t="s">
        <v>31917</v>
      </c>
      <c r="U8" t="s">
        <v>31917</v>
      </c>
      <c r="V8" t="s">
        <v>31917</v>
      </c>
    </row>
    <row r="9" spans="1:22" x14ac:dyDescent="0.3">
      <c r="A9">
        <v>508</v>
      </c>
      <c r="B9" t="s">
        <v>10905</v>
      </c>
      <c r="C9" t="s">
        <v>10906</v>
      </c>
      <c r="D9">
        <v>0</v>
      </c>
      <c r="E9">
        <v>40</v>
      </c>
      <c r="G9">
        <v>50</v>
      </c>
      <c r="L9" t="s">
        <v>12086</v>
      </c>
      <c r="M9">
        <v>7</v>
      </c>
      <c r="N9">
        <v>2</v>
      </c>
      <c r="T9" t="s">
        <v>31920</v>
      </c>
      <c r="U9" t="s">
        <v>31920</v>
      </c>
      <c r="V9" t="s">
        <v>31920</v>
      </c>
    </row>
    <row r="10" spans="1:22" x14ac:dyDescent="0.3">
      <c r="A10">
        <v>509</v>
      </c>
      <c r="B10" t="s">
        <v>10657</v>
      </c>
      <c r="C10" t="s">
        <v>10658</v>
      </c>
      <c r="D10">
        <v>0</v>
      </c>
      <c r="E10">
        <v>120</v>
      </c>
      <c r="G10">
        <v>70</v>
      </c>
      <c r="L10" t="s">
        <v>12086</v>
      </c>
      <c r="M10">
        <v>7</v>
      </c>
      <c r="N10">
        <v>2</v>
      </c>
      <c r="T10" t="s">
        <v>31923</v>
      </c>
      <c r="U10" t="s">
        <v>31923</v>
      </c>
      <c r="V10" t="s">
        <v>31923</v>
      </c>
    </row>
    <row r="11" spans="1:22" x14ac:dyDescent="0.3">
      <c r="A11">
        <v>510</v>
      </c>
      <c r="B11" t="s">
        <v>1339</v>
      </c>
      <c r="C11" t="s">
        <v>1340</v>
      </c>
      <c r="D11">
        <v>0</v>
      </c>
      <c r="E11">
        <v>60</v>
      </c>
      <c r="G11">
        <v>70</v>
      </c>
      <c r="L11" t="s">
        <v>12086</v>
      </c>
      <c r="M11">
        <v>7</v>
      </c>
      <c r="N11">
        <v>2</v>
      </c>
      <c r="T11" t="s">
        <v>31926</v>
      </c>
      <c r="U11" t="s">
        <v>31926</v>
      </c>
      <c r="V11" t="s">
        <v>31926</v>
      </c>
    </row>
    <row r="12" spans="1:22" x14ac:dyDescent="0.3">
      <c r="A12">
        <v>511</v>
      </c>
      <c r="B12" t="s">
        <v>4790</v>
      </c>
      <c r="C12" t="s">
        <v>4791</v>
      </c>
      <c r="D12">
        <v>0</v>
      </c>
      <c r="E12">
        <v>10</v>
      </c>
      <c r="G12">
        <v>30</v>
      </c>
      <c r="L12" t="s">
        <v>12086</v>
      </c>
      <c r="M12">
        <v>7</v>
      </c>
      <c r="N12">
        <v>2</v>
      </c>
      <c r="T12" t="s">
        <v>31929</v>
      </c>
      <c r="U12" t="s">
        <v>31929</v>
      </c>
      <c r="V12" t="s">
        <v>31929</v>
      </c>
    </row>
    <row r="13" spans="1:22" x14ac:dyDescent="0.3">
      <c r="A13">
        <v>512</v>
      </c>
      <c r="B13" t="s">
        <v>440</v>
      </c>
      <c r="C13" t="s">
        <v>440</v>
      </c>
      <c r="D13">
        <v>0</v>
      </c>
      <c r="E13">
        <v>15</v>
      </c>
      <c r="G13">
        <v>20</v>
      </c>
      <c r="L13" t="s">
        <v>12086</v>
      </c>
      <c r="M13">
        <v>7</v>
      </c>
      <c r="N13">
        <v>2</v>
      </c>
      <c r="T13" t="s">
        <v>31932</v>
      </c>
      <c r="U13" t="s">
        <v>31932</v>
      </c>
      <c r="V13" t="s">
        <v>31932</v>
      </c>
    </row>
    <row r="14" spans="1:22" x14ac:dyDescent="0.3">
      <c r="A14">
        <v>513</v>
      </c>
      <c r="B14" t="s">
        <v>746</v>
      </c>
      <c r="C14" t="s">
        <v>746</v>
      </c>
      <c r="D14">
        <v>0</v>
      </c>
      <c r="E14">
        <v>15</v>
      </c>
      <c r="G14">
        <v>20</v>
      </c>
      <c r="L14" t="s">
        <v>12086</v>
      </c>
      <c r="M14">
        <v>7</v>
      </c>
      <c r="N14">
        <v>2</v>
      </c>
      <c r="T14" t="s">
        <v>31935</v>
      </c>
      <c r="U14" t="s">
        <v>31935</v>
      </c>
      <c r="V14" t="s">
        <v>31935</v>
      </c>
    </row>
    <row r="15" spans="1:22" x14ac:dyDescent="0.3">
      <c r="A15">
        <v>514</v>
      </c>
      <c r="B15" t="s">
        <v>4718</v>
      </c>
      <c r="C15" t="s">
        <v>4718</v>
      </c>
      <c r="D15">
        <v>0</v>
      </c>
      <c r="E15">
        <v>200</v>
      </c>
      <c r="G15">
        <v>20</v>
      </c>
      <c r="L15" t="s">
        <v>12086</v>
      </c>
      <c r="M15">
        <v>7</v>
      </c>
      <c r="N15">
        <v>2</v>
      </c>
      <c r="T15" t="s">
        <v>31938</v>
      </c>
      <c r="U15" t="s">
        <v>31938</v>
      </c>
      <c r="V15" t="s">
        <v>31938</v>
      </c>
    </row>
    <row r="16" spans="1:22" x14ac:dyDescent="0.3">
      <c r="A16">
        <v>515</v>
      </c>
      <c r="B16" t="s">
        <v>1897</v>
      </c>
      <c r="C16" t="s">
        <v>1897</v>
      </c>
      <c r="D16">
        <v>0</v>
      </c>
      <c r="E16">
        <v>15</v>
      </c>
      <c r="G16">
        <v>20</v>
      </c>
      <c r="L16" t="s">
        <v>12086</v>
      </c>
      <c r="M16">
        <v>7</v>
      </c>
      <c r="N16">
        <v>2</v>
      </c>
      <c r="T16" t="s">
        <v>31941</v>
      </c>
      <c r="U16" t="s">
        <v>31941</v>
      </c>
      <c r="V16" t="s">
        <v>31941</v>
      </c>
    </row>
    <row r="17" spans="1:22" x14ac:dyDescent="0.3">
      <c r="A17">
        <v>516</v>
      </c>
      <c r="B17" t="s">
        <v>9822</v>
      </c>
      <c r="C17" t="s">
        <v>9823</v>
      </c>
      <c r="D17">
        <v>0</v>
      </c>
      <c r="E17">
        <v>15</v>
      </c>
      <c r="G17">
        <v>20</v>
      </c>
      <c r="L17" t="s">
        <v>12086</v>
      </c>
      <c r="M17">
        <v>7</v>
      </c>
      <c r="N17">
        <v>2</v>
      </c>
      <c r="T17" t="s">
        <v>42754</v>
      </c>
      <c r="U17" t="s">
        <v>42754</v>
      </c>
      <c r="V17" t="s">
        <v>42754</v>
      </c>
    </row>
    <row r="18" spans="1:22" x14ac:dyDescent="0.3">
      <c r="A18">
        <v>517</v>
      </c>
      <c r="B18" t="s">
        <v>6547</v>
      </c>
      <c r="C18" t="s">
        <v>6547</v>
      </c>
      <c r="D18">
        <v>0</v>
      </c>
      <c r="E18">
        <v>50</v>
      </c>
      <c r="G18">
        <v>150</v>
      </c>
      <c r="L18" t="s">
        <v>12086</v>
      </c>
      <c r="M18">
        <v>7</v>
      </c>
      <c r="N18">
        <v>2</v>
      </c>
      <c r="T18" t="s">
        <v>31944</v>
      </c>
      <c r="U18" t="s">
        <v>31944</v>
      </c>
      <c r="V18" t="s">
        <v>31944</v>
      </c>
    </row>
    <row r="19" spans="1:22" x14ac:dyDescent="0.3">
      <c r="A19">
        <v>518</v>
      </c>
      <c r="B19" t="s">
        <v>5255</v>
      </c>
      <c r="C19" t="s">
        <v>5255</v>
      </c>
      <c r="D19">
        <v>0</v>
      </c>
      <c r="E19">
        <v>500</v>
      </c>
      <c r="G19">
        <v>100</v>
      </c>
      <c r="L19" t="s">
        <v>12086</v>
      </c>
      <c r="M19">
        <v>7</v>
      </c>
      <c r="N19">
        <v>2</v>
      </c>
      <c r="T19" t="s">
        <v>31947</v>
      </c>
      <c r="U19" t="s">
        <v>31947</v>
      </c>
      <c r="V19" t="s">
        <v>31947</v>
      </c>
    </row>
    <row r="20" spans="1:22" x14ac:dyDescent="0.3">
      <c r="A20">
        <v>519</v>
      </c>
      <c r="B20" t="s">
        <v>6658</v>
      </c>
      <c r="C20" t="s">
        <v>6658</v>
      </c>
      <c r="D20">
        <v>0</v>
      </c>
      <c r="E20">
        <v>25</v>
      </c>
      <c r="G20">
        <v>30</v>
      </c>
      <c r="L20" t="s">
        <v>12086</v>
      </c>
      <c r="M20">
        <v>7</v>
      </c>
      <c r="N20">
        <v>2</v>
      </c>
      <c r="T20" t="s">
        <v>31950</v>
      </c>
      <c r="U20" t="s">
        <v>31950</v>
      </c>
      <c r="V20" t="s">
        <v>31950</v>
      </c>
    </row>
    <row r="21" spans="1:22" x14ac:dyDescent="0.3">
      <c r="A21">
        <v>520</v>
      </c>
      <c r="B21" t="s">
        <v>6002</v>
      </c>
      <c r="C21" t="s">
        <v>6003</v>
      </c>
      <c r="D21">
        <v>0</v>
      </c>
      <c r="E21">
        <v>150</v>
      </c>
      <c r="G21">
        <v>10</v>
      </c>
      <c r="L21" t="s">
        <v>12086</v>
      </c>
      <c r="M21">
        <v>7</v>
      </c>
      <c r="N21">
        <v>2</v>
      </c>
      <c r="T21" t="s">
        <v>31907</v>
      </c>
      <c r="U21" t="s">
        <v>31907</v>
      </c>
      <c r="V21" t="s">
        <v>31907</v>
      </c>
    </row>
    <row r="22" spans="1:22" x14ac:dyDescent="0.3">
      <c r="A22">
        <v>521</v>
      </c>
      <c r="B22" t="s">
        <v>5998</v>
      </c>
      <c r="C22" t="s">
        <v>5999</v>
      </c>
      <c r="D22">
        <v>0</v>
      </c>
      <c r="E22">
        <v>360</v>
      </c>
      <c r="G22">
        <v>20</v>
      </c>
      <c r="L22" t="s">
        <v>12086</v>
      </c>
      <c r="M22">
        <v>7</v>
      </c>
      <c r="N22">
        <v>2</v>
      </c>
      <c r="T22" t="s">
        <v>31909</v>
      </c>
      <c r="U22" t="s">
        <v>31909</v>
      </c>
      <c r="V22" t="s">
        <v>31909</v>
      </c>
    </row>
    <row r="23" spans="1:22" x14ac:dyDescent="0.3">
      <c r="A23">
        <v>522</v>
      </c>
      <c r="B23" t="s">
        <v>4285</v>
      </c>
      <c r="C23" t="s">
        <v>4286</v>
      </c>
      <c r="D23">
        <v>0</v>
      </c>
      <c r="E23">
        <v>8500</v>
      </c>
      <c r="G23">
        <v>30</v>
      </c>
      <c r="L23" t="s">
        <v>12086</v>
      </c>
      <c r="M23">
        <v>7</v>
      </c>
      <c r="N23">
        <v>2</v>
      </c>
      <c r="T23" t="s">
        <v>31957</v>
      </c>
      <c r="U23" t="s">
        <v>31957</v>
      </c>
      <c r="V23" t="s">
        <v>31957</v>
      </c>
    </row>
    <row r="24" spans="1:22" x14ac:dyDescent="0.3">
      <c r="A24">
        <v>523</v>
      </c>
      <c r="B24" t="s">
        <v>5251</v>
      </c>
      <c r="C24" t="s">
        <v>5252</v>
      </c>
      <c r="D24">
        <v>0</v>
      </c>
      <c r="E24">
        <v>20</v>
      </c>
      <c r="G24">
        <v>30</v>
      </c>
      <c r="L24" t="s">
        <v>12086</v>
      </c>
      <c r="M24">
        <v>7</v>
      </c>
      <c r="N24">
        <v>2</v>
      </c>
      <c r="T24" t="s">
        <v>31960</v>
      </c>
      <c r="U24" t="s">
        <v>31960</v>
      </c>
      <c r="V24" t="s">
        <v>31960</v>
      </c>
    </row>
    <row r="25" spans="1:22" x14ac:dyDescent="0.3">
      <c r="A25">
        <v>525</v>
      </c>
      <c r="B25" t="s">
        <v>7408</v>
      </c>
      <c r="C25" t="s">
        <v>7408</v>
      </c>
      <c r="D25">
        <v>0</v>
      </c>
      <c r="E25">
        <v>500</v>
      </c>
      <c r="G25">
        <v>100</v>
      </c>
      <c r="L25" t="s">
        <v>12086</v>
      </c>
      <c r="M25">
        <v>7</v>
      </c>
      <c r="N25">
        <v>2</v>
      </c>
      <c r="T25" t="s">
        <v>39319</v>
      </c>
      <c r="U25" t="s">
        <v>39319</v>
      </c>
      <c r="V25" t="s">
        <v>39319</v>
      </c>
    </row>
    <row r="26" spans="1:22" x14ac:dyDescent="0.3">
      <c r="A26">
        <v>526</v>
      </c>
      <c r="B26" t="s">
        <v>8578</v>
      </c>
      <c r="C26" t="s">
        <v>8579</v>
      </c>
      <c r="D26">
        <v>0</v>
      </c>
      <c r="E26">
        <v>7000</v>
      </c>
      <c r="G26">
        <v>150</v>
      </c>
      <c r="L26" t="s">
        <v>12086</v>
      </c>
      <c r="M26">
        <v>7</v>
      </c>
      <c r="N26">
        <v>2</v>
      </c>
      <c r="T26" t="s">
        <v>31963</v>
      </c>
      <c r="U26" t="s">
        <v>31963</v>
      </c>
      <c r="V26" t="s">
        <v>31963</v>
      </c>
    </row>
    <row r="27" spans="1:22" x14ac:dyDescent="0.3">
      <c r="A27">
        <v>528</v>
      </c>
      <c r="B27" t="s">
        <v>6790</v>
      </c>
      <c r="C27" t="s">
        <v>6791</v>
      </c>
      <c r="D27">
        <v>0</v>
      </c>
      <c r="E27">
        <v>60</v>
      </c>
      <c r="G27">
        <v>150</v>
      </c>
      <c r="L27" t="s">
        <v>12086</v>
      </c>
      <c r="M27">
        <v>7</v>
      </c>
      <c r="N27">
        <v>2</v>
      </c>
      <c r="T27" t="s">
        <v>31966</v>
      </c>
      <c r="U27" t="s">
        <v>31966</v>
      </c>
      <c r="V27" t="s">
        <v>31966</v>
      </c>
    </row>
    <row r="28" spans="1:22" x14ac:dyDescent="0.3">
      <c r="A28">
        <v>529</v>
      </c>
      <c r="B28" t="s">
        <v>1826</v>
      </c>
      <c r="C28" t="s">
        <v>1826</v>
      </c>
      <c r="D28">
        <v>0</v>
      </c>
      <c r="E28">
        <v>10</v>
      </c>
      <c r="G28">
        <v>30</v>
      </c>
      <c r="L28" t="s">
        <v>12086</v>
      </c>
      <c r="M28">
        <v>7</v>
      </c>
      <c r="N28">
        <v>2</v>
      </c>
      <c r="T28" t="s">
        <v>31902</v>
      </c>
      <c r="U28" t="s">
        <v>31902</v>
      </c>
      <c r="V28" t="s">
        <v>31902</v>
      </c>
    </row>
    <row r="29" spans="1:22" x14ac:dyDescent="0.3">
      <c r="A29">
        <v>530</v>
      </c>
      <c r="B29" t="s">
        <v>1837</v>
      </c>
      <c r="C29" t="s">
        <v>1838</v>
      </c>
      <c r="D29">
        <v>0</v>
      </c>
      <c r="E29">
        <v>20</v>
      </c>
      <c r="G29">
        <v>40</v>
      </c>
      <c r="L29" t="s">
        <v>12086</v>
      </c>
      <c r="M29">
        <v>7</v>
      </c>
      <c r="N29">
        <v>2</v>
      </c>
      <c r="T29" t="s">
        <v>31905</v>
      </c>
      <c r="U29" t="s">
        <v>31905</v>
      </c>
      <c r="V29" t="s">
        <v>31905</v>
      </c>
    </row>
    <row r="30" spans="1:22" x14ac:dyDescent="0.3">
      <c r="A30">
        <v>531</v>
      </c>
      <c r="B30" t="s">
        <v>447</v>
      </c>
      <c r="C30" t="s">
        <v>448</v>
      </c>
      <c r="D30">
        <v>0</v>
      </c>
      <c r="E30">
        <v>20</v>
      </c>
      <c r="G30">
        <v>40</v>
      </c>
      <c r="L30" t="s">
        <v>12086</v>
      </c>
      <c r="M30">
        <v>7</v>
      </c>
      <c r="N30">
        <v>2</v>
      </c>
      <c r="T30" t="s">
        <v>31973</v>
      </c>
      <c r="U30" t="s">
        <v>31973</v>
      </c>
      <c r="V30" t="s">
        <v>31973</v>
      </c>
    </row>
    <row r="31" spans="1:22" x14ac:dyDescent="0.3">
      <c r="A31">
        <v>532</v>
      </c>
      <c r="B31" t="s">
        <v>757</v>
      </c>
      <c r="C31" t="s">
        <v>758</v>
      </c>
      <c r="D31">
        <v>0</v>
      </c>
      <c r="E31">
        <v>20</v>
      </c>
      <c r="G31">
        <v>40</v>
      </c>
      <c r="L31" t="s">
        <v>12086</v>
      </c>
      <c r="M31">
        <v>7</v>
      </c>
      <c r="N31">
        <v>2</v>
      </c>
      <c r="T31" t="s">
        <v>31976</v>
      </c>
      <c r="U31" t="s">
        <v>31976</v>
      </c>
      <c r="V31" t="s">
        <v>31976</v>
      </c>
    </row>
    <row r="32" spans="1:22" x14ac:dyDescent="0.3">
      <c r="A32">
        <v>533</v>
      </c>
      <c r="B32" t="s">
        <v>4721</v>
      </c>
      <c r="C32" t="s">
        <v>4722</v>
      </c>
      <c r="D32">
        <v>0</v>
      </c>
      <c r="E32">
        <v>250</v>
      </c>
      <c r="G32">
        <v>40</v>
      </c>
      <c r="L32" t="s">
        <v>12086</v>
      </c>
      <c r="M32">
        <v>7</v>
      </c>
      <c r="N32">
        <v>2</v>
      </c>
      <c r="T32" t="s">
        <v>31979</v>
      </c>
      <c r="U32" t="s">
        <v>31979</v>
      </c>
      <c r="V32" t="s">
        <v>31979</v>
      </c>
    </row>
    <row r="33" spans="1:22" x14ac:dyDescent="0.3">
      <c r="A33">
        <v>534</v>
      </c>
      <c r="B33" t="s">
        <v>1900</v>
      </c>
      <c r="C33" t="s">
        <v>1901</v>
      </c>
      <c r="D33">
        <v>0</v>
      </c>
      <c r="E33">
        <v>20</v>
      </c>
      <c r="G33">
        <v>40</v>
      </c>
      <c r="L33" t="s">
        <v>12086</v>
      </c>
      <c r="M33">
        <v>7</v>
      </c>
      <c r="N33">
        <v>2</v>
      </c>
      <c r="T33" t="s">
        <v>31982</v>
      </c>
      <c r="U33" t="s">
        <v>31982</v>
      </c>
      <c r="V33" t="s">
        <v>31982</v>
      </c>
    </row>
    <row r="34" spans="1:22" x14ac:dyDescent="0.3">
      <c r="A34">
        <v>535</v>
      </c>
      <c r="B34" t="s">
        <v>7928</v>
      </c>
      <c r="C34" t="s">
        <v>7928</v>
      </c>
      <c r="D34">
        <v>0</v>
      </c>
      <c r="E34">
        <v>15</v>
      </c>
      <c r="G34">
        <v>20</v>
      </c>
      <c r="L34" t="s">
        <v>12086</v>
      </c>
      <c r="M34">
        <v>7</v>
      </c>
      <c r="N34">
        <v>2</v>
      </c>
      <c r="T34" t="s">
        <v>42755</v>
      </c>
      <c r="U34" t="s">
        <v>42755</v>
      </c>
      <c r="V34" t="s">
        <v>42755</v>
      </c>
    </row>
    <row r="35" spans="1:22" x14ac:dyDescent="0.3">
      <c r="A35">
        <v>536</v>
      </c>
      <c r="B35" t="s">
        <v>5375</v>
      </c>
      <c r="C35" t="s">
        <v>5376</v>
      </c>
      <c r="D35">
        <v>0</v>
      </c>
      <c r="E35">
        <v>150</v>
      </c>
      <c r="G35">
        <v>80</v>
      </c>
      <c r="L35" t="s">
        <v>12086</v>
      </c>
      <c r="M35">
        <v>7</v>
      </c>
      <c r="N35">
        <v>2</v>
      </c>
      <c r="T35" t="s">
        <v>42756</v>
      </c>
      <c r="U35" t="s">
        <v>42756</v>
      </c>
      <c r="V35" t="s">
        <v>42756</v>
      </c>
    </row>
    <row r="36" spans="1:22" x14ac:dyDescent="0.3">
      <c r="A36">
        <v>537</v>
      </c>
      <c r="B36" t="s">
        <v>7498</v>
      </c>
      <c r="C36" t="s">
        <v>7499</v>
      </c>
      <c r="D36">
        <v>0</v>
      </c>
      <c r="E36">
        <v>1000</v>
      </c>
      <c r="G36">
        <v>10</v>
      </c>
      <c r="L36" t="s">
        <v>12086</v>
      </c>
      <c r="M36">
        <v>7</v>
      </c>
      <c r="N36">
        <v>2</v>
      </c>
      <c r="T36" t="s">
        <v>32067</v>
      </c>
      <c r="U36" t="s">
        <v>32067</v>
      </c>
      <c r="V36" t="s">
        <v>32067</v>
      </c>
    </row>
    <row r="37" spans="1:22" x14ac:dyDescent="0.3">
      <c r="A37">
        <v>538</v>
      </c>
      <c r="B37" t="s">
        <v>10557</v>
      </c>
      <c r="C37" t="s">
        <v>10558</v>
      </c>
      <c r="D37">
        <v>0</v>
      </c>
      <c r="E37">
        <v>1000</v>
      </c>
      <c r="G37">
        <v>30</v>
      </c>
      <c r="L37" t="s">
        <v>12086</v>
      </c>
      <c r="M37">
        <v>7</v>
      </c>
      <c r="N37">
        <v>2</v>
      </c>
      <c r="T37" t="s">
        <v>31988</v>
      </c>
      <c r="U37" t="s">
        <v>31988</v>
      </c>
      <c r="V37" t="s">
        <v>31988</v>
      </c>
    </row>
    <row r="38" spans="1:22" x14ac:dyDescent="0.3">
      <c r="A38">
        <v>539</v>
      </c>
      <c r="B38" t="s">
        <v>7584</v>
      </c>
      <c r="C38" t="s">
        <v>7585</v>
      </c>
      <c r="D38">
        <v>0</v>
      </c>
      <c r="E38">
        <v>3000</v>
      </c>
      <c r="G38">
        <v>100</v>
      </c>
      <c r="L38" t="s">
        <v>12086</v>
      </c>
      <c r="M38">
        <v>7</v>
      </c>
      <c r="N38">
        <v>2</v>
      </c>
      <c r="T38" t="s">
        <v>42757</v>
      </c>
      <c r="U38" t="s">
        <v>42757</v>
      </c>
      <c r="V38" t="s">
        <v>42757</v>
      </c>
    </row>
    <row r="39" spans="1:22" x14ac:dyDescent="0.3">
      <c r="A39">
        <v>540</v>
      </c>
      <c r="B39" t="s">
        <v>3803</v>
      </c>
      <c r="C39" t="s">
        <v>3804</v>
      </c>
      <c r="D39">
        <v>0</v>
      </c>
      <c r="E39">
        <v>2000</v>
      </c>
      <c r="G39">
        <v>50</v>
      </c>
      <c r="L39" t="s">
        <v>12086</v>
      </c>
      <c r="M39">
        <v>7</v>
      </c>
      <c r="N39">
        <v>2</v>
      </c>
      <c r="T39" t="s">
        <v>31990</v>
      </c>
      <c r="U39" t="s">
        <v>31990</v>
      </c>
      <c r="V39" t="s">
        <v>31990</v>
      </c>
    </row>
    <row r="40" spans="1:22" x14ac:dyDescent="0.3">
      <c r="A40">
        <v>541</v>
      </c>
      <c r="B40" t="s">
        <v>7474</v>
      </c>
      <c r="C40" t="s">
        <v>7475</v>
      </c>
      <c r="D40">
        <v>0</v>
      </c>
      <c r="E40">
        <v>3000</v>
      </c>
      <c r="G40">
        <v>50</v>
      </c>
      <c r="L40" t="s">
        <v>12086</v>
      </c>
      <c r="M40">
        <v>7</v>
      </c>
      <c r="N40">
        <v>2</v>
      </c>
      <c r="T40" t="s">
        <v>31909</v>
      </c>
      <c r="U40" t="s">
        <v>31909</v>
      </c>
      <c r="V40" t="s">
        <v>31909</v>
      </c>
    </row>
    <row r="41" spans="1:22" x14ac:dyDescent="0.3">
      <c r="A41">
        <v>542</v>
      </c>
      <c r="B41" t="s">
        <v>3892</v>
      </c>
      <c r="C41" t="s">
        <v>3893</v>
      </c>
      <c r="D41">
        <v>0</v>
      </c>
      <c r="E41">
        <v>10</v>
      </c>
      <c r="G41">
        <v>10</v>
      </c>
      <c r="L41" t="s">
        <v>12086</v>
      </c>
      <c r="M41">
        <v>7</v>
      </c>
      <c r="N41">
        <v>2</v>
      </c>
      <c r="T41" t="s">
        <v>31909</v>
      </c>
      <c r="U41" t="s">
        <v>31909</v>
      </c>
      <c r="V41" t="s">
        <v>31909</v>
      </c>
    </row>
    <row r="42" spans="1:22" x14ac:dyDescent="0.3">
      <c r="A42">
        <v>543</v>
      </c>
      <c r="B42" t="s">
        <v>3896</v>
      </c>
      <c r="C42" t="s">
        <v>3897</v>
      </c>
      <c r="D42">
        <v>0</v>
      </c>
      <c r="E42">
        <v>10</v>
      </c>
      <c r="G42">
        <v>10</v>
      </c>
      <c r="L42" t="s">
        <v>12086</v>
      </c>
      <c r="M42">
        <v>7</v>
      </c>
      <c r="N42">
        <v>2</v>
      </c>
      <c r="T42" t="s">
        <v>31909</v>
      </c>
      <c r="U42" t="s">
        <v>31909</v>
      </c>
      <c r="V42" t="s">
        <v>31909</v>
      </c>
    </row>
    <row r="43" spans="1:22" x14ac:dyDescent="0.3">
      <c r="A43">
        <v>544</v>
      </c>
      <c r="B43" t="s">
        <v>4005</v>
      </c>
      <c r="C43" t="s">
        <v>4006</v>
      </c>
      <c r="D43">
        <v>0</v>
      </c>
      <c r="E43">
        <v>20</v>
      </c>
      <c r="G43">
        <v>30</v>
      </c>
      <c r="L43" t="s">
        <v>12086</v>
      </c>
      <c r="M43">
        <v>7</v>
      </c>
      <c r="N43">
        <v>2</v>
      </c>
      <c r="T43" t="s">
        <v>31994</v>
      </c>
      <c r="U43" t="s">
        <v>31994</v>
      </c>
      <c r="V43" t="s">
        <v>31994</v>
      </c>
    </row>
    <row r="44" spans="1:22" x14ac:dyDescent="0.3">
      <c r="A44">
        <v>545</v>
      </c>
      <c r="B44" t="s">
        <v>8255</v>
      </c>
      <c r="C44" t="s">
        <v>8256</v>
      </c>
      <c r="D44">
        <v>0</v>
      </c>
      <c r="E44">
        <v>150</v>
      </c>
      <c r="G44">
        <v>20</v>
      </c>
      <c r="L44" t="s">
        <v>12086</v>
      </c>
      <c r="M44">
        <v>7</v>
      </c>
      <c r="N44">
        <v>2</v>
      </c>
      <c r="T44" t="s">
        <v>31902</v>
      </c>
      <c r="U44" t="s">
        <v>31902</v>
      </c>
      <c r="V44" t="s">
        <v>31902</v>
      </c>
    </row>
    <row r="45" spans="1:22" x14ac:dyDescent="0.3">
      <c r="A45">
        <v>546</v>
      </c>
      <c r="B45" t="s">
        <v>10928</v>
      </c>
      <c r="C45" t="s">
        <v>10929</v>
      </c>
      <c r="D45">
        <v>0</v>
      </c>
      <c r="E45">
        <v>600</v>
      </c>
      <c r="G45">
        <v>30</v>
      </c>
      <c r="L45" t="s">
        <v>12086</v>
      </c>
      <c r="M45">
        <v>7</v>
      </c>
      <c r="N45">
        <v>2</v>
      </c>
      <c r="T45" t="s">
        <v>31907</v>
      </c>
      <c r="U45" t="s">
        <v>31907</v>
      </c>
      <c r="V45" t="s">
        <v>31907</v>
      </c>
    </row>
    <row r="46" spans="1:22" x14ac:dyDescent="0.3">
      <c r="A46">
        <v>547</v>
      </c>
      <c r="B46" t="s">
        <v>10677</v>
      </c>
      <c r="C46" t="s">
        <v>10678</v>
      </c>
      <c r="D46">
        <v>0</v>
      </c>
      <c r="E46">
        <v>1650</v>
      </c>
      <c r="G46">
        <v>50</v>
      </c>
      <c r="L46" t="s">
        <v>12086</v>
      </c>
      <c r="M46">
        <v>7</v>
      </c>
      <c r="N46">
        <v>2</v>
      </c>
      <c r="T46" t="s">
        <v>31909</v>
      </c>
      <c r="U46" t="s">
        <v>31909</v>
      </c>
      <c r="V46" t="s">
        <v>31909</v>
      </c>
    </row>
    <row r="47" spans="1:22" x14ac:dyDescent="0.3">
      <c r="A47">
        <v>548</v>
      </c>
      <c r="B47" t="s">
        <v>2094</v>
      </c>
      <c r="C47" t="s">
        <v>2094</v>
      </c>
      <c r="D47">
        <v>0</v>
      </c>
      <c r="E47">
        <v>2800</v>
      </c>
      <c r="G47">
        <v>50</v>
      </c>
      <c r="L47" t="s">
        <v>12086</v>
      </c>
      <c r="M47">
        <v>7</v>
      </c>
      <c r="N47">
        <v>2</v>
      </c>
      <c r="T47" t="s">
        <v>31938</v>
      </c>
      <c r="U47" t="s">
        <v>31938</v>
      </c>
      <c r="V47" t="s">
        <v>31938</v>
      </c>
    </row>
    <row r="48" spans="1:22" x14ac:dyDescent="0.3">
      <c r="A48">
        <v>549</v>
      </c>
      <c r="B48" t="s">
        <v>7059</v>
      </c>
      <c r="C48" t="s">
        <v>7060</v>
      </c>
      <c r="D48">
        <v>0</v>
      </c>
      <c r="E48">
        <v>180</v>
      </c>
      <c r="G48">
        <v>80</v>
      </c>
      <c r="L48" t="s">
        <v>12086</v>
      </c>
      <c r="M48">
        <v>7</v>
      </c>
      <c r="N48">
        <v>2</v>
      </c>
      <c r="T48" t="s">
        <v>42758</v>
      </c>
      <c r="U48" t="s">
        <v>42758</v>
      </c>
      <c r="V48" t="s">
        <v>42758</v>
      </c>
    </row>
    <row r="49" spans="1:22" x14ac:dyDescent="0.3">
      <c r="A49">
        <v>550</v>
      </c>
      <c r="B49" t="s">
        <v>7827</v>
      </c>
      <c r="C49" t="s">
        <v>7828</v>
      </c>
      <c r="D49">
        <v>0</v>
      </c>
      <c r="E49">
        <v>10</v>
      </c>
      <c r="G49">
        <v>10</v>
      </c>
      <c r="L49" t="s">
        <v>12086</v>
      </c>
      <c r="M49">
        <v>7</v>
      </c>
      <c r="N49">
        <v>2</v>
      </c>
      <c r="T49" t="s">
        <v>32007</v>
      </c>
      <c r="U49" t="s">
        <v>32007</v>
      </c>
      <c r="V49" t="s">
        <v>32007</v>
      </c>
    </row>
    <row r="50" spans="1:22" x14ac:dyDescent="0.3">
      <c r="A50">
        <v>551</v>
      </c>
      <c r="B50" t="s">
        <v>9024</v>
      </c>
      <c r="C50" t="s">
        <v>9025</v>
      </c>
      <c r="D50">
        <v>0</v>
      </c>
      <c r="E50">
        <v>1</v>
      </c>
      <c r="G50">
        <v>50</v>
      </c>
      <c r="L50" t="s">
        <v>12086</v>
      </c>
      <c r="M50">
        <v>7</v>
      </c>
      <c r="N50">
        <v>2</v>
      </c>
      <c r="T50" t="s">
        <v>32009</v>
      </c>
      <c r="U50" t="s">
        <v>32009</v>
      </c>
      <c r="V50" t="s">
        <v>32009</v>
      </c>
    </row>
    <row r="51" spans="1:22" x14ac:dyDescent="0.3">
      <c r="A51">
        <v>552</v>
      </c>
      <c r="B51" t="s">
        <v>5796</v>
      </c>
      <c r="C51" t="s">
        <v>5797</v>
      </c>
      <c r="D51">
        <v>0</v>
      </c>
      <c r="E51">
        <v>1</v>
      </c>
      <c r="G51">
        <v>10</v>
      </c>
      <c r="L51" t="s">
        <v>12086</v>
      </c>
      <c r="M51">
        <v>7</v>
      </c>
      <c r="N51">
        <v>2</v>
      </c>
      <c r="T51" t="s">
        <v>32011</v>
      </c>
      <c r="U51" t="s">
        <v>32011</v>
      </c>
      <c r="V51" t="s">
        <v>32011</v>
      </c>
    </row>
    <row r="52" spans="1:22" x14ac:dyDescent="0.3">
      <c r="A52">
        <v>553</v>
      </c>
      <c r="B52" t="s">
        <v>1728</v>
      </c>
      <c r="C52" t="s">
        <v>1729</v>
      </c>
      <c r="D52">
        <v>0</v>
      </c>
      <c r="E52">
        <v>1</v>
      </c>
      <c r="G52">
        <v>50</v>
      </c>
      <c r="L52" t="s">
        <v>12086</v>
      </c>
      <c r="M52">
        <v>7</v>
      </c>
      <c r="N52">
        <v>2</v>
      </c>
      <c r="T52" t="s">
        <v>32014</v>
      </c>
      <c r="U52" t="s">
        <v>32014</v>
      </c>
      <c r="V52" t="s">
        <v>32014</v>
      </c>
    </row>
    <row r="53" spans="1:22" x14ac:dyDescent="0.3">
      <c r="A53">
        <v>554</v>
      </c>
      <c r="B53" t="s">
        <v>6770</v>
      </c>
      <c r="C53" t="s">
        <v>6771</v>
      </c>
      <c r="D53">
        <v>0</v>
      </c>
      <c r="E53">
        <v>400</v>
      </c>
      <c r="G53">
        <v>80</v>
      </c>
      <c r="L53" t="s">
        <v>12086</v>
      </c>
      <c r="M53">
        <v>7</v>
      </c>
      <c r="N53">
        <v>2</v>
      </c>
      <c r="T53" t="s">
        <v>42759</v>
      </c>
      <c r="U53" t="s">
        <v>42759</v>
      </c>
      <c r="V53" t="s">
        <v>42759</v>
      </c>
    </row>
    <row r="54" spans="1:22" x14ac:dyDescent="0.3">
      <c r="A54">
        <v>555</v>
      </c>
      <c r="B54" t="s">
        <v>8383</v>
      </c>
      <c r="C54" t="s">
        <v>8384</v>
      </c>
      <c r="D54">
        <v>0</v>
      </c>
      <c r="E54">
        <v>100</v>
      </c>
      <c r="G54">
        <v>20</v>
      </c>
      <c r="L54" t="s">
        <v>12086</v>
      </c>
      <c r="M54">
        <v>7</v>
      </c>
      <c r="N54">
        <v>2</v>
      </c>
      <c r="T54" t="s">
        <v>31905</v>
      </c>
      <c r="U54" t="s">
        <v>31905</v>
      </c>
      <c r="V54" t="s">
        <v>31905</v>
      </c>
    </row>
    <row r="55" spans="1:22" x14ac:dyDescent="0.3">
      <c r="A55">
        <v>556</v>
      </c>
      <c r="B55" t="s">
        <v>6189</v>
      </c>
      <c r="C55" t="s">
        <v>6190</v>
      </c>
      <c r="D55">
        <v>0</v>
      </c>
      <c r="E55">
        <v>10</v>
      </c>
      <c r="G55">
        <v>10</v>
      </c>
      <c r="L55" t="s">
        <v>12086</v>
      </c>
      <c r="M55">
        <v>7</v>
      </c>
      <c r="N55">
        <v>2</v>
      </c>
      <c r="T55" t="s">
        <v>32019</v>
      </c>
      <c r="U55" t="s">
        <v>32019</v>
      </c>
      <c r="V55" t="s">
        <v>32019</v>
      </c>
    </row>
    <row r="56" spans="1:22" x14ac:dyDescent="0.3">
      <c r="A56">
        <v>557</v>
      </c>
      <c r="B56" t="s">
        <v>4997</v>
      </c>
      <c r="C56" t="s">
        <v>4998</v>
      </c>
      <c r="D56">
        <v>0</v>
      </c>
      <c r="E56">
        <v>10</v>
      </c>
      <c r="G56">
        <v>10</v>
      </c>
      <c r="L56" t="s">
        <v>12086</v>
      </c>
      <c r="M56">
        <v>7</v>
      </c>
      <c r="N56">
        <v>2</v>
      </c>
      <c r="T56" t="s">
        <v>32021</v>
      </c>
      <c r="U56" t="s">
        <v>32021</v>
      </c>
      <c r="V56" t="s">
        <v>32021</v>
      </c>
    </row>
    <row r="57" spans="1:22" x14ac:dyDescent="0.3">
      <c r="A57">
        <v>558</v>
      </c>
      <c r="B57" t="s">
        <v>2153</v>
      </c>
      <c r="C57" t="s">
        <v>2153</v>
      </c>
      <c r="D57">
        <v>0</v>
      </c>
      <c r="E57">
        <v>1</v>
      </c>
      <c r="G57">
        <v>20</v>
      </c>
      <c r="L57" t="s">
        <v>12086</v>
      </c>
      <c r="M57">
        <v>7</v>
      </c>
      <c r="N57">
        <v>2</v>
      </c>
      <c r="T57" t="s">
        <v>32024</v>
      </c>
      <c r="U57" t="s">
        <v>32024</v>
      </c>
      <c r="V57" t="s">
        <v>32024</v>
      </c>
    </row>
    <row r="58" spans="1:22" x14ac:dyDescent="0.3">
      <c r="A58">
        <v>559</v>
      </c>
      <c r="B58" t="s">
        <v>4957</v>
      </c>
      <c r="C58" t="s">
        <v>4958</v>
      </c>
      <c r="D58">
        <v>0</v>
      </c>
      <c r="E58">
        <v>1</v>
      </c>
      <c r="G58">
        <v>80</v>
      </c>
      <c r="L58" t="s">
        <v>12086</v>
      </c>
      <c r="M58">
        <v>7</v>
      </c>
      <c r="N58">
        <v>2</v>
      </c>
      <c r="T58" t="s">
        <v>32026</v>
      </c>
      <c r="U58" t="s">
        <v>32026</v>
      </c>
      <c r="V58" t="s">
        <v>32026</v>
      </c>
    </row>
    <row r="59" spans="1:22" x14ac:dyDescent="0.3">
      <c r="A59">
        <v>560</v>
      </c>
      <c r="B59" t="s">
        <v>4961</v>
      </c>
      <c r="C59" t="s">
        <v>4962</v>
      </c>
      <c r="D59">
        <v>0</v>
      </c>
      <c r="E59">
        <v>5000</v>
      </c>
      <c r="G59">
        <v>80</v>
      </c>
      <c r="L59" t="s">
        <v>12086</v>
      </c>
      <c r="M59">
        <v>7</v>
      </c>
      <c r="N59">
        <v>2</v>
      </c>
      <c r="T59" t="s">
        <v>32026</v>
      </c>
      <c r="U59" t="s">
        <v>32026</v>
      </c>
      <c r="V59" t="s">
        <v>32026</v>
      </c>
    </row>
    <row r="60" spans="1:22" x14ac:dyDescent="0.3">
      <c r="A60">
        <v>561</v>
      </c>
      <c r="B60" t="s">
        <v>10633</v>
      </c>
      <c r="C60" t="s">
        <v>10634</v>
      </c>
      <c r="D60">
        <v>0</v>
      </c>
      <c r="E60">
        <v>5000</v>
      </c>
      <c r="G60">
        <v>80</v>
      </c>
      <c r="L60" t="s">
        <v>12086</v>
      </c>
      <c r="M60">
        <v>7</v>
      </c>
      <c r="N60">
        <v>2</v>
      </c>
      <c r="T60" t="s">
        <v>32026</v>
      </c>
      <c r="U60" t="s">
        <v>32026</v>
      </c>
      <c r="V60" t="s">
        <v>32026</v>
      </c>
    </row>
    <row r="61" spans="1:22" x14ac:dyDescent="0.3">
      <c r="A61">
        <v>562</v>
      </c>
      <c r="B61" t="s">
        <v>7685</v>
      </c>
      <c r="C61" t="s">
        <v>7686</v>
      </c>
      <c r="D61">
        <v>0</v>
      </c>
      <c r="E61">
        <v>100</v>
      </c>
      <c r="G61">
        <v>150</v>
      </c>
      <c r="L61" t="s">
        <v>12086</v>
      </c>
      <c r="M61">
        <v>7</v>
      </c>
      <c r="N61">
        <v>2</v>
      </c>
      <c r="T61" t="s">
        <v>31944</v>
      </c>
      <c r="U61" t="s">
        <v>31944</v>
      </c>
      <c r="V61" t="s">
        <v>31944</v>
      </c>
    </row>
    <row r="62" spans="1:22" x14ac:dyDescent="0.3">
      <c r="A62">
        <v>563</v>
      </c>
      <c r="B62" t="s">
        <v>7689</v>
      </c>
      <c r="C62" t="s">
        <v>7686</v>
      </c>
      <c r="D62">
        <v>0</v>
      </c>
      <c r="E62">
        <v>1200</v>
      </c>
      <c r="G62">
        <v>150</v>
      </c>
      <c r="L62" t="s">
        <v>12086</v>
      </c>
      <c r="M62">
        <v>7</v>
      </c>
      <c r="N62">
        <v>2</v>
      </c>
      <c r="T62" t="s">
        <v>32030</v>
      </c>
      <c r="U62" t="s">
        <v>32030</v>
      </c>
      <c r="V62" t="s">
        <v>32030</v>
      </c>
    </row>
    <row r="63" spans="1:22" x14ac:dyDescent="0.3">
      <c r="A63">
        <v>564</v>
      </c>
      <c r="B63" t="s">
        <v>8379</v>
      </c>
      <c r="C63" t="s">
        <v>8380</v>
      </c>
      <c r="D63">
        <v>0</v>
      </c>
      <c r="E63">
        <v>1</v>
      </c>
      <c r="G63">
        <v>30</v>
      </c>
      <c r="L63" t="s">
        <v>12086</v>
      </c>
      <c r="M63">
        <v>7</v>
      </c>
      <c r="N63">
        <v>2</v>
      </c>
      <c r="T63" t="s">
        <v>32033</v>
      </c>
      <c r="U63" t="s">
        <v>32033</v>
      </c>
      <c r="V63" t="s">
        <v>32033</v>
      </c>
    </row>
    <row r="64" spans="1:22" x14ac:dyDescent="0.3">
      <c r="A64">
        <v>565</v>
      </c>
      <c r="B64" t="s">
        <v>10435</v>
      </c>
      <c r="C64" t="s">
        <v>10436</v>
      </c>
      <c r="D64">
        <v>0</v>
      </c>
      <c r="E64">
        <v>580</v>
      </c>
      <c r="G64">
        <v>100</v>
      </c>
      <c r="L64" t="s">
        <v>12086</v>
      </c>
      <c r="M64">
        <v>7</v>
      </c>
      <c r="N64">
        <v>2</v>
      </c>
      <c r="T64" t="s">
        <v>32035</v>
      </c>
      <c r="U64" t="s">
        <v>32035</v>
      </c>
      <c r="V64" t="s">
        <v>32035</v>
      </c>
    </row>
    <row r="65" spans="1:22" x14ac:dyDescent="0.3">
      <c r="A65">
        <v>566</v>
      </c>
      <c r="B65" t="s">
        <v>10077</v>
      </c>
      <c r="C65" t="s">
        <v>10078</v>
      </c>
      <c r="D65">
        <v>0</v>
      </c>
      <c r="E65">
        <v>10000</v>
      </c>
      <c r="G65">
        <v>150</v>
      </c>
      <c r="L65" t="s">
        <v>12086</v>
      </c>
      <c r="M65">
        <v>7</v>
      </c>
      <c r="N65">
        <v>2</v>
      </c>
      <c r="T65" t="s">
        <v>32037</v>
      </c>
      <c r="U65" t="s">
        <v>32037</v>
      </c>
      <c r="V65" t="s">
        <v>32037</v>
      </c>
    </row>
    <row r="66" spans="1:22" x14ac:dyDescent="0.3">
      <c r="A66">
        <v>567</v>
      </c>
      <c r="B66" t="s">
        <v>7892</v>
      </c>
      <c r="C66" t="s">
        <v>7893</v>
      </c>
      <c r="D66">
        <v>0</v>
      </c>
      <c r="E66">
        <v>500</v>
      </c>
      <c r="G66">
        <v>40</v>
      </c>
      <c r="L66" t="s">
        <v>12086</v>
      </c>
      <c r="M66">
        <v>7</v>
      </c>
      <c r="N66">
        <v>2</v>
      </c>
      <c r="T66" t="s">
        <v>32040</v>
      </c>
      <c r="U66" t="s">
        <v>32040</v>
      </c>
      <c r="V66" t="s">
        <v>32040</v>
      </c>
    </row>
    <row r="67" spans="1:22" x14ac:dyDescent="0.3">
      <c r="A67">
        <v>568</v>
      </c>
      <c r="B67" t="s">
        <v>6021</v>
      </c>
      <c r="C67" t="s">
        <v>6021</v>
      </c>
      <c r="D67">
        <v>0</v>
      </c>
      <c r="E67">
        <v>60</v>
      </c>
      <c r="G67">
        <v>40</v>
      </c>
      <c r="L67" t="s">
        <v>12086</v>
      </c>
      <c r="M67">
        <v>7</v>
      </c>
      <c r="N67">
        <v>2</v>
      </c>
      <c r="T67" t="s">
        <v>32043</v>
      </c>
      <c r="U67" t="s">
        <v>32043</v>
      </c>
      <c r="V67" t="s">
        <v>32043</v>
      </c>
    </row>
    <row r="68" spans="1:22" x14ac:dyDescent="0.3">
      <c r="A68">
        <v>569</v>
      </c>
      <c r="B68" t="s">
        <v>7126</v>
      </c>
      <c r="C68" t="s">
        <v>7127</v>
      </c>
      <c r="D68">
        <v>0</v>
      </c>
      <c r="E68">
        <v>0</v>
      </c>
      <c r="G68">
        <v>10</v>
      </c>
      <c r="L68" t="s">
        <v>12086</v>
      </c>
      <c r="M68">
        <v>7</v>
      </c>
      <c r="N68">
        <v>2</v>
      </c>
      <c r="T68" t="s">
        <v>32045</v>
      </c>
      <c r="U68" t="s">
        <v>32045</v>
      </c>
      <c r="V68" t="s">
        <v>32045</v>
      </c>
    </row>
    <row r="69" spans="1:22" x14ac:dyDescent="0.3">
      <c r="A69">
        <v>570</v>
      </c>
      <c r="B69" t="s">
        <v>6245</v>
      </c>
      <c r="C69" t="s">
        <v>6246</v>
      </c>
      <c r="D69">
        <v>0</v>
      </c>
      <c r="E69">
        <v>10</v>
      </c>
      <c r="G69">
        <v>30</v>
      </c>
      <c r="L69" t="s">
        <v>12086</v>
      </c>
      <c r="M69">
        <v>7</v>
      </c>
      <c r="N69">
        <v>2</v>
      </c>
      <c r="T69" t="s">
        <v>31902</v>
      </c>
      <c r="U69" t="s">
        <v>31902</v>
      </c>
      <c r="V69" t="s">
        <v>31902</v>
      </c>
    </row>
    <row r="70" spans="1:22" x14ac:dyDescent="0.3">
      <c r="A70">
        <v>571</v>
      </c>
      <c r="B70" t="s">
        <v>6251</v>
      </c>
      <c r="C70" t="s">
        <v>6252</v>
      </c>
      <c r="D70">
        <v>0</v>
      </c>
      <c r="E70">
        <v>20</v>
      </c>
      <c r="G70">
        <v>40</v>
      </c>
      <c r="L70" t="s">
        <v>12086</v>
      </c>
      <c r="M70">
        <v>7</v>
      </c>
      <c r="N70">
        <v>2</v>
      </c>
      <c r="T70" t="s">
        <v>31905</v>
      </c>
      <c r="U70" t="s">
        <v>31905</v>
      </c>
      <c r="V70" t="s">
        <v>31905</v>
      </c>
    </row>
    <row r="71" spans="1:22" x14ac:dyDescent="0.3">
      <c r="A71">
        <v>572</v>
      </c>
      <c r="B71" t="s">
        <v>6255</v>
      </c>
      <c r="C71" t="s">
        <v>6256</v>
      </c>
      <c r="D71">
        <v>0</v>
      </c>
      <c r="E71">
        <v>1000</v>
      </c>
      <c r="G71">
        <v>30</v>
      </c>
      <c r="L71" t="s">
        <v>12086</v>
      </c>
      <c r="M71">
        <v>7</v>
      </c>
      <c r="N71">
        <v>2</v>
      </c>
      <c r="T71" t="s">
        <v>31988</v>
      </c>
      <c r="U71" t="s">
        <v>31988</v>
      </c>
      <c r="V71" t="s">
        <v>31988</v>
      </c>
    </row>
    <row r="72" spans="1:22" x14ac:dyDescent="0.3">
      <c r="A72">
        <v>573</v>
      </c>
      <c r="B72" t="s">
        <v>2156</v>
      </c>
      <c r="C72" t="s">
        <v>2157</v>
      </c>
      <c r="D72">
        <v>0</v>
      </c>
      <c r="E72">
        <v>7000</v>
      </c>
      <c r="G72">
        <v>150</v>
      </c>
      <c r="L72" t="s">
        <v>12086</v>
      </c>
      <c r="M72">
        <v>7</v>
      </c>
      <c r="N72">
        <v>2</v>
      </c>
      <c r="T72" t="s">
        <v>32053</v>
      </c>
      <c r="U72" t="s">
        <v>32053</v>
      </c>
      <c r="V72" t="s">
        <v>32053</v>
      </c>
    </row>
    <row r="73" spans="1:22" x14ac:dyDescent="0.3">
      <c r="A73">
        <v>574</v>
      </c>
      <c r="B73" t="s">
        <v>3525</v>
      </c>
      <c r="C73" t="s">
        <v>3525</v>
      </c>
      <c r="D73">
        <v>0</v>
      </c>
      <c r="E73">
        <v>20</v>
      </c>
      <c r="G73">
        <v>30</v>
      </c>
      <c r="L73" t="s">
        <v>12086</v>
      </c>
      <c r="M73">
        <v>7</v>
      </c>
      <c r="N73">
        <v>2</v>
      </c>
      <c r="T73" t="s">
        <v>32056</v>
      </c>
      <c r="U73" t="s">
        <v>32056</v>
      </c>
      <c r="V73" t="s">
        <v>32056</v>
      </c>
    </row>
    <row r="74" spans="1:22" x14ac:dyDescent="0.3">
      <c r="A74">
        <v>575</v>
      </c>
      <c r="B74" t="s">
        <v>7588</v>
      </c>
      <c r="C74" t="s">
        <v>7589</v>
      </c>
      <c r="D74">
        <v>0</v>
      </c>
      <c r="E74">
        <v>10</v>
      </c>
      <c r="G74">
        <v>100</v>
      </c>
      <c r="L74" t="s">
        <v>12086</v>
      </c>
      <c r="M74">
        <v>7</v>
      </c>
      <c r="N74">
        <v>2</v>
      </c>
      <c r="T74" t="s">
        <v>42757</v>
      </c>
      <c r="U74" t="s">
        <v>42757</v>
      </c>
      <c r="V74" t="s">
        <v>42757</v>
      </c>
    </row>
    <row r="75" spans="1:22" x14ac:dyDescent="0.3">
      <c r="A75">
        <v>576</v>
      </c>
      <c r="B75" t="s">
        <v>7896</v>
      </c>
      <c r="C75" t="s">
        <v>7897</v>
      </c>
      <c r="D75">
        <v>0</v>
      </c>
      <c r="E75">
        <v>540</v>
      </c>
      <c r="G75">
        <v>60</v>
      </c>
      <c r="L75" t="s">
        <v>12086</v>
      </c>
      <c r="M75">
        <v>7</v>
      </c>
      <c r="N75">
        <v>2</v>
      </c>
      <c r="T75" t="s">
        <v>42760</v>
      </c>
      <c r="U75" t="s">
        <v>42760</v>
      </c>
      <c r="V75" t="s">
        <v>42760</v>
      </c>
    </row>
    <row r="76" spans="1:22" x14ac:dyDescent="0.3">
      <c r="A76">
        <v>577</v>
      </c>
      <c r="B76" t="s">
        <v>4698</v>
      </c>
      <c r="C76" t="s">
        <v>4699</v>
      </c>
      <c r="D76">
        <v>0</v>
      </c>
      <c r="E76">
        <v>200</v>
      </c>
      <c r="G76">
        <v>20</v>
      </c>
      <c r="L76" t="s">
        <v>12086</v>
      </c>
      <c r="M76">
        <v>7</v>
      </c>
      <c r="N76">
        <v>2</v>
      </c>
      <c r="T76" t="s">
        <v>32058</v>
      </c>
      <c r="U76" t="s">
        <v>32058</v>
      </c>
      <c r="V76" t="s">
        <v>32058</v>
      </c>
    </row>
    <row r="77" spans="1:22" x14ac:dyDescent="0.3">
      <c r="A77">
        <v>578</v>
      </c>
      <c r="B77" t="s">
        <v>9703</v>
      </c>
      <c r="C77" t="s">
        <v>9703</v>
      </c>
      <c r="D77">
        <v>0</v>
      </c>
      <c r="E77">
        <v>200</v>
      </c>
      <c r="G77">
        <v>20</v>
      </c>
      <c r="L77" t="s">
        <v>12086</v>
      </c>
      <c r="M77">
        <v>7</v>
      </c>
      <c r="N77">
        <v>2</v>
      </c>
      <c r="T77" t="s">
        <v>32061</v>
      </c>
      <c r="U77" t="s">
        <v>32061</v>
      </c>
      <c r="V77" t="s">
        <v>32061</v>
      </c>
    </row>
    <row r="78" spans="1:22" x14ac:dyDescent="0.3">
      <c r="A78">
        <v>579</v>
      </c>
      <c r="B78" t="s">
        <v>2894</v>
      </c>
      <c r="C78" t="s">
        <v>2895</v>
      </c>
      <c r="D78">
        <v>0</v>
      </c>
      <c r="E78">
        <v>250</v>
      </c>
      <c r="G78">
        <v>20</v>
      </c>
      <c r="L78" t="s">
        <v>12086</v>
      </c>
      <c r="M78">
        <v>7</v>
      </c>
      <c r="N78">
        <v>2</v>
      </c>
      <c r="T78" t="s">
        <v>32064</v>
      </c>
      <c r="U78" t="s">
        <v>32064</v>
      </c>
      <c r="V78" t="s">
        <v>32064</v>
      </c>
    </row>
    <row r="79" spans="1:22" x14ac:dyDescent="0.3">
      <c r="A79">
        <v>580</v>
      </c>
      <c r="B79" t="s">
        <v>1568</v>
      </c>
      <c r="C79" t="s">
        <v>1568</v>
      </c>
      <c r="D79">
        <v>0</v>
      </c>
      <c r="E79">
        <v>150</v>
      </c>
      <c r="G79">
        <v>20</v>
      </c>
      <c r="L79" t="s">
        <v>12086</v>
      </c>
      <c r="M79">
        <v>7</v>
      </c>
      <c r="N79">
        <v>2</v>
      </c>
      <c r="T79" t="s">
        <v>32067</v>
      </c>
      <c r="U79" t="s">
        <v>32067</v>
      </c>
      <c r="V79" t="s">
        <v>32067</v>
      </c>
    </row>
    <row r="80" spans="1:22" x14ac:dyDescent="0.3">
      <c r="A80">
        <v>581</v>
      </c>
      <c r="B80" t="s">
        <v>6912</v>
      </c>
      <c r="C80" t="s">
        <v>6913</v>
      </c>
      <c r="D80">
        <v>0</v>
      </c>
      <c r="E80">
        <v>40</v>
      </c>
      <c r="G80">
        <v>20</v>
      </c>
      <c r="L80" t="s">
        <v>12086</v>
      </c>
      <c r="M80">
        <v>7</v>
      </c>
      <c r="N80">
        <v>2</v>
      </c>
      <c r="T80" t="s">
        <v>32069</v>
      </c>
      <c r="U80" t="s">
        <v>32069</v>
      </c>
      <c r="V80" t="s">
        <v>32069</v>
      </c>
    </row>
    <row r="81" spans="1:22" x14ac:dyDescent="0.3">
      <c r="A81">
        <v>582</v>
      </c>
      <c r="B81" t="s">
        <v>7259</v>
      </c>
      <c r="C81" t="s">
        <v>7259</v>
      </c>
      <c r="D81">
        <v>0</v>
      </c>
      <c r="E81">
        <v>300</v>
      </c>
      <c r="G81">
        <v>20</v>
      </c>
      <c r="L81" t="s">
        <v>12086</v>
      </c>
      <c r="M81">
        <v>7</v>
      </c>
      <c r="N81">
        <v>2</v>
      </c>
      <c r="T81" t="s">
        <v>32072</v>
      </c>
      <c r="U81" t="s">
        <v>32072</v>
      </c>
      <c r="V81" t="s">
        <v>32072</v>
      </c>
    </row>
    <row r="82" spans="1:22" x14ac:dyDescent="0.3">
      <c r="A82">
        <v>583</v>
      </c>
      <c r="B82" t="s">
        <v>5800</v>
      </c>
      <c r="C82" t="s">
        <v>5801</v>
      </c>
      <c r="D82">
        <v>0</v>
      </c>
      <c r="E82">
        <v>7000</v>
      </c>
      <c r="G82">
        <v>150</v>
      </c>
      <c r="L82" t="s">
        <v>12086</v>
      </c>
      <c r="M82">
        <v>7</v>
      </c>
      <c r="N82">
        <v>2</v>
      </c>
      <c r="T82" t="s">
        <v>31963</v>
      </c>
      <c r="U82" t="s">
        <v>31963</v>
      </c>
      <c r="V82" t="s">
        <v>31963</v>
      </c>
    </row>
    <row r="83" spans="1:22" x14ac:dyDescent="0.3">
      <c r="A83">
        <v>584</v>
      </c>
      <c r="B83" t="s">
        <v>3993</v>
      </c>
      <c r="C83" t="s">
        <v>3994</v>
      </c>
      <c r="D83">
        <v>0</v>
      </c>
      <c r="E83">
        <v>100</v>
      </c>
      <c r="G83">
        <v>60</v>
      </c>
      <c r="L83" t="s">
        <v>12086</v>
      </c>
      <c r="M83">
        <v>7</v>
      </c>
      <c r="N83">
        <v>2</v>
      </c>
      <c r="T83" t="s">
        <v>32075</v>
      </c>
      <c r="U83" t="s">
        <v>32075</v>
      </c>
      <c r="V83" t="s">
        <v>32075</v>
      </c>
    </row>
    <row r="84" spans="1:22" x14ac:dyDescent="0.3">
      <c r="A84">
        <v>585</v>
      </c>
      <c r="B84" t="s">
        <v>10878</v>
      </c>
      <c r="C84" t="s">
        <v>10879</v>
      </c>
      <c r="D84">
        <v>0</v>
      </c>
      <c r="E84">
        <v>2</v>
      </c>
      <c r="G84">
        <v>40</v>
      </c>
      <c r="L84" t="s">
        <v>12086</v>
      </c>
      <c r="M84">
        <v>7</v>
      </c>
      <c r="N84">
        <v>2</v>
      </c>
      <c r="T84" t="s">
        <v>32077</v>
      </c>
      <c r="U84" t="s">
        <v>32077</v>
      </c>
      <c r="V84" t="s">
        <v>32077</v>
      </c>
    </row>
    <row r="85" spans="1:22" x14ac:dyDescent="0.3">
      <c r="A85">
        <v>586</v>
      </c>
      <c r="B85" t="s">
        <v>6834</v>
      </c>
      <c r="C85" t="s">
        <v>6835</v>
      </c>
      <c r="D85">
        <v>0</v>
      </c>
      <c r="E85">
        <v>20</v>
      </c>
      <c r="G85">
        <v>100</v>
      </c>
      <c r="L85" t="s">
        <v>12086</v>
      </c>
      <c r="M85">
        <v>7</v>
      </c>
      <c r="N85">
        <v>2</v>
      </c>
      <c r="T85" t="s">
        <v>31909</v>
      </c>
      <c r="U85" t="s">
        <v>31909</v>
      </c>
      <c r="V85" t="s">
        <v>31909</v>
      </c>
    </row>
    <row r="86" spans="1:22" x14ac:dyDescent="0.3">
      <c r="A86">
        <v>587</v>
      </c>
      <c r="B86" t="s">
        <v>7900</v>
      </c>
      <c r="C86" t="s">
        <v>7901</v>
      </c>
      <c r="D86">
        <v>0</v>
      </c>
      <c r="E86">
        <v>880</v>
      </c>
      <c r="G86">
        <v>60</v>
      </c>
      <c r="L86" t="s">
        <v>12086</v>
      </c>
      <c r="M86">
        <v>7</v>
      </c>
      <c r="N86">
        <v>2</v>
      </c>
      <c r="T86" t="s">
        <v>32081</v>
      </c>
      <c r="U86" t="s">
        <v>32081</v>
      </c>
      <c r="V86" t="s">
        <v>32081</v>
      </c>
    </row>
    <row r="87" spans="1:22" x14ac:dyDescent="0.3">
      <c r="A87">
        <v>588</v>
      </c>
      <c r="B87" t="s">
        <v>9376</v>
      </c>
      <c r="C87" t="s">
        <v>9376</v>
      </c>
      <c r="D87">
        <v>0</v>
      </c>
      <c r="E87">
        <v>100</v>
      </c>
      <c r="G87">
        <v>100</v>
      </c>
      <c r="L87" t="s">
        <v>12086</v>
      </c>
      <c r="M87">
        <v>7</v>
      </c>
      <c r="N87">
        <v>2</v>
      </c>
      <c r="T87" t="s">
        <v>32075</v>
      </c>
      <c r="U87" t="s">
        <v>32075</v>
      </c>
      <c r="V87" t="s">
        <v>32075</v>
      </c>
    </row>
    <row r="88" spans="1:22" x14ac:dyDescent="0.3">
      <c r="A88">
        <v>589</v>
      </c>
      <c r="B88" t="s">
        <v>7692</v>
      </c>
      <c r="C88" t="s">
        <v>7685</v>
      </c>
      <c r="D88">
        <v>0</v>
      </c>
      <c r="E88">
        <v>1200</v>
      </c>
      <c r="G88">
        <v>150</v>
      </c>
      <c r="L88" t="s">
        <v>12086</v>
      </c>
      <c r="M88">
        <v>7</v>
      </c>
      <c r="N88">
        <v>2</v>
      </c>
      <c r="T88" t="s">
        <v>32030</v>
      </c>
      <c r="U88" t="s">
        <v>32030</v>
      </c>
      <c r="V88" t="s">
        <v>32030</v>
      </c>
    </row>
    <row r="89" spans="1:22" x14ac:dyDescent="0.3">
      <c r="A89">
        <v>590</v>
      </c>
      <c r="B89" t="s">
        <v>1583</v>
      </c>
      <c r="C89" t="s">
        <v>1584</v>
      </c>
      <c r="D89">
        <v>0</v>
      </c>
      <c r="E89">
        <v>2</v>
      </c>
      <c r="G89">
        <v>20</v>
      </c>
      <c r="L89" t="s">
        <v>12086</v>
      </c>
      <c r="M89">
        <v>7</v>
      </c>
      <c r="N89">
        <v>2</v>
      </c>
      <c r="T89" t="s">
        <v>32067</v>
      </c>
      <c r="U89" t="s">
        <v>32067</v>
      </c>
      <c r="V89" t="s">
        <v>32067</v>
      </c>
    </row>
    <row r="90" spans="1:22" x14ac:dyDescent="0.3">
      <c r="A90">
        <v>591</v>
      </c>
      <c r="B90" t="s">
        <v>2022</v>
      </c>
      <c r="C90" t="s">
        <v>2023</v>
      </c>
      <c r="D90">
        <v>0</v>
      </c>
      <c r="E90">
        <v>0</v>
      </c>
      <c r="G90">
        <v>150</v>
      </c>
      <c r="L90" t="s">
        <v>12086</v>
      </c>
      <c r="M90">
        <v>7</v>
      </c>
      <c r="N90">
        <v>2</v>
      </c>
      <c r="T90" t="s">
        <v>31963</v>
      </c>
      <c r="U90" t="s">
        <v>31963</v>
      </c>
      <c r="V90" t="s">
        <v>31963</v>
      </c>
    </row>
    <row r="91" spans="1:22" x14ac:dyDescent="0.3">
      <c r="A91">
        <v>592</v>
      </c>
      <c r="B91" t="s">
        <v>5624</v>
      </c>
      <c r="C91" t="s">
        <v>5625</v>
      </c>
      <c r="D91">
        <v>0</v>
      </c>
      <c r="E91">
        <v>0</v>
      </c>
      <c r="G91">
        <v>150</v>
      </c>
      <c r="L91" t="s">
        <v>12086</v>
      </c>
      <c r="M91">
        <v>7</v>
      </c>
      <c r="N91">
        <v>2</v>
      </c>
      <c r="T91" t="s">
        <v>31963</v>
      </c>
      <c r="U91" t="s">
        <v>31963</v>
      </c>
      <c r="V91" t="s">
        <v>31963</v>
      </c>
    </row>
    <row r="92" spans="1:22" x14ac:dyDescent="0.3">
      <c r="A92">
        <v>593</v>
      </c>
      <c r="B92" t="s">
        <v>5262</v>
      </c>
      <c r="C92" t="s">
        <v>5263</v>
      </c>
      <c r="D92">
        <v>0</v>
      </c>
      <c r="E92">
        <v>0</v>
      </c>
      <c r="G92">
        <v>150</v>
      </c>
      <c r="L92" t="s">
        <v>12086</v>
      </c>
      <c r="M92">
        <v>7</v>
      </c>
      <c r="N92">
        <v>2</v>
      </c>
      <c r="T92" t="s">
        <v>31963</v>
      </c>
      <c r="U92" t="s">
        <v>31963</v>
      </c>
      <c r="V92" t="s">
        <v>31963</v>
      </c>
    </row>
    <row r="93" spans="1:22" x14ac:dyDescent="0.3">
      <c r="A93">
        <v>594</v>
      </c>
      <c r="B93" t="s">
        <v>9372</v>
      </c>
      <c r="C93" t="s">
        <v>9373</v>
      </c>
      <c r="D93">
        <v>0</v>
      </c>
      <c r="E93">
        <v>0</v>
      </c>
      <c r="G93">
        <v>150</v>
      </c>
      <c r="L93" t="s">
        <v>12086</v>
      </c>
      <c r="M93">
        <v>7</v>
      </c>
      <c r="N93">
        <v>2</v>
      </c>
      <c r="T93" t="s">
        <v>31963</v>
      </c>
      <c r="U93" t="s">
        <v>31963</v>
      </c>
      <c r="V93" t="s">
        <v>31963</v>
      </c>
    </row>
    <row r="94" spans="1:22" x14ac:dyDescent="0.3">
      <c r="A94">
        <v>595</v>
      </c>
      <c r="B94" t="s">
        <v>6924</v>
      </c>
      <c r="C94" t="s">
        <v>6925</v>
      </c>
      <c r="D94">
        <v>0</v>
      </c>
      <c r="E94">
        <v>0</v>
      </c>
      <c r="G94">
        <v>150</v>
      </c>
      <c r="L94" t="s">
        <v>12086</v>
      </c>
      <c r="M94">
        <v>7</v>
      </c>
      <c r="N94">
        <v>2</v>
      </c>
      <c r="T94" t="s">
        <v>31963</v>
      </c>
      <c r="U94" t="s">
        <v>31963</v>
      </c>
      <c r="V94" t="s">
        <v>31963</v>
      </c>
    </row>
    <row r="95" spans="1:22" x14ac:dyDescent="0.3">
      <c r="A95">
        <v>596</v>
      </c>
      <c r="B95" t="s">
        <v>2716</v>
      </c>
      <c r="C95" t="s">
        <v>2717</v>
      </c>
      <c r="D95">
        <v>0</v>
      </c>
      <c r="E95">
        <v>20</v>
      </c>
      <c r="G95">
        <v>100</v>
      </c>
      <c r="L95" t="s">
        <v>12086</v>
      </c>
      <c r="M95">
        <v>7</v>
      </c>
      <c r="N95">
        <v>2</v>
      </c>
      <c r="T95" t="s">
        <v>32089</v>
      </c>
      <c r="U95" t="s">
        <v>32089</v>
      </c>
      <c r="V95" t="s">
        <v>32089</v>
      </c>
    </row>
    <row r="96" spans="1:22" x14ac:dyDescent="0.3">
      <c r="A96">
        <v>597</v>
      </c>
      <c r="B96" t="s">
        <v>6229</v>
      </c>
      <c r="C96" t="s">
        <v>6230</v>
      </c>
      <c r="D96">
        <v>0</v>
      </c>
      <c r="E96">
        <v>20</v>
      </c>
      <c r="G96">
        <v>100</v>
      </c>
      <c r="L96" t="s">
        <v>12086</v>
      </c>
      <c r="M96">
        <v>7</v>
      </c>
      <c r="N96">
        <v>2</v>
      </c>
      <c r="T96" t="s">
        <v>32091</v>
      </c>
      <c r="U96" t="s">
        <v>32091</v>
      </c>
      <c r="V96" t="s">
        <v>32091</v>
      </c>
    </row>
    <row r="97" spans="1:22" x14ac:dyDescent="0.3">
      <c r="A97">
        <v>598</v>
      </c>
      <c r="B97" t="s">
        <v>6090</v>
      </c>
      <c r="C97" t="s">
        <v>6091</v>
      </c>
      <c r="D97">
        <v>0</v>
      </c>
      <c r="E97">
        <v>50</v>
      </c>
      <c r="G97">
        <v>10</v>
      </c>
      <c r="L97" t="s">
        <v>12086</v>
      </c>
      <c r="M97">
        <v>7</v>
      </c>
      <c r="N97">
        <v>2</v>
      </c>
      <c r="T97" t="s">
        <v>31902</v>
      </c>
      <c r="U97" t="s">
        <v>31902</v>
      </c>
      <c r="V97" t="s">
        <v>31902</v>
      </c>
    </row>
    <row r="98" spans="1:22" x14ac:dyDescent="0.3">
      <c r="A98">
        <v>599</v>
      </c>
      <c r="B98" t="s">
        <v>6086</v>
      </c>
      <c r="C98" t="s">
        <v>6087</v>
      </c>
      <c r="D98">
        <v>0</v>
      </c>
      <c r="E98">
        <v>200</v>
      </c>
      <c r="G98">
        <v>10</v>
      </c>
      <c r="L98" t="s">
        <v>12086</v>
      </c>
      <c r="M98">
        <v>7</v>
      </c>
      <c r="N98">
        <v>2</v>
      </c>
      <c r="T98" t="s">
        <v>31905</v>
      </c>
      <c r="U98" t="s">
        <v>31905</v>
      </c>
      <c r="V98" t="s">
        <v>31905</v>
      </c>
    </row>
    <row r="99" spans="1:22" x14ac:dyDescent="0.3">
      <c r="A99">
        <v>601</v>
      </c>
      <c r="B99" t="s">
        <v>10772</v>
      </c>
      <c r="C99" t="s">
        <v>10773</v>
      </c>
      <c r="D99">
        <v>11</v>
      </c>
      <c r="E99">
        <v>60</v>
      </c>
      <c r="G99">
        <v>50</v>
      </c>
      <c r="L99" t="s">
        <v>12086</v>
      </c>
      <c r="M99">
        <v>7</v>
      </c>
      <c r="N99">
        <v>2</v>
      </c>
      <c r="T99" t="s">
        <v>39341</v>
      </c>
      <c r="U99" t="s">
        <v>39341</v>
      </c>
      <c r="V99" t="s">
        <v>39341</v>
      </c>
    </row>
    <row r="100" spans="1:22" x14ac:dyDescent="0.3">
      <c r="A100">
        <v>602</v>
      </c>
      <c r="B100" t="s">
        <v>10768</v>
      </c>
      <c r="C100" t="s">
        <v>10769</v>
      </c>
      <c r="D100">
        <v>11</v>
      </c>
      <c r="E100">
        <v>300</v>
      </c>
      <c r="G100">
        <v>50</v>
      </c>
      <c r="L100" t="s">
        <v>12086</v>
      </c>
      <c r="M100">
        <v>7</v>
      </c>
      <c r="N100">
        <v>2</v>
      </c>
      <c r="T100" t="s">
        <v>39900</v>
      </c>
      <c r="U100" t="s">
        <v>39900</v>
      </c>
      <c r="V100" t="s">
        <v>39900</v>
      </c>
    </row>
    <row r="101" spans="1:22" x14ac:dyDescent="0.3">
      <c r="A101">
        <v>603</v>
      </c>
      <c r="B101" t="s">
        <v>7186</v>
      </c>
      <c r="C101" t="s">
        <v>7187</v>
      </c>
      <c r="D101">
        <v>2</v>
      </c>
      <c r="E101">
        <v>10000</v>
      </c>
      <c r="G101">
        <v>200</v>
      </c>
      <c r="L101" t="s">
        <v>12086</v>
      </c>
      <c r="M101">
        <v>7</v>
      </c>
      <c r="N101">
        <v>2</v>
      </c>
      <c r="T101" t="s">
        <v>42761</v>
      </c>
      <c r="U101" t="s">
        <v>42761</v>
      </c>
      <c r="V101" t="s">
        <v>42761</v>
      </c>
    </row>
    <row r="102" spans="1:22" x14ac:dyDescent="0.3">
      <c r="A102">
        <v>604</v>
      </c>
      <c r="B102" t="s">
        <v>1552</v>
      </c>
      <c r="C102" t="s">
        <v>1553</v>
      </c>
      <c r="D102">
        <v>2</v>
      </c>
      <c r="E102">
        <v>50</v>
      </c>
      <c r="G102">
        <v>50</v>
      </c>
      <c r="L102" t="s">
        <v>12086</v>
      </c>
      <c r="M102">
        <v>7</v>
      </c>
      <c r="N102">
        <v>2</v>
      </c>
      <c r="T102" t="s">
        <v>32103</v>
      </c>
      <c r="U102" t="s">
        <v>32103</v>
      </c>
      <c r="V102" t="s">
        <v>32103</v>
      </c>
    </row>
    <row r="103" spans="1:22" x14ac:dyDescent="0.3">
      <c r="A103">
        <v>605</v>
      </c>
      <c r="B103" t="s">
        <v>379</v>
      </c>
      <c r="C103" t="s">
        <v>379</v>
      </c>
      <c r="D103">
        <v>11</v>
      </c>
      <c r="E103">
        <v>2000</v>
      </c>
      <c r="G103">
        <v>100</v>
      </c>
      <c r="L103" t="s">
        <v>12086</v>
      </c>
      <c r="M103">
        <v>7</v>
      </c>
      <c r="N103">
        <v>2</v>
      </c>
      <c r="T103" t="s">
        <v>32106</v>
      </c>
      <c r="U103" t="s">
        <v>32106</v>
      </c>
      <c r="V103" t="s">
        <v>32106</v>
      </c>
    </row>
    <row r="104" spans="1:22" x14ac:dyDescent="0.3">
      <c r="A104">
        <v>606</v>
      </c>
      <c r="B104" t="s">
        <v>241</v>
      </c>
      <c r="C104" t="s">
        <v>242</v>
      </c>
      <c r="D104">
        <v>11</v>
      </c>
      <c r="E104">
        <v>1500</v>
      </c>
      <c r="G104">
        <v>100</v>
      </c>
      <c r="L104" t="s">
        <v>12086</v>
      </c>
      <c r="M104">
        <v>7</v>
      </c>
      <c r="N104">
        <v>2</v>
      </c>
      <c r="T104" t="s">
        <v>32109</v>
      </c>
      <c r="U104" t="s">
        <v>32109</v>
      </c>
      <c r="V104" t="s">
        <v>32109</v>
      </c>
    </row>
    <row r="105" spans="1:22" x14ac:dyDescent="0.3">
      <c r="A105">
        <v>607</v>
      </c>
      <c r="B105" t="s">
        <v>10940</v>
      </c>
      <c r="C105" t="s">
        <v>10941</v>
      </c>
      <c r="D105">
        <v>0</v>
      </c>
      <c r="E105">
        <v>5000</v>
      </c>
      <c r="G105">
        <v>300</v>
      </c>
      <c r="L105" t="s">
        <v>12086</v>
      </c>
      <c r="M105">
        <v>7</v>
      </c>
      <c r="N105">
        <v>2</v>
      </c>
      <c r="T105" t="s">
        <v>32112</v>
      </c>
      <c r="U105" t="s">
        <v>32112</v>
      </c>
      <c r="V105" t="s">
        <v>32112</v>
      </c>
    </row>
    <row r="106" spans="1:22" x14ac:dyDescent="0.3">
      <c r="A106">
        <v>608</v>
      </c>
      <c r="B106" t="s">
        <v>8867</v>
      </c>
      <c r="C106" t="s">
        <v>8868</v>
      </c>
      <c r="D106">
        <v>0</v>
      </c>
      <c r="E106">
        <v>5000</v>
      </c>
      <c r="G106">
        <v>300</v>
      </c>
      <c r="L106" t="s">
        <v>12086</v>
      </c>
      <c r="M106">
        <v>7</v>
      </c>
      <c r="N106">
        <v>2</v>
      </c>
      <c r="T106" t="s">
        <v>32115</v>
      </c>
      <c r="U106" t="s">
        <v>32115</v>
      </c>
      <c r="V106" t="s">
        <v>32115</v>
      </c>
    </row>
    <row r="107" spans="1:22" x14ac:dyDescent="0.3">
      <c r="A107">
        <v>609</v>
      </c>
      <c r="B107" t="s">
        <v>257</v>
      </c>
      <c r="C107" t="s">
        <v>257</v>
      </c>
      <c r="D107">
        <v>2</v>
      </c>
      <c r="E107">
        <v>100</v>
      </c>
      <c r="G107">
        <v>100</v>
      </c>
      <c r="L107" t="s">
        <v>12086</v>
      </c>
      <c r="M107">
        <v>7</v>
      </c>
      <c r="N107">
        <v>2</v>
      </c>
      <c r="T107" t="s">
        <v>12087</v>
      </c>
      <c r="U107" t="s">
        <v>12087</v>
      </c>
      <c r="V107" t="s">
        <v>12087</v>
      </c>
    </row>
    <row r="108" spans="1:22" x14ac:dyDescent="0.3">
      <c r="A108">
        <v>610</v>
      </c>
      <c r="B108" t="s">
        <v>5990</v>
      </c>
      <c r="C108" t="s">
        <v>5991</v>
      </c>
      <c r="D108">
        <v>11</v>
      </c>
      <c r="E108">
        <v>4000</v>
      </c>
      <c r="G108">
        <v>100</v>
      </c>
      <c r="L108" t="s">
        <v>12086</v>
      </c>
      <c r="M108">
        <v>7</v>
      </c>
      <c r="N108">
        <v>2</v>
      </c>
      <c r="T108" t="s">
        <v>32121</v>
      </c>
      <c r="U108" t="s">
        <v>32121</v>
      </c>
      <c r="V108" t="s">
        <v>32121</v>
      </c>
    </row>
    <row r="109" spans="1:22" x14ac:dyDescent="0.3">
      <c r="A109">
        <v>611</v>
      </c>
      <c r="B109" t="s">
        <v>9410</v>
      </c>
      <c r="C109" t="s">
        <v>9411</v>
      </c>
      <c r="D109">
        <v>11</v>
      </c>
      <c r="E109">
        <v>40</v>
      </c>
      <c r="G109">
        <v>50</v>
      </c>
      <c r="L109" t="s">
        <v>12086</v>
      </c>
      <c r="M109">
        <v>7</v>
      </c>
      <c r="N109">
        <v>2</v>
      </c>
      <c r="T109" t="s">
        <v>32124</v>
      </c>
      <c r="U109" t="s">
        <v>32124</v>
      </c>
      <c r="V109" t="s">
        <v>32124</v>
      </c>
    </row>
    <row r="110" spans="1:22" x14ac:dyDescent="0.3">
      <c r="A110">
        <v>612</v>
      </c>
      <c r="B110" t="s">
        <v>7872</v>
      </c>
      <c r="C110" t="s">
        <v>7873</v>
      </c>
      <c r="D110">
        <v>2</v>
      </c>
      <c r="E110">
        <v>150</v>
      </c>
      <c r="G110">
        <v>200</v>
      </c>
      <c r="L110" t="s">
        <v>12086</v>
      </c>
      <c r="M110">
        <v>7</v>
      </c>
      <c r="N110">
        <v>2</v>
      </c>
      <c r="T110" t="s">
        <v>12088</v>
      </c>
      <c r="U110" t="s">
        <v>12088</v>
      </c>
      <c r="V110" t="s">
        <v>12088</v>
      </c>
    </row>
    <row r="111" spans="1:22" x14ac:dyDescent="0.3">
      <c r="A111">
        <v>613</v>
      </c>
      <c r="B111" t="s">
        <v>5577</v>
      </c>
      <c r="C111" t="s">
        <v>5578</v>
      </c>
      <c r="D111">
        <v>2</v>
      </c>
      <c r="E111">
        <v>1000</v>
      </c>
      <c r="G111">
        <v>200</v>
      </c>
      <c r="L111" t="s">
        <v>12086</v>
      </c>
      <c r="M111">
        <v>7</v>
      </c>
      <c r="N111">
        <v>2</v>
      </c>
      <c r="T111" t="s">
        <v>12089</v>
      </c>
      <c r="U111" t="s">
        <v>12089</v>
      </c>
      <c r="V111" t="s">
        <v>12089</v>
      </c>
    </row>
    <row r="112" spans="1:22" x14ac:dyDescent="0.3">
      <c r="A112">
        <v>614</v>
      </c>
      <c r="B112" t="s">
        <v>4665</v>
      </c>
      <c r="C112" t="s">
        <v>4666</v>
      </c>
      <c r="D112">
        <v>2</v>
      </c>
      <c r="E112">
        <v>3000</v>
      </c>
      <c r="G112">
        <v>300</v>
      </c>
      <c r="L112" t="s">
        <v>12086</v>
      </c>
      <c r="M112">
        <v>7</v>
      </c>
      <c r="N112">
        <v>2</v>
      </c>
      <c r="T112" t="s">
        <v>12090</v>
      </c>
      <c r="U112" t="s">
        <v>12090</v>
      </c>
      <c r="V112" t="s">
        <v>12090</v>
      </c>
    </row>
    <row r="113" spans="1:22" x14ac:dyDescent="0.3">
      <c r="A113">
        <v>615</v>
      </c>
      <c r="B113" t="s">
        <v>7341</v>
      </c>
      <c r="C113" t="s">
        <v>7342</v>
      </c>
      <c r="D113">
        <v>2</v>
      </c>
      <c r="E113">
        <v>5000</v>
      </c>
      <c r="G113">
        <v>400</v>
      </c>
      <c r="L113" t="s">
        <v>12086</v>
      </c>
      <c r="M113">
        <v>7</v>
      </c>
      <c r="N113">
        <v>2</v>
      </c>
      <c r="T113" t="s">
        <v>12091</v>
      </c>
      <c r="U113" t="s">
        <v>12091</v>
      </c>
      <c r="V113" t="s">
        <v>12091</v>
      </c>
    </row>
    <row r="114" spans="1:22" x14ac:dyDescent="0.3">
      <c r="A114">
        <v>616</v>
      </c>
      <c r="B114" t="s">
        <v>7194</v>
      </c>
      <c r="C114" t="s">
        <v>7195</v>
      </c>
      <c r="D114">
        <v>2</v>
      </c>
      <c r="E114">
        <v>10000</v>
      </c>
      <c r="G114">
        <v>50</v>
      </c>
      <c r="L114" t="s">
        <v>12086</v>
      </c>
      <c r="M114">
        <v>7</v>
      </c>
      <c r="N114">
        <v>2</v>
      </c>
      <c r="T114" t="s">
        <v>42762</v>
      </c>
      <c r="U114" t="s">
        <v>42762</v>
      </c>
      <c r="V114" t="s">
        <v>42762</v>
      </c>
    </row>
    <row r="115" spans="1:22" x14ac:dyDescent="0.3">
      <c r="A115">
        <v>617</v>
      </c>
      <c r="B115" t="s">
        <v>7235</v>
      </c>
      <c r="C115" t="s">
        <v>7236</v>
      </c>
      <c r="D115">
        <v>2</v>
      </c>
      <c r="E115">
        <v>10000</v>
      </c>
      <c r="G115">
        <v>200</v>
      </c>
      <c r="L115" t="s">
        <v>12086</v>
      </c>
      <c r="M115">
        <v>7</v>
      </c>
      <c r="N115">
        <v>2</v>
      </c>
      <c r="T115" t="s">
        <v>42763</v>
      </c>
      <c r="U115" t="s">
        <v>42763</v>
      </c>
      <c r="V115" t="s">
        <v>42763</v>
      </c>
    </row>
    <row r="116" spans="1:22" x14ac:dyDescent="0.3">
      <c r="A116">
        <v>618</v>
      </c>
      <c r="B116" t="s">
        <v>10866</v>
      </c>
      <c r="C116" t="s">
        <v>10867</v>
      </c>
      <c r="D116">
        <v>2</v>
      </c>
      <c r="E116">
        <v>50</v>
      </c>
      <c r="G116">
        <v>20</v>
      </c>
      <c r="L116" t="s">
        <v>12086</v>
      </c>
      <c r="M116">
        <v>7</v>
      </c>
      <c r="N116">
        <v>2</v>
      </c>
      <c r="T116" t="s">
        <v>12087</v>
      </c>
      <c r="U116" t="s">
        <v>12087</v>
      </c>
      <c r="V116" t="s">
        <v>12087</v>
      </c>
    </row>
    <row r="117" spans="1:22" x14ac:dyDescent="0.3">
      <c r="A117">
        <v>619</v>
      </c>
      <c r="B117" t="s">
        <v>10285</v>
      </c>
      <c r="C117" t="s">
        <v>10286</v>
      </c>
      <c r="D117">
        <v>2</v>
      </c>
      <c r="E117">
        <v>1000</v>
      </c>
      <c r="G117">
        <v>50</v>
      </c>
      <c r="L117" t="s">
        <v>12086</v>
      </c>
      <c r="M117">
        <v>7</v>
      </c>
      <c r="N117">
        <v>2</v>
      </c>
      <c r="T117" t="s">
        <v>12092</v>
      </c>
      <c r="U117" t="s">
        <v>12092</v>
      </c>
      <c r="V117" t="s">
        <v>12092</v>
      </c>
    </row>
    <row r="118" spans="1:22" x14ac:dyDescent="0.3">
      <c r="A118">
        <v>620</v>
      </c>
      <c r="B118" t="s">
        <v>7266</v>
      </c>
      <c r="C118" t="s">
        <v>7267</v>
      </c>
      <c r="D118">
        <v>2</v>
      </c>
      <c r="E118">
        <v>1500</v>
      </c>
      <c r="G118">
        <v>50</v>
      </c>
      <c r="L118" t="s">
        <v>12086</v>
      </c>
      <c r="M118">
        <v>7</v>
      </c>
      <c r="N118">
        <v>2</v>
      </c>
      <c r="T118" t="s">
        <v>12093</v>
      </c>
      <c r="U118" t="s">
        <v>12093</v>
      </c>
      <c r="V118" t="s">
        <v>12093</v>
      </c>
    </row>
    <row r="119" spans="1:22" x14ac:dyDescent="0.3">
      <c r="A119">
        <v>621</v>
      </c>
      <c r="B119" t="s">
        <v>1146</v>
      </c>
      <c r="C119" t="s">
        <v>1147</v>
      </c>
      <c r="D119">
        <v>2</v>
      </c>
      <c r="E119">
        <v>20</v>
      </c>
      <c r="G119">
        <v>50</v>
      </c>
      <c r="L119" t="s">
        <v>12086</v>
      </c>
      <c r="M119">
        <v>7</v>
      </c>
      <c r="N119">
        <v>2</v>
      </c>
      <c r="T119" t="s">
        <v>12094</v>
      </c>
      <c r="U119" t="s">
        <v>12094</v>
      </c>
      <c r="V119" t="s">
        <v>12094</v>
      </c>
    </row>
    <row r="120" spans="1:22" x14ac:dyDescent="0.3">
      <c r="A120">
        <v>622</v>
      </c>
      <c r="B120" t="s">
        <v>8133</v>
      </c>
      <c r="C120" t="s">
        <v>8134</v>
      </c>
      <c r="D120">
        <v>2</v>
      </c>
      <c r="E120">
        <v>2500</v>
      </c>
      <c r="G120">
        <v>50</v>
      </c>
      <c r="L120" t="s">
        <v>12086</v>
      </c>
      <c r="M120">
        <v>7</v>
      </c>
      <c r="N120">
        <v>2</v>
      </c>
      <c r="T120" t="s">
        <v>12095</v>
      </c>
      <c r="U120" t="s">
        <v>12095</v>
      </c>
      <c r="V120" t="s">
        <v>12095</v>
      </c>
    </row>
    <row r="121" spans="1:22" x14ac:dyDescent="0.3">
      <c r="A121">
        <v>623</v>
      </c>
      <c r="B121" t="s">
        <v>3504</v>
      </c>
      <c r="C121" t="s">
        <v>3505</v>
      </c>
      <c r="D121">
        <v>2</v>
      </c>
      <c r="E121">
        <v>4000</v>
      </c>
      <c r="G121">
        <v>50</v>
      </c>
      <c r="L121" t="s">
        <v>12086</v>
      </c>
      <c r="M121">
        <v>7</v>
      </c>
      <c r="N121">
        <v>2</v>
      </c>
      <c r="T121" t="s">
        <v>12096</v>
      </c>
      <c r="U121" t="s">
        <v>12096</v>
      </c>
      <c r="V121" t="s">
        <v>12096</v>
      </c>
    </row>
    <row r="122" spans="1:22" x14ac:dyDescent="0.3">
      <c r="A122">
        <v>624</v>
      </c>
      <c r="B122" t="s">
        <v>8536</v>
      </c>
      <c r="C122" t="s">
        <v>8537</v>
      </c>
      <c r="D122">
        <v>2</v>
      </c>
      <c r="E122">
        <v>2500</v>
      </c>
      <c r="G122">
        <v>50</v>
      </c>
      <c r="L122" t="s">
        <v>12086</v>
      </c>
      <c r="M122">
        <v>7</v>
      </c>
      <c r="N122">
        <v>2</v>
      </c>
      <c r="T122" t="s">
        <v>12097</v>
      </c>
      <c r="U122" t="s">
        <v>12097</v>
      </c>
      <c r="V122" t="s">
        <v>12097</v>
      </c>
    </row>
    <row r="123" spans="1:22" x14ac:dyDescent="0.3">
      <c r="A123">
        <v>625</v>
      </c>
      <c r="B123" t="s">
        <v>6289</v>
      </c>
      <c r="C123" t="s">
        <v>6290</v>
      </c>
      <c r="D123">
        <v>2</v>
      </c>
      <c r="E123">
        <v>100</v>
      </c>
      <c r="G123">
        <v>50</v>
      </c>
      <c r="L123" t="s">
        <v>12086</v>
      </c>
      <c r="M123">
        <v>7</v>
      </c>
      <c r="N123">
        <v>2</v>
      </c>
      <c r="T123" t="s">
        <v>12098</v>
      </c>
      <c r="U123" t="s">
        <v>12098</v>
      </c>
      <c r="V123" t="s">
        <v>12098</v>
      </c>
    </row>
    <row r="124" spans="1:22" x14ac:dyDescent="0.3">
      <c r="A124">
        <v>626</v>
      </c>
      <c r="B124" t="s">
        <v>6786</v>
      </c>
      <c r="C124" t="s">
        <v>6787</v>
      </c>
      <c r="D124">
        <v>2</v>
      </c>
      <c r="E124">
        <v>1500</v>
      </c>
      <c r="G124">
        <v>50</v>
      </c>
      <c r="L124" t="s">
        <v>12086</v>
      </c>
      <c r="M124">
        <v>7</v>
      </c>
      <c r="N124">
        <v>2</v>
      </c>
      <c r="T124" t="s">
        <v>12099</v>
      </c>
      <c r="U124" t="s">
        <v>12099</v>
      </c>
      <c r="V124" t="s">
        <v>12099</v>
      </c>
    </row>
    <row r="125" spans="1:22" x14ac:dyDescent="0.3">
      <c r="A125">
        <v>627</v>
      </c>
      <c r="B125" t="s">
        <v>9818</v>
      </c>
      <c r="C125" t="s">
        <v>9819</v>
      </c>
      <c r="D125">
        <v>2</v>
      </c>
      <c r="E125">
        <v>7000</v>
      </c>
      <c r="G125">
        <v>50</v>
      </c>
      <c r="L125" t="s">
        <v>12086</v>
      </c>
      <c r="M125">
        <v>7</v>
      </c>
      <c r="N125">
        <v>2</v>
      </c>
      <c r="T125" t="s">
        <v>12100</v>
      </c>
      <c r="U125" t="s">
        <v>12100</v>
      </c>
      <c r="V125" t="s">
        <v>12100</v>
      </c>
    </row>
    <row r="126" spans="1:22" x14ac:dyDescent="0.3">
      <c r="A126">
        <v>628</v>
      </c>
      <c r="B126" t="s">
        <v>10561</v>
      </c>
      <c r="C126" t="s">
        <v>10562</v>
      </c>
      <c r="D126">
        <v>2</v>
      </c>
      <c r="E126">
        <v>10000</v>
      </c>
      <c r="G126">
        <v>50</v>
      </c>
      <c r="L126" t="s">
        <v>12086</v>
      </c>
      <c r="M126">
        <v>7</v>
      </c>
      <c r="N126">
        <v>2</v>
      </c>
      <c r="T126" t="s">
        <v>12101</v>
      </c>
      <c r="U126" t="s">
        <v>12101</v>
      </c>
      <c r="V126" t="s">
        <v>12101</v>
      </c>
    </row>
    <row r="127" spans="1:22" x14ac:dyDescent="0.3">
      <c r="A127">
        <v>629</v>
      </c>
      <c r="B127" t="s">
        <v>9107</v>
      </c>
      <c r="C127" t="s">
        <v>9108</v>
      </c>
      <c r="D127">
        <v>2</v>
      </c>
      <c r="E127">
        <v>300</v>
      </c>
      <c r="G127">
        <v>50</v>
      </c>
      <c r="L127" t="s">
        <v>12086</v>
      </c>
      <c r="M127">
        <v>7</v>
      </c>
      <c r="N127">
        <v>2</v>
      </c>
      <c r="T127" t="s">
        <v>12102</v>
      </c>
      <c r="U127" t="s">
        <v>12102</v>
      </c>
      <c r="V127" t="s">
        <v>12102</v>
      </c>
    </row>
    <row r="128" spans="1:22" x14ac:dyDescent="0.3">
      <c r="A128">
        <v>630</v>
      </c>
      <c r="B128" t="s">
        <v>2968</v>
      </c>
      <c r="C128" t="s">
        <v>2969</v>
      </c>
      <c r="D128">
        <v>2</v>
      </c>
      <c r="E128">
        <v>10</v>
      </c>
      <c r="G128">
        <v>50</v>
      </c>
      <c r="L128" t="s">
        <v>12086</v>
      </c>
      <c r="M128">
        <v>7</v>
      </c>
      <c r="N128">
        <v>2</v>
      </c>
      <c r="T128" t="s">
        <v>12103</v>
      </c>
      <c r="U128" t="s">
        <v>12103</v>
      </c>
      <c r="V128" t="s">
        <v>12103</v>
      </c>
    </row>
    <row r="129" spans="1:22" x14ac:dyDescent="0.3">
      <c r="A129">
        <v>631</v>
      </c>
      <c r="B129" t="s">
        <v>2866</v>
      </c>
      <c r="C129" t="s">
        <v>2867</v>
      </c>
      <c r="D129">
        <v>2</v>
      </c>
      <c r="E129">
        <v>20</v>
      </c>
      <c r="G129">
        <v>50</v>
      </c>
      <c r="L129" t="s">
        <v>12086</v>
      </c>
      <c r="M129">
        <v>7</v>
      </c>
      <c r="N129">
        <v>2</v>
      </c>
      <c r="T129" t="s">
        <v>12104</v>
      </c>
      <c r="U129" t="s">
        <v>12104</v>
      </c>
      <c r="V129" t="s">
        <v>12104</v>
      </c>
    </row>
    <row r="130" spans="1:22" x14ac:dyDescent="0.3">
      <c r="A130">
        <v>632</v>
      </c>
      <c r="B130" t="s">
        <v>3854</v>
      </c>
      <c r="C130" t="s">
        <v>3855</v>
      </c>
      <c r="D130">
        <v>2</v>
      </c>
      <c r="E130">
        <v>5000</v>
      </c>
      <c r="G130">
        <v>50</v>
      </c>
      <c r="L130" t="s">
        <v>12086</v>
      </c>
      <c r="M130">
        <v>7</v>
      </c>
      <c r="N130">
        <v>2</v>
      </c>
      <c r="T130" t="s">
        <v>12105</v>
      </c>
      <c r="U130" t="s">
        <v>12105</v>
      </c>
      <c r="V130" t="s">
        <v>12105</v>
      </c>
    </row>
    <row r="131" spans="1:22" x14ac:dyDescent="0.3">
      <c r="A131">
        <v>633</v>
      </c>
      <c r="B131" t="s">
        <v>730</v>
      </c>
      <c r="C131" t="s">
        <v>731</v>
      </c>
      <c r="D131">
        <v>2</v>
      </c>
      <c r="E131">
        <v>20</v>
      </c>
      <c r="G131">
        <v>50</v>
      </c>
      <c r="L131" t="s">
        <v>12086</v>
      </c>
      <c r="M131">
        <v>7</v>
      </c>
      <c r="N131">
        <v>2</v>
      </c>
      <c r="T131" t="s">
        <v>12106</v>
      </c>
      <c r="U131" t="s">
        <v>12106</v>
      </c>
      <c r="V131" t="s">
        <v>12106</v>
      </c>
    </row>
    <row r="132" spans="1:22" x14ac:dyDescent="0.3">
      <c r="A132">
        <v>634</v>
      </c>
      <c r="B132" t="s">
        <v>10182</v>
      </c>
      <c r="C132" t="s">
        <v>10183</v>
      </c>
      <c r="D132">
        <v>2</v>
      </c>
      <c r="E132">
        <v>20</v>
      </c>
      <c r="G132">
        <v>50</v>
      </c>
      <c r="L132" t="s">
        <v>12086</v>
      </c>
      <c r="M132">
        <v>7</v>
      </c>
      <c r="N132">
        <v>2</v>
      </c>
      <c r="T132" t="s">
        <v>12107</v>
      </c>
      <c r="U132" t="s">
        <v>12107</v>
      </c>
      <c r="V132" t="s">
        <v>12107</v>
      </c>
    </row>
    <row r="133" spans="1:22" x14ac:dyDescent="0.3">
      <c r="A133">
        <v>635</v>
      </c>
      <c r="B133" t="s">
        <v>5305</v>
      </c>
      <c r="C133" t="s">
        <v>5306</v>
      </c>
      <c r="D133">
        <v>2</v>
      </c>
      <c r="E133">
        <v>300</v>
      </c>
      <c r="G133">
        <v>50</v>
      </c>
      <c r="L133" t="s">
        <v>12086</v>
      </c>
      <c r="M133">
        <v>7</v>
      </c>
      <c r="N133">
        <v>2</v>
      </c>
      <c r="T133" t="s">
        <v>12108</v>
      </c>
      <c r="U133" t="s">
        <v>12108</v>
      </c>
      <c r="V133" t="s">
        <v>12108</v>
      </c>
    </row>
    <row r="134" spans="1:22" x14ac:dyDescent="0.3">
      <c r="A134">
        <v>636</v>
      </c>
      <c r="B134" t="s">
        <v>7102</v>
      </c>
      <c r="C134" t="s">
        <v>7103</v>
      </c>
      <c r="D134">
        <v>2</v>
      </c>
      <c r="E134">
        <v>100</v>
      </c>
      <c r="G134">
        <v>50</v>
      </c>
      <c r="L134" t="s">
        <v>12086</v>
      </c>
      <c r="M134">
        <v>7</v>
      </c>
      <c r="N134">
        <v>2</v>
      </c>
      <c r="T134" t="s">
        <v>12109</v>
      </c>
      <c r="U134" t="s">
        <v>12109</v>
      </c>
      <c r="V134" t="s">
        <v>12109</v>
      </c>
    </row>
    <row r="135" spans="1:22" x14ac:dyDescent="0.3">
      <c r="A135">
        <v>637</v>
      </c>
      <c r="B135" t="s">
        <v>7190</v>
      </c>
      <c r="C135" t="s">
        <v>7191</v>
      </c>
      <c r="D135">
        <v>2</v>
      </c>
      <c r="E135">
        <v>350</v>
      </c>
      <c r="G135">
        <v>50</v>
      </c>
      <c r="L135" t="s">
        <v>12086</v>
      </c>
      <c r="M135">
        <v>7</v>
      </c>
      <c r="N135">
        <v>2</v>
      </c>
      <c r="T135" t="s">
        <v>12110</v>
      </c>
      <c r="U135" t="s">
        <v>12110</v>
      </c>
      <c r="V135" t="s">
        <v>12110</v>
      </c>
    </row>
    <row r="136" spans="1:22" x14ac:dyDescent="0.3">
      <c r="A136">
        <v>638</v>
      </c>
      <c r="B136" t="s">
        <v>9084</v>
      </c>
      <c r="C136" t="s">
        <v>9085</v>
      </c>
      <c r="D136">
        <v>2</v>
      </c>
      <c r="E136">
        <v>12000</v>
      </c>
      <c r="G136">
        <v>50</v>
      </c>
      <c r="L136" t="s">
        <v>12086</v>
      </c>
      <c r="M136">
        <v>7</v>
      </c>
      <c r="N136">
        <v>2</v>
      </c>
      <c r="T136" t="s">
        <v>12111</v>
      </c>
      <c r="U136" t="s">
        <v>12111</v>
      </c>
      <c r="V136" t="s">
        <v>12111</v>
      </c>
    </row>
    <row r="137" spans="1:22" x14ac:dyDescent="0.3">
      <c r="A137">
        <v>639</v>
      </c>
      <c r="B137" t="s">
        <v>544</v>
      </c>
      <c r="C137" t="s">
        <v>545</v>
      </c>
      <c r="D137">
        <v>2</v>
      </c>
      <c r="E137">
        <v>18000</v>
      </c>
      <c r="G137">
        <v>50</v>
      </c>
      <c r="L137" t="s">
        <v>12086</v>
      </c>
      <c r="M137">
        <v>7</v>
      </c>
      <c r="N137">
        <v>2</v>
      </c>
      <c r="T137" t="s">
        <v>12112</v>
      </c>
      <c r="U137" t="s">
        <v>12112</v>
      </c>
      <c r="V137" t="s">
        <v>12112</v>
      </c>
    </row>
    <row r="138" spans="1:22" x14ac:dyDescent="0.3">
      <c r="A138">
        <v>640</v>
      </c>
      <c r="B138" t="s">
        <v>8983</v>
      </c>
      <c r="C138" t="s">
        <v>8984</v>
      </c>
      <c r="D138">
        <v>2</v>
      </c>
      <c r="E138">
        <v>3000</v>
      </c>
      <c r="G138">
        <v>50</v>
      </c>
      <c r="L138" t="s">
        <v>12086</v>
      </c>
      <c r="M138">
        <v>7</v>
      </c>
      <c r="N138">
        <v>2</v>
      </c>
      <c r="T138" t="s">
        <v>12113</v>
      </c>
      <c r="U138" t="s">
        <v>12113</v>
      </c>
      <c r="V138" t="s">
        <v>12113</v>
      </c>
    </row>
    <row r="139" spans="1:22" x14ac:dyDescent="0.3">
      <c r="A139">
        <v>641</v>
      </c>
      <c r="B139" t="s">
        <v>2416</v>
      </c>
      <c r="C139" t="s">
        <v>2417</v>
      </c>
      <c r="D139">
        <v>2</v>
      </c>
      <c r="E139">
        <v>100</v>
      </c>
      <c r="G139">
        <v>50</v>
      </c>
      <c r="L139" t="s">
        <v>12086</v>
      </c>
      <c r="M139">
        <v>7</v>
      </c>
      <c r="N139">
        <v>2</v>
      </c>
      <c r="T139" t="s">
        <v>12114</v>
      </c>
      <c r="U139" t="s">
        <v>12114</v>
      </c>
      <c r="V139" t="s">
        <v>12114</v>
      </c>
    </row>
    <row r="140" spans="1:22" x14ac:dyDescent="0.3">
      <c r="A140">
        <v>642</v>
      </c>
      <c r="B140" t="s">
        <v>1455</v>
      </c>
      <c r="C140" t="s">
        <v>1456</v>
      </c>
      <c r="D140">
        <v>2</v>
      </c>
      <c r="E140">
        <v>1800</v>
      </c>
      <c r="G140">
        <v>50</v>
      </c>
      <c r="L140" t="s">
        <v>12086</v>
      </c>
      <c r="M140">
        <v>7</v>
      </c>
      <c r="N140">
        <v>2</v>
      </c>
      <c r="T140" t="s">
        <v>12115</v>
      </c>
      <c r="U140" t="s">
        <v>12115</v>
      </c>
      <c r="V140" t="s">
        <v>12115</v>
      </c>
    </row>
    <row r="141" spans="1:22" x14ac:dyDescent="0.3">
      <c r="A141">
        <v>643</v>
      </c>
      <c r="B141" t="s">
        <v>7507</v>
      </c>
      <c r="C141" t="s">
        <v>7508</v>
      </c>
      <c r="D141">
        <v>2</v>
      </c>
      <c r="E141">
        <v>3000</v>
      </c>
      <c r="G141">
        <v>30</v>
      </c>
      <c r="L141" t="s">
        <v>12086</v>
      </c>
      <c r="M141">
        <v>7</v>
      </c>
      <c r="N141">
        <v>2</v>
      </c>
      <c r="T141" t="s">
        <v>12116</v>
      </c>
      <c r="U141" t="s">
        <v>12116</v>
      </c>
      <c r="V141" t="s">
        <v>12116</v>
      </c>
    </row>
    <row r="142" spans="1:22" x14ac:dyDescent="0.3">
      <c r="A142">
        <v>644</v>
      </c>
      <c r="B142" t="s">
        <v>4460</v>
      </c>
      <c r="C142" t="s">
        <v>4461</v>
      </c>
      <c r="D142">
        <v>2</v>
      </c>
      <c r="E142">
        <v>1000</v>
      </c>
      <c r="G142">
        <v>200</v>
      </c>
      <c r="L142" t="s">
        <v>12086</v>
      </c>
      <c r="M142">
        <v>7</v>
      </c>
      <c r="N142">
        <v>2</v>
      </c>
      <c r="T142" t="s">
        <v>42764</v>
      </c>
      <c r="U142" t="s">
        <v>42764</v>
      </c>
      <c r="V142" t="s">
        <v>42764</v>
      </c>
    </row>
    <row r="143" spans="1:22" x14ac:dyDescent="0.3">
      <c r="A143">
        <v>645</v>
      </c>
      <c r="B143" t="s">
        <v>2037</v>
      </c>
      <c r="C143" t="s">
        <v>2038</v>
      </c>
      <c r="D143">
        <v>2</v>
      </c>
      <c r="E143">
        <v>800</v>
      </c>
      <c r="G143">
        <v>100</v>
      </c>
      <c r="L143" t="s">
        <v>12086</v>
      </c>
      <c r="M143">
        <v>7</v>
      </c>
      <c r="N143">
        <v>2</v>
      </c>
      <c r="T143" t="s">
        <v>32194</v>
      </c>
      <c r="U143" t="s">
        <v>32194</v>
      </c>
      <c r="V143" t="s">
        <v>32194</v>
      </c>
    </row>
    <row r="144" spans="1:22" x14ac:dyDescent="0.3">
      <c r="A144">
        <v>656</v>
      </c>
      <c r="B144" t="s">
        <v>648</v>
      </c>
      <c r="C144" t="s">
        <v>649</v>
      </c>
      <c r="D144">
        <v>2</v>
      </c>
      <c r="E144">
        <v>1500</v>
      </c>
      <c r="G144">
        <v>150</v>
      </c>
      <c r="L144" t="s">
        <v>12117</v>
      </c>
      <c r="M144">
        <v>7</v>
      </c>
      <c r="N144">
        <v>2</v>
      </c>
      <c r="Q144">
        <v>40</v>
      </c>
      <c r="T144" t="s">
        <v>32196</v>
      </c>
      <c r="U144" t="s">
        <v>32196</v>
      </c>
      <c r="V144" t="s">
        <v>32196</v>
      </c>
    </row>
    <row r="145" spans="1:22" x14ac:dyDescent="0.3">
      <c r="A145">
        <v>657</v>
      </c>
      <c r="B145" t="s">
        <v>906</v>
      </c>
      <c r="C145" t="s">
        <v>907</v>
      </c>
      <c r="D145">
        <v>2</v>
      </c>
      <c r="E145">
        <v>3000</v>
      </c>
      <c r="G145">
        <v>200</v>
      </c>
      <c r="L145" t="s">
        <v>12118</v>
      </c>
      <c r="M145">
        <v>7</v>
      </c>
      <c r="N145">
        <v>2</v>
      </c>
      <c r="Q145">
        <v>85</v>
      </c>
      <c r="T145" t="s">
        <v>32198</v>
      </c>
      <c r="U145" t="s">
        <v>32198</v>
      </c>
      <c r="V145" t="s">
        <v>32198</v>
      </c>
    </row>
    <row r="146" spans="1:22" x14ac:dyDescent="0.3">
      <c r="A146">
        <v>658</v>
      </c>
      <c r="B146" t="s">
        <v>10281</v>
      </c>
      <c r="C146" t="s">
        <v>10282</v>
      </c>
      <c r="D146">
        <v>2</v>
      </c>
      <c r="E146">
        <v>2</v>
      </c>
      <c r="G146">
        <v>500</v>
      </c>
      <c r="L146" t="s">
        <v>12086</v>
      </c>
      <c r="M146">
        <v>7</v>
      </c>
      <c r="N146">
        <v>2</v>
      </c>
      <c r="T146" t="s">
        <v>32201</v>
      </c>
      <c r="U146" t="s">
        <v>32201</v>
      </c>
      <c r="V146" t="s">
        <v>32201</v>
      </c>
    </row>
    <row r="147" spans="1:22" x14ac:dyDescent="0.3">
      <c r="A147">
        <v>659</v>
      </c>
      <c r="B147" t="s">
        <v>5065</v>
      </c>
      <c r="C147" t="s">
        <v>5066</v>
      </c>
      <c r="D147">
        <v>2</v>
      </c>
      <c r="E147">
        <v>500</v>
      </c>
      <c r="G147">
        <v>50</v>
      </c>
      <c r="L147" t="s">
        <v>12086</v>
      </c>
      <c r="M147">
        <v>7</v>
      </c>
      <c r="N147">
        <v>2</v>
      </c>
      <c r="T147" t="s">
        <v>12119</v>
      </c>
      <c r="U147" t="s">
        <v>12119</v>
      </c>
      <c r="V147" t="s">
        <v>12119</v>
      </c>
    </row>
    <row r="148" spans="1:22" x14ac:dyDescent="0.3">
      <c r="A148">
        <v>660</v>
      </c>
      <c r="B148" t="s">
        <v>7920</v>
      </c>
      <c r="C148" t="s">
        <v>7921</v>
      </c>
      <c r="D148">
        <v>2</v>
      </c>
      <c r="E148">
        <v>20000</v>
      </c>
      <c r="G148">
        <v>50</v>
      </c>
      <c r="L148" t="s">
        <v>12086</v>
      </c>
      <c r="M148">
        <v>7</v>
      </c>
      <c r="N148">
        <v>2</v>
      </c>
      <c r="T148" t="s">
        <v>12120</v>
      </c>
      <c r="U148" t="s">
        <v>12120</v>
      </c>
      <c r="V148" t="s">
        <v>12120</v>
      </c>
    </row>
    <row r="149" spans="1:22" x14ac:dyDescent="0.3">
      <c r="A149">
        <v>661</v>
      </c>
      <c r="B149" t="s">
        <v>9806</v>
      </c>
      <c r="C149" t="s">
        <v>9807</v>
      </c>
      <c r="D149">
        <v>2</v>
      </c>
      <c r="E149">
        <v>20000</v>
      </c>
      <c r="G149">
        <v>50</v>
      </c>
      <c r="L149" t="s">
        <v>12086</v>
      </c>
      <c r="M149">
        <v>7</v>
      </c>
      <c r="N149">
        <v>2</v>
      </c>
      <c r="T149" t="s">
        <v>12121</v>
      </c>
      <c r="U149" t="s">
        <v>12121</v>
      </c>
      <c r="V149" t="s">
        <v>12121</v>
      </c>
    </row>
    <row r="150" spans="1:22" x14ac:dyDescent="0.3">
      <c r="A150">
        <v>662</v>
      </c>
      <c r="B150" t="s">
        <v>5520</v>
      </c>
      <c r="C150" t="s">
        <v>5521</v>
      </c>
      <c r="D150">
        <v>2</v>
      </c>
      <c r="E150">
        <v>1450</v>
      </c>
      <c r="G150">
        <v>30</v>
      </c>
      <c r="L150" t="s">
        <v>12086</v>
      </c>
      <c r="M150">
        <v>7</v>
      </c>
      <c r="N150">
        <v>2</v>
      </c>
      <c r="T150" t="s">
        <v>42765</v>
      </c>
      <c r="U150" t="s">
        <v>42765</v>
      </c>
      <c r="V150" t="s">
        <v>42765</v>
      </c>
    </row>
    <row r="151" spans="1:22" x14ac:dyDescent="0.3">
      <c r="A151">
        <v>663</v>
      </c>
      <c r="B151" t="s">
        <v>5873</v>
      </c>
      <c r="C151" t="s">
        <v>5874</v>
      </c>
      <c r="D151">
        <v>0</v>
      </c>
      <c r="E151">
        <v>1</v>
      </c>
      <c r="G151">
        <v>10</v>
      </c>
      <c r="L151" t="s">
        <v>12086</v>
      </c>
      <c r="M151">
        <v>7</v>
      </c>
      <c r="N151">
        <v>2</v>
      </c>
      <c r="T151" t="s">
        <v>32211</v>
      </c>
      <c r="U151" t="s">
        <v>32211</v>
      </c>
      <c r="V151" t="s">
        <v>32211</v>
      </c>
    </row>
    <row r="152" spans="1:22" x14ac:dyDescent="0.3">
      <c r="A152">
        <v>664</v>
      </c>
      <c r="B152" t="s">
        <v>4464</v>
      </c>
      <c r="C152" t="s">
        <v>4461</v>
      </c>
      <c r="D152">
        <v>2</v>
      </c>
      <c r="E152">
        <v>1000</v>
      </c>
      <c r="G152">
        <v>200</v>
      </c>
      <c r="L152" t="s">
        <v>12086</v>
      </c>
      <c r="M152">
        <v>7</v>
      </c>
      <c r="N152">
        <v>2</v>
      </c>
      <c r="T152" t="s">
        <v>42766</v>
      </c>
      <c r="U152" t="s">
        <v>42766</v>
      </c>
      <c r="V152" t="s">
        <v>42766</v>
      </c>
    </row>
    <row r="153" spans="1:22" x14ac:dyDescent="0.3">
      <c r="A153">
        <v>665</v>
      </c>
      <c r="B153" t="s">
        <v>4467</v>
      </c>
      <c r="C153" t="s">
        <v>4461</v>
      </c>
      <c r="D153">
        <v>2</v>
      </c>
      <c r="E153">
        <v>1000</v>
      </c>
      <c r="G153">
        <v>200</v>
      </c>
      <c r="L153" t="s">
        <v>12086</v>
      </c>
      <c r="M153">
        <v>7</v>
      </c>
      <c r="N153">
        <v>2</v>
      </c>
      <c r="T153" t="s">
        <v>42767</v>
      </c>
      <c r="U153" t="s">
        <v>42767</v>
      </c>
      <c r="V153" t="s">
        <v>42767</v>
      </c>
    </row>
    <row r="154" spans="1:22" x14ac:dyDescent="0.3">
      <c r="A154">
        <v>666</v>
      </c>
      <c r="B154" t="s">
        <v>4470</v>
      </c>
      <c r="C154" t="s">
        <v>4461</v>
      </c>
      <c r="D154">
        <v>2</v>
      </c>
      <c r="E154">
        <v>1000</v>
      </c>
      <c r="G154">
        <v>200</v>
      </c>
      <c r="L154" t="s">
        <v>12086</v>
      </c>
      <c r="M154">
        <v>7</v>
      </c>
      <c r="N154">
        <v>2</v>
      </c>
      <c r="T154" t="s">
        <v>42768</v>
      </c>
      <c r="U154" t="s">
        <v>42768</v>
      </c>
      <c r="V154" t="s">
        <v>42768</v>
      </c>
    </row>
    <row r="155" spans="1:22" x14ac:dyDescent="0.3">
      <c r="A155">
        <v>667</v>
      </c>
      <c r="B155" t="s">
        <v>4473</v>
      </c>
      <c r="C155" t="s">
        <v>4461</v>
      </c>
      <c r="D155">
        <v>2</v>
      </c>
      <c r="E155">
        <v>1000</v>
      </c>
      <c r="G155">
        <v>200</v>
      </c>
      <c r="L155" t="s">
        <v>12086</v>
      </c>
      <c r="M155">
        <v>7</v>
      </c>
      <c r="N155">
        <v>2</v>
      </c>
      <c r="T155" t="s">
        <v>42769</v>
      </c>
      <c r="U155" t="s">
        <v>42769</v>
      </c>
      <c r="V155" t="s">
        <v>42769</v>
      </c>
    </row>
    <row r="156" spans="1:22" x14ac:dyDescent="0.3">
      <c r="A156">
        <v>668</v>
      </c>
      <c r="B156" t="s">
        <v>4965</v>
      </c>
      <c r="C156" t="s">
        <v>4966</v>
      </c>
      <c r="D156">
        <v>2</v>
      </c>
      <c r="E156">
        <v>0</v>
      </c>
      <c r="G156">
        <v>20</v>
      </c>
      <c r="L156" t="s">
        <v>12086</v>
      </c>
      <c r="M156">
        <v>7</v>
      </c>
      <c r="N156">
        <v>2</v>
      </c>
      <c r="T156" t="s">
        <v>42770</v>
      </c>
      <c r="U156" t="s">
        <v>42770</v>
      </c>
      <c r="V156" t="s">
        <v>42770</v>
      </c>
    </row>
    <row r="157" spans="1:22" x14ac:dyDescent="0.3">
      <c r="A157">
        <v>669</v>
      </c>
      <c r="B157" t="s">
        <v>8395</v>
      </c>
      <c r="C157" t="s">
        <v>8396</v>
      </c>
      <c r="D157">
        <v>0</v>
      </c>
      <c r="E157">
        <v>500</v>
      </c>
      <c r="G157">
        <v>100</v>
      </c>
      <c r="L157" t="s">
        <v>12086</v>
      </c>
      <c r="M157">
        <v>7</v>
      </c>
      <c r="N157">
        <v>2</v>
      </c>
      <c r="T157" t="s">
        <v>32225</v>
      </c>
      <c r="U157" t="s">
        <v>32225</v>
      </c>
      <c r="V157" t="s">
        <v>32225</v>
      </c>
    </row>
    <row r="158" spans="1:22" x14ac:dyDescent="0.3">
      <c r="A158">
        <v>670</v>
      </c>
      <c r="B158" t="s">
        <v>4621</v>
      </c>
      <c r="C158" t="s">
        <v>4622</v>
      </c>
      <c r="D158">
        <v>3</v>
      </c>
      <c r="E158">
        <v>100000</v>
      </c>
      <c r="G158">
        <v>400</v>
      </c>
      <c r="L158" t="s">
        <v>12086</v>
      </c>
      <c r="M158">
        <v>7</v>
      </c>
      <c r="N158">
        <v>2</v>
      </c>
      <c r="T158" t="s">
        <v>12087</v>
      </c>
      <c r="U158" t="s">
        <v>12087</v>
      </c>
      <c r="V158" t="s">
        <v>12087</v>
      </c>
    </row>
    <row r="159" spans="1:22" x14ac:dyDescent="0.3">
      <c r="A159">
        <v>671</v>
      </c>
      <c r="B159" t="s">
        <v>4617</v>
      </c>
      <c r="C159" t="s">
        <v>4618</v>
      </c>
      <c r="D159">
        <v>3</v>
      </c>
      <c r="E159">
        <v>10000</v>
      </c>
      <c r="G159">
        <v>40</v>
      </c>
      <c r="L159" t="s">
        <v>12086</v>
      </c>
      <c r="M159">
        <v>7</v>
      </c>
      <c r="N159">
        <v>2</v>
      </c>
      <c r="T159" t="s">
        <v>12087</v>
      </c>
      <c r="U159" t="s">
        <v>12087</v>
      </c>
      <c r="V159" t="s">
        <v>12087</v>
      </c>
    </row>
    <row r="160" spans="1:22" x14ac:dyDescent="0.3">
      <c r="A160">
        <v>672</v>
      </c>
      <c r="B160" t="s">
        <v>2468</v>
      </c>
      <c r="C160" t="s">
        <v>2469</v>
      </c>
      <c r="D160">
        <v>3</v>
      </c>
      <c r="E160">
        <v>1000</v>
      </c>
      <c r="G160">
        <v>400</v>
      </c>
      <c r="L160" t="s">
        <v>12086</v>
      </c>
      <c r="M160">
        <v>7</v>
      </c>
      <c r="N160">
        <v>2</v>
      </c>
      <c r="T160" t="s">
        <v>12087</v>
      </c>
      <c r="U160" t="s">
        <v>12087</v>
      </c>
      <c r="V160" t="s">
        <v>12087</v>
      </c>
    </row>
    <row r="161" spans="1:22" x14ac:dyDescent="0.3">
      <c r="A161">
        <v>673</v>
      </c>
      <c r="B161" t="s">
        <v>2464</v>
      </c>
      <c r="C161" t="s">
        <v>2465</v>
      </c>
      <c r="D161">
        <v>3</v>
      </c>
      <c r="E161">
        <v>100</v>
      </c>
      <c r="G161">
        <v>40</v>
      </c>
      <c r="L161" t="s">
        <v>12086</v>
      </c>
      <c r="M161">
        <v>7</v>
      </c>
      <c r="N161">
        <v>2</v>
      </c>
      <c r="T161" t="s">
        <v>12087</v>
      </c>
      <c r="U161" t="s">
        <v>12087</v>
      </c>
      <c r="V161" t="s">
        <v>12087</v>
      </c>
    </row>
    <row r="162" spans="1:22" x14ac:dyDescent="0.3">
      <c r="A162">
        <v>674</v>
      </c>
      <c r="B162" t="s">
        <v>6744</v>
      </c>
      <c r="C162" t="s">
        <v>6745</v>
      </c>
      <c r="D162">
        <v>3</v>
      </c>
      <c r="E162">
        <v>5000</v>
      </c>
      <c r="G162">
        <v>40</v>
      </c>
      <c r="L162" t="s">
        <v>12086</v>
      </c>
      <c r="M162">
        <v>7</v>
      </c>
      <c r="N162">
        <v>2</v>
      </c>
      <c r="T162" t="s">
        <v>12087</v>
      </c>
      <c r="U162" t="s">
        <v>12087</v>
      </c>
      <c r="V162" t="s">
        <v>12087</v>
      </c>
    </row>
    <row r="163" spans="1:22" x14ac:dyDescent="0.3">
      <c r="A163">
        <v>675</v>
      </c>
      <c r="B163" t="s">
        <v>9072</v>
      </c>
      <c r="C163" t="s">
        <v>9073</v>
      </c>
      <c r="D163">
        <v>3</v>
      </c>
      <c r="E163">
        <v>5000</v>
      </c>
      <c r="G163">
        <v>40</v>
      </c>
      <c r="L163" t="s">
        <v>12086</v>
      </c>
      <c r="M163">
        <v>7</v>
      </c>
      <c r="N163">
        <v>2</v>
      </c>
      <c r="T163" t="s">
        <v>12087</v>
      </c>
      <c r="U163" t="s">
        <v>12087</v>
      </c>
      <c r="V163" t="s">
        <v>12087</v>
      </c>
    </row>
    <row r="164" spans="1:22" x14ac:dyDescent="0.3">
      <c r="A164">
        <v>676</v>
      </c>
      <c r="B164" t="s">
        <v>9076</v>
      </c>
      <c r="C164" t="s">
        <v>9077</v>
      </c>
      <c r="D164">
        <v>3</v>
      </c>
      <c r="E164">
        <v>50000</v>
      </c>
      <c r="G164">
        <v>400</v>
      </c>
      <c r="L164" t="s">
        <v>12086</v>
      </c>
      <c r="M164">
        <v>7</v>
      </c>
      <c r="N164">
        <v>2</v>
      </c>
      <c r="T164" t="s">
        <v>12087</v>
      </c>
      <c r="U164" t="s">
        <v>12087</v>
      </c>
      <c r="V164" t="s">
        <v>12087</v>
      </c>
    </row>
    <row r="165" spans="1:22" x14ac:dyDescent="0.3">
      <c r="A165">
        <v>677</v>
      </c>
      <c r="B165" t="s">
        <v>10653</v>
      </c>
      <c r="C165" t="s">
        <v>10654</v>
      </c>
      <c r="D165">
        <v>3</v>
      </c>
      <c r="E165">
        <v>2000</v>
      </c>
      <c r="G165">
        <v>40</v>
      </c>
      <c r="L165" t="s">
        <v>12086</v>
      </c>
      <c r="M165">
        <v>7</v>
      </c>
      <c r="N165">
        <v>2</v>
      </c>
      <c r="T165" t="s">
        <v>12087</v>
      </c>
      <c r="U165" t="s">
        <v>12087</v>
      </c>
      <c r="V165" t="s">
        <v>12087</v>
      </c>
    </row>
    <row r="166" spans="1:22" x14ac:dyDescent="0.3">
      <c r="A166">
        <v>678</v>
      </c>
      <c r="B166" t="s">
        <v>7744</v>
      </c>
      <c r="C166" t="s">
        <v>7745</v>
      </c>
      <c r="D166">
        <v>2</v>
      </c>
      <c r="E166">
        <v>5000</v>
      </c>
      <c r="G166">
        <v>100</v>
      </c>
      <c r="L166" t="s">
        <v>12086</v>
      </c>
      <c r="M166">
        <v>7</v>
      </c>
      <c r="N166">
        <v>2</v>
      </c>
      <c r="T166" t="s">
        <v>42771</v>
      </c>
      <c r="U166" t="s">
        <v>42771</v>
      </c>
      <c r="V166" t="s">
        <v>42771</v>
      </c>
    </row>
    <row r="167" spans="1:22" x14ac:dyDescent="0.3">
      <c r="A167">
        <v>679</v>
      </c>
      <c r="B167" t="s">
        <v>4629</v>
      </c>
      <c r="C167" t="s">
        <v>4630</v>
      </c>
      <c r="D167">
        <v>2</v>
      </c>
      <c r="E167">
        <v>5000</v>
      </c>
      <c r="G167">
        <v>300</v>
      </c>
      <c r="L167" t="s">
        <v>12086</v>
      </c>
      <c r="M167">
        <v>7</v>
      </c>
      <c r="N167">
        <v>2</v>
      </c>
      <c r="T167" t="s">
        <v>42772</v>
      </c>
      <c r="U167" t="s">
        <v>42772</v>
      </c>
      <c r="V167" t="s">
        <v>42772</v>
      </c>
    </row>
    <row r="168" spans="1:22" x14ac:dyDescent="0.3">
      <c r="A168">
        <v>680</v>
      </c>
      <c r="B168" t="s">
        <v>6350</v>
      </c>
      <c r="C168" t="s">
        <v>6351</v>
      </c>
      <c r="D168">
        <v>0</v>
      </c>
      <c r="E168">
        <v>0</v>
      </c>
      <c r="G168">
        <v>1000</v>
      </c>
      <c r="L168" t="s">
        <v>12086</v>
      </c>
      <c r="M168">
        <v>7</v>
      </c>
      <c r="N168">
        <v>2</v>
      </c>
      <c r="T168" t="s">
        <v>32234</v>
      </c>
      <c r="U168" t="s">
        <v>32234</v>
      </c>
      <c r="V168" t="s">
        <v>32234</v>
      </c>
    </row>
    <row r="169" spans="1:22" x14ac:dyDescent="0.3">
      <c r="A169">
        <v>681</v>
      </c>
      <c r="B169" t="s">
        <v>6615</v>
      </c>
      <c r="C169" t="s">
        <v>6616</v>
      </c>
      <c r="D169">
        <v>2</v>
      </c>
      <c r="E169">
        <v>50000</v>
      </c>
      <c r="G169">
        <v>10</v>
      </c>
      <c r="L169" t="s">
        <v>12086</v>
      </c>
      <c r="M169">
        <v>7</v>
      </c>
      <c r="N169">
        <v>2</v>
      </c>
      <c r="T169" t="s">
        <v>42773</v>
      </c>
      <c r="U169" t="s">
        <v>42773</v>
      </c>
      <c r="V169" t="s">
        <v>42773</v>
      </c>
    </row>
    <row r="170" spans="1:22" x14ac:dyDescent="0.3">
      <c r="A170">
        <v>682</v>
      </c>
      <c r="B170" t="s">
        <v>8169</v>
      </c>
      <c r="C170" t="s">
        <v>8170</v>
      </c>
      <c r="D170">
        <v>2</v>
      </c>
      <c r="E170">
        <v>0</v>
      </c>
      <c r="G170">
        <v>100</v>
      </c>
      <c r="L170" t="s">
        <v>12086</v>
      </c>
      <c r="M170">
        <v>7</v>
      </c>
      <c r="N170">
        <v>2</v>
      </c>
      <c r="T170" t="s">
        <v>32238</v>
      </c>
      <c r="U170" t="s">
        <v>32238</v>
      </c>
      <c r="V170" t="s">
        <v>32238</v>
      </c>
    </row>
    <row r="171" spans="1:22" x14ac:dyDescent="0.3">
      <c r="A171">
        <v>683</v>
      </c>
      <c r="B171" t="s">
        <v>3751</v>
      </c>
      <c r="C171" t="s">
        <v>3752</v>
      </c>
      <c r="D171">
        <v>2</v>
      </c>
      <c r="E171">
        <v>0</v>
      </c>
      <c r="G171">
        <v>50</v>
      </c>
      <c r="L171" t="s">
        <v>12086</v>
      </c>
      <c r="M171">
        <v>7</v>
      </c>
      <c r="N171">
        <v>2</v>
      </c>
      <c r="T171" t="s">
        <v>32240</v>
      </c>
      <c r="U171" t="s">
        <v>32240</v>
      </c>
      <c r="V171" t="s">
        <v>32240</v>
      </c>
    </row>
    <row r="172" spans="1:22" x14ac:dyDescent="0.3">
      <c r="A172">
        <v>684</v>
      </c>
      <c r="B172" t="s">
        <v>3452</v>
      </c>
      <c r="C172" t="s">
        <v>3452</v>
      </c>
      <c r="D172">
        <v>2</v>
      </c>
      <c r="E172">
        <v>15000</v>
      </c>
      <c r="G172">
        <v>300</v>
      </c>
      <c r="L172" t="s">
        <v>12086</v>
      </c>
      <c r="M172">
        <v>7</v>
      </c>
      <c r="N172">
        <v>2</v>
      </c>
      <c r="T172" t="s">
        <v>32242</v>
      </c>
      <c r="U172" t="s">
        <v>32242</v>
      </c>
      <c r="V172" t="s">
        <v>32242</v>
      </c>
    </row>
    <row r="173" spans="1:22" x14ac:dyDescent="0.3">
      <c r="A173">
        <v>685</v>
      </c>
      <c r="B173" t="s">
        <v>8137</v>
      </c>
      <c r="C173" t="s">
        <v>8138</v>
      </c>
      <c r="D173">
        <v>0</v>
      </c>
      <c r="E173">
        <v>5000</v>
      </c>
      <c r="G173">
        <v>300</v>
      </c>
      <c r="L173" t="s">
        <v>12086</v>
      </c>
      <c r="M173">
        <v>7</v>
      </c>
      <c r="N173">
        <v>2</v>
      </c>
      <c r="T173" t="s">
        <v>32244</v>
      </c>
      <c r="U173" t="s">
        <v>32244</v>
      </c>
      <c r="V173" t="s">
        <v>32244</v>
      </c>
    </row>
    <row r="174" spans="1:22" x14ac:dyDescent="0.3">
      <c r="A174">
        <v>686</v>
      </c>
      <c r="B174" t="s">
        <v>3488</v>
      </c>
      <c r="C174" t="s">
        <v>3489</v>
      </c>
      <c r="D174">
        <v>11</v>
      </c>
      <c r="E174">
        <v>1000</v>
      </c>
      <c r="G174">
        <v>10</v>
      </c>
      <c r="L174" t="s">
        <v>12086</v>
      </c>
      <c r="M174">
        <v>7</v>
      </c>
      <c r="N174">
        <v>2</v>
      </c>
      <c r="T174" t="s">
        <v>32247</v>
      </c>
      <c r="U174" t="s">
        <v>32247</v>
      </c>
      <c r="V174" t="s">
        <v>32247</v>
      </c>
    </row>
    <row r="175" spans="1:22" x14ac:dyDescent="0.3">
      <c r="A175">
        <v>687</v>
      </c>
      <c r="B175" t="s">
        <v>3492</v>
      </c>
      <c r="C175" t="s">
        <v>3493</v>
      </c>
      <c r="D175">
        <v>11</v>
      </c>
      <c r="E175">
        <v>2000</v>
      </c>
      <c r="G175">
        <v>10</v>
      </c>
      <c r="L175" t="s">
        <v>12086</v>
      </c>
      <c r="M175">
        <v>7</v>
      </c>
      <c r="N175">
        <v>2</v>
      </c>
      <c r="T175" t="s">
        <v>32250</v>
      </c>
      <c r="U175" t="s">
        <v>32250</v>
      </c>
      <c r="V175" t="s">
        <v>32250</v>
      </c>
    </row>
    <row r="176" spans="1:22" x14ac:dyDescent="0.3">
      <c r="A176">
        <v>688</v>
      </c>
      <c r="B176" t="s">
        <v>2356</v>
      </c>
      <c r="C176" t="s">
        <v>2357</v>
      </c>
      <c r="D176">
        <v>11</v>
      </c>
      <c r="E176">
        <v>1000</v>
      </c>
      <c r="G176">
        <v>10</v>
      </c>
      <c r="L176" t="s">
        <v>12086</v>
      </c>
      <c r="M176">
        <v>7</v>
      </c>
      <c r="N176">
        <v>2</v>
      </c>
      <c r="T176" t="s">
        <v>32253</v>
      </c>
      <c r="U176" t="s">
        <v>32253</v>
      </c>
      <c r="V176" t="s">
        <v>32253</v>
      </c>
    </row>
    <row r="177" spans="1:22" x14ac:dyDescent="0.3">
      <c r="A177">
        <v>689</v>
      </c>
      <c r="B177" t="s">
        <v>2360</v>
      </c>
      <c r="C177" t="s">
        <v>2361</v>
      </c>
      <c r="D177">
        <v>11</v>
      </c>
      <c r="E177">
        <v>2000</v>
      </c>
      <c r="G177">
        <v>10</v>
      </c>
      <c r="L177" t="s">
        <v>12086</v>
      </c>
      <c r="M177">
        <v>7</v>
      </c>
      <c r="N177">
        <v>2</v>
      </c>
      <c r="T177" t="s">
        <v>32256</v>
      </c>
      <c r="U177" t="s">
        <v>32256</v>
      </c>
      <c r="V177" t="s">
        <v>32256</v>
      </c>
    </row>
    <row r="178" spans="1:22" x14ac:dyDescent="0.3">
      <c r="A178">
        <v>690</v>
      </c>
      <c r="B178" t="s">
        <v>3961</v>
      </c>
      <c r="C178" t="s">
        <v>3962</v>
      </c>
      <c r="D178">
        <v>11</v>
      </c>
      <c r="E178">
        <v>1000</v>
      </c>
      <c r="G178">
        <v>10</v>
      </c>
      <c r="L178" t="s">
        <v>12086</v>
      </c>
      <c r="M178">
        <v>7</v>
      </c>
      <c r="N178">
        <v>2</v>
      </c>
      <c r="T178" t="s">
        <v>32259</v>
      </c>
      <c r="U178" t="s">
        <v>32259</v>
      </c>
      <c r="V178" t="s">
        <v>32259</v>
      </c>
    </row>
    <row r="179" spans="1:22" x14ac:dyDescent="0.3">
      <c r="A179">
        <v>691</v>
      </c>
      <c r="B179" t="s">
        <v>3965</v>
      </c>
      <c r="C179" t="s">
        <v>3966</v>
      </c>
      <c r="D179">
        <v>11</v>
      </c>
      <c r="E179">
        <v>2000</v>
      </c>
      <c r="G179">
        <v>10</v>
      </c>
      <c r="L179" t="s">
        <v>12086</v>
      </c>
      <c r="M179">
        <v>7</v>
      </c>
      <c r="N179">
        <v>2</v>
      </c>
      <c r="T179" t="s">
        <v>32262</v>
      </c>
      <c r="U179" t="s">
        <v>32262</v>
      </c>
      <c r="V179" t="s">
        <v>32262</v>
      </c>
    </row>
    <row r="180" spans="1:22" x14ac:dyDescent="0.3">
      <c r="A180">
        <v>692</v>
      </c>
      <c r="B180" t="s">
        <v>10748</v>
      </c>
      <c r="C180" t="s">
        <v>10749</v>
      </c>
      <c r="D180">
        <v>11</v>
      </c>
      <c r="E180">
        <v>1000</v>
      </c>
      <c r="G180">
        <v>10</v>
      </c>
      <c r="L180" t="s">
        <v>12086</v>
      </c>
      <c r="M180">
        <v>7</v>
      </c>
      <c r="N180">
        <v>2</v>
      </c>
      <c r="T180" t="s">
        <v>32265</v>
      </c>
      <c r="U180" t="s">
        <v>32265</v>
      </c>
      <c r="V180" t="s">
        <v>32265</v>
      </c>
    </row>
    <row r="181" spans="1:22" x14ac:dyDescent="0.3">
      <c r="A181">
        <v>693</v>
      </c>
      <c r="B181" t="s">
        <v>10752</v>
      </c>
      <c r="C181" t="s">
        <v>10753</v>
      </c>
      <c r="D181">
        <v>11</v>
      </c>
      <c r="E181">
        <v>2000</v>
      </c>
      <c r="G181">
        <v>10</v>
      </c>
      <c r="L181" t="s">
        <v>12086</v>
      </c>
      <c r="M181">
        <v>7</v>
      </c>
      <c r="N181">
        <v>2</v>
      </c>
      <c r="T181" t="s">
        <v>32268</v>
      </c>
      <c r="U181" t="s">
        <v>32268</v>
      </c>
      <c r="V181" t="s">
        <v>32268</v>
      </c>
    </row>
    <row r="182" spans="1:22" x14ac:dyDescent="0.3">
      <c r="A182">
        <v>694</v>
      </c>
      <c r="B182" t="s">
        <v>4416</v>
      </c>
      <c r="C182" t="s">
        <v>4417</v>
      </c>
      <c r="D182">
        <v>11</v>
      </c>
      <c r="E182">
        <v>1000</v>
      </c>
      <c r="G182">
        <v>10</v>
      </c>
      <c r="L182" t="s">
        <v>12086</v>
      </c>
      <c r="M182">
        <v>7</v>
      </c>
      <c r="N182">
        <v>2</v>
      </c>
      <c r="T182" t="s">
        <v>32270</v>
      </c>
      <c r="U182" t="s">
        <v>32270</v>
      </c>
      <c r="V182" t="s">
        <v>32270</v>
      </c>
    </row>
    <row r="183" spans="1:22" x14ac:dyDescent="0.3">
      <c r="A183">
        <v>695</v>
      </c>
      <c r="B183" t="s">
        <v>4420</v>
      </c>
      <c r="C183" t="s">
        <v>4421</v>
      </c>
      <c r="D183">
        <v>11</v>
      </c>
      <c r="E183">
        <v>2000</v>
      </c>
      <c r="G183">
        <v>10</v>
      </c>
      <c r="L183" t="s">
        <v>12086</v>
      </c>
      <c r="M183">
        <v>7</v>
      </c>
      <c r="N183">
        <v>2</v>
      </c>
      <c r="T183" t="s">
        <v>32273</v>
      </c>
      <c r="U183" t="s">
        <v>32273</v>
      </c>
      <c r="V183" t="s">
        <v>32273</v>
      </c>
    </row>
    <row r="184" spans="1:22" x14ac:dyDescent="0.3">
      <c r="A184">
        <v>696</v>
      </c>
      <c r="B184" t="s">
        <v>3969</v>
      </c>
      <c r="C184" t="s">
        <v>3970</v>
      </c>
      <c r="D184">
        <v>11</v>
      </c>
      <c r="E184">
        <v>1000</v>
      </c>
      <c r="G184">
        <v>10</v>
      </c>
      <c r="L184" t="s">
        <v>12086</v>
      </c>
      <c r="M184">
        <v>7</v>
      </c>
      <c r="N184">
        <v>2</v>
      </c>
      <c r="T184" t="s">
        <v>32275</v>
      </c>
      <c r="U184" t="s">
        <v>32275</v>
      </c>
      <c r="V184" t="s">
        <v>32275</v>
      </c>
    </row>
    <row r="185" spans="1:22" x14ac:dyDescent="0.3">
      <c r="A185">
        <v>697</v>
      </c>
      <c r="B185" t="s">
        <v>3973</v>
      </c>
      <c r="C185" t="s">
        <v>3974</v>
      </c>
      <c r="D185">
        <v>11</v>
      </c>
      <c r="E185">
        <v>2000</v>
      </c>
      <c r="G185">
        <v>10</v>
      </c>
      <c r="L185" t="s">
        <v>12086</v>
      </c>
      <c r="M185">
        <v>7</v>
      </c>
      <c r="N185">
        <v>2</v>
      </c>
      <c r="T185" t="s">
        <v>32278</v>
      </c>
      <c r="U185" t="s">
        <v>32278</v>
      </c>
      <c r="V185" t="s">
        <v>32278</v>
      </c>
    </row>
    <row r="186" spans="1:22" x14ac:dyDescent="0.3">
      <c r="A186">
        <v>698</v>
      </c>
      <c r="B186" t="s">
        <v>3977</v>
      </c>
      <c r="C186" t="s">
        <v>3978</v>
      </c>
      <c r="D186">
        <v>11</v>
      </c>
      <c r="E186">
        <v>1000</v>
      </c>
      <c r="G186">
        <v>10</v>
      </c>
      <c r="L186" t="s">
        <v>12086</v>
      </c>
      <c r="M186">
        <v>7</v>
      </c>
      <c r="N186">
        <v>2</v>
      </c>
      <c r="T186" t="s">
        <v>32280</v>
      </c>
      <c r="U186" t="s">
        <v>32280</v>
      </c>
      <c r="V186" t="s">
        <v>32280</v>
      </c>
    </row>
    <row r="187" spans="1:22" x14ac:dyDescent="0.3">
      <c r="A187">
        <v>699</v>
      </c>
      <c r="B187" t="s">
        <v>3981</v>
      </c>
      <c r="C187" t="s">
        <v>3982</v>
      </c>
      <c r="D187">
        <v>11</v>
      </c>
      <c r="E187">
        <v>2000</v>
      </c>
      <c r="G187">
        <v>10</v>
      </c>
      <c r="L187" t="s">
        <v>12086</v>
      </c>
      <c r="M187">
        <v>7</v>
      </c>
      <c r="N187">
        <v>2</v>
      </c>
      <c r="T187" t="s">
        <v>32283</v>
      </c>
      <c r="U187" t="s">
        <v>32283</v>
      </c>
      <c r="V187" t="s">
        <v>32283</v>
      </c>
    </row>
    <row r="188" spans="1:22" x14ac:dyDescent="0.3">
      <c r="A188">
        <v>700</v>
      </c>
      <c r="B188" t="s">
        <v>2364</v>
      </c>
      <c r="C188" t="s">
        <v>2365</v>
      </c>
      <c r="D188">
        <v>11</v>
      </c>
      <c r="E188">
        <v>1000</v>
      </c>
      <c r="G188">
        <v>10</v>
      </c>
      <c r="L188" t="s">
        <v>12086</v>
      </c>
      <c r="M188">
        <v>7</v>
      </c>
      <c r="N188">
        <v>2</v>
      </c>
      <c r="T188" t="s">
        <v>32286</v>
      </c>
      <c r="U188" t="s">
        <v>32286</v>
      </c>
      <c r="V188" t="s">
        <v>32286</v>
      </c>
    </row>
    <row r="189" spans="1:22" x14ac:dyDescent="0.3">
      <c r="A189">
        <v>701</v>
      </c>
      <c r="B189" t="s">
        <v>7255</v>
      </c>
      <c r="C189" t="s">
        <v>7256</v>
      </c>
      <c r="D189">
        <v>3</v>
      </c>
      <c r="E189">
        <v>55000</v>
      </c>
      <c r="G189">
        <v>200</v>
      </c>
      <c r="T189" t="s">
        <v>12087</v>
      </c>
      <c r="U189" t="s">
        <v>12087</v>
      </c>
      <c r="V189" t="s">
        <v>12087</v>
      </c>
    </row>
    <row r="190" spans="1:22" x14ac:dyDescent="0.3">
      <c r="A190">
        <v>702</v>
      </c>
      <c r="B190" t="s">
        <v>371</v>
      </c>
      <c r="C190" t="s">
        <v>372</v>
      </c>
      <c r="D190">
        <v>3</v>
      </c>
      <c r="E190">
        <v>450</v>
      </c>
      <c r="G190">
        <v>100</v>
      </c>
      <c r="T190" t="s">
        <v>12087</v>
      </c>
      <c r="U190" t="s">
        <v>12087</v>
      </c>
      <c r="V190" t="s">
        <v>12087</v>
      </c>
    </row>
    <row r="191" spans="1:22" x14ac:dyDescent="0.3">
      <c r="A191">
        <v>703</v>
      </c>
      <c r="B191" t="s">
        <v>5185</v>
      </c>
      <c r="C191" t="s">
        <v>5185</v>
      </c>
      <c r="D191">
        <v>3</v>
      </c>
      <c r="E191">
        <v>500</v>
      </c>
      <c r="G191">
        <v>10</v>
      </c>
      <c r="T191" t="s">
        <v>12087</v>
      </c>
      <c r="U191" t="s">
        <v>12087</v>
      </c>
      <c r="V191" t="s">
        <v>12087</v>
      </c>
    </row>
    <row r="192" spans="1:22" x14ac:dyDescent="0.3">
      <c r="A192">
        <v>704</v>
      </c>
      <c r="B192" t="s">
        <v>238</v>
      </c>
      <c r="C192" t="s">
        <v>238</v>
      </c>
      <c r="D192">
        <v>3</v>
      </c>
      <c r="E192">
        <v>500</v>
      </c>
      <c r="G192">
        <v>10</v>
      </c>
      <c r="T192" t="s">
        <v>12087</v>
      </c>
      <c r="U192" t="s">
        <v>12087</v>
      </c>
      <c r="V192" t="s">
        <v>12087</v>
      </c>
    </row>
    <row r="193" spans="1:22" x14ac:dyDescent="0.3">
      <c r="A193">
        <v>705</v>
      </c>
      <c r="B193" t="s">
        <v>2304</v>
      </c>
      <c r="C193" t="s">
        <v>2304</v>
      </c>
      <c r="D193">
        <v>3</v>
      </c>
      <c r="E193">
        <v>10</v>
      </c>
      <c r="G193">
        <v>10</v>
      </c>
      <c r="T193" t="s">
        <v>12087</v>
      </c>
      <c r="U193" t="s">
        <v>12087</v>
      </c>
      <c r="V193" t="s">
        <v>12087</v>
      </c>
    </row>
    <row r="194" spans="1:22" x14ac:dyDescent="0.3">
      <c r="A194">
        <v>706</v>
      </c>
      <c r="B194" t="s">
        <v>4182</v>
      </c>
      <c r="C194" t="s">
        <v>4183</v>
      </c>
      <c r="D194">
        <v>3</v>
      </c>
      <c r="E194">
        <v>80000</v>
      </c>
      <c r="G194">
        <v>10</v>
      </c>
      <c r="T194" t="s">
        <v>12087</v>
      </c>
      <c r="U194" t="s">
        <v>12087</v>
      </c>
      <c r="V194" t="s">
        <v>12087</v>
      </c>
    </row>
    <row r="195" spans="1:22" x14ac:dyDescent="0.3">
      <c r="A195">
        <v>707</v>
      </c>
      <c r="B195" t="s">
        <v>9111</v>
      </c>
      <c r="C195" t="s">
        <v>9112</v>
      </c>
      <c r="D195">
        <v>3</v>
      </c>
      <c r="E195">
        <v>500</v>
      </c>
      <c r="G195">
        <v>10</v>
      </c>
      <c r="T195" t="s">
        <v>12087</v>
      </c>
      <c r="U195" t="s">
        <v>12087</v>
      </c>
      <c r="V195" t="s">
        <v>12087</v>
      </c>
    </row>
    <row r="196" spans="1:22" x14ac:dyDescent="0.3">
      <c r="A196">
        <v>708</v>
      </c>
      <c r="B196" t="s">
        <v>6623</v>
      </c>
      <c r="C196" t="s">
        <v>6623</v>
      </c>
      <c r="D196">
        <v>3</v>
      </c>
      <c r="E196">
        <v>500</v>
      </c>
      <c r="G196">
        <v>10</v>
      </c>
      <c r="T196" t="s">
        <v>12087</v>
      </c>
      <c r="U196" t="s">
        <v>12087</v>
      </c>
      <c r="V196" t="s">
        <v>12087</v>
      </c>
    </row>
    <row r="197" spans="1:22" x14ac:dyDescent="0.3">
      <c r="A197">
        <v>709</v>
      </c>
      <c r="B197" t="s">
        <v>5605</v>
      </c>
      <c r="C197" t="s">
        <v>5605</v>
      </c>
      <c r="D197">
        <v>3</v>
      </c>
      <c r="E197">
        <v>500</v>
      </c>
      <c r="G197">
        <v>10</v>
      </c>
      <c r="T197" t="s">
        <v>12087</v>
      </c>
      <c r="U197" t="s">
        <v>12087</v>
      </c>
      <c r="V197" t="s">
        <v>12087</v>
      </c>
    </row>
    <row r="198" spans="1:22" x14ac:dyDescent="0.3">
      <c r="A198">
        <v>710</v>
      </c>
      <c r="B198" t="s">
        <v>5423</v>
      </c>
      <c r="C198" t="s">
        <v>5424</v>
      </c>
      <c r="D198">
        <v>3</v>
      </c>
      <c r="E198">
        <v>1000</v>
      </c>
      <c r="G198">
        <v>10</v>
      </c>
      <c r="T198" t="s">
        <v>12087</v>
      </c>
      <c r="U198" t="s">
        <v>12087</v>
      </c>
      <c r="V198" t="s">
        <v>12087</v>
      </c>
    </row>
    <row r="199" spans="1:22" x14ac:dyDescent="0.3">
      <c r="A199">
        <v>711</v>
      </c>
      <c r="B199" t="s">
        <v>9006</v>
      </c>
      <c r="C199" t="s">
        <v>9006</v>
      </c>
      <c r="D199">
        <v>3</v>
      </c>
      <c r="E199">
        <v>16</v>
      </c>
      <c r="G199">
        <v>10</v>
      </c>
      <c r="T199" t="s">
        <v>12087</v>
      </c>
      <c r="U199" t="s">
        <v>12087</v>
      </c>
      <c r="V199" t="s">
        <v>12087</v>
      </c>
    </row>
    <row r="200" spans="1:22" x14ac:dyDescent="0.3">
      <c r="A200">
        <v>712</v>
      </c>
      <c r="B200" t="s">
        <v>4110</v>
      </c>
      <c r="C200" t="s">
        <v>4110</v>
      </c>
      <c r="D200">
        <v>3</v>
      </c>
      <c r="E200">
        <v>2</v>
      </c>
      <c r="G200">
        <v>10</v>
      </c>
      <c r="T200" t="s">
        <v>12087</v>
      </c>
      <c r="U200" t="s">
        <v>12087</v>
      </c>
      <c r="V200" t="s">
        <v>12087</v>
      </c>
    </row>
    <row r="201" spans="1:22" x14ac:dyDescent="0.3">
      <c r="A201">
        <v>713</v>
      </c>
      <c r="B201" t="s">
        <v>3633</v>
      </c>
      <c r="C201" t="s">
        <v>3634</v>
      </c>
      <c r="D201">
        <v>3</v>
      </c>
      <c r="E201">
        <v>6</v>
      </c>
      <c r="G201">
        <v>20</v>
      </c>
      <c r="T201" t="s">
        <v>12087</v>
      </c>
      <c r="U201" t="s">
        <v>12087</v>
      </c>
      <c r="V201" t="s">
        <v>12087</v>
      </c>
    </row>
    <row r="202" spans="1:22" x14ac:dyDescent="0.3">
      <c r="A202">
        <v>714</v>
      </c>
      <c r="B202" t="s">
        <v>3626</v>
      </c>
      <c r="C202" t="s">
        <v>3626</v>
      </c>
      <c r="D202">
        <v>3</v>
      </c>
      <c r="E202">
        <v>2</v>
      </c>
      <c r="G202">
        <v>1000</v>
      </c>
      <c r="T202" t="s">
        <v>12087</v>
      </c>
      <c r="U202" t="s">
        <v>12087</v>
      </c>
      <c r="V202" t="s">
        <v>12087</v>
      </c>
    </row>
    <row r="203" spans="1:22" x14ac:dyDescent="0.3">
      <c r="A203">
        <v>715</v>
      </c>
      <c r="B203" t="s">
        <v>10901</v>
      </c>
      <c r="C203" t="s">
        <v>10902</v>
      </c>
      <c r="D203">
        <v>3</v>
      </c>
      <c r="E203">
        <v>600</v>
      </c>
      <c r="G203">
        <v>30</v>
      </c>
      <c r="T203" t="s">
        <v>12087</v>
      </c>
      <c r="U203" t="s">
        <v>12087</v>
      </c>
      <c r="V203" t="s">
        <v>12087</v>
      </c>
    </row>
    <row r="204" spans="1:22" x14ac:dyDescent="0.3">
      <c r="A204">
        <v>716</v>
      </c>
      <c r="B204" t="s">
        <v>8216</v>
      </c>
      <c r="C204" t="s">
        <v>8217</v>
      </c>
      <c r="D204">
        <v>3</v>
      </c>
      <c r="E204">
        <v>600</v>
      </c>
      <c r="G204">
        <v>30</v>
      </c>
      <c r="T204" t="s">
        <v>12087</v>
      </c>
      <c r="U204" t="s">
        <v>12087</v>
      </c>
      <c r="V204" t="s">
        <v>12087</v>
      </c>
    </row>
    <row r="205" spans="1:22" x14ac:dyDescent="0.3">
      <c r="A205">
        <v>717</v>
      </c>
      <c r="B205" t="s">
        <v>1327</v>
      </c>
      <c r="C205" t="s">
        <v>1328</v>
      </c>
      <c r="D205">
        <v>3</v>
      </c>
      <c r="E205">
        <v>600</v>
      </c>
      <c r="G205">
        <v>30</v>
      </c>
      <c r="T205" t="s">
        <v>12087</v>
      </c>
      <c r="U205" t="s">
        <v>12087</v>
      </c>
      <c r="V205" t="s">
        <v>12087</v>
      </c>
    </row>
    <row r="206" spans="1:22" x14ac:dyDescent="0.3">
      <c r="A206">
        <v>718</v>
      </c>
      <c r="B206" t="s">
        <v>2817</v>
      </c>
      <c r="C206" t="s">
        <v>2818</v>
      </c>
      <c r="D206">
        <v>3</v>
      </c>
      <c r="E206">
        <v>6000</v>
      </c>
      <c r="G206">
        <v>100</v>
      </c>
      <c r="T206" t="s">
        <v>12087</v>
      </c>
      <c r="U206" t="s">
        <v>12087</v>
      </c>
      <c r="V206" t="s">
        <v>12087</v>
      </c>
    </row>
    <row r="207" spans="1:22" x14ac:dyDescent="0.3">
      <c r="A207">
        <v>719</v>
      </c>
      <c r="B207" t="s">
        <v>10419</v>
      </c>
      <c r="C207" t="s">
        <v>10420</v>
      </c>
      <c r="D207">
        <v>3</v>
      </c>
      <c r="E207">
        <v>6000</v>
      </c>
      <c r="G207">
        <v>100</v>
      </c>
      <c r="T207" t="s">
        <v>12087</v>
      </c>
      <c r="U207" t="s">
        <v>12087</v>
      </c>
      <c r="V207" t="s">
        <v>12087</v>
      </c>
    </row>
    <row r="208" spans="1:22" x14ac:dyDescent="0.3">
      <c r="A208">
        <v>720</v>
      </c>
      <c r="B208" t="s">
        <v>9193</v>
      </c>
      <c r="C208" t="s">
        <v>9194</v>
      </c>
      <c r="D208">
        <v>3</v>
      </c>
      <c r="E208">
        <v>6000</v>
      </c>
      <c r="G208">
        <v>100</v>
      </c>
      <c r="T208" t="s">
        <v>12087</v>
      </c>
      <c r="U208" t="s">
        <v>12087</v>
      </c>
      <c r="V208" t="s">
        <v>12087</v>
      </c>
    </row>
    <row r="209" spans="1:22" x14ac:dyDescent="0.3">
      <c r="A209">
        <v>721</v>
      </c>
      <c r="B209" t="s">
        <v>675</v>
      </c>
      <c r="C209" t="s">
        <v>676</v>
      </c>
      <c r="D209">
        <v>3</v>
      </c>
      <c r="E209">
        <v>6000</v>
      </c>
      <c r="G209">
        <v>100</v>
      </c>
      <c r="T209" t="s">
        <v>12087</v>
      </c>
      <c r="U209" t="s">
        <v>12087</v>
      </c>
      <c r="V209" t="s">
        <v>12087</v>
      </c>
    </row>
    <row r="210" spans="1:22" x14ac:dyDescent="0.3">
      <c r="A210">
        <v>722</v>
      </c>
      <c r="B210" t="s">
        <v>8801</v>
      </c>
      <c r="C210" t="s">
        <v>8802</v>
      </c>
      <c r="D210">
        <v>3</v>
      </c>
      <c r="E210">
        <v>6000</v>
      </c>
      <c r="G210">
        <v>100</v>
      </c>
      <c r="T210" t="s">
        <v>12087</v>
      </c>
      <c r="U210" t="s">
        <v>12087</v>
      </c>
      <c r="V210" t="s">
        <v>12087</v>
      </c>
    </row>
    <row r="211" spans="1:22" x14ac:dyDescent="0.3">
      <c r="A211">
        <v>723</v>
      </c>
      <c r="B211" t="s">
        <v>1873</v>
      </c>
      <c r="C211" t="s">
        <v>1874</v>
      </c>
      <c r="D211">
        <v>3</v>
      </c>
      <c r="E211">
        <v>6000</v>
      </c>
      <c r="G211">
        <v>100</v>
      </c>
      <c r="T211" t="s">
        <v>12087</v>
      </c>
      <c r="U211" t="s">
        <v>12087</v>
      </c>
      <c r="V211" t="s">
        <v>12087</v>
      </c>
    </row>
    <row r="212" spans="1:22" x14ac:dyDescent="0.3">
      <c r="A212">
        <v>724</v>
      </c>
      <c r="B212" t="s">
        <v>1877</v>
      </c>
      <c r="C212" t="s">
        <v>1878</v>
      </c>
      <c r="D212">
        <v>3</v>
      </c>
      <c r="E212">
        <v>600</v>
      </c>
      <c r="G212">
        <v>100</v>
      </c>
      <c r="T212" t="s">
        <v>12087</v>
      </c>
      <c r="U212" t="s">
        <v>12087</v>
      </c>
      <c r="V212" t="s">
        <v>12087</v>
      </c>
    </row>
    <row r="213" spans="1:22" x14ac:dyDescent="0.3">
      <c r="A213">
        <v>725</v>
      </c>
      <c r="B213" t="s">
        <v>8231</v>
      </c>
      <c r="C213" t="s">
        <v>8232</v>
      </c>
      <c r="D213">
        <v>3</v>
      </c>
      <c r="E213">
        <v>6000</v>
      </c>
      <c r="G213">
        <v>100</v>
      </c>
      <c r="T213" t="s">
        <v>12087</v>
      </c>
      <c r="U213" t="s">
        <v>12087</v>
      </c>
      <c r="V213" t="s">
        <v>12087</v>
      </c>
    </row>
    <row r="214" spans="1:22" x14ac:dyDescent="0.3">
      <c r="A214">
        <v>726</v>
      </c>
      <c r="B214" t="s">
        <v>1343</v>
      </c>
      <c r="C214" t="s">
        <v>1344</v>
      </c>
      <c r="D214">
        <v>3</v>
      </c>
      <c r="E214">
        <v>6000</v>
      </c>
      <c r="G214">
        <v>100</v>
      </c>
      <c r="T214" t="s">
        <v>12087</v>
      </c>
      <c r="U214" t="s">
        <v>12087</v>
      </c>
      <c r="V214" t="s">
        <v>12087</v>
      </c>
    </row>
    <row r="215" spans="1:22" x14ac:dyDescent="0.3">
      <c r="A215">
        <v>727</v>
      </c>
      <c r="B215" t="s">
        <v>10661</v>
      </c>
      <c r="C215" t="s">
        <v>10662</v>
      </c>
      <c r="D215">
        <v>3</v>
      </c>
      <c r="E215">
        <v>6000</v>
      </c>
      <c r="G215">
        <v>100</v>
      </c>
      <c r="T215" t="s">
        <v>12087</v>
      </c>
      <c r="U215" t="s">
        <v>12087</v>
      </c>
      <c r="V215" t="s">
        <v>12087</v>
      </c>
    </row>
    <row r="216" spans="1:22" x14ac:dyDescent="0.3">
      <c r="A216">
        <v>728</v>
      </c>
      <c r="B216" t="s">
        <v>4669</v>
      </c>
      <c r="C216" t="s">
        <v>4670</v>
      </c>
      <c r="D216">
        <v>3</v>
      </c>
      <c r="E216">
        <v>6000</v>
      </c>
      <c r="G216">
        <v>100</v>
      </c>
      <c r="T216" t="s">
        <v>12087</v>
      </c>
      <c r="U216" t="s">
        <v>12087</v>
      </c>
      <c r="V216" t="s">
        <v>12087</v>
      </c>
    </row>
    <row r="217" spans="1:22" x14ac:dyDescent="0.3">
      <c r="A217">
        <v>729</v>
      </c>
      <c r="B217" t="s">
        <v>1379</v>
      </c>
      <c r="C217" t="s">
        <v>1380</v>
      </c>
      <c r="D217">
        <v>3</v>
      </c>
      <c r="E217">
        <v>6000</v>
      </c>
      <c r="G217">
        <v>100</v>
      </c>
      <c r="T217" t="s">
        <v>12087</v>
      </c>
      <c r="U217" t="s">
        <v>12087</v>
      </c>
      <c r="V217" t="s">
        <v>12087</v>
      </c>
    </row>
    <row r="218" spans="1:22" x14ac:dyDescent="0.3">
      <c r="A218">
        <v>730</v>
      </c>
      <c r="B218" t="s">
        <v>2629</v>
      </c>
      <c r="C218" t="s">
        <v>2630</v>
      </c>
      <c r="D218">
        <v>3</v>
      </c>
      <c r="E218">
        <v>10000</v>
      </c>
      <c r="G218">
        <v>100</v>
      </c>
      <c r="T218" t="s">
        <v>12087</v>
      </c>
      <c r="U218" t="s">
        <v>12087</v>
      </c>
      <c r="V218" t="s">
        <v>12087</v>
      </c>
    </row>
    <row r="219" spans="1:22" x14ac:dyDescent="0.3">
      <c r="A219">
        <v>731</v>
      </c>
      <c r="B219" t="s">
        <v>2633</v>
      </c>
      <c r="C219" t="s">
        <v>2634</v>
      </c>
      <c r="D219">
        <v>3</v>
      </c>
      <c r="E219">
        <v>25000</v>
      </c>
      <c r="G219">
        <v>100</v>
      </c>
      <c r="T219" t="s">
        <v>12087</v>
      </c>
      <c r="U219" t="s">
        <v>12087</v>
      </c>
      <c r="V219" t="s">
        <v>12087</v>
      </c>
    </row>
    <row r="220" spans="1:22" x14ac:dyDescent="0.3">
      <c r="A220">
        <v>732</v>
      </c>
      <c r="B220" t="s">
        <v>2637</v>
      </c>
      <c r="C220" t="s">
        <v>2638</v>
      </c>
      <c r="D220">
        <v>3</v>
      </c>
      <c r="E220">
        <v>55000</v>
      </c>
      <c r="G220">
        <v>100</v>
      </c>
      <c r="T220" t="s">
        <v>12087</v>
      </c>
      <c r="U220" t="s">
        <v>12087</v>
      </c>
      <c r="V220" t="s">
        <v>12087</v>
      </c>
    </row>
    <row r="221" spans="1:22" x14ac:dyDescent="0.3">
      <c r="A221">
        <v>733</v>
      </c>
      <c r="B221" t="s">
        <v>2641</v>
      </c>
      <c r="C221" t="s">
        <v>2642</v>
      </c>
      <c r="D221">
        <v>3</v>
      </c>
      <c r="E221">
        <v>10</v>
      </c>
      <c r="G221">
        <v>100</v>
      </c>
      <c r="T221" t="s">
        <v>12087</v>
      </c>
      <c r="U221" t="s">
        <v>12087</v>
      </c>
      <c r="V221" t="s">
        <v>12087</v>
      </c>
    </row>
    <row r="222" spans="1:22" x14ac:dyDescent="0.3">
      <c r="A222">
        <v>734</v>
      </c>
      <c r="B222" t="s">
        <v>8212</v>
      </c>
      <c r="C222" t="s">
        <v>8213</v>
      </c>
      <c r="D222">
        <v>3</v>
      </c>
      <c r="E222">
        <v>3000</v>
      </c>
      <c r="G222">
        <v>200</v>
      </c>
      <c r="T222" t="s">
        <v>12087</v>
      </c>
      <c r="U222" t="s">
        <v>12087</v>
      </c>
      <c r="V222" t="s">
        <v>12087</v>
      </c>
    </row>
    <row r="223" spans="1:22" x14ac:dyDescent="0.3">
      <c r="A223">
        <v>735</v>
      </c>
      <c r="B223" t="s">
        <v>1355</v>
      </c>
      <c r="C223" t="s">
        <v>1356</v>
      </c>
      <c r="D223">
        <v>3</v>
      </c>
      <c r="E223">
        <v>5000</v>
      </c>
      <c r="G223">
        <v>500</v>
      </c>
      <c r="T223" t="s">
        <v>12087</v>
      </c>
      <c r="U223" t="s">
        <v>12087</v>
      </c>
      <c r="V223" t="s">
        <v>12087</v>
      </c>
    </row>
    <row r="224" spans="1:22" x14ac:dyDescent="0.3">
      <c r="A224">
        <v>736</v>
      </c>
      <c r="B224" t="s">
        <v>10669</v>
      </c>
      <c r="C224" t="s">
        <v>10670</v>
      </c>
      <c r="D224">
        <v>3</v>
      </c>
      <c r="E224">
        <v>1000</v>
      </c>
      <c r="G224">
        <v>300</v>
      </c>
      <c r="T224" t="s">
        <v>12087</v>
      </c>
      <c r="U224" t="s">
        <v>12087</v>
      </c>
      <c r="V224" t="s">
        <v>12087</v>
      </c>
    </row>
    <row r="225" spans="1:22" x14ac:dyDescent="0.3">
      <c r="A225">
        <v>737</v>
      </c>
      <c r="B225" t="s">
        <v>1193</v>
      </c>
      <c r="C225" t="s">
        <v>1194</v>
      </c>
      <c r="D225">
        <v>3</v>
      </c>
      <c r="E225">
        <v>400</v>
      </c>
      <c r="G225">
        <v>50</v>
      </c>
      <c r="T225" t="s">
        <v>12087</v>
      </c>
      <c r="U225" t="s">
        <v>12087</v>
      </c>
      <c r="V225" t="s">
        <v>12087</v>
      </c>
    </row>
    <row r="226" spans="1:22" x14ac:dyDescent="0.3">
      <c r="A226">
        <v>738</v>
      </c>
      <c r="B226" t="s">
        <v>7478</v>
      </c>
      <c r="C226" t="s">
        <v>7479</v>
      </c>
      <c r="D226">
        <v>3</v>
      </c>
      <c r="E226">
        <v>400</v>
      </c>
      <c r="G226">
        <v>100</v>
      </c>
      <c r="T226" t="s">
        <v>12087</v>
      </c>
      <c r="U226" t="s">
        <v>12087</v>
      </c>
      <c r="V226" t="s">
        <v>12087</v>
      </c>
    </row>
    <row r="227" spans="1:22" x14ac:dyDescent="0.3">
      <c r="A227">
        <v>739</v>
      </c>
      <c r="B227" t="s">
        <v>8548</v>
      </c>
      <c r="C227" t="s">
        <v>8548</v>
      </c>
      <c r="D227">
        <v>3</v>
      </c>
      <c r="E227">
        <v>10000</v>
      </c>
      <c r="G227">
        <v>10</v>
      </c>
      <c r="T227" t="s">
        <v>12087</v>
      </c>
      <c r="U227" t="s">
        <v>12087</v>
      </c>
      <c r="V227" t="s">
        <v>12087</v>
      </c>
    </row>
    <row r="228" spans="1:22" x14ac:dyDescent="0.3">
      <c r="A228">
        <v>740</v>
      </c>
      <c r="B228" t="s">
        <v>9722</v>
      </c>
      <c r="C228" t="s">
        <v>9723</v>
      </c>
      <c r="D228">
        <v>3</v>
      </c>
      <c r="E228">
        <v>1000</v>
      </c>
      <c r="G228">
        <v>100</v>
      </c>
      <c r="T228" t="s">
        <v>12087</v>
      </c>
      <c r="U228" t="s">
        <v>12087</v>
      </c>
      <c r="V228" t="s">
        <v>12087</v>
      </c>
    </row>
    <row r="229" spans="1:22" x14ac:dyDescent="0.3">
      <c r="A229">
        <v>741</v>
      </c>
      <c r="B229" t="s">
        <v>7856</v>
      </c>
      <c r="C229" t="s">
        <v>7857</v>
      </c>
      <c r="D229">
        <v>3</v>
      </c>
      <c r="E229">
        <v>1800</v>
      </c>
      <c r="G229">
        <v>100</v>
      </c>
      <c r="T229" t="s">
        <v>12087</v>
      </c>
      <c r="U229" t="s">
        <v>12087</v>
      </c>
      <c r="V229" t="s">
        <v>12087</v>
      </c>
    </row>
    <row r="230" spans="1:22" x14ac:dyDescent="0.3">
      <c r="A230">
        <v>742</v>
      </c>
      <c r="B230" t="s">
        <v>2164</v>
      </c>
      <c r="C230" t="s">
        <v>2165</v>
      </c>
      <c r="D230">
        <v>3</v>
      </c>
      <c r="E230">
        <v>3000</v>
      </c>
      <c r="G230">
        <v>100</v>
      </c>
      <c r="T230" t="s">
        <v>12087</v>
      </c>
      <c r="U230" t="s">
        <v>12087</v>
      </c>
      <c r="V230" t="s">
        <v>12087</v>
      </c>
    </row>
    <row r="231" spans="1:22" x14ac:dyDescent="0.3">
      <c r="A231">
        <v>743</v>
      </c>
      <c r="B231" t="s">
        <v>9493</v>
      </c>
      <c r="C231" t="s">
        <v>9494</v>
      </c>
      <c r="D231">
        <v>3</v>
      </c>
      <c r="E231">
        <v>5500</v>
      </c>
      <c r="G231">
        <v>100</v>
      </c>
      <c r="T231" t="s">
        <v>12087</v>
      </c>
      <c r="U231" t="s">
        <v>12087</v>
      </c>
      <c r="V231" t="s">
        <v>12087</v>
      </c>
    </row>
    <row r="232" spans="1:22" x14ac:dyDescent="0.3">
      <c r="A232">
        <v>744</v>
      </c>
      <c r="B232" t="s">
        <v>1735</v>
      </c>
      <c r="C232" t="s">
        <v>1736</v>
      </c>
      <c r="D232">
        <v>3</v>
      </c>
      <c r="E232">
        <v>2000</v>
      </c>
      <c r="G232">
        <v>50</v>
      </c>
      <c r="T232" t="s">
        <v>12087</v>
      </c>
      <c r="U232" t="s">
        <v>12087</v>
      </c>
      <c r="V232" t="s">
        <v>12087</v>
      </c>
    </row>
    <row r="233" spans="1:22" x14ac:dyDescent="0.3">
      <c r="A233">
        <v>745</v>
      </c>
      <c r="B233" t="s">
        <v>10532</v>
      </c>
      <c r="C233" t="s">
        <v>10533</v>
      </c>
      <c r="D233">
        <v>3</v>
      </c>
      <c r="E233">
        <v>12000</v>
      </c>
      <c r="G233">
        <v>50</v>
      </c>
      <c r="T233" t="s">
        <v>12087</v>
      </c>
      <c r="U233" t="s">
        <v>12087</v>
      </c>
      <c r="V233" t="s">
        <v>12087</v>
      </c>
    </row>
    <row r="234" spans="1:22" x14ac:dyDescent="0.3">
      <c r="A234">
        <v>746</v>
      </c>
      <c r="B234" t="s">
        <v>4524</v>
      </c>
      <c r="C234" t="s">
        <v>4525</v>
      </c>
      <c r="D234">
        <v>3</v>
      </c>
      <c r="E234">
        <v>1400</v>
      </c>
      <c r="G234">
        <v>50</v>
      </c>
      <c r="T234" t="s">
        <v>12087</v>
      </c>
      <c r="U234" t="s">
        <v>12087</v>
      </c>
      <c r="V234" t="s">
        <v>12087</v>
      </c>
    </row>
    <row r="235" spans="1:22" x14ac:dyDescent="0.3">
      <c r="A235">
        <v>747</v>
      </c>
      <c r="B235" t="s">
        <v>2645</v>
      </c>
      <c r="C235" t="s">
        <v>2646</v>
      </c>
      <c r="D235">
        <v>3</v>
      </c>
      <c r="E235">
        <v>15000</v>
      </c>
      <c r="G235">
        <v>50</v>
      </c>
      <c r="T235" t="s">
        <v>12087</v>
      </c>
      <c r="U235" t="s">
        <v>12087</v>
      </c>
      <c r="V235" t="s">
        <v>12087</v>
      </c>
    </row>
    <row r="236" spans="1:22" x14ac:dyDescent="0.3">
      <c r="A236">
        <v>748</v>
      </c>
      <c r="B236" t="s">
        <v>10803</v>
      </c>
      <c r="C236" t="s">
        <v>10804</v>
      </c>
      <c r="D236">
        <v>3</v>
      </c>
      <c r="E236">
        <v>55000</v>
      </c>
      <c r="G236">
        <v>10</v>
      </c>
      <c r="T236" t="s">
        <v>12087</v>
      </c>
      <c r="U236" t="s">
        <v>12087</v>
      </c>
      <c r="V236" t="s">
        <v>12087</v>
      </c>
    </row>
    <row r="237" spans="1:22" x14ac:dyDescent="0.3">
      <c r="A237">
        <v>749</v>
      </c>
      <c r="B237" t="s">
        <v>4273</v>
      </c>
      <c r="C237" t="s">
        <v>4274</v>
      </c>
      <c r="D237">
        <v>3</v>
      </c>
      <c r="E237">
        <v>35000</v>
      </c>
      <c r="G237">
        <v>10</v>
      </c>
      <c r="T237" t="s">
        <v>12087</v>
      </c>
      <c r="U237" t="s">
        <v>12087</v>
      </c>
      <c r="V237" t="s">
        <v>12087</v>
      </c>
    </row>
    <row r="238" spans="1:22" x14ac:dyDescent="0.3">
      <c r="A238">
        <v>750</v>
      </c>
      <c r="B238" t="s">
        <v>776</v>
      </c>
      <c r="C238" t="s">
        <v>777</v>
      </c>
      <c r="D238">
        <v>3</v>
      </c>
      <c r="E238">
        <v>18000</v>
      </c>
      <c r="G238">
        <v>100</v>
      </c>
      <c r="T238" t="s">
        <v>12087</v>
      </c>
      <c r="U238" t="s">
        <v>12087</v>
      </c>
      <c r="V238" t="s">
        <v>12087</v>
      </c>
    </row>
    <row r="239" spans="1:22" x14ac:dyDescent="0.3">
      <c r="A239">
        <v>751</v>
      </c>
      <c r="B239" t="s">
        <v>7357</v>
      </c>
      <c r="C239" t="s">
        <v>7358</v>
      </c>
      <c r="D239">
        <v>3</v>
      </c>
      <c r="E239">
        <v>14000</v>
      </c>
      <c r="G239">
        <v>100</v>
      </c>
      <c r="T239" t="s">
        <v>12087</v>
      </c>
      <c r="U239" t="s">
        <v>12087</v>
      </c>
      <c r="V239" t="s">
        <v>12087</v>
      </c>
    </row>
    <row r="240" spans="1:22" x14ac:dyDescent="0.3">
      <c r="A240">
        <v>752</v>
      </c>
      <c r="B240" t="s">
        <v>4725</v>
      </c>
      <c r="C240" t="s">
        <v>4726</v>
      </c>
      <c r="D240">
        <v>3</v>
      </c>
      <c r="E240">
        <v>4000</v>
      </c>
      <c r="G240">
        <v>100</v>
      </c>
      <c r="T240" t="s">
        <v>12087</v>
      </c>
      <c r="U240" t="s">
        <v>12087</v>
      </c>
      <c r="V240" t="s">
        <v>12087</v>
      </c>
    </row>
    <row r="241" spans="1:22" x14ac:dyDescent="0.3">
      <c r="A241">
        <v>753</v>
      </c>
      <c r="B241" t="s">
        <v>6778</v>
      </c>
      <c r="C241" t="s">
        <v>6779</v>
      </c>
      <c r="D241">
        <v>3</v>
      </c>
      <c r="E241">
        <v>6000</v>
      </c>
      <c r="G241">
        <v>100</v>
      </c>
      <c r="T241" t="s">
        <v>12087</v>
      </c>
      <c r="U241" t="s">
        <v>12087</v>
      </c>
      <c r="V241" t="s">
        <v>12087</v>
      </c>
    </row>
    <row r="242" spans="1:22" x14ac:dyDescent="0.3">
      <c r="A242">
        <v>754</v>
      </c>
      <c r="B242" t="s">
        <v>8097</v>
      </c>
      <c r="C242" t="s">
        <v>8098</v>
      </c>
      <c r="D242">
        <v>3</v>
      </c>
      <c r="E242">
        <v>5000</v>
      </c>
      <c r="G242">
        <v>100</v>
      </c>
      <c r="T242" t="s">
        <v>12087</v>
      </c>
      <c r="U242" t="s">
        <v>12087</v>
      </c>
      <c r="V242" t="s">
        <v>12087</v>
      </c>
    </row>
    <row r="243" spans="1:22" x14ac:dyDescent="0.3">
      <c r="A243">
        <v>756</v>
      </c>
      <c r="B243" t="s">
        <v>7345</v>
      </c>
      <c r="C243" t="s">
        <v>7346</v>
      </c>
      <c r="D243">
        <v>3</v>
      </c>
      <c r="E243">
        <v>550</v>
      </c>
      <c r="G243">
        <v>200</v>
      </c>
      <c r="T243" t="s">
        <v>12087</v>
      </c>
      <c r="U243" t="s">
        <v>12087</v>
      </c>
      <c r="V243" t="s">
        <v>12087</v>
      </c>
    </row>
    <row r="244" spans="1:22" x14ac:dyDescent="0.3">
      <c r="A244">
        <v>757</v>
      </c>
      <c r="B244" t="s">
        <v>3607</v>
      </c>
      <c r="C244" t="s">
        <v>3608</v>
      </c>
      <c r="D244">
        <v>3</v>
      </c>
      <c r="E244">
        <v>650</v>
      </c>
      <c r="G244">
        <v>200</v>
      </c>
      <c r="T244" t="s">
        <v>12087</v>
      </c>
      <c r="U244" t="s">
        <v>12087</v>
      </c>
      <c r="V244" t="s">
        <v>12087</v>
      </c>
    </row>
    <row r="245" spans="1:22" x14ac:dyDescent="0.3">
      <c r="A245">
        <v>901</v>
      </c>
      <c r="B245" t="s">
        <v>2768</v>
      </c>
      <c r="C245" t="s">
        <v>2769</v>
      </c>
      <c r="D245">
        <v>3</v>
      </c>
      <c r="E245">
        <v>260</v>
      </c>
      <c r="G245">
        <v>10</v>
      </c>
      <c r="T245" t="s">
        <v>12087</v>
      </c>
      <c r="U245" t="s">
        <v>12087</v>
      </c>
      <c r="V245" t="s">
        <v>12087</v>
      </c>
    </row>
    <row r="246" spans="1:22" x14ac:dyDescent="0.3">
      <c r="A246">
        <v>902</v>
      </c>
      <c r="B246" t="s">
        <v>10144</v>
      </c>
      <c r="C246" t="s">
        <v>10145</v>
      </c>
      <c r="D246">
        <v>3</v>
      </c>
      <c r="E246">
        <v>12</v>
      </c>
      <c r="G246">
        <v>10</v>
      </c>
      <c r="T246" t="s">
        <v>12087</v>
      </c>
      <c r="U246" t="s">
        <v>12087</v>
      </c>
      <c r="V246" t="s">
        <v>12087</v>
      </c>
    </row>
    <row r="247" spans="1:22" x14ac:dyDescent="0.3">
      <c r="A247">
        <v>903</v>
      </c>
      <c r="B247" t="s">
        <v>8313</v>
      </c>
      <c r="C247" t="s">
        <v>8314</v>
      </c>
      <c r="D247">
        <v>3</v>
      </c>
      <c r="E247">
        <v>140</v>
      </c>
      <c r="G247">
        <v>10</v>
      </c>
      <c r="T247" t="s">
        <v>12087</v>
      </c>
      <c r="U247" t="s">
        <v>12087</v>
      </c>
      <c r="V247" t="s">
        <v>12087</v>
      </c>
    </row>
    <row r="248" spans="1:22" x14ac:dyDescent="0.3">
      <c r="A248">
        <v>904</v>
      </c>
      <c r="B248" t="s">
        <v>8823</v>
      </c>
      <c r="C248" t="s">
        <v>8824</v>
      </c>
      <c r="D248">
        <v>3</v>
      </c>
      <c r="E248">
        <v>124</v>
      </c>
      <c r="G248">
        <v>10</v>
      </c>
      <c r="T248" t="s">
        <v>12087</v>
      </c>
      <c r="U248" t="s">
        <v>12087</v>
      </c>
      <c r="V248" t="s">
        <v>12087</v>
      </c>
    </row>
    <row r="249" spans="1:22" x14ac:dyDescent="0.3">
      <c r="A249">
        <v>905</v>
      </c>
      <c r="B249" t="s">
        <v>9616</v>
      </c>
      <c r="C249" t="s">
        <v>9616</v>
      </c>
      <c r="D249">
        <v>3</v>
      </c>
      <c r="E249">
        <v>46</v>
      </c>
      <c r="G249">
        <v>10</v>
      </c>
      <c r="T249" t="s">
        <v>12087</v>
      </c>
      <c r="U249" t="s">
        <v>12087</v>
      </c>
      <c r="V249" t="s">
        <v>12087</v>
      </c>
    </row>
    <row r="250" spans="1:22" x14ac:dyDescent="0.3">
      <c r="A250">
        <v>906</v>
      </c>
      <c r="B250" t="s">
        <v>7736</v>
      </c>
      <c r="C250" t="s">
        <v>7737</v>
      </c>
      <c r="D250">
        <v>3</v>
      </c>
      <c r="E250">
        <v>68</v>
      </c>
      <c r="G250">
        <v>10</v>
      </c>
      <c r="T250" t="s">
        <v>12087</v>
      </c>
      <c r="U250" t="s">
        <v>12087</v>
      </c>
      <c r="V250" t="s">
        <v>12087</v>
      </c>
    </row>
    <row r="251" spans="1:22" x14ac:dyDescent="0.3">
      <c r="A251">
        <v>907</v>
      </c>
      <c r="B251" t="s">
        <v>8321</v>
      </c>
      <c r="C251" t="s">
        <v>8321</v>
      </c>
      <c r="D251">
        <v>3</v>
      </c>
      <c r="E251">
        <v>120</v>
      </c>
      <c r="G251">
        <v>10</v>
      </c>
      <c r="T251" t="s">
        <v>12087</v>
      </c>
      <c r="U251" t="s">
        <v>12087</v>
      </c>
      <c r="V251" t="s">
        <v>12087</v>
      </c>
    </row>
    <row r="252" spans="1:22" x14ac:dyDescent="0.3">
      <c r="A252">
        <v>908</v>
      </c>
      <c r="B252" t="s">
        <v>9395</v>
      </c>
      <c r="C252" t="s">
        <v>9395</v>
      </c>
      <c r="D252">
        <v>3</v>
      </c>
      <c r="E252">
        <v>140</v>
      </c>
      <c r="G252">
        <v>10</v>
      </c>
      <c r="T252" t="s">
        <v>12087</v>
      </c>
      <c r="U252" t="s">
        <v>12087</v>
      </c>
      <c r="V252" t="s">
        <v>12087</v>
      </c>
    </row>
    <row r="253" spans="1:22" x14ac:dyDescent="0.3">
      <c r="A253">
        <v>909</v>
      </c>
      <c r="B253" t="s">
        <v>5652</v>
      </c>
      <c r="C253" t="s">
        <v>5652</v>
      </c>
      <c r="D253">
        <v>3</v>
      </c>
      <c r="E253">
        <v>6</v>
      </c>
      <c r="G253">
        <v>10</v>
      </c>
      <c r="T253" t="s">
        <v>12087</v>
      </c>
      <c r="U253" t="s">
        <v>12087</v>
      </c>
      <c r="V253" t="s">
        <v>12087</v>
      </c>
    </row>
    <row r="254" spans="1:22" x14ac:dyDescent="0.3">
      <c r="A254">
        <v>910</v>
      </c>
      <c r="B254" t="s">
        <v>4352</v>
      </c>
      <c r="C254" t="s">
        <v>4352</v>
      </c>
      <c r="D254">
        <v>3</v>
      </c>
      <c r="E254">
        <v>40</v>
      </c>
      <c r="G254">
        <v>10</v>
      </c>
      <c r="T254" t="s">
        <v>12087</v>
      </c>
      <c r="U254" t="s">
        <v>12087</v>
      </c>
      <c r="V254" t="s">
        <v>12087</v>
      </c>
    </row>
    <row r="255" spans="1:22" x14ac:dyDescent="0.3">
      <c r="A255">
        <v>911</v>
      </c>
      <c r="B255" t="s">
        <v>8805</v>
      </c>
      <c r="C255" t="s">
        <v>8805</v>
      </c>
      <c r="D255">
        <v>3</v>
      </c>
      <c r="E255">
        <v>160</v>
      </c>
      <c r="G255">
        <v>10</v>
      </c>
      <c r="T255" t="s">
        <v>12087</v>
      </c>
      <c r="U255" t="s">
        <v>12087</v>
      </c>
      <c r="V255" t="s">
        <v>12087</v>
      </c>
    </row>
    <row r="256" spans="1:22" x14ac:dyDescent="0.3">
      <c r="A256">
        <v>912</v>
      </c>
      <c r="B256" t="s">
        <v>10976</v>
      </c>
      <c r="C256" t="s">
        <v>10976</v>
      </c>
      <c r="D256">
        <v>3</v>
      </c>
      <c r="E256">
        <v>480</v>
      </c>
      <c r="G256">
        <v>10</v>
      </c>
      <c r="T256" t="s">
        <v>12087</v>
      </c>
      <c r="U256" t="s">
        <v>12087</v>
      </c>
      <c r="V256" t="s">
        <v>12087</v>
      </c>
    </row>
    <row r="257" spans="1:22" x14ac:dyDescent="0.3">
      <c r="A257">
        <v>913</v>
      </c>
      <c r="B257" t="s">
        <v>10096</v>
      </c>
      <c r="C257" t="s">
        <v>10097</v>
      </c>
      <c r="D257">
        <v>3</v>
      </c>
      <c r="E257">
        <v>34</v>
      </c>
      <c r="G257">
        <v>10</v>
      </c>
      <c r="T257" t="s">
        <v>12087</v>
      </c>
      <c r="U257" t="s">
        <v>12087</v>
      </c>
      <c r="V257" t="s">
        <v>12087</v>
      </c>
    </row>
    <row r="258" spans="1:22" x14ac:dyDescent="0.3">
      <c r="A258">
        <v>914</v>
      </c>
      <c r="B258" t="s">
        <v>4147</v>
      </c>
      <c r="C258" t="s">
        <v>4147</v>
      </c>
      <c r="D258">
        <v>3</v>
      </c>
      <c r="E258">
        <v>8</v>
      </c>
      <c r="G258">
        <v>10</v>
      </c>
      <c r="T258" t="s">
        <v>12087</v>
      </c>
      <c r="U258" t="s">
        <v>12087</v>
      </c>
      <c r="V258" t="s">
        <v>12087</v>
      </c>
    </row>
    <row r="259" spans="1:22" x14ac:dyDescent="0.3">
      <c r="A259">
        <v>915</v>
      </c>
      <c r="B259" t="s">
        <v>2196</v>
      </c>
      <c r="C259" t="s">
        <v>2196</v>
      </c>
      <c r="D259">
        <v>3</v>
      </c>
      <c r="E259">
        <v>8</v>
      </c>
      <c r="G259">
        <v>10</v>
      </c>
      <c r="T259" t="s">
        <v>12087</v>
      </c>
      <c r="U259" t="s">
        <v>12087</v>
      </c>
      <c r="V259" t="s">
        <v>12087</v>
      </c>
    </row>
    <row r="260" spans="1:22" x14ac:dyDescent="0.3">
      <c r="A260">
        <v>916</v>
      </c>
      <c r="B260" t="s">
        <v>3869</v>
      </c>
      <c r="C260" t="s">
        <v>3870</v>
      </c>
      <c r="D260">
        <v>3</v>
      </c>
      <c r="E260">
        <v>10</v>
      </c>
      <c r="G260">
        <v>10</v>
      </c>
      <c r="T260" t="s">
        <v>12087</v>
      </c>
      <c r="U260" t="s">
        <v>12087</v>
      </c>
      <c r="V260" t="s">
        <v>12087</v>
      </c>
    </row>
    <row r="261" spans="1:22" x14ac:dyDescent="0.3">
      <c r="A261">
        <v>917</v>
      </c>
      <c r="B261" t="s">
        <v>9877</v>
      </c>
      <c r="C261" t="s">
        <v>9877</v>
      </c>
      <c r="D261">
        <v>3</v>
      </c>
      <c r="E261">
        <v>20</v>
      </c>
      <c r="G261">
        <v>10</v>
      </c>
      <c r="T261" t="s">
        <v>12087</v>
      </c>
      <c r="U261" t="s">
        <v>12087</v>
      </c>
      <c r="V261" t="s">
        <v>12087</v>
      </c>
    </row>
    <row r="262" spans="1:22" x14ac:dyDescent="0.3">
      <c r="A262">
        <v>918</v>
      </c>
      <c r="B262" t="s">
        <v>9631</v>
      </c>
      <c r="C262" t="s">
        <v>9632</v>
      </c>
      <c r="D262">
        <v>3</v>
      </c>
      <c r="E262">
        <v>20</v>
      </c>
      <c r="G262">
        <v>10</v>
      </c>
      <c r="T262" t="s">
        <v>12087</v>
      </c>
      <c r="U262" t="s">
        <v>12087</v>
      </c>
      <c r="V262" t="s">
        <v>12087</v>
      </c>
    </row>
    <row r="263" spans="1:22" x14ac:dyDescent="0.3">
      <c r="A263">
        <v>919</v>
      </c>
      <c r="B263" t="s">
        <v>375</v>
      </c>
      <c r="C263" t="s">
        <v>376</v>
      </c>
      <c r="D263">
        <v>3</v>
      </c>
      <c r="E263">
        <v>36</v>
      </c>
      <c r="G263">
        <v>10</v>
      </c>
      <c r="T263" t="s">
        <v>12087</v>
      </c>
      <c r="U263" t="s">
        <v>12087</v>
      </c>
      <c r="V263" t="s">
        <v>12087</v>
      </c>
    </row>
    <row r="264" spans="1:22" x14ac:dyDescent="0.3">
      <c r="A264">
        <v>920</v>
      </c>
      <c r="B264" t="s">
        <v>2273</v>
      </c>
      <c r="C264" t="s">
        <v>2274</v>
      </c>
      <c r="D264">
        <v>3</v>
      </c>
      <c r="E264">
        <v>58</v>
      </c>
      <c r="G264">
        <v>10</v>
      </c>
      <c r="T264" t="s">
        <v>12087</v>
      </c>
      <c r="U264" t="s">
        <v>12087</v>
      </c>
      <c r="V264" t="s">
        <v>12087</v>
      </c>
    </row>
    <row r="265" spans="1:22" x14ac:dyDescent="0.3">
      <c r="A265">
        <v>921</v>
      </c>
      <c r="B265" t="s">
        <v>6928</v>
      </c>
      <c r="C265" t="s">
        <v>6929</v>
      </c>
      <c r="D265">
        <v>3</v>
      </c>
      <c r="E265">
        <v>36</v>
      </c>
      <c r="G265">
        <v>10</v>
      </c>
      <c r="T265" t="s">
        <v>12087</v>
      </c>
      <c r="U265" t="s">
        <v>12087</v>
      </c>
      <c r="V265" t="s">
        <v>12087</v>
      </c>
    </row>
    <row r="266" spans="1:22" x14ac:dyDescent="0.3">
      <c r="A266">
        <v>922</v>
      </c>
      <c r="B266" t="s">
        <v>7315</v>
      </c>
      <c r="C266" t="s">
        <v>7316</v>
      </c>
      <c r="D266">
        <v>3</v>
      </c>
      <c r="E266">
        <v>220</v>
      </c>
      <c r="G266">
        <v>10</v>
      </c>
      <c r="T266" t="s">
        <v>12087</v>
      </c>
      <c r="U266" t="s">
        <v>12087</v>
      </c>
      <c r="V266" t="s">
        <v>12087</v>
      </c>
    </row>
    <row r="267" spans="1:22" x14ac:dyDescent="0.3">
      <c r="A267">
        <v>923</v>
      </c>
      <c r="B267" t="s">
        <v>3709</v>
      </c>
      <c r="C267" t="s">
        <v>3710</v>
      </c>
      <c r="D267">
        <v>3</v>
      </c>
      <c r="E267">
        <v>1200</v>
      </c>
      <c r="G267">
        <v>10</v>
      </c>
      <c r="T267" t="s">
        <v>12087</v>
      </c>
      <c r="U267" t="s">
        <v>12087</v>
      </c>
      <c r="V267" t="s">
        <v>12087</v>
      </c>
    </row>
    <row r="268" spans="1:22" x14ac:dyDescent="0.3">
      <c r="A268">
        <v>924</v>
      </c>
      <c r="B268" t="s">
        <v>7884</v>
      </c>
      <c r="C268" t="s">
        <v>7885</v>
      </c>
      <c r="D268">
        <v>3</v>
      </c>
      <c r="E268">
        <v>90</v>
      </c>
      <c r="G268">
        <v>10</v>
      </c>
      <c r="T268" t="s">
        <v>12087</v>
      </c>
      <c r="U268" t="s">
        <v>12087</v>
      </c>
      <c r="V268" t="s">
        <v>12087</v>
      </c>
    </row>
    <row r="269" spans="1:22" x14ac:dyDescent="0.3">
      <c r="A269">
        <v>925</v>
      </c>
      <c r="B269" t="s">
        <v>1105</v>
      </c>
      <c r="C269" t="s">
        <v>1106</v>
      </c>
      <c r="D269">
        <v>3</v>
      </c>
      <c r="E269">
        <v>64</v>
      </c>
      <c r="G269">
        <v>10</v>
      </c>
      <c r="T269" t="s">
        <v>12087</v>
      </c>
      <c r="U269" t="s">
        <v>12087</v>
      </c>
      <c r="V269" t="s">
        <v>12087</v>
      </c>
    </row>
    <row r="270" spans="1:22" x14ac:dyDescent="0.3">
      <c r="A270">
        <v>926</v>
      </c>
      <c r="B270" t="s">
        <v>8777</v>
      </c>
      <c r="C270" t="s">
        <v>8778</v>
      </c>
      <c r="D270">
        <v>3</v>
      </c>
      <c r="E270">
        <v>82</v>
      </c>
      <c r="G270">
        <v>10</v>
      </c>
      <c r="T270" t="s">
        <v>12087</v>
      </c>
      <c r="U270" t="s">
        <v>12087</v>
      </c>
      <c r="V270" t="s">
        <v>12087</v>
      </c>
    </row>
    <row r="271" spans="1:22" x14ac:dyDescent="0.3">
      <c r="A271">
        <v>928</v>
      </c>
      <c r="B271" t="s">
        <v>5512</v>
      </c>
      <c r="C271" t="s">
        <v>5513</v>
      </c>
      <c r="D271">
        <v>3</v>
      </c>
      <c r="E271">
        <v>114</v>
      </c>
      <c r="G271">
        <v>10</v>
      </c>
      <c r="T271" t="s">
        <v>12087</v>
      </c>
      <c r="U271" t="s">
        <v>12087</v>
      </c>
      <c r="V271" t="s">
        <v>12087</v>
      </c>
    </row>
    <row r="272" spans="1:22" x14ac:dyDescent="0.3">
      <c r="A272">
        <v>929</v>
      </c>
      <c r="B272" t="s">
        <v>5435</v>
      </c>
      <c r="C272" t="s">
        <v>5436</v>
      </c>
      <c r="D272">
        <v>3</v>
      </c>
      <c r="E272">
        <v>374</v>
      </c>
      <c r="G272">
        <v>10</v>
      </c>
      <c r="T272" t="s">
        <v>12087</v>
      </c>
      <c r="U272" t="s">
        <v>12087</v>
      </c>
      <c r="V272" t="s">
        <v>12087</v>
      </c>
    </row>
    <row r="273" spans="1:22" x14ac:dyDescent="0.3">
      <c r="A273">
        <v>930</v>
      </c>
      <c r="B273" t="s">
        <v>8532</v>
      </c>
      <c r="C273" t="s">
        <v>8533</v>
      </c>
      <c r="D273">
        <v>3</v>
      </c>
      <c r="E273">
        <v>350</v>
      </c>
      <c r="G273">
        <v>10</v>
      </c>
      <c r="T273" t="s">
        <v>12087</v>
      </c>
      <c r="U273" t="s">
        <v>12087</v>
      </c>
      <c r="V273" t="s">
        <v>12087</v>
      </c>
    </row>
    <row r="274" spans="1:22" x14ac:dyDescent="0.3">
      <c r="A274">
        <v>931</v>
      </c>
      <c r="B274" t="s">
        <v>7326</v>
      </c>
      <c r="C274" t="s">
        <v>7327</v>
      </c>
      <c r="D274">
        <v>3</v>
      </c>
      <c r="E274">
        <v>142</v>
      </c>
      <c r="G274">
        <v>10</v>
      </c>
      <c r="T274" t="s">
        <v>12087</v>
      </c>
      <c r="U274" t="s">
        <v>12087</v>
      </c>
      <c r="V274" t="s">
        <v>12087</v>
      </c>
    </row>
    <row r="275" spans="1:22" x14ac:dyDescent="0.3">
      <c r="A275">
        <v>932</v>
      </c>
      <c r="B275" t="s">
        <v>9127</v>
      </c>
      <c r="C275" t="s">
        <v>9128</v>
      </c>
      <c r="D275">
        <v>3</v>
      </c>
      <c r="E275">
        <v>232</v>
      </c>
      <c r="G275">
        <v>10</v>
      </c>
      <c r="T275" t="s">
        <v>12087</v>
      </c>
      <c r="U275" t="s">
        <v>12087</v>
      </c>
      <c r="V275" t="s">
        <v>12087</v>
      </c>
    </row>
    <row r="276" spans="1:22" x14ac:dyDescent="0.3">
      <c r="A276">
        <v>934</v>
      </c>
      <c r="B276" t="s">
        <v>6607</v>
      </c>
      <c r="C276" t="s">
        <v>6608</v>
      </c>
      <c r="D276">
        <v>3</v>
      </c>
      <c r="E276">
        <v>600</v>
      </c>
      <c r="G276">
        <v>10</v>
      </c>
      <c r="T276" t="s">
        <v>12087</v>
      </c>
      <c r="U276" t="s">
        <v>12087</v>
      </c>
      <c r="V276" t="s">
        <v>12087</v>
      </c>
    </row>
    <row r="277" spans="1:22" x14ac:dyDescent="0.3">
      <c r="A277">
        <v>935</v>
      </c>
      <c r="B277" t="s">
        <v>8952</v>
      </c>
      <c r="C277" t="s">
        <v>8952</v>
      </c>
      <c r="D277">
        <v>3</v>
      </c>
      <c r="E277">
        <v>14</v>
      </c>
      <c r="G277">
        <v>10</v>
      </c>
      <c r="T277" t="s">
        <v>12087</v>
      </c>
      <c r="U277" t="s">
        <v>12087</v>
      </c>
      <c r="V277" t="s">
        <v>12087</v>
      </c>
    </row>
    <row r="278" spans="1:22" x14ac:dyDescent="0.3">
      <c r="A278">
        <v>936</v>
      </c>
      <c r="B278" t="s">
        <v>8781</v>
      </c>
      <c r="C278" t="s">
        <v>8782</v>
      </c>
      <c r="D278">
        <v>3</v>
      </c>
      <c r="E278">
        <v>466</v>
      </c>
      <c r="G278">
        <v>10</v>
      </c>
      <c r="T278" t="s">
        <v>12087</v>
      </c>
      <c r="U278" t="s">
        <v>12087</v>
      </c>
      <c r="V278" t="s">
        <v>12087</v>
      </c>
    </row>
    <row r="279" spans="1:22" x14ac:dyDescent="0.3">
      <c r="A279">
        <v>937</v>
      </c>
      <c r="B279" t="s">
        <v>7876</v>
      </c>
      <c r="C279" t="s">
        <v>7877</v>
      </c>
      <c r="D279">
        <v>3</v>
      </c>
      <c r="E279">
        <v>148</v>
      </c>
      <c r="G279">
        <v>10</v>
      </c>
      <c r="T279" t="s">
        <v>12087</v>
      </c>
      <c r="U279" t="s">
        <v>12087</v>
      </c>
      <c r="V279" t="s">
        <v>12087</v>
      </c>
    </row>
    <row r="280" spans="1:22" x14ac:dyDescent="0.3">
      <c r="A280">
        <v>938</v>
      </c>
      <c r="B280" t="s">
        <v>9623</v>
      </c>
      <c r="C280" t="s">
        <v>9624</v>
      </c>
      <c r="D280">
        <v>3</v>
      </c>
      <c r="E280">
        <v>70</v>
      </c>
      <c r="G280">
        <v>10</v>
      </c>
      <c r="T280" t="s">
        <v>12087</v>
      </c>
      <c r="U280" t="s">
        <v>12087</v>
      </c>
      <c r="V280" t="s">
        <v>12087</v>
      </c>
    </row>
    <row r="281" spans="1:22" x14ac:dyDescent="0.3">
      <c r="A281">
        <v>939</v>
      </c>
      <c r="B281" t="s">
        <v>875</v>
      </c>
      <c r="C281" t="s">
        <v>876</v>
      </c>
      <c r="D281">
        <v>3</v>
      </c>
      <c r="E281">
        <v>32</v>
      </c>
      <c r="G281">
        <v>10</v>
      </c>
      <c r="T281" t="s">
        <v>12087</v>
      </c>
      <c r="U281" t="s">
        <v>12087</v>
      </c>
      <c r="V281" t="s">
        <v>12087</v>
      </c>
    </row>
    <row r="282" spans="1:22" x14ac:dyDescent="0.3">
      <c r="A282">
        <v>940</v>
      </c>
      <c r="B282" t="s">
        <v>4729</v>
      </c>
      <c r="C282" t="s">
        <v>4730</v>
      </c>
      <c r="D282">
        <v>3</v>
      </c>
      <c r="E282">
        <v>36</v>
      </c>
      <c r="G282">
        <v>10</v>
      </c>
      <c r="T282" t="s">
        <v>12087</v>
      </c>
      <c r="U282" t="s">
        <v>12087</v>
      </c>
      <c r="V282" t="s">
        <v>12087</v>
      </c>
    </row>
    <row r="283" spans="1:22" x14ac:dyDescent="0.3">
      <c r="A283">
        <v>941</v>
      </c>
      <c r="B283" t="s">
        <v>7114</v>
      </c>
      <c r="C283" t="s">
        <v>7115</v>
      </c>
      <c r="D283">
        <v>3</v>
      </c>
      <c r="E283">
        <v>568</v>
      </c>
      <c r="G283">
        <v>10</v>
      </c>
      <c r="T283" t="s">
        <v>12087</v>
      </c>
      <c r="U283" t="s">
        <v>12087</v>
      </c>
      <c r="V283" t="s">
        <v>12087</v>
      </c>
    </row>
    <row r="284" spans="1:22" x14ac:dyDescent="0.3">
      <c r="A284">
        <v>942</v>
      </c>
      <c r="B284" t="s">
        <v>10968</v>
      </c>
      <c r="C284" t="s">
        <v>10969</v>
      </c>
      <c r="D284">
        <v>3</v>
      </c>
      <c r="E284">
        <v>114</v>
      </c>
      <c r="G284">
        <v>10</v>
      </c>
      <c r="T284" t="s">
        <v>12087</v>
      </c>
      <c r="U284" t="s">
        <v>12087</v>
      </c>
      <c r="V284" t="s">
        <v>12087</v>
      </c>
    </row>
    <row r="285" spans="1:22" x14ac:dyDescent="0.3">
      <c r="A285">
        <v>943</v>
      </c>
      <c r="B285" t="s">
        <v>9338</v>
      </c>
      <c r="C285" t="s">
        <v>9339</v>
      </c>
      <c r="D285">
        <v>3</v>
      </c>
      <c r="E285">
        <v>448</v>
      </c>
      <c r="G285">
        <v>10</v>
      </c>
      <c r="T285" t="s">
        <v>12087</v>
      </c>
      <c r="U285" t="s">
        <v>12087</v>
      </c>
      <c r="V285" t="s">
        <v>12087</v>
      </c>
    </row>
    <row r="286" spans="1:22" x14ac:dyDescent="0.3">
      <c r="A286">
        <v>944</v>
      </c>
      <c r="B286" t="s">
        <v>5309</v>
      </c>
      <c r="C286" t="s">
        <v>5309</v>
      </c>
      <c r="D286">
        <v>3</v>
      </c>
      <c r="E286">
        <v>588</v>
      </c>
      <c r="G286">
        <v>10</v>
      </c>
      <c r="T286" t="s">
        <v>12087</v>
      </c>
      <c r="U286" t="s">
        <v>12087</v>
      </c>
      <c r="V286" t="s">
        <v>12087</v>
      </c>
    </row>
    <row r="287" spans="1:22" x14ac:dyDescent="0.3">
      <c r="A287">
        <v>945</v>
      </c>
      <c r="B287" t="s">
        <v>8093</v>
      </c>
      <c r="C287" t="s">
        <v>8094</v>
      </c>
      <c r="D287">
        <v>3</v>
      </c>
      <c r="E287">
        <v>106</v>
      </c>
      <c r="G287">
        <v>10</v>
      </c>
      <c r="T287" t="s">
        <v>12087</v>
      </c>
      <c r="U287" t="s">
        <v>12087</v>
      </c>
      <c r="V287" t="s">
        <v>12087</v>
      </c>
    </row>
    <row r="288" spans="1:22" x14ac:dyDescent="0.3">
      <c r="A288">
        <v>946</v>
      </c>
      <c r="B288" t="s">
        <v>9263</v>
      </c>
      <c r="C288" t="s">
        <v>9264</v>
      </c>
      <c r="D288">
        <v>3</v>
      </c>
      <c r="E288">
        <v>64</v>
      </c>
      <c r="G288">
        <v>10</v>
      </c>
      <c r="T288" t="s">
        <v>12087</v>
      </c>
      <c r="U288" t="s">
        <v>12087</v>
      </c>
      <c r="V288" t="s">
        <v>12087</v>
      </c>
    </row>
    <row r="289" spans="1:22" x14ac:dyDescent="0.3">
      <c r="A289">
        <v>947</v>
      </c>
      <c r="B289" t="s">
        <v>5278</v>
      </c>
      <c r="C289" t="s">
        <v>5278</v>
      </c>
      <c r="D289">
        <v>3</v>
      </c>
      <c r="E289">
        <v>116</v>
      </c>
      <c r="G289">
        <v>10</v>
      </c>
      <c r="T289" t="s">
        <v>12087</v>
      </c>
      <c r="U289" t="s">
        <v>12087</v>
      </c>
      <c r="V289" t="s">
        <v>12087</v>
      </c>
    </row>
    <row r="290" spans="1:22" x14ac:dyDescent="0.3">
      <c r="A290">
        <v>948</v>
      </c>
      <c r="B290" t="s">
        <v>867</v>
      </c>
      <c r="C290" t="s">
        <v>868</v>
      </c>
      <c r="D290">
        <v>3</v>
      </c>
      <c r="E290">
        <v>174</v>
      </c>
      <c r="G290">
        <v>10</v>
      </c>
      <c r="T290" t="s">
        <v>12087</v>
      </c>
      <c r="U290" t="s">
        <v>12087</v>
      </c>
      <c r="V290" t="s">
        <v>12087</v>
      </c>
    </row>
    <row r="291" spans="1:22" x14ac:dyDescent="0.3">
      <c r="A291">
        <v>949</v>
      </c>
      <c r="B291" t="s">
        <v>3858</v>
      </c>
      <c r="C291" t="s">
        <v>3858</v>
      </c>
      <c r="D291">
        <v>3</v>
      </c>
      <c r="E291">
        <v>20</v>
      </c>
      <c r="G291">
        <v>10</v>
      </c>
      <c r="T291" t="s">
        <v>12087</v>
      </c>
      <c r="U291" t="s">
        <v>12087</v>
      </c>
      <c r="V291" t="s">
        <v>12087</v>
      </c>
    </row>
    <row r="292" spans="1:22" x14ac:dyDescent="0.3">
      <c r="A292">
        <v>950</v>
      </c>
      <c r="B292" t="s">
        <v>5069</v>
      </c>
      <c r="C292" t="s">
        <v>5070</v>
      </c>
      <c r="D292">
        <v>3</v>
      </c>
      <c r="E292">
        <v>264</v>
      </c>
      <c r="G292">
        <v>10</v>
      </c>
      <c r="T292" t="s">
        <v>12087</v>
      </c>
      <c r="U292" t="s">
        <v>12087</v>
      </c>
      <c r="V292" t="s">
        <v>12087</v>
      </c>
    </row>
    <row r="293" spans="1:22" x14ac:dyDescent="0.3">
      <c r="A293">
        <v>951</v>
      </c>
      <c r="B293" t="s">
        <v>3923</v>
      </c>
      <c r="C293" t="s">
        <v>3923</v>
      </c>
      <c r="D293">
        <v>3</v>
      </c>
      <c r="E293">
        <v>412</v>
      </c>
      <c r="G293">
        <v>10</v>
      </c>
      <c r="T293" t="s">
        <v>12087</v>
      </c>
      <c r="U293" t="s">
        <v>12087</v>
      </c>
      <c r="V293" t="s">
        <v>12087</v>
      </c>
    </row>
    <row r="294" spans="1:22" x14ac:dyDescent="0.3">
      <c r="A294">
        <v>952</v>
      </c>
      <c r="B294" t="s">
        <v>1795</v>
      </c>
      <c r="C294" t="s">
        <v>1796</v>
      </c>
      <c r="D294">
        <v>3</v>
      </c>
      <c r="E294">
        <v>82</v>
      </c>
      <c r="G294">
        <v>10</v>
      </c>
      <c r="T294" t="s">
        <v>12087</v>
      </c>
      <c r="U294" t="s">
        <v>12087</v>
      </c>
      <c r="V294" t="s">
        <v>12087</v>
      </c>
    </row>
    <row r="295" spans="1:22" x14ac:dyDescent="0.3">
      <c r="A295">
        <v>953</v>
      </c>
      <c r="B295" t="s">
        <v>9672</v>
      </c>
      <c r="C295" t="s">
        <v>9673</v>
      </c>
      <c r="D295">
        <v>3</v>
      </c>
      <c r="E295">
        <v>184</v>
      </c>
      <c r="G295">
        <v>10</v>
      </c>
      <c r="T295" t="s">
        <v>12087</v>
      </c>
      <c r="U295" t="s">
        <v>12087</v>
      </c>
      <c r="V295" t="s">
        <v>12087</v>
      </c>
    </row>
    <row r="296" spans="1:22" x14ac:dyDescent="0.3">
      <c r="A296">
        <v>954</v>
      </c>
      <c r="B296" t="s">
        <v>8979</v>
      </c>
      <c r="C296" t="s">
        <v>8980</v>
      </c>
      <c r="D296">
        <v>3</v>
      </c>
      <c r="E296">
        <v>466</v>
      </c>
      <c r="G296">
        <v>10</v>
      </c>
      <c r="T296" t="s">
        <v>12087</v>
      </c>
      <c r="U296" t="s">
        <v>12087</v>
      </c>
      <c r="V296" t="s">
        <v>12087</v>
      </c>
    </row>
    <row r="297" spans="1:22" x14ac:dyDescent="0.3">
      <c r="A297">
        <v>955</v>
      </c>
      <c r="B297" t="s">
        <v>10850</v>
      </c>
      <c r="C297" t="s">
        <v>10851</v>
      </c>
      <c r="D297">
        <v>3</v>
      </c>
      <c r="E297">
        <v>52</v>
      </c>
      <c r="G297">
        <v>10</v>
      </c>
      <c r="T297" t="s">
        <v>12087</v>
      </c>
      <c r="U297" t="s">
        <v>12087</v>
      </c>
      <c r="V297" t="s">
        <v>12087</v>
      </c>
    </row>
    <row r="298" spans="1:22" x14ac:dyDescent="0.3">
      <c r="A298">
        <v>956</v>
      </c>
      <c r="B298" t="s">
        <v>4500</v>
      </c>
      <c r="C298" t="s">
        <v>4500</v>
      </c>
      <c r="D298">
        <v>3</v>
      </c>
      <c r="E298">
        <v>342</v>
      </c>
      <c r="G298">
        <v>10</v>
      </c>
      <c r="T298" t="s">
        <v>12087</v>
      </c>
      <c r="U298" t="s">
        <v>12087</v>
      </c>
      <c r="V298" t="s">
        <v>12087</v>
      </c>
    </row>
    <row r="299" spans="1:22" x14ac:dyDescent="0.3">
      <c r="A299">
        <v>957</v>
      </c>
      <c r="B299" t="s">
        <v>2878</v>
      </c>
      <c r="C299" t="s">
        <v>2879</v>
      </c>
      <c r="D299">
        <v>3</v>
      </c>
      <c r="E299">
        <v>82</v>
      </c>
      <c r="G299">
        <v>10</v>
      </c>
      <c r="T299" t="s">
        <v>12087</v>
      </c>
      <c r="U299" t="s">
        <v>12087</v>
      </c>
      <c r="V299" t="s">
        <v>12087</v>
      </c>
    </row>
    <row r="300" spans="1:22" x14ac:dyDescent="0.3">
      <c r="A300">
        <v>958</v>
      </c>
      <c r="B300" t="s">
        <v>5301</v>
      </c>
      <c r="C300" t="s">
        <v>5302</v>
      </c>
      <c r="D300">
        <v>3</v>
      </c>
      <c r="E300">
        <v>390</v>
      </c>
      <c r="G300">
        <v>10</v>
      </c>
      <c r="T300" t="s">
        <v>12087</v>
      </c>
      <c r="U300" t="s">
        <v>12087</v>
      </c>
      <c r="V300" t="s">
        <v>12087</v>
      </c>
    </row>
    <row r="301" spans="1:22" x14ac:dyDescent="0.3">
      <c r="A301">
        <v>959</v>
      </c>
      <c r="B301" t="s">
        <v>8544</v>
      </c>
      <c r="C301" t="s">
        <v>8545</v>
      </c>
      <c r="D301">
        <v>3</v>
      </c>
      <c r="E301">
        <v>168</v>
      </c>
      <c r="G301">
        <v>10</v>
      </c>
      <c r="T301" t="s">
        <v>12087</v>
      </c>
      <c r="U301" t="s">
        <v>12087</v>
      </c>
      <c r="V301" t="s">
        <v>12087</v>
      </c>
    </row>
    <row r="302" spans="1:22" x14ac:dyDescent="0.3">
      <c r="A302">
        <v>960</v>
      </c>
      <c r="B302" t="s">
        <v>7099</v>
      </c>
      <c r="C302" t="s">
        <v>7099</v>
      </c>
      <c r="D302">
        <v>3</v>
      </c>
      <c r="E302">
        <v>114</v>
      </c>
      <c r="G302">
        <v>10</v>
      </c>
      <c r="T302" t="s">
        <v>12087</v>
      </c>
      <c r="U302" t="s">
        <v>12087</v>
      </c>
      <c r="V302" t="s">
        <v>12087</v>
      </c>
    </row>
    <row r="303" spans="1:22" x14ac:dyDescent="0.3">
      <c r="A303">
        <v>961</v>
      </c>
      <c r="B303" t="s">
        <v>2401</v>
      </c>
      <c r="C303" t="s">
        <v>2401</v>
      </c>
      <c r="D303">
        <v>3</v>
      </c>
      <c r="E303">
        <v>158</v>
      </c>
      <c r="G303">
        <v>10</v>
      </c>
      <c r="T303" t="s">
        <v>12087</v>
      </c>
      <c r="U303" t="s">
        <v>12087</v>
      </c>
      <c r="V303" t="s">
        <v>12087</v>
      </c>
    </row>
    <row r="304" spans="1:22" x14ac:dyDescent="0.3">
      <c r="A304">
        <v>962</v>
      </c>
      <c r="B304" t="s">
        <v>9939</v>
      </c>
      <c r="C304" t="s">
        <v>9939</v>
      </c>
      <c r="D304">
        <v>3</v>
      </c>
      <c r="E304">
        <v>70</v>
      </c>
      <c r="G304">
        <v>10</v>
      </c>
      <c r="T304" t="s">
        <v>12087</v>
      </c>
      <c r="U304" t="s">
        <v>12087</v>
      </c>
      <c r="V304" t="s">
        <v>12087</v>
      </c>
    </row>
    <row r="305" spans="1:22" x14ac:dyDescent="0.3">
      <c r="A305">
        <v>963</v>
      </c>
      <c r="B305" t="s">
        <v>8936</v>
      </c>
      <c r="C305" t="s">
        <v>8937</v>
      </c>
      <c r="D305">
        <v>3</v>
      </c>
      <c r="E305">
        <v>250</v>
      </c>
      <c r="G305">
        <v>10</v>
      </c>
      <c r="T305" t="s">
        <v>12087</v>
      </c>
      <c r="U305" t="s">
        <v>12087</v>
      </c>
      <c r="V305" t="s">
        <v>12087</v>
      </c>
    </row>
    <row r="306" spans="1:22" x14ac:dyDescent="0.3">
      <c r="A306">
        <v>964</v>
      </c>
      <c r="B306" t="s">
        <v>2546</v>
      </c>
      <c r="C306" t="s">
        <v>2547</v>
      </c>
      <c r="D306">
        <v>3</v>
      </c>
      <c r="E306">
        <v>90</v>
      </c>
      <c r="G306">
        <v>10</v>
      </c>
      <c r="T306" t="s">
        <v>12087</v>
      </c>
      <c r="U306" t="s">
        <v>12087</v>
      </c>
      <c r="V306" t="s">
        <v>12087</v>
      </c>
    </row>
    <row r="307" spans="1:22" x14ac:dyDescent="0.3">
      <c r="A307">
        <v>965</v>
      </c>
      <c r="B307" t="s">
        <v>2233</v>
      </c>
      <c r="C307" t="s">
        <v>2234</v>
      </c>
      <c r="D307">
        <v>3</v>
      </c>
      <c r="E307">
        <v>56</v>
      </c>
      <c r="G307">
        <v>10</v>
      </c>
      <c r="T307" t="s">
        <v>12087</v>
      </c>
      <c r="U307" t="s">
        <v>12087</v>
      </c>
      <c r="V307" t="s">
        <v>12087</v>
      </c>
    </row>
    <row r="308" spans="1:22" x14ac:dyDescent="0.3">
      <c r="A308">
        <v>966</v>
      </c>
      <c r="B308" t="s">
        <v>4094</v>
      </c>
      <c r="C308" t="s">
        <v>4095</v>
      </c>
      <c r="D308">
        <v>3</v>
      </c>
      <c r="E308">
        <v>158</v>
      </c>
      <c r="G308">
        <v>10</v>
      </c>
      <c r="T308" t="s">
        <v>12087</v>
      </c>
      <c r="U308" t="s">
        <v>12087</v>
      </c>
      <c r="V308" t="s">
        <v>12087</v>
      </c>
    </row>
    <row r="309" spans="1:22" x14ac:dyDescent="0.3">
      <c r="A309">
        <v>967</v>
      </c>
      <c r="B309" t="s">
        <v>10217</v>
      </c>
      <c r="C309" t="s">
        <v>10218</v>
      </c>
      <c r="D309">
        <v>3</v>
      </c>
      <c r="E309">
        <v>680</v>
      </c>
      <c r="G309">
        <v>10</v>
      </c>
      <c r="T309" t="s">
        <v>12087</v>
      </c>
      <c r="U309" t="s">
        <v>12087</v>
      </c>
      <c r="V309" t="s">
        <v>12087</v>
      </c>
    </row>
    <row r="310" spans="1:22" x14ac:dyDescent="0.3">
      <c r="A310">
        <v>968</v>
      </c>
      <c r="B310" t="s">
        <v>10458</v>
      </c>
      <c r="C310" t="s">
        <v>10459</v>
      </c>
      <c r="D310">
        <v>3</v>
      </c>
      <c r="E310">
        <v>3000</v>
      </c>
      <c r="G310">
        <v>10</v>
      </c>
      <c r="T310" t="s">
        <v>12087</v>
      </c>
      <c r="U310" t="s">
        <v>12087</v>
      </c>
      <c r="V310" t="s">
        <v>12087</v>
      </c>
    </row>
    <row r="311" spans="1:22" x14ac:dyDescent="0.3">
      <c r="A311">
        <v>969</v>
      </c>
      <c r="B311" t="s">
        <v>4610</v>
      </c>
      <c r="C311" t="s">
        <v>4610</v>
      </c>
      <c r="D311">
        <v>3</v>
      </c>
      <c r="E311">
        <v>200000</v>
      </c>
      <c r="G311">
        <v>200</v>
      </c>
      <c r="T311" t="s">
        <v>12087</v>
      </c>
      <c r="U311" t="s">
        <v>12087</v>
      </c>
      <c r="V311" t="s">
        <v>12087</v>
      </c>
    </row>
    <row r="312" spans="1:22" x14ac:dyDescent="0.3">
      <c r="A312">
        <v>970</v>
      </c>
      <c r="B312" t="s">
        <v>196</v>
      </c>
      <c r="C312" t="s">
        <v>197</v>
      </c>
      <c r="D312">
        <v>3</v>
      </c>
      <c r="E312">
        <v>400</v>
      </c>
      <c r="G312">
        <v>30</v>
      </c>
      <c r="T312" t="s">
        <v>12087</v>
      </c>
      <c r="U312" t="s">
        <v>12087</v>
      </c>
      <c r="V312" t="s">
        <v>12087</v>
      </c>
    </row>
    <row r="313" spans="1:22" x14ac:dyDescent="0.3">
      <c r="A313">
        <v>971</v>
      </c>
      <c r="B313" t="s">
        <v>2929</v>
      </c>
      <c r="C313" t="s">
        <v>2929</v>
      </c>
      <c r="D313">
        <v>3</v>
      </c>
      <c r="E313">
        <v>400</v>
      </c>
      <c r="G313">
        <v>30</v>
      </c>
      <c r="T313" t="s">
        <v>12087</v>
      </c>
      <c r="U313" t="s">
        <v>12087</v>
      </c>
      <c r="V313" t="s">
        <v>12087</v>
      </c>
    </row>
    <row r="314" spans="1:22" x14ac:dyDescent="0.3">
      <c r="A314">
        <v>972</v>
      </c>
      <c r="B314" t="s">
        <v>5732</v>
      </c>
      <c r="C314" t="s">
        <v>5732</v>
      </c>
      <c r="D314">
        <v>3</v>
      </c>
      <c r="E314">
        <v>400</v>
      </c>
      <c r="G314">
        <v>30</v>
      </c>
      <c r="T314" t="s">
        <v>12087</v>
      </c>
      <c r="U314" t="s">
        <v>12087</v>
      </c>
      <c r="V314" t="s">
        <v>12087</v>
      </c>
    </row>
    <row r="315" spans="1:22" x14ac:dyDescent="0.3">
      <c r="A315">
        <v>973</v>
      </c>
      <c r="B315" t="s">
        <v>2519</v>
      </c>
      <c r="C315" t="s">
        <v>2519</v>
      </c>
      <c r="D315">
        <v>3</v>
      </c>
      <c r="E315">
        <v>800</v>
      </c>
      <c r="G315">
        <v>70</v>
      </c>
      <c r="T315" t="s">
        <v>12087</v>
      </c>
      <c r="U315" t="s">
        <v>12087</v>
      </c>
      <c r="V315" t="s">
        <v>12087</v>
      </c>
    </row>
    <row r="316" spans="1:22" x14ac:dyDescent="0.3">
      <c r="A316">
        <v>974</v>
      </c>
      <c r="B316" t="s">
        <v>6759</v>
      </c>
      <c r="C316" t="s">
        <v>6759</v>
      </c>
      <c r="D316">
        <v>3</v>
      </c>
      <c r="E316">
        <v>800</v>
      </c>
      <c r="G316">
        <v>70</v>
      </c>
      <c r="T316" t="s">
        <v>12087</v>
      </c>
      <c r="U316" t="s">
        <v>12087</v>
      </c>
      <c r="V316" t="s">
        <v>12087</v>
      </c>
    </row>
    <row r="317" spans="1:22" x14ac:dyDescent="0.3">
      <c r="A317">
        <v>975</v>
      </c>
      <c r="B317" t="s">
        <v>8797</v>
      </c>
      <c r="C317" t="s">
        <v>8798</v>
      </c>
      <c r="D317">
        <v>3</v>
      </c>
      <c r="E317">
        <v>8000</v>
      </c>
      <c r="G317">
        <v>150</v>
      </c>
      <c r="T317" t="s">
        <v>12087</v>
      </c>
      <c r="U317" t="s">
        <v>12087</v>
      </c>
      <c r="V317" t="s">
        <v>12087</v>
      </c>
    </row>
    <row r="318" spans="1:22" x14ac:dyDescent="0.3">
      <c r="A318">
        <v>976</v>
      </c>
      <c r="B318" t="s">
        <v>6024</v>
      </c>
      <c r="C318" t="s">
        <v>6025</v>
      </c>
      <c r="D318">
        <v>3</v>
      </c>
      <c r="E318">
        <v>8000</v>
      </c>
      <c r="G318">
        <v>150</v>
      </c>
      <c r="T318" t="s">
        <v>12087</v>
      </c>
      <c r="U318" t="s">
        <v>12087</v>
      </c>
      <c r="V318" t="s">
        <v>12087</v>
      </c>
    </row>
    <row r="319" spans="1:22" x14ac:dyDescent="0.3">
      <c r="A319">
        <v>978</v>
      </c>
      <c r="B319" t="s">
        <v>2332</v>
      </c>
      <c r="C319" t="s">
        <v>2333</v>
      </c>
      <c r="D319">
        <v>3</v>
      </c>
      <c r="E319">
        <v>8000</v>
      </c>
      <c r="G319">
        <v>150</v>
      </c>
      <c r="T319" t="s">
        <v>12087</v>
      </c>
      <c r="U319" t="s">
        <v>12087</v>
      </c>
      <c r="V319" t="s">
        <v>12087</v>
      </c>
    </row>
    <row r="320" spans="1:22" x14ac:dyDescent="0.3">
      <c r="A320">
        <v>979</v>
      </c>
      <c r="B320" t="s">
        <v>2837</v>
      </c>
      <c r="C320" t="s">
        <v>2838</v>
      </c>
      <c r="D320">
        <v>3</v>
      </c>
      <c r="E320">
        <v>8000</v>
      </c>
      <c r="G320">
        <v>150</v>
      </c>
      <c r="T320" t="s">
        <v>12087</v>
      </c>
      <c r="U320" t="s">
        <v>12087</v>
      </c>
      <c r="V320" t="s">
        <v>12087</v>
      </c>
    </row>
    <row r="321" spans="1:22" x14ac:dyDescent="0.3">
      <c r="A321">
        <v>980</v>
      </c>
      <c r="B321" t="s">
        <v>7262</v>
      </c>
      <c r="C321" t="s">
        <v>7263</v>
      </c>
      <c r="D321">
        <v>3</v>
      </c>
      <c r="E321">
        <v>8000</v>
      </c>
      <c r="G321">
        <v>150</v>
      </c>
      <c r="T321" t="s">
        <v>12087</v>
      </c>
      <c r="U321" t="s">
        <v>12087</v>
      </c>
      <c r="V321" t="s">
        <v>12087</v>
      </c>
    </row>
    <row r="322" spans="1:22" x14ac:dyDescent="0.3">
      <c r="A322">
        <v>981</v>
      </c>
      <c r="B322" t="s">
        <v>10415</v>
      </c>
      <c r="C322" t="s">
        <v>10416</v>
      </c>
      <c r="D322">
        <v>3</v>
      </c>
      <c r="E322">
        <v>8000</v>
      </c>
      <c r="G322">
        <v>150</v>
      </c>
      <c r="T322" t="s">
        <v>12087</v>
      </c>
      <c r="U322" t="s">
        <v>12087</v>
      </c>
      <c r="V322" t="s">
        <v>12087</v>
      </c>
    </row>
    <row r="323" spans="1:22" x14ac:dyDescent="0.3">
      <c r="A323">
        <v>982</v>
      </c>
      <c r="B323" t="s">
        <v>10645</v>
      </c>
      <c r="C323" t="s">
        <v>10646</v>
      </c>
      <c r="D323">
        <v>3</v>
      </c>
      <c r="E323">
        <v>8000</v>
      </c>
      <c r="G323">
        <v>150</v>
      </c>
      <c r="T323" t="s">
        <v>12087</v>
      </c>
      <c r="U323" t="s">
        <v>12087</v>
      </c>
      <c r="V323" t="s">
        <v>12087</v>
      </c>
    </row>
    <row r="324" spans="1:22" x14ac:dyDescent="0.3">
      <c r="A324">
        <v>983</v>
      </c>
      <c r="B324" t="s">
        <v>1166</v>
      </c>
      <c r="C324" t="s">
        <v>1167</v>
      </c>
      <c r="D324">
        <v>3</v>
      </c>
      <c r="E324">
        <v>8000</v>
      </c>
      <c r="G324">
        <v>150</v>
      </c>
      <c r="T324" t="s">
        <v>12087</v>
      </c>
      <c r="U324" t="s">
        <v>12087</v>
      </c>
      <c r="V324" t="s">
        <v>12087</v>
      </c>
    </row>
    <row r="325" spans="1:22" x14ac:dyDescent="0.3">
      <c r="A325">
        <v>984</v>
      </c>
      <c r="B325" t="s">
        <v>7330</v>
      </c>
      <c r="C325" t="s">
        <v>7330</v>
      </c>
      <c r="D325">
        <v>3</v>
      </c>
      <c r="E325">
        <v>1100</v>
      </c>
      <c r="G325">
        <v>200</v>
      </c>
      <c r="T325" t="s">
        <v>12087</v>
      </c>
      <c r="U325" t="s">
        <v>12087</v>
      </c>
      <c r="V325" t="s">
        <v>12087</v>
      </c>
    </row>
    <row r="326" spans="1:22" x14ac:dyDescent="0.3">
      <c r="A326">
        <v>985</v>
      </c>
      <c r="B326" t="s">
        <v>3604</v>
      </c>
      <c r="C326" t="s">
        <v>3604</v>
      </c>
      <c r="D326">
        <v>3</v>
      </c>
      <c r="E326">
        <v>1100</v>
      </c>
      <c r="G326">
        <v>200</v>
      </c>
      <c r="T326" t="s">
        <v>12087</v>
      </c>
      <c r="U326" t="s">
        <v>12087</v>
      </c>
      <c r="V326" t="s">
        <v>12087</v>
      </c>
    </row>
    <row r="327" spans="1:22" x14ac:dyDescent="0.3">
      <c r="A327">
        <v>986</v>
      </c>
      <c r="B327" t="s">
        <v>422</v>
      </c>
      <c r="C327" t="s">
        <v>422</v>
      </c>
      <c r="D327">
        <v>3</v>
      </c>
      <c r="E327">
        <v>30000</v>
      </c>
      <c r="G327">
        <v>500</v>
      </c>
      <c r="T327" t="s">
        <v>12087</v>
      </c>
      <c r="U327" t="s">
        <v>12087</v>
      </c>
      <c r="V327" t="s">
        <v>12087</v>
      </c>
    </row>
    <row r="328" spans="1:22" x14ac:dyDescent="0.3">
      <c r="A328">
        <v>987</v>
      </c>
      <c r="B328" t="s">
        <v>7333</v>
      </c>
      <c r="C328" t="s">
        <v>7334</v>
      </c>
      <c r="D328">
        <v>3</v>
      </c>
      <c r="E328">
        <v>120000</v>
      </c>
      <c r="G328">
        <v>700</v>
      </c>
      <c r="T328" t="s">
        <v>12087</v>
      </c>
      <c r="U328" t="s">
        <v>12087</v>
      </c>
      <c r="V328" t="s">
        <v>12087</v>
      </c>
    </row>
    <row r="329" spans="1:22" x14ac:dyDescent="0.3">
      <c r="A329">
        <v>988</v>
      </c>
      <c r="B329" t="s">
        <v>4641</v>
      </c>
      <c r="C329" t="s">
        <v>4642</v>
      </c>
      <c r="D329">
        <v>3</v>
      </c>
      <c r="E329">
        <v>300000</v>
      </c>
      <c r="G329">
        <v>900</v>
      </c>
      <c r="T329" t="s">
        <v>12087</v>
      </c>
      <c r="U329" t="s">
        <v>12087</v>
      </c>
      <c r="V329" t="s">
        <v>12087</v>
      </c>
    </row>
    <row r="330" spans="1:22" x14ac:dyDescent="0.3">
      <c r="A330">
        <v>989</v>
      </c>
      <c r="B330" t="s">
        <v>3629</v>
      </c>
      <c r="C330" t="s">
        <v>3630</v>
      </c>
      <c r="D330">
        <v>3</v>
      </c>
      <c r="E330">
        <v>600000</v>
      </c>
      <c r="G330">
        <v>1000</v>
      </c>
      <c r="T330" t="s">
        <v>12087</v>
      </c>
      <c r="U330" t="s">
        <v>12087</v>
      </c>
      <c r="V330" t="s">
        <v>12087</v>
      </c>
    </row>
    <row r="331" spans="1:22" x14ac:dyDescent="0.3">
      <c r="A331">
        <v>990</v>
      </c>
      <c r="B331" t="s">
        <v>1443</v>
      </c>
      <c r="C331" t="s">
        <v>1444</v>
      </c>
      <c r="D331">
        <v>3</v>
      </c>
      <c r="E331">
        <v>1000</v>
      </c>
      <c r="G331">
        <v>50</v>
      </c>
      <c r="T331" t="s">
        <v>12087</v>
      </c>
      <c r="U331" t="s">
        <v>12087</v>
      </c>
      <c r="V331" t="s">
        <v>12087</v>
      </c>
    </row>
    <row r="332" spans="1:22" x14ac:dyDescent="0.3">
      <c r="A332">
        <v>991</v>
      </c>
      <c r="B332" t="s">
        <v>2621</v>
      </c>
      <c r="C332" t="s">
        <v>2622</v>
      </c>
      <c r="D332">
        <v>3</v>
      </c>
      <c r="E332">
        <v>1000</v>
      </c>
      <c r="G332">
        <v>50</v>
      </c>
      <c r="T332" t="s">
        <v>12087</v>
      </c>
      <c r="U332" t="s">
        <v>12087</v>
      </c>
      <c r="V332" t="s">
        <v>12087</v>
      </c>
    </row>
    <row r="333" spans="1:22" x14ac:dyDescent="0.3">
      <c r="A333">
        <v>992</v>
      </c>
      <c r="B333" t="s">
        <v>10744</v>
      </c>
      <c r="C333" t="s">
        <v>10745</v>
      </c>
      <c r="D333">
        <v>3</v>
      </c>
      <c r="E333">
        <v>1000</v>
      </c>
      <c r="G333">
        <v>50</v>
      </c>
      <c r="T333" t="s">
        <v>12087</v>
      </c>
      <c r="U333" t="s">
        <v>12087</v>
      </c>
      <c r="V333" t="s">
        <v>12087</v>
      </c>
    </row>
    <row r="334" spans="1:22" x14ac:dyDescent="0.3">
      <c r="A334">
        <v>993</v>
      </c>
      <c r="B334" t="s">
        <v>10909</v>
      </c>
      <c r="C334" t="s">
        <v>10910</v>
      </c>
      <c r="D334">
        <v>3</v>
      </c>
      <c r="E334">
        <v>1000</v>
      </c>
      <c r="G334">
        <v>50</v>
      </c>
      <c r="T334" t="s">
        <v>12087</v>
      </c>
      <c r="U334" t="s">
        <v>12087</v>
      </c>
      <c r="V334" t="s">
        <v>12087</v>
      </c>
    </row>
    <row r="335" spans="1:22" x14ac:dyDescent="0.3">
      <c r="A335">
        <v>994</v>
      </c>
      <c r="B335" t="s">
        <v>4046</v>
      </c>
      <c r="C335" t="s">
        <v>4047</v>
      </c>
      <c r="D335">
        <v>3</v>
      </c>
      <c r="E335">
        <v>3000</v>
      </c>
      <c r="G335">
        <v>300</v>
      </c>
      <c r="T335" t="s">
        <v>12087</v>
      </c>
      <c r="U335" t="s">
        <v>12087</v>
      </c>
      <c r="V335" t="s">
        <v>12087</v>
      </c>
    </row>
    <row r="336" spans="1:22" x14ac:dyDescent="0.3">
      <c r="A336">
        <v>995</v>
      </c>
      <c r="B336" t="s">
        <v>6728</v>
      </c>
      <c r="C336" t="s">
        <v>6729</v>
      </c>
      <c r="D336">
        <v>3</v>
      </c>
      <c r="E336">
        <v>3000</v>
      </c>
      <c r="G336">
        <v>300</v>
      </c>
      <c r="T336" t="s">
        <v>12087</v>
      </c>
      <c r="U336" t="s">
        <v>12087</v>
      </c>
      <c r="V336" t="s">
        <v>12087</v>
      </c>
    </row>
    <row r="337" spans="1:22" x14ac:dyDescent="0.3">
      <c r="A337">
        <v>996</v>
      </c>
      <c r="B337" t="s">
        <v>8555</v>
      </c>
      <c r="C337" t="s">
        <v>8556</v>
      </c>
      <c r="D337">
        <v>3</v>
      </c>
      <c r="E337">
        <v>3000</v>
      </c>
      <c r="G337">
        <v>300</v>
      </c>
      <c r="T337" t="s">
        <v>12087</v>
      </c>
      <c r="U337" t="s">
        <v>12087</v>
      </c>
      <c r="V337" t="s">
        <v>12087</v>
      </c>
    </row>
    <row r="338" spans="1:22" x14ac:dyDescent="0.3">
      <c r="A338">
        <v>997</v>
      </c>
      <c r="B338" t="s">
        <v>4766</v>
      </c>
      <c r="C338" t="s">
        <v>4767</v>
      </c>
      <c r="D338">
        <v>3</v>
      </c>
      <c r="E338">
        <v>3000</v>
      </c>
      <c r="G338">
        <v>300</v>
      </c>
      <c r="T338" t="s">
        <v>12087</v>
      </c>
      <c r="U338" t="s">
        <v>12087</v>
      </c>
      <c r="V338" t="s">
        <v>12087</v>
      </c>
    </row>
    <row r="339" spans="1:22" x14ac:dyDescent="0.3">
      <c r="A339">
        <v>998</v>
      </c>
      <c r="B339" t="s">
        <v>5555</v>
      </c>
      <c r="C339" t="s">
        <v>5555</v>
      </c>
      <c r="D339">
        <v>3</v>
      </c>
      <c r="E339">
        <v>100</v>
      </c>
      <c r="G339">
        <v>50</v>
      </c>
      <c r="T339" t="s">
        <v>12087</v>
      </c>
      <c r="U339" t="s">
        <v>12087</v>
      </c>
      <c r="V339" t="s">
        <v>12087</v>
      </c>
    </row>
    <row r="340" spans="1:22" x14ac:dyDescent="0.3">
      <c r="A340">
        <v>999</v>
      </c>
      <c r="B340" t="s">
        <v>9597</v>
      </c>
      <c r="C340" t="s">
        <v>9597</v>
      </c>
      <c r="D340">
        <v>3</v>
      </c>
      <c r="E340">
        <v>1000</v>
      </c>
      <c r="G340">
        <v>100</v>
      </c>
      <c r="T340" t="s">
        <v>12087</v>
      </c>
      <c r="U340" t="s">
        <v>12087</v>
      </c>
      <c r="V340" t="s">
        <v>12087</v>
      </c>
    </row>
    <row r="341" spans="1:22" x14ac:dyDescent="0.3">
      <c r="A341">
        <v>1000</v>
      </c>
      <c r="B341" t="s">
        <v>9549</v>
      </c>
      <c r="C341" t="s">
        <v>9550</v>
      </c>
      <c r="D341">
        <v>3</v>
      </c>
      <c r="E341">
        <v>4500</v>
      </c>
      <c r="G341">
        <v>100</v>
      </c>
      <c r="T341" t="s">
        <v>12087</v>
      </c>
      <c r="U341" t="s">
        <v>12087</v>
      </c>
      <c r="V341" t="s">
        <v>12087</v>
      </c>
    </row>
    <row r="342" spans="1:22" x14ac:dyDescent="0.3">
      <c r="A342">
        <v>1001</v>
      </c>
      <c r="B342" t="s">
        <v>9391</v>
      </c>
      <c r="C342" t="s">
        <v>9392</v>
      </c>
      <c r="D342">
        <v>3</v>
      </c>
      <c r="E342">
        <v>1500</v>
      </c>
      <c r="G342">
        <v>10</v>
      </c>
      <c r="T342" t="s">
        <v>12087</v>
      </c>
      <c r="U342" t="s">
        <v>12087</v>
      </c>
      <c r="V342" t="s">
        <v>12087</v>
      </c>
    </row>
    <row r="343" spans="1:22" x14ac:dyDescent="0.3">
      <c r="A343">
        <v>1002</v>
      </c>
      <c r="B343" t="s">
        <v>5585</v>
      </c>
      <c r="C343" t="s">
        <v>5586</v>
      </c>
      <c r="D343">
        <v>3</v>
      </c>
      <c r="E343">
        <v>50</v>
      </c>
      <c r="G343">
        <v>150</v>
      </c>
      <c r="T343" t="s">
        <v>12087</v>
      </c>
      <c r="U343" t="s">
        <v>12087</v>
      </c>
      <c r="V343" t="s">
        <v>12087</v>
      </c>
    </row>
    <row r="344" spans="1:22" x14ac:dyDescent="0.3">
      <c r="A344">
        <v>1003</v>
      </c>
      <c r="B344" t="s">
        <v>2317</v>
      </c>
      <c r="C344" t="s">
        <v>2317</v>
      </c>
      <c r="D344">
        <v>3</v>
      </c>
      <c r="E344">
        <v>500</v>
      </c>
      <c r="G344">
        <v>50</v>
      </c>
      <c r="T344" t="s">
        <v>12087</v>
      </c>
      <c r="U344" t="s">
        <v>12087</v>
      </c>
      <c r="V344" t="s">
        <v>12087</v>
      </c>
    </row>
    <row r="345" spans="1:22" x14ac:dyDescent="0.3">
      <c r="A345">
        <v>1004</v>
      </c>
      <c r="B345" t="s">
        <v>7451</v>
      </c>
      <c r="C345" t="s">
        <v>7452</v>
      </c>
      <c r="D345">
        <v>3</v>
      </c>
      <c r="E345">
        <v>2</v>
      </c>
      <c r="G345">
        <v>100</v>
      </c>
      <c r="T345" t="s">
        <v>12087</v>
      </c>
      <c r="U345" t="s">
        <v>12087</v>
      </c>
      <c r="V345" t="s">
        <v>12087</v>
      </c>
    </row>
    <row r="346" spans="1:22" x14ac:dyDescent="0.3">
      <c r="A346">
        <v>1005</v>
      </c>
      <c r="B346" t="s">
        <v>4953</v>
      </c>
      <c r="C346" t="s">
        <v>4954</v>
      </c>
      <c r="D346">
        <v>3</v>
      </c>
      <c r="E346">
        <v>2</v>
      </c>
      <c r="G346">
        <v>800</v>
      </c>
      <c r="T346" t="s">
        <v>12087</v>
      </c>
      <c r="U346" t="s">
        <v>12087</v>
      </c>
      <c r="V346" t="s">
        <v>12087</v>
      </c>
    </row>
    <row r="347" spans="1:22" x14ac:dyDescent="0.3">
      <c r="A347">
        <v>1006</v>
      </c>
      <c r="B347" t="s">
        <v>7206</v>
      </c>
      <c r="C347" t="s">
        <v>7207</v>
      </c>
      <c r="D347">
        <v>3</v>
      </c>
      <c r="E347">
        <v>2</v>
      </c>
      <c r="G347">
        <v>30</v>
      </c>
      <c r="T347" t="s">
        <v>12087</v>
      </c>
      <c r="U347" t="s">
        <v>12087</v>
      </c>
      <c r="V347" t="s">
        <v>12087</v>
      </c>
    </row>
    <row r="348" spans="1:22" x14ac:dyDescent="0.3">
      <c r="A348">
        <v>1007</v>
      </c>
      <c r="B348" t="s">
        <v>7482</v>
      </c>
      <c r="C348" t="s">
        <v>7483</v>
      </c>
      <c r="D348">
        <v>3</v>
      </c>
      <c r="E348">
        <v>2</v>
      </c>
      <c r="G348">
        <v>40</v>
      </c>
      <c r="T348" t="s">
        <v>12087</v>
      </c>
      <c r="U348" t="s">
        <v>12087</v>
      </c>
      <c r="V348" t="s">
        <v>12087</v>
      </c>
    </row>
    <row r="349" spans="1:22" x14ac:dyDescent="0.3">
      <c r="A349">
        <v>1008</v>
      </c>
      <c r="B349" t="s">
        <v>4269</v>
      </c>
      <c r="C349" t="s">
        <v>4270</v>
      </c>
      <c r="D349">
        <v>3</v>
      </c>
      <c r="E349">
        <v>2</v>
      </c>
      <c r="G349">
        <v>100</v>
      </c>
      <c r="T349" t="s">
        <v>12087</v>
      </c>
      <c r="U349" t="s">
        <v>12087</v>
      </c>
      <c r="V349" t="s">
        <v>12087</v>
      </c>
    </row>
    <row r="350" spans="1:22" x14ac:dyDescent="0.3">
      <c r="A350">
        <v>1009</v>
      </c>
      <c r="B350" t="s">
        <v>8646</v>
      </c>
      <c r="C350" t="s">
        <v>8647</v>
      </c>
      <c r="D350">
        <v>3</v>
      </c>
      <c r="E350">
        <v>2</v>
      </c>
      <c r="G350">
        <v>20</v>
      </c>
      <c r="T350" t="s">
        <v>12087</v>
      </c>
      <c r="U350" t="s">
        <v>12087</v>
      </c>
      <c r="V350" t="s">
        <v>12087</v>
      </c>
    </row>
    <row r="351" spans="1:22" x14ac:dyDescent="0.3">
      <c r="A351">
        <v>1010</v>
      </c>
      <c r="B351" t="s">
        <v>7549</v>
      </c>
      <c r="C351" t="s">
        <v>7549</v>
      </c>
      <c r="D351">
        <v>3</v>
      </c>
      <c r="E351">
        <v>200</v>
      </c>
      <c r="G351">
        <v>200</v>
      </c>
      <c r="T351" t="s">
        <v>12087</v>
      </c>
      <c r="U351" t="s">
        <v>12087</v>
      </c>
      <c r="V351" t="s">
        <v>12087</v>
      </c>
    </row>
    <row r="352" spans="1:22" x14ac:dyDescent="0.3">
      <c r="A352">
        <v>1011</v>
      </c>
      <c r="B352" t="s">
        <v>3645</v>
      </c>
      <c r="C352" t="s">
        <v>3645</v>
      </c>
      <c r="D352">
        <v>3</v>
      </c>
      <c r="E352">
        <v>1000</v>
      </c>
      <c r="G352">
        <v>200</v>
      </c>
      <c r="T352" t="s">
        <v>12087</v>
      </c>
      <c r="U352" t="s">
        <v>12087</v>
      </c>
      <c r="V352" t="s">
        <v>12087</v>
      </c>
    </row>
    <row r="353" spans="1:22" x14ac:dyDescent="0.3">
      <c r="A353">
        <v>1012</v>
      </c>
      <c r="B353" t="s">
        <v>6147</v>
      </c>
      <c r="C353" t="s">
        <v>6148</v>
      </c>
      <c r="D353">
        <v>3</v>
      </c>
      <c r="E353">
        <v>250</v>
      </c>
      <c r="G353">
        <v>10</v>
      </c>
      <c r="T353" t="s">
        <v>12087</v>
      </c>
      <c r="U353" t="s">
        <v>12087</v>
      </c>
      <c r="V353" t="s">
        <v>12087</v>
      </c>
    </row>
    <row r="354" spans="1:22" x14ac:dyDescent="0.3">
      <c r="A354">
        <v>1013</v>
      </c>
      <c r="B354" t="s">
        <v>2368</v>
      </c>
      <c r="C354" t="s">
        <v>2369</v>
      </c>
      <c r="D354">
        <v>3</v>
      </c>
      <c r="E354">
        <v>90</v>
      </c>
      <c r="G354">
        <v>10</v>
      </c>
      <c r="T354" t="s">
        <v>12087</v>
      </c>
      <c r="U354" t="s">
        <v>12087</v>
      </c>
      <c r="V354" t="s">
        <v>12087</v>
      </c>
    </row>
    <row r="355" spans="1:22" x14ac:dyDescent="0.3">
      <c r="A355">
        <v>1014</v>
      </c>
      <c r="B355" t="s">
        <v>5648</v>
      </c>
      <c r="C355" t="s">
        <v>5649</v>
      </c>
      <c r="D355">
        <v>3</v>
      </c>
      <c r="E355">
        <v>232</v>
      </c>
      <c r="G355">
        <v>10</v>
      </c>
      <c r="T355" t="s">
        <v>12087</v>
      </c>
      <c r="U355" t="s">
        <v>12087</v>
      </c>
      <c r="V355" t="s">
        <v>12087</v>
      </c>
    </row>
    <row r="356" spans="1:22" x14ac:dyDescent="0.3">
      <c r="A356">
        <v>1015</v>
      </c>
      <c r="B356" t="s">
        <v>9998</v>
      </c>
      <c r="C356" t="s">
        <v>9999</v>
      </c>
      <c r="D356">
        <v>3</v>
      </c>
      <c r="E356">
        <v>528</v>
      </c>
      <c r="G356">
        <v>10</v>
      </c>
      <c r="T356" t="s">
        <v>12087</v>
      </c>
      <c r="U356" t="s">
        <v>12087</v>
      </c>
      <c r="V356" t="s">
        <v>12087</v>
      </c>
    </row>
    <row r="357" spans="1:22" x14ac:dyDescent="0.3">
      <c r="A357">
        <v>1016</v>
      </c>
      <c r="B357" t="s">
        <v>8153</v>
      </c>
      <c r="C357" t="s">
        <v>8154</v>
      </c>
      <c r="D357">
        <v>3</v>
      </c>
      <c r="E357">
        <v>52</v>
      </c>
      <c r="G357">
        <v>10</v>
      </c>
      <c r="T357" t="s">
        <v>12087</v>
      </c>
      <c r="U357" t="s">
        <v>12087</v>
      </c>
      <c r="V357" t="s">
        <v>12087</v>
      </c>
    </row>
    <row r="358" spans="1:22" x14ac:dyDescent="0.3">
      <c r="A358">
        <v>1017</v>
      </c>
      <c r="B358" t="s">
        <v>6854</v>
      </c>
      <c r="C358" t="s">
        <v>6855</v>
      </c>
      <c r="D358">
        <v>3</v>
      </c>
      <c r="E358">
        <v>106</v>
      </c>
      <c r="G358">
        <v>10</v>
      </c>
      <c r="T358" t="s">
        <v>12087</v>
      </c>
      <c r="U358" t="s">
        <v>12087</v>
      </c>
      <c r="V358" t="s">
        <v>12087</v>
      </c>
    </row>
    <row r="359" spans="1:22" x14ac:dyDescent="0.3">
      <c r="A359">
        <v>1018</v>
      </c>
      <c r="B359" t="s">
        <v>7009</v>
      </c>
      <c r="C359" t="s">
        <v>7010</v>
      </c>
      <c r="D359">
        <v>3</v>
      </c>
      <c r="E359">
        <v>210</v>
      </c>
      <c r="G359">
        <v>10</v>
      </c>
      <c r="T359" t="s">
        <v>12087</v>
      </c>
      <c r="U359" t="s">
        <v>12087</v>
      </c>
      <c r="V359" t="s">
        <v>12087</v>
      </c>
    </row>
    <row r="360" spans="1:22" x14ac:dyDescent="0.3">
      <c r="A360">
        <v>1019</v>
      </c>
      <c r="B360" t="s">
        <v>10823</v>
      </c>
      <c r="C360" t="s">
        <v>10824</v>
      </c>
      <c r="D360">
        <v>3</v>
      </c>
      <c r="E360">
        <v>60</v>
      </c>
      <c r="G360">
        <v>10</v>
      </c>
      <c r="T360" t="s">
        <v>12087</v>
      </c>
      <c r="U360" t="s">
        <v>12087</v>
      </c>
      <c r="V360" t="s">
        <v>12087</v>
      </c>
    </row>
    <row r="361" spans="1:22" x14ac:dyDescent="0.3">
      <c r="A361">
        <v>1020</v>
      </c>
      <c r="B361" t="s">
        <v>6177</v>
      </c>
      <c r="C361" t="s">
        <v>6178</v>
      </c>
      <c r="D361">
        <v>3</v>
      </c>
      <c r="E361">
        <v>292</v>
      </c>
      <c r="G361">
        <v>10</v>
      </c>
      <c r="T361" t="s">
        <v>12087</v>
      </c>
      <c r="U361" t="s">
        <v>12087</v>
      </c>
      <c r="V361" t="s">
        <v>12087</v>
      </c>
    </row>
    <row r="362" spans="1:22" x14ac:dyDescent="0.3">
      <c r="A362">
        <v>1021</v>
      </c>
      <c r="B362" t="s">
        <v>3064</v>
      </c>
      <c r="C362" t="s">
        <v>3061</v>
      </c>
      <c r="D362">
        <v>3</v>
      </c>
      <c r="E362">
        <v>292</v>
      </c>
      <c r="G362">
        <v>10</v>
      </c>
      <c r="T362" t="s">
        <v>12087</v>
      </c>
      <c r="U362" t="s">
        <v>12087</v>
      </c>
      <c r="V362" t="s">
        <v>12087</v>
      </c>
    </row>
    <row r="363" spans="1:22" x14ac:dyDescent="0.3">
      <c r="A363">
        <v>1022</v>
      </c>
      <c r="B363" t="s">
        <v>4190</v>
      </c>
      <c r="C363" t="s">
        <v>4191</v>
      </c>
      <c r="D363">
        <v>3</v>
      </c>
      <c r="E363">
        <v>650</v>
      </c>
      <c r="G363">
        <v>10</v>
      </c>
      <c r="T363" t="s">
        <v>12087</v>
      </c>
      <c r="U363" t="s">
        <v>12087</v>
      </c>
      <c r="V363" t="s">
        <v>12087</v>
      </c>
    </row>
    <row r="364" spans="1:22" x14ac:dyDescent="0.3">
      <c r="A364">
        <v>1023</v>
      </c>
      <c r="B364" t="s">
        <v>4009</v>
      </c>
      <c r="C364" t="s">
        <v>4010</v>
      </c>
      <c r="D364">
        <v>3</v>
      </c>
      <c r="E364">
        <v>196</v>
      </c>
      <c r="G364">
        <v>10</v>
      </c>
      <c r="T364" t="s">
        <v>12087</v>
      </c>
      <c r="U364" t="s">
        <v>12087</v>
      </c>
      <c r="V364" t="s">
        <v>12087</v>
      </c>
    </row>
    <row r="365" spans="1:22" x14ac:dyDescent="0.3">
      <c r="A365">
        <v>1024</v>
      </c>
      <c r="B365" t="s">
        <v>2141</v>
      </c>
      <c r="C365" t="s">
        <v>2142</v>
      </c>
      <c r="D365">
        <v>3</v>
      </c>
      <c r="E365">
        <v>264</v>
      </c>
      <c r="G365">
        <v>10</v>
      </c>
      <c r="T365" t="s">
        <v>12087</v>
      </c>
      <c r="U365" t="s">
        <v>12087</v>
      </c>
      <c r="V365" t="s">
        <v>12087</v>
      </c>
    </row>
    <row r="366" spans="1:22" x14ac:dyDescent="0.3">
      <c r="A366">
        <v>1025</v>
      </c>
      <c r="B366" t="s">
        <v>9446</v>
      </c>
      <c r="C366" t="s">
        <v>9447</v>
      </c>
      <c r="D366">
        <v>3</v>
      </c>
      <c r="E366">
        <v>184</v>
      </c>
      <c r="G366">
        <v>10</v>
      </c>
      <c r="T366" t="s">
        <v>12087</v>
      </c>
      <c r="U366" t="s">
        <v>12087</v>
      </c>
      <c r="V366" t="s">
        <v>12087</v>
      </c>
    </row>
    <row r="367" spans="1:22" x14ac:dyDescent="0.3">
      <c r="A367">
        <v>1026</v>
      </c>
      <c r="B367" t="s">
        <v>113</v>
      </c>
      <c r="C367" t="s">
        <v>113</v>
      </c>
      <c r="D367">
        <v>3</v>
      </c>
      <c r="E367">
        <v>98</v>
      </c>
      <c r="G367">
        <v>10</v>
      </c>
      <c r="T367" t="s">
        <v>12087</v>
      </c>
      <c r="U367" t="s">
        <v>12087</v>
      </c>
      <c r="V367" t="s">
        <v>12087</v>
      </c>
    </row>
    <row r="368" spans="1:22" x14ac:dyDescent="0.3">
      <c r="A368">
        <v>1027</v>
      </c>
      <c r="B368" t="s">
        <v>7835</v>
      </c>
      <c r="C368" t="s">
        <v>7836</v>
      </c>
      <c r="D368">
        <v>3</v>
      </c>
      <c r="E368">
        <v>158</v>
      </c>
      <c r="G368">
        <v>10</v>
      </c>
      <c r="T368" t="s">
        <v>12087</v>
      </c>
      <c r="U368" t="s">
        <v>12087</v>
      </c>
      <c r="V368" t="s">
        <v>12087</v>
      </c>
    </row>
    <row r="369" spans="1:22" x14ac:dyDescent="0.3">
      <c r="A369">
        <v>1028</v>
      </c>
      <c r="B369" t="s">
        <v>10696</v>
      </c>
      <c r="C369" t="s">
        <v>10697</v>
      </c>
      <c r="D369">
        <v>3</v>
      </c>
      <c r="E369">
        <v>196</v>
      </c>
      <c r="G369">
        <v>10</v>
      </c>
      <c r="T369" t="s">
        <v>12087</v>
      </c>
      <c r="U369" t="s">
        <v>12087</v>
      </c>
      <c r="V369" t="s">
        <v>12087</v>
      </c>
    </row>
    <row r="370" spans="1:22" x14ac:dyDescent="0.3">
      <c r="A370">
        <v>1029</v>
      </c>
      <c r="B370" t="s">
        <v>10041</v>
      </c>
      <c r="C370" t="s">
        <v>10042</v>
      </c>
      <c r="D370">
        <v>3</v>
      </c>
      <c r="E370">
        <v>548</v>
      </c>
      <c r="G370">
        <v>10</v>
      </c>
      <c r="T370" t="s">
        <v>12087</v>
      </c>
      <c r="U370" t="s">
        <v>12087</v>
      </c>
      <c r="V370" t="s">
        <v>12087</v>
      </c>
    </row>
    <row r="371" spans="1:22" x14ac:dyDescent="0.3">
      <c r="A371">
        <v>1030</v>
      </c>
      <c r="B371" t="s">
        <v>10029</v>
      </c>
      <c r="C371" t="s">
        <v>10030</v>
      </c>
      <c r="D371">
        <v>3</v>
      </c>
      <c r="E371">
        <v>1500</v>
      </c>
      <c r="G371">
        <v>10</v>
      </c>
      <c r="T371" t="s">
        <v>12087</v>
      </c>
      <c r="U371" t="s">
        <v>12087</v>
      </c>
      <c r="V371" t="s">
        <v>12087</v>
      </c>
    </row>
    <row r="372" spans="1:22" x14ac:dyDescent="0.3">
      <c r="A372">
        <v>1031</v>
      </c>
      <c r="B372" t="s">
        <v>6102</v>
      </c>
      <c r="C372" t="s">
        <v>6103</v>
      </c>
      <c r="D372">
        <v>3</v>
      </c>
      <c r="E372">
        <v>196</v>
      </c>
      <c r="G372">
        <v>10</v>
      </c>
      <c r="T372" t="s">
        <v>12087</v>
      </c>
      <c r="U372" t="s">
        <v>12087</v>
      </c>
      <c r="V372" t="s">
        <v>12087</v>
      </c>
    </row>
    <row r="373" spans="1:22" x14ac:dyDescent="0.3">
      <c r="A373">
        <v>1032</v>
      </c>
      <c r="B373" t="s">
        <v>1288</v>
      </c>
      <c r="C373" t="s">
        <v>1289</v>
      </c>
      <c r="D373">
        <v>3</v>
      </c>
      <c r="E373">
        <v>196</v>
      </c>
      <c r="G373">
        <v>10</v>
      </c>
      <c r="T373" t="s">
        <v>12087</v>
      </c>
      <c r="U373" t="s">
        <v>12087</v>
      </c>
      <c r="V373" t="s">
        <v>12087</v>
      </c>
    </row>
    <row r="374" spans="1:22" x14ac:dyDescent="0.3">
      <c r="A374">
        <v>1033</v>
      </c>
      <c r="B374" t="s">
        <v>8498</v>
      </c>
      <c r="C374" t="s">
        <v>8499</v>
      </c>
      <c r="D374">
        <v>3</v>
      </c>
      <c r="E374">
        <v>208</v>
      </c>
      <c r="G374">
        <v>10</v>
      </c>
      <c r="T374" t="s">
        <v>12087</v>
      </c>
      <c r="U374" t="s">
        <v>12087</v>
      </c>
      <c r="V374" t="s">
        <v>12087</v>
      </c>
    </row>
    <row r="375" spans="1:22" x14ac:dyDescent="0.3">
      <c r="A375">
        <v>1034</v>
      </c>
      <c r="B375" t="s">
        <v>2336</v>
      </c>
      <c r="C375" t="s">
        <v>2337</v>
      </c>
      <c r="D375">
        <v>3</v>
      </c>
      <c r="E375">
        <v>342</v>
      </c>
      <c r="G375">
        <v>10</v>
      </c>
      <c r="T375" t="s">
        <v>12087</v>
      </c>
      <c r="U375" t="s">
        <v>12087</v>
      </c>
      <c r="V375" t="s">
        <v>12087</v>
      </c>
    </row>
    <row r="376" spans="1:22" x14ac:dyDescent="0.3">
      <c r="A376">
        <v>1035</v>
      </c>
      <c r="B376" t="s">
        <v>3106</v>
      </c>
      <c r="C376" t="s">
        <v>3107</v>
      </c>
      <c r="D376">
        <v>3</v>
      </c>
      <c r="E376">
        <v>484</v>
      </c>
      <c r="G376">
        <v>10</v>
      </c>
      <c r="T376" t="s">
        <v>12087</v>
      </c>
      <c r="U376" t="s">
        <v>12087</v>
      </c>
      <c r="V376" t="s">
        <v>12087</v>
      </c>
    </row>
    <row r="377" spans="1:22" x14ac:dyDescent="0.3">
      <c r="A377">
        <v>1036</v>
      </c>
      <c r="B377" t="s">
        <v>3142</v>
      </c>
      <c r="C377" t="s">
        <v>3143</v>
      </c>
      <c r="D377">
        <v>3</v>
      </c>
      <c r="E377">
        <v>500</v>
      </c>
      <c r="G377">
        <v>10</v>
      </c>
      <c r="T377" t="s">
        <v>12087</v>
      </c>
      <c r="U377" t="s">
        <v>12087</v>
      </c>
      <c r="V377" t="s">
        <v>12087</v>
      </c>
    </row>
    <row r="378" spans="1:22" x14ac:dyDescent="0.3">
      <c r="A378">
        <v>1037</v>
      </c>
      <c r="B378" t="s">
        <v>3158</v>
      </c>
      <c r="C378" t="s">
        <v>3159</v>
      </c>
      <c r="D378">
        <v>3</v>
      </c>
      <c r="E378">
        <v>1200</v>
      </c>
      <c r="G378">
        <v>10</v>
      </c>
      <c r="T378" t="s">
        <v>12087</v>
      </c>
      <c r="U378" t="s">
        <v>12087</v>
      </c>
      <c r="V378" t="s">
        <v>12087</v>
      </c>
    </row>
    <row r="379" spans="1:22" x14ac:dyDescent="0.3">
      <c r="A379">
        <v>1038</v>
      </c>
      <c r="B379" t="s">
        <v>7523</v>
      </c>
      <c r="C379" t="s">
        <v>7524</v>
      </c>
      <c r="D379">
        <v>3</v>
      </c>
      <c r="E379">
        <v>528</v>
      </c>
      <c r="G379">
        <v>10</v>
      </c>
      <c r="T379" t="s">
        <v>12087</v>
      </c>
      <c r="U379" t="s">
        <v>12087</v>
      </c>
      <c r="V379" t="s">
        <v>12087</v>
      </c>
    </row>
    <row r="380" spans="1:22" x14ac:dyDescent="0.3">
      <c r="A380">
        <v>1039</v>
      </c>
      <c r="B380" t="s">
        <v>7527</v>
      </c>
      <c r="C380" t="s">
        <v>7528</v>
      </c>
      <c r="D380">
        <v>3</v>
      </c>
      <c r="E380">
        <v>2000</v>
      </c>
      <c r="G380">
        <v>10</v>
      </c>
      <c r="T380" t="s">
        <v>12087</v>
      </c>
      <c r="U380" t="s">
        <v>12087</v>
      </c>
      <c r="V380" t="s">
        <v>12087</v>
      </c>
    </row>
    <row r="381" spans="1:22" x14ac:dyDescent="0.3">
      <c r="A381">
        <v>1040</v>
      </c>
      <c r="B381" t="s">
        <v>3544</v>
      </c>
      <c r="C381" t="s">
        <v>3545</v>
      </c>
      <c r="D381">
        <v>3</v>
      </c>
      <c r="E381">
        <v>232</v>
      </c>
      <c r="G381">
        <v>10</v>
      </c>
      <c r="T381" t="s">
        <v>12087</v>
      </c>
      <c r="U381" t="s">
        <v>12087</v>
      </c>
      <c r="V381" t="s">
        <v>12087</v>
      </c>
    </row>
    <row r="382" spans="1:22" x14ac:dyDescent="0.3">
      <c r="A382">
        <v>1041</v>
      </c>
      <c r="B382" t="s">
        <v>5959</v>
      </c>
      <c r="C382" t="s">
        <v>5959</v>
      </c>
      <c r="D382">
        <v>3</v>
      </c>
      <c r="E382">
        <v>250</v>
      </c>
      <c r="G382">
        <v>10</v>
      </c>
      <c r="T382" t="s">
        <v>12087</v>
      </c>
      <c r="U382" t="s">
        <v>12087</v>
      </c>
      <c r="V382" t="s">
        <v>12087</v>
      </c>
    </row>
    <row r="383" spans="1:22" x14ac:dyDescent="0.3">
      <c r="A383">
        <v>1042</v>
      </c>
      <c r="B383" t="s">
        <v>9013</v>
      </c>
      <c r="C383" t="s">
        <v>9014</v>
      </c>
      <c r="D383">
        <v>3</v>
      </c>
      <c r="E383">
        <v>430</v>
      </c>
      <c r="G383">
        <v>10</v>
      </c>
      <c r="T383" t="s">
        <v>12087</v>
      </c>
      <c r="U383" t="s">
        <v>12087</v>
      </c>
      <c r="V383" t="s">
        <v>12087</v>
      </c>
    </row>
    <row r="384" spans="1:22" x14ac:dyDescent="0.3">
      <c r="A384">
        <v>1043</v>
      </c>
      <c r="B384" t="s">
        <v>7013</v>
      </c>
      <c r="C384" t="s">
        <v>7014</v>
      </c>
      <c r="D384">
        <v>3</v>
      </c>
      <c r="E384">
        <v>168</v>
      </c>
      <c r="G384">
        <v>10</v>
      </c>
      <c r="T384" t="s">
        <v>12087</v>
      </c>
      <c r="U384" t="s">
        <v>12087</v>
      </c>
      <c r="V384" t="s">
        <v>12087</v>
      </c>
    </row>
    <row r="385" spans="1:22" x14ac:dyDescent="0.3">
      <c r="A385">
        <v>1044</v>
      </c>
      <c r="B385" t="s">
        <v>10088</v>
      </c>
      <c r="C385" t="s">
        <v>10089</v>
      </c>
      <c r="D385">
        <v>3</v>
      </c>
      <c r="E385">
        <v>264</v>
      </c>
      <c r="G385">
        <v>10</v>
      </c>
      <c r="T385" t="s">
        <v>12087</v>
      </c>
      <c r="U385" t="s">
        <v>12087</v>
      </c>
      <c r="V385" t="s">
        <v>12087</v>
      </c>
    </row>
    <row r="386" spans="1:22" x14ac:dyDescent="0.3">
      <c r="A386">
        <v>1045</v>
      </c>
      <c r="B386" t="s">
        <v>8650</v>
      </c>
      <c r="C386" t="s">
        <v>8651</v>
      </c>
      <c r="D386">
        <v>3</v>
      </c>
      <c r="E386">
        <v>412</v>
      </c>
      <c r="G386">
        <v>10</v>
      </c>
      <c r="T386" t="s">
        <v>12087</v>
      </c>
      <c r="U386" t="s">
        <v>12087</v>
      </c>
      <c r="V386" t="s">
        <v>12087</v>
      </c>
    </row>
    <row r="387" spans="1:22" x14ac:dyDescent="0.3">
      <c r="A387">
        <v>1046</v>
      </c>
      <c r="B387" t="s">
        <v>10228</v>
      </c>
      <c r="C387" t="s">
        <v>10229</v>
      </c>
      <c r="D387">
        <v>3</v>
      </c>
      <c r="E387">
        <v>614</v>
      </c>
      <c r="G387">
        <v>10</v>
      </c>
      <c r="T387" t="s">
        <v>12087</v>
      </c>
      <c r="U387" t="s">
        <v>12087</v>
      </c>
      <c r="V387" t="s">
        <v>12087</v>
      </c>
    </row>
    <row r="388" spans="1:22" x14ac:dyDescent="0.3">
      <c r="A388">
        <v>1047</v>
      </c>
      <c r="B388" t="s">
        <v>5027</v>
      </c>
      <c r="C388" t="s">
        <v>5028</v>
      </c>
      <c r="D388">
        <v>3</v>
      </c>
      <c r="E388">
        <v>548</v>
      </c>
      <c r="G388">
        <v>10</v>
      </c>
      <c r="T388" t="s">
        <v>12087</v>
      </c>
      <c r="U388" t="s">
        <v>12087</v>
      </c>
      <c r="V388" t="s">
        <v>12087</v>
      </c>
    </row>
    <row r="389" spans="1:22" x14ac:dyDescent="0.3">
      <c r="A389">
        <v>1048</v>
      </c>
      <c r="B389" t="s">
        <v>9217</v>
      </c>
      <c r="C389" t="s">
        <v>9218</v>
      </c>
      <c r="D389">
        <v>3</v>
      </c>
      <c r="E389">
        <v>800</v>
      </c>
      <c r="G389">
        <v>10</v>
      </c>
      <c r="T389" t="s">
        <v>12087</v>
      </c>
      <c r="U389" t="s">
        <v>12087</v>
      </c>
      <c r="V389" t="s">
        <v>12087</v>
      </c>
    </row>
    <row r="390" spans="1:22" x14ac:dyDescent="0.3">
      <c r="A390">
        <v>1049</v>
      </c>
      <c r="B390" t="s">
        <v>9162</v>
      </c>
      <c r="C390" t="s">
        <v>9163</v>
      </c>
      <c r="D390">
        <v>3</v>
      </c>
      <c r="E390">
        <v>1700</v>
      </c>
      <c r="G390">
        <v>10</v>
      </c>
      <c r="T390" t="s">
        <v>12087</v>
      </c>
      <c r="U390" t="s">
        <v>12087</v>
      </c>
      <c r="V390" t="s">
        <v>12087</v>
      </c>
    </row>
    <row r="391" spans="1:22" x14ac:dyDescent="0.3">
      <c r="A391">
        <v>1050</v>
      </c>
      <c r="B391" t="s">
        <v>9928</v>
      </c>
      <c r="C391" t="s">
        <v>9928</v>
      </c>
      <c r="D391">
        <v>3</v>
      </c>
      <c r="E391">
        <v>220</v>
      </c>
      <c r="G391">
        <v>10</v>
      </c>
      <c r="T391" t="s">
        <v>12087</v>
      </c>
      <c r="U391" t="s">
        <v>12087</v>
      </c>
      <c r="V391" t="s">
        <v>12087</v>
      </c>
    </row>
    <row r="392" spans="1:22" x14ac:dyDescent="0.3">
      <c r="A392">
        <v>1051</v>
      </c>
      <c r="B392" t="s">
        <v>2926</v>
      </c>
      <c r="C392" t="s">
        <v>2926</v>
      </c>
      <c r="D392">
        <v>3</v>
      </c>
      <c r="E392">
        <v>450</v>
      </c>
      <c r="G392">
        <v>10</v>
      </c>
      <c r="T392" t="s">
        <v>12087</v>
      </c>
      <c r="U392" t="s">
        <v>12087</v>
      </c>
      <c r="V392" t="s">
        <v>12087</v>
      </c>
    </row>
    <row r="393" spans="1:22" x14ac:dyDescent="0.3">
      <c r="A393">
        <v>1052</v>
      </c>
      <c r="B393" t="s">
        <v>9115</v>
      </c>
      <c r="C393" t="s">
        <v>9116</v>
      </c>
      <c r="D393">
        <v>3</v>
      </c>
      <c r="E393">
        <v>46</v>
      </c>
      <c r="G393">
        <v>10</v>
      </c>
      <c r="T393" t="s">
        <v>12087</v>
      </c>
      <c r="U393" t="s">
        <v>12087</v>
      </c>
      <c r="V393" t="s">
        <v>12087</v>
      </c>
    </row>
    <row r="394" spans="1:22" x14ac:dyDescent="0.3">
      <c r="A394">
        <v>1053</v>
      </c>
      <c r="B394" t="s">
        <v>10092</v>
      </c>
      <c r="C394" t="s">
        <v>10093</v>
      </c>
      <c r="D394">
        <v>3</v>
      </c>
      <c r="E394">
        <v>548</v>
      </c>
      <c r="G394">
        <v>10</v>
      </c>
      <c r="T394" t="s">
        <v>12087</v>
      </c>
      <c r="U394" t="s">
        <v>12087</v>
      </c>
      <c r="V394" t="s">
        <v>12087</v>
      </c>
    </row>
    <row r="395" spans="1:22" x14ac:dyDescent="0.3">
      <c r="A395">
        <v>1054</v>
      </c>
      <c r="B395" t="s">
        <v>6123</v>
      </c>
      <c r="C395" t="s">
        <v>6124</v>
      </c>
      <c r="D395">
        <v>3</v>
      </c>
      <c r="E395">
        <v>1000</v>
      </c>
      <c r="G395">
        <v>10</v>
      </c>
      <c r="T395" t="s">
        <v>12087</v>
      </c>
      <c r="U395" t="s">
        <v>12087</v>
      </c>
      <c r="V395" t="s">
        <v>12087</v>
      </c>
    </row>
    <row r="396" spans="1:22" x14ac:dyDescent="0.3">
      <c r="A396">
        <v>1055</v>
      </c>
      <c r="B396" t="s">
        <v>3500</v>
      </c>
      <c r="C396" t="s">
        <v>3501</v>
      </c>
      <c r="D396">
        <v>3</v>
      </c>
      <c r="E396">
        <v>196</v>
      </c>
      <c r="G396">
        <v>10</v>
      </c>
      <c r="T396" t="s">
        <v>12087</v>
      </c>
      <c r="U396" t="s">
        <v>12087</v>
      </c>
      <c r="V396" t="s">
        <v>12087</v>
      </c>
    </row>
    <row r="397" spans="1:22" x14ac:dyDescent="0.3">
      <c r="A397">
        <v>1056</v>
      </c>
      <c r="B397" t="s">
        <v>4830</v>
      </c>
      <c r="C397" t="s">
        <v>4830</v>
      </c>
      <c r="D397">
        <v>3</v>
      </c>
      <c r="E397">
        <v>306</v>
      </c>
      <c r="G397">
        <v>10</v>
      </c>
      <c r="T397" t="s">
        <v>12087</v>
      </c>
      <c r="U397" t="s">
        <v>12087</v>
      </c>
      <c r="V397" t="s">
        <v>12087</v>
      </c>
    </row>
    <row r="398" spans="1:22" x14ac:dyDescent="0.3">
      <c r="A398">
        <v>1057</v>
      </c>
      <c r="B398" t="s">
        <v>6830</v>
      </c>
      <c r="C398" t="s">
        <v>6831</v>
      </c>
      <c r="D398">
        <v>3</v>
      </c>
      <c r="E398">
        <v>138</v>
      </c>
      <c r="G398">
        <v>10</v>
      </c>
      <c r="T398" t="s">
        <v>12087</v>
      </c>
      <c r="U398" t="s">
        <v>12087</v>
      </c>
      <c r="V398" t="s">
        <v>12087</v>
      </c>
    </row>
    <row r="399" spans="1:22" x14ac:dyDescent="0.3">
      <c r="A399">
        <v>1058</v>
      </c>
      <c r="B399" t="s">
        <v>10776</v>
      </c>
      <c r="C399" t="s">
        <v>10777</v>
      </c>
      <c r="D399">
        <v>3</v>
      </c>
      <c r="E399">
        <v>200</v>
      </c>
      <c r="G399">
        <v>10</v>
      </c>
      <c r="T399" t="s">
        <v>12087</v>
      </c>
      <c r="U399" t="s">
        <v>12087</v>
      </c>
      <c r="V399" t="s">
        <v>12087</v>
      </c>
    </row>
    <row r="400" spans="1:22" x14ac:dyDescent="0.3">
      <c r="A400">
        <v>1059</v>
      </c>
      <c r="B400" t="s">
        <v>10120</v>
      </c>
      <c r="C400" t="s">
        <v>10121</v>
      </c>
      <c r="D400">
        <v>3</v>
      </c>
      <c r="E400">
        <v>306</v>
      </c>
      <c r="G400">
        <v>10</v>
      </c>
      <c r="T400" t="s">
        <v>12087</v>
      </c>
      <c r="U400" t="s">
        <v>12087</v>
      </c>
      <c r="V400" t="s">
        <v>12087</v>
      </c>
    </row>
    <row r="401" spans="1:22" x14ac:dyDescent="0.3">
      <c r="A401">
        <v>1060</v>
      </c>
      <c r="B401" t="s">
        <v>4661</v>
      </c>
      <c r="C401" t="s">
        <v>4662</v>
      </c>
      <c r="D401">
        <v>3</v>
      </c>
      <c r="E401">
        <v>430</v>
      </c>
      <c r="G401">
        <v>10</v>
      </c>
      <c r="T401" t="s">
        <v>12087</v>
      </c>
      <c r="U401" t="s">
        <v>12087</v>
      </c>
      <c r="V401" t="s">
        <v>12087</v>
      </c>
    </row>
    <row r="402" spans="1:22" x14ac:dyDescent="0.3">
      <c r="A402">
        <v>1061</v>
      </c>
      <c r="B402" t="s">
        <v>9581</v>
      </c>
      <c r="C402" t="s">
        <v>9582</v>
      </c>
      <c r="D402">
        <v>3</v>
      </c>
      <c r="E402">
        <v>484</v>
      </c>
      <c r="G402">
        <v>10</v>
      </c>
      <c r="T402" t="s">
        <v>12087</v>
      </c>
      <c r="U402" t="s">
        <v>12087</v>
      </c>
      <c r="V402" t="s">
        <v>12087</v>
      </c>
    </row>
    <row r="403" spans="1:22" x14ac:dyDescent="0.3">
      <c r="A403">
        <v>1062</v>
      </c>
      <c r="B403" t="s">
        <v>7939</v>
      </c>
      <c r="C403" t="s">
        <v>7940</v>
      </c>
      <c r="D403">
        <v>3</v>
      </c>
      <c r="E403">
        <v>374</v>
      </c>
      <c r="G403">
        <v>10</v>
      </c>
      <c r="T403" t="s">
        <v>12087</v>
      </c>
      <c r="U403" t="s">
        <v>12087</v>
      </c>
      <c r="V403" t="s">
        <v>12087</v>
      </c>
    </row>
    <row r="404" spans="1:22" x14ac:dyDescent="0.3">
      <c r="A404">
        <v>1063</v>
      </c>
      <c r="B404" t="s">
        <v>8940</v>
      </c>
      <c r="C404" t="s">
        <v>8941</v>
      </c>
      <c r="D404">
        <v>3</v>
      </c>
      <c r="E404">
        <v>680</v>
      </c>
      <c r="G404">
        <v>10</v>
      </c>
      <c r="T404" t="s">
        <v>12087</v>
      </c>
      <c r="U404" t="s">
        <v>12087</v>
      </c>
      <c r="V404" t="s">
        <v>12087</v>
      </c>
    </row>
    <row r="405" spans="1:22" x14ac:dyDescent="0.3">
      <c r="A405">
        <v>1064</v>
      </c>
      <c r="B405" t="s">
        <v>8286</v>
      </c>
      <c r="C405" t="s">
        <v>8286</v>
      </c>
      <c r="D405">
        <v>3</v>
      </c>
      <c r="E405">
        <v>802</v>
      </c>
      <c r="G405">
        <v>10</v>
      </c>
      <c r="T405" t="s">
        <v>12087</v>
      </c>
      <c r="U405" t="s">
        <v>12087</v>
      </c>
      <c r="V405" t="s">
        <v>12087</v>
      </c>
    </row>
    <row r="406" spans="1:22" x14ac:dyDescent="0.3">
      <c r="A406">
        <v>1065</v>
      </c>
      <c r="B406" t="s">
        <v>1439</v>
      </c>
      <c r="C406" t="s">
        <v>1440</v>
      </c>
      <c r="D406">
        <v>3</v>
      </c>
      <c r="E406">
        <v>100</v>
      </c>
      <c r="G406">
        <v>10</v>
      </c>
      <c r="T406" t="s">
        <v>12087</v>
      </c>
      <c r="U406" t="s">
        <v>12087</v>
      </c>
      <c r="V406" t="s">
        <v>12087</v>
      </c>
    </row>
    <row r="407" spans="1:22" x14ac:dyDescent="0.3">
      <c r="A407">
        <v>1066</v>
      </c>
      <c r="B407" t="s">
        <v>10132</v>
      </c>
      <c r="C407" t="s">
        <v>10133</v>
      </c>
      <c r="D407">
        <v>3</v>
      </c>
      <c r="E407">
        <v>2</v>
      </c>
      <c r="G407">
        <v>10</v>
      </c>
      <c r="T407" t="s">
        <v>12087</v>
      </c>
      <c r="U407" t="s">
        <v>12087</v>
      </c>
      <c r="V407" t="s">
        <v>12087</v>
      </c>
    </row>
    <row r="408" spans="1:22" x14ac:dyDescent="0.3">
      <c r="A408">
        <v>1067</v>
      </c>
      <c r="B408" t="s">
        <v>10136</v>
      </c>
      <c r="C408" t="s">
        <v>10137</v>
      </c>
      <c r="D408">
        <v>3</v>
      </c>
      <c r="E408">
        <v>2</v>
      </c>
      <c r="G408">
        <v>10</v>
      </c>
      <c r="T408" t="s">
        <v>12087</v>
      </c>
      <c r="U408" t="s">
        <v>12087</v>
      </c>
      <c r="V408" t="s">
        <v>12087</v>
      </c>
    </row>
    <row r="409" spans="1:22" x14ac:dyDescent="0.3">
      <c r="A409">
        <v>1068</v>
      </c>
      <c r="B409" t="s">
        <v>10140</v>
      </c>
      <c r="C409" t="s">
        <v>10141</v>
      </c>
      <c r="D409">
        <v>3</v>
      </c>
      <c r="E409">
        <v>2</v>
      </c>
      <c r="G409">
        <v>10</v>
      </c>
      <c r="T409" t="s">
        <v>12087</v>
      </c>
      <c r="U409" t="s">
        <v>12087</v>
      </c>
      <c r="V409" t="s">
        <v>12087</v>
      </c>
    </row>
    <row r="410" spans="1:22" x14ac:dyDescent="0.3">
      <c r="A410">
        <v>1069</v>
      </c>
      <c r="B410" t="s">
        <v>6916</v>
      </c>
      <c r="C410" t="s">
        <v>6917</v>
      </c>
      <c r="D410">
        <v>3</v>
      </c>
      <c r="E410">
        <v>2</v>
      </c>
      <c r="G410">
        <v>10</v>
      </c>
      <c r="T410" t="s">
        <v>12087</v>
      </c>
      <c r="U410" t="s">
        <v>12087</v>
      </c>
      <c r="V410" t="s">
        <v>12087</v>
      </c>
    </row>
    <row r="411" spans="1:22" x14ac:dyDescent="0.3">
      <c r="A411">
        <v>1070</v>
      </c>
      <c r="B411" t="s">
        <v>6920</v>
      </c>
      <c r="C411" t="s">
        <v>6921</v>
      </c>
      <c r="D411">
        <v>3</v>
      </c>
      <c r="E411">
        <v>2</v>
      </c>
      <c r="G411">
        <v>10</v>
      </c>
      <c r="T411" t="s">
        <v>12087</v>
      </c>
      <c r="U411" t="s">
        <v>12087</v>
      </c>
      <c r="V411" t="s">
        <v>12087</v>
      </c>
    </row>
    <row r="412" spans="1:22" x14ac:dyDescent="0.3">
      <c r="A412">
        <v>1071</v>
      </c>
      <c r="B412" t="s">
        <v>12123</v>
      </c>
      <c r="C412" t="s">
        <v>12124</v>
      </c>
      <c r="D412">
        <v>3</v>
      </c>
      <c r="E412">
        <v>0</v>
      </c>
      <c r="G412">
        <v>10</v>
      </c>
      <c r="T412" t="s">
        <v>12087</v>
      </c>
      <c r="U412" t="s">
        <v>12087</v>
      </c>
      <c r="V412" t="s">
        <v>12087</v>
      </c>
    </row>
    <row r="413" spans="1:22" x14ac:dyDescent="0.3">
      <c r="A413">
        <v>1072</v>
      </c>
      <c r="B413" t="s">
        <v>12125</v>
      </c>
      <c r="C413" t="s">
        <v>12126</v>
      </c>
      <c r="D413">
        <v>3</v>
      </c>
      <c r="E413">
        <v>0</v>
      </c>
      <c r="G413">
        <v>10</v>
      </c>
      <c r="T413" t="s">
        <v>12087</v>
      </c>
      <c r="U413" t="s">
        <v>12087</v>
      </c>
      <c r="V413" t="s">
        <v>12087</v>
      </c>
    </row>
    <row r="414" spans="1:22" x14ac:dyDescent="0.3">
      <c r="A414">
        <v>1073</v>
      </c>
      <c r="B414" t="s">
        <v>12127</v>
      </c>
      <c r="C414" t="s">
        <v>12128</v>
      </c>
      <c r="D414">
        <v>3</v>
      </c>
      <c r="E414">
        <v>0</v>
      </c>
      <c r="G414">
        <v>10</v>
      </c>
      <c r="T414" t="s">
        <v>12087</v>
      </c>
      <c r="U414" t="s">
        <v>12087</v>
      </c>
      <c r="V414" t="s">
        <v>12087</v>
      </c>
    </row>
    <row r="415" spans="1:22" x14ac:dyDescent="0.3">
      <c r="A415">
        <v>1074</v>
      </c>
      <c r="B415" t="s">
        <v>12129</v>
      </c>
      <c r="C415" t="s">
        <v>12128</v>
      </c>
      <c r="D415">
        <v>3</v>
      </c>
      <c r="E415">
        <v>0</v>
      </c>
      <c r="G415">
        <v>10</v>
      </c>
      <c r="T415" t="s">
        <v>12087</v>
      </c>
      <c r="U415" t="s">
        <v>12087</v>
      </c>
      <c r="V415" t="s">
        <v>12087</v>
      </c>
    </row>
    <row r="416" spans="1:22" x14ac:dyDescent="0.3">
      <c r="A416">
        <v>1075</v>
      </c>
      <c r="B416" t="s">
        <v>12130</v>
      </c>
      <c r="C416" t="s">
        <v>12128</v>
      </c>
      <c r="D416">
        <v>3</v>
      </c>
      <c r="E416">
        <v>0</v>
      </c>
      <c r="G416">
        <v>10</v>
      </c>
      <c r="T416" t="s">
        <v>12087</v>
      </c>
      <c r="U416" t="s">
        <v>12087</v>
      </c>
      <c r="V416" t="s">
        <v>12087</v>
      </c>
    </row>
    <row r="417" spans="1:22" x14ac:dyDescent="0.3">
      <c r="A417">
        <v>1076</v>
      </c>
      <c r="B417" t="s">
        <v>12131</v>
      </c>
      <c r="C417" t="s">
        <v>12128</v>
      </c>
      <c r="D417">
        <v>3</v>
      </c>
      <c r="E417">
        <v>0</v>
      </c>
      <c r="G417">
        <v>10</v>
      </c>
      <c r="T417" t="s">
        <v>12087</v>
      </c>
      <c r="U417" t="s">
        <v>12087</v>
      </c>
      <c r="V417" t="s">
        <v>12087</v>
      </c>
    </row>
    <row r="418" spans="1:22" x14ac:dyDescent="0.3">
      <c r="A418">
        <v>1077</v>
      </c>
      <c r="B418" t="s">
        <v>12132</v>
      </c>
      <c r="C418" t="s">
        <v>12128</v>
      </c>
      <c r="D418">
        <v>3</v>
      </c>
      <c r="E418">
        <v>0</v>
      </c>
      <c r="G418">
        <v>10</v>
      </c>
      <c r="T418" t="s">
        <v>12087</v>
      </c>
      <c r="U418" t="s">
        <v>12087</v>
      </c>
      <c r="V418" t="s">
        <v>12087</v>
      </c>
    </row>
    <row r="419" spans="1:22" x14ac:dyDescent="0.3">
      <c r="A419">
        <v>1078</v>
      </c>
      <c r="B419" t="s">
        <v>12133</v>
      </c>
      <c r="C419" t="s">
        <v>12128</v>
      </c>
      <c r="D419">
        <v>3</v>
      </c>
      <c r="E419">
        <v>0</v>
      </c>
      <c r="G419">
        <v>10</v>
      </c>
      <c r="T419" t="s">
        <v>12087</v>
      </c>
      <c r="U419" t="s">
        <v>12087</v>
      </c>
      <c r="V419" t="s">
        <v>12087</v>
      </c>
    </row>
    <row r="420" spans="1:22" x14ac:dyDescent="0.3">
      <c r="A420">
        <v>1079</v>
      </c>
      <c r="B420" t="s">
        <v>12134</v>
      </c>
      <c r="C420" t="s">
        <v>12128</v>
      </c>
      <c r="D420">
        <v>3</v>
      </c>
      <c r="E420">
        <v>0</v>
      </c>
      <c r="G420">
        <v>10</v>
      </c>
      <c r="T420" t="s">
        <v>12087</v>
      </c>
      <c r="U420" t="s">
        <v>12087</v>
      </c>
      <c r="V420" t="s">
        <v>12087</v>
      </c>
    </row>
    <row r="421" spans="1:22" x14ac:dyDescent="0.3">
      <c r="A421">
        <v>1080</v>
      </c>
      <c r="B421" t="s">
        <v>12135</v>
      </c>
      <c r="C421" t="s">
        <v>12128</v>
      </c>
      <c r="D421">
        <v>3</v>
      </c>
      <c r="E421">
        <v>0</v>
      </c>
      <c r="G421">
        <v>10</v>
      </c>
      <c r="T421" t="s">
        <v>12087</v>
      </c>
      <c r="U421" t="s">
        <v>12087</v>
      </c>
      <c r="V421" t="s">
        <v>12087</v>
      </c>
    </row>
    <row r="422" spans="1:22" x14ac:dyDescent="0.3">
      <c r="A422">
        <v>1081</v>
      </c>
      <c r="B422" t="s">
        <v>12136</v>
      </c>
      <c r="C422" t="s">
        <v>12137</v>
      </c>
      <c r="D422">
        <v>3</v>
      </c>
      <c r="E422">
        <v>0</v>
      </c>
      <c r="G422">
        <v>10</v>
      </c>
      <c r="T422" t="s">
        <v>12087</v>
      </c>
      <c r="U422" t="s">
        <v>12087</v>
      </c>
      <c r="V422" t="s">
        <v>12087</v>
      </c>
    </row>
    <row r="423" spans="1:22" x14ac:dyDescent="0.3">
      <c r="A423">
        <v>1082</v>
      </c>
      <c r="B423" t="s">
        <v>12138</v>
      </c>
      <c r="C423" t="s">
        <v>12137</v>
      </c>
      <c r="D423">
        <v>3</v>
      </c>
      <c r="E423">
        <v>0</v>
      </c>
      <c r="G423">
        <v>10</v>
      </c>
      <c r="T423" t="s">
        <v>12087</v>
      </c>
      <c r="U423" t="s">
        <v>12087</v>
      </c>
      <c r="V423" t="s">
        <v>12087</v>
      </c>
    </row>
    <row r="424" spans="1:22" x14ac:dyDescent="0.3">
      <c r="A424">
        <v>1083</v>
      </c>
      <c r="B424" t="s">
        <v>12139</v>
      </c>
      <c r="C424" t="s">
        <v>12137</v>
      </c>
      <c r="D424">
        <v>3</v>
      </c>
      <c r="E424">
        <v>0</v>
      </c>
      <c r="G424">
        <v>10</v>
      </c>
      <c r="T424" t="s">
        <v>12087</v>
      </c>
      <c r="U424" t="s">
        <v>12087</v>
      </c>
      <c r="V424" t="s">
        <v>12087</v>
      </c>
    </row>
    <row r="425" spans="1:22" x14ac:dyDescent="0.3">
      <c r="A425">
        <v>1084</v>
      </c>
      <c r="B425" t="s">
        <v>12140</v>
      </c>
      <c r="C425" t="s">
        <v>12141</v>
      </c>
      <c r="D425">
        <v>3</v>
      </c>
      <c r="E425">
        <v>0</v>
      </c>
      <c r="G425">
        <v>10</v>
      </c>
      <c r="T425" t="s">
        <v>12087</v>
      </c>
      <c r="U425" t="s">
        <v>12087</v>
      </c>
      <c r="V425" t="s">
        <v>12087</v>
      </c>
    </row>
    <row r="426" spans="1:22" x14ac:dyDescent="0.3">
      <c r="A426">
        <v>1085</v>
      </c>
      <c r="B426" t="s">
        <v>12142</v>
      </c>
      <c r="C426" t="s">
        <v>12124</v>
      </c>
      <c r="D426">
        <v>3</v>
      </c>
      <c r="E426">
        <v>0</v>
      </c>
      <c r="G426">
        <v>10</v>
      </c>
      <c r="T426" t="s">
        <v>12087</v>
      </c>
      <c r="U426" t="s">
        <v>12087</v>
      </c>
      <c r="V426" t="s">
        <v>12087</v>
      </c>
    </row>
    <row r="427" spans="1:22" x14ac:dyDescent="0.3">
      <c r="A427">
        <v>1086</v>
      </c>
      <c r="B427" t="s">
        <v>12143</v>
      </c>
      <c r="C427" t="s">
        <v>12124</v>
      </c>
      <c r="D427">
        <v>3</v>
      </c>
      <c r="E427">
        <v>0</v>
      </c>
      <c r="G427">
        <v>10</v>
      </c>
      <c r="T427" t="s">
        <v>12087</v>
      </c>
      <c r="U427" t="s">
        <v>12087</v>
      </c>
      <c r="V427" t="s">
        <v>12087</v>
      </c>
    </row>
    <row r="428" spans="1:22" x14ac:dyDescent="0.3">
      <c r="A428">
        <v>1087</v>
      </c>
      <c r="B428" t="s">
        <v>12144</v>
      </c>
      <c r="C428" t="s">
        <v>12124</v>
      </c>
      <c r="D428">
        <v>3</v>
      </c>
      <c r="E428">
        <v>0</v>
      </c>
      <c r="G428">
        <v>10</v>
      </c>
      <c r="T428" t="s">
        <v>12087</v>
      </c>
      <c r="U428" t="s">
        <v>12087</v>
      </c>
      <c r="V428" t="s">
        <v>12087</v>
      </c>
    </row>
    <row r="429" spans="1:22" x14ac:dyDescent="0.3">
      <c r="A429">
        <v>1088</v>
      </c>
      <c r="B429" t="s">
        <v>6814</v>
      </c>
      <c r="C429" t="s">
        <v>6815</v>
      </c>
      <c r="D429">
        <v>3</v>
      </c>
      <c r="E429">
        <v>0</v>
      </c>
      <c r="G429">
        <v>10</v>
      </c>
      <c r="T429" t="s">
        <v>12087</v>
      </c>
      <c r="U429" t="s">
        <v>12087</v>
      </c>
      <c r="V429" t="s">
        <v>12087</v>
      </c>
    </row>
    <row r="430" spans="1:22" x14ac:dyDescent="0.3">
      <c r="A430">
        <v>1089</v>
      </c>
      <c r="B430" t="s">
        <v>12145</v>
      </c>
      <c r="C430" t="s">
        <v>12146</v>
      </c>
      <c r="D430">
        <v>3</v>
      </c>
      <c r="E430">
        <v>0</v>
      </c>
      <c r="G430">
        <v>10</v>
      </c>
      <c r="T430" t="s">
        <v>12087</v>
      </c>
      <c r="U430" t="s">
        <v>12087</v>
      </c>
      <c r="V430" t="s">
        <v>12087</v>
      </c>
    </row>
    <row r="431" spans="1:22" x14ac:dyDescent="0.3">
      <c r="A431">
        <v>1090</v>
      </c>
      <c r="B431" t="s">
        <v>12147</v>
      </c>
      <c r="C431" t="s">
        <v>12124</v>
      </c>
      <c r="D431">
        <v>3</v>
      </c>
      <c r="E431">
        <v>0</v>
      </c>
      <c r="G431">
        <v>10</v>
      </c>
      <c r="T431" t="s">
        <v>12087</v>
      </c>
      <c r="U431" t="s">
        <v>12087</v>
      </c>
      <c r="V431" t="s">
        <v>12087</v>
      </c>
    </row>
    <row r="432" spans="1:22" x14ac:dyDescent="0.3">
      <c r="A432">
        <v>1091</v>
      </c>
      <c r="B432" t="s">
        <v>12148</v>
      </c>
      <c r="C432" t="s">
        <v>12137</v>
      </c>
      <c r="D432">
        <v>3</v>
      </c>
      <c r="E432">
        <v>0</v>
      </c>
      <c r="G432">
        <v>10</v>
      </c>
      <c r="T432" t="s">
        <v>12087</v>
      </c>
      <c r="U432" t="s">
        <v>12087</v>
      </c>
      <c r="V432" t="s">
        <v>12087</v>
      </c>
    </row>
    <row r="433" spans="1:22" x14ac:dyDescent="0.3">
      <c r="A433">
        <v>1092</v>
      </c>
      <c r="B433" t="s">
        <v>3637</v>
      </c>
      <c r="C433" t="s">
        <v>3638</v>
      </c>
      <c r="D433">
        <v>3</v>
      </c>
      <c r="E433">
        <v>3</v>
      </c>
      <c r="G433">
        <v>10</v>
      </c>
      <c r="T433" t="s">
        <v>12087</v>
      </c>
      <c r="U433" t="s">
        <v>12087</v>
      </c>
      <c r="V433" t="s">
        <v>12087</v>
      </c>
    </row>
    <row r="434" spans="1:22" x14ac:dyDescent="0.3">
      <c r="A434">
        <v>1093</v>
      </c>
      <c r="B434" t="s">
        <v>3641</v>
      </c>
      <c r="C434" t="s">
        <v>3642</v>
      </c>
      <c r="D434">
        <v>3</v>
      </c>
      <c r="E434">
        <v>10</v>
      </c>
      <c r="G434">
        <v>10</v>
      </c>
      <c r="T434" t="s">
        <v>12087</v>
      </c>
      <c r="U434" t="s">
        <v>12087</v>
      </c>
      <c r="V434" t="s">
        <v>12087</v>
      </c>
    </row>
    <row r="435" spans="1:22" x14ac:dyDescent="0.3">
      <c r="A435">
        <v>1094</v>
      </c>
      <c r="B435" t="s">
        <v>9009</v>
      </c>
      <c r="C435" t="s">
        <v>9010</v>
      </c>
      <c r="D435">
        <v>3</v>
      </c>
      <c r="E435">
        <v>278</v>
      </c>
      <c r="G435">
        <v>10</v>
      </c>
      <c r="T435" t="s">
        <v>12087</v>
      </c>
      <c r="U435" t="s">
        <v>12087</v>
      </c>
      <c r="V435" t="s">
        <v>12087</v>
      </c>
    </row>
    <row r="436" spans="1:22" x14ac:dyDescent="0.3">
      <c r="A436">
        <v>1095</v>
      </c>
      <c r="B436" t="s">
        <v>7039</v>
      </c>
      <c r="C436" t="s">
        <v>7040</v>
      </c>
      <c r="D436">
        <v>3</v>
      </c>
      <c r="E436">
        <v>546</v>
      </c>
      <c r="G436">
        <v>10</v>
      </c>
      <c r="T436" t="s">
        <v>12087</v>
      </c>
      <c r="U436" t="s">
        <v>12087</v>
      </c>
      <c r="V436" t="s">
        <v>12087</v>
      </c>
    </row>
    <row r="437" spans="1:22" x14ac:dyDescent="0.3">
      <c r="A437">
        <v>1096</v>
      </c>
      <c r="B437" t="s">
        <v>8570</v>
      </c>
      <c r="C437" t="s">
        <v>8571</v>
      </c>
      <c r="D437">
        <v>3</v>
      </c>
      <c r="E437">
        <v>780</v>
      </c>
      <c r="G437">
        <v>10</v>
      </c>
      <c r="T437" t="s">
        <v>12087</v>
      </c>
      <c r="U437" t="s">
        <v>12087</v>
      </c>
      <c r="V437" t="s">
        <v>12087</v>
      </c>
    </row>
    <row r="438" spans="1:22" x14ac:dyDescent="0.3">
      <c r="A438">
        <v>1097</v>
      </c>
      <c r="B438" t="s">
        <v>10858</v>
      </c>
      <c r="C438" t="s">
        <v>10859</v>
      </c>
      <c r="D438">
        <v>3</v>
      </c>
      <c r="E438">
        <v>948</v>
      </c>
      <c r="G438">
        <v>10</v>
      </c>
      <c r="T438" t="s">
        <v>12087</v>
      </c>
      <c r="U438" t="s">
        <v>12087</v>
      </c>
      <c r="V438" t="s">
        <v>12087</v>
      </c>
    </row>
    <row r="439" spans="1:22" x14ac:dyDescent="0.3">
      <c r="A439">
        <v>1098</v>
      </c>
      <c r="B439" t="s">
        <v>6405</v>
      </c>
      <c r="C439" t="s">
        <v>6405</v>
      </c>
      <c r="D439">
        <v>3</v>
      </c>
      <c r="E439">
        <v>658</v>
      </c>
      <c r="G439">
        <v>10</v>
      </c>
      <c r="T439" t="s">
        <v>12087</v>
      </c>
      <c r="U439" t="s">
        <v>12087</v>
      </c>
      <c r="V439" t="s">
        <v>12087</v>
      </c>
    </row>
    <row r="440" spans="1:22" x14ac:dyDescent="0.3">
      <c r="A440">
        <v>1099</v>
      </c>
      <c r="B440" t="s">
        <v>10862</v>
      </c>
      <c r="C440" t="s">
        <v>10863</v>
      </c>
      <c r="D440">
        <v>3</v>
      </c>
      <c r="E440">
        <v>680</v>
      </c>
      <c r="G440">
        <v>10</v>
      </c>
      <c r="T440" t="s">
        <v>12087</v>
      </c>
      <c r="U440" t="s">
        <v>12087</v>
      </c>
      <c r="V440" t="s">
        <v>12087</v>
      </c>
    </row>
    <row r="441" spans="1:22" x14ac:dyDescent="0.3">
      <c r="A441">
        <v>1101</v>
      </c>
      <c r="B441" t="s">
        <v>12149</v>
      </c>
      <c r="C441" t="s">
        <v>12149</v>
      </c>
      <c r="D441">
        <v>5</v>
      </c>
      <c r="E441">
        <v>100</v>
      </c>
      <c r="G441">
        <v>500</v>
      </c>
      <c r="H441">
        <v>25</v>
      </c>
      <c r="J441">
        <v>1</v>
      </c>
      <c r="K441">
        <v>3</v>
      </c>
      <c r="L441" t="s">
        <v>12150</v>
      </c>
      <c r="M441">
        <v>7</v>
      </c>
      <c r="N441">
        <v>2</v>
      </c>
      <c r="O441">
        <v>2</v>
      </c>
      <c r="P441">
        <v>1</v>
      </c>
      <c r="Q441">
        <v>2</v>
      </c>
      <c r="R441">
        <v>1</v>
      </c>
      <c r="S441">
        <v>2</v>
      </c>
      <c r="T441" t="s">
        <v>12087</v>
      </c>
      <c r="U441" t="s">
        <v>12087</v>
      </c>
      <c r="V441" t="s">
        <v>12087</v>
      </c>
    </row>
    <row r="442" spans="1:22" x14ac:dyDescent="0.3">
      <c r="A442">
        <v>1102</v>
      </c>
      <c r="B442" t="s">
        <v>12151</v>
      </c>
      <c r="C442" t="s">
        <v>12149</v>
      </c>
      <c r="D442">
        <v>5</v>
      </c>
      <c r="E442">
        <v>100</v>
      </c>
      <c r="G442">
        <v>500</v>
      </c>
      <c r="H442">
        <v>25</v>
      </c>
      <c r="J442">
        <v>1</v>
      </c>
      <c r="K442">
        <v>4</v>
      </c>
      <c r="L442" t="s">
        <v>12150</v>
      </c>
      <c r="M442">
        <v>7</v>
      </c>
      <c r="N442">
        <v>2</v>
      </c>
      <c r="O442">
        <v>2</v>
      </c>
      <c r="P442">
        <v>1</v>
      </c>
      <c r="Q442">
        <v>2</v>
      </c>
      <c r="R442">
        <v>1</v>
      </c>
      <c r="S442">
        <v>2</v>
      </c>
      <c r="T442" t="s">
        <v>12087</v>
      </c>
      <c r="U442" t="s">
        <v>12087</v>
      </c>
      <c r="V442" t="s">
        <v>12087</v>
      </c>
    </row>
    <row r="443" spans="1:22" x14ac:dyDescent="0.3">
      <c r="A443">
        <v>1103</v>
      </c>
      <c r="B443" t="s">
        <v>12152</v>
      </c>
      <c r="C443" t="s">
        <v>12149</v>
      </c>
      <c r="D443">
        <v>5</v>
      </c>
      <c r="E443">
        <v>100</v>
      </c>
      <c r="G443">
        <v>500</v>
      </c>
      <c r="H443">
        <v>25</v>
      </c>
      <c r="J443">
        <v>1</v>
      </c>
      <c r="K443">
        <v>0</v>
      </c>
      <c r="L443" t="s">
        <v>12150</v>
      </c>
      <c r="M443">
        <v>7</v>
      </c>
      <c r="N443">
        <v>2</v>
      </c>
      <c r="O443">
        <v>2</v>
      </c>
      <c r="P443">
        <v>1</v>
      </c>
      <c r="Q443">
        <v>2</v>
      </c>
      <c r="R443">
        <v>1</v>
      </c>
      <c r="S443">
        <v>2</v>
      </c>
      <c r="T443" t="s">
        <v>12087</v>
      </c>
      <c r="U443" t="s">
        <v>12087</v>
      </c>
      <c r="V443" t="s">
        <v>12087</v>
      </c>
    </row>
    <row r="444" spans="1:22" x14ac:dyDescent="0.3">
      <c r="A444">
        <v>1104</v>
      </c>
      <c r="B444" t="s">
        <v>3793</v>
      </c>
      <c r="C444" t="s">
        <v>3793</v>
      </c>
      <c r="D444">
        <v>5</v>
      </c>
      <c r="E444">
        <v>1500</v>
      </c>
      <c r="G444">
        <v>600</v>
      </c>
      <c r="H444">
        <v>39</v>
      </c>
      <c r="J444">
        <v>1</v>
      </c>
      <c r="K444">
        <v>3</v>
      </c>
      <c r="L444" t="s">
        <v>12150</v>
      </c>
      <c r="M444">
        <v>7</v>
      </c>
      <c r="N444">
        <v>2</v>
      </c>
      <c r="O444">
        <v>2</v>
      </c>
      <c r="P444">
        <v>1</v>
      </c>
      <c r="Q444">
        <v>2</v>
      </c>
      <c r="R444">
        <v>1</v>
      </c>
      <c r="S444">
        <v>2</v>
      </c>
      <c r="T444" t="s">
        <v>12087</v>
      </c>
      <c r="U444" t="s">
        <v>12087</v>
      </c>
      <c r="V444" t="s">
        <v>12087</v>
      </c>
    </row>
    <row r="445" spans="1:22" x14ac:dyDescent="0.3">
      <c r="A445">
        <v>1105</v>
      </c>
      <c r="B445" t="s">
        <v>3796</v>
      </c>
      <c r="C445" t="s">
        <v>3793</v>
      </c>
      <c r="D445">
        <v>5</v>
      </c>
      <c r="E445">
        <v>1500</v>
      </c>
      <c r="G445">
        <v>600</v>
      </c>
      <c r="H445">
        <v>39</v>
      </c>
      <c r="J445">
        <v>1</v>
      </c>
      <c r="K445">
        <v>4</v>
      </c>
      <c r="L445" t="s">
        <v>12150</v>
      </c>
      <c r="M445">
        <v>7</v>
      </c>
      <c r="N445">
        <v>2</v>
      </c>
      <c r="O445">
        <v>2</v>
      </c>
      <c r="P445">
        <v>1</v>
      </c>
      <c r="Q445">
        <v>2</v>
      </c>
      <c r="R445">
        <v>1</v>
      </c>
      <c r="S445">
        <v>2</v>
      </c>
      <c r="T445" t="s">
        <v>12087</v>
      </c>
      <c r="U445" t="s">
        <v>12087</v>
      </c>
      <c r="V445" t="s">
        <v>12087</v>
      </c>
    </row>
    <row r="446" spans="1:22" x14ac:dyDescent="0.3">
      <c r="A446">
        <v>1106</v>
      </c>
      <c r="B446" t="s">
        <v>12153</v>
      </c>
      <c r="C446" t="s">
        <v>3793</v>
      </c>
      <c r="D446">
        <v>5</v>
      </c>
      <c r="E446">
        <v>1500</v>
      </c>
      <c r="G446">
        <v>600</v>
      </c>
      <c r="H446">
        <v>39</v>
      </c>
      <c r="J446">
        <v>1</v>
      </c>
      <c r="K446">
        <v>0</v>
      </c>
      <c r="L446" t="s">
        <v>12150</v>
      </c>
      <c r="M446">
        <v>7</v>
      </c>
      <c r="N446">
        <v>2</v>
      </c>
      <c r="O446">
        <v>2</v>
      </c>
      <c r="P446">
        <v>1</v>
      </c>
      <c r="Q446">
        <v>2</v>
      </c>
      <c r="R446">
        <v>1</v>
      </c>
      <c r="S446">
        <v>2</v>
      </c>
      <c r="T446" t="s">
        <v>12087</v>
      </c>
      <c r="U446" t="s">
        <v>12087</v>
      </c>
      <c r="V446" t="s">
        <v>12087</v>
      </c>
    </row>
    <row r="447" spans="1:22" x14ac:dyDescent="0.3">
      <c r="A447">
        <v>1107</v>
      </c>
      <c r="B447" t="s">
        <v>1210</v>
      </c>
      <c r="C447" t="s">
        <v>1210</v>
      </c>
      <c r="D447">
        <v>5</v>
      </c>
      <c r="E447">
        <v>2900</v>
      </c>
      <c r="G447">
        <v>700</v>
      </c>
      <c r="H447">
        <v>53</v>
      </c>
      <c r="J447">
        <v>1</v>
      </c>
      <c r="K447">
        <v>3</v>
      </c>
      <c r="L447" t="s">
        <v>12150</v>
      </c>
      <c r="M447">
        <v>7</v>
      </c>
      <c r="N447">
        <v>2</v>
      </c>
      <c r="O447">
        <v>2</v>
      </c>
      <c r="P447">
        <v>1</v>
      </c>
      <c r="Q447">
        <v>2</v>
      </c>
      <c r="R447">
        <v>1</v>
      </c>
      <c r="S447">
        <v>2</v>
      </c>
      <c r="T447" t="s">
        <v>12087</v>
      </c>
      <c r="U447" t="s">
        <v>12087</v>
      </c>
      <c r="V447" t="s">
        <v>12087</v>
      </c>
    </row>
    <row r="448" spans="1:22" x14ac:dyDescent="0.3">
      <c r="A448">
        <v>1108</v>
      </c>
      <c r="B448" t="s">
        <v>1209</v>
      </c>
      <c r="C448" t="s">
        <v>1210</v>
      </c>
      <c r="D448">
        <v>5</v>
      </c>
      <c r="E448">
        <v>2900</v>
      </c>
      <c r="G448">
        <v>700</v>
      </c>
      <c r="H448">
        <v>53</v>
      </c>
      <c r="J448">
        <v>1</v>
      </c>
      <c r="K448">
        <v>4</v>
      </c>
      <c r="L448" t="s">
        <v>12150</v>
      </c>
      <c r="M448">
        <v>7</v>
      </c>
      <c r="N448">
        <v>2</v>
      </c>
      <c r="O448">
        <v>2</v>
      </c>
      <c r="P448">
        <v>1</v>
      </c>
      <c r="Q448">
        <v>2</v>
      </c>
      <c r="R448">
        <v>1</v>
      </c>
      <c r="S448">
        <v>2</v>
      </c>
      <c r="T448" t="s">
        <v>12087</v>
      </c>
      <c r="U448" t="s">
        <v>12087</v>
      </c>
      <c r="V448" t="s">
        <v>12087</v>
      </c>
    </row>
    <row r="449" spans="1:22" x14ac:dyDescent="0.3">
      <c r="A449">
        <v>1109</v>
      </c>
      <c r="B449" t="s">
        <v>12154</v>
      </c>
      <c r="C449" t="s">
        <v>1210</v>
      </c>
      <c r="D449">
        <v>5</v>
      </c>
      <c r="E449">
        <v>2900</v>
      </c>
      <c r="G449">
        <v>700</v>
      </c>
      <c r="H449">
        <v>53</v>
      </c>
      <c r="J449">
        <v>1</v>
      </c>
      <c r="K449">
        <v>0</v>
      </c>
      <c r="L449" t="s">
        <v>12150</v>
      </c>
      <c r="M449">
        <v>7</v>
      </c>
      <c r="N449">
        <v>2</v>
      </c>
      <c r="O449">
        <v>2</v>
      </c>
      <c r="P449">
        <v>1</v>
      </c>
      <c r="Q449">
        <v>2</v>
      </c>
      <c r="R449">
        <v>1</v>
      </c>
      <c r="S449">
        <v>2</v>
      </c>
      <c r="T449" t="s">
        <v>12087</v>
      </c>
      <c r="U449" t="s">
        <v>12087</v>
      </c>
      <c r="V449" t="s">
        <v>12087</v>
      </c>
    </row>
    <row r="450" spans="1:22" x14ac:dyDescent="0.3">
      <c r="A450">
        <v>1110</v>
      </c>
      <c r="B450" t="s">
        <v>12155</v>
      </c>
      <c r="C450" t="s">
        <v>5963</v>
      </c>
      <c r="D450">
        <v>5</v>
      </c>
      <c r="E450">
        <v>10000</v>
      </c>
      <c r="G450">
        <v>500</v>
      </c>
      <c r="H450">
        <v>70</v>
      </c>
      <c r="J450">
        <v>1</v>
      </c>
      <c r="K450">
        <v>2</v>
      </c>
      <c r="L450" t="s">
        <v>12150</v>
      </c>
      <c r="M450">
        <v>7</v>
      </c>
      <c r="N450">
        <v>2</v>
      </c>
      <c r="O450">
        <v>2</v>
      </c>
      <c r="P450">
        <v>2</v>
      </c>
      <c r="Q450">
        <v>14</v>
      </c>
      <c r="R450">
        <v>1</v>
      </c>
      <c r="S450">
        <v>2</v>
      </c>
      <c r="T450" t="s">
        <v>12087</v>
      </c>
      <c r="U450" t="s">
        <v>12087</v>
      </c>
      <c r="V450" t="s">
        <v>12087</v>
      </c>
    </row>
    <row r="451" spans="1:22" x14ac:dyDescent="0.3">
      <c r="A451">
        <v>1111</v>
      </c>
      <c r="B451" t="s">
        <v>5962</v>
      </c>
      <c r="C451" t="s">
        <v>5963</v>
      </c>
      <c r="D451">
        <v>5</v>
      </c>
      <c r="E451">
        <v>10000</v>
      </c>
      <c r="G451">
        <v>500</v>
      </c>
      <c r="H451">
        <v>70</v>
      </c>
      <c r="J451">
        <v>1</v>
      </c>
      <c r="K451">
        <v>3</v>
      </c>
      <c r="L451" t="s">
        <v>12150</v>
      </c>
      <c r="M451">
        <v>7</v>
      </c>
      <c r="N451">
        <v>2</v>
      </c>
      <c r="O451">
        <v>2</v>
      </c>
      <c r="P451">
        <v>2</v>
      </c>
      <c r="Q451">
        <v>14</v>
      </c>
      <c r="R451">
        <v>1</v>
      </c>
      <c r="S451">
        <v>2</v>
      </c>
      <c r="T451" t="s">
        <v>12087</v>
      </c>
      <c r="U451" t="s">
        <v>12087</v>
      </c>
      <c r="V451" t="s">
        <v>12087</v>
      </c>
    </row>
    <row r="452" spans="1:22" x14ac:dyDescent="0.3">
      <c r="A452">
        <v>1112</v>
      </c>
      <c r="B452" t="s">
        <v>12156</v>
      </c>
      <c r="C452" t="s">
        <v>5963</v>
      </c>
      <c r="D452">
        <v>5</v>
      </c>
      <c r="E452">
        <v>10000</v>
      </c>
      <c r="G452">
        <v>500</v>
      </c>
      <c r="H452">
        <v>70</v>
      </c>
      <c r="J452">
        <v>1</v>
      </c>
      <c r="K452">
        <v>0</v>
      </c>
      <c r="L452" t="s">
        <v>12150</v>
      </c>
      <c r="M452">
        <v>7</v>
      </c>
      <c r="N452">
        <v>2</v>
      </c>
      <c r="O452">
        <v>2</v>
      </c>
      <c r="P452">
        <v>2</v>
      </c>
      <c r="Q452">
        <v>14</v>
      </c>
      <c r="R452">
        <v>1</v>
      </c>
      <c r="S452">
        <v>2</v>
      </c>
      <c r="T452" t="s">
        <v>12087</v>
      </c>
      <c r="U452" t="s">
        <v>12087</v>
      </c>
      <c r="V452" t="s">
        <v>12087</v>
      </c>
    </row>
    <row r="453" spans="1:22" x14ac:dyDescent="0.3">
      <c r="A453">
        <v>1113</v>
      </c>
      <c r="B453" t="s">
        <v>12157</v>
      </c>
      <c r="C453" t="s">
        <v>8812</v>
      </c>
      <c r="D453">
        <v>5</v>
      </c>
      <c r="E453">
        <v>17000</v>
      </c>
      <c r="G453">
        <v>700</v>
      </c>
      <c r="H453">
        <v>85</v>
      </c>
      <c r="J453">
        <v>1</v>
      </c>
      <c r="K453">
        <v>2</v>
      </c>
      <c r="L453" t="s">
        <v>12150</v>
      </c>
      <c r="M453">
        <v>7</v>
      </c>
      <c r="N453">
        <v>2</v>
      </c>
      <c r="O453">
        <v>2</v>
      </c>
      <c r="P453">
        <v>2</v>
      </c>
      <c r="Q453">
        <v>14</v>
      </c>
      <c r="R453">
        <v>1</v>
      </c>
      <c r="S453">
        <v>2</v>
      </c>
      <c r="T453" t="s">
        <v>12087</v>
      </c>
      <c r="U453" t="s">
        <v>12087</v>
      </c>
      <c r="V453" t="s">
        <v>12087</v>
      </c>
    </row>
    <row r="454" spans="1:22" x14ac:dyDescent="0.3">
      <c r="A454">
        <v>1114</v>
      </c>
      <c r="B454" t="s">
        <v>8811</v>
      </c>
      <c r="C454" t="s">
        <v>8812</v>
      </c>
      <c r="D454">
        <v>5</v>
      </c>
      <c r="E454">
        <v>17000</v>
      </c>
      <c r="G454">
        <v>700</v>
      </c>
      <c r="H454">
        <v>85</v>
      </c>
      <c r="J454">
        <v>1</v>
      </c>
      <c r="K454">
        <v>3</v>
      </c>
      <c r="L454" t="s">
        <v>12150</v>
      </c>
      <c r="M454">
        <v>7</v>
      </c>
      <c r="N454">
        <v>2</v>
      </c>
      <c r="O454">
        <v>2</v>
      </c>
      <c r="P454">
        <v>2</v>
      </c>
      <c r="Q454">
        <v>14</v>
      </c>
      <c r="R454">
        <v>1</v>
      </c>
      <c r="S454">
        <v>2</v>
      </c>
      <c r="T454" t="s">
        <v>12087</v>
      </c>
      <c r="U454" t="s">
        <v>12087</v>
      </c>
      <c r="V454" t="s">
        <v>12087</v>
      </c>
    </row>
    <row r="455" spans="1:22" x14ac:dyDescent="0.3">
      <c r="A455">
        <v>1115</v>
      </c>
      <c r="B455" t="s">
        <v>12158</v>
      </c>
      <c r="C455" t="s">
        <v>8812</v>
      </c>
      <c r="D455">
        <v>5</v>
      </c>
      <c r="E455">
        <v>17000</v>
      </c>
      <c r="G455">
        <v>700</v>
      </c>
      <c r="H455">
        <v>85</v>
      </c>
      <c r="J455">
        <v>1</v>
      </c>
      <c r="K455">
        <v>3</v>
      </c>
      <c r="L455" t="s">
        <v>12150</v>
      </c>
      <c r="M455">
        <v>7</v>
      </c>
      <c r="N455">
        <v>2</v>
      </c>
      <c r="O455">
        <v>2</v>
      </c>
      <c r="P455">
        <v>2</v>
      </c>
      <c r="Q455">
        <v>14</v>
      </c>
      <c r="R455">
        <v>1</v>
      </c>
      <c r="S455">
        <v>2</v>
      </c>
      <c r="T455" t="s">
        <v>12087</v>
      </c>
      <c r="U455" t="s">
        <v>12087</v>
      </c>
      <c r="V455" t="s">
        <v>12087</v>
      </c>
    </row>
    <row r="456" spans="1:22" x14ac:dyDescent="0.3">
      <c r="A456">
        <v>1116</v>
      </c>
      <c r="B456" t="s">
        <v>5739</v>
      </c>
      <c r="C456" t="s">
        <v>5739</v>
      </c>
      <c r="D456">
        <v>5</v>
      </c>
      <c r="E456">
        <v>2000</v>
      </c>
      <c r="G456">
        <v>1000</v>
      </c>
      <c r="H456">
        <v>60</v>
      </c>
      <c r="J456">
        <v>1</v>
      </c>
      <c r="K456">
        <v>3</v>
      </c>
      <c r="L456" t="s">
        <v>12041</v>
      </c>
      <c r="M456">
        <v>7</v>
      </c>
      <c r="N456">
        <v>2</v>
      </c>
      <c r="O456">
        <v>34</v>
      </c>
      <c r="P456">
        <v>1</v>
      </c>
      <c r="Q456">
        <v>4</v>
      </c>
      <c r="R456">
        <v>1</v>
      </c>
      <c r="S456">
        <v>3</v>
      </c>
      <c r="T456" t="s">
        <v>12087</v>
      </c>
      <c r="U456" t="s">
        <v>12087</v>
      </c>
      <c r="V456" t="s">
        <v>12087</v>
      </c>
    </row>
    <row r="457" spans="1:22" x14ac:dyDescent="0.3">
      <c r="A457">
        <v>1117</v>
      </c>
      <c r="B457" t="s">
        <v>5742</v>
      </c>
      <c r="C457" t="s">
        <v>5739</v>
      </c>
      <c r="D457">
        <v>5</v>
      </c>
      <c r="E457">
        <v>2000</v>
      </c>
      <c r="G457">
        <v>1000</v>
      </c>
      <c r="H457">
        <v>60</v>
      </c>
      <c r="J457">
        <v>1</v>
      </c>
      <c r="K457">
        <v>4</v>
      </c>
      <c r="L457" t="s">
        <v>12041</v>
      </c>
      <c r="M457">
        <v>7</v>
      </c>
      <c r="N457">
        <v>2</v>
      </c>
      <c r="O457">
        <v>34</v>
      </c>
      <c r="P457">
        <v>1</v>
      </c>
      <c r="Q457">
        <v>4</v>
      </c>
      <c r="R457">
        <v>1</v>
      </c>
      <c r="S457">
        <v>3</v>
      </c>
      <c r="T457" t="s">
        <v>12087</v>
      </c>
      <c r="U457" t="s">
        <v>12087</v>
      </c>
      <c r="V457" t="s">
        <v>12087</v>
      </c>
    </row>
    <row r="458" spans="1:22" x14ac:dyDescent="0.3">
      <c r="A458">
        <v>1118</v>
      </c>
      <c r="B458" t="s">
        <v>12159</v>
      </c>
      <c r="C458" t="s">
        <v>5739</v>
      </c>
      <c r="D458">
        <v>5</v>
      </c>
      <c r="E458">
        <v>2000</v>
      </c>
      <c r="G458">
        <v>1000</v>
      </c>
      <c r="H458">
        <v>60</v>
      </c>
      <c r="J458">
        <v>1</v>
      </c>
      <c r="K458">
        <v>0</v>
      </c>
      <c r="L458" t="s">
        <v>12041</v>
      </c>
      <c r="M458">
        <v>7</v>
      </c>
      <c r="N458">
        <v>2</v>
      </c>
      <c r="O458">
        <v>34</v>
      </c>
      <c r="P458">
        <v>1</v>
      </c>
      <c r="Q458">
        <v>4</v>
      </c>
      <c r="R458">
        <v>1</v>
      </c>
      <c r="S458">
        <v>3</v>
      </c>
      <c r="T458" t="s">
        <v>12087</v>
      </c>
      <c r="U458" t="s">
        <v>12087</v>
      </c>
      <c r="V458" t="s">
        <v>12087</v>
      </c>
    </row>
    <row r="459" spans="1:22" x14ac:dyDescent="0.3">
      <c r="A459">
        <v>1119</v>
      </c>
      <c r="B459" t="s">
        <v>10187</v>
      </c>
      <c r="C459" t="s">
        <v>10187</v>
      </c>
      <c r="D459">
        <v>5</v>
      </c>
      <c r="E459">
        <v>51000</v>
      </c>
      <c r="G459">
        <v>1200</v>
      </c>
      <c r="H459">
        <v>130</v>
      </c>
      <c r="J459">
        <v>1</v>
      </c>
      <c r="K459">
        <v>1</v>
      </c>
      <c r="L459" t="s">
        <v>12160</v>
      </c>
      <c r="M459">
        <v>7</v>
      </c>
      <c r="N459">
        <v>2</v>
      </c>
      <c r="O459">
        <v>2</v>
      </c>
      <c r="P459">
        <v>3</v>
      </c>
      <c r="Q459">
        <v>27</v>
      </c>
      <c r="R459">
        <v>1</v>
      </c>
      <c r="S459">
        <v>2</v>
      </c>
      <c r="T459" t="s">
        <v>12087</v>
      </c>
      <c r="U459" t="s">
        <v>12087</v>
      </c>
      <c r="V459" t="s">
        <v>12087</v>
      </c>
    </row>
    <row r="460" spans="1:22" x14ac:dyDescent="0.3">
      <c r="A460">
        <v>1120</v>
      </c>
      <c r="B460" t="s">
        <v>10186</v>
      </c>
      <c r="C460" t="s">
        <v>10187</v>
      </c>
      <c r="D460">
        <v>5</v>
      </c>
      <c r="E460">
        <v>51000</v>
      </c>
      <c r="G460">
        <v>1200</v>
      </c>
      <c r="H460">
        <v>130</v>
      </c>
      <c r="J460">
        <v>1</v>
      </c>
      <c r="K460">
        <v>2</v>
      </c>
      <c r="L460" t="s">
        <v>12160</v>
      </c>
      <c r="M460">
        <v>7</v>
      </c>
      <c r="N460">
        <v>2</v>
      </c>
      <c r="O460">
        <v>2</v>
      </c>
      <c r="P460">
        <v>3</v>
      </c>
      <c r="Q460">
        <v>27</v>
      </c>
      <c r="R460">
        <v>1</v>
      </c>
      <c r="S460">
        <v>2</v>
      </c>
      <c r="T460" t="s">
        <v>12087</v>
      </c>
      <c r="U460" t="s">
        <v>12087</v>
      </c>
      <c r="V460" t="s">
        <v>12087</v>
      </c>
    </row>
    <row r="461" spans="1:22" x14ac:dyDescent="0.3">
      <c r="A461">
        <v>1121</v>
      </c>
      <c r="B461" t="s">
        <v>12161</v>
      </c>
      <c r="C461" t="s">
        <v>10187</v>
      </c>
      <c r="D461">
        <v>5</v>
      </c>
      <c r="E461">
        <v>51000</v>
      </c>
      <c r="G461">
        <v>1200</v>
      </c>
      <c r="H461">
        <v>130</v>
      </c>
      <c r="J461">
        <v>1</v>
      </c>
      <c r="K461">
        <v>0</v>
      </c>
      <c r="L461" t="s">
        <v>12160</v>
      </c>
      <c r="M461">
        <v>7</v>
      </c>
      <c r="N461">
        <v>2</v>
      </c>
      <c r="O461">
        <v>2</v>
      </c>
      <c r="P461">
        <v>3</v>
      </c>
      <c r="Q461">
        <v>27</v>
      </c>
      <c r="R461">
        <v>1</v>
      </c>
      <c r="S461">
        <v>2</v>
      </c>
      <c r="T461" t="s">
        <v>12087</v>
      </c>
      <c r="U461" t="s">
        <v>12087</v>
      </c>
      <c r="V461" t="s">
        <v>12087</v>
      </c>
    </row>
    <row r="462" spans="1:22" x14ac:dyDescent="0.3">
      <c r="A462">
        <v>1122</v>
      </c>
      <c r="B462" t="s">
        <v>12162</v>
      </c>
      <c r="C462" t="s">
        <v>12163</v>
      </c>
      <c r="D462">
        <v>5</v>
      </c>
      <c r="E462">
        <v>24000</v>
      </c>
      <c r="G462">
        <v>900</v>
      </c>
      <c r="H462">
        <v>100</v>
      </c>
      <c r="J462">
        <v>1</v>
      </c>
      <c r="K462">
        <v>2</v>
      </c>
      <c r="L462" t="s">
        <v>12160</v>
      </c>
      <c r="M462">
        <v>7</v>
      </c>
      <c r="N462">
        <v>2</v>
      </c>
      <c r="O462">
        <v>2</v>
      </c>
      <c r="P462">
        <v>2</v>
      </c>
      <c r="Q462">
        <v>14</v>
      </c>
      <c r="R462">
        <v>1</v>
      </c>
      <c r="S462">
        <v>2</v>
      </c>
      <c r="T462" t="s">
        <v>12087</v>
      </c>
      <c r="U462" t="s">
        <v>12087</v>
      </c>
      <c r="V462" t="s">
        <v>12087</v>
      </c>
    </row>
    <row r="463" spans="1:22" x14ac:dyDescent="0.3">
      <c r="A463">
        <v>1123</v>
      </c>
      <c r="B463" t="s">
        <v>4914</v>
      </c>
      <c r="C463" t="s">
        <v>4914</v>
      </c>
      <c r="D463">
        <v>5</v>
      </c>
      <c r="E463">
        <v>50000</v>
      </c>
      <c r="G463">
        <v>900</v>
      </c>
      <c r="H463">
        <v>120</v>
      </c>
      <c r="J463">
        <v>1</v>
      </c>
      <c r="K463">
        <v>1</v>
      </c>
      <c r="L463" t="s">
        <v>12160</v>
      </c>
      <c r="M463">
        <v>7</v>
      </c>
      <c r="N463">
        <v>2</v>
      </c>
      <c r="O463">
        <v>2</v>
      </c>
      <c r="P463">
        <v>3</v>
      </c>
      <c r="Q463">
        <v>27</v>
      </c>
      <c r="R463">
        <v>1</v>
      </c>
      <c r="S463">
        <v>2</v>
      </c>
      <c r="T463" t="s">
        <v>32744</v>
      </c>
      <c r="U463" t="s">
        <v>32744</v>
      </c>
      <c r="V463" t="s">
        <v>32744</v>
      </c>
    </row>
    <row r="464" spans="1:22" x14ac:dyDescent="0.3">
      <c r="A464">
        <v>1124</v>
      </c>
      <c r="B464" t="s">
        <v>7319</v>
      </c>
      <c r="C464" t="s">
        <v>7320</v>
      </c>
      <c r="D464">
        <v>5</v>
      </c>
      <c r="E464">
        <v>20</v>
      </c>
      <c r="G464">
        <v>800</v>
      </c>
      <c r="H464">
        <v>90</v>
      </c>
      <c r="J464">
        <v>1</v>
      </c>
      <c r="K464">
        <v>0</v>
      </c>
      <c r="L464" t="s">
        <v>12150</v>
      </c>
      <c r="M464">
        <v>7</v>
      </c>
      <c r="N464">
        <v>2</v>
      </c>
      <c r="O464">
        <v>2</v>
      </c>
      <c r="P464">
        <v>3</v>
      </c>
      <c r="Q464">
        <v>5</v>
      </c>
      <c r="R464">
        <v>1</v>
      </c>
      <c r="S464">
        <v>2</v>
      </c>
      <c r="T464" t="s">
        <v>32746</v>
      </c>
      <c r="U464" t="s">
        <v>32746</v>
      </c>
      <c r="V464" t="s">
        <v>32746</v>
      </c>
    </row>
    <row r="465" spans="1:22" x14ac:dyDescent="0.3">
      <c r="A465">
        <v>1125</v>
      </c>
      <c r="B465" t="s">
        <v>12164</v>
      </c>
      <c r="C465" t="s">
        <v>12163</v>
      </c>
      <c r="D465">
        <v>5</v>
      </c>
      <c r="E465">
        <v>24000</v>
      </c>
      <c r="G465">
        <v>900</v>
      </c>
      <c r="H465">
        <v>100</v>
      </c>
      <c r="J465">
        <v>1</v>
      </c>
      <c r="K465">
        <v>3</v>
      </c>
      <c r="L465" t="s">
        <v>12160</v>
      </c>
      <c r="M465">
        <v>7</v>
      </c>
      <c r="N465">
        <v>2</v>
      </c>
      <c r="O465">
        <v>2</v>
      </c>
      <c r="P465">
        <v>2</v>
      </c>
      <c r="Q465">
        <v>14</v>
      </c>
      <c r="R465">
        <v>1</v>
      </c>
      <c r="S465">
        <v>2</v>
      </c>
      <c r="T465" t="s">
        <v>12087</v>
      </c>
      <c r="U465" t="s">
        <v>12087</v>
      </c>
      <c r="V465" t="s">
        <v>12087</v>
      </c>
    </row>
    <row r="466" spans="1:22" x14ac:dyDescent="0.3">
      <c r="A466">
        <v>1126</v>
      </c>
      <c r="B466" t="s">
        <v>8643</v>
      </c>
      <c r="C466" t="s">
        <v>8643</v>
      </c>
      <c r="D466">
        <v>5</v>
      </c>
      <c r="E466">
        <v>49000</v>
      </c>
      <c r="G466">
        <v>1000</v>
      </c>
      <c r="H466">
        <v>115</v>
      </c>
      <c r="J466">
        <v>1</v>
      </c>
      <c r="K466">
        <v>2</v>
      </c>
      <c r="L466" t="s">
        <v>12160</v>
      </c>
      <c r="M466">
        <v>7</v>
      </c>
      <c r="N466">
        <v>2</v>
      </c>
      <c r="O466">
        <v>2</v>
      </c>
      <c r="P466">
        <v>3</v>
      </c>
      <c r="Q466">
        <v>27</v>
      </c>
      <c r="R466">
        <v>1</v>
      </c>
      <c r="S466">
        <v>2</v>
      </c>
      <c r="T466" t="s">
        <v>12087</v>
      </c>
      <c r="U466" t="s">
        <v>12087</v>
      </c>
      <c r="V466" t="s">
        <v>12087</v>
      </c>
    </row>
    <row r="467" spans="1:22" x14ac:dyDescent="0.3">
      <c r="A467">
        <v>1127</v>
      </c>
      <c r="B467" t="s">
        <v>8642</v>
      </c>
      <c r="C467" t="s">
        <v>8643</v>
      </c>
      <c r="D467">
        <v>5</v>
      </c>
      <c r="E467">
        <v>49000</v>
      </c>
      <c r="G467">
        <v>1000</v>
      </c>
      <c r="H467">
        <v>115</v>
      </c>
      <c r="J467">
        <v>1</v>
      </c>
      <c r="K467">
        <v>3</v>
      </c>
      <c r="L467" t="s">
        <v>12160</v>
      </c>
      <c r="M467">
        <v>7</v>
      </c>
      <c r="N467">
        <v>2</v>
      </c>
      <c r="O467">
        <v>2</v>
      </c>
      <c r="P467">
        <v>3</v>
      </c>
      <c r="Q467">
        <v>27</v>
      </c>
      <c r="R467">
        <v>1</v>
      </c>
      <c r="S467">
        <v>2</v>
      </c>
      <c r="T467" t="s">
        <v>12087</v>
      </c>
      <c r="U467" t="s">
        <v>12087</v>
      </c>
      <c r="V467" t="s">
        <v>12087</v>
      </c>
    </row>
    <row r="468" spans="1:22" x14ac:dyDescent="0.3">
      <c r="A468">
        <v>1128</v>
      </c>
      <c r="B468" t="s">
        <v>4913</v>
      </c>
      <c r="C468" t="s">
        <v>4914</v>
      </c>
      <c r="D468">
        <v>5</v>
      </c>
      <c r="E468">
        <v>50000</v>
      </c>
      <c r="G468">
        <v>900</v>
      </c>
      <c r="H468">
        <v>120</v>
      </c>
      <c r="J468">
        <v>1</v>
      </c>
      <c r="K468">
        <v>2</v>
      </c>
      <c r="L468" t="s">
        <v>12160</v>
      </c>
      <c r="M468">
        <v>7</v>
      </c>
      <c r="N468">
        <v>2</v>
      </c>
      <c r="O468">
        <v>2</v>
      </c>
      <c r="P468">
        <v>3</v>
      </c>
      <c r="Q468">
        <v>27</v>
      </c>
      <c r="R468">
        <v>1</v>
      </c>
      <c r="S468">
        <v>2</v>
      </c>
      <c r="T468" t="s">
        <v>32744</v>
      </c>
      <c r="U468" t="s">
        <v>32744</v>
      </c>
      <c r="V468" t="s">
        <v>32744</v>
      </c>
    </row>
    <row r="469" spans="1:22" x14ac:dyDescent="0.3">
      <c r="A469">
        <v>1129</v>
      </c>
      <c r="B469" t="s">
        <v>4039</v>
      </c>
      <c r="C469" t="s">
        <v>4039</v>
      </c>
      <c r="D469">
        <v>5</v>
      </c>
      <c r="E469">
        <v>60000</v>
      </c>
      <c r="G469">
        <v>1500</v>
      </c>
      <c r="H469">
        <v>150</v>
      </c>
      <c r="J469">
        <v>1</v>
      </c>
      <c r="K469">
        <v>0</v>
      </c>
      <c r="L469" t="s">
        <v>12023</v>
      </c>
      <c r="M469">
        <v>7</v>
      </c>
      <c r="N469">
        <v>2</v>
      </c>
      <c r="O469">
        <v>2</v>
      </c>
      <c r="P469">
        <v>3</v>
      </c>
      <c r="Q469">
        <v>27</v>
      </c>
      <c r="R469">
        <v>1</v>
      </c>
      <c r="S469">
        <v>2</v>
      </c>
      <c r="T469" t="s">
        <v>12087</v>
      </c>
      <c r="U469" t="s">
        <v>12087</v>
      </c>
      <c r="V469" t="s">
        <v>12087</v>
      </c>
    </row>
    <row r="470" spans="1:22" x14ac:dyDescent="0.3">
      <c r="A470">
        <v>1130</v>
      </c>
      <c r="B470" t="s">
        <v>12165</v>
      </c>
      <c r="C470" t="s">
        <v>12165</v>
      </c>
      <c r="D470">
        <v>5</v>
      </c>
      <c r="E470">
        <v>20</v>
      </c>
      <c r="G470">
        <v>500</v>
      </c>
      <c r="H470">
        <v>120</v>
      </c>
      <c r="J470">
        <v>1</v>
      </c>
      <c r="K470">
        <v>0</v>
      </c>
      <c r="L470" t="s">
        <v>12160</v>
      </c>
      <c r="M470">
        <v>7</v>
      </c>
      <c r="N470">
        <v>2</v>
      </c>
      <c r="O470">
        <v>2</v>
      </c>
      <c r="P470">
        <v>4</v>
      </c>
      <c r="Q470">
        <v>40</v>
      </c>
      <c r="R470">
        <v>1</v>
      </c>
      <c r="S470">
        <v>2</v>
      </c>
      <c r="T470" t="s">
        <v>42774</v>
      </c>
      <c r="U470" t="s">
        <v>42774</v>
      </c>
      <c r="V470" t="s">
        <v>42774</v>
      </c>
    </row>
    <row r="471" spans="1:22" x14ac:dyDescent="0.3">
      <c r="A471">
        <v>1131</v>
      </c>
      <c r="B471" t="s">
        <v>12166</v>
      </c>
      <c r="C471" t="s">
        <v>12167</v>
      </c>
      <c r="D471">
        <v>5</v>
      </c>
      <c r="E471">
        <v>20</v>
      </c>
      <c r="G471">
        <v>600</v>
      </c>
      <c r="H471">
        <v>100</v>
      </c>
      <c r="J471">
        <v>1</v>
      </c>
      <c r="K471">
        <v>0</v>
      </c>
      <c r="L471" t="s">
        <v>12160</v>
      </c>
      <c r="M471">
        <v>7</v>
      </c>
      <c r="N471">
        <v>2</v>
      </c>
      <c r="O471">
        <v>2</v>
      </c>
      <c r="P471">
        <v>4</v>
      </c>
      <c r="Q471">
        <v>40</v>
      </c>
      <c r="R471">
        <v>1</v>
      </c>
      <c r="S471">
        <v>2</v>
      </c>
      <c r="T471" t="s">
        <v>32760</v>
      </c>
      <c r="U471" t="s">
        <v>32760</v>
      </c>
      <c r="V471" t="s">
        <v>32760</v>
      </c>
    </row>
    <row r="472" spans="1:22" x14ac:dyDescent="0.3">
      <c r="A472">
        <v>1132</v>
      </c>
      <c r="B472" t="s">
        <v>12168</v>
      </c>
      <c r="C472" t="s">
        <v>12168</v>
      </c>
      <c r="D472">
        <v>5</v>
      </c>
      <c r="E472">
        <v>20</v>
      </c>
      <c r="G472">
        <v>700</v>
      </c>
      <c r="H472">
        <v>115</v>
      </c>
      <c r="J472">
        <v>1</v>
      </c>
      <c r="K472">
        <v>0</v>
      </c>
      <c r="L472" t="s">
        <v>12160</v>
      </c>
      <c r="M472">
        <v>7</v>
      </c>
      <c r="N472">
        <v>2</v>
      </c>
      <c r="O472">
        <v>2</v>
      </c>
      <c r="P472">
        <v>4</v>
      </c>
      <c r="Q472">
        <v>40</v>
      </c>
      <c r="R472">
        <v>1</v>
      </c>
      <c r="S472">
        <v>2</v>
      </c>
      <c r="T472" t="s">
        <v>42775</v>
      </c>
      <c r="U472" t="s">
        <v>42775</v>
      </c>
      <c r="V472" t="s">
        <v>42775</v>
      </c>
    </row>
    <row r="473" spans="1:22" x14ac:dyDescent="0.3">
      <c r="A473">
        <v>1133</v>
      </c>
      <c r="B473" t="s">
        <v>3949</v>
      </c>
      <c r="C473" t="s">
        <v>3950</v>
      </c>
      <c r="D473">
        <v>5</v>
      </c>
      <c r="E473">
        <v>20</v>
      </c>
      <c r="G473">
        <v>500</v>
      </c>
      <c r="H473">
        <v>100</v>
      </c>
      <c r="J473">
        <v>1</v>
      </c>
      <c r="K473">
        <v>0</v>
      </c>
      <c r="L473" t="s">
        <v>12160</v>
      </c>
      <c r="M473">
        <v>7</v>
      </c>
      <c r="N473">
        <v>2</v>
      </c>
      <c r="O473">
        <v>2</v>
      </c>
      <c r="P473">
        <v>4</v>
      </c>
      <c r="Q473">
        <v>40</v>
      </c>
      <c r="R473">
        <v>1</v>
      </c>
      <c r="S473">
        <v>2</v>
      </c>
      <c r="T473" t="s">
        <v>32766</v>
      </c>
      <c r="U473" t="s">
        <v>32766</v>
      </c>
      <c r="V473" t="s">
        <v>32766</v>
      </c>
    </row>
    <row r="474" spans="1:22" x14ac:dyDescent="0.3">
      <c r="A474">
        <v>1134</v>
      </c>
      <c r="B474" t="s">
        <v>12169</v>
      </c>
      <c r="C474" t="s">
        <v>12170</v>
      </c>
      <c r="D474">
        <v>5</v>
      </c>
      <c r="E474">
        <v>20</v>
      </c>
      <c r="G474">
        <v>700</v>
      </c>
      <c r="H474">
        <v>140</v>
      </c>
      <c r="J474">
        <v>1</v>
      </c>
      <c r="K474">
        <v>0</v>
      </c>
      <c r="L474" t="s">
        <v>12160</v>
      </c>
      <c r="M474">
        <v>7</v>
      </c>
      <c r="N474">
        <v>2</v>
      </c>
      <c r="O474">
        <v>2</v>
      </c>
      <c r="P474">
        <v>4</v>
      </c>
      <c r="Q474">
        <v>40</v>
      </c>
      <c r="R474">
        <v>1</v>
      </c>
      <c r="S474">
        <v>2</v>
      </c>
      <c r="T474" t="s">
        <v>32769</v>
      </c>
      <c r="U474" t="s">
        <v>32769</v>
      </c>
      <c r="V474" t="s">
        <v>32769</v>
      </c>
    </row>
    <row r="475" spans="1:22" x14ac:dyDescent="0.3">
      <c r="A475">
        <v>1135</v>
      </c>
      <c r="B475" t="s">
        <v>2720</v>
      </c>
      <c r="C475" t="s">
        <v>2721</v>
      </c>
      <c r="D475">
        <v>5</v>
      </c>
      <c r="E475">
        <v>20</v>
      </c>
      <c r="G475">
        <v>900</v>
      </c>
      <c r="H475">
        <v>150</v>
      </c>
      <c r="J475">
        <v>1</v>
      </c>
      <c r="K475">
        <v>0</v>
      </c>
      <c r="L475" t="s">
        <v>12160</v>
      </c>
      <c r="M475">
        <v>7</v>
      </c>
      <c r="N475">
        <v>2</v>
      </c>
      <c r="O475">
        <v>2</v>
      </c>
      <c r="P475">
        <v>4</v>
      </c>
      <c r="Q475">
        <v>40</v>
      </c>
      <c r="R475">
        <v>1</v>
      </c>
      <c r="S475">
        <v>2</v>
      </c>
      <c r="T475" t="s">
        <v>32772</v>
      </c>
      <c r="U475" t="s">
        <v>32772</v>
      </c>
      <c r="V475" t="s">
        <v>32772</v>
      </c>
    </row>
    <row r="476" spans="1:22" x14ac:dyDescent="0.3">
      <c r="A476">
        <v>1136</v>
      </c>
      <c r="B476" t="s">
        <v>12171</v>
      </c>
      <c r="C476" t="s">
        <v>12172</v>
      </c>
      <c r="D476">
        <v>5</v>
      </c>
      <c r="E476">
        <v>20</v>
      </c>
      <c r="G476">
        <v>1200</v>
      </c>
      <c r="H476">
        <v>85</v>
      </c>
      <c r="J476">
        <v>1</v>
      </c>
      <c r="K476">
        <v>0</v>
      </c>
      <c r="L476" t="s">
        <v>12160</v>
      </c>
      <c r="M476">
        <v>7</v>
      </c>
      <c r="N476">
        <v>2</v>
      </c>
      <c r="O476">
        <v>2</v>
      </c>
      <c r="P476">
        <v>4</v>
      </c>
      <c r="Q476">
        <v>40</v>
      </c>
      <c r="R476">
        <v>1</v>
      </c>
      <c r="S476">
        <v>2</v>
      </c>
      <c r="T476" t="s">
        <v>32774</v>
      </c>
      <c r="U476" t="s">
        <v>32774</v>
      </c>
      <c r="V476" t="s">
        <v>32774</v>
      </c>
    </row>
    <row r="477" spans="1:22" x14ac:dyDescent="0.3">
      <c r="A477">
        <v>1137</v>
      </c>
      <c r="B477" t="s">
        <v>3720</v>
      </c>
      <c r="C477" t="s">
        <v>3720</v>
      </c>
      <c r="D477">
        <v>5</v>
      </c>
      <c r="E477">
        <v>20</v>
      </c>
      <c r="G477">
        <v>1200</v>
      </c>
      <c r="H477">
        <v>150</v>
      </c>
      <c r="J477">
        <v>1</v>
      </c>
      <c r="K477">
        <v>0</v>
      </c>
      <c r="L477" t="s">
        <v>12160</v>
      </c>
      <c r="M477">
        <v>7</v>
      </c>
      <c r="N477">
        <v>2</v>
      </c>
      <c r="O477">
        <v>2</v>
      </c>
      <c r="P477">
        <v>4</v>
      </c>
      <c r="Q477">
        <v>40</v>
      </c>
      <c r="R477">
        <v>1</v>
      </c>
      <c r="S477">
        <v>2</v>
      </c>
      <c r="T477" t="s">
        <v>32777</v>
      </c>
      <c r="U477" t="s">
        <v>32777</v>
      </c>
      <c r="V477" t="s">
        <v>32777</v>
      </c>
    </row>
    <row r="478" spans="1:22" x14ac:dyDescent="0.3">
      <c r="A478">
        <v>1138</v>
      </c>
      <c r="B478" t="s">
        <v>12173</v>
      </c>
      <c r="C478" t="s">
        <v>11765</v>
      </c>
      <c r="D478">
        <v>5</v>
      </c>
      <c r="E478">
        <v>20</v>
      </c>
      <c r="G478">
        <v>1000</v>
      </c>
      <c r="H478">
        <v>170</v>
      </c>
      <c r="J478">
        <v>1</v>
      </c>
      <c r="K478">
        <v>0</v>
      </c>
      <c r="L478" t="s">
        <v>12160</v>
      </c>
      <c r="M478">
        <v>7</v>
      </c>
      <c r="N478">
        <v>2</v>
      </c>
      <c r="O478">
        <v>2</v>
      </c>
      <c r="P478">
        <v>4</v>
      </c>
      <c r="Q478">
        <v>40</v>
      </c>
      <c r="R478">
        <v>1</v>
      </c>
      <c r="S478">
        <v>2</v>
      </c>
      <c r="T478" t="s">
        <v>32781</v>
      </c>
      <c r="U478" t="s">
        <v>32781</v>
      </c>
      <c r="V478" t="s">
        <v>32781</v>
      </c>
    </row>
    <row r="479" spans="1:22" x14ac:dyDescent="0.3">
      <c r="A479">
        <v>1139</v>
      </c>
      <c r="B479" t="s">
        <v>9873</v>
      </c>
      <c r="C479" t="s">
        <v>9874</v>
      </c>
      <c r="D479">
        <v>5</v>
      </c>
      <c r="E479">
        <v>20</v>
      </c>
      <c r="G479">
        <v>1000</v>
      </c>
      <c r="H479">
        <v>200</v>
      </c>
      <c r="J479">
        <v>1</v>
      </c>
      <c r="K479">
        <v>0</v>
      </c>
      <c r="L479" t="s">
        <v>12160</v>
      </c>
      <c r="M479">
        <v>7</v>
      </c>
      <c r="N479">
        <v>2</v>
      </c>
      <c r="O479">
        <v>2</v>
      </c>
      <c r="P479">
        <v>4</v>
      </c>
      <c r="Q479">
        <v>40</v>
      </c>
      <c r="R479">
        <v>1</v>
      </c>
      <c r="S479">
        <v>2</v>
      </c>
      <c r="T479" t="s">
        <v>32785</v>
      </c>
      <c r="U479" t="s">
        <v>32785</v>
      </c>
      <c r="V479" t="s">
        <v>32785</v>
      </c>
    </row>
    <row r="480" spans="1:22" x14ac:dyDescent="0.3">
      <c r="A480">
        <v>1140</v>
      </c>
      <c r="B480" t="s">
        <v>12174</v>
      </c>
      <c r="C480" t="s">
        <v>12175</v>
      </c>
      <c r="D480">
        <v>5</v>
      </c>
      <c r="E480">
        <v>20</v>
      </c>
      <c r="G480">
        <v>900</v>
      </c>
      <c r="H480">
        <v>150</v>
      </c>
      <c r="J480">
        <v>1</v>
      </c>
      <c r="K480">
        <v>0</v>
      </c>
      <c r="L480" t="s">
        <v>12160</v>
      </c>
      <c r="M480">
        <v>7</v>
      </c>
      <c r="N480">
        <v>2</v>
      </c>
      <c r="O480">
        <v>2</v>
      </c>
      <c r="P480">
        <v>4</v>
      </c>
      <c r="Q480">
        <v>40</v>
      </c>
      <c r="R480">
        <v>1</v>
      </c>
      <c r="S480">
        <v>2</v>
      </c>
      <c r="T480" t="s">
        <v>42776</v>
      </c>
      <c r="U480" t="s">
        <v>42776</v>
      </c>
      <c r="V480" t="s">
        <v>42776</v>
      </c>
    </row>
    <row r="481" spans="1:22" x14ac:dyDescent="0.3">
      <c r="A481">
        <v>1141</v>
      </c>
      <c r="B481" t="s">
        <v>12176</v>
      </c>
      <c r="C481" t="s">
        <v>12177</v>
      </c>
      <c r="D481">
        <v>5</v>
      </c>
      <c r="E481">
        <v>20</v>
      </c>
      <c r="G481">
        <v>900</v>
      </c>
      <c r="H481">
        <v>140</v>
      </c>
      <c r="J481">
        <v>1</v>
      </c>
      <c r="K481">
        <v>0</v>
      </c>
      <c r="L481" t="s">
        <v>12160</v>
      </c>
      <c r="M481">
        <v>7</v>
      </c>
      <c r="N481">
        <v>2</v>
      </c>
      <c r="O481">
        <v>2</v>
      </c>
      <c r="P481">
        <v>4</v>
      </c>
      <c r="Q481">
        <v>40</v>
      </c>
      <c r="R481">
        <v>1</v>
      </c>
      <c r="S481">
        <v>2</v>
      </c>
      <c r="T481" t="s">
        <v>32791</v>
      </c>
      <c r="U481" t="s">
        <v>32791</v>
      </c>
      <c r="V481" t="s">
        <v>32791</v>
      </c>
    </row>
    <row r="482" spans="1:22" x14ac:dyDescent="0.3">
      <c r="A482">
        <v>1142</v>
      </c>
      <c r="B482" t="s">
        <v>12178</v>
      </c>
      <c r="C482" t="s">
        <v>12179</v>
      </c>
      <c r="D482">
        <v>5</v>
      </c>
      <c r="E482">
        <v>20</v>
      </c>
      <c r="G482">
        <v>2200</v>
      </c>
      <c r="H482">
        <v>104</v>
      </c>
      <c r="J482">
        <v>1</v>
      </c>
      <c r="K482">
        <v>0</v>
      </c>
      <c r="L482" t="s">
        <v>12160</v>
      </c>
      <c r="M482">
        <v>7</v>
      </c>
      <c r="N482">
        <v>2</v>
      </c>
      <c r="O482">
        <v>2</v>
      </c>
      <c r="P482">
        <v>3</v>
      </c>
      <c r="Q482">
        <v>68</v>
      </c>
      <c r="R482">
        <v>1</v>
      </c>
      <c r="S482">
        <v>2</v>
      </c>
      <c r="T482" t="s">
        <v>42777</v>
      </c>
      <c r="U482" t="s">
        <v>42777</v>
      </c>
      <c r="V482" t="s">
        <v>42777</v>
      </c>
    </row>
    <row r="483" spans="1:22" x14ac:dyDescent="0.3">
      <c r="A483">
        <v>1143</v>
      </c>
      <c r="B483" t="s">
        <v>12180</v>
      </c>
      <c r="C483" t="s">
        <v>12181</v>
      </c>
      <c r="D483">
        <v>5</v>
      </c>
      <c r="E483">
        <v>20</v>
      </c>
      <c r="G483">
        <v>2500</v>
      </c>
      <c r="H483">
        <v>140</v>
      </c>
      <c r="J483">
        <v>1</v>
      </c>
      <c r="K483">
        <v>0</v>
      </c>
      <c r="L483" t="s">
        <v>12160</v>
      </c>
      <c r="M483">
        <v>7</v>
      </c>
      <c r="N483">
        <v>2</v>
      </c>
      <c r="O483">
        <v>2</v>
      </c>
      <c r="P483">
        <v>3</v>
      </c>
      <c r="Q483">
        <v>74</v>
      </c>
      <c r="R483">
        <v>1</v>
      </c>
      <c r="S483">
        <v>2</v>
      </c>
      <c r="T483" t="s">
        <v>42778</v>
      </c>
      <c r="U483" t="s">
        <v>42778</v>
      </c>
      <c r="V483" t="s">
        <v>42778</v>
      </c>
    </row>
    <row r="484" spans="1:22" x14ac:dyDescent="0.3">
      <c r="A484">
        <v>1144</v>
      </c>
      <c r="B484" t="s">
        <v>12182</v>
      </c>
      <c r="C484" t="s">
        <v>12183</v>
      </c>
      <c r="D484">
        <v>5</v>
      </c>
      <c r="E484">
        <v>20</v>
      </c>
      <c r="G484">
        <v>1400</v>
      </c>
      <c r="H484">
        <v>75</v>
      </c>
      <c r="J484">
        <v>1</v>
      </c>
      <c r="K484">
        <v>0</v>
      </c>
      <c r="L484" t="s">
        <v>12160</v>
      </c>
      <c r="M484">
        <v>7</v>
      </c>
      <c r="N484">
        <v>2</v>
      </c>
      <c r="O484">
        <v>2</v>
      </c>
      <c r="P484">
        <v>3</v>
      </c>
      <c r="Q484">
        <v>48</v>
      </c>
      <c r="R484">
        <v>1</v>
      </c>
      <c r="S484">
        <v>2</v>
      </c>
      <c r="T484" t="s">
        <v>32798</v>
      </c>
      <c r="U484" t="s">
        <v>32798</v>
      </c>
      <c r="V484" t="s">
        <v>32798</v>
      </c>
    </row>
    <row r="485" spans="1:22" x14ac:dyDescent="0.3">
      <c r="A485">
        <v>1145</v>
      </c>
      <c r="B485" t="s">
        <v>5216</v>
      </c>
      <c r="C485" t="s">
        <v>5217</v>
      </c>
      <c r="D485">
        <v>5</v>
      </c>
      <c r="E485">
        <v>450000</v>
      </c>
      <c r="G485">
        <v>1350</v>
      </c>
      <c r="H485">
        <v>125</v>
      </c>
      <c r="J485">
        <v>1</v>
      </c>
      <c r="K485">
        <v>0</v>
      </c>
      <c r="L485" t="s">
        <v>12059</v>
      </c>
      <c r="M485">
        <v>7</v>
      </c>
      <c r="N485">
        <v>2</v>
      </c>
      <c r="O485">
        <v>2</v>
      </c>
      <c r="P485">
        <v>3</v>
      </c>
      <c r="Q485">
        <v>75</v>
      </c>
      <c r="R485">
        <v>1</v>
      </c>
      <c r="S485">
        <v>2</v>
      </c>
      <c r="T485" t="s">
        <v>32802</v>
      </c>
      <c r="U485" t="s">
        <v>32802</v>
      </c>
      <c r="V485" t="s">
        <v>32802</v>
      </c>
    </row>
    <row r="486" spans="1:22" x14ac:dyDescent="0.3">
      <c r="A486">
        <v>1146</v>
      </c>
      <c r="B486" t="s">
        <v>12184</v>
      </c>
      <c r="C486" t="s">
        <v>10113</v>
      </c>
      <c r="D486">
        <v>5</v>
      </c>
      <c r="E486">
        <v>42000</v>
      </c>
      <c r="G486">
        <v>800</v>
      </c>
      <c r="H486">
        <v>100</v>
      </c>
      <c r="J486">
        <v>1</v>
      </c>
      <c r="K486">
        <v>1</v>
      </c>
      <c r="L486" t="s">
        <v>12026</v>
      </c>
      <c r="M486">
        <v>7</v>
      </c>
      <c r="N486">
        <v>2</v>
      </c>
      <c r="O486">
        <v>2</v>
      </c>
      <c r="P486">
        <v>3</v>
      </c>
      <c r="Q486">
        <v>30</v>
      </c>
      <c r="R486">
        <v>1</v>
      </c>
      <c r="S486">
        <v>2</v>
      </c>
      <c r="T486" t="s">
        <v>12087</v>
      </c>
      <c r="U486" t="s">
        <v>12087</v>
      </c>
      <c r="V486" t="s">
        <v>12087</v>
      </c>
    </row>
    <row r="487" spans="1:22" x14ac:dyDescent="0.3">
      <c r="A487">
        <v>1147</v>
      </c>
      <c r="B487" t="s">
        <v>10112</v>
      </c>
      <c r="C487" t="s">
        <v>10113</v>
      </c>
      <c r="D487">
        <v>5</v>
      </c>
      <c r="E487">
        <v>42000</v>
      </c>
      <c r="G487">
        <v>800</v>
      </c>
      <c r="H487">
        <v>100</v>
      </c>
      <c r="J487">
        <v>1</v>
      </c>
      <c r="K487">
        <v>2</v>
      </c>
      <c r="L487" t="s">
        <v>12026</v>
      </c>
      <c r="M487">
        <v>7</v>
      </c>
      <c r="N487">
        <v>2</v>
      </c>
      <c r="O487">
        <v>2</v>
      </c>
      <c r="P487">
        <v>3</v>
      </c>
      <c r="Q487">
        <v>30</v>
      </c>
      <c r="R487">
        <v>1</v>
      </c>
      <c r="S487">
        <v>2</v>
      </c>
      <c r="T487" t="s">
        <v>12087</v>
      </c>
      <c r="U487" t="s">
        <v>12087</v>
      </c>
      <c r="V487" t="s">
        <v>12087</v>
      </c>
    </row>
    <row r="488" spans="1:22" x14ac:dyDescent="0.3">
      <c r="A488">
        <v>1148</v>
      </c>
      <c r="B488" t="s">
        <v>9557</v>
      </c>
      <c r="C488" t="s">
        <v>9558</v>
      </c>
      <c r="D488">
        <v>5</v>
      </c>
      <c r="E488">
        <v>20</v>
      </c>
      <c r="G488">
        <v>1000</v>
      </c>
      <c r="H488">
        <v>140</v>
      </c>
      <c r="J488">
        <v>1</v>
      </c>
      <c r="K488">
        <v>1</v>
      </c>
      <c r="L488" t="s">
        <v>12026</v>
      </c>
      <c r="M488">
        <v>7</v>
      </c>
      <c r="N488">
        <v>2</v>
      </c>
      <c r="O488">
        <v>2</v>
      </c>
      <c r="P488">
        <v>4</v>
      </c>
      <c r="Q488">
        <v>45</v>
      </c>
      <c r="R488">
        <v>1</v>
      </c>
      <c r="S488">
        <v>2</v>
      </c>
      <c r="T488" t="s">
        <v>32810</v>
      </c>
      <c r="U488" t="s">
        <v>32810</v>
      </c>
      <c r="V488" t="s">
        <v>32810</v>
      </c>
    </row>
    <row r="489" spans="1:22" x14ac:dyDescent="0.3">
      <c r="A489">
        <v>1149</v>
      </c>
      <c r="B489" t="s">
        <v>4038</v>
      </c>
      <c r="C489" t="s">
        <v>4039</v>
      </c>
      <c r="D489">
        <v>5</v>
      </c>
      <c r="E489">
        <v>60000</v>
      </c>
      <c r="G489">
        <v>1500</v>
      </c>
      <c r="H489">
        <v>150</v>
      </c>
      <c r="J489">
        <v>1</v>
      </c>
      <c r="K489">
        <v>2</v>
      </c>
      <c r="L489" t="s">
        <v>12023</v>
      </c>
      <c r="M489">
        <v>7</v>
      </c>
      <c r="N489">
        <v>2</v>
      </c>
      <c r="O489">
        <v>2</v>
      </c>
      <c r="P489">
        <v>3</v>
      </c>
      <c r="Q489">
        <v>27</v>
      </c>
      <c r="R489">
        <v>1</v>
      </c>
      <c r="S489">
        <v>2</v>
      </c>
      <c r="T489" t="s">
        <v>12087</v>
      </c>
      <c r="U489" t="s">
        <v>12087</v>
      </c>
      <c r="V489" t="s">
        <v>12087</v>
      </c>
    </row>
    <row r="490" spans="1:22" x14ac:dyDescent="0.3">
      <c r="A490">
        <v>1151</v>
      </c>
      <c r="B490" t="s">
        <v>9198</v>
      </c>
      <c r="C490" t="s">
        <v>9198</v>
      </c>
      <c r="D490">
        <v>5</v>
      </c>
      <c r="E490">
        <v>15000</v>
      </c>
      <c r="G490">
        <v>1300</v>
      </c>
      <c r="H490">
        <v>90</v>
      </c>
      <c r="J490">
        <v>1</v>
      </c>
      <c r="K490">
        <v>2</v>
      </c>
      <c r="L490" t="s">
        <v>12041</v>
      </c>
      <c r="M490">
        <v>7</v>
      </c>
      <c r="N490">
        <v>2</v>
      </c>
      <c r="O490">
        <v>34</v>
      </c>
      <c r="P490">
        <v>2</v>
      </c>
      <c r="Q490">
        <v>18</v>
      </c>
      <c r="R490">
        <v>1</v>
      </c>
      <c r="S490">
        <v>3</v>
      </c>
      <c r="T490" t="s">
        <v>12087</v>
      </c>
      <c r="U490" t="s">
        <v>12087</v>
      </c>
      <c r="V490" t="s">
        <v>12087</v>
      </c>
    </row>
    <row r="491" spans="1:22" x14ac:dyDescent="0.3">
      <c r="A491">
        <v>1152</v>
      </c>
      <c r="B491" t="s">
        <v>9197</v>
      </c>
      <c r="C491" t="s">
        <v>9198</v>
      </c>
      <c r="D491">
        <v>5</v>
      </c>
      <c r="E491">
        <v>15000</v>
      </c>
      <c r="G491">
        <v>1300</v>
      </c>
      <c r="H491">
        <v>90</v>
      </c>
      <c r="J491">
        <v>1</v>
      </c>
      <c r="K491">
        <v>3</v>
      </c>
      <c r="L491" t="s">
        <v>12041</v>
      </c>
      <c r="M491">
        <v>7</v>
      </c>
      <c r="N491">
        <v>2</v>
      </c>
      <c r="O491">
        <v>34</v>
      </c>
      <c r="P491">
        <v>2</v>
      </c>
      <c r="Q491">
        <v>18</v>
      </c>
      <c r="R491">
        <v>1</v>
      </c>
      <c r="S491">
        <v>3</v>
      </c>
      <c r="T491" t="s">
        <v>12087</v>
      </c>
      <c r="U491" t="s">
        <v>12087</v>
      </c>
      <c r="V491" t="s">
        <v>12087</v>
      </c>
    </row>
    <row r="492" spans="1:22" x14ac:dyDescent="0.3">
      <c r="A492">
        <v>1153</v>
      </c>
      <c r="B492" t="s">
        <v>12185</v>
      </c>
      <c r="C492" t="s">
        <v>9198</v>
      </c>
      <c r="D492">
        <v>5</v>
      </c>
      <c r="E492">
        <v>15000</v>
      </c>
      <c r="G492">
        <v>1300</v>
      </c>
      <c r="H492">
        <v>90</v>
      </c>
      <c r="J492">
        <v>1</v>
      </c>
      <c r="K492">
        <v>0</v>
      </c>
      <c r="L492" t="s">
        <v>12041</v>
      </c>
      <c r="M492">
        <v>7</v>
      </c>
      <c r="N492">
        <v>2</v>
      </c>
      <c r="O492">
        <v>34</v>
      </c>
      <c r="P492">
        <v>2</v>
      </c>
      <c r="Q492">
        <v>18</v>
      </c>
      <c r="R492">
        <v>1</v>
      </c>
      <c r="S492">
        <v>3</v>
      </c>
      <c r="T492" t="s">
        <v>12087</v>
      </c>
      <c r="U492" t="s">
        <v>12087</v>
      </c>
      <c r="V492" t="s">
        <v>12087</v>
      </c>
    </row>
    <row r="493" spans="1:22" x14ac:dyDescent="0.3">
      <c r="A493">
        <v>1154</v>
      </c>
      <c r="B493" t="s">
        <v>12186</v>
      </c>
      <c r="C493" t="s">
        <v>12187</v>
      </c>
      <c r="D493">
        <v>5</v>
      </c>
      <c r="E493">
        <v>22500</v>
      </c>
      <c r="G493">
        <v>1600</v>
      </c>
      <c r="H493">
        <v>115</v>
      </c>
      <c r="J493">
        <v>1</v>
      </c>
      <c r="K493">
        <v>2</v>
      </c>
      <c r="L493" t="s">
        <v>12041</v>
      </c>
      <c r="M493">
        <v>7</v>
      </c>
      <c r="N493">
        <v>2</v>
      </c>
      <c r="O493">
        <v>34</v>
      </c>
      <c r="P493">
        <v>2</v>
      </c>
      <c r="Q493">
        <v>18</v>
      </c>
      <c r="R493">
        <v>1</v>
      </c>
      <c r="S493">
        <v>3</v>
      </c>
      <c r="T493" t="s">
        <v>12087</v>
      </c>
      <c r="U493" t="s">
        <v>12087</v>
      </c>
      <c r="V493" t="s">
        <v>12087</v>
      </c>
    </row>
    <row r="494" spans="1:22" x14ac:dyDescent="0.3">
      <c r="A494">
        <v>1155</v>
      </c>
      <c r="B494" t="s">
        <v>12188</v>
      </c>
      <c r="C494" t="s">
        <v>12187</v>
      </c>
      <c r="D494">
        <v>5</v>
      </c>
      <c r="E494">
        <v>22500</v>
      </c>
      <c r="G494">
        <v>1600</v>
      </c>
      <c r="H494">
        <v>115</v>
      </c>
      <c r="J494">
        <v>1</v>
      </c>
      <c r="K494">
        <v>3</v>
      </c>
      <c r="L494" t="s">
        <v>12041</v>
      </c>
      <c r="M494">
        <v>7</v>
      </c>
      <c r="N494">
        <v>2</v>
      </c>
      <c r="O494">
        <v>34</v>
      </c>
      <c r="P494">
        <v>2</v>
      </c>
      <c r="Q494">
        <v>18</v>
      </c>
      <c r="R494">
        <v>1</v>
      </c>
      <c r="S494">
        <v>3</v>
      </c>
      <c r="T494" t="s">
        <v>12087</v>
      </c>
      <c r="U494" t="s">
        <v>12087</v>
      </c>
      <c r="V494" t="s">
        <v>12087</v>
      </c>
    </row>
    <row r="495" spans="1:22" x14ac:dyDescent="0.3">
      <c r="A495">
        <v>1156</v>
      </c>
      <c r="B495" t="s">
        <v>12189</v>
      </c>
      <c r="C495" t="s">
        <v>12187</v>
      </c>
      <c r="D495">
        <v>5</v>
      </c>
      <c r="E495">
        <v>22500</v>
      </c>
      <c r="G495">
        <v>1600</v>
      </c>
      <c r="H495">
        <v>115</v>
      </c>
      <c r="J495">
        <v>1</v>
      </c>
      <c r="K495">
        <v>0</v>
      </c>
      <c r="L495" t="s">
        <v>12041</v>
      </c>
      <c r="M495">
        <v>7</v>
      </c>
      <c r="N495">
        <v>2</v>
      </c>
      <c r="O495">
        <v>34</v>
      </c>
      <c r="P495">
        <v>2</v>
      </c>
      <c r="Q495">
        <v>18</v>
      </c>
      <c r="R495">
        <v>1</v>
      </c>
      <c r="S495">
        <v>3</v>
      </c>
      <c r="T495" t="s">
        <v>12087</v>
      </c>
      <c r="U495" t="s">
        <v>12087</v>
      </c>
      <c r="V495" t="s">
        <v>12087</v>
      </c>
    </row>
    <row r="496" spans="1:22" x14ac:dyDescent="0.3">
      <c r="A496">
        <v>1157</v>
      </c>
      <c r="B496" t="s">
        <v>12190</v>
      </c>
      <c r="C496" t="s">
        <v>10248</v>
      </c>
      <c r="D496">
        <v>5</v>
      </c>
      <c r="E496">
        <v>60000</v>
      </c>
      <c r="G496">
        <v>2200</v>
      </c>
      <c r="H496">
        <v>160</v>
      </c>
      <c r="J496">
        <v>1</v>
      </c>
      <c r="K496">
        <v>1</v>
      </c>
      <c r="L496" t="s">
        <v>12041</v>
      </c>
      <c r="M496">
        <v>7</v>
      </c>
      <c r="N496">
        <v>2</v>
      </c>
      <c r="O496">
        <v>34</v>
      </c>
      <c r="P496">
        <v>3</v>
      </c>
      <c r="Q496">
        <v>33</v>
      </c>
      <c r="R496">
        <v>1</v>
      </c>
      <c r="S496">
        <v>3</v>
      </c>
      <c r="T496" t="s">
        <v>12087</v>
      </c>
      <c r="U496" t="s">
        <v>12087</v>
      </c>
      <c r="V496" t="s">
        <v>12087</v>
      </c>
    </row>
    <row r="497" spans="1:22" x14ac:dyDescent="0.3">
      <c r="A497">
        <v>1158</v>
      </c>
      <c r="B497" t="s">
        <v>10247</v>
      </c>
      <c r="C497" t="s">
        <v>10248</v>
      </c>
      <c r="D497">
        <v>5</v>
      </c>
      <c r="E497">
        <v>60000</v>
      </c>
      <c r="G497">
        <v>2200</v>
      </c>
      <c r="H497">
        <v>160</v>
      </c>
      <c r="J497">
        <v>1</v>
      </c>
      <c r="K497">
        <v>2</v>
      </c>
      <c r="L497" t="s">
        <v>12041</v>
      </c>
      <c r="M497">
        <v>7</v>
      </c>
      <c r="N497">
        <v>2</v>
      </c>
      <c r="O497">
        <v>34</v>
      </c>
      <c r="P497">
        <v>3</v>
      </c>
      <c r="Q497">
        <v>33</v>
      </c>
      <c r="R497">
        <v>1</v>
      </c>
      <c r="S497">
        <v>3</v>
      </c>
      <c r="T497" t="s">
        <v>12087</v>
      </c>
      <c r="U497" t="s">
        <v>12087</v>
      </c>
      <c r="V497" t="s">
        <v>12087</v>
      </c>
    </row>
    <row r="498" spans="1:22" x14ac:dyDescent="0.3">
      <c r="A498">
        <v>1159</v>
      </c>
      <c r="B498" t="s">
        <v>12191</v>
      </c>
      <c r="C498" t="s">
        <v>10248</v>
      </c>
      <c r="D498">
        <v>5</v>
      </c>
      <c r="E498">
        <v>60000</v>
      </c>
      <c r="G498">
        <v>2200</v>
      </c>
      <c r="H498">
        <v>160</v>
      </c>
      <c r="J498">
        <v>1</v>
      </c>
      <c r="K498">
        <v>0</v>
      </c>
      <c r="L498" t="s">
        <v>12041</v>
      </c>
      <c r="M498">
        <v>7</v>
      </c>
      <c r="N498">
        <v>2</v>
      </c>
      <c r="O498">
        <v>34</v>
      </c>
      <c r="P498">
        <v>3</v>
      </c>
      <c r="Q498">
        <v>33</v>
      </c>
      <c r="R498">
        <v>1</v>
      </c>
      <c r="S498">
        <v>3</v>
      </c>
      <c r="T498" t="s">
        <v>12087</v>
      </c>
      <c r="U498" t="s">
        <v>12087</v>
      </c>
      <c r="V498" t="s">
        <v>12087</v>
      </c>
    </row>
    <row r="499" spans="1:22" x14ac:dyDescent="0.3">
      <c r="A499">
        <v>1160</v>
      </c>
      <c r="B499" t="s">
        <v>12192</v>
      </c>
      <c r="C499" t="s">
        <v>1610</v>
      </c>
      <c r="D499">
        <v>5</v>
      </c>
      <c r="E499">
        <v>65000</v>
      </c>
      <c r="G499">
        <v>2000</v>
      </c>
      <c r="H499">
        <v>140</v>
      </c>
      <c r="J499">
        <v>1</v>
      </c>
      <c r="K499">
        <v>1</v>
      </c>
      <c r="L499" t="s">
        <v>12041</v>
      </c>
      <c r="M499">
        <v>7</v>
      </c>
      <c r="N499">
        <v>2</v>
      </c>
      <c r="O499">
        <v>34</v>
      </c>
      <c r="P499">
        <v>3</v>
      </c>
      <c r="Q499">
        <v>33</v>
      </c>
      <c r="R499">
        <v>1</v>
      </c>
      <c r="S499">
        <v>3</v>
      </c>
      <c r="T499" t="s">
        <v>32826</v>
      </c>
      <c r="U499" t="s">
        <v>32826</v>
      </c>
      <c r="V499" t="s">
        <v>32826</v>
      </c>
    </row>
    <row r="500" spans="1:22" x14ac:dyDescent="0.3">
      <c r="A500">
        <v>1161</v>
      </c>
      <c r="B500" t="s">
        <v>12193</v>
      </c>
      <c r="C500" t="s">
        <v>12193</v>
      </c>
      <c r="D500">
        <v>5</v>
      </c>
      <c r="E500">
        <v>20</v>
      </c>
      <c r="G500">
        <v>1000</v>
      </c>
      <c r="H500">
        <v>250</v>
      </c>
      <c r="J500">
        <v>1</v>
      </c>
      <c r="K500">
        <v>0</v>
      </c>
      <c r="L500" t="s">
        <v>12086</v>
      </c>
      <c r="M500">
        <v>7</v>
      </c>
      <c r="N500">
        <v>2</v>
      </c>
      <c r="O500">
        <v>34</v>
      </c>
      <c r="P500">
        <v>4</v>
      </c>
      <c r="Q500">
        <v>48</v>
      </c>
      <c r="R500">
        <v>1</v>
      </c>
      <c r="S500">
        <v>3</v>
      </c>
      <c r="T500" t="s">
        <v>42779</v>
      </c>
      <c r="U500" t="s">
        <v>42779</v>
      </c>
      <c r="V500" t="s">
        <v>42779</v>
      </c>
    </row>
    <row r="501" spans="1:22" x14ac:dyDescent="0.3">
      <c r="A501">
        <v>1162</v>
      </c>
      <c r="B501" t="s">
        <v>1609</v>
      </c>
      <c r="C501" t="s">
        <v>1610</v>
      </c>
      <c r="D501">
        <v>5</v>
      </c>
      <c r="E501">
        <v>65000</v>
      </c>
      <c r="G501">
        <v>2000</v>
      </c>
      <c r="H501">
        <v>140</v>
      </c>
      <c r="J501">
        <v>1</v>
      </c>
      <c r="K501">
        <v>2</v>
      </c>
      <c r="L501" t="s">
        <v>12041</v>
      </c>
      <c r="M501">
        <v>7</v>
      </c>
      <c r="N501">
        <v>2</v>
      </c>
      <c r="O501">
        <v>34</v>
      </c>
      <c r="P501">
        <v>3</v>
      </c>
      <c r="Q501">
        <v>33</v>
      </c>
      <c r="R501">
        <v>1</v>
      </c>
      <c r="S501">
        <v>3</v>
      </c>
      <c r="T501" t="s">
        <v>32826</v>
      </c>
      <c r="U501" t="s">
        <v>32826</v>
      </c>
      <c r="V501" t="s">
        <v>32826</v>
      </c>
    </row>
    <row r="502" spans="1:22" x14ac:dyDescent="0.3">
      <c r="A502">
        <v>1163</v>
      </c>
      <c r="B502" t="s">
        <v>12194</v>
      </c>
      <c r="C502" t="s">
        <v>12194</v>
      </c>
      <c r="D502">
        <v>5</v>
      </c>
      <c r="E502">
        <v>74000</v>
      </c>
      <c r="G502">
        <v>2500</v>
      </c>
      <c r="H502">
        <v>180</v>
      </c>
      <c r="J502">
        <v>1</v>
      </c>
      <c r="K502">
        <v>0</v>
      </c>
      <c r="L502" t="s">
        <v>12023</v>
      </c>
      <c r="M502">
        <v>7</v>
      </c>
      <c r="N502">
        <v>2</v>
      </c>
      <c r="O502">
        <v>34</v>
      </c>
      <c r="P502">
        <v>3</v>
      </c>
      <c r="Q502">
        <v>33</v>
      </c>
      <c r="R502">
        <v>1</v>
      </c>
      <c r="S502">
        <v>3</v>
      </c>
      <c r="T502" t="s">
        <v>12087</v>
      </c>
      <c r="U502" t="s">
        <v>12087</v>
      </c>
      <c r="V502" t="s">
        <v>12087</v>
      </c>
    </row>
    <row r="503" spans="1:22" x14ac:dyDescent="0.3">
      <c r="A503">
        <v>1164</v>
      </c>
      <c r="B503" t="s">
        <v>6898</v>
      </c>
      <c r="C503" t="s">
        <v>6898</v>
      </c>
      <c r="D503">
        <v>5</v>
      </c>
      <c r="E503">
        <v>20</v>
      </c>
      <c r="G503">
        <v>1000</v>
      </c>
      <c r="H503">
        <v>155</v>
      </c>
      <c r="J503">
        <v>1</v>
      </c>
      <c r="K503">
        <v>0</v>
      </c>
      <c r="L503" t="s">
        <v>12041</v>
      </c>
      <c r="M503">
        <v>7</v>
      </c>
      <c r="N503">
        <v>2</v>
      </c>
      <c r="O503">
        <v>34</v>
      </c>
      <c r="P503">
        <v>4</v>
      </c>
      <c r="Q503">
        <v>48</v>
      </c>
      <c r="R503">
        <v>1</v>
      </c>
      <c r="S503">
        <v>3</v>
      </c>
      <c r="T503" t="s">
        <v>32835</v>
      </c>
      <c r="U503" t="s">
        <v>32835</v>
      </c>
      <c r="V503" t="s">
        <v>32835</v>
      </c>
    </row>
    <row r="504" spans="1:22" x14ac:dyDescent="0.3">
      <c r="A504">
        <v>1165</v>
      </c>
      <c r="B504" t="s">
        <v>12195</v>
      </c>
      <c r="C504" t="s">
        <v>12195</v>
      </c>
      <c r="D504">
        <v>5</v>
      </c>
      <c r="E504">
        <v>20</v>
      </c>
      <c r="G504">
        <v>1000</v>
      </c>
      <c r="H504">
        <v>200</v>
      </c>
      <c r="J504">
        <v>1</v>
      </c>
      <c r="K504">
        <v>0</v>
      </c>
      <c r="L504" t="s">
        <v>12041</v>
      </c>
      <c r="M504">
        <v>7</v>
      </c>
      <c r="N504">
        <v>2</v>
      </c>
      <c r="O504">
        <v>34</v>
      </c>
      <c r="P504">
        <v>4</v>
      </c>
      <c r="Q504">
        <v>48</v>
      </c>
      <c r="R504">
        <v>1</v>
      </c>
      <c r="S504">
        <v>3</v>
      </c>
      <c r="T504" t="s">
        <v>32838</v>
      </c>
      <c r="U504" t="s">
        <v>32838</v>
      </c>
      <c r="V504" t="s">
        <v>32838</v>
      </c>
    </row>
    <row r="505" spans="1:22" x14ac:dyDescent="0.3">
      <c r="A505">
        <v>1166</v>
      </c>
      <c r="B505" t="s">
        <v>3150</v>
      </c>
      <c r="C505" t="s">
        <v>3151</v>
      </c>
      <c r="D505">
        <v>5</v>
      </c>
      <c r="E505">
        <v>20</v>
      </c>
      <c r="G505">
        <v>1300</v>
      </c>
      <c r="H505">
        <v>150</v>
      </c>
      <c r="J505">
        <v>1</v>
      </c>
      <c r="K505">
        <v>0</v>
      </c>
      <c r="L505" t="s">
        <v>12041</v>
      </c>
      <c r="M505">
        <v>7</v>
      </c>
      <c r="N505">
        <v>2</v>
      </c>
      <c r="O505">
        <v>34</v>
      </c>
      <c r="P505">
        <v>4</v>
      </c>
      <c r="Q505">
        <v>48</v>
      </c>
      <c r="R505">
        <v>1</v>
      </c>
      <c r="S505">
        <v>3</v>
      </c>
      <c r="T505" t="s">
        <v>32841</v>
      </c>
      <c r="U505" t="s">
        <v>32841</v>
      </c>
      <c r="V505" t="s">
        <v>32841</v>
      </c>
    </row>
    <row r="506" spans="1:22" x14ac:dyDescent="0.3">
      <c r="A506">
        <v>1167</v>
      </c>
      <c r="B506" t="s">
        <v>8808</v>
      </c>
      <c r="C506" t="s">
        <v>8808</v>
      </c>
      <c r="D506">
        <v>5</v>
      </c>
      <c r="E506">
        <v>20</v>
      </c>
      <c r="G506">
        <v>1600</v>
      </c>
      <c r="H506">
        <v>160</v>
      </c>
      <c r="J506">
        <v>1</v>
      </c>
      <c r="K506">
        <v>0</v>
      </c>
      <c r="L506" t="s">
        <v>12041</v>
      </c>
      <c r="M506">
        <v>7</v>
      </c>
      <c r="N506">
        <v>2</v>
      </c>
      <c r="O506">
        <v>34</v>
      </c>
      <c r="P506">
        <v>4</v>
      </c>
      <c r="Q506">
        <v>48</v>
      </c>
      <c r="R506">
        <v>1</v>
      </c>
      <c r="S506">
        <v>3</v>
      </c>
      <c r="T506" t="s">
        <v>32844</v>
      </c>
      <c r="U506" t="s">
        <v>32844</v>
      </c>
      <c r="V506" t="s">
        <v>32844</v>
      </c>
    </row>
    <row r="507" spans="1:22" x14ac:dyDescent="0.3">
      <c r="A507">
        <v>1168</v>
      </c>
      <c r="B507" t="s">
        <v>11033</v>
      </c>
      <c r="C507" t="s">
        <v>11033</v>
      </c>
      <c r="D507">
        <v>5</v>
      </c>
      <c r="E507">
        <v>20</v>
      </c>
      <c r="G507">
        <v>2200</v>
      </c>
      <c r="H507">
        <v>200</v>
      </c>
      <c r="J507">
        <v>1</v>
      </c>
      <c r="K507">
        <v>0</v>
      </c>
      <c r="L507" t="s">
        <v>12041</v>
      </c>
      <c r="M507">
        <v>7</v>
      </c>
      <c r="N507">
        <v>2</v>
      </c>
      <c r="O507">
        <v>34</v>
      </c>
      <c r="P507">
        <v>4</v>
      </c>
      <c r="Q507">
        <v>48</v>
      </c>
      <c r="R507">
        <v>1</v>
      </c>
      <c r="S507">
        <v>3</v>
      </c>
      <c r="T507" t="s">
        <v>32746</v>
      </c>
      <c r="U507" t="s">
        <v>32746</v>
      </c>
      <c r="V507" t="s">
        <v>32746</v>
      </c>
    </row>
    <row r="508" spans="1:22" x14ac:dyDescent="0.3">
      <c r="A508">
        <v>1169</v>
      </c>
      <c r="B508" t="s">
        <v>3727</v>
      </c>
      <c r="C508" t="s">
        <v>3728</v>
      </c>
      <c r="D508">
        <v>5</v>
      </c>
      <c r="E508">
        <v>20</v>
      </c>
      <c r="G508">
        <v>2200</v>
      </c>
      <c r="H508">
        <v>155</v>
      </c>
      <c r="J508">
        <v>1</v>
      </c>
      <c r="K508">
        <v>0</v>
      </c>
      <c r="L508" t="s">
        <v>12041</v>
      </c>
      <c r="M508">
        <v>7</v>
      </c>
      <c r="N508">
        <v>2</v>
      </c>
      <c r="O508">
        <v>34</v>
      </c>
      <c r="P508">
        <v>4</v>
      </c>
      <c r="Q508">
        <v>48</v>
      </c>
      <c r="R508">
        <v>1</v>
      </c>
      <c r="S508">
        <v>3</v>
      </c>
      <c r="T508" t="s">
        <v>42780</v>
      </c>
      <c r="U508" t="s">
        <v>42780</v>
      </c>
      <c r="V508" t="s">
        <v>42780</v>
      </c>
    </row>
    <row r="509" spans="1:22" x14ac:dyDescent="0.3">
      <c r="A509">
        <v>1170</v>
      </c>
      <c r="B509" t="s">
        <v>5785</v>
      </c>
      <c r="C509" t="s">
        <v>5785</v>
      </c>
      <c r="D509">
        <v>5</v>
      </c>
      <c r="E509">
        <v>20</v>
      </c>
      <c r="G509">
        <v>2000</v>
      </c>
      <c r="H509">
        <v>175</v>
      </c>
      <c r="J509">
        <v>1</v>
      </c>
      <c r="K509">
        <v>0</v>
      </c>
      <c r="L509" t="s">
        <v>12041</v>
      </c>
      <c r="M509">
        <v>7</v>
      </c>
      <c r="N509">
        <v>2</v>
      </c>
      <c r="O509">
        <v>34</v>
      </c>
      <c r="P509">
        <v>4</v>
      </c>
      <c r="Q509">
        <v>48</v>
      </c>
      <c r="R509">
        <v>1</v>
      </c>
      <c r="S509">
        <v>3</v>
      </c>
      <c r="T509" t="s">
        <v>32852</v>
      </c>
      <c r="U509" t="s">
        <v>32852</v>
      </c>
      <c r="V509" t="s">
        <v>32852</v>
      </c>
    </row>
    <row r="510" spans="1:22" x14ac:dyDescent="0.3">
      <c r="A510">
        <v>1171</v>
      </c>
      <c r="B510" t="s">
        <v>11032</v>
      </c>
      <c r="C510" t="s">
        <v>11033</v>
      </c>
      <c r="D510">
        <v>5</v>
      </c>
      <c r="E510">
        <v>20</v>
      </c>
      <c r="G510">
        <v>2200</v>
      </c>
      <c r="H510">
        <v>200</v>
      </c>
      <c r="J510">
        <v>1</v>
      </c>
      <c r="K510">
        <v>2</v>
      </c>
      <c r="L510" t="s">
        <v>12041</v>
      </c>
      <c r="M510">
        <v>7</v>
      </c>
      <c r="N510">
        <v>2</v>
      </c>
      <c r="O510">
        <v>34</v>
      </c>
      <c r="P510">
        <v>4</v>
      </c>
      <c r="Q510">
        <v>48</v>
      </c>
      <c r="R510">
        <v>1</v>
      </c>
      <c r="S510">
        <v>3</v>
      </c>
      <c r="T510" t="s">
        <v>32746</v>
      </c>
      <c r="U510" t="s">
        <v>32746</v>
      </c>
      <c r="V510" t="s">
        <v>32746</v>
      </c>
    </row>
    <row r="511" spans="1:22" x14ac:dyDescent="0.3">
      <c r="A511">
        <v>1172</v>
      </c>
      <c r="B511" t="s">
        <v>12196</v>
      </c>
      <c r="C511" t="s">
        <v>12194</v>
      </c>
      <c r="D511">
        <v>5</v>
      </c>
      <c r="E511">
        <v>74000</v>
      </c>
      <c r="G511">
        <v>2500</v>
      </c>
      <c r="H511">
        <v>180</v>
      </c>
      <c r="J511">
        <v>1</v>
      </c>
      <c r="K511">
        <v>2</v>
      </c>
      <c r="L511" t="s">
        <v>12023</v>
      </c>
      <c r="M511">
        <v>7</v>
      </c>
      <c r="N511">
        <v>2</v>
      </c>
      <c r="O511">
        <v>34</v>
      </c>
      <c r="P511">
        <v>3</v>
      </c>
      <c r="Q511">
        <v>33</v>
      </c>
      <c r="R511">
        <v>1</v>
      </c>
      <c r="S511">
        <v>3</v>
      </c>
      <c r="T511" t="s">
        <v>12087</v>
      </c>
      <c r="U511" t="s">
        <v>12087</v>
      </c>
      <c r="V511" t="s">
        <v>12087</v>
      </c>
    </row>
    <row r="512" spans="1:22" x14ac:dyDescent="0.3">
      <c r="A512">
        <v>1173</v>
      </c>
      <c r="B512" t="s">
        <v>6901</v>
      </c>
      <c r="C512" t="s">
        <v>6898</v>
      </c>
      <c r="D512">
        <v>5</v>
      </c>
      <c r="E512">
        <v>1</v>
      </c>
      <c r="G512">
        <v>0</v>
      </c>
      <c r="H512">
        <v>204</v>
      </c>
      <c r="J512">
        <v>1</v>
      </c>
      <c r="K512">
        <v>0</v>
      </c>
      <c r="L512" t="s">
        <v>12041</v>
      </c>
      <c r="M512">
        <v>7</v>
      </c>
      <c r="N512">
        <v>2</v>
      </c>
      <c r="O512">
        <v>34</v>
      </c>
      <c r="P512">
        <v>4</v>
      </c>
      <c r="Q512">
        <v>1</v>
      </c>
      <c r="R512">
        <v>0</v>
      </c>
      <c r="S512">
        <v>3</v>
      </c>
      <c r="T512" t="s">
        <v>32857</v>
      </c>
      <c r="U512" t="s">
        <v>32857</v>
      </c>
      <c r="V512" t="s">
        <v>32857</v>
      </c>
    </row>
    <row r="513" spans="1:22" x14ac:dyDescent="0.3">
      <c r="A513">
        <v>1174</v>
      </c>
      <c r="B513" t="s">
        <v>3731</v>
      </c>
      <c r="C513" t="s">
        <v>3728</v>
      </c>
      <c r="D513">
        <v>5</v>
      </c>
      <c r="E513">
        <v>2</v>
      </c>
      <c r="G513">
        <v>0</v>
      </c>
      <c r="H513">
        <v>190</v>
      </c>
      <c r="J513">
        <v>1</v>
      </c>
      <c r="K513">
        <v>0</v>
      </c>
      <c r="L513" t="s">
        <v>12041</v>
      </c>
      <c r="M513">
        <v>7</v>
      </c>
      <c r="N513">
        <v>2</v>
      </c>
      <c r="O513">
        <v>34</v>
      </c>
      <c r="P513">
        <v>4</v>
      </c>
      <c r="Q513">
        <v>0</v>
      </c>
      <c r="R513">
        <v>0</v>
      </c>
      <c r="S513">
        <v>3</v>
      </c>
      <c r="T513" t="s">
        <v>42780</v>
      </c>
      <c r="U513" t="s">
        <v>42780</v>
      </c>
      <c r="V513" t="s">
        <v>42780</v>
      </c>
    </row>
    <row r="514" spans="1:22" x14ac:dyDescent="0.3">
      <c r="A514">
        <v>1175</v>
      </c>
      <c r="B514" t="s">
        <v>12197</v>
      </c>
      <c r="C514" t="s">
        <v>12198</v>
      </c>
      <c r="D514">
        <v>5</v>
      </c>
      <c r="E514">
        <v>20</v>
      </c>
      <c r="G514">
        <v>3500</v>
      </c>
      <c r="H514">
        <v>200</v>
      </c>
      <c r="J514">
        <v>1</v>
      </c>
      <c r="K514">
        <v>1</v>
      </c>
      <c r="L514" t="s">
        <v>12041</v>
      </c>
      <c r="M514">
        <v>2</v>
      </c>
      <c r="N514">
        <v>2</v>
      </c>
      <c r="O514">
        <v>34</v>
      </c>
      <c r="P514">
        <v>4</v>
      </c>
      <c r="Q514">
        <v>55</v>
      </c>
      <c r="R514">
        <v>1</v>
      </c>
      <c r="S514">
        <v>3</v>
      </c>
      <c r="T514" t="s">
        <v>42781</v>
      </c>
      <c r="U514" t="s">
        <v>42781</v>
      </c>
      <c r="V514" t="s">
        <v>42781</v>
      </c>
    </row>
    <row r="515" spans="1:22" x14ac:dyDescent="0.3">
      <c r="A515">
        <v>1176</v>
      </c>
      <c r="B515" t="s">
        <v>12199</v>
      </c>
      <c r="C515" t="s">
        <v>12200</v>
      </c>
      <c r="D515">
        <v>5</v>
      </c>
      <c r="E515">
        <v>20</v>
      </c>
      <c r="G515">
        <v>2200</v>
      </c>
      <c r="H515">
        <v>160</v>
      </c>
      <c r="J515">
        <v>1</v>
      </c>
      <c r="K515">
        <v>2</v>
      </c>
      <c r="L515" t="s">
        <v>12041</v>
      </c>
      <c r="M515">
        <v>2</v>
      </c>
      <c r="N515">
        <v>2</v>
      </c>
      <c r="O515">
        <v>34</v>
      </c>
      <c r="P515">
        <v>4</v>
      </c>
      <c r="Q515">
        <v>55</v>
      </c>
      <c r="R515">
        <v>1</v>
      </c>
      <c r="S515">
        <v>3</v>
      </c>
      <c r="T515" t="s">
        <v>32866</v>
      </c>
      <c r="U515" t="s">
        <v>32866</v>
      </c>
      <c r="V515" t="s">
        <v>32866</v>
      </c>
    </row>
    <row r="516" spans="1:22" x14ac:dyDescent="0.3">
      <c r="A516">
        <v>1177</v>
      </c>
      <c r="B516" t="s">
        <v>12201</v>
      </c>
      <c r="C516" t="s">
        <v>12201</v>
      </c>
      <c r="D516">
        <v>5</v>
      </c>
      <c r="E516">
        <v>20</v>
      </c>
      <c r="G516">
        <v>0</v>
      </c>
      <c r="H516">
        <v>120</v>
      </c>
      <c r="J516">
        <v>1</v>
      </c>
      <c r="K516">
        <v>0</v>
      </c>
      <c r="L516" t="s">
        <v>12041</v>
      </c>
      <c r="M516">
        <v>7</v>
      </c>
      <c r="N516">
        <v>2</v>
      </c>
      <c r="O516">
        <v>34</v>
      </c>
      <c r="P516">
        <v>1</v>
      </c>
      <c r="Q516">
        <v>0</v>
      </c>
      <c r="R516">
        <v>0</v>
      </c>
      <c r="S516">
        <v>3</v>
      </c>
      <c r="T516" t="s">
        <v>42782</v>
      </c>
      <c r="U516" t="s">
        <v>42782</v>
      </c>
      <c r="V516" t="s">
        <v>42782</v>
      </c>
    </row>
    <row r="517" spans="1:22" x14ac:dyDescent="0.3">
      <c r="A517">
        <v>1178</v>
      </c>
      <c r="B517" t="s">
        <v>12202</v>
      </c>
      <c r="C517" t="s">
        <v>8808</v>
      </c>
      <c r="D517">
        <v>5</v>
      </c>
      <c r="E517">
        <v>20</v>
      </c>
      <c r="G517">
        <v>1600</v>
      </c>
      <c r="H517">
        <v>160</v>
      </c>
      <c r="J517">
        <v>1</v>
      </c>
      <c r="K517">
        <v>2</v>
      </c>
      <c r="L517" t="s">
        <v>12041</v>
      </c>
      <c r="M517">
        <v>7</v>
      </c>
      <c r="N517">
        <v>2</v>
      </c>
      <c r="O517">
        <v>34</v>
      </c>
      <c r="P517">
        <v>4</v>
      </c>
      <c r="Q517">
        <v>48</v>
      </c>
      <c r="R517">
        <v>1</v>
      </c>
      <c r="S517">
        <v>3</v>
      </c>
      <c r="T517" t="s">
        <v>32844</v>
      </c>
      <c r="U517" t="s">
        <v>32844</v>
      </c>
      <c r="V517" t="s">
        <v>32844</v>
      </c>
    </row>
    <row r="518" spans="1:22" x14ac:dyDescent="0.3">
      <c r="A518">
        <v>1179</v>
      </c>
      <c r="B518" t="s">
        <v>12203</v>
      </c>
      <c r="C518" t="s">
        <v>3728</v>
      </c>
      <c r="D518">
        <v>5</v>
      </c>
      <c r="E518">
        <v>20</v>
      </c>
      <c r="G518">
        <v>2200</v>
      </c>
      <c r="H518">
        <v>155</v>
      </c>
      <c r="J518">
        <v>1</v>
      </c>
      <c r="K518">
        <v>1</v>
      </c>
      <c r="L518" t="s">
        <v>12041</v>
      </c>
      <c r="M518">
        <v>7</v>
      </c>
      <c r="N518">
        <v>2</v>
      </c>
      <c r="O518">
        <v>34</v>
      </c>
      <c r="P518">
        <v>4</v>
      </c>
      <c r="Q518">
        <v>48</v>
      </c>
      <c r="R518">
        <v>1</v>
      </c>
      <c r="S518">
        <v>3</v>
      </c>
      <c r="T518" t="s">
        <v>42780</v>
      </c>
      <c r="U518" t="s">
        <v>42780</v>
      </c>
      <c r="V518" t="s">
        <v>42780</v>
      </c>
    </row>
    <row r="519" spans="1:22" x14ac:dyDescent="0.3">
      <c r="A519">
        <v>1180</v>
      </c>
      <c r="B519" t="s">
        <v>12204</v>
      </c>
      <c r="C519" t="s">
        <v>3151</v>
      </c>
      <c r="D519">
        <v>5</v>
      </c>
      <c r="E519">
        <v>20</v>
      </c>
      <c r="G519">
        <v>1300</v>
      </c>
      <c r="H519">
        <v>150</v>
      </c>
      <c r="J519">
        <v>1</v>
      </c>
      <c r="K519">
        <v>2</v>
      </c>
      <c r="L519" t="s">
        <v>12041</v>
      </c>
      <c r="M519">
        <v>7</v>
      </c>
      <c r="N519">
        <v>2</v>
      </c>
      <c r="O519">
        <v>34</v>
      </c>
      <c r="P519">
        <v>4</v>
      </c>
      <c r="Q519">
        <v>48</v>
      </c>
      <c r="R519">
        <v>1</v>
      </c>
      <c r="S519">
        <v>3</v>
      </c>
      <c r="T519" t="s">
        <v>32841</v>
      </c>
      <c r="U519" t="s">
        <v>32841</v>
      </c>
      <c r="V519" t="s">
        <v>32841</v>
      </c>
    </row>
    <row r="520" spans="1:22" x14ac:dyDescent="0.3">
      <c r="A520">
        <v>1181</v>
      </c>
      <c r="B520" t="s">
        <v>9865</v>
      </c>
      <c r="C520" t="s">
        <v>9866</v>
      </c>
      <c r="D520">
        <v>5</v>
      </c>
      <c r="E520">
        <v>20</v>
      </c>
      <c r="G520">
        <v>2000</v>
      </c>
      <c r="H520">
        <v>250</v>
      </c>
      <c r="J520">
        <v>1</v>
      </c>
      <c r="K520">
        <v>2</v>
      </c>
      <c r="L520" t="s">
        <v>12041</v>
      </c>
      <c r="M520">
        <v>2</v>
      </c>
      <c r="N520">
        <v>2</v>
      </c>
      <c r="O520">
        <v>34</v>
      </c>
      <c r="P520">
        <v>4</v>
      </c>
      <c r="Q520">
        <v>90</v>
      </c>
      <c r="R520">
        <v>1</v>
      </c>
      <c r="S520">
        <v>3</v>
      </c>
      <c r="T520" t="s">
        <v>42783</v>
      </c>
      <c r="U520" t="s">
        <v>42783</v>
      </c>
      <c r="V520" t="s">
        <v>42783</v>
      </c>
    </row>
    <row r="521" spans="1:22" x14ac:dyDescent="0.3">
      <c r="A521">
        <v>1182</v>
      </c>
      <c r="B521" t="s">
        <v>12205</v>
      </c>
      <c r="C521" t="s">
        <v>12206</v>
      </c>
      <c r="D521">
        <v>5</v>
      </c>
      <c r="E521">
        <v>20</v>
      </c>
      <c r="G521">
        <v>1200</v>
      </c>
      <c r="H521">
        <v>200</v>
      </c>
      <c r="J521">
        <v>1</v>
      </c>
      <c r="K521">
        <v>2</v>
      </c>
      <c r="L521" t="s">
        <v>12041</v>
      </c>
      <c r="M521">
        <v>2</v>
      </c>
      <c r="N521">
        <v>2</v>
      </c>
      <c r="O521">
        <v>34</v>
      </c>
      <c r="P521">
        <v>4</v>
      </c>
      <c r="Q521">
        <v>50</v>
      </c>
      <c r="R521">
        <v>1</v>
      </c>
      <c r="S521">
        <v>3</v>
      </c>
      <c r="T521" t="s">
        <v>42784</v>
      </c>
      <c r="U521" t="s">
        <v>42784</v>
      </c>
      <c r="V521" t="s">
        <v>42784</v>
      </c>
    </row>
    <row r="522" spans="1:22" x14ac:dyDescent="0.3">
      <c r="A522">
        <v>1183</v>
      </c>
      <c r="B522" t="s">
        <v>1061</v>
      </c>
      <c r="C522" t="s">
        <v>1062</v>
      </c>
      <c r="D522">
        <v>5</v>
      </c>
      <c r="E522">
        <v>20</v>
      </c>
      <c r="G522">
        <v>0</v>
      </c>
      <c r="H522">
        <v>200</v>
      </c>
      <c r="J522">
        <v>1</v>
      </c>
      <c r="K522">
        <v>0</v>
      </c>
      <c r="L522" t="s">
        <v>12041</v>
      </c>
      <c r="M522">
        <v>7</v>
      </c>
      <c r="N522">
        <v>2</v>
      </c>
      <c r="O522">
        <v>34</v>
      </c>
      <c r="P522">
        <v>3</v>
      </c>
      <c r="Q522">
        <v>80</v>
      </c>
      <c r="R522">
        <v>1</v>
      </c>
      <c r="S522">
        <v>3</v>
      </c>
      <c r="T522" t="s">
        <v>42785</v>
      </c>
      <c r="U522" t="s">
        <v>42785</v>
      </c>
      <c r="V522" t="s">
        <v>42785</v>
      </c>
    </row>
    <row r="523" spans="1:22" x14ac:dyDescent="0.3">
      <c r="A523">
        <v>1184</v>
      </c>
      <c r="B523" t="s">
        <v>12207</v>
      </c>
      <c r="C523" t="s">
        <v>12208</v>
      </c>
      <c r="D523">
        <v>5</v>
      </c>
      <c r="E523">
        <v>20</v>
      </c>
      <c r="G523">
        <v>0</v>
      </c>
      <c r="H523">
        <v>200</v>
      </c>
      <c r="J523">
        <v>1</v>
      </c>
      <c r="K523">
        <v>0</v>
      </c>
      <c r="L523" t="s">
        <v>12041</v>
      </c>
      <c r="M523">
        <v>7</v>
      </c>
      <c r="N523">
        <v>2</v>
      </c>
      <c r="O523">
        <v>34</v>
      </c>
      <c r="P523">
        <v>3</v>
      </c>
      <c r="Q523">
        <v>80</v>
      </c>
      <c r="R523">
        <v>1</v>
      </c>
      <c r="S523">
        <v>3</v>
      </c>
      <c r="T523" t="s">
        <v>42786</v>
      </c>
      <c r="U523" t="s">
        <v>42786</v>
      </c>
      <c r="V523" t="s">
        <v>42786</v>
      </c>
    </row>
    <row r="524" spans="1:22" x14ac:dyDescent="0.3">
      <c r="A524">
        <v>1185</v>
      </c>
      <c r="B524" t="s">
        <v>12209</v>
      </c>
      <c r="C524" t="s">
        <v>12210</v>
      </c>
      <c r="D524">
        <v>5</v>
      </c>
      <c r="E524">
        <v>20</v>
      </c>
      <c r="G524">
        <v>2200</v>
      </c>
      <c r="H524">
        <v>275</v>
      </c>
      <c r="J524">
        <v>1</v>
      </c>
      <c r="K524">
        <v>2</v>
      </c>
      <c r="L524" t="s">
        <v>12041</v>
      </c>
      <c r="M524">
        <v>2</v>
      </c>
      <c r="N524">
        <v>2</v>
      </c>
      <c r="O524">
        <v>34</v>
      </c>
      <c r="P524">
        <v>4</v>
      </c>
      <c r="Q524">
        <v>80</v>
      </c>
      <c r="R524">
        <v>1</v>
      </c>
      <c r="S524">
        <v>3</v>
      </c>
      <c r="T524" t="s">
        <v>42787</v>
      </c>
      <c r="U524" t="s">
        <v>42787</v>
      </c>
      <c r="V524" t="s">
        <v>42787</v>
      </c>
    </row>
    <row r="525" spans="1:22" x14ac:dyDescent="0.3">
      <c r="A525">
        <v>1186</v>
      </c>
      <c r="B525" t="s">
        <v>12211</v>
      </c>
      <c r="C525" t="s">
        <v>12212</v>
      </c>
      <c r="D525">
        <v>5</v>
      </c>
      <c r="E525">
        <v>20</v>
      </c>
      <c r="G525">
        <v>2000</v>
      </c>
      <c r="H525">
        <v>200</v>
      </c>
      <c r="J525">
        <v>1</v>
      </c>
      <c r="K525">
        <v>2</v>
      </c>
      <c r="L525" t="s">
        <v>12041</v>
      </c>
      <c r="M525">
        <v>2</v>
      </c>
      <c r="N525">
        <v>2</v>
      </c>
      <c r="O525">
        <v>34</v>
      </c>
      <c r="P525">
        <v>4</v>
      </c>
      <c r="Q525">
        <v>70</v>
      </c>
      <c r="R525">
        <v>1</v>
      </c>
      <c r="S525">
        <v>3</v>
      </c>
      <c r="T525" t="s">
        <v>42788</v>
      </c>
      <c r="U525" t="s">
        <v>42788</v>
      </c>
      <c r="V525" t="s">
        <v>42788</v>
      </c>
    </row>
    <row r="526" spans="1:22" x14ac:dyDescent="0.3">
      <c r="A526">
        <v>1187</v>
      </c>
      <c r="B526" t="s">
        <v>12213</v>
      </c>
      <c r="C526" t="s">
        <v>12214</v>
      </c>
      <c r="D526">
        <v>5</v>
      </c>
      <c r="E526">
        <v>20</v>
      </c>
      <c r="G526">
        <v>0</v>
      </c>
      <c r="H526">
        <v>220</v>
      </c>
      <c r="J526">
        <v>1</v>
      </c>
      <c r="K526">
        <v>0</v>
      </c>
      <c r="L526" t="s">
        <v>12041</v>
      </c>
      <c r="M526">
        <v>7</v>
      </c>
      <c r="N526">
        <v>2</v>
      </c>
      <c r="O526">
        <v>34</v>
      </c>
      <c r="P526">
        <v>4</v>
      </c>
      <c r="Q526">
        <v>80</v>
      </c>
      <c r="R526">
        <v>1</v>
      </c>
      <c r="S526">
        <v>3</v>
      </c>
      <c r="T526" t="s">
        <v>42789</v>
      </c>
      <c r="U526" t="s">
        <v>42789</v>
      </c>
      <c r="V526" t="s">
        <v>42789</v>
      </c>
    </row>
    <row r="527" spans="1:22" x14ac:dyDescent="0.3">
      <c r="A527">
        <v>1188</v>
      </c>
      <c r="B527" t="s">
        <v>10399</v>
      </c>
      <c r="C527" t="s">
        <v>10400</v>
      </c>
      <c r="D527">
        <v>5</v>
      </c>
      <c r="E527">
        <v>10000</v>
      </c>
      <c r="G527">
        <v>2000</v>
      </c>
      <c r="H527">
        <v>180</v>
      </c>
      <c r="J527">
        <v>1</v>
      </c>
      <c r="K527">
        <v>1</v>
      </c>
      <c r="L527" t="s">
        <v>12041</v>
      </c>
      <c r="M527">
        <v>7</v>
      </c>
      <c r="N527">
        <v>2</v>
      </c>
      <c r="O527">
        <v>34</v>
      </c>
      <c r="P527">
        <v>4</v>
      </c>
      <c r="Q527">
        <v>80</v>
      </c>
      <c r="R527">
        <v>1</v>
      </c>
      <c r="S527">
        <v>3</v>
      </c>
      <c r="T527" t="s">
        <v>32897</v>
      </c>
      <c r="U527" t="s">
        <v>32897</v>
      </c>
      <c r="V527" t="s">
        <v>32897</v>
      </c>
    </row>
    <row r="528" spans="1:22" x14ac:dyDescent="0.3">
      <c r="A528">
        <v>1189</v>
      </c>
      <c r="B528" t="s">
        <v>5881</v>
      </c>
      <c r="C528" t="s">
        <v>5881</v>
      </c>
      <c r="D528">
        <v>5</v>
      </c>
      <c r="E528">
        <v>20</v>
      </c>
      <c r="G528">
        <v>3800</v>
      </c>
      <c r="H528">
        <v>200</v>
      </c>
      <c r="J528">
        <v>2</v>
      </c>
      <c r="K528">
        <v>3</v>
      </c>
      <c r="L528" t="s">
        <v>12041</v>
      </c>
      <c r="M528">
        <v>2</v>
      </c>
      <c r="N528">
        <v>2</v>
      </c>
      <c r="O528">
        <v>34</v>
      </c>
      <c r="P528">
        <v>2</v>
      </c>
      <c r="Q528">
        <v>50</v>
      </c>
      <c r="R528">
        <v>1</v>
      </c>
      <c r="S528">
        <v>3</v>
      </c>
      <c r="T528" t="s">
        <v>42790</v>
      </c>
      <c r="U528" t="s">
        <v>42790</v>
      </c>
      <c r="V528" t="s">
        <v>42790</v>
      </c>
    </row>
    <row r="529" spans="1:22" x14ac:dyDescent="0.3">
      <c r="A529">
        <v>1190</v>
      </c>
      <c r="B529" t="s">
        <v>12215</v>
      </c>
      <c r="C529" t="s">
        <v>12194</v>
      </c>
      <c r="D529">
        <v>5</v>
      </c>
      <c r="E529">
        <v>0</v>
      </c>
      <c r="G529">
        <v>0</v>
      </c>
      <c r="H529">
        <v>220</v>
      </c>
      <c r="J529">
        <v>1</v>
      </c>
      <c r="K529">
        <v>0</v>
      </c>
      <c r="L529" t="s">
        <v>12023</v>
      </c>
      <c r="M529">
        <v>7</v>
      </c>
      <c r="N529">
        <v>2</v>
      </c>
      <c r="O529">
        <v>34</v>
      </c>
      <c r="P529">
        <v>3</v>
      </c>
      <c r="Q529">
        <v>1</v>
      </c>
      <c r="R529">
        <v>0</v>
      </c>
      <c r="S529">
        <v>3</v>
      </c>
      <c r="T529" t="s">
        <v>42791</v>
      </c>
      <c r="U529" t="s">
        <v>42791</v>
      </c>
      <c r="V529" t="s">
        <v>42791</v>
      </c>
    </row>
    <row r="530" spans="1:22" x14ac:dyDescent="0.3">
      <c r="A530">
        <v>1191</v>
      </c>
      <c r="B530" t="s">
        <v>12216</v>
      </c>
      <c r="C530" t="s">
        <v>12217</v>
      </c>
      <c r="D530">
        <v>5</v>
      </c>
      <c r="E530">
        <v>20</v>
      </c>
      <c r="G530">
        <v>3400</v>
      </c>
      <c r="H530">
        <v>280</v>
      </c>
      <c r="J530">
        <v>2</v>
      </c>
      <c r="K530">
        <v>0</v>
      </c>
      <c r="L530" t="s">
        <v>12041</v>
      </c>
      <c r="M530">
        <v>63</v>
      </c>
      <c r="N530">
        <v>2</v>
      </c>
      <c r="O530">
        <v>34</v>
      </c>
      <c r="P530">
        <v>3</v>
      </c>
      <c r="Q530">
        <v>100</v>
      </c>
      <c r="R530">
        <v>1</v>
      </c>
      <c r="S530">
        <v>3</v>
      </c>
      <c r="T530" t="s">
        <v>42792</v>
      </c>
      <c r="U530" t="s">
        <v>42792</v>
      </c>
      <c r="V530" t="s">
        <v>42792</v>
      </c>
    </row>
    <row r="531" spans="1:22" x14ac:dyDescent="0.3">
      <c r="A531">
        <v>1192</v>
      </c>
      <c r="B531" t="s">
        <v>12218</v>
      </c>
      <c r="C531" t="s">
        <v>12219</v>
      </c>
      <c r="D531">
        <v>5</v>
      </c>
      <c r="E531">
        <v>0</v>
      </c>
      <c r="G531">
        <v>0</v>
      </c>
      <c r="H531">
        <v>162</v>
      </c>
      <c r="J531">
        <v>1</v>
      </c>
      <c r="K531">
        <v>0</v>
      </c>
      <c r="L531" t="s">
        <v>12041</v>
      </c>
      <c r="M531">
        <v>63</v>
      </c>
      <c r="N531">
        <v>2</v>
      </c>
      <c r="O531">
        <v>34</v>
      </c>
      <c r="P531">
        <v>2</v>
      </c>
      <c r="Q531">
        <v>26</v>
      </c>
      <c r="R531">
        <v>0</v>
      </c>
      <c r="S531">
        <v>3</v>
      </c>
      <c r="T531" t="s">
        <v>12087</v>
      </c>
      <c r="U531" t="s">
        <v>12087</v>
      </c>
      <c r="V531" t="s">
        <v>12087</v>
      </c>
    </row>
    <row r="532" spans="1:22" x14ac:dyDescent="0.3">
      <c r="A532">
        <v>1193</v>
      </c>
      <c r="B532" t="s">
        <v>12220</v>
      </c>
      <c r="C532" t="s">
        <v>12221</v>
      </c>
      <c r="D532">
        <v>5</v>
      </c>
      <c r="E532">
        <v>0</v>
      </c>
      <c r="G532">
        <v>0</v>
      </c>
      <c r="H532">
        <v>185</v>
      </c>
      <c r="J532">
        <v>1</v>
      </c>
      <c r="K532">
        <v>0</v>
      </c>
      <c r="L532" t="s">
        <v>12041</v>
      </c>
      <c r="M532">
        <v>63</v>
      </c>
      <c r="N532">
        <v>2</v>
      </c>
      <c r="O532">
        <v>34</v>
      </c>
      <c r="P532">
        <v>2</v>
      </c>
      <c r="Q532">
        <v>40</v>
      </c>
      <c r="R532">
        <v>0</v>
      </c>
      <c r="S532">
        <v>3</v>
      </c>
      <c r="T532" t="s">
        <v>12087</v>
      </c>
      <c r="U532" t="s">
        <v>12087</v>
      </c>
      <c r="V532" t="s">
        <v>12087</v>
      </c>
    </row>
    <row r="533" spans="1:22" x14ac:dyDescent="0.3">
      <c r="A533">
        <v>1194</v>
      </c>
      <c r="B533" t="s">
        <v>12222</v>
      </c>
      <c r="C533" t="s">
        <v>3728</v>
      </c>
      <c r="D533">
        <v>5</v>
      </c>
      <c r="E533">
        <v>2</v>
      </c>
      <c r="G533">
        <v>0</v>
      </c>
      <c r="H533">
        <v>190</v>
      </c>
      <c r="J533">
        <v>1</v>
      </c>
      <c r="K533">
        <v>0</v>
      </c>
      <c r="L533" t="s">
        <v>12041</v>
      </c>
      <c r="M533">
        <v>63</v>
      </c>
      <c r="N533">
        <v>2</v>
      </c>
      <c r="O533">
        <v>34</v>
      </c>
      <c r="P533">
        <v>4</v>
      </c>
      <c r="Q533">
        <v>0</v>
      </c>
      <c r="R533">
        <v>0</v>
      </c>
      <c r="S533">
        <v>3</v>
      </c>
      <c r="T533" t="s">
        <v>42793</v>
      </c>
      <c r="U533" t="s">
        <v>42793</v>
      </c>
      <c r="V533" t="s">
        <v>42793</v>
      </c>
    </row>
    <row r="534" spans="1:22" x14ac:dyDescent="0.3">
      <c r="A534">
        <v>1195</v>
      </c>
      <c r="B534" t="s">
        <v>12223</v>
      </c>
      <c r="C534" t="s">
        <v>3728</v>
      </c>
      <c r="D534">
        <v>5</v>
      </c>
      <c r="E534">
        <v>2</v>
      </c>
      <c r="G534">
        <v>0</v>
      </c>
      <c r="H534">
        <v>190</v>
      </c>
      <c r="J534">
        <v>1</v>
      </c>
      <c r="K534">
        <v>0</v>
      </c>
      <c r="L534" t="s">
        <v>12041</v>
      </c>
      <c r="M534">
        <v>63</v>
      </c>
      <c r="N534">
        <v>2</v>
      </c>
      <c r="O534">
        <v>34</v>
      </c>
      <c r="P534">
        <v>4</v>
      </c>
      <c r="Q534">
        <v>0</v>
      </c>
      <c r="R534">
        <v>0</v>
      </c>
      <c r="S534">
        <v>3</v>
      </c>
      <c r="T534" t="s">
        <v>42793</v>
      </c>
      <c r="U534" t="s">
        <v>42793</v>
      </c>
      <c r="V534" t="s">
        <v>42793</v>
      </c>
    </row>
    <row r="535" spans="1:22" x14ac:dyDescent="0.3">
      <c r="A535">
        <v>1196</v>
      </c>
      <c r="B535" t="s">
        <v>12224</v>
      </c>
      <c r="C535" t="s">
        <v>12225</v>
      </c>
      <c r="D535">
        <v>5</v>
      </c>
      <c r="E535">
        <v>20</v>
      </c>
      <c r="G535">
        <v>400</v>
      </c>
      <c r="H535">
        <v>280</v>
      </c>
      <c r="J535">
        <v>1</v>
      </c>
      <c r="K535">
        <v>0</v>
      </c>
      <c r="L535" t="s">
        <v>12041</v>
      </c>
      <c r="M535">
        <v>63</v>
      </c>
      <c r="N535">
        <v>2</v>
      </c>
      <c r="O535">
        <v>34</v>
      </c>
      <c r="P535">
        <v>3</v>
      </c>
      <c r="Q535">
        <v>110</v>
      </c>
      <c r="R535">
        <v>1</v>
      </c>
      <c r="S535">
        <v>3</v>
      </c>
      <c r="T535" t="s">
        <v>42794</v>
      </c>
      <c r="U535" t="s">
        <v>42794</v>
      </c>
      <c r="V535" t="s">
        <v>42794</v>
      </c>
    </row>
    <row r="536" spans="1:22" x14ac:dyDescent="0.3">
      <c r="A536">
        <v>1197</v>
      </c>
      <c r="B536" t="s">
        <v>12226</v>
      </c>
      <c r="C536" t="s">
        <v>12227</v>
      </c>
      <c r="D536">
        <v>5</v>
      </c>
      <c r="E536">
        <v>0</v>
      </c>
      <c r="G536">
        <v>0</v>
      </c>
      <c r="H536">
        <v>200</v>
      </c>
      <c r="J536">
        <v>1</v>
      </c>
      <c r="K536">
        <v>0</v>
      </c>
      <c r="L536" t="s">
        <v>12041</v>
      </c>
      <c r="M536">
        <v>63</v>
      </c>
      <c r="N536">
        <v>2</v>
      </c>
      <c r="O536">
        <v>34</v>
      </c>
      <c r="P536">
        <v>3</v>
      </c>
      <c r="Q536">
        <v>60</v>
      </c>
      <c r="R536">
        <v>0</v>
      </c>
      <c r="S536">
        <v>3</v>
      </c>
      <c r="T536" t="s">
        <v>12087</v>
      </c>
      <c r="U536" t="s">
        <v>12087</v>
      </c>
      <c r="V536" t="s">
        <v>12087</v>
      </c>
    </row>
    <row r="537" spans="1:22" x14ac:dyDescent="0.3">
      <c r="A537">
        <v>1198</v>
      </c>
      <c r="B537" t="s">
        <v>12228</v>
      </c>
      <c r="C537" t="s">
        <v>12229</v>
      </c>
      <c r="D537">
        <v>5</v>
      </c>
      <c r="E537">
        <v>0</v>
      </c>
      <c r="G537">
        <v>0</v>
      </c>
      <c r="H537">
        <v>220</v>
      </c>
      <c r="J537">
        <v>3</v>
      </c>
      <c r="K537">
        <v>0</v>
      </c>
      <c r="L537" t="s">
        <v>12041</v>
      </c>
      <c r="M537">
        <v>63</v>
      </c>
      <c r="N537">
        <v>2</v>
      </c>
      <c r="O537">
        <v>34</v>
      </c>
      <c r="P537">
        <v>1</v>
      </c>
      <c r="Q537">
        <v>50</v>
      </c>
      <c r="R537">
        <v>0</v>
      </c>
      <c r="S537">
        <v>3</v>
      </c>
      <c r="T537" t="s">
        <v>42795</v>
      </c>
      <c r="U537" t="s">
        <v>42795</v>
      </c>
      <c r="V537" t="s">
        <v>42795</v>
      </c>
    </row>
    <row r="538" spans="1:22" x14ac:dyDescent="0.3">
      <c r="A538">
        <v>1199</v>
      </c>
      <c r="B538" t="s">
        <v>12230</v>
      </c>
      <c r="C538" t="s">
        <v>12231</v>
      </c>
      <c r="D538">
        <v>5</v>
      </c>
      <c r="E538">
        <v>56000</v>
      </c>
      <c r="G538">
        <v>1000</v>
      </c>
      <c r="H538" t="s">
        <v>12232</v>
      </c>
      <c r="J538">
        <v>1</v>
      </c>
      <c r="K538">
        <v>0</v>
      </c>
      <c r="L538" t="s">
        <v>12041</v>
      </c>
      <c r="M538">
        <v>63</v>
      </c>
      <c r="N538">
        <v>2</v>
      </c>
      <c r="O538">
        <v>34</v>
      </c>
      <c r="P538">
        <v>4</v>
      </c>
      <c r="Q538">
        <v>120</v>
      </c>
      <c r="R538">
        <v>1</v>
      </c>
      <c r="S538">
        <v>3</v>
      </c>
      <c r="T538" t="s">
        <v>12087</v>
      </c>
      <c r="U538" t="s">
        <v>12087</v>
      </c>
      <c r="V538" t="s">
        <v>12087</v>
      </c>
    </row>
    <row r="539" spans="1:22" x14ac:dyDescent="0.3">
      <c r="A539">
        <v>1201</v>
      </c>
      <c r="B539" t="s">
        <v>5843</v>
      </c>
      <c r="C539" t="s">
        <v>5843</v>
      </c>
      <c r="D539">
        <v>5</v>
      </c>
      <c r="E539">
        <v>50</v>
      </c>
      <c r="G539">
        <v>400</v>
      </c>
      <c r="H539">
        <v>17</v>
      </c>
      <c r="J539">
        <v>1</v>
      </c>
      <c r="K539">
        <v>3</v>
      </c>
      <c r="L539" t="s">
        <v>42796</v>
      </c>
      <c r="M539">
        <v>7</v>
      </c>
      <c r="N539">
        <v>2</v>
      </c>
      <c r="O539">
        <v>2</v>
      </c>
      <c r="P539">
        <v>1</v>
      </c>
      <c r="Q539">
        <v>1</v>
      </c>
      <c r="R539">
        <v>1</v>
      </c>
      <c r="S539">
        <v>1</v>
      </c>
      <c r="T539" t="s">
        <v>12087</v>
      </c>
      <c r="U539" t="s">
        <v>12087</v>
      </c>
      <c r="V539" t="s">
        <v>12087</v>
      </c>
    </row>
    <row r="540" spans="1:22" x14ac:dyDescent="0.3">
      <c r="A540">
        <v>1202</v>
      </c>
      <c r="B540" t="s">
        <v>5846</v>
      </c>
      <c r="C540" t="s">
        <v>5843</v>
      </c>
      <c r="D540">
        <v>5</v>
      </c>
      <c r="E540">
        <v>50</v>
      </c>
      <c r="G540">
        <v>400</v>
      </c>
      <c r="H540">
        <v>17</v>
      </c>
      <c r="J540">
        <v>1</v>
      </c>
      <c r="K540">
        <v>4</v>
      </c>
      <c r="L540" t="s">
        <v>42796</v>
      </c>
      <c r="M540">
        <v>7</v>
      </c>
      <c r="N540">
        <v>2</v>
      </c>
      <c r="O540">
        <v>2</v>
      </c>
      <c r="P540">
        <v>1</v>
      </c>
      <c r="Q540">
        <v>1</v>
      </c>
      <c r="R540">
        <v>1</v>
      </c>
      <c r="S540">
        <v>1</v>
      </c>
      <c r="T540" t="s">
        <v>12087</v>
      </c>
      <c r="U540" t="s">
        <v>12087</v>
      </c>
      <c r="V540" t="s">
        <v>12087</v>
      </c>
    </row>
    <row r="541" spans="1:22" x14ac:dyDescent="0.3">
      <c r="A541">
        <v>1203</v>
      </c>
      <c r="B541" t="s">
        <v>12234</v>
      </c>
      <c r="C541" t="s">
        <v>5843</v>
      </c>
      <c r="D541">
        <v>5</v>
      </c>
      <c r="E541">
        <v>50</v>
      </c>
      <c r="G541">
        <v>400</v>
      </c>
      <c r="H541">
        <v>17</v>
      </c>
      <c r="J541">
        <v>1</v>
      </c>
      <c r="K541">
        <v>0</v>
      </c>
      <c r="L541" t="s">
        <v>42796</v>
      </c>
      <c r="M541">
        <v>7</v>
      </c>
      <c r="N541">
        <v>2</v>
      </c>
      <c r="O541">
        <v>2</v>
      </c>
      <c r="P541">
        <v>1</v>
      </c>
      <c r="Q541">
        <v>1</v>
      </c>
      <c r="R541">
        <v>1</v>
      </c>
      <c r="S541">
        <v>1</v>
      </c>
      <c r="T541" t="s">
        <v>12087</v>
      </c>
      <c r="U541" t="s">
        <v>12087</v>
      </c>
      <c r="V541" t="s">
        <v>12087</v>
      </c>
    </row>
    <row r="542" spans="1:22" x14ac:dyDescent="0.3">
      <c r="A542">
        <v>1204</v>
      </c>
      <c r="B542" t="s">
        <v>2728</v>
      </c>
      <c r="C542" t="s">
        <v>2728</v>
      </c>
      <c r="D542">
        <v>5</v>
      </c>
      <c r="E542">
        <v>1250</v>
      </c>
      <c r="G542">
        <v>500</v>
      </c>
      <c r="H542">
        <v>30</v>
      </c>
      <c r="J542">
        <v>1</v>
      </c>
      <c r="K542">
        <v>3</v>
      </c>
      <c r="L542" t="s">
        <v>42796</v>
      </c>
      <c r="M542">
        <v>7</v>
      </c>
      <c r="N542">
        <v>2</v>
      </c>
      <c r="O542">
        <v>2</v>
      </c>
      <c r="P542">
        <v>1</v>
      </c>
      <c r="Q542">
        <v>1</v>
      </c>
      <c r="R542">
        <v>1</v>
      </c>
      <c r="S542">
        <v>1</v>
      </c>
      <c r="T542" t="s">
        <v>12087</v>
      </c>
      <c r="U542" t="s">
        <v>12087</v>
      </c>
      <c r="V542" t="s">
        <v>12087</v>
      </c>
    </row>
    <row r="543" spans="1:22" x14ac:dyDescent="0.3">
      <c r="A543">
        <v>1205</v>
      </c>
      <c r="B543" t="s">
        <v>2727</v>
      </c>
      <c r="C543" t="s">
        <v>2728</v>
      </c>
      <c r="D543">
        <v>5</v>
      </c>
      <c r="E543">
        <v>1250</v>
      </c>
      <c r="G543">
        <v>500</v>
      </c>
      <c r="H543">
        <v>30</v>
      </c>
      <c r="J543">
        <v>1</v>
      </c>
      <c r="K543">
        <v>4</v>
      </c>
      <c r="L543" t="s">
        <v>42796</v>
      </c>
      <c r="M543">
        <v>7</v>
      </c>
      <c r="N543">
        <v>2</v>
      </c>
      <c r="O543">
        <v>2</v>
      </c>
      <c r="P543">
        <v>1</v>
      </c>
      <c r="Q543">
        <v>1</v>
      </c>
      <c r="R543">
        <v>1</v>
      </c>
      <c r="S543">
        <v>1</v>
      </c>
      <c r="T543" t="s">
        <v>12087</v>
      </c>
      <c r="U543" t="s">
        <v>12087</v>
      </c>
      <c r="V543" t="s">
        <v>12087</v>
      </c>
    </row>
    <row r="544" spans="1:22" x14ac:dyDescent="0.3">
      <c r="A544">
        <v>1206</v>
      </c>
      <c r="B544" t="s">
        <v>12235</v>
      </c>
      <c r="C544" t="s">
        <v>2728</v>
      </c>
      <c r="D544">
        <v>5</v>
      </c>
      <c r="E544">
        <v>1250</v>
      </c>
      <c r="G544">
        <v>500</v>
      </c>
      <c r="H544">
        <v>30</v>
      </c>
      <c r="J544">
        <v>1</v>
      </c>
      <c r="K544">
        <v>0</v>
      </c>
      <c r="L544" t="s">
        <v>42796</v>
      </c>
      <c r="M544">
        <v>7</v>
      </c>
      <c r="N544">
        <v>2</v>
      </c>
      <c r="O544">
        <v>2</v>
      </c>
      <c r="P544">
        <v>1</v>
      </c>
      <c r="Q544">
        <v>1</v>
      </c>
      <c r="R544">
        <v>1</v>
      </c>
      <c r="S544">
        <v>1</v>
      </c>
      <c r="T544" t="s">
        <v>12087</v>
      </c>
      <c r="U544" t="s">
        <v>12087</v>
      </c>
      <c r="V544" t="s">
        <v>12087</v>
      </c>
    </row>
    <row r="545" spans="1:22" x14ac:dyDescent="0.3">
      <c r="A545">
        <v>1207</v>
      </c>
      <c r="B545" t="s">
        <v>6386</v>
      </c>
      <c r="C545" t="s">
        <v>6387</v>
      </c>
      <c r="D545">
        <v>5</v>
      </c>
      <c r="E545">
        <v>2400</v>
      </c>
      <c r="G545">
        <v>600</v>
      </c>
      <c r="H545">
        <v>43</v>
      </c>
      <c r="J545">
        <v>1</v>
      </c>
      <c r="K545">
        <v>3</v>
      </c>
      <c r="L545" t="s">
        <v>42796</v>
      </c>
      <c r="M545">
        <v>7</v>
      </c>
      <c r="N545">
        <v>2</v>
      </c>
      <c r="O545">
        <v>2</v>
      </c>
      <c r="P545">
        <v>1</v>
      </c>
      <c r="Q545">
        <v>1</v>
      </c>
      <c r="R545">
        <v>1</v>
      </c>
      <c r="S545">
        <v>1</v>
      </c>
      <c r="T545" t="s">
        <v>12087</v>
      </c>
      <c r="U545" t="s">
        <v>12087</v>
      </c>
      <c r="V545" t="s">
        <v>12087</v>
      </c>
    </row>
    <row r="546" spans="1:22" x14ac:dyDescent="0.3">
      <c r="A546">
        <v>1208</v>
      </c>
      <c r="B546" t="s">
        <v>6390</v>
      </c>
      <c r="C546" t="s">
        <v>6387</v>
      </c>
      <c r="D546">
        <v>5</v>
      </c>
      <c r="E546">
        <v>2400</v>
      </c>
      <c r="G546">
        <v>600</v>
      </c>
      <c r="H546">
        <v>43</v>
      </c>
      <c r="J546">
        <v>1</v>
      </c>
      <c r="K546">
        <v>4</v>
      </c>
      <c r="L546" t="s">
        <v>42796</v>
      </c>
      <c r="M546">
        <v>7</v>
      </c>
      <c r="N546">
        <v>2</v>
      </c>
      <c r="O546">
        <v>2</v>
      </c>
      <c r="P546">
        <v>1</v>
      </c>
      <c r="Q546">
        <v>1</v>
      </c>
      <c r="R546">
        <v>1</v>
      </c>
      <c r="S546">
        <v>1</v>
      </c>
      <c r="T546" t="s">
        <v>12087</v>
      </c>
      <c r="U546" t="s">
        <v>12087</v>
      </c>
      <c r="V546" t="s">
        <v>12087</v>
      </c>
    </row>
    <row r="547" spans="1:22" x14ac:dyDescent="0.3">
      <c r="A547">
        <v>1209</v>
      </c>
      <c r="B547" t="s">
        <v>12236</v>
      </c>
      <c r="C547" t="s">
        <v>6387</v>
      </c>
      <c r="D547">
        <v>5</v>
      </c>
      <c r="E547">
        <v>2400</v>
      </c>
      <c r="G547">
        <v>600</v>
      </c>
      <c r="H547">
        <v>43</v>
      </c>
      <c r="J547">
        <v>1</v>
      </c>
      <c r="K547">
        <v>0</v>
      </c>
      <c r="L547" t="s">
        <v>42796</v>
      </c>
      <c r="M547">
        <v>7</v>
      </c>
      <c r="N547">
        <v>2</v>
      </c>
      <c r="O547">
        <v>2</v>
      </c>
      <c r="P547">
        <v>1</v>
      </c>
      <c r="Q547">
        <v>1</v>
      </c>
      <c r="R547">
        <v>1</v>
      </c>
      <c r="S547">
        <v>1</v>
      </c>
      <c r="T547" t="s">
        <v>12087</v>
      </c>
      <c r="U547" t="s">
        <v>12087</v>
      </c>
      <c r="V547" t="s">
        <v>12087</v>
      </c>
    </row>
    <row r="548" spans="1:22" x14ac:dyDescent="0.3">
      <c r="A548">
        <v>1210</v>
      </c>
      <c r="B548" t="s">
        <v>3025</v>
      </c>
      <c r="C548" t="s">
        <v>3025</v>
      </c>
      <c r="D548">
        <v>5</v>
      </c>
      <c r="E548">
        <v>8500</v>
      </c>
      <c r="G548">
        <v>500</v>
      </c>
      <c r="H548">
        <v>59</v>
      </c>
      <c r="J548">
        <v>1</v>
      </c>
      <c r="K548">
        <v>2</v>
      </c>
      <c r="L548" t="s">
        <v>42796</v>
      </c>
      <c r="M548">
        <v>7</v>
      </c>
      <c r="N548">
        <v>2</v>
      </c>
      <c r="O548">
        <v>2</v>
      </c>
      <c r="P548">
        <v>2</v>
      </c>
      <c r="Q548">
        <v>12</v>
      </c>
      <c r="R548">
        <v>1</v>
      </c>
      <c r="S548">
        <v>1</v>
      </c>
      <c r="T548" t="s">
        <v>12087</v>
      </c>
      <c r="U548" t="s">
        <v>12087</v>
      </c>
      <c r="V548" t="s">
        <v>12087</v>
      </c>
    </row>
    <row r="549" spans="1:22" x14ac:dyDescent="0.3">
      <c r="A549">
        <v>1211</v>
      </c>
      <c r="B549" t="s">
        <v>3024</v>
      </c>
      <c r="C549" t="s">
        <v>3025</v>
      </c>
      <c r="D549">
        <v>5</v>
      </c>
      <c r="E549">
        <v>8500</v>
      </c>
      <c r="G549">
        <v>500</v>
      </c>
      <c r="H549">
        <v>59</v>
      </c>
      <c r="J549">
        <v>1</v>
      </c>
      <c r="K549">
        <v>3</v>
      </c>
      <c r="L549" t="s">
        <v>42796</v>
      </c>
      <c r="M549">
        <v>7</v>
      </c>
      <c r="N549">
        <v>2</v>
      </c>
      <c r="O549">
        <v>2</v>
      </c>
      <c r="P549">
        <v>2</v>
      </c>
      <c r="Q549">
        <v>12</v>
      </c>
      <c r="R549">
        <v>1</v>
      </c>
      <c r="S549">
        <v>1</v>
      </c>
      <c r="T549" t="s">
        <v>12087</v>
      </c>
      <c r="U549" t="s">
        <v>12087</v>
      </c>
      <c r="V549" t="s">
        <v>12087</v>
      </c>
    </row>
    <row r="550" spans="1:22" x14ac:dyDescent="0.3">
      <c r="A550">
        <v>1212</v>
      </c>
      <c r="B550" t="s">
        <v>12237</v>
      </c>
      <c r="C550" t="s">
        <v>3025</v>
      </c>
      <c r="D550">
        <v>5</v>
      </c>
      <c r="E550">
        <v>8500</v>
      </c>
      <c r="G550">
        <v>500</v>
      </c>
      <c r="H550">
        <v>59</v>
      </c>
      <c r="J550">
        <v>1</v>
      </c>
      <c r="K550">
        <v>0</v>
      </c>
      <c r="L550" t="s">
        <v>42796</v>
      </c>
      <c r="M550">
        <v>7</v>
      </c>
      <c r="N550">
        <v>2</v>
      </c>
      <c r="O550">
        <v>2</v>
      </c>
      <c r="P550">
        <v>2</v>
      </c>
      <c r="Q550">
        <v>12</v>
      </c>
      <c r="R550">
        <v>1</v>
      </c>
      <c r="S550">
        <v>1</v>
      </c>
      <c r="T550" t="s">
        <v>12087</v>
      </c>
      <c r="U550" t="s">
        <v>12087</v>
      </c>
      <c r="V550" t="s">
        <v>12087</v>
      </c>
    </row>
    <row r="551" spans="1:22" x14ac:dyDescent="0.3">
      <c r="A551">
        <v>1213</v>
      </c>
      <c r="B551" t="s">
        <v>2747</v>
      </c>
      <c r="C551" t="s">
        <v>2747</v>
      </c>
      <c r="D551">
        <v>5</v>
      </c>
      <c r="E551">
        <v>14000</v>
      </c>
      <c r="G551">
        <v>600</v>
      </c>
      <c r="H551">
        <v>73</v>
      </c>
      <c r="J551">
        <v>1</v>
      </c>
      <c r="K551">
        <v>2</v>
      </c>
      <c r="L551" t="s">
        <v>42796</v>
      </c>
      <c r="M551">
        <v>7</v>
      </c>
      <c r="N551">
        <v>2</v>
      </c>
      <c r="O551">
        <v>2</v>
      </c>
      <c r="P551">
        <v>2</v>
      </c>
      <c r="Q551">
        <v>12</v>
      </c>
      <c r="R551">
        <v>1</v>
      </c>
      <c r="S551">
        <v>1</v>
      </c>
      <c r="T551" t="s">
        <v>12087</v>
      </c>
      <c r="U551" t="s">
        <v>12087</v>
      </c>
      <c r="V551" t="s">
        <v>12087</v>
      </c>
    </row>
    <row r="552" spans="1:22" x14ac:dyDescent="0.3">
      <c r="A552">
        <v>1214</v>
      </c>
      <c r="B552" t="s">
        <v>2746</v>
      </c>
      <c r="C552" t="s">
        <v>2747</v>
      </c>
      <c r="D552">
        <v>5</v>
      </c>
      <c r="E552">
        <v>14000</v>
      </c>
      <c r="G552">
        <v>600</v>
      </c>
      <c r="H552">
        <v>73</v>
      </c>
      <c r="J552">
        <v>1</v>
      </c>
      <c r="K552">
        <v>3</v>
      </c>
      <c r="L552" t="s">
        <v>42796</v>
      </c>
      <c r="M552">
        <v>7</v>
      </c>
      <c r="N552">
        <v>2</v>
      </c>
      <c r="O552">
        <v>2</v>
      </c>
      <c r="P552">
        <v>2</v>
      </c>
      <c r="Q552">
        <v>12</v>
      </c>
      <c r="R552">
        <v>1</v>
      </c>
      <c r="S552">
        <v>1</v>
      </c>
      <c r="T552" t="s">
        <v>12087</v>
      </c>
      <c r="U552" t="s">
        <v>12087</v>
      </c>
      <c r="V552" t="s">
        <v>12087</v>
      </c>
    </row>
    <row r="553" spans="1:22" x14ac:dyDescent="0.3">
      <c r="A553">
        <v>1215</v>
      </c>
      <c r="B553" t="s">
        <v>12238</v>
      </c>
      <c r="C553" t="s">
        <v>2747</v>
      </c>
      <c r="D553">
        <v>5</v>
      </c>
      <c r="E553">
        <v>14000</v>
      </c>
      <c r="G553">
        <v>600</v>
      </c>
      <c r="H553">
        <v>73</v>
      </c>
      <c r="J553">
        <v>1</v>
      </c>
      <c r="K553">
        <v>0</v>
      </c>
      <c r="L553" t="s">
        <v>42796</v>
      </c>
      <c r="M553">
        <v>7</v>
      </c>
      <c r="N553">
        <v>2</v>
      </c>
      <c r="O553">
        <v>2</v>
      </c>
      <c r="P553">
        <v>2</v>
      </c>
      <c r="Q553">
        <v>12</v>
      </c>
      <c r="R553">
        <v>1</v>
      </c>
      <c r="S553">
        <v>1</v>
      </c>
      <c r="T553" t="s">
        <v>12087</v>
      </c>
      <c r="U553" t="s">
        <v>12087</v>
      </c>
      <c r="V553" t="s">
        <v>12087</v>
      </c>
    </row>
    <row r="554" spans="1:22" x14ac:dyDescent="0.3">
      <c r="A554">
        <v>1216</v>
      </c>
      <c r="B554" t="s">
        <v>9639</v>
      </c>
      <c r="C554" t="s">
        <v>9639</v>
      </c>
      <c r="D554">
        <v>5</v>
      </c>
      <c r="E554">
        <v>19500</v>
      </c>
      <c r="G554">
        <v>700</v>
      </c>
      <c r="H554">
        <v>87</v>
      </c>
      <c r="J554">
        <v>1</v>
      </c>
      <c r="K554">
        <v>2</v>
      </c>
      <c r="L554" t="s">
        <v>42796</v>
      </c>
      <c r="M554">
        <v>7</v>
      </c>
      <c r="N554">
        <v>2</v>
      </c>
      <c r="O554">
        <v>2</v>
      </c>
      <c r="P554">
        <v>2</v>
      </c>
      <c r="Q554">
        <v>12</v>
      </c>
      <c r="R554">
        <v>1</v>
      </c>
      <c r="S554">
        <v>1</v>
      </c>
      <c r="T554" t="s">
        <v>12087</v>
      </c>
      <c r="U554" t="s">
        <v>12087</v>
      </c>
      <c r="V554" t="s">
        <v>12087</v>
      </c>
    </row>
    <row r="555" spans="1:22" x14ac:dyDescent="0.3">
      <c r="A555">
        <v>1217</v>
      </c>
      <c r="B555" t="s">
        <v>9642</v>
      </c>
      <c r="C555" t="s">
        <v>9639</v>
      </c>
      <c r="D555">
        <v>5</v>
      </c>
      <c r="E555">
        <v>19500</v>
      </c>
      <c r="G555">
        <v>700</v>
      </c>
      <c r="H555">
        <v>87</v>
      </c>
      <c r="J555">
        <v>1</v>
      </c>
      <c r="K555">
        <v>3</v>
      </c>
      <c r="L555" t="s">
        <v>42796</v>
      </c>
      <c r="M555">
        <v>7</v>
      </c>
      <c r="N555">
        <v>2</v>
      </c>
      <c r="O555">
        <v>2</v>
      </c>
      <c r="P555">
        <v>2</v>
      </c>
      <c r="Q555">
        <v>12</v>
      </c>
      <c r="R555">
        <v>1</v>
      </c>
      <c r="S555">
        <v>1</v>
      </c>
      <c r="T555" t="s">
        <v>12087</v>
      </c>
      <c r="U555" t="s">
        <v>12087</v>
      </c>
      <c r="V555" t="s">
        <v>12087</v>
      </c>
    </row>
    <row r="556" spans="1:22" x14ac:dyDescent="0.3">
      <c r="A556">
        <v>1218</v>
      </c>
      <c r="B556" t="s">
        <v>12239</v>
      </c>
      <c r="C556" t="s">
        <v>9639</v>
      </c>
      <c r="D556">
        <v>5</v>
      </c>
      <c r="E556">
        <v>19500</v>
      </c>
      <c r="G556">
        <v>700</v>
      </c>
      <c r="H556">
        <v>87</v>
      </c>
      <c r="J556">
        <v>1</v>
      </c>
      <c r="K556">
        <v>0</v>
      </c>
      <c r="L556" t="s">
        <v>42796</v>
      </c>
      <c r="M556">
        <v>7</v>
      </c>
      <c r="N556">
        <v>2</v>
      </c>
      <c r="O556">
        <v>2</v>
      </c>
      <c r="P556">
        <v>2</v>
      </c>
      <c r="Q556">
        <v>12</v>
      </c>
      <c r="R556">
        <v>1</v>
      </c>
      <c r="S556">
        <v>1</v>
      </c>
      <c r="T556" t="s">
        <v>12087</v>
      </c>
      <c r="U556" t="s">
        <v>12087</v>
      </c>
      <c r="V556" t="s">
        <v>12087</v>
      </c>
    </row>
    <row r="557" spans="1:22" x14ac:dyDescent="0.3">
      <c r="A557">
        <v>1219</v>
      </c>
      <c r="B557" t="s">
        <v>4515</v>
      </c>
      <c r="C557" t="s">
        <v>4515</v>
      </c>
      <c r="D557">
        <v>5</v>
      </c>
      <c r="E557">
        <v>43000</v>
      </c>
      <c r="G557">
        <v>700</v>
      </c>
      <c r="H557">
        <v>105</v>
      </c>
      <c r="J557">
        <v>1</v>
      </c>
      <c r="K557">
        <v>2</v>
      </c>
      <c r="L557" t="s">
        <v>12240</v>
      </c>
      <c r="M557">
        <v>7</v>
      </c>
      <c r="N557">
        <v>2</v>
      </c>
      <c r="O557">
        <v>2</v>
      </c>
      <c r="P557">
        <v>3</v>
      </c>
      <c r="Q557">
        <v>24</v>
      </c>
      <c r="R557">
        <v>1</v>
      </c>
      <c r="S557">
        <v>1</v>
      </c>
      <c r="T557" t="s">
        <v>12087</v>
      </c>
      <c r="U557" t="s">
        <v>12087</v>
      </c>
      <c r="V557" t="s">
        <v>12087</v>
      </c>
    </row>
    <row r="558" spans="1:22" x14ac:dyDescent="0.3">
      <c r="A558">
        <v>1220</v>
      </c>
      <c r="B558" t="s">
        <v>4514</v>
      </c>
      <c r="C558" t="s">
        <v>4515</v>
      </c>
      <c r="D558">
        <v>5</v>
      </c>
      <c r="E558">
        <v>43000</v>
      </c>
      <c r="G558">
        <v>700</v>
      </c>
      <c r="H558">
        <v>105</v>
      </c>
      <c r="J558">
        <v>1</v>
      </c>
      <c r="K558">
        <v>3</v>
      </c>
      <c r="L558" t="s">
        <v>12240</v>
      </c>
      <c r="M558">
        <v>7</v>
      </c>
      <c r="N558">
        <v>2</v>
      </c>
      <c r="O558">
        <v>2</v>
      </c>
      <c r="P558">
        <v>3</v>
      </c>
      <c r="Q558">
        <v>24</v>
      </c>
      <c r="R558">
        <v>1</v>
      </c>
      <c r="S558">
        <v>1</v>
      </c>
      <c r="T558" t="s">
        <v>12087</v>
      </c>
      <c r="U558" t="s">
        <v>12087</v>
      </c>
      <c r="V558" t="s">
        <v>12087</v>
      </c>
    </row>
    <row r="559" spans="1:22" x14ac:dyDescent="0.3">
      <c r="A559">
        <v>1221</v>
      </c>
      <c r="B559" t="s">
        <v>12241</v>
      </c>
      <c r="C559" t="s">
        <v>4515</v>
      </c>
      <c r="D559">
        <v>5</v>
      </c>
      <c r="E559">
        <v>43000</v>
      </c>
      <c r="G559">
        <v>700</v>
      </c>
      <c r="H559">
        <v>105</v>
      </c>
      <c r="J559">
        <v>1</v>
      </c>
      <c r="K559">
        <v>0</v>
      </c>
      <c r="L559" t="s">
        <v>12240</v>
      </c>
      <c r="M559">
        <v>7</v>
      </c>
      <c r="N559">
        <v>2</v>
      </c>
      <c r="O559">
        <v>2</v>
      </c>
      <c r="P559">
        <v>3</v>
      </c>
      <c r="Q559">
        <v>24</v>
      </c>
      <c r="R559">
        <v>1</v>
      </c>
      <c r="S559">
        <v>1</v>
      </c>
      <c r="T559" t="s">
        <v>12087</v>
      </c>
      <c r="U559" t="s">
        <v>12087</v>
      </c>
      <c r="V559" t="s">
        <v>12087</v>
      </c>
    </row>
    <row r="560" spans="1:22" x14ac:dyDescent="0.3">
      <c r="A560">
        <v>1222</v>
      </c>
      <c r="B560" t="s">
        <v>12242</v>
      </c>
      <c r="C560" t="s">
        <v>12242</v>
      </c>
      <c r="D560">
        <v>5</v>
      </c>
      <c r="E560">
        <v>49000</v>
      </c>
      <c r="G560">
        <v>800</v>
      </c>
      <c r="H560">
        <v>118</v>
      </c>
      <c r="J560">
        <v>1</v>
      </c>
      <c r="K560">
        <v>1</v>
      </c>
      <c r="L560" t="s">
        <v>12240</v>
      </c>
      <c r="M560">
        <v>7</v>
      </c>
      <c r="N560">
        <v>2</v>
      </c>
      <c r="O560">
        <v>2</v>
      </c>
      <c r="P560">
        <v>3</v>
      </c>
      <c r="Q560">
        <v>24</v>
      </c>
      <c r="R560">
        <v>1</v>
      </c>
      <c r="S560">
        <v>1</v>
      </c>
      <c r="T560" t="s">
        <v>32746</v>
      </c>
      <c r="U560" t="s">
        <v>32746</v>
      </c>
      <c r="V560" t="s">
        <v>32746</v>
      </c>
    </row>
    <row r="561" spans="1:22" x14ac:dyDescent="0.3">
      <c r="A561">
        <v>1223</v>
      </c>
      <c r="B561" t="s">
        <v>4178</v>
      </c>
      <c r="C561" t="s">
        <v>4179</v>
      </c>
      <c r="D561">
        <v>5</v>
      </c>
      <c r="E561">
        <v>20</v>
      </c>
      <c r="G561">
        <v>500</v>
      </c>
      <c r="H561">
        <v>90</v>
      </c>
      <c r="J561">
        <v>1</v>
      </c>
      <c r="K561">
        <v>0</v>
      </c>
      <c r="L561" t="s">
        <v>12240</v>
      </c>
      <c r="M561">
        <v>7</v>
      </c>
      <c r="N561">
        <v>2</v>
      </c>
      <c r="O561">
        <v>2</v>
      </c>
      <c r="P561">
        <v>4</v>
      </c>
      <c r="Q561">
        <v>24</v>
      </c>
      <c r="R561">
        <v>1</v>
      </c>
      <c r="S561">
        <v>1</v>
      </c>
      <c r="T561" t="s">
        <v>42797</v>
      </c>
      <c r="U561" t="s">
        <v>42797</v>
      </c>
      <c r="V561" t="s">
        <v>42797</v>
      </c>
    </row>
    <row r="562" spans="1:22" x14ac:dyDescent="0.3">
      <c r="A562">
        <v>1224</v>
      </c>
      <c r="B562" t="s">
        <v>9830</v>
      </c>
      <c r="C562" t="s">
        <v>9831</v>
      </c>
      <c r="D562">
        <v>5</v>
      </c>
      <c r="E562">
        <v>20</v>
      </c>
      <c r="G562">
        <v>1000</v>
      </c>
      <c r="H562">
        <v>70</v>
      </c>
      <c r="J562">
        <v>1</v>
      </c>
      <c r="K562">
        <v>0</v>
      </c>
      <c r="L562" t="s">
        <v>12240</v>
      </c>
      <c r="M562">
        <v>7</v>
      </c>
      <c r="N562">
        <v>2</v>
      </c>
      <c r="O562">
        <v>2</v>
      </c>
      <c r="P562">
        <v>4</v>
      </c>
      <c r="Q562">
        <v>36</v>
      </c>
      <c r="R562">
        <v>1</v>
      </c>
      <c r="S562">
        <v>1</v>
      </c>
      <c r="T562" t="s">
        <v>32950</v>
      </c>
      <c r="U562" t="s">
        <v>32950</v>
      </c>
      <c r="V562" t="s">
        <v>32950</v>
      </c>
    </row>
    <row r="563" spans="1:22" x14ac:dyDescent="0.3">
      <c r="A563">
        <v>1225</v>
      </c>
      <c r="B563" t="s">
        <v>6382</v>
      </c>
      <c r="C563" t="s">
        <v>6383</v>
      </c>
      <c r="D563">
        <v>5</v>
      </c>
      <c r="E563">
        <v>20</v>
      </c>
      <c r="G563">
        <v>1000</v>
      </c>
      <c r="H563">
        <v>70</v>
      </c>
      <c r="J563">
        <v>1</v>
      </c>
      <c r="K563">
        <v>0</v>
      </c>
      <c r="L563" t="s">
        <v>12240</v>
      </c>
      <c r="M563">
        <v>7</v>
      </c>
      <c r="N563">
        <v>2</v>
      </c>
      <c r="O563">
        <v>2</v>
      </c>
      <c r="P563">
        <v>4</v>
      </c>
      <c r="Q563">
        <v>36</v>
      </c>
      <c r="R563">
        <v>1</v>
      </c>
      <c r="S563">
        <v>1</v>
      </c>
      <c r="T563" t="s">
        <v>32952</v>
      </c>
      <c r="U563" t="s">
        <v>32952</v>
      </c>
      <c r="V563" t="s">
        <v>32952</v>
      </c>
    </row>
    <row r="564" spans="1:22" x14ac:dyDescent="0.3">
      <c r="A564">
        <v>1226</v>
      </c>
      <c r="B564" t="s">
        <v>12243</v>
      </c>
      <c r="C564" t="s">
        <v>12242</v>
      </c>
      <c r="D564">
        <v>5</v>
      </c>
      <c r="E564">
        <v>49000</v>
      </c>
      <c r="G564">
        <v>800</v>
      </c>
      <c r="H564">
        <v>118</v>
      </c>
      <c r="J564">
        <v>1</v>
      </c>
      <c r="K564">
        <v>2</v>
      </c>
      <c r="L564" t="s">
        <v>12240</v>
      </c>
      <c r="M564">
        <v>7</v>
      </c>
      <c r="N564">
        <v>2</v>
      </c>
      <c r="O564">
        <v>2</v>
      </c>
      <c r="P564">
        <v>3</v>
      </c>
      <c r="Q564">
        <v>24</v>
      </c>
      <c r="R564">
        <v>1</v>
      </c>
      <c r="S564">
        <v>1</v>
      </c>
      <c r="T564" t="s">
        <v>32746</v>
      </c>
      <c r="U564" t="s">
        <v>32746</v>
      </c>
      <c r="V564" t="s">
        <v>32746</v>
      </c>
    </row>
    <row r="565" spans="1:22" x14ac:dyDescent="0.3">
      <c r="A565">
        <v>1227</v>
      </c>
      <c r="B565" t="s">
        <v>12244</v>
      </c>
      <c r="C565" t="s">
        <v>12245</v>
      </c>
      <c r="D565">
        <v>5</v>
      </c>
      <c r="E565">
        <v>20</v>
      </c>
      <c r="G565">
        <v>400</v>
      </c>
      <c r="H565">
        <v>80</v>
      </c>
      <c r="J565">
        <v>1</v>
      </c>
      <c r="K565">
        <v>0</v>
      </c>
      <c r="L565" t="s">
        <v>12240</v>
      </c>
      <c r="M565">
        <v>7</v>
      </c>
      <c r="N565">
        <v>2</v>
      </c>
      <c r="O565">
        <v>2</v>
      </c>
      <c r="P565">
        <v>4</v>
      </c>
      <c r="Q565">
        <v>36</v>
      </c>
      <c r="R565">
        <v>1</v>
      </c>
      <c r="S565">
        <v>1</v>
      </c>
      <c r="T565" t="s">
        <v>32956</v>
      </c>
      <c r="U565" t="s">
        <v>32956</v>
      </c>
      <c r="V565" t="s">
        <v>32956</v>
      </c>
    </row>
    <row r="566" spans="1:22" x14ac:dyDescent="0.3">
      <c r="A566">
        <v>1228</v>
      </c>
      <c r="B566" t="s">
        <v>2377</v>
      </c>
      <c r="C566" t="s">
        <v>2378</v>
      </c>
      <c r="D566">
        <v>5</v>
      </c>
      <c r="E566">
        <v>20</v>
      </c>
      <c r="G566">
        <v>400</v>
      </c>
      <c r="H566">
        <v>80</v>
      </c>
      <c r="J566">
        <v>1</v>
      </c>
      <c r="K566">
        <v>0</v>
      </c>
      <c r="L566" t="s">
        <v>12240</v>
      </c>
      <c r="M566">
        <v>7</v>
      </c>
      <c r="N566">
        <v>2</v>
      </c>
      <c r="O566">
        <v>2</v>
      </c>
      <c r="P566">
        <v>4</v>
      </c>
      <c r="Q566">
        <v>36</v>
      </c>
      <c r="R566">
        <v>1</v>
      </c>
      <c r="S566">
        <v>1</v>
      </c>
      <c r="T566" t="s">
        <v>42798</v>
      </c>
      <c r="U566" t="s">
        <v>42798</v>
      </c>
      <c r="V566" t="s">
        <v>42798</v>
      </c>
    </row>
    <row r="567" spans="1:22" x14ac:dyDescent="0.3">
      <c r="A567">
        <v>1229</v>
      </c>
      <c r="B567" t="s">
        <v>12246</v>
      </c>
      <c r="C567" t="s">
        <v>12247</v>
      </c>
      <c r="D567">
        <v>5</v>
      </c>
      <c r="E567">
        <v>20</v>
      </c>
      <c r="G567">
        <v>500</v>
      </c>
      <c r="H567">
        <v>75</v>
      </c>
      <c r="J567">
        <v>1</v>
      </c>
      <c r="K567">
        <v>0</v>
      </c>
      <c r="L567" t="s">
        <v>12240</v>
      </c>
      <c r="M567">
        <v>7</v>
      </c>
      <c r="N567">
        <v>2</v>
      </c>
      <c r="O567">
        <v>2</v>
      </c>
      <c r="P567">
        <v>4</v>
      </c>
      <c r="Q567">
        <v>36</v>
      </c>
      <c r="R567">
        <v>1</v>
      </c>
      <c r="S567">
        <v>1</v>
      </c>
      <c r="T567" t="s">
        <v>32962</v>
      </c>
      <c r="U567" t="s">
        <v>32962</v>
      </c>
      <c r="V567" t="s">
        <v>32962</v>
      </c>
    </row>
    <row r="568" spans="1:22" x14ac:dyDescent="0.3">
      <c r="A568">
        <v>1230</v>
      </c>
      <c r="B568" t="s">
        <v>5316</v>
      </c>
      <c r="C568" t="s">
        <v>5317</v>
      </c>
      <c r="D568">
        <v>5</v>
      </c>
      <c r="E568">
        <v>20</v>
      </c>
      <c r="G568">
        <v>600</v>
      </c>
      <c r="H568">
        <v>80</v>
      </c>
      <c r="J568">
        <v>1</v>
      </c>
      <c r="K568">
        <v>0</v>
      </c>
      <c r="L568" t="s">
        <v>12240</v>
      </c>
      <c r="M568">
        <v>7</v>
      </c>
      <c r="N568">
        <v>2</v>
      </c>
      <c r="O568">
        <v>2</v>
      </c>
      <c r="P568">
        <v>4</v>
      </c>
      <c r="Q568">
        <v>36</v>
      </c>
      <c r="R568">
        <v>1</v>
      </c>
      <c r="S568">
        <v>1</v>
      </c>
      <c r="T568" t="s">
        <v>42799</v>
      </c>
      <c r="U568" t="s">
        <v>42799</v>
      </c>
      <c r="V568" t="s">
        <v>42799</v>
      </c>
    </row>
    <row r="569" spans="1:22" x14ac:dyDescent="0.3">
      <c r="A569">
        <v>1231</v>
      </c>
      <c r="B569" t="s">
        <v>852</v>
      </c>
      <c r="C569" t="s">
        <v>852</v>
      </c>
      <c r="D569">
        <v>5</v>
      </c>
      <c r="E569">
        <v>20</v>
      </c>
      <c r="G569">
        <v>500</v>
      </c>
      <c r="H569">
        <v>70</v>
      </c>
      <c r="J569">
        <v>1</v>
      </c>
      <c r="K569">
        <v>0</v>
      </c>
      <c r="L569" t="s">
        <v>12240</v>
      </c>
      <c r="M569">
        <v>7</v>
      </c>
      <c r="N569">
        <v>2</v>
      </c>
      <c r="O569">
        <v>2</v>
      </c>
      <c r="P569">
        <v>4</v>
      </c>
      <c r="Q569">
        <v>36</v>
      </c>
      <c r="R569">
        <v>1</v>
      </c>
      <c r="S569">
        <v>1</v>
      </c>
      <c r="T569" t="s">
        <v>32968</v>
      </c>
      <c r="U569" t="s">
        <v>32968</v>
      </c>
      <c r="V569" t="s">
        <v>32968</v>
      </c>
    </row>
    <row r="570" spans="1:22" x14ac:dyDescent="0.3">
      <c r="A570">
        <v>1232</v>
      </c>
      <c r="B570" t="s">
        <v>576</v>
      </c>
      <c r="C570" t="s">
        <v>577</v>
      </c>
      <c r="D570">
        <v>5</v>
      </c>
      <c r="E570">
        <v>20</v>
      </c>
      <c r="G570">
        <v>600</v>
      </c>
      <c r="H570">
        <v>140</v>
      </c>
      <c r="J570">
        <v>1</v>
      </c>
      <c r="K570">
        <v>0</v>
      </c>
      <c r="L570" t="s">
        <v>12031</v>
      </c>
      <c r="M570">
        <v>7</v>
      </c>
      <c r="N570">
        <v>2</v>
      </c>
      <c r="O570">
        <v>2</v>
      </c>
      <c r="P570">
        <v>4</v>
      </c>
      <c r="Q570">
        <v>36</v>
      </c>
      <c r="R570">
        <v>1</v>
      </c>
      <c r="S570">
        <v>1</v>
      </c>
      <c r="T570" t="s">
        <v>32971</v>
      </c>
      <c r="U570" t="s">
        <v>32971</v>
      </c>
      <c r="V570" t="s">
        <v>32971</v>
      </c>
    </row>
    <row r="571" spans="1:22" x14ac:dyDescent="0.3">
      <c r="A571">
        <v>1233</v>
      </c>
      <c r="B571" t="s">
        <v>12248</v>
      </c>
      <c r="C571" t="s">
        <v>12249</v>
      </c>
      <c r="D571">
        <v>5</v>
      </c>
      <c r="E571">
        <v>20</v>
      </c>
      <c r="G571">
        <v>700</v>
      </c>
      <c r="H571">
        <v>90</v>
      </c>
      <c r="J571">
        <v>1</v>
      </c>
      <c r="K571">
        <v>0</v>
      </c>
      <c r="L571" t="s">
        <v>12240</v>
      </c>
      <c r="M571">
        <v>7</v>
      </c>
      <c r="N571">
        <v>2</v>
      </c>
      <c r="O571">
        <v>2</v>
      </c>
      <c r="P571">
        <v>4</v>
      </c>
      <c r="Q571">
        <v>36</v>
      </c>
      <c r="R571">
        <v>1</v>
      </c>
      <c r="S571">
        <v>1</v>
      </c>
      <c r="T571" t="s">
        <v>42800</v>
      </c>
      <c r="U571" t="s">
        <v>42800</v>
      </c>
      <c r="V571" t="s">
        <v>42800</v>
      </c>
    </row>
    <row r="572" spans="1:22" x14ac:dyDescent="0.3">
      <c r="A572">
        <v>1234</v>
      </c>
      <c r="B572" t="s">
        <v>6802</v>
      </c>
      <c r="C572" t="s">
        <v>6803</v>
      </c>
      <c r="D572">
        <v>5</v>
      </c>
      <c r="E572">
        <v>20</v>
      </c>
      <c r="G572">
        <v>700</v>
      </c>
      <c r="H572">
        <v>50</v>
      </c>
      <c r="J572">
        <v>1</v>
      </c>
      <c r="K572">
        <v>0</v>
      </c>
      <c r="L572" t="s">
        <v>12240</v>
      </c>
      <c r="M572">
        <v>7</v>
      </c>
      <c r="N572">
        <v>2</v>
      </c>
      <c r="O572">
        <v>2</v>
      </c>
      <c r="P572">
        <v>4</v>
      </c>
      <c r="Q572">
        <v>36</v>
      </c>
      <c r="R572">
        <v>1</v>
      </c>
      <c r="S572">
        <v>1</v>
      </c>
      <c r="T572" t="s">
        <v>32977</v>
      </c>
      <c r="U572" t="s">
        <v>32977</v>
      </c>
      <c r="V572" t="s">
        <v>32977</v>
      </c>
    </row>
    <row r="573" spans="1:22" x14ac:dyDescent="0.3">
      <c r="A573">
        <v>1235</v>
      </c>
      <c r="B573" t="s">
        <v>12250</v>
      </c>
      <c r="C573" t="s">
        <v>12250</v>
      </c>
      <c r="D573">
        <v>5</v>
      </c>
      <c r="E573">
        <v>20</v>
      </c>
      <c r="G573">
        <v>700</v>
      </c>
      <c r="H573">
        <v>110</v>
      </c>
      <c r="J573">
        <v>1</v>
      </c>
      <c r="K573">
        <v>0</v>
      </c>
      <c r="L573" t="s">
        <v>12251</v>
      </c>
      <c r="M573">
        <v>7</v>
      </c>
      <c r="N573">
        <v>2</v>
      </c>
      <c r="O573">
        <v>2</v>
      </c>
      <c r="P573">
        <v>4</v>
      </c>
      <c r="Q573">
        <v>36</v>
      </c>
      <c r="R573">
        <v>1</v>
      </c>
      <c r="S573">
        <v>1</v>
      </c>
      <c r="T573" t="s">
        <v>32980</v>
      </c>
      <c r="U573" t="s">
        <v>32980</v>
      </c>
      <c r="V573" t="s">
        <v>32980</v>
      </c>
    </row>
    <row r="574" spans="1:22" x14ac:dyDescent="0.3">
      <c r="A574">
        <v>1236</v>
      </c>
      <c r="B574" t="s">
        <v>9755</v>
      </c>
      <c r="C574" t="s">
        <v>9755</v>
      </c>
      <c r="D574">
        <v>5</v>
      </c>
      <c r="E574">
        <v>20</v>
      </c>
      <c r="G574">
        <v>800</v>
      </c>
      <c r="H574">
        <v>140</v>
      </c>
      <c r="J574">
        <v>1</v>
      </c>
      <c r="K574">
        <v>0</v>
      </c>
      <c r="L574" t="s">
        <v>12240</v>
      </c>
      <c r="M574">
        <v>7</v>
      </c>
      <c r="N574">
        <v>2</v>
      </c>
      <c r="O574">
        <v>2</v>
      </c>
      <c r="P574">
        <v>4</v>
      </c>
      <c r="Q574">
        <v>36</v>
      </c>
      <c r="R574">
        <v>1</v>
      </c>
      <c r="S574">
        <v>1</v>
      </c>
      <c r="T574" t="s">
        <v>32982</v>
      </c>
      <c r="U574" t="s">
        <v>32982</v>
      </c>
      <c r="V574" t="s">
        <v>32982</v>
      </c>
    </row>
    <row r="575" spans="1:22" x14ac:dyDescent="0.3">
      <c r="A575">
        <v>1237</v>
      </c>
      <c r="B575" t="s">
        <v>12252</v>
      </c>
      <c r="C575" t="s">
        <v>12253</v>
      </c>
      <c r="D575">
        <v>5</v>
      </c>
      <c r="E575">
        <v>20</v>
      </c>
      <c r="G575">
        <v>800</v>
      </c>
      <c r="H575">
        <v>180</v>
      </c>
      <c r="J575">
        <v>1</v>
      </c>
      <c r="K575">
        <v>0</v>
      </c>
      <c r="L575" t="s">
        <v>12240</v>
      </c>
      <c r="M575">
        <v>7</v>
      </c>
      <c r="N575">
        <v>2</v>
      </c>
      <c r="O575">
        <v>2</v>
      </c>
      <c r="P575">
        <v>4</v>
      </c>
      <c r="Q575">
        <v>36</v>
      </c>
      <c r="R575">
        <v>1</v>
      </c>
      <c r="S575">
        <v>1</v>
      </c>
      <c r="T575" t="s">
        <v>32985</v>
      </c>
      <c r="U575" t="s">
        <v>32985</v>
      </c>
      <c r="V575" t="s">
        <v>32985</v>
      </c>
    </row>
    <row r="576" spans="1:22" x14ac:dyDescent="0.3">
      <c r="A576">
        <v>1238</v>
      </c>
      <c r="B576" t="s">
        <v>12254</v>
      </c>
      <c r="C576" t="s">
        <v>12255</v>
      </c>
      <c r="D576">
        <v>5</v>
      </c>
      <c r="E576">
        <v>20</v>
      </c>
      <c r="G576">
        <v>1200</v>
      </c>
      <c r="H576">
        <v>64</v>
      </c>
      <c r="J576">
        <v>1</v>
      </c>
      <c r="K576">
        <v>0</v>
      </c>
      <c r="L576" t="s">
        <v>12240</v>
      </c>
      <c r="M576">
        <v>7</v>
      </c>
      <c r="N576">
        <v>2</v>
      </c>
      <c r="O576">
        <v>2</v>
      </c>
      <c r="P576">
        <v>3</v>
      </c>
      <c r="Q576">
        <v>70</v>
      </c>
      <c r="R576">
        <v>1</v>
      </c>
      <c r="S576">
        <v>1</v>
      </c>
      <c r="T576" t="s">
        <v>32987</v>
      </c>
      <c r="U576" t="s">
        <v>32987</v>
      </c>
      <c r="V576" t="s">
        <v>32987</v>
      </c>
    </row>
    <row r="577" spans="1:22" x14ac:dyDescent="0.3">
      <c r="A577">
        <v>1239</v>
      </c>
      <c r="B577" t="s">
        <v>12256</v>
      </c>
      <c r="C577" t="s">
        <v>7781</v>
      </c>
      <c r="D577">
        <v>5</v>
      </c>
      <c r="E577">
        <v>20</v>
      </c>
      <c r="G577">
        <v>800</v>
      </c>
      <c r="H577">
        <v>64</v>
      </c>
      <c r="J577">
        <v>1</v>
      </c>
      <c r="K577">
        <v>0</v>
      </c>
      <c r="L577" t="s">
        <v>12240</v>
      </c>
      <c r="M577">
        <v>7</v>
      </c>
      <c r="N577">
        <v>2</v>
      </c>
      <c r="O577">
        <v>2</v>
      </c>
      <c r="P577">
        <v>3</v>
      </c>
      <c r="Q577">
        <v>65</v>
      </c>
      <c r="R577">
        <v>1</v>
      </c>
      <c r="S577">
        <v>1</v>
      </c>
      <c r="T577" t="s">
        <v>42801</v>
      </c>
      <c r="U577" t="s">
        <v>42801</v>
      </c>
      <c r="V577" t="s">
        <v>42801</v>
      </c>
    </row>
    <row r="578" spans="1:22" x14ac:dyDescent="0.3">
      <c r="A578">
        <v>1240</v>
      </c>
      <c r="B578" t="s">
        <v>12257</v>
      </c>
      <c r="C578" t="s">
        <v>12258</v>
      </c>
      <c r="D578">
        <v>5</v>
      </c>
      <c r="E578">
        <v>20</v>
      </c>
      <c r="G578">
        <v>400</v>
      </c>
      <c r="H578">
        <v>84</v>
      </c>
      <c r="J578">
        <v>1</v>
      </c>
      <c r="K578">
        <v>0</v>
      </c>
      <c r="L578" t="s">
        <v>12240</v>
      </c>
      <c r="M578">
        <v>7</v>
      </c>
      <c r="N578">
        <v>2</v>
      </c>
      <c r="O578">
        <v>2</v>
      </c>
      <c r="P578">
        <v>4</v>
      </c>
      <c r="Q578">
        <v>1</v>
      </c>
      <c r="R578">
        <v>1</v>
      </c>
      <c r="S578">
        <v>1</v>
      </c>
      <c r="T578" t="s">
        <v>35235</v>
      </c>
      <c r="U578" t="s">
        <v>35235</v>
      </c>
      <c r="V578" t="s">
        <v>35235</v>
      </c>
    </row>
    <row r="579" spans="1:22" x14ac:dyDescent="0.3">
      <c r="A579">
        <v>1241</v>
      </c>
      <c r="B579" t="s">
        <v>2699</v>
      </c>
      <c r="C579" t="s">
        <v>2700</v>
      </c>
      <c r="D579">
        <v>5</v>
      </c>
      <c r="E579">
        <v>80000</v>
      </c>
      <c r="G579">
        <v>400</v>
      </c>
      <c r="H579">
        <v>55</v>
      </c>
      <c r="J579">
        <v>1</v>
      </c>
      <c r="K579">
        <v>0</v>
      </c>
      <c r="L579" t="s">
        <v>12056</v>
      </c>
      <c r="M579">
        <v>7</v>
      </c>
      <c r="N579">
        <v>2</v>
      </c>
      <c r="O579">
        <v>2</v>
      </c>
      <c r="P579">
        <v>4</v>
      </c>
      <c r="Q579">
        <v>85</v>
      </c>
      <c r="R579">
        <v>1</v>
      </c>
      <c r="S579">
        <v>1</v>
      </c>
      <c r="T579" t="s">
        <v>32990</v>
      </c>
      <c r="U579" t="s">
        <v>32990</v>
      </c>
      <c r="V579" t="s">
        <v>32990</v>
      </c>
    </row>
    <row r="580" spans="1:22" x14ac:dyDescent="0.3">
      <c r="A580">
        <v>1242</v>
      </c>
      <c r="B580" t="s">
        <v>2511</v>
      </c>
      <c r="C580" t="s">
        <v>2512</v>
      </c>
      <c r="D580">
        <v>5</v>
      </c>
      <c r="E580">
        <v>120000</v>
      </c>
      <c r="G580">
        <v>550</v>
      </c>
      <c r="H580">
        <v>140</v>
      </c>
      <c r="J580">
        <v>1</v>
      </c>
      <c r="K580">
        <v>0</v>
      </c>
      <c r="L580" t="s">
        <v>12056</v>
      </c>
      <c r="M580">
        <v>7</v>
      </c>
      <c r="N580">
        <v>2</v>
      </c>
      <c r="O580">
        <v>2</v>
      </c>
      <c r="P580">
        <v>4</v>
      </c>
      <c r="Q580">
        <v>55</v>
      </c>
      <c r="R580">
        <v>1</v>
      </c>
      <c r="S580">
        <v>1</v>
      </c>
      <c r="T580" t="s">
        <v>32993</v>
      </c>
      <c r="U580" t="s">
        <v>32993</v>
      </c>
      <c r="V580" t="s">
        <v>32993</v>
      </c>
    </row>
    <row r="581" spans="1:22" x14ac:dyDescent="0.3">
      <c r="A581">
        <v>1243</v>
      </c>
      <c r="B581" t="s">
        <v>12259</v>
      </c>
      <c r="C581" t="s">
        <v>12260</v>
      </c>
      <c r="D581">
        <v>5</v>
      </c>
      <c r="E581">
        <v>1</v>
      </c>
      <c r="G581">
        <v>1</v>
      </c>
      <c r="H581">
        <v>45</v>
      </c>
      <c r="J581">
        <v>1</v>
      </c>
      <c r="K581">
        <v>0</v>
      </c>
      <c r="L581" t="s">
        <v>12026</v>
      </c>
      <c r="M581">
        <v>7</v>
      </c>
      <c r="N581">
        <v>2</v>
      </c>
      <c r="O581">
        <v>2</v>
      </c>
      <c r="P581">
        <v>1</v>
      </c>
      <c r="Q581">
        <v>1</v>
      </c>
      <c r="R581">
        <v>0</v>
      </c>
      <c r="S581">
        <v>1</v>
      </c>
      <c r="T581" t="s">
        <v>12087</v>
      </c>
      <c r="U581" t="s">
        <v>12087</v>
      </c>
      <c r="V581" t="s">
        <v>12087</v>
      </c>
    </row>
    <row r="582" spans="1:22" x14ac:dyDescent="0.3">
      <c r="A582">
        <v>1244</v>
      </c>
      <c r="B582" t="s">
        <v>12261</v>
      </c>
      <c r="C582" t="s">
        <v>12262</v>
      </c>
      <c r="D582">
        <v>5</v>
      </c>
      <c r="E582">
        <v>20</v>
      </c>
      <c r="G582">
        <v>800</v>
      </c>
      <c r="H582">
        <v>100</v>
      </c>
      <c r="J582">
        <v>1</v>
      </c>
      <c r="K582">
        <v>0</v>
      </c>
      <c r="L582" t="s">
        <v>12033</v>
      </c>
      <c r="M582">
        <v>7</v>
      </c>
      <c r="N582">
        <v>2</v>
      </c>
      <c r="O582">
        <v>2</v>
      </c>
      <c r="P582">
        <v>4</v>
      </c>
      <c r="Q582">
        <v>55</v>
      </c>
      <c r="R582">
        <v>1</v>
      </c>
      <c r="S582">
        <v>1</v>
      </c>
      <c r="T582" t="s">
        <v>32997</v>
      </c>
      <c r="U582" t="s">
        <v>32997</v>
      </c>
      <c r="V582" t="s">
        <v>32997</v>
      </c>
    </row>
    <row r="583" spans="1:22" x14ac:dyDescent="0.3">
      <c r="A583">
        <v>1245</v>
      </c>
      <c r="B583" t="s">
        <v>12263</v>
      </c>
      <c r="C583" t="s">
        <v>12263</v>
      </c>
      <c r="D583">
        <v>5</v>
      </c>
      <c r="E583">
        <v>40000</v>
      </c>
      <c r="G583">
        <v>700</v>
      </c>
      <c r="H583">
        <v>110</v>
      </c>
      <c r="J583">
        <v>1</v>
      </c>
      <c r="K583">
        <v>1</v>
      </c>
      <c r="L583" t="s">
        <v>12026</v>
      </c>
      <c r="M583">
        <v>7</v>
      </c>
      <c r="N583">
        <v>2</v>
      </c>
      <c r="O583">
        <v>2</v>
      </c>
      <c r="P583">
        <v>3</v>
      </c>
      <c r="Q583">
        <v>30</v>
      </c>
      <c r="R583">
        <v>1</v>
      </c>
      <c r="S583">
        <v>1</v>
      </c>
      <c r="T583" t="s">
        <v>12087</v>
      </c>
      <c r="U583" t="s">
        <v>12087</v>
      </c>
      <c r="V583" t="s">
        <v>12087</v>
      </c>
    </row>
    <row r="584" spans="1:22" x14ac:dyDescent="0.3">
      <c r="A584">
        <v>1246</v>
      </c>
      <c r="B584" t="s">
        <v>12264</v>
      </c>
      <c r="C584" t="s">
        <v>12263</v>
      </c>
      <c r="D584">
        <v>5</v>
      </c>
      <c r="E584">
        <v>40000</v>
      </c>
      <c r="G584">
        <v>700</v>
      </c>
      <c r="H584">
        <v>110</v>
      </c>
      <c r="J584">
        <v>1</v>
      </c>
      <c r="K584">
        <v>2</v>
      </c>
      <c r="L584" t="s">
        <v>12026</v>
      </c>
      <c r="M584">
        <v>7</v>
      </c>
      <c r="N584">
        <v>2</v>
      </c>
      <c r="O584">
        <v>2</v>
      </c>
      <c r="P584">
        <v>3</v>
      </c>
      <c r="Q584">
        <v>30</v>
      </c>
      <c r="R584">
        <v>1</v>
      </c>
      <c r="S584">
        <v>1</v>
      </c>
      <c r="T584" t="s">
        <v>12087</v>
      </c>
      <c r="U584" t="s">
        <v>12087</v>
      </c>
      <c r="V584" t="s">
        <v>12087</v>
      </c>
    </row>
    <row r="585" spans="1:22" x14ac:dyDescent="0.3">
      <c r="A585">
        <v>1247</v>
      </c>
      <c r="B585" t="s">
        <v>12265</v>
      </c>
      <c r="C585" t="s">
        <v>12266</v>
      </c>
      <c r="D585">
        <v>5</v>
      </c>
      <c r="E585">
        <v>10000</v>
      </c>
      <c r="G585">
        <v>600</v>
      </c>
      <c r="H585">
        <v>39</v>
      </c>
      <c r="J585">
        <v>1</v>
      </c>
      <c r="K585">
        <v>0</v>
      </c>
      <c r="L585" t="s">
        <v>42796</v>
      </c>
      <c r="M585">
        <v>7</v>
      </c>
      <c r="N585">
        <v>2</v>
      </c>
      <c r="O585">
        <v>2</v>
      </c>
      <c r="P585">
        <v>1</v>
      </c>
      <c r="Q585">
        <v>1</v>
      </c>
      <c r="R585">
        <v>1</v>
      </c>
      <c r="S585">
        <v>1</v>
      </c>
      <c r="T585" t="s">
        <v>33003</v>
      </c>
      <c r="U585" t="s">
        <v>33003</v>
      </c>
      <c r="V585" t="s">
        <v>33003</v>
      </c>
    </row>
    <row r="586" spans="1:22" x14ac:dyDescent="0.3">
      <c r="A586">
        <v>1248</v>
      </c>
      <c r="B586" t="s">
        <v>12267</v>
      </c>
      <c r="C586" t="s">
        <v>12268</v>
      </c>
      <c r="D586">
        <v>5</v>
      </c>
      <c r="E586">
        <v>10000</v>
      </c>
      <c r="G586">
        <v>600</v>
      </c>
      <c r="H586">
        <v>39</v>
      </c>
      <c r="J586">
        <v>1</v>
      </c>
      <c r="K586">
        <v>0</v>
      </c>
      <c r="L586" t="s">
        <v>42796</v>
      </c>
      <c r="M586">
        <v>7</v>
      </c>
      <c r="N586">
        <v>2</v>
      </c>
      <c r="O586">
        <v>2</v>
      </c>
      <c r="P586">
        <v>1</v>
      </c>
      <c r="Q586">
        <v>1</v>
      </c>
      <c r="R586">
        <v>1</v>
      </c>
      <c r="S586">
        <v>1</v>
      </c>
      <c r="T586" t="s">
        <v>33005</v>
      </c>
      <c r="U586" t="s">
        <v>33005</v>
      </c>
      <c r="V586" t="s">
        <v>33005</v>
      </c>
    </row>
    <row r="587" spans="1:22" x14ac:dyDescent="0.3">
      <c r="A587">
        <v>1249</v>
      </c>
      <c r="B587" t="s">
        <v>4024</v>
      </c>
      <c r="C587" t="s">
        <v>4025</v>
      </c>
      <c r="D587">
        <v>5</v>
      </c>
      <c r="E587">
        <v>10000</v>
      </c>
      <c r="G587">
        <v>600</v>
      </c>
      <c r="H587">
        <v>39</v>
      </c>
      <c r="J587">
        <v>1</v>
      </c>
      <c r="K587">
        <v>0</v>
      </c>
      <c r="L587" t="s">
        <v>42796</v>
      </c>
      <c r="M587">
        <v>7</v>
      </c>
      <c r="N587">
        <v>2</v>
      </c>
      <c r="O587">
        <v>2</v>
      </c>
      <c r="P587">
        <v>1</v>
      </c>
      <c r="Q587">
        <v>1</v>
      </c>
      <c r="R587">
        <v>1</v>
      </c>
      <c r="S587">
        <v>1</v>
      </c>
      <c r="T587" t="s">
        <v>33009</v>
      </c>
      <c r="U587" t="s">
        <v>33009</v>
      </c>
      <c r="V587" t="s">
        <v>33009</v>
      </c>
    </row>
    <row r="588" spans="1:22" x14ac:dyDescent="0.3">
      <c r="A588">
        <v>1250</v>
      </c>
      <c r="B588" t="s">
        <v>5694</v>
      </c>
      <c r="C588" t="s">
        <v>5694</v>
      </c>
      <c r="D588">
        <v>5</v>
      </c>
      <c r="E588">
        <v>19500</v>
      </c>
      <c r="G588">
        <v>800</v>
      </c>
      <c r="H588">
        <v>125</v>
      </c>
      <c r="J588">
        <v>1</v>
      </c>
      <c r="K588">
        <v>2</v>
      </c>
      <c r="L588" t="s">
        <v>12031</v>
      </c>
      <c r="M588">
        <v>7</v>
      </c>
      <c r="N588">
        <v>2</v>
      </c>
      <c r="O588">
        <v>34</v>
      </c>
      <c r="P588">
        <v>2</v>
      </c>
      <c r="Q588">
        <v>18</v>
      </c>
      <c r="R588">
        <v>1</v>
      </c>
      <c r="S588">
        <v>16</v>
      </c>
      <c r="T588" t="s">
        <v>12087</v>
      </c>
      <c r="U588" t="s">
        <v>12087</v>
      </c>
      <c r="V588" t="s">
        <v>12087</v>
      </c>
    </row>
    <row r="589" spans="1:22" x14ac:dyDescent="0.3">
      <c r="A589">
        <v>1251</v>
      </c>
      <c r="B589" t="s">
        <v>5693</v>
      </c>
      <c r="C589" t="s">
        <v>5694</v>
      </c>
      <c r="D589">
        <v>5</v>
      </c>
      <c r="E589">
        <v>19500</v>
      </c>
      <c r="G589">
        <v>800</v>
      </c>
      <c r="H589">
        <v>125</v>
      </c>
      <c r="J589">
        <v>1</v>
      </c>
      <c r="K589">
        <v>3</v>
      </c>
      <c r="L589" t="s">
        <v>12031</v>
      </c>
      <c r="M589">
        <v>7</v>
      </c>
      <c r="N589">
        <v>2</v>
      </c>
      <c r="O589">
        <v>34</v>
      </c>
      <c r="P589">
        <v>2</v>
      </c>
      <c r="Q589">
        <v>18</v>
      </c>
      <c r="R589">
        <v>1</v>
      </c>
      <c r="S589">
        <v>16</v>
      </c>
      <c r="T589" t="s">
        <v>12087</v>
      </c>
      <c r="U589" t="s">
        <v>12087</v>
      </c>
      <c r="V589" t="s">
        <v>12087</v>
      </c>
    </row>
    <row r="590" spans="1:22" x14ac:dyDescent="0.3">
      <c r="A590">
        <v>1252</v>
      </c>
      <c r="B590" t="s">
        <v>5746</v>
      </c>
      <c r="C590" t="s">
        <v>5746</v>
      </c>
      <c r="D590">
        <v>5</v>
      </c>
      <c r="E590">
        <v>41000</v>
      </c>
      <c r="G590">
        <v>1200</v>
      </c>
      <c r="H590">
        <v>148</v>
      </c>
      <c r="J590">
        <v>1</v>
      </c>
      <c r="K590">
        <v>1</v>
      </c>
      <c r="L590" t="s">
        <v>12031</v>
      </c>
      <c r="M590">
        <v>7</v>
      </c>
      <c r="N590">
        <v>2</v>
      </c>
      <c r="O590">
        <v>34</v>
      </c>
      <c r="P590">
        <v>3</v>
      </c>
      <c r="Q590">
        <v>33</v>
      </c>
      <c r="R590">
        <v>1</v>
      </c>
      <c r="S590">
        <v>16</v>
      </c>
      <c r="T590" t="s">
        <v>33016</v>
      </c>
      <c r="U590" t="s">
        <v>33016</v>
      </c>
      <c r="V590" t="s">
        <v>33016</v>
      </c>
    </row>
    <row r="591" spans="1:22" x14ac:dyDescent="0.3">
      <c r="A591">
        <v>1253</v>
      </c>
      <c r="B591" t="s">
        <v>5745</v>
      </c>
      <c r="C591" t="s">
        <v>5746</v>
      </c>
      <c r="D591">
        <v>5</v>
      </c>
      <c r="E591">
        <v>41000</v>
      </c>
      <c r="G591">
        <v>1200</v>
      </c>
      <c r="H591">
        <v>148</v>
      </c>
      <c r="J591">
        <v>1</v>
      </c>
      <c r="K591">
        <v>2</v>
      </c>
      <c r="L591" t="s">
        <v>12031</v>
      </c>
      <c r="M591">
        <v>7</v>
      </c>
      <c r="N591">
        <v>2</v>
      </c>
      <c r="O591">
        <v>34</v>
      </c>
      <c r="P591">
        <v>3</v>
      </c>
      <c r="Q591">
        <v>33</v>
      </c>
      <c r="R591">
        <v>1</v>
      </c>
      <c r="S591">
        <v>16</v>
      </c>
      <c r="T591" t="s">
        <v>33016</v>
      </c>
      <c r="U591" t="s">
        <v>33016</v>
      </c>
      <c r="V591" t="s">
        <v>33016</v>
      </c>
    </row>
    <row r="592" spans="1:22" x14ac:dyDescent="0.3">
      <c r="A592">
        <v>1254</v>
      </c>
      <c r="B592" t="s">
        <v>5629</v>
      </c>
      <c r="C592" t="s">
        <v>5629</v>
      </c>
      <c r="D592">
        <v>5</v>
      </c>
      <c r="E592">
        <v>37200</v>
      </c>
      <c r="G592">
        <v>1500</v>
      </c>
      <c r="H592">
        <v>165</v>
      </c>
      <c r="J592">
        <v>1</v>
      </c>
      <c r="K592">
        <v>0</v>
      </c>
      <c r="L592" t="s">
        <v>12031</v>
      </c>
      <c r="M592">
        <v>7</v>
      </c>
      <c r="N592">
        <v>2</v>
      </c>
      <c r="O592">
        <v>34</v>
      </c>
      <c r="P592">
        <v>3</v>
      </c>
      <c r="Q592">
        <v>33</v>
      </c>
      <c r="R592">
        <v>1</v>
      </c>
      <c r="S592">
        <v>16</v>
      </c>
      <c r="T592" t="s">
        <v>12087</v>
      </c>
      <c r="U592" t="s">
        <v>12087</v>
      </c>
      <c r="V592" t="s">
        <v>12087</v>
      </c>
    </row>
    <row r="593" spans="1:22" x14ac:dyDescent="0.3">
      <c r="A593">
        <v>1255</v>
      </c>
      <c r="B593" t="s">
        <v>5628</v>
      </c>
      <c r="C593" t="s">
        <v>5629</v>
      </c>
      <c r="D593">
        <v>5</v>
      </c>
      <c r="E593">
        <v>37200</v>
      </c>
      <c r="G593">
        <v>1500</v>
      </c>
      <c r="H593">
        <v>165</v>
      </c>
      <c r="J593">
        <v>1</v>
      </c>
      <c r="K593">
        <v>1</v>
      </c>
      <c r="L593" t="s">
        <v>12031</v>
      </c>
      <c r="M593">
        <v>7</v>
      </c>
      <c r="N593">
        <v>2</v>
      </c>
      <c r="O593">
        <v>34</v>
      </c>
      <c r="P593">
        <v>3</v>
      </c>
      <c r="Q593">
        <v>33</v>
      </c>
      <c r="R593">
        <v>1</v>
      </c>
      <c r="S593">
        <v>16</v>
      </c>
      <c r="T593" t="s">
        <v>12087</v>
      </c>
      <c r="U593" t="s">
        <v>12087</v>
      </c>
      <c r="V593" t="s">
        <v>12087</v>
      </c>
    </row>
    <row r="594" spans="1:22" x14ac:dyDescent="0.3">
      <c r="A594">
        <v>1256</v>
      </c>
      <c r="B594" t="s">
        <v>5749</v>
      </c>
      <c r="C594" t="s">
        <v>5750</v>
      </c>
      <c r="D594">
        <v>5</v>
      </c>
      <c r="E594">
        <v>45000</v>
      </c>
      <c r="G594">
        <v>1200</v>
      </c>
      <c r="H594">
        <v>105</v>
      </c>
      <c r="J594">
        <v>1</v>
      </c>
      <c r="K594">
        <v>0</v>
      </c>
      <c r="L594" t="s">
        <v>12031</v>
      </c>
      <c r="M594">
        <v>7</v>
      </c>
      <c r="N594">
        <v>2</v>
      </c>
      <c r="O594">
        <v>34</v>
      </c>
      <c r="P594">
        <v>3</v>
      </c>
      <c r="Q594">
        <v>55</v>
      </c>
      <c r="R594">
        <v>1</v>
      </c>
      <c r="S594">
        <v>16</v>
      </c>
      <c r="T594" t="s">
        <v>33023</v>
      </c>
      <c r="U594" t="s">
        <v>33023</v>
      </c>
      <c r="V594" t="s">
        <v>33023</v>
      </c>
    </row>
    <row r="595" spans="1:22" x14ac:dyDescent="0.3">
      <c r="A595">
        <v>1257</v>
      </c>
      <c r="B595" t="s">
        <v>5774</v>
      </c>
      <c r="C595" t="s">
        <v>5775</v>
      </c>
      <c r="D595">
        <v>5</v>
      </c>
      <c r="E595">
        <v>45000</v>
      </c>
      <c r="G595">
        <v>1200</v>
      </c>
      <c r="H595">
        <v>105</v>
      </c>
      <c r="J595">
        <v>1</v>
      </c>
      <c r="K595">
        <v>0</v>
      </c>
      <c r="L595" t="s">
        <v>12031</v>
      </c>
      <c r="M595">
        <v>7</v>
      </c>
      <c r="N595">
        <v>2</v>
      </c>
      <c r="O595">
        <v>34</v>
      </c>
      <c r="P595">
        <v>3</v>
      </c>
      <c r="Q595">
        <v>55</v>
      </c>
      <c r="R595">
        <v>1</v>
      </c>
      <c r="S595">
        <v>16</v>
      </c>
      <c r="T595" t="s">
        <v>33026</v>
      </c>
      <c r="U595" t="s">
        <v>33026</v>
      </c>
      <c r="V595" t="s">
        <v>33026</v>
      </c>
    </row>
    <row r="596" spans="1:22" x14ac:dyDescent="0.3">
      <c r="A596">
        <v>1258</v>
      </c>
      <c r="B596" t="s">
        <v>5763</v>
      </c>
      <c r="C596" t="s">
        <v>5764</v>
      </c>
      <c r="D596">
        <v>5</v>
      </c>
      <c r="E596">
        <v>45000</v>
      </c>
      <c r="G596">
        <v>1200</v>
      </c>
      <c r="H596">
        <v>105</v>
      </c>
      <c r="J596">
        <v>1</v>
      </c>
      <c r="K596">
        <v>0</v>
      </c>
      <c r="L596" t="s">
        <v>12031</v>
      </c>
      <c r="M596">
        <v>7</v>
      </c>
      <c r="N596">
        <v>2</v>
      </c>
      <c r="O596">
        <v>34</v>
      </c>
      <c r="P596">
        <v>3</v>
      </c>
      <c r="Q596">
        <v>55</v>
      </c>
      <c r="R596">
        <v>1</v>
      </c>
      <c r="S596">
        <v>16</v>
      </c>
      <c r="T596" t="s">
        <v>33029</v>
      </c>
      <c r="U596" t="s">
        <v>33029</v>
      </c>
      <c r="V596" t="s">
        <v>33029</v>
      </c>
    </row>
    <row r="597" spans="1:22" x14ac:dyDescent="0.3">
      <c r="A597">
        <v>1259</v>
      </c>
      <c r="B597" t="s">
        <v>5756</v>
      </c>
      <c r="C597" t="s">
        <v>5757</v>
      </c>
      <c r="D597">
        <v>5</v>
      </c>
      <c r="E597">
        <v>45000</v>
      </c>
      <c r="G597">
        <v>1200</v>
      </c>
      <c r="H597">
        <v>105</v>
      </c>
      <c r="J597">
        <v>1</v>
      </c>
      <c r="K597">
        <v>0</v>
      </c>
      <c r="L597" t="s">
        <v>12031</v>
      </c>
      <c r="M597">
        <v>7</v>
      </c>
      <c r="N597">
        <v>2</v>
      </c>
      <c r="O597">
        <v>34</v>
      </c>
      <c r="P597">
        <v>3</v>
      </c>
      <c r="Q597">
        <v>55</v>
      </c>
      <c r="R597">
        <v>1</v>
      </c>
      <c r="S597">
        <v>16</v>
      </c>
      <c r="T597" t="s">
        <v>33032</v>
      </c>
      <c r="U597" t="s">
        <v>33032</v>
      </c>
      <c r="V597" t="s">
        <v>33032</v>
      </c>
    </row>
    <row r="598" spans="1:22" x14ac:dyDescent="0.3">
      <c r="A598">
        <v>1260</v>
      </c>
      <c r="B598" t="s">
        <v>4436</v>
      </c>
      <c r="C598" t="s">
        <v>4437</v>
      </c>
      <c r="D598">
        <v>5</v>
      </c>
      <c r="E598">
        <v>52500</v>
      </c>
      <c r="G598">
        <v>1700</v>
      </c>
      <c r="H598">
        <v>150</v>
      </c>
      <c r="J598">
        <v>1</v>
      </c>
      <c r="K598">
        <v>0</v>
      </c>
      <c r="L598" t="s">
        <v>12031</v>
      </c>
      <c r="M598">
        <v>7</v>
      </c>
      <c r="N598">
        <v>2</v>
      </c>
      <c r="O598">
        <v>34</v>
      </c>
      <c r="P598">
        <v>3</v>
      </c>
      <c r="Q598">
        <v>65</v>
      </c>
      <c r="R598">
        <v>1</v>
      </c>
      <c r="S598">
        <v>16</v>
      </c>
      <c r="T598" t="s">
        <v>33035</v>
      </c>
      <c r="U598" t="s">
        <v>33035</v>
      </c>
      <c r="V598" t="s">
        <v>33035</v>
      </c>
    </row>
    <row r="599" spans="1:22" x14ac:dyDescent="0.3">
      <c r="A599">
        <v>1261</v>
      </c>
      <c r="B599" t="s">
        <v>5505</v>
      </c>
      <c r="C599" t="s">
        <v>5505</v>
      </c>
      <c r="D599">
        <v>5</v>
      </c>
      <c r="E599">
        <v>57000</v>
      </c>
      <c r="G599">
        <v>1500</v>
      </c>
      <c r="H599">
        <v>140</v>
      </c>
      <c r="J599">
        <v>1</v>
      </c>
      <c r="K599">
        <v>0</v>
      </c>
      <c r="L599" t="s">
        <v>12031</v>
      </c>
      <c r="M599">
        <v>7</v>
      </c>
      <c r="N599">
        <v>2</v>
      </c>
      <c r="O599">
        <v>34</v>
      </c>
      <c r="P599">
        <v>4</v>
      </c>
      <c r="Q599">
        <v>75</v>
      </c>
      <c r="R599">
        <v>1</v>
      </c>
      <c r="S599">
        <v>16</v>
      </c>
      <c r="T599" t="s">
        <v>42802</v>
      </c>
      <c r="U599" t="s">
        <v>42802</v>
      </c>
      <c r="V599" t="s">
        <v>42802</v>
      </c>
    </row>
    <row r="600" spans="1:22" x14ac:dyDescent="0.3">
      <c r="A600">
        <v>1262</v>
      </c>
      <c r="B600" t="s">
        <v>7005</v>
      </c>
      <c r="C600" t="s">
        <v>7006</v>
      </c>
      <c r="D600">
        <v>5</v>
      </c>
      <c r="E600">
        <v>20</v>
      </c>
      <c r="G600">
        <v>1200</v>
      </c>
      <c r="H600">
        <v>115</v>
      </c>
      <c r="J600">
        <v>1</v>
      </c>
      <c r="K600">
        <v>0</v>
      </c>
      <c r="L600" t="s">
        <v>12031</v>
      </c>
      <c r="M600">
        <v>7</v>
      </c>
      <c r="N600">
        <v>2</v>
      </c>
      <c r="O600">
        <v>34</v>
      </c>
      <c r="P600">
        <v>3</v>
      </c>
      <c r="Q600">
        <v>55</v>
      </c>
      <c r="R600">
        <v>1</v>
      </c>
      <c r="S600">
        <v>16</v>
      </c>
      <c r="T600" t="s">
        <v>33042</v>
      </c>
      <c r="U600" t="s">
        <v>33042</v>
      </c>
      <c r="V600" t="s">
        <v>33042</v>
      </c>
    </row>
    <row r="601" spans="1:22" x14ac:dyDescent="0.3">
      <c r="A601">
        <v>1263</v>
      </c>
      <c r="B601" t="s">
        <v>12269</v>
      </c>
      <c r="C601" t="s">
        <v>12270</v>
      </c>
      <c r="D601">
        <v>5</v>
      </c>
      <c r="E601">
        <v>20</v>
      </c>
      <c r="G601">
        <v>1250</v>
      </c>
      <c r="H601">
        <v>151</v>
      </c>
      <c r="J601">
        <v>1</v>
      </c>
      <c r="K601">
        <v>0</v>
      </c>
      <c r="L601" t="s">
        <v>12031</v>
      </c>
      <c r="M601">
        <v>7</v>
      </c>
      <c r="N601">
        <v>2</v>
      </c>
      <c r="O601">
        <v>34</v>
      </c>
      <c r="P601">
        <v>4</v>
      </c>
      <c r="Q601">
        <v>70</v>
      </c>
      <c r="R601">
        <v>1</v>
      </c>
      <c r="S601">
        <v>16</v>
      </c>
      <c r="T601" t="s">
        <v>33045</v>
      </c>
      <c r="U601" t="s">
        <v>33045</v>
      </c>
      <c r="V601" t="s">
        <v>33045</v>
      </c>
    </row>
    <row r="602" spans="1:22" x14ac:dyDescent="0.3">
      <c r="A602">
        <v>1264</v>
      </c>
      <c r="B602" t="s">
        <v>10349</v>
      </c>
      <c r="C602" t="s">
        <v>10350</v>
      </c>
      <c r="D602">
        <v>5</v>
      </c>
      <c r="E602">
        <v>20</v>
      </c>
      <c r="G602">
        <v>800</v>
      </c>
      <c r="H602">
        <v>90</v>
      </c>
      <c r="J602">
        <v>1</v>
      </c>
      <c r="K602">
        <v>4</v>
      </c>
      <c r="L602" t="s">
        <v>12031</v>
      </c>
      <c r="M602">
        <v>7</v>
      </c>
      <c r="N602">
        <v>2</v>
      </c>
      <c r="O602">
        <v>34</v>
      </c>
      <c r="P602">
        <v>1</v>
      </c>
      <c r="Q602">
        <v>1</v>
      </c>
      <c r="R602">
        <v>1</v>
      </c>
      <c r="S602">
        <v>16</v>
      </c>
      <c r="T602" t="s">
        <v>33049</v>
      </c>
      <c r="U602" t="s">
        <v>33049</v>
      </c>
      <c r="V602" t="s">
        <v>33049</v>
      </c>
    </row>
    <row r="603" spans="1:22" x14ac:dyDescent="0.3">
      <c r="A603">
        <v>1265</v>
      </c>
      <c r="B603" t="s">
        <v>12271</v>
      </c>
      <c r="C603" t="s">
        <v>12272</v>
      </c>
      <c r="D603">
        <v>5</v>
      </c>
      <c r="E603">
        <v>20</v>
      </c>
      <c r="G603">
        <v>1000</v>
      </c>
      <c r="H603">
        <v>120</v>
      </c>
      <c r="J603">
        <v>1</v>
      </c>
      <c r="K603">
        <v>0</v>
      </c>
      <c r="L603" t="s">
        <v>12031</v>
      </c>
      <c r="M603">
        <v>7</v>
      </c>
      <c r="N603">
        <v>2</v>
      </c>
      <c r="O603">
        <v>34</v>
      </c>
      <c r="P603">
        <v>4</v>
      </c>
      <c r="Q603">
        <v>75</v>
      </c>
      <c r="R603">
        <v>1</v>
      </c>
      <c r="S603">
        <v>16</v>
      </c>
      <c r="T603" t="s">
        <v>42803</v>
      </c>
      <c r="U603" t="s">
        <v>42803</v>
      </c>
      <c r="V603" t="s">
        <v>42803</v>
      </c>
    </row>
    <row r="604" spans="1:22" x14ac:dyDescent="0.3">
      <c r="A604">
        <v>1266</v>
      </c>
      <c r="B604" t="s">
        <v>12273</v>
      </c>
      <c r="C604" t="s">
        <v>5505</v>
      </c>
      <c r="D604">
        <v>5</v>
      </c>
      <c r="E604">
        <v>57000</v>
      </c>
      <c r="G604">
        <v>1500</v>
      </c>
      <c r="H604">
        <v>140</v>
      </c>
      <c r="J604">
        <v>1</v>
      </c>
      <c r="K604">
        <v>1</v>
      </c>
      <c r="L604" t="s">
        <v>12031</v>
      </c>
      <c r="M604">
        <v>7</v>
      </c>
      <c r="N604">
        <v>2</v>
      </c>
      <c r="O604">
        <v>34</v>
      </c>
      <c r="P604">
        <v>4</v>
      </c>
      <c r="Q604">
        <v>75</v>
      </c>
      <c r="R604">
        <v>1</v>
      </c>
      <c r="S604">
        <v>16</v>
      </c>
      <c r="T604" t="s">
        <v>42802</v>
      </c>
      <c r="U604" t="s">
        <v>42802</v>
      </c>
      <c r="V604" t="s">
        <v>42802</v>
      </c>
    </row>
    <row r="605" spans="1:22" x14ac:dyDescent="0.3">
      <c r="A605">
        <v>1267</v>
      </c>
      <c r="B605" t="s">
        <v>12274</v>
      </c>
      <c r="C605" t="s">
        <v>5505</v>
      </c>
      <c r="D605">
        <v>5</v>
      </c>
      <c r="E605">
        <v>1</v>
      </c>
      <c r="G605">
        <v>0</v>
      </c>
      <c r="H605">
        <v>189</v>
      </c>
      <c r="J605">
        <v>1</v>
      </c>
      <c r="K605">
        <v>0</v>
      </c>
      <c r="L605" t="s">
        <v>12031</v>
      </c>
      <c r="M605">
        <v>7</v>
      </c>
      <c r="N605">
        <v>2</v>
      </c>
      <c r="O605">
        <v>34</v>
      </c>
      <c r="P605">
        <v>4</v>
      </c>
      <c r="Q605">
        <v>1</v>
      </c>
      <c r="R605">
        <v>0</v>
      </c>
      <c r="S605">
        <v>16</v>
      </c>
      <c r="T605" t="s">
        <v>42804</v>
      </c>
      <c r="U605" t="s">
        <v>42804</v>
      </c>
      <c r="V605" t="s">
        <v>42804</v>
      </c>
    </row>
    <row r="606" spans="1:22" x14ac:dyDescent="0.3">
      <c r="A606">
        <v>1268</v>
      </c>
      <c r="B606" t="s">
        <v>12275</v>
      </c>
      <c r="C606" t="s">
        <v>12276</v>
      </c>
      <c r="D606">
        <v>5</v>
      </c>
      <c r="E606">
        <v>20</v>
      </c>
      <c r="G606">
        <v>1450</v>
      </c>
      <c r="H606">
        <v>160</v>
      </c>
      <c r="J606">
        <v>1</v>
      </c>
      <c r="K606">
        <v>1</v>
      </c>
      <c r="L606" t="s">
        <v>12031</v>
      </c>
      <c r="M606">
        <v>2</v>
      </c>
      <c r="N606">
        <v>2</v>
      </c>
      <c r="O606">
        <v>34</v>
      </c>
      <c r="P606">
        <v>4</v>
      </c>
      <c r="Q606">
        <v>55</v>
      </c>
      <c r="R606">
        <v>1</v>
      </c>
      <c r="S606">
        <v>16</v>
      </c>
      <c r="T606" t="s">
        <v>42805</v>
      </c>
      <c r="U606" t="s">
        <v>42805</v>
      </c>
      <c r="V606" t="s">
        <v>42805</v>
      </c>
    </row>
    <row r="607" spans="1:22" x14ac:dyDescent="0.3">
      <c r="A607">
        <v>1269</v>
      </c>
      <c r="B607" t="s">
        <v>5547</v>
      </c>
      <c r="C607" t="s">
        <v>5548</v>
      </c>
      <c r="D607">
        <v>5</v>
      </c>
      <c r="E607">
        <v>20</v>
      </c>
      <c r="G607">
        <v>1500</v>
      </c>
      <c r="H607">
        <v>140</v>
      </c>
      <c r="J607">
        <v>1</v>
      </c>
      <c r="K607">
        <v>0</v>
      </c>
      <c r="L607" t="s">
        <v>12031</v>
      </c>
      <c r="M607">
        <v>2</v>
      </c>
      <c r="N607">
        <v>2</v>
      </c>
      <c r="O607">
        <v>34</v>
      </c>
      <c r="P607">
        <v>4</v>
      </c>
      <c r="Q607">
        <v>55</v>
      </c>
      <c r="R607">
        <v>1</v>
      </c>
      <c r="S607">
        <v>16</v>
      </c>
      <c r="T607" t="s">
        <v>42806</v>
      </c>
      <c r="U607" t="s">
        <v>42806</v>
      </c>
      <c r="V607" t="s">
        <v>42806</v>
      </c>
    </row>
    <row r="608" spans="1:22" x14ac:dyDescent="0.3">
      <c r="A608">
        <v>1270</v>
      </c>
      <c r="B608" t="s">
        <v>12277</v>
      </c>
      <c r="C608" t="s">
        <v>12278</v>
      </c>
      <c r="D608">
        <v>5</v>
      </c>
      <c r="E608">
        <v>20</v>
      </c>
      <c r="G608">
        <v>1400</v>
      </c>
      <c r="H608">
        <v>110</v>
      </c>
      <c r="J608">
        <v>1</v>
      </c>
      <c r="K608">
        <v>1</v>
      </c>
      <c r="L608" t="s">
        <v>12031</v>
      </c>
      <c r="M608">
        <v>2</v>
      </c>
      <c r="N608">
        <v>2</v>
      </c>
      <c r="O608">
        <v>34</v>
      </c>
      <c r="P608">
        <v>4</v>
      </c>
      <c r="Q608">
        <v>55</v>
      </c>
      <c r="R608">
        <v>1</v>
      </c>
      <c r="S608">
        <v>16</v>
      </c>
      <c r="T608" t="s">
        <v>42807</v>
      </c>
      <c r="U608" t="s">
        <v>42807</v>
      </c>
      <c r="V608" t="s">
        <v>42807</v>
      </c>
    </row>
    <row r="609" spans="1:22" x14ac:dyDescent="0.3">
      <c r="A609">
        <v>1271</v>
      </c>
      <c r="B609" t="s">
        <v>1248</v>
      </c>
      <c r="C609" t="s">
        <v>1249</v>
      </c>
      <c r="D609">
        <v>5</v>
      </c>
      <c r="E609">
        <v>20</v>
      </c>
      <c r="G609">
        <v>1700</v>
      </c>
      <c r="H609">
        <v>120</v>
      </c>
      <c r="J609">
        <v>1</v>
      </c>
      <c r="K609">
        <v>2</v>
      </c>
      <c r="L609" t="s">
        <v>12031</v>
      </c>
      <c r="M609">
        <v>2</v>
      </c>
      <c r="N609">
        <v>2</v>
      </c>
      <c r="O609">
        <v>34</v>
      </c>
      <c r="P609">
        <v>4</v>
      </c>
      <c r="Q609">
        <v>55</v>
      </c>
      <c r="R609">
        <v>1</v>
      </c>
      <c r="S609">
        <v>16</v>
      </c>
      <c r="T609" t="s">
        <v>42808</v>
      </c>
      <c r="U609" t="s">
        <v>42808</v>
      </c>
      <c r="V609" t="s">
        <v>42808</v>
      </c>
    </row>
    <row r="610" spans="1:22" x14ac:dyDescent="0.3">
      <c r="A610">
        <v>1272</v>
      </c>
      <c r="B610" t="s">
        <v>12279</v>
      </c>
      <c r="C610" t="s">
        <v>12279</v>
      </c>
      <c r="D610">
        <v>5</v>
      </c>
      <c r="E610">
        <v>20</v>
      </c>
      <c r="G610">
        <v>0</v>
      </c>
      <c r="H610">
        <v>120</v>
      </c>
      <c r="J610">
        <v>1</v>
      </c>
      <c r="K610">
        <v>0</v>
      </c>
      <c r="L610" t="s">
        <v>12031</v>
      </c>
      <c r="M610">
        <v>7</v>
      </c>
      <c r="N610">
        <v>2</v>
      </c>
      <c r="O610">
        <v>34</v>
      </c>
      <c r="P610">
        <v>1</v>
      </c>
      <c r="Q610">
        <v>0</v>
      </c>
      <c r="R610">
        <v>0</v>
      </c>
      <c r="S610">
        <v>16</v>
      </c>
      <c r="T610" t="s">
        <v>42782</v>
      </c>
      <c r="U610" t="s">
        <v>42782</v>
      </c>
      <c r="V610" t="s">
        <v>42782</v>
      </c>
    </row>
    <row r="611" spans="1:22" x14ac:dyDescent="0.3">
      <c r="A611">
        <v>1273</v>
      </c>
      <c r="B611" t="s">
        <v>12280</v>
      </c>
      <c r="C611" t="s">
        <v>12281</v>
      </c>
      <c r="D611">
        <v>5</v>
      </c>
      <c r="E611">
        <v>1</v>
      </c>
      <c r="G611">
        <v>0</v>
      </c>
      <c r="H611">
        <v>148</v>
      </c>
      <c r="J611">
        <v>1</v>
      </c>
      <c r="K611">
        <v>0</v>
      </c>
      <c r="L611" t="s">
        <v>12031</v>
      </c>
      <c r="M611">
        <v>7</v>
      </c>
      <c r="N611">
        <v>2</v>
      </c>
      <c r="O611">
        <v>34</v>
      </c>
      <c r="P611">
        <v>4</v>
      </c>
      <c r="Q611">
        <v>0</v>
      </c>
      <c r="R611">
        <v>0</v>
      </c>
      <c r="S611">
        <v>16</v>
      </c>
      <c r="T611" t="s">
        <v>42809</v>
      </c>
      <c r="U611" t="s">
        <v>42809</v>
      </c>
      <c r="V611" t="s">
        <v>42809</v>
      </c>
    </row>
    <row r="612" spans="1:22" x14ac:dyDescent="0.3">
      <c r="A612">
        <v>1274</v>
      </c>
      <c r="B612" t="s">
        <v>12282</v>
      </c>
      <c r="C612" t="s">
        <v>12283</v>
      </c>
      <c r="D612">
        <v>5</v>
      </c>
      <c r="E612">
        <v>1</v>
      </c>
      <c r="G612">
        <v>0</v>
      </c>
      <c r="H612">
        <v>179</v>
      </c>
      <c r="J612">
        <v>1</v>
      </c>
      <c r="K612">
        <v>0</v>
      </c>
      <c r="L612" t="s">
        <v>12031</v>
      </c>
      <c r="M612">
        <v>7</v>
      </c>
      <c r="N612">
        <v>2</v>
      </c>
      <c r="O612">
        <v>34</v>
      </c>
      <c r="P612">
        <v>4</v>
      </c>
      <c r="Q612">
        <v>0</v>
      </c>
      <c r="R612">
        <v>0</v>
      </c>
      <c r="S612">
        <v>16</v>
      </c>
      <c r="T612" t="s">
        <v>42810</v>
      </c>
      <c r="U612" t="s">
        <v>42810</v>
      </c>
      <c r="V612" t="s">
        <v>42810</v>
      </c>
    </row>
    <row r="613" spans="1:22" x14ac:dyDescent="0.3">
      <c r="A613">
        <v>1275</v>
      </c>
      <c r="B613" t="s">
        <v>5753</v>
      </c>
      <c r="C613" t="s">
        <v>5750</v>
      </c>
      <c r="D613">
        <v>5</v>
      </c>
      <c r="E613">
        <v>45000</v>
      </c>
      <c r="G613">
        <v>1200</v>
      </c>
      <c r="H613">
        <v>105</v>
      </c>
      <c r="J613">
        <v>1</v>
      </c>
      <c r="K613">
        <v>3</v>
      </c>
      <c r="L613" t="s">
        <v>12031</v>
      </c>
      <c r="M613">
        <v>7</v>
      </c>
      <c r="N613">
        <v>2</v>
      </c>
      <c r="O613">
        <v>34</v>
      </c>
      <c r="P613">
        <v>3</v>
      </c>
      <c r="Q613">
        <v>55</v>
      </c>
      <c r="R613">
        <v>1</v>
      </c>
      <c r="S613">
        <v>16</v>
      </c>
      <c r="T613" t="s">
        <v>33023</v>
      </c>
      <c r="U613" t="s">
        <v>33023</v>
      </c>
      <c r="V613" t="s">
        <v>33023</v>
      </c>
    </row>
    <row r="614" spans="1:22" x14ac:dyDescent="0.3">
      <c r="A614">
        <v>1276</v>
      </c>
      <c r="B614" t="s">
        <v>5778</v>
      </c>
      <c r="C614" t="s">
        <v>5775</v>
      </c>
      <c r="D614">
        <v>5</v>
      </c>
      <c r="E614">
        <v>45000</v>
      </c>
      <c r="G614">
        <v>1200</v>
      </c>
      <c r="H614">
        <v>105</v>
      </c>
      <c r="J614">
        <v>1</v>
      </c>
      <c r="K614">
        <v>3</v>
      </c>
      <c r="L614" t="s">
        <v>12031</v>
      </c>
      <c r="M614">
        <v>7</v>
      </c>
      <c r="N614">
        <v>2</v>
      </c>
      <c r="O614">
        <v>34</v>
      </c>
      <c r="P614">
        <v>3</v>
      </c>
      <c r="Q614">
        <v>55</v>
      </c>
      <c r="R614">
        <v>1</v>
      </c>
      <c r="S614">
        <v>16</v>
      </c>
      <c r="T614" t="s">
        <v>33026</v>
      </c>
      <c r="U614" t="s">
        <v>33026</v>
      </c>
      <c r="V614" t="s">
        <v>33026</v>
      </c>
    </row>
    <row r="615" spans="1:22" x14ac:dyDescent="0.3">
      <c r="A615">
        <v>1277</v>
      </c>
      <c r="B615" t="s">
        <v>5767</v>
      </c>
      <c r="C615" t="s">
        <v>5764</v>
      </c>
      <c r="D615">
        <v>5</v>
      </c>
      <c r="E615">
        <v>45000</v>
      </c>
      <c r="G615">
        <v>1200</v>
      </c>
      <c r="H615">
        <v>105</v>
      </c>
      <c r="J615">
        <v>1</v>
      </c>
      <c r="K615">
        <v>3</v>
      </c>
      <c r="L615" t="s">
        <v>12031</v>
      </c>
      <c r="M615">
        <v>7</v>
      </c>
      <c r="N615">
        <v>2</v>
      </c>
      <c r="O615">
        <v>34</v>
      </c>
      <c r="P615">
        <v>3</v>
      </c>
      <c r="Q615">
        <v>55</v>
      </c>
      <c r="R615">
        <v>1</v>
      </c>
      <c r="S615">
        <v>16</v>
      </c>
      <c r="T615" t="s">
        <v>33029</v>
      </c>
      <c r="U615" t="s">
        <v>33029</v>
      </c>
      <c r="V615" t="s">
        <v>33029</v>
      </c>
    </row>
    <row r="616" spans="1:22" x14ac:dyDescent="0.3">
      <c r="A616">
        <v>1278</v>
      </c>
      <c r="B616" t="s">
        <v>5760</v>
      </c>
      <c r="C616" t="s">
        <v>5757</v>
      </c>
      <c r="D616">
        <v>5</v>
      </c>
      <c r="E616">
        <v>45000</v>
      </c>
      <c r="G616">
        <v>1200</v>
      </c>
      <c r="H616">
        <v>105</v>
      </c>
      <c r="J616">
        <v>1</v>
      </c>
      <c r="K616">
        <v>3</v>
      </c>
      <c r="L616" t="s">
        <v>12031</v>
      </c>
      <c r="M616">
        <v>7</v>
      </c>
      <c r="N616">
        <v>2</v>
      </c>
      <c r="O616">
        <v>34</v>
      </c>
      <c r="P616">
        <v>3</v>
      </c>
      <c r="Q616">
        <v>55</v>
      </c>
      <c r="R616">
        <v>1</v>
      </c>
      <c r="S616">
        <v>16</v>
      </c>
      <c r="T616" t="s">
        <v>33032</v>
      </c>
      <c r="U616" t="s">
        <v>33032</v>
      </c>
      <c r="V616" t="s">
        <v>33032</v>
      </c>
    </row>
    <row r="617" spans="1:22" x14ac:dyDescent="0.3">
      <c r="A617">
        <v>1279</v>
      </c>
      <c r="B617" t="s">
        <v>967</v>
      </c>
      <c r="C617" t="s">
        <v>968</v>
      </c>
      <c r="D617">
        <v>5</v>
      </c>
      <c r="E617">
        <v>20</v>
      </c>
      <c r="G617">
        <v>0</v>
      </c>
      <c r="H617">
        <v>130</v>
      </c>
      <c r="J617">
        <v>1</v>
      </c>
      <c r="K617">
        <v>0</v>
      </c>
      <c r="L617" t="s">
        <v>12031</v>
      </c>
      <c r="M617">
        <v>7</v>
      </c>
      <c r="N617">
        <v>2</v>
      </c>
      <c r="O617">
        <v>34</v>
      </c>
      <c r="P617">
        <v>3</v>
      </c>
      <c r="Q617">
        <v>80</v>
      </c>
      <c r="R617">
        <v>1</v>
      </c>
      <c r="S617">
        <v>16</v>
      </c>
      <c r="T617" t="s">
        <v>42811</v>
      </c>
      <c r="U617" t="s">
        <v>42811</v>
      </c>
      <c r="V617" t="s">
        <v>42811</v>
      </c>
    </row>
    <row r="618" spans="1:22" x14ac:dyDescent="0.3">
      <c r="A618">
        <v>1280</v>
      </c>
      <c r="B618" t="s">
        <v>972</v>
      </c>
      <c r="C618" t="s">
        <v>973</v>
      </c>
      <c r="D618">
        <v>5</v>
      </c>
      <c r="E618">
        <v>20</v>
      </c>
      <c r="G618">
        <v>0</v>
      </c>
      <c r="H618">
        <v>130</v>
      </c>
      <c r="J618">
        <v>1</v>
      </c>
      <c r="K618">
        <v>0</v>
      </c>
      <c r="L618" t="s">
        <v>12031</v>
      </c>
      <c r="M618">
        <v>7</v>
      </c>
      <c r="N618">
        <v>2</v>
      </c>
      <c r="O618">
        <v>34</v>
      </c>
      <c r="P618">
        <v>3</v>
      </c>
      <c r="Q618">
        <v>80</v>
      </c>
      <c r="R618">
        <v>1</v>
      </c>
      <c r="S618">
        <v>16</v>
      </c>
      <c r="T618" t="s">
        <v>42812</v>
      </c>
      <c r="U618" t="s">
        <v>42812</v>
      </c>
      <c r="V618" t="s">
        <v>42812</v>
      </c>
    </row>
    <row r="619" spans="1:22" x14ac:dyDescent="0.3">
      <c r="A619">
        <v>1281</v>
      </c>
      <c r="B619" t="s">
        <v>12284</v>
      </c>
      <c r="C619" t="s">
        <v>12285</v>
      </c>
      <c r="D619">
        <v>5</v>
      </c>
      <c r="E619">
        <v>20</v>
      </c>
      <c r="G619">
        <v>0</v>
      </c>
      <c r="H619">
        <v>140</v>
      </c>
      <c r="J619">
        <v>1</v>
      </c>
      <c r="K619">
        <v>0</v>
      </c>
      <c r="L619" t="s">
        <v>12031</v>
      </c>
      <c r="M619">
        <v>7</v>
      </c>
      <c r="N619">
        <v>2</v>
      </c>
      <c r="O619">
        <v>34</v>
      </c>
      <c r="P619">
        <v>4</v>
      </c>
      <c r="Q619">
        <v>80</v>
      </c>
      <c r="R619">
        <v>1</v>
      </c>
      <c r="S619">
        <v>16</v>
      </c>
      <c r="T619" t="s">
        <v>42813</v>
      </c>
      <c r="U619" t="s">
        <v>42813</v>
      </c>
      <c r="V619" t="s">
        <v>42813</v>
      </c>
    </row>
    <row r="620" spans="1:22" x14ac:dyDescent="0.3">
      <c r="A620">
        <v>1282</v>
      </c>
      <c r="B620" t="s">
        <v>12286</v>
      </c>
      <c r="C620" t="s">
        <v>12287</v>
      </c>
      <c r="D620">
        <v>5</v>
      </c>
      <c r="E620">
        <v>20</v>
      </c>
      <c r="G620">
        <v>0</v>
      </c>
      <c r="H620">
        <v>140</v>
      </c>
      <c r="J620">
        <v>1</v>
      </c>
      <c r="K620">
        <v>0</v>
      </c>
      <c r="L620" t="s">
        <v>12031</v>
      </c>
      <c r="M620">
        <v>7</v>
      </c>
      <c r="N620">
        <v>2</v>
      </c>
      <c r="O620">
        <v>34</v>
      </c>
      <c r="P620">
        <v>4</v>
      </c>
      <c r="Q620">
        <v>80</v>
      </c>
      <c r="R620">
        <v>1</v>
      </c>
      <c r="S620">
        <v>16</v>
      </c>
      <c r="T620" t="s">
        <v>42814</v>
      </c>
      <c r="U620" t="s">
        <v>42814</v>
      </c>
      <c r="V620" t="s">
        <v>42814</v>
      </c>
    </row>
    <row r="621" spans="1:22" x14ac:dyDescent="0.3">
      <c r="A621">
        <v>1283</v>
      </c>
      <c r="B621" t="s">
        <v>5770</v>
      </c>
      <c r="C621" t="s">
        <v>5771</v>
      </c>
      <c r="D621">
        <v>5</v>
      </c>
      <c r="E621">
        <v>20</v>
      </c>
      <c r="G621">
        <v>0</v>
      </c>
      <c r="H621">
        <v>175</v>
      </c>
      <c r="J621">
        <v>1</v>
      </c>
      <c r="K621">
        <v>0</v>
      </c>
      <c r="L621" t="s">
        <v>12031</v>
      </c>
      <c r="M621">
        <v>7</v>
      </c>
      <c r="N621">
        <v>2</v>
      </c>
      <c r="O621">
        <v>34</v>
      </c>
      <c r="P621">
        <v>4</v>
      </c>
      <c r="Q621">
        <v>0</v>
      </c>
      <c r="R621">
        <v>0</v>
      </c>
      <c r="S621">
        <v>16</v>
      </c>
      <c r="T621" t="s">
        <v>42815</v>
      </c>
      <c r="U621" t="s">
        <v>42815</v>
      </c>
      <c r="V621" t="s">
        <v>42815</v>
      </c>
    </row>
    <row r="622" spans="1:22" x14ac:dyDescent="0.3">
      <c r="A622">
        <v>1284</v>
      </c>
      <c r="B622" t="s">
        <v>5884</v>
      </c>
      <c r="C622" t="s">
        <v>5884</v>
      </c>
      <c r="D622">
        <v>5</v>
      </c>
      <c r="E622">
        <v>20</v>
      </c>
      <c r="G622">
        <v>1200</v>
      </c>
      <c r="H622">
        <v>120</v>
      </c>
      <c r="J622">
        <v>1</v>
      </c>
      <c r="K622">
        <v>2</v>
      </c>
      <c r="L622" t="s">
        <v>12031</v>
      </c>
      <c r="M622">
        <v>2</v>
      </c>
      <c r="N622">
        <v>2</v>
      </c>
      <c r="O622">
        <v>34</v>
      </c>
      <c r="P622">
        <v>3</v>
      </c>
      <c r="Q622">
        <v>50</v>
      </c>
      <c r="R622">
        <v>1</v>
      </c>
      <c r="S622">
        <v>16</v>
      </c>
      <c r="T622" t="s">
        <v>42816</v>
      </c>
      <c r="U622" t="s">
        <v>42816</v>
      </c>
      <c r="V622" t="s">
        <v>42816</v>
      </c>
    </row>
    <row r="623" spans="1:22" x14ac:dyDescent="0.3">
      <c r="A623">
        <v>1285</v>
      </c>
      <c r="B623" t="s">
        <v>12288</v>
      </c>
      <c r="C623" t="s">
        <v>2066</v>
      </c>
      <c r="D623">
        <v>5</v>
      </c>
      <c r="E623">
        <v>20</v>
      </c>
      <c r="G623">
        <v>1000</v>
      </c>
      <c r="H623">
        <v>130</v>
      </c>
      <c r="J623">
        <v>1</v>
      </c>
      <c r="K623">
        <v>2</v>
      </c>
      <c r="L623" t="s">
        <v>12031</v>
      </c>
      <c r="M623">
        <v>2</v>
      </c>
      <c r="N623">
        <v>2</v>
      </c>
      <c r="O623">
        <v>34</v>
      </c>
      <c r="P623">
        <v>3</v>
      </c>
      <c r="Q623">
        <v>50</v>
      </c>
      <c r="R623">
        <v>1</v>
      </c>
      <c r="S623">
        <v>16</v>
      </c>
      <c r="T623" t="s">
        <v>42817</v>
      </c>
      <c r="U623" t="s">
        <v>42817</v>
      </c>
      <c r="V623" t="s">
        <v>42817</v>
      </c>
    </row>
    <row r="624" spans="1:22" x14ac:dyDescent="0.3">
      <c r="A624">
        <v>1286</v>
      </c>
      <c r="B624" t="s">
        <v>12289</v>
      </c>
      <c r="C624" t="s">
        <v>5629</v>
      </c>
      <c r="D624">
        <v>5</v>
      </c>
      <c r="E624">
        <v>0</v>
      </c>
      <c r="G624">
        <v>0</v>
      </c>
      <c r="H624">
        <v>200</v>
      </c>
      <c r="J624">
        <v>1</v>
      </c>
      <c r="K624">
        <v>0</v>
      </c>
      <c r="L624" t="s">
        <v>12031</v>
      </c>
      <c r="M624">
        <v>7</v>
      </c>
      <c r="N624">
        <v>2</v>
      </c>
      <c r="O624">
        <v>34</v>
      </c>
      <c r="P624">
        <v>3</v>
      </c>
      <c r="Q624">
        <v>1</v>
      </c>
      <c r="R624">
        <v>0</v>
      </c>
      <c r="S624">
        <v>16</v>
      </c>
      <c r="T624" t="s">
        <v>42818</v>
      </c>
      <c r="U624" t="s">
        <v>42818</v>
      </c>
      <c r="V624" t="s">
        <v>42818</v>
      </c>
    </row>
    <row r="625" spans="1:22" x14ac:dyDescent="0.3">
      <c r="A625">
        <v>1287</v>
      </c>
      <c r="B625" t="s">
        <v>12290</v>
      </c>
      <c r="C625" t="s">
        <v>12290</v>
      </c>
      <c r="D625">
        <v>5</v>
      </c>
      <c r="E625">
        <v>20</v>
      </c>
      <c r="G625">
        <v>1200</v>
      </c>
      <c r="H625">
        <v>190</v>
      </c>
      <c r="J625">
        <v>1</v>
      </c>
      <c r="K625">
        <v>1</v>
      </c>
      <c r="L625" t="s">
        <v>12031</v>
      </c>
      <c r="M625">
        <v>63</v>
      </c>
      <c r="N625">
        <v>2</v>
      </c>
      <c r="O625">
        <v>34</v>
      </c>
      <c r="P625">
        <v>3</v>
      </c>
      <c r="Q625">
        <v>100</v>
      </c>
      <c r="R625">
        <v>1</v>
      </c>
      <c r="S625">
        <v>16</v>
      </c>
      <c r="T625" t="s">
        <v>12087</v>
      </c>
      <c r="U625" t="s">
        <v>12087</v>
      </c>
      <c r="V625" t="s">
        <v>12087</v>
      </c>
    </row>
    <row r="626" spans="1:22" x14ac:dyDescent="0.3">
      <c r="A626">
        <v>1288</v>
      </c>
      <c r="B626" t="s">
        <v>12291</v>
      </c>
      <c r="C626" t="s">
        <v>12292</v>
      </c>
      <c r="D626">
        <v>5</v>
      </c>
      <c r="E626">
        <v>1</v>
      </c>
      <c r="G626">
        <v>0</v>
      </c>
      <c r="H626">
        <v>145</v>
      </c>
      <c r="J626">
        <v>1</v>
      </c>
      <c r="K626">
        <v>0</v>
      </c>
      <c r="L626" t="s">
        <v>12031</v>
      </c>
      <c r="M626">
        <v>63</v>
      </c>
      <c r="N626">
        <v>2</v>
      </c>
      <c r="O626">
        <v>34</v>
      </c>
      <c r="P626">
        <v>4</v>
      </c>
      <c r="Q626">
        <v>1</v>
      </c>
      <c r="R626">
        <v>0</v>
      </c>
      <c r="S626">
        <v>16</v>
      </c>
      <c r="T626" t="s">
        <v>42819</v>
      </c>
      <c r="U626" t="s">
        <v>42819</v>
      </c>
      <c r="V626" t="s">
        <v>42819</v>
      </c>
    </row>
    <row r="627" spans="1:22" x14ac:dyDescent="0.3">
      <c r="A627">
        <v>1289</v>
      </c>
      <c r="B627" t="s">
        <v>12293</v>
      </c>
      <c r="C627" t="s">
        <v>12294</v>
      </c>
      <c r="D627">
        <v>5</v>
      </c>
      <c r="E627">
        <v>0</v>
      </c>
      <c r="G627">
        <v>0</v>
      </c>
      <c r="H627">
        <v>155</v>
      </c>
      <c r="J627">
        <v>1</v>
      </c>
      <c r="K627">
        <v>0</v>
      </c>
      <c r="L627" t="s">
        <v>12031</v>
      </c>
      <c r="M627">
        <v>63</v>
      </c>
      <c r="N627">
        <v>2</v>
      </c>
      <c r="O627">
        <v>34</v>
      </c>
      <c r="P627">
        <v>3</v>
      </c>
      <c r="Q627">
        <v>60</v>
      </c>
      <c r="R627">
        <v>0</v>
      </c>
      <c r="S627">
        <v>16</v>
      </c>
      <c r="T627" t="s">
        <v>12087</v>
      </c>
      <c r="U627" t="s">
        <v>12087</v>
      </c>
      <c r="V627" t="s">
        <v>12087</v>
      </c>
    </row>
    <row r="628" spans="1:22" x14ac:dyDescent="0.3">
      <c r="A628">
        <v>1290</v>
      </c>
      <c r="B628" t="s">
        <v>12295</v>
      </c>
      <c r="C628" t="s">
        <v>12296</v>
      </c>
      <c r="D628">
        <v>5</v>
      </c>
      <c r="E628">
        <v>41000</v>
      </c>
      <c r="G628">
        <v>1200</v>
      </c>
      <c r="H628">
        <v>170</v>
      </c>
      <c r="J628">
        <v>1</v>
      </c>
      <c r="K628">
        <v>1</v>
      </c>
      <c r="L628" t="s">
        <v>12031</v>
      </c>
      <c r="M628">
        <v>63</v>
      </c>
      <c r="N628">
        <v>2</v>
      </c>
      <c r="O628">
        <v>34</v>
      </c>
      <c r="P628">
        <v>3</v>
      </c>
      <c r="Q628">
        <v>100</v>
      </c>
      <c r="R628">
        <v>1</v>
      </c>
      <c r="S628">
        <v>16</v>
      </c>
      <c r="T628" t="s">
        <v>42820</v>
      </c>
      <c r="U628" t="s">
        <v>42820</v>
      </c>
      <c r="V628" t="s">
        <v>42820</v>
      </c>
    </row>
    <row r="629" spans="1:22" x14ac:dyDescent="0.3">
      <c r="A629">
        <v>1291</v>
      </c>
      <c r="B629" t="s">
        <v>12297</v>
      </c>
      <c r="C629" t="s">
        <v>12298</v>
      </c>
      <c r="D629">
        <v>5</v>
      </c>
      <c r="E629">
        <v>56000</v>
      </c>
      <c r="G629">
        <v>1500</v>
      </c>
      <c r="H629">
        <v>200</v>
      </c>
      <c r="J629">
        <v>1</v>
      </c>
      <c r="K629">
        <v>1</v>
      </c>
      <c r="L629" t="s">
        <v>12031</v>
      </c>
      <c r="M629">
        <v>63</v>
      </c>
      <c r="N629">
        <v>2</v>
      </c>
      <c r="O629">
        <v>34</v>
      </c>
      <c r="P629">
        <v>4</v>
      </c>
      <c r="Q629">
        <v>140</v>
      </c>
      <c r="R629">
        <v>1</v>
      </c>
      <c r="S629">
        <v>16</v>
      </c>
      <c r="T629" t="s">
        <v>42821</v>
      </c>
      <c r="U629" t="s">
        <v>42821</v>
      </c>
      <c r="V629" t="s">
        <v>42821</v>
      </c>
    </row>
    <row r="630" spans="1:22" x14ac:dyDescent="0.3">
      <c r="A630">
        <v>1292</v>
      </c>
      <c r="B630" t="s">
        <v>12299</v>
      </c>
      <c r="C630" t="s">
        <v>12300</v>
      </c>
      <c r="D630">
        <v>5</v>
      </c>
      <c r="E630">
        <v>20</v>
      </c>
      <c r="G630">
        <v>1000</v>
      </c>
      <c r="H630">
        <v>80</v>
      </c>
      <c r="J630">
        <v>1</v>
      </c>
      <c r="K630">
        <v>1</v>
      </c>
      <c r="L630" t="s">
        <v>12031</v>
      </c>
      <c r="M630">
        <v>63</v>
      </c>
      <c r="N630">
        <v>2</v>
      </c>
      <c r="O630">
        <v>34</v>
      </c>
      <c r="P630">
        <v>3</v>
      </c>
      <c r="Q630">
        <v>1</v>
      </c>
      <c r="R630">
        <v>1</v>
      </c>
      <c r="S630">
        <v>16</v>
      </c>
      <c r="T630" t="s">
        <v>42822</v>
      </c>
      <c r="U630" t="s">
        <v>42822</v>
      </c>
      <c r="V630" t="s">
        <v>42822</v>
      </c>
    </row>
    <row r="631" spans="1:22" x14ac:dyDescent="0.3">
      <c r="A631">
        <v>1293</v>
      </c>
      <c r="B631" t="s">
        <v>12301</v>
      </c>
      <c r="C631" t="s">
        <v>12302</v>
      </c>
      <c r="D631">
        <v>5</v>
      </c>
      <c r="E631">
        <v>20</v>
      </c>
      <c r="G631">
        <v>1200</v>
      </c>
      <c r="H631">
        <v>170</v>
      </c>
      <c r="J631">
        <v>1</v>
      </c>
      <c r="K631">
        <v>0</v>
      </c>
      <c r="L631" t="s">
        <v>12031</v>
      </c>
      <c r="M631">
        <v>63</v>
      </c>
      <c r="N631">
        <v>2</v>
      </c>
      <c r="O631">
        <v>34</v>
      </c>
      <c r="P631">
        <v>4</v>
      </c>
      <c r="Q631">
        <v>95</v>
      </c>
      <c r="R631">
        <v>1</v>
      </c>
      <c r="S631">
        <v>16</v>
      </c>
      <c r="T631" t="s">
        <v>42823</v>
      </c>
      <c r="U631" t="s">
        <v>42823</v>
      </c>
      <c r="V631" t="s">
        <v>42823</v>
      </c>
    </row>
    <row r="632" spans="1:22" x14ac:dyDescent="0.3">
      <c r="A632">
        <v>1294</v>
      </c>
      <c r="B632" t="s">
        <v>12303</v>
      </c>
      <c r="C632" t="s">
        <v>12304</v>
      </c>
      <c r="D632">
        <v>5</v>
      </c>
      <c r="E632">
        <v>20</v>
      </c>
      <c r="G632">
        <v>1200</v>
      </c>
      <c r="H632">
        <v>50</v>
      </c>
      <c r="J632">
        <v>1</v>
      </c>
      <c r="K632">
        <v>0</v>
      </c>
      <c r="L632" t="s">
        <v>12031</v>
      </c>
      <c r="M632">
        <v>63</v>
      </c>
      <c r="N632">
        <v>2</v>
      </c>
      <c r="O632">
        <v>34</v>
      </c>
      <c r="P632">
        <v>4</v>
      </c>
      <c r="Q632">
        <v>95</v>
      </c>
      <c r="R632">
        <v>1</v>
      </c>
      <c r="S632">
        <v>16</v>
      </c>
      <c r="T632" t="s">
        <v>42824</v>
      </c>
      <c r="U632" t="s">
        <v>42824</v>
      </c>
      <c r="V632" t="s">
        <v>42824</v>
      </c>
    </row>
    <row r="633" spans="1:22" x14ac:dyDescent="0.3">
      <c r="A633">
        <v>1295</v>
      </c>
      <c r="B633" t="s">
        <v>12305</v>
      </c>
      <c r="C633" t="s">
        <v>1249</v>
      </c>
      <c r="D633">
        <v>5</v>
      </c>
      <c r="E633">
        <v>20</v>
      </c>
      <c r="G633">
        <v>1700</v>
      </c>
      <c r="H633">
        <v>120</v>
      </c>
      <c r="J633">
        <v>1</v>
      </c>
      <c r="K633">
        <v>3</v>
      </c>
      <c r="L633" t="s">
        <v>12031</v>
      </c>
      <c r="M633">
        <v>18</v>
      </c>
      <c r="N633">
        <v>2</v>
      </c>
      <c r="O633">
        <v>34</v>
      </c>
      <c r="P633">
        <v>4</v>
      </c>
      <c r="Q633">
        <v>55</v>
      </c>
      <c r="R633">
        <v>1</v>
      </c>
      <c r="S633">
        <v>16</v>
      </c>
      <c r="T633" t="s">
        <v>12087</v>
      </c>
      <c r="U633" t="s">
        <v>12087</v>
      </c>
      <c r="V633" t="s">
        <v>12087</v>
      </c>
    </row>
    <row r="634" spans="1:22" x14ac:dyDescent="0.3">
      <c r="A634">
        <v>1296</v>
      </c>
      <c r="B634" t="s">
        <v>12306</v>
      </c>
      <c r="C634" t="s">
        <v>12307</v>
      </c>
      <c r="D634">
        <v>5</v>
      </c>
      <c r="E634">
        <v>20</v>
      </c>
      <c r="G634">
        <v>0</v>
      </c>
      <c r="H634">
        <v>75</v>
      </c>
      <c r="J634">
        <v>1</v>
      </c>
      <c r="K634">
        <v>1</v>
      </c>
      <c r="L634" t="s">
        <v>12031</v>
      </c>
      <c r="M634">
        <v>63</v>
      </c>
      <c r="N634">
        <v>2</v>
      </c>
      <c r="O634">
        <v>34</v>
      </c>
      <c r="P634">
        <v>3</v>
      </c>
      <c r="Q634">
        <v>1</v>
      </c>
      <c r="R634">
        <v>1</v>
      </c>
      <c r="S634">
        <v>16</v>
      </c>
      <c r="T634" t="s">
        <v>42825</v>
      </c>
      <c r="U634" t="s">
        <v>42825</v>
      </c>
      <c r="V634" t="s">
        <v>42825</v>
      </c>
    </row>
    <row r="635" spans="1:22" x14ac:dyDescent="0.3">
      <c r="A635">
        <v>1297</v>
      </c>
      <c r="B635" t="s">
        <v>12308</v>
      </c>
      <c r="C635" t="s">
        <v>5548</v>
      </c>
      <c r="D635">
        <v>5</v>
      </c>
      <c r="E635">
        <v>20</v>
      </c>
      <c r="G635">
        <v>1500</v>
      </c>
      <c r="H635">
        <v>140</v>
      </c>
      <c r="J635">
        <v>1</v>
      </c>
      <c r="K635">
        <v>2</v>
      </c>
      <c r="L635" t="s">
        <v>12031</v>
      </c>
      <c r="M635">
        <v>18</v>
      </c>
      <c r="N635">
        <v>2</v>
      </c>
      <c r="O635">
        <v>34</v>
      </c>
      <c r="P635">
        <v>4</v>
      </c>
      <c r="Q635">
        <v>55</v>
      </c>
      <c r="R635">
        <v>1</v>
      </c>
      <c r="S635">
        <v>16</v>
      </c>
      <c r="T635" t="s">
        <v>42806</v>
      </c>
      <c r="U635" t="s">
        <v>42806</v>
      </c>
      <c r="V635" t="s">
        <v>42806</v>
      </c>
    </row>
    <row r="636" spans="1:22" x14ac:dyDescent="0.3">
      <c r="A636">
        <v>1298</v>
      </c>
      <c r="B636" t="s">
        <v>12309</v>
      </c>
      <c r="C636" t="s">
        <v>12310</v>
      </c>
      <c r="D636">
        <v>5</v>
      </c>
      <c r="E636">
        <v>60000</v>
      </c>
      <c r="G636">
        <v>2700</v>
      </c>
      <c r="H636">
        <v>110</v>
      </c>
      <c r="J636">
        <v>1</v>
      </c>
      <c r="K636">
        <v>2</v>
      </c>
      <c r="L636" t="s">
        <v>12031</v>
      </c>
      <c r="M636">
        <v>63</v>
      </c>
      <c r="N636">
        <v>2</v>
      </c>
      <c r="O636">
        <v>34</v>
      </c>
      <c r="P636">
        <v>4</v>
      </c>
      <c r="Q636">
        <v>105</v>
      </c>
      <c r="R636">
        <v>1</v>
      </c>
      <c r="S636">
        <v>16</v>
      </c>
      <c r="T636" t="s">
        <v>12087</v>
      </c>
      <c r="U636" t="s">
        <v>12087</v>
      </c>
      <c r="V636" t="s">
        <v>12087</v>
      </c>
    </row>
    <row r="637" spans="1:22" x14ac:dyDescent="0.3">
      <c r="A637">
        <v>1299</v>
      </c>
      <c r="B637" t="s">
        <v>12311</v>
      </c>
      <c r="C637" t="s">
        <v>12312</v>
      </c>
      <c r="D637">
        <v>5</v>
      </c>
      <c r="E637">
        <v>0</v>
      </c>
      <c r="G637">
        <v>0</v>
      </c>
      <c r="H637">
        <v>120</v>
      </c>
      <c r="J637">
        <v>1</v>
      </c>
      <c r="K637">
        <v>0</v>
      </c>
      <c r="L637" t="s">
        <v>12031</v>
      </c>
      <c r="M637">
        <v>63</v>
      </c>
      <c r="N637">
        <v>2</v>
      </c>
      <c r="O637">
        <v>34</v>
      </c>
      <c r="P637">
        <v>3</v>
      </c>
      <c r="Q637">
        <v>40</v>
      </c>
      <c r="R637">
        <v>1</v>
      </c>
      <c r="S637">
        <v>16</v>
      </c>
      <c r="T637" t="s">
        <v>42826</v>
      </c>
      <c r="U637" t="s">
        <v>42826</v>
      </c>
      <c r="V637" t="s">
        <v>42826</v>
      </c>
    </row>
    <row r="638" spans="1:22" x14ac:dyDescent="0.3">
      <c r="A638">
        <v>1301</v>
      </c>
      <c r="B638" t="s">
        <v>653</v>
      </c>
      <c r="C638" t="s">
        <v>653</v>
      </c>
      <c r="D638">
        <v>5</v>
      </c>
      <c r="E638">
        <v>500</v>
      </c>
      <c r="G638">
        <v>800</v>
      </c>
      <c r="H638">
        <v>38</v>
      </c>
      <c r="J638">
        <v>1</v>
      </c>
      <c r="K638">
        <v>3</v>
      </c>
      <c r="L638" t="s">
        <v>12150</v>
      </c>
      <c r="M638">
        <v>7</v>
      </c>
      <c r="N638">
        <v>2</v>
      </c>
      <c r="O638">
        <v>2</v>
      </c>
      <c r="P638">
        <v>1</v>
      </c>
      <c r="Q638">
        <v>3</v>
      </c>
      <c r="R638">
        <v>1</v>
      </c>
      <c r="S638">
        <v>6</v>
      </c>
      <c r="T638" t="s">
        <v>12087</v>
      </c>
      <c r="U638" t="s">
        <v>12087</v>
      </c>
      <c r="V638" t="s">
        <v>12087</v>
      </c>
    </row>
    <row r="639" spans="1:22" x14ac:dyDescent="0.3">
      <c r="A639">
        <v>1302</v>
      </c>
      <c r="B639" t="s">
        <v>658</v>
      </c>
      <c r="C639" t="s">
        <v>653</v>
      </c>
      <c r="D639">
        <v>5</v>
      </c>
      <c r="E639">
        <v>500</v>
      </c>
      <c r="G639">
        <v>800</v>
      </c>
      <c r="H639">
        <v>38</v>
      </c>
      <c r="J639">
        <v>1</v>
      </c>
      <c r="K639">
        <v>4</v>
      </c>
      <c r="L639" t="s">
        <v>12150</v>
      </c>
      <c r="M639">
        <v>7</v>
      </c>
      <c r="N639">
        <v>2</v>
      </c>
      <c r="O639">
        <v>2</v>
      </c>
      <c r="P639">
        <v>1</v>
      </c>
      <c r="Q639">
        <v>3</v>
      </c>
      <c r="R639">
        <v>1</v>
      </c>
      <c r="S639">
        <v>6</v>
      </c>
      <c r="T639" t="s">
        <v>12087</v>
      </c>
      <c r="U639" t="s">
        <v>12087</v>
      </c>
      <c r="V639" t="s">
        <v>12087</v>
      </c>
    </row>
    <row r="640" spans="1:22" x14ac:dyDescent="0.3">
      <c r="A640">
        <v>1303</v>
      </c>
      <c r="B640" t="s">
        <v>12313</v>
      </c>
      <c r="C640" t="s">
        <v>653</v>
      </c>
      <c r="D640">
        <v>5</v>
      </c>
      <c r="E640">
        <v>500</v>
      </c>
      <c r="G640">
        <v>800</v>
      </c>
      <c r="H640">
        <v>38</v>
      </c>
      <c r="J640">
        <v>1</v>
      </c>
      <c r="K640">
        <v>0</v>
      </c>
      <c r="L640" t="s">
        <v>12150</v>
      </c>
      <c r="M640">
        <v>7</v>
      </c>
      <c r="N640">
        <v>2</v>
      </c>
      <c r="O640">
        <v>2</v>
      </c>
      <c r="P640">
        <v>1</v>
      </c>
      <c r="Q640">
        <v>3</v>
      </c>
      <c r="R640">
        <v>1</v>
      </c>
      <c r="S640">
        <v>6</v>
      </c>
      <c r="T640" t="s">
        <v>12087</v>
      </c>
      <c r="U640" t="s">
        <v>12087</v>
      </c>
      <c r="V640" t="s">
        <v>12087</v>
      </c>
    </row>
    <row r="641" spans="1:22" x14ac:dyDescent="0.3">
      <c r="A641">
        <v>1304</v>
      </c>
      <c r="B641" t="s">
        <v>7310</v>
      </c>
      <c r="C641" t="s">
        <v>7311</v>
      </c>
      <c r="D641">
        <v>5</v>
      </c>
      <c r="E641">
        <v>20</v>
      </c>
      <c r="G641">
        <v>1500</v>
      </c>
      <c r="H641">
        <v>75</v>
      </c>
      <c r="J641">
        <v>1</v>
      </c>
      <c r="K641">
        <v>0</v>
      </c>
      <c r="L641" t="s">
        <v>12150</v>
      </c>
      <c r="M641">
        <v>7</v>
      </c>
      <c r="N641">
        <v>2</v>
      </c>
      <c r="O641">
        <v>2</v>
      </c>
      <c r="P641">
        <v>3</v>
      </c>
      <c r="Q641">
        <v>3</v>
      </c>
      <c r="R641">
        <v>1</v>
      </c>
      <c r="S641">
        <v>6</v>
      </c>
      <c r="T641" t="s">
        <v>12087</v>
      </c>
      <c r="U641" t="s">
        <v>12087</v>
      </c>
      <c r="V641" t="s">
        <v>12087</v>
      </c>
    </row>
    <row r="642" spans="1:22" x14ac:dyDescent="0.3">
      <c r="A642">
        <v>1305</v>
      </c>
      <c r="B642" t="s">
        <v>12314</v>
      </c>
      <c r="C642" t="s">
        <v>12314</v>
      </c>
      <c r="D642">
        <v>5</v>
      </c>
      <c r="E642">
        <v>20</v>
      </c>
      <c r="G642">
        <v>1200</v>
      </c>
      <c r="H642">
        <v>140</v>
      </c>
      <c r="J642">
        <v>1</v>
      </c>
      <c r="K642">
        <v>0</v>
      </c>
      <c r="L642" t="s">
        <v>12315</v>
      </c>
      <c r="M642">
        <v>7</v>
      </c>
      <c r="N642">
        <v>2</v>
      </c>
      <c r="O642">
        <v>2</v>
      </c>
      <c r="P642">
        <v>4</v>
      </c>
      <c r="Q642">
        <v>44</v>
      </c>
      <c r="R642">
        <v>1</v>
      </c>
      <c r="S642">
        <v>6</v>
      </c>
      <c r="T642" t="s">
        <v>42827</v>
      </c>
      <c r="U642" t="s">
        <v>42827</v>
      </c>
      <c r="V642" t="s">
        <v>42827</v>
      </c>
    </row>
    <row r="643" spans="1:22" x14ac:dyDescent="0.3">
      <c r="A643">
        <v>1306</v>
      </c>
      <c r="B643" t="s">
        <v>10492</v>
      </c>
      <c r="C643" t="s">
        <v>10493</v>
      </c>
      <c r="D643">
        <v>5</v>
      </c>
      <c r="E643">
        <v>20</v>
      </c>
      <c r="G643">
        <v>4200</v>
      </c>
      <c r="H643">
        <v>140</v>
      </c>
      <c r="J643">
        <v>1</v>
      </c>
      <c r="K643">
        <v>1</v>
      </c>
      <c r="L643" t="s">
        <v>12079</v>
      </c>
      <c r="M643">
        <v>7</v>
      </c>
      <c r="N643">
        <v>2</v>
      </c>
      <c r="O643">
        <v>2</v>
      </c>
      <c r="P643">
        <v>3</v>
      </c>
      <c r="Q643">
        <v>76</v>
      </c>
      <c r="R643">
        <v>1</v>
      </c>
      <c r="S643">
        <v>6</v>
      </c>
      <c r="T643" t="s">
        <v>33120</v>
      </c>
      <c r="U643" t="s">
        <v>33120</v>
      </c>
      <c r="V643" t="s">
        <v>33120</v>
      </c>
    </row>
    <row r="644" spans="1:22" x14ac:dyDescent="0.3">
      <c r="A644">
        <v>1307</v>
      </c>
      <c r="B644" t="s">
        <v>12316</v>
      </c>
      <c r="C644" t="s">
        <v>12316</v>
      </c>
      <c r="D644">
        <v>5</v>
      </c>
      <c r="E644">
        <v>18000</v>
      </c>
      <c r="G644">
        <v>1500</v>
      </c>
      <c r="H644">
        <v>115</v>
      </c>
      <c r="J644">
        <v>1</v>
      </c>
      <c r="K644">
        <v>0</v>
      </c>
      <c r="L644" t="s">
        <v>12160</v>
      </c>
      <c r="M644">
        <v>7</v>
      </c>
      <c r="N644">
        <v>2</v>
      </c>
      <c r="O644">
        <v>2</v>
      </c>
      <c r="P644">
        <v>2</v>
      </c>
      <c r="Q644">
        <v>14</v>
      </c>
      <c r="R644">
        <v>1</v>
      </c>
      <c r="S644">
        <v>6</v>
      </c>
      <c r="T644" t="s">
        <v>33123</v>
      </c>
      <c r="U644" t="s">
        <v>33123</v>
      </c>
      <c r="V644" t="s">
        <v>33123</v>
      </c>
    </row>
    <row r="645" spans="1:22" x14ac:dyDescent="0.3">
      <c r="A645">
        <v>1308</v>
      </c>
      <c r="B645" t="s">
        <v>12317</v>
      </c>
      <c r="C645" t="s">
        <v>12318</v>
      </c>
      <c r="D645">
        <v>5</v>
      </c>
      <c r="E645">
        <v>20</v>
      </c>
      <c r="G645">
        <v>3000</v>
      </c>
      <c r="H645">
        <v>170</v>
      </c>
      <c r="J645">
        <v>1</v>
      </c>
      <c r="K645">
        <v>0</v>
      </c>
      <c r="L645" t="s">
        <v>12026</v>
      </c>
      <c r="M645">
        <v>7</v>
      </c>
      <c r="N645">
        <v>2</v>
      </c>
      <c r="O645">
        <v>2</v>
      </c>
      <c r="P645">
        <v>4</v>
      </c>
      <c r="Q645">
        <v>45</v>
      </c>
      <c r="R645">
        <v>1</v>
      </c>
      <c r="S645">
        <v>6</v>
      </c>
      <c r="T645" t="s">
        <v>12087</v>
      </c>
      <c r="U645" t="s">
        <v>12087</v>
      </c>
      <c r="V645" t="s">
        <v>12087</v>
      </c>
    </row>
    <row r="646" spans="1:22" x14ac:dyDescent="0.3">
      <c r="A646">
        <v>1309</v>
      </c>
      <c r="B646" t="s">
        <v>12319</v>
      </c>
      <c r="C646" t="s">
        <v>7311</v>
      </c>
      <c r="D646">
        <v>5</v>
      </c>
      <c r="E646">
        <v>20</v>
      </c>
      <c r="G646">
        <v>1500</v>
      </c>
      <c r="H646">
        <v>75</v>
      </c>
      <c r="J646">
        <v>1</v>
      </c>
      <c r="K646">
        <v>4</v>
      </c>
      <c r="L646" t="s">
        <v>12150</v>
      </c>
      <c r="M646">
        <v>7</v>
      </c>
      <c r="N646">
        <v>2</v>
      </c>
      <c r="O646">
        <v>2</v>
      </c>
      <c r="P646">
        <v>3</v>
      </c>
      <c r="Q646">
        <v>3</v>
      </c>
      <c r="R646">
        <v>1</v>
      </c>
      <c r="S646">
        <v>6</v>
      </c>
      <c r="T646" t="s">
        <v>12087</v>
      </c>
      <c r="U646" t="s">
        <v>12087</v>
      </c>
      <c r="V646" t="s">
        <v>12087</v>
      </c>
    </row>
    <row r="647" spans="1:22" x14ac:dyDescent="0.3">
      <c r="A647">
        <v>1310</v>
      </c>
      <c r="B647" t="s">
        <v>12320</v>
      </c>
      <c r="C647" t="s">
        <v>12321</v>
      </c>
      <c r="D647">
        <v>5</v>
      </c>
      <c r="E647">
        <v>20</v>
      </c>
      <c r="G647">
        <v>0</v>
      </c>
      <c r="H647">
        <v>130</v>
      </c>
      <c r="J647">
        <v>1</v>
      </c>
      <c r="K647">
        <v>0</v>
      </c>
      <c r="L647" t="s">
        <v>12315</v>
      </c>
      <c r="M647">
        <v>7</v>
      </c>
      <c r="N647">
        <v>2</v>
      </c>
      <c r="O647">
        <v>2</v>
      </c>
      <c r="P647">
        <v>4</v>
      </c>
      <c r="Q647">
        <v>80</v>
      </c>
      <c r="R647">
        <v>1</v>
      </c>
      <c r="S647">
        <v>6</v>
      </c>
      <c r="T647" t="s">
        <v>42828</v>
      </c>
      <c r="U647" t="s">
        <v>42828</v>
      </c>
      <c r="V647" t="s">
        <v>42828</v>
      </c>
    </row>
    <row r="648" spans="1:22" x14ac:dyDescent="0.3">
      <c r="A648">
        <v>1311</v>
      </c>
      <c r="B648" t="s">
        <v>10353</v>
      </c>
      <c r="C648" t="s">
        <v>12322</v>
      </c>
      <c r="D648">
        <v>5</v>
      </c>
      <c r="E648">
        <v>20</v>
      </c>
      <c r="G648">
        <v>1500</v>
      </c>
      <c r="H648">
        <v>140</v>
      </c>
      <c r="J648">
        <v>1</v>
      </c>
      <c r="K648">
        <v>2</v>
      </c>
      <c r="L648" t="s">
        <v>12315</v>
      </c>
      <c r="M648">
        <v>2</v>
      </c>
      <c r="N648">
        <v>2</v>
      </c>
      <c r="O648">
        <v>2</v>
      </c>
      <c r="P648">
        <v>3</v>
      </c>
      <c r="Q648">
        <v>50</v>
      </c>
      <c r="R648">
        <v>1</v>
      </c>
      <c r="S648">
        <v>6</v>
      </c>
      <c r="T648" t="s">
        <v>42829</v>
      </c>
      <c r="U648" t="s">
        <v>42829</v>
      </c>
      <c r="V648" t="s">
        <v>42829</v>
      </c>
    </row>
    <row r="649" spans="1:22" x14ac:dyDescent="0.3">
      <c r="A649">
        <v>1312</v>
      </c>
      <c r="B649" t="s">
        <v>12323</v>
      </c>
      <c r="C649" t="s">
        <v>7311</v>
      </c>
      <c r="D649">
        <v>5</v>
      </c>
      <c r="E649">
        <v>0</v>
      </c>
      <c r="G649">
        <v>0</v>
      </c>
      <c r="H649">
        <v>110</v>
      </c>
      <c r="J649">
        <v>1</v>
      </c>
      <c r="K649">
        <v>0</v>
      </c>
      <c r="L649" t="s">
        <v>12150</v>
      </c>
      <c r="M649">
        <v>7</v>
      </c>
      <c r="N649">
        <v>2</v>
      </c>
      <c r="O649">
        <v>2</v>
      </c>
      <c r="P649">
        <v>3</v>
      </c>
      <c r="Q649">
        <v>1</v>
      </c>
      <c r="R649">
        <v>0</v>
      </c>
      <c r="S649">
        <v>6</v>
      </c>
      <c r="T649" t="s">
        <v>42830</v>
      </c>
      <c r="U649" t="s">
        <v>42830</v>
      </c>
      <c r="V649" t="s">
        <v>42830</v>
      </c>
    </row>
    <row r="650" spans="1:22" x14ac:dyDescent="0.3">
      <c r="A650">
        <v>1313</v>
      </c>
      <c r="B650" t="s">
        <v>12324</v>
      </c>
      <c r="C650" t="s">
        <v>12325</v>
      </c>
      <c r="D650">
        <v>5</v>
      </c>
      <c r="E650">
        <v>0</v>
      </c>
      <c r="G650">
        <v>500</v>
      </c>
      <c r="H650">
        <v>77</v>
      </c>
      <c r="J650">
        <v>1</v>
      </c>
      <c r="K650">
        <v>0</v>
      </c>
      <c r="L650" t="s">
        <v>12150</v>
      </c>
      <c r="M650">
        <v>7</v>
      </c>
      <c r="N650">
        <v>2</v>
      </c>
      <c r="O650">
        <v>2</v>
      </c>
      <c r="P650">
        <v>1</v>
      </c>
      <c r="Q650">
        <v>1</v>
      </c>
      <c r="R650">
        <v>0</v>
      </c>
      <c r="S650">
        <v>6</v>
      </c>
      <c r="T650" t="s">
        <v>33136</v>
      </c>
      <c r="U650" t="s">
        <v>33136</v>
      </c>
      <c r="V650" t="s">
        <v>33136</v>
      </c>
    </row>
    <row r="651" spans="1:22" x14ac:dyDescent="0.3">
      <c r="A651">
        <v>1314</v>
      </c>
      <c r="B651" t="s">
        <v>12326</v>
      </c>
      <c r="C651" t="s">
        <v>12327</v>
      </c>
      <c r="D651">
        <v>5</v>
      </c>
      <c r="E651">
        <v>2</v>
      </c>
      <c r="G651">
        <v>0</v>
      </c>
      <c r="H651">
        <v>200</v>
      </c>
      <c r="J651">
        <v>1</v>
      </c>
      <c r="K651">
        <v>0</v>
      </c>
      <c r="L651" t="s">
        <v>12315</v>
      </c>
      <c r="M651">
        <v>7</v>
      </c>
      <c r="N651">
        <v>2</v>
      </c>
      <c r="O651">
        <v>34</v>
      </c>
      <c r="P651">
        <v>4</v>
      </c>
      <c r="Q651">
        <v>0</v>
      </c>
      <c r="R651">
        <v>0</v>
      </c>
      <c r="S651">
        <v>7</v>
      </c>
      <c r="T651" t="s">
        <v>33454</v>
      </c>
      <c r="U651" t="s">
        <v>33454</v>
      </c>
      <c r="V651" t="s">
        <v>33454</v>
      </c>
    </row>
    <row r="652" spans="1:22" x14ac:dyDescent="0.3">
      <c r="A652">
        <v>1315</v>
      </c>
      <c r="B652" t="s">
        <v>12328</v>
      </c>
      <c r="C652" t="s">
        <v>8415</v>
      </c>
      <c r="D652">
        <v>5</v>
      </c>
      <c r="E652">
        <v>1</v>
      </c>
      <c r="G652">
        <v>0</v>
      </c>
      <c r="H652">
        <v>229</v>
      </c>
      <c r="J652">
        <v>1</v>
      </c>
      <c r="K652">
        <v>0</v>
      </c>
      <c r="L652" t="s">
        <v>12315</v>
      </c>
      <c r="M652">
        <v>7</v>
      </c>
      <c r="N652">
        <v>2</v>
      </c>
      <c r="O652">
        <v>34</v>
      </c>
      <c r="P652">
        <v>4</v>
      </c>
      <c r="Q652">
        <v>1</v>
      </c>
      <c r="R652">
        <v>0</v>
      </c>
      <c r="S652">
        <v>7</v>
      </c>
      <c r="T652" t="s">
        <v>42831</v>
      </c>
      <c r="U652" t="s">
        <v>42831</v>
      </c>
      <c r="V652" t="s">
        <v>42831</v>
      </c>
    </row>
    <row r="653" spans="1:22" x14ac:dyDescent="0.3">
      <c r="A653">
        <v>1351</v>
      </c>
      <c r="B653" t="s">
        <v>12329</v>
      </c>
      <c r="C653" t="s">
        <v>824</v>
      </c>
      <c r="D653">
        <v>5</v>
      </c>
      <c r="E653">
        <v>5400</v>
      </c>
      <c r="G653">
        <v>1500</v>
      </c>
      <c r="H653">
        <v>80</v>
      </c>
      <c r="J653">
        <v>1</v>
      </c>
      <c r="K653">
        <v>3</v>
      </c>
      <c r="L653" t="s">
        <v>12315</v>
      </c>
      <c r="M653">
        <v>7</v>
      </c>
      <c r="N653">
        <v>2</v>
      </c>
      <c r="O653">
        <v>34</v>
      </c>
      <c r="P653">
        <v>1</v>
      </c>
      <c r="Q653">
        <v>3</v>
      </c>
      <c r="R653">
        <v>1</v>
      </c>
      <c r="S653">
        <v>7</v>
      </c>
      <c r="T653" t="s">
        <v>12087</v>
      </c>
      <c r="U653" t="s">
        <v>12087</v>
      </c>
      <c r="V653" t="s">
        <v>12087</v>
      </c>
    </row>
    <row r="654" spans="1:22" x14ac:dyDescent="0.3">
      <c r="A654">
        <v>1352</v>
      </c>
      <c r="B654" t="s">
        <v>823</v>
      </c>
      <c r="C654" t="s">
        <v>824</v>
      </c>
      <c r="D654">
        <v>5</v>
      </c>
      <c r="E654">
        <v>5400</v>
      </c>
      <c r="G654">
        <v>1500</v>
      </c>
      <c r="H654">
        <v>80</v>
      </c>
      <c r="J654">
        <v>1</v>
      </c>
      <c r="K654">
        <v>4</v>
      </c>
      <c r="L654" t="s">
        <v>12315</v>
      </c>
      <c r="M654">
        <v>7</v>
      </c>
      <c r="N654">
        <v>2</v>
      </c>
      <c r="O654">
        <v>34</v>
      </c>
      <c r="P654">
        <v>1</v>
      </c>
      <c r="Q654">
        <v>3</v>
      </c>
      <c r="R654">
        <v>1</v>
      </c>
      <c r="S654">
        <v>7</v>
      </c>
      <c r="T654" t="s">
        <v>12087</v>
      </c>
      <c r="U654" t="s">
        <v>12087</v>
      </c>
      <c r="V654" t="s">
        <v>12087</v>
      </c>
    </row>
    <row r="655" spans="1:22" x14ac:dyDescent="0.3">
      <c r="A655">
        <v>1353</v>
      </c>
      <c r="B655" t="s">
        <v>12330</v>
      </c>
      <c r="C655" t="s">
        <v>824</v>
      </c>
      <c r="D655">
        <v>5</v>
      </c>
      <c r="E655">
        <v>5400</v>
      </c>
      <c r="G655">
        <v>1500</v>
      </c>
      <c r="H655">
        <v>80</v>
      </c>
      <c r="J655">
        <v>1</v>
      </c>
      <c r="K655">
        <v>0</v>
      </c>
      <c r="L655" t="s">
        <v>12315</v>
      </c>
      <c r="M655">
        <v>7</v>
      </c>
      <c r="N655">
        <v>2</v>
      </c>
      <c r="O655">
        <v>34</v>
      </c>
      <c r="P655">
        <v>1</v>
      </c>
      <c r="Q655">
        <v>3</v>
      </c>
      <c r="R655">
        <v>1</v>
      </c>
      <c r="S655">
        <v>7</v>
      </c>
      <c r="T655" t="s">
        <v>12087</v>
      </c>
      <c r="U655" t="s">
        <v>12087</v>
      </c>
      <c r="V655" t="s">
        <v>12087</v>
      </c>
    </row>
    <row r="656" spans="1:22" x14ac:dyDescent="0.3">
      <c r="A656">
        <v>1354</v>
      </c>
      <c r="B656" t="s">
        <v>4950</v>
      </c>
      <c r="C656" t="s">
        <v>4950</v>
      </c>
      <c r="D656">
        <v>5</v>
      </c>
      <c r="E656">
        <v>15500</v>
      </c>
      <c r="G656">
        <v>2000</v>
      </c>
      <c r="H656">
        <v>120</v>
      </c>
      <c r="J656">
        <v>1</v>
      </c>
      <c r="K656">
        <v>2</v>
      </c>
      <c r="L656" t="s">
        <v>12315</v>
      </c>
      <c r="M656">
        <v>7</v>
      </c>
      <c r="N656">
        <v>2</v>
      </c>
      <c r="O656">
        <v>34</v>
      </c>
      <c r="P656">
        <v>2</v>
      </c>
      <c r="Q656">
        <v>16</v>
      </c>
      <c r="R656">
        <v>1</v>
      </c>
      <c r="S656">
        <v>7</v>
      </c>
      <c r="T656" t="s">
        <v>12087</v>
      </c>
      <c r="U656" t="s">
        <v>12087</v>
      </c>
      <c r="V656" t="s">
        <v>12087</v>
      </c>
    </row>
    <row r="657" spans="1:22" x14ac:dyDescent="0.3">
      <c r="A657">
        <v>1355</v>
      </c>
      <c r="B657" t="s">
        <v>4949</v>
      </c>
      <c r="C657" t="s">
        <v>4950</v>
      </c>
      <c r="D657">
        <v>5</v>
      </c>
      <c r="E657">
        <v>15500</v>
      </c>
      <c r="G657">
        <v>2000</v>
      </c>
      <c r="H657">
        <v>120</v>
      </c>
      <c r="J657">
        <v>1</v>
      </c>
      <c r="K657">
        <v>3</v>
      </c>
      <c r="L657" t="s">
        <v>12315</v>
      </c>
      <c r="M657">
        <v>7</v>
      </c>
      <c r="N657">
        <v>2</v>
      </c>
      <c r="O657">
        <v>34</v>
      </c>
      <c r="P657">
        <v>2</v>
      </c>
      <c r="Q657">
        <v>16</v>
      </c>
      <c r="R657">
        <v>1</v>
      </c>
      <c r="S657">
        <v>7</v>
      </c>
      <c r="T657" t="s">
        <v>12087</v>
      </c>
      <c r="U657" t="s">
        <v>12087</v>
      </c>
      <c r="V657" t="s">
        <v>12087</v>
      </c>
    </row>
    <row r="658" spans="1:22" x14ac:dyDescent="0.3">
      <c r="A658">
        <v>1356</v>
      </c>
      <c r="B658" t="s">
        <v>12331</v>
      </c>
      <c r="C658" t="s">
        <v>4950</v>
      </c>
      <c r="D658">
        <v>5</v>
      </c>
      <c r="E658">
        <v>15500</v>
      </c>
      <c r="G658">
        <v>2000</v>
      </c>
      <c r="H658">
        <v>120</v>
      </c>
      <c r="J658">
        <v>1</v>
      </c>
      <c r="K658">
        <v>0</v>
      </c>
      <c r="L658" t="s">
        <v>12315</v>
      </c>
      <c r="M658">
        <v>7</v>
      </c>
      <c r="N658">
        <v>2</v>
      </c>
      <c r="O658">
        <v>34</v>
      </c>
      <c r="P658">
        <v>2</v>
      </c>
      <c r="Q658">
        <v>16</v>
      </c>
      <c r="R658">
        <v>1</v>
      </c>
      <c r="S658">
        <v>7</v>
      </c>
      <c r="T658" t="s">
        <v>12087</v>
      </c>
      <c r="U658" t="s">
        <v>12087</v>
      </c>
      <c r="V658" t="s">
        <v>12087</v>
      </c>
    </row>
    <row r="659" spans="1:22" x14ac:dyDescent="0.3">
      <c r="A659">
        <v>1357</v>
      </c>
      <c r="B659" t="s">
        <v>1773</v>
      </c>
      <c r="C659" t="s">
        <v>1773</v>
      </c>
      <c r="D659">
        <v>5</v>
      </c>
      <c r="E659">
        <v>34000</v>
      </c>
      <c r="G659">
        <v>2200</v>
      </c>
      <c r="H659">
        <v>155</v>
      </c>
      <c r="J659">
        <v>1</v>
      </c>
      <c r="K659">
        <v>1</v>
      </c>
      <c r="L659" t="s">
        <v>12315</v>
      </c>
      <c r="M659">
        <v>7</v>
      </c>
      <c r="N659">
        <v>2</v>
      </c>
      <c r="O659">
        <v>34</v>
      </c>
      <c r="P659">
        <v>3</v>
      </c>
      <c r="Q659">
        <v>30</v>
      </c>
      <c r="R659">
        <v>1</v>
      </c>
      <c r="S659">
        <v>7</v>
      </c>
      <c r="T659" t="s">
        <v>12087</v>
      </c>
      <c r="U659" t="s">
        <v>12087</v>
      </c>
      <c r="V659" t="s">
        <v>12087</v>
      </c>
    </row>
    <row r="660" spans="1:22" x14ac:dyDescent="0.3">
      <c r="A660">
        <v>1358</v>
      </c>
      <c r="B660" t="s">
        <v>1772</v>
      </c>
      <c r="C660" t="s">
        <v>1773</v>
      </c>
      <c r="D660">
        <v>5</v>
      </c>
      <c r="E660">
        <v>34000</v>
      </c>
      <c r="G660">
        <v>2200</v>
      </c>
      <c r="H660">
        <v>155</v>
      </c>
      <c r="J660">
        <v>1</v>
      </c>
      <c r="K660">
        <v>2</v>
      </c>
      <c r="L660" t="s">
        <v>12315</v>
      </c>
      <c r="M660">
        <v>7</v>
      </c>
      <c r="N660">
        <v>2</v>
      </c>
      <c r="O660">
        <v>34</v>
      </c>
      <c r="P660">
        <v>3</v>
      </c>
      <c r="Q660">
        <v>30</v>
      </c>
      <c r="R660">
        <v>1</v>
      </c>
      <c r="S660">
        <v>7</v>
      </c>
      <c r="T660" t="s">
        <v>12087</v>
      </c>
      <c r="U660" t="s">
        <v>12087</v>
      </c>
      <c r="V660" t="s">
        <v>12087</v>
      </c>
    </row>
    <row r="661" spans="1:22" x14ac:dyDescent="0.3">
      <c r="A661">
        <v>1359</v>
      </c>
      <c r="B661" t="s">
        <v>12332</v>
      </c>
      <c r="C661" t="s">
        <v>1773</v>
      </c>
      <c r="D661">
        <v>5</v>
      </c>
      <c r="E661">
        <v>34000</v>
      </c>
      <c r="G661">
        <v>2200</v>
      </c>
      <c r="H661">
        <v>155</v>
      </c>
      <c r="J661">
        <v>1</v>
      </c>
      <c r="K661">
        <v>0</v>
      </c>
      <c r="L661" t="s">
        <v>12315</v>
      </c>
      <c r="M661">
        <v>7</v>
      </c>
      <c r="N661">
        <v>2</v>
      </c>
      <c r="O661">
        <v>34</v>
      </c>
      <c r="P661">
        <v>3</v>
      </c>
      <c r="Q661">
        <v>30</v>
      </c>
      <c r="R661">
        <v>1</v>
      </c>
      <c r="S661">
        <v>7</v>
      </c>
      <c r="T661" t="s">
        <v>12087</v>
      </c>
      <c r="U661" t="s">
        <v>12087</v>
      </c>
      <c r="V661" t="s">
        <v>12087</v>
      </c>
    </row>
    <row r="662" spans="1:22" x14ac:dyDescent="0.3">
      <c r="A662">
        <v>1360</v>
      </c>
      <c r="B662" t="s">
        <v>12333</v>
      </c>
      <c r="C662" t="s">
        <v>10252</v>
      </c>
      <c r="D662">
        <v>5</v>
      </c>
      <c r="E662">
        <v>55000</v>
      </c>
      <c r="G662">
        <v>2500</v>
      </c>
      <c r="H662">
        <v>185</v>
      </c>
      <c r="J662">
        <v>1</v>
      </c>
      <c r="K662">
        <v>1</v>
      </c>
      <c r="L662" t="s">
        <v>12315</v>
      </c>
      <c r="M662">
        <v>7</v>
      </c>
      <c r="N662">
        <v>2</v>
      </c>
      <c r="O662">
        <v>34</v>
      </c>
      <c r="P662">
        <v>3</v>
      </c>
      <c r="Q662">
        <v>30</v>
      </c>
      <c r="R662">
        <v>1</v>
      </c>
      <c r="S662">
        <v>7</v>
      </c>
      <c r="T662" t="s">
        <v>12087</v>
      </c>
      <c r="U662" t="s">
        <v>12087</v>
      </c>
      <c r="V662" t="s">
        <v>12087</v>
      </c>
    </row>
    <row r="663" spans="1:22" x14ac:dyDescent="0.3">
      <c r="A663">
        <v>1361</v>
      </c>
      <c r="B663" t="s">
        <v>10251</v>
      </c>
      <c r="C663" t="s">
        <v>10252</v>
      </c>
      <c r="D663">
        <v>5</v>
      </c>
      <c r="E663">
        <v>55000</v>
      </c>
      <c r="G663">
        <v>2500</v>
      </c>
      <c r="H663">
        <v>185</v>
      </c>
      <c r="J663">
        <v>1</v>
      </c>
      <c r="K663">
        <v>2</v>
      </c>
      <c r="L663" t="s">
        <v>12315</v>
      </c>
      <c r="M663">
        <v>7</v>
      </c>
      <c r="N663">
        <v>2</v>
      </c>
      <c r="O663">
        <v>34</v>
      </c>
      <c r="P663">
        <v>3</v>
      </c>
      <c r="Q663">
        <v>30</v>
      </c>
      <c r="R663">
        <v>1</v>
      </c>
      <c r="S663">
        <v>7</v>
      </c>
      <c r="T663" t="s">
        <v>12087</v>
      </c>
      <c r="U663" t="s">
        <v>12087</v>
      </c>
      <c r="V663" t="s">
        <v>12087</v>
      </c>
    </row>
    <row r="664" spans="1:22" x14ac:dyDescent="0.3">
      <c r="A664">
        <v>1362</v>
      </c>
      <c r="B664" t="s">
        <v>12334</v>
      </c>
      <c r="C664" t="s">
        <v>10252</v>
      </c>
      <c r="D664">
        <v>5</v>
      </c>
      <c r="E664">
        <v>55000</v>
      </c>
      <c r="G664">
        <v>2500</v>
      </c>
      <c r="H664">
        <v>185</v>
      </c>
      <c r="J664">
        <v>1</v>
      </c>
      <c r="K664">
        <v>0</v>
      </c>
      <c r="L664" t="s">
        <v>12315</v>
      </c>
      <c r="M664">
        <v>7</v>
      </c>
      <c r="N664">
        <v>2</v>
      </c>
      <c r="O664">
        <v>34</v>
      </c>
      <c r="P664">
        <v>3</v>
      </c>
      <c r="Q664">
        <v>30</v>
      </c>
      <c r="R664">
        <v>1</v>
      </c>
      <c r="S664">
        <v>7</v>
      </c>
      <c r="T664" t="s">
        <v>12087</v>
      </c>
      <c r="U664" t="s">
        <v>12087</v>
      </c>
      <c r="V664" t="s">
        <v>12087</v>
      </c>
    </row>
    <row r="665" spans="1:22" x14ac:dyDescent="0.3">
      <c r="A665">
        <v>1363</v>
      </c>
      <c r="B665" t="s">
        <v>1647</v>
      </c>
      <c r="C665" t="s">
        <v>1648</v>
      </c>
      <c r="D665">
        <v>5</v>
      </c>
      <c r="E665">
        <v>20</v>
      </c>
      <c r="G665">
        <v>4000</v>
      </c>
      <c r="H665">
        <v>170</v>
      </c>
      <c r="J665">
        <v>1</v>
      </c>
      <c r="K665">
        <v>0</v>
      </c>
      <c r="L665" t="s">
        <v>12315</v>
      </c>
      <c r="M665">
        <v>7</v>
      </c>
      <c r="N665">
        <v>2</v>
      </c>
      <c r="O665">
        <v>34</v>
      </c>
      <c r="P665">
        <v>4</v>
      </c>
      <c r="Q665">
        <v>44</v>
      </c>
      <c r="R665">
        <v>1</v>
      </c>
      <c r="S665">
        <v>7</v>
      </c>
      <c r="T665" t="s">
        <v>42832</v>
      </c>
      <c r="U665" t="s">
        <v>42832</v>
      </c>
      <c r="V665" t="s">
        <v>42832</v>
      </c>
    </row>
    <row r="666" spans="1:22" x14ac:dyDescent="0.3">
      <c r="A666">
        <v>1364</v>
      </c>
      <c r="B666" t="s">
        <v>12335</v>
      </c>
      <c r="C666" t="s">
        <v>12336</v>
      </c>
      <c r="D666">
        <v>5</v>
      </c>
      <c r="E666">
        <v>20</v>
      </c>
      <c r="G666">
        <v>1800</v>
      </c>
      <c r="H666">
        <v>187</v>
      </c>
      <c r="J666">
        <v>1</v>
      </c>
      <c r="K666">
        <v>0</v>
      </c>
      <c r="L666" t="s">
        <v>12315</v>
      </c>
      <c r="M666">
        <v>7</v>
      </c>
      <c r="N666">
        <v>2</v>
      </c>
      <c r="O666">
        <v>34</v>
      </c>
      <c r="P666">
        <v>4</v>
      </c>
      <c r="Q666">
        <v>44</v>
      </c>
      <c r="R666">
        <v>1</v>
      </c>
      <c r="S666">
        <v>7</v>
      </c>
      <c r="T666" t="s">
        <v>42833</v>
      </c>
      <c r="U666" t="s">
        <v>42833</v>
      </c>
      <c r="V666" t="s">
        <v>42833</v>
      </c>
    </row>
    <row r="667" spans="1:22" x14ac:dyDescent="0.3">
      <c r="A667">
        <v>1365</v>
      </c>
      <c r="B667" t="s">
        <v>8639</v>
      </c>
      <c r="C667" t="s">
        <v>8639</v>
      </c>
      <c r="D667">
        <v>5</v>
      </c>
      <c r="E667">
        <v>20</v>
      </c>
      <c r="G667">
        <v>2300</v>
      </c>
      <c r="H667">
        <v>120</v>
      </c>
      <c r="J667">
        <v>1</v>
      </c>
      <c r="K667">
        <v>0</v>
      </c>
      <c r="L667" t="s">
        <v>12315</v>
      </c>
      <c r="M667">
        <v>7</v>
      </c>
      <c r="N667">
        <v>2</v>
      </c>
      <c r="O667">
        <v>34</v>
      </c>
      <c r="P667">
        <v>4</v>
      </c>
      <c r="Q667">
        <v>44</v>
      </c>
      <c r="R667">
        <v>1</v>
      </c>
      <c r="S667">
        <v>7</v>
      </c>
      <c r="T667" t="s">
        <v>42834</v>
      </c>
      <c r="U667" t="s">
        <v>42834</v>
      </c>
      <c r="V667" t="s">
        <v>42834</v>
      </c>
    </row>
    <row r="668" spans="1:22" x14ac:dyDescent="0.3">
      <c r="A668">
        <v>1366</v>
      </c>
      <c r="B668" t="s">
        <v>8414</v>
      </c>
      <c r="C668" t="s">
        <v>8415</v>
      </c>
      <c r="D668">
        <v>5</v>
      </c>
      <c r="E668">
        <v>20</v>
      </c>
      <c r="G668">
        <v>2300</v>
      </c>
      <c r="H668">
        <v>180</v>
      </c>
      <c r="J668">
        <v>1</v>
      </c>
      <c r="K668">
        <v>0</v>
      </c>
      <c r="L668" t="s">
        <v>12315</v>
      </c>
      <c r="M668">
        <v>7</v>
      </c>
      <c r="N668">
        <v>2</v>
      </c>
      <c r="O668">
        <v>34</v>
      </c>
      <c r="P668">
        <v>4</v>
      </c>
      <c r="Q668">
        <v>44</v>
      </c>
      <c r="R668">
        <v>1</v>
      </c>
      <c r="S668">
        <v>7</v>
      </c>
      <c r="T668" t="s">
        <v>42835</v>
      </c>
      <c r="U668" t="s">
        <v>42835</v>
      </c>
      <c r="V668" t="s">
        <v>42835</v>
      </c>
    </row>
    <row r="669" spans="1:22" x14ac:dyDescent="0.3">
      <c r="A669">
        <v>1367</v>
      </c>
      <c r="B669" t="s">
        <v>12337</v>
      </c>
      <c r="C669" t="s">
        <v>12337</v>
      </c>
      <c r="D669">
        <v>5</v>
      </c>
      <c r="E669">
        <v>20</v>
      </c>
      <c r="G669">
        <v>2500</v>
      </c>
      <c r="H669">
        <v>120</v>
      </c>
      <c r="J669">
        <v>1</v>
      </c>
      <c r="K669">
        <v>0</v>
      </c>
      <c r="L669" t="s">
        <v>12315</v>
      </c>
      <c r="M669">
        <v>7</v>
      </c>
      <c r="N669">
        <v>2</v>
      </c>
      <c r="O669">
        <v>34</v>
      </c>
      <c r="P669">
        <v>4</v>
      </c>
      <c r="Q669">
        <v>44</v>
      </c>
      <c r="R669">
        <v>1</v>
      </c>
      <c r="S669">
        <v>7</v>
      </c>
      <c r="T669" t="s">
        <v>42836</v>
      </c>
      <c r="U669" t="s">
        <v>42836</v>
      </c>
      <c r="V669" t="s">
        <v>42836</v>
      </c>
    </row>
    <row r="670" spans="1:22" x14ac:dyDescent="0.3">
      <c r="A670">
        <v>1368</v>
      </c>
      <c r="B670" t="s">
        <v>12327</v>
      </c>
      <c r="C670" t="s">
        <v>12327</v>
      </c>
      <c r="D670">
        <v>5</v>
      </c>
      <c r="E670">
        <v>20</v>
      </c>
      <c r="G670">
        <v>2500</v>
      </c>
      <c r="H670">
        <v>165</v>
      </c>
      <c r="J670">
        <v>1</v>
      </c>
      <c r="K670">
        <v>0</v>
      </c>
      <c r="L670" t="s">
        <v>12315</v>
      </c>
      <c r="M670">
        <v>7</v>
      </c>
      <c r="N670">
        <v>2</v>
      </c>
      <c r="O670">
        <v>34</v>
      </c>
      <c r="P670">
        <v>4</v>
      </c>
      <c r="Q670">
        <v>44</v>
      </c>
      <c r="R670">
        <v>1</v>
      </c>
      <c r="S670">
        <v>7</v>
      </c>
      <c r="T670" t="s">
        <v>33168</v>
      </c>
      <c r="U670" t="s">
        <v>33168</v>
      </c>
      <c r="V670" t="s">
        <v>33168</v>
      </c>
    </row>
    <row r="671" spans="1:22" x14ac:dyDescent="0.3">
      <c r="A671">
        <v>1369</v>
      </c>
      <c r="B671" t="s">
        <v>12338</v>
      </c>
      <c r="C671" t="s">
        <v>12338</v>
      </c>
      <c r="D671">
        <v>5</v>
      </c>
      <c r="E671">
        <v>20</v>
      </c>
      <c r="G671">
        <v>3000</v>
      </c>
      <c r="H671">
        <v>215</v>
      </c>
      <c r="J671">
        <v>1</v>
      </c>
      <c r="K671">
        <v>0</v>
      </c>
      <c r="L671" t="s">
        <v>12315</v>
      </c>
      <c r="M671">
        <v>7</v>
      </c>
      <c r="N671">
        <v>2</v>
      </c>
      <c r="O671">
        <v>34</v>
      </c>
      <c r="P671">
        <v>4</v>
      </c>
      <c r="Q671">
        <v>44</v>
      </c>
      <c r="R671">
        <v>1</v>
      </c>
      <c r="S671">
        <v>7</v>
      </c>
      <c r="T671" t="s">
        <v>42837</v>
      </c>
      <c r="U671" t="s">
        <v>42837</v>
      </c>
      <c r="V671" t="s">
        <v>42837</v>
      </c>
    </row>
    <row r="672" spans="1:22" x14ac:dyDescent="0.3">
      <c r="A672">
        <v>1370</v>
      </c>
      <c r="B672" t="s">
        <v>12339</v>
      </c>
      <c r="C672" t="s">
        <v>3080</v>
      </c>
      <c r="D672">
        <v>5</v>
      </c>
      <c r="E672">
        <v>20</v>
      </c>
      <c r="G672">
        <v>6000</v>
      </c>
      <c r="H672">
        <v>10</v>
      </c>
      <c r="J672">
        <v>1</v>
      </c>
      <c r="K672">
        <v>0</v>
      </c>
      <c r="L672" t="s">
        <v>12315</v>
      </c>
      <c r="M672">
        <v>7</v>
      </c>
      <c r="N672">
        <v>2</v>
      </c>
      <c r="O672">
        <v>34</v>
      </c>
      <c r="P672">
        <v>4</v>
      </c>
      <c r="Q672">
        <v>80</v>
      </c>
      <c r="R672">
        <v>1</v>
      </c>
      <c r="S672">
        <v>7</v>
      </c>
      <c r="T672" t="s">
        <v>42838</v>
      </c>
      <c r="U672" t="s">
        <v>42838</v>
      </c>
      <c r="V672" t="s">
        <v>42838</v>
      </c>
    </row>
    <row r="673" spans="1:22" x14ac:dyDescent="0.3">
      <c r="A673">
        <v>1371</v>
      </c>
      <c r="B673" t="s">
        <v>3079</v>
      </c>
      <c r="C673" t="s">
        <v>3080</v>
      </c>
      <c r="D673">
        <v>5</v>
      </c>
      <c r="E673">
        <v>20</v>
      </c>
      <c r="G673">
        <v>6000</v>
      </c>
      <c r="H673">
        <v>10</v>
      </c>
      <c r="J673">
        <v>1</v>
      </c>
      <c r="K673">
        <v>1</v>
      </c>
      <c r="L673" t="s">
        <v>12315</v>
      </c>
      <c r="M673">
        <v>7</v>
      </c>
      <c r="N673">
        <v>2</v>
      </c>
      <c r="O673">
        <v>34</v>
      </c>
      <c r="P673">
        <v>4</v>
      </c>
      <c r="Q673">
        <v>80</v>
      </c>
      <c r="R673">
        <v>1</v>
      </c>
      <c r="S673">
        <v>7</v>
      </c>
      <c r="T673" t="s">
        <v>42838</v>
      </c>
      <c r="U673" t="s">
        <v>42838</v>
      </c>
      <c r="V673" t="s">
        <v>42838</v>
      </c>
    </row>
    <row r="674" spans="1:22" x14ac:dyDescent="0.3">
      <c r="A674">
        <v>1372</v>
      </c>
      <c r="B674" t="s">
        <v>8420</v>
      </c>
      <c r="C674" t="s">
        <v>8415</v>
      </c>
      <c r="D674">
        <v>5</v>
      </c>
      <c r="E674">
        <v>1</v>
      </c>
      <c r="G674">
        <v>0</v>
      </c>
      <c r="H674">
        <v>229</v>
      </c>
      <c r="J674">
        <v>1</v>
      </c>
      <c r="K674">
        <v>0</v>
      </c>
      <c r="L674" t="s">
        <v>12315</v>
      </c>
      <c r="M674">
        <v>7</v>
      </c>
      <c r="N674">
        <v>2</v>
      </c>
      <c r="O674">
        <v>34</v>
      </c>
      <c r="P674">
        <v>4</v>
      </c>
      <c r="Q674">
        <v>1</v>
      </c>
      <c r="R674">
        <v>0</v>
      </c>
      <c r="S674">
        <v>7</v>
      </c>
      <c r="T674" t="s">
        <v>42839</v>
      </c>
      <c r="U674" t="s">
        <v>42839</v>
      </c>
      <c r="V674" t="s">
        <v>42839</v>
      </c>
    </row>
    <row r="675" spans="1:22" x14ac:dyDescent="0.3">
      <c r="A675">
        <v>1373</v>
      </c>
      <c r="B675" t="s">
        <v>1651</v>
      </c>
      <c r="C675" t="s">
        <v>1652</v>
      </c>
      <c r="D675">
        <v>5</v>
      </c>
      <c r="E675">
        <v>2</v>
      </c>
      <c r="G675">
        <v>0</v>
      </c>
      <c r="H675">
        <v>205</v>
      </c>
      <c r="J675">
        <v>1</v>
      </c>
      <c r="K675">
        <v>0</v>
      </c>
      <c r="L675" t="s">
        <v>12315</v>
      </c>
      <c r="M675">
        <v>7</v>
      </c>
      <c r="N675">
        <v>2</v>
      </c>
      <c r="O675">
        <v>34</v>
      </c>
      <c r="P675">
        <v>4</v>
      </c>
      <c r="Q675">
        <v>0</v>
      </c>
      <c r="R675">
        <v>0</v>
      </c>
      <c r="S675">
        <v>7</v>
      </c>
      <c r="T675" t="s">
        <v>42840</v>
      </c>
      <c r="U675" t="s">
        <v>42840</v>
      </c>
      <c r="V675" t="s">
        <v>42840</v>
      </c>
    </row>
    <row r="676" spans="1:22" x14ac:dyDescent="0.3">
      <c r="A676">
        <v>1374</v>
      </c>
      <c r="B676" t="s">
        <v>12340</v>
      </c>
      <c r="C676" t="s">
        <v>12327</v>
      </c>
      <c r="D676">
        <v>5</v>
      </c>
      <c r="E676">
        <v>2</v>
      </c>
      <c r="G676">
        <v>0</v>
      </c>
      <c r="H676">
        <v>200</v>
      </c>
      <c r="J676">
        <v>1</v>
      </c>
      <c r="K676">
        <v>0</v>
      </c>
      <c r="L676" t="s">
        <v>12315</v>
      </c>
      <c r="M676">
        <v>7</v>
      </c>
      <c r="N676">
        <v>2</v>
      </c>
      <c r="O676">
        <v>34</v>
      </c>
      <c r="P676">
        <v>4</v>
      </c>
      <c r="Q676">
        <v>0</v>
      </c>
      <c r="R676">
        <v>0</v>
      </c>
      <c r="S676">
        <v>7</v>
      </c>
      <c r="T676" t="s">
        <v>33168</v>
      </c>
      <c r="U676" t="s">
        <v>33168</v>
      </c>
      <c r="V676" t="s">
        <v>33168</v>
      </c>
    </row>
    <row r="677" spans="1:22" x14ac:dyDescent="0.3">
      <c r="A677">
        <v>1375</v>
      </c>
      <c r="B677" t="s">
        <v>12341</v>
      </c>
      <c r="C677" t="s">
        <v>12341</v>
      </c>
      <c r="D677">
        <v>5</v>
      </c>
      <c r="E677">
        <v>20</v>
      </c>
      <c r="G677">
        <v>2500</v>
      </c>
      <c r="H677">
        <v>200</v>
      </c>
      <c r="J677">
        <v>1</v>
      </c>
      <c r="K677">
        <v>2</v>
      </c>
      <c r="L677" t="s">
        <v>12315</v>
      </c>
      <c r="M677">
        <v>2</v>
      </c>
      <c r="N677">
        <v>2</v>
      </c>
      <c r="O677">
        <v>34</v>
      </c>
      <c r="P677">
        <v>3</v>
      </c>
      <c r="Q677">
        <v>70</v>
      </c>
      <c r="R677">
        <v>1</v>
      </c>
      <c r="S677">
        <v>7</v>
      </c>
      <c r="T677" t="s">
        <v>42841</v>
      </c>
      <c r="U677" t="s">
        <v>42841</v>
      </c>
      <c r="V677" t="s">
        <v>42841</v>
      </c>
    </row>
    <row r="678" spans="1:22" x14ac:dyDescent="0.3">
      <c r="A678">
        <v>1376</v>
      </c>
      <c r="B678" t="s">
        <v>12342</v>
      </c>
      <c r="C678" t="s">
        <v>12343</v>
      </c>
      <c r="D678">
        <v>5</v>
      </c>
      <c r="E678">
        <v>20</v>
      </c>
      <c r="G678">
        <v>2000</v>
      </c>
      <c r="H678">
        <v>175</v>
      </c>
      <c r="J678">
        <v>1</v>
      </c>
      <c r="K678">
        <v>1</v>
      </c>
      <c r="L678" t="s">
        <v>12315</v>
      </c>
      <c r="M678">
        <v>2</v>
      </c>
      <c r="N678">
        <v>2</v>
      </c>
      <c r="O678">
        <v>34</v>
      </c>
      <c r="P678">
        <v>4</v>
      </c>
      <c r="Q678">
        <v>70</v>
      </c>
      <c r="R678">
        <v>1</v>
      </c>
      <c r="S678">
        <v>7</v>
      </c>
      <c r="T678" t="s">
        <v>42842</v>
      </c>
      <c r="U678" t="s">
        <v>42842</v>
      </c>
      <c r="V678" t="s">
        <v>42842</v>
      </c>
    </row>
    <row r="679" spans="1:22" x14ac:dyDescent="0.3">
      <c r="A679">
        <v>1377</v>
      </c>
      <c r="B679" t="s">
        <v>5336</v>
      </c>
      <c r="C679" t="s">
        <v>5337</v>
      </c>
      <c r="D679">
        <v>5</v>
      </c>
      <c r="E679">
        <v>20</v>
      </c>
      <c r="G679">
        <v>3500</v>
      </c>
      <c r="H679">
        <v>332</v>
      </c>
      <c r="J679">
        <v>1</v>
      </c>
      <c r="K679">
        <v>1</v>
      </c>
      <c r="L679" t="s">
        <v>12315</v>
      </c>
      <c r="M679">
        <v>2</v>
      </c>
      <c r="N679">
        <v>2</v>
      </c>
      <c r="O679">
        <v>34</v>
      </c>
      <c r="P679">
        <v>4</v>
      </c>
      <c r="Q679">
        <v>80</v>
      </c>
      <c r="R679">
        <v>1</v>
      </c>
      <c r="S679">
        <v>7</v>
      </c>
      <c r="T679" t="s">
        <v>42843</v>
      </c>
      <c r="U679" t="s">
        <v>42843</v>
      </c>
      <c r="V679" t="s">
        <v>42843</v>
      </c>
    </row>
    <row r="680" spans="1:22" x14ac:dyDescent="0.3">
      <c r="A680">
        <v>1378</v>
      </c>
      <c r="B680" t="s">
        <v>12344</v>
      </c>
      <c r="C680" t="s">
        <v>12345</v>
      </c>
      <c r="D680">
        <v>5</v>
      </c>
      <c r="E680">
        <v>1</v>
      </c>
      <c r="G680">
        <v>0</v>
      </c>
      <c r="H680">
        <v>215</v>
      </c>
      <c r="J680">
        <v>1</v>
      </c>
      <c r="K680">
        <v>0</v>
      </c>
      <c r="L680" t="s">
        <v>12315</v>
      </c>
      <c r="M680">
        <v>7</v>
      </c>
      <c r="N680">
        <v>2</v>
      </c>
      <c r="O680">
        <v>34</v>
      </c>
      <c r="P680">
        <v>4</v>
      </c>
      <c r="Q680">
        <v>0</v>
      </c>
      <c r="R680">
        <v>0</v>
      </c>
      <c r="S680">
        <v>7</v>
      </c>
      <c r="T680" t="s">
        <v>42844</v>
      </c>
      <c r="U680" t="s">
        <v>42844</v>
      </c>
      <c r="V680" t="s">
        <v>42844</v>
      </c>
    </row>
    <row r="681" spans="1:22" x14ac:dyDescent="0.3">
      <c r="A681">
        <v>1379</v>
      </c>
      <c r="B681" t="s">
        <v>1053</v>
      </c>
      <c r="C681" t="s">
        <v>1054</v>
      </c>
      <c r="D681">
        <v>5</v>
      </c>
      <c r="E681">
        <v>20</v>
      </c>
      <c r="G681">
        <v>0</v>
      </c>
      <c r="H681">
        <v>200</v>
      </c>
      <c r="J681">
        <v>1</v>
      </c>
      <c r="K681">
        <v>0</v>
      </c>
      <c r="L681" t="s">
        <v>12315</v>
      </c>
      <c r="M681">
        <v>7</v>
      </c>
      <c r="N681">
        <v>2</v>
      </c>
      <c r="O681">
        <v>34</v>
      </c>
      <c r="P681">
        <v>3</v>
      </c>
      <c r="Q681">
        <v>80</v>
      </c>
      <c r="R681">
        <v>1</v>
      </c>
      <c r="S681">
        <v>7</v>
      </c>
      <c r="T681" t="s">
        <v>42845</v>
      </c>
      <c r="U681" t="s">
        <v>42845</v>
      </c>
      <c r="V681" t="s">
        <v>42845</v>
      </c>
    </row>
    <row r="682" spans="1:22" x14ac:dyDescent="0.3">
      <c r="A682">
        <v>1380</v>
      </c>
      <c r="B682" t="s">
        <v>1057</v>
      </c>
      <c r="C682" t="s">
        <v>1058</v>
      </c>
      <c r="D682">
        <v>5</v>
      </c>
      <c r="E682">
        <v>20</v>
      </c>
      <c r="G682">
        <v>0</v>
      </c>
      <c r="H682">
        <v>200</v>
      </c>
      <c r="J682">
        <v>1</v>
      </c>
      <c r="K682">
        <v>0</v>
      </c>
      <c r="L682" t="s">
        <v>12315</v>
      </c>
      <c r="M682">
        <v>7</v>
      </c>
      <c r="N682">
        <v>2</v>
      </c>
      <c r="O682">
        <v>34</v>
      </c>
      <c r="P682">
        <v>3</v>
      </c>
      <c r="Q682">
        <v>80</v>
      </c>
      <c r="R682">
        <v>1</v>
      </c>
      <c r="S682">
        <v>7</v>
      </c>
      <c r="T682" t="s">
        <v>42846</v>
      </c>
      <c r="U682" t="s">
        <v>42846</v>
      </c>
      <c r="V682" t="s">
        <v>42846</v>
      </c>
    </row>
    <row r="683" spans="1:22" x14ac:dyDescent="0.3">
      <c r="A683">
        <v>1381</v>
      </c>
      <c r="B683" t="s">
        <v>12346</v>
      </c>
      <c r="C683" t="s">
        <v>12347</v>
      </c>
      <c r="D683">
        <v>5</v>
      </c>
      <c r="E683">
        <v>0</v>
      </c>
      <c r="G683">
        <v>0</v>
      </c>
      <c r="H683">
        <v>100</v>
      </c>
      <c r="J683">
        <v>1</v>
      </c>
      <c r="K683">
        <v>3</v>
      </c>
      <c r="L683" t="s">
        <v>12315</v>
      </c>
      <c r="M683">
        <v>7</v>
      </c>
      <c r="N683">
        <v>2</v>
      </c>
      <c r="O683">
        <v>34</v>
      </c>
      <c r="P683">
        <v>1</v>
      </c>
      <c r="Q683">
        <v>3</v>
      </c>
      <c r="R683">
        <v>0</v>
      </c>
      <c r="S683">
        <v>7</v>
      </c>
      <c r="T683" t="s">
        <v>12087</v>
      </c>
      <c r="U683" t="s">
        <v>12087</v>
      </c>
      <c r="V683" t="s">
        <v>12087</v>
      </c>
    </row>
    <row r="684" spans="1:22" x14ac:dyDescent="0.3">
      <c r="A684">
        <v>1382</v>
      </c>
      <c r="B684" t="s">
        <v>12348</v>
      </c>
      <c r="C684" t="s">
        <v>12349</v>
      </c>
      <c r="D684">
        <v>5</v>
      </c>
      <c r="E684">
        <v>20</v>
      </c>
      <c r="G684">
        <v>0</v>
      </c>
      <c r="H684">
        <v>220</v>
      </c>
      <c r="J684">
        <v>1</v>
      </c>
      <c r="K684">
        <v>0</v>
      </c>
      <c r="L684" t="s">
        <v>12315</v>
      </c>
      <c r="M684">
        <v>7</v>
      </c>
      <c r="N684">
        <v>2</v>
      </c>
      <c r="O684">
        <v>34</v>
      </c>
      <c r="P684">
        <v>4</v>
      </c>
      <c r="Q684">
        <v>80</v>
      </c>
      <c r="R684">
        <v>1</v>
      </c>
      <c r="S684">
        <v>7</v>
      </c>
      <c r="T684" t="s">
        <v>42847</v>
      </c>
      <c r="U684" t="s">
        <v>42847</v>
      </c>
      <c r="V684" t="s">
        <v>42847</v>
      </c>
    </row>
    <row r="685" spans="1:22" x14ac:dyDescent="0.3">
      <c r="A685">
        <v>1383</v>
      </c>
      <c r="B685" t="s">
        <v>12350</v>
      </c>
      <c r="C685" t="s">
        <v>12351</v>
      </c>
      <c r="D685">
        <v>5</v>
      </c>
      <c r="E685">
        <v>20</v>
      </c>
      <c r="G685">
        <v>1500</v>
      </c>
      <c r="H685">
        <v>200</v>
      </c>
      <c r="J685">
        <v>1</v>
      </c>
      <c r="K685">
        <v>0</v>
      </c>
      <c r="L685" t="s">
        <v>12315</v>
      </c>
      <c r="M685">
        <v>7</v>
      </c>
      <c r="N685">
        <v>2</v>
      </c>
      <c r="O685">
        <v>34</v>
      </c>
      <c r="P685">
        <v>4</v>
      </c>
      <c r="Q685">
        <v>60</v>
      </c>
      <c r="R685">
        <v>1</v>
      </c>
      <c r="S685">
        <v>7</v>
      </c>
      <c r="T685" t="s">
        <v>42848</v>
      </c>
      <c r="U685" t="s">
        <v>42848</v>
      </c>
      <c r="V685" t="s">
        <v>42848</v>
      </c>
    </row>
    <row r="686" spans="1:22" x14ac:dyDescent="0.3">
      <c r="A686">
        <v>1384</v>
      </c>
      <c r="B686" t="s">
        <v>10395</v>
      </c>
      <c r="C686" t="s">
        <v>10396</v>
      </c>
      <c r="D686">
        <v>5</v>
      </c>
      <c r="E686">
        <v>10000</v>
      </c>
      <c r="G686">
        <v>3000</v>
      </c>
      <c r="H686">
        <v>250</v>
      </c>
      <c r="J686">
        <v>1</v>
      </c>
      <c r="K686">
        <v>2</v>
      </c>
      <c r="L686" t="s">
        <v>12315</v>
      </c>
      <c r="M686">
        <v>7</v>
      </c>
      <c r="N686">
        <v>2</v>
      </c>
      <c r="O686">
        <v>34</v>
      </c>
      <c r="P686">
        <v>3</v>
      </c>
      <c r="Q686">
        <v>80</v>
      </c>
      <c r="R686">
        <v>1</v>
      </c>
      <c r="S686">
        <v>7</v>
      </c>
      <c r="T686" t="s">
        <v>33210</v>
      </c>
      <c r="U686" t="s">
        <v>33210</v>
      </c>
      <c r="V686" t="s">
        <v>33210</v>
      </c>
    </row>
    <row r="687" spans="1:22" x14ac:dyDescent="0.3">
      <c r="A687">
        <v>1385</v>
      </c>
      <c r="B687" t="s">
        <v>1545</v>
      </c>
      <c r="C687" t="s">
        <v>1546</v>
      </c>
      <c r="D687">
        <v>5</v>
      </c>
      <c r="E687">
        <v>20</v>
      </c>
      <c r="G687">
        <v>2700</v>
      </c>
      <c r="H687">
        <v>210</v>
      </c>
      <c r="J687">
        <v>1</v>
      </c>
      <c r="K687">
        <v>0</v>
      </c>
      <c r="L687" t="s">
        <v>12315</v>
      </c>
      <c r="M687">
        <v>2</v>
      </c>
      <c r="N687">
        <v>2</v>
      </c>
      <c r="O687">
        <v>34</v>
      </c>
      <c r="P687">
        <v>4</v>
      </c>
      <c r="Q687">
        <v>75</v>
      </c>
      <c r="R687">
        <v>1</v>
      </c>
      <c r="S687">
        <v>7</v>
      </c>
      <c r="T687" t="s">
        <v>42849</v>
      </c>
      <c r="U687" t="s">
        <v>42849</v>
      </c>
      <c r="V687" t="s">
        <v>42849</v>
      </c>
    </row>
    <row r="688" spans="1:22" x14ac:dyDescent="0.3">
      <c r="A688">
        <v>1386</v>
      </c>
      <c r="B688" t="s">
        <v>12352</v>
      </c>
      <c r="C688" t="s">
        <v>3080</v>
      </c>
      <c r="D688">
        <v>5</v>
      </c>
      <c r="E688">
        <v>0</v>
      </c>
      <c r="G688">
        <v>0</v>
      </c>
      <c r="H688">
        <v>20</v>
      </c>
      <c r="J688">
        <v>1</v>
      </c>
      <c r="K688">
        <v>0</v>
      </c>
      <c r="L688" t="s">
        <v>12315</v>
      </c>
      <c r="M688">
        <v>7</v>
      </c>
      <c r="N688">
        <v>2</v>
      </c>
      <c r="O688">
        <v>34</v>
      </c>
      <c r="P688">
        <v>4</v>
      </c>
      <c r="Q688">
        <v>0</v>
      </c>
      <c r="R688">
        <v>0</v>
      </c>
      <c r="S688">
        <v>7</v>
      </c>
      <c r="T688" t="s">
        <v>42850</v>
      </c>
      <c r="U688" t="s">
        <v>42850</v>
      </c>
      <c r="V688" t="s">
        <v>42850</v>
      </c>
    </row>
    <row r="689" spans="1:22" x14ac:dyDescent="0.3">
      <c r="A689">
        <v>1387</v>
      </c>
      <c r="B689" t="s">
        <v>4440</v>
      </c>
      <c r="C689" t="s">
        <v>12353</v>
      </c>
      <c r="D689">
        <v>5</v>
      </c>
      <c r="E689">
        <v>20</v>
      </c>
      <c r="G689">
        <v>4000</v>
      </c>
      <c r="H689">
        <v>330</v>
      </c>
      <c r="J689">
        <v>1</v>
      </c>
      <c r="K689">
        <v>1</v>
      </c>
      <c r="L689" t="s">
        <v>12315</v>
      </c>
      <c r="M689">
        <v>2</v>
      </c>
      <c r="N689">
        <v>2</v>
      </c>
      <c r="O689">
        <v>34</v>
      </c>
      <c r="P689">
        <v>3</v>
      </c>
      <c r="Q689">
        <v>50</v>
      </c>
      <c r="R689">
        <v>1</v>
      </c>
      <c r="S689">
        <v>7</v>
      </c>
      <c r="T689" t="s">
        <v>42851</v>
      </c>
      <c r="U689" t="s">
        <v>42851</v>
      </c>
      <c r="V689" t="s">
        <v>42851</v>
      </c>
    </row>
    <row r="690" spans="1:22" x14ac:dyDescent="0.3">
      <c r="A690">
        <v>1388</v>
      </c>
      <c r="B690" t="s">
        <v>12354</v>
      </c>
      <c r="C690" t="s">
        <v>10252</v>
      </c>
      <c r="D690">
        <v>5</v>
      </c>
      <c r="E690">
        <v>0</v>
      </c>
      <c r="G690">
        <v>0</v>
      </c>
      <c r="H690">
        <v>220</v>
      </c>
      <c r="J690">
        <v>1</v>
      </c>
      <c r="K690">
        <v>0</v>
      </c>
      <c r="L690" t="s">
        <v>12315</v>
      </c>
      <c r="M690">
        <v>7</v>
      </c>
      <c r="N690">
        <v>2</v>
      </c>
      <c r="O690">
        <v>34</v>
      </c>
      <c r="P690">
        <v>3</v>
      </c>
      <c r="Q690">
        <v>1</v>
      </c>
      <c r="R690">
        <v>0</v>
      </c>
      <c r="S690">
        <v>7</v>
      </c>
      <c r="T690" t="s">
        <v>42791</v>
      </c>
      <c r="U690" t="s">
        <v>42791</v>
      </c>
      <c r="V690" t="s">
        <v>42791</v>
      </c>
    </row>
    <row r="691" spans="1:22" x14ac:dyDescent="0.3">
      <c r="A691">
        <v>1389</v>
      </c>
      <c r="B691" t="s">
        <v>12355</v>
      </c>
      <c r="C691" t="s">
        <v>12327</v>
      </c>
      <c r="D691">
        <v>5</v>
      </c>
      <c r="E691">
        <v>2</v>
      </c>
      <c r="G691">
        <v>0</v>
      </c>
      <c r="H691">
        <v>200</v>
      </c>
      <c r="J691">
        <v>1</v>
      </c>
      <c r="K691">
        <v>0</v>
      </c>
      <c r="L691" t="s">
        <v>12315</v>
      </c>
      <c r="M691">
        <v>7</v>
      </c>
      <c r="N691">
        <v>2</v>
      </c>
      <c r="O691">
        <v>34</v>
      </c>
      <c r="P691">
        <v>4</v>
      </c>
      <c r="Q691">
        <v>0</v>
      </c>
      <c r="R691">
        <v>0</v>
      </c>
      <c r="S691">
        <v>7</v>
      </c>
      <c r="T691" t="s">
        <v>33454</v>
      </c>
      <c r="U691" t="s">
        <v>33454</v>
      </c>
      <c r="V691" t="s">
        <v>33454</v>
      </c>
    </row>
    <row r="692" spans="1:22" x14ac:dyDescent="0.3">
      <c r="A692">
        <v>1390</v>
      </c>
      <c r="B692" t="s">
        <v>12356</v>
      </c>
      <c r="C692" t="s">
        <v>8415</v>
      </c>
      <c r="D692">
        <v>5</v>
      </c>
      <c r="E692">
        <v>1</v>
      </c>
      <c r="G692">
        <v>0</v>
      </c>
      <c r="H692">
        <v>229</v>
      </c>
      <c r="J692">
        <v>1</v>
      </c>
      <c r="K692">
        <v>0</v>
      </c>
      <c r="L692" t="s">
        <v>12315</v>
      </c>
      <c r="M692">
        <v>7</v>
      </c>
      <c r="N692">
        <v>2</v>
      </c>
      <c r="O692">
        <v>34</v>
      </c>
      <c r="P692">
        <v>4</v>
      </c>
      <c r="Q692">
        <v>1</v>
      </c>
      <c r="R692">
        <v>0</v>
      </c>
      <c r="S692">
        <v>7</v>
      </c>
      <c r="T692" t="s">
        <v>42831</v>
      </c>
      <c r="U692" t="s">
        <v>42831</v>
      </c>
      <c r="V692" t="s">
        <v>42831</v>
      </c>
    </row>
    <row r="693" spans="1:22" x14ac:dyDescent="0.3">
      <c r="A693">
        <v>1391</v>
      </c>
      <c r="B693" t="s">
        <v>12357</v>
      </c>
      <c r="C693" t="s">
        <v>12358</v>
      </c>
      <c r="D693">
        <v>5</v>
      </c>
      <c r="E693">
        <v>0</v>
      </c>
      <c r="G693">
        <v>0</v>
      </c>
      <c r="H693">
        <v>195</v>
      </c>
      <c r="J693">
        <v>1</v>
      </c>
      <c r="K693">
        <v>0</v>
      </c>
      <c r="L693" t="s">
        <v>12315</v>
      </c>
      <c r="M693">
        <v>63</v>
      </c>
      <c r="N693">
        <v>2</v>
      </c>
      <c r="O693">
        <v>34</v>
      </c>
      <c r="P693">
        <v>3</v>
      </c>
      <c r="Q693">
        <v>60</v>
      </c>
      <c r="R693">
        <v>0</v>
      </c>
      <c r="S693">
        <v>7</v>
      </c>
      <c r="T693" t="s">
        <v>12087</v>
      </c>
      <c r="U693" t="s">
        <v>12087</v>
      </c>
      <c r="V693" t="s">
        <v>12087</v>
      </c>
    </row>
    <row r="694" spans="1:22" x14ac:dyDescent="0.3">
      <c r="A694">
        <v>1392</v>
      </c>
      <c r="B694" t="s">
        <v>12359</v>
      </c>
      <c r="C694" t="s">
        <v>12360</v>
      </c>
      <c r="D694">
        <v>5</v>
      </c>
      <c r="E694">
        <v>56000</v>
      </c>
      <c r="G694">
        <v>1900</v>
      </c>
      <c r="H694">
        <v>250</v>
      </c>
      <c r="J694">
        <v>1</v>
      </c>
      <c r="K694">
        <v>1</v>
      </c>
      <c r="L694" t="s">
        <v>12315</v>
      </c>
      <c r="M694">
        <v>63</v>
      </c>
      <c r="N694">
        <v>2</v>
      </c>
      <c r="O694">
        <v>34</v>
      </c>
      <c r="P694">
        <v>4</v>
      </c>
      <c r="Q694">
        <v>95</v>
      </c>
      <c r="R694">
        <v>1</v>
      </c>
      <c r="S694">
        <v>7</v>
      </c>
      <c r="T694" t="s">
        <v>42852</v>
      </c>
      <c r="U694" t="s">
        <v>42852</v>
      </c>
      <c r="V694" t="s">
        <v>42852</v>
      </c>
    </row>
    <row r="695" spans="1:22" x14ac:dyDescent="0.3">
      <c r="A695">
        <v>1393</v>
      </c>
      <c r="B695" t="s">
        <v>12361</v>
      </c>
      <c r="C695" t="s">
        <v>12362</v>
      </c>
      <c r="D695">
        <v>5</v>
      </c>
      <c r="E695">
        <v>56000</v>
      </c>
      <c r="G695">
        <v>1900</v>
      </c>
      <c r="H695">
        <v>250</v>
      </c>
      <c r="J695">
        <v>1</v>
      </c>
      <c r="K695">
        <v>1</v>
      </c>
      <c r="L695" t="s">
        <v>12315</v>
      </c>
      <c r="M695">
        <v>63</v>
      </c>
      <c r="N695">
        <v>2</v>
      </c>
      <c r="O695">
        <v>34</v>
      </c>
      <c r="P695">
        <v>4</v>
      </c>
      <c r="Q695">
        <v>95</v>
      </c>
      <c r="R695">
        <v>1</v>
      </c>
      <c r="S695">
        <v>7</v>
      </c>
      <c r="T695" t="s">
        <v>42853</v>
      </c>
      <c r="U695" t="s">
        <v>42853</v>
      </c>
      <c r="V695" t="s">
        <v>42853</v>
      </c>
    </row>
    <row r="696" spans="1:22" x14ac:dyDescent="0.3">
      <c r="A696">
        <v>1394</v>
      </c>
      <c r="B696" t="s">
        <v>12363</v>
      </c>
      <c r="C696" t="s">
        <v>12364</v>
      </c>
      <c r="D696">
        <v>5</v>
      </c>
      <c r="E696">
        <v>20</v>
      </c>
      <c r="G696">
        <v>2000</v>
      </c>
      <c r="H696">
        <v>110</v>
      </c>
      <c r="J696">
        <v>1</v>
      </c>
      <c r="K696">
        <v>1</v>
      </c>
      <c r="L696" t="s">
        <v>12315</v>
      </c>
      <c r="M696">
        <v>63</v>
      </c>
      <c r="N696">
        <v>2</v>
      </c>
      <c r="O696">
        <v>34</v>
      </c>
      <c r="P696">
        <v>3</v>
      </c>
      <c r="Q696">
        <v>1</v>
      </c>
      <c r="R696">
        <v>1</v>
      </c>
      <c r="S696">
        <v>7</v>
      </c>
      <c r="T696" t="s">
        <v>42854</v>
      </c>
      <c r="U696" t="s">
        <v>42854</v>
      </c>
      <c r="V696" t="s">
        <v>42854</v>
      </c>
    </row>
    <row r="697" spans="1:22" x14ac:dyDescent="0.3">
      <c r="A697">
        <v>1395</v>
      </c>
      <c r="B697" t="s">
        <v>12365</v>
      </c>
      <c r="C697" t="s">
        <v>12366</v>
      </c>
      <c r="D697">
        <v>5</v>
      </c>
      <c r="E697">
        <v>20</v>
      </c>
      <c r="G697">
        <v>2500</v>
      </c>
      <c r="H697">
        <v>50</v>
      </c>
      <c r="J697">
        <v>1</v>
      </c>
      <c r="K697">
        <v>0</v>
      </c>
      <c r="L697" t="s">
        <v>12315</v>
      </c>
      <c r="M697">
        <v>63</v>
      </c>
      <c r="N697">
        <v>2</v>
      </c>
      <c r="O697">
        <v>34</v>
      </c>
      <c r="P697">
        <v>4</v>
      </c>
      <c r="Q697">
        <v>95</v>
      </c>
      <c r="R697">
        <v>1</v>
      </c>
      <c r="S697">
        <v>7</v>
      </c>
      <c r="T697" t="s">
        <v>42855</v>
      </c>
      <c r="U697" t="s">
        <v>42855</v>
      </c>
      <c r="V697" t="s">
        <v>42855</v>
      </c>
    </row>
    <row r="698" spans="1:22" x14ac:dyDescent="0.3">
      <c r="A698">
        <v>1396</v>
      </c>
      <c r="B698" t="s">
        <v>12367</v>
      </c>
      <c r="C698" t="s">
        <v>12368</v>
      </c>
      <c r="D698">
        <v>5</v>
      </c>
      <c r="E698">
        <v>20</v>
      </c>
      <c r="G698">
        <v>5500</v>
      </c>
      <c r="H698">
        <v>300</v>
      </c>
      <c r="J698">
        <v>1</v>
      </c>
      <c r="K698">
        <v>0</v>
      </c>
      <c r="L698" t="s">
        <v>12315</v>
      </c>
      <c r="M698">
        <v>63</v>
      </c>
      <c r="N698">
        <v>2</v>
      </c>
      <c r="O698">
        <v>34</v>
      </c>
      <c r="P698">
        <v>4</v>
      </c>
      <c r="Q698">
        <v>95</v>
      </c>
      <c r="R698">
        <v>1</v>
      </c>
      <c r="S698">
        <v>7</v>
      </c>
      <c r="T698" t="s">
        <v>42856</v>
      </c>
      <c r="U698" t="s">
        <v>42856</v>
      </c>
      <c r="V698" t="s">
        <v>42856</v>
      </c>
    </row>
    <row r="699" spans="1:22" x14ac:dyDescent="0.3">
      <c r="A699">
        <v>1397</v>
      </c>
      <c r="B699" t="s">
        <v>12369</v>
      </c>
      <c r="C699" t="s">
        <v>12370</v>
      </c>
      <c r="D699">
        <v>5</v>
      </c>
      <c r="E699">
        <v>20</v>
      </c>
      <c r="G699">
        <v>2700</v>
      </c>
      <c r="H699">
        <v>210</v>
      </c>
      <c r="J699">
        <v>1</v>
      </c>
      <c r="K699">
        <v>2</v>
      </c>
      <c r="L699" t="s">
        <v>12315</v>
      </c>
      <c r="M699">
        <v>63</v>
      </c>
      <c r="N699">
        <v>2</v>
      </c>
      <c r="O699">
        <v>34</v>
      </c>
      <c r="P699">
        <v>4</v>
      </c>
      <c r="Q699">
        <v>75</v>
      </c>
      <c r="R699">
        <v>1</v>
      </c>
      <c r="S699">
        <v>7</v>
      </c>
      <c r="T699" t="s">
        <v>42857</v>
      </c>
      <c r="U699" t="s">
        <v>42857</v>
      </c>
      <c r="V699" t="s">
        <v>42857</v>
      </c>
    </row>
    <row r="700" spans="1:22" x14ac:dyDescent="0.3">
      <c r="A700">
        <v>1398</v>
      </c>
      <c r="B700" t="s">
        <v>12371</v>
      </c>
      <c r="C700" t="s">
        <v>12372</v>
      </c>
      <c r="D700">
        <v>5</v>
      </c>
      <c r="E700">
        <v>20</v>
      </c>
      <c r="G700">
        <v>0</v>
      </c>
      <c r="H700">
        <v>105</v>
      </c>
      <c r="J700">
        <v>1</v>
      </c>
      <c r="K700">
        <v>1</v>
      </c>
      <c r="L700" t="s">
        <v>12315</v>
      </c>
      <c r="M700">
        <v>63</v>
      </c>
      <c r="N700">
        <v>2</v>
      </c>
      <c r="O700">
        <v>34</v>
      </c>
      <c r="P700">
        <v>3</v>
      </c>
      <c r="Q700">
        <v>1</v>
      </c>
      <c r="R700">
        <v>1</v>
      </c>
      <c r="S700">
        <v>7</v>
      </c>
      <c r="T700" t="s">
        <v>42858</v>
      </c>
      <c r="U700" t="s">
        <v>42858</v>
      </c>
      <c r="V700" t="s">
        <v>42858</v>
      </c>
    </row>
    <row r="701" spans="1:22" x14ac:dyDescent="0.3">
      <c r="A701">
        <v>1399</v>
      </c>
      <c r="B701" t="s">
        <v>12373</v>
      </c>
      <c r="C701" t="s">
        <v>12374</v>
      </c>
      <c r="D701">
        <v>5</v>
      </c>
      <c r="E701">
        <v>0</v>
      </c>
      <c r="G701">
        <v>0</v>
      </c>
      <c r="H701">
        <v>150</v>
      </c>
      <c r="J701">
        <v>1</v>
      </c>
      <c r="K701">
        <v>0</v>
      </c>
      <c r="L701" t="s">
        <v>12315</v>
      </c>
      <c r="M701">
        <v>63</v>
      </c>
      <c r="N701">
        <v>2</v>
      </c>
      <c r="O701">
        <v>34</v>
      </c>
      <c r="P701">
        <v>3</v>
      </c>
      <c r="Q701">
        <v>40</v>
      </c>
      <c r="R701">
        <v>1</v>
      </c>
      <c r="S701">
        <v>7</v>
      </c>
      <c r="T701" t="s">
        <v>42859</v>
      </c>
      <c r="U701" t="s">
        <v>42859</v>
      </c>
      <c r="V701" t="s">
        <v>42859</v>
      </c>
    </row>
    <row r="702" spans="1:22" x14ac:dyDescent="0.3">
      <c r="A702">
        <v>1401</v>
      </c>
      <c r="B702" t="s">
        <v>5645</v>
      </c>
      <c r="C702" t="s">
        <v>5645</v>
      </c>
      <c r="D702">
        <v>5</v>
      </c>
      <c r="E702">
        <v>150</v>
      </c>
      <c r="G702">
        <v>700</v>
      </c>
      <c r="H702">
        <v>28</v>
      </c>
      <c r="J702">
        <v>3</v>
      </c>
      <c r="K702">
        <v>3</v>
      </c>
      <c r="L702" t="s">
        <v>12041</v>
      </c>
      <c r="M702">
        <v>7</v>
      </c>
      <c r="N702">
        <v>2</v>
      </c>
      <c r="O702">
        <v>2</v>
      </c>
      <c r="P702">
        <v>1</v>
      </c>
      <c r="Q702">
        <v>4</v>
      </c>
      <c r="R702">
        <v>1</v>
      </c>
      <c r="S702">
        <v>4</v>
      </c>
      <c r="T702" t="s">
        <v>12087</v>
      </c>
      <c r="U702" t="s">
        <v>12087</v>
      </c>
      <c r="V702" t="s">
        <v>12087</v>
      </c>
    </row>
    <row r="703" spans="1:22" x14ac:dyDescent="0.3">
      <c r="A703">
        <v>1402</v>
      </c>
      <c r="B703" t="s">
        <v>5644</v>
      </c>
      <c r="C703" t="s">
        <v>5645</v>
      </c>
      <c r="D703">
        <v>5</v>
      </c>
      <c r="E703">
        <v>150</v>
      </c>
      <c r="G703">
        <v>700</v>
      </c>
      <c r="H703">
        <v>28</v>
      </c>
      <c r="J703">
        <v>3</v>
      </c>
      <c r="K703">
        <v>4</v>
      </c>
      <c r="L703" t="s">
        <v>12041</v>
      </c>
      <c r="M703">
        <v>7</v>
      </c>
      <c r="N703">
        <v>2</v>
      </c>
      <c r="O703">
        <v>2</v>
      </c>
      <c r="P703">
        <v>1</v>
      </c>
      <c r="Q703">
        <v>4</v>
      </c>
      <c r="R703">
        <v>1</v>
      </c>
      <c r="S703">
        <v>4</v>
      </c>
      <c r="T703" t="s">
        <v>12087</v>
      </c>
      <c r="U703" t="s">
        <v>12087</v>
      </c>
      <c r="V703" t="s">
        <v>12087</v>
      </c>
    </row>
    <row r="704" spans="1:22" x14ac:dyDescent="0.3">
      <c r="A704">
        <v>1403</v>
      </c>
      <c r="B704" t="s">
        <v>12375</v>
      </c>
      <c r="C704" t="s">
        <v>5645</v>
      </c>
      <c r="D704">
        <v>5</v>
      </c>
      <c r="E704">
        <v>150</v>
      </c>
      <c r="G704">
        <v>700</v>
      </c>
      <c r="H704">
        <v>28</v>
      </c>
      <c r="J704">
        <v>3</v>
      </c>
      <c r="K704">
        <v>0</v>
      </c>
      <c r="L704" t="s">
        <v>12041</v>
      </c>
      <c r="M704">
        <v>7</v>
      </c>
      <c r="N704">
        <v>2</v>
      </c>
      <c r="O704">
        <v>2</v>
      </c>
      <c r="P704">
        <v>1</v>
      </c>
      <c r="Q704">
        <v>4</v>
      </c>
      <c r="R704">
        <v>1</v>
      </c>
      <c r="S704">
        <v>4</v>
      </c>
      <c r="T704" t="s">
        <v>12087</v>
      </c>
      <c r="U704" t="s">
        <v>12087</v>
      </c>
      <c r="V704" t="s">
        <v>12087</v>
      </c>
    </row>
    <row r="705" spans="1:22" x14ac:dyDescent="0.3">
      <c r="A705">
        <v>1404</v>
      </c>
      <c r="B705" t="s">
        <v>9399</v>
      </c>
      <c r="C705" t="s">
        <v>9399</v>
      </c>
      <c r="D705">
        <v>5</v>
      </c>
      <c r="E705">
        <v>1700</v>
      </c>
      <c r="G705">
        <v>850</v>
      </c>
      <c r="H705">
        <v>44</v>
      </c>
      <c r="J705">
        <v>3</v>
      </c>
      <c r="K705">
        <v>3</v>
      </c>
      <c r="L705" t="s">
        <v>12041</v>
      </c>
      <c r="M705">
        <v>7</v>
      </c>
      <c r="N705">
        <v>2</v>
      </c>
      <c r="O705">
        <v>2</v>
      </c>
      <c r="P705">
        <v>1</v>
      </c>
      <c r="Q705">
        <v>4</v>
      </c>
      <c r="R705">
        <v>1</v>
      </c>
      <c r="S705">
        <v>4</v>
      </c>
      <c r="T705" t="s">
        <v>12087</v>
      </c>
      <c r="U705" t="s">
        <v>12087</v>
      </c>
      <c r="V705" t="s">
        <v>12087</v>
      </c>
    </row>
    <row r="706" spans="1:22" x14ac:dyDescent="0.3">
      <c r="A706">
        <v>1405</v>
      </c>
      <c r="B706" t="s">
        <v>9398</v>
      </c>
      <c r="C706" t="s">
        <v>9399</v>
      </c>
      <c r="D706">
        <v>5</v>
      </c>
      <c r="E706">
        <v>1700</v>
      </c>
      <c r="G706">
        <v>850</v>
      </c>
      <c r="H706">
        <v>44</v>
      </c>
      <c r="J706">
        <v>3</v>
      </c>
      <c r="K706">
        <v>4</v>
      </c>
      <c r="L706" t="s">
        <v>12041</v>
      </c>
      <c r="M706">
        <v>7</v>
      </c>
      <c r="N706">
        <v>2</v>
      </c>
      <c r="O706">
        <v>2</v>
      </c>
      <c r="P706">
        <v>1</v>
      </c>
      <c r="Q706">
        <v>4</v>
      </c>
      <c r="R706">
        <v>1</v>
      </c>
      <c r="S706">
        <v>4</v>
      </c>
      <c r="T706" t="s">
        <v>12087</v>
      </c>
      <c r="U706" t="s">
        <v>12087</v>
      </c>
      <c r="V706" t="s">
        <v>12087</v>
      </c>
    </row>
    <row r="707" spans="1:22" x14ac:dyDescent="0.3">
      <c r="A707">
        <v>1406</v>
      </c>
      <c r="B707" t="s">
        <v>12376</v>
      </c>
      <c r="C707" t="s">
        <v>9399</v>
      </c>
      <c r="D707">
        <v>5</v>
      </c>
      <c r="E707">
        <v>1700</v>
      </c>
      <c r="G707">
        <v>850</v>
      </c>
      <c r="H707">
        <v>44</v>
      </c>
      <c r="J707">
        <v>3</v>
      </c>
      <c r="K707">
        <v>0</v>
      </c>
      <c r="L707" t="s">
        <v>12041</v>
      </c>
      <c r="M707">
        <v>7</v>
      </c>
      <c r="N707">
        <v>2</v>
      </c>
      <c r="O707">
        <v>2</v>
      </c>
      <c r="P707">
        <v>1</v>
      </c>
      <c r="Q707">
        <v>4</v>
      </c>
      <c r="R707">
        <v>1</v>
      </c>
      <c r="S707">
        <v>4</v>
      </c>
      <c r="T707" t="s">
        <v>12087</v>
      </c>
      <c r="U707" t="s">
        <v>12087</v>
      </c>
      <c r="V707" t="s">
        <v>12087</v>
      </c>
    </row>
    <row r="708" spans="1:22" x14ac:dyDescent="0.3">
      <c r="A708">
        <v>1407</v>
      </c>
      <c r="B708" t="s">
        <v>7638</v>
      </c>
      <c r="C708" t="s">
        <v>7638</v>
      </c>
      <c r="D708">
        <v>5</v>
      </c>
      <c r="E708">
        <v>3450</v>
      </c>
      <c r="G708">
        <v>1000</v>
      </c>
      <c r="H708">
        <v>60</v>
      </c>
      <c r="J708">
        <v>3</v>
      </c>
      <c r="K708">
        <v>3</v>
      </c>
      <c r="L708" t="s">
        <v>12041</v>
      </c>
      <c r="M708">
        <v>7</v>
      </c>
      <c r="N708">
        <v>2</v>
      </c>
      <c r="O708">
        <v>2</v>
      </c>
      <c r="P708">
        <v>1</v>
      </c>
      <c r="Q708">
        <v>4</v>
      </c>
      <c r="R708">
        <v>1</v>
      </c>
      <c r="S708">
        <v>4</v>
      </c>
      <c r="T708" t="s">
        <v>12087</v>
      </c>
      <c r="U708" t="s">
        <v>12087</v>
      </c>
      <c r="V708" t="s">
        <v>12087</v>
      </c>
    </row>
    <row r="709" spans="1:22" x14ac:dyDescent="0.3">
      <c r="A709">
        <v>1408</v>
      </c>
      <c r="B709" t="s">
        <v>7637</v>
      </c>
      <c r="C709" t="s">
        <v>7638</v>
      </c>
      <c r="D709">
        <v>5</v>
      </c>
      <c r="E709">
        <v>3450</v>
      </c>
      <c r="G709">
        <v>1000</v>
      </c>
      <c r="H709">
        <v>60</v>
      </c>
      <c r="J709">
        <v>3</v>
      </c>
      <c r="K709">
        <v>4</v>
      </c>
      <c r="L709" t="s">
        <v>12041</v>
      </c>
      <c r="M709">
        <v>7</v>
      </c>
      <c r="N709">
        <v>2</v>
      </c>
      <c r="O709">
        <v>2</v>
      </c>
      <c r="P709">
        <v>1</v>
      </c>
      <c r="Q709">
        <v>4</v>
      </c>
      <c r="R709">
        <v>1</v>
      </c>
      <c r="S709">
        <v>4</v>
      </c>
      <c r="T709" t="s">
        <v>12087</v>
      </c>
      <c r="U709" t="s">
        <v>12087</v>
      </c>
      <c r="V709" t="s">
        <v>12087</v>
      </c>
    </row>
    <row r="710" spans="1:22" x14ac:dyDescent="0.3">
      <c r="A710">
        <v>1409</v>
      </c>
      <c r="B710" t="s">
        <v>12377</v>
      </c>
      <c r="C710" t="s">
        <v>7638</v>
      </c>
      <c r="D710">
        <v>5</v>
      </c>
      <c r="E710">
        <v>3450</v>
      </c>
      <c r="G710">
        <v>1000</v>
      </c>
      <c r="H710">
        <v>60</v>
      </c>
      <c r="J710">
        <v>3</v>
      </c>
      <c r="K710">
        <v>0</v>
      </c>
      <c r="L710" t="s">
        <v>12041</v>
      </c>
      <c r="M710">
        <v>7</v>
      </c>
      <c r="N710">
        <v>2</v>
      </c>
      <c r="O710">
        <v>2</v>
      </c>
      <c r="P710">
        <v>1</v>
      </c>
      <c r="Q710">
        <v>4</v>
      </c>
      <c r="R710">
        <v>1</v>
      </c>
      <c r="S710">
        <v>4</v>
      </c>
      <c r="T710" t="s">
        <v>12087</v>
      </c>
      <c r="U710" t="s">
        <v>12087</v>
      </c>
      <c r="V710" t="s">
        <v>12087</v>
      </c>
    </row>
    <row r="711" spans="1:22" x14ac:dyDescent="0.3">
      <c r="A711">
        <v>1410</v>
      </c>
      <c r="B711" t="s">
        <v>12378</v>
      </c>
      <c r="C711" t="s">
        <v>12378</v>
      </c>
      <c r="D711">
        <v>5</v>
      </c>
      <c r="E711">
        <v>60000</v>
      </c>
      <c r="G711">
        <v>2500</v>
      </c>
      <c r="H711">
        <v>185</v>
      </c>
      <c r="J711">
        <v>3</v>
      </c>
      <c r="K711">
        <v>0</v>
      </c>
      <c r="L711" t="s">
        <v>12041</v>
      </c>
      <c r="M711">
        <v>7</v>
      </c>
      <c r="N711">
        <v>2</v>
      </c>
      <c r="O711">
        <v>34</v>
      </c>
      <c r="P711">
        <v>3</v>
      </c>
      <c r="Q711">
        <v>33</v>
      </c>
      <c r="R711">
        <v>1</v>
      </c>
      <c r="S711">
        <v>5</v>
      </c>
      <c r="T711" t="s">
        <v>12087</v>
      </c>
      <c r="U711" t="s">
        <v>12087</v>
      </c>
      <c r="V711" t="s">
        <v>12087</v>
      </c>
    </row>
    <row r="712" spans="1:22" x14ac:dyDescent="0.3">
      <c r="A712">
        <v>1411</v>
      </c>
      <c r="B712" t="s">
        <v>12379</v>
      </c>
      <c r="C712" t="s">
        <v>12378</v>
      </c>
      <c r="D712">
        <v>5</v>
      </c>
      <c r="E712">
        <v>60000</v>
      </c>
      <c r="G712">
        <v>2500</v>
      </c>
      <c r="H712">
        <v>185</v>
      </c>
      <c r="J712">
        <v>3</v>
      </c>
      <c r="K712">
        <v>0</v>
      </c>
      <c r="L712" t="s">
        <v>12041</v>
      </c>
      <c r="M712">
        <v>7</v>
      </c>
      <c r="N712">
        <v>2</v>
      </c>
      <c r="O712">
        <v>34</v>
      </c>
      <c r="P712">
        <v>3</v>
      </c>
      <c r="Q712">
        <v>33</v>
      </c>
      <c r="R712">
        <v>1</v>
      </c>
      <c r="S712">
        <v>5</v>
      </c>
      <c r="T712" t="s">
        <v>12087</v>
      </c>
      <c r="U712" t="s">
        <v>12087</v>
      </c>
      <c r="V712" t="s">
        <v>12087</v>
      </c>
    </row>
    <row r="713" spans="1:22" x14ac:dyDescent="0.3">
      <c r="A713">
        <v>1412</v>
      </c>
      <c r="B713" t="s">
        <v>12380</v>
      </c>
      <c r="C713" t="s">
        <v>12378</v>
      </c>
      <c r="D713">
        <v>5</v>
      </c>
      <c r="E713">
        <v>60000</v>
      </c>
      <c r="G713">
        <v>2500</v>
      </c>
      <c r="H713">
        <v>185</v>
      </c>
      <c r="J713">
        <v>3</v>
      </c>
      <c r="K713">
        <v>0</v>
      </c>
      <c r="L713" t="s">
        <v>12041</v>
      </c>
      <c r="M713">
        <v>7</v>
      </c>
      <c r="N713">
        <v>2</v>
      </c>
      <c r="O713">
        <v>34</v>
      </c>
      <c r="P713">
        <v>3</v>
      </c>
      <c r="Q713">
        <v>33</v>
      </c>
      <c r="R713">
        <v>1</v>
      </c>
      <c r="S713">
        <v>5</v>
      </c>
      <c r="T713" t="s">
        <v>12087</v>
      </c>
      <c r="U713" t="s">
        <v>12087</v>
      </c>
      <c r="V713" t="s">
        <v>12087</v>
      </c>
    </row>
    <row r="714" spans="1:22" x14ac:dyDescent="0.3">
      <c r="A714">
        <v>1413</v>
      </c>
      <c r="B714" t="s">
        <v>4894</v>
      </c>
      <c r="C714" t="s">
        <v>4894</v>
      </c>
      <c r="D714">
        <v>5</v>
      </c>
      <c r="E714">
        <v>20</v>
      </c>
      <c r="G714">
        <v>500</v>
      </c>
      <c r="H714">
        <v>120</v>
      </c>
      <c r="J714">
        <v>3</v>
      </c>
      <c r="K714">
        <v>0</v>
      </c>
      <c r="L714" t="s">
        <v>12041</v>
      </c>
      <c r="M714">
        <v>7</v>
      </c>
      <c r="N714">
        <v>2</v>
      </c>
      <c r="O714">
        <v>2</v>
      </c>
      <c r="P714">
        <v>4</v>
      </c>
      <c r="Q714">
        <v>4</v>
      </c>
      <c r="R714">
        <v>1</v>
      </c>
      <c r="S714">
        <v>4</v>
      </c>
      <c r="T714" t="s">
        <v>33235</v>
      </c>
      <c r="U714" t="s">
        <v>33235</v>
      </c>
      <c r="V714" t="s">
        <v>33235</v>
      </c>
    </row>
    <row r="715" spans="1:22" x14ac:dyDescent="0.3">
      <c r="A715">
        <v>1414</v>
      </c>
      <c r="B715" t="s">
        <v>12381</v>
      </c>
      <c r="C715" t="s">
        <v>12381</v>
      </c>
      <c r="D715">
        <v>5</v>
      </c>
      <c r="E715">
        <v>20</v>
      </c>
      <c r="G715">
        <v>700</v>
      </c>
      <c r="H715">
        <v>145</v>
      </c>
      <c r="J715">
        <v>3</v>
      </c>
      <c r="K715">
        <v>0</v>
      </c>
      <c r="L715" t="s">
        <v>12041</v>
      </c>
      <c r="M715">
        <v>7</v>
      </c>
      <c r="N715">
        <v>2</v>
      </c>
      <c r="O715">
        <v>2</v>
      </c>
      <c r="P715">
        <v>4</v>
      </c>
      <c r="Q715">
        <v>48</v>
      </c>
      <c r="R715">
        <v>1</v>
      </c>
      <c r="S715">
        <v>4</v>
      </c>
      <c r="T715" t="s">
        <v>33238</v>
      </c>
      <c r="U715" t="s">
        <v>33238</v>
      </c>
      <c r="V715" t="s">
        <v>33238</v>
      </c>
    </row>
    <row r="716" spans="1:22" x14ac:dyDescent="0.3">
      <c r="A716">
        <v>1415</v>
      </c>
      <c r="B716" t="s">
        <v>9154</v>
      </c>
      <c r="C716" t="s">
        <v>9155</v>
      </c>
      <c r="D716">
        <v>5</v>
      </c>
      <c r="E716">
        <v>20</v>
      </c>
      <c r="G716">
        <v>850</v>
      </c>
      <c r="H716">
        <v>100</v>
      </c>
      <c r="J716">
        <v>3</v>
      </c>
      <c r="K716">
        <v>0</v>
      </c>
      <c r="L716" t="s">
        <v>12041</v>
      </c>
      <c r="M716">
        <v>7</v>
      </c>
      <c r="N716">
        <v>2</v>
      </c>
      <c r="O716">
        <v>2</v>
      </c>
      <c r="P716">
        <v>4</v>
      </c>
      <c r="Q716">
        <v>48</v>
      </c>
      <c r="R716">
        <v>1</v>
      </c>
      <c r="S716">
        <v>4</v>
      </c>
      <c r="T716" t="s">
        <v>42860</v>
      </c>
      <c r="U716" t="s">
        <v>42860</v>
      </c>
      <c r="V716" t="s">
        <v>42860</v>
      </c>
    </row>
    <row r="717" spans="1:22" x14ac:dyDescent="0.3">
      <c r="A717">
        <v>1416</v>
      </c>
      <c r="B717" t="s">
        <v>12382</v>
      </c>
      <c r="C717" t="s">
        <v>12382</v>
      </c>
      <c r="D717">
        <v>5</v>
      </c>
      <c r="E717">
        <v>20</v>
      </c>
      <c r="G717">
        <v>1000</v>
      </c>
      <c r="H717">
        <v>95</v>
      </c>
      <c r="J717">
        <v>3</v>
      </c>
      <c r="K717">
        <v>0</v>
      </c>
      <c r="L717" t="s">
        <v>12041</v>
      </c>
      <c r="M717">
        <v>7</v>
      </c>
      <c r="N717">
        <v>2</v>
      </c>
      <c r="O717">
        <v>2</v>
      </c>
      <c r="P717">
        <v>4</v>
      </c>
      <c r="Q717">
        <v>48</v>
      </c>
      <c r="R717">
        <v>1</v>
      </c>
      <c r="S717">
        <v>4</v>
      </c>
      <c r="T717" t="s">
        <v>33244</v>
      </c>
      <c r="U717" t="s">
        <v>33244</v>
      </c>
      <c r="V717" t="s">
        <v>33244</v>
      </c>
    </row>
    <row r="718" spans="1:22" x14ac:dyDescent="0.3">
      <c r="A718">
        <v>1417</v>
      </c>
      <c r="B718" t="s">
        <v>7811</v>
      </c>
      <c r="C718" t="s">
        <v>7812</v>
      </c>
      <c r="D718">
        <v>5</v>
      </c>
      <c r="E718">
        <v>20</v>
      </c>
      <c r="G718">
        <v>3800</v>
      </c>
      <c r="H718">
        <v>160</v>
      </c>
      <c r="J718">
        <v>3</v>
      </c>
      <c r="K718">
        <v>1</v>
      </c>
      <c r="L718" t="s">
        <v>12041</v>
      </c>
      <c r="M718">
        <v>7</v>
      </c>
      <c r="N718">
        <v>2</v>
      </c>
      <c r="O718">
        <v>2</v>
      </c>
      <c r="P718">
        <v>3</v>
      </c>
      <c r="Q718">
        <v>71</v>
      </c>
      <c r="R718">
        <v>1</v>
      </c>
      <c r="S718">
        <v>4</v>
      </c>
      <c r="T718" t="s">
        <v>33249</v>
      </c>
      <c r="U718" t="s">
        <v>33249</v>
      </c>
      <c r="V718" t="s">
        <v>33249</v>
      </c>
    </row>
    <row r="719" spans="1:22" x14ac:dyDescent="0.3">
      <c r="A719">
        <v>1418</v>
      </c>
      <c r="B719" t="s">
        <v>4893</v>
      </c>
      <c r="C719" t="s">
        <v>4894</v>
      </c>
      <c r="D719">
        <v>5</v>
      </c>
      <c r="E719">
        <v>20</v>
      </c>
      <c r="G719">
        <v>500</v>
      </c>
      <c r="H719">
        <v>120</v>
      </c>
      <c r="J719">
        <v>3</v>
      </c>
      <c r="K719">
        <v>2</v>
      </c>
      <c r="L719" t="s">
        <v>12041</v>
      </c>
      <c r="M719">
        <v>7</v>
      </c>
      <c r="N719">
        <v>2</v>
      </c>
      <c r="O719">
        <v>2</v>
      </c>
      <c r="P719">
        <v>4</v>
      </c>
      <c r="Q719">
        <v>4</v>
      </c>
      <c r="R719">
        <v>1</v>
      </c>
      <c r="S719">
        <v>4</v>
      </c>
      <c r="T719" t="s">
        <v>33235</v>
      </c>
      <c r="U719" t="s">
        <v>33235</v>
      </c>
      <c r="V719" t="s">
        <v>33235</v>
      </c>
    </row>
    <row r="720" spans="1:22" x14ac:dyDescent="0.3">
      <c r="A720">
        <v>1419</v>
      </c>
      <c r="B720" t="s">
        <v>12383</v>
      </c>
      <c r="C720" t="s">
        <v>7812</v>
      </c>
      <c r="D720">
        <v>5</v>
      </c>
      <c r="E720">
        <v>1</v>
      </c>
      <c r="G720">
        <v>4800</v>
      </c>
      <c r="H720">
        <v>159</v>
      </c>
      <c r="J720">
        <v>3</v>
      </c>
      <c r="K720">
        <v>0</v>
      </c>
      <c r="L720" t="s">
        <v>12041</v>
      </c>
      <c r="M720">
        <v>7</v>
      </c>
      <c r="N720">
        <v>2</v>
      </c>
      <c r="O720">
        <v>2</v>
      </c>
      <c r="P720">
        <v>3</v>
      </c>
      <c r="Q720">
        <v>1</v>
      </c>
      <c r="R720">
        <v>0</v>
      </c>
      <c r="S720">
        <v>4</v>
      </c>
      <c r="T720" t="s">
        <v>33249</v>
      </c>
      <c r="U720" t="s">
        <v>33249</v>
      </c>
      <c r="V720" t="s">
        <v>33249</v>
      </c>
    </row>
    <row r="721" spans="1:22" x14ac:dyDescent="0.3">
      <c r="A721">
        <v>1420</v>
      </c>
      <c r="B721" t="s">
        <v>12384</v>
      </c>
      <c r="C721" t="s">
        <v>12385</v>
      </c>
      <c r="D721">
        <v>5</v>
      </c>
      <c r="E721">
        <v>20</v>
      </c>
      <c r="G721">
        <v>1000</v>
      </c>
      <c r="H721">
        <v>150</v>
      </c>
      <c r="J721">
        <v>3</v>
      </c>
      <c r="K721">
        <v>1</v>
      </c>
      <c r="L721" t="s">
        <v>12041</v>
      </c>
      <c r="M721">
        <v>2</v>
      </c>
      <c r="N721">
        <v>2</v>
      </c>
      <c r="O721">
        <v>2</v>
      </c>
      <c r="P721">
        <v>4</v>
      </c>
      <c r="Q721">
        <v>65</v>
      </c>
      <c r="R721">
        <v>1</v>
      </c>
      <c r="S721">
        <v>4</v>
      </c>
      <c r="T721" t="s">
        <v>42861</v>
      </c>
      <c r="U721" t="s">
        <v>42861</v>
      </c>
      <c r="V721" t="s">
        <v>42861</v>
      </c>
    </row>
    <row r="722" spans="1:22" x14ac:dyDescent="0.3">
      <c r="A722">
        <v>1421</v>
      </c>
      <c r="B722" t="s">
        <v>834</v>
      </c>
      <c r="C722" t="s">
        <v>835</v>
      </c>
      <c r="D722">
        <v>5</v>
      </c>
      <c r="E722">
        <v>20</v>
      </c>
      <c r="G722">
        <v>900</v>
      </c>
      <c r="H722">
        <v>140</v>
      </c>
      <c r="J722">
        <v>3</v>
      </c>
      <c r="K722">
        <v>1</v>
      </c>
      <c r="L722" t="s">
        <v>12041</v>
      </c>
      <c r="M722">
        <v>2</v>
      </c>
      <c r="N722">
        <v>2</v>
      </c>
      <c r="O722">
        <v>2</v>
      </c>
      <c r="P722">
        <v>4</v>
      </c>
      <c r="Q722">
        <v>65</v>
      </c>
      <c r="R722">
        <v>1</v>
      </c>
      <c r="S722">
        <v>4</v>
      </c>
      <c r="T722" t="s">
        <v>42862</v>
      </c>
      <c r="U722" t="s">
        <v>42862</v>
      </c>
      <c r="V722" t="s">
        <v>42862</v>
      </c>
    </row>
    <row r="723" spans="1:22" x14ac:dyDescent="0.3">
      <c r="A723">
        <v>1422</v>
      </c>
      <c r="B723" t="s">
        <v>5332</v>
      </c>
      <c r="C723" t="s">
        <v>5333</v>
      </c>
      <c r="D723">
        <v>5</v>
      </c>
      <c r="E723">
        <v>20</v>
      </c>
      <c r="G723">
        <v>4200</v>
      </c>
      <c r="H723">
        <v>180</v>
      </c>
      <c r="J723">
        <v>3</v>
      </c>
      <c r="K723">
        <v>1</v>
      </c>
      <c r="L723" t="s">
        <v>12041</v>
      </c>
      <c r="M723">
        <v>2</v>
      </c>
      <c r="N723">
        <v>2</v>
      </c>
      <c r="O723">
        <v>2</v>
      </c>
      <c r="P723">
        <v>4</v>
      </c>
      <c r="Q723">
        <v>60</v>
      </c>
      <c r="R723">
        <v>1</v>
      </c>
      <c r="S723">
        <v>4</v>
      </c>
      <c r="T723" t="s">
        <v>33261</v>
      </c>
      <c r="U723" t="s">
        <v>33261</v>
      </c>
      <c r="V723" t="s">
        <v>33261</v>
      </c>
    </row>
    <row r="724" spans="1:22" x14ac:dyDescent="0.3">
      <c r="A724">
        <v>1423</v>
      </c>
      <c r="B724" t="s">
        <v>12386</v>
      </c>
      <c r="C724" t="s">
        <v>12387</v>
      </c>
      <c r="D724">
        <v>5</v>
      </c>
      <c r="E724">
        <v>20</v>
      </c>
      <c r="G724">
        <v>0</v>
      </c>
      <c r="H724">
        <v>120</v>
      </c>
      <c r="J724">
        <v>3</v>
      </c>
      <c r="K724">
        <v>0</v>
      </c>
      <c r="L724" t="s">
        <v>12041</v>
      </c>
      <c r="M724">
        <v>7</v>
      </c>
      <c r="N724">
        <v>2</v>
      </c>
      <c r="O724">
        <v>2</v>
      </c>
      <c r="P724">
        <v>1</v>
      </c>
      <c r="Q724">
        <v>0</v>
      </c>
      <c r="R724">
        <v>0</v>
      </c>
      <c r="S724">
        <v>4</v>
      </c>
      <c r="T724" t="s">
        <v>42782</v>
      </c>
      <c r="U724" t="s">
        <v>42782</v>
      </c>
      <c r="V724" t="s">
        <v>42782</v>
      </c>
    </row>
    <row r="725" spans="1:22" x14ac:dyDescent="0.3">
      <c r="A725">
        <v>1424</v>
      </c>
      <c r="B725" t="s">
        <v>9158</v>
      </c>
      <c r="C725" t="s">
        <v>9159</v>
      </c>
      <c r="D725">
        <v>5</v>
      </c>
      <c r="E725">
        <v>1</v>
      </c>
      <c r="G725">
        <v>0</v>
      </c>
      <c r="H725">
        <v>149</v>
      </c>
      <c r="J725">
        <v>3</v>
      </c>
      <c r="K725">
        <v>0</v>
      </c>
      <c r="L725" t="s">
        <v>12041</v>
      </c>
      <c r="M725">
        <v>7</v>
      </c>
      <c r="N725">
        <v>2</v>
      </c>
      <c r="O725">
        <v>2</v>
      </c>
      <c r="P725">
        <v>4</v>
      </c>
      <c r="Q725">
        <v>0</v>
      </c>
      <c r="R725">
        <v>0</v>
      </c>
      <c r="S725">
        <v>4</v>
      </c>
      <c r="T725" t="s">
        <v>42863</v>
      </c>
      <c r="U725" t="s">
        <v>42863</v>
      </c>
      <c r="V725" t="s">
        <v>42863</v>
      </c>
    </row>
    <row r="726" spans="1:22" x14ac:dyDescent="0.3">
      <c r="A726">
        <v>1425</v>
      </c>
      <c r="B726" t="s">
        <v>1024</v>
      </c>
      <c r="C726" t="s">
        <v>1025</v>
      </c>
      <c r="D726">
        <v>5</v>
      </c>
      <c r="E726">
        <v>20</v>
      </c>
      <c r="G726">
        <v>0</v>
      </c>
      <c r="H726">
        <v>60</v>
      </c>
      <c r="J726">
        <v>3</v>
      </c>
      <c r="K726">
        <v>0</v>
      </c>
      <c r="L726" t="s">
        <v>12041</v>
      </c>
      <c r="M726">
        <v>7</v>
      </c>
      <c r="N726">
        <v>2</v>
      </c>
      <c r="O726">
        <v>2</v>
      </c>
      <c r="P726">
        <v>3</v>
      </c>
      <c r="Q726">
        <v>80</v>
      </c>
      <c r="R726">
        <v>1</v>
      </c>
      <c r="S726">
        <v>4</v>
      </c>
      <c r="T726" t="s">
        <v>42864</v>
      </c>
      <c r="U726" t="s">
        <v>42864</v>
      </c>
      <c r="V726" t="s">
        <v>42864</v>
      </c>
    </row>
    <row r="727" spans="1:22" x14ac:dyDescent="0.3">
      <c r="A727">
        <v>1426</v>
      </c>
      <c r="B727" t="s">
        <v>12388</v>
      </c>
      <c r="C727" t="s">
        <v>12389</v>
      </c>
      <c r="D727">
        <v>5</v>
      </c>
      <c r="E727">
        <v>20</v>
      </c>
      <c r="G727">
        <v>0</v>
      </c>
      <c r="H727">
        <v>130</v>
      </c>
      <c r="J727">
        <v>3</v>
      </c>
      <c r="K727">
        <v>0</v>
      </c>
      <c r="L727" t="s">
        <v>12041</v>
      </c>
      <c r="M727">
        <v>7</v>
      </c>
      <c r="N727">
        <v>2</v>
      </c>
      <c r="O727">
        <v>2</v>
      </c>
      <c r="P727">
        <v>4</v>
      </c>
      <c r="Q727">
        <v>80</v>
      </c>
      <c r="R727">
        <v>1</v>
      </c>
      <c r="S727">
        <v>4</v>
      </c>
      <c r="T727" t="s">
        <v>42865</v>
      </c>
      <c r="U727" t="s">
        <v>42865</v>
      </c>
      <c r="V727" t="s">
        <v>42865</v>
      </c>
    </row>
    <row r="728" spans="1:22" x14ac:dyDescent="0.3">
      <c r="A728">
        <v>1427</v>
      </c>
      <c r="B728" t="s">
        <v>9402</v>
      </c>
      <c r="C728" t="s">
        <v>9403</v>
      </c>
      <c r="D728">
        <v>5</v>
      </c>
      <c r="E728">
        <v>20</v>
      </c>
      <c r="G728">
        <v>0</v>
      </c>
      <c r="H728">
        <v>160</v>
      </c>
      <c r="J728">
        <v>3</v>
      </c>
      <c r="K728">
        <v>0</v>
      </c>
      <c r="L728" t="s">
        <v>12041</v>
      </c>
      <c r="M728">
        <v>7</v>
      </c>
      <c r="N728">
        <v>2</v>
      </c>
      <c r="O728">
        <v>2</v>
      </c>
      <c r="P728">
        <v>3</v>
      </c>
      <c r="Q728">
        <v>0</v>
      </c>
      <c r="R728">
        <v>0</v>
      </c>
      <c r="S728">
        <v>4</v>
      </c>
      <c r="T728" t="s">
        <v>33271</v>
      </c>
      <c r="U728" t="s">
        <v>33271</v>
      </c>
      <c r="V728" t="s">
        <v>33271</v>
      </c>
    </row>
    <row r="729" spans="1:22" x14ac:dyDescent="0.3">
      <c r="A729">
        <v>1428</v>
      </c>
      <c r="B729" t="s">
        <v>12390</v>
      </c>
      <c r="C729" t="s">
        <v>12385</v>
      </c>
      <c r="D729">
        <v>5</v>
      </c>
      <c r="E729">
        <v>20</v>
      </c>
      <c r="G729">
        <v>1000</v>
      </c>
      <c r="H729">
        <v>150</v>
      </c>
      <c r="J729">
        <v>3</v>
      </c>
      <c r="K729">
        <v>1</v>
      </c>
      <c r="L729" t="s">
        <v>12041</v>
      </c>
      <c r="M729">
        <v>2</v>
      </c>
      <c r="N729">
        <v>2</v>
      </c>
      <c r="O729">
        <v>2</v>
      </c>
      <c r="P729">
        <v>4</v>
      </c>
      <c r="Q729">
        <v>65</v>
      </c>
      <c r="R729">
        <v>1</v>
      </c>
      <c r="S729">
        <v>4</v>
      </c>
      <c r="T729" t="s">
        <v>42861</v>
      </c>
      <c r="U729" t="s">
        <v>42861</v>
      </c>
      <c r="V729" t="s">
        <v>42861</v>
      </c>
    </row>
    <row r="730" spans="1:22" x14ac:dyDescent="0.3">
      <c r="A730">
        <v>1429</v>
      </c>
      <c r="B730" t="s">
        <v>12391</v>
      </c>
      <c r="C730" t="s">
        <v>5333</v>
      </c>
      <c r="D730">
        <v>5</v>
      </c>
      <c r="E730">
        <v>20</v>
      </c>
      <c r="G730">
        <v>4200</v>
      </c>
      <c r="H730">
        <v>180</v>
      </c>
      <c r="J730">
        <v>3</v>
      </c>
      <c r="K730">
        <v>1</v>
      </c>
      <c r="L730" t="s">
        <v>12041</v>
      </c>
      <c r="M730">
        <v>2</v>
      </c>
      <c r="N730">
        <v>2</v>
      </c>
      <c r="O730">
        <v>2</v>
      </c>
      <c r="P730">
        <v>4</v>
      </c>
      <c r="Q730">
        <v>60</v>
      </c>
      <c r="R730">
        <v>1</v>
      </c>
      <c r="S730">
        <v>4</v>
      </c>
      <c r="T730" t="s">
        <v>33273</v>
      </c>
      <c r="U730" t="s">
        <v>33273</v>
      </c>
      <c r="V730" t="s">
        <v>33273</v>
      </c>
    </row>
    <row r="731" spans="1:22" x14ac:dyDescent="0.3">
      <c r="A731">
        <v>1430</v>
      </c>
      <c r="B731" t="s">
        <v>12392</v>
      </c>
      <c r="C731" t="s">
        <v>7638</v>
      </c>
      <c r="D731">
        <v>5</v>
      </c>
      <c r="E731">
        <v>0</v>
      </c>
      <c r="G731">
        <v>0</v>
      </c>
      <c r="H731">
        <v>74</v>
      </c>
      <c r="J731">
        <v>3</v>
      </c>
      <c r="K731">
        <v>0</v>
      </c>
      <c r="L731" t="s">
        <v>12041</v>
      </c>
      <c r="M731">
        <v>7</v>
      </c>
      <c r="N731">
        <v>2</v>
      </c>
      <c r="O731">
        <v>2</v>
      </c>
      <c r="P731">
        <v>1</v>
      </c>
      <c r="Q731">
        <v>1</v>
      </c>
      <c r="R731">
        <v>0</v>
      </c>
      <c r="S731">
        <v>4</v>
      </c>
      <c r="T731" t="s">
        <v>42830</v>
      </c>
      <c r="U731" t="s">
        <v>42830</v>
      </c>
      <c r="V731" t="s">
        <v>42830</v>
      </c>
    </row>
    <row r="732" spans="1:22" x14ac:dyDescent="0.3">
      <c r="A732">
        <v>1431</v>
      </c>
      <c r="B732" t="s">
        <v>12393</v>
      </c>
      <c r="C732" t="s">
        <v>7812</v>
      </c>
      <c r="D732">
        <v>5</v>
      </c>
      <c r="E732">
        <v>1</v>
      </c>
      <c r="G732">
        <v>4800</v>
      </c>
      <c r="H732">
        <v>195</v>
      </c>
      <c r="J732">
        <v>3</v>
      </c>
      <c r="K732">
        <v>0</v>
      </c>
      <c r="L732" t="s">
        <v>12041</v>
      </c>
      <c r="M732">
        <v>7</v>
      </c>
      <c r="N732">
        <v>2</v>
      </c>
      <c r="O732">
        <v>2</v>
      </c>
      <c r="P732">
        <v>3</v>
      </c>
      <c r="Q732">
        <v>1</v>
      </c>
      <c r="R732">
        <v>0</v>
      </c>
      <c r="S732">
        <v>4</v>
      </c>
      <c r="T732" t="s">
        <v>33249</v>
      </c>
      <c r="U732" t="s">
        <v>33249</v>
      </c>
      <c r="V732" t="s">
        <v>33249</v>
      </c>
    </row>
    <row r="733" spans="1:22" x14ac:dyDescent="0.3">
      <c r="A733">
        <v>1432</v>
      </c>
      <c r="B733" t="s">
        <v>12394</v>
      </c>
      <c r="C733" t="s">
        <v>7812</v>
      </c>
      <c r="D733">
        <v>5</v>
      </c>
      <c r="E733">
        <v>1</v>
      </c>
      <c r="G733">
        <v>4800</v>
      </c>
      <c r="H733">
        <v>195</v>
      </c>
      <c r="J733">
        <v>3</v>
      </c>
      <c r="K733">
        <v>0</v>
      </c>
      <c r="L733" t="s">
        <v>12041</v>
      </c>
      <c r="M733">
        <v>7</v>
      </c>
      <c r="N733">
        <v>2</v>
      </c>
      <c r="O733">
        <v>2</v>
      </c>
      <c r="P733">
        <v>3</v>
      </c>
      <c r="Q733">
        <v>1</v>
      </c>
      <c r="R733">
        <v>0</v>
      </c>
      <c r="S733">
        <v>4</v>
      </c>
      <c r="T733" t="s">
        <v>33249</v>
      </c>
      <c r="U733" t="s">
        <v>33249</v>
      </c>
      <c r="V733" t="s">
        <v>33249</v>
      </c>
    </row>
    <row r="734" spans="1:22" x14ac:dyDescent="0.3">
      <c r="A734">
        <v>1433</v>
      </c>
      <c r="B734" t="s">
        <v>12395</v>
      </c>
      <c r="C734" t="s">
        <v>12396</v>
      </c>
      <c r="D734">
        <v>5</v>
      </c>
      <c r="E734">
        <v>20</v>
      </c>
      <c r="G734">
        <v>1800</v>
      </c>
      <c r="H734" s="2">
        <v>7.5277777777777777</v>
      </c>
      <c r="J734">
        <v>3</v>
      </c>
      <c r="K734">
        <v>1</v>
      </c>
      <c r="L734" t="s">
        <v>12041</v>
      </c>
      <c r="M734">
        <v>63</v>
      </c>
      <c r="N734">
        <v>2</v>
      </c>
      <c r="O734">
        <v>2</v>
      </c>
      <c r="P734">
        <v>3</v>
      </c>
      <c r="Q734">
        <v>102</v>
      </c>
      <c r="R734">
        <v>1</v>
      </c>
      <c r="S734">
        <v>4</v>
      </c>
      <c r="T734" t="s">
        <v>42866</v>
      </c>
      <c r="U734" t="s">
        <v>42866</v>
      </c>
      <c r="V734" t="s">
        <v>42866</v>
      </c>
    </row>
    <row r="735" spans="1:22" x14ac:dyDescent="0.3">
      <c r="A735">
        <v>1434</v>
      </c>
      <c r="B735" t="s">
        <v>12397</v>
      </c>
      <c r="C735" t="s">
        <v>12398</v>
      </c>
      <c r="D735">
        <v>5</v>
      </c>
      <c r="E735">
        <v>0</v>
      </c>
      <c r="G735">
        <v>0</v>
      </c>
      <c r="H735">
        <v>165</v>
      </c>
      <c r="J735">
        <v>3</v>
      </c>
      <c r="K735">
        <v>0</v>
      </c>
      <c r="L735" t="s">
        <v>12041</v>
      </c>
      <c r="M735">
        <v>63</v>
      </c>
      <c r="N735">
        <v>2</v>
      </c>
      <c r="O735">
        <v>2</v>
      </c>
      <c r="P735">
        <v>3</v>
      </c>
      <c r="Q735">
        <v>60</v>
      </c>
      <c r="R735">
        <v>0</v>
      </c>
      <c r="S735">
        <v>4</v>
      </c>
      <c r="T735" t="s">
        <v>12087</v>
      </c>
      <c r="U735" t="s">
        <v>12087</v>
      </c>
      <c r="V735" t="s">
        <v>12087</v>
      </c>
    </row>
    <row r="736" spans="1:22" x14ac:dyDescent="0.3">
      <c r="A736">
        <v>1435</v>
      </c>
      <c r="B736" t="s">
        <v>12399</v>
      </c>
      <c r="C736" t="s">
        <v>12400</v>
      </c>
      <c r="D736">
        <v>5</v>
      </c>
      <c r="E736">
        <v>56000</v>
      </c>
      <c r="G736">
        <v>1600</v>
      </c>
      <c r="H736">
        <v>180</v>
      </c>
      <c r="J736">
        <v>3</v>
      </c>
      <c r="K736">
        <v>1</v>
      </c>
      <c r="L736" t="s">
        <v>12059</v>
      </c>
      <c r="M736">
        <v>63</v>
      </c>
      <c r="N736">
        <v>2</v>
      </c>
      <c r="O736">
        <v>2</v>
      </c>
      <c r="P736">
        <v>4</v>
      </c>
      <c r="Q736">
        <v>100</v>
      </c>
      <c r="R736">
        <v>1</v>
      </c>
      <c r="S736">
        <v>4</v>
      </c>
      <c r="T736" t="s">
        <v>42867</v>
      </c>
      <c r="U736" t="s">
        <v>42867</v>
      </c>
      <c r="V736" t="s">
        <v>42867</v>
      </c>
    </row>
    <row r="737" spans="1:22" x14ac:dyDescent="0.3">
      <c r="A737">
        <v>1436</v>
      </c>
      <c r="B737" t="s">
        <v>12401</v>
      </c>
      <c r="C737" t="s">
        <v>12402</v>
      </c>
      <c r="D737">
        <v>5</v>
      </c>
      <c r="E737">
        <v>20</v>
      </c>
      <c r="G737">
        <v>850</v>
      </c>
      <c r="H737">
        <v>150</v>
      </c>
      <c r="J737">
        <v>3</v>
      </c>
      <c r="K737">
        <v>0</v>
      </c>
      <c r="L737" t="s">
        <v>12041</v>
      </c>
      <c r="M737">
        <v>63</v>
      </c>
      <c r="N737">
        <v>2</v>
      </c>
      <c r="O737">
        <v>2</v>
      </c>
      <c r="P737">
        <v>4</v>
      </c>
      <c r="Q737">
        <v>95</v>
      </c>
      <c r="R737">
        <v>1</v>
      </c>
      <c r="S737">
        <v>4</v>
      </c>
      <c r="T737" t="s">
        <v>42868</v>
      </c>
      <c r="U737" t="s">
        <v>42868</v>
      </c>
      <c r="V737" t="s">
        <v>42868</v>
      </c>
    </row>
    <row r="738" spans="1:22" x14ac:dyDescent="0.3">
      <c r="A738">
        <v>1437</v>
      </c>
      <c r="B738" t="s">
        <v>12403</v>
      </c>
      <c r="C738" t="s">
        <v>12404</v>
      </c>
      <c r="D738">
        <v>5</v>
      </c>
      <c r="E738">
        <v>0</v>
      </c>
      <c r="G738">
        <v>0</v>
      </c>
      <c r="H738">
        <v>100</v>
      </c>
      <c r="J738">
        <v>3</v>
      </c>
      <c r="K738">
        <v>0</v>
      </c>
      <c r="L738" t="s">
        <v>12041</v>
      </c>
      <c r="M738">
        <v>63</v>
      </c>
      <c r="N738">
        <v>2</v>
      </c>
      <c r="O738">
        <v>2</v>
      </c>
      <c r="P738">
        <v>3</v>
      </c>
      <c r="Q738">
        <v>40</v>
      </c>
      <c r="R738">
        <v>1</v>
      </c>
      <c r="S738">
        <v>4</v>
      </c>
      <c r="T738" t="s">
        <v>42869</v>
      </c>
      <c r="U738" t="s">
        <v>42869</v>
      </c>
      <c r="V738" t="s">
        <v>42869</v>
      </c>
    </row>
    <row r="739" spans="1:22" x14ac:dyDescent="0.3">
      <c r="A739">
        <v>1438</v>
      </c>
      <c r="B739" t="s">
        <v>12405</v>
      </c>
      <c r="C739" t="s">
        <v>12406</v>
      </c>
      <c r="D739">
        <v>5</v>
      </c>
      <c r="E739">
        <v>10</v>
      </c>
      <c r="G739">
        <v>3000</v>
      </c>
      <c r="H739" t="s">
        <v>12407</v>
      </c>
      <c r="J739">
        <v>3</v>
      </c>
      <c r="K739">
        <v>1</v>
      </c>
      <c r="L739" t="s">
        <v>12041</v>
      </c>
      <c r="M739">
        <v>63</v>
      </c>
      <c r="N739">
        <v>2</v>
      </c>
      <c r="O739">
        <v>2</v>
      </c>
      <c r="P739">
        <v>4</v>
      </c>
      <c r="Q739">
        <v>120</v>
      </c>
      <c r="R739">
        <v>1</v>
      </c>
      <c r="S739">
        <v>4</v>
      </c>
      <c r="T739" t="s">
        <v>42870</v>
      </c>
      <c r="U739" t="s">
        <v>42870</v>
      </c>
      <c r="V739" t="s">
        <v>42870</v>
      </c>
    </row>
    <row r="740" spans="1:22" x14ac:dyDescent="0.3">
      <c r="A740">
        <v>1439</v>
      </c>
      <c r="B740" t="s">
        <v>12408</v>
      </c>
      <c r="C740" t="s">
        <v>12409</v>
      </c>
      <c r="D740">
        <v>5</v>
      </c>
      <c r="E740">
        <v>20</v>
      </c>
      <c r="G740">
        <v>0</v>
      </c>
      <c r="H740">
        <v>60</v>
      </c>
      <c r="J740">
        <v>3</v>
      </c>
      <c r="K740">
        <v>0</v>
      </c>
      <c r="L740" t="s">
        <v>12041</v>
      </c>
      <c r="M740">
        <v>63</v>
      </c>
      <c r="N740">
        <v>2</v>
      </c>
      <c r="O740">
        <v>2</v>
      </c>
      <c r="P740">
        <v>3</v>
      </c>
      <c r="Q740">
        <v>80</v>
      </c>
      <c r="R740">
        <v>1</v>
      </c>
      <c r="S740">
        <v>4</v>
      </c>
      <c r="T740" t="s">
        <v>42871</v>
      </c>
      <c r="U740" t="s">
        <v>42871</v>
      </c>
      <c r="V740" t="s">
        <v>42871</v>
      </c>
    </row>
    <row r="741" spans="1:22" x14ac:dyDescent="0.3">
      <c r="A741">
        <v>1440</v>
      </c>
      <c r="B741" t="s">
        <v>12410</v>
      </c>
      <c r="C741" t="s">
        <v>835</v>
      </c>
      <c r="D741">
        <v>5</v>
      </c>
      <c r="E741">
        <v>20</v>
      </c>
      <c r="G741">
        <v>900</v>
      </c>
      <c r="H741">
        <v>140</v>
      </c>
      <c r="J741">
        <v>3</v>
      </c>
      <c r="K741">
        <v>3</v>
      </c>
      <c r="L741" t="s">
        <v>12041</v>
      </c>
      <c r="M741">
        <v>18</v>
      </c>
      <c r="N741">
        <v>2</v>
      </c>
      <c r="O741">
        <v>2</v>
      </c>
      <c r="P741">
        <v>4</v>
      </c>
      <c r="Q741">
        <v>65</v>
      </c>
      <c r="R741">
        <v>1</v>
      </c>
      <c r="S741">
        <v>4</v>
      </c>
      <c r="T741" t="s">
        <v>42862</v>
      </c>
      <c r="U741" t="s">
        <v>42862</v>
      </c>
      <c r="V741" t="s">
        <v>42862</v>
      </c>
    </row>
    <row r="742" spans="1:22" x14ac:dyDescent="0.3">
      <c r="A742">
        <v>1441</v>
      </c>
      <c r="B742" t="s">
        <v>12411</v>
      </c>
      <c r="C742" t="s">
        <v>12412</v>
      </c>
      <c r="D742">
        <v>5</v>
      </c>
      <c r="E742">
        <v>10</v>
      </c>
      <c r="G742">
        <v>1200</v>
      </c>
      <c r="H742" t="s">
        <v>12413</v>
      </c>
      <c r="J742">
        <v>3</v>
      </c>
      <c r="K742">
        <v>1</v>
      </c>
      <c r="L742" t="s">
        <v>12059</v>
      </c>
      <c r="M742">
        <v>56</v>
      </c>
      <c r="N742">
        <v>2</v>
      </c>
      <c r="O742">
        <v>2</v>
      </c>
      <c r="P742">
        <v>3</v>
      </c>
      <c r="Q742">
        <v>100</v>
      </c>
      <c r="R742">
        <v>1</v>
      </c>
      <c r="S742">
        <v>4</v>
      </c>
      <c r="T742" t="s">
        <v>42872</v>
      </c>
      <c r="U742" t="s">
        <v>42872</v>
      </c>
      <c r="V742" t="s">
        <v>42872</v>
      </c>
    </row>
    <row r="743" spans="1:22" x14ac:dyDescent="0.3">
      <c r="A743">
        <v>1442</v>
      </c>
      <c r="B743" t="s">
        <v>12414</v>
      </c>
      <c r="C743" t="s">
        <v>12415</v>
      </c>
      <c r="D743">
        <v>5</v>
      </c>
      <c r="E743">
        <v>0</v>
      </c>
      <c r="G743">
        <v>1200</v>
      </c>
      <c r="H743">
        <v>180</v>
      </c>
      <c r="J743">
        <v>3</v>
      </c>
      <c r="K743">
        <v>2</v>
      </c>
      <c r="L743" t="s">
        <v>12059</v>
      </c>
      <c r="M743">
        <v>56</v>
      </c>
      <c r="N743">
        <v>2</v>
      </c>
      <c r="O743">
        <v>2</v>
      </c>
      <c r="P743">
        <v>3</v>
      </c>
      <c r="Q743">
        <v>120</v>
      </c>
      <c r="R743">
        <v>1</v>
      </c>
      <c r="S743">
        <v>4</v>
      </c>
      <c r="T743" t="s">
        <v>42873</v>
      </c>
      <c r="U743" t="s">
        <v>42873</v>
      </c>
      <c r="V743" t="s">
        <v>42873</v>
      </c>
    </row>
    <row r="744" spans="1:22" x14ac:dyDescent="0.3">
      <c r="A744">
        <v>1443</v>
      </c>
      <c r="B744" t="s">
        <v>12416</v>
      </c>
      <c r="C744" t="s">
        <v>12417</v>
      </c>
      <c r="D744">
        <v>5</v>
      </c>
      <c r="E744">
        <v>20</v>
      </c>
      <c r="G744">
        <v>900</v>
      </c>
      <c r="H744">
        <v>90</v>
      </c>
      <c r="J744">
        <v>3</v>
      </c>
      <c r="K744">
        <v>2</v>
      </c>
      <c r="L744" t="s">
        <v>12041</v>
      </c>
      <c r="M744">
        <v>63</v>
      </c>
      <c r="N744">
        <v>2</v>
      </c>
      <c r="O744">
        <v>2</v>
      </c>
      <c r="P744">
        <v>3</v>
      </c>
      <c r="Q744">
        <v>70</v>
      </c>
      <c r="R744">
        <v>1</v>
      </c>
      <c r="S744">
        <v>4</v>
      </c>
      <c r="T744" t="s">
        <v>42874</v>
      </c>
      <c r="U744" t="s">
        <v>42874</v>
      </c>
      <c r="V744" t="s">
        <v>42874</v>
      </c>
    </row>
    <row r="745" spans="1:22" x14ac:dyDescent="0.3">
      <c r="A745">
        <v>1446</v>
      </c>
      <c r="B745" t="s">
        <v>12418</v>
      </c>
      <c r="C745" t="s">
        <v>12419</v>
      </c>
      <c r="D745">
        <v>5</v>
      </c>
      <c r="E745">
        <v>20</v>
      </c>
      <c r="G745">
        <v>1000</v>
      </c>
      <c r="H745">
        <v>130</v>
      </c>
      <c r="J745">
        <v>3</v>
      </c>
      <c r="L745" t="s">
        <v>12023</v>
      </c>
      <c r="M745">
        <v>63</v>
      </c>
      <c r="N745">
        <v>2</v>
      </c>
      <c r="O745">
        <v>2</v>
      </c>
      <c r="P745">
        <v>4</v>
      </c>
      <c r="Q745">
        <v>100</v>
      </c>
      <c r="R745">
        <v>1</v>
      </c>
      <c r="S745">
        <v>4</v>
      </c>
      <c r="T745" t="s">
        <v>42875</v>
      </c>
      <c r="U745" t="s">
        <v>42875</v>
      </c>
      <c r="V745" t="s">
        <v>42875</v>
      </c>
    </row>
    <row r="746" spans="1:22" x14ac:dyDescent="0.3">
      <c r="A746">
        <v>1450</v>
      </c>
      <c r="B746" t="s">
        <v>12420</v>
      </c>
      <c r="C746" t="s">
        <v>12421</v>
      </c>
      <c r="D746">
        <v>5</v>
      </c>
      <c r="E746">
        <v>20</v>
      </c>
      <c r="G746">
        <v>2250</v>
      </c>
      <c r="H746">
        <v>225</v>
      </c>
      <c r="J746">
        <v>3</v>
      </c>
      <c r="K746">
        <v>1</v>
      </c>
      <c r="L746" t="s">
        <v>12041</v>
      </c>
      <c r="M746">
        <v>63</v>
      </c>
      <c r="N746">
        <v>2</v>
      </c>
      <c r="O746">
        <v>34</v>
      </c>
      <c r="P746">
        <v>4</v>
      </c>
      <c r="Q746">
        <v>160</v>
      </c>
      <c r="R746">
        <v>1</v>
      </c>
      <c r="S746">
        <v>5</v>
      </c>
      <c r="T746" t="s">
        <v>42876</v>
      </c>
      <c r="U746" t="s">
        <v>42876</v>
      </c>
      <c r="V746" t="s">
        <v>42876</v>
      </c>
    </row>
    <row r="747" spans="1:22" x14ac:dyDescent="0.3">
      <c r="A747">
        <v>1451</v>
      </c>
      <c r="B747" t="s">
        <v>4867</v>
      </c>
      <c r="C747" t="s">
        <v>4867</v>
      </c>
      <c r="D747">
        <v>5</v>
      </c>
      <c r="E747">
        <v>13000</v>
      </c>
      <c r="G747">
        <v>1000</v>
      </c>
      <c r="H747">
        <v>84</v>
      </c>
      <c r="J747">
        <v>3</v>
      </c>
      <c r="K747">
        <v>2</v>
      </c>
      <c r="L747" t="s">
        <v>12041</v>
      </c>
      <c r="M747">
        <v>7</v>
      </c>
      <c r="N747">
        <v>2</v>
      </c>
      <c r="O747">
        <v>34</v>
      </c>
      <c r="P747">
        <v>2</v>
      </c>
      <c r="Q747">
        <v>18</v>
      </c>
      <c r="R747">
        <v>1</v>
      </c>
      <c r="S747">
        <v>5</v>
      </c>
      <c r="T747" t="s">
        <v>12087</v>
      </c>
      <c r="U747" t="s">
        <v>12087</v>
      </c>
      <c r="V747" t="s">
        <v>12087</v>
      </c>
    </row>
    <row r="748" spans="1:22" x14ac:dyDescent="0.3">
      <c r="A748">
        <v>1452</v>
      </c>
      <c r="B748" t="s">
        <v>4870</v>
      </c>
      <c r="C748" t="s">
        <v>4867</v>
      </c>
      <c r="D748">
        <v>5</v>
      </c>
      <c r="E748">
        <v>13000</v>
      </c>
      <c r="G748">
        <v>1000</v>
      </c>
      <c r="H748">
        <v>84</v>
      </c>
      <c r="J748">
        <v>3</v>
      </c>
      <c r="K748">
        <v>3</v>
      </c>
      <c r="L748" t="s">
        <v>12041</v>
      </c>
      <c r="M748">
        <v>7</v>
      </c>
      <c r="N748">
        <v>2</v>
      </c>
      <c r="O748">
        <v>34</v>
      </c>
      <c r="P748">
        <v>2</v>
      </c>
      <c r="Q748">
        <v>18</v>
      </c>
      <c r="R748">
        <v>1</v>
      </c>
      <c r="S748">
        <v>5</v>
      </c>
      <c r="T748" t="s">
        <v>12087</v>
      </c>
      <c r="U748" t="s">
        <v>12087</v>
      </c>
      <c r="V748" t="s">
        <v>12087</v>
      </c>
    </row>
    <row r="749" spans="1:22" x14ac:dyDescent="0.3">
      <c r="A749">
        <v>1453</v>
      </c>
      <c r="B749" t="s">
        <v>12422</v>
      </c>
      <c r="C749" t="s">
        <v>4867</v>
      </c>
      <c r="D749">
        <v>5</v>
      </c>
      <c r="E749">
        <v>13000</v>
      </c>
      <c r="G749">
        <v>1000</v>
      </c>
      <c r="H749">
        <v>84</v>
      </c>
      <c r="J749">
        <v>3</v>
      </c>
      <c r="K749">
        <v>0</v>
      </c>
      <c r="L749" t="s">
        <v>12041</v>
      </c>
      <c r="M749">
        <v>7</v>
      </c>
      <c r="N749">
        <v>2</v>
      </c>
      <c r="O749">
        <v>34</v>
      </c>
      <c r="P749">
        <v>2</v>
      </c>
      <c r="Q749">
        <v>18</v>
      </c>
      <c r="R749">
        <v>1</v>
      </c>
      <c r="S749">
        <v>5</v>
      </c>
      <c r="T749" t="s">
        <v>12087</v>
      </c>
      <c r="U749" t="s">
        <v>12087</v>
      </c>
      <c r="V749" t="s">
        <v>12087</v>
      </c>
    </row>
    <row r="750" spans="1:22" x14ac:dyDescent="0.3">
      <c r="A750">
        <v>1454</v>
      </c>
      <c r="B750" t="s">
        <v>4518</v>
      </c>
      <c r="C750" t="s">
        <v>4518</v>
      </c>
      <c r="D750">
        <v>5</v>
      </c>
      <c r="E750">
        <v>20000</v>
      </c>
      <c r="G750">
        <v>1200</v>
      </c>
      <c r="H750">
        <v>104</v>
      </c>
      <c r="J750">
        <v>3</v>
      </c>
      <c r="K750">
        <v>2</v>
      </c>
      <c r="L750" t="s">
        <v>12041</v>
      </c>
      <c r="M750">
        <v>7</v>
      </c>
      <c r="N750">
        <v>2</v>
      </c>
      <c r="O750">
        <v>34</v>
      </c>
      <c r="P750">
        <v>2</v>
      </c>
      <c r="Q750">
        <v>18</v>
      </c>
      <c r="R750">
        <v>1</v>
      </c>
      <c r="S750">
        <v>5</v>
      </c>
      <c r="T750" t="s">
        <v>12087</v>
      </c>
      <c r="U750" t="s">
        <v>12087</v>
      </c>
      <c r="V750" t="s">
        <v>12087</v>
      </c>
    </row>
    <row r="751" spans="1:22" x14ac:dyDescent="0.3">
      <c r="A751">
        <v>1455</v>
      </c>
      <c r="B751" t="s">
        <v>4521</v>
      </c>
      <c r="C751" t="s">
        <v>4518</v>
      </c>
      <c r="D751">
        <v>5</v>
      </c>
      <c r="E751">
        <v>20000</v>
      </c>
      <c r="G751">
        <v>1200</v>
      </c>
      <c r="H751">
        <v>104</v>
      </c>
      <c r="J751">
        <v>3</v>
      </c>
      <c r="K751">
        <v>3</v>
      </c>
      <c r="L751" t="s">
        <v>12041</v>
      </c>
      <c r="M751">
        <v>7</v>
      </c>
      <c r="N751">
        <v>2</v>
      </c>
      <c r="O751">
        <v>34</v>
      </c>
      <c r="P751">
        <v>2</v>
      </c>
      <c r="Q751">
        <v>18</v>
      </c>
      <c r="R751">
        <v>1</v>
      </c>
      <c r="S751">
        <v>5</v>
      </c>
      <c r="T751" t="s">
        <v>12087</v>
      </c>
      <c r="U751" t="s">
        <v>12087</v>
      </c>
      <c r="V751" t="s">
        <v>12087</v>
      </c>
    </row>
    <row r="752" spans="1:22" x14ac:dyDescent="0.3">
      <c r="A752">
        <v>1456</v>
      </c>
      <c r="B752" t="s">
        <v>12423</v>
      </c>
      <c r="C752" t="s">
        <v>4518</v>
      </c>
      <c r="D752">
        <v>5</v>
      </c>
      <c r="E752">
        <v>20000</v>
      </c>
      <c r="G752">
        <v>1200</v>
      </c>
      <c r="H752">
        <v>104</v>
      </c>
      <c r="J752">
        <v>3</v>
      </c>
      <c r="K752">
        <v>0</v>
      </c>
      <c r="L752" t="s">
        <v>12041</v>
      </c>
      <c r="M752">
        <v>7</v>
      </c>
      <c r="N752">
        <v>2</v>
      </c>
      <c r="O752">
        <v>34</v>
      </c>
      <c r="P752">
        <v>2</v>
      </c>
      <c r="Q752">
        <v>18</v>
      </c>
      <c r="R752">
        <v>1</v>
      </c>
      <c r="S752">
        <v>5</v>
      </c>
      <c r="T752" t="s">
        <v>12087</v>
      </c>
      <c r="U752" t="s">
        <v>12087</v>
      </c>
      <c r="V752" t="s">
        <v>12087</v>
      </c>
    </row>
    <row r="753" spans="1:22" x14ac:dyDescent="0.3">
      <c r="A753">
        <v>1457</v>
      </c>
      <c r="B753" t="s">
        <v>7440</v>
      </c>
      <c r="C753" t="s">
        <v>7440</v>
      </c>
      <c r="D753">
        <v>5</v>
      </c>
      <c r="E753">
        <v>27000</v>
      </c>
      <c r="G753">
        <v>2000</v>
      </c>
      <c r="H753">
        <v>124</v>
      </c>
      <c r="J753">
        <v>3</v>
      </c>
      <c r="K753">
        <v>1</v>
      </c>
      <c r="L753" t="s">
        <v>12041</v>
      </c>
      <c r="M753">
        <v>7</v>
      </c>
      <c r="N753">
        <v>2</v>
      </c>
      <c r="O753">
        <v>34</v>
      </c>
      <c r="P753">
        <v>2</v>
      </c>
      <c r="Q753">
        <v>18</v>
      </c>
      <c r="R753">
        <v>1</v>
      </c>
      <c r="S753">
        <v>5</v>
      </c>
      <c r="T753" t="s">
        <v>12087</v>
      </c>
      <c r="U753" t="s">
        <v>12087</v>
      </c>
      <c r="V753" t="s">
        <v>12087</v>
      </c>
    </row>
    <row r="754" spans="1:22" x14ac:dyDescent="0.3">
      <c r="A754">
        <v>1458</v>
      </c>
      <c r="B754" t="s">
        <v>7439</v>
      </c>
      <c r="C754" t="s">
        <v>7440</v>
      </c>
      <c r="D754">
        <v>5</v>
      </c>
      <c r="E754">
        <v>27000</v>
      </c>
      <c r="G754">
        <v>2000</v>
      </c>
      <c r="H754">
        <v>124</v>
      </c>
      <c r="J754">
        <v>3</v>
      </c>
      <c r="K754">
        <v>2</v>
      </c>
      <c r="L754" t="s">
        <v>12041</v>
      </c>
      <c r="M754">
        <v>7</v>
      </c>
      <c r="N754">
        <v>2</v>
      </c>
      <c r="O754">
        <v>34</v>
      </c>
      <c r="P754">
        <v>2</v>
      </c>
      <c r="Q754">
        <v>18</v>
      </c>
      <c r="R754">
        <v>1</v>
      </c>
      <c r="S754">
        <v>5</v>
      </c>
      <c r="T754" t="s">
        <v>12087</v>
      </c>
      <c r="U754" t="s">
        <v>12087</v>
      </c>
      <c r="V754" t="s">
        <v>12087</v>
      </c>
    </row>
    <row r="755" spans="1:22" x14ac:dyDescent="0.3">
      <c r="A755">
        <v>1459</v>
      </c>
      <c r="B755" t="s">
        <v>12424</v>
      </c>
      <c r="C755" t="s">
        <v>7440</v>
      </c>
      <c r="D755">
        <v>5</v>
      </c>
      <c r="E755">
        <v>27000</v>
      </c>
      <c r="G755">
        <v>2000</v>
      </c>
      <c r="H755">
        <v>124</v>
      </c>
      <c r="J755">
        <v>3</v>
      </c>
      <c r="K755">
        <v>0</v>
      </c>
      <c r="L755" t="s">
        <v>12041</v>
      </c>
      <c r="M755">
        <v>7</v>
      </c>
      <c r="N755">
        <v>2</v>
      </c>
      <c r="O755">
        <v>34</v>
      </c>
      <c r="P755">
        <v>2</v>
      </c>
      <c r="Q755">
        <v>18</v>
      </c>
      <c r="R755">
        <v>1</v>
      </c>
      <c r="S755">
        <v>5</v>
      </c>
      <c r="T755" t="s">
        <v>12087</v>
      </c>
      <c r="U755" t="s">
        <v>12087</v>
      </c>
      <c r="V755" t="s">
        <v>12087</v>
      </c>
    </row>
    <row r="756" spans="1:22" x14ac:dyDescent="0.3">
      <c r="A756">
        <v>1460</v>
      </c>
      <c r="B756" t="s">
        <v>10168</v>
      </c>
      <c r="C756" t="s">
        <v>10168</v>
      </c>
      <c r="D756">
        <v>5</v>
      </c>
      <c r="E756">
        <v>51000</v>
      </c>
      <c r="G756">
        <v>1200</v>
      </c>
      <c r="H756">
        <v>150</v>
      </c>
      <c r="J756">
        <v>3</v>
      </c>
      <c r="K756">
        <v>2</v>
      </c>
      <c r="L756" t="s">
        <v>12041</v>
      </c>
      <c r="M756">
        <v>7</v>
      </c>
      <c r="N756">
        <v>2</v>
      </c>
      <c r="O756">
        <v>34</v>
      </c>
      <c r="P756">
        <v>3</v>
      </c>
      <c r="Q756">
        <v>33</v>
      </c>
      <c r="R756">
        <v>1</v>
      </c>
      <c r="S756">
        <v>5</v>
      </c>
      <c r="T756" t="s">
        <v>12087</v>
      </c>
      <c r="U756" t="s">
        <v>12087</v>
      </c>
      <c r="V756" t="s">
        <v>12087</v>
      </c>
    </row>
    <row r="757" spans="1:22" x14ac:dyDescent="0.3">
      <c r="A757">
        <v>1461</v>
      </c>
      <c r="B757" t="s">
        <v>10171</v>
      </c>
      <c r="C757" t="s">
        <v>10168</v>
      </c>
      <c r="D757">
        <v>5</v>
      </c>
      <c r="E757">
        <v>51000</v>
      </c>
      <c r="G757">
        <v>1200</v>
      </c>
      <c r="H757">
        <v>150</v>
      </c>
      <c r="J757">
        <v>3</v>
      </c>
      <c r="K757">
        <v>3</v>
      </c>
      <c r="L757" t="s">
        <v>12041</v>
      </c>
      <c r="M757">
        <v>7</v>
      </c>
      <c r="N757">
        <v>2</v>
      </c>
      <c r="O757">
        <v>34</v>
      </c>
      <c r="P757">
        <v>3</v>
      </c>
      <c r="Q757">
        <v>33</v>
      </c>
      <c r="R757">
        <v>1</v>
      </c>
      <c r="S757">
        <v>5</v>
      </c>
      <c r="T757" t="s">
        <v>12087</v>
      </c>
      <c r="U757" t="s">
        <v>12087</v>
      </c>
      <c r="V757" t="s">
        <v>12087</v>
      </c>
    </row>
    <row r="758" spans="1:22" x14ac:dyDescent="0.3">
      <c r="A758">
        <v>1462</v>
      </c>
      <c r="B758" t="s">
        <v>12425</v>
      </c>
      <c r="C758" t="s">
        <v>10168</v>
      </c>
      <c r="D758">
        <v>5</v>
      </c>
      <c r="E758">
        <v>51000</v>
      </c>
      <c r="G758">
        <v>1200</v>
      </c>
      <c r="H758">
        <v>150</v>
      </c>
      <c r="J758">
        <v>3</v>
      </c>
      <c r="K758">
        <v>0</v>
      </c>
      <c r="L758" t="s">
        <v>12041</v>
      </c>
      <c r="M758">
        <v>7</v>
      </c>
      <c r="N758">
        <v>2</v>
      </c>
      <c r="O758">
        <v>34</v>
      </c>
      <c r="P758">
        <v>3</v>
      </c>
      <c r="Q758">
        <v>33</v>
      </c>
      <c r="R758">
        <v>1</v>
      </c>
      <c r="S758">
        <v>5</v>
      </c>
      <c r="T758" t="s">
        <v>12087</v>
      </c>
      <c r="U758" t="s">
        <v>12087</v>
      </c>
      <c r="V758" t="s">
        <v>12087</v>
      </c>
    </row>
    <row r="759" spans="1:22" x14ac:dyDescent="0.3">
      <c r="A759">
        <v>1463</v>
      </c>
      <c r="B759" t="s">
        <v>4942</v>
      </c>
      <c r="C759" t="s">
        <v>4942</v>
      </c>
      <c r="D759">
        <v>5</v>
      </c>
      <c r="E759">
        <v>54000</v>
      </c>
      <c r="G759">
        <v>2500</v>
      </c>
      <c r="H759">
        <v>165</v>
      </c>
      <c r="J759">
        <v>3</v>
      </c>
      <c r="K759">
        <v>1</v>
      </c>
      <c r="L759" t="s">
        <v>12041</v>
      </c>
      <c r="M759">
        <v>7</v>
      </c>
      <c r="N759">
        <v>2</v>
      </c>
      <c r="O759">
        <v>34</v>
      </c>
      <c r="P759">
        <v>3</v>
      </c>
      <c r="Q759">
        <v>33</v>
      </c>
      <c r="R759">
        <v>1</v>
      </c>
      <c r="S759">
        <v>5</v>
      </c>
      <c r="T759" t="s">
        <v>12087</v>
      </c>
      <c r="U759" t="s">
        <v>12087</v>
      </c>
      <c r="V759" t="s">
        <v>12087</v>
      </c>
    </row>
    <row r="760" spans="1:22" x14ac:dyDescent="0.3">
      <c r="A760">
        <v>1464</v>
      </c>
      <c r="B760" t="s">
        <v>4941</v>
      </c>
      <c r="C760" t="s">
        <v>4942</v>
      </c>
      <c r="D760">
        <v>5</v>
      </c>
      <c r="E760">
        <v>54000</v>
      </c>
      <c r="G760">
        <v>2500</v>
      </c>
      <c r="H760">
        <v>165</v>
      </c>
      <c r="J760">
        <v>3</v>
      </c>
      <c r="K760">
        <v>2</v>
      </c>
      <c r="L760" t="s">
        <v>12041</v>
      </c>
      <c r="M760">
        <v>7</v>
      </c>
      <c r="N760">
        <v>2</v>
      </c>
      <c r="O760">
        <v>34</v>
      </c>
      <c r="P760">
        <v>3</v>
      </c>
      <c r="Q760">
        <v>33</v>
      </c>
      <c r="R760">
        <v>1</v>
      </c>
      <c r="S760">
        <v>5</v>
      </c>
      <c r="T760" t="s">
        <v>12087</v>
      </c>
      <c r="U760" t="s">
        <v>12087</v>
      </c>
      <c r="V760" t="s">
        <v>12087</v>
      </c>
    </row>
    <row r="761" spans="1:22" x14ac:dyDescent="0.3">
      <c r="A761">
        <v>1465</v>
      </c>
      <c r="B761" t="s">
        <v>12426</v>
      </c>
      <c r="C761" t="s">
        <v>4942</v>
      </c>
      <c r="D761">
        <v>5</v>
      </c>
      <c r="E761">
        <v>54000</v>
      </c>
      <c r="G761">
        <v>2500</v>
      </c>
      <c r="H761">
        <v>165</v>
      </c>
      <c r="J761">
        <v>3</v>
      </c>
      <c r="K761">
        <v>0</v>
      </c>
      <c r="L761" t="s">
        <v>12041</v>
      </c>
      <c r="M761">
        <v>7</v>
      </c>
      <c r="N761">
        <v>2</v>
      </c>
      <c r="O761">
        <v>34</v>
      </c>
      <c r="P761">
        <v>3</v>
      </c>
      <c r="Q761">
        <v>33</v>
      </c>
      <c r="R761">
        <v>1</v>
      </c>
      <c r="S761">
        <v>5</v>
      </c>
      <c r="T761" t="s">
        <v>12087</v>
      </c>
      <c r="U761" t="s">
        <v>12087</v>
      </c>
      <c r="V761" t="s">
        <v>12087</v>
      </c>
    </row>
    <row r="762" spans="1:22" x14ac:dyDescent="0.3">
      <c r="A762">
        <v>1466</v>
      </c>
      <c r="B762" t="s">
        <v>12427</v>
      </c>
      <c r="C762" t="s">
        <v>2567</v>
      </c>
      <c r="D762">
        <v>5</v>
      </c>
      <c r="E762">
        <v>20</v>
      </c>
      <c r="G762">
        <v>2500</v>
      </c>
      <c r="H762">
        <v>180</v>
      </c>
      <c r="J762">
        <v>3</v>
      </c>
      <c r="K762">
        <v>0</v>
      </c>
      <c r="L762" t="s">
        <v>12041</v>
      </c>
      <c r="M762">
        <v>7</v>
      </c>
      <c r="N762">
        <v>2</v>
      </c>
      <c r="O762">
        <v>34</v>
      </c>
      <c r="P762">
        <v>4</v>
      </c>
      <c r="Q762">
        <v>48</v>
      </c>
      <c r="R762">
        <v>1</v>
      </c>
      <c r="S762">
        <v>5</v>
      </c>
      <c r="T762" t="s">
        <v>33299</v>
      </c>
      <c r="U762" t="s">
        <v>33299</v>
      </c>
      <c r="V762" t="s">
        <v>33299</v>
      </c>
    </row>
    <row r="763" spans="1:22" x14ac:dyDescent="0.3">
      <c r="A763">
        <v>1467</v>
      </c>
      <c r="B763" t="s">
        <v>12428</v>
      </c>
      <c r="C763" t="s">
        <v>12429</v>
      </c>
      <c r="D763">
        <v>5</v>
      </c>
      <c r="E763">
        <v>20</v>
      </c>
      <c r="G763">
        <v>1000</v>
      </c>
      <c r="H763">
        <v>183</v>
      </c>
      <c r="J763">
        <v>3</v>
      </c>
      <c r="K763">
        <v>0</v>
      </c>
      <c r="L763" t="s">
        <v>12041</v>
      </c>
      <c r="M763">
        <v>7</v>
      </c>
      <c r="N763">
        <v>2</v>
      </c>
      <c r="O763">
        <v>34</v>
      </c>
      <c r="P763">
        <v>4</v>
      </c>
      <c r="Q763">
        <v>48</v>
      </c>
      <c r="R763">
        <v>1</v>
      </c>
      <c r="S763">
        <v>5</v>
      </c>
      <c r="T763" t="s">
        <v>42877</v>
      </c>
      <c r="U763" t="s">
        <v>42877</v>
      </c>
      <c r="V763" t="s">
        <v>42877</v>
      </c>
    </row>
    <row r="764" spans="1:22" x14ac:dyDescent="0.3">
      <c r="A764">
        <v>1468</v>
      </c>
      <c r="B764" t="s">
        <v>10991</v>
      </c>
      <c r="C764" t="s">
        <v>10991</v>
      </c>
      <c r="D764">
        <v>5</v>
      </c>
      <c r="E764">
        <v>20</v>
      </c>
      <c r="G764">
        <v>2000</v>
      </c>
      <c r="H764">
        <v>170</v>
      </c>
      <c r="J764">
        <v>3</v>
      </c>
      <c r="K764">
        <v>0</v>
      </c>
      <c r="L764" t="s">
        <v>12041</v>
      </c>
      <c r="M764">
        <v>7</v>
      </c>
      <c r="N764">
        <v>2</v>
      </c>
      <c r="O764">
        <v>34</v>
      </c>
      <c r="P764">
        <v>4</v>
      </c>
      <c r="Q764">
        <v>48</v>
      </c>
      <c r="R764">
        <v>1</v>
      </c>
      <c r="S764">
        <v>5</v>
      </c>
      <c r="T764" t="s">
        <v>33304</v>
      </c>
      <c r="U764" t="s">
        <v>33304</v>
      </c>
      <c r="V764" t="s">
        <v>33304</v>
      </c>
    </row>
    <row r="765" spans="1:22" x14ac:dyDescent="0.3">
      <c r="A765">
        <v>1469</v>
      </c>
      <c r="B765" t="s">
        <v>6193</v>
      </c>
      <c r="C765" t="s">
        <v>6194</v>
      </c>
      <c r="D765">
        <v>5</v>
      </c>
      <c r="E765">
        <v>20</v>
      </c>
      <c r="G765">
        <v>2500</v>
      </c>
      <c r="H765">
        <v>180</v>
      </c>
      <c r="J765">
        <v>3</v>
      </c>
      <c r="K765">
        <v>0</v>
      </c>
      <c r="L765" t="s">
        <v>12041</v>
      </c>
      <c r="M765">
        <v>7</v>
      </c>
      <c r="N765">
        <v>2</v>
      </c>
      <c r="O765">
        <v>34</v>
      </c>
      <c r="P765">
        <v>4</v>
      </c>
      <c r="Q765">
        <v>48</v>
      </c>
      <c r="R765">
        <v>1</v>
      </c>
      <c r="S765">
        <v>5</v>
      </c>
      <c r="T765" t="s">
        <v>42878</v>
      </c>
      <c r="U765" t="s">
        <v>42878</v>
      </c>
      <c r="V765" t="s">
        <v>42878</v>
      </c>
    </row>
    <row r="766" spans="1:22" x14ac:dyDescent="0.3">
      <c r="A766">
        <v>1470</v>
      </c>
      <c r="B766" t="s">
        <v>1602</v>
      </c>
      <c r="C766" t="s">
        <v>1602</v>
      </c>
      <c r="D766">
        <v>5</v>
      </c>
      <c r="E766">
        <v>20</v>
      </c>
      <c r="G766">
        <v>3000</v>
      </c>
      <c r="H766">
        <v>190</v>
      </c>
      <c r="J766">
        <v>3</v>
      </c>
      <c r="K766">
        <v>0</v>
      </c>
      <c r="L766" t="s">
        <v>12041</v>
      </c>
      <c r="M766">
        <v>7</v>
      </c>
      <c r="N766">
        <v>2</v>
      </c>
      <c r="O766">
        <v>34</v>
      </c>
      <c r="P766">
        <v>4</v>
      </c>
      <c r="Q766">
        <v>48</v>
      </c>
      <c r="R766">
        <v>1</v>
      </c>
      <c r="S766">
        <v>5</v>
      </c>
      <c r="T766" t="s">
        <v>42879</v>
      </c>
      <c r="U766" t="s">
        <v>42879</v>
      </c>
      <c r="V766" t="s">
        <v>42879</v>
      </c>
    </row>
    <row r="767" spans="1:22" x14ac:dyDescent="0.3">
      <c r="A767">
        <v>1471</v>
      </c>
      <c r="B767" t="s">
        <v>5095</v>
      </c>
      <c r="C767" t="s">
        <v>5096</v>
      </c>
      <c r="D767">
        <v>5</v>
      </c>
      <c r="E767">
        <v>20</v>
      </c>
      <c r="G767">
        <v>3500</v>
      </c>
      <c r="H767">
        <v>200</v>
      </c>
      <c r="J767">
        <v>3</v>
      </c>
      <c r="K767">
        <v>0</v>
      </c>
      <c r="L767" t="s">
        <v>12041</v>
      </c>
      <c r="M767">
        <v>7</v>
      </c>
      <c r="N767">
        <v>2</v>
      </c>
      <c r="O767">
        <v>34</v>
      </c>
      <c r="P767">
        <v>4</v>
      </c>
      <c r="Q767">
        <v>48</v>
      </c>
      <c r="R767">
        <v>1</v>
      </c>
      <c r="S767">
        <v>5</v>
      </c>
      <c r="T767" t="s">
        <v>33313</v>
      </c>
      <c r="U767" t="s">
        <v>33313</v>
      </c>
      <c r="V767" t="s">
        <v>33313</v>
      </c>
    </row>
    <row r="768" spans="1:22" x14ac:dyDescent="0.3">
      <c r="A768">
        <v>1472</v>
      </c>
      <c r="B768" t="s">
        <v>12430</v>
      </c>
      <c r="C768" t="s">
        <v>12431</v>
      </c>
      <c r="D768">
        <v>5</v>
      </c>
      <c r="E768">
        <v>20</v>
      </c>
      <c r="G768">
        <v>1400</v>
      </c>
      <c r="H768">
        <v>25</v>
      </c>
      <c r="J768">
        <v>1</v>
      </c>
      <c r="K768">
        <v>0</v>
      </c>
      <c r="L768" t="s">
        <v>12056</v>
      </c>
      <c r="M768">
        <v>7</v>
      </c>
      <c r="N768">
        <v>2</v>
      </c>
      <c r="O768">
        <v>34</v>
      </c>
      <c r="P768">
        <v>3</v>
      </c>
      <c r="Q768">
        <v>73</v>
      </c>
      <c r="R768">
        <v>1</v>
      </c>
      <c r="S768">
        <v>10</v>
      </c>
      <c r="T768" t="s">
        <v>42880</v>
      </c>
      <c r="U768" t="s">
        <v>42880</v>
      </c>
      <c r="V768" t="s">
        <v>42880</v>
      </c>
    </row>
    <row r="769" spans="1:22" x14ac:dyDescent="0.3">
      <c r="A769">
        <v>1473</v>
      </c>
      <c r="B769" t="s">
        <v>12432</v>
      </c>
      <c r="C769" t="s">
        <v>12433</v>
      </c>
      <c r="D769">
        <v>5</v>
      </c>
      <c r="E769">
        <v>20</v>
      </c>
      <c r="G769">
        <v>2400</v>
      </c>
      <c r="H769">
        <v>120</v>
      </c>
      <c r="J769">
        <v>1</v>
      </c>
      <c r="K769">
        <v>0</v>
      </c>
      <c r="L769" t="s">
        <v>12056</v>
      </c>
      <c r="M769">
        <v>7</v>
      </c>
      <c r="N769">
        <v>2</v>
      </c>
      <c r="O769">
        <v>34</v>
      </c>
      <c r="P769">
        <v>4</v>
      </c>
      <c r="Q769">
        <v>90</v>
      </c>
      <c r="R769">
        <v>1</v>
      </c>
      <c r="S769">
        <v>10</v>
      </c>
      <c r="T769" t="s">
        <v>42881</v>
      </c>
      <c r="U769" t="s">
        <v>42881</v>
      </c>
      <c r="V769" t="s">
        <v>42881</v>
      </c>
    </row>
    <row r="770" spans="1:22" x14ac:dyDescent="0.3">
      <c r="A770">
        <v>1474</v>
      </c>
      <c r="B770" t="s">
        <v>12434</v>
      </c>
      <c r="C770" t="s">
        <v>12435</v>
      </c>
      <c r="D770">
        <v>5</v>
      </c>
      <c r="E770">
        <v>20</v>
      </c>
      <c r="G770">
        <v>2000</v>
      </c>
      <c r="H770">
        <v>160</v>
      </c>
      <c r="J770">
        <v>3</v>
      </c>
      <c r="K770">
        <v>0</v>
      </c>
      <c r="L770" t="s">
        <v>12041</v>
      </c>
      <c r="M770">
        <v>7</v>
      </c>
      <c r="N770">
        <v>2</v>
      </c>
      <c r="O770">
        <v>34</v>
      </c>
      <c r="P770">
        <v>4</v>
      </c>
      <c r="Q770">
        <v>60</v>
      </c>
      <c r="R770">
        <v>1</v>
      </c>
      <c r="S770">
        <v>5</v>
      </c>
      <c r="T770" t="s">
        <v>42882</v>
      </c>
      <c r="U770" t="s">
        <v>42882</v>
      </c>
      <c r="V770" t="s">
        <v>42882</v>
      </c>
    </row>
    <row r="771" spans="1:22" x14ac:dyDescent="0.3">
      <c r="A771">
        <v>1475</v>
      </c>
      <c r="B771" t="s">
        <v>12436</v>
      </c>
      <c r="C771" t="s">
        <v>12437</v>
      </c>
      <c r="D771">
        <v>5</v>
      </c>
      <c r="E771">
        <v>20</v>
      </c>
      <c r="G771">
        <v>3700</v>
      </c>
      <c r="H771">
        <v>200</v>
      </c>
      <c r="J771">
        <v>4</v>
      </c>
      <c r="K771">
        <v>0</v>
      </c>
      <c r="L771" t="s">
        <v>12041</v>
      </c>
      <c r="M771">
        <v>7</v>
      </c>
      <c r="N771">
        <v>2</v>
      </c>
      <c r="O771">
        <v>34</v>
      </c>
      <c r="P771">
        <v>4</v>
      </c>
      <c r="Q771">
        <v>75</v>
      </c>
      <c r="R771">
        <v>1</v>
      </c>
      <c r="S771">
        <v>5</v>
      </c>
      <c r="T771" t="s">
        <v>12087</v>
      </c>
      <c r="U771" t="s">
        <v>12087</v>
      </c>
      <c r="V771" t="s">
        <v>12087</v>
      </c>
    </row>
    <row r="772" spans="1:22" x14ac:dyDescent="0.3">
      <c r="A772">
        <v>1476</v>
      </c>
      <c r="B772" t="s">
        <v>2566</v>
      </c>
      <c r="C772" t="s">
        <v>2567</v>
      </c>
      <c r="D772">
        <v>5</v>
      </c>
      <c r="E772">
        <v>20</v>
      </c>
      <c r="G772">
        <v>2500</v>
      </c>
      <c r="H772">
        <v>180</v>
      </c>
      <c r="J772">
        <v>3</v>
      </c>
      <c r="K772">
        <v>1</v>
      </c>
      <c r="L772" t="s">
        <v>12041</v>
      </c>
      <c r="M772">
        <v>7</v>
      </c>
      <c r="N772">
        <v>2</v>
      </c>
      <c r="O772">
        <v>34</v>
      </c>
      <c r="P772">
        <v>4</v>
      </c>
      <c r="Q772">
        <v>48</v>
      </c>
      <c r="R772">
        <v>1</v>
      </c>
      <c r="S772">
        <v>5</v>
      </c>
      <c r="T772" t="s">
        <v>33299</v>
      </c>
      <c r="U772" t="s">
        <v>33299</v>
      </c>
      <c r="V772" t="s">
        <v>33299</v>
      </c>
    </row>
    <row r="773" spans="1:22" x14ac:dyDescent="0.3">
      <c r="A773">
        <v>1477</v>
      </c>
      <c r="B773" t="s">
        <v>12438</v>
      </c>
      <c r="C773" t="s">
        <v>12439</v>
      </c>
      <c r="D773">
        <v>5</v>
      </c>
      <c r="E773">
        <v>20</v>
      </c>
      <c r="G773">
        <v>2000</v>
      </c>
      <c r="H773">
        <v>170</v>
      </c>
      <c r="J773">
        <v>3</v>
      </c>
      <c r="K773">
        <v>0</v>
      </c>
      <c r="L773" t="s">
        <v>12041</v>
      </c>
      <c r="M773">
        <v>7</v>
      </c>
      <c r="N773">
        <v>2</v>
      </c>
      <c r="O773">
        <v>34</v>
      </c>
      <c r="P773">
        <v>4</v>
      </c>
      <c r="Q773">
        <v>75</v>
      </c>
      <c r="R773">
        <v>1</v>
      </c>
      <c r="S773">
        <v>5</v>
      </c>
      <c r="T773" t="s">
        <v>42883</v>
      </c>
      <c r="U773" t="s">
        <v>42883</v>
      </c>
      <c r="V773" t="s">
        <v>42883</v>
      </c>
    </row>
    <row r="774" spans="1:22" x14ac:dyDescent="0.3">
      <c r="A774">
        <v>1478</v>
      </c>
      <c r="B774" t="s">
        <v>164</v>
      </c>
      <c r="C774" t="s">
        <v>164</v>
      </c>
      <c r="D774">
        <v>5</v>
      </c>
      <c r="E774">
        <v>20</v>
      </c>
      <c r="G774">
        <v>1000</v>
      </c>
      <c r="H774">
        <v>120</v>
      </c>
      <c r="J774">
        <v>3</v>
      </c>
      <c r="K774">
        <v>0</v>
      </c>
      <c r="L774" t="s">
        <v>12023</v>
      </c>
      <c r="M774">
        <v>7</v>
      </c>
      <c r="N774">
        <v>2</v>
      </c>
      <c r="O774">
        <v>34</v>
      </c>
      <c r="P774">
        <v>4</v>
      </c>
      <c r="Q774">
        <v>65</v>
      </c>
      <c r="R774">
        <v>1</v>
      </c>
      <c r="S774">
        <v>5</v>
      </c>
      <c r="T774" t="s">
        <v>42884</v>
      </c>
      <c r="U774" t="s">
        <v>42884</v>
      </c>
      <c r="V774" t="s">
        <v>42884</v>
      </c>
    </row>
    <row r="775" spans="1:22" x14ac:dyDescent="0.3">
      <c r="A775">
        <v>1479</v>
      </c>
      <c r="B775" t="s">
        <v>9414</v>
      </c>
      <c r="C775" t="s">
        <v>12439</v>
      </c>
      <c r="D775">
        <v>5</v>
      </c>
      <c r="E775">
        <v>20</v>
      </c>
      <c r="G775">
        <v>2000</v>
      </c>
      <c r="H775">
        <v>170</v>
      </c>
      <c r="J775">
        <v>3</v>
      </c>
      <c r="K775">
        <v>1</v>
      </c>
      <c r="L775" t="s">
        <v>12041</v>
      </c>
      <c r="M775">
        <v>7</v>
      </c>
      <c r="N775">
        <v>2</v>
      </c>
      <c r="O775">
        <v>34</v>
      </c>
      <c r="P775">
        <v>4</v>
      </c>
      <c r="Q775">
        <v>75</v>
      </c>
      <c r="R775">
        <v>1</v>
      </c>
      <c r="S775">
        <v>5</v>
      </c>
      <c r="T775" t="s">
        <v>42883</v>
      </c>
      <c r="U775" t="s">
        <v>42883</v>
      </c>
      <c r="V775" t="s">
        <v>42883</v>
      </c>
    </row>
    <row r="776" spans="1:22" x14ac:dyDescent="0.3">
      <c r="A776">
        <v>1480</v>
      </c>
      <c r="B776" t="s">
        <v>12440</v>
      </c>
      <c r="C776" t="s">
        <v>12435</v>
      </c>
      <c r="D776">
        <v>5</v>
      </c>
      <c r="E776">
        <v>20</v>
      </c>
      <c r="G776">
        <v>2000</v>
      </c>
      <c r="H776">
        <v>160</v>
      </c>
      <c r="J776">
        <v>3</v>
      </c>
      <c r="K776">
        <v>2</v>
      </c>
      <c r="L776" t="s">
        <v>12041</v>
      </c>
      <c r="M776">
        <v>7</v>
      </c>
      <c r="N776">
        <v>2</v>
      </c>
      <c r="O776">
        <v>34</v>
      </c>
      <c r="P776">
        <v>4</v>
      </c>
      <c r="Q776">
        <v>60</v>
      </c>
      <c r="R776">
        <v>1</v>
      </c>
      <c r="S776">
        <v>5</v>
      </c>
      <c r="T776" t="s">
        <v>42882</v>
      </c>
      <c r="U776" t="s">
        <v>42882</v>
      </c>
      <c r="V776" t="s">
        <v>42882</v>
      </c>
    </row>
    <row r="777" spans="1:22" x14ac:dyDescent="0.3">
      <c r="A777">
        <v>1481</v>
      </c>
      <c r="B777" t="s">
        <v>10994</v>
      </c>
      <c r="C777" t="s">
        <v>10991</v>
      </c>
      <c r="D777">
        <v>5</v>
      </c>
      <c r="E777">
        <v>20</v>
      </c>
      <c r="G777">
        <v>2000</v>
      </c>
      <c r="H777">
        <v>170</v>
      </c>
      <c r="J777">
        <v>3</v>
      </c>
      <c r="K777">
        <v>3</v>
      </c>
      <c r="L777" t="s">
        <v>12041</v>
      </c>
      <c r="M777">
        <v>7</v>
      </c>
      <c r="N777">
        <v>2</v>
      </c>
      <c r="O777">
        <v>34</v>
      </c>
      <c r="P777">
        <v>4</v>
      </c>
      <c r="Q777">
        <v>48</v>
      </c>
      <c r="R777">
        <v>1</v>
      </c>
      <c r="S777">
        <v>5</v>
      </c>
      <c r="T777" t="s">
        <v>33304</v>
      </c>
      <c r="U777" t="s">
        <v>33304</v>
      </c>
      <c r="V777" t="s">
        <v>33304</v>
      </c>
    </row>
    <row r="778" spans="1:22" x14ac:dyDescent="0.3">
      <c r="A778">
        <v>1482</v>
      </c>
      <c r="B778" t="s">
        <v>986</v>
      </c>
      <c r="C778" t="s">
        <v>987</v>
      </c>
      <c r="D778">
        <v>5</v>
      </c>
      <c r="G778">
        <v>0</v>
      </c>
      <c r="H778">
        <v>160</v>
      </c>
      <c r="J778">
        <v>3</v>
      </c>
      <c r="K778">
        <v>0</v>
      </c>
      <c r="L778" t="s">
        <v>12041</v>
      </c>
      <c r="M778">
        <v>7</v>
      </c>
      <c r="N778">
        <v>2</v>
      </c>
      <c r="O778">
        <v>34</v>
      </c>
      <c r="P778">
        <v>3</v>
      </c>
      <c r="Q778">
        <v>80</v>
      </c>
      <c r="R778">
        <v>1</v>
      </c>
      <c r="S778">
        <v>5</v>
      </c>
      <c r="T778" t="s">
        <v>42885</v>
      </c>
      <c r="U778" t="s">
        <v>42885</v>
      </c>
      <c r="V778" t="s">
        <v>42885</v>
      </c>
    </row>
    <row r="779" spans="1:22" x14ac:dyDescent="0.3">
      <c r="A779">
        <v>1483</v>
      </c>
      <c r="B779" t="s">
        <v>5601</v>
      </c>
      <c r="C779" t="s">
        <v>5602</v>
      </c>
      <c r="D779">
        <v>5</v>
      </c>
      <c r="E779">
        <v>20</v>
      </c>
      <c r="G779">
        <v>1000</v>
      </c>
      <c r="H779">
        <v>160</v>
      </c>
      <c r="J779">
        <v>3</v>
      </c>
      <c r="K779">
        <v>1</v>
      </c>
      <c r="L779" t="s">
        <v>12041</v>
      </c>
      <c r="M779">
        <v>2</v>
      </c>
      <c r="N779">
        <v>2</v>
      </c>
      <c r="O779">
        <v>34</v>
      </c>
      <c r="P779">
        <v>3</v>
      </c>
      <c r="Q779">
        <v>50</v>
      </c>
      <c r="R779">
        <v>1</v>
      </c>
      <c r="S779">
        <v>5</v>
      </c>
      <c r="T779" t="s">
        <v>42886</v>
      </c>
      <c r="U779" t="s">
        <v>42886</v>
      </c>
      <c r="V779" t="s">
        <v>42886</v>
      </c>
    </row>
    <row r="780" spans="1:22" x14ac:dyDescent="0.3">
      <c r="A780">
        <v>1484</v>
      </c>
      <c r="B780" t="s">
        <v>12441</v>
      </c>
      <c r="C780" t="s">
        <v>12441</v>
      </c>
      <c r="D780">
        <v>5</v>
      </c>
      <c r="E780">
        <v>20</v>
      </c>
      <c r="G780">
        <v>5600</v>
      </c>
      <c r="H780">
        <v>150</v>
      </c>
      <c r="J780">
        <v>3</v>
      </c>
      <c r="K780">
        <v>1</v>
      </c>
      <c r="L780" t="s">
        <v>12075</v>
      </c>
      <c r="M780">
        <v>2</v>
      </c>
      <c r="N780">
        <v>2</v>
      </c>
      <c r="O780">
        <v>34</v>
      </c>
      <c r="P780">
        <v>4</v>
      </c>
      <c r="Q780">
        <v>70</v>
      </c>
      <c r="R780">
        <v>1</v>
      </c>
      <c r="S780">
        <v>5</v>
      </c>
      <c r="T780" t="s">
        <v>42887</v>
      </c>
      <c r="U780" t="s">
        <v>42887</v>
      </c>
      <c r="V780" t="s">
        <v>42887</v>
      </c>
    </row>
    <row r="781" spans="1:22" x14ac:dyDescent="0.3">
      <c r="A781">
        <v>1485</v>
      </c>
      <c r="B781" t="s">
        <v>12442</v>
      </c>
      <c r="C781" t="s">
        <v>12443</v>
      </c>
      <c r="D781">
        <v>5</v>
      </c>
      <c r="E781">
        <v>20</v>
      </c>
      <c r="G781">
        <v>700</v>
      </c>
      <c r="H781">
        <v>112</v>
      </c>
      <c r="J781">
        <v>3</v>
      </c>
      <c r="K781">
        <v>4</v>
      </c>
      <c r="L781" t="s">
        <v>12041</v>
      </c>
      <c r="M781">
        <v>2</v>
      </c>
      <c r="N781">
        <v>2</v>
      </c>
      <c r="O781">
        <v>34</v>
      </c>
      <c r="P781">
        <v>2</v>
      </c>
      <c r="Q781">
        <v>50</v>
      </c>
      <c r="R781">
        <v>1</v>
      </c>
      <c r="S781">
        <v>5</v>
      </c>
      <c r="T781" t="s">
        <v>12087</v>
      </c>
      <c r="U781" t="s">
        <v>12087</v>
      </c>
      <c r="V781" t="s">
        <v>12087</v>
      </c>
    </row>
    <row r="782" spans="1:22" x14ac:dyDescent="0.3">
      <c r="A782">
        <v>1486</v>
      </c>
      <c r="B782" t="s">
        <v>12444</v>
      </c>
      <c r="C782" t="s">
        <v>12445</v>
      </c>
      <c r="D782">
        <v>5</v>
      </c>
      <c r="E782">
        <v>20</v>
      </c>
      <c r="G782">
        <v>0</v>
      </c>
      <c r="H782">
        <v>220</v>
      </c>
      <c r="J782">
        <v>3</v>
      </c>
      <c r="K782">
        <v>0</v>
      </c>
      <c r="L782" t="s">
        <v>12041</v>
      </c>
      <c r="M782">
        <v>7</v>
      </c>
      <c r="N782">
        <v>2</v>
      </c>
      <c r="O782">
        <v>34</v>
      </c>
      <c r="P782">
        <v>4</v>
      </c>
      <c r="Q782">
        <v>80</v>
      </c>
      <c r="R782">
        <v>1</v>
      </c>
      <c r="S782">
        <v>5</v>
      </c>
      <c r="T782" t="s">
        <v>42888</v>
      </c>
      <c r="U782" t="s">
        <v>42888</v>
      </c>
      <c r="V782" t="s">
        <v>42888</v>
      </c>
    </row>
    <row r="783" spans="1:22" x14ac:dyDescent="0.3">
      <c r="A783">
        <v>1487</v>
      </c>
      <c r="B783" t="s">
        <v>12446</v>
      </c>
      <c r="C783" t="s">
        <v>12378</v>
      </c>
      <c r="D783">
        <v>5</v>
      </c>
      <c r="E783">
        <v>0</v>
      </c>
      <c r="G783">
        <v>0</v>
      </c>
      <c r="H783">
        <v>220</v>
      </c>
      <c r="J783">
        <v>3</v>
      </c>
      <c r="K783">
        <v>0</v>
      </c>
      <c r="L783" t="s">
        <v>12041</v>
      </c>
      <c r="M783">
        <v>7</v>
      </c>
      <c r="N783">
        <v>2</v>
      </c>
      <c r="O783">
        <v>34</v>
      </c>
      <c r="P783">
        <v>3</v>
      </c>
      <c r="Q783">
        <v>1</v>
      </c>
      <c r="R783">
        <v>0</v>
      </c>
      <c r="S783">
        <v>5</v>
      </c>
      <c r="T783" t="s">
        <v>42889</v>
      </c>
      <c r="U783" t="s">
        <v>42889</v>
      </c>
      <c r="V783" t="s">
        <v>42889</v>
      </c>
    </row>
    <row r="784" spans="1:22" x14ac:dyDescent="0.3">
      <c r="A784">
        <v>1488</v>
      </c>
      <c r="B784" t="s">
        <v>12447</v>
      </c>
      <c r="C784" t="s">
        <v>164</v>
      </c>
      <c r="D784">
        <v>5</v>
      </c>
      <c r="E784">
        <v>20</v>
      </c>
      <c r="G784">
        <v>0</v>
      </c>
      <c r="H784">
        <v>135</v>
      </c>
      <c r="J784">
        <v>3</v>
      </c>
      <c r="K784">
        <v>0</v>
      </c>
      <c r="L784" t="s">
        <v>12023</v>
      </c>
      <c r="M784">
        <v>7</v>
      </c>
      <c r="N784">
        <v>2</v>
      </c>
      <c r="O784">
        <v>34</v>
      </c>
      <c r="P784">
        <v>4</v>
      </c>
      <c r="Q784">
        <v>1</v>
      </c>
      <c r="R784">
        <v>1</v>
      </c>
      <c r="S784">
        <v>5</v>
      </c>
      <c r="T784" t="s">
        <v>42884</v>
      </c>
      <c r="U784" t="s">
        <v>42884</v>
      </c>
      <c r="V784" t="s">
        <v>42884</v>
      </c>
    </row>
    <row r="785" spans="1:22" x14ac:dyDescent="0.3">
      <c r="A785">
        <v>1489</v>
      </c>
      <c r="B785" t="s">
        <v>12448</v>
      </c>
      <c r="C785" t="s">
        <v>12449</v>
      </c>
      <c r="D785">
        <v>5</v>
      </c>
      <c r="E785">
        <v>0</v>
      </c>
      <c r="G785">
        <v>0</v>
      </c>
      <c r="H785">
        <v>220</v>
      </c>
      <c r="J785">
        <v>3</v>
      </c>
      <c r="K785">
        <v>0</v>
      </c>
      <c r="L785" t="s">
        <v>12041</v>
      </c>
      <c r="M785">
        <v>18</v>
      </c>
      <c r="N785">
        <v>2</v>
      </c>
      <c r="O785">
        <v>34</v>
      </c>
      <c r="P785">
        <v>1</v>
      </c>
      <c r="Q785">
        <v>50</v>
      </c>
      <c r="R785">
        <v>0</v>
      </c>
      <c r="S785">
        <v>5</v>
      </c>
      <c r="T785" t="s">
        <v>42890</v>
      </c>
      <c r="U785" t="s">
        <v>42890</v>
      </c>
      <c r="V785" t="s">
        <v>42890</v>
      </c>
    </row>
    <row r="786" spans="1:22" x14ac:dyDescent="0.3">
      <c r="A786">
        <v>1490</v>
      </c>
      <c r="B786" t="s">
        <v>12450</v>
      </c>
      <c r="C786" t="s">
        <v>12451</v>
      </c>
      <c r="D786">
        <v>5</v>
      </c>
      <c r="E786">
        <v>20</v>
      </c>
      <c r="G786">
        <v>20000</v>
      </c>
      <c r="H786">
        <v>20</v>
      </c>
      <c r="J786">
        <v>3</v>
      </c>
      <c r="K786">
        <v>0</v>
      </c>
      <c r="L786" t="s">
        <v>12075</v>
      </c>
      <c r="M786">
        <v>63</v>
      </c>
      <c r="N786">
        <v>2</v>
      </c>
      <c r="O786">
        <v>34</v>
      </c>
      <c r="P786">
        <v>4</v>
      </c>
      <c r="Q786">
        <v>140</v>
      </c>
      <c r="R786">
        <v>1</v>
      </c>
      <c r="S786">
        <v>5</v>
      </c>
      <c r="T786" t="s">
        <v>42891</v>
      </c>
      <c r="U786" t="s">
        <v>42891</v>
      </c>
      <c r="V786" t="s">
        <v>42891</v>
      </c>
    </row>
    <row r="787" spans="1:22" x14ac:dyDescent="0.3">
      <c r="A787">
        <v>1491</v>
      </c>
      <c r="B787" t="s">
        <v>12452</v>
      </c>
      <c r="C787" t="s">
        <v>12453</v>
      </c>
      <c r="D787">
        <v>5</v>
      </c>
      <c r="E787">
        <v>20</v>
      </c>
      <c r="G787">
        <v>1500</v>
      </c>
      <c r="H787">
        <v>105</v>
      </c>
      <c r="J787">
        <v>3</v>
      </c>
      <c r="K787">
        <v>1</v>
      </c>
      <c r="L787" t="s">
        <v>12041</v>
      </c>
      <c r="M787">
        <v>63</v>
      </c>
      <c r="N787">
        <v>2</v>
      </c>
      <c r="O787">
        <v>34</v>
      </c>
      <c r="P787">
        <v>3</v>
      </c>
      <c r="Q787">
        <v>1</v>
      </c>
      <c r="R787">
        <v>1</v>
      </c>
      <c r="S787">
        <v>5</v>
      </c>
      <c r="T787" t="s">
        <v>42892</v>
      </c>
      <c r="U787" t="s">
        <v>42892</v>
      </c>
      <c r="V787" t="s">
        <v>42892</v>
      </c>
    </row>
    <row r="788" spans="1:22" x14ac:dyDescent="0.3">
      <c r="A788">
        <v>1492</v>
      </c>
      <c r="B788" t="s">
        <v>12454</v>
      </c>
      <c r="C788" t="s">
        <v>12455</v>
      </c>
      <c r="D788">
        <v>5</v>
      </c>
      <c r="E788">
        <v>20</v>
      </c>
      <c r="G788">
        <v>4500</v>
      </c>
      <c r="H788">
        <v>250</v>
      </c>
      <c r="J788">
        <v>3</v>
      </c>
      <c r="K788">
        <v>0</v>
      </c>
      <c r="L788" t="s">
        <v>12041</v>
      </c>
      <c r="M788">
        <v>63</v>
      </c>
      <c r="N788">
        <v>2</v>
      </c>
      <c r="O788">
        <v>34</v>
      </c>
      <c r="P788">
        <v>4</v>
      </c>
      <c r="Q788">
        <v>95</v>
      </c>
      <c r="R788">
        <v>1</v>
      </c>
      <c r="S788">
        <v>5</v>
      </c>
      <c r="T788" t="s">
        <v>42893</v>
      </c>
      <c r="U788" t="s">
        <v>42893</v>
      </c>
      <c r="V788" t="s">
        <v>42893</v>
      </c>
    </row>
    <row r="789" spans="1:22" x14ac:dyDescent="0.3">
      <c r="A789">
        <v>1493</v>
      </c>
      <c r="B789" t="s">
        <v>12456</v>
      </c>
      <c r="C789" t="s">
        <v>12457</v>
      </c>
      <c r="D789">
        <v>5</v>
      </c>
      <c r="E789">
        <v>20</v>
      </c>
      <c r="G789">
        <v>0</v>
      </c>
      <c r="H789">
        <v>100</v>
      </c>
      <c r="J789">
        <v>3</v>
      </c>
      <c r="K789">
        <v>1</v>
      </c>
      <c r="L789" t="s">
        <v>12041</v>
      </c>
      <c r="M789">
        <v>63</v>
      </c>
      <c r="N789">
        <v>2</v>
      </c>
      <c r="O789">
        <v>34</v>
      </c>
      <c r="P789">
        <v>3</v>
      </c>
      <c r="Q789">
        <v>1</v>
      </c>
      <c r="R789">
        <v>1</v>
      </c>
      <c r="S789">
        <v>5</v>
      </c>
      <c r="T789" t="s">
        <v>42894</v>
      </c>
      <c r="U789" t="s">
        <v>42894</v>
      </c>
      <c r="V789" t="s">
        <v>42894</v>
      </c>
    </row>
    <row r="790" spans="1:22" x14ac:dyDescent="0.3">
      <c r="A790">
        <v>1494</v>
      </c>
      <c r="B790" t="s">
        <v>12458</v>
      </c>
      <c r="C790" t="s">
        <v>12459</v>
      </c>
      <c r="D790">
        <v>5</v>
      </c>
      <c r="E790">
        <v>50000</v>
      </c>
      <c r="G790">
        <v>3800</v>
      </c>
      <c r="H790">
        <v>190</v>
      </c>
      <c r="J790">
        <v>3</v>
      </c>
      <c r="K790">
        <v>3</v>
      </c>
      <c r="L790" t="s">
        <v>12041</v>
      </c>
      <c r="M790">
        <v>63</v>
      </c>
      <c r="N790">
        <v>2</v>
      </c>
      <c r="O790">
        <v>34</v>
      </c>
      <c r="P790">
        <v>4</v>
      </c>
      <c r="Q790">
        <v>105</v>
      </c>
      <c r="R790">
        <v>1</v>
      </c>
      <c r="S790">
        <v>5</v>
      </c>
      <c r="T790" t="s">
        <v>33009</v>
      </c>
      <c r="U790" t="s">
        <v>33009</v>
      </c>
      <c r="V790" t="s">
        <v>33009</v>
      </c>
    </row>
    <row r="791" spans="1:22" x14ac:dyDescent="0.3">
      <c r="A791">
        <v>1495</v>
      </c>
      <c r="B791" t="s">
        <v>12460</v>
      </c>
      <c r="C791" t="s">
        <v>12461</v>
      </c>
      <c r="D791">
        <v>5</v>
      </c>
      <c r="E791">
        <v>0</v>
      </c>
      <c r="G791">
        <v>0</v>
      </c>
      <c r="H791">
        <v>150</v>
      </c>
      <c r="J791">
        <v>3</v>
      </c>
      <c r="K791">
        <v>0</v>
      </c>
      <c r="L791" t="s">
        <v>12041</v>
      </c>
      <c r="M791">
        <v>63</v>
      </c>
      <c r="N791">
        <v>2</v>
      </c>
      <c r="O791">
        <v>34</v>
      </c>
      <c r="P791">
        <v>3</v>
      </c>
      <c r="Q791">
        <v>40</v>
      </c>
      <c r="R791">
        <v>1</v>
      </c>
      <c r="S791">
        <v>5</v>
      </c>
      <c r="T791" t="s">
        <v>42895</v>
      </c>
      <c r="U791" t="s">
        <v>42895</v>
      </c>
      <c r="V791" t="s">
        <v>42895</v>
      </c>
    </row>
    <row r="792" spans="1:22" x14ac:dyDescent="0.3">
      <c r="A792">
        <v>1496</v>
      </c>
      <c r="B792" t="s">
        <v>12462</v>
      </c>
      <c r="C792" t="s">
        <v>12463</v>
      </c>
      <c r="D792">
        <v>5</v>
      </c>
      <c r="E792">
        <v>10</v>
      </c>
      <c r="G792">
        <v>3750</v>
      </c>
      <c r="H792" s="2">
        <v>10.451388888888889</v>
      </c>
      <c r="J792">
        <v>3</v>
      </c>
      <c r="K792">
        <v>1</v>
      </c>
      <c r="L792" t="s">
        <v>12041</v>
      </c>
      <c r="M792">
        <v>63</v>
      </c>
      <c r="N792">
        <v>2</v>
      </c>
      <c r="O792">
        <v>34</v>
      </c>
      <c r="P792">
        <v>4</v>
      </c>
      <c r="Q792">
        <v>120</v>
      </c>
      <c r="R792">
        <v>1</v>
      </c>
      <c r="S792">
        <v>5</v>
      </c>
      <c r="T792" t="s">
        <v>42870</v>
      </c>
      <c r="U792" t="s">
        <v>42870</v>
      </c>
      <c r="V792" t="s">
        <v>42870</v>
      </c>
    </row>
    <row r="793" spans="1:22" x14ac:dyDescent="0.3">
      <c r="A793">
        <v>1497</v>
      </c>
      <c r="B793" t="s">
        <v>12464</v>
      </c>
      <c r="C793" t="s">
        <v>5096</v>
      </c>
      <c r="D793">
        <v>5</v>
      </c>
      <c r="E793">
        <v>20</v>
      </c>
      <c r="G793">
        <v>3500</v>
      </c>
      <c r="H793">
        <v>200</v>
      </c>
      <c r="J793">
        <v>3</v>
      </c>
      <c r="K793">
        <v>3</v>
      </c>
      <c r="L793" t="s">
        <v>12041</v>
      </c>
      <c r="M793">
        <v>63</v>
      </c>
      <c r="N793">
        <v>2</v>
      </c>
      <c r="O793">
        <v>34</v>
      </c>
      <c r="P793">
        <v>4</v>
      </c>
      <c r="Q793">
        <v>48</v>
      </c>
      <c r="R793">
        <v>1</v>
      </c>
      <c r="S793">
        <v>5</v>
      </c>
      <c r="T793" t="s">
        <v>42896</v>
      </c>
      <c r="U793" t="s">
        <v>42896</v>
      </c>
      <c r="V793" t="s">
        <v>42896</v>
      </c>
    </row>
    <row r="794" spans="1:22" x14ac:dyDescent="0.3">
      <c r="A794">
        <v>1498</v>
      </c>
      <c r="B794" t="s">
        <v>12465</v>
      </c>
      <c r="C794" t="s">
        <v>12466</v>
      </c>
      <c r="D794">
        <v>5</v>
      </c>
      <c r="E794">
        <v>20</v>
      </c>
      <c r="G794">
        <v>1750</v>
      </c>
      <c r="H794">
        <v>175</v>
      </c>
      <c r="J794">
        <v>1</v>
      </c>
      <c r="K794">
        <v>2</v>
      </c>
      <c r="L794" t="s">
        <v>12041</v>
      </c>
      <c r="M794">
        <v>63</v>
      </c>
      <c r="N794">
        <v>2</v>
      </c>
      <c r="O794">
        <v>34</v>
      </c>
      <c r="P794">
        <v>3</v>
      </c>
      <c r="Q794">
        <v>70</v>
      </c>
      <c r="R794">
        <v>1</v>
      </c>
      <c r="S794">
        <v>5</v>
      </c>
      <c r="T794" t="s">
        <v>42874</v>
      </c>
      <c r="U794" t="s">
        <v>42874</v>
      </c>
      <c r="V794" t="s">
        <v>42874</v>
      </c>
    </row>
    <row r="795" spans="1:22" x14ac:dyDescent="0.3">
      <c r="A795">
        <v>1499</v>
      </c>
      <c r="B795" t="s">
        <v>12467</v>
      </c>
      <c r="C795" t="s">
        <v>12468</v>
      </c>
      <c r="D795">
        <v>5</v>
      </c>
      <c r="E795">
        <v>20</v>
      </c>
      <c r="G795">
        <v>1500</v>
      </c>
      <c r="H795">
        <v>220</v>
      </c>
      <c r="J795">
        <v>3</v>
      </c>
      <c r="L795" t="s">
        <v>12023</v>
      </c>
      <c r="M795">
        <v>63</v>
      </c>
      <c r="N795">
        <v>2</v>
      </c>
      <c r="O795">
        <v>34</v>
      </c>
      <c r="P795">
        <v>4</v>
      </c>
      <c r="Q795">
        <v>100</v>
      </c>
      <c r="R795">
        <v>1</v>
      </c>
      <c r="S795">
        <v>5</v>
      </c>
      <c r="T795" t="s">
        <v>42897</v>
      </c>
      <c r="U795" t="s">
        <v>42897</v>
      </c>
      <c r="V795" t="s">
        <v>42897</v>
      </c>
    </row>
    <row r="796" spans="1:22" x14ac:dyDescent="0.3">
      <c r="A796">
        <v>1501</v>
      </c>
      <c r="B796" t="s">
        <v>2311</v>
      </c>
      <c r="C796" t="s">
        <v>2311</v>
      </c>
      <c r="D796">
        <v>5</v>
      </c>
      <c r="E796">
        <v>120</v>
      </c>
      <c r="G796">
        <v>700</v>
      </c>
      <c r="H796">
        <v>23</v>
      </c>
      <c r="J796">
        <v>1</v>
      </c>
      <c r="K796">
        <v>3</v>
      </c>
      <c r="L796" t="s">
        <v>12469</v>
      </c>
      <c r="M796">
        <v>7</v>
      </c>
      <c r="N796">
        <v>2</v>
      </c>
      <c r="O796">
        <v>2</v>
      </c>
      <c r="P796">
        <v>1</v>
      </c>
      <c r="Q796">
        <v>2</v>
      </c>
      <c r="R796">
        <v>1</v>
      </c>
      <c r="S796">
        <v>8</v>
      </c>
      <c r="T796" t="s">
        <v>12087</v>
      </c>
      <c r="U796" t="s">
        <v>12087</v>
      </c>
      <c r="V796" t="s">
        <v>12087</v>
      </c>
    </row>
    <row r="797" spans="1:22" x14ac:dyDescent="0.3">
      <c r="A797">
        <v>1502</v>
      </c>
      <c r="B797" t="s">
        <v>2314</v>
      </c>
      <c r="C797" t="s">
        <v>2311</v>
      </c>
      <c r="D797">
        <v>5</v>
      </c>
      <c r="E797">
        <v>120</v>
      </c>
      <c r="G797">
        <v>700</v>
      </c>
      <c r="H797">
        <v>23</v>
      </c>
      <c r="J797">
        <v>1</v>
      </c>
      <c r="K797">
        <v>4</v>
      </c>
      <c r="L797" t="s">
        <v>12469</v>
      </c>
      <c r="M797">
        <v>7</v>
      </c>
      <c r="N797">
        <v>2</v>
      </c>
      <c r="O797">
        <v>2</v>
      </c>
      <c r="P797">
        <v>1</v>
      </c>
      <c r="Q797">
        <v>2</v>
      </c>
      <c r="R797">
        <v>1</v>
      </c>
      <c r="S797">
        <v>8</v>
      </c>
      <c r="T797" t="s">
        <v>12087</v>
      </c>
      <c r="U797" t="s">
        <v>12087</v>
      </c>
      <c r="V797" t="s">
        <v>12087</v>
      </c>
    </row>
    <row r="798" spans="1:22" x14ac:dyDescent="0.3">
      <c r="A798">
        <v>1503</v>
      </c>
      <c r="B798" t="s">
        <v>12470</v>
      </c>
      <c r="C798" t="s">
        <v>2311</v>
      </c>
      <c r="D798">
        <v>5</v>
      </c>
      <c r="E798">
        <v>120</v>
      </c>
      <c r="G798">
        <v>700</v>
      </c>
      <c r="H798">
        <v>23</v>
      </c>
      <c r="J798">
        <v>1</v>
      </c>
      <c r="K798">
        <v>0</v>
      </c>
      <c r="L798" t="s">
        <v>12469</v>
      </c>
      <c r="M798">
        <v>7</v>
      </c>
      <c r="N798">
        <v>2</v>
      </c>
      <c r="O798">
        <v>2</v>
      </c>
      <c r="P798">
        <v>1</v>
      </c>
      <c r="Q798">
        <v>2</v>
      </c>
      <c r="R798">
        <v>1</v>
      </c>
      <c r="S798">
        <v>8</v>
      </c>
      <c r="T798" t="s">
        <v>12087</v>
      </c>
      <c r="U798" t="s">
        <v>12087</v>
      </c>
      <c r="V798" t="s">
        <v>12087</v>
      </c>
    </row>
    <row r="799" spans="1:22" x14ac:dyDescent="0.3">
      <c r="A799">
        <v>1504</v>
      </c>
      <c r="B799" t="s">
        <v>6306</v>
      </c>
      <c r="C799" t="s">
        <v>6306</v>
      </c>
      <c r="D799">
        <v>5</v>
      </c>
      <c r="E799">
        <v>1600</v>
      </c>
      <c r="G799">
        <v>800</v>
      </c>
      <c r="H799">
        <v>37</v>
      </c>
      <c r="J799">
        <v>1</v>
      </c>
      <c r="K799">
        <v>3</v>
      </c>
      <c r="L799" t="s">
        <v>12469</v>
      </c>
      <c r="M799">
        <v>7</v>
      </c>
      <c r="N799">
        <v>2</v>
      </c>
      <c r="O799">
        <v>2</v>
      </c>
      <c r="P799">
        <v>1</v>
      </c>
      <c r="Q799">
        <v>2</v>
      </c>
      <c r="R799">
        <v>1</v>
      </c>
      <c r="S799">
        <v>8</v>
      </c>
      <c r="T799" t="s">
        <v>12087</v>
      </c>
      <c r="U799" t="s">
        <v>12087</v>
      </c>
      <c r="V799" t="s">
        <v>12087</v>
      </c>
    </row>
    <row r="800" spans="1:22" x14ac:dyDescent="0.3">
      <c r="A800">
        <v>1505</v>
      </c>
      <c r="B800" t="s">
        <v>6305</v>
      </c>
      <c r="C800" t="s">
        <v>6306</v>
      </c>
      <c r="D800">
        <v>5</v>
      </c>
      <c r="E800">
        <v>1600</v>
      </c>
      <c r="G800">
        <v>800</v>
      </c>
      <c r="H800">
        <v>37</v>
      </c>
      <c r="J800">
        <v>1</v>
      </c>
      <c r="K800">
        <v>4</v>
      </c>
      <c r="L800" t="s">
        <v>12469</v>
      </c>
      <c r="M800">
        <v>7</v>
      </c>
      <c r="N800">
        <v>2</v>
      </c>
      <c r="O800">
        <v>2</v>
      </c>
      <c r="P800">
        <v>1</v>
      </c>
      <c r="Q800">
        <v>2</v>
      </c>
      <c r="R800">
        <v>1</v>
      </c>
      <c r="S800">
        <v>8</v>
      </c>
      <c r="T800" t="s">
        <v>12087</v>
      </c>
      <c r="U800" t="s">
        <v>12087</v>
      </c>
      <c r="V800" t="s">
        <v>12087</v>
      </c>
    </row>
    <row r="801" spans="1:22" x14ac:dyDescent="0.3">
      <c r="A801">
        <v>1506</v>
      </c>
      <c r="B801" t="s">
        <v>12471</v>
      </c>
      <c r="C801" t="s">
        <v>6306</v>
      </c>
      <c r="D801">
        <v>5</v>
      </c>
      <c r="E801">
        <v>1600</v>
      </c>
      <c r="G801">
        <v>800</v>
      </c>
      <c r="H801">
        <v>37</v>
      </c>
      <c r="J801">
        <v>1</v>
      </c>
      <c r="K801">
        <v>0</v>
      </c>
      <c r="L801" t="s">
        <v>12469</v>
      </c>
      <c r="M801">
        <v>7</v>
      </c>
      <c r="N801">
        <v>2</v>
      </c>
      <c r="O801">
        <v>2</v>
      </c>
      <c r="P801">
        <v>1</v>
      </c>
      <c r="Q801">
        <v>2</v>
      </c>
      <c r="R801">
        <v>1</v>
      </c>
      <c r="S801">
        <v>8</v>
      </c>
      <c r="T801" t="s">
        <v>12087</v>
      </c>
      <c r="U801" t="s">
        <v>12087</v>
      </c>
      <c r="V801" t="s">
        <v>12087</v>
      </c>
    </row>
    <row r="802" spans="1:22" x14ac:dyDescent="0.3">
      <c r="A802">
        <v>1507</v>
      </c>
      <c r="B802" t="s">
        <v>9241</v>
      </c>
      <c r="C802" t="s">
        <v>9241</v>
      </c>
      <c r="D802">
        <v>5</v>
      </c>
      <c r="E802">
        <v>9000</v>
      </c>
      <c r="G802">
        <v>1000</v>
      </c>
      <c r="H802">
        <v>54</v>
      </c>
      <c r="J802">
        <v>1</v>
      </c>
      <c r="K802">
        <v>2</v>
      </c>
      <c r="L802" t="s">
        <v>12469</v>
      </c>
      <c r="M802">
        <v>7</v>
      </c>
      <c r="N802">
        <v>2</v>
      </c>
      <c r="O802">
        <v>2</v>
      </c>
      <c r="P802">
        <v>2</v>
      </c>
      <c r="Q802">
        <v>14</v>
      </c>
      <c r="R802">
        <v>1</v>
      </c>
      <c r="S802">
        <v>8</v>
      </c>
      <c r="T802" t="s">
        <v>12087</v>
      </c>
      <c r="U802" t="s">
        <v>12087</v>
      </c>
      <c r="V802" t="s">
        <v>12087</v>
      </c>
    </row>
    <row r="803" spans="1:22" x14ac:dyDescent="0.3">
      <c r="A803">
        <v>1508</v>
      </c>
      <c r="B803" t="s">
        <v>9240</v>
      </c>
      <c r="C803" t="s">
        <v>9241</v>
      </c>
      <c r="D803">
        <v>5</v>
      </c>
      <c r="E803">
        <v>9000</v>
      </c>
      <c r="G803">
        <v>1000</v>
      </c>
      <c r="H803">
        <v>54</v>
      </c>
      <c r="J803">
        <v>1</v>
      </c>
      <c r="K803">
        <v>3</v>
      </c>
      <c r="L803" t="s">
        <v>12469</v>
      </c>
      <c r="M803">
        <v>7</v>
      </c>
      <c r="N803">
        <v>2</v>
      </c>
      <c r="O803">
        <v>2</v>
      </c>
      <c r="P803">
        <v>2</v>
      </c>
      <c r="Q803">
        <v>14</v>
      </c>
      <c r="R803">
        <v>1</v>
      </c>
      <c r="S803">
        <v>8</v>
      </c>
      <c r="T803" t="s">
        <v>12087</v>
      </c>
      <c r="U803" t="s">
        <v>12087</v>
      </c>
      <c r="V803" t="s">
        <v>12087</v>
      </c>
    </row>
    <row r="804" spans="1:22" x14ac:dyDescent="0.3">
      <c r="A804">
        <v>1509</v>
      </c>
      <c r="B804" t="s">
        <v>12472</v>
      </c>
      <c r="C804" t="s">
        <v>9241</v>
      </c>
      <c r="D804">
        <v>5</v>
      </c>
      <c r="E804">
        <v>9000</v>
      </c>
      <c r="G804">
        <v>1000</v>
      </c>
      <c r="H804">
        <v>54</v>
      </c>
      <c r="J804">
        <v>1</v>
      </c>
      <c r="K804">
        <v>3</v>
      </c>
      <c r="L804" t="s">
        <v>12469</v>
      </c>
      <c r="M804">
        <v>7</v>
      </c>
      <c r="N804">
        <v>2</v>
      </c>
      <c r="O804">
        <v>2</v>
      </c>
      <c r="P804">
        <v>2</v>
      </c>
      <c r="Q804">
        <v>14</v>
      </c>
      <c r="R804">
        <v>1</v>
      </c>
      <c r="S804">
        <v>8</v>
      </c>
      <c r="T804" t="s">
        <v>12087</v>
      </c>
      <c r="U804" t="s">
        <v>12087</v>
      </c>
      <c r="V804" t="s">
        <v>12087</v>
      </c>
    </row>
    <row r="805" spans="1:22" x14ac:dyDescent="0.3">
      <c r="A805">
        <v>1510</v>
      </c>
      <c r="B805" t="s">
        <v>4032</v>
      </c>
      <c r="C805" t="s">
        <v>4032</v>
      </c>
      <c r="D805">
        <v>5</v>
      </c>
      <c r="E805">
        <v>16000</v>
      </c>
      <c r="G805">
        <v>900</v>
      </c>
      <c r="H805">
        <v>69</v>
      </c>
      <c r="J805">
        <v>1</v>
      </c>
      <c r="K805">
        <v>2</v>
      </c>
      <c r="L805" t="s">
        <v>12473</v>
      </c>
      <c r="M805">
        <v>7</v>
      </c>
      <c r="N805">
        <v>2</v>
      </c>
      <c r="O805">
        <v>2</v>
      </c>
      <c r="P805">
        <v>2</v>
      </c>
      <c r="Q805">
        <v>14</v>
      </c>
      <c r="R805">
        <v>1</v>
      </c>
      <c r="S805">
        <v>8</v>
      </c>
      <c r="T805" t="s">
        <v>12087</v>
      </c>
      <c r="U805" t="s">
        <v>12087</v>
      </c>
      <c r="V805" t="s">
        <v>12087</v>
      </c>
    </row>
    <row r="806" spans="1:22" x14ac:dyDescent="0.3">
      <c r="A806">
        <v>1511</v>
      </c>
      <c r="B806" t="s">
        <v>4035</v>
      </c>
      <c r="C806" t="s">
        <v>4032</v>
      </c>
      <c r="D806">
        <v>5</v>
      </c>
      <c r="E806">
        <v>16000</v>
      </c>
      <c r="G806">
        <v>900</v>
      </c>
      <c r="H806">
        <v>69</v>
      </c>
      <c r="J806">
        <v>1</v>
      </c>
      <c r="K806">
        <v>3</v>
      </c>
      <c r="L806" t="s">
        <v>12473</v>
      </c>
      <c r="M806">
        <v>7</v>
      </c>
      <c r="N806">
        <v>2</v>
      </c>
      <c r="O806">
        <v>2</v>
      </c>
      <c r="P806">
        <v>2</v>
      </c>
      <c r="Q806">
        <v>14</v>
      </c>
      <c r="R806">
        <v>1</v>
      </c>
      <c r="S806">
        <v>8</v>
      </c>
      <c r="T806" t="s">
        <v>12087</v>
      </c>
      <c r="U806" t="s">
        <v>12087</v>
      </c>
      <c r="V806" t="s">
        <v>12087</v>
      </c>
    </row>
    <row r="807" spans="1:22" x14ac:dyDescent="0.3">
      <c r="A807">
        <v>1512</v>
      </c>
      <c r="B807" t="s">
        <v>12474</v>
      </c>
      <c r="C807" t="s">
        <v>4032</v>
      </c>
      <c r="D807">
        <v>5</v>
      </c>
      <c r="E807">
        <v>16000</v>
      </c>
      <c r="G807">
        <v>900</v>
      </c>
      <c r="H807">
        <v>69</v>
      </c>
      <c r="J807">
        <v>1</v>
      </c>
      <c r="K807">
        <v>3</v>
      </c>
      <c r="L807" t="s">
        <v>12473</v>
      </c>
      <c r="M807">
        <v>7</v>
      </c>
      <c r="N807">
        <v>2</v>
      </c>
      <c r="O807">
        <v>2</v>
      </c>
      <c r="P807">
        <v>2</v>
      </c>
      <c r="Q807">
        <v>14</v>
      </c>
      <c r="R807">
        <v>1</v>
      </c>
      <c r="S807">
        <v>8</v>
      </c>
      <c r="T807" t="s">
        <v>12087</v>
      </c>
      <c r="U807" t="s">
        <v>12087</v>
      </c>
      <c r="V807" t="s">
        <v>12087</v>
      </c>
    </row>
    <row r="808" spans="1:22" x14ac:dyDescent="0.3">
      <c r="A808">
        <v>1513</v>
      </c>
      <c r="B808" t="s">
        <v>12475</v>
      </c>
      <c r="C808" t="s">
        <v>6811</v>
      </c>
      <c r="D808">
        <v>5</v>
      </c>
      <c r="E808">
        <v>41000</v>
      </c>
      <c r="G808">
        <v>1500</v>
      </c>
      <c r="H808">
        <v>110</v>
      </c>
      <c r="J808">
        <v>1</v>
      </c>
      <c r="K808">
        <v>1</v>
      </c>
      <c r="L808" t="s">
        <v>12473</v>
      </c>
      <c r="M808">
        <v>7</v>
      </c>
      <c r="N808">
        <v>2</v>
      </c>
      <c r="O808">
        <v>2</v>
      </c>
      <c r="P808">
        <v>3</v>
      </c>
      <c r="Q808">
        <v>27</v>
      </c>
      <c r="R808">
        <v>1</v>
      </c>
      <c r="S808">
        <v>8</v>
      </c>
      <c r="T808" t="s">
        <v>12087</v>
      </c>
      <c r="U808" t="s">
        <v>12087</v>
      </c>
      <c r="V808" t="s">
        <v>12087</v>
      </c>
    </row>
    <row r="809" spans="1:22" x14ac:dyDescent="0.3">
      <c r="A809">
        <v>1514</v>
      </c>
      <c r="B809" t="s">
        <v>6810</v>
      </c>
      <c r="C809" t="s">
        <v>6811</v>
      </c>
      <c r="D809">
        <v>5</v>
      </c>
      <c r="E809">
        <v>41000</v>
      </c>
      <c r="G809">
        <v>1500</v>
      </c>
      <c r="H809">
        <v>110</v>
      </c>
      <c r="J809">
        <v>1</v>
      </c>
      <c r="K809">
        <v>2</v>
      </c>
      <c r="L809" t="s">
        <v>12473</v>
      </c>
      <c r="M809">
        <v>7</v>
      </c>
      <c r="N809">
        <v>2</v>
      </c>
      <c r="O809">
        <v>2</v>
      </c>
      <c r="P809">
        <v>3</v>
      </c>
      <c r="Q809">
        <v>27</v>
      </c>
      <c r="R809">
        <v>1</v>
      </c>
      <c r="S809">
        <v>8</v>
      </c>
      <c r="T809" t="s">
        <v>12087</v>
      </c>
      <c r="U809" t="s">
        <v>12087</v>
      </c>
      <c r="V809" t="s">
        <v>12087</v>
      </c>
    </row>
    <row r="810" spans="1:22" x14ac:dyDescent="0.3">
      <c r="A810">
        <v>1515</v>
      </c>
      <c r="B810" t="s">
        <v>12476</v>
      </c>
      <c r="C810" t="s">
        <v>6811</v>
      </c>
      <c r="D810">
        <v>5</v>
      </c>
      <c r="E810">
        <v>41000</v>
      </c>
      <c r="G810">
        <v>1500</v>
      </c>
      <c r="H810">
        <v>110</v>
      </c>
      <c r="J810">
        <v>1</v>
      </c>
      <c r="K810">
        <v>2</v>
      </c>
      <c r="L810" t="s">
        <v>12473</v>
      </c>
      <c r="M810">
        <v>7</v>
      </c>
      <c r="N810">
        <v>2</v>
      </c>
      <c r="O810">
        <v>2</v>
      </c>
      <c r="P810">
        <v>3</v>
      </c>
      <c r="Q810">
        <v>27</v>
      </c>
      <c r="R810">
        <v>1</v>
      </c>
      <c r="S810">
        <v>8</v>
      </c>
      <c r="T810" t="s">
        <v>12087</v>
      </c>
      <c r="U810" t="s">
        <v>12087</v>
      </c>
      <c r="V810" t="s">
        <v>12087</v>
      </c>
    </row>
    <row r="811" spans="1:22" x14ac:dyDescent="0.3">
      <c r="A811">
        <v>1516</v>
      </c>
      <c r="B811" t="s">
        <v>12477</v>
      </c>
      <c r="C811" t="s">
        <v>9843</v>
      </c>
      <c r="D811">
        <v>5</v>
      </c>
      <c r="E811">
        <v>50000</v>
      </c>
      <c r="G811">
        <v>1200</v>
      </c>
      <c r="H811">
        <v>130</v>
      </c>
      <c r="J811">
        <v>1</v>
      </c>
      <c r="K811">
        <v>0</v>
      </c>
      <c r="L811" t="s">
        <v>12473</v>
      </c>
      <c r="M811">
        <v>7</v>
      </c>
      <c r="N811">
        <v>2</v>
      </c>
      <c r="O811">
        <v>2</v>
      </c>
      <c r="P811">
        <v>3</v>
      </c>
      <c r="Q811">
        <v>27</v>
      </c>
      <c r="R811">
        <v>1</v>
      </c>
      <c r="S811">
        <v>8</v>
      </c>
      <c r="T811" t="s">
        <v>12087</v>
      </c>
      <c r="U811" t="s">
        <v>12087</v>
      </c>
      <c r="V811" t="s">
        <v>12087</v>
      </c>
    </row>
    <row r="812" spans="1:22" x14ac:dyDescent="0.3">
      <c r="A812">
        <v>1517</v>
      </c>
      <c r="B812" t="s">
        <v>9842</v>
      </c>
      <c r="C812" t="s">
        <v>9843</v>
      </c>
      <c r="D812">
        <v>5</v>
      </c>
      <c r="E812">
        <v>50000</v>
      </c>
      <c r="G812">
        <v>1200</v>
      </c>
      <c r="H812">
        <v>130</v>
      </c>
      <c r="J812">
        <v>1</v>
      </c>
      <c r="K812">
        <v>1</v>
      </c>
      <c r="L812" t="s">
        <v>12473</v>
      </c>
      <c r="M812">
        <v>7</v>
      </c>
      <c r="N812">
        <v>2</v>
      </c>
      <c r="O812">
        <v>2</v>
      </c>
      <c r="P812">
        <v>3</v>
      </c>
      <c r="Q812">
        <v>27</v>
      </c>
      <c r="R812">
        <v>1</v>
      </c>
      <c r="S812">
        <v>8</v>
      </c>
      <c r="T812" t="s">
        <v>12087</v>
      </c>
      <c r="U812" t="s">
        <v>12087</v>
      </c>
      <c r="V812" t="s">
        <v>12087</v>
      </c>
    </row>
    <row r="813" spans="1:22" x14ac:dyDescent="0.3">
      <c r="A813">
        <v>1518</v>
      </c>
      <c r="B813" t="s">
        <v>12478</v>
      </c>
      <c r="C813" t="s">
        <v>9843</v>
      </c>
      <c r="D813">
        <v>5</v>
      </c>
      <c r="E813">
        <v>50000</v>
      </c>
      <c r="G813">
        <v>1200</v>
      </c>
      <c r="H813">
        <v>130</v>
      </c>
      <c r="J813">
        <v>1</v>
      </c>
      <c r="K813">
        <v>1</v>
      </c>
      <c r="L813" t="s">
        <v>12473</v>
      </c>
      <c r="M813">
        <v>7</v>
      </c>
      <c r="N813">
        <v>2</v>
      </c>
      <c r="O813">
        <v>2</v>
      </c>
      <c r="P813">
        <v>3</v>
      </c>
      <c r="Q813">
        <v>27</v>
      </c>
      <c r="R813">
        <v>1</v>
      </c>
      <c r="S813">
        <v>8</v>
      </c>
      <c r="T813" t="s">
        <v>12087</v>
      </c>
      <c r="U813" t="s">
        <v>12087</v>
      </c>
      <c r="V813" t="s">
        <v>12087</v>
      </c>
    </row>
    <row r="814" spans="1:22" x14ac:dyDescent="0.3">
      <c r="A814">
        <v>1519</v>
      </c>
      <c r="B814" t="s">
        <v>2058</v>
      </c>
      <c r="C814" t="s">
        <v>2058</v>
      </c>
      <c r="D814">
        <v>5</v>
      </c>
      <c r="E814">
        <v>23000</v>
      </c>
      <c r="G814">
        <v>800</v>
      </c>
      <c r="H814">
        <v>84</v>
      </c>
      <c r="J814">
        <v>1</v>
      </c>
      <c r="K814">
        <v>2</v>
      </c>
      <c r="L814" t="s">
        <v>12473</v>
      </c>
      <c r="M814">
        <v>7</v>
      </c>
      <c r="N814">
        <v>2</v>
      </c>
      <c r="O814">
        <v>2</v>
      </c>
      <c r="P814">
        <v>2</v>
      </c>
      <c r="Q814">
        <v>14</v>
      </c>
      <c r="R814">
        <v>1</v>
      </c>
      <c r="S814">
        <v>8</v>
      </c>
      <c r="T814" t="s">
        <v>12087</v>
      </c>
      <c r="U814" t="s">
        <v>12087</v>
      </c>
      <c r="V814" t="s">
        <v>12087</v>
      </c>
    </row>
    <row r="815" spans="1:22" x14ac:dyDescent="0.3">
      <c r="A815">
        <v>1520</v>
      </c>
      <c r="B815" t="s">
        <v>2057</v>
      </c>
      <c r="C815" t="s">
        <v>2058</v>
      </c>
      <c r="D815">
        <v>5</v>
      </c>
      <c r="E815">
        <v>23000</v>
      </c>
      <c r="G815">
        <v>800</v>
      </c>
      <c r="H815">
        <v>84</v>
      </c>
      <c r="J815">
        <v>1</v>
      </c>
      <c r="K815">
        <v>3</v>
      </c>
      <c r="L815" t="s">
        <v>12473</v>
      </c>
      <c r="M815">
        <v>7</v>
      </c>
      <c r="N815">
        <v>2</v>
      </c>
      <c r="O815">
        <v>2</v>
      </c>
      <c r="P815">
        <v>2</v>
      </c>
      <c r="Q815">
        <v>14</v>
      </c>
      <c r="R815">
        <v>1</v>
      </c>
      <c r="S815">
        <v>8</v>
      </c>
      <c r="T815" t="s">
        <v>12087</v>
      </c>
      <c r="U815" t="s">
        <v>12087</v>
      </c>
      <c r="V815" t="s">
        <v>12087</v>
      </c>
    </row>
    <row r="816" spans="1:22" x14ac:dyDescent="0.3">
      <c r="A816">
        <v>1521</v>
      </c>
      <c r="B816" t="s">
        <v>12479</v>
      </c>
      <c r="C816" t="s">
        <v>2058</v>
      </c>
      <c r="D816">
        <v>5</v>
      </c>
      <c r="E816">
        <v>23000</v>
      </c>
      <c r="G816">
        <v>800</v>
      </c>
      <c r="H816">
        <v>84</v>
      </c>
      <c r="J816">
        <v>1</v>
      </c>
      <c r="K816">
        <v>3</v>
      </c>
      <c r="L816" t="s">
        <v>12473</v>
      </c>
      <c r="M816">
        <v>7</v>
      </c>
      <c r="N816">
        <v>2</v>
      </c>
      <c r="O816">
        <v>2</v>
      </c>
      <c r="P816">
        <v>2</v>
      </c>
      <c r="Q816">
        <v>14</v>
      </c>
      <c r="R816">
        <v>1</v>
      </c>
      <c r="S816">
        <v>8</v>
      </c>
      <c r="T816" t="s">
        <v>12087</v>
      </c>
      <c r="U816" t="s">
        <v>12087</v>
      </c>
      <c r="V816" t="s">
        <v>12087</v>
      </c>
    </row>
    <row r="817" spans="1:22" x14ac:dyDescent="0.3">
      <c r="A817">
        <v>1522</v>
      </c>
      <c r="B817" t="s">
        <v>12480</v>
      </c>
      <c r="C817" t="s">
        <v>12480</v>
      </c>
      <c r="D817">
        <v>5</v>
      </c>
      <c r="E817">
        <v>60000</v>
      </c>
      <c r="G817">
        <v>2000</v>
      </c>
      <c r="H817">
        <v>140</v>
      </c>
      <c r="J817">
        <v>1</v>
      </c>
      <c r="K817">
        <v>0</v>
      </c>
      <c r="L817" t="s">
        <v>12049</v>
      </c>
      <c r="M817">
        <v>7</v>
      </c>
      <c r="N817">
        <v>2</v>
      </c>
      <c r="O817">
        <v>2</v>
      </c>
      <c r="P817">
        <v>3</v>
      </c>
      <c r="Q817">
        <v>27</v>
      </c>
      <c r="R817">
        <v>1</v>
      </c>
      <c r="S817">
        <v>8</v>
      </c>
      <c r="T817" t="s">
        <v>33380</v>
      </c>
      <c r="U817" t="s">
        <v>33380</v>
      </c>
      <c r="V817" t="s">
        <v>33380</v>
      </c>
    </row>
    <row r="818" spans="1:22" x14ac:dyDescent="0.3">
      <c r="A818">
        <v>1523</v>
      </c>
      <c r="B818" t="s">
        <v>9451</v>
      </c>
      <c r="C818" t="s">
        <v>9451</v>
      </c>
      <c r="D818">
        <v>5</v>
      </c>
      <c r="E818">
        <v>20</v>
      </c>
      <c r="G818">
        <v>700</v>
      </c>
      <c r="H818">
        <v>85</v>
      </c>
      <c r="J818">
        <v>1</v>
      </c>
      <c r="K818">
        <v>0</v>
      </c>
      <c r="L818" t="s">
        <v>12049</v>
      </c>
      <c r="M818">
        <v>7</v>
      </c>
      <c r="N818">
        <v>2</v>
      </c>
      <c r="O818">
        <v>2</v>
      </c>
      <c r="P818">
        <v>4</v>
      </c>
      <c r="Q818">
        <v>40</v>
      </c>
      <c r="R818">
        <v>1</v>
      </c>
      <c r="S818">
        <v>8</v>
      </c>
      <c r="T818" t="s">
        <v>33383</v>
      </c>
      <c r="U818" t="s">
        <v>33383</v>
      </c>
      <c r="V818" t="s">
        <v>33383</v>
      </c>
    </row>
    <row r="819" spans="1:22" x14ac:dyDescent="0.3">
      <c r="A819">
        <v>1524</v>
      </c>
      <c r="B819" t="s">
        <v>4673</v>
      </c>
      <c r="C819" t="s">
        <v>4674</v>
      </c>
      <c r="D819">
        <v>5</v>
      </c>
      <c r="E819">
        <v>20</v>
      </c>
      <c r="G819">
        <v>800</v>
      </c>
      <c r="H819">
        <v>110</v>
      </c>
      <c r="J819">
        <v>1</v>
      </c>
      <c r="K819">
        <v>1</v>
      </c>
      <c r="L819" t="s">
        <v>12049</v>
      </c>
      <c r="M819">
        <v>7</v>
      </c>
      <c r="N819">
        <v>2</v>
      </c>
      <c r="O819">
        <v>2</v>
      </c>
      <c r="P819">
        <v>4</v>
      </c>
      <c r="Q819">
        <v>40</v>
      </c>
      <c r="R819">
        <v>1</v>
      </c>
      <c r="S819">
        <v>8</v>
      </c>
      <c r="T819" t="s">
        <v>33387</v>
      </c>
      <c r="U819" t="s">
        <v>33387</v>
      </c>
      <c r="V819" t="s">
        <v>33387</v>
      </c>
    </row>
    <row r="820" spans="1:22" x14ac:dyDescent="0.3">
      <c r="A820">
        <v>1525</v>
      </c>
      <c r="B820" t="s">
        <v>6185</v>
      </c>
      <c r="C820" t="s">
        <v>6186</v>
      </c>
      <c r="D820">
        <v>5</v>
      </c>
      <c r="E820">
        <v>20</v>
      </c>
      <c r="G820">
        <v>800</v>
      </c>
      <c r="H820">
        <v>135</v>
      </c>
      <c r="J820">
        <v>3</v>
      </c>
      <c r="K820">
        <v>0</v>
      </c>
      <c r="L820" t="s">
        <v>12049</v>
      </c>
      <c r="M820">
        <v>7</v>
      </c>
      <c r="N820">
        <v>2</v>
      </c>
      <c r="O820">
        <v>2</v>
      </c>
      <c r="P820">
        <v>4</v>
      </c>
      <c r="Q820">
        <v>40</v>
      </c>
      <c r="R820">
        <v>1</v>
      </c>
      <c r="S820">
        <v>8</v>
      </c>
      <c r="T820" t="s">
        <v>33390</v>
      </c>
      <c r="U820" t="s">
        <v>33390</v>
      </c>
      <c r="V820" t="s">
        <v>33390</v>
      </c>
    </row>
    <row r="821" spans="1:22" x14ac:dyDescent="0.3">
      <c r="A821">
        <v>1526</v>
      </c>
      <c r="B821" t="s">
        <v>12481</v>
      </c>
      <c r="C821" t="s">
        <v>12481</v>
      </c>
      <c r="D821">
        <v>5</v>
      </c>
      <c r="E821">
        <v>20</v>
      </c>
      <c r="G821">
        <v>1000</v>
      </c>
      <c r="H821">
        <v>145</v>
      </c>
      <c r="J821">
        <v>1</v>
      </c>
      <c r="K821">
        <v>0</v>
      </c>
      <c r="L821" t="s">
        <v>12049</v>
      </c>
      <c r="M821">
        <v>7</v>
      </c>
      <c r="N821">
        <v>2</v>
      </c>
      <c r="O821">
        <v>2</v>
      </c>
      <c r="P821">
        <v>4</v>
      </c>
      <c r="Q821">
        <v>40</v>
      </c>
      <c r="R821">
        <v>1</v>
      </c>
      <c r="S821">
        <v>8</v>
      </c>
      <c r="T821" t="s">
        <v>42898</v>
      </c>
      <c r="U821" t="s">
        <v>42898</v>
      </c>
      <c r="V821" t="s">
        <v>42898</v>
      </c>
    </row>
    <row r="822" spans="1:22" x14ac:dyDescent="0.3">
      <c r="A822">
        <v>1527</v>
      </c>
      <c r="B822" t="s">
        <v>12482</v>
      </c>
      <c r="C822" t="s">
        <v>12482</v>
      </c>
      <c r="D822">
        <v>5</v>
      </c>
      <c r="E822">
        <v>20</v>
      </c>
      <c r="G822">
        <v>900</v>
      </c>
      <c r="H822">
        <v>165</v>
      </c>
      <c r="J822">
        <v>1</v>
      </c>
      <c r="K822">
        <v>0</v>
      </c>
      <c r="L822" t="s">
        <v>12049</v>
      </c>
      <c r="M822">
        <v>7</v>
      </c>
      <c r="N822">
        <v>2</v>
      </c>
      <c r="O822">
        <v>2</v>
      </c>
      <c r="P822">
        <v>4</v>
      </c>
      <c r="Q822">
        <v>40</v>
      </c>
      <c r="R822">
        <v>1</v>
      </c>
      <c r="S822">
        <v>8</v>
      </c>
      <c r="T822" t="s">
        <v>42899</v>
      </c>
      <c r="U822" t="s">
        <v>42899</v>
      </c>
      <c r="V822" t="s">
        <v>42899</v>
      </c>
    </row>
    <row r="823" spans="1:22" x14ac:dyDescent="0.3">
      <c r="A823">
        <v>1528</v>
      </c>
      <c r="B823" t="s">
        <v>4702</v>
      </c>
      <c r="C823" t="s">
        <v>4703</v>
      </c>
      <c r="D823">
        <v>5</v>
      </c>
      <c r="E823">
        <v>20</v>
      </c>
      <c r="G823">
        <v>1500</v>
      </c>
      <c r="H823">
        <v>140</v>
      </c>
      <c r="J823">
        <v>1</v>
      </c>
      <c r="K823">
        <v>0</v>
      </c>
      <c r="L823" t="s">
        <v>12049</v>
      </c>
      <c r="M823">
        <v>7</v>
      </c>
      <c r="N823">
        <v>2</v>
      </c>
      <c r="O823">
        <v>2</v>
      </c>
      <c r="P823">
        <v>4</v>
      </c>
      <c r="Q823">
        <v>40</v>
      </c>
      <c r="R823">
        <v>1</v>
      </c>
      <c r="S823">
        <v>8</v>
      </c>
      <c r="T823" t="s">
        <v>33397</v>
      </c>
      <c r="U823" t="s">
        <v>33397</v>
      </c>
      <c r="V823" t="s">
        <v>33397</v>
      </c>
    </row>
    <row r="824" spans="1:22" x14ac:dyDescent="0.3">
      <c r="A824">
        <v>1529</v>
      </c>
      <c r="B824" t="s">
        <v>12483</v>
      </c>
      <c r="C824" t="s">
        <v>12484</v>
      </c>
      <c r="D824">
        <v>5</v>
      </c>
      <c r="E824">
        <v>20</v>
      </c>
      <c r="G824">
        <v>3000</v>
      </c>
      <c r="H824">
        <v>155</v>
      </c>
      <c r="J824">
        <v>2</v>
      </c>
      <c r="K824">
        <v>0</v>
      </c>
      <c r="L824" t="s">
        <v>12046</v>
      </c>
      <c r="M824">
        <v>7</v>
      </c>
      <c r="N824">
        <v>2</v>
      </c>
      <c r="O824">
        <v>2</v>
      </c>
      <c r="P824">
        <v>3</v>
      </c>
      <c r="Q824">
        <v>78</v>
      </c>
      <c r="R824">
        <v>1</v>
      </c>
      <c r="S824">
        <v>8</v>
      </c>
      <c r="T824" t="s">
        <v>12087</v>
      </c>
      <c r="U824" t="s">
        <v>12087</v>
      </c>
      <c r="V824" t="s">
        <v>12087</v>
      </c>
    </row>
    <row r="825" spans="1:22" x14ac:dyDescent="0.3">
      <c r="A825">
        <v>1530</v>
      </c>
      <c r="B825" t="s">
        <v>12485</v>
      </c>
      <c r="C825" t="s">
        <v>12485</v>
      </c>
      <c r="D825">
        <v>5</v>
      </c>
      <c r="E825">
        <v>20</v>
      </c>
      <c r="G825">
        <v>6000</v>
      </c>
      <c r="H825">
        <v>250</v>
      </c>
      <c r="J825">
        <v>1</v>
      </c>
      <c r="K825">
        <v>0</v>
      </c>
      <c r="L825" t="s">
        <v>12315</v>
      </c>
      <c r="M825">
        <v>7</v>
      </c>
      <c r="N825">
        <v>2</v>
      </c>
      <c r="O825">
        <v>2</v>
      </c>
      <c r="P825">
        <v>4</v>
      </c>
      <c r="Q825">
        <v>95</v>
      </c>
      <c r="R825">
        <v>0</v>
      </c>
      <c r="S825">
        <v>8</v>
      </c>
      <c r="T825" t="s">
        <v>33401</v>
      </c>
      <c r="U825" t="s">
        <v>33401</v>
      </c>
      <c r="V825" t="s">
        <v>33401</v>
      </c>
    </row>
    <row r="826" spans="1:22" x14ac:dyDescent="0.3">
      <c r="A826">
        <v>1531</v>
      </c>
      <c r="B826" t="s">
        <v>9379</v>
      </c>
      <c r="C826" t="s">
        <v>9380</v>
      </c>
      <c r="D826">
        <v>5</v>
      </c>
      <c r="E826">
        <v>20</v>
      </c>
      <c r="G826">
        <v>2500</v>
      </c>
      <c r="H826">
        <v>115</v>
      </c>
      <c r="J826">
        <v>1</v>
      </c>
      <c r="K826">
        <v>0</v>
      </c>
      <c r="L826" t="s">
        <v>12049</v>
      </c>
      <c r="M826">
        <v>7</v>
      </c>
      <c r="N826">
        <v>2</v>
      </c>
      <c r="O826">
        <v>2</v>
      </c>
      <c r="P826">
        <v>3</v>
      </c>
      <c r="Q826">
        <v>55</v>
      </c>
      <c r="R826">
        <v>1</v>
      </c>
      <c r="S826">
        <v>8</v>
      </c>
      <c r="T826" t="s">
        <v>33404</v>
      </c>
      <c r="U826" t="s">
        <v>33404</v>
      </c>
      <c r="V826" t="s">
        <v>33404</v>
      </c>
    </row>
    <row r="827" spans="1:22" x14ac:dyDescent="0.3">
      <c r="A827">
        <v>1532</v>
      </c>
      <c r="B827" t="s">
        <v>12486</v>
      </c>
      <c r="C827" t="s">
        <v>12480</v>
      </c>
      <c r="D827">
        <v>5</v>
      </c>
      <c r="E827">
        <v>60000</v>
      </c>
      <c r="G827">
        <v>2000</v>
      </c>
      <c r="H827">
        <v>140</v>
      </c>
      <c r="J827">
        <v>1</v>
      </c>
      <c r="K827">
        <v>2</v>
      </c>
      <c r="L827" t="s">
        <v>12049</v>
      </c>
      <c r="M827">
        <v>7</v>
      </c>
      <c r="N827">
        <v>2</v>
      </c>
      <c r="O827">
        <v>2</v>
      </c>
      <c r="P827">
        <v>3</v>
      </c>
      <c r="Q827">
        <v>27</v>
      </c>
      <c r="R827">
        <v>1</v>
      </c>
      <c r="S827">
        <v>8</v>
      </c>
      <c r="T827" t="s">
        <v>33380</v>
      </c>
      <c r="U827" t="s">
        <v>33380</v>
      </c>
      <c r="V827" t="s">
        <v>33380</v>
      </c>
    </row>
    <row r="828" spans="1:22" x14ac:dyDescent="0.3">
      <c r="A828">
        <v>1533</v>
      </c>
      <c r="B828" t="s">
        <v>12487</v>
      </c>
      <c r="C828" t="s">
        <v>12488</v>
      </c>
      <c r="D828">
        <v>5</v>
      </c>
      <c r="E828">
        <v>20</v>
      </c>
      <c r="G828">
        <v>1000</v>
      </c>
      <c r="H828">
        <v>170</v>
      </c>
      <c r="J828">
        <v>1</v>
      </c>
      <c r="K828">
        <v>0</v>
      </c>
      <c r="L828" t="s">
        <v>12086</v>
      </c>
      <c r="M828">
        <v>7</v>
      </c>
      <c r="N828">
        <v>2</v>
      </c>
      <c r="O828">
        <v>2</v>
      </c>
      <c r="P828">
        <v>4</v>
      </c>
      <c r="Q828">
        <v>48</v>
      </c>
      <c r="R828">
        <v>1</v>
      </c>
      <c r="S828">
        <v>8</v>
      </c>
      <c r="T828" t="s">
        <v>33408</v>
      </c>
      <c r="U828" t="s">
        <v>33408</v>
      </c>
      <c r="V828" t="s">
        <v>33408</v>
      </c>
    </row>
    <row r="829" spans="1:22" x14ac:dyDescent="0.3">
      <c r="A829">
        <v>1534</v>
      </c>
      <c r="B829" t="s">
        <v>9383</v>
      </c>
      <c r="C829" t="s">
        <v>9380</v>
      </c>
      <c r="D829">
        <v>5</v>
      </c>
      <c r="E829">
        <v>2</v>
      </c>
      <c r="G829">
        <v>0</v>
      </c>
      <c r="H829">
        <v>150</v>
      </c>
      <c r="J829">
        <v>1</v>
      </c>
      <c r="K829">
        <v>0</v>
      </c>
      <c r="L829" t="s">
        <v>12049</v>
      </c>
      <c r="M829">
        <v>7</v>
      </c>
      <c r="N829">
        <v>2</v>
      </c>
      <c r="O829">
        <v>2</v>
      </c>
      <c r="P829">
        <v>3</v>
      </c>
      <c r="Q829">
        <v>0</v>
      </c>
      <c r="R829">
        <v>0</v>
      </c>
      <c r="S829">
        <v>8</v>
      </c>
      <c r="T829" t="s">
        <v>33404</v>
      </c>
      <c r="U829" t="s">
        <v>33404</v>
      </c>
      <c r="V829" t="s">
        <v>33404</v>
      </c>
    </row>
    <row r="830" spans="1:22" x14ac:dyDescent="0.3">
      <c r="A830">
        <v>1535</v>
      </c>
      <c r="B830" t="s">
        <v>12489</v>
      </c>
      <c r="C830" t="s">
        <v>12490</v>
      </c>
      <c r="D830">
        <v>5</v>
      </c>
      <c r="E830">
        <v>4444</v>
      </c>
      <c r="G830">
        <v>44</v>
      </c>
      <c r="H830">
        <v>4</v>
      </c>
      <c r="J830">
        <v>1</v>
      </c>
      <c r="K830">
        <v>1</v>
      </c>
      <c r="L830" t="s">
        <v>12473</v>
      </c>
      <c r="M830">
        <v>7</v>
      </c>
      <c r="N830">
        <v>2</v>
      </c>
      <c r="O830">
        <v>2</v>
      </c>
      <c r="P830">
        <v>4</v>
      </c>
      <c r="Q830">
        <v>44</v>
      </c>
      <c r="R830">
        <v>1</v>
      </c>
      <c r="S830">
        <v>8</v>
      </c>
      <c r="T830" t="s">
        <v>42900</v>
      </c>
      <c r="U830" t="s">
        <v>42900</v>
      </c>
      <c r="V830" t="s">
        <v>42900</v>
      </c>
    </row>
    <row r="831" spans="1:22" x14ac:dyDescent="0.3">
      <c r="A831">
        <v>1536</v>
      </c>
      <c r="B831" t="s">
        <v>12491</v>
      </c>
      <c r="C831" t="s">
        <v>12492</v>
      </c>
      <c r="D831">
        <v>5</v>
      </c>
      <c r="E831">
        <v>20</v>
      </c>
      <c r="G831">
        <v>0</v>
      </c>
      <c r="H831">
        <v>120</v>
      </c>
      <c r="J831">
        <v>1</v>
      </c>
      <c r="K831">
        <v>0</v>
      </c>
      <c r="L831" t="s">
        <v>12473</v>
      </c>
      <c r="M831">
        <v>7</v>
      </c>
      <c r="N831">
        <v>2</v>
      </c>
      <c r="O831">
        <v>2</v>
      </c>
      <c r="P831">
        <v>1</v>
      </c>
      <c r="Q831">
        <v>0</v>
      </c>
      <c r="R831">
        <v>0</v>
      </c>
      <c r="S831">
        <v>8</v>
      </c>
      <c r="T831" t="s">
        <v>42782</v>
      </c>
      <c r="U831" t="s">
        <v>42782</v>
      </c>
      <c r="V831" t="s">
        <v>42782</v>
      </c>
    </row>
    <row r="832" spans="1:22" x14ac:dyDescent="0.3">
      <c r="A832">
        <v>1537</v>
      </c>
      <c r="B832" t="s">
        <v>12493</v>
      </c>
      <c r="C832" t="s">
        <v>12494</v>
      </c>
      <c r="D832">
        <v>5</v>
      </c>
      <c r="E832">
        <v>1</v>
      </c>
      <c r="G832">
        <v>0</v>
      </c>
      <c r="H832">
        <v>193</v>
      </c>
      <c r="J832">
        <v>1</v>
      </c>
      <c r="K832">
        <v>0</v>
      </c>
      <c r="L832" t="s">
        <v>12049</v>
      </c>
      <c r="M832">
        <v>7</v>
      </c>
      <c r="N832">
        <v>2</v>
      </c>
      <c r="O832">
        <v>2</v>
      </c>
      <c r="P832">
        <v>4</v>
      </c>
      <c r="Q832">
        <v>0</v>
      </c>
      <c r="R832">
        <v>0</v>
      </c>
      <c r="S832">
        <v>8</v>
      </c>
      <c r="T832" t="s">
        <v>42901</v>
      </c>
      <c r="U832" t="s">
        <v>42901</v>
      </c>
      <c r="V832" t="s">
        <v>42901</v>
      </c>
    </row>
    <row r="833" spans="1:22" x14ac:dyDescent="0.3">
      <c r="A833">
        <v>1538</v>
      </c>
      <c r="B833" t="s">
        <v>9450</v>
      </c>
      <c r="C833" t="s">
        <v>9451</v>
      </c>
      <c r="D833">
        <v>5</v>
      </c>
      <c r="E833">
        <v>20</v>
      </c>
      <c r="G833">
        <v>700</v>
      </c>
      <c r="H833">
        <v>85</v>
      </c>
      <c r="J833">
        <v>1</v>
      </c>
      <c r="K833">
        <v>2</v>
      </c>
      <c r="L833" t="s">
        <v>12049</v>
      </c>
      <c r="M833">
        <v>7</v>
      </c>
      <c r="N833">
        <v>2</v>
      </c>
      <c r="O833">
        <v>2</v>
      </c>
      <c r="P833">
        <v>4</v>
      </c>
      <c r="Q833">
        <v>40</v>
      </c>
      <c r="R833">
        <v>1</v>
      </c>
      <c r="S833">
        <v>8</v>
      </c>
      <c r="T833" t="s">
        <v>33383</v>
      </c>
      <c r="U833" t="s">
        <v>33383</v>
      </c>
      <c r="V833" t="s">
        <v>33383</v>
      </c>
    </row>
    <row r="834" spans="1:22" x14ac:dyDescent="0.3">
      <c r="A834">
        <v>1539</v>
      </c>
      <c r="B834" t="s">
        <v>12495</v>
      </c>
      <c r="C834" t="s">
        <v>4674</v>
      </c>
      <c r="D834">
        <v>5</v>
      </c>
      <c r="E834">
        <v>20</v>
      </c>
      <c r="G834">
        <v>800</v>
      </c>
      <c r="H834">
        <v>110</v>
      </c>
      <c r="J834">
        <v>1</v>
      </c>
      <c r="K834">
        <v>2</v>
      </c>
      <c r="L834" t="s">
        <v>12049</v>
      </c>
      <c r="M834">
        <v>7</v>
      </c>
      <c r="N834">
        <v>2</v>
      </c>
      <c r="O834">
        <v>2</v>
      </c>
      <c r="P834">
        <v>4</v>
      </c>
      <c r="Q834">
        <v>40</v>
      </c>
      <c r="R834">
        <v>1</v>
      </c>
      <c r="S834">
        <v>8</v>
      </c>
      <c r="T834" t="s">
        <v>33387</v>
      </c>
      <c r="U834" t="s">
        <v>33387</v>
      </c>
      <c r="V834" t="s">
        <v>33387</v>
      </c>
    </row>
    <row r="835" spans="1:22" x14ac:dyDescent="0.3">
      <c r="A835">
        <v>1540</v>
      </c>
      <c r="B835" t="s">
        <v>12496</v>
      </c>
      <c r="C835" t="s">
        <v>4703</v>
      </c>
      <c r="D835">
        <v>5</v>
      </c>
      <c r="E835">
        <v>20</v>
      </c>
      <c r="G835">
        <v>1500</v>
      </c>
      <c r="H835">
        <v>140</v>
      </c>
      <c r="J835">
        <v>1</v>
      </c>
      <c r="K835">
        <v>1</v>
      </c>
      <c r="L835" t="s">
        <v>12049</v>
      </c>
      <c r="M835">
        <v>7</v>
      </c>
      <c r="N835">
        <v>2</v>
      </c>
      <c r="O835">
        <v>2</v>
      </c>
      <c r="P835">
        <v>4</v>
      </c>
      <c r="Q835">
        <v>40</v>
      </c>
      <c r="R835">
        <v>1</v>
      </c>
      <c r="S835">
        <v>8</v>
      </c>
      <c r="T835" t="s">
        <v>33397</v>
      </c>
      <c r="U835" t="s">
        <v>33397</v>
      </c>
      <c r="V835" t="s">
        <v>33397</v>
      </c>
    </row>
    <row r="836" spans="1:22" x14ac:dyDescent="0.3">
      <c r="A836">
        <v>1541</v>
      </c>
      <c r="B836" t="s">
        <v>12497</v>
      </c>
      <c r="C836" t="s">
        <v>12497</v>
      </c>
      <c r="D836">
        <v>5</v>
      </c>
      <c r="E836">
        <v>20</v>
      </c>
      <c r="G836">
        <v>900</v>
      </c>
      <c r="H836">
        <v>120</v>
      </c>
      <c r="J836">
        <v>1</v>
      </c>
      <c r="K836">
        <v>0</v>
      </c>
      <c r="L836" t="s">
        <v>12049</v>
      </c>
      <c r="M836">
        <v>7</v>
      </c>
      <c r="N836">
        <v>2</v>
      </c>
      <c r="O836">
        <v>2</v>
      </c>
      <c r="P836">
        <v>4</v>
      </c>
      <c r="Q836">
        <v>60</v>
      </c>
      <c r="R836">
        <v>1</v>
      </c>
      <c r="S836">
        <v>8</v>
      </c>
      <c r="T836" t="s">
        <v>33421</v>
      </c>
      <c r="U836" t="s">
        <v>33421</v>
      </c>
      <c r="V836" t="s">
        <v>33421</v>
      </c>
    </row>
    <row r="837" spans="1:22" x14ac:dyDescent="0.3">
      <c r="A837">
        <v>1542</v>
      </c>
      <c r="B837" t="s">
        <v>995</v>
      </c>
      <c r="C837" t="s">
        <v>996</v>
      </c>
      <c r="D837">
        <v>5</v>
      </c>
      <c r="E837">
        <v>20</v>
      </c>
      <c r="G837">
        <v>0</v>
      </c>
      <c r="H837">
        <v>105</v>
      </c>
      <c r="J837">
        <v>1</v>
      </c>
      <c r="K837">
        <v>0</v>
      </c>
      <c r="L837" t="s">
        <v>12469</v>
      </c>
      <c r="M837">
        <v>7</v>
      </c>
      <c r="N837">
        <v>2</v>
      </c>
      <c r="O837">
        <v>2</v>
      </c>
      <c r="P837">
        <v>3</v>
      </c>
      <c r="Q837">
        <v>80</v>
      </c>
      <c r="R837">
        <v>1</v>
      </c>
      <c r="S837">
        <v>8</v>
      </c>
      <c r="T837" t="s">
        <v>42902</v>
      </c>
      <c r="U837" t="s">
        <v>42902</v>
      </c>
      <c r="V837" t="s">
        <v>42902</v>
      </c>
    </row>
    <row r="838" spans="1:22" x14ac:dyDescent="0.3">
      <c r="A838">
        <v>1543</v>
      </c>
      <c r="B838" t="s">
        <v>1001</v>
      </c>
      <c r="C838" t="s">
        <v>1002</v>
      </c>
      <c r="D838">
        <v>5</v>
      </c>
      <c r="E838">
        <v>20</v>
      </c>
      <c r="G838">
        <v>0</v>
      </c>
      <c r="H838">
        <v>105</v>
      </c>
      <c r="J838">
        <v>1</v>
      </c>
      <c r="K838">
        <v>0</v>
      </c>
      <c r="L838" t="s">
        <v>12469</v>
      </c>
      <c r="M838">
        <v>7</v>
      </c>
      <c r="N838">
        <v>2</v>
      </c>
      <c r="O838">
        <v>2</v>
      </c>
      <c r="P838">
        <v>3</v>
      </c>
      <c r="Q838">
        <v>80</v>
      </c>
      <c r="R838">
        <v>1</v>
      </c>
      <c r="S838">
        <v>8</v>
      </c>
      <c r="T838" t="s">
        <v>42903</v>
      </c>
      <c r="U838" t="s">
        <v>42903</v>
      </c>
      <c r="V838" t="s">
        <v>42903</v>
      </c>
    </row>
    <row r="839" spans="1:22" x14ac:dyDescent="0.3">
      <c r="A839">
        <v>1544</v>
      </c>
      <c r="B839" t="s">
        <v>12498</v>
      </c>
      <c r="C839" t="s">
        <v>12498</v>
      </c>
      <c r="D839">
        <v>5</v>
      </c>
      <c r="E839">
        <v>20</v>
      </c>
      <c r="G839">
        <v>700</v>
      </c>
      <c r="H839">
        <v>110</v>
      </c>
      <c r="J839">
        <v>1</v>
      </c>
      <c r="K839">
        <v>3</v>
      </c>
      <c r="L839" t="s">
        <v>12049</v>
      </c>
      <c r="M839">
        <v>2</v>
      </c>
      <c r="N839">
        <v>2</v>
      </c>
      <c r="O839">
        <v>2</v>
      </c>
      <c r="P839">
        <v>3</v>
      </c>
      <c r="Q839">
        <v>50</v>
      </c>
      <c r="R839">
        <v>1</v>
      </c>
      <c r="S839">
        <v>8</v>
      </c>
      <c r="T839" t="s">
        <v>42904</v>
      </c>
      <c r="U839" t="s">
        <v>42904</v>
      </c>
      <c r="V839" t="s">
        <v>42904</v>
      </c>
    </row>
    <row r="840" spans="1:22" x14ac:dyDescent="0.3">
      <c r="A840">
        <v>1545</v>
      </c>
      <c r="B840" t="s">
        <v>12499</v>
      </c>
      <c r="C840" t="s">
        <v>12500</v>
      </c>
      <c r="D840">
        <v>5</v>
      </c>
      <c r="E840">
        <v>0</v>
      </c>
      <c r="G840">
        <v>0</v>
      </c>
      <c r="H840">
        <v>57</v>
      </c>
      <c r="J840">
        <v>1</v>
      </c>
      <c r="K840">
        <v>3</v>
      </c>
      <c r="L840" t="s">
        <v>12469</v>
      </c>
      <c r="M840">
        <v>7</v>
      </c>
      <c r="N840">
        <v>2</v>
      </c>
      <c r="O840">
        <v>2</v>
      </c>
      <c r="P840">
        <v>1</v>
      </c>
      <c r="Q840">
        <v>2</v>
      </c>
      <c r="R840">
        <v>0</v>
      </c>
      <c r="S840">
        <v>8</v>
      </c>
      <c r="T840" t="s">
        <v>12087</v>
      </c>
      <c r="U840" t="s">
        <v>12087</v>
      </c>
      <c r="V840" t="s">
        <v>12087</v>
      </c>
    </row>
    <row r="841" spans="1:22" x14ac:dyDescent="0.3">
      <c r="A841">
        <v>1546</v>
      </c>
      <c r="B841" t="s">
        <v>12501</v>
      </c>
      <c r="C841" t="s">
        <v>12502</v>
      </c>
      <c r="D841">
        <v>5</v>
      </c>
      <c r="E841">
        <v>20</v>
      </c>
      <c r="G841">
        <v>0</v>
      </c>
      <c r="H841">
        <v>130</v>
      </c>
      <c r="J841">
        <v>1</v>
      </c>
      <c r="K841">
        <v>0</v>
      </c>
      <c r="L841" t="s">
        <v>12469</v>
      </c>
      <c r="M841">
        <v>7</v>
      </c>
      <c r="N841">
        <v>2</v>
      </c>
      <c r="O841">
        <v>2</v>
      </c>
      <c r="P841">
        <v>4</v>
      </c>
      <c r="Q841">
        <v>80</v>
      </c>
      <c r="R841">
        <v>1</v>
      </c>
      <c r="S841">
        <v>8</v>
      </c>
      <c r="T841" t="s">
        <v>42905</v>
      </c>
      <c r="U841" t="s">
        <v>42905</v>
      </c>
      <c r="V841" t="s">
        <v>42905</v>
      </c>
    </row>
    <row r="842" spans="1:22" x14ac:dyDescent="0.3">
      <c r="A842">
        <v>1547</v>
      </c>
      <c r="B842" t="s">
        <v>12503</v>
      </c>
      <c r="C842" t="s">
        <v>12504</v>
      </c>
      <c r="D842">
        <v>5</v>
      </c>
      <c r="E842">
        <v>20</v>
      </c>
      <c r="G842">
        <v>0</v>
      </c>
      <c r="H842">
        <v>150</v>
      </c>
      <c r="J842">
        <v>1</v>
      </c>
      <c r="K842">
        <v>0</v>
      </c>
      <c r="L842" t="s">
        <v>12473</v>
      </c>
      <c r="M842">
        <v>7</v>
      </c>
      <c r="N842">
        <v>2</v>
      </c>
      <c r="O842">
        <v>2</v>
      </c>
      <c r="P842">
        <v>3</v>
      </c>
      <c r="Q842">
        <v>0</v>
      </c>
      <c r="R842">
        <v>0</v>
      </c>
      <c r="S842">
        <v>8</v>
      </c>
      <c r="T842" t="s">
        <v>33434</v>
      </c>
      <c r="U842" t="s">
        <v>33434</v>
      </c>
      <c r="V842" t="s">
        <v>33434</v>
      </c>
    </row>
    <row r="843" spans="1:22" x14ac:dyDescent="0.3">
      <c r="A843">
        <v>1548</v>
      </c>
      <c r="B843" t="s">
        <v>12505</v>
      </c>
      <c r="C843" t="s">
        <v>12506</v>
      </c>
      <c r="D843">
        <v>5</v>
      </c>
      <c r="E843">
        <v>10000</v>
      </c>
      <c r="G843">
        <v>1800</v>
      </c>
      <c r="H843">
        <v>160</v>
      </c>
      <c r="J843">
        <v>1</v>
      </c>
      <c r="K843">
        <v>2</v>
      </c>
      <c r="L843" t="s">
        <v>12049</v>
      </c>
      <c r="M843">
        <v>7</v>
      </c>
      <c r="N843">
        <v>2</v>
      </c>
      <c r="O843">
        <v>2</v>
      </c>
      <c r="P843">
        <v>3</v>
      </c>
      <c r="Q843">
        <v>80</v>
      </c>
      <c r="R843">
        <v>1</v>
      </c>
      <c r="S843">
        <v>8</v>
      </c>
      <c r="T843" t="s">
        <v>42906</v>
      </c>
      <c r="U843" t="s">
        <v>42906</v>
      </c>
      <c r="V843" t="s">
        <v>42906</v>
      </c>
    </row>
    <row r="844" spans="1:22" x14ac:dyDescent="0.3">
      <c r="A844">
        <v>1550</v>
      </c>
      <c r="B844" t="s">
        <v>12507</v>
      </c>
      <c r="C844" t="s">
        <v>12507</v>
      </c>
      <c r="D844">
        <v>5</v>
      </c>
      <c r="E844">
        <v>30000</v>
      </c>
      <c r="G844">
        <v>600</v>
      </c>
      <c r="H844">
        <v>85</v>
      </c>
      <c r="J844">
        <v>1</v>
      </c>
      <c r="K844">
        <v>3</v>
      </c>
      <c r="L844" t="s">
        <v>12025</v>
      </c>
      <c r="M844">
        <v>7</v>
      </c>
      <c r="N844">
        <v>2</v>
      </c>
      <c r="O844">
        <v>2</v>
      </c>
      <c r="P844">
        <v>2</v>
      </c>
      <c r="Q844">
        <v>14</v>
      </c>
      <c r="R844">
        <v>1</v>
      </c>
      <c r="S844">
        <v>15</v>
      </c>
      <c r="T844" t="s">
        <v>12087</v>
      </c>
      <c r="U844" t="s">
        <v>12087</v>
      </c>
      <c r="V844" t="s">
        <v>12087</v>
      </c>
    </row>
    <row r="845" spans="1:22" x14ac:dyDescent="0.3">
      <c r="A845">
        <v>1551</v>
      </c>
      <c r="B845" t="s">
        <v>1075</v>
      </c>
      <c r="C845" t="s">
        <v>1075</v>
      </c>
      <c r="D845">
        <v>5</v>
      </c>
      <c r="E845">
        <v>60000</v>
      </c>
      <c r="G845">
        <v>1000</v>
      </c>
      <c r="H845">
        <v>115</v>
      </c>
      <c r="J845">
        <v>1</v>
      </c>
      <c r="K845">
        <v>2</v>
      </c>
      <c r="L845" t="s">
        <v>12025</v>
      </c>
      <c r="M845">
        <v>7</v>
      </c>
      <c r="N845">
        <v>2</v>
      </c>
      <c r="O845">
        <v>2</v>
      </c>
      <c r="P845">
        <v>3</v>
      </c>
      <c r="Q845">
        <v>27</v>
      </c>
      <c r="R845">
        <v>1</v>
      </c>
      <c r="S845">
        <v>15</v>
      </c>
      <c r="T845" t="s">
        <v>33444</v>
      </c>
      <c r="U845" t="s">
        <v>33444</v>
      </c>
      <c r="V845" t="s">
        <v>33444</v>
      </c>
    </row>
    <row r="846" spans="1:22" x14ac:dyDescent="0.3">
      <c r="A846">
        <v>1552</v>
      </c>
      <c r="B846" t="s">
        <v>9862</v>
      </c>
      <c r="C846" t="s">
        <v>9862</v>
      </c>
      <c r="D846">
        <v>5</v>
      </c>
      <c r="E846">
        <v>51000</v>
      </c>
      <c r="G846">
        <v>800</v>
      </c>
      <c r="H846">
        <v>125</v>
      </c>
      <c r="J846">
        <v>1</v>
      </c>
      <c r="K846">
        <v>1</v>
      </c>
      <c r="L846" t="s">
        <v>12025</v>
      </c>
      <c r="M846">
        <v>7</v>
      </c>
      <c r="N846">
        <v>2</v>
      </c>
      <c r="O846">
        <v>2</v>
      </c>
      <c r="P846">
        <v>3</v>
      </c>
      <c r="Q846">
        <v>27</v>
      </c>
      <c r="R846">
        <v>1</v>
      </c>
      <c r="S846">
        <v>15</v>
      </c>
      <c r="T846" t="s">
        <v>12087</v>
      </c>
      <c r="U846" t="s">
        <v>12087</v>
      </c>
      <c r="V846" t="s">
        <v>12087</v>
      </c>
    </row>
    <row r="847" spans="1:22" x14ac:dyDescent="0.3">
      <c r="A847">
        <v>1553</v>
      </c>
      <c r="B847" t="s">
        <v>1447</v>
      </c>
      <c r="C847" t="s">
        <v>1448</v>
      </c>
      <c r="D847">
        <v>5</v>
      </c>
      <c r="E847">
        <v>35000</v>
      </c>
      <c r="G847">
        <v>750</v>
      </c>
      <c r="H847">
        <v>90</v>
      </c>
      <c r="J847">
        <v>1</v>
      </c>
      <c r="K847">
        <v>0</v>
      </c>
      <c r="L847" t="s">
        <v>12025</v>
      </c>
      <c r="M847">
        <v>7</v>
      </c>
      <c r="N847">
        <v>2</v>
      </c>
      <c r="O847">
        <v>2</v>
      </c>
      <c r="P847">
        <v>3</v>
      </c>
      <c r="Q847">
        <v>27</v>
      </c>
      <c r="R847">
        <v>1</v>
      </c>
      <c r="S847">
        <v>15</v>
      </c>
      <c r="T847" t="s">
        <v>33009</v>
      </c>
      <c r="U847" t="s">
        <v>33009</v>
      </c>
      <c r="V847" t="s">
        <v>33009</v>
      </c>
    </row>
    <row r="848" spans="1:22" x14ac:dyDescent="0.3">
      <c r="A848">
        <v>1554</v>
      </c>
      <c r="B848" t="s">
        <v>1463</v>
      </c>
      <c r="C848" t="s">
        <v>1464</v>
      </c>
      <c r="D848">
        <v>5</v>
      </c>
      <c r="E848">
        <v>35000</v>
      </c>
      <c r="G848">
        <v>750</v>
      </c>
      <c r="H848">
        <v>90</v>
      </c>
      <c r="J848">
        <v>1</v>
      </c>
      <c r="K848">
        <v>0</v>
      </c>
      <c r="L848" t="s">
        <v>12025</v>
      </c>
      <c r="M848">
        <v>7</v>
      </c>
      <c r="N848">
        <v>2</v>
      </c>
      <c r="O848">
        <v>2</v>
      </c>
      <c r="P848">
        <v>3</v>
      </c>
      <c r="Q848">
        <v>27</v>
      </c>
      <c r="R848">
        <v>1</v>
      </c>
      <c r="S848">
        <v>15</v>
      </c>
      <c r="T848" t="s">
        <v>33005</v>
      </c>
      <c r="U848" t="s">
        <v>33005</v>
      </c>
      <c r="V848" t="s">
        <v>33005</v>
      </c>
    </row>
    <row r="849" spans="1:22" x14ac:dyDescent="0.3">
      <c r="A849">
        <v>1555</v>
      </c>
      <c r="B849" t="s">
        <v>1451</v>
      </c>
      <c r="C849" t="s">
        <v>1452</v>
      </c>
      <c r="D849">
        <v>5</v>
      </c>
      <c r="E849">
        <v>35000</v>
      </c>
      <c r="G849">
        <v>750</v>
      </c>
      <c r="H849">
        <v>90</v>
      </c>
      <c r="J849">
        <v>1</v>
      </c>
      <c r="K849">
        <v>0</v>
      </c>
      <c r="L849" t="s">
        <v>12025</v>
      </c>
      <c r="M849">
        <v>7</v>
      </c>
      <c r="N849">
        <v>2</v>
      </c>
      <c r="O849">
        <v>2</v>
      </c>
      <c r="P849">
        <v>3</v>
      </c>
      <c r="Q849">
        <v>27</v>
      </c>
      <c r="R849">
        <v>1</v>
      </c>
      <c r="S849">
        <v>15</v>
      </c>
      <c r="T849" t="s">
        <v>33003</v>
      </c>
      <c r="U849" t="s">
        <v>33003</v>
      </c>
      <c r="V849" t="s">
        <v>33003</v>
      </c>
    </row>
    <row r="850" spans="1:22" x14ac:dyDescent="0.3">
      <c r="A850">
        <v>1556</v>
      </c>
      <c r="B850" t="s">
        <v>1459</v>
      </c>
      <c r="C850" t="s">
        <v>1460</v>
      </c>
      <c r="D850">
        <v>5</v>
      </c>
      <c r="E850">
        <v>35000</v>
      </c>
      <c r="G850">
        <v>750</v>
      </c>
      <c r="H850">
        <v>90</v>
      </c>
      <c r="J850">
        <v>1</v>
      </c>
      <c r="K850">
        <v>0</v>
      </c>
      <c r="L850" t="s">
        <v>12025</v>
      </c>
      <c r="M850">
        <v>7</v>
      </c>
      <c r="N850">
        <v>2</v>
      </c>
      <c r="O850">
        <v>2</v>
      </c>
      <c r="P850">
        <v>3</v>
      </c>
      <c r="Q850">
        <v>27</v>
      </c>
      <c r="R850">
        <v>1</v>
      </c>
      <c r="S850">
        <v>15</v>
      </c>
      <c r="T850" t="s">
        <v>33454</v>
      </c>
      <c r="U850" t="s">
        <v>33454</v>
      </c>
      <c r="V850" t="s">
        <v>33454</v>
      </c>
    </row>
    <row r="851" spans="1:22" x14ac:dyDescent="0.3">
      <c r="A851">
        <v>1557</v>
      </c>
      <c r="B851" t="s">
        <v>1474</v>
      </c>
      <c r="C851" t="s">
        <v>1475</v>
      </c>
      <c r="D851">
        <v>5</v>
      </c>
      <c r="E851">
        <v>60000</v>
      </c>
      <c r="G851">
        <v>800</v>
      </c>
      <c r="H851">
        <v>120</v>
      </c>
      <c r="J851">
        <v>1</v>
      </c>
      <c r="K851">
        <v>0</v>
      </c>
      <c r="L851" t="s">
        <v>12025</v>
      </c>
      <c r="M851">
        <v>7</v>
      </c>
      <c r="N851">
        <v>2</v>
      </c>
      <c r="O851">
        <v>2</v>
      </c>
      <c r="P851">
        <v>4</v>
      </c>
      <c r="Q851">
        <v>40</v>
      </c>
      <c r="R851">
        <v>1</v>
      </c>
      <c r="S851">
        <v>15</v>
      </c>
      <c r="T851" t="s">
        <v>33457</v>
      </c>
      <c r="U851" t="s">
        <v>33457</v>
      </c>
      <c r="V851" t="s">
        <v>33457</v>
      </c>
    </row>
    <row r="852" spans="1:22" x14ac:dyDescent="0.3">
      <c r="A852">
        <v>1558</v>
      </c>
      <c r="B852" t="s">
        <v>4506</v>
      </c>
      <c r="C852" t="s">
        <v>4507</v>
      </c>
      <c r="D852">
        <v>5</v>
      </c>
      <c r="E852">
        <v>1500</v>
      </c>
      <c r="G852">
        <v>300</v>
      </c>
      <c r="H852">
        <v>60</v>
      </c>
      <c r="J852">
        <v>1</v>
      </c>
      <c r="K852">
        <v>1</v>
      </c>
      <c r="L852" t="s">
        <v>12025</v>
      </c>
      <c r="M852">
        <v>7</v>
      </c>
      <c r="N852">
        <v>2</v>
      </c>
      <c r="O852">
        <v>2</v>
      </c>
      <c r="P852">
        <v>4</v>
      </c>
      <c r="Q852">
        <v>40</v>
      </c>
      <c r="R852">
        <v>1</v>
      </c>
      <c r="S852">
        <v>15</v>
      </c>
      <c r="T852" t="s">
        <v>33461</v>
      </c>
      <c r="U852" t="s">
        <v>33461</v>
      </c>
      <c r="V852" t="s">
        <v>33461</v>
      </c>
    </row>
    <row r="853" spans="1:22" x14ac:dyDescent="0.3">
      <c r="A853">
        <v>1559</v>
      </c>
      <c r="B853" t="s">
        <v>6013</v>
      </c>
      <c r="C853" t="s">
        <v>6014</v>
      </c>
      <c r="D853">
        <v>5</v>
      </c>
      <c r="E853">
        <v>20</v>
      </c>
      <c r="G853">
        <v>700</v>
      </c>
      <c r="H853">
        <v>130</v>
      </c>
      <c r="J853">
        <v>1</v>
      </c>
      <c r="K853">
        <v>0</v>
      </c>
      <c r="L853" t="s">
        <v>12025</v>
      </c>
      <c r="M853">
        <v>7</v>
      </c>
      <c r="N853">
        <v>2</v>
      </c>
      <c r="O853">
        <v>2</v>
      </c>
      <c r="P853">
        <v>4</v>
      </c>
      <c r="Q853">
        <v>70</v>
      </c>
      <c r="R853">
        <v>1</v>
      </c>
      <c r="S853">
        <v>15</v>
      </c>
      <c r="T853" t="s">
        <v>33464</v>
      </c>
      <c r="U853" t="s">
        <v>33464</v>
      </c>
      <c r="V853" t="s">
        <v>33464</v>
      </c>
    </row>
    <row r="854" spans="1:22" x14ac:dyDescent="0.3">
      <c r="A854">
        <v>1560</v>
      </c>
      <c r="B854" t="s">
        <v>12508</v>
      </c>
      <c r="C854" t="s">
        <v>12509</v>
      </c>
      <c r="D854">
        <v>5</v>
      </c>
      <c r="E854">
        <v>20</v>
      </c>
      <c r="G854">
        <v>1100</v>
      </c>
      <c r="H854">
        <v>100</v>
      </c>
      <c r="J854">
        <v>1</v>
      </c>
      <c r="K854">
        <v>2</v>
      </c>
      <c r="L854" t="s">
        <v>12025</v>
      </c>
      <c r="M854">
        <v>7</v>
      </c>
      <c r="N854">
        <v>2</v>
      </c>
      <c r="O854">
        <v>2</v>
      </c>
      <c r="P854">
        <v>3</v>
      </c>
      <c r="Q854">
        <v>60</v>
      </c>
      <c r="R854">
        <v>1</v>
      </c>
      <c r="S854">
        <v>15</v>
      </c>
      <c r="T854" t="s">
        <v>42907</v>
      </c>
      <c r="U854" t="s">
        <v>42907</v>
      </c>
      <c r="V854" t="s">
        <v>42907</v>
      </c>
    </row>
    <row r="855" spans="1:22" x14ac:dyDescent="0.3">
      <c r="A855">
        <v>1561</v>
      </c>
      <c r="B855" t="s">
        <v>12510</v>
      </c>
      <c r="C855" t="s">
        <v>12511</v>
      </c>
      <c r="D855">
        <v>5</v>
      </c>
      <c r="E855">
        <v>20</v>
      </c>
      <c r="G855">
        <v>1500</v>
      </c>
      <c r="H855">
        <v>140</v>
      </c>
      <c r="J855">
        <v>1</v>
      </c>
      <c r="K855">
        <v>1</v>
      </c>
      <c r="L855" t="s">
        <v>12025</v>
      </c>
      <c r="M855">
        <v>7</v>
      </c>
      <c r="N855">
        <v>2</v>
      </c>
      <c r="O855">
        <v>2</v>
      </c>
      <c r="P855">
        <v>4</v>
      </c>
      <c r="Q855">
        <v>55</v>
      </c>
      <c r="R855">
        <v>1</v>
      </c>
      <c r="S855">
        <v>15</v>
      </c>
      <c r="T855" t="s">
        <v>33472</v>
      </c>
      <c r="U855" t="s">
        <v>33472</v>
      </c>
      <c r="V855" t="s">
        <v>33472</v>
      </c>
    </row>
    <row r="856" spans="1:22" x14ac:dyDescent="0.3">
      <c r="A856">
        <v>1562</v>
      </c>
      <c r="B856" t="s">
        <v>1078</v>
      </c>
      <c r="C856" t="s">
        <v>1079</v>
      </c>
      <c r="D856">
        <v>5</v>
      </c>
      <c r="E856">
        <v>20</v>
      </c>
      <c r="G856">
        <v>700</v>
      </c>
      <c r="H856">
        <v>110</v>
      </c>
      <c r="J856">
        <v>1</v>
      </c>
      <c r="K856">
        <v>1</v>
      </c>
      <c r="L856" t="s">
        <v>12025</v>
      </c>
      <c r="M856">
        <v>7</v>
      </c>
      <c r="N856">
        <v>2</v>
      </c>
      <c r="O856">
        <v>2</v>
      </c>
      <c r="P856">
        <v>4</v>
      </c>
      <c r="Q856">
        <v>80</v>
      </c>
      <c r="R856">
        <v>0</v>
      </c>
      <c r="S856">
        <v>15</v>
      </c>
      <c r="T856" t="s">
        <v>33476</v>
      </c>
      <c r="U856" t="s">
        <v>33476</v>
      </c>
      <c r="V856" t="s">
        <v>33476</v>
      </c>
    </row>
    <row r="857" spans="1:22" x14ac:dyDescent="0.3">
      <c r="A857">
        <v>1563</v>
      </c>
      <c r="B857" t="s">
        <v>12512</v>
      </c>
      <c r="C857" t="s">
        <v>12509</v>
      </c>
      <c r="D857">
        <v>5</v>
      </c>
      <c r="E857">
        <v>1</v>
      </c>
      <c r="G857">
        <v>0</v>
      </c>
      <c r="H857">
        <v>135</v>
      </c>
      <c r="J857">
        <v>1</v>
      </c>
      <c r="K857">
        <v>2</v>
      </c>
      <c r="L857" t="s">
        <v>12025</v>
      </c>
      <c r="M857">
        <v>7</v>
      </c>
      <c r="N857">
        <v>2</v>
      </c>
      <c r="O857">
        <v>2</v>
      </c>
      <c r="P857">
        <v>3</v>
      </c>
      <c r="Q857">
        <v>1</v>
      </c>
      <c r="R857">
        <v>0</v>
      </c>
      <c r="S857">
        <v>15</v>
      </c>
      <c r="T857" t="s">
        <v>33479</v>
      </c>
      <c r="U857" t="s">
        <v>33479</v>
      </c>
      <c r="V857" t="s">
        <v>33479</v>
      </c>
    </row>
    <row r="858" spans="1:22" x14ac:dyDescent="0.3">
      <c r="A858">
        <v>1564</v>
      </c>
      <c r="B858" t="s">
        <v>3648</v>
      </c>
      <c r="C858" t="s">
        <v>3648</v>
      </c>
      <c r="D858">
        <v>5</v>
      </c>
      <c r="E858">
        <v>20</v>
      </c>
      <c r="G858">
        <v>2000</v>
      </c>
      <c r="H858">
        <v>110</v>
      </c>
      <c r="J858">
        <v>1</v>
      </c>
      <c r="K858">
        <v>2</v>
      </c>
      <c r="L858" t="s">
        <v>12025</v>
      </c>
      <c r="M858">
        <v>7</v>
      </c>
      <c r="N858">
        <v>2</v>
      </c>
      <c r="O858">
        <v>2</v>
      </c>
      <c r="P858">
        <v>3</v>
      </c>
      <c r="Q858">
        <v>70</v>
      </c>
      <c r="R858">
        <v>1</v>
      </c>
      <c r="S858">
        <v>15</v>
      </c>
      <c r="T858" t="s">
        <v>33483</v>
      </c>
      <c r="U858" t="s">
        <v>33483</v>
      </c>
      <c r="V858" t="s">
        <v>33483</v>
      </c>
    </row>
    <row r="859" spans="1:22" x14ac:dyDescent="0.3">
      <c r="A859">
        <v>1565</v>
      </c>
      <c r="B859" t="s">
        <v>12513</v>
      </c>
      <c r="C859" t="s">
        <v>12514</v>
      </c>
      <c r="D859">
        <v>5</v>
      </c>
      <c r="E859">
        <v>20</v>
      </c>
      <c r="G859">
        <v>1000</v>
      </c>
      <c r="H859">
        <v>137</v>
      </c>
      <c r="J859">
        <v>1</v>
      </c>
      <c r="K859">
        <v>2</v>
      </c>
      <c r="L859" t="s">
        <v>12025</v>
      </c>
      <c r="M859">
        <v>7</v>
      </c>
      <c r="N859">
        <v>2</v>
      </c>
      <c r="O859">
        <v>2</v>
      </c>
      <c r="P859">
        <v>4</v>
      </c>
      <c r="Q859">
        <v>85</v>
      </c>
      <c r="R859">
        <v>1</v>
      </c>
      <c r="S859">
        <v>15</v>
      </c>
      <c r="T859" t="s">
        <v>42908</v>
      </c>
      <c r="U859" t="s">
        <v>42908</v>
      </c>
      <c r="V859" t="s">
        <v>42908</v>
      </c>
    </row>
    <row r="860" spans="1:22" x14ac:dyDescent="0.3">
      <c r="A860">
        <v>1566</v>
      </c>
      <c r="B860" t="s">
        <v>12515</v>
      </c>
      <c r="C860" t="s">
        <v>12516</v>
      </c>
      <c r="D860">
        <v>5</v>
      </c>
      <c r="E860">
        <v>20</v>
      </c>
      <c r="G860">
        <v>0</v>
      </c>
      <c r="H860">
        <v>120</v>
      </c>
      <c r="J860">
        <v>1</v>
      </c>
      <c r="K860">
        <v>0</v>
      </c>
      <c r="L860" t="s">
        <v>12025</v>
      </c>
      <c r="M860">
        <v>7</v>
      </c>
      <c r="N860">
        <v>2</v>
      </c>
      <c r="O860">
        <v>2</v>
      </c>
      <c r="P860">
        <v>1</v>
      </c>
      <c r="Q860">
        <v>0</v>
      </c>
      <c r="R860">
        <v>0</v>
      </c>
      <c r="S860">
        <v>15</v>
      </c>
      <c r="T860" t="s">
        <v>42782</v>
      </c>
      <c r="U860" t="s">
        <v>42782</v>
      </c>
      <c r="V860" t="s">
        <v>42782</v>
      </c>
    </row>
    <row r="861" spans="1:22" x14ac:dyDescent="0.3">
      <c r="A861">
        <v>1567</v>
      </c>
      <c r="B861" t="s">
        <v>12517</v>
      </c>
      <c r="C861" t="s">
        <v>12518</v>
      </c>
      <c r="D861">
        <v>5</v>
      </c>
      <c r="E861">
        <v>1</v>
      </c>
      <c r="G861">
        <v>0</v>
      </c>
      <c r="H861">
        <v>168</v>
      </c>
      <c r="J861">
        <v>1</v>
      </c>
      <c r="K861">
        <v>0</v>
      </c>
      <c r="L861" t="s">
        <v>12025</v>
      </c>
      <c r="M861">
        <v>7</v>
      </c>
      <c r="N861">
        <v>2</v>
      </c>
      <c r="O861">
        <v>2</v>
      </c>
      <c r="P861">
        <v>4</v>
      </c>
      <c r="Q861">
        <v>0</v>
      </c>
      <c r="R861">
        <v>0</v>
      </c>
      <c r="S861">
        <v>15</v>
      </c>
      <c r="T861" t="s">
        <v>33491</v>
      </c>
      <c r="U861" t="s">
        <v>33491</v>
      </c>
      <c r="V861" t="s">
        <v>33491</v>
      </c>
    </row>
    <row r="862" spans="1:22" x14ac:dyDescent="0.3">
      <c r="A862">
        <v>1568</v>
      </c>
      <c r="B862" t="s">
        <v>12519</v>
      </c>
      <c r="C862" t="s">
        <v>1448</v>
      </c>
      <c r="D862">
        <v>5</v>
      </c>
      <c r="E862">
        <v>35000</v>
      </c>
      <c r="G862">
        <v>750</v>
      </c>
      <c r="H862">
        <v>90</v>
      </c>
      <c r="J862">
        <v>1</v>
      </c>
      <c r="K862">
        <v>3</v>
      </c>
      <c r="L862" t="s">
        <v>12025</v>
      </c>
      <c r="M862">
        <v>7</v>
      </c>
      <c r="N862">
        <v>2</v>
      </c>
      <c r="O862">
        <v>2</v>
      </c>
      <c r="P862">
        <v>3</v>
      </c>
      <c r="Q862">
        <v>27</v>
      </c>
      <c r="R862">
        <v>1</v>
      </c>
      <c r="S862">
        <v>15</v>
      </c>
      <c r="T862" t="s">
        <v>33009</v>
      </c>
      <c r="U862" t="s">
        <v>33009</v>
      </c>
      <c r="V862" t="s">
        <v>33009</v>
      </c>
    </row>
    <row r="863" spans="1:22" x14ac:dyDescent="0.3">
      <c r="A863">
        <v>1569</v>
      </c>
      <c r="B863" t="s">
        <v>1467</v>
      </c>
      <c r="C863" t="s">
        <v>1464</v>
      </c>
      <c r="D863">
        <v>5</v>
      </c>
      <c r="E863">
        <v>35000</v>
      </c>
      <c r="G863">
        <v>750</v>
      </c>
      <c r="H863">
        <v>90</v>
      </c>
      <c r="J863">
        <v>1</v>
      </c>
      <c r="K863">
        <v>3</v>
      </c>
      <c r="L863" t="s">
        <v>12025</v>
      </c>
      <c r="M863">
        <v>7</v>
      </c>
      <c r="N863">
        <v>2</v>
      </c>
      <c r="O863">
        <v>2</v>
      </c>
      <c r="P863">
        <v>3</v>
      </c>
      <c r="Q863">
        <v>27</v>
      </c>
      <c r="R863">
        <v>1</v>
      </c>
      <c r="S863">
        <v>15</v>
      </c>
      <c r="T863" t="s">
        <v>33005</v>
      </c>
      <c r="U863" t="s">
        <v>33005</v>
      </c>
      <c r="V863" t="s">
        <v>33005</v>
      </c>
    </row>
    <row r="864" spans="1:22" x14ac:dyDescent="0.3">
      <c r="A864">
        <v>1570</v>
      </c>
      <c r="B864" t="s">
        <v>12520</v>
      </c>
      <c r="C864" t="s">
        <v>12521</v>
      </c>
      <c r="D864">
        <v>5</v>
      </c>
      <c r="E864">
        <v>35000</v>
      </c>
      <c r="G864">
        <v>750</v>
      </c>
      <c r="H864">
        <v>90</v>
      </c>
      <c r="J864">
        <v>1</v>
      </c>
      <c r="K864">
        <v>3</v>
      </c>
      <c r="L864" t="s">
        <v>12025</v>
      </c>
      <c r="M864">
        <v>7</v>
      </c>
      <c r="N864">
        <v>2</v>
      </c>
      <c r="O864">
        <v>2</v>
      </c>
      <c r="P864">
        <v>3</v>
      </c>
      <c r="Q864">
        <v>27</v>
      </c>
      <c r="R864">
        <v>1</v>
      </c>
      <c r="S864">
        <v>15</v>
      </c>
      <c r="T864" t="s">
        <v>33003</v>
      </c>
      <c r="U864" t="s">
        <v>33003</v>
      </c>
      <c r="V864" t="s">
        <v>33003</v>
      </c>
    </row>
    <row r="865" spans="1:22" x14ac:dyDescent="0.3">
      <c r="A865">
        <v>1571</v>
      </c>
      <c r="B865" t="s">
        <v>12522</v>
      </c>
      <c r="C865" t="s">
        <v>1460</v>
      </c>
      <c r="D865">
        <v>5</v>
      </c>
      <c r="E865">
        <v>35000</v>
      </c>
      <c r="G865">
        <v>750</v>
      </c>
      <c r="H865">
        <v>90</v>
      </c>
      <c r="J865">
        <v>1</v>
      </c>
      <c r="K865">
        <v>3</v>
      </c>
      <c r="L865" t="s">
        <v>12025</v>
      </c>
      <c r="M865">
        <v>7</v>
      </c>
      <c r="N865">
        <v>2</v>
      </c>
      <c r="O865">
        <v>2</v>
      </c>
      <c r="P865">
        <v>3</v>
      </c>
      <c r="Q865">
        <v>27</v>
      </c>
      <c r="R865">
        <v>1</v>
      </c>
      <c r="S865">
        <v>15</v>
      </c>
      <c r="T865" t="s">
        <v>33454</v>
      </c>
      <c r="U865" t="s">
        <v>33454</v>
      </c>
      <c r="V865" t="s">
        <v>33454</v>
      </c>
    </row>
    <row r="866" spans="1:22" x14ac:dyDescent="0.3">
      <c r="A866">
        <v>1572</v>
      </c>
      <c r="B866" t="s">
        <v>7904</v>
      </c>
      <c r="C866" t="s">
        <v>7905</v>
      </c>
      <c r="D866">
        <v>5</v>
      </c>
      <c r="E866">
        <v>20</v>
      </c>
      <c r="G866">
        <v>300</v>
      </c>
      <c r="H866">
        <v>60</v>
      </c>
      <c r="J866">
        <v>1</v>
      </c>
      <c r="K866">
        <v>2</v>
      </c>
      <c r="L866" t="s">
        <v>12025</v>
      </c>
      <c r="M866">
        <v>7</v>
      </c>
      <c r="N866">
        <v>2</v>
      </c>
      <c r="O866">
        <v>2</v>
      </c>
      <c r="P866">
        <v>3</v>
      </c>
      <c r="Q866">
        <v>60</v>
      </c>
      <c r="R866">
        <v>1</v>
      </c>
      <c r="S866">
        <v>15</v>
      </c>
      <c r="T866" t="s">
        <v>42909</v>
      </c>
      <c r="U866" t="s">
        <v>42909</v>
      </c>
      <c r="V866" t="s">
        <v>42909</v>
      </c>
    </row>
    <row r="867" spans="1:22" x14ac:dyDescent="0.3">
      <c r="A867">
        <v>1573</v>
      </c>
      <c r="B867" t="s">
        <v>265</v>
      </c>
      <c r="C867" t="s">
        <v>266</v>
      </c>
      <c r="D867">
        <v>5</v>
      </c>
      <c r="E867">
        <v>20</v>
      </c>
      <c r="G867">
        <v>700</v>
      </c>
      <c r="H867">
        <v>30</v>
      </c>
      <c r="J867">
        <v>1</v>
      </c>
      <c r="K867">
        <v>2</v>
      </c>
      <c r="L867" t="s">
        <v>12025</v>
      </c>
      <c r="M867">
        <v>7</v>
      </c>
      <c r="N867">
        <v>2</v>
      </c>
      <c r="O867">
        <v>2</v>
      </c>
      <c r="P867">
        <v>3</v>
      </c>
      <c r="Q867">
        <v>70</v>
      </c>
      <c r="R867">
        <v>1</v>
      </c>
      <c r="S867">
        <v>15</v>
      </c>
      <c r="T867" t="s">
        <v>33525</v>
      </c>
      <c r="U867" t="s">
        <v>33525</v>
      </c>
      <c r="V867" t="s">
        <v>33525</v>
      </c>
    </row>
    <row r="868" spans="1:22" x14ac:dyDescent="0.3">
      <c r="A868">
        <v>1574</v>
      </c>
      <c r="B868" t="s">
        <v>923</v>
      </c>
      <c r="C868" t="s">
        <v>924</v>
      </c>
      <c r="D868">
        <v>5</v>
      </c>
      <c r="E868">
        <v>20</v>
      </c>
      <c r="G868">
        <v>0</v>
      </c>
      <c r="H868">
        <v>90</v>
      </c>
      <c r="J868">
        <v>1</v>
      </c>
      <c r="K868">
        <v>0</v>
      </c>
      <c r="L868" t="s">
        <v>12025</v>
      </c>
      <c r="M868">
        <v>7</v>
      </c>
      <c r="N868">
        <v>2</v>
      </c>
      <c r="O868">
        <v>2</v>
      </c>
      <c r="P868">
        <v>3</v>
      </c>
      <c r="Q868">
        <v>80</v>
      </c>
      <c r="R868">
        <v>1</v>
      </c>
      <c r="S868">
        <v>15</v>
      </c>
      <c r="T868" t="s">
        <v>42910</v>
      </c>
      <c r="U868" t="s">
        <v>42910</v>
      </c>
      <c r="V868" t="s">
        <v>42910</v>
      </c>
    </row>
    <row r="869" spans="1:22" x14ac:dyDescent="0.3">
      <c r="A869">
        <v>1575</v>
      </c>
      <c r="B869" t="s">
        <v>927</v>
      </c>
      <c r="C869" t="s">
        <v>928</v>
      </c>
      <c r="D869">
        <v>5</v>
      </c>
      <c r="E869">
        <v>20</v>
      </c>
      <c r="G869">
        <v>0</v>
      </c>
      <c r="H869">
        <v>90</v>
      </c>
      <c r="J869">
        <v>1</v>
      </c>
      <c r="K869">
        <v>0</v>
      </c>
      <c r="L869" t="s">
        <v>12025</v>
      </c>
      <c r="M869">
        <v>7</v>
      </c>
      <c r="N869">
        <v>2</v>
      </c>
      <c r="O869">
        <v>2</v>
      </c>
      <c r="P869">
        <v>3</v>
      </c>
      <c r="Q869">
        <v>80</v>
      </c>
      <c r="R869">
        <v>1</v>
      </c>
      <c r="S869">
        <v>15</v>
      </c>
      <c r="T869" t="s">
        <v>42911</v>
      </c>
      <c r="U869" t="s">
        <v>42911</v>
      </c>
      <c r="V869" t="s">
        <v>42911</v>
      </c>
    </row>
    <row r="870" spans="1:22" x14ac:dyDescent="0.3">
      <c r="A870">
        <v>1576</v>
      </c>
      <c r="B870" t="s">
        <v>12525</v>
      </c>
      <c r="C870" t="s">
        <v>12526</v>
      </c>
      <c r="D870">
        <v>5</v>
      </c>
      <c r="E870">
        <v>20</v>
      </c>
      <c r="G870">
        <v>0</v>
      </c>
      <c r="H870">
        <v>90</v>
      </c>
      <c r="J870">
        <v>1</v>
      </c>
      <c r="K870">
        <v>0</v>
      </c>
      <c r="L870" t="s">
        <v>12025</v>
      </c>
      <c r="M870">
        <v>7</v>
      </c>
      <c r="N870">
        <v>2</v>
      </c>
      <c r="O870">
        <v>2</v>
      </c>
      <c r="P870">
        <v>4</v>
      </c>
      <c r="Q870">
        <v>80</v>
      </c>
      <c r="R870">
        <v>1</v>
      </c>
      <c r="S870">
        <v>15</v>
      </c>
      <c r="T870" t="s">
        <v>42912</v>
      </c>
      <c r="U870" t="s">
        <v>42912</v>
      </c>
      <c r="V870" t="s">
        <v>42912</v>
      </c>
    </row>
    <row r="871" spans="1:22" x14ac:dyDescent="0.3">
      <c r="A871">
        <v>1577</v>
      </c>
      <c r="B871" t="s">
        <v>12527</v>
      </c>
      <c r="C871" t="s">
        <v>12528</v>
      </c>
      <c r="D871">
        <v>5</v>
      </c>
      <c r="E871">
        <v>20</v>
      </c>
      <c r="G871">
        <v>0</v>
      </c>
      <c r="H871">
        <v>90</v>
      </c>
      <c r="J871">
        <v>1</v>
      </c>
      <c r="K871">
        <v>0</v>
      </c>
      <c r="L871" t="s">
        <v>12025</v>
      </c>
      <c r="M871">
        <v>7</v>
      </c>
      <c r="N871">
        <v>2</v>
      </c>
      <c r="O871">
        <v>2</v>
      </c>
      <c r="P871">
        <v>4</v>
      </c>
      <c r="Q871">
        <v>80</v>
      </c>
      <c r="R871">
        <v>1</v>
      </c>
      <c r="S871">
        <v>15</v>
      </c>
      <c r="T871" t="s">
        <v>42913</v>
      </c>
      <c r="U871" t="s">
        <v>42913</v>
      </c>
      <c r="V871" t="s">
        <v>42913</v>
      </c>
    </row>
    <row r="872" spans="1:22" x14ac:dyDescent="0.3">
      <c r="A872">
        <v>1578</v>
      </c>
      <c r="B872" t="s">
        <v>1470</v>
      </c>
      <c r="C872" t="s">
        <v>1471</v>
      </c>
      <c r="D872">
        <v>5</v>
      </c>
      <c r="E872">
        <v>20</v>
      </c>
      <c r="G872">
        <v>0</v>
      </c>
      <c r="H872">
        <v>140</v>
      </c>
      <c r="J872">
        <v>1</v>
      </c>
      <c r="K872">
        <v>0</v>
      </c>
      <c r="L872" t="s">
        <v>12025</v>
      </c>
      <c r="M872">
        <v>7</v>
      </c>
      <c r="N872">
        <v>2</v>
      </c>
      <c r="O872">
        <v>2</v>
      </c>
      <c r="P872">
        <v>3</v>
      </c>
      <c r="Q872">
        <v>0</v>
      </c>
      <c r="R872">
        <v>0</v>
      </c>
      <c r="S872">
        <v>15</v>
      </c>
      <c r="T872" t="s">
        <v>42914</v>
      </c>
      <c r="U872" t="s">
        <v>42914</v>
      </c>
      <c r="V872" t="s">
        <v>42914</v>
      </c>
    </row>
    <row r="873" spans="1:22" x14ac:dyDescent="0.3">
      <c r="A873">
        <v>1579</v>
      </c>
      <c r="B873" t="s">
        <v>12529</v>
      </c>
      <c r="C873" t="s">
        <v>12530</v>
      </c>
      <c r="D873">
        <v>5</v>
      </c>
      <c r="E873">
        <v>20</v>
      </c>
      <c r="G873">
        <v>1000</v>
      </c>
      <c r="H873">
        <v>137</v>
      </c>
      <c r="J873">
        <v>1</v>
      </c>
      <c r="K873">
        <v>2</v>
      </c>
      <c r="L873" t="s">
        <v>12025</v>
      </c>
      <c r="M873">
        <v>7</v>
      </c>
      <c r="N873">
        <v>2</v>
      </c>
      <c r="O873">
        <v>2</v>
      </c>
      <c r="P873">
        <v>4</v>
      </c>
      <c r="Q873">
        <v>85</v>
      </c>
      <c r="R873">
        <v>1</v>
      </c>
      <c r="S873">
        <v>15</v>
      </c>
      <c r="T873" t="s">
        <v>42908</v>
      </c>
      <c r="U873" t="s">
        <v>42908</v>
      </c>
      <c r="V873" t="s">
        <v>42908</v>
      </c>
    </row>
    <row r="874" spans="1:22" x14ac:dyDescent="0.3">
      <c r="A874">
        <v>1580</v>
      </c>
      <c r="B874" t="s">
        <v>12531</v>
      </c>
      <c r="C874" t="s">
        <v>12532</v>
      </c>
      <c r="D874">
        <v>5</v>
      </c>
      <c r="E874">
        <v>0</v>
      </c>
      <c r="G874">
        <v>0</v>
      </c>
      <c r="H874">
        <v>145</v>
      </c>
      <c r="J874">
        <v>1</v>
      </c>
      <c r="K874">
        <v>0</v>
      </c>
      <c r="L874" t="s">
        <v>12025</v>
      </c>
      <c r="M874">
        <v>7</v>
      </c>
      <c r="N874">
        <v>2</v>
      </c>
      <c r="O874">
        <v>2</v>
      </c>
      <c r="P874">
        <v>3</v>
      </c>
      <c r="Q874">
        <v>0</v>
      </c>
      <c r="R874">
        <v>0</v>
      </c>
      <c r="S874">
        <v>15</v>
      </c>
      <c r="T874" t="s">
        <v>42915</v>
      </c>
      <c r="U874" t="s">
        <v>42915</v>
      </c>
      <c r="V874" t="s">
        <v>42915</v>
      </c>
    </row>
    <row r="875" spans="1:22" x14ac:dyDescent="0.3">
      <c r="A875">
        <v>1581</v>
      </c>
      <c r="B875" t="s">
        <v>12533</v>
      </c>
      <c r="C875" t="s">
        <v>12534</v>
      </c>
      <c r="D875">
        <v>5</v>
      </c>
      <c r="E875">
        <v>1</v>
      </c>
      <c r="G875">
        <v>0</v>
      </c>
      <c r="H875">
        <v>135</v>
      </c>
      <c r="J875">
        <v>1</v>
      </c>
      <c r="K875">
        <v>2</v>
      </c>
      <c r="L875" t="s">
        <v>12025</v>
      </c>
      <c r="M875">
        <v>7</v>
      </c>
      <c r="N875">
        <v>2</v>
      </c>
      <c r="O875">
        <v>2</v>
      </c>
      <c r="P875">
        <v>3</v>
      </c>
      <c r="Q875">
        <v>1</v>
      </c>
      <c r="R875">
        <v>0</v>
      </c>
      <c r="S875">
        <v>15</v>
      </c>
      <c r="T875" t="s">
        <v>12087</v>
      </c>
      <c r="U875" t="s">
        <v>12087</v>
      </c>
      <c r="V875" t="s">
        <v>12087</v>
      </c>
    </row>
    <row r="876" spans="1:22" x14ac:dyDescent="0.3">
      <c r="A876">
        <v>1582</v>
      </c>
      <c r="B876" t="s">
        <v>12535</v>
      </c>
      <c r="C876" t="s">
        <v>12534</v>
      </c>
      <c r="D876">
        <v>5</v>
      </c>
      <c r="E876">
        <v>1</v>
      </c>
      <c r="G876">
        <v>0</v>
      </c>
      <c r="H876">
        <v>135</v>
      </c>
      <c r="J876">
        <v>1</v>
      </c>
      <c r="K876">
        <v>2</v>
      </c>
      <c r="L876" t="s">
        <v>12025</v>
      </c>
      <c r="M876">
        <v>7</v>
      </c>
      <c r="N876">
        <v>2</v>
      </c>
      <c r="O876">
        <v>2</v>
      </c>
      <c r="P876">
        <v>3</v>
      </c>
      <c r="Q876">
        <v>1</v>
      </c>
      <c r="R876">
        <v>0</v>
      </c>
      <c r="S876">
        <v>15</v>
      </c>
      <c r="T876" t="s">
        <v>12087</v>
      </c>
      <c r="U876" t="s">
        <v>12087</v>
      </c>
      <c r="V876" t="s">
        <v>12087</v>
      </c>
    </row>
    <row r="877" spans="1:22" x14ac:dyDescent="0.3">
      <c r="A877">
        <v>1583</v>
      </c>
      <c r="B877" t="s">
        <v>12536</v>
      </c>
      <c r="C877" t="s">
        <v>12537</v>
      </c>
      <c r="D877">
        <v>5</v>
      </c>
      <c r="E877">
        <v>0</v>
      </c>
      <c r="G877">
        <v>0</v>
      </c>
      <c r="H877" t="s">
        <v>12538</v>
      </c>
      <c r="J877">
        <v>1</v>
      </c>
      <c r="K877">
        <v>0</v>
      </c>
      <c r="L877" t="s">
        <v>12025</v>
      </c>
      <c r="M877">
        <v>63</v>
      </c>
      <c r="N877">
        <v>2</v>
      </c>
      <c r="O877">
        <v>2</v>
      </c>
      <c r="P877">
        <v>3</v>
      </c>
      <c r="Q877">
        <v>60</v>
      </c>
      <c r="R877">
        <v>0</v>
      </c>
      <c r="S877">
        <v>15</v>
      </c>
      <c r="T877" t="s">
        <v>12087</v>
      </c>
      <c r="U877" t="s">
        <v>12087</v>
      </c>
      <c r="V877" t="s">
        <v>12087</v>
      </c>
    </row>
    <row r="878" spans="1:22" x14ac:dyDescent="0.3">
      <c r="A878">
        <v>1584</v>
      </c>
      <c r="B878" t="s">
        <v>12539</v>
      </c>
      <c r="C878" t="s">
        <v>12540</v>
      </c>
      <c r="D878">
        <v>5</v>
      </c>
      <c r="E878">
        <v>56000</v>
      </c>
      <c r="G878">
        <v>1000</v>
      </c>
      <c r="H878" t="s">
        <v>12541</v>
      </c>
      <c r="J878">
        <v>1</v>
      </c>
      <c r="K878">
        <v>2</v>
      </c>
      <c r="L878" t="s">
        <v>12542</v>
      </c>
      <c r="M878">
        <v>63</v>
      </c>
      <c r="N878">
        <v>2</v>
      </c>
      <c r="O878">
        <v>2</v>
      </c>
      <c r="P878">
        <v>4</v>
      </c>
      <c r="Q878">
        <v>100</v>
      </c>
      <c r="R878">
        <v>1</v>
      </c>
      <c r="S878">
        <v>15</v>
      </c>
      <c r="T878" t="s">
        <v>42916</v>
      </c>
      <c r="U878" t="s">
        <v>42916</v>
      </c>
      <c r="V878" t="s">
        <v>42916</v>
      </c>
    </row>
    <row r="879" spans="1:22" x14ac:dyDescent="0.3">
      <c r="A879">
        <v>1585</v>
      </c>
      <c r="B879" t="s">
        <v>12543</v>
      </c>
      <c r="C879" t="s">
        <v>12544</v>
      </c>
      <c r="D879">
        <v>5</v>
      </c>
      <c r="E879">
        <v>20</v>
      </c>
      <c r="G879">
        <v>600</v>
      </c>
      <c r="H879" s="2">
        <v>1.8888888888888891</v>
      </c>
      <c r="J879">
        <v>1</v>
      </c>
      <c r="K879">
        <v>1</v>
      </c>
      <c r="L879" t="s">
        <v>12025</v>
      </c>
      <c r="M879">
        <v>63</v>
      </c>
      <c r="N879">
        <v>2</v>
      </c>
      <c r="O879">
        <v>2</v>
      </c>
      <c r="P879">
        <v>3</v>
      </c>
      <c r="Q879">
        <v>1</v>
      </c>
      <c r="R879">
        <v>1</v>
      </c>
      <c r="S879">
        <v>15</v>
      </c>
      <c r="T879" t="s">
        <v>42917</v>
      </c>
      <c r="U879" t="s">
        <v>42917</v>
      </c>
      <c r="V879" t="s">
        <v>42917</v>
      </c>
    </row>
    <row r="880" spans="1:22" x14ac:dyDescent="0.3">
      <c r="A880">
        <v>1586</v>
      </c>
      <c r="B880" t="s">
        <v>12545</v>
      </c>
      <c r="C880" t="s">
        <v>12546</v>
      </c>
      <c r="D880">
        <v>5</v>
      </c>
      <c r="E880">
        <v>20</v>
      </c>
      <c r="G880">
        <v>600</v>
      </c>
      <c r="H880" t="s">
        <v>12547</v>
      </c>
      <c r="J880">
        <v>1</v>
      </c>
      <c r="K880">
        <v>0</v>
      </c>
      <c r="L880" t="s">
        <v>12025</v>
      </c>
      <c r="M880">
        <v>63</v>
      </c>
      <c r="N880">
        <v>2</v>
      </c>
      <c r="O880">
        <v>2</v>
      </c>
      <c r="P880">
        <v>4</v>
      </c>
      <c r="Q880">
        <v>95</v>
      </c>
      <c r="R880">
        <v>1</v>
      </c>
      <c r="S880">
        <v>15</v>
      </c>
      <c r="T880" t="s">
        <v>42918</v>
      </c>
      <c r="U880" t="s">
        <v>42918</v>
      </c>
      <c r="V880" t="s">
        <v>42918</v>
      </c>
    </row>
    <row r="881" spans="1:22" x14ac:dyDescent="0.3">
      <c r="A881">
        <v>1587</v>
      </c>
      <c r="B881" t="s">
        <v>12548</v>
      </c>
      <c r="C881" t="s">
        <v>12549</v>
      </c>
      <c r="D881">
        <v>5</v>
      </c>
      <c r="E881">
        <v>20</v>
      </c>
      <c r="G881">
        <v>1000</v>
      </c>
      <c r="H881">
        <v>130</v>
      </c>
      <c r="J881">
        <v>1</v>
      </c>
      <c r="K881">
        <v>0</v>
      </c>
      <c r="L881" t="s">
        <v>12025</v>
      </c>
      <c r="M881">
        <v>63</v>
      </c>
      <c r="N881">
        <v>2</v>
      </c>
      <c r="O881">
        <v>2</v>
      </c>
      <c r="P881">
        <v>4</v>
      </c>
      <c r="Q881">
        <v>95</v>
      </c>
      <c r="R881">
        <v>1</v>
      </c>
      <c r="S881">
        <v>15</v>
      </c>
      <c r="T881" t="s">
        <v>42919</v>
      </c>
      <c r="U881" t="s">
        <v>42919</v>
      </c>
      <c r="V881" t="s">
        <v>42919</v>
      </c>
    </row>
    <row r="882" spans="1:22" x14ac:dyDescent="0.3">
      <c r="A882">
        <v>1588</v>
      </c>
      <c r="B882" t="s">
        <v>12550</v>
      </c>
      <c r="C882" t="s">
        <v>12551</v>
      </c>
      <c r="D882">
        <v>5</v>
      </c>
      <c r="E882">
        <v>20</v>
      </c>
      <c r="G882">
        <v>0</v>
      </c>
      <c r="H882" s="2">
        <v>1.8819444444444444</v>
      </c>
      <c r="J882">
        <v>1</v>
      </c>
      <c r="K882">
        <v>1</v>
      </c>
      <c r="L882" t="s">
        <v>12025</v>
      </c>
      <c r="M882">
        <v>63</v>
      </c>
      <c r="N882">
        <v>2</v>
      </c>
      <c r="O882">
        <v>2</v>
      </c>
      <c r="P882">
        <v>3</v>
      </c>
      <c r="Q882">
        <v>1</v>
      </c>
      <c r="R882">
        <v>1</v>
      </c>
      <c r="S882">
        <v>15</v>
      </c>
      <c r="T882" t="s">
        <v>42920</v>
      </c>
      <c r="U882" t="s">
        <v>42920</v>
      </c>
      <c r="V882" t="s">
        <v>42920</v>
      </c>
    </row>
    <row r="883" spans="1:22" x14ac:dyDescent="0.3">
      <c r="A883">
        <v>1589</v>
      </c>
      <c r="B883" t="s">
        <v>12552</v>
      </c>
      <c r="C883" t="s">
        <v>6014</v>
      </c>
      <c r="D883">
        <v>5</v>
      </c>
      <c r="E883">
        <v>20</v>
      </c>
      <c r="G883">
        <v>700</v>
      </c>
      <c r="H883">
        <v>130</v>
      </c>
      <c r="J883">
        <v>1</v>
      </c>
      <c r="K883">
        <v>2</v>
      </c>
      <c r="L883" t="s">
        <v>12025</v>
      </c>
      <c r="M883">
        <v>63</v>
      </c>
      <c r="N883">
        <v>2</v>
      </c>
      <c r="O883">
        <v>2</v>
      </c>
      <c r="P883">
        <v>4</v>
      </c>
      <c r="Q883">
        <v>70</v>
      </c>
      <c r="R883">
        <v>1</v>
      </c>
      <c r="S883">
        <v>15</v>
      </c>
      <c r="T883" t="s">
        <v>33464</v>
      </c>
      <c r="U883" t="s">
        <v>33464</v>
      </c>
      <c r="V883" t="s">
        <v>33464</v>
      </c>
    </row>
    <row r="884" spans="1:22" x14ac:dyDescent="0.3">
      <c r="A884">
        <v>1590</v>
      </c>
      <c r="B884" t="s">
        <v>12553</v>
      </c>
      <c r="C884" t="s">
        <v>12554</v>
      </c>
      <c r="D884">
        <v>5</v>
      </c>
      <c r="E884">
        <v>60000</v>
      </c>
      <c r="G884">
        <v>1500</v>
      </c>
      <c r="H884">
        <v>0.49305555555555558</v>
      </c>
      <c r="J884">
        <v>1</v>
      </c>
      <c r="K884">
        <v>2</v>
      </c>
      <c r="L884" t="s">
        <v>12025</v>
      </c>
      <c r="M884">
        <v>63</v>
      </c>
      <c r="N884">
        <v>2</v>
      </c>
      <c r="O884">
        <v>2</v>
      </c>
      <c r="P884">
        <v>4</v>
      </c>
      <c r="Q884">
        <v>105</v>
      </c>
      <c r="R884">
        <v>1</v>
      </c>
      <c r="S884">
        <v>15</v>
      </c>
      <c r="T884" t="s">
        <v>42857</v>
      </c>
      <c r="U884" t="s">
        <v>42857</v>
      </c>
      <c r="V884" t="s">
        <v>42857</v>
      </c>
    </row>
    <row r="885" spans="1:22" x14ac:dyDescent="0.3">
      <c r="A885">
        <v>1591</v>
      </c>
      <c r="B885" t="s">
        <v>12555</v>
      </c>
      <c r="C885" t="s">
        <v>12556</v>
      </c>
      <c r="D885">
        <v>5</v>
      </c>
      <c r="E885">
        <v>0</v>
      </c>
      <c r="G885">
        <v>0</v>
      </c>
      <c r="H885">
        <v>120</v>
      </c>
      <c r="J885">
        <v>1</v>
      </c>
      <c r="K885">
        <v>0</v>
      </c>
      <c r="L885" t="s">
        <v>12025</v>
      </c>
      <c r="M885">
        <v>63</v>
      </c>
      <c r="N885">
        <v>2</v>
      </c>
      <c r="O885">
        <v>2</v>
      </c>
      <c r="P885">
        <v>3</v>
      </c>
      <c r="Q885">
        <v>40</v>
      </c>
      <c r="R885">
        <v>1</v>
      </c>
      <c r="S885">
        <v>15</v>
      </c>
      <c r="T885" t="s">
        <v>42921</v>
      </c>
      <c r="U885" t="s">
        <v>42921</v>
      </c>
      <c r="V885" t="s">
        <v>42921</v>
      </c>
    </row>
    <row r="886" spans="1:22" x14ac:dyDescent="0.3">
      <c r="A886">
        <v>1596</v>
      </c>
      <c r="B886" t="s">
        <v>12557</v>
      </c>
      <c r="C886" t="s">
        <v>12558</v>
      </c>
      <c r="D886">
        <v>5</v>
      </c>
      <c r="E886">
        <v>10</v>
      </c>
      <c r="G886">
        <v>400</v>
      </c>
      <c r="H886" t="s">
        <v>12559</v>
      </c>
      <c r="K886">
        <v>2</v>
      </c>
      <c r="L886" t="s">
        <v>12560</v>
      </c>
      <c r="M886">
        <v>63</v>
      </c>
      <c r="N886">
        <v>2</v>
      </c>
      <c r="O886">
        <v>2</v>
      </c>
      <c r="Q886">
        <v>27</v>
      </c>
      <c r="R886">
        <v>1</v>
      </c>
      <c r="S886">
        <v>15</v>
      </c>
      <c r="T886" t="s">
        <v>42922</v>
      </c>
      <c r="U886" t="s">
        <v>42922</v>
      </c>
      <c r="V886" t="s">
        <v>42922</v>
      </c>
    </row>
    <row r="887" spans="1:22" x14ac:dyDescent="0.3">
      <c r="A887">
        <v>1597</v>
      </c>
      <c r="B887" t="s">
        <v>12561</v>
      </c>
      <c r="C887" t="s">
        <v>12562</v>
      </c>
      <c r="D887">
        <v>5</v>
      </c>
      <c r="E887">
        <v>20</v>
      </c>
      <c r="G887">
        <v>0</v>
      </c>
      <c r="H887" t="s">
        <v>12524</v>
      </c>
      <c r="J887">
        <v>1</v>
      </c>
      <c r="K887">
        <v>0</v>
      </c>
      <c r="L887" t="s">
        <v>12025</v>
      </c>
      <c r="M887">
        <v>63</v>
      </c>
      <c r="N887">
        <v>2</v>
      </c>
      <c r="O887">
        <v>2</v>
      </c>
      <c r="P887">
        <v>3</v>
      </c>
      <c r="Q887">
        <v>80</v>
      </c>
      <c r="R887">
        <v>1</v>
      </c>
      <c r="S887">
        <v>15</v>
      </c>
      <c r="T887" t="s">
        <v>42923</v>
      </c>
      <c r="U887" t="s">
        <v>42923</v>
      </c>
      <c r="V887" t="s">
        <v>42923</v>
      </c>
    </row>
    <row r="888" spans="1:22" x14ac:dyDescent="0.3">
      <c r="A888">
        <v>1599</v>
      </c>
      <c r="B888" t="s">
        <v>12563</v>
      </c>
      <c r="C888" t="s">
        <v>12564</v>
      </c>
      <c r="D888">
        <v>5</v>
      </c>
      <c r="E888">
        <v>1</v>
      </c>
      <c r="G888">
        <v>10</v>
      </c>
      <c r="H888">
        <v>200</v>
      </c>
      <c r="J888">
        <v>2</v>
      </c>
      <c r="K888">
        <v>0</v>
      </c>
      <c r="L888" t="s">
        <v>12086</v>
      </c>
      <c r="M888">
        <v>7</v>
      </c>
      <c r="N888">
        <v>2</v>
      </c>
      <c r="O888">
        <v>2</v>
      </c>
      <c r="P888">
        <v>1</v>
      </c>
      <c r="Q888">
        <v>1</v>
      </c>
      <c r="R888">
        <v>1</v>
      </c>
      <c r="S888">
        <v>8</v>
      </c>
      <c r="T888" t="s">
        <v>42924</v>
      </c>
      <c r="U888" t="s">
        <v>42924</v>
      </c>
      <c r="V888" t="s">
        <v>42924</v>
      </c>
    </row>
    <row r="889" spans="1:22" x14ac:dyDescent="0.3">
      <c r="A889">
        <v>1601</v>
      </c>
      <c r="B889" t="s">
        <v>8479</v>
      </c>
      <c r="C889" t="s">
        <v>8479</v>
      </c>
      <c r="D889">
        <v>5</v>
      </c>
      <c r="E889">
        <v>50</v>
      </c>
      <c r="G889">
        <v>400</v>
      </c>
      <c r="H889">
        <v>15</v>
      </c>
      <c r="J889">
        <v>1</v>
      </c>
      <c r="K889">
        <v>3</v>
      </c>
      <c r="L889" t="s">
        <v>12062</v>
      </c>
      <c r="M889">
        <v>7</v>
      </c>
      <c r="N889">
        <v>2</v>
      </c>
      <c r="O889">
        <v>2</v>
      </c>
      <c r="P889">
        <v>1</v>
      </c>
      <c r="Q889">
        <v>1</v>
      </c>
      <c r="R889">
        <v>1</v>
      </c>
      <c r="S889">
        <v>10</v>
      </c>
      <c r="T889" t="s">
        <v>33525</v>
      </c>
      <c r="U889" t="s">
        <v>33525</v>
      </c>
      <c r="V889" t="s">
        <v>33525</v>
      </c>
    </row>
    <row r="890" spans="1:22" x14ac:dyDescent="0.3">
      <c r="A890">
        <v>1602</v>
      </c>
      <c r="B890" t="s">
        <v>8478</v>
      </c>
      <c r="C890" t="s">
        <v>8479</v>
      </c>
      <c r="D890">
        <v>5</v>
      </c>
      <c r="E890">
        <v>50</v>
      </c>
      <c r="G890">
        <v>400</v>
      </c>
      <c r="H890">
        <v>15</v>
      </c>
      <c r="J890">
        <v>1</v>
      </c>
      <c r="K890">
        <v>4</v>
      </c>
      <c r="L890" t="s">
        <v>12062</v>
      </c>
      <c r="M890">
        <v>7</v>
      </c>
      <c r="N890">
        <v>2</v>
      </c>
      <c r="O890">
        <v>2</v>
      </c>
      <c r="P890">
        <v>1</v>
      </c>
      <c r="Q890">
        <v>1</v>
      </c>
      <c r="R890">
        <v>1</v>
      </c>
      <c r="S890">
        <v>10</v>
      </c>
      <c r="T890" t="s">
        <v>33525</v>
      </c>
      <c r="U890" t="s">
        <v>33525</v>
      </c>
      <c r="V890" t="s">
        <v>33525</v>
      </c>
    </row>
    <row r="891" spans="1:22" x14ac:dyDescent="0.3">
      <c r="A891">
        <v>1603</v>
      </c>
      <c r="B891" t="s">
        <v>12565</v>
      </c>
      <c r="C891" t="s">
        <v>8479</v>
      </c>
      <c r="D891">
        <v>5</v>
      </c>
      <c r="E891">
        <v>50</v>
      </c>
      <c r="G891">
        <v>400</v>
      </c>
      <c r="H891">
        <v>15</v>
      </c>
      <c r="J891">
        <v>1</v>
      </c>
      <c r="K891">
        <v>0</v>
      </c>
      <c r="L891" t="s">
        <v>12062</v>
      </c>
      <c r="M891">
        <v>7</v>
      </c>
      <c r="N891">
        <v>2</v>
      </c>
      <c r="O891">
        <v>2</v>
      </c>
      <c r="P891">
        <v>1</v>
      </c>
      <c r="Q891">
        <v>1</v>
      </c>
      <c r="R891">
        <v>1</v>
      </c>
      <c r="S891">
        <v>10</v>
      </c>
      <c r="T891" t="s">
        <v>33525</v>
      </c>
      <c r="U891" t="s">
        <v>33525</v>
      </c>
      <c r="V891" t="s">
        <v>33525</v>
      </c>
    </row>
    <row r="892" spans="1:22" x14ac:dyDescent="0.3">
      <c r="A892">
        <v>1604</v>
      </c>
      <c r="B892" t="s">
        <v>10482</v>
      </c>
      <c r="C892" t="s">
        <v>10482</v>
      </c>
      <c r="D892">
        <v>5</v>
      </c>
      <c r="E892">
        <v>2500</v>
      </c>
      <c r="G892">
        <v>400</v>
      </c>
      <c r="H892">
        <v>25</v>
      </c>
      <c r="J892">
        <v>1</v>
      </c>
      <c r="K892">
        <v>2</v>
      </c>
      <c r="L892" t="s">
        <v>12062</v>
      </c>
      <c r="M892">
        <v>7</v>
      </c>
      <c r="N892">
        <v>2</v>
      </c>
      <c r="O892">
        <v>2</v>
      </c>
      <c r="P892">
        <v>2</v>
      </c>
      <c r="Q892">
        <v>12</v>
      </c>
      <c r="R892">
        <v>1</v>
      </c>
      <c r="S892">
        <v>10</v>
      </c>
      <c r="T892" t="s">
        <v>33531</v>
      </c>
      <c r="U892" t="s">
        <v>33531</v>
      </c>
      <c r="V892" t="s">
        <v>33531</v>
      </c>
    </row>
    <row r="893" spans="1:22" x14ac:dyDescent="0.3">
      <c r="A893">
        <v>1605</v>
      </c>
      <c r="B893" t="s">
        <v>10485</v>
      </c>
      <c r="C893" t="s">
        <v>10482</v>
      </c>
      <c r="D893">
        <v>5</v>
      </c>
      <c r="E893">
        <v>2500</v>
      </c>
      <c r="G893">
        <v>400</v>
      </c>
      <c r="H893">
        <v>25</v>
      </c>
      <c r="J893">
        <v>1</v>
      </c>
      <c r="K893">
        <v>3</v>
      </c>
      <c r="L893" t="s">
        <v>12062</v>
      </c>
      <c r="M893">
        <v>7</v>
      </c>
      <c r="N893">
        <v>2</v>
      </c>
      <c r="O893">
        <v>2</v>
      </c>
      <c r="P893">
        <v>2</v>
      </c>
      <c r="Q893">
        <v>12</v>
      </c>
      <c r="R893">
        <v>1</v>
      </c>
      <c r="S893">
        <v>10</v>
      </c>
      <c r="T893" t="s">
        <v>33531</v>
      </c>
      <c r="U893" t="s">
        <v>33531</v>
      </c>
      <c r="V893" t="s">
        <v>33531</v>
      </c>
    </row>
    <row r="894" spans="1:22" x14ac:dyDescent="0.3">
      <c r="A894">
        <v>1606</v>
      </c>
      <c r="B894" t="s">
        <v>12566</v>
      </c>
      <c r="C894" t="s">
        <v>10482</v>
      </c>
      <c r="D894">
        <v>5</v>
      </c>
      <c r="E894">
        <v>2500</v>
      </c>
      <c r="G894">
        <v>400</v>
      </c>
      <c r="H894">
        <v>25</v>
      </c>
      <c r="J894">
        <v>1</v>
      </c>
      <c r="K894">
        <v>0</v>
      </c>
      <c r="L894" t="s">
        <v>12062</v>
      </c>
      <c r="M894">
        <v>7</v>
      </c>
      <c r="N894">
        <v>2</v>
      </c>
      <c r="O894">
        <v>2</v>
      </c>
      <c r="P894">
        <v>2</v>
      </c>
      <c r="Q894">
        <v>12</v>
      </c>
      <c r="R894">
        <v>1</v>
      </c>
      <c r="S894">
        <v>10</v>
      </c>
      <c r="T894" t="s">
        <v>33531</v>
      </c>
      <c r="U894" t="s">
        <v>33531</v>
      </c>
      <c r="V894" t="s">
        <v>33531</v>
      </c>
    </row>
    <row r="895" spans="1:22" x14ac:dyDescent="0.3">
      <c r="A895">
        <v>1607</v>
      </c>
      <c r="B895" t="s">
        <v>9530</v>
      </c>
      <c r="C895" t="s">
        <v>9530</v>
      </c>
      <c r="D895">
        <v>5</v>
      </c>
      <c r="E895">
        <v>9500</v>
      </c>
      <c r="G895">
        <v>400</v>
      </c>
      <c r="H895">
        <v>40</v>
      </c>
      <c r="J895">
        <v>1</v>
      </c>
      <c r="K895">
        <v>2</v>
      </c>
      <c r="L895" t="s">
        <v>12028</v>
      </c>
      <c r="M895">
        <v>7</v>
      </c>
      <c r="N895">
        <v>2</v>
      </c>
      <c r="O895">
        <v>2</v>
      </c>
      <c r="P895">
        <v>2</v>
      </c>
      <c r="Q895">
        <v>12</v>
      </c>
      <c r="R895">
        <v>1</v>
      </c>
      <c r="S895">
        <v>10</v>
      </c>
      <c r="T895" t="s">
        <v>33536</v>
      </c>
      <c r="U895" t="s">
        <v>33536</v>
      </c>
      <c r="V895" t="s">
        <v>33536</v>
      </c>
    </row>
    <row r="896" spans="1:22" x14ac:dyDescent="0.3">
      <c r="A896">
        <v>1608</v>
      </c>
      <c r="B896" t="s">
        <v>9529</v>
      </c>
      <c r="C896" t="s">
        <v>9530</v>
      </c>
      <c r="D896">
        <v>5</v>
      </c>
      <c r="E896">
        <v>9500</v>
      </c>
      <c r="G896">
        <v>400</v>
      </c>
      <c r="H896">
        <v>40</v>
      </c>
      <c r="J896">
        <v>1</v>
      </c>
      <c r="K896">
        <v>3</v>
      </c>
      <c r="L896" t="s">
        <v>12028</v>
      </c>
      <c r="M896">
        <v>7</v>
      </c>
      <c r="N896">
        <v>2</v>
      </c>
      <c r="O896">
        <v>2</v>
      </c>
      <c r="P896">
        <v>2</v>
      </c>
      <c r="Q896">
        <v>12</v>
      </c>
      <c r="R896">
        <v>1</v>
      </c>
      <c r="S896">
        <v>10</v>
      </c>
      <c r="T896" t="s">
        <v>33536</v>
      </c>
      <c r="U896" t="s">
        <v>33536</v>
      </c>
      <c r="V896" t="s">
        <v>33536</v>
      </c>
    </row>
    <row r="897" spans="1:22" x14ac:dyDescent="0.3">
      <c r="A897">
        <v>1609</v>
      </c>
      <c r="B897" t="s">
        <v>12567</v>
      </c>
      <c r="C897" t="s">
        <v>9530</v>
      </c>
      <c r="D897">
        <v>5</v>
      </c>
      <c r="E897">
        <v>9500</v>
      </c>
      <c r="G897">
        <v>400</v>
      </c>
      <c r="H897">
        <v>40</v>
      </c>
      <c r="J897">
        <v>1</v>
      </c>
      <c r="K897">
        <v>0</v>
      </c>
      <c r="L897" t="s">
        <v>12028</v>
      </c>
      <c r="M897">
        <v>7</v>
      </c>
      <c r="N897">
        <v>2</v>
      </c>
      <c r="O897">
        <v>2</v>
      </c>
      <c r="P897">
        <v>2</v>
      </c>
      <c r="Q897">
        <v>12</v>
      </c>
      <c r="R897">
        <v>1</v>
      </c>
      <c r="S897">
        <v>10</v>
      </c>
      <c r="T897" t="s">
        <v>33536</v>
      </c>
      <c r="U897" t="s">
        <v>33536</v>
      </c>
      <c r="V897" t="s">
        <v>33536</v>
      </c>
    </row>
    <row r="898" spans="1:22" x14ac:dyDescent="0.3">
      <c r="A898">
        <v>1610</v>
      </c>
      <c r="B898" t="s">
        <v>12568</v>
      </c>
      <c r="C898" t="s">
        <v>494</v>
      </c>
      <c r="D898">
        <v>5</v>
      </c>
      <c r="E898">
        <v>45000</v>
      </c>
      <c r="G898">
        <v>400</v>
      </c>
      <c r="H898">
        <v>60</v>
      </c>
      <c r="J898">
        <v>1</v>
      </c>
      <c r="K898">
        <v>1</v>
      </c>
      <c r="L898" t="s">
        <v>12028</v>
      </c>
      <c r="M898">
        <v>7</v>
      </c>
      <c r="N898">
        <v>2</v>
      </c>
      <c r="O898">
        <v>2</v>
      </c>
      <c r="P898">
        <v>3</v>
      </c>
      <c r="Q898">
        <v>24</v>
      </c>
      <c r="R898">
        <v>1</v>
      </c>
      <c r="S898">
        <v>10</v>
      </c>
      <c r="T898" t="s">
        <v>33541</v>
      </c>
      <c r="U898" t="s">
        <v>33541</v>
      </c>
      <c r="V898" t="s">
        <v>33541</v>
      </c>
    </row>
    <row r="899" spans="1:22" x14ac:dyDescent="0.3">
      <c r="A899">
        <v>1611</v>
      </c>
      <c r="B899" t="s">
        <v>493</v>
      </c>
      <c r="C899" t="s">
        <v>494</v>
      </c>
      <c r="D899">
        <v>5</v>
      </c>
      <c r="E899">
        <v>45000</v>
      </c>
      <c r="G899">
        <v>400</v>
      </c>
      <c r="H899">
        <v>60</v>
      </c>
      <c r="J899">
        <v>1</v>
      </c>
      <c r="K899">
        <v>2</v>
      </c>
      <c r="L899" t="s">
        <v>12028</v>
      </c>
      <c r="M899">
        <v>7</v>
      </c>
      <c r="N899">
        <v>2</v>
      </c>
      <c r="O899">
        <v>2</v>
      </c>
      <c r="P899">
        <v>3</v>
      </c>
      <c r="Q899">
        <v>24</v>
      </c>
      <c r="R899">
        <v>1</v>
      </c>
      <c r="S899">
        <v>10</v>
      </c>
      <c r="T899" t="s">
        <v>33541</v>
      </c>
      <c r="U899" t="s">
        <v>33541</v>
      </c>
      <c r="V899" t="s">
        <v>33541</v>
      </c>
    </row>
    <row r="900" spans="1:22" x14ac:dyDescent="0.3">
      <c r="A900">
        <v>1612</v>
      </c>
      <c r="B900" t="s">
        <v>12569</v>
      </c>
      <c r="C900" t="s">
        <v>494</v>
      </c>
      <c r="D900">
        <v>5</v>
      </c>
      <c r="E900">
        <v>45000</v>
      </c>
      <c r="G900">
        <v>400</v>
      </c>
      <c r="H900">
        <v>60</v>
      </c>
      <c r="J900">
        <v>1</v>
      </c>
      <c r="K900">
        <v>0</v>
      </c>
      <c r="L900" t="s">
        <v>12028</v>
      </c>
      <c r="M900">
        <v>7</v>
      </c>
      <c r="N900">
        <v>2</v>
      </c>
      <c r="O900">
        <v>2</v>
      </c>
      <c r="P900">
        <v>3</v>
      </c>
      <c r="Q900">
        <v>24</v>
      </c>
      <c r="R900">
        <v>1</v>
      </c>
      <c r="S900">
        <v>10</v>
      </c>
      <c r="T900" t="s">
        <v>33541</v>
      </c>
      <c r="U900" t="s">
        <v>33541</v>
      </c>
      <c r="V900" t="s">
        <v>33541</v>
      </c>
    </row>
    <row r="901" spans="1:22" x14ac:dyDescent="0.3">
      <c r="A901">
        <v>1613</v>
      </c>
      <c r="B901" t="s">
        <v>6654</v>
      </c>
      <c r="C901" t="s">
        <v>6655</v>
      </c>
      <c r="D901">
        <v>5</v>
      </c>
      <c r="E901">
        <v>20</v>
      </c>
      <c r="G901">
        <v>700</v>
      </c>
      <c r="H901">
        <v>130</v>
      </c>
      <c r="J901">
        <v>1</v>
      </c>
      <c r="K901">
        <v>0</v>
      </c>
      <c r="L901" t="s">
        <v>12028</v>
      </c>
      <c r="M901">
        <v>7</v>
      </c>
      <c r="N901">
        <v>2</v>
      </c>
      <c r="O901">
        <v>2</v>
      </c>
      <c r="P901">
        <v>3</v>
      </c>
      <c r="Q901">
        <v>24</v>
      </c>
      <c r="R901">
        <v>1</v>
      </c>
      <c r="S901">
        <v>10</v>
      </c>
      <c r="T901" t="s">
        <v>33546</v>
      </c>
      <c r="U901" t="s">
        <v>33546</v>
      </c>
      <c r="V901" t="s">
        <v>33546</v>
      </c>
    </row>
    <row r="902" spans="1:22" x14ac:dyDescent="0.3">
      <c r="A902">
        <v>1614</v>
      </c>
      <c r="B902" t="s">
        <v>1225</v>
      </c>
      <c r="C902" t="s">
        <v>1226</v>
      </c>
      <c r="D902">
        <v>5</v>
      </c>
      <c r="E902">
        <v>20</v>
      </c>
      <c r="G902">
        <v>700</v>
      </c>
      <c r="H902">
        <v>75</v>
      </c>
      <c r="J902">
        <v>1</v>
      </c>
      <c r="K902">
        <v>0</v>
      </c>
      <c r="L902" t="s">
        <v>12028</v>
      </c>
      <c r="M902">
        <v>7</v>
      </c>
      <c r="N902">
        <v>2</v>
      </c>
      <c r="O902">
        <v>2</v>
      </c>
      <c r="P902">
        <v>3</v>
      </c>
      <c r="Q902">
        <v>24</v>
      </c>
      <c r="R902">
        <v>1</v>
      </c>
      <c r="S902">
        <v>10</v>
      </c>
      <c r="T902" t="s">
        <v>33541</v>
      </c>
      <c r="U902" t="s">
        <v>33541</v>
      </c>
      <c r="V902" t="s">
        <v>33541</v>
      </c>
    </row>
    <row r="903" spans="1:22" x14ac:dyDescent="0.3">
      <c r="A903">
        <v>1615</v>
      </c>
      <c r="B903" t="s">
        <v>1424</v>
      </c>
      <c r="C903" t="s">
        <v>1425</v>
      </c>
      <c r="D903">
        <v>5</v>
      </c>
      <c r="E903">
        <v>20</v>
      </c>
      <c r="G903">
        <v>700</v>
      </c>
      <c r="H903">
        <v>40</v>
      </c>
      <c r="J903">
        <v>1</v>
      </c>
      <c r="K903">
        <v>0</v>
      </c>
      <c r="L903" t="s">
        <v>12028</v>
      </c>
      <c r="M903">
        <v>7</v>
      </c>
      <c r="N903">
        <v>2</v>
      </c>
      <c r="O903">
        <v>2</v>
      </c>
      <c r="P903">
        <v>3</v>
      </c>
      <c r="Q903">
        <v>24</v>
      </c>
      <c r="R903">
        <v>1</v>
      </c>
      <c r="S903">
        <v>10</v>
      </c>
      <c r="T903" t="s">
        <v>33551</v>
      </c>
      <c r="U903" t="s">
        <v>33551</v>
      </c>
      <c r="V903" t="s">
        <v>33551</v>
      </c>
    </row>
    <row r="904" spans="1:22" x14ac:dyDescent="0.3">
      <c r="A904">
        <v>1616</v>
      </c>
      <c r="B904" t="s">
        <v>12571</v>
      </c>
      <c r="C904" t="s">
        <v>12572</v>
      </c>
      <c r="D904">
        <v>5</v>
      </c>
      <c r="E904">
        <v>20</v>
      </c>
      <c r="G904">
        <v>500</v>
      </c>
      <c r="H904">
        <v>60</v>
      </c>
      <c r="J904">
        <v>1</v>
      </c>
      <c r="K904">
        <v>0</v>
      </c>
      <c r="L904" t="s">
        <v>12056</v>
      </c>
      <c r="M904">
        <v>7</v>
      </c>
      <c r="N904">
        <v>2</v>
      </c>
      <c r="O904">
        <v>2</v>
      </c>
      <c r="P904">
        <v>4</v>
      </c>
      <c r="Q904">
        <v>40</v>
      </c>
      <c r="R904">
        <v>1</v>
      </c>
      <c r="S904">
        <v>10</v>
      </c>
      <c r="T904" t="s">
        <v>33554</v>
      </c>
      <c r="U904" t="s">
        <v>33554</v>
      </c>
      <c r="V904" t="s">
        <v>33554</v>
      </c>
    </row>
    <row r="905" spans="1:22" x14ac:dyDescent="0.3">
      <c r="A905">
        <v>1617</v>
      </c>
      <c r="B905" t="s">
        <v>12573</v>
      </c>
      <c r="C905" t="s">
        <v>12574</v>
      </c>
      <c r="D905">
        <v>5</v>
      </c>
      <c r="E905">
        <v>85000</v>
      </c>
      <c r="G905">
        <v>1000</v>
      </c>
      <c r="H905">
        <v>50</v>
      </c>
      <c r="J905">
        <v>1</v>
      </c>
      <c r="K905">
        <v>0</v>
      </c>
      <c r="L905" t="s">
        <v>12028</v>
      </c>
      <c r="M905">
        <v>7</v>
      </c>
      <c r="N905">
        <v>2</v>
      </c>
      <c r="O905">
        <v>2</v>
      </c>
      <c r="P905">
        <v>3</v>
      </c>
      <c r="Q905">
        <v>24</v>
      </c>
      <c r="R905">
        <v>1</v>
      </c>
      <c r="S905">
        <v>10</v>
      </c>
      <c r="T905" t="s">
        <v>42925</v>
      </c>
      <c r="U905" t="s">
        <v>42925</v>
      </c>
      <c r="V905" t="s">
        <v>42925</v>
      </c>
    </row>
    <row r="906" spans="1:22" x14ac:dyDescent="0.3">
      <c r="A906">
        <v>1618</v>
      </c>
      <c r="B906" t="s">
        <v>12576</v>
      </c>
      <c r="C906" t="s">
        <v>12574</v>
      </c>
      <c r="D906">
        <v>5</v>
      </c>
      <c r="E906">
        <v>85000</v>
      </c>
      <c r="G906">
        <v>1000</v>
      </c>
      <c r="H906">
        <v>50</v>
      </c>
      <c r="J906">
        <v>1</v>
      </c>
      <c r="K906">
        <v>1</v>
      </c>
      <c r="L906" t="s">
        <v>12028</v>
      </c>
      <c r="M906">
        <v>7</v>
      </c>
      <c r="N906">
        <v>2</v>
      </c>
      <c r="O906">
        <v>2</v>
      </c>
      <c r="P906">
        <v>3</v>
      </c>
      <c r="Q906">
        <v>24</v>
      </c>
      <c r="R906">
        <v>1</v>
      </c>
      <c r="S906">
        <v>10</v>
      </c>
      <c r="T906" t="s">
        <v>42926</v>
      </c>
      <c r="U906" t="s">
        <v>42926</v>
      </c>
      <c r="V906" t="s">
        <v>42926</v>
      </c>
    </row>
    <row r="907" spans="1:22" x14ac:dyDescent="0.3">
      <c r="A907">
        <v>1619</v>
      </c>
      <c r="B907" t="s">
        <v>12577</v>
      </c>
      <c r="C907" t="s">
        <v>12574</v>
      </c>
      <c r="D907">
        <v>5</v>
      </c>
      <c r="E907">
        <v>85000</v>
      </c>
      <c r="G907">
        <v>1000</v>
      </c>
      <c r="H907">
        <v>50</v>
      </c>
      <c r="J907">
        <v>1</v>
      </c>
      <c r="K907">
        <v>0</v>
      </c>
      <c r="L907" t="s">
        <v>12028</v>
      </c>
      <c r="M907">
        <v>7</v>
      </c>
      <c r="N907">
        <v>2</v>
      </c>
      <c r="O907">
        <v>2</v>
      </c>
      <c r="P907">
        <v>3</v>
      </c>
      <c r="Q907">
        <v>24</v>
      </c>
      <c r="R907">
        <v>1</v>
      </c>
      <c r="S907">
        <v>10</v>
      </c>
      <c r="T907" t="s">
        <v>42927</v>
      </c>
      <c r="U907" t="s">
        <v>42927</v>
      </c>
      <c r="V907" t="s">
        <v>42927</v>
      </c>
    </row>
    <row r="908" spans="1:22" x14ac:dyDescent="0.3">
      <c r="A908">
        <v>1620</v>
      </c>
      <c r="B908" t="s">
        <v>12578</v>
      </c>
      <c r="C908" t="s">
        <v>12574</v>
      </c>
      <c r="D908">
        <v>5</v>
      </c>
      <c r="E908">
        <v>85000</v>
      </c>
      <c r="G908">
        <v>1000</v>
      </c>
      <c r="H908">
        <v>50</v>
      </c>
      <c r="J908">
        <v>1</v>
      </c>
      <c r="K908">
        <v>1</v>
      </c>
      <c r="L908" t="s">
        <v>12028</v>
      </c>
      <c r="M908">
        <v>7</v>
      </c>
      <c r="N908">
        <v>2</v>
      </c>
      <c r="O908">
        <v>2</v>
      </c>
      <c r="P908">
        <v>3</v>
      </c>
      <c r="Q908">
        <v>24</v>
      </c>
      <c r="R908">
        <v>1</v>
      </c>
      <c r="S908">
        <v>10</v>
      </c>
      <c r="T908" t="s">
        <v>42928</v>
      </c>
      <c r="U908" t="s">
        <v>42928</v>
      </c>
      <c r="V908" t="s">
        <v>42928</v>
      </c>
    </row>
    <row r="909" spans="1:22" x14ac:dyDescent="0.3">
      <c r="A909">
        <v>1621</v>
      </c>
      <c r="B909" t="s">
        <v>12579</v>
      </c>
      <c r="C909" t="s">
        <v>5372</v>
      </c>
      <c r="D909">
        <v>5</v>
      </c>
      <c r="E909">
        <v>43000</v>
      </c>
      <c r="G909">
        <v>500</v>
      </c>
      <c r="H909">
        <v>70</v>
      </c>
      <c r="J909">
        <v>1</v>
      </c>
      <c r="K909">
        <v>1</v>
      </c>
      <c r="L909" t="s">
        <v>12026</v>
      </c>
      <c r="M909">
        <v>7</v>
      </c>
      <c r="N909">
        <v>2</v>
      </c>
      <c r="O909">
        <v>2</v>
      </c>
      <c r="P909">
        <v>3</v>
      </c>
      <c r="Q909">
        <v>30</v>
      </c>
      <c r="R909">
        <v>1</v>
      </c>
      <c r="S909">
        <v>10</v>
      </c>
      <c r="T909" t="s">
        <v>33568</v>
      </c>
      <c r="U909" t="s">
        <v>33568</v>
      </c>
      <c r="V909" t="s">
        <v>33568</v>
      </c>
    </row>
    <row r="910" spans="1:22" x14ac:dyDescent="0.3">
      <c r="A910">
        <v>1622</v>
      </c>
      <c r="B910" t="s">
        <v>5371</v>
      </c>
      <c r="C910" t="s">
        <v>5372</v>
      </c>
      <c r="D910">
        <v>5</v>
      </c>
      <c r="E910">
        <v>20</v>
      </c>
      <c r="G910">
        <v>500</v>
      </c>
      <c r="H910">
        <v>70</v>
      </c>
      <c r="J910">
        <v>1</v>
      </c>
      <c r="K910">
        <v>2</v>
      </c>
      <c r="L910" t="s">
        <v>12026</v>
      </c>
      <c r="M910">
        <v>7</v>
      </c>
      <c r="N910">
        <v>2</v>
      </c>
      <c r="O910">
        <v>2</v>
      </c>
      <c r="P910">
        <v>3</v>
      </c>
      <c r="Q910">
        <v>30</v>
      </c>
      <c r="R910">
        <v>1</v>
      </c>
      <c r="S910">
        <v>10</v>
      </c>
      <c r="T910" t="s">
        <v>33568</v>
      </c>
      <c r="U910" t="s">
        <v>33568</v>
      </c>
      <c r="V910" t="s">
        <v>33568</v>
      </c>
    </row>
    <row r="911" spans="1:22" x14ac:dyDescent="0.3">
      <c r="A911">
        <v>1623</v>
      </c>
      <c r="B911" t="s">
        <v>12580</v>
      </c>
      <c r="C911" t="s">
        <v>6655</v>
      </c>
      <c r="D911">
        <v>5</v>
      </c>
      <c r="E911">
        <v>1</v>
      </c>
      <c r="G911">
        <v>0</v>
      </c>
      <c r="H911">
        <v>165</v>
      </c>
      <c r="J911">
        <v>1</v>
      </c>
      <c r="K911">
        <v>0</v>
      </c>
      <c r="L911" t="s">
        <v>12028</v>
      </c>
      <c r="M911">
        <v>7</v>
      </c>
      <c r="N911">
        <v>2</v>
      </c>
      <c r="O911">
        <v>2</v>
      </c>
      <c r="P911">
        <v>3</v>
      </c>
      <c r="Q911">
        <v>1</v>
      </c>
      <c r="R911">
        <v>0</v>
      </c>
      <c r="S911">
        <v>10</v>
      </c>
      <c r="T911" t="s">
        <v>33573</v>
      </c>
      <c r="U911" t="s">
        <v>33573</v>
      </c>
      <c r="V911" t="s">
        <v>33573</v>
      </c>
    </row>
    <row r="912" spans="1:22" x14ac:dyDescent="0.3">
      <c r="A912">
        <v>1624</v>
      </c>
      <c r="B912" t="s">
        <v>6061</v>
      </c>
      <c r="C912" t="s">
        <v>6062</v>
      </c>
      <c r="D912">
        <v>5</v>
      </c>
      <c r="E912">
        <v>20</v>
      </c>
      <c r="G912">
        <v>800</v>
      </c>
      <c r="H912">
        <v>60</v>
      </c>
      <c r="J912">
        <v>1</v>
      </c>
      <c r="K912">
        <v>2</v>
      </c>
      <c r="L912" t="s">
        <v>12582</v>
      </c>
      <c r="M912">
        <v>2</v>
      </c>
      <c r="N912">
        <v>2</v>
      </c>
      <c r="O912">
        <v>2</v>
      </c>
      <c r="P912">
        <v>3</v>
      </c>
      <c r="Q912">
        <v>70</v>
      </c>
      <c r="R912">
        <v>1</v>
      </c>
      <c r="S912">
        <v>10</v>
      </c>
      <c r="T912" t="s">
        <v>33577</v>
      </c>
      <c r="U912" t="s">
        <v>33577</v>
      </c>
      <c r="V912" t="s">
        <v>33577</v>
      </c>
    </row>
    <row r="913" spans="1:22" x14ac:dyDescent="0.3">
      <c r="A913">
        <v>1625</v>
      </c>
      <c r="B913" t="s">
        <v>5050</v>
      </c>
      <c r="C913" t="s">
        <v>12583</v>
      </c>
      <c r="D913">
        <v>5</v>
      </c>
      <c r="E913">
        <v>20</v>
      </c>
      <c r="G913">
        <v>400</v>
      </c>
      <c r="H913">
        <v>10</v>
      </c>
      <c r="J913">
        <v>1</v>
      </c>
      <c r="K913">
        <v>0</v>
      </c>
      <c r="L913" t="s">
        <v>12049</v>
      </c>
      <c r="M913">
        <v>7</v>
      </c>
      <c r="N913">
        <v>2</v>
      </c>
      <c r="O913">
        <v>2</v>
      </c>
      <c r="P913">
        <v>3</v>
      </c>
      <c r="Q913">
        <v>55</v>
      </c>
      <c r="R913">
        <v>1</v>
      </c>
      <c r="S913">
        <v>10</v>
      </c>
      <c r="T913" t="s">
        <v>33580</v>
      </c>
      <c r="U913" t="s">
        <v>33580</v>
      </c>
      <c r="V913" t="s">
        <v>33580</v>
      </c>
    </row>
    <row r="914" spans="1:22" x14ac:dyDescent="0.3">
      <c r="A914">
        <v>1626</v>
      </c>
      <c r="B914" t="s">
        <v>12584</v>
      </c>
      <c r="C914" t="s">
        <v>12585</v>
      </c>
      <c r="D914">
        <v>5</v>
      </c>
      <c r="E914">
        <v>20</v>
      </c>
      <c r="G914">
        <v>500</v>
      </c>
      <c r="H914">
        <v>80</v>
      </c>
      <c r="J914">
        <v>1</v>
      </c>
      <c r="K914">
        <v>0</v>
      </c>
      <c r="L914" t="s">
        <v>12582</v>
      </c>
      <c r="M914">
        <v>2</v>
      </c>
      <c r="N914">
        <v>2</v>
      </c>
      <c r="O914">
        <v>2</v>
      </c>
      <c r="P914">
        <v>3</v>
      </c>
      <c r="Q914">
        <v>70</v>
      </c>
      <c r="R914">
        <v>1</v>
      </c>
      <c r="S914">
        <v>10</v>
      </c>
      <c r="T914" t="s">
        <v>42929</v>
      </c>
      <c r="U914" t="s">
        <v>42929</v>
      </c>
      <c r="V914" t="s">
        <v>42929</v>
      </c>
    </row>
    <row r="915" spans="1:22" x14ac:dyDescent="0.3">
      <c r="A915">
        <v>1627</v>
      </c>
      <c r="B915" t="s">
        <v>12587</v>
      </c>
      <c r="C915" t="s">
        <v>12587</v>
      </c>
      <c r="D915">
        <v>5</v>
      </c>
      <c r="E915">
        <v>20</v>
      </c>
      <c r="G915">
        <v>0</v>
      </c>
      <c r="H915">
        <v>40</v>
      </c>
      <c r="J915">
        <v>1</v>
      </c>
      <c r="K915">
        <v>0</v>
      </c>
      <c r="L915" t="s">
        <v>12028</v>
      </c>
      <c r="M915">
        <v>7</v>
      </c>
      <c r="N915">
        <v>2</v>
      </c>
      <c r="O915">
        <v>2</v>
      </c>
      <c r="P915">
        <v>1</v>
      </c>
      <c r="Q915">
        <v>0</v>
      </c>
      <c r="R915">
        <v>0</v>
      </c>
      <c r="S915">
        <v>10</v>
      </c>
      <c r="T915" t="s">
        <v>42930</v>
      </c>
      <c r="U915" t="s">
        <v>42930</v>
      </c>
      <c r="V915" t="s">
        <v>42930</v>
      </c>
    </row>
    <row r="916" spans="1:22" x14ac:dyDescent="0.3">
      <c r="A916">
        <v>1628</v>
      </c>
      <c r="B916" t="s">
        <v>12588</v>
      </c>
      <c r="C916" t="s">
        <v>12589</v>
      </c>
      <c r="D916">
        <v>5</v>
      </c>
      <c r="E916">
        <v>1</v>
      </c>
      <c r="G916">
        <v>0</v>
      </c>
      <c r="H916">
        <v>71</v>
      </c>
      <c r="J916">
        <v>1</v>
      </c>
      <c r="K916">
        <v>0</v>
      </c>
      <c r="L916" t="s">
        <v>12028</v>
      </c>
      <c r="M916">
        <v>7</v>
      </c>
      <c r="N916">
        <v>2</v>
      </c>
      <c r="O916">
        <v>2</v>
      </c>
      <c r="P916">
        <v>3</v>
      </c>
      <c r="Q916">
        <v>0</v>
      </c>
      <c r="R916">
        <v>0</v>
      </c>
      <c r="S916">
        <v>10</v>
      </c>
      <c r="T916" t="s">
        <v>33587</v>
      </c>
      <c r="U916" t="s">
        <v>33587</v>
      </c>
      <c r="V916" t="s">
        <v>33587</v>
      </c>
    </row>
    <row r="917" spans="1:22" x14ac:dyDescent="0.3">
      <c r="A917">
        <v>1629</v>
      </c>
      <c r="B917" t="s">
        <v>10478</v>
      </c>
      <c r="C917" t="s">
        <v>10479</v>
      </c>
      <c r="D917">
        <v>5</v>
      </c>
      <c r="E917">
        <v>20</v>
      </c>
      <c r="G917">
        <v>500</v>
      </c>
      <c r="H917">
        <v>40</v>
      </c>
      <c r="J917">
        <v>1</v>
      </c>
      <c r="K917">
        <v>1</v>
      </c>
      <c r="L917" t="s">
        <v>12028</v>
      </c>
      <c r="M917">
        <v>7</v>
      </c>
      <c r="N917">
        <v>2</v>
      </c>
      <c r="O917">
        <v>2</v>
      </c>
      <c r="P917">
        <v>4</v>
      </c>
      <c r="Q917">
        <v>50</v>
      </c>
      <c r="R917">
        <v>1</v>
      </c>
      <c r="S917">
        <v>10</v>
      </c>
      <c r="T917" t="s">
        <v>42931</v>
      </c>
      <c r="U917" t="s">
        <v>42931</v>
      </c>
      <c r="V917" t="s">
        <v>42931</v>
      </c>
    </row>
    <row r="918" spans="1:22" x14ac:dyDescent="0.3">
      <c r="A918">
        <v>1630</v>
      </c>
      <c r="B918" t="s">
        <v>8293</v>
      </c>
      <c r="C918" t="s">
        <v>8294</v>
      </c>
      <c r="D918">
        <v>5</v>
      </c>
      <c r="E918">
        <v>20</v>
      </c>
      <c r="G918">
        <v>500</v>
      </c>
      <c r="H918">
        <v>30</v>
      </c>
      <c r="J918">
        <v>1</v>
      </c>
      <c r="K918">
        <v>0</v>
      </c>
      <c r="L918" t="s">
        <v>12056</v>
      </c>
      <c r="M918">
        <v>7</v>
      </c>
      <c r="N918">
        <v>2</v>
      </c>
      <c r="O918">
        <v>2</v>
      </c>
      <c r="P918">
        <v>3</v>
      </c>
      <c r="Q918">
        <v>50</v>
      </c>
      <c r="R918">
        <v>1</v>
      </c>
      <c r="S918">
        <v>10</v>
      </c>
      <c r="T918" t="s">
        <v>33594</v>
      </c>
      <c r="U918" t="s">
        <v>33594</v>
      </c>
      <c r="V918" t="s">
        <v>33594</v>
      </c>
    </row>
    <row r="919" spans="1:22" x14ac:dyDescent="0.3">
      <c r="A919">
        <v>1631</v>
      </c>
      <c r="B919" t="s">
        <v>5247</v>
      </c>
      <c r="C919" t="s">
        <v>5248</v>
      </c>
      <c r="D919">
        <v>5</v>
      </c>
      <c r="E919">
        <v>20</v>
      </c>
      <c r="G919">
        <v>500</v>
      </c>
      <c r="H919">
        <v>50</v>
      </c>
      <c r="J919">
        <v>1</v>
      </c>
      <c r="K919">
        <v>1</v>
      </c>
      <c r="L919" t="s">
        <v>12046</v>
      </c>
      <c r="M919">
        <v>7</v>
      </c>
      <c r="N919">
        <v>2</v>
      </c>
      <c r="O919">
        <v>2</v>
      </c>
      <c r="P919">
        <v>4</v>
      </c>
      <c r="Q919">
        <v>70</v>
      </c>
      <c r="R919">
        <v>1</v>
      </c>
      <c r="S919">
        <v>10</v>
      </c>
      <c r="T919" t="s">
        <v>42932</v>
      </c>
      <c r="U919" t="s">
        <v>42932</v>
      </c>
      <c r="V919" t="s">
        <v>42932</v>
      </c>
    </row>
    <row r="920" spans="1:22" x14ac:dyDescent="0.3">
      <c r="A920">
        <v>1632</v>
      </c>
      <c r="B920" t="s">
        <v>1028</v>
      </c>
      <c r="C920" t="s">
        <v>1029</v>
      </c>
      <c r="D920">
        <v>5</v>
      </c>
      <c r="E920">
        <v>20</v>
      </c>
      <c r="G920">
        <v>0</v>
      </c>
      <c r="H920">
        <v>70</v>
      </c>
      <c r="J920">
        <v>1</v>
      </c>
      <c r="K920">
        <v>0</v>
      </c>
      <c r="L920" t="s">
        <v>12028</v>
      </c>
      <c r="M920">
        <v>7</v>
      </c>
      <c r="N920">
        <v>2</v>
      </c>
      <c r="O920">
        <v>2</v>
      </c>
      <c r="P920">
        <v>3</v>
      </c>
      <c r="Q920">
        <v>80</v>
      </c>
      <c r="R920">
        <v>1</v>
      </c>
      <c r="S920">
        <v>10</v>
      </c>
      <c r="T920" t="s">
        <v>42933</v>
      </c>
      <c r="U920" t="s">
        <v>42933</v>
      </c>
      <c r="V920" t="s">
        <v>42933</v>
      </c>
    </row>
    <row r="921" spans="1:22" x14ac:dyDescent="0.3">
      <c r="A921">
        <v>1633</v>
      </c>
      <c r="B921" t="s">
        <v>1032</v>
      </c>
      <c r="C921" t="s">
        <v>1033</v>
      </c>
      <c r="D921">
        <v>5</v>
      </c>
      <c r="E921">
        <v>20</v>
      </c>
      <c r="G921">
        <v>0</v>
      </c>
      <c r="H921">
        <v>70</v>
      </c>
      <c r="J921">
        <v>1</v>
      </c>
      <c r="K921">
        <v>0</v>
      </c>
      <c r="L921" t="s">
        <v>12028</v>
      </c>
      <c r="M921">
        <v>7</v>
      </c>
      <c r="N921">
        <v>2</v>
      </c>
      <c r="O921">
        <v>2</v>
      </c>
      <c r="P921">
        <v>3</v>
      </c>
      <c r="Q921">
        <v>80</v>
      </c>
      <c r="R921">
        <v>1</v>
      </c>
      <c r="S921">
        <v>10</v>
      </c>
      <c r="T921" t="s">
        <v>42934</v>
      </c>
      <c r="U921" t="s">
        <v>42934</v>
      </c>
      <c r="V921" t="s">
        <v>42934</v>
      </c>
    </row>
    <row r="922" spans="1:22" x14ac:dyDescent="0.3">
      <c r="A922">
        <v>1634</v>
      </c>
      <c r="B922" t="s">
        <v>1036</v>
      </c>
      <c r="C922" t="s">
        <v>1037</v>
      </c>
      <c r="D922">
        <v>5</v>
      </c>
      <c r="E922">
        <v>20</v>
      </c>
      <c r="G922">
        <v>0</v>
      </c>
      <c r="H922">
        <v>70</v>
      </c>
      <c r="J922">
        <v>1</v>
      </c>
      <c r="K922">
        <v>0</v>
      </c>
      <c r="L922" t="s">
        <v>12028</v>
      </c>
      <c r="M922">
        <v>7</v>
      </c>
      <c r="N922">
        <v>2</v>
      </c>
      <c r="O922">
        <v>2</v>
      </c>
      <c r="P922">
        <v>3</v>
      </c>
      <c r="Q922">
        <v>80</v>
      </c>
      <c r="R922">
        <v>1</v>
      </c>
      <c r="S922">
        <v>10</v>
      </c>
      <c r="T922" t="s">
        <v>33604</v>
      </c>
      <c r="U922" t="s">
        <v>33604</v>
      </c>
      <c r="V922" t="s">
        <v>33604</v>
      </c>
    </row>
    <row r="923" spans="1:22" x14ac:dyDescent="0.3">
      <c r="A923">
        <v>1635</v>
      </c>
      <c r="B923" t="s">
        <v>1040</v>
      </c>
      <c r="C923" t="s">
        <v>1041</v>
      </c>
      <c r="D923">
        <v>5</v>
      </c>
      <c r="E923">
        <v>20</v>
      </c>
      <c r="G923">
        <v>0</v>
      </c>
      <c r="H923">
        <v>70</v>
      </c>
      <c r="J923">
        <v>1</v>
      </c>
      <c r="K923">
        <v>0</v>
      </c>
      <c r="L923" t="s">
        <v>12028</v>
      </c>
      <c r="M923">
        <v>7</v>
      </c>
      <c r="N923">
        <v>2</v>
      </c>
      <c r="O923">
        <v>2</v>
      </c>
      <c r="P923">
        <v>3</v>
      </c>
      <c r="Q923">
        <v>80</v>
      </c>
      <c r="R923">
        <v>1</v>
      </c>
      <c r="S923">
        <v>10</v>
      </c>
      <c r="T923" t="s">
        <v>33606</v>
      </c>
      <c r="U923" t="s">
        <v>33606</v>
      </c>
      <c r="V923" t="s">
        <v>33606</v>
      </c>
    </row>
    <row r="924" spans="1:22" x14ac:dyDescent="0.3">
      <c r="A924">
        <v>1636</v>
      </c>
      <c r="B924" t="s">
        <v>12592</v>
      </c>
      <c r="C924" t="s">
        <v>12593</v>
      </c>
      <c r="D924">
        <v>5</v>
      </c>
      <c r="E924">
        <v>20</v>
      </c>
      <c r="G924">
        <v>700</v>
      </c>
      <c r="H924">
        <v>60</v>
      </c>
      <c r="J924">
        <v>1</v>
      </c>
      <c r="K924">
        <v>0</v>
      </c>
      <c r="L924" t="s">
        <v>12582</v>
      </c>
      <c r="M924">
        <v>2</v>
      </c>
      <c r="N924">
        <v>2</v>
      </c>
      <c r="O924">
        <v>2</v>
      </c>
      <c r="P924">
        <v>4</v>
      </c>
      <c r="Q924">
        <v>75</v>
      </c>
      <c r="R924">
        <v>1</v>
      </c>
      <c r="S924">
        <v>10</v>
      </c>
      <c r="T924" t="s">
        <v>42935</v>
      </c>
      <c r="U924" t="s">
        <v>42935</v>
      </c>
      <c r="V924" t="s">
        <v>42935</v>
      </c>
    </row>
    <row r="925" spans="1:22" x14ac:dyDescent="0.3">
      <c r="A925">
        <v>1637</v>
      </c>
      <c r="B925" t="s">
        <v>12594</v>
      </c>
      <c r="C925" t="s">
        <v>12594</v>
      </c>
      <c r="D925">
        <v>5</v>
      </c>
      <c r="E925">
        <v>20</v>
      </c>
      <c r="G925">
        <v>500</v>
      </c>
      <c r="H925">
        <v>80</v>
      </c>
      <c r="J925">
        <v>1</v>
      </c>
      <c r="K925">
        <v>0</v>
      </c>
      <c r="L925" t="s">
        <v>12582</v>
      </c>
      <c r="M925">
        <v>2</v>
      </c>
      <c r="N925">
        <v>2</v>
      </c>
      <c r="O925">
        <v>2</v>
      </c>
      <c r="P925">
        <v>4</v>
      </c>
      <c r="Q925">
        <v>70</v>
      </c>
      <c r="R925">
        <v>1</v>
      </c>
      <c r="S925">
        <v>10</v>
      </c>
      <c r="T925" t="s">
        <v>42936</v>
      </c>
      <c r="U925" t="s">
        <v>42936</v>
      </c>
      <c r="V925" t="s">
        <v>42936</v>
      </c>
    </row>
    <row r="926" spans="1:22" x14ac:dyDescent="0.3">
      <c r="A926">
        <v>1638</v>
      </c>
      <c r="B926" t="s">
        <v>12595</v>
      </c>
      <c r="C926" t="s">
        <v>12596</v>
      </c>
      <c r="D926">
        <v>5</v>
      </c>
      <c r="E926">
        <v>20</v>
      </c>
      <c r="G926">
        <v>0</v>
      </c>
      <c r="H926">
        <v>10</v>
      </c>
      <c r="J926">
        <v>1</v>
      </c>
      <c r="K926">
        <v>0</v>
      </c>
      <c r="L926" t="s">
        <v>12049</v>
      </c>
      <c r="M926">
        <v>7</v>
      </c>
      <c r="N926">
        <v>2</v>
      </c>
      <c r="O926">
        <v>2</v>
      </c>
      <c r="P926">
        <v>3</v>
      </c>
      <c r="Q926">
        <v>1</v>
      </c>
      <c r="R926">
        <v>0</v>
      </c>
      <c r="S926">
        <v>10</v>
      </c>
      <c r="T926" t="s">
        <v>33580</v>
      </c>
      <c r="U926" t="s">
        <v>33580</v>
      </c>
      <c r="V926" t="s">
        <v>33580</v>
      </c>
    </row>
    <row r="927" spans="1:22" x14ac:dyDescent="0.3">
      <c r="A927">
        <v>1639</v>
      </c>
      <c r="B927" t="s">
        <v>12597</v>
      </c>
      <c r="C927" t="s">
        <v>12598</v>
      </c>
      <c r="D927">
        <v>5</v>
      </c>
      <c r="E927">
        <v>0</v>
      </c>
      <c r="G927">
        <v>0</v>
      </c>
      <c r="H927">
        <v>15</v>
      </c>
      <c r="J927">
        <v>1</v>
      </c>
      <c r="K927">
        <v>3</v>
      </c>
      <c r="L927" t="s">
        <v>12062</v>
      </c>
      <c r="M927">
        <v>7</v>
      </c>
      <c r="N927">
        <v>2</v>
      </c>
      <c r="O927">
        <v>2</v>
      </c>
      <c r="P927">
        <v>1</v>
      </c>
      <c r="Q927">
        <v>1</v>
      </c>
      <c r="R927">
        <v>0</v>
      </c>
      <c r="S927">
        <v>10</v>
      </c>
      <c r="T927" t="s">
        <v>33615</v>
      </c>
      <c r="U927" t="s">
        <v>33615</v>
      </c>
      <c r="V927" t="s">
        <v>33615</v>
      </c>
    </row>
    <row r="928" spans="1:22" x14ac:dyDescent="0.3">
      <c r="A928">
        <v>1640</v>
      </c>
      <c r="B928" t="s">
        <v>12599</v>
      </c>
      <c r="C928" t="s">
        <v>12600</v>
      </c>
      <c r="D928">
        <v>5</v>
      </c>
      <c r="E928">
        <v>20</v>
      </c>
      <c r="G928">
        <v>0</v>
      </c>
      <c r="H928">
        <v>70</v>
      </c>
      <c r="J928">
        <v>1</v>
      </c>
      <c r="K928">
        <v>0</v>
      </c>
      <c r="L928" t="s">
        <v>12028</v>
      </c>
      <c r="M928">
        <v>7</v>
      </c>
      <c r="N928">
        <v>2</v>
      </c>
      <c r="O928">
        <v>2</v>
      </c>
      <c r="P928">
        <v>4</v>
      </c>
      <c r="Q928">
        <v>80</v>
      </c>
      <c r="R928">
        <v>1</v>
      </c>
      <c r="S928">
        <v>10</v>
      </c>
      <c r="T928" t="s">
        <v>42937</v>
      </c>
      <c r="U928" t="s">
        <v>42937</v>
      </c>
      <c r="V928" t="s">
        <v>42937</v>
      </c>
    </row>
    <row r="929" spans="1:22" x14ac:dyDescent="0.3">
      <c r="A929">
        <v>1641</v>
      </c>
      <c r="B929" t="s">
        <v>12601</v>
      </c>
      <c r="C929" t="s">
        <v>12602</v>
      </c>
      <c r="D929">
        <v>5</v>
      </c>
      <c r="E929">
        <v>20</v>
      </c>
      <c r="G929">
        <v>0</v>
      </c>
      <c r="H929">
        <v>70</v>
      </c>
      <c r="J929">
        <v>1</v>
      </c>
      <c r="K929">
        <v>0</v>
      </c>
      <c r="L929" t="s">
        <v>12028</v>
      </c>
      <c r="M929">
        <v>7</v>
      </c>
      <c r="N929">
        <v>2</v>
      </c>
      <c r="O929">
        <v>2</v>
      </c>
      <c r="P929">
        <v>4</v>
      </c>
      <c r="Q929">
        <v>80</v>
      </c>
      <c r="R929">
        <v>1</v>
      </c>
      <c r="S929">
        <v>10</v>
      </c>
      <c r="T929" t="s">
        <v>42938</v>
      </c>
      <c r="U929" t="s">
        <v>42938</v>
      </c>
      <c r="V929" t="s">
        <v>42938</v>
      </c>
    </row>
    <row r="930" spans="1:22" x14ac:dyDescent="0.3">
      <c r="A930">
        <v>1642</v>
      </c>
      <c r="B930" t="s">
        <v>12603</v>
      </c>
      <c r="C930" t="s">
        <v>12604</v>
      </c>
      <c r="D930">
        <v>5</v>
      </c>
      <c r="E930">
        <v>20</v>
      </c>
      <c r="G930">
        <v>0</v>
      </c>
      <c r="H930">
        <v>100</v>
      </c>
      <c r="J930">
        <v>1</v>
      </c>
      <c r="K930">
        <v>0</v>
      </c>
      <c r="L930" t="s">
        <v>12028</v>
      </c>
      <c r="M930">
        <v>7</v>
      </c>
      <c r="N930">
        <v>2</v>
      </c>
      <c r="O930">
        <v>2</v>
      </c>
      <c r="P930">
        <v>2</v>
      </c>
      <c r="Q930">
        <v>0</v>
      </c>
      <c r="R930">
        <v>0</v>
      </c>
      <c r="S930">
        <v>10</v>
      </c>
      <c r="T930" t="s">
        <v>33621</v>
      </c>
      <c r="U930" t="s">
        <v>33621</v>
      </c>
      <c r="V930" t="s">
        <v>33621</v>
      </c>
    </row>
    <row r="931" spans="1:22" x14ac:dyDescent="0.3">
      <c r="A931">
        <v>1643</v>
      </c>
      <c r="B931" t="s">
        <v>2861</v>
      </c>
      <c r="C931" t="s">
        <v>2862</v>
      </c>
      <c r="D931">
        <v>5</v>
      </c>
      <c r="E931">
        <v>20</v>
      </c>
      <c r="G931">
        <v>100</v>
      </c>
      <c r="H931">
        <v>100</v>
      </c>
      <c r="J931">
        <v>1</v>
      </c>
      <c r="K931">
        <v>0</v>
      </c>
      <c r="L931" t="s">
        <v>12028</v>
      </c>
      <c r="M931">
        <v>7</v>
      </c>
      <c r="N931">
        <v>2</v>
      </c>
      <c r="O931">
        <v>2</v>
      </c>
      <c r="P931">
        <v>4</v>
      </c>
      <c r="Q931">
        <v>70</v>
      </c>
      <c r="R931">
        <v>1</v>
      </c>
      <c r="S931">
        <v>10</v>
      </c>
      <c r="T931" t="s">
        <v>42939</v>
      </c>
      <c r="U931" t="s">
        <v>42939</v>
      </c>
      <c r="V931" t="s">
        <v>42939</v>
      </c>
    </row>
    <row r="932" spans="1:22" x14ac:dyDescent="0.3">
      <c r="A932">
        <v>1644</v>
      </c>
      <c r="B932" t="s">
        <v>12605</v>
      </c>
      <c r="C932" t="s">
        <v>12606</v>
      </c>
      <c r="D932">
        <v>5</v>
      </c>
      <c r="E932">
        <v>20</v>
      </c>
      <c r="G932">
        <v>500</v>
      </c>
      <c r="H932">
        <v>80</v>
      </c>
      <c r="J932">
        <v>1</v>
      </c>
      <c r="K932">
        <v>0</v>
      </c>
      <c r="L932" t="s">
        <v>12582</v>
      </c>
      <c r="M932">
        <v>2</v>
      </c>
      <c r="N932">
        <v>2</v>
      </c>
      <c r="O932">
        <v>2</v>
      </c>
      <c r="P932">
        <v>3</v>
      </c>
      <c r="Q932">
        <v>70</v>
      </c>
      <c r="R932">
        <v>1</v>
      </c>
      <c r="S932">
        <v>10</v>
      </c>
      <c r="T932" t="s">
        <v>42929</v>
      </c>
      <c r="U932" t="s">
        <v>42929</v>
      </c>
      <c r="V932" t="s">
        <v>42929</v>
      </c>
    </row>
    <row r="933" spans="1:22" x14ac:dyDescent="0.3">
      <c r="A933">
        <v>1645</v>
      </c>
      <c r="B933" t="s">
        <v>12607</v>
      </c>
      <c r="C933" t="s">
        <v>6062</v>
      </c>
      <c r="D933">
        <v>5</v>
      </c>
      <c r="E933">
        <v>20</v>
      </c>
      <c r="G933">
        <v>800</v>
      </c>
      <c r="H933">
        <v>60</v>
      </c>
      <c r="J933">
        <v>1</v>
      </c>
      <c r="K933">
        <v>2</v>
      </c>
      <c r="L933" t="s">
        <v>12582</v>
      </c>
      <c r="M933">
        <v>2</v>
      </c>
      <c r="N933">
        <v>2</v>
      </c>
      <c r="O933">
        <v>2</v>
      </c>
      <c r="P933">
        <v>3</v>
      </c>
      <c r="Q933">
        <v>70</v>
      </c>
      <c r="R933">
        <v>1</v>
      </c>
      <c r="S933">
        <v>10</v>
      </c>
      <c r="T933" t="s">
        <v>33577</v>
      </c>
      <c r="U933" t="s">
        <v>33577</v>
      </c>
      <c r="V933" t="s">
        <v>33577</v>
      </c>
    </row>
    <row r="934" spans="1:22" x14ac:dyDescent="0.3">
      <c r="A934">
        <v>1646</v>
      </c>
      <c r="B934" t="s">
        <v>5928</v>
      </c>
      <c r="C934" t="s">
        <v>5929</v>
      </c>
      <c r="D934">
        <v>5</v>
      </c>
      <c r="E934">
        <v>20</v>
      </c>
      <c r="G934">
        <v>500</v>
      </c>
      <c r="H934">
        <v>30</v>
      </c>
      <c r="J934">
        <v>1</v>
      </c>
      <c r="K934">
        <v>2</v>
      </c>
      <c r="L934" t="s">
        <v>12068</v>
      </c>
      <c r="M934">
        <v>2</v>
      </c>
      <c r="N934">
        <v>2</v>
      </c>
      <c r="O934">
        <v>2</v>
      </c>
      <c r="P934">
        <v>3</v>
      </c>
      <c r="Q934">
        <v>50</v>
      </c>
      <c r="R934">
        <v>1</v>
      </c>
      <c r="S934">
        <v>10</v>
      </c>
      <c r="T934" t="s">
        <v>42940</v>
      </c>
      <c r="U934" t="s">
        <v>42940</v>
      </c>
      <c r="V934" t="s">
        <v>42940</v>
      </c>
    </row>
    <row r="935" spans="1:22" x14ac:dyDescent="0.3">
      <c r="A935">
        <v>1647</v>
      </c>
      <c r="B935" t="s">
        <v>2570</v>
      </c>
      <c r="C935" t="s">
        <v>2571</v>
      </c>
      <c r="D935">
        <v>5</v>
      </c>
      <c r="E935">
        <v>20</v>
      </c>
      <c r="G935">
        <v>500</v>
      </c>
      <c r="H935">
        <v>30</v>
      </c>
      <c r="J935">
        <v>1</v>
      </c>
      <c r="K935">
        <v>1</v>
      </c>
      <c r="L935" t="s">
        <v>12049</v>
      </c>
      <c r="M935">
        <v>2</v>
      </c>
      <c r="N935">
        <v>2</v>
      </c>
      <c r="O935">
        <v>2</v>
      </c>
      <c r="P935">
        <v>3</v>
      </c>
      <c r="Q935">
        <v>50</v>
      </c>
      <c r="R935">
        <v>1</v>
      </c>
      <c r="S935">
        <v>10</v>
      </c>
      <c r="T935" t="s">
        <v>42941</v>
      </c>
      <c r="U935" t="s">
        <v>42941</v>
      </c>
      <c r="V935" t="s">
        <v>42941</v>
      </c>
    </row>
    <row r="936" spans="1:22" x14ac:dyDescent="0.3">
      <c r="A936">
        <v>1648</v>
      </c>
      <c r="B936" t="s">
        <v>12609</v>
      </c>
      <c r="C936" t="s">
        <v>12610</v>
      </c>
      <c r="D936">
        <v>5</v>
      </c>
      <c r="E936">
        <v>20</v>
      </c>
      <c r="G936">
        <v>500</v>
      </c>
      <c r="H936">
        <v>30</v>
      </c>
      <c r="J936">
        <v>1</v>
      </c>
      <c r="K936">
        <v>0</v>
      </c>
      <c r="L936" t="s">
        <v>12068</v>
      </c>
      <c r="M936">
        <v>2</v>
      </c>
      <c r="N936">
        <v>2</v>
      </c>
      <c r="O936">
        <v>2</v>
      </c>
      <c r="P936">
        <v>4</v>
      </c>
      <c r="Q936">
        <v>50</v>
      </c>
      <c r="R936">
        <v>1</v>
      </c>
      <c r="S936">
        <v>10</v>
      </c>
      <c r="T936" t="s">
        <v>42942</v>
      </c>
      <c r="U936" t="s">
        <v>42942</v>
      </c>
      <c r="V936" t="s">
        <v>42942</v>
      </c>
    </row>
    <row r="937" spans="1:22" x14ac:dyDescent="0.3">
      <c r="A937">
        <v>1649</v>
      </c>
      <c r="B937" t="s">
        <v>12613</v>
      </c>
      <c r="C937" t="s">
        <v>12614</v>
      </c>
      <c r="D937">
        <v>5</v>
      </c>
      <c r="E937">
        <v>20</v>
      </c>
      <c r="G937">
        <v>500</v>
      </c>
      <c r="H937" t="s">
        <v>12608</v>
      </c>
      <c r="J937">
        <v>1</v>
      </c>
      <c r="K937">
        <v>0</v>
      </c>
      <c r="L937" t="s">
        <v>12062</v>
      </c>
      <c r="M937">
        <v>63</v>
      </c>
      <c r="N937">
        <v>2</v>
      </c>
      <c r="O937">
        <v>2</v>
      </c>
      <c r="P937">
        <v>3</v>
      </c>
      <c r="Q937">
        <v>100</v>
      </c>
      <c r="R937">
        <v>1</v>
      </c>
      <c r="S937">
        <v>10</v>
      </c>
      <c r="T937" t="s">
        <v>42943</v>
      </c>
      <c r="U937" t="s">
        <v>42943</v>
      </c>
      <c r="V937" t="s">
        <v>42943</v>
      </c>
    </row>
    <row r="938" spans="1:22" x14ac:dyDescent="0.3">
      <c r="A938">
        <v>1650</v>
      </c>
      <c r="B938" t="s">
        <v>12615</v>
      </c>
      <c r="C938" t="s">
        <v>12616</v>
      </c>
      <c r="D938">
        <v>5</v>
      </c>
      <c r="E938">
        <v>0</v>
      </c>
      <c r="G938">
        <v>0</v>
      </c>
      <c r="H938" t="s">
        <v>12617</v>
      </c>
      <c r="J938">
        <v>1</v>
      </c>
      <c r="K938">
        <v>0</v>
      </c>
      <c r="L938" t="s">
        <v>12028</v>
      </c>
      <c r="M938">
        <v>63</v>
      </c>
      <c r="N938">
        <v>2</v>
      </c>
      <c r="O938">
        <v>2</v>
      </c>
      <c r="P938">
        <v>2</v>
      </c>
      <c r="Q938">
        <v>26</v>
      </c>
      <c r="R938">
        <v>0</v>
      </c>
      <c r="S938">
        <v>10</v>
      </c>
      <c r="T938" t="s">
        <v>33444</v>
      </c>
      <c r="U938" t="s">
        <v>33444</v>
      </c>
      <c r="V938" t="s">
        <v>33444</v>
      </c>
    </row>
    <row r="939" spans="1:22" x14ac:dyDescent="0.3">
      <c r="A939">
        <v>1651</v>
      </c>
      <c r="B939" t="s">
        <v>12618</v>
      </c>
      <c r="C939" t="s">
        <v>12619</v>
      </c>
      <c r="D939">
        <v>5</v>
      </c>
      <c r="E939">
        <v>0</v>
      </c>
      <c r="G939">
        <v>0</v>
      </c>
      <c r="H939" t="s">
        <v>12620</v>
      </c>
      <c r="J939">
        <v>1</v>
      </c>
      <c r="K939">
        <v>0</v>
      </c>
      <c r="L939" t="s">
        <v>12028</v>
      </c>
      <c r="M939">
        <v>63</v>
      </c>
      <c r="N939">
        <v>2</v>
      </c>
      <c r="O939">
        <v>2</v>
      </c>
      <c r="P939">
        <v>2</v>
      </c>
      <c r="Q939">
        <v>40</v>
      </c>
      <c r="R939">
        <v>0</v>
      </c>
      <c r="S939">
        <v>10</v>
      </c>
      <c r="T939" t="s">
        <v>32744</v>
      </c>
      <c r="U939" t="s">
        <v>32744</v>
      </c>
      <c r="V939" t="s">
        <v>32744</v>
      </c>
    </row>
    <row r="940" spans="1:22" x14ac:dyDescent="0.3">
      <c r="A940">
        <v>1652</v>
      </c>
      <c r="B940" t="s">
        <v>12621</v>
      </c>
      <c r="C940" t="s">
        <v>12622</v>
      </c>
      <c r="D940">
        <v>5</v>
      </c>
      <c r="E940">
        <v>0</v>
      </c>
      <c r="G940">
        <v>500</v>
      </c>
      <c r="H940" s="2">
        <v>1.4583333333333333</v>
      </c>
      <c r="J940">
        <v>1</v>
      </c>
      <c r="K940">
        <v>0</v>
      </c>
      <c r="L940" t="s">
        <v>12062</v>
      </c>
      <c r="M940">
        <v>63</v>
      </c>
      <c r="N940">
        <v>2</v>
      </c>
      <c r="O940">
        <v>2</v>
      </c>
      <c r="P940">
        <v>1</v>
      </c>
      <c r="Q940">
        <v>1</v>
      </c>
      <c r="R940">
        <v>0</v>
      </c>
      <c r="S940">
        <v>10</v>
      </c>
      <c r="T940" t="s">
        <v>33640</v>
      </c>
      <c r="U940" t="s">
        <v>33640</v>
      </c>
      <c r="V940" t="s">
        <v>33640</v>
      </c>
    </row>
    <row r="941" spans="1:22" x14ac:dyDescent="0.3">
      <c r="A941">
        <v>1653</v>
      </c>
      <c r="B941" t="s">
        <v>12623</v>
      </c>
      <c r="C941" t="s">
        <v>12624</v>
      </c>
      <c r="D941">
        <v>5</v>
      </c>
      <c r="E941">
        <v>20</v>
      </c>
      <c r="G941">
        <v>0</v>
      </c>
      <c r="H941">
        <v>0.4861111111111111</v>
      </c>
      <c r="J941">
        <v>1</v>
      </c>
      <c r="K941">
        <v>0</v>
      </c>
      <c r="L941" t="s">
        <v>12049</v>
      </c>
      <c r="M941">
        <v>63</v>
      </c>
      <c r="N941">
        <v>2</v>
      </c>
      <c r="O941">
        <v>2</v>
      </c>
      <c r="P941">
        <v>3</v>
      </c>
      <c r="Q941">
        <v>1</v>
      </c>
      <c r="R941">
        <v>0</v>
      </c>
      <c r="S941">
        <v>10</v>
      </c>
      <c r="T941" t="s">
        <v>42944</v>
      </c>
      <c r="U941" t="s">
        <v>42944</v>
      </c>
      <c r="V941" t="s">
        <v>42944</v>
      </c>
    </row>
    <row r="942" spans="1:22" x14ac:dyDescent="0.3">
      <c r="A942">
        <v>1654</v>
      </c>
      <c r="B942" t="s">
        <v>12625</v>
      </c>
      <c r="C942" t="s">
        <v>12626</v>
      </c>
      <c r="D942">
        <v>5</v>
      </c>
      <c r="E942">
        <v>20</v>
      </c>
      <c r="G942">
        <v>500</v>
      </c>
      <c r="H942" t="s">
        <v>12627</v>
      </c>
      <c r="J942">
        <v>1</v>
      </c>
      <c r="K942">
        <v>1</v>
      </c>
      <c r="L942" t="s">
        <v>12062</v>
      </c>
      <c r="M942">
        <v>63</v>
      </c>
      <c r="N942">
        <v>2</v>
      </c>
      <c r="O942">
        <v>2</v>
      </c>
      <c r="P942">
        <v>3</v>
      </c>
      <c r="Q942">
        <v>102</v>
      </c>
      <c r="R942">
        <v>1</v>
      </c>
      <c r="S942">
        <v>10</v>
      </c>
      <c r="T942" t="s">
        <v>42945</v>
      </c>
      <c r="U942" t="s">
        <v>42945</v>
      </c>
      <c r="V942" t="s">
        <v>42945</v>
      </c>
    </row>
    <row r="943" spans="1:22" x14ac:dyDescent="0.3">
      <c r="A943">
        <v>1655</v>
      </c>
      <c r="B943" t="s">
        <v>12628</v>
      </c>
      <c r="C943" t="s">
        <v>12629</v>
      </c>
      <c r="D943">
        <v>5</v>
      </c>
      <c r="E943">
        <v>0</v>
      </c>
      <c r="G943">
        <v>0</v>
      </c>
      <c r="H943">
        <v>60</v>
      </c>
      <c r="J943">
        <v>1</v>
      </c>
      <c r="K943">
        <v>0</v>
      </c>
      <c r="L943" t="s">
        <v>12056</v>
      </c>
      <c r="M943">
        <v>63</v>
      </c>
      <c r="N943">
        <v>2</v>
      </c>
      <c r="O943">
        <v>2</v>
      </c>
      <c r="P943">
        <v>1</v>
      </c>
      <c r="Q943">
        <v>1</v>
      </c>
      <c r="R943">
        <v>0</v>
      </c>
      <c r="S943">
        <v>10</v>
      </c>
      <c r="T943" t="s">
        <v>42857</v>
      </c>
      <c r="U943" t="s">
        <v>42857</v>
      </c>
      <c r="V943" t="s">
        <v>42857</v>
      </c>
    </row>
    <row r="944" spans="1:22" x14ac:dyDescent="0.3">
      <c r="A944">
        <v>1656</v>
      </c>
      <c r="B944" t="s">
        <v>12630</v>
      </c>
      <c r="C944" t="s">
        <v>12631</v>
      </c>
      <c r="D944">
        <v>5</v>
      </c>
      <c r="E944">
        <v>0</v>
      </c>
      <c r="G944">
        <v>600</v>
      </c>
      <c r="H944">
        <v>60</v>
      </c>
      <c r="J944">
        <v>1</v>
      </c>
      <c r="K944">
        <v>1</v>
      </c>
      <c r="L944" t="s">
        <v>12056</v>
      </c>
      <c r="M944">
        <v>63</v>
      </c>
      <c r="N944">
        <v>2</v>
      </c>
      <c r="O944">
        <v>2</v>
      </c>
      <c r="P944">
        <v>1</v>
      </c>
      <c r="Q944">
        <v>1</v>
      </c>
      <c r="R944">
        <v>1</v>
      </c>
      <c r="S944">
        <v>10</v>
      </c>
      <c r="T944" t="s">
        <v>42857</v>
      </c>
      <c r="U944" t="s">
        <v>42857</v>
      </c>
      <c r="V944" t="s">
        <v>42857</v>
      </c>
    </row>
    <row r="945" spans="1:22" x14ac:dyDescent="0.3">
      <c r="A945">
        <v>1657</v>
      </c>
      <c r="B945" t="s">
        <v>12632</v>
      </c>
      <c r="C945" t="s">
        <v>12633</v>
      </c>
      <c r="D945">
        <v>5</v>
      </c>
      <c r="E945">
        <v>20</v>
      </c>
      <c r="G945">
        <v>500</v>
      </c>
      <c r="H945" t="s">
        <v>12634</v>
      </c>
      <c r="J945">
        <v>1</v>
      </c>
      <c r="K945">
        <v>2</v>
      </c>
      <c r="L945" t="s">
        <v>12635</v>
      </c>
      <c r="M945">
        <v>63</v>
      </c>
      <c r="N945">
        <v>2</v>
      </c>
      <c r="O945">
        <v>2</v>
      </c>
      <c r="P945">
        <v>3</v>
      </c>
      <c r="Q945">
        <v>100</v>
      </c>
      <c r="R945">
        <v>1</v>
      </c>
      <c r="S945">
        <v>10</v>
      </c>
      <c r="T945" t="s">
        <v>42946</v>
      </c>
      <c r="U945" t="s">
        <v>42946</v>
      </c>
      <c r="V945" t="s">
        <v>42946</v>
      </c>
    </row>
    <row r="946" spans="1:22" x14ac:dyDescent="0.3">
      <c r="A946">
        <v>1658</v>
      </c>
      <c r="B946" t="s">
        <v>12636</v>
      </c>
      <c r="C946" t="s">
        <v>12637</v>
      </c>
      <c r="D946">
        <v>5</v>
      </c>
      <c r="E946">
        <v>0</v>
      </c>
      <c r="G946">
        <v>0</v>
      </c>
      <c r="H946" t="s">
        <v>12581</v>
      </c>
      <c r="J946">
        <v>1</v>
      </c>
      <c r="K946">
        <v>0</v>
      </c>
      <c r="L946" t="s">
        <v>12028</v>
      </c>
      <c r="M946">
        <v>63</v>
      </c>
      <c r="N946">
        <v>2</v>
      </c>
      <c r="O946">
        <v>2</v>
      </c>
      <c r="P946">
        <v>3</v>
      </c>
      <c r="Q946">
        <v>60</v>
      </c>
      <c r="R946">
        <v>0</v>
      </c>
      <c r="S946">
        <v>10</v>
      </c>
      <c r="T946" t="s">
        <v>36603</v>
      </c>
      <c r="U946" t="s">
        <v>36603</v>
      </c>
      <c r="V946" t="s">
        <v>36603</v>
      </c>
    </row>
    <row r="947" spans="1:22" x14ac:dyDescent="0.3">
      <c r="A947">
        <v>1659</v>
      </c>
      <c r="B947" t="s">
        <v>12638</v>
      </c>
      <c r="C947" t="s">
        <v>12639</v>
      </c>
      <c r="D947">
        <v>5</v>
      </c>
      <c r="E947">
        <v>56000</v>
      </c>
      <c r="G947">
        <v>400</v>
      </c>
      <c r="H947" t="s">
        <v>12634</v>
      </c>
      <c r="J947">
        <v>1</v>
      </c>
      <c r="K947">
        <v>1</v>
      </c>
      <c r="L947" t="s">
        <v>12635</v>
      </c>
      <c r="M947">
        <v>63</v>
      </c>
      <c r="N947">
        <v>2</v>
      </c>
      <c r="O947">
        <v>2</v>
      </c>
      <c r="P947">
        <v>4</v>
      </c>
      <c r="Q947">
        <v>110</v>
      </c>
      <c r="R947">
        <v>1</v>
      </c>
      <c r="S947">
        <v>10</v>
      </c>
      <c r="T947" t="s">
        <v>42947</v>
      </c>
      <c r="U947" t="s">
        <v>42947</v>
      </c>
      <c r="V947" t="s">
        <v>42947</v>
      </c>
    </row>
    <row r="948" spans="1:22" x14ac:dyDescent="0.3">
      <c r="A948">
        <v>1660</v>
      </c>
      <c r="B948" t="s">
        <v>12640</v>
      </c>
      <c r="C948" t="s">
        <v>12641</v>
      </c>
      <c r="D948">
        <v>5</v>
      </c>
      <c r="E948">
        <v>20</v>
      </c>
      <c r="G948">
        <v>500</v>
      </c>
      <c r="H948" t="s">
        <v>12608</v>
      </c>
      <c r="J948">
        <v>1</v>
      </c>
      <c r="K948">
        <v>1</v>
      </c>
      <c r="L948" t="s">
        <v>12635</v>
      </c>
      <c r="M948">
        <v>63</v>
      </c>
      <c r="N948">
        <v>2</v>
      </c>
      <c r="O948">
        <v>2</v>
      </c>
      <c r="P948">
        <v>3</v>
      </c>
      <c r="Q948">
        <v>130</v>
      </c>
      <c r="R948">
        <v>1</v>
      </c>
      <c r="S948">
        <v>10</v>
      </c>
      <c r="T948" t="s">
        <v>42948</v>
      </c>
      <c r="U948" t="s">
        <v>42948</v>
      </c>
      <c r="V948" t="s">
        <v>42948</v>
      </c>
    </row>
    <row r="949" spans="1:22" x14ac:dyDescent="0.3">
      <c r="A949">
        <v>1661</v>
      </c>
      <c r="B949" t="s">
        <v>12642</v>
      </c>
      <c r="C949" t="s">
        <v>12643</v>
      </c>
      <c r="D949">
        <v>5</v>
      </c>
      <c r="E949">
        <v>20</v>
      </c>
      <c r="G949">
        <v>1400</v>
      </c>
      <c r="H949" s="2">
        <v>4.2013888888888884</v>
      </c>
      <c r="J949">
        <v>1</v>
      </c>
      <c r="K949">
        <v>0</v>
      </c>
      <c r="L949" t="s">
        <v>12644</v>
      </c>
      <c r="M949">
        <v>63</v>
      </c>
      <c r="N949">
        <v>2</v>
      </c>
      <c r="O949">
        <v>2</v>
      </c>
      <c r="P949">
        <v>4</v>
      </c>
      <c r="Q949">
        <v>95</v>
      </c>
      <c r="R949">
        <v>1</v>
      </c>
      <c r="S949">
        <v>10</v>
      </c>
      <c r="T949" t="s">
        <v>42949</v>
      </c>
      <c r="U949" t="s">
        <v>42949</v>
      </c>
      <c r="V949" t="s">
        <v>42949</v>
      </c>
    </row>
    <row r="950" spans="1:22" x14ac:dyDescent="0.3">
      <c r="A950">
        <v>1662</v>
      </c>
      <c r="B950" t="s">
        <v>12645</v>
      </c>
      <c r="C950" t="s">
        <v>1425</v>
      </c>
      <c r="D950">
        <v>5</v>
      </c>
      <c r="E950">
        <v>20</v>
      </c>
      <c r="G950">
        <v>700</v>
      </c>
      <c r="H950" t="s">
        <v>12570</v>
      </c>
      <c r="J950">
        <v>1</v>
      </c>
      <c r="K950">
        <v>2</v>
      </c>
      <c r="L950" t="s">
        <v>12028</v>
      </c>
      <c r="M950">
        <v>63</v>
      </c>
      <c r="N950">
        <v>2</v>
      </c>
      <c r="O950">
        <v>2</v>
      </c>
      <c r="P950">
        <v>3</v>
      </c>
      <c r="Q950">
        <v>24</v>
      </c>
      <c r="R950">
        <v>1</v>
      </c>
      <c r="S950">
        <v>10</v>
      </c>
      <c r="T950" t="s">
        <v>42950</v>
      </c>
      <c r="U950" t="s">
        <v>42950</v>
      </c>
      <c r="V950" t="s">
        <v>42950</v>
      </c>
    </row>
    <row r="951" spans="1:22" x14ac:dyDescent="0.3">
      <c r="A951">
        <v>1663</v>
      </c>
      <c r="B951" t="s">
        <v>12646</v>
      </c>
      <c r="C951" t="s">
        <v>12610</v>
      </c>
      <c r="D951">
        <v>5</v>
      </c>
      <c r="E951">
        <v>20</v>
      </c>
      <c r="G951">
        <v>500</v>
      </c>
      <c r="H951" t="s">
        <v>12608</v>
      </c>
      <c r="J951">
        <v>1</v>
      </c>
      <c r="K951">
        <v>2</v>
      </c>
      <c r="L951" t="s">
        <v>12612</v>
      </c>
      <c r="M951">
        <v>18</v>
      </c>
      <c r="N951">
        <v>2</v>
      </c>
      <c r="O951">
        <v>2</v>
      </c>
      <c r="P951">
        <v>4</v>
      </c>
      <c r="Q951">
        <v>50</v>
      </c>
      <c r="R951">
        <v>1</v>
      </c>
      <c r="S951">
        <v>10</v>
      </c>
      <c r="T951" t="s">
        <v>42951</v>
      </c>
      <c r="U951" t="s">
        <v>42951</v>
      </c>
      <c r="V951" t="s">
        <v>42951</v>
      </c>
    </row>
    <row r="952" spans="1:22" x14ac:dyDescent="0.3">
      <c r="A952">
        <v>1664</v>
      </c>
      <c r="B952" t="s">
        <v>12647</v>
      </c>
      <c r="C952" t="s">
        <v>12593</v>
      </c>
      <c r="D952">
        <v>5</v>
      </c>
      <c r="E952">
        <v>10</v>
      </c>
      <c r="G952">
        <v>700</v>
      </c>
      <c r="H952" t="s">
        <v>12523</v>
      </c>
      <c r="K952">
        <v>1</v>
      </c>
      <c r="L952" t="s">
        <v>12648</v>
      </c>
      <c r="M952">
        <v>50</v>
      </c>
      <c r="N952">
        <v>2</v>
      </c>
      <c r="O952">
        <v>2</v>
      </c>
      <c r="P952">
        <v>4</v>
      </c>
      <c r="Q952">
        <v>75</v>
      </c>
      <c r="R952">
        <v>1</v>
      </c>
      <c r="S952">
        <v>8</v>
      </c>
      <c r="T952" t="s">
        <v>42952</v>
      </c>
      <c r="U952" t="s">
        <v>42952</v>
      </c>
      <c r="V952" t="s">
        <v>42952</v>
      </c>
    </row>
    <row r="953" spans="1:22" x14ac:dyDescent="0.3">
      <c r="A953">
        <v>1665</v>
      </c>
      <c r="B953" t="s">
        <v>12649</v>
      </c>
      <c r="C953" t="s">
        <v>12585</v>
      </c>
      <c r="D953">
        <v>5</v>
      </c>
      <c r="E953">
        <v>20</v>
      </c>
      <c r="G953">
        <v>500</v>
      </c>
      <c r="H953" t="s">
        <v>12586</v>
      </c>
      <c r="J953">
        <v>1</v>
      </c>
      <c r="K953">
        <v>2</v>
      </c>
      <c r="L953" t="s">
        <v>12582</v>
      </c>
      <c r="M953">
        <v>18</v>
      </c>
      <c r="N953">
        <v>2</v>
      </c>
      <c r="O953">
        <v>2</v>
      </c>
      <c r="P953">
        <v>3</v>
      </c>
      <c r="Q953">
        <v>70</v>
      </c>
      <c r="R953">
        <v>1</v>
      </c>
      <c r="S953">
        <v>10</v>
      </c>
      <c r="T953" t="s">
        <v>42953</v>
      </c>
      <c r="U953" t="s">
        <v>42953</v>
      </c>
      <c r="V953" t="s">
        <v>42953</v>
      </c>
    </row>
    <row r="954" spans="1:22" x14ac:dyDescent="0.3">
      <c r="A954">
        <v>1666</v>
      </c>
      <c r="B954" t="s">
        <v>12650</v>
      </c>
      <c r="C954" t="s">
        <v>12583</v>
      </c>
      <c r="D954">
        <v>5</v>
      </c>
      <c r="E954">
        <v>20</v>
      </c>
      <c r="G954">
        <v>400</v>
      </c>
      <c r="H954">
        <v>0.48958333333333331</v>
      </c>
      <c r="J954">
        <v>1</v>
      </c>
      <c r="K954">
        <v>2</v>
      </c>
      <c r="L954" t="s">
        <v>12049</v>
      </c>
      <c r="M954">
        <v>63</v>
      </c>
      <c r="N954">
        <v>2</v>
      </c>
      <c r="O954">
        <v>2</v>
      </c>
      <c r="P954">
        <v>3</v>
      </c>
      <c r="Q954">
        <v>55</v>
      </c>
      <c r="R954">
        <v>1</v>
      </c>
      <c r="S954">
        <v>10</v>
      </c>
      <c r="T954" t="s">
        <v>42954</v>
      </c>
      <c r="U954" t="s">
        <v>42954</v>
      </c>
      <c r="V954" t="s">
        <v>42954</v>
      </c>
    </row>
    <row r="955" spans="1:22" x14ac:dyDescent="0.3">
      <c r="A955">
        <v>1667</v>
      </c>
      <c r="B955" t="s">
        <v>12651</v>
      </c>
      <c r="C955" t="s">
        <v>12652</v>
      </c>
      <c r="D955">
        <v>5</v>
      </c>
      <c r="E955">
        <v>0</v>
      </c>
      <c r="G955">
        <v>0</v>
      </c>
      <c r="H955" t="s">
        <v>12653</v>
      </c>
      <c r="J955">
        <v>1</v>
      </c>
      <c r="K955">
        <v>0</v>
      </c>
      <c r="L955" t="s">
        <v>12062</v>
      </c>
      <c r="M955">
        <v>63</v>
      </c>
      <c r="N955">
        <v>2</v>
      </c>
      <c r="O955">
        <v>2</v>
      </c>
      <c r="P955">
        <v>3</v>
      </c>
      <c r="Q955">
        <v>40</v>
      </c>
      <c r="R955">
        <v>1</v>
      </c>
      <c r="S955">
        <v>10</v>
      </c>
      <c r="T955" t="s">
        <v>42955</v>
      </c>
      <c r="U955" t="s">
        <v>42955</v>
      </c>
      <c r="V955" t="s">
        <v>42955</v>
      </c>
    </row>
    <row r="956" spans="1:22" x14ac:dyDescent="0.3">
      <c r="A956">
        <v>1668</v>
      </c>
      <c r="B956" t="s">
        <v>12654</v>
      </c>
      <c r="C956" t="s">
        <v>12655</v>
      </c>
      <c r="D956">
        <v>5</v>
      </c>
      <c r="E956">
        <v>10</v>
      </c>
      <c r="G956">
        <v>500</v>
      </c>
      <c r="H956" t="s">
        <v>12656</v>
      </c>
      <c r="K956">
        <v>2</v>
      </c>
      <c r="L956" t="s">
        <v>12657</v>
      </c>
      <c r="M956">
        <v>63</v>
      </c>
      <c r="N956">
        <v>2</v>
      </c>
      <c r="O956">
        <v>2</v>
      </c>
      <c r="P956">
        <v>4</v>
      </c>
      <c r="Q956">
        <v>80</v>
      </c>
      <c r="R956">
        <v>1</v>
      </c>
      <c r="S956">
        <v>10</v>
      </c>
      <c r="T956" t="s">
        <v>42956</v>
      </c>
      <c r="U956" t="s">
        <v>42956</v>
      </c>
      <c r="V956" t="s">
        <v>42956</v>
      </c>
    </row>
    <row r="957" spans="1:22" x14ac:dyDescent="0.3">
      <c r="A957">
        <v>1669</v>
      </c>
      <c r="B957" t="s">
        <v>12658</v>
      </c>
      <c r="C957" t="s">
        <v>12659</v>
      </c>
      <c r="D957">
        <v>5</v>
      </c>
      <c r="E957">
        <v>10</v>
      </c>
      <c r="G957">
        <v>1000</v>
      </c>
      <c r="H957" t="s">
        <v>12660</v>
      </c>
      <c r="J957">
        <v>1</v>
      </c>
      <c r="K957">
        <v>1</v>
      </c>
      <c r="L957" t="s">
        <v>12582</v>
      </c>
      <c r="M957">
        <v>63</v>
      </c>
      <c r="N957">
        <v>2</v>
      </c>
      <c r="O957">
        <v>2</v>
      </c>
      <c r="P957">
        <v>4</v>
      </c>
      <c r="Q957">
        <v>120</v>
      </c>
      <c r="R957">
        <v>1</v>
      </c>
      <c r="S957">
        <v>10</v>
      </c>
      <c r="T957" t="s">
        <v>42957</v>
      </c>
      <c r="U957" t="s">
        <v>42957</v>
      </c>
      <c r="V957" t="s">
        <v>42957</v>
      </c>
    </row>
    <row r="958" spans="1:22" x14ac:dyDescent="0.3">
      <c r="A958">
        <v>1670</v>
      </c>
      <c r="B958" t="s">
        <v>12661</v>
      </c>
      <c r="C958" t="s">
        <v>12662</v>
      </c>
      <c r="D958">
        <v>5</v>
      </c>
      <c r="E958">
        <v>20</v>
      </c>
      <c r="G958">
        <v>500</v>
      </c>
      <c r="H958" s="2">
        <v>1.0625</v>
      </c>
      <c r="J958">
        <v>1</v>
      </c>
      <c r="K958">
        <v>1</v>
      </c>
      <c r="L958" t="s">
        <v>12062</v>
      </c>
      <c r="M958">
        <v>63</v>
      </c>
      <c r="N958">
        <v>2</v>
      </c>
      <c r="O958">
        <v>2</v>
      </c>
      <c r="P958">
        <v>3</v>
      </c>
      <c r="Q958">
        <v>1</v>
      </c>
      <c r="R958">
        <v>1</v>
      </c>
      <c r="S958">
        <v>10</v>
      </c>
      <c r="T958" t="s">
        <v>42958</v>
      </c>
      <c r="U958" t="s">
        <v>42958</v>
      </c>
      <c r="V958" t="s">
        <v>42958</v>
      </c>
    </row>
    <row r="959" spans="1:22" x14ac:dyDescent="0.3">
      <c r="A959">
        <v>1671</v>
      </c>
      <c r="B959" t="s">
        <v>12663</v>
      </c>
      <c r="C959" t="s">
        <v>12664</v>
      </c>
      <c r="D959">
        <v>5</v>
      </c>
      <c r="E959">
        <v>10</v>
      </c>
      <c r="G959">
        <v>800</v>
      </c>
      <c r="H959" t="s">
        <v>12665</v>
      </c>
      <c r="K959">
        <v>1</v>
      </c>
      <c r="L959" t="s">
        <v>12062</v>
      </c>
      <c r="M959">
        <v>63</v>
      </c>
      <c r="N959">
        <v>2</v>
      </c>
      <c r="O959">
        <v>2</v>
      </c>
      <c r="P959">
        <v>3</v>
      </c>
      <c r="Q959">
        <v>100</v>
      </c>
      <c r="R959">
        <v>1</v>
      </c>
      <c r="S959">
        <v>10</v>
      </c>
      <c r="T959" t="s">
        <v>42959</v>
      </c>
      <c r="U959" t="s">
        <v>42959</v>
      </c>
      <c r="V959" t="s">
        <v>42959</v>
      </c>
    </row>
    <row r="960" spans="1:22" x14ac:dyDescent="0.3">
      <c r="A960">
        <v>1673</v>
      </c>
      <c r="B960" t="s">
        <v>12666</v>
      </c>
      <c r="C960" t="s">
        <v>12667</v>
      </c>
      <c r="D960">
        <v>5</v>
      </c>
      <c r="E960">
        <v>20</v>
      </c>
      <c r="G960">
        <v>0</v>
      </c>
      <c r="H960" t="s">
        <v>12591</v>
      </c>
      <c r="J960">
        <v>1</v>
      </c>
      <c r="K960">
        <v>0</v>
      </c>
      <c r="L960" t="s">
        <v>12028</v>
      </c>
      <c r="M960">
        <v>63</v>
      </c>
      <c r="N960">
        <v>2</v>
      </c>
      <c r="O960">
        <v>2</v>
      </c>
      <c r="P960">
        <v>3</v>
      </c>
      <c r="Q960">
        <v>80</v>
      </c>
      <c r="R960">
        <v>1</v>
      </c>
      <c r="S960">
        <v>10</v>
      </c>
      <c r="T960" t="s">
        <v>42960</v>
      </c>
      <c r="U960" t="s">
        <v>42960</v>
      </c>
      <c r="V960" t="s">
        <v>42960</v>
      </c>
    </row>
    <row r="961" spans="1:22" x14ac:dyDescent="0.3">
      <c r="A961">
        <v>1674</v>
      </c>
      <c r="B961" t="s">
        <v>12668</v>
      </c>
      <c r="C961" t="s">
        <v>12669</v>
      </c>
      <c r="D961">
        <v>5</v>
      </c>
      <c r="E961">
        <v>20</v>
      </c>
      <c r="G961">
        <v>0</v>
      </c>
      <c r="H961" t="s">
        <v>12591</v>
      </c>
      <c r="J961">
        <v>1</v>
      </c>
      <c r="K961">
        <v>0</v>
      </c>
      <c r="L961" t="s">
        <v>12028</v>
      </c>
      <c r="M961">
        <v>63</v>
      </c>
      <c r="N961">
        <v>2</v>
      </c>
      <c r="O961">
        <v>2</v>
      </c>
      <c r="P961">
        <v>3</v>
      </c>
      <c r="Q961">
        <v>80</v>
      </c>
      <c r="R961">
        <v>1</v>
      </c>
      <c r="S961">
        <v>10</v>
      </c>
      <c r="T961" t="s">
        <v>42961</v>
      </c>
      <c r="U961" t="s">
        <v>42961</v>
      </c>
      <c r="V961" t="s">
        <v>42961</v>
      </c>
    </row>
    <row r="962" spans="1:22" x14ac:dyDescent="0.3">
      <c r="A962">
        <v>1675</v>
      </c>
      <c r="B962" t="s">
        <v>12670</v>
      </c>
      <c r="C962" t="s">
        <v>10479</v>
      </c>
      <c r="D962">
        <v>5</v>
      </c>
      <c r="E962">
        <v>20</v>
      </c>
      <c r="G962">
        <v>500</v>
      </c>
      <c r="H962" t="s">
        <v>12590</v>
      </c>
      <c r="J962">
        <v>1</v>
      </c>
      <c r="K962">
        <v>3</v>
      </c>
      <c r="L962" t="s">
        <v>12028</v>
      </c>
      <c r="M962">
        <v>63</v>
      </c>
      <c r="N962">
        <v>2</v>
      </c>
      <c r="O962">
        <v>2</v>
      </c>
      <c r="P962">
        <v>4</v>
      </c>
      <c r="Q962">
        <v>50</v>
      </c>
      <c r="R962">
        <v>1</v>
      </c>
      <c r="S962">
        <v>10</v>
      </c>
      <c r="T962" t="s">
        <v>33016</v>
      </c>
      <c r="U962" t="s">
        <v>33016</v>
      </c>
      <c r="V962" t="s">
        <v>33016</v>
      </c>
    </row>
    <row r="963" spans="1:22" x14ac:dyDescent="0.3">
      <c r="A963">
        <v>1676</v>
      </c>
      <c r="B963" t="s">
        <v>12671</v>
      </c>
      <c r="C963" t="s">
        <v>12672</v>
      </c>
      <c r="D963">
        <v>5</v>
      </c>
      <c r="E963">
        <v>20</v>
      </c>
      <c r="G963">
        <v>1200</v>
      </c>
      <c r="H963" t="s">
        <v>12620</v>
      </c>
      <c r="J963">
        <v>1</v>
      </c>
      <c r="K963">
        <v>2</v>
      </c>
      <c r="L963" t="s">
        <v>12062</v>
      </c>
      <c r="M963">
        <v>63</v>
      </c>
      <c r="N963">
        <v>2</v>
      </c>
      <c r="O963">
        <v>2</v>
      </c>
      <c r="P963">
        <v>4</v>
      </c>
      <c r="Q963">
        <v>80</v>
      </c>
      <c r="R963">
        <v>1</v>
      </c>
      <c r="S963">
        <v>10</v>
      </c>
      <c r="T963" t="s">
        <v>42962</v>
      </c>
      <c r="U963" t="s">
        <v>42962</v>
      </c>
      <c r="V963" t="s">
        <v>42962</v>
      </c>
    </row>
    <row r="964" spans="1:22" x14ac:dyDescent="0.3">
      <c r="A964">
        <v>1677</v>
      </c>
      <c r="B964" t="s">
        <v>12673</v>
      </c>
      <c r="C964" t="s">
        <v>12674</v>
      </c>
      <c r="D964">
        <v>5</v>
      </c>
      <c r="E964">
        <v>10</v>
      </c>
      <c r="G964">
        <v>0</v>
      </c>
      <c r="H964">
        <v>50</v>
      </c>
      <c r="J964">
        <v>1</v>
      </c>
      <c r="K964">
        <v>1</v>
      </c>
      <c r="L964" t="s">
        <v>12644</v>
      </c>
      <c r="M964">
        <v>56</v>
      </c>
      <c r="N964">
        <v>2</v>
      </c>
      <c r="O964">
        <v>2</v>
      </c>
      <c r="P964">
        <v>3</v>
      </c>
      <c r="Q964">
        <v>100</v>
      </c>
      <c r="R964">
        <v>1</v>
      </c>
      <c r="S964">
        <v>10</v>
      </c>
      <c r="T964" t="s">
        <v>42963</v>
      </c>
      <c r="U964" t="s">
        <v>42963</v>
      </c>
      <c r="V964" t="s">
        <v>42963</v>
      </c>
    </row>
    <row r="965" spans="1:22" x14ac:dyDescent="0.3">
      <c r="A965">
        <v>1678</v>
      </c>
      <c r="B965" t="s">
        <v>12675</v>
      </c>
      <c r="C965" t="s">
        <v>12676</v>
      </c>
      <c r="D965">
        <v>5</v>
      </c>
      <c r="E965">
        <v>0</v>
      </c>
      <c r="G965">
        <v>0</v>
      </c>
      <c r="H965">
        <v>50</v>
      </c>
      <c r="J965">
        <v>1</v>
      </c>
      <c r="K965">
        <v>2</v>
      </c>
      <c r="L965" t="s">
        <v>12644</v>
      </c>
      <c r="M965">
        <v>56</v>
      </c>
      <c r="N965">
        <v>2</v>
      </c>
      <c r="O965">
        <v>2</v>
      </c>
      <c r="P965">
        <v>3</v>
      </c>
      <c r="Q965">
        <v>120</v>
      </c>
      <c r="R965">
        <v>1</v>
      </c>
      <c r="S965">
        <v>10</v>
      </c>
      <c r="T965" t="s">
        <v>42964</v>
      </c>
      <c r="U965" t="s">
        <v>42964</v>
      </c>
      <c r="V965" t="s">
        <v>42964</v>
      </c>
    </row>
    <row r="966" spans="1:22" x14ac:dyDescent="0.3">
      <c r="A966">
        <v>1679</v>
      </c>
      <c r="B966" t="s">
        <v>12677</v>
      </c>
      <c r="C966" t="s">
        <v>12614</v>
      </c>
      <c r="D966">
        <v>5</v>
      </c>
      <c r="E966">
        <v>20</v>
      </c>
      <c r="G966">
        <v>500</v>
      </c>
      <c r="H966" t="s">
        <v>12608</v>
      </c>
      <c r="J966">
        <v>1</v>
      </c>
      <c r="K966">
        <v>2</v>
      </c>
      <c r="L966" t="s">
        <v>12062</v>
      </c>
      <c r="M966">
        <v>63</v>
      </c>
      <c r="N966">
        <v>2</v>
      </c>
      <c r="O966">
        <v>2</v>
      </c>
      <c r="P966">
        <v>3</v>
      </c>
      <c r="Q966">
        <v>100</v>
      </c>
      <c r="R966">
        <v>1</v>
      </c>
      <c r="S966">
        <v>10</v>
      </c>
      <c r="T966" t="s">
        <v>42943</v>
      </c>
      <c r="U966" t="s">
        <v>42943</v>
      </c>
      <c r="V966" t="s">
        <v>42943</v>
      </c>
    </row>
    <row r="967" spans="1:22" x14ac:dyDescent="0.3">
      <c r="A967">
        <v>1680</v>
      </c>
      <c r="B967" t="s">
        <v>12678</v>
      </c>
      <c r="C967" t="s">
        <v>12679</v>
      </c>
      <c r="D967">
        <v>5</v>
      </c>
      <c r="E967">
        <v>10</v>
      </c>
      <c r="G967">
        <v>600</v>
      </c>
      <c r="H967" t="s">
        <v>12680</v>
      </c>
      <c r="J967">
        <v>1</v>
      </c>
      <c r="K967">
        <v>2</v>
      </c>
      <c r="L967" t="s">
        <v>12062</v>
      </c>
      <c r="M967">
        <v>63</v>
      </c>
      <c r="N967">
        <v>2</v>
      </c>
      <c r="O967">
        <v>2</v>
      </c>
      <c r="P967">
        <v>3</v>
      </c>
      <c r="Q967">
        <v>70</v>
      </c>
      <c r="R967">
        <v>1</v>
      </c>
      <c r="S967">
        <v>10</v>
      </c>
      <c r="T967" t="s">
        <v>42965</v>
      </c>
      <c r="U967" t="s">
        <v>42965</v>
      </c>
      <c r="V967" t="s">
        <v>42965</v>
      </c>
    </row>
    <row r="968" spans="1:22" x14ac:dyDescent="0.3">
      <c r="A968">
        <v>1681</v>
      </c>
      <c r="B968" t="s">
        <v>12681</v>
      </c>
      <c r="C968" t="s">
        <v>12682</v>
      </c>
      <c r="D968">
        <v>5</v>
      </c>
      <c r="E968">
        <v>20</v>
      </c>
      <c r="G968">
        <v>0</v>
      </c>
      <c r="H968">
        <v>30</v>
      </c>
      <c r="J968">
        <v>1</v>
      </c>
      <c r="K968">
        <v>0</v>
      </c>
      <c r="L968" t="s">
        <v>12683</v>
      </c>
      <c r="M968">
        <v>7</v>
      </c>
      <c r="N968">
        <v>2</v>
      </c>
      <c r="O968">
        <v>2</v>
      </c>
      <c r="P968">
        <v>1</v>
      </c>
      <c r="Q968">
        <v>1</v>
      </c>
      <c r="R968">
        <v>1</v>
      </c>
      <c r="S968">
        <v>10</v>
      </c>
      <c r="T968" t="s">
        <v>12087</v>
      </c>
      <c r="U968" t="s">
        <v>12087</v>
      </c>
      <c r="V968" t="s">
        <v>12087</v>
      </c>
    </row>
    <row r="969" spans="1:22" x14ac:dyDescent="0.3">
      <c r="A969">
        <v>1682</v>
      </c>
      <c r="B969" t="s">
        <v>12684</v>
      </c>
      <c r="C969" t="s">
        <v>12685</v>
      </c>
      <c r="D969">
        <v>5</v>
      </c>
      <c r="E969">
        <v>0</v>
      </c>
      <c r="G969">
        <v>600</v>
      </c>
      <c r="H969" t="s">
        <v>12686</v>
      </c>
      <c r="J969">
        <v>1</v>
      </c>
      <c r="K969">
        <v>2</v>
      </c>
      <c r="L969" t="s">
        <v>12644</v>
      </c>
      <c r="M969">
        <v>56</v>
      </c>
      <c r="N969">
        <v>2</v>
      </c>
      <c r="O969">
        <v>2</v>
      </c>
      <c r="P969">
        <v>4</v>
      </c>
      <c r="Q969">
        <v>90</v>
      </c>
      <c r="R969">
        <v>1</v>
      </c>
      <c r="S969">
        <v>10</v>
      </c>
      <c r="T969" t="s">
        <v>42966</v>
      </c>
      <c r="U969" t="s">
        <v>42966</v>
      </c>
      <c r="V969" t="s">
        <v>42966</v>
      </c>
    </row>
    <row r="970" spans="1:22" x14ac:dyDescent="0.3">
      <c r="A970">
        <v>1683</v>
      </c>
      <c r="B970" t="s">
        <v>12687</v>
      </c>
      <c r="C970" t="s">
        <v>12688</v>
      </c>
      <c r="D970">
        <v>5</v>
      </c>
      <c r="E970">
        <v>20</v>
      </c>
      <c r="G970">
        <v>200</v>
      </c>
      <c r="H970" t="s">
        <v>12689</v>
      </c>
      <c r="J970">
        <v>1</v>
      </c>
      <c r="K970">
        <v>1</v>
      </c>
      <c r="L970" t="s">
        <v>12683</v>
      </c>
      <c r="M970">
        <v>7</v>
      </c>
      <c r="N970">
        <v>2</v>
      </c>
      <c r="O970">
        <v>2</v>
      </c>
      <c r="P970">
        <v>2</v>
      </c>
      <c r="Q970">
        <v>12</v>
      </c>
      <c r="R970">
        <v>1</v>
      </c>
      <c r="S970">
        <v>10</v>
      </c>
      <c r="T970" t="s">
        <v>36887</v>
      </c>
      <c r="U970" t="s">
        <v>36887</v>
      </c>
      <c r="V970" t="s">
        <v>36887</v>
      </c>
    </row>
    <row r="971" spans="1:22" x14ac:dyDescent="0.3">
      <c r="A971">
        <v>1684</v>
      </c>
      <c r="B971" t="s">
        <v>12690</v>
      </c>
      <c r="C971" t="s">
        <v>12691</v>
      </c>
      <c r="D971">
        <v>5</v>
      </c>
      <c r="E971">
        <v>20</v>
      </c>
      <c r="G971">
        <v>200</v>
      </c>
      <c r="H971">
        <v>50</v>
      </c>
      <c r="J971">
        <v>2</v>
      </c>
      <c r="K971">
        <v>1</v>
      </c>
      <c r="L971" t="s">
        <v>12683</v>
      </c>
      <c r="M971">
        <v>7</v>
      </c>
      <c r="N971">
        <v>2</v>
      </c>
      <c r="O971">
        <v>2</v>
      </c>
      <c r="P971">
        <v>2</v>
      </c>
      <c r="Q971">
        <v>12</v>
      </c>
      <c r="R971">
        <v>1</v>
      </c>
      <c r="S971">
        <v>10</v>
      </c>
      <c r="T971" t="s">
        <v>42967</v>
      </c>
      <c r="U971" t="s">
        <v>42967</v>
      </c>
      <c r="V971" t="s">
        <v>42967</v>
      </c>
    </row>
    <row r="972" spans="1:22" x14ac:dyDescent="0.3">
      <c r="A972">
        <v>1685</v>
      </c>
      <c r="B972" t="s">
        <v>12692</v>
      </c>
      <c r="C972" t="s">
        <v>12693</v>
      </c>
      <c r="D972">
        <v>5</v>
      </c>
      <c r="E972">
        <v>20</v>
      </c>
      <c r="G972">
        <v>300</v>
      </c>
      <c r="H972" t="s">
        <v>12694</v>
      </c>
      <c r="J972">
        <v>1</v>
      </c>
      <c r="K972">
        <v>1</v>
      </c>
      <c r="L972" t="s">
        <v>12683</v>
      </c>
      <c r="M972">
        <v>7</v>
      </c>
      <c r="N972">
        <v>2</v>
      </c>
      <c r="O972">
        <v>2</v>
      </c>
      <c r="P972">
        <v>2</v>
      </c>
      <c r="Q972">
        <v>20</v>
      </c>
      <c r="R972">
        <v>1</v>
      </c>
      <c r="S972">
        <v>10</v>
      </c>
      <c r="T972" t="s">
        <v>42968</v>
      </c>
      <c r="U972" t="s">
        <v>42968</v>
      </c>
      <c r="V972" t="s">
        <v>42968</v>
      </c>
    </row>
    <row r="973" spans="1:22" x14ac:dyDescent="0.3">
      <c r="A973">
        <v>1686</v>
      </c>
      <c r="B973" t="s">
        <v>12695</v>
      </c>
      <c r="C973" t="s">
        <v>12696</v>
      </c>
      <c r="D973">
        <v>5</v>
      </c>
      <c r="E973">
        <v>20</v>
      </c>
      <c r="G973">
        <v>300</v>
      </c>
      <c r="H973">
        <v>70</v>
      </c>
      <c r="J973">
        <v>1</v>
      </c>
      <c r="K973">
        <v>1</v>
      </c>
      <c r="L973" t="s">
        <v>12683</v>
      </c>
      <c r="M973">
        <v>7</v>
      </c>
      <c r="N973">
        <v>2</v>
      </c>
      <c r="O973">
        <v>2</v>
      </c>
      <c r="P973">
        <v>2</v>
      </c>
      <c r="Q973">
        <v>20</v>
      </c>
      <c r="R973">
        <v>1</v>
      </c>
      <c r="S973">
        <v>10</v>
      </c>
      <c r="T973" t="s">
        <v>42969</v>
      </c>
      <c r="U973" t="s">
        <v>42969</v>
      </c>
      <c r="V973" t="s">
        <v>42969</v>
      </c>
    </row>
    <row r="974" spans="1:22" x14ac:dyDescent="0.3">
      <c r="A974">
        <v>1687</v>
      </c>
      <c r="B974" t="s">
        <v>12697</v>
      </c>
      <c r="C974" t="s">
        <v>12698</v>
      </c>
      <c r="D974">
        <v>5</v>
      </c>
      <c r="E974">
        <v>20</v>
      </c>
      <c r="G974">
        <v>100</v>
      </c>
      <c r="H974" s="2">
        <v>1.6770833333333333</v>
      </c>
      <c r="J974">
        <v>1</v>
      </c>
      <c r="K974">
        <v>1</v>
      </c>
      <c r="L974" t="s">
        <v>12683</v>
      </c>
      <c r="M974">
        <v>7</v>
      </c>
      <c r="N974">
        <v>2</v>
      </c>
      <c r="O974">
        <v>2</v>
      </c>
      <c r="P974">
        <v>1</v>
      </c>
      <c r="Q974">
        <v>3</v>
      </c>
      <c r="R974">
        <v>1</v>
      </c>
      <c r="S974">
        <v>10</v>
      </c>
      <c r="T974" t="s">
        <v>37164</v>
      </c>
      <c r="U974" t="s">
        <v>37164</v>
      </c>
      <c r="V974" t="s">
        <v>37164</v>
      </c>
    </row>
    <row r="975" spans="1:22" x14ac:dyDescent="0.3">
      <c r="A975">
        <v>1690</v>
      </c>
      <c r="B975" t="s">
        <v>12699</v>
      </c>
      <c r="C975" t="s">
        <v>12700</v>
      </c>
      <c r="D975">
        <v>5</v>
      </c>
      <c r="E975">
        <v>20</v>
      </c>
      <c r="G975">
        <v>400</v>
      </c>
      <c r="H975" t="s">
        <v>12701</v>
      </c>
      <c r="J975">
        <v>1</v>
      </c>
      <c r="K975">
        <v>3</v>
      </c>
      <c r="L975" t="s">
        <v>12683</v>
      </c>
      <c r="M975">
        <v>7</v>
      </c>
      <c r="N975">
        <v>2</v>
      </c>
      <c r="O975">
        <v>2</v>
      </c>
      <c r="P975">
        <v>2</v>
      </c>
      <c r="Q975">
        <v>60</v>
      </c>
      <c r="R975">
        <v>1</v>
      </c>
      <c r="S975">
        <v>10</v>
      </c>
      <c r="T975" t="s">
        <v>42970</v>
      </c>
      <c r="U975" t="s">
        <v>42970</v>
      </c>
      <c r="V975" t="s">
        <v>42970</v>
      </c>
    </row>
    <row r="976" spans="1:22" x14ac:dyDescent="0.3">
      <c r="A976">
        <v>1691</v>
      </c>
      <c r="B976" t="s">
        <v>12702</v>
      </c>
      <c r="C976" t="s">
        <v>12703</v>
      </c>
      <c r="D976">
        <v>5</v>
      </c>
      <c r="E976">
        <v>20</v>
      </c>
      <c r="G976">
        <v>500</v>
      </c>
      <c r="H976" t="s">
        <v>12704</v>
      </c>
      <c r="J976">
        <v>1</v>
      </c>
      <c r="K976">
        <v>2</v>
      </c>
      <c r="L976" t="s">
        <v>12683</v>
      </c>
      <c r="M976">
        <v>7</v>
      </c>
      <c r="N976">
        <v>2</v>
      </c>
      <c r="O976">
        <v>2</v>
      </c>
      <c r="P976">
        <v>3</v>
      </c>
      <c r="Q976">
        <v>100</v>
      </c>
      <c r="R976">
        <v>1</v>
      </c>
      <c r="S976">
        <v>10</v>
      </c>
      <c r="T976" t="s">
        <v>42971</v>
      </c>
      <c r="U976" t="s">
        <v>42971</v>
      </c>
      <c r="V976" t="s">
        <v>42971</v>
      </c>
    </row>
    <row r="977" spans="1:22" x14ac:dyDescent="0.3">
      <c r="A977">
        <v>1692</v>
      </c>
      <c r="B977" t="s">
        <v>12705</v>
      </c>
      <c r="C977" t="s">
        <v>12706</v>
      </c>
      <c r="D977">
        <v>5</v>
      </c>
      <c r="E977">
        <v>20</v>
      </c>
      <c r="G977">
        <v>600</v>
      </c>
      <c r="H977" t="s">
        <v>12707</v>
      </c>
      <c r="J977">
        <v>1</v>
      </c>
      <c r="K977">
        <v>2</v>
      </c>
      <c r="L977" t="s">
        <v>12683</v>
      </c>
      <c r="M977">
        <v>7</v>
      </c>
      <c r="N977">
        <v>2</v>
      </c>
      <c r="O977">
        <v>2</v>
      </c>
      <c r="P977">
        <v>3</v>
      </c>
      <c r="Q977">
        <v>140</v>
      </c>
      <c r="R977">
        <v>1</v>
      </c>
      <c r="S977">
        <v>10</v>
      </c>
      <c r="T977" t="s">
        <v>42971</v>
      </c>
      <c r="U977" t="s">
        <v>42971</v>
      </c>
      <c r="V977" t="s">
        <v>42971</v>
      </c>
    </row>
    <row r="978" spans="1:22" x14ac:dyDescent="0.3">
      <c r="A978">
        <v>1693</v>
      </c>
      <c r="B978" t="s">
        <v>12708</v>
      </c>
      <c r="C978" t="s">
        <v>12709</v>
      </c>
      <c r="D978">
        <v>5</v>
      </c>
      <c r="E978">
        <v>20</v>
      </c>
      <c r="G978">
        <v>700</v>
      </c>
      <c r="H978" t="s">
        <v>12710</v>
      </c>
      <c r="J978">
        <v>1</v>
      </c>
      <c r="K978">
        <v>1</v>
      </c>
      <c r="L978" t="s">
        <v>12683</v>
      </c>
      <c r="M978">
        <v>7</v>
      </c>
      <c r="N978">
        <v>2</v>
      </c>
      <c r="O978">
        <v>2</v>
      </c>
      <c r="P978">
        <v>4</v>
      </c>
      <c r="Q978">
        <v>175</v>
      </c>
      <c r="R978">
        <v>1</v>
      </c>
      <c r="S978">
        <v>10</v>
      </c>
      <c r="T978" t="s">
        <v>42972</v>
      </c>
      <c r="U978" t="s">
        <v>42972</v>
      </c>
      <c r="V978" t="s">
        <v>42972</v>
      </c>
    </row>
    <row r="979" spans="1:22" x14ac:dyDescent="0.3">
      <c r="A979">
        <v>1694</v>
      </c>
      <c r="B979" t="s">
        <v>12711</v>
      </c>
      <c r="C979" t="s">
        <v>12712</v>
      </c>
      <c r="D979">
        <v>5</v>
      </c>
      <c r="E979">
        <v>20</v>
      </c>
      <c r="G979">
        <v>300</v>
      </c>
      <c r="H979">
        <v>150</v>
      </c>
      <c r="J979">
        <v>1</v>
      </c>
      <c r="K979">
        <v>3</v>
      </c>
      <c r="L979" t="s">
        <v>12683</v>
      </c>
      <c r="M979">
        <v>7</v>
      </c>
      <c r="N979">
        <v>2</v>
      </c>
      <c r="O979">
        <v>2</v>
      </c>
      <c r="P979">
        <v>2</v>
      </c>
      <c r="Q979">
        <v>60</v>
      </c>
      <c r="R979">
        <v>1</v>
      </c>
      <c r="S979">
        <v>10</v>
      </c>
      <c r="T979" t="s">
        <v>42973</v>
      </c>
      <c r="U979" t="s">
        <v>42973</v>
      </c>
      <c r="V979" t="s">
        <v>42973</v>
      </c>
    </row>
    <row r="980" spans="1:22" x14ac:dyDescent="0.3">
      <c r="A980">
        <v>1695</v>
      </c>
      <c r="B980" t="s">
        <v>12713</v>
      </c>
      <c r="C980" t="s">
        <v>12714</v>
      </c>
      <c r="D980">
        <v>5</v>
      </c>
      <c r="E980">
        <v>20</v>
      </c>
      <c r="G980">
        <v>300</v>
      </c>
      <c r="H980">
        <v>195</v>
      </c>
      <c r="J980">
        <v>1</v>
      </c>
      <c r="K980">
        <v>2</v>
      </c>
      <c r="L980" t="s">
        <v>12683</v>
      </c>
      <c r="M980">
        <v>7</v>
      </c>
      <c r="N980">
        <v>2</v>
      </c>
      <c r="O980">
        <v>2</v>
      </c>
      <c r="P980">
        <v>3</v>
      </c>
      <c r="Q980">
        <v>100</v>
      </c>
      <c r="R980">
        <v>1</v>
      </c>
      <c r="S980">
        <v>10</v>
      </c>
      <c r="T980" t="s">
        <v>42974</v>
      </c>
      <c r="U980" t="s">
        <v>42974</v>
      </c>
      <c r="V980" t="s">
        <v>42974</v>
      </c>
    </row>
    <row r="981" spans="1:22" x14ac:dyDescent="0.3">
      <c r="A981">
        <v>1696</v>
      </c>
      <c r="B981" t="s">
        <v>12715</v>
      </c>
      <c r="C981" t="s">
        <v>12716</v>
      </c>
      <c r="D981">
        <v>5</v>
      </c>
      <c r="E981">
        <v>20</v>
      </c>
      <c r="G981">
        <v>300</v>
      </c>
      <c r="H981">
        <v>240</v>
      </c>
      <c r="J981">
        <v>1</v>
      </c>
      <c r="K981">
        <v>2</v>
      </c>
      <c r="L981" t="s">
        <v>12683</v>
      </c>
      <c r="M981">
        <v>7</v>
      </c>
      <c r="N981">
        <v>2</v>
      </c>
      <c r="O981">
        <v>2</v>
      </c>
      <c r="P981">
        <v>3</v>
      </c>
      <c r="Q981">
        <v>140</v>
      </c>
      <c r="R981">
        <v>1</v>
      </c>
      <c r="S981">
        <v>10</v>
      </c>
      <c r="T981" t="s">
        <v>42975</v>
      </c>
      <c r="U981" t="s">
        <v>42975</v>
      </c>
      <c r="V981" t="s">
        <v>42975</v>
      </c>
    </row>
    <row r="982" spans="1:22" x14ac:dyDescent="0.3">
      <c r="A982">
        <v>1697</v>
      </c>
      <c r="B982" t="s">
        <v>12717</v>
      </c>
      <c r="C982" t="s">
        <v>12718</v>
      </c>
      <c r="D982">
        <v>5</v>
      </c>
      <c r="E982">
        <v>20</v>
      </c>
      <c r="G982">
        <v>300</v>
      </c>
      <c r="H982">
        <v>270</v>
      </c>
      <c r="J982">
        <v>1</v>
      </c>
      <c r="K982">
        <v>1</v>
      </c>
      <c r="L982" t="s">
        <v>12683</v>
      </c>
      <c r="M982">
        <v>7</v>
      </c>
      <c r="N982">
        <v>2</v>
      </c>
      <c r="O982">
        <v>2</v>
      </c>
      <c r="P982">
        <v>4</v>
      </c>
      <c r="Q982">
        <v>175</v>
      </c>
      <c r="R982">
        <v>1</v>
      </c>
      <c r="S982">
        <v>10</v>
      </c>
      <c r="T982" t="s">
        <v>42976</v>
      </c>
      <c r="U982" t="s">
        <v>42976</v>
      </c>
      <c r="V982" t="s">
        <v>42976</v>
      </c>
    </row>
    <row r="983" spans="1:22" x14ac:dyDescent="0.3">
      <c r="A983">
        <v>1698</v>
      </c>
      <c r="B983" t="s">
        <v>12719</v>
      </c>
      <c r="C983" t="s">
        <v>12720</v>
      </c>
      <c r="D983">
        <v>5</v>
      </c>
      <c r="E983">
        <v>20</v>
      </c>
      <c r="G983">
        <v>500</v>
      </c>
      <c r="H983" t="s">
        <v>12586</v>
      </c>
      <c r="J983">
        <v>1</v>
      </c>
      <c r="L983" t="s">
        <v>12086</v>
      </c>
      <c r="M983">
        <v>63</v>
      </c>
      <c r="N983">
        <v>2</v>
      </c>
      <c r="O983">
        <v>2</v>
      </c>
      <c r="P983">
        <v>4</v>
      </c>
      <c r="Q983">
        <v>100</v>
      </c>
      <c r="R983">
        <v>1</v>
      </c>
      <c r="S983">
        <v>10</v>
      </c>
      <c r="T983" t="s">
        <v>42977</v>
      </c>
      <c r="U983" t="s">
        <v>42977</v>
      </c>
      <c r="V983" t="s">
        <v>42977</v>
      </c>
    </row>
    <row r="984" spans="1:22" x14ac:dyDescent="0.3">
      <c r="A984">
        <v>1699</v>
      </c>
      <c r="B984" t="s">
        <v>12721</v>
      </c>
      <c r="C984" t="s">
        <v>12722</v>
      </c>
      <c r="D984">
        <v>5</v>
      </c>
      <c r="E984">
        <v>20</v>
      </c>
      <c r="G984">
        <v>0</v>
      </c>
      <c r="H984" t="s">
        <v>12723</v>
      </c>
      <c r="J984">
        <v>1</v>
      </c>
      <c r="K984">
        <v>0</v>
      </c>
      <c r="L984" t="s">
        <v>12683</v>
      </c>
      <c r="M984">
        <v>7</v>
      </c>
      <c r="N984">
        <v>2</v>
      </c>
      <c r="O984">
        <v>2</v>
      </c>
      <c r="P984">
        <v>2</v>
      </c>
      <c r="Q984">
        <v>26</v>
      </c>
      <c r="R984">
        <v>0</v>
      </c>
      <c r="S984">
        <v>10</v>
      </c>
      <c r="T984" t="s">
        <v>42978</v>
      </c>
      <c r="U984" t="s">
        <v>42978</v>
      </c>
      <c r="V984" t="s">
        <v>42978</v>
      </c>
    </row>
    <row r="985" spans="1:22" x14ac:dyDescent="0.3">
      <c r="A985">
        <v>1701</v>
      </c>
      <c r="B985" t="s">
        <v>1493</v>
      </c>
      <c r="C985" t="s">
        <v>1493</v>
      </c>
      <c r="D985">
        <v>5</v>
      </c>
      <c r="E985">
        <v>1000</v>
      </c>
      <c r="G985">
        <v>500</v>
      </c>
      <c r="H985">
        <v>15</v>
      </c>
      <c r="J985">
        <v>5</v>
      </c>
      <c r="K985">
        <v>3</v>
      </c>
      <c r="L985" t="s">
        <v>12724</v>
      </c>
      <c r="M985">
        <v>7</v>
      </c>
      <c r="N985">
        <v>2</v>
      </c>
      <c r="O985">
        <v>34</v>
      </c>
      <c r="P985">
        <v>1</v>
      </c>
      <c r="Q985">
        <v>4</v>
      </c>
      <c r="R985">
        <v>1</v>
      </c>
      <c r="S985">
        <v>11</v>
      </c>
      <c r="T985" t="s">
        <v>12087</v>
      </c>
      <c r="U985" t="s">
        <v>12087</v>
      </c>
      <c r="V985" t="s">
        <v>12087</v>
      </c>
    </row>
    <row r="986" spans="1:22" x14ac:dyDescent="0.3">
      <c r="A986">
        <v>1702</v>
      </c>
      <c r="B986" t="s">
        <v>1496</v>
      </c>
      <c r="C986" t="s">
        <v>1493</v>
      </c>
      <c r="D986">
        <v>5</v>
      </c>
      <c r="E986">
        <v>1000</v>
      </c>
      <c r="G986">
        <v>500</v>
      </c>
      <c r="H986">
        <v>15</v>
      </c>
      <c r="J986">
        <v>5</v>
      </c>
      <c r="K986">
        <v>4</v>
      </c>
      <c r="L986" t="s">
        <v>12724</v>
      </c>
      <c r="M986">
        <v>7</v>
      </c>
      <c r="N986">
        <v>2</v>
      </c>
      <c r="O986">
        <v>34</v>
      </c>
      <c r="P986">
        <v>1</v>
      </c>
      <c r="Q986">
        <v>4</v>
      </c>
      <c r="R986">
        <v>1</v>
      </c>
      <c r="S986">
        <v>11</v>
      </c>
      <c r="T986" t="s">
        <v>12087</v>
      </c>
      <c r="U986" t="s">
        <v>12087</v>
      </c>
      <c r="V986" t="s">
        <v>12087</v>
      </c>
    </row>
    <row r="987" spans="1:22" x14ac:dyDescent="0.3">
      <c r="A987">
        <v>1703</v>
      </c>
      <c r="B987" t="s">
        <v>12725</v>
      </c>
      <c r="C987" t="s">
        <v>1493</v>
      </c>
      <c r="D987">
        <v>5</v>
      </c>
      <c r="E987">
        <v>1000</v>
      </c>
      <c r="G987">
        <v>0</v>
      </c>
      <c r="H987">
        <v>15</v>
      </c>
      <c r="J987">
        <v>5</v>
      </c>
      <c r="K987">
        <v>0</v>
      </c>
      <c r="L987" t="s">
        <v>12724</v>
      </c>
      <c r="M987">
        <v>7</v>
      </c>
      <c r="N987">
        <v>2</v>
      </c>
      <c r="O987">
        <v>34</v>
      </c>
      <c r="P987">
        <v>1</v>
      </c>
      <c r="Q987">
        <v>4</v>
      </c>
      <c r="R987">
        <v>1</v>
      </c>
      <c r="S987">
        <v>11</v>
      </c>
      <c r="T987" t="s">
        <v>42979</v>
      </c>
      <c r="U987" t="s">
        <v>42979</v>
      </c>
      <c r="V987" t="s">
        <v>42979</v>
      </c>
    </row>
    <row r="988" spans="1:22" x14ac:dyDescent="0.3">
      <c r="A988">
        <v>1704</v>
      </c>
      <c r="B988" t="s">
        <v>12726</v>
      </c>
      <c r="C988" t="s">
        <v>2398</v>
      </c>
      <c r="D988">
        <v>5</v>
      </c>
      <c r="E988">
        <v>2500</v>
      </c>
      <c r="G988">
        <v>600</v>
      </c>
      <c r="H988">
        <v>29</v>
      </c>
      <c r="J988">
        <v>5</v>
      </c>
      <c r="K988">
        <v>3</v>
      </c>
      <c r="L988" t="s">
        <v>12724</v>
      </c>
      <c r="M988">
        <v>7</v>
      </c>
      <c r="N988">
        <v>2</v>
      </c>
      <c r="O988">
        <v>34</v>
      </c>
      <c r="P988">
        <v>1</v>
      </c>
      <c r="Q988">
        <v>4</v>
      </c>
      <c r="R988">
        <v>1</v>
      </c>
      <c r="S988">
        <v>11</v>
      </c>
      <c r="T988" t="s">
        <v>12087</v>
      </c>
      <c r="U988" t="s">
        <v>12087</v>
      </c>
      <c r="V988" t="s">
        <v>12087</v>
      </c>
    </row>
    <row r="989" spans="1:22" x14ac:dyDescent="0.3">
      <c r="A989">
        <v>1705</v>
      </c>
      <c r="B989" t="s">
        <v>2397</v>
      </c>
      <c r="C989" t="s">
        <v>2398</v>
      </c>
      <c r="D989">
        <v>5</v>
      </c>
      <c r="E989">
        <v>2500</v>
      </c>
      <c r="G989">
        <v>600</v>
      </c>
      <c r="H989">
        <v>29</v>
      </c>
      <c r="J989">
        <v>5</v>
      </c>
      <c r="K989">
        <v>4</v>
      </c>
      <c r="L989" t="s">
        <v>12724</v>
      </c>
      <c r="M989">
        <v>7</v>
      </c>
      <c r="N989">
        <v>2</v>
      </c>
      <c r="O989">
        <v>34</v>
      </c>
      <c r="P989">
        <v>1</v>
      </c>
      <c r="Q989">
        <v>4</v>
      </c>
      <c r="R989">
        <v>1</v>
      </c>
      <c r="S989">
        <v>11</v>
      </c>
      <c r="T989" t="s">
        <v>12087</v>
      </c>
      <c r="U989" t="s">
        <v>12087</v>
      </c>
      <c r="V989" t="s">
        <v>12087</v>
      </c>
    </row>
    <row r="990" spans="1:22" x14ac:dyDescent="0.3">
      <c r="A990">
        <v>1706</v>
      </c>
      <c r="B990" t="s">
        <v>12727</v>
      </c>
      <c r="C990" t="s">
        <v>2398</v>
      </c>
      <c r="D990">
        <v>5</v>
      </c>
      <c r="E990">
        <v>2500</v>
      </c>
      <c r="G990">
        <v>600</v>
      </c>
      <c r="H990">
        <v>29</v>
      </c>
      <c r="J990">
        <v>5</v>
      </c>
      <c r="K990">
        <v>0</v>
      </c>
      <c r="L990" t="s">
        <v>12724</v>
      </c>
      <c r="M990">
        <v>7</v>
      </c>
      <c r="N990">
        <v>2</v>
      </c>
      <c r="O990">
        <v>34</v>
      </c>
      <c r="P990">
        <v>1</v>
      </c>
      <c r="Q990">
        <v>4</v>
      </c>
      <c r="R990">
        <v>1</v>
      </c>
      <c r="S990">
        <v>11</v>
      </c>
      <c r="T990" t="s">
        <v>12087</v>
      </c>
      <c r="U990" t="s">
        <v>12087</v>
      </c>
      <c r="V990" t="s">
        <v>12087</v>
      </c>
    </row>
    <row r="991" spans="1:22" x14ac:dyDescent="0.3">
      <c r="A991">
        <v>1707</v>
      </c>
      <c r="B991" t="s">
        <v>12728</v>
      </c>
      <c r="C991" t="s">
        <v>4750</v>
      </c>
      <c r="D991">
        <v>5</v>
      </c>
      <c r="E991">
        <v>10000</v>
      </c>
      <c r="G991">
        <v>1000</v>
      </c>
      <c r="H991">
        <v>50</v>
      </c>
      <c r="J991">
        <v>5</v>
      </c>
      <c r="K991">
        <v>2</v>
      </c>
      <c r="L991" t="s">
        <v>12724</v>
      </c>
      <c r="M991">
        <v>7</v>
      </c>
      <c r="N991">
        <v>2</v>
      </c>
      <c r="O991">
        <v>34</v>
      </c>
      <c r="P991">
        <v>2</v>
      </c>
      <c r="Q991">
        <v>18</v>
      </c>
      <c r="R991">
        <v>1</v>
      </c>
      <c r="S991">
        <v>11</v>
      </c>
      <c r="T991" t="s">
        <v>12087</v>
      </c>
      <c r="U991" t="s">
        <v>12087</v>
      </c>
      <c r="V991" t="s">
        <v>12087</v>
      </c>
    </row>
    <row r="992" spans="1:22" x14ac:dyDescent="0.3">
      <c r="A992">
        <v>1708</v>
      </c>
      <c r="B992" t="s">
        <v>4749</v>
      </c>
      <c r="C992" t="s">
        <v>4750</v>
      </c>
      <c r="D992">
        <v>5</v>
      </c>
      <c r="E992">
        <v>10000</v>
      </c>
      <c r="G992">
        <v>1000</v>
      </c>
      <c r="H992">
        <v>50</v>
      </c>
      <c r="J992">
        <v>5</v>
      </c>
      <c r="K992">
        <v>3</v>
      </c>
      <c r="L992" t="s">
        <v>12724</v>
      </c>
      <c r="M992">
        <v>7</v>
      </c>
      <c r="N992">
        <v>2</v>
      </c>
      <c r="O992">
        <v>34</v>
      </c>
      <c r="P992">
        <v>2</v>
      </c>
      <c r="Q992">
        <v>18</v>
      </c>
      <c r="R992">
        <v>1</v>
      </c>
      <c r="S992">
        <v>11</v>
      </c>
      <c r="T992" t="s">
        <v>12087</v>
      </c>
      <c r="U992" t="s">
        <v>12087</v>
      </c>
      <c r="V992" t="s">
        <v>12087</v>
      </c>
    </row>
    <row r="993" spans="1:22" x14ac:dyDescent="0.3">
      <c r="A993">
        <v>1709</v>
      </c>
      <c r="B993" t="s">
        <v>12729</v>
      </c>
      <c r="C993" t="s">
        <v>4750</v>
      </c>
      <c r="D993">
        <v>5</v>
      </c>
      <c r="E993">
        <v>10000</v>
      </c>
      <c r="G993">
        <v>1000</v>
      </c>
      <c r="H993">
        <v>50</v>
      </c>
      <c r="J993">
        <v>5</v>
      </c>
      <c r="K993">
        <v>0</v>
      </c>
      <c r="L993" t="s">
        <v>12724</v>
      </c>
      <c r="M993">
        <v>7</v>
      </c>
      <c r="N993">
        <v>2</v>
      </c>
      <c r="O993">
        <v>34</v>
      </c>
      <c r="P993">
        <v>2</v>
      </c>
      <c r="Q993">
        <v>18</v>
      </c>
      <c r="R993">
        <v>1</v>
      </c>
      <c r="S993">
        <v>11</v>
      </c>
      <c r="T993" t="s">
        <v>12087</v>
      </c>
      <c r="U993" t="s">
        <v>12087</v>
      </c>
      <c r="V993" t="s">
        <v>12087</v>
      </c>
    </row>
    <row r="994" spans="1:22" x14ac:dyDescent="0.3">
      <c r="A994">
        <v>1710</v>
      </c>
      <c r="B994" t="s">
        <v>12730</v>
      </c>
      <c r="C994" t="s">
        <v>12731</v>
      </c>
      <c r="D994">
        <v>5</v>
      </c>
      <c r="E994">
        <v>17000</v>
      </c>
      <c r="G994">
        <v>900</v>
      </c>
      <c r="H994">
        <v>65</v>
      </c>
      <c r="J994">
        <v>5</v>
      </c>
      <c r="K994">
        <v>2</v>
      </c>
      <c r="L994" t="s">
        <v>12724</v>
      </c>
      <c r="M994">
        <v>7</v>
      </c>
      <c r="N994">
        <v>2</v>
      </c>
      <c r="O994">
        <v>34</v>
      </c>
      <c r="P994">
        <v>2</v>
      </c>
      <c r="Q994">
        <v>18</v>
      </c>
      <c r="R994">
        <v>1</v>
      </c>
      <c r="S994">
        <v>11</v>
      </c>
      <c r="T994" t="s">
        <v>12087</v>
      </c>
      <c r="U994" t="s">
        <v>12087</v>
      </c>
      <c r="V994" t="s">
        <v>12087</v>
      </c>
    </row>
    <row r="995" spans="1:22" x14ac:dyDescent="0.3">
      <c r="A995">
        <v>1711</v>
      </c>
      <c r="B995" t="s">
        <v>12732</v>
      </c>
      <c r="C995" t="s">
        <v>12731</v>
      </c>
      <c r="D995">
        <v>5</v>
      </c>
      <c r="E995">
        <v>17000</v>
      </c>
      <c r="G995">
        <v>900</v>
      </c>
      <c r="H995">
        <v>65</v>
      </c>
      <c r="J995">
        <v>5</v>
      </c>
      <c r="K995">
        <v>3</v>
      </c>
      <c r="L995" t="s">
        <v>12724</v>
      </c>
      <c r="M995">
        <v>7</v>
      </c>
      <c r="N995">
        <v>2</v>
      </c>
      <c r="O995">
        <v>34</v>
      </c>
      <c r="P995">
        <v>2</v>
      </c>
      <c r="Q995">
        <v>18</v>
      </c>
      <c r="R995">
        <v>1</v>
      </c>
      <c r="S995">
        <v>11</v>
      </c>
      <c r="T995" t="s">
        <v>12087</v>
      </c>
      <c r="U995" t="s">
        <v>12087</v>
      </c>
      <c r="V995" t="s">
        <v>12087</v>
      </c>
    </row>
    <row r="996" spans="1:22" x14ac:dyDescent="0.3">
      <c r="A996">
        <v>1712</v>
      </c>
      <c r="B996" t="s">
        <v>12733</v>
      </c>
      <c r="C996" t="s">
        <v>12731</v>
      </c>
      <c r="D996">
        <v>5</v>
      </c>
      <c r="E996">
        <v>17000</v>
      </c>
      <c r="G996">
        <v>900</v>
      </c>
      <c r="H996">
        <v>65</v>
      </c>
      <c r="J996">
        <v>5</v>
      </c>
      <c r="K996">
        <v>0</v>
      </c>
      <c r="L996" t="s">
        <v>12724</v>
      </c>
      <c r="M996">
        <v>7</v>
      </c>
      <c r="N996">
        <v>2</v>
      </c>
      <c r="O996">
        <v>34</v>
      </c>
      <c r="P996">
        <v>2</v>
      </c>
      <c r="Q996">
        <v>18</v>
      </c>
      <c r="R996">
        <v>1</v>
      </c>
      <c r="S996">
        <v>11</v>
      </c>
      <c r="T996" t="s">
        <v>12087</v>
      </c>
      <c r="U996" t="s">
        <v>12087</v>
      </c>
      <c r="V996" t="s">
        <v>12087</v>
      </c>
    </row>
    <row r="997" spans="1:22" x14ac:dyDescent="0.3">
      <c r="A997">
        <v>1713</v>
      </c>
      <c r="B997" t="s">
        <v>484</v>
      </c>
      <c r="C997" t="s">
        <v>484</v>
      </c>
      <c r="D997">
        <v>5</v>
      </c>
      <c r="E997">
        <v>48000</v>
      </c>
      <c r="G997">
        <v>1000</v>
      </c>
      <c r="H997">
        <v>90</v>
      </c>
      <c r="J997">
        <v>5</v>
      </c>
      <c r="K997">
        <v>1</v>
      </c>
      <c r="L997" t="s">
        <v>12724</v>
      </c>
      <c r="M997">
        <v>7</v>
      </c>
      <c r="N997">
        <v>2</v>
      </c>
      <c r="O997">
        <v>34</v>
      </c>
      <c r="P997">
        <v>3</v>
      </c>
      <c r="Q997">
        <v>33</v>
      </c>
      <c r="R997">
        <v>1</v>
      </c>
      <c r="S997">
        <v>11</v>
      </c>
      <c r="T997" t="s">
        <v>33664</v>
      </c>
      <c r="U997" t="s">
        <v>33664</v>
      </c>
      <c r="V997" t="s">
        <v>33664</v>
      </c>
    </row>
    <row r="998" spans="1:22" x14ac:dyDescent="0.3">
      <c r="A998">
        <v>1714</v>
      </c>
      <c r="B998" t="s">
        <v>12734</v>
      </c>
      <c r="C998" t="s">
        <v>12735</v>
      </c>
      <c r="D998">
        <v>5</v>
      </c>
      <c r="E998">
        <v>42000</v>
      </c>
      <c r="G998">
        <v>1100</v>
      </c>
      <c r="H998">
        <v>100</v>
      </c>
      <c r="J998">
        <v>5</v>
      </c>
      <c r="K998">
        <v>1</v>
      </c>
      <c r="L998" t="s">
        <v>12724</v>
      </c>
      <c r="M998">
        <v>7</v>
      </c>
      <c r="N998">
        <v>2</v>
      </c>
      <c r="O998">
        <v>34</v>
      </c>
      <c r="P998">
        <v>3</v>
      </c>
      <c r="Q998">
        <v>33</v>
      </c>
      <c r="R998">
        <v>1</v>
      </c>
      <c r="S998">
        <v>11</v>
      </c>
      <c r="T998" t="s">
        <v>12087</v>
      </c>
      <c r="U998" t="s">
        <v>12087</v>
      </c>
      <c r="V998" t="s">
        <v>12087</v>
      </c>
    </row>
    <row r="999" spans="1:22" x14ac:dyDescent="0.3">
      <c r="A999">
        <v>1715</v>
      </c>
      <c r="B999" t="s">
        <v>483</v>
      </c>
      <c r="C999" t="s">
        <v>484</v>
      </c>
      <c r="D999">
        <v>5</v>
      </c>
      <c r="E999">
        <v>48000</v>
      </c>
      <c r="G999">
        <v>1000</v>
      </c>
      <c r="H999">
        <v>90</v>
      </c>
      <c r="J999">
        <v>5</v>
      </c>
      <c r="K999">
        <v>2</v>
      </c>
      <c r="L999" t="s">
        <v>12724</v>
      </c>
      <c r="M999">
        <v>7</v>
      </c>
      <c r="N999">
        <v>2</v>
      </c>
      <c r="O999">
        <v>34</v>
      </c>
      <c r="P999">
        <v>3</v>
      </c>
      <c r="Q999">
        <v>33</v>
      </c>
      <c r="R999">
        <v>1</v>
      </c>
      <c r="S999">
        <v>11</v>
      </c>
      <c r="T999" t="s">
        <v>33664</v>
      </c>
      <c r="U999" t="s">
        <v>33664</v>
      </c>
      <c r="V999" t="s">
        <v>33664</v>
      </c>
    </row>
    <row r="1000" spans="1:22" x14ac:dyDescent="0.3">
      <c r="A1000">
        <v>1716</v>
      </c>
      <c r="B1000" t="s">
        <v>12736</v>
      </c>
      <c r="C1000" t="s">
        <v>12735</v>
      </c>
      <c r="D1000">
        <v>5</v>
      </c>
      <c r="E1000">
        <v>42000</v>
      </c>
      <c r="G1000">
        <v>1100</v>
      </c>
      <c r="H1000">
        <v>100</v>
      </c>
      <c r="J1000">
        <v>5</v>
      </c>
      <c r="K1000">
        <v>2</v>
      </c>
      <c r="L1000" t="s">
        <v>12724</v>
      </c>
      <c r="M1000">
        <v>7</v>
      </c>
      <c r="N1000">
        <v>2</v>
      </c>
      <c r="O1000">
        <v>34</v>
      </c>
      <c r="P1000">
        <v>3</v>
      </c>
      <c r="Q1000">
        <v>33</v>
      </c>
      <c r="R1000">
        <v>1</v>
      </c>
      <c r="S1000">
        <v>11</v>
      </c>
      <c r="T1000" t="s">
        <v>12087</v>
      </c>
      <c r="U1000" t="s">
        <v>12087</v>
      </c>
      <c r="V1000" t="s">
        <v>12087</v>
      </c>
    </row>
    <row r="1001" spans="1:22" x14ac:dyDescent="0.3">
      <c r="A1001">
        <v>1718</v>
      </c>
      <c r="B1001" t="s">
        <v>12737</v>
      </c>
      <c r="C1001" t="s">
        <v>12738</v>
      </c>
      <c r="D1001">
        <v>5</v>
      </c>
      <c r="E1001">
        <v>64000</v>
      </c>
      <c r="G1001">
        <v>1500</v>
      </c>
      <c r="H1001">
        <v>125</v>
      </c>
      <c r="J1001">
        <v>5</v>
      </c>
      <c r="K1001">
        <v>0</v>
      </c>
      <c r="L1001" t="s">
        <v>12739</v>
      </c>
      <c r="M1001">
        <v>7</v>
      </c>
      <c r="N1001">
        <v>2</v>
      </c>
      <c r="O1001">
        <v>34</v>
      </c>
      <c r="P1001">
        <v>3</v>
      </c>
      <c r="Q1001">
        <v>33</v>
      </c>
      <c r="R1001">
        <v>1</v>
      </c>
      <c r="S1001">
        <v>11</v>
      </c>
      <c r="T1001" t="s">
        <v>12087</v>
      </c>
      <c r="U1001" t="s">
        <v>12087</v>
      </c>
      <c r="V1001" t="s">
        <v>12087</v>
      </c>
    </row>
    <row r="1002" spans="1:22" x14ac:dyDescent="0.3">
      <c r="A1002">
        <v>1719</v>
      </c>
      <c r="B1002" t="s">
        <v>12740</v>
      </c>
      <c r="C1002" t="s">
        <v>12741</v>
      </c>
      <c r="D1002">
        <v>5</v>
      </c>
      <c r="E1002">
        <v>20</v>
      </c>
      <c r="G1002">
        <v>500</v>
      </c>
      <c r="H1002">
        <v>75</v>
      </c>
      <c r="J1002">
        <v>11</v>
      </c>
      <c r="K1002">
        <v>0</v>
      </c>
      <c r="L1002" t="s">
        <v>12742</v>
      </c>
      <c r="M1002">
        <v>7</v>
      </c>
      <c r="N1002">
        <v>2</v>
      </c>
      <c r="O1002">
        <v>34</v>
      </c>
      <c r="P1002">
        <v>4</v>
      </c>
      <c r="Q1002">
        <v>48</v>
      </c>
      <c r="R1002">
        <v>1</v>
      </c>
      <c r="S1002">
        <v>11</v>
      </c>
      <c r="T1002" t="s">
        <v>12087</v>
      </c>
      <c r="U1002" t="s">
        <v>12087</v>
      </c>
      <c r="V1002" t="s">
        <v>12087</v>
      </c>
    </row>
    <row r="1003" spans="1:22" x14ac:dyDescent="0.3">
      <c r="A1003">
        <v>1720</v>
      </c>
      <c r="B1003" t="s">
        <v>12743</v>
      </c>
      <c r="C1003" t="s">
        <v>12744</v>
      </c>
      <c r="D1003">
        <v>5</v>
      </c>
      <c r="E1003">
        <v>20</v>
      </c>
      <c r="G1003">
        <v>1200</v>
      </c>
      <c r="H1003">
        <v>150</v>
      </c>
      <c r="J1003">
        <v>5</v>
      </c>
      <c r="K1003">
        <v>0</v>
      </c>
      <c r="L1003" t="s">
        <v>12745</v>
      </c>
      <c r="M1003">
        <v>7</v>
      </c>
      <c r="N1003">
        <v>2</v>
      </c>
      <c r="O1003">
        <v>34</v>
      </c>
      <c r="P1003">
        <v>4</v>
      </c>
      <c r="Q1003">
        <v>48</v>
      </c>
      <c r="R1003">
        <v>1</v>
      </c>
      <c r="S1003">
        <v>11</v>
      </c>
      <c r="T1003" t="s">
        <v>33675</v>
      </c>
      <c r="U1003" t="s">
        <v>33675</v>
      </c>
      <c r="V1003" t="s">
        <v>33675</v>
      </c>
    </row>
    <row r="1004" spans="1:22" x14ac:dyDescent="0.3">
      <c r="A1004">
        <v>1721</v>
      </c>
      <c r="B1004" t="s">
        <v>12746</v>
      </c>
      <c r="C1004" t="s">
        <v>12747</v>
      </c>
      <c r="D1004">
        <v>5</v>
      </c>
      <c r="E1004">
        <v>89000</v>
      </c>
      <c r="G1004">
        <v>2000</v>
      </c>
      <c r="H1004">
        <v>95</v>
      </c>
      <c r="J1004">
        <v>9</v>
      </c>
      <c r="K1004">
        <v>1</v>
      </c>
      <c r="L1004" t="s">
        <v>12748</v>
      </c>
      <c r="M1004">
        <v>7</v>
      </c>
      <c r="N1004">
        <v>2</v>
      </c>
      <c r="O1004">
        <v>34</v>
      </c>
      <c r="P1004">
        <v>3</v>
      </c>
      <c r="Q1004">
        <v>65</v>
      </c>
      <c r="R1004">
        <v>1</v>
      </c>
      <c r="S1004">
        <v>11</v>
      </c>
      <c r="T1004" t="s">
        <v>12087</v>
      </c>
      <c r="U1004" t="s">
        <v>12087</v>
      </c>
      <c r="V1004" t="s">
        <v>12087</v>
      </c>
    </row>
    <row r="1005" spans="1:22" x14ac:dyDescent="0.3">
      <c r="A1005">
        <v>1722</v>
      </c>
      <c r="B1005" t="s">
        <v>12749</v>
      </c>
      <c r="C1005" t="s">
        <v>12750</v>
      </c>
      <c r="D1005">
        <v>5</v>
      </c>
      <c r="E1005">
        <v>124000</v>
      </c>
      <c r="G1005">
        <v>3500</v>
      </c>
      <c r="H1005">
        <v>145</v>
      </c>
      <c r="J1005">
        <v>5</v>
      </c>
      <c r="K1005">
        <v>0</v>
      </c>
      <c r="L1005" t="s">
        <v>12751</v>
      </c>
      <c r="M1005">
        <v>7</v>
      </c>
      <c r="N1005">
        <v>2</v>
      </c>
      <c r="O1005">
        <v>34</v>
      </c>
      <c r="P1005">
        <v>4</v>
      </c>
      <c r="Q1005">
        <v>77</v>
      </c>
      <c r="R1005">
        <v>1</v>
      </c>
      <c r="S1005">
        <v>11</v>
      </c>
      <c r="T1005" t="s">
        <v>12087</v>
      </c>
      <c r="U1005" t="s">
        <v>12087</v>
      </c>
      <c r="V1005" t="s">
        <v>12087</v>
      </c>
    </row>
    <row r="1006" spans="1:22" x14ac:dyDescent="0.3">
      <c r="A1006">
        <v>1723</v>
      </c>
      <c r="B1006" t="s">
        <v>12752</v>
      </c>
      <c r="C1006" t="s">
        <v>12753</v>
      </c>
      <c r="D1006">
        <v>5</v>
      </c>
      <c r="E1006">
        <v>20</v>
      </c>
      <c r="G1006">
        <v>2000</v>
      </c>
      <c r="H1006">
        <v>100</v>
      </c>
      <c r="J1006">
        <v>5</v>
      </c>
      <c r="K1006">
        <v>2</v>
      </c>
      <c r="L1006" t="s">
        <v>12739</v>
      </c>
      <c r="M1006">
        <v>7</v>
      </c>
      <c r="N1006">
        <v>2</v>
      </c>
      <c r="O1006">
        <v>34</v>
      </c>
      <c r="P1006">
        <v>3</v>
      </c>
      <c r="Q1006">
        <v>30</v>
      </c>
      <c r="R1006">
        <v>1</v>
      </c>
      <c r="S1006">
        <v>11</v>
      </c>
      <c r="T1006" t="s">
        <v>42980</v>
      </c>
      <c r="U1006" t="s">
        <v>42980</v>
      </c>
      <c r="V1006" t="s">
        <v>42980</v>
      </c>
    </row>
    <row r="1007" spans="1:22" x14ac:dyDescent="0.3">
      <c r="A1007">
        <v>1724</v>
      </c>
      <c r="B1007" t="s">
        <v>12754</v>
      </c>
      <c r="C1007" t="s">
        <v>12755</v>
      </c>
      <c r="D1007">
        <v>5</v>
      </c>
      <c r="E1007">
        <v>20</v>
      </c>
      <c r="G1007">
        <v>1200</v>
      </c>
      <c r="H1007">
        <v>100</v>
      </c>
      <c r="J1007">
        <v>5</v>
      </c>
      <c r="K1007">
        <v>0</v>
      </c>
      <c r="L1007" t="s">
        <v>12724</v>
      </c>
      <c r="M1007">
        <v>7</v>
      </c>
      <c r="N1007">
        <v>2</v>
      </c>
      <c r="O1007">
        <v>34</v>
      </c>
      <c r="P1007">
        <v>4</v>
      </c>
      <c r="Q1007">
        <v>60</v>
      </c>
      <c r="R1007">
        <v>1</v>
      </c>
      <c r="S1007">
        <v>11</v>
      </c>
      <c r="T1007" t="s">
        <v>33685</v>
      </c>
      <c r="U1007" t="s">
        <v>33685</v>
      </c>
      <c r="V1007" t="s">
        <v>33685</v>
      </c>
    </row>
    <row r="1008" spans="1:22" x14ac:dyDescent="0.3">
      <c r="A1008">
        <v>1725</v>
      </c>
      <c r="B1008" t="s">
        <v>12756</v>
      </c>
      <c r="C1008" t="s">
        <v>12757</v>
      </c>
      <c r="D1008">
        <v>5</v>
      </c>
      <c r="E1008">
        <v>20</v>
      </c>
      <c r="G1008">
        <v>1700</v>
      </c>
      <c r="H1008">
        <v>120</v>
      </c>
      <c r="J1008">
        <v>5</v>
      </c>
      <c r="K1008">
        <v>1</v>
      </c>
      <c r="L1008" t="s">
        <v>12751</v>
      </c>
      <c r="M1008">
        <v>7</v>
      </c>
      <c r="N1008">
        <v>2</v>
      </c>
      <c r="O1008">
        <v>34</v>
      </c>
      <c r="P1008">
        <v>4</v>
      </c>
      <c r="Q1008">
        <v>70</v>
      </c>
      <c r="R1008">
        <v>1</v>
      </c>
      <c r="S1008">
        <v>11</v>
      </c>
      <c r="T1008" t="s">
        <v>33689</v>
      </c>
      <c r="U1008" t="s">
        <v>33689</v>
      </c>
      <c r="V1008" t="s">
        <v>33689</v>
      </c>
    </row>
    <row r="1009" spans="1:22" x14ac:dyDescent="0.3">
      <c r="A1009">
        <v>1726</v>
      </c>
      <c r="B1009" t="s">
        <v>12758</v>
      </c>
      <c r="C1009" t="s">
        <v>12738</v>
      </c>
      <c r="D1009">
        <v>5</v>
      </c>
      <c r="E1009">
        <v>64000</v>
      </c>
      <c r="G1009">
        <v>1500</v>
      </c>
      <c r="H1009">
        <v>125</v>
      </c>
      <c r="J1009">
        <v>5</v>
      </c>
      <c r="K1009">
        <v>1</v>
      </c>
      <c r="L1009" t="s">
        <v>12739</v>
      </c>
      <c r="M1009">
        <v>7</v>
      </c>
      <c r="N1009">
        <v>2</v>
      </c>
      <c r="O1009">
        <v>34</v>
      </c>
      <c r="P1009">
        <v>3</v>
      </c>
      <c r="Q1009">
        <v>33</v>
      </c>
      <c r="R1009">
        <v>1</v>
      </c>
      <c r="S1009">
        <v>11</v>
      </c>
      <c r="T1009" t="s">
        <v>12087</v>
      </c>
      <c r="U1009" t="s">
        <v>12087</v>
      </c>
      <c r="V1009" t="s">
        <v>12087</v>
      </c>
    </row>
    <row r="1010" spans="1:22" x14ac:dyDescent="0.3">
      <c r="A1010">
        <v>1727</v>
      </c>
      <c r="B1010" t="s">
        <v>12759</v>
      </c>
      <c r="C1010" t="s">
        <v>12750</v>
      </c>
      <c r="D1010">
        <v>5</v>
      </c>
      <c r="E1010">
        <v>124000</v>
      </c>
      <c r="G1010">
        <v>3500</v>
      </c>
      <c r="H1010">
        <v>145</v>
      </c>
      <c r="J1010">
        <v>5</v>
      </c>
      <c r="K1010">
        <v>1</v>
      </c>
      <c r="L1010" t="s">
        <v>12751</v>
      </c>
      <c r="M1010">
        <v>7</v>
      </c>
      <c r="N1010">
        <v>2</v>
      </c>
      <c r="O1010">
        <v>34</v>
      </c>
      <c r="P1010">
        <v>4</v>
      </c>
      <c r="Q1010">
        <v>77</v>
      </c>
      <c r="R1010">
        <v>1</v>
      </c>
      <c r="S1010">
        <v>11</v>
      </c>
      <c r="T1010" t="s">
        <v>12087</v>
      </c>
      <c r="U1010" t="s">
        <v>12087</v>
      </c>
      <c r="V1010" t="s">
        <v>12087</v>
      </c>
    </row>
    <row r="1011" spans="1:22" x14ac:dyDescent="0.3">
      <c r="A1011">
        <v>1728</v>
      </c>
      <c r="B1011" t="s">
        <v>12760</v>
      </c>
      <c r="C1011" t="s">
        <v>12750</v>
      </c>
      <c r="D1011">
        <v>5</v>
      </c>
      <c r="E1011">
        <v>1</v>
      </c>
      <c r="G1011">
        <v>0</v>
      </c>
      <c r="H1011">
        <v>194</v>
      </c>
      <c r="J1011">
        <v>5</v>
      </c>
      <c r="K1011">
        <v>0</v>
      </c>
      <c r="L1011" t="s">
        <v>12751</v>
      </c>
      <c r="M1011">
        <v>7</v>
      </c>
      <c r="N1011">
        <v>2</v>
      </c>
      <c r="O1011">
        <v>34</v>
      </c>
      <c r="P1011">
        <v>4</v>
      </c>
      <c r="Q1011">
        <v>1</v>
      </c>
      <c r="R1011">
        <v>0</v>
      </c>
      <c r="S1011">
        <v>11</v>
      </c>
      <c r="T1011" t="s">
        <v>33696</v>
      </c>
      <c r="U1011" t="s">
        <v>33696</v>
      </c>
      <c r="V1011" t="s">
        <v>33696</v>
      </c>
    </row>
    <row r="1012" spans="1:22" x14ac:dyDescent="0.3">
      <c r="A1012">
        <v>1729</v>
      </c>
      <c r="B1012" t="s">
        <v>12761</v>
      </c>
      <c r="C1012" t="s">
        <v>12744</v>
      </c>
      <c r="D1012">
        <v>5</v>
      </c>
      <c r="E1012">
        <v>2</v>
      </c>
      <c r="G1012">
        <v>0</v>
      </c>
      <c r="H1012">
        <v>185</v>
      </c>
      <c r="J1012">
        <v>5</v>
      </c>
      <c r="K1012">
        <v>0</v>
      </c>
      <c r="L1012" t="s">
        <v>12745</v>
      </c>
      <c r="M1012">
        <v>7</v>
      </c>
      <c r="N1012">
        <v>2</v>
      </c>
      <c r="O1012">
        <v>34</v>
      </c>
      <c r="P1012">
        <v>4</v>
      </c>
      <c r="Q1012">
        <v>1</v>
      </c>
      <c r="R1012">
        <v>0</v>
      </c>
      <c r="S1012">
        <v>11</v>
      </c>
      <c r="T1012" t="s">
        <v>33699</v>
      </c>
      <c r="U1012" t="s">
        <v>33699</v>
      </c>
      <c r="V1012" t="s">
        <v>33699</v>
      </c>
    </row>
    <row r="1013" spans="1:22" x14ac:dyDescent="0.3">
      <c r="A1013">
        <v>1730</v>
      </c>
      <c r="B1013" t="s">
        <v>1751</v>
      </c>
      <c r="C1013" t="s">
        <v>1752</v>
      </c>
      <c r="D1013">
        <v>5</v>
      </c>
      <c r="E1013">
        <v>20</v>
      </c>
      <c r="G1013">
        <v>1400</v>
      </c>
      <c r="H1013">
        <v>95</v>
      </c>
      <c r="J1013">
        <v>5</v>
      </c>
      <c r="K1013">
        <v>1</v>
      </c>
      <c r="L1013" t="s">
        <v>12745</v>
      </c>
      <c r="M1013">
        <v>7</v>
      </c>
      <c r="N1013">
        <v>2</v>
      </c>
      <c r="O1013">
        <v>34</v>
      </c>
      <c r="P1013">
        <v>3</v>
      </c>
      <c r="Q1013">
        <v>55</v>
      </c>
      <c r="R1013">
        <v>1</v>
      </c>
      <c r="S1013">
        <v>11</v>
      </c>
      <c r="T1013" t="s">
        <v>34321</v>
      </c>
      <c r="U1013" t="s">
        <v>34321</v>
      </c>
      <c r="V1013" t="s">
        <v>34321</v>
      </c>
    </row>
    <row r="1014" spans="1:22" x14ac:dyDescent="0.3">
      <c r="A1014">
        <v>1731</v>
      </c>
      <c r="B1014" t="s">
        <v>12762</v>
      </c>
      <c r="C1014" t="s">
        <v>12763</v>
      </c>
      <c r="D1014">
        <v>5</v>
      </c>
      <c r="E1014">
        <v>20</v>
      </c>
      <c r="G1014">
        <v>1400</v>
      </c>
      <c r="H1014">
        <v>100</v>
      </c>
      <c r="J1014">
        <v>5</v>
      </c>
      <c r="K1014">
        <v>1</v>
      </c>
      <c r="L1014" t="s">
        <v>12745</v>
      </c>
      <c r="M1014">
        <v>7</v>
      </c>
      <c r="N1014">
        <v>2</v>
      </c>
      <c r="O1014">
        <v>34</v>
      </c>
      <c r="P1014">
        <v>3</v>
      </c>
      <c r="Q1014">
        <v>55</v>
      </c>
      <c r="R1014">
        <v>1</v>
      </c>
      <c r="S1014">
        <v>11</v>
      </c>
      <c r="T1014" t="s">
        <v>42981</v>
      </c>
      <c r="U1014" t="s">
        <v>42981</v>
      </c>
      <c r="V1014" t="s">
        <v>42981</v>
      </c>
    </row>
    <row r="1015" spans="1:22" x14ac:dyDescent="0.3">
      <c r="A1015">
        <v>1732</v>
      </c>
      <c r="B1015" t="s">
        <v>12764</v>
      </c>
      <c r="C1015" t="s">
        <v>12765</v>
      </c>
      <c r="D1015">
        <v>5</v>
      </c>
      <c r="E1015">
        <v>20</v>
      </c>
      <c r="G1015">
        <v>1400</v>
      </c>
      <c r="H1015">
        <v>105</v>
      </c>
      <c r="J1015">
        <v>5</v>
      </c>
      <c r="K1015">
        <v>1</v>
      </c>
      <c r="L1015" t="s">
        <v>12745</v>
      </c>
      <c r="M1015">
        <v>7</v>
      </c>
      <c r="N1015">
        <v>2</v>
      </c>
      <c r="O1015">
        <v>34</v>
      </c>
      <c r="P1015">
        <v>3</v>
      </c>
      <c r="Q1015">
        <v>55</v>
      </c>
      <c r="R1015">
        <v>1</v>
      </c>
      <c r="S1015">
        <v>11</v>
      </c>
      <c r="T1015" t="s">
        <v>12087</v>
      </c>
      <c r="U1015" t="s">
        <v>12087</v>
      </c>
      <c r="V1015" t="s">
        <v>12087</v>
      </c>
    </row>
    <row r="1016" spans="1:22" x14ac:dyDescent="0.3">
      <c r="A1016">
        <v>1733</v>
      </c>
      <c r="B1016" t="s">
        <v>12766</v>
      </c>
      <c r="C1016" t="s">
        <v>12767</v>
      </c>
      <c r="D1016">
        <v>5</v>
      </c>
      <c r="E1016">
        <v>20</v>
      </c>
      <c r="G1016">
        <v>1400</v>
      </c>
      <c r="H1016">
        <v>95</v>
      </c>
      <c r="J1016">
        <v>5</v>
      </c>
      <c r="K1016">
        <v>1</v>
      </c>
      <c r="L1016" t="s">
        <v>12745</v>
      </c>
      <c r="M1016">
        <v>7</v>
      </c>
      <c r="N1016">
        <v>2</v>
      </c>
      <c r="O1016">
        <v>34</v>
      </c>
      <c r="P1016">
        <v>3</v>
      </c>
      <c r="Q1016">
        <v>55</v>
      </c>
      <c r="R1016">
        <v>1</v>
      </c>
      <c r="S1016">
        <v>11</v>
      </c>
      <c r="T1016" t="s">
        <v>12087</v>
      </c>
      <c r="U1016" t="s">
        <v>12087</v>
      </c>
      <c r="V1016" t="s">
        <v>12087</v>
      </c>
    </row>
    <row r="1017" spans="1:22" x14ac:dyDescent="0.3">
      <c r="A1017">
        <v>1734</v>
      </c>
      <c r="B1017" t="s">
        <v>12768</v>
      </c>
      <c r="C1017" t="s">
        <v>12769</v>
      </c>
      <c r="D1017">
        <v>5</v>
      </c>
      <c r="E1017">
        <v>20</v>
      </c>
      <c r="G1017">
        <v>1600</v>
      </c>
      <c r="H1017">
        <v>120</v>
      </c>
      <c r="J1017">
        <v>5</v>
      </c>
      <c r="K1017">
        <v>0</v>
      </c>
      <c r="L1017" t="s">
        <v>12745</v>
      </c>
      <c r="M1017">
        <v>7</v>
      </c>
      <c r="N1017">
        <v>2</v>
      </c>
      <c r="O1017">
        <v>34</v>
      </c>
      <c r="P1017">
        <v>3</v>
      </c>
      <c r="Q1017">
        <v>65</v>
      </c>
      <c r="R1017">
        <v>1</v>
      </c>
      <c r="S1017">
        <v>11</v>
      </c>
      <c r="T1017" t="s">
        <v>42982</v>
      </c>
      <c r="U1017" t="s">
        <v>42982</v>
      </c>
      <c r="V1017" t="s">
        <v>42982</v>
      </c>
    </row>
    <row r="1018" spans="1:22" x14ac:dyDescent="0.3">
      <c r="A1018">
        <v>1735</v>
      </c>
      <c r="B1018" t="s">
        <v>12770</v>
      </c>
      <c r="C1018" t="s">
        <v>12770</v>
      </c>
      <c r="D1018">
        <v>5</v>
      </c>
      <c r="E1018">
        <v>20</v>
      </c>
      <c r="G1018">
        <v>0</v>
      </c>
      <c r="H1018">
        <v>120</v>
      </c>
      <c r="J1018">
        <v>5</v>
      </c>
      <c r="K1018">
        <v>0</v>
      </c>
      <c r="L1018" t="s">
        <v>12724</v>
      </c>
      <c r="M1018">
        <v>7</v>
      </c>
      <c r="N1018">
        <v>2</v>
      </c>
      <c r="O1018">
        <v>34</v>
      </c>
      <c r="P1018">
        <v>1</v>
      </c>
      <c r="Q1018">
        <v>1</v>
      </c>
      <c r="R1018">
        <v>0</v>
      </c>
      <c r="S1018">
        <v>11</v>
      </c>
      <c r="T1018" t="s">
        <v>42782</v>
      </c>
      <c r="U1018" t="s">
        <v>42782</v>
      </c>
      <c r="V1018" t="s">
        <v>42782</v>
      </c>
    </row>
    <row r="1019" spans="1:22" x14ac:dyDescent="0.3">
      <c r="A1019">
        <v>1736</v>
      </c>
      <c r="B1019" t="s">
        <v>12771</v>
      </c>
      <c r="C1019" t="s">
        <v>12772</v>
      </c>
      <c r="D1019">
        <v>5</v>
      </c>
      <c r="E1019">
        <v>20</v>
      </c>
      <c r="G1019">
        <v>900</v>
      </c>
      <c r="H1019">
        <v>70</v>
      </c>
      <c r="J1019">
        <v>5</v>
      </c>
      <c r="K1019">
        <v>3</v>
      </c>
      <c r="L1019" t="s">
        <v>12739</v>
      </c>
      <c r="M1019">
        <v>2</v>
      </c>
      <c r="N1019">
        <v>2</v>
      </c>
      <c r="O1019">
        <v>34</v>
      </c>
      <c r="P1019">
        <v>3</v>
      </c>
      <c r="Q1019">
        <v>70</v>
      </c>
      <c r="R1019">
        <v>1</v>
      </c>
      <c r="S1019">
        <v>11</v>
      </c>
      <c r="T1019" t="s">
        <v>42983</v>
      </c>
      <c r="U1019" t="s">
        <v>42983</v>
      </c>
      <c r="V1019" t="s">
        <v>42983</v>
      </c>
    </row>
    <row r="1020" spans="1:22" x14ac:dyDescent="0.3">
      <c r="A1020">
        <v>1737</v>
      </c>
      <c r="B1020" t="s">
        <v>12773</v>
      </c>
      <c r="C1020" t="s">
        <v>12774</v>
      </c>
      <c r="D1020">
        <v>5</v>
      </c>
      <c r="E1020">
        <v>20</v>
      </c>
      <c r="G1020">
        <v>300</v>
      </c>
      <c r="H1020">
        <v>135</v>
      </c>
      <c r="J1020">
        <v>5</v>
      </c>
      <c r="K1020">
        <v>1</v>
      </c>
      <c r="L1020" t="s">
        <v>12739</v>
      </c>
      <c r="M1020">
        <v>2</v>
      </c>
      <c r="N1020">
        <v>2</v>
      </c>
      <c r="O1020">
        <v>34</v>
      </c>
      <c r="P1020">
        <v>4</v>
      </c>
      <c r="Q1020">
        <v>70</v>
      </c>
      <c r="R1020">
        <v>1</v>
      </c>
      <c r="S1020">
        <v>11</v>
      </c>
      <c r="T1020" t="s">
        <v>33727</v>
      </c>
      <c r="U1020" t="s">
        <v>33727</v>
      </c>
      <c r="V1020" t="s">
        <v>33727</v>
      </c>
    </row>
    <row r="1021" spans="1:22" x14ac:dyDescent="0.3">
      <c r="A1021">
        <v>1738</v>
      </c>
      <c r="B1021" t="s">
        <v>12775</v>
      </c>
      <c r="C1021" t="s">
        <v>12776</v>
      </c>
      <c r="D1021">
        <v>5</v>
      </c>
      <c r="E1021">
        <v>0</v>
      </c>
      <c r="G1021">
        <v>0</v>
      </c>
      <c r="H1021">
        <v>100</v>
      </c>
      <c r="J1021">
        <v>5</v>
      </c>
      <c r="K1021">
        <v>0</v>
      </c>
      <c r="L1021" t="s">
        <v>12724</v>
      </c>
      <c r="M1021">
        <v>7</v>
      </c>
      <c r="N1021">
        <v>2</v>
      </c>
      <c r="O1021">
        <v>34</v>
      </c>
      <c r="P1021">
        <v>3</v>
      </c>
      <c r="Q1021">
        <v>80</v>
      </c>
      <c r="R1021">
        <v>1</v>
      </c>
      <c r="S1021">
        <v>11</v>
      </c>
      <c r="T1021" t="s">
        <v>42984</v>
      </c>
      <c r="U1021" t="s">
        <v>42984</v>
      </c>
      <c r="V1021" t="s">
        <v>42984</v>
      </c>
    </row>
    <row r="1022" spans="1:22" x14ac:dyDescent="0.3">
      <c r="A1022">
        <v>1739</v>
      </c>
      <c r="B1022" t="s">
        <v>931</v>
      </c>
      <c r="C1022" t="s">
        <v>932</v>
      </c>
      <c r="D1022">
        <v>5</v>
      </c>
      <c r="E1022">
        <v>0</v>
      </c>
      <c r="G1022">
        <v>0</v>
      </c>
      <c r="H1022">
        <v>100</v>
      </c>
      <c r="J1022">
        <v>5</v>
      </c>
      <c r="K1022">
        <v>0</v>
      </c>
      <c r="L1022" t="s">
        <v>12724</v>
      </c>
      <c r="M1022">
        <v>7</v>
      </c>
      <c r="N1022">
        <v>2</v>
      </c>
      <c r="O1022">
        <v>34</v>
      </c>
      <c r="P1022">
        <v>3</v>
      </c>
      <c r="Q1022">
        <v>80</v>
      </c>
      <c r="R1022">
        <v>1</v>
      </c>
      <c r="S1022">
        <v>11</v>
      </c>
      <c r="T1022" t="s">
        <v>42985</v>
      </c>
      <c r="U1022" t="s">
        <v>42985</v>
      </c>
      <c r="V1022" t="s">
        <v>42985</v>
      </c>
    </row>
    <row r="1023" spans="1:22" x14ac:dyDescent="0.3">
      <c r="A1023">
        <v>1740</v>
      </c>
      <c r="B1023" t="s">
        <v>12777</v>
      </c>
      <c r="C1023" t="s">
        <v>12778</v>
      </c>
      <c r="D1023">
        <v>5</v>
      </c>
      <c r="E1023">
        <v>20</v>
      </c>
      <c r="G1023">
        <v>1000</v>
      </c>
      <c r="H1023">
        <v>105</v>
      </c>
      <c r="J1023">
        <v>5</v>
      </c>
      <c r="K1023">
        <v>2</v>
      </c>
      <c r="L1023" t="s">
        <v>12739</v>
      </c>
      <c r="M1023">
        <v>2</v>
      </c>
      <c r="N1023">
        <v>2</v>
      </c>
      <c r="O1023">
        <v>34</v>
      </c>
      <c r="P1023">
        <v>4</v>
      </c>
      <c r="Q1023">
        <v>60</v>
      </c>
      <c r="R1023">
        <v>1</v>
      </c>
      <c r="S1023">
        <v>11</v>
      </c>
      <c r="T1023" t="s">
        <v>33735</v>
      </c>
      <c r="U1023" t="s">
        <v>33735</v>
      </c>
      <c r="V1023" t="s">
        <v>33735</v>
      </c>
    </row>
    <row r="1024" spans="1:22" x14ac:dyDescent="0.3">
      <c r="A1024">
        <v>1741</v>
      </c>
      <c r="B1024" t="s">
        <v>12779</v>
      </c>
      <c r="C1024" t="s">
        <v>12780</v>
      </c>
      <c r="D1024">
        <v>5</v>
      </c>
      <c r="E1024">
        <v>20</v>
      </c>
      <c r="G1024">
        <v>1250</v>
      </c>
      <c r="H1024">
        <v>125</v>
      </c>
      <c r="J1024">
        <v>5</v>
      </c>
      <c r="K1024">
        <v>1</v>
      </c>
      <c r="L1024" t="s">
        <v>12048</v>
      </c>
      <c r="M1024">
        <v>2</v>
      </c>
      <c r="N1024">
        <v>2</v>
      </c>
      <c r="O1024">
        <v>34</v>
      </c>
      <c r="P1024">
        <v>4</v>
      </c>
      <c r="Q1024">
        <v>80</v>
      </c>
      <c r="R1024">
        <v>1</v>
      </c>
      <c r="S1024">
        <v>11</v>
      </c>
      <c r="T1024" t="s">
        <v>33739</v>
      </c>
      <c r="U1024" t="s">
        <v>33739</v>
      </c>
      <c r="V1024" t="s">
        <v>33739</v>
      </c>
    </row>
    <row r="1025" spans="1:22" x14ac:dyDescent="0.3">
      <c r="A1025">
        <v>1742</v>
      </c>
      <c r="B1025" t="s">
        <v>12781</v>
      </c>
      <c r="C1025" t="s">
        <v>12782</v>
      </c>
      <c r="D1025">
        <v>5</v>
      </c>
      <c r="E1025">
        <v>1</v>
      </c>
      <c r="G1025">
        <v>0</v>
      </c>
      <c r="H1025">
        <v>49</v>
      </c>
      <c r="J1025">
        <v>5</v>
      </c>
      <c r="K1025">
        <v>3</v>
      </c>
      <c r="L1025" t="s">
        <v>12724</v>
      </c>
      <c r="M1025">
        <v>7</v>
      </c>
      <c r="N1025">
        <v>2</v>
      </c>
      <c r="O1025">
        <v>34</v>
      </c>
      <c r="P1025">
        <v>1</v>
      </c>
      <c r="Q1025">
        <v>4</v>
      </c>
      <c r="R1025">
        <v>0</v>
      </c>
      <c r="S1025">
        <v>11</v>
      </c>
      <c r="T1025" t="s">
        <v>12087</v>
      </c>
      <c r="U1025" t="s">
        <v>12087</v>
      </c>
      <c r="V1025" t="s">
        <v>12087</v>
      </c>
    </row>
    <row r="1026" spans="1:22" x14ac:dyDescent="0.3">
      <c r="A1026">
        <v>1743</v>
      </c>
      <c r="B1026" t="s">
        <v>12783</v>
      </c>
      <c r="C1026" t="s">
        <v>12784</v>
      </c>
      <c r="D1026">
        <v>5</v>
      </c>
      <c r="E1026">
        <v>0</v>
      </c>
      <c r="G1026">
        <v>0</v>
      </c>
      <c r="H1026">
        <v>100</v>
      </c>
      <c r="J1026">
        <v>5</v>
      </c>
      <c r="K1026">
        <v>0</v>
      </c>
      <c r="L1026" t="s">
        <v>12785</v>
      </c>
      <c r="M1026">
        <v>7</v>
      </c>
      <c r="N1026">
        <v>2</v>
      </c>
      <c r="O1026">
        <v>34</v>
      </c>
      <c r="P1026">
        <v>4</v>
      </c>
      <c r="Q1026">
        <v>80</v>
      </c>
      <c r="R1026">
        <v>1</v>
      </c>
      <c r="S1026">
        <v>11</v>
      </c>
      <c r="T1026" t="s">
        <v>42986</v>
      </c>
      <c r="U1026" t="s">
        <v>42986</v>
      </c>
      <c r="V1026" t="s">
        <v>42986</v>
      </c>
    </row>
    <row r="1027" spans="1:22" x14ac:dyDescent="0.3">
      <c r="A1027">
        <v>1744</v>
      </c>
      <c r="B1027" t="s">
        <v>1503</v>
      </c>
      <c r="C1027" t="s">
        <v>1504</v>
      </c>
      <c r="D1027">
        <v>5</v>
      </c>
      <c r="E1027">
        <v>0</v>
      </c>
      <c r="G1027">
        <v>0</v>
      </c>
      <c r="H1027">
        <v>170</v>
      </c>
      <c r="J1027">
        <v>5</v>
      </c>
      <c r="K1027">
        <v>0</v>
      </c>
      <c r="L1027" t="s">
        <v>12724</v>
      </c>
      <c r="M1027">
        <v>7</v>
      </c>
      <c r="N1027">
        <v>2</v>
      </c>
      <c r="O1027">
        <v>34</v>
      </c>
      <c r="P1027">
        <v>4</v>
      </c>
      <c r="Q1027">
        <v>1</v>
      </c>
      <c r="R1027">
        <v>0</v>
      </c>
      <c r="S1027">
        <v>11</v>
      </c>
      <c r="T1027" t="s">
        <v>33747</v>
      </c>
      <c r="U1027" t="s">
        <v>33747</v>
      </c>
      <c r="V1027" t="s">
        <v>33747</v>
      </c>
    </row>
    <row r="1028" spans="1:22" x14ac:dyDescent="0.3">
      <c r="A1028">
        <v>1745</v>
      </c>
      <c r="B1028" t="s">
        <v>12786</v>
      </c>
      <c r="C1028" t="s">
        <v>12787</v>
      </c>
      <c r="D1028">
        <v>5</v>
      </c>
      <c r="E1028">
        <v>0</v>
      </c>
      <c r="G1028">
        <v>1000</v>
      </c>
      <c r="H1028">
        <v>100</v>
      </c>
      <c r="J1028">
        <v>5</v>
      </c>
      <c r="K1028">
        <v>2</v>
      </c>
      <c r="L1028" t="s">
        <v>12048</v>
      </c>
      <c r="M1028">
        <v>2</v>
      </c>
      <c r="N1028">
        <v>2</v>
      </c>
      <c r="O1028">
        <v>34</v>
      </c>
      <c r="P1028">
        <v>3</v>
      </c>
      <c r="Q1028">
        <v>50</v>
      </c>
      <c r="R1028">
        <v>1</v>
      </c>
      <c r="S1028">
        <v>11</v>
      </c>
      <c r="T1028" t="s">
        <v>33750</v>
      </c>
      <c r="U1028" t="s">
        <v>33750</v>
      </c>
      <c r="V1028" t="s">
        <v>33750</v>
      </c>
    </row>
    <row r="1029" spans="1:22" x14ac:dyDescent="0.3">
      <c r="A1029">
        <v>1746</v>
      </c>
      <c r="B1029" t="s">
        <v>12788</v>
      </c>
      <c r="C1029" t="s">
        <v>12789</v>
      </c>
      <c r="D1029">
        <v>5</v>
      </c>
      <c r="E1029">
        <v>20</v>
      </c>
      <c r="G1029">
        <v>1500</v>
      </c>
      <c r="H1029">
        <v>160</v>
      </c>
      <c r="J1029">
        <v>5</v>
      </c>
      <c r="K1029">
        <v>1</v>
      </c>
      <c r="L1029" t="s">
        <v>12751</v>
      </c>
      <c r="M1029">
        <v>63</v>
      </c>
      <c r="N1029">
        <v>2</v>
      </c>
      <c r="O1029">
        <v>34</v>
      </c>
      <c r="P1029">
        <v>3</v>
      </c>
      <c r="Q1029">
        <v>100</v>
      </c>
      <c r="R1029">
        <v>1</v>
      </c>
      <c r="S1029">
        <v>11</v>
      </c>
      <c r="T1029" t="s">
        <v>33664</v>
      </c>
      <c r="U1029" t="s">
        <v>33664</v>
      </c>
      <c r="V1029" t="s">
        <v>33664</v>
      </c>
    </row>
    <row r="1030" spans="1:22" x14ac:dyDescent="0.3">
      <c r="A1030">
        <v>1747</v>
      </c>
      <c r="B1030" t="s">
        <v>12790</v>
      </c>
      <c r="C1030" t="s">
        <v>12791</v>
      </c>
      <c r="D1030">
        <v>5</v>
      </c>
      <c r="E1030">
        <v>0</v>
      </c>
      <c r="G1030">
        <v>0</v>
      </c>
      <c r="H1030">
        <v>82</v>
      </c>
      <c r="J1030">
        <v>5</v>
      </c>
      <c r="K1030">
        <v>0</v>
      </c>
      <c r="L1030" t="s">
        <v>12724</v>
      </c>
      <c r="M1030">
        <v>63</v>
      </c>
      <c r="N1030">
        <v>2</v>
      </c>
      <c r="O1030">
        <v>34</v>
      </c>
      <c r="P1030">
        <v>2</v>
      </c>
      <c r="Q1030">
        <v>26</v>
      </c>
      <c r="R1030">
        <v>0</v>
      </c>
      <c r="S1030">
        <v>11</v>
      </c>
      <c r="T1030" t="s">
        <v>12087</v>
      </c>
      <c r="U1030" t="s">
        <v>12087</v>
      </c>
      <c r="V1030" t="s">
        <v>12087</v>
      </c>
    </row>
    <row r="1031" spans="1:22" x14ac:dyDescent="0.3">
      <c r="A1031">
        <v>1748</v>
      </c>
      <c r="B1031" t="s">
        <v>12792</v>
      </c>
      <c r="C1031" t="s">
        <v>12793</v>
      </c>
      <c r="D1031">
        <v>5</v>
      </c>
      <c r="E1031">
        <v>0</v>
      </c>
      <c r="G1031">
        <v>0</v>
      </c>
      <c r="H1031">
        <v>120</v>
      </c>
      <c r="J1031">
        <v>5</v>
      </c>
      <c r="K1031">
        <v>0</v>
      </c>
      <c r="L1031" t="s">
        <v>12724</v>
      </c>
      <c r="M1031">
        <v>63</v>
      </c>
      <c r="N1031">
        <v>2</v>
      </c>
      <c r="O1031">
        <v>34</v>
      </c>
      <c r="P1031">
        <v>2</v>
      </c>
      <c r="Q1031">
        <v>40</v>
      </c>
      <c r="R1031">
        <v>0</v>
      </c>
      <c r="S1031">
        <v>11</v>
      </c>
      <c r="T1031" t="s">
        <v>12087</v>
      </c>
      <c r="U1031" t="s">
        <v>12087</v>
      </c>
      <c r="V1031" t="s">
        <v>12087</v>
      </c>
    </row>
    <row r="1032" spans="1:22" x14ac:dyDescent="0.3">
      <c r="A1032">
        <v>1749</v>
      </c>
      <c r="B1032" t="s">
        <v>12794</v>
      </c>
      <c r="C1032" t="s">
        <v>12795</v>
      </c>
      <c r="D1032">
        <v>5</v>
      </c>
      <c r="E1032">
        <v>0</v>
      </c>
      <c r="G1032">
        <v>500</v>
      </c>
      <c r="H1032">
        <v>40</v>
      </c>
      <c r="J1032">
        <v>5</v>
      </c>
      <c r="K1032">
        <v>0</v>
      </c>
      <c r="L1032" t="s">
        <v>12724</v>
      </c>
      <c r="M1032">
        <v>63</v>
      </c>
      <c r="N1032">
        <v>2</v>
      </c>
      <c r="O1032">
        <v>34</v>
      </c>
      <c r="P1032">
        <v>1</v>
      </c>
      <c r="Q1032">
        <v>1</v>
      </c>
      <c r="R1032">
        <v>0</v>
      </c>
      <c r="S1032">
        <v>11</v>
      </c>
      <c r="T1032" t="s">
        <v>33664</v>
      </c>
      <c r="U1032" t="s">
        <v>33664</v>
      </c>
      <c r="V1032" t="s">
        <v>33664</v>
      </c>
    </row>
    <row r="1033" spans="1:22" x14ac:dyDescent="0.3">
      <c r="A1033">
        <v>1750</v>
      </c>
      <c r="B1033" t="s">
        <v>428</v>
      </c>
      <c r="C1033" t="s">
        <v>428</v>
      </c>
      <c r="D1033">
        <v>10</v>
      </c>
      <c r="E1033">
        <v>1</v>
      </c>
      <c r="G1033">
        <v>1</v>
      </c>
      <c r="H1033">
        <v>25</v>
      </c>
      <c r="L1033" t="s">
        <v>12796</v>
      </c>
      <c r="M1033">
        <v>7</v>
      </c>
      <c r="N1033">
        <v>2</v>
      </c>
      <c r="O1033">
        <v>32768</v>
      </c>
      <c r="Q1033">
        <v>1</v>
      </c>
      <c r="S1033">
        <v>1</v>
      </c>
      <c r="T1033" t="s">
        <v>12087</v>
      </c>
      <c r="U1033" t="s">
        <v>12087</v>
      </c>
      <c r="V1033" t="s">
        <v>12087</v>
      </c>
    </row>
    <row r="1034" spans="1:22" x14ac:dyDescent="0.3">
      <c r="A1034">
        <v>1751</v>
      </c>
      <c r="B1034" t="s">
        <v>9060</v>
      </c>
      <c r="C1034" t="s">
        <v>9061</v>
      </c>
      <c r="D1034">
        <v>10</v>
      </c>
      <c r="E1034">
        <v>2</v>
      </c>
      <c r="G1034">
        <v>2</v>
      </c>
      <c r="H1034">
        <v>30</v>
      </c>
      <c r="L1034" t="s">
        <v>12796</v>
      </c>
      <c r="M1034">
        <v>7</v>
      </c>
      <c r="N1034">
        <v>2</v>
      </c>
      <c r="O1034">
        <v>32768</v>
      </c>
      <c r="Q1034">
        <v>1</v>
      </c>
      <c r="S1034">
        <v>1</v>
      </c>
      <c r="T1034" t="s">
        <v>42944</v>
      </c>
      <c r="U1034" t="s">
        <v>42944</v>
      </c>
      <c r="V1034" t="s">
        <v>42944</v>
      </c>
    </row>
    <row r="1035" spans="1:22" x14ac:dyDescent="0.3">
      <c r="A1035">
        <v>1752</v>
      </c>
      <c r="B1035" t="s">
        <v>3941</v>
      </c>
      <c r="C1035" t="s">
        <v>3942</v>
      </c>
      <c r="D1035">
        <v>10</v>
      </c>
      <c r="E1035">
        <v>2</v>
      </c>
      <c r="G1035">
        <v>2</v>
      </c>
      <c r="H1035">
        <v>30</v>
      </c>
      <c r="L1035" t="s">
        <v>12796</v>
      </c>
      <c r="M1035">
        <v>7</v>
      </c>
      <c r="N1035">
        <v>2</v>
      </c>
      <c r="O1035">
        <v>32768</v>
      </c>
      <c r="Q1035">
        <v>1</v>
      </c>
      <c r="S1035">
        <v>1</v>
      </c>
      <c r="T1035" t="s">
        <v>33003</v>
      </c>
      <c r="U1035" t="s">
        <v>33003</v>
      </c>
      <c r="V1035" t="s">
        <v>33003</v>
      </c>
    </row>
    <row r="1036" spans="1:22" x14ac:dyDescent="0.3">
      <c r="A1036">
        <v>1753</v>
      </c>
      <c r="B1036" t="s">
        <v>9600</v>
      </c>
      <c r="C1036" t="s">
        <v>9601</v>
      </c>
      <c r="D1036">
        <v>10</v>
      </c>
      <c r="E1036">
        <v>2</v>
      </c>
      <c r="G1036">
        <v>2</v>
      </c>
      <c r="H1036">
        <v>40</v>
      </c>
      <c r="L1036" t="s">
        <v>12796</v>
      </c>
      <c r="M1036">
        <v>7</v>
      </c>
      <c r="N1036">
        <v>2</v>
      </c>
      <c r="O1036">
        <v>32768</v>
      </c>
      <c r="Q1036">
        <v>1</v>
      </c>
      <c r="S1036">
        <v>1</v>
      </c>
      <c r="T1036" t="s">
        <v>12087</v>
      </c>
      <c r="U1036" t="s">
        <v>12087</v>
      </c>
      <c r="V1036" t="s">
        <v>12087</v>
      </c>
    </row>
    <row r="1037" spans="1:22" x14ac:dyDescent="0.3">
      <c r="A1037">
        <v>1754</v>
      </c>
      <c r="B1037" t="s">
        <v>2617</v>
      </c>
      <c r="C1037" t="s">
        <v>2618</v>
      </c>
      <c r="D1037">
        <v>10</v>
      </c>
      <c r="E1037">
        <v>2</v>
      </c>
      <c r="G1037">
        <v>2</v>
      </c>
      <c r="H1037">
        <v>30</v>
      </c>
      <c r="L1037" t="s">
        <v>12796</v>
      </c>
      <c r="M1037">
        <v>7</v>
      </c>
      <c r="N1037">
        <v>2</v>
      </c>
      <c r="O1037">
        <v>32768</v>
      </c>
      <c r="Q1037">
        <v>1</v>
      </c>
      <c r="S1037">
        <v>1</v>
      </c>
      <c r="T1037" t="s">
        <v>33009</v>
      </c>
      <c r="U1037" t="s">
        <v>33009</v>
      </c>
      <c r="V1037" t="s">
        <v>33009</v>
      </c>
    </row>
    <row r="1038" spans="1:22" x14ac:dyDescent="0.3">
      <c r="A1038">
        <v>1755</v>
      </c>
      <c r="B1038" t="s">
        <v>564</v>
      </c>
      <c r="C1038" t="s">
        <v>565</v>
      </c>
      <c r="D1038">
        <v>10</v>
      </c>
      <c r="E1038">
        <v>2</v>
      </c>
      <c r="G1038">
        <v>2</v>
      </c>
      <c r="H1038">
        <v>30</v>
      </c>
      <c r="L1038" t="s">
        <v>12796</v>
      </c>
      <c r="M1038">
        <v>7</v>
      </c>
      <c r="N1038">
        <v>2</v>
      </c>
      <c r="O1038">
        <v>32768</v>
      </c>
      <c r="Q1038">
        <v>1</v>
      </c>
      <c r="S1038">
        <v>1</v>
      </c>
      <c r="T1038" t="s">
        <v>33454</v>
      </c>
      <c r="U1038" t="s">
        <v>33454</v>
      </c>
      <c r="V1038" t="s">
        <v>33454</v>
      </c>
    </row>
    <row r="1039" spans="1:22" x14ac:dyDescent="0.3">
      <c r="A1039">
        <v>1756</v>
      </c>
      <c r="B1039" t="s">
        <v>9656</v>
      </c>
      <c r="C1039" t="s">
        <v>9657</v>
      </c>
      <c r="D1039">
        <v>10</v>
      </c>
      <c r="E1039">
        <v>2</v>
      </c>
      <c r="G1039">
        <v>2</v>
      </c>
      <c r="H1039">
        <v>30</v>
      </c>
      <c r="L1039" t="s">
        <v>12796</v>
      </c>
      <c r="M1039">
        <v>7</v>
      </c>
      <c r="N1039">
        <v>2</v>
      </c>
      <c r="O1039">
        <v>32768</v>
      </c>
      <c r="Q1039">
        <v>1</v>
      </c>
      <c r="S1039">
        <v>1</v>
      </c>
      <c r="T1039" t="s">
        <v>33005</v>
      </c>
      <c r="U1039" t="s">
        <v>33005</v>
      </c>
      <c r="V1039" t="s">
        <v>33005</v>
      </c>
    </row>
    <row r="1040" spans="1:22" x14ac:dyDescent="0.3">
      <c r="A1040">
        <v>1757</v>
      </c>
      <c r="B1040" t="s">
        <v>5431</v>
      </c>
      <c r="C1040" t="s">
        <v>5432</v>
      </c>
      <c r="D1040">
        <v>10</v>
      </c>
      <c r="E1040">
        <v>2</v>
      </c>
      <c r="G1040">
        <v>1</v>
      </c>
      <c r="H1040">
        <v>30</v>
      </c>
      <c r="L1040" t="s">
        <v>12796</v>
      </c>
      <c r="M1040">
        <v>7</v>
      </c>
      <c r="N1040">
        <v>2</v>
      </c>
      <c r="O1040">
        <v>32768</v>
      </c>
      <c r="Q1040">
        <v>1</v>
      </c>
      <c r="S1040">
        <v>1</v>
      </c>
      <c r="T1040" t="s">
        <v>42987</v>
      </c>
      <c r="U1040" t="s">
        <v>42987</v>
      </c>
      <c r="V1040" t="s">
        <v>42987</v>
      </c>
    </row>
    <row r="1041" spans="1:22" x14ac:dyDescent="0.3">
      <c r="A1041">
        <v>1758</v>
      </c>
      <c r="B1041" t="s">
        <v>9730</v>
      </c>
      <c r="C1041" t="s">
        <v>9731</v>
      </c>
      <c r="D1041">
        <v>10</v>
      </c>
      <c r="E1041">
        <v>2</v>
      </c>
      <c r="G1041">
        <v>3</v>
      </c>
      <c r="H1041">
        <v>1</v>
      </c>
      <c r="L1041" t="s">
        <v>12796</v>
      </c>
      <c r="M1041">
        <v>7</v>
      </c>
      <c r="N1041">
        <v>2</v>
      </c>
      <c r="O1041">
        <v>32768</v>
      </c>
      <c r="Q1041">
        <v>1</v>
      </c>
      <c r="S1041">
        <v>1</v>
      </c>
      <c r="T1041" t="s">
        <v>33380</v>
      </c>
      <c r="U1041" t="s">
        <v>33380</v>
      </c>
      <c r="V1041" t="s">
        <v>33380</v>
      </c>
    </row>
    <row r="1042" spans="1:22" x14ac:dyDescent="0.3">
      <c r="A1042">
        <v>1759</v>
      </c>
      <c r="B1042" t="s">
        <v>4202</v>
      </c>
      <c r="C1042" t="s">
        <v>4203</v>
      </c>
      <c r="D1042">
        <v>10</v>
      </c>
      <c r="E1042">
        <v>2</v>
      </c>
      <c r="G1042">
        <v>3</v>
      </c>
      <c r="H1042">
        <v>1</v>
      </c>
      <c r="L1042" t="s">
        <v>12796</v>
      </c>
      <c r="M1042">
        <v>7</v>
      </c>
      <c r="N1042">
        <v>2</v>
      </c>
      <c r="O1042">
        <v>32768</v>
      </c>
      <c r="Q1042">
        <v>1</v>
      </c>
      <c r="S1042">
        <v>1</v>
      </c>
      <c r="T1042" t="s">
        <v>42988</v>
      </c>
      <c r="U1042" t="s">
        <v>42988</v>
      </c>
      <c r="V1042" t="s">
        <v>42988</v>
      </c>
    </row>
    <row r="1043" spans="1:22" x14ac:dyDescent="0.3">
      <c r="A1043">
        <v>1760</v>
      </c>
      <c r="B1043" t="s">
        <v>4077</v>
      </c>
      <c r="C1043" t="s">
        <v>4078</v>
      </c>
      <c r="D1043">
        <v>10</v>
      </c>
      <c r="E1043">
        <v>2</v>
      </c>
      <c r="G1043">
        <v>3</v>
      </c>
      <c r="H1043">
        <v>1</v>
      </c>
      <c r="L1043" t="s">
        <v>12796</v>
      </c>
      <c r="M1043">
        <v>7</v>
      </c>
      <c r="N1043">
        <v>2</v>
      </c>
      <c r="O1043">
        <v>32768</v>
      </c>
      <c r="Q1043">
        <v>1</v>
      </c>
      <c r="S1043">
        <v>1</v>
      </c>
      <c r="T1043" t="s">
        <v>42989</v>
      </c>
      <c r="U1043" t="s">
        <v>42989</v>
      </c>
      <c r="V1043" t="s">
        <v>42989</v>
      </c>
    </row>
    <row r="1044" spans="1:22" x14ac:dyDescent="0.3">
      <c r="A1044">
        <v>1761</v>
      </c>
      <c r="B1044" t="s">
        <v>2691</v>
      </c>
      <c r="C1044" t="s">
        <v>2692</v>
      </c>
      <c r="D1044">
        <v>10</v>
      </c>
      <c r="E1044">
        <v>2</v>
      </c>
      <c r="G1044">
        <v>3</v>
      </c>
      <c r="H1044">
        <v>1</v>
      </c>
      <c r="L1044" t="s">
        <v>12796</v>
      </c>
      <c r="M1044">
        <v>7</v>
      </c>
      <c r="N1044">
        <v>2</v>
      </c>
      <c r="O1044">
        <v>32768</v>
      </c>
      <c r="Q1044">
        <v>1</v>
      </c>
      <c r="S1044">
        <v>1</v>
      </c>
      <c r="T1044" t="s">
        <v>42990</v>
      </c>
      <c r="U1044" t="s">
        <v>42990</v>
      </c>
      <c r="V1044" t="s">
        <v>42990</v>
      </c>
    </row>
    <row r="1045" spans="1:22" x14ac:dyDescent="0.3">
      <c r="A1045">
        <v>1762</v>
      </c>
      <c r="B1045" t="s">
        <v>8627</v>
      </c>
      <c r="C1045" t="s">
        <v>8628</v>
      </c>
      <c r="D1045">
        <v>10</v>
      </c>
      <c r="E1045">
        <v>2</v>
      </c>
      <c r="G1045">
        <v>2</v>
      </c>
      <c r="H1045">
        <v>30</v>
      </c>
      <c r="L1045" t="s">
        <v>12796</v>
      </c>
      <c r="M1045">
        <v>7</v>
      </c>
      <c r="N1045">
        <v>2</v>
      </c>
      <c r="O1045">
        <v>32768</v>
      </c>
      <c r="Q1045">
        <v>1</v>
      </c>
      <c r="S1045">
        <v>1</v>
      </c>
      <c r="T1045" t="s">
        <v>42991</v>
      </c>
      <c r="U1045" t="s">
        <v>42991</v>
      </c>
      <c r="V1045" t="s">
        <v>42991</v>
      </c>
    </row>
    <row r="1046" spans="1:22" x14ac:dyDescent="0.3">
      <c r="A1046">
        <v>1763</v>
      </c>
      <c r="B1046" t="s">
        <v>7740</v>
      </c>
      <c r="C1046" t="s">
        <v>7741</v>
      </c>
      <c r="D1046">
        <v>10</v>
      </c>
      <c r="E1046">
        <v>2</v>
      </c>
      <c r="G1046">
        <v>3</v>
      </c>
      <c r="H1046">
        <v>1</v>
      </c>
      <c r="L1046" t="s">
        <v>12796</v>
      </c>
      <c r="M1046">
        <v>7</v>
      </c>
      <c r="N1046">
        <v>2</v>
      </c>
      <c r="O1046">
        <v>32768</v>
      </c>
      <c r="Q1046">
        <v>1</v>
      </c>
      <c r="S1046">
        <v>1</v>
      </c>
      <c r="T1046" t="s">
        <v>42992</v>
      </c>
      <c r="U1046" t="s">
        <v>42992</v>
      </c>
      <c r="V1046" t="s">
        <v>42992</v>
      </c>
    </row>
    <row r="1047" spans="1:22" x14ac:dyDescent="0.3">
      <c r="A1047">
        <v>1764</v>
      </c>
      <c r="B1047" t="s">
        <v>5473</v>
      </c>
      <c r="C1047" t="s">
        <v>5474</v>
      </c>
      <c r="D1047">
        <v>10</v>
      </c>
      <c r="E1047">
        <v>2</v>
      </c>
      <c r="G1047">
        <v>3</v>
      </c>
      <c r="H1047">
        <v>10</v>
      </c>
      <c r="L1047" t="s">
        <v>12796</v>
      </c>
      <c r="M1047">
        <v>7</v>
      </c>
      <c r="N1047">
        <v>2</v>
      </c>
      <c r="O1047">
        <v>32768</v>
      </c>
      <c r="Q1047">
        <v>1</v>
      </c>
      <c r="S1047">
        <v>1</v>
      </c>
      <c r="T1047" t="s">
        <v>42993</v>
      </c>
      <c r="U1047" t="s">
        <v>42993</v>
      </c>
      <c r="V1047" t="s">
        <v>42993</v>
      </c>
    </row>
    <row r="1048" spans="1:22" x14ac:dyDescent="0.3">
      <c r="A1048">
        <v>1765</v>
      </c>
      <c r="B1048" t="s">
        <v>7337</v>
      </c>
      <c r="C1048" t="s">
        <v>7338</v>
      </c>
      <c r="D1048">
        <v>10</v>
      </c>
      <c r="E1048">
        <v>2</v>
      </c>
      <c r="G1048">
        <v>3</v>
      </c>
      <c r="H1048">
        <v>50</v>
      </c>
      <c r="L1048" t="s">
        <v>12796</v>
      </c>
      <c r="M1048">
        <v>7</v>
      </c>
      <c r="N1048">
        <v>2</v>
      </c>
      <c r="O1048">
        <v>32768</v>
      </c>
      <c r="Q1048">
        <v>1</v>
      </c>
      <c r="S1048">
        <v>1</v>
      </c>
      <c r="T1048" t="s">
        <v>12087</v>
      </c>
      <c r="U1048" t="s">
        <v>12087</v>
      </c>
      <c r="V1048" t="s">
        <v>12087</v>
      </c>
    </row>
    <row r="1049" spans="1:22" x14ac:dyDescent="0.3">
      <c r="A1049">
        <v>1766</v>
      </c>
      <c r="B1049" t="s">
        <v>556</v>
      </c>
      <c r="C1049" t="s">
        <v>557</v>
      </c>
      <c r="D1049">
        <v>10</v>
      </c>
      <c r="E1049">
        <v>2</v>
      </c>
      <c r="G1049">
        <v>3</v>
      </c>
      <c r="H1049">
        <v>50</v>
      </c>
      <c r="L1049" t="s">
        <v>12796</v>
      </c>
      <c r="M1049">
        <v>7</v>
      </c>
      <c r="N1049">
        <v>2</v>
      </c>
      <c r="O1049">
        <v>32768</v>
      </c>
      <c r="Q1049">
        <v>1</v>
      </c>
      <c r="S1049">
        <v>1</v>
      </c>
      <c r="T1049" t="s">
        <v>42944</v>
      </c>
      <c r="U1049" t="s">
        <v>42944</v>
      </c>
      <c r="V1049" t="s">
        <v>42944</v>
      </c>
    </row>
    <row r="1050" spans="1:22" x14ac:dyDescent="0.3">
      <c r="A1050">
        <v>1767</v>
      </c>
      <c r="B1050" t="s">
        <v>560</v>
      </c>
      <c r="C1050" t="s">
        <v>12797</v>
      </c>
      <c r="D1050">
        <v>10</v>
      </c>
      <c r="E1050">
        <v>2</v>
      </c>
      <c r="G1050">
        <v>2</v>
      </c>
      <c r="H1050">
        <v>30</v>
      </c>
      <c r="L1050" t="s">
        <v>12796</v>
      </c>
      <c r="M1050">
        <v>7</v>
      </c>
      <c r="N1050">
        <v>2</v>
      </c>
      <c r="O1050">
        <v>32768</v>
      </c>
      <c r="Q1050">
        <v>1</v>
      </c>
      <c r="S1050">
        <v>1</v>
      </c>
      <c r="T1050" t="s">
        <v>42793</v>
      </c>
      <c r="U1050" t="s">
        <v>42793</v>
      </c>
      <c r="V1050" t="s">
        <v>42793</v>
      </c>
    </row>
    <row r="1051" spans="1:22" x14ac:dyDescent="0.3">
      <c r="A1051">
        <v>1768</v>
      </c>
      <c r="B1051" t="s">
        <v>9201</v>
      </c>
      <c r="C1051" t="s">
        <v>9202</v>
      </c>
      <c r="D1051">
        <v>10</v>
      </c>
      <c r="E1051">
        <v>2</v>
      </c>
      <c r="G1051">
        <v>3</v>
      </c>
      <c r="H1051">
        <v>1</v>
      </c>
      <c r="L1051" t="s">
        <v>12796</v>
      </c>
      <c r="M1051">
        <v>7</v>
      </c>
      <c r="N1051">
        <v>2</v>
      </c>
      <c r="O1051">
        <v>32768</v>
      </c>
      <c r="Q1051">
        <v>1</v>
      </c>
      <c r="S1051">
        <v>1</v>
      </c>
      <c r="T1051" t="s">
        <v>42994</v>
      </c>
      <c r="U1051" t="s">
        <v>42994</v>
      </c>
      <c r="V1051" t="s">
        <v>42994</v>
      </c>
    </row>
    <row r="1052" spans="1:22" x14ac:dyDescent="0.3">
      <c r="A1052">
        <v>1769</v>
      </c>
      <c r="B1052" t="s">
        <v>9043</v>
      </c>
      <c r="C1052" t="s">
        <v>9044</v>
      </c>
      <c r="D1052">
        <v>10</v>
      </c>
      <c r="E1052">
        <v>2</v>
      </c>
      <c r="G1052">
        <v>3</v>
      </c>
      <c r="H1052">
        <v>1</v>
      </c>
      <c r="L1052" t="s">
        <v>12796</v>
      </c>
      <c r="M1052">
        <v>7</v>
      </c>
      <c r="N1052">
        <v>2</v>
      </c>
      <c r="O1052">
        <v>32768</v>
      </c>
      <c r="Q1052">
        <v>1</v>
      </c>
      <c r="S1052">
        <v>1</v>
      </c>
      <c r="T1052" t="s">
        <v>42995</v>
      </c>
      <c r="U1052" t="s">
        <v>42995</v>
      </c>
      <c r="V1052" t="s">
        <v>42995</v>
      </c>
    </row>
    <row r="1053" spans="1:22" x14ac:dyDescent="0.3">
      <c r="A1053">
        <v>1770</v>
      </c>
      <c r="B1053" t="s">
        <v>5558</v>
      </c>
      <c r="C1053" t="s">
        <v>5559</v>
      </c>
      <c r="D1053">
        <v>10</v>
      </c>
      <c r="E1053">
        <v>2</v>
      </c>
      <c r="G1053">
        <v>1</v>
      </c>
      <c r="H1053">
        <v>30</v>
      </c>
      <c r="L1053" t="s">
        <v>12796</v>
      </c>
      <c r="M1053">
        <v>7</v>
      </c>
      <c r="N1053">
        <v>2</v>
      </c>
      <c r="O1053">
        <v>32768</v>
      </c>
      <c r="Q1053">
        <v>1</v>
      </c>
      <c r="S1053">
        <v>1</v>
      </c>
      <c r="T1053" t="s">
        <v>12087</v>
      </c>
      <c r="U1053" t="s">
        <v>12087</v>
      </c>
      <c r="V1053" t="s">
        <v>12087</v>
      </c>
    </row>
    <row r="1054" spans="1:22" x14ac:dyDescent="0.3">
      <c r="A1054">
        <v>1771</v>
      </c>
      <c r="B1054" t="s">
        <v>10362</v>
      </c>
      <c r="C1054" t="s">
        <v>10363</v>
      </c>
      <c r="D1054">
        <v>10</v>
      </c>
      <c r="E1054">
        <v>2</v>
      </c>
      <c r="G1054">
        <v>5</v>
      </c>
      <c r="H1054">
        <v>30</v>
      </c>
      <c r="L1054" t="s">
        <v>12031</v>
      </c>
      <c r="M1054">
        <v>7</v>
      </c>
      <c r="N1054">
        <v>2</v>
      </c>
      <c r="O1054">
        <v>32768</v>
      </c>
      <c r="Q1054">
        <v>1</v>
      </c>
      <c r="S1054">
        <v>2</v>
      </c>
      <c r="T1054" t="s">
        <v>12087</v>
      </c>
      <c r="U1054" t="s">
        <v>12087</v>
      </c>
      <c r="V1054" t="s">
        <v>12087</v>
      </c>
    </row>
    <row r="1055" spans="1:22" x14ac:dyDescent="0.3">
      <c r="A1055">
        <v>1772</v>
      </c>
      <c r="B1055" t="s">
        <v>5212</v>
      </c>
      <c r="C1055" t="s">
        <v>5213</v>
      </c>
      <c r="D1055">
        <v>10</v>
      </c>
      <c r="E1055">
        <v>2</v>
      </c>
      <c r="G1055">
        <v>2</v>
      </c>
      <c r="H1055">
        <v>50</v>
      </c>
      <c r="L1055" t="s">
        <v>12796</v>
      </c>
      <c r="M1055">
        <v>7</v>
      </c>
      <c r="N1055">
        <v>2</v>
      </c>
      <c r="O1055">
        <v>32768</v>
      </c>
      <c r="Q1055">
        <v>1</v>
      </c>
      <c r="S1055">
        <v>1</v>
      </c>
      <c r="T1055" t="s">
        <v>42996</v>
      </c>
      <c r="U1055" t="s">
        <v>42996</v>
      </c>
      <c r="V1055" t="s">
        <v>42996</v>
      </c>
    </row>
    <row r="1056" spans="1:22" x14ac:dyDescent="0.3">
      <c r="A1056">
        <v>1773</v>
      </c>
      <c r="B1056" t="s">
        <v>12798</v>
      </c>
      <c r="C1056" t="s">
        <v>12799</v>
      </c>
      <c r="D1056">
        <v>10</v>
      </c>
      <c r="E1056">
        <v>2</v>
      </c>
      <c r="G1056">
        <v>1</v>
      </c>
      <c r="H1056">
        <v>45</v>
      </c>
      <c r="L1056" t="s">
        <v>12796</v>
      </c>
      <c r="M1056">
        <v>63</v>
      </c>
      <c r="N1056">
        <v>2</v>
      </c>
      <c r="O1056">
        <v>32768</v>
      </c>
      <c r="Q1056">
        <v>100</v>
      </c>
      <c r="S1056">
        <v>1</v>
      </c>
      <c r="T1056" t="s">
        <v>12087</v>
      </c>
      <c r="U1056" t="s">
        <v>12087</v>
      </c>
      <c r="V1056" t="s">
        <v>12087</v>
      </c>
    </row>
    <row r="1057" spans="1:22" x14ac:dyDescent="0.3">
      <c r="A1057">
        <v>1774</v>
      </c>
      <c r="B1057" t="s">
        <v>12800</v>
      </c>
      <c r="C1057" t="s">
        <v>12801</v>
      </c>
      <c r="D1057">
        <v>10</v>
      </c>
      <c r="E1057">
        <v>2</v>
      </c>
      <c r="G1057">
        <v>1</v>
      </c>
      <c r="H1057">
        <v>35</v>
      </c>
      <c r="L1057" t="s">
        <v>12796</v>
      </c>
      <c r="M1057">
        <v>63</v>
      </c>
      <c r="N1057">
        <v>2</v>
      </c>
      <c r="O1057">
        <v>32768</v>
      </c>
      <c r="Q1057">
        <v>1</v>
      </c>
      <c r="S1057">
        <v>1</v>
      </c>
      <c r="T1057" t="s">
        <v>42997</v>
      </c>
      <c r="U1057" t="s">
        <v>42997</v>
      </c>
      <c r="V1057" t="s">
        <v>42997</v>
      </c>
    </row>
    <row r="1058" spans="1:22" x14ac:dyDescent="0.3">
      <c r="A1058">
        <v>1775</v>
      </c>
      <c r="B1058" t="s">
        <v>12802</v>
      </c>
      <c r="C1058" t="s">
        <v>12803</v>
      </c>
      <c r="D1058">
        <v>10</v>
      </c>
      <c r="E1058">
        <v>2</v>
      </c>
      <c r="G1058">
        <v>1</v>
      </c>
      <c r="H1058">
        <v>45</v>
      </c>
      <c r="L1058" t="s">
        <v>12796</v>
      </c>
      <c r="M1058">
        <v>63</v>
      </c>
      <c r="N1058">
        <v>2</v>
      </c>
      <c r="O1058">
        <v>32768</v>
      </c>
      <c r="Q1058">
        <v>130</v>
      </c>
      <c r="S1058">
        <v>1</v>
      </c>
      <c r="T1058" t="s">
        <v>12087</v>
      </c>
      <c r="U1058" t="s">
        <v>12087</v>
      </c>
      <c r="V1058" t="s">
        <v>12087</v>
      </c>
    </row>
    <row r="1059" spans="1:22" x14ac:dyDescent="0.3">
      <c r="A1059">
        <v>1776</v>
      </c>
      <c r="B1059" t="s">
        <v>12804</v>
      </c>
      <c r="C1059" t="s">
        <v>12805</v>
      </c>
      <c r="D1059">
        <v>10</v>
      </c>
      <c r="E1059">
        <v>2</v>
      </c>
      <c r="G1059">
        <v>1</v>
      </c>
      <c r="H1059">
        <v>30</v>
      </c>
      <c r="L1059" t="s">
        <v>12796</v>
      </c>
      <c r="M1059">
        <v>63</v>
      </c>
      <c r="N1059">
        <v>2</v>
      </c>
      <c r="O1059">
        <v>32768</v>
      </c>
      <c r="Q1059">
        <v>95</v>
      </c>
      <c r="S1059">
        <v>1</v>
      </c>
      <c r="T1059" t="s">
        <v>12087</v>
      </c>
      <c r="U1059" t="s">
        <v>12087</v>
      </c>
      <c r="V1059" t="s">
        <v>12087</v>
      </c>
    </row>
    <row r="1060" spans="1:22" x14ac:dyDescent="0.3">
      <c r="A1060">
        <v>1801</v>
      </c>
      <c r="B1060" t="s">
        <v>12806</v>
      </c>
      <c r="C1060" t="s">
        <v>12807</v>
      </c>
      <c r="D1060">
        <v>5</v>
      </c>
      <c r="E1060">
        <v>8000</v>
      </c>
      <c r="G1060">
        <v>400</v>
      </c>
      <c r="H1060">
        <v>30</v>
      </c>
      <c r="J1060">
        <v>1</v>
      </c>
      <c r="K1060">
        <v>3</v>
      </c>
      <c r="L1060" t="s">
        <v>12046</v>
      </c>
      <c r="M1060">
        <v>7</v>
      </c>
      <c r="N1060">
        <v>2</v>
      </c>
      <c r="O1060">
        <v>2</v>
      </c>
      <c r="P1060">
        <v>1</v>
      </c>
      <c r="Q1060">
        <v>1</v>
      </c>
      <c r="R1060">
        <v>1</v>
      </c>
      <c r="S1060">
        <v>12</v>
      </c>
      <c r="T1060" t="s">
        <v>12087</v>
      </c>
      <c r="U1060" t="s">
        <v>12087</v>
      </c>
      <c r="V1060" t="s">
        <v>12087</v>
      </c>
    </row>
    <row r="1061" spans="1:22" x14ac:dyDescent="0.3">
      <c r="A1061">
        <v>1802</v>
      </c>
      <c r="B1061" t="s">
        <v>12808</v>
      </c>
      <c r="C1061" t="s">
        <v>12807</v>
      </c>
      <c r="D1061">
        <v>5</v>
      </c>
      <c r="E1061">
        <v>8000</v>
      </c>
      <c r="G1061">
        <v>400</v>
      </c>
      <c r="H1061">
        <v>30</v>
      </c>
      <c r="J1061">
        <v>1</v>
      </c>
      <c r="K1061">
        <v>4</v>
      </c>
      <c r="L1061" t="s">
        <v>12046</v>
      </c>
      <c r="M1061">
        <v>7</v>
      </c>
      <c r="N1061">
        <v>2</v>
      </c>
      <c r="O1061">
        <v>2</v>
      </c>
      <c r="P1061">
        <v>1</v>
      </c>
      <c r="Q1061">
        <v>1</v>
      </c>
      <c r="R1061">
        <v>1</v>
      </c>
      <c r="S1061">
        <v>12</v>
      </c>
      <c r="T1061" t="s">
        <v>12087</v>
      </c>
      <c r="U1061" t="s">
        <v>12087</v>
      </c>
      <c r="V1061" t="s">
        <v>12087</v>
      </c>
    </row>
    <row r="1062" spans="1:22" x14ac:dyDescent="0.3">
      <c r="A1062">
        <v>1803</v>
      </c>
      <c r="B1062" t="s">
        <v>12809</v>
      </c>
      <c r="C1062" t="s">
        <v>12810</v>
      </c>
      <c r="D1062">
        <v>5</v>
      </c>
      <c r="E1062">
        <v>25000</v>
      </c>
      <c r="G1062">
        <v>450</v>
      </c>
      <c r="H1062">
        <v>50</v>
      </c>
      <c r="J1062">
        <v>1</v>
      </c>
      <c r="K1062">
        <v>2</v>
      </c>
      <c r="L1062" t="s">
        <v>12046</v>
      </c>
      <c r="M1062">
        <v>7</v>
      </c>
      <c r="N1062">
        <v>2</v>
      </c>
      <c r="O1062">
        <v>2</v>
      </c>
      <c r="P1062">
        <v>2</v>
      </c>
      <c r="Q1062">
        <v>12</v>
      </c>
      <c r="R1062">
        <v>1</v>
      </c>
      <c r="S1062">
        <v>12</v>
      </c>
      <c r="T1062" t="s">
        <v>12087</v>
      </c>
      <c r="U1062" t="s">
        <v>12087</v>
      </c>
      <c r="V1062" t="s">
        <v>12087</v>
      </c>
    </row>
    <row r="1063" spans="1:22" x14ac:dyDescent="0.3">
      <c r="A1063">
        <v>1804</v>
      </c>
      <c r="B1063" t="s">
        <v>12811</v>
      </c>
      <c r="C1063" t="s">
        <v>12810</v>
      </c>
      <c r="D1063">
        <v>5</v>
      </c>
      <c r="E1063">
        <v>25000</v>
      </c>
      <c r="G1063">
        <v>450</v>
      </c>
      <c r="H1063">
        <v>50</v>
      </c>
      <c r="J1063">
        <v>1</v>
      </c>
      <c r="K1063">
        <v>3</v>
      </c>
      <c r="L1063" t="s">
        <v>12046</v>
      </c>
      <c r="M1063">
        <v>7</v>
      </c>
      <c r="N1063">
        <v>2</v>
      </c>
      <c r="O1063">
        <v>2</v>
      </c>
      <c r="P1063">
        <v>2</v>
      </c>
      <c r="Q1063">
        <v>12</v>
      </c>
      <c r="R1063">
        <v>1</v>
      </c>
      <c r="S1063">
        <v>12</v>
      </c>
      <c r="T1063" t="s">
        <v>12087</v>
      </c>
      <c r="U1063" t="s">
        <v>12087</v>
      </c>
      <c r="V1063" t="s">
        <v>12087</v>
      </c>
    </row>
    <row r="1064" spans="1:22" x14ac:dyDescent="0.3">
      <c r="A1064">
        <v>1805</v>
      </c>
      <c r="B1064" t="s">
        <v>12812</v>
      </c>
      <c r="C1064" t="s">
        <v>12813</v>
      </c>
      <c r="D1064">
        <v>5</v>
      </c>
      <c r="E1064">
        <v>32000</v>
      </c>
      <c r="G1064">
        <v>450</v>
      </c>
      <c r="H1064">
        <v>65</v>
      </c>
      <c r="J1064">
        <v>1</v>
      </c>
      <c r="K1064">
        <v>2</v>
      </c>
      <c r="L1064" t="s">
        <v>12046</v>
      </c>
      <c r="M1064">
        <v>7</v>
      </c>
      <c r="N1064">
        <v>2</v>
      </c>
      <c r="O1064">
        <v>2</v>
      </c>
      <c r="P1064">
        <v>2</v>
      </c>
      <c r="Q1064">
        <v>12</v>
      </c>
      <c r="R1064">
        <v>1</v>
      </c>
      <c r="S1064">
        <v>12</v>
      </c>
      <c r="T1064" t="s">
        <v>12087</v>
      </c>
      <c r="U1064" t="s">
        <v>12087</v>
      </c>
      <c r="V1064" t="s">
        <v>12087</v>
      </c>
    </row>
    <row r="1065" spans="1:22" x14ac:dyDescent="0.3">
      <c r="A1065">
        <v>1806</v>
      </c>
      <c r="B1065" t="s">
        <v>12814</v>
      </c>
      <c r="C1065" t="s">
        <v>12813</v>
      </c>
      <c r="D1065">
        <v>5</v>
      </c>
      <c r="E1065">
        <v>32000</v>
      </c>
      <c r="G1065">
        <v>450</v>
      </c>
      <c r="H1065">
        <v>65</v>
      </c>
      <c r="J1065">
        <v>1</v>
      </c>
      <c r="K1065">
        <v>3</v>
      </c>
      <c r="L1065" t="s">
        <v>12046</v>
      </c>
      <c r="M1065">
        <v>7</v>
      </c>
      <c r="N1065">
        <v>2</v>
      </c>
      <c r="O1065">
        <v>2</v>
      </c>
      <c r="P1065">
        <v>2</v>
      </c>
      <c r="Q1065">
        <v>12</v>
      </c>
      <c r="R1065">
        <v>1</v>
      </c>
      <c r="S1065">
        <v>12</v>
      </c>
      <c r="T1065" t="s">
        <v>12087</v>
      </c>
      <c r="U1065" t="s">
        <v>12087</v>
      </c>
      <c r="V1065" t="s">
        <v>12087</v>
      </c>
    </row>
    <row r="1066" spans="1:22" x14ac:dyDescent="0.3">
      <c r="A1066">
        <v>1807</v>
      </c>
      <c r="B1066" t="s">
        <v>4029</v>
      </c>
      <c r="C1066" t="s">
        <v>4029</v>
      </c>
      <c r="D1066">
        <v>5</v>
      </c>
      <c r="E1066">
        <v>53000</v>
      </c>
      <c r="G1066">
        <v>650</v>
      </c>
      <c r="H1066">
        <v>115</v>
      </c>
      <c r="J1066">
        <v>1</v>
      </c>
      <c r="K1066">
        <v>0</v>
      </c>
      <c r="L1066" t="s">
        <v>12046</v>
      </c>
      <c r="M1066">
        <v>7</v>
      </c>
      <c r="N1066">
        <v>2</v>
      </c>
      <c r="O1066">
        <v>2</v>
      </c>
      <c r="P1066">
        <v>3</v>
      </c>
      <c r="Q1066">
        <v>24</v>
      </c>
      <c r="R1066">
        <v>1</v>
      </c>
      <c r="S1066">
        <v>12</v>
      </c>
      <c r="T1066" t="s">
        <v>12087</v>
      </c>
      <c r="U1066" t="s">
        <v>12087</v>
      </c>
      <c r="V1066" t="s">
        <v>12087</v>
      </c>
    </row>
    <row r="1067" spans="1:22" x14ac:dyDescent="0.3">
      <c r="A1067">
        <v>1808</v>
      </c>
      <c r="B1067" t="s">
        <v>12815</v>
      </c>
      <c r="C1067" t="s">
        <v>4029</v>
      </c>
      <c r="D1067">
        <v>5</v>
      </c>
      <c r="E1067">
        <v>53000</v>
      </c>
      <c r="G1067">
        <v>650</v>
      </c>
      <c r="H1067">
        <v>115</v>
      </c>
      <c r="J1067">
        <v>1</v>
      </c>
      <c r="K1067">
        <v>1</v>
      </c>
      <c r="L1067" t="s">
        <v>12046</v>
      </c>
      <c r="M1067">
        <v>7</v>
      </c>
      <c r="N1067">
        <v>2</v>
      </c>
      <c r="O1067">
        <v>2</v>
      </c>
      <c r="P1067">
        <v>3</v>
      </c>
      <c r="Q1067">
        <v>24</v>
      </c>
      <c r="R1067">
        <v>1</v>
      </c>
      <c r="S1067">
        <v>12</v>
      </c>
      <c r="T1067" t="s">
        <v>12087</v>
      </c>
      <c r="U1067" t="s">
        <v>12087</v>
      </c>
      <c r="V1067" t="s">
        <v>12087</v>
      </c>
    </row>
    <row r="1068" spans="1:22" x14ac:dyDescent="0.3">
      <c r="A1068">
        <v>1809</v>
      </c>
      <c r="B1068" t="s">
        <v>2254</v>
      </c>
      <c r="C1068" t="s">
        <v>2254</v>
      </c>
      <c r="D1068">
        <v>5</v>
      </c>
      <c r="E1068">
        <v>67000</v>
      </c>
      <c r="G1068">
        <v>500</v>
      </c>
      <c r="H1068">
        <v>86</v>
      </c>
      <c r="J1068">
        <v>1</v>
      </c>
      <c r="K1068">
        <v>1</v>
      </c>
      <c r="L1068" t="s">
        <v>12046</v>
      </c>
      <c r="M1068">
        <v>7</v>
      </c>
      <c r="N1068">
        <v>2</v>
      </c>
      <c r="O1068">
        <v>2</v>
      </c>
      <c r="P1068">
        <v>3</v>
      </c>
      <c r="Q1068">
        <v>24</v>
      </c>
      <c r="R1068">
        <v>1</v>
      </c>
      <c r="S1068">
        <v>12</v>
      </c>
      <c r="T1068" t="s">
        <v>33136</v>
      </c>
      <c r="U1068" t="s">
        <v>33136</v>
      </c>
      <c r="V1068" t="s">
        <v>33136</v>
      </c>
    </row>
    <row r="1069" spans="1:22" x14ac:dyDescent="0.3">
      <c r="A1069">
        <v>1810</v>
      </c>
      <c r="B1069" t="s">
        <v>2253</v>
      </c>
      <c r="C1069" t="s">
        <v>2254</v>
      </c>
      <c r="D1069">
        <v>5</v>
      </c>
      <c r="E1069">
        <v>67000</v>
      </c>
      <c r="G1069">
        <v>500</v>
      </c>
      <c r="H1069">
        <v>86</v>
      </c>
      <c r="J1069">
        <v>1</v>
      </c>
      <c r="K1069">
        <v>2</v>
      </c>
      <c r="L1069" t="s">
        <v>12046</v>
      </c>
      <c r="M1069">
        <v>7</v>
      </c>
      <c r="N1069">
        <v>2</v>
      </c>
      <c r="O1069">
        <v>2</v>
      </c>
      <c r="P1069">
        <v>3</v>
      </c>
      <c r="Q1069">
        <v>24</v>
      </c>
      <c r="R1069">
        <v>1</v>
      </c>
      <c r="S1069">
        <v>12</v>
      </c>
      <c r="T1069" t="s">
        <v>33136</v>
      </c>
      <c r="U1069" t="s">
        <v>33136</v>
      </c>
      <c r="V1069" t="s">
        <v>33136</v>
      </c>
    </row>
    <row r="1070" spans="1:22" x14ac:dyDescent="0.3">
      <c r="A1070">
        <v>1811</v>
      </c>
      <c r="B1070" t="s">
        <v>12816</v>
      </c>
      <c r="C1070" t="s">
        <v>12816</v>
      </c>
      <c r="D1070">
        <v>5</v>
      </c>
      <c r="E1070">
        <v>58000</v>
      </c>
      <c r="G1070">
        <v>500</v>
      </c>
      <c r="H1070">
        <v>97</v>
      </c>
      <c r="J1070">
        <v>1</v>
      </c>
      <c r="K1070">
        <v>1</v>
      </c>
      <c r="L1070" t="s">
        <v>12046</v>
      </c>
      <c r="M1070">
        <v>7</v>
      </c>
      <c r="N1070">
        <v>2</v>
      </c>
      <c r="O1070">
        <v>2</v>
      </c>
      <c r="P1070">
        <v>3</v>
      </c>
      <c r="Q1070">
        <v>24</v>
      </c>
      <c r="R1070">
        <v>1</v>
      </c>
      <c r="S1070">
        <v>12</v>
      </c>
      <c r="T1070" t="s">
        <v>12087</v>
      </c>
      <c r="U1070" t="s">
        <v>12087</v>
      </c>
      <c r="V1070" t="s">
        <v>12087</v>
      </c>
    </row>
    <row r="1071" spans="1:22" x14ac:dyDescent="0.3">
      <c r="A1071">
        <v>1812</v>
      </c>
      <c r="B1071" t="s">
        <v>12817</v>
      </c>
      <c r="C1071" t="s">
        <v>12816</v>
      </c>
      <c r="D1071">
        <v>5</v>
      </c>
      <c r="E1071">
        <v>58000</v>
      </c>
      <c r="G1071">
        <v>500</v>
      </c>
      <c r="H1071">
        <v>97</v>
      </c>
      <c r="J1071">
        <v>1</v>
      </c>
      <c r="K1071">
        <v>2</v>
      </c>
      <c r="L1071" t="s">
        <v>12046</v>
      </c>
      <c r="M1071">
        <v>7</v>
      </c>
      <c r="N1071">
        <v>2</v>
      </c>
      <c r="O1071">
        <v>2</v>
      </c>
      <c r="P1071">
        <v>3</v>
      </c>
      <c r="Q1071">
        <v>24</v>
      </c>
      <c r="R1071">
        <v>1</v>
      </c>
      <c r="S1071">
        <v>12</v>
      </c>
      <c r="T1071" t="s">
        <v>12087</v>
      </c>
      <c r="U1071" t="s">
        <v>12087</v>
      </c>
      <c r="V1071" t="s">
        <v>12087</v>
      </c>
    </row>
    <row r="1072" spans="1:22" x14ac:dyDescent="0.3">
      <c r="A1072">
        <v>1813</v>
      </c>
      <c r="B1072" t="s">
        <v>12818</v>
      </c>
      <c r="C1072" t="s">
        <v>12819</v>
      </c>
      <c r="D1072">
        <v>5</v>
      </c>
      <c r="E1072">
        <v>20</v>
      </c>
      <c r="G1072">
        <v>450</v>
      </c>
      <c r="H1072">
        <v>110</v>
      </c>
      <c r="J1072">
        <v>1</v>
      </c>
      <c r="K1072">
        <v>0</v>
      </c>
      <c r="L1072" t="s">
        <v>12046</v>
      </c>
      <c r="M1072">
        <v>7</v>
      </c>
      <c r="N1072">
        <v>2</v>
      </c>
      <c r="O1072">
        <v>2</v>
      </c>
      <c r="P1072">
        <v>4</v>
      </c>
      <c r="Q1072">
        <v>36</v>
      </c>
      <c r="R1072">
        <v>1</v>
      </c>
      <c r="S1072">
        <v>12</v>
      </c>
      <c r="T1072" t="s">
        <v>33808</v>
      </c>
      <c r="U1072" t="s">
        <v>33808</v>
      </c>
      <c r="V1072" t="s">
        <v>33808</v>
      </c>
    </row>
    <row r="1073" spans="1:22" x14ac:dyDescent="0.3">
      <c r="A1073">
        <v>1814</v>
      </c>
      <c r="B1073" t="s">
        <v>12820</v>
      </c>
      <c r="C1073" t="s">
        <v>12820</v>
      </c>
      <c r="D1073">
        <v>5</v>
      </c>
      <c r="E1073">
        <v>20</v>
      </c>
      <c r="G1073">
        <v>500</v>
      </c>
      <c r="H1073">
        <v>120</v>
      </c>
      <c r="J1073">
        <v>1</v>
      </c>
      <c r="K1073">
        <v>0</v>
      </c>
      <c r="L1073" t="s">
        <v>12046</v>
      </c>
      <c r="M1073">
        <v>7</v>
      </c>
      <c r="N1073">
        <v>2</v>
      </c>
      <c r="O1073">
        <v>2</v>
      </c>
      <c r="P1073">
        <v>4</v>
      </c>
      <c r="Q1073">
        <v>36</v>
      </c>
      <c r="R1073">
        <v>1</v>
      </c>
      <c r="S1073">
        <v>12</v>
      </c>
      <c r="T1073" t="s">
        <v>33810</v>
      </c>
      <c r="U1073" t="s">
        <v>33810</v>
      </c>
      <c r="V1073" t="s">
        <v>33810</v>
      </c>
    </row>
    <row r="1074" spans="1:22" x14ac:dyDescent="0.3">
      <c r="A1074">
        <v>1815</v>
      </c>
      <c r="B1074" t="s">
        <v>2261</v>
      </c>
      <c r="C1074" t="s">
        <v>2262</v>
      </c>
      <c r="D1074">
        <v>5</v>
      </c>
      <c r="E1074">
        <v>20</v>
      </c>
      <c r="G1074">
        <v>550</v>
      </c>
      <c r="H1074">
        <v>152</v>
      </c>
      <c r="J1074">
        <v>1</v>
      </c>
      <c r="K1074">
        <v>1</v>
      </c>
      <c r="L1074" t="s">
        <v>12046</v>
      </c>
      <c r="M1074">
        <v>7</v>
      </c>
      <c r="N1074">
        <v>2</v>
      </c>
      <c r="O1074">
        <v>2</v>
      </c>
      <c r="P1074">
        <v>4</v>
      </c>
      <c r="Q1074">
        <v>70</v>
      </c>
      <c r="R1074">
        <v>1</v>
      </c>
      <c r="S1074">
        <v>12</v>
      </c>
      <c r="T1074" t="s">
        <v>33814</v>
      </c>
      <c r="U1074" t="s">
        <v>33814</v>
      </c>
      <c r="V1074" t="s">
        <v>33814</v>
      </c>
    </row>
    <row r="1075" spans="1:22" x14ac:dyDescent="0.3">
      <c r="A1075">
        <v>1816</v>
      </c>
      <c r="B1075" t="s">
        <v>12821</v>
      </c>
      <c r="C1075" t="s">
        <v>12820</v>
      </c>
      <c r="D1075">
        <v>5</v>
      </c>
      <c r="E1075">
        <v>20</v>
      </c>
      <c r="G1075">
        <v>500</v>
      </c>
      <c r="H1075">
        <v>120</v>
      </c>
      <c r="J1075">
        <v>1</v>
      </c>
      <c r="K1075">
        <v>1</v>
      </c>
      <c r="L1075" t="s">
        <v>12046</v>
      </c>
      <c r="M1075">
        <v>7</v>
      </c>
      <c r="N1075">
        <v>2</v>
      </c>
      <c r="O1075">
        <v>2</v>
      </c>
      <c r="P1075">
        <v>4</v>
      </c>
      <c r="Q1075">
        <v>36</v>
      </c>
      <c r="R1075">
        <v>1</v>
      </c>
      <c r="S1075">
        <v>12</v>
      </c>
      <c r="T1075" t="s">
        <v>33810</v>
      </c>
      <c r="U1075" t="s">
        <v>33810</v>
      </c>
      <c r="V1075" t="s">
        <v>33810</v>
      </c>
    </row>
    <row r="1076" spans="1:22" x14ac:dyDescent="0.3">
      <c r="A1076">
        <v>1817</v>
      </c>
      <c r="B1076" t="s">
        <v>12822</v>
      </c>
      <c r="C1076" t="s">
        <v>12819</v>
      </c>
      <c r="D1076">
        <v>5</v>
      </c>
      <c r="E1076">
        <v>1</v>
      </c>
      <c r="G1076">
        <v>0</v>
      </c>
      <c r="H1076">
        <v>159</v>
      </c>
      <c r="J1076">
        <v>1</v>
      </c>
      <c r="K1076">
        <v>0</v>
      </c>
      <c r="L1076" t="s">
        <v>12046</v>
      </c>
      <c r="M1076">
        <v>7</v>
      </c>
      <c r="N1076">
        <v>2</v>
      </c>
      <c r="O1076">
        <v>2</v>
      </c>
      <c r="P1076">
        <v>4</v>
      </c>
      <c r="Q1076">
        <v>1</v>
      </c>
      <c r="R1076">
        <v>0</v>
      </c>
      <c r="S1076">
        <v>12</v>
      </c>
      <c r="T1076" t="s">
        <v>33818</v>
      </c>
      <c r="U1076" t="s">
        <v>33818</v>
      </c>
      <c r="V1076" t="s">
        <v>33818</v>
      </c>
    </row>
    <row r="1077" spans="1:22" x14ac:dyDescent="0.3">
      <c r="A1077">
        <v>1818</v>
      </c>
      <c r="B1077" t="s">
        <v>6358</v>
      </c>
      <c r="C1077" t="s">
        <v>6359</v>
      </c>
      <c r="D1077">
        <v>5</v>
      </c>
      <c r="E1077">
        <v>20</v>
      </c>
      <c r="G1077">
        <v>650</v>
      </c>
      <c r="H1077">
        <v>80</v>
      </c>
      <c r="J1077">
        <v>1</v>
      </c>
      <c r="K1077">
        <v>3</v>
      </c>
      <c r="L1077" t="s">
        <v>12046</v>
      </c>
      <c r="M1077">
        <v>7</v>
      </c>
      <c r="N1077">
        <v>2</v>
      </c>
      <c r="O1077">
        <v>2</v>
      </c>
      <c r="P1077">
        <v>3</v>
      </c>
      <c r="Q1077">
        <v>75</v>
      </c>
      <c r="R1077">
        <v>1</v>
      </c>
      <c r="S1077">
        <v>12</v>
      </c>
      <c r="T1077" t="s">
        <v>33822</v>
      </c>
      <c r="U1077" t="s">
        <v>33822</v>
      </c>
      <c r="V1077" t="s">
        <v>33822</v>
      </c>
    </row>
    <row r="1078" spans="1:22" x14ac:dyDescent="0.3">
      <c r="A1078">
        <v>1819</v>
      </c>
      <c r="B1078" t="s">
        <v>12823</v>
      </c>
      <c r="C1078" t="s">
        <v>12824</v>
      </c>
      <c r="D1078">
        <v>5</v>
      </c>
      <c r="E1078">
        <v>20</v>
      </c>
      <c r="G1078">
        <v>650</v>
      </c>
      <c r="H1078">
        <v>80</v>
      </c>
      <c r="J1078">
        <v>1</v>
      </c>
      <c r="K1078">
        <v>3</v>
      </c>
      <c r="L1078" t="s">
        <v>12046</v>
      </c>
      <c r="M1078">
        <v>7</v>
      </c>
      <c r="N1078">
        <v>2</v>
      </c>
      <c r="O1078">
        <v>2</v>
      </c>
      <c r="P1078">
        <v>3</v>
      </c>
      <c r="Q1078">
        <v>75</v>
      </c>
      <c r="R1078">
        <v>1</v>
      </c>
      <c r="S1078">
        <v>12</v>
      </c>
      <c r="T1078" t="s">
        <v>33826</v>
      </c>
      <c r="U1078" t="s">
        <v>33826</v>
      </c>
      <c r="V1078" t="s">
        <v>33826</v>
      </c>
    </row>
    <row r="1079" spans="1:22" x14ac:dyDescent="0.3">
      <c r="A1079">
        <v>1820</v>
      </c>
      <c r="B1079" t="s">
        <v>3552</v>
      </c>
      <c r="C1079" t="s">
        <v>3553</v>
      </c>
      <c r="D1079">
        <v>5</v>
      </c>
      <c r="E1079">
        <v>20</v>
      </c>
      <c r="G1079">
        <v>650</v>
      </c>
      <c r="H1079">
        <v>80</v>
      </c>
      <c r="J1079">
        <v>1</v>
      </c>
      <c r="K1079">
        <v>3</v>
      </c>
      <c r="L1079" t="s">
        <v>12046</v>
      </c>
      <c r="M1079">
        <v>7</v>
      </c>
      <c r="N1079">
        <v>2</v>
      </c>
      <c r="O1079">
        <v>2</v>
      </c>
      <c r="P1079">
        <v>3</v>
      </c>
      <c r="Q1079">
        <v>75</v>
      </c>
      <c r="R1079">
        <v>1</v>
      </c>
      <c r="S1079">
        <v>12</v>
      </c>
      <c r="T1079" t="s">
        <v>33830</v>
      </c>
      <c r="U1079" t="s">
        <v>33830</v>
      </c>
      <c r="V1079" t="s">
        <v>33830</v>
      </c>
    </row>
    <row r="1080" spans="1:22" x14ac:dyDescent="0.3">
      <c r="A1080">
        <v>1821</v>
      </c>
      <c r="B1080" t="s">
        <v>8875</v>
      </c>
      <c r="C1080" t="s">
        <v>8876</v>
      </c>
      <c r="D1080">
        <v>5</v>
      </c>
      <c r="E1080">
        <v>20</v>
      </c>
      <c r="G1080">
        <v>650</v>
      </c>
      <c r="H1080">
        <v>80</v>
      </c>
      <c r="J1080">
        <v>1</v>
      </c>
      <c r="K1080">
        <v>3</v>
      </c>
      <c r="L1080" t="s">
        <v>12046</v>
      </c>
      <c r="M1080">
        <v>7</v>
      </c>
      <c r="N1080">
        <v>2</v>
      </c>
      <c r="O1080">
        <v>2</v>
      </c>
      <c r="P1080">
        <v>3</v>
      </c>
      <c r="Q1080">
        <v>75</v>
      </c>
      <c r="R1080">
        <v>1</v>
      </c>
      <c r="S1080">
        <v>12</v>
      </c>
      <c r="T1080" t="s">
        <v>33834</v>
      </c>
      <c r="U1080" t="s">
        <v>33834</v>
      </c>
      <c r="V1080" t="s">
        <v>33834</v>
      </c>
    </row>
    <row r="1081" spans="1:22" x14ac:dyDescent="0.3">
      <c r="A1081">
        <v>1822</v>
      </c>
      <c r="B1081" t="s">
        <v>2385</v>
      </c>
      <c r="C1081" t="s">
        <v>2386</v>
      </c>
      <c r="D1081">
        <v>5</v>
      </c>
      <c r="E1081">
        <v>20</v>
      </c>
      <c r="G1081">
        <v>500</v>
      </c>
      <c r="H1081">
        <v>30</v>
      </c>
      <c r="J1081">
        <v>1</v>
      </c>
      <c r="K1081">
        <v>4</v>
      </c>
      <c r="L1081" t="s">
        <v>12046</v>
      </c>
      <c r="M1081">
        <v>7</v>
      </c>
      <c r="N1081">
        <v>2</v>
      </c>
      <c r="O1081">
        <v>2</v>
      </c>
      <c r="P1081">
        <v>3</v>
      </c>
      <c r="Q1081">
        <v>60</v>
      </c>
      <c r="R1081">
        <v>1</v>
      </c>
      <c r="S1081">
        <v>12</v>
      </c>
      <c r="T1081" t="s">
        <v>33838</v>
      </c>
      <c r="U1081" t="s">
        <v>33838</v>
      </c>
      <c r="V1081" t="s">
        <v>33838</v>
      </c>
    </row>
    <row r="1082" spans="1:22" x14ac:dyDescent="0.3">
      <c r="A1082">
        <v>1823</v>
      </c>
      <c r="B1082" t="s">
        <v>976</v>
      </c>
      <c r="C1082" t="s">
        <v>977</v>
      </c>
      <c r="D1082">
        <v>5</v>
      </c>
      <c r="E1082">
        <v>20</v>
      </c>
      <c r="G1082">
        <v>0</v>
      </c>
      <c r="H1082">
        <v>30</v>
      </c>
      <c r="J1082">
        <v>1</v>
      </c>
      <c r="K1082">
        <v>0</v>
      </c>
      <c r="L1082" t="s">
        <v>12046</v>
      </c>
      <c r="M1082">
        <v>7</v>
      </c>
      <c r="N1082">
        <v>2</v>
      </c>
      <c r="O1082">
        <v>2</v>
      </c>
      <c r="P1082">
        <v>3</v>
      </c>
      <c r="Q1082">
        <v>80</v>
      </c>
      <c r="R1082">
        <v>1</v>
      </c>
      <c r="S1082">
        <v>12</v>
      </c>
      <c r="T1082" t="s">
        <v>42998</v>
      </c>
      <c r="U1082" t="s">
        <v>42998</v>
      </c>
      <c r="V1082" t="s">
        <v>42998</v>
      </c>
    </row>
    <row r="1083" spans="1:22" x14ac:dyDescent="0.3">
      <c r="A1083">
        <v>1824</v>
      </c>
      <c r="B1083" t="s">
        <v>982</v>
      </c>
      <c r="C1083" t="s">
        <v>983</v>
      </c>
      <c r="D1083">
        <v>5</v>
      </c>
      <c r="E1083">
        <v>20</v>
      </c>
      <c r="G1083">
        <v>0</v>
      </c>
      <c r="H1083">
        <v>30</v>
      </c>
      <c r="J1083">
        <v>1</v>
      </c>
      <c r="K1083">
        <v>0</v>
      </c>
      <c r="L1083" t="s">
        <v>12046</v>
      </c>
      <c r="M1083">
        <v>7</v>
      </c>
      <c r="N1083">
        <v>2</v>
      </c>
      <c r="O1083">
        <v>2</v>
      </c>
      <c r="P1083">
        <v>3</v>
      </c>
      <c r="Q1083">
        <v>80</v>
      </c>
      <c r="R1083">
        <v>1</v>
      </c>
      <c r="S1083">
        <v>12</v>
      </c>
      <c r="T1083" t="s">
        <v>42999</v>
      </c>
      <c r="U1083" t="s">
        <v>42999</v>
      </c>
      <c r="V1083" t="s">
        <v>42999</v>
      </c>
    </row>
    <row r="1084" spans="1:22" x14ac:dyDescent="0.3">
      <c r="A1084">
        <v>1825</v>
      </c>
      <c r="B1084" t="s">
        <v>12825</v>
      </c>
      <c r="C1084" t="s">
        <v>12826</v>
      </c>
      <c r="D1084">
        <v>5</v>
      </c>
      <c r="E1084">
        <v>20</v>
      </c>
      <c r="G1084">
        <v>600</v>
      </c>
      <c r="H1084">
        <v>95</v>
      </c>
      <c r="J1084">
        <v>1</v>
      </c>
      <c r="K1084">
        <v>3</v>
      </c>
      <c r="L1084" t="s">
        <v>12066</v>
      </c>
      <c r="M1084">
        <v>2</v>
      </c>
      <c r="N1084">
        <v>2</v>
      </c>
      <c r="O1084">
        <v>2</v>
      </c>
      <c r="P1084">
        <v>3</v>
      </c>
      <c r="Q1084">
        <v>60</v>
      </c>
      <c r="R1084">
        <v>1</v>
      </c>
      <c r="S1084">
        <v>12</v>
      </c>
      <c r="T1084" t="s">
        <v>43000</v>
      </c>
      <c r="U1084" t="s">
        <v>43000</v>
      </c>
      <c r="V1084" t="s">
        <v>43000</v>
      </c>
    </row>
    <row r="1085" spans="1:22" x14ac:dyDescent="0.3">
      <c r="A1085">
        <v>1826</v>
      </c>
      <c r="B1085" t="s">
        <v>12827</v>
      </c>
      <c r="C1085" t="s">
        <v>12828</v>
      </c>
      <c r="D1085">
        <v>5</v>
      </c>
      <c r="E1085">
        <v>20</v>
      </c>
      <c r="G1085">
        <v>0</v>
      </c>
      <c r="H1085">
        <v>30</v>
      </c>
      <c r="J1085">
        <v>1</v>
      </c>
      <c r="K1085">
        <v>0</v>
      </c>
      <c r="L1085" t="s">
        <v>12046</v>
      </c>
      <c r="M1085">
        <v>7</v>
      </c>
      <c r="N1085">
        <v>2</v>
      </c>
      <c r="O1085">
        <v>2</v>
      </c>
      <c r="P1085">
        <v>4</v>
      </c>
      <c r="Q1085">
        <v>80</v>
      </c>
      <c r="R1085">
        <v>1</v>
      </c>
      <c r="S1085">
        <v>12</v>
      </c>
      <c r="T1085" t="s">
        <v>43001</v>
      </c>
      <c r="U1085" t="s">
        <v>43001</v>
      </c>
      <c r="V1085" t="s">
        <v>43001</v>
      </c>
    </row>
    <row r="1086" spans="1:22" x14ac:dyDescent="0.3">
      <c r="A1086">
        <v>1827</v>
      </c>
      <c r="B1086" t="s">
        <v>12829</v>
      </c>
      <c r="C1086" t="s">
        <v>12830</v>
      </c>
      <c r="D1086">
        <v>5</v>
      </c>
      <c r="E1086">
        <v>20</v>
      </c>
      <c r="G1086">
        <v>0</v>
      </c>
      <c r="H1086">
        <v>30</v>
      </c>
      <c r="J1086">
        <v>1</v>
      </c>
      <c r="K1086">
        <v>0</v>
      </c>
      <c r="L1086" t="s">
        <v>12046</v>
      </c>
      <c r="M1086">
        <v>7</v>
      </c>
      <c r="N1086">
        <v>2</v>
      </c>
      <c r="O1086">
        <v>2</v>
      </c>
      <c r="P1086">
        <v>4</v>
      </c>
      <c r="Q1086">
        <v>80</v>
      </c>
      <c r="R1086">
        <v>1</v>
      </c>
      <c r="S1086">
        <v>12</v>
      </c>
      <c r="T1086" t="s">
        <v>43002</v>
      </c>
      <c r="U1086" t="s">
        <v>43002</v>
      </c>
      <c r="V1086" t="s">
        <v>43002</v>
      </c>
    </row>
    <row r="1087" spans="1:22" x14ac:dyDescent="0.3">
      <c r="A1087">
        <v>1828</v>
      </c>
      <c r="B1087" t="s">
        <v>12831</v>
      </c>
      <c r="C1087" t="s">
        <v>12832</v>
      </c>
      <c r="D1087">
        <v>5</v>
      </c>
      <c r="E1087">
        <v>20</v>
      </c>
      <c r="G1087">
        <v>0</v>
      </c>
      <c r="H1087">
        <v>150</v>
      </c>
      <c r="J1087">
        <v>1</v>
      </c>
      <c r="K1087">
        <v>0</v>
      </c>
      <c r="L1087" t="s">
        <v>12046</v>
      </c>
      <c r="M1087">
        <v>7</v>
      </c>
      <c r="N1087">
        <v>2</v>
      </c>
      <c r="O1087">
        <v>2</v>
      </c>
      <c r="P1087">
        <v>4</v>
      </c>
      <c r="Q1087">
        <v>0</v>
      </c>
      <c r="R1087">
        <v>0</v>
      </c>
      <c r="S1087">
        <v>12</v>
      </c>
      <c r="T1087" t="s">
        <v>43003</v>
      </c>
      <c r="U1087" t="s">
        <v>43003</v>
      </c>
      <c r="V1087" t="s">
        <v>43003</v>
      </c>
    </row>
    <row r="1088" spans="1:22" x14ac:dyDescent="0.3">
      <c r="A1088">
        <v>1829</v>
      </c>
      <c r="B1088" t="s">
        <v>12833</v>
      </c>
      <c r="C1088" t="s">
        <v>4029</v>
      </c>
      <c r="D1088">
        <v>5</v>
      </c>
      <c r="E1088">
        <v>0</v>
      </c>
      <c r="G1088">
        <v>0</v>
      </c>
      <c r="H1088">
        <v>150</v>
      </c>
      <c r="J1088">
        <v>1</v>
      </c>
      <c r="K1088">
        <v>0</v>
      </c>
      <c r="L1088" t="s">
        <v>12046</v>
      </c>
      <c r="M1088">
        <v>63</v>
      </c>
      <c r="N1088">
        <v>2</v>
      </c>
      <c r="O1088">
        <v>2</v>
      </c>
      <c r="P1088">
        <v>3</v>
      </c>
      <c r="Q1088">
        <v>1</v>
      </c>
      <c r="R1088">
        <v>0</v>
      </c>
      <c r="S1088">
        <v>12</v>
      </c>
      <c r="T1088" t="s">
        <v>42791</v>
      </c>
      <c r="U1088" t="s">
        <v>42791</v>
      </c>
      <c r="V1088" t="s">
        <v>42791</v>
      </c>
    </row>
    <row r="1089" spans="1:22" x14ac:dyDescent="0.3">
      <c r="A1089">
        <v>1830</v>
      </c>
      <c r="B1089" t="s">
        <v>12834</v>
      </c>
      <c r="C1089" t="s">
        <v>12835</v>
      </c>
      <c r="D1089">
        <v>5</v>
      </c>
      <c r="E1089">
        <v>20</v>
      </c>
      <c r="G1089">
        <v>500</v>
      </c>
      <c r="H1089">
        <v>142</v>
      </c>
      <c r="J1089">
        <v>1</v>
      </c>
      <c r="K1089">
        <v>1</v>
      </c>
      <c r="L1089" t="s">
        <v>12046</v>
      </c>
      <c r="M1089">
        <v>63</v>
      </c>
      <c r="N1089">
        <v>2</v>
      </c>
      <c r="O1089">
        <v>2</v>
      </c>
      <c r="P1089">
        <v>3</v>
      </c>
      <c r="Q1089">
        <v>102</v>
      </c>
      <c r="R1089">
        <v>1</v>
      </c>
      <c r="S1089">
        <v>12</v>
      </c>
      <c r="T1089" t="s">
        <v>43004</v>
      </c>
      <c r="U1089" t="s">
        <v>43004</v>
      </c>
      <c r="V1089" t="s">
        <v>43004</v>
      </c>
    </row>
    <row r="1090" spans="1:22" x14ac:dyDescent="0.3">
      <c r="A1090">
        <v>1831</v>
      </c>
      <c r="B1090" t="s">
        <v>12836</v>
      </c>
      <c r="C1090" t="s">
        <v>12837</v>
      </c>
      <c r="D1090">
        <v>5</v>
      </c>
      <c r="E1090">
        <v>0</v>
      </c>
      <c r="G1090">
        <v>0</v>
      </c>
      <c r="H1090">
        <v>120</v>
      </c>
      <c r="J1090">
        <v>1</v>
      </c>
      <c r="K1090">
        <v>0</v>
      </c>
      <c r="L1090" t="s">
        <v>12046</v>
      </c>
      <c r="M1090">
        <v>63</v>
      </c>
      <c r="N1090">
        <v>2</v>
      </c>
      <c r="O1090">
        <v>2</v>
      </c>
      <c r="P1090">
        <v>3</v>
      </c>
      <c r="Q1090">
        <v>60</v>
      </c>
      <c r="R1090">
        <v>0</v>
      </c>
      <c r="S1090">
        <v>12</v>
      </c>
      <c r="T1090" t="s">
        <v>12087</v>
      </c>
      <c r="U1090" t="s">
        <v>12087</v>
      </c>
      <c r="V1090" t="s">
        <v>12087</v>
      </c>
    </row>
    <row r="1091" spans="1:22" x14ac:dyDescent="0.3">
      <c r="A1091">
        <v>1832</v>
      </c>
      <c r="B1091" t="s">
        <v>12838</v>
      </c>
      <c r="C1091" t="s">
        <v>12839</v>
      </c>
      <c r="D1091">
        <v>5</v>
      </c>
      <c r="E1091">
        <v>20</v>
      </c>
      <c r="G1091">
        <v>650</v>
      </c>
      <c r="H1091">
        <v>160</v>
      </c>
      <c r="J1091">
        <v>1</v>
      </c>
      <c r="K1091">
        <v>0</v>
      </c>
      <c r="L1091" t="s">
        <v>12046</v>
      </c>
      <c r="M1091">
        <v>63</v>
      </c>
      <c r="N1091">
        <v>2</v>
      </c>
      <c r="O1091">
        <v>2</v>
      </c>
      <c r="P1091">
        <v>4</v>
      </c>
      <c r="Q1091">
        <v>95</v>
      </c>
      <c r="R1091">
        <v>1</v>
      </c>
      <c r="S1091">
        <v>12</v>
      </c>
      <c r="T1091" t="s">
        <v>43005</v>
      </c>
      <c r="U1091" t="s">
        <v>43005</v>
      </c>
      <c r="V1091" t="s">
        <v>43005</v>
      </c>
    </row>
    <row r="1092" spans="1:22" x14ac:dyDescent="0.3">
      <c r="A1092">
        <v>1833</v>
      </c>
      <c r="B1092" t="s">
        <v>12840</v>
      </c>
      <c r="C1092" t="s">
        <v>12841</v>
      </c>
      <c r="D1092">
        <v>5</v>
      </c>
      <c r="E1092">
        <v>60000</v>
      </c>
      <c r="G1092">
        <v>400</v>
      </c>
      <c r="H1092">
        <v>140</v>
      </c>
      <c r="J1092">
        <v>1</v>
      </c>
      <c r="K1092">
        <v>2</v>
      </c>
      <c r="L1092" t="s">
        <v>12046</v>
      </c>
      <c r="M1092">
        <v>63</v>
      </c>
      <c r="N1092">
        <v>2</v>
      </c>
      <c r="O1092">
        <v>2</v>
      </c>
      <c r="P1092">
        <v>4</v>
      </c>
      <c r="Q1092">
        <v>105</v>
      </c>
      <c r="R1092">
        <v>1</v>
      </c>
      <c r="S1092">
        <v>12</v>
      </c>
      <c r="T1092" t="s">
        <v>43006</v>
      </c>
      <c r="U1092" t="s">
        <v>43006</v>
      </c>
      <c r="V1092" t="s">
        <v>43006</v>
      </c>
    </row>
    <row r="1093" spans="1:22" x14ac:dyDescent="0.3">
      <c r="A1093">
        <v>1834</v>
      </c>
      <c r="B1093" t="s">
        <v>12842</v>
      </c>
      <c r="C1093" t="s">
        <v>12843</v>
      </c>
      <c r="D1093">
        <v>5</v>
      </c>
      <c r="E1093">
        <v>0</v>
      </c>
      <c r="G1093">
        <v>0</v>
      </c>
      <c r="H1093">
        <v>150</v>
      </c>
      <c r="J1093">
        <v>1</v>
      </c>
      <c r="K1093">
        <v>0</v>
      </c>
      <c r="L1093" t="s">
        <v>12046</v>
      </c>
      <c r="M1093">
        <v>63</v>
      </c>
      <c r="N1093">
        <v>2</v>
      </c>
      <c r="O1093">
        <v>2</v>
      </c>
      <c r="P1093">
        <v>3</v>
      </c>
      <c r="Q1093">
        <v>40</v>
      </c>
      <c r="R1093">
        <v>1</v>
      </c>
      <c r="S1093">
        <v>12</v>
      </c>
      <c r="T1093" t="s">
        <v>43007</v>
      </c>
      <c r="U1093" t="s">
        <v>43007</v>
      </c>
      <c r="V1093" t="s">
        <v>43007</v>
      </c>
    </row>
    <row r="1094" spans="1:22" x14ac:dyDescent="0.3">
      <c r="A1094">
        <v>1836</v>
      </c>
      <c r="B1094" t="s">
        <v>12844</v>
      </c>
      <c r="C1094" t="s">
        <v>12845</v>
      </c>
      <c r="D1094">
        <v>5</v>
      </c>
      <c r="E1094">
        <v>10</v>
      </c>
      <c r="G1094">
        <v>600</v>
      </c>
      <c r="H1094" t="s">
        <v>12846</v>
      </c>
      <c r="J1094">
        <v>1</v>
      </c>
      <c r="K1094">
        <v>1</v>
      </c>
      <c r="L1094" t="s">
        <v>12066</v>
      </c>
      <c r="M1094">
        <v>63</v>
      </c>
      <c r="N1094">
        <v>2</v>
      </c>
      <c r="O1094">
        <v>2</v>
      </c>
      <c r="P1094">
        <v>4</v>
      </c>
      <c r="Q1094">
        <v>120</v>
      </c>
      <c r="R1094">
        <v>1</v>
      </c>
      <c r="S1094">
        <v>12</v>
      </c>
      <c r="T1094" t="s">
        <v>42870</v>
      </c>
      <c r="U1094" t="s">
        <v>42870</v>
      </c>
      <c r="V1094" t="s">
        <v>42870</v>
      </c>
    </row>
    <row r="1095" spans="1:22" x14ac:dyDescent="0.3">
      <c r="A1095">
        <v>1837</v>
      </c>
      <c r="B1095" t="s">
        <v>12847</v>
      </c>
      <c r="C1095" t="s">
        <v>12848</v>
      </c>
      <c r="D1095">
        <v>5</v>
      </c>
      <c r="E1095">
        <v>10</v>
      </c>
      <c r="G1095">
        <v>1500</v>
      </c>
      <c r="H1095">
        <v>100</v>
      </c>
      <c r="K1095">
        <v>1</v>
      </c>
      <c r="L1095" t="s">
        <v>12046</v>
      </c>
      <c r="M1095">
        <v>63</v>
      </c>
      <c r="N1095">
        <v>2</v>
      </c>
      <c r="O1095">
        <v>2</v>
      </c>
      <c r="P1095">
        <v>3</v>
      </c>
      <c r="Q1095">
        <v>50</v>
      </c>
      <c r="R1095">
        <v>1</v>
      </c>
      <c r="S1095">
        <v>12</v>
      </c>
      <c r="T1095" t="s">
        <v>43008</v>
      </c>
      <c r="U1095" t="s">
        <v>43008</v>
      </c>
      <c r="V1095" t="s">
        <v>43008</v>
      </c>
    </row>
    <row r="1096" spans="1:22" x14ac:dyDescent="0.3">
      <c r="A1096">
        <v>1838</v>
      </c>
      <c r="B1096" t="s">
        <v>12849</v>
      </c>
      <c r="C1096" t="s">
        <v>12850</v>
      </c>
      <c r="D1096">
        <v>5</v>
      </c>
      <c r="E1096">
        <v>20</v>
      </c>
      <c r="G1096">
        <v>0</v>
      </c>
      <c r="H1096">
        <v>30</v>
      </c>
      <c r="J1096">
        <v>1</v>
      </c>
      <c r="K1096">
        <v>0</v>
      </c>
      <c r="L1096" t="s">
        <v>12046</v>
      </c>
      <c r="M1096">
        <v>63</v>
      </c>
      <c r="N1096">
        <v>2</v>
      </c>
      <c r="O1096">
        <v>2</v>
      </c>
      <c r="P1096">
        <v>3</v>
      </c>
      <c r="Q1096">
        <v>80</v>
      </c>
      <c r="R1096">
        <v>1</v>
      </c>
      <c r="S1096">
        <v>12</v>
      </c>
      <c r="T1096" t="s">
        <v>43009</v>
      </c>
      <c r="U1096" t="s">
        <v>43009</v>
      </c>
      <c r="V1096" t="s">
        <v>43009</v>
      </c>
    </row>
    <row r="1097" spans="1:22" x14ac:dyDescent="0.3">
      <c r="A1097">
        <v>1839</v>
      </c>
      <c r="B1097" t="s">
        <v>12851</v>
      </c>
      <c r="C1097" t="s">
        <v>12852</v>
      </c>
      <c r="D1097">
        <v>5</v>
      </c>
      <c r="E1097">
        <v>20</v>
      </c>
      <c r="G1097">
        <v>1000</v>
      </c>
      <c r="H1097">
        <v>100</v>
      </c>
      <c r="J1097">
        <v>1</v>
      </c>
      <c r="K1097">
        <v>2</v>
      </c>
      <c r="L1097" t="s">
        <v>12046</v>
      </c>
      <c r="M1097">
        <v>63</v>
      </c>
      <c r="N1097">
        <v>2</v>
      </c>
      <c r="O1097">
        <v>2</v>
      </c>
      <c r="P1097">
        <v>3</v>
      </c>
      <c r="Q1097">
        <v>70</v>
      </c>
      <c r="R1097">
        <v>1</v>
      </c>
      <c r="S1097">
        <v>12</v>
      </c>
      <c r="T1097" t="s">
        <v>43010</v>
      </c>
      <c r="U1097" t="s">
        <v>43010</v>
      </c>
      <c r="V1097" t="s">
        <v>43010</v>
      </c>
    </row>
    <row r="1098" spans="1:22" x14ac:dyDescent="0.3">
      <c r="A1098">
        <v>1840</v>
      </c>
      <c r="B1098" t="s">
        <v>12853</v>
      </c>
      <c r="C1098" t="s">
        <v>12854</v>
      </c>
      <c r="D1098">
        <v>5</v>
      </c>
      <c r="E1098">
        <v>20</v>
      </c>
      <c r="G1098">
        <v>500</v>
      </c>
      <c r="H1098" t="s">
        <v>12407</v>
      </c>
      <c r="J1098">
        <v>1</v>
      </c>
      <c r="K1098">
        <v>0</v>
      </c>
      <c r="L1098" t="s">
        <v>12046</v>
      </c>
      <c r="M1098">
        <v>63</v>
      </c>
      <c r="N1098">
        <v>2</v>
      </c>
      <c r="O1098">
        <v>2</v>
      </c>
      <c r="P1098">
        <v>4</v>
      </c>
      <c r="Q1098">
        <v>100</v>
      </c>
      <c r="R1098">
        <v>1</v>
      </c>
      <c r="S1098">
        <v>12</v>
      </c>
      <c r="T1098" t="s">
        <v>43011</v>
      </c>
      <c r="U1098" t="s">
        <v>43011</v>
      </c>
      <c r="V1098" t="s">
        <v>43011</v>
      </c>
    </row>
    <row r="1099" spans="1:22" x14ac:dyDescent="0.3">
      <c r="A1099">
        <v>1841</v>
      </c>
      <c r="B1099" t="s">
        <v>12855</v>
      </c>
      <c r="C1099" t="s">
        <v>12841</v>
      </c>
      <c r="D1099">
        <v>5</v>
      </c>
      <c r="E1099">
        <v>60000</v>
      </c>
      <c r="G1099">
        <v>400</v>
      </c>
      <c r="H1099">
        <v>140</v>
      </c>
      <c r="J1099">
        <v>1</v>
      </c>
      <c r="K1099">
        <v>3</v>
      </c>
      <c r="L1099" t="s">
        <v>12046</v>
      </c>
      <c r="M1099">
        <v>63</v>
      </c>
      <c r="N1099">
        <v>2</v>
      </c>
      <c r="O1099">
        <v>2</v>
      </c>
      <c r="P1099">
        <v>4</v>
      </c>
      <c r="Q1099">
        <v>105</v>
      </c>
      <c r="R1099">
        <v>1</v>
      </c>
      <c r="S1099">
        <v>12</v>
      </c>
      <c r="T1099" t="s">
        <v>43006</v>
      </c>
      <c r="U1099" t="s">
        <v>43006</v>
      </c>
      <c r="V1099" t="s">
        <v>43006</v>
      </c>
    </row>
    <row r="1100" spans="1:22" x14ac:dyDescent="0.3">
      <c r="A1100">
        <v>1901</v>
      </c>
      <c r="B1100" t="s">
        <v>12856</v>
      </c>
      <c r="C1100" t="s">
        <v>12856</v>
      </c>
      <c r="D1100">
        <v>5</v>
      </c>
      <c r="E1100">
        <v>4000</v>
      </c>
      <c r="G1100">
        <v>700</v>
      </c>
      <c r="H1100">
        <v>50</v>
      </c>
      <c r="J1100">
        <v>1</v>
      </c>
      <c r="K1100">
        <v>3</v>
      </c>
      <c r="L1100" t="s">
        <v>12038</v>
      </c>
      <c r="M1100">
        <v>7</v>
      </c>
      <c r="N1100">
        <v>1</v>
      </c>
      <c r="O1100">
        <v>2</v>
      </c>
      <c r="P1100">
        <v>1</v>
      </c>
      <c r="Q1100">
        <v>2</v>
      </c>
      <c r="R1100">
        <v>1</v>
      </c>
      <c r="S1100">
        <v>13</v>
      </c>
      <c r="T1100" t="s">
        <v>12087</v>
      </c>
      <c r="U1100" t="s">
        <v>12087</v>
      </c>
      <c r="V1100" t="s">
        <v>12087</v>
      </c>
    </row>
    <row r="1101" spans="1:22" x14ac:dyDescent="0.3">
      <c r="A1101">
        <v>1902</v>
      </c>
      <c r="B1101" t="s">
        <v>12857</v>
      </c>
      <c r="C1101" t="s">
        <v>12856</v>
      </c>
      <c r="D1101">
        <v>5</v>
      </c>
      <c r="E1101">
        <v>4000</v>
      </c>
      <c r="G1101">
        <v>700</v>
      </c>
      <c r="H1101">
        <v>50</v>
      </c>
      <c r="J1101">
        <v>1</v>
      </c>
      <c r="K1101">
        <v>4</v>
      </c>
      <c r="L1101" t="s">
        <v>12038</v>
      </c>
      <c r="M1101">
        <v>7</v>
      </c>
      <c r="N1101">
        <v>1</v>
      </c>
      <c r="O1101">
        <v>2</v>
      </c>
      <c r="P1101">
        <v>1</v>
      </c>
      <c r="Q1101">
        <v>2</v>
      </c>
      <c r="R1101">
        <v>1</v>
      </c>
      <c r="S1101">
        <v>13</v>
      </c>
      <c r="T1101" t="s">
        <v>12087</v>
      </c>
      <c r="U1101" t="s">
        <v>12087</v>
      </c>
      <c r="V1101" t="s">
        <v>12087</v>
      </c>
    </row>
    <row r="1102" spans="1:22" x14ac:dyDescent="0.3">
      <c r="A1102">
        <v>1903</v>
      </c>
      <c r="B1102" t="s">
        <v>6409</v>
      </c>
      <c r="C1102" t="s">
        <v>6409</v>
      </c>
      <c r="D1102">
        <v>5</v>
      </c>
      <c r="E1102">
        <v>18000</v>
      </c>
      <c r="G1102">
        <v>400</v>
      </c>
      <c r="H1102">
        <v>90</v>
      </c>
      <c r="J1102">
        <v>1</v>
      </c>
      <c r="K1102">
        <v>2</v>
      </c>
      <c r="L1102" t="s">
        <v>12038</v>
      </c>
      <c r="M1102">
        <v>7</v>
      </c>
      <c r="N1102">
        <v>1</v>
      </c>
      <c r="O1102">
        <v>2</v>
      </c>
      <c r="P1102">
        <v>2</v>
      </c>
      <c r="Q1102">
        <v>14</v>
      </c>
      <c r="R1102">
        <v>1</v>
      </c>
      <c r="S1102">
        <v>13</v>
      </c>
      <c r="T1102" t="s">
        <v>12087</v>
      </c>
      <c r="U1102" t="s">
        <v>12087</v>
      </c>
      <c r="V1102" t="s">
        <v>12087</v>
      </c>
    </row>
    <row r="1103" spans="1:22" x14ac:dyDescent="0.3">
      <c r="A1103">
        <v>1904</v>
      </c>
      <c r="B1103" t="s">
        <v>6408</v>
      </c>
      <c r="C1103" t="s">
        <v>6409</v>
      </c>
      <c r="D1103">
        <v>5</v>
      </c>
      <c r="E1103">
        <v>18000</v>
      </c>
      <c r="G1103">
        <v>400</v>
      </c>
      <c r="H1103">
        <v>90</v>
      </c>
      <c r="J1103">
        <v>1</v>
      </c>
      <c r="K1103">
        <v>3</v>
      </c>
      <c r="L1103" t="s">
        <v>12038</v>
      </c>
      <c r="M1103">
        <v>7</v>
      </c>
      <c r="N1103">
        <v>1</v>
      </c>
      <c r="O1103">
        <v>2</v>
      </c>
      <c r="P1103">
        <v>2</v>
      </c>
      <c r="Q1103">
        <v>14</v>
      </c>
      <c r="R1103">
        <v>1</v>
      </c>
      <c r="S1103">
        <v>13</v>
      </c>
      <c r="T1103" t="s">
        <v>12087</v>
      </c>
      <c r="U1103" t="s">
        <v>12087</v>
      </c>
      <c r="V1103" t="s">
        <v>12087</v>
      </c>
    </row>
    <row r="1104" spans="1:22" x14ac:dyDescent="0.3">
      <c r="A1104">
        <v>1905</v>
      </c>
      <c r="B1104" t="s">
        <v>12858</v>
      </c>
      <c r="C1104" t="s">
        <v>12858</v>
      </c>
      <c r="D1104">
        <v>5</v>
      </c>
      <c r="E1104">
        <v>24500</v>
      </c>
      <c r="G1104">
        <v>500</v>
      </c>
      <c r="H1104">
        <v>105</v>
      </c>
      <c r="J1104">
        <v>1</v>
      </c>
      <c r="K1104">
        <v>2</v>
      </c>
      <c r="L1104" t="s">
        <v>12038</v>
      </c>
      <c r="M1104">
        <v>7</v>
      </c>
      <c r="N1104">
        <v>1</v>
      </c>
      <c r="O1104">
        <v>2</v>
      </c>
      <c r="P1104">
        <v>2</v>
      </c>
      <c r="Q1104">
        <v>14</v>
      </c>
      <c r="R1104">
        <v>1</v>
      </c>
      <c r="S1104">
        <v>13</v>
      </c>
      <c r="T1104" t="s">
        <v>12087</v>
      </c>
      <c r="U1104" t="s">
        <v>12087</v>
      </c>
      <c r="V1104" t="s">
        <v>12087</v>
      </c>
    </row>
    <row r="1105" spans="1:22" x14ac:dyDescent="0.3">
      <c r="A1105">
        <v>1906</v>
      </c>
      <c r="B1105" t="s">
        <v>12859</v>
      </c>
      <c r="C1105" t="s">
        <v>12858</v>
      </c>
      <c r="D1105">
        <v>5</v>
      </c>
      <c r="E1105">
        <v>24500</v>
      </c>
      <c r="G1105">
        <v>500</v>
      </c>
      <c r="H1105">
        <v>105</v>
      </c>
      <c r="J1105">
        <v>1</v>
      </c>
      <c r="K1105">
        <v>3</v>
      </c>
      <c r="L1105" t="s">
        <v>12038</v>
      </c>
      <c r="M1105">
        <v>7</v>
      </c>
      <c r="N1105">
        <v>1</v>
      </c>
      <c r="O1105">
        <v>2</v>
      </c>
      <c r="P1105">
        <v>2</v>
      </c>
      <c r="Q1105">
        <v>14</v>
      </c>
      <c r="R1105">
        <v>1</v>
      </c>
      <c r="S1105">
        <v>13</v>
      </c>
      <c r="T1105" t="s">
        <v>12087</v>
      </c>
      <c r="U1105" t="s">
        <v>12087</v>
      </c>
      <c r="V1105" t="s">
        <v>12087</v>
      </c>
    </row>
    <row r="1106" spans="1:22" x14ac:dyDescent="0.3">
      <c r="A1106">
        <v>1907</v>
      </c>
      <c r="B1106" t="s">
        <v>12860</v>
      </c>
      <c r="C1106" t="s">
        <v>12860</v>
      </c>
      <c r="D1106">
        <v>5</v>
      </c>
      <c r="E1106">
        <v>47000</v>
      </c>
      <c r="G1106">
        <v>900</v>
      </c>
      <c r="H1106">
        <v>142</v>
      </c>
      <c r="J1106">
        <v>1</v>
      </c>
      <c r="K1106">
        <v>0</v>
      </c>
      <c r="L1106" t="s">
        <v>12038</v>
      </c>
      <c r="M1106">
        <v>7</v>
      </c>
      <c r="N1106">
        <v>1</v>
      </c>
      <c r="O1106">
        <v>2</v>
      </c>
      <c r="P1106">
        <v>3</v>
      </c>
      <c r="Q1106">
        <v>27</v>
      </c>
      <c r="R1106">
        <v>1</v>
      </c>
      <c r="S1106">
        <v>13</v>
      </c>
      <c r="T1106" t="s">
        <v>12087</v>
      </c>
      <c r="U1106" t="s">
        <v>12087</v>
      </c>
      <c r="V1106" t="s">
        <v>12087</v>
      </c>
    </row>
    <row r="1107" spans="1:22" x14ac:dyDescent="0.3">
      <c r="A1107">
        <v>1908</v>
      </c>
      <c r="B1107" t="s">
        <v>12861</v>
      </c>
      <c r="C1107" t="s">
        <v>12860</v>
      </c>
      <c r="D1107">
        <v>5</v>
      </c>
      <c r="E1107">
        <v>47000</v>
      </c>
      <c r="G1107">
        <v>900</v>
      </c>
      <c r="H1107">
        <v>142</v>
      </c>
      <c r="J1107">
        <v>1</v>
      </c>
      <c r="K1107">
        <v>1</v>
      </c>
      <c r="L1107" t="s">
        <v>12038</v>
      </c>
      <c r="M1107">
        <v>7</v>
      </c>
      <c r="N1107">
        <v>1</v>
      </c>
      <c r="O1107">
        <v>2</v>
      </c>
      <c r="P1107">
        <v>3</v>
      </c>
      <c r="Q1107">
        <v>27</v>
      </c>
      <c r="R1107">
        <v>1</v>
      </c>
      <c r="S1107">
        <v>13</v>
      </c>
      <c r="T1107" t="s">
        <v>12087</v>
      </c>
      <c r="U1107" t="s">
        <v>12087</v>
      </c>
      <c r="V1107" t="s">
        <v>12087</v>
      </c>
    </row>
    <row r="1108" spans="1:22" x14ac:dyDescent="0.3">
      <c r="A1108">
        <v>1909</v>
      </c>
      <c r="B1108" t="s">
        <v>12862</v>
      </c>
      <c r="C1108" t="s">
        <v>12862</v>
      </c>
      <c r="D1108">
        <v>5</v>
      </c>
      <c r="E1108">
        <v>62000</v>
      </c>
      <c r="G1108">
        <v>900</v>
      </c>
      <c r="H1108">
        <v>114</v>
      </c>
      <c r="J1108">
        <v>1</v>
      </c>
      <c r="K1108">
        <v>1</v>
      </c>
      <c r="L1108" t="s">
        <v>12038</v>
      </c>
      <c r="M1108">
        <v>7</v>
      </c>
      <c r="N1108">
        <v>1</v>
      </c>
      <c r="O1108">
        <v>2</v>
      </c>
      <c r="P1108">
        <v>3</v>
      </c>
      <c r="Q1108">
        <v>27</v>
      </c>
      <c r="R1108">
        <v>1</v>
      </c>
      <c r="S1108">
        <v>13</v>
      </c>
      <c r="T1108" t="s">
        <v>33444</v>
      </c>
      <c r="U1108" t="s">
        <v>33444</v>
      </c>
      <c r="V1108" t="s">
        <v>33444</v>
      </c>
    </row>
    <row r="1109" spans="1:22" x14ac:dyDescent="0.3">
      <c r="A1109">
        <v>1910</v>
      </c>
      <c r="B1109" t="s">
        <v>12863</v>
      </c>
      <c r="C1109" t="s">
        <v>12862</v>
      </c>
      <c r="D1109">
        <v>5</v>
      </c>
      <c r="E1109">
        <v>62000</v>
      </c>
      <c r="G1109">
        <v>900</v>
      </c>
      <c r="H1109">
        <v>114</v>
      </c>
      <c r="J1109">
        <v>1</v>
      </c>
      <c r="K1109">
        <v>2</v>
      </c>
      <c r="L1109" t="s">
        <v>12038</v>
      </c>
      <c r="M1109">
        <v>7</v>
      </c>
      <c r="N1109">
        <v>1</v>
      </c>
      <c r="O1109">
        <v>2</v>
      </c>
      <c r="P1109">
        <v>3</v>
      </c>
      <c r="Q1109">
        <v>27</v>
      </c>
      <c r="R1109">
        <v>1</v>
      </c>
      <c r="S1109">
        <v>13</v>
      </c>
      <c r="T1109" t="s">
        <v>33444</v>
      </c>
      <c r="U1109" t="s">
        <v>33444</v>
      </c>
      <c r="V1109" t="s">
        <v>33444</v>
      </c>
    </row>
    <row r="1110" spans="1:22" x14ac:dyDescent="0.3">
      <c r="A1110">
        <v>1911</v>
      </c>
      <c r="B1110" t="s">
        <v>12864</v>
      </c>
      <c r="C1110" t="s">
        <v>12865</v>
      </c>
      <c r="D1110">
        <v>5</v>
      </c>
      <c r="E1110">
        <v>54000</v>
      </c>
      <c r="G1110">
        <v>1300</v>
      </c>
      <c r="H1110">
        <v>126</v>
      </c>
      <c r="J1110">
        <v>1</v>
      </c>
      <c r="K1110">
        <v>1</v>
      </c>
      <c r="L1110" t="s">
        <v>12038</v>
      </c>
      <c r="M1110">
        <v>7</v>
      </c>
      <c r="N1110">
        <v>1</v>
      </c>
      <c r="O1110">
        <v>2</v>
      </c>
      <c r="P1110">
        <v>3</v>
      </c>
      <c r="Q1110">
        <v>27</v>
      </c>
      <c r="R1110">
        <v>1</v>
      </c>
      <c r="S1110">
        <v>13</v>
      </c>
      <c r="T1110" t="s">
        <v>12087</v>
      </c>
      <c r="U1110" t="s">
        <v>12087</v>
      </c>
      <c r="V1110" t="s">
        <v>12087</v>
      </c>
    </row>
    <row r="1111" spans="1:22" x14ac:dyDescent="0.3">
      <c r="A1111">
        <v>1912</v>
      </c>
      <c r="B1111" t="s">
        <v>12866</v>
      </c>
      <c r="C1111" t="s">
        <v>12865</v>
      </c>
      <c r="D1111">
        <v>5</v>
      </c>
      <c r="E1111">
        <v>54000</v>
      </c>
      <c r="G1111">
        <v>1300</v>
      </c>
      <c r="H1111">
        <v>126</v>
      </c>
      <c r="J1111">
        <v>1</v>
      </c>
      <c r="K1111">
        <v>2</v>
      </c>
      <c r="L1111" t="s">
        <v>12038</v>
      </c>
      <c r="M1111">
        <v>7</v>
      </c>
      <c r="N1111">
        <v>1</v>
      </c>
      <c r="O1111">
        <v>2</v>
      </c>
      <c r="P1111">
        <v>3</v>
      </c>
      <c r="Q1111">
        <v>27</v>
      </c>
      <c r="R1111">
        <v>1</v>
      </c>
      <c r="S1111">
        <v>13</v>
      </c>
      <c r="T1111" t="s">
        <v>12087</v>
      </c>
      <c r="U1111" t="s">
        <v>12087</v>
      </c>
      <c r="V1111" t="s">
        <v>12087</v>
      </c>
    </row>
    <row r="1112" spans="1:22" x14ac:dyDescent="0.3">
      <c r="A1112">
        <v>1913</v>
      </c>
      <c r="B1112" t="s">
        <v>12867</v>
      </c>
      <c r="C1112" t="s">
        <v>12868</v>
      </c>
      <c r="D1112">
        <v>5</v>
      </c>
      <c r="E1112">
        <v>20</v>
      </c>
      <c r="G1112">
        <v>1800</v>
      </c>
      <c r="H1112">
        <v>110</v>
      </c>
      <c r="J1112">
        <v>1</v>
      </c>
      <c r="K1112">
        <v>0</v>
      </c>
      <c r="L1112" t="s">
        <v>12038</v>
      </c>
      <c r="M1112">
        <v>7</v>
      </c>
      <c r="N1112">
        <v>1</v>
      </c>
      <c r="O1112">
        <v>2</v>
      </c>
      <c r="P1112">
        <v>4</v>
      </c>
      <c r="Q1112">
        <v>70</v>
      </c>
      <c r="R1112">
        <v>1</v>
      </c>
      <c r="S1112">
        <v>13</v>
      </c>
      <c r="T1112" t="s">
        <v>33885</v>
      </c>
      <c r="U1112" t="s">
        <v>33885</v>
      </c>
      <c r="V1112" t="s">
        <v>33885</v>
      </c>
    </row>
    <row r="1113" spans="1:22" x14ac:dyDescent="0.3">
      <c r="A1113">
        <v>1914</v>
      </c>
      <c r="B1113" t="s">
        <v>4881</v>
      </c>
      <c r="C1113" t="s">
        <v>4882</v>
      </c>
      <c r="D1113">
        <v>5</v>
      </c>
      <c r="E1113">
        <v>20</v>
      </c>
      <c r="G1113">
        <v>900</v>
      </c>
      <c r="H1113">
        <v>110</v>
      </c>
      <c r="J1113">
        <v>1</v>
      </c>
      <c r="K1113">
        <v>0</v>
      </c>
      <c r="L1113" t="s">
        <v>12038</v>
      </c>
      <c r="M1113">
        <v>7</v>
      </c>
      <c r="N1113">
        <v>1</v>
      </c>
      <c r="O1113">
        <v>2</v>
      </c>
      <c r="P1113">
        <v>3</v>
      </c>
      <c r="Q1113">
        <v>27</v>
      </c>
      <c r="R1113">
        <v>1</v>
      </c>
      <c r="S1113">
        <v>13</v>
      </c>
      <c r="T1113" t="s">
        <v>33003</v>
      </c>
      <c r="U1113" t="s">
        <v>33003</v>
      </c>
      <c r="V1113" t="s">
        <v>33003</v>
      </c>
    </row>
    <row r="1114" spans="1:22" x14ac:dyDescent="0.3">
      <c r="A1114">
        <v>1915</v>
      </c>
      <c r="B1114" t="s">
        <v>4873</v>
      </c>
      <c r="C1114" t="s">
        <v>4874</v>
      </c>
      <c r="D1114">
        <v>5</v>
      </c>
      <c r="E1114">
        <v>20</v>
      </c>
      <c r="G1114">
        <v>900</v>
      </c>
      <c r="H1114">
        <v>110</v>
      </c>
      <c r="J1114">
        <v>1</v>
      </c>
      <c r="K1114">
        <v>0</v>
      </c>
      <c r="L1114" t="s">
        <v>12038</v>
      </c>
      <c r="M1114">
        <v>7</v>
      </c>
      <c r="N1114">
        <v>1</v>
      </c>
      <c r="O1114">
        <v>2</v>
      </c>
      <c r="P1114">
        <v>3</v>
      </c>
      <c r="Q1114">
        <v>27</v>
      </c>
      <c r="R1114">
        <v>1</v>
      </c>
      <c r="S1114">
        <v>13</v>
      </c>
      <c r="T1114" t="s">
        <v>33009</v>
      </c>
      <c r="U1114" t="s">
        <v>33009</v>
      </c>
      <c r="V1114" t="s">
        <v>33009</v>
      </c>
    </row>
    <row r="1115" spans="1:22" x14ac:dyDescent="0.3">
      <c r="A1115">
        <v>1916</v>
      </c>
      <c r="B1115" t="s">
        <v>4885</v>
      </c>
      <c r="C1115" t="s">
        <v>4886</v>
      </c>
      <c r="D1115">
        <v>5</v>
      </c>
      <c r="E1115">
        <v>20</v>
      </c>
      <c r="G1115">
        <v>900</v>
      </c>
      <c r="H1115">
        <v>110</v>
      </c>
      <c r="J1115">
        <v>1</v>
      </c>
      <c r="K1115">
        <v>0</v>
      </c>
      <c r="L1115" t="s">
        <v>12038</v>
      </c>
      <c r="M1115">
        <v>7</v>
      </c>
      <c r="N1115">
        <v>1</v>
      </c>
      <c r="O1115">
        <v>2</v>
      </c>
      <c r="P1115">
        <v>3</v>
      </c>
      <c r="Q1115">
        <v>27</v>
      </c>
      <c r="R1115">
        <v>1</v>
      </c>
      <c r="S1115">
        <v>13</v>
      </c>
      <c r="T1115" t="s">
        <v>33005</v>
      </c>
      <c r="U1115" t="s">
        <v>33005</v>
      </c>
      <c r="V1115" t="s">
        <v>33005</v>
      </c>
    </row>
    <row r="1116" spans="1:22" x14ac:dyDescent="0.3">
      <c r="A1116">
        <v>1917</v>
      </c>
      <c r="B1116" t="s">
        <v>4877</v>
      </c>
      <c r="C1116" t="s">
        <v>4878</v>
      </c>
      <c r="D1116">
        <v>5</v>
      </c>
      <c r="E1116">
        <v>20</v>
      </c>
      <c r="G1116">
        <v>900</v>
      </c>
      <c r="H1116">
        <v>110</v>
      </c>
      <c r="J1116">
        <v>1</v>
      </c>
      <c r="K1116">
        <v>0</v>
      </c>
      <c r="L1116" t="s">
        <v>12038</v>
      </c>
      <c r="M1116">
        <v>7</v>
      </c>
      <c r="N1116">
        <v>1</v>
      </c>
      <c r="O1116">
        <v>2</v>
      </c>
      <c r="P1116">
        <v>3</v>
      </c>
      <c r="Q1116">
        <v>27</v>
      </c>
      <c r="R1116">
        <v>1</v>
      </c>
      <c r="S1116">
        <v>13</v>
      </c>
      <c r="T1116" t="s">
        <v>33454</v>
      </c>
      <c r="U1116" t="s">
        <v>33454</v>
      </c>
      <c r="V1116" t="s">
        <v>33454</v>
      </c>
    </row>
    <row r="1117" spans="1:22" x14ac:dyDescent="0.3">
      <c r="A1117">
        <v>1918</v>
      </c>
      <c r="B1117" t="s">
        <v>12869</v>
      </c>
      <c r="C1117" t="s">
        <v>12870</v>
      </c>
      <c r="D1117">
        <v>5</v>
      </c>
      <c r="E1117">
        <v>20</v>
      </c>
      <c r="G1117">
        <v>1200</v>
      </c>
      <c r="H1117">
        <v>150</v>
      </c>
      <c r="J1117">
        <v>1</v>
      </c>
      <c r="K1117">
        <v>0</v>
      </c>
      <c r="L1117" t="s">
        <v>12038</v>
      </c>
      <c r="M1117">
        <v>7</v>
      </c>
      <c r="N1117">
        <v>1</v>
      </c>
      <c r="O1117">
        <v>2</v>
      </c>
      <c r="P1117">
        <v>4</v>
      </c>
      <c r="Q1117">
        <v>65</v>
      </c>
      <c r="R1117">
        <v>1</v>
      </c>
      <c r="S1117">
        <v>13</v>
      </c>
      <c r="T1117" t="s">
        <v>33896</v>
      </c>
      <c r="U1117" t="s">
        <v>33896</v>
      </c>
      <c r="V1117" t="s">
        <v>33896</v>
      </c>
    </row>
    <row r="1118" spans="1:22" x14ac:dyDescent="0.3">
      <c r="A1118">
        <v>1919</v>
      </c>
      <c r="B1118" t="s">
        <v>784</v>
      </c>
      <c r="C1118" t="s">
        <v>785</v>
      </c>
      <c r="D1118">
        <v>5</v>
      </c>
      <c r="E1118">
        <v>20</v>
      </c>
      <c r="G1118">
        <v>1500</v>
      </c>
      <c r="H1118">
        <v>130</v>
      </c>
      <c r="J1118">
        <v>1</v>
      </c>
      <c r="K1118">
        <v>1</v>
      </c>
      <c r="L1118" t="s">
        <v>12038</v>
      </c>
      <c r="M1118">
        <v>2</v>
      </c>
      <c r="N1118">
        <v>1</v>
      </c>
      <c r="O1118">
        <v>2</v>
      </c>
      <c r="P1118">
        <v>3</v>
      </c>
      <c r="Q1118">
        <v>70</v>
      </c>
      <c r="R1118">
        <v>1</v>
      </c>
      <c r="S1118">
        <v>13</v>
      </c>
      <c r="T1118" t="s">
        <v>33900</v>
      </c>
      <c r="U1118" t="s">
        <v>33900</v>
      </c>
      <c r="V1118" t="s">
        <v>33900</v>
      </c>
    </row>
    <row r="1119" spans="1:22" x14ac:dyDescent="0.3">
      <c r="A1119">
        <v>1920</v>
      </c>
      <c r="B1119" t="s">
        <v>12871</v>
      </c>
      <c r="C1119" t="s">
        <v>12872</v>
      </c>
      <c r="D1119">
        <v>5</v>
      </c>
      <c r="E1119">
        <v>20</v>
      </c>
      <c r="G1119">
        <v>1800</v>
      </c>
      <c r="H1119">
        <v>10</v>
      </c>
      <c r="J1119">
        <v>1</v>
      </c>
      <c r="K1119">
        <v>0</v>
      </c>
      <c r="L1119" t="s">
        <v>12038</v>
      </c>
      <c r="M1119">
        <v>2</v>
      </c>
      <c r="N1119">
        <v>1</v>
      </c>
      <c r="O1119">
        <v>2</v>
      </c>
      <c r="P1119">
        <v>4</v>
      </c>
      <c r="Q1119">
        <v>70</v>
      </c>
      <c r="R1119">
        <v>1</v>
      </c>
      <c r="S1119">
        <v>13</v>
      </c>
      <c r="T1119" t="s">
        <v>33903</v>
      </c>
      <c r="U1119" t="s">
        <v>33903</v>
      </c>
      <c r="V1119" t="s">
        <v>33903</v>
      </c>
    </row>
    <row r="1120" spans="1:22" x14ac:dyDescent="0.3">
      <c r="A1120">
        <v>1921</v>
      </c>
      <c r="B1120" t="s">
        <v>12873</v>
      </c>
      <c r="C1120" t="s">
        <v>12874</v>
      </c>
      <c r="D1120">
        <v>5</v>
      </c>
      <c r="E1120">
        <v>20</v>
      </c>
      <c r="G1120">
        <v>0</v>
      </c>
      <c r="H1120">
        <v>120</v>
      </c>
      <c r="J1120">
        <v>1</v>
      </c>
      <c r="K1120">
        <v>0</v>
      </c>
      <c r="L1120" t="s">
        <v>12038</v>
      </c>
      <c r="M1120">
        <v>7</v>
      </c>
      <c r="N1120">
        <v>1</v>
      </c>
      <c r="O1120">
        <v>2</v>
      </c>
      <c r="P1120">
        <v>1</v>
      </c>
      <c r="Q1120">
        <v>0</v>
      </c>
      <c r="R1120">
        <v>0</v>
      </c>
      <c r="S1120">
        <v>13</v>
      </c>
      <c r="T1120" t="s">
        <v>42782</v>
      </c>
      <c r="U1120" t="s">
        <v>42782</v>
      </c>
      <c r="V1120" t="s">
        <v>42782</v>
      </c>
    </row>
    <row r="1121" spans="1:22" x14ac:dyDescent="0.3">
      <c r="A1121">
        <v>1922</v>
      </c>
      <c r="B1121" t="s">
        <v>12875</v>
      </c>
      <c r="C1121" t="s">
        <v>12870</v>
      </c>
      <c r="D1121">
        <v>5</v>
      </c>
      <c r="E1121">
        <v>20</v>
      </c>
      <c r="G1121">
        <v>1200</v>
      </c>
      <c r="H1121">
        <v>150</v>
      </c>
      <c r="J1121">
        <v>1</v>
      </c>
      <c r="K1121">
        <v>2</v>
      </c>
      <c r="L1121" t="s">
        <v>12038</v>
      </c>
      <c r="M1121">
        <v>7</v>
      </c>
      <c r="N1121">
        <v>1</v>
      </c>
      <c r="O1121">
        <v>2</v>
      </c>
      <c r="P1121">
        <v>4</v>
      </c>
      <c r="Q1121">
        <v>65</v>
      </c>
      <c r="R1121">
        <v>1</v>
      </c>
      <c r="S1121">
        <v>13</v>
      </c>
      <c r="T1121" t="s">
        <v>33896</v>
      </c>
      <c r="U1121" t="s">
        <v>33896</v>
      </c>
      <c r="V1121" t="s">
        <v>33896</v>
      </c>
    </row>
    <row r="1122" spans="1:22" x14ac:dyDescent="0.3">
      <c r="A1122">
        <v>1923</v>
      </c>
      <c r="B1122" t="s">
        <v>959</v>
      </c>
      <c r="C1122" t="s">
        <v>960</v>
      </c>
      <c r="D1122">
        <v>5</v>
      </c>
      <c r="E1122">
        <v>20</v>
      </c>
      <c r="G1122">
        <v>0</v>
      </c>
      <c r="H1122">
        <v>50</v>
      </c>
      <c r="J1122">
        <v>1</v>
      </c>
      <c r="K1122">
        <v>0</v>
      </c>
      <c r="L1122" t="s">
        <v>12038</v>
      </c>
      <c r="M1122">
        <v>7</v>
      </c>
      <c r="N1122">
        <v>1</v>
      </c>
      <c r="O1122">
        <v>2</v>
      </c>
      <c r="P1122">
        <v>3</v>
      </c>
      <c r="Q1122">
        <v>80</v>
      </c>
      <c r="R1122">
        <v>1</v>
      </c>
      <c r="S1122">
        <v>13</v>
      </c>
      <c r="T1122" t="s">
        <v>43012</v>
      </c>
      <c r="U1122" t="s">
        <v>43012</v>
      </c>
      <c r="V1122" t="s">
        <v>43012</v>
      </c>
    </row>
    <row r="1123" spans="1:22" x14ac:dyDescent="0.3">
      <c r="A1123">
        <v>1924</v>
      </c>
      <c r="B1123" t="s">
        <v>963</v>
      </c>
      <c r="C1123" t="s">
        <v>964</v>
      </c>
      <c r="D1123">
        <v>5</v>
      </c>
      <c r="E1123">
        <v>20</v>
      </c>
      <c r="G1123">
        <v>0</v>
      </c>
      <c r="H1123">
        <v>50</v>
      </c>
      <c r="J1123">
        <v>1</v>
      </c>
      <c r="K1123">
        <v>0</v>
      </c>
      <c r="L1123" t="s">
        <v>12038</v>
      </c>
      <c r="M1123">
        <v>7</v>
      </c>
      <c r="N1123">
        <v>1</v>
      </c>
      <c r="O1123">
        <v>2</v>
      </c>
      <c r="P1123">
        <v>3</v>
      </c>
      <c r="Q1123">
        <v>80</v>
      </c>
      <c r="R1123">
        <v>1</v>
      </c>
      <c r="S1123">
        <v>13</v>
      </c>
      <c r="T1123" t="s">
        <v>43013</v>
      </c>
      <c r="U1123" t="s">
        <v>43013</v>
      </c>
      <c r="V1123" t="s">
        <v>43013</v>
      </c>
    </row>
    <row r="1124" spans="1:22" x14ac:dyDescent="0.3">
      <c r="A1124">
        <v>1925</v>
      </c>
      <c r="B1124" t="s">
        <v>12876</v>
      </c>
      <c r="C1124" t="s">
        <v>12876</v>
      </c>
      <c r="D1124">
        <v>5</v>
      </c>
      <c r="E1124">
        <v>20</v>
      </c>
      <c r="G1124">
        <v>700</v>
      </c>
      <c r="H1124">
        <v>110</v>
      </c>
      <c r="J1124">
        <v>1</v>
      </c>
      <c r="K1124">
        <v>3</v>
      </c>
      <c r="L1124" t="s">
        <v>12038</v>
      </c>
      <c r="M1124">
        <v>2</v>
      </c>
      <c r="N1124">
        <v>1</v>
      </c>
      <c r="O1124">
        <v>2</v>
      </c>
      <c r="P1124">
        <v>3</v>
      </c>
      <c r="Q1124">
        <v>70</v>
      </c>
      <c r="R1124">
        <v>1</v>
      </c>
      <c r="S1124">
        <v>13</v>
      </c>
      <c r="T1124" t="s">
        <v>33912</v>
      </c>
      <c r="U1124" t="s">
        <v>33912</v>
      </c>
      <c r="V1124" t="s">
        <v>33912</v>
      </c>
    </row>
    <row r="1125" spans="1:22" x14ac:dyDescent="0.3">
      <c r="A1125">
        <v>1926</v>
      </c>
      <c r="B1125" t="s">
        <v>12877</v>
      </c>
      <c r="C1125" t="s">
        <v>12878</v>
      </c>
      <c r="D1125">
        <v>5</v>
      </c>
      <c r="E1125">
        <v>20</v>
      </c>
      <c r="G1125">
        <v>1000</v>
      </c>
      <c r="H1125">
        <v>120</v>
      </c>
      <c r="J1125">
        <v>1</v>
      </c>
      <c r="K1125">
        <v>2</v>
      </c>
      <c r="L1125" t="s">
        <v>12038</v>
      </c>
      <c r="M1125">
        <v>2</v>
      </c>
      <c r="N1125">
        <v>1</v>
      </c>
      <c r="O1125">
        <v>2</v>
      </c>
      <c r="P1125">
        <v>4</v>
      </c>
      <c r="Q1125">
        <v>60</v>
      </c>
      <c r="R1125">
        <v>1</v>
      </c>
      <c r="S1125">
        <v>13</v>
      </c>
      <c r="T1125" t="s">
        <v>43014</v>
      </c>
      <c r="U1125" t="s">
        <v>43014</v>
      </c>
      <c r="V1125" t="s">
        <v>43014</v>
      </c>
    </row>
    <row r="1126" spans="1:22" x14ac:dyDescent="0.3">
      <c r="A1126">
        <v>1927</v>
      </c>
      <c r="B1126" t="s">
        <v>12879</v>
      </c>
      <c r="C1126" t="s">
        <v>12880</v>
      </c>
      <c r="D1126">
        <v>5</v>
      </c>
      <c r="E1126">
        <v>20</v>
      </c>
      <c r="G1126">
        <v>0</v>
      </c>
      <c r="H1126">
        <v>50</v>
      </c>
      <c r="J1126">
        <v>1</v>
      </c>
      <c r="K1126">
        <v>0</v>
      </c>
      <c r="L1126" t="s">
        <v>12038</v>
      </c>
      <c r="M1126">
        <v>7</v>
      </c>
      <c r="N1126">
        <v>1</v>
      </c>
      <c r="O1126">
        <v>2</v>
      </c>
      <c r="P1126">
        <v>4</v>
      </c>
      <c r="Q1126">
        <v>80</v>
      </c>
      <c r="R1126">
        <v>1</v>
      </c>
      <c r="S1126">
        <v>13</v>
      </c>
      <c r="T1126" t="s">
        <v>43015</v>
      </c>
      <c r="U1126" t="s">
        <v>43015</v>
      </c>
      <c r="V1126" t="s">
        <v>43015</v>
      </c>
    </row>
    <row r="1127" spans="1:22" x14ac:dyDescent="0.3">
      <c r="A1127">
        <v>1928</v>
      </c>
      <c r="B1127" t="s">
        <v>12881</v>
      </c>
      <c r="C1127" t="s">
        <v>12882</v>
      </c>
      <c r="D1127">
        <v>5</v>
      </c>
      <c r="E1127">
        <v>0</v>
      </c>
      <c r="G1127">
        <v>0</v>
      </c>
      <c r="H1127">
        <v>40</v>
      </c>
      <c r="J1127">
        <v>1</v>
      </c>
      <c r="K1127">
        <v>0</v>
      </c>
      <c r="L1127" t="s">
        <v>12038</v>
      </c>
      <c r="M1127">
        <v>2</v>
      </c>
      <c r="N1127">
        <v>1</v>
      </c>
      <c r="O1127">
        <v>2</v>
      </c>
      <c r="P1127">
        <v>4</v>
      </c>
      <c r="Q1127">
        <v>0</v>
      </c>
      <c r="R1127">
        <v>0</v>
      </c>
      <c r="S1127">
        <v>13</v>
      </c>
      <c r="T1127" t="s">
        <v>33903</v>
      </c>
      <c r="U1127" t="s">
        <v>33903</v>
      </c>
      <c r="V1127" t="s">
        <v>33903</v>
      </c>
    </row>
    <row r="1128" spans="1:22" x14ac:dyDescent="0.3">
      <c r="A1128">
        <v>1929</v>
      </c>
      <c r="B1128" t="s">
        <v>12883</v>
      </c>
      <c r="C1128" t="s">
        <v>12860</v>
      </c>
      <c r="D1128">
        <v>5</v>
      </c>
      <c r="E1128">
        <v>0</v>
      </c>
      <c r="G1128">
        <v>0</v>
      </c>
      <c r="H1128">
        <v>177</v>
      </c>
      <c r="J1128">
        <v>1</v>
      </c>
      <c r="K1128">
        <v>0</v>
      </c>
      <c r="L1128" t="s">
        <v>12038</v>
      </c>
      <c r="M1128">
        <v>7</v>
      </c>
      <c r="N1128">
        <v>1</v>
      </c>
      <c r="O1128">
        <v>2</v>
      </c>
      <c r="P1128">
        <v>3</v>
      </c>
      <c r="Q1128">
        <v>1</v>
      </c>
      <c r="R1128">
        <v>0</v>
      </c>
      <c r="S1128">
        <v>13</v>
      </c>
      <c r="T1128" t="s">
        <v>42791</v>
      </c>
      <c r="U1128" t="s">
        <v>42791</v>
      </c>
      <c r="V1128" t="s">
        <v>42791</v>
      </c>
    </row>
    <row r="1129" spans="1:22" x14ac:dyDescent="0.3">
      <c r="A1129">
        <v>1930</v>
      </c>
      <c r="B1129" t="s">
        <v>12884</v>
      </c>
      <c r="C1129" t="s">
        <v>12885</v>
      </c>
      <c r="D1129">
        <v>5</v>
      </c>
      <c r="E1129">
        <v>20</v>
      </c>
      <c r="G1129">
        <v>800</v>
      </c>
      <c r="H1129" s="2">
        <v>7.1180555555555562</v>
      </c>
      <c r="J1129">
        <v>1</v>
      </c>
      <c r="K1129">
        <v>1</v>
      </c>
      <c r="L1129" t="s">
        <v>12038</v>
      </c>
      <c r="M1129">
        <v>63</v>
      </c>
      <c r="N1129">
        <v>1</v>
      </c>
      <c r="O1129">
        <v>2</v>
      </c>
      <c r="P1129">
        <v>3</v>
      </c>
      <c r="Q1129">
        <v>102</v>
      </c>
      <c r="R1129">
        <v>1</v>
      </c>
      <c r="S1129">
        <v>13</v>
      </c>
      <c r="T1129" t="s">
        <v>43016</v>
      </c>
      <c r="U1129" t="s">
        <v>43016</v>
      </c>
      <c r="V1129" t="s">
        <v>43016</v>
      </c>
    </row>
    <row r="1130" spans="1:22" x14ac:dyDescent="0.3">
      <c r="A1130">
        <v>1931</v>
      </c>
      <c r="B1130" t="s">
        <v>12886</v>
      </c>
      <c r="C1130" t="s">
        <v>12887</v>
      </c>
      <c r="D1130">
        <v>5</v>
      </c>
      <c r="E1130">
        <v>0</v>
      </c>
      <c r="G1130">
        <v>0</v>
      </c>
      <c r="H1130">
        <v>125</v>
      </c>
      <c r="J1130">
        <v>1</v>
      </c>
      <c r="K1130">
        <v>0</v>
      </c>
      <c r="L1130" t="s">
        <v>12038</v>
      </c>
      <c r="M1130">
        <v>63</v>
      </c>
      <c r="N1130">
        <v>1</v>
      </c>
      <c r="O1130">
        <v>2</v>
      </c>
      <c r="P1130">
        <v>3</v>
      </c>
      <c r="Q1130">
        <v>60</v>
      </c>
      <c r="R1130">
        <v>0</v>
      </c>
      <c r="S1130">
        <v>13</v>
      </c>
      <c r="T1130" t="s">
        <v>12087</v>
      </c>
      <c r="U1130" t="s">
        <v>12087</v>
      </c>
      <c r="V1130" t="s">
        <v>12087</v>
      </c>
    </row>
    <row r="1131" spans="1:22" x14ac:dyDescent="0.3">
      <c r="A1131">
        <v>1932</v>
      </c>
      <c r="B1131" t="s">
        <v>12888</v>
      </c>
      <c r="C1131" t="s">
        <v>12889</v>
      </c>
      <c r="D1131">
        <v>5</v>
      </c>
      <c r="E1131">
        <v>0</v>
      </c>
      <c r="G1131">
        <v>0</v>
      </c>
      <c r="H1131">
        <v>100</v>
      </c>
      <c r="J1131">
        <v>1</v>
      </c>
      <c r="K1131">
        <v>0</v>
      </c>
      <c r="L1131" t="s">
        <v>12038</v>
      </c>
      <c r="M1131">
        <v>63</v>
      </c>
      <c r="N1131">
        <v>1</v>
      </c>
      <c r="O1131">
        <v>2</v>
      </c>
      <c r="P1131">
        <v>3</v>
      </c>
      <c r="Q1131">
        <v>40</v>
      </c>
      <c r="R1131">
        <v>1</v>
      </c>
      <c r="S1131">
        <v>13</v>
      </c>
      <c r="T1131" t="s">
        <v>43017</v>
      </c>
      <c r="U1131" t="s">
        <v>43017</v>
      </c>
      <c r="V1131" t="s">
        <v>43017</v>
      </c>
    </row>
    <row r="1132" spans="1:22" x14ac:dyDescent="0.3">
      <c r="A1132">
        <v>1933</v>
      </c>
      <c r="B1132" t="s">
        <v>12890</v>
      </c>
      <c r="C1132" t="s">
        <v>12891</v>
      </c>
      <c r="D1132">
        <v>5</v>
      </c>
      <c r="E1132">
        <v>10</v>
      </c>
      <c r="G1132">
        <v>2000</v>
      </c>
      <c r="H1132" t="s">
        <v>12892</v>
      </c>
      <c r="K1132">
        <v>1</v>
      </c>
      <c r="L1132" t="s">
        <v>12038</v>
      </c>
      <c r="M1132">
        <v>63</v>
      </c>
      <c r="N1132">
        <v>1</v>
      </c>
      <c r="O1132">
        <v>2</v>
      </c>
      <c r="P1132">
        <v>4</v>
      </c>
      <c r="Q1132">
        <v>120</v>
      </c>
      <c r="R1132">
        <v>1</v>
      </c>
      <c r="S1132">
        <v>13</v>
      </c>
      <c r="T1132" t="s">
        <v>43018</v>
      </c>
      <c r="U1132" t="s">
        <v>43018</v>
      </c>
      <c r="V1132" t="s">
        <v>43018</v>
      </c>
    </row>
    <row r="1133" spans="1:22" x14ac:dyDescent="0.3">
      <c r="A1133">
        <v>1934</v>
      </c>
      <c r="B1133" t="s">
        <v>12893</v>
      </c>
      <c r="C1133" t="s">
        <v>12894</v>
      </c>
      <c r="D1133">
        <v>5</v>
      </c>
      <c r="E1133">
        <v>20</v>
      </c>
      <c r="G1133">
        <v>250</v>
      </c>
      <c r="H1133" t="s">
        <v>12895</v>
      </c>
      <c r="J1133">
        <v>1</v>
      </c>
      <c r="K1133">
        <v>2</v>
      </c>
      <c r="L1133" t="s">
        <v>12038</v>
      </c>
      <c r="M1133">
        <v>63</v>
      </c>
      <c r="N1133">
        <v>1</v>
      </c>
      <c r="O1133">
        <v>2</v>
      </c>
      <c r="P1133">
        <v>3</v>
      </c>
      <c r="Q1133">
        <v>130</v>
      </c>
      <c r="R1133">
        <v>1</v>
      </c>
      <c r="S1133">
        <v>13</v>
      </c>
      <c r="T1133" t="s">
        <v>43019</v>
      </c>
      <c r="U1133" t="s">
        <v>43019</v>
      </c>
      <c r="V1133" t="s">
        <v>43019</v>
      </c>
    </row>
    <row r="1134" spans="1:22" x14ac:dyDescent="0.3">
      <c r="A1134">
        <v>1935</v>
      </c>
      <c r="B1134" t="s">
        <v>12896</v>
      </c>
      <c r="C1134" t="s">
        <v>12897</v>
      </c>
      <c r="D1134">
        <v>5</v>
      </c>
      <c r="E1134">
        <v>20</v>
      </c>
      <c r="G1134">
        <v>2000</v>
      </c>
      <c r="H1134">
        <v>160</v>
      </c>
      <c r="J1134">
        <v>1</v>
      </c>
      <c r="K1134">
        <v>2</v>
      </c>
      <c r="L1134" t="s">
        <v>12038</v>
      </c>
      <c r="M1134">
        <v>63</v>
      </c>
      <c r="N1134">
        <v>1</v>
      </c>
      <c r="O1134">
        <v>2</v>
      </c>
      <c r="P1134">
        <v>4</v>
      </c>
      <c r="Q1134">
        <v>130</v>
      </c>
      <c r="R1134">
        <v>1</v>
      </c>
      <c r="S1134">
        <v>13</v>
      </c>
      <c r="T1134" t="s">
        <v>43020</v>
      </c>
      <c r="U1134" t="s">
        <v>43020</v>
      </c>
      <c r="V1134" t="s">
        <v>43020</v>
      </c>
    </row>
    <row r="1135" spans="1:22" x14ac:dyDescent="0.3">
      <c r="A1135">
        <v>1936</v>
      </c>
      <c r="B1135" t="s">
        <v>12898</v>
      </c>
      <c r="C1135" t="s">
        <v>12899</v>
      </c>
      <c r="D1135">
        <v>5</v>
      </c>
      <c r="E1135">
        <v>10</v>
      </c>
      <c r="G1135">
        <v>1500</v>
      </c>
      <c r="H1135">
        <v>180</v>
      </c>
      <c r="J1135">
        <v>2</v>
      </c>
      <c r="K1135">
        <v>1</v>
      </c>
      <c r="L1135" t="s">
        <v>12038</v>
      </c>
      <c r="M1135">
        <v>63</v>
      </c>
      <c r="N1135">
        <v>1</v>
      </c>
      <c r="O1135">
        <v>2</v>
      </c>
      <c r="P1135">
        <v>3</v>
      </c>
      <c r="Q1135">
        <v>100</v>
      </c>
      <c r="R1135">
        <v>1</v>
      </c>
      <c r="S1135">
        <v>13</v>
      </c>
      <c r="T1135" t="s">
        <v>43021</v>
      </c>
      <c r="U1135" t="s">
        <v>43021</v>
      </c>
      <c r="V1135" t="s">
        <v>43021</v>
      </c>
    </row>
    <row r="1136" spans="1:22" x14ac:dyDescent="0.3">
      <c r="A1136">
        <v>1937</v>
      </c>
      <c r="B1136" t="s">
        <v>12900</v>
      </c>
      <c r="C1136" t="s">
        <v>12901</v>
      </c>
      <c r="D1136">
        <v>5</v>
      </c>
      <c r="E1136">
        <v>0</v>
      </c>
      <c r="G1136">
        <v>1500</v>
      </c>
      <c r="H1136">
        <v>180</v>
      </c>
      <c r="J1136">
        <v>1</v>
      </c>
      <c r="K1136">
        <v>2</v>
      </c>
      <c r="L1136" t="s">
        <v>12038</v>
      </c>
      <c r="M1136">
        <v>56</v>
      </c>
      <c r="N1136">
        <v>2</v>
      </c>
      <c r="O1136">
        <v>2</v>
      </c>
      <c r="P1136">
        <v>3</v>
      </c>
      <c r="Q1136">
        <v>120</v>
      </c>
      <c r="R1136">
        <v>1</v>
      </c>
      <c r="S1136">
        <v>13</v>
      </c>
      <c r="T1136" t="s">
        <v>43022</v>
      </c>
      <c r="U1136" t="s">
        <v>43022</v>
      </c>
      <c r="V1136" t="s">
        <v>43022</v>
      </c>
    </row>
    <row r="1137" spans="1:22" x14ac:dyDescent="0.3">
      <c r="A1137">
        <v>1938</v>
      </c>
      <c r="B1137" t="s">
        <v>12902</v>
      </c>
      <c r="C1137" t="s">
        <v>12903</v>
      </c>
      <c r="D1137">
        <v>5</v>
      </c>
      <c r="E1137">
        <v>10</v>
      </c>
      <c r="G1137">
        <v>500</v>
      </c>
      <c r="H1137">
        <v>150</v>
      </c>
      <c r="J1137">
        <v>2</v>
      </c>
      <c r="K1137">
        <v>1</v>
      </c>
      <c r="L1137" t="s">
        <v>12038</v>
      </c>
      <c r="M1137">
        <v>56</v>
      </c>
      <c r="N1137">
        <v>1</v>
      </c>
      <c r="O1137">
        <v>2</v>
      </c>
      <c r="P1137">
        <v>4</v>
      </c>
      <c r="Q1137">
        <v>100</v>
      </c>
      <c r="R1137">
        <v>1</v>
      </c>
      <c r="S1137">
        <v>13</v>
      </c>
      <c r="T1137" t="s">
        <v>12087</v>
      </c>
      <c r="U1137" t="s">
        <v>12087</v>
      </c>
      <c r="V1137" t="s">
        <v>12087</v>
      </c>
    </row>
    <row r="1138" spans="1:22" x14ac:dyDescent="0.3">
      <c r="A1138">
        <v>1939</v>
      </c>
      <c r="B1138" t="s">
        <v>12904</v>
      </c>
      <c r="C1138" t="s">
        <v>12905</v>
      </c>
      <c r="D1138">
        <v>5</v>
      </c>
      <c r="E1138">
        <v>20</v>
      </c>
      <c r="G1138">
        <v>800</v>
      </c>
      <c r="H1138">
        <v>80</v>
      </c>
      <c r="J1138">
        <v>2</v>
      </c>
      <c r="K1138">
        <v>2</v>
      </c>
      <c r="L1138" t="s">
        <v>12038</v>
      </c>
      <c r="M1138">
        <v>63</v>
      </c>
      <c r="N1138">
        <v>1</v>
      </c>
      <c r="O1138">
        <v>2</v>
      </c>
      <c r="P1138">
        <v>3</v>
      </c>
      <c r="Q1138">
        <v>70</v>
      </c>
      <c r="R1138">
        <v>1</v>
      </c>
      <c r="S1138">
        <v>13</v>
      </c>
      <c r="T1138" t="s">
        <v>42874</v>
      </c>
      <c r="U1138" t="s">
        <v>42874</v>
      </c>
      <c r="V1138" t="s">
        <v>42874</v>
      </c>
    </row>
    <row r="1139" spans="1:22" x14ac:dyDescent="0.3">
      <c r="A1139">
        <v>1940</v>
      </c>
      <c r="B1139" t="s">
        <v>12906</v>
      </c>
      <c r="C1139" t="s">
        <v>12907</v>
      </c>
      <c r="D1139">
        <v>5</v>
      </c>
      <c r="E1139">
        <v>0</v>
      </c>
      <c r="G1139">
        <v>600</v>
      </c>
      <c r="H1139">
        <v>125</v>
      </c>
      <c r="J1139">
        <v>1</v>
      </c>
      <c r="K1139">
        <v>1</v>
      </c>
      <c r="L1139" t="s">
        <v>12038</v>
      </c>
      <c r="M1139">
        <v>56</v>
      </c>
      <c r="N1139">
        <v>1</v>
      </c>
      <c r="O1139">
        <v>2</v>
      </c>
      <c r="P1139">
        <v>4</v>
      </c>
      <c r="Q1139">
        <v>130</v>
      </c>
      <c r="R1139">
        <v>1</v>
      </c>
      <c r="S1139">
        <v>13</v>
      </c>
      <c r="T1139" t="s">
        <v>43023</v>
      </c>
      <c r="U1139" t="s">
        <v>43023</v>
      </c>
      <c r="V1139" t="s">
        <v>43023</v>
      </c>
    </row>
    <row r="1140" spans="1:22" x14ac:dyDescent="0.3">
      <c r="A1140">
        <v>1941</v>
      </c>
      <c r="B1140" t="s">
        <v>12908</v>
      </c>
      <c r="C1140" t="s">
        <v>12909</v>
      </c>
      <c r="D1140">
        <v>5</v>
      </c>
      <c r="E1140">
        <v>20</v>
      </c>
      <c r="G1140">
        <v>400</v>
      </c>
      <c r="H1140">
        <v>76</v>
      </c>
      <c r="J1140">
        <v>2</v>
      </c>
      <c r="K1140">
        <v>1</v>
      </c>
      <c r="L1140" t="s">
        <v>12038</v>
      </c>
      <c r="M1140">
        <v>63</v>
      </c>
      <c r="N1140">
        <v>1</v>
      </c>
      <c r="O1140">
        <v>2</v>
      </c>
      <c r="P1140">
        <v>3</v>
      </c>
      <c r="Q1140">
        <v>1</v>
      </c>
      <c r="R1140">
        <v>1</v>
      </c>
      <c r="S1140">
        <v>13</v>
      </c>
      <c r="T1140" t="s">
        <v>43024</v>
      </c>
      <c r="U1140" t="s">
        <v>43024</v>
      </c>
      <c r="V1140" t="s">
        <v>43024</v>
      </c>
    </row>
    <row r="1141" spans="1:22" x14ac:dyDescent="0.3">
      <c r="A1141">
        <v>1942</v>
      </c>
      <c r="B1141" t="s">
        <v>12910</v>
      </c>
      <c r="C1141" t="s">
        <v>12911</v>
      </c>
      <c r="D1141">
        <v>5</v>
      </c>
      <c r="E1141">
        <v>20</v>
      </c>
      <c r="G1141">
        <v>500</v>
      </c>
      <c r="H1141" t="s">
        <v>12912</v>
      </c>
      <c r="J1141">
        <v>1</v>
      </c>
      <c r="L1141" t="s">
        <v>12038</v>
      </c>
      <c r="M1141">
        <v>63</v>
      </c>
      <c r="N1141">
        <v>1</v>
      </c>
      <c r="O1141">
        <v>2</v>
      </c>
      <c r="P1141">
        <v>4</v>
      </c>
      <c r="Q1141">
        <v>100</v>
      </c>
      <c r="R1141">
        <v>1</v>
      </c>
      <c r="S1141">
        <v>13</v>
      </c>
      <c r="T1141" t="s">
        <v>43025</v>
      </c>
      <c r="U1141" t="s">
        <v>43025</v>
      </c>
      <c r="V1141" t="s">
        <v>43025</v>
      </c>
    </row>
    <row r="1142" spans="1:22" x14ac:dyDescent="0.3">
      <c r="A1142">
        <v>1950</v>
      </c>
      <c r="B1142" t="s">
        <v>12913</v>
      </c>
      <c r="C1142" t="s">
        <v>12913</v>
      </c>
      <c r="D1142">
        <v>5</v>
      </c>
      <c r="E1142">
        <v>2500</v>
      </c>
      <c r="G1142">
        <v>400</v>
      </c>
      <c r="H1142">
        <v>45</v>
      </c>
      <c r="J1142">
        <v>2</v>
      </c>
      <c r="K1142">
        <v>3</v>
      </c>
      <c r="L1142" t="s">
        <v>12038</v>
      </c>
      <c r="M1142">
        <v>7</v>
      </c>
      <c r="N1142">
        <v>0</v>
      </c>
      <c r="O1142">
        <v>2</v>
      </c>
      <c r="P1142">
        <v>1</v>
      </c>
      <c r="Q1142">
        <v>3</v>
      </c>
      <c r="R1142">
        <v>1</v>
      </c>
      <c r="S1142">
        <v>14</v>
      </c>
      <c r="T1142" t="s">
        <v>12087</v>
      </c>
      <c r="U1142" t="s">
        <v>12087</v>
      </c>
      <c r="V1142" t="s">
        <v>12087</v>
      </c>
    </row>
    <row r="1143" spans="1:22" x14ac:dyDescent="0.3">
      <c r="A1143">
        <v>1951</v>
      </c>
      <c r="B1143" t="s">
        <v>12914</v>
      </c>
      <c r="C1143" t="s">
        <v>12913</v>
      </c>
      <c r="D1143">
        <v>5</v>
      </c>
      <c r="E1143">
        <v>2500</v>
      </c>
      <c r="G1143">
        <v>400</v>
      </c>
      <c r="H1143">
        <v>45</v>
      </c>
      <c r="J1143">
        <v>2</v>
      </c>
      <c r="K1143">
        <v>4</v>
      </c>
      <c r="L1143" t="s">
        <v>12038</v>
      </c>
      <c r="M1143">
        <v>7</v>
      </c>
      <c r="N1143">
        <v>0</v>
      </c>
      <c r="O1143">
        <v>2</v>
      </c>
      <c r="P1143">
        <v>1</v>
      </c>
      <c r="Q1143">
        <v>3</v>
      </c>
      <c r="R1143">
        <v>1</v>
      </c>
      <c r="S1143">
        <v>14</v>
      </c>
      <c r="T1143" t="s">
        <v>12087</v>
      </c>
      <c r="U1143" t="s">
        <v>12087</v>
      </c>
      <c r="V1143" t="s">
        <v>12087</v>
      </c>
    </row>
    <row r="1144" spans="1:22" x14ac:dyDescent="0.3">
      <c r="A1144">
        <v>1952</v>
      </c>
      <c r="B1144" t="s">
        <v>12915</v>
      </c>
      <c r="C1144" t="s">
        <v>12916</v>
      </c>
      <c r="D1144">
        <v>5</v>
      </c>
      <c r="E1144">
        <v>12000</v>
      </c>
      <c r="G1144">
        <v>300</v>
      </c>
      <c r="H1144">
        <v>80</v>
      </c>
      <c r="J1144">
        <v>2</v>
      </c>
      <c r="K1144">
        <v>2</v>
      </c>
      <c r="L1144" t="s">
        <v>12038</v>
      </c>
      <c r="M1144">
        <v>7</v>
      </c>
      <c r="N1144">
        <v>0</v>
      </c>
      <c r="O1144">
        <v>2</v>
      </c>
      <c r="P1144">
        <v>2</v>
      </c>
      <c r="Q1144">
        <v>16</v>
      </c>
      <c r="R1144">
        <v>1</v>
      </c>
      <c r="S1144">
        <v>14</v>
      </c>
      <c r="T1144" t="s">
        <v>12087</v>
      </c>
      <c r="U1144" t="s">
        <v>12087</v>
      </c>
      <c r="V1144" t="s">
        <v>12087</v>
      </c>
    </row>
    <row r="1145" spans="1:22" x14ac:dyDescent="0.3">
      <c r="A1145">
        <v>1953</v>
      </c>
      <c r="B1145" t="s">
        <v>12917</v>
      </c>
      <c r="C1145" t="s">
        <v>12916</v>
      </c>
      <c r="D1145">
        <v>5</v>
      </c>
      <c r="E1145">
        <v>12000</v>
      </c>
      <c r="G1145">
        <v>300</v>
      </c>
      <c r="H1145">
        <v>80</v>
      </c>
      <c r="J1145">
        <v>2</v>
      </c>
      <c r="K1145">
        <v>3</v>
      </c>
      <c r="L1145" t="s">
        <v>12038</v>
      </c>
      <c r="M1145">
        <v>7</v>
      </c>
      <c r="N1145">
        <v>0</v>
      </c>
      <c r="O1145">
        <v>2</v>
      </c>
      <c r="P1145">
        <v>2</v>
      </c>
      <c r="Q1145">
        <v>16</v>
      </c>
      <c r="R1145">
        <v>1</v>
      </c>
      <c r="S1145">
        <v>14</v>
      </c>
      <c r="T1145" t="s">
        <v>12087</v>
      </c>
      <c r="U1145" t="s">
        <v>12087</v>
      </c>
      <c r="V1145" t="s">
        <v>12087</v>
      </c>
    </row>
    <row r="1146" spans="1:22" x14ac:dyDescent="0.3">
      <c r="A1146">
        <v>1954</v>
      </c>
      <c r="B1146" t="s">
        <v>12918</v>
      </c>
      <c r="C1146" t="s">
        <v>12919</v>
      </c>
      <c r="D1146">
        <v>5</v>
      </c>
      <c r="E1146">
        <v>17500</v>
      </c>
      <c r="G1146">
        <v>1000</v>
      </c>
      <c r="H1146">
        <v>95</v>
      </c>
      <c r="J1146">
        <v>2</v>
      </c>
      <c r="K1146">
        <v>2</v>
      </c>
      <c r="L1146" t="s">
        <v>12038</v>
      </c>
      <c r="M1146">
        <v>7</v>
      </c>
      <c r="N1146">
        <v>0</v>
      </c>
      <c r="O1146">
        <v>2</v>
      </c>
      <c r="P1146">
        <v>2</v>
      </c>
      <c r="Q1146">
        <v>16</v>
      </c>
      <c r="R1146">
        <v>1</v>
      </c>
      <c r="S1146">
        <v>14</v>
      </c>
      <c r="T1146" t="s">
        <v>12087</v>
      </c>
      <c r="U1146" t="s">
        <v>12087</v>
      </c>
      <c r="V1146" t="s">
        <v>12087</v>
      </c>
    </row>
    <row r="1147" spans="1:22" x14ac:dyDescent="0.3">
      <c r="A1147">
        <v>1955</v>
      </c>
      <c r="B1147" t="s">
        <v>12920</v>
      </c>
      <c r="C1147" t="s">
        <v>12919</v>
      </c>
      <c r="D1147">
        <v>5</v>
      </c>
      <c r="E1147">
        <v>17500</v>
      </c>
      <c r="G1147">
        <v>1000</v>
      </c>
      <c r="H1147">
        <v>95</v>
      </c>
      <c r="J1147">
        <v>2</v>
      </c>
      <c r="K1147">
        <v>3</v>
      </c>
      <c r="L1147" t="s">
        <v>12038</v>
      </c>
      <c r="M1147">
        <v>7</v>
      </c>
      <c r="N1147">
        <v>0</v>
      </c>
      <c r="O1147">
        <v>2</v>
      </c>
      <c r="P1147">
        <v>2</v>
      </c>
      <c r="Q1147">
        <v>16</v>
      </c>
      <c r="R1147">
        <v>1</v>
      </c>
      <c r="S1147">
        <v>14</v>
      </c>
      <c r="T1147" t="s">
        <v>12087</v>
      </c>
      <c r="U1147" t="s">
        <v>12087</v>
      </c>
      <c r="V1147" t="s">
        <v>12087</v>
      </c>
    </row>
    <row r="1148" spans="1:22" x14ac:dyDescent="0.3">
      <c r="A1148">
        <v>1956</v>
      </c>
      <c r="B1148" t="s">
        <v>12921</v>
      </c>
      <c r="C1148" t="s">
        <v>12922</v>
      </c>
      <c r="D1148">
        <v>5</v>
      </c>
      <c r="E1148">
        <v>32000</v>
      </c>
      <c r="G1148">
        <v>900</v>
      </c>
      <c r="H1148">
        <v>135</v>
      </c>
      <c r="J1148">
        <v>2</v>
      </c>
      <c r="K1148">
        <v>0</v>
      </c>
      <c r="L1148" t="s">
        <v>12038</v>
      </c>
      <c r="M1148">
        <v>7</v>
      </c>
      <c r="N1148">
        <v>0</v>
      </c>
      <c r="O1148">
        <v>2</v>
      </c>
      <c r="P1148">
        <v>3</v>
      </c>
      <c r="Q1148">
        <v>30</v>
      </c>
      <c r="R1148">
        <v>1</v>
      </c>
      <c r="S1148">
        <v>14</v>
      </c>
      <c r="T1148" t="s">
        <v>12087</v>
      </c>
      <c r="U1148" t="s">
        <v>12087</v>
      </c>
      <c r="V1148" t="s">
        <v>12087</v>
      </c>
    </row>
    <row r="1149" spans="1:22" x14ac:dyDescent="0.3">
      <c r="A1149">
        <v>1957</v>
      </c>
      <c r="B1149" t="s">
        <v>12923</v>
      </c>
      <c r="C1149" t="s">
        <v>12922</v>
      </c>
      <c r="D1149">
        <v>5</v>
      </c>
      <c r="E1149">
        <v>32000</v>
      </c>
      <c r="G1149">
        <v>900</v>
      </c>
      <c r="H1149">
        <v>135</v>
      </c>
      <c r="J1149">
        <v>2</v>
      </c>
      <c r="K1149">
        <v>1</v>
      </c>
      <c r="L1149" t="s">
        <v>12038</v>
      </c>
      <c r="M1149">
        <v>7</v>
      </c>
      <c r="N1149">
        <v>0</v>
      </c>
      <c r="O1149">
        <v>2</v>
      </c>
      <c r="P1149">
        <v>3</v>
      </c>
      <c r="Q1149">
        <v>30</v>
      </c>
      <c r="R1149">
        <v>1</v>
      </c>
      <c r="S1149">
        <v>14</v>
      </c>
      <c r="T1149" t="s">
        <v>12087</v>
      </c>
      <c r="U1149" t="s">
        <v>12087</v>
      </c>
      <c r="V1149" t="s">
        <v>12087</v>
      </c>
    </row>
    <row r="1150" spans="1:22" x14ac:dyDescent="0.3">
      <c r="A1150">
        <v>1958</v>
      </c>
      <c r="B1150" t="s">
        <v>12924</v>
      </c>
      <c r="C1150" t="s">
        <v>12925</v>
      </c>
      <c r="D1150">
        <v>5</v>
      </c>
      <c r="E1150">
        <v>41000</v>
      </c>
      <c r="G1150">
        <v>700</v>
      </c>
      <c r="H1150">
        <v>105</v>
      </c>
      <c r="J1150">
        <v>2</v>
      </c>
      <c r="K1150">
        <v>1</v>
      </c>
      <c r="L1150" t="s">
        <v>12038</v>
      </c>
      <c r="M1150">
        <v>7</v>
      </c>
      <c r="N1150">
        <v>0</v>
      </c>
      <c r="O1150">
        <v>2</v>
      </c>
      <c r="P1150">
        <v>3</v>
      </c>
      <c r="Q1150">
        <v>30</v>
      </c>
      <c r="R1150">
        <v>1</v>
      </c>
      <c r="S1150">
        <v>14</v>
      </c>
      <c r="T1150" t="s">
        <v>33939</v>
      </c>
      <c r="U1150" t="s">
        <v>33939</v>
      </c>
      <c r="V1150" t="s">
        <v>33939</v>
      </c>
    </row>
    <row r="1151" spans="1:22" x14ac:dyDescent="0.3">
      <c r="A1151">
        <v>1959</v>
      </c>
      <c r="B1151" t="s">
        <v>12926</v>
      </c>
      <c r="C1151" t="s">
        <v>12925</v>
      </c>
      <c r="D1151">
        <v>5</v>
      </c>
      <c r="E1151">
        <v>41000</v>
      </c>
      <c r="G1151">
        <v>700</v>
      </c>
      <c r="H1151">
        <v>105</v>
      </c>
      <c r="J1151">
        <v>2</v>
      </c>
      <c r="K1151">
        <v>2</v>
      </c>
      <c r="L1151" t="s">
        <v>12038</v>
      </c>
      <c r="M1151">
        <v>7</v>
      </c>
      <c r="N1151">
        <v>0</v>
      </c>
      <c r="O1151">
        <v>2</v>
      </c>
      <c r="P1151">
        <v>3</v>
      </c>
      <c r="Q1151">
        <v>30</v>
      </c>
      <c r="R1151">
        <v>1</v>
      </c>
      <c r="S1151">
        <v>14</v>
      </c>
      <c r="T1151" t="s">
        <v>33939</v>
      </c>
      <c r="U1151" t="s">
        <v>33939</v>
      </c>
      <c r="V1151" t="s">
        <v>33939</v>
      </c>
    </row>
    <row r="1152" spans="1:22" x14ac:dyDescent="0.3">
      <c r="A1152">
        <v>1960</v>
      </c>
      <c r="B1152" t="s">
        <v>12916</v>
      </c>
      <c r="C1152" t="s">
        <v>12916</v>
      </c>
      <c r="D1152">
        <v>5</v>
      </c>
      <c r="E1152">
        <v>38000</v>
      </c>
      <c r="G1152">
        <v>700</v>
      </c>
      <c r="H1152">
        <v>120</v>
      </c>
      <c r="J1152">
        <v>2</v>
      </c>
      <c r="K1152">
        <v>1</v>
      </c>
      <c r="L1152" t="s">
        <v>12038</v>
      </c>
      <c r="M1152">
        <v>7</v>
      </c>
      <c r="N1152">
        <v>0</v>
      </c>
      <c r="O1152">
        <v>2</v>
      </c>
      <c r="P1152">
        <v>3</v>
      </c>
      <c r="Q1152">
        <v>30</v>
      </c>
      <c r="R1152">
        <v>1</v>
      </c>
      <c r="S1152">
        <v>14</v>
      </c>
      <c r="T1152" t="s">
        <v>12087</v>
      </c>
      <c r="U1152" t="s">
        <v>12087</v>
      </c>
      <c r="V1152" t="s">
        <v>12087</v>
      </c>
    </row>
    <row r="1153" spans="1:22" x14ac:dyDescent="0.3">
      <c r="A1153">
        <v>1961</v>
      </c>
      <c r="B1153" t="s">
        <v>12927</v>
      </c>
      <c r="C1153" t="s">
        <v>12916</v>
      </c>
      <c r="D1153">
        <v>5</v>
      </c>
      <c r="E1153">
        <v>38000</v>
      </c>
      <c r="G1153">
        <v>700</v>
      </c>
      <c r="H1153">
        <v>120</v>
      </c>
      <c r="J1153">
        <v>2</v>
      </c>
      <c r="K1153">
        <v>2</v>
      </c>
      <c r="L1153" t="s">
        <v>12038</v>
      </c>
      <c r="M1153">
        <v>7</v>
      </c>
      <c r="N1153">
        <v>0</v>
      </c>
      <c r="O1153">
        <v>2</v>
      </c>
      <c r="P1153">
        <v>3</v>
      </c>
      <c r="Q1153">
        <v>30</v>
      </c>
      <c r="R1153">
        <v>1</v>
      </c>
      <c r="S1153">
        <v>14</v>
      </c>
      <c r="T1153" t="s">
        <v>12087</v>
      </c>
      <c r="U1153" t="s">
        <v>12087</v>
      </c>
      <c r="V1153" t="s">
        <v>12087</v>
      </c>
    </row>
    <row r="1154" spans="1:22" x14ac:dyDescent="0.3">
      <c r="A1154">
        <v>1962</v>
      </c>
      <c r="B1154" t="s">
        <v>12928</v>
      </c>
      <c r="C1154" t="s">
        <v>12929</v>
      </c>
      <c r="D1154">
        <v>5</v>
      </c>
      <c r="E1154">
        <v>20</v>
      </c>
      <c r="G1154">
        <v>400</v>
      </c>
      <c r="H1154">
        <v>100</v>
      </c>
      <c r="J1154">
        <v>2</v>
      </c>
      <c r="K1154">
        <v>0</v>
      </c>
      <c r="L1154" t="s">
        <v>12038</v>
      </c>
      <c r="M1154">
        <v>7</v>
      </c>
      <c r="N1154">
        <v>0</v>
      </c>
      <c r="O1154">
        <v>2</v>
      </c>
      <c r="P1154">
        <v>4</v>
      </c>
      <c r="Q1154">
        <v>44</v>
      </c>
      <c r="R1154">
        <v>1</v>
      </c>
      <c r="S1154">
        <v>14</v>
      </c>
      <c r="T1154" t="s">
        <v>33945</v>
      </c>
      <c r="U1154" t="s">
        <v>33945</v>
      </c>
      <c r="V1154" t="s">
        <v>33945</v>
      </c>
    </row>
    <row r="1155" spans="1:22" x14ac:dyDescent="0.3">
      <c r="A1155">
        <v>1963</v>
      </c>
      <c r="B1155" t="s">
        <v>8149</v>
      </c>
      <c r="C1155" t="s">
        <v>8150</v>
      </c>
      <c r="D1155">
        <v>5</v>
      </c>
      <c r="E1155">
        <v>20</v>
      </c>
      <c r="G1155">
        <v>300</v>
      </c>
      <c r="H1155">
        <v>115</v>
      </c>
      <c r="J1155">
        <v>2</v>
      </c>
      <c r="K1155">
        <v>0</v>
      </c>
      <c r="L1155" t="s">
        <v>12038</v>
      </c>
      <c r="M1155">
        <v>7</v>
      </c>
      <c r="N1155">
        <v>0</v>
      </c>
      <c r="O1155">
        <v>2</v>
      </c>
      <c r="P1155">
        <v>4</v>
      </c>
      <c r="Q1155">
        <v>44</v>
      </c>
      <c r="R1155">
        <v>1</v>
      </c>
      <c r="S1155">
        <v>14</v>
      </c>
      <c r="T1155" t="s">
        <v>33948</v>
      </c>
      <c r="U1155" t="s">
        <v>33948</v>
      </c>
      <c r="V1155" t="s">
        <v>33948</v>
      </c>
    </row>
    <row r="1156" spans="1:22" x14ac:dyDescent="0.3">
      <c r="A1156">
        <v>1964</v>
      </c>
      <c r="B1156" t="s">
        <v>12930</v>
      </c>
      <c r="C1156" t="s">
        <v>12931</v>
      </c>
      <c r="D1156">
        <v>5</v>
      </c>
      <c r="E1156">
        <v>20</v>
      </c>
      <c r="G1156">
        <v>700</v>
      </c>
      <c r="H1156">
        <v>135</v>
      </c>
      <c r="J1156">
        <v>2</v>
      </c>
      <c r="K1156">
        <v>0</v>
      </c>
      <c r="L1156" t="s">
        <v>12038</v>
      </c>
      <c r="M1156">
        <v>7</v>
      </c>
      <c r="N1156">
        <v>0</v>
      </c>
      <c r="O1156">
        <v>2</v>
      </c>
      <c r="P1156">
        <v>4</v>
      </c>
      <c r="Q1156">
        <v>44</v>
      </c>
      <c r="R1156">
        <v>1</v>
      </c>
      <c r="S1156">
        <v>14</v>
      </c>
      <c r="T1156" t="s">
        <v>33952</v>
      </c>
      <c r="U1156" t="s">
        <v>33952</v>
      </c>
      <c r="V1156" t="s">
        <v>33952</v>
      </c>
    </row>
    <row r="1157" spans="1:22" x14ac:dyDescent="0.3">
      <c r="A1157">
        <v>1965</v>
      </c>
      <c r="B1157" t="s">
        <v>10601</v>
      </c>
      <c r="C1157" t="s">
        <v>10602</v>
      </c>
      <c r="D1157">
        <v>5</v>
      </c>
      <c r="E1157">
        <v>20</v>
      </c>
      <c r="G1157">
        <v>700</v>
      </c>
      <c r="H1157">
        <v>110</v>
      </c>
      <c r="J1157">
        <v>2</v>
      </c>
      <c r="K1157">
        <v>0</v>
      </c>
      <c r="L1157" t="s">
        <v>12038</v>
      </c>
      <c r="M1157">
        <v>7</v>
      </c>
      <c r="N1157">
        <v>0</v>
      </c>
      <c r="O1157">
        <v>2</v>
      </c>
      <c r="P1157">
        <v>3</v>
      </c>
      <c r="Q1157">
        <v>30</v>
      </c>
      <c r="R1157">
        <v>1</v>
      </c>
      <c r="S1157">
        <v>14</v>
      </c>
      <c r="T1157" t="s">
        <v>33003</v>
      </c>
      <c r="U1157" t="s">
        <v>33003</v>
      </c>
      <c r="V1157" t="s">
        <v>33003</v>
      </c>
    </row>
    <row r="1158" spans="1:22" x14ac:dyDescent="0.3">
      <c r="A1158">
        <v>1966</v>
      </c>
      <c r="B1158" t="s">
        <v>10597</v>
      </c>
      <c r="C1158" t="s">
        <v>10598</v>
      </c>
      <c r="D1158">
        <v>5</v>
      </c>
      <c r="E1158">
        <v>20</v>
      </c>
      <c r="G1158">
        <v>700</v>
      </c>
      <c r="H1158">
        <v>110</v>
      </c>
      <c r="J1158">
        <v>2</v>
      </c>
      <c r="K1158">
        <v>0</v>
      </c>
      <c r="L1158" t="s">
        <v>12038</v>
      </c>
      <c r="M1158">
        <v>7</v>
      </c>
      <c r="N1158">
        <v>0</v>
      </c>
      <c r="O1158">
        <v>2</v>
      </c>
      <c r="P1158">
        <v>3</v>
      </c>
      <c r="Q1158">
        <v>30</v>
      </c>
      <c r="R1158">
        <v>1</v>
      </c>
      <c r="S1158">
        <v>14</v>
      </c>
      <c r="T1158" t="s">
        <v>33009</v>
      </c>
      <c r="U1158" t="s">
        <v>33009</v>
      </c>
      <c r="V1158" t="s">
        <v>33009</v>
      </c>
    </row>
    <row r="1159" spans="1:22" x14ac:dyDescent="0.3">
      <c r="A1159">
        <v>1967</v>
      </c>
      <c r="B1159" t="s">
        <v>10593</v>
      </c>
      <c r="C1159" t="s">
        <v>10594</v>
      </c>
      <c r="D1159">
        <v>5</v>
      </c>
      <c r="E1159">
        <v>20</v>
      </c>
      <c r="G1159">
        <v>700</v>
      </c>
      <c r="H1159">
        <v>110</v>
      </c>
      <c r="J1159">
        <v>2</v>
      </c>
      <c r="K1159">
        <v>0</v>
      </c>
      <c r="L1159" t="s">
        <v>12038</v>
      </c>
      <c r="M1159">
        <v>7</v>
      </c>
      <c r="N1159">
        <v>0</v>
      </c>
      <c r="O1159">
        <v>2</v>
      </c>
      <c r="P1159">
        <v>3</v>
      </c>
      <c r="Q1159">
        <v>30</v>
      </c>
      <c r="R1159">
        <v>1</v>
      </c>
      <c r="S1159">
        <v>14</v>
      </c>
      <c r="T1159" t="s">
        <v>33005</v>
      </c>
      <c r="U1159" t="s">
        <v>33005</v>
      </c>
      <c r="V1159" t="s">
        <v>33005</v>
      </c>
    </row>
    <row r="1160" spans="1:22" x14ac:dyDescent="0.3">
      <c r="A1160">
        <v>1968</v>
      </c>
      <c r="B1160" t="s">
        <v>5681</v>
      </c>
      <c r="C1160" t="s">
        <v>5682</v>
      </c>
      <c r="D1160">
        <v>5</v>
      </c>
      <c r="E1160">
        <v>20</v>
      </c>
      <c r="G1160">
        <v>400</v>
      </c>
      <c r="H1160">
        <v>120</v>
      </c>
      <c r="J1160">
        <v>2</v>
      </c>
      <c r="K1160">
        <v>0</v>
      </c>
      <c r="L1160" t="s">
        <v>12038</v>
      </c>
      <c r="M1160">
        <v>7</v>
      </c>
      <c r="N1160">
        <v>0</v>
      </c>
      <c r="O1160">
        <v>2</v>
      </c>
      <c r="P1160">
        <v>3</v>
      </c>
      <c r="Q1160">
        <v>30</v>
      </c>
      <c r="R1160">
        <v>1</v>
      </c>
      <c r="S1160">
        <v>14</v>
      </c>
      <c r="T1160" t="s">
        <v>33960</v>
      </c>
      <c r="U1160" t="s">
        <v>33960</v>
      </c>
      <c r="V1160" t="s">
        <v>33960</v>
      </c>
    </row>
    <row r="1161" spans="1:22" x14ac:dyDescent="0.3">
      <c r="A1161">
        <v>1969</v>
      </c>
      <c r="B1161" t="s">
        <v>12932</v>
      </c>
      <c r="C1161" t="s">
        <v>12933</v>
      </c>
      <c r="D1161">
        <v>5</v>
      </c>
      <c r="E1161">
        <v>20</v>
      </c>
      <c r="G1161">
        <v>1200</v>
      </c>
      <c r="H1161">
        <v>140</v>
      </c>
      <c r="J1161">
        <v>2</v>
      </c>
      <c r="K1161">
        <v>0</v>
      </c>
      <c r="L1161" t="s">
        <v>12038</v>
      </c>
      <c r="M1161">
        <v>7</v>
      </c>
      <c r="N1161">
        <v>0</v>
      </c>
      <c r="O1161">
        <v>2</v>
      </c>
      <c r="P1161">
        <v>4</v>
      </c>
      <c r="Q1161">
        <v>30</v>
      </c>
      <c r="R1161">
        <v>1</v>
      </c>
      <c r="S1161">
        <v>14</v>
      </c>
      <c r="T1161" t="s">
        <v>33042</v>
      </c>
      <c r="U1161" t="s">
        <v>33042</v>
      </c>
      <c r="V1161" t="s">
        <v>33042</v>
      </c>
    </row>
    <row r="1162" spans="1:22" x14ac:dyDescent="0.3">
      <c r="A1162">
        <v>1970</v>
      </c>
      <c r="B1162" t="s">
        <v>7989</v>
      </c>
      <c r="C1162" t="s">
        <v>7990</v>
      </c>
      <c r="D1162">
        <v>5</v>
      </c>
      <c r="E1162">
        <v>20</v>
      </c>
      <c r="G1162">
        <v>1100</v>
      </c>
      <c r="H1162">
        <v>150</v>
      </c>
      <c r="J1162">
        <v>2</v>
      </c>
      <c r="K1162">
        <v>0</v>
      </c>
      <c r="L1162" t="s">
        <v>12038</v>
      </c>
      <c r="M1162">
        <v>7</v>
      </c>
      <c r="N1162">
        <v>0</v>
      </c>
      <c r="O1162">
        <v>2</v>
      </c>
      <c r="P1162">
        <v>4</v>
      </c>
      <c r="Q1162">
        <v>65</v>
      </c>
      <c r="R1162">
        <v>1</v>
      </c>
      <c r="S1162">
        <v>14</v>
      </c>
      <c r="T1162" t="s">
        <v>33964</v>
      </c>
      <c r="U1162" t="s">
        <v>33964</v>
      </c>
      <c r="V1162" t="s">
        <v>33964</v>
      </c>
    </row>
    <row r="1163" spans="1:22" x14ac:dyDescent="0.3">
      <c r="A1163">
        <v>1971</v>
      </c>
      <c r="B1163" t="s">
        <v>3556</v>
      </c>
      <c r="C1163" t="s">
        <v>3557</v>
      </c>
      <c r="D1163">
        <v>5</v>
      </c>
      <c r="E1163">
        <v>20</v>
      </c>
      <c r="G1163">
        <v>700</v>
      </c>
      <c r="H1163">
        <v>110</v>
      </c>
      <c r="J1163">
        <v>2</v>
      </c>
      <c r="K1163">
        <v>0</v>
      </c>
      <c r="L1163" t="s">
        <v>12038</v>
      </c>
      <c r="M1163">
        <v>7</v>
      </c>
      <c r="N1163">
        <v>0</v>
      </c>
      <c r="O1163">
        <v>2</v>
      </c>
      <c r="P1163">
        <v>3</v>
      </c>
      <c r="Q1163">
        <v>30</v>
      </c>
      <c r="R1163">
        <v>1</v>
      </c>
      <c r="S1163">
        <v>14</v>
      </c>
      <c r="T1163" t="s">
        <v>33454</v>
      </c>
      <c r="U1163" t="s">
        <v>33454</v>
      </c>
      <c r="V1163" t="s">
        <v>33454</v>
      </c>
    </row>
    <row r="1164" spans="1:22" x14ac:dyDescent="0.3">
      <c r="A1164">
        <v>1972</v>
      </c>
      <c r="B1164" t="s">
        <v>12934</v>
      </c>
      <c r="C1164" t="s">
        <v>12935</v>
      </c>
      <c r="D1164">
        <v>5</v>
      </c>
      <c r="E1164">
        <v>20</v>
      </c>
      <c r="G1164">
        <v>2000</v>
      </c>
      <c r="H1164">
        <v>100</v>
      </c>
      <c r="J1164">
        <v>2</v>
      </c>
      <c r="K1164">
        <v>2</v>
      </c>
      <c r="L1164" t="s">
        <v>12038</v>
      </c>
      <c r="M1164">
        <v>2</v>
      </c>
      <c r="N1164">
        <v>0</v>
      </c>
      <c r="O1164">
        <v>2</v>
      </c>
      <c r="P1164">
        <v>4</v>
      </c>
      <c r="Q1164">
        <v>70</v>
      </c>
      <c r="R1164">
        <v>1</v>
      </c>
      <c r="S1164">
        <v>14</v>
      </c>
      <c r="T1164" t="s">
        <v>43026</v>
      </c>
      <c r="U1164" t="s">
        <v>43026</v>
      </c>
      <c r="V1164" t="s">
        <v>43026</v>
      </c>
    </row>
    <row r="1165" spans="1:22" x14ac:dyDescent="0.3">
      <c r="A1165">
        <v>1973</v>
      </c>
      <c r="B1165" t="s">
        <v>8843</v>
      </c>
      <c r="C1165" t="s">
        <v>8844</v>
      </c>
      <c r="D1165">
        <v>5</v>
      </c>
      <c r="E1165">
        <v>20</v>
      </c>
      <c r="G1165">
        <v>1500</v>
      </c>
      <c r="H1165">
        <v>110</v>
      </c>
      <c r="J1165">
        <v>2</v>
      </c>
      <c r="K1165">
        <v>1</v>
      </c>
      <c r="L1165" t="s">
        <v>12038</v>
      </c>
      <c r="M1165">
        <v>2</v>
      </c>
      <c r="N1165">
        <v>0</v>
      </c>
      <c r="O1165">
        <v>2</v>
      </c>
      <c r="P1165">
        <v>4</v>
      </c>
      <c r="Q1165">
        <v>70</v>
      </c>
      <c r="R1165">
        <v>1</v>
      </c>
      <c r="S1165">
        <v>14</v>
      </c>
      <c r="T1165" t="s">
        <v>33974</v>
      </c>
      <c r="U1165" t="s">
        <v>33974</v>
      </c>
      <c r="V1165" t="s">
        <v>33974</v>
      </c>
    </row>
    <row r="1166" spans="1:22" x14ac:dyDescent="0.3">
      <c r="A1166">
        <v>1974</v>
      </c>
      <c r="B1166" t="s">
        <v>12936</v>
      </c>
      <c r="C1166" t="s">
        <v>12937</v>
      </c>
      <c r="D1166">
        <v>5</v>
      </c>
      <c r="E1166">
        <v>20</v>
      </c>
      <c r="G1166">
        <v>1300</v>
      </c>
      <c r="H1166">
        <v>185</v>
      </c>
      <c r="J1166">
        <v>2</v>
      </c>
      <c r="K1166">
        <v>0</v>
      </c>
      <c r="L1166" t="s">
        <v>12038</v>
      </c>
      <c r="M1166">
        <v>2</v>
      </c>
      <c r="N1166">
        <v>0</v>
      </c>
      <c r="O1166">
        <v>2</v>
      </c>
      <c r="P1166">
        <v>4</v>
      </c>
      <c r="Q1166">
        <v>70</v>
      </c>
      <c r="R1166">
        <v>1</v>
      </c>
      <c r="S1166">
        <v>14</v>
      </c>
      <c r="T1166" t="s">
        <v>43027</v>
      </c>
      <c r="U1166" t="s">
        <v>43027</v>
      </c>
      <c r="V1166" t="s">
        <v>43027</v>
      </c>
    </row>
    <row r="1167" spans="1:22" x14ac:dyDescent="0.3">
      <c r="A1167">
        <v>1975</v>
      </c>
      <c r="B1167" t="s">
        <v>12938</v>
      </c>
      <c r="C1167" t="s">
        <v>12939</v>
      </c>
      <c r="D1167">
        <v>5</v>
      </c>
      <c r="E1167">
        <v>20</v>
      </c>
      <c r="G1167">
        <v>0</v>
      </c>
      <c r="H1167">
        <v>120</v>
      </c>
      <c r="J1167">
        <v>2</v>
      </c>
      <c r="K1167">
        <v>0</v>
      </c>
      <c r="L1167" t="s">
        <v>12038</v>
      </c>
      <c r="M1167">
        <v>7</v>
      </c>
      <c r="N1167">
        <v>0</v>
      </c>
      <c r="O1167">
        <v>2</v>
      </c>
      <c r="P1167">
        <v>1</v>
      </c>
      <c r="Q1167">
        <v>0</v>
      </c>
      <c r="R1167">
        <v>0</v>
      </c>
      <c r="S1167">
        <v>14</v>
      </c>
      <c r="T1167" t="s">
        <v>42782</v>
      </c>
      <c r="U1167" t="s">
        <v>42782</v>
      </c>
      <c r="V1167" t="s">
        <v>42782</v>
      </c>
    </row>
    <row r="1168" spans="1:22" x14ac:dyDescent="0.3">
      <c r="A1168">
        <v>1976</v>
      </c>
      <c r="B1168" t="s">
        <v>12940</v>
      </c>
      <c r="C1168" t="s">
        <v>7990</v>
      </c>
      <c r="D1168">
        <v>5</v>
      </c>
      <c r="E1168">
        <v>20</v>
      </c>
      <c r="G1168">
        <v>1100</v>
      </c>
      <c r="H1168">
        <v>150</v>
      </c>
      <c r="J1168">
        <v>2</v>
      </c>
      <c r="K1168">
        <v>2</v>
      </c>
      <c r="L1168" t="s">
        <v>12038</v>
      </c>
      <c r="M1168">
        <v>7</v>
      </c>
      <c r="N1168">
        <v>0</v>
      </c>
      <c r="O1168">
        <v>2</v>
      </c>
      <c r="P1168">
        <v>4</v>
      </c>
      <c r="Q1168">
        <v>65</v>
      </c>
      <c r="R1168">
        <v>1</v>
      </c>
      <c r="S1168">
        <v>14</v>
      </c>
      <c r="T1168" t="s">
        <v>33964</v>
      </c>
      <c r="U1168" t="s">
        <v>33964</v>
      </c>
      <c r="V1168" t="s">
        <v>33964</v>
      </c>
    </row>
    <row r="1169" spans="1:22" x14ac:dyDescent="0.3">
      <c r="A1169">
        <v>1977</v>
      </c>
      <c r="B1169" t="s">
        <v>1066</v>
      </c>
      <c r="C1169" t="s">
        <v>1067</v>
      </c>
      <c r="D1169">
        <v>5</v>
      </c>
      <c r="E1169">
        <v>20</v>
      </c>
      <c r="G1169">
        <v>0</v>
      </c>
      <c r="H1169">
        <v>50</v>
      </c>
      <c r="J1169">
        <v>2</v>
      </c>
      <c r="K1169">
        <v>0</v>
      </c>
      <c r="L1169" t="s">
        <v>12038</v>
      </c>
      <c r="M1169">
        <v>7</v>
      </c>
      <c r="N1169">
        <v>0</v>
      </c>
      <c r="O1169">
        <v>2</v>
      </c>
      <c r="P1169">
        <v>3</v>
      </c>
      <c r="Q1169">
        <v>80</v>
      </c>
      <c r="R1169">
        <v>1</v>
      </c>
      <c r="S1169">
        <v>14</v>
      </c>
      <c r="T1169" t="s">
        <v>43012</v>
      </c>
      <c r="U1169" t="s">
        <v>43012</v>
      </c>
      <c r="V1169" t="s">
        <v>43012</v>
      </c>
    </row>
    <row r="1170" spans="1:22" x14ac:dyDescent="0.3">
      <c r="A1170">
        <v>1978</v>
      </c>
      <c r="B1170" t="s">
        <v>1071</v>
      </c>
      <c r="C1170" t="s">
        <v>1072</v>
      </c>
      <c r="D1170">
        <v>5</v>
      </c>
      <c r="E1170">
        <v>20</v>
      </c>
      <c r="G1170">
        <v>0</v>
      </c>
      <c r="H1170">
        <v>50</v>
      </c>
      <c r="J1170">
        <v>2</v>
      </c>
      <c r="K1170">
        <v>0</v>
      </c>
      <c r="L1170" t="s">
        <v>12038</v>
      </c>
      <c r="M1170">
        <v>7</v>
      </c>
      <c r="N1170">
        <v>0</v>
      </c>
      <c r="O1170">
        <v>2</v>
      </c>
      <c r="P1170">
        <v>3</v>
      </c>
      <c r="Q1170">
        <v>80</v>
      </c>
      <c r="R1170">
        <v>1</v>
      </c>
      <c r="S1170">
        <v>14</v>
      </c>
      <c r="T1170" t="s">
        <v>43013</v>
      </c>
      <c r="U1170" t="s">
        <v>43013</v>
      </c>
      <c r="V1170" t="s">
        <v>43013</v>
      </c>
    </row>
    <row r="1171" spans="1:22" x14ac:dyDescent="0.3">
      <c r="A1171">
        <v>1979</v>
      </c>
      <c r="B1171" t="s">
        <v>12941</v>
      </c>
      <c r="C1171" t="s">
        <v>12942</v>
      </c>
      <c r="D1171">
        <v>5</v>
      </c>
      <c r="E1171">
        <v>20</v>
      </c>
      <c r="G1171">
        <v>1000</v>
      </c>
      <c r="H1171">
        <v>120</v>
      </c>
      <c r="J1171">
        <v>2</v>
      </c>
      <c r="K1171">
        <v>2</v>
      </c>
      <c r="L1171" t="s">
        <v>12038</v>
      </c>
      <c r="M1171">
        <v>2</v>
      </c>
      <c r="N1171">
        <v>0</v>
      </c>
      <c r="O1171">
        <v>2</v>
      </c>
      <c r="P1171">
        <v>4</v>
      </c>
      <c r="Q1171">
        <v>60</v>
      </c>
      <c r="R1171">
        <v>1</v>
      </c>
      <c r="S1171">
        <v>14</v>
      </c>
      <c r="T1171" t="s">
        <v>43028</v>
      </c>
      <c r="U1171" t="s">
        <v>43028</v>
      </c>
      <c r="V1171" t="s">
        <v>43028</v>
      </c>
    </row>
    <row r="1172" spans="1:22" x14ac:dyDescent="0.3">
      <c r="A1172">
        <v>1980</v>
      </c>
      <c r="B1172" t="s">
        <v>12943</v>
      </c>
      <c r="C1172" t="s">
        <v>12944</v>
      </c>
      <c r="D1172">
        <v>5</v>
      </c>
      <c r="E1172">
        <v>20</v>
      </c>
      <c r="G1172">
        <v>700</v>
      </c>
      <c r="H1172">
        <v>110</v>
      </c>
      <c r="J1172">
        <v>2</v>
      </c>
      <c r="K1172">
        <v>3</v>
      </c>
      <c r="L1172" t="s">
        <v>12038</v>
      </c>
      <c r="M1172">
        <v>2</v>
      </c>
      <c r="N1172">
        <v>0</v>
      </c>
      <c r="O1172">
        <v>2</v>
      </c>
      <c r="P1172">
        <v>3</v>
      </c>
      <c r="Q1172">
        <v>70</v>
      </c>
      <c r="R1172">
        <v>1</v>
      </c>
      <c r="S1172">
        <v>14</v>
      </c>
      <c r="T1172" t="s">
        <v>33987</v>
      </c>
      <c r="U1172" t="s">
        <v>33987</v>
      </c>
      <c r="V1172" t="s">
        <v>33987</v>
      </c>
    </row>
    <row r="1173" spans="1:22" x14ac:dyDescent="0.3">
      <c r="A1173">
        <v>1981</v>
      </c>
      <c r="B1173" t="s">
        <v>12945</v>
      </c>
      <c r="C1173" t="s">
        <v>12946</v>
      </c>
      <c r="D1173">
        <v>5</v>
      </c>
      <c r="E1173">
        <v>20</v>
      </c>
      <c r="G1173">
        <v>0</v>
      </c>
      <c r="H1173">
        <v>50</v>
      </c>
      <c r="J1173">
        <v>2</v>
      </c>
      <c r="K1173">
        <v>0</v>
      </c>
      <c r="L1173" t="s">
        <v>12038</v>
      </c>
      <c r="M1173">
        <v>7</v>
      </c>
      <c r="N1173">
        <v>0</v>
      </c>
      <c r="O1173">
        <v>2</v>
      </c>
      <c r="P1173">
        <v>4</v>
      </c>
      <c r="Q1173">
        <v>80</v>
      </c>
      <c r="R1173">
        <v>1</v>
      </c>
      <c r="S1173">
        <v>14</v>
      </c>
      <c r="T1173" t="s">
        <v>43015</v>
      </c>
      <c r="U1173" t="s">
        <v>43015</v>
      </c>
      <c r="V1173" t="s">
        <v>43015</v>
      </c>
    </row>
    <row r="1174" spans="1:22" x14ac:dyDescent="0.3">
      <c r="A1174">
        <v>1982</v>
      </c>
      <c r="B1174" t="s">
        <v>12947</v>
      </c>
      <c r="C1174" t="s">
        <v>12948</v>
      </c>
      <c r="D1174">
        <v>5</v>
      </c>
      <c r="E1174">
        <v>20</v>
      </c>
      <c r="G1174">
        <v>0</v>
      </c>
      <c r="H1174">
        <v>160</v>
      </c>
      <c r="J1174">
        <v>2</v>
      </c>
      <c r="K1174">
        <v>0</v>
      </c>
      <c r="L1174" t="s">
        <v>12038</v>
      </c>
      <c r="M1174">
        <v>7</v>
      </c>
      <c r="N1174">
        <v>0</v>
      </c>
      <c r="O1174">
        <v>2</v>
      </c>
      <c r="P1174">
        <v>4</v>
      </c>
      <c r="Q1174">
        <v>0</v>
      </c>
      <c r="R1174">
        <v>0</v>
      </c>
      <c r="S1174">
        <v>14</v>
      </c>
      <c r="T1174" t="s">
        <v>43029</v>
      </c>
      <c r="U1174" t="s">
        <v>43029</v>
      </c>
      <c r="V1174" t="s">
        <v>43029</v>
      </c>
    </row>
    <row r="1175" spans="1:22" x14ac:dyDescent="0.3">
      <c r="A1175">
        <v>1983</v>
      </c>
      <c r="B1175" t="s">
        <v>12949</v>
      </c>
      <c r="C1175" t="s">
        <v>12922</v>
      </c>
      <c r="D1175">
        <v>5</v>
      </c>
      <c r="E1175">
        <v>0</v>
      </c>
      <c r="G1175">
        <v>0</v>
      </c>
      <c r="H1175">
        <v>170</v>
      </c>
      <c r="J1175">
        <v>2</v>
      </c>
      <c r="K1175">
        <v>0</v>
      </c>
      <c r="L1175" t="s">
        <v>12038</v>
      </c>
      <c r="M1175">
        <v>7</v>
      </c>
      <c r="N1175">
        <v>0</v>
      </c>
      <c r="O1175">
        <v>2</v>
      </c>
      <c r="P1175">
        <v>3</v>
      </c>
      <c r="Q1175">
        <v>1</v>
      </c>
      <c r="R1175">
        <v>0</v>
      </c>
      <c r="S1175">
        <v>14</v>
      </c>
      <c r="T1175" t="s">
        <v>42791</v>
      </c>
      <c r="U1175" t="s">
        <v>42791</v>
      </c>
      <c r="V1175" t="s">
        <v>42791</v>
      </c>
    </row>
    <row r="1176" spans="1:22" x14ac:dyDescent="0.3">
      <c r="A1176">
        <v>1984</v>
      </c>
      <c r="B1176" t="s">
        <v>12950</v>
      </c>
      <c r="C1176" t="s">
        <v>12951</v>
      </c>
      <c r="D1176">
        <v>5</v>
      </c>
      <c r="E1176">
        <v>20</v>
      </c>
      <c r="G1176">
        <v>800</v>
      </c>
      <c r="H1176" s="2">
        <v>7.1180555555555562</v>
      </c>
      <c r="J1176">
        <v>1</v>
      </c>
      <c r="K1176">
        <v>1</v>
      </c>
      <c r="L1176" t="s">
        <v>12038</v>
      </c>
      <c r="M1176">
        <v>63</v>
      </c>
      <c r="N1176">
        <v>0</v>
      </c>
      <c r="O1176">
        <v>2</v>
      </c>
      <c r="P1176">
        <v>3</v>
      </c>
      <c r="Q1176">
        <v>102</v>
      </c>
      <c r="R1176">
        <v>1</v>
      </c>
      <c r="S1176">
        <v>14</v>
      </c>
      <c r="T1176" t="s">
        <v>43030</v>
      </c>
      <c r="U1176" t="s">
        <v>43030</v>
      </c>
      <c r="V1176" t="s">
        <v>43030</v>
      </c>
    </row>
    <row r="1177" spans="1:22" x14ac:dyDescent="0.3">
      <c r="A1177">
        <v>1985</v>
      </c>
      <c r="B1177" t="s">
        <v>12952</v>
      </c>
      <c r="C1177" t="s">
        <v>12952</v>
      </c>
      <c r="D1177">
        <v>5</v>
      </c>
      <c r="E1177">
        <v>20</v>
      </c>
      <c r="G1177">
        <v>1000</v>
      </c>
      <c r="H1177" t="s">
        <v>12953</v>
      </c>
      <c r="J1177">
        <v>1</v>
      </c>
      <c r="K1177">
        <v>0</v>
      </c>
      <c r="L1177" t="s">
        <v>12038</v>
      </c>
      <c r="M1177">
        <v>63</v>
      </c>
      <c r="N1177">
        <v>0</v>
      </c>
      <c r="O1177">
        <v>2</v>
      </c>
      <c r="P1177">
        <v>4</v>
      </c>
      <c r="Q1177">
        <v>110</v>
      </c>
      <c r="R1177">
        <v>1</v>
      </c>
      <c r="S1177">
        <v>14</v>
      </c>
      <c r="T1177" t="s">
        <v>43031</v>
      </c>
      <c r="U1177" t="s">
        <v>43031</v>
      </c>
      <c r="V1177" t="s">
        <v>43031</v>
      </c>
    </row>
    <row r="1178" spans="1:22" x14ac:dyDescent="0.3">
      <c r="A1178">
        <v>1986</v>
      </c>
      <c r="B1178" t="s">
        <v>12954</v>
      </c>
      <c r="C1178" t="s">
        <v>12955</v>
      </c>
      <c r="D1178">
        <v>5</v>
      </c>
      <c r="E1178">
        <v>0</v>
      </c>
      <c r="G1178">
        <v>0</v>
      </c>
      <c r="H1178">
        <v>125</v>
      </c>
      <c r="J1178">
        <v>2</v>
      </c>
      <c r="K1178">
        <v>0</v>
      </c>
      <c r="L1178" t="s">
        <v>12038</v>
      </c>
      <c r="M1178">
        <v>63</v>
      </c>
      <c r="N1178">
        <v>0</v>
      </c>
      <c r="O1178">
        <v>2</v>
      </c>
      <c r="P1178">
        <v>3</v>
      </c>
      <c r="Q1178">
        <v>60</v>
      </c>
      <c r="R1178">
        <v>0</v>
      </c>
      <c r="S1178">
        <v>14</v>
      </c>
      <c r="T1178" t="s">
        <v>12087</v>
      </c>
      <c r="U1178" t="s">
        <v>12087</v>
      </c>
      <c r="V1178" t="s">
        <v>12087</v>
      </c>
    </row>
    <row r="1179" spans="1:22" x14ac:dyDescent="0.3">
      <c r="A1179">
        <v>1987</v>
      </c>
      <c r="B1179" t="s">
        <v>12956</v>
      </c>
      <c r="C1179" t="s">
        <v>12957</v>
      </c>
      <c r="D1179">
        <v>5</v>
      </c>
      <c r="E1179">
        <v>0</v>
      </c>
      <c r="G1179">
        <v>0</v>
      </c>
      <c r="H1179">
        <v>100</v>
      </c>
      <c r="J1179">
        <v>2</v>
      </c>
      <c r="K1179">
        <v>0</v>
      </c>
      <c r="L1179" t="s">
        <v>12038</v>
      </c>
      <c r="M1179">
        <v>63</v>
      </c>
      <c r="N1179">
        <v>0</v>
      </c>
      <c r="O1179">
        <v>2</v>
      </c>
      <c r="P1179">
        <v>3</v>
      </c>
      <c r="Q1179">
        <v>40</v>
      </c>
      <c r="R1179">
        <v>1</v>
      </c>
      <c r="S1179">
        <v>14</v>
      </c>
      <c r="T1179" t="s">
        <v>42895</v>
      </c>
      <c r="U1179" t="s">
        <v>42895</v>
      </c>
      <c r="V1179" t="s">
        <v>42895</v>
      </c>
    </row>
    <row r="1180" spans="1:22" x14ac:dyDescent="0.3">
      <c r="A1180">
        <v>1988</v>
      </c>
      <c r="B1180" t="s">
        <v>12958</v>
      </c>
      <c r="C1180" t="s">
        <v>12959</v>
      </c>
      <c r="D1180">
        <v>5</v>
      </c>
      <c r="E1180">
        <v>10</v>
      </c>
      <c r="G1180">
        <v>2200</v>
      </c>
      <c r="H1180" t="s">
        <v>12892</v>
      </c>
      <c r="K1180">
        <v>1</v>
      </c>
      <c r="L1180" t="s">
        <v>12038</v>
      </c>
      <c r="M1180">
        <v>63</v>
      </c>
      <c r="N1180">
        <v>0</v>
      </c>
      <c r="O1180">
        <v>2</v>
      </c>
      <c r="P1180">
        <v>4</v>
      </c>
      <c r="Q1180">
        <v>120</v>
      </c>
      <c r="R1180">
        <v>1</v>
      </c>
      <c r="S1180">
        <v>14</v>
      </c>
      <c r="T1180" t="s">
        <v>43018</v>
      </c>
      <c r="U1180" t="s">
        <v>43018</v>
      </c>
      <c r="V1180" t="s">
        <v>43018</v>
      </c>
    </row>
    <row r="1181" spans="1:22" x14ac:dyDescent="0.3">
      <c r="A1181">
        <v>1989</v>
      </c>
      <c r="B1181" t="s">
        <v>12960</v>
      </c>
      <c r="C1181" t="s">
        <v>12961</v>
      </c>
      <c r="D1181">
        <v>5</v>
      </c>
      <c r="E1181">
        <v>20</v>
      </c>
      <c r="G1181">
        <v>300</v>
      </c>
      <c r="H1181" t="s">
        <v>12962</v>
      </c>
      <c r="J1181">
        <v>2</v>
      </c>
      <c r="K1181">
        <v>2</v>
      </c>
      <c r="L1181" t="s">
        <v>12038</v>
      </c>
      <c r="M1181">
        <v>63</v>
      </c>
      <c r="N1181">
        <v>0</v>
      </c>
      <c r="O1181">
        <v>2</v>
      </c>
      <c r="P1181">
        <v>3</v>
      </c>
      <c r="Q1181">
        <v>130</v>
      </c>
      <c r="R1181">
        <v>1</v>
      </c>
      <c r="S1181">
        <v>14</v>
      </c>
      <c r="T1181" t="s">
        <v>43032</v>
      </c>
      <c r="U1181" t="s">
        <v>43032</v>
      </c>
      <c r="V1181" t="s">
        <v>43032</v>
      </c>
    </row>
    <row r="1182" spans="1:22" x14ac:dyDescent="0.3">
      <c r="A1182">
        <v>1990</v>
      </c>
      <c r="B1182" t="s">
        <v>12963</v>
      </c>
      <c r="C1182" t="s">
        <v>12964</v>
      </c>
      <c r="D1182">
        <v>5</v>
      </c>
      <c r="E1182">
        <v>20</v>
      </c>
      <c r="G1182">
        <v>1000</v>
      </c>
      <c r="H1182">
        <v>160</v>
      </c>
      <c r="J1182">
        <v>2</v>
      </c>
      <c r="K1182">
        <v>2</v>
      </c>
      <c r="L1182" t="s">
        <v>12038</v>
      </c>
      <c r="M1182">
        <v>63</v>
      </c>
      <c r="N1182">
        <v>0</v>
      </c>
      <c r="O1182">
        <v>2</v>
      </c>
      <c r="P1182">
        <v>4</v>
      </c>
      <c r="Q1182">
        <v>130</v>
      </c>
      <c r="R1182">
        <v>1</v>
      </c>
      <c r="S1182">
        <v>14</v>
      </c>
      <c r="T1182" t="s">
        <v>43033</v>
      </c>
      <c r="U1182" t="s">
        <v>43033</v>
      </c>
      <c r="V1182" t="s">
        <v>43033</v>
      </c>
    </row>
    <row r="1183" spans="1:22" x14ac:dyDescent="0.3">
      <c r="A1183">
        <v>1991</v>
      </c>
      <c r="B1183" t="s">
        <v>12965</v>
      </c>
      <c r="C1183" t="s">
        <v>12966</v>
      </c>
      <c r="D1183">
        <v>5</v>
      </c>
      <c r="E1183">
        <v>10</v>
      </c>
      <c r="G1183">
        <v>1500</v>
      </c>
      <c r="H1183">
        <v>180</v>
      </c>
      <c r="J1183">
        <v>2</v>
      </c>
      <c r="K1183">
        <v>1</v>
      </c>
      <c r="L1183" t="s">
        <v>12038</v>
      </c>
      <c r="M1183">
        <v>63</v>
      </c>
      <c r="N1183">
        <v>0</v>
      </c>
      <c r="O1183">
        <v>2</v>
      </c>
      <c r="P1183">
        <v>3</v>
      </c>
      <c r="Q1183">
        <v>100</v>
      </c>
      <c r="R1183">
        <v>1</v>
      </c>
      <c r="S1183">
        <v>14</v>
      </c>
      <c r="T1183" t="s">
        <v>43021</v>
      </c>
      <c r="U1183" t="s">
        <v>43021</v>
      </c>
      <c r="V1183" t="s">
        <v>43021</v>
      </c>
    </row>
    <row r="1184" spans="1:22" x14ac:dyDescent="0.3">
      <c r="A1184">
        <v>1992</v>
      </c>
      <c r="B1184" t="s">
        <v>12967</v>
      </c>
      <c r="C1184" t="s">
        <v>12968</v>
      </c>
      <c r="D1184">
        <v>5</v>
      </c>
      <c r="E1184">
        <v>0</v>
      </c>
      <c r="G1184">
        <v>1500</v>
      </c>
      <c r="H1184">
        <v>180</v>
      </c>
      <c r="J1184">
        <v>2</v>
      </c>
      <c r="K1184">
        <v>2</v>
      </c>
      <c r="L1184" t="s">
        <v>12038</v>
      </c>
      <c r="M1184">
        <v>56</v>
      </c>
      <c r="N1184">
        <v>2</v>
      </c>
      <c r="O1184">
        <v>2</v>
      </c>
      <c r="P1184">
        <v>3</v>
      </c>
      <c r="Q1184">
        <v>120</v>
      </c>
      <c r="R1184">
        <v>1</v>
      </c>
      <c r="S1184">
        <v>14</v>
      </c>
      <c r="T1184" t="s">
        <v>43022</v>
      </c>
      <c r="U1184" t="s">
        <v>43022</v>
      </c>
      <c r="V1184" t="s">
        <v>43022</v>
      </c>
    </row>
    <row r="1185" spans="1:22" x14ac:dyDescent="0.3">
      <c r="A1185">
        <v>1994</v>
      </c>
      <c r="B1185" t="s">
        <v>12969</v>
      </c>
      <c r="C1185" t="s">
        <v>12970</v>
      </c>
      <c r="D1185">
        <v>5</v>
      </c>
      <c r="E1185">
        <v>10</v>
      </c>
      <c r="G1185">
        <v>500</v>
      </c>
      <c r="H1185">
        <v>150</v>
      </c>
      <c r="J1185">
        <v>2</v>
      </c>
      <c r="K1185">
        <v>1</v>
      </c>
      <c r="L1185" t="s">
        <v>12038</v>
      </c>
      <c r="M1185">
        <v>56</v>
      </c>
      <c r="N1185">
        <v>0</v>
      </c>
      <c r="O1185">
        <v>2</v>
      </c>
      <c r="P1185">
        <v>4</v>
      </c>
      <c r="Q1185">
        <v>100</v>
      </c>
      <c r="R1185">
        <v>1</v>
      </c>
      <c r="S1185">
        <v>14</v>
      </c>
      <c r="T1185" t="s">
        <v>12087</v>
      </c>
      <c r="U1185" t="s">
        <v>12087</v>
      </c>
      <c r="V1185" t="s">
        <v>12087</v>
      </c>
    </row>
    <row r="1186" spans="1:22" x14ac:dyDescent="0.3">
      <c r="A1186">
        <v>1995</v>
      </c>
      <c r="B1186" t="s">
        <v>12971</v>
      </c>
      <c r="C1186" t="s">
        <v>12972</v>
      </c>
      <c r="D1186">
        <v>5</v>
      </c>
      <c r="E1186">
        <v>20</v>
      </c>
      <c r="G1186">
        <v>800</v>
      </c>
      <c r="H1186">
        <v>80</v>
      </c>
      <c r="J1186">
        <v>2</v>
      </c>
      <c r="K1186">
        <v>2</v>
      </c>
      <c r="L1186" t="s">
        <v>12038</v>
      </c>
      <c r="M1186">
        <v>63</v>
      </c>
      <c r="N1186">
        <v>0</v>
      </c>
      <c r="O1186">
        <v>2</v>
      </c>
      <c r="P1186">
        <v>3</v>
      </c>
      <c r="Q1186">
        <v>70</v>
      </c>
      <c r="R1186">
        <v>1</v>
      </c>
      <c r="S1186">
        <v>14</v>
      </c>
      <c r="T1186" t="s">
        <v>42874</v>
      </c>
      <c r="U1186" t="s">
        <v>42874</v>
      </c>
      <c r="V1186" t="s">
        <v>42874</v>
      </c>
    </row>
    <row r="1187" spans="1:22" x14ac:dyDescent="0.3">
      <c r="A1187">
        <v>1996</v>
      </c>
      <c r="B1187" t="s">
        <v>12973</v>
      </c>
      <c r="C1187" t="s">
        <v>12974</v>
      </c>
      <c r="D1187">
        <v>5</v>
      </c>
      <c r="E1187">
        <v>20</v>
      </c>
      <c r="G1187">
        <v>1300</v>
      </c>
      <c r="H1187" s="2">
        <v>5.4513888888888893</v>
      </c>
      <c r="J1187">
        <v>2</v>
      </c>
      <c r="K1187">
        <v>1</v>
      </c>
      <c r="L1187" t="s">
        <v>12038</v>
      </c>
      <c r="M1187">
        <v>63</v>
      </c>
      <c r="O1187">
        <v>2</v>
      </c>
      <c r="P1187">
        <v>4</v>
      </c>
      <c r="Q1187">
        <v>160</v>
      </c>
      <c r="R1187">
        <v>1</v>
      </c>
      <c r="S1187">
        <v>14</v>
      </c>
      <c r="T1187" t="s">
        <v>43034</v>
      </c>
      <c r="U1187" t="s">
        <v>43034</v>
      </c>
      <c r="V1187" t="s">
        <v>43034</v>
      </c>
    </row>
    <row r="1188" spans="1:22" x14ac:dyDescent="0.3">
      <c r="A1188">
        <v>1997</v>
      </c>
      <c r="B1188" t="s">
        <v>12975</v>
      </c>
      <c r="C1188" t="s">
        <v>12976</v>
      </c>
      <c r="D1188">
        <v>5</v>
      </c>
      <c r="E1188">
        <v>20</v>
      </c>
      <c r="G1188">
        <v>76</v>
      </c>
      <c r="H1188">
        <v>40</v>
      </c>
      <c r="J1188">
        <v>2</v>
      </c>
      <c r="K1188">
        <v>1</v>
      </c>
      <c r="L1188" t="s">
        <v>12038</v>
      </c>
      <c r="M1188">
        <v>63</v>
      </c>
      <c r="N1188">
        <v>0</v>
      </c>
      <c r="O1188">
        <v>2</v>
      </c>
      <c r="P1188">
        <v>3</v>
      </c>
      <c r="Q1188">
        <v>1</v>
      </c>
      <c r="R1188">
        <v>1</v>
      </c>
      <c r="S1188">
        <v>14</v>
      </c>
      <c r="T1188" t="s">
        <v>43024</v>
      </c>
      <c r="U1188" t="s">
        <v>43024</v>
      </c>
      <c r="V1188" t="s">
        <v>43024</v>
      </c>
    </row>
    <row r="1189" spans="1:22" x14ac:dyDescent="0.3">
      <c r="A1189">
        <v>2000</v>
      </c>
      <c r="B1189" t="s">
        <v>12977</v>
      </c>
      <c r="C1189" t="s">
        <v>12978</v>
      </c>
      <c r="D1189">
        <v>5</v>
      </c>
      <c r="E1189">
        <v>20</v>
      </c>
      <c r="G1189">
        <v>2500</v>
      </c>
      <c r="H1189">
        <v>130</v>
      </c>
      <c r="J1189">
        <v>1</v>
      </c>
      <c r="K1189">
        <v>1</v>
      </c>
      <c r="L1189" t="s">
        <v>12644</v>
      </c>
      <c r="M1189">
        <v>2</v>
      </c>
      <c r="N1189">
        <v>2</v>
      </c>
      <c r="O1189">
        <v>34</v>
      </c>
      <c r="P1189">
        <v>4</v>
      </c>
      <c r="Q1189">
        <v>80</v>
      </c>
      <c r="R1189">
        <v>1</v>
      </c>
      <c r="S1189">
        <v>23</v>
      </c>
      <c r="T1189" t="s">
        <v>43035</v>
      </c>
      <c r="U1189" t="s">
        <v>43035</v>
      </c>
      <c r="V1189" t="s">
        <v>43035</v>
      </c>
    </row>
    <row r="1190" spans="1:22" x14ac:dyDescent="0.3">
      <c r="A1190">
        <v>2001</v>
      </c>
      <c r="B1190" t="s">
        <v>3048</v>
      </c>
      <c r="C1190" t="s">
        <v>3049</v>
      </c>
      <c r="D1190">
        <v>5</v>
      </c>
      <c r="E1190">
        <v>20</v>
      </c>
      <c r="G1190">
        <v>1500</v>
      </c>
      <c r="H1190">
        <v>120</v>
      </c>
      <c r="J1190">
        <v>1</v>
      </c>
      <c r="K1190">
        <v>0</v>
      </c>
      <c r="L1190" t="s">
        <v>12046</v>
      </c>
      <c r="M1190">
        <v>7</v>
      </c>
      <c r="N1190">
        <v>2</v>
      </c>
      <c r="O1190">
        <v>34</v>
      </c>
      <c r="P1190">
        <v>4</v>
      </c>
      <c r="Q1190">
        <v>70</v>
      </c>
      <c r="R1190">
        <v>1</v>
      </c>
      <c r="S1190">
        <v>23</v>
      </c>
      <c r="T1190" t="s">
        <v>43036</v>
      </c>
      <c r="U1190" t="s">
        <v>43036</v>
      </c>
      <c r="V1190" t="s">
        <v>43036</v>
      </c>
    </row>
    <row r="1191" spans="1:22" x14ac:dyDescent="0.3">
      <c r="A1191">
        <v>2002</v>
      </c>
      <c r="B1191" t="s">
        <v>12979</v>
      </c>
      <c r="C1191" t="s">
        <v>12980</v>
      </c>
      <c r="D1191">
        <v>5</v>
      </c>
      <c r="E1191">
        <v>20</v>
      </c>
      <c r="G1191">
        <v>0</v>
      </c>
      <c r="H1191">
        <v>70</v>
      </c>
      <c r="J1191">
        <v>1</v>
      </c>
      <c r="K1191">
        <v>0</v>
      </c>
      <c r="L1191" t="s">
        <v>12582</v>
      </c>
      <c r="M1191">
        <v>7</v>
      </c>
      <c r="N1191">
        <v>2</v>
      </c>
      <c r="O1191">
        <v>34</v>
      </c>
      <c r="P1191">
        <v>4</v>
      </c>
      <c r="Q1191">
        <v>80</v>
      </c>
      <c r="R1191">
        <v>1</v>
      </c>
      <c r="S1191">
        <v>23</v>
      </c>
      <c r="T1191" t="s">
        <v>43037</v>
      </c>
      <c r="U1191" t="s">
        <v>43037</v>
      </c>
      <c r="V1191" t="s">
        <v>43037</v>
      </c>
    </row>
    <row r="1192" spans="1:22" x14ac:dyDescent="0.3">
      <c r="A1192">
        <v>2003</v>
      </c>
      <c r="B1192" t="s">
        <v>12981</v>
      </c>
      <c r="C1192" t="s">
        <v>12978</v>
      </c>
      <c r="D1192">
        <v>5</v>
      </c>
      <c r="E1192">
        <v>20</v>
      </c>
      <c r="G1192">
        <v>2500</v>
      </c>
      <c r="H1192">
        <v>130</v>
      </c>
      <c r="J1192">
        <v>1</v>
      </c>
      <c r="K1192">
        <v>1</v>
      </c>
      <c r="L1192" t="s">
        <v>12644</v>
      </c>
      <c r="M1192">
        <v>2</v>
      </c>
      <c r="N1192">
        <v>2</v>
      </c>
      <c r="O1192">
        <v>34</v>
      </c>
      <c r="P1192">
        <v>4</v>
      </c>
      <c r="Q1192">
        <v>80</v>
      </c>
      <c r="R1192">
        <v>1</v>
      </c>
      <c r="S1192">
        <v>23</v>
      </c>
      <c r="T1192" t="s">
        <v>43035</v>
      </c>
      <c r="U1192" t="s">
        <v>43035</v>
      </c>
      <c r="V1192" t="s">
        <v>43035</v>
      </c>
    </row>
    <row r="1193" spans="1:22" x14ac:dyDescent="0.3">
      <c r="A1193">
        <v>2004</v>
      </c>
      <c r="B1193" t="s">
        <v>12982</v>
      </c>
      <c r="C1193" t="s">
        <v>12982</v>
      </c>
      <c r="D1193">
        <v>5</v>
      </c>
      <c r="E1193">
        <v>20</v>
      </c>
      <c r="G1193">
        <v>1000</v>
      </c>
      <c r="H1193">
        <v>30</v>
      </c>
      <c r="J1193">
        <v>1</v>
      </c>
      <c r="K1193">
        <v>0</v>
      </c>
      <c r="L1193" t="s">
        <v>12068</v>
      </c>
      <c r="M1193">
        <v>2</v>
      </c>
      <c r="N1193">
        <v>2</v>
      </c>
      <c r="O1193">
        <v>34</v>
      </c>
      <c r="P1193">
        <v>4</v>
      </c>
      <c r="Q1193">
        <v>50</v>
      </c>
      <c r="R1193">
        <v>1</v>
      </c>
      <c r="S1193">
        <v>23</v>
      </c>
      <c r="T1193" t="s">
        <v>43038</v>
      </c>
      <c r="U1193" t="s">
        <v>43038</v>
      </c>
      <c r="V1193" t="s">
        <v>43038</v>
      </c>
    </row>
    <row r="1194" spans="1:22" x14ac:dyDescent="0.3">
      <c r="A1194">
        <v>2005</v>
      </c>
      <c r="B1194" t="s">
        <v>12983</v>
      </c>
      <c r="C1194" t="s">
        <v>12984</v>
      </c>
      <c r="D1194">
        <v>5</v>
      </c>
      <c r="E1194">
        <v>20</v>
      </c>
      <c r="G1194">
        <v>1000</v>
      </c>
      <c r="H1194">
        <v>30</v>
      </c>
      <c r="J1194">
        <v>1</v>
      </c>
      <c r="K1194">
        <v>1</v>
      </c>
      <c r="L1194" t="s">
        <v>12049</v>
      </c>
      <c r="M1194">
        <v>2</v>
      </c>
      <c r="N1194">
        <v>2</v>
      </c>
      <c r="O1194">
        <v>34</v>
      </c>
      <c r="P1194">
        <v>3</v>
      </c>
      <c r="Q1194">
        <v>50</v>
      </c>
      <c r="R1194">
        <v>1</v>
      </c>
      <c r="S1194">
        <v>23</v>
      </c>
      <c r="T1194" t="s">
        <v>43039</v>
      </c>
      <c r="U1194" t="s">
        <v>43039</v>
      </c>
      <c r="V1194" t="s">
        <v>43039</v>
      </c>
    </row>
    <row r="1195" spans="1:22" x14ac:dyDescent="0.3">
      <c r="A1195">
        <v>2006</v>
      </c>
      <c r="B1195" t="s">
        <v>12985</v>
      </c>
      <c r="C1195" t="s">
        <v>12986</v>
      </c>
      <c r="D1195">
        <v>5</v>
      </c>
      <c r="E1195">
        <v>20</v>
      </c>
      <c r="G1195">
        <v>1900</v>
      </c>
      <c r="H1195">
        <v>80</v>
      </c>
      <c r="J1195">
        <v>1</v>
      </c>
      <c r="K1195">
        <v>0</v>
      </c>
      <c r="L1195" t="s">
        <v>12056</v>
      </c>
      <c r="M1195">
        <v>7</v>
      </c>
      <c r="N1195">
        <v>2</v>
      </c>
      <c r="O1195">
        <v>34</v>
      </c>
      <c r="P1195">
        <v>4</v>
      </c>
      <c r="Q1195">
        <v>60</v>
      </c>
      <c r="R1195">
        <v>1</v>
      </c>
      <c r="S1195">
        <v>23</v>
      </c>
      <c r="T1195" t="s">
        <v>43040</v>
      </c>
      <c r="U1195" t="s">
        <v>43040</v>
      </c>
      <c r="V1195" t="s">
        <v>43040</v>
      </c>
    </row>
    <row r="1196" spans="1:22" x14ac:dyDescent="0.3">
      <c r="A1196">
        <v>2101</v>
      </c>
      <c r="B1196" t="s">
        <v>4845</v>
      </c>
      <c r="C1196" t="s">
        <v>4845</v>
      </c>
      <c r="D1196">
        <v>4</v>
      </c>
      <c r="E1196">
        <v>500</v>
      </c>
      <c r="G1196">
        <v>300</v>
      </c>
      <c r="I1196">
        <v>3</v>
      </c>
      <c r="K1196">
        <v>0</v>
      </c>
      <c r="L1196" t="s">
        <v>12086</v>
      </c>
      <c r="M1196">
        <v>7</v>
      </c>
      <c r="N1196">
        <v>2</v>
      </c>
      <c r="O1196">
        <v>32</v>
      </c>
      <c r="Q1196">
        <v>0</v>
      </c>
      <c r="R1196">
        <v>1</v>
      </c>
      <c r="S1196">
        <v>1</v>
      </c>
      <c r="T1196" t="s">
        <v>12087</v>
      </c>
      <c r="U1196" t="s">
        <v>12087</v>
      </c>
      <c r="V1196" t="s">
        <v>12087</v>
      </c>
    </row>
    <row r="1197" spans="1:22" x14ac:dyDescent="0.3">
      <c r="A1197">
        <v>2102</v>
      </c>
      <c r="B1197" t="s">
        <v>4848</v>
      </c>
      <c r="C1197" t="s">
        <v>4845</v>
      </c>
      <c r="D1197">
        <v>4</v>
      </c>
      <c r="E1197">
        <v>500</v>
      </c>
      <c r="G1197">
        <v>300</v>
      </c>
      <c r="I1197">
        <v>3</v>
      </c>
      <c r="K1197">
        <v>1</v>
      </c>
      <c r="L1197" t="s">
        <v>12086</v>
      </c>
      <c r="M1197">
        <v>7</v>
      </c>
      <c r="N1197">
        <v>2</v>
      </c>
      <c r="O1197">
        <v>32</v>
      </c>
      <c r="Q1197">
        <v>0</v>
      </c>
      <c r="R1197">
        <v>1</v>
      </c>
      <c r="S1197">
        <v>1</v>
      </c>
      <c r="T1197" t="s">
        <v>12087</v>
      </c>
      <c r="U1197" t="s">
        <v>12087</v>
      </c>
      <c r="V1197" t="s">
        <v>12087</v>
      </c>
    </row>
    <row r="1198" spans="1:22" x14ac:dyDescent="0.3">
      <c r="A1198">
        <v>2103</v>
      </c>
      <c r="B1198" t="s">
        <v>1702</v>
      </c>
      <c r="C1198" t="s">
        <v>1702</v>
      </c>
      <c r="D1198">
        <v>4</v>
      </c>
      <c r="E1198">
        <v>14000</v>
      </c>
      <c r="G1198">
        <v>600</v>
      </c>
      <c r="I1198">
        <v>4</v>
      </c>
      <c r="K1198">
        <v>0</v>
      </c>
      <c r="L1198" t="s">
        <v>12987</v>
      </c>
      <c r="M1198">
        <v>7</v>
      </c>
      <c r="N1198">
        <v>2</v>
      </c>
      <c r="O1198">
        <v>32</v>
      </c>
      <c r="Q1198">
        <v>0</v>
      </c>
      <c r="R1198">
        <v>1</v>
      </c>
      <c r="S1198">
        <v>2</v>
      </c>
      <c r="T1198" t="s">
        <v>12087</v>
      </c>
      <c r="U1198" t="s">
        <v>12087</v>
      </c>
      <c r="V1198" t="s">
        <v>12087</v>
      </c>
    </row>
    <row r="1199" spans="1:22" x14ac:dyDescent="0.3">
      <c r="A1199">
        <v>2104</v>
      </c>
      <c r="B1199" t="s">
        <v>1701</v>
      </c>
      <c r="C1199" t="s">
        <v>1702</v>
      </c>
      <c r="D1199">
        <v>4</v>
      </c>
      <c r="E1199">
        <v>14000</v>
      </c>
      <c r="G1199">
        <v>600</v>
      </c>
      <c r="I1199">
        <v>4</v>
      </c>
      <c r="K1199">
        <v>1</v>
      </c>
      <c r="L1199" t="s">
        <v>12987</v>
      </c>
      <c r="M1199">
        <v>7</v>
      </c>
      <c r="N1199">
        <v>2</v>
      </c>
      <c r="O1199">
        <v>32</v>
      </c>
      <c r="Q1199">
        <v>0</v>
      </c>
      <c r="R1199">
        <v>1</v>
      </c>
      <c r="S1199">
        <v>2</v>
      </c>
      <c r="T1199" t="s">
        <v>12087</v>
      </c>
      <c r="U1199" t="s">
        <v>12087</v>
      </c>
      <c r="V1199" t="s">
        <v>12087</v>
      </c>
    </row>
    <row r="1200" spans="1:22" x14ac:dyDescent="0.3">
      <c r="A1200">
        <v>2105</v>
      </c>
      <c r="B1200" t="s">
        <v>8972</v>
      </c>
      <c r="C1200" t="s">
        <v>8972</v>
      </c>
      <c r="D1200">
        <v>4</v>
      </c>
      <c r="E1200">
        <v>56000</v>
      </c>
      <c r="G1200">
        <v>1300</v>
      </c>
      <c r="I1200">
        <v>6</v>
      </c>
      <c r="K1200">
        <v>0</v>
      </c>
      <c r="L1200" t="s">
        <v>12041</v>
      </c>
      <c r="M1200">
        <v>7</v>
      </c>
      <c r="N1200">
        <v>2</v>
      </c>
      <c r="O1200">
        <v>32</v>
      </c>
      <c r="Q1200">
        <v>0</v>
      </c>
      <c r="R1200">
        <v>1</v>
      </c>
      <c r="S1200">
        <v>3</v>
      </c>
      <c r="T1200" t="s">
        <v>12087</v>
      </c>
      <c r="U1200" t="s">
        <v>12087</v>
      </c>
      <c r="V1200" t="s">
        <v>12087</v>
      </c>
    </row>
    <row r="1201" spans="1:22" x14ac:dyDescent="0.3">
      <c r="A1201">
        <v>2106</v>
      </c>
      <c r="B1201" t="s">
        <v>8971</v>
      </c>
      <c r="C1201" t="s">
        <v>8972</v>
      </c>
      <c r="D1201">
        <v>4</v>
      </c>
      <c r="E1201">
        <v>56000</v>
      </c>
      <c r="G1201">
        <v>1300</v>
      </c>
      <c r="I1201">
        <v>6</v>
      </c>
      <c r="K1201">
        <v>1</v>
      </c>
      <c r="L1201" t="s">
        <v>12041</v>
      </c>
      <c r="M1201">
        <v>7</v>
      </c>
      <c r="N1201">
        <v>2</v>
      </c>
      <c r="O1201">
        <v>32</v>
      </c>
      <c r="Q1201">
        <v>0</v>
      </c>
      <c r="R1201">
        <v>1</v>
      </c>
      <c r="S1201">
        <v>3</v>
      </c>
      <c r="T1201" t="s">
        <v>12087</v>
      </c>
      <c r="U1201" t="s">
        <v>12087</v>
      </c>
      <c r="V1201" t="s">
        <v>12087</v>
      </c>
    </row>
    <row r="1202" spans="1:22" x14ac:dyDescent="0.3">
      <c r="A1202">
        <v>2107</v>
      </c>
      <c r="B1202" t="s">
        <v>12988</v>
      </c>
      <c r="C1202" t="s">
        <v>6725</v>
      </c>
      <c r="D1202">
        <v>4</v>
      </c>
      <c r="E1202">
        <v>60000</v>
      </c>
      <c r="G1202">
        <v>1000</v>
      </c>
      <c r="I1202">
        <v>4</v>
      </c>
      <c r="K1202">
        <v>0</v>
      </c>
      <c r="L1202" t="s">
        <v>12072</v>
      </c>
      <c r="M1202">
        <v>7</v>
      </c>
      <c r="N1202">
        <v>2</v>
      </c>
      <c r="O1202">
        <v>32</v>
      </c>
      <c r="Q1202">
        <v>0</v>
      </c>
      <c r="R1202">
        <v>1</v>
      </c>
      <c r="S1202">
        <v>4</v>
      </c>
      <c r="T1202" t="s">
        <v>34027</v>
      </c>
      <c r="U1202" t="s">
        <v>34027</v>
      </c>
      <c r="V1202" t="s">
        <v>34027</v>
      </c>
    </row>
    <row r="1203" spans="1:22" x14ac:dyDescent="0.3">
      <c r="A1203">
        <v>2108</v>
      </c>
      <c r="B1203" t="s">
        <v>6724</v>
      </c>
      <c r="C1203" t="s">
        <v>6725</v>
      </c>
      <c r="D1203">
        <v>4</v>
      </c>
      <c r="E1203">
        <v>60000</v>
      </c>
      <c r="G1203">
        <v>1000</v>
      </c>
      <c r="I1203">
        <v>4</v>
      </c>
      <c r="K1203">
        <v>1</v>
      </c>
      <c r="L1203" t="s">
        <v>12072</v>
      </c>
      <c r="M1203">
        <v>7</v>
      </c>
      <c r="N1203">
        <v>2</v>
      </c>
      <c r="O1203">
        <v>32</v>
      </c>
      <c r="Q1203">
        <v>0</v>
      </c>
      <c r="R1203">
        <v>1</v>
      </c>
      <c r="S1203">
        <v>4</v>
      </c>
      <c r="T1203" t="s">
        <v>34027</v>
      </c>
      <c r="U1203" t="s">
        <v>34027</v>
      </c>
      <c r="V1203" t="s">
        <v>34027</v>
      </c>
    </row>
    <row r="1204" spans="1:22" x14ac:dyDescent="0.3">
      <c r="A1204">
        <v>2109</v>
      </c>
      <c r="B1204" t="s">
        <v>6611</v>
      </c>
      <c r="C1204" t="s">
        <v>6612</v>
      </c>
      <c r="D1204">
        <v>4</v>
      </c>
      <c r="E1204">
        <v>20</v>
      </c>
      <c r="G1204">
        <v>1000</v>
      </c>
      <c r="I1204">
        <v>3</v>
      </c>
      <c r="K1204">
        <v>0</v>
      </c>
      <c r="L1204" t="s">
        <v>12056</v>
      </c>
      <c r="M1204">
        <v>7</v>
      </c>
      <c r="N1204">
        <v>2</v>
      </c>
      <c r="O1204">
        <v>32</v>
      </c>
      <c r="Q1204">
        <v>0</v>
      </c>
      <c r="R1204">
        <v>1</v>
      </c>
      <c r="S1204">
        <v>5</v>
      </c>
      <c r="T1204" t="s">
        <v>37376</v>
      </c>
      <c r="U1204" t="s">
        <v>37376</v>
      </c>
      <c r="V1204" t="s">
        <v>37376</v>
      </c>
    </row>
    <row r="1205" spans="1:22" x14ac:dyDescent="0.3">
      <c r="A1205">
        <v>2110</v>
      </c>
      <c r="B1205" t="s">
        <v>5231</v>
      </c>
      <c r="C1205" t="s">
        <v>5232</v>
      </c>
      <c r="D1205">
        <v>4</v>
      </c>
      <c r="E1205">
        <v>85000</v>
      </c>
      <c r="G1205">
        <v>1400</v>
      </c>
      <c r="I1205">
        <v>5</v>
      </c>
      <c r="K1205">
        <v>0</v>
      </c>
      <c r="L1205" t="s">
        <v>12059</v>
      </c>
      <c r="M1205">
        <v>7</v>
      </c>
      <c r="N1205">
        <v>2</v>
      </c>
      <c r="O1205">
        <v>32</v>
      </c>
      <c r="Q1205">
        <v>68</v>
      </c>
      <c r="R1205">
        <v>0</v>
      </c>
      <c r="S1205">
        <v>4</v>
      </c>
      <c r="T1205" t="s">
        <v>34035</v>
      </c>
      <c r="U1205" t="s">
        <v>34035</v>
      </c>
      <c r="V1205" t="s">
        <v>34035</v>
      </c>
    </row>
    <row r="1206" spans="1:22" x14ac:dyDescent="0.3">
      <c r="A1206">
        <v>2111</v>
      </c>
      <c r="B1206" t="s">
        <v>5143</v>
      </c>
      <c r="C1206" t="s">
        <v>5144</v>
      </c>
      <c r="D1206">
        <v>4</v>
      </c>
      <c r="E1206">
        <v>128000</v>
      </c>
      <c r="G1206">
        <v>1600</v>
      </c>
      <c r="I1206">
        <v>5</v>
      </c>
      <c r="K1206">
        <v>0</v>
      </c>
      <c r="L1206" t="s">
        <v>12059</v>
      </c>
      <c r="M1206">
        <v>7</v>
      </c>
      <c r="N1206">
        <v>2</v>
      </c>
      <c r="O1206">
        <v>32</v>
      </c>
      <c r="Q1206">
        <v>83</v>
      </c>
      <c r="R1206">
        <v>1</v>
      </c>
      <c r="S1206">
        <v>4</v>
      </c>
      <c r="T1206" t="s">
        <v>34038</v>
      </c>
      <c r="U1206" t="s">
        <v>34038</v>
      </c>
      <c r="V1206" t="s">
        <v>34038</v>
      </c>
    </row>
    <row r="1207" spans="1:22" x14ac:dyDescent="0.3">
      <c r="A1207">
        <v>2112</v>
      </c>
      <c r="B1207" t="s">
        <v>12989</v>
      </c>
      <c r="C1207" t="s">
        <v>12990</v>
      </c>
      <c r="D1207">
        <v>4</v>
      </c>
      <c r="E1207">
        <v>1</v>
      </c>
      <c r="G1207">
        <v>1</v>
      </c>
      <c r="I1207">
        <v>3</v>
      </c>
      <c r="K1207">
        <v>0</v>
      </c>
      <c r="L1207" t="s">
        <v>12026</v>
      </c>
      <c r="M1207">
        <v>7</v>
      </c>
      <c r="N1207">
        <v>2</v>
      </c>
      <c r="O1207">
        <v>32</v>
      </c>
      <c r="Q1207">
        <v>0</v>
      </c>
      <c r="R1207">
        <v>0</v>
      </c>
      <c r="S1207">
        <v>1</v>
      </c>
      <c r="T1207" t="s">
        <v>12087</v>
      </c>
      <c r="U1207" t="s">
        <v>12087</v>
      </c>
      <c r="V1207" t="s">
        <v>12087</v>
      </c>
    </row>
    <row r="1208" spans="1:22" x14ac:dyDescent="0.3">
      <c r="A1208">
        <v>2113</v>
      </c>
      <c r="B1208" t="s">
        <v>12991</v>
      </c>
      <c r="C1208" t="s">
        <v>12992</v>
      </c>
      <c r="D1208">
        <v>4</v>
      </c>
      <c r="E1208">
        <v>5000</v>
      </c>
      <c r="G1208">
        <v>1000</v>
      </c>
      <c r="I1208">
        <v>3</v>
      </c>
      <c r="K1208">
        <v>1</v>
      </c>
      <c r="L1208" t="s">
        <v>12026</v>
      </c>
      <c r="M1208">
        <v>7</v>
      </c>
      <c r="N1208">
        <v>2</v>
      </c>
      <c r="O1208">
        <v>32</v>
      </c>
      <c r="Q1208">
        <v>40</v>
      </c>
      <c r="R1208">
        <v>1</v>
      </c>
      <c r="S1208">
        <v>3</v>
      </c>
      <c r="T1208" t="s">
        <v>34042</v>
      </c>
      <c r="U1208" t="s">
        <v>34042</v>
      </c>
      <c r="V1208" t="s">
        <v>34042</v>
      </c>
    </row>
    <row r="1209" spans="1:22" x14ac:dyDescent="0.3">
      <c r="A1209">
        <v>2114</v>
      </c>
      <c r="B1209" t="s">
        <v>9660</v>
      </c>
      <c r="C1209" t="s">
        <v>9661</v>
      </c>
      <c r="D1209">
        <v>4</v>
      </c>
      <c r="E1209">
        <v>30000</v>
      </c>
      <c r="G1209">
        <v>1500</v>
      </c>
      <c r="I1209">
        <v>3</v>
      </c>
      <c r="K1209">
        <v>1</v>
      </c>
      <c r="L1209" t="s">
        <v>12993</v>
      </c>
      <c r="M1209">
        <v>7</v>
      </c>
      <c r="N1209">
        <v>2</v>
      </c>
      <c r="O1209">
        <v>32</v>
      </c>
      <c r="Q1209">
        <v>65</v>
      </c>
      <c r="R1209">
        <v>1</v>
      </c>
      <c r="S1209">
        <v>2</v>
      </c>
      <c r="T1209" t="s">
        <v>43041</v>
      </c>
      <c r="U1209" t="s">
        <v>43041</v>
      </c>
      <c r="V1209" t="s">
        <v>43041</v>
      </c>
    </row>
    <row r="1210" spans="1:22" x14ac:dyDescent="0.3">
      <c r="A1210">
        <v>2115</v>
      </c>
      <c r="B1210" t="s">
        <v>10325</v>
      </c>
      <c r="C1210" t="s">
        <v>10326</v>
      </c>
      <c r="D1210">
        <v>4</v>
      </c>
      <c r="E1210">
        <v>30000</v>
      </c>
      <c r="G1210">
        <v>500</v>
      </c>
      <c r="I1210">
        <v>3</v>
      </c>
      <c r="K1210">
        <v>1</v>
      </c>
      <c r="L1210" t="s">
        <v>12993</v>
      </c>
      <c r="M1210">
        <v>7</v>
      </c>
      <c r="N1210">
        <v>2</v>
      </c>
      <c r="O1210">
        <v>32</v>
      </c>
      <c r="Q1210">
        <v>65</v>
      </c>
      <c r="R1210">
        <v>1</v>
      </c>
      <c r="S1210">
        <v>4</v>
      </c>
      <c r="T1210" t="s">
        <v>43042</v>
      </c>
      <c r="U1210" t="s">
        <v>43042</v>
      </c>
      <c r="V1210" t="s">
        <v>43042</v>
      </c>
    </row>
    <row r="1211" spans="1:22" x14ac:dyDescent="0.3">
      <c r="A1211">
        <v>2116</v>
      </c>
      <c r="B1211" t="s">
        <v>344</v>
      </c>
      <c r="C1211" t="s">
        <v>345</v>
      </c>
      <c r="D1211">
        <v>4</v>
      </c>
      <c r="E1211">
        <v>10000</v>
      </c>
      <c r="G1211">
        <v>400</v>
      </c>
      <c r="I1211">
        <v>3</v>
      </c>
      <c r="K1211">
        <v>1</v>
      </c>
      <c r="L1211" t="s">
        <v>12026</v>
      </c>
      <c r="M1211">
        <v>7</v>
      </c>
      <c r="N1211">
        <v>2</v>
      </c>
      <c r="O1211">
        <v>32</v>
      </c>
      <c r="Q1211">
        <v>20</v>
      </c>
      <c r="R1211">
        <v>1</v>
      </c>
      <c r="S1211">
        <v>1</v>
      </c>
      <c r="T1211" t="s">
        <v>34054</v>
      </c>
      <c r="U1211" t="s">
        <v>34054</v>
      </c>
      <c r="V1211" t="s">
        <v>34054</v>
      </c>
    </row>
    <row r="1212" spans="1:22" x14ac:dyDescent="0.3">
      <c r="A1212">
        <v>2117</v>
      </c>
      <c r="B1212" t="s">
        <v>535</v>
      </c>
      <c r="C1212" t="s">
        <v>536</v>
      </c>
      <c r="D1212">
        <v>4</v>
      </c>
      <c r="E1212">
        <v>10000</v>
      </c>
      <c r="G1212">
        <v>150</v>
      </c>
      <c r="I1212">
        <v>5</v>
      </c>
      <c r="K1212">
        <v>0</v>
      </c>
      <c r="L1212" t="s">
        <v>12029</v>
      </c>
      <c r="M1212">
        <v>7</v>
      </c>
      <c r="N1212">
        <v>2</v>
      </c>
      <c r="O1212">
        <v>32</v>
      </c>
      <c r="Q1212">
        <v>20</v>
      </c>
      <c r="R1212">
        <v>1</v>
      </c>
      <c r="S1212">
        <v>1</v>
      </c>
      <c r="T1212" t="s">
        <v>12087</v>
      </c>
      <c r="U1212" t="s">
        <v>12087</v>
      </c>
      <c r="V1212" t="s">
        <v>12087</v>
      </c>
    </row>
    <row r="1213" spans="1:22" x14ac:dyDescent="0.3">
      <c r="A1213">
        <v>2118</v>
      </c>
      <c r="B1213" t="s">
        <v>12994</v>
      </c>
      <c r="C1213" t="s">
        <v>536</v>
      </c>
      <c r="D1213">
        <v>4</v>
      </c>
      <c r="E1213">
        <v>10000</v>
      </c>
      <c r="G1213">
        <v>150</v>
      </c>
      <c r="I1213">
        <v>5</v>
      </c>
      <c r="K1213">
        <v>1</v>
      </c>
      <c r="L1213" t="s">
        <v>12029</v>
      </c>
      <c r="M1213">
        <v>7</v>
      </c>
      <c r="N1213">
        <v>2</v>
      </c>
      <c r="O1213">
        <v>32</v>
      </c>
      <c r="Q1213">
        <v>20</v>
      </c>
      <c r="R1213">
        <v>1</v>
      </c>
      <c r="S1213">
        <v>1</v>
      </c>
      <c r="T1213" t="s">
        <v>12087</v>
      </c>
      <c r="U1213" t="s">
        <v>12087</v>
      </c>
      <c r="V1213" t="s">
        <v>12087</v>
      </c>
    </row>
    <row r="1214" spans="1:22" x14ac:dyDescent="0.3">
      <c r="A1214">
        <v>2119</v>
      </c>
      <c r="B1214" t="s">
        <v>12995</v>
      </c>
      <c r="C1214" t="s">
        <v>12996</v>
      </c>
      <c r="D1214">
        <v>4</v>
      </c>
      <c r="E1214">
        <v>40000</v>
      </c>
      <c r="G1214">
        <v>150</v>
      </c>
      <c r="I1214">
        <v>4</v>
      </c>
      <c r="K1214">
        <v>0</v>
      </c>
      <c r="L1214" t="s">
        <v>12029</v>
      </c>
      <c r="M1214">
        <v>7</v>
      </c>
      <c r="N1214">
        <v>2</v>
      </c>
      <c r="O1214">
        <v>32</v>
      </c>
      <c r="Q1214">
        <v>50</v>
      </c>
      <c r="R1214">
        <v>1</v>
      </c>
      <c r="S1214">
        <v>1</v>
      </c>
      <c r="T1214" t="s">
        <v>34027</v>
      </c>
      <c r="U1214" t="s">
        <v>34027</v>
      </c>
      <c r="V1214" t="s">
        <v>34027</v>
      </c>
    </row>
    <row r="1215" spans="1:22" x14ac:dyDescent="0.3">
      <c r="A1215">
        <v>2120</v>
      </c>
      <c r="B1215" t="s">
        <v>5447</v>
      </c>
      <c r="C1215" t="s">
        <v>12996</v>
      </c>
      <c r="D1215">
        <v>4</v>
      </c>
      <c r="E1215">
        <v>40000</v>
      </c>
      <c r="G1215">
        <v>150</v>
      </c>
      <c r="I1215">
        <v>4</v>
      </c>
      <c r="K1215">
        <v>1</v>
      </c>
      <c r="L1215" t="s">
        <v>12029</v>
      </c>
      <c r="M1215">
        <v>7</v>
      </c>
      <c r="N1215">
        <v>2</v>
      </c>
      <c r="O1215">
        <v>32</v>
      </c>
      <c r="Q1215">
        <v>50</v>
      </c>
      <c r="R1215">
        <v>1</v>
      </c>
      <c r="S1215">
        <v>1</v>
      </c>
      <c r="T1215" t="s">
        <v>34027</v>
      </c>
      <c r="U1215" t="s">
        <v>34027</v>
      </c>
      <c r="V1215" t="s">
        <v>34027</v>
      </c>
    </row>
    <row r="1216" spans="1:22" x14ac:dyDescent="0.3">
      <c r="A1216">
        <v>2121</v>
      </c>
      <c r="B1216" t="s">
        <v>12997</v>
      </c>
      <c r="C1216" t="s">
        <v>6612</v>
      </c>
      <c r="D1216">
        <v>4</v>
      </c>
      <c r="E1216">
        <v>20</v>
      </c>
      <c r="G1216">
        <v>1000</v>
      </c>
      <c r="I1216">
        <v>3</v>
      </c>
      <c r="K1216">
        <v>1</v>
      </c>
      <c r="L1216" t="s">
        <v>12056</v>
      </c>
      <c r="M1216">
        <v>7</v>
      </c>
      <c r="N1216">
        <v>2</v>
      </c>
      <c r="O1216">
        <v>32</v>
      </c>
      <c r="Q1216">
        <v>0</v>
      </c>
      <c r="R1216">
        <v>1</v>
      </c>
      <c r="S1216">
        <v>5</v>
      </c>
      <c r="T1216" t="s">
        <v>37376</v>
      </c>
      <c r="U1216" t="s">
        <v>37376</v>
      </c>
      <c r="V1216" t="s">
        <v>37376</v>
      </c>
    </row>
    <row r="1217" spans="1:22" x14ac:dyDescent="0.3">
      <c r="A1217">
        <v>2122</v>
      </c>
      <c r="B1217" t="s">
        <v>12998</v>
      </c>
      <c r="C1217" t="s">
        <v>12999</v>
      </c>
      <c r="D1217">
        <v>4</v>
      </c>
      <c r="E1217">
        <v>20</v>
      </c>
      <c r="G1217">
        <v>1200</v>
      </c>
      <c r="I1217">
        <v>5</v>
      </c>
      <c r="K1217">
        <v>0</v>
      </c>
      <c r="L1217" t="s">
        <v>12993</v>
      </c>
      <c r="M1217">
        <v>2</v>
      </c>
      <c r="N1217">
        <v>2</v>
      </c>
      <c r="O1217">
        <v>32</v>
      </c>
      <c r="Q1217">
        <v>68</v>
      </c>
      <c r="R1217">
        <v>1</v>
      </c>
      <c r="S1217">
        <v>4</v>
      </c>
      <c r="T1217" t="s">
        <v>43043</v>
      </c>
      <c r="U1217" t="s">
        <v>43043</v>
      </c>
      <c r="V1217" t="s">
        <v>43043</v>
      </c>
    </row>
    <row r="1218" spans="1:22" x14ac:dyDescent="0.3">
      <c r="A1218">
        <v>2123</v>
      </c>
      <c r="B1218" t="s">
        <v>13000</v>
      </c>
      <c r="C1218" t="s">
        <v>13001</v>
      </c>
      <c r="D1218">
        <v>4</v>
      </c>
      <c r="E1218">
        <v>20</v>
      </c>
      <c r="G1218">
        <v>1000</v>
      </c>
      <c r="I1218">
        <v>5</v>
      </c>
      <c r="K1218">
        <v>1</v>
      </c>
      <c r="L1218" t="s">
        <v>12993</v>
      </c>
      <c r="M1218">
        <v>2</v>
      </c>
      <c r="N1218">
        <v>2</v>
      </c>
      <c r="O1218">
        <v>32</v>
      </c>
      <c r="Q1218">
        <v>55</v>
      </c>
      <c r="R1218">
        <v>1</v>
      </c>
      <c r="S1218">
        <v>4</v>
      </c>
      <c r="T1218" t="s">
        <v>43044</v>
      </c>
      <c r="U1218" t="s">
        <v>43044</v>
      </c>
      <c r="V1218" t="s">
        <v>43044</v>
      </c>
    </row>
    <row r="1219" spans="1:22" x14ac:dyDescent="0.3">
      <c r="A1219">
        <v>2124</v>
      </c>
      <c r="B1219" t="s">
        <v>10006</v>
      </c>
      <c r="C1219" t="s">
        <v>13002</v>
      </c>
      <c r="D1219">
        <v>4</v>
      </c>
      <c r="E1219">
        <v>20</v>
      </c>
      <c r="G1219">
        <v>1000</v>
      </c>
      <c r="I1219">
        <v>5</v>
      </c>
      <c r="K1219">
        <v>1</v>
      </c>
      <c r="L1219" t="s">
        <v>12993</v>
      </c>
      <c r="M1219">
        <v>2</v>
      </c>
      <c r="N1219">
        <v>2</v>
      </c>
      <c r="O1219">
        <v>32</v>
      </c>
      <c r="Q1219">
        <v>55</v>
      </c>
      <c r="R1219">
        <v>1</v>
      </c>
      <c r="S1219">
        <v>2</v>
      </c>
      <c r="T1219" t="s">
        <v>34945</v>
      </c>
      <c r="U1219" t="s">
        <v>34945</v>
      </c>
      <c r="V1219" t="s">
        <v>34945</v>
      </c>
    </row>
    <row r="1220" spans="1:22" x14ac:dyDescent="0.3">
      <c r="A1220">
        <v>2125</v>
      </c>
      <c r="B1220" t="s">
        <v>9714</v>
      </c>
      <c r="C1220" t="s">
        <v>9715</v>
      </c>
      <c r="D1220">
        <v>4</v>
      </c>
      <c r="E1220">
        <v>20</v>
      </c>
      <c r="G1220">
        <v>2500</v>
      </c>
      <c r="I1220">
        <v>4</v>
      </c>
      <c r="K1220">
        <v>1</v>
      </c>
      <c r="L1220" t="s">
        <v>12993</v>
      </c>
      <c r="M1220">
        <v>2</v>
      </c>
      <c r="N1220">
        <v>2</v>
      </c>
      <c r="O1220">
        <v>32</v>
      </c>
      <c r="Q1220">
        <v>75</v>
      </c>
      <c r="R1220">
        <v>1</v>
      </c>
      <c r="S1220">
        <v>4</v>
      </c>
      <c r="T1220" t="s">
        <v>34077</v>
      </c>
      <c r="U1220" t="s">
        <v>34077</v>
      </c>
      <c r="V1220" t="s">
        <v>34077</v>
      </c>
    </row>
    <row r="1221" spans="1:22" x14ac:dyDescent="0.3">
      <c r="A1221">
        <v>2126</v>
      </c>
      <c r="B1221" t="s">
        <v>4901</v>
      </c>
      <c r="C1221" t="s">
        <v>4902</v>
      </c>
      <c r="D1221">
        <v>4</v>
      </c>
      <c r="E1221">
        <v>20</v>
      </c>
      <c r="G1221">
        <v>700</v>
      </c>
      <c r="I1221">
        <v>3</v>
      </c>
      <c r="K1221">
        <v>0</v>
      </c>
      <c r="L1221" t="s">
        <v>12993</v>
      </c>
      <c r="M1221">
        <v>7</v>
      </c>
      <c r="N1221">
        <v>2</v>
      </c>
      <c r="O1221">
        <v>32</v>
      </c>
      <c r="Q1221">
        <v>75</v>
      </c>
      <c r="R1221">
        <v>1</v>
      </c>
      <c r="S1221">
        <v>2</v>
      </c>
      <c r="T1221" t="s">
        <v>34168</v>
      </c>
      <c r="U1221" t="s">
        <v>34168</v>
      </c>
      <c r="V1221" t="s">
        <v>34168</v>
      </c>
    </row>
    <row r="1222" spans="1:22" x14ac:dyDescent="0.3">
      <c r="A1222">
        <v>2127</v>
      </c>
      <c r="B1222" t="s">
        <v>8855</v>
      </c>
      <c r="C1222" t="s">
        <v>8856</v>
      </c>
      <c r="D1222">
        <v>4</v>
      </c>
      <c r="E1222">
        <v>20</v>
      </c>
      <c r="G1222">
        <v>0</v>
      </c>
      <c r="I1222">
        <v>10</v>
      </c>
      <c r="K1222">
        <v>0</v>
      </c>
      <c r="L1222" t="s">
        <v>12086</v>
      </c>
      <c r="M1222">
        <v>7</v>
      </c>
      <c r="N1222">
        <v>2</v>
      </c>
      <c r="O1222">
        <v>32</v>
      </c>
      <c r="Q1222">
        <v>0</v>
      </c>
      <c r="R1222">
        <v>0</v>
      </c>
      <c r="S1222">
        <v>4</v>
      </c>
      <c r="T1222" t="s">
        <v>43045</v>
      </c>
      <c r="U1222" t="s">
        <v>43045</v>
      </c>
      <c r="V1222" t="s">
        <v>43045</v>
      </c>
    </row>
    <row r="1223" spans="1:22" x14ac:dyDescent="0.3">
      <c r="A1223">
        <v>2128</v>
      </c>
      <c r="B1223" t="s">
        <v>5147</v>
      </c>
      <c r="C1223" t="s">
        <v>5144</v>
      </c>
      <c r="D1223">
        <v>4</v>
      </c>
      <c r="E1223">
        <v>128000</v>
      </c>
      <c r="G1223">
        <v>1600</v>
      </c>
      <c r="I1223">
        <v>5</v>
      </c>
      <c r="K1223">
        <v>1</v>
      </c>
      <c r="L1223" t="s">
        <v>12059</v>
      </c>
      <c r="M1223">
        <v>7</v>
      </c>
      <c r="N1223">
        <v>2</v>
      </c>
      <c r="O1223">
        <v>32</v>
      </c>
      <c r="Q1223">
        <v>83</v>
      </c>
      <c r="R1223">
        <v>1</v>
      </c>
      <c r="S1223">
        <v>4</v>
      </c>
      <c r="T1223" t="s">
        <v>34038</v>
      </c>
      <c r="U1223" t="s">
        <v>34038</v>
      </c>
      <c r="V1223" t="s">
        <v>34038</v>
      </c>
    </row>
    <row r="1224" spans="1:22" x14ac:dyDescent="0.3">
      <c r="A1224">
        <v>2129</v>
      </c>
      <c r="B1224" t="s">
        <v>3747</v>
      </c>
      <c r="C1224" t="s">
        <v>3748</v>
      </c>
      <c r="D1224">
        <v>4</v>
      </c>
      <c r="E1224">
        <v>20</v>
      </c>
      <c r="G1224">
        <v>600</v>
      </c>
      <c r="I1224">
        <v>5</v>
      </c>
      <c r="K1224">
        <v>0</v>
      </c>
      <c r="L1224" t="s">
        <v>12046</v>
      </c>
      <c r="M1224">
        <v>7</v>
      </c>
      <c r="N1224">
        <v>2</v>
      </c>
      <c r="O1224">
        <v>32</v>
      </c>
      <c r="Q1224">
        <v>50</v>
      </c>
      <c r="R1224">
        <v>1</v>
      </c>
      <c r="S1224">
        <v>5</v>
      </c>
      <c r="T1224" t="s">
        <v>43046</v>
      </c>
      <c r="U1224" t="s">
        <v>43046</v>
      </c>
      <c r="V1224" t="s">
        <v>43046</v>
      </c>
    </row>
    <row r="1225" spans="1:22" x14ac:dyDescent="0.3">
      <c r="A1225">
        <v>2130</v>
      </c>
      <c r="B1225" t="s">
        <v>2582</v>
      </c>
      <c r="C1225" t="s">
        <v>2583</v>
      </c>
      <c r="D1225">
        <v>4</v>
      </c>
      <c r="E1225">
        <v>20</v>
      </c>
      <c r="G1225">
        <v>2000</v>
      </c>
      <c r="I1225">
        <v>6</v>
      </c>
      <c r="K1225">
        <v>1</v>
      </c>
      <c r="L1225" t="s">
        <v>12059</v>
      </c>
      <c r="M1225">
        <v>7</v>
      </c>
      <c r="N1225">
        <v>2</v>
      </c>
      <c r="O1225">
        <v>32</v>
      </c>
      <c r="Q1225">
        <v>80</v>
      </c>
      <c r="R1225">
        <v>1</v>
      </c>
      <c r="S1225">
        <v>4</v>
      </c>
      <c r="T1225" t="s">
        <v>34093</v>
      </c>
      <c r="U1225" t="s">
        <v>34093</v>
      </c>
      <c r="V1225" t="s">
        <v>34093</v>
      </c>
    </row>
    <row r="1226" spans="1:22" x14ac:dyDescent="0.3">
      <c r="A1226">
        <v>2131</v>
      </c>
      <c r="B1226" t="s">
        <v>13003</v>
      </c>
      <c r="C1226" t="s">
        <v>13004</v>
      </c>
      <c r="D1226">
        <v>4</v>
      </c>
      <c r="E1226">
        <v>20</v>
      </c>
      <c r="G1226">
        <v>1000</v>
      </c>
      <c r="I1226">
        <v>2</v>
      </c>
      <c r="K1226">
        <v>1</v>
      </c>
      <c r="L1226" t="s">
        <v>12056</v>
      </c>
      <c r="M1226">
        <v>2</v>
      </c>
      <c r="N1226">
        <v>2</v>
      </c>
      <c r="O1226">
        <v>32</v>
      </c>
      <c r="Q1226">
        <v>70</v>
      </c>
      <c r="R1226">
        <v>1</v>
      </c>
      <c r="S1226">
        <v>5</v>
      </c>
      <c r="T1226" t="s">
        <v>43047</v>
      </c>
      <c r="U1226" t="s">
        <v>43047</v>
      </c>
      <c r="V1226" t="s">
        <v>43047</v>
      </c>
    </row>
    <row r="1227" spans="1:22" x14ac:dyDescent="0.3">
      <c r="A1227">
        <v>2132</v>
      </c>
      <c r="B1227" t="s">
        <v>13005</v>
      </c>
      <c r="C1227" t="s">
        <v>13006</v>
      </c>
      <c r="D1227">
        <v>4</v>
      </c>
      <c r="E1227">
        <v>20</v>
      </c>
      <c r="G1227">
        <v>0</v>
      </c>
      <c r="I1227">
        <v>9</v>
      </c>
      <c r="K1227">
        <v>0</v>
      </c>
      <c r="L1227" t="s">
        <v>12086</v>
      </c>
      <c r="M1227">
        <v>2</v>
      </c>
      <c r="N1227">
        <v>2</v>
      </c>
      <c r="O1227">
        <v>32</v>
      </c>
      <c r="Q1227">
        <v>0</v>
      </c>
      <c r="R1227">
        <v>0</v>
      </c>
      <c r="S1227">
        <v>2</v>
      </c>
      <c r="T1227" t="s">
        <v>34099</v>
      </c>
      <c r="U1227" t="s">
        <v>34099</v>
      </c>
      <c r="V1227" t="s">
        <v>34099</v>
      </c>
    </row>
    <row r="1228" spans="1:22" x14ac:dyDescent="0.3">
      <c r="A1228">
        <v>2133</v>
      </c>
      <c r="B1228" t="s">
        <v>10108</v>
      </c>
      <c r="C1228" t="s">
        <v>10109</v>
      </c>
      <c r="D1228">
        <v>4</v>
      </c>
      <c r="E1228">
        <v>20</v>
      </c>
      <c r="G1228">
        <v>1000</v>
      </c>
      <c r="I1228">
        <v>5</v>
      </c>
      <c r="K1228">
        <v>1</v>
      </c>
      <c r="L1228" t="s">
        <v>12041</v>
      </c>
      <c r="M1228">
        <v>2</v>
      </c>
      <c r="N1228">
        <v>2</v>
      </c>
      <c r="O1228">
        <v>32</v>
      </c>
      <c r="Q1228">
        <v>50</v>
      </c>
      <c r="R1228">
        <v>1</v>
      </c>
      <c r="S1228">
        <v>4</v>
      </c>
      <c r="T1228" t="s">
        <v>43048</v>
      </c>
      <c r="U1228" t="s">
        <v>43048</v>
      </c>
      <c r="V1228" t="s">
        <v>43048</v>
      </c>
    </row>
    <row r="1229" spans="1:22" x14ac:dyDescent="0.3">
      <c r="A1229">
        <v>2134</v>
      </c>
      <c r="B1229" t="s">
        <v>13007</v>
      </c>
      <c r="C1229" t="s">
        <v>13008</v>
      </c>
      <c r="D1229">
        <v>4</v>
      </c>
      <c r="E1229">
        <v>20</v>
      </c>
      <c r="G1229">
        <v>500</v>
      </c>
      <c r="I1229">
        <v>3</v>
      </c>
      <c r="K1229">
        <v>1</v>
      </c>
      <c r="L1229" t="s">
        <v>13009</v>
      </c>
      <c r="M1229">
        <v>2</v>
      </c>
      <c r="N1229">
        <v>2</v>
      </c>
      <c r="O1229">
        <v>32</v>
      </c>
      <c r="Q1229">
        <v>70</v>
      </c>
      <c r="R1229">
        <v>1</v>
      </c>
      <c r="S1229">
        <v>2</v>
      </c>
      <c r="T1229" t="s">
        <v>34106</v>
      </c>
      <c r="U1229" t="s">
        <v>34106</v>
      </c>
      <c r="V1229" t="s">
        <v>34106</v>
      </c>
    </row>
    <row r="1230" spans="1:22" x14ac:dyDescent="0.3">
      <c r="A1230">
        <v>2135</v>
      </c>
      <c r="B1230" t="s">
        <v>13010</v>
      </c>
      <c r="C1230" t="s">
        <v>13011</v>
      </c>
      <c r="D1230">
        <v>4</v>
      </c>
      <c r="E1230">
        <v>20</v>
      </c>
      <c r="G1230">
        <v>800</v>
      </c>
      <c r="I1230">
        <v>4</v>
      </c>
      <c r="K1230">
        <v>1</v>
      </c>
      <c r="L1230" t="s">
        <v>12061</v>
      </c>
      <c r="M1230">
        <v>2</v>
      </c>
      <c r="N1230">
        <v>2</v>
      </c>
      <c r="O1230">
        <v>32</v>
      </c>
      <c r="Q1230">
        <v>70</v>
      </c>
      <c r="R1230">
        <v>1</v>
      </c>
      <c r="S1230">
        <v>2</v>
      </c>
      <c r="T1230" t="s">
        <v>12087</v>
      </c>
      <c r="U1230" t="s">
        <v>12087</v>
      </c>
      <c r="V1230" t="s">
        <v>12087</v>
      </c>
    </row>
    <row r="1231" spans="1:22" x14ac:dyDescent="0.3">
      <c r="A1231">
        <v>2136</v>
      </c>
      <c r="B1231" t="s">
        <v>13012</v>
      </c>
      <c r="C1231" t="s">
        <v>13013</v>
      </c>
      <c r="D1231">
        <v>4</v>
      </c>
      <c r="E1231">
        <v>0</v>
      </c>
      <c r="G1231">
        <v>0</v>
      </c>
      <c r="I1231">
        <v>5</v>
      </c>
      <c r="K1231">
        <v>0</v>
      </c>
      <c r="L1231" t="s">
        <v>12086</v>
      </c>
      <c r="M1231">
        <v>7</v>
      </c>
      <c r="N1231">
        <v>2</v>
      </c>
      <c r="O1231">
        <v>32</v>
      </c>
      <c r="Q1231">
        <v>0</v>
      </c>
      <c r="R1231">
        <v>0</v>
      </c>
      <c r="S1231">
        <v>2</v>
      </c>
      <c r="T1231" t="s">
        <v>34111</v>
      </c>
      <c r="U1231" t="s">
        <v>34111</v>
      </c>
      <c r="V1231" t="s">
        <v>34111</v>
      </c>
    </row>
    <row r="1232" spans="1:22" x14ac:dyDescent="0.3">
      <c r="A1232">
        <v>2137</v>
      </c>
      <c r="B1232" t="s">
        <v>10329</v>
      </c>
      <c r="C1232" t="s">
        <v>10330</v>
      </c>
      <c r="D1232">
        <v>4</v>
      </c>
      <c r="E1232">
        <v>0</v>
      </c>
      <c r="G1232">
        <v>0</v>
      </c>
      <c r="I1232">
        <v>5</v>
      </c>
      <c r="K1232">
        <v>0</v>
      </c>
      <c r="L1232" t="s">
        <v>12993</v>
      </c>
      <c r="M1232">
        <v>2</v>
      </c>
      <c r="N1232">
        <v>2</v>
      </c>
      <c r="O1232">
        <v>32</v>
      </c>
      <c r="Q1232">
        <v>95</v>
      </c>
      <c r="R1232">
        <v>0</v>
      </c>
      <c r="S1232">
        <v>4</v>
      </c>
      <c r="T1232" t="s">
        <v>43042</v>
      </c>
      <c r="U1232" t="s">
        <v>43042</v>
      </c>
      <c r="V1232" t="s">
        <v>43042</v>
      </c>
    </row>
    <row r="1233" spans="1:22" x14ac:dyDescent="0.3">
      <c r="A1233">
        <v>2138</v>
      </c>
      <c r="B1233" t="s">
        <v>13014</v>
      </c>
      <c r="C1233" t="s">
        <v>13015</v>
      </c>
      <c r="D1233">
        <v>4</v>
      </c>
      <c r="E1233">
        <v>20</v>
      </c>
      <c r="G1233">
        <v>1800</v>
      </c>
      <c r="I1233">
        <v>5</v>
      </c>
      <c r="K1233">
        <v>1</v>
      </c>
      <c r="L1233" t="s">
        <v>13009</v>
      </c>
      <c r="M1233">
        <v>2</v>
      </c>
      <c r="N1233">
        <v>2</v>
      </c>
      <c r="O1233">
        <v>32</v>
      </c>
      <c r="Q1233">
        <v>65</v>
      </c>
      <c r="R1233">
        <v>1</v>
      </c>
      <c r="S1233">
        <v>3</v>
      </c>
      <c r="T1233" t="s">
        <v>43049</v>
      </c>
      <c r="U1233" t="s">
        <v>43049</v>
      </c>
      <c r="V1233" t="s">
        <v>43049</v>
      </c>
    </row>
    <row r="1234" spans="1:22" x14ac:dyDescent="0.3">
      <c r="A1234">
        <v>2139</v>
      </c>
      <c r="B1234" t="s">
        <v>4065</v>
      </c>
      <c r="C1234" t="s">
        <v>4066</v>
      </c>
      <c r="D1234">
        <v>4</v>
      </c>
      <c r="E1234">
        <v>20000</v>
      </c>
      <c r="G1234">
        <v>2000</v>
      </c>
      <c r="I1234">
        <v>60</v>
      </c>
      <c r="K1234">
        <v>0</v>
      </c>
      <c r="L1234" t="s">
        <v>12022</v>
      </c>
      <c r="M1234">
        <v>63</v>
      </c>
      <c r="N1234">
        <v>2</v>
      </c>
      <c r="O1234">
        <v>32</v>
      </c>
      <c r="Q1234">
        <v>99</v>
      </c>
      <c r="R1234">
        <v>0</v>
      </c>
      <c r="S1234">
        <v>1</v>
      </c>
      <c r="T1234" t="s">
        <v>12087</v>
      </c>
      <c r="U1234" t="s">
        <v>12087</v>
      </c>
      <c r="V1234" t="s">
        <v>12087</v>
      </c>
    </row>
    <row r="1235" spans="1:22" x14ac:dyDescent="0.3">
      <c r="A1235">
        <v>2140</v>
      </c>
      <c r="B1235" t="s">
        <v>13016</v>
      </c>
      <c r="C1235" t="s">
        <v>13017</v>
      </c>
      <c r="D1235">
        <v>4</v>
      </c>
      <c r="E1235">
        <v>20</v>
      </c>
      <c r="G1235">
        <v>0</v>
      </c>
      <c r="I1235">
        <v>70</v>
      </c>
      <c r="K1235">
        <v>1</v>
      </c>
      <c r="L1235" t="s">
        <v>12075</v>
      </c>
      <c r="M1235">
        <v>63</v>
      </c>
      <c r="N1235">
        <v>2</v>
      </c>
      <c r="O1235">
        <v>32</v>
      </c>
      <c r="Q1235">
        <v>99</v>
      </c>
      <c r="R1235">
        <v>1</v>
      </c>
      <c r="S1235">
        <v>4</v>
      </c>
      <c r="T1235" t="s">
        <v>34122</v>
      </c>
      <c r="U1235" t="s">
        <v>34122</v>
      </c>
      <c r="V1235" t="s">
        <v>34122</v>
      </c>
    </row>
    <row r="1236" spans="1:22" x14ac:dyDescent="0.3">
      <c r="A1236">
        <v>2141</v>
      </c>
      <c r="B1236" t="s">
        <v>13018</v>
      </c>
      <c r="C1236" t="s">
        <v>13019</v>
      </c>
      <c r="D1236">
        <v>4</v>
      </c>
      <c r="E1236">
        <v>0</v>
      </c>
      <c r="G1236">
        <v>300</v>
      </c>
      <c r="I1236">
        <v>5</v>
      </c>
      <c r="K1236">
        <v>0</v>
      </c>
      <c r="L1236" t="s">
        <v>12086</v>
      </c>
      <c r="M1236">
        <v>63</v>
      </c>
      <c r="N1236">
        <v>2</v>
      </c>
      <c r="O1236">
        <v>32</v>
      </c>
      <c r="Q1236">
        <v>20</v>
      </c>
      <c r="R1236">
        <v>0</v>
      </c>
      <c r="S1236">
        <v>1</v>
      </c>
      <c r="T1236" t="s">
        <v>43050</v>
      </c>
      <c r="U1236" t="s">
        <v>43050</v>
      </c>
      <c r="V1236" t="s">
        <v>43050</v>
      </c>
    </row>
    <row r="1237" spans="1:22" x14ac:dyDescent="0.3">
      <c r="A1237">
        <v>2142</v>
      </c>
      <c r="B1237" t="s">
        <v>13020</v>
      </c>
      <c r="C1237" t="s">
        <v>13019</v>
      </c>
      <c r="D1237">
        <v>4</v>
      </c>
      <c r="E1237">
        <v>0</v>
      </c>
      <c r="G1237">
        <v>300</v>
      </c>
      <c r="I1237">
        <v>5</v>
      </c>
      <c r="K1237">
        <v>0</v>
      </c>
      <c r="L1237" t="s">
        <v>12086</v>
      </c>
      <c r="M1237">
        <v>63</v>
      </c>
      <c r="N1237">
        <v>2</v>
      </c>
      <c r="O1237">
        <v>32</v>
      </c>
      <c r="Q1237">
        <v>20</v>
      </c>
      <c r="R1237">
        <v>0</v>
      </c>
      <c r="S1237">
        <v>1</v>
      </c>
      <c r="T1237" t="s">
        <v>43050</v>
      </c>
      <c r="U1237" t="s">
        <v>43050</v>
      </c>
      <c r="V1237" t="s">
        <v>43050</v>
      </c>
    </row>
    <row r="1238" spans="1:22" x14ac:dyDescent="0.3">
      <c r="A1238">
        <v>2143</v>
      </c>
      <c r="B1238" t="s">
        <v>13021</v>
      </c>
      <c r="C1238" t="s">
        <v>13019</v>
      </c>
      <c r="D1238">
        <v>4</v>
      </c>
      <c r="E1238">
        <v>0</v>
      </c>
      <c r="G1238">
        <v>300</v>
      </c>
      <c r="I1238">
        <v>5</v>
      </c>
      <c r="K1238">
        <v>0</v>
      </c>
      <c r="L1238" t="s">
        <v>12086</v>
      </c>
      <c r="M1238">
        <v>63</v>
      </c>
      <c r="N1238">
        <v>2</v>
      </c>
      <c r="O1238">
        <v>32</v>
      </c>
      <c r="Q1238">
        <v>20</v>
      </c>
      <c r="R1238">
        <v>0</v>
      </c>
      <c r="S1238">
        <v>1</v>
      </c>
      <c r="T1238" t="s">
        <v>43050</v>
      </c>
      <c r="U1238" t="s">
        <v>43050</v>
      </c>
      <c r="V1238" t="s">
        <v>43050</v>
      </c>
    </row>
    <row r="1239" spans="1:22" x14ac:dyDescent="0.3">
      <c r="A1239">
        <v>2144</v>
      </c>
      <c r="B1239" t="s">
        <v>13022</v>
      </c>
      <c r="C1239" t="s">
        <v>13019</v>
      </c>
      <c r="D1239">
        <v>4</v>
      </c>
      <c r="E1239">
        <v>0</v>
      </c>
      <c r="G1239">
        <v>300</v>
      </c>
      <c r="I1239">
        <v>5</v>
      </c>
      <c r="K1239">
        <v>0</v>
      </c>
      <c r="L1239" t="s">
        <v>12086</v>
      </c>
      <c r="M1239">
        <v>63</v>
      </c>
      <c r="N1239">
        <v>2</v>
      </c>
      <c r="O1239">
        <v>32</v>
      </c>
      <c r="Q1239">
        <v>20</v>
      </c>
      <c r="R1239">
        <v>0</v>
      </c>
      <c r="S1239">
        <v>1</v>
      </c>
      <c r="T1239" t="s">
        <v>43050</v>
      </c>
      <c r="U1239" t="s">
        <v>43050</v>
      </c>
      <c r="V1239" t="s">
        <v>43050</v>
      </c>
    </row>
    <row r="1240" spans="1:22" x14ac:dyDescent="0.3">
      <c r="A1240">
        <v>2145</v>
      </c>
      <c r="B1240" t="s">
        <v>13023</v>
      </c>
      <c r="C1240" t="s">
        <v>13024</v>
      </c>
      <c r="D1240">
        <v>4</v>
      </c>
      <c r="E1240">
        <v>30000</v>
      </c>
      <c r="G1240">
        <v>0</v>
      </c>
      <c r="I1240">
        <v>20</v>
      </c>
      <c r="K1240">
        <v>0</v>
      </c>
      <c r="L1240" t="s">
        <v>12086</v>
      </c>
      <c r="M1240">
        <v>63</v>
      </c>
      <c r="N1240">
        <v>2</v>
      </c>
      <c r="O1240">
        <v>32</v>
      </c>
      <c r="Q1240">
        <v>0</v>
      </c>
      <c r="R1240">
        <v>1</v>
      </c>
      <c r="S1240">
        <v>3</v>
      </c>
      <c r="T1240" t="s">
        <v>43051</v>
      </c>
      <c r="U1240" t="s">
        <v>43051</v>
      </c>
      <c r="V1240" t="s">
        <v>43051</v>
      </c>
    </row>
    <row r="1241" spans="1:22" x14ac:dyDescent="0.3">
      <c r="A1241">
        <v>2146</v>
      </c>
      <c r="B1241" t="s">
        <v>13025</v>
      </c>
      <c r="C1241" t="s">
        <v>13026</v>
      </c>
      <c r="D1241">
        <v>4</v>
      </c>
      <c r="E1241">
        <v>12500</v>
      </c>
      <c r="G1241">
        <v>300</v>
      </c>
      <c r="I1241">
        <v>60</v>
      </c>
      <c r="K1241">
        <v>1</v>
      </c>
      <c r="L1241" t="s">
        <v>12086</v>
      </c>
      <c r="M1241">
        <v>63</v>
      </c>
      <c r="N1241">
        <v>2</v>
      </c>
      <c r="O1241">
        <v>32</v>
      </c>
      <c r="Q1241">
        <v>22</v>
      </c>
      <c r="R1241">
        <v>1</v>
      </c>
      <c r="S1241">
        <v>1</v>
      </c>
      <c r="T1241" t="s">
        <v>12087</v>
      </c>
      <c r="U1241" t="s">
        <v>12087</v>
      </c>
      <c r="V1241" t="s">
        <v>12087</v>
      </c>
    </row>
    <row r="1242" spans="1:22" x14ac:dyDescent="0.3">
      <c r="A1242">
        <v>2147</v>
      </c>
      <c r="B1242" t="s">
        <v>13027</v>
      </c>
      <c r="C1242" t="s">
        <v>13028</v>
      </c>
      <c r="D1242">
        <v>4</v>
      </c>
      <c r="E1242">
        <v>24000</v>
      </c>
      <c r="G1242">
        <v>600</v>
      </c>
      <c r="I1242">
        <v>90</v>
      </c>
      <c r="K1242">
        <v>1</v>
      </c>
      <c r="L1242" t="s">
        <v>12993</v>
      </c>
      <c r="M1242">
        <v>18</v>
      </c>
      <c r="N1242">
        <v>2</v>
      </c>
      <c r="O1242">
        <v>32</v>
      </c>
      <c r="Q1242">
        <v>22</v>
      </c>
      <c r="R1242">
        <v>1</v>
      </c>
      <c r="S1242">
        <v>2</v>
      </c>
      <c r="T1242" t="s">
        <v>12087</v>
      </c>
      <c r="U1242" t="s">
        <v>12087</v>
      </c>
      <c r="V1242" t="s">
        <v>12087</v>
      </c>
    </row>
    <row r="1243" spans="1:22" x14ac:dyDescent="0.3">
      <c r="A1243">
        <v>2148</v>
      </c>
      <c r="B1243" t="s">
        <v>13029</v>
      </c>
      <c r="C1243" t="s">
        <v>13030</v>
      </c>
      <c r="D1243">
        <v>4</v>
      </c>
      <c r="E1243">
        <v>56000</v>
      </c>
      <c r="G1243">
        <v>1300</v>
      </c>
      <c r="I1243">
        <v>130</v>
      </c>
      <c r="K1243">
        <v>1</v>
      </c>
      <c r="L1243" t="s">
        <v>12041</v>
      </c>
      <c r="M1243">
        <v>63</v>
      </c>
      <c r="N1243">
        <v>2</v>
      </c>
      <c r="O1243">
        <v>32</v>
      </c>
      <c r="Q1243">
        <v>100</v>
      </c>
      <c r="R1243">
        <v>1</v>
      </c>
      <c r="S1243">
        <v>3</v>
      </c>
      <c r="T1243" t="s">
        <v>12087</v>
      </c>
      <c r="U1243" t="s">
        <v>12087</v>
      </c>
      <c r="V1243" t="s">
        <v>12087</v>
      </c>
    </row>
    <row r="1244" spans="1:22" x14ac:dyDescent="0.3">
      <c r="A1244">
        <v>2149</v>
      </c>
      <c r="B1244" t="s">
        <v>13031</v>
      </c>
      <c r="C1244" t="s">
        <v>13032</v>
      </c>
      <c r="D1244">
        <v>4</v>
      </c>
      <c r="E1244">
        <v>20</v>
      </c>
      <c r="G1244">
        <v>150</v>
      </c>
      <c r="I1244">
        <v>25</v>
      </c>
      <c r="K1244">
        <v>1</v>
      </c>
      <c r="L1244" t="s">
        <v>12086</v>
      </c>
      <c r="M1244">
        <v>63</v>
      </c>
      <c r="N1244">
        <v>2</v>
      </c>
      <c r="O1244">
        <v>32</v>
      </c>
      <c r="Q1244">
        <v>1</v>
      </c>
      <c r="R1244">
        <v>1</v>
      </c>
      <c r="S1244">
        <v>1</v>
      </c>
      <c r="T1244" t="s">
        <v>40642</v>
      </c>
      <c r="U1244" t="s">
        <v>40642</v>
      </c>
      <c r="V1244" t="s">
        <v>40642</v>
      </c>
    </row>
    <row r="1245" spans="1:22" x14ac:dyDescent="0.3">
      <c r="A1245">
        <v>2150</v>
      </c>
      <c r="B1245" t="s">
        <v>13033</v>
      </c>
      <c r="C1245" t="s">
        <v>13034</v>
      </c>
      <c r="D1245">
        <v>4</v>
      </c>
      <c r="E1245">
        <v>20</v>
      </c>
      <c r="G1245">
        <v>300</v>
      </c>
      <c r="I1245">
        <v>45</v>
      </c>
      <c r="K1245">
        <v>1</v>
      </c>
      <c r="L1245" t="s">
        <v>12987</v>
      </c>
      <c r="M1245">
        <v>63</v>
      </c>
      <c r="N1245">
        <v>2</v>
      </c>
      <c r="O1245">
        <v>32</v>
      </c>
      <c r="Q1245">
        <v>1</v>
      </c>
      <c r="R1245">
        <v>1</v>
      </c>
      <c r="S1245">
        <v>2</v>
      </c>
      <c r="T1245" t="s">
        <v>40642</v>
      </c>
      <c r="U1245" t="s">
        <v>40642</v>
      </c>
      <c r="V1245" t="s">
        <v>40642</v>
      </c>
    </row>
    <row r="1246" spans="1:22" x14ac:dyDescent="0.3">
      <c r="A1246">
        <v>2151</v>
      </c>
      <c r="B1246" t="s">
        <v>13035</v>
      </c>
      <c r="C1246" t="s">
        <v>13036</v>
      </c>
      <c r="D1246">
        <v>4</v>
      </c>
      <c r="E1246">
        <v>20</v>
      </c>
      <c r="G1246">
        <v>650</v>
      </c>
      <c r="I1246">
        <v>65</v>
      </c>
      <c r="K1246">
        <v>1</v>
      </c>
      <c r="L1246" t="s">
        <v>12041</v>
      </c>
      <c r="M1246">
        <v>63</v>
      </c>
      <c r="N1246">
        <v>2</v>
      </c>
      <c r="O1246">
        <v>32</v>
      </c>
      <c r="Q1246">
        <v>1</v>
      </c>
      <c r="R1246">
        <v>1</v>
      </c>
      <c r="S1246">
        <v>3</v>
      </c>
      <c r="T1246" t="s">
        <v>40642</v>
      </c>
      <c r="U1246" t="s">
        <v>40642</v>
      </c>
      <c r="V1246" t="s">
        <v>40642</v>
      </c>
    </row>
    <row r="1247" spans="1:22" x14ac:dyDescent="0.3">
      <c r="A1247">
        <v>2152</v>
      </c>
      <c r="B1247" t="s">
        <v>13037</v>
      </c>
      <c r="C1247" t="s">
        <v>13038</v>
      </c>
      <c r="D1247">
        <v>4</v>
      </c>
      <c r="E1247">
        <v>0</v>
      </c>
      <c r="G1247">
        <v>0</v>
      </c>
      <c r="I1247">
        <v>120</v>
      </c>
      <c r="K1247">
        <v>0</v>
      </c>
      <c r="L1247" t="s">
        <v>12086</v>
      </c>
      <c r="M1247">
        <v>63</v>
      </c>
      <c r="N1247">
        <v>2</v>
      </c>
      <c r="O1247">
        <v>32</v>
      </c>
      <c r="Q1247">
        <v>1</v>
      </c>
      <c r="R1247">
        <v>0</v>
      </c>
      <c r="S1247">
        <v>3</v>
      </c>
      <c r="T1247" t="s">
        <v>43052</v>
      </c>
      <c r="U1247" t="s">
        <v>43052</v>
      </c>
      <c r="V1247" t="s">
        <v>43052</v>
      </c>
    </row>
    <row r="1248" spans="1:22" x14ac:dyDescent="0.3">
      <c r="A1248">
        <v>2153</v>
      </c>
      <c r="B1248" t="s">
        <v>13039</v>
      </c>
      <c r="C1248" t="s">
        <v>13040</v>
      </c>
      <c r="D1248">
        <v>4</v>
      </c>
      <c r="E1248">
        <v>20</v>
      </c>
      <c r="G1248">
        <v>2500</v>
      </c>
      <c r="I1248">
        <v>120</v>
      </c>
      <c r="K1248">
        <v>1</v>
      </c>
      <c r="L1248" t="s">
        <v>12059</v>
      </c>
      <c r="M1248">
        <v>63</v>
      </c>
      <c r="N1248">
        <v>2</v>
      </c>
      <c r="O1248">
        <v>32</v>
      </c>
      <c r="Q1248">
        <v>102</v>
      </c>
      <c r="R1248">
        <v>1</v>
      </c>
      <c r="S1248">
        <v>4</v>
      </c>
      <c r="T1248" t="s">
        <v>43053</v>
      </c>
      <c r="U1248" t="s">
        <v>43053</v>
      </c>
      <c r="V1248" t="s">
        <v>43053</v>
      </c>
    </row>
    <row r="1249" spans="1:22" x14ac:dyDescent="0.3">
      <c r="A1249">
        <v>2154</v>
      </c>
      <c r="B1249" t="s">
        <v>13041</v>
      </c>
      <c r="C1249" t="s">
        <v>13042</v>
      </c>
      <c r="D1249">
        <v>4</v>
      </c>
      <c r="E1249">
        <v>0</v>
      </c>
      <c r="G1249">
        <v>500</v>
      </c>
      <c r="I1249">
        <v>1</v>
      </c>
      <c r="K1249">
        <v>1</v>
      </c>
      <c r="L1249" t="s">
        <v>12086</v>
      </c>
      <c r="M1249">
        <v>63</v>
      </c>
      <c r="N1249">
        <v>2</v>
      </c>
      <c r="O1249">
        <v>32</v>
      </c>
      <c r="Q1249">
        <v>10</v>
      </c>
      <c r="R1249">
        <v>1</v>
      </c>
      <c r="S1249">
        <v>1</v>
      </c>
      <c r="T1249" t="s">
        <v>12087</v>
      </c>
      <c r="U1249" t="s">
        <v>12087</v>
      </c>
      <c r="V1249" t="s">
        <v>12087</v>
      </c>
    </row>
    <row r="1250" spans="1:22" x14ac:dyDescent="0.3">
      <c r="A1250">
        <v>2155</v>
      </c>
      <c r="B1250" t="s">
        <v>13043</v>
      </c>
      <c r="C1250" t="s">
        <v>13044</v>
      </c>
      <c r="D1250">
        <v>4</v>
      </c>
      <c r="E1250">
        <v>0</v>
      </c>
      <c r="G1250">
        <v>1500</v>
      </c>
      <c r="I1250">
        <v>3</v>
      </c>
      <c r="K1250">
        <v>1</v>
      </c>
      <c r="L1250" t="s">
        <v>12993</v>
      </c>
      <c r="M1250">
        <v>63</v>
      </c>
      <c r="N1250">
        <v>2</v>
      </c>
      <c r="O1250">
        <v>32</v>
      </c>
      <c r="Q1250">
        <v>0</v>
      </c>
      <c r="R1250">
        <v>1</v>
      </c>
      <c r="S1250">
        <v>4</v>
      </c>
      <c r="T1250" t="s">
        <v>12087</v>
      </c>
      <c r="U1250" t="s">
        <v>12087</v>
      </c>
      <c r="V1250" t="s">
        <v>12087</v>
      </c>
    </row>
    <row r="1251" spans="1:22" x14ac:dyDescent="0.3">
      <c r="A1251">
        <v>2156</v>
      </c>
      <c r="B1251" t="s">
        <v>13045</v>
      </c>
      <c r="C1251" t="s">
        <v>13046</v>
      </c>
      <c r="D1251">
        <v>4</v>
      </c>
      <c r="E1251">
        <v>20</v>
      </c>
      <c r="G1251">
        <v>500</v>
      </c>
      <c r="I1251">
        <v>10</v>
      </c>
      <c r="K1251">
        <v>1</v>
      </c>
      <c r="L1251" t="s">
        <v>12635</v>
      </c>
      <c r="M1251">
        <v>63</v>
      </c>
      <c r="N1251">
        <v>2</v>
      </c>
      <c r="O1251">
        <v>32</v>
      </c>
      <c r="Q1251">
        <v>110</v>
      </c>
      <c r="R1251">
        <v>1</v>
      </c>
      <c r="S1251">
        <v>5</v>
      </c>
      <c r="T1251" t="s">
        <v>43054</v>
      </c>
      <c r="U1251" t="s">
        <v>43054</v>
      </c>
      <c r="V1251" t="s">
        <v>43054</v>
      </c>
    </row>
    <row r="1252" spans="1:22" x14ac:dyDescent="0.3">
      <c r="A1252">
        <v>2157</v>
      </c>
      <c r="B1252" t="s">
        <v>13047</v>
      </c>
      <c r="C1252" t="s">
        <v>13048</v>
      </c>
      <c r="D1252">
        <v>4</v>
      </c>
      <c r="E1252">
        <v>20</v>
      </c>
      <c r="G1252">
        <v>100</v>
      </c>
      <c r="I1252">
        <v>0</v>
      </c>
      <c r="K1252">
        <v>0</v>
      </c>
      <c r="L1252" t="s">
        <v>12086</v>
      </c>
      <c r="M1252">
        <v>63</v>
      </c>
      <c r="N1252">
        <v>2</v>
      </c>
      <c r="O1252">
        <v>32</v>
      </c>
      <c r="Q1252">
        <v>0</v>
      </c>
      <c r="R1252">
        <v>1</v>
      </c>
      <c r="S1252">
        <v>3</v>
      </c>
      <c r="T1252" t="s">
        <v>12087</v>
      </c>
      <c r="U1252" t="s">
        <v>12087</v>
      </c>
      <c r="V1252" t="s">
        <v>12087</v>
      </c>
    </row>
    <row r="1253" spans="1:22" x14ac:dyDescent="0.3">
      <c r="A1253">
        <v>2158</v>
      </c>
      <c r="B1253" t="s">
        <v>13049</v>
      </c>
      <c r="C1253" t="s">
        <v>13050</v>
      </c>
      <c r="D1253">
        <v>4</v>
      </c>
      <c r="E1253">
        <v>20</v>
      </c>
      <c r="G1253">
        <v>1300</v>
      </c>
      <c r="I1253">
        <v>50</v>
      </c>
      <c r="K1253">
        <v>1</v>
      </c>
      <c r="L1253" t="s">
        <v>12086</v>
      </c>
      <c r="M1253">
        <v>63</v>
      </c>
      <c r="N1253">
        <v>2</v>
      </c>
      <c r="O1253">
        <v>32</v>
      </c>
      <c r="Q1253">
        <v>65</v>
      </c>
      <c r="R1253">
        <v>1</v>
      </c>
      <c r="S1253">
        <v>3</v>
      </c>
      <c r="T1253" t="s">
        <v>43055</v>
      </c>
      <c r="U1253" t="s">
        <v>43055</v>
      </c>
      <c r="V1253" t="s">
        <v>43055</v>
      </c>
    </row>
    <row r="1254" spans="1:22" x14ac:dyDescent="0.3">
      <c r="A1254">
        <v>2159</v>
      </c>
      <c r="B1254" t="s">
        <v>13051</v>
      </c>
      <c r="C1254" t="s">
        <v>13052</v>
      </c>
      <c r="D1254">
        <v>4</v>
      </c>
      <c r="E1254">
        <v>20</v>
      </c>
      <c r="G1254">
        <v>1300</v>
      </c>
      <c r="I1254">
        <v>50</v>
      </c>
      <c r="K1254">
        <v>1</v>
      </c>
      <c r="L1254" t="s">
        <v>12086</v>
      </c>
      <c r="M1254">
        <v>63</v>
      </c>
      <c r="N1254">
        <v>2</v>
      </c>
      <c r="O1254">
        <v>32</v>
      </c>
      <c r="Q1254">
        <v>65</v>
      </c>
      <c r="R1254">
        <v>1</v>
      </c>
      <c r="S1254">
        <v>3</v>
      </c>
      <c r="T1254" t="s">
        <v>12087</v>
      </c>
      <c r="U1254" t="s">
        <v>12087</v>
      </c>
      <c r="V1254" t="s">
        <v>12087</v>
      </c>
    </row>
    <row r="1255" spans="1:22" x14ac:dyDescent="0.3">
      <c r="A1255">
        <v>2160</v>
      </c>
      <c r="B1255" t="s">
        <v>13053</v>
      </c>
      <c r="C1255" t="s">
        <v>13054</v>
      </c>
      <c r="D1255">
        <v>4</v>
      </c>
      <c r="E1255">
        <v>56000</v>
      </c>
      <c r="G1255">
        <v>2800</v>
      </c>
      <c r="I1255">
        <v>130</v>
      </c>
      <c r="K1255">
        <v>1</v>
      </c>
      <c r="L1255" t="s">
        <v>12041</v>
      </c>
      <c r="M1255">
        <v>63</v>
      </c>
      <c r="N1255">
        <v>2</v>
      </c>
      <c r="O1255">
        <v>32</v>
      </c>
      <c r="Q1255">
        <v>100</v>
      </c>
      <c r="R1255">
        <v>1</v>
      </c>
      <c r="S1255">
        <v>3</v>
      </c>
      <c r="T1255" t="s">
        <v>43056</v>
      </c>
      <c r="U1255" t="s">
        <v>43056</v>
      </c>
      <c r="V1255" t="s">
        <v>43056</v>
      </c>
    </row>
    <row r="1256" spans="1:22" x14ac:dyDescent="0.3">
      <c r="A1256">
        <v>2161</v>
      </c>
      <c r="B1256" t="s">
        <v>13055</v>
      </c>
      <c r="C1256" t="s">
        <v>13056</v>
      </c>
      <c r="D1256">
        <v>4</v>
      </c>
      <c r="E1256">
        <v>56000</v>
      </c>
      <c r="G1256">
        <v>1000</v>
      </c>
      <c r="I1256">
        <v>30</v>
      </c>
      <c r="K1256">
        <v>1</v>
      </c>
      <c r="L1256" t="s">
        <v>12644</v>
      </c>
      <c r="M1256">
        <v>63</v>
      </c>
      <c r="N1256">
        <v>2</v>
      </c>
      <c r="O1256">
        <v>32</v>
      </c>
      <c r="Q1256">
        <v>100</v>
      </c>
      <c r="R1256">
        <v>1</v>
      </c>
      <c r="S1256">
        <v>5</v>
      </c>
      <c r="T1256" t="s">
        <v>43057</v>
      </c>
      <c r="U1256" t="s">
        <v>43057</v>
      </c>
      <c r="V1256" t="s">
        <v>43057</v>
      </c>
    </row>
    <row r="1257" spans="1:22" x14ac:dyDescent="0.3">
      <c r="A1257">
        <v>2162</v>
      </c>
      <c r="B1257" t="s">
        <v>13057</v>
      </c>
      <c r="C1257" t="s">
        <v>13058</v>
      </c>
      <c r="D1257">
        <v>4</v>
      </c>
      <c r="E1257">
        <v>20</v>
      </c>
      <c r="G1257">
        <v>500</v>
      </c>
      <c r="I1257">
        <v>20</v>
      </c>
      <c r="K1257">
        <v>1</v>
      </c>
      <c r="L1257" t="s">
        <v>12635</v>
      </c>
      <c r="M1257">
        <v>63</v>
      </c>
      <c r="N1257">
        <v>2</v>
      </c>
      <c r="O1257">
        <v>32</v>
      </c>
      <c r="Q1257">
        <v>140</v>
      </c>
      <c r="R1257">
        <v>1</v>
      </c>
      <c r="S1257">
        <v>5</v>
      </c>
      <c r="T1257" t="s">
        <v>43058</v>
      </c>
      <c r="U1257" t="s">
        <v>43058</v>
      </c>
      <c r="V1257" t="s">
        <v>43058</v>
      </c>
    </row>
    <row r="1258" spans="1:22" x14ac:dyDescent="0.3">
      <c r="A1258">
        <v>2163</v>
      </c>
      <c r="B1258" t="s">
        <v>13059</v>
      </c>
      <c r="C1258" t="s">
        <v>13060</v>
      </c>
      <c r="D1258">
        <v>4</v>
      </c>
      <c r="E1258">
        <v>20</v>
      </c>
      <c r="G1258">
        <v>1300</v>
      </c>
      <c r="I1258">
        <v>50</v>
      </c>
      <c r="K1258">
        <v>1</v>
      </c>
      <c r="L1258" t="s">
        <v>12086</v>
      </c>
      <c r="M1258">
        <v>63</v>
      </c>
      <c r="N1258">
        <v>2</v>
      </c>
      <c r="O1258">
        <v>32</v>
      </c>
      <c r="Q1258">
        <v>65</v>
      </c>
      <c r="R1258">
        <v>1</v>
      </c>
      <c r="S1258">
        <v>3</v>
      </c>
      <c r="T1258" t="s">
        <v>12087</v>
      </c>
      <c r="U1258" t="s">
        <v>12087</v>
      </c>
      <c r="V1258" t="s">
        <v>12087</v>
      </c>
    </row>
    <row r="1259" spans="1:22" x14ac:dyDescent="0.3">
      <c r="A1259">
        <v>2164</v>
      </c>
      <c r="B1259" t="s">
        <v>13061</v>
      </c>
      <c r="C1259" t="s">
        <v>13062</v>
      </c>
      <c r="D1259">
        <v>4</v>
      </c>
      <c r="E1259">
        <v>20</v>
      </c>
      <c r="G1259">
        <v>1300</v>
      </c>
      <c r="I1259">
        <v>50</v>
      </c>
      <c r="K1259">
        <v>1</v>
      </c>
      <c r="L1259" t="s">
        <v>12086</v>
      </c>
      <c r="M1259">
        <v>63</v>
      </c>
      <c r="N1259">
        <v>2</v>
      </c>
      <c r="O1259">
        <v>32</v>
      </c>
      <c r="Q1259">
        <v>65</v>
      </c>
      <c r="R1259">
        <v>1</v>
      </c>
      <c r="S1259">
        <v>3</v>
      </c>
      <c r="T1259" t="s">
        <v>43059</v>
      </c>
      <c r="U1259" t="s">
        <v>43059</v>
      </c>
      <c r="V1259" t="s">
        <v>43059</v>
      </c>
    </row>
    <row r="1260" spans="1:22" x14ac:dyDescent="0.3">
      <c r="A1260">
        <v>2165</v>
      </c>
      <c r="B1260" t="s">
        <v>13063</v>
      </c>
      <c r="C1260" t="s">
        <v>13064</v>
      </c>
      <c r="D1260">
        <v>4</v>
      </c>
      <c r="E1260">
        <v>20</v>
      </c>
      <c r="G1260">
        <v>1300</v>
      </c>
      <c r="I1260">
        <v>50</v>
      </c>
      <c r="K1260">
        <v>1</v>
      </c>
      <c r="L1260" t="s">
        <v>12086</v>
      </c>
      <c r="M1260">
        <v>63</v>
      </c>
      <c r="N1260">
        <v>2</v>
      </c>
      <c r="O1260">
        <v>32</v>
      </c>
      <c r="Q1260">
        <v>65</v>
      </c>
      <c r="R1260">
        <v>1</v>
      </c>
      <c r="S1260">
        <v>3</v>
      </c>
      <c r="T1260" t="s">
        <v>12087</v>
      </c>
      <c r="U1260" t="s">
        <v>12087</v>
      </c>
      <c r="V1260" t="s">
        <v>12087</v>
      </c>
    </row>
    <row r="1261" spans="1:22" x14ac:dyDescent="0.3">
      <c r="A1261">
        <v>2166</v>
      </c>
      <c r="B1261" t="s">
        <v>13065</v>
      </c>
      <c r="C1261" t="s">
        <v>13066</v>
      </c>
      <c r="D1261">
        <v>4</v>
      </c>
      <c r="E1261">
        <v>20</v>
      </c>
      <c r="G1261">
        <v>600</v>
      </c>
      <c r="I1261">
        <v>80</v>
      </c>
      <c r="K1261">
        <v>1</v>
      </c>
      <c r="L1261" t="s">
        <v>12046</v>
      </c>
      <c r="M1261">
        <v>63</v>
      </c>
      <c r="N1261">
        <v>2</v>
      </c>
      <c r="O1261">
        <v>32</v>
      </c>
      <c r="Q1261">
        <v>50</v>
      </c>
      <c r="R1261">
        <v>1</v>
      </c>
      <c r="S1261">
        <v>5</v>
      </c>
      <c r="T1261" t="s">
        <v>34235</v>
      </c>
      <c r="U1261" t="s">
        <v>34235</v>
      </c>
      <c r="V1261" t="s">
        <v>34235</v>
      </c>
    </row>
    <row r="1262" spans="1:22" x14ac:dyDescent="0.3">
      <c r="A1262">
        <v>2167</v>
      </c>
      <c r="B1262" t="s">
        <v>13067</v>
      </c>
      <c r="C1262" t="s">
        <v>13068</v>
      </c>
      <c r="D1262">
        <v>4</v>
      </c>
      <c r="E1262">
        <v>20</v>
      </c>
      <c r="G1262">
        <v>1300</v>
      </c>
      <c r="I1262">
        <v>50</v>
      </c>
      <c r="K1262">
        <v>1</v>
      </c>
      <c r="L1262" t="s">
        <v>12086</v>
      </c>
      <c r="M1262">
        <v>63</v>
      </c>
      <c r="N1262">
        <v>2</v>
      </c>
      <c r="O1262">
        <v>32</v>
      </c>
      <c r="Q1262">
        <v>65</v>
      </c>
      <c r="R1262">
        <v>1</v>
      </c>
      <c r="S1262">
        <v>3</v>
      </c>
      <c r="T1262" t="s">
        <v>12087</v>
      </c>
      <c r="U1262" t="s">
        <v>12087</v>
      </c>
      <c r="V1262" t="s">
        <v>12087</v>
      </c>
    </row>
    <row r="1263" spans="1:22" x14ac:dyDescent="0.3">
      <c r="A1263">
        <v>2168</v>
      </c>
      <c r="B1263" t="s">
        <v>13069</v>
      </c>
      <c r="C1263" t="s">
        <v>13070</v>
      </c>
      <c r="D1263">
        <v>4</v>
      </c>
      <c r="E1263">
        <v>20</v>
      </c>
      <c r="G1263">
        <v>700</v>
      </c>
      <c r="I1263">
        <v>55</v>
      </c>
      <c r="K1263">
        <v>1</v>
      </c>
      <c r="L1263" t="s">
        <v>12086</v>
      </c>
      <c r="M1263">
        <v>63</v>
      </c>
      <c r="N1263">
        <v>2</v>
      </c>
      <c r="O1263">
        <v>32</v>
      </c>
      <c r="Q1263">
        <v>1</v>
      </c>
      <c r="R1263">
        <v>1</v>
      </c>
      <c r="S1263">
        <v>4</v>
      </c>
      <c r="T1263" t="s">
        <v>43060</v>
      </c>
      <c r="U1263" t="s">
        <v>43060</v>
      </c>
      <c r="V1263" t="s">
        <v>43060</v>
      </c>
    </row>
    <row r="1264" spans="1:22" x14ac:dyDescent="0.3">
      <c r="A1264">
        <v>2169</v>
      </c>
      <c r="B1264" t="s">
        <v>13071</v>
      </c>
      <c r="C1264" t="s">
        <v>13072</v>
      </c>
      <c r="D1264">
        <v>4</v>
      </c>
      <c r="E1264">
        <v>20</v>
      </c>
      <c r="G1264">
        <v>400</v>
      </c>
      <c r="I1264">
        <v>40</v>
      </c>
      <c r="K1264">
        <v>0</v>
      </c>
      <c r="L1264" t="s">
        <v>12086</v>
      </c>
      <c r="M1264">
        <v>63</v>
      </c>
      <c r="N1264">
        <v>2</v>
      </c>
      <c r="O1264">
        <v>32</v>
      </c>
      <c r="Q1264">
        <v>1</v>
      </c>
      <c r="R1264">
        <v>1</v>
      </c>
      <c r="S1264">
        <v>1</v>
      </c>
      <c r="T1264" t="s">
        <v>43061</v>
      </c>
      <c r="U1264" t="s">
        <v>43061</v>
      </c>
      <c r="V1264" t="s">
        <v>43061</v>
      </c>
    </row>
    <row r="1265" spans="1:22" x14ac:dyDescent="0.3">
      <c r="A1265">
        <v>2170</v>
      </c>
      <c r="B1265" t="s">
        <v>13073</v>
      </c>
      <c r="C1265" t="s">
        <v>13074</v>
      </c>
      <c r="D1265">
        <v>4</v>
      </c>
      <c r="E1265">
        <v>20</v>
      </c>
      <c r="G1265">
        <v>400</v>
      </c>
      <c r="I1265">
        <v>40</v>
      </c>
      <c r="K1265">
        <v>1</v>
      </c>
      <c r="L1265" t="s">
        <v>12086</v>
      </c>
      <c r="M1265">
        <v>63</v>
      </c>
      <c r="N1265">
        <v>2</v>
      </c>
      <c r="O1265">
        <v>32</v>
      </c>
      <c r="Q1265">
        <v>1</v>
      </c>
      <c r="R1265">
        <v>1</v>
      </c>
      <c r="S1265">
        <v>1</v>
      </c>
      <c r="T1265" t="s">
        <v>43061</v>
      </c>
      <c r="U1265" t="s">
        <v>43061</v>
      </c>
      <c r="V1265" t="s">
        <v>43061</v>
      </c>
    </row>
    <row r="1266" spans="1:22" x14ac:dyDescent="0.3">
      <c r="A1266">
        <v>2171</v>
      </c>
      <c r="B1266" t="s">
        <v>13075</v>
      </c>
      <c r="C1266" t="s">
        <v>13076</v>
      </c>
      <c r="D1266">
        <v>4</v>
      </c>
      <c r="E1266">
        <v>40000</v>
      </c>
      <c r="G1266">
        <v>200</v>
      </c>
      <c r="I1266">
        <v>45</v>
      </c>
      <c r="K1266">
        <v>1</v>
      </c>
      <c r="L1266" t="s">
        <v>12029</v>
      </c>
      <c r="M1266">
        <v>63</v>
      </c>
      <c r="N1266">
        <v>2</v>
      </c>
      <c r="O1266">
        <v>32</v>
      </c>
      <c r="Q1266">
        <v>100</v>
      </c>
      <c r="R1266">
        <v>1</v>
      </c>
      <c r="S1266">
        <v>1</v>
      </c>
      <c r="T1266" t="s">
        <v>35000</v>
      </c>
      <c r="U1266" t="s">
        <v>35000</v>
      </c>
      <c r="V1266" t="s">
        <v>35000</v>
      </c>
    </row>
    <row r="1267" spans="1:22" x14ac:dyDescent="0.3">
      <c r="A1267">
        <v>2172</v>
      </c>
      <c r="B1267" t="s">
        <v>13077</v>
      </c>
      <c r="C1267" t="s">
        <v>13078</v>
      </c>
      <c r="D1267">
        <v>4</v>
      </c>
      <c r="E1267">
        <v>45000</v>
      </c>
      <c r="G1267">
        <v>250</v>
      </c>
      <c r="I1267">
        <v>70</v>
      </c>
      <c r="K1267">
        <v>1</v>
      </c>
      <c r="L1267" t="s">
        <v>12029</v>
      </c>
      <c r="M1267">
        <v>63</v>
      </c>
      <c r="N1267">
        <v>2</v>
      </c>
      <c r="O1267">
        <v>32</v>
      </c>
      <c r="Q1267">
        <v>100</v>
      </c>
      <c r="R1267">
        <v>1</v>
      </c>
      <c r="S1267">
        <v>1</v>
      </c>
      <c r="T1267" t="s">
        <v>43062</v>
      </c>
      <c r="U1267" t="s">
        <v>43062</v>
      </c>
      <c r="V1267" t="s">
        <v>43062</v>
      </c>
    </row>
    <row r="1268" spans="1:22" x14ac:dyDescent="0.3">
      <c r="A1268">
        <v>2173</v>
      </c>
      <c r="B1268" t="s">
        <v>13079</v>
      </c>
      <c r="C1268" t="s">
        <v>13080</v>
      </c>
      <c r="D1268">
        <v>4</v>
      </c>
      <c r="E1268">
        <v>45000</v>
      </c>
      <c r="G1268">
        <v>250</v>
      </c>
      <c r="I1268">
        <v>45</v>
      </c>
      <c r="K1268">
        <v>1</v>
      </c>
      <c r="L1268" t="s">
        <v>12029</v>
      </c>
      <c r="M1268">
        <v>63</v>
      </c>
      <c r="N1268">
        <v>2</v>
      </c>
      <c r="O1268">
        <v>32</v>
      </c>
      <c r="Q1268">
        <v>100</v>
      </c>
      <c r="R1268">
        <v>1</v>
      </c>
      <c r="S1268">
        <v>1</v>
      </c>
      <c r="T1268" t="s">
        <v>43063</v>
      </c>
      <c r="U1268" t="s">
        <v>43063</v>
      </c>
      <c r="V1268" t="s">
        <v>43063</v>
      </c>
    </row>
    <row r="1269" spans="1:22" x14ac:dyDescent="0.3">
      <c r="A1269">
        <v>2174</v>
      </c>
      <c r="B1269" t="s">
        <v>13081</v>
      </c>
      <c r="C1269" t="s">
        <v>13082</v>
      </c>
      <c r="D1269">
        <v>4</v>
      </c>
      <c r="E1269">
        <v>20</v>
      </c>
      <c r="G1269">
        <v>1300</v>
      </c>
      <c r="I1269">
        <v>50</v>
      </c>
      <c r="K1269">
        <v>1</v>
      </c>
      <c r="L1269" t="s">
        <v>12086</v>
      </c>
      <c r="M1269">
        <v>63</v>
      </c>
      <c r="N1269">
        <v>2</v>
      </c>
      <c r="O1269">
        <v>32</v>
      </c>
      <c r="Q1269">
        <v>65</v>
      </c>
      <c r="R1269">
        <v>1</v>
      </c>
      <c r="S1269">
        <v>3</v>
      </c>
      <c r="T1269" t="s">
        <v>12087</v>
      </c>
      <c r="U1269" t="s">
        <v>12087</v>
      </c>
      <c r="V1269" t="s">
        <v>12087</v>
      </c>
    </row>
    <row r="1270" spans="1:22" x14ac:dyDescent="0.3">
      <c r="A1270">
        <v>2175</v>
      </c>
      <c r="B1270" t="s">
        <v>13083</v>
      </c>
      <c r="C1270" t="s">
        <v>13084</v>
      </c>
      <c r="D1270">
        <v>4</v>
      </c>
      <c r="E1270">
        <v>20</v>
      </c>
      <c r="G1270">
        <v>1300</v>
      </c>
      <c r="I1270">
        <v>50</v>
      </c>
      <c r="K1270">
        <v>1</v>
      </c>
      <c r="L1270" t="s">
        <v>12086</v>
      </c>
      <c r="M1270">
        <v>63</v>
      </c>
      <c r="N1270">
        <v>2</v>
      </c>
      <c r="O1270">
        <v>32</v>
      </c>
      <c r="Q1270">
        <v>65</v>
      </c>
      <c r="R1270">
        <v>1</v>
      </c>
      <c r="S1270">
        <v>3</v>
      </c>
      <c r="T1270" t="s">
        <v>12087</v>
      </c>
      <c r="U1270" t="s">
        <v>12087</v>
      </c>
      <c r="V1270" t="s">
        <v>12087</v>
      </c>
    </row>
    <row r="1271" spans="1:22" x14ac:dyDescent="0.3">
      <c r="A1271">
        <v>2176</v>
      </c>
      <c r="B1271" t="s">
        <v>13085</v>
      </c>
      <c r="C1271" t="s">
        <v>13086</v>
      </c>
      <c r="D1271">
        <v>4</v>
      </c>
      <c r="E1271">
        <v>20</v>
      </c>
      <c r="G1271">
        <v>500</v>
      </c>
      <c r="I1271">
        <v>80</v>
      </c>
      <c r="K1271">
        <v>1</v>
      </c>
      <c r="L1271" t="s">
        <v>12086</v>
      </c>
      <c r="M1271">
        <v>63</v>
      </c>
      <c r="N1271">
        <v>2</v>
      </c>
      <c r="O1271">
        <v>32</v>
      </c>
      <c r="Q1271">
        <v>65</v>
      </c>
      <c r="R1271">
        <v>1</v>
      </c>
      <c r="S1271">
        <v>5</v>
      </c>
      <c r="T1271" t="s">
        <v>43064</v>
      </c>
      <c r="U1271" t="s">
        <v>43064</v>
      </c>
      <c r="V1271" t="s">
        <v>43064</v>
      </c>
    </row>
    <row r="1272" spans="1:22" x14ac:dyDescent="0.3">
      <c r="A1272">
        <v>2177</v>
      </c>
      <c r="B1272" t="s">
        <v>13087</v>
      </c>
      <c r="C1272" t="s">
        <v>13088</v>
      </c>
      <c r="D1272">
        <v>4</v>
      </c>
      <c r="E1272">
        <v>20</v>
      </c>
      <c r="G1272">
        <v>2000</v>
      </c>
      <c r="I1272">
        <v>150</v>
      </c>
      <c r="K1272">
        <v>1</v>
      </c>
      <c r="L1272" t="s">
        <v>12086</v>
      </c>
      <c r="M1272">
        <v>63</v>
      </c>
      <c r="N1272">
        <v>2</v>
      </c>
      <c r="O1272">
        <v>32</v>
      </c>
      <c r="Q1272">
        <v>90</v>
      </c>
      <c r="R1272">
        <v>1</v>
      </c>
      <c r="S1272">
        <v>3</v>
      </c>
      <c r="T1272" t="s">
        <v>43065</v>
      </c>
      <c r="U1272" t="s">
        <v>43065</v>
      </c>
      <c r="V1272" t="s">
        <v>43065</v>
      </c>
    </row>
    <row r="1273" spans="1:22" x14ac:dyDescent="0.3">
      <c r="A1273">
        <v>2178</v>
      </c>
      <c r="B1273" t="s">
        <v>13089</v>
      </c>
      <c r="C1273" t="s">
        <v>13090</v>
      </c>
      <c r="D1273">
        <v>4</v>
      </c>
      <c r="E1273">
        <v>0</v>
      </c>
      <c r="G1273">
        <v>0</v>
      </c>
      <c r="I1273">
        <v>15</v>
      </c>
      <c r="K1273">
        <v>0</v>
      </c>
      <c r="L1273" t="s">
        <v>12086</v>
      </c>
      <c r="M1273">
        <v>63</v>
      </c>
      <c r="N1273">
        <v>2</v>
      </c>
      <c r="O1273">
        <v>32</v>
      </c>
      <c r="Q1273">
        <v>40</v>
      </c>
      <c r="R1273">
        <v>1</v>
      </c>
      <c r="S1273">
        <v>2</v>
      </c>
      <c r="T1273" t="s">
        <v>43066</v>
      </c>
      <c r="U1273" t="s">
        <v>43066</v>
      </c>
      <c r="V1273" t="s">
        <v>43066</v>
      </c>
    </row>
    <row r="1274" spans="1:22" x14ac:dyDescent="0.3">
      <c r="A1274">
        <v>2179</v>
      </c>
      <c r="B1274" t="s">
        <v>13091</v>
      </c>
      <c r="C1274" t="s">
        <v>13092</v>
      </c>
      <c r="D1274">
        <v>4</v>
      </c>
      <c r="E1274">
        <v>0</v>
      </c>
      <c r="G1274">
        <v>0</v>
      </c>
      <c r="I1274">
        <v>25</v>
      </c>
      <c r="K1274">
        <v>0</v>
      </c>
      <c r="L1274" t="s">
        <v>12315</v>
      </c>
      <c r="M1274">
        <v>63</v>
      </c>
      <c r="N1274">
        <v>2</v>
      </c>
      <c r="O1274">
        <v>32</v>
      </c>
      <c r="Q1274">
        <v>40</v>
      </c>
      <c r="R1274">
        <v>1</v>
      </c>
      <c r="S1274">
        <v>3</v>
      </c>
      <c r="T1274" t="s">
        <v>43067</v>
      </c>
      <c r="U1274" t="s">
        <v>43067</v>
      </c>
      <c r="V1274" t="s">
        <v>43067</v>
      </c>
    </row>
    <row r="1275" spans="1:22" x14ac:dyDescent="0.3">
      <c r="A1275">
        <v>2180</v>
      </c>
      <c r="B1275" t="s">
        <v>13093</v>
      </c>
      <c r="C1275" t="s">
        <v>13094</v>
      </c>
      <c r="D1275">
        <v>4</v>
      </c>
      <c r="E1275">
        <v>0</v>
      </c>
      <c r="G1275">
        <v>0</v>
      </c>
      <c r="I1275">
        <v>5</v>
      </c>
      <c r="K1275">
        <v>0</v>
      </c>
      <c r="L1275" t="s">
        <v>12062</v>
      </c>
      <c r="M1275">
        <v>63</v>
      </c>
      <c r="N1275">
        <v>2</v>
      </c>
      <c r="O1275">
        <v>32</v>
      </c>
      <c r="Q1275">
        <v>40</v>
      </c>
      <c r="R1275">
        <v>1</v>
      </c>
      <c r="S1275">
        <v>1</v>
      </c>
      <c r="T1275" t="s">
        <v>43068</v>
      </c>
      <c r="U1275" t="s">
        <v>43068</v>
      </c>
      <c r="V1275" t="s">
        <v>43068</v>
      </c>
    </row>
    <row r="1276" spans="1:22" x14ac:dyDescent="0.3">
      <c r="A1276">
        <v>2181</v>
      </c>
      <c r="B1276" t="s">
        <v>13095</v>
      </c>
      <c r="C1276" t="s">
        <v>13095</v>
      </c>
      <c r="D1276">
        <v>4</v>
      </c>
      <c r="E1276">
        <v>10</v>
      </c>
      <c r="G1276">
        <v>1500</v>
      </c>
      <c r="I1276">
        <v>100</v>
      </c>
      <c r="K1276">
        <v>0</v>
      </c>
      <c r="L1276" t="s">
        <v>12086</v>
      </c>
      <c r="M1276">
        <v>63</v>
      </c>
      <c r="N1276">
        <v>2</v>
      </c>
      <c r="O1276">
        <v>32</v>
      </c>
      <c r="Q1276">
        <v>1</v>
      </c>
      <c r="S1276">
        <v>2</v>
      </c>
      <c r="T1276" t="s">
        <v>43069</v>
      </c>
      <c r="U1276" t="s">
        <v>43069</v>
      </c>
      <c r="V1276" t="s">
        <v>43069</v>
      </c>
    </row>
    <row r="1277" spans="1:22" x14ac:dyDescent="0.3">
      <c r="A1277">
        <v>2182</v>
      </c>
      <c r="B1277" t="s">
        <v>13096</v>
      </c>
      <c r="C1277" t="s">
        <v>13097</v>
      </c>
      <c r="D1277">
        <v>4</v>
      </c>
      <c r="E1277">
        <v>0</v>
      </c>
      <c r="G1277">
        <v>3000</v>
      </c>
      <c r="I1277">
        <v>150</v>
      </c>
      <c r="K1277">
        <v>0</v>
      </c>
      <c r="L1277" t="s">
        <v>13098</v>
      </c>
      <c r="M1277">
        <v>56</v>
      </c>
      <c r="N1277">
        <v>2</v>
      </c>
      <c r="O1277">
        <v>32</v>
      </c>
      <c r="Q1277">
        <v>100</v>
      </c>
      <c r="R1277">
        <v>0</v>
      </c>
      <c r="S1277">
        <v>2</v>
      </c>
      <c r="T1277" t="s">
        <v>43070</v>
      </c>
      <c r="U1277" t="s">
        <v>43070</v>
      </c>
      <c r="V1277" t="s">
        <v>43070</v>
      </c>
    </row>
    <row r="1278" spans="1:22" x14ac:dyDescent="0.3">
      <c r="A1278">
        <v>2183</v>
      </c>
      <c r="B1278" t="s">
        <v>13099</v>
      </c>
      <c r="C1278" t="s">
        <v>13100</v>
      </c>
      <c r="D1278">
        <v>4</v>
      </c>
      <c r="E1278">
        <v>10000</v>
      </c>
      <c r="G1278">
        <v>400</v>
      </c>
      <c r="I1278">
        <v>30</v>
      </c>
      <c r="K1278">
        <v>1</v>
      </c>
      <c r="L1278" t="s">
        <v>12026</v>
      </c>
      <c r="M1278">
        <v>63</v>
      </c>
      <c r="N1278">
        <v>2</v>
      </c>
      <c r="O1278">
        <v>32</v>
      </c>
      <c r="Q1278">
        <v>99</v>
      </c>
      <c r="R1278">
        <v>1</v>
      </c>
      <c r="S1278">
        <v>1</v>
      </c>
      <c r="T1278" t="s">
        <v>43071</v>
      </c>
      <c r="U1278" t="s">
        <v>43071</v>
      </c>
      <c r="V1278" t="s">
        <v>43071</v>
      </c>
    </row>
    <row r="1279" spans="1:22" x14ac:dyDescent="0.3">
      <c r="A1279">
        <v>2185</v>
      </c>
      <c r="B1279" t="s">
        <v>13101</v>
      </c>
      <c r="C1279" t="s">
        <v>13102</v>
      </c>
      <c r="D1279">
        <v>4</v>
      </c>
      <c r="E1279">
        <v>10</v>
      </c>
      <c r="G1279">
        <v>1000</v>
      </c>
      <c r="I1279">
        <v>50</v>
      </c>
      <c r="K1279">
        <v>1</v>
      </c>
      <c r="L1279" t="s">
        <v>12086</v>
      </c>
      <c r="M1279">
        <v>63</v>
      </c>
      <c r="N1279">
        <v>2</v>
      </c>
      <c r="O1279">
        <v>32</v>
      </c>
      <c r="Q1279">
        <v>99</v>
      </c>
      <c r="R1279">
        <v>1</v>
      </c>
      <c r="S1279">
        <v>3</v>
      </c>
      <c r="T1279" t="s">
        <v>43072</v>
      </c>
      <c r="U1279" t="s">
        <v>43072</v>
      </c>
      <c r="V1279" t="s">
        <v>43072</v>
      </c>
    </row>
    <row r="1280" spans="1:22" x14ac:dyDescent="0.3">
      <c r="A1280">
        <v>2186</v>
      </c>
      <c r="B1280" t="s">
        <v>13103</v>
      </c>
      <c r="C1280" t="s">
        <v>13104</v>
      </c>
      <c r="D1280">
        <v>4</v>
      </c>
      <c r="E1280">
        <v>10</v>
      </c>
      <c r="G1280">
        <v>200</v>
      </c>
      <c r="H1280" s="3">
        <v>3.472222222222222E-3</v>
      </c>
      <c r="I1280">
        <v>50</v>
      </c>
      <c r="K1280">
        <v>1</v>
      </c>
      <c r="L1280" t="s">
        <v>13105</v>
      </c>
      <c r="M1280">
        <v>63</v>
      </c>
      <c r="N1280">
        <v>2</v>
      </c>
      <c r="O1280">
        <v>32</v>
      </c>
      <c r="Q1280">
        <v>99</v>
      </c>
      <c r="R1280">
        <v>1</v>
      </c>
      <c r="S1280">
        <v>4</v>
      </c>
      <c r="T1280" t="s">
        <v>43073</v>
      </c>
      <c r="U1280" t="s">
        <v>43073</v>
      </c>
      <c r="V1280" t="s">
        <v>43073</v>
      </c>
    </row>
    <row r="1281" spans="1:22" x14ac:dyDescent="0.3">
      <c r="A1281">
        <v>2187</v>
      </c>
      <c r="B1281" t="s">
        <v>13106</v>
      </c>
      <c r="C1281" t="s">
        <v>13107</v>
      </c>
      <c r="D1281">
        <v>4</v>
      </c>
      <c r="E1281">
        <v>10</v>
      </c>
      <c r="G1281">
        <v>2000</v>
      </c>
      <c r="I1281">
        <v>75</v>
      </c>
      <c r="K1281">
        <v>1</v>
      </c>
      <c r="L1281" t="s">
        <v>12086</v>
      </c>
      <c r="M1281">
        <v>56</v>
      </c>
      <c r="N1281">
        <v>2</v>
      </c>
      <c r="O1281">
        <v>32</v>
      </c>
      <c r="Q1281">
        <v>120</v>
      </c>
      <c r="R1281">
        <v>1</v>
      </c>
      <c r="S1281">
        <v>3</v>
      </c>
      <c r="T1281" t="s">
        <v>43074</v>
      </c>
      <c r="U1281" t="s">
        <v>43074</v>
      </c>
      <c r="V1281" t="s">
        <v>43074</v>
      </c>
    </row>
    <row r="1282" spans="1:22" x14ac:dyDescent="0.3">
      <c r="A1282">
        <v>2188</v>
      </c>
      <c r="B1282" t="s">
        <v>13108</v>
      </c>
      <c r="C1282" t="s">
        <v>13109</v>
      </c>
      <c r="D1282">
        <v>4</v>
      </c>
      <c r="E1282">
        <v>10</v>
      </c>
      <c r="G1282">
        <v>500</v>
      </c>
      <c r="I1282">
        <v>80</v>
      </c>
      <c r="K1282">
        <v>1</v>
      </c>
      <c r="L1282" t="s">
        <v>12086</v>
      </c>
      <c r="M1282">
        <v>63</v>
      </c>
      <c r="N1282">
        <v>2</v>
      </c>
      <c r="O1282">
        <v>32</v>
      </c>
      <c r="Q1282">
        <v>65</v>
      </c>
      <c r="R1282">
        <v>1</v>
      </c>
      <c r="S1282">
        <v>3</v>
      </c>
      <c r="T1282" t="s">
        <v>43075</v>
      </c>
      <c r="U1282" t="s">
        <v>43075</v>
      </c>
      <c r="V1282" t="s">
        <v>43075</v>
      </c>
    </row>
    <row r="1283" spans="1:22" x14ac:dyDescent="0.3">
      <c r="A1283">
        <v>2189</v>
      </c>
      <c r="B1283" t="s">
        <v>13110</v>
      </c>
      <c r="C1283" t="s">
        <v>13111</v>
      </c>
      <c r="D1283">
        <v>4</v>
      </c>
      <c r="E1283">
        <v>10</v>
      </c>
      <c r="G1283">
        <v>100</v>
      </c>
      <c r="I1283">
        <v>40</v>
      </c>
      <c r="K1283">
        <v>1</v>
      </c>
      <c r="L1283" t="s">
        <v>12086</v>
      </c>
      <c r="M1283">
        <v>63</v>
      </c>
      <c r="N1283">
        <v>2</v>
      </c>
      <c r="O1283">
        <v>32</v>
      </c>
      <c r="Q1283">
        <v>30</v>
      </c>
      <c r="R1283">
        <v>1</v>
      </c>
      <c r="S1283">
        <v>6</v>
      </c>
      <c r="T1283" t="s">
        <v>43076</v>
      </c>
      <c r="U1283" t="s">
        <v>43076</v>
      </c>
      <c r="V1283" t="s">
        <v>43076</v>
      </c>
    </row>
    <row r="1284" spans="1:22" x14ac:dyDescent="0.3">
      <c r="A1284">
        <v>2190</v>
      </c>
      <c r="B1284" t="s">
        <v>13112</v>
      </c>
      <c r="C1284" t="s">
        <v>13113</v>
      </c>
      <c r="D1284">
        <v>4</v>
      </c>
      <c r="E1284">
        <v>0</v>
      </c>
      <c r="G1284">
        <v>200</v>
      </c>
      <c r="I1284">
        <v>5</v>
      </c>
      <c r="K1284">
        <v>0</v>
      </c>
      <c r="L1284" t="s">
        <v>13098</v>
      </c>
      <c r="M1284">
        <v>63</v>
      </c>
      <c r="N1284">
        <v>2</v>
      </c>
      <c r="O1284">
        <v>32</v>
      </c>
      <c r="Q1284">
        <v>130</v>
      </c>
      <c r="R1284">
        <v>1</v>
      </c>
      <c r="S1284">
        <v>2</v>
      </c>
      <c r="T1284" t="s">
        <v>43077</v>
      </c>
      <c r="U1284" t="s">
        <v>43077</v>
      </c>
      <c r="V1284" t="s">
        <v>43077</v>
      </c>
    </row>
    <row r="1285" spans="1:22" x14ac:dyDescent="0.3">
      <c r="A1285">
        <v>2195</v>
      </c>
      <c r="B1285" t="s">
        <v>13114</v>
      </c>
      <c r="C1285" t="s">
        <v>13115</v>
      </c>
      <c r="D1285">
        <v>4</v>
      </c>
      <c r="E1285">
        <v>0</v>
      </c>
      <c r="G1285">
        <v>1300</v>
      </c>
      <c r="I1285">
        <v>50</v>
      </c>
      <c r="K1285">
        <v>1</v>
      </c>
      <c r="L1285" t="s">
        <v>12086</v>
      </c>
      <c r="M1285">
        <v>63</v>
      </c>
      <c r="N1285">
        <v>2</v>
      </c>
      <c r="O1285">
        <v>32</v>
      </c>
      <c r="Q1285">
        <v>65</v>
      </c>
      <c r="R1285">
        <v>1</v>
      </c>
      <c r="T1285" t="s">
        <v>43078</v>
      </c>
      <c r="U1285" t="s">
        <v>43078</v>
      </c>
      <c r="V1285" t="s">
        <v>43078</v>
      </c>
    </row>
    <row r="1286" spans="1:22" x14ac:dyDescent="0.3">
      <c r="A1286">
        <v>2196</v>
      </c>
      <c r="B1286" t="s">
        <v>13116</v>
      </c>
      <c r="C1286" t="s">
        <v>13117</v>
      </c>
      <c r="D1286">
        <v>4</v>
      </c>
      <c r="E1286">
        <v>0</v>
      </c>
      <c r="G1286">
        <v>1800</v>
      </c>
      <c r="I1286">
        <v>140</v>
      </c>
      <c r="K1286">
        <v>1</v>
      </c>
      <c r="L1286" t="s">
        <v>12086</v>
      </c>
      <c r="M1286">
        <v>63</v>
      </c>
      <c r="N1286">
        <v>2</v>
      </c>
      <c r="O1286">
        <v>32</v>
      </c>
      <c r="R1286">
        <v>1</v>
      </c>
      <c r="T1286" t="s">
        <v>43079</v>
      </c>
      <c r="U1286" t="s">
        <v>43079</v>
      </c>
      <c r="V1286" t="s">
        <v>43079</v>
      </c>
    </row>
    <row r="1287" spans="1:22" x14ac:dyDescent="0.3">
      <c r="A1287">
        <v>2198</v>
      </c>
      <c r="B1287" t="s">
        <v>13118</v>
      </c>
      <c r="C1287" t="s">
        <v>13119</v>
      </c>
      <c r="D1287">
        <v>4</v>
      </c>
      <c r="E1287">
        <v>0</v>
      </c>
      <c r="G1287">
        <v>1000</v>
      </c>
      <c r="I1287">
        <v>25</v>
      </c>
      <c r="K1287">
        <v>1</v>
      </c>
      <c r="L1287" t="s">
        <v>12086</v>
      </c>
      <c r="M1287">
        <v>63</v>
      </c>
      <c r="N1287">
        <v>2</v>
      </c>
      <c r="O1287">
        <v>32</v>
      </c>
      <c r="Q1287">
        <v>100</v>
      </c>
      <c r="R1287">
        <v>1</v>
      </c>
      <c r="T1287" t="s">
        <v>43080</v>
      </c>
      <c r="U1287" t="s">
        <v>43080</v>
      </c>
      <c r="V1287" t="s">
        <v>43080</v>
      </c>
    </row>
    <row r="1288" spans="1:22" x14ac:dyDescent="0.3">
      <c r="A1288">
        <v>2199</v>
      </c>
      <c r="B1288" t="s">
        <v>13120</v>
      </c>
      <c r="C1288" t="s">
        <v>13121</v>
      </c>
      <c r="D1288">
        <v>4</v>
      </c>
      <c r="E1288">
        <v>1</v>
      </c>
      <c r="G1288">
        <v>10</v>
      </c>
      <c r="I1288">
        <v>100</v>
      </c>
      <c r="K1288">
        <v>0</v>
      </c>
      <c r="L1288" t="s">
        <v>12086</v>
      </c>
      <c r="M1288">
        <v>7</v>
      </c>
      <c r="N1288">
        <v>2</v>
      </c>
      <c r="O1288">
        <v>32</v>
      </c>
      <c r="Q1288">
        <v>1</v>
      </c>
      <c r="R1288">
        <v>1</v>
      </c>
      <c r="S1288">
        <v>0</v>
      </c>
      <c r="T1288" t="s">
        <v>43081</v>
      </c>
      <c r="U1288" t="s">
        <v>43081</v>
      </c>
      <c r="V1288" t="s">
        <v>43081</v>
      </c>
    </row>
    <row r="1289" spans="1:22" x14ac:dyDescent="0.3">
      <c r="A1289">
        <v>2201</v>
      </c>
      <c r="B1289" t="s">
        <v>9777</v>
      </c>
      <c r="C1289" t="s">
        <v>9777</v>
      </c>
      <c r="D1289">
        <v>4</v>
      </c>
      <c r="E1289">
        <v>5000</v>
      </c>
      <c r="G1289">
        <v>100</v>
      </c>
      <c r="I1289">
        <v>0</v>
      </c>
      <c r="K1289">
        <v>0</v>
      </c>
      <c r="L1289" t="s">
        <v>12086</v>
      </c>
      <c r="M1289">
        <v>7</v>
      </c>
      <c r="N1289">
        <v>2</v>
      </c>
      <c r="O1289">
        <v>512</v>
      </c>
      <c r="Q1289">
        <v>0</v>
      </c>
      <c r="R1289">
        <v>0</v>
      </c>
      <c r="S1289">
        <v>12</v>
      </c>
      <c r="T1289" t="s">
        <v>34154</v>
      </c>
      <c r="U1289" t="s">
        <v>34154</v>
      </c>
      <c r="V1289" t="s">
        <v>34154</v>
      </c>
    </row>
    <row r="1290" spans="1:22" x14ac:dyDescent="0.3">
      <c r="A1290">
        <v>2202</v>
      </c>
      <c r="B1290" t="s">
        <v>9780</v>
      </c>
      <c r="C1290" t="s">
        <v>9777</v>
      </c>
      <c r="D1290">
        <v>4</v>
      </c>
      <c r="E1290">
        <v>5000</v>
      </c>
      <c r="G1290">
        <v>100</v>
      </c>
      <c r="I1290">
        <v>0</v>
      </c>
      <c r="K1290">
        <v>1</v>
      </c>
      <c r="L1290" t="s">
        <v>12086</v>
      </c>
      <c r="M1290">
        <v>7</v>
      </c>
      <c r="N1290">
        <v>2</v>
      </c>
      <c r="O1290">
        <v>512</v>
      </c>
      <c r="Q1290">
        <v>0</v>
      </c>
      <c r="R1290">
        <v>0</v>
      </c>
      <c r="S1290">
        <v>12</v>
      </c>
      <c r="T1290" t="s">
        <v>34154</v>
      </c>
      <c r="U1290" t="s">
        <v>34154</v>
      </c>
      <c r="V1290" t="s">
        <v>34154</v>
      </c>
    </row>
    <row r="1291" spans="1:22" x14ac:dyDescent="0.3">
      <c r="A1291">
        <v>2203</v>
      </c>
      <c r="B1291" t="s">
        <v>13122</v>
      </c>
      <c r="C1291" t="s">
        <v>13122</v>
      </c>
      <c r="D1291">
        <v>4</v>
      </c>
      <c r="E1291">
        <v>4000</v>
      </c>
      <c r="G1291">
        <v>100</v>
      </c>
      <c r="I1291">
        <v>0</v>
      </c>
      <c r="K1291">
        <v>0</v>
      </c>
      <c r="L1291" t="s">
        <v>12086</v>
      </c>
      <c r="M1291">
        <v>7</v>
      </c>
      <c r="N1291">
        <v>2</v>
      </c>
      <c r="O1291">
        <v>512</v>
      </c>
      <c r="Q1291">
        <v>0</v>
      </c>
      <c r="R1291">
        <v>0</v>
      </c>
      <c r="S1291">
        <v>3</v>
      </c>
      <c r="T1291" t="s">
        <v>12087</v>
      </c>
      <c r="U1291" t="s">
        <v>12087</v>
      </c>
      <c r="V1291" t="s">
        <v>12087</v>
      </c>
    </row>
    <row r="1292" spans="1:22" x14ac:dyDescent="0.3">
      <c r="A1292">
        <v>2204</v>
      </c>
      <c r="B1292" t="s">
        <v>13123</v>
      </c>
      <c r="C1292" t="s">
        <v>13122</v>
      </c>
      <c r="D1292">
        <v>4</v>
      </c>
      <c r="E1292">
        <v>4000</v>
      </c>
      <c r="G1292">
        <v>100</v>
      </c>
      <c r="I1292">
        <v>0</v>
      </c>
      <c r="K1292">
        <v>1</v>
      </c>
      <c r="L1292" t="s">
        <v>12086</v>
      </c>
      <c r="M1292">
        <v>7</v>
      </c>
      <c r="N1292">
        <v>2</v>
      </c>
      <c r="O1292">
        <v>512</v>
      </c>
      <c r="Q1292">
        <v>0</v>
      </c>
      <c r="R1292">
        <v>0</v>
      </c>
      <c r="S1292">
        <v>3</v>
      </c>
      <c r="T1292" t="s">
        <v>12087</v>
      </c>
      <c r="U1292" t="s">
        <v>12087</v>
      </c>
      <c r="V1292" t="s">
        <v>12087</v>
      </c>
    </row>
    <row r="1293" spans="1:22" x14ac:dyDescent="0.3">
      <c r="A1293">
        <v>2205</v>
      </c>
      <c r="B1293" t="s">
        <v>3041</v>
      </c>
      <c r="C1293" t="s">
        <v>3038</v>
      </c>
      <c r="D1293">
        <v>4</v>
      </c>
      <c r="E1293">
        <v>3500</v>
      </c>
      <c r="G1293">
        <v>100</v>
      </c>
      <c r="I1293">
        <v>0</v>
      </c>
      <c r="K1293">
        <v>0</v>
      </c>
      <c r="L1293" t="s">
        <v>12086</v>
      </c>
      <c r="M1293">
        <v>7</v>
      </c>
      <c r="N1293">
        <v>2</v>
      </c>
      <c r="O1293">
        <v>512</v>
      </c>
      <c r="Q1293">
        <v>0</v>
      </c>
      <c r="R1293">
        <v>0</v>
      </c>
      <c r="S1293">
        <v>10</v>
      </c>
      <c r="T1293" t="s">
        <v>12087</v>
      </c>
      <c r="U1293" t="s">
        <v>12087</v>
      </c>
      <c r="V1293" t="s">
        <v>12087</v>
      </c>
    </row>
    <row r="1294" spans="1:22" x14ac:dyDescent="0.3">
      <c r="A1294">
        <v>2206</v>
      </c>
      <c r="B1294" t="s">
        <v>10540</v>
      </c>
      <c r="C1294" t="s">
        <v>10541</v>
      </c>
      <c r="D1294">
        <v>4</v>
      </c>
      <c r="E1294">
        <v>23000</v>
      </c>
      <c r="G1294">
        <v>100</v>
      </c>
      <c r="I1294">
        <v>0</v>
      </c>
      <c r="K1294">
        <v>0</v>
      </c>
      <c r="L1294" t="s">
        <v>12086</v>
      </c>
      <c r="M1294">
        <v>7</v>
      </c>
      <c r="N1294">
        <v>0</v>
      </c>
      <c r="O1294">
        <v>256</v>
      </c>
      <c r="Q1294">
        <v>0</v>
      </c>
      <c r="R1294">
        <v>1</v>
      </c>
      <c r="S1294">
        <v>44</v>
      </c>
      <c r="T1294" t="s">
        <v>34027</v>
      </c>
      <c r="U1294" t="s">
        <v>34027</v>
      </c>
      <c r="V1294" t="s">
        <v>34027</v>
      </c>
    </row>
    <row r="1295" spans="1:22" x14ac:dyDescent="0.3">
      <c r="A1295">
        <v>2207</v>
      </c>
      <c r="B1295" t="s">
        <v>3822</v>
      </c>
      <c r="C1295" t="s">
        <v>3823</v>
      </c>
      <c r="D1295">
        <v>4</v>
      </c>
      <c r="E1295">
        <v>20</v>
      </c>
      <c r="G1295">
        <v>100</v>
      </c>
      <c r="I1295">
        <v>0</v>
      </c>
      <c r="K1295">
        <v>0</v>
      </c>
      <c r="L1295" t="s">
        <v>12086</v>
      </c>
      <c r="M1295">
        <v>7</v>
      </c>
      <c r="N1295">
        <v>2</v>
      </c>
      <c r="O1295">
        <v>256</v>
      </c>
      <c r="Q1295">
        <v>0</v>
      </c>
      <c r="R1295">
        <v>0</v>
      </c>
      <c r="S1295">
        <v>4</v>
      </c>
      <c r="T1295" t="s">
        <v>34165</v>
      </c>
      <c r="U1295" t="s">
        <v>34165</v>
      </c>
      <c r="V1295" t="s">
        <v>34165</v>
      </c>
    </row>
    <row r="1296" spans="1:22" x14ac:dyDescent="0.3">
      <c r="A1296">
        <v>2208</v>
      </c>
      <c r="B1296" t="s">
        <v>8348</v>
      </c>
      <c r="C1296" t="s">
        <v>8348</v>
      </c>
      <c r="D1296">
        <v>4</v>
      </c>
      <c r="E1296">
        <v>800</v>
      </c>
      <c r="G1296">
        <v>100</v>
      </c>
      <c r="I1296">
        <v>1</v>
      </c>
      <c r="K1296">
        <v>0</v>
      </c>
      <c r="L1296" t="s">
        <v>12086</v>
      </c>
      <c r="M1296">
        <v>7</v>
      </c>
      <c r="N1296">
        <v>0</v>
      </c>
      <c r="O1296">
        <v>256</v>
      </c>
      <c r="Q1296">
        <v>0</v>
      </c>
      <c r="R1296">
        <v>1</v>
      </c>
      <c r="S1296">
        <v>17</v>
      </c>
      <c r="T1296" t="s">
        <v>34168</v>
      </c>
      <c r="U1296" t="s">
        <v>34168</v>
      </c>
      <c r="V1296" t="s">
        <v>34168</v>
      </c>
    </row>
    <row r="1297" spans="1:22" x14ac:dyDescent="0.3">
      <c r="A1297">
        <v>2209</v>
      </c>
      <c r="B1297" t="s">
        <v>8351</v>
      </c>
      <c r="C1297" t="s">
        <v>8348</v>
      </c>
      <c r="D1297">
        <v>4</v>
      </c>
      <c r="E1297">
        <v>800</v>
      </c>
      <c r="G1297">
        <v>100</v>
      </c>
      <c r="I1297">
        <v>1</v>
      </c>
      <c r="K1297">
        <v>1</v>
      </c>
      <c r="L1297" t="s">
        <v>12086</v>
      </c>
      <c r="M1297">
        <v>7</v>
      </c>
      <c r="N1297">
        <v>0</v>
      </c>
      <c r="O1297">
        <v>256</v>
      </c>
      <c r="Q1297">
        <v>0</v>
      </c>
      <c r="R1297">
        <v>1</v>
      </c>
      <c r="S1297">
        <v>17</v>
      </c>
      <c r="T1297" t="s">
        <v>34168</v>
      </c>
      <c r="U1297" t="s">
        <v>34168</v>
      </c>
      <c r="V1297" t="s">
        <v>34168</v>
      </c>
    </row>
    <row r="1298" spans="1:22" x14ac:dyDescent="0.3">
      <c r="A1298">
        <v>2210</v>
      </c>
      <c r="B1298" t="s">
        <v>4917</v>
      </c>
      <c r="C1298" t="s">
        <v>4918</v>
      </c>
      <c r="D1298">
        <v>4</v>
      </c>
      <c r="E1298">
        <v>500</v>
      </c>
      <c r="G1298">
        <v>100</v>
      </c>
      <c r="I1298">
        <v>1</v>
      </c>
      <c r="K1298">
        <v>0</v>
      </c>
      <c r="L1298" t="s">
        <v>12086</v>
      </c>
      <c r="M1298">
        <v>7</v>
      </c>
      <c r="N1298">
        <v>2</v>
      </c>
      <c r="O1298">
        <v>256</v>
      </c>
      <c r="Q1298">
        <v>0</v>
      </c>
      <c r="R1298">
        <v>0</v>
      </c>
      <c r="S1298">
        <v>9</v>
      </c>
      <c r="T1298" t="s">
        <v>12087</v>
      </c>
      <c r="U1298" t="s">
        <v>12087</v>
      </c>
      <c r="V1298" t="s">
        <v>12087</v>
      </c>
    </row>
    <row r="1299" spans="1:22" x14ac:dyDescent="0.3">
      <c r="A1299">
        <v>2211</v>
      </c>
      <c r="B1299" t="s">
        <v>761</v>
      </c>
      <c r="C1299" t="s">
        <v>761</v>
      </c>
      <c r="D1299">
        <v>4</v>
      </c>
      <c r="E1299">
        <v>400</v>
      </c>
      <c r="G1299">
        <v>100</v>
      </c>
      <c r="I1299">
        <v>1</v>
      </c>
      <c r="K1299">
        <v>0</v>
      </c>
      <c r="L1299" t="s">
        <v>12086</v>
      </c>
      <c r="M1299">
        <v>7</v>
      </c>
      <c r="N1299">
        <v>2</v>
      </c>
      <c r="O1299">
        <v>256</v>
      </c>
      <c r="Q1299">
        <v>0</v>
      </c>
      <c r="R1299">
        <v>1</v>
      </c>
      <c r="S1299">
        <v>6</v>
      </c>
      <c r="T1299" t="s">
        <v>12087</v>
      </c>
      <c r="U1299" t="s">
        <v>12087</v>
      </c>
      <c r="V1299" t="s">
        <v>12087</v>
      </c>
    </row>
    <row r="1300" spans="1:22" x14ac:dyDescent="0.3">
      <c r="A1300">
        <v>2212</v>
      </c>
      <c r="B1300" t="s">
        <v>3759</v>
      </c>
      <c r="C1300" t="s">
        <v>3760</v>
      </c>
      <c r="D1300">
        <v>4</v>
      </c>
      <c r="E1300">
        <v>1000</v>
      </c>
      <c r="G1300">
        <v>100</v>
      </c>
      <c r="I1300">
        <v>0</v>
      </c>
      <c r="K1300">
        <v>0</v>
      </c>
      <c r="L1300" t="s">
        <v>12086</v>
      </c>
      <c r="M1300">
        <v>7</v>
      </c>
      <c r="N1300">
        <v>2</v>
      </c>
      <c r="O1300">
        <v>512</v>
      </c>
      <c r="Q1300">
        <v>0</v>
      </c>
      <c r="R1300">
        <v>0</v>
      </c>
      <c r="S1300">
        <v>13</v>
      </c>
      <c r="T1300" t="s">
        <v>12087</v>
      </c>
      <c r="U1300" t="s">
        <v>12087</v>
      </c>
      <c r="V1300" t="s">
        <v>12087</v>
      </c>
    </row>
    <row r="1301" spans="1:22" x14ac:dyDescent="0.3">
      <c r="A1301">
        <v>2213</v>
      </c>
      <c r="B1301" t="s">
        <v>2002</v>
      </c>
      <c r="C1301" t="s">
        <v>2003</v>
      </c>
      <c r="D1301">
        <v>4</v>
      </c>
      <c r="E1301">
        <v>20</v>
      </c>
      <c r="G1301">
        <v>100</v>
      </c>
      <c r="I1301">
        <v>2</v>
      </c>
      <c r="K1301">
        <v>0</v>
      </c>
      <c r="L1301" t="s">
        <v>12086</v>
      </c>
      <c r="M1301">
        <v>7</v>
      </c>
      <c r="N1301">
        <v>2</v>
      </c>
      <c r="O1301">
        <v>256</v>
      </c>
      <c r="Q1301">
        <v>0</v>
      </c>
      <c r="R1301">
        <v>1</v>
      </c>
      <c r="S1301">
        <v>2</v>
      </c>
      <c r="T1301" t="s">
        <v>12087</v>
      </c>
      <c r="U1301" t="s">
        <v>12087</v>
      </c>
      <c r="V1301" t="s">
        <v>12087</v>
      </c>
    </row>
    <row r="1302" spans="1:22" x14ac:dyDescent="0.3">
      <c r="A1302">
        <v>2214</v>
      </c>
      <c r="B1302" t="s">
        <v>1739</v>
      </c>
      <c r="C1302" t="s">
        <v>1740</v>
      </c>
      <c r="D1302">
        <v>4</v>
      </c>
      <c r="E1302">
        <v>20</v>
      </c>
      <c r="G1302">
        <v>100</v>
      </c>
      <c r="I1302">
        <v>2</v>
      </c>
      <c r="K1302">
        <v>0</v>
      </c>
      <c r="L1302" t="s">
        <v>12086</v>
      </c>
      <c r="M1302">
        <v>7</v>
      </c>
      <c r="N1302">
        <v>2</v>
      </c>
      <c r="O1302">
        <v>256</v>
      </c>
      <c r="Q1302">
        <v>0</v>
      </c>
      <c r="R1302">
        <v>1</v>
      </c>
      <c r="S1302">
        <v>15</v>
      </c>
      <c r="T1302" t="s">
        <v>34178</v>
      </c>
      <c r="U1302" t="s">
        <v>34178</v>
      </c>
      <c r="V1302" t="s">
        <v>34178</v>
      </c>
    </row>
    <row r="1303" spans="1:22" x14ac:dyDescent="0.3">
      <c r="A1303">
        <v>2215</v>
      </c>
      <c r="B1303" t="s">
        <v>4121</v>
      </c>
      <c r="C1303" t="s">
        <v>4122</v>
      </c>
      <c r="D1303">
        <v>4</v>
      </c>
      <c r="E1303">
        <v>20</v>
      </c>
      <c r="G1303">
        <v>100</v>
      </c>
      <c r="I1303">
        <v>2</v>
      </c>
      <c r="K1303">
        <v>0</v>
      </c>
      <c r="L1303" t="s">
        <v>12086</v>
      </c>
      <c r="M1303">
        <v>7</v>
      </c>
      <c r="N1303">
        <v>2</v>
      </c>
      <c r="O1303">
        <v>256</v>
      </c>
      <c r="Q1303">
        <v>0</v>
      </c>
      <c r="R1303">
        <v>1</v>
      </c>
      <c r="S1303">
        <v>5</v>
      </c>
      <c r="T1303" t="s">
        <v>12087</v>
      </c>
      <c r="U1303" t="s">
        <v>12087</v>
      </c>
      <c r="V1303" t="s">
        <v>12087</v>
      </c>
    </row>
    <row r="1304" spans="1:22" x14ac:dyDescent="0.3">
      <c r="A1304">
        <v>2216</v>
      </c>
      <c r="B1304" t="s">
        <v>1135</v>
      </c>
      <c r="C1304" t="s">
        <v>1135</v>
      </c>
      <c r="D1304">
        <v>4</v>
      </c>
      <c r="E1304">
        <v>9000</v>
      </c>
      <c r="G1304">
        <v>100</v>
      </c>
      <c r="I1304">
        <v>4</v>
      </c>
      <c r="K1304">
        <v>0</v>
      </c>
      <c r="L1304" t="s">
        <v>12049</v>
      </c>
      <c r="M1304">
        <v>7</v>
      </c>
      <c r="N1304">
        <v>2</v>
      </c>
      <c r="O1304">
        <v>256</v>
      </c>
      <c r="Q1304">
        <v>0</v>
      </c>
      <c r="R1304">
        <v>1</v>
      </c>
      <c r="S1304">
        <v>11</v>
      </c>
      <c r="T1304" t="s">
        <v>12087</v>
      </c>
      <c r="U1304" t="s">
        <v>12087</v>
      </c>
      <c r="V1304" t="s">
        <v>12087</v>
      </c>
    </row>
    <row r="1305" spans="1:22" x14ac:dyDescent="0.3">
      <c r="A1305">
        <v>2217</v>
      </c>
      <c r="B1305" t="s">
        <v>1139</v>
      </c>
      <c r="C1305" t="s">
        <v>1135</v>
      </c>
      <c r="D1305">
        <v>4</v>
      </c>
      <c r="E1305">
        <v>9000</v>
      </c>
      <c r="G1305">
        <v>100</v>
      </c>
      <c r="I1305">
        <v>4</v>
      </c>
      <c r="K1305">
        <v>1</v>
      </c>
      <c r="L1305" t="s">
        <v>12049</v>
      </c>
      <c r="M1305">
        <v>7</v>
      </c>
      <c r="N1305">
        <v>2</v>
      </c>
      <c r="O1305">
        <v>256</v>
      </c>
      <c r="Q1305">
        <v>0</v>
      </c>
      <c r="R1305">
        <v>1</v>
      </c>
      <c r="S1305">
        <v>11</v>
      </c>
      <c r="T1305" t="s">
        <v>12087</v>
      </c>
      <c r="U1305" t="s">
        <v>12087</v>
      </c>
      <c r="V1305" t="s">
        <v>12087</v>
      </c>
    </row>
    <row r="1306" spans="1:22" x14ac:dyDescent="0.3">
      <c r="A1306">
        <v>2218</v>
      </c>
      <c r="B1306" t="s">
        <v>4139</v>
      </c>
      <c r="C1306" t="s">
        <v>4140</v>
      </c>
      <c r="D1306">
        <v>4</v>
      </c>
      <c r="E1306">
        <v>300</v>
      </c>
      <c r="G1306">
        <v>100</v>
      </c>
      <c r="I1306">
        <v>0</v>
      </c>
      <c r="K1306">
        <v>0</v>
      </c>
      <c r="L1306" t="s">
        <v>12086</v>
      </c>
      <c r="M1306">
        <v>7</v>
      </c>
      <c r="N1306">
        <v>2</v>
      </c>
      <c r="O1306">
        <v>1</v>
      </c>
      <c r="Q1306">
        <v>0</v>
      </c>
      <c r="R1306">
        <v>0</v>
      </c>
      <c r="S1306">
        <v>8</v>
      </c>
      <c r="T1306" t="s">
        <v>34184</v>
      </c>
      <c r="U1306" t="s">
        <v>34184</v>
      </c>
      <c r="V1306" t="s">
        <v>34184</v>
      </c>
    </row>
    <row r="1307" spans="1:22" x14ac:dyDescent="0.3">
      <c r="A1307">
        <v>2219</v>
      </c>
      <c r="B1307" t="s">
        <v>13124</v>
      </c>
      <c r="C1307" t="s">
        <v>4140</v>
      </c>
      <c r="D1307">
        <v>4</v>
      </c>
      <c r="E1307">
        <v>300</v>
      </c>
      <c r="G1307">
        <v>100</v>
      </c>
      <c r="I1307">
        <v>0</v>
      </c>
      <c r="K1307">
        <v>0</v>
      </c>
      <c r="L1307" t="s">
        <v>12086</v>
      </c>
      <c r="M1307">
        <v>7</v>
      </c>
      <c r="N1307">
        <v>2</v>
      </c>
      <c r="O1307">
        <v>1</v>
      </c>
      <c r="Q1307">
        <v>0</v>
      </c>
      <c r="R1307">
        <v>0</v>
      </c>
      <c r="S1307">
        <v>8</v>
      </c>
      <c r="T1307" t="s">
        <v>34184</v>
      </c>
      <c r="U1307" t="s">
        <v>34184</v>
      </c>
      <c r="V1307" t="s">
        <v>34184</v>
      </c>
    </row>
    <row r="1308" spans="1:22" x14ac:dyDescent="0.3">
      <c r="A1308">
        <v>2220</v>
      </c>
      <c r="B1308" t="s">
        <v>5001</v>
      </c>
      <c r="C1308" t="s">
        <v>5001</v>
      </c>
      <c r="D1308">
        <v>4</v>
      </c>
      <c r="E1308">
        <v>1000</v>
      </c>
      <c r="G1308">
        <v>200</v>
      </c>
      <c r="I1308">
        <v>2</v>
      </c>
      <c r="K1308">
        <v>0</v>
      </c>
      <c r="L1308" t="s">
        <v>12086</v>
      </c>
      <c r="M1308">
        <v>7</v>
      </c>
      <c r="N1308">
        <v>2</v>
      </c>
      <c r="O1308">
        <v>256</v>
      </c>
      <c r="Q1308">
        <v>0</v>
      </c>
      <c r="R1308">
        <v>1</v>
      </c>
      <c r="S1308">
        <v>16</v>
      </c>
      <c r="T1308" t="s">
        <v>12087</v>
      </c>
      <c r="U1308" t="s">
        <v>12087</v>
      </c>
      <c r="V1308" t="s">
        <v>12087</v>
      </c>
    </row>
    <row r="1309" spans="1:22" x14ac:dyDescent="0.3">
      <c r="A1309">
        <v>2221</v>
      </c>
      <c r="B1309" t="s">
        <v>5004</v>
      </c>
      <c r="C1309" t="s">
        <v>5001</v>
      </c>
      <c r="D1309">
        <v>4</v>
      </c>
      <c r="E1309">
        <v>1000</v>
      </c>
      <c r="G1309">
        <v>200</v>
      </c>
      <c r="I1309">
        <v>2</v>
      </c>
      <c r="K1309">
        <v>1</v>
      </c>
      <c r="L1309" t="s">
        <v>12086</v>
      </c>
      <c r="M1309">
        <v>7</v>
      </c>
      <c r="N1309">
        <v>2</v>
      </c>
      <c r="O1309">
        <v>256</v>
      </c>
      <c r="Q1309">
        <v>0</v>
      </c>
      <c r="R1309">
        <v>1</v>
      </c>
      <c r="S1309">
        <v>16</v>
      </c>
      <c r="T1309" t="s">
        <v>12087</v>
      </c>
      <c r="U1309" t="s">
        <v>12087</v>
      </c>
      <c r="V1309" t="s">
        <v>12087</v>
      </c>
    </row>
    <row r="1310" spans="1:22" x14ac:dyDescent="0.3">
      <c r="A1310">
        <v>2222</v>
      </c>
      <c r="B1310" t="s">
        <v>10203</v>
      </c>
      <c r="C1310" t="s">
        <v>10203</v>
      </c>
      <c r="D1310">
        <v>4</v>
      </c>
      <c r="E1310">
        <v>4500</v>
      </c>
      <c r="G1310">
        <v>300</v>
      </c>
      <c r="I1310">
        <v>3</v>
      </c>
      <c r="K1310">
        <v>0</v>
      </c>
      <c r="L1310" t="s">
        <v>12993</v>
      </c>
      <c r="M1310">
        <v>7</v>
      </c>
      <c r="N1310">
        <v>2</v>
      </c>
      <c r="O1310">
        <v>256</v>
      </c>
      <c r="Q1310">
        <v>0</v>
      </c>
      <c r="R1310">
        <v>1</v>
      </c>
      <c r="S1310">
        <v>7</v>
      </c>
      <c r="T1310" t="s">
        <v>12087</v>
      </c>
      <c r="U1310" t="s">
        <v>12087</v>
      </c>
      <c r="V1310" t="s">
        <v>12087</v>
      </c>
    </row>
    <row r="1311" spans="1:22" x14ac:dyDescent="0.3">
      <c r="A1311">
        <v>2223</v>
      </c>
      <c r="B1311" t="s">
        <v>10202</v>
      </c>
      <c r="C1311" t="s">
        <v>10203</v>
      </c>
      <c r="D1311">
        <v>4</v>
      </c>
      <c r="E1311">
        <v>4500</v>
      </c>
      <c r="G1311">
        <v>300</v>
      </c>
      <c r="I1311">
        <v>3</v>
      </c>
      <c r="K1311">
        <v>1</v>
      </c>
      <c r="L1311" t="s">
        <v>12993</v>
      </c>
      <c r="M1311">
        <v>7</v>
      </c>
      <c r="N1311">
        <v>2</v>
      </c>
      <c r="O1311">
        <v>256</v>
      </c>
      <c r="Q1311">
        <v>0</v>
      </c>
      <c r="R1311">
        <v>1</v>
      </c>
      <c r="S1311">
        <v>7</v>
      </c>
      <c r="T1311" t="s">
        <v>12087</v>
      </c>
      <c r="U1311" t="s">
        <v>12087</v>
      </c>
      <c r="V1311" t="s">
        <v>12087</v>
      </c>
    </row>
    <row r="1312" spans="1:22" x14ac:dyDescent="0.3">
      <c r="A1312">
        <v>2224</v>
      </c>
      <c r="B1312" t="s">
        <v>4603</v>
      </c>
      <c r="C1312" t="s">
        <v>4604</v>
      </c>
      <c r="D1312">
        <v>4</v>
      </c>
      <c r="E1312">
        <v>20</v>
      </c>
      <c r="G1312">
        <v>300</v>
      </c>
      <c r="I1312">
        <v>5</v>
      </c>
      <c r="K1312">
        <v>0</v>
      </c>
      <c r="L1312" t="s">
        <v>13125</v>
      </c>
      <c r="M1312">
        <v>7</v>
      </c>
      <c r="N1312">
        <v>2</v>
      </c>
      <c r="O1312">
        <v>768</v>
      </c>
      <c r="Q1312">
        <v>0</v>
      </c>
      <c r="R1312">
        <v>1</v>
      </c>
      <c r="S1312">
        <v>1</v>
      </c>
      <c r="T1312" t="s">
        <v>12087</v>
      </c>
      <c r="U1312" t="s">
        <v>12087</v>
      </c>
      <c r="V1312" t="s">
        <v>12087</v>
      </c>
    </row>
    <row r="1313" spans="1:22" x14ac:dyDescent="0.3">
      <c r="A1313">
        <v>2225</v>
      </c>
      <c r="B1313" t="s">
        <v>4607</v>
      </c>
      <c r="C1313" t="s">
        <v>4604</v>
      </c>
      <c r="D1313">
        <v>4</v>
      </c>
      <c r="E1313">
        <v>20</v>
      </c>
      <c r="G1313">
        <v>300</v>
      </c>
      <c r="I1313">
        <v>5</v>
      </c>
      <c r="K1313">
        <v>1</v>
      </c>
      <c r="L1313" t="s">
        <v>13125</v>
      </c>
      <c r="M1313">
        <v>7</v>
      </c>
      <c r="N1313">
        <v>2</v>
      </c>
      <c r="O1313">
        <v>768</v>
      </c>
      <c r="Q1313">
        <v>0</v>
      </c>
      <c r="R1313">
        <v>1</v>
      </c>
      <c r="S1313">
        <v>1</v>
      </c>
      <c r="T1313" t="s">
        <v>12087</v>
      </c>
      <c r="U1313" t="s">
        <v>12087</v>
      </c>
      <c r="V1313" t="s">
        <v>12087</v>
      </c>
    </row>
    <row r="1314" spans="1:22" x14ac:dyDescent="0.3">
      <c r="A1314">
        <v>2226</v>
      </c>
      <c r="B1314" t="s">
        <v>1846</v>
      </c>
      <c r="C1314" t="s">
        <v>1846</v>
      </c>
      <c r="D1314">
        <v>4</v>
      </c>
      <c r="E1314">
        <v>12000</v>
      </c>
      <c r="G1314">
        <v>400</v>
      </c>
      <c r="I1314">
        <v>4</v>
      </c>
      <c r="K1314">
        <v>0</v>
      </c>
      <c r="L1314" t="s">
        <v>13125</v>
      </c>
      <c r="M1314">
        <v>7</v>
      </c>
      <c r="N1314">
        <v>2</v>
      </c>
      <c r="O1314">
        <v>256</v>
      </c>
      <c r="Q1314">
        <v>0</v>
      </c>
      <c r="R1314">
        <v>1</v>
      </c>
      <c r="S1314">
        <v>14</v>
      </c>
      <c r="T1314" t="s">
        <v>12087</v>
      </c>
      <c r="U1314" t="s">
        <v>12087</v>
      </c>
      <c r="V1314" t="s">
        <v>12087</v>
      </c>
    </row>
    <row r="1315" spans="1:22" x14ac:dyDescent="0.3">
      <c r="A1315">
        <v>2227</v>
      </c>
      <c r="B1315" t="s">
        <v>1850</v>
      </c>
      <c r="C1315" t="s">
        <v>1846</v>
      </c>
      <c r="D1315">
        <v>4</v>
      </c>
      <c r="E1315">
        <v>12000</v>
      </c>
      <c r="G1315">
        <v>400</v>
      </c>
      <c r="I1315">
        <v>4</v>
      </c>
      <c r="K1315">
        <v>1</v>
      </c>
      <c r="L1315" t="s">
        <v>13125</v>
      </c>
      <c r="M1315">
        <v>7</v>
      </c>
      <c r="N1315">
        <v>2</v>
      </c>
      <c r="O1315">
        <v>256</v>
      </c>
      <c r="Q1315">
        <v>0</v>
      </c>
      <c r="R1315">
        <v>1</v>
      </c>
      <c r="S1315">
        <v>14</v>
      </c>
      <c r="T1315" t="s">
        <v>12087</v>
      </c>
      <c r="U1315" t="s">
        <v>12087</v>
      </c>
      <c r="V1315" t="s">
        <v>12087</v>
      </c>
    </row>
    <row r="1316" spans="1:22" x14ac:dyDescent="0.3">
      <c r="A1316">
        <v>2228</v>
      </c>
      <c r="B1316" t="s">
        <v>5112</v>
      </c>
      <c r="C1316" t="s">
        <v>5112</v>
      </c>
      <c r="D1316">
        <v>4</v>
      </c>
      <c r="E1316">
        <v>44000</v>
      </c>
      <c r="G1316">
        <v>600</v>
      </c>
      <c r="I1316">
        <v>6</v>
      </c>
      <c r="K1316">
        <v>0</v>
      </c>
      <c r="L1316" t="s">
        <v>12041</v>
      </c>
      <c r="M1316">
        <v>7</v>
      </c>
      <c r="N1316">
        <v>2</v>
      </c>
      <c r="O1316">
        <v>256</v>
      </c>
      <c r="Q1316">
        <v>0</v>
      </c>
      <c r="R1316">
        <v>1</v>
      </c>
      <c r="S1316">
        <v>40</v>
      </c>
      <c r="T1316" t="s">
        <v>12087</v>
      </c>
      <c r="U1316" t="s">
        <v>12087</v>
      </c>
      <c r="V1316" t="s">
        <v>12087</v>
      </c>
    </row>
    <row r="1317" spans="1:22" x14ac:dyDescent="0.3">
      <c r="A1317">
        <v>2229</v>
      </c>
      <c r="B1317" t="s">
        <v>5111</v>
      </c>
      <c r="C1317" t="s">
        <v>5112</v>
      </c>
      <c r="D1317">
        <v>4</v>
      </c>
      <c r="E1317">
        <v>44000</v>
      </c>
      <c r="G1317">
        <v>600</v>
      </c>
      <c r="I1317">
        <v>6</v>
      </c>
      <c r="K1317">
        <v>1</v>
      </c>
      <c r="L1317" t="s">
        <v>12041</v>
      </c>
      <c r="M1317">
        <v>7</v>
      </c>
      <c r="N1317">
        <v>2</v>
      </c>
      <c r="O1317">
        <v>256</v>
      </c>
      <c r="Q1317">
        <v>0</v>
      </c>
      <c r="R1317">
        <v>1</v>
      </c>
      <c r="S1317">
        <v>40</v>
      </c>
      <c r="T1317" t="s">
        <v>12087</v>
      </c>
      <c r="U1317" t="s">
        <v>12087</v>
      </c>
      <c r="V1317" t="s">
        <v>12087</v>
      </c>
    </row>
    <row r="1318" spans="1:22" x14ac:dyDescent="0.3">
      <c r="A1318">
        <v>2230</v>
      </c>
      <c r="B1318" t="s">
        <v>13126</v>
      </c>
      <c r="C1318" t="s">
        <v>13127</v>
      </c>
      <c r="D1318">
        <v>4</v>
      </c>
      <c r="E1318">
        <v>50000</v>
      </c>
      <c r="G1318">
        <v>500</v>
      </c>
      <c r="I1318">
        <v>4</v>
      </c>
      <c r="K1318">
        <v>0</v>
      </c>
      <c r="L1318" t="s">
        <v>12160</v>
      </c>
      <c r="M1318">
        <v>7</v>
      </c>
      <c r="N1318">
        <v>2</v>
      </c>
      <c r="O1318">
        <v>256</v>
      </c>
      <c r="Q1318">
        <v>0</v>
      </c>
      <c r="R1318">
        <v>1</v>
      </c>
      <c r="S1318">
        <v>0</v>
      </c>
      <c r="T1318" t="s">
        <v>34168</v>
      </c>
      <c r="U1318" t="s">
        <v>34168</v>
      </c>
      <c r="V1318" t="s">
        <v>34168</v>
      </c>
    </row>
    <row r="1319" spans="1:22" x14ac:dyDescent="0.3">
      <c r="A1319">
        <v>2231</v>
      </c>
      <c r="B1319" t="s">
        <v>13128</v>
      </c>
      <c r="C1319" t="s">
        <v>13127</v>
      </c>
      <c r="D1319">
        <v>4</v>
      </c>
      <c r="E1319">
        <v>50000</v>
      </c>
      <c r="G1319">
        <v>500</v>
      </c>
      <c r="I1319">
        <v>4</v>
      </c>
      <c r="K1319">
        <v>1</v>
      </c>
      <c r="L1319" t="s">
        <v>12160</v>
      </c>
      <c r="M1319">
        <v>7</v>
      </c>
      <c r="N1319">
        <v>2</v>
      </c>
      <c r="O1319">
        <v>256</v>
      </c>
      <c r="Q1319">
        <v>0</v>
      </c>
      <c r="R1319">
        <v>1</v>
      </c>
      <c r="S1319">
        <v>0</v>
      </c>
      <c r="T1319" t="s">
        <v>34168</v>
      </c>
      <c r="U1319" t="s">
        <v>34168</v>
      </c>
      <c r="V1319" t="s">
        <v>34168</v>
      </c>
    </row>
    <row r="1320" spans="1:22" x14ac:dyDescent="0.3">
      <c r="A1320">
        <v>2232</v>
      </c>
      <c r="B1320" t="s">
        <v>2219</v>
      </c>
      <c r="C1320" t="s">
        <v>2219</v>
      </c>
      <c r="D1320">
        <v>4</v>
      </c>
      <c r="E1320">
        <v>7500</v>
      </c>
      <c r="G1320">
        <v>300</v>
      </c>
      <c r="I1320">
        <v>3</v>
      </c>
      <c r="K1320">
        <v>0</v>
      </c>
      <c r="L1320" t="s">
        <v>12028</v>
      </c>
      <c r="M1320">
        <v>7</v>
      </c>
      <c r="N1320">
        <v>2</v>
      </c>
      <c r="O1320">
        <v>256</v>
      </c>
      <c r="Q1320">
        <v>0</v>
      </c>
      <c r="R1320">
        <v>1</v>
      </c>
      <c r="S1320">
        <v>18</v>
      </c>
      <c r="T1320" t="s">
        <v>34168</v>
      </c>
      <c r="U1320" t="s">
        <v>34168</v>
      </c>
      <c r="V1320" t="s">
        <v>34168</v>
      </c>
    </row>
    <row r="1321" spans="1:22" x14ac:dyDescent="0.3">
      <c r="A1321">
        <v>2233</v>
      </c>
      <c r="B1321" t="s">
        <v>2222</v>
      </c>
      <c r="C1321" t="s">
        <v>2219</v>
      </c>
      <c r="D1321">
        <v>4</v>
      </c>
      <c r="E1321">
        <v>7500</v>
      </c>
      <c r="G1321">
        <v>300</v>
      </c>
      <c r="I1321">
        <v>3</v>
      </c>
      <c r="K1321">
        <v>1</v>
      </c>
      <c r="L1321" t="s">
        <v>12028</v>
      </c>
      <c r="M1321">
        <v>7</v>
      </c>
      <c r="N1321">
        <v>2</v>
      </c>
      <c r="O1321">
        <v>256</v>
      </c>
      <c r="Q1321">
        <v>0</v>
      </c>
      <c r="R1321">
        <v>1</v>
      </c>
      <c r="S1321">
        <v>18</v>
      </c>
      <c r="T1321" t="s">
        <v>34168</v>
      </c>
      <c r="U1321" t="s">
        <v>34168</v>
      </c>
      <c r="V1321" t="s">
        <v>34168</v>
      </c>
    </row>
    <row r="1322" spans="1:22" x14ac:dyDescent="0.3">
      <c r="A1322">
        <v>2234</v>
      </c>
      <c r="B1322" t="s">
        <v>10018</v>
      </c>
      <c r="C1322" t="s">
        <v>10018</v>
      </c>
      <c r="D1322">
        <v>4</v>
      </c>
      <c r="E1322">
        <v>20</v>
      </c>
      <c r="G1322">
        <v>400</v>
      </c>
      <c r="I1322">
        <v>4</v>
      </c>
      <c r="K1322">
        <v>0</v>
      </c>
      <c r="L1322" t="s">
        <v>12993</v>
      </c>
      <c r="M1322">
        <v>7</v>
      </c>
      <c r="N1322">
        <v>0</v>
      </c>
      <c r="O1322">
        <v>256</v>
      </c>
      <c r="Q1322">
        <v>45</v>
      </c>
      <c r="R1322">
        <v>1</v>
      </c>
      <c r="S1322">
        <v>19</v>
      </c>
      <c r="T1322" t="s">
        <v>33444</v>
      </c>
      <c r="U1322" t="s">
        <v>33444</v>
      </c>
      <c r="V1322" t="s">
        <v>33444</v>
      </c>
    </row>
    <row r="1323" spans="1:22" x14ac:dyDescent="0.3">
      <c r="A1323">
        <v>2235</v>
      </c>
      <c r="B1323" t="s">
        <v>2591</v>
      </c>
      <c r="C1323" t="s">
        <v>2591</v>
      </c>
      <c r="D1323">
        <v>4</v>
      </c>
      <c r="E1323">
        <v>20</v>
      </c>
      <c r="G1323">
        <v>400</v>
      </c>
      <c r="I1323">
        <v>4</v>
      </c>
      <c r="K1323">
        <v>0</v>
      </c>
      <c r="L1323" t="s">
        <v>12993</v>
      </c>
      <c r="M1323">
        <v>7</v>
      </c>
      <c r="N1323">
        <v>1</v>
      </c>
      <c r="O1323">
        <v>256</v>
      </c>
      <c r="Q1323">
        <v>45</v>
      </c>
      <c r="R1323">
        <v>1</v>
      </c>
      <c r="S1323">
        <v>45</v>
      </c>
      <c r="T1323" t="s">
        <v>33444</v>
      </c>
      <c r="U1323" t="s">
        <v>33444</v>
      </c>
      <c r="V1323" t="s">
        <v>33444</v>
      </c>
    </row>
    <row r="1324" spans="1:22" x14ac:dyDescent="0.3">
      <c r="A1324">
        <v>2236</v>
      </c>
      <c r="B1324" t="s">
        <v>8721</v>
      </c>
      <c r="C1324" t="s">
        <v>8722</v>
      </c>
      <c r="D1324">
        <v>4</v>
      </c>
      <c r="E1324">
        <v>20</v>
      </c>
      <c r="G1324">
        <v>100</v>
      </c>
      <c r="I1324">
        <v>1</v>
      </c>
      <c r="K1324">
        <v>0</v>
      </c>
      <c r="L1324" t="s">
        <v>12086</v>
      </c>
      <c r="M1324">
        <v>7</v>
      </c>
      <c r="N1324">
        <v>2</v>
      </c>
      <c r="O1324">
        <v>256</v>
      </c>
      <c r="Q1324">
        <v>0</v>
      </c>
      <c r="R1324">
        <v>1</v>
      </c>
      <c r="S1324">
        <v>20</v>
      </c>
      <c r="T1324" t="s">
        <v>34216</v>
      </c>
      <c r="U1324" t="s">
        <v>34216</v>
      </c>
      <c r="V1324" t="s">
        <v>34216</v>
      </c>
    </row>
    <row r="1325" spans="1:22" x14ac:dyDescent="0.3">
      <c r="A1325">
        <v>2237</v>
      </c>
      <c r="B1325" t="s">
        <v>10544</v>
      </c>
      <c r="C1325" t="s">
        <v>10545</v>
      </c>
      <c r="D1325">
        <v>4</v>
      </c>
      <c r="E1325">
        <v>2</v>
      </c>
      <c r="G1325">
        <v>100</v>
      </c>
      <c r="I1325">
        <v>0</v>
      </c>
      <c r="K1325">
        <v>0</v>
      </c>
      <c r="L1325" t="s">
        <v>12086</v>
      </c>
      <c r="M1325">
        <v>7</v>
      </c>
      <c r="N1325">
        <v>2</v>
      </c>
      <c r="O1325">
        <v>1</v>
      </c>
      <c r="Q1325">
        <v>0</v>
      </c>
      <c r="R1325">
        <v>0</v>
      </c>
      <c r="S1325">
        <v>21</v>
      </c>
      <c r="T1325" t="s">
        <v>12087</v>
      </c>
      <c r="U1325" t="s">
        <v>12087</v>
      </c>
      <c r="V1325" t="s">
        <v>12087</v>
      </c>
    </row>
    <row r="1326" spans="1:22" x14ac:dyDescent="0.3">
      <c r="A1326">
        <v>2238</v>
      </c>
      <c r="B1326" t="s">
        <v>13129</v>
      </c>
      <c r="C1326" t="s">
        <v>13130</v>
      </c>
      <c r="D1326">
        <v>4</v>
      </c>
      <c r="E1326">
        <v>2</v>
      </c>
      <c r="G1326">
        <v>100</v>
      </c>
      <c r="I1326">
        <v>0</v>
      </c>
      <c r="K1326">
        <v>0</v>
      </c>
      <c r="L1326" t="s">
        <v>12086</v>
      </c>
      <c r="M1326">
        <v>7</v>
      </c>
      <c r="N1326">
        <v>2</v>
      </c>
      <c r="O1326">
        <v>1</v>
      </c>
      <c r="Q1326">
        <v>0</v>
      </c>
      <c r="R1326">
        <v>0</v>
      </c>
      <c r="S1326">
        <v>22</v>
      </c>
      <c r="T1326" t="s">
        <v>12087</v>
      </c>
      <c r="U1326" t="s">
        <v>12087</v>
      </c>
      <c r="V1326" t="s">
        <v>12087</v>
      </c>
    </row>
    <row r="1327" spans="1:22" x14ac:dyDescent="0.3">
      <c r="A1327">
        <v>2239</v>
      </c>
      <c r="B1327" t="s">
        <v>13131</v>
      </c>
      <c r="C1327" t="s">
        <v>6783</v>
      </c>
      <c r="D1327">
        <v>4</v>
      </c>
      <c r="E1327">
        <v>10000</v>
      </c>
      <c r="G1327">
        <v>100</v>
      </c>
      <c r="I1327">
        <v>0</v>
      </c>
      <c r="K1327">
        <v>0</v>
      </c>
      <c r="L1327" t="s">
        <v>12086</v>
      </c>
      <c r="M1327">
        <v>7</v>
      </c>
      <c r="N1327">
        <v>2</v>
      </c>
      <c r="O1327">
        <v>512</v>
      </c>
      <c r="Q1327">
        <v>0</v>
      </c>
      <c r="R1327">
        <v>0</v>
      </c>
      <c r="S1327">
        <v>23</v>
      </c>
      <c r="T1327" t="s">
        <v>12087</v>
      </c>
      <c r="U1327" t="s">
        <v>12087</v>
      </c>
      <c r="V1327" t="s">
        <v>12087</v>
      </c>
    </row>
    <row r="1328" spans="1:22" x14ac:dyDescent="0.3">
      <c r="A1328">
        <v>2240</v>
      </c>
      <c r="B1328" t="s">
        <v>860</v>
      </c>
      <c r="C1328" t="s">
        <v>860</v>
      </c>
      <c r="D1328">
        <v>4</v>
      </c>
      <c r="E1328">
        <v>2</v>
      </c>
      <c r="G1328">
        <v>100</v>
      </c>
      <c r="I1328">
        <v>0</v>
      </c>
      <c r="K1328">
        <v>0</v>
      </c>
      <c r="L1328" t="s">
        <v>12086</v>
      </c>
      <c r="M1328">
        <v>7</v>
      </c>
      <c r="N1328">
        <v>2</v>
      </c>
      <c r="O1328">
        <v>1</v>
      </c>
      <c r="Q1328">
        <v>0</v>
      </c>
      <c r="R1328">
        <v>0</v>
      </c>
      <c r="S1328">
        <v>24</v>
      </c>
      <c r="T1328" t="s">
        <v>12087</v>
      </c>
      <c r="U1328" t="s">
        <v>12087</v>
      </c>
      <c r="V1328" t="s">
        <v>12087</v>
      </c>
    </row>
    <row r="1329" spans="1:22" x14ac:dyDescent="0.3">
      <c r="A1329">
        <v>2241</v>
      </c>
      <c r="B1329" t="s">
        <v>4710</v>
      </c>
      <c r="C1329" t="s">
        <v>4711</v>
      </c>
      <c r="D1329">
        <v>4</v>
      </c>
      <c r="E1329">
        <v>5000</v>
      </c>
      <c r="G1329">
        <v>100</v>
      </c>
      <c r="I1329">
        <v>0</v>
      </c>
      <c r="K1329">
        <v>0</v>
      </c>
      <c r="L1329" t="s">
        <v>12086</v>
      </c>
      <c r="M1329">
        <v>7</v>
      </c>
      <c r="N1329">
        <v>2</v>
      </c>
      <c r="O1329">
        <v>1</v>
      </c>
      <c r="Q1329">
        <v>0</v>
      </c>
      <c r="R1329">
        <v>0</v>
      </c>
      <c r="S1329">
        <v>25</v>
      </c>
      <c r="T1329" t="s">
        <v>12087</v>
      </c>
      <c r="U1329" t="s">
        <v>12087</v>
      </c>
      <c r="V1329" t="s">
        <v>12087</v>
      </c>
    </row>
    <row r="1330" spans="1:22" x14ac:dyDescent="0.3">
      <c r="A1330">
        <v>2242</v>
      </c>
      <c r="B1330" t="s">
        <v>6301</v>
      </c>
      <c r="C1330" t="s">
        <v>6302</v>
      </c>
      <c r="D1330">
        <v>4</v>
      </c>
      <c r="E1330">
        <v>24000</v>
      </c>
      <c r="G1330">
        <v>100</v>
      </c>
      <c r="I1330">
        <v>1</v>
      </c>
      <c r="K1330">
        <v>0</v>
      </c>
      <c r="L1330" t="s">
        <v>12086</v>
      </c>
      <c r="M1330">
        <v>7</v>
      </c>
      <c r="N1330">
        <v>2</v>
      </c>
      <c r="O1330">
        <v>512</v>
      </c>
      <c r="Q1330">
        <v>0</v>
      </c>
      <c r="R1330">
        <v>0</v>
      </c>
      <c r="S1330">
        <v>26</v>
      </c>
      <c r="T1330" t="s">
        <v>43082</v>
      </c>
      <c r="U1330" t="s">
        <v>43082</v>
      </c>
      <c r="V1330" t="s">
        <v>43082</v>
      </c>
    </row>
    <row r="1331" spans="1:22" x14ac:dyDescent="0.3">
      <c r="A1331">
        <v>2243</v>
      </c>
      <c r="B1331" t="s">
        <v>9458</v>
      </c>
      <c r="C1331" t="s">
        <v>4378</v>
      </c>
      <c r="D1331">
        <v>4</v>
      </c>
      <c r="E1331">
        <v>20000</v>
      </c>
      <c r="G1331">
        <v>100</v>
      </c>
      <c r="I1331">
        <v>1</v>
      </c>
      <c r="K1331">
        <v>0</v>
      </c>
      <c r="L1331" t="s">
        <v>12086</v>
      </c>
      <c r="M1331">
        <v>7</v>
      </c>
      <c r="N1331">
        <v>2</v>
      </c>
      <c r="O1331">
        <v>512</v>
      </c>
      <c r="Q1331">
        <v>0</v>
      </c>
      <c r="R1331">
        <v>0</v>
      </c>
      <c r="S1331">
        <v>27</v>
      </c>
      <c r="T1331" t="s">
        <v>34221</v>
      </c>
      <c r="U1331" t="s">
        <v>34221</v>
      </c>
      <c r="V1331" t="s">
        <v>34221</v>
      </c>
    </row>
    <row r="1332" spans="1:22" x14ac:dyDescent="0.3">
      <c r="A1332">
        <v>2244</v>
      </c>
      <c r="B1332" t="s">
        <v>1094</v>
      </c>
      <c r="C1332" t="s">
        <v>1095</v>
      </c>
      <c r="D1332">
        <v>4</v>
      </c>
      <c r="E1332">
        <v>15000</v>
      </c>
      <c r="G1332">
        <v>200</v>
      </c>
      <c r="I1332">
        <v>2</v>
      </c>
      <c r="K1332">
        <v>0</v>
      </c>
      <c r="L1332" t="s">
        <v>12993</v>
      </c>
      <c r="M1332">
        <v>7</v>
      </c>
      <c r="N1332">
        <v>2</v>
      </c>
      <c r="O1332">
        <v>256</v>
      </c>
      <c r="Q1332">
        <v>0</v>
      </c>
      <c r="R1332">
        <v>1</v>
      </c>
      <c r="S1332">
        <v>28</v>
      </c>
      <c r="T1332" t="s">
        <v>34168</v>
      </c>
      <c r="U1332" t="s">
        <v>34168</v>
      </c>
      <c r="V1332" t="s">
        <v>34168</v>
      </c>
    </row>
    <row r="1333" spans="1:22" x14ac:dyDescent="0.3">
      <c r="A1333">
        <v>2245</v>
      </c>
      <c r="B1333" t="s">
        <v>9814</v>
      </c>
      <c r="C1333" t="s">
        <v>9815</v>
      </c>
      <c r="D1333">
        <v>4</v>
      </c>
      <c r="E1333">
        <v>15000</v>
      </c>
      <c r="G1333">
        <v>400</v>
      </c>
      <c r="I1333">
        <v>3</v>
      </c>
      <c r="K1333">
        <v>0</v>
      </c>
      <c r="L1333" t="s">
        <v>12993</v>
      </c>
      <c r="M1333">
        <v>7</v>
      </c>
      <c r="N1333">
        <v>2</v>
      </c>
      <c r="O1333">
        <v>256</v>
      </c>
      <c r="Q1333">
        <v>0</v>
      </c>
      <c r="R1333">
        <v>1</v>
      </c>
      <c r="S1333">
        <v>29</v>
      </c>
      <c r="T1333" t="s">
        <v>12087</v>
      </c>
      <c r="U1333" t="s">
        <v>12087</v>
      </c>
      <c r="V1333" t="s">
        <v>12087</v>
      </c>
    </row>
    <row r="1334" spans="1:22" x14ac:dyDescent="0.3">
      <c r="A1334">
        <v>2246</v>
      </c>
      <c r="B1334" t="s">
        <v>4657</v>
      </c>
      <c r="C1334" t="s">
        <v>4658</v>
      </c>
      <c r="D1334">
        <v>4</v>
      </c>
      <c r="E1334">
        <v>20</v>
      </c>
      <c r="G1334">
        <v>900</v>
      </c>
      <c r="I1334">
        <v>5</v>
      </c>
      <c r="K1334">
        <v>0</v>
      </c>
      <c r="L1334" t="s">
        <v>12993</v>
      </c>
      <c r="M1334">
        <v>7</v>
      </c>
      <c r="N1334">
        <v>2</v>
      </c>
      <c r="O1334">
        <v>256</v>
      </c>
      <c r="Q1334">
        <v>40</v>
      </c>
      <c r="R1334">
        <v>1</v>
      </c>
      <c r="S1334">
        <v>30</v>
      </c>
      <c r="T1334" t="s">
        <v>34228</v>
      </c>
      <c r="U1334" t="s">
        <v>34228</v>
      </c>
      <c r="V1334" t="s">
        <v>34228</v>
      </c>
    </row>
    <row r="1335" spans="1:22" x14ac:dyDescent="0.3">
      <c r="A1335">
        <v>2247</v>
      </c>
      <c r="B1335" t="s">
        <v>7243</v>
      </c>
      <c r="C1335" t="s">
        <v>7244</v>
      </c>
      <c r="D1335">
        <v>4</v>
      </c>
      <c r="E1335">
        <v>15000</v>
      </c>
      <c r="G1335">
        <v>400</v>
      </c>
      <c r="I1335">
        <v>3</v>
      </c>
      <c r="K1335">
        <v>0</v>
      </c>
      <c r="L1335" t="s">
        <v>12993</v>
      </c>
      <c r="M1335">
        <v>7</v>
      </c>
      <c r="N1335">
        <v>2</v>
      </c>
      <c r="O1335">
        <v>256</v>
      </c>
      <c r="Q1335">
        <v>0</v>
      </c>
      <c r="R1335">
        <v>1</v>
      </c>
      <c r="S1335">
        <v>31</v>
      </c>
      <c r="T1335" t="s">
        <v>12087</v>
      </c>
      <c r="U1335" t="s">
        <v>12087</v>
      </c>
      <c r="V1335" t="s">
        <v>12087</v>
      </c>
    </row>
    <row r="1336" spans="1:22" x14ac:dyDescent="0.3">
      <c r="A1336">
        <v>2248</v>
      </c>
      <c r="B1336" t="s">
        <v>10577</v>
      </c>
      <c r="C1336" t="s">
        <v>10578</v>
      </c>
      <c r="D1336">
        <v>4</v>
      </c>
      <c r="E1336">
        <v>15000</v>
      </c>
      <c r="G1336">
        <v>400</v>
      </c>
      <c r="I1336">
        <v>3</v>
      </c>
      <c r="K1336">
        <v>0</v>
      </c>
      <c r="L1336" t="s">
        <v>12993</v>
      </c>
      <c r="M1336">
        <v>7</v>
      </c>
      <c r="N1336">
        <v>2</v>
      </c>
      <c r="O1336">
        <v>256</v>
      </c>
      <c r="Q1336">
        <v>0</v>
      </c>
      <c r="R1336">
        <v>1</v>
      </c>
      <c r="S1336">
        <v>32</v>
      </c>
      <c r="T1336" t="s">
        <v>12087</v>
      </c>
      <c r="U1336" t="s">
        <v>12087</v>
      </c>
      <c r="V1336" t="s">
        <v>12087</v>
      </c>
    </row>
    <row r="1337" spans="1:22" x14ac:dyDescent="0.3">
      <c r="A1337">
        <v>2249</v>
      </c>
      <c r="B1337" t="s">
        <v>2487</v>
      </c>
      <c r="C1337" t="s">
        <v>2487</v>
      </c>
      <c r="D1337">
        <v>4</v>
      </c>
      <c r="E1337">
        <v>20</v>
      </c>
      <c r="G1337">
        <v>300</v>
      </c>
      <c r="I1337">
        <v>3</v>
      </c>
      <c r="K1337">
        <v>0</v>
      </c>
      <c r="L1337" t="s">
        <v>12993</v>
      </c>
      <c r="M1337">
        <v>7</v>
      </c>
      <c r="N1337">
        <v>2</v>
      </c>
      <c r="O1337">
        <v>256</v>
      </c>
      <c r="Q1337">
        <v>0</v>
      </c>
      <c r="R1337">
        <v>1</v>
      </c>
      <c r="S1337">
        <v>33</v>
      </c>
      <c r="T1337" t="s">
        <v>34235</v>
      </c>
      <c r="U1337" t="s">
        <v>34235</v>
      </c>
      <c r="V1337" t="s">
        <v>34235</v>
      </c>
    </row>
    <row r="1338" spans="1:22" x14ac:dyDescent="0.3">
      <c r="A1338">
        <v>2250</v>
      </c>
      <c r="B1338" t="s">
        <v>3904</v>
      </c>
      <c r="C1338" t="s">
        <v>3905</v>
      </c>
      <c r="D1338">
        <v>4</v>
      </c>
      <c r="E1338">
        <v>500</v>
      </c>
      <c r="G1338">
        <v>100</v>
      </c>
      <c r="I1338">
        <v>1</v>
      </c>
      <c r="K1338">
        <v>0</v>
      </c>
      <c r="L1338" t="s">
        <v>12993</v>
      </c>
      <c r="M1338">
        <v>7</v>
      </c>
      <c r="N1338">
        <v>2</v>
      </c>
      <c r="O1338">
        <v>256</v>
      </c>
      <c r="Q1338">
        <v>0</v>
      </c>
      <c r="R1338">
        <v>0</v>
      </c>
      <c r="S1338">
        <v>34</v>
      </c>
      <c r="T1338" t="s">
        <v>34238</v>
      </c>
      <c r="U1338" t="s">
        <v>34238</v>
      </c>
      <c r="V1338" t="s">
        <v>34238</v>
      </c>
    </row>
    <row r="1339" spans="1:22" x14ac:dyDescent="0.3">
      <c r="A1339">
        <v>2251</v>
      </c>
      <c r="B1339" t="s">
        <v>5220</v>
      </c>
      <c r="C1339" t="s">
        <v>5221</v>
      </c>
      <c r="D1339">
        <v>4</v>
      </c>
      <c r="E1339">
        <v>30000</v>
      </c>
      <c r="G1339">
        <v>100</v>
      </c>
      <c r="I1339">
        <v>5</v>
      </c>
      <c r="K1339">
        <v>0</v>
      </c>
      <c r="L1339" t="s">
        <v>12049</v>
      </c>
      <c r="M1339">
        <v>7</v>
      </c>
      <c r="N1339">
        <v>2</v>
      </c>
      <c r="O1339">
        <v>256</v>
      </c>
      <c r="Q1339">
        <v>0</v>
      </c>
      <c r="R1339">
        <v>1</v>
      </c>
      <c r="S1339">
        <v>35</v>
      </c>
      <c r="T1339" t="s">
        <v>34168</v>
      </c>
      <c r="U1339" t="s">
        <v>34168</v>
      </c>
      <c r="V1339" t="s">
        <v>34168</v>
      </c>
    </row>
    <row r="1340" spans="1:22" x14ac:dyDescent="0.3">
      <c r="A1340">
        <v>2252</v>
      </c>
      <c r="B1340" t="s">
        <v>9569</v>
      </c>
      <c r="C1340" t="s">
        <v>9570</v>
      </c>
      <c r="D1340">
        <v>4</v>
      </c>
      <c r="E1340">
        <v>20</v>
      </c>
      <c r="G1340">
        <v>300</v>
      </c>
      <c r="I1340">
        <v>4</v>
      </c>
      <c r="K1340">
        <v>0</v>
      </c>
      <c r="L1340" t="s">
        <v>12056</v>
      </c>
      <c r="M1340">
        <v>7</v>
      </c>
      <c r="N1340">
        <v>2</v>
      </c>
      <c r="O1340">
        <v>256</v>
      </c>
      <c r="Q1340">
        <v>0</v>
      </c>
      <c r="R1340">
        <v>1</v>
      </c>
      <c r="S1340">
        <v>36</v>
      </c>
      <c r="T1340" t="s">
        <v>34243</v>
      </c>
      <c r="U1340" t="s">
        <v>34243</v>
      </c>
      <c r="V1340" t="s">
        <v>34243</v>
      </c>
    </row>
    <row r="1341" spans="1:22" x14ac:dyDescent="0.3">
      <c r="A1341">
        <v>2253</v>
      </c>
      <c r="B1341" t="s">
        <v>9770</v>
      </c>
      <c r="C1341" t="s">
        <v>9770</v>
      </c>
      <c r="D1341">
        <v>4</v>
      </c>
      <c r="E1341">
        <v>20</v>
      </c>
      <c r="G1341">
        <v>100</v>
      </c>
      <c r="I1341">
        <v>1</v>
      </c>
      <c r="K1341">
        <v>0</v>
      </c>
      <c r="L1341" t="s">
        <v>12086</v>
      </c>
      <c r="M1341">
        <v>7</v>
      </c>
      <c r="N1341">
        <v>2</v>
      </c>
      <c r="O1341">
        <v>256</v>
      </c>
      <c r="Q1341">
        <v>0</v>
      </c>
      <c r="R1341">
        <v>0</v>
      </c>
      <c r="S1341">
        <v>37</v>
      </c>
      <c r="T1341" t="s">
        <v>34246</v>
      </c>
      <c r="U1341" t="s">
        <v>34246</v>
      </c>
      <c r="V1341" t="s">
        <v>34246</v>
      </c>
    </row>
    <row r="1342" spans="1:22" x14ac:dyDescent="0.3">
      <c r="A1342">
        <v>2254</v>
      </c>
      <c r="B1342" t="s">
        <v>315</v>
      </c>
      <c r="C1342" t="s">
        <v>316</v>
      </c>
      <c r="D1342">
        <v>4</v>
      </c>
      <c r="E1342">
        <v>20</v>
      </c>
      <c r="G1342">
        <v>100</v>
      </c>
      <c r="I1342">
        <v>2</v>
      </c>
      <c r="K1342">
        <v>0</v>
      </c>
      <c r="L1342" t="s">
        <v>12993</v>
      </c>
      <c r="M1342">
        <v>7</v>
      </c>
      <c r="N1342">
        <v>2</v>
      </c>
      <c r="O1342">
        <v>256</v>
      </c>
      <c r="Q1342">
        <v>0</v>
      </c>
      <c r="R1342">
        <v>1</v>
      </c>
      <c r="S1342">
        <v>38</v>
      </c>
      <c r="T1342" t="s">
        <v>34249</v>
      </c>
      <c r="U1342" t="s">
        <v>34249</v>
      </c>
      <c r="V1342" t="s">
        <v>34249</v>
      </c>
    </row>
    <row r="1343" spans="1:22" x14ac:dyDescent="0.3">
      <c r="A1343">
        <v>2255</v>
      </c>
      <c r="B1343" t="s">
        <v>8741</v>
      </c>
      <c r="C1343" t="s">
        <v>8742</v>
      </c>
      <c r="D1343">
        <v>4</v>
      </c>
      <c r="E1343">
        <v>20</v>
      </c>
      <c r="G1343">
        <v>100</v>
      </c>
      <c r="I1343">
        <v>3</v>
      </c>
      <c r="K1343">
        <v>0</v>
      </c>
      <c r="L1343" t="s">
        <v>12993</v>
      </c>
      <c r="M1343">
        <v>7</v>
      </c>
      <c r="N1343">
        <v>2</v>
      </c>
      <c r="O1343">
        <v>256</v>
      </c>
      <c r="Q1343">
        <v>0</v>
      </c>
      <c r="R1343">
        <v>1</v>
      </c>
      <c r="S1343">
        <v>39</v>
      </c>
      <c r="T1343" t="s">
        <v>34252</v>
      </c>
      <c r="U1343" t="s">
        <v>34252</v>
      </c>
      <c r="V1343" t="s">
        <v>34252</v>
      </c>
    </row>
    <row r="1344" spans="1:22" x14ac:dyDescent="0.3">
      <c r="A1344">
        <v>2256</v>
      </c>
      <c r="B1344" t="s">
        <v>6327</v>
      </c>
      <c r="C1344" t="s">
        <v>6328</v>
      </c>
      <c r="D1344">
        <v>4</v>
      </c>
      <c r="E1344">
        <v>20</v>
      </c>
      <c r="G1344">
        <v>800</v>
      </c>
      <c r="I1344">
        <v>5</v>
      </c>
      <c r="K1344">
        <v>0</v>
      </c>
      <c r="L1344" t="s">
        <v>13132</v>
      </c>
      <c r="M1344">
        <v>7</v>
      </c>
      <c r="N1344">
        <v>2</v>
      </c>
      <c r="O1344">
        <v>256</v>
      </c>
      <c r="Q1344">
        <v>0</v>
      </c>
      <c r="R1344">
        <v>1</v>
      </c>
      <c r="S1344">
        <v>41</v>
      </c>
      <c r="T1344" t="s">
        <v>34255</v>
      </c>
      <c r="U1344" t="s">
        <v>34255</v>
      </c>
      <c r="V1344" t="s">
        <v>34255</v>
      </c>
    </row>
    <row r="1345" spans="1:22" x14ac:dyDescent="0.3">
      <c r="A1345">
        <v>2257</v>
      </c>
      <c r="B1345" t="s">
        <v>9302</v>
      </c>
      <c r="C1345" t="s">
        <v>9303</v>
      </c>
      <c r="D1345">
        <v>4</v>
      </c>
      <c r="E1345">
        <v>20</v>
      </c>
      <c r="G1345">
        <v>100</v>
      </c>
      <c r="I1345">
        <v>2</v>
      </c>
      <c r="K1345">
        <v>0</v>
      </c>
      <c r="L1345" t="s">
        <v>12086</v>
      </c>
      <c r="M1345">
        <v>7</v>
      </c>
      <c r="N1345">
        <v>2</v>
      </c>
      <c r="O1345">
        <v>256</v>
      </c>
      <c r="Q1345">
        <v>0</v>
      </c>
      <c r="R1345">
        <v>1</v>
      </c>
      <c r="S1345">
        <v>42</v>
      </c>
      <c r="T1345" t="s">
        <v>12087</v>
      </c>
      <c r="U1345" t="s">
        <v>12087</v>
      </c>
      <c r="V1345" t="s">
        <v>12087</v>
      </c>
    </row>
    <row r="1346" spans="1:22" x14ac:dyDescent="0.3">
      <c r="A1346">
        <v>2258</v>
      </c>
      <c r="B1346" t="s">
        <v>8923</v>
      </c>
      <c r="C1346" t="s">
        <v>8924</v>
      </c>
      <c r="D1346">
        <v>4</v>
      </c>
      <c r="E1346">
        <v>20</v>
      </c>
      <c r="G1346">
        <v>1000</v>
      </c>
      <c r="I1346">
        <v>6</v>
      </c>
      <c r="K1346">
        <v>0</v>
      </c>
      <c r="L1346" t="s">
        <v>13133</v>
      </c>
      <c r="M1346">
        <v>7</v>
      </c>
      <c r="N1346">
        <v>2</v>
      </c>
      <c r="O1346">
        <v>256</v>
      </c>
      <c r="Q1346">
        <v>50</v>
      </c>
      <c r="R1346">
        <v>1</v>
      </c>
      <c r="S1346">
        <v>43</v>
      </c>
      <c r="T1346" t="s">
        <v>12087</v>
      </c>
      <c r="U1346" t="s">
        <v>12087</v>
      </c>
      <c r="V1346" t="s">
        <v>12087</v>
      </c>
    </row>
    <row r="1347" spans="1:22" x14ac:dyDescent="0.3">
      <c r="A1347">
        <v>2259</v>
      </c>
      <c r="B1347" t="s">
        <v>6696</v>
      </c>
      <c r="C1347" t="s">
        <v>6697</v>
      </c>
      <c r="D1347">
        <v>4</v>
      </c>
      <c r="E1347">
        <v>20</v>
      </c>
      <c r="G1347">
        <v>100</v>
      </c>
      <c r="I1347">
        <v>1</v>
      </c>
      <c r="K1347">
        <v>0</v>
      </c>
      <c r="L1347" t="s">
        <v>12086</v>
      </c>
      <c r="M1347">
        <v>7</v>
      </c>
      <c r="N1347">
        <v>2</v>
      </c>
      <c r="O1347">
        <v>256</v>
      </c>
      <c r="Q1347">
        <v>0</v>
      </c>
      <c r="R1347">
        <v>1</v>
      </c>
      <c r="S1347">
        <v>46</v>
      </c>
      <c r="T1347" t="s">
        <v>12087</v>
      </c>
      <c r="U1347" t="s">
        <v>12087</v>
      </c>
      <c r="V1347" t="s">
        <v>12087</v>
      </c>
    </row>
    <row r="1348" spans="1:22" x14ac:dyDescent="0.3">
      <c r="A1348">
        <v>2260</v>
      </c>
      <c r="B1348" t="s">
        <v>6685</v>
      </c>
      <c r="C1348" t="s">
        <v>6686</v>
      </c>
      <c r="D1348">
        <v>4</v>
      </c>
      <c r="E1348">
        <v>28000</v>
      </c>
      <c r="G1348">
        <v>100</v>
      </c>
      <c r="I1348">
        <v>1</v>
      </c>
      <c r="K1348">
        <v>0</v>
      </c>
      <c r="L1348" t="s">
        <v>12993</v>
      </c>
      <c r="M1348">
        <v>7</v>
      </c>
      <c r="N1348">
        <v>2</v>
      </c>
      <c r="O1348">
        <v>512</v>
      </c>
      <c r="Q1348">
        <v>0</v>
      </c>
      <c r="R1348">
        <v>0</v>
      </c>
      <c r="S1348">
        <v>47</v>
      </c>
      <c r="T1348" t="s">
        <v>12087</v>
      </c>
      <c r="U1348" t="s">
        <v>12087</v>
      </c>
      <c r="V1348" t="s">
        <v>12087</v>
      </c>
    </row>
    <row r="1349" spans="1:22" x14ac:dyDescent="0.3">
      <c r="A1349">
        <v>2261</v>
      </c>
      <c r="B1349" t="s">
        <v>7924</v>
      </c>
      <c r="C1349" t="s">
        <v>7925</v>
      </c>
      <c r="D1349">
        <v>4</v>
      </c>
      <c r="E1349">
        <v>20</v>
      </c>
      <c r="G1349">
        <v>400</v>
      </c>
      <c r="I1349">
        <v>4</v>
      </c>
      <c r="K1349">
        <v>0</v>
      </c>
      <c r="L1349" t="s">
        <v>12160</v>
      </c>
      <c r="M1349">
        <v>7</v>
      </c>
      <c r="N1349">
        <v>2</v>
      </c>
      <c r="O1349">
        <v>256</v>
      </c>
      <c r="Q1349">
        <v>0</v>
      </c>
      <c r="R1349">
        <v>1</v>
      </c>
      <c r="S1349">
        <v>48</v>
      </c>
      <c r="T1349" t="s">
        <v>12087</v>
      </c>
      <c r="U1349" t="s">
        <v>12087</v>
      </c>
      <c r="V1349" t="s">
        <v>12087</v>
      </c>
    </row>
    <row r="1350" spans="1:22" x14ac:dyDescent="0.3">
      <c r="A1350">
        <v>2262</v>
      </c>
      <c r="B1350" t="s">
        <v>7629</v>
      </c>
      <c r="C1350" t="s">
        <v>7630</v>
      </c>
      <c r="D1350">
        <v>4</v>
      </c>
      <c r="E1350">
        <v>20</v>
      </c>
      <c r="G1350">
        <v>100</v>
      </c>
      <c r="I1350">
        <v>0</v>
      </c>
      <c r="K1350">
        <v>0</v>
      </c>
      <c r="L1350" t="s">
        <v>12086</v>
      </c>
      <c r="M1350">
        <v>7</v>
      </c>
      <c r="N1350">
        <v>2</v>
      </c>
      <c r="O1350">
        <v>1</v>
      </c>
      <c r="Q1350">
        <v>0</v>
      </c>
      <c r="R1350">
        <v>0</v>
      </c>
      <c r="S1350">
        <v>49</v>
      </c>
      <c r="T1350" t="s">
        <v>12087</v>
      </c>
      <c r="U1350" t="s">
        <v>12087</v>
      </c>
      <c r="V1350" t="s">
        <v>12087</v>
      </c>
    </row>
    <row r="1351" spans="1:22" x14ac:dyDescent="0.3">
      <c r="A1351">
        <v>2263</v>
      </c>
      <c r="B1351" t="s">
        <v>4336</v>
      </c>
      <c r="C1351" t="s">
        <v>4337</v>
      </c>
      <c r="D1351">
        <v>4</v>
      </c>
      <c r="E1351">
        <v>20</v>
      </c>
      <c r="G1351">
        <v>100</v>
      </c>
      <c r="I1351">
        <v>0</v>
      </c>
      <c r="K1351">
        <v>0</v>
      </c>
      <c r="L1351" t="s">
        <v>12993</v>
      </c>
      <c r="M1351">
        <v>7</v>
      </c>
      <c r="N1351">
        <v>2</v>
      </c>
      <c r="O1351">
        <v>512</v>
      </c>
      <c r="Q1351">
        <v>0</v>
      </c>
      <c r="R1351">
        <v>0</v>
      </c>
      <c r="S1351">
        <v>50</v>
      </c>
      <c r="T1351" t="s">
        <v>12087</v>
      </c>
      <c r="U1351" t="s">
        <v>12087</v>
      </c>
      <c r="V1351" t="s">
        <v>12087</v>
      </c>
    </row>
    <row r="1352" spans="1:22" x14ac:dyDescent="0.3">
      <c r="A1352">
        <v>2264</v>
      </c>
      <c r="B1352" t="s">
        <v>6894</v>
      </c>
      <c r="C1352" t="s">
        <v>6895</v>
      </c>
      <c r="D1352">
        <v>4</v>
      </c>
      <c r="E1352">
        <v>20</v>
      </c>
      <c r="G1352">
        <v>300</v>
      </c>
      <c r="I1352">
        <v>5</v>
      </c>
      <c r="K1352">
        <v>0</v>
      </c>
      <c r="L1352" t="s">
        <v>12086</v>
      </c>
      <c r="M1352">
        <v>7</v>
      </c>
      <c r="N1352">
        <v>2</v>
      </c>
      <c r="O1352">
        <v>769</v>
      </c>
      <c r="Q1352">
        <v>0</v>
      </c>
      <c r="R1352">
        <v>0</v>
      </c>
      <c r="S1352">
        <v>51</v>
      </c>
      <c r="T1352" t="s">
        <v>34270</v>
      </c>
      <c r="U1352" t="s">
        <v>34270</v>
      </c>
      <c r="V1352" t="s">
        <v>34270</v>
      </c>
    </row>
    <row r="1353" spans="1:22" x14ac:dyDescent="0.3">
      <c r="A1353">
        <v>2265</v>
      </c>
      <c r="B1353" t="s">
        <v>4340</v>
      </c>
      <c r="C1353" t="s">
        <v>4341</v>
      </c>
      <c r="D1353">
        <v>4</v>
      </c>
      <c r="E1353">
        <v>20</v>
      </c>
      <c r="G1353">
        <v>100</v>
      </c>
      <c r="I1353">
        <v>0</v>
      </c>
      <c r="K1353">
        <v>0</v>
      </c>
      <c r="L1353" t="s">
        <v>12086</v>
      </c>
      <c r="M1353">
        <v>7</v>
      </c>
      <c r="N1353">
        <v>2</v>
      </c>
      <c r="O1353">
        <v>1</v>
      </c>
      <c r="Q1353">
        <v>0</v>
      </c>
      <c r="R1353">
        <v>0</v>
      </c>
      <c r="S1353">
        <v>52</v>
      </c>
      <c r="T1353" t="s">
        <v>34273</v>
      </c>
      <c r="U1353" t="s">
        <v>34273</v>
      </c>
      <c r="V1353" t="s">
        <v>34273</v>
      </c>
    </row>
    <row r="1354" spans="1:22" x14ac:dyDescent="0.3">
      <c r="A1354">
        <v>2266</v>
      </c>
      <c r="B1354" t="s">
        <v>5562</v>
      </c>
      <c r="C1354" t="s">
        <v>5563</v>
      </c>
      <c r="D1354">
        <v>4</v>
      </c>
      <c r="E1354">
        <v>20</v>
      </c>
      <c r="G1354">
        <v>300</v>
      </c>
      <c r="I1354">
        <v>1</v>
      </c>
      <c r="K1354">
        <v>0</v>
      </c>
      <c r="L1354" t="s">
        <v>12041</v>
      </c>
      <c r="M1354">
        <v>7</v>
      </c>
      <c r="N1354">
        <v>2</v>
      </c>
      <c r="O1354">
        <v>1</v>
      </c>
      <c r="Q1354">
        <v>50</v>
      </c>
      <c r="R1354">
        <v>0</v>
      </c>
      <c r="S1354">
        <v>53</v>
      </c>
      <c r="T1354" t="s">
        <v>12087</v>
      </c>
      <c r="U1354" t="s">
        <v>12087</v>
      </c>
      <c r="V1354" t="s">
        <v>12087</v>
      </c>
    </row>
    <row r="1355" spans="1:22" x14ac:dyDescent="0.3">
      <c r="A1355">
        <v>2267</v>
      </c>
      <c r="B1355" t="s">
        <v>2215</v>
      </c>
      <c r="C1355" t="s">
        <v>2216</v>
      </c>
      <c r="D1355">
        <v>4</v>
      </c>
      <c r="E1355">
        <v>20</v>
      </c>
      <c r="G1355">
        <v>100</v>
      </c>
      <c r="I1355">
        <v>0</v>
      </c>
      <c r="K1355">
        <v>0</v>
      </c>
      <c r="L1355" t="s">
        <v>12993</v>
      </c>
      <c r="M1355">
        <v>7</v>
      </c>
      <c r="N1355">
        <v>2</v>
      </c>
      <c r="O1355">
        <v>1</v>
      </c>
      <c r="Q1355">
        <v>0</v>
      </c>
      <c r="R1355">
        <v>0</v>
      </c>
      <c r="S1355">
        <v>54</v>
      </c>
      <c r="T1355" t="s">
        <v>34278</v>
      </c>
      <c r="U1355" t="s">
        <v>34278</v>
      </c>
      <c r="V1355" t="s">
        <v>34278</v>
      </c>
    </row>
    <row r="1356" spans="1:22" x14ac:dyDescent="0.3">
      <c r="A1356">
        <v>2268</v>
      </c>
      <c r="B1356" t="s">
        <v>9255</v>
      </c>
      <c r="C1356" t="s">
        <v>9256</v>
      </c>
      <c r="D1356">
        <v>4</v>
      </c>
      <c r="E1356">
        <v>20</v>
      </c>
      <c r="G1356">
        <v>100</v>
      </c>
      <c r="I1356">
        <v>0</v>
      </c>
      <c r="K1356">
        <v>0</v>
      </c>
      <c r="L1356" t="s">
        <v>12993</v>
      </c>
      <c r="M1356">
        <v>7</v>
      </c>
      <c r="N1356">
        <v>2</v>
      </c>
      <c r="O1356">
        <v>1</v>
      </c>
      <c r="Q1356">
        <v>0</v>
      </c>
      <c r="R1356">
        <v>0</v>
      </c>
      <c r="S1356">
        <v>55</v>
      </c>
      <c r="T1356" t="s">
        <v>34278</v>
      </c>
      <c r="U1356" t="s">
        <v>34278</v>
      </c>
      <c r="V1356" t="s">
        <v>34278</v>
      </c>
    </row>
    <row r="1357" spans="1:22" x14ac:dyDescent="0.3">
      <c r="A1357">
        <v>2269</v>
      </c>
      <c r="B1357" t="s">
        <v>2041</v>
      </c>
      <c r="C1357" t="s">
        <v>2042</v>
      </c>
      <c r="D1357">
        <v>4</v>
      </c>
      <c r="E1357">
        <v>20</v>
      </c>
      <c r="G1357">
        <v>100</v>
      </c>
      <c r="I1357">
        <v>0</v>
      </c>
      <c r="K1357">
        <v>0</v>
      </c>
      <c r="L1357" t="s">
        <v>12993</v>
      </c>
      <c r="M1357">
        <v>7</v>
      </c>
      <c r="N1357">
        <v>2</v>
      </c>
      <c r="O1357">
        <v>1</v>
      </c>
      <c r="Q1357">
        <v>0</v>
      </c>
      <c r="R1357">
        <v>0</v>
      </c>
      <c r="S1357">
        <v>56</v>
      </c>
      <c r="T1357" t="s">
        <v>34281</v>
      </c>
      <c r="U1357" t="s">
        <v>34281</v>
      </c>
      <c r="V1357" t="s">
        <v>34281</v>
      </c>
    </row>
    <row r="1358" spans="1:22" x14ac:dyDescent="0.3">
      <c r="A1358">
        <v>2270</v>
      </c>
      <c r="B1358" t="s">
        <v>2045</v>
      </c>
      <c r="C1358" t="s">
        <v>2046</v>
      </c>
      <c r="D1358">
        <v>4</v>
      </c>
      <c r="E1358">
        <v>20</v>
      </c>
      <c r="G1358">
        <v>100</v>
      </c>
      <c r="I1358">
        <v>0</v>
      </c>
      <c r="K1358">
        <v>0</v>
      </c>
      <c r="L1358" t="s">
        <v>12993</v>
      </c>
      <c r="M1358">
        <v>7</v>
      </c>
      <c r="N1358">
        <v>2</v>
      </c>
      <c r="O1358">
        <v>1</v>
      </c>
      <c r="Q1358">
        <v>0</v>
      </c>
      <c r="R1358">
        <v>0</v>
      </c>
      <c r="S1358">
        <v>57</v>
      </c>
      <c r="T1358" t="s">
        <v>34281</v>
      </c>
      <c r="U1358" t="s">
        <v>34281</v>
      </c>
      <c r="V1358" t="s">
        <v>34281</v>
      </c>
    </row>
    <row r="1359" spans="1:22" x14ac:dyDescent="0.3">
      <c r="A1359">
        <v>2271</v>
      </c>
      <c r="B1359" t="s">
        <v>5612</v>
      </c>
      <c r="C1359" t="s">
        <v>5613</v>
      </c>
      <c r="D1359">
        <v>4</v>
      </c>
      <c r="E1359">
        <v>45000</v>
      </c>
      <c r="G1359">
        <v>100</v>
      </c>
      <c r="I1359">
        <v>1</v>
      </c>
      <c r="K1359">
        <v>0</v>
      </c>
      <c r="L1359" t="s">
        <v>12993</v>
      </c>
      <c r="M1359">
        <v>7</v>
      </c>
      <c r="N1359">
        <v>2</v>
      </c>
      <c r="O1359">
        <v>256</v>
      </c>
      <c r="Q1359">
        <v>0</v>
      </c>
      <c r="R1359">
        <v>0</v>
      </c>
      <c r="S1359">
        <v>58</v>
      </c>
      <c r="T1359" t="s">
        <v>12087</v>
      </c>
      <c r="U1359" t="s">
        <v>12087</v>
      </c>
      <c r="V1359" t="s">
        <v>12087</v>
      </c>
    </row>
    <row r="1360" spans="1:22" x14ac:dyDescent="0.3">
      <c r="A1360">
        <v>2272</v>
      </c>
      <c r="B1360" t="s">
        <v>9687</v>
      </c>
      <c r="C1360" t="s">
        <v>9688</v>
      </c>
      <c r="D1360">
        <v>4</v>
      </c>
      <c r="E1360">
        <v>20</v>
      </c>
      <c r="G1360">
        <v>400</v>
      </c>
      <c r="I1360">
        <v>1</v>
      </c>
      <c r="K1360">
        <v>0</v>
      </c>
      <c r="L1360" t="s">
        <v>12086</v>
      </c>
      <c r="M1360">
        <v>7</v>
      </c>
      <c r="N1360">
        <v>2</v>
      </c>
      <c r="O1360">
        <v>256</v>
      </c>
      <c r="Q1360">
        <v>0</v>
      </c>
      <c r="R1360">
        <v>1</v>
      </c>
      <c r="S1360">
        <v>59</v>
      </c>
      <c r="T1360" t="s">
        <v>12087</v>
      </c>
      <c r="U1360" t="s">
        <v>12087</v>
      </c>
      <c r="V1360" t="s">
        <v>12087</v>
      </c>
    </row>
    <row r="1361" spans="1:22" x14ac:dyDescent="0.3">
      <c r="A1361">
        <v>2273</v>
      </c>
      <c r="B1361" t="s">
        <v>13134</v>
      </c>
      <c r="C1361" t="s">
        <v>13135</v>
      </c>
      <c r="D1361">
        <v>4</v>
      </c>
      <c r="E1361">
        <v>20</v>
      </c>
      <c r="G1361">
        <v>100</v>
      </c>
      <c r="I1361">
        <v>3</v>
      </c>
      <c r="K1361">
        <v>0</v>
      </c>
      <c r="L1361" t="s">
        <v>12993</v>
      </c>
      <c r="M1361">
        <v>7</v>
      </c>
      <c r="N1361">
        <v>2</v>
      </c>
      <c r="O1361">
        <v>256</v>
      </c>
      <c r="Q1361">
        <v>0</v>
      </c>
      <c r="R1361">
        <v>1</v>
      </c>
      <c r="S1361">
        <v>60</v>
      </c>
      <c r="T1361" t="s">
        <v>34235</v>
      </c>
      <c r="U1361" t="s">
        <v>34235</v>
      </c>
      <c r="V1361" t="s">
        <v>34235</v>
      </c>
    </row>
    <row r="1362" spans="1:22" x14ac:dyDescent="0.3">
      <c r="A1362">
        <v>2274</v>
      </c>
      <c r="B1362" t="s">
        <v>13136</v>
      </c>
      <c r="C1362" t="s">
        <v>13137</v>
      </c>
      <c r="D1362">
        <v>4</v>
      </c>
      <c r="E1362">
        <v>20</v>
      </c>
      <c r="G1362">
        <v>100</v>
      </c>
      <c r="I1362">
        <v>0</v>
      </c>
      <c r="K1362">
        <v>0</v>
      </c>
      <c r="L1362" t="s">
        <v>12993</v>
      </c>
      <c r="M1362">
        <v>7</v>
      </c>
      <c r="N1362">
        <v>2</v>
      </c>
      <c r="O1362">
        <v>256</v>
      </c>
      <c r="Q1362">
        <v>0</v>
      </c>
      <c r="R1362">
        <v>1</v>
      </c>
      <c r="S1362">
        <v>61</v>
      </c>
      <c r="T1362" t="s">
        <v>34290</v>
      </c>
      <c r="U1362" t="s">
        <v>34290</v>
      </c>
      <c r="V1362" t="s">
        <v>34290</v>
      </c>
    </row>
    <row r="1363" spans="1:22" x14ac:dyDescent="0.3">
      <c r="A1363">
        <v>2275</v>
      </c>
      <c r="B1363" t="s">
        <v>8177</v>
      </c>
      <c r="C1363" t="s">
        <v>8178</v>
      </c>
      <c r="D1363">
        <v>4</v>
      </c>
      <c r="E1363">
        <v>20</v>
      </c>
      <c r="G1363">
        <v>100</v>
      </c>
      <c r="I1363">
        <v>2</v>
      </c>
      <c r="K1363">
        <v>0</v>
      </c>
      <c r="L1363" t="s">
        <v>12086</v>
      </c>
      <c r="M1363">
        <v>7</v>
      </c>
      <c r="N1363">
        <v>2</v>
      </c>
      <c r="O1363">
        <v>256</v>
      </c>
      <c r="Q1363">
        <v>0</v>
      </c>
      <c r="R1363">
        <v>1</v>
      </c>
      <c r="S1363">
        <v>62</v>
      </c>
      <c r="T1363" t="s">
        <v>12087</v>
      </c>
      <c r="U1363" t="s">
        <v>12087</v>
      </c>
      <c r="V1363" t="s">
        <v>12087</v>
      </c>
    </row>
    <row r="1364" spans="1:22" x14ac:dyDescent="0.3">
      <c r="A1364">
        <v>2276</v>
      </c>
      <c r="B1364" t="s">
        <v>3463</v>
      </c>
      <c r="C1364" t="s">
        <v>360</v>
      </c>
      <c r="D1364">
        <v>4</v>
      </c>
      <c r="E1364">
        <v>20</v>
      </c>
      <c r="G1364">
        <v>100</v>
      </c>
      <c r="I1364">
        <v>1</v>
      </c>
      <c r="K1364">
        <v>0</v>
      </c>
      <c r="L1364" t="s">
        <v>12086</v>
      </c>
      <c r="M1364">
        <v>7</v>
      </c>
      <c r="N1364">
        <v>2</v>
      </c>
      <c r="O1364">
        <v>512</v>
      </c>
      <c r="Q1364">
        <v>0</v>
      </c>
      <c r="R1364">
        <v>0</v>
      </c>
      <c r="S1364">
        <v>63</v>
      </c>
      <c r="T1364" t="s">
        <v>12087</v>
      </c>
      <c r="U1364" t="s">
        <v>12087</v>
      </c>
      <c r="V1364" t="s">
        <v>12087</v>
      </c>
    </row>
    <row r="1365" spans="1:22" x14ac:dyDescent="0.3">
      <c r="A1365">
        <v>2277</v>
      </c>
      <c r="B1365" t="s">
        <v>7146</v>
      </c>
      <c r="C1365" t="s">
        <v>7147</v>
      </c>
      <c r="D1365">
        <v>4</v>
      </c>
      <c r="E1365">
        <v>20</v>
      </c>
      <c r="G1365">
        <v>100</v>
      </c>
      <c r="I1365">
        <v>2</v>
      </c>
      <c r="K1365">
        <v>0</v>
      </c>
      <c r="L1365" t="s">
        <v>12049</v>
      </c>
      <c r="M1365">
        <v>7</v>
      </c>
      <c r="N1365">
        <v>2</v>
      </c>
      <c r="O1365">
        <v>256</v>
      </c>
      <c r="Q1365">
        <v>0</v>
      </c>
      <c r="R1365">
        <v>1</v>
      </c>
      <c r="S1365">
        <v>64</v>
      </c>
      <c r="T1365" t="s">
        <v>34235</v>
      </c>
      <c r="U1365" t="s">
        <v>34235</v>
      </c>
      <c r="V1365" t="s">
        <v>34235</v>
      </c>
    </row>
    <row r="1366" spans="1:22" x14ac:dyDescent="0.3">
      <c r="A1366">
        <v>2278</v>
      </c>
      <c r="B1366" t="s">
        <v>6862</v>
      </c>
      <c r="C1366" t="s">
        <v>6863</v>
      </c>
      <c r="D1366">
        <v>4</v>
      </c>
      <c r="E1366">
        <v>60</v>
      </c>
      <c r="G1366">
        <v>100</v>
      </c>
      <c r="I1366">
        <v>1</v>
      </c>
      <c r="K1366">
        <v>0</v>
      </c>
      <c r="L1366" t="s">
        <v>12086</v>
      </c>
      <c r="M1366">
        <v>7</v>
      </c>
      <c r="N1366">
        <v>2</v>
      </c>
      <c r="O1366">
        <v>513</v>
      </c>
      <c r="Q1366">
        <v>0</v>
      </c>
      <c r="R1366">
        <v>0</v>
      </c>
      <c r="S1366">
        <v>65</v>
      </c>
      <c r="T1366" t="s">
        <v>12087</v>
      </c>
      <c r="U1366" t="s">
        <v>12087</v>
      </c>
      <c r="V1366" t="s">
        <v>12087</v>
      </c>
    </row>
    <row r="1367" spans="1:22" x14ac:dyDescent="0.3">
      <c r="A1367">
        <v>2279</v>
      </c>
      <c r="B1367" t="s">
        <v>1405</v>
      </c>
      <c r="C1367" t="s">
        <v>1406</v>
      </c>
      <c r="D1367">
        <v>4</v>
      </c>
      <c r="E1367">
        <v>20</v>
      </c>
      <c r="G1367">
        <v>100</v>
      </c>
      <c r="I1367">
        <v>1</v>
      </c>
      <c r="K1367">
        <v>0</v>
      </c>
      <c r="L1367" t="s">
        <v>12086</v>
      </c>
      <c r="M1367">
        <v>7</v>
      </c>
      <c r="N1367">
        <v>2</v>
      </c>
      <c r="O1367">
        <v>256</v>
      </c>
      <c r="Q1367">
        <v>0</v>
      </c>
      <c r="R1367">
        <v>0</v>
      </c>
      <c r="S1367">
        <v>66</v>
      </c>
      <c r="T1367" t="s">
        <v>12087</v>
      </c>
      <c r="U1367" t="s">
        <v>12087</v>
      </c>
      <c r="V1367" t="s">
        <v>12087</v>
      </c>
    </row>
    <row r="1368" spans="1:22" x14ac:dyDescent="0.3">
      <c r="A1368">
        <v>2280</v>
      </c>
      <c r="B1368" t="s">
        <v>13138</v>
      </c>
      <c r="C1368" t="s">
        <v>13139</v>
      </c>
      <c r="D1368">
        <v>4</v>
      </c>
      <c r="E1368">
        <v>20</v>
      </c>
      <c r="G1368">
        <v>300</v>
      </c>
      <c r="I1368">
        <v>3</v>
      </c>
      <c r="K1368">
        <v>0</v>
      </c>
      <c r="L1368" t="s">
        <v>12086</v>
      </c>
      <c r="M1368">
        <v>7</v>
      </c>
      <c r="N1368">
        <v>2</v>
      </c>
      <c r="O1368">
        <v>256</v>
      </c>
      <c r="Q1368">
        <v>0</v>
      </c>
      <c r="R1368">
        <v>1</v>
      </c>
      <c r="S1368">
        <v>67</v>
      </c>
      <c r="T1368" t="s">
        <v>34301</v>
      </c>
      <c r="U1368" t="s">
        <v>34301</v>
      </c>
      <c r="V1368" t="s">
        <v>34301</v>
      </c>
    </row>
    <row r="1369" spans="1:22" x14ac:dyDescent="0.3">
      <c r="A1369">
        <v>2281</v>
      </c>
      <c r="B1369" t="s">
        <v>7531</v>
      </c>
      <c r="C1369" t="s">
        <v>7252</v>
      </c>
      <c r="D1369">
        <v>4</v>
      </c>
      <c r="E1369">
        <v>20</v>
      </c>
      <c r="G1369">
        <v>200</v>
      </c>
      <c r="I1369">
        <v>2</v>
      </c>
      <c r="K1369">
        <v>0</v>
      </c>
      <c r="L1369" t="s">
        <v>12993</v>
      </c>
      <c r="M1369">
        <v>7</v>
      </c>
      <c r="N1369">
        <v>2</v>
      </c>
      <c r="O1369">
        <v>513</v>
      </c>
      <c r="Q1369">
        <v>0</v>
      </c>
      <c r="R1369">
        <v>0</v>
      </c>
      <c r="S1369">
        <v>68</v>
      </c>
      <c r="T1369" t="s">
        <v>12087</v>
      </c>
      <c r="U1369" t="s">
        <v>12087</v>
      </c>
      <c r="V1369" t="s">
        <v>12087</v>
      </c>
    </row>
    <row r="1370" spans="1:22" x14ac:dyDescent="0.3">
      <c r="A1370">
        <v>2282</v>
      </c>
      <c r="B1370" t="s">
        <v>9461</v>
      </c>
      <c r="C1370" t="s">
        <v>9462</v>
      </c>
      <c r="D1370">
        <v>4</v>
      </c>
      <c r="E1370">
        <v>20</v>
      </c>
      <c r="G1370">
        <v>100</v>
      </c>
      <c r="I1370">
        <v>0</v>
      </c>
      <c r="K1370">
        <v>0</v>
      </c>
      <c r="L1370" t="s">
        <v>12086</v>
      </c>
      <c r="M1370">
        <v>7</v>
      </c>
      <c r="N1370">
        <v>2</v>
      </c>
      <c r="O1370">
        <v>256</v>
      </c>
      <c r="Q1370">
        <v>0</v>
      </c>
      <c r="R1370">
        <v>0</v>
      </c>
      <c r="S1370">
        <v>69</v>
      </c>
      <c r="T1370" t="s">
        <v>34305</v>
      </c>
      <c r="U1370" t="s">
        <v>34305</v>
      </c>
      <c r="V1370" t="s">
        <v>34305</v>
      </c>
    </row>
    <row r="1371" spans="1:22" x14ac:dyDescent="0.3">
      <c r="A1371">
        <v>2283</v>
      </c>
      <c r="B1371" t="s">
        <v>13140</v>
      </c>
      <c r="C1371" t="s">
        <v>13141</v>
      </c>
      <c r="D1371">
        <v>4</v>
      </c>
      <c r="E1371">
        <v>20</v>
      </c>
      <c r="G1371">
        <v>200</v>
      </c>
      <c r="I1371">
        <v>3</v>
      </c>
      <c r="K1371">
        <v>0</v>
      </c>
      <c r="L1371" t="s">
        <v>12086</v>
      </c>
      <c r="M1371">
        <v>7</v>
      </c>
      <c r="N1371">
        <v>2</v>
      </c>
      <c r="O1371">
        <v>256</v>
      </c>
      <c r="Q1371">
        <v>0</v>
      </c>
      <c r="R1371">
        <v>1</v>
      </c>
      <c r="S1371">
        <v>70</v>
      </c>
      <c r="T1371" t="s">
        <v>34307</v>
      </c>
      <c r="U1371" t="s">
        <v>34307</v>
      </c>
      <c r="V1371" t="s">
        <v>34307</v>
      </c>
    </row>
    <row r="1372" spans="1:22" x14ac:dyDescent="0.3">
      <c r="A1372">
        <v>2284</v>
      </c>
      <c r="B1372" t="s">
        <v>406</v>
      </c>
      <c r="C1372" t="s">
        <v>407</v>
      </c>
      <c r="D1372">
        <v>4</v>
      </c>
      <c r="E1372">
        <v>20</v>
      </c>
      <c r="G1372">
        <v>500</v>
      </c>
      <c r="I1372">
        <v>4</v>
      </c>
      <c r="K1372">
        <v>0</v>
      </c>
      <c r="L1372" t="s">
        <v>12993</v>
      </c>
      <c r="M1372">
        <v>7</v>
      </c>
      <c r="N1372">
        <v>2</v>
      </c>
      <c r="O1372">
        <v>256</v>
      </c>
      <c r="Q1372">
        <v>0</v>
      </c>
      <c r="R1372">
        <v>1</v>
      </c>
      <c r="S1372">
        <v>71</v>
      </c>
      <c r="T1372" t="s">
        <v>12087</v>
      </c>
      <c r="U1372" t="s">
        <v>12087</v>
      </c>
      <c r="V1372" t="s">
        <v>12087</v>
      </c>
    </row>
    <row r="1373" spans="1:22" x14ac:dyDescent="0.3">
      <c r="A1373">
        <v>2285</v>
      </c>
      <c r="B1373" t="s">
        <v>451</v>
      </c>
      <c r="C1373" t="s">
        <v>452</v>
      </c>
      <c r="D1373">
        <v>4</v>
      </c>
      <c r="E1373">
        <v>20</v>
      </c>
      <c r="G1373">
        <v>200</v>
      </c>
      <c r="I1373">
        <v>0</v>
      </c>
      <c r="K1373">
        <v>0</v>
      </c>
      <c r="L1373" t="s">
        <v>12993</v>
      </c>
      <c r="M1373">
        <v>7</v>
      </c>
      <c r="N1373">
        <v>2</v>
      </c>
      <c r="O1373">
        <v>256</v>
      </c>
      <c r="Q1373">
        <v>30</v>
      </c>
      <c r="R1373">
        <v>1</v>
      </c>
      <c r="S1373">
        <v>72</v>
      </c>
      <c r="T1373" t="s">
        <v>34311</v>
      </c>
      <c r="U1373" t="s">
        <v>34311</v>
      </c>
      <c r="V1373" t="s">
        <v>34311</v>
      </c>
    </row>
    <row r="1374" spans="1:22" x14ac:dyDescent="0.3">
      <c r="A1374">
        <v>2286</v>
      </c>
      <c r="B1374" t="s">
        <v>3615</v>
      </c>
      <c r="C1374" t="s">
        <v>3616</v>
      </c>
      <c r="D1374">
        <v>4</v>
      </c>
      <c r="E1374">
        <v>20</v>
      </c>
      <c r="G1374">
        <v>100</v>
      </c>
      <c r="I1374">
        <v>0</v>
      </c>
      <c r="K1374">
        <v>0</v>
      </c>
      <c r="L1374" t="s">
        <v>12993</v>
      </c>
      <c r="M1374">
        <v>7</v>
      </c>
      <c r="N1374">
        <v>2</v>
      </c>
      <c r="O1374">
        <v>512</v>
      </c>
      <c r="Q1374">
        <v>70</v>
      </c>
      <c r="R1374">
        <v>0</v>
      </c>
      <c r="S1374">
        <v>73</v>
      </c>
      <c r="T1374" t="s">
        <v>12087</v>
      </c>
      <c r="U1374" t="s">
        <v>12087</v>
      </c>
      <c r="V1374" t="s">
        <v>12087</v>
      </c>
    </row>
    <row r="1375" spans="1:22" x14ac:dyDescent="0.3">
      <c r="A1375">
        <v>2287</v>
      </c>
      <c r="B1375" t="s">
        <v>7665</v>
      </c>
      <c r="C1375" t="s">
        <v>7666</v>
      </c>
      <c r="D1375">
        <v>4</v>
      </c>
      <c r="E1375">
        <v>20</v>
      </c>
      <c r="G1375">
        <v>100</v>
      </c>
      <c r="I1375">
        <v>3</v>
      </c>
      <c r="K1375">
        <v>0</v>
      </c>
      <c r="L1375" t="s">
        <v>12993</v>
      </c>
      <c r="M1375">
        <v>7</v>
      </c>
      <c r="N1375">
        <v>2</v>
      </c>
      <c r="O1375">
        <v>256</v>
      </c>
      <c r="Q1375">
        <v>0</v>
      </c>
      <c r="R1375">
        <v>1</v>
      </c>
      <c r="S1375">
        <v>74</v>
      </c>
      <c r="T1375" t="s">
        <v>34255</v>
      </c>
      <c r="U1375" t="s">
        <v>34255</v>
      </c>
      <c r="V1375" t="s">
        <v>34255</v>
      </c>
    </row>
    <row r="1376" spans="1:22" x14ac:dyDescent="0.3">
      <c r="A1376">
        <v>2288</v>
      </c>
      <c r="B1376" t="s">
        <v>6858</v>
      </c>
      <c r="C1376" t="s">
        <v>6859</v>
      </c>
      <c r="D1376">
        <v>4</v>
      </c>
      <c r="E1376">
        <v>20</v>
      </c>
      <c r="G1376">
        <v>100</v>
      </c>
      <c r="I1376">
        <v>1</v>
      </c>
      <c r="K1376">
        <v>0</v>
      </c>
      <c r="L1376" t="s">
        <v>12993</v>
      </c>
      <c r="M1376">
        <v>7</v>
      </c>
      <c r="N1376">
        <v>2</v>
      </c>
      <c r="O1376">
        <v>513</v>
      </c>
      <c r="Q1376">
        <v>0</v>
      </c>
      <c r="R1376">
        <v>0</v>
      </c>
      <c r="S1376">
        <v>75</v>
      </c>
      <c r="T1376" t="s">
        <v>12087</v>
      </c>
      <c r="U1376" t="s">
        <v>12087</v>
      </c>
      <c r="V1376" t="s">
        <v>12087</v>
      </c>
    </row>
    <row r="1377" spans="1:22" x14ac:dyDescent="0.3">
      <c r="A1377">
        <v>2289</v>
      </c>
      <c r="B1377" t="s">
        <v>7815</v>
      </c>
      <c r="C1377" t="s">
        <v>7816</v>
      </c>
      <c r="D1377">
        <v>4</v>
      </c>
      <c r="E1377">
        <v>20</v>
      </c>
      <c r="G1377">
        <v>700</v>
      </c>
      <c r="I1377">
        <v>0</v>
      </c>
      <c r="K1377">
        <v>0</v>
      </c>
      <c r="L1377" t="s">
        <v>12086</v>
      </c>
      <c r="M1377">
        <v>7</v>
      </c>
      <c r="N1377">
        <v>2</v>
      </c>
      <c r="O1377">
        <v>256</v>
      </c>
      <c r="Q1377">
        <v>0</v>
      </c>
      <c r="R1377">
        <v>0</v>
      </c>
      <c r="S1377">
        <v>76</v>
      </c>
      <c r="T1377" t="s">
        <v>43083</v>
      </c>
      <c r="U1377" t="s">
        <v>43083</v>
      </c>
      <c r="V1377" t="s">
        <v>43083</v>
      </c>
    </row>
    <row r="1378" spans="1:22" x14ac:dyDescent="0.3">
      <c r="A1378">
        <v>2290</v>
      </c>
      <c r="B1378" t="s">
        <v>4301</v>
      </c>
      <c r="C1378" t="s">
        <v>4302</v>
      </c>
      <c r="D1378">
        <v>4</v>
      </c>
      <c r="E1378">
        <v>3000</v>
      </c>
      <c r="G1378">
        <v>100</v>
      </c>
      <c r="I1378">
        <v>1</v>
      </c>
      <c r="K1378">
        <v>0</v>
      </c>
      <c r="L1378" t="s">
        <v>12086</v>
      </c>
      <c r="M1378">
        <v>7</v>
      </c>
      <c r="N1378">
        <v>2</v>
      </c>
      <c r="O1378">
        <v>256</v>
      </c>
      <c r="Q1378">
        <v>0</v>
      </c>
      <c r="R1378">
        <v>0</v>
      </c>
      <c r="S1378">
        <v>77</v>
      </c>
      <c r="T1378" t="s">
        <v>12087</v>
      </c>
      <c r="U1378" t="s">
        <v>12087</v>
      </c>
      <c r="V1378" t="s">
        <v>12087</v>
      </c>
    </row>
    <row r="1379" spans="1:22" x14ac:dyDescent="0.3">
      <c r="A1379">
        <v>2291</v>
      </c>
      <c r="B1379" t="s">
        <v>6502</v>
      </c>
      <c r="C1379" t="s">
        <v>6502</v>
      </c>
      <c r="D1379">
        <v>4</v>
      </c>
      <c r="E1379">
        <v>20</v>
      </c>
      <c r="G1379">
        <v>100</v>
      </c>
      <c r="I1379">
        <v>0</v>
      </c>
      <c r="K1379">
        <v>0</v>
      </c>
      <c r="L1379" t="s">
        <v>12993</v>
      </c>
      <c r="M1379">
        <v>7</v>
      </c>
      <c r="N1379">
        <v>2</v>
      </c>
      <c r="O1379">
        <v>512</v>
      </c>
      <c r="Q1379">
        <v>0</v>
      </c>
      <c r="R1379">
        <v>0</v>
      </c>
      <c r="S1379">
        <v>78</v>
      </c>
      <c r="T1379" t="s">
        <v>43084</v>
      </c>
      <c r="U1379" t="s">
        <v>43084</v>
      </c>
      <c r="V1379" t="s">
        <v>43084</v>
      </c>
    </row>
    <row r="1380" spans="1:22" x14ac:dyDescent="0.3">
      <c r="A1380">
        <v>2292</v>
      </c>
      <c r="B1380" t="s">
        <v>10550</v>
      </c>
      <c r="C1380" t="s">
        <v>10551</v>
      </c>
      <c r="D1380">
        <v>4</v>
      </c>
      <c r="E1380">
        <v>20</v>
      </c>
      <c r="G1380">
        <v>300</v>
      </c>
      <c r="I1380">
        <v>2</v>
      </c>
      <c r="K1380">
        <v>0</v>
      </c>
      <c r="L1380" t="s">
        <v>12057</v>
      </c>
      <c r="M1380">
        <v>7</v>
      </c>
      <c r="N1380">
        <v>2</v>
      </c>
      <c r="O1380">
        <v>513</v>
      </c>
      <c r="Q1380">
        <v>50</v>
      </c>
      <c r="R1380">
        <v>0</v>
      </c>
      <c r="S1380">
        <v>79</v>
      </c>
      <c r="T1380" t="s">
        <v>34321</v>
      </c>
      <c r="U1380" t="s">
        <v>34321</v>
      </c>
      <c r="V1380" t="s">
        <v>34321</v>
      </c>
    </row>
    <row r="1381" spans="1:22" x14ac:dyDescent="0.3">
      <c r="A1381">
        <v>2293</v>
      </c>
      <c r="B1381" t="s">
        <v>13142</v>
      </c>
      <c r="C1381" t="s">
        <v>13143</v>
      </c>
      <c r="D1381">
        <v>4</v>
      </c>
      <c r="E1381">
        <v>20</v>
      </c>
      <c r="G1381">
        <v>100</v>
      </c>
      <c r="I1381">
        <v>1</v>
      </c>
      <c r="K1381">
        <v>0</v>
      </c>
      <c r="L1381" t="s">
        <v>12086</v>
      </c>
      <c r="M1381">
        <v>7</v>
      </c>
      <c r="N1381">
        <v>2</v>
      </c>
      <c r="O1381">
        <v>256</v>
      </c>
      <c r="Q1381">
        <v>0</v>
      </c>
      <c r="R1381">
        <v>0</v>
      </c>
      <c r="S1381">
        <v>80</v>
      </c>
      <c r="T1381" t="s">
        <v>12087</v>
      </c>
      <c r="U1381" t="s">
        <v>12087</v>
      </c>
      <c r="V1381" t="s">
        <v>12087</v>
      </c>
    </row>
    <row r="1382" spans="1:22" x14ac:dyDescent="0.3">
      <c r="A1382">
        <v>2294</v>
      </c>
      <c r="B1382" t="s">
        <v>9553</v>
      </c>
      <c r="C1382" t="s">
        <v>9554</v>
      </c>
      <c r="D1382">
        <v>4</v>
      </c>
      <c r="E1382">
        <v>20</v>
      </c>
      <c r="G1382">
        <v>100</v>
      </c>
      <c r="I1382">
        <v>1</v>
      </c>
      <c r="K1382">
        <v>0</v>
      </c>
      <c r="L1382" t="s">
        <v>12086</v>
      </c>
      <c r="M1382">
        <v>7</v>
      </c>
      <c r="N1382">
        <v>2</v>
      </c>
      <c r="O1382">
        <v>256</v>
      </c>
      <c r="Q1382">
        <v>0</v>
      </c>
      <c r="R1382">
        <v>1</v>
      </c>
      <c r="S1382">
        <v>81</v>
      </c>
      <c r="T1382" t="s">
        <v>12087</v>
      </c>
      <c r="U1382" t="s">
        <v>12087</v>
      </c>
      <c r="V1382" t="s">
        <v>12087</v>
      </c>
    </row>
    <row r="1383" spans="1:22" x14ac:dyDescent="0.3">
      <c r="A1383">
        <v>2295</v>
      </c>
      <c r="B1383" t="s">
        <v>1238</v>
      </c>
      <c r="C1383" t="s">
        <v>1238</v>
      </c>
      <c r="D1383">
        <v>4</v>
      </c>
      <c r="E1383">
        <v>1500</v>
      </c>
      <c r="G1383">
        <v>100</v>
      </c>
      <c r="I1383">
        <v>0</v>
      </c>
      <c r="K1383">
        <v>0</v>
      </c>
      <c r="L1383" t="s">
        <v>12993</v>
      </c>
      <c r="M1383">
        <v>7</v>
      </c>
      <c r="N1383">
        <v>2</v>
      </c>
      <c r="O1383">
        <v>512</v>
      </c>
      <c r="Q1383">
        <v>0</v>
      </c>
      <c r="R1383">
        <v>0</v>
      </c>
      <c r="S1383">
        <v>82</v>
      </c>
      <c r="T1383" t="s">
        <v>34325</v>
      </c>
      <c r="U1383" t="s">
        <v>34325</v>
      </c>
      <c r="V1383" t="s">
        <v>34325</v>
      </c>
    </row>
    <row r="1384" spans="1:22" x14ac:dyDescent="0.3">
      <c r="A1384">
        <v>2296</v>
      </c>
      <c r="B1384" t="s">
        <v>1113</v>
      </c>
      <c r="C1384" t="s">
        <v>1113</v>
      </c>
      <c r="D1384">
        <v>4</v>
      </c>
      <c r="E1384">
        <v>20</v>
      </c>
      <c r="G1384">
        <v>100</v>
      </c>
      <c r="I1384">
        <v>1</v>
      </c>
      <c r="K1384">
        <v>0</v>
      </c>
      <c r="L1384" t="s">
        <v>12048</v>
      </c>
      <c r="M1384">
        <v>7</v>
      </c>
      <c r="N1384">
        <v>2</v>
      </c>
      <c r="O1384">
        <v>512</v>
      </c>
      <c r="Q1384">
        <v>50</v>
      </c>
      <c r="R1384">
        <v>0</v>
      </c>
      <c r="S1384">
        <v>83</v>
      </c>
      <c r="T1384" t="s">
        <v>33016</v>
      </c>
      <c r="U1384" t="s">
        <v>33016</v>
      </c>
      <c r="V1384" t="s">
        <v>33016</v>
      </c>
    </row>
    <row r="1385" spans="1:22" x14ac:dyDescent="0.3">
      <c r="A1385">
        <v>2297</v>
      </c>
      <c r="B1385" t="s">
        <v>4587</v>
      </c>
      <c r="C1385" t="s">
        <v>4588</v>
      </c>
      <c r="D1385">
        <v>4</v>
      </c>
      <c r="E1385">
        <v>20</v>
      </c>
      <c r="G1385">
        <v>100</v>
      </c>
      <c r="I1385">
        <v>1</v>
      </c>
      <c r="K1385">
        <v>0</v>
      </c>
      <c r="L1385" t="s">
        <v>12993</v>
      </c>
      <c r="M1385">
        <v>7</v>
      </c>
      <c r="N1385">
        <v>2</v>
      </c>
      <c r="O1385">
        <v>513</v>
      </c>
      <c r="Q1385">
        <v>0</v>
      </c>
      <c r="R1385">
        <v>0</v>
      </c>
      <c r="S1385">
        <v>84</v>
      </c>
      <c r="T1385" t="s">
        <v>12087</v>
      </c>
      <c r="U1385" t="s">
        <v>12087</v>
      </c>
      <c r="V1385" t="s">
        <v>12087</v>
      </c>
    </row>
    <row r="1386" spans="1:22" x14ac:dyDescent="0.3">
      <c r="A1386">
        <v>2298</v>
      </c>
      <c r="B1386" t="s">
        <v>4786</v>
      </c>
      <c r="C1386" t="s">
        <v>4787</v>
      </c>
      <c r="D1386">
        <v>4</v>
      </c>
      <c r="E1386">
        <v>20</v>
      </c>
      <c r="G1386">
        <v>100</v>
      </c>
      <c r="I1386">
        <v>2</v>
      </c>
      <c r="K1386">
        <v>0</v>
      </c>
      <c r="L1386" t="s">
        <v>12086</v>
      </c>
      <c r="M1386">
        <v>7</v>
      </c>
      <c r="N1386">
        <v>2</v>
      </c>
      <c r="O1386">
        <v>256</v>
      </c>
      <c r="Q1386">
        <v>0</v>
      </c>
      <c r="R1386">
        <v>0</v>
      </c>
      <c r="S1386">
        <v>85</v>
      </c>
      <c r="T1386" t="s">
        <v>12087</v>
      </c>
      <c r="U1386" t="s">
        <v>12087</v>
      </c>
      <c r="V1386" t="s">
        <v>12087</v>
      </c>
    </row>
    <row r="1387" spans="1:22" x14ac:dyDescent="0.3">
      <c r="A1387">
        <v>2299</v>
      </c>
      <c r="B1387" t="s">
        <v>10411</v>
      </c>
      <c r="C1387" t="s">
        <v>10412</v>
      </c>
      <c r="D1387">
        <v>4</v>
      </c>
      <c r="E1387">
        <v>20</v>
      </c>
      <c r="G1387">
        <v>500</v>
      </c>
      <c r="I1387">
        <v>5</v>
      </c>
      <c r="K1387">
        <v>0</v>
      </c>
      <c r="L1387" t="s">
        <v>12160</v>
      </c>
      <c r="M1387">
        <v>7</v>
      </c>
      <c r="N1387">
        <v>2</v>
      </c>
      <c r="O1387">
        <v>256</v>
      </c>
      <c r="Q1387">
        <v>0</v>
      </c>
      <c r="R1387">
        <v>1</v>
      </c>
      <c r="S1387">
        <v>86</v>
      </c>
      <c r="T1387" t="s">
        <v>12087</v>
      </c>
      <c r="U1387" t="s">
        <v>12087</v>
      </c>
      <c r="V1387" t="s">
        <v>12087</v>
      </c>
    </row>
    <row r="1388" spans="1:22" x14ac:dyDescent="0.3">
      <c r="A1388">
        <v>2301</v>
      </c>
      <c r="B1388" t="s">
        <v>2504</v>
      </c>
      <c r="C1388" t="s">
        <v>2505</v>
      </c>
      <c r="D1388">
        <v>4</v>
      </c>
      <c r="E1388">
        <v>10</v>
      </c>
      <c r="G1388">
        <v>100</v>
      </c>
      <c r="I1388">
        <v>1</v>
      </c>
      <c r="K1388">
        <v>0</v>
      </c>
      <c r="L1388" t="s">
        <v>12086</v>
      </c>
      <c r="M1388">
        <v>7</v>
      </c>
      <c r="N1388">
        <v>2</v>
      </c>
      <c r="O1388">
        <v>16</v>
      </c>
      <c r="Q1388">
        <v>0</v>
      </c>
      <c r="R1388">
        <v>1</v>
      </c>
      <c r="S1388">
        <v>0</v>
      </c>
      <c r="T1388" t="s">
        <v>12087</v>
      </c>
      <c r="U1388" t="s">
        <v>12087</v>
      </c>
      <c r="V1388" t="s">
        <v>12087</v>
      </c>
    </row>
    <row r="1389" spans="1:22" x14ac:dyDescent="0.3">
      <c r="A1389">
        <v>2302</v>
      </c>
      <c r="B1389" t="s">
        <v>2508</v>
      </c>
      <c r="C1389" t="s">
        <v>2505</v>
      </c>
      <c r="D1389">
        <v>4</v>
      </c>
      <c r="E1389">
        <v>10</v>
      </c>
      <c r="G1389">
        <v>100</v>
      </c>
      <c r="I1389">
        <v>1</v>
      </c>
      <c r="K1389">
        <v>1</v>
      </c>
      <c r="L1389" t="s">
        <v>12086</v>
      </c>
      <c r="M1389">
        <v>7</v>
      </c>
      <c r="N1389">
        <v>2</v>
      </c>
      <c r="O1389">
        <v>16</v>
      </c>
      <c r="Q1389">
        <v>0</v>
      </c>
      <c r="R1389">
        <v>1</v>
      </c>
      <c r="S1389">
        <v>0</v>
      </c>
      <c r="T1389" t="s">
        <v>12087</v>
      </c>
      <c r="U1389" t="s">
        <v>12087</v>
      </c>
      <c r="V1389" t="s">
        <v>12087</v>
      </c>
    </row>
    <row r="1390" spans="1:22" x14ac:dyDescent="0.3">
      <c r="A1390">
        <v>2303</v>
      </c>
      <c r="B1390" t="s">
        <v>6006</v>
      </c>
      <c r="C1390" t="s">
        <v>6007</v>
      </c>
      <c r="D1390">
        <v>4</v>
      </c>
      <c r="E1390">
        <v>200</v>
      </c>
      <c r="G1390">
        <v>200</v>
      </c>
      <c r="I1390">
        <v>2</v>
      </c>
      <c r="K1390">
        <v>0</v>
      </c>
      <c r="L1390" t="s">
        <v>12086</v>
      </c>
      <c r="M1390">
        <v>7</v>
      </c>
      <c r="N1390">
        <v>2</v>
      </c>
      <c r="O1390">
        <v>16</v>
      </c>
      <c r="Q1390">
        <v>0</v>
      </c>
      <c r="R1390">
        <v>1</v>
      </c>
      <c r="S1390">
        <v>0</v>
      </c>
      <c r="T1390" t="s">
        <v>12087</v>
      </c>
      <c r="U1390" t="s">
        <v>12087</v>
      </c>
      <c r="V1390" t="s">
        <v>12087</v>
      </c>
    </row>
    <row r="1391" spans="1:22" x14ac:dyDescent="0.3">
      <c r="A1391">
        <v>2304</v>
      </c>
      <c r="B1391" t="s">
        <v>6010</v>
      </c>
      <c r="C1391" t="s">
        <v>6007</v>
      </c>
      <c r="D1391">
        <v>4</v>
      </c>
      <c r="E1391">
        <v>200</v>
      </c>
      <c r="G1391">
        <v>200</v>
      </c>
      <c r="I1391">
        <v>2</v>
      </c>
      <c r="K1391">
        <v>1</v>
      </c>
      <c r="L1391" t="s">
        <v>12086</v>
      </c>
      <c r="M1391">
        <v>7</v>
      </c>
      <c r="N1391">
        <v>2</v>
      </c>
      <c r="O1391">
        <v>16</v>
      </c>
      <c r="Q1391">
        <v>0</v>
      </c>
      <c r="R1391">
        <v>1</v>
      </c>
      <c r="S1391">
        <v>0</v>
      </c>
      <c r="T1391" t="s">
        <v>12087</v>
      </c>
      <c r="U1391" t="s">
        <v>12087</v>
      </c>
      <c r="V1391" t="s">
        <v>12087</v>
      </c>
    </row>
    <row r="1392" spans="1:22" x14ac:dyDescent="0.3">
      <c r="A1392">
        <v>2305</v>
      </c>
      <c r="B1392" t="s">
        <v>132</v>
      </c>
      <c r="C1392" t="s">
        <v>133</v>
      </c>
      <c r="D1392">
        <v>4</v>
      </c>
      <c r="E1392">
        <v>1000</v>
      </c>
      <c r="G1392">
        <v>300</v>
      </c>
      <c r="I1392">
        <v>3</v>
      </c>
      <c r="K1392">
        <v>0</v>
      </c>
      <c r="L1392" t="s">
        <v>12086</v>
      </c>
      <c r="M1392">
        <v>7</v>
      </c>
      <c r="N1392">
        <v>2</v>
      </c>
      <c r="O1392">
        <v>16</v>
      </c>
      <c r="Q1392">
        <v>0</v>
      </c>
      <c r="R1392">
        <v>1</v>
      </c>
      <c r="S1392">
        <v>0</v>
      </c>
      <c r="T1392" t="s">
        <v>12087</v>
      </c>
      <c r="U1392" t="s">
        <v>12087</v>
      </c>
      <c r="V1392" t="s">
        <v>12087</v>
      </c>
    </row>
    <row r="1393" spans="1:22" x14ac:dyDescent="0.3">
      <c r="A1393">
        <v>2306</v>
      </c>
      <c r="B1393" t="s">
        <v>136</v>
      </c>
      <c r="C1393" t="s">
        <v>133</v>
      </c>
      <c r="D1393">
        <v>4</v>
      </c>
      <c r="E1393">
        <v>1000</v>
      </c>
      <c r="G1393">
        <v>300</v>
      </c>
      <c r="I1393">
        <v>3</v>
      </c>
      <c r="K1393">
        <v>1</v>
      </c>
      <c r="L1393" t="s">
        <v>12086</v>
      </c>
      <c r="M1393">
        <v>7</v>
      </c>
      <c r="N1393">
        <v>2</v>
      </c>
      <c r="O1393">
        <v>16</v>
      </c>
      <c r="Q1393">
        <v>0</v>
      </c>
      <c r="R1393">
        <v>1</v>
      </c>
      <c r="S1393">
        <v>0</v>
      </c>
      <c r="T1393" t="s">
        <v>12087</v>
      </c>
      <c r="U1393" t="s">
        <v>12087</v>
      </c>
      <c r="V1393" t="s">
        <v>12087</v>
      </c>
    </row>
    <row r="1394" spans="1:22" x14ac:dyDescent="0.3">
      <c r="A1394">
        <v>2307</v>
      </c>
      <c r="B1394" t="s">
        <v>6432</v>
      </c>
      <c r="C1394" t="s">
        <v>6432</v>
      </c>
      <c r="D1394">
        <v>4</v>
      </c>
      <c r="E1394">
        <v>10000</v>
      </c>
      <c r="G1394">
        <v>600</v>
      </c>
      <c r="I1394">
        <v>4</v>
      </c>
      <c r="K1394">
        <v>0</v>
      </c>
      <c r="L1394" t="s">
        <v>12993</v>
      </c>
      <c r="M1394">
        <v>7</v>
      </c>
      <c r="N1394">
        <v>2</v>
      </c>
      <c r="O1394">
        <v>16</v>
      </c>
      <c r="Q1394">
        <v>0</v>
      </c>
      <c r="R1394">
        <v>1</v>
      </c>
      <c r="S1394">
        <v>0</v>
      </c>
      <c r="T1394" t="s">
        <v>12087</v>
      </c>
      <c r="U1394" t="s">
        <v>12087</v>
      </c>
      <c r="V1394" t="s">
        <v>12087</v>
      </c>
    </row>
    <row r="1395" spans="1:22" x14ac:dyDescent="0.3">
      <c r="A1395">
        <v>2308</v>
      </c>
      <c r="B1395" t="s">
        <v>6431</v>
      </c>
      <c r="C1395" t="s">
        <v>6432</v>
      </c>
      <c r="D1395">
        <v>4</v>
      </c>
      <c r="E1395">
        <v>10000</v>
      </c>
      <c r="G1395">
        <v>600</v>
      </c>
      <c r="I1395">
        <v>4</v>
      </c>
      <c r="K1395">
        <v>1</v>
      </c>
      <c r="L1395" t="s">
        <v>12993</v>
      </c>
      <c r="M1395">
        <v>7</v>
      </c>
      <c r="N1395">
        <v>2</v>
      </c>
      <c r="O1395">
        <v>16</v>
      </c>
      <c r="Q1395">
        <v>0</v>
      </c>
      <c r="R1395">
        <v>1</v>
      </c>
      <c r="S1395">
        <v>0</v>
      </c>
      <c r="T1395" t="s">
        <v>12087</v>
      </c>
      <c r="U1395" t="s">
        <v>12087</v>
      </c>
      <c r="V1395" t="s">
        <v>12087</v>
      </c>
    </row>
    <row r="1396" spans="1:22" x14ac:dyDescent="0.3">
      <c r="A1396">
        <v>2309</v>
      </c>
      <c r="B1396" t="s">
        <v>2321</v>
      </c>
      <c r="C1396" t="s">
        <v>2321</v>
      </c>
      <c r="D1396">
        <v>4</v>
      </c>
      <c r="E1396">
        <v>22000</v>
      </c>
      <c r="G1396">
        <v>1200</v>
      </c>
      <c r="I1396">
        <v>5</v>
      </c>
      <c r="K1396">
        <v>0</v>
      </c>
      <c r="L1396" t="s">
        <v>12993</v>
      </c>
      <c r="M1396">
        <v>7</v>
      </c>
      <c r="N1396">
        <v>2</v>
      </c>
      <c r="O1396">
        <v>16</v>
      </c>
      <c r="Q1396">
        <v>0</v>
      </c>
      <c r="R1396">
        <v>1</v>
      </c>
      <c r="S1396">
        <v>0</v>
      </c>
      <c r="T1396" t="s">
        <v>12087</v>
      </c>
      <c r="U1396" t="s">
        <v>12087</v>
      </c>
      <c r="V1396" t="s">
        <v>12087</v>
      </c>
    </row>
    <row r="1397" spans="1:22" x14ac:dyDescent="0.3">
      <c r="A1397">
        <v>2310</v>
      </c>
      <c r="B1397" t="s">
        <v>2320</v>
      </c>
      <c r="C1397" t="s">
        <v>2321</v>
      </c>
      <c r="D1397">
        <v>4</v>
      </c>
      <c r="E1397">
        <v>22000</v>
      </c>
      <c r="G1397">
        <v>1200</v>
      </c>
      <c r="I1397">
        <v>5</v>
      </c>
      <c r="K1397">
        <v>1</v>
      </c>
      <c r="L1397" t="s">
        <v>12993</v>
      </c>
      <c r="M1397">
        <v>7</v>
      </c>
      <c r="N1397">
        <v>2</v>
      </c>
      <c r="O1397">
        <v>16</v>
      </c>
      <c r="Q1397">
        <v>0</v>
      </c>
      <c r="R1397">
        <v>1</v>
      </c>
      <c r="S1397">
        <v>0</v>
      </c>
      <c r="T1397" t="s">
        <v>12087</v>
      </c>
      <c r="U1397" t="s">
        <v>12087</v>
      </c>
      <c r="V1397" t="s">
        <v>12087</v>
      </c>
    </row>
    <row r="1398" spans="1:22" x14ac:dyDescent="0.3">
      <c r="A1398">
        <v>2311</v>
      </c>
      <c r="B1398" t="s">
        <v>6708</v>
      </c>
      <c r="C1398" t="s">
        <v>6709</v>
      </c>
      <c r="D1398">
        <v>4</v>
      </c>
      <c r="E1398">
        <v>20</v>
      </c>
      <c r="G1398">
        <v>2300</v>
      </c>
      <c r="I1398">
        <v>6</v>
      </c>
      <c r="K1398">
        <v>1</v>
      </c>
      <c r="L1398" t="s">
        <v>12993</v>
      </c>
      <c r="M1398">
        <v>7</v>
      </c>
      <c r="N1398">
        <v>2</v>
      </c>
      <c r="O1398">
        <v>16</v>
      </c>
      <c r="Q1398">
        <v>30</v>
      </c>
      <c r="R1398">
        <v>1</v>
      </c>
      <c r="S1398">
        <v>0</v>
      </c>
      <c r="T1398" t="s">
        <v>12087</v>
      </c>
      <c r="U1398" t="s">
        <v>12087</v>
      </c>
      <c r="V1398" t="s">
        <v>12087</v>
      </c>
    </row>
    <row r="1399" spans="1:22" x14ac:dyDescent="0.3">
      <c r="A1399">
        <v>2312</v>
      </c>
      <c r="B1399" t="s">
        <v>7384</v>
      </c>
      <c r="C1399" t="s">
        <v>7385</v>
      </c>
      <c r="D1399">
        <v>4</v>
      </c>
      <c r="E1399">
        <v>48000</v>
      </c>
      <c r="G1399">
        <v>2800</v>
      </c>
      <c r="I1399">
        <v>7</v>
      </c>
      <c r="K1399">
        <v>0</v>
      </c>
      <c r="L1399" t="s">
        <v>12160</v>
      </c>
      <c r="M1399">
        <v>7</v>
      </c>
      <c r="N1399">
        <v>2</v>
      </c>
      <c r="O1399">
        <v>16</v>
      </c>
      <c r="Q1399">
        <v>0</v>
      </c>
      <c r="R1399">
        <v>1</v>
      </c>
      <c r="S1399">
        <v>0</v>
      </c>
      <c r="T1399" t="s">
        <v>12087</v>
      </c>
      <c r="U1399" t="s">
        <v>12087</v>
      </c>
      <c r="V1399" t="s">
        <v>12087</v>
      </c>
    </row>
    <row r="1400" spans="1:22" x14ac:dyDescent="0.3">
      <c r="A1400">
        <v>2313</v>
      </c>
      <c r="B1400" t="s">
        <v>7389</v>
      </c>
      <c r="C1400" t="s">
        <v>7385</v>
      </c>
      <c r="D1400">
        <v>4</v>
      </c>
      <c r="E1400">
        <v>48000</v>
      </c>
      <c r="G1400">
        <v>2800</v>
      </c>
      <c r="I1400">
        <v>7</v>
      </c>
      <c r="K1400">
        <v>1</v>
      </c>
      <c r="L1400" t="s">
        <v>12160</v>
      </c>
      <c r="M1400">
        <v>7</v>
      </c>
      <c r="N1400">
        <v>2</v>
      </c>
      <c r="O1400">
        <v>16</v>
      </c>
      <c r="Q1400">
        <v>0</v>
      </c>
      <c r="R1400">
        <v>1</v>
      </c>
      <c r="S1400">
        <v>0</v>
      </c>
      <c r="T1400" t="s">
        <v>12087</v>
      </c>
      <c r="U1400" t="s">
        <v>12087</v>
      </c>
      <c r="V1400" t="s">
        <v>12087</v>
      </c>
    </row>
    <row r="1401" spans="1:22" x14ac:dyDescent="0.3">
      <c r="A1401">
        <v>2314</v>
      </c>
      <c r="B1401" t="s">
        <v>13144</v>
      </c>
      <c r="C1401" t="s">
        <v>2063</v>
      </c>
      <c r="D1401">
        <v>4</v>
      </c>
      <c r="E1401">
        <v>65000</v>
      </c>
      <c r="G1401">
        <v>3300</v>
      </c>
      <c r="I1401">
        <v>8</v>
      </c>
      <c r="K1401">
        <v>0</v>
      </c>
      <c r="L1401" t="s">
        <v>12160</v>
      </c>
      <c r="M1401">
        <v>7</v>
      </c>
      <c r="N1401">
        <v>2</v>
      </c>
      <c r="O1401">
        <v>16</v>
      </c>
      <c r="Q1401">
        <v>0</v>
      </c>
      <c r="R1401">
        <v>1</v>
      </c>
      <c r="S1401">
        <v>0</v>
      </c>
      <c r="T1401" t="s">
        <v>12087</v>
      </c>
      <c r="U1401" t="s">
        <v>12087</v>
      </c>
      <c r="V1401" t="s">
        <v>12087</v>
      </c>
    </row>
    <row r="1402" spans="1:22" x14ac:dyDescent="0.3">
      <c r="A1402">
        <v>2315</v>
      </c>
      <c r="B1402" t="s">
        <v>2062</v>
      </c>
      <c r="C1402" t="s">
        <v>2063</v>
      </c>
      <c r="D1402">
        <v>4</v>
      </c>
      <c r="E1402">
        <v>65000</v>
      </c>
      <c r="G1402">
        <v>3300</v>
      </c>
      <c r="I1402">
        <v>8</v>
      </c>
      <c r="K1402">
        <v>1</v>
      </c>
      <c r="L1402" t="s">
        <v>12160</v>
      </c>
      <c r="M1402">
        <v>7</v>
      </c>
      <c r="N1402">
        <v>2</v>
      </c>
      <c r="O1402">
        <v>16</v>
      </c>
      <c r="Q1402">
        <v>0</v>
      </c>
      <c r="R1402">
        <v>1</v>
      </c>
      <c r="S1402">
        <v>0</v>
      </c>
      <c r="T1402" t="s">
        <v>12087</v>
      </c>
      <c r="U1402" t="s">
        <v>12087</v>
      </c>
      <c r="V1402" t="s">
        <v>12087</v>
      </c>
    </row>
    <row r="1403" spans="1:22" x14ac:dyDescent="0.3">
      <c r="A1403">
        <v>2316</v>
      </c>
      <c r="B1403" t="s">
        <v>7719</v>
      </c>
      <c r="C1403" t="s">
        <v>7720</v>
      </c>
      <c r="D1403">
        <v>4</v>
      </c>
      <c r="E1403">
        <v>80000</v>
      </c>
      <c r="G1403">
        <v>4500</v>
      </c>
      <c r="I1403">
        <v>10</v>
      </c>
      <c r="K1403">
        <v>0</v>
      </c>
      <c r="L1403" t="s">
        <v>12041</v>
      </c>
      <c r="M1403">
        <v>7</v>
      </c>
      <c r="N1403">
        <v>2</v>
      </c>
      <c r="O1403">
        <v>16</v>
      </c>
      <c r="Q1403">
        <v>40</v>
      </c>
      <c r="R1403">
        <v>1</v>
      </c>
      <c r="S1403">
        <v>0</v>
      </c>
      <c r="T1403" t="s">
        <v>12087</v>
      </c>
      <c r="U1403" t="s">
        <v>12087</v>
      </c>
      <c r="V1403" t="s">
        <v>12087</v>
      </c>
    </row>
    <row r="1404" spans="1:22" x14ac:dyDescent="0.3">
      <c r="A1404">
        <v>2317</v>
      </c>
      <c r="B1404" t="s">
        <v>7723</v>
      </c>
      <c r="C1404" t="s">
        <v>7720</v>
      </c>
      <c r="D1404">
        <v>4</v>
      </c>
      <c r="E1404">
        <v>80000</v>
      </c>
      <c r="G1404">
        <v>4500</v>
      </c>
      <c r="I1404">
        <v>10</v>
      </c>
      <c r="K1404">
        <v>1</v>
      </c>
      <c r="L1404" t="s">
        <v>12041</v>
      </c>
      <c r="M1404">
        <v>7</v>
      </c>
      <c r="N1404">
        <v>2</v>
      </c>
      <c r="O1404">
        <v>16</v>
      </c>
      <c r="Q1404">
        <v>40</v>
      </c>
      <c r="R1404">
        <v>1</v>
      </c>
      <c r="S1404">
        <v>0</v>
      </c>
      <c r="T1404" t="s">
        <v>12087</v>
      </c>
      <c r="U1404" t="s">
        <v>12087</v>
      </c>
      <c r="V1404" t="s">
        <v>12087</v>
      </c>
    </row>
    <row r="1405" spans="1:22" x14ac:dyDescent="0.3">
      <c r="A1405">
        <v>2318</v>
      </c>
      <c r="B1405" t="s">
        <v>2295</v>
      </c>
      <c r="C1405" t="s">
        <v>2296</v>
      </c>
      <c r="D1405">
        <v>4</v>
      </c>
      <c r="E1405">
        <v>20</v>
      </c>
      <c r="G1405">
        <v>2500</v>
      </c>
      <c r="I1405">
        <v>8</v>
      </c>
      <c r="K1405">
        <v>1</v>
      </c>
      <c r="L1405" t="s">
        <v>12057</v>
      </c>
      <c r="M1405">
        <v>7</v>
      </c>
      <c r="N1405">
        <v>2</v>
      </c>
      <c r="O1405">
        <v>16</v>
      </c>
      <c r="Q1405">
        <v>70</v>
      </c>
      <c r="R1405">
        <v>1</v>
      </c>
      <c r="S1405">
        <v>0</v>
      </c>
      <c r="T1405" t="s">
        <v>34364</v>
      </c>
      <c r="U1405" t="s">
        <v>34364</v>
      </c>
      <c r="V1405" t="s">
        <v>34364</v>
      </c>
    </row>
    <row r="1406" spans="1:22" x14ac:dyDescent="0.3">
      <c r="A1406">
        <v>2319</v>
      </c>
      <c r="B1406" t="s">
        <v>4532</v>
      </c>
      <c r="C1406" t="s">
        <v>4533</v>
      </c>
      <c r="D1406">
        <v>4</v>
      </c>
      <c r="E1406">
        <v>20</v>
      </c>
      <c r="G1406">
        <v>2500</v>
      </c>
      <c r="I1406">
        <v>7</v>
      </c>
      <c r="K1406">
        <v>1</v>
      </c>
      <c r="L1406" t="s">
        <v>12993</v>
      </c>
      <c r="M1406">
        <v>7</v>
      </c>
      <c r="N1406">
        <v>2</v>
      </c>
      <c r="O1406">
        <v>16</v>
      </c>
      <c r="Q1406">
        <v>60</v>
      </c>
      <c r="R1406">
        <v>1</v>
      </c>
      <c r="S1406">
        <v>0</v>
      </c>
      <c r="T1406" t="s">
        <v>34368</v>
      </c>
      <c r="U1406" t="s">
        <v>34368</v>
      </c>
      <c r="V1406" t="s">
        <v>34368</v>
      </c>
    </row>
    <row r="1407" spans="1:22" x14ac:dyDescent="0.3">
      <c r="A1407">
        <v>2320</v>
      </c>
      <c r="B1407" t="s">
        <v>4174</v>
      </c>
      <c r="C1407" t="s">
        <v>4175</v>
      </c>
      <c r="D1407">
        <v>4</v>
      </c>
      <c r="E1407">
        <v>20</v>
      </c>
      <c r="G1407">
        <v>300</v>
      </c>
      <c r="I1407">
        <v>5</v>
      </c>
      <c r="K1407">
        <v>1</v>
      </c>
      <c r="L1407" t="s">
        <v>12993</v>
      </c>
      <c r="M1407">
        <v>7</v>
      </c>
      <c r="N1407">
        <v>2</v>
      </c>
      <c r="O1407">
        <v>16</v>
      </c>
      <c r="Q1407">
        <v>0</v>
      </c>
      <c r="R1407">
        <v>1</v>
      </c>
      <c r="S1407">
        <v>0</v>
      </c>
      <c r="T1407" t="s">
        <v>12087</v>
      </c>
      <c r="U1407" t="s">
        <v>12087</v>
      </c>
      <c r="V1407" t="s">
        <v>12087</v>
      </c>
    </row>
    <row r="1408" spans="1:22" x14ac:dyDescent="0.3">
      <c r="A1408">
        <v>2321</v>
      </c>
      <c r="B1408" t="s">
        <v>13145</v>
      </c>
      <c r="C1408" t="s">
        <v>9056</v>
      </c>
      <c r="D1408">
        <v>4</v>
      </c>
      <c r="E1408">
        <v>8000</v>
      </c>
      <c r="G1408">
        <v>400</v>
      </c>
      <c r="I1408">
        <v>3</v>
      </c>
      <c r="K1408">
        <v>0</v>
      </c>
      <c r="L1408" t="s">
        <v>13146</v>
      </c>
      <c r="M1408">
        <v>7</v>
      </c>
      <c r="N1408">
        <v>2</v>
      </c>
      <c r="O1408">
        <v>16</v>
      </c>
      <c r="Q1408">
        <v>0</v>
      </c>
      <c r="R1408">
        <v>1</v>
      </c>
      <c r="S1408">
        <v>0</v>
      </c>
      <c r="T1408" t="s">
        <v>34373</v>
      </c>
      <c r="U1408" t="s">
        <v>34373</v>
      </c>
      <c r="V1408" t="s">
        <v>34373</v>
      </c>
    </row>
    <row r="1409" spans="1:22" x14ac:dyDescent="0.3">
      <c r="A1409">
        <v>2322</v>
      </c>
      <c r="B1409" t="s">
        <v>9055</v>
      </c>
      <c r="C1409" t="s">
        <v>9056</v>
      </c>
      <c r="D1409">
        <v>4</v>
      </c>
      <c r="E1409">
        <v>8000</v>
      </c>
      <c r="G1409">
        <v>400</v>
      </c>
      <c r="I1409">
        <v>3</v>
      </c>
      <c r="K1409">
        <v>1</v>
      </c>
      <c r="L1409" t="s">
        <v>13146</v>
      </c>
      <c r="M1409">
        <v>7</v>
      </c>
      <c r="N1409">
        <v>2</v>
      </c>
      <c r="O1409">
        <v>16</v>
      </c>
      <c r="Q1409">
        <v>0</v>
      </c>
      <c r="R1409">
        <v>1</v>
      </c>
      <c r="S1409">
        <v>0</v>
      </c>
      <c r="T1409" t="s">
        <v>34373</v>
      </c>
      <c r="U1409" t="s">
        <v>34373</v>
      </c>
      <c r="V1409" t="s">
        <v>34373</v>
      </c>
    </row>
    <row r="1410" spans="1:22" x14ac:dyDescent="0.3">
      <c r="A1410">
        <v>2323</v>
      </c>
      <c r="B1410" t="s">
        <v>8790</v>
      </c>
      <c r="C1410" t="s">
        <v>8790</v>
      </c>
      <c r="D1410">
        <v>4</v>
      </c>
      <c r="E1410">
        <v>6500</v>
      </c>
      <c r="G1410">
        <v>400</v>
      </c>
      <c r="I1410">
        <v>4</v>
      </c>
      <c r="K1410">
        <v>0</v>
      </c>
      <c r="L1410" t="s">
        <v>12049</v>
      </c>
      <c r="M1410">
        <v>7</v>
      </c>
      <c r="N1410">
        <v>2</v>
      </c>
      <c r="O1410">
        <v>16</v>
      </c>
      <c r="Q1410">
        <v>0</v>
      </c>
      <c r="R1410">
        <v>1</v>
      </c>
      <c r="S1410">
        <v>0</v>
      </c>
      <c r="T1410" t="s">
        <v>12087</v>
      </c>
      <c r="U1410" t="s">
        <v>12087</v>
      </c>
      <c r="V1410" t="s">
        <v>12087</v>
      </c>
    </row>
    <row r="1411" spans="1:22" x14ac:dyDescent="0.3">
      <c r="A1411">
        <v>2324</v>
      </c>
      <c r="B1411" t="s">
        <v>8789</v>
      </c>
      <c r="C1411" t="s">
        <v>8790</v>
      </c>
      <c r="D1411">
        <v>4</v>
      </c>
      <c r="E1411">
        <v>6500</v>
      </c>
      <c r="G1411">
        <v>400</v>
      </c>
      <c r="I1411">
        <v>4</v>
      </c>
      <c r="K1411">
        <v>1</v>
      </c>
      <c r="L1411" t="s">
        <v>12049</v>
      </c>
      <c r="M1411">
        <v>7</v>
      </c>
      <c r="N1411">
        <v>2</v>
      </c>
      <c r="O1411">
        <v>16</v>
      </c>
      <c r="Q1411">
        <v>0</v>
      </c>
      <c r="R1411">
        <v>1</v>
      </c>
      <c r="S1411">
        <v>0</v>
      </c>
      <c r="T1411" t="s">
        <v>12087</v>
      </c>
      <c r="U1411" t="s">
        <v>12087</v>
      </c>
      <c r="V1411" t="s">
        <v>12087</v>
      </c>
    </row>
    <row r="1412" spans="1:22" x14ac:dyDescent="0.3">
      <c r="A1412">
        <v>2325</v>
      </c>
      <c r="B1412" t="s">
        <v>13147</v>
      </c>
      <c r="C1412" t="s">
        <v>13148</v>
      </c>
      <c r="D1412">
        <v>4</v>
      </c>
      <c r="E1412">
        <v>54000</v>
      </c>
      <c r="G1412">
        <v>600</v>
      </c>
      <c r="I1412">
        <v>6</v>
      </c>
      <c r="K1412">
        <v>0</v>
      </c>
      <c r="L1412" t="s">
        <v>13149</v>
      </c>
      <c r="M1412">
        <v>7</v>
      </c>
      <c r="N1412">
        <v>2</v>
      </c>
      <c r="O1412">
        <v>16</v>
      </c>
      <c r="Q1412">
        <v>0</v>
      </c>
      <c r="R1412">
        <v>1</v>
      </c>
      <c r="S1412">
        <v>0</v>
      </c>
      <c r="T1412" t="s">
        <v>34027</v>
      </c>
      <c r="U1412" t="s">
        <v>34027</v>
      </c>
      <c r="V1412" t="s">
        <v>34027</v>
      </c>
    </row>
    <row r="1413" spans="1:22" x14ac:dyDescent="0.3">
      <c r="A1413">
        <v>2326</v>
      </c>
      <c r="B1413" t="s">
        <v>13150</v>
      </c>
      <c r="C1413" t="s">
        <v>13148</v>
      </c>
      <c r="D1413">
        <v>4</v>
      </c>
      <c r="E1413">
        <v>54000</v>
      </c>
      <c r="G1413">
        <v>600</v>
      </c>
      <c r="I1413">
        <v>6</v>
      </c>
      <c r="K1413">
        <v>1</v>
      </c>
      <c r="L1413" t="s">
        <v>13149</v>
      </c>
      <c r="M1413">
        <v>7</v>
      </c>
      <c r="N1413">
        <v>2</v>
      </c>
      <c r="O1413">
        <v>16</v>
      </c>
      <c r="Q1413">
        <v>0</v>
      </c>
      <c r="R1413">
        <v>1</v>
      </c>
      <c r="S1413">
        <v>0</v>
      </c>
      <c r="T1413" t="s">
        <v>34027</v>
      </c>
      <c r="U1413" t="s">
        <v>34027</v>
      </c>
      <c r="V1413" t="s">
        <v>34027</v>
      </c>
    </row>
    <row r="1414" spans="1:22" x14ac:dyDescent="0.3">
      <c r="A1414">
        <v>2327</v>
      </c>
      <c r="B1414" t="s">
        <v>5235</v>
      </c>
      <c r="C1414" t="s">
        <v>5236</v>
      </c>
      <c r="D1414">
        <v>4</v>
      </c>
      <c r="E1414">
        <v>20</v>
      </c>
      <c r="G1414">
        <v>1700</v>
      </c>
      <c r="I1414">
        <v>7</v>
      </c>
      <c r="K1414">
        <v>0</v>
      </c>
      <c r="L1414" t="s">
        <v>12049</v>
      </c>
      <c r="M1414">
        <v>7</v>
      </c>
      <c r="N1414">
        <v>2</v>
      </c>
      <c r="O1414">
        <v>16</v>
      </c>
      <c r="Q1414">
        <v>60</v>
      </c>
      <c r="R1414">
        <v>1</v>
      </c>
      <c r="S1414">
        <v>0</v>
      </c>
      <c r="T1414" t="s">
        <v>34384</v>
      </c>
      <c r="U1414" t="s">
        <v>34384</v>
      </c>
      <c r="V1414" t="s">
        <v>34384</v>
      </c>
    </row>
    <row r="1415" spans="1:22" x14ac:dyDescent="0.3">
      <c r="A1415">
        <v>2328</v>
      </c>
      <c r="B1415" t="s">
        <v>10831</v>
      </c>
      <c r="C1415" t="s">
        <v>10832</v>
      </c>
      <c r="D1415">
        <v>4</v>
      </c>
      <c r="E1415">
        <v>5500</v>
      </c>
      <c r="G1415">
        <v>1000</v>
      </c>
      <c r="I1415">
        <v>4</v>
      </c>
      <c r="K1415">
        <v>0</v>
      </c>
      <c r="L1415" t="s">
        <v>12315</v>
      </c>
      <c r="M1415">
        <v>7</v>
      </c>
      <c r="N1415">
        <v>2</v>
      </c>
      <c r="O1415">
        <v>16</v>
      </c>
      <c r="Q1415">
        <v>0</v>
      </c>
      <c r="R1415">
        <v>1</v>
      </c>
      <c r="S1415">
        <v>0</v>
      </c>
      <c r="T1415" t="s">
        <v>12087</v>
      </c>
      <c r="U1415" t="s">
        <v>12087</v>
      </c>
      <c r="V1415" t="s">
        <v>12087</v>
      </c>
    </row>
    <row r="1416" spans="1:22" x14ac:dyDescent="0.3">
      <c r="A1416">
        <v>2329</v>
      </c>
      <c r="B1416" t="s">
        <v>10835</v>
      </c>
      <c r="C1416" t="s">
        <v>10832</v>
      </c>
      <c r="D1416">
        <v>4</v>
      </c>
      <c r="E1416">
        <v>5500</v>
      </c>
      <c r="G1416">
        <v>1000</v>
      </c>
      <c r="I1416">
        <v>4</v>
      </c>
      <c r="K1416">
        <v>1</v>
      </c>
      <c r="L1416" t="s">
        <v>12315</v>
      </c>
      <c r="M1416">
        <v>7</v>
      </c>
      <c r="N1416">
        <v>2</v>
      </c>
      <c r="O1416">
        <v>16</v>
      </c>
      <c r="Q1416">
        <v>0</v>
      </c>
      <c r="R1416">
        <v>1</v>
      </c>
      <c r="S1416">
        <v>0</v>
      </c>
      <c r="T1416" t="s">
        <v>12087</v>
      </c>
      <c r="U1416" t="s">
        <v>12087</v>
      </c>
      <c r="V1416" t="s">
        <v>12087</v>
      </c>
    </row>
    <row r="1417" spans="1:22" x14ac:dyDescent="0.3">
      <c r="A1417">
        <v>2330</v>
      </c>
      <c r="B1417" t="s">
        <v>10046</v>
      </c>
      <c r="C1417" t="s">
        <v>10046</v>
      </c>
      <c r="D1417">
        <v>4</v>
      </c>
      <c r="E1417">
        <v>71000</v>
      </c>
      <c r="G1417">
        <v>500</v>
      </c>
      <c r="I1417">
        <v>6</v>
      </c>
      <c r="K1417">
        <v>0</v>
      </c>
      <c r="L1417" t="s">
        <v>12048</v>
      </c>
      <c r="M1417">
        <v>7</v>
      </c>
      <c r="N1417">
        <v>2</v>
      </c>
      <c r="O1417">
        <v>16</v>
      </c>
      <c r="Q1417">
        <v>45</v>
      </c>
      <c r="R1417">
        <v>1</v>
      </c>
      <c r="S1417">
        <v>0</v>
      </c>
      <c r="T1417" t="s">
        <v>33016</v>
      </c>
      <c r="U1417" t="s">
        <v>33016</v>
      </c>
      <c r="V1417" t="s">
        <v>33016</v>
      </c>
    </row>
    <row r="1418" spans="1:22" x14ac:dyDescent="0.3">
      <c r="A1418">
        <v>2331</v>
      </c>
      <c r="B1418" t="s">
        <v>10045</v>
      </c>
      <c r="C1418" t="s">
        <v>10046</v>
      </c>
      <c r="D1418">
        <v>4</v>
      </c>
      <c r="E1418">
        <v>71000</v>
      </c>
      <c r="G1418">
        <v>500</v>
      </c>
      <c r="I1418">
        <v>6</v>
      </c>
      <c r="K1418">
        <v>1</v>
      </c>
      <c r="L1418" t="s">
        <v>12048</v>
      </c>
      <c r="M1418">
        <v>7</v>
      </c>
      <c r="N1418">
        <v>2</v>
      </c>
      <c r="O1418">
        <v>16</v>
      </c>
      <c r="Q1418">
        <v>45</v>
      </c>
      <c r="R1418">
        <v>1</v>
      </c>
      <c r="S1418">
        <v>0</v>
      </c>
      <c r="T1418" t="s">
        <v>33016</v>
      </c>
      <c r="U1418" t="s">
        <v>33016</v>
      </c>
      <c r="V1418" t="s">
        <v>33016</v>
      </c>
    </row>
    <row r="1419" spans="1:22" x14ac:dyDescent="0.3">
      <c r="A1419">
        <v>2332</v>
      </c>
      <c r="B1419" t="s">
        <v>9096</v>
      </c>
      <c r="C1419" t="s">
        <v>9097</v>
      </c>
      <c r="D1419">
        <v>4</v>
      </c>
      <c r="E1419">
        <v>7000</v>
      </c>
      <c r="G1419">
        <v>700</v>
      </c>
      <c r="I1419">
        <v>4</v>
      </c>
      <c r="K1419">
        <v>0</v>
      </c>
      <c r="L1419" t="s">
        <v>12056</v>
      </c>
      <c r="M1419">
        <v>7</v>
      </c>
      <c r="N1419">
        <v>2</v>
      </c>
      <c r="O1419">
        <v>16</v>
      </c>
      <c r="Q1419">
        <v>0</v>
      </c>
      <c r="R1419">
        <v>1</v>
      </c>
      <c r="S1419">
        <v>0</v>
      </c>
      <c r="T1419" t="s">
        <v>12087</v>
      </c>
      <c r="U1419" t="s">
        <v>12087</v>
      </c>
      <c r="V1419" t="s">
        <v>12087</v>
      </c>
    </row>
    <row r="1420" spans="1:22" x14ac:dyDescent="0.3">
      <c r="A1420">
        <v>2333</v>
      </c>
      <c r="B1420" t="s">
        <v>9100</v>
      </c>
      <c r="C1420" t="s">
        <v>9097</v>
      </c>
      <c r="D1420">
        <v>4</v>
      </c>
      <c r="E1420">
        <v>7000</v>
      </c>
      <c r="G1420">
        <v>700</v>
      </c>
      <c r="I1420">
        <v>4</v>
      </c>
      <c r="K1420">
        <v>1</v>
      </c>
      <c r="L1420" t="s">
        <v>12056</v>
      </c>
      <c r="M1420">
        <v>7</v>
      </c>
      <c r="N1420">
        <v>2</v>
      </c>
      <c r="O1420">
        <v>16</v>
      </c>
      <c r="Q1420">
        <v>0</v>
      </c>
      <c r="R1420">
        <v>1</v>
      </c>
      <c r="S1420">
        <v>0</v>
      </c>
      <c r="T1420" t="s">
        <v>12087</v>
      </c>
      <c r="U1420" t="s">
        <v>12087</v>
      </c>
      <c r="V1420" t="s">
        <v>12087</v>
      </c>
    </row>
    <row r="1421" spans="1:22" x14ac:dyDescent="0.3">
      <c r="A1421">
        <v>2334</v>
      </c>
      <c r="B1421" t="s">
        <v>6316</v>
      </c>
      <c r="C1421" t="s">
        <v>6317</v>
      </c>
      <c r="D1421">
        <v>4</v>
      </c>
      <c r="E1421">
        <v>20</v>
      </c>
      <c r="G1421">
        <v>600</v>
      </c>
      <c r="I1421">
        <v>5</v>
      </c>
      <c r="K1421">
        <v>0</v>
      </c>
      <c r="L1421" t="s">
        <v>12056</v>
      </c>
      <c r="M1421">
        <v>7</v>
      </c>
      <c r="N1421">
        <v>2</v>
      </c>
      <c r="O1421">
        <v>16</v>
      </c>
      <c r="Q1421">
        <v>50</v>
      </c>
      <c r="R1421">
        <v>1</v>
      </c>
      <c r="S1421">
        <v>0</v>
      </c>
      <c r="T1421" t="s">
        <v>34364</v>
      </c>
      <c r="U1421" t="s">
        <v>34364</v>
      </c>
      <c r="V1421" t="s">
        <v>34364</v>
      </c>
    </row>
    <row r="1422" spans="1:22" x14ac:dyDescent="0.3">
      <c r="A1422">
        <v>2335</v>
      </c>
      <c r="B1422" t="s">
        <v>13151</v>
      </c>
      <c r="C1422" t="s">
        <v>9987</v>
      </c>
      <c r="D1422">
        <v>4</v>
      </c>
      <c r="E1422">
        <v>74000</v>
      </c>
      <c r="G1422">
        <v>100</v>
      </c>
      <c r="I1422">
        <v>6</v>
      </c>
      <c r="K1422">
        <v>0</v>
      </c>
      <c r="L1422" t="s">
        <v>12033</v>
      </c>
      <c r="M1422">
        <v>7</v>
      </c>
      <c r="N1422">
        <v>2</v>
      </c>
      <c r="O1422">
        <v>16</v>
      </c>
      <c r="Q1422">
        <v>0</v>
      </c>
      <c r="R1422">
        <v>1</v>
      </c>
      <c r="S1422">
        <v>0</v>
      </c>
      <c r="T1422" t="s">
        <v>34301</v>
      </c>
      <c r="U1422" t="s">
        <v>34301</v>
      </c>
      <c r="V1422" t="s">
        <v>34301</v>
      </c>
    </row>
    <row r="1423" spans="1:22" x14ac:dyDescent="0.3">
      <c r="A1423">
        <v>2336</v>
      </c>
      <c r="B1423" t="s">
        <v>9986</v>
      </c>
      <c r="C1423" t="s">
        <v>9987</v>
      </c>
      <c r="D1423">
        <v>4</v>
      </c>
      <c r="E1423">
        <v>74000</v>
      </c>
      <c r="G1423">
        <v>100</v>
      </c>
      <c r="I1423">
        <v>6</v>
      </c>
      <c r="K1423">
        <v>1</v>
      </c>
      <c r="L1423" t="s">
        <v>12033</v>
      </c>
      <c r="M1423">
        <v>7</v>
      </c>
      <c r="N1423">
        <v>2</v>
      </c>
      <c r="O1423">
        <v>16</v>
      </c>
      <c r="Q1423">
        <v>0</v>
      </c>
      <c r="R1423">
        <v>1</v>
      </c>
      <c r="S1423">
        <v>0</v>
      </c>
      <c r="T1423" t="s">
        <v>34301</v>
      </c>
      <c r="U1423" t="s">
        <v>34301</v>
      </c>
      <c r="V1423" t="s">
        <v>34301</v>
      </c>
    </row>
    <row r="1424" spans="1:22" x14ac:dyDescent="0.3">
      <c r="A1424">
        <v>2337</v>
      </c>
      <c r="B1424" t="s">
        <v>7095</v>
      </c>
      <c r="C1424" t="s">
        <v>7096</v>
      </c>
      <c r="D1424">
        <v>4</v>
      </c>
      <c r="E1424">
        <v>20</v>
      </c>
      <c r="G1424">
        <v>1500</v>
      </c>
      <c r="I1424">
        <v>7</v>
      </c>
      <c r="K1424">
        <v>0</v>
      </c>
      <c r="L1424" t="s">
        <v>12033</v>
      </c>
      <c r="M1424">
        <v>7</v>
      </c>
      <c r="N1424">
        <v>2</v>
      </c>
      <c r="O1424">
        <v>16</v>
      </c>
      <c r="Q1424">
        <v>50</v>
      </c>
      <c r="R1424">
        <v>1</v>
      </c>
      <c r="S1424">
        <v>0</v>
      </c>
      <c r="T1424" t="s">
        <v>43085</v>
      </c>
      <c r="U1424" t="s">
        <v>43085</v>
      </c>
      <c r="V1424" t="s">
        <v>43085</v>
      </c>
    </row>
    <row r="1425" spans="1:22" x14ac:dyDescent="0.3">
      <c r="A1425">
        <v>2338</v>
      </c>
      <c r="B1425" t="s">
        <v>10536</v>
      </c>
      <c r="C1425" t="s">
        <v>10537</v>
      </c>
      <c r="D1425">
        <v>4</v>
      </c>
      <c r="E1425">
        <v>43000</v>
      </c>
      <c r="G1425">
        <v>500</v>
      </c>
      <c r="I1425">
        <v>0</v>
      </c>
      <c r="K1425">
        <v>0</v>
      </c>
      <c r="L1425" t="s">
        <v>12993</v>
      </c>
      <c r="M1425">
        <v>7</v>
      </c>
      <c r="N1425">
        <v>2</v>
      </c>
      <c r="O1425">
        <v>16</v>
      </c>
      <c r="Q1425">
        <v>0</v>
      </c>
      <c r="R1425">
        <v>1</v>
      </c>
      <c r="S1425">
        <v>0</v>
      </c>
      <c r="T1425" t="s">
        <v>34404</v>
      </c>
      <c r="U1425" t="s">
        <v>34404</v>
      </c>
      <c r="V1425" t="s">
        <v>34404</v>
      </c>
    </row>
    <row r="1426" spans="1:22" x14ac:dyDescent="0.3">
      <c r="A1426">
        <v>2339</v>
      </c>
      <c r="B1426" t="s">
        <v>4316</v>
      </c>
      <c r="C1426" t="s">
        <v>4317</v>
      </c>
      <c r="D1426">
        <v>4</v>
      </c>
      <c r="E1426">
        <v>1000</v>
      </c>
      <c r="G1426">
        <v>100</v>
      </c>
      <c r="I1426">
        <v>4</v>
      </c>
      <c r="K1426">
        <v>0</v>
      </c>
      <c r="L1426" t="s">
        <v>12086</v>
      </c>
      <c r="M1426">
        <v>7</v>
      </c>
      <c r="N1426">
        <v>2</v>
      </c>
      <c r="O1426">
        <v>16</v>
      </c>
      <c r="Q1426">
        <v>0</v>
      </c>
      <c r="R1426">
        <v>1</v>
      </c>
      <c r="S1426">
        <v>0</v>
      </c>
      <c r="T1426" t="s">
        <v>12087</v>
      </c>
      <c r="U1426" t="s">
        <v>12087</v>
      </c>
      <c r="V1426" t="s">
        <v>12087</v>
      </c>
    </row>
    <row r="1427" spans="1:22" x14ac:dyDescent="0.3">
      <c r="A1427">
        <v>2340</v>
      </c>
      <c r="B1427" t="s">
        <v>13152</v>
      </c>
      <c r="C1427" t="s">
        <v>13153</v>
      </c>
      <c r="D1427">
        <v>4</v>
      </c>
      <c r="E1427">
        <v>89000</v>
      </c>
      <c r="G1427">
        <v>500</v>
      </c>
      <c r="I1427">
        <v>4</v>
      </c>
      <c r="K1427">
        <v>1</v>
      </c>
      <c r="L1427" t="s">
        <v>12026</v>
      </c>
      <c r="M1427">
        <v>7</v>
      </c>
      <c r="N1427">
        <v>2</v>
      </c>
      <c r="O1427">
        <v>16</v>
      </c>
      <c r="Q1427">
        <v>10</v>
      </c>
      <c r="R1427">
        <v>1</v>
      </c>
      <c r="S1427">
        <v>0</v>
      </c>
      <c r="T1427" t="s">
        <v>12087</v>
      </c>
      <c r="U1427" t="s">
        <v>12087</v>
      </c>
      <c r="V1427" t="s">
        <v>12087</v>
      </c>
    </row>
    <row r="1428" spans="1:22" x14ac:dyDescent="0.3">
      <c r="A1428">
        <v>2341</v>
      </c>
      <c r="B1428" t="s">
        <v>13154</v>
      </c>
      <c r="C1428" t="s">
        <v>4298</v>
      </c>
      <c r="D1428">
        <v>4</v>
      </c>
      <c r="E1428">
        <v>94000</v>
      </c>
      <c r="G1428">
        <v>5500</v>
      </c>
      <c r="I1428">
        <v>11</v>
      </c>
      <c r="K1428">
        <v>0</v>
      </c>
      <c r="L1428" t="s">
        <v>12059</v>
      </c>
      <c r="M1428">
        <v>7</v>
      </c>
      <c r="N1428">
        <v>2</v>
      </c>
      <c r="O1428">
        <v>16</v>
      </c>
      <c r="Q1428">
        <v>70</v>
      </c>
      <c r="R1428">
        <v>1</v>
      </c>
      <c r="S1428">
        <v>0</v>
      </c>
      <c r="T1428" t="s">
        <v>12087</v>
      </c>
      <c r="U1428" t="s">
        <v>12087</v>
      </c>
      <c r="V1428" t="s">
        <v>12087</v>
      </c>
    </row>
    <row r="1429" spans="1:22" x14ac:dyDescent="0.3">
      <c r="A1429">
        <v>2342</v>
      </c>
      <c r="B1429" t="s">
        <v>4297</v>
      </c>
      <c r="C1429" t="s">
        <v>4298</v>
      </c>
      <c r="D1429">
        <v>4</v>
      </c>
      <c r="E1429">
        <v>102500</v>
      </c>
      <c r="G1429">
        <v>5500</v>
      </c>
      <c r="I1429">
        <v>11</v>
      </c>
      <c r="K1429">
        <v>1</v>
      </c>
      <c r="L1429" t="s">
        <v>12059</v>
      </c>
      <c r="M1429">
        <v>7</v>
      </c>
      <c r="N1429">
        <v>2</v>
      </c>
      <c r="O1429">
        <v>16</v>
      </c>
      <c r="Q1429">
        <v>70</v>
      </c>
      <c r="R1429">
        <v>1</v>
      </c>
      <c r="S1429">
        <v>0</v>
      </c>
      <c r="T1429" t="s">
        <v>12087</v>
      </c>
      <c r="U1429" t="s">
        <v>12087</v>
      </c>
      <c r="V1429" t="s">
        <v>12087</v>
      </c>
    </row>
    <row r="1430" spans="1:22" x14ac:dyDescent="0.3">
      <c r="A1430">
        <v>2343</v>
      </c>
      <c r="B1430" t="s">
        <v>13155</v>
      </c>
      <c r="C1430" t="s">
        <v>13156</v>
      </c>
      <c r="D1430">
        <v>4</v>
      </c>
      <c r="E1430">
        <v>124800</v>
      </c>
      <c r="G1430">
        <v>1100</v>
      </c>
      <c r="I1430">
        <v>5</v>
      </c>
      <c r="K1430">
        <v>0</v>
      </c>
      <c r="L1430" t="s">
        <v>12069</v>
      </c>
      <c r="M1430">
        <v>7</v>
      </c>
      <c r="N1430">
        <v>2</v>
      </c>
      <c r="O1430">
        <v>16</v>
      </c>
      <c r="Q1430">
        <v>75</v>
      </c>
      <c r="R1430">
        <v>1</v>
      </c>
      <c r="S1430">
        <v>0</v>
      </c>
      <c r="T1430" t="s">
        <v>34461</v>
      </c>
      <c r="U1430" t="s">
        <v>34461</v>
      </c>
      <c r="V1430" t="s">
        <v>34461</v>
      </c>
    </row>
    <row r="1431" spans="1:22" x14ac:dyDescent="0.3">
      <c r="A1431">
        <v>2344</v>
      </c>
      <c r="B1431" t="s">
        <v>4054</v>
      </c>
      <c r="C1431" t="s">
        <v>4055</v>
      </c>
      <c r="D1431">
        <v>4</v>
      </c>
      <c r="E1431">
        <v>136000</v>
      </c>
      <c r="G1431">
        <v>2200</v>
      </c>
      <c r="I1431">
        <v>4</v>
      </c>
      <c r="K1431">
        <v>0</v>
      </c>
      <c r="L1431" t="s">
        <v>12315</v>
      </c>
      <c r="M1431">
        <v>7</v>
      </c>
      <c r="N1431">
        <v>2</v>
      </c>
      <c r="O1431">
        <v>16</v>
      </c>
      <c r="Q1431">
        <v>45</v>
      </c>
      <c r="R1431">
        <v>1</v>
      </c>
      <c r="S1431">
        <v>0</v>
      </c>
      <c r="T1431" t="s">
        <v>34415</v>
      </c>
      <c r="U1431" t="s">
        <v>34415</v>
      </c>
      <c r="V1431" t="s">
        <v>34415</v>
      </c>
    </row>
    <row r="1432" spans="1:22" x14ac:dyDescent="0.3">
      <c r="A1432">
        <v>2345</v>
      </c>
      <c r="B1432" t="s">
        <v>4058</v>
      </c>
      <c r="C1432" t="s">
        <v>4055</v>
      </c>
      <c r="D1432">
        <v>4</v>
      </c>
      <c r="E1432">
        <v>136000</v>
      </c>
      <c r="G1432">
        <v>2200</v>
      </c>
      <c r="I1432">
        <v>4</v>
      </c>
      <c r="K1432">
        <v>1</v>
      </c>
      <c r="L1432" t="s">
        <v>12993</v>
      </c>
      <c r="M1432">
        <v>7</v>
      </c>
      <c r="N1432">
        <v>2</v>
      </c>
      <c r="O1432">
        <v>16</v>
      </c>
      <c r="Q1432">
        <v>45</v>
      </c>
      <c r="R1432">
        <v>1</v>
      </c>
      <c r="S1432">
        <v>0</v>
      </c>
      <c r="T1432" t="s">
        <v>34415</v>
      </c>
      <c r="U1432" t="s">
        <v>34415</v>
      </c>
      <c r="V1432" t="s">
        <v>34415</v>
      </c>
    </row>
    <row r="1433" spans="1:22" x14ac:dyDescent="0.3">
      <c r="A1433">
        <v>2346</v>
      </c>
      <c r="B1433" t="s">
        <v>10517</v>
      </c>
      <c r="C1433" t="s">
        <v>10518</v>
      </c>
      <c r="D1433">
        <v>4</v>
      </c>
      <c r="E1433">
        <v>136000</v>
      </c>
      <c r="G1433">
        <v>2200</v>
      </c>
      <c r="I1433">
        <v>4</v>
      </c>
      <c r="K1433">
        <v>0</v>
      </c>
      <c r="L1433" t="s">
        <v>12315</v>
      </c>
      <c r="M1433">
        <v>7</v>
      </c>
      <c r="N1433">
        <v>2</v>
      </c>
      <c r="O1433">
        <v>16</v>
      </c>
      <c r="Q1433">
        <v>45</v>
      </c>
      <c r="R1433">
        <v>1</v>
      </c>
      <c r="S1433">
        <v>0</v>
      </c>
      <c r="T1433" t="s">
        <v>34420</v>
      </c>
      <c r="U1433" t="s">
        <v>34420</v>
      </c>
      <c r="V1433" t="s">
        <v>34420</v>
      </c>
    </row>
    <row r="1434" spans="1:22" x14ac:dyDescent="0.3">
      <c r="A1434">
        <v>2347</v>
      </c>
      <c r="B1434" t="s">
        <v>10521</v>
      </c>
      <c r="C1434" t="s">
        <v>10518</v>
      </c>
      <c r="D1434">
        <v>4</v>
      </c>
      <c r="E1434">
        <v>136000</v>
      </c>
      <c r="G1434">
        <v>2200</v>
      </c>
      <c r="I1434">
        <v>4</v>
      </c>
      <c r="K1434">
        <v>1</v>
      </c>
      <c r="L1434" t="s">
        <v>12993</v>
      </c>
      <c r="M1434">
        <v>7</v>
      </c>
      <c r="N1434">
        <v>2</v>
      </c>
      <c r="O1434">
        <v>16</v>
      </c>
      <c r="Q1434">
        <v>45</v>
      </c>
      <c r="R1434">
        <v>1</v>
      </c>
      <c r="S1434">
        <v>0</v>
      </c>
      <c r="T1434" t="s">
        <v>34420</v>
      </c>
      <c r="U1434" t="s">
        <v>34420</v>
      </c>
      <c r="V1434" t="s">
        <v>34420</v>
      </c>
    </row>
    <row r="1435" spans="1:22" x14ac:dyDescent="0.3">
      <c r="A1435">
        <v>2348</v>
      </c>
      <c r="B1435" t="s">
        <v>13157</v>
      </c>
      <c r="C1435" t="s">
        <v>13158</v>
      </c>
      <c r="D1435">
        <v>4</v>
      </c>
      <c r="E1435">
        <v>136000</v>
      </c>
      <c r="G1435">
        <v>2200</v>
      </c>
      <c r="I1435">
        <v>4</v>
      </c>
      <c r="K1435">
        <v>0</v>
      </c>
      <c r="L1435" t="s">
        <v>12315</v>
      </c>
      <c r="M1435">
        <v>7</v>
      </c>
      <c r="N1435">
        <v>2</v>
      </c>
      <c r="O1435">
        <v>16</v>
      </c>
      <c r="Q1435">
        <v>45</v>
      </c>
      <c r="R1435">
        <v>1</v>
      </c>
      <c r="S1435">
        <v>0</v>
      </c>
      <c r="T1435" t="s">
        <v>34425</v>
      </c>
      <c r="U1435" t="s">
        <v>34425</v>
      </c>
      <c r="V1435" t="s">
        <v>34425</v>
      </c>
    </row>
    <row r="1436" spans="1:22" x14ac:dyDescent="0.3">
      <c r="A1436">
        <v>2349</v>
      </c>
      <c r="B1436" t="s">
        <v>10756</v>
      </c>
      <c r="C1436" t="s">
        <v>13158</v>
      </c>
      <c r="D1436">
        <v>4</v>
      </c>
      <c r="E1436">
        <v>136000</v>
      </c>
      <c r="G1436">
        <v>2200</v>
      </c>
      <c r="I1436">
        <v>4</v>
      </c>
      <c r="K1436">
        <v>1</v>
      </c>
      <c r="L1436" t="s">
        <v>12993</v>
      </c>
      <c r="M1436">
        <v>7</v>
      </c>
      <c r="N1436">
        <v>2</v>
      </c>
      <c r="O1436">
        <v>16</v>
      </c>
      <c r="Q1436">
        <v>45</v>
      </c>
      <c r="R1436">
        <v>1</v>
      </c>
      <c r="S1436">
        <v>0</v>
      </c>
      <c r="T1436" t="s">
        <v>34425</v>
      </c>
      <c r="U1436" t="s">
        <v>34425</v>
      </c>
      <c r="V1436" t="s">
        <v>34425</v>
      </c>
    </row>
    <row r="1437" spans="1:22" x14ac:dyDescent="0.3">
      <c r="A1437">
        <v>2350</v>
      </c>
      <c r="B1437" t="s">
        <v>13159</v>
      </c>
      <c r="C1437" t="s">
        <v>3497</v>
      </c>
      <c r="D1437">
        <v>4</v>
      </c>
      <c r="E1437">
        <v>136000</v>
      </c>
      <c r="G1437">
        <v>2200</v>
      </c>
      <c r="I1437">
        <v>4</v>
      </c>
      <c r="K1437">
        <v>0</v>
      </c>
      <c r="L1437" t="s">
        <v>12315</v>
      </c>
      <c r="M1437">
        <v>7</v>
      </c>
      <c r="N1437">
        <v>2</v>
      </c>
      <c r="O1437">
        <v>16</v>
      </c>
      <c r="Q1437">
        <v>45</v>
      </c>
      <c r="R1437">
        <v>1</v>
      </c>
      <c r="S1437">
        <v>0</v>
      </c>
      <c r="T1437" t="s">
        <v>34430</v>
      </c>
      <c r="U1437" t="s">
        <v>34430</v>
      </c>
      <c r="V1437" t="s">
        <v>34430</v>
      </c>
    </row>
    <row r="1438" spans="1:22" x14ac:dyDescent="0.3">
      <c r="A1438">
        <v>2351</v>
      </c>
      <c r="B1438" t="s">
        <v>3496</v>
      </c>
      <c r="C1438" t="s">
        <v>3497</v>
      </c>
      <c r="D1438">
        <v>4</v>
      </c>
      <c r="E1438">
        <v>136000</v>
      </c>
      <c r="G1438">
        <v>2200</v>
      </c>
      <c r="I1438">
        <v>4</v>
      </c>
      <c r="K1438">
        <v>1</v>
      </c>
      <c r="L1438" t="s">
        <v>12993</v>
      </c>
      <c r="M1438">
        <v>7</v>
      </c>
      <c r="N1438">
        <v>2</v>
      </c>
      <c r="O1438">
        <v>16</v>
      </c>
      <c r="Q1438">
        <v>45</v>
      </c>
      <c r="R1438">
        <v>1</v>
      </c>
      <c r="S1438">
        <v>0</v>
      </c>
      <c r="T1438" t="s">
        <v>34430</v>
      </c>
      <c r="U1438" t="s">
        <v>34430</v>
      </c>
      <c r="V1438" t="s">
        <v>34430</v>
      </c>
    </row>
    <row r="1439" spans="1:22" x14ac:dyDescent="0.3">
      <c r="A1439">
        <v>2352</v>
      </c>
      <c r="B1439" t="s">
        <v>13160</v>
      </c>
      <c r="C1439" t="s">
        <v>13161</v>
      </c>
      <c r="D1439">
        <v>4</v>
      </c>
      <c r="E1439">
        <v>1</v>
      </c>
      <c r="G1439">
        <v>1</v>
      </c>
      <c r="I1439">
        <v>4</v>
      </c>
      <c r="K1439">
        <v>0</v>
      </c>
      <c r="L1439" t="s">
        <v>12026</v>
      </c>
      <c r="M1439">
        <v>7</v>
      </c>
      <c r="N1439">
        <v>2</v>
      </c>
      <c r="O1439">
        <v>16</v>
      </c>
      <c r="Q1439">
        <v>0</v>
      </c>
      <c r="R1439">
        <v>0</v>
      </c>
      <c r="S1439">
        <v>0</v>
      </c>
      <c r="T1439" t="s">
        <v>12087</v>
      </c>
      <c r="U1439" t="s">
        <v>12087</v>
      </c>
      <c r="V1439" t="s">
        <v>12087</v>
      </c>
    </row>
    <row r="1440" spans="1:22" x14ac:dyDescent="0.3">
      <c r="A1440">
        <v>2353</v>
      </c>
      <c r="B1440" t="s">
        <v>7170</v>
      </c>
      <c r="C1440" t="s">
        <v>7171</v>
      </c>
      <c r="D1440">
        <v>4</v>
      </c>
      <c r="E1440">
        <v>30000</v>
      </c>
      <c r="G1440">
        <v>2500</v>
      </c>
      <c r="I1440">
        <v>6</v>
      </c>
      <c r="K1440">
        <v>1</v>
      </c>
      <c r="L1440" t="s">
        <v>12993</v>
      </c>
      <c r="M1440">
        <v>7</v>
      </c>
      <c r="N1440">
        <v>2</v>
      </c>
      <c r="O1440">
        <v>16</v>
      </c>
      <c r="Q1440">
        <v>65</v>
      </c>
      <c r="R1440">
        <v>1</v>
      </c>
      <c r="S1440">
        <v>0</v>
      </c>
      <c r="T1440" t="s">
        <v>12087</v>
      </c>
      <c r="U1440" t="s">
        <v>12087</v>
      </c>
      <c r="V1440" t="s">
        <v>12087</v>
      </c>
    </row>
    <row r="1441" spans="1:22" x14ac:dyDescent="0.3">
      <c r="A1441">
        <v>2354</v>
      </c>
      <c r="B1441" t="s">
        <v>13162</v>
      </c>
      <c r="C1441" t="s">
        <v>13163</v>
      </c>
      <c r="D1441">
        <v>4</v>
      </c>
      <c r="E1441">
        <v>50000</v>
      </c>
      <c r="G1441">
        <v>3500</v>
      </c>
      <c r="I1441">
        <v>7</v>
      </c>
      <c r="K1441">
        <v>0</v>
      </c>
      <c r="L1441" t="s">
        <v>12993</v>
      </c>
      <c r="M1441">
        <v>7</v>
      </c>
      <c r="N1441">
        <v>2</v>
      </c>
      <c r="O1441">
        <v>16</v>
      </c>
      <c r="Q1441">
        <v>54</v>
      </c>
      <c r="R1441">
        <v>1</v>
      </c>
      <c r="S1441">
        <v>0</v>
      </c>
      <c r="T1441" t="s">
        <v>34439</v>
      </c>
      <c r="U1441" t="s">
        <v>34439</v>
      </c>
      <c r="V1441" t="s">
        <v>34439</v>
      </c>
    </row>
    <row r="1442" spans="1:22" x14ac:dyDescent="0.3">
      <c r="A1442">
        <v>2355</v>
      </c>
      <c r="B1442" t="s">
        <v>340</v>
      </c>
      <c r="C1442" t="s">
        <v>341</v>
      </c>
      <c r="D1442">
        <v>4</v>
      </c>
      <c r="E1442">
        <v>10000</v>
      </c>
      <c r="G1442">
        <v>600</v>
      </c>
      <c r="I1442">
        <v>4</v>
      </c>
      <c r="K1442">
        <v>1</v>
      </c>
      <c r="L1442" t="s">
        <v>12026</v>
      </c>
      <c r="M1442">
        <v>7</v>
      </c>
      <c r="N1442">
        <v>2</v>
      </c>
      <c r="O1442">
        <v>16</v>
      </c>
      <c r="Q1442">
        <v>40</v>
      </c>
      <c r="R1442">
        <v>1</v>
      </c>
      <c r="S1442">
        <v>0</v>
      </c>
      <c r="T1442" t="s">
        <v>43086</v>
      </c>
      <c r="U1442" t="s">
        <v>43086</v>
      </c>
      <c r="V1442" t="s">
        <v>43086</v>
      </c>
    </row>
    <row r="1443" spans="1:22" x14ac:dyDescent="0.3">
      <c r="A1443">
        <v>2356</v>
      </c>
      <c r="B1443" t="s">
        <v>10391</v>
      </c>
      <c r="C1443" t="s">
        <v>10392</v>
      </c>
      <c r="D1443">
        <v>4</v>
      </c>
      <c r="E1443">
        <v>20</v>
      </c>
      <c r="G1443">
        <v>2500</v>
      </c>
      <c r="I1443">
        <v>5</v>
      </c>
      <c r="K1443">
        <v>1</v>
      </c>
      <c r="L1443" t="s">
        <v>12046</v>
      </c>
      <c r="M1443">
        <v>7</v>
      </c>
      <c r="N1443">
        <v>2</v>
      </c>
      <c r="O1443">
        <v>16</v>
      </c>
      <c r="Q1443">
        <v>70</v>
      </c>
      <c r="R1443">
        <v>1</v>
      </c>
      <c r="S1443">
        <v>0</v>
      </c>
      <c r="T1443" t="s">
        <v>43087</v>
      </c>
      <c r="U1443" t="s">
        <v>43087</v>
      </c>
      <c r="V1443" t="s">
        <v>43087</v>
      </c>
    </row>
    <row r="1444" spans="1:22" x14ac:dyDescent="0.3">
      <c r="A1444">
        <v>2357</v>
      </c>
      <c r="B1444" t="s">
        <v>13164</v>
      </c>
      <c r="C1444" t="s">
        <v>13165</v>
      </c>
      <c r="D1444">
        <v>4</v>
      </c>
      <c r="E1444">
        <v>0</v>
      </c>
      <c r="G1444">
        <v>2800</v>
      </c>
      <c r="I1444">
        <v>6</v>
      </c>
      <c r="K1444">
        <v>1</v>
      </c>
      <c r="L1444" t="s">
        <v>12993</v>
      </c>
      <c r="M1444">
        <v>2</v>
      </c>
      <c r="N1444">
        <v>2</v>
      </c>
      <c r="O1444">
        <v>16</v>
      </c>
      <c r="Q1444">
        <v>1</v>
      </c>
      <c r="R1444">
        <v>1</v>
      </c>
      <c r="S1444">
        <v>0</v>
      </c>
      <c r="T1444" t="s">
        <v>43088</v>
      </c>
      <c r="U1444" t="s">
        <v>43088</v>
      </c>
      <c r="V1444" t="s">
        <v>43088</v>
      </c>
    </row>
    <row r="1445" spans="1:22" x14ac:dyDescent="0.3">
      <c r="A1445">
        <v>2358</v>
      </c>
      <c r="B1445" t="s">
        <v>3221</v>
      </c>
      <c r="C1445" t="s">
        <v>3222</v>
      </c>
      <c r="D1445">
        <v>4</v>
      </c>
      <c r="E1445">
        <v>20</v>
      </c>
      <c r="G1445">
        <v>1000</v>
      </c>
      <c r="I1445">
        <v>5</v>
      </c>
      <c r="K1445">
        <v>0</v>
      </c>
      <c r="L1445" t="s">
        <v>12086</v>
      </c>
      <c r="M1445">
        <v>7</v>
      </c>
      <c r="N1445">
        <v>2</v>
      </c>
      <c r="O1445">
        <v>16</v>
      </c>
      <c r="Q1445">
        <v>1</v>
      </c>
      <c r="R1445">
        <v>0</v>
      </c>
      <c r="S1445">
        <v>0</v>
      </c>
      <c r="T1445" t="s">
        <v>34454</v>
      </c>
      <c r="U1445" t="s">
        <v>34454</v>
      </c>
      <c r="V1445" t="s">
        <v>34454</v>
      </c>
    </row>
    <row r="1446" spans="1:22" x14ac:dyDescent="0.3">
      <c r="A1446">
        <v>2359</v>
      </c>
      <c r="B1446" t="s">
        <v>13166</v>
      </c>
      <c r="C1446" t="s">
        <v>7096</v>
      </c>
      <c r="D1446">
        <v>4</v>
      </c>
      <c r="E1446">
        <v>20</v>
      </c>
      <c r="G1446">
        <v>1500</v>
      </c>
      <c r="I1446">
        <v>7</v>
      </c>
      <c r="K1446">
        <v>1</v>
      </c>
      <c r="L1446" t="s">
        <v>12033</v>
      </c>
      <c r="M1446">
        <v>7</v>
      </c>
      <c r="N1446">
        <v>2</v>
      </c>
      <c r="O1446">
        <v>16</v>
      </c>
      <c r="Q1446">
        <v>50</v>
      </c>
      <c r="R1446">
        <v>1</v>
      </c>
      <c r="S1446">
        <v>0</v>
      </c>
      <c r="T1446" t="s">
        <v>43085</v>
      </c>
      <c r="U1446" t="s">
        <v>43085</v>
      </c>
      <c r="V1446" t="s">
        <v>43085</v>
      </c>
    </row>
    <row r="1447" spans="1:22" x14ac:dyDescent="0.3">
      <c r="A1447">
        <v>2360</v>
      </c>
      <c r="B1447" t="s">
        <v>13167</v>
      </c>
      <c r="C1447" t="s">
        <v>13156</v>
      </c>
      <c r="D1447">
        <v>4</v>
      </c>
      <c r="E1447">
        <v>124800</v>
      </c>
      <c r="G1447">
        <v>1100</v>
      </c>
      <c r="I1447">
        <v>5</v>
      </c>
      <c r="K1447">
        <v>1</v>
      </c>
      <c r="L1447" t="s">
        <v>12069</v>
      </c>
      <c r="M1447">
        <v>7</v>
      </c>
      <c r="N1447">
        <v>2</v>
      </c>
      <c r="O1447">
        <v>16</v>
      </c>
      <c r="Q1447">
        <v>75</v>
      </c>
      <c r="R1447">
        <v>1</v>
      </c>
      <c r="S1447">
        <v>0</v>
      </c>
      <c r="T1447" t="s">
        <v>34461</v>
      </c>
      <c r="U1447" t="s">
        <v>34461</v>
      </c>
      <c r="V1447" t="s">
        <v>34461</v>
      </c>
    </row>
    <row r="1448" spans="1:22" x14ac:dyDescent="0.3">
      <c r="A1448">
        <v>2361</v>
      </c>
      <c r="B1448" t="s">
        <v>1292</v>
      </c>
      <c r="C1448" t="s">
        <v>1293</v>
      </c>
      <c r="D1448">
        <v>4</v>
      </c>
      <c r="E1448">
        <v>20</v>
      </c>
      <c r="G1448">
        <v>500</v>
      </c>
      <c r="I1448">
        <v>0</v>
      </c>
      <c r="K1448">
        <v>0</v>
      </c>
      <c r="L1448" t="s">
        <v>12993</v>
      </c>
      <c r="M1448">
        <v>7</v>
      </c>
      <c r="N1448">
        <v>2</v>
      </c>
      <c r="O1448">
        <v>16</v>
      </c>
      <c r="Q1448">
        <v>1</v>
      </c>
      <c r="R1448">
        <v>1</v>
      </c>
      <c r="S1448">
        <v>0</v>
      </c>
      <c r="T1448" t="s">
        <v>43089</v>
      </c>
      <c r="U1448" t="s">
        <v>43089</v>
      </c>
      <c r="V1448" t="s">
        <v>43089</v>
      </c>
    </row>
    <row r="1449" spans="1:22" x14ac:dyDescent="0.3">
      <c r="A1449">
        <v>2362</v>
      </c>
      <c r="B1449" t="s">
        <v>8173</v>
      </c>
      <c r="C1449" t="s">
        <v>8174</v>
      </c>
      <c r="D1449">
        <v>4</v>
      </c>
      <c r="E1449">
        <v>20</v>
      </c>
      <c r="G1449">
        <v>500</v>
      </c>
      <c r="I1449">
        <v>0</v>
      </c>
      <c r="K1449">
        <v>0</v>
      </c>
      <c r="L1449" t="s">
        <v>12993</v>
      </c>
      <c r="M1449">
        <v>7</v>
      </c>
      <c r="N1449">
        <v>2</v>
      </c>
      <c r="O1449">
        <v>16</v>
      </c>
      <c r="Q1449">
        <v>1</v>
      </c>
      <c r="R1449">
        <v>1</v>
      </c>
      <c r="S1449">
        <v>0</v>
      </c>
      <c r="T1449" t="s">
        <v>43089</v>
      </c>
      <c r="U1449" t="s">
        <v>43089</v>
      </c>
      <c r="V1449" t="s">
        <v>43089</v>
      </c>
    </row>
    <row r="1450" spans="1:22" x14ac:dyDescent="0.3">
      <c r="A1450">
        <v>2363</v>
      </c>
      <c r="B1450" t="s">
        <v>10625</v>
      </c>
      <c r="C1450" t="s">
        <v>10626</v>
      </c>
      <c r="D1450">
        <v>4</v>
      </c>
      <c r="E1450">
        <v>20</v>
      </c>
      <c r="G1450">
        <v>500</v>
      </c>
      <c r="I1450">
        <v>0</v>
      </c>
      <c r="K1450">
        <v>0</v>
      </c>
      <c r="L1450" t="s">
        <v>12026</v>
      </c>
      <c r="M1450">
        <v>7</v>
      </c>
      <c r="N1450">
        <v>2</v>
      </c>
      <c r="O1450">
        <v>16</v>
      </c>
      <c r="Q1450">
        <v>1</v>
      </c>
      <c r="R1450">
        <v>1</v>
      </c>
      <c r="S1450">
        <v>0</v>
      </c>
      <c r="T1450" t="s">
        <v>43089</v>
      </c>
      <c r="U1450" t="s">
        <v>43089</v>
      </c>
      <c r="V1450" t="s">
        <v>43089</v>
      </c>
    </row>
    <row r="1451" spans="1:22" x14ac:dyDescent="0.3">
      <c r="A1451">
        <v>2364</v>
      </c>
      <c r="B1451" t="s">
        <v>6646</v>
      </c>
      <c r="C1451" t="s">
        <v>13168</v>
      </c>
      <c r="D1451">
        <v>4</v>
      </c>
      <c r="E1451">
        <v>20</v>
      </c>
      <c r="G1451">
        <v>3000</v>
      </c>
      <c r="I1451">
        <v>10</v>
      </c>
      <c r="K1451">
        <v>1</v>
      </c>
      <c r="L1451" t="s">
        <v>12315</v>
      </c>
      <c r="M1451">
        <v>2</v>
      </c>
      <c r="N1451">
        <v>2</v>
      </c>
      <c r="O1451">
        <v>16</v>
      </c>
      <c r="Q1451">
        <v>55</v>
      </c>
      <c r="R1451">
        <v>1</v>
      </c>
      <c r="S1451">
        <v>0</v>
      </c>
      <c r="T1451" t="s">
        <v>34474</v>
      </c>
      <c r="U1451" t="s">
        <v>34474</v>
      </c>
      <c r="V1451" t="s">
        <v>34474</v>
      </c>
    </row>
    <row r="1452" spans="1:22" x14ac:dyDescent="0.3">
      <c r="A1452">
        <v>2365</v>
      </c>
      <c r="B1452" t="s">
        <v>13169</v>
      </c>
      <c r="C1452" t="s">
        <v>13170</v>
      </c>
      <c r="D1452">
        <v>4</v>
      </c>
      <c r="E1452">
        <v>20</v>
      </c>
      <c r="G1452">
        <v>300</v>
      </c>
      <c r="I1452">
        <v>2</v>
      </c>
      <c r="K1452">
        <v>1</v>
      </c>
      <c r="L1452" t="s">
        <v>12993</v>
      </c>
      <c r="M1452">
        <v>2</v>
      </c>
      <c r="N1452">
        <v>2</v>
      </c>
      <c r="O1452">
        <v>16</v>
      </c>
      <c r="Q1452">
        <v>55</v>
      </c>
      <c r="R1452">
        <v>1</v>
      </c>
      <c r="S1452">
        <v>0</v>
      </c>
      <c r="T1452" t="s">
        <v>34478</v>
      </c>
      <c r="U1452" t="s">
        <v>34478</v>
      </c>
      <c r="V1452" t="s">
        <v>34478</v>
      </c>
    </row>
    <row r="1453" spans="1:22" x14ac:dyDescent="0.3">
      <c r="A1453">
        <v>2366</v>
      </c>
      <c r="B1453" t="s">
        <v>3044</v>
      </c>
      <c r="C1453" t="s">
        <v>13171</v>
      </c>
      <c r="D1453">
        <v>4</v>
      </c>
      <c r="E1453">
        <v>20</v>
      </c>
      <c r="G1453">
        <v>1500</v>
      </c>
      <c r="I1453">
        <v>6</v>
      </c>
      <c r="K1453">
        <v>1</v>
      </c>
      <c r="L1453" t="s">
        <v>12993</v>
      </c>
      <c r="M1453">
        <v>2</v>
      </c>
      <c r="N1453">
        <v>2</v>
      </c>
      <c r="O1453">
        <v>16</v>
      </c>
      <c r="Q1453">
        <v>55</v>
      </c>
      <c r="R1453">
        <v>1</v>
      </c>
      <c r="S1453">
        <v>0</v>
      </c>
      <c r="T1453" t="s">
        <v>43090</v>
      </c>
      <c r="U1453" t="s">
        <v>43090</v>
      </c>
      <c r="V1453" t="s">
        <v>43090</v>
      </c>
    </row>
    <row r="1454" spans="1:22" x14ac:dyDescent="0.3">
      <c r="A1454">
        <v>2367</v>
      </c>
      <c r="B1454" t="s">
        <v>13172</v>
      </c>
      <c r="C1454" t="s">
        <v>13173</v>
      </c>
      <c r="D1454">
        <v>4</v>
      </c>
      <c r="E1454">
        <v>20</v>
      </c>
      <c r="G1454">
        <v>750</v>
      </c>
      <c r="I1454">
        <v>5</v>
      </c>
      <c r="K1454">
        <v>1</v>
      </c>
      <c r="L1454" t="s">
        <v>12739</v>
      </c>
      <c r="M1454">
        <v>2</v>
      </c>
      <c r="N1454">
        <v>2</v>
      </c>
      <c r="O1454">
        <v>16</v>
      </c>
      <c r="Q1454">
        <v>50</v>
      </c>
      <c r="R1454">
        <v>1</v>
      </c>
      <c r="S1454">
        <v>0</v>
      </c>
      <c r="T1454" t="s">
        <v>34486</v>
      </c>
      <c r="U1454" t="s">
        <v>34486</v>
      </c>
      <c r="V1454" t="s">
        <v>34486</v>
      </c>
    </row>
    <row r="1455" spans="1:22" x14ac:dyDescent="0.3">
      <c r="A1455">
        <v>2368</v>
      </c>
      <c r="B1455" t="s">
        <v>13174</v>
      </c>
      <c r="C1455" t="s">
        <v>13175</v>
      </c>
      <c r="D1455">
        <v>4</v>
      </c>
      <c r="E1455">
        <v>20</v>
      </c>
      <c r="G1455">
        <v>2000</v>
      </c>
      <c r="I1455">
        <v>4</v>
      </c>
      <c r="K1455">
        <v>0</v>
      </c>
      <c r="L1455" t="s">
        <v>12086</v>
      </c>
      <c r="M1455">
        <v>7</v>
      </c>
      <c r="N1455">
        <v>2</v>
      </c>
      <c r="O1455">
        <v>16</v>
      </c>
      <c r="Q1455">
        <v>0</v>
      </c>
      <c r="R1455">
        <v>0</v>
      </c>
      <c r="S1455">
        <v>0</v>
      </c>
      <c r="T1455" t="s">
        <v>34488</v>
      </c>
      <c r="U1455" t="s">
        <v>34488</v>
      </c>
      <c r="V1455" t="s">
        <v>34488</v>
      </c>
    </row>
    <row r="1456" spans="1:22" x14ac:dyDescent="0.3">
      <c r="A1456">
        <v>2369</v>
      </c>
      <c r="B1456" t="s">
        <v>4230</v>
      </c>
      <c r="C1456" t="s">
        <v>13176</v>
      </c>
      <c r="D1456">
        <v>4</v>
      </c>
      <c r="E1456">
        <v>0</v>
      </c>
      <c r="G1456">
        <v>500</v>
      </c>
      <c r="I1456">
        <v>12</v>
      </c>
      <c r="K1456">
        <v>0</v>
      </c>
      <c r="L1456" t="s">
        <v>12993</v>
      </c>
      <c r="M1456">
        <v>7</v>
      </c>
      <c r="N1456">
        <v>2</v>
      </c>
      <c r="O1456">
        <v>16</v>
      </c>
      <c r="Q1456">
        <v>0</v>
      </c>
      <c r="R1456">
        <v>0</v>
      </c>
      <c r="S1456">
        <v>0</v>
      </c>
      <c r="T1456" t="s">
        <v>43091</v>
      </c>
      <c r="U1456" t="s">
        <v>43091</v>
      </c>
      <c r="V1456" t="s">
        <v>43091</v>
      </c>
    </row>
    <row r="1457" spans="1:22" x14ac:dyDescent="0.3">
      <c r="A1457">
        <v>2370</v>
      </c>
      <c r="B1457" t="s">
        <v>13177</v>
      </c>
      <c r="C1457" t="s">
        <v>13178</v>
      </c>
      <c r="D1457">
        <v>4</v>
      </c>
      <c r="E1457">
        <v>0</v>
      </c>
      <c r="G1457">
        <v>0</v>
      </c>
      <c r="I1457">
        <v>15</v>
      </c>
      <c r="K1457">
        <v>0</v>
      </c>
      <c r="L1457" t="s">
        <v>12086</v>
      </c>
      <c r="M1457">
        <v>7</v>
      </c>
      <c r="N1457">
        <v>2</v>
      </c>
      <c r="O1457">
        <v>16</v>
      </c>
      <c r="Q1457">
        <v>0</v>
      </c>
      <c r="R1457">
        <v>0</v>
      </c>
      <c r="S1457">
        <v>0</v>
      </c>
      <c r="T1457" t="s">
        <v>34494</v>
      </c>
      <c r="U1457" t="s">
        <v>34494</v>
      </c>
      <c r="V1457" t="s">
        <v>34494</v>
      </c>
    </row>
    <row r="1458" spans="1:22" x14ac:dyDescent="0.3">
      <c r="A1458">
        <v>2371</v>
      </c>
      <c r="B1458" t="s">
        <v>13179</v>
      </c>
      <c r="C1458" t="s">
        <v>4317</v>
      </c>
      <c r="D1458">
        <v>4</v>
      </c>
      <c r="E1458">
        <v>1000</v>
      </c>
      <c r="G1458">
        <v>100</v>
      </c>
      <c r="I1458">
        <v>4</v>
      </c>
      <c r="K1458">
        <v>1</v>
      </c>
      <c r="L1458" t="s">
        <v>12086</v>
      </c>
      <c r="M1458">
        <v>7</v>
      </c>
      <c r="N1458">
        <v>2</v>
      </c>
      <c r="O1458">
        <v>16</v>
      </c>
      <c r="Q1458">
        <v>0</v>
      </c>
      <c r="R1458">
        <v>1</v>
      </c>
      <c r="S1458">
        <v>0</v>
      </c>
      <c r="T1458" t="s">
        <v>12087</v>
      </c>
      <c r="U1458" t="s">
        <v>12087</v>
      </c>
      <c r="V1458" t="s">
        <v>12087</v>
      </c>
    </row>
    <row r="1459" spans="1:22" x14ac:dyDescent="0.3">
      <c r="A1459">
        <v>2372</v>
      </c>
      <c r="B1459" t="s">
        <v>6320</v>
      </c>
      <c r="C1459" t="s">
        <v>6317</v>
      </c>
      <c r="D1459">
        <v>4</v>
      </c>
      <c r="E1459">
        <v>20</v>
      </c>
      <c r="G1459">
        <v>600</v>
      </c>
      <c r="I1459">
        <v>5</v>
      </c>
      <c r="K1459">
        <v>1</v>
      </c>
      <c r="L1459" t="s">
        <v>12056</v>
      </c>
      <c r="M1459">
        <v>7</v>
      </c>
      <c r="N1459">
        <v>2</v>
      </c>
      <c r="O1459">
        <v>16</v>
      </c>
      <c r="Q1459">
        <v>50</v>
      </c>
      <c r="R1459">
        <v>1</v>
      </c>
      <c r="S1459">
        <v>0</v>
      </c>
      <c r="T1459" t="s">
        <v>34364</v>
      </c>
      <c r="U1459" t="s">
        <v>34364</v>
      </c>
      <c r="V1459" t="s">
        <v>34364</v>
      </c>
    </row>
    <row r="1460" spans="1:22" x14ac:dyDescent="0.3">
      <c r="A1460">
        <v>2373</v>
      </c>
      <c r="B1460" t="s">
        <v>13180</v>
      </c>
      <c r="C1460" t="s">
        <v>5236</v>
      </c>
      <c r="D1460">
        <v>4</v>
      </c>
      <c r="E1460">
        <v>20</v>
      </c>
      <c r="G1460">
        <v>1700</v>
      </c>
      <c r="I1460">
        <v>7</v>
      </c>
      <c r="K1460">
        <v>1</v>
      </c>
      <c r="L1460" t="s">
        <v>12049</v>
      </c>
      <c r="M1460">
        <v>7</v>
      </c>
      <c r="N1460">
        <v>2</v>
      </c>
      <c r="O1460">
        <v>16</v>
      </c>
      <c r="Q1460">
        <v>60</v>
      </c>
      <c r="R1460">
        <v>1</v>
      </c>
      <c r="S1460">
        <v>0</v>
      </c>
      <c r="T1460" t="s">
        <v>34384</v>
      </c>
      <c r="U1460" t="s">
        <v>34384</v>
      </c>
      <c r="V1460" t="s">
        <v>34384</v>
      </c>
    </row>
    <row r="1461" spans="1:22" x14ac:dyDescent="0.3">
      <c r="A1461">
        <v>2374</v>
      </c>
      <c r="B1461" t="s">
        <v>3005</v>
      </c>
      <c r="C1461" t="s">
        <v>13181</v>
      </c>
      <c r="D1461">
        <v>4</v>
      </c>
      <c r="E1461">
        <v>20</v>
      </c>
      <c r="G1461">
        <v>300</v>
      </c>
      <c r="I1461">
        <v>6</v>
      </c>
      <c r="K1461">
        <v>1</v>
      </c>
      <c r="L1461" t="s">
        <v>13182</v>
      </c>
      <c r="M1461">
        <v>2</v>
      </c>
      <c r="N1461">
        <v>2</v>
      </c>
      <c r="O1461">
        <v>16</v>
      </c>
      <c r="Q1461">
        <v>55</v>
      </c>
      <c r="R1461">
        <v>1</v>
      </c>
      <c r="S1461">
        <v>0</v>
      </c>
      <c r="T1461" t="s">
        <v>43092</v>
      </c>
      <c r="U1461" t="s">
        <v>43092</v>
      </c>
      <c r="V1461" t="s">
        <v>43092</v>
      </c>
    </row>
    <row r="1462" spans="1:22" x14ac:dyDescent="0.3">
      <c r="A1462">
        <v>2375</v>
      </c>
      <c r="B1462" t="s">
        <v>2988</v>
      </c>
      <c r="C1462" t="s">
        <v>13183</v>
      </c>
      <c r="D1462">
        <v>4</v>
      </c>
      <c r="E1462">
        <v>20</v>
      </c>
      <c r="G1462">
        <v>600</v>
      </c>
      <c r="I1462">
        <v>7</v>
      </c>
      <c r="K1462">
        <v>1</v>
      </c>
      <c r="L1462" t="s">
        <v>12160</v>
      </c>
      <c r="M1462">
        <v>2</v>
      </c>
      <c r="N1462">
        <v>2</v>
      </c>
      <c r="O1462">
        <v>16</v>
      </c>
      <c r="Q1462">
        <v>55</v>
      </c>
      <c r="R1462">
        <v>1</v>
      </c>
      <c r="S1462">
        <v>0</v>
      </c>
      <c r="T1462" t="s">
        <v>43093</v>
      </c>
      <c r="U1462" t="s">
        <v>43093</v>
      </c>
      <c r="V1462" t="s">
        <v>43093</v>
      </c>
    </row>
    <row r="1463" spans="1:22" x14ac:dyDescent="0.3">
      <c r="A1463">
        <v>2376</v>
      </c>
      <c r="B1463" t="s">
        <v>600</v>
      </c>
      <c r="C1463" t="s">
        <v>601</v>
      </c>
      <c r="D1463">
        <v>4</v>
      </c>
      <c r="E1463">
        <v>10</v>
      </c>
      <c r="G1463">
        <v>0</v>
      </c>
      <c r="I1463">
        <v>7</v>
      </c>
      <c r="K1463">
        <v>1</v>
      </c>
      <c r="L1463" t="s">
        <v>13132</v>
      </c>
      <c r="M1463">
        <v>7</v>
      </c>
      <c r="N1463">
        <v>2</v>
      </c>
      <c r="O1463">
        <v>16</v>
      </c>
      <c r="Q1463">
        <v>80</v>
      </c>
      <c r="R1463">
        <v>1</v>
      </c>
      <c r="S1463">
        <v>0</v>
      </c>
      <c r="T1463" t="s">
        <v>43094</v>
      </c>
      <c r="U1463" t="s">
        <v>43094</v>
      </c>
      <c r="V1463" t="s">
        <v>43094</v>
      </c>
    </row>
    <row r="1464" spans="1:22" x14ac:dyDescent="0.3">
      <c r="A1464">
        <v>2377</v>
      </c>
      <c r="B1464" t="s">
        <v>3596</v>
      </c>
      <c r="C1464" t="s">
        <v>3597</v>
      </c>
      <c r="D1464">
        <v>4</v>
      </c>
      <c r="E1464">
        <v>10</v>
      </c>
      <c r="G1464">
        <v>0</v>
      </c>
      <c r="I1464">
        <v>7</v>
      </c>
      <c r="K1464">
        <v>1</v>
      </c>
      <c r="L1464" t="s">
        <v>12057</v>
      </c>
      <c r="M1464">
        <v>7</v>
      </c>
      <c r="N1464">
        <v>2</v>
      </c>
      <c r="O1464">
        <v>16</v>
      </c>
      <c r="Q1464">
        <v>80</v>
      </c>
      <c r="R1464">
        <v>1</v>
      </c>
      <c r="S1464">
        <v>0</v>
      </c>
      <c r="T1464" t="s">
        <v>43094</v>
      </c>
      <c r="U1464" t="s">
        <v>43094</v>
      </c>
      <c r="V1464" t="s">
        <v>43094</v>
      </c>
    </row>
    <row r="1465" spans="1:22" x14ac:dyDescent="0.3">
      <c r="A1465">
        <v>2378</v>
      </c>
      <c r="B1465" t="s">
        <v>595</v>
      </c>
      <c r="C1465" t="s">
        <v>596</v>
      </c>
      <c r="D1465">
        <v>4</v>
      </c>
      <c r="E1465">
        <v>10</v>
      </c>
      <c r="G1465">
        <v>0</v>
      </c>
      <c r="I1465">
        <v>7</v>
      </c>
      <c r="K1465">
        <v>1</v>
      </c>
      <c r="L1465" t="s">
        <v>12033</v>
      </c>
      <c r="M1465">
        <v>7</v>
      </c>
      <c r="N1465">
        <v>2</v>
      </c>
      <c r="O1465">
        <v>16</v>
      </c>
      <c r="Q1465">
        <v>80</v>
      </c>
      <c r="R1465">
        <v>1</v>
      </c>
      <c r="S1465">
        <v>0</v>
      </c>
      <c r="T1465" t="s">
        <v>43094</v>
      </c>
      <c r="U1465" t="s">
        <v>43094</v>
      </c>
      <c r="V1465" t="s">
        <v>43094</v>
      </c>
    </row>
    <row r="1466" spans="1:22" x14ac:dyDescent="0.3">
      <c r="A1466">
        <v>2379</v>
      </c>
      <c r="B1466" t="s">
        <v>10497</v>
      </c>
      <c r="C1466" t="s">
        <v>10498</v>
      </c>
      <c r="D1466">
        <v>4</v>
      </c>
      <c r="E1466">
        <v>10</v>
      </c>
      <c r="G1466">
        <v>0</v>
      </c>
      <c r="I1466">
        <v>3</v>
      </c>
      <c r="K1466">
        <v>1</v>
      </c>
      <c r="L1466" t="s">
        <v>12056</v>
      </c>
      <c r="M1466">
        <v>7</v>
      </c>
      <c r="N1466">
        <v>2</v>
      </c>
      <c r="O1466">
        <v>16</v>
      </c>
      <c r="Q1466">
        <v>80</v>
      </c>
      <c r="R1466">
        <v>1</v>
      </c>
      <c r="S1466">
        <v>0</v>
      </c>
      <c r="T1466" t="s">
        <v>43094</v>
      </c>
      <c r="U1466" t="s">
        <v>43094</v>
      </c>
      <c r="V1466" t="s">
        <v>43094</v>
      </c>
    </row>
    <row r="1467" spans="1:22" x14ac:dyDescent="0.3">
      <c r="A1467">
        <v>2380</v>
      </c>
      <c r="B1467" t="s">
        <v>6587</v>
      </c>
      <c r="C1467" t="s">
        <v>6588</v>
      </c>
      <c r="D1467">
        <v>4</v>
      </c>
      <c r="E1467">
        <v>10</v>
      </c>
      <c r="G1467">
        <v>0</v>
      </c>
      <c r="I1467">
        <v>3</v>
      </c>
      <c r="K1467">
        <v>1</v>
      </c>
      <c r="L1467" t="s">
        <v>12049</v>
      </c>
      <c r="M1467">
        <v>7</v>
      </c>
      <c r="N1467">
        <v>2</v>
      </c>
      <c r="O1467">
        <v>16</v>
      </c>
      <c r="Q1467">
        <v>80</v>
      </c>
      <c r="R1467">
        <v>1</v>
      </c>
      <c r="S1467">
        <v>0</v>
      </c>
      <c r="T1467" t="s">
        <v>43094</v>
      </c>
      <c r="U1467" t="s">
        <v>43094</v>
      </c>
      <c r="V1467" t="s">
        <v>43094</v>
      </c>
    </row>
    <row r="1468" spans="1:22" x14ac:dyDescent="0.3">
      <c r="A1468">
        <v>2381</v>
      </c>
      <c r="B1468" t="s">
        <v>3592</v>
      </c>
      <c r="C1468" t="s">
        <v>3593</v>
      </c>
      <c r="D1468">
        <v>4</v>
      </c>
      <c r="E1468">
        <v>10</v>
      </c>
      <c r="G1468">
        <v>0</v>
      </c>
      <c r="I1468">
        <v>3</v>
      </c>
      <c r="K1468">
        <v>1</v>
      </c>
      <c r="L1468" t="s">
        <v>12048</v>
      </c>
      <c r="M1468">
        <v>7</v>
      </c>
      <c r="N1468">
        <v>2</v>
      </c>
      <c r="O1468">
        <v>16</v>
      </c>
      <c r="Q1468">
        <v>80</v>
      </c>
      <c r="R1468">
        <v>1</v>
      </c>
      <c r="S1468">
        <v>0</v>
      </c>
      <c r="T1468" t="s">
        <v>43094</v>
      </c>
      <c r="U1468" t="s">
        <v>43094</v>
      </c>
      <c r="V1468" t="s">
        <v>43094</v>
      </c>
    </row>
    <row r="1469" spans="1:22" x14ac:dyDescent="0.3">
      <c r="A1469">
        <v>2382</v>
      </c>
      <c r="B1469" t="s">
        <v>3600</v>
      </c>
      <c r="C1469" t="s">
        <v>3601</v>
      </c>
      <c r="D1469">
        <v>4</v>
      </c>
      <c r="E1469">
        <v>10</v>
      </c>
      <c r="G1469">
        <v>0</v>
      </c>
      <c r="I1469">
        <v>3</v>
      </c>
      <c r="K1469">
        <v>1</v>
      </c>
      <c r="L1469" t="s">
        <v>13184</v>
      </c>
      <c r="M1469">
        <v>7</v>
      </c>
      <c r="N1469">
        <v>2</v>
      </c>
      <c r="O1469">
        <v>16</v>
      </c>
      <c r="Q1469">
        <v>80</v>
      </c>
      <c r="R1469">
        <v>1</v>
      </c>
      <c r="S1469">
        <v>0</v>
      </c>
      <c r="T1469" t="s">
        <v>43094</v>
      </c>
      <c r="U1469" t="s">
        <v>43094</v>
      </c>
      <c r="V1469" t="s">
        <v>43094</v>
      </c>
    </row>
    <row r="1470" spans="1:22" x14ac:dyDescent="0.3">
      <c r="A1470">
        <v>2383</v>
      </c>
      <c r="B1470" t="s">
        <v>13185</v>
      </c>
      <c r="C1470" t="s">
        <v>13185</v>
      </c>
      <c r="D1470">
        <v>4</v>
      </c>
      <c r="E1470">
        <v>20</v>
      </c>
      <c r="G1470">
        <v>400</v>
      </c>
      <c r="I1470">
        <v>10</v>
      </c>
      <c r="K1470">
        <v>0</v>
      </c>
      <c r="L1470" t="s">
        <v>12086</v>
      </c>
      <c r="M1470">
        <v>7</v>
      </c>
      <c r="N1470">
        <v>2</v>
      </c>
      <c r="O1470">
        <v>16</v>
      </c>
      <c r="Q1470">
        <v>94</v>
      </c>
      <c r="R1470">
        <v>0</v>
      </c>
      <c r="S1470">
        <v>0</v>
      </c>
      <c r="T1470" t="s">
        <v>43095</v>
      </c>
      <c r="U1470" t="s">
        <v>43095</v>
      </c>
      <c r="V1470" t="s">
        <v>43095</v>
      </c>
    </row>
    <row r="1471" spans="1:22" x14ac:dyDescent="0.3">
      <c r="A1471">
        <v>2384</v>
      </c>
      <c r="B1471" t="s">
        <v>9525</v>
      </c>
      <c r="C1471" t="s">
        <v>9526</v>
      </c>
      <c r="D1471">
        <v>4</v>
      </c>
      <c r="E1471">
        <v>20</v>
      </c>
      <c r="G1471">
        <v>0</v>
      </c>
      <c r="I1471">
        <v>10</v>
      </c>
      <c r="K1471">
        <v>0</v>
      </c>
      <c r="L1471" t="s">
        <v>12086</v>
      </c>
      <c r="M1471">
        <v>7</v>
      </c>
      <c r="N1471">
        <v>2</v>
      </c>
      <c r="O1471">
        <v>16</v>
      </c>
      <c r="Q1471">
        <v>0</v>
      </c>
      <c r="R1471">
        <v>0</v>
      </c>
      <c r="S1471">
        <v>0</v>
      </c>
      <c r="T1471" t="s">
        <v>43096</v>
      </c>
      <c r="U1471" t="s">
        <v>43096</v>
      </c>
      <c r="V1471" t="s">
        <v>43096</v>
      </c>
    </row>
    <row r="1472" spans="1:22" x14ac:dyDescent="0.3">
      <c r="A1472">
        <v>2385</v>
      </c>
      <c r="B1472" t="s">
        <v>13186</v>
      </c>
      <c r="C1472" t="s">
        <v>13187</v>
      </c>
      <c r="D1472">
        <v>4</v>
      </c>
      <c r="E1472">
        <v>20</v>
      </c>
      <c r="G1472">
        <v>0</v>
      </c>
      <c r="I1472">
        <v>12</v>
      </c>
      <c r="K1472">
        <v>0</v>
      </c>
      <c r="L1472" t="s">
        <v>12086</v>
      </c>
      <c r="M1472">
        <v>7</v>
      </c>
      <c r="N1472">
        <v>2</v>
      </c>
      <c r="O1472">
        <v>16</v>
      </c>
      <c r="Q1472">
        <v>0</v>
      </c>
      <c r="R1472">
        <v>0</v>
      </c>
      <c r="S1472">
        <v>0</v>
      </c>
      <c r="T1472" t="s">
        <v>34533</v>
      </c>
      <c r="U1472" t="s">
        <v>34533</v>
      </c>
      <c r="V1472" t="s">
        <v>34533</v>
      </c>
    </row>
    <row r="1473" spans="1:22" x14ac:dyDescent="0.3">
      <c r="A1473">
        <v>2386</v>
      </c>
      <c r="B1473" t="s">
        <v>2069</v>
      </c>
      <c r="C1473" t="s">
        <v>2070</v>
      </c>
      <c r="D1473">
        <v>4</v>
      </c>
      <c r="E1473">
        <v>20</v>
      </c>
      <c r="G1473">
        <v>1700</v>
      </c>
      <c r="I1473">
        <v>5</v>
      </c>
      <c r="K1473">
        <v>0</v>
      </c>
      <c r="L1473" t="s">
        <v>13009</v>
      </c>
      <c r="M1473">
        <v>2</v>
      </c>
      <c r="N1473">
        <v>2</v>
      </c>
      <c r="O1473">
        <v>16</v>
      </c>
      <c r="Q1473">
        <v>70</v>
      </c>
      <c r="R1473">
        <v>1</v>
      </c>
      <c r="S1473">
        <v>0</v>
      </c>
      <c r="T1473" t="s">
        <v>43097</v>
      </c>
      <c r="U1473" t="s">
        <v>43097</v>
      </c>
      <c r="V1473" t="s">
        <v>43097</v>
      </c>
    </row>
    <row r="1474" spans="1:22" x14ac:dyDescent="0.3">
      <c r="A1474">
        <v>2387</v>
      </c>
      <c r="B1474" t="s">
        <v>9513</v>
      </c>
      <c r="C1474" t="s">
        <v>9514</v>
      </c>
      <c r="D1474">
        <v>4</v>
      </c>
      <c r="E1474">
        <v>20</v>
      </c>
      <c r="G1474">
        <v>1000</v>
      </c>
      <c r="I1474">
        <v>3</v>
      </c>
      <c r="K1474">
        <v>1</v>
      </c>
      <c r="L1474" t="s">
        <v>13009</v>
      </c>
      <c r="M1474">
        <v>2</v>
      </c>
      <c r="N1474">
        <v>2</v>
      </c>
      <c r="O1474">
        <v>16</v>
      </c>
      <c r="Q1474">
        <v>70</v>
      </c>
      <c r="R1474">
        <v>1</v>
      </c>
      <c r="S1474">
        <v>0</v>
      </c>
      <c r="T1474" t="s">
        <v>43098</v>
      </c>
      <c r="U1474" t="s">
        <v>43098</v>
      </c>
      <c r="V1474" t="s">
        <v>43098</v>
      </c>
    </row>
    <row r="1475" spans="1:22" x14ac:dyDescent="0.3">
      <c r="A1475">
        <v>2388</v>
      </c>
      <c r="B1475" t="s">
        <v>13188</v>
      </c>
      <c r="C1475" t="s">
        <v>13188</v>
      </c>
      <c r="D1475">
        <v>4</v>
      </c>
      <c r="E1475">
        <v>20</v>
      </c>
      <c r="G1475">
        <v>300</v>
      </c>
      <c r="I1475">
        <v>4</v>
      </c>
      <c r="K1475">
        <v>1</v>
      </c>
      <c r="L1475" t="s">
        <v>12031</v>
      </c>
      <c r="M1475">
        <v>2</v>
      </c>
      <c r="N1475">
        <v>2</v>
      </c>
      <c r="O1475">
        <v>16</v>
      </c>
      <c r="Q1475">
        <v>70</v>
      </c>
      <c r="R1475">
        <v>1</v>
      </c>
      <c r="S1475">
        <v>0</v>
      </c>
      <c r="T1475" t="s">
        <v>43099</v>
      </c>
      <c r="U1475" t="s">
        <v>43099</v>
      </c>
      <c r="V1475" t="s">
        <v>43099</v>
      </c>
    </row>
    <row r="1476" spans="1:22" x14ac:dyDescent="0.3">
      <c r="A1476">
        <v>2389</v>
      </c>
      <c r="B1476" t="s">
        <v>13189</v>
      </c>
      <c r="C1476" t="s">
        <v>13190</v>
      </c>
      <c r="D1476">
        <v>4</v>
      </c>
      <c r="E1476">
        <v>20</v>
      </c>
      <c r="G1476">
        <v>1000</v>
      </c>
      <c r="I1476">
        <v>5</v>
      </c>
      <c r="K1476">
        <v>1</v>
      </c>
      <c r="L1476" t="s">
        <v>13009</v>
      </c>
      <c r="M1476">
        <v>2</v>
      </c>
      <c r="N1476">
        <v>2</v>
      </c>
      <c r="O1476">
        <v>16</v>
      </c>
      <c r="Q1476">
        <v>70</v>
      </c>
      <c r="R1476">
        <v>1</v>
      </c>
      <c r="S1476">
        <v>0</v>
      </c>
      <c r="T1476" t="s">
        <v>43100</v>
      </c>
      <c r="U1476" t="s">
        <v>43100</v>
      </c>
      <c r="V1476" t="s">
        <v>43100</v>
      </c>
    </row>
    <row r="1477" spans="1:22" x14ac:dyDescent="0.3">
      <c r="A1477">
        <v>2390</v>
      </c>
      <c r="B1477" t="s">
        <v>5451</v>
      </c>
      <c r="C1477" t="s">
        <v>5452</v>
      </c>
      <c r="D1477">
        <v>4</v>
      </c>
      <c r="E1477">
        <v>20</v>
      </c>
      <c r="G1477">
        <v>400</v>
      </c>
      <c r="I1477">
        <v>6</v>
      </c>
      <c r="K1477">
        <v>1</v>
      </c>
      <c r="L1477" t="s">
        <v>12048</v>
      </c>
      <c r="M1477">
        <v>2</v>
      </c>
      <c r="N1477">
        <v>2</v>
      </c>
      <c r="O1477">
        <v>16</v>
      </c>
      <c r="Q1477">
        <v>75</v>
      </c>
      <c r="R1477">
        <v>1</v>
      </c>
      <c r="S1477">
        <v>0</v>
      </c>
      <c r="T1477" t="s">
        <v>43101</v>
      </c>
      <c r="U1477" t="s">
        <v>43101</v>
      </c>
      <c r="V1477" t="s">
        <v>43101</v>
      </c>
    </row>
    <row r="1478" spans="1:22" x14ac:dyDescent="0.3">
      <c r="A1478">
        <v>2391</v>
      </c>
      <c r="B1478" t="s">
        <v>6074</v>
      </c>
      <c r="C1478" t="s">
        <v>6075</v>
      </c>
      <c r="D1478">
        <v>4</v>
      </c>
      <c r="E1478">
        <v>20</v>
      </c>
      <c r="G1478">
        <v>3500</v>
      </c>
      <c r="I1478">
        <v>9</v>
      </c>
      <c r="K1478">
        <v>1</v>
      </c>
      <c r="L1478" t="s">
        <v>12041</v>
      </c>
      <c r="M1478">
        <v>2</v>
      </c>
      <c r="N1478">
        <v>2</v>
      </c>
      <c r="O1478">
        <v>16</v>
      </c>
      <c r="Q1478">
        <v>82</v>
      </c>
      <c r="R1478">
        <v>1</v>
      </c>
      <c r="S1478">
        <v>0</v>
      </c>
      <c r="T1478" t="s">
        <v>43102</v>
      </c>
      <c r="U1478" t="s">
        <v>43102</v>
      </c>
      <c r="V1478" t="s">
        <v>43102</v>
      </c>
    </row>
    <row r="1479" spans="1:22" x14ac:dyDescent="0.3">
      <c r="A1479">
        <v>2392</v>
      </c>
      <c r="B1479" t="s">
        <v>13191</v>
      </c>
      <c r="C1479" t="s">
        <v>13192</v>
      </c>
      <c r="D1479">
        <v>4</v>
      </c>
      <c r="E1479">
        <v>0</v>
      </c>
      <c r="G1479">
        <v>0</v>
      </c>
      <c r="I1479">
        <v>10</v>
      </c>
      <c r="K1479">
        <v>0</v>
      </c>
      <c r="L1479" t="s">
        <v>12086</v>
      </c>
      <c r="M1479">
        <v>7</v>
      </c>
      <c r="N1479">
        <v>2</v>
      </c>
      <c r="O1479">
        <v>16</v>
      </c>
      <c r="Q1479">
        <v>0</v>
      </c>
      <c r="R1479">
        <v>0</v>
      </c>
      <c r="S1479">
        <v>0</v>
      </c>
      <c r="T1479" t="s">
        <v>34558</v>
      </c>
      <c r="U1479" t="s">
        <v>34558</v>
      </c>
      <c r="V1479" t="s">
        <v>34558</v>
      </c>
    </row>
    <row r="1480" spans="1:22" x14ac:dyDescent="0.3">
      <c r="A1480">
        <v>2393</v>
      </c>
      <c r="B1480" t="s">
        <v>13193</v>
      </c>
      <c r="C1480" t="s">
        <v>13194</v>
      </c>
      <c r="D1480">
        <v>4</v>
      </c>
      <c r="E1480">
        <v>0</v>
      </c>
      <c r="G1480">
        <v>0</v>
      </c>
      <c r="I1480">
        <v>8</v>
      </c>
      <c r="K1480">
        <v>1</v>
      </c>
      <c r="L1480" t="s">
        <v>12086</v>
      </c>
      <c r="M1480">
        <v>7</v>
      </c>
      <c r="N1480">
        <v>2</v>
      </c>
      <c r="O1480">
        <v>16</v>
      </c>
      <c r="Q1480">
        <v>0</v>
      </c>
      <c r="R1480">
        <v>0</v>
      </c>
      <c r="S1480">
        <v>0</v>
      </c>
      <c r="T1480" t="s">
        <v>12087</v>
      </c>
      <c r="U1480" t="s">
        <v>12087</v>
      </c>
      <c r="V1480" t="s">
        <v>12087</v>
      </c>
    </row>
    <row r="1481" spans="1:22" x14ac:dyDescent="0.3">
      <c r="A1481">
        <v>2394</v>
      </c>
      <c r="B1481" t="s">
        <v>13195</v>
      </c>
      <c r="C1481" t="s">
        <v>13196</v>
      </c>
      <c r="D1481">
        <v>4</v>
      </c>
      <c r="E1481">
        <v>20</v>
      </c>
      <c r="G1481">
        <v>0</v>
      </c>
      <c r="I1481">
        <v>0</v>
      </c>
      <c r="K1481">
        <v>0</v>
      </c>
      <c r="L1481" t="s">
        <v>12993</v>
      </c>
      <c r="M1481">
        <v>7</v>
      </c>
      <c r="N1481">
        <v>2</v>
      </c>
      <c r="O1481">
        <v>16</v>
      </c>
      <c r="Q1481">
        <v>81</v>
      </c>
      <c r="R1481">
        <v>1</v>
      </c>
      <c r="S1481">
        <v>0</v>
      </c>
      <c r="T1481" t="s">
        <v>43103</v>
      </c>
      <c r="U1481" t="s">
        <v>43103</v>
      </c>
      <c r="V1481" t="s">
        <v>43103</v>
      </c>
    </row>
    <row r="1482" spans="1:22" x14ac:dyDescent="0.3">
      <c r="A1482">
        <v>2395</v>
      </c>
      <c r="B1482" t="s">
        <v>13197</v>
      </c>
      <c r="C1482" t="s">
        <v>13198</v>
      </c>
      <c r="D1482">
        <v>4</v>
      </c>
      <c r="E1482">
        <v>20</v>
      </c>
      <c r="G1482">
        <v>0</v>
      </c>
      <c r="I1482">
        <v>0</v>
      </c>
      <c r="K1482">
        <v>0</v>
      </c>
      <c r="L1482" t="s">
        <v>12993</v>
      </c>
      <c r="M1482">
        <v>7</v>
      </c>
      <c r="N1482">
        <v>2</v>
      </c>
      <c r="O1482">
        <v>16</v>
      </c>
      <c r="Q1482">
        <v>61</v>
      </c>
      <c r="R1482">
        <v>1</v>
      </c>
      <c r="S1482">
        <v>0</v>
      </c>
      <c r="T1482" t="s">
        <v>34564</v>
      </c>
      <c r="U1482" t="s">
        <v>34564</v>
      </c>
      <c r="V1482" t="s">
        <v>34564</v>
      </c>
    </row>
    <row r="1483" spans="1:22" x14ac:dyDescent="0.3">
      <c r="A1483">
        <v>2396</v>
      </c>
      <c r="B1483" t="s">
        <v>13199</v>
      </c>
      <c r="C1483" t="s">
        <v>13200</v>
      </c>
      <c r="D1483">
        <v>4</v>
      </c>
      <c r="E1483">
        <v>20</v>
      </c>
      <c r="G1483">
        <v>0</v>
      </c>
      <c r="I1483">
        <v>0</v>
      </c>
      <c r="K1483">
        <v>0</v>
      </c>
      <c r="L1483" t="s">
        <v>12993</v>
      </c>
      <c r="M1483">
        <v>7</v>
      </c>
      <c r="N1483">
        <v>2</v>
      </c>
      <c r="O1483">
        <v>16</v>
      </c>
      <c r="Q1483">
        <v>0</v>
      </c>
      <c r="R1483">
        <v>1</v>
      </c>
      <c r="S1483">
        <v>0</v>
      </c>
      <c r="T1483" t="s">
        <v>34566</v>
      </c>
      <c r="U1483" t="s">
        <v>34566</v>
      </c>
      <c r="V1483" t="s">
        <v>34566</v>
      </c>
    </row>
    <row r="1484" spans="1:22" x14ac:dyDescent="0.3">
      <c r="A1484">
        <v>2397</v>
      </c>
      <c r="B1484" t="s">
        <v>13201</v>
      </c>
      <c r="C1484" t="s">
        <v>13202</v>
      </c>
      <c r="D1484">
        <v>4</v>
      </c>
      <c r="E1484">
        <v>10</v>
      </c>
      <c r="G1484">
        <v>900</v>
      </c>
      <c r="I1484">
        <v>2</v>
      </c>
      <c r="K1484">
        <v>0</v>
      </c>
      <c r="L1484" t="s">
        <v>12993</v>
      </c>
      <c r="M1484">
        <v>7</v>
      </c>
      <c r="N1484">
        <v>2</v>
      </c>
      <c r="O1484">
        <v>16</v>
      </c>
      <c r="Q1484">
        <v>0</v>
      </c>
      <c r="R1484">
        <v>1</v>
      </c>
      <c r="S1484">
        <v>0</v>
      </c>
      <c r="T1484" t="s">
        <v>12087</v>
      </c>
      <c r="U1484" t="s">
        <v>12087</v>
      </c>
      <c r="V1484" t="s">
        <v>12087</v>
      </c>
    </row>
    <row r="1485" spans="1:22" x14ac:dyDescent="0.3">
      <c r="A1485">
        <v>2398</v>
      </c>
      <c r="B1485" t="s">
        <v>13203</v>
      </c>
      <c r="C1485" t="s">
        <v>13173</v>
      </c>
      <c r="D1485">
        <v>4</v>
      </c>
      <c r="E1485">
        <v>20</v>
      </c>
      <c r="G1485">
        <v>750</v>
      </c>
      <c r="I1485">
        <v>5</v>
      </c>
      <c r="K1485">
        <v>1</v>
      </c>
      <c r="L1485" t="s">
        <v>12739</v>
      </c>
      <c r="M1485">
        <v>2</v>
      </c>
      <c r="N1485">
        <v>2</v>
      </c>
      <c r="O1485">
        <v>16</v>
      </c>
      <c r="Q1485">
        <v>50</v>
      </c>
      <c r="R1485">
        <v>1</v>
      </c>
      <c r="S1485">
        <v>0</v>
      </c>
      <c r="T1485" t="s">
        <v>34486</v>
      </c>
      <c r="U1485" t="s">
        <v>34486</v>
      </c>
      <c r="V1485" t="s">
        <v>34486</v>
      </c>
    </row>
    <row r="1486" spans="1:22" x14ac:dyDescent="0.3">
      <c r="A1486">
        <v>2399</v>
      </c>
      <c r="B1486" t="s">
        <v>3162</v>
      </c>
      <c r="C1486" t="s">
        <v>3163</v>
      </c>
      <c r="D1486">
        <v>4</v>
      </c>
      <c r="E1486">
        <v>20</v>
      </c>
      <c r="G1486">
        <v>500</v>
      </c>
      <c r="I1486">
        <v>3</v>
      </c>
      <c r="K1486">
        <v>1</v>
      </c>
      <c r="L1486" t="s">
        <v>12993</v>
      </c>
      <c r="M1486">
        <v>2</v>
      </c>
      <c r="N1486">
        <v>2</v>
      </c>
      <c r="O1486">
        <v>16</v>
      </c>
      <c r="Q1486">
        <v>0</v>
      </c>
      <c r="R1486">
        <v>1</v>
      </c>
      <c r="S1486">
        <v>0</v>
      </c>
      <c r="T1486" t="s">
        <v>34168</v>
      </c>
      <c r="U1486" t="s">
        <v>34168</v>
      </c>
      <c r="V1486" t="s">
        <v>34168</v>
      </c>
    </row>
    <row r="1487" spans="1:22" x14ac:dyDescent="0.3">
      <c r="A1487">
        <v>2401</v>
      </c>
      <c r="B1487" t="s">
        <v>8710</v>
      </c>
      <c r="C1487" t="s">
        <v>8710</v>
      </c>
      <c r="D1487">
        <v>4</v>
      </c>
      <c r="E1487">
        <v>400</v>
      </c>
      <c r="G1487">
        <v>200</v>
      </c>
      <c r="I1487">
        <v>1</v>
      </c>
      <c r="K1487">
        <v>0</v>
      </c>
      <c r="L1487" t="s">
        <v>12086</v>
      </c>
      <c r="M1487">
        <v>7</v>
      </c>
      <c r="N1487">
        <v>2</v>
      </c>
      <c r="O1487">
        <v>64</v>
      </c>
      <c r="Q1487">
        <v>0</v>
      </c>
      <c r="R1487">
        <v>1</v>
      </c>
      <c r="S1487">
        <v>0</v>
      </c>
      <c r="T1487" t="s">
        <v>12087</v>
      </c>
      <c r="U1487" t="s">
        <v>12087</v>
      </c>
      <c r="V1487" t="s">
        <v>12087</v>
      </c>
    </row>
    <row r="1488" spans="1:22" x14ac:dyDescent="0.3">
      <c r="A1488">
        <v>2402</v>
      </c>
      <c r="B1488" t="s">
        <v>8709</v>
      </c>
      <c r="C1488" t="s">
        <v>8710</v>
      </c>
      <c r="D1488">
        <v>4</v>
      </c>
      <c r="E1488">
        <v>400</v>
      </c>
      <c r="G1488">
        <v>200</v>
      </c>
      <c r="I1488">
        <v>1</v>
      </c>
      <c r="K1488">
        <v>1</v>
      </c>
      <c r="L1488" t="s">
        <v>12086</v>
      </c>
      <c r="M1488">
        <v>7</v>
      </c>
      <c r="N1488">
        <v>2</v>
      </c>
      <c r="O1488">
        <v>64</v>
      </c>
      <c r="Q1488">
        <v>0</v>
      </c>
      <c r="R1488">
        <v>1</v>
      </c>
      <c r="S1488">
        <v>0</v>
      </c>
      <c r="T1488" t="s">
        <v>12087</v>
      </c>
      <c r="U1488" t="s">
        <v>12087</v>
      </c>
      <c r="V1488" t="s">
        <v>12087</v>
      </c>
    </row>
    <row r="1489" spans="1:22" x14ac:dyDescent="0.3">
      <c r="A1489">
        <v>2403</v>
      </c>
      <c r="B1489" t="s">
        <v>9003</v>
      </c>
      <c r="C1489" t="s">
        <v>9003</v>
      </c>
      <c r="D1489">
        <v>4</v>
      </c>
      <c r="E1489">
        <v>3500</v>
      </c>
      <c r="G1489">
        <v>400</v>
      </c>
      <c r="I1489">
        <v>2</v>
      </c>
      <c r="K1489">
        <v>0</v>
      </c>
      <c r="L1489" t="s">
        <v>12993</v>
      </c>
      <c r="M1489">
        <v>7</v>
      </c>
      <c r="N1489">
        <v>2</v>
      </c>
      <c r="O1489">
        <v>64</v>
      </c>
      <c r="Q1489">
        <v>0</v>
      </c>
      <c r="R1489">
        <v>1</v>
      </c>
      <c r="S1489">
        <v>0</v>
      </c>
      <c r="T1489" t="s">
        <v>12087</v>
      </c>
      <c r="U1489" t="s">
        <v>12087</v>
      </c>
      <c r="V1489" t="s">
        <v>12087</v>
      </c>
    </row>
    <row r="1490" spans="1:22" x14ac:dyDescent="0.3">
      <c r="A1490">
        <v>2404</v>
      </c>
      <c r="B1490" t="s">
        <v>9002</v>
      </c>
      <c r="C1490" t="s">
        <v>9003</v>
      </c>
      <c r="D1490">
        <v>4</v>
      </c>
      <c r="E1490">
        <v>3500</v>
      </c>
      <c r="G1490">
        <v>400</v>
      </c>
      <c r="I1490">
        <v>2</v>
      </c>
      <c r="K1490">
        <v>1</v>
      </c>
      <c r="L1490" t="s">
        <v>12993</v>
      </c>
      <c r="M1490">
        <v>7</v>
      </c>
      <c r="N1490">
        <v>2</v>
      </c>
      <c r="O1490">
        <v>64</v>
      </c>
      <c r="Q1490">
        <v>0</v>
      </c>
      <c r="R1490">
        <v>1</v>
      </c>
      <c r="S1490">
        <v>0</v>
      </c>
      <c r="T1490" t="s">
        <v>12087</v>
      </c>
      <c r="U1490" t="s">
        <v>12087</v>
      </c>
      <c r="V1490" t="s">
        <v>12087</v>
      </c>
    </row>
    <row r="1491" spans="1:22" x14ac:dyDescent="0.3">
      <c r="A1491">
        <v>2405</v>
      </c>
      <c r="B1491" t="s">
        <v>1482</v>
      </c>
      <c r="C1491" t="s">
        <v>1482</v>
      </c>
      <c r="D1491">
        <v>4</v>
      </c>
      <c r="E1491">
        <v>18000</v>
      </c>
      <c r="G1491">
        <v>600</v>
      </c>
      <c r="I1491">
        <v>4</v>
      </c>
      <c r="K1491">
        <v>0</v>
      </c>
      <c r="L1491" t="s">
        <v>13204</v>
      </c>
      <c r="M1491">
        <v>7</v>
      </c>
      <c r="N1491">
        <v>2</v>
      </c>
      <c r="O1491">
        <v>64</v>
      </c>
      <c r="Q1491">
        <v>0</v>
      </c>
      <c r="R1491">
        <v>1</v>
      </c>
      <c r="S1491">
        <v>0</v>
      </c>
      <c r="T1491" t="s">
        <v>12087</v>
      </c>
      <c r="U1491" t="s">
        <v>12087</v>
      </c>
      <c r="V1491" t="s">
        <v>12087</v>
      </c>
    </row>
    <row r="1492" spans="1:22" x14ac:dyDescent="0.3">
      <c r="A1492">
        <v>2406</v>
      </c>
      <c r="B1492" t="s">
        <v>1486</v>
      </c>
      <c r="C1492" t="s">
        <v>1482</v>
      </c>
      <c r="D1492">
        <v>4</v>
      </c>
      <c r="E1492">
        <v>18000</v>
      </c>
      <c r="G1492">
        <v>600</v>
      </c>
      <c r="I1492">
        <v>4</v>
      </c>
      <c r="K1492">
        <v>1</v>
      </c>
      <c r="L1492" t="s">
        <v>13204</v>
      </c>
      <c r="M1492">
        <v>7</v>
      </c>
      <c r="N1492">
        <v>2</v>
      </c>
      <c r="O1492">
        <v>64</v>
      </c>
      <c r="Q1492">
        <v>0</v>
      </c>
      <c r="R1492">
        <v>1</v>
      </c>
      <c r="S1492">
        <v>0</v>
      </c>
      <c r="T1492" t="s">
        <v>12087</v>
      </c>
      <c r="U1492" t="s">
        <v>12087</v>
      </c>
      <c r="V1492" t="s">
        <v>12087</v>
      </c>
    </row>
    <row r="1493" spans="1:22" x14ac:dyDescent="0.3">
      <c r="A1493">
        <v>2407</v>
      </c>
      <c r="B1493" t="s">
        <v>2199</v>
      </c>
      <c r="C1493" t="s">
        <v>2200</v>
      </c>
      <c r="D1493">
        <v>4</v>
      </c>
      <c r="E1493">
        <v>20</v>
      </c>
      <c r="G1493">
        <v>100</v>
      </c>
      <c r="I1493">
        <v>0</v>
      </c>
      <c r="K1493">
        <v>0</v>
      </c>
      <c r="L1493" t="s">
        <v>12993</v>
      </c>
      <c r="M1493">
        <v>7</v>
      </c>
      <c r="N1493">
        <v>0</v>
      </c>
      <c r="O1493">
        <v>64</v>
      </c>
      <c r="Q1493">
        <v>0</v>
      </c>
      <c r="R1493">
        <v>1</v>
      </c>
      <c r="S1493">
        <v>0</v>
      </c>
      <c r="T1493" t="s">
        <v>34584</v>
      </c>
      <c r="U1493" t="s">
        <v>34584</v>
      </c>
      <c r="V1493" t="s">
        <v>34584</v>
      </c>
    </row>
    <row r="1494" spans="1:22" x14ac:dyDescent="0.3">
      <c r="A1494">
        <v>2408</v>
      </c>
      <c r="B1494" t="s">
        <v>2672</v>
      </c>
      <c r="C1494" t="s">
        <v>2673</v>
      </c>
      <c r="D1494">
        <v>4</v>
      </c>
      <c r="E1494">
        <v>5000</v>
      </c>
      <c r="G1494">
        <v>3000</v>
      </c>
      <c r="I1494">
        <v>3</v>
      </c>
      <c r="K1494">
        <v>0</v>
      </c>
      <c r="L1494" t="s">
        <v>12086</v>
      </c>
      <c r="M1494">
        <v>7</v>
      </c>
      <c r="N1494">
        <v>2</v>
      </c>
      <c r="O1494">
        <v>64</v>
      </c>
      <c r="Q1494">
        <v>0</v>
      </c>
      <c r="R1494">
        <v>1</v>
      </c>
      <c r="S1494">
        <v>0</v>
      </c>
      <c r="T1494" t="s">
        <v>12087</v>
      </c>
      <c r="U1494" t="s">
        <v>12087</v>
      </c>
      <c r="V1494" t="s">
        <v>12087</v>
      </c>
    </row>
    <row r="1495" spans="1:22" x14ac:dyDescent="0.3">
      <c r="A1495">
        <v>2409</v>
      </c>
      <c r="B1495" t="s">
        <v>9454</v>
      </c>
      <c r="C1495" t="s">
        <v>9455</v>
      </c>
      <c r="D1495">
        <v>4</v>
      </c>
      <c r="E1495">
        <v>8500</v>
      </c>
      <c r="G1495">
        <v>600</v>
      </c>
      <c r="I1495">
        <v>2</v>
      </c>
      <c r="K1495">
        <v>0</v>
      </c>
      <c r="L1495" t="s">
        <v>12993</v>
      </c>
      <c r="M1495">
        <v>7</v>
      </c>
      <c r="N1495">
        <v>2</v>
      </c>
      <c r="O1495">
        <v>64</v>
      </c>
      <c r="Q1495">
        <v>0</v>
      </c>
      <c r="R1495">
        <v>1</v>
      </c>
      <c r="S1495">
        <v>0</v>
      </c>
      <c r="T1495" t="s">
        <v>34027</v>
      </c>
      <c r="U1495" t="s">
        <v>34027</v>
      </c>
      <c r="V1495" t="s">
        <v>34027</v>
      </c>
    </row>
    <row r="1496" spans="1:22" x14ac:dyDescent="0.3">
      <c r="A1496">
        <v>2410</v>
      </c>
      <c r="B1496" t="s">
        <v>13205</v>
      </c>
      <c r="C1496" t="s">
        <v>13205</v>
      </c>
      <c r="D1496">
        <v>4</v>
      </c>
      <c r="E1496">
        <v>20</v>
      </c>
      <c r="G1496">
        <v>3500</v>
      </c>
      <c r="I1496">
        <v>5</v>
      </c>
      <c r="K1496">
        <v>0</v>
      </c>
      <c r="L1496" t="s">
        <v>12086</v>
      </c>
      <c r="M1496">
        <v>7</v>
      </c>
      <c r="N1496">
        <v>2</v>
      </c>
      <c r="O1496">
        <v>64</v>
      </c>
      <c r="Q1496">
        <v>94</v>
      </c>
      <c r="R1496">
        <v>0</v>
      </c>
      <c r="S1496">
        <v>0</v>
      </c>
      <c r="T1496" t="s">
        <v>34591</v>
      </c>
      <c r="U1496" t="s">
        <v>34591</v>
      </c>
      <c r="V1496" t="s">
        <v>34591</v>
      </c>
    </row>
    <row r="1497" spans="1:22" x14ac:dyDescent="0.3">
      <c r="A1497">
        <v>2411</v>
      </c>
      <c r="B1497" t="s">
        <v>13206</v>
      </c>
      <c r="C1497" t="s">
        <v>13207</v>
      </c>
      <c r="D1497">
        <v>4</v>
      </c>
      <c r="E1497">
        <v>48000</v>
      </c>
      <c r="G1497">
        <v>750</v>
      </c>
      <c r="I1497">
        <v>5</v>
      </c>
      <c r="K1497">
        <v>0</v>
      </c>
      <c r="L1497" t="s">
        <v>12023</v>
      </c>
      <c r="M1497">
        <v>7</v>
      </c>
      <c r="N1497">
        <v>2</v>
      </c>
      <c r="O1497">
        <v>64</v>
      </c>
      <c r="Q1497">
        <v>65</v>
      </c>
      <c r="R1497">
        <v>1</v>
      </c>
      <c r="S1497">
        <v>0</v>
      </c>
      <c r="T1497" t="s">
        <v>12087</v>
      </c>
      <c r="U1497" t="s">
        <v>12087</v>
      </c>
      <c r="V1497" t="s">
        <v>12087</v>
      </c>
    </row>
    <row r="1498" spans="1:22" x14ac:dyDescent="0.3">
      <c r="A1498">
        <v>2412</v>
      </c>
      <c r="B1498" t="s">
        <v>13208</v>
      </c>
      <c r="C1498" t="s">
        <v>13207</v>
      </c>
      <c r="D1498">
        <v>4</v>
      </c>
      <c r="E1498">
        <v>54000</v>
      </c>
      <c r="G1498">
        <v>750</v>
      </c>
      <c r="I1498">
        <v>5</v>
      </c>
      <c r="K1498">
        <v>1</v>
      </c>
      <c r="L1498" t="s">
        <v>12023</v>
      </c>
      <c r="M1498">
        <v>7</v>
      </c>
      <c r="N1498">
        <v>2</v>
      </c>
      <c r="O1498">
        <v>64</v>
      </c>
      <c r="Q1498">
        <v>65</v>
      </c>
      <c r="R1498">
        <v>1</v>
      </c>
      <c r="S1498">
        <v>0</v>
      </c>
      <c r="T1498" t="s">
        <v>12087</v>
      </c>
      <c r="U1498" t="s">
        <v>12087</v>
      </c>
      <c r="V1498" t="s">
        <v>12087</v>
      </c>
    </row>
    <row r="1499" spans="1:22" x14ac:dyDescent="0.3">
      <c r="A1499">
        <v>2413</v>
      </c>
      <c r="B1499" t="s">
        <v>13209</v>
      </c>
      <c r="C1499" t="s">
        <v>13210</v>
      </c>
      <c r="D1499">
        <v>4</v>
      </c>
      <c r="E1499">
        <v>34000</v>
      </c>
      <c r="G1499">
        <v>350</v>
      </c>
      <c r="I1499">
        <v>6</v>
      </c>
      <c r="K1499">
        <v>0</v>
      </c>
      <c r="L1499" t="s">
        <v>12041</v>
      </c>
      <c r="M1499">
        <v>7</v>
      </c>
      <c r="N1499">
        <v>2</v>
      </c>
      <c r="O1499">
        <v>64</v>
      </c>
      <c r="Q1499">
        <v>30</v>
      </c>
      <c r="R1499">
        <v>0</v>
      </c>
      <c r="S1499">
        <v>0</v>
      </c>
      <c r="T1499" t="s">
        <v>12087</v>
      </c>
      <c r="U1499" t="s">
        <v>12087</v>
      </c>
      <c r="V1499" t="s">
        <v>12087</v>
      </c>
    </row>
    <row r="1500" spans="1:22" x14ac:dyDescent="0.3">
      <c r="A1500">
        <v>2414</v>
      </c>
      <c r="B1500" t="s">
        <v>13211</v>
      </c>
      <c r="C1500" t="s">
        <v>13212</v>
      </c>
      <c r="D1500">
        <v>4</v>
      </c>
      <c r="E1500">
        <v>1</v>
      </c>
      <c r="G1500">
        <v>1</v>
      </c>
      <c r="I1500">
        <v>2</v>
      </c>
      <c r="K1500">
        <v>0</v>
      </c>
      <c r="L1500" t="s">
        <v>12026</v>
      </c>
      <c r="M1500">
        <v>7</v>
      </c>
      <c r="N1500">
        <v>2</v>
      </c>
      <c r="O1500">
        <v>64</v>
      </c>
      <c r="Q1500">
        <v>0</v>
      </c>
      <c r="R1500">
        <v>0</v>
      </c>
      <c r="S1500">
        <v>0</v>
      </c>
      <c r="T1500" t="s">
        <v>12087</v>
      </c>
      <c r="U1500" t="s">
        <v>12087</v>
      </c>
      <c r="V1500" t="s">
        <v>12087</v>
      </c>
    </row>
    <row r="1501" spans="1:22" x14ac:dyDescent="0.3">
      <c r="A1501">
        <v>2415</v>
      </c>
      <c r="B1501" t="s">
        <v>13213</v>
      </c>
      <c r="C1501" t="s">
        <v>13214</v>
      </c>
      <c r="D1501">
        <v>4</v>
      </c>
      <c r="E1501">
        <v>34000</v>
      </c>
      <c r="G1501">
        <v>300</v>
      </c>
      <c r="I1501">
        <v>3</v>
      </c>
      <c r="K1501">
        <v>1</v>
      </c>
      <c r="L1501" t="s">
        <v>12993</v>
      </c>
      <c r="M1501">
        <v>7</v>
      </c>
      <c r="N1501">
        <v>0</v>
      </c>
      <c r="O1501">
        <v>64</v>
      </c>
      <c r="Q1501">
        <v>30</v>
      </c>
      <c r="R1501">
        <v>1</v>
      </c>
      <c r="S1501">
        <v>0</v>
      </c>
      <c r="T1501" t="s">
        <v>34598</v>
      </c>
      <c r="U1501" t="s">
        <v>34598</v>
      </c>
      <c r="V1501" t="s">
        <v>34598</v>
      </c>
    </row>
    <row r="1502" spans="1:22" x14ac:dyDescent="0.3">
      <c r="A1502">
        <v>2416</v>
      </c>
      <c r="B1502" t="s">
        <v>13215</v>
      </c>
      <c r="C1502" t="s">
        <v>13216</v>
      </c>
      <c r="D1502">
        <v>4</v>
      </c>
      <c r="E1502">
        <v>35000</v>
      </c>
      <c r="G1502">
        <v>500</v>
      </c>
      <c r="I1502">
        <v>2</v>
      </c>
      <c r="K1502">
        <v>1</v>
      </c>
      <c r="L1502" t="s">
        <v>12026</v>
      </c>
      <c r="M1502">
        <v>7</v>
      </c>
      <c r="N1502">
        <v>2</v>
      </c>
      <c r="O1502">
        <v>64</v>
      </c>
      <c r="Q1502">
        <v>40</v>
      </c>
      <c r="R1502">
        <v>1</v>
      </c>
      <c r="S1502">
        <v>0</v>
      </c>
      <c r="T1502" t="s">
        <v>34601</v>
      </c>
      <c r="U1502" t="s">
        <v>34601</v>
      </c>
      <c r="V1502" t="s">
        <v>34601</v>
      </c>
    </row>
    <row r="1503" spans="1:22" x14ac:dyDescent="0.3">
      <c r="A1503">
        <v>2417</v>
      </c>
      <c r="B1503" t="s">
        <v>4238</v>
      </c>
      <c r="C1503" t="s">
        <v>4239</v>
      </c>
      <c r="D1503">
        <v>4</v>
      </c>
      <c r="E1503">
        <v>30000</v>
      </c>
      <c r="G1503">
        <v>500</v>
      </c>
      <c r="I1503">
        <v>3</v>
      </c>
      <c r="K1503">
        <v>0</v>
      </c>
      <c r="L1503" t="s">
        <v>12993</v>
      </c>
      <c r="M1503">
        <v>7</v>
      </c>
      <c r="N1503">
        <v>2</v>
      </c>
      <c r="O1503">
        <v>64</v>
      </c>
      <c r="Q1503">
        <v>65</v>
      </c>
      <c r="R1503">
        <v>1</v>
      </c>
      <c r="S1503">
        <v>0</v>
      </c>
      <c r="T1503" t="s">
        <v>43104</v>
      </c>
      <c r="U1503" t="s">
        <v>43104</v>
      </c>
      <c r="V1503" t="s">
        <v>43104</v>
      </c>
    </row>
    <row r="1504" spans="1:22" x14ac:dyDescent="0.3">
      <c r="A1504">
        <v>2418</v>
      </c>
      <c r="B1504" t="s">
        <v>13217</v>
      </c>
      <c r="C1504" t="s">
        <v>13218</v>
      </c>
      <c r="D1504">
        <v>4</v>
      </c>
      <c r="E1504">
        <v>30000</v>
      </c>
      <c r="G1504">
        <v>650</v>
      </c>
      <c r="I1504">
        <v>4</v>
      </c>
      <c r="K1504">
        <v>0</v>
      </c>
      <c r="L1504" t="s">
        <v>12993</v>
      </c>
      <c r="M1504">
        <v>7</v>
      </c>
      <c r="N1504">
        <v>2</v>
      </c>
      <c r="O1504">
        <v>64</v>
      </c>
      <c r="Q1504">
        <v>65</v>
      </c>
      <c r="R1504">
        <v>1</v>
      </c>
      <c r="S1504">
        <v>0</v>
      </c>
      <c r="T1504" t="s">
        <v>43105</v>
      </c>
      <c r="U1504" t="s">
        <v>43105</v>
      </c>
      <c r="V1504" t="s">
        <v>43105</v>
      </c>
    </row>
    <row r="1505" spans="1:22" x14ac:dyDescent="0.3">
      <c r="A1505">
        <v>2419</v>
      </c>
      <c r="B1505" t="s">
        <v>13219</v>
      </c>
      <c r="C1505" t="s">
        <v>13220</v>
      </c>
      <c r="D1505">
        <v>4</v>
      </c>
      <c r="E1505">
        <v>30000</v>
      </c>
      <c r="G1505">
        <v>700</v>
      </c>
      <c r="I1505">
        <v>4</v>
      </c>
      <c r="K1505">
        <v>0</v>
      </c>
      <c r="L1505" t="s">
        <v>12993</v>
      </c>
      <c r="M1505">
        <v>7</v>
      </c>
      <c r="N1505">
        <v>2</v>
      </c>
      <c r="O1505">
        <v>64</v>
      </c>
      <c r="Q1505">
        <v>54</v>
      </c>
      <c r="R1505">
        <v>1</v>
      </c>
      <c r="S1505">
        <v>0</v>
      </c>
      <c r="T1505" t="s">
        <v>34610</v>
      </c>
      <c r="U1505" t="s">
        <v>34610</v>
      </c>
      <c r="V1505" t="s">
        <v>34610</v>
      </c>
    </row>
    <row r="1506" spans="1:22" x14ac:dyDescent="0.3">
      <c r="A1506">
        <v>2420</v>
      </c>
      <c r="B1506" t="s">
        <v>335</v>
      </c>
      <c r="C1506" t="s">
        <v>336</v>
      </c>
      <c r="D1506">
        <v>4</v>
      </c>
      <c r="E1506">
        <v>10000</v>
      </c>
      <c r="G1506">
        <v>300</v>
      </c>
      <c r="I1506">
        <v>2</v>
      </c>
      <c r="K1506">
        <v>1</v>
      </c>
      <c r="L1506" t="s">
        <v>12026</v>
      </c>
      <c r="M1506">
        <v>7</v>
      </c>
      <c r="N1506">
        <v>2</v>
      </c>
      <c r="O1506">
        <v>64</v>
      </c>
      <c r="Q1506">
        <v>25</v>
      </c>
      <c r="R1506">
        <v>1</v>
      </c>
      <c r="S1506">
        <v>0</v>
      </c>
      <c r="T1506" t="s">
        <v>37164</v>
      </c>
      <c r="U1506" t="s">
        <v>37164</v>
      </c>
      <c r="V1506" t="s">
        <v>37164</v>
      </c>
    </row>
    <row r="1507" spans="1:22" x14ac:dyDescent="0.3">
      <c r="A1507">
        <v>2421</v>
      </c>
      <c r="B1507" t="s">
        <v>13221</v>
      </c>
      <c r="C1507" t="s">
        <v>13222</v>
      </c>
      <c r="D1507">
        <v>4</v>
      </c>
      <c r="E1507">
        <v>0</v>
      </c>
      <c r="G1507">
        <v>500</v>
      </c>
      <c r="I1507">
        <v>4</v>
      </c>
      <c r="K1507">
        <v>1</v>
      </c>
      <c r="L1507" t="s">
        <v>12993</v>
      </c>
      <c r="M1507">
        <v>2</v>
      </c>
      <c r="N1507">
        <v>2</v>
      </c>
      <c r="O1507">
        <v>64</v>
      </c>
      <c r="Q1507">
        <v>1</v>
      </c>
      <c r="R1507">
        <v>1</v>
      </c>
      <c r="S1507">
        <v>0</v>
      </c>
      <c r="T1507" t="s">
        <v>43106</v>
      </c>
      <c r="U1507" t="s">
        <v>43106</v>
      </c>
      <c r="V1507" t="s">
        <v>43106</v>
      </c>
    </row>
    <row r="1508" spans="1:22" x14ac:dyDescent="0.3">
      <c r="A1508">
        <v>2422</v>
      </c>
      <c r="B1508" t="s">
        <v>13223</v>
      </c>
      <c r="C1508" t="s">
        <v>13224</v>
      </c>
      <c r="D1508">
        <v>4</v>
      </c>
      <c r="E1508">
        <v>24000</v>
      </c>
      <c r="G1508">
        <v>200</v>
      </c>
      <c r="I1508">
        <v>2</v>
      </c>
      <c r="K1508">
        <v>1</v>
      </c>
      <c r="L1508" t="s">
        <v>12028</v>
      </c>
      <c r="M1508">
        <v>7</v>
      </c>
      <c r="N1508">
        <v>2</v>
      </c>
      <c r="O1508">
        <v>64</v>
      </c>
      <c r="Q1508">
        <v>40</v>
      </c>
      <c r="R1508">
        <v>1</v>
      </c>
      <c r="S1508">
        <v>0</v>
      </c>
      <c r="T1508" t="s">
        <v>34373</v>
      </c>
      <c r="U1508" t="s">
        <v>34373</v>
      </c>
      <c r="V1508" t="s">
        <v>34373</v>
      </c>
    </row>
    <row r="1509" spans="1:22" x14ac:dyDescent="0.3">
      <c r="A1509">
        <v>2423</v>
      </c>
      <c r="B1509" t="s">
        <v>10345</v>
      </c>
      <c r="C1509" t="s">
        <v>10346</v>
      </c>
      <c r="D1509">
        <v>4</v>
      </c>
      <c r="E1509">
        <v>20</v>
      </c>
      <c r="G1509">
        <v>500</v>
      </c>
      <c r="I1509">
        <v>3</v>
      </c>
      <c r="K1509">
        <v>0</v>
      </c>
      <c r="L1509" t="s">
        <v>12993</v>
      </c>
      <c r="M1509">
        <v>2</v>
      </c>
      <c r="N1509">
        <v>2</v>
      </c>
      <c r="O1509">
        <v>64</v>
      </c>
      <c r="Q1509">
        <v>85</v>
      </c>
      <c r="R1509">
        <v>1</v>
      </c>
      <c r="S1509">
        <v>0</v>
      </c>
      <c r="T1509" t="s">
        <v>34623</v>
      </c>
      <c r="U1509" t="s">
        <v>34623</v>
      </c>
      <c r="V1509" t="s">
        <v>34623</v>
      </c>
    </row>
    <row r="1510" spans="1:22" x14ac:dyDescent="0.3">
      <c r="A1510">
        <v>2424</v>
      </c>
      <c r="B1510" t="s">
        <v>10021</v>
      </c>
      <c r="C1510" t="s">
        <v>10022</v>
      </c>
      <c r="D1510">
        <v>4</v>
      </c>
      <c r="E1510">
        <v>20</v>
      </c>
      <c r="G1510">
        <v>300</v>
      </c>
      <c r="I1510">
        <v>3</v>
      </c>
      <c r="K1510">
        <v>1</v>
      </c>
      <c r="L1510" t="s">
        <v>12993</v>
      </c>
      <c r="M1510">
        <v>2</v>
      </c>
      <c r="N1510">
        <v>2</v>
      </c>
      <c r="O1510">
        <v>64</v>
      </c>
      <c r="Q1510">
        <v>55</v>
      </c>
      <c r="R1510">
        <v>1</v>
      </c>
      <c r="S1510">
        <v>0</v>
      </c>
      <c r="T1510" t="s">
        <v>35024</v>
      </c>
      <c r="U1510" t="s">
        <v>35024</v>
      </c>
      <c r="V1510" t="s">
        <v>35024</v>
      </c>
    </row>
    <row r="1511" spans="1:22" x14ac:dyDescent="0.3">
      <c r="A1511">
        <v>2425</v>
      </c>
      <c r="B1511" t="s">
        <v>13225</v>
      </c>
      <c r="C1511" t="s">
        <v>1198</v>
      </c>
      <c r="D1511">
        <v>4</v>
      </c>
      <c r="E1511">
        <v>20</v>
      </c>
      <c r="G1511">
        <v>500</v>
      </c>
      <c r="I1511">
        <v>4</v>
      </c>
      <c r="K1511">
        <v>0</v>
      </c>
      <c r="L1511" t="s">
        <v>12993</v>
      </c>
      <c r="M1511">
        <v>2</v>
      </c>
      <c r="N1511">
        <v>2</v>
      </c>
      <c r="O1511">
        <v>64</v>
      </c>
      <c r="Q1511">
        <v>55</v>
      </c>
      <c r="R1511">
        <v>1</v>
      </c>
      <c r="S1511">
        <v>0</v>
      </c>
      <c r="T1511" t="s">
        <v>43107</v>
      </c>
      <c r="U1511" t="s">
        <v>43107</v>
      </c>
      <c r="V1511" t="s">
        <v>43107</v>
      </c>
    </row>
    <row r="1512" spans="1:22" x14ac:dyDescent="0.3">
      <c r="A1512">
        <v>2426</v>
      </c>
      <c r="B1512" t="s">
        <v>13226</v>
      </c>
      <c r="C1512" t="s">
        <v>13227</v>
      </c>
      <c r="D1512">
        <v>4</v>
      </c>
      <c r="E1512">
        <v>20</v>
      </c>
      <c r="G1512">
        <v>2000</v>
      </c>
      <c r="I1512">
        <v>0</v>
      </c>
      <c r="K1512">
        <v>0</v>
      </c>
      <c r="L1512" t="s">
        <v>12993</v>
      </c>
      <c r="M1512">
        <v>2</v>
      </c>
      <c r="N1512">
        <v>2</v>
      </c>
      <c r="O1512">
        <v>64</v>
      </c>
      <c r="Q1512">
        <v>75</v>
      </c>
      <c r="R1512">
        <v>1</v>
      </c>
      <c r="S1512">
        <v>0</v>
      </c>
      <c r="T1512" t="s">
        <v>43108</v>
      </c>
      <c r="U1512" t="s">
        <v>43108</v>
      </c>
      <c r="V1512" t="s">
        <v>43108</v>
      </c>
    </row>
    <row r="1513" spans="1:22" x14ac:dyDescent="0.3">
      <c r="A1513">
        <v>2427</v>
      </c>
      <c r="B1513" t="s">
        <v>13228</v>
      </c>
      <c r="C1513" t="s">
        <v>13229</v>
      </c>
      <c r="D1513">
        <v>4</v>
      </c>
      <c r="E1513">
        <v>20</v>
      </c>
      <c r="G1513">
        <v>300</v>
      </c>
      <c r="I1513">
        <v>4</v>
      </c>
      <c r="K1513">
        <v>0</v>
      </c>
      <c r="L1513" t="s">
        <v>12086</v>
      </c>
      <c r="M1513">
        <v>7</v>
      </c>
      <c r="N1513">
        <v>2</v>
      </c>
      <c r="O1513">
        <v>64</v>
      </c>
      <c r="Q1513">
        <v>0</v>
      </c>
      <c r="R1513">
        <v>0</v>
      </c>
      <c r="S1513">
        <v>0</v>
      </c>
      <c r="T1513" t="s">
        <v>34488</v>
      </c>
      <c r="U1513" t="s">
        <v>34488</v>
      </c>
      <c r="V1513" t="s">
        <v>34488</v>
      </c>
    </row>
    <row r="1514" spans="1:22" x14ac:dyDescent="0.3">
      <c r="A1514">
        <v>2428</v>
      </c>
      <c r="B1514" t="s">
        <v>4218</v>
      </c>
      <c r="C1514" t="s">
        <v>13230</v>
      </c>
      <c r="D1514">
        <v>4</v>
      </c>
      <c r="E1514">
        <v>0</v>
      </c>
      <c r="G1514">
        <v>300</v>
      </c>
      <c r="I1514">
        <v>10</v>
      </c>
      <c r="K1514">
        <v>0</v>
      </c>
      <c r="L1514" t="s">
        <v>12993</v>
      </c>
      <c r="M1514">
        <v>7</v>
      </c>
      <c r="N1514">
        <v>2</v>
      </c>
      <c r="O1514">
        <v>64</v>
      </c>
      <c r="Q1514">
        <v>0</v>
      </c>
      <c r="R1514">
        <v>0</v>
      </c>
      <c r="S1514">
        <v>0</v>
      </c>
      <c r="T1514" t="s">
        <v>43109</v>
      </c>
      <c r="U1514" t="s">
        <v>43109</v>
      </c>
      <c r="V1514" t="s">
        <v>43109</v>
      </c>
    </row>
    <row r="1515" spans="1:22" x14ac:dyDescent="0.3">
      <c r="A1515">
        <v>2429</v>
      </c>
      <c r="B1515" t="s">
        <v>13231</v>
      </c>
      <c r="C1515" t="s">
        <v>13232</v>
      </c>
      <c r="D1515">
        <v>4</v>
      </c>
      <c r="E1515">
        <v>0</v>
      </c>
      <c r="G1515">
        <v>1500</v>
      </c>
      <c r="I1515">
        <v>5</v>
      </c>
      <c r="K1515">
        <v>0</v>
      </c>
      <c r="L1515" t="s">
        <v>13125</v>
      </c>
      <c r="M1515">
        <v>7</v>
      </c>
      <c r="N1515">
        <v>2</v>
      </c>
      <c r="O1515">
        <v>64</v>
      </c>
      <c r="Q1515">
        <v>0</v>
      </c>
      <c r="R1515">
        <v>1</v>
      </c>
      <c r="S1515">
        <v>0</v>
      </c>
      <c r="T1515" t="s">
        <v>12087</v>
      </c>
      <c r="U1515" t="s">
        <v>12087</v>
      </c>
      <c r="V1515" t="s">
        <v>12087</v>
      </c>
    </row>
    <row r="1516" spans="1:22" x14ac:dyDescent="0.3">
      <c r="A1516">
        <v>2430</v>
      </c>
      <c r="B1516" t="s">
        <v>13233</v>
      </c>
      <c r="C1516" t="s">
        <v>13232</v>
      </c>
      <c r="D1516">
        <v>4</v>
      </c>
      <c r="E1516">
        <v>0</v>
      </c>
      <c r="G1516">
        <v>800</v>
      </c>
      <c r="I1516">
        <v>5</v>
      </c>
      <c r="K1516">
        <v>0</v>
      </c>
      <c r="L1516" t="s">
        <v>12086</v>
      </c>
      <c r="M1516">
        <v>7</v>
      </c>
      <c r="N1516">
        <v>2</v>
      </c>
      <c r="O1516">
        <v>64</v>
      </c>
      <c r="Q1516">
        <v>0</v>
      </c>
      <c r="R1516">
        <v>1</v>
      </c>
      <c r="S1516">
        <v>0</v>
      </c>
      <c r="T1516" t="s">
        <v>12087</v>
      </c>
      <c r="U1516" t="s">
        <v>12087</v>
      </c>
      <c r="V1516" t="s">
        <v>12087</v>
      </c>
    </row>
    <row r="1517" spans="1:22" x14ac:dyDescent="0.3">
      <c r="A1517">
        <v>2431</v>
      </c>
      <c r="B1517" t="s">
        <v>13234</v>
      </c>
      <c r="C1517" t="s">
        <v>13235</v>
      </c>
      <c r="D1517">
        <v>4</v>
      </c>
      <c r="E1517">
        <v>20</v>
      </c>
      <c r="G1517">
        <v>0</v>
      </c>
      <c r="I1517">
        <v>10</v>
      </c>
      <c r="K1517">
        <v>0</v>
      </c>
      <c r="L1517" t="s">
        <v>12086</v>
      </c>
      <c r="M1517">
        <v>7</v>
      </c>
      <c r="N1517">
        <v>2</v>
      </c>
      <c r="O1517">
        <v>64</v>
      </c>
      <c r="Q1517">
        <v>0</v>
      </c>
      <c r="R1517">
        <v>0</v>
      </c>
      <c r="S1517">
        <v>0</v>
      </c>
      <c r="T1517" t="s">
        <v>34642</v>
      </c>
      <c r="U1517" t="s">
        <v>34642</v>
      </c>
      <c r="V1517" t="s">
        <v>34642</v>
      </c>
    </row>
    <row r="1518" spans="1:22" x14ac:dyDescent="0.3">
      <c r="A1518">
        <v>2432</v>
      </c>
      <c r="B1518" t="s">
        <v>13236</v>
      </c>
      <c r="C1518" t="s">
        <v>9455</v>
      </c>
      <c r="D1518">
        <v>4</v>
      </c>
      <c r="E1518">
        <v>8500</v>
      </c>
      <c r="G1518">
        <v>600</v>
      </c>
      <c r="I1518">
        <v>2</v>
      </c>
      <c r="K1518">
        <v>1</v>
      </c>
      <c r="L1518" t="s">
        <v>12993</v>
      </c>
      <c r="M1518">
        <v>7</v>
      </c>
      <c r="N1518">
        <v>2</v>
      </c>
      <c r="O1518">
        <v>64</v>
      </c>
      <c r="Q1518">
        <v>0</v>
      </c>
      <c r="R1518">
        <v>1</v>
      </c>
      <c r="S1518">
        <v>0</v>
      </c>
      <c r="T1518" t="s">
        <v>34027</v>
      </c>
      <c r="U1518" t="s">
        <v>34027</v>
      </c>
      <c r="V1518" t="s">
        <v>34027</v>
      </c>
    </row>
    <row r="1519" spans="1:22" x14ac:dyDescent="0.3">
      <c r="A1519">
        <v>2433</v>
      </c>
      <c r="B1519" t="s">
        <v>2992</v>
      </c>
      <c r="C1519" t="s">
        <v>13237</v>
      </c>
      <c r="D1519">
        <v>4</v>
      </c>
      <c r="E1519">
        <v>20</v>
      </c>
      <c r="G1519">
        <v>250</v>
      </c>
      <c r="I1519">
        <v>4</v>
      </c>
      <c r="K1519">
        <v>1</v>
      </c>
      <c r="L1519" t="s">
        <v>13009</v>
      </c>
      <c r="M1519">
        <v>2</v>
      </c>
      <c r="N1519">
        <v>2</v>
      </c>
      <c r="O1519">
        <v>64</v>
      </c>
      <c r="Q1519">
        <v>0</v>
      </c>
      <c r="R1519">
        <v>1</v>
      </c>
      <c r="S1519">
        <v>0</v>
      </c>
      <c r="T1519" t="s">
        <v>34647</v>
      </c>
      <c r="U1519" t="s">
        <v>34647</v>
      </c>
      <c r="V1519" t="s">
        <v>34647</v>
      </c>
    </row>
    <row r="1520" spans="1:22" x14ac:dyDescent="0.3">
      <c r="A1520">
        <v>2434</v>
      </c>
      <c r="B1520" t="s">
        <v>1197</v>
      </c>
      <c r="C1520" t="s">
        <v>1198</v>
      </c>
      <c r="D1520">
        <v>4</v>
      </c>
      <c r="E1520">
        <v>20</v>
      </c>
      <c r="G1520">
        <v>500</v>
      </c>
      <c r="I1520">
        <v>4</v>
      </c>
      <c r="K1520">
        <v>1</v>
      </c>
      <c r="L1520" t="s">
        <v>12993</v>
      </c>
      <c r="M1520">
        <v>2</v>
      </c>
      <c r="N1520">
        <v>2</v>
      </c>
      <c r="O1520">
        <v>64</v>
      </c>
      <c r="Q1520">
        <v>55</v>
      </c>
      <c r="R1520">
        <v>1</v>
      </c>
      <c r="S1520">
        <v>0</v>
      </c>
      <c r="T1520" t="s">
        <v>43107</v>
      </c>
      <c r="U1520" t="s">
        <v>43107</v>
      </c>
      <c r="V1520" t="s">
        <v>43107</v>
      </c>
    </row>
    <row r="1521" spans="1:22" x14ac:dyDescent="0.3">
      <c r="A1521">
        <v>2435</v>
      </c>
      <c r="B1521" t="s">
        <v>829</v>
      </c>
      <c r="C1521" t="s">
        <v>830</v>
      </c>
      <c r="D1521">
        <v>4</v>
      </c>
      <c r="E1521">
        <v>10</v>
      </c>
      <c r="G1521">
        <v>0</v>
      </c>
      <c r="I1521">
        <v>4</v>
      </c>
      <c r="K1521">
        <v>1</v>
      </c>
      <c r="L1521" t="s">
        <v>13238</v>
      </c>
      <c r="M1521">
        <v>7</v>
      </c>
      <c r="N1521">
        <v>2</v>
      </c>
      <c r="O1521">
        <v>64</v>
      </c>
      <c r="Q1521">
        <v>80</v>
      </c>
      <c r="R1521">
        <v>1</v>
      </c>
      <c r="S1521">
        <v>0</v>
      </c>
      <c r="T1521" t="s">
        <v>43110</v>
      </c>
      <c r="U1521" t="s">
        <v>43110</v>
      </c>
      <c r="V1521" t="s">
        <v>43110</v>
      </c>
    </row>
    <row r="1522" spans="1:22" x14ac:dyDescent="0.3">
      <c r="A1522">
        <v>2436</v>
      </c>
      <c r="B1522" t="s">
        <v>2372</v>
      </c>
      <c r="C1522" t="s">
        <v>2373</v>
      </c>
      <c r="D1522">
        <v>4</v>
      </c>
      <c r="E1522">
        <v>10</v>
      </c>
      <c r="G1522">
        <v>0</v>
      </c>
      <c r="I1522">
        <v>3</v>
      </c>
      <c r="K1522">
        <v>1</v>
      </c>
      <c r="L1522" t="s">
        <v>13239</v>
      </c>
      <c r="M1522">
        <v>7</v>
      </c>
      <c r="N1522">
        <v>2</v>
      </c>
      <c r="O1522">
        <v>64</v>
      </c>
      <c r="Q1522">
        <v>80</v>
      </c>
      <c r="R1522">
        <v>1</v>
      </c>
      <c r="S1522">
        <v>0</v>
      </c>
      <c r="T1522" t="s">
        <v>43110</v>
      </c>
      <c r="U1522" t="s">
        <v>43110</v>
      </c>
      <c r="V1522" t="s">
        <v>43110</v>
      </c>
    </row>
    <row r="1523" spans="1:22" x14ac:dyDescent="0.3">
      <c r="A1523">
        <v>2437</v>
      </c>
      <c r="B1523" t="s">
        <v>13240</v>
      </c>
      <c r="C1523" t="s">
        <v>13241</v>
      </c>
      <c r="D1523">
        <v>4</v>
      </c>
      <c r="E1523">
        <v>10</v>
      </c>
      <c r="G1523">
        <v>0</v>
      </c>
      <c r="I1523">
        <v>3</v>
      </c>
      <c r="K1523">
        <v>1</v>
      </c>
      <c r="L1523" t="s">
        <v>13184</v>
      </c>
      <c r="M1523">
        <v>7</v>
      </c>
      <c r="N1523">
        <v>2</v>
      </c>
      <c r="O1523">
        <v>64</v>
      </c>
      <c r="Q1523">
        <v>80</v>
      </c>
      <c r="R1523">
        <v>1</v>
      </c>
      <c r="S1523">
        <v>0</v>
      </c>
      <c r="T1523" t="s">
        <v>43110</v>
      </c>
      <c r="U1523" t="s">
        <v>43110</v>
      </c>
      <c r="V1523" t="s">
        <v>43110</v>
      </c>
    </row>
    <row r="1524" spans="1:22" x14ac:dyDescent="0.3">
      <c r="A1524">
        <v>2438</v>
      </c>
      <c r="B1524" t="s">
        <v>13242</v>
      </c>
      <c r="C1524" t="s">
        <v>13243</v>
      </c>
      <c r="D1524">
        <v>4</v>
      </c>
      <c r="E1524">
        <v>10</v>
      </c>
      <c r="G1524">
        <v>300</v>
      </c>
      <c r="I1524">
        <v>0</v>
      </c>
      <c r="K1524">
        <v>0</v>
      </c>
      <c r="L1524" t="s">
        <v>12086</v>
      </c>
      <c r="M1524">
        <v>7</v>
      </c>
      <c r="N1524">
        <v>2</v>
      </c>
      <c r="O1524">
        <v>64</v>
      </c>
      <c r="Q1524">
        <v>80</v>
      </c>
      <c r="R1524">
        <v>1</v>
      </c>
      <c r="S1524">
        <v>0</v>
      </c>
      <c r="T1524" t="s">
        <v>43111</v>
      </c>
      <c r="U1524" t="s">
        <v>43111</v>
      </c>
      <c r="V1524" t="s">
        <v>43111</v>
      </c>
    </row>
    <row r="1525" spans="1:22" x14ac:dyDescent="0.3">
      <c r="A1525">
        <v>2439</v>
      </c>
      <c r="B1525" t="s">
        <v>13244</v>
      </c>
      <c r="C1525" t="s">
        <v>13245</v>
      </c>
      <c r="D1525">
        <v>4</v>
      </c>
      <c r="E1525">
        <v>20</v>
      </c>
      <c r="G1525">
        <v>0</v>
      </c>
      <c r="I1525">
        <v>9</v>
      </c>
      <c r="K1525">
        <v>0</v>
      </c>
      <c r="L1525" t="s">
        <v>12086</v>
      </c>
      <c r="M1525">
        <v>7</v>
      </c>
      <c r="N1525">
        <v>2</v>
      </c>
      <c r="O1525">
        <v>64</v>
      </c>
      <c r="Q1525">
        <v>0</v>
      </c>
      <c r="R1525">
        <v>0</v>
      </c>
      <c r="S1525">
        <v>0</v>
      </c>
      <c r="T1525" t="s">
        <v>34659</v>
      </c>
      <c r="U1525" t="s">
        <v>34659</v>
      </c>
      <c r="V1525" t="s">
        <v>34659</v>
      </c>
    </row>
    <row r="1526" spans="1:22" x14ac:dyDescent="0.3">
      <c r="A1526">
        <v>2440</v>
      </c>
      <c r="B1526" t="s">
        <v>9521</v>
      </c>
      <c r="C1526" t="s">
        <v>9522</v>
      </c>
      <c r="D1526">
        <v>4</v>
      </c>
      <c r="E1526">
        <v>20</v>
      </c>
      <c r="G1526">
        <v>300</v>
      </c>
      <c r="I1526">
        <v>2</v>
      </c>
      <c r="K1526">
        <v>1</v>
      </c>
      <c r="L1526" t="s">
        <v>13009</v>
      </c>
      <c r="M1526">
        <v>2</v>
      </c>
      <c r="N1526">
        <v>2</v>
      </c>
      <c r="O1526">
        <v>64</v>
      </c>
      <c r="Q1526">
        <v>70</v>
      </c>
      <c r="R1526">
        <v>1</v>
      </c>
      <c r="S1526">
        <v>0</v>
      </c>
      <c r="T1526" t="s">
        <v>34663</v>
      </c>
      <c r="U1526" t="s">
        <v>34663</v>
      </c>
      <c r="V1526" t="s">
        <v>34663</v>
      </c>
    </row>
    <row r="1527" spans="1:22" x14ac:dyDescent="0.3">
      <c r="A1527">
        <v>2441</v>
      </c>
      <c r="B1527" t="s">
        <v>13246</v>
      </c>
      <c r="C1527" t="s">
        <v>13247</v>
      </c>
      <c r="D1527">
        <v>4</v>
      </c>
      <c r="E1527">
        <v>20</v>
      </c>
      <c r="G1527">
        <v>200</v>
      </c>
      <c r="I1527">
        <v>0</v>
      </c>
      <c r="K1527">
        <v>0</v>
      </c>
      <c r="L1527" t="s">
        <v>12086</v>
      </c>
      <c r="M1527">
        <v>7</v>
      </c>
      <c r="N1527">
        <v>2</v>
      </c>
      <c r="O1527">
        <v>64</v>
      </c>
      <c r="Q1527">
        <v>0</v>
      </c>
      <c r="R1527">
        <v>1</v>
      </c>
      <c r="S1527">
        <v>0</v>
      </c>
      <c r="T1527" t="s">
        <v>43112</v>
      </c>
      <c r="U1527" t="s">
        <v>43112</v>
      </c>
      <c r="V1527" t="s">
        <v>43112</v>
      </c>
    </row>
    <row r="1528" spans="1:22" x14ac:dyDescent="0.3">
      <c r="A1528">
        <v>2442</v>
      </c>
      <c r="B1528" t="s">
        <v>13248</v>
      </c>
      <c r="C1528" t="s">
        <v>13249</v>
      </c>
      <c r="D1528">
        <v>4</v>
      </c>
      <c r="E1528">
        <v>0</v>
      </c>
      <c r="G1528">
        <v>0</v>
      </c>
      <c r="I1528">
        <v>7</v>
      </c>
      <c r="K1528">
        <v>0</v>
      </c>
      <c r="L1528" t="s">
        <v>12086</v>
      </c>
      <c r="M1528">
        <v>7</v>
      </c>
      <c r="N1528">
        <v>2</v>
      </c>
      <c r="O1528">
        <v>64</v>
      </c>
      <c r="Q1528">
        <v>0</v>
      </c>
      <c r="R1528">
        <v>0</v>
      </c>
      <c r="S1528">
        <v>0</v>
      </c>
      <c r="T1528" t="s">
        <v>34667</v>
      </c>
      <c r="U1528" t="s">
        <v>34667</v>
      </c>
      <c r="V1528" t="s">
        <v>34667</v>
      </c>
    </row>
    <row r="1529" spans="1:22" x14ac:dyDescent="0.3">
      <c r="A1529">
        <v>2443</v>
      </c>
      <c r="B1529" t="s">
        <v>13250</v>
      </c>
      <c r="C1529" t="s">
        <v>13251</v>
      </c>
      <c r="D1529">
        <v>4</v>
      </c>
      <c r="E1529">
        <v>10</v>
      </c>
      <c r="G1529">
        <v>250</v>
      </c>
      <c r="I1529">
        <v>0</v>
      </c>
      <c r="K1529">
        <v>0</v>
      </c>
      <c r="L1529" t="s">
        <v>12086</v>
      </c>
      <c r="M1529">
        <v>7</v>
      </c>
      <c r="N1529">
        <v>2</v>
      </c>
      <c r="O1529">
        <v>64</v>
      </c>
      <c r="Q1529">
        <v>0</v>
      </c>
      <c r="R1529">
        <v>0</v>
      </c>
      <c r="S1529">
        <v>0</v>
      </c>
      <c r="T1529" t="s">
        <v>12087</v>
      </c>
      <c r="U1529" t="s">
        <v>12087</v>
      </c>
      <c r="V1529" t="s">
        <v>12087</v>
      </c>
    </row>
    <row r="1530" spans="1:22" x14ac:dyDescent="0.3">
      <c r="A1530">
        <v>2444</v>
      </c>
      <c r="B1530" t="s">
        <v>13252</v>
      </c>
      <c r="C1530" t="s">
        <v>13253</v>
      </c>
      <c r="D1530">
        <v>4</v>
      </c>
      <c r="E1530">
        <v>20</v>
      </c>
      <c r="G1530">
        <v>0</v>
      </c>
      <c r="I1530">
        <v>0</v>
      </c>
      <c r="K1530">
        <v>0</v>
      </c>
      <c r="L1530" t="s">
        <v>12993</v>
      </c>
      <c r="M1530">
        <v>7</v>
      </c>
      <c r="N1530">
        <v>2</v>
      </c>
      <c r="O1530">
        <v>64</v>
      </c>
      <c r="Q1530">
        <v>81</v>
      </c>
      <c r="R1530">
        <v>1</v>
      </c>
      <c r="S1530">
        <v>0</v>
      </c>
      <c r="T1530" t="s">
        <v>43113</v>
      </c>
      <c r="U1530" t="s">
        <v>43113</v>
      </c>
      <c r="V1530" t="s">
        <v>43113</v>
      </c>
    </row>
    <row r="1531" spans="1:22" x14ac:dyDescent="0.3">
      <c r="A1531">
        <v>2445</v>
      </c>
      <c r="B1531" t="s">
        <v>13254</v>
      </c>
      <c r="C1531" t="s">
        <v>13255</v>
      </c>
      <c r="D1531">
        <v>4</v>
      </c>
      <c r="E1531">
        <v>20</v>
      </c>
      <c r="G1531">
        <v>0</v>
      </c>
      <c r="I1531">
        <v>0</v>
      </c>
      <c r="K1531">
        <v>0</v>
      </c>
      <c r="L1531" t="s">
        <v>12993</v>
      </c>
      <c r="M1531">
        <v>7</v>
      </c>
      <c r="N1531">
        <v>2</v>
      </c>
      <c r="O1531">
        <v>64</v>
      </c>
      <c r="Q1531">
        <v>61</v>
      </c>
      <c r="R1531">
        <v>1</v>
      </c>
      <c r="S1531">
        <v>0</v>
      </c>
      <c r="T1531" t="s">
        <v>34672</v>
      </c>
      <c r="U1531" t="s">
        <v>34672</v>
      </c>
      <c r="V1531" t="s">
        <v>34672</v>
      </c>
    </row>
    <row r="1532" spans="1:22" x14ac:dyDescent="0.3">
      <c r="A1532">
        <v>2446</v>
      </c>
      <c r="B1532" t="s">
        <v>13256</v>
      </c>
      <c r="C1532" t="s">
        <v>13257</v>
      </c>
      <c r="D1532">
        <v>4</v>
      </c>
      <c r="E1532">
        <v>20</v>
      </c>
      <c r="G1532">
        <v>0</v>
      </c>
      <c r="I1532">
        <v>0</v>
      </c>
      <c r="K1532">
        <v>0</v>
      </c>
      <c r="L1532" t="s">
        <v>12993</v>
      </c>
      <c r="M1532">
        <v>7</v>
      </c>
      <c r="N1532">
        <v>2</v>
      </c>
      <c r="O1532">
        <v>64</v>
      </c>
      <c r="Q1532">
        <v>0</v>
      </c>
      <c r="R1532">
        <v>1</v>
      </c>
      <c r="S1532">
        <v>0</v>
      </c>
      <c r="T1532" t="s">
        <v>34674</v>
      </c>
      <c r="U1532" t="s">
        <v>34674</v>
      </c>
      <c r="V1532" t="s">
        <v>34674</v>
      </c>
    </row>
    <row r="1533" spans="1:22" x14ac:dyDescent="0.3">
      <c r="A1533">
        <v>2447</v>
      </c>
      <c r="B1533" t="s">
        <v>13258</v>
      </c>
      <c r="C1533" t="s">
        <v>13259</v>
      </c>
      <c r="D1533">
        <v>4</v>
      </c>
      <c r="E1533">
        <v>0</v>
      </c>
      <c r="G1533">
        <v>1000</v>
      </c>
      <c r="I1533">
        <v>5</v>
      </c>
      <c r="K1533">
        <v>0</v>
      </c>
      <c r="L1533" t="s">
        <v>12993</v>
      </c>
      <c r="M1533">
        <v>7</v>
      </c>
      <c r="N1533">
        <v>2</v>
      </c>
      <c r="O1533">
        <v>64</v>
      </c>
      <c r="Q1533">
        <v>0</v>
      </c>
      <c r="R1533">
        <v>1</v>
      </c>
      <c r="S1533">
        <v>0</v>
      </c>
      <c r="T1533" t="s">
        <v>12087</v>
      </c>
      <c r="U1533" t="s">
        <v>12087</v>
      </c>
      <c r="V1533" t="s">
        <v>12087</v>
      </c>
    </row>
    <row r="1534" spans="1:22" x14ac:dyDescent="0.3">
      <c r="A1534">
        <v>2448</v>
      </c>
      <c r="B1534" t="s">
        <v>13260</v>
      </c>
      <c r="C1534" t="s">
        <v>13261</v>
      </c>
      <c r="D1534">
        <v>4</v>
      </c>
      <c r="E1534">
        <v>0</v>
      </c>
      <c r="G1534">
        <v>500</v>
      </c>
      <c r="I1534">
        <v>2</v>
      </c>
      <c r="K1534">
        <v>0</v>
      </c>
      <c r="L1534" t="s">
        <v>12086</v>
      </c>
      <c r="M1534">
        <v>7</v>
      </c>
      <c r="N1534">
        <v>2</v>
      </c>
      <c r="O1534">
        <v>64</v>
      </c>
      <c r="Q1534">
        <v>0</v>
      </c>
      <c r="R1534">
        <v>1</v>
      </c>
      <c r="S1534">
        <v>0</v>
      </c>
      <c r="T1534" t="s">
        <v>34301</v>
      </c>
      <c r="U1534" t="s">
        <v>34301</v>
      </c>
      <c r="V1534" t="s">
        <v>34301</v>
      </c>
    </row>
    <row r="1535" spans="1:22" x14ac:dyDescent="0.3">
      <c r="A1535">
        <v>2449</v>
      </c>
      <c r="B1535" t="s">
        <v>13262</v>
      </c>
      <c r="C1535" t="s">
        <v>10346</v>
      </c>
      <c r="D1535">
        <v>4</v>
      </c>
      <c r="E1535">
        <v>20</v>
      </c>
      <c r="G1535">
        <v>500</v>
      </c>
      <c r="I1535">
        <v>3</v>
      </c>
      <c r="K1535">
        <v>0</v>
      </c>
      <c r="L1535" t="s">
        <v>12993</v>
      </c>
      <c r="M1535">
        <v>2</v>
      </c>
      <c r="N1535">
        <v>2</v>
      </c>
      <c r="O1535">
        <v>64</v>
      </c>
      <c r="Q1535">
        <v>85</v>
      </c>
      <c r="R1535">
        <v>1</v>
      </c>
      <c r="S1535">
        <v>0</v>
      </c>
      <c r="T1535" t="s">
        <v>34623</v>
      </c>
      <c r="U1535" t="s">
        <v>34623</v>
      </c>
      <c r="V1535" t="s">
        <v>34623</v>
      </c>
    </row>
    <row r="1536" spans="1:22" x14ac:dyDescent="0.3">
      <c r="A1536">
        <v>2450</v>
      </c>
      <c r="B1536" t="s">
        <v>10446</v>
      </c>
      <c r="C1536" t="s">
        <v>10447</v>
      </c>
      <c r="D1536">
        <v>4</v>
      </c>
      <c r="E1536">
        <v>20</v>
      </c>
      <c r="G1536">
        <v>500</v>
      </c>
      <c r="I1536">
        <v>4</v>
      </c>
      <c r="K1536">
        <v>0</v>
      </c>
      <c r="L1536" t="s">
        <v>12993</v>
      </c>
      <c r="M1536">
        <v>2</v>
      </c>
      <c r="N1536">
        <v>2</v>
      </c>
      <c r="O1536">
        <v>64</v>
      </c>
      <c r="Q1536">
        <v>60</v>
      </c>
      <c r="R1536">
        <v>1</v>
      </c>
      <c r="S1536">
        <v>0</v>
      </c>
      <c r="T1536" t="s">
        <v>43114</v>
      </c>
      <c r="U1536" t="s">
        <v>43114</v>
      </c>
      <c r="V1536" t="s">
        <v>43114</v>
      </c>
    </row>
    <row r="1537" spans="1:22" x14ac:dyDescent="0.3">
      <c r="A1537">
        <v>2451</v>
      </c>
      <c r="B1537" t="s">
        <v>13263</v>
      </c>
      <c r="C1537" t="s">
        <v>13264</v>
      </c>
      <c r="D1537">
        <v>4</v>
      </c>
      <c r="E1537">
        <v>20</v>
      </c>
      <c r="G1537">
        <v>400</v>
      </c>
      <c r="I1537">
        <v>5</v>
      </c>
      <c r="K1537">
        <v>0</v>
      </c>
      <c r="L1537" t="s">
        <v>12086</v>
      </c>
      <c r="M1537">
        <v>63</v>
      </c>
      <c r="N1537">
        <v>2</v>
      </c>
      <c r="O1537">
        <v>64</v>
      </c>
      <c r="Q1537">
        <v>20</v>
      </c>
      <c r="R1537">
        <v>0</v>
      </c>
      <c r="S1537">
        <v>0</v>
      </c>
      <c r="T1537" t="s">
        <v>35619</v>
      </c>
      <c r="U1537" t="s">
        <v>35619</v>
      </c>
      <c r="V1537" t="s">
        <v>35619</v>
      </c>
    </row>
    <row r="1538" spans="1:22" x14ac:dyDescent="0.3">
      <c r="A1538">
        <v>2452</v>
      </c>
      <c r="B1538" t="s">
        <v>13265</v>
      </c>
      <c r="C1538" t="s">
        <v>13264</v>
      </c>
      <c r="D1538">
        <v>4</v>
      </c>
      <c r="E1538">
        <v>20</v>
      </c>
      <c r="G1538">
        <v>400</v>
      </c>
      <c r="I1538">
        <v>5</v>
      </c>
      <c r="K1538">
        <v>0</v>
      </c>
      <c r="L1538" t="s">
        <v>12086</v>
      </c>
      <c r="M1538">
        <v>63</v>
      </c>
      <c r="N1538">
        <v>2</v>
      </c>
      <c r="O1538">
        <v>64</v>
      </c>
      <c r="Q1538">
        <v>20</v>
      </c>
      <c r="R1538">
        <v>0</v>
      </c>
      <c r="S1538">
        <v>0</v>
      </c>
      <c r="T1538" t="s">
        <v>35619</v>
      </c>
      <c r="U1538" t="s">
        <v>35619</v>
      </c>
      <c r="V1538" t="s">
        <v>35619</v>
      </c>
    </row>
    <row r="1539" spans="1:22" x14ac:dyDescent="0.3">
      <c r="A1539">
        <v>2453</v>
      </c>
      <c r="B1539" t="s">
        <v>13266</v>
      </c>
      <c r="C1539" t="s">
        <v>13264</v>
      </c>
      <c r="D1539">
        <v>4</v>
      </c>
      <c r="E1539">
        <v>20</v>
      </c>
      <c r="G1539">
        <v>400</v>
      </c>
      <c r="I1539">
        <v>5</v>
      </c>
      <c r="K1539">
        <v>0</v>
      </c>
      <c r="L1539" t="s">
        <v>12086</v>
      </c>
      <c r="M1539">
        <v>63</v>
      </c>
      <c r="N1539">
        <v>2</v>
      </c>
      <c r="O1539">
        <v>64</v>
      </c>
      <c r="Q1539">
        <v>20</v>
      </c>
      <c r="R1539">
        <v>0</v>
      </c>
      <c r="S1539">
        <v>0</v>
      </c>
      <c r="T1539" t="s">
        <v>35619</v>
      </c>
      <c r="U1539" t="s">
        <v>35619</v>
      </c>
      <c r="V1539" t="s">
        <v>35619</v>
      </c>
    </row>
    <row r="1540" spans="1:22" x14ac:dyDescent="0.3">
      <c r="A1540">
        <v>2454</v>
      </c>
      <c r="B1540" t="s">
        <v>13267</v>
      </c>
      <c r="C1540" t="s">
        <v>13264</v>
      </c>
      <c r="D1540">
        <v>4</v>
      </c>
      <c r="E1540">
        <v>20</v>
      </c>
      <c r="G1540">
        <v>400</v>
      </c>
      <c r="I1540">
        <v>5</v>
      </c>
      <c r="K1540">
        <v>0</v>
      </c>
      <c r="L1540" t="s">
        <v>12086</v>
      </c>
      <c r="M1540">
        <v>63</v>
      </c>
      <c r="N1540">
        <v>2</v>
      </c>
      <c r="O1540">
        <v>64</v>
      </c>
      <c r="Q1540">
        <v>20</v>
      </c>
      <c r="R1540">
        <v>0</v>
      </c>
      <c r="S1540">
        <v>0</v>
      </c>
      <c r="T1540" t="s">
        <v>35619</v>
      </c>
      <c r="U1540" t="s">
        <v>35619</v>
      </c>
      <c r="V1540" t="s">
        <v>35619</v>
      </c>
    </row>
    <row r="1541" spans="1:22" x14ac:dyDescent="0.3">
      <c r="A1541">
        <v>2455</v>
      </c>
      <c r="B1541" t="s">
        <v>13268</v>
      </c>
      <c r="C1541" t="s">
        <v>13269</v>
      </c>
      <c r="D1541">
        <v>4</v>
      </c>
      <c r="E1541">
        <v>30000</v>
      </c>
      <c r="G1541">
        <v>0</v>
      </c>
      <c r="I1541">
        <v>17</v>
      </c>
      <c r="K1541">
        <v>0</v>
      </c>
      <c r="L1541" t="s">
        <v>12086</v>
      </c>
      <c r="M1541">
        <v>63</v>
      </c>
      <c r="N1541">
        <v>2</v>
      </c>
      <c r="O1541">
        <v>64</v>
      </c>
      <c r="Q1541">
        <v>0</v>
      </c>
      <c r="R1541">
        <v>1</v>
      </c>
      <c r="S1541">
        <v>0</v>
      </c>
      <c r="T1541" t="s">
        <v>43115</v>
      </c>
      <c r="U1541" t="s">
        <v>43115</v>
      </c>
      <c r="V1541" t="s">
        <v>43115</v>
      </c>
    </row>
    <row r="1542" spans="1:22" x14ac:dyDescent="0.3">
      <c r="A1542">
        <v>2456</v>
      </c>
      <c r="B1542" t="s">
        <v>13270</v>
      </c>
      <c r="C1542" t="s">
        <v>13271</v>
      </c>
      <c r="D1542">
        <v>4</v>
      </c>
      <c r="E1542">
        <v>0</v>
      </c>
      <c r="G1542">
        <v>0</v>
      </c>
      <c r="I1542">
        <v>14</v>
      </c>
      <c r="K1542">
        <v>0</v>
      </c>
      <c r="L1542" t="s">
        <v>12086</v>
      </c>
      <c r="M1542">
        <v>63</v>
      </c>
      <c r="N1542">
        <v>2</v>
      </c>
      <c r="O1542">
        <v>64</v>
      </c>
      <c r="Q1542">
        <v>12</v>
      </c>
      <c r="R1542">
        <v>0</v>
      </c>
      <c r="S1542">
        <v>0</v>
      </c>
      <c r="T1542" t="s">
        <v>43116</v>
      </c>
      <c r="U1542" t="s">
        <v>43116</v>
      </c>
      <c r="V1542" t="s">
        <v>43116</v>
      </c>
    </row>
    <row r="1543" spans="1:22" x14ac:dyDescent="0.3">
      <c r="A1543">
        <v>2457</v>
      </c>
      <c r="B1543" t="s">
        <v>13272</v>
      </c>
      <c r="C1543" t="s">
        <v>13273</v>
      </c>
      <c r="D1543">
        <v>4</v>
      </c>
      <c r="E1543">
        <v>0</v>
      </c>
      <c r="G1543">
        <v>0</v>
      </c>
      <c r="I1543">
        <v>16</v>
      </c>
      <c r="K1543">
        <v>0</v>
      </c>
      <c r="L1543" t="s">
        <v>12086</v>
      </c>
      <c r="M1543">
        <v>63</v>
      </c>
      <c r="N1543">
        <v>2</v>
      </c>
      <c r="O1543">
        <v>64</v>
      </c>
      <c r="Q1543">
        <v>26</v>
      </c>
      <c r="R1543">
        <v>0</v>
      </c>
      <c r="S1543">
        <v>0</v>
      </c>
      <c r="T1543" t="s">
        <v>43117</v>
      </c>
      <c r="U1543" t="s">
        <v>43117</v>
      </c>
      <c r="V1543" t="s">
        <v>43117</v>
      </c>
    </row>
    <row r="1544" spans="1:22" x14ac:dyDescent="0.3">
      <c r="A1544">
        <v>2458</v>
      </c>
      <c r="B1544" t="s">
        <v>13274</v>
      </c>
      <c r="C1544" t="s">
        <v>13275</v>
      </c>
      <c r="D1544">
        <v>4</v>
      </c>
      <c r="E1544">
        <v>0</v>
      </c>
      <c r="G1544">
        <v>0</v>
      </c>
      <c r="I1544">
        <v>18</v>
      </c>
      <c r="K1544">
        <v>0</v>
      </c>
      <c r="L1544" t="s">
        <v>12086</v>
      </c>
      <c r="M1544">
        <v>63</v>
      </c>
      <c r="N1544">
        <v>2</v>
      </c>
      <c r="O1544">
        <v>64</v>
      </c>
      <c r="Q1544">
        <v>40</v>
      </c>
      <c r="R1544">
        <v>0</v>
      </c>
      <c r="S1544">
        <v>0</v>
      </c>
      <c r="T1544" t="s">
        <v>43118</v>
      </c>
      <c r="U1544" t="s">
        <v>43118</v>
      </c>
      <c r="V1544" t="s">
        <v>43118</v>
      </c>
    </row>
    <row r="1545" spans="1:22" x14ac:dyDescent="0.3">
      <c r="A1545">
        <v>2459</v>
      </c>
      <c r="B1545" t="s">
        <v>13276</v>
      </c>
      <c r="C1545" t="s">
        <v>13277</v>
      </c>
      <c r="D1545">
        <v>4</v>
      </c>
      <c r="E1545">
        <v>20</v>
      </c>
      <c r="G1545">
        <v>200</v>
      </c>
      <c r="I1545">
        <v>15</v>
      </c>
      <c r="K1545">
        <v>1</v>
      </c>
      <c r="L1545" t="s">
        <v>12993</v>
      </c>
      <c r="M1545">
        <v>63</v>
      </c>
      <c r="N1545">
        <v>2</v>
      </c>
      <c r="O1545">
        <v>64</v>
      </c>
      <c r="Q1545">
        <v>0</v>
      </c>
      <c r="R1545">
        <v>1</v>
      </c>
      <c r="S1545">
        <v>0</v>
      </c>
      <c r="T1545" t="s">
        <v>40642</v>
      </c>
      <c r="U1545" t="s">
        <v>40642</v>
      </c>
      <c r="V1545" t="s">
        <v>40642</v>
      </c>
    </row>
    <row r="1546" spans="1:22" x14ac:dyDescent="0.3">
      <c r="A1546">
        <v>2460</v>
      </c>
      <c r="B1546" t="s">
        <v>13278</v>
      </c>
      <c r="C1546" t="s">
        <v>13279</v>
      </c>
      <c r="D1546">
        <v>4</v>
      </c>
      <c r="E1546">
        <v>20</v>
      </c>
      <c r="G1546">
        <v>300</v>
      </c>
      <c r="I1546">
        <v>21</v>
      </c>
      <c r="K1546">
        <v>1</v>
      </c>
      <c r="L1546" t="s">
        <v>13204</v>
      </c>
      <c r="M1546">
        <v>63</v>
      </c>
      <c r="N1546">
        <v>2</v>
      </c>
      <c r="O1546">
        <v>64</v>
      </c>
      <c r="Q1546">
        <v>0</v>
      </c>
      <c r="R1546">
        <v>1</v>
      </c>
      <c r="S1546">
        <v>0</v>
      </c>
      <c r="T1546" t="s">
        <v>40642</v>
      </c>
      <c r="U1546" t="s">
        <v>40642</v>
      </c>
      <c r="V1546" t="s">
        <v>40642</v>
      </c>
    </row>
    <row r="1547" spans="1:22" x14ac:dyDescent="0.3">
      <c r="A1547">
        <v>2461</v>
      </c>
      <c r="B1547" t="s">
        <v>13280</v>
      </c>
      <c r="C1547" t="s">
        <v>13281</v>
      </c>
      <c r="D1547">
        <v>4</v>
      </c>
      <c r="E1547">
        <v>20</v>
      </c>
      <c r="G1547">
        <v>400</v>
      </c>
      <c r="I1547">
        <v>32</v>
      </c>
      <c r="K1547">
        <v>1</v>
      </c>
      <c r="L1547" t="s">
        <v>12023</v>
      </c>
      <c r="M1547">
        <v>63</v>
      </c>
      <c r="N1547">
        <v>2</v>
      </c>
      <c r="O1547">
        <v>64</v>
      </c>
      <c r="Q1547">
        <v>0</v>
      </c>
      <c r="R1547">
        <v>1</v>
      </c>
      <c r="S1547">
        <v>0</v>
      </c>
      <c r="T1547" t="s">
        <v>40642</v>
      </c>
      <c r="U1547" t="s">
        <v>40642</v>
      </c>
      <c r="V1547" t="s">
        <v>40642</v>
      </c>
    </row>
    <row r="1548" spans="1:22" x14ac:dyDescent="0.3">
      <c r="A1548">
        <v>2462</v>
      </c>
      <c r="B1548" t="s">
        <v>13282</v>
      </c>
      <c r="C1548" t="s">
        <v>13205</v>
      </c>
      <c r="D1548">
        <v>4</v>
      </c>
      <c r="E1548">
        <v>20</v>
      </c>
      <c r="G1548">
        <v>0</v>
      </c>
      <c r="I1548">
        <v>40</v>
      </c>
      <c r="K1548">
        <v>0</v>
      </c>
      <c r="L1548" t="s">
        <v>12086</v>
      </c>
      <c r="M1548">
        <v>63</v>
      </c>
      <c r="N1548">
        <v>2</v>
      </c>
      <c r="O1548">
        <v>64</v>
      </c>
      <c r="Q1548">
        <v>94</v>
      </c>
      <c r="R1548">
        <v>0</v>
      </c>
      <c r="S1548">
        <v>0</v>
      </c>
      <c r="T1548" t="s">
        <v>34591</v>
      </c>
      <c r="U1548" t="s">
        <v>34591</v>
      </c>
      <c r="V1548" t="s">
        <v>34591</v>
      </c>
    </row>
    <row r="1549" spans="1:22" x14ac:dyDescent="0.3">
      <c r="A1549">
        <v>2463</v>
      </c>
      <c r="B1549" t="s">
        <v>13283</v>
      </c>
      <c r="C1549" t="s">
        <v>13284</v>
      </c>
      <c r="D1549">
        <v>4</v>
      </c>
      <c r="E1549">
        <v>20</v>
      </c>
      <c r="G1549">
        <v>0</v>
      </c>
      <c r="I1549">
        <v>12</v>
      </c>
      <c r="K1549">
        <v>0</v>
      </c>
      <c r="L1549" t="s">
        <v>12086</v>
      </c>
      <c r="M1549">
        <v>63</v>
      </c>
      <c r="N1549">
        <v>2</v>
      </c>
      <c r="O1549">
        <v>64</v>
      </c>
      <c r="Q1549">
        <v>75</v>
      </c>
      <c r="R1549">
        <v>0</v>
      </c>
      <c r="S1549">
        <v>0</v>
      </c>
      <c r="T1549" t="s">
        <v>12087</v>
      </c>
      <c r="U1549" t="s">
        <v>12087</v>
      </c>
      <c r="V1549" t="s">
        <v>12087</v>
      </c>
    </row>
    <row r="1550" spans="1:22" x14ac:dyDescent="0.3">
      <c r="A1550">
        <v>2464</v>
      </c>
      <c r="B1550" t="s">
        <v>13285</v>
      </c>
      <c r="C1550" t="s">
        <v>13286</v>
      </c>
      <c r="D1550">
        <v>4</v>
      </c>
      <c r="E1550">
        <v>0</v>
      </c>
      <c r="G1550">
        <v>0</v>
      </c>
      <c r="I1550">
        <v>6</v>
      </c>
      <c r="K1550">
        <v>0</v>
      </c>
      <c r="L1550" t="s">
        <v>12086</v>
      </c>
      <c r="M1550">
        <v>63</v>
      </c>
      <c r="N1550">
        <v>2</v>
      </c>
      <c r="O1550">
        <v>64</v>
      </c>
      <c r="Q1550">
        <v>20</v>
      </c>
      <c r="R1550">
        <v>0</v>
      </c>
      <c r="S1550">
        <v>0</v>
      </c>
      <c r="T1550" t="s">
        <v>37628</v>
      </c>
      <c r="U1550" t="s">
        <v>37628</v>
      </c>
      <c r="V1550" t="s">
        <v>37628</v>
      </c>
    </row>
    <row r="1551" spans="1:22" x14ac:dyDescent="0.3">
      <c r="A1551">
        <v>2465</v>
      </c>
      <c r="B1551" t="s">
        <v>2760</v>
      </c>
      <c r="C1551" t="s">
        <v>2761</v>
      </c>
      <c r="D1551">
        <v>4</v>
      </c>
      <c r="E1551">
        <v>20</v>
      </c>
      <c r="G1551">
        <v>300</v>
      </c>
      <c r="I1551">
        <v>15</v>
      </c>
      <c r="K1551">
        <v>1</v>
      </c>
      <c r="L1551" t="s">
        <v>12038</v>
      </c>
      <c r="M1551">
        <v>63</v>
      </c>
      <c r="N1551">
        <v>2</v>
      </c>
      <c r="O1551">
        <v>64</v>
      </c>
      <c r="Q1551">
        <v>105</v>
      </c>
      <c r="R1551">
        <v>1</v>
      </c>
      <c r="S1551">
        <v>0</v>
      </c>
      <c r="T1551" t="s">
        <v>43119</v>
      </c>
      <c r="U1551" t="s">
        <v>43119</v>
      </c>
      <c r="V1551" t="s">
        <v>43119</v>
      </c>
    </row>
    <row r="1552" spans="1:22" x14ac:dyDescent="0.3">
      <c r="A1552">
        <v>2466</v>
      </c>
      <c r="B1552" t="s">
        <v>13287</v>
      </c>
      <c r="C1552" t="s">
        <v>13288</v>
      </c>
      <c r="D1552">
        <v>4</v>
      </c>
      <c r="E1552">
        <v>20</v>
      </c>
      <c r="G1552">
        <v>300</v>
      </c>
      <c r="I1552">
        <v>0</v>
      </c>
      <c r="K1552">
        <v>1</v>
      </c>
      <c r="L1552" t="s">
        <v>12086</v>
      </c>
      <c r="M1552">
        <v>63</v>
      </c>
      <c r="N1552">
        <v>2</v>
      </c>
      <c r="O1552">
        <v>64</v>
      </c>
      <c r="Q1552">
        <v>1</v>
      </c>
      <c r="R1552">
        <v>1</v>
      </c>
      <c r="S1552">
        <v>0</v>
      </c>
      <c r="T1552" t="s">
        <v>12087</v>
      </c>
      <c r="U1552" t="s">
        <v>12087</v>
      </c>
      <c r="V1552" t="s">
        <v>12087</v>
      </c>
    </row>
    <row r="1553" spans="1:22" x14ac:dyDescent="0.3">
      <c r="A1553">
        <v>2467</v>
      </c>
      <c r="B1553" t="s">
        <v>13289</v>
      </c>
      <c r="C1553" t="s">
        <v>13290</v>
      </c>
      <c r="D1553">
        <v>4</v>
      </c>
      <c r="E1553">
        <v>20</v>
      </c>
      <c r="G1553">
        <v>500</v>
      </c>
      <c r="I1553">
        <v>12</v>
      </c>
      <c r="K1553">
        <v>0</v>
      </c>
      <c r="L1553" t="s">
        <v>12644</v>
      </c>
      <c r="M1553">
        <v>63</v>
      </c>
      <c r="N1553">
        <v>2</v>
      </c>
      <c r="O1553">
        <v>64</v>
      </c>
      <c r="Q1553">
        <v>100</v>
      </c>
      <c r="R1553">
        <v>1</v>
      </c>
      <c r="S1553">
        <v>0</v>
      </c>
      <c r="T1553" t="s">
        <v>43120</v>
      </c>
      <c r="U1553" t="s">
        <v>43120</v>
      </c>
      <c r="V1553" t="s">
        <v>43120</v>
      </c>
    </row>
    <row r="1554" spans="1:22" x14ac:dyDescent="0.3">
      <c r="A1554">
        <v>2468</v>
      </c>
      <c r="B1554" t="s">
        <v>13291</v>
      </c>
      <c r="C1554" t="s">
        <v>13292</v>
      </c>
      <c r="D1554">
        <v>4</v>
      </c>
      <c r="E1554">
        <v>20</v>
      </c>
      <c r="G1554">
        <v>500</v>
      </c>
      <c r="I1554">
        <v>12</v>
      </c>
      <c r="K1554">
        <v>0</v>
      </c>
      <c r="L1554" t="s">
        <v>12644</v>
      </c>
      <c r="M1554">
        <v>63</v>
      </c>
      <c r="N1554">
        <v>2</v>
      </c>
      <c r="O1554">
        <v>64</v>
      </c>
      <c r="Q1554">
        <v>100</v>
      </c>
      <c r="R1554">
        <v>1</v>
      </c>
      <c r="S1554">
        <v>0</v>
      </c>
      <c r="T1554" t="s">
        <v>43121</v>
      </c>
      <c r="U1554" t="s">
        <v>43121</v>
      </c>
      <c r="V1554" t="s">
        <v>43121</v>
      </c>
    </row>
    <row r="1555" spans="1:22" x14ac:dyDescent="0.3">
      <c r="A1555">
        <v>2469</v>
      </c>
      <c r="B1555" t="s">
        <v>13293</v>
      </c>
      <c r="C1555" t="s">
        <v>13294</v>
      </c>
      <c r="D1555">
        <v>4</v>
      </c>
      <c r="E1555">
        <v>20</v>
      </c>
      <c r="G1555">
        <v>500</v>
      </c>
      <c r="I1555">
        <v>12</v>
      </c>
      <c r="K1555">
        <v>0</v>
      </c>
      <c r="L1555" t="s">
        <v>12644</v>
      </c>
      <c r="M1555">
        <v>63</v>
      </c>
      <c r="N1555">
        <v>2</v>
      </c>
      <c r="O1555">
        <v>64</v>
      </c>
      <c r="Q1555">
        <v>100</v>
      </c>
      <c r="R1555">
        <v>1</v>
      </c>
      <c r="S1555">
        <v>0</v>
      </c>
      <c r="T1555" t="s">
        <v>43122</v>
      </c>
      <c r="U1555" t="s">
        <v>43122</v>
      </c>
      <c r="V1555" t="s">
        <v>43122</v>
      </c>
    </row>
    <row r="1556" spans="1:22" x14ac:dyDescent="0.3">
      <c r="A1556">
        <v>2470</v>
      </c>
      <c r="B1556" t="s">
        <v>13295</v>
      </c>
      <c r="C1556" t="s">
        <v>13296</v>
      </c>
      <c r="D1556">
        <v>4</v>
      </c>
      <c r="E1556">
        <v>20</v>
      </c>
      <c r="G1556">
        <v>500</v>
      </c>
      <c r="I1556">
        <v>12</v>
      </c>
      <c r="K1556">
        <v>0</v>
      </c>
      <c r="L1556" t="s">
        <v>12644</v>
      </c>
      <c r="M1556">
        <v>63</v>
      </c>
      <c r="N1556">
        <v>2</v>
      </c>
      <c r="O1556">
        <v>64</v>
      </c>
      <c r="Q1556">
        <v>100</v>
      </c>
      <c r="R1556">
        <v>1</v>
      </c>
      <c r="S1556">
        <v>0</v>
      </c>
      <c r="T1556" t="s">
        <v>43123</v>
      </c>
      <c r="U1556" t="s">
        <v>43123</v>
      </c>
      <c r="V1556" t="s">
        <v>43123</v>
      </c>
    </row>
    <row r="1557" spans="1:22" x14ac:dyDescent="0.3">
      <c r="A1557">
        <v>2471</v>
      </c>
      <c r="B1557" t="s">
        <v>13297</v>
      </c>
      <c r="C1557" t="s">
        <v>13298</v>
      </c>
      <c r="D1557">
        <v>4</v>
      </c>
      <c r="E1557">
        <v>20</v>
      </c>
      <c r="G1557">
        <v>300</v>
      </c>
      <c r="I1557">
        <v>12</v>
      </c>
      <c r="K1557">
        <v>0</v>
      </c>
      <c r="L1557" t="s">
        <v>12635</v>
      </c>
      <c r="M1557">
        <v>63</v>
      </c>
      <c r="N1557">
        <v>2</v>
      </c>
      <c r="O1557">
        <v>64</v>
      </c>
      <c r="Q1557">
        <v>100</v>
      </c>
      <c r="R1557">
        <v>1</v>
      </c>
      <c r="S1557">
        <v>0</v>
      </c>
      <c r="T1557" t="s">
        <v>43124</v>
      </c>
      <c r="U1557" t="s">
        <v>43124</v>
      </c>
      <c r="V1557" t="s">
        <v>43124</v>
      </c>
    </row>
    <row r="1558" spans="1:22" x14ac:dyDescent="0.3">
      <c r="A1558">
        <v>2472</v>
      </c>
      <c r="B1558" t="s">
        <v>13299</v>
      </c>
      <c r="C1558" t="s">
        <v>13300</v>
      </c>
      <c r="D1558">
        <v>4</v>
      </c>
      <c r="E1558">
        <v>20</v>
      </c>
      <c r="G1558">
        <v>300</v>
      </c>
      <c r="I1558">
        <v>12</v>
      </c>
      <c r="K1558">
        <v>0</v>
      </c>
      <c r="L1558" t="s">
        <v>12635</v>
      </c>
      <c r="M1558">
        <v>63</v>
      </c>
      <c r="N1558">
        <v>2</v>
      </c>
      <c r="O1558">
        <v>64</v>
      </c>
      <c r="Q1558">
        <v>100</v>
      </c>
      <c r="R1558">
        <v>1</v>
      </c>
      <c r="S1558">
        <v>0</v>
      </c>
      <c r="T1558" t="s">
        <v>43125</v>
      </c>
      <c r="U1558" t="s">
        <v>43125</v>
      </c>
      <c r="V1558" t="s">
        <v>43125</v>
      </c>
    </row>
    <row r="1559" spans="1:22" x14ac:dyDescent="0.3">
      <c r="A1559">
        <v>2473</v>
      </c>
      <c r="B1559" t="s">
        <v>13301</v>
      </c>
      <c r="C1559" t="s">
        <v>13302</v>
      </c>
      <c r="D1559">
        <v>4</v>
      </c>
      <c r="E1559">
        <v>0</v>
      </c>
      <c r="G1559">
        <v>0</v>
      </c>
      <c r="I1559">
        <v>20</v>
      </c>
      <c r="K1559">
        <v>0</v>
      </c>
      <c r="L1559" t="s">
        <v>12086</v>
      </c>
      <c r="M1559">
        <v>63</v>
      </c>
      <c r="N1559">
        <v>2</v>
      </c>
      <c r="O1559">
        <v>64</v>
      </c>
      <c r="Q1559">
        <v>60</v>
      </c>
      <c r="R1559">
        <v>0</v>
      </c>
      <c r="S1559">
        <v>0</v>
      </c>
      <c r="T1559" t="s">
        <v>43126</v>
      </c>
      <c r="U1559" t="s">
        <v>43126</v>
      </c>
      <c r="V1559" t="s">
        <v>43126</v>
      </c>
    </row>
    <row r="1560" spans="1:22" x14ac:dyDescent="0.3">
      <c r="A1560">
        <v>2474</v>
      </c>
      <c r="B1560" t="s">
        <v>13303</v>
      </c>
      <c r="C1560" t="s">
        <v>13304</v>
      </c>
      <c r="D1560">
        <v>4</v>
      </c>
      <c r="E1560">
        <v>20</v>
      </c>
      <c r="G1560">
        <v>500</v>
      </c>
      <c r="I1560">
        <v>3</v>
      </c>
      <c r="K1560">
        <v>1</v>
      </c>
      <c r="L1560" t="s">
        <v>12086</v>
      </c>
      <c r="M1560">
        <v>63</v>
      </c>
      <c r="N1560">
        <v>2</v>
      </c>
      <c r="O1560">
        <v>64</v>
      </c>
      <c r="Q1560">
        <v>60</v>
      </c>
      <c r="R1560">
        <v>1</v>
      </c>
      <c r="S1560">
        <v>0</v>
      </c>
      <c r="T1560" t="s">
        <v>34168</v>
      </c>
      <c r="U1560" t="s">
        <v>34168</v>
      </c>
      <c r="V1560" t="s">
        <v>34168</v>
      </c>
    </row>
    <row r="1561" spans="1:22" x14ac:dyDescent="0.3">
      <c r="A1561">
        <v>2475</v>
      </c>
      <c r="B1561" t="s">
        <v>13305</v>
      </c>
      <c r="C1561" t="s">
        <v>13306</v>
      </c>
      <c r="D1561">
        <v>4</v>
      </c>
      <c r="E1561">
        <v>20</v>
      </c>
      <c r="G1561">
        <v>900</v>
      </c>
      <c r="I1561">
        <v>32</v>
      </c>
      <c r="K1561">
        <v>1</v>
      </c>
      <c r="L1561" t="s">
        <v>12075</v>
      </c>
      <c r="M1561">
        <v>56</v>
      </c>
      <c r="N1561">
        <v>2</v>
      </c>
      <c r="O1561">
        <v>64</v>
      </c>
      <c r="Q1561">
        <v>100</v>
      </c>
      <c r="R1561">
        <v>1</v>
      </c>
      <c r="S1561">
        <v>0</v>
      </c>
      <c r="T1561" t="s">
        <v>43127</v>
      </c>
      <c r="U1561" t="s">
        <v>43127</v>
      </c>
      <c r="V1561" t="s">
        <v>43127</v>
      </c>
    </row>
    <row r="1562" spans="1:22" x14ac:dyDescent="0.3">
      <c r="A1562">
        <v>2476</v>
      </c>
      <c r="B1562" t="s">
        <v>13307</v>
      </c>
      <c r="C1562" t="s">
        <v>13308</v>
      </c>
      <c r="D1562">
        <v>4</v>
      </c>
      <c r="E1562">
        <v>20</v>
      </c>
      <c r="G1562">
        <v>900</v>
      </c>
      <c r="I1562">
        <v>32</v>
      </c>
      <c r="K1562">
        <v>1</v>
      </c>
      <c r="L1562" t="s">
        <v>12075</v>
      </c>
      <c r="M1562">
        <v>56</v>
      </c>
      <c r="N1562">
        <v>2</v>
      </c>
      <c r="O1562">
        <v>64</v>
      </c>
      <c r="Q1562">
        <v>100</v>
      </c>
      <c r="R1562">
        <v>1</v>
      </c>
      <c r="S1562">
        <v>0</v>
      </c>
      <c r="T1562" t="s">
        <v>43128</v>
      </c>
      <c r="U1562" t="s">
        <v>43128</v>
      </c>
      <c r="V1562" t="s">
        <v>43128</v>
      </c>
    </row>
    <row r="1563" spans="1:22" x14ac:dyDescent="0.3">
      <c r="A1563">
        <v>2477</v>
      </c>
      <c r="B1563" t="s">
        <v>13309</v>
      </c>
      <c r="C1563" t="s">
        <v>13310</v>
      </c>
      <c r="D1563">
        <v>4</v>
      </c>
      <c r="E1563">
        <v>20</v>
      </c>
      <c r="G1563">
        <v>400</v>
      </c>
      <c r="I1563">
        <v>18</v>
      </c>
      <c r="K1563">
        <v>1</v>
      </c>
      <c r="L1563" t="s">
        <v>12031</v>
      </c>
      <c r="M1563">
        <v>63</v>
      </c>
      <c r="N1563">
        <v>2</v>
      </c>
      <c r="O1563">
        <v>64</v>
      </c>
      <c r="Q1563">
        <v>100</v>
      </c>
      <c r="R1563">
        <v>1</v>
      </c>
      <c r="S1563">
        <v>0</v>
      </c>
      <c r="T1563" t="s">
        <v>43129</v>
      </c>
      <c r="U1563" t="s">
        <v>43129</v>
      </c>
      <c r="V1563" t="s">
        <v>43129</v>
      </c>
    </row>
    <row r="1564" spans="1:22" x14ac:dyDescent="0.3">
      <c r="A1564">
        <v>2478</v>
      </c>
      <c r="B1564" t="s">
        <v>13311</v>
      </c>
      <c r="C1564" t="s">
        <v>13312</v>
      </c>
      <c r="D1564">
        <v>4</v>
      </c>
      <c r="E1564">
        <v>20</v>
      </c>
      <c r="G1564">
        <v>400</v>
      </c>
      <c r="I1564">
        <v>18</v>
      </c>
      <c r="K1564">
        <v>1</v>
      </c>
      <c r="L1564" t="s">
        <v>12031</v>
      </c>
      <c r="M1564">
        <v>63</v>
      </c>
      <c r="N1564">
        <v>2</v>
      </c>
      <c r="O1564">
        <v>64</v>
      </c>
      <c r="Q1564">
        <v>100</v>
      </c>
      <c r="R1564">
        <v>1</v>
      </c>
      <c r="S1564">
        <v>0</v>
      </c>
      <c r="T1564" t="s">
        <v>43130</v>
      </c>
      <c r="U1564" t="s">
        <v>43130</v>
      </c>
      <c r="V1564" t="s">
        <v>43130</v>
      </c>
    </row>
    <row r="1565" spans="1:22" x14ac:dyDescent="0.3">
      <c r="A1565">
        <v>2479</v>
      </c>
      <c r="B1565" t="s">
        <v>13313</v>
      </c>
      <c r="C1565" t="s">
        <v>13314</v>
      </c>
      <c r="D1565">
        <v>4</v>
      </c>
      <c r="E1565">
        <v>20</v>
      </c>
      <c r="G1565">
        <v>400</v>
      </c>
      <c r="I1565">
        <v>18</v>
      </c>
      <c r="K1565">
        <v>1</v>
      </c>
      <c r="L1565" t="s">
        <v>12739</v>
      </c>
      <c r="M1565">
        <v>63</v>
      </c>
      <c r="N1565">
        <v>2</v>
      </c>
      <c r="O1565">
        <v>64</v>
      </c>
      <c r="Q1565">
        <v>100</v>
      </c>
      <c r="R1565">
        <v>1</v>
      </c>
      <c r="S1565">
        <v>0</v>
      </c>
      <c r="T1565" t="s">
        <v>43131</v>
      </c>
      <c r="U1565" t="s">
        <v>43131</v>
      </c>
      <c r="V1565" t="s">
        <v>43131</v>
      </c>
    </row>
    <row r="1566" spans="1:22" x14ac:dyDescent="0.3">
      <c r="A1566">
        <v>2480</v>
      </c>
      <c r="B1566" t="s">
        <v>13315</v>
      </c>
      <c r="C1566" t="s">
        <v>13316</v>
      </c>
      <c r="D1566">
        <v>4</v>
      </c>
      <c r="E1566">
        <v>20</v>
      </c>
      <c r="G1566">
        <v>400</v>
      </c>
      <c r="I1566">
        <v>18</v>
      </c>
      <c r="K1566">
        <v>1</v>
      </c>
      <c r="L1566" t="s">
        <v>12739</v>
      </c>
      <c r="M1566">
        <v>56</v>
      </c>
      <c r="N1566">
        <v>2</v>
      </c>
      <c r="O1566">
        <v>64</v>
      </c>
      <c r="Q1566">
        <v>100</v>
      </c>
      <c r="R1566">
        <v>1</v>
      </c>
      <c r="S1566">
        <v>0</v>
      </c>
      <c r="T1566" t="s">
        <v>43132</v>
      </c>
      <c r="U1566" t="s">
        <v>43132</v>
      </c>
      <c r="V1566" t="s">
        <v>43132</v>
      </c>
    </row>
    <row r="1567" spans="1:22" x14ac:dyDescent="0.3">
      <c r="A1567">
        <v>2481</v>
      </c>
      <c r="B1567" t="s">
        <v>13317</v>
      </c>
      <c r="C1567" t="s">
        <v>13318</v>
      </c>
      <c r="D1567">
        <v>4</v>
      </c>
      <c r="E1567">
        <v>20</v>
      </c>
      <c r="G1567">
        <v>100</v>
      </c>
      <c r="I1567">
        <v>5</v>
      </c>
      <c r="K1567">
        <v>0</v>
      </c>
      <c r="L1567" t="s">
        <v>12086</v>
      </c>
      <c r="M1567">
        <v>63</v>
      </c>
      <c r="N1567">
        <v>2</v>
      </c>
      <c r="O1567">
        <v>64</v>
      </c>
      <c r="Q1567">
        <v>0</v>
      </c>
      <c r="R1567">
        <v>1</v>
      </c>
      <c r="S1567">
        <v>0</v>
      </c>
      <c r="T1567" t="s">
        <v>43133</v>
      </c>
      <c r="U1567" t="s">
        <v>43133</v>
      </c>
      <c r="V1567" t="s">
        <v>43133</v>
      </c>
    </row>
    <row r="1568" spans="1:22" x14ac:dyDescent="0.3">
      <c r="A1568">
        <v>2482</v>
      </c>
      <c r="B1568" t="s">
        <v>13319</v>
      </c>
      <c r="C1568" t="s">
        <v>13320</v>
      </c>
      <c r="D1568">
        <v>4</v>
      </c>
      <c r="E1568">
        <v>0</v>
      </c>
      <c r="G1568">
        <v>0</v>
      </c>
      <c r="I1568">
        <v>4</v>
      </c>
      <c r="K1568">
        <v>0</v>
      </c>
      <c r="L1568" t="s">
        <v>12086</v>
      </c>
      <c r="M1568">
        <v>63</v>
      </c>
      <c r="N1568">
        <v>2</v>
      </c>
      <c r="O1568">
        <v>64</v>
      </c>
      <c r="Q1568">
        <v>0</v>
      </c>
      <c r="R1568">
        <v>0</v>
      </c>
      <c r="S1568">
        <v>0</v>
      </c>
      <c r="T1568" t="s">
        <v>43134</v>
      </c>
      <c r="U1568" t="s">
        <v>43134</v>
      </c>
      <c r="V1568" t="s">
        <v>43134</v>
      </c>
    </row>
    <row r="1569" spans="1:22" x14ac:dyDescent="0.3">
      <c r="A1569">
        <v>2483</v>
      </c>
      <c r="B1569" t="s">
        <v>13321</v>
      </c>
      <c r="C1569" t="s">
        <v>13322</v>
      </c>
      <c r="D1569">
        <v>4</v>
      </c>
      <c r="E1569">
        <v>10</v>
      </c>
      <c r="G1569">
        <v>750</v>
      </c>
      <c r="I1569">
        <v>30</v>
      </c>
      <c r="K1569">
        <v>1</v>
      </c>
      <c r="L1569" t="s">
        <v>13132</v>
      </c>
      <c r="M1569">
        <v>63</v>
      </c>
      <c r="N1569">
        <v>2</v>
      </c>
      <c r="O1569">
        <v>64</v>
      </c>
      <c r="Q1569">
        <v>95</v>
      </c>
      <c r="R1569">
        <v>1</v>
      </c>
      <c r="S1569">
        <v>0</v>
      </c>
      <c r="T1569" t="s">
        <v>43135</v>
      </c>
      <c r="U1569" t="s">
        <v>43135</v>
      </c>
      <c r="V1569" t="s">
        <v>43135</v>
      </c>
    </row>
    <row r="1570" spans="1:22" x14ac:dyDescent="0.3">
      <c r="A1570">
        <v>2484</v>
      </c>
      <c r="B1570" t="s">
        <v>13323</v>
      </c>
      <c r="C1570" t="s">
        <v>13324</v>
      </c>
      <c r="D1570">
        <v>4</v>
      </c>
      <c r="E1570">
        <v>10</v>
      </c>
      <c r="G1570">
        <v>500</v>
      </c>
      <c r="I1570">
        <v>20</v>
      </c>
      <c r="K1570">
        <v>1</v>
      </c>
      <c r="L1570" t="s">
        <v>13325</v>
      </c>
      <c r="M1570">
        <v>63</v>
      </c>
      <c r="N1570">
        <v>2</v>
      </c>
      <c r="O1570">
        <v>64</v>
      </c>
      <c r="Q1570">
        <v>95</v>
      </c>
      <c r="R1570">
        <v>1</v>
      </c>
      <c r="S1570">
        <v>0</v>
      </c>
      <c r="T1570" t="s">
        <v>43136</v>
      </c>
      <c r="U1570" t="s">
        <v>43136</v>
      </c>
      <c r="V1570" t="s">
        <v>43136</v>
      </c>
    </row>
    <row r="1571" spans="1:22" x14ac:dyDescent="0.3">
      <c r="A1571">
        <v>2485</v>
      </c>
      <c r="B1571" t="s">
        <v>13326</v>
      </c>
      <c r="C1571" t="s">
        <v>13327</v>
      </c>
      <c r="D1571">
        <v>4</v>
      </c>
      <c r="E1571">
        <v>10</v>
      </c>
      <c r="G1571">
        <v>350</v>
      </c>
      <c r="I1571">
        <v>15</v>
      </c>
      <c r="K1571">
        <v>1</v>
      </c>
      <c r="L1571" t="s">
        <v>12062</v>
      </c>
      <c r="M1571">
        <v>63</v>
      </c>
      <c r="N1571">
        <v>2</v>
      </c>
      <c r="O1571">
        <v>64</v>
      </c>
      <c r="Q1571">
        <v>95</v>
      </c>
      <c r="R1571">
        <v>1</v>
      </c>
      <c r="S1571">
        <v>0</v>
      </c>
      <c r="T1571" t="s">
        <v>43137</v>
      </c>
      <c r="U1571" t="s">
        <v>43137</v>
      </c>
      <c r="V1571" t="s">
        <v>43137</v>
      </c>
    </row>
    <row r="1572" spans="1:22" x14ac:dyDescent="0.3">
      <c r="A1572">
        <v>2486</v>
      </c>
      <c r="B1572" t="s">
        <v>13328</v>
      </c>
      <c r="C1572" t="s">
        <v>13227</v>
      </c>
      <c r="D1572">
        <v>4</v>
      </c>
      <c r="E1572">
        <v>20</v>
      </c>
      <c r="G1572">
        <v>2000</v>
      </c>
      <c r="I1572">
        <v>0</v>
      </c>
      <c r="K1572">
        <v>1</v>
      </c>
      <c r="L1572" t="s">
        <v>12993</v>
      </c>
      <c r="M1572">
        <v>63</v>
      </c>
      <c r="N1572">
        <v>2</v>
      </c>
      <c r="O1572">
        <v>64</v>
      </c>
      <c r="Q1572">
        <v>75</v>
      </c>
      <c r="R1572">
        <v>1</v>
      </c>
      <c r="S1572">
        <v>0</v>
      </c>
      <c r="T1572" t="s">
        <v>34373</v>
      </c>
      <c r="U1572" t="s">
        <v>34373</v>
      </c>
      <c r="V1572" t="s">
        <v>34373</v>
      </c>
    </row>
    <row r="1573" spans="1:22" x14ac:dyDescent="0.3">
      <c r="A1573">
        <v>2487</v>
      </c>
      <c r="B1573" t="s">
        <v>13329</v>
      </c>
      <c r="C1573" t="s">
        <v>10447</v>
      </c>
      <c r="D1573">
        <v>4</v>
      </c>
      <c r="E1573">
        <v>20</v>
      </c>
      <c r="G1573">
        <v>500</v>
      </c>
      <c r="I1573">
        <v>16</v>
      </c>
      <c r="K1573">
        <v>1</v>
      </c>
      <c r="L1573" t="s">
        <v>12993</v>
      </c>
      <c r="M1573">
        <v>63</v>
      </c>
      <c r="N1573">
        <v>2</v>
      </c>
      <c r="O1573">
        <v>64</v>
      </c>
      <c r="Q1573">
        <v>60</v>
      </c>
      <c r="R1573">
        <v>1</v>
      </c>
      <c r="S1573">
        <v>0</v>
      </c>
      <c r="T1573" t="s">
        <v>43138</v>
      </c>
      <c r="U1573" t="s">
        <v>43138</v>
      </c>
      <c r="V1573" t="s">
        <v>43138</v>
      </c>
    </row>
    <row r="1574" spans="1:22" x14ac:dyDescent="0.3">
      <c r="A1574">
        <v>2488</v>
      </c>
      <c r="B1574" t="s">
        <v>13330</v>
      </c>
      <c r="C1574" t="s">
        <v>13331</v>
      </c>
      <c r="D1574">
        <v>4</v>
      </c>
      <c r="E1574">
        <v>30000</v>
      </c>
      <c r="G1574">
        <v>500</v>
      </c>
      <c r="I1574">
        <v>12</v>
      </c>
      <c r="K1574">
        <v>1</v>
      </c>
      <c r="L1574" t="s">
        <v>12993</v>
      </c>
      <c r="M1574">
        <v>63</v>
      </c>
      <c r="N1574">
        <v>2</v>
      </c>
      <c r="O1574">
        <v>64</v>
      </c>
      <c r="Q1574">
        <v>65</v>
      </c>
      <c r="R1574">
        <v>1</v>
      </c>
      <c r="S1574">
        <v>0</v>
      </c>
      <c r="T1574" t="s">
        <v>43104</v>
      </c>
      <c r="U1574" t="s">
        <v>43104</v>
      </c>
      <c r="V1574" t="s">
        <v>43104</v>
      </c>
    </row>
    <row r="1575" spans="1:22" x14ac:dyDescent="0.3">
      <c r="A1575">
        <v>2489</v>
      </c>
      <c r="B1575" t="s">
        <v>13332</v>
      </c>
      <c r="C1575" t="s">
        <v>13218</v>
      </c>
      <c r="D1575">
        <v>4</v>
      </c>
      <c r="E1575">
        <v>30000</v>
      </c>
      <c r="G1575">
        <v>650</v>
      </c>
      <c r="I1575">
        <v>13</v>
      </c>
      <c r="K1575">
        <v>1</v>
      </c>
      <c r="L1575" t="s">
        <v>12993</v>
      </c>
      <c r="M1575">
        <v>63</v>
      </c>
      <c r="N1575">
        <v>2</v>
      </c>
      <c r="O1575">
        <v>64</v>
      </c>
      <c r="Q1575">
        <v>65</v>
      </c>
      <c r="R1575">
        <v>1</v>
      </c>
      <c r="S1575">
        <v>0</v>
      </c>
      <c r="T1575" t="s">
        <v>43105</v>
      </c>
      <c r="U1575" t="s">
        <v>43105</v>
      </c>
      <c r="V1575" t="s">
        <v>43105</v>
      </c>
    </row>
    <row r="1576" spans="1:22" x14ac:dyDescent="0.3">
      <c r="A1576">
        <v>2491</v>
      </c>
      <c r="B1576" t="s">
        <v>13333</v>
      </c>
      <c r="C1576" t="s">
        <v>13334</v>
      </c>
      <c r="D1576">
        <v>4</v>
      </c>
      <c r="E1576">
        <v>20</v>
      </c>
      <c r="G1576">
        <v>600</v>
      </c>
      <c r="I1576">
        <v>10</v>
      </c>
      <c r="K1576">
        <v>0</v>
      </c>
      <c r="L1576" t="s">
        <v>12086</v>
      </c>
      <c r="M1576">
        <v>63</v>
      </c>
      <c r="N1576">
        <v>2</v>
      </c>
      <c r="O1576">
        <v>64</v>
      </c>
      <c r="Q1576">
        <v>1</v>
      </c>
      <c r="R1576">
        <v>1</v>
      </c>
      <c r="S1576">
        <v>0</v>
      </c>
      <c r="T1576" t="s">
        <v>43139</v>
      </c>
      <c r="U1576" t="s">
        <v>43139</v>
      </c>
      <c r="V1576" t="s">
        <v>43139</v>
      </c>
    </row>
    <row r="1577" spans="1:22" x14ac:dyDescent="0.3">
      <c r="A1577">
        <v>2492</v>
      </c>
      <c r="B1577" t="s">
        <v>13335</v>
      </c>
      <c r="C1577" t="s">
        <v>13336</v>
      </c>
      <c r="D1577">
        <v>4</v>
      </c>
      <c r="E1577">
        <v>20</v>
      </c>
      <c r="G1577">
        <v>600</v>
      </c>
      <c r="I1577">
        <v>10</v>
      </c>
      <c r="K1577">
        <v>1</v>
      </c>
      <c r="L1577" t="s">
        <v>12086</v>
      </c>
      <c r="M1577">
        <v>63</v>
      </c>
      <c r="N1577">
        <v>2</v>
      </c>
      <c r="O1577">
        <v>64</v>
      </c>
      <c r="Q1577">
        <v>1</v>
      </c>
      <c r="R1577">
        <v>1</v>
      </c>
      <c r="S1577">
        <v>0</v>
      </c>
      <c r="T1577" t="s">
        <v>43140</v>
      </c>
      <c r="U1577" t="s">
        <v>43140</v>
      </c>
      <c r="V1577" t="s">
        <v>43140</v>
      </c>
    </row>
    <row r="1578" spans="1:22" x14ac:dyDescent="0.3">
      <c r="A1578">
        <v>2493</v>
      </c>
      <c r="B1578" t="s">
        <v>13337</v>
      </c>
      <c r="C1578" t="s">
        <v>13220</v>
      </c>
      <c r="D1578">
        <v>4</v>
      </c>
      <c r="E1578">
        <v>30000</v>
      </c>
      <c r="G1578">
        <v>700</v>
      </c>
      <c r="I1578">
        <v>13</v>
      </c>
      <c r="K1578">
        <v>1</v>
      </c>
      <c r="L1578" t="s">
        <v>12993</v>
      </c>
      <c r="M1578">
        <v>63</v>
      </c>
      <c r="N1578">
        <v>2</v>
      </c>
      <c r="O1578">
        <v>64</v>
      </c>
      <c r="Q1578">
        <v>54</v>
      </c>
      <c r="R1578">
        <v>1</v>
      </c>
      <c r="S1578">
        <v>0</v>
      </c>
      <c r="T1578" t="s">
        <v>34610</v>
      </c>
      <c r="U1578" t="s">
        <v>34610</v>
      </c>
      <c r="V1578" t="s">
        <v>34610</v>
      </c>
    </row>
    <row r="1579" spans="1:22" x14ac:dyDescent="0.3">
      <c r="A1579">
        <v>2494</v>
      </c>
      <c r="B1579" t="s">
        <v>13338</v>
      </c>
      <c r="C1579" t="s">
        <v>2200</v>
      </c>
      <c r="D1579">
        <v>4</v>
      </c>
      <c r="E1579">
        <v>20</v>
      </c>
      <c r="G1579">
        <v>100</v>
      </c>
      <c r="I1579">
        <v>5</v>
      </c>
      <c r="K1579">
        <v>1</v>
      </c>
      <c r="L1579" t="s">
        <v>12993</v>
      </c>
      <c r="M1579">
        <v>63</v>
      </c>
      <c r="N1579">
        <v>0</v>
      </c>
      <c r="O1579">
        <v>64</v>
      </c>
      <c r="Q1579">
        <v>0</v>
      </c>
      <c r="R1579">
        <v>1</v>
      </c>
      <c r="S1579">
        <v>0</v>
      </c>
      <c r="T1579" t="s">
        <v>34584</v>
      </c>
      <c r="U1579" t="s">
        <v>34584</v>
      </c>
      <c r="V1579" t="s">
        <v>34584</v>
      </c>
    </row>
    <row r="1580" spans="1:22" x14ac:dyDescent="0.3">
      <c r="A1580">
        <v>2495</v>
      </c>
      <c r="B1580" t="s">
        <v>13339</v>
      </c>
      <c r="C1580" t="s">
        <v>13340</v>
      </c>
      <c r="D1580">
        <v>4</v>
      </c>
      <c r="E1580">
        <v>200000</v>
      </c>
      <c r="G1580">
        <v>300</v>
      </c>
      <c r="I1580">
        <v>13</v>
      </c>
      <c r="K1580">
        <v>1</v>
      </c>
      <c r="L1580" t="s">
        <v>12086</v>
      </c>
      <c r="M1580">
        <v>63</v>
      </c>
      <c r="N1580">
        <v>2</v>
      </c>
      <c r="O1580">
        <v>64</v>
      </c>
      <c r="Q1580">
        <v>110</v>
      </c>
      <c r="R1580">
        <v>1</v>
      </c>
      <c r="S1580">
        <v>0</v>
      </c>
      <c r="T1580" t="s">
        <v>43141</v>
      </c>
      <c r="U1580" t="s">
        <v>43141</v>
      </c>
      <c r="V1580" t="s">
        <v>43141</v>
      </c>
    </row>
    <row r="1581" spans="1:22" x14ac:dyDescent="0.3">
      <c r="A1581">
        <v>2496</v>
      </c>
      <c r="B1581" t="s">
        <v>13341</v>
      </c>
      <c r="C1581" t="s">
        <v>13342</v>
      </c>
      <c r="D1581">
        <v>4</v>
      </c>
      <c r="E1581">
        <v>0</v>
      </c>
      <c r="G1581">
        <v>0</v>
      </c>
      <c r="I1581">
        <v>5</v>
      </c>
      <c r="K1581">
        <v>0</v>
      </c>
      <c r="L1581" t="s">
        <v>12086</v>
      </c>
      <c r="M1581">
        <v>63</v>
      </c>
      <c r="N1581">
        <v>2</v>
      </c>
      <c r="O1581">
        <v>64</v>
      </c>
      <c r="Q1581">
        <v>40</v>
      </c>
      <c r="R1581">
        <v>1</v>
      </c>
      <c r="T1581" t="s">
        <v>43142</v>
      </c>
      <c r="U1581" t="s">
        <v>43142</v>
      </c>
      <c r="V1581" t="s">
        <v>43142</v>
      </c>
    </row>
    <row r="1582" spans="1:22" x14ac:dyDescent="0.3">
      <c r="A1582">
        <v>2497</v>
      </c>
      <c r="B1582" t="s">
        <v>13343</v>
      </c>
      <c r="C1582" t="s">
        <v>13344</v>
      </c>
      <c r="D1582">
        <v>4</v>
      </c>
      <c r="E1582">
        <v>0</v>
      </c>
      <c r="G1582">
        <v>0</v>
      </c>
      <c r="I1582">
        <v>10</v>
      </c>
      <c r="K1582">
        <v>0</v>
      </c>
      <c r="L1582" t="s">
        <v>12315</v>
      </c>
      <c r="M1582">
        <v>63</v>
      </c>
      <c r="N1582">
        <v>2</v>
      </c>
      <c r="O1582">
        <v>64</v>
      </c>
      <c r="Q1582">
        <v>40</v>
      </c>
      <c r="R1582">
        <v>1</v>
      </c>
      <c r="T1582" t="s">
        <v>43143</v>
      </c>
      <c r="U1582" t="s">
        <v>43143</v>
      </c>
      <c r="V1582" t="s">
        <v>43143</v>
      </c>
    </row>
    <row r="1583" spans="1:22" x14ac:dyDescent="0.3">
      <c r="A1583">
        <v>2498</v>
      </c>
      <c r="B1583" t="s">
        <v>13345</v>
      </c>
      <c r="C1583" t="s">
        <v>13346</v>
      </c>
      <c r="D1583">
        <v>4</v>
      </c>
      <c r="E1583">
        <v>0</v>
      </c>
      <c r="G1583">
        <v>0</v>
      </c>
      <c r="I1583">
        <v>5</v>
      </c>
      <c r="K1583">
        <v>0</v>
      </c>
      <c r="L1583" t="s">
        <v>12062</v>
      </c>
      <c r="M1583">
        <v>63</v>
      </c>
      <c r="N1583">
        <v>2</v>
      </c>
      <c r="O1583">
        <v>64</v>
      </c>
      <c r="Q1583">
        <v>40</v>
      </c>
      <c r="R1583">
        <v>1</v>
      </c>
      <c r="T1583" t="s">
        <v>43144</v>
      </c>
      <c r="U1583" t="s">
        <v>43144</v>
      </c>
      <c r="V1583" t="s">
        <v>43144</v>
      </c>
    </row>
    <row r="1584" spans="1:22" x14ac:dyDescent="0.3">
      <c r="A1584">
        <v>2499</v>
      </c>
      <c r="B1584" t="s">
        <v>13347</v>
      </c>
      <c r="C1584" t="s">
        <v>13348</v>
      </c>
      <c r="D1584">
        <v>4</v>
      </c>
      <c r="E1584">
        <v>400</v>
      </c>
      <c r="G1584">
        <v>600</v>
      </c>
      <c r="I1584">
        <v>20</v>
      </c>
      <c r="K1584">
        <v>0</v>
      </c>
      <c r="L1584" t="s">
        <v>12086</v>
      </c>
      <c r="M1584">
        <v>63</v>
      </c>
      <c r="N1584">
        <v>2</v>
      </c>
      <c r="O1584">
        <v>64</v>
      </c>
      <c r="Q1584">
        <v>10</v>
      </c>
      <c r="R1584">
        <v>1</v>
      </c>
      <c r="T1584" t="s">
        <v>43145</v>
      </c>
      <c r="U1584" t="s">
        <v>43145</v>
      </c>
      <c r="V1584" t="s">
        <v>43145</v>
      </c>
    </row>
    <row r="1585" spans="1:22" x14ac:dyDescent="0.3">
      <c r="A1585">
        <v>2501</v>
      </c>
      <c r="B1585" t="s">
        <v>5271</v>
      </c>
      <c r="C1585" t="s">
        <v>5271</v>
      </c>
      <c r="D1585">
        <v>4</v>
      </c>
      <c r="E1585">
        <v>1000</v>
      </c>
      <c r="G1585">
        <v>200</v>
      </c>
      <c r="I1585">
        <v>1</v>
      </c>
      <c r="K1585">
        <v>0</v>
      </c>
      <c r="L1585" t="s">
        <v>12086</v>
      </c>
      <c r="M1585">
        <v>7</v>
      </c>
      <c r="N1585">
        <v>2</v>
      </c>
      <c r="O1585">
        <v>4</v>
      </c>
      <c r="Q1585">
        <v>0</v>
      </c>
      <c r="R1585">
        <v>1</v>
      </c>
      <c r="S1585">
        <v>0</v>
      </c>
      <c r="T1585" t="s">
        <v>12087</v>
      </c>
      <c r="U1585" t="s">
        <v>12087</v>
      </c>
      <c r="V1585" t="s">
        <v>12087</v>
      </c>
    </row>
    <row r="1586" spans="1:22" x14ac:dyDescent="0.3">
      <c r="A1586">
        <v>2502</v>
      </c>
      <c r="B1586" t="s">
        <v>5270</v>
      </c>
      <c r="C1586" t="s">
        <v>5271</v>
      </c>
      <c r="D1586">
        <v>4</v>
      </c>
      <c r="E1586">
        <v>1000</v>
      </c>
      <c r="G1586">
        <v>200</v>
      </c>
      <c r="I1586">
        <v>1</v>
      </c>
      <c r="K1586">
        <v>1</v>
      </c>
      <c r="L1586" t="s">
        <v>12086</v>
      </c>
      <c r="M1586">
        <v>7</v>
      </c>
      <c r="N1586">
        <v>2</v>
      </c>
      <c r="O1586">
        <v>4</v>
      </c>
      <c r="Q1586">
        <v>0</v>
      </c>
      <c r="R1586">
        <v>1</v>
      </c>
      <c r="S1586">
        <v>0</v>
      </c>
      <c r="T1586" t="s">
        <v>12087</v>
      </c>
      <c r="U1586" t="s">
        <v>12087</v>
      </c>
      <c r="V1586" t="s">
        <v>12087</v>
      </c>
    </row>
    <row r="1587" spans="1:22" x14ac:dyDescent="0.3">
      <c r="A1587">
        <v>2503</v>
      </c>
      <c r="B1587" t="s">
        <v>6871</v>
      </c>
      <c r="C1587" t="s">
        <v>6871</v>
      </c>
      <c r="D1587">
        <v>4</v>
      </c>
      <c r="E1587">
        <v>5000</v>
      </c>
      <c r="G1587">
        <v>400</v>
      </c>
      <c r="I1587">
        <v>2</v>
      </c>
      <c r="K1587">
        <v>0</v>
      </c>
      <c r="L1587" t="s">
        <v>12993</v>
      </c>
      <c r="M1587">
        <v>7</v>
      </c>
      <c r="N1587">
        <v>2</v>
      </c>
      <c r="O1587">
        <v>4</v>
      </c>
      <c r="Q1587">
        <v>0</v>
      </c>
      <c r="R1587">
        <v>1</v>
      </c>
      <c r="S1587">
        <v>0</v>
      </c>
      <c r="T1587" t="s">
        <v>12087</v>
      </c>
      <c r="U1587" t="s">
        <v>12087</v>
      </c>
      <c r="V1587" t="s">
        <v>12087</v>
      </c>
    </row>
    <row r="1588" spans="1:22" x14ac:dyDescent="0.3">
      <c r="A1588">
        <v>2504</v>
      </c>
      <c r="B1588" t="s">
        <v>6870</v>
      </c>
      <c r="C1588" t="s">
        <v>6871</v>
      </c>
      <c r="D1588">
        <v>4</v>
      </c>
      <c r="E1588">
        <v>5000</v>
      </c>
      <c r="G1588">
        <v>400</v>
      </c>
      <c r="I1588">
        <v>2</v>
      </c>
      <c r="K1588">
        <v>1</v>
      </c>
      <c r="L1588" t="s">
        <v>12993</v>
      </c>
      <c r="M1588">
        <v>7</v>
      </c>
      <c r="N1588">
        <v>2</v>
      </c>
      <c r="O1588">
        <v>4</v>
      </c>
      <c r="Q1588">
        <v>0</v>
      </c>
      <c r="R1588">
        <v>1</v>
      </c>
      <c r="S1588">
        <v>0</v>
      </c>
      <c r="T1588" t="s">
        <v>12087</v>
      </c>
      <c r="U1588" t="s">
        <v>12087</v>
      </c>
      <c r="V1588" t="s">
        <v>12087</v>
      </c>
    </row>
    <row r="1589" spans="1:22" x14ac:dyDescent="0.3">
      <c r="A1589">
        <v>2505</v>
      </c>
      <c r="B1589" t="s">
        <v>6420</v>
      </c>
      <c r="C1589" t="s">
        <v>6420</v>
      </c>
      <c r="D1589">
        <v>4</v>
      </c>
      <c r="E1589">
        <v>32000</v>
      </c>
      <c r="G1589">
        <v>600</v>
      </c>
      <c r="I1589">
        <v>4</v>
      </c>
      <c r="K1589">
        <v>0</v>
      </c>
      <c r="L1589" t="s">
        <v>13349</v>
      </c>
      <c r="M1589">
        <v>7</v>
      </c>
      <c r="N1589">
        <v>2</v>
      </c>
      <c r="O1589">
        <v>4</v>
      </c>
      <c r="Q1589">
        <v>0</v>
      </c>
      <c r="R1589">
        <v>1</v>
      </c>
      <c r="S1589">
        <v>0</v>
      </c>
      <c r="T1589" t="s">
        <v>12087</v>
      </c>
      <c r="U1589" t="s">
        <v>12087</v>
      </c>
      <c r="V1589" t="s">
        <v>12087</v>
      </c>
    </row>
    <row r="1590" spans="1:22" x14ac:dyDescent="0.3">
      <c r="A1590">
        <v>2506</v>
      </c>
      <c r="B1590" t="s">
        <v>6424</v>
      </c>
      <c r="C1590" t="s">
        <v>6420</v>
      </c>
      <c r="D1590">
        <v>4</v>
      </c>
      <c r="E1590">
        <v>32000</v>
      </c>
      <c r="G1590">
        <v>600</v>
      </c>
      <c r="I1590">
        <v>4</v>
      </c>
      <c r="K1590">
        <v>1</v>
      </c>
      <c r="L1590" t="s">
        <v>13349</v>
      </c>
      <c r="M1590">
        <v>7</v>
      </c>
      <c r="N1590">
        <v>2</v>
      </c>
      <c r="O1590">
        <v>4</v>
      </c>
      <c r="Q1590">
        <v>0</v>
      </c>
      <c r="R1590">
        <v>1</v>
      </c>
      <c r="S1590">
        <v>0</v>
      </c>
      <c r="T1590" t="s">
        <v>12087</v>
      </c>
      <c r="U1590" t="s">
        <v>12087</v>
      </c>
      <c r="V1590" t="s">
        <v>12087</v>
      </c>
    </row>
    <row r="1591" spans="1:22" x14ac:dyDescent="0.3">
      <c r="A1591">
        <v>2507</v>
      </c>
      <c r="B1591" t="s">
        <v>13350</v>
      </c>
      <c r="C1591" t="s">
        <v>13351</v>
      </c>
      <c r="D1591">
        <v>4</v>
      </c>
      <c r="E1591">
        <v>82000</v>
      </c>
      <c r="G1591">
        <v>600</v>
      </c>
      <c r="I1591">
        <v>2</v>
      </c>
      <c r="K1591">
        <v>0</v>
      </c>
      <c r="L1591" t="s">
        <v>12993</v>
      </c>
      <c r="M1591">
        <v>7</v>
      </c>
      <c r="N1591">
        <v>2</v>
      </c>
      <c r="O1591">
        <v>4</v>
      </c>
      <c r="Q1591">
        <v>40</v>
      </c>
      <c r="R1591">
        <v>1</v>
      </c>
      <c r="S1591">
        <v>0</v>
      </c>
      <c r="T1591" t="s">
        <v>34301</v>
      </c>
      <c r="U1591" t="s">
        <v>34301</v>
      </c>
      <c r="V1591" t="s">
        <v>34301</v>
      </c>
    </row>
    <row r="1592" spans="1:22" x14ac:dyDescent="0.3">
      <c r="A1592">
        <v>2508</v>
      </c>
      <c r="B1592" t="s">
        <v>8113</v>
      </c>
      <c r="C1592" t="s">
        <v>8114</v>
      </c>
      <c r="D1592">
        <v>4</v>
      </c>
      <c r="E1592">
        <v>56000</v>
      </c>
      <c r="G1592">
        <v>500</v>
      </c>
      <c r="I1592">
        <v>1</v>
      </c>
      <c r="K1592">
        <v>0</v>
      </c>
      <c r="L1592" t="s">
        <v>12993</v>
      </c>
      <c r="M1592">
        <v>7</v>
      </c>
      <c r="N1592">
        <v>2</v>
      </c>
      <c r="O1592">
        <v>4</v>
      </c>
      <c r="Q1592">
        <v>0</v>
      </c>
      <c r="R1592">
        <v>1</v>
      </c>
      <c r="S1592">
        <v>0</v>
      </c>
      <c r="T1592" t="s">
        <v>34716</v>
      </c>
      <c r="U1592" t="s">
        <v>34716</v>
      </c>
      <c r="V1592" t="s">
        <v>34716</v>
      </c>
    </row>
    <row r="1593" spans="1:22" x14ac:dyDescent="0.3">
      <c r="A1593">
        <v>2509</v>
      </c>
      <c r="B1593" t="s">
        <v>13352</v>
      </c>
      <c r="C1593" t="s">
        <v>13353</v>
      </c>
      <c r="D1593">
        <v>4</v>
      </c>
      <c r="E1593">
        <v>20000</v>
      </c>
      <c r="G1593">
        <v>550</v>
      </c>
      <c r="I1593">
        <v>0</v>
      </c>
      <c r="K1593">
        <v>0</v>
      </c>
      <c r="L1593" t="s">
        <v>12056</v>
      </c>
      <c r="M1593">
        <v>7</v>
      </c>
      <c r="N1593">
        <v>2</v>
      </c>
      <c r="O1593">
        <v>4</v>
      </c>
      <c r="Q1593">
        <v>75</v>
      </c>
      <c r="R1593">
        <v>1</v>
      </c>
      <c r="S1593">
        <v>0</v>
      </c>
      <c r="T1593" t="s">
        <v>43146</v>
      </c>
      <c r="U1593" t="s">
        <v>43146</v>
      </c>
      <c r="V1593" t="s">
        <v>43146</v>
      </c>
    </row>
    <row r="1594" spans="1:22" x14ac:dyDescent="0.3">
      <c r="A1594">
        <v>2510</v>
      </c>
      <c r="B1594" t="s">
        <v>13354</v>
      </c>
      <c r="C1594" t="s">
        <v>13355</v>
      </c>
      <c r="D1594">
        <v>4</v>
      </c>
      <c r="E1594">
        <v>1</v>
      </c>
      <c r="G1594">
        <v>1</v>
      </c>
      <c r="I1594">
        <v>2</v>
      </c>
      <c r="K1594">
        <v>0</v>
      </c>
      <c r="L1594" t="s">
        <v>12026</v>
      </c>
      <c r="M1594">
        <v>7</v>
      </c>
      <c r="N1594">
        <v>2</v>
      </c>
      <c r="O1594">
        <v>4</v>
      </c>
      <c r="Q1594">
        <v>0</v>
      </c>
      <c r="R1594">
        <v>0</v>
      </c>
      <c r="S1594">
        <v>0</v>
      </c>
      <c r="T1594" t="s">
        <v>34721</v>
      </c>
      <c r="U1594" t="s">
        <v>34721</v>
      </c>
      <c r="V1594" t="s">
        <v>34721</v>
      </c>
    </row>
    <row r="1595" spans="1:22" x14ac:dyDescent="0.3">
      <c r="A1595">
        <v>2511</v>
      </c>
      <c r="B1595" t="s">
        <v>13356</v>
      </c>
      <c r="C1595" t="s">
        <v>13357</v>
      </c>
      <c r="D1595">
        <v>4</v>
      </c>
      <c r="E1595">
        <v>5000</v>
      </c>
      <c r="G1595">
        <v>700</v>
      </c>
      <c r="I1595">
        <v>1</v>
      </c>
      <c r="K1595">
        <v>0</v>
      </c>
      <c r="L1595" t="s">
        <v>12993</v>
      </c>
      <c r="M1595">
        <v>7</v>
      </c>
      <c r="N1595">
        <v>2</v>
      </c>
      <c r="O1595">
        <v>4</v>
      </c>
      <c r="Q1595">
        <v>75</v>
      </c>
      <c r="R1595">
        <v>1</v>
      </c>
      <c r="S1595">
        <v>0</v>
      </c>
      <c r="T1595" t="s">
        <v>34723</v>
      </c>
      <c r="U1595" t="s">
        <v>34723</v>
      </c>
      <c r="V1595" t="s">
        <v>34723</v>
      </c>
    </row>
    <row r="1596" spans="1:22" x14ac:dyDescent="0.3">
      <c r="A1596">
        <v>2512</v>
      </c>
      <c r="B1596" t="s">
        <v>13358</v>
      </c>
      <c r="C1596" t="s">
        <v>13359</v>
      </c>
      <c r="D1596">
        <v>4</v>
      </c>
      <c r="E1596">
        <v>50000</v>
      </c>
      <c r="G1596">
        <v>500</v>
      </c>
      <c r="I1596">
        <v>2</v>
      </c>
      <c r="K1596">
        <v>1</v>
      </c>
      <c r="L1596" t="s">
        <v>12026</v>
      </c>
      <c r="M1596">
        <v>7</v>
      </c>
      <c r="N1596">
        <v>2</v>
      </c>
      <c r="O1596">
        <v>4</v>
      </c>
      <c r="Q1596">
        <v>40</v>
      </c>
      <c r="R1596">
        <v>1</v>
      </c>
      <c r="S1596">
        <v>0</v>
      </c>
      <c r="T1596" t="s">
        <v>34726</v>
      </c>
      <c r="U1596" t="s">
        <v>34726</v>
      </c>
      <c r="V1596" t="s">
        <v>34726</v>
      </c>
    </row>
    <row r="1597" spans="1:22" x14ac:dyDescent="0.3">
      <c r="A1597">
        <v>2513</v>
      </c>
      <c r="B1597" t="s">
        <v>13360</v>
      </c>
      <c r="C1597" t="s">
        <v>13361</v>
      </c>
      <c r="D1597">
        <v>4</v>
      </c>
      <c r="E1597">
        <v>20</v>
      </c>
      <c r="G1597">
        <v>500</v>
      </c>
      <c r="I1597">
        <v>3</v>
      </c>
      <c r="K1597">
        <v>1</v>
      </c>
      <c r="L1597" t="s">
        <v>12993</v>
      </c>
      <c r="M1597">
        <v>7</v>
      </c>
      <c r="N1597">
        <v>2</v>
      </c>
      <c r="O1597">
        <v>4</v>
      </c>
      <c r="Q1597">
        <v>80</v>
      </c>
      <c r="R1597">
        <v>1</v>
      </c>
      <c r="S1597">
        <v>0</v>
      </c>
      <c r="T1597" t="s">
        <v>12087</v>
      </c>
      <c r="U1597" t="s">
        <v>12087</v>
      </c>
      <c r="V1597" t="s">
        <v>12087</v>
      </c>
    </row>
    <row r="1598" spans="1:22" x14ac:dyDescent="0.3">
      <c r="A1598">
        <v>2514</v>
      </c>
      <c r="B1598" t="s">
        <v>7455</v>
      </c>
      <c r="C1598" t="s">
        <v>7455</v>
      </c>
      <c r="D1598">
        <v>4</v>
      </c>
      <c r="E1598">
        <v>20</v>
      </c>
      <c r="G1598">
        <v>800</v>
      </c>
      <c r="I1598">
        <v>5</v>
      </c>
      <c r="K1598">
        <v>1</v>
      </c>
      <c r="L1598" t="s">
        <v>12160</v>
      </c>
      <c r="M1598">
        <v>7</v>
      </c>
      <c r="N1598">
        <v>2</v>
      </c>
      <c r="O1598">
        <v>4</v>
      </c>
      <c r="Q1598">
        <v>80</v>
      </c>
      <c r="R1598">
        <v>1</v>
      </c>
      <c r="S1598">
        <v>0</v>
      </c>
      <c r="T1598" t="s">
        <v>12087</v>
      </c>
      <c r="U1598" t="s">
        <v>12087</v>
      </c>
      <c r="V1598" t="s">
        <v>12087</v>
      </c>
    </row>
    <row r="1599" spans="1:22" x14ac:dyDescent="0.3">
      <c r="A1599">
        <v>2515</v>
      </c>
      <c r="B1599" t="s">
        <v>13362</v>
      </c>
      <c r="C1599" t="s">
        <v>13363</v>
      </c>
      <c r="D1599">
        <v>4</v>
      </c>
      <c r="E1599">
        <v>20000</v>
      </c>
      <c r="G1599">
        <v>300</v>
      </c>
      <c r="I1599">
        <v>1</v>
      </c>
      <c r="K1599">
        <v>1</v>
      </c>
      <c r="L1599" t="s">
        <v>12056</v>
      </c>
      <c r="M1599">
        <v>7</v>
      </c>
      <c r="N1599">
        <v>2</v>
      </c>
      <c r="O1599">
        <v>4</v>
      </c>
      <c r="Q1599">
        <v>85</v>
      </c>
      <c r="R1599">
        <v>1</v>
      </c>
      <c r="S1599">
        <v>0</v>
      </c>
      <c r="T1599" t="s">
        <v>12087</v>
      </c>
      <c r="U1599" t="s">
        <v>12087</v>
      </c>
      <c r="V1599" t="s">
        <v>12087</v>
      </c>
    </row>
    <row r="1600" spans="1:22" x14ac:dyDescent="0.3">
      <c r="A1600">
        <v>2516</v>
      </c>
      <c r="B1600" t="s">
        <v>3799</v>
      </c>
      <c r="C1600" t="s">
        <v>3800</v>
      </c>
      <c r="D1600">
        <v>4</v>
      </c>
      <c r="E1600">
        <v>30000</v>
      </c>
      <c r="G1600">
        <v>400</v>
      </c>
      <c r="I1600">
        <v>3</v>
      </c>
      <c r="K1600">
        <v>0</v>
      </c>
      <c r="L1600" t="s">
        <v>12993</v>
      </c>
      <c r="M1600">
        <v>7</v>
      </c>
      <c r="N1600">
        <v>2</v>
      </c>
      <c r="O1600">
        <v>4</v>
      </c>
      <c r="Q1600">
        <v>65</v>
      </c>
      <c r="R1600">
        <v>1</v>
      </c>
      <c r="S1600">
        <v>0</v>
      </c>
      <c r="T1600" t="s">
        <v>34736</v>
      </c>
      <c r="U1600" t="s">
        <v>34736</v>
      </c>
      <c r="V1600" t="s">
        <v>34736</v>
      </c>
    </row>
    <row r="1601" spans="1:22" x14ac:dyDescent="0.3">
      <c r="A1601">
        <v>2517</v>
      </c>
      <c r="B1601" t="s">
        <v>13364</v>
      </c>
      <c r="C1601" t="s">
        <v>13365</v>
      </c>
      <c r="D1601">
        <v>4</v>
      </c>
      <c r="E1601">
        <v>30000</v>
      </c>
      <c r="G1601">
        <v>600</v>
      </c>
      <c r="I1601">
        <v>4</v>
      </c>
      <c r="K1601">
        <v>0</v>
      </c>
      <c r="L1601" t="s">
        <v>12993</v>
      </c>
      <c r="M1601">
        <v>7</v>
      </c>
      <c r="N1601">
        <v>2</v>
      </c>
      <c r="O1601">
        <v>4</v>
      </c>
      <c r="Q1601">
        <v>65</v>
      </c>
      <c r="R1601">
        <v>1</v>
      </c>
      <c r="S1601">
        <v>0</v>
      </c>
      <c r="T1601" t="s">
        <v>34739</v>
      </c>
      <c r="U1601" t="s">
        <v>34739</v>
      </c>
      <c r="V1601" t="s">
        <v>34739</v>
      </c>
    </row>
    <row r="1602" spans="1:22" x14ac:dyDescent="0.3">
      <c r="A1602">
        <v>2518</v>
      </c>
      <c r="B1602" t="s">
        <v>13366</v>
      </c>
      <c r="C1602" t="s">
        <v>13367</v>
      </c>
      <c r="D1602">
        <v>4</v>
      </c>
      <c r="E1602">
        <v>30000</v>
      </c>
      <c r="G1602">
        <v>600</v>
      </c>
      <c r="I1602">
        <v>3</v>
      </c>
      <c r="K1602">
        <v>0</v>
      </c>
      <c r="L1602" t="s">
        <v>12993</v>
      </c>
      <c r="M1602">
        <v>7</v>
      </c>
      <c r="N1602">
        <v>2</v>
      </c>
      <c r="O1602">
        <v>4</v>
      </c>
      <c r="Q1602">
        <v>33</v>
      </c>
      <c r="R1602">
        <v>1</v>
      </c>
      <c r="S1602">
        <v>0</v>
      </c>
      <c r="T1602" t="s">
        <v>34742</v>
      </c>
      <c r="U1602" t="s">
        <v>34742</v>
      </c>
      <c r="V1602" t="s">
        <v>34742</v>
      </c>
    </row>
    <row r="1603" spans="1:22" x14ac:dyDescent="0.3">
      <c r="A1603">
        <v>2519</v>
      </c>
      <c r="B1603" t="s">
        <v>13368</v>
      </c>
      <c r="C1603" t="s">
        <v>13369</v>
      </c>
      <c r="D1603">
        <v>4</v>
      </c>
      <c r="E1603">
        <v>30000</v>
      </c>
      <c r="G1603">
        <v>600</v>
      </c>
      <c r="I1603">
        <v>3</v>
      </c>
      <c r="K1603">
        <v>0</v>
      </c>
      <c r="L1603" t="s">
        <v>12993</v>
      </c>
      <c r="M1603">
        <v>7</v>
      </c>
      <c r="N1603">
        <v>2</v>
      </c>
      <c r="O1603">
        <v>4</v>
      </c>
      <c r="Q1603">
        <v>61</v>
      </c>
      <c r="R1603">
        <v>1</v>
      </c>
      <c r="S1603">
        <v>0</v>
      </c>
      <c r="T1603" t="s">
        <v>34744</v>
      </c>
      <c r="U1603" t="s">
        <v>34744</v>
      </c>
      <c r="V1603" t="s">
        <v>34744</v>
      </c>
    </row>
    <row r="1604" spans="1:22" x14ac:dyDescent="0.3">
      <c r="A1604">
        <v>2520</v>
      </c>
      <c r="B1604" t="s">
        <v>13370</v>
      </c>
      <c r="C1604" t="s">
        <v>13371</v>
      </c>
      <c r="D1604">
        <v>4</v>
      </c>
      <c r="E1604">
        <v>30000</v>
      </c>
      <c r="G1604">
        <v>700</v>
      </c>
      <c r="I1604">
        <v>3</v>
      </c>
      <c r="K1604">
        <v>0</v>
      </c>
      <c r="L1604" t="s">
        <v>12993</v>
      </c>
      <c r="M1604">
        <v>7</v>
      </c>
      <c r="N1604">
        <v>2</v>
      </c>
      <c r="O1604">
        <v>4</v>
      </c>
      <c r="Q1604">
        <v>54</v>
      </c>
      <c r="R1604">
        <v>1</v>
      </c>
      <c r="S1604">
        <v>0</v>
      </c>
      <c r="T1604" t="s">
        <v>34747</v>
      </c>
      <c r="U1604" t="s">
        <v>34747</v>
      </c>
      <c r="V1604" t="s">
        <v>34747</v>
      </c>
    </row>
    <row r="1605" spans="1:22" x14ac:dyDescent="0.3">
      <c r="A1605">
        <v>2521</v>
      </c>
      <c r="B1605" t="s">
        <v>348</v>
      </c>
      <c r="C1605" t="s">
        <v>349</v>
      </c>
      <c r="D1605">
        <v>4</v>
      </c>
      <c r="E1605">
        <v>10000</v>
      </c>
      <c r="G1605">
        <v>400</v>
      </c>
      <c r="I1605">
        <v>2</v>
      </c>
      <c r="K1605">
        <v>1</v>
      </c>
      <c r="L1605" t="s">
        <v>12026</v>
      </c>
      <c r="M1605">
        <v>7</v>
      </c>
      <c r="N1605">
        <v>2</v>
      </c>
      <c r="O1605">
        <v>4</v>
      </c>
      <c r="Q1605">
        <v>20</v>
      </c>
      <c r="R1605">
        <v>1</v>
      </c>
      <c r="S1605">
        <v>0</v>
      </c>
      <c r="T1605" t="s">
        <v>34750</v>
      </c>
      <c r="U1605" t="s">
        <v>34750</v>
      </c>
      <c r="V1605" t="s">
        <v>34750</v>
      </c>
    </row>
    <row r="1606" spans="1:22" x14ac:dyDescent="0.3">
      <c r="A1606">
        <v>2522</v>
      </c>
      <c r="B1606" t="s">
        <v>10271</v>
      </c>
      <c r="C1606" t="s">
        <v>10271</v>
      </c>
      <c r="D1606">
        <v>4</v>
      </c>
      <c r="E1606">
        <v>20000</v>
      </c>
      <c r="G1606">
        <v>150</v>
      </c>
      <c r="I1606">
        <v>2</v>
      </c>
      <c r="K1606">
        <v>0</v>
      </c>
      <c r="L1606" t="s">
        <v>12086</v>
      </c>
      <c r="M1606">
        <v>7</v>
      </c>
      <c r="N1606">
        <v>2</v>
      </c>
      <c r="O1606">
        <v>4</v>
      </c>
      <c r="Q1606">
        <v>1</v>
      </c>
      <c r="R1606">
        <v>1</v>
      </c>
      <c r="S1606">
        <v>0</v>
      </c>
      <c r="T1606" t="s">
        <v>35280</v>
      </c>
      <c r="U1606" t="s">
        <v>35280</v>
      </c>
      <c r="V1606" t="s">
        <v>35280</v>
      </c>
    </row>
    <row r="1607" spans="1:22" x14ac:dyDescent="0.3">
      <c r="A1607">
        <v>2523</v>
      </c>
      <c r="B1607" t="s">
        <v>10274</v>
      </c>
      <c r="C1607" t="s">
        <v>10271</v>
      </c>
      <c r="D1607">
        <v>4</v>
      </c>
      <c r="E1607">
        <v>20000</v>
      </c>
      <c r="G1607">
        <v>150</v>
      </c>
      <c r="I1607">
        <v>2</v>
      </c>
      <c r="K1607">
        <v>1</v>
      </c>
      <c r="L1607" t="s">
        <v>12086</v>
      </c>
      <c r="M1607">
        <v>7</v>
      </c>
      <c r="N1607">
        <v>2</v>
      </c>
      <c r="O1607">
        <v>4</v>
      </c>
      <c r="Q1607">
        <v>1</v>
      </c>
      <c r="R1607">
        <v>1</v>
      </c>
      <c r="S1607">
        <v>0</v>
      </c>
      <c r="T1607" t="s">
        <v>35280</v>
      </c>
      <c r="U1607" t="s">
        <v>35280</v>
      </c>
      <c r="V1607" t="s">
        <v>35280</v>
      </c>
    </row>
    <row r="1608" spans="1:22" x14ac:dyDescent="0.3">
      <c r="A1608">
        <v>2524</v>
      </c>
      <c r="B1608" t="s">
        <v>10317</v>
      </c>
      <c r="C1608" t="s">
        <v>13372</v>
      </c>
      <c r="D1608">
        <v>4</v>
      </c>
      <c r="E1608">
        <v>0</v>
      </c>
      <c r="G1608">
        <v>500</v>
      </c>
      <c r="I1608">
        <v>3</v>
      </c>
      <c r="K1608">
        <v>1</v>
      </c>
      <c r="L1608" t="s">
        <v>12993</v>
      </c>
      <c r="M1608">
        <v>2</v>
      </c>
      <c r="N1608">
        <v>2</v>
      </c>
      <c r="O1608">
        <v>4</v>
      </c>
      <c r="Q1608">
        <v>1</v>
      </c>
      <c r="R1608">
        <v>1</v>
      </c>
      <c r="S1608">
        <v>0</v>
      </c>
      <c r="T1608" t="s">
        <v>43147</v>
      </c>
      <c r="U1608" t="s">
        <v>43147</v>
      </c>
      <c r="V1608" t="s">
        <v>43147</v>
      </c>
    </row>
    <row r="1609" spans="1:22" x14ac:dyDescent="0.3">
      <c r="A1609">
        <v>2525</v>
      </c>
      <c r="B1609" t="s">
        <v>13373</v>
      </c>
      <c r="C1609" t="s">
        <v>13351</v>
      </c>
      <c r="D1609">
        <v>4</v>
      </c>
      <c r="E1609">
        <v>82000</v>
      </c>
      <c r="G1609">
        <v>600</v>
      </c>
      <c r="I1609">
        <v>2</v>
      </c>
      <c r="K1609">
        <v>1</v>
      </c>
      <c r="L1609" t="s">
        <v>12993</v>
      </c>
      <c r="M1609">
        <v>7</v>
      </c>
      <c r="N1609">
        <v>2</v>
      </c>
      <c r="O1609">
        <v>4</v>
      </c>
      <c r="Q1609">
        <v>40</v>
      </c>
      <c r="R1609">
        <v>1</v>
      </c>
      <c r="S1609">
        <v>0</v>
      </c>
      <c r="T1609" t="s">
        <v>34301</v>
      </c>
      <c r="U1609" t="s">
        <v>34301</v>
      </c>
      <c r="V1609" t="s">
        <v>34301</v>
      </c>
    </row>
    <row r="1610" spans="1:22" x14ac:dyDescent="0.3">
      <c r="A1610">
        <v>2526</v>
      </c>
      <c r="B1610" t="s">
        <v>13374</v>
      </c>
      <c r="C1610" t="s">
        <v>13375</v>
      </c>
      <c r="D1610">
        <v>4</v>
      </c>
      <c r="E1610">
        <v>20</v>
      </c>
      <c r="G1610">
        <v>10</v>
      </c>
      <c r="I1610">
        <v>4</v>
      </c>
      <c r="K1610">
        <v>0</v>
      </c>
      <c r="L1610" t="s">
        <v>12086</v>
      </c>
      <c r="M1610">
        <v>7</v>
      </c>
      <c r="N1610">
        <v>2</v>
      </c>
      <c r="O1610">
        <v>4</v>
      </c>
      <c r="Q1610">
        <v>50</v>
      </c>
      <c r="R1610">
        <v>1</v>
      </c>
      <c r="S1610">
        <v>0</v>
      </c>
      <c r="T1610" t="s">
        <v>12087</v>
      </c>
      <c r="U1610" t="s">
        <v>12087</v>
      </c>
      <c r="V1610" t="s">
        <v>12087</v>
      </c>
    </row>
    <row r="1611" spans="1:22" x14ac:dyDescent="0.3">
      <c r="A1611">
        <v>2527</v>
      </c>
      <c r="B1611" t="s">
        <v>3102</v>
      </c>
      <c r="C1611" t="s">
        <v>13376</v>
      </c>
      <c r="D1611">
        <v>4</v>
      </c>
      <c r="E1611">
        <v>20</v>
      </c>
      <c r="G1611">
        <v>600</v>
      </c>
      <c r="I1611">
        <v>4</v>
      </c>
      <c r="K1611">
        <v>1</v>
      </c>
      <c r="L1611" t="s">
        <v>12993</v>
      </c>
      <c r="M1611">
        <v>2</v>
      </c>
      <c r="N1611">
        <v>2</v>
      </c>
      <c r="O1611">
        <v>4</v>
      </c>
      <c r="Q1611">
        <v>48</v>
      </c>
      <c r="R1611">
        <v>1</v>
      </c>
      <c r="S1611">
        <v>0</v>
      </c>
      <c r="T1611" t="s">
        <v>43148</v>
      </c>
      <c r="U1611" t="s">
        <v>43148</v>
      </c>
      <c r="V1611" t="s">
        <v>43148</v>
      </c>
    </row>
    <row r="1612" spans="1:22" x14ac:dyDescent="0.3">
      <c r="A1612">
        <v>2528</v>
      </c>
      <c r="B1612" t="s">
        <v>10838</v>
      </c>
      <c r="C1612" t="s">
        <v>10839</v>
      </c>
      <c r="D1612">
        <v>4</v>
      </c>
      <c r="E1612">
        <v>20</v>
      </c>
      <c r="G1612">
        <v>500</v>
      </c>
      <c r="I1612">
        <v>3</v>
      </c>
      <c r="K1612">
        <v>1</v>
      </c>
      <c r="L1612" t="s">
        <v>12993</v>
      </c>
      <c r="M1612">
        <v>2</v>
      </c>
      <c r="N1612">
        <v>2</v>
      </c>
      <c r="O1612">
        <v>4</v>
      </c>
      <c r="Q1612">
        <v>55</v>
      </c>
      <c r="R1612">
        <v>1</v>
      </c>
      <c r="S1612">
        <v>0</v>
      </c>
      <c r="T1612" t="s">
        <v>34488</v>
      </c>
      <c r="U1612" t="s">
        <v>34488</v>
      </c>
      <c r="V1612" t="s">
        <v>34488</v>
      </c>
    </row>
    <row r="1613" spans="1:22" x14ac:dyDescent="0.3">
      <c r="A1613">
        <v>2529</v>
      </c>
      <c r="B1613" t="s">
        <v>8399</v>
      </c>
      <c r="C1613" t="s">
        <v>13377</v>
      </c>
      <c r="D1613">
        <v>4</v>
      </c>
      <c r="E1613">
        <v>20</v>
      </c>
      <c r="G1613">
        <v>500</v>
      </c>
      <c r="I1613">
        <v>4</v>
      </c>
      <c r="K1613">
        <v>0</v>
      </c>
      <c r="L1613" t="s">
        <v>12993</v>
      </c>
      <c r="M1613">
        <v>2</v>
      </c>
      <c r="N1613">
        <v>2</v>
      </c>
      <c r="O1613">
        <v>4</v>
      </c>
      <c r="Q1613">
        <v>55</v>
      </c>
      <c r="R1613">
        <v>1</v>
      </c>
      <c r="S1613">
        <v>0</v>
      </c>
      <c r="T1613" t="s">
        <v>34859</v>
      </c>
      <c r="U1613" t="s">
        <v>34859</v>
      </c>
      <c r="V1613" t="s">
        <v>34859</v>
      </c>
    </row>
    <row r="1614" spans="1:22" x14ac:dyDescent="0.3">
      <c r="A1614">
        <v>2530</v>
      </c>
      <c r="B1614" t="s">
        <v>8403</v>
      </c>
      <c r="C1614" t="s">
        <v>13377</v>
      </c>
      <c r="D1614">
        <v>4</v>
      </c>
      <c r="E1614">
        <v>20</v>
      </c>
      <c r="G1614">
        <v>500</v>
      </c>
      <c r="I1614">
        <v>4</v>
      </c>
      <c r="K1614">
        <v>1</v>
      </c>
      <c r="L1614" t="s">
        <v>12993</v>
      </c>
      <c r="M1614">
        <v>2</v>
      </c>
      <c r="N1614">
        <v>2</v>
      </c>
      <c r="O1614">
        <v>4</v>
      </c>
      <c r="Q1614">
        <v>55</v>
      </c>
      <c r="R1614">
        <v>1</v>
      </c>
      <c r="S1614">
        <v>0</v>
      </c>
      <c r="T1614" t="s">
        <v>34859</v>
      </c>
      <c r="U1614" t="s">
        <v>34859</v>
      </c>
      <c r="V1614" t="s">
        <v>34859</v>
      </c>
    </row>
    <row r="1615" spans="1:22" x14ac:dyDescent="0.3">
      <c r="A1615">
        <v>2531</v>
      </c>
      <c r="B1615" t="s">
        <v>13378</v>
      </c>
      <c r="C1615" t="s">
        <v>13378</v>
      </c>
      <c r="D1615">
        <v>4</v>
      </c>
      <c r="E1615">
        <v>20</v>
      </c>
      <c r="G1615">
        <v>700</v>
      </c>
      <c r="I1615">
        <v>3</v>
      </c>
      <c r="K1615">
        <v>1</v>
      </c>
      <c r="L1615" t="s">
        <v>12160</v>
      </c>
      <c r="M1615">
        <v>2</v>
      </c>
      <c r="N1615">
        <v>2</v>
      </c>
      <c r="O1615">
        <v>4</v>
      </c>
      <c r="Q1615">
        <v>70</v>
      </c>
      <c r="R1615">
        <v>1</v>
      </c>
      <c r="S1615">
        <v>0</v>
      </c>
      <c r="T1615" t="s">
        <v>43149</v>
      </c>
      <c r="U1615" t="s">
        <v>43149</v>
      </c>
      <c r="V1615" t="s">
        <v>43149</v>
      </c>
    </row>
    <row r="1616" spans="1:22" x14ac:dyDescent="0.3">
      <c r="A1616">
        <v>2532</v>
      </c>
      <c r="B1616" t="s">
        <v>13379</v>
      </c>
      <c r="C1616" t="s">
        <v>13380</v>
      </c>
      <c r="D1616">
        <v>4</v>
      </c>
      <c r="E1616">
        <v>20</v>
      </c>
      <c r="G1616">
        <v>400</v>
      </c>
      <c r="I1616">
        <v>3</v>
      </c>
      <c r="K1616">
        <v>1</v>
      </c>
      <c r="L1616" t="s">
        <v>13182</v>
      </c>
      <c r="M1616">
        <v>2</v>
      </c>
      <c r="N1616">
        <v>2</v>
      </c>
      <c r="O1616">
        <v>4</v>
      </c>
      <c r="Q1616">
        <v>70</v>
      </c>
      <c r="R1616">
        <v>1</v>
      </c>
      <c r="S1616">
        <v>0</v>
      </c>
      <c r="T1616" t="s">
        <v>43150</v>
      </c>
      <c r="U1616" t="s">
        <v>43150</v>
      </c>
      <c r="V1616" t="s">
        <v>43150</v>
      </c>
    </row>
    <row r="1617" spans="1:22" x14ac:dyDescent="0.3">
      <c r="A1617">
        <v>2533</v>
      </c>
      <c r="B1617" t="s">
        <v>4222</v>
      </c>
      <c r="C1617" t="s">
        <v>13381</v>
      </c>
      <c r="D1617">
        <v>4</v>
      </c>
      <c r="E1617">
        <v>0</v>
      </c>
      <c r="G1617">
        <v>200</v>
      </c>
      <c r="I1617">
        <v>10</v>
      </c>
      <c r="K1617">
        <v>0</v>
      </c>
      <c r="L1617" t="s">
        <v>12993</v>
      </c>
      <c r="M1617">
        <v>7</v>
      </c>
      <c r="N1617">
        <v>2</v>
      </c>
      <c r="O1617">
        <v>4</v>
      </c>
      <c r="Q1617">
        <v>0</v>
      </c>
      <c r="R1617">
        <v>0</v>
      </c>
      <c r="S1617">
        <v>0</v>
      </c>
      <c r="T1617" t="s">
        <v>43151</v>
      </c>
      <c r="U1617" t="s">
        <v>43151</v>
      </c>
      <c r="V1617" t="s">
        <v>43151</v>
      </c>
    </row>
    <row r="1618" spans="1:22" x14ac:dyDescent="0.3">
      <c r="A1618">
        <v>2534</v>
      </c>
      <c r="B1618" t="s">
        <v>13382</v>
      </c>
      <c r="C1618" t="s">
        <v>13382</v>
      </c>
      <c r="D1618">
        <v>4</v>
      </c>
      <c r="E1618">
        <v>20</v>
      </c>
      <c r="G1618">
        <v>0</v>
      </c>
      <c r="I1618">
        <v>10</v>
      </c>
      <c r="K1618">
        <v>0</v>
      </c>
      <c r="L1618" t="s">
        <v>12086</v>
      </c>
      <c r="M1618">
        <v>7</v>
      </c>
      <c r="N1618">
        <v>2</v>
      </c>
      <c r="O1618">
        <v>4</v>
      </c>
      <c r="Q1618">
        <v>0</v>
      </c>
      <c r="R1618">
        <v>0</v>
      </c>
      <c r="S1618">
        <v>0</v>
      </c>
      <c r="T1618" t="s">
        <v>34784</v>
      </c>
      <c r="U1618" t="s">
        <v>34784</v>
      </c>
      <c r="V1618" t="s">
        <v>34784</v>
      </c>
    </row>
    <row r="1619" spans="1:22" x14ac:dyDescent="0.3">
      <c r="A1619">
        <v>2535</v>
      </c>
      <c r="B1619" t="s">
        <v>13383</v>
      </c>
      <c r="C1619" t="s">
        <v>13384</v>
      </c>
      <c r="D1619">
        <v>4</v>
      </c>
      <c r="E1619">
        <v>1</v>
      </c>
      <c r="G1619">
        <v>0</v>
      </c>
      <c r="I1619">
        <v>5</v>
      </c>
      <c r="K1619">
        <v>0</v>
      </c>
      <c r="L1619" t="s">
        <v>12056</v>
      </c>
      <c r="M1619">
        <v>7</v>
      </c>
      <c r="N1619">
        <v>2</v>
      </c>
      <c r="O1619">
        <v>4</v>
      </c>
      <c r="Q1619">
        <v>0</v>
      </c>
      <c r="R1619">
        <v>0</v>
      </c>
      <c r="S1619">
        <v>0</v>
      </c>
      <c r="T1619" t="s">
        <v>43152</v>
      </c>
      <c r="U1619" t="s">
        <v>43152</v>
      </c>
      <c r="V1619" t="s">
        <v>43152</v>
      </c>
    </row>
    <row r="1620" spans="1:22" x14ac:dyDescent="0.3">
      <c r="A1620">
        <v>2536</v>
      </c>
      <c r="B1620" t="s">
        <v>13385</v>
      </c>
      <c r="C1620" t="s">
        <v>13386</v>
      </c>
      <c r="D1620">
        <v>4</v>
      </c>
      <c r="E1620">
        <v>20</v>
      </c>
      <c r="G1620">
        <v>250</v>
      </c>
      <c r="I1620">
        <v>2</v>
      </c>
      <c r="K1620">
        <v>1</v>
      </c>
      <c r="L1620" t="s">
        <v>12993</v>
      </c>
      <c r="M1620">
        <v>7</v>
      </c>
      <c r="N1620">
        <v>2</v>
      </c>
      <c r="O1620">
        <v>4</v>
      </c>
      <c r="Q1620">
        <v>60</v>
      </c>
      <c r="R1620">
        <v>1</v>
      </c>
      <c r="S1620">
        <v>0</v>
      </c>
      <c r="T1620" t="s">
        <v>43153</v>
      </c>
      <c r="U1620" t="s">
        <v>43153</v>
      </c>
      <c r="V1620" t="s">
        <v>43153</v>
      </c>
    </row>
    <row r="1621" spans="1:22" x14ac:dyDescent="0.3">
      <c r="A1621">
        <v>2537</v>
      </c>
      <c r="B1621" t="s">
        <v>3001</v>
      </c>
      <c r="C1621" t="s">
        <v>13387</v>
      </c>
      <c r="D1621">
        <v>4</v>
      </c>
      <c r="E1621">
        <v>20</v>
      </c>
      <c r="G1621">
        <v>250</v>
      </c>
      <c r="I1621">
        <v>5</v>
      </c>
      <c r="K1621">
        <v>1</v>
      </c>
      <c r="L1621" t="s">
        <v>13009</v>
      </c>
      <c r="M1621">
        <v>2</v>
      </c>
      <c r="N1621">
        <v>2</v>
      </c>
      <c r="O1621">
        <v>4</v>
      </c>
      <c r="Q1621">
        <v>0</v>
      </c>
      <c r="R1621">
        <v>1</v>
      </c>
      <c r="S1621">
        <v>0</v>
      </c>
      <c r="T1621" t="s">
        <v>43154</v>
      </c>
      <c r="U1621" t="s">
        <v>43154</v>
      </c>
      <c r="V1621" t="s">
        <v>43154</v>
      </c>
    </row>
    <row r="1622" spans="1:22" x14ac:dyDescent="0.3">
      <c r="A1622">
        <v>2538</v>
      </c>
      <c r="B1622" t="s">
        <v>2389</v>
      </c>
      <c r="C1622" t="s">
        <v>2390</v>
      </c>
      <c r="D1622">
        <v>4</v>
      </c>
      <c r="E1622">
        <v>10</v>
      </c>
      <c r="G1622">
        <v>0</v>
      </c>
      <c r="I1622">
        <v>4</v>
      </c>
      <c r="K1622">
        <v>1</v>
      </c>
      <c r="L1622" t="s">
        <v>13238</v>
      </c>
      <c r="M1622">
        <v>7</v>
      </c>
      <c r="N1622">
        <v>2</v>
      </c>
      <c r="O1622">
        <v>4</v>
      </c>
      <c r="Q1622">
        <v>80</v>
      </c>
      <c r="R1622">
        <v>1</v>
      </c>
      <c r="S1622">
        <v>0</v>
      </c>
      <c r="T1622" t="s">
        <v>43155</v>
      </c>
      <c r="U1622" t="s">
        <v>43155</v>
      </c>
      <c r="V1622" t="s">
        <v>43155</v>
      </c>
    </row>
    <row r="1623" spans="1:22" x14ac:dyDescent="0.3">
      <c r="A1623">
        <v>2539</v>
      </c>
      <c r="B1623" t="s">
        <v>2393</v>
      </c>
      <c r="C1623" t="s">
        <v>2394</v>
      </c>
      <c r="D1623">
        <v>4</v>
      </c>
      <c r="E1623">
        <v>10</v>
      </c>
      <c r="G1623">
        <v>0</v>
      </c>
      <c r="I1623">
        <v>3</v>
      </c>
      <c r="K1623">
        <v>1</v>
      </c>
      <c r="L1623" t="s">
        <v>13239</v>
      </c>
      <c r="M1623">
        <v>7</v>
      </c>
      <c r="N1623">
        <v>2</v>
      </c>
      <c r="O1623">
        <v>4</v>
      </c>
      <c r="Q1623">
        <v>80</v>
      </c>
      <c r="R1623">
        <v>1</v>
      </c>
      <c r="S1623">
        <v>0</v>
      </c>
      <c r="T1623" t="s">
        <v>43155</v>
      </c>
      <c r="U1623" t="s">
        <v>43155</v>
      </c>
      <c r="V1623" t="s">
        <v>43155</v>
      </c>
    </row>
    <row r="1624" spans="1:22" x14ac:dyDescent="0.3">
      <c r="A1624">
        <v>2540</v>
      </c>
      <c r="B1624" t="s">
        <v>8967</v>
      </c>
      <c r="C1624" t="s">
        <v>8968</v>
      </c>
      <c r="D1624">
        <v>4</v>
      </c>
      <c r="E1624">
        <v>10</v>
      </c>
      <c r="G1624">
        <v>0</v>
      </c>
      <c r="I1624">
        <v>3</v>
      </c>
      <c r="K1624">
        <v>1</v>
      </c>
      <c r="L1624" t="s">
        <v>13184</v>
      </c>
      <c r="M1624">
        <v>7</v>
      </c>
      <c r="N1624">
        <v>2</v>
      </c>
      <c r="O1624">
        <v>4</v>
      </c>
      <c r="Q1624">
        <v>80</v>
      </c>
      <c r="R1624">
        <v>1</v>
      </c>
      <c r="S1624">
        <v>0</v>
      </c>
      <c r="T1624" t="s">
        <v>43155</v>
      </c>
      <c r="U1624" t="s">
        <v>43155</v>
      </c>
      <c r="V1624" t="s">
        <v>43155</v>
      </c>
    </row>
    <row r="1625" spans="1:22" x14ac:dyDescent="0.3">
      <c r="A1625">
        <v>2541</v>
      </c>
      <c r="B1625" t="s">
        <v>13388</v>
      </c>
      <c r="C1625" t="s">
        <v>13388</v>
      </c>
      <c r="D1625">
        <v>4</v>
      </c>
      <c r="E1625">
        <v>20</v>
      </c>
      <c r="G1625">
        <v>400</v>
      </c>
      <c r="I1625">
        <v>5</v>
      </c>
      <c r="K1625">
        <v>0</v>
      </c>
      <c r="L1625" t="s">
        <v>12086</v>
      </c>
      <c r="M1625">
        <v>7</v>
      </c>
      <c r="N1625">
        <v>2</v>
      </c>
      <c r="O1625">
        <v>4</v>
      </c>
      <c r="Q1625">
        <v>94</v>
      </c>
      <c r="R1625">
        <v>0</v>
      </c>
      <c r="S1625">
        <v>0</v>
      </c>
      <c r="T1625" t="s">
        <v>34804</v>
      </c>
      <c r="U1625" t="s">
        <v>34804</v>
      </c>
      <c r="V1625" t="s">
        <v>34804</v>
      </c>
    </row>
    <row r="1626" spans="1:22" x14ac:dyDescent="0.3">
      <c r="A1626">
        <v>2542</v>
      </c>
      <c r="B1626" t="s">
        <v>13389</v>
      </c>
      <c r="C1626" t="s">
        <v>13390</v>
      </c>
      <c r="D1626">
        <v>4</v>
      </c>
      <c r="E1626">
        <v>20</v>
      </c>
      <c r="G1626">
        <v>70</v>
      </c>
      <c r="I1626">
        <v>4</v>
      </c>
      <c r="K1626">
        <v>1</v>
      </c>
      <c r="L1626" t="s">
        <v>12993</v>
      </c>
      <c r="M1626">
        <v>2</v>
      </c>
      <c r="N1626">
        <v>2</v>
      </c>
      <c r="O1626">
        <v>4</v>
      </c>
      <c r="Q1626">
        <v>70</v>
      </c>
      <c r="R1626">
        <v>1</v>
      </c>
      <c r="S1626">
        <v>0</v>
      </c>
      <c r="T1626" t="s">
        <v>34808</v>
      </c>
      <c r="U1626" t="s">
        <v>34808</v>
      </c>
      <c r="V1626" t="s">
        <v>34808</v>
      </c>
    </row>
    <row r="1627" spans="1:22" x14ac:dyDescent="0.3">
      <c r="A1627">
        <v>2543</v>
      </c>
      <c r="B1627" t="s">
        <v>9854</v>
      </c>
      <c r="C1627" t="s">
        <v>9855</v>
      </c>
      <c r="D1627">
        <v>4</v>
      </c>
      <c r="E1627">
        <v>20</v>
      </c>
      <c r="G1627">
        <v>0</v>
      </c>
      <c r="I1627">
        <v>9</v>
      </c>
      <c r="K1627">
        <v>0</v>
      </c>
      <c r="L1627" t="s">
        <v>12086</v>
      </c>
      <c r="M1627">
        <v>7</v>
      </c>
      <c r="N1627">
        <v>2</v>
      </c>
      <c r="O1627">
        <v>4</v>
      </c>
      <c r="Q1627">
        <v>0</v>
      </c>
      <c r="R1627">
        <v>0</v>
      </c>
      <c r="S1627">
        <v>0</v>
      </c>
      <c r="T1627" t="s">
        <v>43156</v>
      </c>
      <c r="U1627" t="s">
        <v>43156</v>
      </c>
      <c r="V1627" t="s">
        <v>43156</v>
      </c>
    </row>
    <row r="1628" spans="1:22" x14ac:dyDescent="0.3">
      <c r="A1628">
        <v>2544</v>
      </c>
      <c r="B1628" t="s">
        <v>13391</v>
      </c>
      <c r="C1628" t="s">
        <v>13392</v>
      </c>
      <c r="D1628">
        <v>4</v>
      </c>
      <c r="E1628">
        <v>20</v>
      </c>
      <c r="G1628">
        <v>300</v>
      </c>
      <c r="I1628">
        <v>3</v>
      </c>
      <c r="K1628">
        <v>1</v>
      </c>
      <c r="L1628" t="s">
        <v>13393</v>
      </c>
      <c r="M1628">
        <v>2</v>
      </c>
      <c r="N1628">
        <v>2</v>
      </c>
      <c r="O1628">
        <v>4</v>
      </c>
      <c r="Q1628">
        <v>0</v>
      </c>
      <c r="R1628">
        <v>1</v>
      </c>
      <c r="S1628">
        <v>0</v>
      </c>
      <c r="T1628" t="s">
        <v>34815</v>
      </c>
      <c r="U1628" t="s">
        <v>34815</v>
      </c>
      <c r="V1628" t="s">
        <v>34815</v>
      </c>
    </row>
    <row r="1629" spans="1:22" x14ac:dyDescent="0.3">
      <c r="A1629">
        <v>2545</v>
      </c>
      <c r="B1629" t="s">
        <v>6936</v>
      </c>
      <c r="C1629" t="s">
        <v>6936</v>
      </c>
      <c r="D1629">
        <v>4</v>
      </c>
      <c r="E1629">
        <v>20</v>
      </c>
      <c r="G1629">
        <v>500</v>
      </c>
      <c r="I1629">
        <v>2</v>
      </c>
      <c r="K1629">
        <v>1</v>
      </c>
      <c r="L1629" t="s">
        <v>12046</v>
      </c>
      <c r="M1629">
        <v>2</v>
      </c>
      <c r="N1629">
        <v>2</v>
      </c>
      <c r="O1629">
        <v>4</v>
      </c>
      <c r="Q1629">
        <v>70</v>
      </c>
      <c r="R1629">
        <v>1</v>
      </c>
      <c r="S1629">
        <v>0</v>
      </c>
      <c r="T1629" t="s">
        <v>43157</v>
      </c>
      <c r="U1629" t="s">
        <v>43157</v>
      </c>
      <c r="V1629" t="s">
        <v>43157</v>
      </c>
    </row>
    <row r="1630" spans="1:22" x14ac:dyDescent="0.3">
      <c r="A1630">
        <v>2546</v>
      </c>
      <c r="B1630" t="s">
        <v>13394</v>
      </c>
      <c r="C1630" t="s">
        <v>13395</v>
      </c>
      <c r="D1630">
        <v>4</v>
      </c>
      <c r="E1630">
        <v>20</v>
      </c>
      <c r="G1630">
        <v>600</v>
      </c>
      <c r="I1630">
        <v>0</v>
      </c>
      <c r="K1630">
        <v>1</v>
      </c>
      <c r="L1630" t="s">
        <v>12086</v>
      </c>
      <c r="M1630">
        <v>7</v>
      </c>
      <c r="N1630">
        <v>2</v>
      </c>
      <c r="O1630">
        <v>4</v>
      </c>
      <c r="Q1630">
        <v>0</v>
      </c>
      <c r="R1630">
        <v>1</v>
      </c>
      <c r="S1630">
        <v>0</v>
      </c>
      <c r="T1630" t="s">
        <v>34822</v>
      </c>
      <c r="U1630" t="s">
        <v>34822</v>
      </c>
      <c r="V1630" t="s">
        <v>34822</v>
      </c>
    </row>
    <row r="1631" spans="1:22" x14ac:dyDescent="0.3">
      <c r="A1631">
        <v>2547</v>
      </c>
      <c r="B1631" t="s">
        <v>13396</v>
      </c>
      <c r="C1631" t="s">
        <v>13397</v>
      </c>
      <c r="D1631">
        <v>4</v>
      </c>
      <c r="E1631">
        <v>0</v>
      </c>
      <c r="G1631">
        <v>0</v>
      </c>
      <c r="I1631">
        <v>8</v>
      </c>
      <c r="K1631">
        <v>0</v>
      </c>
      <c r="L1631" t="s">
        <v>12086</v>
      </c>
      <c r="M1631">
        <v>7</v>
      </c>
      <c r="N1631">
        <v>2</v>
      </c>
      <c r="O1631">
        <v>4</v>
      </c>
      <c r="Q1631">
        <v>0</v>
      </c>
      <c r="R1631">
        <v>1</v>
      </c>
      <c r="S1631">
        <v>0</v>
      </c>
      <c r="T1631" t="s">
        <v>34824</v>
      </c>
      <c r="U1631" t="s">
        <v>34824</v>
      </c>
      <c r="V1631" t="s">
        <v>34824</v>
      </c>
    </row>
    <row r="1632" spans="1:22" x14ac:dyDescent="0.3">
      <c r="A1632">
        <v>2548</v>
      </c>
      <c r="B1632" t="s">
        <v>13398</v>
      </c>
      <c r="C1632" t="s">
        <v>13399</v>
      </c>
      <c r="D1632">
        <v>4</v>
      </c>
      <c r="E1632">
        <v>0</v>
      </c>
      <c r="G1632">
        <v>0</v>
      </c>
      <c r="I1632">
        <v>5</v>
      </c>
      <c r="K1632">
        <v>0</v>
      </c>
      <c r="L1632" t="s">
        <v>12993</v>
      </c>
      <c r="M1632">
        <v>2</v>
      </c>
      <c r="N1632">
        <v>2</v>
      </c>
      <c r="O1632">
        <v>4</v>
      </c>
      <c r="Q1632">
        <v>95</v>
      </c>
      <c r="R1632">
        <v>0</v>
      </c>
      <c r="S1632">
        <v>0</v>
      </c>
      <c r="T1632" t="s">
        <v>43158</v>
      </c>
      <c r="U1632" t="s">
        <v>43158</v>
      </c>
      <c r="V1632" t="s">
        <v>43158</v>
      </c>
    </row>
    <row r="1633" spans="1:22" x14ac:dyDescent="0.3">
      <c r="A1633">
        <v>2549</v>
      </c>
      <c r="B1633" t="s">
        <v>13400</v>
      </c>
      <c r="C1633" t="s">
        <v>13401</v>
      </c>
      <c r="D1633">
        <v>4</v>
      </c>
      <c r="E1633">
        <v>20</v>
      </c>
      <c r="G1633">
        <v>0</v>
      </c>
      <c r="I1633">
        <v>0</v>
      </c>
      <c r="K1633">
        <v>0</v>
      </c>
      <c r="L1633" t="s">
        <v>12993</v>
      </c>
      <c r="M1633">
        <v>7</v>
      </c>
      <c r="N1633">
        <v>2</v>
      </c>
      <c r="O1633">
        <v>4</v>
      </c>
      <c r="Q1633">
        <v>81</v>
      </c>
      <c r="R1633">
        <v>1</v>
      </c>
      <c r="S1633">
        <v>0</v>
      </c>
      <c r="T1633" t="s">
        <v>43159</v>
      </c>
      <c r="U1633" t="s">
        <v>43159</v>
      </c>
      <c r="V1633" t="s">
        <v>43159</v>
      </c>
    </row>
    <row r="1634" spans="1:22" x14ac:dyDescent="0.3">
      <c r="A1634">
        <v>2550</v>
      </c>
      <c r="B1634" t="s">
        <v>13402</v>
      </c>
      <c r="C1634" t="s">
        <v>13403</v>
      </c>
      <c r="D1634">
        <v>4</v>
      </c>
      <c r="E1634">
        <v>20</v>
      </c>
      <c r="G1634">
        <v>200</v>
      </c>
      <c r="I1634">
        <v>0</v>
      </c>
      <c r="K1634">
        <v>0</v>
      </c>
      <c r="L1634" t="s">
        <v>12086</v>
      </c>
      <c r="M1634">
        <v>7</v>
      </c>
      <c r="N1634">
        <v>2</v>
      </c>
      <c r="O1634">
        <v>4</v>
      </c>
      <c r="Q1634">
        <v>0</v>
      </c>
      <c r="R1634">
        <v>1</v>
      </c>
      <c r="S1634">
        <v>0</v>
      </c>
      <c r="T1634" t="s">
        <v>12087</v>
      </c>
      <c r="U1634" t="s">
        <v>12087</v>
      </c>
      <c r="V1634" t="s">
        <v>12087</v>
      </c>
    </row>
    <row r="1635" spans="1:22" x14ac:dyDescent="0.3">
      <c r="A1635">
        <v>2551</v>
      </c>
      <c r="B1635" t="s">
        <v>13404</v>
      </c>
      <c r="C1635" t="s">
        <v>8400</v>
      </c>
      <c r="D1635">
        <v>4</v>
      </c>
      <c r="E1635">
        <v>20</v>
      </c>
      <c r="G1635">
        <v>500</v>
      </c>
      <c r="I1635">
        <v>4</v>
      </c>
      <c r="K1635">
        <v>1</v>
      </c>
      <c r="L1635" t="s">
        <v>12993</v>
      </c>
      <c r="M1635">
        <v>2</v>
      </c>
      <c r="N1635">
        <v>2</v>
      </c>
      <c r="O1635">
        <v>4</v>
      </c>
      <c r="Q1635">
        <v>55</v>
      </c>
      <c r="R1635">
        <v>1</v>
      </c>
      <c r="S1635">
        <v>0</v>
      </c>
      <c r="T1635" t="s">
        <v>34859</v>
      </c>
      <c r="U1635" t="s">
        <v>34859</v>
      </c>
      <c r="V1635" t="s">
        <v>34859</v>
      </c>
    </row>
    <row r="1636" spans="1:22" x14ac:dyDescent="0.3">
      <c r="A1636">
        <v>2552</v>
      </c>
      <c r="B1636" t="s">
        <v>13405</v>
      </c>
      <c r="C1636" t="s">
        <v>13406</v>
      </c>
      <c r="D1636">
        <v>4</v>
      </c>
      <c r="E1636">
        <v>20</v>
      </c>
      <c r="G1636">
        <v>400</v>
      </c>
      <c r="I1636">
        <v>3</v>
      </c>
      <c r="K1636">
        <v>1</v>
      </c>
      <c r="L1636" t="s">
        <v>13182</v>
      </c>
      <c r="M1636">
        <v>2</v>
      </c>
      <c r="N1636">
        <v>2</v>
      </c>
      <c r="O1636">
        <v>4</v>
      </c>
      <c r="Q1636">
        <v>70</v>
      </c>
      <c r="R1636">
        <v>1</v>
      </c>
      <c r="S1636">
        <v>0</v>
      </c>
      <c r="T1636" t="s">
        <v>43150</v>
      </c>
      <c r="U1636" t="s">
        <v>43150</v>
      </c>
      <c r="V1636" t="s">
        <v>43150</v>
      </c>
    </row>
    <row r="1637" spans="1:22" x14ac:dyDescent="0.3">
      <c r="A1637">
        <v>2553</v>
      </c>
      <c r="B1637" t="s">
        <v>3138</v>
      </c>
      <c r="C1637" t="s">
        <v>3139</v>
      </c>
      <c r="D1637">
        <v>4</v>
      </c>
      <c r="E1637">
        <v>20</v>
      </c>
      <c r="G1637">
        <v>1000</v>
      </c>
      <c r="I1637">
        <v>5</v>
      </c>
      <c r="K1637">
        <v>1</v>
      </c>
      <c r="L1637" t="s">
        <v>12993</v>
      </c>
      <c r="M1637">
        <v>2</v>
      </c>
      <c r="N1637">
        <v>2</v>
      </c>
      <c r="O1637">
        <v>4</v>
      </c>
      <c r="Q1637">
        <v>0</v>
      </c>
      <c r="R1637">
        <v>1</v>
      </c>
      <c r="S1637">
        <v>0</v>
      </c>
      <c r="T1637" t="s">
        <v>34832</v>
      </c>
      <c r="U1637" t="s">
        <v>34832</v>
      </c>
      <c r="V1637" t="s">
        <v>34832</v>
      </c>
    </row>
    <row r="1638" spans="1:22" x14ac:dyDescent="0.3">
      <c r="A1638">
        <v>2554</v>
      </c>
      <c r="B1638" t="s">
        <v>13407</v>
      </c>
      <c r="C1638" t="s">
        <v>13408</v>
      </c>
      <c r="D1638">
        <v>4</v>
      </c>
      <c r="E1638">
        <v>20</v>
      </c>
      <c r="G1638">
        <v>400</v>
      </c>
      <c r="I1638">
        <v>5</v>
      </c>
      <c r="K1638">
        <v>1</v>
      </c>
      <c r="L1638" t="s">
        <v>12993</v>
      </c>
      <c r="M1638">
        <v>2</v>
      </c>
      <c r="N1638">
        <v>2</v>
      </c>
      <c r="O1638">
        <v>4</v>
      </c>
      <c r="Q1638">
        <v>90</v>
      </c>
      <c r="R1638">
        <v>1</v>
      </c>
      <c r="S1638">
        <v>0</v>
      </c>
      <c r="T1638" t="s">
        <v>43160</v>
      </c>
      <c r="U1638" t="s">
        <v>43160</v>
      </c>
      <c r="V1638" t="s">
        <v>43160</v>
      </c>
    </row>
    <row r="1639" spans="1:22" x14ac:dyDescent="0.3">
      <c r="A1639">
        <v>2554</v>
      </c>
      <c r="B1639" t="s">
        <v>13407</v>
      </c>
      <c r="C1639" t="s">
        <v>13408</v>
      </c>
      <c r="D1639">
        <v>4</v>
      </c>
      <c r="E1639">
        <v>20</v>
      </c>
      <c r="G1639">
        <v>400</v>
      </c>
      <c r="I1639">
        <v>25</v>
      </c>
      <c r="K1639">
        <v>1</v>
      </c>
      <c r="L1639" t="s">
        <v>12993</v>
      </c>
      <c r="M1639">
        <v>18</v>
      </c>
      <c r="N1639">
        <v>2</v>
      </c>
      <c r="O1639">
        <v>4</v>
      </c>
      <c r="Q1639">
        <v>90</v>
      </c>
      <c r="R1639">
        <v>1</v>
      </c>
      <c r="S1639">
        <v>0</v>
      </c>
      <c r="T1639" t="s">
        <v>43161</v>
      </c>
      <c r="U1639" t="s">
        <v>43161</v>
      </c>
      <c r="V1639" t="s">
        <v>43161</v>
      </c>
    </row>
    <row r="1640" spans="1:22" x14ac:dyDescent="0.3">
      <c r="A1640">
        <v>2555</v>
      </c>
      <c r="B1640" t="s">
        <v>13409</v>
      </c>
      <c r="C1640" t="s">
        <v>13410</v>
      </c>
      <c r="D1640">
        <v>4</v>
      </c>
      <c r="E1640">
        <v>20</v>
      </c>
      <c r="G1640">
        <v>400</v>
      </c>
      <c r="I1640">
        <v>4</v>
      </c>
      <c r="K1640">
        <v>0</v>
      </c>
      <c r="L1640" t="s">
        <v>12086</v>
      </c>
      <c r="M1640">
        <v>63</v>
      </c>
      <c r="N1640">
        <v>2</v>
      </c>
      <c r="O1640">
        <v>4</v>
      </c>
      <c r="Q1640">
        <v>20</v>
      </c>
      <c r="R1640">
        <v>0</v>
      </c>
      <c r="S1640">
        <v>0</v>
      </c>
      <c r="T1640" t="s">
        <v>34835</v>
      </c>
      <c r="U1640" t="s">
        <v>34835</v>
      </c>
      <c r="V1640" t="s">
        <v>34835</v>
      </c>
    </row>
    <row r="1641" spans="1:22" x14ac:dyDescent="0.3">
      <c r="A1641">
        <v>2556</v>
      </c>
      <c r="B1641" t="s">
        <v>13411</v>
      </c>
      <c r="C1641" t="s">
        <v>13410</v>
      </c>
      <c r="D1641">
        <v>4</v>
      </c>
      <c r="E1641">
        <v>20</v>
      </c>
      <c r="G1641">
        <v>400</v>
      </c>
      <c r="I1641">
        <v>4</v>
      </c>
      <c r="K1641">
        <v>0</v>
      </c>
      <c r="L1641" t="s">
        <v>12086</v>
      </c>
      <c r="M1641">
        <v>63</v>
      </c>
      <c r="N1641">
        <v>2</v>
      </c>
      <c r="O1641">
        <v>4</v>
      </c>
      <c r="Q1641">
        <v>20</v>
      </c>
      <c r="R1641">
        <v>0</v>
      </c>
      <c r="S1641">
        <v>0</v>
      </c>
      <c r="T1641" t="s">
        <v>34835</v>
      </c>
      <c r="U1641" t="s">
        <v>34835</v>
      </c>
      <c r="V1641" t="s">
        <v>34835</v>
      </c>
    </row>
    <row r="1642" spans="1:22" x14ac:dyDescent="0.3">
      <c r="A1642">
        <v>2557</v>
      </c>
      <c r="B1642" t="s">
        <v>13412</v>
      </c>
      <c r="C1642" t="s">
        <v>13410</v>
      </c>
      <c r="D1642">
        <v>4</v>
      </c>
      <c r="E1642">
        <v>20</v>
      </c>
      <c r="G1642">
        <v>400</v>
      </c>
      <c r="I1642">
        <v>4</v>
      </c>
      <c r="K1642">
        <v>0</v>
      </c>
      <c r="L1642" t="s">
        <v>12086</v>
      </c>
      <c r="M1642">
        <v>63</v>
      </c>
      <c r="N1642">
        <v>2</v>
      </c>
      <c r="O1642">
        <v>4</v>
      </c>
      <c r="Q1642">
        <v>20</v>
      </c>
      <c r="R1642">
        <v>0</v>
      </c>
      <c r="S1642">
        <v>0</v>
      </c>
      <c r="T1642" t="s">
        <v>34835</v>
      </c>
      <c r="U1642" t="s">
        <v>34835</v>
      </c>
      <c r="V1642" t="s">
        <v>34835</v>
      </c>
    </row>
    <row r="1643" spans="1:22" x14ac:dyDescent="0.3">
      <c r="A1643">
        <v>2558</v>
      </c>
      <c r="B1643" t="s">
        <v>13413</v>
      </c>
      <c r="C1643" t="s">
        <v>13410</v>
      </c>
      <c r="D1643">
        <v>4</v>
      </c>
      <c r="E1643">
        <v>20</v>
      </c>
      <c r="G1643">
        <v>400</v>
      </c>
      <c r="I1643">
        <v>4</v>
      </c>
      <c r="K1643">
        <v>0</v>
      </c>
      <c r="L1643" t="s">
        <v>12086</v>
      </c>
      <c r="M1643">
        <v>63</v>
      </c>
      <c r="N1643">
        <v>2</v>
      </c>
      <c r="O1643">
        <v>4</v>
      </c>
      <c r="Q1643">
        <v>20</v>
      </c>
      <c r="R1643">
        <v>0</v>
      </c>
      <c r="S1643">
        <v>0</v>
      </c>
      <c r="T1643" t="s">
        <v>34835</v>
      </c>
      <c r="U1643" t="s">
        <v>34835</v>
      </c>
      <c r="V1643" t="s">
        <v>34835</v>
      </c>
    </row>
    <row r="1644" spans="1:22" x14ac:dyDescent="0.3">
      <c r="A1644">
        <v>2559</v>
      </c>
      <c r="B1644" t="s">
        <v>13414</v>
      </c>
      <c r="C1644" t="s">
        <v>13415</v>
      </c>
      <c r="D1644">
        <v>4</v>
      </c>
      <c r="E1644">
        <v>30000</v>
      </c>
      <c r="G1644">
        <v>0</v>
      </c>
      <c r="I1644">
        <v>9</v>
      </c>
      <c r="K1644">
        <v>0</v>
      </c>
      <c r="L1644" t="s">
        <v>12086</v>
      </c>
      <c r="M1644">
        <v>63</v>
      </c>
      <c r="N1644">
        <v>2</v>
      </c>
      <c r="O1644">
        <v>4</v>
      </c>
      <c r="Q1644">
        <v>1</v>
      </c>
      <c r="R1644">
        <v>1</v>
      </c>
      <c r="S1644">
        <v>0</v>
      </c>
      <c r="T1644" t="s">
        <v>43162</v>
      </c>
      <c r="U1644" t="s">
        <v>43162</v>
      </c>
      <c r="V1644" t="s">
        <v>43162</v>
      </c>
    </row>
    <row r="1645" spans="1:22" x14ac:dyDescent="0.3">
      <c r="A1645">
        <v>2560</v>
      </c>
      <c r="B1645" t="s">
        <v>13416</v>
      </c>
      <c r="C1645" t="s">
        <v>13417</v>
      </c>
      <c r="D1645">
        <v>4</v>
      </c>
      <c r="E1645">
        <v>0</v>
      </c>
      <c r="G1645">
        <v>0</v>
      </c>
      <c r="I1645">
        <v>14</v>
      </c>
      <c r="K1645">
        <v>0</v>
      </c>
      <c r="L1645" t="s">
        <v>12086</v>
      </c>
      <c r="M1645">
        <v>63</v>
      </c>
      <c r="N1645">
        <v>2</v>
      </c>
      <c r="O1645">
        <v>4</v>
      </c>
      <c r="Q1645">
        <v>12</v>
      </c>
      <c r="R1645">
        <v>0</v>
      </c>
      <c r="S1645">
        <v>0</v>
      </c>
      <c r="T1645" t="s">
        <v>34726</v>
      </c>
      <c r="U1645" t="s">
        <v>34726</v>
      </c>
      <c r="V1645" t="s">
        <v>34726</v>
      </c>
    </row>
    <row r="1646" spans="1:22" x14ac:dyDescent="0.3">
      <c r="A1646">
        <v>2561</v>
      </c>
      <c r="B1646" t="s">
        <v>13418</v>
      </c>
      <c r="C1646" t="s">
        <v>13419</v>
      </c>
      <c r="D1646">
        <v>4</v>
      </c>
      <c r="E1646">
        <v>0</v>
      </c>
      <c r="G1646">
        <v>100</v>
      </c>
      <c r="I1646">
        <v>9</v>
      </c>
      <c r="K1646">
        <v>1</v>
      </c>
      <c r="L1646" t="s">
        <v>12086</v>
      </c>
      <c r="M1646">
        <v>63</v>
      </c>
      <c r="N1646">
        <v>2</v>
      </c>
      <c r="O1646">
        <v>4</v>
      </c>
      <c r="Q1646">
        <v>0</v>
      </c>
      <c r="R1646">
        <v>1</v>
      </c>
      <c r="S1646">
        <v>0</v>
      </c>
      <c r="T1646" t="s">
        <v>40642</v>
      </c>
      <c r="U1646" t="s">
        <v>40642</v>
      </c>
      <c r="V1646" t="s">
        <v>40642</v>
      </c>
    </row>
    <row r="1647" spans="1:22" x14ac:dyDescent="0.3">
      <c r="A1647">
        <v>2562</v>
      </c>
      <c r="B1647" t="s">
        <v>13420</v>
      </c>
      <c r="C1647" t="s">
        <v>13421</v>
      </c>
      <c r="D1647">
        <v>4</v>
      </c>
      <c r="E1647">
        <v>20</v>
      </c>
      <c r="G1647">
        <v>200</v>
      </c>
      <c r="I1647">
        <v>13</v>
      </c>
      <c r="K1647">
        <v>1</v>
      </c>
      <c r="L1647" t="s">
        <v>12993</v>
      </c>
      <c r="M1647">
        <v>63</v>
      </c>
      <c r="N1647">
        <v>2</v>
      </c>
      <c r="O1647">
        <v>4</v>
      </c>
      <c r="Q1647">
        <v>0</v>
      </c>
      <c r="R1647">
        <v>1</v>
      </c>
      <c r="S1647">
        <v>0</v>
      </c>
      <c r="T1647" t="s">
        <v>40642</v>
      </c>
      <c r="U1647" t="s">
        <v>40642</v>
      </c>
      <c r="V1647" t="s">
        <v>40642</v>
      </c>
    </row>
    <row r="1648" spans="1:22" x14ac:dyDescent="0.3">
      <c r="A1648">
        <v>2563</v>
      </c>
      <c r="B1648" t="s">
        <v>13422</v>
      </c>
      <c r="C1648" t="s">
        <v>13423</v>
      </c>
      <c r="D1648">
        <v>4</v>
      </c>
      <c r="E1648">
        <v>20</v>
      </c>
      <c r="G1648">
        <v>300</v>
      </c>
      <c r="I1648">
        <v>18</v>
      </c>
      <c r="K1648">
        <v>1</v>
      </c>
      <c r="L1648" t="s">
        <v>13349</v>
      </c>
      <c r="M1648">
        <v>63</v>
      </c>
      <c r="N1648">
        <v>2</v>
      </c>
      <c r="O1648">
        <v>4</v>
      </c>
      <c r="Q1648">
        <v>0</v>
      </c>
      <c r="R1648">
        <v>1</v>
      </c>
      <c r="S1648">
        <v>0</v>
      </c>
      <c r="T1648" t="s">
        <v>40642</v>
      </c>
      <c r="U1648" t="s">
        <v>40642</v>
      </c>
      <c r="V1648" t="s">
        <v>40642</v>
      </c>
    </row>
    <row r="1649" spans="1:22" x14ac:dyDescent="0.3">
      <c r="A1649">
        <v>2564</v>
      </c>
      <c r="B1649" t="s">
        <v>13424</v>
      </c>
      <c r="C1649" t="s">
        <v>13425</v>
      </c>
      <c r="D1649">
        <v>4</v>
      </c>
      <c r="E1649">
        <v>20</v>
      </c>
      <c r="G1649">
        <v>0</v>
      </c>
      <c r="I1649">
        <v>16</v>
      </c>
      <c r="K1649">
        <v>0</v>
      </c>
      <c r="L1649" t="s">
        <v>12086</v>
      </c>
      <c r="M1649">
        <v>63</v>
      </c>
      <c r="N1649">
        <v>2</v>
      </c>
      <c r="O1649">
        <v>4</v>
      </c>
      <c r="Q1649">
        <v>75</v>
      </c>
      <c r="R1649">
        <v>0</v>
      </c>
      <c r="S1649">
        <v>0</v>
      </c>
      <c r="T1649" t="s">
        <v>12087</v>
      </c>
      <c r="U1649" t="s">
        <v>12087</v>
      </c>
      <c r="V1649" t="s">
        <v>12087</v>
      </c>
    </row>
    <row r="1650" spans="1:22" x14ac:dyDescent="0.3">
      <c r="A1650">
        <v>2565</v>
      </c>
      <c r="B1650" t="s">
        <v>13426</v>
      </c>
      <c r="C1650" t="s">
        <v>13427</v>
      </c>
      <c r="D1650">
        <v>4</v>
      </c>
      <c r="E1650">
        <v>20</v>
      </c>
      <c r="G1650">
        <v>100</v>
      </c>
      <c r="I1650">
        <v>2</v>
      </c>
      <c r="K1650">
        <v>1</v>
      </c>
      <c r="L1650" t="s">
        <v>12086</v>
      </c>
      <c r="M1650">
        <v>63</v>
      </c>
      <c r="N1650">
        <v>2</v>
      </c>
      <c r="O1650">
        <v>4</v>
      </c>
      <c r="Q1650">
        <v>0</v>
      </c>
      <c r="R1650">
        <v>1</v>
      </c>
      <c r="S1650">
        <v>0</v>
      </c>
      <c r="T1650" t="s">
        <v>43163</v>
      </c>
      <c r="U1650" t="s">
        <v>43163</v>
      </c>
      <c r="V1650" t="s">
        <v>43163</v>
      </c>
    </row>
    <row r="1651" spans="1:22" x14ac:dyDescent="0.3">
      <c r="A1651">
        <v>2566</v>
      </c>
      <c r="B1651" t="s">
        <v>13428</v>
      </c>
      <c r="C1651" t="s">
        <v>13429</v>
      </c>
      <c r="D1651">
        <v>4</v>
      </c>
      <c r="E1651">
        <v>20</v>
      </c>
      <c r="G1651">
        <v>0</v>
      </c>
      <c r="I1651">
        <v>20</v>
      </c>
      <c r="K1651">
        <v>0</v>
      </c>
      <c r="L1651" t="s">
        <v>12086</v>
      </c>
      <c r="M1651">
        <v>63</v>
      </c>
      <c r="N1651">
        <v>2</v>
      </c>
      <c r="O1651">
        <v>4</v>
      </c>
      <c r="Q1651">
        <v>47</v>
      </c>
      <c r="R1651">
        <v>0</v>
      </c>
      <c r="S1651">
        <v>0</v>
      </c>
      <c r="T1651" t="s">
        <v>43164</v>
      </c>
      <c r="U1651" t="s">
        <v>43164</v>
      </c>
      <c r="V1651" t="s">
        <v>43164</v>
      </c>
    </row>
    <row r="1652" spans="1:22" x14ac:dyDescent="0.3">
      <c r="A1652">
        <v>2567</v>
      </c>
      <c r="B1652" t="s">
        <v>13430</v>
      </c>
      <c r="C1652" t="s">
        <v>13431</v>
      </c>
      <c r="D1652">
        <v>4</v>
      </c>
      <c r="E1652">
        <v>0</v>
      </c>
      <c r="G1652">
        <v>600</v>
      </c>
      <c r="I1652">
        <v>3</v>
      </c>
      <c r="K1652">
        <v>1</v>
      </c>
      <c r="L1652">
        <v>73</v>
      </c>
      <c r="M1652">
        <v>7</v>
      </c>
      <c r="N1652">
        <v>2</v>
      </c>
      <c r="O1652">
        <v>4</v>
      </c>
      <c r="Q1652">
        <v>0</v>
      </c>
      <c r="R1652">
        <v>1</v>
      </c>
      <c r="S1652">
        <v>0</v>
      </c>
      <c r="T1652" t="s">
        <v>12087</v>
      </c>
      <c r="U1652" t="s">
        <v>12087</v>
      </c>
      <c r="V1652" t="s">
        <v>12087</v>
      </c>
    </row>
    <row r="1653" spans="1:22" x14ac:dyDescent="0.3">
      <c r="A1653">
        <v>2568</v>
      </c>
      <c r="B1653" t="s">
        <v>13432</v>
      </c>
      <c r="C1653" t="s">
        <v>13433</v>
      </c>
      <c r="D1653">
        <v>4</v>
      </c>
      <c r="E1653">
        <v>20</v>
      </c>
      <c r="G1653">
        <v>400</v>
      </c>
      <c r="I1653">
        <v>10</v>
      </c>
      <c r="K1653">
        <v>0</v>
      </c>
      <c r="L1653" t="s">
        <v>12086</v>
      </c>
      <c r="M1653">
        <v>63</v>
      </c>
      <c r="N1653">
        <v>2</v>
      </c>
      <c r="O1653">
        <v>4</v>
      </c>
      <c r="Q1653">
        <v>100</v>
      </c>
      <c r="R1653">
        <v>0</v>
      </c>
      <c r="S1653">
        <v>0</v>
      </c>
      <c r="T1653" t="s">
        <v>43165</v>
      </c>
      <c r="U1653" t="s">
        <v>43165</v>
      </c>
      <c r="V1653" t="s">
        <v>43165</v>
      </c>
    </row>
    <row r="1654" spans="1:22" x14ac:dyDescent="0.3">
      <c r="A1654">
        <v>2569</v>
      </c>
      <c r="B1654" t="s">
        <v>13434</v>
      </c>
      <c r="C1654" t="s">
        <v>13435</v>
      </c>
      <c r="D1654">
        <v>4</v>
      </c>
      <c r="E1654">
        <v>20</v>
      </c>
      <c r="G1654">
        <v>400</v>
      </c>
      <c r="I1654">
        <v>12</v>
      </c>
      <c r="K1654">
        <v>0</v>
      </c>
      <c r="L1654" t="s">
        <v>12635</v>
      </c>
      <c r="M1654">
        <v>63</v>
      </c>
      <c r="N1654">
        <v>2</v>
      </c>
      <c r="O1654">
        <v>4</v>
      </c>
      <c r="Q1654">
        <v>100</v>
      </c>
      <c r="R1654">
        <v>1</v>
      </c>
      <c r="S1654">
        <v>0</v>
      </c>
      <c r="T1654" t="s">
        <v>43166</v>
      </c>
      <c r="U1654" t="s">
        <v>43166</v>
      </c>
      <c r="V1654" t="s">
        <v>43166</v>
      </c>
    </row>
    <row r="1655" spans="1:22" x14ac:dyDescent="0.3">
      <c r="A1655">
        <v>2570</v>
      </c>
      <c r="B1655" t="s">
        <v>13436</v>
      </c>
      <c r="C1655" t="s">
        <v>13437</v>
      </c>
      <c r="D1655">
        <v>4</v>
      </c>
      <c r="E1655">
        <v>20</v>
      </c>
      <c r="G1655">
        <v>400</v>
      </c>
      <c r="I1655">
        <v>12</v>
      </c>
      <c r="K1655">
        <v>0</v>
      </c>
      <c r="L1655" t="s">
        <v>12635</v>
      </c>
      <c r="M1655">
        <v>63</v>
      </c>
      <c r="N1655">
        <v>2</v>
      </c>
      <c r="O1655">
        <v>4</v>
      </c>
      <c r="Q1655">
        <v>100</v>
      </c>
      <c r="R1655">
        <v>1</v>
      </c>
      <c r="S1655">
        <v>0</v>
      </c>
      <c r="T1655" t="s">
        <v>43167</v>
      </c>
      <c r="U1655" t="s">
        <v>43167</v>
      </c>
      <c r="V1655" t="s">
        <v>43167</v>
      </c>
    </row>
    <row r="1656" spans="1:22" x14ac:dyDescent="0.3">
      <c r="A1656">
        <v>2571</v>
      </c>
      <c r="B1656" t="s">
        <v>13438</v>
      </c>
      <c r="C1656" t="s">
        <v>13439</v>
      </c>
      <c r="D1656">
        <v>4</v>
      </c>
      <c r="E1656">
        <v>0</v>
      </c>
      <c r="G1656">
        <v>0</v>
      </c>
      <c r="I1656">
        <v>18</v>
      </c>
      <c r="K1656">
        <v>0</v>
      </c>
      <c r="L1656" t="s">
        <v>12086</v>
      </c>
      <c r="M1656">
        <v>63</v>
      </c>
      <c r="N1656">
        <v>2</v>
      </c>
      <c r="O1656">
        <v>4</v>
      </c>
      <c r="Q1656">
        <v>60</v>
      </c>
      <c r="R1656">
        <v>0</v>
      </c>
      <c r="S1656">
        <v>0</v>
      </c>
      <c r="T1656" t="s">
        <v>43168</v>
      </c>
      <c r="U1656" t="s">
        <v>43168</v>
      </c>
      <c r="V1656" t="s">
        <v>43168</v>
      </c>
    </row>
    <row r="1657" spans="1:22" x14ac:dyDescent="0.3">
      <c r="A1657">
        <v>2572</v>
      </c>
      <c r="B1657" t="s">
        <v>13440</v>
      </c>
      <c r="C1657" t="s">
        <v>13441</v>
      </c>
      <c r="D1657">
        <v>4</v>
      </c>
      <c r="E1657">
        <v>20</v>
      </c>
      <c r="G1657">
        <v>3000</v>
      </c>
      <c r="I1657">
        <v>4</v>
      </c>
      <c r="K1657">
        <v>1</v>
      </c>
      <c r="L1657" t="s">
        <v>12086</v>
      </c>
      <c r="M1657">
        <v>63</v>
      </c>
      <c r="N1657">
        <v>2</v>
      </c>
      <c r="O1657">
        <v>4</v>
      </c>
      <c r="Q1657">
        <v>70</v>
      </c>
      <c r="R1657">
        <v>1</v>
      </c>
      <c r="S1657">
        <v>0</v>
      </c>
      <c r="T1657" t="s">
        <v>12087</v>
      </c>
      <c r="U1657" t="s">
        <v>12087</v>
      </c>
      <c r="V1657" t="s">
        <v>12087</v>
      </c>
    </row>
    <row r="1658" spans="1:22" x14ac:dyDescent="0.3">
      <c r="A1658">
        <v>2573</v>
      </c>
      <c r="B1658" t="s">
        <v>13442</v>
      </c>
      <c r="C1658" t="s">
        <v>13443</v>
      </c>
      <c r="D1658">
        <v>4</v>
      </c>
      <c r="E1658">
        <v>0</v>
      </c>
      <c r="G1658">
        <v>200</v>
      </c>
      <c r="I1658">
        <v>18</v>
      </c>
      <c r="K1658">
        <v>1</v>
      </c>
      <c r="L1658" t="s">
        <v>12086</v>
      </c>
      <c r="M1658">
        <v>63</v>
      </c>
      <c r="N1658">
        <v>2</v>
      </c>
      <c r="O1658">
        <v>4</v>
      </c>
      <c r="Q1658">
        <v>0</v>
      </c>
      <c r="R1658">
        <v>1</v>
      </c>
      <c r="S1658">
        <v>1</v>
      </c>
      <c r="T1658" t="s">
        <v>12087</v>
      </c>
      <c r="U1658" t="s">
        <v>12087</v>
      </c>
      <c r="V1658" t="s">
        <v>12087</v>
      </c>
    </row>
    <row r="1659" spans="1:22" x14ac:dyDescent="0.3">
      <c r="A1659">
        <v>2574</v>
      </c>
      <c r="B1659" t="s">
        <v>13444</v>
      </c>
      <c r="C1659" t="s">
        <v>13445</v>
      </c>
      <c r="D1659">
        <v>4</v>
      </c>
      <c r="E1659">
        <v>20</v>
      </c>
      <c r="G1659">
        <v>600</v>
      </c>
      <c r="I1659">
        <v>20</v>
      </c>
      <c r="K1659">
        <v>0</v>
      </c>
      <c r="L1659" t="s">
        <v>12075</v>
      </c>
      <c r="M1659">
        <v>56</v>
      </c>
      <c r="N1659">
        <v>2</v>
      </c>
      <c r="O1659">
        <v>4</v>
      </c>
      <c r="Q1659">
        <v>100</v>
      </c>
      <c r="R1659">
        <v>1</v>
      </c>
      <c r="S1659">
        <v>0</v>
      </c>
      <c r="T1659" t="s">
        <v>43169</v>
      </c>
      <c r="U1659" t="s">
        <v>43169</v>
      </c>
      <c r="V1659" t="s">
        <v>43169</v>
      </c>
    </row>
    <row r="1660" spans="1:22" x14ac:dyDescent="0.3">
      <c r="A1660">
        <v>2575</v>
      </c>
      <c r="B1660" t="s">
        <v>13446</v>
      </c>
      <c r="C1660" t="s">
        <v>13447</v>
      </c>
      <c r="D1660">
        <v>4</v>
      </c>
      <c r="E1660">
        <v>20</v>
      </c>
      <c r="G1660">
        <v>600</v>
      </c>
      <c r="I1660">
        <v>16</v>
      </c>
      <c r="K1660">
        <v>0</v>
      </c>
      <c r="L1660" t="s">
        <v>12075</v>
      </c>
      <c r="M1660">
        <v>56</v>
      </c>
      <c r="N1660">
        <v>2</v>
      </c>
      <c r="O1660">
        <v>4</v>
      </c>
      <c r="Q1660">
        <v>100</v>
      </c>
      <c r="R1660">
        <v>1</v>
      </c>
      <c r="S1660">
        <v>0</v>
      </c>
      <c r="T1660" t="s">
        <v>43170</v>
      </c>
      <c r="U1660" t="s">
        <v>43170</v>
      </c>
      <c r="V1660" t="s">
        <v>43170</v>
      </c>
    </row>
    <row r="1661" spans="1:22" x14ac:dyDescent="0.3">
      <c r="A1661">
        <v>2576</v>
      </c>
      <c r="B1661" t="s">
        <v>13448</v>
      </c>
      <c r="C1661" t="s">
        <v>13449</v>
      </c>
      <c r="D1661">
        <v>4</v>
      </c>
      <c r="E1661">
        <v>0</v>
      </c>
      <c r="G1661">
        <v>200</v>
      </c>
      <c r="I1661">
        <v>20</v>
      </c>
      <c r="K1661">
        <v>1</v>
      </c>
      <c r="L1661" t="s">
        <v>12086</v>
      </c>
      <c r="M1661">
        <v>63</v>
      </c>
      <c r="N1661">
        <v>2</v>
      </c>
      <c r="O1661">
        <v>4</v>
      </c>
      <c r="Q1661">
        <v>0</v>
      </c>
      <c r="R1661">
        <v>1</v>
      </c>
      <c r="S1661">
        <v>2</v>
      </c>
      <c r="T1661" t="s">
        <v>43171</v>
      </c>
      <c r="U1661" t="s">
        <v>43171</v>
      </c>
      <c r="V1661" t="s">
        <v>43171</v>
      </c>
    </row>
    <row r="1662" spans="1:22" x14ac:dyDescent="0.3">
      <c r="A1662">
        <v>2577</v>
      </c>
      <c r="B1662" t="s">
        <v>13450</v>
      </c>
      <c r="C1662" t="s">
        <v>13451</v>
      </c>
      <c r="D1662">
        <v>4</v>
      </c>
      <c r="E1662">
        <v>20</v>
      </c>
      <c r="G1662">
        <v>100</v>
      </c>
      <c r="I1662">
        <v>13</v>
      </c>
      <c r="K1662">
        <v>0</v>
      </c>
      <c r="L1662" t="s">
        <v>12031</v>
      </c>
      <c r="M1662">
        <v>63</v>
      </c>
      <c r="N1662">
        <v>2</v>
      </c>
      <c r="O1662">
        <v>4</v>
      </c>
      <c r="Q1662">
        <v>100</v>
      </c>
      <c r="R1662">
        <v>1</v>
      </c>
      <c r="S1662">
        <v>0</v>
      </c>
      <c r="T1662" t="s">
        <v>43172</v>
      </c>
      <c r="U1662" t="s">
        <v>43172</v>
      </c>
      <c r="V1662" t="s">
        <v>43172</v>
      </c>
    </row>
    <row r="1663" spans="1:22" x14ac:dyDescent="0.3">
      <c r="A1663">
        <v>2578</v>
      </c>
      <c r="B1663" t="s">
        <v>13452</v>
      </c>
      <c r="C1663" t="s">
        <v>13453</v>
      </c>
      <c r="D1663">
        <v>4</v>
      </c>
      <c r="E1663">
        <v>20</v>
      </c>
      <c r="G1663">
        <v>100</v>
      </c>
      <c r="I1663">
        <v>13</v>
      </c>
      <c r="K1663">
        <v>0</v>
      </c>
      <c r="L1663" t="s">
        <v>12031</v>
      </c>
      <c r="M1663">
        <v>63</v>
      </c>
      <c r="N1663">
        <v>2</v>
      </c>
      <c r="O1663">
        <v>4</v>
      </c>
      <c r="Q1663">
        <v>100</v>
      </c>
      <c r="R1663">
        <v>1</v>
      </c>
      <c r="S1663">
        <v>0</v>
      </c>
      <c r="T1663" t="s">
        <v>43173</v>
      </c>
      <c r="U1663" t="s">
        <v>43173</v>
      </c>
      <c r="V1663" t="s">
        <v>43173</v>
      </c>
    </row>
    <row r="1664" spans="1:22" x14ac:dyDescent="0.3">
      <c r="A1664">
        <v>2579</v>
      </c>
      <c r="B1664" t="s">
        <v>13454</v>
      </c>
      <c r="C1664" t="s">
        <v>13455</v>
      </c>
      <c r="D1664">
        <v>4</v>
      </c>
      <c r="E1664">
        <v>20</v>
      </c>
      <c r="G1664">
        <v>700</v>
      </c>
      <c r="I1664">
        <v>8</v>
      </c>
      <c r="K1664">
        <v>1</v>
      </c>
      <c r="L1664" t="s">
        <v>12086</v>
      </c>
      <c r="M1664">
        <v>63</v>
      </c>
      <c r="N1664">
        <v>2</v>
      </c>
      <c r="O1664">
        <v>4</v>
      </c>
      <c r="Q1664">
        <v>0</v>
      </c>
      <c r="R1664">
        <v>1</v>
      </c>
      <c r="S1664">
        <v>0</v>
      </c>
      <c r="T1664" t="s">
        <v>43174</v>
      </c>
      <c r="U1664" t="s">
        <v>43174</v>
      </c>
      <c r="V1664" t="s">
        <v>43174</v>
      </c>
    </row>
    <row r="1665" spans="1:22" x14ac:dyDescent="0.3">
      <c r="A1665">
        <v>2580</v>
      </c>
      <c r="B1665" t="s">
        <v>13456</v>
      </c>
      <c r="C1665" t="s">
        <v>13457</v>
      </c>
      <c r="D1665">
        <v>4</v>
      </c>
      <c r="E1665">
        <v>20</v>
      </c>
      <c r="G1665">
        <v>200</v>
      </c>
      <c r="I1665">
        <v>15</v>
      </c>
      <c r="K1665">
        <v>0</v>
      </c>
      <c r="L1665" t="s">
        <v>12739</v>
      </c>
      <c r="M1665">
        <v>63</v>
      </c>
      <c r="N1665">
        <v>2</v>
      </c>
      <c r="O1665">
        <v>4</v>
      </c>
      <c r="Q1665">
        <v>100</v>
      </c>
      <c r="R1665">
        <v>1</v>
      </c>
      <c r="S1665">
        <v>0</v>
      </c>
      <c r="T1665" t="s">
        <v>43175</v>
      </c>
      <c r="U1665" t="s">
        <v>43175</v>
      </c>
      <c r="V1665" t="s">
        <v>43175</v>
      </c>
    </row>
    <row r="1666" spans="1:22" x14ac:dyDescent="0.3">
      <c r="A1666">
        <v>2581</v>
      </c>
      <c r="B1666" t="s">
        <v>13458</v>
      </c>
      <c r="C1666" t="s">
        <v>13459</v>
      </c>
      <c r="D1666">
        <v>4</v>
      </c>
      <c r="E1666">
        <v>20</v>
      </c>
      <c r="G1666">
        <v>200</v>
      </c>
      <c r="I1666">
        <v>15</v>
      </c>
      <c r="K1666">
        <v>0</v>
      </c>
      <c r="L1666" t="s">
        <v>12739</v>
      </c>
      <c r="M1666">
        <v>56</v>
      </c>
      <c r="N1666">
        <v>2</v>
      </c>
      <c r="O1666">
        <v>4</v>
      </c>
      <c r="Q1666">
        <v>100</v>
      </c>
      <c r="R1666">
        <v>1</v>
      </c>
      <c r="S1666">
        <v>0</v>
      </c>
      <c r="T1666" t="s">
        <v>43176</v>
      </c>
      <c r="U1666" t="s">
        <v>43176</v>
      </c>
      <c r="V1666" t="s">
        <v>43176</v>
      </c>
    </row>
    <row r="1667" spans="1:22" x14ac:dyDescent="0.3">
      <c r="A1667">
        <v>2582</v>
      </c>
      <c r="B1667" t="s">
        <v>13460</v>
      </c>
      <c r="C1667" t="s">
        <v>13461</v>
      </c>
      <c r="D1667">
        <v>4</v>
      </c>
      <c r="E1667">
        <v>56000</v>
      </c>
      <c r="G1667">
        <v>400</v>
      </c>
      <c r="I1667">
        <v>1</v>
      </c>
      <c r="K1667">
        <v>0</v>
      </c>
      <c r="L1667" t="s">
        <v>13462</v>
      </c>
      <c r="M1667">
        <v>63</v>
      </c>
      <c r="N1667">
        <v>2</v>
      </c>
      <c r="O1667">
        <v>4</v>
      </c>
      <c r="Q1667">
        <v>130</v>
      </c>
      <c r="R1667">
        <v>1</v>
      </c>
      <c r="S1667">
        <v>0</v>
      </c>
      <c r="T1667" t="s">
        <v>43177</v>
      </c>
      <c r="U1667" t="s">
        <v>43177</v>
      </c>
      <c r="V1667" t="s">
        <v>43177</v>
      </c>
    </row>
    <row r="1668" spans="1:22" x14ac:dyDescent="0.3">
      <c r="A1668">
        <v>2583</v>
      </c>
      <c r="B1668" t="s">
        <v>13463</v>
      </c>
      <c r="C1668" t="s">
        <v>13464</v>
      </c>
      <c r="D1668">
        <v>4</v>
      </c>
      <c r="E1668">
        <v>20</v>
      </c>
      <c r="G1668">
        <v>100</v>
      </c>
      <c r="I1668">
        <v>5</v>
      </c>
      <c r="K1668">
        <v>1</v>
      </c>
      <c r="L1668" t="s">
        <v>12086</v>
      </c>
      <c r="M1668">
        <v>63</v>
      </c>
      <c r="N1668">
        <v>2</v>
      </c>
      <c r="O1668">
        <v>4</v>
      </c>
      <c r="Q1668">
        <v>50</v>
      </c>
      <c r="R1668">
        <v>1</v>
      </c>
      <c r="S1668">
        <v>0</v>
      </c>
      <c r="T1668" t="s">
        <v>43178</v>
      </c>
      <c r="U1668" t="s">
        <v>43178</v>
      </c>
      <c r="V1668" t="s">
        <v>43178</v>
      </c>
    </row>
    <row r="1669" spans="1:22" x14ac:dyDescent="0.3">
      <c r="A1669">
        <v>2584</v>
      </c>
      <c r="B1669" t="s">
        <v>13465</v>
      </c>
      <c r="C1669" t="s">
        <v>13466</v>
      </c>
      <c r="D1669">
        <v>4</v>
      </c>
      <c r="E1669">
        <v>20</v>
      </c>
      <c r="G1669">
        <v>500</v>
      </c>
      <c r="I1669">
        <v>8</v>
      </c>
      <c r="K1669">
        <v>1</v>
      </c>
      <c r="L1669" t="s">
        <v>12086</v>
      </c>
      <c r="M1669">
        <v>63</v>
      </c>
      <c r="N1669">
        <v>2</v>
      </c>
      <c r="O1669">
        <v>4</v>
      </c>
      <c r="Q1669">
        <v>0</v>
      </c>
      <c r="R1669">
        <v>1</v>
      </c>
      <c r="S1669">
        <v>0</v>
      </c>
      <c r="T1669" t="s">
        <v>12087</v>
      </c>
      <c r="U1669" t="s">
        <v>12087</v>
      </c>
      <c r="V1669" t="s">
        <v>12087</v>
      </c>
    </row>
    <row r="1670" spans="1:22" x14ac:dyDescent="0.3">
      <c r="A1670">
        <v>2585</v>
      </c>
      <c r="B1670" t="s">
        <v>13467</v>
      </c>
      <c r="C1670" t="s">
        <v>13468</v>
      </c>
      <c r="D1670">
        <v>4</v>
      </c>
      <c r="E1670">
        <v>0</v>
      </c>
      <c r="G1670">
        <v>0</v>
      </c>
      <c r="I1670">
        <v>4</v>
      </c>
      <c r="K1670">
        <v>0</v>
      </c>
      <c r="L1670" t="s">
        <v>12086</v>
      </c>
      <c r="M1670">
        <v>63</v>
      </c>
      <c r="N1670">
        <v>2</v>
      </c>
      <c r="O1670">
        <v>4</v>
      </c>
      <c r="Q1670">
        <v>0</v>
      </c>
      <c r="R1670">
        <v>0</v>
      </c>
      <c r="S1670">
        <v>0</v>
      </c>
      <c r="T1670" t="s">
        <v>40823</v>
      </c>
      <c r="U1670" t="s">
        <v>40823</v>
      </c>
      <c r="V1670" t="s">
        <v>40823</v>
      </c>
    </row>
    <row r="1671" spans="1:22" x14ac:dyDescent="0.3">
      <c r="A1671">
        <v>2586</v>
      </c>
      <c r="B1671" t="s">
        <v>13469</v>
      </c>
      <c r="C1671" t="s">
        <v>13470</v>
      </c>
      <c r="D1671">
        <v>4</v>
      </c>
      <c r="E1671">
        <v>10</v>
      </c>
      <c r="G1671">
        <v>600</v>
      </c>
      <c r="I1671">
        <v>32</v>
      </c>
      <c r="K1671">
        <v>1</v>
      </c>
      <c r="L1671" t="s">
        <v>12993</v>
      </c>
      <c r="M1671">
        <v>63</v>
      </c>
      <c r="N1671">
        <v>2</v>
      </c>
      <c r="O1671">
        <v>4</v>
      </c>
      <c r="Q1671">
        <v>95</v>
      </c>
      <c r="R1671">
        <v>1</v>
      </c>
      <c r="S1671">
        <v>0</v>
      </c>
      <c r="T1671" t="s">
        <v>43135</v>
      </c>
      <c r="U1671" t="s">
        <v>43135</v>
      </c>
      <c r="V1671" t="s">
        <v>43135</v>
      </c>
    </row>
    <row r="1672" spans="1:22" x14ac:dyDescent="0.3">
      <c r="A1672">
        <v>2587</v>
      </c>
      <c r="B1672" t="s">
        <v>13471</v>
      </c>
      <c r="C1672" t="s">
        <v>13472</v>
      </c>
      <c r="D1672">
        <v>4</v>
      </c>
      <c r="E1672">
        <v>10</v>
      </c>
      <c r="G1672">
        <v>400</v>
      </c>
      <c r="I1672">
        <v>15</v>
      </c>
      <c r="K1672">
        <v>1</v>
      </c>
      <c r="L1672" t="s">
        <v>12086</v>
      </c>
      <c r="M1672">
        <v>63</v>
      </c>
      <c r="N1672">
        <v>2</v>
      </c>
      <c r="O1672">
        <v>4</v>
      </c>
      <c r="Q1672">
        <v>95</v>
      </c>
      <c r="R1672">
        <v>1</v>
      </c>
      <c r="S1672">
        <v>0</v>
      </c>
      <c r="T1672" t="s">
        <v>43179</v>
      </c>
      <c r="U1672" t="s">
        <v>43179</v>
      </c>
      <c r="V1672" t="s">
        <v>43179</v>
      </c>
    </row>
    <row r="1673" spans="1:22" x14ac:dyDescent="0.3">
      <c r="A1673">
        <v>2588</v>
      </c>
      <c r="B1673" t="s">
        <v>13473</v>
      </c>
      <c r="C1673" t="s">
        <v>13474</v>
      </c>
      <c r="D1673">
        <v>4</v>
      </c>
      <c r="E1673">
        <v>56000</v>
      </c>
      <c r="G1673">
        <v>500</v>
      </c>
      <c r="I1673">
        <v>4</v>
      </c>
      <c r="K1673">
        <v>1</v>
      </c>
      <c r="L1673" t="s">
        <v>12993</v>
      </c>
      <c r="M1673">
        <v>63</v>
      </c>
      <c r="N1673">
        <v>2</v>
      </c>
      <c r="O1673">
        <v>4</v>
      </c>
      <c r="Q1673">
        <v>40</v>
      </c>
      <c r="R1673">
        <v>1</v>
      </c>
      <c r="S1673">
        <v>0</v>
      </c>
      <c r="T1673" t="s">
        <v>34373</v>
      </c>
      <c r="U1673" t="s">
        <v>34373</v>
      </c>
      <c r="V1673" t="s">
        <v>34373</v>
      </c>
    </row>
    <row r="1674" spans="1:22" x14ac:dyDescent="0.3">
      <c r="A1674">
        <v>2589</v>
      </c>
      <c r="B1674" t="s">
        <v>13475</v>
      </c>
      <c r="C1674" t="s">
        <v>13476</v>
      </c>
      <c r="D1674">
        <v>4</v>
      </c>
      <c r="E1674">
        <v>0</v>
      </c>
      <c r="G1674">
        <v>200</v>
      </c>
      <c r="I1674">
        <v>18</v>
      </c>
      <c r="K1674">
        <v>1</v>
      </c>
      <c r="L1674" t="s">
        <v>12086</v>
      </c>
      <c r="M1674">
        <v>63</v>
      </c>
      <c r="N1674">
        <v>2</v>
      </c>
      <c r="O1674">
        <v>4</v>
      </c>
      <c r="Q1674">
        <v>0</v>
      </c>
      <c r="R1674">
        <v>1</v>
      </c>
      <c r="S1674">
        <v>3</v>
      </c>
      <c r="T1674" t="s">
        <v>43180</v>
      </c>
      <c r="U1674" t="s">
        <v>43180</v>
      </c>
      <c r="V1674" t="s">
        <v>43180</v>
      </c>
    </row>
    <row r="1675" spans="1:22" x14ac:dyDescent="0.3">
      <c r="A1675">
        <v>2590</v>
      </c>
      <c r="B1675" t="s">
        <v>13477</v>
      </c>
      <c r="C1675" t="s">
        <v>13478</v>
      </c>
      <c r="D1675">
        <v>4</v>
      </c>
      <c r="E1675">
        <v>20</v>
      </c>
      <c r="G1675">
        <v>200</v>
      </c>
      <c r="I1675">
        <v>8</v>
      </c>
      <c r="K1675">
        <v>0</v>
      </c>
      <c r="L1675" t="s">
        <v>12086</v>
      </c>
      <c r="M1675">
        <v>63</v>
      </c>
      <c r="N1675">
        <v>2</v>
      </c>
      <c r="O1675">
        <v>4</v>
      </c>
      <c r="Q1675">
        <v>1</v>
      </c>
      <c r="R1675">
        <v>1</v>
      </c>
      <c r="S1675">
        <v>0</v>
      </c>
      <c r="T1675" t="s">
        <v>43181</v>
      </c>
      <c r="U1675" t="s">
        <v>43181</v>
      </c>
      <c r="V1675" t="s">
        <v>43181</v>
      </c>
    </row>
    <row r="1676" spans="1:22" x14ac:dyDescent="0.3">
      <c r="A1676">
        <v>2591</v>
      </c>
      <c r="B1676" t="s">
        <v>13479</v>
      </c>
      <c r="C1676" t="s">
        <v>13480</v>
      </c>
      <c r="D1676">
        <v>4</v>
      </c>
      <c r="E1676">
        <v>20</v>
      </c>
      <c r="G1676">
        <v>200</v>
      </c>
      <c r="I1676">
        <v>8</v>
      </c>
      <c r="K1676">
        <v>1</v>
      </c>
      <c r="L1676" t="s">
        <v>12086</v>
      </c>
      <c r="M1676">
        <v>63</v>
      </c>
      <c r="N1676">
        <v>2</v>
      </c>
      <c r="O1676">
        <v>4</v>
      </c>
      <c r="Q1676">
        <v>1</v>
      </c>
      <c r="R1676">
        <v>1</v>
      </c>
      <c r="S1676">
        <v>0</v>
      </c>
      <c r="T1676" t="s">
        <v>43182</v>
      </c>
      <c r="U1676" t="s">
        <v>43182</v>
      </c>
      <c r="V1676" t="s">
        <v>43182</v>
      </c>
    </row>
    <row r="1677" spans="1:22" x14ac:dyDescent="0.3">
      <c r="A1677">
        <v>2592</v>
      </c>
      <c r="B1677" t="s">
        <v>13481</v>
      </c>
      <c r="C1677" t="s">
        <v>13482</v>
      </c>
      <c r="D1677">
        <v>4</v>
      </c>
      <c r="E1677">
        <v>20</v>
      </c>
      <c r="G1677">
        <v>100</v>
      </c>
      <c r="I1677">
        <v>3</v>
      </c>
      <c r="K1677">
        <v>1</v>
      </c>
      <c r="L1677" t="s">
        <v>12086</v>
      </c>
      <c r="M1677">
        <v>63</v>
      </c>
      <c r="N1677">
        <v>2</v>
      </c>
      <c r="O1677">
        <v>4</v>
      </c>
      <c r="Q1677">
        <v>50</v>
      </c>
      <c r="R1677">
        <v>1</v>
      </c>
      <c r="S1677">
        <v>0</v>
      </c>
      <c r="T1677" t="s">
        <v>12087</v>
      </c>
      <c r="U1677" t="s">
        <v>12087</v>
      </c>
      <c r="V1677" t="s">
        <v>12087</v>
      </c>
    </row>
    <row r="1678" spans="1:22" x14ac:dyDescent="0.3">
      <c r="A1678">
        <v>2593</v>
      </c>
      <c r="B1678" t="s">
        <v>13483</v>
      </c>
      <c r="C1678" t="s">
        <v>13484</v>
      </c>
      <c r="D1678">
        <v>4</v>
      </c>
      <c r="E1678">
        <v>20</v>
      </c>
      <c r="G1678">
        <v>700</v>
      </c>
      <c r="I1678">
        <v>20</v>
      </c>
      <c r="K1678">
        <v>1</v>
      </c>
      <c r="L1678" t="s">
        <v>12086</v>
      </c>
      <c r="M1678">
        <v>63</v>
      </c>
      <c r="N1678">
        <v>2</v>
      </c>
      <c r="O1678">
        <v>4</v>
      </c>
      <c r="Q1678">
        <v>65</v>
      </c>
      <c r="R1678">
        <v>1</v>
      </c>
      <c r="S1678">
        <v>0</v>
      </c>
      <c r="T1678" t="s">
        <v>12087</v>
      </c>
      <c r="U1678" t="s">
        <v>12087</v>
      </c>
      <c r="V1678" t="s">
        <v>12087</v>
      </c>
    </row>
    <row r="1679" spans="1:22" x14ac:dyDescent="0.3">
      <c r="A1679">
        <v>2594</v>
      </c>
      <c r="B1679" t="s">
        <v>13485</v>
      </c>
      <c r="C1679" t="s">
        <v>13486</v>
      </c>
      <c r="D1679">
        <v>4</v>
      </c>
      <c r="E1679">
        <v>20</v>
      </c>
      <c r="G1679">
        <v>100</v>
      </c>
      <c r="I1679">
        <v>0</v>
      </c>
      <c r="K1679">
        <v>1</v>
      </c>
      <c r="L1679" t="s">
        <v>12086</v>
      </c>
      <c r="M1679">
        <v>63</v>
      </c>
      <c r="N1679">
        <v>2</v>
      </c>
      <c r="O1679">
        <v>4</v>
      </c>
      <c r="Q1679">
        <v>0</v>
      </c>
      <c r="R1679">
        <v>1</v>
      </c>
      <c r="S1679">
        <v>0</v>
      </c>
      <c r="T1679" t="s">
        <v>12087</v>
      </c>
      <c r="U1679" t="s">
        <v>12087</v>
      </c>
      <c r="V1679" t="s">
        <v>12087</v>
      </c>
    </row>
    <row r="1680" spans="1:22" x14ac:dyDescent="0.3">
      <c r="A1680">
        <v>2597</v>
      </c>
      <c r="B1680" t="s">
        <v>13487</v>
      </c>
      <c r="C1680" t="s">
        <v>13488</v>
      </c>
      <c r="D1680">
        <v>4</v>
      </c>
      <c r="E1680">
        <v>0</v>
      </c>
      <c r="G1680">
        <v>500</v>
      </c>
      <c r="I1680">
        <v>10</v>
      </c>
      <c r="K1680">
        <v>1</v>
      </c>
      <c r="L1680" t="s">
        <v>12086</v>
      </c>
      <c r="M1680">
        <v>63</v>
      </c>
      <c r="N1680">
        <v>2</v>
      </c>
      <c r="O1680">
        <v>4</v>
      </c>
      <c r="R1680">
        <v>1</v>
      </c>
      <c r="S1680">
        <v>0</v>
      </c>
      <c r="T1680" t="s">
        <v>43183</v>
      </c>
      <c r="U1680" t="s">
        <v>43183</v>
      </c>
      <c r="V1680" t="s">
        <v>43183</v>
      </c>
    </row>
    <row r="1681" spans="1:22" x14ac:dyDescent="0.3">
      <c r="A1681">
        <v>2598</v>
      </c>
      <c r="B1681" t="s">
        <v>13489</v>
      </c>
      <c r="C1681" t="s">
        <v>13490</v>
      </c>
      <c r="D1681">
        <v>4</v>
      </c>
      <c r="E1681">
        <v>20</v>
      </c>
      <c r="G1681">
        <v>700</v>
      </c>
      <c r="I1681">
        <v>20</v>
      </c>
      <c r="K1681">
        <v>1</v>
      </c>
      <c r="L1681" t="s">
        <v>12086</v>
      </c>
      <c r="M1681">
        <v>63</v>
      </c>
      <c r="N1681">
        <v>2</v>
      </c>
      <c r="O1681">
        <v>4</v>
      </c>
      <c r="Q1681">
        <v>65</v>
      </c>
      <c r="R1681">
        <v>1</v>
      </c>
      <c r="S1681">
        <v>0</v>
      </c>
      <c r="T1681" t="s">
        <v>43184</v>
      </c>
      <c r="U1681" t="s">
        <v>43184</v>
      </c>
      <c r="V1681" t="s">
        <v>43184</v>
      </c>
    </row>
    <row r="1682" spans="1:22" x14ac:dyDescent="0.3">
      <c r="A1682">
        <v>2599</v>
      </c>
      <c r="B1682" t="s">
        <v>13491</v>
      </c>
      <c r="C1682" t="s">
        <v>13371</v>
      </c>
      <c r="D1682">
        <v>4</v>
      </c>
      <c r="E1682">
        <v>30000</v>
      </c>
      <c r="G1682">
        <v>700</v>
      </c>
      <c r="I1682">
        <v>11</v>
      </c>
      <c r="K1682">
        <v>1</v>
      </c>
      <c r="L1682" t="s">
        <v>12993</v>
      </c>
      <c r="M1682">
        <v>63</v>
      </c>
      <c r="N1682">
        <v>2</v>
      </c>
      <c r="O1682">
        <v>4</v>
      </c>
      <c r="Q1682">
        <v>54</v>
      </c>
      <c r="R1682">
        <v>1</v>
      </c>
      <c r="S1682">
        <v>0</v>
      </c>
      <c r="T1682" t="s">
        <v>34747</v>
      </c>
      <c r="U1682" t="s">
        <v>34747</v>
      </c>
      <c r="V1682" t="s">
        <v>34747</v>
      </c>
    </row>
    <row r="1683" spans="1:22" x14ac:dyDescent="0.3">
      <c r="A1683">
        <v>2601</v>
      </c>
      <c r="B1683" t="s">
        <v>8425</v>
      </c>
      <c r="C1683" t="s">
        <v>8425</v>
      </c>
      <c r="D1683">
        <v>4</v>
      </c>
      <c r="E1683">
        <v>30000</v>
      </c>
      <c r="G1683">
        <v>100</v>
      </c>
      <c r="I1683">
        <v>0</v>
      </c>
      <c r="K1683">
        <v>0</v>
      </c>
      <c r="L1683" t="s">
        <v>12993</v>
      </c>
      <c r="M1683">
        <v>7</v>
      </c>
      <c r="N1683">
        <v>2</v>
      </c>
      <c r="O1683">
        <v>136</v>
      </c>
      <c r="Q1683">
        <v>20</v>
      </c>
      <c r="R1683">
        <v>0</v>
      </c>
      <c r="S1683">
        <v>0</v>
      </c>
      <c r="T1683" t="s">
        <v>33136</v>
      </c>
      <c r="U1683" t="s">
        <v>33136</v>
      </c>
      <c r="V1683" t="s">
        <v>33136</v>
      </c>
    </row>
    <row r="1684" spans="1:22" x14ac:dyDescent="0.3">
      <c r="A1684">
        <v>2602</v>
      </c>
      <c r="B1684" t="s">
        <v>3473</v>
      </c>
      <c r="C1684" t="s">
        <v>3473</v>
      </c>
      <c r="D1684">
        <v>4</v>
      </c>
      <c r="E1684">
        <v>30000</v>
      </c>
      <c r="G1684">
        <v>100</v>
      </c>
      <c r="I1684">
        <v>0</v>
      </c>
      <c r="K1684">
        <v>0</v>
      </c>
      <c r="L1684" t="s">
        <v>12993</v>
      </c>
      <c r="M1684">
        <v>7</v>
      </c>
      <c r="N1684">
        <v>2</v>
      </c>
      <c r="O1684">
        <v>136</v>
      </c>
      <c r="Q1684">
        <v>20</v>
      </c>
      <c r="R1684">
        <v>0</v>
      </c>
      <c r="S1684">
        <v>0</v>
      </c>
      <c r="T1684" t="s">
        <v>33444</v>
      </c>
      <c r="U1684" t="s">
        <v>33444</v>
      </c>
      <c r="V1684" t="s">
        <v>33444</v>
      </c>
    </row>
    <row r="1685" spans="1:22" x14ac:dyDescent="0.3">
      <c r="A1685">
        <v>2603</v>
      </c>
      <c r="B1685" t="s">
        <v>7021</v>
      </c>
      <c r="C1685" t="s">
        <v>7021</v>
      </c>
      <c r="D1685">
        <v>4</v>
      </c>
      <c r="E1685">
        <v>30000</v>
      </c>
      <c r="G1685">
        <v>100</v>
      </c>
      <c r="I1685">
        <v>0</v>
      </c>
      <c r="K1685">
        <v>0</v>
      </c>
      <c r="L1685" t="s">
        <v>12993</v>
      </c>
      <c r="M1685">
        <v>7</v>
      </c>
      <c r="N1685">
        <v>2</v>
      </c>
      <c r="O1685">
        <v>136</v>
      </c>
      <c r="Q1685">
        <v>20</v>
      </c>
      <c r="R1685">
        <v>0</v>
      </c>
      <c r="S1685">
        <v>0</v>
      </c>
      <c r="T1685" t="s">
        <v>34854</v>
      </c>
      <c r="U1685" t="s">
        <v>34854</v>
      </c>
      <c r="V1685" t="s">
        <v>34854</v>
      </c>
    </row>
    <row r="1686" spans="1:22" x14ac:dyDescent="0.3">
      <c r="A1686">
        <v>2604</v>
      </c>
      <c r="B1686" t="s">
        <v>4545</v>
      </c>
      <c r="C1686" t="s">
        <v>4545</v>
      </c>
      <c r="D1686">
        <v>4</v>
      </c>
      <c r="E1686">
        <v>30000</v>
      </c>
      <c r="G1686">
        <v>100</v>
      </c>
      <c r="I1686">
        <v>0</v>
      </c>
      <c r="K1686">
        <v>0</v>
      </c>
      <c r="L1686" t="s">
        <v>12993</v>
      </c>
      <c r="M1686">
        <v>7</v>
      </c>
      <c r="N1686">
        <v>2</v>
      </c>
      <c r="O1686">
        <v>136</v>
      </c>
      <c r="Q1686">
        <v>20</v>
      </c>
      <c r="R1686">
        <v>0</v>
      </c>
      <c r="S1686">
        <v>0</v>
      </c>
      <c r="T1686" t="s">
        <v>33664</v>
      </c>
      <c r="U1686" t="s">
        <v>33664</v>
      </c>
      <c r="V1686" t="s">
        <v>33664</v>
      </c>
    </row>
    <row r="1687" spans="1:22" x14ac:dyDescent="0.3">
      <c r="A1687">
        <v>2605</v>
      </c>
      <c r="B1687" t="s">
        <v>1641</v>
      </c>
      <c r="C1687" t="s">
        <v>1641</v>
      </c>
      <c r="D1687">
        <v>4</v>
      </c>
      <c r="E1687">
        <v>30000</v>
      </c>
      <c r="G1687">
        <v>100</v>
      </c>
      <c r="I1687">
        <v>0</v>
      </c>
      <c r="K1687">
        <v>0</v>
      </c>
      <c r="L1687" t="s">
        <v>12993</v>
      </c>
      <c r="M1687">
        <v>7</v>
      </c>
      <c r="N1687">
        <v>2</v>
      </c>
      <c r="O1687">
        <v>136</v>
      </c>
      <c r="Q1687">
        <v>20</v>
      </c>
      <c r="R1687">
        <v>0</v>
      </c>
      <c r="S1687">
        <v>0</v>
      </c>
      <c r="T1687" t="s">
        <v>34859</v>
      </c>
      <c r="U1687" t="s">
        <v>34859</v>
      </c>
      <c r="V1687" t="s">
        <v>34859</v>
      </c>
    </row>
    <row r="1688" spans="1:22" x14ac:dyDescent="0.3">
      <c r="A1688">
        <v>2607</v>
      </c>
      <c r="B1688" t="s">
        <v>2280</v>
      </c>
      <c r="C1688" t="s">
        <v>2280</v>
      </c>
      <c r="D1688">
        <v>4</v>
      </c>
      <c r="E1688">
        <v>30000</v>
      </c>
      <c r="G1688">
        <v>100</v>
      </c>
      <c r="I1688">
        <v>0</v>
      </c>
      <c r="K1688">
        <v>1</v>
      </c>
      <c r="L1688" t="s">
        <v>12086</v>
      </c>
      <c r="M1688">
        <v>7</v>
      </c>
      <c r="N1688">
        <v>2</v>
      </c>
      <c r="O1688">
        <v>136</v>
      </c>
      <c r="Q1688">
        <v>0</v>
      </c>
      <c r="R1688">
        <v>0</v>
      </c>
      <c r="S1688">
        <v>0</v>
      </c>
      <c r="T1688" t="s">
        <v>34863</v>
      </c>
      <c r="U1688" t="s">
        <v>34863</v>
      </c>
      <c r="V1688" t="s">
        <v>34863</v>
      </c>
    </row>
    <row r="1689" spans="1:22" x14ac:dyDescent="0.3">
      <c r="A1689">
        <v>2608</v>
      </c>
      <c r="B1689" t="s">
        <v>8506</v>
      </c>
      <c r="C1689" t="s">
        <v>8506</v>
      </c>
      <c r="D1689">
        <v>4</v>
      </c>
      <c r="E1689">
        <v>15000</v>
      </c>
      <c r="G1689">
        <v>100</v>
      </c>
      <c r="I1689">
        <v>0</v>
      </c>
      <c r="K1689">
        <v>0</v>
      </c>
      <c r="L1689" t="s">
        <v>12993</v>
      </c>
      <c r="M1689">
        <v>7</v>
      </c>
      <c r="N1689">
        <v>2</v>
      </c>
      <c r="O1689">
        <v>136</v>
      </c>
      <c r="Q1689">
        <v>20</v>
      </c>
      <c r="R1689">
        <v>0</v>
      </c>
      <c r="S1689">
        <v>0</v>
      </c>
      <c r="T1689" t="s">
        <v>34866</v>
      </c>
      <c r="U1689" t="s">
        <v>34866</v>
      </c>
      <c r="V1689" t="s">
        <v>34866</v>
      </c>
    </row>
    <row r="1690" spans="1:22" x14ac:dyDescent="0.3">
      <c r="A1690">
        <v>2609</v>
      </c>
      <c r="B1690" t="s">
        <v>9178</v>
      </c>
      <c r="C1690" t="s">
        <v>9179</v>
      </c>
      <c r="D1690">
        <v>4</v>
      </c>
      <c r="E1690">
        <v>10000</v>
      </c>
      <c r="G1690">
        <v>100</v>
      </c>
      <c r="I1690">
        <v>0</v>
      </c>
      <c r="K1690">
        <v>0</v>
      </c>
      <c r="L1690" t="s">
        <v>12086</v>
      </c>
      <c r="M1690">
        <v>7</v>
      </c>
      <c r="N1690">
        <v>2</v>
      </c>
      <c r="O1690">
        <v>136</v>
      </c>
      <c r="Q1690">
        <v>0</v>
      </c>
      <c r="R1690">
        <v>0</v>
      </c>
      <c r="S1690">
        <v>0</v>
      </c>
      <c r="T1690" t="s">
        <v>12087</v>
      </c>
      <c r="U1690" t="s">
        <v>12087</v>
      </c>
      <c r="V1690" t="s">
        <v>12087</v>
      </c>
    </row>
    <row r="1691" spans="1:22" x14ac:dyDescent="0.3">
      <c r="A1691">
        <v>2610</v>
      </c>
      <c r="B1691" t="s">
        <v>13492</v>
      </c>
      <c r="C1691" t="s">
        <v>13493</v>
      </c>
      <c r="D1691">
        <v>4</v>
      </c>
      <c r="E1691">
        <v>30000</v>
      </c>
      <c r="G1691">
        <v>100</v>
      </c>
      <c r="I1691">
        <v>0</v>
      </c>
      <c r="K1691">
        <v>0</v>
      </c>
      <c r="L1691" t="s">
        <v>12086</v>
      </c>
      <c r="M1691">
        <v>7</v>
      </c>
      <c r="N1691">
        <v>2</v>
      </c>
      <c r="O1691">
        <v>136</v>
      </c>
      <c r="Q1691">
        <v>0</v>
      </c>
      <c r="R1691">
        <v>0</v>
      </c>
      <c r="S1691">
        <v>0</v>
      </c>
      <c r="T1691" t="s">
        <v>12087</v>
      </c>
      <c r="U1691" t="s">
        <v>12087</v>
      </c>
      <c r="V1691" t="s">
        <v>12087</v>
      </c>
    </row>
    <row r="1692" spans="1:22" x14ac:dyDescent="0.3">
      <c r="A1692">
        <v>2611</v>
      </c>
      <c r="B1692" t="s">
        <v>9092</v>
      </c>
      <c r="C1692" t="s">
        <v>9093</v>
      </c>
      <c r="D1692">
        <v>4</v>
      </c>
      <c r="E1692">
        <v>20000</v>
      </c>
      <c r="G1692">
        <v>100</v>
      </c>
      <c r="I1692">
        <v>0</v>
      </c>
      <c r="K1692">
        <v>0</v>
      </c>
      <c r="L1692" t="s">
        <v>12086</v>
      </c>
      <c r="M1692">
        <v>7</v>
      </c>
      <c r="N1692">
        <v>2</v>
      </c>
      <c r="O1692">
        <v>136</v>
      </c>
      <c r="Q1692">
        <v>0</v>
      </c>
      <c r="R1692">
        <v>0</v>
      </c>
      <c r="S1692">
        <v>0</v>
      </c>
      <c r="T1692" t="s">
        <v>12087</v>
      </c>
      <c r="U1692" t="s">
        <v>12087</v>
      </c>
      <c r="V1692" t="s">
        <v>12087</v>
      </c>
    </row>
    <row r="1693" spans="1:22" x14ac:dyDescent="0.3">
      <c r="A1693">
        <v>2612</v>
      </c>
      <c r="B1693" t="s">
        <v>4133</v>
      </c>
      <c r="C1693" t="s">
        <v>4134</v>
      </c>
      <c r="D1693">
        <v>4</v>
      </c>
      <c r="E1693">
        <v>1500</v>
      </c>
      <c r="G1693">
        <v>100</v>
      </c>
      <c r="I1693">
        <v>0</v>
      </c>
      <c r="K1693">
        <v>0</v>
      </c>
      <c r="L1693" t="s">
        <v>12086</v>
      </c>
      <c r="M1693">
        <v>7</v>
      </c>
      <c r="N1693">
        <v>2</v>
      </c>
      <c r="O1693">
        <v>136</v>
      </c>
      <c r="Q1693">
        <v>0</v>
      </c>
      <c r="R1693">
        <v>0</v>
      </c>
      <c r="S1693">
        <v>0</v>
      </c>
      <c r="T1693" t="s">
        <v>12087</v>
      </c>
      <c r="U1693" t="s">
        <v>12087</v>
      </c>
      <c r="V1693" t="s">
        <v>12087</v>
      </c>
    </row>
    <row r="1694" spans="1:22" x14ac:dyDescent="0.3">
      <c r="A1694">
        <v>2613</v>
      </c>
      <c r="B1694" t="s">
        <v>3012</v>
      </c>
      <c r="C1694" t="s">
        <v>3013</v>
      </c>
      <c r="D1694">
        <v>4</v>
      </c>
      <c r="E1694">
        <v>45000</v>
      </c>
      <c r="G1694">
        <v>100</v>
      </c>
      <c r="I1694">
        <v>0</v>
      </c>
      <c r="K1694">
        <v>0</v>
      </c>
      <c r="L1694" t="s">
        <v>12086</v>
      </c>
      <c r="M1694">
        <v>7</v>
      </c>
      <c r="N1694">
        <v>2</v>
      </c>
      <c r="O1694">
        <v>136</v>
      </c>
      <c r="Q1694">
        <v>0</v>
      </c>
      <c r="R1694">
        <v>0</v>
      </c>
      <c r="S1694">
        <v>0</v>
      </c>
      <c r="T1694" t="s">
        <v>12087</v>
      </c>
      <c r="U1694" t="s">
        <v>12087</v>
      </c>
      <c r="V1694" t="s">
        <v>12087</v>
      </c>
    </row>
    <row r="1695" spans="1:22" x14ac:dyDescent="0.3">
      <c r="A1695">
        <v>2614</v>
      </c>
      <c r="B1695" t="s">
        <v>13494</v>
      </c>
      <c r="C1695" t="s">
        <v>13495</v>
      </c>
      <c r="D1695">
        <v>4</v>
      </c>
      <c r="E1695">
        <v>90000</v>
      </c>
      <c r="G1695">
        <v>100</v>
      </c>
      <c r="I1695">
        <v>0</v>
      </c>
      <c r="K1695">
        <v>0</v>
      </c>
      <c r="L1695" t="s">
        <v>12993</v>
      </c>
      <c r="M1695">
        <v>7</v>
      </c>
      <c r="N1695">
        <v>2</v>
      </c>
      <c r="O1695">
        <v>136</v>
      </c>
      <c r="Q1695">
        <v>50</v>
      </c>
      <c r="R1695">
        <v>0</v>
      </c>
      <c r="S1695">
        <v>0</v>
      </c>
      <c r="T1695" t="s">
        <v>34878</v>
      </c>
      <c r="U1695" t="s">
        <v>34878</v>
      </c>
      <c r="V1695" t="s">
        <v>34878</v>
      </c>
    </row>
    <row r="1696" spans="1:22" x14ac:dyDescent="0.3">
      <c r="A1696">
        <v>2615</v>
      </c>
      <c r="B1696" t="s">
        <v>8666</v>
      </c>
      <c r="C1696" t="s">
        <v>8667</v>
      </c>
      <c r="D1696">
        <v>4</v>
      </c>
      <c r="E1696">
        <v>75000</v>
      </c>
      <c r="G1696">
        <v>100</v>
      </c>
      <c r="I1696">
        <v>3</v>
      </c>
      <c r="K1696">
        <v>0</v>
      </c>
      <c r="L1696" t="s">
        <v>12993</v>
      </c>
      <c r="M1696">
        <v>7</v>
      </c>
      <c r="N1696">
        <v>2</v>
      </c>
      <c r="O1696">
        <v>136</v>
      </c>
      <c r="Q1696">
        <v>40</v>
      </c>
      <c r="R1696">
        <v>0</v>
      </c>
      <c r="S1696">
        <v>0</v>
      </c>
      <c r="T1696" t="s">
        <v>34168</v>
      </c>
      <c r="U1696" t="s">
        <v>34168</v>
      </c>
      <c r="V1696" t="s">
        <v>34168</v>
      </c>
    </row>
    <row r="1697" spans="1:22" x14ac:dyDescent="0.3">
      <c r="A1697">
        <v>2616</v>
      </c>
      <c r="B1697" t="s">
        <v>13496</v>
      </c>
      <c r="C1697" t="s">
        <v>13497</v>
      </c>
      <c r="D1697">
        <v>4</v>
      </c>
      <c r="E1697">
        <v>75000</v>
      </c>
      <c r="G1697">
        <v>100</v>
      </c>
      <c r="I1697">
        <v>0</v>
      </c>
      <c r="K1697">
        <v>0</v>
      </c>
      <c r="L1697" t="s">
        <v>12993</v>
      </c>
      <c r="M1697">
        <v>7</v>
      </c>
      <c r="N1697">
        <v>2</v>
      </c>
      <c r="O1697">
        <v>136</v>
      </c>
      <c r="Q1697">
        <v>40</v>
      </c>
      <c r="R1697">
        <v>0</v>
      </c>
      <c r="S1697">
        <v>0</v>
      </c>
      <c r="T1697" t="s">
        <v>34882</v>
      </c>
      <c r="U1697" t="s">
        <v>34882</v>
      </c>
      <c r="V1697" t="s">
        <v>34882</v>
      </c>
    </row>
    <row r="1698" spans="1:22" x14ac:dyDescent="0.3">
      <c r="A1698">
        <v>2617</v>
      </c>
      <c r="B1698" t="s">
        <v>6755</v>
      </c>
      <c r="C1698" t="s">
        <v>6756</v>
      </c>
      <c r="D1698">
        <v>4</v>
      </c>
      <c r="E1698">
        <v>2</v>
      </c>
      <c r="G1698">
        <v>100</v>
      </c>
      <c r="I1698">
        <v>1</v>
      </c>
      <c r="K1698">
        <v>0</v>
      </c>
      <c r="L1698" t="s">
        <v>12993</v>
      </c>
      <c r="M1698">
        <v>7</v>
      </c>
      <c r="N1698">
        <v>2</v>
      </c>
      <c r="O1698">
        <v>136</v>
      </c>
      <c r="Q1698">
        <v>35</v>
      </c>
      <c r="R1698">
        <v>0</v>
      </c>
      <c r="S1698">
        <v>0</v>
      </c>
      <c r="T1698" t="s">
        <v>34235</v>
      </c>
      <c r="U1698" t="s">
        <v>34235</v>
      </c>
      <c r="V1698" t="s">
        <v>34235</v>
      </c>
    </row>
    <row r="1699" spans="1:22" x14ac:dyDescent="0.3">
      <c r="A1699">
        <v>2618</v>
      </c>
      <c r="B1699" t="s">
        <v>6523</v>
      </c>
      <c r="C1699" t="s">
        <v>6524</v>
      </c>
      <c r="D1699">
        <v>4</v>
      </c>
      <c r="E1699">
        <v>2</v>
      </c>
      <c r="G1699">
        <v>100</v>
      </c>
      <c r="I1699">
        <v>1</v>
      </c>
      <c r="K1699">
        <v>0</v>
      </c>
      <c r="L1699" t="s">
        <v>12993</v>
      </c>
      <c r="M1699">
        <v>7</v>
      </c>
      <c r="N1699">
        <v>2</v>
      </c>
      <c r="O1699">
        <v>136</v>
      </c>
      <c r="Q1699">
        <v>35</v>
      </c>
      <c r="R1699">
        <v>0</v>
      </c>
      <c r="S1699">
        <v>0</v>
      </c>
      <c r="T1699" t="s">
        <v>34301</v>
      </c>
      <c r="U1699" t="s">
        <v>34301</v>
      </c>
      <c r="V1699" t="s">
        <v>34301</v>
      </c>
    </row>
    <row r="1700" spans="1:22" x14ac:dyDescent="0.3">
      <c r="A1700">
        <v>2619</v>
      </c>
      <c r="B1700" t="s">
        <v>9994</v>
      </c>
      <c r="C1700" t="s">
        <v>9995</v>
      </c>
      <c r="D1700">
        <v>4</v>
      </c>
      <c r="E1700">
        <v>10000</v>
      </c>
      <c r="G1700">
        <v>100</v>
      </c>
      <c r="I1700">
        <v>0</v>
      </c>
      <c r="K1700">
        <v>0</v>
      </c>
      <c r="L1700" t="s">
        <v>12048</v>
      </c>
      <c r="M1700">
        <v>7</v>
      </c>
      <c r="N1700">
        <v>2</v>
      </c>
      <c r="O1700">
        <v>136</v>
      </c>
      <c r="Q1700">
        <v>65</v>
      </c>
      <c r="R1700">
        <v>0</v>
      </c>
      <c r="S1700">
        <v>0</v>
      </c>
      <c r="T1700" t="s">
        <v>34889</v>
      </c>
      <c r="U1700" t="s">
        <v>34889</v>
      </c>
      <c r="V1700" t="s">
        <v>34889</v>
      </c>
    </row>
    <row r="1701" spans="1:22" x14ac:dyDescent="0.3">
      <c r="A1701">
        <v>2620</v>
      </c>
      <c r="B1701" t="s">
        <v>8436</v>
      </c>
      <c r="C1701" t="s">
        <v>13498</v>
      </c>
      <c r="D1701">
        <v>4</v>
      </c>
      <c r="E1701">
        <v>10000</v>
      </c>
      <c r="G1701">
        <v>100</v>
      </c>
      <c r="I1701">
        <v>0</v>
      </c>
      <c r="K1701">
        <v>0</v>
      </c>
      <c r="L1701" t="s">
        <v>12033</v>
      </c>
      <c r="M1701">
        <v>7</v>
      </c>
      <c r="N1701">
        <v>2</v>
      </c>
      <c r="O1701">
        <v>136</v>
      </c>
      <c r="Q1701">
        <v>70</v>
      </c>
      <c r="R1701">
        <v>0</v>
      </c>
      <c r="S1701">
        <v>0</v>
      </c>
      <c r="T1701" t="s">
        <v>34891</v>
      </c>
      <c r="U1701" t="s">
        <v>34891</v>
      </c>
      <c r="V1701" t="s">
        <v>34891</v>
      </c>
    </row>
    <row r="1702" spans="1:22" x14ac:dyDescent="0.3">
      <c r="A1702">
        <v>2621</v>
      </c>
      <c r="B1702" t="s">
        <v>8424</v>
      </c>
      <c r="C1702" t="s">
        <v>8425</v>
      </c>
      <c r="D1702">
        <v>4</v>
      </c>
      <c r="E1702">
        <v>30000</v>
      </c>
      <c r="G1702">
        <v>200</v>
      </c>
      <c r="I1702">
        <v>0</v>
      </c>
      <c r="K1702">
        <v>1</v>
      </c>
      <c r="L1702" t="s">
        <v>12993</v>
      </c>
      <c r="M1702">
        <v>7</v>
      </c>
      <c r="N1702">
        <v>2</v>
      </c>
      <c r="O1702">
        <v>136</v>
      </c>
      <c r="Q1702">
        <v>90</v>
      </c>
      <c r="R1702">
        <v>0</v>
      </c>
      <c r="S1702">
        <v>0</v>
      </c>
      <c r="T1702" t="s">
        <v>34255</v>
      </c>
      <c r="U1702" t="s">
        <v>34255</v>
      </c>
      <c r="V1702" t="s">
        <v>34255</v>
      </c>
    </row>
    <row r="1703" spans="1:22" x14ac:dyDescent="0.3">
      <c r="A1703">
        <v>2622</v>
      </c>
      <c r="B1703" t="s">
        <v>3476</v>
      </c>
      <c r="C1703" t="s">
        <v>3473</v>
      </c>
      <c r="D1703">
        <v>4</v>
      </c>
      <c r="E1703">
        <v>30000</v>
      </c>
      <c r="G1703">
        <v>200</v>
      </c>
      <c r="I1703">
        <v>0</v>
      </c>
      <c r="K1703">
        <v>1</v>
      </c>
      <c r="L1703" t="s">
        <v>12993</v>
      </c>
      <c r="M1703">
        <v>7</v>
      </c>
      <c r="N1703">
        <v>2</v>
      </c>
      <c r="O1703">
        <v>136</v>
      </c>
      <c r="Q1703">
        <v>90</v>
      </c>
      <c r="R1703">
        <v>0</v>
      </c>
      <c r="S1703">
        <v>0</v>
      </c>
      <c r="T1703" t="s">
        <v>34235</v>
      </c>
      <c r="U1703" t="s">
        <v>34235</v>
      </c>
      <c r="V1703" t="s">
        <v>34235</v>
      </c>
    </row>
    <row r="1704" spans="1:22" x14ac:dyDescent="0.3">
      <c r="A1704">
        <v>2623</v>
      </c>
      <c r="B1704" t="s">
        <v>7024</v>
      </c>
      <c r="C1704" t="s">
        <v>7021</v>
      </c>
      <c r="D1704">
        <v>4</v>
      </c>
      <c r="E1704">
        <v>30000</v>
      </c>
      <c r="G1704">
        <v>200</v>
      </c>
      <c r="I1704">
        <v>0</v>
      </c>
      <c r="K1704">
        <v>1</v>
      </c>
      <c r="L1704" t="s">
        <v>12993</v>
      </c>
      <c r="M1704">
        <v>7</v>
      </c>
      <c r="N1704">
        <v>2</v>
      </c>
      <c r="O1704">
        <v>136</v>
      </c>
      <c r="Q1704">
        <v>90</v>
      </c>
      <c r="R1704">
        <v>0</v>
      </c>
      <c r="S1704">
        <v>0</v>
      </c>
      <c r="T1704" t="s">
        <v>34901</v>
      </c>
      <c r="U1704" t="s">
        <v>34901</v>
      </c>
      <c r="V1704" t="s">
        <v>34901</v>
      </c>
    </row>
    <row r="1705" spans="1:22" x14ac:dyDescent="0.3">
      <c r="A1705">
        <v>2624</v>
      </c>
      <c r="B1705" t="s">
        <v>4544</v>
      </c>
      <c r="C1705" t="s">
        <v>4545</v>
      </c>
      <c r="D1705">
        <v>4</v>
      </c>
      <c r="E1705">
        <v>30000</v>
      </c>
      <c r="G1705">
        <v>200</v>
      </c>
      <c r="I1705">
        <v>0</v>
      </c>
      <c r="K1705">
        <v>1</v>
      </c>
      <c r="L1705" t="s">
        <v>12993</v>
      </c>
      <c r="M1705">
        <v>7</v>
      </c>
      <c r="N1705">
        <v>2</v>
      </c>
      <c r="O1705">
        <v>136</v>
      </c>
      <c r="Q1705">
        <v>90</v>
      </c>
      <c r="R1705">
        <v>0</v>
      </c>
      <c r="S1705">
        <v>0</v>
      </c>
      <c r="T1705" t="s">
        <v>33016</v>
      </c>
      <c r="U1705" t="s">
        <v>33016</v>
      </c>
      <c r="V1705" t="s">
        <v>33016</v>
      </c>
    </row>
    <row r="1706" spans="1:22" x14ac:dyDescent="0.3">
      <c r="A1706">
        <v>2625</v>
      </c>
      <c r="B1706" t="s">
        <v>1644</v>
      </c>
      <c r="C1706" t="s">
        <v>1641</v>
      </c>
      <c r="D1706">
        <v>4</v>
      </c>
      <c r="E1706">
        <v>30000</v>
      </c>
      <c r="G1706">
        <v>200</v>
      </c>
      <c r="I1706">
        <v>0</v>
      </c>
      <c r="K1706">
        <v>1</v>
      </c>
      <c r="L1706" t="s">
        <v>12993</v>
      </c>
      <c r="M1706">
        <v>7</v>
      </c>
      <c r="N1706">
        <v>2</v>
      </c>
      <c r="O1706">
        <v>136</v>
      </c>
      <c r="Q1706">
        <v>90</v>
      </c>
      <c r="R1706">
        <v>0</v>
      </c>
      <c r="S1706">
        <v>0</v>
      </c>
      <c r="T1706" t="s">
        <v>34301</v>
      </c>
      <c r="U1706" t="s">
        <v>34301</v>
      </c>
      <c r="V1706" t="s">
        <v>34301</v>
      </c>
    </row>
    <row r="1707" spans="1:22" x14ac:dyDescent="0.3">
      <c r="A1707">
        <v>2626</v>
      </c>
      <c r="B1707" t="s">
        <v>8509</v>
      </c>
      <c r="C1707" t="s">
        <v>8506</v>
      </c>
      <c r="D1707">
        <v>4</v>
      </c>
      <c r="E1707">
        <v>15000</v>
      </c>
      <c r="G1707">
        <v>200</v>
      </c>
      <c r="I1707">
        <v>0</v>
      </c>
      <c r="K1707">
        <v>1</v>
      </c>
      <c r="L1707" t="s">
        <v>12993</v>
      </c>
      <c r="M1707">
        <v>7</v>
      </c>
      <c r="N1707">
        <v>2</v>
      </c>
      <c r="O1707">
        <v>136</v>
      </c>
      <c r="Q1707">
        <v>90</v>
      </c>
      <c r="R1707">
        <v>0</v>
      </c>
      <c r="S1707">
        <v>0</v>
      </c>
      <c r="T1707" t="s">
        <v>34911</v>
      </c>
      <c r="U1707" t="s">
        <v>34911</v>
      </c>
      <c r="V1707" t="s">
        <v>34911</v>
      </c>
    </row>
    <row r="1708" spans="1:22" x14ac:dyDescent="0.3">
      <c r="A1708">
        <v>2627</v>
      </c>
      <c r="B1708" t="s">
        <v>13499</v>
      </c>
      <c r="C1708" t="s">
        <v>13499</v>
      </c>
      <c r="D1708">
        <v>4</v>
      </c>
      <c r="E1708">
        <v>20000</v>
      </c>
      <c r="G1708">
        <v>1200</v>
      </c>
      <c r="I1708">
        <v>0</v>
      </c>
      <c r="K1708">
        <v>1</v>
      </c>
      <c r="L1708" t="s">
        <v>12086</v>
      </c>
      <c r="M1708">
        <v>7</v>
      </c>
      <c r="N1708">
        <v>2</v>
      </c>
      <c r="O1708">
        <v>136</v>
      </c>
      <c r="Q1708">
        <v>25</v>
      </c>
      <c r="R1708">
        <v>0</v>
      </c>
      <c r="S1708">
        <v>0</v>
      </c>
      <c r="T1708" t="s">
        <v>12087</v>
      </c>
      <c r="U1708" t="s">
        <v>12087</v>
      </c>
      <c r="V1708" t="s">
        <v>12087</v>
      </c>
    </row>
    <row r="1709" spans="1:22" x14ac:dyDescent="0.3">
      <c r="A1709">
        <v>2628</v>
      </c>
      <c r="B1709" t="s">
        <v>13500</v>
      </c>
      <c r="C1709" t="s">
        <v>13501</v>
      </c>
      <c r="D1709">
        <v>4</v>
      </c>
      <c r="E1709">
        <v>400</v>
      </c>
      <c r="G1709">
        <v>200</v>
      </c>
      <c r="I1709">
        <v>0</v>
      </c>
      <c r="K1709">
        <v>1</v>
      </c>
      <c r="L1709" t="s">
        <v>12026</v>
      </c>
      <c r="M1709">
        <v>7</v>
      </c>
      <c r="N1709">
        <v>2</v>
      </c>
      <c r="O1709">
        <v>136</v>
      </c>
      <c r="Q1709">
        <v>1</v>
      </c>
      <c r="R1709">
        <v>0</v>
      </c>
      <c r="S1709">
        <v>0</v>
      </c>
      <c r="T1709" t="s">
        <v>12087</v>
      </c>
      <c r="U1709" t="s">
        <v>12087</v>
      </c>
      <c r="V1709" t="s">
        <v>12087</v>
      </c>
    </row>
    <row r="1710" spans="1:22" x14ac:dyDescent="0.3">
      <c r="A1710">
        <v>2629</v>
      </c>
      <c r="B1710" t="s">
        <v>13502</v>
      </c>
      <c r="C1710" t="s">
        <v>13503</v>
      </c>
      <c r="D1710">
        <v>4</v>
      </c>
      <c r="E1710">
        <v>20</v>
      </c>
      <c r="G1710">
        <v>8000</v>
      </c>
      <c r="I1710">
        <v>2</v>
      </c>
      <c r="K1710">
        <v>0</v>
      </c>
      <c r="L1710" t="s">
        <v>12086</v>
      </c>
      <c r="M1710">
        <v>7</v>
      </c>
      <c r="N1710">
        <v>2</v>
      </c>
      <c r="O1710">
        <v>136</v>
      </c>
      <c r="Q1710">
        <v>94</v>
      </c>
      <c r="R1710">
        <v>0</v>
      </c>
      <c r="S1710">
        <v>0</v>
      </c>
      <c r="T1710" t="s">
        <v>34919</v>
      </c>
      <c r="U1710" t="s">
        <v>34919</v>
      </c>
      <c r="V1710" t="s">
        <v>34919</v>
      </c>
    </row>
    <row r="1711" spans="1:22" x14ac:dyDescent="0.3">
      <c r="A1711">
        <v>2630</v>
      </c>
      <c r="B1711" t="s">
        <v>13504</v>
      </c>
      <c r="C1711" t="s">
        <v>13505</v>
      </c>
      <c r="D1711">
        <v>4</v>
      </c>
      <c r="E1711">
        <v>20</v>
      </c>
      <c r="G1711">
        <v>1500</v>
      </c>
      <c r="I1711">
        <v>1</v>
      </c>
      <c r="K1711">
        <v>0</v>
      </c>
      <c r="L1711" t="s">
        <v>12086</v>
      </c>
      <c r="M1711">
        <v>7</v>
      </c>
      <c r="N1711">
        <v>2</v>
      </c>
      <c r="O1711">
        <v>136</v>
      </c>
      <c r="Q1711">
        <v>94</v>
      </c>
      <c r="R1711">
        <v>0</v>
      </c>
      <c r="S1711">
        <v>0</v>
      </c>
      <c r="T1711" t="s">
        <v>34921</v>
      </c>
      <c r="U1711" t="s">
        <v>34921</v>
      </c>
      <c r="V1711" t="s">
        <v>34921</v>
      </c>
    </row>
    <row r="1712" spans="1:22" x14ac:dyDescent="0.3">
      <c r="A1712">
        <v>2631</v>
      </c>
      <c r="B1712" t="s">
        <v>13506</v>
      </c>
      <c r="C1712" t="s">
        <v>13507</v>
      </c>
      <c r="D1712">
        <v>4</v>
      </c>
      <c r="E1712">
        <v>1</v>
      </c>
      <c r="G1712">
        <v>10</v>
      </c>
      <c r="I1712">
        <v>0</v>
      </c>
      <c r="K1712">
        <v>0</v>
      </c>
      <c r="L1712" t="s">
        <v>12086</v>
      </c>
      <c r="M1712">
        <v>7</v>
      </c>
      <c r="N1712">
        <v>2</v>
      </c>
      <c r="O1712">
        <v>136</v>
      </c>
      <c r="Q1712">
        <v>1</v>
      </c>
      <c r="R1712">
        <v>0</v>
      </c>
      <c r="S1712">
        <v>0</v>
      </c>
      <c r="T1712" t="s">
        <v>12087</v>
      </c>
      <c r="U1712" t="s">
        <v>12087</v>
      </c>
      <c r="V1712" t="s">
        <v>12087</v>
      </c>
    </row>
    <row r="1713" spans="1:22" x14ac:dyDescent="0.3">
      <c r="A1713">
        <v>2632</v>
      </c>
      <c r="B1713" t="s">
        <v>13508</v>
      </c>
      <c r="C1713" t="s">
        <v>13509</v>
      </c>
      <c r="D1713">
        <v>4</v>
      </c>
      <c r="E1713">
        <v>125000</v>
      </c>
      <c r="G1713">
        <v>100</v>
      </c>
      <c r="I1713">
        <v>1</v>
      </c>
      <c r="K1713">
        <v>0</v>
      </c>
      <c r="L1713" t="s">
        <v>12993</v>
      </c>
      <c r="M1713">
        <v>7</v>
      </c>
      <c r="N1713">
        <v>2</v>
      </c>
      <c r="O1713">
        <v>136</v>
      </c>
      <c r="Q1713">
        <v>65</v>
      </c>
      <c r="R1713">
        <v>0</v>
      </c>
      <c r="S1713">
        <v>0</v>
      </c>
      <c r="T1713" t="s">
        <v>34924</v>
      </c>
      <c r="U1713" t="s">
        <v>34924</v>
      </c>
      <c r="V1713" t="s">
        <v>34924</v>
      </c>
    </row>
    <row r="1714" spans="1:22" x14ac:dyDescent="0.3">
      <c r="A1714">
        <v>2633</v>
      </c>
      <c r="B1714" t="s">
        <v>13510</v>
      </c>
      <c r="C1714" t="s">
        <v>13511</v>
      </c>
      <c r="D1714">
        <v>4</v>
      </c>
      <c r="E1714">
        <v>204000</v>
      </c>
      <c r="G1714">
        <v>100</v>
      </c>
      <c r="I1714">
        <v>0</v>
      </c>
      <c r="K1714">
        <v>0</v>
      </c>
      <c r="L1714" t="s">
        <v>12993</v>
      </c>
      <c r="M1714">
        <v>7</v>
      </c>
      <c r="N1714">
        <v>2</v>
      </c>
      <c r="O1714">
        <v>136</v>
      </c>
      <c r="Q1714">
        <v>80</v>
      </c>
      <c r="R1714">
        <v>0</v>
      </c>
      <c r="S1714">
        <v>0</v>
      </c>
      <c r="T1714" t="s">
        <v>34926</v>
      </c>
      <c r="U1714" t="s">
        <v>34926</v>
      </c>
      <c r="V1714" t="s">
        <v>34926</v>
      </c>
    </row>
    <row r="1715" spans="1:22" x14ac:dyDescent="0.3">
      <c r="A1715">
        <v>2634</v>
      </c>
      <c r="B1715" t="s">
        <v>13512</v>
      </c>
      <c r="C1715" t="s">
        <v>13513</v>
      </c>
      <c r="D1715">
        <v>4</v>
      </c>
      <c r="E1715">
        <v>0</v>
      </c>
      <c r="G1715">
        <v>0</v>
      </c>
      <c r="I1715">
        <v>0</v>
      </c>
      <c r="K1715">
        <v>0</v>
      </c>
      <c r="L1715" t="s">
        <v>12086</v>
      </c>
      <c r="M1715">
        <v>7</v>
      </c>
      <c r="N1715">
        <v>1</v>
      </c>
      <c r="O1715">
        <v>136</v>
      </c>
      <c r="Q1715">
        <v>0</v>
      </c>
      <c r="R1715">
        <v>0</v>
      </c>
      <c r="S1715">
        <v>0</v>
      </c>
      <c r="T1715" t="s">
        <v>34928</v>
      </c>
      <c r="U1715" t="s">
        <v>34928</v>
      </c>
      <c r="V1715" t="s">
        <v>34928</v>
      </c>
    </row>
    <row r="1716" spans="1:22" x14ac:dyDescent="0.3">
      <c r="A1716">
        <v>2635</v>
      </c>
      <c r="B1716" t="s">
        <v>13514</v>
      </c>
      <c r="C1716" t="s">
        <v>13513</v>
      </c>
      <c r="D1716">
        <v>4</v>
      </c>
      <c r="E1716">
        <v>0</v>
      </c>
      <c r="G1716">
        <v>0</v>
      </c>
      <c r="I1716">
        <v>0</v>
      </c>
      <c r="K1716">
        <v>0</v>
      </c>
      <c r="L1716" t="s">
        <v>12086</v>
      </c>
      <c r="M1716">
        <v>7</v>
      </c>
      <c r="N1716">
        <v>0</v>
      </c>
      <c r="O1716">
        <v>136</v>
      </c>
      <c r="Q1716">
        <v>0</v>
      </c>
      <c r="R1716">
        <v>0</v>
      </c>
      <c r="S1716">
        <v>0</v>
      </c>
      <c r="T1716" t="s">
        <v>34928</v>
      </c>
      <c r="U1716" t="s">
        <v>34928</v>
      </c>
      <c r="V1716" t="s">
        <v>34928</v>
      </c>
    </row>
    <row r="1717" spans="1:22" x14ac:dyDescent="0.3">
      <c r="A1717">
        <v>2636</v>
      </c>
      <c r="B1717" t="s">
        <v>13515</v>
      </c>
      <c r="C1717" t="s">
        <v>13516</v>
      </c>
      <c r="D1717">
        <v>4</v>
      </c>
      <c r="E1717">
        <v>30000</v>
      </c>
      <c r="G1717">
        <v>100</v>
      </c>
      <c r="I1717">
        <v>0</v>
      </c>
      <c r="K1717">
        <v>0</v>
      </c>
      <c r="L1717" t="s">
        <v>12086</v>
      </c>
      <c r="M1717">
        <v>7</v>
      </c>
      <c r="N1717">
        <v>2</v>
      </c>
      <c r="O1717">
        <v>136</v>
      </c>
      <c r="Q1717">
        <v>0</v>
      </c>
      <c r="R1717">
        <v>0</v>
      </c>
      <c r="S1717">
        <v>0</v>
      </c>
      <c r="T1717" t="s">
        <v>34931</v>
      </c>
      <c r="U1717" t="s">
        <v>34931</v>
      </c>
      <c r="V1717" t="s">
        <v>34931</v>
      </c>
    </row>
    <row r="1718" spans="1:22" x14ac:dyDescent="0.3">
      <c r="A1718">
        <v>2637</v>
      </c>
      <c r="B1718" t="s">
        <v>13517</v>
      </c>
      <c r="C1718" t="s">
        <v>13518</v>
      </c>
      <c r="D1718">
        <v>4</v>
      </c>
      <c r="E1718">
        <v>20000</v>
      </c>
      <c r="G1718">
        <v>100</v>
      </c>
      <c r="I1718">
        <v>0</v>
      </c>
      <c r="K1718">
        <v>0</v>
      </c>
      <c r="L1718" t="s">
        <v>12086</v>
      </c>
      <c r="M1718">
        <v>7</v>
      </c>
      <c r="N1718">
        <v>2</v>
      </c>
      <c r="O1718">
        <v>136</v>
      </c>
      <c r="Q1718">
        <v>0</v>
      </c>
      <c r="R1718">
        <v>0</v>
      </c>
      <c r="S1718">
        <v>0</v>
      </c>
      <c r="T1718" t="s">
        <v>34931</v>
      </c>
      <c r="U1718" t="s">
        <v>34931</v>
      </c>
      <c r="V1718" t="s">
        <v>34931</v>
      </c>
    </row>
    <row r="1719" spans="1:22" x14ac:dyDescent="0.3">
      <c r="A1719">
        <v>2638</v>
      </c>
      <c r="B1719" t="s">
        <v>13519</v>
      </c>
      <c r="C1719" t="s">
        <v>13520</v>
      </c>
      <c r="D1719">
        <v>4</v>
      </c>
      <c r="E1719">
        <v>20000</v>
      </c>
      <c r="G1719">
        <v>100</v>
      </c>
      <c r="I1719">
        <v>0</v>
      </c>
      <c r="K1719">
        <v>0</v>
      </c>
      <c r="L1719" t="s">
        <v>12086</v>
      </c>
      <c r="M1719">
        <v>7</v>
      </c>
      <c r="N1719">
        <v>2</v>
      </c>
      <c r="O1719">
        <v>136</v>
      </c>
      <c r="Q1719">
        <v>0</v>
      </c>
      <c r="R1719">
        <v>0</v>
      </c>
      <c r="S1719">
        <v>0</v>
      </c>
      <c r="T1719" t="s">
        <v>34934</v>
      </c>
      <c r="U1719" t="s">
        <v>34934</v>
      </c>
      <c r="V1719" t="s">
        <v>34934</v>
      </c>
    </row>
    <row r="1720" spans="1:22" x14ac:dyDescent="0.3">
      <c r="A1720">
        <v>2639</v>
      </c>
      <c r="B1720" t="s">
        <v>13521</v>
      </c>
      <c r="C1720" t="s">
        <v>13522</v>
      </c>
      <c r="D1720">
        <v>4</v>
      </c>
      <c r="E1720">
        <v>20000</v>
      </c>
      <c r="G1720">
        <v>100</v>
      </c>
      <c r="I1720">
        <v>0</v>
      </c>
      <c r="K1720">
        <v>0</v>
      </c>
      <c r="L1720" t="s">
        <v>12086</v>
      </c>
      <c r="M1720">
        <v>7</v>
      </c>
      <c r="N1720">
        <v>2</v>
      </c>
      <c r="O1720">
        <v>136</v>
      </c>
      <c r="Q1720">
        <v>0</v>
      </c>
      <c r="R1720">
        <v>0</v>
      </c>
      <c r="S1720">
        <v>0</v>
      </c>
      <c r="T1720" t="s">
        <v>43185</v>
      </c>
      <c r="U1720" t="s">
        <v>43185</v>
      </c>
      <c r="V1720" t="s">
        <v>43185</v>
      </c>
    </row>
    <row r="1721" spans="1:22" x14ac:dyDescent="0.3">
      <c r="A1721">
        <v>2640</v>
      </c>
      <c r="B1721" t="s">
        <v>5705</v>
      </c>
      <c r="C1721" t="s">
        <v>5706</v>
      </c>
      <c r="D1721">
        <v>4</v>
      </c>
      <c r="E1721">
        <v>40000</v>
      </c>
      <c r="G1721">
        <v>200</v>
      </c>
      <c r="I1721">
        <v>1</v>
      </c>
      <c r="K1721">
        <v>0</v>
      </c>
      <c r="L1721" t="s">
        <v>12993</v>
      </c>
      <c r="M1721">
        <v>7</v>
      </c>
      <c r="N1721">
        <v>2</v>
      </c>
      <c r="O1721">
        <v>136</v>
      </c>
      <c r="Q1721">
        <v>0</v>
      </c>
      <c r="R1721">
        <v>0</v>
      </c>
      <c r="S1721">
        <v>0</v>
      </c>
      <c r="T1721" t="s">
        <v>43186</v>
      </c>
      <c r="U1721" t="s">
        <v>43186</v>
      </c>
      <c r="V1721" t="s">
        <v>43186</v>
      </c>
    </row>
    <row r="1722" spans="1:22" x14ac:dyDescent="0.3">
      <c r="A1722">
        <v>2641</v>
      </c>
      <c r="B1722" t="s">
        <v>13523</v>
      </c>
      <c r="C1722" t="s">
        <v>13524</v>
      </c>
      <c r="D1722">
        <v>4</v>
      </c>
      <c r="E1722">
        <v>20</v>
      </c>
      <c r="G1722">
        <v>700</v>
      </c>
      <c r="I1722">
        <v>0</v>
      </c>
      <c r="K1722">
        <v>0</v>
      </c>
      <c r="L1722" t="s">
        <v>12057</v>
      </c>
      <c r="M1722">
        <v>7</v>
      </c>
      <c r="N1722">
        <v>2</v>
      </c>
      <c r="O1722">
        <v>136</v>
      </c>
      <c r="Q1722">
        <v>50</v>
      </c>
      <c r="R1722">
        <v>0</v>
      </c>
      <c r="S1722">
        <v>0</v>
      </c>
      <c r="T1722" t="s">
        <v>33136</v>
      </c>
      <c r="U1722" t="s">
        <v>33136</v>
      </c>
      <c r="V1722" t="s">
        <v>33136</v>
      </c>
    </row>
    <row r="1723" spans="1:22" x14ac:dyDescent="0.3">
      <c r="A1723">
        <v>2642</v>
      </c>
      <c r="B1723" t="s">
        <v>13525</v>
      </c>
      <c r="C1723" t="s">
        <v>13526</v>
      </c>
      <c r="D1723">
        <v>4</v>
      </c>
      <c r="E1723">
        <v>20</v>
      </c>
      <c r="G1723">
        <v>0</v>
      </c>
      <c r="I1723">
        <v>0</v>
      </c>
      <c r="K1723">
        <v>0</v>
      </c>
      <c r="L1723" t="s">
        <v>12086</v>
      </c>
      <c r="M1723">
        <v>7</v>
      </c>
      <c r="N1723">
        <v>2</v>
      </c>
      <c r="O1723">
        <v>136</v>
      </c>
      <c r="Q1723">
        <v>0</v>
      </c>
      <c r="R1723">
        <v>0</v>
      </c>
      <c r="S1723">
        <v>0</v>
      </c>
      <c r="T1723" t="s">
        <v>12087</v>
      </c>
      <c r="U1723" t="s">
        <v>12087</v>
      </c>
      <c r="V1723" t="s">
        <v>12087</v>
      </c>
    </row>
    <row r="1724" spans="1:22" x14ac:dyDescent="0.3">
      <c r="A1724">
        <v>2643</v>
      </c>
      <c r="B1724" t="s">
        <v>13527</v>
      </c>
      <c r="C1724" t="s">
        <v>13526</v>
      </c>
      <c r="D1724">
        <v>4</v>
      </c>
      <c r="E1724">
        <v>45000</v>
      </c>
      <c r="G1724">
        <v>100</v>
      </c>
      <c r="I1724">
        <v>0</v>
      </c>
      <c r="K1724">
        <v>0</v>
      </c>
      <c r="L1724" t="s">
        <v>12086</v>
      </c>
      <c r="M1724">
        <v>7</v>
      </c>
      <c r="N1724">
        <v>2</v>
      </c>
      <c r="O1724">
        <v>136</v>
      </c>
      <c r="Q1724">
        <v>0</v>
      </c>
      <c r="R1724">
        <v>0</v>
      </c>
      <c r="S1724">
        <v>0</v>
      </c>
      <c r="T1724" t="s">
        <v>12087</v>
      </c>
      <c r="U1724" t="s">
        <v>12087</v>
      </c>
      <c r="V1724" t="s">
        <v>12087</v>
      </c>
    </row>
    <row r="1725" spans="1:22" x14ac:dyDescent="0.3">
      <c r="A1725">
        <v>2644</v>
      </c>
      <c r="B1725" t="s">
        <v>9966</v>
      </c>
      <c r="C1725" t="s">
        <v>9967</v>
      </c>
      <c r="D1725">
        <v>4</v>
      </c>
      <c r="E1725">
        <v>2</v>
      </c>
      <c r="G1725">
        <v>0</v>
      </c>
      <c r="I1725">
        <v>0</v>
      </c>
      <c r="K1725">
        <v>0</v>
      </c>
      <c r="L1725" t="s">
        <v>12086</v>
      </c>
      <c r="M1725">
        <v>7</v>
      </c>
      <c r="N1725">
        <v>2</v>
      </c>
      <c r="O1725">
        <v>136</v>
      </c>
      <c r="Q1725">
        <v>0</v>
      </c>
      <c r="R1725">
        <v>0</v>
      </c>
      <c r="S1725">
        <v>0</v>
      </c>
      <c r="T1725" t="s">
        <v>43187</v>
      </c>
      <c r="U1725" t="s">
        <v>43187</v>
      </c>
      <c r="V1725" t="s">
        <v>43187</v>
      </c>
    </row>
    <row r="1726" spans="1:22" x14ac:dyDescent="0.3">
      <c r="A1726">
        <v>2645</v>
      </c>
      <c r="B1726" t="s">
        <v>13528</v>
      </c>
      <c r="C1726" t="s">
        <v>13529</v>
      </c>
      <c r="D1726">
        <v>4</v>
      </c>
      <c r="E1726">
        <v>40000</v>
      </c>
      <c r="G1726">
        <v>200</v>
      </c>
      <c r="I1726">
        <v>0</v>
      </c>
      <c r="K1726">
        <v>0</v>
      </c>
      <c r="L1726" t="s">
        <v>12033</v>
      </c>
      <c r="M1726">
        <v>7</v>
      </c>
      <c r="N1726">
        <v>2</v>
      </c>
      <c r="O1726">
        <v>136</v>
      </c>
      <c r="Q1726">
        <v>60</v>
      </c>
      <c r="R1726">
        <v>0</v>
      </c>
      <c r="S1726">
        <v>0</v>
      </c>
      <c r="T1726" t="s">
        <v>34945</v>
      </c>
      <c r="U1726" t="s">
        <v>34945</v>
      </c>
      <c r="V1726" t="s">
        <v>34945</v>
      </c>
    </row>
    <row r="1727" spans="1:22" x14ac:dyDescent="0.3">
      <c r="A1727">
        <v>2646</v>
      </c>
      <c r="B1727" t="s">
        <v>13530</v>
      </c>
      <c r="C1727" t="s">
        <v>13531</v>
      </c>
      <c r="D1727">
        <v>4</v>
      </c>
      <c r="E1727">
        <v>2</v>
      </c>
      <c r="G1727">
        <v>100</v>
      </c>
      <c r="I1727">
        <v>0</v>
      </c>
      <c r="K1727">
        <v>0</v>
      </c>
      <c r="L1727" t="s">
        <v>12086</v>
      </c>
      <c r="M1727">
        <v>7</v>
      </c>
      <c r="N1727">
        <v>2</v>
      </c>
      <c r="O1727">
        <v>136</v>
      </c>
      <c r="Q1727">
        <v>0</v>
      </c>
      <c r="R1727">
        <v>0</v>
      </c>
      <c r="S1727">
        <v>0</v>
      </c>
      <c r="T1727" t="s">
        <v>37842</v>
      </c>
      <c r="U1727" t="s">
        <v>37842</v>
      </c>
      <c r="V1727" t="s">
        <v>37842</v>
      </c>
    </row>
    <row r="1728" spans="1:22" x14ac:dyDescent="0.3">
      <c r="A1728">
        <v>2647</v>
      </c>
      <c r="B1728" t="s">
        <v>13532</v>
      </c>
      <c r="C1728" t="s">
        <v>13533</v>
      </c>
      <c r="D1728">
        <v>4</v>
      </c>
      <c r="E1728">
        <v>2</v>
      </c>
      <c r="G1728">
        <v>100</v>
      </c>
      <c r="I1728">
        <v>0</v>
      </c>
      <c r="K1728">
        <v>1</v>
      </c>
      <c r="L1728" t="s">
        <v>12086</v>
      </c>
      <c r="M1728">
        <v>7</v>
      </c>
      <c r="N1728">
        <v>2</v>
      </c>
      <c r="O1728">
        <v>136</v>
      </c>
      <c r="Q1728">
        <v>0</v>
      </c>
      <c r="R1728">
        <v>0</v>
      </c>
      <c r="S1728">
        <v>0</v>
      </c>
      <c r="T1728" t="s">
        <v>43188</v>
      </c>
      <c r="U1728" t="s">
        <v>43188</v>
      </c>
      <c r="V1728" t="s">
        <v>43188</v>
      </c>
    </row>
    <row r="1729" spans="1:22" x14ac:dyDescent="0.3">
      <c r="A1729">
        <v>2648</v>
      </c>
      <c r="B1729" t="s">
        <v>13534</v>
      </c>
      <c r="C1729" t="s">
        <v>13535</v>
      </c>
      <c r="D1729">
        <v>4</v>
      </c>
      <c r="E1729">
        <v>30000</v>
      </c>
      <c r="G1729">
        <v>100</v>
      </c>
      <c r="I1729">
        <v>0</v>
      </c>
      <c r="K1729">
        <v>0</v>
      </c>
      <c r="L1729" t="s">
        <v>12993</v>
      </c>
      <c r="M1729">
        <v>7</v>
      </c>
      <c r="N1729">
        <v>2</v>
      </c>
      <c r="O1729">
        <v>136</v>
      </c>
      <c r="Q1729">
        <v>33</v>
      </c>
      <c r="R1729">
        <v>0</v>
      </c>
      <c r="S1729">
        <v>0</v>
      </c>
      <c r="T1729" t="s">
        <v>34952</v>
      </c>
      <c r="U1729" t="s">
        <v>34952</v>
      </c>
      <c r="V1729" t="s">
        <v>34952</v>
      </c>
    </row>
    <row r="1730" spans="1:22" x14ac:dyDescent="0.3">
      <c r="A1730">
        <v>2649</v>
      </c>
      <c r="B1730" t="s">
        <v>13536</v>
      </c>
      <c r="C1730" t="s">
        <v>13537</v>
      </c>
      <c r="D1730">
        <v>4</v>
      </c>
      <c r="E1730">
        <v>30000</v>
      </c>
      <c r="G1730">
        <v>100</v>
      </c>
      <c r="I1730">
        <v>0</v>
      </c>
      <c r="K1730">
        <v>0</v>
      </c>
      <c r="L1730" t="s">
        <v>12993</v>
      </c>
      <c r="M1730">
        <v>7</v>
      </c>
      <c r="N1730">
        <v>2</v>
      </c>
      <c r="O1730">
        <v>136</v>
      </c>
      <c r="Q1730">
        <v>33</v>
      </c>
      <c r="R1730">
        <v>0</v>
      </c>
      <c r="S1730">
        <v>0</v>
      </c>
      <c r="T1730" t="s">
        <v>34952</v>
      </c>
      <c r="U1730" t="s">
        <v>34952</v>
      </c>
      <c r="V1730" t="s">
        <v>34952</v>
      </c>
    </row>
    <row r="1731" spans="1:22" x14ac:dyDescent="0.3">
      <c r="A1731">
        <v>2650</v>
      </c>
      <c r="B1731" t="s">
        <v>13538</v>
      </c>
      <c r="C1731" t="s">
        <v>13539</v>
      </c>
      <c r="D1731">
        <v>4</v>
      </c>
      <c r="E1731">
        <v>30000</v>
      </c>
      <c r="G1731">
        <v>200</v>
      </c>
      <c r="I1731">
        <v>0</v>
      </c>
      <c r="K1731">
        <v>0</v>
      </c>
      <c r="L1731" t="s">
        <v>12993</v>
      </c>
      <c r="M1731">
        <v>7</v>
      </c>
      <c r="N1731">
        <v>2</v>
      </c>
      <c r="O1731">
        <v>136</v>
      </c>
      <c r="Q1731">
        <v>61</v>
      </c>
      <c r="R1731">
        <v>0</v>
      </c>
      <c r="S1731">
        <v>0</v>
      </c>
      <c r="T1731" t="s">
        <v>34956</v>
      </c>
      <c r="U1731" t="s">
        <v>34956</v>
      </c>
      <c r="V1731" t="s">
        <v>34956</v>
      </c>
    </row>
    <row r="1732" spans="1:22" x14ac:dyDescent="0.3">
      <c r="A1732">
        <v>2651</v>
      </c>
      <c r="B1732" t="s">
        <v>13540</v>
      </c>
      <c r="C1732" t="s">
        <v>13541</v>
      </c>
      <c r="D1732">
        <v>4</v>
      </c>
      <c r="E1732">
        <v>30000</v>
      </c>
      <c r="G1732">
        <v>200</v>
      </c>
      <c r="I1732">
        <v>0</v>
      </c>
      <c r="K1732">
        <v>0</v>
      </c>
      <c r="L1732" t="s">
        <v>12993</v>
      </c>
      <c r="M1732">
        <v>7</v>
      </c>
      <c r="N1732">
        <v>2</v>
      </c>
      <c r="O1732">
        <v>136</v>
      </c>
      <c r="Q1732">
        <v>61</v>
      </c>
      <c r="R1732">
        <v>0</v>
      </c>
      <c r="S1732">
        <v>0</v>
      </c>
      <c r="T1732" t="s">
        <v>34958</v>
      </c>
      <c r="U1732" t="s">
        <v>34958</v>
      </c>
      <c r="V1732" t="s">
        <v>34958</v>
      </c>
    </row>
    <row r="1733" spans="1:22" x14ac:dyDescent="0.3">
      <c r="A1733">
        <v>2652</v>
      </c>
      <c r="B1733" t="s">
        <v>13542</v>
      </c>
      <c r="C1733" t="s">
        <v>13543</v>
      </c>
      <c r="D1733">
        <v>4</v>
      </c>
      <c r="E1733">
        <v>20</v>
      </c>
      <c r="G1733">
        <v>100</v>
      </c>
      <c r="I1733">
        <v>0</v>
      </c>
      <c r="K1733">
        <v>0</v>
      </c>
      <c r="L1733" t="s">
        <v>12086</v>
      </c>
      <c r="M1733">
        <v>7</v>
      </c>
      <c r="N1733">
        <v>2</v>
      </c>
      <c r="O1733">
        <v>136</v>
      </c>
      <c r="Q1733">
        <v>40</v>
      </c>
      <c r="R1733">
        <v>0</v>
      </c>
      <c r="S1733">
        <v>0</v>
      </c>
      <c r="T1733" t="s">
        <v>34961</v>
      </c>
      <c r="U1733" t="s">
        <v>34961</v>
      </c>
      <c r="V1733" t="s">
        <v>34961</v>
      </c>
    </row>
    <row r="1734" spans="1:22" x14ac:dyDescent="0.3">
      <c r="A1734">
        <v>2653</v>
      </c>
      <c r="B1734" t="s">
        <v>13544</v>
      </c>
      <c r="C1734" t="s">
        <v>13545</v>
      </c>
      <c r="D1734">
        <v>4</v>
      </c>
      <c r="E1734">
        <v>20</v>
      </c>
      <c r="G1734">
        <v>100</v>
      </c>
      <c r="I1734">
        <v>0</v>
      </c>
      <c r="K1734">
        <v>0</v>
      </c>
      <c r="L1734" t="s">
        <v>12086</v>
      </c>
      <c r="M1734">
        <v>7</v>
      </c>
      <c r="N1734">
        <v>2</v>
      </c>
      <c r="O1734">
        <v>136</v>
      </c>
      <c r="Q1734">
        <v>90</v>
      </c>
      <c r="R1734">
        <v>0</v>
      </c>
      <c r="S1734">
        <v>0</v>
      </c>
      <c r="T1734" t="s">
        <v>12087</v>
      </c>
      <c r="U1734" t="s">
        <v>12087</v>
      </c>
      <c r="V1734" t="s">
        <v>12087</v>
      </c>
    </row>
    <row r="1735" spans="1:22" x14ac:dyDescent="0.3">
      <c r="A1735">
        <v>2654</v>
      </c>
      <c r="B1735" t="s">
        <v>8994</v>
      </c>
      <c r="C1735" t="s">
        <v>8995</v>
      </c>
      <c r="D1735">
        <v>4</v>
      </c>
      <c r="E1735">
        <v>20000</v>
      </c>
      <c r="G1735">
        <v>300</v>
      </c>
      <c r="I1735">
        <v>1</v>
      </c>
      <c r="K1735">
        <v>0</v>
      </c>
      <c r="L1735" t="s">
        <v>12033</v>
      </c>
      <c r="M1735">
        <v>7</v>
      </c>
      <c r="N1735">
        <v>2</v>
      </c>
      <c r="O1735">
        <v>136</v>
      </c>
      <c r="Q1735">
        <v>30</v>
      </c>
      <c r="R1735">
        <v>0</v>
      </c>
      <c r="S1735">
        <v>0</v>
      </c>
      <c r="T1735" t="s">
        <v>34965</v>
      </c>
      <c r="U1735" t="s">
        <v>34965</v>
      </c>
      <c r="V1735" t="s">
        <v>34965</v>
      </c>
    </row>
    <row r="1736" spans="1:22" x14ac:dyDescent="0.3">
      <c r="A1736">
        <v>2655</v>
      </c>
      <c r="B1736" t="s">
        <v>1260</v>
      </c>
      <c r="C1736" t="s">
        <v>1261</v>
      </c>
      <c r="D1736">
        <v>4</v>
      </c>
      <c r="E1736">
        <v>50000</v>
      </c>
      <c r="G1736">
        <v>4000</v>
      </c>
      <c r="I1736">
        <v>0</v>
      </c>
      <c r="K1736">
        <v>0</v>
      </c>
      <c r="L1736" t="s">
        <v>12993</v>
      </c>
      <c r="M1736">
        <v>7</v>
      </c>
      <c r="N1736">
        <v>2</v>
      </c>
      <c r="O1736">
        <v>136</v>
      </c>
      <c r="Q1736">
        <v>1</v>
      </c>
      <c r="R1736">
        <v>0</v>
      </c>
      <c r="S1736">
        <v>0</v>
      </c>
      <c r="T1736" t="s">
        <v>12087</v>
      </c>
      <c r="U1736" t="s">
        <v>12087</v>
      </c>
      <c r="V1736" t="s">
        <v>12087</v>
      </c>
    </row>
    <row r="1737" spans="1:22" x14ac:dyDescent="0.3">
      <c r="A1737">
        <v>2656</v>
      </c>
      <c r="B1737" t="s">
        <v>5364</v>
      </c>
      <c r="C1737" t="s">
        <v>5365</v>
      </c>
      <c r="D1737">
        <v>4</v>
      </c>
      <c r="E1737">
        <v>20000</v>
      </c>
      <c r="G1737">
        <v>1000</v>
      </c>
      <c r="I1737">
        <v>1</v>
      </c>
      <c r="K1737">
        <v>0</v>
      </c>
      <c r="L1737" t="s">
        <v>12160</v>
      </c>
      <c r="M1737">
        <v>7</v>
      </c>
      <c r="N1737">
        <v>2</v>
      </c>
      <c r="O1737">
        <v>136</v>
      </c>
      <c r="Q1737">
        <v>1</v>
      </c>
      <c r="R1737">
        <v>0</v>
      </c>
      <c r="S1737">
        <v>0</v>
      </c>
      <c r="T1737" t="s">
        <v>43189</v>
      </c>
      <c r="U1737" t="s">
        <v>43189</v>
      </c>
      <c r="V1737" t="s">
        <v>43189</v>
      </c>
    </row>
    <row r="1738" spans="1:22" x14ac:dyDescent="0.3">
      <c r="A1738">
        <v>2657</v>
      </c>
      <c r="B1738" t="s">
        <v>13546</v>
      </c>
      <c r="C1738" t="s">
        <v>13547</v>
      </c>
      <c r="D1738">
        <v>4</v>
      </c>
      <c r="E1738">
        <v>20</v>
      </c>
      <c r="G1738">
        <v>100</v>
      </c>
      <c r="I1738">
        <v>0</v>
      </c>
      <c r="K1738">
        <v>0</v>
      </c>
      <c r="L1738" t="s">
        <v>12086</v>
      </c>
      <c r="M1738">
        <v>7</v>
      </c>
      <c r="N1738">
        <v>2</v>
      </c>
      <c r="O1738">
        <v>136</v>
      </c>
      <c r="Q1738">
        <v>1</v>
      </c>
      <c r="R1738">
        <v>0</v>
      </c>
      <c r="S1738">
        <v>0</v>
      </c>
      <c r="T1738" t="s">
        <v>12087</v>
      </c>
      <c r="U1738" t="s">
        <v>12087</v>
      </c>
      <c r="V1738" t="s">
        <v>12087</v>
      </c>
    </row>
    <row r="1739" spans="1:22" x14ac:dyDescent="0.3">
      <c r="A1739">
        <v>2658</v>
      </c>
      <c r="B1739" t="s">
        <v>13548</v>
      </c>
      <c r="C1739" t="s">
        <v>13533</v>
      </c>
      <c r="D1739">
        <v>4</v>
      </c>
      <c r="E1739">
        <v>2</v>
      </c>
      <c r="G1739">
        <v>100</v>
      </c>
      <c r="I1739">
        <v>0</v>
      </c>
      <c r="K1739">
        <v>1</v>
      </c>
      <c r="L1739" t="s">
        <v>12086</v>
      </c>
      <c r="M1739">
        <v>7</v>
      </c>
      <c r="N1739">
        <v>2</v>
      </c>
      <c r="O1739">
        <v>136</v>
      </c>
      <c r="Q1739">
        <v>0</v>
      </c>
      <c r="R1739">
        <v>0</v>
      </c>
      <c r="S1739">
        <v>0</v>
      </c>
      <c r="T1739" t="s">
        <v>43188</v>
      </c>
      <c r="U1739" t="s">
        <v>43188</v>
      </c>
      <c r="V1739" t="s">
        <v>43188</v>
      </c>
    </row>
    <row r="1740" spans="1:22" x14ac:dyDescent="0.3">
      <c r="A1740">
        <v>2659</v>
      </c>
      <c r="B1740" t="s">
        <v>10375</v>
      </c>
      <c r="C1740" t="s">
        <v>10376</v>
      </c>
      <c r="D1740">
        <v>4</v>
      </c>
      <c r="E1740">
        <v>20</v>
      </c>
      <c r="G1740">
        <v>100</v>
      </c>
      <c r="I1740">
        <v>1</v>
      </c>
      <c r="K1740">
        <v>0</v>
      </c>
      <c r="L1740" t="s">
        <v>13009</v>
      </c>
      <c r="M1740">
        <v>2</v>
      </c>
      <c r="N1740">
        <v>2</v>
      </c>
      <c r="O1740">
        <v>136</v>
      </c>
      <c r="Q1740">
        <v>1</v>
      </c>
      <c r="R1740">
        <v>0</v>
      </c>
      <c r="S1740">
        <v>0</v>
      </c>
      <c r="T1740" t="s">
        <v>34974</v>
      </c>
      <c r="U1740" t="s">
        <v>34974</v>
      </c>
      <c r="V1740" t="s">
        <v>34974</v>
      </c>
    </row>
    <row r="1741" spans="1:22" x14ac:dyDescent="0.3">
      <c r="A1741">
        <v>2660</v>
      </c>
      <c r="B1741" t="s">
        <v>10379</v>
      </c>
      <c r="C1741" t="s">
        <v>10380</v>
      </c>
      <c r="D1741">
        <v>4</v>
      </c>
      <c r="E1741">
        <v>20</v>
      </c>
      <c r="G1741">
        <v>100</v>
      </c>
      <c r="I1741">
        <v>1</v>
      </c>
      <c r="K1741">
        <v>0</v>
      </c>
      <c r="L1741" t="s">
        <v>13009</v>
      </c>
      <c r="M1741">
        <v>2</v>
      </c>
      <c r="N1741">
        <v>2</v>
      </c>
      <c r="O1741">
        <v>136</v>
      </c>
      <c r="Q1741">
        <v>1</v>
      </c>
      <c r="R1741">
        <v>0</v>
      </c>
      <c r="S1741">
        <v>0</v>
      </c>
      <c r="T1741" t="s">
        <v>34976</v>
      </c>
      <c r="U1741" t="s">
        <v>34976</v>
      </c>
      <c r="V1741" t="s">
        <v>34976</v>
      </c>
    </row>
    <row r="1742" spans="1:22" x14ac:dyDescent="0.3">
      <c r="A1742">
        <v>2661</v>
      </c>
      <c r="B1742" t="s">
        <v>10383</v>
      </c>
      <c r="C1742" t="s">
        <v>10384</v>
      </c>
      <c r="D1742">
        <v>4</v>
      </c>
      <c r="E1742">
        <v>20</v>
      </c>
      <c r="G1742">
        <v>100</v>
      </c>
      <c r="I1742">
        <v>1</v>
      </c>
      <c r="K1742">
        <v>0</v>
      </c>
      <c r="L1742" t="s">
        <v>13009</v>
      </c>
      <c r="M1742">
        <v>2</v>
      </c>
      <c r="N1742">
        <v>2</v>
      </c>
      <c r="O1742">
        <v>136</v>
      </c>
      <c r="Q1742">
        <v>1</v>
      </c>
      <c r="R1742">
        <v>0</v>
      </c>
      <c r="S1742">
        <v>0</v>
      </c>
      <c r="T1742" t="s">
        <v>34978</v>
      </c>
      <c r="U1742" t="s">
        <v>34978</v>
      </c>
      <c r="V1742" t="s">
        <v>34978</v>
      </c>
    </row>
    <row r="1743" spans="1:22" x14ac:dyDescent="0.3">
      <c r="A1743">
        <v>2662</v>
      </c>
      <c r="B1743" t="s">
        <v>10387</v>
      </c>
      <c r="C1743" t="s">
        <v>10388</v>
      </c>
      <c r="D1743">
        <v>4</v>
      </c>
      <c r="E1743">
        <v>20</v>
      </c>
      <c r="G1743">
        <v>100</v>
      </c>
      <c r="I1743">
        <v>1</v>
      </c>
      <c r="K1743">
        <v>0</v>
      </c>
      <c r="L1743" t="s">
        <v>13009</v>
      </c>
      <c r="M1743">
        <v>2</v>
      </c>
      <c r="N1743">
        <v>2</v>
      </c>
      <c r="O1743">
        <v>136</v>
      </c>
      <c r="Q1743">
        <v>1</v>
      </c>
      <c r="R1743">
        <v>0</v>
      </c>
      <c r="S1743">
        <v>0</v>
      </c>
      <c r="T1743" t="s">
        <v>34980</v>
      </c>
      <c r="U1743" t="s">
        <v>34980</v>
      </c>
      <c r="V1743" t="s">
        <v>34980</v>
      </c>
    </row>
    <row r="1744" spans="1:22" x14ac:dyDescent="0.3">
      <c r="A1744">
        <v>2663</v>
      </c>
      <c r="B1744" t="s">
        <v>4367</v>
      </c>
      <c r="C1744" t="s">
        <v>4368</v>
      </c>
      <c r="D1744">
        <v>4</v>
      </c>
      <c r="E1744">
        <v>20</v>
      </c>
      <c r="G1744">
        <v>900</v>
      </c>
      <c r="I1744">
        <v>0</v>
      </c>
      <c r="K1744">
        <v>0</v>
      </c>
      <c r="L1744" t="s">
        <v>12086</v>
      </c>
      <c r="M1744">
        <v>7</v>
      </c>
      <c r="N1744">
        <v>2</v>
      </c>
      <c r="O1744">
        <v>136</v>
      </c>
      <c r="Q1744">
        <v>75</v>
      </c>
      <c r="R1744">
        <v>0</v>
      </c>
      <c r="S1744">
        <v>0</v>
      </c>
      <c r="T1744" t="s">
        <v>34983</v>
      </c>
      <c r="U1744" t="s">
        <v>34983</v>
      </c>
      <c r="V1744" t="s">
        <v>34983</v>
      </c>
    </row>
    <row r="1745" spans="1:22" x14ac:dyDescent="0.3">
      <c r="A1745">
        <v>2664</v>
      </c>
      <c r="B1745" t="s">
        <v>13549</v>
      </c>
      <c r="C1745" t="s">
        <v>13550</v>
      </c>
      <c r="D1745">
        <v>4</v>
      </c>
      <c r="E1745">
        <v>20</v>
      </c>
      <c r="G1745">
        <v>200</v>
      </c>
      <c r="I1745">
        <v>0</v>
      </c>
      <c r="K1745">
        <v>0</v>
      </c>
      <c r="L1745" t="s">
        <v>12993</v>
      </c>
      <c r="M1745">
        <v>7</v>
      </c>
      <c r="N1745">
        <v>2</v>
      </c>
      <c r="O1745">
        <v>136</v>
      </c>
      <c r="Q1745">
        <v>75</v>
      </c>
      <c r="R1745">
        <v>0</v>
      </c>
      <c r="S1745">
        <v>0</v>
      </c>
      <c r="T1745" t="s">
        <v>34986</v>
      </c>
      <c r="U1745" t="s">
        <v>34986</v>
      </c>
      <c r="V1745" t="s">
        <v>34986</v>
      </c>
    </row>
    <row r="1746" spans="1:22" x14ac:dyDescent="0.3">
      <c r="A1746">
        <v>2665</v>
      </c>
      <c r="B1746" t="s">
        <v>13551</v>
      </c>
      <c r="C1746" t="s">
        <v>13552</v>
      </c>
      <c r="D1746">
        <v>4</v>
      </c>
      <c r="E1746">
        <v>20</v>
      </c>
      <c r="G1746">
        <v>500</v>
      </c>
      <c r="I1746">
        <v>0</v>
      </c>
      <c r="K1746">
        <v>0</v>
      </c>
      <c r="L1746" t="s">
        <v>12049</v>
      </c>
      <c r="M1746">
        <v>7</v>
      </c>
      <c r="N1746">
        <v>2</v>
      </c>
      <c r="O1746">
        <v>136</v>
      </c>
      <c r="Q1746">
        <v>60</v>
      </c>
      <c r="R1746">
        <v>0</v>
      </c>
      <c r="S1746">
        <v>0</v>
      </c>
      <c r="T1746" t="s">
        <v>34989</v>
      </c>
      <c r="U1746" t="s">
        <v>34989</v>
      </c>
      <c r="V1746" t="s">
        <v>34989</v>
      </c>
    </row>
    <row r="1747" spans="1:22" x14ac:dyDescent="0.3">
      <c r="A1747">
        <v>2666</v>
      </c>
      <c r="B1747" t="s">
        <v>5941</v>
      </c>
      <c r="C1747" t="s">
        <v>5942</v>
      </c>
      <c r="D1747">
        <v>4</v>
      </c>
      <c r="E1747">
        <v>20</v>
      </c>
      <c r="G1747">
        <v>100</v>
      </c>
      <c r="I1747">
        <v>0</v>
      </c>
      <c r="K1747">
        <v>0</v>
      </c>
      <c r="L1747" t="s">
        <v>12086</v>
      </c>
      <c r="M1747">
        <v>7</v>
      </c>
      <c r="N1747">
        <v>2</v>
      </c>
      <c r="O1747">
        <v>136</v>
      </c>
      <c r="Q1747">
        <v>1</v>
      </c>
      <c r="R1747">
        <v>0</v>
      </c>
      <c r="S1747">
        <v>0</v>
      </c>
      <c r="T1747" t="s">
        <v>34992</v>
      </c>
      <c r="U1747" t="s">
        <v>34992</v>
      </c>
      <c r="V1747" t="s">
        <v>34992</v>
      </c>
    </row>
    <row r="1748" spans="1:22" x14ac:dyDescent="0.3">
      <c r="A1748">
        <v>2667</v>
      </c>
      <c r="B1748" t="s">
        <v>4548</v>
      </c>
      <c r="C1748" t="s">
        <v>4549</v>
      </c>
      <c r="D1748">
        <v>4</v>
      </c>
      <c r="E1748">
        <v>20</v>
      </c>
      <c r="G1748">
        <v>300</v>
      </c>
      <c r="I1748">
        <v>0</v>
      </c>
      <c r="K1748">
        <v>0</v>
      </c>
      <c r="L1748" t="s">
        <v>12993</v>
      </c>
      <c r="M1748">
        <v>7</v>
      </c>
      <c r="N1748">
        <v>2</v>
      </c>
      <c r="O1748">
        <v>136</v>
      </c>
      <c r="Q1748">
        <v>60</v>
      </c>
      <c r="R1748">
        <v>0</v>
      </c>
      <c r="S1748">
        <v>0</v>
      </c>
      <c r="T1748" t="s">
        <v>34995</v>
      </c>
      <c r="U1748" t="s">
        <v>34995</v>
      </c>
      <c r="V1748" t="s">
        <v>34995</v>
      </c>
    </row>
    <row r="1749" spans="1:22" x14ac:dyDescent="0.3">
      <c r="A1749">
        <v>2668</v>
      </c>
      <c r="B1749" t="s">
        <v>13553</v>
      </c>
      <c r="C1749" t="s">
        <v>13554</v>
      </c>
      <c r="D1749">
        <v>4</v>
      </c>
      <c r="E1749">
        <v>0</v>
      </c>
      <c r="G1749">
        <v>500</v>
      </c>
      <c r="I1749">
        <v>0</v>
      </c>
      <c r="K1749">
        <v>0</v>
      </c>
      <c r="L1749" t="s">
        <v>12086</v>
      </c>
      <c r="M1749">
        <v>7</v>
      </c>
      <c r="N1749">
        <v>2</v>
      </c>
      <c r="O1749">
        <v>136</v>
      </c>
      <c r="Q1749">
        <v>1</v>
      </c>
      <c r="R1749">
        <v>0</v>
      </c>
      <c r="S1749">
        <v>0</v>
      </c>
      <c r="T1749" t="s">
        <v>12087</v>
      </c>
      <c r="U1749" t="s">
        <v>12087</v>
      </c>
      <c r="V1749" t="s">
        <v>12087</v>
      </c>
    </row>
    <row r="1750" spans="1:22" x14ac:dyDescent="0.3">
      <c r="A1750">
        <v>2669</v>
      </c>
      <c r="B1750" t="s">
        <v>13555</v>
      </c>
      <c r="C1750" t="s">
        <v>13556</v>
      </c>
      <c r="D1750">
        <v>4</v>
      </c>
      <c r="E1750">
        <v>30000</v>
      </c>
      <c r="G1750">
        <v>100</v>
      </c>
      <c r="I1750">
        <v>0</v>
      </c>
      <c r="K1750">
        <v>1</v>
      </c>
      <c r="L1750" t="s">
        <v>12086</v>
      </c>
      <c r="M1750">
        <v>7</v>
      </c>
      <c r="N1750">
        <v>2</v>
      </c>
      <c r="O1750">
        <v>136</v>
      </c>
      <c r="Q1750">
        <v>0</v>
      </c>
      <c r="R1750">
        <v>0</v>
      </c>
      <c r="S1750">
        <v>0</v>
      </c>
      <c r="T1750" t="s">
        <v>34863</v>
      </c>
      <c r="U1750" t="s">
        <v>34863</v>
      </c>
      <c r="V1750" t="s">
        <v>34863</v>
      </c>
    </row>
    <row r="1751" spans="1:22" x14ac:dyDescent="0.3">
      <c r="A1751">
        <v>2670</v>
      </c>
      <c r="B1751" t="s">
        <v>13557</v>
      </c>
      <c r="C1751" t="s">
        <v>13558</v>
      </c>
      <c r="D1751">
        <v>4</v>
      </c>
      <c r="E1751">
        <v>20</v>
      </c>
      <c r="G1751">
        <v>100</v>
      </c>
      <c r="I1751">
        <v>1</v>
      </c>
      <c r="K1751">
        <v>0</v>
      </c>
      <c r="L1751" t="s">
        <v>12086</v>
      </c>
      <c r="M1751">
        <v>7</v>
      </c>
      <c r="N1751">
        <v>2</v>
      </c>
      <c r="O1751">
        <v>136</v>
      </c>
      <c r="Q1751">
        <v>30</v>
      </c>
      <c r="R1751">
        <v>0</v>
      </c>
      <c r="S1751">
        <v>0</v>
      </c>
      <c r="T1751" t="s">
        <v>35000</v>
      </c>
      <c r="U1751" t="s">
        <v>35000</v>
      </c>
      <c r="V1751" t="s">
        <v>35000</v>
      </c>
    </row>
    <row r="1752" spans="1:22" x14ac:dyDescent="0.3">
      <c r="A1752">
        <v>2671</v>
      </c>
      <c r="B1752" t="s">
        <v>13559</v>
      </c>
      <c r="C1752" t="s">
        <v>9995</v>
      </c>
      <c r="D1752">
        <v>4</v>
      </c>
      <c r="E1752">
        <v>10000</v>
      </c>
      <c r="G1752">
        <v>100</v>
      </c>
      <c r="I1752">
        <v>0</v>
      </c>
      <c r="K1752">
        <v>1</v>
      </c>
      <c r="L1752" t="s">
        <v>12048</v>
      </c>
      <c r="M1752">
        <v>7</v>
      </c>
      <c r="N1752">
        <v>2</v>
      </c>
      <c r="O1752">
        <v>136</v>
      </c>
      <c r="Q1752">
        <v>65</v>
      </c>
      <c r="R1752">
        <v>0</v>
      </c>
      <c r="S1752">
        <v>0</v>
      </c>
      <c r="T1752" t="s">
        <v>34889</v>
      </c>
      <c r="U1752" t="s">
        <v>34889</v>
      </c>
      <c r="V1752" t="s">
        <v>34889</v>
      </c>
    </row>
    <row r="1753" spans="1:22" x14ac:dyDescent="0.3">
      <c r="A1753">
        <v>2672</v>
      </c>
      <c r="B1753" t="s">
        <v>13560</v>
      </c>
      <c r="C1753" t="s">
        <v>13561</v>
      </c>
      <c r="D1753">
        <v>4</v>
      </c>
      <c r="E1753">
        <v>20</v>
      </c>
      <c r="G1753">
        <v>100</v>
      </c>
      <c r="I1753">
        <v>0</v>
      </c>
      <c r="K1753">
        <v>0</v>
      </c>
      <c r="L1753" t="s">
        <v>12993</v>
      </c>
      <c r="M1753">
        <v>7</v>
      </c>
      <c r="N1753">
        <v>2</v>
      </c>
      <c r="O1753">
        <v>136</v>
      </c>
      <c r="Q1753">
        <v>0</v>
      </c>
      <c r="R1753">
        <v>0</v>
      </c>
      <c r="S1753">
        <v>0</v>
      </c>
      <c r="T1753" t="s">
        <v>12087</v>
      </c>
      <c r="U1753" t="s">
        <v>12087</v>
      </c>
      <c r="V1753" t="s">
        <v>12087</v>
      </c>
    </row>
    <row r="1754" spans="1:22" x14ac:dyDescent="0.3">
      <c r="A1754">
        <v>2673</v>
      </c>
      <c r="B1754" t="s">
        <v>13562</v>
      </c>
      <c r="C1754" t="s">
        <v>13563</v>
      </c>
      <c r="D1754">
        <v>4</v>
      </c>
      <c r="E1754">
        <v>0</v>
      </c>
      <c r="G1754">
        <v>100</v>
      </c>
      <c r="I1754">
        <v>0</v>
      </c>
      <c r="K1754">
        <v>0</v>
      </c>
      <c r="L1754" t="s">
        <v>12993</v>
      </c>
      <c r="M1754">
        <v>7</v>
      </c>
      <c r="N1754">
        <v>2</v>
      </c>
      <c r="O1754">
        <v>136</v>
      </c>
      <c r="Q1754">
        <v>48</v>
      </c>
      <c r="R1754">
        <v>0</v>
      </c>
      <c r="S1754">
        <v>0</v>
      </c>
      <c r="T1754" t="s">
        <v>35004</v>
      </c>
      <c r="U1754" t="s">
        <v>35004</v>
      </c>
      <c r="V1754" t="s">
        <v>35004</v>
      </c>
    </row>
    <row r="1755" spans="1:22" x14ac:dyDescent="0.3">
      <c r="A1755">
        <v>2674</v>
      </c>
      <c r="B1755" t="s">
        <v>13564</v>
      </c>
      <c r="C1755" t="s">
        <v>13565</v>
      </c>
      <c r="D1755">
        <v>4</v>
      </c>
      <c r="E1755">
        <v>20</v>
      </c>
      <c r="G1755">
        <v>0</v>
      </c>
      <c r="I1755">
        <v>0</v>
      </c>
      <c r="K1755">
        <v>0</v>
      </c>
      <c r="L1755" t="s">
        <v>12086</v>
      </c>
      <c r="M1755">
        <v>7</v>
      </c>
      <c r="N1755">
        <v>2</v>
      </c>
      <c r="O1755">
        <v>136</v>
      </c>
      <c r="Q1755">
        <v>1</v>
      </c>
      <c r="R1755">
        <v>0</v>
      </c>
      <c r="S1755">
        <v>0</v>
      </c>
      <c r="T1755" t="s">
        <v>12087</v>
      </c>
      <c r="U1755" t="s">
        <v>12087</v>
      </c>
      <c r="V1755" t="s">
        <v>12087</v>
      </c>
    </row>
    <row r="1756" spans="1:22" x14ac:dyDescent="0.3">
      <c r="A1756">
        <v>2675</v>
      </c>
      <c r="B1756" t="s">
        <v>13566</v>
      </c>
      <c r="C1756" t="s">
        <v>13567</v>
      </c>
      <c r="D1756">
        <v>4</v>
      </c>
      <c r="E1756">
        <v>0</v>
      </c>
      <c r="G1756">
        <v>10</v>
      </c>
      <c r="I1756">
        <v>0</v>
      </c>
      <c r="K1756">
        <v>0</v>
      </c>
      <c r="L1756" t="s">
        <v>12086</v>
      </c>
      <c r="M1756">
        <v>7</v>
      </c>
      <c r="N1756">
        <v>2</v>
      </c>
      <c r="O1756">
        <v>136</v>
      </c>
      <c r="Q1756">
        <v>1</v>
      </c>
      <c r="R1756">
        <v>0</v>
      </c>
      <c r="S1756">
        <v>0</v>
      </c>
      <c r="T1756" t="s">
        <v>37842</v>
      </c>
      <c r="U1756" t="s">
        <v>37842</v>
      </c>
      <c r="V1756" t="s">
        <v>37842</v>
      </c>
    </row>
    <row r="1757" spans="1:22" x14ac:dyDescent="0.3">
      <c r="A1757">
        <v>2676</v>
      </c>
      <c r="B1757" t="s">
        <v>13568</v>
      </c>
      <c r="C1757" t="s">
        <v>13569</v>
      </c>
      <c r="D1757">
        <v>4</v>
      </c>
      <c r="E1757">
        <v>20</v>
      </c>
      <c r="G1757">
        <v>300</v>
      </c>
      <c r="I1757">
        <v>0</v>
      </c>
      <c r="K1757">
        <v>0</v>
      </c>
      <c r="L1757" t="s">
        <v>12086</v>
      </c>
      <c r="M1757">
        <v>7</v>
      </c>
      <c r="N1757">
        <v>2</v>
      </c>
      <c r="O1757">
        <v>136</v>
      </c>
      <c r="Q1757">
        <v>1</v>
      </c>
      <c r="R1757">
        <v>0</v>
      </c>
      <c r="S1757">
        <v>0</v>
      </c>
      <c r="T1757" t="s">
        <v>35008</v>
      </c>
      <c r="U1757" t="s">
        <v>35008</v>
      </c>
      <c r="V1757" t="s">
        <v>35008</v>
      </c>
    </row>
    <row r="1758" spans="1:22" x14ac:dyDescent="0.3">
      <c r="A1758">
        <v>2677</v>
      </c>
      <c r="B1758" t="s">
        <v>13570</v>
      </c>
      <c r="C1758" t="s">
        <v>13571</v>
      </c>
      <c r="D1758">
        <v>4</v>
      </c>
      <c r="E1758">
        <v>20</v>
      </c>
      <c r="G1758">
        <v>100</v>
      </c>
      <c r="I1758">
        <v>0</v>
      </c>
      <c r="K1758">
        <v>0</v>
      </c>
      <c r="L1758" t="s">
        <v>12086</v>
      </c>
      <c r="M1758">
        <v>7</v>
      </c>
      <c r="N1758">
        <v>2</v>
      </c>
      <c r="O1758">
        <v>136</v>
      </c>
      <c r="Q1758">
        <v>0</v>
      </c>
      <c r="R1758">
        <v>0</v>
      </c>
      <c r="S1758">
        <v>0</v>
      </c>
      <c r="T1758" t="s">
        <v>43190</v>
      </c>
      <c r="U1758" t="s">
        <v>43190</v>
      </c>
      <c r="V1758" t="s">
        <v>43190</v>
      </c>
    </row>
    <row r="1759" spans="1:22" x14ac:dyDescent="0.3">
      <c r="A1759">
        <v>2678</v>
      </c>
      <c r="B1759" t="s">
        <v>13572</v>
      </c>
      <c r="C1759" t="s">
        <v>13573</v>
      </c>
      <c r="D1759">
        <v>4</v>
      </c>
      <c r="E1759">
        <v>20</v>
      </c>
      <c r="G1759">
        <v>100</v>
      </c>
      <c r="I1759">
        <v>0</v>
      </c>
      <c r="K1759">
        <v>0</v>
      </c>
      <c r="L1759" t="s">
        <v>13009</v>
      </c>
      <c r="M1759">
        <v>2</v>
      </c>
      <c r="N1759">
        <v>2</v>
      </c>
      <c r="O1759">
        <v>136</v>
      </c>
      <c r="Q1759">
        <v>0</v>
      </c>
      <c r="R1759">
        <v>0</v>
      </c>
      <c r="S1759">
        <v>0</v>
      </c>
      <c r="T1759" t="s">
        <v>43191</v>
      </c>
      <c r="U1759" t="s">
        <v>43191</v>
      </c>
      <c r="V1759" t="s">
        <v>43191</v>
      </c>
    </row>
    <row r="1760" spans="1:22" x14ac:dyDescent="0.3">
      <c r="A1760">
        <v>2679</v>
      </c>
      <c r="B1760" t="s">
        <v>13574</v>
      </c>
      <c r="C1760" t="s">
        <v>13575</v>
      </c>
      <c r="D1760">
        <v>4</v>
      </c>
      <c r="E1760">
        <v>20</v>
      </c>
      <c r="G1760">
        <v>100</v>
      </c>
      <c r="I1760">
        <v>2</v>
      </c>
      <c r="K1760">
        <v>0</v>
      </c>
      <c r="L1760" t="s">
        <v>13009</v>
      </c>
      <c r="M1760">
        <v>2</v>
      </c>
      <c r="N1760">
        <v>2</v>
      </c>
      <c r="O1760">
        <v>136</v>
      </c>
      <c r="Q1760">
        <v>0</v>
      </c>
      <c r="R1760">
        <v>0</v>
      </c>
      <c r="S1760">
        <v>0</v>
      </c>
      <c r="T1760" t="s">
        <v>43192</v>
      </c>
      <c r="U1760" t="s">
        <v>43192</v>
      </c>
      <c r="V1760" t="s">
        <v>43192</v>
      </c>
    </row>
    <row r="1761" spans="1:22" x14ac:dyDescent="0.3">
      <c r="A1761">
        <v>2680</v>
      </c>
      <c r="B1761" t="s">
        <v>13576</v>
      </c>
      <c r="C1761" t="s">
        <v>13577</v>
      </c>
      <c r="D1761">
        <v>4</v>
      </c>
      <c r="E1761">
        <v>20</v>
      </c>
      <c r="G1761">
        <v>100</v>
      </c>
      <c r="I1761">
        <v>0</v>
      </c>
      <c r="K1761">
        <v>0</v>
      </c>
      <c r="L1761" t="s">
        <v>12086</v>
      </c>
      <c r="M1761">
        <v>7</v>
      </c>
      <c r="N1761">
        <v>2</v>
      </c>
      <c r="O1761">
        <v>136</v>
      </c>
      <c r="Q1761">
        <v>0</v>
      </c>
      <c r="R1761">
        <v>0</v>
      </c>
      <c r="S1761">
        <v>0</v>
      </c>
      <c r="T1761" t="s">
        <v>43193</v>
      </c>
      <c r="U1761" t="s">
        <v>43193</v>
      </c>
      <c r="V1761" t="s">
        <v>43193</v>
      </c>
    </row>
    <row r="1762" spans="1:22" x14ac:dyDescent="0.3">
      <c r="A1762">
        <v>2681</v>
      </c>
      <c r="B1762" t="s">
        <v>13578</v>
      </c>
      <c r="C1762" t="s">
        <v>13579</v>
      </c>
      <c r="D1762">
        <v>4</v>
      </c>
      <c r="E1762">
        <v>20</v>
      </c>
      <c r="G1762">
        <v>1000</v>
      </c>
      <c r="I1762">
        <v>0</v>
      </c>
      <c r="K1762">
        <v>0</v>
      </c>
      <c r="L1762" t="s">
        <v>12086</v>
      </c>
      <c r="M1762">
        <v>7</v>
      </c>
      <c r="N1762">
        <v>2</v>
      </c>
      <c r="O1762">
        <v>136</v>
      </c>
      <c r="Q1762">
        <v>0</v>
      </c>
      <c r="R1762">
        <v>0</v>
      </c>
      <c r="S1762">
        <v>0</v>
      </c>
      <c r="T1762" t="s">
        <v>37842</v>
      </c>
      <c r="U1762" t="s">
        <v>37842</v>
      </c>
      <c r="V1762" t="s">
        <v>37842</v>
      </c>
    </row>
    <row r="1763" spans="1:22" x14ac:dyDescent="0.3">
      <c r="A1763">
        <v>2682</v>
      </c>
      <c r="B1763" t="s">
        <v>8440</v>
      </c>
      <c r="C1763" t="s">
        <v>8441</v>
      </c>
      <c r="D1763">
        <v>4</v>
      </c>
      <c r="E1763">
        <v>20</v>
      </c>
      <c r="G1763">
        <v>100</v>
      </c>
      <c r="I1763">
        <v>1</v>
      </c>
      <c r="K1763">
        <v>0</v>
      </c>
      <c r="L1763" t="s">
        <v>12993</v>
      </c>
      <c r="M1763">
        <v>7</v>
      </c>
      <c r="N1763">
        <v>2</v>
      </c>
      <c r="O1763">
        <v>136</v>
      </c>
      <c r="Q1763">
        <v>20</v>
      </c>
      <c r="R1763">
        <v>0</v>
      </c>
      <c r="S1763">
        <v>0</v>
      </c>
      <c r="T1763" t="s">
        <v>35024</v>
      </c>
      <c r="U1763" t="s">
        <v>35024</v>
      </c>
      <c r="V1763" t="s">
        <v>35024</v>
      </c>
    </row>
    <row r="1764" spans="1:22" x14ac:dyDescent="0.3">
      <c r="A1764">
        <v>2683</v>
      </c>
      <c r="B1764" t="s">
        <v>8432</v>
      </c>
      <c r="C1764" t="s">
        <v>8433</v>
      </c>
      <c r="D1764">
        <v>4</v>
      </c>
      <c r="E1764">
        <v>20</v>
      </c>
      <c r="G1764">
        <v>100</v>
      </c>
      <c r="I1764">
        <v>1</v>
      </c>
      <c r="K1764">
        <v>0</v>
      </c>
      <c r="L1764" t="s">
        <v>12993</v>
      </c>
      <c r="M1764">
        <v>7</v>
      </c>
      <c r="N1764">
        <v>2</v>
      </c>
      <c r="O1764">
        <v>136</v>
      </c>
      <c r="Q1764">
        <v>20</v>
      </c>
      <c r="R1764">
        <v>0</v>
      </c>
      <c r="S1764">
        <v>0</v>
      </c>
      <c r="T1764" t="s">
        <v>35027</v>
      </c>
      <c r="U1764" t="s">
        <v>35027</v>
      </c>
      <c r="V1764" t="s">
        <v>35027</v>
      </c>
    </row>
    <row r="1765" spans="1:22" x14ac:dyDescent="0.3">
      <c r="A1765">
        <v>2684</v>
      </c>
      <c r="B1765" t="s">
        <v>8444</v>
      </c>
      <c r="C1765" t="s">
        <v>8445</v>
      </c>
      <c r="D1765">
        <v>4</v>
      </c>
      <c r="E1765">
        <v>20</v>
      </c>
      <c r="G1765">
        <v>100</v>
      </c>
      <c r="I1765">
        <v>1</v>
      </c>
      <c r="K1765">
        <v>0</v>
      </c>
      <c r="L1765" t="s">
        <v>12993</v>
      </c>
      <c r="M1765">
        <v>7</v>
      </c>
      <c r="N1765">
        <v>2</v>
      </c>
      <c r="O1765">
        <v>136</v>
      </c>
      <c r="Q1765">
        <v>20</v>
      </c>
      <c r="R1765">
        <v>0</v>
      </c>
      <c r="S1765">
        <v>0</v>
      </c>
      <c r="T1765" t="s">
        <v>35030</v>
      </c>
      <c r="U1765" t="s">
        <v>35030</v>
      </c>
      <c r="V1765" t="s">
        <v>35030</v>
      </c>
    </row>
    <row r="1766" spans="1:22" x14ac:dyDescent="0.3">
      <c r="A1766">
        <v>2685</v>
      </c>
      <c r="B1766" t="s">
        <v>8428</v>
      </c>
      <c r="C1766" t="s">
        <v>8429</v>
      </c>
      <c r="D1766">
        <v>4</v>
      </c>
      <c r="E1766">
        <v>20</v>
      </c>
      <c r="G1766">
        <v>100</v>
      </c>
      <c r="I1766">
        <v>1</v>
      </c>
      <c r="K1766">
        <v>0</v>
      </c>
      <c r="L1766" t="s">
        <v>12993</v>
      </c>
      <c r="M1766">
        <v>7</v>
      </c>
      <c r="N1766">
        <v>2</v>
      </c>
      <c r="O1766">
        <v>136</v>
      </c>
      <c r="Q1766">
        <v>20</v>
      </c>
      <c r="R1766">
        <v>0</v>
      </c>
      <c r="S1766">
        <v>0</v>
      </c>
      <c r="T1766" t="s">
        <v>35033</v>
      </c>
      <c r="U1766" t="s">
        <v>35033</v>
      </c>
      <c r="V1766" t="s">
        <v>35033</v>
      </c>
    </row>
    <row r="1767" spans="1:22" x14ac:dyDescent="0.3">
      <c r="A1767">
        <v>2686</v>
      </c>
      <c r="B1767" t="s">
        <v>13580</v>
      </c>
      <c r="C1767" t="s">
        <v>3616</v>
      </c>
      <c r="D1767">
        <v>4</v>
      </c>
      <c r="E1767">
        <v>1</v>
      </c>
      <c r="G1767">
        <v>0</v>
      </c>
      <c r="I1767">
        <v>2</v>
      </c>
      <c r="K1767">
        <v>0</v>
      </c>
      <c r="L1767" t="s">
        <v>12993</v>
      </c>
      <c r="M1767">
        <v>7</v>
      </c>
      <c r="N1767">
        <v>2</v>
      </c>
      <c r="O1767">
        <v>512</v>
      </c>
      <c r="Q1767">
        <v>1</v>
      </c>
      <c r="R1767">
        <v>0</v>
      </c>
      <c r="S1767">
        <v>73</v>
      </c>
      <c r="T1767" t="s">
        <v>34235</v>
      </c>
      <c r="U1767" t="s">
        <v>34235</v>
      </c>
      <c r="V1767" t="s">
        <v>34235</v>
      </c>
    </row>
    <row r="1768" spans="1:22" x14ac:dyDescent="0.3">
      <c r="A1768">
        <v>2687</v>
      </c>
      <c r="B1768" t="s">
        <v>13581</v>
      </c>
      <c r="C1768" t="s">
        <v>13582</v>
      </c>
      <c r="D1768">
        <v>4</v>
      </c>
      <c r="E1768">
        <v>1</v>
      </c>
      <c r="G1768">
        <v>0</v>
      </c>
      <c r="I1768">
        <v>1</v>
      </c>
      <c r="K1768">
        <v>0</v>
      </c>
      <c r="L1768" t="s">
        <v>12993</v>
      </c>
      <c r="M1768">
        <v>7</v>
      </c>
      <c r="N1768">
        <v>2</v>
      </c>
      <c r="O1768">
        <v>1</v>
      </c>
      <c r="Q1768">
        <v>1</v>
      </c>
      <c r="R1768">
        <v>0</v>
      </c>
      <c r="S1768">
        <v>56</v>
      </c>
      <c r="T1768" t="s">
        <v>34281</v>
      </c>
      <c r="U1768" t="s">
        <v>34281</v>
      </c>
      <c r="V1768" t="s">
        <v>34281</v>
      </c>
    </row>
    <row r="1769" spans="1:22" x14ac:dyDescent="0.3">
      <c r="A1769">
        <v>2688</v>
      </c>
      <c r="B1769" t="s">
        <v>13583</v>
      </c>
      <c r="C1769" t="s">
        <v>13497</v>
      </c>
      <c r="D1769">
        <v>4</v>
      </c>
      <c r="E1769">
        <v>1</v>
      </c>
      <c r="G1769">
        <v>0</v>
      </c>
      <c r="I1769">
        <v>0</v>
      </c>
      <c r="K1769">
        <v>0</v>
      </c>
      <c r="L1769" t="s">
        <v>12993</v>
      </c>
      <c r="M1769">
        <v>7</v>
      </c>
      <c r="N1769">
        <v>2</v>
      </c>
      <c r="O1769">
        <v>136</v>
      </c>
      <c r="Q1769">
        <v>1</v>
      </c>
      <c r="R1769">
        <v>0</v>
      </c>
      <c r="S1769">
        <v>0</v>
      </c>
      <c r="T1769" t="s">
        <v>35040</v>
      </c>
      <c r="U1769" t="s">
        <v>35040</v>
      </c>
      <c r="V1769" t="s">
        <v>35040</v>
      </c>
    </row>
    <row r="1770" spans="1:22" x14ac:dyDescent="0.3">
      <c r="A1770">
        <v>2689</v>
      </c>
      <c r="B1770" t="s">
        <v>13584</v>
      </c>
      <c r="C1770" t="s">
        <v>3473</v>
      </c>
      <c r="D1770">
        <v>4</v>
      </c>
      <c r="E1770">
        <v>1</v>
      </c>
      <c r="G1770">
        <v>0</v>
      </c>
      <c r="I1770">
        <v>0</v>
      </c>
      <c r="K1770">
        <v>0</v>
      </c>
      <c r="L1770" t="s">
        <v>12993</v>
      </c>
      <c r="M1770">
        <v>7</v>
      </c>
      <c r="N1770">
        <v>2</v>
      </c>
      <c r="O1770">
        <v>136</v>
      </c>
      <c r="Q1770">
        <v>1</v>
      </c>
      <c r="R1770">
        <v>0</v>
      </c>
      <c r="S1770">
        <v>0</v>
      </c>
      <c r="T1770" t="s">
        <v>32744</v>
      </c>
      <c r="U1770" t="s">
        <v>32744</v>
      </c>
      <c r="V1770" t="s">
        <v>32744</v>
      </c>
    </row>
    <row r="1771" spans="1:22" x14ac:dyDescent="0.3">
      <c r="A1771">
        <v>2690</v>
      </c>
      <c r="B1771" t="s">
        <v>13585</v>
      </c>
      <c r="C1771" t="s">
        <v>8425</v>
      </c>
      <c r="D1771">
        <v>4</v>
      </c>
      <c r="E1771">
        <v>1</v>
      </c>
      <c r="G1771">
        <v>0</v>
      </c>
      <c r="I1771">
        <v>0</v>
      </c>
      <c r="K1771">
        <v>0</v>
      </c>
      <c r="L1771" t="s">
        <v>12993</v>
      </c>
      <c r="M1771">
        <v>7</v>
      </c>
      <c r="N1771">
        <v>2</v>
      </c>
      <c r="O1771">
        <v>136</v>
      </c>
      <c r="Q1771">
        <v>1</v>
      </c>
      <c r="R1771">
        <v>0</v>
      </c>
      <c r="S1771">
        <v>0</v>
      </c>
      <c r="T1771" t="s">
        <v>35045</v>
      </c>
      <c r="U1771" t="s">
        <v>35045</v>
      </c>
      <c r="V1771" t="s">
        <v>35045</v>
      </c>
    </row>
    <row r="1772" spans="1:22" x14ac:dyDescent="0.3">
      <c r="A1772">
        <v>2691</v>
      </c>
      <c r="B1772" t="s">
        <v>13586</v>
      </c>
      <c r="C1772" t="s">
        <v>7021</v>
      </c>
      <c r="D1772">
        <v>4</v>
      </c>
      <c r="E1772">
        <v>1</v>
      </c>
      <c r="G1772">
        <v>0</v>
      </c>
      <c r="I1772">
        <v>0</v>
      </c>
      <c r="K1772">
        <v>0</v>
      </c>
      <c r="L1772" t="s">
        <v>12993</v>
      </c>
      <c r="M1772">
        <v>7</v>
      </c>
      <c r="N1772">
        <v>2</v>
      </c>
      <c r="O1772">
        <v>136</v>
      </c>
      <c r="Q1772">
        <v>1</v>
      </c>
      <c r="R1772">
        <v>0</v>
      </c>
      <c r="S1772">
        <v>0</v>
      </c>
      <c r="T1772" t="s">
        <v>35048</v>
      </c>
      <c r="U1772" t="s">
        <v>35048</v>
      </c>
      <c r="V1772" t="s">
        <v>35048</v>
      </c>
    </row>
    <row r="1773" spans="1:22" x14ac:dyDescent="0.3">
      <c r="A1773">
        <v>2692</v>
      </c>
      <c r="B1773" t="s">
        <v>13587</v>
      </c>
      <c r="C1773" t="s">
        <v>4545</v>
      </c>
      <c r="D1773">
        <v>4</v>
      </c>
      <c r="E1773">
        <v>1</v>
      </c>
      <c r="G1773">
        <v>0</v>
      </c>
      <c r="I1773">
        <v>0</v>
      </c>
      <c r="K1773">
        <v>0</v>
      </c>
      <c r="L1773" t="s">
        <v>12993</v>
      </c>
      <c r="M1773">
        <v>7</v>
      </c>
      <c r="N1773">
        <v>2</v>
      </c>
      <c r="O1773">
        <v>136</v>
      </c>
      <c r="Q1773">
        <v>1</v>
      </c>
      <c r="R1773">
        <v>0</v>
      </c>
      <c r="S1773">
        <v>0</v>
      </c>
      <c r="T1773" t="s">
        <v>35051</v>
      </c>
      <c r="U1773" t="s">
        <v>35051</v>
      </c>
      <c r="V1773" t="s">
        <v>35051</v>
      </c>
    </row>
    <row r="1774" spans="1:22" x14ac:dyDescent="0.3">
      <c r="A1774">
        <v>2693</v>
      </c>
      <c r="B1774" t="s">
        <v>13588</v>
      </c>
      <c r="C1774" t="s">
        <v>1641</v>
      </c>
      <c r="D1774">
        <v>4</v>
      </c>
      <c r="E1774">
        <v>1</v>
      </c>
      <c r="G1774">
        <v>0</v>
      </c>
      <c r="I1774">
        <v>0</v>
      </c>
      <c r="K1774">
        <v>0</v>
      </c>
      <c r="L1774" t="s">
        <v>12993</v>
      </c>
      <c r="M1774">
        <v>7</v>
      </c>
      <c r="N1774">
        <v>2</v>
      </c>
      <c r="O1774">
        <v>136</v>
      </c>
      <c r="Q1774">
        <v>1</v>
      </c>
      <c r="R1774">
        <v>0</v>
      </c>
      <c r="S1774">
        <v>0</v>
      </c>
      <c r="T1774" t="s">
        <v>35054</v>
      </c>
      <c r="U1774" t="s">
        <v>35054</v>
      </c>
      <c r="V1774" t="s">
        <v>35054</v>
      </c>
    </row>
    <row r="1775" spans="1:22" x14ac:dyDescent="0.3">
      <c r="A1775">
        <v>2694</v>
      </c>
      <c r="B1775" t="s">
        <v>13589</v>
      </c>
      <c r="C1775" t="s">
        <v>8506</v>
      </c>
      <c r="D1775">
        <v>4</v>
      </c>
      <c r="E1775">
        <v>1</v>
      </c>
      <c r="G1775">
        <v>0</v>
      </c>
      <c r="I1775">
        <v>0</v>
      </c>
      <c r="K1775">
        <v>0</v>
      </c>
      <c r="L1775" t="s">
        <v>12993</v>
      </c>
      <c r="M1775">
        <v>7</v>
      </c>
      <c r="N1775">
        <v>2</v>
      </c>
      <c r="O1775">
        <v>136</v>
      </c>
      <c r="Q1775">
        <v>1</v>
      </c>
      <c r="R1775">
        <v>0</v>
      </c>
      <c r="S1775">
        <v>0</v>
      </c>
      <c r="T1775" t="s">
        <v>35057</v>
      </c>
      <c r="U1775" t="s">
        <v>35057</v>
      </c>
      <c r="V1775" t="s">
        <v>35057</v>
      </c>
    </row>
    <row r="1776" spans="1:22" x14ac:dyDescent="0.3">
      <c r="A1776">
        <v>2695</v>
      </c>
      <c r="B1776" t="s">
        <v>13590</v>
      </c>
      <c r="C1776" t="s">
        <v>8667</v>
      </c>
      <c r="D1776">
        <v>4</v>
      </c>
      <c r="E1776">
        <v>1</v>
      </c>
      <c r="G1776">
        <v>0</v>
      </c>
      <c r="I1776">
        <v>5</v>
      </c>
      <c r="K1776">
        <v>0</v>
      </c>
      <c r="L1776" t="s">
        <v>12993</v>
      </c>
      <c r="M1776">
        <v>7</v>
      </c>
      <c r="N1776">
        <v>2</v>
      </c>
      <c r="O1776">
        <v>136</v>
      </c>
      <c r="Q1776">
        <v>1</v>
      </c>
      <c r="R1776">
        <v>0</v>
      </c>
      <c r="S1776">
        <v>0</v>
      </c>
      <c r="T1776" t="s">
        <v>34027</v>
      </c>
      <c r="U1776" t="s">
        <v>34027</v>
      </c>
      <c r="V1776" t="s">
        <v>34027</v>
      </c>
    </row>
    <row r="1777" spans="1:22" x14ac:dyDescent="0.3">
      <c r="A1777">
        <v>2696</v>
      </c>
      <c r="B1777" t="s">
        <v>13591</v>
      </c>
      <c r="C1777" t="s">
        <v>10376</v>
      </c>
      <c r="D1777">
        <v>4</v>
      </c>
      <c r="E1777">
        <v>1</v>
      </c>
      <c r="G1777">
        <v>0</v>
      </c>
      <c r="I1777">
        <v>1</v>
      </c>
      <c r="K1777">
        <v>0</v>
      </c>
      <c r="L1777" t="s">
        <v>12993</v>
      </c>
      <c r="M1777">
        <v>7</v>
      </c>
      <c r="N1777">
        <v>2</v>
      </c>
      <c r="O1777">
        <v>136</v>
      </c>
      <c r="Q1777">
        <v>1</v>
      </c>
      <c r="R1777">
        <v>0</v>
      </c>
      <c r="S1777">
        <v>0</v>
      </c>
      <c r="T1777" t="s">
        <v>34974</v>
      </c>
      <c r="U1777" t="s">
        <v>34974</v>
      </c>
      <c r="V1777" t="s">
        <v>34974</v>
      </c>
    </row>
    <row r="1778" spans="1:22" x14ac:dyDescent="0.3">
      <c r="A1778">
        <v>2697</v>
      </c>
      <c r="B1778" t="s">
        <v>13592</v>
      </c>
      <c r="C1778" t="s">
        <v>10380</v>
      </c>
      <c r="D1778">
        <v>4</v>
      </c>
      <c r="E1778">
        <v>1</v>
      </c>
      <c r="G1778">
        <v>0</v>
      </c>
      <c r="I1778">
        <v>1</v>
      </c>
      <c r="K1778">
        <v>0</v>
      </c>
      <c r="L1778" t="s">
        <v>12993</v>
      </c>
      <c r="M1778">
        <v>7</v>
      </c>
      <c r="N1778">
        <v>2</v>
      </c>
      <c r="O1778">
        <v>136</v>
      </c>
      <c r="Q1778">
        <v>1</v>
      </c>
      <c r="R1778">
        <v>0</v>
      </c>
      <c r="S1778">
        <v>0</v>
      </c>
      <c r="T1778" t="s">
        <v>34976</v>
      </c>
      <c r="U1778" t="s">
        <v>34976</v>
      </c>
      <c r="V1778" t="s">
        <v>34976</v>
      </c>
    </row>
    <row r="1779" spans="1:22" x14ac:dyDescent="0.3">
      <c r="A1779">
        <v>2698</v>
      </c>
      <c r="B1779" t="s">
        <v>13593</v>
      </c>
      <c r="C1779" t="s">
        <v>10384</v>
      </c>
      <c r="D1779">
        <v>4</v>
      </c>
      <c r="E1779">
        <v>1</v>
      </c>
      <c r="G1779">
        <v>0</v>
      </c>
      <c r="I1779">
        <v>1</v>
      </c>
      <c r="K1779">
        <v>0</v>
      </c>
      <c r="L1779" t="s">
        <v>12993</v>
      </c>
      <c r="M1779">
        <v>7</v>
      </c>
      <c r="N1779">
        <v>2</v>
      </c>
      <c r="O1779">
        <v>136</v>
      </c>
      <c r="Q1779">
        <v>1</v>
      </c>
      <c r="R1779">
        <v>0</v>
      </c>
      <c r="S1779">
        <v>0</v>
      </c>
      <c r="T1779" t="s">
        <v>34978</v>
      </c>
      <c r="U1779" t="s">
        <v>34978</v>
      </c>
      <c r="V1779" t="s">
        <v>34978</v>
      </c>
    </row>
    <row r="1780" spans="1:22" x14ac:dyDescent="0.3">
      <c r="A1780">
        <v>2699</v>
      </c>
      <c r="B1780" t="s">
        <v>13594</v>
      </c>
      <c r="C1780" t="s">
        <v>10388</v>
      </c>
      <c r="D1780">
        <v>4</v>
      </c>
      <c r="E1780">
        <v>1</v>
      </c>
      <c r="G1780">
        <v>0</v>
      </c>
      <c r="I1780">
        <v>1</v>
      </c>
      <c r="K1780">
        <v>0</v>
      </c>
      <c r="L1780" t="s">
        <v>12993</v>
      </c>
      <c r="M1780">
        <v>7</v>
      </c>
      <c r="N1780">
        <v>2</v>
      </c>
      <c r="O1780">
        <v>136</v>
      </c>
      <c r="Q1780">
        <v>1</v>
      </c>
      <c r="R1780">
        <v>0</v>
      </c>
      <c r="S1780">
        <v>0</v>
      </c>
      <c r="T1780" t="s">
        <v>34980</v>
      </c>
      <c r="U1780" t="s">
        <v>34980</v>
      </c>
      <c r="V1780" t="s">
        <v>34980</v>
      </c>
    </row>
    <row r="1781" spans="1:22" x14ac:dyDescent="0.3">
      <c r="A1781">
        <v>2700</v>
      </c>
      <c r="B1781" t="s">
        <v>8251</v>
      </c>
      <c r="C1781" t="s">
        <v>13595</v>
      </c>
      <c r="D1781">
        <v>4</v>
      </c>
      <c r="E1781">
        <v>20</v>
      </c>
      <c r="G1781">
        <v>100</v>
      </c>
      <c r="I1781">
        <v>0</v>
      </c>
      <c r="K1781">
        <v>0</v>
      </c>
      <c r="L1781" t="s">
        <v>12041</v>
      </c>
      <c r="M1781">
        <v>2</v>
      </c>
      <c r="N1781">
        <v>2</v>
      </c>
      <c r="O1781">
        <v>136</v>
      </c>
      <c r="Q1781">
        <v>60</v>
      </c>
      <c r="R1781">
        <v>0</v>
      </c>
      <c r="S1781">
        <v>0</v>
      </c>
      <c r="T1781" t="s">
        <v>12087</v>
      </c>
      <c r="U1781" t="s">
        <v>12087</v>
      </c>
      <c r="V1781" t="s">
        <v>12087</v>
      </c>
    </row>
    <row r="1782" spans="1:22" x14ac:dyDescent="0.3">
      <c r="A1782">
        <v>2701</v>
      </c>
      <c r="B1782" t="s">
        <v>7349</v>
      </c>
      <c r="C1782" t="s">
        <v>13596</v>
      </c>
      <c r="D1782">
        <v>4</v>
      </c>
      <c r="E1782">
        <v>20</v>
      </c>
      <c r="G1782">
        <v>100</v>
      </c>
      <c r="I1782">
        <v>0</v>
      </c>
      <c r="K1782">
        <v>1</v>
      </c>
      <c r="L1782" t="s">
        <v>12993</v>
      </c>
      <c r="M1782">
        <v>2</v>
      </c>
      <c r="N1782">
        <v>2</v>
      </c>
      <c r="O1782">
        <v>136</v>
      </c>
      <c r="Q1782">
        <v>90</v>
      </c>
      <c r="R1782">
        <v>0</v>
      </c>
      <c r="S1782">
        <v>0</v>
      </c>
      <c r="T1782" t="s">
        <v>35069</v>
      </c>
      <c r="U1782" t="s">
        <v>35069</v>
      </c>
      <c r="V1782" t="s">
        <v>35069</v>
      </c>
    </row>
    <row r="1783" spans="1:22" x14ac:dyDescent="0.3">
      <c r="A1783">
        <v>2702</v>
      </c>
      <c r="B1783" t="s">
        <v>1142</v>
      </c>
      <c r="C1783" t="s">
        <v>13597</v>
      </c>
      <c r="D1783">
        <v>4</v>
      </c>
      <c r="E1783">
        <v>20</v>
      </c>
      <c r="G1783">
        <v>100</v>
      </c>
      <c r="I1783">
        <v>0</v>
      </c>
      <c r="K1783">
        <v>1</v>
      </c>
      <c r="L1783" t="s">
        <v>12993</v>
      </c>
      <c r="M1783">
        <v>2</v>
      </c>
      <c r="N1783">
        <v>2</v>
      </c>
      <c r="O1783">
        <v>136</v>
      </c>
      <c r="Q1783">
        <v>90</v>
      </c>
      <c r="R1783">
        <v>0</v>
      </c>
      <c r="S1783">
        <v>0</v>
      </c>
      <c r="T1783" t="s">
        <v>34859</v>
      </c>
      <c r="U1783" t="s">
        <v>34859</v>
      </c>
      <c r="V1783" t="s">
        <v>34859</v>
      </c>
    </row>
    <row r="1784" spans="1:22" x14ac:dyDescent="0.3">
      <c r="A1784">
        <v>2703</v>
      </c>
      <c r="B1784" t="s">
        <v>13598</v>
      </c>
      <c r="C1784" t="s">
        <v>13599</v>
      </c>
      <c r="D1784">
        <v>4</v>
      </c>
      <c r="E1784">
        <v>20</v>
      </c>
      <c r="G1784">
        <v>150</v>
      </c>
      <c r="I1784">
        <v>0</v>
      </c>
      <c r="K1784">
        <v>1</v>
      </c>
      <c r="L1784" t="s">
        <v>12993</v>
      </c>
      <c r="M1784">
        <v>2</v>
      </c>
      <c r="N1784">
        <v>2</v>
      </c>
      <c r="O1784">
        <v>136</v>
      </c>
      <c r="Q1784">
        <v>50</v>
      </c>
      <c r="R1784">
        <v>0</v>
      </c>
      <c r="S1784">
        <v>0</v>
      </c>
      <c r="T1784" t="s">
        <v>35076</v>
      </c>
      <c r="U1784" t="s">
        <v>35076</v>
      </c>
      <c r="V1784" t="s">
        <v>35076</v>
      </c>
    </row>
    <row r="1785" spans="1:22" x14ac:dyDescent="0.3">
      <c r="A1785">
        <v>2704</v>
      </c>
      <c r="B1785" t="s">
        <v>13600</v>
      </c>
      <c r="C1785" t="s">
        <v>13601</v>
      </c>
      <c r="D1785">
        <v>4</v>
      </c>
      <c r="E1785">
        <v>20</v>
      </c>
      <c r="G1785">
        <v>100</v>
      </c>
      <c r="I1785">
        <v>4</v>
      </c>
      <c r="K1785">
        <v>0</v>
      </c>
      <c r="L1785" t="s">
        <v>12086</v>
      </c>
      <c r="M1785">
        <v>7</v>
      </c>
      <c r="N1785">
        <v>2</v>
      </c>
      <c r="O1785">
        <v>136</v>
      </c>
      <c r="Q1785">
        <v>0</v>
      </c>
      <c r="R1785">
        <v>0</v>
      </c>
      <c r="S1785">
        <v>0</v>
      </c>
      <c r="T1785" t="s">
        <v>34488</v>
      </c>
      <c r="U1785" t="s">
        <v>34488</v>
      </c>
      <c r="V1785" t="s">
        <v>34488</v>
      </c>
    </row>
    <row r="1786" spans="1:22" x14ac:dyDescent="0.3">
      <c r="A1786">
        <v>2705</v>
      </c>
      <c r="B1786" t="s">
        <v>13602</v>
      </c>
      <c r="C1786" t="s">
        <v>13601</v>
      </c>
      <c r="D1786">
        <v>4</v>
      </c>
      <c r="E1786">
        <v>20</v>
      </c>
      <c r="G1786">
        <v>100</v>
      </c>
      <c r="I1786">
        <v>4</v>
      </c>
      <c r="K1786">
        <v>0</v>
      </c>
      <c r="L1786" t="s">
        <v>12086</v>
      </c>
      <c r="M1786">
        <v>7</v>
      </c>
      <c r="N1786">
        <v>2</v>
      </c>
      <c r="O1786">
        <v>136</v>
      </c>
      <c r="T1786" t="s">
        <v>35079</v>
      </c>
      <c r="U1786" t="s">
        <v>35079</v>
      </c>
      <c r="V1786" t="s">
        <v>35079</v>
      </c>
    </row>
    <row r="1787" spans="1:22" x14ac:dyDescent="0.3">
      <c r="A1787">
        <v>2706</v>
      </c>
      <c r="B1787" t="s">
        <v>13603</v>
      </c>
      <c r="C1787" t="s">
        <v>13604</v>
      </c>
      <c r="D1787">
        <v>4</v>
      </c>
      <c r="E1787">
        <v>0</v>
      </c>
      <c r="G1787">
        <v>0</v>
      </c>
      <c r="I1787">
        <v>0</v>
      </c>
      <c r="K1787">
        <v>0</v>
      </c>
      <c r="L1787" t="s">
        <v>12086</v>
      </c>
      <c r="M1787">
        <v>7</v>
      </c>
      <c r="N1787">
        <v>2</v>
      </c>
      <c r="O1787">
        <v>136</v>
      </c>
      <c r="Q1787">
        <v>0</v>
      </c>
      <c r="R1787">
        <v>0</v>
      </c>
      <c r="S1787">
        <v>0</v>
      </c>
      <c r="T1787" t="s">
        <v>12087</v>
      </c>
      <c r="U1787" t="s">
        <v>12087</v>
      </c>
      <c r="V1787" t="s">
        <v>12087</v>
      </c>
    </row>
    <row r="1788" spans="1:22" x14ac:dyDescent="0.3">
      <c r="A1788">
        <v>2707</v>
      </c>
      <c r="B1788" t="s">
        <v>13605</v>
      </c>
      <c r="C1788" t="s">
        <v>13606</v>
      </c>
      <c r="D1788">
        <v>4</v>
      </c>
      <c r="E1788">
        <v>20</v>
      </c>
      <c r="G1788">
        <v>100</v>
      </c>
      <c r="I1788">
        <v>0</v>
      </c>
      <c r="K1788">
        <v>0</v>
      </c>
      <c r="L1788" t="s">
        <v>12086</v>
      </c>
      <c r="M1788">
        <v>7</v>
      </c>
      <c r="N1788">
        <v>2</v>
      </c>
      <c r="O1788">
        <v>136</v>
      </c>
      <c r="Q1788">
        <v>0</v>
      </c>
      <c r="R1788">
        <v>0</v>
      </c>
      <c r="S1788">
        <v>0</v>
      </c>
      <c r="T1788" t="s">
        <v>12087</v>
      </c>
      <c r="U1788" t="s">
        <v>12087</v>
      </c>
      <c r="V1788" t="s">
        <v>12087</v>
      </c>
    </row>
    <row r="1789" spans="1:22" x14ac:dyDescent="0.3">
      <c r="A1789">
        <v>2708</v>
      </c>
      <c r="B1789" t="s">
        <v>13607</v>
      </c>
      <c r="C1789" t="s">
        <v>13608</v>
      </c>
      <c r="D1789">
        <v>4</v>
      </c>
      <c r="E1789">
        <v>0</v>
      </c>
      <c r="G1789">
        <v>50</v>
      </c>
      <c r="I1789">
        <v>0</v>
      </c>
      <c r="K1789">
        <v>0</v>
      </c>
      <c r="L1789" t="s">
        <v>12086</v>
      </c>
      <c r="M1789">
        <v>7</v>
      </c>
      <c r="N1789">
        <v>2</v>
      </c>
      <c r="O1789">
        <v>136</v>
      </c>
      <c r="Q1789">
        <v>0</v>
      </c>
      <c r="R1789">
        <v>0</v>
      </c>
      <c r="S1789">
        <v>0</v>
      </c>
      <c r="T1789" t="s">
        <v>35083</v>
      </c>
      <c r="U1789" t="s">
        <v>35083</v>
      </c>
      <c r="V1789" t="s">
        <v>35083</v>
      </c>
    </row>
    <row r="1790" spans="1:22" x14ac:dyDescent="0.3">
      <c r="A1790">
        <v>2709</v>
      </c>
      <c r="B1790" t="s">
        <v>13609</v>
      </c>
      <c r="C1790" t="s">
        <v>13610</v>
      </c>
      <c r="D1790">
        <v>4</v>
      </c>
      <c r="E1790">
        <v>2</v>
      </c>
      <c r="G1790">
        <v>0</v>
      </c>
      <c r="I1790">
        <v>0</v>
      </c>
      <c r="K1790">
        <v>0</v>
      </c>
      <c r="L1790" t="s">
        <v>12086</v>
      </c>
      <c r="M1790">
        <v>7</v>
      </c>
      <c r="N1790">
        <v>2</v>
      </c>
      <c r="O1790">
        <v>136</v>
      </c>
      <c r="Q1790">
        <v>0</v>
      </c>
      <c r="R1790">
        <v>0</v>
      </c>
      <c r="S1790">
        <v>0</v>
      </c>
      <c r="T1790" t="s">
        <v>35156</v>
      </c>
      <c r="U1790" t="s">
        <v>35156</v>
      </c>
      <c r="V1790" t="s">
        <v>35156</v>
      </c>
    </row>
    <row r="1791" spans="1:22" x14ac:dyDescent="0.3">
      <c r="A1791">
        <v>2710</v>
      </c>
      <c r="B1791" t="s">
        <v>1264</v>
      </c>
      <c r="C1791" t="s">
        <v>13611</v>
      </c>
      <c r="D1791">
        <v>4</v>
      </c>
      <c r="E1791">
        <v>1</v>
      </c>
      <c r="G1791">
        <v>0</v>
      </c>
      <c r="I1791">
        <v>0</v>
      </c>
      <c r="K1791">
        <v>0</v>
      </c>
      <c r="L1791" t="s">
        <v>12993</v>
      </c>
      <c r="M1791">
        <v>7</v>
      </c>
      <c r="N1791">
        <v>2</v>
      </c>
      <c r="O1791">
        <v>136</v>
      </c>
      <c r="Q1791">
        <v>0</v>
      </c>
      <c r="R1791">
        <v>0</v>
      </c>
      <c r="S1791">
        <v>0</v>
      </c>
      <c r="T1791" t="s">
        <v>35086</v>
      </c>
      <c r="U1791" t="s">
        <v>35086</v>
      </c>
      <c r="V1791" t="s">
        <v>35086</v>
      </c>
    </row>
    <row r="1792" spans="1:22" x14ac:dyDescent="0.3">
      <c r="A1792">
        <v>2711</v>
      </c>
      <c r="B1792" t="s">
        <v>13612</v>
      </c>
      <c r="C1792" t="s">
        <v>13571</v>
      </c>
      <c r="D1792">
        <v>4</v>
      </c>
      <c r="E1792">
        <v>1</v>
      </c>
      <c r="G1792">
        <v>0</v>
      </c>
      <c r="I1792">
        <v>0</v>
      </c>
      <c r="K1792">
        <v>0</v>
      </c>
      <c r="L1792" t="s">
        <v>12086</v>
      </c>
      <c r="M1792">
        <v>7</v>
      </c>
      <c r="N1792">
        <v>2</v>
      </c>
      <c r="O1792">
        <v>136</v>
      </c>
      <c r="Q1792">
        <v>0</v>
      </c>
      <c r="R1792">
        <v>0</v>
      </c>
      <c r="S1792">
        <v>0</v>
      </c>
      <c r="T1792" t="s">
        <v>43194</v>
      </c>
      <c r="U1792" t="s">
        <v>43194</v>
      </c>
      <c r="V1792" t="s">
        <v>43194</v>
      </c>
    </row>
    <row r="1793" spans="1:22" x14ac:dyDescent="0.3">
      <c r="A1793">
        <v>2712</v>
      </c>
      <c r="B1793" t="s">
        <v>8125</v>
      </c>
      <c r="C1793" t="s">
        <v>13613</v>
      </c>
      <c r="D1793">
        <v>4</v>
      </c>
      <c r="E1793">
        <v>0</v>
      </c>
      <c r="G1793">
        <v>300</v>
      </c>
      <c r="I1793">
        <v>0</v>
      </c>
      <c r="K1793">
        <v>0</v>
      </c>
      <c r="L1793" t="s">
        <v>12086</v>
      </c>
      <c r="M1793">
        <v>7</v>
      </c>
      <c r="N1793">
        <v>2</v>
      </c>
      <c r="O1793">
        <v>136</v>
      </c>
      <c r="Q1793">
        <v>30</v>
      </c>
      <c r="R1793">
        <v>0</v>
      </c>
      <c r="S1793">
        <v>0</v>
      </c>
      <c r="T1793" t="s">
        <v>43195</v>
      </c>
      <c r="U1793" t="s">
        <v>43195</v>
      </c>
      <c r="V1793" t="s">
        <v>43195</v>
      </c>
    </row>
    <row r="1794" spans="1:22" x14ac:dyDescent="0.3">
      <c r="A1794">
        <v>2713</v>
      </c>
      <c r="B1794" t="s">
        <v>13614</v>
      </c>
      <c r="C1794" t="s">
        <v>13615</v>
      </c>
      <c r="D1794">
        <v>4</v>
      </c>
      <c r="E1794">
        <v>0</v>
      </c>
      <c r="G1794">
        <v>0</v>
      </c>
      <c r="I1794">
        <v>0</v>
      </c>
      <c r="K1794">
        <v>0</v>
      </c>
      <c r="L1794" t="s">
        <v>12086</v>
      </c>
      <c r="M1794">
        <v>7</v>
      </c>
      <c r="N1794">
        <v>2</v>
      </c>
      <c r="O1794">
        <v>136</v>
      </c>
      <c r="Q1794">
        <v>0</v>
      </c>
      <c r="R1794">
        <v>0</v>
      </c>
      <c r="S1794">
        <v>0</v>
      </c>
      <c r="T1794" t="s">
        <v>12087</v>
      </c>
      <c r="U1794" t="s">
        <v>12087</v>
      </c>
      <c r="V1794" t="s">
        <v>12087</v>
      </c>
    </row>
    <row r="1795" spans="1:22" x14ac:dyDescent="0.3">
      <c r="A1795">
        <v>2714</v>
      </c>
      <c r="B1795" t="s">
        <v>13616</v>
      </c>
      <c r="C1795" t="s">
        <v>13617</v>
      </c>
      <c r="D1795">
        <v>4</v>
      </c>
      <c r="E1795">
        <v>0</v>
      </c>
      <c r="G1795">
        <v>100</v>
      </c>
      <c r="I1795">
        <v>0</v>
      </c>
      <c r="K1795">
        <v>1</v>
      </c>
      <c r="L1795" t="s">
        <v>12086</v>
      </c>
      <c r="M1795">
        <v>7</v>
      </c>
      <c r="N1795">
        <v>2</v>
      </c>
      <c r="O1795">
        <v>136</v>
      </c>
      <c r="Q1795">
        <v>0</v>
      </c>
      <c r="R1795">
        <v>0</v>
      </c>
      <c r="S1795">
        <v>0</v>
      </c>
      <c r="T1795" t="s">
        <v>12087</v>
      </c>
      <c r="U1795" t="s">
        <v>12087</v>
      </c>
      <c r="V1795" t="s">
        <v>12087</v>
      </c>
    </row>
    <row r="1796" spans="1:22" x14ac:dyDescent="0.3">
      <c r="A1796">
        <v>2715</v>
      </c>
      <c r="B1796" t="s">
        <v>13618</v>
      </c>
      <c r="C1796" t="s">
        <v>9179</v>
      </c>
      <c r="D1796">
        <v>4</v>
      </c>
      <c r="E1796">
        <v>10000</v>
      </c>
      <c r="G1796">
        <v>100</v>
      </c>
      <c r="I1796">
        <v>0</v>
      </c>
      <c r="K1796">
        <v>1</v>
      </c>
      <c r="L1796" t="s">
        <v>12086</v>
      </c>
      <c r="M1796">
        <v>7</v>
      </c>
      <c r="N1796">
        <v>2</v>
      </c>
      <c r="O1796">
        <v>136</v>
      </c>
      <c r="Q1796">
        <v>0</v>
      </c>
      <c r="R1796">
        <v>0</v>
      </c>
      <c r="S1796">
        <v>0</v>
      </c>
      <c r="T1796" t="s">
        <v>35097</v>
      </c>
      <c r="U1796" t="s">
        <v>35097</v>
      </c>
      <c r="V1796" t="s">
        <v>35097</v>
      </c>
    </row>
    <row r="1797" spans="1:22" x14ac:dyDescent="0.3">
      <c r="A1797">
        <v>2716</v>
      </c>
      <c r="B1797" t="s">
        <v>6056</v>
      </c>
      <c r="C1797" t="s">
        <v>6057</v>
      </c>
      <c r="D1797">
        <v>4</v>
      </c>
      <c r="E1797">
        <v>20</v>
      </c>
      <c r="G1797">
        <v>100</v>
      </c>
      <c r="I1797">
        <v>0</v>
      </c>
      <c r="K1797">
        <v>1</v>
      </c>
      <c r="L1797" t="s">
        <v>12069</v>
      </c>
      <c r="M1797">
        <v>7</v>
      </c>
      <c r="N1797">
        <v>2</v>
      </c>
      <c r="O1797">
        <v>136</v>
      </c>
      <c r="Q1797">
        <v>80</v>
      </c>
      <c r="R1797">
        <v>0</v>
      </c>
      <c r="S1797">
        <v>0</v>
      </c>
      <c r="T1797" t="s">
        <v>34238</v>
      </c>
      <c r="U1797" t="s">
        <v>34238</v>
      </c>
      <c r="V1797" t="s">
        <v>34238</v>
      </c>
    </row>
    <row r="1798" spans="1:22" x14ac:dyDescent="0.3">
      <c r="A1798">
        <v>2717</v>
      </c>
      <c r="B1798" t="s">
        <v>7733</v>
      </c>
      <c r="C1798" t="s">
        <v>7727</v>
      </c>
      <c r="D1798">
        <v>4</v>
      </c>
      <c r="E1798">
        <v>20</v>
      </c>
      <c r="G1798">
        <v>200</v>
      </c>
      <c r="I1798">
        <v>0</v>
      </c>
      <c r="K1798">
        <v>0</v>
      </c>
      <c r="L1798" t="s">
        <v>12056</v>
      </c>
      <c r="M1798">
        <v>7</v>
      </c>
      <c r="N1798">
        <v>2</v>
      </c>
      <c r="O1798">
        <v>136</v>
      </c>
      <c r="Q1798">
        <v>80</v>
      </c>
      <c r="R1798">
        <v>0</v>
      </c>
      <c r="S1798">
        <v>0</v>
      </c>
      <c r="T1798" t="s">
        <v>12087</v>
      </c>
      <c r="U1798" t="s">
        <v>12087</v>
      </c>
      <c r="V1798" t="s">
        <v>12087</v>
      </c>
    </row>
    <row r="1799" spans="1:22" x14ac:dyDescent="0.3">
      <c r="A1799">
        <v>2718</v>
      </c>
      <c r="B1799" t="s">
        <v>13619</v>
      </c>
      <c r="C1799" t="s">
        <v>13620</v>
      </c>
      <c r="D1799">
        <v>4</v>
      </c>
      <c r="E1799">
        <v>20</v>
      </c>
      <c r="G1799">
        <v>200</v>
      </c>
      <c r="I1799">
        <v>0</v>
      </c>
      <c r="K1799">
        <v>1</v>
      </c>
      <c r="L1799" t="s">
        <v>12048</v>
      </c>
      <c r="M1799">
        <v>7</v>
      </c>
      <c r="N1799">
        <v>2</v>
      </c>
      <c r="O1799">
        <v>136</v>
      </c>
      <c r="Q1799">
        <v>65</v>
      </c>
      <c r="R1799">
        <v>0</v>
      </c>
      <c r="S1799">
        <v>0</v>
      </c>
      <c r="T1799" t="s">
        <v>12087</v>
      </c>
      <c r="U1799" t="s">
        <v>12087</v>
      </c>
      <c r="V1799" t="s">
        <v>12087</v>
      </c>
    </row>
    <row r="1800" spans="1:22" x14ac:dyDescent="0.3">
      <c r="A1800">
        <v>2719</v>
      </c>
      <c r="B1800" t="s">
        <v>5589</v>
      </c>
      <c r="C1800" t="s">
        <v>5590</v>
      </c>
      <c r="D1800">
        <v>4</v>
      </c>
      <c r="E1800">
        <v>20</v>
      </c>
      <c r="G1800">
        <v>700</v>
      </c>
      <c r="I1800">
        <v>1</v>
      </c>
      <c r="K1800">
        <v>0</v>
      </c>
      <c r="L1800" t="s">
        <v>12315</v>
      </c>
      <c r="M1800">
        <v>7</v>
      </c>
      <c r="N1800">
        <v>2</v>
      </c>
      <c r="O1800">
        <v>136</v>
      </c>
      <c r="Q1800">
        <v>50</v>
      </c>
      <c r="R1800">
        <v>0</v>
      </c>
      <c r="S1800">
        <v>0</v>
      </c>
      <c r="T1800" t="s">
        <v>35107</v>
      </c>
      <c r="U1800" t="s">
        <v>35107</v>
      </c>
      <c r="V1800" t="s">
        <v>35107</v>
      </c>
    </row>
    <row r="1801" spans="1:22" x14ac:dyDescent="0.3">
      <c r="A1801">
        <v>2720</v>
      </c>
      <c r="B1801" t="s">
        <v>6578</v>
      </c>
      <c r="C1801" t="s">
        <v>13621</v>
      </c>
      <c r="D1801">
        <v>4</v>
      </c>
      <c r="E1801">
        <v>20</v>
      </c>
      <c r="G1801">
        <v>0</v>
      </c>
      <c r="I1801">
        <v>1</v>
      </c>
      <c r="K1801">
        <v>0</v>
      </c>
      <c r="L1801" t="s">
        <v>12072</v>
      </c>
      <c r="M1801">
        <v>7</v>
      </c>
      <c r="N1801">
        <v>2</v>
      </c>
      <c r="O1801">
        <v>136</v>
      </c>
      <c r="Q1801">
        <v>70</v>
      </c>
      <c r="R1801">
        <v>0</v>
      </c>
      <c r="S1801">
        <v>0</v>
      </c>
      <c r="T1801" t="s">
        <v>43196</v>
      </c>
      <c r="U1801" t="s">
        <v>43196</v>
      </c>
      <c r="V1801" t="s">
        <v>43196</v>
      </c>
    </row>
    <row r="1802" spans="1:22" x14ac:dyDescent="0.3">
      <c r="A1802">
        <v>2721</v>
      </c>
      <c r="B1802" t="s">
        <v>6583</v>
      </c>
      <c r="C1802" t="s">
        <v>13621</v>
      </c>
      <c r="D1802">
        <v>4</v>
      </c>
      <c r="E1802">
        <v>20</v>
      </c>
      <c r="G1802">
        <v>0</v>
      </c>
      <c r="I1802">
        <v>1</v>
      </c>
      <c r="K1802">
        <v>0</v>
      </c>
      <c r="L1802" t="s">
        <v>12033</v>
      </c>
      <c r="M1802">
        <v>7</v>
      </c>
      <c r="N1802">
        <v>2</v>
      </c>
      <c r="O1802">
        <v>136</v>
      </c>
      <c r="Q1802">
        <v>70</v>
      </c>
      <c r="R1802">
        <v>0</v>
      </c>
      <c r="S1802">
        <v>0</v>
      </c>
      <c r="T1802" t="s">
        <v>43197</v>
      </c>
      <c r="U1802" t="s">
        <v>43197</v>
      </c>
      <c r="V1802" t="s">
        <v>43197</v>
      </c>
    </row>
    <row r="1803" spans="1:22" x14ac:dyDescent="0.3">
      <c r="A1803">
        <v>2722</v>
      </c>
      <c r="B1803" t="s">
        <v>6558</v>
      </c>
      <c r="C1803" t="s">
        <v>13621</v>
      </c>
      <c r="D1803">
        <v>4</v>
      </c>
      <c r="E1803">
        <v>20</v>
      </c>
      <c r="G1803">
        <v>0</v>
      </c>
      <c r="I1803">
        <v>1</v>
      </c>
      <c r="K1803">
        <v>0</v>
      </c>
      <c r="L1803" t="s">
        <v>12049</v>
      </c>
      <c r="M1803">
        <v>7</v>
      </c>
      <c r="N1803">
        <v>2</v>
      </c>
      <c r="O1803">
        <v>136</v>
      </c>
      <c r="Q1803">
        <v>70</v>
      </c>
      <c r="R1803">
        <v>0</v>
      </c>
      <c r="S1803">
        <v>0</v>
      </c>
      <c r="T1803" t="s">
        <v>43198</v>
      </c>
      <c r="U1803" t="s">
        <v>43198</v>
      </c>
      <c r="V1803" t="s">
        <v>43198</v>
      </c>
    </row>
    <row r="1804" spans="1:22" x14ac:dyDescent="0.3">
      <c r="A1804">
        <v>2723</v>
      </c>
      <c r="B1804" t="s">
        <v>6570</v>
      </c>
      <c r="C1804" t="s">
        <v>13621</v>
      </c>
      <c r="D1804">
        <v>4</v>
      </c>
      <c r="E1804">
        <v>20</v>
      </c>
      <c r="G1804">
        <v>0</v>
      </c>
      <c r="I1804">
        <v>1</v>
      </c>
      <c r="K1804">
        <v>0</v>
      </c>
      <c r="L1804" t="s">
        <v>12056</v>
      </c>
      <c r="M1804">
        <v>7</v>
      </c>
      <c r="N1804">
        <v>2</v>
      </c>
      <c r="O1804">
        <v>136</v>
      </c>
      <c r="Q1804">
        <v>70</v>
      </c>
      <c r="R1804">
        <v>0</v>
      </c>
      <c r="S1804">
        <v>0</v>
      </c>
      <c r="T1804" t="s">
        <v>43199</v>
      </c>
      <c r="U1804" t="s">
        <v>43199</v>
      </c>
      <c r="V1804" t="s">
        <v>43199</v>
      </c>
    </row>
    <row r="1805" spans="1:22" x14ac:dyDescent="0.3">
      <c r="A1805">
        <v>2724</v>
      </c>
      <c r="B1805" t="s">
        <v>6562</v>
      </c>
      <c r="C1805" t="s">
        <v>13621</v>
      </c>
      <c r="D1805">
        <v>4</v>
      </c>
      <c r="E1805">
        <v>20</v>
      </c>
      <c r="G1805">
        <v>0</v>
      </c>
      <c r="I1805">
        <v>1</v>
      </c>
      <c r="K1805">
        <v>0</v>
      </c>
      <c r="L1805" t="s">
        <v>12048</v>
      </c>
      <c r="M1805">
        <v>7</v>
      </c>
      <c r="N1805">
        <v>2</v>
      </c>
      <c r="O1805">
        <v>136</v>
      </c>
      <c r="Q1805">
        <v>70</v>
      </c>
      <c r="R1805">
        <v>0</v>
      </c>
      <c r="S1805">
        <v>0</v>
      </c>
      <c r="T1805" t="s">
        <v>43200</v>
      </c>
      <c r="U1805" t="s">
        <v>43200</v>
      </c>
      <c r="V1805" t="s">
        <v>43200</v>
      </c>
    </row>
    <row r="1806" spans="1:22" x14ac:dyDescent="0.3">
      <c r="A1806">
        <v>2725</v>
      </c>
      <c r="B1806" t="s">
        <v>6574</v>
      </c>
      <c r="C1806" t="s">
        <v>13621</v>
      </c>
      <c r="D1806">
        <v>4</v>
      </c>
      <c r="E1806">
        <v>20</v>
      </c>
      <c r="G1806">
        <v>0</v>
      </c>
      <c r="I1806">
        <v>1</v>
      </c>
      <c r="K1806">
        <v>0</v>
      </c>
      <c r="L1806" t="s">
        <v>12057</v>
      </c>
      <c r="M1806">
        <v>7</v>
      </c>
      <c r="N1806">
        <v>2</v>
      </c>
      <c r="O1806">
        <v>136</v>
      </c>
      <c r="Q1806">
        <v>70</v>
      </c>
      <c r="R1806">
        <v>0</v>
      </c>
      <c r="S1806">
        <v>0</v>
      </c>
      <c r="T1806" t="s">
        <v>43201</v>
      </c>
      <c r="U1806" t="s">
        <v>43201</v>
      </c>
      <c r="V1806" t="s">
        <v>43201</v>
      </c>
    </row>
    <row r="1807" spans="1:22" x14ac:dyDescent="0.3">
      <c r="A1807">
        <v>2726</v>
      </c>
      <c r="B1807" t="s">
        <v>13622</v>
      </c>
      <c r="C1807" t="s">
        <v>13623</v>
      </c>
      <c r="D1807">
        <v>4</v>
      </c>
      <c r="E1807">
        <v>20</v>
      </c>
      <c r="G1807">
        <v>100</v>
      </c>
      <c r="I1807">
        <v>0</v>
      </c>
      <c r="K1807">
        <v>0</v>
      </c>
      <c r="L1807" t="s">
        <v>12739</v>
      </c>
      <c r="M1807">
        <v>2</v>
      </c>
      <c r="N1807">
        <v>2</v>
      </c>
      <c r="O1807">
        <v>136</v>
      </c>
      <c r="Q1807">
        <v>70</v>
      </c>
      <c r="R1807">
        <v>0</v>
      </c>
      <c r="S1807">
        <v>0</v>
      </c>
      <c r="T1807" t="s">
        <v>35122</v>
      </c>
      <c r="U1807" t="s">
        <v>35122</v>
      </c>
      <c r="V1807" t="s">
        <v>35122</v>
      </c>
    </row>
    <row r="1808" spans="1:22" x14ac:dyDescent="0.3">
      <c r="A1808">
        <v>2727</v>
      </c>
      <c r="B1808" t="s">
        <v>13624</v>
      </c>
      <c r="C1808" t="s">
        <v>13625</v>
      </c>
      <c r="D1808">
        <v>4</v>
      </c>
      <c r="E1808">
        <v>20</v>
      </c>
      <c r="G1808">
        <v>200</v>
      </c>
      <c r="I1808">
        <v>0</v>
      </c>
      <c r="K1808">
        <v>0</v>
      </c>
      <c r="L1808" t="s">
        <v>12739</v>
      </c>
      <c r="M1808">
        <v>2</v>
      </c>
      <c r="N1808">
        <v>2</v>
      </c>
      <c r="O1808">
        <v>136</v>
      </c>
      <c r="Q1808">
        <v>70</v>
      </c>
      <c r="R1808">
        <v>0</v>
      </c>
      <c r="S1808">
        <v>0</v>
      </c>
      <c r="T1808" t="s">
        <v>35122</v>
      </c>
      <c r="U1808" t="s">
        <v>35122</v>
      </c>
      <c r="V1808" t="s">
        <v>35122</v>
      </c>
    </row>
    <row r="1809" spans="1:22" x14ac:dyDescent="0.3">
      <c r="A1809">
        <v>2728</v>
      </c>
      <c r="B1809" t="s">
        <v>13626</v>
      </c>
      <c r="C1809" t="s">
        <v>13627</v>
      </c>
      <c r="D1809">
        <v>4</v>
      </c>
      <c r="E1809">
        <v>20</v>
      </c>
      <c r="G1809">
        <v>50</v>
      </c>
      <c r="I1809">
        <v>0</v>
      </c>
      <c r="K1809">
        <v>1</v>
      </c>
      <c r="L1809" t="s">
        <v>12993</v>
      </c>
      <c r="M1809">
        <v>7</v>
      </c>
      <c r="N1809">
        <v>2</v>
      </c>
      <c r="O1809">
        <v>136</v>
      </c>
      <c r="Q1809">
        <v>80</v>
      </c>
      <c r="R1809">
        <v>0</v>
      </c>
      <c r="S1809">
        <v>0</v>
      </c>
      <c r="T1809" t="s">
        <v>35129</v>
      </c>
      <c r="U1809" t="s">
        <v>35129</v>
      </c>
      <c r="V1809" t="s">
        <v>35129</v>
      </c>
    </row>
    <row r="1810" spans="1:22" x14ac:dyDescent="0.3">
      <c r="A1810">
        <v>2729</v>
      </c>
      <c r="B1810" t="s">
        <v>13628</v>
      </c>
      <c r="C1810" t="s">
        <v>13629</v>
      </c>
      <c r="D1810">
        <v>4</v>
      </c>
      <c r="E1810">
        <v>20</v>
      </c>
      <c r="G1810">
        <v>50</v>
      </c>
      <c r="I1810">
        <v>0</v>
      </c>
      <c r="K1810">
        <v>1</v>
      </c>
      <c r="L1810" t="s">
        <v>13009</v>
      </c>
      <c r="M1810">
        <v>2</v>
      </c>
      <c r="N1810">
        <v>2</v>
      </c>
      <c r="O1810">
        <v>136</v>
      </c>
      <c r="Q1810">
        <v>0</v>
      </c>
      <c r="R1810">
        <v>0</v>
      </c>
      <c r="S1810">
        <v>0</v>
      </c>
      <c r="T1810" t="s">
        <v>35133</v>
      </c>
      <c r="U1810" t="s">
        <v>35133</v>
      </c>
      <c r="V1810" t="s">
        <v>35133</v>
      </c>
    </row>
    <row r="1811" spans="1:22" x14ac:dyDescent="0.3">
      <c r="A1811">
        <v>2730</v>
      </c>
      <c r="B1811" t="s">
        <v>6826</v>
      </c>
      <c r="C1811" t="s">
        <v>13630</v>
      </c>
      <c r="D1811">
        <v>4</v>
      </c>
      <c r="E1811">
        <v>20</v>
      </c>
      <c r="G1811">
        <v>50</v>
      </c>
      <c r="I1811">
        <v>0</v>
      </c>
      <c r="K1811">
        <v>1</v>
      </c>
      <c r="L1811" t="s">
        <v>12993</v>
      </c>
      <c r="M1811">
        <v>7</v>
      </c>
      <c r="N1811">
        <v>2</v>
      </c>
      <c r="O1811">
        <v>136</v>
      </c>
      <c r="Q1811">
        <v>80</v>
      </c>
      <c r="R1811">
        <v>0</v>
      </c>
      <c r="S1811">
        <v>0</v>
      </c>
      <c r="T1811" t="s">
        <v>35136</v>
      </c>
      <c r="U1811" t="s">
        <v>35136</v>
      </c>
      <c r="V1811" t="s">
        <v>35136</v>
      </c>
    </row>
    <row r="1812" spans="1:22" x14ac:dyDescent="0.3">
      <c r="A1812">
        <v>2731</v>
      </c>
      <c r="B1812" t="s">
        <v>6818</v>
      </c>
      <c r="C1812" t="s">
        <v>13631</v>
      </c>
      <c r="D1812">
        <v>4</v>
      </c>
      <c r="E1812">
        <v>20</v>
      </c>
      <c r="G1812">
        <v>50</v>
      </c>
      <c r="I1812">
        <v>0</v>
      </c>
      <c r="K1812">
        <v>1</v>
      </c>
      <c r="L1812" t="s">
        <v>12993</v>
      </c>
      <c r="M1812">
        <v>7</v>
      </c>
      <c r="N1812">
        <v>2</v>
      </c>
      <c r="O1812">
        <v>136</v>
      </c>
      <c r="Q1812">
        <v>80</v>
      </c>
      <c r="R1812">
        <v>0</v>
      </c>
      <c r="S1812">
        <v>0</v>
      </c>
      <c r="T1812" t="s">
        <v>35139</v>
      </c>
      <c r="U1812" t="s">
        <v>35139</v>
      </c>
      <c r="V1812" t="s">
        <v>35139</v>
      </c>
    </row>
    <row r="1813" spans="1:22" x14ac:dyDescent="0.3">
      <c r="A1813">
        <v>2732</v>
      </c>
      <c r="B1813" t="s">
        <v>6822</v>
      </c>
      <c r="C1813" t="s">
        <v>13632</v>
      </c>
      <c r="D1813">
        <v>4</v>
      </c>
      <c r="E1813">
        <v>20</v>
      </c>
      <c r="G1813">
        <v>50</v>
      </c>
      <c r="I1813">
        <v>0</v>
      </c>
      <c r="K1813">
        <v>1</v>
      </c>
      <c r="L1813" t="s">
        <v>12993</v>
      </c>
      <c r="M1813">
        <v>7</v>
      </c>
      <c r="N1813">
        <v>2</v>
      </c>
      <c r="O1813">
        <v>136</v>
      </c>
      <c r="Q1813">
        <v>80</v>
      </c>
      <c r="R1813">
        <v>0</v>
      </c>
      <c r="S1813">
        <v>0</v>
      </c>
      <c r="T1813" t="s">
        <v>34882</v>
      </c>
      <c r="U1813" t="s">
        <v>34882</v>
      </c>
      <c r="V1813" t="s">
        <v>34882</v>
      </c>
    </row>
    <row r="1814" spans="1:22" x14ac:dyDescent="0.3">
      <c r="A1814">
        <v>2733</v>
      </c>
      <c r="B1814" t="s">
        <v>6566</v>
      </c>
      <c r="C1814" t="s">
        <v>6567</v>
      </c>
      <c r="D1814">
        <v>4</v>
      </c>
      <c r="E1814">
        <v>20</v>
      </c>
      <c r="G1814">
        <v>0</v>
      </c>
      <c r="I1814">
        <v>1</v>
      </c>
      <c r="K1814">
        <v>0</v>
      </c>
      <c r="L1814" t="s">
        <v>13184</v>
      </c>
      <c r="M1814">
        <v>7</v>
      </c>
      <c r="N1814">
        <v>2</v>
      </c>
      <c r="O1814">
        <v>136</v>
      </c>
      <c r="Q1814">
        <v>70</v>
      </c>
      <c r="R1814">
        <v>0</v>
      </c>
      <c r="S1814">
        <v>0</v>
      </c>
      <c r="T1814" t="s">
        <v>43200</v>
      </c>
      <c r="U1814" t="s">
        <v>43200</v>
      </c>
      <c r="V1814" t="s">
        <v>43200</v>
      </c>
    </row>
    <row r="1815" spans="1:22" x14ac:dyDescent="0.3">
      <c r="A1815">
        <v>2734</v>
      </c>
      <c r="B1815" t="s">
        <v>13633</v>
      </c>
      <c r="C1815" t="s">
        <v>13634</v>
      </c>
      <c r="D1815">
        <v>4</v>
      </c>
      <c r="E1815">
        <v>0</v>
      </c>
      <c r="G1815">
        <v>0</v>
      </c>
      <c r="I1815">
        <v>1</v>
      </c>
      <c r="K1815">
        <v>0</v>
      </c>
      <c r="L1815" t="s">
        <v>12026</v>
      </c>
      <c r="M1815">
        <v>7</v>
      </c>
      <c r="N1815">
        <v>2</v>
      </c>
      <c r="O1815">
        <v>136</v>
      </c>
      <c r="Q1815">
        <v>0</v>
      </c>
      <c r="R1815">
        <v>0</v>
      </c>
      <c r="S1815">
        <v>0</v>
      </c>
      <c r="T1815" t="s">
        <v>12087</v>
      </c>
      <c r="U1815" t="s">
        <v>12087</v>
      </c>
      <c r="V1815" t="s">
        <v>12087</v>
      </c>
    </row>
    <row r="1816" spans="1:22" x14ac:dyDescent="0.3">
      <c r="A1816">
        <v>2735</v>
      </c>
      <c r="B1816" t="s">
        <v>13635</v>
      </c>
      <c r="C1816" t="s">
        <v>13634</v>
      </c>
      <c r="D1816">
        <v>4</v>
      </c>
      <c r="E1816">
        <v>0</v>
      </c>
      <c r="G1816">
        <v>0</v>
      </c>
      <c r="I1816">
        <v>1</v>
      </c>
      <c r="K1816">
        <v>0</v>
      </c>
      <c r="L1816" t="s">
        <v>12026</v>
      </c>
      <c r="M1816">
        <v>7</v>
      </c>
      <c r="N1816">
        <v>2</v>
      </c>
      <c r="O1816">
        <v>136</v>
      </c>
      <c r="Q1816">
        <v>0</v>
      </c>
      <c r="R1816">
        <v>0</v>
      </c>
      <c r="S1816">
        <v>0</v>
      </c>
      <c r="T1816" t="s">
        <v>12087</v>
      </c>
      <c r="U1816" t="s">
        <v>12087</v>
      </c>
      <c r="V1816" t="s">
        <v>12087</v>
      </c>
    </row>
    <row r="1817" spans="1:22" x14ac:dyDescent="0.3">
      <c r="A1817">
        <v>2736</v>
      </c>
      <c r="B1817" t="s">
        <v>13636</v>
      </c>
      <c r="C1817" t="s">
        <v>13637</v>
      </c>
      <c r="D1817">
        <v>4</v>
      </c>
      <c r="E1817">
        <v>20</v>
      </c>
      <c r="G1817">
        <v>100</v>
      </c>
      <c r="I1817">
        <v>0</v>
      </c>
      <c r="K1817">
        <v>0</v>
      </c>
      <c r="L1817" t="s">
        <v>12993</v>
      </c>
      <c r="M1817">
        <v>7</v>
      </c>
      <c r="N1817">
        <v>2</v>
      </c>
      <c r="O1817">
        <v>136</v>
      </c>
      <c r="Q1817">
        <v>75</v>
      </c>
      <c r="R1817">
        <v>0</v>
      </c>
      <c r="S1817">
        <v>0</v>
      </c>
      <c r="T1817" t="s">
        <v>35147</v>
      </c>
      <c r="U1817" t="s">
        <v>35147</v>
      </c>
      <c r="V1817" t="s">
        <v>35147</v>
      </c>
    </row>
    <row r="1818" spans="1:22" x14ac:dyDescent="0.3">
      <c r="A1818">
        <v>2737</v>
      </c>
      <c r="B1818" t="s">
        <v>4162</v>
      </c>
      <c r="C1818" t="s">
        <v>4163</v>
      </c>
      <c r="D1818">
        <v>4</v>
      </c>
      <c r="E1818">
        <v>20</v>
      </c>
      <c r="G1818">
        <v>150</v>
      </c>
      <c r="I1818">
        <v>0</v>
      </c>
      <c r="K1818">
        <v>0</v>
      </c>
      <c r="L1818" t="s">
        <v>12993</v>
      </c>
      <c r="M1818">
        <v>7</v>
      </c>
      <c r="N1818">
        <v>2</v>
      </c>
      <c r="O1818">
        <v>136</v>
      </c>
      <c r="Q1818">
        <v>75</v>
      </c>
      <c r="R1818">
        <v>0</v>
      </c>
      <c r="S1818">
        <v>0</v>
      </c>
      <c r="T1818" t="s">
        <v>43202</v>
      </c>
      <c r="U1818" t="s">
        <v>43202</v>
      </c>
      <c r="V1818" t="s">
        <v>43202</v>
      </c>
    </row>
    <row r="1819" spans="1:22" x14ac:dyDescent="0.3">
      <c r="A1819">
        <v>2738</v>
      </c>
      <c r="B1819" t="s">
        <v>13638</v>
      </c>
      <c r="C1819" t="s">
        <v>13639</v>
      </c>
      <c r="D1819">
        <v>4</v>
      </c>
      <c r="E1819">
        <v>0</v>
      </c>
      <c r="G1819">
        <v>0</v>
      </c>
      <c r="I1819">
        <v>0</v>
      </c>
      <c r="K1819">
        <v>0</v>
      </c>
      <c r="L1819" t="s">
        <v>12086</v>
      </c>
      <c r="M1819">
        <v>7</v>
      </c>
      <c r="N1819">
        <v>2</v>
      </c>
      <c r="O1819">
        <v>136</v>
      </c>
      <c r="Q1819">
        <v>0</v>
      </c>
      <c r="R1819">
        <v>0</v>
      </c>
      <c r="S1819">
        <v>0</v>
      </c>
      <c r="T1819" t="s">
        <v>43203</v>
      </c>
      <c r="U1819" t="s">
        <v>43203</v>
      </c>
      <c r="V1819" t="s">
        <v>43203</v>
      </c>
    </row>
    <row r="1820" spans="1:22" x14ac:dyDescent="0.3">
      <c r="A1820">
        <v>2739</v>
      </c>
      <c r="B1820" t="s">
        <v>13640</v>
      </c>
      <c r="C1820" t="s">
        <v>13641</v>
      </c>
      <c r="D1820">
        <v>4</v>
      </c>
      <c r="E1820">
        <v>0</v>
      </c>
      <c r="G1820">
        <v>0</v>
      </c>
      <c r="I1820">
        <v>0</v>
      </c>
      <c r="K1820">
        <v>0</v>
      </c>
      <c r="L1820" t="s">
        <v>12086</v>
      </c>
      <c r="M1820">
        <v>7</v>
      </c>
      <c r="N1820">
        <v>2</v>
      </c>
      <c r="O1820">
        <v>136</v>
      </c>
      <c r="Q1820">
        <v>0</v>
      </c>
      <c r="R1820">
        <v>0</v>
      </c>
      <c r="S1820">
        <v>0</v>
      </c>
      <c r="T1820" t="s">
        <v>43187</v>
      </c>
      <c r="U1820" t="s">
        <v>43187</v>
      </c>
      <c r="V1820" t="s">
        <v>43187</v>
      </c>
    </row>
    <row r="1821" spans="1:22" x14ac:dyDescent="0.3">
      <c r="A1821">
        <v>2740</v>
      </c>
      <c r="B1821" t="s">
        <v>13642</v>
      </c>
      <c r="C1821" t="s">
        <v>13643</v>
      </c>
      <c r="D1821">
        <v>4</v>
      </c>
      <c r="E1821">
        <v>0</v>
      </c>
      <c r="G1821">
        <v>0</v>
      </c>
      <c r="I1821">
        <v>0</v>
      </c>
      <c r="K1821">
        <v>0</v>
      </c>
      <c r="L1821" t="s">
        <v>12086</v>
      </c>
      <c r="M1821">
        <v>7</v>
      </c>
      <c r="N1821">
        <v>2</v>
      </c>
      <c r="O1821">
        <v>136</v>
      </c>
      <c r="Q1821">
        <v>0</v>
      </c>
      <c r="R1821">
        <v>0</v>
      </c>
      <c r="S1821">
        <v>0</v>
      </c>
      <c r="T1821" t="s">
        <v>43204</v>
      </c>
      <c r="U1821" t="s">
        <v>43204</v>
      </c>
      <c r="V1821" t="s">
        <v>43204</v>
      </c>
    </row>
    <row r="1822" spans="1:22" x14ac:dyDescent="0.3">
      <c r="A1822">
        <v>2741</v>
      </c>
      <c r="B1822" t="s">
        <v>13644</v>
      </c>
      <c r="C1822" t="s">
        <v>13645</v>
      </c>
      <c r="D1822">
        <v>4</v>
      </c>
      <c r="E1822">
        <v>20</v>
      </c>
      <c r="G1822">
        <v>0</v>
      </c>
      <c r="I1822">
        <v>0</v>
      </c>
      <c r="K1822">
        <v>0</v>
      </c>
      <c r="L1822" t="s">
        <v>12086</v>
      </c>
      <c r="M1822">
        <v>7</v>
      </c>
      <c r="N1822">
        <v>2</v>
      </c>
      <c r="O1822">
        <v>136</v>
      </c>
      <c r="Q1822">
        <v>0</v>
      </c>
      <c r="R1822">
        <v>0</v>
      </c>
      <c r="S1822">
        <v>0</v>
      </c>
      <c r="T1822" t="s">
        <v>35161</v>
      </c>
      <c r="U1822" t="s">
        <v>35161</v>
      </c>
      <c r="V1822" t="s">
        <v>35161</v>
      </c>
    </row>
    <row r="1823" spans="1:22" x14ac:dyDescent="0.3">
      <c r="A1823">
        <v>2742</v>
      </c>
      <c r="B1823" t="s">
        <v>13646</v>
      </c>
      <c r="C1823" t="s">
        <v>13647</v>
      </c>
      <c r="D1823">
        <v>4</v>
      </c>
      <c r="E1823">
        <v>0</v>
      </c>
      <c r="G1823">
        <v>0</v>
      </c>
      <c r="I1823">
        <v>0</v>
      </c>
      <c r="K1823">
        <v>0</v>
      </c>
      <c r="L1823" t="s">
        <v>12086</v>
      </c>
      <c r="M1823">
        <v>7</v>
      </c>
      <c r="N1823">
        <v>2</v>
      </c>
      <c r="O1823">
        <v>136</v>
      </c>
      <c r="Q1823">
        <v>0</v>
      </c>
      <c r="R1823">
        <v>0</v>
      </c>
      <c r="S1823">
        <v>0</v>
      </c>
      <c r="T1823" t="s">
        <v>12087</v>
      </c>
      <c r="U1823" t="s">
        <v>12087</v>
      </c>
      <c r="V1823" t="s">
        <v>12087</v>
      </c>
    </row>
    <row r="1824" spans="1:22" x14ac:dyDescent="0.3">
      <c r="A1824">
        <v>2743</v>
      </c>
      <c r="B1824" t="s">
        <v>13648</v>
      </c>
      <c r="C1824" t="s">
        <v>13649</v>
      </c>
      <c r="D1824">
        <v>4</v>
      </c>
      <c r="E1824">
        <v>20</v>
      </c>
      <c r="G1824">
        <v>100</v>
      </c>
      <c r="I1824">
        <v>0</v>
      </c>
      <c r="K1824">
        <v>0</v>
      </c>
      <c r="L1824" t="s">
        <v>13009</v>
      </c>
      <c r="M1824">
        <v>2</v>
      </c>
      <c r="N1824">
        <v>2</v>
      </c>
      <c r="O1824">
        <v>136</v>
      </c>
      <c r="Q1824">
        <v>70</v>
      </c>
      <c r="R1824">
        <v>0</v>
      </c>
      <c r="S1824">
        <v>0</v>
      </c>
      <c r="T1824" t="s">
        <v>43205</v>
      </c>
      <c r="U1824" t="s">
        <v>43205</v>
      </c>
      <c r="V1824" t="s">
        <v>43205</v>
      </c>
    </row>
    <row r="1825" spans="1:22" x14ac:dyDescent="0.3">
      <c r="A1825">
        <v>2744</v>
      </c>
      <c r="B1825" t="s">
        <v>9517</v>
      </c>
      <c r="C1825" t="s">
        <v>9518</v>
      </c>
      <c r="D1825">
        <v>4</v>
      </c>
      <c r="E1825">
        <v>20</v>
      </c>
      <c r="G1825">
        <v>100</v>
      </c>
      <c r="I1825">
        <v>0</v>
      </c>
      <c r="K1825">
        <v>0</v>
      </c>
      <c r="L1825" t="s">
        <v>13009</v>
      </c>
      <c r="M1825">
        <v>2</v>
      </c>
      <c r="N1825">
        <v>2</v>
      </c>
      <c r="O1825">
        <v>136</v>
      </c>
      <c r="Q1825">
        <v>70</v>
      </c>
      <c r="R1825">
        <v>0</v>
      </c>
      <c r="S1825">
        <v>0</v>
      </c>
      <c r="T1825" t="s">
        <v>35167</v>
      </c>
      <c r="U1825" t="s">
        <v>35167</v>
      </c>
      <c r="V1825" t="s">
        <v>35167</v>
      </c>
    </row>
    <row r="1826" spans="1:22" x14ac:dyDescent="0.3">
      <c r="A1826">
        <v>2745</v>
      </c>
      <c r="B1826" t="s">
        <v>13650</v>
      </c>
      <c r="C1826" t="s">
        <v>13651</v>
      </c>
      <c r="D1826">
        <v>4</v>
      </c>
      <c r="E1826">
        <v>20</v>
      </c>
      <c r="G1826">
        <v>200</v>
      </c>
      <c r="I1826">
        <v>0</v>
      </c>
      <c r="K1826">
        <v>1</v>
      </c>
      <c r="L1826" t="s">
        <v>13009</v>
      </c>
      <c r="M1826">
        <v>2</v>
      </c>
      <c r="N1826">
        <v>2</v>
      </c>
      <c r="O1826">
        <v>136</v>
      </c>
      <c r="Q1826">
        <v>70</v>
      </c>
      <c r="R1826">
        <v>0</v>
      </c>
      <c r="S1826">
        <v>0</v>
      </c>
      <c r="T1826" t="s">
        <v>43206</v>
      </c>
      <c r="U1826" t="s">
        <v>43206</v>
      </c>
      <c r="V1826" t="s">
        <v>43206</v>
      </c>
    </row>
    <row r="1827" spans="1:22" x14ac:dyDescent="0.3">
      <c r="A1827">
        <v>2746</v>
      </c>
      <c r="B1827" t="s">
        <v>13652</v>
      </c>
      <c r="C1827" t="s">
        <v>13653</v>
      </c>
      <c r="D1827">
        <v>4</v>
      </c>
      <c r="E1827">
        <v>20</v>
      </c>
      <c r="G1827">
        <v>100</v>
      </c>
      <c r="I1827">
        <v>1</v>
      </c>
      <c r="K1827">
        <v>0</v>
      </c>
      <c r="L1827" t="s">
        <v>12031</v>
      </c>
      <c r="M1827">
        <v>2</v>
      </c>
      <c r="N1827">
        <v>2</v>
      </c>
      <c r="O1827">
        <v>136</v>
      </c>
      <c r="Q1827">
        <v>80</v>
      </c>
      <c r="R1827">
        <v>0</v>
      </c>
      <c r="S1827">
        <v>0</v>
      </c>
      <c r="T1827" t="s">
        <v>35307</v>
      </c>
      <c r="U1827" t="s">
        <v>35307</v>
      </c>
      <c r="V1827" t="s">
        <v>35307</v>
      </c>
    </row>
    <row r="1828" spans="1:22" x14ac:dyDescent="0.3">
      <c r="A1828">
        <v>2747</v>
      </c>
      <c r="B1828" t="s">
        <v>13654</v>
      </c>
      <c r="C1828" t="s">
        <v>13655</v>
      </c>
      <c r="D1828">
        <v>4</v>
      </c>
      <c r="E1828">
        <v>20</v>
      </c>
      <c r="G1828">
        <v>100</v>
      </c>
      <c r="I1828">
        <v>1</v>
      </c>
      <c r="K1828">
        <v>0</v>
      </c>
      <c r="L1828" t="s">
        <v>12061</v>
      </c>
      <c r="M1828">
        <v>2</v>
      </c>
      <c r="N1828">
        <v>2</v>
      </c>
      <c r="O1828">
        <v>136</v>
      </c>
      <c r="Q1828">
        <v>80</v>
      </c>
      <c r="R1828">
        <v>0</v>
      </c>
      <c r="S1828">
        <v>0</v>
      </c>
      <c r="T1828" t="s">
        <v>34311</v>
      </c>
      <c r="U1828" t="s">
        <v>34311</v>
      </c>
      <c r="V1828" t="s">
        <v>34311</v>
      </c>
    </row>
    <row r="1829" spans="1:22" x14ac:dyDescent="0.3">
      <c r="A1829">
        <v>2748</v>
      </c>
      <c r="B1829" t="s">
        <v>13656</v>
      </c>
      <c r="C1829" t="s">
        <v>13657</v>
      </c>
      <c r="D1829">
        <v>4</v>
      </c>
      <c r="E1829">
        <v>20</v>
      </c>
      <c r="G1829">
        <v>200</v>
      </c>
      <c r="I1829">
        <v>0</v>
      </c>
      <c r="K1829">
        <v>0</v>
      </c>
      <c r="L1829" t="s">
        <v>12048</v>
      </c>
      <c r="M1829">
        <v>2</v>
      </c>
      <c r="N1829">
        <v>2</v>
      </c>
      <c r="O1829">
        <v>136</v>
      </c>
      <c r="Q1829">
        <v>84</v>
      </c>
      <c r="R1829">
        <v>0</v>
      </c>
      <c r="S1829">
        <v>0</v>
      </c>
      <c r="T1829" t="s">
        <v>43207</v>
      </c>
      <c r="U1829" t="s">
        <v>43207</v>
      </c>
      <c r="V1829" t="s">
        <v>43207</v>
      </c>
    </row>
    <row r="1830" spans="1:22" x14ac:dyDescent="0.3">
      <c r="A1830">
        <v>2749</v>
      </c>
      <c r="B1830" t="s">
        <v>6106</v>
      </c>
      <c r="C1830" t="s">
        <v>6107</v>
      </c>
      <c r="D1830">
        <v>4</v>
      </c>
      <c r="E1830">
        <v>20</v>
      </c>
      <c r="G1830">
        <v>120</v>
      </c>
      <c r="I1830">
        <v>1</v>
      </c>
      <c r="K1830">
        <v>1</v>
      </c>
      <c r="L1830" t="s">
        <v>13009</v>
      </c>
      <c r="M1830">
        <v>2</v>
      </c>
      <c r="N1830">
        <v>2</v>
      </c>
      <c r="O1830">
        <v>136</v>
      </c>
      <c r="Q1830">
        <v>90</v>
      </c>
      <c r="R1830">
        <v>0</v>
      </c>
      <c r="S1830">
        <v>0</v>
      </c>
      <c r="T1830" t="s">
        <v>35178</v>
      </c>
      <c r="U1830" t="s">
        <v>35178</v>
      </c>
      <c r="V1830" t="s">
        <v>35178</v>
      </c>
    </row>
    <row r="1831" spans="1:22" x14ac:dyDescent="0.3">
      <c r="A1831">
        <v>2750</v>
      </c>
      <c r="B1831" t="s">
        <v>13658</v>
      </c>
      <c r="C1831" t="s">
        <v>13659</v>
      </c>
      <c r="D1831">
        <v>4</v>
      </c>
      <c r="E1831">
        <v>20</v>
      </c>
      <c r="G1831">
        <v>0</v>
      </c>
      <c r="I1831">
        <v>0</v>
      </c>
      <c r="K1831">
        <v>0</v>
      </c>
      <c r="L1831" t="s">
        <v>12086</v>
      </c>
      <c r="M1831">
        <v>7</v>
      </c>
      <c r="N1831">
        <v>2</v>
      </c>
      <c r="O1831">
        <v>136</v>
      </c>
      <c r="Q1831">
        <v>0</v>
      </c>
      <c r="R1831">
        <v>0</v>
      </c>
      <c r="S1831">
        <v>0</v>
      </c>
      <c r="T1831" t="s">
        <v>12087</v>
      </c>
      <c r="U1831" t="s">
        <v>12087</v>
      </c>
      <c r="V1831" t="s">
        <v>12087</v>
      </c>
    </row>
    <row r="1832" spans="1:22" x14ac:dyDescent="0.3">
      <c r="A1832">
        <v>2751</v>
      </c>
      <c r="B1832" t="s">
        <v>13660</v>
      </c>
      <c r="C1832" t="s">
        <v>13661</v>
      </c>
      <c r="D1832">
        <v>4</v>
      </c>
      <c r="E1832">
        <v>0</v>
      </c>
      <c r="G1832">
        <v>100</v>
      </c>
      <c r="I1832">
        <v>0</v>
      </c>
      <c r="K1832">
        <v>0</v>
      </c>
      <c r="L1832" t="s">
        <v>12086</v>
      </c>
      <c r="M1832">
        <v>7</v>
      </c>
      <c r="N1832">
        <v>2</v>
      </c>
      <c r="O1832">
        <v>136</v>
      </c>
      <c r="Q1832">
        <v>0</v>
      </c>
      <c r="R1832">
        <v>0</v>
      </c>
      <c r="S1832">
        <v>0</v>
      </c>
      <c r="T1832" t="s">
        <v>43208</v>
      </c>
      <c r="U1832" t="s">
        <v>43208</v>
      </c>
      <c r="V1832" t="s">
        <v>43208</v>
      </c>
    </row>
    <row r="1833" spans="1:22" x14ac:dyDescent="0.3">
      <c r="A1833">
        <v>2752</v>
      </c>
      <c r="B1833" t="s">
        <v>13662</v>
      </c>
      <c r="C1833" t="s">
        <v>13663</v>
      </c>
      <c r="D1833">
        <v>4</v>
      </c>
      <c r="E1833">
        <v>2</v>
      </c>
      <c r="G1833">
        <v>0</v>
      </c>
      <c r="I1833">
        <v>0</v>
      </c>
      <c r="K1833">
        <v>0</v>
      </c>
      <c r="L1833" t="s">
        <v>12086</v>
      </c>
      <c r="M1833">
        <v>7</v>
      </c>
      <c r="N1833">
        <v>2</v>
      </c>
      <c r="O1833">
        <v>136</v>
      </c>
      <c r="Q1833">
        <v>1</v>
      </c>
      <c r="R1833">
        <v>0</v>
      </c>
      <c r="S1833">
        <v>0</v>
      </c>
      <c r="T1833" t="s">
        <v>43209</v>
      </c>
      <c r="U1833" t="s">
        <v>43209</v>
      </c>
      <c r="V1833" t="s">
        <v>43209</v>
      </c>
    </row>
    <row r="1834" spans="1:22" x14ac:dyDescent="0.3">
      <c r="A1834">
        <v>2753</v>
      </c>
      <c r="B1834" t="s">
        <v>891</v>
      </c>
      <c r="C1834" t="s">
        <v>892</v>
      </c>
      <c r="D1834">
        <v>4</v>
      </c>
      <c r="E1834">
        <v>0</v>
      </c>
      <c r="G1834">
        <v>0</v>
      </c>
      <c r="I1834">
        <v>0</v>
      </c>
      <c r="K1834">
        <v>0</v>
      </c>
      <c r="L1834" t="s">
        <v>12086</v>
      </c>
      <c r="M1834">
        <v>7</v>
      </c>
      <c r="N1834">
        <v>2</v>
      </c>
      <c r="O1834">
        <v>136</v>
      </c>
      <c r="Q1834">
        <v>1</v>
      </c>
      <c r="R1834">
        <v>0</v>
      </c>
      <c r="S1834">
        <v>0</v>
      </c>
      <c r="T1834" t="s">
        <v>35182</v>
      </c>
      <c r="U1834" t="s">
        <v>35182</v>
      </c>
      <c r="V1834" t="s">
        <v>35182</v>
      </c>
    </row>
    <row r="1835" spans="1:22" x14ac:dyDescent="0.3">
      <c r="A1835">
        <v>2754</v>
      </c>
      <c r="B1835" t="s">
        <v>4945</v>
      </c>
      <c r="C1835" t="s">
        <v>4946</v>
      </c>
      <c r="D1835">
        <v>4</v>
      </c>
      <c r="E1835">
        <v>0</v>
      </c>
      <c r="G1835">
        <v>0</v>
      </c>
      <c r="I1835">
        <v>0</v>
      </c>
      <c r="K1835">
        <v>0</v>
      </c>
      <c r="L1835" t="s">
        <v>12086</v>
      </c>
      <c r="M1835">
        <v>7</v>
      </c>
      <c r="N1835">
        <v>2</v>
      </c>
      <c r="O1835">
        <v>136</v>
      </c>
      <c r="Q1835">
        <v>1</v>
      </c>
      <c r="R1835">
        <v>0</v>
      </c>
      <c r="S1835">
        <v>0</v>
      </c>
      <c r="T1835" t="s">
        <v>35184</v>
      </c>
      <c r="U1835" t="s">
        <v>35184</v>
      </c>
      <c r="V1835" t="s">
        <v>35184</v>
      </c>
    </row>
    <row r="1836" spans="1:22" x14ac:dyDescent="0.3">
      <c r="A1836">
        <v>2755</v>
      </c>
      <c r="B1836" t="s">
        <v>2237</v>
      </c>
      <c r="C1836" t="s">
        <v>2238</v>
      </c>
      <c r="D1836">
        <v>4</v>
      </c>
      <c r="E1836">
        <v>0</v>
      </c>
      <c r="G1836">
        <v>0</v>
      </c>
      <c r="I1836">
        <v>0</v>
      </c>
      <c r="K1836">
        <v>0</v>
      </c>
      <c r="L1836" t="s">
        <v>12086</v>
      </c>
      <c r="M1836">
        <v>7</v>
      </c>
      <c r="N1836">
        <v>2</v>
      </c>
      <c r="O1836">
        <v>136</v>
      </c>
      <c r="Q1836">
        <v>1</v>
      </c>
      <c r="R1836">
        <v>0</v>
      </c>
      <c r="S1836">
        <v>0</v>
      </c>
      <c r="T1836" t="s">
        <v>35186</v>
      </c>
      <c r="U1836" t="s">
        <v>35186</v>
      </c>
      <c r="V1836" t="s">
        <v>35186</v>
      </c>
    </row>
    <row r="1837" spans="1:22" x14ac:dyDescent="0.3">
      <c r="A1837">
        <v>2756</v>
      </c>
      <c r="B1837" t="s">
        <v>2097</v>
      </c>
      <c r="C1837" t="s">
        <v>2098</v>
      </c>
      <c r="D1837">
        <v>4</v>
      </c>
      <c r="E1837">
        <v>0</v>
      </c>
      <c r="G1837">
        <v>0</v>
      </c>
      <c r="I1837">
        <v>0</v>
      </c>
      <c r="K1837">
        <v>0</v>
      </c>
      <c r="L1837" t="s">
        <v>12086</v>
      </c>
      <c r="M1837">
        <v>7</v>
      </c>
      <c r="N1837">
        <v>2</v>
      </c>
      <c r="O1837">
        <v>136</v>
      </c>
      <c r="Q1837">
        <v>1</v>
      </c>
      <c r="R1837">
        <v>0</v>
      </c>
      <c r="S1837">
        <v>0</v>
      </c>
      <c r="T1837" t="s">
        <v>35188</v>
      </c>
      <c r="U1837" t="s">
        <v>35188</v>
      </c>
      <c r="V1837" t="s">
        <v>35188</v>
      </c>
    </row>
    <row r="1838" spans="1:22" x14ac:dyDescent="0.3">
      <c r="A1838">
        <v>2757</v>
      </c>
      <c r="B1838" t="s">
        <v>5516</v>
      </c>
      <c r="C1838" t="s">
        <v>5517</v>
      </c>
      <c r="D1838">
        <v>4</v>
      </c>
      <c r="E1838">
        <v>0</v>
      </c>
      <c r="G1838">
        <v>0</v>
      </c>
      <c r="I1838">
        <v>0</v>
      </c>
      <c r="K1838">
        <v>0</v>
      </c>
      <c r="L1838" t="s">
        <v>12086</v>
      </c>
      <c r="M1838">
        <v>7</v>
      </c>
      <c r="N1838">
        <v>2</v>
      </c>
      <c r="O1838">
        <v>136</v>
      </c>
      <c r="Q1838">
        <v>1</v>
      </c>
      <c r="R1838">
        <v>0</v>
      </c>
      <c r="S1838">
        <v>0</v>
      </c>
      <c r="T1838" t="s">
        <v>35190</v>
      </c>
      <c r="U1838" t="s">
        <v>35190</v>
      </c>
      <c r="V1838" t="s">
        <v>35190</v>
      </c>
    </row>
    <row r="1839" spans="1:22" x14ac:dyDescent="0.3">
      <c r="A1839">
        <v>2758</v>
      </c>
      <c r="B1839" t="s">
        <v>4016</v>
      </c>
      <c r="C1839" t="s">
        <v>4017</v>
      </c>
      <c r="D1839">
        <v>4</v>
      </c>
      <c r="E1839">
        <v>0</v>
      </c>
      <c r="G1839">
        <v>0</v>
      </c>
      <c r="I1839">
        <v>0</v>
      </c>
      <c r="K1839">
        <v>0</v>
      </c>
      <c r="L1839" t="s">
        <v>12086</v>
      </c>
      <c r="M1839">
        <v>7</v>
      </c>
      <c r="N1839">
        <v>2</v>
      </c>
      <c r="O1839">
        <v>136</v>
      </c>
      <c r="Q1839">
        <v>1</v>
      </c>
      <c r="R1839">
        <v>0</v>
      </c>
      <c r="S1839">
        <v>0</v>
      </c>
      <c r="T1839" t="s">
        <v>35192</v>
      </c>
      <c r="U1839" t="s">
        <v>35192</v>
      </c>
      <c r="V1839" t="s">
        <v>35192</v>
      </c>
    </row>
    <row r="1840" spans="1:22" x14ac:dyDescent="0.3">
      <c r="A1840">
        <v>2759</v>
      </c>
      <c r="B1840" t="s">
        <v>2886</v>
      </c>
      <c r="C1840" t="s">
        <v>2887</v>
      </c>
      <c r="D1840">
        <v>4</v>
      </c>
      <c r="E1840">
        <v>0</v>
      </c>
      <c r="G1840">
        <v>0</v>
      </c>
      <c r="I1840">
        <v>0</v>
      </c>
      <c r="K1840">
        <v>0</v>
      </c>
      <c r="L1840" t="s">
        <v>12086</v>
      </c>
      <c r="M1840">
        <v>7</v>
      </c>
      <c r="N1840">
        <v>2</v>
      </c>
      <c r="O1840">
        <v>136</v>
      </c>
      <c r="Q1840">
        <v>1</v>
      </c>
      <c r="R1840">
        <v>0</v>
      </c>
      <c r="S1840">
        <v>0</v>
      </c>
      <c r="T1840" t="s">
        <v>35194</v>
      </c>
      <c r="U1840" t="s">
        <v>35194</v>
      </c>
      <c r="V1840" t="s">
        <v>35194</v>
      </c>
    </row>
    <row r="1841" spans="1:22" x14ac:dyDescent="0.3">
      <c r="A1841">
        <v>2760</v>
      </c>
      <c r="B1841" t="s">
        <v>1280</v>
      </c>
      <c r="C1841" t="s">
        <v>1281</v>
      </c>
      <c r="D1841">
        <v>4</v>
      </c>
      <c r="E1841">
        <v>0</v>
      </c>
      <c r="G1841">
        <v>0</v>
      </c>
      <c r="I1841">
        <v>0</v>
      </c>
      <c r="K1841">
        <v>0</v>
      </c>
      <c r="L1841" t="s">
        <v>12086</v>
      </c>
      <c r="M1841">
        <v>7</v>
      </c>
      <c r="N1841">
        <v>2</v>
      </c>
      <c r="O1841">
        <v>136</v>
      </c>
      <c r="Q1841">
        <v>1</v>
      </c>
      <c r="R1841">
        <v>0</v>
      </c>
      <c r="S1841">
        <v>0</v>
      </c>
      <c r="T1841" t="s">
        <v>43210</v>
      </c>
      <c r="U1841" t="s">
        <v>43210</v>
      </c>
      <c r="V1841" t="s">
        <v>43210</v>
      </c>
    </row>
    <row r="1842" spans="1:22" x14ac:dyDescent="0.3">
      <c r="A1842">
        <v>2761</v>
      </c>
      <c r="B1842" t="s">
        <v>8749</v>
      </c>
      <c r="C1842" t="s">
        <v>8750</v>
      </c>
      <c r="D1842">
        <v>4</v>
      </c>
      <c r="E1842">
        <v>0</v>
      </c>
      <c r="G1842">
        <v>0</v>
      </c>
      <c r="I1842">
        <v>0</v>
      </c>
      <c r="K1842">
        <v>0</v>
      </c>
      <c r="L1842" t="s">
        <v>12086</v>
      </c>
      <c r="M1842">
        <v>7</v>
      </c>
      <c r="N1842">
        <v>2</v>
      </c>
      <c r="O1842">
        <v>136</v>
      </c>
      <c r="Q1842">
        <v>1</v>
      </c>
      <c r="R1842">
        <v>0</v>
      </c>
      <c r="S1842">
        <v>0</v>
      </c>
      <c r="T1842" t="s">
        <v>35198</v>
      </c>
      <c r="U1842" t="s">
        <v>35198</v>
      </c>
      <c r="V1842" t="s">
        <v>35198</v>
      </c>
    </row>
    <row r="1843" spans="1:22" x14ac:dyDescent="0.3">
      <c r="A1843">
        <v>2762</v>
      </c>
      <c r="B1843" t="s">
        <v>3205</v>
      </c>
      <c r="C1843" t="s">
        <v>3206</v>
      </c>
      <c r="D1843">
        <v>4</v>
      </c>
      <c r="E1843">
        <v>0</v>
      </c>
      <c r="G1843">
        <v>0</v>
      </c>
      <c r="I1843">
        <v>0</v>
      </c>
      <c r="K1843">
        <v>0</v>
      </c>
      <c r="L1843" t="s">
        <v>12086</v>
      </c>
      <c r="M1843">
        <v>7</v>
      </c>
      <c r="N1843">
        <v>2</v>
      </c>
      <c r="O1843">
        <v>136</v>
      </c>
      <c r="Q1843">
        <v>1</v>
      </c>
      <c r="R1843">
        <v>0</v>
      </c>
      <c r="S1843">
        <v>0</v>
      </c>
      <c r="T1843" t="s">
        <v>35200</v>
      </c>
      <c r="U1843" t="s">
        <v>35200</v>
      </c>
      <c r="V1843" t="s">
        <v>35200</v>
      </c>
    </row>
    <row r="1844" spans="1:22" x14ac:dyDescent="0.3">
      <c r="A1844">
        <v>2763</v>
      </c>
      <c r="B1844" t="s">
        <v>13664</v>
      </c>
      <c r="C1844" t="s">
        <v>13665</v>
      </c>
      <c r="D1844">
        <v>4</v>
      </c>
      <c r="E1844">
        <v>0</v>
      </c>
      <c r="G1844">
        <v>0</v>
      </c>
      <c r="I1844">
        <v>0</v>
      </c>
      <c r="K1844">
        <v>0</v>
      </c>
      <c r="L1844" t="s">
        <v>12993</v>
      </c>
      <c r="M1844">
        <v>2</v>
      </c>
      <c r="N1844">
        <v>2</v>
      </c>
      <c r="O1844">
        <v>136</v>
      </c>
      <c r="Q1844">
        <v>95</v>
      </c>
      <c r="R1844">
        <v>0</v>
      </c>
      <c r="S1844">
        <v>0</v>
      </c>
      <c r="T1844" t="s">
        <v>35202</v>
      </c>
      <c r="U1844" t="s">
        <v>35202</v>
      </c>
      <c r="V1844" t="s">
        <v>35202</v>
      </c>
    </row>
    <row r="1845" spans="1:22" x14ac:dyDescent="0.3">
      <c r="A1845">
        <v>2764</v>
      </c>
      <c r="B1845" t="s">
        <v>13666</v>
      </c>
      <c r="C1845" t="s">
        <v>13667</v>
      </c>
      <c r="D1845">
        <v>4</v>
      </c>
      <c r="E1845">
        <v>10</v>
      </c>
      <c r="G1845">
        <v>250</v>
      </c>
      <c r="I1845">
        <v>0</v>
      </c>
      <c r="K1845">
        <v>0</v>
      </c>
      <c r="L1845" t="s">
        <v>12086</v>
      </c>
      <c r="M1845">
        <v>7</v>
      </c>
      <c r="N1845">
        <v>2</v>
      </c>
      <c r="O1845">
        <v>136</v>
      </c>
      <c r="Q1845">
        <v>0</v>
      </c>
      <c r="R1845">
        <v>0</v>
      </c>
      <c r="S1845">
        <v>0</v>
      </c>
      <c r="T1845" t="s">
        <v>12087</v>
      </c>
      <c r="U1845" t="s">
        <v>12087</v>
      </c>
      <c r="V1845" t="s">
        <v>12087</v>
      </c>
    </row>
    <row r="1846" spans="1:22" x14ac:dyDescent="0.3">
      <c r="A1846">
        <v>2765</v>
      </c>
      <c r="B1846" t="s">
        <v>13668</v>
      </c>
      <c r="C1846" t="s">
        <v>13669</v>
      </c>
      <c r="D1846">
        <v>4</v>
      </c>
      <c r="E1846">
        <v>0</v>
      </c>
      <c r="G1846">
        <v>100</v>
      </c>
      <c r="I1846">
        <v>0</v>
      </c>
      <c r="K1846">
        <v>0</v>
      </c>
      <c r="L1846" t="s">
        <v>12086</v>
      </c>
      <c r="M1846">
        <v>7</v>
      </c>
      <c r="N1846">
        <v>2</v>
      </c>
      <c r="O1846">
        <v>136</v>
      </c>
      <c r="Q1846">
        <v>0</v>
      </c>
      <c r="R1846">
        <v>0</v>
      </c>
      <c r="S1846">
        <v>0</v>
      </c>
      <c r="T1846" t="s">
        <v>43211</v>
      </c>
      <c r="U1846" t="s">
        <v>43211</v>
      </c>
      <c r="V1846" t="s">
        <v>43211</v>
      </c>
    </row>
    <row r="1847" spans="1:22" x14ac:dyDescent="0.3">
      <c r="A1847">
        <v>2766</v>
      </c>
      <c r="B1847" t="s">
        <v>9850</v>
      </c>
      <c r="C1847" t="s">
        <v>13670</v>
      </c>
      <c r="D1847">
        <v>4</v>
      </c>
      <c r="E1847">
        <v>0</v>
      </c>
      <c r="G1847">
        <v>0</v>
      </c>
      <c r="I1847">
        <v>0</v>
      </c>
      <c r="K1847">
        <v>0</v>
      </c>
      <c r="L1847" t="s">
        <v>12086</v>
      </c>
      <c r="M1847">
        <v>7</v>
      </c>
      <c r="N1847">
        <v>2</v>
      </c>
      <c r="O1847">
        <v>136</v>
      </c>
      <c r="Q1847">
        <v>0</v>
      </c>
      <c r="R1847">
        <v>0</v>
      </c>
      <c r="S1847">
        <v>0</v>
      </c>
      <c r="T1847" t="s">
        <v>43212</v>
      </c>
      <c r="U1847" t="s">
        <v>43212</v>
      </c>
      <c r="V1847" t="s">
        <v>43212</v>
      </c>
    </row>
    <row r="1848" spans="1:22" x14ac:dyDescent="0.3">
      <c r="A1848">
        <v>2767</v>
      </c>
      <c r="B1848" t="s">
        <v>109</v>
      </c>
      <c r="C1848" t="s">
        <v>110</v>
      </c>
      <c r="D1848">
        <v>4</v>
      </c>
      <c r="E1848">
        <v>0</v>
      </c>
      <c r="G1848">
        <v>0</v>
      </c>
      <c r="I1848">
        <v>0</v>
      </c>
      <c r="K1848">
        <v>0</v>
      </c>
      <c r="L1848" t="s">
        <v>12086</v>
      </c>
      <c r="M1848">
        <v>7</v>
      </c>
      <c r="N1848">
        <v>2</v>
      </c>
      <c r="O1848">
        <v>136</v>
      </c>
      <c r="Q1848">
        <v>0</v>
      </c>
      <c r="R1848">
        <v>0</v>
      </c>
      <c r="S1848">
        <v>0</v>
      </c>
      <c r="T1848" t="s">
        <v>43213</v>
      </c>
      <c r="U1848" t="s">
        <v>43213</v>
      </c>
      <c r="V1848" t="s">
        <v>43213</v>
      </c>
    </row>
    <row r="1849" spans="1:22" x14ac:dyDescent="0.3">
      <c r="A1849">
        <v>2768</v>
      </c>
      <c r="B1849" t="s">
        <v>6323</v>
      </c>
      <c r="C1849" t="s">
        <v>13671</v>
      </c>
      <c r="D1849">
        <v>4</v>
      </c>
      <c r="E1849">
        <v>0</v>
      </c>
      <c r="G1849">
        <v>0</v>
      </c>
      <c r="I1849">
        <v>0</v>
      </c>
      <c r="K1849">
        <v>0</v>
      </c>
      <c r="L1849" t="s">
        <v>12086</v>
      </c>
      <c r="M1849">
        <v>7</v>
      </c>
      <c r="N1849">
        <v>2</v>
      </c>
      <c r="O1849">
        <v>136</v>
      </c>
      <c r="Q1849">
        <v>0</v>
      </c>
      <c r="R1849">
        <v>0</v>
      </c>
      <c r="S1849">
        <v>0</v>
      </c>
      <c r="T1849" t="s">
        <v>43214</v>
      </c>
      <c r="U1849" t="s">
        <v>43214</v>
      </c>
      <c r="V1849" t="s">
        <v>43214</v>
      </c>
    </row>
    <row r="1850" spans="1:22" x14ac:dyDescent="0.3">
      <c r="A1850">
        <v>2769</v>
      </c>
      <c r="B1850" t="s">
        <v>507</v>
      </c>
      <c r="C1850" t="s">
        <v>508</v>
      </c>
      <c r="D1850">
        <v>4</v>
      </c>
      <c r="E1850">
        <v>0</v>
      </c>
      <c r="G1850">
        <v>0</v>
      </c>
      <c r="I1850">
        <v>0</v>
      </c>
      <c r="K1850">
        <v>0</v>
      </c>
      <c r="L1850" t="s">
        <v>12086</v>
      </c>
      <c r="M1850">
        <v>7</v>
      </c>
      <c r="N1850">
        <v>2</v>
      </c>
      <c r="O1850">
        <v>136</v>
      </c>
      <c r="Q1850">
        <v>0</v>
      </c>
      <c r="R1850">
        <v>0</v>
      </c>
      <c r="S1850">
        <v>0</v>
      </c>
      <c r="T1850" t="s">
        <v>43215</v>
      </c>
      <c r="U1850" t="s">
        <v>43215</v>
      </c>
      <c r="V1850" t="s">
        <v>43215</v>
      </c>
    </row>
    <row r="1851" spans="1:22" x14ac:dyDescent="0.3">
      <c r="A1851">
        <v>2770</v>
      </c>
      <c r="B1851" t="s">
        <v>9990</v>
      </c>
      <c r="C1851" t="s">
        <v>9991</v>
      </c>
      <c r="D1851">
        <v>4</v>
      </c>
      <c r="E1851">
        <v>0</v>
      </c>
      <c r="G1851">
        <v>0</v>
      </c>
      <c r="I1851">
        <v>0</v>
      </c>
      <c r="K1851">
        <v>0</v>
      </c>
      <c r="L1851" t="s">
        <v>12086</v>
      </c>
      <c r="M1851">
        <v>7</v>
      </c>
      <c r="N1851">
        <v>2</v>
      </c>
      <c r="O1851">
        <v>136</v>
      </c>
      <c r="Q1851">
        <v>0</v>
      </c>
      <c r="R1851">
        <v>0</v>
      </c>
      <c r="S1851">
        <v>0</v>
      </c>
      <c r="T1851" t="s">
        <v>43216</v>
      </c>
      <c r="U1851" t="s">
        <v>43216</v>
      </c>
      <c r="V1851" t="s">
        <v>43216</v>
      </c>
    </row>
    <row r="1852" spans="1:22" x14ac:dyDescent="0.3">
      <c r="A1852">
        <v>2771</v>
      </c>
      <c r="B1852" t="s">
        <v>6626</v>
      </c>
      <c r="C1852" t="s">
        <v>6627</v>
      </c>
      <c r="D1852">
        <v>4</v>
      </c>
      <c r="E1852">
        <v>0</v>
      </c>
      <c r="G1852">
        <v>0</v>
      </c>
      <c r="I1852">
        <v>0</v>
      </c>
      <c r="K1852">
        <v>0</v>
      </c>
      <c r="L1852" t="s">
        <v>12086</v>
      </c>
      <c r="M1852">
        <v>7</v>
      </c>
      <c r="N1852">
        <v>2</v>
      </c>
      <c r="O1852">
        <v>136</v>
      </c>
      <c r="Q1852">
        <v>0</v>
      </c>
      <c r="R1852">
        <v>0</v>
      </c>
      <c r="S1852">
        <v>0</v>
      </c>
      <c r="T1852" t="s">
        <v>43217</v>
      </c>
      <c r="U1852" t="s">
        <v>43217</v>
      </c>
      <c r="V1852" t="s">
        <v>43217</v>
      </c>
    </row>
    <row r="1853" spans="1:22" x14ac:dyDescent="0.3">
      <c r="A1853">
        <v>2772</v>
      </c>
      <c r="B1853" t="s">
        <v>13672</v>
      </c>
      <c r="C1853" t="s">
        <v>13673</v>
      </c>
      <c r="D1853">
        <v>4</v>
      </c>
      <c r="E1853">
        <v>20</v>
      </c>
      <c r="G1853">
        <v>0</v>
      </c>
      <c r="I1853">
        <v>0</v>
      </c>
      <c r="K1853">
        <v>0</v>
      </c>
      <c r="L1853" t="s">
        <v>12993</v>
      </c>
      <c r="M1853">
        <v>7</v>
      </c>
      <c r="N1853">
        <v>2</v>
      </c>
      <c r="O1853">
        <v>136</v>
      </c>
      <c r="Q1853">
        <v>81</v>
      </c>
      <c r="R1853">
        <v>0</v>
      </c>
      <c r="S1853">
        <v>0</v>
      </c>
      <c r="T1853" t="s">
        <v>43218</v>
      </c>
      <c r="U1853" t="s">
        <v>43218</v>
      </c>
      <c r="V1853" t="s">
        <v>43218</v>
      </c>
    </row>
    <row r="1854" spans="1:22" x14ac:dyDescent="0.3">
      <c r="A1854">
        <v>2773</v>
      </c>
      <c r="B1854" t="s">
        <v>13674</v>
      </c>
      <c r="C1854" t="s">
        <v>13675</v>
      </c>
      <c r="D1854">
        <v>4</v>
      </c>
      <c r="E1854">
        <v>20</v>
      </c>
      <c r="G1854">
        <v>0</v>
      </c>
      <c r="I1854">
        <v>0</v>
      </c>
      <c r="K1854">
        <v>0</v>
      </c>
      <c r="L1854" t="s">
        <v>12993</v>
      </c>
      <c r="M1854">
        <v>7</v>
      </c>
      <c r="N1854">
        <v>2</v>
      </c>
      <c r="O1854">
        <v>136</v>
      </c>
      <c r="Q1854">
        <v>61</v>
      </c>
      <c r="R1854">
        <v>0</v>
      </c>
      <c r="S1854">
        <v>0</v>
      </c>
      <c r="T1854" t="s">
        <v>35233</v>
      </c>
      <c r="U1854" t="s">
        <v>35233</v>
      </c>
      <c r="V1854" t="s">
        <v>35233</v>
      </c>
    </row>
    <row r="1855" spans="1:22" x14ac:dyDescent="0.3">
      <c r="A1855">
        <v>2774</v>
      </c>
      <c r="B1855" t="s">
        <v>13676</v>
      </c>
      <c r="C1855" t="s">
        <v>13677</v>
      </c>
      <c r="D1855">
        <v>4</v>
      </c>
      <c r="E1855">
        <v>20</v>
      </c>
      <c r="G1855">
        <v>0</v>
      </c>
      <c r="I1855">
        <v>0</v>
      </c>
      <c r="K1855">
        <v>0</v>
      </c>
      <c r="L1855" t="s">
        <v>12993</v>
      </c>
      <c r="M1855">
        <v>7</v>
      </c>
      <c r="N1855">
        <v>2</v>
      </c>
      <c r="O1855">
        <v>136</v>
      </c>
      <c r="Q1855">
        <v>0</v>
      </c>
      <c r="R1855">
        <v>0</v>
      </c>
      <c r="S1855">
        <v>0</v>
      </c>
      <c r="T1855" t="s">
        <v>35235</v>
      </c>
      <c r="U1855" t="s">
        <v>35235</v>
      </c>
      <c r="V1855" t="s">
        <v>35235</v>
      </c>
    </row>
    <row r="1856" spans="1:22" x14ac:dyDescent="0.3">
      <c r="A1856">
        <v>2775</v>
      </c>
      <c r="B1856" t="s">
        <v>13678</v>
      </c>
      <c r="C1856" t="s">
        <v>13678</v>
      </c>
      <c r="D1856">
        <v>4</v>
      </c>
      <c r="E1856">
        <v>20</v>
      </c>
      <c r="G1856">
        <v>100</v>
      </c>
      <c r="I1856">
        <v>0</v>
      </c>
      <c r="K1856">
        <v>0</v>
      </c>
      <c r="L1856" t="s">
        <v>12086</v>
      </c>
      <c r="M1856">
        <v>7</v>
      </c>
      <c r="N1856">
        <v>2</v>
      </c>
      <c r="O1856">
        <v>136</v>
      </c>
      <c r="Q1856">
        <v>0</v>
      </c>
      <c r="R1856">
        <v>0</v>
      </c>
      <c r="S1856">
        <v>0</v>
      </c>
      <c r="T1856" t="s">
        <v>12087</v>
      </c>
      <c r="U1856" t="s">
        <v>12087</v>
      </c>
      <c r="V1856" t="s">
        <v>12087</v>
      </c>
    </row>
    <row r="1857" spans="1:22" x14ac:dyDescent="0.3">
      <c r="A1857">
        <v>2776</v>
      </c>
      <c r="B1857" t="s">
        <v>13679</v>
      </c>
      <c r="C1857" t="s">
        <v>13680</v>
      </c>
      <c r="D1857">
        <v>4</v>
      </c>
      <c r="E1857">
        <v>20</v>
      </c>
      <c r="G1857">
        <v>100</v>
      </c>
      <c r="K1857">
        <v>0</v>
      </c>
      <c r="L1857" t="s">
        <v>12086</v>
      </c>
      <c r="M1857">
        <v>7</v>
      </c>
      <c r="N1857">
        <v>2</v>
      </c>
      <c r="O1857">
        <v>136</v>
      </c>
      <c r="Q1857">
        <v>0</v>
      </c>
      <c r="R1857">
        <v>0</v>
      </c>
      <c r="S1857">
        <v>0</v>
      </c>
      <c r="T1857" t="s">
        <v>12087</v>
      </c>
      <c r="U1857" t="s">
        <v>12087</v>
      </c>
      <c r="V1857" t="s">
        <v>12087</v>
      </c>
    </row>
    <row r="1858" spans="1:22" x14ac:dyDescent="0.3">
      <c r="A1858">
        <v>2777</v>
      </c>
      <c r="B1858" t="s">
        <v>13681</v>
      </c>
      <c r="C1858" t="s">
        <v>13682</v>
      </c>
      <c r="D1858">
        <v>4</v>
      </c>
      <c r="E1858">
        <v>20</v>
      </c>
      <c r="G1858">
        <v>100</v>
      </c>
      <c r="I1858">
        <v>0</v>
      </c>
      <c r="K1858">
        <v>1</v>
      </c>
      <c r="L1858" t="s">
        <v>12086</v>
      </c>
      <c r="M1858">
        <v>7</v>
      </c>
      <c r="N1858">
        <v>2</v>
      </c>
      <c r="O1858">
        <v>136</v>
      </c>
      <c r="Q1858">
        <v>30</v>
      </c>
      <c r="R1858">
        <v>0</v>
      </c>
      <c r="S1858">
        <v>0</v>
      </c>
      <c r="T1858" t="s">
        <v>35240</v>
      </c>
      <c r="U1858" t="s">
        <v>35240</v>
      </c>
      <c r="V1858" t="s">
        <v>35240</v>
      </c>
    </row>
    <row r="1859" spans="1:22" x14ac:dyDescent="0.3">
      <c r="A1859">
        <v>2778</v>
      </c>
      <c r="B1859" t="s">
        <v>13683</v>
      </c>
      <c r="C1859" t="s">
        <v>13684</v>
      </c>
      <c r="D1859">
        <v>4</v>
      </c>
      <c r="E1859">
        <v>20</v>
      </c>
      <c r="G1859">
        <v>100</v>
      </c>
      <c r="I1859">
        <v>0</v>
      </c>
      <c r="K1859">
        <v>0</v>
      </c>
      <c r="L1859" t="s">
        <v>12086</v>
      </c>
      <c r="M1859">
        <v>7</v>
      </c>
      <c r="N1859">
        <v>2</v>
      </c>
      <c r="O1859">
        <v>136</v>
      </c>
      <c r="Q1859">
        <v>30</v>
      </c>
      <c r="R1859">
        <v>0</v>
      </c>
      <c r="S1859">
        <v>0</v>
      </c>
      <c r="T1859" t="s">
        <v>33444</v>
      </c>
      <c r="U1859" t="s">
        <v>33444</v>
      </c>
      <c r="V1859" t="s">
        <v>33444</v>
      </c>
    </row>
    <row r="1860" spans="1:22" x14ac:dyDescent="0.3">
      <c r="A1860">
        <v>2779</v>
      </c>
      <c r="B1860" t="s">
        <v>13685</v>
      </c>
      <c r="C1860" t="s">
        <v>13686</v>
      </c>
      <c r="D1860">
        <v>4</v>
      </c>
      <c r="E1860">
        <v>20</v>
      </c>
      <c r="G1860">
        <v>500</v>
      </c>
      <c r="I1860">
        <v>1</v>
      </c>
      <c r="K1860">
        <v>0</v>
      </c>
      <c r="L1860" t="s">
        <v>12086</v>
      </c>
      <c r="M1860">
        <v>7</v>
      </c>
      <c r="N1860">
        <v>2</v>
      </c>
      <c r="O1860">
        <v>136</v>
      </c>
      <c r="Q1860">
        <v>30</v>
      </c>
      <c r="R1860">
        <v>0</v>
      </c>
      <c r="S1860">
        <v>0</v>
      </c>
      <c r="T1860" t="s">
        <v>35243</v>
      </c>
      <c r="U1860" t="s">
        <v>35243</v>
      </c>
      <c r="V1860" t="s">
        <v>35243</v>
      </c>
    </row>
    <row r="1861" spans="1:22" x14ac:dyDescent="0.3">
      <c r="A1861">
        <v>2780</v>
      </c>
      <c r="B1861" t="s">
        <v>13687</v>
      </c>
      <c r="C1861" t="s">
        <v>13688</v>
      </c>
      <c r="D1861">
        <v>4</v>
      </c>
      <c r="E1861">
        <v>20</v>
      </c>
      <c r="G1861">
        <v>500</v>
      </c>
      <c r="I1861">
        <v>1</v>
      </c>
      <c r="K1861">
        <v>0</v>
      </c>
      <c r="L1861" t="s">
        <v>12086</v>
      </c>
      <c r="M1861">
        <v>7</v>
      </c>
      <c r="N1861">
        <v>2</v>
      </c>
      <c r="O1861">
        <v>136</v>
      </c>
      <c r="Q1861">
        <v>80</v>
      </c>
      <c r="R1861">
        <v>0</v>
      </c>
      <c r="S1861">
        <v>0</v>
      </c>
      <c r="T1861" t="s">
        <v>35245</v>
      </c>
      <c r="U1861" t="s">
        <v>35245</v>
      </c>
      <c r="V1861" t="s">
        <v>35245</v>
      </c>
    </row>
    <row r="1862" spans="1:22" x14ac:dyDescent="0.3">
      <c r="A1862">
        <v>2781</v>
      </c>
      <c r="B1862" t="s">
        <v>13689</v>
      </c>
      <c r="C1862" t="s">
        <v>13690</v>
      </c>
      <c r="D1862">
        <v>4</v>
      </c>
      <c r="E1862">
        <v>0</v>
      </c>
      <c r="G1862">
        <v>100</v>
      </c>
      <c r="I1862">
        <v>1</v>
      </c>
      <c r="K1862">
        <v>1</v>
      </c>
      <c r="L1862" t="s">
        <v>12086</v>
      </c>
      <c r="M1862">
        <v>7</v>
      </c>
      <c r="N1862">
        <v>2</v>
      </c>
      <c r="O1862">
        <v>136</v>
      </c>
      <c r="Q1862">
        <v>1</v>
      </c>
      <c r="R1862">
        <v>0</v>
      </c>
      <c r="S1862">
        <v>0</v>
      </c>
      <c r="T1862" t="s">
        <v>35248</v>
      </c>
      <c r="U1862" t="s">
        <v>35248</v>
      </c>
      <c r="V1862" t="s">
        <v>35248</v>
      </c>
    </row>
    <row r="1863" spans="1:22" x14ac:dyDescent="0.3">
      <c r="A1863">
        <v>2782</v>
      </c>
      <c r="B1863" t="s">
        <v>13691</v>
      </c>
      <c r="C1863" t="s">
        <v>13692</v>
      </c>
      <c r="D1863">
        <v>4</v>
      </c>
      <c r="E1863">
        <v>20</v>
      </c>
      <c r="G1863">
        <v>100</v>
      </c>
      <c r="I1863">
        <v>0</v>
      </c>
      <c r="K1863">
        <v>0</v>
      </c>
      <c r="L1863" t="s">
        <v>12086</v>
      </c>
      <c r="M1863">
        <v>7</v>
      </c>
      <c r="N1863">
        <v>2</v>
      </c>
      <c r="O1863">
        <v>136</v>
      </c>
      <c r="Q1863">
        <v>0</v>
      </c>
      <c r="R1863">
        <v>0</v>
      </c>
      <c r="S1863">
        <v>0</v>
      </c>
      <c r="T1863" t="s">
        <v>35250</v>
      </c>
      <c r="U1863" t="s">
        <v>35250</v>
      </c>
      <c r="V1863" t="s">
        <v>35250</v>
      </c>
    </row>
    <row r="1864" spans="1:22" x14ac:dyDescent="0.3">
      <c r="A1864">
        <v>2783</v>
      </c>
      <c r="B1864" t="s">
        <v>3774</v>
      </c>
      <c r="C1864" t="s">
        <v>3775</v>
      </c>
      <c r="D1864">
        <v>4</v>
      </c>
      <c r="E1864">
        <v>20</v>
      </c>
      <c r="G1864">
        <v>100</v>
      </c>
      <c r="I1864">
        <v>0</v>
      </c>
      <c r="K1864">
        <v>1</v>
      </c>
      <c r="L1864" t="s">
        <v>12086</v>
      </c>
      <c r="M1864">
        <v>7</v>
      </c>
      <c r="N1864">
        <v>2</v>
      </c>
      <c r="O1864">
        <v>136</v>
      </c>
      <c r="Q1864">
        <v>70</v>
      </c>
      <c r="R1864">
        <v>0</v>
      </c>
      <c r="S1864">
        <v>0</v>
      </c>
      <c r="T1864" t="s">
        <v>35254</v>
      </c>
      <c r="U1864" t="s">
        <v>35254</v>
      </c>
      <c r="V1864" t="s">
        <v>35254</v>
      </c>
    </row>
    <row r="1865" spans="1:22" x14ac:dyDescent="0.3">
      <c r="A1865">
        <v>2784</v>
      </c>
      <c r="B1865" t="s">
        <v>13693</v>
      </c>
      <c r="C1865" t="s">
        <v>13694</v>
      </c>
      <c r="D1865">
        <v>4</v>
      </c>
      <c r="E1865">
        <v>20</v>
      </c>
      <c r="G1865">
        <v>100</v>
      </c>
      <c r="I1865">
        <v>0</v>
      </c>
      <c r="K1865">
        <v>0</v>
      </c>
      <c r="L1865" t="s">
        <v>12086</v>
      </c>
      <c r="M1865">
        <v>7</v>
      </c>
      <c r="N1865">
        <v>2</v>
      </c>
      <c r="O1865">
        <v>136</v>
      </c>
      <c r="Q1865">
        <v>1</v>
      </c>
      <c r="R1865">
        <v>0</v>
      </c>
      <c r="S1865">
        <v>0</v>
      </c>
      <c r="T1865" t="s">
        <v>35256</v>
      </c>
      <c r="U1865" t="s">
        <v>35256</v>
      </c>
      <c r="V1865" t="s">
        <v>35256</v>
      </c>
    </row>
    <row r="1866" spans="1:22" x14ac:dyDescent="0.3">
      <c r="A1866">
        <v>2785</v>
      </c>
      <c r="B1866" t="s">
        <v>13695</v>
      </c>
      <c r="C1866" t="s">
        <v>13696</v>
      </c>
      <c r="D1866">
        <v>4</v>
      </c>
      <c r="E1866">
        <v>20</v>
      </c>
      <c r="G1866">
        <v>100</v>
      </c>
      <c r="I1866">
        <v>0</v>
      </c>
      <c r="K1866">
        <v>1</v>
      </c>
      <c r="L1866" t="s">
        <v>12993</v>
      </c>
      <c r="M1866">
        <v>2</v>
      </c>
      <c r="N1866">
        <v>2</v>
      </c>
      <c r="O1866">
        <v>136</v>
      </c>
      <c r="Q1866">
        <v>90</v>
      </c>
      <c r="R1866">
        <v>0</v>
      </c>
      <c r="S1866">
        <v>0</v>
      </c>
      <c r="T1866" t="s">
        <v>35069</v>
      </c>
      <c r="U1866" t="s">
        <v>35069</v>
      </c>
      <c r="V1866" t="s">
        <v>35069</v>
      </c>
    </row>
    <row r="1867" spans="1:22" x14ac:dyDescent="0.3">
      <c r="A1867">
        <v>2786</v>
      </c>
      <c r="B1867" t="s">
        <v>13697</v>
      </c>
      <c r="C1867" t="s">
        <v>13571</v>
      </c>
      <c r="D1867">
        <v>4</v>
      </c>
      <c r="E1867">
        <v>20</v>
      </c>
      <c r="G1867">
        <v>100</v>
      </c>
      <c r="I1867">
        <v>0</v>
      </c>
      <c r="K1867">
        <v>0</v>
      </c>
      <c r="L1867" t="s">
        <v>12086</v>
      </c>
      <c r="M1867">
        <v>7</v>
      </c>
      <c r="N1867">
        <v>2</v>
      </c>
      <c r="O1867">
        <v>136</v>
      </c>
      <c r="Q1867">
        <v>0</v>
      </c>
      <c r="R1867">
        <v>0</v>
      </c>
      <c r="S1867">
        <v>0</v>
      </c>
      <c r="T1867" t="s">
        <v>43190</v>
      </c>
      <c r="U1867" t="s">
        <v>43190</v>
      </c>
      <c r="V1867" t="s">
        <v>43190</v>
      </c>
    </row>
    <row r="1868" spans="1:22" x14ac:dyDescent="0.3">
      <c r="A1868">
        <v>2787</v>
      </c>
      <c r="B1868" t="s">
        <v>10524</v>
      </c>
      <c r="C1868" t="s">
        <v>10525</v>
      </c>
      <c r="D1868">
        <v>4</v>
      </c>
      <c r="E1868">
        <v>20</v>
      </c>
      <c r="G1868">
        <v>200</v>
      </c>
      <c r="I1868">
        <v>0</v>
      </c>
      <c r="K1868">
        <v>1</v>
      </c>
      <c r="L1868" t="s">
        <v>12993</v>
      </c>
      <c r="M1868">
        <v>2</v>
      </c>
      <c r="N1868">
        <v>2</v>
      </c>
      <c r="O1868">
        <v>136</v>
      </c>
      <c r="Q1868">
        <v>75</v>
      </c>
      <c r="R1868">
        <v>0</v>
      </c>
      <c r="S1868">
        <v>0</v>
      </c>
      <c r="T1868" t="s">
        <v>35262</v>
      </c>
      <c r="U1868" t="s">
        <v>35262</v>
      </c>
      <c r="V1868" t="s">
        <v>35262</v>
      </c>
    </row>
    <row r="1869" spans="1:22" x14ac:dyDescent="0.3">
      <c r="A1869">
        <v>2788</v>
      </c>
      <c r="B1869" t="s">
        <v>13698</v>
      </c>
      <c r="C1869" t="s">
        <v>13699</v>
      </c>
      <c r="D1869">
        <v>4</v>
      </c>
      <c r="E1869">
        <v>20</v>
      </c>
      <c r="G1869">
        <v>200</v>
      </c>
      <c r="I1869">
        <v>0</v>
      </c>
      <c r="K1869">
        <v>1</v>
      </c>
      <c r="L1869" t="s">
        <v>12993</v>
      </c>
      <c r="M1869">
        <v>2</v>
      </c>
      <c r="N1869">
        <v>2</v>
      </c>
      <c r="O1869">
        <v>136</v>
      </c>
      <c r="Q1869">
        <v>60</v>
      </c>
      <c r="R1869">
        <v>0</v>
      </c>
      <c r="S1869">
        <v>0</v>
      </c>
      <c r="T1869" t="s">
        <v>35265</v>
      </c>
      <c r="U1869" t="s">
        <v>35265</v>
      </c>
      <c r="V1869" t="s">
        <v>35265</v>
      </c>
    </row>
    <row r="1870" spans="1:22" x14ac:dyDescent="0.3">
      <c r="A1870">
        <v>2789</v>
      </c>
      <c r="B1870" t="s">
        <v>13700</v>
      </c>
      <c r="C1870" t="s">
        <v>13701</v>
      </c>
      <c r="D1870">
        <v>4</v>
      </c>
      <c r="E1870">
        <v>20</v>
      </c>
      <c r="G1870">
        <v>200</v>
      </c>
      <c r="I1870">
        <v>0</v>
      </c>
      <c r="K1870">
        <v>1</v>
      </c>
      <c r="L1870" t="s">
        <v>12993</v>
      </c>
      <c r="M1870">
        <v>2</v>
      </c>
      <c r="N1870">
        <v>2</v>
      </c>
      <c r="O1870">
        <v>136</v>
      </c>
      <c r="Q1870">
        <v>60</v>
      </c>
      <c r="R1870">
        <v>0</v>
      </c>
      <c r="S1870">
        <v>0</v>
      </c>
      <c r="T1870" t="s">
        <v>43219</v>
      </c>
      <c r="U1870" t="s">
        <v>43219</v>
      </c>
      <c r="V1870" t="s">
        <v>43219</v>
      </c>
    </row>
    <row r="1871" spans="1:22" x14ac:dyDescent="0.3">
      <c r="A1871">
        <v>2790</v>
      </c>
      <c r="B1871" t="s">
        <v>13702</v>
      </c>
      <c r="C1871" t="s">
        <v>13703</v>
      </c>
      <c r="D1871">
        <v>4</v>
      </c>
      <c r="E1871">
        <v>20</v>
      </c>
      <c r="G1871">
        <v>200</v>
      </c>
      <c r="I1871">
        <v>0</v>
      </c>
      <c r="K1871">
        <v>1</v>
      </c>
      <c r="L1871" t="s">
        <v>12993</v>
      </c>
      <c r="M1871">
        <v>2</v>
      </c>
      <c r="N1871">
        <v>2</v>
      </c>
      <c r="O1871">
        <v>136</v>
      </c>
      <c r="Q1871">
        <v>60</v>
      </c>
      <c r="R1871">
        <v>0</v>
      </c>
      <c r="S1871">
        <v>0</v>
      </c>
      <c r="T1871" t="s">
        <v>35271</v>
      </c>
      <c r="U1871" t="s">
        <v>35271</v>
      </c>
      <c r="V1871" t="s">
        <v>35271</v>
      </c>
    </row>
    <row r="1872" spans="1:22" x14ac:dyDescent="0.3">
      <c r="A1872">
        <v>2791</v>
      </c>
      <c r="B1872" t="s">
        <v>13704</v>
      </c>
      <c r="C1872" t="s">
        <v>2895</v>
      </c>
      <c r="D1872">
        <v>4</v>
      </c>
      <c r="E1872">
        <v>20</v>
      </c>
      <c r="G1872">
        <v>500</v>
      </c>
      <c r="I1872">
        <v>0</v>
      </c>
      <c r="K1872">
        <v>1</v>
      </c>
      <c r="L1872" t="s">
        <v>12086</v>
      </c>
      <c r="M1872">
        <v>7</v>
      </c>
      <c r="N1872">
        <v>2</v>
      </c>
      <c r="O1872">
        <v>136</v>
      </c>
      <c r="Q1872">
        <v>1</v>
      </c>
      <c r="R1872">
        <v>0</v>
      </c>
      <c r="S1872">
        <v>0</v>
      </c>
      <c r="T1872" t="s">
        <v>35274</v>
      </c>
      <c r="U1872" t="s">
        <v>35274</v>
      </c>
      <c r="V1872" t="s">
        <v>35274</v>
      </c>
    </row>
    <row r="1873" spans="1:22" x14ac:dyDescent="0.3">
      <c r="A1873">
        <v>2792</v>
      </c>
      <c r="B1873" t="s">
        <v>13705</v>
      </c>
      <c r="C1873" t="s">
        <v>13706</v>
      </c>
      <c r="D1873">
        <v>4</v>
      </c>
      <c r="E1873">
        <v>0</v>
      </c>
      <c r="G1873">
        <v>0</v>
      </c>
      <c r="I1873">
        <v>0</v>
      </c>
      <c r="K1873">
        <v>0</v>
      </c>
      <c r="L1873" t="s">
        <v>13009</v>
      </c>
      <c r="M1873">
        <v>2</v>
      </c>
      <c r="N1873">
        <v>2</v>
      </c>
      <c r="O1873">
        <v>136</v>
      </c>
      <c r="Q1873">
        <v>0</v>
      </c>
      <c r="R1873">
        <v>0</v>
      </c>
      <c r="S1873">
        <v>0</v>
      </c>
      <c r="T1873" t="s">
        <v>43191</v>
      </c>
      <c r="U1873" t="s">
        <v>43191</v>
      </c>
      <c r="V1873" t="s">
        <v>43191</v>
      </c>
    </row>
    <row r="1874" spans="1:22" x14ac:dyDescent="0.3">
      <c r="A1874">
        <v>2793</v>
      </c>
      <c r="B1874" t="s">
        <v>13707</v>
      </c>
      <c r="C1874" t="s">
        <v>13708</v>
      </c>
      <c r="D1874">
        <v>4</v>
      </c>
      <c r="E1874">
        <v>0</v>
      </c>
      <c r="G1874">
        <v>0</v>
      </c>
      <c r="I1874">
        <v>2</v>
      </c>
      <c r="K1874">
        <v>0</v>
      </c>
      <c r="L1874" t="s">
        <v>13009</v>
      </c>
      <c r="M1874">
        <v>2</v>
      </c>
      <c r="N1874">
        <v>2</v>
      </c>
      <c r="O1874">
        <v>136</v>
      </c>
      <c r="Q1874">
        <v>0</v>
      </c>
      <c r="R1874">
        <v>0</v>
      </c>
      <c r="S1874">
        <v>0</v>
      </c>
      <c r="T1874" t="s">
        <v>43192</v>
      </c>
      <c r="U1874" t="s">
        <v>43192</v>
      </c>
      <c r="V1874" t="s">
        <v>43192</v>
      </c>
    </row>
    <row r="1875" spans="1:22" x14ac:dyDescent="0.3">
      <c r="A1875">
        <v>2794</v>
      </c>
      <c r="B1875" t="s">
        <v>13709</v>
      </c>
      <c r="C1875" t="s">
        <v>13710</v>
      </c>
      <c r="D1875">
        <v>4</v>
      </c>
      <c r="E1875">
        <v>0</v>
      </c>
      <c r="G1875">
        <v>0</v>
      </c>
      <c r="I1875">
        <v>0</v>
      </c>
      <c r="K1875">
        <v>1</v>
      </c>
      <c r="L1875" t="s">
        <v>12041</v>
      </c>
      <c r="M1875">
        <v>7</v>
      </c>
      <c r="N1875">
        <v>2</v>
      </c>
      <c r="O1875">
        <v>136</v>
      </c>
      <c r="Q1875">
        <v>99</v>
      </c>
      <c r="R1875">
        <v>0</v>
      </c>
      <c r="S1875">
        <v>0</v>
      </c>
      <c r="T1875" t="s">
        <v>33136</v>
      </c>
      <c r="U1875" t="s">
        <v>33136</v>
      </c>
      <c r="V1875" t="s">
        <v>33136</v>
      </c>
    </row>
    <row r="1876" spans="1:22" x14ac:dyDescent="0.3">
      <c r="A1876">
        <v>2795</v>
      </c>
      <c r="B1876" t="s">
        <v>13711</v>
      </c>
      <c r="C1876" t="s">
        <v>13712</v>
      </c>
      <c r="D1876">
        <v>4</v>
      </c>
      <c r="E1876">
        <v>0</v>
      </c>
      <c r="G1876">
        <v>0</v>
      </c>
      <c r="I1876">
        <v>0</v>
      </c>
      <c r="K1876">
        <v>0</v>
      </c>
      <c r="L1876" t="s">
        <v>12993</v>
      </c>
      <c r="M1876">
        <v>7</v>
      </c>
      <c r="N1876">
        <v>2</v>
      </c>
      <c r="O1876">
        <v>136</v>
      </c>
      <c r="Q1876">
        <v>99</v>
      </c>
      <c r="R1876">
        <v>0</v>
      </c>
      <c r="S1876">
        <v>0</v>
      </c>
      <c r="T1876" t="s">
        <v>43220</v>
      </c>
      <c r="U1876" t="s">
        <v>43220</v>
      </c>
      <c r="V1876" t="s">
        <v>43220</v>
      </c>
    </row>
    <row r="1877" spans="1:22" x14ac:dyDescent="0.3">
      <c r="A1877">
        <v>2796</v>
      </c>
      <c r="B1877" t="s">
        <v>13713</v>
      </c>
      <c r="C1877" t="s">
        <v>13714</v>
      </c>
      <c r="D1877">
        <v>4</v>
      </c>
      <c r="E1877">
        <v>0</v>
      </c>
      <c r="G1877">
        <v>200</v>
      </c>
      <c r="I1877">
        <v>0</v>
      </c>
      <c r="K1877">
        <v>0</v>
      </c>
      <c r="L1877" t="s">
        <v>12056</v>
      </c>
      <c r="M1877">
        <v>7</v>
      </c>
      <c r="N1877">
        <v>2</v>
      </c>
      <c r="O1877">
        <v>136</v>
      </c>
      <c r="Q1877">
        <v>99</v>
      </c>
      <c r="R1877">
        <v>0</v>
      </c>
      <c r="S1877">
        <v>0</v>
      </c>
      <c r="T1877" t="s">
        <v>43221</v>
      </c>
      <c r="U1877" t="s">
        <v>43221</v>
      </c>
      <c r="V1877" t="s">
        <v>43221</v>
      </c>
    </row>
    <row r="1878" spans="1:22" x14ac:dyDescent="0.3">
      <c r="A1878">
        <v>2797</v>
      </c>
      <c r="B1878" t="s">
        <v>13715</v>
      </c>
      <c r="C1878" t="s">
        <v>13714</v>
      </c>
      <c r="D1878">
        <v>4</v>
      </c>
      <c r="E1878">
        <v>0</v>
      </c>
      <c r="G1878">
        <v>200</v>
      </c>
      <c r="I1878">
        <v>0</v>
      </c>
      <c r="K1878">
        <v>0</v>
      </c>
      <c r="L1878" t="s">
        <v>12056</v>
      </c>
      <c r="M1878">
        <v>7</v>
      </c>
      <c r="N1878">
        <v>2</v>
      </c>
      <c r="O1878">
        <v>136</v>
      </c>
      <c r="Q1878">
        <v>99</v>
      </c>
      <c r="R1878">
        <v>0</v>
      </c>
      <c r="S1878">
        <v>0</v>
      </c>
      <c r="T1878" t="s">
        <v>43222</v>
      </c>
      <c r="U1878" t="s">
        <v>43222</v>
      </c>
      <c r="V1878" t="s">
        <v>43222</v>
      </c>
    </row>
    <row r="1879" spans="1:22" x14ac:dyDescent="0.3">
      <c r="A1879">
        <v>2798</v>
      </c>
      <c r="B1879" t="s">
        <v>13716</v>
      </c>
      <c r="C1879" t="s">
        <v>13717</v>
      </c>
      <c r="D1879">
        <v>4</v>
      </c>
      <c r="E1879">
        <v>0</v>
      </c>
      <c r="G1879">
        <v>200</v>
      </c>
      <c r="I1879">
        <v>0</v>
      </c>
      <c r="K1879">
        <v>0</v>
      </c>
      <c r="L1879" t="s">
        <v>12046</v>
      </c>
      <c r="M1879">
        <v>7</v>
      </c>
      <c r="N1879">
        <v>2</v>
      </c>
      <c r="O1879">
        <v>136</v>
      </c>
      <c r="Q1879">
        <v>99</v>
      </c>
      <c r="R1879">
        <v>0</v>
      </c>
      <c r="S1879">
        <v>0</v>
      </c>
      <c r="T1879" t="s">
        <v>43223</v>
      </c>
      <c r="U1879" t="s">
        <v>43223</v>
      </c>
      <c r="V1879" t="s">
        <v>43223</v>
      </c>
    </row>
    <row r="1880" spans="1:22" x14ac:dyDescent="0.3">
      <c r="A1880">
        <v>2799</v>
      </c>
      <c r="B1880" t="s">
        <v>13718</v>
      </c>
      <c r="C1880" t="s">
        <v>13718</v>
      </c>
      <c r="D1880">
        <v>4</v>
      </c>
      <c r="E1880">
        <v>0</v>
      </c>
      <c r="G1880">
        <v>100</v>
      </c>
      <c r="I1880">
        <v>0</v>
      </c>
      <c r="K1880">
        <v>1</v>
      </c>
      <c r="L1880" t="s">
        <v>12086</v>
      </c>
      <c r="M1880">
        <v>7</v>
      </c>
      <c r="N1880">
        <v>2</v>
      </c>
      <c r="O1880">
        <v>136</v>
      </c>
      <c r="Q1880">
        <v>0</v>
      </c>
      <c r="R1880">
        <v>0</v>
      </c>
      <c r="S1880">
        <v>0</v>
      </c>
      <c r="T1880" t="s">
        <v>35280</v>
      </c>
      <c r="U1880" t="s">
        <v>35280</v>
      </c>
      <c r="V1880" t="s">
        <v>35280</v>
      </c>
    </row>
    <row r="1881" spans="1:22" x14ac:dyDescent="0.3">
      <c r="A1881">
        <v>2800</v>
      </c>
      <c r="B1881" t="s">
        <v>80</v>
      </c>
      <c r="C1881" t="s">
        <v>80</v>
      </c>
      <c r="D1881">
        <v>4</v>
      </c>
      <c r="E1881">
        <v>100000</v>
      </c>
      <c r="G1881">
        <v>100</v>
      </c>
      <c r="I1881">
        <v>0</v>
      </c>
      <c r="K1881">
        <v>1</v>
      </c>
      <c r="L1881" t="s">
        <v>12022</v>
      </c>
      <c r="M1881">
        <v>56</v>
      </c>
      <c r="N1881">
        <v>2</v>
      </c>
      <c r="O1881">
        <v>136</v>
      </c>
      <c r="Q1881">
        <v>99</v>
      </c>
      <c r="R1881">
        <v>0</v>
      </c>
      <c r="S1881">
        <v>0</v>
      </c>
      <c r="T1881" t="s">
        <v>34859</v>
      </c>
      <c r="U1881" t="s">
        <v>34859</v>
      </c>
      <c r="V1881" t="s">
        <v>34859</v>
      </c>
    </row>
    <row r="1882" spans="1:22" x14ac:dyDescent="0.3">
      <c r="A1882">
        <v>2801</v>
      </c>
      <c r="B1882" t="s">
        <v>5320</v>
      </c>
      <c r="C1882" t="s">
        <v>5321</v>
      </c>
      <c r="D1882">
        <v>4</v>
      </c>
      <c r="E1882">
        <v>100000</v>
      </c>
      <c r="G1882">
        <v>2000</v>
      </c>
      <c r="I1882">
        <v>0</v>
      </c>
      <c r="K1882">
        <v>1</v>
      </c>
      <c r="L1882" t="s">
        <v>12022</v>
      </c>
      <c r="M1882">
        <v>56</v>
      </c>
      <c r="N1882">
        <v>2</v>
      </c>
      <c r="O1882">
        <v>136</v>
      </c>
      <c r="Q1882">
        <v>99</v>
      </c>
      <c r="R1882">
        <v>0</v>
      </c>
      <c r="S1882">
        <v>0</v>
      </c>
      <c r="T1882" t="s">
        <v>34301</v>
      </c>
      <c r="U1882" t="s">
        <v>34301</v>
      </c>
      <c r="V1882" t="s">
        <v>34301</v>
      </c>
    </row>
    <row r="1883" spans="1:22" x14ac:dyDescent="0.3">
      <c r="A1883">
        <v>2802</v>
      </c>
      <c r="B1883" t="s">
        <v>9758</v>
      </c>
      <c r="C1883" t="s">
        <v>13719</v>
      </c>
      <c r="D1883">
        <v>4</v>
      </c>
      <c r="E1883">
        <v>500000</v>
      </c>
      <c r="G1883">
        <v>1000</v>
      </c>
      <c r="I1883">
        <v>0</v>
      </c>
      <c r="K1883">
        <v>1</v>
      </c>
      <c r="L1883" t="s">
        <v>12022</v>
      </c>
      <c r="M1883">
        <v>56</v>
      </c>
      <c r="N1883">
        <v>2</v>
      </c>
      <c r="O1883">
        <v>136</v>
      </c>
      <c r="Q1883">
        <v>99</v>
      </c>
      <c r="R1883">
        <v>0</v>
      </c>
      <c r="S1883">
        <v>0</v>
      </c>
      <c r="T1883" t="s">
        <v>12087</v>
      </c>
      <c r="U1883" t="s">
        <v>12087</v>
      </c>
      <c r="V1883" t="s">
        <v>12087</v>
      </c>
    </row>
    <row r="1884" spans="1:22" x14ac:dyDescent="0.3">
      <c r="A1884">
        <v>2803</v>
      </c>
      <c r="B1884" t="s">
        <v>8911</v>
      </c>
      <c r="C1884" t="s">
        <v>13720</v>
      </c>
      <c r="D1884">
        <v>4</v>
      </c>
      <c r="E1884">
        <v>100000</v>
      </c>
      <c r="G1884">
        <v>500</v>
      </c>
      <c r="I1884">
        <v>0</v>
      </c>
      <c r="K1884">
        <v>1</v>
      </c>
      <c r="L1884" t="s">
        <v>12022</v>
      </c>
      <c r="M1884">
        <v>56</v>
      </c>
      <c r="N1884">
        <v>2</v>
      </c>
      <c r="O1884">
        <v>136</v>
      </c>
      <c r="Q1884">
        <v>99</v>
      </c>
      <c r="R1884">
        <v>0</v>
      </c>
      <c r="S1884">
        <v>0</v>
      </c>
      <c r="T1884" t="s">
        <v>32744</v>
      </c>
      <c r="U1884" t="s">
        <v>32744</v>
      </c>
      <c r="V1884" t="s">
        <v>32744</v>
      </c>
    </row>
    <row r="1885" spans="1:22" x14ac:dyDescent="0.3">
      <c r="A1885">
        <v>2804</v>
      </c>
      <c r="B1885" t="s">
        <v>2460</v>
      </c>
      <c r="C1885" t="s">
        <v>13721</v>
      </c>
      <c r="D1885">
        <v>4</v>
      </c>
      <c r="E1885">
        <v>100000</v>
      </c>
      <c r="G1885">
        <v>2500</v>
      </c>
      <c r="I1885">
        <v>0</v>
      </c>
      <c r="K1885">
        <v>1</v>
      </c>
      <c r="L1885" t="s">
        <v>12022</v>
      </c>
      <c r="M1885">
        <v>56</v>
      </c>
      <c r="N1885">
        <v>2</v>
      </c>
      <c r="O1885">
        <v>136</v>
      </c>
      <c r="Q1885">
        <v>99</v>
      </c>
      <c r="R1885">
        <v>0</v>
      </c>
      <c r="S1885">
        <v>0</v>
      </c>
      <c r="T1885" t="s">
        <v>33016</v>
      </c>
      <c r="U1885" t="s">
        <v>33016</v>
      </c>
      <c r="V1885" t="s">
        <v>33016</v>
      </c>
    </row>
    <row r="1886" spans="1:22" x14ac:dyDescent="0.3">
      <c r="A1886">
        <v>2805</v>
      </c>
      <c r="B1886" t="s">
        <v>13722</v>
      </c>
      <c r="C1886" t="s">
        <v>13723</v>
      </c>
      <c r="D1886">
        <v>4</v>
      </c>
      <c r="E1886">
        <v>100000</v>
      </c>
      <c r="G1886">
        <v>6000</v>
      </c>
      <c r="I1886">
        <v>0</v>
      </c>
      <c r="K1886">
        <v>1</v>
      </c>
      <c r="L1886" t="s">
        <v>12022</v>
      </c>
      <c r="M1886">
        <v>56</v>
      </c>
      <c r="N1886">
        <v>2</v>
      </c>
      <c r="O1886">
        <v>136</v>
      </c>
      <c r="Q1886">
        <v>99</v>
      </c>
      <c r="R1886">
        <v>0</v>
      </c>
      <c r="S1886">
        <v>0</v>
      </c>
      <c r="T1886" t="s">
        <v>33016</v>
      </c>
      <c r="U1886" t="s">
        <v>33016</v>
      </c>
      <c r="V1886" t="s">
        <v>33016</v>
      </c>
    </row>
    <row r="1887" spans="1:22" x14ac:dyDescent="0.3">
      <c r="A1887">
        <v>2806</v>
      </c>
      <c r="B1887" t="s">
        <v>13724</v>
      </c>
      <c r="C1887" t="s">
        <v>13725</v>
      </c>
      <c r="D1887">
        <v>4</v>
      </c>
      <c r="E1887">
        <v>150000</v>
      </c>
      <c r="G1887">
        <v>8000</v>
      </c>
      <c r="I1887">
        <v>3</v>
      </c>
      <c r="K1887">
        <v>1</v>
      </c>
      <c r="L1887" t="s">
        <v>12022</v>
      </c>
      <c r="M1887">
        <v>56</v>
      </c>
      <c r="N1887">
        <v>2</v>
      </c>
      <c r="O1887">
        <v>136</v>
      </c>
      <c r="Q1887">
        <v>99</v>
      </c>
      <c r="R1887">
        <v>0</v>
      </c>
      <c r="S1887">
        <v>0</v>
      </c>
      <c r="T1887" t="s">
        <v>33016</v>
      </c>
      <c r="U1887" t="s">
        <v>33016</v>
      </c>
      <c r="V1887" t="s">
        <v>33016</v>
      </c>
    </row>
    <row r="1888" spans="1:22" x14ac:dyDescent="0.3">
      <c r="A1888">
        <v>2807</v>
      </c>
      <c r="B1888" t="s">
        <v>8305</v>
      </c>
      <c r="C1888" t="s">
        <v>8306</v>
      </c>
      <c r="D1888">
        <v>4</v>
      </c>
      <c r="E1888">
        <v>200000</v>
      </c>
      <c r="G1888">
        <v>400</v>
      </c>
      <c r="I1888">
        <v>0</v>
      </c>
      <c r="K1888">
        <v>1</v>
      </c>
      <c r="L1888" t="s">
        <v>12022</v>
      </c>
      <c r="M1888">
        <v>56</v>
      </c>
      <c r="N1888">
        <v>2</v>
      </c>
      <c r="O1888">
        <v>136</v>
      </c>
      <c r="Q1888">
        <v>99</v>
      </c>
      <c r="R1888">
        <v>0</v>
      </c>
      <c r="S1888">
        <v>0</v>
      </c>
      <c r="T1888" t="s">
        <v>12087</v>
      </c>
      <c r="U1888" t="s">
        <v>12087</v>
      </c>
      <c r="V1888" t="s">
        <v>12087</v>
      </c>
    </row>
    <row r="1889" spans="1:22" x14ac:dyDescent="0.3">
      <c r="A1889">
        <v>2808</v>
      </c>
      <c r="B1889" t="s">
        <v>1803</v>
      </c>
      <c r="C1889" t="s">
        <v>13726</v>
      </c>
      <c r="D1889">
        <v>4</v>
      </c>
      <c r="E1889">
        <v>250000</v>
      </c>
      <c r="G1889">
        <v>1000</v>
      </c>
      <c r="I1889">
        <v>0</v>
      </c>
      <c r="K1889">
        <v>1</v>
      </c>
      <c r="L1889" t="s">
        <v>12022</v>
      </c>
      <c r="M1889">
        <v>56</v>
      </c>
      <c r="N1889">
        <v>2</v>
      </c>
      <c r="O1889">
        <v>136</v>
      </c>
      <c r="Q1889">
        <v>99</v>
      </c>
      <c r="R1889">
        <v>0</v>
      </c>
      <c r="S1889">
        <v>0</v>
      </c>
      <c r="T1889" t="s">
        <v>35307</v>
      </c>
      <c r="U1889" t="s">
        <v>35307</v>
      </c>
      <c r="V1889" t="s">
        <v>35307</v>
      </c>
    </row>
    <row r="1890" spans="1:22" x14ac:dyDescent="0.3">
      <c r="A1890">
        <v>2819</v>
      </c>
      <c r="B1890" t="s">
        <v>13727</v>
      </c>
      <c r="C1890" t="s">
        <v>13728</v>
      </c>
      <c r="D1890">
        <v>4</v>
      </c>
      <c r="E1890">
        <v>0</v>
      </c>
      <c r="G1890">
        <v>100</v>
      </c>
      <c r="I1890">
        <v>0</v>
      </c>
      <c r="K1890">
        <v>0</v>
      </c>
      <c r="L1890" t="s">
        <v>12026</v>
      </c>
      <c r="M1890">
        <v>7</v>
      </c>
      <c r="N1890">
        <v>2</v>
      </c>
      <c r="O1890">
        <v>136</v>
      </c>
      <c r="Q1890">
        <v>1</v>
      </c>
      <c r="R1890">
        <v>0</v>
      </c>
      <c r="S1890">
        <v>0</v>
      </c>
      <c r="T1890" t="s">
        <v>43224</v>
      </c>
      <c r="U1890" t="s">
        <v>43224</v>
      </c>
      <c r="V1890" t="s">
        <v>43224</v>
      </c>
    </row>
    <row r="1891" spans="1:22" x14ac:dyDescent="0.3">
      <c r="A1891">
        <v>2820</v>
      </c>
      <c r="B1891" t="s">
        <v>13729</v>
      </c>
      <c r="C1891" t="s">
        <v>13730</v>
      </c>
      <c r="D1891">
        <v>4</v>
      </c>
      <c r="E1891">
        <v>0</v>
      </c>
      <c r="G1891">
        <v>100</v>
      </c>
      <c r="I1891">
        <v>0</v>
      </c>
      <c r="K1891">
        <v>0</v>
      </c>
      <c r="L1891" t="s">
        <v>12026</v>
      </c>
      <c r="M1891">
        <v>7</v>
      </c>
      <c r="N1891">
        <v>2</v>
      </c>
      <c r="O1891">
        <v>136</v>
      </c>
      <c r="Q1891">
        <v>1</v>
      </c>
      <c r="R1891">
        <v>0</v>
      </c>
      <c r="S1891">
        <v>0</v>
      </c>
      <c r="T1891" t="s">
        <v>43225</v>
      </c>
      <c r="U1891" t="s">
        <v>43225</v>
      </c>
      <c r="V1891" t="s">
        <v>43225</v>
      </c>
    </row>
    <row r="1892" spans="1:22" x14ac:dyDescent="0.3">
      <c r="A1892">
        <v>2821</v>
      </c>
      <c r="B1892" t="s">
        <v>13731</v>
      </c>
      <c r="C1892" t="s">
        <v>13732</v>
      </c>
      <c r="D1892">
        <v>4</v>
      </c>
      <c r="E1892">
        <v>0</v>
      </c>
      <c r="G1892">
        <v>100</v>
      </c>
      <c r="I1892">
        <v>0</v>
      </c>
      <c r="K1892">
        <v>0</v>
      </c>
      <c r="L1892" t="s">
        <v>12026</v>
      </c>
      <c r="M1892">
        <v>7</v>
      </c>
      <c r="N1892">
        <v>2</v>
      </c>
      <c r="O1892">
        <v>136</v>
      </c>
      <c r="Q1892">
        <v>1</v>
      </c>
      <c r="R1892">
        <v>0</v>
      </c>
      <c r="S1892">
        <v>0</v>
      </c>
      <c r="T1892" t="s">
        <v>43226</v>
      </c>
      <c r="U1892" t="s">
        <v>43226</v>
      </c>
      <c r="V1892" t="s">
        <v>43226</v>
      </c>
    </row>
    <row r="1893" spans="1:22" x14ac:dyDescent="0.3">
      <c r="A1893">
        <v>2822</v>
      </c>
      <c r="B1893" t="s">
        <v>13733</v>
      </c>
      <c r="C1893" t="s">
        <v>13734</v>
      </c>
      <c r="D1893">
        <v>4</v>
      </c>
      <c r="E1893">
        <v>0</v>
      </c>
      <c r="G1893">
        <v>100</v>
      </c>
      <c r="I1893">
        <v>0</v>
      </c>
      <c r="K1893">
        <v>0</v>
      </c>
      <c r="L1893" t="s">
        <v>12026</v>
      </c>
      <c r="M1893">
        <v>7</v>
      </c>
      <c r="N1893">
        <v>2</v>
      </c>
      <c r="O1893">
        <v>136</v>
      </c>
      <c r="Q1893">
        <v>1</v>
      </c>
      <c r="R1893">
        <v>0</v>
      </c>
      <c r="S1893">
        <v>0</v>
      </c>
      <c r="T1893" t="s">
        <v>43227</v>
      </c>
      <c r="U1893" t="s">
        <v>43227</v>
      </c>
      <c r="V1893" t="s">
        <v>43227</v>
      </c>
    </row>
    <row r="1894" spans="1:22" x14ac:dyDescent="0.3">
      <c r="A1894">
        <v>2823</v>
      </c>
      <c r="B1894" t="s">
        <v>13735</v>
      </c>
      <c r="C1894" t="s">
        <v>13736</v>
      </c>
      <c r="D1894">
        <v>4</v>
      </c>
      <c r="E1894">
        <v>0</v>
      </c>
      <c r="G1894">
        <v>100</v>
      </c>
      <c r="I1894">
        <v>0</v>
      </c>
      <c r="K1894">
        <v>0</v>
      </c>
      <c r="L1894" t="s">
        <v>12026</v>
      </c>
      <c r="M1894">
        <v>7</v>
      </c>
      <c r="N1894">
        <v>2</v>
      </c>
      <c r="O1894">
        <v>136</v>
      </c>
      <c r="Q1894">
        <v>1</v>
      </c>
      <c r="R1894">
        <v>0</v>
      </c>
      <c r="S1894">
        <v>0</v>
      </c>
      <c r="T1894" t="s">
        <v>43228</v>
      </c>
      <c r="U1894" t="s">
        <v>43228</v>
      </c>
      <c r="V1894" t="s">
        <v>43228</v>
      </c>
    </row>
    <row r="1895" spans="1:22" x14ac:dyDescent="0.3">
      <c r="A1895">
        <v>2824</v>
      </c>
      <c r="B1895" t="s">
        <v>13737</v>
      </c>
      <c r="C1895" t="s">
        <v>13738</v>
      </c>
      <c r="D1895">
        <v>4</v>
      </c>
      <c r="E1895">
        <v>0</v>
      </c>
      <c r="G1895">
        <v>100</v>
      </c>
      <c r="I1895">
        <v>0</v>
      </c>
      <c r="K1895">
        <v>0</v>
      </c>
      <c r="L1895" t="s">
        <v>12026</v>
      </c>
      <c r="M1895">
        <v>7</v>
      </c>
      <c r="N1895">
        <v>2</v>
      </c>
      <c r="O1895">
        <v>136</v>
      </c>
      <c r="Q1895">
        <v>1</v>
      </c>
      <c r="R1895">
        <v>0</v>
      </c>
      <c r="S1895">
        <v>0</v>
      </c>
      <c r="T1895" t="s">
        <v>43229</v>
      </c>
      <c r="U1895" t="s">
        <v>43229</v>
      </c>
      <c r="V1895" t="s">
        <v>43229</v>
      </c>
    </row>
    <row r="1896" spans="1:22" x14ac:dyDescent="0.3">
      <c r="A1896">
        <v>2825</v>
      </c>
      <c r="B1896" t="s">
        <v>13739</v>
      </c>
      <c r="C1896" t="s">
        <v>13684</v>
      </c>
      <c r="D1896">
        <v>4</v>
      </c>
      <c r="E1896">
        <v>20</v>
      </c>
      <c r="G1896">
        <v>100</v>
      </c>
      <c r="I1896">
        <v>0</v>
      </c>
      <c r="K1896">
        <v>0</v>
      </c>
      <c r="L1896" t="s">
        <v>12086</v>
      </c>
      <c r="M1896">
        <v>63</v>
      </c>
      <c r="N1896">
        <v>2</v>
      </c>
      <c r="O1896">
        <v>136</v>
      </c>
      <c r="Q1896">
        <v>1</v>
      </c>
      <c r="R1896">
        <v>0</v>
      </c>
      <c r="S1896">
        <v>0</v>
      </c>
      <c r="T1896" t="s">
        <v>33444</v>
      </c>
      <c r="U1896" t="s">
        <v>33444</v>
      </c>
      <c r="V1896" t="s">
        <v>33444</v>
      </c>
    </row>
    <row r="1897" spans="1:22" x14ac:dyDescent="0.3">
      <c r="A1897">
        <v>2826</v>
      </c>
      <c r="B1897" t="s">
        <v>13740</v>
      </c>
      <c r="C1897" t="s">
        <v>13686</v>
      </c>
      <c r="D1897">
        <v>4</v>
      </c>
      <c r="E1897">
        <v>20</v>
      </c>
      <c r="G1897">
        <v>500</v>
      </c>
      <c r="I1897">
        <v>1</v>
      </c>
      <c r="K1897">
        <v>0</v>
      </c>
      <c r="L1897" t="s">
        <v>12086</v>
      </c>
      <c r="M1897">
        <v>63</v>
      </c>
      <c r="N1897">
        <v>2</v>
      </c>
      <c r="O1897">
        <v>136</v>
      </c>
      <c r="Q1897">
        <v>1</v>
      </c>
      <c r="R1897">
        <v>0</v>
      </c>
      <c r="S1897">
        <v>0</v>
      </c>
      <c r="T1897" t="s">
        <v>35331</v>
      </c>
      <c r="U1897" t="s">
        <v>35331</v>
      </c>
      <c r="V1897" t="s">
        <v>35331</v>
      </c>
    </row>
    <row r="1898" spans="1:22" x14ac:dyDescent="0.3">
      <c r="A1898">
        <v>2827</v>
      </c>
      <c r="B1898" t="s">
        <v>13741</v>
      </c>
      <c r="C1898" t="s">
        <v>13688</v>
      </c>
      <c r="D1898">
        <v>4</v>
      </c>
      <c r="E1898">
        <v>20</v>
      </c>
      <c r="G1898">
        <v>500</v>
      </c>
      <c r="I1898">
        <v>1</v>
      </c>
      <c r="K1898">
        <v>0</v>
      </c>
      <c r="L1898" t="s">
        <v>12086</v>
      </c>
      <c r="M1898">
        <v>63</v>
      </c>
      <c r="N1898">
        <v>2</v>
      </c>
      <c r="O1898">
        <v>136</v>
      </c>
      <c r="Q1898">
        <v>1</v>
      </c>
      <c r="R1898">
        <v>0</v>
      </c>
      <c r="S1898">
        <v>0</v>
      </c>
      <c r="T1898" t="s">
        <v>43230</v>
      </c>
      <c r="U1898" t="s">
        <v>43230</v>
      </c>
      <c r="V1898" t="s">
        <v>43230</v>
      </c>
    </row>
    <row r="1899" spans="1:22" x14ac:dyDescent="0.3">
      <c r="A1899">
        <v>2828</v>
      </c>
      <c r="B1899" t="s">
        <v>13742</v>
      </c>
      <c r="C1899" t="s">
        <v>13743</v>
      </c>
      <c r="D1899">
        <v>4</v>
      </c>
      <c r="E1899">
        <v>20</v>
      </c>
      <c r="G1899">
        <v>100</v>
      </c>
      <c r="I1899">
        <v>0</v>
      </c>
      <c r="K1899">
        <v>1</v>
      </c>
      <c r="L1899" t="s">
        <v>12086</v>
      </c>
      <c r="M1899">
        <v>63</v>
      </c>
      <c r="N1899">
        <v>2</v>
      </c>
      <c r="O1899">
        <v>136</v>
      </c>
      <c r="Q1899">
        <v>1</v>
      </c>
      <c r="R1899">
        <v>0</v>
      </c>
      <c r="S1899">
        <v>0</v>
      </c>
      <c r="T1899" t="s">
        <v>43231</v>
      </c>
      <c r="U1899" t="s">
        <v>43231</v>
      </c>
      <c r="V1899" t="s">
        <v>43231</v>
      </c>
    </row>
    <row r="1900" spans="1:22" x14ac:dyDescent="0.3">
      <c r="A1900">
        <v>2829</v>
      </c>
      <c r="B1900" t="s">
        <v>13744</v>
      </c>
      <c r="C1900" t="s">
        <v>13745</v>
      </c>
      <c r="D1900">
        <v>4</v>
      </c>
      <c r="E1900">
        <v>0</v>
      </c>
      <c r="G1900">
        <v>0</v>
      </c>
      <c r="I1900">
        <v>0</v>
      </c>
      <c r="K1900">
        <v>0</v>
      </c>
      <c r="L1900" t="s">
        <v>12993</v>
      </c>
      <c r="M1900">
        <v>63</v>
      </c>
      <c r="N1900">
        <v>2</v>
      </c>
      <c r="O1900">
        <v>136</v>
      </c>
      <c r="Q1900">
        <v>10</v>
      </c>
      <c r="R1900">
        <v>0</v>
      </c>
      <c r="S1900">
        <v>0</v>
      </c>
      <c r="T1900" t="s">
        <v>43232</v>
      </c>
      <c r="U1900" t="s">
        <v>43232</v>
      </c>
      <c r="V1900" t="s">
        <v>43232</v>
      </c>
    </row>
    <row r="1901" spans="1:22" x14ac:dyDescent="0.3">
      <c r="A1901">
        <v>2830</v>
      </c>
      <c r="B1901" t="s">
        <v>13746</v>
      </c>
      <c r="C1901" t="s">
        <v>13503</v>
      </c>
      <c r="D1901">
        <v>4</v>
      </c>
      <c r="E1901">
        <v>20</v>
      </c>
      <c r="G1901">
        <v>0</v>
      </c>
      <c r="I1901">
        <v>2</v>
      </c>
      <c r="K1901">
        <v>0</v>
      </c>
      <c r="L1901" t="s">
        <v>12086</v>
      </c>
      <c r="M1901">
        <v>63</v>
      </c>
      <c r="N1901">
        <v>2</v>
      </c>
      <c r="O1901">
        <v>136</v>
      </c>
      <c r="Q1901">
        <v>94</v>
      </c>
      <c r="R1901">
        <v>0</v>
      </c>
      <c r="S1901">
        <v>0</v>
      </c>
      <c r="T1901" t="s">
        <v>34919</v>
      </c>
      <c r="U1901" t="s">
        <v>34919</v>
      </c>
      <c r="V1901" t="s">
        <v>34919</v>
      </c>
    </row>
    <row r="1902" spans="1:22" x14ac:dyDescent="0.3">
      <c r="A1902">
        <v>2831</v>
      </c>
      <c r="B1902" t="s">
        <v>13747</v>
      </c>
      <c r="C1902" t="s">
        <v>13505</v>
      </c>
      <c r="D1902">
        <v>4</v>
      </c>
      <c r="E1902">
        <v>20</v>
      </c>
      <c r="G1902">
        <v>0</v>
      </c>
      <c r="I1902">
        <v>1</v>
      </c>
      <c r="K1902">
        <v>0</v>
      </c>
      <c r="L1902" t="s">
        <v>12086</v>
      </c>
      <c r="M1902">
        <v>63</v>
      </c>
      <c r="N1902">
        <v>2</v>
      </c>
      <c r="O1902">
        <v>136</v>
      </c>
      <c r="Q1902">
        <v>94</v>
      </c>
      <c r="R1902">
        <v>0</v>
      </c>
      <c r="S1902">
        <v>0</v>
      </c>
      <c r="T1902" t="s">
        <v>43233</v>
      </c>
      <c r="U1902" t="s">
        <v>43233</v>
      </c>
      <c r="V1902" t="s">
        <v>43233</v>
      </c>
    </row>
    <row r="1903" spans="1:22" x14ac:dyDescent="0.3">
      <c r="A1903">
        <v>2832</v>
      </c>
      <c r="B1903" t="s">
        <v>13748</v>
      </c>
      <c r="C1903" t="s">
        <v>13749</v>
      </c>
      <c r="D1903">
        <v>4</v>
      </c>
      <c r="E1903">
        <v>20</v>
      </c>
      <c r="G1903">
        <v>0</v>
      </c>
      <c r="I1903">
        <v>0</v>
      </c>
      <c r="K1903">
        <v>0</v>
      </c>
      <c r="L1903" t="s">
        <v>12086</v>
      </c>
      <c r="M1903">
        <v>63</v>
      </c>
      <c r="N1903">
        <v>2</v>
      </c>
      <c r="O1903">
        <v>136</v>
      </c>
      <c r="Q1903">
        <v>1</v>
      </c>
      <c r="R1903">
        <v>0</v>
      </c>
      <c r="S1903">
        <v>0</v>
      </c>
      <c r="T1903" t="s">
        <v>12087</v>
      </c>
      <c r="U1903" t="s">
        <v>12087</v>
      </c>
      <c r="V1903" t="s">
        <v>12087</v>
      </c>
    </row>
    <row r="1904" spans="1:22" x14ac:dyDescent="0.3">
      <c r="A1904">
        <v>2833</v>
      </c>
      <c r="B1904" t="s">
        <v>13750</v>
      </c>
      <c r="C1904" t="s">
        <v>13751</v>
      </c>
      <c r="D1904">
        <v>4</v>
      </c>
      <c r="E1904">
        <v>0</v>
      </c>
      <c r="G1904">
        <v>0</v>
      </c>
      <c r="I1904">
        <v>0</v>
      </c>
      <c r="K1904">
        <v>0</v>
      </c>
      <c r="L1904" t="s">
        <v>12086</v>
      </c>
      <c r="M1904">
        <v>63</v>
      </c>
      <c r="N1904">
        <v>2</v>
      </c>
      <c r="O1904">
        <v>136</v>
      </c>
      <c r="Q1904">
        <v>1</v>
      </c>
      <c r="R1904">
        <v>0</v>
      </c>
      <c r="S1904">
        <v>0</v>
      </c>
      <c r="T1904" t="s">
        <v>43234</v>
      </c>
      <c r="U1904" t="s">
        <v>43234</v>
      </c>
      <c r="V1904" t="s">
        <v>43234</v>
      </c>
    </row>
    <row r="1905" spans="1:22" x14ac:dyDescent="0.3">
      <c r="A1905">
        <v>2834</v>
      </c>
      <c r="B1905" t="s">
        <v>13752</v>
      </c>
      <c r="C1905" t="s">
        <v>13645</v>
      </c>
      <c r="D1905">
        <v>4</v>
      </c>
      <c r="E1905">
        <v>20</v>
      </c>
      <c r="G1905">
        <v>0</v>
      </c>
      <c r="I1905">
        <v>0</v>
      </c>
      <c r="K1905">
        <v>0</v>
      </c>
      <c r="L1905" t="s">
        <v>12086</v>
      </c>
      <c r="M1905">
        <v>63</v>
      </c>
      <c r="N1905">
        <v>2</v>
      </c>
      <c r="O1905">
        <v>136</v>
      </c>
      <c r="Q1905">
        <v>0</v>
      </c>
      <c r="R1905">
        <v>0</v>
      </c>
      <c r="S1905">
        <v>0</v>
      </c>
      <c r="T1905" t="s">
        <v>43235</v>
      </c>
      <c r="U1905" t="s">
        <v>43235</v>
      </c>
      <c r="V1905" t="s">
        <v>43235</v>
      </c>
    </row>
    <row r="1906" spans="1:22" x14ac:dyDescent="0.3">
      <c r="A1906">
        <v>2835</v>
      </c>
      <c r="B1906" t="s">
        <v>13753</v>
      </c>
      <c r="C1906" t="s">
        <v>13497</v>
      </c>
      <c r="D1906">
        <v>4</v>
      </c>
      <c r="E1906">
        <v>1</v>
      </c>
      <c r="G1906">
        <v>0</v>
      </c>
      <c r="I1906">
        <v>0</v>
      </c>
      <c r="K1906">
        <v>0</v>
      </c>
      <c r="L1906" t="s">
        <v>12993</v>
      </c>
      <c r="M1906">
        <v>63</v>
      </c>
      <c r="N1906">
        <v>2</v>
      </c>
      <c r="O1906">
        <v>136</v>
      </c>
      <c r="Q1906">
        <v>1</v>
      </c>
      <c r="R1906">
        <v>0</v>
      </c>
      <c r="S1906">
        <v>0</v>
      </c>
      <c r="T1906" t="s">
        <v>35040</v>
      </c>
      <c r="U1906" t="s">
        <v>35040</v>
      </c>
      <c r="V1906" t="s">
        <v>35040</v>
      </c>
    </row>
    <row r="1907" spans="1:22" x14ac:dyDescent="0.3">
      <c r="A1907">
        <v>2836</v>
      </c>
      <c r="B1907" t="s">
        <v>13754</v>
      </c>
      <c r="C1907" t="s">
        <v>4545</v>
      </c>
      <c r="D1907">
        <v>4</v>
      </c>
      <c r="E1907">
        <v>1</v>
      </c>
      <c r="G1907">
        <v>0</v>
      </c>
      <c r="I1907">
        <v>0</v>
      </c>
      <c r="K1907">
        <v>0</v>
      </c>
      <c r="L1907" t="s">
        <v>12993</v>
      </c>
      <c r="M1907">
        <v>63</v>
      </c>
      <c r="N1907">
        <v>2</v>
      </c>
      <c r="O1907">
        <v>136</v>
      </c>
      <c r="Q1907">
        <v>1</v>
      </c>
      <c r="R1907">
        <v>0</v>
      </c>
      <c r="S1907">
        <v>0</v>
      </c>
      <c r="T1907" t="s">
        <v>35051</v>
      </c>
      <c r="U1907" t="s">
        <v>35051</v>
      </c>
      <c r="V1907" t="s">
        <v>35051</v>
      </c>
    </row>
    <row r="1908" spans="1:22" x14ac:dyDescent="0.3">
      <c r="A1908">
        <v>2837</v>
      </c>
      <c r="B1908" t="s">
        <v>13755</v>
      </c>
      <c r="C1908" t="s">
        <v>8667</v>
      </c>
      <c r="D1908">
        <v>4</v>
      </c>
      <c r="E1908">
        <v>1</v>
      </c>
      <c r="G1908">
        <v>0</v>
      </c>
      <c r="I1908">
        <v>5</v>
      </c>
      <c r="K1908">
        <v>0</v>
      </c>
      <c r="L1908" t="s">
        <v>12993</v>
      </c>
      <c r="M1908">
        <v>63</v>
      </c>
      <c r="N1908">
        <v>2</v>
      </c>
      <c r="O1908">
        <v>136</v>
      </c>
      <c r="Q1908">
        <v>1</v>
      </c>
      <c r="R1908">
        <v>0</v>
      </c>
      <c r="S1908">
        <v>0</v>
      </c>
      <c r="T1908" t="s">
        <v>34027</v>
      </c>
      <c r="U1908" t="s">
        <v>34027</v>
      </c>
      <c r="V1908" t="s">
        <v>34027</v>
      </c>
    </row>
    <row r="1909" spans="1:22" x14ac:dyDescent="0.3">
      <c r="A1909">
        <v>2838</v>
      </c>
      <c r="B1909" t="s">
        <v>13756</v>
      </c>
      <c r="C1909" t="s">
        <v>7021</v>
      </c>
      <c r="D1909">
        <v>4</v>
      </c>
      <c r="E1909">
        <v>1</v>
      </c>
      <c r="G1909">
        <v>0</v>
      </c>
      <c r="I1909">
        <v>0</v>
      </c>
      <c r="K1909">
        <v>0</v>
      </c>
      <c r="L1909" t="s">
        <v>12993</v>
      </c>
      <c r="M1909">
        <v>63</v>
      </c>
      <c r="N1909">
        <v>2</v>
      </c>
      <c r="O1909">
        <v>136</v>
      </c>
      <c r="Q1909">
        <v>1</v>
      </c>
      <c r="R1909">
        <v>0</v>
      </c>
      <c r="S1909">
        <v>0</v>
      </c>
      <c r="T1909" t="s">
        <v>35048</v>
      </c>
      <c r="U1909" t="s">
        <v>35048</v>
      </c>
      <c r="V1909" t="s">
        <v>35048</v>
      </c>
    </row>
    <row r="1910" spans="1:22" x14ac:dyDescent="0.3">
      <c r="A1910">
        <v>2839</v>
      </c>
      <c r="B1910" t="s">
        <v>13757</v>
      </c>
      <c r="C1910" t="s">
        <v>8425</v>
      </c>
      <c r="D1910">
        <v>4</v>
      </c>
      <c r="E1910">
        <v>1</v>
      </c>
      <c r="G1910">
        <v>0</v>
      </c>
      <c r="I1910">
        <v>0</v>
      </c>
      <c r="K1910">
        <v>0</v>
      </c>
      <c r="L1910" t="s">
        <v>12993</v>
      </c>
      <c r="M1910">
        <v>63</v>
      </c>
      <c r="N1910">
        <v>2</v>
      </c>
      <c r="O1910">
        <v>136</v>
      </c>
      <c r="Q1910">
        <v>1</v>
      </c>
      <c r="R1910">
        <v>0</v>
      </c>
      <c r="S1910">
        <v>0</v>
      </c>
      <c r="T1910" t="s">
        <v>35045</v>
      </c>
      <c r="U1910" t="s">
        <v>35045</v>
      </c>
      <c r="V1910" t="s">
        <v>35045</v>
      </c>
    </row>
    <row r="1911" spans="1:22" x14ac:dyDescent="0.3">
      <c r="A1911">
        <v>2840</v>
      </c>
      <c r="B1911" t="s">
        <v>13758</v>
      </c>
      <c r="C1911" t="s">
        <v>8506</v>
      </c>
      <c r="D1911">
        <v>4</v>
      </c>
      <c r="E1911">
        <v>1</v>
      </c>
      <c r="G1911">
        <v>0</v>
      </c>
      <c r="I1911">
        <v>0</v>
      </c>
      <c r="K1911">
        <v>0</v>
      </c>
      <c r="L1911" t="s">
        <v>12993</v>
      </c>
      <c r="M1911">
        <v>63</v>
      </c>
      <c r="N1911">
        <v>2</v>
      </c>
      <c r="O1911">
        <v>136</v>
      </c>
      <c r="Q1911">
        <v>1</v>
      </c>
      <c r="R1911">
        <v>0</v>
      </c>
      <c r="S1911">
        <v>0</v>
      </c>
      <c r="T1911" t="s">
        <v>43236</v>
      </c>
      <c r="U1911" t="s">
        <v>43236</v>
      </c>
      <c r="V1911" t="s">
        <v>43236</v>
      </c>
    </row>
    <row r="1912" spans="1:22" x14ac:dyDescent="0.3">
      <c r="A1912">
        <v>2841</v>
      </c>
      <c r="B1912" t="s">
        <v>13759</v>
      </c>
      <c r="C1912" t="s">
        <v>13760</v>
      </c>
      <c r="D1912">
        <v>4</v>
      </c>
      <c r="E1912">
        <v>0</v>
      </c>
      <c r="G1912">
        <v>0</v>
      </c>
      <c r="I1912">
        <v>2</v>
      </c>
      <c r="K1912">
        <v>0</v>
      </c>
      <c r="L1912" t="s">
        <v>12993</v>
      </c>
      <c r="M1912">
        <v>63</v>
      </c>
      <c r="N1912">
        <v>2</v>
      </c>
      <c r="O1912">
        <v>136</v>
      </c>
      <c r="Q1912">
        <v>99</v>
      </c>
      <c r="R1912">
        <v>0</v>
      </c>
      <c r="S1912">
        <v>0</v>
      </c>
      <c r="T1912" t="s">
        <v>43237</v>
      </c>
      <c r="U1912" t="s">
        <v>43237</v>
      </c>
      <c r="V1912" t="s">
        <v>43237</v>
      </c>
    </row>
    <row r="1913" spans="1:22" x14ac:dyDescent="0.3">
      <c r="A1913">
        <v>2842</v>
      </c>
      <c r="B1913" t="s">
        <v>13761</v>
      </c>
      <c r="C1913" t="s">
        <v>3473</v>
      </c>
      <c r="D1913">
        <v>4</v>
      </c>
      <c r="E1913">
        <v>1</v>
      </c>
      <c r="G1913">
        <v>0</v>
      </c>
      <c r="I1913">
        <v>0</v>
      </c>
      <c r="K1913">
        <v>0</v>
      </c>
      <c r="L1913" t="s">
        <v>12993</v>
      </c>
      <c r="M1913">
        <v>63</v>
      </c>
      <c r="N1913">
        <v>2</v>
      </c>
      <c r="O1913">
        <v>136</v>
      </c>
      <c r="Q1913">
        <v>1</v>
      </c>
      <c r="R1913">
        <v>0</v>
      </c>
      <c r="S1913">
        <v>0</v>
      </c>
      <c r="T1913" t="s">
        <v>32744</v>
      </c>
      <c r="U1913" t="s">
        <v>32744</v>
      </c>
      <c r="V1913" t="s">
        <v>32744</v>
      </c>
    </row>
    <row r="1914" spans="1:22" x14ac:dyDescent="0.3">
      <c r="A1914">
        <v>2843</v>
      </c>
      <c r="B1914" t="s">
        <v>13762</v>
      </c>
      <c r="C1914" t="s">
        <v>13763</v>
      </c>
      <c r="D1914">
        <v>4</v>
      </c>
      <c r="E1914">
        <v>20</v>
      </c>
      <c r="G1914">
        <v>0</v>
      </c>
      <c r="I1914">
        <v>0</v>
      </c>
      <c r="K1914">
        <v>0</v>
      </c>
      <c r="L1914" t="s">
        <v>12086</v>
      </c>
      <c r="M1914">
        <v>63</v>
      </c>
      <c r="N1914">
        <v>2</v>
      </c>
      <c r="O1914">
        <v>136</v>
      </c>
      <c r="Q1914">
        <v>75</v>
      </c>
      <c r="R1914">
        <v>0</v>
      </c>
      <c r="S1914">
        <v>0</v>
      </c>
      <c r="T1914" t="s">
        <v>36887</v>
      </c>
      <c r="U1914" t="s">
        <v>36887</v>
      </c>
      <c r="V1914" t="s">
        <v>36887</v>
      </c>
    </row>
    <row r="1915" spans="1:22" x14ac:dyDescent="0.3">
      <c r="A1915">
        <v>2844</v>
      </c>
      <c r="B1915" t="s">
        <v>13764</v>
      </c>
      <c r="C1915" t="s">
        <v>13765</v>
      </c>
      <c r="D1915">
        <v>4</v>
      </c>
      <c r="E1915">
        <v>20</v>
      </c>
      <c r="G1915">
        <v>100</v>
      </c>
      <c r="I1915">
        <v>0</v>
      </c>
      <c r="K1915">
        <v>0</v>
      </c>
      <c r="L1915" t="s">
        <v>12086</v>
      </c>
      <c r="M1915">
        <v>63</v>
      </c>
      <c r="N1915">
        <v>2</v>
      </c>
      <c r="O1915">
        <v>136</v>
      </c>
      <c r="Q1915">
        <v>80</v>
      </c>
      <c r="R1915">
        <v>0</v>
      </c>
      <c r="S1915">
        <v>0</v>
      </c>
      <c r="T1915" t="s">
        <v>43238</v>
      </c>
      <c r="U1915" t="s">
        <v>43238</v>
      </c>
      <c r="V1915" t="s">
        <v>43238</v>
      </c>
    </row>
    <row r="1916" spans="1:22" x14ac:dyDescent="0.3">
      <c r="A1916">
        <v>2845</v>
      </c>
      <c r="B1916" t="s">
        <v>13766</v>
      </c>
      <c r="C1916" t="s">
        <v>13767</v>
      </c>
      <c r="D1916">
        <v>4</v>
      </c>
      <c r="E1916">
        <v>0</v>
      </c>
      <c r="G1916">
        <v>0</v>
      </c>
      <c r="I1916">
        <v>2</v>
      </c>
      <c r="K1916">
        <v>0</v>
      </c>
      <c r="L1916" t="s">
        <v>12086</v>
      </c>
      <c r="M1916">
        <v>63</v>
      </c>
      <c r="N1916">
        <v>2</v>
      </c>
      <c r="O1916">
        <v>136</v>
      </c>
      <c r="Q1916">
        <v>20</v>
      </c>
      <c r="R1916">
        <v>0</v>
      </c>
      <c r="S1916">
        <v>0</v>
      </c>
      <c r="T1916" t="s">
        <v>34945</v>
      </c>
      <c r="U1916" t="s">
        <v>34945</v>
      </c>
      <c r="V1916" t="s">
        <v>34945</v>
      </c>
    </row>
    <row r="1917" spans="1:22" x14ac:dyDescent="0.3">
      <c r="A1917">
        <v>2846</v>
      </c>
      <c r="B1917" t="s">
        <v>13768</v>
      </c>
      <c r="C1917" t="s">
        <v>13645</v>
      </c>
      <c r="D1917">
        <v>4</v>
      </c>
      <c r="E1917">
        <v>20</v>
      </c>
      <c r="G1917">
        <v>0</v>
      </c>
      <c r="I1917">
        <v>0</v>
      </c>
      <c r="K1917">
        <v>0</v>
      </c>
      <c r="L1917" t="s">
        <v>12086</v>
      </c>
      <c r="M1917">
        <v>63</v>
      </c>
      <c r="N1917">
        <v>2</v>
      </c>
      <c r="O1917">
        <v>136</v>
      </c>
      <c r="Q1917">
        <v>0</v>
      </c>
      <c r="R1917">
        <v>0</v>
      </c>
      <c r="S1917">
        <v>0</v>
      </c>
      <c r="T1917" t="s">
        <v>35235</v>
      </c>
      <c r="U1917" t="s">
        <v>35235</v>
      </c>
      <c r="V1917" t="s">
        <v>35235</v>
      </c>
    </row>
    <row r="1918" spans="1:22" x14ac:dyDescent="0.3">
      <c r="A1918">
        <v>2847</v>
      </c>
      <c r="B1918" t="s">
        <v>13769</v>
      </c>
      <c r="C1918" t="s">
        <v>13497</v>
      </c>
      <c r="D1918">
        <v>4</v>
      </c>
      <c r="E1918">
        <v>1</v>
      </c>
      <c r="G1918">
        <v>0</v>
      </c>
      <c r="I1918">
        <v>0</v>
      </c>
      <c r="K1918">
        <v>0</v>
      </c>
      <c r="L1918" t="s">
        <v>12993</v>
      </c>
      <c r="M1918">
        <v>63</v>
      </c>
      <c r="N1918">
        <v>2</v>
      </c>
      <c r="O1918">
        <v>136</v>
      </c>
      <c r="Q1918">
        <v>1</v>
      </c>
      <c r="R1918">
        <v>0</v>
      </c>
      <c r="S1918">
        <v>0</v>
      </c>
      <c r="T1918" t="s">
        <v>35040</v>
      </c>
      <c r="U1918" t="s">
        <v>35040</v>
      </c>
      <c r="V1918" t="s">
        <v>35040</v>
      </c>
    </row>
    <row r="1919" spans="1:22" x14ac:dyDescent="0.3">
      <c r="A1919">
        <v>2848</v>
      </c>
      <c r="B1919" t="s">
        <v>13770</v>
      </c>
      <c r="C1919" t="s">
        <v>4545</v>
      </c>
      <c r="D1919">
        <v>4</v>
      </c>
      <c r="E1919">
        <v>1</v>
      </c>
      <c r="G1919">
        <v>0</v>
      </c>
      <c r="I1919">
        <v>0</v>
      </c>
      <c r="K1919">
        <v>0</v>
      </c>
      <c r="L1919" t="s">
        <v>12993</v>
      </c>
      <c r="M1919">
        <v>63</v>
      </c>
      <c r="N1919">
        <v>2</v>
      </c>
      <c r="O1919">
        <v>136</v>
      </c>
      <c r="Q1919">
        <v>1</v>
      </c>
      <c r="R1919">
        <v>0</v>
      </c>
      <c r="S1919">
        <v>0</v>
      </c>
      <c r="T1919" t="s">
        <v>35051</v>
      </c>
      <c r="U1919" t="s">
        <v>35051</v>
      </c>
      <c r="V1919" t="s">
        <v>35051</v>
      </c>
    </row>
    <row r="1920" spans="1:22" x14ac:dyDescent="0.3">
      <c r="A1920">
        <v>2849</v>
      </c>
      <c r="B1920" t="s">
        <v>13771</v>
      </c>
      <c r="C1920" t="s">
        <v>8667</v>
      </c>
      <c r="D1920">
        <v>4</v>
      </c>
      <c r="E1920">
        <v>1</v>
      </c>
      <c r="G1920">
        <v>0</v>
      </c>
      <c r="I1920">
        <v>5</v>
      </c>
      <c r="K1920">
        <v>0</v>
      </c>
      <c r="L1920" t="s">
        <v>12993</v>
      </c>
      <c r="M1920">
        <v>63</v>
      </c>
      <c r="N1920">
        <v>2</v>
      </c>
      <c r="O1920">
        <v>136</v>
      </c>
      <c r="Q1920">
        <v>1</v>
      </c>
      <c r="R1920">
        <v>0</v>
      </c>
      <c r="S1920">
        <v>0</v>
      </c>
      <c r="T1920" t="s">
        <v>34027</v>
      </c>
      <c r="U1920" t="s">
        <v>34027</v>
      </c>
      <c r="V1920" t="s">
        <v>34027</v>
      </c>
    </row>
    <row r="1921" spans="1:22" x14ac:dyDescent="0.3">
      <c r="A1921">
        <v>2850</v>
      </c>
      <c r="B1921" t="s">
        <v>13772</v>
      </c>
      <c r="C1921" t="s">
        <v>8425</v>
      </c>
      <c r="D1921">
        <v>4</v>
      </c>
      <c r="E1921">
        <v>1</v>
      </c>
      <c r="G1921">
        <v>0</v>
      </c>
      <c r="I1921">
        <v>0</v>
      </c>
      <c r="K1921">
        <v>0</v>
      </c>
      <c r="L1921" t="s">
        <v>12993</v>
      </c>
      <c r="M1921">
        <v>63</v>
      </c>
      <c r="N1921">
        <v>2</v>
      </c>
      <c r="O1921">
        <v>136</v>
      </c>
      <c r="Q1921">
        <v>1</v>
      </c>
      <c r="R1921">
        <v>0</v>
      </c>
      <c r="S1921">
        <v>0</v>
      </c>
      <c r="T1921" t="s">
        <v>35048</v>
      </c>
      <c r="U1921" t="s">
        <v>35048</v>
      </c>
      <c r="V1921" t="s">
        <v>35048</v>
      </c>
    </row>
    <row r="1922" spans="1:22" x14ac:dyDescent="0.3">
      <c r="A1922">
        <v>2851</v>
      </c>
      <c r="B1922" t="s">
        <v>13773</v>
      </c>
      <c r="C1922" t="s">
        <v>7021</v>
      </c>
      <c r="D1922">
        <v>4</v>
      </c>
      <c r="E1922">
        <v>1</v>
      </c>
      <c r="G1922">
        <v>0</v>
      </c>
      <c r="I1922">
        <v>0</v>
      </c>
      <c r="K1922">
        <v>0</v>
      </c>
      <c r="L1922" t="s">
        <v>12993</v>
      </c>
      <c r="M1922">
        <v>63</v>
      </c>
      <c r="N1922">
        <v>2</v>
      </c>
      <c r="O1922">
        <v>136</v>
      </c>
      <c r="Q1922">
        <v>1</v>
      </c>
      <c r="R1922">
        <v>0</v>
      </c>
      <c r="S1922">
        <v>0</v>
      </c>
      <c r="T1922" t="s">
        <v>35045</v>
      </c>
      <c r="U1922" t="s">
        <v>35045</v>
      </c>
      <c r="V1922" t="s">
        <v>35045</v>
      </c>
    </row>
    <row r="1923" spans="1:22" x14ac:dyDescent="0.3">
      <c r="A1923">
        <v>2852</v>
      </c>
      <c r="B1923" t="s">
        <v>13774</v>
      </c>
      <c r="C1923" t="s">
        <v>8506</v>
      </c>
      <c r="D1923">
        <v>4</v>
      </c>
      <c r="E1923">
        <v>1</v>
      </c>
      <c r="G1923">
        <v>0</v>
      </c>
      <c r="I1923">
        <v>0</v>
      </c>
      <c r="K1923">
        <v>0</v>
      </c>
      <c r="L1923" t="s">
        <v>12993</v>
      </c>
      <c r="M1923">
        <v>63</v>
      </c>
      <c r="N1923">
        <v>2</v>
      </c>
      <c r="O1923">
        <v>136</v>
      </c>
      <c r="Q1923">
        <v>1</v>
      </c>
      <c r="R1923">
        <v>0</v>
      </c>
      <c r="S1923">
        <v>0</v>
      </c>
      <c r="T1923" t="s">
        <v>43236</v>
      </c>
      <c r="U1923" t="s">
        <v>43236</v>
      </c>
      <c r="V1923" t="s">
        <v>43236</v>
      </c>
    </row>
    <row r="1924" spans="1:22" x14ac:dyDescent="0.3">
      <c r="A1924">
        <v>2853</v>
      </c>
      <c r="B1924" t="s">
        <v>13775</v>
      </c>
      <c r="C1924" t="s">
        <v>13776</v>
      </c>
      <c r="D1924">
        <v>4</v>
      </c>
      <c r="E1924">
        <v>20</v>
      </c>
      <c r="G1924">
        <v>200</v>
      </c>
      <c r="I1924">
        <v>2</v>
      </c>
      <c r="K1924">
        <v>0</v>
      </c>
      <c r="L1924" t="s">
        <v>12993</v>
      </c>
      <c r="M1924">
        <v>63</v>
      </c>
      <c r="N1924">
        <v>2</v>
      </c>
      <c r="O1924">
        <v>136</v>
      </c>
      <c r="Q1924">
        <v>110</v>
      </c>
      <c r="R1924">
        <v>0</v>
      </c>
      <c r="S1924">
        <v>0</v>
      </c>
      <c r="T1924" t="s">
        <v>43239</v>
      </c>
      <c r="U1924" t="s">
        <v>43239</v>
      </c>
      <c r="V1924" t="s">
        <v>43239</v>
      </c>
    </row>
    <row r="1925" spans="1:22" x14ac:dyDescent="0.3">
      <c r="A1925">
        <v>2854</v>
      </c>
      <c r="B1925" t="s">
        <v>13777</v>
      </c>
      <c r="C1925" t="s">
        <v>13778</v>
      </c>
      <c r="D1925">
        <v>4</v>
      </c>
      <c r="E1925">
        <v>20</v>
      </c>
      <c r="G1925">
        <v>100</v>
      </c>
      <c r="I1925">
        <v>1</v>
      </c>
      <c r="K1925">
        <v>1</v>
      </c>
      <c r="L1925" t="s">
        <v>12993</v>
      </c>
      <c r="M1925">
        <v>63</v>
      </c>
      <c r="N1925">
        <v>2</v>
      </c>
      <c r="O1925">
        <v>136</v>
      </c>
      <c r="Q1925">
        <v>125</v>
      </c>
      <c r="R1925">
        <v>0</v>
      </c>
      <c r="S1925">
        <v>0</v>
      </c>
      <c r="T1925" t="s">
        <v>43240</v>
      </c>
      <c r="U1925" t="s">
        <v>43240</v>
      </c>
      <c r="V1925" t="s">
        <v>43240</v>
      </c>
    </row>
    <row r="1926" spans="1:22" x14ac:dyDescent="0.3">
      <c r="A1926">
        <v>2855</v>
      </c>
      <c r="B1926" t="s">
        <v>13779</v>
      </c>
      <c r="C1926" t="s">
        <v>13780</v>
      </c>
      <c r="D1926">
        <v>4</v>
      </c>
      <c r="E1926">
        <v>20</v>
      </c>
      <c r="G1926">
        <v>100</v>
      </c>
      <c r="I1926">
        <v>0</v>
      </c>
      <c r="K1926">
        <v>0</v>
      </c>
      <c r="L1926" t="s">
        <v>12086</v>
      </c>
      <c r="M1926">
        <v>63</v>
      </c>
      <c r="N1926">
        <v>2</v>
      </c>
      <c r="O1926">
        <v>136</v>
      </c>
      <c r="Q1926">
        <v>45</v>
      </c>
      <c r="R1926">
        <v>0</v>
      </c>
      <c r="S1926">
        <v>0</v>
      </c>
      <c r="T1926" t="s">
        <v>43241</v>
      </c>
      <c r="U1926" t="s">
        <v>43241</v>
      </c>
      <c r="V1926" t="s">
        <v>43241</v>
      </c>
    </row>
    <row r="1927" spans="1:22" x14ac:dyDescent="0.3">
      <c r="A1927">
        <v>2856</v>
      </c>
      <c r="B1927" t="s">
        <v>13781</v>
      </c>
      <c r="C1927" t="s">
        <v>13782</v>
      </c>
      <c r="D1927">
        <v>4</v>
      </c>
      <c r="E1927">
        <v>20</v>
      </c>
      <c r="G1927">
        <v>0</v>
      </c>
      <c r="I1927">
        <v>1</v>
      </c>
      <c r="K1927">
        <v>0</v>
      </c>
      <c r="L1927" t="s">
        <v>12086</v>
      </c>
      <c r="M1927">
        <v>63</v>
      </c>
      <c r="N1927">
        <v>2</v>
      </c>
      <c r="O1927">
        <v>136</v>
      </c>
      <c r="Q1927">
        <v>47</v>
      </c>
      <c r="R1927">
        <v>0</v>
      </c>
      <c r="S1927">
        <v>0</v>
      </c>
      <c r="T1927" t="s">
        <v>43242</v>
      </c>
      <c r="U1927" t="s">
        <v>43242</v>
      </c>
      <c r="V1927" t="s">
        <v>43242</v>
      </c>
    </row>
    <row r="1928" spans="1:22" x14ac:dyDescent="0.3">
      <c r="A1928">
        <v>2857</v>
      </c>
      <c r="B1928" t="s">
        <v>13783</v>
      </c>
      <c r="C1928" t="s">
        <v>13784</v>
      </c>
      <c r="D1928">
        <v>4</v>
      </c>
      <c r="E1928">
        <v>20</v>
      </c>
      <c r="G1928">
        <v>0</v>
      </c>
      <c r="I1928">
        <v>1</v>
      </c>
      <c r="K1928">
        <v>0</v>
      </c>
      <c r="L1928" t="s">
        <v>12086</v>
      </c>
      <c r="M1928">
        <v>63</v>
      </c>
      <c r="N1928">
        <v>2</v>
      </c>
      <c r="O1928">
        <v>136</v>
      </c>
      <c r="Q1928">
        <v>47</v>
      </c>
      <c r="R1928">
        <v>0</v>
      </c>
      <c r="S1928">
        <v>0</v>
      </c>
      <c r="T1928" t="s">
        <v>43243</v>
      </c>
      <c r="U1928" t="s">
        <v>43243</v>
      </c>
      <c r="V1928" t="s">
        <v>43243</v>
      </c>
    </row>
    <row r="1929" spans="1:22" x14ac:dyDescent="0.3">
      <c r="A1929">
        <v>2858</v>
      </c>
      <c r="B1929" t="s">
        <v>13785</v>
      </c>
      <c r="C1929" t="s">
        <v>13786</v>
      </c>
      <c r="D1929">
        <v>4</v>
      </c>
      <c r="E1929">
        <v>0</v>
      </c>
      <c r="G1929">
        <v>0</v>
      </c>
      <c r="I1929">
        <v>0</v>
      </c>
      <c r="K1929">
        <v>0</v>
      </c>
      <c r="L1929" t="s">
        <v>12086</v>
      </c>
      <c r="M1929">
        <v>63</v>
      </c>
      <c r="N1929">
        <v>2</v>
      </c>
      <c r="O1929">
        <v>136</v>
      </c>
      <c r="Q1929">
        <v>70</v>
      </c>
      <c r="R1929">
        <v>0</v>
      </c>
      <c r="S1929">
        <v>0</v>
      </c>
      <c r="T1929" t="s">
        <v>43244</v>
      </c>
      <c r="U1929" t="s">
        <v>43244</v>
      </c>
      <c r="V1929" t="s">
        <v>43244</v>
      </c>
    </row>
    <row r="1930" spans="1:22" x14ac:dyDescent="0.3">
      <c r="A1930">
        <v>2859</v>
      </c>
      <c r="B1930" t="s">
        <v>13787</v>
      </c>
      <c r="C1930" t="s">
        <v>13788</v>
      </c>
      <c r="D1930">
        <v>4</v>
      </c>
      <c r="E1930">
        <v>20</v>
      </c>
      <c r="G1930">
        <v>200</v>
      </c>
      <c r="I1930">
        <v>2</v>
      </c>
      <c r="K1930">
        <v>0</v>
      </c>
      <c r="L1930" t="s">
        <v>12644</v>
      </c>
      <c r="M1930">
        <v>63</v>
      </c>
      <c r="N1930">
        <v>2</v>
      </c>
      <c r="O1930">
        <v>136</v>
      </c>
      <c r="Q1930">
        <v>100</v>
      </c>
      <c r="R1930">
        <v>0</v>
      </c>
      <c r="S1930">
        <v>0</v>
      </c>
      <c r="T1930" t="s">
        <v>43245</v>
      </c>
      <c r="U1930" t="s">
        <v>43245</v>
      </c>
      <c r="V1930" t="s">
        <v>43245</v>
      </c>
    </row>
    <row r="1931" spans="1:22" x14ac:dyDescent="0.3">
      <c r="A1931">
        <v>2860</v>
      </c>
      <c r="B1931" t="s">
        <v>13789</v>
      </c>
      <c r="C1931" t="s">
        <v>13790</v>
      </c>
      <c r="D1931">
        <v>4</v>
      </c>
      <c r="E1931">
        <v>20</v>
      </c>
      <c r="G1931">
        <v>200</v>
      </c>
      <c r="I1931">
        <v>2</v>
      </c>
      <c r="K1931">
        <v>0</v>
      </c>
      <c r="L1931" t="s">
        <v>12644</v>
      </c>
      <c r="M1931">
        <v>63</v>
      </c>
      <c r="N1931">
        <v>2</v>
      </c>
      <c r="O1931">
        <v>136</v>
      </c>
      <c r="Q1931">
        <v>100</v>
      </c>
      <c r="R1931">
        <v>0</v>
      </c>
      <c r="S1931">
        <v>0</v>
      </c>
      <c r="T1931" t="s">
        <v>43246</v>
      </c>
      <c r="U1931" t="s">
        <v>43246</v>
      </c>
      <c r="V1931" t="s">
        <v>43246</v>
      </c>
    </row>
    <row r="1932" spans="1:22" x14ac:dyDescent="0.3">
      <c r="A1932">
        <v>2861</v>
      </c>
      <c r="B1932" t="s">
        <v>13791</v>
      </c>
      <c r="C1932" t="s">
        <v>13792</v>
      </c>
      <c r="D1932">
        <v>4</v>
      </c>
      <c r="E1932">
        <v>20</v>
      </c>
      <c r="G1932">
        <v>200</v>
      </c>
      <c r="I1932">
        <v>2</v>
      </c>
      <c r="K1932">
        <v>0</v>
      </c>
      <c r="L1932" t="s">
        <v>12644</v>
      </c>
      <c r="M1932">
        <v>63</v>
      </c>
      <c r="N1932">
        <v>2</v>
      </c>
      <c r="O1932">
        <v>136</v>
      </c>
      <c r="Q1932">
        <v>100</v>
      </c>
      <c r="R1932">
        <v>0</v>
      </c>
      <c r="S1932">
        <v>0</v>
      </c>
      <c r="T1932" t="s">
        <v>43247</v>
      </c>
      <c r="U1932" t="s">
        <v>43247</v>
      </c>
      <c r="V1932" t="s">
        <v>43247</v>
      </c>
    </row>
    <row r="1933" spans="1:22" x14ac:dyDescent="0.3">
      <c r="A1933">
        <v>2862</v>
      </c>
      <c r="B1933" t="s">
        <v>13793</v>
      </c>
      <c r="C1933" t="s">
        <v>13794</v>
      </c>
      <c r="D1933">
        <v>4</v>
      </c>
      <c r="E1933">
        <v>20</v>
      </c>
      <c r="G1933">
        <v>200</v>
      </c>
      <c r="I1933">
        <v>2</v>
      </c>
      <c r="K1933">
        <v>0</v>
      </c>
      <c r="L1933" t="s">
        <v>12644</v>
      </c>
      <c r="M1933">
        <v>63</v>
      </c>
      <c r="N1933">
        <v>2</v>
      </c>
      <c r="O1933">
        <v>136</v>
      </c>
      <c r="Q1933">
        <v>100</v>
      </c>
      <c r="R1933">
        <v>0</v>
      </c>
      <c r="S1933">
        <v>0</v>
      </c>
      <c r="T1933" t="s">
        <v>43248</v>
      </c>
      <c r="U1933" t="s">
        <v>43248</v>
      </c>
      <c r="V1933" t="s">
        <v>43248</v>
      </c>
    </row>
    <row r="1934" spans="1:22" x14ac:dyDescent="0.3">
      <c r="A1934">
        <v>2863</v>
      </c>
      <c r="B1934" t="s">
        <v>13795</v>
      </c>
      <c r="C1934" t="s">
        <v>13796</v>
      </c>
      <c r="D1934">
        <v>4</v>
      </c>
      <c r="E1934">
        <v>0</v>
      </c>
      <c r="G1934">
        <v>0</v>
      </c>
      <c r="I1934">
        <v>2</v>
      </c>
      <c r="K1934">
        <v>0</v>
      </c>
      <c r="L1934" t="s">
        <v>12086</v>
      </c>
      <c r="M1934">
        <v>63</v>
      </c>
      <c r="N1934">
        <v>2</v>
      </c>
      <c r="O1934">
        <v>136</v>
      </c>
      <c r="Q1934">
        <v>1</v>
      </c>
      <c r="R1934">
        <v>0</v>
      </c>
      <c r="S1934">
        <v>0</v>
      </c>
      <c r="T1934" t="s">
        <v>43249</v>
      </c>
      <c r="U1934" t="s">
        <v>43249</v>
      </c>
      <c r="V1934" t="s">
        <v>43249</v>
      </c>
    </row>
    <row r="1935" spans="1:22" x14ac:dyDescent="0.3">
      <c r="A1935">
        <v>2864</v>
      </c>
      <c r="B1935" t="s">
        <v>13797</v>
      </c>
      <c r="C1935" t="s">
        <v>13798</v>
      </c>
      <c r="D1935">
        <v>4</v>
      </c>
      <c r="E1935">
        <v>20</v>
      </c>
      <c r="G1935">
        <v>0</v>
      </c>
      <c r="I1935">
        <v>0</v>
      </c>
      <c r="K1935">
        <v>0</v>
      </c>
      <c r="L1935" t="s">
        <v>12635</v>
      </c>
      <c r="M1935">
        <v>63</v>
      </c>
      <c r="N1935">
        <v>2</v>
      </c>
      <c r="O1935">
        <v>136</v>
      </c>
      <c r="Q1935">
        <v>110</v>
      </c>
      <c r="R1935">
        <v>0</v>
      </c>
      <c r="S1935">
        <v>0</v>
      </c>
      <c r="T1935" t="s">
        <v>43250</v>
      </c>
      <c r="U1935" t="s">
        <v>43250</v>
      </c>
      <c r="V1935" t="s">
        <v>43250</v>
      </c>
    </row>
    <row r="1936" spans="1:22" x14ac:dyDescent="0.3">
      <c r="A1936">
        <v>2865</v>
      </c>
      <c r="B1936" t="s">
        <v>13799</v>
      </c>
      <c r="C1936" t="s">
        <v>13800</v>
      </c>
      <c r="D1936">
        <v>4</v>
      </c>
      <c r="E1936">
        <v>20</v>
      </c>
      <c r="G1936">
        <v>0</v>
      </c>
      <c r="I1936">
        <v>0</v>
      </c>
      <c r="K1936">
        <v>0</v>
      </c>
      <c r="L1936" t="s">
        <v>12635</v>
      </c>
      <c r="M1936">
        <v>63</v>
      </c>
      <c r="N1936">
        <v>2</v>
      </c>
      <c r="O1936">
        <v>136</v>
      </c>
      <c r="Q1936">
        <v>110</v>
      </c>
      <c r="R1936">
        <v>0</v>
      </c>
      <c r="S1936">
        <v>0</v>
      </c>
      <c r="T1936" t="s">
        <v>43251</v>
      </c>
      <c r="U1936" t="s">
        <v>43251</v>
      </c>
      <c r="V1936" t="s">
        <v>43251</v>
      </c>
    </row>
    <row r="1937" spans="1:22" x14ac:dyDescent="0.3">
      <c r="A1937">
        <v>2866</v>
      </c>
      <c r="B1937" t="s">
        <v>13801</v>
      </c>
      <c r="C1937" t="s">
        <v>13802</v>
      </c>
      <c r="D1937">
        <v>4</v>
      </c>
      <c r="E1937">
        <v>20</v>
      </c>
      <c r="G1937">
        <v>0</v>
      </c>
      <c r="I1937">
        <v>0</v>
      </c>
      <c r="K1937">
        <v>0</v>
      </c>
      <c r="L1937" t="s">
        <v>12635</v>
      </c>
      <c r="M1937">
        <v>63</v>
      </c>
      <c r="N1937">
        <v>2</v>
      </c>
      <c r="O1937">
        <v>136</v>
      </c>
      <c r="Q1937">
        <v>110</v>
      </c>
      <c r="R1937">
        <v>0</v>
      </c>
      <c r="S1937">
        <v>0</v>
      </c>
      <c r="T1937" t="s">
        <v>43252</v>
      </c>
      <c r="U1937" t="s">
        <v>43252</v>
      </c>
      <c r="V1937" t="s">
        <v>43252</v>
      </c>
    </row>
    <row r="1938" spans="1:22" x14ac:dyDescent="0.3">
      <c r="A1938">
        <v>2867</v>
      </c>
      <c r="B1938" t="s">
        <v>13803</v>
      </c>
      <c r="C1938" t="s">
        <v>13804</v>
      </c>
      <c r="D1938">
        <v>4</v>
      </c>
      <c r="E1938">
        <v>20</v>
      </c>
      <c r="G1938">
        <v>100</v>
      </c>
      <c r="I1938">
        <v>2</v>
      </c>
      <c r="K1938">
        <v>0</v>
      </c>
      <c r="L1938" t="s">
        <v>12086</v>
      </c>
      <c r="M1938">
        <v>63</v>
      </c>
      <c r="N1938">
        <v>2</v>
      </c>
      <c r="O1938">
        <v>136</v>
      </c>
      <c r="Q1938">
        <v>0</v>
      </c>
      <c r="R1938">
        <v>0</v>
      </c>
      <c r="S1938">
        <v>0</v>
      </c>
      <c r="T1938" t="s">
        <v>34945</v>
      </c>
      <c r="U1938" t="s">
        <v>34945</v>
      </c>
      <c r="V1938" t="s">
        <v>34945</v>
      </c>
    </row>
    <row r="1939" spans="1:22" x14ac:dyDescent="0.3">
      <c r="A1939">
        <v>2868</v>
      </c>
      <c r="B1939" t="s">
        <v>13805</v>
      </c>
      <c r="C1939" t="s">
        <v>13806</v>
      </c>
      <c r="D1939">
        <v>4</v>
      </c>
      <c r="E1939">
        <v>20</v>
      </c>
      <c r="G1939">
        <v>100</v>
      </c>
      <c r="I1939">
        <v>1</v>
      </c>
      <c r="K1939">
        <v>0</v>
      </c>
      <c r="L1939" t="s">
        <v>12993</v>
      </c>
      <c r="M1939">
        <v>63</v>
      </c>
      <c r="N1939">
        <v>2</v>
      </c>
      <c r="O1939">
        <v>136</v>
      </c>
      <c r="Q1939">
        <v>45</v>
      </c>
      <c r="R1939">
        <v>0</v>
      </c>
      <c r="S1939">
        <v>0</v>
      </c>
      <c r="T1939" t="s">
        <v>43253</v>
      </c>
      <c r="U1939" t="s">
        <v>43253</v>
      </c>
      <c r="V1939" t="s">
        <v>43253</v>
      </c>
    </row>
    <row r="1940" spans="1:22" x14ac:dyDescent="0.3">
      <c r="A1940">
        <v>2869</v>
      </c>
      <c r="B1940" t="s">
        <v>13807</v>
      </c>
      <c r="C1940" t="s">
        <v>13808</v>
      </c>
      <c r="D1940">
        <v>4</v>
      </c>
      <c r="E1940">
        <v>20</v>
      </c>
      <c r="G1940">
        <v>100</v>
      </c>
      <c r="I1940">
        <v>0</v>
      </c>
      <c r="K1940">
        <v>0</v>
      </c>
      <c r="L1940" t="s">
        <v>12993</v>
      </c>
      <c r="M1940">
        <v>63</v>
      </c>
      <c r="N1940">
        <v>2</v>
      </c>
      <c r="O1940">
        <v>136</v>
      </c>
      <c r="Q1940">
        <v>45</v>
      </c>
      <c r="R1940">
        <v>0</v>
      </c>
      <c r="S1940">
        <v>0</v>
      </c>
      <c r="T1940" t="s">
        <v>37628</v>
      </c>
      <c r="U1940" t="s">
        <v>37628</v>
      </c>
      <c r="V1940" t="s">
        <v>37628</v>
      </c>
    </row>
    <row r="1941" spans="1:22" x14ac:dyDescent="0.3">
      <c r="A1941">
        <v>2870</v>
      </c>
      <c r="B1941" t="s">
        <v>13809</v>
      </c>
      <c r="C1941" t="s">
        <v>13810</v>
      </c>
      <c r="D1941">
        <v>4</v>
      </c>
      <c r="E1941">
        <v>0</v>
      </c>
      <c r="G1941">
        <v>0</v>
      </c>
      <c r="I1941">
        <v>0</v>
      </c>
      <c r="K1941">
        <v>0</v>
      </c>
      <c r="L1941" t="s">
        <v>12086</v>
      </c>
      <c r="M1941">
        <v>63</v>
      </c>
      <c r="N1941">
        <v>2</v>
      </c>
      <c r="O1941">
        <v>136</v>
      </c>
      <c r="Q1941">
        <v>0</v>
      </c>
      <c r="R1941">
        <v>0</v>
      </c>
      <c r="S1941">
        <v>0</v>
      </c>
      <c r="T1941" t="s">
        <v>43254</v>
      </c>
      <c r="U1941" t="s">
        <v>43254</v>
      </c>
      <c r="V1941" t="s">
        <v>43254</v>
      </c>
    </row>
    <row r="1942" spans="1:22" x14ac:dyDescent="0.3">
      <c r="A1942">
        <v>2871</v>
      </c>
      <c r="B1942" t="s">
        <v>13811</v>
      </c>
      <c r="C1942" t="s">
        <v>13812</v>
      </c>
      <c r="D1942">
        <v>4</v>
      </c>
      <c r="E1942">
        <v>20</v>
      </c>
      <c r="G1942">
        <v>100</v>
      </c>
      <c r="I1942">
        <v>0</v>
      </c>
      <c r="K1942">
        <v>1</v>
      </c>
      <c r="L1942" t="s">
        <v>12086</v>
      </c>
      <c r="M1942">
        <v>63</v>
      </c>
      <c r="N1942">
        <v>2</v>
      </c>
      <c r="O1942">
        <v>136</v>
      </c>
      <c r="Q1942">
        <v>60</v>
      </c>
      <c r="R1942">
        <v>0</v>
      </c>
      <c r="S1942">
        <v>0</v>
      </c>
      <c r="T1942" t="s">
        <v>43255</v>
      </c>
      <c r="U1942" t="s">
        <v>43255</v>
      </c>
      <c r="V1942" t="s">
        <v>43255</v>
      </c>
    </row>
    <row r="1943" spans="1:22" x14ac:dyDescent="0.3">
      <c r="A1943">
        <v>2872</v>
      </c>
      <c r="B1943" t="s">
        <v>13813</v>
      </c>
      <c r="C1943" t="s">
        <v>13814</v>
      </c>
      <c r="D1943">
        <v>4</v>
      </c>
      <c r="E1943">
        <v>0</v>
      </c>
      <c r="G1943">
        <v>0</v>
      </c>
      <c r="I1943">
        <v>0</v>
      </c>
      <c r="K1943">
        <v>0</v>
      </c>
      <c r="L1943" t="s">
        <v>12086</v>
      </c>
      <c r="M1943">
        <v>63</v>
      </c>
      <c r="N1943">
        <v>2</v>
      </c>
      <c r="O1943">
        <v>136</v>
      </c>
      <c r="Q1943">
        <v>1</v>
      </c>
      <c r="R1943">
        <v>0</v>
      </c>
      <c r="S1943">
        <v>0</v>
      </c>
      <c r="T1943" t="s">
        <v>12087</v>
      </c>
      <c r="U1943" t="s">
        <v>12087</v>
      </c>
      <c r="V1943" t="s">
        <v>12087</v>
      </c>
    </row>
    <row r="1944" spans="1:22" x14ac:dyDescent="0.3">
      <c r="A1944">
        <v>2873</v>
      </c>
      <c r="B1944" t="s">
        <v>13815</v>
      </c>
      <c r="C1944" t="s">
        <v>13816</v>
      </c>
      <c r="D1944">
        <v>4</v>
      </c>
      <c r="E1944">
        <v>20</v>
      </c>
      <c r="G1944">
        <v>100</v>
      </c>
      <c r="I1944">
        <v>5</v>
      </c>
      <c r="K1944">
        <v>1</v>
      </c>
      <c r="L1944" t="s">
        <v>12086</v>
      </c>
      <c r="M1944">
        <v>63</v>
      </c>
      <c r="N1944">
        <v>2</v>
      </c>
      <c r="O1944">
        <v>136</v>
      </c>
      <c r="Q1944">
        <v>1</v>
      </c>
      <c r="R1944">
        <v>0</v>
      </c>
      <c r="S1944">
        <v>0</v>
      </c>
      <c r="T1944" t="s">
        <v>43256</v>
      </c>
      <c r="U1944" t="s">
        <v>43256</v>
      </c>
      <c r="V1944" t="s">
        <v>43256</v>
      </c>
    </row>
    <row r="1945" spans="1:22" x14ac:dyDescent="0.3">
      <c r="A1945">
        <v>2874</v>
      </c>
      <c r="B1945" t="s">
        <v>13817</v>
      </c>
      <c r="C1945" t="s">
        <v>13818</v>
      </c>
      <c r="D1945">
        <v>4</v>
      </c>
      <c r="E1945">
        <v>20</v>
      </c>
      <c r="G1945">
        <v>100</v>
      </c>
      <c r="I1945">
        <v>0</v>
      </c>
      <c r="K1945">
        <v>1</v>
      </c>
      <c r="L1945" t="s">
        <v>12086</v>
      </c>
      <c r="M1945">
        <v>63</v>
      </c>
      <c r="N1945">
        <v>2</v>
      </c>
      <c r="O1945">
        <v>136</v>
      </c>
      <c r="Q1945">
        <v>10</v>
      </c>
      <c r="R1945">
        <v>0</v>
      </c>
      <c r="S1945">
        <v>0</v>
      </c>
      <c r="T1945" t="s">
        <v>40937</v>
      </c>
      <c r="U1945" t="s">
        <v>40937</v>
      </c>
      <c r="V1945" t="s">
        <v>40937</v>
      </c>
    </row>
    <row r="1946" spans="1:22" x14ac:dyDescent="0.3">
      <c r="A1946">
        <v>2875</v>
      </c>
      <c r="B1946" t="s">
        <v>13819</v>
      </c>
      <c r="C1946" t="s">
        <v>13820</v>
      </c>
      <c r="D1946">
        <v>4</v>
      </c>
      <c r="E1946">
        <v>20</v>
      </c>
      <c r="G1946">
        <v>100</v>
      </c>
      <c r="I1946">
        <v>0</v>
      </c>
      <c r="K1946">
        <v>1</v>
      </c>
      <c r="L1946" t="s">
        <v>12086</v>
      </c>
      <c r="M1946">
        <v>63</v>
      </c>
      <c r="N1946">
        <v>2</v>
      </c>
      <c r="O1946">
        <v>136</v>
      </c>
      <c r="Q1946">
        <v>0</v>
      </c>
      <c r="R1946">
        <v>0</v>
      </c>
      <c r="S1946">
        <v>0</v>
      </c>
      <c r="T1946" t="s">
        <v>43187</v>
      </c>
      <c r="U1946" t="s">
        <v>43187</v>
      </c>
      <c r="V1946" t="s">
        <v>43187</v>
      </c>
    </row>
    <row r="1947" spans="1:22" x14ac:dyDescent="0.3">
      <c r="A1947">
        <v>2876</v>
      </c>
      <c r="B1947" t="s">
        <v>13821</v>
      </c>
      <c r="C1947" t="s">
        <v>13822</v>
      </c>
      <c r="D1947">
        <v>4</v>
      </c>
      <c r="E1947">
        <v>20</v>
      </c>
      <c r="G1947">
        <v>200</v>
      </c>
      <c r="I1947">
        <v>1</v>
      </c>
      <c r="K1947">
        <v>0</v>
      </c>
      <c r="L1947" t="s">
        <v>12086</v>
      </c>
      <c r="M1947">
        <v>63</v>
      </c>
      <c r="N1947">
        <v>2</v>
      </c>
      <c r="O1947">
        <v>136</v>
      </c>
      <c r="Q1947">
        <v>10</v>
      </c>
      <c r="R1947">
        <v>0</v>
      </c>
      <c r="S1947">
        <v>0</v>
      </c>
      <c r="T1947" t="s">
        <v>35280</v>
      </c>
      <c r="U1947" t="s">
        <v>35280</v>
      </c>
      <c r="V1947" t="s">
        <v>35280</v>
      </c>
    </row>
    <row r="1948" spans="1:22" x14ac:dyDescent="0.3">
      <c r="A1948">
        <v>2877</v>
      </c>
      <c r="B1948" t="s">
        <v>13823</v>
      </c>
      <c r="C1948" t="s">
        <v>13824</v>
      </c>
      <c r="D1948">
        <v>4</v>
      </c>
      <c r="E1948">
        <v>20</v>
      </c>
      <c r="G1948">
        <v>200</v>
      </c>
      <c r="I1948">
        <v>1</v>
      </c>
      <c r="K1948">
        <v>0</v>
      </c>
      <c r="L1948" t="s">
        <v>12086</v>
      </c>
      <c r="M1948">
        <v>63</v>
      </c>
      <c r="N1948">
        <v>2</v>
      </c>
      <c r="O1948">
        <v>136</v>
      </c>
      <c r="Q1948">
        <v>10</v>
      </c>
      <c r="R1948">
        <v>0</v>
      </c>
      <c r="S1948">
        <v>0</v>
      </c>
      <c r="T1948" t="s">
        <v>35280</v>
      </c>
      <c r="U1948" t="s">
        <v>35280</v>
      </c>
      <c r="V1948" t="s">
        <v>35280</v>
      </c>
    </row>
    <row r="1949" spans="1:22" x14ac:dyDescent="0.3">
      <c r="A1949">
        <v>2878</v>
      </c>
      <c r="B1949" t="s">
        <v>13825</v>
      </c>
      <c r="C1949" t="s">
        <v>13826</v>
      </c>
      <c r="D1949">
        <v>4</v>
      </c>
      <c r="E1949">
        <v>20</v>
      </c>
      <c r="G1949">
        <v>200</v>
      </c>
      <c r="I1949">
        <v>1</v>
      </c>
      <c r="K1949">
        <v>0</v>
      </c>
      <c r="L1949" t="s">
        <v>12086</v>
      </c>
      <c r="M1949">
        <v>63</v>
      </c>
      <c r="N1949">
        <v>2</v>
      </c>
      <c r="O1949">
        <v>136</v>
      </c>
      <c r="Q1949">
        <v>10</v>
      </c>
      <c r="R1949">
        <v>0</v>
      </c>
      <c r="S1949">
        <v>0</v>
      </c>
      <c r="T1949" t="s">
        <v>35280</v>
      </c>
      <c r="U1949" t="s">
        <v>35280</v>
      </c>
      <c r="V1949" t="s">
        <v>35280</v>
      </c>
    </row>
    <row r="1950" spans="1:22" x14ac:dyDescent="0.3">
      <c r="A1950">
        <v>2879</v>
      </c>
      <c r="B1950" t="s">
        <v>13827</v>
      </c>
      <c r="C1950" t="s">
        <v>13828</v>
      </c>
      <c r="D1950">
        <v>4</v>
      </c>
      <c r="E1950">
        <v>20</v>
      </c>
      <c r="G1950">
        <v>200</v>
      </c>
      <c r="I1950">
        <v>1</v>
      </c>
      <c r="K1950">
        <v>0</v>
      </c>
      <c r="L1950" t="s">
        <v>12086</v>
      </c>
      <c r="M1950">
        <v>63</v>
      </c>
      <c r="N1950">
        <v>2</v>
      </c>
      <c r="O1950">
        <v>136</v>
      </c>
      <c r="Q1950">
        <v>10</v>
      </c>
      <c r="R1950">
        <v>0</v>
      </c>
      <c r="S1950">
        <v>0</v>
      </c>
      <c r="T1950" t="s">
        <v>35280</v>
      </c>
      <c r="U1950" t="s">
        <v>35280</v>
      </c>
      <c r="V1950" t="s">
        <v>35280</v>
      </c>
    </row>
    <row r="1951" spans="1:22" x14ac:dyDescent="0.3">
      <c r="A1951">
        <v>2880</v>
      </c>
      <c r="B1951" t="s">
        <v>13829</v>
      </c>
      <c r="C1951" t="s">
        <v>13830</v>
      </c>
      <c r="D1951">
        <v>4</v>
      </c>
      <c r="E1951">
        <v>20</v>
      </c>
      <c r="G1951">
        <v>200</v>
      </c>
      <c r="I1951">
        <v>1</v>
      </c>
      <c r="K1951">
        <v>0</v>
      </c>
      <c r="L1951" t="s">
        <v>12086</v>
      </c>
      <c r="M1951">
        <v>63</v>
      </c>
      <c r="N1951">
        <v>2</v>
      </c>
      <c r="O1951">
        <v>136</v>
      </c>
      <c r="Q1951">
        <v>10</v>
      </c>
      <c r="R1951">
        <v>0</v>
      </c>
      <c r="S1951">
        <v>0</v>
      </c>
      <c r="T1951" t="s">
        <v>35280</v>
      </c>
      <c r="U1951" t="s">
        <v>35280</v>
      </c>
      <c r="V1951" t="s">
        <v>35280</v>
      </c>
    </row>
    <row r="1952" spans="1:22" x14ac:dyDescent="0.3">
      <c r="A1952">
        <v>2881</v>
      </c>
      <c r="B1952" t="s">
        <v>13831</v>
      </c>
      <c r="C1952" t="s">
        <v>13832</v>
      </c>
      <c r="D1952">
        <v>4</v>
      </c>
      <c r="E1952">
        <v>20</v>
      </c>
      <c r="G1952">
        <v>100</v>
      </c>
      <c r="I1952">
        <v>0</v>
      </c>
      <c r="K1952">
        <v>1</v>
      </c>
      <c r="L1952" t="s">
        <v>12086</v>
      </c>
      <c r="M1952">
        <v>63</v>
      </c>
      <c r="N1952">
        <v>2</v>
      </c>
      <c r="O1952">
        <v>136</v>
      </c>
      <c r="Q1952">
        <v>0</v>
      </c>
      <c r="R1952">
        <v>0</v>
      </c>
      <c r="S1952">
        <v>0</v>
      </c>
      <c r="T1952" t="s">
        <v>43257</v>
      </c>
      <c r="U1952" t="s">
        <v>43257</v>
      </c>
      <c r="V1952" t="s">
        <v>43257</v>
      </c>
    </row>
    <row r="1953" spans="1:22" x14ac:dyDescent="0.3">
      <c r="A1953">
        <v>2882</v>
      </c>
      <c r="B1953" t="s">
        <v>13833</v>
      </c>
      <c r="C1953" t="s">
        <v>13834</v>
      </c>
      <c r="D1953">
        <v>4</v>
      </c>
      <c r="E1953">
        <v>20</v>
      </c>
      <c r="G1953">
        <v>100</v>
      </c>
      <c r="I1953">
        <v>0</v>
      </c>
      <c r="K1953">
        <v>1</v>
      </c>
      <c r="L1953" t="s">
        <v>12086</v>
      </c>
      <c r="M1953">
        <v>63</v>
      </c>
      <c r="N1953">
        <v>2</v>
      </c>
      <c r="O1953">
        <v>136</v>
      </c>
      <c r="Q1953">
        <v>0</v>
      </c>
      <c r="R1953">
        <v>0</v>
      </c>
      <c r="S1953">
        <v>0</v>
      </c>
      <c r="T1953" t="s">
        <v>43258</v>
      </c>
      <c r="U1953" t="s">
        <v>43258</v>
      </c>
      <c r="V1953" t="s">
        <v>43258</v>
      </c>
    </row>
    <row r="1954" spans="1:22" x14ac:dyDescent="0.3">
      <c r="A1954">
        <v>2883</v>
      </c>
      <c r="B1954" t="s">
        <v>13835</v>
      </c>
      <c r="C1954" t="s">
        <v>13836</v>
      </c>
      <c r="D1954">
        <v>4</v>
      </c>
      <c r="E1954">
        <v>20</v>
      </c>
      <c r="G1954">
        <v>200</v>
      </c>
      <c r="I1954">
        <v>4</v>
      </c>
      <c r="K1954">
        <v>1</v>
      </c>
      <c r="L1954" t="s">
        <v>12075</v>
      </c>
      <c r="M1954">
        <v>56</v>
      </c>
      <c r="N1954">
        <v>2</v>
      </c>
      <c r="O1954">
        <v>136</v>
      </c>
      <c r="Q1954">
        <v>100</v>
      </c>
      <c r="R1954">
        <v>0</v>
      </c>
      <c r="S1954">
        <v>0</v>
      </c>
      <c r="T1954" t="s">
        <v>43259</v>
      </c>
      <c r="U1954" t="s">
        <v>43259</v>
      </c>
      <c r="V1954" t="s">
        <v>43259</v>
      </c>
    </row>
    <row r="1955" spans="1:22" x14ac:dyDescent="0.3">
      <c r="A1955">
        <v>2884</v>
      </c>
      <c r="B1955" t="s">
        <v>13837</v>
      </c>
      <c r="C1955" t="s">
        <v>13838</v>
      </c>
      <c r="D1955">
        <v>4</v>
      </c>
      <c r="E1955">
        <v>20</v>
      </c>
      <c r="G1955">
        <v>200</v>
      </c>
      <c r="I1955">
        <v>3</v>
      </c>
      <c r="K1955">
        <v>1</v>
      </c>
      <c r="L1955" t="s">
        <v>12075</v>
      </c>
      <c r="M1955">
        <v>56</v>
      </c>
      <c r="N1955">
        <v>2</v>
      </c>
      <c r="O1955">
        <v>136</v>
      </c>
      <c r="Q1955">
        <v>100</v>
      </c>
      <c r="R1955">
        <v>0</v>
      </c>
      <c r="S1955">
        <v>0</v>
      </c>
      <c r="T1955" t="s">
        <v>43260</v>
      </c>
      <c r="U1955" t="s">
        <v>43260</v>
      </c>
      <c r="V1955" t="s">
        <v>43260</v>
      </c>
    </row>
    <row r="1956" spans="1:22" x14ac:dyDescent="0.3">
      <c r="A1956">
        <v>2885</v>
      </c>
      <c r="B1956" t="s">
        <v>13839</v>
      </c>
      <c r="C1956" t="s">
        <v>13840</v>
      </c>
      <c r="D1956">
        <v>4</v>
      </c>
      <c r="E1956">
        <v>0</v>
      </c>
      <c r="G1956">
        <v>0</v>
      </c>
      <c r="I1956">
        <v>0</v>
      </c>
      <c r="K1956">
        <v>0</v>
      </c>
      <c r="L1956" t="s">
        <v>12086</v>
      </c>
      <c r="M1956">
        <v>63</v>
      </c>
      <c r="N1956">
        <v>2</v>
      </c>
      <c r="O1956">
        <v>136</v>
      </c>
      <c r="Q1956">
        <v>0</v>
      </c>
      <c r="R1956">
        <v>0</v>
      </c>
      <c r="S1956">
        <v>0</v>
      </c>
      <c r="T1956" t="s">
        <v>43261</v>
      </c>
      <c r="U1956" t="s">
        <v>43261</v>
      </c>
      <c r="V1956" t="s">
        <v>43261</v>
      </c>
    </row>
    <row r="1957" spans="1:22" x14ac:dyDescent="0.3">
      <c r="A1957">
        <v>2886</v>
      </c>
      <c r="B1957" t="s">
        <v>13841</v>
      </c>
      <c r="C1957" t="s">
        <v>13842</v>
      </c>
      <c r="D1957">
        <v>4</v>
      </c>
      <c r="E1957">
        <v>20</v>
      </c>
      <c r="G1957">
        <v>100</v>
      </c>
      <c r="I1957">
        <v>0</v>
      </c>
      <c r="K1957">
        <v>0</v>
      </c>
      <c r="L1957" t="s">
        <v>12031</v>
      </c>
      <c r="M1957">
        <v>63</v>
      </c>
      <c r="N1957">
        <v>2</v>
      </c>
      <c r="O1957">
        <v>136</v>
      </c>
      <c r="Q1957">
        <v>100</v>
      </c>
      <c r="R1957">
        <v>0</v>
      </c>
      <c r="S1957">
        <v>0</v>
      </c>
      <c r="T1957" t="s">
        <v>43262</v>
      </c>
      <c r="U1957" t="s">
        <v>43262</v>
      </c>
      <c r="V1957" t="s">
        <v>43262</v>
      </c>
    </row>
    <row r="1958" spans="1:22" x14ac:dyDescent="0.3">
      <c r="A1958">
        <v>2887</v>
      </c>
      <c r="B1958" t="s">
        <v>13843</v>
      </c>
      <c r="C1958" t="s">
        <v>13844</v>
      </c>
      <c r="D1958">
        <v>4</v>
      </c>
      <c r="E1958">
        <v>20</v>
      </c>
      <c r="G1958">
        <v>100</v>
      </c>
      <c r="I1958">
        <v>0</v>
      </c>
      <c r="K1958">
        <v>0</v>
      </c>
      <c r="L1958" t="s">
        <v>12031</v>
      </c>
      <c r="M1958">
        <v>63</v>
      </c>
      <c r="N1958">
        <v>2</v>
      </c>
      <c r="O1958">
        <v>136</v>
      </c>
      <c r="Q1958">
        <v>100</v>
      </c>
      <c r="R1958">
        <v>0</v>
      </c>
      <c r="S1958">
        <v>0</v>
      </c>
      <c r="T1958" t="s">
        <v>43263</v>
      </c>
      <c r="U1958" t="s">
        <v>43263</v>
      </c>
      <c r="V1958" t="s">
        <v>43263</v>
      </c>
    </row>
    <row r="1959" spans="1:22" x14ac:dyDescent="0.3">
      <c r="A1959">
        <v>2888</v>
      </c>
      <c r="B1959" t="s">
        <v>13845</v>
      </c>
      <c r="C1959" t="s">
        <v>13846</v>
      </c>
      <c r="D1959">
        <v>4</v>
      </c>
      <c r="E1959">
        <v>20</v>
      </c>
      <c r="G1959">
        <v>1000</v>
      </c>
      <c r="I1959">
        <v>0</v>
      </c>
      <c r="K1959">
        <v>1</v>
      </c>
      <c r="L1959" t="s">
        <v>12086</v>
      </c>
      <c r="M1959">
        <v>63</v>
      </c>
      <c r="N1959">
        <v>2</v>
      </c>
      <c r="O1959">
        <v>136</v>
      </c>
      <c r="Q1959">
        <v>0</v>
      </c>
      <c r="R1959">
        <v>0</v>
      </c>
      <c r="S1959">
        <v>0</v>
      </c>
      <c r="T1959" t="s">
        <v>43264</v>
      </c>
      <c r="U1959" t="s">
        <v>43264</v>
      </c>
      <c r="V1959" t="s">
        <v>43264</v>
      </c>
    </row>
    <row r="1960" spans="1:22" x14ac:dyDescent="0.3">
      <c r="A1960">
        <v>2889</v>
      </c>
      <c r="B1960" t="s">
        <v>13847</v>
      </c>
      <c r="C1960" t="s">
        <v>13848</v>
      </c>
      <c r="D1960">
        <v>4</v>
      </c>
      <c r="E1960">
        <v>20</v>
      </c>
      <c r="G1960">
        <v>100</v>
      </c>
      <c r="I1960">
        <v>0</v>
      </c>
      <c r="K1960">
        <v>1</v>
      </c>
      <c r="L1960" t="s">
        <v>12086</v>
      </c>
      <c r="M1960">
        <v>63</v>
      </c>
      <c r="N1960">
        <v>2</v>
      </c>
      <c r="O1960">
        <v>136</v>
      </c>
      <c r="Q1960">
        <v>60</v>
      </c>
      <c r="R1960">
        <v>0</v>
      </c>
      <c r="S1960">
        <v>0</v>
      </c>
      <c r="T1960" t="s">
        <v>12087</v>
      </c>
      <c r="U1960" t="s">
        <v>12087</v>
      </c>
      <c r="V1960" t="s">
        <v>12087</v>
      </c>
    </row>
    <row r="1961" spans="1:22" x14ac:dyDescent="0.3">
      <c r="A1961">
        <v>2890</v>
      </c>
      <c r="B1961" t="s">
        <v>13849</v>
      </c>
      <c r="C1961" t="s">
        <v>13850</v>
      </c>
      <c r="D1961">
        <v>4</v>
      </c>
      <c r="E1961">
        <v>20</v>
      </c>
      <c r="G1961">
        <v>100</v>
      </c>
      <c r="I1961">
        <v>0</v>
      </c>
      <c r="K1961">
        <v>0</v>
      </c>
      <c r="L1961" t="s">
        <v>12739</v>
      </c>
      <c r="M1961">
        <v>63</v>
      </c>
      <c r="N1961">
        <v>2</v>
      </c>
      <c r="O1961">
        <v>136</v>
      </c>
      <c r="Q1961">
        <v>100</v>
      </c>
      <c r="R1961">
        <v>0</v>
      </c>
      <c r="S1961">
        <v>0</v>
      </c>
      <c r="T1961" t="s">
        <v>43265</v>
      </c>
      <c r="U1961" t="s">
        <v>43265</v>
      </c>
      <c r="V1961" t="s">
        <v>43265</v>
      </c>
    </row>
    <row r="1962" spans="1:22" x14ac:dyDescent="0.3">
      <c r="A1962">
        <v>2891</v>
      </c>
      <c r="B1962" t="s">
        <v>13851</v>
      </c>
      <c r="C1962" t="s">
        <v>13852</v>
      </c>
      <c r="D1962">
        <v>4</v>
      </c>
      <c r="E1962">
        <v>20</v>
      </c>
      <c r="G1962">
        <v>100</v>
      </c>
      <c r="I1962">
        <v>0</v>
      </c>
      <c r="K1962">
        <v>0</v>
      </c>
      <c r="L1962" t="s">
        <v>12739</v>
      </c>
      <c r="M1962">
        <v>56</v>
      </c>
      <c r="N1962">
        <v>2</v>
      </c>
      <c r="O1962">
        <v>136</v>
      </c>
      <c r="Q1962">
        <v>100</v>
      </c>
      <c r="R1962">
        <v>0</v>
      </c>
      <c r="S1962">
        <v>0</v>
      </c>
      <c r="T1962" t="s">
        <v>43266</v>
      </c>
      <c r="U1962" t="s">
        <v>43266</v>
      </c>
      <c r="V1962" t="s">
        <v>43266</v>
      </c>
    </row>
    <row r="1963" spans="1:22" x14ac:dyDescent="0.3">
      <c r="A1963">
        <v>2892</v>
      </c>
      <c r="B1963" t="s">
        <v>13853</v>
      </c>
      <c r="C1963" t="s">
        <v>13854</v>
      </c>
      <c r="D1963">
        <v>4</v>
      </c>
      <c r="E1963">
        <v>56000</v>
      </c>
      <c r="G1963">
        <v>400</v>
      </c>
      <c r="I1963">
        <v>3</v>
      </c>
      <c r="K1963">
        <v>1</v>
      </c>
      <c r="L1963" t="s">
        <v>12031</v>
      </c>
      <c r="M1963">
        <v>63</v>
      </c>
      <c r="N1963">
        <v>2</v>
      </c>
      <c r="O1963">
        <v>136</v>
      </c>
      <c r="Q1963">
        <v>100</v>
      </c>
      <c r="R1963">
        <v>0</v>
      </c>
      <c r="S1963">
        <v>0</v>
      </c>
      <c r="T1963" t="s">
        <v>43267</v>
      </c>
      <c r="U1963" t="s">
        <v>43267</v>
      </c>
      <c r="V1963" t="s">
        <v>43267</v>
      </c>
    </row>
    <row r="1964" spans="1:22" x14ac:dyDescent="0.3">
      <c r="A1964">
        <v>2893</v>
      </c>
      <c r="B1964" t="s">
        <v>13855</v>
      </c>
      <c r="C1964" t="s">
        <v>13856</v>
      </c>
      <c r="D1964">
        <v>4</v>
      </c>
      <c r="E1964">
        <v>20</v>
      </c>
      <c r="G1964">
        <v>50</v>
      </c>
      <c r="I1964">
        <v>0</v>
      </c>
      <c r="K1964">
        <v>1</v>
      </c>
      <c r="L1964" t="s">
        <v>12086</v>
      </c>
      <c r="M1964">
        <v>63</v>
      </c>
      <c r="N1964">
        <v>2</v>
      </c>
      <c r="O1964">
        <v>136</v>
      </c>
      <c r="Q1964">
        <v>80</v>
      </c>
      <c r="R1964">
        <v>0</v>
      </c>
      <c r="S1964">
        <v>0</v>
      </c>
      <c r="T1964" t="s">
        <v>12087</v>
      </c>
      <c r="U1964" t="s">
        <v>12087</v>
      </c>
      <c r="V1964" t="s">
        <v>12087</v>
      </c>
    </row>
    <row r="1965" spans="1:22" x14ac:dyDescent="0.3">
      <c r="A1965">
        <v>2894</v>
      </c>
      <c r="B1965" t="s">
        <v>13857</v>
      </c>
      <c r="C1965" t="s">
        <v>13858</v>
      </c>
      <c r="D1965">
        <v>4</v>
      </c>
      <c r="E1965">
        <v>20</v>
      </c>
      <c r="G1965">
        <v>400</v>
      </c>
      <c r="I1965">
        <v>1</v>
      </c>
      <c r="K1965">
        <v>0</v>
      </c>
      <c r="L1965" t="s">
        <v>12066</v>
      </c>
      <c r="M1965">
        <v>63</v>
      </c>
      <c r="N1965">
        <v>2</v>
      </c>
      <c r="O1965">
        <v>136</v>
      </c>
      <c r="Q1965">
        <v>130</v>
      </c>
      <c r="R1965">
        <v>0</v>
      </c>
      <c r="S1965">
        <v>0</v>
      </c>
      <c r="T1965" t="s">
        <v>43268</v>
      </c>
      <c r="U1965" t="s">
        <v>43268</v>
      </c>
      <c r="V1965" t="s">
        <v>43268</v>
      </c>
    </row>
    <row r="1966" spans="1:22" x14ac:dyDescent="0.3">
      <c r="A1966">
        <v>2895</v>
      </c>
      <c r="B1966" t="s">
        <v>13859</v>
      </c>
      <c r="C1966" t="s">
        <v>13860</v>
      </c>
      <c r="D1966">
        <v>4</v>
      </c>
      <c r="E1966">
        <v>0</v>
      </c>
      <c r="G1966">
        <v>0</v>
      </c>
      <c r="I1966">
        <v>4</v>
      </c>
      <c r="K1966">
        <v>0</v>
      </c>
      <c r="L1966" t="s">
        <v>12086</v>
      </c>
      <c r="M1966">
        <v>63</v>
      </c>
      <c r="N1966">
        <v>2</v>
      </c>
      <c r="O1966">
        <v>136</v>
      </c>
      <c r="Q1966">
        <v>0</v>
      </c>
      <c r="R1966">
        <v>0</v>
      </c>
      <c r="S1966">
        <v>0</v>
      </c>
      <c r="T1966" t="s">
        <v>43269</v>
      </c>
      <c r="U1966" t="s">
        <v>43269</v>
      </c>
      <c r="V1966" t="s">
        <v>43269</v>
      </c>
    </row>
    <row r="1967" spans="1:22" x14ac:dyDescent="0.3">
      <c r="A1967">
        <v>2896</v>
      </c>
      <c r="B1967" t="s">
        <v>13861</v>
      </c>
      <c r="C1967" t="s">
        <v>13862</v>
      </c>
      <c r="D1967">
        <v>4</v>
      </c>
      <c r="E1967">
        <v>0</v>
      </c>
      <c r="G1967">
        <v>0</v>
      </c>
      <c r="I1967">
        <v>4</v>
      </c>
      <c r="K1967">
        <v>0</v>
      </c>
      <c r="L1967" t="s">
        <v>12086</v>
      </c>
      <c r="M1967">
        <v>63</v>
      </c>
      <c r="N1967">
        <v>2</v>
      </c>
      <c r="O1967">
        <v>136</v>
      </c>
      <c r="Q1967">
        <v>0</v>
      </c>
      <c r="R1967">
        <v>0</v>
      </c>
      <c r="S1967">
        <v>0</v>
      </c>
      <c r="T1967" t="s">
        <v>43270</v>
      </c>
      <c r="U1967" t="s">
        <v>43270</v>
      </c>
      <c r="V1967" t="s">
        <v>43270</v>
      </c>
    </row>
    <row r="1968" spans="1:22" x14ac:dyDescent="0.3">
      <c r="A1968">
        <v>2897</v>
      </c>
      <c r="B1968" t="s">
        <v>13863</v>
      </c>
      <c r="C1968" t="s">
        <v>13864</v>
      </c>
      <c r="D1968">
        <v>4</v>
      </c>
      <c r="E1968">
        <v>0</v>
      </c>
      <c r="G1968">
        <v>100</v>
      </c>
      <c r="I1968">
        <v>0</v>
      </c>
      <c r="K1968">
        <v>0</v>
      </c>
      <c r="L1968" t="s">
        <v>12086</v>
      </c>
      <c r="M1968">
        <v>63</v>
      </c>
      <c r="N1968">
        <v>2</v>
      </c>
      <c r="O1968">
        <v>136</v>
      </c>
      <c r="Q1968">
        <v>1</v>
      </c>
      <c r="R1968">
        <v>0</v>
      </c>
      <c r="S1968">
        <v>0</v>
      </c>
      <c r="T1968" t="s">
        <v>43271</v>
      </c>
      <c r="U1968" t="s">
        <v>43271</v>
      </c>
      <c r="V1968" t="s">
        <v>43271</v>
      </c>
    </row>
    <row r="1969" spans="1:22" x14ac:dyDescent="0.3">
      <c r="A1969">
        <v>2898</v>
      </c>
      <c r="B1969" t="s">
        <v>13865</v>
      </c>
      <c r="C1969" t="s">
        <v>13866</v>
      </c>
      <c r="D1969">
        <v>4</v>
      </c>
      <c r="E1969">
        <v>20</v>
      </c>
      <c r="G1969">
        <v>100</v>
      </c>
      <c r="I1969">
        <v>0</v>
      </c>
      <c r="K1969">
        <v>1</v>
      </c>
      <c r="L1969" t="s">
        <v>12086</v>
      </c>
      <c r="M1969">
        <v>63</v>
      </c>
      <c r="N1969">
        <v>2</v>
      </c>
      <c r="O1969">
        <v>136</v>
      </c>
      <c r="Q1969">
        <v>90</v>
      </c>
      <c r="R1969">
        <v>0</v>
      </c>
      <c r="S1969">
        <v>0</v>
      </c>
      <c r="T1969" t="s">
        <v>34404</v>
      </c>
      <c r="U1969" t="s">
        <v>34404</v>
      </c>
      <c r="V1969" t="s">
        <v>34404</v>
      </c>
    </row>
    <row r="1970" spans="1:22" x14ac:dyDescent="0.3">
      <c r="A1970">
        <v>2899</v>
      </c>
      <c r="B1970" t="s">
        <v>13867</v>
      </c>
      <c r="C1970" t="s">
        <v>13868</v>
      </c>
      <c r="D1970">
        <v>4</v>
      </c>
      <c r="E1970">
        <v>20</v>
      </c>
      <c r="G1970">
        <v>100</v>
      </c>
      <c r="I1970">
        <v>0</v>
      </c>
      <c r="K1970">
        <v>1</v>
      </c>
      <c r="L1970" t="s">
        <v>12751</v>
      </c>
      <c r="M1970">
        <v>63</v>
      </c>
      <c r="N1970">
        <v>2</v>
      </c>
      <c r="O1970">
        <v>136</v>
      </c>
      <c r="Q1970">
        <v>90</v>
      </c>
      <c r="R1970">
        <v>0</v>
      </c>
      <c r="S1970">
        <v>0</v>
      </c>
      <c r="T1970" t="s">
        <v>43272</v>
      </c>
      <c r="U1970" t="s">
        <v>43272</v>
      </c>
      <c r="V1970" t="s">
        <v>43272</v>
      </c>
    </row>
    <row r="1971" spans="1:22" x14ac:dyDescent="0.3">
      <c r="A1971">
        <v>2900</v>
      </c>
      <c r="B1971" t="s">
        <v>13869</v>
      </c>
      <c r="C1971" t="s">
        <v>13539</v>
      </c>
      <c r="D1971">
        <v>4</v>
      </c>
      <c r="E1971">
        <v>30000</v>
      </c>
      <c r="G1971">
        <v>200</v>
      </c>
      <c r="I1971">
        <v>0</v>
      </c>
      <c r="K1971">
        <v>1</v>
      </c>
      <c r="L1971" t="s">
        <v>12993</v>
      </c>
      <c r="M1971">
        <v>63</v>
      </c>
      <c r="N1971">
        <v>2</v>
      </c>
      <c r="O1971">
        <v>136</v>
      </c>
      <c r="Q1971">
        <v>61</v>
      </c>
      <c r="R1971">
        <v>0</v>
      </c>
      <c r="S1971">
        <v>0</v>
      </c>
      <c r="T1971" t="s">
        <v>12087</v>
      </c>
      <c r="U1971" t="s">
        <v>12087</v>
      </c>
      <c r="V1971" t="s">
        <v>12087</v>
      </c>
    </row>
    <row r="1972" spans="1:22" x14ac:dyDescent="0.3">
      <c r="A1972">
        <v>2901</v>
      </c>
      <c r="B1972" t="s">
        <v>13870</v>
      </c>
      <c r="C1972" t="s">
        <v>13541</v>
      </c>
      <c r="D1972">
        <v>4</v>
      </c>
      <c r="E1972">
        <v>30000</v>
      </c>
      <c r="G1972">
        <v>200</v>
      </c>
      <c r="I1972">
        <v>0</v>
      </c>
      <c r="K1972">
        <v>1</v>
      </c>
      <c r="L1972" t="s">
        <v>12993</v>
      </c>
      <c r="M1972">
        <v>63</v>
      </c>
      <c r="N1972">
        <v>2</v>
      </c>
      <c r="O1972">
        <v>136</v>
      </c>
      <c r="Q1972">
        <v>61</v>
      </c>
      <c r="R1972">
        <v>0</v>
      </c>
      <c r="S1972">
        <v>0</v>
      </c>
      <c r="T1972" t="s">
        <v>33136</v>
      </c>
      <c r="U1972" t="s">
        <v>33136</v>
      </c>
      <c r="V1972" t="s">
        <v>33136</v>
      </c>
    </row>
    <row r="1973" spans="1:22" x14ac:dyDescent="0.3">
      <c r="A1973">
        <v>2902</v>
      </c>
      <c r="B1973" t="s">
        <v>13871</v>
      </c>
      <c r="C1973" t="s">
        <v>13535</v>
      </c>
      <c r="D1973">
        <v>4</v>
      </c>
      <c r="E1973">
        <v>30000</v>
      </c>
      <c r="G1973">
        <v>100</v>
      </c>
      <c r="I1973">
        <v>0</v>
      </c>
      <c r="K1973">
        <v>1</v>
      </c>
      <c r="L1973" t="s">
        <v>12993</v>
      </c>
      <c r="M1973">
        <v>63</v>
      </c>
      <c r="N1973">
        <v>2</v>
      </c>
      <c r="O1973">
        <v>136</v>
      </c>
      <c r="Q1973">
        <v>33</v>
      </c>
      <c r="R1973">
        <v>0</v>
      </c>
      <c r="S1973">
        <v>0</v>
      </c>
      <c r="T1973" t="s">
        <v>34235</v>
      </c>
      <c r="U1973" t="s">
        <v>34235</v>
      </c>
      <c r="V1973" t="s">
        <v>34235</v>
      </c>
    </row>
    <row r="1974" spans="1:22" x14ac:dyDescent="0.3">
      <c r="A1974">
        <v>2903</v>
      </c>
      <c r="B1974" t="s">
        <v>13872</v>
      </c>
      <c r="C1974" t="s">
        <v>13873</v>
      </c>
      <c r="D1974">
        <v>4</v>
      </c>
      <c r="E1974">
        <v>30000</v>
      </c>
      <c r="G1974">
        <v>100</v>
      </c>
      <c r="I1974">
        <v>0</v>
      </c>
      <c r="K1974">
        <v>1</v>
      </c>
      <c r="L1974" t="s">
        <v>12993</v>
      </c>
      <c r="M1974">
        <v>63</v>
      </c>
      <c r="N1974">
        <v>2</v>
      </c>
      <c r="O1974">
        <v>136</v>
      </c>
      <c r="Q1974">
        <v>33</v>
      </c>
      <c r="R1974">
        <v>0</v>
      </c>
      <c r="S1974">
        <v>0</v>
      </c>
      <c r="T1974" t="s">
        <v>34235</v>
      </c>
      <c r="U1974" t="s">
        <v>34235</v>
      </c>
      <c r="V1974" t="s">
        <v>34235</v>
      </c>
    </row>
    <row r="1975" spans="1:22" x14ac:dyDescent="0.3">
      <c r="A1975">
        <v>2904</v>
      </c>
      <c r="B1975" t="s">
        <v>13874</v>
      </c>
      <c r="C1975" t="s">
        <v>13875</v>
      </c>
      <c r="D1975">
        <v>4</v>
      </c>
      <c r="E1975">
        <v>0</v>
      </c>
      <c r="G1975">
        <v>0</v>
      </c>
      <c r="I1975">
        <v>0</v>
      </c>
      <c r="K1975">
        <v>0</v>
      </c>
      <c r="L1975" t="s">
        <v>12086</v>
      </c>
      <c r="M1975">
        <v>63</v>
      </c>
      <c r="N1975">
        <v>2</v>
      </c>
      <c r="O1975">
        <v>136</v>
      </c>
      <c r="Q1975">
        <v>0</v>
      </c>
      <c r="R1975">
        <v>0</v>
      </c>
      <c r="S1975">
        <v>0</v>
      </c>
      <c r="T1975" t="s">
        <v>43273</v>
      </c>
      <c r="U1975" t="s">
        <v>43273</v>
      </c>
      <c r="V1975" t="s">
        <v>43273</v>
      </c>
    </row>
    <row r="1976" spans="1:22" x14ac:dyDescent="0.3">
      <c r="A1976">
        <v>2905</v>
      </c>
      <c r="B1976" t="s">
        <v>13876</v>
      </c>
      <c r="C1976" t="s">
        <v>13877</v>
      </c>
      <c r="D1976">
        <v>4</v>
      </c>
      <c r="E1976">
        <v>0</v>
      </c>
      <c r="G1976">
        <v>1000</v>
      </c>
      <c r="I1976">
        <v>0</v>
      </c>
      <c r="K1976">
        <v>0</v>
      </c>
      <c r="L1976" t="s">
        <v>12086</v>
      </c>
      <c r="M1976">
        <v>63</v>
      </c>
      <c r="N1976">
        <v>2</v>
      </c>
      <c r="O1976">
        <v>136</v>
      </c>
      <c r="Q1976">
        <v>0</v>
      </c>
      <c r="R1976">
        <v>0</v>
      </c>
      <c r="S1976">
        <v>0</v>
      </c>
      <c r="T1976" t="s">
        <v>12087</v>
      </c>
      <c r="U1976" t="s">
        <v>12087</v>
      </c>
      <c r="V1976" t="s">
        <v>12087</v>
      </c>
    </row>
    <row r="1977" spans="1:22" x14ac:dyDescent="0.3">
      <c r="A1977">
        <v>2906</v>
      </c>
      <c r="B1977" t="s">
        <v>13878</v>
      </c>
      <c r="C1977" t="s">
        <v>13879</v>
      </c>
      <c r="D1977">
        <v>4</v>
      </c>
      <c r="E1977">
        <v>20</v>
      </c>
      <c r="G1977">
        <v>1000</v>
      </c>
      <c r="I1977">
        <v>3</v>
      </c>
      <c r="K1977">
        <v>1</v>
      </c>
      <c r="L1977" t="s">
        <v>12086</v>
      </c>
      <c r="M1977">
        <v>63</v>
      </c>
      <c r="N1977">
        <v>2</v>
      </c>
      <c r="O1977">
        <v>136</v>
      </c>
      <c r="Q1977">
        <v>70</v>
      </c>
      <c r="R1977">
        <v>0</v>
      </c>
      <c r="S1977">
        <v>0</v>
      </c>
      <c r="T1977" t="s">
        <v>34168</v>
      </c>
      <c r="U1977" t="s">
        <v>34168</v>
      </c>
      <c r="V1977" t="s">
        <v>34168</v>
      </c>
    </row>
    <row r="1978" spans="1:22" x14ac:dyDescent="0.3">
      <c r="A1978">
        <v>2907</v>
      </c>
      <c r="B1978" t="s">
        <v>13880</v>
      </c>
      <c r="C1978" t="s">
        <v>13881</v>
      </c>
      <c r="D1978">
        <v>4</v>
      </c>
      <c r="E1978">
        <v>20</v>
      </c>
      <c r="G1978">
        <v>100</v>
      </c>
      <c r="I1978">
        <v>0</v>
      </c>
      <c r="K1978">
        <v>0</v>
      </c>
      <c r="L1978" t="s">
        <v>12086</v>
      </c>
      <c r="M1978">
        <v>63</v>
      </c>
      <c r="N1978">
        <v>2</v>
      </c>
      <c r="O1978">
        <v>136</v>
      </c>
      <c r="Q1978">
        <v>1</v>
      </c>
      <c r="R1978">
        <v>0</v>
      </c>
      <c r="S1978">
        <v>0</v>
      </c>
      <c r="T1978" t="s">
        <v>43274</v>
      </c>
      <c r="U1978" t="s">
        <v>43274</v>
      </c>
      <c r="V1978" t="s">
        <v>43274</v>
      </c>
    </row>
    <row r="1979" spans="1:22" x14ac:dyDescent="0.3">
      <c r="A1979">
        <v>2908</v>
      </c>
      <c r="B1979" t="s">
        <v>13882</v>
      </c>
      <c r="C1979" t="s">
        <v>13883</v>
      </c>
      <c r="D1979">
        <v>4</v>
      </c>
      <c r="E1979">
        <v>20</v>
      </c>
      <c r="G1979">
        <v>100</v>
      </c>
      <c r="I1979">
        <v>0</v>
      </c>
      <c r="K1979">
        <v>1</v>
      </c>
      <c r="L1979" t="s">
        <v>12086</v>
      </c>
      <c r="M1979">
        <v>63</v>
      </c>
      <c r="N1979">
        <v>2</v>
      </c>
      <c r="O1979">
        <v>136</v>
      </c>
      <c r="Q1979">
        <v>0</v>
      </c>
      <c r="R1979">
        <v>0</v>
      </c>
      <c r="S1979">
        <v>0</v>
      </c>
      <c r="T1979" t="s">
        <v>12087</v>
      </c>
      <c r="U1979" t="s">
        <v>12087</v>
      </c>
      <c r="V1979" t="s">
        <v>12087</v>
      </c>
    </row>
    <row r="1980" spans="1:22" x14ac:dyDescent="0.3">
      <c r="A1980">
        <v>2909</v>
      </c>
      <c r="B1980" t="s">
        <v>13884</v>
      </c>
      <c r="C1980" t="s">
        <v>13885</v>
      </c>
      <c r="D1980">
        <v>4</v>
      </c>
      <c r="E1980">
        <v>20</v>
      </c>
      <c r="G1980">
        <v>100</v>
      </c>
      <c r="I1980">
        <v>0</v>
      </c>
      <c r="K1980">
        <v>1</v>
      </c>
      <c r="L1980" t="s">
        <v>12086</v>
      </c>
      <c r="M1980">
        <v>63</v>
      </c>
      <c r="N1980">
        <v>2</v>
      </c>
      <c r="O1980">
        <v>136</v>
      </c>
      <c r="Q1980">
        <v>0</v>
      </c>
      <c r="R1980">
        <v>0</v>
      </c>
      <c r="S1980">
        <v>0</v>
      </c>
      <c r="T1980" t="s">
        <v>12087</v>
      </c>
      <c r="U1980" t="s">
        <v>12087</v>
      </c>
      <c r="V1980" t="s">
        <v>12087</v>
      </c>
    </row>
    <row r="1981" spans="1:22" x14ac:dyDescent="0.3">
      <c r="A1981">
        <v>2910</v>
      </c>
      <c r="B1981" t="s">
        <v>13886</v>
      </c>
      <c r="C1981" t="s">
        <v>13887</v>
      </c>
      <c r="D1981">
        <v>4</v>
      </c>
      <c r="E1981">
        <v>20</v>
      </c>
      <c r="G1981">
        <v>100</v>
      </c>
      <c r="I1981">
        <v>0</v>
      </c>
      <c r="K1981">
        <v>0</v>
      </c>
      <c r="L1981" t="s">
        <v>12086</v>
      </c>
      <c r="M1981">
        <v>63</v>
      </c>
      <c r="N1981">
        <v>2</v>
      </c>
      <c r="O1981">
        <v>136</v>
      </c>
      <c r="Q1981">
        <v>1</v>
      </c>
      <c r="R1981">
        <v>0</v>
      </c>
      <c r="S1981">
        <v>0</v>
      </c>
      <c r="T1981" t="s">
        <v>43275</v>
      </c>
      <c r="U1981" t="s">
        <v>43275</v>
      </c>
      <c r="V1981" t="s">
        <v>43275</v>
      </c>
    </row>
    <row r="1982" spans="1:22" x14ac:dyDescent="0.3">
      <c r="A1982">
        <v>2911</v>
      </c>
      <c r="B1982" t="s">
        <v>13888</v>
      </c>
      <c r="C1982" t="s">
        <v>13889</v>
      </c>
      <c r="D1982">
        <v>4</v>
      </c>
      <c r="E1982">
        <v>20</v>
      </c>
      <c r="G1982">
        <v>100</v>
      </c>
      <c r="I1982">
        <v>0</v>
      </c>
      <c r="K1982">
        <v>0</v>
      </c>
      <c r="L1982" t="s">
        <v>12086</v>
      </c>
      <c r="M1982">
        <v>63</v>
      </c>
      <c r="N1982">
        <v>2</v>
      </c>
      <c r="O1982">
        <v>136</v>
      </c>
      <c r="Q1982">
        <v>1</v>
      </c>
      <c r="R1982">
        <v>0</v>
      </c>
      <c r="S1982">
        <v>0</v>
      </c>
      <c r="T1982" t="s">
        <v>43276</v>
      </c>
      <c r="U1982" t="s">
        <v>43276</v>
      </c>
      <c r="V1982" t="s">
        <v>43276</v>
      </c>
    </row>
    <row r="1983" spans="1:22" x14ac:dyDescent="0.3">
      <c r="A1983">
        <v>2912</v>
      </c>
      <c r="B1983" t="s">
        <v>13890</v>
      </c>
      <c r="C1983" t="s">
        <v>13891</v>
      </c>
      <c r="D1983">
        <v>4</v>
      </c>
      <c r="E1983">
        <v>20</v>
      </c>
      <c r="G1983">
        <v>300</v>
      </c>
      <c r="I1983">
        <v>0</v>
      </c>
      <c r="K1983">
        <v>1</v>
      </c>
      <c r="L1983" t="s">
        <v>12086</v>
      </c>
      <c r="M1983">
        <v>63</v>
      </c>
      <c r="N1983">
        <v>2</v>
      </c>
      <c r="O1983">
        <v>136</v>
      </c>
      <c r="Q1983">
        <v>0</v>
      </c>
      <c r="R1983">
        <v>0</v>
      </c>
      <c r="S1983">
        <v>0</v>
      </c>
      <c r="T1983" t="s">
        <v>12087</v>
      </c>
      <c r="U1983" t="s">
        <v>12087</v>
      </c>
      <c r="V1983" t="s">
        <v>12087</v>
      </c>
    </row>
    <row r="1984" spans="1:22" x14ac:dyDescent="0.3">
      <c r="A1984">
        <v>2913</v>
      </c>
      <c r="B1984" t="s">
        <v>13892</v>
      </c>
      <c r="C1984" t="s">
        <v>13893</v>
      </c>
      <c r="D1984">
        <v>4</v>
      </c>
      <c r="E1984">
        <v>20</v>
      </c>
      <c r="G1984">
        <v>1400</v>
      </c>
      <c r="I1984">
        <v>0</v>
      </c>
      <c r="K1984">
        <v>1</v>
      </c>
      <c r="L1984" t="s">
        <v>12086</v>
      </c>
      <c r="M1984">
        <v>63</v>
      </c>
      <c r="N1984">
        <v>2</v>
      </c>
      <c r="O1984">
        <v>136</v>
      </c>
      <c r="Q1984">
        <v>10</v>
      </c>
      <c r="R1984">
        <v>0</v>
      </c>
      <c r="S1984">
        <v>0</v>
      </c>
      <c r="T1984" t="s">
        <v>43277</v>
      </c>
      <c r="U1984" t="s">
        <v>43277</v>
      </c>
      <c r="V1984" t="s">
        <v>43277</v>
      </c>
    </row>
    <row r="1985" spans="1:22" x14ac:dyDescent="0.3">
      <c r="A1985">
        <v>2914</v>
      </c>
      <c r="B1985" t="s">
        <v>13894</v>
      </c>
      <c r="C1985" t="s">
        <v>13895</v>
      </c>
      <c r="D1985">
        <v>4</v>
      </c>
      <c r="E1985">
        <v>20</v>
      </c>
      <c r="G1985">
        <v>100</v>
      </c>
      <c r="I1985">
        <v>1</v>
      </c>
      <c r="K1985">
        <v>1</v>
      </c>
      <c r="L1985" t="s">
        <v>13393</v>
      </c>
      <c r="M1985">
        <v>63</v>
      </c>
      <c r="N1985">
        <v>2</v>
      </c>
      <c r="O1985">
        <v>136</v>
      </c>
      <c r="Q1985">
        <v>0</v>
      </c>
      <c r="R1985">
        <v>0</v>
      </c>
      <c r="S1985">
        <v>0</v>
      </c>
      <c r="T1985" t="s">
        <v>43278</v>
      </c>
      <c r="U1985" t="s">
        <v>43278</v>
      </c>
      <c r="V1985" t="s">
        <v>43278</v>
      </c>
    </row>
    <row r="1986" spans="1:22" x14ac:dyDescent="0.3">
      <c r="A1986">
        <v>2915</v>
      </c>
      <c r="B1986" t="s">
        <v>13896</v>
      </c>
      <c r="C1986" t="s">
        <v>13897</v>
      </c>
      <c r="D1986">
        <v>4</v>
      </c>
      <c r="E1986">
        <v>20</v>
      </c>
      <c r="G1986">
        <v>50</v>
      </c>
      <c r="I1986">
        <v>0</v>
      </c>
      <c r="K1986">
        <v>0</v>
      </c>
      <c r="L1986" t="s">
        <v>12086</v>
      </c>
      <c r="M1986">
        <v>63</v>
      </c>
      <c r="N1986">
        <v>2</v>
      </c>
      <c r="O1986">
        <v>136</v>
      </c>
      <c r="Q1986">
        <v>0</v>
      </c>
      <c r="R1986">
        <v>0</v>
      </c>
      <c r="S1986">
        <v>0</v>
      </c>
      <c r="T1986" t="s">
        <v>34373</v>
      </c>
      <c r="U1986" t="s">
        <v>34373</v>
      </c>
      <c r="V1986" t="s">
        <v>34373</v>
      </c>
    </row>
    <row r="1987" spans="1:22" x14ac:dyDescent="0.3">
      <c r="A1987">
        <v>2916</v>
      </c>
      <c r="B1987" t="s">
        <v>13898</v>
      </c>
      <c r="C1987" t="s">
        <v>13899</v>
      </c>
      <c r="D1987">
        <v>4</v>
      </c>
      <c r="E1987">
        <v>0</v>
      </c>
      <c r="G1987">
        <v>10</v>
      </c>
      <c r="I1987">
        <v>0</v>
      </c>
      <c r="K1987">
        <v>0</v>
      </c>
      <c r="L1987" t="s">
        <v>12086</v>
      </c>
      <c r="M1987">
        <v>63</v>
      </c>
      <c r="N1987">
        <v>2</v>
      </c>
      <c r="O1987">
        <v>136</v>
      </c>
      <c r="Q1987">
        <v>90</v>
      </c>
      <c r="R1987">
        <v>0</v>
      </c>
      <c r="S1987">
        <v>0</v>
      </c>
      <c r="T1987" t="s">
        <v>43279</v>
      </c>
      <c r="U1987" t="s">
        <v>43279</v>
      </c>
      <c r="V1987" t="s">
        <v>43279</v>
      </c>
    </row>
    <row r="1988" spans="1:22" x14ac:dyDescent="0.3">
      <c r="A1988">
        <v>2917</v>
      </c>
      <c r="B1988" t="s">
        <v>13900</v>
      </c>
      <c r="C1988" t="s">
        <v>13901</v>
      </c>
      <c r="D1988">
        <v>4</v>
      </c>
      <c r="E1988">
        <v>75000</v>
      </c>
      <c r="G1988">
        <v>100</v>
      </c>
      <c r="I1988">
        <v>0</v>
      </c>
      <c r="K1988">
        <v>0</v>
      </c>
      <c r="L1988" t="s">
        <v>12086</v>
      </c>
      <c r="M1988">
        <v>63</v>
      </c>
      <c r="N1988">
        <v>2</v>
      </c>
      <c r="O1988">
        <v>136</v>
      </c>
      <c r="Q1988">
        <v>100</v>
      </c>
      <c r="R1988">
        <v>0</v>
      </c>
      <c r="S1988">
        <v>0</v>
      </c>
      <c r="T1988" t="s">
        <v>43280</v>
      </c>
      <c r="U1988" t="s">
        <v>43280</v>
      </c>
      <c r="V1988" t="s">
        <v>43280</v>
      </c>
    </row>
    <row r="1989" spans="1:22" x14ac:dyDescent="0.3">
      <c r="A1989">
        <v>2918</v>
      </c>
      <c r="B1989" t="s">
        <v>13902</v>
      </c>
      <c r="C1989" t="s">
        <v>13903</v>
      </c>
      <c r="D1989">
        <v>4</v>
      </c>
      <c r="E1989">
        <v>75000</v>
      </c>
      <c r="G1989">
        <v>100</v>
      </c>
      <c r="I1989">
        <v>0</v>
      </c>
      <c r="K1989">
        <v>0</v>
      </c>
      <c r="L1989" t="s">
        <v>12086</v>
      </c>
      <c r="M1989">
        <v>63</v>
      </c>
      <c r="N1989">
        <v>2</v>
      </c>
      <c r="O1989">
        <v>136</v>
      </c>
      <c r="Q1989">
        <v>100</v>
      </c>
      <c r="R1989">
        <v>0</v>
      </c>
      <c r="S1989">
        <v>0</v>
      </c>
      <c r="T1989" t="s">
        <v>43281</v>
      </c>
      <c r="U1989" t="s">
        <v>43281</v>
      </c>
      <c r="V1989" t="s">
        <v>43281</v>
      </c>
    </row>
    <row r="1990" spans="1:22" x14ac:dyDescent="0.3">
      <c r="A1990">
        <v>2919</v>
      </c>
      <c r="B1990" t="s">
        <v>13904</v>
      </c>
      <c r="C1990" t="s">
        <v>13905</v>
      </c>
      <c r="D1990">
        <v>4</v>
      </c>
      <c r="E1990">
        <v>75000</v>
      </c>
      <c r="G1990">
        <v>100</v>
      </c>
      <c r="I1990">
        <v>0</v>
      </c>
      <c r="K1990">
        <v>0</v>
      </c>
      <c r="L1990" t="s">
        <v>12086</v>
      </c>
      <c r="M1990">
        <v>63</v>
      </c>
      <c r="N1990">
        <v>2</v>
      </c>
      <c r="O1990">
        <v>136</v>
      </c>
      <c r="Q1990">
        <v>100</v>
      </c>
      <c r="R1990">
        <v>0</v>
      </c>
      <c r="S1990">
        <v>0</v>
      </c>
      <c r="T1990" t="s">
        <v>43282</v>
      </c>
      <c r="U1990" t="s">
        <v>43282</v>
      </c>
      <c r="V1990" t="s">
        <v>43282</v>
      </c>
    </row>
    <row r="1991" spans="1:22" x14ac:dyDescent="0.3">
      <c r="A1991">
        <v>2920</v>
      </c>
      <c r="B1991" t="s">
        <v>13906</v>
      </c>
      <c r="C1991" t="s">
        <v>13907</v>
      </c>
      <c r="D1991">
        <v>4</v>
      </c>
      <c r="E1991">
        <v>75000</v>
      </c>
      <c r="G1991">
        <v>100</v>
      </c>
      <c r="I1991">
        <v>0</v>
      </c>
      <c r="K1991">
        <v>0</v>
      </c>
      <c r="L1991" t="s">
        <v>12086</v>
      </c>
      <c r="M1991">
        <v>63</v>
      </c>
      <c r="N1991">
        <v>2</v>
      </c>
      <c r="O1991">
        <v>136</v>
      </c>
      <c r="Q1991">
        <v>100</v>
      </c>
      <c r="R1991">
        <v>0</v>
      </c>
      <c r="S1991">
        <v>0</v>
      </c>
      <c r="T1991" t="s">
        <v>43283</v>
      </c>
      <c r="U1991" t="s">
        <v>43283</v>
      </c>
      <c r="V1991" t="s">
        <v>43283</v>
      </c>
    </row>
    <row r="1992" spans="1:22" x14ac:dyDescent="0.3">
      <c r="A1992">
        <v>2921</v>
      </c>
      <c r="B1992" t="s">
        <v>13908</v>
      </c>
      <c r="C1992" t="s">
        <v>13909</v>
      </c>
      <c r="D1992">
        <v>4</v>
      </c>
      <c r="E1992">
        <v>75000</v>
      </c>
      <c r="G1992">
        <v>100</v>
      </c>
      <c r="I1992">
        <v>0</v>
      </c>
      <c r="K1992">
        <v>0</v>
      </c>
      <c r="L1992" t="s">
        <v>12086</v>
      </c>
      <c r="M1992">
        <v>63</v>
      </c>
      <c r="N1992">
        <v>2</v>
      </c>
      <c r="O1992">
        <v>136</v>
      </c>
      <c r="Q1992">
        <v>100</v>
      </c>
      <c r="R1992">
        <v>0</v>
      </c>
      <c r="S1992">
        <v>0</v>
      </c>
      <c r="T1992" t="s">
        <v>43284</v>
      </c>
      <c r="U1992" t="s">
        <v>43284</v>
      </c>
      <c r="V1992" t="s">
        <v>43284</v>
      </c>
    </row>
    <row r="1993" spans="1:22" x14ac:dyDescent="0.3">
      <c r="A1993">
        <v>2922</v>
      </c>
      <c r="B1993" t="s">
        <v>13910</v>
      </c>
      <c r="C1993" t="s">
        <v>13911</v>
      </c>
      <c r="D1993">
        <v>4</v>
      </c>
      <c r="E1993">
        <v>75000</v>
      </c>
      <c r="G1993">
        <v>100</v>
      </c>
      <c r="I1993">
        <v>0</v>
      </c>
      <c r="K1993">
        <v>0</v>
      </c>
      <c r="L1993" t="s">
        <v>12086</v>
      </c>
      <c r="M1993">
        <v>63</v>
      </c>
      <c r="N1993">
        <v>2</v>
      </c>
      <c r="O1993">
        <v>136</v>
      </c>
      <c r="Q1993">
        <v>100</v>
      </c>
      <c r="R1993">
        <v>0</v>
      </c>
      <c r="S1993">
        <v>0</v>
      </c>
      <c r="T1993" t="s">
        <v>43285</v>
      </c>
      <c r="U1993" t="s">
        <v>43285</v>
      </c>
      <c r="V1993" t="s">
        <v>43285</v>
      </c>
    </row>
    <row r="1994" spans="1:22" x14ac:dyDescent="0.3">
      <c r="A1994">
        <v>2923</v>
      </c>
      <c r="B1994" t="s">
        <v>13912</v>
      </c>
      <c r="C1994" t="s">
        <v>13901</v>
      </c>
      <c r="D1994">
        <v>4</v>
      </c>
      <c r="E1994">
        <v>75000</v>
      </c>
      <c r="G1994">
        <v>100</v>
      </c>
      <c r="I1994">
        <v>0</v>
      </c>
      <c r="K1994">
        <v>1</v>
      </c>
      <c r="L1994" t="s">
        <v>12086</v>
      </c>
      <c r="M1994">
        <v>63</v>
      </c>
      <c r="N1994">
        <v>2</v>
      </c>
      <c r="O1994">
        <v>136</v>
      </c>
      <c r="Q1994">
        <v>100</v>
      </c>
      <c r="R1994">
        <v>0</v>
      </c>
      <c r="S1994">
        <v>0</v>
      </c>
      <c r="T1994" t="s">
        <v>43280</v>
      </c>
      <c r="U1994" t="s">
        <v>43280</v>
      </c>
      <c r="V1994" t="s">
        <v>43280</v>
      </c>
    </row>
    <row r="1995" spans="1:22" x14ac:dyDescent="0.3">
      <c r="A1995">
        <v>2924</v>
      </c>
      <c r="B1995" t="s">
        <v>13913</v>
      </c>
      <c r="C1995" t="s">
        <v>13903</v>
      </c>
      <c r="D1995">
        <v>4</v>
      </c>
      <c r="E1995">
        <v>75000</v>
      </c>
      <c r="G1995">
        <v>100</v>
      </c>
      <c r="I1995">
        <v>0</v>
      </c>
      <c r="K1995">
        <v>1</v>
      </c>
      <c r="L1995" t="s">
        <v>12086</v>
      </c>
      <c r="M1995">
        <v>63</v>
      </c>
      <c r="N1995">
        <v>2</v>
      </c>
      <c r="O1995">
        <v>136</v>
      </c>
      <c r="Q1995">
        <v>100</v>
      </c>
      <c r="R1995">
        <v>0</v>
      </c>
      <c r="S1995">
        <v>0</v>
      </c>
      <c r="T1995" t="s">
        <v>43281</v>
      </c>
      <c r="U1995" t="s">
        <v>43281</v>
      </c>
      <c r="V1995" t="s">
        <v>43281</v>
      </c>
    </row>
    <row r="1996" spans="1:22" x14ac:dyDescent="0.3">
      <c r="A1996">
        <v>2925</v>
      </c>
      <c r="B1996" t="s">
        <v>13914</v>
      </c>
      <c r="C1996" t="s">
        <v>13905</v>
      </c>
      <c r="D1996">
        <v>4</v>
      </c>
      <c r="E1996">
        <v>75000</v>
      </c>
      <c r="G1996">
        <v>100</v>
      </c>
      <c r="I1996">
        <v>0</v>
      </c>
      <c r="K1996">
        <v>1</v>
      </c>
      <c r="L1996" t="s">
        <v>12086</v>
      </c>
      <c r="M1996">
        <v>63</v>
      </c>
      <c r="N1996">
        <v>2</v>
      </c>
      <c r="O1996">
        <v>136</v>
      </c>
      <c r="Q1996">
        <v>100</v>
      </c>
      <c r="R1996">
        <v>0</v>
      </c>
      <c r="S1996">
        <v>0</v>
      </c>
      <c r="T1996" t="s">
        <v>43282</v>
      </c>
      <c r="U1996" t="s">
        <v>43282</v>
      </c>
      <c r="V1996" t="s">
        <v>43282</v>
      </c>
    </row>
    <row r="1997" spans="1:22" x14ac:dyDescent="0.3">
      <c r="A1997">
        <v>2926</v>
      </c>
      <c r="B1997" t="s">
        <v>13915</v>
      </c>
      <c r="C1997" t="s">
        <v>13907</v>
      </c>
      <c r="D1997">
        <v>4</v>
      </c>
      <c r="E1997">
        <v>75000</v>
      </c>
      <c r="G1997">
        <v>100</v>
      </c>
      <c r="I1997">
        <v>0</v>
      </c>
      <c r="K1997">
        <v>1</v>
      </c>
      <c r="L1997" t="s">
        <v>12086</v>
      </c>
      <c r="M1997">
        <v>63</v>
      </c>
      <c r="N1997">
        <v>2</v>
      </c>
      <c r="O1997">
        <v>136</v>
      </c>
      <c r="Q1997">
        <v>100</v>
      </c>
      <c r="R1997">
        <v>0</v>
      </c>
      <c r="S1997">
        <v>0</v>
      </c>
      <c r="T1997" t="s">
        <v>43283</v>
      </c>
      <c r="U1997" t="s">
        <v>43283</v>
      </c>
      <c r="V1997" t="s">
        <v>43283</v>
      </c>
    </row>
    <row r="1998" spans="1:22" x14ac:dyDescent="0.3">
      <c r="A1998">
        <v>2927</v>
      </c>
      <c r="B1998" t="s">
        <v>13916</v>
      </c>
      <c r="C1998" t="s">
        <v>13909</v>
      </c>
      <c r="D1998">
        <v>4</v>
      </c>
      <c r="E1998">
        <v>75000</v>
      </c>
      <c r="G1998">
        <v>100</v>
      </c>
      <c r="I1998">
        <v>0</v>
      </c>
      <c r="K1998">
        <v>1</v>
      </c>
      <c r="L1998" t="s">
        <v>12086</v>
      </c>
      <c r="M1998">
        <v>63</v>
      </c>
      <c r="N1998">
        <v>2</v>
      </c>
      <c r="O1998">
        <v>136</v>
      </c>
      <c r="Q1998">
        <v>100</v>
      </c>
      <c r="R1998">
        <v>0</v>
      </c>
      <c r="S1998">
        <v>0</v>
      </c>
      <c r="T1998" t="s">
        <v>43284</v>
      </c>
      <c r="U1998" t="s">
        <v>43284</v>
      </c>
      <c r="V1998" t="s">
        <v>43284</v>
      </c>
    </row>
    <row r="1999" spans="1:22" x14ac:dyDescent="0.3">
      <c r="A1999">
        <v>2928</v>
      </c>
      <c r="B1999" t="s">
        <v>13917</v>
      </c>
      <c r="C1999" t="s">
        <v>13911</v>
      </c>
      <c r="D1999">
        <v>4</v>
      </c>
      <c r="E1999">
        <v>75000</v>
      </c>
      <c r="G1999">
        <v>100</v>
      </c>
      <c r="I1999">
        <v>0</v>
      </c>
      <c r="K1999">
        <v>1</v>
      </c>
      <c r="L1999" t="s">
        <v>12086</v>
      </c>
      <c r="M1999">
        <v>63</v>
      </c>
      <c r="N1999">
        <v>2</v>
      </c>
      <c r="O1999">
        <v>136</v>
      </c>
      <c r="Q1999">
        <v>100</v>
      </c>
      <c r="R1999">
        <v>0</v>
      </c>
      <c r="S1999">
        <v>0</v>
      </c>
      <c r="T1999" t="s">
        <v>43285</v>
      </c>
      <c r="U1999" t="s">
        <v>43285</v>
      </c>
      <c r="V1999" t="s">
        <v>43285</v>
      </c>
    </row>
    <row r="2000" spans="1:22" x14ac:dyDescent="0.3">
      <c r="A2000">
        <v>2936</v>
      </c>
      <c r="B2000" t="s">
        <v>13918</v>
      </c>
      <c r="C2000" t="s">
        <v>13919</v>
      </c>
      <c r="D2000">
        <v>4</v>
      </c>
      <c r="E2000">
        <v>20</v>
      </c>
      <c r="G2000">
        <v>100</v>
      </c>
      <c r="I2000">
        <v>5</v>
      </c>
      <c r="K2000">
        <v>1</v>
      </c>
      <c r="L2000" t="s">
        <v>12086</v>
      </c>
      <c r="M2000">
        <v>63</v>
      </c>
      <c r="N2000">
        <v>2</v>
      </c>
      <c r="O2000">
        <v>136</v>
      </c>
      <c r="Q2000">
        <v>10</v>
      </c>
      <c r="R2000">
        <v>0</v>
      </c>
      <c r="S2000">
        <v>0</v>
      </c>
      <c r="T2000" t="s">
        <v>43286</v>
      </c>
      <c r="U2000" t="s">
        <v>43286</v>
      </c>
      <c r="V2000" t="s">
        <v>43286</v>
      </c>
    </row>
    <row r="2001" spans="1:22" x14ac:dyDescent="0.3">
      <c r="A2001">
        <v>2940</v>
      </c>
      <c r="B2001" t="s">
        <v>13920</v>
      </c>
      <c r="C2001" t="s">
        <v>13921</v>
      </c>
      <c r="D2001">
        <v>4</v>
      </c>
      <c r="E2001">
        <v>0</v>
      </c>
      <c r="G2001">
        <v>100</v>
      </c>
      <c r="I2001">
        <v>0</v>
      </c>
      <c r="K2001">
        <v>0</v>
      </c>
      <c r="L2001" t="s">
        <v>12026</v>
      </c>
      <c r="M2001">
        <v>63</v>
      </c>
      <c r="N2001">
        <v>2</v>
      </c>
      <c r="O2001">
        <v>136</v>
      </c>
      <c r="Q2001">
        <v>0</v>
      </c>
      <c r="R2001">
        <v>0</v>
      </c>
      <c r="S2001">
        <v>0</v>
      </c>
      <c r="T2001" t="s">
        <v>43287</v>
      </c>
      <c r="U2001" t="s">
        <v>43287</v>
      </c>
      <c r="V2001" t="s">
        <v>43287</v>
      </c>
    </row>
    <row r="2002" spans="1:22" x14ac:dyDescent="0.3">
      <c r="A2002">
        <v>2941</v>
      </c>
      <c r="B2002" t="s">
        <v>13922</v>
      </c>
      <c r="C2002" t="s">
        <v>13923</v>
      </c>
      <c r="D2002">
        <v>4</v>
      </c>
      <c r="E2002">
        <v>0</v>
      </c>
      <c r="G2002">
        <v>100</v>
      </c>
      <c r="I2002">
        <v>0</v>
      </c>
      <c r="K2002">
        <v>0</v>
      </c>
      <c r="L2002" t="s">
        <v>12026</v>
      </c>
      <c r="M2002">
        <v>63</v>
      </c>
      <c r="N2002">
        <v>2</v>
      </c>
      <c r="O2002">
        <v>136</v>
      </c>
      <c r="Q2002">
        <v>0</v>
      </c>
      <c r="R2002">
        <v>0</v>
      </c>
      <c r="S2002">
        <v>0</v>
      </c>
      <c r="T2002" t="s">
        <v>43288</v>
      </c>
      <c r="U2002" t="s">
        <v>43288</v>
      </c>
      <c r="V2002" t="s">
        <v>43288</v>
      </c>
    </row>
    <row r="2003" spans="1:22" x14ac:dyDescent="0.3">
      <c r="A2003">
        <v>2942</v>
      </c>
      <c r="B2003" t="s">
        <v>13924</v>
      </c>
      <c r="C2003" t="s">
        <v>13925</v>
      </c>
      <c r="D2003">
        <v>4</v>
      </c>
      <c r="E2003">
        <v>0</v>
      </c>
      <c r="G2003">
        <v>100</v>
      </c>
      <c r="I2003">
        <v>0</v>
      </c>
      <c r="K2003">
        <v>0</v>
      </c>
      <c r="L2003" t="s">
        <v>12026</v>
      </c>
      <c r="M2003">
        <v>63</v>
      </c>
      <c r="N2003">
        <v>2</v>
      </c>
      <c r="O2003">
        <v>136</v>
      </c>
      <c r="Q2003">
        <v>0</v>
      </c>
      <c r="R2003">
        <v>0</v>
      </c>
      <c r="S2003">
        <v>0</v>
      </c>
      <c r="T2003" t="s">
        <v>43289</v>
      </c>
      <c r="U2003" t="s">
        <v>43289</v>
      </c>
      <c r="V2003" t="s">
        <v>43289</v>
      </c>
    </row>
    <row r="2004" spans="1:22" x14ac:dyDescent="0.3">
      <c r="A2004">
        <v>2943</v>
      </c>
      <c r="B2004" t="s">
        <v>13926</v>
      </c>
      <c r="C2004" t="s">
        <v>13497</v>
      </c>
      <c r="D2004">
        <v>4</v>
      </c>
      <c r="E2004">
        <v>0</v>
      </c>
      <c r="G2004">
        <v>100</v>
      </c>
      <c r="K2004">
        <v>1</v>
      </c>
      <c r="L2004" t="s">
        <v>12086</v>
      </c>
      <c r="M2004">
        <v>63</v>
      </c>
      <c r="N2004">
        <v>2</v>
      </c>
      <c r="O2004">
        <v>136</v>
      </c>
      <c r="R2004">
        <v>0</v>
      </c>
      <c r="T2004" t="s">
        <v>43290</v>
      </c>
      <c r="U2004" t="s">
        <v>43290</v>
      </c>
      <c r="V2004" t="s">
        <v>43290</v>
      </c>
    </row>
    <row r="2005" spans="1:22" x14ac:dyDescent="0.3">
      <c r="A2005">
        <v>2944</v>
      </c>
      <c r="B2005" t="s">
        <v>13927</v>
      </c>
      <c r="C2005" t="s">
        <v>13928</v>
      </c>
      <c r="D2005">
        <v>4</v>
      </c>
      <c r="E2005">
        <v>0</v>
      </c>
      <c r="G2005">
        <v>0</v>
      </c>
      <c r="K2005">
        <v>0</v>
      </c>
      <c r="L2005" t="s">
        <v>12086</v>
      </c>
      <c r="M2005">
        <v>63</v>
      </c>
      <c r="N2005">
        <v>2</v>
      </c>
      <c r="O2005">
        <v>136</v>
      </c>
      <c r="Q2005">
        <v>40</v>
      </c>
      <c r="R2005">
        <v>0</v>
      </c>
      <c r="T2005" t="s">
        <v>43291</v>
      </c>
      <c r="U2005" t="s">
        <v>43291</v>
      </c>
      <c r="V2005" t="s">
        <v>43291</v>
      </c>
    </row>
    <row r="2006" spans="1:22" x14ac:dyDescent="0.3">
      <c r="A2006">
        <v>2945</v>
      </c>
      <c r="B2006" t="s">
        <v>13929</v>
      </c>
      <c r="C2006" t="s">
        <v>13930</v>
      </c>
      <c r="D2006">
        <v>4</v>
      </c>
      <c r="E2006">
        <v>0</v>
      </c>
      <c r="G2006">
        <v>0</v>
      </c>
      <c r="K2006">
        <v>0</v>
      </c>
      <c r="L2006" t="s">
        <v>12086</v>
      </c>
      <c r="M2006">
        <v>63</v>
      </c>
      <c r="N2006">
        <v>2</v>
      </c>
      <c r="O2006">
        <v>136</v>
      </c>
      <c r="Q2006">
        <v>40</v>
      </c>
      <c r="R2006">
        <v>0</v>
      </c>
      <c r="T2006" t="s">
        <v>43292</v>
      </c>
      <c r="U2006" t="s">
        <v>43292</v>
      </c>
      <c r="V2006" t="s">
        <v>43292</v>
      </c>
    </row>
    <row r="2007" spans="1:22" x14ac:dyDescent="0.3">
      <c r="A2007">
        <v>2946</v>
      </c>
      <c r="B2007" t="s">
        <v>13931</v>
      </c>
      <c r="C2007" t="s">
        <v>13932</v>
      </c>
      <c r="D2007">
        <v>4</v>
      </c>
      <c r="E2007">
        <v>0</v>
      </c>
      <c r="G2007">
        <v>0</v>
      </c>
      <c r="K2007">
        <v>0</v>
      </c>
      <c r="L2007" t="s">
        <v>12086</v>
      </c>
      <c r="M2007">
        <v>63</v>
      </c>
      <c r="N2007">
        <v>2</v>
      </c>
      <c r="O2007">
        <v>136</v>
      </c>
      <c r="Q2007">
        <v>40</v>
      </c>
      <c r="R2007">
        <v>0</v>
      </c>
      <c r="T2007" t="s">
        <v>43293</v>
      </c>
      <c r="U2007" t="s">
        <v>43293</v>
      </c>
      <c r="V2007" t="s">
        <v>43293</v>
      </c>
    </row>
    <row r="2008" spans="1:22" x14ac:dyDescent="0.3">
      <c r="A2008">
        <v>2948</v>
      </c>
      <c r="B2008" t="s">
        <v>13933</v>
      </c>
      <c r="C2008" t="s">
        <v>13934</v>
      </c>
      <c r="D2008">
        <v>4</v>
      </c>
      <c r="E2008">
        <v>10</v>
      </c>
      <c r="G2008">
        <v>100</v>
      </c>
      <c r="K2008">
        <v>1</v>
      </c>
      <c r="L2008" t="s">
        <v>12086</v>
      </c>
      <c r="M2008">
        <v>63</v>
      </c>
      <c r="N2008">
        <v>2</v>
      </c>
      <c r="O2008">
        <v>136</v>
      </c>
      <c r="Q2008">
        <v>70</v>
      </c>
      <c r="T2008" t="s">
        <v>35000</v>
      </c>
      <c r="U2008" t="s">
        <v>35000</v>
      </c>
      <c r="V2008" t="s">
        <v>35000</v>
      </c>
    </row>
    <row r="2009" spans="1:22" x14ac:dyDescent="0.3">
      <c r="A2009">
        <v>2949</v>
      </c>
      <c r="B2009" t="s">
        <v>13935</v>
      </c>
      <c r="C2009" t="s">
        <v>13936</v>
      </c>
      <c r="D2009">
        <v>4</v>
      </c>
      <c r="E2009">
        <v>10</v>
      </c>
      <c r="G2009">
        <v>100</v>
      </c>
      <c r="I2009">
        <v>3</v>
      </c>
      <c r="K2009">
        <v>1</v>
      </c>
      <c r="L2009" t="s">
        <v>12086</v>
      </c>
      <c r="M2009">
        <v>63</v>
      </c>
      <c r="N2009">
        <v>2</v>
      </c>
      <c r="O2009">
        <v>136</v>
      </c>
      <c r="Q2009">
        <v>60</v>
      </c>
      <c r="T2009" t="s">
        <v>43294</v>
      </c>
      <c r="U2009" t="s">
        <v>43294</v>
      </c>
      <c r="V2009" t="s">
        <v>43294</v>
      </c>
    </row>
    <row r="2010" spans="1:22" x14ac:dyDescent="0.3">
      <c r="A2010">
        <v>2950</v>
      </c>
      <c r="B2010" t="s">
        <v>13937</v>
      </c>
      <c r="C2010" t="s">
        <v>13938</v>
      </c>
      <c r="D2010">
        <v>4</v>
      </c>
      <c r="E2010">
        <v>0</v>
      </c>
      <c r="G2010">
        <v>0</v>
      </c>
      <c r="K2010">
        <v>0</v>
      </c>
      <c r="L2010" t="s">
        <v>12086</v>
      </c>
      <c r="M2010">
        <v>63</v>
      </c>
      <c r="N2010">
        <v>2</v>
      </c>
      <c r="O2010">
        <v>136</v>
      </c>
      <c r="Q2010">
        <v>1</v>
      </c>
      <c r="R2010">
        <v>0</v>
      </c>
      <c r="T2010" t="s">
        <v>43295</v>
      </c>
      <c r="U2010" t="s">
        <v>43295</v>
      </c>
      <c r="V2010" t="s">
        <v>43295</v>
      </c>
    </row>
    <row r="2011" spans="1:22" x14ac:dyDescent="0.3">
      <c r="A2011">
        <v>2951</v>
      </c>
      <c r="B2011" t="s">
        <v>13939</v>
      </c>
      <c r="C2011" t="s">
        <v>13940</v>
      </c>
      <c r="D2011">
        <v>4</v>
      </c>
      <c r="E2011">
        <v>0</v>
      </c>
      <c r="G2011">
        <v>100</v>
      </c>
      <c r="K2011">
        <v>0</v>
      </c>
      <c r="L2011" t="s">
        <v>12086</v>
      </c>
      <c r="M2011">
        <v>63</v>
      </c>
      <c r="N2011">
        <v>2</v>
      </c>
      <c r="O2011">
        <v>136</v>
      </c>
      <c r="Q2011">
        <v>1</v>
      </c>
      <c r="R2011">
        <v>0</v>
      </c>
      <c r="T2011" t="s">
        <v>43296</v>
      </c>
      <c r="U2011" t="s">
        <v>43296</v>
      </c>
      <c r="V2011" t="s">
        <v>43296</v>
      </c>
    </row>
    <row r="2012" spans="1:22" x14ac:dyDescent="0.3">
      <c r="A2012">
        <v>2952</v>
      </c>
      <c r="B2012" t="s">
        <v>13941</v>
      </c>
      <c r="C2012" t="s">
        <v>13942</v>
      </c>
      <c r="D2012">
        <v>4</v>
      </c>
      <c r="E2012">
        <v>0</v>
      </c>
      <c r="G2012">
        <v>100</v>
      </c>
      <c r="K2012">
        <v>0</v>
      </c>
      <c r="L2012" t="s">
        <v>12086</v>
      </c>
      <c r="M2012">
        <v>63</v>
      </c>
      <c r="N2012">
        <v>2</v>
      </c>
      <c r="O2012">
        <v>136</v>
      </c>
      <c r="Q2012">
        <v>1</v>
      </c>
      <c r="R2012">
        <v>0</v>
      </c>
      <c r="T2012" t="s">
        <v>43297</v>
      </c>
      <c r="U2012" t="s">
        <v>43297</v>
      </c>
      <c r="V2012" t="s">
        <v>43297</v>
      </c>
    </row>
    <row r="2013" spans="1:22" x14ac:dyDescent="0.3">
      <c r="A2013">
        <v>2953</v>
      </c>
      <c r="B2013" t="s">
        <v>13943</v>
      </c>
      <c r="C2013" t="s">
        <v>13944</v>
      </c>
      <c r="D2013">
        <v>4</v>
      </c>
      <c r="E2013">
        <v>0</v>
      </c>
      <c r="G2013">
        <v>100</v>
      </c>
      <c r="K2013">
        <v>0</v>
      </c>
      <c r="L2013" t="s">
        <v>12086</v>
      </c>
      <c r="M2013">
        <v>63</v>
      </c>
      <c r="N2013">
        <v>2</v>
      </c>
      <c r="O2013">
        <v>136</v>
      </c>
      <c r="Q2013">
        <v>1</v>
      </c>
      <c r="R2013">
        <v>0</v>
      </c>
      <c r="T2013" t="s">
        <v>43298</v>
      </c>
      <c r="U2013" t="s">
        <v>43298</v>
      </c>
      <c r="V2013" t="s">
        <v>43298</v>
      </c>
    </row>
    <row r="2014" spans="1:22" x14ac:dyDescent="0.3">
      <c r="A2014">
        <v>2954</v>
      </c>
      <c r="B2014" t="s">
        <v>13945</v>
      </c>
      <c r="C2014" t="s">
        <v>13946</v>
      </c>
      <c r="D2014">
        <v>4</v>
      </c>
      <c r="E2014">
        <v>10</v>
      </c>
      <c r="G2014">
        <v>100</v>
      </c>
      <c r="K2014">
        <v>0</v>
      </c>
      <c r="L2014" t="s">
        <v>12086</v>
      </c>
      <c r="M2014">
        <v>63</v>
      </c>
      <c r="N2014">
        <v>2</v>
      </c>
      <c r="O2014">
        <v>136</v>
      </c>
      <c r="Q2014">
        <v>1</v>
      </c>
      <c r="T2014" t="s">
        <v>37164</v>
      </c>
      <c r="U2014" t="s">
        <v>37164</v>
      </c>
      <c r="V2014" t="s">
        <v>37164</v>
      </c>
    </row>
    <row r="2015" spans="1:22" x14ac:dyDescent="0.3">
      <c r="A2015">
        <v>2956</v>
      </c>
      <c r="B2015" t="s">
        <v>8670</v>
      </c>
      <c r="C2015" t="s">
        <v>13947</v>
      </c>
      <c r="D2015">
        <v>4</v>
      </c>
      <c r="E2015">
        <v>75000</v>
      </c>
      <c r="G2015">
        <v>100</v>
      </c>
      <c r="I2015">
        <v>10</v>
      </c>
      <c r="K2015">
        <v>1</v>
      </c>
      <c r="L2015" t="s">
        <v>12993</v>
      </c>
      <c r="M2015">
        <v>63</v>
      </c>
      <c r="N2015">
        <v>2</v>
      </c>
      <c r="O2015">
        <v>136</v>
      </c>
      <c r="Q2015">
        <v>50</v>
      </c>
      <c r="R2015">
        <v>0</v>
      </c>
      <c r="S2015">
        <v>0</v>
      </c>
      <c r="T2015" t="s">
        <v>43299</v>
      </c>
      <c r="U2015" t="s">
        <v>43299</v>
      </c>
      <c r="V2015" t="s">
        <v>43299</v>
      </c>
    </row>
    <row r="2016" spans="1:22" x14ac:dyDescent="0.3">
      <c r="A2016">
        <v>2957</v>
      </c>
      <c r="B2016" t="s">
        <v>13948</v>
      </c>
      <c r="C2016" t="s">
        <v>13949</v>
      </c>
      <c r="D2016">
        <v>4</v>
      </c>
      <c r="E2016">
        <v>20</v>
      </c>
      <c r="G2016">
        <v>100</v>
      </c>
      <c r="I2016">
        <v>0</v>
      </c>
      <c r="K2016">
        <v>0</v>
      </c>
      <c r="L2016" t="s">
        <v>13950</v>
      </c>
      <c r="M2016">
        <v>63</v>
      </c>
      <c r="N2016">
        <v>2</v>
      </c>
      <c r="O2016">
        <v>136</v>
      </c>
      <c r="Q2016">
        <v>85</v>
      </c>
      <c r="R2016">
        <v>0</v>
      </c>
      <c r="S2016">
        <v>0</v>
      </c>
      <c r="T2016" t="s">
        <v>43300</v>
      </c>
      <c r="U2016" t="s">
        <v>43300</v>
      </c>
      <c r="V2016" t="s">
        <v>43300</v>
      </c>
    </row>
    <row r="2017" spans="1:22" x14ac:dyDescent="0.3">
      <c r="A2017">
        <v>2958</v>
      </c>
      <c r="B2017" t="s">
        <v>13951</v>
      </c>
      <c r="C2017" t="s">
        <v>13952</v>
      </c>
      <c r="D2017">
        <v>4</v>
      </c>
      <c r="E2017">
        <v>20</v>
      </c>
      <c r="G2017">
        <v>100</v>
      </c>
      <c r="I2017">
        <v>2</v>
      </c>
      <c r="K2017">
        <v>0</v>
      </c>
      <c r="L2017" t="s">
        <v>13950</v>
      </c>
      <c r="M2017">
        <v>63</v>
      </c>
      <c r="N2017">
        <v>2</v>
      </c>
      <c r="O2017">
        <v>136</v>
      </c>
      <c r="Q2017">
        <v>85</v>
      </c>
      <c r="R2017">
        <v>0</v>
      </c>
      <c r="S2017">
        <v>0</v>
      </c>
      <c r="T2017" t="s">
        <v>43301</v>
      </c>
      <c r="U2017" t="s">
        <v>43301</v>
      </c>
      <c r="V2017" t="s">
        <v>43301</v>
      </c>
    </row>
    <row r="2018" spans="1:22" x14ac:dyDescent="0.3">
      <c r="A2018">
        <v>2959</v>
      </c>
      <c r="B2018" t="s">
        <v>13953</v>
      </c>
      <c r="C2018" t="s">
        <v>13954</v>
      </c>
      <c r="D2018">
        <v>4</v>
      </c>
      <c r="E2018">
        <v>20</v>
      </c>
      <c r="G2018">
        <v>300</v>
      </c>
      <c r="I2018">
        <v>0</v>
      </c>
      <c r="K2018">
        <v>0</v>
      </c>
      <c r="L2018" t="s">
        <v>12086</v>
      </c>
      <c r="M2018">
        <v>63</v>
      </c>
      <c r="N2018">
        <v>2</v>
      </c>
      <c r="O2018">
        <v>136</v>
      </c>
      <c r="Q2018">
        <v>50</v>
      </c>
      <c r="R2018">
        <v>0</v>
      </c>
      <c r="S2018">
        <v>0</v>
      </c>
      <c r="T2018" t="s">
        <v>43302</v>
      </c>
      <c r="U2018" t="s">
        <v>43302</v>
      </c>
      <c r="V2018" t="s">
        <v>43302</v>
      </c>
    </row>
    <row r="2019" spans="1:22" x14ac:dyDescent="0.3">
      <c r="A2019">
        <v>2960</v>
      </c>
      <c r="B2019" t="s">
        <v>13955</v>
      </c>
      <c r="C2019" t="s">
        <v>13956</v>
      </c>
      <c r="D2019">
        <v>4</v>
      </c>
      <c r="E2019">
        <v>20</v>
      </c>
      <c r="G2019">
        <v>200</v>
      </c>
      <c r="I2019">
        <v>0</v>
      </c>
      <c r="K2019">
        <v>1</v>
      </c>
      <c r="L2019" t="s">
        <v>12086</v>
      </c>
      <c r="M2019">
        <v>63</v>
      </c>
      <c r="N2019">
        <v>2</v>
      </c>
      <c r="O2019">
        <v>136</v>
      </c>
      <c r="Q2019">
        <v>0</v>
      </c>
      <c r="R2019">
        <v>0</v>
      </c>
      <c r="S2019">
        <v>0</v>
      </c>
      <c r="T2019" t="s">
        <v>35235</v>
      </c>
      <c r="U2019" t="s">
        <v>35235</v>
      </c>
      <c r="V2019" t="s">
        <v>35235</v>
      </c>
    </row>
    <row r="2020" spans="1:22" x14ac:dyDescent="0.3">
      <c r="A2020">
        <v>2963</v>
      </c>
      <c r="B2020" t="s">
        <v>13957</v>
      </c>
      <c r="C2020" t="s">
        <v>13958</v>
      </c>
      <c r="D2020">
        <v>4</v>
      </c>
      <c r="E2020">
        <v>10</v>
      </c>
      <c r="G2020">
        <v>100</v>
      </c>
      <c r="K2020">
        <v>1</v>
      </c>
      <c r="L2020" t="s">
        <v>12086</v>
      </c>
      <c r="M2020">
        <v>63</v>
      </c>
      <c r="N2020">
        <v>2</v>
      </c>
      <c r="O2020">
        <v>136</v>
      </c>
      <c r="Q2020">
        <v>90</v>
      </c>
      <c r="R2020">
        <v>0</v>
      </c>
      <c r="S2020">
        <v>0</v>
      </c>
      <c r="T2020" t="s">
        <v>43303</v>
      </c>
      <c r="U2020" t="s">
        <v>43303</v>
      </c>
      <c r="V2020" t="s">
        <v>43303</v>
      </c>
    </row>
    <row r="2021" spans="1:22" x14ac:dyDescent="0.3">
      <c r="A2021">
        <v>2964</v>
      </c>
      <c r="B2021" t="s">
        <v>13959</v>
      </c>
      <c r="C2021" t="s">
        <v>13960</v>
      </c>
      <c r="D2021">
        <v>4</v>
      </c>
      <c r="E2021">
        <v>10</v>
      </c>
      <c r="G2021">
        <v>100</v>
      </c>
      <c r="K2021">
        <v>1</v>
      </c>
      <c r="L2021" t="s">
        <v>12086</v>
      </c>
      <c r="M2021">
        <v>63</v>
      </c>
      <c r="N2021">
        <v>2</v>
      </c>
      <c r="O2021">
        <v>136</v>
      </c>
      <c r="Q2021">
        <v>90</v>
      </c>
      <c r="R2021">
        <v>0</v>
      </c>
      <c r="S2021">
        <v>0</v>
      </c>
      <c r="T2021" t="s">
        <v>43304</v>
      </c>
      <c r="U2021" t="s">
        <v>43304</v>
      </c>
      <c r="V2021" t="s">
        <v>43304</v>
      </c>
    </row>
    <row r="2022" spans="1:22" x14ac:dyDescent="0.3">
      <c r="A2022">
        <v>2966</v>
      </c>
      <c r="B2022" t="s">
        <v>13961</v>
      </c>
      <c r="C2022" t="s">
        <v>13962</v>
      </c>
      <c r="D2022">
        <v>4</v>
      </c>
      <c r="E2022">
        <v>20</v>
      </c>
      <c r="G2022">
        <v>200</v>
      </c>
      <c r="I2022">
        <v>0</v>
      </c>
      <c r="K2022">
        <v>0</v>
      </c>
      <c r="L2022" t="s">
        <v>12086</v>
      </c>
      <c r="M2022">
        <v>63</v>
      </c>
      <c r="N2022">
        <v>2</v>
      </c>
      <c r="O2022">
        <v>136</v>
      </c>
      <c r="Q2022">
        <v>0</v>
      </c>
      <c r="R2022">
        <v>0</v>
      </c>
      <c r="S2022">
        <v>0</v>
      </c>
      <c r="T2022" t="s">
        <v>43305</v>
      </c>
      <c r="U2022" t="s">
        <v>43305</v>
      </c>
      <c r="V2022" t="s">
        <v>43305</v>
      </c>
    </row>
    <row r="2023" spans="1:22" x14ac:dyDescent="0.3">
      <c r="A2023">
        <v>2967</v>
      </c>
      <c r="B2023" t="s">
        <v>13963</v>
      </c>
      <c r="C2023" t="s">
        <v>13964</v>
      </c>
      <c r="D2023">
        <v>4</v>
      </c>
      <c r="E2023">
        <v>20</v>
      </c>
      <c r="G2023">
        <v>200</v>
      </c>
      <c r="I2023">
        <v>0</v>
      </c>
      <c r="K2023">
        <v>1</v>
      </c>
      <c r="L2023" t="s">
        <v>12086</v>
      </c>
      <c r="M2023">
        <v>63</v>
      </c>
      <c r="N2023">
        <v>2</v>
      </c>
      <c r="O2023">
        <v>136</v>
      </c>
      <c r="Q2023">
        <v>0</v>
      </c>
      <c r="R2023">
        <v>0</v>
      </c>
      <c r="S2023">
        <v>0</v>
      </c>
      <c r="T2023" t="s">
        <v>43305</v>
      </c>
      <c r="U2023" t="s">
        <v>43305</v>
      </c>
      <c r="V2023" t="s">
        <v>43305</v>
      </c>
    </row>
    <row r="2024" spans="1:22" x14ac:dyDescent="0.3">
      <c r="A2024">
        <v>2968</v>
      </c>
      <c r="B2024" t="s">
        <v>13965</v>
      </c>
      <c r="C2024" t="s">
        <v>13966</v>
      </c>
      <c r="D2024">
        <v>4</v>
      </c>
      <c r="E2024">
        <v>20</v>
      </c>
      <c r="G2024">
        <v>200</v>
      </c>
      <c r="I2024">
        <v>0</v>
      </c>
      <c r="K2024">
        <v>0</v>
      </c>
      <c r="L2024" t="s">
        <v>12086</v>
      </c>
      <c r="M2024">
        <v>63</v>
      </c>
      <c r="N2024">
        <v>2</v>
      </c>
      <c r="O2024">
        <v>136</v>
      </c>
      <c r="Q2024">
        <v>0</v>
      </c>
      <c r="R2024">
        <v>0</v>
      </c>
      <c r="S2024">
        <v>0</v>
      </c>
      <c r="T2024" t="s">
        <v>36675</v>
      </c>
      <c r="U2024" t="s">
        <v>36675</v>
      </c>
      <c r="V2024" t="s">
        <v>36675</v>
      </c>
    </row>
    <row r="2025" spans="1:22" x14ac:dyDescent="0.3">
      <c r="A2025">
        <v>2969</v>
      </c>
      <c r="B2025" t="s">
        <v>13967</v>
      </c>
      <c r="C2025" t="s">
        <v>13968</v>
      </c>
      <c r="D2025">
        <v>4</v>
      </c>
      <c r="E2025">
        <v>20</v>
      </c>
      <c r="G2025">
        <v>200</v>
      </c>
      <c r="I2025">
        <v>0</v>
      </c>
      <c r="K2025">
        <v>1</v>
      </c>
      <c r="L2025" t="s">
        <v>12086</v>
      </c>
      <c r="M2025">
        <v>63</v>
      </c>
      <c r="N2025">
        <v>2</v>
      </c>
      <c r="O2025">
        <v>136</v>
      </c>
      <c r="Q2025">
        <v>0</v>
      </c>
      <c r="R2025">
        <v>0</v>
      </c>
      <c r="S2025">
        <v>0</v>
      </c>
      <c r="T2025" t="s">
        <v>36675</v>
      </c>
      <c r="U2025" t="s">
        <v>36675</v>
      </c>
      <c r="V2025" t="s">
        <v>36675</v>
      </c>
    </row>
    <row r="2026" spans="1:22" x14ac:dyDescent="0.3">
      <c r="A2026">
        <v>2971</v>
      </c>
      <c r="B2026" t="s">
        <v>7726</v>
      </c>
      <c r="C2026" t="s">
        <v>7727</v>
      </c>
      <c r="D2026">
        <v>4</v>
      </c>
      <c r="E2026">
        <v>10</v>
      </c>
      <c r="G2026">
        <v>200</v>
      </c>
      <c r="I2026">
        <v>1</v>
      </c>
      <c r="K2026">
        <v>1</v>
      </c>
      <c r="L2026" t="s">
        <v>12657</v>
      </c>
      <c r="M2026">
        <v>63</v>
      </c>
      <c r="N2026">
        <v>2</v>
      </c>
      <c r="O2026">
        <v>136</v>
      </c>
      <c r="Q2026">
        <v>80</v>
      </c>
      <c r="R2026">
        <v>1</v>
      </c>
      <c r="T2026" t="s">
        <v>43306</v>
      </c>
      <c r="U2026" t="s">
        <v>43306</v>
      </c>
      <c r="V2026" t="s">
        <v>43306</v>
      </c>
    </row>
    <row r="2027" spans="1:22" x14ac:dyDescent="0.3">
      <c r="A2027">
        <v>2976</v>
      </c>
      <c r="B2027" t="s">
        <v>13969</v>
      </c>
      <c r="C2027" t="s">
        <v>13970</v>
      </c>
      <c r="D2027">
        <v>4</v>
      </c>
      <c r="E2027">
        <v>10</v>
      </c>
      <c r="G2027">
        <v>200</v>
      </c>
      <c r="I2027">
        <v>0</v>
      </c>
      <c r="K2027">
        <v>1</v>
      </c>
      <c r="L2027" t="s">
        <v>12086</v>
      </c>
      <c r="M2027">
        <v>63</v>
      </c>
      <c r="N2027">
        <v>2</v>
      </c>
      <c r="O2027">
        <v>136</v>
      </c>
      <c r="Q2027">
        <v>100</v>
      </c>
      <c r="R2027">
        <v>0</v>
      </c>
      <c r="T2027" t="s">
        <v>43307</v>
      </c>
      <c r="U2027" t="s">
        <v>43307</v>
      </c>
      <c r="V2027" t="s">
        <v>43307</v>
      </c>
    </row>
    <row r="2028" spans="1:22" x14ac:dyDescent="0.3">
      <c r="A2028">
        <v>2977</v>
      </c>
      <c r="B2028" t="s">
        <v>13971</v>
      </c>
      <c r="C2028" t="s">
        <v>13972</v>
      </c>
      <c r="D2028">
        <v>4</v>
      </c>
      <c r="E2028">
        <v>10</v>
      </c>
      <c r="G2028">
        <v>100</v>
      </c>
      <c r="I2028">
        <v>0</v>
      </c>
      <c r="K2028">
        <v>1</v>
      </c>
      <c r="L2028" t="s">
        <v>12086</v>
      </c>
      <c r="M2028">
        <v>63</v>
      </c>
      <c r="N2028">
        <v>2</v>
      </c>
      <c r="O2028">
        <v>136</v>
      </c>
      <c r="Q2028">
        <v>110</v>
      </c>
      <c r="R2028">
        <v>0</v>
      </c>
      <c r="T2028" t="s">
        <v>43308</v>
      </c>
      <c r="U2028" t="s">
        <v>43308</v>
      </c>
      <c r="V2028" t="s">
        <v>43308</v>
      </c>
    </row>
    <row r="2029" spans="1:22" x14ac:dyDescent="0.3">
      <c r="A2029">
        <v>2978</v>
      </c>
      <c r="B2029" t="s">
        <v>13973</v>
      </c>
      <c r="C2029" t="s">
        <v>13974</v>
      </c>
      <c r="D2029">
        <v>4</v>
      </c>
      <c r="E2029">
        <v>10</v>
      </c>
      <c r="G2029">
        <v>100</v>
      </c>
      <c r="I2029">
        <v>0</v>
      </c>
      <c r="K2029">
        <v>1</v>
      </c>
      <c r="L2029" t="s">
        <v>12086</v>
      </c>
      <c r="M2029">
        <v>63</v>
      </c>
      <c r="N2029">
        <v>2</v>
      </c>
      <c r="O2029">
        <v>136</v>
      </c>
      <c r="Q2029">
        <v>110</v>
      </c>
      <c r="R2029">
        <v>0</v>
      </c>
      <c r="T2029" t="s">
        <v>43309</v>
      </c>
      <c r="U2029" t="s">
        <v>43309</v>
      </c>
      <c r="V2029" t="s">
        <v>43309</v>
      </c>
    </row>
    <row r="2030" spans="1:22" x14ac:dyDescent="0.3">
      <c r="A2030">
        <v>2979</v>
      </c>
      <c r="B2030" t="s">
        <v>13975</v>
      </c>
      <c r="C2030" t="s">
        <v>13976</v>
      </c>
      <c r="D2030">
        <v>4</v>
      </c>
      <c r="E2030">
        <v>0</v>
      </c>
      <c r="G2030">
        <v>500</v>
      </c>
      <c r="I2030">
        <v>1</v>
      </c>
      <c r="K2030">
        <v>1</v>
      </c>
      <c r="L2030" t="s">
        <v>12086</v>
      </c>
      <c r="M2030">
        <v>63</v>
      </c>
      <c r="N2030">
        <v>2</v>
      </c>
      <c r="O2030">
        <v>136</v>
      </c>
      <c r="R2030">
        <v>0</v>
      </c>
      <c r="T2030" t="s">
        <v>43310</v>
      </c>
      <c r="U2030" t="s">
        <v>43310</v>
      </c>
      <c r="V2030" t="s">
        <v>43310</v>
      </c>
    </row>
    <row r="2031" spans="1:22" x14ac:dyDescent="0.3">
      <c r="A2031">
        <v>2980</v>
      </c>
      <c r="B2031" t="s">
        <v>13977</v>
      </c>
      <c r="C2031" t="s">
        <v>13978</v>
      </c>
      <c r="D2031">
        <v>4</v>
      </c>
      <c r="E2031">
        <v>10</v>
      </c>
      <c r="G2031">
        <v>100</v>
      </c>
      <c r="K2031">
        <v>1</v>
      </c>
      <c r="L2031" t="s">
        <v>12086</v>
      </c>
      <c r="M2031">
        <v>63</v>
      </c>
      <c r="N2031">
        <v>2</v>
      </c>
      <c r="O2031">
        <v>136</v>
      </c>
      <c r="Q2031">
        <v>110</v>
      </c>
      <c r="R2031">
        <v>1</v>
      </c>
      <c r="T2031" t="s">
        <v>43311</v>
      </c>
      <c r="U2031" t="s">
        <v>43311</v>
      </c>
      <c r="V2031" t="s">
        <v>43311</v>
      </c>
    </row>
    <row r="2032" spans="1:22" x14ac:dyDescent="0.3">
      <c r="A2032">
        <v>2981</v>
      </c>
      <c r="B2032" t="s">
        <v>13979</v>
      </c>
      <c r="C2032" t="s">
        <v>13980</v>
      </c>
      <c r="D2032">
        <v>4</v>
      </c>
      <c r="E2032">
        <v>10</v>
      </c>
      <c r="G2032">
        <v>200</v>
      </c>
      <c r="I2032">
        <v>0</v>
      </c>
      <c r="K2032">
        <v>0</v>
      </c>
      <c r="L2032" t="s">
        <v>12086</v>
      </c>
      <c r="M2032">
        <v>63</v>
      </c>
      <c r="N2032">
        <v>2</v>
      </c>
      <c r="O2032">
        <v>136</v>
      </c>
      <c r="Q2032">
        <v>160</v>
      </c>
      <c r="T2032" t="s">
        <v>12087</v>
      </c>
      <c r="U2032" t="s">
        <v>12087</v>
      </c>
      <c r="V2032" t="s">
        <v>12087</v>
      </c>
    </row>
    <row r="2033" spans="1:22" x14ac:dyDescent="0.3">
      <c r="A2033">
        <v>2983</v>
      </c>
      <c r="B2033" t="s">
        <v>13981</v>
      </c>
      <c r="C2033" t="s">
        <v>13982</v>
      </c>
      <c r="D2033">
        <v>4</v>
      </c>
      <c r="E2033">
        <v>10</v>
      </c>
      <c r="G2033">
        <v>100</v>
      </c>
      <c r="K2033">
        <v>1</v>
      </c>
      <c r="L2033" t="s">
        <v>12086</v>
      </c>
      <c r="M2033">
        <v>63</v>
      </c>
      <c r="N2033">
        <v>2</v>
      </c>
      <c r="O2033">
        <v>136</v>
      </c>
      <c r="Q2033">
        <v>50</v>
      </c>
      <c r="R2033">
        <v>1</v>
      </c>
      <c r="T2033" t="s">
        <v>43312</v>
      </c>
      <c r="U2033" t="s">
        <v>43312</v>
      </c>
      <c r="V2033" t="s">
        <v>43312</v>
      </c>
    </row>
    <row r="2034" spans="1:22" x14ac:dyDescent="0.3">
      <c r="A2034">
        <v>2984</v>
      </c>
      <c r="B2034" t="s">
        <v>13983</v>
      </c>
      <c r="C2034" t="s">
        <v>13984</v>
      </c>
      <c r="D2034">
        <v>4</v>
      </c>
      <c r="E2034">
        <v>10</v>
      </c>
      <c r="G2034">
        <v>100</v>
      </c>
      <c r="K2034">
        <v>1</v>
      </c>
      <c r="L2034" t="s">
        <v>12086</v>
      </c>
      <c r="M2034">
        <v>63</v>
      </c>
      <c r="N2034">
        <v>2</v>
      </c>
      <c r="O2034">
        <v>136</v>
      </c>
      <c r="Q2034">
        <v>30</v>
      </c>
      <c r="R2034">
        <v>1</v>
      </c>
      <c r="T2034" t="s">
        <v>43313</v>
      </c>
      <c r="U2034" t="s">
        <v>43313</v>
      </c>
      <c r="V2034" t="s">
        <v>43313</v>
      </c>
    </row>
    <row r="2035" spans="1:22" x14ac:dyDescent="0.3">
      <c r="A2035">
        <v>2985</v>
      </c>
      <c r="B2035" t="s">
        <v>13985</v>
      </c>
      <c r="C2035" t="s">
        <v>13986</v>
      </c>
      <c r="D2035">
        <v>4</v>
      </c>
      <c r="E2035">
        <v>10</v>
      </c>
      <c r="G2035">
        <v>100</v>
      </c>
      <c r="K2035">
        <v>1</v>
      </c>
      <c r="L2035" t="s">
        <v>12086</v>
      </c>
      <c r="M2035">
        <v>63</v>
      </c>
      <c r="N2035">
        <v>2</v>
      </c>
      <c r="O2035">
        <v>136</v>
      </c>
      <c r="Q2035">
        <v>50</v>
      </c>
      <c r="T2035" t="s">
        <v>43314</v>
      </c>
      <c r="U2035" t="s">
        <v>43314</v>
      </c>
      <c r="V2035" t="s">
        <v>43314</v>
      </c>
    </row>
    <row r="2036" spans="1:22" x14ac:dyDescent="0.3">
      <c r="A2036">
        <v>2986</v>
      </c>
      <c r="B2036" t="s">
        <v>13987</v>
      </c>
      <c r="C2036" t="s">
        <v>13988</v>
      </c>
      <c r="D2036">
        <v>4</v>
      </c>
      <c r="E2036">
        <v>20</v>
      </c>
      <c r="G2036">
        <v>100</v>
      </c>
      <c r="I2036">
        <v>2</v>
      </c>
      <c r="K2036">
        <v>1</v>
      </c>
      <c r="L2036" t="s">
        <v>12086</v>
      </c>
      <c r="M2036">
        <v>63</v>
      </c>
      <c r="N2036">
        <v>2</v>
      </c>
      <c r="O2036">
        <v>136</v>
      </c>
      <c r="Q2036">
        <v>0</v>
      </c>
      <c r="R2036">
        <v>0</v>
      </c>
      <c r="S2036">
        <v>0</v>
      </c>
      <c r="T2036" t="s">
        <v>43315</v>
      </c>
      <c r="U2036" t="s">
        <v>43315</v>
      </c>
      <c r="V2036" t="s">
        <v>43315</v>
      </c>
    </row>
    <row r="2037" spans="1:22" x14ac:dyDescent="0.3">
      <c r="A2037">
        <v>2987</v>
      </c>
      <c r="B2037" t="s">
        <v>13989</v>
      </c>
      <c r="C2037" t="s">
        <v>13990</v>
      </c>
      <c r="D2037">
        <v>4</v>
      </c>
      <c r="E2037">
        <v>20</v>
      </c>
      <c r="G2037">
        <v>100</v>
      </c>
      <c r="I2037">
        <v>3</v>
      </c>
      <c r="K2037">
        <v>1</v>
      </c>
      <c r="L2037" t="s">
        <v>12086</v>
      </c>
      <c r="M2037">
        <v>63</v>
      </c>
      <c r="N2037">
        <v>2</v>
      </c>
      <c r="O2037">
        <v>136</v>
      </c>
      <c r="Q2037">
        <v>0</v>
      </c>
      <c r="R2037">
        <v>0</v>
      </c>
      <c r="S2037">
        <v>0</v>
      </c>
      <c r="T2037" t="s">
        <v>43316</v>
      </c>
      <c r="U2037" t="s">
        <v>43316</v>
      </c>
      <c r="V2037" t="s">
        <v>43316</v>
      </c>
    </row>
    <row r="2038" spans="1:22" x14ac:dyDescent="0.3">
      <c r="A2038">
        <v>2988</v>
      </c>
      <c r="B2038" t="s">
        <v>13991</v>
      </c>
      <c r="C2038" t="s">
        <v>13992</v>
      </c>
      <c r="D2038">
        <v>4</v>
      </c>
      <c r="E2038">
        <v>20</v>
      </c>
      <c r="G2038">
        <v>100</v>
      </c>
      <c r="I2038">
        <v>0</v>
      </c>
      <c r="K2038">
        <v>1</v>
      </c>
      <c r="L2038" t="s">
        <v>12038</v>
      </c>
      <c r="M2038">
        <v>56</v>
      </c>
      <c r="N2038">
        <v>1</v>
      </c>
      <c r="O2038">
        <v>136</v>
      </c>
      <c r="Q2038">
        <v>130</v>
      </c>
      <c r="T2038" t="s">
        <v>43317</v>
      </c>
      <c r="U2038" t="s">
        <v>43317</v>
      </c>
      <c r="V2038" t="s">
        <v>43317</v>
      </c>
    </row>
    <row r="2039" spans="1:22" x14ac:dyDescent="0.3">
      <c r="A2039">
        <v>2989</v>
      </c>
      <c r="B2039" t="s">
        <v>13993</v>
      </c>
      <c r="C2039" t="s">
        <v>13994</v>
      </c>
      <c r="D2039">
        <v>4</v>
      </c>
      <c r="E2039">
        <v>20</v>
      </c>
      <c r="G2039">
        <v>100</v>
      </c>
      <c r="I2039">
        <v>0</v>
      </c>
      <c r="K2039">
        <v>1</v>
      </c>
      <c r="L2039" t="s">
        <v>12038</v>
      </c>
      <c r="M2039">
        <v>56</v>
      </c>
      <c r="N2039">
        <v>0</v>
      </c>
      <c r="O2039">
        <v>136</v>
      </c>
      <c r="Q2039">
        <v>130</v>
      </c>
      <c r="T2039" t="s">
        <v>43317</v>
      </c>
      <c r="U2039" t="s">
        <v>43317</v>
      </c>
      <c r="V2039" t="s">
        <v>43317</v>
      </c>
    </row>
    <row r="2040" spans="1:22" x14ac:dyDescent="0.3">
      <c r="A2040">
        <v>2990</v>
      </c>
      <c r="B2040" t="s">
        <v>13995</v>
      </c>
      <c r="C2040" t="s">
        <v>13996</v>
      </c>
      <c r="D2040">
        <v>4</v>
      </c>
      <c r="E2040">
        <v>20</v>
      </c>
      <c r="G2040">
        <v>100</v>
      </c>
      <c r="I2040">
        <v>0</v>
      </c>
      <c r="K2040">
        <v>0</v>
      </c>
      <c r="L2040" t="s">
        <v>12086</v>
      </c>
      <c r="M2040">
        <v>63</v>
      </c>
      <c r="N2040">
        <v>2</v>
      </c>
      <c r="O2040">
        <v>136</v>
      </c>
      <c r="Q2040">
        <v>130</v>
      </c>
      <c r="T2040" t="s">
        <v>43318</v>
      </c>
      <c r="U2040" t="s">
        <v>43318</v>
      </c>
      <c r="V2040" t="s">
        <v>43318</v>
      </c>
    </row>
    <row r="2041" spans="1:22" x14ac:dyDescent="0.3">
      <c r="A2041">
        <v>2991</v>
      </c>
      <c r="B2041" t="s">
        <v>13997</v>
      </c>
      <c r="C2041" t="s">
        <v>13998</v>
      </c>
      <c r="D2041">
        <v>4</v>
      </c>
      <c r="E2041">
        <v>20</v>
      </c>
      <c r="G2041">
        <v>100</v>
      </c>
      <c r="I2041">
        <v>0</v>
      </c>
      <c r="K2041">
        <v>0</v>
      </c>
      <c r="L2041" t="s">
        <v>12086</v>
      </c>
      <c r="M2041">
        <v>63</v>
      </c>
      <c r="N2041">
        <v>2</v>
      </c>
      <c r="O2041">
        <v>136</v>
      </c>
      <c r="Q2041">
        <v>130</v>
      </c>
      <c r="T2041" t="s">
        <v>43319</v>
      </c>
      <c r="U2041" t="s">
        <v>43319</v>
      </c>
      <c r="V2041" t="s">
        <v>43319</v>
      </c>
    </row>
    <row r="2042" spans="1:22" x14ac:dyDescent="0.3">
      <c r="A2042">
        <v>2992</v>
      </c>
      <c r="B2042" t="s">
        <v>13999</v>
      </c>
      <c r="C2042" t="s">
        <v>14000</v>
      </c>
      <c r="D2042">
        <v>4</v>
      </c>
      <c r="E2042">
        <v>20</v>
      </c>
      <c r="G2042">
        <v>100</v>
      </c>
      <c r="I2042">
        <v>0</v>
      </c>
      <c r="K2042">
        <v>1</v>
      </c>
      <c r="L2042" t="s">
        <v>12086</v>
      </c>
      <c r="M2042">
        <v>63</v>
      </c>
      <c r="N2042">
        <v>2</v>
      </c>
      <c r="O2042">
        <v>136</v>
      </c>
      <c r="Q2042">
        <v>130</v>
      </c>
      <c r="T2042" t="s">
        <v>43320</v>
      </c>
      <c r="U2042" t="s">
        <v>43320</v>
      </c>
      <c r="V2042" t="s">
        <v>43320</v>
      </c>
    </row>
    <row r="2043" spans="1:22" x14ac:dyDescent="0.3">
      <c r="A2043">
        <v>2995</v>
      </c>
      <c r="B2043" t="s">
        <v>14001</v>
      </c>
      <c r="C2043" t="s">
        <v>14002</v>
      </c>
      <c r="D2043">
        <v>4</v>
      </c>
      <c r="E2043">
        <v>25000</v>
      </c>
      <c r="G2043">
        <v>100</v>
      </c>
      <c r="I2043">
        <v>0</v>
      </c>
      <c r="K2043">
        <v>1</v>
      </c>
      <c r="L2043" t="s">
        <v>12022</v>
      </c>
      <c r="M2043">
        <v>56</v>
      </c>
      <c r="N2043">
        <v>2</v>
      </c>
      <c r="O2043">
        <v>136</v>
      </c>
      <c r="Q2043">
        <v>100</v>
      </c>
      <c r="R2043">
        <v>0</v>
      </c>
      <c r="S2043">
        <v>0</v>
      </c>
      <c r="T2043" t="s">
        <v>43321</v>
      </c>
      <c r="U2043" t="s">
        <v>43321</v>
      </c>
      <c r="V2043" t="s">
        <v>43321</v>
      </c>
    </row>
    <row r="2044" spans="1:22" x14ac:dyDescent="0.3">
      <c r="A2044">
        <v>2996</v>
      </c>
      <c r="B2044" t="s">
        <v>14003</v>
      </c>
      <c r="C2044" t="s">
        <v>14004</v>
      </c>
      <c r="D2044">
        <v>4</v>
      </c>
      <c r="E2044">
        <v>10</v>
      </c>
      <c r="G2044">
        <v>500</v>
      </c>
      <c r="K2044">
        <v>1</v>
      </c>
      <c r="L2044" t="s">
        <v>12086</v>
      </c>
      <c r="M2044">
        <v>63</v>
      </c>
      <c r="N2044">
        <v>2</v>
      </c>
      <c r="O2044">
        <v>136</v>
      </c>
      <c r="Q2044">
        <v>100</v>
      </c>
      <c r="T2044" t="s">
        <v>43322</v>
      </c>
      <c r="U2044" t="s">
        <v>43322</v>
      </c>
      <c r="V2044" t="s">
        <v>43322</v>
      </c>
    </row>
    <row r="2045" spans="1:22" x14ac:dyDescent="0.3">
      <c r="A2045">
        <v>2997</v>
      </c>
      <c r="B2045" t="s">
        <v>14005</v>
      </c>
      <c r="C2045" t="s">
        <v>14006</v>
      </c>
      <c r="D2045">
        <v>4</v>
      </c>
      <c r="E2045">
        <v>10</v>
      </c>
      <c r="G2045">
        <v>200</v>
      </c>
      <c r="I2045">
        <v>0</v>
      </c>
      <c r="K2045">
        <v>1</v>
      </c>
      <c r="L2045" t="s">
        <v>12086</v>
      </c>
      <c r="M2045">
        <v>63</v>
      </c>
      <c r="N2045">
        <v>2</v>
      </c>
      <c r="O2045">
        <v>136</v>
      </c>
      <c r="Q2045">
        <v>0</v>
      </c>
      <c r="R2045">
        <v>0</v>
      </c>
      <c r="T2045" t="s">
        <v>43323</v>
      </c>
      <c r="U2045" t="s">
        <v>43323</v>
      </c>
      <c r="V2045" t="s">
        <v>43323</v>
      </c>
    </row>
    <row r="2046" spans="1:22" x14ac:dyDescent="0.3">
      <c r="A2046">
        <v>2998</v>
      </c>
      <c r="B2046" t="s">
        <v>14007</v>
      </c>
      <c r="C2046" t="s">
        <v>14008</v>
      </c>
      <c r="D2046">
        <v>4</v>
      </c>
      <c r="E2046">
        <v>0</v>
      </c>
      <c r="G2046">
        <v>100</v>
      </c>
      <c r="K2046">
        <v>1</v>
      </c>
      <c r="L2046" t="s">
        <v>12086</v>
      </c>
      <c r="M2046">
        <v>63</v>
      </c>
      <c r="N2046">
        <v>2</v>
      </c>
      <c r="O2046">
        <v>136</v>
      </c>
      <c r="Q2046">
        <v>90</v>
      </c>
      <c r="R2046">
        <v>1</v>
      </c>
      <c r="T2046" t="s">
        <v>43324</v>
      </c>
      <c r="U2046" t="s">
        <v>43324</v>
      </c>
      <c r="V2046" t="s">
        <v>43324</v>
      </c>
    </row>
    <row r="2047" spans="1:22" x14ac:dyDescent="0.3">
      <c r="A2047">
        <v>2999</v>
      </c>
      <c r="B2047" t="s">
        <v>14009</v>
      </c>
      <c r="C2047" t="s">
        <v>14010</v>
      </c>
      <c r="D2047">
        <v>4</v>
      </c>
      <c r="E2047">
        <v>10</v>
      </c>
      <c r="G2047">
        <v>200</v>
      </c>
      <c r="I2047">
        <v>0</v>
      </c>
      <c r="K2047">
        <v>0</v>
      </c>
      <c r="L2047" t="s">
        <v>12086</v>
      </c>
      <c r="M2047">
        <v>63</v>
      </c>
      <c r="N2047">
        <v>2</v>
      </c>
      <c r="O2047">
        <v>136</v>
      </c>
      <c r="Q2047">
        <v>0</v>
      </c>
      <c r="R2047">
        <v>0</v>
      </c>
      <c r="T2047" t="s">
        <v>43325</v>
      </c>
      <c r="U2047" t="s">
        <v>43325</v>
      </c>
      <c r="V2047" t="s">
        <v>43325</v>
      </c>
    </row>
    <row r="2048" spans="1:22" x14ac:dyDescent="0.3">
      <c r="A2048">
        <v>4001</v>
      </c>
      <c r="B2048" t="s">
        <v>7847</v>
      </c>
      <c r="C2048" t="s">
        <v>7848</v>
      </c>
      <c r="D2048">
        <v>6</v>
      </c>
      <c r="E2048">
        <v>20</v>
      </c>
      <c r="G2048">
        <v>10</v>
      </c>
      <c r="O2048">
        <v>16</v>
      </c>
      <c r="T2048" t="s">
        <v>43326</v>
      </c>
      <c r="U2048" t="s">
        <v>43326</v>
      </c>
      <c r="V2048" t="s">
        <v>43326</v>
      </c>
    </row>
    <row r="2049" spans="1:22" x14ac:dyDescent="0.3">
      <c r="A2049">
        <v>4002</v>
      </c>
      <c r="B2049" t="s">
        <v>3778</v>
      </c>
      <c r="C2049" t="s">
        <v>3779</v>
      </c>
      <c r="D2049">
        <v>6</v>
      </c>
      <c r="E2049">
        <v>20</v>
      </c>
      <c r="G2049">
        <v>10</v>
      </c>
      <c r="O2049">
        <v>2</v>
      </c>
      <c r="T2049" t="s">
        <v>43327</v>
      </c>
      <c r="U2049" t="s">
        <v>43327</v>
      </c>
      <c r="V2049" t="s">
        <v>43327</v>
      </c>
    </row>
    <row r="2050" spans="1:22" x14ac:dyDescent="0.3">
      <c r="A2050">
        <v>4003</v>
      </c>
      <c r="B2050" t="s">
        <v>7951</v>
      </c>
      <c r="C2050" t="s">
        <v>7952</v>
      </c>
      <c r="D2050">
        <v>6</v>
      </c>
      <c r="E2050">
        <v>20</v>
      </c>
      <c r="G2050">
        <v>10</v>
      </c>
      <c r="O2050">
        <v>16</v>
      </c>
      <c r="T2050" t="s">
        <v>40628</v>
      </c>
      <c r="U2050" t="s">
        <v>40628</v>
      </c>
      <c r="V2050" t="s">
        <v>40628</v>
      </c>
    </row>
    <row r="2051" spans="1:22" x14ac:dyDescent="0.3">
      <c r="A2051">
        <v>4004</v>
      </c>
      <c r="B2051" t="s">
        <v>3428</v>
      </c>
      <c r="C2051" t="s">
        <v>3429</v>
      </c>
      <c r="D2051">
        <v>6</v>
      </c>
      <c r="E2051">
        <v>20</v>
      </c>
      <c r="G2051">
        <v>10</v>
      </c>
      <c r="O2051">
        <v>2</v>
      </c>
      <c r="T2051" t="s">
        <v>35356</v>
      </c>
      <c r="U2051" t="s">
        <v>35356</v>
      </c>
      <c r="V2051" t="s">
        <v>35356</v>
      </c>
    </row>
    <row r="2052" spans="1:22" x14ac:dyDescent="0.3">
      <c r="A2052">
        <v>4005</v>
      </c>
      <c r="B2052" t="s">
        <v>7839</v>
      </c>
      <c r="C2052" t="s">
        <v>7840</v>
      </c>
      <c r="D2052">
        <v>6</v>
      </c>
      <c r="E2052">
        <v>20</v>
      </c>
      <c r="G2052">
        <v>10</v>
      </c>
      <c r="O2052">
        <v>2</v>
      </c>
      <c r="T2052" t="s">
        <v>35359</v>
      </c>
      <c r="U2052" t="s">
        <v>35359</v>
      </c>
      <c r="V2052" t="s">
        <v>35359</v>
      </c>
    </row>
    <row r="2053" spans="1:22" x14ac:dyDescent="0.3">
      <c r="A2053">
        <v>4006</v>
      </c>
      <c r="B2053" t="s">
        <v>6281</v>
      </c>
      <c r="C2053" t="s">
        <v>6282</v>
      </c>
      <c r="D2053">
        <v>6</v>
      </c>
      <c r="E2053">
        <v>20</v>
      </c>
      <c r="G2053">
        <v>10</v>
      </c>
      <c r="O2053">
        <v>2</v>
      </c>
      <c r="T2053" t="s">
        <v>35362</v>
      </c>
      <c r="U2053" t="s">
        <v>35362</v>
      </c>
      <c r="V2053" t="s">
        <v>35362</v>
      </c>
    </row>
    <row r="2054" spans="1:22" x14ac:dyDescent="0.3">
      <c r="A2054">
        <v>4007</v>
      </c>
      <c r="B2054" t="s">
        <v>7470</v>
      </c>
      <c r="C2054" t="s">
        <v>7471</v>
      </c>
      <c r="D2054">
        <v>6</v>
      </c>
      <c r="E2054">
        <v>20</v>
      </c>
      <c r="G2054">
        <v>10</v>
      </c>
      <c r="O2054">
        <v>2</v>
      </c>
      <c r="T2054" t="s">
        <v>43328</v>
      </c>
      <c r="U2054" t="s">
        <v>43328</v>
      </c>
      <c r="V2054" t="s">
        <v>43328</v>
      </c>
    </row>
    <row r="2055" spans="1:22" x14ac:dyDescent="0.3">
      <c r="A2055">
        <v>4008</v>
      </c>
      <c r="B2055" t="s">
        <v>7568</v>
      </c>
      <c r="C2055" t="s">
        <v>7569</v>
      </c>
      <c r="D2055">
        <v>6</v>
      </c>
      <c r="E2055">
        <v>20</v>
      </c>
      <c r="G2055">
        <v>10</v>
      </c>
      <c r="O2055">
        <v>16</v>
      </c>
      <c r="T2055" t="s">
        <v>43329</v>
      </c>
      <c r="U2055" t="s">
        <v>43329</v>
      </c>
      <c r="V2055" t="s">
        <v>43329</v>
      </c>
    </row>
    <row r="2056" spans="1:22" x14ac:dyDescent="0.3">
      <c r="A2056">
        <v>4009</v>
      </c>
      <c r="B2056" t="s">
        <v>2160</v>
      </c>
      <c r="C2056" t="s">
        <v>2161</v>
      </c>
      <c r="D2056">
        <v>6</v>
      </c>
      <c r="E2056">
        <v>20</v>
      </c>
      <c r="G2056">
        <v>10</v>
      </c>
      <c r="O2056">
        <v>64</v>
      </c>
      <c r="T2056" t="s">
        <v>35365</v>
      </c>
      <c r="U2056" t="s">
        <v>35365</v>
      </c>
      <c r="V2056" t="s">
        <v>35365</v>
      </c>
    </row>
    <row r="2057" spans="1:22" x14ac:dyDescent="0.3">
      <c r="A2057">
        <v>4010</v>
      </c>
      <c r="B2057" t="s">
        <v>10728</v>
      </c>
      <c r="C2057" t="s">
        <v>10729</v>
      </c>
      <c r="D2057">
        <v>6</v>
      </c>
      <c r="E2057">
        <v>20</v>
      </c>
      <c r="G2057">
        <v>10</v>
      </c>
      <c r="O2057">
        <v>769</v>
      </c>
      <c r="T2057" t="s">
        <v>35368</v>
      </c>
      <c r="U2057" t="s">
        <v>35368</v>
      </c>
      <c r="V2057" t="s">
        <v>35368</v>
      </c>
    </row>
    <row r="2058" spans="1:22" x14ac:dyDescent="0.3">
      <c r="A2058">
        <v>4011</v>
      </c>
      <c r="B2058" t="s">
        <v>7564</v>
      </c>
      <c r="C2058" t="s">
        <v>7565</v>
      </c>
      <c r="D2058">
        <v>6</v>
      </c>
      <c r="E2058">
        <v>20</v>
      </c>
      <c r="G2058">
        <v>10</v>
      </c>
      <c r="O2058">
        <v>16</v>
      </c>
      <c r="T2058" t="s">
        <v>43327</v>
      </c>
      <c r="U2058" t="s">
        <v>43327</v>
      </c>
      <c r="V2058" t="s">
        <v>43327</v>
      </c>
    </row>
    <row r="2059" spans="1:22" x14ac:dyDescent="0.3">
      <c r="A2059">
        <v>4012</v>
      </c>
      <c r="B2059" t="s">
        <v>9974</v>
      </c>
      <c r="C2059" t="s">
        <v>9975</v>
      </c>
      <c r="D2059">
        <v>6</v>
      </c>
      <c r="E2059">
        <v>20</v>
      </c>
      <c r="G2059">
        <v>10</v>
      </c>
      <c r="O2059">
        <v>32</v>
      </c>
      <c r="T2059" t="s">
        <v>43330</v>
      </c>
      <c r="U2059" t="s">
        <v>43330</v>
      </c>
      <c r="V2059" t="s">
        <v>43330</v>
      </c>
    </row>
    <row r="2060" spans="1:22" x14ac:dyDescent="0.3">
      <c r="A2060">
        <v>4013</v>
      </c>
      <c r="B2060" t="s">
        <v>287</v>
      </c>
      <c r="C2060" t="s">
        <v>288</v>
      </c>
      <c r="D2060">
        <v>6</v>
      </c>
      <c r="E2060">
        <v>20</v>
      </c>
      <c r="G2060">
        <v>10</v>
      </c>
      <c r="O2060">
        <v>32</v>
      </c>
      <c r="T2060" t="s">
        <v>34601</v>
      </c>
      <c r="U2060" t="s">
        <v>34601</v>
      </c>
      <c r="V2060" t="s">
        <v>34601</v>
      </c>
    </row>
    <row r="2061" spans="1:22" x14ac:dyDescent="0.3">
      <c r="A2061">
        <v>4014</v>
      </c>
      <c r="B2061" t="s">
        <v>8482</v>
      </c>
      <c r="C2061" t="s">
        <v>8483</v>
      </c>
      <c r="D2061">
        <v>6</v>
      </c>
      <c r="E2061">
        <v>20</v>
      </c>
      <c r="G2061">
        <v>10</v>
      </c>
      <c r="O2061">
        <v>16</v>
      </c>
      <c r="T2061" t="s">
        <v>43331</v>
      </c>
      <c r="U2061" t="s">
        <v>43331</v>
      </c>
      <c r="V2061" t="s">
        <v>43331</v>
      </c>
    </row>
    <row r="2062" spans="1:22" x14ac:dyDescent="0.3">
      <c r="A2062">
        <v>4015</v>
      </c>
      <c r="B2062" t="s">
        <v>2404</v>
      </c>
      <c r="C2062" t="s">
        <v>2405</v>
      </c>
      <c r="D2062">
        <v>6</v>
      </c>
      <c r="E2062">
        <v>20</v>
      </c>
      <c r="G2062">
        <v>10</v>
      </c>
      <c r="O2062">
        <v>4</v>
      </c>
      <c r="T2062" t="s">
        <v>35380</v>
      </c>
      <c r="U2062" t="s">
        <v>35380</v>
      </c>
      <c r="V2062" t="s">
        <v>35380</v>
      </c>
    </row>
    <row r="2063" spans="1:22" x14ac:dyDescent="0.3">
      <c r="A2063">
        <v>4016</v>
      </c>
      <c r="B2063" t="s">
        <v>9970</v>
      </c>
      <c r="C2063" t="s">
        <v>9971</v>
      </c>
      <c r="D2063">
        <v>6</v>
      </c>
      <c r="E2063">
        <v>20</v>
      </c>
      <c r="G2063">
        <v>10</v>
      </c>
      <c r="O2063">
        <v>16</v>
      </c>
      <c r="T2063" t="s">
        <v>34301</v>
      </c>
      <c r="U2063" t="s">
        <v>34301</v>
      </c>
      <c r="V2063" t="s">
        <v>34301</v>
      </c>
    </row>
    <row r="2064" spans="1:22" x14ac:dyDescent="0.3">
      <c r="A2064">
        <v>4017</v>
      </c>
      <c r="B2064" t="s">
        <v>8761</v>
      </c>
      <c r="C2064" t="s">
        <v>8762</v>
      </c>
      <c r="D2064">
        <v>6</v>
      </c>
      <c r="E2064">
        <v>20</v>
      </c>
      <c r="G2064">
        <v>10</v>
      </c>
      <c r="O2064">
        <v>2</v>
      </c>
      <c r="T2064" t="s">
        <v>35385</v>
      </c>
      <c r="U2064" t="s">
        <v>35385</v>
      </c>
      <c r="V2064" t="s">
        <v>35385</v>
      </c>
    </row>
    <row r="2065" spans="1:22" x14ac:dyDescent="0.3">
      <c r="A2065">
        <v>4018</v>
      </c>
      <c r="B2065" t="s">
        <v>291</v>
      </c>
      <c r="C2065" t="s">
        <v>292</v>
      </c>
      <c r="D2065">
        <v>6</v>
      </c>
      <c r="E2065">
        <v>20</v>
      </c>
      <c r="G2065">
        <v>10</v>
      </c>
      <c r="O2065">
        <v>2</v>
      </c>
      <c r="T2065" t="s">
        <v>35387</v>
      </c>
      <c r="U2065" t="s">
        <v>35387</v>
      </c>
      <c r="V2065" t="s">
        <v>35387</v>
      </c>
    </row>
    <row r="2066" spans="1:22" x14ac:dyDescent="0.3">
      <c r="A2066">
        <v>4019</v>
      </c>
      <c r="B2066" t="s">
        <v>5293</v>
      </c>
      <c r="C2066" t="s">
        <v>5294</v>
      </c>
      <c r="D2066">
        <v>6</v>
      </c>
      <c r="E2066">
        <v>20</v>
      </c>
      <c r="G2066">
        <v>10</v>
      </c>
      <c r="O2066">
        <v>2</v>
      </c>
      <c r="T2066" t="s">
        <v>35390</v>
      </c>
      <c r="U2066" t="s">
        <v>35390</v>
      </c>
      <c r="V2066" t="s">
        <v>35390</v>
      </c>
    </row>
    <row r="2067" spans="1:22" x14ac:dyDescent="0.3">
      <c r="A2067">
        <v>4020</v>
      </c>
      <c r="B2067" t="s">
        <v>3846</v>
      </c>
      <c r="C2067" t="s">
        <v>3847</v>
      </c>
      <c r="D2067">
        <v>6</v>
      </c>
      <c r="E2067">
        <v>20</v>
      </c>
      <c r="G2067">
        <v>10</v>
      </c>
      <c r="O2067">
        <v>2</v>
      </c>
      <c r="T2067" t="s">
        <v>35393</v>
      </c>
      <c r="U2067" t="s">
        <v>35393</v>
      </c>
      <c r="V2067" t="s">
        <v>35393</v>
      </c>
    </row>
    <row r="2068" spans="1:22" x14ac:dyDescent="0.3">
      <c r="A2068">
        <v>4021</v>
      </c>
      <c r="B2068" t="s">
        <v>8470</v>
      </c>
      <c r="C2068" t="s">
        <v>8471</v>
      </c>
      <c r="D2068">
        <v>6</v>
      </c>
      <c r="E2068">
        <v>20</v>
      </c>
      <c r="G2068">
        <v>10</v>
      </c>
      <c r="O2068">
        <v>16</v>
      </c>
      <c r="T2068" t="s">
        <v>35396</v>
      </c>
      <c r="U2068" t="s">
        <v>35396</v>
      </c>
      <c r="V2068" t="s">
        <v>35396</v>
      </c>
    </row>
    <row r="2069" spans="1:22" x14ac:dyDescent="0.3">
      <c r="A2069">
        <v>4022</v>
      </c>
      <c r="B2069" t="s">
        <v>9489</v>
      </c>
      <c r="C2069" t="s">
        <v>9490</v>
      </c>
      <c r="D2069">
        <v>6</v>
      </c>
      <c r="E2069">
        <v>20</v>
      </c>
      <c r="G2069">
        <v>10</v>
      </c>
      <c r="O2069">
        <v>136</v>
      </c>
      <c r="T2069" t="s">
        <v>34854</v>
      </c>
      <c r="U2069" t="s">
        <v>34854</v>
      </c>
      <c r="V2069" t="s">
        <v>34854</v>
      </c>
    </row>
    <row r="2070" spans="1:22" x14ac:dyDescent="0.3">
      <c r="A2070">
        <v>4023</v>
      </c>
      <c r="B2070" t="s">
        <v>2914</v>
      </c>
      <c r="C2070" t="s">
        <v>2915</v>
      </c>
      <c r="D2070">
        <v>6</v>
      </c>
      <c r="E2070">
        <v>20</v>
      </c>
      <c r="G2070">
        <v>10</v>
      </c>
      <c r="O2070">
        <v>16</v>
      </c>
      <c r="T2070" t="s">
        <v>34235</v>
      </c>
      <c r="U2070" t="s">
        <v>34235</v>
      </c>
      <c r="V2070" t="s">
        <v>34235</v>
      </c>
    </row>
    <row r="2071" spans="1:22" x14ac:dyDescent="0.3">
      <c r="A2071">
        <v>4024</v>
      </c>
      <c r="B2071" t="s">
        <v>7699</v>
      </c>
      <c r="C2071" t="s">
        <v>7700</v>
      </c>
      <c r="D2071">
        <v>6</v>
      </c>
      <c r="E2071">
        <v>20</v>
      </c>
      <c r="G2071">
        <v>10</v>
      </c>
      <c r="O2071">
        <v>2</v>
      </c>
      <c r="T2071" t="s">
        <v>43332</v>
      </c>
      <c r="U2071" t="s">
        <v>43332</v>
      </c>
      <c r="V2071" t="s">
        <v>43332</v>
      </c>
    </row>
    <row r="2072" spans="1:22" x14ac:dyDescent="0.3">
      <c r="A2072">
        <v>4025</v>
      </c>
      <c r="B2072" t="s">
        <v>9139</v>
      </c>
      <c r="C2072" t="s">
        <v>9140</v>
      </c>
      <c r="D2072">
        <v>6</v>
      </c>
      <c r="E2072">
        <v>20</v>
      </c>
      <c r="G2072">
        <v>10</v>
      </c>
      <c r="O2072">
        <v>2</v>
      </c>
      <c r="T2072" t="s">
        <v>35403</v>
      </c>
      <c r="U2072" t="s">
        <v>35403</v>
      </c>
      <c r="V2072" t="s">
        <v>35403</v>
      </c>
    </row>
    <row r="2073" spans="1:22" x14ac:dyDescent="0.3">
      <c r="A2073">
        <v>4026</v>
      </c>
      <c r="B2073" t="s">
        <v>9978</v>
      </c>
      <c r="C2073" t="s">
        <v>9979</v>
      </c>
      <c r="D2073">
        <v>6</v>
      </c>
      <c r="E2073">
        <v>20</v>
      </c>
      <c r="G2073">
        <v>10</v>
      </c>
      <c r="O2073">
        <v>2</v>
      </c>
      <c r="T2073" t="s">
        <v>35406</v>
      </c>
      <c r="U2073" t="s">
        <v>35406</v>
      </c>
      <c r="V2073" t="s">
        <v>35406</v>
      </c>
    </row>
    <row r="2074" spans="1:22" x14ac:dyDescent="0.3">
      <c r="A2074">
        <v>4027</v>
      </c>
      <c r="B2074" t="s">
        <v>5891</v>
      </c>
      <c r="C2074" t="s">
        <v>5892</v>
      </c>
      <c r="D2074">
        <v>6</v>
      </c>
      <c r="E2074">
        <v>20</v>
      </c>
      <c r="G2074">
        <v>10</v>
      </c>
      <c r="O2074">
        <v>136</v>
      </c>
      <c r="T2074" t="s">
        <v>34859</v>
      </c>
      <c r="U2074" t="s">
        <v>34859</v>
      </c>
      <c r="V2074" t="s">
        <v>34859</v>
      </c>
    </row>
    <row r="2075" spans="1:22" x14ac:dyDescent="0.3">
      <c r="A2075">
        <v>4028</v>
      </c>
      <c r="B2075" t="s">
        <v>9896</v>
      </c>
      <c r="C2075" t="s">
        <v>9897</v>
      </c>
      <c r="D2075">
        <v>6</v>
      </c>
      <c r="E2075">
        <v>20</v>
      </c>
      <c r="G2075">
        <v>10</v>
      </c>
      <c r="O2075">
        <v>136</v>
      </c>
      <c r="T2075" t="s">
        <v>33136</v>
      </c>
      <c r="U2075" t="s">
        <v>33136</v>
      </c>
      <c r="V2075" t="s">
        <v>33136</v>
      </c>
    </row>
    <row r="2076" spans="1:22" x14ac:dyDescent="0.3">
      <c r="A2076">
        <v>4029</v>
      </c>
      <c r="B2076" t="s">
        <v>10811</v>
      </c>
      <c r="C2076" t="s">
        <v>10812</v>
      </c>
      <c r="D2076">
        <v>6</v>
      </c>
      <c r="E2076">
        <v>20</v>
      </c>
      <c r="G2076">
        <v>10</v>
      </c>
      <c r="O2076">
        <v>2</v>
      </c>
      <c r="T2076" t="s">
        <v>35413</v>
      </c>
      <c r="U2076" t="s">
        <v>35413</v>
      </c>
      <c r="V2076" t="s">
        <v>35413</v>
      </c>
    </row>
    <row r="2077" spans="1:22" x14ac:dyDescent="0.3">
      <c r="A2077">
        <v>4030</v>
      </c>
      <c r="B2077" t="s">
        <v>6416</v>
      </c>
      <c r="C2077" t="s">
        <v>6417</v>
      </c>
      <c r="D2077">
        <v>6</v>
      </c>
      <c r="E2077">
        <v>20</v>
      </c>
      <c r="G2077">
        <v>10</v>
      </c>
      <c r="O2077">
        <v>2</v>
      </c>
      <c r="T2077" t="s">
        <v>35416</v>
      </c>
      <c r="U2077" t="s">
        <v>35416</v>
      </c>
      <c r="V2077" t="s">
        <v>35416</v>
      </c>
    </row>
    <row r="2078" spans="1:22" x14ac:dyDescent="0.3">
      <c r="A2078">
        <v>4031</v>
      </c>
      <c r="B2078" t="s">
        <v>7466</v>
      </c>
      <c r="C2078" t="s">
        <v>7467</v>
      </c>
      <c r="D2078">
        <v>6</v>
      </c>
      <c r="E2078">
        <v>20</v>
      </c>
      <c r="G2078">
        <v>10</v>
      </c>
      <c r="O2078">
        <v>16</v>
      </c>
      <c r="T2078" t="s">
        <v>43333</v>
      </c>
      <c r="U2078" t="s">
        <v>43333</v>
      </c>
      <c r="V2078" t="s">
        <v>43333</v>
      </c>
    </row>
    <row r="2079" spans="1:22" x14ac:dyDescent="0.3">
      <c r="A2079">
        <v>4032</v>
      </c>
      <c r="B2079" t="s">
        <v>249</v>
      </c>
      <c r="C2079" t="s">
        <v>250</v>
      </c>
      <c r="D2079">
        <v>6</v>
      </c>
      <c r="E2079">
        <v>20</v>
      </c>
      <c r="G2079">
        <v>10</v>
      </c>
      <c r="O2079">
        <v>32</v>
      </c>
      <c r="T2079" t="s">
        <v>35419</v>
      </c>
      <c r="U2079" t="s">
        <v>35419</v>
      </c>
      <c r="V2079" t="s">
        <v>35419</v>
      </c>
    </row>
    <row r="2080" spans="1:22" x14ac:dyDescent="0.3">
      <c r="A2080">
        <v>4033</v>
      </c>
      <c r="B2080" t="s">
        <v>7823</v>
      </c>
      <c r="C2080" t="s">
        <v>7824</v>
      </c>
      <c r="D2080">
        <v>6</v>
      </c>
      <c r="E2080">
        <v>20</v>
      </c>
      <c r="G2080">
        <v>10</v>
      </c>
      <c r="O2080">
        <v>136</v>
      </c>
      <c r="T2080" t="s">
        <v>43334</v>
      </c>
      <c r="U2080" t="s">
        <v>43334</v>
      </c>
      <c r="V2080" t="s">
        <v>43334</v>
      </c>
    </row>
    <row r="2081" spans="1:22" x14ac:dyDescent="0.3">
      <c r="A2081">
        <v>4034</v>
      </c>
      <c r="B2081" t="s">
        <v>10854</v>
      </c>
      <c r="C2081" t="s">
        <v>10855</v>
      </c>
      <c r="D2081">
        <v>6</v>
      </c>
      <c r="E2081">
        <v>20</v>
      </c>
      <c r="G2081">
        <v>10</v>
      </c>
      <c r="O2081">
        <v>136</v>
      </c>
      <c r="T2081" t="s">
        <v>33664</v>
      </c>
      <c r="U2081" t="s">
        <v>33664</v>
      </c>
      <c r="V2081" t="s">
        <v>33664</v>
      </c>
    </row>
    <row r="2082" spans="1:22" x14ac:dyDescent="0.3">
      <c r="A2082">
        <v>4035</v>
      </c>
      <c r="B2082" t="s">
        <v>5340</v>
      </c>
      <c r="C2082" t="s">
        <v>5341</v>
      </c>
      <c r="D2082">
        <v>6</v>
      </c>
      <c r="E2082">
        <v>20</v>
      </c>
      <c r="G2082">
        <v>10</v>
      </c>
      <c r="O2082">
        <v>2</v>
      </c>
      <c r="T2082" t="s">
        <v>43335</v>
      </c>
      <c r="U2082" t="s">
        <v>43335</v>
      </c>
      <c r="V2082" t="s">
        <v>43335</v>
      </c>
    </row>
    <row r="2083" spans="1:22" x14ac:dyDescent="0.3">
      <c r="A2083">
        <v>4036</v>
      </c>
      <c r="B2083" t="s">
        <v>6874</v>
      </c>
      <c r="C2083" t="s">
        <v>6875</v>
      </c>
      <c r="D2083">
        <v>6</v>
      </c>
      <c r="E2083">
        <v>20</v>
      </c>
      <c r="G2083">
        <v>10</v>
      </c>
      <c r="O2083">
        <v>136</v>
      </c>
      <c r="T2083" t="s">
        <v>35427</v>
      </c>
      <c r="U2083" t="s">
        <v>35427</v>
      </c>
      <c r="V2083" t="s">
        <v>35427</v>
      </c>
    </row>
    <row r="2084" spans="1:22" x14ac:dyDescent="0.3">
      <c r="A2084">
        <v>4037</v>
      </c>
      <c r="B2084" t="s">
        <v>9267</v>
      </c>
      <c r="C2084" t="s">
        <v>9268</v>
      </c>
      <c r="D2084">
        <v>6</v>
      </c>
      <c r="E2084">
        <v>20</v>
      </c>
      <c r="G2084">
        <v>10</v>
      </c>
      <c r="O2084">
        <v>2</v>
      </c>
      <c r="T2084" t="s">
        <v>35430</v>
      </c>
      <c r="U2084" t="s">
        <v>35430</v>
      </c>
      <c r="V2084" t="s">
        <v>35430</v>
      </c>
    </row>
    <row r="2085" spans="1:22" x14ac:dyDescent="0.3">
      <c r="A2085">
        <v>4038</v>
      </c>
      <c r="B2085" t="s">
        <v>11013</v>
      </c>
      <c r="C2085" t="s">
        <v>11014</v>
      </c>
      <c r="D2085">
        <v>6</v>
      </c>
      <c r="E2085">
        <v>20</v>
      </c>
      <c r="G2085">
        <v>10</v>
      </c>
      <c r="O2085">
        <v>64</v>
      </c>
      <c r="T2085" t="s">
        <v>35433</v>
      </c>
      <c r="U2085" t="s">
        <v>35433</v>
      </c>
      <c r="V2085" t="s">
        <v>35433</v>
      </c>
    </row>
    <row r="2086" spans="1:22" x14ac:dyDescent="0.3">
      <c r="A2086">
        <v>4039</v>
      </c>
      <c r="B2086" t="s">
        <v>9533</v>
      </c>
      <c r="C2086" t="s">
        <v>9534</v>
      </c>
      <c r="D2086">
        <v>6</v>
      </c>
      <c r="E2086">
        <v>20</v>
      </c>
      <c r="G2086">
        <v>10</v>
      </c>
      <c r="O2086">
        <v>769</v>
      </c>
      <c r="T2086" t="s">
        <v>35436</v>
      </c>
      <c r="U2086" t="s">
        <v>35436</v>
      </c>
      <c r="V2086" t="s">
        <v>35436</v>
      </c>
    </row>
    <row r="2087" spans="1:22" x14ac:dyDescent="0.3">
      <c r="A2087">
        <v>4040</v>
      </c>
      <c r="B2087" t="s">
        <v>2550</v>
      </c>
      <c r="C2087" t="s">
        <v>2551</v>
      </c>
      <c r="D2087">
        <v>6</v>
      </c>
      <c r="E2087">
        <v>20</v>
      </c>
      <c r="G2087">
        <v>10</v>
      </c>
      <c r="O2087">
        <v>136</v>
      </c>
      <c r="T2087" t="s">
        <v>35439</v>
      </c>
      <c r="U2087" t="s">
        <v>35439</v>
      </c>
      <c r="V2087" t="s">
        <v>35439</v>
      </c>
    </row>
    <row r="2088" spans="1:22" x14ac:dyDescent="0.3">
      <c r="A2088">
        <v>4041</v>
      </c>
      <c r="B2088" t="s">
        <v>2340</v>
      </c>
      <c r="C2088" t="s">
        <v>2341</v>
      </c>
      <c r="D2088">
        <v>6</v>
      </c>
      <c r="E2088">
        <v>20</v>
      </c>
      <c r="G2088">
        <v>10</v>
      </c>
      <c r="O2088">
        <v>769</v>
      </c>
      <c r="T2088" t="s">
        <v>35442</v>
      </c>
      <c r="U2088" t="s">
        <v>35442</v>
      </c>
      <c r="V2088" t="s">
        <v>35442</v>
      </c>
    </row>
    <row r="2089" spans="1:22" x14ac:dyDescent="0.3">
      <c r="A2089">
        <v>4042</v>
      </c>
      <c r="B2089" t="s">
        <v>9608</v>
      </c>
      <c r="C2089" t="s">
        <v>9609</v>
      </c>
      <c r="D2089">
        <v>6</v>
      </c>
      <c r="E2089">
        <v>20</v>
      </c>
      <c r="G2089">
        <v>10</v>
      </c>
      <c r="O2089">
        <v>16</v>
      </c>
      <c r="T2089" t="s">
        <v>35445</v>
      </c>
      <c r="U2089" t="s">
        <v>35445</v>
      </c>
      <c r="V2089" t="s">
        <v>35445</v>
      </c>
    </row>
    <row r="2090" spans="1:22" x14ac:dyDescent="0.3">
      <c r="A2090">
        <v>4043</v>
      </c>
      <c r="B2090" t="s">
        <v>283</v>
      </c>
      <c r="C2090" t="s">
        <v>284</v>
      </c>
      <c r="D2090">
        <v>6</v>
      </c>
      <c r="E2090">
        <v>20</v>
      </c>
      <c r="G2090">
        <v>10</v>
      </c>
      <c r="O2090">
        <v>2</v>
      </c>
      <c r="T2090" t="s">
        <v>35448</v>
      </c>
      <c r="U2090" t="s">
        <v>35448</v>
      </c>
      <c r="V2090" t="s">
        <v>35448</v>
      </c>
    </row>
    <row r="2091" spans="1:22" x14ac:dyDescent="0.3">
      <c r="A2091">
        <v>4044</v>
      </c>
      <c r="B2091" t="s">
        <v>9247</v>
      </c>
      <c r="C2091" t="s">
        <v>9248</v>
      </c>
      <c r="D2091">
        <v>6</v>
      </c>
      <c r="E2091">
        <v>20</v>
      </c>
      <c r="G2091">
        <v>10</v>
      </c>
      <c r="O2091">
        <v>136</v>
      </c>
      <c r="T2091" t="s">
        <v>35450</v>
      </c>
      <c r="U2091" t="s">
        <v>35450</v>
      </c>
      <c r="V2091" t="s">
        <v>35450</v>
      </c>
    </row>
    <row r="2092" spans="1:22" x14ac:dyDescent="0.3">
      <c r="A2092">
        <v>4045</v>
      </c>
      <c r="B2092" t="s">
        <v>5281</v>
      </c>
      <c r="C2092" t="s">
        <v>5282</v>
      </c>
      <c r="D2092">
        <v>6</v>
      </c>
      <c r="E2092">
        <v>20</v>
      </c>
      <c r="G2092">
        <v>10</v>
      </c>
      <c r="O2092">
        <v>32</v>
      </c>
      <c r="T2092" t="s">
        <v>35453</v>
      </c>
      <c r="U2092" t="s">
        <v>35453</v>
      </c>
      <c r="V2092" t="s">
        <v>35453</v>
      </c>
    </row>
    <row r="2093" spans="1:22" x14ac:dyDescent="0.3">
      <c r="A2093">
        <v>4046</v>
      </c>
      <c r="B2093" t="s">
        <v>6491</v>
      </c>
      <c r="C2093" t="s">
        <v>6492</v>
      </c>
      <c r="D2093">
        <v>6</v>
      </c>
      <c r="E2093">
        <v>20</v>
      </c>
      <c r="G2093">
        <v>10</v>
      </c>
      <c r="O2093">
        <v>769</v>
      </c>
      <c r="T2093" t="s">
        <v>35456</v>
      </c>
      <c r="U2093" t="s">
        <v>35456</v>
      </c>
      <c r="V2093" t="s">
        <v>35456</v>
      </c>
    </row>
    <row r="2094" spans="1:22" x14ac:dyDescent="0.3">
      <c r="A2094">
        <v>4047</v>
      </c>
      <c r="B2094" t="s">
        <v>4428</v>
      </c>
      <c r="C2094" t="s">
        <v>4429</v>
      </c>
      <c r="D2094">
        <v>6</v>
      </c>
      <c r="E2094">
        <v>20</v>
      </c>
      <c r="G2094">
        <v>10</v>
      </c>
      <c r="O2094">
        <v>16</v>
      </c>
      <c r="T2094" t="s">
        <v>43336</v>
      </c>
      <c r="U2094" t="s">
        <v>43336</v>
      </c>
      <c r="V2094" t="s">
        <v>43336</v>
      </c>
    </row>
    <row r="2095" spans="1:22" x14ac:dyDescent="0.3">
      <c r="A2095">
        <v>4048</v>
      </c>
      <c r="B2095" t="s">
        <v>7796</v>
      </c>
      <c r="C2095" t="s">
        <v>7797</v>
      </c>
      <c r="D2095">
        <v>6</v>
      </c>
      <c r="E2095">
        <v>20</v>
      </c>
      <c r="G2095">
        <v>10</v>
      </c>
      <c r="O2095">
        <v>136</v>
      </c>
      <c r="T2095" t="s">
        <v>43337</v>
      </c>
      <c r="U2095" t="s">
        <v>43337</v>
      </c>
      <c r="V2095" t="s">
        <v>43337</v>
      </c>
    </row>
    <row r="2096" spans="1:22" x14ac:dyDescent="0.3">
      <c r="A2096">
        <v>4049</v>
      </c>
      <c r="B2096" t="s">
        <v>10293</v>
      </c>
      <c r="C2096" t="s">
        <v>10294</v>
      </c>
      <c r="D2096">
        <v>6</v>
      </c>
      <c r="E2096">
        <v>20</v>
      </c>
      <c r="G2096">
        <v>10</v>
      </c>
      <c r="O2096">
        <v>2</v>
      </c>
      <c r="T2096" t="s">
        <v>35462</v>
      </c>
      <c r="U2096" t="s">
        <v>35462</v>
      </c>
      <c r="V2096" t="s">
        <v>35462</v>
      </c>
    </row>
    <row r="2097" spans="1:22" x14ac:dyDescent="0.3">
      <c r="A2097">
        <v>4050</v>
      </c>
      <c r="B2097" t="s">
        <v>9982</v>
      </c>
      <c r="C2097" t="s">
        <v>9983</v>
      </c>
      <c r="D2097">
        <v>6</v>
      </c>
      <c r="E2097">
        <v>20</v>
      </c>
      <c r="G2097">
        <v>10</v>
      </c>
      <c r="O2097">
        <v>64</v>
      </c>
      <c r="T2097" t="s">
        <v>34859</v>
      </c>
      <c r="U2097" t="s">
        <v>34859</v>
      </c>
      <c r="V2097" t="s">
        <v>34859</v>
      </c>
    </row>
    <row r="2098" spans="1:22" x14ac:dyDescent="0.3">
      <c r="A2098">
        <v>4051</v>
      </c>
      <c r="B2098" t="s">
        <v>10960</v>
      </c>
      <c r="C2098" t="s">
        <v>10961</v>
      </c>
      <c r="D2098">
        <v>6</v>
      </c>
      <c r="E2098">
        <v>20</v>
      </c>
      <c r="G2098">
        <v>10</v>
      </c>
      <c r="O2098">
        <v>136</v>
      </c>
      <c r="T2098" t="s">
        <v>35465</v>
      </c>
      <c r="U2098" t="s">
        <v>35465</v>
      </c>
      <c r="V2098" t="s">
        <v>35465</v>
      </c>
    </row>
    <row r="2099" spans="1:22" x14ac:dyDescent="0.3">
      <c r="A2099">
        <v>4052</v>
      </c>
      <c r="B2099" t="s">
        <v>3548</v>
      </c>
      <c r="C2099" t="s">
        <v>3549</v>
      </c>
      <c r="D2099">
        <v>6</v>
      </c>
      <c r="E2099">
        <v>20</v>
      </c>
      <c r="G2099">
        <v>10</v>
      </c>
      <c r="O2099">
        <v>769</v>
      </c>
      <c r="T2099" t="s">
        <v>33444</v>
      </c>
      <c r="U2099" t="s">
        <v>33444</v>
      </c>
      <c r="V2099" t="s">
        <v>33444</v>
      </c>
    </row>
    <row r="2100" spans="1:22" x14ac:dyDescent="0.3">
      <c r="A2100">
        <v>4053</v>
      </c>
      <c r="B2100" t="s">
        <v>10450</v>
      </c>
      <c r="C2100" t="s">
        <v>10451</v>
      </c>
      <c r="D2100">
        <v>6</v>
      </c>
      <c r="E2100">
        <v>20</v>
      </c>
      <c r="G2100">
        <v>10</v>
      </c>
      <c r="O2100">
        <v>136</v>
      </c>
      <c r="T2100" t="s">
        <v>43338</v>
      </c>
      <c r="U2100" t="s">
        <v>43338</v>
      </c>
      <c r="V2100" t="s">
        <v>43338</v>
      </c>
    </row>
    <row r="2101" spans="1:22" x14ac:dyDescent="0.3">
      <c r="A2101">
        <v>4054</v>
      </c>
      <c r="B2101" t="s">
        <v>323</v>
      </c>
      <c r="C2101" t="s">
        <v>324</v>
      </c>
      <c r="D2101">
        <v>6</v>
      </c>
      <c r="E2101">
        <v>20</v>
      </c>
      <c r="G2101">
        <v>10</v>
      </c>
      <c r="O2101">
        <v>16</v>
      </c>
      <c r="T2101" t="s">
        <v>43339</v>
      </c>
      <c r="U2101" t="s">
        <v>43339</v>
      </c>
      <c r="V2101" t="s">
        <v>43339</v>
      </c>
    </row>
    <row r="2102" spans="1:22" x14ac:dyDescent="0.3">
      <c r="A2102">
        <v>4055</v>
      </c>
      <c r="B2102" t="s">
        <v>6463</v>
      </c>
      <c r="C2102" t="s">
        <v>6464</v>
      </c>
      <c r="D2102">
        <v>6</v>
      </c>
      <c r="E2102">
        <v>20</v>
      </c>
      <c r="G2102">
        <v>10</v>
      </c>
      <c r="O2102">
        <v>2</v>
      </c>
      <c r="T2102" t="s">
        <v>35476</v>
      </c>
      <c r="U2102" t="s">
        <v>35476</v>
      </c>
      <c r="V2102" t="s">
        <v>35476</v>
      </c>
    </row>
    <row r="2103" spans="1:22" x14ac:dyDescent="0.3">
      <c r="A2103">
        <v>4056</v>
      </c>
      <c r="B2103" t="s">
        <v>3459</v>
      </c>
      <c r="C2103" t="s">
        <v>3460</v>
      </c>
      <c r="D2103">
        <v>6</v>
      </c>
      <c r="E2103">
        <v>20</v>
      </c>
      <c r="G2103">
        <v>10</v>
      </c>
      <c r="O2103">
        <v>4</v>
      </c>
      <c r="T2103" t="s">
        <v>35479</v>
      </c>
      <c r="U2103" t="s">
        <v>35479</v>
      </c>
      <c r="V2103" t="s">
        <v>35479</v>
      </c>
    </row>
    <row r="2104" spans="1:22" x14ac:dyDescent="0.3">
      <c r="A2104">
        <v>4057</v>
      </c>
      <c r="B2104" t="s">
        <v>6642</v>
      </c>
      <c r="C2104" t="s">
        <v>6643</v>
      </c>
      <c r="D2104">
        <v>6</v>
      </c>
      <c r="E2104">
        <v>20</v>
      </c>
      <c r="G2104">
        <v>10</v>
      </c>
      <c r="O2104">
        <v>2</v>
      </c>
      <c r="T2104" t="s">
        <v>35482</v>
      </c>
      <c r="U2104" t="s">
        <v>35482</v>
      </c>
      <c r="V2104" t="s">
        <v>35482</v>
      </c>
    </row>
    <row r="2105" spans="1:22" x14ac:dyDescent="0.3">
      <c r="A2105">
        <v>4058</v>
      </c>
      <c r="B2105" t="s">
        <v>9958</v>
      </c>
      <c r="C2105" t="s">
        <v>9959</v>
      </c>
      <c r="D2105">
        <v>6</v>
      </c>
      <c r="E2105">
        <v>20</v>
      </c>
      <c r="G2105">
        <v>10</v>
      </c>
      <c r="O2105">
        <v>32</v>
      </c>
      <c r="T2105" t="s">
        <v>43340</v>
      </c>
      <c r="U2105" t="s">
        <v>43340</v>
      </c>
      <c r="V2105" t="s">
        <v>43340</v>
      </c>
    </row>
    <row r="2106" spans="1:22" x14ac:dyDescent="0.3">
      <c r="A2106">
        <v>4059</v>
      </c>
      <c r="B2106" t="s">
        <v>9326</v>
      </c>
      <c r="C2106" t="s">
        <v>9327</v>
      </c>
      <c r="D2106">
        <v>6</v>
      </c>
      <c r="E2106">
        <v>20</v>
      </c>
      <c r="G2106">
        <v>10</v>
      </c>
      <c r="O2106">
        <v>32</v>
      </c>
      <c r="T2106" t="s">
        <v>35487</v>
      </c>
      <c r="U2106" t="s">
        <v>35487</v>
      </c>
      <c r="V2106" t="s">
        <v>35487</v>
      </c>
    </row>
    <row r="2107" spans="1:22" x14ac:dyDescent="0.3">
      <c r="A2107">
        <v>4060</v>
      </c>
      <c r="B2107" t="s">
        <v>4571</v>
      </c>
      <c r="C2107" t="s">
        <v>4572</v>
      </c>
      <c r="D2107">
        <v>6</v>
      </c>
      <c r="E2107">
        <v>20</v>
      </c>
      <c r="G2107">
        <v>10</v>
      </c>
      <c r="O2107">
        <v>2</v>
      </c>
      <c r="T2107" t="s">
        <v>35490</v>
      </c>
      <c r="U2107" t="s">
        <v>35490</v>
      </c>
      <c r="V2107" t="s">
        <v>35490</v>
      </c>
    </row>
    <row r="2108" spans="1:22" x14ac:dyDescent="0.3">
      <c r="A2108">
        <v>4061</v>
      </c>
      <c r="B2108" t="s">
        <v>2483</v>
      </c>
      <c r="C2108" t="s">
        <v>2484</v>
      </c>
      <c r="D2108">
        <v>6</v>
      </c>
      <c r="E2108">
        <v>20</v>
      </c>
      <c r="G2108">
        <v>10</v>
      </c>
      <c r="O2108">
        <v>16</v>
      </c>
      <c r="T2108" t="s">
        <v>35493</v>
      </c>
      <c r="U2108" t="s">
        <v>35493</v>
      </c>
      <c r="V2108" t="s">
        <v>35493</v>
      </c>
    </row>
    <row r="2109" spans="1:22" x14ac:dyDescent="0.3">
      <c r="A2109">
        <v>4062</v>
      </c>
      <c r="B2109" t="s">
        <v>260</v>
      </c>
      <c r="C2109" t="s">
        <v>261</v>
      </c>
      <c r="D2109">
        <v>6</v>
      </c>
      <c r="E2109">
        <v>20</v>
      </c>
      <c r="G2109">
        <v>10</v>
      </c>
      <c r="O2109">
        <v>2</v>
      </c>
      <c r="T2109" t="s">
        <v>35496</v>
      </c>
      <c r="U2109" t="s">
        <v>35496</v>
      </c>
      <c r="V2109" t="s">
        <v>35496</v>
      </c>
    </row>
    <row r="2110" spans="1:22" x14ac:dyDescent="0.3">
      <c r="A2110">
        <v>4063</v>
      </c>
      <c r="B2110" t="s">
        <v>1865</v>
      </c>
      <c r="C2110" t="s">
        <v>1866</v>
      </c>
      <c r="D2110">
        <v>6</v>
      </c>
      <c r="E2110">
        <v>20</v>
      </c>
      <c r="G2110">
        <v>10</v>
      </c>
      <c r="O2110">
        <v>2</v>
      </c>
      <c r="T2110" t="s">
        <v>35499</v>
      </c>
      <c r="U2110" t="s">
        <v>35499</v>
      </c>
      <c r="V2110" t="s">
        <v>35499</v>
      </c>
    </row>
    <row r="2111" spans="1:22" x14ac:dyDescent="0.3">
      <c r="A2111">
        <v>4064</v>
      </c>
      <c r="B2111" t="s">
        <v>10997</v>
      </c>
      <c r="C2111" t="s">
        <v>10998</v>
      </c>
      <c r="D2111">
        <v>6</v>
      </c>
      <c r="E2111">
        <v>20</v>
      </c>
      <c r="G2111">
        <v>10</v>
      </c>
      <c r="O2111">
        <v>136</v>
      </c>
      <c r="T2111" t="s">
        <v>34311</v>
      </c>
      <c r="U2111" t="s">
        <v>34311</v>
      </c>
      <c r="V2111" t="s">
        <v>34311</v>
      </c>
    </row>
    <row r="2112" spans="1:22" x14ac:dyDescent="0.3">
      <c r="A2112">
        <v>4065</v>
      </c>
      <c r="B2112" t="s">
        <v>5709</v>
      </c>
      <c r="C2112" t="s">
        <v>5710</v>
      </c>
      <c r="D2112">
        <v>6</v>
      </c>
      <c r="E2112">
        <v>20</v>
      </c>
      <c r="G2112">
        <v>10</v>
      </c>
      <c r="O2112">
        <v>2</v>
      </c>
      <c r="T2112" t="s">
        <v>35504</v>
      </c>
      <c r="U2112" t="s">
        <v>35504</v>
      </c>
      <c r="V2112" t="s">
        <v>35504</v>
      </c>
    </row>
    <row r="2113" spans="1:22" x14ac:dyDescent="0.3">
      <c r="A2113">
        <v>4066</v>
      </c>
      <c r="B2113" t="s">
        <v>7298</v>
      </c>
      <c r="C2113" t="s">
        <v>7299</v>
      </c>
      <c r="D2113">
        <v>6</v>
      </c>
      <c r="E2113">
        <v>20</v>
      </c>
      <c r="G2113">
        <v>10</v>
      </c>
      <c r="O2113">
        <v>32</v>
      </c>
      <c r="T2113" t="s">
        <v>35507</v>
      </c>
      <c r="U2113" t="s">
        <v>35507</v>
      </c>
      <c r="V2113" t="s">
        <v>35507</v>
      </c>
    </row>
    <row r="2114" spans="1:22" x14ac:dyDescent="0.3">
      <c r="A2114">
        <v>4067</v>
      </c>
      <c r="B2114" t="s">
        <v>6603</v>
      </c>
      <c r="C2114" t="s">
        <v>6604</v>
      </c>
      <c r="D2114">
        <v>6</v>
      </c>
      <c r="E2114">
        <v>20</v>
      </c>
      <c r="G2114">
        <v>10</v>
      </c>
      <c r="O2114">
        <v>32</v>
      </c>
      <c r="T2114" t="s">
        <v>35510</v>
      </c>
      <c r="U2114" t="s">
        <v>35510</v>
      </c>
      <c r="V2114" t="s">
        <v>35510</v>
      </c>
    </row>
    <row r="2115" spans="1:22" x14ac:dyDescent="0.3">
      <c r="A2115">
        <v>4068</v>
      </c>
      <c r="B2115" t="s">
        <v>8815</v>
      </c>
      <c r="C2115" t="s">
        <v>8816</v>
      </c>
      <c r="D2115">
        <v>6</v>
      </c>
      <c r="E2115">
        <v>20</v>
      </c>
      <c r="G2115">
        <v>10</v>
      </c>
      <c r="O2115">
        <v>2</v>
      </c>
      <c r="T2115" t="s">
        <v>35513</v>
      </c>
      <c r="U2115" t="s">
        <v>35513</v>
      </c>
      <c r="V2115" t="s">
        <v>35513</v>
      </c>
    </row>
    <row r="2116" spans="1:22" x14ac:dyDescent="0.3">
      <c r="A2116">
        <v>4069</v>
      </c>
      <c r="B2116" t="s">
        <v>3209</v>
      </c>
      <c r="C2116" t="s">
        <v>3210</v>
      </c>
      <c r="D2116">
        <v>6</v>
      </c>
      <c r="E2116">
        <v>20</v>
      </c>
      <c r="G2116">
        <v>10</v>
      </c>
      <c r="O2116">
        <v>2</v>
      </c>
      <c r="T2116" t="s">
        <v>35516</v>
      </c>
      <c r="U2116" t="s">
        <v>35516</v>
      </c>
      <c r="V2116" t="s">
        <v>35516</v>
      </c>
    </row>
    <row r="2117" spans="1:22" x14ac:dyDescent="0.3">
      <c r="A2117">
        <v>4070</v>
      </c>
      <c r="B2117" t="s">
        <v>3532</v>
      </c>
      <c r="C2117" t="s">
        <v>3533</v>
      </c>
      <c r="D2117">
        <v>6</v>
      </c>
      <c r="E2117">
        <v>20</v>
      </c>
      <c r="G2117">
        <v>10</v>
      </c>
      <c r="O2117">
        <v>64</v>
      </c>
      <c r="T2117" t="s">
        <v>35519</v>
      </c>
      <c r="U2117" t="s">
        <v>35519</v>
      </c>
      <c r="V2117" t="s">
        <v>35519</v>
      </c>
    </row>
    <row r="2118" spans="1:22" x14ac:dyDescent="0.3">
      <c r="A2118">
        <v>4071</v>
      </c>
      <c r="B2118" t="s">
        <v>7302</v>
      </c>
      <c r="C2118" t="s">
        <v>7303</v>
      </c>
      <c r="D2118">
        <v>6</v>
      </c>
      <c r="E2118">
        <v>20</v>
      </c>
      <c r="G2118">
        <v>10</v>
      </c>
      <c r="O2118">
        <v>4</v>
      </c>
      <c r="T2118" t="s">
        <v>35522</v>
      </c>
      <c r="U2118" t="s">
        <v>35522</v>
      </c>
      <c r="V2118" t="s">
        <v>35522</v>
      </c>
    </row>
    <row r="2119" spans="1:22" x14ac:dyDescent="0.3">
      <c r="A2119">
        <v>4072</v>
      </c>
      <c r="B2119" t="s">
        <v>4689</v>
      </c>
      <c r="C2119" t="s">
        <v>4690</v>
      </c>
      <c r="D2119">
        <v>6</v>
      </c>
      <c r="E2119">
        <v>20</v>
      </c>
      <c r="G2119">
        <v>10</v>
      </c>
      <c r="O2119">
        <v>2</v>
      </c>
      <c r="T2119" t="s">
        <v>35525</v>
      </c>
      <c r="U2119" t="s">
        <v>35525</v>
      </c>
      <c r="V2119" t="s">
        <v>35525</v>
      </c>
    </row>
    <row r="2120" spans="1:22" x14ac:dyDescent="0.3">
      <c r="A2120">
        <v>4073</v>
      </c>
      <c r="B2120" t="s">
        <v>7673</v>
      </c>
      <c r="C2120" t="s">
        <v>7674</v>
      </c>
      <c r="D2120">
        <v>6</v>
      </c>
      <c r="E2120">
        <v>20</v>
      </c>
      <c r="G2120">
        <v>10</v>
      </c>
      <c r="O2120">
        <v>136</v>
      </c>
      <c r="T2120" t="s">
        <v>43341</v>
      </c>
      <c r="U2120" t="s">
        <v>43341</v>
      </c>
      <c r="V2120" t="s">
        <v>43341</v>
      </c>
    </row>
    <row r="2121" spans="1:22" x14ac:dyDescent="0.3">
      <c r="A2121">
        <v>4074</v>
      </c>
      <c r="B2121" t="s">
        <v>1101</v>
      </c>
      <c r="C2121" t="s">
        <v>1102</v>
      </c>
      <c r="D2121">
        <v>6</v>
      </c>
      <c r="E2121">
        <v>20</v>
      </c>
      <c r="G2121">
        <v>10</v>
      </c>
      <c r="O2121">
        <v>32</v>
      </c>
      <c r="T2121" t="s">
        <v>35528</v>
      </c>
      <c r="U2121" t="s">
        <v>35528</v>
      </c>
      <c r="V2121" t="s">
        <v>35528</v>
      </c>
    </row>
    <row r="2122" spans="1:22" x14ac:dyDescent="0.3">
      <c r="A2122">
        <v>4075</v>
      </c>
      <c r="B2122" t="s">
        <v>523</v>
      </c>
      <c r="C2122" t="s">
        <v>524</v>
      </c>
      <c r="D2122">
        <v>6</v>
      </c>
      <c r="E2122">
        <v>20</v>
      </c>
      <c r="G2122">
        <v>10</v>
      </c>
      <c r="O2122">
        <v>32</v>
      </c>
      <c r="T2122" t="s">
        <v>35531</v>
      </c>
      <c r="U2122" t="s">
        <v>35531</v>
      </c>
      <c r="V2122" t="s">
        <v>35531</v>
      </c>
    </row>
    <row r="2123" spans="1:22" x14ac:dyDescent="0.3">
      <c r="A2123">
        <v>4076</v>
      </c>
      <c r="B2123" t="s">
        <v>6374</v>
      </c>
      <c r="C2123" t="s">
        <v>6375</v>
      </c>
      <c r="D2123">
        <v>6</v>
      </c>
      <c r="E2123">
        <v>20</v>
      </c>
      <c r="G2123">
        <v>10</v>
      </c>
      <c r="O2123">
        <v>2</v>
      </c>
      <c r="T2123" t="s">
        <v>35534</v>
      </c>
      <c r="U2123" t="s">
        <v>35534</v>
      </c>
      <c r="V2123" t="s">
        <v>35534</v>
      </c>
    </row>
    <row r="2124" spans="1:22" x14ac:dyDescent="0.3">
      <c r="A2124">
        <v>4077</v>
      </c>
      <c r="B2124" t="s">
        <v>7538</v>
      </c>
      <c r="C2124" t="s">
        <v>7539</v>
      </c>
      <c r="D2124">
        <v>6</v>
      </c>
      <c r="E2124">
        <v>20</v>
      </c>
      <c r="G2124">
        <v>10</v>
      </c>
      <c r="O2124">
        <v>136</v>
      </c>
      <c r="T2124" t="s">
        <v>43342</v>
      </c>
      <c r="U2124" t="s">
        <v>43342</v>
      </c>
      <c r="V2124" t="s">
        <v>43342</v>
      </c>
    </row>
    <row r="2125" spans="1:22" x14ac:dyDescent="0.3">
      <c r="A2125">
        <v>4078</v>
      </c>
      <c r="B2125" t="s">
        <v>8769</v>
      </c>
      <c r="C2125" t="s">
        <v>8770</v>
      </c>
      <c r="D2125">
        <v>6</v>
      </c>
      <c r="E2125">
        <v>20</v>
      </c>
      <c r="G2125">
        <v>10</v>
      </c>
      <c r="O2125">
        <v>16</v>
      </c>
      <c r="T2125" t="s">
        <v>35537</v>
      </c>
      <c r="U2125" t="s">
        <v>35537</v>
      </c>
      <c r="V2125" t="s">
        <v>35537</v>
      </c>
    </row>
    <row r="2126" spans="1:22" x14ac:dyDescent="0.3">
      <c r="A2126">
        <v>4079</v>
      </c>
      <c r="B2126" t="s">
        <v>6427</v>
      </c>
      <c r="C2126" t="s">
        <v>6428</v>
      </c>
      <c r="D2126">
        <v>6</v>
      </c>
      <c r="E2126">
        <v>20</v>
      </c>
      <c r="G2126">
        <v>10</v>
      </c>
      <c r="O2126">
        <v>136</v>
      </c>
      <c r="T2126" t="s">
        <v>35540</v>
      </c>
      <c r="U2126" t="s">
        <v>35540</v>
      </c>
      <c r="V2126" t="s">
        <v>35540</v>
      </c>
    </row>
    <row r="2127" spans="1:22" x14ac:dyDescent="0.3">
      <c r="A2127">
        <v>4080</v>
      </c>
      <c r="B2127" t="s">
        <v>4106</v>
      </c>
      <c r="C2127" t="s">
        <v>4107</v>
      </c>
      <c r="D2127">
        <v>6</v>
      </c>
      <c r="E2127">
        <v>20</v>
      </c>
      <c r="G2127">
        <v>10</v>
      </c>
      <c r="O2127">
        <v>2</v>
      </c>
      <c r="T2127" t="s">
        <v>35543</v>
      </c>
      <c r="U2127" t="s">
        <v>35543</v>
      </c>
      <c r="V2127" t="s">
        <v>35543</v>
      </c>
    </row>
    <row r="2128" spans="1:22" x14ac:dyDescent="0.3">
      <c r="A2128">
        <v>4081</v>
      </c>
      <c r="B2128" t="s">
        <v>5192</v>
      </c>
      <c r="C2128" t="s">
        <v>5193</v>
      </c>
      <c r="D2128">
        <v>6</v>
      </c>
      <c r="E2128">
        <v>20</v>
      </c>
      <c r="G2128">
        <v>10</v>
      </c>
      <c r="O2128">
        <v>4</v>
      </c>
      <c r="T2128" t="s">
        <v>35546</v>
      </c>
      <c r="U2128" t="s">
        <v>35546</v>
      </c>
      <c r="V2128" t="s">
        <v>35546</v>
      </c>
    </row>
    <row r="2129" spans="1:22" x14ac:dyDescent="0.3">
      <c r="A2129">
        <v>4082</v>
      </c>
      <c r="B2129" t="s">
        <v>2918</v>
      </c>
      <c r="C2129" t="s">
        <v>2919</v>
      </c>
      <c r="D2129">
        <v>6</v>
      </c>
      <c r="E2129">
        <v>20</v>
      </c>
      <c r="G2129">
        <v>10</v>
      </c>
      <c r="O2129">
        <v>2</v>
      </c>
      <c r="T2129" t="s">
        <v>43343</v>
      </c>
      <c r="U2129" t="s">
        <v>43343</v>
      </c>
      <c r="V2129" t="s">
        <v>43343</v>
      </c>
    </row>
    <row r="2130" spans="1:22" x14ac:dyDescent="0.3">
      <c r="A2130">
        <v>4083</v>
      </c>
      <c r="B2130" t="s">
        <v>8105</v>
      </c>
      <c r="C2130" t="s">
        <v>8106</v>
      </c>
      <c r="D2130">
        <v>6</v>
      </c>
      <c r="E2130">
        <v>20</v>
      </c>
      <c r="G2130">
        <v>10</v>
      </c>
      <c r="O2130">
        <v>32</v>
      </c>
      <c r="T2130" t="s">
        <v>35552</v>
      </c>
      <c r="U2130" t="s">
        <v>35552</v>
      </c>
      <c r="V2130" t="s">
        <v>35552</v>
      </c>
    </row>
    <row r="2131" spans="1:22" x14ac:dyDescent="0.3">
      <c r="A2131">
        <v>4084</v>
      </c>
      <c r="B2131" t="s">
        <v>6471</v>
      </c>
      <c r="C2131" t="s">
        <v>6472</v>
      </c>
      <c r="D2131">
        <v>6</v>
      </c>
      <c r="E2131">
        <v>20</v>
      </c>
      <c r="G2131">
        <v>10</v>
      </c>
      <c r="O2131">
        <v>136</v>
      </c>
      <c r="T2131" t="s">
        <v>35555</v>
      </c>
      <c r="U2131" t="s">
        <v>35555</v>
      </c>
      <c r="V2131" t="s">
        <v>35555</v>
      </c>
    </row>
    <row r="2132" spans="1:22" x14ac:dyDescent="0.3">
      <c r="A2132">
        <v>4085</v>
      </c>
      <c r="B2132" t="s">
        <v>7294</v>
      </c>
      <c r="C2132" t="s">
        <v>7295</v>
      </c>
      <c r="D2132">
        <v>6</v>
      </c>
      <c r="E2132">
        <v>20</v>
      </c>
      <c r="G2132">
        <v>10</v>
      </c>
      <c r="O2132">
        <v>2</v>
      </c>
      <c r="T2132" t="s">
        <v>35558</v>
      </c>
      <c r="U2132" t="s">
        <v>35558</v>
      </c>
      <c r="V2132" t="s">
        <v>35558</v>
      </c>
    </row>
    <row r="2133" spans="1:22" x14ac:dyDescent="0.3">
      <c r="A2133">
        <v>4086</v>
      </c>
      <c r="B2133" t="s">
        <v>9334</v>
      </c>
      <c r="C2133" t="s">
        <v>9335</v>
      </c>
      <c r="D2133">
        <v>6</v>
      </c>
      <c r="E2133">
        <v>20</v>
      </c>
      <c r="G2133">
        <v>10</v>
      </c>
      <c r="O2133">
        <v>2</v>
      </c>
      <c r="T2133" t="s">
        <v>35561</v>
      </c>
      <c r="U2133" t="s">
        <v>35561</v>
      </c>
      <c r="V2133" t="s">
        <v>35561</v>
      </c>
    </row>
    <row r="2134" spans="1:22" x14ac:dyDescent="0.3">
      <c r="A2134">
        <v>4087</v>
      </c>
      <c r="B2134" t="s">
        <v>4456</v>
      </c>
      <c r="C2134" t="s">
        <v>4457</v>
      </c>
      <c r="D2134">
        <v>6</v>
      </c>
      <c r="E2134">
        <v>20</v>
      </c>
      <c r="G2134">
        <v>10</v>
      </c>
      <c r="O2134">
        <v>769</v>
      </c>
      <c r="T2134" t="s">
        <v>35564</v>
      </c>
      <c r="U2134" t="s">
        <v>35564</v>
      </c>
      <c r="V2134" t="s">
        <v>35564</v>
      </c>
    </row>
    <row r="2135" spans="1:22" x14ac:dyDescent="0.3">
      <c r="A2135">
        <v>4088</v>
      </c>
      <c r="B2135" t="s">
        <v>4254</v>
      </c>
      <c r="C2135" t="s">
        <v>4255</v>
      </c>
      <c r="D2135">
        <v>6</v>
      </c>
      <c r="E2135">
        <v>20</v>
      </c>
      <c r="G2135">
        <v>10</v>
      </c>
      <c r="O2135">
        <v>4</v>
      </c>
      <c r="T2135" t="s">
        <v>35567</v>
      </c>
      <c r="U2135" t="s">
        <v>35567</v>
      </c>
      <c r="V2135" t="s">
        <v>35567</v>
      </c>
    </row>
    <row r="2136" spans="1:22" x14ac:dyDescent="0.3">
      <c r="A2136">
        <v>4089</v>
      </c>
      <c r="B2136" t="s">
        <v>9834</v>
      </c>
      <c r="C2136" t="s">
        <v>9835</v>
      </c>
      <c r="D2136">
        <v>6</v>
      </c>
      <c r="E2136">
        <v>20</v>
      </c>
      <c r="G2136">
        <v>10</v>
      </c>
      <c r="O2136">
        <v>16</v>
      </c>
      <c r="T2136" t="s">
        <v>35570</v>
      </c>
      <c r="U2136" t="s">
        <v>35570</v>
      </c>
      <c r="V2136" t="s">
        <v>35570</v>
      </c>
    </row>
    <row r="2137" spans="1:22" x14ac:dyDescent="0.3">
      <c r="A2137">
        <v>4090</v>
      </c>
      <c r="B2137" t="s">
        <v>6886</v>
      </c>
      <c r="C2137" t="s">
        <v>6887</v>
      </c>
      <c r="D2137">
        <v>6</v>
      </c>
      <c r="E2137">
        <v>20</v>
      </c>
      <c r="G2137">
        <v>10</v>
      </c>
      <c r="O2137">
        <v>32</v>
      </c>
      <c r="T2137" t="s">
        <v>35573</v>
      </c>
      <c r="U2137" t="s">
        <v>35573</v>
      </c>
      <c r="V2137" t="s">
        <v>35573</v>
      </c>
    </row>
    <row r="2138" spans="1:22" x14ac:dyDescent="0.3">
      <c r="A2138">
        <v>4091</v>
      </c>
      <c r="B2138" t="s">
        <v>5865</v>
      </c>
      <c r="C2138" t="s">
        <v>5866</v>
      </c>
      <c r="D2138">
        <v>6</v>
      </c>
      <c r="E2138">
        <v>20</v>
      </c>
      <c r="G2138">
        <v>10</v>
      </c>
      <c r="O2138">
        <v>136</v>
      </c>
      <c r="T2138" t="s">
        <v>35576</v>
      </c>
      <c r="U2138" t="s">
        <v>35576</v>
      </c>
      <c r="V2138" t="s">
        <v>35576</v>
      </c>
    </row>
    <row r="2139" spans="1:22" x14ac:dyDescent="0.3">
      <c r="A2139">
        <v>4092</v>
      </c>
      <c r="B2139" t="s">
        <v>9135</v>
      </c>
      <c r="C2139" t="s">
        <v>9136</v>
      </c>
      <c r="D2139">
        <v>6</v>
      </c>
      <c r="E2139">
        <v>20</v>
      </c>
      <c r="G2139">
        <v>10</v>
      </c>
      <c r="O2139">
        <v>2</v>
      </c>
      <c r="T2139" t="s">
        <v>43344</v>
      </c>
      <c r="U2139" t="s">
        <v>43344</v>
      </c>
      <c r="V2139" t="s">
        <v>43344</v>
      </c>
    </row>
    <row r="2140" spans="1:22" x14ac:dyDescent="0.3">
      <c r="A2140">
        <v>4093</v>
      </c>
      <c r="B2140" t="s">
        <v>7150</v>
      </c>
      <c r="C2140" t="s">
        <v>7151</v>
      </c>
      <c r="D2140">
        <v>6</v>
      </c>
      <c r="E2140">
        <v>20</v>
      </c>
      <c r="G2140">
        <v>10</v>
      </c>
      <c r="O2140">
        <v>136</v>
      </c>
      <c r="T2140" t="s">
        <v>35582</v>
      </c>
      <c r="U2140" t="s">
        <v>35582</v>
      </c>
      <c r="V2140" t="s">
        <v>35582</v>
      </c>
    </row>
    <row r="2141" spans="1:22" x14ac:dyDescent="0.3">
      <c r="A2141">
        <v>4094</v>
      </c>
      <c r="B2141" t="s">
        <v>511</v>
      </c>
      <c r="C2141" t="s">
        <v>512</v>
      </c>
      <c r="D2141">
        <v>6</v>
      </c>
      <c r="E2141">
        <v>20</v>
      </c>
      <c r="G2141">
        <v>10</v>
      </c>
      <c r="O2141">
        <v>2</v>
      </c>
      <c r="T2141" t="s">
        <v>35585</v>
      </c>
      <c r="U2141" t="s">
        <v>35585</v>
      </c>
      <c r="V2141" t="s">
        <v>35585</v>
      </c>
    </row>
    <row r="2142" spans="1:22" x14ac:dyDescent="0.3">
      <c r="A2142">
        <v>4095</v>
      </c>
      <c r="B2142" t="s">
        <v>6487</v>
      </c>
      <c r="C2142" t="s">
        <v>6488</v>
      </c>
      <c r="D2142">
        <v>6</v>
      </c>
      <c r="E2142">
        <v>20</v>
      </c>
      <c r="G2142">
        <v>10</v>
      </c>
      <c r="O2142">
        <v>4</v>
      </c>
      <c r="T2142" t="s">
        <v>35588</v>
      </c>
      <c r="U2142" t="s">
        <v>35588</v>
      </c>
      <c r="V2142" t="s">
        <v>35588</v>
      </c>
    </row>
    <row r="2143" spans="1:22" x14ac:dyDescent="0.3">
      <c r="A2143">
        <v>4096</v>
      </c>
      <c r="B2143" t="s">
        <v>10987</v>
      </c>
      <c r="C2143" t="s">
        <v>10988</v>
      </c>
      <c r="D2143">
        <v>6</v>
      </c>
      <c r="E2143">
        <v>20</v>
      </c>
      <c r="G2143">
        <v>10</v>
      </c>
      <c r="O2143">
        <v>2</v>
      </c>
      <c r="T2143" t="s">
        <v>35591</v>
      </c>
      <c r="U2143" t="s">
        <v>35591</v>
      </c>
      <c r="V2143" t="s">
        <v>35591</v>
      </c>
    </row>
    <row r="2144" spans="1:22" x14ac:dyDescent="0.3">
      <c r="A2144">
        <v>4097</v>
      </c>
      <c r="B2144" t="s">
        <v>6519</v>
      </c>
      <c r="C2144" t="s">
        <v>6520</v>
      </c>
      <c r="D2144">
        <v>6</v>
      </c>
      <c r="E2144">
        <v>20</v>
      </c>
      <c r="G2144">
        <v>10</v>
      </c>
      <c r="O2144">
        <v>64</v>
      </c>
      <c r="T2144" t="s">
        <v>35594</v>
      </c>
      <c r="U2144" t="s">
        <v>35594</v>
      </c>
      <c r="V2144" t="s">
        <v>35594</v>
      </c>
    </row>
    <row r="2145" spans="1:22" x14ac:dyDescent="0.3">
      <c r="A2145">
        <v>4098</v>
      </c>
      <c r="B2145" t="s">
        <v>3056</v>
      </c>
      <c r="C2145" t="s">
        <v>3057</v>
      </c>
      <c r="D2145">
        <v>6</v>
      </c>
      <c r="E2145">
        <v>20</v>
      </c>
      <c r="G2145">
        <v>10</v>
      </c>
      <c r="O2145">
        <v>16</v>
      </c>
      <c r="T2145" t="s">
        <v>35597</v>
      </c>
      <c r="U2145" t="s">
        <v>35597</v>
      </c>
      <c r="V2145" t="s">
        <v>35597</v>
      </c>
    </row>
    <row r="2146" spans="1:22" x14ac:dyDescent="0.3">
      <c r="A2146">
        <v>4099</v>
      </c>
      <c r="B2146" t="s">
        <v>7447</v>
      </c>
      <c r="C2146" t="s">
        <v>7448</v>
      </c>
      <c r="D2146">
        <v>6</v>
      </c>
      <c r="E2146">
        <v>20</v>
      </c>
      <c r="G2146">
        <v>10</v>
      </c>
      <c r="O2146">
        <v>16</v>
      </c>
      <c r="T2146" t="s">
        <v>43345</v>
      </c>
      <c r="U2146" t="s">
        <v>43345</v>
      </c>
      <c r="V2146" t="s">
        <v>43345</v>
      </c>
    </row>
    <row r="2147" spans="1:22" x14ac:dyDescent="0.3">
      <c r="A2147">
        <v>4100</v>
      </c>
      <c r="B2147" t="s">
        <v>9318</v>
      </c>
      <c r="C2147" t="s">
        <v>9319</v>
      </c>
      <c r="D2147">
        <v>6</v>
      </c>
      <c r="E2147">
        <v>20</v>
      </c>
      <c r="G2147">
        <v>10</v>
      </c>
      <c r="O2147">
        <v>64</v>
      </c>
      <c r="T2147" t="s">
        <v>35599</v>
      </c>
      <c r="U2147" t="s">
        <v>35599</v>
      </c>
      <c r="V2147" t="s">
        <v>35599</v>
      </c>
    </row>
    <row r="2148" spans="1:22" x14ac:dyDescent="0.3">
      <c r="A2148">
        <v>4101</v>
      </c>
      <c r="B2148" t="s">
        <v>8705</v>
      </c>
      <c r="C2148" t="s">
        <v>8706</v>
      </c>
      <c r="D2148">
        <v>6</v>
      </c>
      <c r="E2148">
        <v>20</v>
      </c>
      <c r="G2148">
        <v>10</v>
      </c>
      <c r="O2148">
        <v>16</v>
      </c>
      <c r="T2148" t="s">
        <v>35601</v>
      </c>
      <c r="U2148" t="s">
        <v>35601</v>
      </c>
      <c r="V2148" t="s">
        <v>35601</v>
      </c>
    </row>
    <row r="2149" spans="1:22" x14ac:dyDescent="0.3">
      <c r="A2149">
        <v>4102</v>
      </c>
      <c r="B2149" t="s">
        <v>10609</v>
      </c>
      <c r="C2149" t="s">
        <v>10610</v>
      </c>
      <c r="D2149">
        <v>6</v>
      </c>
      <c r="E2149">
        <v>20</v>
      </c>
      <c r="G2149">
        <v>10</v>
      </c>
      <c r="O2149">
        <v>4</v>
      </c>
      <c r="T2149" t="s">
        <v>35604</v>
      </c>
      <c r="U2149" t="s">
        <v>35604</v>
      </c>
      <c r="V2149" t="s">
        <v>35604</v>
      </c>
    </row>
    <row r="2150" spans="1:22" x14ac:dyDescent="0.3">
      <c r="A2150">
        <v>4103</v>
      </c>
      <c r="B2150" t="s">
        <v>5297</v>
      </c>
      <c r="C2150" t="s">
        <v>5298</v>
      </c>
      <c r="D2150">
        <v>6</v>
      </c>
      <c r="E2150">
        <v>20</v>
      </c>
      <c r="G2150">
        <v>10</v>
      </c>
      <c r="O2150">
        <v>136</v>
      </c>
      <c r="T2150" t="s">
        <v>35607</v>
      </c>
      <c r="U2150" t="s">
        <v>35607</v>
      </c>
      <c r="V2150" t="s">
        <v>35607</v>
      </c>
    </row>
    <row r="2151" spans="1:22" x14ac:dyDescent="0.3">
      <c r="A2151">
        <v>4104</v>
      </c>
      <c r="B2151" t="s">
        <v>8317</v>
      </c>
      <c r="C2151" t="s">
        <v>8318</v>
      </c>
      <c r="D2151">
        <v>6</v>
      </c>
      <c r="E2151">
        <v>20</v>
      </c>
      <c r="G2151">
        <v>10</v>
      </c>
      <c r="O2151">
        <v>2</v>
      </c>
      <c r="T2151" t="s">
        <v>35610</v>
      </c>
      <c r="U2151" t="s">
        <v>35610</v>
      </c>
      <c r="V2151" t="s">
        <v>35610</v>
      </c>
    </row>
    <row r="2152" spans="1:22" x14ac:dyDescent="0.3">
      <c r="A2152">
        <v>4105</v>
      </c>
      <c r="B2152" t="s">
        <v>6435</v>
      </c>
      <c r="C2152" t="s">
        <v>6436</v>
      </c>
      <c r="D2152">
        <v>6</v>
      </c>
      <c r="E2152">
        <v>20</v>
      </c>
      <c r="G2152">
        <v>10</v>
      </c>
      <c r="O2152">
        <v>16</v>
      </c>
      <c r="T2152" t="s">
        <v>35613</v>
      </c>
      <c r="U2152" t="s">
        <v>35613</v>
      </c>
      <c r="V2152" t="s">
        <v>35613</v>
      </c>
    </row>
    <row r="2153" spans="1:22" x14ac:dyDescent="0.3">
      <c r="A2153">
        <v>4106</v>
      </c>
      <c r="B2153" t="s">
        <v>6878</v>
      </c>
      <c r="C2153" t="s">
        <v>6879</v>
      </c>
      <c r="D2153">
        <v>6</v>
      </c>
      <c r="E2153">
        <v>20</v>
      </c>
      <c r="G2153">
        <v>10</v>
      </c>
      <c r="O2153">
        <v>2</v>
      </c>
      <c r="T2153" t="s">
        <v>35616</v>
      </c>
      <c r="U2153" t="s">
        <v>35616</v>
      </c>
      <c r="V2153" t="s">
        <v>35616</v>
      </c>
    </row>
    <row r="2154" spans="1:22" x14ac:dyDescent="0.3">
      <c r="A2154">
        <v>4107</v>
      </c>
      <c r="B2154" t="s">
        <v>10371</v>
      </c>
      <c r="C2154" t="s">
        <v>10372</v>
      </c>
      <c r="D2154">
        <v>6</v>
      </c>
      <c r="E2154">
        <v>20</v>
      </c>
      <c r="G2154">
        <v>10</v>
      </c>
      <c r="O2154">
        <v>64</v>
      </c>
      <c r="T2154" t="s">
        <v>35619</v>
      </c>
      <c r="U2154" t="s">
        <v>35619</v>
      </c>
      <c r="V2154" t="s">
        <v>35619</v>
      </c>
    </row>
    <row r="2155" spans="1:22" x14ac:dyDescent="0.3">
      <c r="A2155">
        <v>4108</v>
      </c>
      <c r="B2155" t="s">
        <v>6961</v>
      </c>
      <c r="C2155" t="s">
        <v>6962</v>
      </c>
      <c r="D2155">
        <v>6</v>
      </c>
      <c r="E2155">
        <v>20</v>
      </c>
      <c r="G2155">
        <v>10</v>
      </c>
      <c r="O2155">
        <v>4</v>
      </c>
      <c r="T2155" t="s">
        <v>35622</v>
      </c>
      <c r="U2155" t="s">
        <v>35622</v>
      </c>
      <c r="V2155" t="s">
        <v>35622</v>
      </c>
    </row>
    <row r="2156" spans="1:22" x14ac:dyDescent="0.3">
      <c r="A2156">
        <v>4109</v>
      </c>
      <c r="B2156" t="s">
        <v>5620</v>
      </c>
      <c r="C2156" t="s">
        <v>5621</v>
      </c>
      <c r="D2156">
        <v>6</v>
      </c>
      <c r="E2156">
        <v>20</v>
      </c>
      <c r="G2156">
        <v>10</v>
      </c>
      <c r="O2156">
        <v>4</v>
      </c>
      <c r="T2156" t="s">
        <v>35625</v>
      </c>
      <c r="U2156" t="s">
        <v>35625</v>
      </c>
      <c r="V2156" t="s">
        <v>35625</v>
      </c>
    </row>
    <row r="2157" spans="1:22" x14ac:dyDescent="0.3">
      <c r="A2157">
        <v>4110</v>
      </c>
      <c r="B2157" t="s">
        <v>4432</v>
      </c>
      <c r="C2157" t="s">
        <v>4433</v>
      </c>
      <c r="D2157">
        <v>6</v>
      </c>
      <c r="E2157">
        <v>20</v>
      </c>
      <c r="G2157">
        <v>10</v>
      </c>
      <c r="O2157">
        <v>769</v>
      </c>
      <c r="T2157" t="s">
        <v>35628</v>
      </c>
      <c r="U2157" t="s">
        <v>35628</v>
      </c>
      <c r="V2157" t="s">
        <v>35628</v>
      </c>
    </row>
    <row r="2158" spans="1:22" x14ac:dyDescent="0.3">
      <c r="A2158">
        <v>4111</v>
      </c>
      <c r="B2158" t="s">
        <v>9718</v>
      </c>
      <c r="C2158" t="s">
        <v>9719</v>
      </c>
      <c r="D2158">
        <v>6</v>
      </c>
      <c r="E2158">
        <v>20</v>
      </c>
      <c r="G2158">
        <v>10</v>
      </c>
      <c r="O2158">
        <v>2</v>
      </c>
      <c r="T2158" t="s">
        <v>35631</v>
      </c>
      <c r="U2158" t="s">
        <v>35631</v>
      </c>
      <c r="V2158" t="s">
        <v>35631</v>
      </c>
    </row>
    <row r="2159" spans="1:22" x14ac:dyDescent="0.3">
      <c r="A2159">
        <v>4112</v>
      </c>
      <c r="B2159" t="s">
        <v>6447</v>
      </c>
      <c r="C2159" t="s">
        <v>6448</v>
      </c>
      <c r="D2159">
        <v>6</v>
      </c>
      <c r="E2159">
        <v>20</v>
      </c>
      <c r="G2159">
        <v>10</v>
      </c>
      <c r="O2159">
        <v>769</v>
      </c>
      <c r="T2159" t="s">
        <v>35634</v>
      </c>
      <c r="U2159" t="s">
        <v>35634</v>
      </c>
      <c r="V2159" t="s">
        <v>35634</v>
      </c>
    </row>
    <row r="2160" spans="1:22" x14ac:dyDescent="0.3">
      <c r="A2160">
        <v>4113</v>
      </c>
      <c r="B2160" t="s">
        <v>6479</v>
      </c>
      <c r="C2160" t="s">
        <v>6480</v>
      </c>
      <c r="D2160">
        <v>6</v>
      </c>
      <c r="E2160">
        <v>20</v>
      </c>
      <c r="G2160">
        <v>10</v>
      </c>
      <c r="O2160">
        <v>4</v>
      </c>
      <c r="T2160" t="s">
        <v>35637</v>
      </c>
      <c r="U2160" t="s">
        <v>35637</v>
      </c>
      <c r="V2160" t="s">
        <v>35637</v>
      </c>
    </row>
    <row r="2161" spans="1:22" x14ac:dyDescent="0.3">
      <c r="A2161">
        <v>4114</v>
      </c>
      <c r="B2161" t="s">
        <v>519</v>
      </c>
      <c r="C2161" t="s">
        <v>520</v>
      </c>
      <c r="D2161">
        <v>6</v>
      </c>
      <c r="E2161">
        <v>20</v>
      </c>
      <c r="G2161">
        <v>10</v>
      </c>
      <c r="O2161">
        <v>16</v>
      </c>
      <c r="T2161" t="s">
        <v>35640</v>
      </c>
      <c r="U2161" t="s">
        <v>35640</v>
      </c>
      <c r="V2161" t="s">
        <v>35640</v>
      </c>
    </row>
    <row r="2162" spans="1:22" x14ac:dyDescent="0.3">
      <c r="A2162">
        <v>4115</v>
      </c>
      <c r="B2162" t="s">
        <v>5324</v>
      </c>
      <c r="C2162" t="s">
        <v>5325</v>
      </c>
      <c r="D2162">
        <v>6</v>
      </c>
      <c r="E2162">
        <v>20</v>
      </c>
      <c r="G2162">
        <v>10</v>
      </c>
      <c r="O2162">
        <v>2</v>
      </c>
      <c r="T2162" t="s">
        <v>43346</v>
      </c>
      <c r="U2162" t="s">
        <v>43346</v>
      </c>
      <c r="V2162" t="s">
        <v>43346</v>
      </c>
    </row>
    <row r="2163" spans="1:22" x14ac:dyDescent="0.3">
      <c r="A2163">
        <v>4116</v>
      </c>
      <c r="B2163" t="s">
        <v>5597</v>
      </c>
      <c r="C2163" t="s">
        <v>5598</v>
      </c>
      <c r="D2163">
        <v>6</v>
      </c>
      <c r="E2163">
        <v>20</v>
      </c>
      <c r="G2163">
        <v>10</v>
      </c>
      <c r="O2163">
        <v>4</v>
      </c>
      <c r="T2163" t="s">
        <v>35644</v>
      </c>
      <c r="U2163" t="s">
        <v>35644</v>
      </c>
      <c r="V2163" t="s">
        <v>35644</v>
      </c>
    </row>
    <row r="2164" spans="1:22" x14ac:dyDescent="0.3">
      <c r="A2164">
        <v>4117</v>
      </c>
      <c r="B2164" t="s">
        <v>9032</v>
      </c>
      <c r="C2164" t="s">
        <v>9033</v>
      </c>
      <c r="D2164">
        <v>6</v>
      </c>
      <c r="E2164">
        <v>20</v>
      </c>
      <c r="G2164">
        <v>10</v>
      </c>
      <c r="O2164">
        <v>2</v>
      </c>
      <c r="T2164" t="s">
        <v>43347</v>
      </c>
      <c r="U2164" t="s">
        <v>43347</v>
      </c>
      <c r="V2164" t="s">
        <v>43347</v>
      </c>
    </row>
    <row r="2165" spans="1:22" x14ac:dyDescent="0.3">
      <c r="A2165">
        <v>4118</v>
      </c>
      <c r="B2165" t="s">
        <v>7519</v>
      </c>
      <c r="C2165" t="s">
        <v>7520</v>
      </c>
      <c r="D2165">
        <v>6</v>
      </c>
      <c r="E2165">
        <v>20</v>
      </c>
      <c r="G2165">
        <v>10</v>
      </c>
      <c r="O2165">
        <v>2</v>
      </c>
      <c r="T2165" t="s">
        <v>35650</v>
      </c>
      <c r="U2165" t="s">
        <v>35650</v>
      </c>
      <c r="V2165" t="s">
        <v>35650</v>
      </c>
    </row>
    <row r="2166" spans="1:22" x14ac:dyDescent="0.3">
      <c r="A2166">
        <v>4119</v>
      </c>
      <c r="B2166" t="s">
        <v>811</v>
      </c>
      <c r="C2166" t="s">
        <v>812</v>
      </c>
      <c r="D2166">
        <v>6</v>
      </c>
      <c r="E2166">
        <v>20</v>
      </c>
      <c r="G2166">
        <v>10</v>
      </c>
      <c r="O2166">
        <v>16</v>
      </c>
      <c r="T2166" t="s">
        <v>35653</v>
      </c>
      <c r="U2166" t="s">
        <v>35653</v>
      </c>
      <c r="V2166" t="s">
        <v>35653</v>
      </c>
    </row>
    <row r="2167" spans="1:22" x14ac:dyDescent="0.3">
      <c r="A2167">
        <v>4120</v>
      </c>
      <c r="B2167" t="s">
        <v>7515</v>
      </c>
      <c r="C2167" t="s">
        <v>7516</v>
      </c>
      <c r="D2167">
        <v>6</v>
      </c>
      <c r="E2167">
        <v>20</v>
      </c>
      <c r="G2167">
        <v>10</v>
      </c>
      <c r="O2167">
        <v>32</v>
      </c>
      <c r="T2167" t="s">
        <v>35655</v>
      </c>
      <c r="U2167" t="s">
        <v>35655</v>
      </c>
      <c r="V2167" t="s">
        <v>35655</v>
      </c>
    </row>
    <row r="2168" spans="1:22" x14ac:dyDescent="0.3">
      <c r="A2168">
        <v>4121</v>
      </c>
      <c r="B2168" t="s">
        <v>7552</v>
      </c>
      <c r="C2168" t="s">
        <v>7553</v>
      </c>
      <c r="D2168">
        <v>6</v>
      </c>
      <c r="E2168">
        <v>20</v>
      </c>
      <c r="G2168">
        <v>10</v>
      </c>
      <c r="O2168">
        <v>2</v>
      </c>
      <c r="T2168" t="s">
        <v>43348</v>
      </c>
      <c r="U2168" t="s">
        <v>43348</v>
      </c>
      <c r="V2168" t="s">
        <v>43348</v>
      </c>
    </row>
    <row r="2169" spans="1:22" x14ac:dyDescent="0.3">
      <c r="A2169">
        <v>4122</v>
      </c>
      <c r="B2169" t="s">
        <v>2960</v>
      </c>
      <c r="C2169" t="s">
        <v>2961</v>
      </c>
      <c r="D2169">
        <v>6</v>
      </c>
      <c r="E2169">
        <v>20</v>
      </c>
      <c r="G2169">
        <v>10</v>
      </c>
      <c r="O2169">
        <v>769</v>
      </c>
      <c r="T2169" t="s">
        <v>35658</v>
      </c>
      <c r="U2169" t="s">
        <v>35658</v>
      </c>
      <c r="V2169" t="s">
        <v>35658</v>
      </c>
    </row>
    <row r="2170" spans="1:22" x14ac:dyDescent="0.3">
      <c r="A2170">
        <v>4123</v>
      </c>
      <c r="B2170" t="s">
        <v>3519</v>
      </c>
      <c r="C2170" t="s">
        <v>3520</v>
      </c>
      <c r="D2170">
        <v>6</v>
      </c>
      <c r="E2170">
        <v>20</v>
      </c>
      <c r="G2170">
        <v>10</v>
      </c>
      <c r="O2170">
        <v>64</v>
      </c>
      <c r="T2170" t="s">
        <v>43349</v>
      </c>
      <c r="U2170" t="s">
        <v>43349</v>
      </c>
      <c r="V2170" t="s">
        <v>43349</v>
      </c>
    </row>
    <row r="2171" spans="1:22" x14ac:dyDescent="0.3">
      <c r="A2171">
        <v>4124</v>
      </c>
      <c r="B2171" t="s">
        <v>6595</v>
      </c>
      <c r="C2171" t="s">
        <v>6596</v>
      </c>
      <c r="D2171">
        <v>6</v>
      </c>
      <c r="E2171">
        <v>20</v>
      </c>
      <c r="G2171">
        <v>10</v>
      </c>
      <c r="O2171">
        <v>32</v>
      </c>
      <c r="T2171" t="s">
        <v>35664</v>
      </c>
      <c r="U2171" t="s">
        <v>35664</v>
      </c>
      <c r="V2171" t="s">
        <v>35664</v>
      </c>
    </row>
    <row r="2172" spans="1:22" x14ac:dyDescent="0.3">
      <c r="A2172">
        <v>4125</v>
      </c>
      <c r="B2172" t="s">
        <v>2932</v>
      </c>
      <c r="C2172" t="s">
        <v>2933</v>
      </c>
      <c r="D2172">
        <v>6</v>
      </c>
      <c r="E2172">
        <v>20</v>
      </c>
      <c r="G2172">
        <v>10</v>
      </c>
      <c r="O2172">
        <v>2</v>
      </c>
      <c r="T2172" t="s">
        <v>43350</v>
      </c>
      <c r="U2172" t="s">
        <v>43350</v>
      </c>
      <c r="V2172" t="s">
        <v>43350</v>
      </c>
    </row>
    <row r="2173" spans="1:22" x14ac:dyDescent="0.3">
      <c r="A2173">
        <v>4126</v>
      </c>
      <c r="B2173" t="s">
        <v>6712</v>
      </c>
      <c r="C2173" t="s">
        <v>6713</v>
      </c>
      <c r="D2173">
        <v>6</v>
      </c>
      <c r="E2173">
        <v>20</v>
      </c>
      <c r="G2173">
        <v>10</v>
      </c>
      <c r="O2173">
        <v>2</v>
      </c>
      <c r="T2173" t="s">
        <v>43351</v>
      </c>
      <c r="U2173" t="s">
        <v>43351</v>
      </c>
      <c r="V2173" t="s">
        <v>43351</v>
      </c>
    </row>
    <row r="2174" spans="1:22" x14ac:dyDescent="0.3">
      <c r="A2174">
        <v>4127</v>
      </c>
      <c r="B2174" t="s">
        <v>7071</v>
      </c>
      <c r="C2174" t="s">
        <v>7072</v>
      </c>
      <c r="D2174">
        <v>6</v>
      </c>
      <c r="E2174">
        <v>20</v>
      </c>
      <c r="G2174">
        <v>10</v>
      </c>
      <c r="O2174">
        <v>769</v>
      </c>
      <c r="T2174" t="s">
        <v>35673</v>
      </c>
      <c r="U2174" t="s">
        <v>35673</v>
      </c>
      <c r="V2174" t="s">
        <v>35673</v>
      </c>
    </row>
    <row r="2175" spans="1:22" x14ac:dyDescent="0.3">
      <c r="A2175">
        <v>4128</v>
      </c>
      <c r="B2175" t="s">
        <v>4653</v>
      </c>
      <c r="C2175" t="s">
        <v>4654</v>
      </c>
      <c r="D2175">
        <v>6</v>
      </c>
      <c r="E2175">
        <v>20</v>
      </c>
      <c r="G2175">
        <v>10</v>
      </c>
      <c r="O2175">
        <v>32</v>
      </c>
      <c r="T2175" t="s">
        <v>43352</v>
      </c>
      <c r="U2175" t="s">
        <v>43352</v>
      </c>
      <c r="V2175" t="s">
        <v>43352</v>
      </c>
    </row>
    <row r="2176" spans="1:22" x14ac:dyDescent="0.3">
      <c r="A2176">
        <v>4129</v>
      </c>
      <c r="B2176" t="s">
        <v>768</v>
      </c>
      <c r="C2176" t="s">
        <v>769</v>
      </c>
      <c r="D2176">
        <v>6</v>
      </c>
      <c r="E2176">
        <v>20</v>
      </c>
      <c r="G2176">
        <v>10</v>
      </c>
      <c r="O2176">
        <v>4</v>
      </c>
      <c r="T2176" t="s">
        <v>35679</v>
      </c>
      <c r="U2176" t="s">
        <v>35679</v>
      </c>
      <c r="V2176" t="s">
        <v>35679</v>
      </c>
    </row>
    <row r="2177" spans="1:22" x14ac:dyDescent="0.3">
      <c r="A2177">
        <v>4130</v>
      </c>
      <c r="B2177" t="s">
        <v>8819</v>
      </c>
      <c r="C2177" t="s">
        <v>8820</v>
      </c>
      <c r="D2177">
        <v>6</v>
      </c>
      <c r="E2177">
        <v>20</v>
      </c>
      <c r="G2177">
        <v>10</v>
      </c>
      <c r="O2177">
        <v>2</v>
      </c>
      <c r="T2177" t="s">
        <v>35681</v>
      </c>
      <c r="U2177" t="s">
        <v>35681</v>
      </c>
      <c r="V2177" t="s">
        <v>35681</v>
      </c>
    </row>
    <row r="2178" spans="1:22" x14ac:dyDescent="0.3">
      <c r="A2178">
        <v>4131</v>
      </c>
      <c r="B2178" t="s">
        <v>6794</v>
      </c>
      <c r="C2178" t="s">
        <v>6795</v>
      </c>
      <c r="D2178">
        <v>6</v>
      </c>
      <c r="E2178">
        <v>20</v>
      </c>
      <c r="G2178">
        <v>10</v>
      </c>
      <c r="O2178">
        <v>64</v>
      </c>
      <c r="T2178" t="s">
        <v>36917</v>
      </c>
      <c r="U2178" t="s">
        <v>36917</v>
      </c>
      <c r="V2178" t="s">
        <v>36917</v>
      </c>
    </row>
    <row r="2179" spans="1:22" x14ac:dyDescent="0.3">
      <c r="A2179">
        <v>4132</v>
      </c>
      <c r="B2179" t="s">
        <v>6736</v>
      </c>
      <c r="C2179" t="s">
        <v>6737</v>
      </c>
      <c r="D2179">
        <v>6</v>
      </c>
      <c r="E2179">
        <v>20</v>
      </c>
      <c r="G2179">
        <v>10</v>
      </c>
      <c r="O2179">
        <v>769</v>
      </c>
      <c r="T2179" t="s">
        <v>43353</v>
      </c>
      <c r="U2179" t="s">
        <v>43353</v>
      </c>
      <c r="V2179" t="s">
        <v>43353</v>
      </c>
    </row>
    <row r="2180" spans="1:22" x14ac:dyDescent="0.3">
      <c r="A2180">
        <v>4133</v>
      </c>
      <c r="B2180" t="s">
        <v>2857</v>
      </c>
      <c r="C2180" t="s">
        <v>2858</v>
      </c>
      <c r="D2180">
        <v>6</v>
      </c>
      <c r="E2180">
        <v>20</v>
      </c>
      <c r="G2180">
        <v>10</v>
      </c>
      <c r="O2180">
        <v>4</v>
      </c>
      <c r="T2180" t="s">
        <v>34721</v>
      </c>
      <c r="U2180" t="s">
        <v>34721</v>
      </c>
      <c r="V2180" t="s">
        <v>34721</v>
      </c>
    </row>
    <row r="2181" spans="1:22" x14ac:dyDescent="0.3">
      <c r="A2181">
        <v>4134</v>
      </c>
      <c r="B2181" t="s">
        <v>3094</v>
      </c>
      <c r="C2181" t="s">
        <v>3095</v>
      </c>
      <c r="D2181">
        <v>6</v>
      </c>
      <c r="E2181">
        <v>20</v>
      </c>
      <c r="G2181">
        <v>10</v>
      </c>
      <c r="O2181">
        <v>2</v>
      </c>
      <c r="T2181" t="s">
        <v>43354</v>
      </c>
      <c r="U2181" t="s">
        <v>43354</v>
      </c>
      <c r="V2181" t="s">
        <v>43354</v>
      </c>
    </row>
    <row r="2182" spans="1:22" x14ac:dyDescent="0.3">
      <c r="A2182">
        <v>4135</v>
      </c>
      <c r="B2182" t="s">
        <v>7290</v>
      </c>
      <c r="C2182" t="s">
        <v>7291</v>
      </c>
      <c r="D2182">
        <v>6</v>
      </c>
      <c r="E2182">
        <v>20</v>
      </c>
      <c r="G2182">
        <v>10</v>
      </c>
      <c r="O2182">
        <v>16</v>
      </c>
      <c r="T2182" t="s">
        <v>43355</v>
      </c>
      <c r="U2182" t="s">
        <v>43355</v>
      </c>
      <c r="V2182" t="s">
        <v>43355</v>
      </c>
    </row>
    <row r="2183" spans="1:22" x14ac:dyDescent="0.3">
      <c r="A2183">
        <v>4136</v>
      </c>
      <c r="B2183" t="s">
        <v>5808</v>
      </c>
      <c r="C2183" t="s">
        <v>5809</v>
      </c>
      <c r="D2183">
        <v>6</v>
      </c>
      <c r="E2183">
        <v>20</v>
      </c>
      <c r="G2183">
        <v>10</v>
      </c>
      <c r="O2183">
        <v>32</v>
      </c>
      <c r="T2183" t="s">
        <v>35698</v>
      </c>
      <c r="U2183" t="s">
        <v>35698</v>
      </c>
      <c r="V2183" t="s">
        <v>35698</v>
      </c>
    </row>
    <row r="2184" spans="1:22" x14ac:dyDescent="0.3">
      <c r="A2184">
        <v>4137</v>
      </c>
      <c r="B2184" t="s">
        <v>3213</v>
      </c>
      <c r="C2184" t="s">
        <v>3214</v>
      </c>
      <c r="D2184">
        <v>6</v>
      </c>
      <c r="E2184">
        <v>20</v>
      </c>
      <c r="G2184">
        <v>10</v>
      </c>
      <c r="O2184">
        <v>2</v>
      </c>
      <c r="T2184" t="s">
        <v>43356</v>
      </c>
      <c r="U2184" t="s">
        <v>43356</v>
      </c>
      <c r="V2184" t="s">
        <v>43356</v>
      </c>
    </row>
    <row r="2185" spans="1:22" x14ac:dyDescent="0.3">
      <c r="A2185">
        <v>4138</v>
      </c>
      <c r="B2185" t="s">
        <v>414</v>
      </c>
      <c r="C2185" t="s">
        <v>415</v>
      </c>
      <c r="D2185">
        <v>6</v>
      </c>
      <c r="E2185">
        <v>20</v>
      </c>
      <c r="G2185">
        <v>10</v>
      </c>
      <c r="O2185">
        <v>32</v>
      </c>
      <c r="T2185" t="s">
        <v>35704</v>
      </c>
      <c r="U2185" t="s">
        <v>35704</v>
      </c>
      <c r="V2185" t="s">
        <v>35704</v>
      </c>
    </row>
    <row r="2186" spans="1:22" x14ac:dyDescent="0.3">
      <c r="A2186">
        <v>4139</v>
      </c>
      <c r="B2186" t="s">
        <v>5663</v>
      </c>
      <c r="C2186" t="s">
        <v>5664</v>
      </c>
      <c r="D2186">
        <v>6</v>
      </c>
      <c r="E2186">
        <v>20</v>
      </c>
      <c r="G2186">
        <v>10</v>
      </c>
      <c r="O2186">
        <v>136</v>
      </c>
      <c r="T2186" t="s">
        <v>35706</v>
      </c>
      <c r="U2186" t="s">
        <v>35706</v>
      </c>
      <c r="V2186" t="s">
        <v>35706</v>
      </c>
    </row>
    <row r="2187" spans="1:22" x14ac:dyDescent="0.3">
      <c r="A2187">
        <v>4140</v>
      </c>
      <c r="B2187" t="s">
        <v>5849</v>
      </c>
      <c r="C2187" t="s">
        <v>5850</v>
      </c>
      <c r="D2187">
        <v>6</v>
      </c>
      <c r="E2187">
        <v>20</v>
      </c>
      <c r="G2187">
        <v>10</v>
      </c>
      <c r="O2187">
        <v>2</v>
      </c>
      <c r="T2187" t="s">
        <v>43357</v>
      </c>
      <c r="U2187" t="s">
        <v>43357</v>
      </c>
      <c r="V2187" t="s">
        <v>43357</v>
      </c>
    </row>
    <row r="2188" spans="1:22" x14ac:dyDescent="0.3">
      <c r="A2188">
        <v>4141</v>
      </c>
      <c r="B2188" t="s">
        <v>3705</v>
      </c>
      <c r="C2188" t="s">
        <v>3706</v>
      </c>
      <c r="D2188">
        <v>6</v>
      </c>
      <c r="E2188">
        <v>20</v>
      </c>
      <c r="G2188">
        <v>10</v>
      </c>
      <c r="O2188">
        <v>16</v>
      </c>
      <c r="T2188" t="s">
        <v>35712</v>
      </c>
      <c r="U2188" t="s">
        <v>35712</v>
      </c>
      <c r="V2188" t="s">
        <v>35712</v>
      </c>
    </row>
    <row r="2189" spans="1:22" x14ac:dyDescent="0.3">
      <c r="A2189">
        <v>4142</v>
      </c>
      <c r="B2189" t="s">
        <v>3083</v>
      </c>
      <c r="C2189" t="s">
        <v>3084</v>
      </c>
      <c r="D2189">
        <v>6</v>
      </c>
      <c r="E2189">
        <v>20</v>
      </c>
      <c r="G2189">
        <v>10</v>
      </c>
      <c r="O2189">
        <v>2</v>
      </c>
      <c r="T2189" t="s">
        <v>42956</v>
      </c>
      <c r="U2189" t="s">
        <v>42956</v>
      </c>
      <c r="V2189" t="s">
        <v>42956</v>
      </c>
    </row>
    <row r="2190" spans="1:22" x14ac:dyDescent="0.3">
      <c r="A2190">
        <v>4143</v>
      </c>
      <c r="B2190" t="s">
        <v>7282</v>
      </c>
      <c r="C2190" t="s">
        <v>7283</v>
      </c>
      <c r="D2190">
        <v>6</v>
      </c>
      <c r="E2190">
        <v>20</v>
      </c>
      <c r="G2190">
        <v>10</v>
      </c>
      <c r="O2190">
        <v>769</v>
      </c>
      <c r="T2190" t="s">
        <v>43358</v>
      </c>
      <c r="U2190" t="s">
        <v>43358</v>
      </c>
      <c r="V2190" t="s">
        <v>43358</v>
      </c>
    </row>
    <row r="2191" spans="1:22" x14ac:dyDescent="0.3">
      <c r="A2191">
        <v>4144</v>
      </c>
      <c r="B2191" t="s">
        <v>7353</v>
      </c>
      <c r="C2191" t="s">
        <v>7354</v>
      </c>
      <c r="D2191">
        <v>6</v>
      </c>
      <c r="E2191">
        <v>20</v>
      </c>
      <c r="G2191">
        <v>10</v>
      </c>
      <c r="O2191">
        <v>136</v>
      </c>
      <c r="T2191" t="s">
        <v>43359</v>
      </c>
      <c r="U2191" t="s">
        <v>43359</v>
      </c>
      <c r="V2191" t="s">
        <v>43359</v>
      </c>
    </row>
    <row r="2192" spans="1:22" x14ac:dyDescent="0.3">
      <c r="A2192">
        <v>4145</v>
      </c>
      <c r="B2192" t="s">
        <v>911</v>
      </c>
      <c r="C2192" t="s">
        <v>14011</v>
      </c>
      <c r="D2192">
        <v>6</v>
      </c>
      <c r="E2192">
        <v>20</v>
      </c>
      <c r="G2192">
        <v>10</v>
      </c>
      <c r="O2192">
        <v>136</v>
      </c>
      <c r="T2192" t="s">
        <v>43360</v>
      </c>
      <c r="U2192" t="s">
        <v>43360</v>
      </c>
      <c r="V2192" t="s">
        <v>43360</v>
      </c>
    </row>
    <row r="2193" spans="1:22" x14ac:dyDescent="0.3">
      <c r="A2193">
        <v>4146</v>
      </c>
      <c r="B2193" t="s">
        <v>6539</v>
      </c>
      <c r="C2193" t="s">
        <v>6540</v>
      </c>
      <c r="D2193">
        <v>6</v>
      </c>
      <c r="E2193">
        <v>20</v>
      </c>
      <c r="G2193">
        <v>10</v>
      </c>
      <c r="O2193">
        <v>32</v>
      </c>
      <c r="T2193" t="s">
        <v>43361</v>
      </c>
      <c r="U2193" t="s">
        <v>43361</v>
      </c>
      <c r="V2193" t="s">
        <v>43361</v>
      </c>
    </row>
    <row r="2194" spans="1:22" x14ac:dyDescent="0.3">
      <c r="A2194">
        <v>4147</v>
      </c>
      <c r="B2194" t="s">
        <v>772</v>
      </c>
      <c r="C2194" t="s">
        <v>773</v>
      </c>
      <c r="D2194">
        <v>6</v>
      </c>
      <c r="E2194">
        <v>20</v>
      </c>
      <c r="G2194">
        <v>10</v>
      </c>
      <c r="O2194">
        <v>2</v>
      </c>
      <c r="T2194" t="s">
        <v>43362</v>
      </c>
      <c r="U2194" t="s">
        <v>43362</v>
      </c>
      <c r="V2194" t="s">
        <v>43362</v>
      </c>
    </row>
    <row r="2195" spans="1:22" x14ac:dyDescent="0.3">
      <c r="A2195">
        <v>4148</v>
      </c>
      <c r="B2195" t="s">
        <v>7534</v>
      </c>
      <c r="C2195" t="s">
        <v>7535</v>
      </c>
      <c r="D2195">
        <v>6</v>
      </c>
      <c r="E2195">
        <v>20</v>
      </c>
      <c r="G2195">
        <v>10</v>
      </c>
      <c r="O2195">
        <v>769</v>
      </c>
      <c r="T2195" t="s">
        <v>43363</v>
      </c>
      <c r="U2195" t="s">
        <v>43363</v>
      </c>
      <c r="V2195" t="s">
        <v>43363</v>
      </c>
    </row>
    <row r="2196" spans="1:22" x14ac:dyDescent="0.3">
      <c r="A2196">
        <v>4149</v>
      </c>
      <c r="B2196" t="s">
        <v>4348</v>
      </c>
      <c r="C2196" t="s">
        <v>4349</v>
      </c>
      <c r="D2196">
        <v>6</v>
      </c>
      <c r="E2196">
        <v>20</v>
      </c>
      <c r="G2196">
        <v>10</v>
      </c>
      <c r="O2196">
        <v>136</v>
      </c>
      <c r="T2196" t="s">
        <v>35732</v>
      </c>
      <c r="U2196" t="s">
        <v>35732</v>
      </c>
      <c r="V2196" t="s">
        <v>35732</v>
      </c>
    </row>
    <row r="2197" spans="1:22" x14ac:dyDescent="0.3">
      <c r="A2197">
        <v>4150</v>
      </c>
      <c r="B2197" t="s">
        <v>4555</v>
      </c>
      <c r="C2197" t="s">
        <v>4556</v>
      </c>
      <c r="D2197">
        <v>6</v>
      </c>
      <c r="E2197">
        <v>20</v>
      </c>
      <c r="G2197">
        <v>10</v>
      </c>
      <c r="O2197">
        <v>16</v>
      </c>
      <c r="T2197" t="s">
        <v>35735</v>
      </c>
      <c r="U2197" t="s">
        <v>35735</v>
      </c>
      <c r="V2197" t="s">
        <v>35735</v>
      </c>
    </row>
    <row r="2198" spans="1:22" x14ac:dyDescent="0.3">
      <c r="A2198">
        <v>4151</v>
      </c>
      <c r="B2198" t="s">
        <v>4320</v>
      </c>
      <c r="C2198" t="s">
        <v>4321</v>
      </c>
      <c r="D2198">
        <v>6</v>
      </c>
      <c r="E2198">
        <v>20</v>
      </c>
      <c r="G2198">
        <v>10</v>
      </c>
      <c r="O2198">
        <v>64</v>
      </c>
      <c r="T2198" t="s">
        <v>35738</v>
      </c>
      <c r="U2198" t="s">
        <v>35738</v>
      </c>
      <c r="V2198" t="s">
        <v>35738</v>
      </c>
    </row>
    <row r="2199" spans="1:22" x14ac:dyDescent="0.3">
      <c r="A2199">
        <v>4152</v>
      </c>
      <c r="B2199" t="s">
        <v>4324</v>
      </c>
      <c r="C2199" t="s">
        <v>4325</v>
      </c>
      <c r="D2199">
        <v>6</v>
      </c>
      <c r="E2199">
        <v>20</v>
      </c>
      <c r="G2199">
        <v>10</v>
      </c>
      <c r="O2199">
        <v>136</v>
      </c>
      <c r="T2199" t="s">
        <v>43364</v>
      </c>
      <c r="U2199" t="s">
        <v>43364</v>
      </c>
      <c r="V2199" t="s">
        <v>43364</v>
      </c>
    </row>
    <row r="2200" spans="1:22" x14ac:dyDescent="0.3">
      <c r="A2200">
        <v>4153</v>
      </c>
      <c r="B2200" t="s">
        <v>2538</v>
      </c>
      <c r="C2200" t="s">
        <v>2539</v>
      </c>
      <c r="D2200">
        <v>6</v>
      </c>
      <c r="E2200">
        <v>20</v>
      </c>
      <c r="G2200">
        <v>10</v>
      </c>
      <c r="O2200">
        <v>2</v>
      </c>
      <c r="T2200" t="s">
        <v>43365</v>
      </c>
      <c r="U2200" t="s">
        <v>43365</v>
      </c>
      <c r="V2200" t="s">
        <v>43365</v>
      </c>
    </row>
    <row r="2201" spans="1:22" x14ac:dyDescent="0.3">
      <c r="A2201">
        <v>4154</v>
      </c>
      <c r="B2201" t="s">
        <v>8387</v>
      </c>
      <c r="C2201" t="s">
        <v>8388</v>
      </c>
      <c r="D2201">
        <v>6</v>
      </c>
      <c r="E2201">
        <v>20</v>
      </c>
      <c r="G2201">
        <v>10</v>
      </c>
      <c r="O2201">
        <v>136</v>
      </c>
      <c r="T2201" t="s">
        <v>43366</v>
      </c>
      <c r="U2201" t="s">
        <v>43366</v>
      </c>
      <c r="V2201" t="s">
        <v>43366</v>
      </c>
    </row>
    <row r="2202" spans="1:22" x14ac:dyDescent="0.3">
      <c r="A2202">
        <v>4155</v>
      </c>
      <c r="B2202" t="s">
        <v>14012</v>
      </c>
      <c r="C2202" t="s">
        <v>14013</v>
      </c>
      <c r="D2202">
        <v>6</v>
      </c>
      <c r="E2202">
        <v>20</v>
      </c>
      <c r="G2202">
        <v>10</v>
      </c>
      <c r="O2202">
        <v>2</v>
      </c>
      <c r="T2202" t="s">
        <v>43367</v>
      </c>
      <c r="U2202" t="s">
        <v>43367</v>
      </c>
      <c r="V2202" t="s">
        <v>43367</v>
      </c>
    </row>
    <row r="2203" spans="1:22" x14ac:dyDescent="0.3">
      <c r="A2203">
        <v>4156</v>
      </c>
      <c r="B2203" t="s">
        <v>9593</v>
      </c>
      <c r="C2203" t="s">
        <v>9594</v>
      </c>
      <c r="D2203">
        <v>6</v>
      </c>
      <c r="E2203">
        <v>20</v>
      </c>
      <c r="G2203">
        <v>10</v>
      </c>
      <c r="O2203">
        <v>2</v>
      </c>
      <c r="T2203" t="s">
        <v>35753</v>
      </c>
      <c r="U2203" t="s">
        <v>35753</v>
      </c>
      <c r="V2203" t="s">
        <v>35753</v>
      </c>
    </row>
    <row r="2204" spans="1:22" x14ac:dyDescent="0.3">
      <c r="A2204">
        <v>4157</v>
      </c>
      <c r="B2204" t="s">
        <v>4563</v>
      </c>
      <c r="C2204" t="s">
        <v>4564</v>
      </c>
      <c r="D2204">
        <v>6</v>
      </c>
      <c r="E2204">
        <v>20</v>
      </c>
      <c r="G2204">
        <v>10</v>
      </c>
      <c r="O2204">
        <v>2</v>
      </c>
      <c r="T2204" t="s">
        <v>35756</v>
      </c>
      <c r="U2204" t="s">
        <v>35756</v>
      </c>
      <c r="V2204" t="s">
        <v>35756</v>
      </c>
    </row>
    <row r="2205" spans="1:22" x14ac:dyDescent="0.3">
      <c r="A2205">
        <v>4158</v>
      </c>
      <c r="B2205" t="s">
        <v>4154</v>
      </c>
      <c r="C2205" t="s">
        <v>4155</v>
      </c>
      <c r="D2205">
        <v>6</v>
      </c>
      <c r="E2205">
        <v>20</v>
      </c>
      <c r="G2205">
        <v>10</v>
      </c>
      <c r="O2205">
        <v>16</v>
      </c>
      <c r="T2205" t="s">
        <v>35759</v>
      </c>
      <c r="U2205" t="s">
        <v>35759</v>
      </c>
      <c r="V2205" t="s">
        <v>35759</v>
      </c>
    </row>
    <row r="2206" spans="1:22" x14ac:dyDescent="0.3">
      <c r="A2206">
        <v>4159</v>
      </c>
      <c r="B2206" t="s">
        <v>7083</v>
      </c>
      <c r="C2206" t="s">
        <v>7084</v>
      </c>
      <c r="D2206">
        <v>6</v>
      </c>
      <c r="E2206">
        <v>20</v>
      </c>
      <c r="G2206">
        <v>10</v>
      </c>
      <c r="O2206">
        <v>4</v>
      </c>
      <c r="T2206" t="s">
        <v>35762</v>
      </c>
      <c r="U2206" t="s">
        <v>35762</v>
      </c>
      <c r="V2206" t="s">
        <v>35762</v>
      </c>
    </row>
    <row r="2207" spans="1:22" x14ac:dyDescent="0.3">
      <c r="A2207">
        <v>4160</v>
      </c>
      <c r="B2207" t="s">
        <v>398</v>
      </c>
      <c r="C2207" t="s">
        <v>399</v>
      </c>
      <c r="D2207">
        <v>6</v>
      </c>
      <c r="E2207">
        <v>20</v>
      </c>
      <c r="G2207">
        <v>10</v>
      </c>
      <c r="O2207">
        <v>64</v>
      </c>
      <c r="T2207" t="s">
        <v>35765</v>
      </c>
      <c r="U2207" t="s">
        <v>35765</v>
      </c>
      <c r="V2207" t="s">
        <v>35765</v>
      </c>
    </row>
    <row r="2208" spans="1:22" x14ac:dyDescent="0.3">
      <c r="A2208">
        <v>4161</v>
      </c>
      <c r="B2208" t="s">
        <v>4706</v>
      </c>
      <c r="C2208" t="s">
        <v>4707</v>
      </c>
      <c r="D2208">
        <v>6</v>
      </c>
      <c r="E2208">
        <v>20</v>
      </c>
      <c r="G2208">
        <v>10</v>
      </c>
      <c r="O2208">
        <v>769</v>
      </c>
      <c r="T2208" t="s">
        <v>43368</v>
      </c>
      <c r="U2208" t="s">
        <v>43368</v>
      </c>
      <c r="V2208" t="s">
        <v>43368</v>
      </c>
    </row>
    <row r="2209" spans="1:22" x14ac:dyDescent="0.3">
      <c r="A2209">
        <v>4162</v>
      </c>
      <c r="B2209" t="s">
        <v>4833</v>
      </c>
      <c r="C2209" t="s">
        <v>4834</v>
      </c>
      <c r="D2209">
        <v>6</v>
      </c>
      <c r="E2209">
        <v>20</v>
      </c>
      <c r="G2209">
        <v>10</v>
      </c>
      <c r="O2209">
        <v>16</v>
      </c>
      <c r="T2209" t="s">
        <v>43369</v>
      </c>
      <c r="U2209" t="s">
        <v>43369</v>
      </c>
      <c r="V2209" t="s">
        <v>43369</v>
      </c>
    </row>
    <row r="2210" spans="1:22" x14ac:dyDescent="0.3">
      <c r="A2210">
        <v>4163</v>
      </c>
      <c r="B2210" t="s">
        <v>4841</v>
      </c>
      <c r="C2210" t="s">
        <v>4842</v>
      </c>
      <c r="D2210">
        <v>6</v>
      </c>
      <c r="E2210">
        <v>20</v>
      </c>
      <c r="G2210">
        <v>10</v>
      </c>
      <c r="O2210">
        <v>2</v>
      </c>
      <c r="T2210" t="s">
        <v>43370</v>
      </c>
      <c r="U2210" t="s">
        <v>43370</v>
      </c>
      <c r="V2210" t="s">
        <v>43370</v>
      </c>
    </row>
    <row r="2211" spans="1:22" x14ac:dyDescent="0.3">
      <c r="A2211">
        <v>4164</v>
      </c>
      <c r="B2211" t="s">
        <v>4889</v>
      </c>
      <c r="C2211" t="s">
        <v>4890</v>
      </c>
      <c r="D2211">
        <v>6</v>
      </c>
      <c r="E2211">
        <v>20</v>
      </c>
      <c r="G2211">
        <v>10</v>
      </c>
      <c r="O2211">
        <v>64</v>
      </c>
      <c r="T2211" t="s">
        <v>35776</v>
      </c>
      <c r="U2211" t="s">
        <v>35776</v>
      </c>
      <c r="V2211" t="s">
        <v>35776</v>
      </c>
    </row>
    <row r="2212" spans="1:22" x14ac:dyDescent="0.3">
      <c r="A2212">
        <v>4165</v>
      </c>
      <c r="B2212" t="s">
        <v>4476</v>
      </c>
      <c r="C2212" t="s">
        <v>4477</v>
      </c>
      <c r="D2212">
        <v>6</v>
      </c>
      <c r="E2212">
        <v>20</v>
      </c>
      <c r="G2212">
        <v>10</v>
      </c>
      <c r="O2212">
        <v>2</v>
      </c>
      <c r="T2212" t="s">
        <v>35779</v>
      </c>
      <c r="U2212" t="s">
        <v>35779</v>
      </c>
      <c r="V2212" t="s">
        <v>35779</v>
      </c>
    </row>
    <row r="2213" spans="1:22" x14ac:dyDescent="0.3">
      <c r="A2213">
        <v>4166</v>
      </c>
      <c r="B2213" t="s">
        <v>7075</v>
      </c>
      <c r="C2213" t="s">
        <v>7076</v>
      </c>
      <c r="D2213">
        <v>6</v>
      </c>
      <c r="E2213">
        <v>20</v>
      </c>
      <c r="G2213">
        <v>10</v>
      </c>
      <c r="O2213">
        <v>16</v>
      </c>
      <c r="T2213" t="s">
        <v>43371</v>
      </c>
      <c r="U2213" t="s">
        <v>43371</v>
      </c>
      <c r="V2213" t="s">
        <v>43371</v>
      </c>
    </row>
    <row r="2214" spans="1:22" x14ac:dyDescent="0.3">
      <c r="A2214">
        <v>4167</v>
      </c>
      <c r="B2214" t="s">
        <v>7051</v>
      </c>
      <c r="C2214" t="s">
        <v>7052</v>
      </c>
      <c r="D2214">
        <v>6</v>
      </c>
      <c r="E2214">
        <v>20</v>
      </c>
      <c r="G2214">
        <v>10</v>
      </c>
      <c r="O2214">
        <v>2</v>
      </c>
      <c r="T2214" t="s">
        <v>35785</v>
      </c>
      <c r="U2214" t="s">
        <v>35785</v>
      </c>
      <c r="V2214" t="s">
        <v>35785</v>
      </c>
    </row>
    <row r="2215" spans="1:22" x14ac:dyDescent="0.3">
      <c r="A2215">
        <v>4168</v>
      </c>
      <c r="B2215" t="s">
        <v>2809</v>
      </c>
      <c r="C2215" t="s">
        <v>2810</v>
      </c>
      <c r="D2215">
        <v>6</v>
      </c>
      <c r="E2215">
        <v>20</v>
      </c>
      <c r="G2215">
        <v>10</v>
      </c>
      <c r="O2215">
        <v>64</v>
      </c>
      <c r="T2215" t="s">
        <v>43372</v>
      </c>
      <c r="U2215" t="s">
        <v>43372</v>
      </c>
      <c r="V2215" t="s">
        <v>43372</v>
      </c>
    </row>
    <row r="2216" spans="1:22" x14ac:dyDescent="0.3">
      <c r="A2216">
        <v>4169</v>
      </c>
      <c r="B2216" t="s">
        <v>2798</v>
      </c>
      <c r="C2216" t="s">
        <v>2799</v>
      </c>
      <c r="D2216">
        <v>6</v>
      </c>
      <c r="E2216">
        <v>20</v>
      </c>
      <c r="G2216">
        <v>10</v>
      </c>
      <c r="O2216">
        <v>769</v>
      </c>
      <c r="T2216" t="s">
        <v>43373</v>
      </c>
      <c r="U2216" t="s">
        <v>43373</v>
      </c>
      <c r="V2216" t="s">
        <v>43373</v>
      </c>
    </row>
    <row r="2217" spans="1:22" x14ac:dyDescent="0.3">
      <c r="A2217">
        <v>4170</v>
      </c>
      <c r="B2217" t="s">
        <v>2794</v>
      </c>
      <c r="C2217" t="s">
        <v>2795</v>
      </c>
      <c r="D2217">
        <v>6</v>
      </c>
      <c r="E2217">
        <v>20</v>
      </c>
      <c r="G2217">
        <v>10</v>
      </c>
      <c r="O2217">
        <v>16</v>
      </c>
      <c r="T2217" t="s">
        <v>35794</v>
      </c>
      <c r="U2217" t="s">
        <v>35794</v>
      </c>
      <c r="V2217" t="s">
        <v>35794</v>
      </c>
    </row>
    <row r="2218" spans="1:22" x14ac:dyDescent="0.3">
      <c r="A2218">
        <v>4171</v>
      </c>
      <c r="B2218" t="s">
        <v>2813</v>
      </c>
      <c r="C2218" t="s">
        <v>2814</v>
      </c>
      <c r="D2218">
        <v>6</v>
      </c>
      <c r="E2218">
        <v>20</v>
      </c>
      <c r="G2218">
        <v>10</v>
      </c>
      <c r="O2218">
        <v>2</v>
      </c>
      <c r="T2218" t="s">
        <v>43374</v>
      </c>
      <c r="U2218" t="s">
        <v>43374</v>
      </c>
      <c r="V2218" t="s">
        <v>43374</v>
      </c>
    </row>
    <row r="2219" spans="1:22" x14ac:dyDescent="0.3">
      <c r="A2219">
        <v>4172</v>
      </c>
      <c r="B2219" t="s">
        <v>9962</v>
      </c>
      <c r="C2219" t="s">
        <v>9963</v>
      </c>
      <c r="D2219">
        <v>6</v>
      </c>
      <c r="E2219">
        <v>20</v>
      </c>
      <c r="G2219">
        <v>10</v>
      </c>
      <c r="O2219">
        <v>2</v>
      </c>
      <c r="T2219" t="s">
        <v>43375</v>
      </c>
      <c r="U2219" t="s">
        <v>43375</v>
      </c>
      <c r="V2219" t="s">
        <v>43375</v>
      </c>
    </row>
    <row r="2220" spans="1:22" x14ac:dyDescent="0.3">
      <c r="A2220">
        <v>4173</v>
      </c>
      <c r="B2220" t="s">
        <v>2898</v>
      </c>
      <c r="C2220" t="s">
        <v>2899</v>
      </c>
      <c r="D2220">
        <v>6</v>
      </c>
      <c r="E2220">
        <v>20</v>
      </c>
      <c r="G2220">
        <v>10</v>
      </c>
      <c r="O2220">
        <v>16</v>
      </c>
      <c r="T2220" t="s">
        <v>35803</v>
      </c>
      <c r="U2220" t="s">
        <v>35803</v>
      </c>
      <c r="V2220" t="s">
        <v>35803</v>
      </c>
    </row>
    <row r="2221" spans="1:22" x14ac:dyDescent="0.3">
      <c r="A2221">
        <v>4174</v>
      </c>
      <c r="B2221" t="s">
        <v>2940</v>
      </c>
      <c r="C2221" t="s">
        <v>2941</v>
      </c>
      <c r="D2221">
        <v>6</v>
      </c>
      <c r="E2221">
        <v>20</v>
      </c>
      <c r="G2221">
        <v>10</v>
      </c>
      <c r="O2221">
        <v>4</v>
      </c>
      <c r="T2221" t="s">
        <v>43376</v>
      </c>
      <c r="U2221" t="s">
        <v>43376</v>
      </c>
      <c r="V2221" t="s">
        <v>43376</v>
      </c>
    </row>
    <row r="2222" spans="1:22" x14ac:dyDescent="0.3">
      <c r="A2222">
        <v>4175</v>
      </c>
      <c r="B2222" t="s">
        <v>7800</v>
      </c>
      <c r="C2222" t="s">
        <v>7801</v>
      </c>
      <c r="D2222">
        <v>6</v>
      </c>
      <c r="E2222">
        <v>20</v>
      </c>
      <c r="G2222">
        <v>10</v>
      </c>
      <c r="O2222">
        <v>136</v>
      </c>
      <c r="T2222" t="s">
        <v>43377</v>
      </c>
      <c r="U2222" t="s">
        <v>43377</v>
      </c>
      <c r="V2222" t="s">
        <v>43377</v>
      </c>
    </row>
    <row r="2223" spans="1:22" x14ac:dyDescent="0.3">
      <c r="A2223">
        <v>4176</v>
      </c>
      <c r="B2223" t="s">
        <v>3444</v>
      </c>
      <c r="C2223" t="s">
        <v>3445</v>
      </c>
      <c r="D2223">
        <v>6</v>
      </c>
      <c r="E2223">
        <v>20</v>
      </c>
      <c r="G2223">
        <v>10</v>
      </c>
      <c r="O2223">
        <v>2</v>
      </c>
      <c r="T2223" t="s">
        <v>35809</v>
      </c>
      <c r="U2223" t="s">
        <v>35809</v>
      </c>
      <c r="V2223" t="s">
        <v>35809</v>
      </c>
    </row>
    <row r="2224" spans="1:22" x14ac:dyDescent="0.3">
      <c r="A2224">
        <v>4177</v>
      </c>
      <c r="B2224" t="s">
        <v>3436</v>
      </c>
      <c r="C2224" t="s">
        <v>3437</v>
      </c>
      <c r="D2224">
        <v>6</v>
      </c>
      <c r="E2224">
        <v>20</v>
      </c>
      <c r="G2224">
        <v>10</v>
      </c>
      <c r="O2224">
        <v>769</v>
      </c>
      <c r="T2224" t="s">
        <v>35811</v>
      </c>
      <c r="U2224" t="s">
        <v>35811</v>
      </c>
      <c r="V2224" t="s">
        <v>35811</v>
      </c>
    </row>
    <row r="2225" spans="1:22" x14ac:dyDescent="0.3">
      <c r="A2225">
        <v>4178</v>
      </c>
      <c r="B2225" t="s">
        <v>3154</v>
      </c>
      <c r="C2225" t="s">
        <v>3155</v>
      </c>
      <c r="D2225">
        <v>6</v>
      </c>
      <c r="E2225">
        <v>20</v>
      </c>
      <c r="G2225">
        <v>10</v>
      </c>
      <c r="O2225">
        <v>4</v>
      </c>
      <c r="T2225" t="s">
        <v>35814</v>
      </c>
      <c r="U2225" t="s">
        <v>35814</v>
      </c>
      <c r="V2225" t="s">
        <v>35814</v>
      </c>
    </row>
    <row r="2226" spans="1:22" x14ac:dyDescent="0.3">
      <c r="A2226">
        <v>4179</v>
      </c>
      <c r="B2226" t="s">
        <v>3114</v>
      </c>
      <c r="C2226" t="s">
        <v>3115</v>
      </c>
      <c r="D2226">
        <v>6</v>
      </c>
      <c r="E2226">
        <v>20</v>
      </c>
      <c r="G2226">
        <v>10</v>
      </c>
      <c r="O2226">
        <v>4</v>
      </c>
      <c r="T2226" t="s">
        <v>34301</v>
      </c>
      <c r="U2226" t="s">
        <v>34301</v>
      </c>
      <c r="V2226" t="s">
        <v>34301</v>
      </c>
    </row>
    <row r="2227" spans="1:22" x14ac:dyDescent="0.3">
      <c r="A2227">
        <v>4180</v>
      </c>
      <c r="B2227" t="s">
        <v>3229</v>
      </c>
      <c r="C2227" t="s">
        <v>3230</v>
      </c>
      <c r="D2227">
        <v>6</v>
      </c>
      <c r="E2227">
        <v>20</v>
      </c>
      <c r="G2227">
        <v>10</v>
      </c>
      <c r="O2227">
        <v>2</v>
      </c>
      <c r="T2227" t="s">
        <v>35820</v>
      </c>
      <c r="U2227" t="s">
        <v>35820</v>
      </c>
      <c r="V2227" t="s">
        <v>35820</v>
      </c>
    </row>
    <row r="2228" spans="1:22" x14ac:dyDescent="0.3">
      <c r="A2228">
        <v>4181</v>
      </c>
      <c r="B2228" t="s">
        <v>3028</v>
      </c>
      <c r="C2228" t="s">
        <v>3029</v>
      </c>
      <c r="D2228">
        <v>6</v>
      </c>
      <c r="E2228">
        <v>20</v>
      </c>
      <c r="G2228">
        <v>10</v>
      </c>
      <c r="O2228">
        <v>16</v>
      </c>
      <c r="T2228" t="s">
        <v>43378</v>
      </c>
      <c r="U2228" t="s">
        <v>43378</v>
      </c>
      <c r="V2228" t="s">
        <v>43378</v>
      </c>
    </row>
    <row r="2229" spans="1:22" x14ac:dyDescent="0.3">
      <c r="A2229">
        <v>4182</v>
      </c>
      <c r="B2229" t="s">
        <v>2984</v>
      </c>
      <c r="C2229" t="s">
        <v>2985</v>
      </c>
      <c r="D2229">
        <v>6</v>
      </c>
      <c r="E2229">
        <v>20</v>
      </c>
      <c r="G2229">
        <v>10</v>
      </c>
      <c r="O2229">
        <v>2</v>
      </c>
      <c r="T2229" t="s">
        <v>35826</v>
      </c>
      <c r="U2229" t="s">
        <v>35826</v>
      </c>
      <c r="V2229" t="s">
        <v>35826</v>
      </c>
    </row>
    <row r="2230" spans="1:22" x14ac:dyDescent="0.3">
      <c r="A2230">
        <v>4183</v>
      </c>
      <c r="B2230" t="s">
        <v>10297</v>
      </c>
      <c r="C2230" t="s">
        <v>10298</v>
      </c>
      <c r="D2230">
        <v>6</v>
      </c>
      <c r="E2230">
        <v>20</v>
      </c>
      <c r="G2230">
        <v>10</v>
      </c>
      <c r="O2230">
        <v>4</v>
      </c>
      <c r="T2230" t="s">
        <v>34255</v>
      </c>
      <c r="U2230" t="s">
        <v>34255</v>
      </c>
      <c r="V2230" t="s">
        <v>34255</v>
      </c>
    </row>
    <row r="2231" spans="1:22" x14ac:dyDescent="0.3">
      <c r="A2231">
        <v>4184</v>
      </c>
      <c r="B2231" t="s">
        <v>5974</v>
      </c>
      <c r="C2231" t="s">
        <v>5975</v>
      </c>
      <c r="D2231">
        <v>6</v>
      </c>
      <c r="E2231">
        <v>20</v>
      </c>
      <c r="G2231">
        <v>10</v>
      </c>
      <c r="O2231">
        <v>2</v>
      </c>
      <c r="T2231" t="s">
        <v>43379</v>
      </c>
      <c r="U2231" t="s">
        <v>43379</v>
      </c>
      <c r="V2231" t="s">
        <v>43379</v>
      </c>
    </row>
    <row r="2232" spans="1:22" x14ac:dyDescent="0.3">
      <c r="A2232">
        <v>4185</v>
      </c>
      <c r="B2232" t="s">
        <v>8406</v>
      </c>
      <c r="C2232" t="s">
        <v>8407</v>
      </c>
      <c r="D2232">
        <v>6</v>
      </c>
      <c r="E2232">
        <v>20</v>
      </c>
      <c r="G2232">
        <v>10</v>
      </c>
      <c r="O2232">
        <v>769</v>
      </c>
      <c r="T2232" t="s">
        <v>43380</v>
      </c>
      <c r="U2232" t="s">
        <v>43380</v>
      </c>
      <c r="V2232" t="s">
        <v>43380</v>
      </c>
    </row>
    <row r="2233" spans="1:22" x14ac:dyDescent="0.3">
      <c r="A2233">
        <v>4186</v>
      </c>
      <c r="B2233" t="s">
        <v>8121</v>
      </c>
      <c r="C2233" t="s">
        <v>8122</v>
      </c>
      <c r="D2233">
        <v>6</v>
      </c>
      <c r="E2233">
        <v>20</v>
      </c>
      <c r="G2233">
        <v>10</v>
      </c>
      <c r="O2233">
        <v>64</v>
      </c>
      <c r="T2233" t="s">
        <v>43381</v>
      </c>
      <c r="U2233" t="s">
        <v>43381</v>
      </c>
      <c r="V2233" t="s">
        <v>43381</v>
      </c>
    </row>
    <row r="2234" spans="1:22" x14ac:dyDescent="0.3">
      <c r="A2234">
        <v>4187</v>
      </c>
      <c r="B2234" t="s">
        <v>8165</v>
      </c>
      <c r="C2234" t="s">
        <v>8166</v>
      </c>
      <c r="D2234">
        <v>6</v>
      </c>
      <c r="E2234">
        <v>20</v>
      </c>
      <c r="G2234">
        <v>10</v>
      </c>
      <c r="O2234">
        <v>136</v>
      </c>
      <c r="T2234" t="s">
        <v>35841</v>
      </c>
      <c r="U2234" t="s">
        <v>35841</v>
      </c>
      <c r="V2234" t="s">
        <v>35841</v>
      </c>
    </row>
    <row r="2235" spans="1:22" x14ac:dyDescent="0.3">
      <c r="A2235">
        <v>4188</v>
      </c>
      <c r="B2235" t="s">
        <v>6017</v>
      </c>
      <c r="C2235" t="s">
        <v>6018</v>
      </c>
      <c r="D2235">
        <v>6</v>
      </c>
      <c r="E2235">
        <v>20</v>
      </c>
      <c r="G2235">
        <v>10</v>
      </c>
      <c r="O2235">
        <v>769</v>
      </c>
      <c r="T2235" t="s">
        <v>35844</v>
      </c>
      <c r="U2235" t="s">
        <v>35844</v>
      </c>
      <c r="V2235" t="s">
        <v>35844</v>
      </c>
    </row>
    <row r="2236" spans="1:22" x14ac:dyDescent="0.3">
      <c r="A2236">
        <v>4189</v>
      </c>
      <c r="B2236" t="s">
        <v>10874</v>
      </c>
      <c r="C2236" t="s">
        <v>10875</v>
      </c>
      <c r="D2236">
        <v>6</v>
      </c>
      <c r="E2236">
        <v>20</v>
      </c>
      <c r="G2236">
        <v>10</v>
      </c>
      <c r="O2236">
        <v>16</v>
      </c>
      <c r="T2236" t="s">
        <v>35847</v>
      </c>
      <c r="U2236" t="s">
        <v>35847</v>
      </c>
      <c r="V2236" t="s">
        <v>35847</v>
      </c>
    </row>
    <row r="2237" spans="1:22" x14ac:dyDescent="0.3">
      <c r="A2237">
        <v>4190</v>
      </c>
      <c r="B2237" t="s">
        <v>10870</v>
      </c>
      <c r="C2237" t="s">
        <v>10871</v>
      </c>
      <c r="D2237">
        <v>6</v>
      </c>
      <c r="E2237">
        <v>20</v>
      </c>
      <c r="G2237">
        <v>10</v>
      </c>
      <c r="O2237">
        <v>136</v>
      </c>
      <c r="T2237" t="s">
        <v>35850</v>
      </c>
      <c r="U2237" t="s">
        <v>35850</v>
      </c>
      <c r="V2237" t="s">
        <v>35850</v>
      </c>
    </row>
    <row r="2238" spans="1:22" x14ac:dyDescent="0.3">
      <c r="A2238">
        <v>4191</v>
      </c>
      <c r="B2238" t="s">
        <v>6169</v>
      </c>
      <c r="C2238" t="s">
        <v>6170</v>
      </c>
      <c r="D2238">
        <v>6</v>
      </c>
      <c r="E2238">
        <v>20</v>
      </c>
      <c r="G2238">
        <v>10</v>
      </c>
      <c r="O2238">
        <v>16</v>
      </c>
      <c r="T2238" t="s">
        <v>35853</v>
      </c>
      <c r="U2238" t="s">
        <v>35853</v>
      </c>
      <c r="V2238" t="s">
        <v>35853</v>
      </c>
    </row>
    <row r="2239" spans="1:22" x14ac:dyDescent="0.3">
      <c r="A2239">
        <v>4192</v>
      </c>
      <c r="B2239" t="s">
        <v>8528</v>
      </c>
      <c r="C2239" t="s">
        <v>8529</v>
      </c>
      <c r="D2239">
        <v>6</v>
      </c>
      <c r="E2239">
        <v>20</v>
      </c>
      <c r="G2239">
        <v>10</v>
      </c>
      <c r="O2239">
        <v>2</v>
      </c>
      <c r="T2239" t="s">
        <v>35856</v>
      </c>
      <c r="U2239" t="s">
        <v>35856</v>
      </c>
      <c r="V2239" t="s">
        <v>35856</v>
      </c>
    </row>
    <row r="2240" spans="1:22" x14ac:dyDescent="0.3">
      <c r="A2240">
        <v>4193</v>
      </c>
      <c r="B2240" t="s">
        <v>6259</v>
      </c>
      <c r="C2240" t="s">
        <v>6260</v>
      </c>
      <c r="D2240">
        <v>6</v>
      </c>
      <c r="E2240">
        <v>20</v>
      </c>
      <c r="G2240">
        <v>10</v>
      </c>
      <c r="O2240">
        <v>136</v>
      </c>
      <c r="T2240" t="s">
        <v>35859</v>
      </c>
      <c r="U2240" t="s">
        <v>35859</v>
      </c>
      <c r="V2240" t="s">
        <v>35859</v>
      </c>
    </row>
    <row r="2241" spans="1:22" x14ac:dyDescent="0.3">
      <c r="A2241">
        <v>4194</v>
      </c>
      <c r="B2241" t="s">
        <v>8635</v>
      </c>
      <c r="C2241" t="s">
        <v>8636</v>
      </c>
      <c r="D2241">
        <v>6</v>
      </c>
      <c r="E2241">
        <v>20</v>
      </c>
      <c r="G2241">
        <v>10</v>
      </c>
      <c r="O2241">
        <v>16</v>
      </c>
      <c r="T2241" t="s">
        <v>43382</v>
      </c>
      <c r="U2241" t="s">
        <v>43382</v>
      </c>
      <c r="V2241" t="s">
        <v>43382</v>
      </c>
    </row>
    <row r="2242" spans="1:22" x14ac:dyDescent="0.3">
      <c r="A2242">
        <v>4195</v>
      </c>
      <c r="B2242" t="s">
        <v>5978</v>
      </c>
      <c r="C2242" t="s">
        <v>5979</v>
      </c>
      <c r="D2242">
        <v>6</v>
      </c>
      <c r="E2242">
        <v>20</v>
      </c>
      <c r="G2242">
        <v>10</v>
      </c>
      <c r="O2242">
        <v>769</v>
      </c>
      <c r="T2242" t="s">
        <v>35865</v>
      </c>
      <c r="U2242" t="s">
        <v>35865</v>
      </c>
      <c r="V2242" t="s">
        <v>35865</v>
      </c>
    </row>
    <row r="2243" spans="1:22" x14ac:dyDescent="0.3">
      <c r="A2243">
        <v>4196</v>
      </c>
      <c r="B2243" t="s">
        <v>6455</v>
      </c>
      <c r="C2243" t="s">
        <v>6456</v>
      </c>
      <c r="D2243">
        <v>6</v>
      </c>
      <c r="E2243">
        <v>20</v>
      </c>
      <c r="G2243">
        <v>10</v>
      </c>
      <c r="O2243">
        <v>136</v>
      </c>
      <c r="T2243" t="s">
        <v>35868</v>
      </c>
      <c r="U2243" t="s">
        <v>35868</v>
      </c>
      <c r="V2243" t="s">
        <v>35868</v>
      </c>
    </row>
    <row r="2244" spans="1:22" x14ac:dyDescent="0.3">
      <c r="A2244">
        <v>4197</v>
      </c>
      <c r="B2244" t="s">
        <v>6508</v>
      </c>
      <c r="C2244" t="s">
        <v>6509</v>
      </c>
      <c r="D2244">
        <v>6</v>
      </c>
      <c r="E2244">
        <v>20</v>
      </c>
      <c r="G2244">
        <v>10</v>
      </c>
      <c r="O2244">
        <v>4</v>
      </c>
      <c r="T2244" t="s">
        <v>34931</v>
      </c>
      <c r="U2244" t="s">
        <v>34931</v>
      </c>
      <c r="V2244" t="s">
        <v>34931</v>
      </c>
    </row>
    <row r="2245" spans="1:22" x14ac:dyDescent="0.3">
      <c r="A2245">
        <v>4198</v>
      </c>
      <c r="B2245" t="s">
        <v>6543</v>
      </c>
      <c r="C2245" t="s">
        <v>6544</v>
      </c>
      <c r="D2245">
        <v>6</v>
      </c>
      <c r="E2245">
        <v>20</v>
      </c>
      <c r="G2245">
        <v>10</v>
      </c>
      <c r="O2245">
        <v>769</v>
      </c>
      <c r="T2245" t="s">
        <v>43383</v>
      </c>
      <c r="U2245" t="s">
        <v>43383</v>
      </c>
      <c r="V2245" t="s">
        <v>43383</v>
      </c>
    </row>
    <row r="2246" spans="1:22" x14ac:dyDescent="0.3">
      <c r="A2246">
        <v>4199</v>
      </c>
      <c r="B2246" t="s">
        <v>6634</v>
      </c>
      <c r="C2246" t="s">
        <v>6635</v>
      </c>
      <c r="D2246">
        <v>6</v>
      </c>
      <c r="E2246">
        <v>20</v>
      </c>
      <c r="G2246">
        <v>10</v>
      </c>
      <c r="O2246">
        <v>64</v>
      </c>
      <c r="T2246" t="s">
        <v>43384</v>
      </c>
      <c r="U2246" t="s">
        <v>43384</v>
      </c>
      <c r="V2246" t="s">
        <v>43384</v>
      </c>
    </row>
    <row r="2247" spans="1:22" x14ac:dyDescent="0.3">
      <c r="A2247">
        <v>4200</v>
      </c>
      <c r="B2247" t="s">
        <v>6599</v>
      </c>
      <c r="C2247" t="s">
        <v>6600</v>
      </c>
      <c r="D2247">
        <v>6</v>
      </c>
      <c r="E2247">
        <v>20</v>
      </c>
      <c r="G2247">
        <v>10</v>
      </c>
      <c r="O2247">
        <v>64</v>
      </c>
      <c r="T2247" t="s">
        <v>35880</v>
      </c>
      <c r="U2247" t="s">
        <v>35880</v>
      </c>
      <c r="V2247" t="s">
        <v>35880</v>
      </c>
    </row>
    <row r="2248" spans="1:22" x14ac:dyDescent="0.3">
      <c r="A2248">
        <v>4201</v>
      </c>
      <c r="B2248" t="s">
        <v>6397</v>
      </c>
      <c r="C2248" t="s">
        <v>6398</v>
      </c>
      <c r="D2248">
        <v>6</v>
      </c>
      <c r="E2248">
        <v>20</v>
      </c>
      <c r="G2248">
        <v>10</v>
      </c>
      <c r="O2248">
        <v>16</v>
      </c>
      <c r="T2248" t="s">
        <v>35883</v>
      </c>
      <c r="U2248" t="s">
        <v>35883</v>
      </c>
      <c r="V2248" t="s">
        <v>35883</v>
      </c>
    </row>
    <row r="2249" spans="1:22" x14ac:dyDescent="0.3">
      <c r="A2249">
        <v>4202</v>
      </c>
      <c r="B2249" t="s">
        <v>2229</v>
      </c>
      <c r="C2249" t="s">
        <v>2230</v>
      </c>
      <c r="D2249">
        <v>6</v>
      </c>
      <c r="E2249">
        <v>20</v>
      </c>
      <c r="G2249">
        <v>10</v>
      </c>
      <c r="O2249">
        <v>2</v>
      </c>
      <c r="T2249" t="s">
        <v>35886</v>
      </c>
      <c r="U2249" t="s">
        <v>35886</v>
      </c>
      <c r="V2249" t="s">
        <v>35886</v>
      </c>
    </row>
    <row r="2250" spans="1:22" x14ac:dyDescent="0.3">
      <c r="A2250">
        <v>4203</v>
      </c>
      <c r="B2250" t="s">
        <v>6948</v>
      </c>
      <c r="C2250" t="s">
        <v>6949</v>
      </c>
      <c r="D2250">
        <v>6</v>
      </c>
      <c r="E2250">
        <v>20</v>
      </c>
      <c r="G2250">
        <v>10</v>
      </c>
      <c r="O2250">
        <v>2</v>
      </c>
      <c r="T2250" t="s">
        <v>43385</v>
      </c>
      <c r="U2250" t="s">
        <v>43385</v>
      </c>
      <c r="V2250" t="s">
        <v>43385</v>
      </c>
    </row>
    <row r="2251" spans="1:22" x14ac:dyDescent="0.3">
      <c r="A2251">
        <v>4204</v>
      </c>
      <c r="B2251" t="s">
        <v>6681</v>
      </c>
      <c r="C2251" t="s">
        <v>6682</v>
      </c>
      <c r="D2251">
        <v>6</v>
      </c>
      <c r="E2251">
        <v>20</v>
      </c>
      <c r="G2251">
        <v>10</v>
      </c>
      <c r="O2251">
        <v>64</v>
      </c>
      <c r="T2251" t="s">
        <v>35892</v>
      </c>
      <c r="U2251" t="s">
        <v>35892</v>
      </c>
      <c r="V2251" t="s">
        <v>35892</v>
      </c>
    </row>
    <row r="2252" spans="1:22" x14ac:dyDescent="0.3">
      <c r="A2252">
        <v>4205</v>
      </c>
      <c r="B2252" t="s">
        <v>6665</v>
      </c>
      <c r="C2252" t="s">
        <v>6666</v>
      </c>
      <c r="D2252">
        <v>6</v>
      </c>
      <c r="E2252">
        <v>20</v>
      </c>
      <c r="G2252">
        <v>10</v>
      </c>
      <c r="O2252">
        <v>136</v>
      </c>
      <c r="T2252" t="s">
        <v>35895</v>
      </c>
      <c r="U2252" t="s">
        <v>35895</v>
      </c>
      <c r="V2252" t="s">
        <v>35895</v>
      </c>
    </row>
    <row r="2253" spans="1:22" x14ac:dyDescent="0.3">
      <c r="A2253">
        <v>4206</v>
      </c>
      <c r="B2253" t="s">
        <v>6969</v>
      </c>
      <c r="C2253" t="s">
        <v>6970</v>
      </c>
      <c r="D2253">
        <v>6</v>
      </c>
      <c r="E2253">
        <v>20</v>
      </c>
      <c r="G2253">
        <v>10</v>
      </c>
      <c r="O2253">
        <v>769</v>
      </c>
      <c r="T2253" t="s">
        <v>35898</v>
      </c>
      <c r="U2253" t="s">
        <v>35898</v>
      </c>
      <c r="V2253" t="s">
        <v>35898</v>
      </c>
    </row>
    <row r="2254" spans="1:22" x14ac:dyDescent="0.3">
      <c r="A2254">
        <v>4207</v>
      </c>
      <c r="B2254" t="s">
        <v>6973</v>
      </c>
      <c r="C2254" t="s">
        <v>6974</v>
      </c>
      <c r="D2254">
        <v>6</v>
      </c>
      <c r="E2254">
        <v>20</v>
      </c>
      <c r="G2254">
        <v>10</v>
      </c>
      <c r="O2254">
        <v>32</v>
      </c>
      <c r="T2254" t="s">
        <v>43386</v>
      </c>
      <c r="U2254" t="s">
        <v>43386</v>
      </c>
      <c r="V2254" t="s">
        <v>43386</v>
      </c>
    </row>
    <row r="2255" spans="1:22" x14ac:dyDescent="0.3">
      <c r="A2255">
        <v>4208</v>
      </c>
      <c r="B2255" t="s">
        <v>6762</v>
      </c>
      <c r="C2255" t="s">
        <v>6763</v>
      </c>
      <c r="D2255">
        <v>6</v>
      </c>
      <c r="E2255">
        <v>20</v>
      </c>
      <c r="G2255">
        <v>10</v>
      </c>
      <c r="O2255">
        <v>64</v>
      </c>
      <c r="T2255" t="s">
        <v>35904</v>
      </c>
      <c r="U2255" t="s">
        <v>35904</v>
      </c>
      <c r="V2255" t="s">
        <v>35904</v>
      </c>
    </row>
    <row r="2256" spans="1:22" x14ac:dyDescent="0.3">
      <c r="A2256">
        <v>4209</v>
      </c>
      <c r="B2256" t="s">
        <v>10423</v>
      </c>
      <c r="C2256" t="s">
        <v>10424</v>
      </c>
      <c r="D2256">
        <v>6</v>
      </c>
      <c r="E2256">
        <v>20</v>
      </c>
      <c r="G2256">
        <v>10</v>
      </c>
      <c r="O2256">
        <v>136</v>
      </c>
      <c r="T2256" t="s">
        <v>35907</v>
      </c>
      <c r="U2256" t="s">
        <v>35907</v>
      </c>
      <c r="V2256" t="s">
        <v>35907</v>
      </c>
    </row>
    <row r="2257" spans="1:22" x14ac:dyDescent="0.3">
      <c r="A2257">
        <v>4210</v>
      </c>
      <c r="B2257" t="s">
        <v>10488</v>
      </c>
      <c r="C2257" t="s">
        <v>10489</v>
      </c>
      <c r="D2257">
        <v>6</v>
      </c>
      <c r="E2257">
        <v>20</v>
      </c>
      <c r="G2257">
        <v>10</v>
      </c>
      <c r="O2257">
        <v>4</v>
      </c>
      <c r="T2257" t="s">
        <v>43387</v>
      </c>
      <c r="U2257" t="s">
        <v>43387</v>
      </c>
      <c r="V2257" t="s">
        <v>43387</v>
      </c>
    </row>
    <row r="2258" spans="1:22" x14ac:dyDescent="0.3">
      <c r="A2258">
        <v>4211</v>
      </c>
      <c r="B2258" t="s">
        <v>10454</v>
      </c>
      <c r="C2258" t="s">
        <v>10455</v>
      </c>
      <c r="D2258">
        <v>6</v>
      </c>
      <c r="E2258">
        <v>20</v>
      </c>
      <c r="G2258">
        <v>10</v>
      </c>
      <c r="O2258">
        <v>4</v>
      </c>
      <c r="T2258" t="s">
        <v>34168</v>
      </c>
      <c r="U2258" t="s">
        <v>34168</v>
      </c>
      <c r="V2258" t="s">
        <v>34168</v>
      </c>
    </row>
    <row r="2259" spans="1:22" x14ac:dyDescent="0.3">
      <c r="A2259">
        <v>4212</v>
      </c>
      <c r="B2259" t="s">
        <v>1409</v>
      </c>
      <c r="C2259" t="s">
        <v>1410</v>
      </c>
      <c r="D2259">
        <v>6</v>
      </c>
      <c r="E2259">
        <v>20</v>
      </c>
      <c r="G2259">
        <v>10</v>
      </c>
      <c r="O2259">
        <v>136</v>
      </c>
      <c r="T2259" t="s">
        <v>43388</v>
      </c>
      <c r="U2259" t="s">
        <v>43388</v>
      </c>
      <c r="V2259" t="s">
        <v>43388</v>
      </c>
    </row>
    <row r="2260" spans="1:22" x14ac:dyDescent="0.3">
      <c r="A2260">
        <v>4213</v>
      </c>
      <c r="B2260" t="s">
        <v>1598</v>
      </c>
      <c r="C2260" t="s">
        <v>1599</v>
      </c>
      <c r="D2260">
        <v>6</v>
      </c>
      <c r="E2260">
        <v>20</v>
      </c>
      <c r="G2260">
        <v>10</v>
      </c>
      <c r="O2260">
        <v>16</v>
      </c>
      <c r="T2260" t="s">
        <v>35919</v>
      </c>
      <c r="U2260" t="s">
        <v>35919</v>
      </c>
      <c r="V2260" t="s">
        <v>35919</v>
      </c>
    </row>
    <row r="2261" spans="1:22" x14ac:dyDescent="0.3">
      <c r="A2261">
        <v>4214</v>
      </c>
      <c r="B2261" t="s">
        <v>1272</v>
      </c>
      <c r="C2261" t="s">
        <v>1273</v>
      </c>
      <c r="D2261">
        <v>6</v>
      </c>
      <c r="E2261">
        <v>20</v>
      </c>
      <c r="G2261">
        <v>10</v>
      </c>
      <c r="O2261">
        <v>2</v>
      </c>
      <c r="T2261" t="s">
        <v>35922</v>
      </c>
      <c r="U2261" t="s">
        <v>35922</v>
      </c>
      <c r="V2261" t="s">
        <v>35922</v>
      </c>
    </row>
    <row r="2262" spans="1:22" x14ac:dyDescent="0.3">
      <c r="A2262">
        <v>4215</v>
      </c>
      <c r="B2262" t="s">
        <v>1221</v>
      </c>
      <c r="C2262" t="s">
        <v>1222</v>
      </c>
      <c r="D2262">
        <v>6</v>
      </c>
      <c r="E2262">
        <v>20</v>
      </c>
      <c r="G2262">
        <v>10</v>
      </c>
      <c r="O2262">
        <v>136</v>
      </c>
      <c r="T2262" t="s">
        <v>43389</v>
      </c>
      <c r="U2262" t="s">
        <v>43389</v>
      </c>
      <c r="V2262" t="s">
        <v>43389</v>
      </c>
    </row>
    <row r="2263" spans="1:22" x14ac:dyDescent="0.3">
      <c r="A2263">
        <v>4216</v>
      </c>
      <c r="B2263" t="s">
        <v>8737</v>
      </c>
      <c r="C2263" t="s">
        <v>8738</v>
      </c>
      <c r="D2263">
        <v>6</v>
      </c>
      <c r="E2263">
        <v>20</v>
      </c>
      <c r="G2263">
        <v>10</v>
      </c>
      <c r="O2263">
        <v>16</v>
      </c>
      <c r="T2263" t="s">
        <v>35928</v>
      </c>
      <c r="U2263" t="s">
        <v>35928</v>
      </c>
      <c r="V2263" t="s">
        <v>35928</v>
      </c>
    </row>
    <row r="2264" spans="1:22" x14ac:dyDescent="0.3">
      <c r="A2264">
        <v>4217</v>
      </c>
      <c r="B2264" t="s">
        <v>6143</v>
      </c>
      <c r="C2264" t="s">
        <v>6144</v>
      </c>
      <c r="D2264">
        <v>6</v>
      </c>
      <c r="E2264">
        <v>20</v>
      </c>
      <c r="G2264">
        <v>10</v>
      </c>
      <c r="O2264">
        <v>32</v>
      </c>
      <c r="T2264" t="s">
        <v>43390</v>
      </c>
      <c r="U2264" t="s">
        <v>43390</v>
      </c>
      <c r="V2264" t="s">
        <v>43390</v>
      </c>
    </row>
    <row r="2265" spans="1:22" x14ac:dyDescent="0.3">
      <c r="A2265">
        <v>4218</v>
      </c>
      <c r="B2265" t="s">
        <v>9742</v>
      </c>
      <c r="C2265" t="s">
        <v>9743</v>
      </c>
      <c r="D2265">
        <v>6</v>
      </c>
      <c r="E2265">
        <v>20</v>
      </c>
      <c r="G2265">
        <v>10</v>
      </c>
      <c r="O2265">
        <v>16</v>
      </c>
      <c r="T2265" t="s">
        <v>43391</v>
      </c>
      <c r="U2265" t="s">
        <v>43391</v>
      </c>
      <c r="V2265" t="s">
        <v>43391</v>
      </c>
    </row>
    <row r="2266" spans="1:22" x14ac:dyDescent="0.3">
      <c r="A2266">
        <v>4219</v>
      </c>
      <c r="B2266" t="s">
        <v>8673</v>
      </c>
      <c r="C2266" t="s">
        <v>8674</v>
      </c>
      <c r="D2266">
        <v>6</v>
      </c>
      <c r="E2266">
        <v>20</v>
      </c>
      <c r="G2266">
        <v>10</v>
      </c>
      <c r="O2266">
        <v>136</v>
      </c>
      <c r="T2266" t="s">
        <v>43392</v>
      </c>
      <c r="U2266" t="s">
        <v>43392</v>
      </c>
      <c r="V2266" t="s">
        <v>43392</v>
      </c>
    </row>
    <row r="2267" spans="1:22" x14ac:dyDescent="0.3">
      <c r="A2267">
        <v>4220</v>
      </c>
      <c r="B2267" t="s">
        <v>9346</v>
      </c>
      <c r="C2267" t="s">
        <v>9347</v>
      </c>
      <c r="D2267">
        <v>6</v>
      </c>
      <c r="E2267">
        <v>20</v>
      </c>
      <c r="G2267">
        <v>10</v>
      </c>
      <c r="O2267">
        <v>16</v>
      </c>
      <c r="T2267" t="s">
        <v>35939</v>
      </c>
      <c r="U2267" t="s">
        <v>35939</v>
      </c>
      <c r="V2267" t="s">
        <v>35939</v>
      </c>
    </row>
    <row r="2268" spans="1:22" x14ac:dyDescent="0.3">
      <c r="A2268">
        <v>4221</v>
      </c>
      <c r="B2268" t="s">
        <v>9143</v>
      </c>
      <c r="C2268" t="s">
        <v>9144</v>
      </c>
      <c r="D2268">
        <v>6</v>
      </c>
      <c r="E2268">
        <v>20</v>
      </c>
      <c r="G2268">
        <v>10</v>
      </c>
      <c r="O2268">
        <v>64</v>
      </c>
      <c r="T2268" t="s">
        <v>35941</v>
      </c>
      <c r="U2268" t="s">
        <v>35941</v>
      </c>
      <c r="V2268" t="s">
        <v>35941</v>
      </c>
    </row>
    <row r="2269" spans="1:22" x14ac:dyDescent="0.3">
      <c r="A2269">
        <v>4222</v>
      </c>
      <c r="B2269" t="s">
        <v>9131</v>
      </c>
      <c r="C2269" t="s">
        <v>9132</v>
      </c>
      <c r="D2269">
        <v>6</v>
      </c>
      <c r="E2269">
        <v>20</v>
      </c>
      <c r="G2269">
        <v>10</v>
      </c>
      <c r="O2269">
        <v>16</v>
      </c>
      <c r="T2269" t="s">
        <v>43393</v>
      </c>
      <c r="U2269" t="s">
        <v>43393</v>
      </c>
      <c r="V2269" t="s">
        <v>43393</v>
      </c>
    </row>
    <row r="2270" spans="1:22" x14ac:dyDescent="0.3">
      <c r="A2270">
        <v>4223</v>
      </c>
      <c r="B2270" t="s">
        <v>9537</v>
      </c>
      <c r="C2270" t="s">
        <v>9538</v>
      </c>
      <c r="D2270">
        <v>6</v>
      </c>
      <c r="E2270">
        <v>20</v>
      </c>
      <c r="G2270">
        <v>10</v>
      </c>
      <c r="O2270">
        <v>769</v>
      </c>
      <c r="T2270" t="s">
        <v>35947</v>
      </c>
      <c r="U2270" t="s">
        <v>35947</v>
      </c>
      <c r="V2270" t="s">
        <v>35947</v>
      </c>
    </row>
    <row r="2271" spans="1:22" x14ac:dyDescent="0.3">
      <c r="A2271">
        <v>4224</v>
      </c>
      <c r="B2271" t="s">
        <v>9619</v>
      </c>
      <c r="C2271" t="s">
        <v>9620</v>
      </c>
      <c r="D2271">
        <v>6</v>
      </c>
      <c r="E2271">
        <v>20</v>
      </c>
      <c r="G2271">
        <v>10</v>
      </c>
      <c r="O2271">
        <v>136</v>
      </c>
      <c r="T2271" t="s">
        <v>35950</v>
      </c>
      <c r="U2271" t="s">
        <v>35950</v>
      </c>
      <c r="V2271" t="s">
        <v>35950</v>
      </c>
    </row>
    <row r="2272" spans="1:22" x14ac:dyDescent="0.3">
      <c r="A2272">
        <v>4225</v>
      </c>
      <c r="B2272" t="s">
        <v>9683</v>
      </c>
      <c r="C2272" t="s">
        <v>9684</v>
      </c>
      <c r="D2272">
        <v>6</v>
      </c>
      <c r="E2272">
        <v>20</v>
      </c>
      <c r="G2272">
        <v>10</v>
      </c>
      <c r="O2272">
        <v>2</v>
      </c>
      <c r="T2272" t="s">
        <v>35953</v>
      </c>
      <c r="U2272" t="s">
        <v>35953</v>
      </c>
      <c r="V2272" t="s">
        <v>35953</v>
      </c>
    </row>
    <row r="2273" spans="1:22" x14ac:dyDescent="0.3">
      <c r="A2273">
        <v>4226</v>
      </c>
      <c r="B2273" t="s">
        <v>9645</v>
      </c>
      <c r="C2273" t="s">
        <v>9646</v>
      </c>
      <c r="D2273">
        <v>6</v>
      </c>
      <c r="E2273">
        <v>20</v>
      </c>
      <c r="G2273">
        <v>10</v>
      </c>
      <c r="O2273">
        <v>32</v>
      </c>
      <c r="T2273" t="s">
        <v>35956</v>
      </c>
      <c r="U2273" t="s">
        <v>35956</v>
      </c>
      <c r="V2273" t="s">
        <v>35956</v>
      </c>
    </row>
    <row r="2274" spans="1:22" x14ac:dyDescent="0.3">
      <c r="A2274">
        <v>4227</v>
      </c>
      <c r="B2274" t="s">
        <v>9505</v>
      </c>
      <c r="C2274" t="s">
        <v>9506</v>
      </c>
      <c r="D2274">
        <v>6</v>
      </c>
      <c r="E2274">
        <v>20</v>
      </c>
      <c r="G2274">
        <v>10</v>
      </c>
      <c r="O2274">
        <v>136</v>
      </c>
      <c r="T2274" t="s">
        <v>43394</v>
      </c>
      <c r="U2274" t="s">
        <v>43394</v>
      </c>
      <c r="V2274" t="s">
        <v>43394</v>
      </c>
    </row>
    <row r="2275" spans="1:22" x14ac:dyDescent="0.3">
      <c r="A2275">
        <v>4228</v>
      </c>
      <c r="B2275" t="s">
        <v>9209</v>
      </c>
      <c r="C2275" t="s">
        <v>9210</v>
      </c>
      <c r="D2275">
        <v>6</v>
      </c>
      <c r="E2275">
        <v>20</v>
      </c>
      <c r="G2275">
        <v>10</v>
      </c>
      <c r="O2275">
        <v>136</v>
      </c>
      <c r="T2275" t="s">
        <v>35962</v>
      </c>
      <c r="U2275" t="s">
        <v>35962</v>
      </c>
      <c r="V2275" t="s">
        <v>35962</v>
      </c>
    </row>
    <row r="2276" spans="1:22" x14ac:dyDescent="0.3">
      <c r="A2276">
        <v>4229</v>
      </c>
      <c r="B2276" t="s">
        <v>1788</v>
      </c>
      <c r="C2276" t="s">
        <v>1789</v>
      </c>
      <c r="D2276">
        <v>6</v>
      </c>
      <c r="E2276">
        <v>20</v>
      </c>
      <c r="G2276">
        <v>10</v>
      </c>
      <c r="O2276">
        <v>769</v>
      </c>
      <c r="T2276" t="s">
        <v>43395</v>
      </c>
      <c r="U2276" t="s">
        <v>43395</v>
      </c>
      <c r="V2276" t="s">
        <v>43395</v>
      </c>
    </row>
    <row r="2277" spans="1:22" x14ac:dyDescent="0.3">
      <c r="A2277">
        <v>4230</v>
      </c>
      <c r="B2277" t="s">
        <v>8987</v>
      </c>
      <c r="C2277" t="s">
        <v>8988</v>
      </c>
      <c r="D2277">
        <v>6</v>
      </c>
      <c r="E2277">
        <v>20</v>
      </c>
      <c r="G2277">
        <v>10</v>
      </c>
      <c r="O2277">
        <v>136</v>
      </c>
      <c r="T2277" t="s">
        <v>43396</v>
      </c>
      <c r="U2277" t="s">
        <v>43396</v>
      </c>
      <c r="V2277" t="s">
        <v>43396</v>
      </c>
    </row>
    <row r="2278" spans="1:22" x14ac:dyDescent="0.3">
      <c r="A2278">
        <v>4231</v>
      </c>
      <c r="B2278" t="s">
        <v>5477</v>
      </c>
      <c r="C2278" t="s">
        <v>5478</v>
      </c>
      <c r="D2278">
        <v>6</v>
      </c>
      <c r="E2278">
        <v>20</v>
      </c>
      <c r="G2278">
        <v>10</v>
      </c>
      <c r="O2278">
        <v>32</v>
      </c>
      <c r="T2278" t="s">
        <v>43397</v>
      </c>
      <c r="U2278" t="s">
        <v>43397</v>
      </c>
      <c r="V2278" t="s">
        <v>43397</v>
      </c>
    </row>
    <row r="2279" spans="1:22" x14ac:dyDescent="0.3">
      <c r="A2279">
        <v>4232</v>
      </c>
      <c r="B2279" t="s">
        <v>10704</v>
      </c>
      <c r="C2279" t="s">
        <v>10705</v>
      </c>
      <c r="D2279">
        <v>6</v>
      </c>
      <c r="E2279">
        <v>20</v>
      </c>
      <c r="G2279">
        <v>10</v>
      </c>
      <c r="O2279">
        <v>136</v>
      </c>
      <c r="T2279" t="s">
        <v>43398</v>
      </c>
      <c r="U2279" t="s">
        <v>43398</v>
      </c>
      <c r="V2279" t="s">
        <v>43398</v>
      </c>
    </row>
    <row r="2280" spans="1:22" x14ac:dyDescent="0.3">
      <c r="A2280">
        <v>4233</v>
      </c>
      <c r="B2280" t="s">
        <v>714</v>
      </c>
      <c r="C2280" t="s">
        <v>715</v>
      </c>
      <c r="D2280">
        <v>6</v>
      </c>
      <c r="E2280">
        <v>20</v>
      </c>
      <c r="G2280">
        <v>10</v>
      </c>
      <c r="O2280">
        <v>16</v>
      </c>
      <c r="T2280" t="s">
        <v>43399</v>
      </c>
      <c r="U2280" t="s">
        <v>43399</v>
      </c>
      <c r="V2280" t="s">
        <v>43399</v>
      </c>
    </row>
    <row r="2281" spans="1:22" x14ac:dyDescent="0.3">
      <c r="A2281">
        <v>4234</v>
      </c>
      <c r="B2281" t="s">
        <v>382</v>
      </c>
      <c r="C2281" t="s">
        <v>383</v>
      </c>
      <c r="D2281">
        <v>6</v>
      </c>
      <c r="E2281">
        <v>20</v>
      </c>
      <c r="G2281">
        <v>10</v>
      </c>
      <c r="O2281">
        <v>16</v>
      </c>
      <c r="T2281" t="s">
        <v>35980</v>
      </c>
      <c r="U2281" t="s">
        <v>35980</v>
      </c>
      <c r="V2281" t="s">
        <v>35980</v>
      </c>
    </row>
    <row r="2282" spans="1:22" x14ac:dyDescent="0.3">
      <c r="A2282">
        <v>4235</v>
      </c>
      <c r="B2282" t="s">
        <v>2452</v>
      </c>
      <c r="C2282" t="s">
        <v>2453</v>
      </c>
      <c r="D2282">
        <v>6</v>
      </c>
      <c r="E2282">
        <v>20</v>
      </c>
      <c r="G2282">
        <v>10</v>
      </c>
      <c r="O2282">
        <v>64</v>
      </c>
      <c r="T2282" t="s">
        <v>35983</v>
      </c>
      <c r="U2282" t="s">
        <v>35983</v>
      </c>
      <c r="V2282" t="s">
        <v>35983</v>
      </c>
    </row>
    <row r="2283" spans="1:22" x14ac:dyDescent="0.3">
      <c r="A2283">
        <v>4236</v>
      </c>
      <c r="B2283" t="s">
        <v>253</v>
      </c>
      <c r="C2283" t="s">
        <v>254</v>
      </c>
      <c r="D2283">
        <v>6</v>
      </c>
      <c r="E2283">
        <v>20</v>
      </c>
      <c r="G2283">
        <v>10</v>
      </c>
      <c r="O2283">
        <v>64</v>
      </c>
      <c r="T2283" t="s">
        <v>43400</v>
      </c>
      <c r="U2283" t="s">
        <v>43400</v>
      </c>
      <c r="V2283" t="s">
        <v>43400</v>
      </c>
    </row>
    <row r="2284" spans="1:22" x14ac:dyDescent="0.3">
      <c r="A2284">
        <v>4237</v>
      </c>
      <c r="B2284" t="s">
        <v>7365</v>
      </c>
      <c r="C2284" t="s">
        <v>7366</v>
      </c>
      <c r="D2284">
        <v>6</v>
      </c>
      <c r="E2284">
        <v>20</v>
      </c>
      <c r="G2284">
        <v>10</v>
      </c>
      <c r="O2284">
        <v>136</v>
      </c>
      <c r="T2284" t="s">
        <v>43401</v>
      </c>
      <c r="U2284" t="s">
        <v>43401</v>
      </c>
      <c r="V2284" t="s">
        <v>43401</v>
      </c>
    </row>
    <row r="2285" spans="1:22" x14ac:dyDescent="0.3">
      <c r="A2285">
        <v>4238</v>
      </c>
      <c r="B2285" t="s">
        <v>7361</v>
      </c>
      <c r="C2285" t="s">
        <v>7362</v>
      </c>
      <c r="D2285">
        <v>6</v>
      </c>
      <c r="E2285">
        <v>20</v>
      </c>
      <c r="G2285">
        <v>10</v>
      </c>
      <c r="O2285">
        <v>136</v>
      </c>
      <c r="T2285" t="s">
        <v>35991</v>
      </c>
      <c r="U2285" t="s">
        <v>35991</v>
      </c>
      <c r="V2285" t="s">
        <v>35991</v>
      </c>
    </row>
    <row r="2286" spans="1:22" x14ac:dyDescent="0.3">
      <c r="A2286">
        <v>4239</v>
      </c>
      <c r="B2286" t="s">
        <v>5569</v>
      </c>
      <c r="C2286" t="s">
        <v>5570</v>
      </c>
      <c r="D2286">
        <v>6</v>
      </c>
      <c r="E2286">
        <v>20</v>
      </c>
      <c r="G2286">
        <v>10</v>
      </c>
      <c r="O2286">
        <v>64</v>
      </c>
      <c r="T2286" t="s">
        <v>35994</v>
      </c>
      <c r="U2286" t="s">
        <v>35994</v>
      </c>
      <c r="V2286" t="s">
        <v>35994</v>
      </c>
    </row>
    <row r="2287" spans="1:22" x14ac:dyDescent="0.3">
      <c r="A2287">
        <v>4240</v>
      </c>
      <c r="B2287" t="s">
        <v>515</v>
      </c>
      <c r="C2287" t="s">
        <v>516</v>
      </c>
      <c r="D2287">
        <v>6</v>
      </c>
      <c r="E2287">
        <v>20</v>
      </c>
      <c r="G2287">
        <v>10</v>
      </c>
      <c r="O2287">
        <v>32</v>
      </c>
      <c r="T2287" t="s">
        <v>43402</v>
      </c>
      <c r="U2287" t="s">
        <v>43402</v>
      </c>
      <c r="V2287" t="s">
        <v>43402</v>
      </c>
    </row>
    <row r="2288" spans="1:22" x14ac:dyDescent="0.3">
      <c r="A2288">
        <v>4241</v>
      </c>
      <c r="B2288" t="s">
        <v>499</v>
      </c>
      <c r="C2288" t="s">
        <v>500</v>
      </c>
      <c r="D2288">
        <v>6</v>
      </c>
      <c r="E2288">
        <v>20</v>
      </c>
      <c r="G2288">
        <v>10</v>
      </c>
      <c r="O2288">
        <v>769</v>
      </c>
      <c r="T2288" t="s">
        <v>43403</v>
      </c>
      <c r="U2288" t="s">
        <v>43403</v>
      </c>
      <c r="V2288" t="s">
        <v>43403</v>
      </c>
    </row>
    <row r="2289" spans="1:22" x14ac:dyDescent="0.3">
      <c r="A2289">
        <v>4242</v>
      </c>
      <c r="B2289" t="s">
        <v>432</v>
      </c>
      <c r="C2289" t="s">
        <v>433</v>
      </c>
      <c r="D2289">
        <v>6</v>
      </c>
      <c r="E2289">
        <v>20</v>
      </c>
      <c r="G2289">
        <v>10</v>
      </c>
      <c r="O2289">
        <v>16</v>
      </c>
      <c r="T2289" t="s">
        <v>43404</v>
      </c>
      <c r="U2289" t="s">
        <v>43404</v>
      </c>
      <c r="V2289" t="s">
        <v>43404</v>
      </c>
    </row>
    <row r="2290" spans="1:22" x14ac:dyDescent="0.3">
      <c r="A2290">
        <v>4243</v>
      </c>
      <c r="B2290" t="s">
        <v>410</v>
      </c>
      <c r="C2290" t="s">
        <v>411</v>
      </c>
      <c r="D2290">
        <v>6</v>
      </c>
      <c r="E2290">
        <v>20</v>
      </c>
      <c r="G2290">
        <v>10</v>
      </c>
      <c r="O2290">
        <v>16</v>
      </c>
      <c r="T2290" t="s">
        <v>36006</v>
      </c>
      <c r="U2290" t="s">
        <v>36006</v>
      </c>
      <c r="V2290" t="s">
        <v>36006</v>
      </c>
    </row>
    <row r="2291" spans="1:22" x14ac:dyDescent="0.3">
      <c r="A2291">
        <v>4244</v>
      </c>
      <c r="B2291" t="s">
        <v>178</v>
      </c>
      <c r="C2291" t="s">
        <v>179</v>
      </c>
      <c r="D2291">
        <v>6</v>
      </c>
      <c r="E2291">
        <v>20</v>
      </c>
      <c r="G2291">
        <v>10</v>
      </c>
      <c r="O2291">
        <v>64</v>
      </c>
      <c r="T2291" t="s">
        <v>43405</v>
      </c>
      <c r="U2291" t="s">
        <v>43405</v>
      </c>
      <c r="V2291" t="s">
        <v>43405</v>
      </c>
    </row>
    <row r="2292" spans="1:22" x14ac:dyDescent="0.3">
      <c r="A2292">
        <v>4245</v>
      </c>
      <c r="B2292" t="s">
        <v>245</v>
      </c>
      <c r="C2292" t="s">
        <v>246</v>
      </c>
      <c r="D2292">
        <v>6</v>
      </c>
      <c r="E2292">
        <v>20</v>
      </c>
      <c r="G2292">
        <v>10</v>
      </c>
      <c r="O2292">
        <v>64</v>
      </c>
      <c r="T2292" t="s">
        <v>43406</v>
      </c>
      <c r="U2292" t="s">
        <v>43406</v>
      </c>
      <c r="V2292" t="s">
        <v>43406</v>
      </c>
    </row>
    <row r="2293" spans="1:22" x14ac:dyDescent="0.3">
      <c r="A2293">
        <v>4246</v>
      </c>
      <c r="B2293" t="s">
        <v>605</v>
      </c>
      <c r="C2293" t="s">
        <v>606</v>
      </c>
      <c r="D2293">
        <v>6</v>
      </c>
      <c r="E2293">
        <v>20</v>
      </c>
      <c r="G2293">
        <v>10</v>
      </c>
      <c r="O2293">
        <v>2</v>
      </c>
      <c r="T2293" t="s">
        <v>43407</v>
      </c>
      <c r="U2293" t="s">
        <v>43407</v>
      </c>
      <c r="V2293" t="s">
        <v>43407</v>
      </c>
    </row>
    <row r="2294" spans="1:22" x14ac:dyDescent="0.3">
      <c r="A2294">
        <v>4247</v>
      </c>
      <c r="B2294" t="s">
        <v>613</v>
      </c>
      <c r="C2294" t="s">
        <v>614</v>
      </c>
      <c r="D2294">
        <v>6</v>
      </c>
      <c r="E2294">
        <v>20</v>
      </c>
      <c r="G2294">
        <v>10</v>
      </c>
      <c r="O2294">
        <v>2</v>
      </c>
      <c r="T2294" t="s">
        <v>36018</v>
      </c>
      <c r="U2294" t="s">
        <v>36018</v>
      </c>
      <c r="V2294" t="s">
        <v>36018</v>
      </c>
    </row>
    <row r="2295" spans="1:22" x14ac:dyDescent="0.3">
      <c r="A2295">
        <v>4248</v>
      </c>
      <c r="B2295" t="s">
        <v>275</v>
      </c>
      <c r="C2295" t="s">
        <v>276</v>
      </c>
      <c r="D2295">
        <v>6</v>
      </c>
      <c r="E2295">
        <v>20</v>
      </c>
      <c r="G2295">
        <v>10</v>
      </c>
      <c r="O2295">
        <v>32</v>
      </c>
      <c r="T2295" t="s">
        <v>43408</v>
      </c>
      <c r="U2295" t="s">
        <v>43408</v>
      </c>
      <c r="V2295" t="s">
        <v>43408</v>
      </c>
    </row>
    <row r="2296" spans="1:22" x14ac:dyDescent="0.3">
      <c r="A2296">
        <v>4249</v>
      </c>
      <c r="B2296" t="s">
        <v>279</v>
      </c>
      <c r="C2296" t="s">
        <v>280</v>
      </c>
      <c r="D2296">
        <v>6</v>
      </c>
      <c r="E2296">
        <v>20</v>
      </c>
      <c r="G2296">
        <v>10</v>
      </c>
      <c r="O2296">
        <v>64</v>
      </c>
      <c r="T2296" t="s">
        <v>36024</v>
      </c>
      <c r="U2296" t="s">
        <v>36024</v>
      </c>
      <c r="V2296" t="s">
        <v>36024</v>
      </c>
    </row>
    <row r="2297" spans="1:22" x14ac:dyDescent="0.3">
      <c r="A2297">
        <v>4250</v>
      </c>
      <c r="B2297" t="s">
        <v>3735</v>
      </c>
      <c r="C2297" t="s">
        <v>3736</v>
      </c>
      <c r="D2297">
        <v>6</v>
      </c>
      <c r="E2297">
        <v>20</v>
      </c>
      <c r="G2297">
        <v>10</v>
      </c>
      <c r="O2297">
        <v>32</v>
      </c>
      <c r="T2297" t="s">
        <v>43409</v>
      </c>
      <c r="U2297" t="s">
        <v>43409</v>
      </c>
      <c r="V2297" t="s">
        <v>43409</v>
      </c>
    </row>
    <row r="2298" spans="1:22" x14ac:dyDescent="0.3">
      <c r="A2298">
        <v>4251</v>
      </c>
      <c r="B2298" t="s">
        <v>3540</v>
      </c>
      <c r="C2298" t="s">
        <v>3541</v>
      </c>
      <c r="D2298">
        <v>6</v>
      </c>
      <c r="E2298">
        <v>20</v>
      </c>
      <c r="G2298">
        <v>10</v>
      </c>
      <c r="O2298">
        <v>2</v>
      </c>
      <c r="T2298" t="s">
        <v>43410</v>
      </c>
      <c r="U2298" t="s">
        <v>43410</v>
      </c>
      <c r="V2298" t="s">
        <v>43410</v>
      </c>
    </row>
    <row r="2299" spans="1:22" x14ac:dyDescent="0.3">
      <c r="A2299">
        <v>4252</v>
      </c>
      <c r="B2299" t="s">
        <v>234</v>
      </c>
      <c r="C2299" t="s">
        <v>235</v>
      </c>
      <c r="D2299">
        <v>6</v>
      </c>
      <c r="E2299">
        <v>20</v>
      </c>
      <c r="G2299">
        <v>10</v>
      </c>
      <c r="O2299">
        <v>136</v>
      </c>
      <c r="T2299" t="s">
        <v>36033</v>
      </c>
      <c r="U2299" t="s">
        <v>36033</v>
      </c>
      <c r="V2299" t="s">
        <v>36033</v>
      </c>
    </row>
    <row r="2300" spans="1:22" x14ac:dyDescent="0.3">
      <c r="A2300">
        <v>4253</v>
      </c>
      <c r="B2300" t="s">
        <v>204</v>
      </c>
      <c r="C2300" t="s">
        <v>205</v>
      </c>
      <c r="D2300">
        <v>6</v>
      </c>
      <c r="E2300">
        <v>20</v>
      </c>
      <c r="G2300">
        <v>10</v>
      </c>
      <c r="O2300">
        <v>32</v>
      </c>
      <c r="T2300" t="s">
        <v>43411</v>
      </c>
      <c r="U2300" t="s">
        <v>43411</v>
      </c>
      <c r="V2300" t="s">
        <v>43411</v>
      </c>
    </row>
    <row r="2301" spans="1:22" x14ac:dyDescent="0.3">
      <c r="A2301">
        <v>4254</v>
      </c>
      <c r="B2301" t="s">
        <v>10065</v>
      </c>
      <c r="C2301" t="s">
        <v>14014</v>
      </c>
      <c r="D2301">
        <v>6</v>
      </c>
      <c r="E2301">
        <v>20</v>
      </c>
      <c r="G2301">
        <v>10</v>
      </c>
      <c r="O2301">
        <v>32</v>
      </c>
      <c r="T2301" t="s">
        <v>43412</v>
      </c>
      <c r="U2301" t="s">
        <v>43412</v>
      </c>
      <c r="V2301" t="s">
        <v>43412</v>
      </c>
    </row>
    <row r="2302" spans="1:22" x14ac:dyDescent="0.3">
      <c r="A2302">
        <v>4255</v>
      </c>
      <c r="B2302" t="s">
        <v>7286</v>
      </c>
      <c r="C2302" t="s">
        <v>7287</v>
      </c>
      <c r="D2302">
        <v>6</v>
      </c>
      <c r="E2302">
        <v>20</v>
      </c>
      <c r="G2302">
        <v>10</v>
      </c>
      <c r="O2302">
        <v>2</v>
      </c>
      <c r="T2302" t="s">
        <v>36041</v>
      </c>
      <c r="U2302" t="s">
        <v>36041</v>
      </c>
      <c r="V2302" t="s">
        <v>36041</v>
      </c>
    </row>
    <row r="2303" spans="1:22" x14ac:dyDescent="0.3">
      <c r="A2303">
        <v>4256</v>
      </c>
      <c r="B2303" t="s">
        <v>7274</v>
      </c>
      <c r="C2303" t="s">
        <v>7275</v>
      </c>
      <c r="D2303">
        <v>6</v>
      </c>
      <c r="E2303">
        <v>20</v>
      </c>
      <c r="G2303">
        <v>10</v>
      </c>
      <c r="O2303">
        <v>136</v>
      </c>
      <c r="T2303" t="s">
        <v>43413</v>
      </c>
      <c r="U2303" t="s">
        <v>43413</v>
      </c>
      <c r="V2303" t="s">
        <v>43413</v>
      </c>
    </row>
    <row r="2304" spans="1:22" x14ac:dyDescent="0.3">
      <c r="A2304">
        <v>4257</v>
      </c>
      <c r="B2304" t="s">
        <v>10708</v>
      </c>
      <c r="C2304" t="s">
        <v>10709</v>
      </c>
      <c r="D2304">
        <v>6</v>
      </c>
      <c r="E2304">
        <v>20</v>
      </c>
      <c r="G2304">
        <v>10</v>
      </c>
      <c r="O2304">
        <v>64</v>
      </c>
      <c r="T2304" t="s">
        <v>43414</v>
      </c>
      <c r="U2304" t="s">
        <v>43414</v>
      </c>
      <c r="V2304" t="s">
        <v>43414</v>
      </c>
    </row>
    <row r="2305" spans="1:22" x14ac:dyDescent="0.3">
      <c r="A2305">
        <v>4258</v>
      </c>
      <c r="B2305" t="s">
        <v>10689</v>
      </c>
      <c r="C2305" t="s">
        <v>10690</v>
      </c>
      <c r="D2305">
        <v>6</v>
      </c>
      <c r="E2305">
        <v>20</v>
      </c>
      <c r="G2305">
        <v>10</v>
      </c>
      <c r="O2305">
        <v>769</v>
      </c>
      <c r="T2305" t="s">
        <v>36049</v>
      </c>
      <c r="U2305" t="s">
        <v>36049</v>
      </c>
      <c r="V2305" t="s">
        <v>36049</v>
      </c>
    </row>
    <row r="2306" spans="1:22" x14ac:dyDescent="0.3">
      <c r="A2306">
        <v>4259</v>
      </c>
      <c r="B2306" t="s">
        <v>10827</v>
      </c>
      <c r="C2306" t="s">
        <v>10828</v>
      </c>
      <c r="D2306">
        <v>6</v>
      </c>
      <c r="E2306">
        <v>20</v>
      </c>
      <c r="G2306">
        <v>10</v>
      </c>
      <c r="O2306">
        <v>16</v>
      </c>
      <c r="T2306" t="s">
        <v>36052</v>
      </c>
      <c r="U2306" t="s">
        <v>36052</v>
      </c>
      <c r="V2306" t="s">
        <v>36052</v>
      </c>
    </row>
    <row r="2307" spans="1:22" x14ac:dyDescent="0.3">
      <c r="A2307">
        <v>4260</v>
      </c>
      <c r="B2307" t="s">
        <v>10846</v>
      </c>
      <c r="C2307" t="s">
        <v>10847</v>
      </c>
      <c r="D2307">
        <v>6</v>
      </c>
      <c r="E2307">
        <v>20</v>
      </c>
      <c r="G2307">
        <v>10</v>
      </c>
      <c r="O2307">
        <v>769</v>
      </c>
      <c r="T2307" t="s">
        <v>36055</v>
      </c>
      <c r="U2307" t="s">
        <v>36055</v>
      </c>
      <c r="V2307" t="s">
        <v>36055</v>
      </c>
    </row>
    <row r="2308" spans="1:22" x14ac:dyDescent="0.3">
      <c r="A2308">
        <v>4261</v>
      </c>
      <c r="B2308" t="s">
        <v>10842</v>
      </c>
      <c r="C2308" t="s">
        <v>10843</v>
      </c>
      <c r="D2308">
        <v>6</v>
      </c>
      <c r="E2308">
        <v>20</v>
      </c>
      <c r="G2308">
        <v>10</v>
      </c>
      <c r="O2308">
        <v>769</v>
      </c>
      <c r="T2308" t="s">
        <v>36057</v>
      </c>
      <c r="U2308" t="s">
        <v>36057</v>
      </c>
      <c r="V2308" t="s">
        <v>36057</v>
      </c>
    </row>
    <row r="2309" spans="1:22" x14ac:dyDescent="0.3">
      <c r="A2309">
        <v>4262</v>
      </c>
      <c r="B2309" t="s">
        <v>3701</v>
      </c>
      <c r="C2309" t="s">
        <v>3702</v>
      </c>
      <c r="D2309">
        <v>6</v>
      </c>
      <c r="E2309">
        <v>20</v>
      </c>
      <c r="G2309">
        <v>10</v>
      </c>
      <c r="O2309">
        <v>136</v>
      </c>
      <c r="T2309" t="s">
        <v>36060</v>
      </c>
      <c r="U2309" t="s">
        <v>36060</v>
      </c>
      <c r="V2309" t="s">
        <v>36060</v>
      </c>
    </row>
    <row r="2310" spans="1:22" x14ac:dyDescent="0.3">
      <c r="A2310">
        <v>4263</v>
      </c>
      <c r="B2310" t="s">
        <v>5460</v>
      </c>
      <c r="C2310" t="s">
        <v>14015</v>
      </c>
      <c r="D2310">
        <v>6</v>
      </c>
      <c r="E2310">
        <v>20</v>
      </c>
      <c r="G2310">
        <v>10</v>
      </c>
      <c r="O2310">
        <v>2</v>
      </c>
      <c r="T2310" t="s">
        <v>43415</v>
      </c>
      <c r="U2310" t="s">
        <v>43415</v>
      </c>
      <c r="V2310" t="s">
        <v>43415</v>
      </c>
    </row>
    <row r="2311" spans="1:22" x14ac:dyDescent="0.3">
      <c r="A2311">
        <v>4264</v>
      </c>
      <c r="B2311" t="s">
        <v>10736</v>
      </c>
      <c r="C2311" t="s">
        <v>10737</v>
      </c>
      <c r="D2311">
        <v>6</v>
      </c>
      <c r="E2311">
        <v>20</v>
      </c>
      <c r="G2311">
        <v>10</v>
      </c>
      <c r="O2311">
        <v>136</v>
      </c>
      <c r="T2311" t="s">
        <v>36066</v>
      </c>
      <c r="U2311" t="s">
        <v>36066</v>
      </c>
      <c r="V2311" t="s">
        <v>36066</v>
      </c>
    </row>
    <row r="2312" spans="1:22" x14ac:dyDescent="0.3">
      <c r="A2312">
        <v>4265</v>
      </c>
      <c r="B2312" t="s">
        <v>6052</v>
      </c>
      <c r="C2312" t="s">
        <v>6053</v>
      </c>
      <c r="D2312">
        <v>6</v>
      </c>
      <c r="E2312">
        <v>20</v>
      </c>
      <c r="G2312">
        <v>10</v>
      </c>
      <c r="O2312">
        <v>136</v>
      </c>
      <c r="T2312" t="s">
        <v>36069</v>
      </c>
      <c r="U2312" t="s">
        <v>36069</v>
      </c>
      <c r="V2312" t="s">
        <v>36069</v>
      </c>
    </row>
    <row r="2313" spans="1:22" x14ac:dyDescent="0.3">
      <c r="A2313">
        <v>4266</v>
      </c>
      <c r="B2313" t="s">
        <v>3512</v>
      </c>
      <c r="C2313" t="s">
        <v>3513</v>
      </c>
      <c r="D2313">
        <v>6</v>
      </c>
      <c r="E2313">
        <v>20</v>
      </c>
      <c r="G2313">
        <v>10</v>
      </c>
      <c r="O2313">
        <v>4</v>
      </c>
      <c r="T2313" t="s">
        <v>34901</v>
      </c>
      <c r="U2313" t="s">
        <v>34901</v>
      </c>
      <c r="V2313" t="s">
        <v>34901</v>
      </c>
    </row>
    <row r="2314" spans="1:22" x14ac:dyDescent="0.3">
      <c r="A2314">
        <v>4267</v>
      </c>
      <c r="B2314" t="s">
        <v>3755</v>
      </c>
      <c r="C2314" t="s">
        <v>3756</v>
      </c>
      <c r="D2314">
        <v>6</v>
      </c>
      <c r="E2314">
        <v>20</v>
      </c>
      <c r="G2314">
        <v>10</v>
      </c>
      <c r="O2314">
        <v>64</v>
      </c>
      <c r="T2314" t="s">
        <v>36075</v>
      </c>
      <c r="U2314" t="s">
        <v>36075</v>
      </c>
      <c r="V2314" t="s">
        <v>36075</v>
      </c>
    </row>
    <row r="2315" spans="1:22" x14ac:dyDescent="0.3">
      <c r="A2315">
        <v>4268</v>
      </c>
      <c r="B2315" t="s">
        <v>5508</v>
      </c>
      <c r="C2315" t="s">
        <v>5509</v>
      </c>
      <c r="D2315">
        <v>6</v>
      </c>
      <c r="E2315">
        <v>20</v>
      </c>
      <c r="G2315">
        <v>10</v>
      </c>
      <c r="O2315">
        <v>2</v>
      </c>
      <c r="T2315" t="s">
        <v>43416</v>
      </c>
      <c r="U2315" t="s">
        <v>43416</v>
      </c>
      <c r="V2315" t="s">
        <v>43416</v>
      </c>
    </row>
    <row r="2316" spans="1:22" x14ac:dyDescent="0.3">
      <c r="A2316">
        <v>4269</v>
      </c>
      <c r="B2316" t="s">
        <v>5481</v>
      </c>
      <c r="C2316" t="s">
        <v>5482</v>
      </c>
      <c r="D2316">
        <v>6</v>
      </c>
      <c r="E2316">
        <v>20</v>
      </c>
      <c r="G2316">
        <v>10</v>
      </c>
      <c r="O2316">
        <v>769</v>
      </c>
      <c r="T2316" t="s">
        <v>43417</v>
      </c>
      <c r="U2316" t="s">
        <v>43417</v>
      </c>
      <c r="V2316" t="s">
        <v>43417</v>
      </c>
    </row>
    <row r="2317" spans="1:22" x14ac:dyDescent="0.3">
      <c r="A2317">
        <v>4270</v>
      </c>
      <c r="B2317" t="s">
        <v>4448</v>
      </c>
      <c r="C2317" t="s">
        <v>4449</v>
      </c>
      <c r="D2317">
        <v>6</v>
      </c>
      <c r="E2317">
        <v>20</v>
      </c>
      <c r="G2317">
        <v>10</v>
      </c>
      <c r="O2317">
        <v>16</v>
      </c>
      <c r="T2317" t="s">
        <v>36084</v>
      </c>
      <c r="U2317" t="s">
        <v>36084</v>
      </c>
      <c r="V2317" t="s">
        <v>36084</v>
      </c>
    </row>
    <row r="2318" spans="1:22" x14ac:dyDescent="0.3">
      <c r="A2318">
        <v>4271</v>
      </c>
      <c r="B2318" t="s">
        <v>4444</v>
      </c>
      <c r="C2318" t="s">
        <v>4445</v>
      </c>
      <c r="D2318">
        <v>6</v>
      </c>
      <c r="E2318">
        <v>20</v>
      </c>
      <c r="G2318">
        <v>10</v>
      </c>
      <c r="O2318">
        <v>769</v>
      </c>
      <c r="T2318" t="s">
        <v>36087</v>
      </c>
      <c r="U2318" t="s">
        <v>36087</v>
      </c>
      <c r="V2318" t="s">
        <v>36087</v>
      </c>
    </row>
    <row r="2319" spans="1:22" x14ac:dyDescent="0.3">
      <c r="A2319">
        <v>4272</v>
      </c>
      <c r="B2319" t="s">
        <v>2764</v>
      </c>
      <c r="C2319" t="s">
        <v>2765</v>
      </c>
      <c r="D2319">
        <v>6</v>
      </c>
      <c r="E2319">
        <v>20</v>
      </c>
      <c r="G2319">
        <v>10</v>
      </c>
      <c r="O2319">
        <v>136</v>
      </c>
      <c r="T2319" t="s">
        <v>36090</v>
      </c>
      <c r="U2319" t="s">
        <v>36090</v>
      </c>
      <c r="V2319" t="s">
        <v>36090</v>
      </c>
    </row>
    <row r="2320" spans="1:22" x14ac:dyDescent="0.3">
      <c r="A2320">
        <v>4273</v>
      </c>
      <c r="B2320" t="s">
        <v>8959</v>
      </c>
      <c r="C2320" t="s">
        <v>8960</v>
      </c>
      <c r="D2320">
        <v>6</v>
      </c>
      <c r="E2320">
        <v>20</v>
      </c>
      <c r="G2320">
        <v>10</v>
      </c>
      <c r="O2320">
        <v>2</v>
      </c>
      <c r="T2320" t="s">
        <v>36093</v>
      </c>
      <c r="U2320" t="s">
        <v>36093</v>
      </c>
      <c r="V2320" t="s">
        <v>36093</v>
      </c>
    </row>
    <row r="2321" spans="1:22" x14ac:dyDescent="0.3">
      <c r="A2321">
        <v>4274</v>
      </c>
      <c r="B2321" t="s">
        <v>11017</v>
      </c>
      <c r="C2321" t="s">
        <v>11018</v>
      </c>
      <c r="D2321">
        <v>6</v>
      </c>
      <c r="E2321">
        <v>20</v>
      </c>
      <c r="G2321">
        <v>10</v>
      </c>
      <c r="O2321">
        <v>2</v>
      </c>
      <c r="T2321" t="s">
        <v>36096</v>
      </c>
      <c r="U2321" t="s">
        <v>36096</v>
      </c>
      <c r="V2321" t="s">
        <v>36096</v>
      </c>
    </row>
    <row r="2322" spans="1:22" x14ac:dyDescent="0.3">
      <c r="A2322">
        <v>4275</v>
      </c>
      <c r="B2322" t="s">
        <v>11021</v>
      </c>
      <c r="C2322" t="s">
        <v>11022</v>
      </c>
      <c r="D2322">
        <v>6</v>
      </c>
      <c r="E2322">
        <v>20</v>
      </c>
      <c r="G2322">
        <v>10</v>
      </c>
      <c r="O2322">
        <v>64</v>
      </c>
      <c r="T2322" t="s">
        <v>36099</v>
      </c>
      <c r="U2322" t="s">
        <v>36099</v>
      </c>
      <c r="V2322" t="s">
        <v>36099</v>
      </c>
    </row>
    <row r="2323" spans="1:22" x14ac:dyDescent="0.3">
      <c r="A2323">
        <v>4276</v>
      </c>
      <c r="B2323" t="s">
        <v>6197</v>
      </c>
      <c r="C2323" t="s">
        <v>14016</v>
      </c>
      <c r="D2323">
        <v>6</v>
      </c>
      <c r="E2323">
        <v>20</v>
      </c>
      <c r="G2323">
        <v>10</v>
      </c>
      <c r="O2323">
        <v>2</v>
      </c>
      <c r="T2323" t="s">
        <v>43418</v>
      </c>
      <c r="U2323" t="s">
        <v>43418</v>
      </c>
      <c r="V2323" t="s">
        <v>43418</v>
      </c>
    </row>
    <row r="2324" spans="1:22" x14ac:dyDescent="0.3">
      <c r="A2324">
        <v>4277</v>
      </c>
      <c r="B2324" t="s">
        <v>11001</v>
      </c>
      <c r="C2324" t="s">
        <v>14017</v>
      </c>
      <c r="D2324">
        <v>6</v>
      </c>
      <c r="E2324">
        <v>20</v>
      </c>
      <c r="G2324">
        <v>10</v>
      </c>
      <c r="O2324">
        <v>32</v>
      </c>
      <c r="T2324" t="s">
        <v>43419</v>
      </c>
      <c r="U2324" t="s">
        <v>43419</v>
      </c>
      <c r="V2324" t="s">
        <v>43419</v>
      </c>
    </row>
    <row r="2325" spans="1:22" x14ac:dyDescent="0.3">
      <c r="A2325">
        <v>4278</v>
      </c>
      <c r="B2325" t="s">
        <v>4452</v>
      </c>
      <c r="C2325" t="s">
        <v>4453</v>
      </c>
      <c r="D2325">
        <v>6</v>
      </c>
      <c r="E2325">
        <v>20</v>
      </c>
      <c r="G2325">
        <v>10</v>
      </c>
      <c r="O2325">
        <v>769</v>
      </c>
      <c r="T2325" t="s">
        <v>36108</v>
      </c>
      <c r="U2325" t="s">
        <v>36108</v>
      </c>
      <c r="V2325" t="s">
        <v>36108</v>
      </c>
    </row>
    <row r="2326" spans="1:22" x14ac:dyDescent="0.3">
      <c r="A2326">
        <v>4279</v>
      </c>
      <c r="B2326" t="s">
        <v>2890</v>
      </c>
      <c r="C2326" t="s">
        <v>2891</v>
      </c>
      <c r="D2326">
        <v>6</v>
      </c>
      <c r="E2326">
        <v>20</v>
      </c>
      <c r="G2326">
        <v>10</v>
      </c>
      <c r="O2326">
        <v>16</v>
      </c>
      <c r="T2326" t="s">
        <v>36110</v>
      </c>
      <c r="U2326" t="s">
        <v>36110</v>
      </c>
      <c r="V2326" t="s">
        <v>36110</v>
      </c>
    </row>
    <row r="2327" spans="1:22" x14ac:dyDescent="0.3">
      <c r="A2327">
        <v>4280</v>
      </c>
      <c r="B2327" t="s">
        <v>4400</v>
      </c>
      <c r="C2327" t="s">
        <v>4401</v>
      </c>
      <c r="D2327">
        <v>6</v>
      </c>
      <c r="E2327">
        <v>20</v>
      </c>
      <c r="G2327">
        <v>10</v>
      </c>
      <c r="O2327">
        <v>16</v>
      </c>
      <c r="T2327" t="s">
        <v>36113</v>
      </c>
      <c r="U2327" t="s">
        <v>36113</v>
      </c>
      <c r="V2327" t="s">
        <v>36113</v>
      </c>
    </row>
    <row r="2328" spans="1:22" x14ac:dyDescent="0.3">
      <c r="A2328">
        <v>4281</v>
      </c>
      <c r="B2328" t="s">
        <v>11005</v>
      </c>
      <c r="C2328" t="s">
        <v>11006</v>
      </c>
      <c r="D2328">
        <v>6</v>
      </c>
      <c r="E2328">
        <v>20</v>
      </c>
      <c r="G2328">
        <v>10</v>
      </c>
      <c r="O2328">
        <v>2</v>
      </c>
      <c r="T2328" t="s">
        <v>43420</v>
      </c>
      <c r="U2328" t="s">
        <v>43420</v>
      </c>
      <c r="V2328" t="s">
        <v>43420</v>
      </c>
    </row>
    <row r="2329" spans="1:22" x14ac:dyDescent="0.3">
      <c r="A2329">
        <v>4282</v>
      </c>
      <c r="B2329" t="s">
        <v>9935</v>
      </c>
      <c r="C2329" t="s">
        <v>9936</v>
      </c>
      <c r="D2329">
        <v>6</v>
      </c>
      <c r="E2329">
        <v>20</v>
      </c>
      <c r="G2329">
        <v>10</v>
      </c>
      <c r="O2329">
        <v>136</v>
      </c>
      <c r="T2329" t="s">
        <v>43421</v>
      </c>
      <c r="U2329" t="s">
        <v>43421</v>
      </c>
      <c r="V2329" t="s">
        <v>43421</v>
      </c>
    </row>
    <row r="2330" spans="1:22" x14ac:dyDescent="0.3">
      <c r="A2330">
        <v>4283</v>
      </c>
      <c r="B2330" t="s">
        <v>4774</v>
      </c>
      <c r="C2330" t="s">
        <v>4775</v>
      </c>
      <c r="D2330">
        <v>6</v>
      </c>
      <c r="E2330">
        <v>20</v>
      </c>
      <c r="G2330">
        <v>10</v>
      </c>
      <c r="O2330">
        <v>136</v>
      </c>
      <c r="T2330" t="s">
        <v>43422</v>
      </c>
      <c r="U2330" t="s">
        <v>43422</v>
      </c>
      <c r="V2330" t="s">
        <v>43422</v>
      </c>
    </row>
    <row r="2331" spans="1:22" x14ac:dyDescent="0.3">
      <c r="A2331">
        <v>4284</v>
      </c>
      <c r="B2331" t="s">
        <v>2101</v>
      </c>
      <c r="C2331" t="s">
        <v>2102</v>
      </c>
      <c r="D2331">
        <v>6</v>
      </c>
      <c r="E2331">
        <v>20</v>
      </c>
      <c r="G2331">
        <v>10</v>
      </c>
      <c r="O2331">
        <v>2</v>
      </c>
      <c r="T2331" t="s">
        <v>36124</v>
      </c>
      <c r="U2331" t="s">
        <v>36124</v>
      </c>
      <c r="V2331" t="s">
        <v>36124</v>
      </c>
    </row>
    <row r="2332" spans="1:22" x14ac:dyDescent="0.3">
      <c r="A2332">
        <v>4285</v>
      </c>
      <c r="B2332" t="s">
        <v>2145</v>
      </c>
      <c r="C2332" t="s">
        <v>2146</v>
      </c>
      <c r="D2332">
        <v>6</v>
      </c>
      <c r="E2332">
        <v>20</v>
      </c>
      <c r="G2332">
        <v>10</v>
      </c>
      <c r="O2332">
        <v>4</v>
      </c>
      <c r="T2332" t="s">
        <v>36127</v>
      </c>
      <c r="U2332" t="s">
        <v>36127</v>
      </c>
      <c r="V2332" t="s">
        <v>36127</v>
      </c>
    </row>
    <row r="2333" spans="1:22" x14ac:dyDescent="0.3">
      <c r="A2333">
        <v>4286</v>
      </c>
      <c r="B2333" t="s">
        <v>5728</v>
      </c>
      <c r="C2333" t="s">
        <v>5729</v>
      </c>
      <c r="D2333">
        <v>6</v>
      </c>
      <c r="E2333">
        <v>20</v>
      </c>
      <c r="G2333">
        <v>10</v>
      </c>
      <c r="O2333">
        <v>16</v>
      </c>
      <c r="T2333" t="s">
        <v>43423</v>
      </c>
      <c r="U2333" t="s">
        <v>43423</v>
      </c>
      <c r="V2333" t="s">
        <v>43423</v>
      </c>
    </row>
    <row r="2334" spans="1:22" x14ac:dyDescent="0.3">
      <c r="A2334">
        <v>4287</v>
      </c>
      <c r="B2334" t="s">
        <v>5720</v>
      </c>
      <c r="C2334" t="s">
        <v>5721</v>
      </c>
      <c r="D2334">
        <v>6</v>
      </c>
      <c r="E2334">
        <v>20</v>
      </c>
      <c r="G2334">
        <v>10</v>
      </c>
      <c r="O2334">
        <v>4</v>
      </c>
      <c r="T2334" t="s">
        <v>36133</v>
      </c>
      <c r="U2334" t="s">
        <v>36133</v>
      </c>
      <c r="V2334" t="s">
        <v>36133</v>
      </c>
    </row>
    <row r="2335" spans="1:22" x14ac:dyDescent="0.3">
      <c r="A2335">
        <v>4288</v>
      </c>
      <c r="B2335" t="s">
        <v>1869</v>
      </c>
      <c r="C2335" t="s">
        <v>1870</v>
      </c>
      <c r="D2335">
        <v>6</v>
      </c>
      <c r="E2335">
        <v>20</v>
      </c>
      <c r="G2335">
        <v>10</v>
      </c>
      <c r="O2335">
        <v>769</v>
      </c>
      <c r="T2335" t="s">
        <v>36136</v>
      </c>
      <c r="U2335" t="s">
        <v>36136</v>
      </c>
      <c r="V2335" t="s">
        <v>36136</v>
      </c>
    </row>
    <row r="2336" spans="1:22" x14ac:dyDescent="0.3">
      <c r="A2336">
        <v>4289</v>
      </c>
      <c r="B2336" t="s">
        <v>2018</v>
      </c>
      <c r="C2336" t="s">
        <v>2019</v>
      </c>
      <c r="D2336">
        <v>6</v>
      </c>
      <c r="E2336">
        <v>20</v>
      </c>
      <c r="G2336">
        <v>10</v>
      </c>
      <c r="O2336">
        <v>2</v>
      </c>
      <c r="T2336" t="s">
        <v>36139</v>
      </c>
      <c r="U2336" t="s">
        <v>36139</v>
      </c>
      <c r="V2336" t="s">
        <v>36139</v>
      </c>
    </row>
    <row r="2337" spans="1:22" x14ac:dyDescent="0.3">
      <c r="A2337">
        <v>4290</v>
      </c>
      <c r="B2337" t="s">
        <v>2010</v>
      </c>
      <c r="C2337" t="s">
        <v>2011</v>
      </c>
      <c r="D2337">
        <v>6</v>
      </c>
      <c r="E2337">
        <v>20</v>
      </c>
      <c r="G2337">
        <v>10</v>
      </c>
      <c r="O2337">
        <v>64</v>
      </c>
      <c r="T2337" t="s">
        <v>36142</v>
      </c>
      <c r="U2337" t="s">
        <v>36142</v>
      </c>
      <c r="V2337" t="s">
        <v>36142</v>
      </c>
    </row>
    <row r="2338" spans="1:22" x14ac:dyDescent="0.3">
      <c r="A2338">
        <v>4291</v>
      </c>
      <c r="B2338" t="s">
        <v>5869</v>
      </c>
      <c r="C2338" t="s">
        <v>5870</v>
      </c>
      <c r="D2338">
        <v>6</v>
      </c>
      <c r="E2338">
        <v>20</v>
      </c>
      <c r="G2338">
        <v>10</v>
      </c>
      <c r="O2338">
        <v>2</v>
      </c>
      <c r="T2338" t="s">
        <v>43424</v>
      </c>
      <c r="U2338" t="s">
        <v>43424</v>
      </c>
      <c r="V2338" t="s">
        <v>43424</v>
      </c>
    </row>
    <row r="2339" spans="1:22" x14ac:dyDescent="0.3">
      <c r="A2339">
        <v>4292</v>
      </c>
      <c r="B2339" t="s">
        <v>5861</v>
      </c>
      <c r="C2339" t="s">
        <v>5862</v>
      </c>
      <c r="D2339">
        <v>6</v>
      </c>
      <c r="E2339">
        <v>20</v>
      </c>
      <c r="G2339">
        <v>10</v>
      </c>
      <c r="O2339">
        <v>2</v>
      </c>
      <c r="T2339" t="s">
        <v>36148</v>
      </c>
      <c r="U2339" t="s">
        <v>36148</v>
      </c>
      <c r="V2339" t="s">
        <v>36148</v>
      </c>
    </row>
    <row r="2340" spans="1:22" x14ac:dyDescent="0.3">
      <c r="A2340">
        <v>4293</v>
      </c>
      <c r="B2340" t="s">
        <v>2440</v>
      </c>
      <c r="C2340" t="s">
        <v>2441</v>
      </c>
      <c r="D2340">
        <v>6</v>
      </c>
      <c r="E2340">
        <v>20</v>
      </c>
      <c r="G2340">
        <v>10</v>
      </c>
      <c r="O2340">
        <v>136</v>
      </c>
      <c r="T2340" t="s">
        <v>36150</v>
      </c>
      <c r="U2340" t="s">
        <v>36150</v>
      </c>
      <c r="V2340" t="s">
        <v>36150</v>
      </c>
    </row>
    <row r="2341" spans="1:22" x14ac:dyDescent="0.3">
      <c r="A2341">
        <v>4294</v>
      </c>
      <c r="B2341" t="s">
        <v>8073</v>
      </c>
      <c r="C2341" t="s">
        <v>8074</v>
      </c>
      <c r="D2341">
        <v>6</v>
      </c>
      <c r="E2341">
        <v>20</v>
      </c>
      <c r="G2341">
        <v>10</v>
      </c>
      <c r="O2341">
        <v>136</v>
      </c>
      <c r="T2341" t="s">
        <v>43425</v>
      </c>
      <c r="U2341" t="s">
        <v>43425</v>
      </c>
      <c r="V2341" t="s">
        <v>43425</v>
      </c>
    </row>
    <row r="2342" spans="1:22" x14ac:dyDescent="0.3">
      <c r="A2342">
        <v>4295</v>
      </c>
      <c r="B2342" t="s">
        <v>5877</v>
      </c>
      <c r="C2342" t="s">
        <v>5878</v>
      </c>
      <c r="D2342">
        <v>6</v>
      </c>
      <c r="E2342">
        <v>20</v>
      </c>
      <c r="G2342">
        <v>10</v>
      </c>
      <c r="O2342">
        <v>16</v>
      </c>
      <c r="T2342" t="s">
        <v>36156</v>
      </c>
      <c r="U2342" t="s">
        <v>36156</v>
      </c>
      <c r="V2342" t="s">
        <v>36156</v>
      </c>
    </row>
    <row r="2343" spans="1:22" x14ac:dyDescent="0.3">
      <c r="A2343">
        <v>4296</v>
      </c>
      <c r="B2343" t="s">
        <v>2542</v>
      </c>
      <c r="C2343" t="s">
        <v>2543</v>
      </c>
      <c r="D2343">
        <v>6</v>
      </c>
      <c r="E2343">
        <v>20</v>
      </c>
      <c r="G2343">
        <v>10</v>
      </c>
      <c r="O2343">
        <v>769</v>
      </c>
      <c r="T2343" t="s">
        <v>43426</v>
      </c>
      <c r="U2343" t="s">
        <v>43426</v>
      </c>
      <c r="V2343" t="s">
        <v>43426</v>
      </c>
    </row>
    <row r="2344" spans="1:22" x14ac:dyDescent="0.3">
      <c r="A2344">
        <v>4297</v>
      </c>
      <c r="B2344" t="s">
        <v>2609</v>
      </c>
      <c r="C2344" t="s">
        <v>2610</v>
      </c>
      <c r="D2344">
        <v>6</v>
      </c>
      <c r="E2344">
        <v>20</v>
      </c>
      <c r="G2344">
        <v>10</v>
      </c>
      <c r="O2344">
        <v>2</v>
      </c>
      <c r="T2344" t="s">
        <v>36162</v>
      </c>
      <c r="U2344" t="s">
        <v>36162</v>
      </c>
      <c r="V2344" t="s">
        <v>36162</v>
      </c>
    </row>
    <row r="2345" spans="1:22" x14ac:dyDescent="0.3">
      <c r="A2345">
        <v>4298</v>
      </c>
      <c r="B2345" t="s">
        <v>2558</v>
      </c>
      <c r="C2345" t="s">
        <v>2559</v>
      </c>
      <c r="D2345">
        <v>6</v>
      </c>
      <c r="E2345">
        <v>20</v>
      </c>
      <c r="G2345">
        <v>10</v>
      </c>
      <c r="O2345">
        <v>16</v>
      </c>
      <c r="T2345" t="s">
        <v>36165</v>
      </c>
      <c r="U2345" t="s">
        <v>36165</v>
      </c>
      <c r="V2345" t="s">
        <v>36165</v>
      </c>
    </row>
    <row r="2346" spans="1:22" x14ac:dyDescent="0.3">
      <c r="A2346">
        <v>4299</v>
      </c>
      <c r="B2346" t="s">
        <v>2283</v>
      </c>
      <c r="C2346" t="s">
        <v>2284</v>
      </c>
      <c r="D2346">
        <v>6</v>
      </c>
      <c r="E2346">
        <v>20</v>
      </c>
      <c r="G2346">
        <v>10</v>
      </c>
      <c r="O2346">
        <v>16</v>
      </c>
      <c r="T2346" t="s">
        <v>36168</v>
      </c>
      <c r="U2346" t="s">
        <v>36168</v>
      </c>
      <c r="V2346" t="s">
        <v>36168</v>
      </c>
    </row>
    <row r="2347" spans="1:22" x14ac:dyDescent="0.3">
      <c r="A2347">
        <v>4300</v>
      </c>
      <c r="B2347" t="s">
        <v>2129</v>
      </c>
      <c r="C2347" t="s">
        <v>2130</v>
      </c>
      <c r="D2347">
        <v>6</v>
      </c>
      <c r="E2347">
        <v>20</v>
      </c>
      <c r="G2347">
        <v>10</v>
      </c>
      <c r="O2347">
        <v>16</v>
      </c>
      <c r="T2347" t="s">
        <v>36171</v>
      </c>
      <c r="U2347" t="s">
        <v>36171</v>
      </c>
      <c r="V2347" t="s">
        <v>36171</v>
      </c>
    </row>
    <row r="2348" spans="1:22" x14ac:dyDescent="0.3">
      <c r="A2348">
        <v>4301</v>
      </c>
      <c r="B2348" t="s">
        <v>5819</v>
      </c>
      <c r="C2348" t="s">
        <v>5820</v>
      </c>
      <c r="D2348">
        <v>6</v>
      </c>
      <c r="E2348">
        <v>20</v>
      </c>
      <c r="G2348">
        <v>10</v>
      </c>
      <c r="O2348">
        <v>16</v>
      </c>
      <c r="T2348" t="s">
        <v>36174</v>
      </c>
      <c r="U2348" t="s">
        <v>36174</v>
      </c>
      <c r="V2348" t="s">
        <v>36174</v>
      </c>
    </row>
    <row r="2349" spans="1:22" x14ac:dyDescent="0.3">
      <c r="A2349">
        <v>4302</v>
      </c>
      <c r="B2349" t="s">
        <v>9892</v>
      </c>
      <c r="C2349" t="s">
        <v>9893</v>
      </c>
      <c r="D2349">
        <v>6</v>
      </c>
      <c r="E2349">
        <v>20</v>
      </c>
      <c r="G2349">
        <v>10</v>
      </c>
      <c r="O2349">
        <v>16</v>
      </c>
      <c r="T2349" t="s">
        <v>43427</v>
      </c>
      <c r="U2349" t="s">
        <v>43427</v>
      </c>
      <c r="V2349" t="s">
        <v>43427</v>
      </c>
    </row>
    <row r="2350" spans="1:22" x14ac:dyDescent="0.3">
      <c r="A2350">
        <v>4303</v>
      </c>
      <c r="B2350" t="s">
        <v>10605</v>
      </c>
      <c r="C2350" t="s">
        <v>10606</v>
      </c>
      <c r="D2350">
        <v>6</v>
      </c>
      <c r="E2350">
        <v>20</v>
      </c>
      <c r="G2350">
        <v>10</v>
      </c>
      <c r="O2350">
        <v>4</v>
      </c>
      <c r="T2350" t="s">
        <v>43428</v>
      </c>
      <c r="U2350" t="s">
        <v>43428</v>
      </c>
      <c r="V2350" t="s">
        <v>43428</v>
      </c>
    </row>
    <row r="2351" spans="1:22" x14ac:dyDescent="0.3">
      <c r="A2351">
        <v>4304</v>
      </c>
      <c r="B2351" t="s">
        <v>9884</v>
      </c>
      <c r="C2351" t="s">
        <v>9885</v>
      </c>
      <c r="D2351">
        <v>6</v>
      </c>
      <c r="E2351">
        <v>20</v>
      </c>
      <c r="G2351">
        <v>10</v>
      </c>
      <c r="O2351">
        <v>32</v>
      </c>
      <c r="T2351" t="s">
        <v>36183</v>
      </c>
      <c r="U2351" t="s">
        <v>36183</v>
      </c>
      <c r="V2351" t="s">
        <v>36183</v>
      </c>
    </row>
    <row r="2352" spans="1:22" x14ac:dyDescent="0.3">
      <c r="A2352">
        <v>4305</v>
      </c>
      <c r="B2352" t="s">
        <v>10209</v>
      </c>
      <c r="C2352" t="s">
        <v>10210</v>
      </c>
      <c r="D2352">
        <v>6</v>
      </c>
      <c r="E2352">
        <v>20</v>
      </c>
      <c r="G2352">
        <v>10</v>
      </c>
      <c r="O2352">
        <v>2</v>
      </c>
      <c r="T2352" t="s">
        <v>43429</v>
      </c>
      <c r="U2352" t="s">
        <v>43429</v>
      </c>
      <c r="V2352" t="s">
        <v>43429</v>
      </c>
    </row>
    <row r="2353" spans="1:22" x14ac:dyDescent="0.3">
      <c r="A2353">
        <v>4306</v>
      </c>
      <c r="B2353" t="s">
        <v>10073</v>
      </c>
      <c r="C2353" t="s">
        <v>10074</v>
      </c>
      <c r="D2353">
        <v>6</v>
      </c>
      <c r="E2353">
        <v>20</v>
      </c>
      <c r="G2353">
        <v>10</v>
      </c>
      <c r="O2353">
        <v>4</v>
      </c>
      <c r="T2353" t="s">
        <v>43430</v>
      </c>
      <c r="U2353" t="s">
        <v>43430</v>
      </c>
      <c r="V2353" t="s">
        <v>43430</v>
      </c>
    </row>
    <row r="2354" spans="1:22" x14ac:dyDescent="0.3">
      <c r="A2354">
        <v>4307</v>
      </c>
      <c r="B2354" t="s">
        <v>5823</v>
      </c>
      <c r="C2354" t="s">
        <v>5824</v>
      </c>
      <c r="D2354">
        <v>6</v>
      </c>
      <c r="E2354">
        <v>20</v>
      </c>
      <c r="G2354">
        <v>10</v>
      </c>
      <c r="O2354">
        <v>2</v>
      </c>
      <c r="T2354" t="s">
        <v>36192</v>
      </c>
      <c r="U2354" t="s">
        <v>36192</v>
      </c>
      <c r="V2354" t="s">
        <v>36192</v>
      </c>
    </row>
    <row r="2355" spans="1:22" x14ac:dyDescent="0.3">
      <c r="A2355">
        <v>4308</v>
      </c>
      <c r="B2355" t="s">
        <v>10156</v>
      </c>
      <c r="C2355" t="s">
        <v>10157</v>
      </c>
      <c r="D2355">
        <v>6</v>
      </c>
      <c r="E2355">
        <v>20</v>
      </c>
      <c r="G2355">
        <v>10</v>
      </c>
      <c r="O2355">
        <v>2</v>
      </c>
      <c r="T2355" t="s">
        <v>36195</v>
      </c>
      <c r="U2355" t="s">
        <v>36195</v>
      </c>
      <c r="V2355" t="s">
        <v>36195</v>
      </c>
    </row>
    <row r="2356" spans="1:22" x14ac:dyDescent="0.3">
      <c r="A2356">
        <v>4309</v>
      </c>
      <c r="B2356" t="s">
        <v>7435</v>
      </c>
      <c r="C2356" t="s">
        <v>7436</v>
      </c>
      <c r="D2356">
        <v>6</v>
      </c>
      <c r="E2356">
        <v>20</v>
      </c>
      <c r="G2356">
        <v>10</v>
      </c>
      <c r="O2356">
        <v>32</v>
      </c>
      <c r="T2356" t="s">
        <v>43431</v>
      </c>
      <c r="U2356" t="s">
        <v>43431</v>
      </c>
      <c r="V2356" t="s">
        <v>43431</v>
      </c>
    </row>
    <row r="2357" spans="1:22" x14ac:dyDescent="0.3">
      <c r="A2357">
        <v>4310</v>
      </c>
      <c r="B2357" t="s">
        <v>7427</v>
      </c>
      <c r="C2357" t="s">
        <v>7428</v>
      </c>
      <c r="D2357">
        <v>6</v>
      </c>
      <c r="E2357">
        <v>20</v>
      </c>
      <c r="G2357">
        <v>10</v>
      </c>
      <c r="O2357">
        <v>2</v>
      </c>
      <c r="T2357" t="s">
        <v>43432</v>
      </c>
      <c r="U2357" t="s">
        <v>43432</v>
      </c>
      <c r="V2357" t="s">
        <v>43432</v>
      </c>
    </row>
    <row r="2358" spans="1:22" x14ac:dyDescent="0.3">
      <c r="A2358">
        <v>4311</v>
      </c>
      <c r="B2358" t="s">
        <v>7490</v>
      </c>
      <c r="C2358" t="s">
        <v>7491</v>
      </c>
      <c r="D2358">
        <v>6</v>
      </c>
      <c r="E2358">
        <v>20</v>
      </c>
      <c r="G2358">
        <v>10</v>
      </c>
      <c r="O2358">
        <v>769</v>
      </c>
      <c r="T2358" t="s">
        <v>43433</v>
      </c>
      <c r="U2358" t="s">
        <v>43433</v>
      </c>
      <c r="V2358" t="s">
        <v>43433</v>
      </c>
    </row>
    <row r="2359" spans="1:22" x14ac:dyDescent="0.3">
      <c r="A2359">
        <v>4312</v>
      </c>
      <c r="B2359" t="s">
        <v>4312</v>
      </c>
      <c r="C2359" t="s">
        <v>4313</v>
      </c>
      <c r="D2359">
        <v>6</v>
      </c>
      <c r="E2359">
        <v>20</v>
      </c>
      <c r="G2359">
        <v>10</v>
      </c>
      <c r="O2359">
        <v>2</v>
      </c>
      <c r="T2359" t="s">
        <v>43434</v>
      </c>
      <c r="U2359" t="s">
        <v>43434</v>
      </c>
      <c r="V2359" t="s">
        <v>43434</v>
      </c>
    </row>
    <row r="2360" spans="1:22" x14ac:dyDescent="0.3">
      <c r="A2360">
        <v>4313</v>
      </c>
      <c r="B2360" t="s">
        <v>7947</v>
      </c>
      <c r="C2360" t="s">
        <v>7948</v>
      </c>
      <c r="D2360">
        <v>6</v>
      </c>
      <c r="E2360">
        <v>20</v>
      </c>
      <c r="G2360">
        <v>10</v>
      </c>
      <c r="O2360">
        <v>4</v>
      </c>
      <c r="T2360" t="s">
        <v>43435</v>
      </c>
      <c r="U2360" t="s">
        <v>43435</v>
      </c>
      <c r="V2360" t="s">
        <v>43435</v>
      </c>
    </row>
    <row r="2361" spans="1:22" x14ac:dyDescent="0.3">
      <c r="A2361">
        <v>4314</v>
      </c>
      <c r="B2361" t="s">
        <v>7486</v>
      </c>
      <c r="C2361" t="s">
        <v>7487</v>
      </c>
      <c r="D2361">
        <v>6</v>
      </c>
      <c r="E2361">
        <v>20</v>
      </c>
      <c r="G2361">
        <v>10</v>
      </c>
      <c r="O2361">
        <v>32</v>
      </c>
      <c r="T2361" t="s">
        <v>43436</v>
      </c>
      <c r="U2361" t="s">
        <v>43436</v>
      </c>
      <c r="V2361" t="s">
        <v>43436</v>
      </c>
    </row>
    <row r="2362" spans="1:22" x14ac:dyDescent="0.3">
      <c r="A2362">
        <v>4315</v>
      </c>
      <c r="B2362" t="s">
        <v>7494</v>
      </c>
      <c r="C2362" t="s">
        <v>7495</v>
      </c>
      <c r="D2362">
        <v>6</v>
      </c>
      <c r="E2362">
        <v>20</v>
      </c>
      <c r="G2362">
        <v>10</v>
      </c>
      <c r="O2362">
        <v>16</v>
      </c>
      <c r="T2362" t="s">
        <v>43437</v>
      </c>
      <c r="U2362" t="s">
        <v>43437</v>
      </c>
      <c r="V2362" t="s">
        <v>43437</v>
      </c>
    </row>
    <row r="2363" spans="1:22" x14ac:dyDescent="0.3">
      <c r="A2363">
        <v>4316</v>
      </c>
      <c r="B2363" t="s">
        <v>3789</v>
      </c>
      <c r="C2363" t="s">
        <v>3790</v>
      </c>
      <c r="D2363">
        <v>6</v>
      </c>
      <c r="E2363">
        <v>20</v>
      </c>
      <c r="G2363">
        <v>10</v>
      </c>
      <c r="O2363">
        <v>2</v>
      </c>
      <c r="T2363" t="s">
        <v>36201</v>
      </c>
      <c r="U2363" t="s">
        <v>36201</v>
      </c>
      <c r="V2363" t="s">
        <v>36201</v>
      </c>
    </row>
    <row r="2364" spans="1:22" x14ac:dyDescent="0.3">
      <c r="A2364">
        <v>4317</v>
      </c>
      <c r="B2364" t="s">
        <v>6766</v>
      </c>
      <c r="C2364" t="s">
        <v>6767</v>
      </c>
      <c r="D2364">
        <v>6</v>
      </c>
      <c r="E2364">
        <v>20</v>
      </c>
      <c r="G2364">
        <v>10</v>
      </c>
      <c r="O2364">
        <v>2</v>
      </c>
      <c r="T2364" t="s">
        <v>43438</v>
      </c>
      <c r="U2364" t="s">
        <v>43438</v>
      </c>
      <c r="V2364" t="s">
        <v>43438</v>
      </c>
    </row>
    <row r="2365" spans="1:22" x14ac:dyDescent="0.3">
      <c r="A2365">
        <v>4318</v>
      </c>
      <c r="B2365" t="s">
        <v>5853</v>
      </c>
      <c r="C2365" t="s">
        <v>5854</v>
      </c>
      <c r="D2365">
        <v>6</v>
      </c>
      <c r="E2365">
        <v>20</v>
      </c>
      <c r="G2365">
        <v>10</v>
      </c>
      <c r="O2365">
        <v>2</v>
      </c>
      <c r="T2365" t="s">
        <v>43439</v>
      </c>
      <c r="U2365" t="s">
        <v>43439</v>
      </c>
      <c r="V2365" t="s">
        <v>43439</v>
      </c>
    </row>
    <row r="2366" spans="1:22" x14ac:dyDescent="0.3">
      <c r="A2366">
        <v>4319</v>
      </c>
      <c r="B2366" t="s">
        <v>4198</v>
      </c>
      <c r="C2366" t="s">
        <v>4199</v>
      </c>
      <c r="D2366">
        <v>6</v>
      </c>
      <c r="E2366">
        <v>20</v>
      </c>
      <c r="G2366">
        <v>10</v>
      </c>
      <c r="O2366">
        <v>64</v>
      </c>
      <c r="T2366" t="s">
        <v>43440</v>
      </c>
      <c r="U2366" t="s">
        <v>43440</v>
      </c>
      <c r="V2366" t="s">
        <v>43440</v>
      </c>
    </row>
    <row r="2367" spans="1:22" x14ac:dyDescent="0.3">
      <c r="A2367">
        <v>4320</v>
      </c>
      <c r="B2367" t="s">
        <v>1268</v>
      </c>
      <c r="C2367" t="s">
        <v>1269</v>
      </c>
      <c r="D2367">
        <v>6</v>
      </c>
      <c r="E2367">
        <v>20</v>
      </c>
      <c r="G2367">
        <v>10</v>
      </c>
      <c r="O2367">
        <v>2</v>
      </c>
      <c r="T2367" t="s">
        <v>36213</v>
      </c>
      <c r="U2367" t="s">
        <v>36213</v>
      </c>
      <c r="V2367" t="s">
        <v>36213</v>
      </c>
    </row>
    <row r="2368" spans="1:22" x14ac:dyDescent="0.3">
      <c r="A2368">
        <v>4321</v>
      </c>
      <c r="B2368" t="s">
        <v>5356</v>
      </c>
      <c r="C2368" t="s">
        <v>5357</v>
      </c>
      <c r="D2368">
        <v>6</v>
      </c>
      <c r="E2368">
        <v>20</v>
      </c>
      <c r="G2368">
        <v>10</v>
      </c>
      <c r="O2368">
        <v>136</v>
      </c>
      <c r="T2368" t="s">
        <v>36216</v>
      </c>
      <c r="U2368" t="s">
        <v>36216</v>
      </c>
      <c r="V2368" t="s">
        <v>36216</v>
      </c>
    </row>
    <row r="2369" spans="1:22" x14ac:dyDescent="0.3">
      <c r="A2369">
        <v>4322</v>
      </c>
      <c r="B2369" t="s">
        <v>5165</v>
      </c>
      <c r="C2369" t="s">
        <v>5166</v>
      </c>
      <c r="D2369">
        <v>6</v>
      </c>
      <c r="E2369">
        <v>20</v>
      </c>
      <c r="G2369">
        <v>10</v>
      </c>
      <c r="O2369">
        <v>32</v>
      </c>
      <c r="T2369" t="s">
        <v>36219</v>
      </c>
      <c r="U2369" t="s">
        <v>36219</v>
      </c>
      <c r="V2369" t="s">
        <v>36219</v>
      </c>
    </row>
    <row r="2370" spans="1:22" x14ac:dyDescent="0.3">
      <c r="A2370">
        <v>4323</v>
      </c>
      <c r="B2370" t="s">
        <v>4355</v>
      </c>
      <c r="C2370" t="s">
        <v>14018</v>
      </c>
      <c r="D2370">
        <v>6</v>
      </c>
      <c r="E2370">
        <v>20</v>
      </c>
      <c r="G2370">
        <v>10</v>
      </c>
      <c r="O2370">
        <v>2</v>
      </c>
      <c r="T2370" t="s">
        <v>43441</v>
      </c>
      <c r="U2370" t="s">
        <v>43441</v>
      </c>
      <c r="V2370" t="s">
        <v>43441</v>
      </c>
    </row>
    <row r="2371" spans="1:22" x14ac:dyDescent="0.3">
      <c r="A2371">
        <v>4324</v>
      </c>
      <c r="B2371" t="s">
        <v>4359</v>
      </c>
      <c r="C2371" t="s">
        <v>14019</v>
      </c>
      <c r="D2371">
        <v>6</v>
      </c>
      <c r="E2371">
        <v>20</v>
      </c>
      <c r="G2371">
        <v>10</v>
      </c>
      <c r="O2371">
        <v>16</v>
      </c>
      <c r="T2371" t="s">
        <v>43442</v>
      </c>
      <c r="U2371" t="s">
        <v>43442</v>
      </c>
      <c r="V2371" t="s">
        <v>43442</v>
      </c>
    </row>
    <row r="2372" spans="1:22" x14ac:dyDescent="0.3">
      <c r="A2372">
        <v>4325</v>
      </c>
      <c r="B2372" t="s">
        <v>4985</v>
      </c>
      <c r="C2372" t="s">
        <v>4986</v>
      </c>
      <c r="D2372">
        <v>6</v>
      </c>
      <c r="E2372">
        <v>20</v>
      </c>
      <c r="G2372">
        <v>10</v>
      </c>
      <c r="O2372">
        <v>4</v>
      </c>
      <c r="T2372" t="s">
        <v>43443</v>
      </c>
      <c r="U2372" t="s">
        <v>43443</v>
      </c>
      <c r="V2372" t="s">
        <v>43443</v>
      </c>
    </row>
    <row r="2373" spans="1:22" x14ac:dyDescent="0.3">
      <c r="A2373">
        <v>4326</v>
      </c>
      <c r="B2373" t="s">
        <v>8859</v>
      </c>
      <c r="C2373" t="s">
        <v>8860</v>
      </c>
      <c r="D2373">
        <v>6</v>
      </c>
      <c r="E2373">
        <v>20</v>
      </c>
      <c r="G2373">
        <v>10</v>
      </c>
      <c r="O2373">
        <v>136</v>
      </c>
      <c r="T2373" t="s">
        <v>43444</v>
      </c>
      <c r="U2373" t="s">
        <v>43444</v>
      </c>
      <c r="V2373" t="s">
        <v>43444</v>
      </c>
    </row>
    <row r="2374" spans="1:22" x14ac:dyDescent="0.3">
      <c r="A2374">
        <v>4327</v>
      </c>
      <c r="B2374" t="s">
        <v>1244</v>
      </c>
      <c r="C2374" t="s">
        <v>1245</v>
      </c>
      <c r="D2374">
        <v>6</v>
      </c>
      <c r="E2374">
        <v>20</v>
      </c>
      <c r="G2374">
        <v>10</v>
      </c>
      <c r="O2374">
        <v>136</v>
      </c>
      <c r="T2374" t="s">
        <v>43445</v>
      </c>
      <c r="U2374" t="s">
        <v>43445</v>
      </c>
      <c r="V2374" t="s">
        <v>43445</v>
      </c>
    </row>
    <row r="2375" spans="1:22" x14ac:dyDescent="0.3">
      <c r="A2375">
        <v>4328</v>
      </c>
      <c r="B2375" t="s">
        <v>5348</v>
      </c>
      <c r="C2375" t="s">
        <v>5349</v>
      </c>
      <c r="D2375">
        <v>6</v>
      </c>
      <c r="E2375">
        <v>20</v>
      </c>
      <c r="G2375">
        <v>10</v>
      </c>
      <c r="O2375">
        <v>4</v>
      </c>
      <c r="T2375" t="s">
        <v>43446</v>
      </c>
      <c r="U2375" t="s">
        <v>43446</v>
      </c>
      <c r="V2375" t="s">
        <v>43446</v>
      </c>
    </row>
    <row r="2376" spans="1:22" x14ac:dyDescent="0.3">
      <c r="A2376">
        <v>4329</v>
      </c>
      <c r="B2376" t="s">
        <v>7542</v>
      </c>
      <c r="C2376" t="s">
        <v>7543</v>
      </c>
      <c r="D2376">
        <v>6</v>
      </c>
      <c r="E2376">
        <v>20</v>
      </c>
      <c r="G2376">
        <v>10</v>
      </c>
      <c r="O2376">
        <v>2</v>
      </c>
      <c r="T2376" t="s">
        <v>43447</v>
      </c>
      <c r="U2376" t="s">
        <v>43447</v>
      </c>
      <c r="V2376" t="s">
        <v>43447</v>
      </c>
    </row>
    <row r="2377" spans="1:22" x14ac:dyDescent="0.3">
      <c r="A2377">
        <v>4330</v>
      </c>
      <c r="B2377" t="s">
        <v>2825</v>
      </c>
      <c r="C2377" t="s">
        <v>2826</v>
      </c>
      <c r="D2377">
        <v>6</v>
      </c>
      <c r="E2377">
        <v>20</v>
      </c>
      <c r="G2377">
        <v>10</v>
      </c>
      <c r="O2377">
        <v>769</v>
      </c>
      <c r="T2377" t="s">
        <v>43448</v>
      </c>
      <c r="U2377" t="s">
        <v>43448</v>
      </c>
      <c r="V2377" t="s">
        <v>43448</v>
      </c>
    </row>
    <row r="2378" spans="1:22" x14ac:dyDescent="0.3">
      <c r="A2378">
        <v>4331</v>
      </c>
      <c r="B2378" t="s">
        <v>5084</v>
      </c>
      <c r="C2378" t="s">
        <v>5085</v>
      </c>
      <c r="D2378">
        <v>6</v>
      </c>
      <c r="E2378">
        <v>20</v>
      </c>
      <c r="G2378">
        <v>10</v>
      </c>
      <c r="O2378">
        <v>136</v>
      </c>
      <c r="T2378" t="s">
        <v>43449</v>
      </c>
      <c r="U2378" t="s">
        <v>43449</v>
      </c>
      <c r="V2378" t="s">
        <v>43449</v>
      </c>
    </row>
    <row r="2379" spans="1:22" x14ac:dyDescent="0.3">
      <c r="A2379">
        <v>4332</v>
      </c>
      <c r="B2379" t="s">
        <v>10501</v>
      </c>
      <c r="C2379" t="s">
        <v>10502</v>
      </c>
      <c r="D2379">
        <v>6</v>
      </c>
      <c r="E2379">
        <v>20</v>
      </c>
      <c r="G2379">
        <v>10</v>
      </c>
      <c r="O2379">
        <v>16</v>
      </c>
      <c r="T2379" t="s">
        <v>43450</v>
      </c>
      <c r="U2379" t="s">
        <v>43450</v>
      </c>
      <c r="V2379" t="s">
        <v>43450</v>
      </c>
    </row>
    <row r="2380" spans="1:22" x14ac:dyDescent="0.3">
      <c r="A2380">
        <v>4333</v>
      </c>
      <c r="B2380" t="s">
        <v>10367</v>
      </c>
      <c r="C2380" t="s">
        <v>10368</v>
      </c>
      <c r="D2380">
        <v>6</v>
      </c>
      <c r="E2380">
        <v>20</v>
      </c>
      <c r="G2380">
        <v>10</v>
      </c>
      <c r="O2380">
        <v>16</v>
      </c>
      <c r="T2380" t="s">
        <v>36248</v>
      </c>
      <c r="U2380" t="s">
        <v>36248</v>
      </c>
      <c r="V2380" t="s">
        <v>36248</v>
      </c>
    </row>
    <row r="2381" spans="1:22" x14ac:dyDescent="0.3">
      <c r="A2381">
        <v>4334</v>
      </c>
      <c r="B2381" t="s">
        <v>7142</v>
      </c>
      <c r="C2381" t="s">
        <v>7143</v>
      </c>
      <c r="D2381">
        <v>6</v>
      </c>
      <c r="E2381">
        <v>20</v>
      </c>
      <c r="G2381">
        <v>10</v>
      </c>
      <c r="O2381">
        <v>4</v>
      </c>
      <c r="T2381" t="s">
        <v>36251</v>
      </c>
      <c r="U2381" t="s">
        <v>36251</v>
      </c>
      <c r="V2381" t="s">
        <v>36251</v>
      </c>
    </row>
    <row r="2382" spans="1:22" x14ac:dyDescent="0.3">
      <c r="A2382">
        <v>4335</v>
      </c>
      <c r="B2382" t="s">
        <v>7681</v>
      </c>
      <c r="C2382" t="s">
        <v>7682</v>
      </c>
      <c r="D2382">
        <v>6</v>
      </c>
      <c r="E2382">
        <v>20</v>
      </c>
      <c r="G2382">
        <v>10</v>
      </c>
      <c r="O2382">
        <v>2</v>
      </c>
      <c r="T2382" t="s">
        <v>43451</v>
      </c>
      <c r="U2382" t="s">
        <v>43451</v>
      </c>
      <c r="V2382" t="s">
        <v>43451</v>
      </c>
    </row>
    <row r="2383" spans="1:22" x14ac:dyDescent="0.3">
      <c r="A2383">
        <v>4336</v>
      </c>
      <c r="B2383" t="s">
        <v>10277</v>
      </c>
      <c r="C2383" t="s">
        <v>10278</v>
      </c>
      <c r="D2383">
        <v>6</v>
      </c>
      <c r="E2383">
        <v>20</v>
      </c>
      <c r="G2383">
        <v>10</v>
      </c>
      <c r="O2383">
        <v>769</v>
      </c>
      <c r="T2383" t="s">
        <v>36254</v>
      </c>
      <c r="U2383" t="s">
        <v>36254</v>
      </c>
      <c r="V2383" t="s">
        <v>36254</v>
      </c>
    </row>
    <row r="2384" spans="1:22" x14ac:dyDescent="0.3">
      <c r="A2384">
        <v>4337</v>
      </c>
      <c r="B2384" t="s">
        <v>7831</v>
      </c>
      <c r="C2384" t="s">
        <v>7832</v>
      </c>
      <c r="D2384">
        <v>6</v>
      </c>
      <c r="E2384">
        <v>20</v>
      </c>
      <c r="G2384">
        <v>10</v>
      </c>
      <c r="O2384">
        <v>16</v>
      </c>
      <c r="T2384" t="s">
        <v>43452</v>
      </c>
      <c r="U2384" t="s">
        <v>43452</v>
      </c>
      <c r="V2384" t="s">
        <v>43452</v>
      </c>
    </row>
    <row r="2385" spans="1:22" x14ac:dyDescent="0.3">
      <c r="A2385">
        <v>4338</v>
      </c>
      <c r="B2385" t="s">
        <v>7158</v>
      </c>
      <c r="C2385" t="s">
        <v>7159</v>
      </c>
      <c r="D2385">
        <v>6</v>
      </c>
      <c r="E2385">
        <v>20</v>
      </c>
      <c r="G2385">
        <v>10</v>
      </c>
      <c r="O2385">
        <v>16</v>
      </c>
      <c r="T2385" t="s">
        <v>36257</v>
      </c>
      <c r="U2385" t="s">
        <v>36257</v>
      </c>
      <c r="V2385" t="s">
        <v>36257</v>
      </c>
    </row>
    <row r="2386" spans="1:22" x14ac:dyDescent="0.3">
      <c r="A2386">
        <v>4339</v>
      </c>
      <c r="B2386" t="s">
        <v>6673</v>
      </c>
      <c r="C2386" t="s">
        <v>6674</v>
      </c>
      <c r="D2386">
        <v>6</v>
      </c>
      <c r="E2386">
        <v>20</v>
      </c>
      <c r="G2386">
        <v>10</v>
      </c>
      <c r="O2386">
        <v>16</v>
      </c>
      <c r="T2386" t="s">
        <v>36260</v>
      </c>
      <c r="U2386" t="s">
        <v>36260</v>
      </c>
      <c r="V2386" t="s">
        <v>36260</v>
      </c>
    </row>
    <row r="2387" spans="1:22" x14ac:dyDescent="0.3">
      <c r="A2387">
        <v>4340</v>
      </c>
      <c r="B2387" t="s">
        <v>9920</v>
      </c>
      <c r="C2387" t="s">
        <v>9921</v>
      </c>
      <c r="D2387">
        <v>6</v>
      </c>
      <c r="E2387">
        <v>20</v>
      </c>
      <c r="G2387">
        <v>10</v>
      </c>
      <c r="O2387">
        <v>32</v>
      </c>
      <c r="T2387" t="s">
        <v>36263</v>
      </c>
      <c r="U2387" t="s">
        <v>36263</v>
      </c>
      <c r="V2387" t="s">
        <v>36263</v>
      </c>
    </row>
    <row r="2388" spans="1:22" x14ac:dyDescent="0.3">
      <c r="A2388">
        <v>4341</v>
      </c>
      <c r="B2388" t="s">
        <v>6638</v>
      </c>
      <c r="C2388" t="s">
        <v>6639</v>
      </c>
      <c r="D2388">
        <v>6</v>
      </c>
      <c r="E2388">
        <v>20</v>
      </c>
      <c r="G2388">
        <v>10</v>
      </c>
      <c r="O2388">
        <v>2</v>
      </c>
      <c r="T2388" t="s">
        <v>36266</v>
      </c>
      <c r="U2388" t="s">
        <v>36266</v>
      </c>
      <c r="V2388" t="s">
        <v>36266</v>
      </c>
    </row>
    <row r="2389" spans="1:22" x14ac:dyDescent="0.3">
      <c r="A2389">
        <v>4342</v>
      </c>
      <c r="B2389" t="s">
        <v>8586</v>
      </c>
      <c r="C2389" t="s">
        <v>14020</v>
      </c>
      <c r="D2389">
        <v>6</v>
      </c>
      <c r="E2389">
        <v>20</v>
      </c>
      <c r="G2389">
        <v>10</v>
      </c>
      <c r="O2389">
        <v>16</v>
      </c>
      <c r="T2389" t="s">
        <v>43453</v>
      </c>
      <c r="U2389" t="s">
        <v>43453</v>
      </c>
      <c r="V2389" t="s">
        <v>43453</v>
      </c>
    </row>
    <row r="2390" spans="1:22" x14ac:dyDescent="0.3">
      <c r="A2390">
        <v>4343</v>
      </c>
      <c r="B2390" t="s">
        <v>6774</v>
      </c>
      <c r="C2390" t="s">
        <v>6775</v>
      </c>
      <c r="D2390">
        <v>6</v>
      </c>
      <c r="E2390">
        <v>20</v>
      </c>
      <c r="G2390">
        <v>10</v>
      </c>
      <c r="O2390">
        <v>769</v>
      </c>
      <c r="T2390" t="s">
        <v>34178</v>
      </c>
      <c r="U2390" t="s">
        <v>34178</v>
      </c>
      <c r="V2390" t="s">
        <v>34178</v>
      </c>
    </row>
    <row r="2391" spans="1:22" x14ac:dyDescent="0.3">
      <c r="A2391">
        <v>4344</v>
      </c>
      <c r="B2391" t="s">
        <v>390</v>
      </c>
      <c r="C2391" t="s">
        <v>391</v>
      </c>
      <c r="D2391">
        <v>6</v>
      </c>
      <c r="E2391">
        <v>20</v>
      </c>
      <c r="G2391">
        <v>10</v>
      </c>
      <c r="O2391">
        <v>136</v>
      </c>
      <c r="T2391" t="s">
        <v>36275</v>
      </c>
      <c r="U2391" t="s">
        <v>36275</v>
      </c>
      <c r="V2391" t="s">
        <v>36275</v>
      </c>
    </row>
    <row r="2392" spans="1:22" x14ac:dyDescent="0.3">
      <c r="A2392">
        <v>4345</v>
      </c>
      <c r="B2392" t="s">
        <v>5169</v>
      </c>
      <c r="C2392" t="s">
        <v>5170</v>
      </c>
      <c r="D2392">
        <v>6</v>
      </c>
      <c r="E2392">
        <v>20</v>
      </c>
      <c r="G2392">
        <v>10</v>
      </c>
      <c r="O2392">
        <v>2</v>
      </c>
      <c r="T2392" t="s">
        <v>43454</v>
      </c>
      <c r="U2392" t="s">
        <v>43454</v>
      </c>
      <c r="V2392" t="s">
        <v>43454</v>
      </c>
    </row>
    <row r="2393" spans="1:22" x14ac:dyDescent="0.3">
      <c r="A2393">
        <v>4346</v>
      </c>
      <c r="B2393" t="s">
        <v>10948</v>
      </c>
      <c r="C2393" t="s">
        <v>10949</v>
      </c>
      <c r="D2393">
        <v>6</v>
      </c>
      <c r="E2393">
        <v>20</v>
      </c>
      <c r="G2393">
        <v>10</v>
      </c>
      <c r="O2393">
        <v>16</v>
      </c>
      <c r="T2393" t="s">
        <v>36281</v>
      </c>
      <c r="U2393" t="s">
        <v>36281</v>
      </c>
      <c r="V2393" t="s">
        <v>36281</v>
      </c>
    </row>
    <row r="2394" spans="1:22" x14ac:dyDescent="0.3">
      <c r="A2394">
        <v>4347</v>
      </c>
      <c r="B2394" t="s">
        <v>540</v>
      </c>
      <c r="C2394" t="s">
        <v>541</v>
      </c>
      <c r="D2394">
        <v>6</v>
      </c>
      <c r="E2394">
        <v>20</v>
      </c>
      <c r="G2394">
        <v>10</v>
      </c>
      <c r="O2394">
        <v>136</v>
      </c>
      <c r="T2394" t="s">
        <v>36284</v>
      </c>
      <c r="U2394" t="s">
        <v>36284</v>
      </c>
      <c r="V2394" t="s">
        <v>36284</v>
      </c>
    </row>
    <row r="2395" spans="1:22" x14ac:dyDescent="0.3">
      <c r="A2395">
        <v>4348</v>
      </c>
      <c r="B2395" t="s">
        <v>10585</v>
      </c>
      <c r="C2395" t="s">
        <v>10586</v>
      </c>
      <c r="D2395">
        <v>6</v>
      </c>
      <c r="E2395">
        <v>20</v>
      </c>
      <c r="G2395">
        <v>10</v>
      </c>
      <c r="O2395">
        <v>136</v>
      </c>
      <c r="T2395" t="s">
        <v>43455</v>
      </c>
      <c r="U2395" t="s">
        <v>43455</v>
      </c>
      <c r="V2395" t="s">
        <v>43455</v>
      </c>
    </row>
    <row r="2396" spans="1:22" x14ac:dyDescent="0.3">
      <c r="A2396">
        <v>4349</v>
      </c>
      <c r="B2396" t="s">
        <v>3663</v>
      </c>
      <c r="C2396" t="s">
        <v>3664</v>
      </c>
      <c r="D2396">
        <v>6</v>
      </c>
      <c r="E2396">
        <v>20</v>
      </c>
      <c r="G2396">
        <v>10</v>
      </c>
      <c r="O2396">
        <v>136</v>
      </c>
      <c r="T2396" t="s">
        <v>36290</v>
      </c>
      <c r="U2396" t="s">
        <v>36290</v>
      </c>
      <c r="V2396" t="s">
        <v>36290</v>
      </c>
    </row>
    <row r="2397" spans="1:22" x14ac:dyDescent="0.3">
      <c r="A2397">
        <v>4350</v>
      </c>
      <c r="B2397" t="s">
        <v>8161</v>
      </c>
      <c r="C2397" t="s">
        <v>8162</v>
      </c>
      <c r="D2397">
        <v>6</v>
      </c>
      <c r="E2397">
        <v>20</v>
      </c>
      <c r="G2397">
        <v>10</v>
      </c>
      <c r="O2397">
        <v>2</v>
      </c>
      <c r="T2397" t="s">
        <v>43456</v>
      </c>
      <c r="U2397" t="s">
        <v>43456</v>
      </c>
      <c r="V2397" t="s">
        <v>43456</v>
      </c>
    </row>
    <row r="2398" spans="1:22" x14ac:dyDescent="0.3">
      <c r="A2398">
        <v>4351</v>
      </c>
      <c r="B2398" t="s">
        <v>5788</v>
      </c>
      <c r="C2398" t="s">
        <v>5789</v>
      </c>
      <c r="D2398">
        <v>6</v>
      </c>
      <c r="E2398">
        <v>20</v>
      </c>
      <c r="G2398">
        <v>10</v>
      </c>
      <c r="O2398">
        <v>4</v>
      </c>
      <c r="T2398" t="s">
        <v>36295</v>
      </c>
      <c r="U2398" t="s">
        <v>36295</v>
      </c>
      <c r="V2398" t="s">
        <v>36295</v>
      </c>
    </row>
    <row r="2399" spans="1:22" x14ac:dyDescent="0.3">
      <c r="A2399">
        <v>4352</v>
      </c>
      <c r="B2399" t="s">
        <v>14021</v>
      </c>
      <c r="C2399" t="s">
        <v>14022</v>
      </c>
      <c r="D2399">
        <v>6</v>
      </c>
      <c r="E2399">
        <v>20</v>
      </c>
      <c r="G2399">
        <v>10</v>
      </c>
      <c r="O2399">
        <v>64</v>
      </c>
      <c r="T2399" t="s">
        <v>43457</v>
      </c>
      <c r="U2399" t="s">
        <v>43457</v>
      </c>
      <c r="V2399" t="s">
        <v>43457</v>
      </c>
    </row>
    <row r="2400" spans="1:22" x14ac:dyDescent="0.3">
      <c r="A2400">
        <v>4353</v>
      </c>
      <c r="B2400" t="s">
        <v>8297</v>
      </c>
      <c r="C2400" t="s">
        <v>8298</v>
      </c>
      <c r="D2400">
        <v>6</v>
      </c>
      <c r="E2400">
        <v>20</v>
      </c>
      <c r="G2400">
        <v>10</v>
      </c>
      <c r="O2400">
        <v>16</v>
      </c>
      <c r="T2400" t="s">
        <v>43458</v>
      </c>
      <c r="U2400" t="s">
        <v>43458</v>
      </c>
      <c r="V2400" t="s">
        <v>43458</v>
      </c>
    </row>
    <row r="2401" spans="1:22" x14ac:dyDescent="0.3">
      <c r="A2401">
        <v>4354</v>
      </c>
      <c r="B2401" t="s">
        <v>4381</v>
      </c>
      <c r="C2401" t="s">
        <v>4382</v>
      </c>
      <c r="D2401">
        <v>6</v>
      </c>
      <c r="E2401">
        <v>20</v>
      </c>
      <c r="G2401">
        <v>10</v>
      </c>
      <c r="O2401">
        <v>769</v>
      </c>
      <c r="T2401" t="s">
        <v>43459</v>
      </c>
      <c r="U2401" t="s">
        <v>43459</v>
      </c>
      <c r="V2401" t="s">
        <v>43459</v>
      </c>
    </row>
    <row r="2402" spans="1:22" x14ac:dyDescent="0.3">
      <c r="A2402">
        <v>4355</v>
      </c>
      <c r="B2402" t="s">
        <v>4822</v>
      </c>
      <c r="C2402" t="s">
        <v>4823</v>
      </c>
      <c r="D2402">
        <v>6</v>
      </c>
      <c r="E2402">
        <v>20</v>
      </c>
      <c r="G2402">
        <v>10</v>
      </c>
      <c r="O2402">
        <v>136</v>
      </c>
      <c r="T2402" t="s">
        <v>36306</v>
      </c>
      <c r="U2402" t="s">
        <v>36306</v>
      </c>
      <c r="V2402" t="s">
        <v>36306</v>
      </c>
    </row>
    <row r="2403" spans="1:22" x14ac:dyDescent="0.3">
      <c r="A2403">
        <v>4356</v>
      </c>
      <c r="B2403" t="s">
        <v>887</v>
      </c>
      <c r="C2403" t="s">
        <v>888</v>
      </c>
      <c r="D2403">
        <v>6</v>
      </c>
      <c r="E2403">
        <v>20</v>
      </c>
      <c r="G2403">
        <v>10</v>
      </c>
      <c r="O2403">
        <v>136</v>
      </c>
      <c r="T2403" t="s">
        <v>36309</v>
      </c>
      <c r="U2403" t="s">
        <v>36309</v>
      </c>
      <c r="V2403" t="s">
        <v>36309</v>
      </c>
    </row>
    <row r="2404" spans="1:22" x14ac:dyDescent="0.3">
      <c r="A2404">
        <v>4357</v>
      </c>
      <c r="B2404" t="s">
        <v>701</v>
      </c>
      <c r="C2404" t="s">
        <v>702</v>
      </c>
      <c r="D2404">
        <v>6</v>
      </c>
      <c r="E2404">
        <v>20</v>
      </c>
      <c r="G2404">
        <v>10</v>
      </c>
      <c r="O2404">
        <v>769</v>
      </c>
      <c r="T2404" t="s">
        <v>43460</v>
      </c>
      <c r="U2404" t="s">
        <v>43460</v>
      </c>
      <c r="V2404" t="s">
        <v>43460</v>
      </c>
    </row>
    <row r="2405" spans="1:22" x14ac:dyDescent="0.3">
      <c r="A2405">
        <v>4358</v>
      </c>
      <c r="B2405" t="s">
        <v>8891</v>
      </c>
      <c r="C2405" t="s">
        <v>8892</v>
      </c>
      <c r="D2405">
        <v>6</v>
      </c>
      <c r="E2405">
        <v>20</v>
      </c>
      <c r="G2405">
        <v>10</v>
      </c>
      <c r="O2405">
        <v>769</v>
      </c>
      <c r="T2405" t="s">
        <v>36315</v>
      </c>
      <c r="U2405" t="s">
        <v>36315</v>
      </c>
      <c r="V2405" t="s">
        <v>36315</v>
      </c>
    </row>
    <row r="2406" spans="1:22" x14ac:dyDescent="0.3">
      <c r="A2406">
        <v>4359</v>
      </c>
      <c r="B2406" t="s">
        <v>683</v>
      </c>
      <c r="C2406" t="s">
        <v>684</v>
      </c>
      <c r="D2406">
        <v>6</v>
      </c>
      <c r="E2406">
        <v>20</v>
      </c>
      <c r="G2406">
        <v>10</v>
      </c>
      <c r="O2406">
        <v>4</v>
      </c>
      <c r="T2406" t="s">
        <v>43461</v>
      </c>
      <c r="U2406" t="s">
        <v>43461</v>
      </c>
      <c r="V2406" t="s">
        <v>43461</v>
      </c>
    </row>
    <row r="2407" spans="1:22" x14ac:dyDescent="0.3">
      <c r="A2407">
        <v>4360</v>
      </c>
      <c r="B2407" t="s">
        <v>3659</v>
      </c>
      <c r="C2407" t="s">
        <v>3660</v>
      </c>
      <c r="D2407">
        <v>6</v>
      </c>
      <c r="E2407">
        <v>20</v>
      </c>
      <c r="G2407">
        <v>10</v>
      </c>
      <c r="O2407">
        <v>2</v>
      </c>
      <c r="T2407" t="s">
        <v>43462</v>
      </c>
      <c r="U2407" t="s">
        <v>43462</v>
      </c>
      <c r="V2407" t="s">
        <v>43462</v>
      </c>
    </row>
    <row r="2408" spans="1:22" x14ac:dyDescent="0.3">
      <c r="A2408">
        <v>4361</v>
      </c>
      <c r="B2408" t="s">
        <v>688</v>
      </c>
      <c r="C2408" t="s">
        <v>14023</v>
      </c>
      <c r="D2408">
        <v>6</v>
      </c>
      <c r="E2408">
        <v>20</v>
      </c>
      <c r="G2408">
        <v>10</v>
      </c>
      <c r="O2408">
        <v>2</v>
      </c>
      <c r="T2408" t="s">
        <v>43463</v>
      </c>
      <c r="U2408" t="s">
        <v>43463</v>
      </c>
      <c r="V2408" t="s">
        <v>43463</v>
      </c>
    </row>
    <row r="2409" spans="1:22" x14ac:dyDescent="0.3">
      <c r="A2409">
        <v>4362</v>
      </c>
      <c r="B2409" t="s">
        <v>4993</v>
      </c>
      <c r="C2409" t="s">
        <v>4994</v>
      </c>
      <c r="D2409">
        <v>6</v>
      </c>
      <c r="E2409">
        <v>20</v>
      </c>
      <c r="G2409">
        <v>10</v>
      </c>
      <c r="O2409">
        <v>2</v>
      </c>
      <c r="T2409" t="s">
        <v>36327</v>
      </c>
      <c r="U2409" t="s">
        <v>36327</v>
      </c>
      <c r="V2409" t="s">
        <v>36327</v>
      </c>
    </row>
    <row r="2410" spans="1:22" x14ac:dyDescent="0.3">
      <c r="A2410">
        <v>4363</v>
      </c>
      <c r="B2410" t="s">
        <v>697</v>
      </c>
      <c r="C2410" t="s">
        <v>698</v>
      </c>
      <c r="D2410">
        <v>6</v>
      </c>
      <c r="E2410">
        <v>20</v>
      </c>
      <c r="G2410">
        <v>10</v>
      </c>
      <c r="O2410">
        <v>16</v>
      </c>
      <c r="T2410" t="s">
        <v>43464</v>
      </c>
      <c r="U2410" t="s">
        <v>43464</v>
      </c>
      <c r="V2410" t="s">
        <v>43464</v>
      </c>
    </row>
    <row r="2411" spans="1:22" x14ac:dyDescent="0.3">
      <c r="A2411">
        <v>4364</v>
      </c>
      <c r="B2411" t="s">
        <v>14024</v>
      </c>
      <c r="C2411" t="s">
        <v>14025</v>
      </c>
      <c r="D2411">
        <v>6</v>
      </c>
      <c r="E2411">
        <v>20</v>
      </c>
      <c r="G2411">
        <v>10</v>
      </c>
      <c r="O2411">
        <v>769</v>
      </c>
      <c r="T2411" t="s">
        <v>36333</v>
      </c>
      <c r="U2411" t="s">
        <v>36333</v>
      </c>
      <c r="V2411" t="s">
        <v>36333</v>
      </c>
    </row>
    <row r="2412" spans="1:22" x14ac:dyDescent="0.3">
      <c r="A2412">
        <v>4365</v>
      </c>
      <c r="B2412" t="s">
        <v>692</v>
      </c>
      <c r="C2412" t="s">
        <v>693</v>
      </c>
      <c r="D2412">
        <v>6</v>
      </c>
      <c r="E2412">
        <v>20</v>
      </c>
      <c r="G2412">
        <v>10</v>
      </c>
      <c r="O2412">
        <v>769</v>
      </c>
      <c r="T2412" t="s">
        <v>43465</v>
      </c>
      <c r="U2412" t="s">
        <v>43465</v>
      </c>
      <c r="V2412" t="s">
        <v>43465</v>
      </c>
    </row>
    <row r="2413" spans="1:22" x14ac:dyDescent="0.3">
      <c r="A2413">
        <v>4366</v>
      </c>
      <c r="B2413" t="s">
        <v>5781</v>
      </c>
      <c r="C2413" t="s">
        <v>5782</v>
      </c>
      <c r="D2413">
        <v>6</v>
      </c>
      <c r="E2413">
        <v>20</v>
      </c>
      <c r="G2413">
        <v>10</v>
      </c>
      <c r="O2413">
        <v>769</v>
      </c>
      <c r="T2413" t="s">
        <v>36339</v>
      </c>
      <c r="U2413" t="s">
        <v>36339</v>
      </c>
      <c r="V2413" t="s">
        <v>36339</v>
      </c>
    </row>
    <row r="2414" spans="1:22" x14ac:dyDescent="0.3">
      <c r="A2414">
        <v>4367</v>
      </c>
      <c r="B2414" t="s">
        <v>705</v>
      </c>
      <c r="C2414" t="s">
        <v>706</v>
      </c>
      <c r="D2414">
        <v>6</v>
      </c>
      <c r="E2414">
        <v>20</v>
      </c>
      <c r="G2414">
        <v>10</v>
      </c>
      <c r="O2414">
        <v>2</v>
      </c>
      <c r="T2414" t="s">
        <v>43466</v>
      </c>
      <c r="U2414" t="s">
        <v>43466</v>
      </c>
      <c r="V2414" t="s">
        <v>43466</v>
      </c>
    </row>
    <row r="2415" spans="1:22" x14ac:dyDescent="0.3">
      <c r="A2415">
        <v>4368</v>
      </c>
      <c r="B2415" t="s">
        <v>8944</v>
      </c>
      <c r="C2415" t="s">
        <v>8945</v>
      </c>
      <c r="D2415">
        <v>6</v>
      </c>
      <c r="E2415">
        <v>20</v>
      </c>
      <c r="G2415">
        <v>10</v>
      </c>
      <c r="O2415">
        <v>2</v>
      </c>
      <c r="T2415" t="s">
        <v>36345</v>
      </c>
      <c r="U2415" t="s">
        <v>36345</v>
      </c>
      <c r="V2415" t="s">
        <v>36345</v>
      </c>
    </row>
    <row r="2416" spans="1:22" x14ac:dyDescent="0.3">
      <c r="A2416">
        <v>4369</v>
      </c>
      <c r="B2416" t="s">
        <v>10358</v>
      </c>
      <c r="C2416" t="s">
        <v>10359</v>
      </c>
      <c r="D2416">
        <v>6</v>
      </c>
      <c r="E2416">
        <v>20</v>
      </c>
      <c r="G2416">
        <v>10</v>
      </c>
      <c r="O2416">
        <v>16</v>
      </c>
      <c r="T2416" t="s">
        <v>36348</v>
      </c>
      <c r="U2416" t="s">
        <v>36348</v>
      </c>
      <c r="V2416" t="s">
        <v>36348</v>
      </c>
    </row>
    <row r="2417" spans="1:22" x14ac:dyDescent="0.3">
      <c r="A2417">
        <v>4370</v>
      </c>
      <c r="B2417" t="s">
        <v>3020</v>
      </c>
      <c r="C2417" t="s">
        <v>3021</v>
      </c>
      <c r="D2417">
        <v>6</v>
      </c>
      <c r="E2417">
        <v>20</v>
      </c>
      <c r="G2417">
        <v>10</v>
      </c>
      <c r="O2417">
        <v>16</v>
      </c>
      <c r="T2417" t="s">
        <v>36351</v>
      </c>
      <c r="U2417" t="s">
        <v>36351</v>
      </c>
      <c r="V2417" t="s">
        <v>36351</v>
      </c>
    </row>
    <row r="2418" spans="1:22" x14ac:dyDescent="0.3">
      <c r="A2418">
        <v>4371</v>
      </c>
      <c r="B2418" t="s">
        <v>503</v>
      </c>
      <c r="C2418" t="s">
        <v>504</v>
      </c>
      <c r="D2418">
        <v>6</v>
      </c>
      <c r="E2418">
        <v>20</v>
      </c>
      <c r="G2418">
        <v>10</v>
      </c>
      <c r="O2418">
        <v>16</v>
      </c>
      <c r="T2418" t="s">
        <v>43467</v>
      </c>
      <c r="U2418" t="s">
        <v>43467</v>
      </c>
      <c r="V2418" t="s">
        <v>43467</v>
      </c>
    </row>
    <row r="2419" spans="1:22" x14ac:dyDescent="0.3">
      <c r="A2419">
        <v>4372</v>
      </c>
      <c r="B2419" t="s">
        <v>726</v>
      </c>
      <c r="C2419" t="s">
        <v>14026</v>
      </c>
      <c r="D2419">
        <v>6</v>
      </c>
      <c r="E2419">
        <v>20</v>
      </c>
      <c r="G2419">
        <v>10</v>
      </c>
      <c r="O2419">
        <v>769</v>
      </c>
      <c r="T2419" t="s">
        <v>43468</v>
      </c>
      <c r="U2419" t="s">
        <v>43468</v>
      </c>
      <c r="V2419" t="s">
        <v>43468</v>
      </c>
    </row>
    <row r="2420" spans="1:22" x14ac:dyDescent="0.3">
      <c r="A2420">
        <v>4373</v>
      </c>
      <c r="B2420" t="s">
        <v>2211</v>
      </c>
      <c r="C2420" t="s">
        <v>14027</v>
      </c>
      <c r="D2420">
        <v>6</v>
      </c>
      <c r="E2420">
        <v>20</v>
      </c>
      <c r="G2420">
        <v>10</v>
      </c>
      <c r="O2420">
        <v>4</v>
      </c>
      <c r="T2420" t="s">
        <v>36360</v>
      </c>
      <c r="U2420" t="s">
        <v>36360</v>
      </c>
      <c r="V2420" t="s">
        <v>36360</v>
      </c>
    </row>
    <row r="2421" spans="1:22" x14ac:dyDescent="0.3">
      <c r="A2421">
        <v>4374</v>
      </c>
      <c r="B2421" t="s">
        <v>436</v>
      </c>
      <c r="C2421" t="s">
        <v>437</v>
      </c>
      <c r="D2421">
        <v>6</v>
      </c>
      <c r="E2421">
        <v>20</v>
      </c>
      <c r="G2421">
        <v>10</v>
      </c>
      <c r="O2421">
        <v>769</v>
      </c>
      <c r="T2421" t="s">
        <v>43469</v>
      </c>
      <c r="U2421" t="s">
        <v>43469</v>
      </c>
      <c r="V2421" t="s">
        <v>43469</v>
      </c>
    </row>
    <row r="2422" spans="1:22" x14ac:dyDescent="0.3">
      <c r="A2422">
        <v>4375</v>
      </c>
      <c r="B2422" t="s">
        <v>7278</v>
      </c>
      <c r="C2422" t="s">
        <v>7279</v>
      </c>
      <c r="D2422">
        <v>6</v>
      </c>
      <c r="E2422">
        <v>20</v>
      </c>
      <c r="G2422">
        <v>10</v>
      </c>
      <c r="O2422">
        <v>4</v>
      </c>
      <c r="T2422" t="s">
        <v>36366</v>
      </c>
      <c r="U2422" t="s">
        <v>36366</v>
      </c>
      <c r="V2422" t="s">
        <v>36366</v>
      </c>
    </row>
    <row r="2423" spans="1:22" x14ac:dyDescent="0.3">
      <c r="A2423">
        <v>4376</v>
      </c>
      <c r="B2423" t="s">
        <v>5933</v>
      </c>
      <c r="C2423" t="s">
        <v>5934</v>
      </c>
      <c r="D2423">
        <v>6</v>
      </c>
      <c r="E2423">
        <v>20</v>
      </c>
      <c r="G2423">
        <v>10</v>
      </c>
      <c r="O2423">
        <v>64</v>
      </c>
      <c r="T2423" t="s">
        <v>43470</v>
      </c>
      <c r="U2423" t="s">
        <v>43470</v>
      </c>
      <c r="V2423" t="s">
        <v>43470</v>
      </c>
    </row>
    <row r="2424" spans="1:22" x14ac:dyDescent="0.3">
      <c r="A2424">
        <v>4377</v>
      </c>
      <c r="B2424" t="s">
        <v>4794</v>
      </c>
      <c r="C2424" t="s">
        <v>4795</v>
      </c>
      <c r="D2424">
        <v>6</v>
      </c>
      <c r="E2424">
        <v>20</v>
      </c>
      <c r="G2424">
        <v>10</v>
      </c>
      <c r="O2424">
        <v>136</v>
      </c>
      <c r="T2424" t="s">
        <v>36372</v>
      </c>
      <c r="U2424" t="s">
        <v>36372</v>
      </c>
      <c r="V2424" t="s">
        <v>36372</v>
      </c>
    </row>
    <row r="2425" spans="1:22" x14ac:dyDescent="0.3">
      <c r="A2425">
        <v>4378</v>
      </c>
      <c r="B2425" t="s">
        <v>104</v>
      </c>
      <c r="C2425" t="s">
        <v>105</v>
      </c>
      <c r="D2425">
        <v>6</v>
      </c>
      <c r="E2425">
        <v>20</v>
      </c>
      <c r="G2425">
        <v>10</v>
      </c>
      <c r="O2425">
        <v>64</v>
      </c>
      <c r="T2425" t="s">
        <v>36375</v>
      </c>
      <c r="U2425" t="s">
        <v>36375</v>
      </c>
      <c r="V2425" t="s">
        <v>36375</v>
      </c>
    </row>
    <row r="2426" spans="1:22" x14ac:dyDescent="0.3">
      <c r="A2426">
        <v>4379</v>
      </c>
      <c r="B2426" t="s">
        <v>98</v>
      </c>
      <c r="C2426" t="s">
        <v>99</v>
      </c>
      <c r="D2426">
        <v>6</v>
      </c>
      <c r="E2426">
        <v>20</v>
      </c>
      <c r="G2426">
        <v>10</v>
      </c>
      <c r="O2426">
        <v>769</v>
      </c>
      <c r="T2426" t="s">
        <v>36377</v>
      </c>
      <c r="U2426" t="s">
        <v>36377</v>
      </c>
      <c r="V2426" t="s">
        <v>36377</v>
      </c>
    </row>
    <row r="2427" spans="1:22" x14ac:dyDescent="0.3">
      <c r="A2427">
        <v>4380</v>
      </c>
      <c r="B2427" t="s">
        <v>3888</v>
      </c>
      <c r="C2427" t="s">
        <v>3889</v>
      </c>
      <c r="D2427">
        <v>6</v>
      </c>
      <c r="E2427">
        <v>20</v>
      </c>
      <c r="G2427">
        <v>10</v>
      </c>
      <c r="O2427">
        <v>2</v>
      </c>
      <c r="T2427" t="s">
        <v>43471</v>
      </c>
      <c r="U2427" t="s">
        <v>43471</v>
      </c>
      <c r="V2427" t="s">
        <v>43471</v>
      </c>
    </row>
    <row r="2428" spans="1:22" x14ac:dyDescent="0.3">
      <c r="A2428">
        <v>4381</v>
      </c>
      <c r="B2428" t="s">
        <v>3884</v>
      </c>
      <c r="C2428" t="s">
        <v>3885</v>
      </c>
      <c r="D2428">
        <v>6</v>
      </c>
      <c r="E2428">
        <v>20</v>
      </c>
      <c r="G2428">
        <v>10</v>
      </c>
      <c r="O2428">
        <v>64</v>
      </c>
      <c r="T2428" t="s">
        <v>43472</v>
      </c>
      <c r="U2428" t="s">
        <v>43472</v>
      </c>
      <c r="V2428" t="s">
        <v>43472</v>
      </c>
    </row>
    <row r="2429" spans="1:22" x14ac:dyDescent="0.3">
      <c r="A2429">
        <v>4382</v>
      </c>
      <c r="B2429" t="s">
        <v>7130</v>
      </c>
      <c r="C2429" t="s">
        <v>7131</v>
      </c>
      <c r="D2429">
        <v>6</v>
      </c>
      <c r="E2429">
        <v>20</v>
      </c>
      <c r="G2429">
        <v>10</v>
      </c>
      <c r="O2429">
        <v>16</v>
      </c>
      <c r="T2429" t="s">
        <v>43473</v>
      </c>
      <c r="U2429" t="s">
        <v>43473</v>
      </c>
      <c r="V2429" t="s">
        <v>43473</v>
      </c>
    </row>
    <row r="2430" spans="1:22" x14ac:dyDescent="0.3">
      <c r="A2430">
        <v>4383</v>
      </c>
      <c r="B2430" t="s">
        <v>7134</v>
      </c>
      <c r="C2430" t="s">
        <v>7135</v>
      </c>
      <c r="D2430">
        <v>6</v>
      </c>
      <c r="E2430">
        <v>20</v>
      </c>
      <c r="G2430">
        <v>10</v>
      </c>
      <c r="O2430">
        <v>16</v>
      </c>
      <c r="T2430" t="s">
        <v>36387</v>
      </c>
      <c r="U2430" t="s">
        <v>36387</v>
      </c>
      <c r="V2430" t="s">
        <v>36387</v>
      </c>
    </row>
    <row r="2431" spans="1:22" x14ac:dyDescent="0.3">
      <c r="A2431">
        <v>4384</v>
      </c>
      <c r="B2431" t="s">
        <v>5344</v>
      </c>
      <c r="C2431" t="s">
        <v>5345</v>
      </c>
      <c r="D2431">
        <v>6</v>
      </c>
      <c r="E2431">
        <v>20</v>
      </c>
      <c r="G2431">
        <v>10</v>
      </c>
      <c r="O2431">
        <v>136</v>
      </c>
      <c r="T2431" t="s">
        <v>36390</v>
      </c>
      <c r="U2431" t="s">
        <v>36390</v>
      </c>
      <c r="V2431" t="s">
        <v>36390</v>
      </c>
    </row>
    <row r="2432" spans="1:22" x14ac:dyDescent="0.3">
      <c r="A2432">
        <v>4385</v>
      </c>
      <c r="B2432" t="s">
        <v>3110</v>
      </c>
      <c r="C2432" t="s">
        <v>3111</v>
      </c>
      <c r="D2432">
        <v>6</v>
      </c>
      <c r="E2432">
        <v>20</v>
      </c>
      <c r="G2432">
        <v>10</v>
      </c>
      <c r="O2432">
        <v>136</v>
      </c>
      <c r="T2432" t="s">
        <v>36393</v>
      </c>
      <c r="U2432" t="s">
        <v>36393</v>
      </c>
      <c r="V2432" t="s">
        <v>36393</v>
      </c>
    </row>
    <row r="2433" spans="1:22" x14ac:dyDescent="0.3">
      <c r="A2433">
        <v>4386</v>
      </c>
      <c r="B2433" t="s">
        <v>2922</v>
      </c>
      <c r="C2433" t="s">
        <v>14028</v>
      </c>
      <c r="D2433">
        <v>6</v>
      </c>
      <c r="E2433">
        <v>20</v>
      </c>
      <c r="G2433">
        <v>10</v>
      </c>
      <c r="O2433">
        <v>16</v>
      </c>
      <c r="T2433" t="s">
        <v>43474</v>
      </c>
      <c r="U2433" t="s">
        <v>43474</v>
      </c>
      <c r="V2433" t="s">
        <v>43474</v>
      </c>
    </row>
    <row r="2434" spans="1:22" x14ac:dyDescent="0.3">
      <c r="A2434">
        <v>4387</v>
      </c>
      <c r="B2434" t="s">
        <v>271</v>
      </c>
      <c r="C2434" t="s">
        <v>272</v>
      </c>
      <c r="D2434">
        <v>6</v>
      </c>
      <c r="E2434">
        <v>20</v>
      </c>
      <c r="G2434">
        <v>10</v>
      </c>
      <c r="O2434">
        <v>16</v>
      </c>
      <c r="T2434" t="s">
        <v>36399</v>
      </c>
      <c r="U2434" t="s">
        <v>36399</v>
      </c>
      <c r="V2434" t="s">
        <v>36399</v>
      </c>
    </row>
    <row r="2435" spans="1:22" x14ac:dyDescent="0.3">
      <c r="A2435">
        <v>4388</v>
      </c>
      <c r="B2435" t="s">
        <v>2870</v>
      </c>
      <c r="C2435" t="s">
        <v>2871</v>
      </c>
      <c r="D2435">
        <v>6</v>
      </c>
      <c r="E2435">
        <v>20</v>
      </c>
      <c r="G2435">
        <v>10</v>
      </c>
      <c r="O2435">
        <v>2</v>
      </c>
      <c r="T2435" t="s">
        <v>36403</v>
      </c>
      <c r="U2435" t="s">
        <v>36403</v>
      </c>
      <c r="V2435" t="s">
        <v>36403</v>
      </c>
    </row>
    <row r="2436" spans="1:22" x14ac:dyDescent="0.3">
      <c r="A2436">
        <v>4389</v>
      </c>
      <c r="B2436" t="s">
        <v>7711</v>
      </c>
      <c r="C2436" t="s">
        <v>7712</v>
      </c>
      <c r="D2436">
        <v>6</v>
      </c>
      <c r="E2436">
        <v>20</v>
      </c>
      <c r="G2436">
        <v>10</v>
      </c>
      <c r="O2436">
        <v>136</v>
      </c>
      <c r="T2436" t="s">
        <v>43475</v>
      </c>
      <c r="U2436" t="s">
        <v>43475</v>
      </c>
      <c r="V2436" t="s">
        <v>43475</v>
      </c>
    </row>
    <row r="2437" spans="1:22" x14ac:dyDescent="0.3">
      <c r="A2437">
        <v>4390</v>
      </c>
      <c r="B2437" t="s">
        <v>1579</v>
      </c>
      <c r="C2437" t="s">
        <v>1580</v>
      </c>
      <c r="D2437">
        <v>6</v>
      </c>
      <c r="E2437">
        <v>20</v>
      </c>
      <c r="G2437">
        <v>10</v>
      </c>
      <c r="O2437">
        <v>2</v>
      </c>
      <c r="T2437" t="s">
        <v>36406</v>
      </c>
      <c r="U2437" t="s">
        <v>36406</v>
      </c>
      <c r="V2437" t="s">
        <v>36406</v>
      </c>
    </row>
    <row r="2438" spans="1:22" x14ac:dyDescent="0.3">
      <c r="A2438">
        <v>4391</v>
      </c>
      <c r="B2438" t="s">
        <v>8344</v>
      </c>
      <c r="C2438" t="s">
        <v>14029</v>
      </c>
      <c r="D2438">
        <v>6</v>
      </c>
      <c r="E2438">
        <v>20</v>
      </c>
      <c r="G2438">
        <v>10</v>
      </c>
      <c r="O2438">
        <v>136</v>
      </c>
      <c r="T2438" t="s">
        <v>36409</v>
      </c>
      <c r="U2438" t="s">
        <v>36409</v>
      </c>
      <c r="V2438" t="s">
        <v>36409</v>
      </c>
    </row>
    <row r="2439" spans="1:22" x14ac:dyDescent="0.3">
      <c r="A2439">
        <v>4392</v>
      </c>
      <c r="B2439" t="s">
        <v>7154</v>
      </c>
      <c r="C2439" t="s">
        <v>14030</v>
      </c>
      <c r="D2439">
        <v>6</v>
      </c>
      <c r="E2439">
        <v>20</v>
      </c>
      <c r="G2439">
        <v>10</v>
      </c>
      <c r="O2439">
        <v>16</v>
      </c>
      <c r="T2439" t="s">
        <v>36412</v>
      </c>
      <c r="U2439" t="s">
        <v>36412</v>
      </c>
      <c r="V2439" t="s">
        <v>36412</v>
      </c>
    </row>
    <row r="2440" spans="1:22" x14ac:dyDescent="0.3">
      <c r="A2440">
        <v>4393</v>
      </c>
      <c r="B2440" t="s">
        <v>8963</v>
      </c>
      <c r="C2440" t="s">
        <v>14031</v>
      </c>
      <c r="D2440">
        <v>6</v>
      </c>
      <c r="E2440">
        <v>20</v>
      </c>
      <c r="G2440">
        <v>10</v>
      </c>
      <c r="O2440">
        <v>16</v>
      </c>
      <c r="T2440" t="s">
        <v>36415</v>
      </c>
      <c r="U2440" t="s">
        <v>36415</v>
      </c>
      <c r="V2440" t="s">
        <v>36415</v>
      </c>
    </row>
    <row r="2441" spans="1:22" x14ac:dyDescent="0.3">
      <c r="A2441">
        <v>4394</v>
      </c>
      <c r="B2441" t="s">
        <v>9322</v>
      </c>
      <c r="C2441" t="s">
        <v>14032</v>
      </c>
      <c r="D2441">
        <v>6</v>
      </c>
      <c r="E2441">
        <v>20</v>
      </c>
      <c r="G2441">
        <v>10</v>
      </c>
      <c r="O2441">
        <v>2</v>
      </c>
      <c r="T2441" t="s">
        <v>43476</v>
      </c>
      <c r="U2441" t="s">
        <v>43476</v>
      </c>
      <c r="V2441" t="s">
        <v>43476</v>
      </c>
    </row>
    <row r="2442" spans="1:22" x14ac:dyDescent="0.3">
      <c r="A2442">
        <v>4395</v>
      </c>
      <c r="B2442" t="s">
        <v>9946</v>
      </c>
      <c r="C2442" t="s">
        <v>14033</v>
      </c>
      <c r="D2442">
        <v>6</v>
      </c>
      <c r="E2442">
        <v>20</v>
      </c>
      <c r="G2442">
        <v>10</v>
      </c>
      <c r="O2442">
        <v>2</v>
      </c>
      <c r="T2442" t="s">
        <v>36421</v>
      </c>
      <c r="U2442" t="s">
        <v>36421</v>
      </c>
      <c r="V2442" t="s">
        <v>36421</v>
      </c>
    </row>
    <row r="2443" spans="1:22" x14ac:dyDescent="0.3">
      <c r="A2443">
        <v>4396</v>
      </c>
      <c r="B2443" t="s">
        <v>9950</v>
      </c>
      <c r="C2443" t="s">
        <v>14034</v>
      </c>
      <c r="D2443">
        <v>6</v>
      </c>
      <c r="E2443">
        <v>20</v>
      </c>
      <c r="G2443">
        <v>10</v>
      </c>
      <c r="O2443">
        <v>64</v>
      </c>
      <c r="T2443" t="s">
        <v>36424</v>
      </c>
      <c r="U2443" t="s">
        <v>36424</v>
      </c>
      <c r="V2443" t="s">
        <v>36424</v>
      </c>
    </row>
    <row r="2444" spans="1:22" x14ac:dyDescent="0.3">
      <c r="A2444">
        <v>4397</v>
      </c>
      <c r="B2444" t="s">
        <v>9942</v>
      </c>
      <c r="C2444" t="s">
        <v>14035</v>
      </c>
      <c r="D2444">
        <v>6</v>
      </c>
      <c r="E2444">
        <v>20</v>
      </c>
      <c r="G2444">
        <v>10</v>
      </c>
      <c r="O2444">
        <v>32</v>
      </c>
      <c r="T2444" t="s">
        <v>36427</v>
      </c>
      <c r="U2444" t="s">
        <v>36427</v>
      </c>
      <c r="V2444" t="s">
        <v>36427</v>
      </c>
    </row>
    <row r="2445" spans="1:22" x14ac:dyDescent="0.3">
      <c r="A2445">
        <v>4398</v>
      </c>
      <c r="B2445" t="s">
        <v>14036</v>
      </c>
      <c r="C2445" t="s">
        <v>14037</v>
      </c>
      <c r="D2445">
        <v>6</v>
      </c>
      <c r="E2445">
        <v>20</v>
      </c>
      <c r="G2445">
        <v>10</v>
      </c>
      <c r="O2445">
        <v>2</v>
      </c>
      <c r="T2445" t="s">
        <v>36431</v>
      </c>
      <c r="U2445" t="s">
        <v>36431</v>
      </c>
      <c r="V2445" t="s">
        <v>36431</v>
      </c>
    </row>
    <row r="2446" spans="1:22" x14ac:dyDescent="0.3">
      <c r="A2446">
        <v>4399</v>
      </c>
      <c r="B2446" t="s">
        <v>9954</v>
      </c>
      <c r="C2446" t="s">
        <v>14038</v>
      </c>
      <c r="D2446">
        <v>6</v>
      </c>
      <c r="E2446">
        <v>20</v>
      </c>
      <c r="G2446">
        <v>10</v>
      </c>
      <c r="O2446">
        <v>2</v>
      </c>
      <c r="T2446" t="s">
        <v>43477</v>
      </c>
      <c r="U2446" t="s">
        <v>43477</v>
      </c>
      <c r="V2446" t="s">
        <v>43477</v>
      </c>
    </row>
    <row r="2447" spans="1:22" x14ac:dyDescent="0.3">
      <c r="A2447">
        <v>4400</v>
      </c>
      <c r="B2447" t="s">
        <v>226</v>
      </c>
      <c r="C2447" t="s">
        <v>227</v>
      </c>
      <c r="D2447">
        <v>6</v>
      </c>
      <c r="E2447">
        <v>20</v>
      </c>
      <c r="G2447">
        <v>10</v>
      </c>
      <c r="O2447">
        <v>16</v>
      </c>
      <c r="T2447" t="s">
        <v>43478</v>
      </c>
      <c r="U2447" t="s">
        <v>43478</v>
      </c>
      <c r="V2447" t="s">
        <v>43478</v>
      </c>
    </row>
    <row r="2448" spans="1:22" x14ac:dyDescent="0.3">
      <c r="A2448">
        <v>4401</v>
      </c>
      <c r="B2448" t="s">
        <v>213</v>
      </c>
      <c r="C2448" t="s">
        <v>214</v>
      </c>
      <c r="D2448">
        <v>6</v>
      </c>
      <c r="E2448">
        <v>20</v>
      </c>
      <c r="G2448">
        <v>10</v>
      </c>
      <c r="O2448">
        <v>16</v>
      </c>
      <c r="T2448" t="s">
        <v>36439</v>
      </c>
      <c r="U2448" t="s">
        <v>36439</v>
      </c>
      <c r="V2448" t="s">
        <v>36439</v>
      </c>
    </row>
    <row r="2449" spans="1:22" x14ac:dyDescent="0.3">
      <c r="A2449">
        <v>4402</v>
      </c>
      <c r="B2449" t="s">
        <v>221</v>
      </c>
      <c r="C2449" t="s">
        <v>222</v>
      </c>
      <c r="D2449">
        <v>6</v>
      </c>
      <c r="E2449">
        <v>20</v>
      </c>
      <c r="G2449">
        <v>10</v>
      </c>
      <c r="O2449">
        <v>4</v>
      </c>
      <c r="T2449" t="s">
        <v>43479</v>
      </c>
      <c r="U2449" t="s">
        <v>43479</v>
      </c>
      <c r="V2449" t="s">
        <v>43479</v>
      </c>
    </row>
    <row r="2450" spans="1:22" x14ac:dyDescent="0.3">
      <c r="A2450">
        <v>4403</v>
      </c>
      <c r="B2450" t="s">
        <v>5815</v>
      </c>
      <c r="C2450" t="s">
        <v>14039</v>
      </c>
      <c r="D2450">
        <v>6</v>
      </c>
      <c r="E2450">
        <v>20</v>
      </c>
      <c r="G2450">
        <v>10</v>
      </c>
      <c r="O2450">
        <v>769</v>
      </c>
      <c r="T2450" t="s">
        <v>43480</v>
      </c>
      <c r="U2450" t="s">
        <v>43480</v>
      </c>
      <c r="V2450" t="s">
        <v>43480</v>
      </c>
    </row>
    <row r="2451" spans="1:22" x14ac:dyDescent="0.3">
      <c r="A2451">
        <v>4404</v>
      </c>
      <c r="B2451" t="s">
        <v>9166</v>
      </c>
      <c r="C2451" t="s">
        <v>9167</v>
      </c>
      <c r="D2451">
        <v>6</v>
      </c>
      <c r="E2451">
        <v>20</v>
      </c>
      <c r="G2451">
        <v>10</v>
      </c>
      <c r="O2451">
        <v>16</v>
      </c>
      <c r="T2451" t="s">
        <v>36448</v>
      </c>
      <c r="U2451" t="s">
        <v>36448</v>
      </c>
      <c r="V2451" t="s">
        <v>36448</v>
      </c>
    </row>
    <row r="2452" spans="1:22" x14ac:dyDescent="0.3">
      <c r="A2452">
        <v>4405</v>
      </c>
      <c r="B2452" t="s">
        <v>4293</v>
      </c>
      <c r="C2452" t="s">
        <v>4294</v>
      </c>
      <c r="D2452">
        <v>6</v>
      </c>
      <c r="E2452">
        <v>20</v>
      </c>
      <c r="G2452">
        <v>10</v>
      </c>
      <c r="O2452">
        <v>16</v>
      </c>
      <c r="T2452" t="s">
        <v>36451</v>
      </c>
      <c r="U2452" t="s">
        <v>36451</v>
      </c>
      <c r="V2452" t="s">
        <v>36451</v>
      </c>
    </row>
    <row r="2453" spans="1:22" x14ac:dyDescent="0.3">
      <c r="A2453">
        <v>4406</v>
      </c>
      <c r="B2453" t="s">
        <v>9123</v>
      </c>
      <c r="C2453" t="s">
        <v>9124</v>
      </c>
      <c r="D2453">
        <v>6</v>
      </c>
      <c r="E2453">
        <v>20</v>
      </c>
      <c r="G2453">
        <v>10</v>
      </c>
      <c r="O2453">
        <v>2</v>
      </c>
      <c r="T2453" t="s">
        <v>36454</v>
      </c>
      <c r="U2453" t="s">
        <v>36454</v>
      </c>
      <c r="V2453" t="s">
        <v>36454</v>
      </c>
    </row>
    <row r="2454" spans="1:22" x14ac:dyDescent="0.3">
      <c r="A2454">
        <v>4407</v>
      </c>
      <c r="B2454" t="s">
        <v>8145</v>
      </c>
      <c r="C2454" t="s">
        <v>8146</v>
      </c>
      <c r="D2454">
        <v>6</v>
      </c>
      <c r="E2454">
        <v>20</v>
      </c>
      <c r="G2454">
        <v>10</v>
      </c>
      <c r="O2454">
        <v>2</v>
      </c>
      <c r="T2454" t="s">
        <v>43481</v>
      </c>
      <c r="U2454" t="s">
        <v>43481</v>
      </c>
      <c r="V2454" t="s">
        <v>43481</v>
      </c>
    </row>
    <row r="2455" spans="1:22" x14ac:dyDescent="0.3">
      <c r="A2455">
        <v>4408</v>
      </c>
      <c r="B2455" t="s">
        <v>4536</v>
      </c>
      <c r="C2455" t="s">
        <v>4537</v>
      </c>
      <c r="D2455">
        <v>6</v>
      </c>
      <c r="E2455">
        <v>20</v>
      </c>
      <c r="G2455">
        <v>10</v>
      </c>
      <c r="O2455">
        <v>16</v>
      </c>
      <c r="T2455" t="s">
        <v>43482</v>
      </c>
      <c r="U2455" t="s">
        <v>43482</v>
      </c>
      <c r="V2455" t="s">
        <v>43482</v>
      </c>
    </row>
    <row r="2456" spans="1:22" x14ac:dyDescent="0.3">
      <c r="A2456">
        <v>4409</v>
      </c>
      <c r="B2456" t="s">
        <v>147</v>
      </c>
      <c r="C2456" t="s">
        <v>148</v>
      </c>
      <c r="D2456">
        <v>6</v>
      </c>
      <c r="E2456">
        <v>20</v>
      </c>
      <c r="G2456">
        <v>10</v>
      </c>
      <c r="O2456">
        <v>16</v>
      </c>
      <c r="T2456" t="s">
        <v>43483</v>
      </c>
      <c r="U2456" t="s">
        <v>43483</v>
      </c>
      <c r="V2456" t="s">
        <v>43483</v>
      </c>
    </row>
    <row r="2457" spans="1:22" x14ac:dyDescent="0.3">
      <c r="A2457">
        <v>4410</v>
      </c>
      <c r="B2457" t="s">
        <v>3508</v>
      </c>
      <c r="C2457" t="s">
        <v>3509</v>
      </c>
      <c r="D2457">
        <v>6</v>
      </c>
      <c r="E2457">
        <v>20</v>
      </c>
      <c r="G2457">
        <v>10</v>
      </c>
      <c r="O2457">
        <v>16</v>
      </c>
      <c r="T2457" t="s">
        <v>43484</v>
      </c>
      <c r="U2457" t="s">
        <v>43484</v>
      </c>
      <c r="V2457" t="s">
        <v>43484</v>
      </c>
    </row>
    <row r="2458" spans="1:22" x14ac:dyDescent="0.3">
      <c r="A2458">
        <v>4411</v>
      </c>
      <c r="B2458" t="s">
        <v>10333</v>
      </c>
      <c r="C2458" t="s">
        <v>10334</v>
      </c>
      <c r="D2458">
        <v>6</v>
      </c>
      <c r="E2458">
        <v>20</v>
      </c>
      <c r="G2458">
        <v>10</v>
      </c>
      <c r="O2458">
        <v>769</v>
      </c>
      <c r="T2458" t="s">
        <v>43485</v>
      </c>
      <c r="U2458" t="s">
        <v>43485</v>
      </c>
      <c r="V2458" t="s">
        <v>43485</v>
      </c>
    </row>
    <row r="2459" spans="1:22" x14ac:dyDescent="0.3">
      <c r="A2459">
        <v>4412</v>
      </c>
      <c r="B2459" t="s">
        <v>5593</v>
      </c>
      <c r="C2459" t="s">
        <v>5594</v>
      </c>
      <c r="D2459">
        <v>6</v>
      </c>
      <c r="E2459">
        <v>20</v>
      </c>
      <c r="G2459">
        <v>10</v>
      </c>
      <c r="O2459">
        <v>769</v>
      </c>
      <c r="T2459" t="s">
        <v>36471</v>
      </c>
      <c r="U2459" t="s">
        <v>36471</v>
      </c>
      <c r="V2459" t="s">
        <v>36471</v>
      </c>
    </row>
    <row r="2460" spans="1:22" x14ac:dyDescent="0.3">
      <c r="A2460">
        <v>4413</v>
      </c>
      <c r="B2460" t="s">
        <v>5200</v>
      </c>
      <c r="C2460" t="s">
        <v>5201</v>
      </c>
      <c r="D2460">
        <v>6</v>
      </c>
      <c r="E2460">
        <v>20</v>
      </c>
      <c r="G2460">
        <v>10</v>
      </c>
      <c r="O2460">
        <v>32</v>
      </c>
      <c r="T2460" t="s">
        <v>43486</v>
      </c>
      <c r="U2460" t="s">
        <v>43486</v>
      </c>
      <c r="V2460" t="s">
        <v>43486</v>
      </c>
    </row>
    <row r="2461" spans="1:22" x14ac:dyDescent="0.3">
      <c r="A2461">
        <v>4414</v>
      </c>
      <c r="B2461" t="s">
        <v>8871</v>
      </c>
      <c r="C2461" t="s">
        <v>8872</v>
      </c>
      <c r="D2461">
        <v>6</v>
      </c>
      <c r="E2461">
        <v>20</v>
      </c>
      <c r="G2461">
        <v>10</v>
      </c>
      <c r="O2461">
        <v>32</v>
      </c>
      <c r="T2461" t="s">
        <v>36477</v>
      </c>
      <c r="U2461" t="s">
        <v>36477</v>
      </c>
      <c r="V2461" t="s">
        <v>36477</v>
      </c>
    </row>
    <row r="2462" spans="1:22" x14ac:dyDescent="0.3">
      <c r="A2462">
        <v>4415</v>
      </c>
      <c r="B2462" t="s">
        <v>9294</v>
      </c>
      <c r="C2462" t="s">
        <v>9295</v>
      </c>
      <c r="D2462">
        <v>6</v>
      </c>
      <c r="E2462">
        <v>20</v>
      </c>
      <c r="G2462">
        <v>10</v>
      </c>
      <c r="O2462">
        <v>136</v>
      </c>
      <c r="T2462" t="s">
        <v>36480</v>
      </c>
      <c r="U2462" t="s">
        <v>36480</v>
      </c>
      <c r="V2462" t="s">
        <v>36480</v>
      </c>
    </row>
    <row r="2463" spans="1:22" x14ac:dyDescent="0.3">
      <c r="A2463">
        <v>4416</v>
      </c>
      <c r="B2463" t="s">
        <v>9119</v>
      </c>
      <c r="C2463" t="s">
        <v>9120</v>
      </c>
      <c r="D2463">
        <v>6</v>
      </c>
      <c r="E2463">
        <v>20</v>
      </c>
      <c r="G2463">
        <v>10</v>
      </c>
      <c r="O2463">
        <v>136</v>
      </c>
      <c r="T2463" t="s">
        <v>43487</v>
      </c>
      <c r="U2463" t="s">
        <v>43487</v>
      </c>
      <c r="V2463" t="s">
        <v>43487</v>
      </c>
    </row>
    <row r="2464" spans="1:22" x14ac:dyDescent="0.3">
      <c r="A2464">
        <v>4417</v>
      </c>
      <c r="B2464" t="s">
        <v>5404</v>
      </c>
      <c r="C2464" t="s">
        <v>5405</v>
      </c>
      <c r="D2464">
        <v>6</v>
      </c>
      <c r="E2464">
        <v>20</v>
      </c>
      <c r="G2464">
        <v>10</v>
      </c>
      <c r="O2464">
        <v>64</v>
      </c>
      <c r="T2464" t="s">
        <v>36486</v>
      </c>
      <c r="U2464" t="s">
        <v>36486</v>
      </c>
      <c r="V2464" t="s">
        <v>36486</v>
      </c>
    </row>
    <row r="2465" spans="1:22" x14ac:dyDescent="0.3">
      <c r="A2465">
        <v>4418</v>
      </c>
      <c r="B2465" t="s">
        <v>4373</v>
      </c>
      <c r="C2465" t="s">
        <v>4374</v>
      </c>
      <c r="D2465">
        <v>6</v>
      </c>
      <c r="E2465">
        <v>20</v>
      </c>
      <c r="G2465">
        <v>10</v>
      </c>
      <c r="O2465">
        <v>136</v>
      </c>
      <c r="T2465" t="s">
        <v>36488</v>
      </c>
      <c r="U2465" t="s">
        <v>36488</v>
      </c>
      <c r="V2465" t="s">
        <v>36488</v>
      </c>
    </row>
    <row r="2466" spans="1:22" x14ac:dyDescent="0.3">
      <c r="A2466">
        <v>4419</v>
      </c>
      <c r="B2466" t="s">
        <v>5887</v>
      </c>
      <c r="C2466" t="s">
        <v>5888</v>
      </c>
      <c r="D2466">
        <v>6</v>
      </c>
      <c r="E2466">
        <v>20</v>
      </c>
      <c r="G2466">
        <v>10</v>
      </c>
      <c r="O2466">
        <v>16</v>
      </c>
      <c r="T2466" t="s">
        <v>43488</v>
      </c>
      <c r="U2466" t="s">
        <v>43488</v>
      </c>
      <c r="V2466" t="s">
        <v>43488</v>
      </c>
    </row>
    <row r="2467" spans="1:22" x14ac:dyDescent="0.3">
      <c r="A2467">
        <v>4420</v>
      </c>
      <c r="B2467" t="s">
        <v>6905</v>
      </c>
      <c r="C2467" t="s">
        <v>6906</v>
      </c>
      <c r="D2467">
        <v>6</v>
      </c>
      <c r="E2467">
        <v>20</v>
      </c>
      <c r="G2467">
        <v>10</v>
      </c>
      <c r="O2467">
        <v>32</v>
      </c>
      <c r="T2467" t="s">
        <v>36494</v>
      </c>
      <c r="U2467" t="s">
        <v>36494</v>
      </c>
      <c r="V2467" t="s">
        <v>36494</v>
      </c>
    </row>
    <row r="2468" spans="1:22" x14ac:dyDescent="0.3">
      <c r="A2468">
        <v>4421</v>
      </c>
      <c r="B2468" t="s">
        <v>3432</v>
      </c>
      <c r="C2468" t="s">
        <v>3433</v>
      </c>
      <c r="D2468">
        <v>6</v>
      </c>
      <c r="E2468">
        <v>20</v>
      </c>
      <c r="G2468">
        <v>10</v>
      </c>
      <c r="O2468">
        <v>2</v>
      </c>
      <c r="T2468" t="s">
        <v>43489</v>
      </c>
      <c r="U2468" t="s">
        <v>43489</v>
      </c>
      <c r="V2468" t="s">
        <v>43489</v>
      </c>
    </row>
    <row r="2469" spans="1:22" x14ac:dyDescent="0.3">
      <c r="A2469">
        <v>4422</v>
      </c>
      <c r="B2469" t="s">
        <v>8574</v>
      </c>
      <c r="C2469" t="s">
        <v>8575</v>
      </c>
      <c r="D2469">
        <v>6</v>
      </c>
      <c r="E2469">
        <v>20</v>
      </c>
      <c r="G2469">
        <v>10</v>
      </c>
      <c r="O2469">
        <v>4</v>
      </c>
      <c r="T2469" t="s">
        <v>36500</v>
      </c>
      <c r="U2469" t="s">
        <v>36500</v>
      </c>
      <c r="V2469" t="s">
        <v>36500</v>
      </c>
    </row>
    <row r="2470" spans="1:22" x14ac:dyDescent="0.3">
      <c r="A2470">
        <v>4423</v>
      </c>
      <c r="B2470" t="s">
        <v>4328</v>
      </c>
      <c r="C2470" t="s">
        <v>4329</v>
      </c>
      <c r="D2470">
        <v>6</v>
      </c>
      <c r="E2470">
        <v>20</v>
      </c>
      <c r="G2470">
        <v>10</v>
      </c>
      <c r="O2470">
        <v>136</v>
      </c>
      <c r="T2470" t="s">
        <v>36503</v>
      </c>
      <c r="U2470" t="s">
        <v>36503</v>
      </c>
      <c r="V2470" t="s">
        <v>36503</v>
      </c>
    </row>
    <row r="2471" spans="1:22" x14ac:dyDescent="0.3">
      <c r="A2471">
        <v>4424</v>
      </c>
      <c r="B2471" t="s">
        <v>9545</v>
      </c>
      <c r="C2471" t="s">
        <v>9546</v>
      </c>
      <c r="D2471">
        <v>6</v>
      </c>
      <c r="E2471">
        <v>20</v>
      </c>
      <c r="G2471">
        <v>10</v>
      </c>
      <c r="O2471">
        <v>136</v>
      </c>
      <c r="T2471" t="s">
        <v>36506</v>
      </c>
      <c r="U2471" t="s">
        <v>36506</v>
      </c>
      <c r="V2471" t="s">
        <v>36506</v>
      </c>
    </row>
    <row r="2472" spans="1:22" x14ac:dyDescent="0.3">
      <c r="A2472">
        <v>4425</v>
      </c>
      <c r="B2472" t="s">
        <v>636</v>
      </c>
      <c r="C2472" t="s">
        <v>637</v>
      </c>
      <c r="D2472">
        <v>6</v>
      </c>
      <c r="E2472">
        <v>20</v>
      </c>
      <c r="G2472">
        <v>10</v>
      </c>
      <c r="O2472">
        <v>2</v>
      </c>
      <c r="T2472" t="s">
        <v>43490</v>
      </c>
      <c r="U2472" t="s">
        <v>43490</v>
      </c>
      <c r="V2472" t="s">
        <v>43490</v>
      </c>
    </row>
    <row r="2473" spans="1:22" x14ac:dyDescent="0.3">
      <c r="A2473">
        <v>4426</v>
      </c>
      <c r="B2473" t="s">
        <v>1784</v>
      </c>
      <c r="C2473" t="s">
        <v>1785</v>
      </c>
      <c r="D2473">
        <v>6</v>
      </c>
      <c r="E2473">
        <v>20</v>
      </c>
      <c r="G2473">
        <v>10</v>
      </c>
      <c r="O2473">
        <v>16</v>
      </c>
      <c r="T2473" t="s">
        <v>43491</v>
      </c>
      <c r="U2473" t="s">
        <v>43491</v>
      </c>
      <c r="V2473" t="s">
        <v>43491</v>
      </c>
    </row>
    <row r="2474" spans="1:22" x14ac:dyDescent="0.3">
      <c r="A2474">
        <v>4427</v>
      </c>
      <c r="B2474" t="s">
        <v>9838</v>
      </c>
      <c r="C2474" t="s">
        <v>9839</v>
      </c>
      <c r="D2474">
        <v>6</v>
      </c>
      <c r="E2474">
        <v>20</v>
      </c>
      <c r="G2474">
        <v>10</v>
      </c>
      <c r="O2474">
        <v>2</v>
      </c>
      <c r="T2474" t="s">
        <v>43492</v>
      </c>
      <c r="U2474" t="s">
        <v>43492</v>
      </c>
      <c r="V2474" t="s">
        <v>43492</v>
      </c>
    </row>
    <row r="2475" spans="1:22" x14ac:dyDescent="0.3">
      <c r="A2475">
        <v>4428</v>
      </c>
      <c r="B2475" t="s">
        <v>1499</v>
      </c>
      <c r="C2475" t="s">
        <v>1500</v>
      </c>
      <c r="D2475">
        <v>6</v>
      </c>
      <c r="E2475">
        <v>20</v>
      </c>
      <c r="G2475">
        <v>10</v>
      </c>
      <c r="O2475">
        <v>2</v>
      </c>
      <c r="T2475" t="s">
        <v>43493</v>
      </c>
      <c r="U2475" t="s">
        <v>43493</v>
      </c>
      <c r="V2475" t="s">
        <v>43493</v>
      </c>
    </row>
    <row r="2476" spans="1:22" x14ac:dyDescent="0.3">
      <c r="A2476">
        <v>4429</v>
      </c>
      <c r="B2476" t="s">
        <v>8685</v>
      </c>
      <c r="C2476" t="s">
        <v>8686</v>
      </c>
      <c r="D2476">
        <v>6</v>
      </c>
      <c r="E2476">
        <v>20</v>
      </c>
      <c r="G2476">
        <v>10</v>
      </c>
      <c r="O2476">
        <v>4</v>
      </c>
      <c r="T2476" t="s">
        <v>43494</v>
      </c>
      <c r="U2476" t="s">
        <v>43494</v>
      </c>
      <c r="V2476" t="s">
        <v>43494</v>
      </c>
    </row>
    <row r="2477" spans="1:22" x14ac:dyDescent="0.3">
      <c r="A2477">
        <v>4430</v>
      </c>
      <c r="B2477" t="s">
        <v>5415</v>
      </c>
      <c r="C2477" t="s">
        <v>5416</v>
      </c>
      <c r="D2477">
        <v>6</v>
      </c>
      <c r="E2477">
        <v>20</v>
      </c>
      <c r="G2477">
        <v>10</v>
      </c>
      <c r="O2477">
        <v>136</v>
      </c>
      <c r="T2477" t="s">
        <v>43495</v>
      </c>
      <c r="U2477" t="s">
        <v>43495</v>
      </c>
      <c r="V2477" t="s">
        <v>43495</v>
      </c>
    </row>
    <row r="2478" spans="1:22" x14ac:dyDescent="0.3">
      <c r="A2478">
        <v>4431</v>
      </c>
      <c r="B2478" t="s">
        <v>5735</v>
      </c>
      <c r="C2478" t="s">
        <v>5736</v>
      </c>
      <c r="D2478">
        <v>6</v>
      </c>
      <c r="E2478">
        <v>20</v>
      </c>
      <c r="G2478">
        <v>10</v>
      </c>
      <c r="O2478">
        <v>4</v>
      </c>
      <c r="T2478" t="s">
        <v>43496</v>
      </c>
      <c r="U2478" t="s">
        <v>43496</v>
      </c>
      <c r="V2478" t="s">
        <v>43496</v>
      </c>
    </row>
    <row r="2479" spans="1:22" x14ac:dyDescent="0.3">
      <c r="A2479">
        <v>4432</v>
      </c>
      <c r="B2479" t="s">
        <v>6362</v>
      </c>
      <c r="C2479" t="s">
        <v>6363</v>
      </c>
      <c r="D2479">
        <v>6</v>
      </c>
      <c r="E2479">
        <v>20</v>
      </c>
      <c r="G2479">
        <v>10</v>
      </c>
      <c r="O2479">
        <v>4</v>
      </c>
      <c r="T2479" t="s">
        <v>36529</v>
      </c>
      <c r="U2479" t="s">
        <v>36529</v>
      </c>
      <c r="V2479" t="s">
        <v>36529</v>
      </c>
    </row>
    <row r="2480" spans="1:22" x14ac:dyDescent="0.3">
      <c r="A2480">
        <v>4433</v>
      </c>
      <c r="B2480" t="s">
        <v>5439</v>
      </c>
      <c r="C2480" t="s">
        <v>5440</v>
      </c>
      <c r="D2480">
        <v>6</v>
      </c>
      <c r="E2480">
        <v>20</v>
      </c>
      <c r="G2480">
        <v>10</v>
      </c>
      <c r="O2480">
        <v>136</v>
      </c>
      <c r="T2480" t="s">
        <v>43497</v>
      </c>
      <c r="U2480" t="s">
        <v>43497</v>
      </c>
      <c r="V2480" t="s">
        <v>43497</v>
      </c>
    </row>
    <row r="2481" spans="1:22" x14ac:dyDescent="0.3">
      <c r="A2481">
        <v>4434</v>
      </c>
      <c r="B2481" t="s">
        <v>5857</v>
      </c>
      <c r="C2481" t="s">
        <v>5858</v>
      </c>
      <c r="D2481">
        <v>6</v>
      </c>
      <c r="E2481">
        <v>20</v>
      </c>
      <c r="G2481">
        <v>10</v>
      </c>
      <c r="O2481">
        <v>769</v>
      </c>
      <c r="T2481" t="s">
        <v>36535</v>
      </c>
      <c r="U2481" t="s">
        <v>36535</v>
      </c>
      <c r="V2481" t="s">
        <v>36535</v>
      </c>
    </row>
    <row r="2482" spans="1:22" x14ac:dyDescent="0.3">
      <c r="A2482">
        <v>4435</v>
      </c>
      <c r="B2482" t="s">
        <v>11025</v>
      </c>
      <c r="C2482" t="s">
        <v>11026</v>
      </c>
      <c r="D2482">
        <v>6</v>
      </c>
      <c r="E2482">
        <v>20</v>
      </c>
      <c r="G2482">
        <v>10</v>
      </c>
      <c r="O2482">
        <v>64</v>
      </c>
      <c r="T2482" t="s">
        <v>43498</v>
      </c>
      <c r="U2482" t="s">
        <v>43498</v>
      </c>
      <c r="V2482" t="s">
        <v>43498</v>
      </c>
    </row>
    <row r="2483" spans="1:22" x14ac:dyDescent="0.3">
      <c r="A2483">
        <v>4436</v>
      </c>
      <c r="B2483" t="s">
        <v>8117</v>
      </c>
      <c r="C2483" t="s">
        <v>8118</v>
      </c>
      <c r="D2483">
        <v>6</v>
      </c>
      <c r="E2483">
        <v>20</v>
      </c>
      <c r="G2483">
        <v>10</v>
      </c>
      <c r="O2483">
        <v>136</v>
      </c>
      <c r="T2483" t="s">
        <v>43499</v>
      </c>
      <c r="U2483" t="s">
        <v>43499</v>
      </c>
      <c r="V2483" t="s">
        <v>43499</v>
      </c>
    </row>
    <row r="2484" spans="1:22" x14ac:dyDescent="0.3">
      <c r="A2484">
        <v>4437</v>
      </c>
      <c r="B2484" t="s">
        <v>5099</v>
      </c>
      <c r="C2484" t="s">
        <v>5100</v>
      </c>
      <c r="D2484">
        <v>6</v>
      </c>
      <c r="E2484">
        <v>20</v>
      </c>
      <c r="G2484">
        <v>10</v>
      </c>
      <c r="O2484">
        <v>136</v>
      </c>
      <c r="T2484" t="s">
        <v>36544</v>
      </c>
      <c r="U2484" t="s">
        <v>36544</v>
      </c>
      <c r="V2484" t="s">
        <v>36544</v>
      </c>
    </row>
    <row r="2485" spans="1:22" x14ac:dyDescent="0.3">
      <c r="A2485">
        <v>4438</v>
      </c>
      <c r="B2485" t="s">
        <v>764</v>
      </c>
      <c r="C2485" t="s">
        <v>765</v>
      </c>
      <c r="D2485">
        <v>6</v>
      </c>
      <c r="E2485">
        <v>20</v>
      </c>
      <c r="G2485">
        <v>10</v>
      </c>
      <c r="O2485">
        <v>769</v>
      </c>
      <c r="T2485" t="s">
        <v>43500</v>
      </c>
      <c r="U2485" t="s">
        <v>43500</v>
      </c>
      <c r="V2485" t="s">
        <v>43500</v>
      </c>
    </row>
    <row r="2486" spans="1:22" x14ac:dyDescent="0.3">
      <c r="A2486">
        <v>4439</v>
      </c>
      <c r="B2486" t="s">
        <v>4050</v>
      </c>
      <c r="C2486" t="s">
        <v>4051</v>
      </c>
      <c r="D2486">
        <v>6</v>
      </c>
      <c r="E2486">
        <v>20</v>
      </c>
      <c r="G2486">
        <v>10</v>
      </c>
      <c r="O2486">
        <v>32</v>
      </c>
      <c r="T2486" t="s">
        <v>36550</v>
      </c>
      <c r="U2486" t="s">
        <v>36550</v>
      </c>
      <c r="V2486" t="s">
        <v>36550</v>
      </c>
    </row>
    <row r="2487" spans="1:22" x14ac:dyDescent="0.3">
      <c r="A2487">
        <v>4440</v>
      </c>
      <c r="B2487" t="s">
        <v>7031</v>
      </c>
      <c r="C2487" t="s">
        <v>7032</v>
      </c>
      <c r="D2487">
        <v>6</v>
      </c>
      <c r="E2487">
        <v>20</v>
      </c>
      <c r="G2487">
        <v>10</v>
      </c>
      <c r="O2487">
        <v>2</v>
      </c>
      <c r="T2487" t="s">
        <v>43501</v>
      </c>
      <c r="U2487" t="s">
        <v>43501</v>
      </c>
      <c r="V2487" t="s">
        <v>43501</v>
      </c>
    </row>
    <row r="2488" spans="1:22" x14ac:dyDescent="0.3">
      <c r="A2488">
        <v>4441</v>
      </c>
      <c r="B2488" t="s">
        <v>3807</v>
      </c>
      <c r="C2488" t="s">
        <v>3808</v>
      </c>
      <c r="D2488">
        <v>6</v>
      </c>
      <c r="E2488">
        <v>20</v>
      </c>
      <c r="G2488">
        <v>10</v>
      </c>
      <c r="O2488">
        <v>64</v>
      </c>
      <c r="T2488" t="s">
        <v>43502</v>
      </c>
      <c r="U2488" t="s">
        <v>43502</v>
      </c>
      <c r="V2488" t="s">
        <v>43502</v>
      </c>
    </row>
    <row r="2489" spans="1:22" x14ac:dyDescent="0.3">
      <c r="A2489">
        <v>4442</v>
      </c>
      <c r="B2489" t="s">
        <v>9900</v>
      </c>
      <c r="C2489" t="s">
        <v>9901</v>
      </c>
      <c r="D2489">
        <v>6</v>
      </c>
      <c r="E2489">
        <v>20</v>
      </c>
      <c r="G2489">
        <v>10</v>
      </c>
      <c r="O2489">
        <v>32</v>
      </c>
      <c r="T2489" t="s">
        <v>43503</v>
      </c>
      <c r="U2489" t="s">
        <v>43503</v>
      </c>
      <c r="V2489" t="s">
        <v>43503</v>
      </c>
    </row>
    <row r="2490" spans="1:22" x14ac:dyDescent="0.3">
      <c r="A2490">
        <v>4443</v>
      </c>
      <c r="B2490" t="s">
        <v>463</v>
      </c>
      <c r="C2490" t="s">
        <v>464</v>
      </c>
      <c r="D2490">
        <v>6</v>
      </c>
      <c r="E2490">
        <v>20</v>
      </c>
      <c r="G2490">
        <v>10</v>
      </c>
      <c r="O2490">
        <v>32</v>
      </c>
      <c r="T2490" t="s">
        <v>36562</v>
      </c>
      <c r="U2490" t="s">
        <v>36562</v>
      </c>
      <c r="V2490" t="s">
        <v>36562</v>
      </c>
    </row>
    <row r="2491" spans="1:22" x14ac:dyDescent="0.3">
      <c r="A2491">
        <v>4444</v>
      </c>
      <c r="B2491" t="s">
        <v>3090</v>
      </c>
      <c r="C2491" t="s">
        <v>3091</v>
      </c>
      <c r="D2491">
        <v>6</v>
      </c>
      <c r="E2491">
        <v>20</v>
      </c>
      <c r="G2491">
        <v>10</v>
      </c>
      <c r="O2491">
        <v>32</v>
      </c>
      <c r="T2491" t="s">
        <v>36559</v>
      </c>
      <c r="U2491" t="s">
        <v>36559</v>
      </c>
      <c r="V2491" t="s">
        <v>36559</v>
      </c>
    </row>
    <row r="2492" spans="1:22" x14ac:dyDescent="0.3">
      <c r="A2492">
        <v>4445</v>
      </c>
      <c r="B2492" t="s">
        <v>6241</v>
      </c>
      <c r="C2492" t="s">
        <v>6242</v>
      </c>
      <c r="D2492">
        <v>6</v>
      </c>
      <c r="E2492">
        <v>20</v>
      </c>
      <c r="G2492">
        <v>10</v>
      </c>
      <c r="O2492">
        <v>32</v>
      </c>
      <c r="T2492" t="s">
        <v>36567</v>
      </c>
      <c r="U2492" t="s">
        <v>36567</v>
      </c>
      <c r="V2492" t="s">
        <v>36567</v>
      </c>
    </row>
    <row r="2493" spans="1:22" x14ac:dyDescent="0.3">
      <c r="A2493">
        <v>4447</v>
      </c>
      <c r="B2493" t="s">
        <v>2049</v>
      </c>
      <c r="C2493" t="s">
        <v>2050</v>
      </c>
      <c r="D2493">
        <v>6</v>
      </c>
      <c r="E2493">
        <v>20</v>
      </c>
      <c r="G2493">
        <v>10</v>
      </c>
      <c r="O2493">
        <v>32</v>
      </c>
      <c r="T2493" t="s">
        <v>36570</v>
      </c>
      <c r="U2493" t="s">
        <v>36570</v>
      </c>
      <c r="V2493" t="s">
        <v>36570</v>
      </c>
    </row>
    <row r="2494" spans="1:22" x14ac:dyDescent="0.3">
      <c r="A2494">
        <v>4448</v>
      </c>
      <c r="B2494" t="s">
        <v>2479</v>
      </c>
      <c r="C2494" t="s">
        <v>2480</v>
      </c>
      <c r="D2494">
        <v>6</v>
      </c>
      <c r="E2494">
        <v>20</v>
      </c>
      <c r="G2494">
        <v>10</v>
      </c>
      <c r="O2494">
        <v>32</v>
      </c>
      <c r="T2494" t="s">
        <v>36572</v>
      </c>
      <c r="U2494" t="s">
        <v>36572</v>
      </c>
      <c r="V2494" t="s">
        <v>36572</v>
      </c>
    </row>
    <row r="2495" spans="1:22" x14ac:dyDescent="0.3">
      <c r="A2495">
        <v>4449</v>
      </c>
      <c r="B2495" t="s">
        <v>2821</v>
      </c>
      <c r="C2495" t="s">
        <v>2822</v>
      </c>
      <c r="D2495">
        <v>6</v>
      </c>
      <c r="E2495">
        <v>20</v>
      </c>
      <c r="G2495">
        <v>10</v>
      </c>
      <c r="O2495">
        <v>32</v>
      </c>
      <c r="T2495" t="s">
        <v>36575</v>
      </c>
      <c r="U2495" t="s">
        <v>36575</v>
      </c>
      <c r="V2495" t="s">
        <v>36575</v>
      </c>
    </row>
    <row r="2496" spans="1:22" x14ac:dyDescent="0.3">
      <c r="A2496">
        <v>4450</v>
      </c>
      <c r="B2496" t="s">
        <v>14040</v>
      </c>
      <c r="C2496" t="s">
        <v>14041</v>
      </c>
      <c r="D2496">
        <v>6</v>
      </c>
      <c r="E2496">
        <v>20</v>
      </c>
      <c r="G2496">
        <v>10</v>
      </c>
      <c r="O2496">
        <v>16</v>
      </c>
      <c r="T2496" t="s">
        <v>36577</v>
      </c>
      <c r="U2496" t="s">
        <v>36577</v>
      </c>
      <c r="V2496" t="s">
        <v>36577</v>
      </c>
    </row>
    <row r="2497" spans="1:22" x14ac:dyDescent="0.3">
      <c r="A2497">
        <v>4451</v>
      </c>
      <c r="B2497" t="s">
        <v>14042</v>
      </c>
      <c r="C2497" t="s">
        <v>14043</v>
      </c>
      <c r="D2497">
        <v>6</v>
      </c>
      <c r="E2497">
        <v>20</v>
      </c>
      <c r="G2497">
        <v>10</v>
      </c>
      <c r="O2497">
        <v>16</v>
      </c>
      <c r="T2497" t="s">
        <v>36580</v>
      </c>
      <c r="U2497" t="s">
        <v>36580</v>
      </c>
      <c r="V2497" t="s">
        <v>36580</v>
      </c>
    </row>
    <row r="2498" spans="1:22" x14ac:dyDescent="0.3">
      <c r="A2498">
        <v>4452</v>
      </c>
      <c r="B2498" t="s">
        <v>2053</v>
      </c>
      <c r="C2498" t="s">
        <v>2054</v>
      </c>
      <c r="D2498">
        <v>6</v>
      </c>
      <c r="E2498">
        <v>20</v>
      </c>
      <c r="G2498">
        <v>10</v>
      </c>
      <c r="O2498">
        <v>2</v>
      </c>
      <c r="T2498" t="s">
        <v>36583</v>
      </c>
      <c r="U2498" t="s">
        <v>36583</v>
      </c>
      <c r="V2498" t="s">
        <v>36583</v>
      </c>
    </row>
    <row r="2499" spans="1:22" x14ac:dyDescent="0.3">
      <c r="A2499">
        <v>4453</v>
      </c>
      <c r="B2499" t="s">
        <v>14044</v>
      </c>
      <c r="C2499" t="s">
        <v>14045</v>
      </c>
      <c r="D2499">
        <v>6</v>
      </c>
      <c r="E2499">
        <v>20</v>
      </c>
      <c r="G2499">
        <v>10</v>
      </c>
      <c r="O2499">
        <v>2</v>
      </c>
      <c r="T2499" t="s">
        <v>36585</v>
      </c>
      <c r="U2499" t="s">
        <v>36585</v>
      </c>
      <c r="V2499" t="s">
        <v>36585</v>
      </c>
    </row>
    <row r="2500" spans="1:22" x14ac:dyDescent="0.3">
      <c r="A2500">
        <v>4454</v>
      </c>
      <c r="B2500" t="s">
        <v>14046</v>
      </c>
      <c r="C2500" t="s">
        <v>14047</v>
      </c>
      <c r="D2500">
        <v>6</v>
      </c>
      <c r="E2500">
        <v>20</v>
      </c>
      <c r="G2500">
        <v>10</v>
      </c>
      <c r="O2500">
        <v>2</v>
      </c>
      <c r="T2500" t="s">
        <v>12087</v>
      </c>
      <c r="U2500" t="s">
        <v>12087</v>
      </c>
      <c r="V2500" t="s">
        <v>12087</v>
      </c>
    </row>
    <row r="2501" spans="1:22" x14ac:dyDescent="0.3">
      <c r="A2501">
        <v>4455</v>
      </c>
      <c r="B2501" t="s">
        <v>14048</v>
      </c>
      <c r="C2501" t="s">
        <v>14047</v>
      </c>
      <c r="D2501">
        <v>6</v>
      </c>
      <c r="E2501">
        <v>20</v>
      </c>
      <c r="G2501">
        <v>10</v>
      </c>
      <c r="O2501">
        <v>2</v>
      </c>
      <c r="T2501" t="s">
        <v>12087</v>
      </c>
      <c r="U2501" t="s">
        <v>12087</v>
      </c>
      <c r="V2501" t="s">
        <v>12087</v>
      </c>
    </row>
    <row r="2502" spans="1:22" x14ac:dyDescent="0.3">
      <c r="A2502">
        <v>4456</v>
      </c>
      <c r="B2502" t="s">
        <v>14049</v>
      </c>
      <c r="C2502" t="s">
        <v>14050</v>
      </c>
      <c r="D2502">
        <v>6</v>
      </c>
      <c r="E2502">
        <v>20</v>
      </c>
      <c r="G2502">
        <v>10</v>
      </c>
      <c r="O2502">
        <v>16</v>
      </c>
      <c r="T2502" t="s">
        <v>43504</v>
      </c>
      <c r="U2502" t="s">
        <v>43504</v>
      </c>
      <c r="V2502" t="s">
        <v>43504</v>
      </c>
    </row>
    <row r="2503" spans="1:22" x14ac:dyDescent="0.3">
      <c r="A2503">
        <v>4457</v>
      </c>
      <c r="B2503" t="s">
        <v>14051</v>
      </c>
      <c r="C2503" t="s">
        <v>14052</v>
      </c>
      <c r="D2503">
        <v>6</v>
      </c>
      <c r="E2503">
        <v>20</v>
      </c>
      <c r="G2503">
        <v>10</v>
      </c>
      <c r="O2503">
        <v>16</v>
      </c>
      <c r="T2503" t="s">
        <v>43505</v>
      </c>
      <c r="U2503" t="s">
        <v>43505</v>
      </c>
      <c r="V2503" t="s">
        <v>43505</v>
      </c>
    </row>
    <row r="2504" spans="1:22" x14ac:dyDescent="0.3">
      <c r="A2504">
        <v>4458</v>
      </c>
      <c r="B2504" t="s">
        <v>14053</v>
      </c>
      <c r="C2504" t="s">
        <v>14054</v>
      </c>
      <c r="D2504">
        <v>6</v>
      </c>
      <c r="E2504">
        <v>20</v>
      </c>
      <c r="G2504">
        <v>10</v>
      </c>
      <c r="O2504">
        <v>769</v>
      </c>
      <c r="T2504" t="s">
        <v>43506</v>
      </c>
      <c r="U2504" t="s">
        <v>43506</v>
      </c>
      <c r="V2504" t="s">
        <v>43506</v>
      </c>
    </row>
    <row r="2505" spans="1:22" x14ac:dyDescent="0.3">
      <c r="A2505">
        <v>4459</v>
      </c>
      <c r="B2505" t="s">
        <v>14055</v>
      </c>
      <c r="C2505" t="s">
        <v>14056</v>
      </c>
      <c r="D2505">
        <v>6</v>
      </c>
      <c r="E2505">
        <v>20</v>
      </c>
      <c r="G2505">
        <v>10</v>
      </c>
      <c r="O2505">
        <v>769</v>
      </c>
      <c r="T2505" t="s">
        <v>43507</v>
      </c>
      <c r="U2505" t="s">
        <v>43507</v>
      </c>
      <c r="V2505" t="s">
        <v>43507</v>
      </c>
    </row>
    <row r="2506" spans="1:22" x14ac:dyDescent="0.3">
      <c r="A2506">
        <v>4460</v>
      </c>
      <c r="B2506" t="s">
        <v>14057</v>
      </c>
      <c r="C2506" t="s">
        <v>14058</v>
      </c>
      <c r="D2506">
        <v>6</v>
      </c>
      <c r="E2506">
        <v>20</v>
      </c>
      <c r="G2506">
        <v>10</v>
      </c>
      <c r="O2506">
        <v>769</v>
      </c>
      <c r="T2506" t="s">
        <v>43508</v>
      </c>
      <c r="U2506" t="s">
        <v>43508</v>
      </c>
      <c r="V2506" t="s">
        <v>43508</v>
      </c>
    </row>
    <row r="2507" spans="1:22" x14ac:dyDescent="0.3">
      <c r="A2507">
        <v>4461</v>
      </c>
      <c r="B2507" t="s">
        <v>14059</v>
      </c>
      <c r="C2507" t="s">
        <v>14060</v>
      </c>
      <c r="D2507">
        <v>6</v>
      </c>
      <c r="E2507">
        <v>20</v>
      </c>
      <c r="G2507">
        <v>10</v>
      </c>
      <c r="O2507">
        <v>769</v>
      </c>
      <c r="T2507" t="s">
        <v>43509</v>
      </c>
      <c r="U2507" t="s">
        <v>43509</v>
      </c>
      <c r="V2507" t="s">
        <v>43509</v>
      </c>
    </row>
    <row r="2508" spans="1:22" x14ac:dyDescent="0.3">
      <c r="A2508">
        <v>4462</v>
      </c>
      <c r="B2508" t="s">
        <v>14061</v>
      </c>
      <c r="C2508" t="s">
        <v>14062</v>
      </c>
      <c r="D2508">
        <v>6</v>
      </c>
      <c r="E2508">
        <v>20</v>
      </c>
      <c r="G2508">
        <v>10</v>
      </c>
      <c r="O2508">
        <v>16</v>
      </c>
      <c r="T2508" t="s">
        <v>43510</v>
      </c>
      <c r="U2508" t="s">
        <v>43510</v>
      </c>
      <c r="V2508" t="s">
        <v>43510</v>
      </c>
    </row>
    <row r="2509" spans="1:22" x14ac:dyDescent="0.3">
      <c r="A2509">
        <v>4463</v>
      </c>
      <c r="B2509" t="s">
        <v>14063</v>
      </c>
      <c r="C2509" t="s">
        <v>14064</v>
      </c>
      <c r="D2509">
        <v>6</v>
      </c>
      <c r="E2509">
        <v>20</v>
      </c>
      <c r="G2509">
        <v>10</v>
      </c>
      <c r="O2509">
        <v>2</v>
      </c>
      <c r="T2509" t="s">
        <v>43511</v>
      </c>
      <c r="U2509" t="s">
        <v>43511</v>
      </c>
      <c r="V2509" t="s">
        <v>43511</v>
      </c>
    </row>
    <row r="2510" spans="1:22" x14ac:dyDescent="0.3">
      <c r="A2510">
        <v>4464</v>
      </c>
      <c r="B2510" t="s">
        <v>14065</v>
      </c>
      <c r="C2510" t="s">
        <v>14066</v>
      </c>
      <c r="D2510">
        <v>6</v>
      </c>
      <c r="E2510">
        <v>20</v>
      </c>
      <c r="G2510">
        <v>10</v>
      </c>
      <c r="O2510">
        <v>2</v>
      </c>
      <c r="T2510" t="s">
        <v>43512</v>
      </c>
      <c r="U2510" t="s">
        <v>43512</v>
      </c>
      <c r="V2510" t="s">
        <v>43512</v>
      </c>
    </row>
    <row r="2511" spans="1:22" x14ac:dyDescent="0.3">
      <c r="A2511">
        <v>4465</v>
      </c>
      <c r="B2511" t="s">
        <v>14067</v>
      </c>
      <c r="C2511" t="s">
        <v>14068</v>
      </c>
      <c r="D2511">
        <v>6</v>
      </c>
      <c r="E2511">
        <v>20</v>
      </c>
      <c r="G2511">
        <v>10</v>
      </c>
      <c r="O2511">
        <v>2</v>
      </c>
      <c r="T2511" t="s">
        <v>43513</v>
      </c>
      <c r="U2511" t="s">
        <v>43513</v>
      </c>
      <c r="V2511" t="s">
        <v>43513</v>
      </c>
    </row>
    <row r="2512" spans="1:22" x14ac:dyDescent="0.3">
      <c r="A2512">
        <v>4466</v>
      </c>
      <c r="B2512" t="s">
        <v>14069</v>
      </c>
      <c r="C2512" t="s">
        <v>14070</v>
      </c>
      <c r="D2512">
        <v>6</v>
      </c>
      <c r="E2512">
        <v>20</v>
      </c>
      <c r="G2512">
        <v>10</v>
      </c>
      <c r="O2512">
        <v>2</v>
      </c>
      <c r="T2512" t="s">
        <v>43514</v>
      </c>
      <c r="U2512" t="s">
        <v>43514</v>
      </c>
      <c r="V2512" t="s">
        <v>43514</v>
      </c>
    </row>
    <row r="2513" spans="1:22" x14ac:dyDescent="0.3">
      <c r="A2513">
        <v>4467</v>
      </c>
      <c r="B2513" t="s">
        <v>14071</v>
      </c>
      <c r="C2513" t="s">
        <v>14072</v>
      </c>
      <c r="D2513">
        <v>6</v>
      </c>
      <c r="E2513">
        <v>20</v>
      </c>
      <c r="G2513">
        <v>10</v>
      </c>
      <c r="O2513">
        <v>64</v>
      </c>
      <c r="T2513" t="s">
        <v>43515</v>
      </c>
      <c r="U2513" t="s">
        <v>43515</v>
      </c>
      <c r="V2513" t="s">
        <v>43515</v>
      </c>
    </row>
    <row r="2514" spans="1:22" x14ac:dyDescent="0.3">
      <c r="A2514">
        <v>4468</v>
      </c>
      <c r="B2514" t="s">
        <v>14073</v>
      </c>
      <c r="C2514" t="s">
        <v>14074</v>
      </c>
      <c r="D2514">
        <v>6</v>
      </c>
      <c r="E2514">
        <v>20</v>
      </c>
      <c r="G2514">
        <v>10</v>
      </c>
      <c r="O2514">
        <v>769</v>
      </c>
      <c r="T2514" t="s">
        <v>43516</v>
      </c>
      <c r="U2514" t="s">
        <v>43516</v>
      </c>
      <c r="V2514" t="s">
        <v>43516</v>
      </c>
    </row>
    <row r="2515" spans="1:22" x14ac:dyDescent="0.3">
      <c r="A2515">
        <v>4469</v>
      </c>
      <c r="B2515" t="s">
        <v>14075</v>
      </c>
      <c r="C2515" t="s">
        <v>14076</v>
      </c>
      <c r="D2515">
        <v>6</v>
      </c>
      <c r="E2515">
        <v>20</v>
      </c>
      <c r="G2515">
        <v>10</v>
      </c>
      <c r="O2515">
        <v>2</v>
      </c>
      <c r="T2515" t="s">
        <v>43517</v>
      </c>
      <c r="U2515" t="s">
        <v>43517</v>
      </c>
      <c r="V2515" t="s">
        <v>43517</v>
      </c>
    </row>
    <row r="2516" spans="1:22" x14ac:dyDescent="0.3">
      <c r="A2516">
        <v>4470</v>
      </c>
      <c r="B2516" t="s">
        <v>14077</v>
      </c>
      <c r="C2516" t="s">
        <v>14078</v>
      </c>
      <c r="D2516">
        <v>6</v>
      </c>
      <c r="E2516">
        <v>20</v>
      </c>
      <c r="G2516">
        <v>10</v>
      </c>
      <c r="O2516">
        <v>2</v>
      </c>
      <c r="T2516" t="s">
        <v>43518</v>
      </c>
      <c r="U2516" t="s">
        <v>43518</v>
      </c>
      <c r="V2516" t="s">
        <v>43518</v>
      </c>
    </row>
    <row r="2517" spans="1:22" x14ac:dyDescent="0.3">
      <c r="A2517">
        <v>4471</v>
      </c>
      <c r="B2517" t="s">
        <v>14079</v>
      </c>
      <c r="C2517" t="s">
        <v>14080</v>
      </c>
      <c r="D2517">
        <v>6</v>
      </c>
      <c r="E2517">
        <v>20</v>
      </c>
      <c r="G2517">
        <v>10</v>
      </c>
      <c r="O2517">
        <v>2</v>
      </c>
      <c r="T2517" t="s">
        <v>43519</v>
      </c>
      <c r="U2517" t="s">
        <v>43519</v>
      </c>
      <c r="V2517" t="s">
        <v>43519</v>
      </c>
    </row>
    <row r="2518" spans="1:22" x14ac:dyDescent="0.3">
      <c r="A2518">
        <v>4472</v>
      </c>
      <c r="B2518" t="s">
        <v>14081</v>
      </c>
      <c r="C2518" t="s">
        <v>14082</v>
      </c>
      <c r="D2518">
        <v>6</v>
      </c>
      <c r="E2518">
        <v>20</v>
      </c>
      <c r="G2518">
        <v>10</v>
      </c>
      <c r="O2518">
        <v>2</v>
      </c>
      <c r="T2518" t="s">
        <v>43520</v>
      </c>
      <c r="U2518" t="s">
        <v>43520</v>
      </c>
      <c r="V2518" t="s">
        <v>43520</v>
      </c>
    </row>
    <row r="2519" spans="1:22" x14ac:dyDescent="0.3">
      <c r="A2519">
        <v>4473</v>
      </c>
      <c r="B2519" t="s">
        <v>14083</v>
      </c>
      <c r="C2519" t="s">
        <v>14084</v>
      </c>
      <c r="D2519">
        <v>6</v>
      </c>
      <c r="E2519">
        <v>20</v>
      </c>
      <c r="G2519">
        <v>10</v>
      </c>
      <c r="O2519">
        <v>2</v>
      </c>
      <c r="T2519" t="s">
        <v>43521</v>
      </c>
      <c r="U2519" t="s">
        <v>43521</v>
      </c>
      <c r="V2519" t="s">
        <v>43521</v>
      </c>
    </row>
    <row r="2520" spans="1:22" x14ac:dyDescent="0.3">
      <c r="A2520">
        <v>4474</v>
      </c>
      <c r="B2520" t="s">
        <v>14085</v>
      </c>
      <c r="C2520" t="s">
        <v>14086</v>
      </c>
      <c r="D2520">
        <v>6</v>
      </c>
      <c r="E2520">
        <v>20</v>
      </c>
      <c r="G2520">
        <v>10</v>
      </c>
      <c r="O2520">
        <v>2</v>
      </c>
      <c r="T2520" t="s">
        <v>43522</v>
      </c>
      <c r="U2520" t="s">
        <v>43522</v>
      </c>
      <c r="V2520" t="s">
        <v>43522</v>
      </c>
    </row>
    <row r="2521" spans="1:22" x14ac:dyDescent="0.3">
      <c r="A2521">
        <v>4475</v>
      </c>
      <c r="B2521" t="s">
        <v>14087</v>
      </c>
      <c r="C2521" t="s">
        <v>14088</v>
      </c>
      <c r="D2521">
        <v>6</v>
      </c>
      <c r="E2521">
        <v>20</v>
      </c>
      <c r="G2521">
        <v>10</v>
      </c>
      <c r="O2521">
        <v>2</v>
      </c>
      <c r="T2521" t="s">
        <v>43523</v>
      </c>
      <c r="U2521" t="s">
        <v>43523</v>
      </c>
      <c r="V2521" t="s">
        <v>43523</v>
      </c>
    </row>
    <row r="2522" spans="1:22" x14ac:dyDescent="0.3">
      <c r="A2522">
        <v>4476</v>
      </c>
      <c r="B2522" t="s">
        <v>14089</v>
      </c>
      <c r="C2522" t="s">
        <v>14090</v>
      </c>
      <c r="D2522">
        <v>6</v>
      </c>
      <c r="E2522">
        <v>20</v>
      </c>
      <c r="G2522">
        <v>10</v>
      </c>
      <c r="O2522">
        <v>2</v>
      </c>
      <c r="T2522" t="s">
        <v>43524</v>
      </c>
      <c r="U2522" t="s">
        <v>43524</v>
      </c>
      <c r="V2522" t="s">
        <v>43524</v>
      </c>
    </row>
    <row r="2523" spans="1:22" x14ac:dyDescent="0.3">
      <c r="A2523">
        <v>4477</v>
      </c>
      <c r="B2523" t="s">
        <v>14091</v>
      </c>
      <c r="C2523" t="s">
        <v>14092</v>
      </c>
      <c r="D2523">
        <v>6</v>
      </c>
      <c r="E2523">
        <v>20</v>
      </c>
      <c r="G2523">
        <v>10</v>
      </c>
      <c r="O2523">
        <v>2</v>
      </c>
      <c r="T2523" t="s">
        <v>43525</v>
      </c>
      <c r="U2523" t="s">
        <v>43525</v>
      </c>
      <c r="V2523" t="s">
        <v>43525</v>
      </c>
    </row>
    <row r="2524" spans="1:22" x14ac:dyDescent="0.3">
      <c r="A2524">
        <v>4478</v>
      </c>
      <c r="B2524" t="s">
        <v>14093</v>
      </c>
      <c r="C2524" t="s">
        <v>14047</v>
      </c>
      <c r="D2524">
        <v>6</v>
      </c>
      <c r="E2524">
        <v>20</v>
      </c>
      <c r="G2524">
        <v>10</v>
      </c>
      <c r="O2524">
        <v>64</v>
      </c>
      <c r="T2524" t="s">
        <v>12087</v>
      </c>
      <c r="U2524" t="s">
        <v>12087</v>
      </c>
      <c r="V2524" t="s">
        <v>12087</v>
      </c>
    </row>
    <row r="2525" spans="1:22" x14ac:dyDescent="0.3">
      <c r="A2525">
        <v>4479</v>
      </c>
      <c r="B2525" t="s">
        <v>14094</v>
      </c>
      <c r="C2525" t="s">
        <v>14047</v>
      </c>
      <c r="D2525">
        <v>6</v>
      </c>
      <c r="E2525">
        <v>20</v>
      </c>
      <c r="G2525">
        <v>10</v>
      </c>
      <c r="O2525">
        <v>4</v>
      </c>
      <c r="T2525" t="s">
        <v>12087</v>
      </c>
      <c r="U2525" t="s">
        <v>12087</v>
      </c>
      <c r="V2525" t="s">
        <v>12087</v>
      </c>
    </row>
    <row r="2526" spans="1:22" x14ac:dyDescent="0.3">
      <c r="A2526">
        <v>4480</v>
      </c>
      <c r="B2526" t="s">
        <v>14095</v>
      </c>
      <c r="C2526" t="s">
        <v>14096</v>
      </c>
      <c r="D2526">
        <v>6</v>
      </c>
      <c r="E2526">
        <v>20</v>
      </c>
      <c r="G2526">
        <v>10</v>
      </c>
      <c r="O2526">
        <v>769</v>
      </c>
      <c r="T2526" t="s">
        <v>43526</v>
      </c>
      <c r="U2526" t="s">
        <v>43526</v>
      </c>
      <c r="V2526" t="s">
        <v>43526</v>
      </c>
    </row>
    <row r="2527" spans="1:22" x14ac:dyDescent="0.3">
      <c r="A2527">
        <v>4481</v>
      </c>
      <c r="B2527" t="s">
        <v>14097</v>
      </c>
      <c r="C2527" t="s">
        <v>14098</v>
      </c>
      <c r="D2527">
        <v>6</v>
      </c>
      <c r="E2527">
        <v>20</v>
      </c>
      <c r="G2527">
        <v>10</v>
      </c>
      <c r="O2527">
        <v>16</v>
      </c>
      <c r="T2527" t="s">
        <v>43527</v>
      </c>
      <c r="U2527" t="s">
        <v>43527</v>
      </c>
      <c r="V2527" t="s">
        <v>43527</v>
      </c>
    </row>
    <row r="2528" spans="1:22" x14ac:dyDescent="0.3">
      <c r="A2528">
        <v>4482</v>
      </c>
      <c r="B2528" t="s">
        <v>14099</v>
      </c>
      <c r="C2528" t="s">
        <v>14100</v>
      </c>
      <c r="D2528">
        <v>6</v>
      </c>
      <c r="E2528">
        <v>20</v>
      </c>
      <c r="G2528">
        <v>10</v>
      </c>
      <c r="O2528">
        <v>64</v>
      </c>
      <c r="T2528" t="s">
        <v>43528</v>
      </c>
      <c r="U2528" t="s">
        <v>43528</v>
      </c>
      <c r="V2528" t="s">
        <v>43528</v>
      </c>
    </row>
    <row r="2529" spans="1:22" x14ac:dyDescent="0.3">
      <c r="A2529">
        <v>4483</v>
      </c>
      <c r="B2529" t="s">
        <v>14101</v>
      </c>
      <c r="C2529" t="s">
        <v>14102</v>
      </c>
      <c r="D2529">
        <v>6</v>
      </c>
      <c r="E2529">
        <v>20</v>
      </c>
      <c r="G2529">
        <v>10</v>
      </c>
      <c r="O2529">
        <v>2</v>
      </c>
      <c r="T2529" t="s">
        <v>43529</v>
      </c>
      <c r="U2529" t="s">
        <v>43529</v>
      </c>
      <c r="V2529" t="s">
        <v>43529</v>
      </c>
    </row>
    <row r="2530" spans="1:22" x14ac:dyDescent="0.3">
      <c r="A2530">
        <v>4484</v>
      </c>
      <c r="B2530" t="s">
        <v>14103</v>
      </c>
      <c r="C2530" t="s">
        <v>14104</v>
      </c>
      <c r="D2530">
        <v>6</v>
      </c>
      <c r="E2530">
        <v>20</v>
      </c>
      <c r="G2530">
        <v>10</v>
      </c>
      <c r="O2530">
        <v>769</v>
      </c>
      <c r="T2530" t="s">
        <v>43530</v>
      </c>
      <c r="U2530" t="s">
        <v>43530</v>
      </c>
      <c r="V2530" t="s">
        <v>43530</v>
      </c>
    </row>
    <row r="2531" spans="1:22" x14ac:dyDescent="0.3">
      <c r="A2531">
        <v>4485</v>
      </c>
      <c r="B2531" t="s">
        <v>14105</v>
      </c>
      <c r="C2531" t="s">
        <v>14106</v>
      </c>
      <c r="D2531">
        <v>6</v>
      </c>
      <c r="E2531">
        <v>20</v>
      </c>
      <c r="G2531">
        <v>10</v>
      </c>
      <c r="O2531">
        <v>16</v>
      </c>
      <c r="T2531" t="s">
        <v>43531</v>
      </c>
      <c r="U2531" t="s">
        <v>43531</v>
      </c>
      <c r="V2531" t="s">
        <v>43531</v>
      </c>
    </row>
    <row r="2532" spans="1:22" x14ac:dyDescent="0.3">
      <c r="A2532">
        <v>4486</v>
      </c>
      <c r="B2532" t="s">
        <v>14107</v>
      </c>
      <c r="C2532" t="s">
        <v>14108</v>
      </c>
      <c r="D2532">
        <v>6</v>
      </c>
      <c r="E2532">
        <v>20</v>
      </c>
      <c r="G2532">
        <v>10</v>
      </c>
      <c r="O2532">
        <v>136</v>
      </c>
      <c r="T2532" t="s">
        <v>43532</v>
      </c>
      <c r="U2532" t="s">
        <v>43532</v>
      </c>
      <c r="V2532" t="s">
        <v>43532</v>
      </c>
    </row>
    <row r="2533" spans="1:22" x14ac:dyDescent="0.3">
      <c r="A2533">
        <v>4487</v>
      </c>
      <c r="B2533" t="s">
        <v>14109</v>
      </c>
      <c r="C2533" t="s">
        <v>14110</v>
      </c>
      <c r="D2533">
        <v>6</v>
      </c>
      <c r="E2533">
        <v>20</v>
      </c>
      <c r="G2533">
        <v>10</v>
      </c>
      <c r="O2533">
        <v>136</v>
      </c>
      <c r="T2533" t="s">
        <v>43533</v>
      </c>
      <c r="U2533" t="s">
        <v>43533</v>
      </c>
      <c r="V2533" t="s">
        <v>43533</v>
      </c>
    </row>
    <row r="2534" spans="1:22" x14ac:dyDescent="0.3">
      <c r="A2534">
        <v>4488</v>
      </c>
      <c r="B2534" t="s">
        <v>14111</v>
      </c>
      <c r="C2534" t="s">
        <v>14112</v>
      </c>
      <c r="D2534">
        <v>6</v>
      </c>
      <c r="E2534">
        <v>20</v>
      </c>
      <c r="G2534">
        <v>10</v>
      </c>
      <c r="O2534">
        <v>64</v>
      </c>
      <c r="T2534" t="s">
        <v>43534</v>
      </c>
      <c r="U2534" t="s">
        <v>43534</v>
      </c>
      <c r="V2534" t="s">
        <v>43534</v>
      </c>
    </row>
    <row r="2535" spans="1:22" x14ac:dyDescent="0.3">
      <c r="A2535">
        <v>4489</v>
      </c>
      <c r="B2535" t="s">
        <v>14113</v>
      </c>
      <c r="C2535" t="s">
        <v>14114</v>
      </c>
      <c r="D2535">
        <v>6</v>
      </c>
      <c r="E2535">
        <v>20</v>
      </c>
      <c r="G2535">
        <v>10</v>
      </c>
      <c r="O2535">
        <v>769</v>
      </c>
      <c r="T2535" t="s">
        <v>43535</v>
      </c>
      <c r="U2535" t="s">
        <v>43535</v>
      </c>
      <c r="V2535" t="s">
        <v>43535</v>
      </c>
    </row>
    <row r="2536" spans="1:22" x14ac:dyDescent="0.3">
      <c r="A2536">
        <v>4490</v>
      </c>
      <c r="B2536" t="s">
        <v>14115</v>
      </c>
      <c r="C2536" t="s">
        <v>14116</v>
      </c>
      <c r="D2536">
        <v>6</v>
      </c>
      <c r="E2536">
        <v>20</v>
      </c>
      <c r="G2536">
        <v>10</v>
      </c>
      <c r="O2536">
        <v>64</v>
      </c>
      <c r="T2536" t="s">
        <v>43536</v>
      </c>
      <c r="U2536" t="s">
        <v>43536</v>
      </c>
      <c r="V2536" t="s">
        <v>43536</v>
      </c>
    </row>
    <row r="2537" spans="1:22" x14ac:dyDescent="0.3">
      <c r="A2537">
        <v>4491</v>
      </c>
      <c r="B2537" t="s">
        <v>14117</v>
      </c>
      <c r="C2537" t="s">
        <v>14118</v>
      </c>
      <c r="D2537">
        <v>6</v>
      </c>
      <c r="E2537">
        <v>20</v>
      </c>
      <c r="G2537">
        <v>10</v>
      </c>
      <c r="O2537">
        <v>2</v>
      </c>
      <c r="T2537" t="s">
        <v>43537</v>
      </c>
      <c r="U2537" t="s">
        <v>43537</v>
      </c>
      <c r="V2537" t="s">
        <v>43537</v>
      </c>
    </row>
    <row r="2538" spans="1:22" x14ac:dyDescent="0.3">
      <c r="A2538">
        <v>4492</v>
      </c>
      <c r="B2538" t="s">
        <v>14119</v>
      </c>
      <c r="C2538" t="s">
        <v>14120</v>
      </c>
      <c r="D2538">
        <v>6</v>
      </c>
      <c r="E2538">
        <v>20</v>
      </c>
      <c r="G2538">
        <v>10</v>
      </c>
      <c r="O2538">
        <v>769</v>
      </c>
      <c r="T2538" t="s">
        <v>43538</v>
      </c>
      <c r="U2538" t="s">
        <v>43538</v>
      </c>
      <c r="V2538" t="s">
        <v>43538</v>
      </c>
    </row>
    <row r="2539" spans="1:22" x14ac:dyDescent="0.3">
      <c r="A2539">
        <v>4493</v>
      </c>
      <c r="B2539" t="s">
        <v>14121</v>
      </c>
      <c r="C2539" t="s">
        <v>14122</v>
      </c>
      <c r="D2539">
        <v>6</v>
      </c>
      <c r="E2539">
        <v>20</v>
      </c>
      <c r="G2539">
        <v>10</v>
      </c>
      <c r="O2539">
        <v>16</v>
      </c>
      <c r="T2539" t="s">
        <v>43539</v>
      </c>
      <c r="U2539" t="s">
        <v>43539</v>
      </c>
      <c r="V2539" t="s">
        <v>43539</v>
      </c>
    </row>
    <row r="2540" spans="1:22" x14ac:dyDescent="0.3">
      <c r="A2540">
        <v>4494</v>
      </c>
      <c r="B2540" t="s">
        <v>14123</v>
      </c>
      <c r="C2540" t="s">
        <v>14124</v>
      </c>
      <c r="D2540">
        <v>6</v>
      </c>
      <c r="E2540">
        <v>20</v>
      </c>
      <c r="G2540">
        <v>10</v>
      </c>
      <c r="O2540">
        <v>2</v>
      </c>
      <c r="T2540" t="s">
        <v>43540</v>
      </c>
      <c r="U2540" t="s">
        <v>43540</v>
      </c>
      <c r="V2540" t="s">
        <v>43540</v>
      </c>
    </row>
    <row r="2541" spans="1:22" x14ac:dyDescent="0.3">
      <c r="A2541">
        <v>4495</v>
      </c>
      <c r="B2541" t="s">
        <v>14125</v>
      </c>
      <c r="C2541" t="s">
        <v>14126</v>
      </c>
      <c r="D2541">
        <v>6</v>
      </c>
      <c r="E2541">
        <v>20</v>
      </c>
      <c r="G2541">
        <v>10</v>
      </c>
      <c r="O2541">
        <v>64</v>
      </c>
      <c r="T2541" t="s">
        <v>43541</v>
      </c>
      <c r="U2541" t="s">
        <v>43541</v>
      </c>
      <c r="V2541" t="s">
        <v>43541</v>
      </c>
    </row>
    <row r="2542" spans="1:22" x14ac:dyDescent="0.3">
      <c r="A2542">
        <v>4496</v>
      </c>
      <c r="B2542" t="s">
        <v>14127</v>
      </c>
      <c r="C2542" t="s">
        <v>14128</v>
      </c>
      <c r="D2542">
        <v>6</v>
      </c>
      <c r="E2542">
        <v>20</v>
      </c>
      <c r="G2542">
        <v>10</v>
      </c>
      <c r="O2542">
        <v>2</v>
      </c>
      <c r="T2542" t="s">
        <v>43542</v>
      </c>
      <c r="U2542" t="s">
        <v>43542</v>
      </c>
      <c r="V2542" t="s">
        <v>43542</v>
      </c>
    </row>
    <row r="2543" spans="1:22" x14ac:dyDescent="0.3">
      <c r="A2543">
        <v>4497</v>
      </c>
      <c r="B2543" t="s">
        <v>14129</v>
      </c>
      <c r="C2543" t="s">
        <v>14130</v>
      </c>
      <c r="D2543">
        <v>6</v>
      </c>
      <c r="E2543">
        <v>20</v>
      </c>
      <c r="G2543">
        <v>10</v>
      </c>
      <c r="O2543">
        <v>2</v>
      </c>
      <c r="T2543" t="s">
        <v>43543</v>
      </c>
      <c r="U2543" t="s">
        <v>43543</v>
      </c>
      <c r="V2543" t="s">
        <v>43543</v>
      </c>
    </row>
    <row r="2544" spans="1:22" x14ac:dyDescent="0.3">
      <c r="A2544">
        <v>4498</v>
      </c>
      <c r="B2544" t="s">
        <v>14131</v>
      </c>
      <c r="C2544" t="s">
        <v>14132</v>
      </c>
      <c r="D2544">
        <v>6</v>
      </c>
      <c r="E2544">
        <v>20</v>
      </c>
      <c r="G2544">
        <v>10</v>
      </c>
      <c r="O2544">
        <v>64</v>
      </c>
      <c r="T2544" t="s">
        <v>43544</v>
      </c>
      <c r="U2544" t="s">
        <v>43544</v>
      </c>
      <c r="V2544" t="s">
        <v>43544</v>
      </c>
    </row>
    <row r="2545" spans="1:22" x14ac:dyDescent="0.3">
      <c r="A2545">
        <v>4499</v>
      </c>
      <c r="B2545" t="s">
        <v>14133</v>
      </c>
      <c r="C2545" t="s">
        <v>14134</v>
      </c>
      <c r="D2545">
        <v>6</v>
      </c>
      <c r="E2545">
        <v>20</v>
      </c>
      <c r="G2545">
        <v>10</v>
      </c>
      <c r="O2545">
        <v>2</v>
      </c>
      <c r="T2545" t="s">
        <v>43545</v>
      </c>
      <c r="U2545" t="s">
        <v>43545</v>
      </c>
      <c r="V2545" t="s">
        <v>43545</v>
      </c>
    </row>
    <row r="2546" spans="1:22" x14ac:dyDescent="0.3">
      <c r="A2546">
        <v>4500</v>
      </c>
      <c r="B2546" t="s">
        <v>14135</v>
      </c>
      <c r="C2546" t="s">
        <v>14136</v>
      </c>
      <c r="D2546">
        <v>6</v>
      </c>
      <c r="E2546">
        <v>20</v>
      </c>
      <c r="G2546">
        <v>10</v>
      </c>
      <c r="O2546">
        <v>16</v>
      </c>
      <c r="T2546" t="s">
        <v>43546</v>
      </c>
      <c r="U2546" t="s">
        <v>43546</v>
      </c>
      <c r="V2546" t="s">
        <v>43546</v>
      </c>
    </row>
    <row r="2547" spans="1:22" x14ac:dyDescent="0.3">
      <c r="A2547">
        <v>4501</v>
      </c>
      <c r="B2547" t="s">
        <v>14137</v>
      </c>
      <c r="C2547" t="s">
        <v>14138</v>
      </c>
      <c r="D2547">
        <v>6</v>
      </c>
      <c r="E2547">
        <v>20</v>
      </c>
      <c r="G2547">
        <v>10</v>
      </c>
      <c r="O2547">
        <v>16</v>
      </c>
      <c r="T2547" t="s">
        <v>43547</v>
      </c>
      <c r="U2547" t="s">
        <v>43547</v>
      </c>
      <c r="V2547" t="s">
        <v>43547</v>
      </c>
    </row>
    <row r="2548" spans="1:22" x14ac:dyDescent="0.3">
      <c r="A2548">
        <v>4502</v>
      </c>
      <c r="B2548" t="s">
        <v>14139</v>
      </c>
      <c r="C2548" t="s">
        <v>14140</v>
      </c>
      <c r="D2548">
        <v>6</v>
      </c>
      <c r="E2548">
        <v>20</v>
      </c>
      <c r="G2548">
        <v>10</v>
      </c>
      <c r="O2548">
        <v>2</v>
      </c>
      <c r="T2548" t="s">
        <v>43548</v>
      </c>
      <c r="U2548" t="s">
        <v>43548</v>
      </c>
      <c r="V2548" t="s">
        <v>43548</v>
      </c>
    </row>
    <row r="2549" spans="1:22" x14ac:dyDescent="0.3">
      <c r="A2549">
        <v>4503</v>
      </c>
      <c r="B2549" t="s">
        <v>14141</v>
      </c>
      <c r="C2549" t="s">
        <v>14142</v>
      </c>
      <c r="D2549">
        <v>6</v>
      </c>
      <c r="E2549">
        <v>20</v>
      </c>
      <c r="G2549">
        <v>10</v>
      </c>
      <c r="O2549">
        <v>769</v>
      </c>
      <c r="T2549" t="s">
        <v>43549</v>
      </c>
      <c r="U2549" t="s">
        <v>43549</v>
      </c>
      <c r="V2549" t="s">
        <v>43549</v>
      </c>
    </row>
    <row r="2550" spans="1:22" x14ac:dyDescent="0.3">
      <c r="A2550">
        <v>4504</v>
      </c>
      <c r="B2550" t="s">
        <v>14143</v>
      </c>
      <c r="C2550" t="s">
        <v>14144</v>
      </c>
      <c r="D2550">
        <v>6</v>
      </c>
      <c r="E2550">
        <v>20</v>
      </c>
      <c r="G2550">
        <v>10</v>
      </c>
      <c r="O2550">
        <v>64</v>
      </c>
      <c r="T2550" t="s">
        <v>43550</v>
      </c>
      <c r="U2550" t="s">
        <v>43550</v>
      </c>
      <c r="V2550" t="s">
        <v>43550</v>
      </c>
    </row>
    <row r="2551" spans="1:22" x14ac:dyDescent="0.3">
      <c r="A2551">
        <v>4505</v>
      </c>
      <c r="B2551" t="s">
        <v>14145</v>
      </c>
      <c r="C2551" t="s">
        <v>14146</v>
      </c>
      <c r="D2551">
        <v>6</v>
      </c>
      <c r="E2551">
        <v>20</v>
      </c>
      <c r="G2551">
        <v>10</v>
      </c>
      <c r="O2551">
        <v>136</v>
      </c>
      <c r="T2551" t="s">
        <v>43551</v>
      </c>
      <c r="U2551" t="s">
        <v>43551</v>
      </c>
      <c r="V2551" t="s">
        <v>43551</v>
      </c>
    </row>
    <row r="2552" spans="1:22" x14ac:dyDescent="0.3">
      <c r="A2552">
        <v>4506</v>
      </c>
      <c r="B2552" t="s">
        <v>14147</v>
      </c>
      <c r="C2552" t="s">
        <v>14148</v>
      </c>
      <c r="D2552">
        <v>6</v>
      </c>
      <c r="E2552">
        <v>20</v>
      </c>
      <c r="G2552">
        <v>10</v>
      </c>
      <c r="O2552">
        <v>769</v>
      </c>
      <c r="T2552" t="s">
        <v>43552</v>
      </c>
      <c r="U2552" t="s">
        <v>43552</v>
      </c>
      <c r="V2552" t="s">
        <v>43552</v>
      </c>
    </row>
    <row r="2553" spans="1:22" x14ac:dyDescent="0.3">
      <c r="A2553">
        <v>4507</v>
      </c>
      <c r="B2553" t="s">
        <v>14149</v>
      </c>
      <c r="C2553" t="s">
        <v>14150</v>
      </c>
      <c r="D2553">
        <v>6</v>
      </c>
      <c r="E2553">
        <v>20</v>
      </c>
      <c r="G2553">
        <v>10</v>
      </c>
      <c r="O2553">
        <v>2</v>
      </c>
      <c r="T2553" t="s">
        <v>43553</v>
      </c>
      <c r="U2553" t="s">
        <v>43553</v>
      </c>
      <c r="V2553" t="s">
        <v>43553</v>
      </c>
    </row>
    <row r="2554" spans="1:22" x14ac:dyDescent="0.3">
      <c r="A2554">
        <v>4508</v>
      </c>
      <c r="B2554" t="s">
        <v>14151</v>
      </c>
      <c r="C2554" t="s">
        <v>14152</v>
      </c>
      <c r="D2554">
        <v>6</v>
      </c>
      <c r="E2554">
        <v>20</v>
      </c>
      <c r="G2554">
        <v>10</v>
      </c>
      <c r="O2554">
        <v>136</v>
      </c>
      <c r="T2554" t="s">
        <v>43554</v>
      </c>
      <c r="U2554" t="s">
        <v>43554</v>
      </c>
      <c r="V2554" t="s">
        <v>43554</v>
      </c>
    </row>
    <row r="2555" spans="1:22" x14ac:dyDescent="0.3">
      <c r="A2555">
        <v>4509</v>
      </c>
      <c r="B2555" t="s">
        <v>14153</v>
      </c>
      <c r="C2555" t="s">
        <v>14154</v>
      </c>
      <c r="D2555">
        <v>6</v>
      </c>
      <c r="E2555">
        <v>20</v>
      </c>
      <c r="G2555">
        <v>10</v>
      </c>
      <c r="O2555">
        <v>769</v>
      </c>
      <c r="T2555" t="s">
        <v>43555</v>
      </c>
      <c r="U2555" t="s">
        <v>43555</v>
      </c>
      <c r="V2555" t="s">
        <v>43555</v>
      </c>
    </row>
    <row r="2556" spans="1:22" x14ac:dyDescent="0.3">
      <c r="A2556">
        <v>4510</v>
      </c>
      <c r="B2556" t="s">
        <v>14155</v>
      </c>
      <c r="C2556" t="s">
        <v>14156</v>
      </c>
      <c r="D2556">
        <v>6</v>
      </c>
      <c r="E2556">
        <v>20</v>
      </c>
      <c r="G2556">
        <v>10</v>
      </c>
      <c r="O2556">
        <v>2</v>
      </c>
      <c r="T2556" t="s">
        <v>43556</v>
      </c>
      <c r="U2556" t="s">
        <v>43556</v>
      </c>
      <c r="V2556" t="s">
        <v>43556</v>
      </c>
    </row>
    <row r="2557" spans="1:22" x14ac:dyDescent="0.3">
      <c r="A2557">
        <v>4511</v>
      </c>
      <c r="B2557" t="s">
        <v>14157</v>
      </c>
      <c r="C2557" t="s">
        <v>14158</v>
      </c>
      <c r="D2557">
        <v>6</v>
      </c>
      <c r="E2557">
        <v>20</v>
      </c>
      <c r="G2557">
        <v>10</v>
      </c>
      <c r="O2557">
        <v>2</v>
      </c>
      <c r="T2557" t="s">
        <v>43557</v>
      </c>
      <c r="U2557" t="s">
        <v>43557</v>
      </c>
      <c r="V2557" t="s">
        <v>43557</v>
      </c>
    </row>
    <row r="2558" spans="1:22" x14ac:dyDescent="0.3">
      <c r="A2558">
        <v>4512</v>
      </c>
      <c r="B2558" t="s">
        <v>14159</v>
      </c>
      <c r="C2558" t="s">
        <v>14160</v>
      </c>
      <c r="D2558">
        <v>6</v>
      </c>
      <c r="E2558">
        <v>20</v>
      </c>
      <c r="G2558">
        <v>10</v>
      </c>
      <c r="O2558">
        <v>769</v>
      </c>
      <c r="T2558" t="s">
        <v>43558</v>
      </c>
      <c r="U2558" t="s">
        <v>43558</v>
      </c>
      <c r="V2558" t="s">
        <v>43558</v>
      </c>
    </row>
    <row r="2559" spans="1:22" x14ac:dyDescent="0.3">
      <c r="A2559">
        <v>4513</v>
      </c>
      <c r="B2559" t="s">
        <v>14161</v>
      </c>
      <c r="C2559" t="s">
        <v>14162</v>
      </c>
      <c r="D2559">
        <v>6</v>
      </c>
      <c r="E2559">
        <v>20</v>
      </c>
      <c r="G2559">
        <v>10</v>
      </c>
      <c r="O2559">
        <v>769</v>
      </c>
      <c r="T2559" t="s">
        <v>43559</v>
      </c>
      <c r="U2559" t="s">
        <v>43559</v>
      </c>
      <c r="V2559" t="s">
        <v>43559</v>
      </c>
    </row>
    <row r="2560" spans="1:22" x14ac:dyDescent="0.3">
      <c r="A2560">
        <v>4514</v>
      </c>
      <c r="B2560" t="s">
        <v>14163</v>
      </c>
      <c r="C2560" t="s">
        <v>14164</v>
      </c>
      <c r="D2560">
        <v>6</v>
      </c>
      <c r="E2560">
        <v>20</v>
      </c>
      <c r="G2560">
        <v>10</v>
      </c>
      <c r="O2560">
        <v>2</v>
      </c>
      <c r="T2560" t="s">
        <v>43560</v>
      </c>
      <c r="U2560" t="s">
        <v>43560</v>
      </c>
      <c r="V2560" t="s">
        <v>43560</v>
      </c>
    </row>
    <row r="2561" spans="1:22" x14ac:dyDescent="0.3">
      <c r="A2561">
        <v>4515</v>
      </c>
      <c r="B2561" t="s">
        <v>14165</v>
      </c>
      <c r="C2561" t="s">
        <v>14166</v>
      </c>
      <c r="D2561">
        <v>6</v>
      </c>
      <c r="E2561">
        <v>20</v>
      </c>
      <c r="G2561">
        <v>10</v>
      </c>
      <c r="O2561">
        <v>32</v>
      </c>
      <c r="T2561" t="s">
        <v>35487</v>
      </c>
      <c r="U2561" t="s">
        <v>35487</v>
      </c>
      <c r="V2561" t="s">
        <v>35487</v>
      </c>
    </row>
    <row r="2562" spans="1:22" x14ac:dyDescent="0.3">
      <c r="A2562">
        <v>4516</v>
      </c>
      <c r="B2562" t="s">
        <v>14167</v>
      </c>
      <c r="C2562" t="s">
        <v>14168</v>
      </c>
      <c r="D2562">
        <v>6</v>
      </c>
      <c r="E2562">
        <v>20</v>
      </c>
      <c r="G2562">
        <v>10</v>
      </c>
      <c r="O2562">
        <v>16</v>
      </c>
      <c r="T2562" t="s">
        <v>43561</v>
      </c>
      <c r="U2562" t="s">
        <v>43561</v>
      </c>
      <c r="V2562" t="s">
        <v>43561</v>
      </c>
    </row>
    <row r="2563" spans="1:22" x14ac:dyDescent="0.3">
      <c r="A2563">
        <v>4517</v>
      </c>
      <c r="B2563" t="s">
        <v>14169</v>
      </c>
      <c r="C2563" t="s">
        <v>14170</v>
      </c>
      <c r="D2563">
        <v>6</v>
      </c>
      <c r="E2563">
        <v>20</v>
      </c>
      <c r="G2563">
        <v>10</v>
      </c>
      <c r="O2563">
        <v>769</v>
      </c>
      <c r="T2563" t="s">
        <v>43562</v>
      </c>
      <c r="U2563" t="s">
        <v>43562</v>
      </c>
      <c r="V2563" t="s">
        <v>43562</v>
      </c>
    </row>
    <row r="2564" spans="1:22" x14ac:dyDescent="0.3">
      <c r="A2564">
        <v>4518</v>
      </c>
      <c r="B2564" t="s">
        <v>14171</v>
      </c>
      <c r="C2564" t="s">
        <v>14172</v>
      </c>
      <c r="D2564">
        <v>6</v>
      </c>
      <c r="E2564">
        <v>20</v>
      </c>
      <c r="G2564">
        <v>10</v>
      </c>
      <c r="O2564">
        <v>2</v>
      </c>
      <c r="T2564" t="s">
        <v>43563</v>
      </c>
      <c r="U2564" t="s">
        <v>43563</v>
      </c>
      <c r="V2564" t="s">
        <v>43563</v>
      </c>
    </row>
    <row r="2565" spans="1:22" x14ac:dyDescent="0.3">
      <c r="A2565">
        <v>4519</v>
      </c>
      <c r="B2565" t="s">
        <v>14173</v>
      </c>
      <c r="C2565" t="s">
        <v>14174</v>
      </c>
      <c r="D2565">
        <v>6</v>
      </c>
      <c r="E2565">
        <v>20</v>
      </c>
      <c r="G2565">
        <v>10</v>
      </c>
      <c r="O2565">
        <v>2</v>
      </c>
      <c r="T2565" t="s">
        <v>41718</v>
      </c>
      <c r="U2565" t="s">
        <v>41718</v>
      </c>
      <c r="V2565" t="s">
        <v>41718</v>
      </c>
    </row>
    <row r="2566" spans="1:22" x14ac:dyDescent="0.3">
      <c r="A2566">
        <v>4520</v>
      </c>
      <c r="B2566" t="s">
        <v>14175</v>
      </c>
      <c r="C2566" t="s">
        <v>14176</v>
      </c>
      <c r="D2566">
        <v>6</v>
      </c>
      <c r="E2566">
        <v>20</v>
      </c>
      <c r="G2566">
        <v>10</v>
      </c>
      <c r="O2566">
        <v>4</v>
      </c>
      <c r="T2566" t="s">
        <v>43564</v>
      </c>
      <c r="U2566" t="s">
        <v>43564</v>
      </c>
      <c r="V2566" t="s">
        <v>43564</v>
      </c>
    </row>
    <row r="2567" spans="1:22" x14ac:dyDescent="0.3">
      <c r="A2567">
        <v>4521</v>
      </c>
      <c r="B2567" t="s">
        <v>14177</v>
      </c>
      <c r="C2567" t="s">
        <v>14178</v>
      </c>
      <c r="D2567">
        <v>6</v>
      </c>
      <c r="E2567">
        <v>20</v>
      </c>
      <c r="G2567">
        <v>10</v>
      </c>
      <c r="O2567">
        <v>2</v>
      </c>
      <c r="T2567" t="s">
        <v>43565</v>
      </c>
      <c r="U2567" t="s">
        <v>43565</v>
      </c>
      <c r="V2567" t="s">
        <v>43565</v>
      </c>
    </row>
    <row r="2568" spans="1:22" x14ac:dyDescent="0.3">
      <c r="A2568">
        <v>4522</v>
      </c>
      <c r="B2568" t="s">
        <v>14179</v>
      </c>
      <c r="C2568" t="s">
        <v>14180</v>
      </c>
      <c r="D2568">
        <v>6</v>
      </c>
      <c r="E2568">
        <v>20</v>
      </c>
      <c r="G2568">
        <v>10</v>
      </c>
      <c r="O2568">
        <v>2</v>
      </c>
      <c r="T2568" t="s">
        <v>43566</v>
      </c>
      <c r="U2568" t="s">
        <v>43566</v>
      </c>
      <c r="V2568" t="s">
        <v>43566</v>
      </c>
    </row>
    <row r="2569" spans="1:22" x14ac:dyDescent="0.3">
      <c r="A2569">
        <v>4523</v>
      </c>
      <c r="B2569" t="s">
        <v>14181</v>
      </c>
      <c r="C2569" t="s">
        <v>14182</v>
      </c>
      <c r="D2569">
        <v>6</v>
      </c>
      <c r="E2569">
        <v>20</v>
      </c>
      <c r="G2569">
        <v>10</v>
      </c>
      <c r="O2569">
        <v>16</v>
      </c>
      <c r="T2569" t="s">
        <v>43567</v>
      </c>
      <c r="U2569" t="s">
        <v>43567</v>
      </c>
      <c r="V2569" t="s">
        <v>43567</v>
      </c>
    </row>
    <row r="2570" spans="1:22" x14ac:dyDescent="0.3">
      <c r="A2570">
        <v>4524</v>
      </c>
      <c r="B2570" t="s">
        <v>14183</v>
      </c>
      <c r="C2570" t="s">
        <v>14184</v>
      </c>
      <c r="D2570">
        <v>6</v>
      </c>
      <c r="E2570">
        <v>20</v>
      </c>
      <c r="G2570">
        <v>10</v>
      </c>
      <c r="O2570">
        <v>769</v>
      </c>
      <c r="T2570" t="s">
        <v>43568</v>
      </c>
      <c r="U2570" t="s">
        <v>43568</v>
      </c>
      <c r="V2570" t="s">
        <v>43568</v>
      </c>
    </row>
    <row r="2571" spans="1:22" x14ac:dyDescent="0.3">
      <c r="A2571">
        <v>4525</v>
      </c>
      <c r="B2571" t="s">
        <v>14185</v>
      </c>
      <c r="C2571" t="s">
        <v>14186</v>
      </c>
      <c r="D2571">
        <v>6</v>
      </c>
      <c r="E2571">
        <v>20</v>
      </c>
      <c r="G2571">
        <v>10</v>
      </c>
      <c r="O2571">
        <v>4</v>
      </c>
      <c r="T2571" t="s">
        <v>43569</v>
      </c>
      <c r="U2571" t="s">
        <v>43569</v>
      </c>
      <c r="V2571" t="s">
        <v>43569</v>
      </c>
    </row>
    <row r="2572" spans="1:22" x14ac:dyDescent="0.3">
      <c r="A2572">
        <v>4526</v>
      </c>
      <c r="B2572" t="s">
        <v>14187</v>
      </c>
      <c r="C2572" t="s">
        <v>14188</v>
      </c>
      <c r="D2572">
        <v>6</v>
      </c>
      <c r="E2572">
        <v>20</v>
      </c>
      <c r="G2572">
        <v>10</v>
      </c>
      <c r="O2572">
        <v>16</v>
      </c>
      <c r="T2572" t="s">
        <v>43570</v>
      </c>
      <c r="U2572" t="s">
        <v>43570</v>
      </c>
      <c r="V2572" t="s">
        <v>43570</v>
      </c>
    </row>
    <row r="2573" spans="1:22" x14ac:dyDescent="0.3">
      <c r="A2573">
        <v>4527</v>
      </c>
      <c r="B2573" t="s">
        <v>14189</v>
      </c>
      <c r="C2573" t="s">
        <v>14190</v>
      </c>
      <c r="D2573">
        <v>6</v>
      </c>
      <c r="E2573">
        <v>20</v>
      </c>
      <c r="G2573">
        <v>10</v>
      </c>
      <c r="O2573">
        <v>16</v>
      </c>
      <c r="T2573" t="s">
        <v>43571</v>
      </c>
      <c r="U2573" t="s">
        <v>43571</v>
      </c>
      <c r="V2573" t="s">
        <v>43571</v>
      </c>
    </row>
    <row r="2574" spans="1:22" x14ac:dyDescent="0.3">
      <c r="A2574">
        <v>4528</v>
      </c>
      <c r="B2574" t="s">
        <v>14191</v>
      </c>
      <c r="C2574" t="s">
        <v>14192</v>
      </c>
      <c r="D2574">
        <v>6</v>
      </c>
      <c r="E2574">
        <v>20</v>
      </c>
      <c r="G2574">
        <v>10</v>
      </c>
      <c r="O2574">
        <v>769</v>
      </c>
      <c r="T2574" t="s">
        <v>43572</v>
      </c>
      <c r="U2574" t="s">
        <v>43572</v>
      </c>
      <c r="V2574" t="s">
        <v>43572</v>
      </c>
    </row>
    <row r="2575" spans="1:22" x14ac:dyDescent="0.3">
      <c r="A2575">
        <v>4529</v>
      </c>
      <c r="B2575" t="s">
        <v>14193</v>
      </c>
      <c r="C2575" t="s">
        <v>14194</v>
      </c>
      <c r="D2575">
        <v>6</v>
      </c>
      <c r="E2575">
        <v>20</v>
      </c>
      <c r="G2575">
        <v>10</v>
      </c>
      <c r="O2575">
        <v>769</v>
      </c>
      <c r="T2575" t="s">
        <v>43573</v>
      </c>
      <c r="U2575" t="s">
        <v>43573</v>
      </c>
      <c r="V2575" t="s">
        <v>43573</v>
      </c>
    </row>
    <row r="2576" spans="1:22" x14ac:dyDescent="0.3">
      <c r="A2576">
        <v>4530</v>
      </c>
      <c r="B2576" t="s">
        <v>14195</v>
      </c>
      <c r="C2576" t="s">
        <v>14196</v>
      </c>
      <c r="D2576">
        <v>6</v>
      </c>
      <c r="E2576">
        <v>20</v>
      </c>
      <c r="G2576">
        <v>10</v>
      </c>
      <c r="O2576">
        <v>769</v>
      </c>
      <c r="T2576" t="s">
        <v>43574</v>
      </c>
      <c r="U2576" t="s">
        <v>43574</v>
      </c>
      <c r="V2576" t="s">
        <v>43574</v>
      </c>
    </row>
    <row r="2577" spans="1:22" x14ac:dyDescent="0.3">
      <c r="A2577">
        <v>4531</v>
      </c>
      <c r="B2577" t="s">
        <v>14197</v>
      </c>
      <c r="C2577" t="s">
        <v>14198</v>
      </c>
      <c r="D2577">
        <v>6</v>
      </c>
      <c r="E2577">
        <v>20</v>
      </c>
      <c r="G2577">
        <v>10</v>
      </c>
      <c r="O2577">
        <v>2</v>
      </c>
      <c r="T2577" t="s">
        <v>43575</v>
      </c>
      <c r="U2577" t="s">
        <v>43575</v>
      </c>
      <c r="V2577" t="s">
        <v>43575</v>
      </c>
    </row>
    <row r="2578" spans="1:22" x14ac:dyDescent="0.3">
      <c r="A2578">
        <v>4532</v>
      </c>
      <c r="B2578" t="s">
        <v>14199</v>
      </c>
      <c r="C2578" t="s">
        <v>14200</v>
      </c>
      <c r="D2578">
        <v>6</v>
      </c>
      <c r="E2578">
        <v>20</v>
      </c>
      <c r="G2578">
        <v>10</v>
      </c>
      <c r="O2578">
        <v>64</v>
      </c>
      <c r="T2578" t="s">
        <v>43576</v>
      </c>
      <c r="U2578" t="s">
        <v>43576</v>
      </c>
      <c r="V2578" t="s">
        <v>43576</v>
      </c>
    </row>
    <row r="2579" spans="1:22" x14ac:dyDescent="0.3">
      <c r="A2579">
        <v>4533</v>
      </c>
      <c r="B2579" t="s">
        <v>14201</v>
      </c>
      <c r="C2579" t="s">
        <v>14202</v>
      </c>
      <c r="D2579">
        <v>6</v>
      </c>
      <c r="E2579">
        <v>20</v>
      </c>
      <c r="G2579">
        <v>10</v>
      </c>
      <c r="O2579">
        <v>2</v>
      </c>
      <c r="T2579" t="s">
        <v>43577</v>
      </c>
      <c r="U2579" t="s">
        <v>43577</v>
      </c>
      <c r="V2579" t="s">
        <v>43577</v>
      </c>
    </row>
    <row r="2580" spans="1:22" x14ac:dyDescent="0.3">
      <c r="A2580">
        <v>4534</v>
      </c>
      <c r="B2580" t="s">
        <v>14203</v>
      </c>
      <c r="C2580" t="s">
        <v>14204</v>
      </c>
      <c r="D2580">
        <v>6</v>
      </c>
      <c r="E2580">
        <v>20</v>
      </c>
      <c r="G2580">
        <v>10</v>
      </c>
      <c r="O2580">
        <v>16</v>
      </c>
      <c r="T2580" t="s">
        <v>43578</v>
      </c>
      <c r="U2580" t="s">
        <v>43578</v>
      </c>
      <c r="V2580" t="s">
        <v>43578</v>
      </c>
    </row>
    <row r="2581" spans="1:22" x14ac:dyDescent="0.3">
      <c r="A2581">
        <v>4535</v>
      </c>
      <c r="B2581" t="s">
        <v>14205</v>
      </c>
      <c r="C2581" t="s">
        <v>14206</v>
      </c>
      <c r="D2581">
        <v>6</v>
      </c>
      <c r="E2581">
        <v>20</v>
      </c>
      <c r="G2581">
        <v>10</v>
      </c>
      <c r="O2581">
        <v>2</v>
      </c>
      <c r="T2581" t="s">
        <v>43579</v>
      </c>
      <c r="U2581" t="s">
        <v>43579</v>
      </c>
      <c r="V2581" t="s">
        <v>43579</v>
      </c>
    </row>
    <row r="2582" spans="1:22" x14ac:dyDescent="0.3">
      <c r="A2582">
        <v>4536</v>
      </c>
      <c r="B2582" t="s">
        <v>14207</v>
      </c>
      <c r="C2582" t="s">
        <v>14208</v>
      </c>
      <c r="D2582">
        <v>6</v>
      </c>
      <c r="E2582">
        <v>20</v>
      </c>
      <c r="G2582">
        <v>10</v>
      </c>
      <c r="O2582">
        <v>2</v>
      </c>
      <c r="T2582" t="s">
        <v>43580</v>
      </c>
      <c r="U2582" t="s">
        <v>43580</v>
      </c>
      <c r="V2582" t="s">
        <v>43580</v>
      </c>
    </row>
    <row r="2583" spans="1:22" x14ac:dyDescent="0.3">
      <c r="A2583">
        <v>4537</v>
      </c>
      <c r="B2583" t="s">
        <v>14209</v>
      </c>
      <c r="C2583" t="s">
        <v>14210</v>
      </c>
      <c r="D2583">
        <v>6</v>
      </c>
      <c r="E2583">
        <v>20</v>
      </c>
      <c r="G2583">
        <v>10</v>
      </c>
      <c r="O2583">
        <v>2</v>
      </c>
      <c r="T2583" t="s">
        <v>43581</v>
      </c>
      <c r="U2583" t="s">
        <v>43581</v>
      </c>
      <c r="V2583" t="s">
        <v>43581</v>
      </c>
    </row>
    <row r="2584" spans="1:22" x14ac:dyDescent="0.3">
      <c r="A2584">
        <v>4538</v>
      </c>
      <c r="B2584" t="s">
        <v>14211</v>
      </c>
      <c r="C2584" t="s">
        <v>14212</v>
      </c>
      <c r="D2584">
        <v>6</v>
      </c>
      <c r="E2584">
        <v>20</v>
      </c>
      <c r="G2584">
        <v>10</v>
      </c>
      <c r="O2584">
        <v>769</v>
      </c>
      <c r="T2584" t="s">
        <v>43582</v>
      </c>
      <c r="U2584" t="s">
        <v>43582</v>
      </c>
      <c r="V2584" t="s">
        <v>43582</v>
      </c>
    </row>
    <row r="2585" spans="1:22" x14ac:dyDescent="0.3">
      <c r="A2585">
        <v>4539</v>
      </c>
      <c r="B2585" t="s">
        <v>14213</v>
      </c>
      <c r="C2585" t="s">
        <v>14214</v>
      </c>
      <c r="D2585">
        <v>6</v>
      </c>
      <c r="E2585">
        <v>20</v>
      </c>
      <c r="G2585">
        <v>10</v>
      </c>
      <c r="O2585">
        <v>64</v>
      </c>
      <c r="T2585" t="s">
        <v>43583</v>
      </c>
      <c r="U2585" t="s">
        <v>43583</v>
      </c>
      <c r="V2585" t="s">
        <v>43583</v>
      </c>
    </row>
    <row r="2586" spans="1:22" x14ac:dyDescent="0.3">
      <c r="A2586">
        <v>4540</v>
      </c>
      <c r="B2586" t="s">
        <v>14215</v>
      </c>
      <c r="C2586" t="s">
        <v>14216</v>
      </c>
      <c r="D2586">
        <v>6</v>
      </c>
      <c r="E2586">
        <v>20</v>
      </c>
      <c r="G2586">
        <v>10</v>
      </c>
      <c r="O2586">
        <v>2</v>
      </c>
      <c r="T2586" t="s">
        <v>43584</v>
      </c>
      <c r="U2586" t="s">
        <v>43584</v>
      </c>
      <c r="V2586" t="s">
        <v>43584</v>
      </c>
    </row>
    <row r="2587" spans="1:22" x14ac:dyDescent="0.3">
      <c r="A2587">
        <v>4541</v>
      </c>
      <c r="B2587" t="s">
        <v>14217</v>
      </c>
      <c r="C2587" t="s">
        <v>14218</v>
      </c>
      <c r="D2587">
        <v>6</v>
      </c>
      <c r="E2587">
        <v>20</v>
      </c>
      <c r="G2587">
        <v>10</v>
      </c>
      <c r="O2587">
        <v>769</v>
      </c>
      <c r="T2587" t="s">
        <v>43585</v>
      </c>
      <c r="U2587" t="s">
        <v>43585</v>
      </c>
      <c r="V2587" t="s">
        <v>43585</v>
      </c>
    </row>
    <row r="2588" spans="1:22" x14ac:dyDescent="0.3">
      <c r="A2588">
        <v>4542</v>
      </c>
      <c r="B2588" t="s">
        <v>14219</v>
      </c>
      <c r="C2588" t="s">
        <v>14220</v>
      </c>
      <c r="D2588">
        <v>6</v>
      </c>
      <c r="E2588">
        <v>20</v>
      </c>
      <c r="G2588">
        <v>10</v>
      </c>
      <c r="O2588">
        <v>16</v>
      </c>
      <c r="T2588" t="s">
        <v>43586</v>
      </c>
      <c r="U2588" t="s">
        <v>43586</v>
      </c>
      <c r="V2588" t="s">
        <v>43586</v>
      </c>
    </row>
    <row r="2589" spans="1:22" x14ac:dyDescent="0.3">
      <c r="A2589">
        <v>4543</v>
      </c>
      <c r="B2589" t="s">
        <v>14221</v>
      </c>
      <c r="C2589" t="s">
        <v>14222</v>
      </c>
      <c r="D2589">
        <v>6</v>
      </c>
      <c r="E2589">
        <v>20</v>
      </c>
      <c r="G2589">
        <v>10</v>
      </c>
      <c r="O2589">
        <v>16</v>
      </c>
      <c r="T2589" t="s">
        <v>43587</v>
      </c>
      <c r="U2589" t="s">
        <v>43587</v>
      </c>
      <c r="V2589" t="s">
        <v>43587</v>
      </c>
    </row>
    <row r="2590" spans="1:22" x14ac:dyDescent="0.3">
      <c r="A2590">
        <v>4544</v>
      </c>
      <c r="B2590" t="s">
        <v>14223</v>
      </c>
      <c r="C2590" t="s">
        <v>14224</v>
      </c>
      <c r="D2590">
        <v>6</v>
      </c>
      <c r="E2590">
        <v>20</v>
      </c>
      <c r="G2590">
        <v>10</v>
      </c>
      <c r="O2590">
        <v>769</v>
      </c>
      <c r="T2590" t="s">
        <v>43588</v>
      </c>
      <c r="U2590" t="s">
        <v>43588</v>
      </c>
      <c r="V2590" t="s">
        <v>43588</v>
      </c>
    </row>
    <row r="2591" spans="1:22" x14ac:dyDescent="0.3">
      <c r="A2591">
        <v>4545</v>
      </c>
      <c r="B2591" t="s">
        <v>14225</v>
      </c>
      <c r="C2591" t="s">
        <v>14226</v>
      </c>
      <c r="D2591">
        <v>6</v>
      </c>
      <c r="E2591">
        <v>20</v>
      </c>
      <c r="G2591">
        <v>10</v>
      </c>
      <c r="O2591">
        <v>769</v>
      </c>
      <c r="T2591" t="s">
        <v>34931</v>
      </c>
      <c r="U2591" t="s">
        <v>34931</v>
      </c>
      <c r="V2591" t="s">
        <v>34931</v>
      </c>
    </row>
    <row r="2592" spans="1:22" x14ac:dyDescent="0.3">
      <c r="A2592">
        <v>4546</v>
      </c>
      <c r="B2592" t="s">
        <v>14227</v>
      </c>
      <c r="C2592" t="s">
        <v>14228</v>
      </c>
      <c r="D2592">
        <v>6</v>
      </c>
      <c r="E2592">
        <v>20</v>
      </c>
      <c r="G2592">
        <v>10</v>
      </c>
      <c r="O2592">
        <v>2</v>
      </c>
      <c r="T2592" t="s">
        <v>12087</v>
      </c>
      <c r="U2592" t="s">
        <v>12087</v>
      </c>
      <c r="V2592" t="s">
        <v>12087</v>
      </c>
    </row>
    <row r="2593" spans="1:22" x14ac:dyDescent="0.3">
      <c r="A2593">
        <v>4547</v>
      </c>
      <c r="B2593" t="s">
        <v>14229</v>
      </c>
      <c r="C2593" t="s">
        <v>14230</v>
      </c>
      <c r="D2593">
        <v>6</v>
      </c>
      <c r="E2593">
        <v>20</v>
      </c>
      <c r="G2593">
        <v>10</v>
      </c>
      <c r="O2593">
        <v>16</v>
      </c>
      <c r="T2593" t="s">
        <v>43589</v>
      </c>
      <c r="U2593" t="s">
        <v>43589</v>
      </c>
      <c r="V2593" t="s">
        <v>43589</v>
      </c>
    </row>
    <row r="2594" spans="1:22" x14ac:dyDescent="0.3">
      <c r="A2594">
        <v>4548</v>
      </c>
      <c r="B2594" t="s">
        <v>14231</v>
      </c>
      <c r="C2594" t="s">
        <v>14232</v>
      </c>
      <c r="D2594">
        <v>6</v>
      </c>
      <c r="E2594">
        <v>20</v>
      </c>
      <c r="G2594">
        <v>10</v>
      </c>
      <c r="O2594">
        <v>4</v>
      </c>
      <c r="T2594" t="s">
        <v>43494</v>
      </c>
      <c r="U2594" t="s">
        <v>43494</v>
      </c>
      <c r="V2594" t="s">
        <v>43494</v>
      </c>
    </row>
    <row r="2595" spans="1:22" x14ac:dyDescent="0.3">
      <c r="A2595">
        <v>4549</v>
      </c>
      <c r="B2595" t="s">
        <v>14233</v>
      </c>
      <c r="C2595" t="s">
        <v>14234</v>
      </c>
      <c r="D2595">
        <v>6</v>
      </c>
      <c r="E2595">
        <v>20</v>
      </c>
      <c r="G2595">
        <v>10</v>
      </c>
      <c r="O2595">
        <v>769</v>
      </c>
      <c r="T2595" t="s">
        <v>43590</v>
      </c>
      <c r="U2595" t="s">
        <v>43590</v>
      </c>
      <c r="V2595" t="s">
        <v>43590</v>
      </c>
    </row>
    <row r="2596" spans="1:22" x14ac:dyDescent="0.3">
      <c r="A2596">
        <v>4550</v>
      </c>
      <c r="B2596" t="s">
        <v>14235</v>
      </c>
      <c r="C2596" t="s">
        <v>14236</v>
      </c>
      <c r="D2596">
        <v>6</v>
      </c>
      <c r="E2596">
        <v>20</v>
      </c>
      <c r="G2596">
        <v>10</v>
      </c>
      <c r="O2596">
        <v>2</v>
      </c>
      <c r="T2596" t="s">
        <v>43591</v>
      </c>
      <c r="U2596" t="s">
        <v>43591</v>
      </c>
      <c r="V2596" t="s">
        <v>43591</v>
      </c>
    </row>
    <row r="2597" spans="1:22" x14ac:dyDescent="0.3">
      <c r="A2597">
        <v>4552</v>
      </c>
      <c r="B2597" t="s">
        <v>14237</v>
      </c>
      <c r="C2597" t="s">
        <v>14238</v>
      </c>
      <c r="D2597">
        <v>6</v>
      </c>
      <c r="E2597">
        <v>20</v>
      </c>
      <c r="G2597">
        <v>10</v>
      </c>
      <c r="O2597">
        <v>136</v>
      </c>
      <c r="T2597" t="s">
        <v>43188</v>
      </c>
      <c r="U2597" t="s">
        <v>43188</v>
      </c>
      <c r="V2597" t="s">
        <v>43188</v>
      </c>
    </row>
    <row r="2598" spans="1:22" x14ac:dyDescent="0.3">
      <c r="A2598">
        <v>4553</v>
      </c>
      <c r="B2598" t="s">
        <v>14239</v>
      </c>
      <c r="C2598" t="s">
        <v>14240</v>
      </c>
      <c r="D2598">
        <v>6</v>
      </c>
      <c r="E2598">
        <v>20</v>
      </c>
      <c r="G2598">
        <v>10</v>
      </c>
      <c r="O2598">
        <v>16</v>
      </c>
      <c r="T2598" t="s">
        <v>37164</v>
      </c>
      <c r="U2598" t="s">
        <v>37164</v>
      </c>
      <c r="V2598" t="s">
        <v>37164</v>
      </c>
    </row>
    <row r="2599" spans="1:22" x14ac:dyDescent="0.3">
      <c r="A2599">
        <v>4554</v>
      </c>
      <c r="B2599" t="s">
        <v>14241</v>
      </c>
      <c r="C2599" t="s">
        <v>14242</v>
      </c>
      <c r="D2599">
        <v>6</v>
      </c>
      <c r="E2599">
        <v>20</v>
      </c>
      <c r="G2599">
        <v>10</v>
      </c>
      <c r="O2599">
        <v>4</v>
      </c>
      <c r="T2599" t="s">
        <v>37164</v>
      </c>
      <c r="U2599" t="s">
        <v>37164</v>
      </c>
      <c r="V2599" t="s">
        <v>37164</v>
      </c>
    </row>
    <row r="2600" spans="1:22" x14ac:dyDescent="0.3">
      <c r="A2600">
        <v>4555</v>
      </c>
      <c r="B2600" t="s">
        <v>14243</v>
      </c>
      <c r="C2600" t="s">
        <v>14244</v>
      </c>
      <c r="D2600">
        <v>6</v>
      </c>
      <c r="E2600">
        <v>20</v>
      </c>
      <c r="G2600">
        <v>10</v>
      </c>
      <c r="O2600">
        <v>769</v>
      </c>
      <c r="T2600" t="s">
        <v>37164</v>
      </c>
      <c r="U2600" t="s">
        <v>37164</v>
      </c>
      <c r="V2600" t="s">
        <v>37164</v>
      </c>
    </row>
    <row r="2601" spans="1:22" x14ac:dyDescent="0.3">
      <c r="A2601">
        <v>4556</v>
      </c>
      <c r="B2601" t="s">
        <v>14245</v>
      </c>
      <c r="C2601" t="s">
        <v>14246</v>
      </c>
      <c r="D2601">
        <v>6</v>
      </c>
      <c r="E2601">
        <v>10</v>
      </c>
      <c r="G2601">
        <v>10</v>
      </c>
      <c r="O2601">
        <v>769</v>
      </c>
      <c r="T2601" t="s">
        <v>43592</v>
      </c>
      <c r="U2601" t="s">
        <v>43592</v>
      </c>
      <c r="V2601" t="s">
        <v>43592</v>
      </c>
    </row>
    <row r="2602" spans="1:22" x14ac:dyDescent="0.3">
      <c r="A2602">
        <v>4557</v>
      </c>
      <c r="B2602" t="s">
        <v>14247</v>
      </c>
      <c r="C2602" t="s">
        <v>14248</v>
      </c>
      <c r="D2602">
        <v>6</v>
      </c>
      <c r="E2602">
        <v>10</v>
      </c>
      <c r="G2602">
        <v>10</v>
      </c>
      <c r="O2602">
        <v>769</v>
      </c>
      <c r="T2602" t="s">
        <v>43593</v>
      </c>
      <c r="U2602" t="s">
        <v>43593</v>
      </c>
      <c r="V2602" t="s">
        <v>43593</v>
      </c>
    </row>
    <row r="2603" spans="1:22" x14ac:dyDescent="0.3">
      <c r="A2603">
        <v>4559</v>
      </c>
      <c r="B2603" t="s">
        <v>14249</v>
      </c>
      <c r="C2603" t="s">
        <v>14250</v>
      </c>
      <c r="D2603">
        <v>6</v>
      </c>
      <c r="E2603">
        <v>20</v>
      </c>
      <c r="G2603">
        <v>100</v>
      </c>
      <c r="O2603">
        <v>64</v>
      </c>
      <c r="T2603" t="s">
        <v>43594</v>
      </c>
      <c r="U2603" t="s">
        <v>43594</v>
      </c>
      <c r="V2603" t="s">
        <v>43594</v>
      </c>
    </row>
    <row r="2604" spans="1:22" x14ac:dyDescent="0.3">
      <c r="A2604">
        <v>4560</v>
      </c>
      <c r="B2604" t="s">
        <v>14251</v>
      </c>
      <c r="C2604" t="s">
        <v>14252</v>
      </c>
      <c r="D2604">
        <v>6</v>
      </c>
      <c r="E2604">
        <v>20</v>
      </c>
      <c r="G2604">
        <v>10</v>
      </c>
      <c r="O2604">
        <v>16</v>
      </c>
      <c r="T2604" t="s">
        <v>43595</v>
      </c>
      <c r="U2604" t="s">
        <v>43595</v>
      </c>
      <c r="V2604" t="s">
        <v>43595</v>
      </c>
    </row>
    <row r="2605" spans="1:22" x14ac:dyDescent="0.3">
      <c r="A2605">
        <v>4561</v>
      </c>
      <c r="B2605" t="s">
        <v>14253</v>
      </c>
      <c r="C2605" t="s">
        <v>14254</v>
      </c>
      <c r="D2605">
        <v>6</v>
      </c>
      <c r="E2605">
        <v>20</v>
      </c>
      <c r="G2605">
        <v>10</v>
      </c>
      <c r="O2605">
        <v>16</v>
      </c>
      <c r="T2605" t="s">
        <v>43596</v>
      </c>
      <c r="U2605" t="s">
        <v>43596</v>
      </c>
      <c r="V2605" t="s">
        <v>43596</v>
      </c>
    </row>
    <row r="2606" spans="1:22" x14ac:dyDescent="0.3">
      <c r="A2606">
        <v>4562</v>
      </c>
      <c r="B2606" t="s">
        <v>14255</v>
      </c>
      <c r="C2606" t="s">
        <v>14256</v>
      </c>
      <c r="D2606">
        <v>6</v>
      </c>
      <c r="E2606">
        <v>20</v>
      </c>
      <c r="G2606">
        <v>10</v>
      </c>
      <c r="O2606">
        <v>16</v>
      </c>
      <c r="T2606" t="s">
        <v>43597</v>
      </c>
      <c r="U2606" t="s">
        <v>43597</v>
      </c>
      <c r="V2606" t="s">
        <v>43597</v>
      </c>
    </row>
    <row r="2607" spans="1:22" x14ac:dyDescent="0.3">
      <c r="A2607">
        <v>4563</v>
      </c>
      <c r="B2607" t="s">
        <v>14257</v>
      </c>
      <c r="C2607" t="s">
        <v>14258</v>
      </c>
      <c r="D2607">
        <v>6</v>
      </c>
      <c r="E2607">
        <v>20</v>
      </c>
      <c r="G2607">
        <v>10</v>
      </c>
      <c r="O2607">
        <v>16</v>
      </c>
      <c r="T2607" t="s">
        <v>43598</v>
      </c>
      <c r="U2607" t="s">
        <v>43598</v>
      </c>
      <c r="V2607" t="s">
        <v>43598</v>
      </c>
    </row>
    <row r="2608" spans="1:22" x14ac:dyDescent="0.3">
      <c r="A2608">
        <v>4564</v>
      </c>
      <c r="B2608" t="s">
        <v>14259</v>
      </c>
      <c r="C2608" t="s">
        <v>14260</v>
      </c>
      <c r="D2608">
        <v>6</v>
      </c>
      <c r="E2608">
        <v>20</v>
      </c>
      <c r="G2608">
        <v>10</v>
      </c>
      <c r="O2608">
        <v>16</v>
      </c>
      <c r="T2608" t="s">
        <v>43599</v>
      </c>
      <c r="U2608" t="s">
        <v>43599</v>
      </c>
      <c r="V2608" t="s">
        <v>43599</v>
      </c>
    </row>
    <row r="2609" spans="1:22" x14ac:dyDescent="0.3">
      <c r="A2609">
        <v>4565</v>
      </c>
      <c r="B2609" t="s">
        <v>14261</v>
      </c>
      <c r="C2609" t="s">
        <v>14262</v>
      </c>
      <c r="D2609">
        <v>6</v>
      </c>
      <c r="E2609">
        <v>20</v>
      </c>
      <c r="G2609">
        <v>10</v>
      </c>
      <c r="O2609">
        <v>16</v>
      </c>
      <c r="T2609" t="s">
        <v>43600</v>
      </c>
      <c r="U2609" t="s">
        <v>43600</v>
      </c>
      <c r="V2609" t="s">
        <v>43600</v>
      </c>
    </row>
    <row r="2610" spans="1:22" x14ac:dyDescent="0.3">
      <c r="A2610">
        <v>4566</v>
      </c>
      <c r="B2610" t="s">
        <v>14263</v>
      </c>
      <c r="C2610" t="s">
        <v>14264</v>
      </c>
      <c r="D2610">
        <v>6</v>
      </c>
      <c r="E2610">
        <v>20</v>
      </c>
      <c r="G2610">
        <v>10</v>
      </c>
      <c r="O2610">
        <v>16</v>
      </c>
      <c r="T2610" t="s">
        <v>43601</v>
      </c>
      <c r="U2610" t="s">
        <v>43601</v>
      </c>
      <c r="V2610" t="s">
        <v>43601</v>
      </c>
    </row>
    <row r="2611" spans="1:22" x14ac:dyDescent="0.3">
      <c r="A2611">
        <v>4567</v>
      </c>
      <c r="B2611" t="s">
        <v>14265</v>
      </c>
      <c r="C2611" t="s">
        <v>14266</v>
      </c>
      <c r="D2611">
        <v>6</v>
      </c>
      <c r="E2611">
        <v>20</v>
      </c>
      <c r="G2611">
        <v>10</v>
      </c>
      <c r="O2611">
        <v>4</v>
      </c>
      <c r="T2611" t="s">
        <v>43602</v>
      </c>
      <c r="U2611" t="s">
        <v>43602</v>
      </c>
      <c r="V2611" t="s">
        <v>43602</v>
      </c>
    </row>
    <row r="2612" spans="1:22" x14ac:dyDescent="0.3">
      <c r="A2612">
        <v>4568</v>
      </c>
      <c r="B2612" t="s">
        <v>14267</v>
      </c>
      <c r="C2612" t="s">
        <v>14268</v>
      </c>
      <c r="D2612">
        <v>6</v>
      </c>
      <c r="E2612">
        <v>20</v>
      </c>
      <c r="G2612">
        <v>10</v>
      </c>
      <c r="O2612">
        <v>4</v>
      </c>
      <c r="T2612" t="s">
        <v>43603</v>
      </c>
      <c r="U2612" t="s">
        <v>43603</v>
      </c>
      <c r="V2612" t="s">
        <v>43603</v>
      </c>
    </row>
    <row r="2613" spans="1:22" x14ac:dyDescent="0.3">
      <c r="A2613">
        <v>4569</v>
      </c>
      <c r="B2613" t="s">
        <v>14269</v>
      </c>
      <c r="C2613" t="s">
        <v>14270</v>
      </c>
      <c r="D2613">
        <v>6</v>
      </c>
      <c r="E2613">
        <v>20</v>
      </c>
      <c r="G2613">
        <v>10</v>
      </c>
      <c r="O2613">
        <v>4</v>
      </c>
      <c r="T2613" t="s">
        <v>43604</v>
      </c>
      <c r="U2613" t="s">
        <v>43604</v>
      </c>
      <c r="V2613" t="s">
        <v>43604</v>
      </c>
    </row>
    <row r="2614" spans="1:22" x14ac:dyDescent="0.3">
      <c r="A2614">
        <v>4570</v>
      </c>
      <c r="B2614" t="s">
        <v>14271</v>
      </c>
      <c r="C2614" t="s">
        <v>14272</v>
      </c>
      <c r="D2614">
        <v>6</v>
      </c>
      <c r="E2614">
        <v>20</v>
      </c>
      <c r="G2614">
        <v>10</v>
      </c>
      <c r="O2614">
        <v>4</v>
      </c>
      <c r="T2614" t="s">
        <v>43605</v>
      </c>
      <c r="U2614" t="s">
        <v>43605</v>
      </c>
      <c r="V2614" t="s">
        <v>43605</v>
      </c>
    </row>
    <row r="2615" spans="1:22" x14ac:dyDescent="0.3">
      <c r="A2615">
        <v>4571</v>
      </c>
      <c r="B2615" t="s">
        <v>14273</v>
      </c>
      <c r="C2615" t="s">
        <v>14274</v>
      </c>
      <c r="D2615">
        <v>6</v>
      </c>
      <c r="E2615">
        <v>20</v>
      </c>
      <c r="G2615">
        <v>10</v>
      </c>
      <c r="O2615">
        <v>4</v>
      </c>
      <c r="T2615" t="s">
        <v>43606</v>
      </c>
      <c r="U2615" t="s">
        <v>43606</v>
      </c>
      <c r="V2615" t="s">
        <v>43606</v>
      </c>
    </row>
    <row r="2616" spans="1:22" x14ac:dyDescent="0.3">
      <c r="A2616">
        <v>4572</v>
      </c>
      <c r="B2616" t="s">
        <v>14275</v>
      </c>
      <c r="C2616" t="s">
        <v>14276</v>
      </c>
      <c r="D2616">
        <v>6</v>
      </c>
      <c r="E2616">
        <v>20</v>
      </c>
      <c r="G2616">
        <v>10</v>
      </c>
      <c r="O2616">
        <v>4</v>
      </c>
      <c r="T2616" t="s">
        <v>43607</v>
      </c>
      <c r="U2616" t="s">
        <v>43607</v>
      </c>
      <c r="V2616" t="s">
        <v>43607</v>
      </c>
    </row>
    <row r="2617" spans="1:22" x14ac:dyDescent="0.3">
      <c r="A2617">
        <v>4573</v>
      </c>
      <c r="B2617" t="s">
        <v>14277</v>
      </c>
      <c r="C2617" t="s">
        <v>14278</v>
      </c>
      <c r="D2617">
        <v>6</v>
      </c>
      <c r="E2617">
        <v>20</v>
      </c>
      <c r="G2617">
        <v>10</v>
      </c>
      <c r="O2617">
        <v>4</v>
      </c>
      <c r="T2617" t="s">
        <v>43608</v>
      </c>
      <c r="U2617" t="s">
        <v>43608</v>
      </c>
      <c r="V2617" t="s">
        <v>43608</v>
      </c>
    </row>
    <row r="2618" spans="1:22" x14ac:dyDescent="0.3">
      <c r="A2618">
        <v>4574</v>
      </c>
      <c r="B2618" t="s">
        <v>14279</v>
      </c>
      <c r="C2618" t="s">
        <v>14280</v>
      </c>
      <c r="D2618">
        <v>6</v>
      </c>
      <c r="E2618">
        <v>20</v>
      </c>
      <c r="G2618">
        <v>10</v>
      </c>
      <c r="O2618">
        <v>2</v>
      </c>
      <c r="T2618" t="s">
        <v>43609</v>
      </c>
      <c r="U2618" t="s">
        <v>43609</v>
      </c>
      <c r="V2618" t="s">
        <v>43609</v>
      </c>
    </row>
    <row r="2619" spans="1:22" x14ac:dyDescent="0.3">
      <c r="A2619">
        <v>4575</v>
      </c>
      <c r="B2619" t="s">
        <v>14281</v>
      </c>
      <c r="C2619" t="s">
        <v>14282</v>
      </c>
      <c r="D2619">
        <v>6</v>
      </c>
      <c r="E2619">
        <v>20</v>
      </c>
      <c r="G2619">
        <v>10</v>
      </c>
      <c r="O2619">
        <v>2</v>
      </c>
      <c r="T2619" t="s">
        <v>43610</v>
      </c>
      <c r="U2619" t="s">
        <v>43610</v>
      </c>
      <c r="V2619" t="s">
        <v>43610</v>
      </c>
    </row>
    <row r="2620" spans="1:22" x14ac:dyDescent="0.3">
      <c r="A2620">
        <v>4576</v>
      </c>
      <c r="B2620" t="s">
        <v>14283</v>
      </c>
      <c r="C2620" t="s">
        <v>14284</v>
      </c>
      <c r="D2620">
        <v>6</v>
      </c>
      <c r="E2620">
        <v>20</v>
      </c>
      <c r="G2620">
        <v>10</v>
      </c>
      <c r="O2620">
        <v>4</v>
      </c>
      <c r="T2620" t="s">
        <v>43611</v>
      </c>
      <c r="U2620" t="s">
        <v>43611</v>
      </c>
      <c r="V2620" t="s">
        <v>43611</v>
      </c>
    </row>
    <row r="2621" spans="1:22" x14ac:dyDescent="0.3">
      <c r="A2621">
        <v>4577</v>
      </c>
      <c r="B2621" t="s">
        <v>14285</v>
      </c>
      <c r="C2621" t="s">
        <v>14286</v>
      </c>
      <c r="D2621">
        <v>6</v>
      </c>
      <c r="E2621">
        <v>20</v>
      </c>
      <c r="G2621">
        <v>10</v>
      </c>
      <c r="O2621">
        <v>136</v>
      </c>
      <c r="T2621" t="s">
        <v>43612</v>
      </c>
      <c r="U2621" t="s">
        <v>43612</v>
      </c>
      <c r="V2621" t="s">
        <v>43612</v>
      </c>
    </row>
    <row r="2622" spans="1:22" x14ac:dyDescent="0.3">
      <c r="A2622">
        <v>4578</v>
      </c>
      <c r="B2622" t="s">
        <v>14287</v>
      </c>
      <c r="C2622" t="s">
        <v>14288</v>
      </c>
      <c r="D2622">
        <v>6</v>
      </c>
      <c r="E2622">
        <v>20</v>
      </c>
      <c r="G2622">
        <v>10</v>
      </c>
      <c r="O2622">
        <v>2</v>
      </c>
      <c r="T2622" t="s">
        <v>43613</v>
      </c>
      <c r="U2622" t="s">
        <v>43613</v>
      </c>
      <c r="V2622" t="s">
        <v>43613</v>
      </c>
    </row>
    <row r="2623" spans="1:22" x14ac:dyDescent="0.3">
      <c r="A2623">
        <v>4579</v>
      </c>
      <c r="B2623" t="s">
        <v>14289</v>
      </c>
      <c r="C2623" t="s">
        <v>14290</v>
      </c>
      <c r="D2623">
        <v>6</v>
      </c>
      <c r="E2623">
        <v>20</v>
      </c>
      <c r="G2623">
        <v>10</v>
      </c>
      <c r="O2623">
        <v>2</v>
      </c>
      <c r="T2623" t="s">
        <v>43614</v>
      </c>
      <c r="U2623" t="s">
        <v>43614</v>
      </c>
      <c r="V2623" t="s">
        <v>43614</v>
      </c>
    </row>
    <row r="2624" spans="1:22" x14ac:dyDescent="0.3">
      <c r="A2624">
        <v>4580</v>
      </c>
      <c r="B2624" t="s">
        <v>14291</v>
      </c>
      <c r="C2624" t="s">
        <v>14292</v>
      </c>
      <c r="D2624">
        <v>6</v>
      </c>
      <c r="E2624">
        <v>20</v>
      </c>
      <c r="G2624">
        <v>10</v>
      </c>
      <c r="O2624">
        <v>4</v>
      </c>
      <c r="T2624" t="s">
        <v>43615</v>
      </c>
      <c r="U2624" t="s">
        <v>43615</v>
      </c>
      <c r="V2624" t="s">
        <v>43615</v>
      </c>
    </row>
    <row r="2625" spans="1:22" x14ac:dyDescent="0.3">
      <c r="A2625">
        <v>4581</v>
      </c>
      <c r="B2625" t="s">
        <v>14293</v>
      </c>
      <c r="C2625" t="s">
        <v>14294</v>
      </c>
      <c r="D2625">
        <v>6</v>
      </c>
      <c r="E2625">
        <v>20</v>
      </c>
      <c r="G2625">
        <v>10</v>
      </c>
      <c r="O2625">
        <v>64</v>
      </c>
      <c r="T2625" t="s">
        <v>43616</v>
      </c>
      <c r="U2625" t="s">
        <v>43616</v>
      </c>
      <c r="V2625" t="s">
        <v>43616</v>
      </c>
    </row>
    <row r="2626" spans="1:22" x14ac:dyDescent="0.3">
      <c r="A2626">
        <v>4582</v>
      </c>
      <c r="B2626" t="s">
        <v>14295</v>
      </c>
      <c r="C2626" t="s">
        <v>14296</v>
      </c>
      <c r="D2626">
        <v>6</v>
      </c>
      <c r="E2626">
        <v>20</v>
      </c>
      <c r="G2626">
        <v>10</v>
      </c>
      <c r="O2626">
        <v>769</v>
      </c>
      <c r="T2626" t="s">
        <v>43617</v>
      </c>
      <c r="U2626" t="s">
        <v>43617</v>
      </c>
      <c r="V2626" t="s">
        <v>43617</v>
      </c>
    </row>
    <row r="2627" spans="1:22" x14ac:dyDescent="0.3">
      <c r="A2627">
        <v>4583</v>
      </c>
      <c r="B2627" t="s">
        <v>14297</v>
      </c>
      <c r="C2627" t="s">
        <v>14298</v>
      </c>
      <c r="D2627">
        <v>6</v>
      </c>
      <c r="E2627">
        <v>20</v>
      </c>
      <c r="G2627">
        <v>10</v>
      </c>
      <c r="O2627">
        <v>769</v>
      </c>
      <c r="T2627" t="s">
        <v>43618</v>
      </c>
      <c r="U2627" t="s">
        <v>43618</v>
      </c>
      <c r="V2627" t="s">
        <v>43618</v>
      </c>
    </row>
    <row r="2628" spans="1:22" x14ac:dyDescent="0.3">
      <c r="A2628">
        <v>4584</v>
      </c>
      <c r="B2628" t="s">
        <v>14299</v>
      </c>
      <c r="C2628" t="s">
        <v>14300</v>
      </c>
      <c r="D2628">
        <v>6</v>
      </c>
      <c r="E2628">
        <v>20</v>
      </c>
      <c r="G2628">
        <v>10</v>
      </c>
      <c r="O2628">
        <v>2</v>
      </c>
      <c r="T2628" t="s">
        <v>43619</v>
      </c>
      <c r="U2628" t="s">
        <v>43619</v>
      </c>
      <c r="V2628" t="s">
        <v>43619</v>
      </c>
    </row>
    <row r="2629" spans="1:22" x14ac:dyDescent="0.3">
      <c r="A2629">
        <v>4585</v>
      </c>
      <c r="B2629" t="s">
        <v>14301</v>
      </c>
      <c r="C2629" t="s">
        <v>14302</v>
      </c>
      <c r="D2629">
        <v>6</v>
      </c>
      <c r="E2629">
        <v>20</v>
      </c>
      <c r="G2629">
        <v>10</v>
      </c>
      <c r="O2629">
        <v>16</v>
      </c>
      <c r="T2629" t="s">
        <v>43620</v>
      </c>
      <c r="U2629" t="s">
        <v>43620</v>
      </c>
      <c r="V2629" t="s">
        <v>43620</v>
      </c>
    </row>
    <row r="2630" spans="1:22" x14ac:dyDescent="0.3">
      <c r="A2630">
        <v>4586</v>
      </c>
      <c r="B2630" t="s">
        <v>14303</v>
      </c>
      <c r="C2630" t="s">
        <v>14304</v>
      </c>
      <c r="D2630">
        <v>6</v>
      </c>
      <c r="E2630">
        <v>20</v>
      </c>
      <c r="G2630">
        <v>10</v>
      </c>
      <c r="O2630">
        <v>769</v>
      </c>
      <c r="T2630" t="s">
        <v>43621</v>
      </c>
      <c r="U2630" t="s">
        <v>43621</v>
      </c>
      <c r="V2630" t="s">
        <v>43621</v>
      </c>
    </row>
    <row r="2631" spans="1:22" x14ac:dyDescent="0.3">
      <c r="A2631">
        <v>4587</v>
      </c>
      <c r="B2631" t="s">
        <v>14305</v>
      </c>
      <c r="C2631" t="s">
        <v>14306</v>
      </c>
      <c r="D2631">
        <v>6</v>
      </c>
      <c r="E2631">
        <v>20</v>
      </c>
      <c r="G2631">
        <v>10</v>
      </c>
      <c r="O2631">
        <v>136</v>
      </c>
      <c r="T2631" t="s">
        <v>43622</v>
      </c>
      <c r="U2631" t="s">
        <v>43622</v>
      </c>
      <c r="V2631" t="s">
        <v>43622</v>
      </c>
    </row>
    <row r="2632" spans="1:22" x14ac:dyDescent="0.3">
      <c r="A2632">
        <v>4588</v>
      </c>
      <c r="B2632" t="s">
        <v>14307</v>
      </c>
      <c r="C2632" t="s">
        <v>14308</v>
      </c>
      <c r="D2632">
        <v>6</v>
      </c>
      <c r="E2632">
        <v>20</v>
      </c>
      <c r="G2632">
        <v>10</v>
      </c>
      <c r="O2632">
        <v>4</v>
      </c>
      <c r="T2632" t="s">
        <v>43623</v>
      </c>
      <c r="U2632" t="s">
        <v>43623</v>
      </c>
      <c r="V2632" t="s">
        <v>43623</v>
      </c>
    </row>
    <row r="2633" spans="1:22" x14ac:dyDescent="0.3">
      <c r="A2633">
        <v>4589</v>
      </c>
      <c r="B2633" t="s">
        <v>14309</v>
      </c>
      <c r="C2633" t="s">
        <v>14310</v>
      </c>
      <c r="D2633">
        <v>6</v>
      </c>
      <c r="E2633">
        <v>20</v>
      </c>
      <c r="G2633">
        <v>10</v>
      </c>
      <c r="O2633">
        <v>4</v>
      </c>
      <c r="T2633" t="s">
        <v>43624</v>
      </c>
      <c r="U2633" t="s">
        <v>43624</v>
      </c>
      <c r="V2633" t="s">
        <v>43624</v>
      </c>
    </row>
    <row r="2634" spans="1:22" x14ac:dyDescent="0.3">
      <c r="A2634">
        <v>4590</v>
      </c>
      <c r="B2634" t="s">
        <v>14311</v>
      </c>
      <c r="C2634" t="s">
        <v>14312</v>
      </c>
      <c r="D2634">
        <v>6</v>
      </c>
      <c r="E2634">
        <v>20</v>
      </c>
      <c r="G2634">
        <v>10</v>
      </c>
      <c r="O2634">
        <v>16</v>
      </c>
      <c r="T2634" t="s">
        <v>43625</v>
      </c>
      <c r="U2634" t="s">
        <v>43625</v>
      </c>
      <c r="V2634" t="s">
        <v>43625</v>
      </c>
    </row>
    <row r="2635" spans="1:22" x14ac:dyDescent="0.3">
      <c r="A2635">
        <v>4591</v>
      </c>
      <c r="B2635" t="s">
        <v>14313</v>
      </c>
      <c r="C2635" t="s">
        <v>14314</v>
      </c>
      <c r="D2635">
        <v>6</v>
      </c>
      <c r="E2635">
        <v>20</v>
      </c>
      <c r="G2635">
        <v>10</v>
      </c>
      <c r="O2635">
        <v>16</v>
      </c>
      <c r="T2635" t="s">
        <v>43626</v>
      </c>
      <c r="U2635" t="s">
        <v>43626</v>
      </c>
      <c r="V2635" t="s">
        <v>43626</v>
      </c>
    </row>
    <row r="2636" spans="1:22" x14ac:dyDescent="0.3">
      <c r="A2636">
        <v>4592</v>
      </c>
      <c r="B2636" t="s">
        <v>14315</v>
      </c>
      <c r="C2636" t="s">
        <v>14316</v>
      </c>
      <c r="D2636">
        <v>6</v>
      </c>
      <c r="E2636">
        <v>20</v>
      </c>
      <c r="G2636">
        <v>10</v>
      </c>
      <c r="O2636">
        <v>16</v>
      </c>
      <c r="T2636" t="s">
        <v>43627</v>
      </c>
      <c r="U2636" t="s">
        <v>43627</v>
      </c>
      <c r="V2636" t="s">
        <v>43627</v>
      </c>
    </row>
    <row r="2637" spans="1:22" x14ac:dyDescent="0.3">
      <c r="A2637">
        <v>4593</v>
      </c>
      <c r="B2637" t="s">
        <v>14317</v>
      </c>
      <c r="C2637" t="s">
        <v>14318</v>
      </c>
      <c r="D2637">
        <v>6</v>
      </c>
      <c r="E2637">
        <v>20</v>
      </c>
      <c r="G2637">
        <v>10</v>
      </c>
      <c r="O2637">
        <v>4</v>
      </c>
      <c r="T2637" t="s">
        <v>43628</v>
      </c>
      <c r="U2637" t="s">
        <v>43628</v>
      </c>
      <c r="V2637" t="s">
        <v>43628</v>
      </c>
    </row>
    <row r="2638" spans="1:22" x14ac:dyDescent="0.3">
      <c r="A2638">
        <v>4594</v>
      </c>
      <c r="B2638" t="s">
        <v>14319</v>
      </c>
      <c r="C2638" t="s">
        <v>14320</v>
      </c>
      <c r="D2638">
        <v>6</v>
      </c>
      <c r="E2638">
        <v>20</v>
      </c>
      <c r="G2638">
        <v>10</v>
      </c>
      <c r="O2638">
        <v>4</v>
      </c>
      <c r="T2638" t="s">
        <v>43629</v>
      </c>
      <c r="U2638" t="s">
        <v>43629</v>
      </c>
      <c r="V2638" t="s">
        <v>43629</v>
      </c>
    </row>
    <row r="2639" spans="1:22" x14ac:dyDescent="0.3">
      <c r="A2639">
        <v>4595</v>
      </c>
      <c r="B2639" t="s">
        <v>14321</v>
      </c>
      <c r="C2639" t="s">
        <v>14322</v>
      </c>
      <c r="D2639">
        <v>6</v>
      </c>
      <c r="E2639">
        <v>20</v>
      </c>
      <c r="G2639">
        <v>10</v>
      </c>
      <c r="O2639">
        <v>4</v>
      </c>
      <c r="T2639" t="s">
        <v>43630</v>
      </c>
      <c r="U2639" t="s">
        <v>43630</v>
      </c>
      <c r="V2639" t="s">
        <v>43630</v>
      </c>
    </row>
    <row r="2640" spans="1:22" x14ac:dyDescent="0.3">
      <c r="A2640">
        <v>4596</v>
      </c>
      <c r="B2640" t="s">
        <v>14323</v>
      </c>
      <c r="C2640" t="s">
        <v>14324</v>
      </c>
      <c r="D2640">
        <v>6</v>
      </c>
      <c r="E2640">
        <v>20</v>
      </c>
      <c r="G2640">
        <v>10</v>
      </c>
      <c r="O2640">
        <v>4</v>
      </c>
      <c r="T2640" t="s">
        <v>43631</v>
      </c>
      <c r="U2640" t="s">
        <v>43631</v>
      </c>
      <c r="V2640" t="s">
        <v>43631</v>
      </c>
    </row>
    <row r="2641" spans="1:22" x14ac:dyDescent="0.3">
      <c r="A2641">
        <v>4597</v>
      </c>
      <c r="B2641" t="s">
        <v>14325</v>
      </c>
      <c r="C2641" t="s">
        <v>14326</v>
      </c>
      <c r="D2641">
        <v>6</v>
      </c>
      <c r="E2641">
        <v>20</v>
      </c>
      <c r="G2641">
        <v>10</v>
      </c>
      <c r="O2641">
        <v>769</v>
      </c>
      <c r="T2641" t="s">
        <v>43632</v>
      </c>
      <c r="U2641" t="s">
        <v>43632</v>
      </c>
      <c r="V2641" t="s">
        <v>43632</v>
      </c>
    </row>
    <row r="2642" spans="1:22" x14ac:dyDescent="0.3">
      <c r="A2642">
        <v>4598</v>
      </c>
      <c r="B2642" t="s">
        <v>14327</v>
      </c>
      <c r="C2642" t="s">
        <v>14328</v>
      </c>
      <c r="D2642">
        <v>6</v>
      </c>
      <c r="E2642">
        <v>20</v>
      </c>
      <c r="G2642">
        <v>10</v>
      </c>
      <c r="O2642">
        <v>769</v>
      </c>
      <c r="T2642" t="s">
        <v>43633</v>
      </c>
      <c r="U2642" t="s">
        <v>43633</v>
      </c>
      <c r="V2642" t="s">
        <v>43633</v>
      </c>
    </row>
    <row r="2643" spans="1:22" x14ac:dyDescent="0.3">
      <c r="A2643">
        <v>4599</v>
      </c>
      <c r="B2643" t="s">
        <v>14329</v>
      </c>
      <c r="C2643" t="s">
        <v>14330</v>
      </c>
      <c r="D2643">
        <v>6</v>
      </c>
      <c r="E2643">
        <v>20</v>
      </c>
      <c r="G2643">
        <v>10</v>
      </c>
      <c r="O2643">
        <v>769</v>
      </c>
      <c r="T2643" t="s">
        <v>43634</v>
      </c>
      <c r="U2643" t="s">
        <v>43634</v>
      </c>
      <c r="V2643" t="s">
        <v>43634</v>
      </c>
    </row>
    <row r="2644" spans="1:22" x14ac:dyDescent="0.3">
      <c r="A2644">
        <v>4600</v>
      </c>
      <c r="B2644" t="s">
        <v>14331</v>
      </c>
      <c r="C2644" t="s">
        <v>14332</v>
      </c>
      <c r="D2644">
        <v>6</v>
      </c>
      <c r="E2644">
        <v>20</v>
      </c>
      <c r="G2644">
        <v>10</v>
      </c>
      <c r="O2644">
        <v>769</v>
      </c>
      <c r="T2644" t="s">
        <v>43635</v>
      </c>
      <c r="U2644" t="s">
        <v>43635</v>
      </c>
      <c r="V2644" t="s">
        <v>43635</v>
      </c>
    </row>
    <row r="2645" spans="1:22" x14ac:dyDescent="0.3">
      <c r="A2645">
        <v>4601</v>
      </c>
      <c r="B2645" t="s">
        <v>14333</v>
      </c>
      <c r="C2645" t="s">
        <v>14334</v>
      </c>
      <c r="D2645">
        <v>6</v>
      </c>
      <c r="E2645">
        <v>20</v>
      </c>
      <c r="G2645">
        <v>10</v>
      </c>
      <c r="O2645">
        <v>16</v>
      </c>
      <c r="T2645" t="s">
        <v>43636</v>
      </c>
      <c r="U2645" t="s">
        <v>43636</v>
      </c>
      <c r="V2645" t="s">
        <v>43636</v>
      </c>
    </row>
    <row r="2646" spans="1:22" x14ac:dyDescent="0.3">
      <c r="A2646">
        <v>4602</v>
      </c>
      <c r="B2646" t="s">
        <v>14335</v>
      </c>
      <c r="C2646" t="s">
        <v>14336</v>
      </c>
      <c r="D2646">
        <v>6</v>
      </c>
      <c r="E2646">
        <v>20</v>
      </c>
      <c r="G2646">
        <v>10</v>
      </c>
      <c r="O2646">
        <v>16</v>
      </c>
      <c r="T2646" t="s">
        <v>43637</v>
      </c>
      <c r="U2646" t="s">
        <v>43637</v>
      </c>
      <c r="V2646" t="s">
        <v>43637</v>
      </c>
    </row>
    <row r="2647" spans="1:22" x14ac:dyDescent="0.3">
      <c r="A2647">
        <v>4603</v>
      </c>
      <c r="B2647" t="s">
        <v>14337</v>
      </c>
      <c r="C2647" t="s">
        <v>14338</v>
      </c>
      <c r="D2647">
        <v>6</v>
      </c>
      <c r="E2647">
        <v>20</v>
      </c>
      <c r="G2647">
        <v>10</v>
      </c>
      <c r="O2647">
        <v>2</v>
      </c>
      <c r="T2647" t="s">
        <v>43638</v>
      </c>
      <c r="U2647" t="s">
        <v>43638</v>
      </c>
      <c r="V2647" t="s">
        <v>43638</v>
      </c>
    </row>
    <row r="2648" spans="1:22" x14ac:dyDescent="0.3">
      <c r="A2648">
        <v>4604</v>
      </c>
      <c r="B2648" t="s">
        <v>14339</v>
      </c>
      <c r="C2648" t="s">
        <v>14340</v>
      </c>
      <c r="D2648">
        <v>6</v>
      </c>
      <c r="E2648">
        <v>20</v>
      </c>
      <c r="G2648">
        <v>10</v>
      </c>
      <c r="O2648">
        <v>2</v>
      </c>
      <c r="T2648" t="s">
        <v>43639</v>
      </c>
      <c r="U2648" t="s">
        <v>43639</v>
      </c>
      <c r="V2648" t="s">
        <v>43639</v>
      </c>
    </row>
    <row r="2649" spans="1:22" x14ac:dyDescent="0.3">
      <c r="A2649">
        <v>4605</v>
      </c>
      <c r="B2649" t="s">
        <v>14341</v>
      </c>
      <c r="C2649" t="s">
        <v>14342</v>
      </c>
      <c r="D2649">
        <v>6</v>
      </c>
      <c r="E2649">
        <v>20</v>
      </c>
      <c r="G2649">
        <v>10</v>
      </c>
      <c r="O2649">
        <v>16</v>
      </c>
      <c r="T2649" t="s">
        <v>43640</v>
      </c>
      <c r="U2649" t="s">
        <v>43640</v>
      </c>
      <c r="V2649" t="s">
        <v>43640</v>
      </c>
    </row>
    <row r="2650" spans="1:22" x14ac:dyDescent="0.3">
      <c r="A2650">
        <v>4606</v>
      </c>
      <c r="B2650" t="s">
        <v>14343</v>
      </c>
      <c r="C2650" t="s">
        <v>14344</v>
      </c>
      <c r="D2650">
        <v>6</v>
      </c>
      <c r="E2650">
        <v>20</v>
      </c>
      <c r="G2650">
        <v>10</v>
      </c>
      <c r="O2650">
        <v>4</v>
      </c>
      <c r="T2650" t="s">
        <v>43641</v>
      </c>
      <c r="U2650" t="s">
        <v>43641</v>
      </c>
      <c r="V2650" t="s">
        <v>43641</v>
      </c>
    </row>
    <row r="2651" spans="1:22" x14ac:dyDescent="0.3">
      <c r="A2651">
        <v>4607</v>
      </c>
      <c r="B2651" t="s">
        <v>14345</v>
      </c>
      <c r="C2651" t="s">
        <v>14346</v>
      </c>
      <c r="D2651">
        <v>6</v>
      </c>
      <c r="E2651">
        <v>20</v>
      </c>
      <c r="G2651">
        <v>10</v>
      </c>
      <c r="O2651">
        <v>2</v>
      </c>
      <c r="T2651" t="s">
        <v>43642</v>
      </c>
      <c r="U2651" t="s">
        <v>43642</v>
      </c>
      <c r="V2651" t="s">
        <v>43642</v>
      </c>
    </row>
    <row r="2652" spans="1:22" x14ac:dyDescent="0.3">
      <c r="A2652">
        <v>4608</v>
      </c>
      <c r="B2652" t="s">
        <v>14347</v>
      </c>
      <c r="C2652" t="s">
        <v>14348</v>
      </c>
      <c r="D2652">
        <v>6</v>
      </c>
      <c r="E2652">
        <v>20</v>
      </c>
      <c r="G2652">
        <v>10</v>
      </c>
      <c r="O2652">
        <v>2</v>
      </c>
      <c r="T2652" t="s">
        <v>43643</v>
      </c>
      <c r="U2652" t="s">
        <v>43643</v>
      </c>
      <c r="V2652" t="s">
        <v>43643</v>
      </c>
    </row>
    <row r="2653" spans="1:22" x14ac:dyDescent="0.3">
      <c r="A2653">
        <v>4609</v>
      </c>
      <c r="B2653" t="s">
        <v>14349</v>
      </c>
      <c r="C2653" t="s">
        <v>14350</v>
      </c>
      <c r="D2653">
        <v>6</v>
      </c>
      <c r="E2653">
        <v>20</v>
      </c>
      <c r="G2653">
        <v>10</v>
      </c>
      <c r="O2653">
        <v>32</v>
      </c>
      <c r="T2653" t="s">
        <v>43644</v>
      </c>
      <c r="U2653" t="s">
        <v>43644</v>
      </c>
      <c r="V2653" t="s">
        <v>43644</v>
      </c>
    </row>
    <row r="2654" spans="1:22" x14ac:dyDescent="0.3">
      <c r="A2654">
        <v>4610</v>
      </c>
      <c r="B2654" t="s">
        <v>14351</v>
      </c>
      <c r="C2654" t="s">
        <v>14352</v>
      </c>
      <c r="D2654">
        <v>6</v>
      </c>
      <c r="E2654">
        <v>10</v>
      </c>
      <c r="G2654">
        <v>10</v>
      </c>
      <c r="O2654">
        <v>16</v>
      </c>
      <c r="T2654" t="s">
        <v>43645</v>
      </c>
      <c r="U2654" t="s">
        <v>43645</v>
      </c>
      <c r="V2654" t="s">
        <v>43645</v>
      </c>
    </row>
    <row r="2655" spans="1:22" x14ac:dyDescent="0.3">
      <c r="A2655">
        <v>4625</v>
      </c>
      <c r="B2655" t="s">
        <v>14353</v>
      </c>
      <c r="C2655" t="s">
        <v>14354</v>
      </c>
      <c r="D2655">
        <v>6</v>
      </c>
      <c r="E2655">
        <v>10</v>
      </c>
      <c r="G2655">
        <v>10</v>
      </c>
      <c r="O2655">
        <v>2</v>
      </c>
      <c r="T2655" t="s">
        <v>43646</v>
      </c>
      <c r="U2655" t="s">
        <v>43646</v>
      </c>
      <c r="V2655" t="s">
        <v>43646</v>
      </c>
    </row>
    <row r="2656" spans="1:22" x14ac:dyDescent="0.3">
      <c r="A2656">
        <v>4626</v>
      </c>
      <c r="B2656" t="s">
        <v>14355</v>
      </c>
      <c r="C2656" t="s">
        <v>14356</v>
      </c>
      <c r="D2656">
        <v>6</v>
      </c>
      <c r="E2656">
        <v>10</v>
      </c>
      <c r="G2656">
        <v>10</v>
      </c>
      <c r="O2656">
        <v>2</v>
      </c>
      <c r="T2656" t="s">
        <v>43647</v>
      </c>
      <c r="U2656" t="s">
        <v>43647</v>
      </c>
      <c r="V2656" t="s">
        <v>43647</v>
      </c>
    </row>
    <row r="2657" spans="1:22" x14ac:dyDescent="0.3">
      <c r="A2657">
        <v>4627</v>
      </c>
      <c r="B2657" t="s">
        <v>14357</v>
      </c>
      <c r="C2657" t="s">
        <v>14358</v>
      </c>
      <c r="D2657">
        <v>6</v>
      </c>
      <c r="E2657">
        <v>10</v>
      </c>
      <c r="G2657">
        <v>10</v>
      </c>
      <c r="O2657">
        <v>2</v>
      </c>
      <c r="T2657" t="s">
        <v>43648</v>
      </c>
      <c r="U2657" t="s">
        <v>43648</v>
      </c>
      <c r="V2657" t="s">
        <v>43648</v>
      </c>
    </row>
    <row r="2658" spans="1:22" x14ac:dyDescent="0.3">
      <c r="A2658">
        <v>4628</v>
      </c>
      <c r="B2658" t="s">
        <v>14359</v>
      </c>
      <c r="C2658" t="s">
        <v>14360</v>
      </c>
      <c r="D2658">
        <v>6</v>
      </c>
      <c r="E2658">
        <v>10</v>
      </c>
      <c r="G2658">
        <v>10</v>
      </c>
      <c r="L2658" t="s">
        <v>12086</v>
      </c>
      <c r="M2658">
        <v>63</v>
      </c>
      <c r="N2658">
        <v>2</v>
      </c>
      <c r="O2658">
        <v>32</v>
      </c>
      <c r="T2658" t="s">
        <v>43649</v>
      </c>
      <c r="U2658" t="s">
        <v>43649</v>
      </c>
      <c r="V2658" t="s">
        <v>43649</v>
      </c>
    </row>
    <row r="2659" spans="1:22" x14ac:dyDescent="0.3">
      <c r="A2659">
        <v>4629</v>
      </c>
      <c r="B2659" t="s">
        <v>14361</v>
      </c>
      <c r="C2659" t="s">
        <v>14362</v>
      </c>
      <c r="D2659">
        <v>6</v>
      </c>
      <c r="E2659">
        <v>10</v>
      </c>
      <c r="G2659">
        <v>10</v>
      </c>
      <c r="O2659">
        <v>4</v>
      </c>
      <c r="T2659" t="s">
        <v>43650</v>
      </c>
      <c r="U2659" t="s">
        <v>43650</v>
      </c>
      <c r="V2659" t="s">
        <v>43650</v>
      </c>
    </row>
    <row r="2660" spans="1:22" x14ac:dyDescent="0.3">
      <c r="A2660">
        <v>4630</v>
      </c>
      <c r="B2660" t="s">
        <v>14363</v>
      </c>
      <c r="C2660" t="s">
        <v>14364</v>
      </c>
      <c r="D2660">
        <v>6</v>
      </c>
      <c r="E2660">
        <v>10</v>
      </c>
      <c r="G2660">
        <v>10</v>
      </c>
      <c r="O2660">
        <v>64</v>
      </c>
      <c r="T2660" t="s">
        <v>43651</v>
      </c>
      <c r="U2660" t="s">
        <v>43651</v>
      </c>
      <c r="V2660" t="s">
        <v>43651</v>
      </c>
    </row>
    <row r="2661" spans="1:22" x14ac:dyDescent="0.3">
      <c r="A2661">
        <v>4631</v>
      </c>
      <c r="B2661" t="s">
        <v>14365</v>
      </c>
      <c r="C2661" t="s">
        <v>14366</v>
      </c>
      <c r="D2661">
        <v>6</v>
      </c>
      <c r="E2661">
        <v>10</v>
      </c>
      <c r="G2661">
        <v>10</v>
      </c>
      <c r="O2661">
        <v>136</v>
      </c>
      <c r="T2661" t="s">
        <v>43270</v>
      </c>
      <c r="U2661" t="s">
        <v>43270</v>
      </c>
      <c r="V2661" t="s">
        <v>43270</v>
      </c>
    </row>
    <row r="2662" spans="1:22" x14ac:dyDescent="0.3">
      <c r="A2662">
        <v>4632</v>
      </c>
      <c r="B2662" t="s">
        <v>14367</v>
      </c>
      <c r="C2662" t="s">
        <v>14368</v>
      </c>
      <c r="D2662">
        <v>6</v>
      </c>
      <c r="E2662">
        <v>10</v>
      </c>
      <c r="G2662">
        <v>10</v>
      </c>
      <c r="O2662">
        <v>136</v>
      </c>
      <c r="T2662" t="s">
        <v>43652</v>
      </c>
      <c r="U2662" t="s">
        <v>43652</v>
      </c>
      <c r="V2662" t="s">
        <v>43652</v>
      </c>
    </row>
    <row r="2663" spans="1:22" x14ac:dyDescent="0.3">
      <c r="A2663">
        <v>4633</v>
      </c>
      <c r="B2663" t="s">
        <v>14369</v>
      </c>
      <c r="C2663" t="s">
        <v>14370</v>
      </c>
      <c r="D2663">
        <v>6</v>
      </c>
      <c r="E2663">
        <v>20</v>
      </c>
      <c r="G2663">
        <v>10</v>
      </c>
      <c r="O2663">
        <v>2</v>
      </c>
      <c r="T2663" t="s">
        <v>43653</v>
      </c>
      <c r="U2663" t="s">
        <v>43653</v>
      </c>
      <c r="V2663" t="s">
        <v>43653</v>
      </c>
    </row>
    <row r="2664" spans="1:22" x14ac:dyDescent="0.3">
      <c r="A2664">
        <v>4634</v>
      </c>
      <c r="B2664" t="s">
        <v>14371</v>
      </c>
      <c r="C2664" t="s">
        <v>14372</v>
      </c>
      <c r="D2664">
        <v>6</v>
      </c>
      <c r="E2664">
        <v>20</v>
      </c>
      <c r="G2664">
        <v>10</v>
      </c>
      <c r="O2664">
        <v>2</v>
      </c>
      <c r="T2664" t="s">
        <v>43654</v>
      </c>
      <c r="U2664" t="s">
        <v>43654</v>
      </c>
      <c r="V2664" t="s">
        <v>43654</v>
      </c>
    </row>
    <row r="2665" spans="1:22" x14ac:dyDescent="0.3">
      <c r="A2665">
        <v>4635</v>
      </c>
      <c r="B2665" t="s">
        <v>14373</v>
      </c>
      <c r="C2665" t="s">
        <v>14374</v>
      </c>
      <c r="D2665">
        <v>6</v>
      </c>
      <c r="E2665">
        <v>20</v>
      </c>
      <c r="G2665">
        <v>10</v>
      </c>
      <c r="O2665">
        <v>16</v>
      </c>
      <c r="T2665" t="s">
        <v>43655</v>
      </c>
      <c r="U2665" t="s">
        <v>43655</v>
      </c>
      <c r="V2665" t="s">
        <v>43655</v>
      </c>
    </row>
    <row r="2666" spans="1:22" x14ac:dyDescent="0.3">
      <c r="A2666">
        <v>4636</v>
      </c>
      <c r="B2666" t="s">
        <v>14375</v>
      </c>
      <c r="C2666" t="s">
        <v>14376</v>
      </c>
      <c r="D2666">
        <v>6</v>
      </c>
      <c r="E2666">
        <v>20</v>
      </c>
      <c r="G2666">
        <v>10</v>
      </c>
      <c r="O2666">
        <v>32</v>
      </c>
      <c r="T2666" t="s">
        <v>43656</v>
      </c>
      <c r="U2666" t="s">
        <v>43656</v>
      </c>
      <c r="V2666" t="s">
        <v>43656</v>
      </c>
    </row>
    <row r="2667" spans="1:22" x14ac:dyDescent="0.3">
      <c r="A2667">
        <v>4637</v>
      </c>
      <c r="B2667" t="s">
        <v>14377</v>
      </c>
      <c r="C2667" t="s">
        <v>14378</v>
      </c>
      <c r="D2667">
        <v>6</v>
      </c>
      <c r="E2667">
        <v>20</v>
      </c>
      <c r="G2667">
        <v>10</v>
      </c>
      <c r="O2667">
        <v>4</v>
      </c>
      <c r="T2667" t="s">
        <v>43657</v>
      </c>
      <c r="U2667" t="s">
        <v>43657</v>
      </c>
      <c r="V2667" t="s">
        <v>43657</v>
      </c>
    </row>
    <row r="2668" spans="1:22" x14ac:dyDescent="0.3">
      <c r="A2668">
        <v>4638</v>
      </c>
      <c r="B2668" t="s">
        <v>14379</v>
      </c>
      <c r="C2668" t="s">
        <v>14380</v>
      </c>
      <c r="D2668">
        <v>6</v>
      </c>
      <c r="E2668">
        <v>20</v>
      </c>
      <c r="G2668">
        <v>10</v>
      </c>
      <c r="O2668">
        <v>16</v>
      </c>
      <c r="T2668" t="s">
        <v>43658</v>
      </c>
      <c r="U2668" t="s">
        <v>43658</v>
      </c>
      <c r="V2668" t="s">
        <v>43658</v>
      </c>
    </row>
    <row r="2669" spans="1:22" x14ac:dyDescent="0.3">
      <c r="A2669">
        <v>4639</v>
      </c>
      <c r="B2669" t="s">
        <v>14381</v>
      </c>
      <c r="C2669" t="s">
        <v>14382</v>
      </c>
      <c r="D2669">
        <v>6</v>
      </c>
      <c r="E2669">
        <v>20</v>
      </c>
      <c r="G2669">
        <v>10</v>
      </c>
      <c r="O2669">
        <v>136</v>
      </c>
      <c r="T2669" t="s">
        <v>43305</v>
      </c>
      <c r="U2669" t="s">
        <v>43305</v>
      </c>
      <c r="V2669" t="s">
        <v>43305</v>
      </c>
    </row>
    <row r="2670" spans="1:22" x14ac:dyDescent="0.3">
      <c r="A2670">
        <v>4640</v>
      </c>
      <c r="B2670" t="s">
        <v>14383</v>
      </c>
      <c r="C2670" t="s">
        <v>14384</v>
      </c>
      <c r="D2670">
        <v>6</v>
      </c>
      <c r="E2670">
        <v>20</v>
      </c>
      <c r="G2670">
        <v>10</v>
      </c>
      <c r="O2670">
        <v>136</v>
      </c>
      <c r="T2670" t="s">
        <v>36675</v>
      </c>
      <c r="U2670" t="s">
        <v>36675</v>
      </c>
      <c r="V2670" t="s">
        <v>36675</v>
      </c>
    </row>
    <row r="2671" spans="1:22" x14ac:dyDescent="0.3">
      <c r="A2671">
        <v>4641</v>
      </c>
      <c r="B2671" t="s">
        <v>14385</v>
      </c>
      <c r="C2671" t="s">
        <v>14386</v>
      </c>
      <c r="D2671">
        <v>6</v>
      </c>
      <c r="E2671">
        <v>20</v>
      </c>
      <c r="G2671">
        <v>10</v>
      </c>
      <c r="O2671">
        <v>32</v>
      </c>
      <c r="T2671" t="s">
        <v>43659</v>
      </c>
      <c r="U2671" t="s">
        <v>43659</v>
      </c>
      <c r="V2671" t="s">
        <v>43659</v>
      </c>
    </row>
    <row r="2672" spans="1:22" x14ac:dyDescent="0.3">
      <c r="A2672">
        <v>4642</v>
      </c>
      <c r="B2672" t="s">
        <v>14387</v>
      </c>
      <c r="C2672" t="s">
        <v>14388</v>
      </c>
      <c r="D2672">
        <v>6</v>
      </c>
      <c r="E2672">
        <v>20</v>
      </c>
      <c r="G2672">
        <v>10</v>
      </c>
      <c r="O2672">
        <v>64</v>
      </c>
      <c r="T2672" t="s">
        <v>43660</v>
      </c>
      <c r="U2672" t="s">
        <v>43660</v>
      </c>
      <c r="V2672" t="s">
        <v>43660</v>
      </c>
    </row>
    <row r="2673" spans="1:22" x14ac:dyDescent="0.3">
      <c r="A2673">
        <v>4643</v>
      </c>
      <c r="B2673" t="s">
        <v>14389</v>
      </c>
      <c r="C2673" t="s">
        <v>14390</v>
      </c>
      <c r="D2673">
        <v>6</v>
      </c>
      <c r="E2673">
        <v>20</v>
      </c>
      <c r="G2673">
        <v>10</v>
      </c>
      <c r="O2673">
        <v>64</v>
      </c>
      <c r="T2673" t="s">
        <v>43661</v>
      </c>
      <c r="U2673" t="s">
        <v>43661</v>
      </c>
      <c r="V2673" t="s">
        <v>43661</v>
      </c>
    </row>
    <row r="2674" spans="1:22" x14ac:dyDescent="0.3">
      <c r="A2674">
        <v>4644</v>
      </c>
      <c r="B2674" t="s">
        <v>14391</v>
      </c>
      <c r="C2674" t="s">
        <v>14392</v>
      </c>
      <c r="D2674">
        <v>6</v>
      </c>
      <c r="E2674">
        <v>20</v>
      </c>
      <c r="G2674">
        <v>10</v>
      </c>
      <c r="O2674">
        <v>64</v>
      </c>
      <c r="T2674" t="s">
        <v>43662</v>
      </c>
      <c r="U2674" t="s">
        <v>43662</v>
      </c>
      <c r="V2674" t="s">
        <v>43662</v>
      </c>
    </row>
    <row r="2675" spans="1:22" x14ac:dyDescent="0.3">
      <c r="A2675">
        <v>4645</v>
      </c>
      <c r="B2675" t="s">
        <v>14393</v>
      </c>
      <c r="C2675" t="s">
        <v>14394</v>
      </c>
      <c r="D2675">
        <v>6</v>
      </c>
      <c r="E2675">
        <v>20</v>
      </c>
      <c r="G2675">
        <v>10</v>
      </c>
      <c r="O2675">
        <v>64</v>
      </c>
      <c r="T2675" t="s">
        <v>43663</v>
      </c>
      <c r="U2675" t="s">
        <v>43663</v>
      </c>
      <c r="V2675" t="s">
        <v>43663</v>
      </c>
    </row>
    <row r="2676" spans="1:22" x14ac:dyDescent="0.3">
      <c r="A2676">
        <v>4646</v>
      </c>
      <c r="B2676" t="s">
        <v>14395</v>
      </c>
      <c r="C2676" t="s">
        <v>14396</v>
      </c>
      <c r="D2676">
        <v>6</v>
      </c>
      <c r="E2676">
        <v>20</v>
      </c>
      <c r="G2676">
        <v>10</v>
      </c>
      <c r="O2676">
        <v>4</v>
      </c>
      <c r="T2676" t="s">
        <v>43664</v>
      </c>
      <c r="U2676" t="s">
        <v>43664</v>
      </c>
      <c r="V2676" t="s">
        <v>43664</v>
      </c>
    </row>
    <row r="2677" spans="1:22" x14ac:dyDescent="0.3">
      <c r="A2677">
        <v>4647</v>
      </c>
      <c r="B2677" t="s">
        <v>14397</v>
      </c>
      <c r="C2677" t="s">
        <v>14398</v>
      </c>
      <c r="D2677">
        <v>6</v>
      </c>
      <c r="E2677">
        <v>20</v>
      </c>
      <c r="G2677">
        <v>10</v>
      </c>
      <c r="O2677">
        <v>136</v>
      </c>
      <c r="T2677" t="s">
        <v>43665</v>
      </c>
      <c r="U2677" t="s">
        <v>43665</v>
      </c>
      <c r="V2677" t="s">
        <v>43665</v>
      </c>
    </row>
    <row r="2678" spans="1:22" x14ac:dyDescent="0.3">
      <c r="A2678">
        <v>4648</v>
      </c>
      <c r="B2678" t="s">
        <v>14399</v>
      </c>
      <c r="C2678" t="s">
        <v>14400</v>
      </c>
      <c r="D2678">
        <v>6</v>
      </c>
      <c r="E2678">
        <v>20</v>
      </c>
      <c r="G2678">
        <v>10</v>
      </c>
      <c r="O2678">
        <v>64</v>
      </c>
      <c r="T2678" t="s">
        <v>43666</v>
      </c>
      <c r="U2678" t="s">
        <v>43666</v>
      </c>
      <c r="V2678" t="s">
        <v>43666</v>
      </c>
    </row>
    <row r="2679" spans="1:22" x14ac:dyDescent="0.3">
      <c r="A2679">
        <v>4649</v>
      </c>
      <c r="B2679" t="s">
        <v>14401</v>
      </c>
      <c r="C2679" t="s">
        <v>14402</v>
      </c>
      <c r="D2679">
        <v>6</v>
      </c>
      <c r="E2679">
        <v>20</v>
      </c>
      <c r="G2679">
        <v>10</v>
      </c>
      <c r="O2679">
        <v>2</v>
      </c>
      <c r="T2679" t="s">
        <v>43667</v>
      </c>
      <c r="U2679" t="s">
        <v>43667</v>
      </c>
      <c r="V2679" t="s">
        <v>43667</v>
      </c>
    </row>
    <row r="2680" spans="1:22" x14ac:dyDescent="0.3">
      <c r="A2680">
        <v>4650</v>
      </c>
      <c r="B2680" t="s">
        <v>14403</v>
      </c>
      <c r="C2680" t="s">
        <v>14404</v>
      </c>
      <c r="D2680">
        <v>6</v>
      </c>
      <c r="E2680">
        <v>20</v>
      </c>
      <c r="G2680">
        <v>10</v>
      </c>
      <c r="O2680">
        <v>769</v>
      </c>
      <c r="T2680" t="s">
        <v>43668</v>
      </c>
      <c r="U2680" t="s">
        <v>43668</v>
      </c>
      <c r="V2680" t="s">
        <v>43668</v>
      </c>
    </row>
    <row r="2681" spans="1:22" x14ac:dyDescent="0.3">
      <c r="A2681">
        <v>4651</v>
      </c>
      <c r="B2681" t="s">
        <v>14405</v>
      </c>
      <c r="C2681" t="s">
        <v>14406</v>
      </c>
      <c r="D2681">
        <v>6</v>
      </c>
      <c r="E2681">
        <v>20</v>
      </c>
      <c r="G2681">
        <v>10</v>
      </c>
      <c r="O2681">
        <v>16</v>
      </c>
      <c r="T2681" t="s">
        <v>43669</v>
      </c>
      <c r="U2681" t="s">
        <v>43669</v>
      </c>
      <c r="V2681" t="s">
        <v>43669</v>
      </c>
    </row>
    <row r="2682" spans="1:22" x14ac:dyDescent="0.3">
      <c r="A2682">
        <v>4652</v>
      </c>
      <c r="B2682" t="s">
        <v>14407</v>
      </c>
      <c r="C2682" t="s">
        <v>14408</v>
      </c>
      <c r="D2682">
        <v>6</v>
      </c>
      <c r="E2682">
        <v>20</v>
      </c>
      <c r="G2682">
        <v>10</v>
      </c>
      <c r="O2682">
        <v>16</v>
      </c>
      <c r="T2682" t="s">
        <v>43670</v>
      </c>
      <c r="U2682" t="s">
        <v>43670</v>
      </c>
      <c r="V2682" t="s">
        <v>43670</v>
      </c>
    </row>
    <row r="2683" spans="1:22" x14ac:dyDescent="0.3">
      <c r="A2683">
        <v>4653</v>
      </c>
      <c r="B2683" t="s">
        <v>14409</v>
      </c>
      <c r="C2683" t="s">
        <v>14410</v>
      </c>
      <c r="D2683">
        <v>6</v>
      </c>
      <c r="E2683">
        <v>20</v>
      </c>
      <c r="G2683">
        <v>10</v>
      </c>
      <c r="O2683">
        <v>32</v>
      </c>
      <c r="T2683" t="s">
        <v>43671</v>
      </c>
      <c r="U2683" t="s">
        <v>43671</v>
      </c>
      <c r="V2683" t="s">
        <v>43671</v>
      </c>
    </row>
    <row r="2684" spans="1:22" x14ac:dyDescent="0.3">
      <c r="A2684">
        <v>4654</v>
      </c>
      <c r="B2684" t="s">
        <v>14411</v>
      </c>
      <c r="C2684" t="s">
        <v>14412</v>
      </c>
      <c r="D2684">
        <v>6</v>
      </c>
      <c r="E2684">
        <v>20</v>
      </c>
      <c r="G2684">
        <v>10</v>
      </c>
      <c r="O2684">
        <v>2</v>
      </c>
      <c r="T2684" t="s">
        <v>43672</v>
      </c>
      <c r="U2684" t="s">
        <v>43672</v>
      </c>
      <c r="V2684" t="s">
        <v>43672</v>
      </c>
    </row>
    <row r="2685" spans="1:22" x14ac:dyDescent="0.3">
      <c r="A2685">
        <v>4655</v>
      </c>
      <c r="B2685" t="s">
        <v>14413</v>
      </c>
      <c r="C2685" t="s">
        <v>14414</v>
      </c>
      <c r="D2685">
        <v>6</v>
      </c>
      <c r="E2685">
        <v>20</v>
      </c>
      <c r="G2685">
        <v>10</v>
      </c>
      <c r="O2685">
        <v>2</v>
      </c>
      <c r="T2685" t="s">
        <v>43673</v>
      </c>
      <c r="U2685" t="s">
        <v>43673</v>
      </c>
      <c r="V2685" t="s">
        <v>43673</v>
      </c>
    </row>
    <row r="2686" spans="1:22" x14ac:dyDescent="0.3">
      <c r="A2686">
        <v>4656</v>
      </c>
      <c r="B2686" t="s">
        <v>14415</v>
      </c>
      <c r="C2686" t="s">
        <v>14416</v>
      </c>
      <c r="D2686">
        <v>6</v>
      </c>
      <c r="E2686">
        <v>20</v>
      </c>
      <c r="G2686">
        <v>10</v>
      </c>
      <c r="O2686">
        <v>64</v>
      </c>
      <c r="T2686" t="s">
        <v>43674</v>
      </c>
      <c r="U2686" t="s">
        <v>43674</v>
      </c>
      <c r="V2686" t="s">
        <v>43674</v>
      </c>
    </row>
    <row r="2687" spans="1:22" x14ac:dyDescent="0.3">
      <c r="A2687">
        <v>4657</v>
      </c>
      <c r="B2687" t="s">
        <v>14417</v>
      </c>
      <c r="C2687" t="s">
        <v>14418</v>
      </c>
      <c r="D2687">
        <v>6</v>
      </c>
      <c r="E2687">
        <v>20</v>
      </c>
      <c r="G2687">
        <v>10</v>
      </c>
      <c r="O2687">
        <v>4</v>
      </c>
      <c r="T2687" t="s">
        <v>43675</v>
      </c>
      <c r="U2687" t="s">
        <v>43675</v>
      </c>
      <c r="V2687" t="s">
        <v>43675</v>
      </c>
    </row>
    <row r="2688" spans="1:22" x14ac:dyDescent="0.3">
      <c r="A2688">
        <v>4658</v>
      </c>
      <c r="B2688" t="s">
        <v>14419</v>
      </c>
      <c r="C2688" t="s">
        <v>14420</v>
      </c>
      <c r="D2688">
        <v>6</v>
      </c>
      <c r="E2688">
        <v>20</v>
      </c>
      <c r="G2688">
        <v>10</v>
      </c>
      <c r="O2688">
        <v>64</v>
      </c>
      <c r="T2688" t="s">
        <v>43676</v>
      </c>
      <c r="U2688" t="s">
        <v>43676</v>
      </c>
      <c r="V2688" t="s">
        <v>43676</v>
      </c>
    </row>
    <row r="2689" spans="1:22" x14ac:dyDescent="0.3">
      <c r="A2689">
        <v>4659</v>
      </c>
      <c r="B2689" t="s">
        <v>14421</v>
      </c>
      <c r="C2689" t="s">
        <v>14422</v>
      </c>
      <c r="D2689">
        <v>6</v>
      </c>
      <c r="E2689">
        <v>20</v>
      </c>
      <c r="G2689">
        <v>10</v>
      </c>
      <c r="O2689">
        <v>16</v>
      </c>
      <c r="T2689" t="s">
        <v>43677</v>
      </c>
      <c r="U2689" t="s">
        <v>43677</v>
      </c>
      <c r="V2689" t="s">
        <v>43677</v>
      </c>
    </row>
    <row r="2690" spans="1:22" x14ac:dyDescent="0.3">
      <c r="A2690">
        <v>4660</v>
      </c>
      <c r="B2690" t="s">
        <v>14423</v>
      </c>
      <c r="C2690" t="s">
        <v>14424</v>
      </c>
      <c r="D2690">
        <v>6</v>
      </c>
      <c r="E2690">
        <v>20</v>
      </c>
      <c r="G2690">
        <v>10</v>
      </c>
      <c r="O2690">
        <v>32</v>
      </c>
      <c r="T2690" t="s">
        <v>43678</v>
      </c>
      <c r="U2690" t="s">
        <v>43678</v>
      </c>
      <c r="V2690" t="s">
        <v>43678</v>
      </c>
    </row>
    <row r="2691" spans="1:22" x14ac:dyDescent="0.3">
      <c r="A2691">
        <v>4661</v>
      </c>
      <c r="B2691" t="s">
        <v>14425</v>
      </c>
      <c r="C2691" t="s">
        <v>14426</v>
      </c>
      <c r="D2691">
        <v>6</v>
      </c>
      <c r="E2691">
        <v>20</v>
      </c>
      <c r="G2691">
        <v>10</v>
      </c>
      <c r="O2691">
        <v>32</v>
      </c>
      <c r="T2691" t="s">
        <v>43679</v>
      </c>
      <c r="U2691" t="s">
        <v>43679</v>
      </c>
      <c r="V2691" t="s">
        <v>43679</v>
      </c>
    </row>
    <row r="2692" spans="1:22" x14ac:dyDescent="0.3">
      <c r="A2692">
        <v>4662</v>
      </c>
      <c r="B2692" t="s">
        <v>14427</v>
      </c>
      <c r="C2692" t="s">
        <v>14428</v>
      </c>
      <c r="D2692">
        <v>6</v>
      </c>
      <c r="E2692">
        <v>20</v>
      </c>
      <c r="G2692">
        <v>10</v>
      </c>
      <c r="O2692">
        <v>4</v>
      </c>
      <c r="T2692" t="s">
        <v>43680</v>
      </c>
      <c r="U2692" t="s">
        <v>43680</v>
      </c>
      <c r="V2692" t="s">
        <v>43680</v>
      </c>
    </row>
    <row r="2693" spans="1:22" x14ac:dyDescent="0.3">
      <c r="A2693">
        <v>4663</v>
      </c>
      <c r="B2693" t="s">
        <v>14429</v>
      </c>
      <c r="C2693" t="s">
        <v>14430</v>
      </c>
      <c r="D2693">
        <v>6</v>
      </c>
      <c r="E2693">
        <v>20</v>
      </c>
      <c r="G2693">
        <v>10</v>
      </c>
      <c r="O2693">
        <v>64</v>
      </c>
      <c r="T2693" t="s">
        <v>37459</v>
      </c>
      <c r="U2693" t="s">
        <v>37459</v>
      </c>
      <c r="V2693" t="s">
        <v>37459</v>
      </c>
    </row>
    <row r="2694" spans="1:22" x14ac:dyDescent="0.3">
      <c r="A2694">
        <v>4664</v>
      </c>
      <c r="B2694" t="s">
        <v>14431</v>
      </c>
      <c r="C2694" t="s">
        <v>14432</v>
      </c>
      <c r="D2694">
        <v>6</v>
      </c>
      <c r="E2694">
        <v>20</v>
      </c>
      <c r="G2694">
        <v>10</v>
      </c>
      <c r="O2694">
        <v>16</v>
      </c>
      <c r="T2694" t="s">
        <v>43681</v>
      </c>
      <c r="U2694" t="s">
        <v>43681</v>
      </c>
      <c r="V2694" t="s">
        <v>43681</v>
      </c>
    </row>
    <row r="2695" spans="1:22" x14ac:dyDescent="0.3">
      <c r="A2695">
        <v>4665</v>
      </c>
      <c r="B2695" t="s">
        <v>14433</v>
      </c>
      <c r="C2695" t="s">
        <v>14434</v>
      </c>
      <c r="D2695">
        <v>6</v>
      </c>
      <c r="E2695">
        <v>20</v>
      </c>
      <c r="G2695">
        <v>10</v>
      </c>
      <c r="O2695">
        <v>2</v>
      </c>
      <c r="T2695" t="s">
        <v>43682</v>
      </c>
      <c r="U2695" t="s">
        <v>43682</v>
      </c>
      <c r="V2695" t="s">
        <v>43682</v>
      </c>
    </row>
    <row r="2696" spans="1:22" x14ac:dyDescent="0.3">
      <c r="A2696">
        <v>4666</v>
      </c>
      <c r="B2696" t="s">
        <v>14435</v>
      </c>
      <c r="C2696" t="s">
        <v>14436</v>
      </c>
      <c r="D2696">
        <v>6</v>
      </c>
      <c r="E2696">
        <v>20</v>
      </c>
      <c r="G2696">
        <v>10</v>
      </c>
      <c r="O2696">
        <v>16</v>
      </c>
      <c r="T2696" t="s">
        <v>43683</v>
      </c>
      <c r="U2696" t="s">
        <v>43683</v>
      </c>
      <c r="V2696" t="s">
        <v>43683</v>
      </c>
    </row>
    <row r="2697" spans="1:22" x14ac:dyDescent="0.3">
      <c r="A2697">
        <v>4667</v>
      </c>
      <c r="B2697" t="s">
        <v>14437</v>
      </c>
      <c r="C2697" t="s">
        <v>14438</v>
      </c>
      <c r="D2697">
        <v>6</v>
      </c>
      <c r="E2697">
        <v>20</v>
      </c>
      <c r="G2697">
        <v>10</v>
      </c>
      <c r="O2697">
        <v>64</v>
      </c>
      <c r="T2697" t="s">
        <v>37391</v>
      </c>
      <c r="U2697" t="s">
        <v>37391</v>
      </c>
      <c r="V2697" t="s">
        <v>37391</v>
      </c>
    </row>
    <row r="2698" spans="1:22" x14ac:dyDescent="0.3">
      <c r="A2698">
        <v>4668</v>
      </c>
      <c r="B2698" t="s">
        <v>14439</v>
      </c>
      <c r="C2698" t="s">
        <v>14440</v>
      </c>
      <c r="D2698">
        <v>6</v>
      </c>
      <c r="E2698">
        <v>20</v>
      </c>
      <c r="G2698">
        <v>10</v>
      </c>
      <c r="O2698">
        <v>769</v>
      </c>
      <c r="T2698" t="s">
        <v>43684</v>
      </c>
      <c r="U2698" t="s">
        <v>43684</v>
      </c>
      <c r="V2698" t="s">
        <v>43684</v>
      </c>
    </row>
    <row r="2699" spans="1:22" x14ac:dyDescent="0.3">
      <c r="A2699">
        <v>4669</v>
      </c>
      <c r="B2699" t="s">
        <v>14441</v>
      </c>
      <c r="C2699" t="s">
        <v>14442</v>
      </c>
      <c r="D2699">
        <v>6</v>
      </c>
      <c r="E2699">
        <v>20</v>
      </c>
      <c r="G2699">
        <v>10</v>
      </c>
      <c r="O2699">
        <v>2</v>
      </c>
      <c r="T2699" t="s">
        <v>43685</v>
      </c>
      <c r="U2699" t="s">
        <v>43685</v>
      </c>
      <c r="V2699" t="s">
        <v>43685</v>
      </c>
    </row>
    <row r="2700" spans="1:22" x14ac:dyDescent="0.3">
      <c r="A2700">
        <v>4670</v>
      </c>
      <c r="B2700" t="s">
        <v>14443</v>
      </c>
      <c r="C2700" t="s">
        <v>14444</v>
      </c>
      <c r="D2700">
        <v>6</v>
      </c>
      <c r="E2700">
        <v>20</v>
      </c>
      <c r="G2700">
        <v>10</v>
      </c>
      <c r="O2700">
        <v>2</v>
      </c>
      <c r="T2700" t="s">
        <v>43686</v>
      </c>
      <c r="U2700" t="s">
        <v>43686</v>
      </c>
      <c r="V2700" t="s">
        <v>43686</v>
      </c>
    </row>
    <row r="2701" spans="1:22" x14ac:dyDescent="0.3">
      <c r="A2701">
        <v>4671</v>
      </c>
      <c r="B2701" t="s">
        <v>14445</v>
      </c>
      <c r="C2701" t="s">
        <v>14446</v>
      </c>
      <c r="D2701">
        <v>6</v>
      </c>
      <c r="E2701">
        <v>20</v>
      </c>
      <c r="G2701">
        <v>10</v>
      </c>
      <c r="O2701">
        <v>4</v>
      </c>
      <c r="T2701" t="s">
        <v>43687</v>
      </c>
      <c r="U2701" t="s">
        <v>43687</v>
      </c>
      <c r="V2701" t="s">
        <v>43687</v>
      </c>
    </row>
    <row r="2702" spans="1:22" x14ac:dyDescent="0.3">
      <c r="A2702">
        <v>4672</v>
      </c>
      <c r="B2702" t="s">
        <v>14447</v>
      </c>
      <c r="C2702" t="s">
        <v>14448</v>
      </c>
      <c r="D2702">
        <v>6</v>
      </c>
      <c r="E2702">
        <v>20</v>
      </c>
      <c r="G2702">
        <v>10</v>
      </c>
      <c r="O2702">
        <v>4</v>
      </c>
      <c r="T2702" t="s">
        <v>43688</v>
      </c>
      <c r="U2702" t="s">
        <v>43688</v>
      </c>
      <c r="V2702" t="s">
        <v>43688</v>
      </c>
    </row>
    <row r="2703" spans="1:22" x14ac:dyDescent="0.3">
      <c r="A2703">
        <v>4673</v>
      </c>
      <c r="B2703" t="s">
        <v>14449</v>
      </c>
      <c r="C2703" t="s">
        <v>14450</v>
      </c>
      <c r="D2703">
        <v>6</v>
      </c>
      <c r="E2703">
        <v>20</v>
      </c>
      <c r="G2703">
        <v>10</v>
      </c>
      <c r="O2703">
        <v>4</v>
      </c>
      <c r="T2703" t="s">
        <v>43689</v>
      </c>
      <c r="U2703" t="s">
        <v>43689</v>
      </c>
      <c r="V2703" t="s">
        <v>43689</v>
      </c>
    </row>
    <row r="2704" spans="1:22" x14ac:dyDescent="0.3">
      <c r="A2704">
        <v>4674</v>
      </c>
      <c r="B2704" t="s">
        <v>14451</v>
      </c>
      <c r="C2704" t="s">
        <v>14452</v>
      </c>
      <c r="D2704">
        <v>6</v>
      </c>
      <c r="E2704">
        <v>20</v>
      </c>
      <c r="G2704">
        <v>10</v>
      </c>
      <c r="O2704">
        <v>4</v>
      </c>
      <c r="T2704" t="s">
        <v>43690</v>
      </c>
      <c r="U2704" t="s">
        <v>43690</v>
      </c>
      <c r="V2704" t="s">
        <v>43690</v>
      </c>
    </row>
    <row r="2705" spans="1:22" x14ac:dyDescent="0.3">
      <c r="A2705">
        <v>4675</v>
      </c>
      <c r="B2705" t="s">
        <v>14453</v>
      </c>
      <c r="C2705" t="s">
        <v>14454</v>
      </c>
      <c r="D2705">
        <v>6</v>
      </c>
      <c r="E2705">
        <v>20</v>
      </c>
      <c r="G2705">
        <v>10</v>
      </c>
      <c r="O2705">
        <v>4</v>
      </c>
      <c r="T2705" t="s">
        <v>43691</v>
      </c>
      <c r="U2705" t="s">
        <v>43691</v>
      </c>
      <c r="V2705" t="s">
        <v>43691</v>
      </c>
    </row>
    <row r="2706" spans="1:22" x14ac:dyDescent="0.3">
      <c r="A2706">
        <v>4676</v>
      </c>
      <c r="B2706" t="s">
        <v>14455</v>
      </c>
      <c r="C2706" t="s">
        <v>14456</v>
      </c>
      <c r="D2706">
        <v>6</v>
      </c>
      <c r="E2706">
        <v>20</v>
      </c>
      <c r="G2706">
        <v>10</v>
      </c>
      <c r="O2706">
        <v>4</v>
      </c>
      <c r="T2706" t="s">
        <v>43692</v>
      </c>
      <c r="U2706" t="s">
        <v>43692</v>
      </c>
      <c r="V2706" t="s">
        <v>43692</v>
      </c>
    </row>
    <row r="2707" spans="1:22" x14ac:dyDescent="0.3">
      <c r="A2707">
        <v>4677</v>
      </c>
      <c r="B2707" t="s">
        <v>14457</v>
      </c>
      <c r="C2707" t="s">
        <v>14458</v>
      </c>
      <c r="D2707">
        <v>6</v>
      </c>
      <c r="E2707">
        <v>20</v>
      </c>
      <c r="G2707">
        <v>10</v>
      </c>
      <c r="O2707">
        <v>4</v>
      </c>
      <c r="T2707" t="s">
        <v>43693</v>
      </c>
      <c r="U2707" t="s">
        <v>43693</v>
      </c>
      <c r="V2707" t="s">
        <v>43693</v>
      </c>
    </row>
    <row r="2708" spans="1:22" x14ac:dyDescent="0.3">
      <c r="A2708">
        <v>4678</v>
      </c>
      <c r="B2708" t="s">
        <v>14459</v>
      </c>
      <c r="C2708" t="s">
        <v>14460</v>
      </c>
      <c r="D2708">
        <v>6</v>
      </c>
      <c r="E2708">
        <v>20</v>
      </c>
      <c r="G2708">
        <v>10</v>
      </c>
      <c r="O2708">
        <v>4</v>
      </c>
      <c r="T2708" t="s">
        <v>43694</v>
      </c>
      <c r="U2708" t="s">
        <v>43694</v>
      </c>
      <c r="V2708" t="s">
        <v>43694</v>
      </c>
    </row>
    <row r="2709" spans="1:22" x14ac:dyDescent="0.3">
      <c r="A2709">
        <v>4679</v>
      </c>
      <c r="B2709" t="s">
        <v>14461</v>
      </c>
      <c r="C2709" t="s">
        <v>14462</v>
      </c>
      <c r="D2709">
        <v>6</v>
      </c>
      <c r="E2709">
        <v>20</v>
      </c>
      <c r="G2709">
        <v>10</v>
      </c>
      <c r="O2709">
        <v>4</v>
      </c>
      <c r="T2709" t="s">
        <v>43695</v>
      </c>
      <c r="U2709" t="s">
        <v>43695</v>
      </c>
      <c r="V2709" t="s">
        <v>43695</v>
      </c>
    </row>
    <row r="2710" spans="1:22" x14ac:dyDescent="0.3">
      <c r="A2710">
        <v>4680</v>
      </c>
      <c r="B2710" t="s">
        <v>14463</v>
      </c>
      <c r="C2710" t="s">
        <v>14464</v>
      </c>
      <c r="D2710">
        <v>6</v>
      </c>
      <c r="E2710">
        <v>20</v>
      </c>
      <c r="G2710">
        <v>10</v>
      </c>
      <c r="O2710">
        <v>4</v>
      </c>
      <c r="T2710" t="s">
        <v>43696</v>
      </c>
      <c r="U2710" t="s">
        <v>43696</v>
      </c>
      <c r="V2710" t="s">
        <v>43696</v>
      </c>
    </row>
    <row r="2711" spans="1:22" x14ac:dyDescent="0.3">
      <c r="A2711">
        <v>4681</v>
      </c>
      <c r="B2711" t="s">
        <v>14465</v>
      </c>
      <c r="C2711" t="s">
        <v>14466</v>
      </c>
      <c r="D2711">
        <v>6</v>
      </c>
      <c r="E2711">
        <v>20</v>
      </c>
      <c r="G2711">
        <v>10</v>
      </c>
      <c r="O2711">
        <v>4</v>
      </c>
      <c r="T2711" t="s">
        <v>43697</v>
      </c>
      <c r="U2711" t="s">
        <v>43697</v>
      </c>
      <c r="V2711" t="s">
        <v>43697</v>
      </c>
    </row>
    <row r="2712" spans="1:22" x14ac:dyDescent="0.3">
      <c r="A2712">
        <v>4682</v>
      </c>
      <c r="B2712" t="s">
        <v>14467</v>
      </c>
      <c r="C2712" t="s">
        <v>14468</v>
      </c>
      <c r="D2712">
        <v>6</v>
      </c>
      <c r="E2712">
        <v>20</v>
      </c>
      <c r="G2712">
        <v>10</v>
      </c>
      <c r="O2712">
        <v>4</v>
      </c>
      <c r="T2712" t="s">
        <v>43698</v>
      </c>
      <c r="U2712" t="s">
        <v>43698</v>
      </c>
      <c r="V2712" t="s">
        <v>43698</v>
      </c>
    </row>
    <row r="2713" spans="1:22" x14ac:dyDescent="0.3">
      <c r="A2713">
        <v>4683</v>
      </c>
      <c r="B2713" t="s">
        <v>14469</v>
      </c>
      <c r="C2713" t="s">
        <v>14470</v>
      </c>
      <c r="D2713">
        <v>6</v>
      </c>
      <c r="E2713">
        <v>20</v>
      </c>
      <c r="G2713">
        <v>10</v>
      </c>
      <c r="O2713">
        <v>4</v>
      </c>
      <c r="T2713" t="s">
        <v>43699</v>
      </c>
      <c r="U2713" t="s">
        <v>43699</v>
      </c>
      <c r="V2713" t="s">
        <v>43699</v>
      </c>
    </row>
    <row r="2714" spans="1:22" x14ac:dyDescent="0.3">
      <c r="A2714">
        <v>4684</v>
      </c>
      <c r="B2714" t="s">
        <v>14471</v>
      </c>
      <c r="C2714" t="s">
        <v>14472</v>
      </c>
      <c r="D2714">
        <v>6</v>
      </c>
      <c r="E2714">
        <v>20</v>
      </c>
      <c r="G2714">
        <v>10</v>
      </c>
      <c r="O2714">
        <v>2</v>
      </c>
      <c r="T2714" t="s">
        <v>43700</v>
      </c>
      <c r="U2714" t="s">
        <v>43700</v>
      </c>
      <c r="V2714" t="s">
        <v>43700</v>
      </c>
    </row>
    <row r="2715" spans="1:22" x14ac:dyDescent="0.3">
      <c r="A2715">
        <v>4685</v>
      </c>
      <c r="B2715" t="s">
        <v>14473</v>
      </c>
      <c r="C2715" t="s">
        <v>14474</v>
      </c>
      <c r="D2715">
        <v>6</v>
      </c>
      <c r="E2715">
        <v>20</v>
      </c>
      <c r="G2715">
        <v>10</v>
      </c>
      <c r="O2715">
        <v>2</v>
      </c>
      <c r="T2715" t="s">
        <v>43701</v>
      </c>
      <c r="U2715" t="s">
        <v>43701</v>
      </c>
      <c r="V2715" t="s">
        <v>43701</v>
      </c>
    </row>
    <row r="2716" spans="1:22" x14ac:dyDescent="0.3">
      <c r="A2716">
        <v>4686</v>
      </c>
      <c r="B2716" t="s">
        <v>14475</v>
      </c>
      <c r="C2716" t="s">
        <v>14476</v>
      </c>
      <c r="D2716">
        <v>6</v>
      </c>
      <c r="E2716">
        <v>20</v>
      </c>
      <c r="G2716">
        <v>10</v>
      </c>
      <c r="O2716">
        <v>2</v>
      </c>
      <c r="T2716" t="s">
        <v>43702</v>
      </c>
      <c r="U2716" t="s">
        <v>43702</v>
      </c>
      <c r="V2716" t="s">
        <v>43702</v>
      </c>
    </row>
    <row r="2717" spans="1:22" x14ac:dyDescent="0.3">
      <c r="A2717">
        <v>4687</v>
      </c>
      <c r="B2717" t="s">
        <v>14477</v>
      </c>
      <c r="C2717" t="s">
        <v>14478</v>
      </c>
      <c r="D2717">
        <v>6</v>
      </c>
      <c r="E2717">
        <v>20</v>
      </c>
      <c r="G2717">
        <v>10</v>
      </c>
      <c r="O2717">
        <v>2</v>
      </c>
      <c r="T2717" t="s">
        <v>43703</v>
      </c>
      <c r="U2717" t="s">
        <v>43703</v>
      </c>
      <c r="V2717" t="s">
        <v>43703</v>
      </c>
    </row>
    <row r="2718" spans="1:22" x14ac:dyDescent="0.3">
      <c r="A2718">
        <v>4688</v>
      </c>
      <c r="B2718" t="s">
        <v>14479</v>
      </c>
      <c r="C2718" t="s">
        <v>14480</v>
      </c>
      <c r="D2718">
        <v>6</v>
      </c>
      <c r="E2718">
        <v>20</v>
      </c>
      <c r="G2718">
        <v>10</v>
      </c>
      <c r="O2718">
        <v>2</v>
      </c>
      <c r="T2718" t="s">
        <v>43704</v>
      </c>
      <c r="U2718" t="s">
        <v>43704</v>
      </c>
      <c r="V2718" t="s">
        <v>43704</v>
      </c>
    </row>
    <row r="2719" spans="1:22" x14ac:dyDescent="0.3">
      <c r="A2719">
        <v>4689</v>
      </c>
      <c r="B2719" t="s">
        <v>14481</v>
      </c>
      <c r="C2719" t="s">
        <v>14482</v>
      </c>
      <c r="D2719">
        <v>6</v>
      </c>
      <c r="E2719">
        <v>20</v>
      </c>
      <c r="G2719">
        <v>10</v>
      </c>
      <c r="O2719">
        <v>2</v>
      </c>
      <c r="T2719" t="s">
        <v>43705</v>
      </c>
      <c r="U2719" t="s">
        <v>43705</v>
      </c>
      <c r="V2719" t="s">
        <v>43705</v>
      </c>
    </row>
    <row r="2720" spans="1:22" x14ac:dyDescent="0.3">
      <c r="A2720">
        <v>4690</v>
      </c>
      <c r="B2720" t="s">
        <v>14483</v>
      </c>
      <c r="C2720" t="s">
        <v>14484</v>
      </c>
      <c r="D2720">
        <v>6</v>
      </c>
      <c r="E2720">
        <v>20</v>
      </c>
      <c r="G2720">
        <v>10</v>
      </c>
      <c r="O2720">
        <v>2</v>
      </c>
      <c r="T2720" t="s">
        <v>43706</v>
      </c>
      <c r="U2720" t="s">
        <v>43706</v>
      </c>
      <c r="V2720" t="s">
        <v>43706</v>
      </c>
    </row>
    <row r="2721" spans="1:22" x14ac:dyDescent="0.3">
      <c r="A2721">
        <v>4691</v>
      </c>
      <c r="B2721" t="s">
        <v>14485</v>
      </c>
      <c r="C2721" t="s">
        <v>14486</v>
      </c>
      <c r="D2721">
        <v>6</v>
      </c>
      <c r="E2721">
        <v>20</v>
      </c>
      <c r="G2721">
        <v>10</v>
      </c>
      <c r="O2721">
        <v>2</v>
      </c>
      <c r="T2721" t="s">
        <v>43707</v>
      </c>
      <c r="U2721" t="s">
        <v>43707</v>
      </c>
      <c r="V2721" t="s">
        <v>43707</v>
      </c>
    </row>
    <row r="2722" spans="1:22" x14ac:dyDescent="0.3">
      <c r="A2722">
        <v>4692</v>
      </c>
      <c r="B2722" t="s">
        <v>14487</v>
      </c>
      <c r="C2722" t="s">
        <v>14488</v>
      </c>
      <c r="D2722">
        <v>6</v>
      </c>
      <c r="E2722">
        <v>20</v>
      </c>
      <c r="G2722">
        <v>10</v>
      </c>
      <c r="O2722">
        <v>2</v>
      </c>
      <c r="T2722" t="s">
        <v>43708</v>
      </c>
      <c r="U2722" t="s">
        <v>43708</v>
      </c>
      <c r="V2722" t="s">
        <v>43708</v>
      </c>
    </row>
    <row r="2723" spans="1:22" x14ac:dyDescent="0.3">
      <c r="A2723">
        <v>4693</v>
      </c>
      <c r="B2723" t="s">
        <v>14489</v>
      </c>
      <c r="C2723" t="s">
        <v>14490</v>
      </c>
      <c r="D2723">
        <v>6</v>
      </c>
      <c r="E2723">
        <v>20</v>
      </c>
      <c r="G2723">
        <v>10</v>
      </c>
      <c r="O2723">
        <v>2</v>
      </c>
      <c r="T2723" t="s">
        <v>43709</v>
      </c>
      <c r="U2723" t="s">
        <v>43709</v>
      </c>
      <c r="V2723" t="s">
        <v>43709</v>
      </c>
    </row>
    <row r="2724" spans="1:22" x14ac:dyDescent="0.3">
      <c r="A2724">
        <v>4694</v>
      </c>
      <c r="B2724" t="s">
        <v>14491</v>
      </c>
      <c r="C2724" t="s">
        <v>14492</v>
      </c>
      <c r="D2724">
        <v>6</v>
      </c>
      <c r="E2724">
        <v>20</v>
      </c>
      <c r="G2724">
        <v>10</v>
      </c>
      <c r="O2724">
        <v>2</v>
      </c>
      <c r="T2724" t="s">
        <v>43710</v>
      </c>
      <c r="U2724" t="s">
        <v>43710</v>
      </c>
      <c r="V2724" t="s">
        <v>43710</v>
      </c>
    </row>
    <row r="2725" spans="1:22" x14ac:dyDescent="0.3">
      <c r="A2725">
        <v>4695</v>
      </c>
      <c r="B2725" t="s">
        <v>14493</v>
      </c>
      <c r="C2725" t="s">
        <v>14494</v>
      </c>
      <c r="D2725">
        <v>6</v>
      </c>
      <c r="E2725">
        <v>20</v>
      </c>
      <c r="G2725">
        <v>10</v>
      </c>
      <c r="O2725">
        <v>2</v>
      </c>
      <c r="T2725" t="s">
        <v>43711</v>
      </c>
      <c r="U2725" t="s">
        <v>43711</v>
      </c>
      <c r="V2725" t="s">
        <v>43711</v>
      </c>
    </row>
    <row r="2726" spans="1:22" x14ac:dyDescent="0.3">
      <c r="A2726">
        <v>4696</v>
      </c>
      <c r="B2726" t="s">
        <v>14495</v>
      </c>
      <c r="C2726" t="s">
        <v>14496</v>
      </c>
      <c r="D2726">
        <v>6</v>
      </c>
      <c r="E2726">
        <v>20</v>
      </c>
      <c r="G2726">
        <v>10</v>
      </c>
      <c r="O2726">
        <v>2</v>
      </c>
      <c r="T2726" t="s">
        <v>43712</v>
      </c>
      <c r="U2726" t="s">
        <v>43712</v>
      </c>
      <c r="V2726" t="s">
        <v>43712</v>
      </c>
    </row>
    <row r="2727" spans="1:22" x14ac:dyDescent="0.3">
      <c r="A2727">
        <v>4697</v>
      </c>
      <c r="B2727" t="s">
        <v>14497</v>
      </c>
      <c r="C2727" t="s">
        <v>14498</v>
      </c>
      <c r="D2727">
        <v>6</v>
      </c>
      <c r="E2727">
        <v>20</v>
      </c>
      <c r="G2727">
        <v>10</v>
      </c>
      <c r="L2727" t="s">
        <v>12086</v>
      </c>
      <c r="M2727">
        <v>63</v>
      </c>
      <c r="N2727">
        <v>2</v>
      </c>
      <c r="O2727">
        <v>2</v>
      </c>
      <c r="T2727" t="s">
        <v>43713</v>
      </c>
      <c r="U2727" t="s">
        <v>43713</v>
      </c>
      <c r="V2727" t="s">
        <v>43713</v>
      </c>
    </row>
    <row r="2728" spans="1:22" x14ac:dyDescent="0.3">
      <c r="A2728">
        <v>4698</v>
      </c>
      <c r="B2728" t="s">
        <v>14499</v>
      </c>
      <c r="C2728" t="s">
        <v>14500</v>
      </c>
      <c r="D2728">
        <v>6</v>
      </c>
      <c r="E2728">
        <v>20</v>
      </c>
      <c r="G2728">
        <v>10</v>
      </c>
      <c r="L2728" t="s">
        <v>12086</v>
      </c>
      <c r="M2728">
        <v>63</v>
      </c>
      <c r="N2728">
        <v>2</v>
      </c>
      <c r="O2728">
        <v>2</v>
      </c>
      <c r="T2728" t="s">
        <v>43714</v>
      </c>
      <c r="U2728" t="s">
        <v>43714</v>
      </c>
      <c r="V2728" t="s">
        <v>43714</v>
      </c>
    </row>
    <row r="2729" spans="1:22" x14ac:dyDescent="0.3">
      <c r="A2729">
        <v>4699</v>
      </c>
      <c r="B2729" t="s">
        <v>14501</v>
      </c>
      <c r="C2729" t="s">
        <v>14502</v>
      </c>
      <c r="D2729">
        <v>6</v>
      </c>
      <c r="E2729">
        <v>20</v>
      </c>
      <c r="G2729">
        <v>10</v>
      </c>
      <c r="L2729" t="s">
        <v>12086</v>
      </c>
      <c r="M2729">
        <v>63</v>
      </c>
      <c r="N2729">
        <v>2</v>
      </c>
      <c r="O2729">
        <v>2</v>
      </c>
      <c r="T2729" t="s">
        <v>43715</v>
      </c>
      <c r="U2729" t="s">
        <v>43715</v>
      </c>
      <c r="V2729" t="s">
        <v>43715</v>
      </c>
    </row>
    <row r="2730" spans="1:22" x14ac:dyDescent="0.3">
      <c r="A2730">
        <v>4700</v>
      </c>
      <c r="B2730" t="s">
        <v>14503</v>
      </c>
      <c r="C2730" t="s">
        <v>14504</v>
      </c>
      <c r="D2730">
        <v>6</v>
      </c>
      <c r="E2730">
        <v>20</v>
      </c>
      <c r="G2730">
        <v>10</v>
      </c>
      <c r="T2730" t="s">
        <v>34255</v>
      </c>
      <c r="U2730" t="s">
        <v>34255</v>
      </c>
      <c r="V2730" t="s">
        <v>34255</v>
      </c>
    </row>
    <row r="2731" spans="1:22" x14ac:dyDescent="0.3">
      <c r="A2731">
        <v>4701</v>
      </c>
      <c r="B2731" t="s">
        <v>14505</v>
      </c>
      <c r="C2731" t="s">
        <v>14506</v>
      </c>
      <c r="D2731">
        <v>6</v>
      </c>
      <c r="E2731">
        <v>20</v>
      </c>
      <c r="G2731">
        <v>10</v>
      </c>
      <c r="T2731" t="s">
        <v>33136</v>
      </c>
      <c r="U2731" t="s">
        <v>33136</v>
      </c>
      <c r="V2731" t="s">
        <v>33136</v>
      </c>
    </row>
    <row r="2732" spans="1:22" x14ac:dyDescent="0.3">
      <c r="A2732">
        <v>4702</v>
      </c>
      <c r="B2732" t="s">
        <v>14507</v>
      </c>
      <c r="C2732" t="s">
        <v>14508</v>
      </c>
      <c r="D2732">
        <v>6</v>
      </c>
      <c r="E2732">
        <v>20</v>
      </c>
      <c r="G2732">
        <v>10</v>
      </c>
      <c r="T2732" t="s">
        <v>35540</v>
      </c>
      <c r="U2732" t="s">
        <v>35540</v>
      </c>
      <c r="V2732" t="s">
        <v>35540</v>
      </c>
    </row>
    <row r="2733" spans="1:22" x14ac:dyDescent="0.3">
      <c r="A2733">
        <v>4703</v>
      </c>
      <c r="B2733" t="s">
        <v>14509</v>
      </c>
      <c r="C2733" t="s">
        <v>14510</v>
      </c>
      <c r="D2733">
        <v>6</v>
      </c>
      <c r="E2733">
        <v>20</v>
      </c>
      <c r="G2733">
        <v>10</v>
      </c>
      <c r="T2733" t="s">
        <v>35045</v>
      </c>
      <c r="U2733" t="s">
        <v>35045</v>
      </c>
      <c r="V2733" t="s">
        <v>35045</v>
      </c>
    </row>
    <row r="2734" spans="1:22" x14ac:dyDescent="0.3">
      <c r="A2734">
        <v>4704</v>
      </c>
      <c r="B2734" t="s">
        <v>14511</v>
      </c>
      <c r="C2734" t="s">
        <v>14512</v>
      </c>
      <c r="D2734">
        <v>6</v>
      </c>
      <c r="E2734">
        <v>20</v>
      </c>
      <c r="G2734">
        <v>10</v>
      </c>
      <c r="T2734" t="s">
        <v>36590</v>
      </c>
      <c r="U2734" t="s">
        <v>36590</v>
      </c>
      <c r="V2734" t="s">
        <v>36590</v>
      </c>
    </row>
    <row r="2735" spans="1:22" x14ac:dyDescent="0.3">
      <c r="A2735">
        <v>4705</v>
      </c>
      <c r="B2735" t="s">
        <v>14513</v>
      </c>
      <c r="C2735" t="s">
        <v>14514</v>
      </c>
      <c r="D2735">
        <v>6</v>
      </c>
      <c r="E2735">
        <v>20</v>
      </c>
      <c r="G2735">
        <v>10</v>
      </c>
      <c r="T2735" t="s">
        <v>36592</v>
      </c>
      <c r="U2735" t="s">
        <v>36592</v>
      </c>
      <c r="V2735" t="s">
        <v>36592</v>
      </c>
    </row>
    <row r="2736" spans="1:22" x14ac:dyDescent="0.3">
      <c r="A2736">
        <v>4706</v>
      </c>
      <c r="B2736" t="s">
        <v>14515</v>
      </c>
      <c r="C2736" t="s">
        <v>14516</v>
      </c>
      <c r="D2736">
        <v>6</v>
      </c>
      <c r="E2736">
        <v>20</v>
      </c>
      <c r="G2736">
        <v>10</v>
      </c>
      <c r="T2736" t="s">
        <v>36594</v>
      </c>
      <c r="U2736" t="s">
        <v>36594</v>
      </c>
      <c r="V2736" t="s">
        <v>36594</v>
      </c>
    </row>
    <row r="2737" spans="1:22" x14ac:dyDescent="0.3">
      <c r="A2737">
        <v>4707</v>
      </c>
      <c r="B2737" t="s">
        <v>14517</v>
      </c>
      <c r="C2737" t="s">
        <v>14518</v>
      </c>
      <c r="D2737">
        <v>6</v>
      </c>
      <c r="E2737">
        <v>20</v>
      </c>
      <c r="G2737">
        <v>10</v>
      </c>
      <c r="T2737" t="s">
        <v>36596</v>
      </c>
      <c r="U2737" t="s">
        <v>36596</v>
      </c>
      <c r="V2737" t="s">
        <v>36596</v>
      </c>
    </row>
    <row r="2738" spans="1:22" x14ac:dyDescent="0.3">
      <c r="A2738">
        <v>4708</v>
      </c>
      <c r="B2738" t="s">
        <v>14519</v>
      </c>
      <c r="C2738" t="s">
        <v>14520</v>
      </c>
      <c r="D2738">
        <v>6</v>
      </c>
      <c r="E2738">
        <v>20</v>
      </c>
      <c r="G2738">
        <v>10</v>
      </c>
      <c r="T2738" t="s">
        <v>36598</v>
      </c>
      <c r="U2738" t="s">
        <v>36598</v>
      </c>
      <c r="V2738" t="s">
        <v>36598</v>
      </c>
    </row>
    <row r="2739" spans="1:22" x14ac:dyDescent="0.3">
      <c r="A2739">
        <v>4709</v>
      </c>
      <c r="B2739" t="s">
        <v>14521</v>
      </c>
      <c r="C2739" t="s">
        <v>14522</v>
      </c>
      <c r="D2739">
        <v>6</v>
      </c>
      <c r="E2739">
        <v>20</v>
      </c>
      <c r="G2739">
        <v>10</v>
      </c>
      <c r="T2739" t="s">
        <v>36600</v>
      </c>
      <c r="U2739" t="s">
        <v>36600</v>
      </c>
      <c r="V2739" t="s">
        <v>36600</v>
      </c>
    </row>
    <row r="2740" spans="1:22" x14ac:dyDescent="0.3">
      <c r="A2740">
        <v>4710</v>
      </c>
      <c r="B2740" t="s">
        <v>14523</v>
      </c>
      <c r="C2740" t="s">
        <v>14524</v>
      </c>
      <c r="D2740">
        <v>6</v>
      </c>
      <c r="E2740">
        <v>20</v>
      </c>
      <c r="G2740">
        <v>10</v>
      </c>
      <c r="T2740" t="s">
        <v>34235</v>
      </c>
      <c r="U2740" t="s">
        <v>34235</v>
      </c>
      <c r="V2740" t="s">
        <v>34235</v>
      </c>
    </row>
    <row r="2741" spans="1:22" x14ac:dyDescent="0.3">
      <c r="A2741">
        <v>4711</v>
      </c>
      <c r="B2741" t="s">
        <v>14525</v>
      </c>
      <c r="C2741" t="s">
        <v>14526</v>
      </c>
      <c r="D2741">
        <v>6</v>
      </c>
      <c r="E2741">
        <v>20</v>
      </c>
      <c r="G2741">
        <v>10</v>
      </c>
      <c r="T2741" t="s">
        <v>33444</v>
      </c>
      <c r="U2741" t="s">
        <v>33444</v>
      </c>
      <c r="V2741" t="s">
        <v>33444</v>
      </c>
    </row>
    <row r="2742" spans="1:22" x14ac:dyDescent="0.3">
      <c r="A2742">
        <v>4712</v>
      </c>
      <c r="B2742" t="s">
        <v>14527</v>
      </c>
      <c r="C2742" t="s">
        <v>14528</v>
      </c>
      <c r="D2742">
        <v>6</v>
      </c>
      <c r="E2742">
        <v>20</v>
      </c>
      <c r="G2742">
        <v>10</v>
      </c>
      <c r="T2742" t="s">
        <v>32744</v>
      </c>
      <c r="U2742" t="s">
        <v>32744</v>
      </c>
      <c r="V2742" t="s">
        <v>32744</v>
      </c>
    </row>
    <row r="2743" spans="1:22" x14ac:dyDescent="0.3">
      <c r="A2743">
        <v>4713</v>
      </c>
      <c r="B2743" t="s">
        <v>14529</v>
      </c>
      <c r="C2743" t="s">
        <v>14530</v>
      </c>
      <c r="D2743">
        <v>6</v>
      </c>
      <c r="E2743">
        <v>20</v>
      </c>
      <c r="G2743">
        <v>10</v>
      </c>
      <c r="T2743" t="s">
        <v>36603</v>
      </c>
      <c r="U2743" t="s">
        <v>36603</v>
      </c>
      <c r="V2743" t="s">
        <v>36603</v>
      </c>
    </row>
    <row r="2744" spans="1:22" x14ac:dyDescent="0.3">
      <c r="A2744">
        <v>4714</v>
      </c>
      <c r="B2744" t="s">
        <v>14531</v>
      </c>
      <c r="C2744" t="s">
        <v>14532</v>
      </c>
      <c r="D2744">
        <v>6</v>
      </c>
      <c r="E2744">
        <v>20</v>
      </c>
      <c r="G2744">
        <v>10</v>
      </c>
      <c r="T2744" t="s">
        <v>36605</v>
      </c>
      <c r="U2744" t="s">
        <v>36605</v>
      </c>
      <c r="V2744" t="s">
        <v>36605</v>
      </c>
    </row>
    <row r="2745" spans="1:22" x14ac:dyDescent="0.3">
      <c r="A2745">
        <v>4715</v>
      </c>
      <c r="B2745" t="s">
        <v>14533</v>
      </c>
      <c r="C2745" t="s">
        <v>14534</v>
      </c>
      <c r="D2745">
        <v>6</v>
      </c>
      <c r="E2745">
        <v>20</v>
      </c>
      <c r="G2745">
        <v>10</v>
      </c>
      <c r="T2745" t="s">
        <v>36607</v>
      </c>
      <c r="U2745" t="s">
        <v>36607</v>
      </c>
      <c r="V2745" t="s">
        <v>36607</v>
      </c>
    </row>
    <row r="2746" spans="1:22" x14ac:dyDescent="0.3">
      <c r="A2746">
        <v>4716</v>
      </c>
      <c r="B2746" t="s">
        <v>14535</v>
      </c>
      <c r="C2746" t="s">
        <v>14536</v>
      </c>
      <c r="D2746">
        <v>6</v>
      </c>
      <c r="E2746">
        <v>20</v>
      </c>
      <c r="G2746">
        <v>10</v>
      </c>
      <c r="T2746" t="s">
        <v>36609</v>
      </c>
      <c r="U2746" t="s">
        <v>36609</v>
      </c>
      <c r="V2746" t="s">
        <v>36609</v>
      </c>
    </row>
    <row r="2747" spans="1:22" x14ac:dyDescent="0.3">
      <c r="A2747">
        <v>4717</v>
      </c>
      <c r="B2747" t="s">
        <v>14537</v>
      </c>
      <c r="C2747" t="s">
        <v>14538</v>
      </c>
      <c r="D2747">
        <v>6</v>
      </c>
      <c r="E2747">
        <v>20</v>
      </c>
      <c r="G2747">
        <v>10</v>
      </c>
      <c r="T2747" t="s">
        <v>36611</v>
      </c>
      <c r="U2747" t="s">
        <v>36611</v>
      </c>
      <c r="V2747" t="s">
        <v>36611</v>
      </c>
    </row>
    <row r="2748" spans="1:22" x14ac:dyDescent="0.3">
      <c r="A2748">
        <v>4718</v>
      </c>
      <c r="B2748" t="s">
        <v>14539</v>
      </c>
      <c r="C2748" t="s">
        <v>14540</v>
      </c>
      <c r="D2748">
        <v>6</v>
      </c>
      <c r="E2748">
        <v>20</v>
      </c>
      <c r="G2748">
        <v>10</v>
      </c>
      <c r="T2748" t="s">
        <v>36613</v>
      </c>
      <c r="U2748" t="s">
        <v>36613</v>
      </c>
      <c r="V2748" t="s">
        <v>36613</v>
      </c>
    </row>
    <row r="2749" spans="1:22" x14ac:dyDescent="0.3">
      <c r="A2749">
        <v>4719</v>
      </c>
      <c r="B2749" t="s">
        <v>14541</v>
      </c>
      <c r="C2749" t="s">
        <v>14542</v>
      </c>
      <c r="D2749">
        <v>6</v>
      </c>
      <c r="E2749">
        <v>20</v>
      </c>
      <c r="G2749">
        <v>10</v>
      </c>
      <c r="T2749" t="s">
        <v>36615</v>
      </c>
      <c r="U2749" t="s">
        <v>36615</v>
      </c>
      <c r="V2749" t="s">
        <v>36615</v>
      </c>
    </row>
    <row r="2750" spans="1:22" x14ac:dyDescent="0.3">
      <c r="A2750">
        <v>4720</v>
      </c>
      <c r="B2750" t="s">
        <v>14543</v>
      </c>
      <c r="C2750" t="s">
        <v>14544</v>
      </c>
      <c r="D2750">
        <v>6</v>
      </c>
      <c r="E2750">
        <v>20</v>
      </c>
      <c r="G2750">
        <v>10</v>
      </c>
      <c r="T2750" t="s">
        <v>33016</v>
      </c>
      <c r="U2750" t="s">
        <v>33016</v>
      </c>
      <c r="V2750" t="s">
        <v>33016</v>
      </c>
    </row>
    <row r="2751" spans="1:22" x14ac:dyDescent="0.3">
      <c r="A2751">
        <v>4721</v>
      </c>
      <c r="B2751" t="s">
        <v>14545</v>
      </c>
      <c r="C2751" t="s">
        <v>14546</v>
      </c>
      <c r="D2751">
        <v>6</v>
      </c>
      <c r="E2751">
        <v>20</v>
      </c>
      <c r="G2751">
        <v>10</v>
      </c>
      <c r="T2751" t="s">
        <v>33664</v>
      </c>
      <c r="U2751" t="s">
        <v>33664</v>
      </c>
      <c r="V2751" t="s">
        <v>33664</v>
      </c>
    </row>
    <row r="2752" spans="1:22" x14ac:dyDescent="0.3">
      <c r="A2752">
        <v>4722</v>
      </c>
      <c r="B2752" t="s">
        <v>14547</v>
      </c>
      <c r="C2752" t="s">
        <v>14548</v>
      </c>
      <c r="D2752">
        <v>6</v>
      </c>
      <c r="E2752">
        <v>20</v>
      </c>
      <c r="G2752">
        <v>10</v>
      </c>
      <c r="T2752" t="s">
        <v>34311</v>
      </c>
      <c r="U2752" t="s">
        <v>34311</v>
      </c>
      <c r="V2752" t="s">
        <v>34311</v>
      </c>
    </row>
    <row r="2753" spans="1:22" x14ac:dyDescent="0.3">
      <c r="A2753">
        <v>4723</v>
      </c>
      <c r="B2753" t="s">
        <v>14549</v>
      </c>
      <c r="C2753" t="s">
        <v>14550</v>
      </c>
      <c r="D2753">
        <v>6</v>
      </c>
      <c r="E2753">
        <v>20</v>
      </c>
      <c r="G2753">
        <v>10</v>
      </c>
      <c r="T2753" t="s">
        <v>35051</v>
      </c>
      <c r="U2753" t="s">
        <v>35051</v>
      </c>
      <c r="V2753" t="s">
        <v>35051</v>
      </c>
    </row>
    <row r="2754" spans="1:22" x14ac:dyDescent="0.3">
      <c r="A2754">
        <v>4724</v>
      </c>
      <c r="B2754" t="s">
        <v>14551</v>
      </c>
      <c r="C2754" t="s">
        <v>14552</v>
      </c>
      <c r="D2754">
        <v>6</v>
      </c>
      <c r="E2754">
        <v>20</v>
      </c>
      <c r="G2754">
        <v>10</v>
      </c>
      <c r="T2754" t="s">
        <v>36619</v>
      </c>
      <c r="U2754" t="s">
        <v>36619</v>
      </c>
      <c r="V2754" t="s">
        <v>36619</v>
      </c>
    </row>
    <row r="2755" spans="1:22" x14ac:dyDescent="0.3">
      <c r="A2755">
        <v>4725</v>
      </c>
      <c r="B2755" t="s">
        <v>14553</v>
      </c>
      <c r="C2755" t="s">
        <v>14554</v>
      </c>
      <c r="D2755">
        <v>6</v>
      </c>
      <c r="E2755">
        <v>20</v>
      </c>
      <c r="G2755">
        <v>10</v>
      </c>
      <c r="T2755" t="s">
        <v>36621</v>
      </c>
      <c r="U2755" t="s">
        <v>36621</v>
      </c>
      <c r="V2755" t="s">
        <v>36621</v>
      </c>
    </row>
    <row r="2756" spans="1:22" x14ac:dyDescent="0.3">
      <c r="A2756">
        <v>4726</v>
      </c>
      <c r="B2756" t="s">
        <v>14555</v>
      </c>
      <c r="C2756" t="s">
        <v>14556</v>
      </c>
      <c r="D2756">
        <v>6</v>
      </c>
      <c r="E2756">
        <v>20</v>
      </c>
      <c r="G2756">
        <v>10</v>
      </c>
      <c r="T2756" t="s">
        <v>36623</v>
      </c>
      <c r="U2756" t="s">
        <v>36623</v>
      </c>
      <c r="V2756" t="s">
        <v>36623</v>
      </c>
    </row>
    <row r="2757" spans="1:22" x14ac:dyDescent="0.3">
      <c r="A2757">
        <v>4727</v>
      </c>
      <c r="B2757" t="s">
        <v>14557</v>
      </c>
      <c r="C2757" t="s">
        <v>14558</v>
      </c>
      <c r="D2757">
        <v>6</v>
      </c>
      <c r="E2757">
        <v>20</v>
      </c>
      <c r="G2757">
        <v>10</v>
      </c>
      <c r="T2757" t="s">
        <v>36625</v>
      </c>
      <c r="U2757" t="s">
        <v>36625</v>
      </c>
      <c r="V2757" t="s">
        <v>36625</v>
      </c>
    </row>
    <row r="2758" spans="1:22" x14ac:dyDescent="0.3">
      <c r="A2758">
        <v>4728</v>
      </c>
      <c r="B2758" t="s">
        <v>14559</v>
      </c>
      <c r="C2758" t="s">
        <v>14560</v>
      </c>
      <c r="D2758">
        <v>6</v>
      </c>
      <c r="E2758">
        <v>20</v>
      </c>
      <c r="G2758">
        <v>10</v>
      </c>
      <c r="T2758" t="s">
        <v>36627</v>
      </c>
      <c r="U2758" t="s">
        <v>36627</v>
      </c>
      <c r="V2758" t="s">
        <v>36627</v>
      </c>
    </row>
    <row r="2759" spans="1:22" x14ac:dyDescent="0.3">
      <c r="A2759">
        <v>4729</v>
      </c>
      <c r="B2759" t="s">
        <v>14561</v>
      </c>
      <c r="C2759" t="s">
        <v>14562</v>
      </c>
      <c r="D2759">
        <v>6</v>
      </c>
      <c r="E2759">
        <v>20</v>
      </c>
      <c r="G2759">
        <v>10</v>
      </c>
      <c r="T2759" t="s">
        <v>36629</v>
      </c>
      <c r="U2759" t="s">
        <v>36629</v>
      </c>
      <c r="V2759" t="s">
        <v>36629</v>
      </c>
    </row>
    <row r="2760" spans="1:22" x14ac:dyDescent="0.3">
      <c r="A2760">
        <v>4730</v>
      </c>
      <c r="B2760" t="s">
        <v>14563</v>
      </c>
      <c r="C2760" t="s">
        <v>14564</v>
      </c>
      <c r="D2760">
        <v>6</v>
      </c>
      <c r="E2760">
        <v>20</v>
      </c>
      <c r="G2760">
        <v>10</v>
      </c>
      <c r="T2760" t="s">
        <v>34301</v>
      </c>
      <c r="U2760" t="s">
        <v>34301</v>
      </c>
      <c r="V2760" t="s">
        <v>34301</v>
      </c>
    </row>
    <row r="2761" spans="1:22" x14ac:dyDescent="0.3">
      <c r="A2761">
        <v>4731</v>
      </c>
      <c r="B2761" t="s">
        <v>14565</v>
      </c>
      <c r="C2761" t="s">
        <v>14566</v>
      </c>
      <c r="D2761">
        <v>6</v>
      </c>
      <c r="E2761">
        <v>20</v>
      </c>
      <c r="G2761">
        <v>10</v>
      </c>
      <c r="T2761" t="s">
        <v>34859</v>
      </c>
      <c r="U2761" t="s">
        <v>34859</v>
      </c>
      <c r="V2761" t="s">
        <v>34859</v>
      </c>
    </row>
    <row r="2762" spans="1:22" x14ac:dyDescent="0.3">
      <c r="A2762">
        <v>4732</v>
      </c>
      <c r="B2762" t="s">
        <v>14567</v>
      </c>
      <c r="C2762" t="s">
        <v>14568</v>
      </c>
      <c r="D2762">
        <v>6</v>
      </c>
      <c r="E2762">
        <v>20</v>
      </c>
      <c r="G2762">
        <v>10</v>
      </c>
      <c r="T2762" t="s">
        <v>35307</v>
      </c>
      <c r="U2762" t="s">
        <v>35307</v>
      </c>
      <c r="V2762" t="s">
        <v>35307</v>
      </c>
    </row>
    <row r="2763" spans="1:22" x14ac:dyDescent="0.3">
      <c r="A2763">
        <v>4733</v>
      </c>
      <c r="B2763" t="s">
        <v>14569</v>
      </c>
      <c r="C2763" t="s">
        <v>14570</v>
      </c>
      <c r="D2763">
        <v>6</v>
      </c>
      <c r="E2763">
        <v>20</v>
      </c>
      <c r="G2763">
        <v>10</v>
      </c>
      <c r="T2763" t="s">
        <v>35054</v>
      </c>
      <c r="U2763" t="s">
        <v>35054</v>
      </c>
      <c r="V2763" t="s">
        <v>35054</v>
      </c>
    </row>
    <row r="2764" spans="1:22" x14ac:dyDescent="0.3">
      <c r="A2764">
        <v>4734</v>
      </c>
      <c r="B2764" t="s">
        <v>14571</v>
      </c>
      <c r="C2764" t="s">
        <v>14572</v>
      </c>
      <c r="D2764">
        <v>6</v>
      </c>
      <c r="E2764">
        <v>20</v>
      </c>
      <c r="G2764">
        <v>10</v>
      </c>
      <c r="T2764" t="s">
        <v>36633</v>
      </c>
      <c r="U2764" t="s">
        <v>36633</v>
      </c>
      <c r="V2764" t="s">
        <v>36633</v>
      </c>
    </row>
    <row r="2765" spans="1:22" x14ac:dyDescent="0.3">
      <c r="A2765">
        <v>4735</v>
      </c>
      <c r="B2765" t="s">
        <v>14573</v>
      </c>
      <c r="C2765" t="s">
        <v>14574</v>
      </c>
      <c r="D2765">
        <v>6</v>
      </c>
      <c r="E2765">
        <v>20</v>
      </c>
      <c r="G2765">
        <v>10</v>
      </c>
      <c r="T2765" t="s">
        <v>36635</v>
      </c>
      <c r="U2765" t="s">
        <v>36635</v>
      </c>
      <c r="V2765" t="s">
        <v>36635</v>
      </c>
    </row>
    <row r="2766" spans="1:22" x14ac:dyDescent="0.3">
      <c r="A2766">
        <v>4736</v>
      </c>
      <c r="B2766" t="s">
        <v>14575</v>
      </c>
      <c r="C2766" t="s">
        <v>14576</v>
      </c>
      <c r="D2766">
        <v>6</v>
      </c>
      <c r="E2766">
        <v>20</v>
      </c>
      <c r="G2766">
        <v>10</v>
      </c>
      <c r="T2766" t="s">
        <v>36637</v>
      </c>
      <c r="U2766" t="s">
        <v>36637</v>
      </c>
      <c r="V2766" t="s">
        <v>36637</v>
      </c>
    </row>
    <row r="2767" spans="1:22" x14ac:dyDescent="0.3">
      <c r="A2767">
        <v>4737</v>
      </c>
      <c r="B2767" t="s">
        <v>14577</v>
      </c>
      <c r="C2767" t="s">
        <v>14578</v>
      </c>
      <c r="D2767">
        <v>6</v>
      </c>
      <c r="E2767">
        <v>20</v>
      </c>
      <c r="G2767">
        <v>10</v>
      </c>
      <c r="T2767" t="s">
        <v>36639</v>
      </c>
      <c r="U2767" t="s">
        <v>36639</v>
      </c>
      <c r="V2767" t="s">
        <v>36639</v>
      </c>
    </row>
    <row r="2768" spans="1:22" x14ac:dyDescent="0.3">
      <c r="A2768">
        <v>4738</v>
      </c>
      <c r="B2768" t="s">
        <v>14579</v>
      </c>
      <c r="C2768" t="s">
        <v>14580</v>
      </c>
      <c r="D2768">
        <v>6</v>
      </c>
      <c r="E2768">
        <v>20</v>
      </c>
      <c r="G2768">
        <v>10</v>
      </c>
      <c r="T2768" t="s">
        <v>36641</v>
      </c>
      <c r="U2768" t="s">
        <v>36641</v>
      </c>
      <c r="V2768" t="s">
        <v>36641</v>
      </c>
    </row>
    <row r="2769" spans="1:22" x14ac:dyDescent="0.3">
      <c r="A2769">
        <v>4739</v>
      </c>
      <c r="B2769" t="s">
        <v>14581</v>
      </c>
      <c r="C2769" t="s">
        <v>14582</v>
      </c>
      <c r="D2769">
        <v>6</v>
      </c>
      <c r="E2769">
        <v>20</v>
      </c>
      <c r="G2769">
        <v>10</v>
      </c>
      <c r="T2769" t="s">
        <v>36643</v>
      </c>
      <c r="U2769" t="s">
        <v>36643</v>
      </c>
      <c r="V2769" t="s">
        <v>36643</v>
      </c>
    </row>
    <row r="2770" spans="1:22" x14ac:dyDescent="0.3">
      <c r="A2770">
        <v>4740</v>
      </c>
      <c r="B2770" t="s">
        <v>14583</v>
      </c>
      <c r="C2770" t="s">
        <v>14584</v>
      </c>
      <c r="D2770">
        <v>6</v>
      </c>
      <c r="E2770">
        <v>20</v>
      </c>
      <c r="G2770">
        <v>10</v>
      </c>
      <c r="T2770" t="s">
        <v>34901</v>
      </c>
      <c r="U2770" t="s">
        <v>34901</v>
      </c>
      <c r="V2770" t="s">
        <v>34901</v>
      </c>
    </row>
    <row r="2771" spans="1:22" x14ac:dyDescent="0.3">
      <c r="A2771">
        <v>4741</v>
      </c>
      <c r="B2771" t="s">
        <v>14585</v>
      </c>
      <c r="C2771" t="s">
        <v>14586</v>
      </c>
      <c r="D2771">
        <v>6</v>
      </c>
      <c r="E2771">
        <v>20</v>
      </c>
      <c r="G2771">
        <v>10</v>
      </c>
      <c r="T2771" t="s">
        <v>34854</v>
      </c>
      <c r="U2771" t="s">
        <v>34854</v>
      </c>
      <c r="V2771" t="s">
        <v>34854</v>
      </c>
    </row>
    <row r="2772" spans="1:22" x14ac:dyDescent="0.3">
      <c r="A2772">
        <v>4742</v>
      </c>
      <c r="B2772" t="s">
        <v>14587</v>
      </c>
      <c r="C2772" t="s">
        <v>14588</v>
      </c>
      <c r="D2772">
        <v>6</v>
      </c>
      <c r="E2772">
        <v>20</v>
      </c>
      <c r="G2772">
        <v>10</v>
      </c>
      <c r="T2772" t="s">
        <v>35537</v>
      </c>
      <c r="U2772" t="s">
        <v>35537</v>
      </c>
      <c r="V2772" t="s">
        <v>35537</v>
      </c>
    </row>
    <row r="2773" spans="1:22" x14ac:dyDescent="0.3">
      <c r="A2773">
        <v>4743</v>
      </c>
      <c r="B2773" t="s">
        <v>14589</v>
      </c>
      <c r="C2773" t="s">
        <v>14590</v>
      </c>
      <c r="D2773">
        <v>6</v>
      </c>
      <c r="E2773">
        <v>20</v>
      </c>
      <c r="G2773">
        <v>10</v>
      </c>
      <c r="T2773" t="s">
        <v>35048</v>
      </c>
      <c r="U2773" t="s">
        <v>35048</v>
      </c>
      <c r="V2773" t="s">
        <v>35048</v>
      </c>
    </row>
    <row r="2774" spans="1:22" x14ac:dyDescent="0.3">
      <c r="A2774">
        <v>4744</v>
      </c>
      <c r="B2774" t="s">
        <v>14591</v>
      </c>
      <c r="C2774" t="s">
        <v>14592</v>
      </c>
      <c r="D2774">
        <v>6</v>
      </c>
      <c r="E2774">
        <v>20</v>
      </c>
      <c r="G2774">
        <v>10</v>
      </c>
      <c r="T2774" t="s">
        <v>36647</v>
      </c>
      <c r="U2774" t="s">
        <v>36647</v>
      </c>
      <c r="V2774" t="s">
        <v>36647</v>
      </c>
    </row>
    <row r="2775" spans="1:22" x14ac:dyDescent="0.3">
      <c r="A2775">
        <v>4745</v>
      </c>
      <c r="B2775" t="s">
        <v>14593</v>
      </c>
      <c r="C2775" t="s">
        <v>14594</v>
      </c>
      <c r="D2775">
        <v>6</v>
      </c>
      <c r="E2775">
        <v>20</v>
      </c>
      <c r="G2775">
        <v>10</v>
      </c>
      <c r="T2775" t="s">
        <v>36649</v>
      </c>
      <c r="U2775" t="s">
        <v>36649</v>
      </c>
      <c r="V2775" t="s">
        <v>36649</v>
      </c>
    </row>
    <row r="2776" spans="1:22" x14ac:dyDescent="0.3">
      <c r="A2776">
        <v>4746</v>
      </c>
      <c r="B2776" t="s">
        <v>14595</v>
      </c>
      <c r="C2776" t="s">
        <v>14596</v>
      </c>
      <c r="D2776">
        <v>6</v>
      </c>
      <c r="E2776">
        <v>20</v>
      </c>
      <c r="G2776">
        <v>10</v>
      </c>
      <c r="T2776" t="s">
        <v>36651</v>
      </c>
      <c r="U2776" t="s">
        <v>36651</v>
      </c>
      <c r="V2776" t="s">
        <v>36651</v>
      </c>
    </row>
    <row r="2777" spans="1:22" x14ac:dyDescent="0.3">
      <c r="A2777">
        <v>4747</v>
      </c>
      <c r="B2777" t="s">
        <v>14597</v>
      </c>
      <c r="C2777" t="s">
        <v>14598</v>
      </c>
      <c r="D2777">
        <v>6</v>
      </c>
      <c r="E2777">
        <v>20</v>
      </c>
      <c r="G2777">
        <v>10</v>
      </c>
      <c r="T2777" t="s">
        <v>36653</v>
      </c>
      <c r="U2777" t="s">
        <v>36653</v>
      </c>
      <c r="V2777" t="s">
        <v>36653</v>
      </c>
    </row>
    <row r="2778" spans="1:22" x14ac:dyDescent="0.3">
      <c r="A2778">
        <v>4748</v>
      </c>
      <c r="B2778" t="s">
        <v>14599</v>
      </c>
      <c r="C2778" t="s">
        <v>14600</v>
      </c>
      <c r="D2778">
        <v>6</v>
      </c>
      <c r="E2778">
        <v>20</v>
      </c>
      <c r="G2778">
        <v>10</v>
      </c>
      <c r="T2778" t="s">
        <v>36655</v>
      </c>
      <c r="U2778" t="s">
        <v>36655</v>
      </c>
      <c r="V2778" t="s">
        <v>36655</v>
      </c>
    </row>
    <row r="2779" spans="1:22" x14ac:dyDescent="0.3">
      <c r="A2779">
        <v>4749</v>
      </c>
      <c r="B2779" t="s">
        <v>14601</v>
      </c>
      <c r="C2779" t="s">
        <v>14602</v>
      </c>
      <c r="D2779">
        <v>6</v>
      </c>
      <c r="E2779">
        <v>20</v>
      </c>
      <c r="G2779">
        <v>10</v>
      </c>
      <c r="T2779" t="s">
        <v>36657</v>
      </c>
      <c r="U2779" t="s">
        <v>36657</v>
      </c>
      <c r="V2779" t="s">
        <v>36657</v>
      </c>
    </row>
    <row r="2780" spans="1:22" x14ac:dyDescent="0.3">
      <c r="A2780">
        <v>4750</v>
      </c>
      <c r="B2780" t="s">
        <v>14603</v>
      </c>
      <c r="C2780" t="s">
        <v>14604</v>
      </c>
      <c r="D2780">
        <v>6</v>
      </c>
      <c r="E2780">
        <v>20</v>
      </c>
      <c r="G2780">
        <v>10</v>
      </c>
      <c r="T2780" t="s">
        <v>34931</v>
      </c>
      <c r="U2780" t="s">
        <v>34931</v>
      </c>
      <c r="V2780" t="s">
        <v>34931</v>
      </c>
    </row>
    <row r="2781" spans="1:22" x14ac:dyDescent="0.3">
      <c r="A2781">
        <v>4751</v>
      </c>
      <c r="B2781" t="s">
        <v>14605</v>
      </c>
      <c r="C2781" t="s">
        <v>14606</v>
      </c>
      <c r="D2781">
        <v>6</v>
      </c>
      <c r="E2781">
        <v>20</v>
      </c>
      <c r="G2781">
        <v>10</v>
      </c>
      <c r="T2781" t="s">
        <v>34178</v>
      </c>
      <c r="U2781" t="s">
        <v>34178</v>
      </c>
      <c r="V2781" t="s">
        <v>34178</v>
      </c>
    </row>
    <row r="2782" spans="1:22" x14ac:dyDescent="0.3">
      <c r="A2782">
        <v>4752</v>
      </c>
      <c r="B2782" t="s">
        <v>14607</v>
      </c>
      <c r="C2782" t="s">
        <v>14608</v>
      </c>
      <c r="D2782">
        <v>6</v>
      </c>
      <c r="E2782">
        <v>20</v>
      </c>
      <c r="G2782">
        <v>10</v>
      </c>
      <c r="T2782" t="s">
        <v>33939</v>
      </c>
      <c r="U2782" t="s">
        <v>33939</v>
      </c>
      <c r="V2782" t="s">
        <v>33939</v>
      </c>
    </row>
    <row r="2783" spans="1:22" x14ac:dyDescent="0.3">
      <c r="A2783">
        <v>4753</v>
      </c>
      <c r="B2783" t="s">
        <v>14609</v>
      </c>
      <c r="C2783" t="s">
        <v>14610</v>
      </c>
      <c r="D2783">
        <v>6</v>
      </c>
      <c r="E2783">
        <v>20</v>
      </c>
      <c r="G2783">
        <v>10</v>
      </c>
      <c r="T2783" t="s">
        <v>34454</v>
      </c>
      <c r="U2783" t="s">
        <v>34454</v>
      </c>
      <c r="V2783" t="s">
        <v>34454</v>
      </c>
    </row>
    <row r="2784" spans="1:22" x14ac:dyDescent="0.3">
      <c r="A2784">
        <v>4754</v>
      </c>
      <c r="B2784" t="s">
        <v>14611</v>
      </c>
      <c r="C2784" t="s">
        <v>14612</v>
      </c>
      <c r="D2784">
        <v>6</v>
      </c>
      <c r="E2784">
        <v>20</v>
      </c>
      <c r="G2784">
        <v>10</v>
      </c>
      <c r="T2784" t="s">
        <v>36663</v>
      </c>
      <c r="U2784" t="s">
        <v>36663</v>
      </c>
      <c r="V2784" t="s">
        <v>36663</v>
      </c>
    </row>
    <row r="2785" spans="1:22" x14ac:dyDescent="0.3">
      <c r="A2785">
        <v>4755</v>
      </c>
      <c r="B2785" t="s">
        <v>14613</v>
      </c>
      <c r="C2785" t="s">
        <v>14614</v>
      </c>
      <c r="D2785">
        <v>6</v>
      </c>
      <c r="E2785">
        <v>20</v>
      </c>
      <c r="G2785">
        <v>10</v>
      </c>
      <c r="T2785" t="s">
        <v>36665</v>
      </c>
      <c r="U2785" t="s">
        <v>36665</v>
      </c>
      <c r="V2785" t="s">
        <v>36665</v>
      </c>
    </row>
    <row r="2786" spans="1:22" x14ac:dyDescent="0.3">
      <c r="A2786">
        <v>4756</v>
      </c>
      <c r="B2786" t="s">
        <v>14615</v>
      </c>
      <c r="C2786" t="s">
        <v>14616</v>
      </c>
      <c r="D2786">
        <v>6</v>
      </c>
      <c r="E2786">
        <v>20</v>
      </c>
      <c r="G2786">
        <v>10</v>
      </c>
      <c r="T2786" t="s">
        <v>36667</v>
      </c>
      <c r="U2786" t="s">
        <v>36667</v>
      </c>
      <c r="V2786" t="s">
        <v>36667</v>
      </c>
    </row>
    <row r="2787" spans="1:22" x14ac:dyDescent="0.3">
      <c r="A2787">
        <v>4757</v>
      </c>
      <c r="B2787" t="s">
        <v>14617</v>
      </c>
      <c r="C2787" t="s">
        <v>14618</v>
      </c>
      <c r="D2787">
        <v>6</v>
      </c>
      <c r="E2787">
        <v>20</v>
      </c>
      <c r="G2787">
        <v>10</v>
      </c>
      <c r="T2787" t="s">
        <v>36669</v>
      </c>
      <c r="U2787" t="s">
        <v>36669</v>
      </c>
      <c r="V2787" t="s">
        <v>36669</v>
      </c>
    </row>
    <row r="2788" spans="1:22" x14ac:dyDescent="0.3">
      <c r="A2788">
        <v>4758</v>
      </c>
      <c r="B2788" t="s">
        <v>14619</v>
      </c>
      <c r="C2788" t="s">
        <v>14620</v>
      </c>
      <c r="D2788">
        <v>6</v>
      </c>
      <c r="E2788">
        <v>20</v>
      </c>
      <c r="G2788">
        <v>10</v>
      </c>
      <c r="T2788" t="s">
        <v>36671</v>
      </c>
      <c r="U2788" t="s">
        <v>36671</v>
      </c>
      <c r="V2788" t="s">
        <v>36671</v>
      </c>
    </row>
    <row r="2789" spans="1:22" x14ac:dyDescent="0.3">
      <c r="A2789">
        <v>4759</v>
      </c>
      <c r="B2789" t="s">
        <v>14621</v>
      </c>
      <c r="C2789" t="s">
        <v>14622</v>
      </c>
      <c r="D2789">
        <v>6</v>
      </c>
      <c r="E2789">
        <v>20</v>
      </c>
      <c r="G2789">
        <v>10</v>
      </c>
      <c r="T2789" t="s">
        <v>36673</v>
      </c>
      <c r="U2789" t="s">
        <v>36673</v>
      </c>
      <c r="V2789" t="s">
        <v>36673</v>
      </c>
    </row>
    <row r="2790" spans="1:22" x14ac:dyDescent="0.3">
      <c r="A2790">
        <v>4760</v>
      </c>
      <c r="B2790" t="s">
        <v>14623</v>
      </c>
      <c r="C2790" t="s">
        <v>14624</v>
      </c>
      <c r="D2790">
        <v>6</v>
      </c>
      <c r="E2790">
        <v>20</v>
      </c>
      <c r="G2790">
        <v>10</v>
      </c>
      <c r="T2790" t="s">
        <v>36675</v>
      </c>
      <c r="U2790" t="s">
        <v>36675</v>
      </c>
      <c r="V2790" t="s">
        <v>36675</v>
      </c>
    </row>
    <row r="2791" spans="1:22" x14ac:dyDescent="0.3">
      <c r="A2791">
        <v>4761</v>
      </c>
      <c r="B2791" t="s">
        <v>14625</v>
      </c>
      <c r="C2791" t="s">
        <v>14626</v>
      </c>
      <c r="D2791">
        <v>6</v>
      </c>
      <c r="E2791">
        <v>20</v>
      </c>
      <c r="G2791">
        <v>10</v>
      </c>
      <c r="T2791" t="s">
        <v>36677</v>
      </c>
      <c r="U2791" t="s">
        <v>36677</v>
      </c>
      <c r="V2791" t="s">
        <v>36677</v>
      </c>
    </row>
    <row r="2792" spans="1:22" x14ac:dyDescent="0.3">
      <c r="A2792">
        <v>4762</v>
      </c>
      <c r="B2792" t="s">
        <v>14627</v>
      </c>
      <c r="C2792" t="s">
        <v>14628</v>
      </c>
      <c r="D2792">
        <v>6</v>
      </c>
      <c r="E2792">
        <v>20</v>
      </c>
      <c r="G2792">
        <v>10</v>
      </c>
      <c r="T2792" t="s">
        <v>36680</v>
      </c>
      <c r="U2792" t="s">
        <v>36680</v>
      </c>
      <c r="V2792" t="s">
        <v>36680</v>
      </c>
    </row>
    <row r="2793" spans="1:22" x14ac:dyDescent="0.3">
      <c r="A2793">
        <v>4763</v>
      </c>
      <c r="B2793" t="s">
        <v>14629</v>
      </c>
      <c r="C2793" t="s">
        <v>14630</v>
      </c>
      <c r="D2793">
        <v>6</v>
      </c>
      <c r="E2793">
        <v>20</v>
      </c>
      <c r="G2793">
        <v>10</v>
      </c>
      <c r="T2793" t="s">
        <v>36683</v>
      </c>
      <c r="U2793" t="s">
        <v>36683</v>
      </c>
      <c r="V2793" t="s">
        <v>36683</v>
      </c>
    </row>
    <row r="2794" spans="1:22" x14ac:dyDescent="0.3">
      <c r="A2794">
        <v>4764</v>
      </c>
      <c r="B2794" t="s">
        <v>14631</v>
      </c>
      <c r="C2794" t="s">
        <v>14632</v>
      </c>
      <c r="D2794">
        <v>6</v>
      </c>
      <c r="E2794">
        <v>20</v>
      </c>
      <c r="G2794">
        <v>10</v>
      </c>
      <c r="T2794" t="s">
        <v>34882</v>
      </c>
      <c r="U2794" t="s">
        <v>34882</v>
      </c>
      <c r="V2794" t="s">
        <v>34882</v>
      </c>
    </row>
    <row r="2795" spans="1:22" x14ac:dyDescent="0.3">
      <c r="A2795">
        <v>4765</v>
      </c>
      <c r="B2795" t="s">
        <v>14633</v>
      </c>
      <c r="C2795" t="s">
        <v>14634</v>
      </c>
      <c r="D2795">
        <v>6</v>
      </c>
      <c r="E2795">
        <v>20</v>
      </c>
      <c r="G2795">
        <v>10</v>
      </c>
      <c r="T2795" t="s">
        <v>36686</v>
      </c>
      <c r="U2795" t="s">
        <v>36686</v>
      </c>
      <c r="V2795" t="s">
        <v>36686</v>
      </c>
    </row>
    <row r="2796" spans="1:22" x14ac:dyDescent="0.3">
      <c r="A2796">
        <v>4766</v>
      </c>
      <c r="B2796" t="s">
        <v>14635</v>
      </c>
      <c r="C2796" t="s">
        <v>14636</v>
      </c>
      <c r="D2796">
        <v>6</v>
      </c>
      <c r="E2796">
        <v>20</v>
      </c>
      <c r="G2796">
        <v>10</v>
      </c>
      <c r="T2796" t="s">
        <v>43716</v>
      </c>
      <c r="U2796" t="s">
        <v>43716</v>
      </c>
      <c r="V2796" t="s">
        <v>43716</v>
      </c>
    </row>
    <row r="2797" spans="1:22" x14ac:dyDescent="0.3">
      <c r="A2797">
        <v>4767</v>
      </c>
      <c r="B2797" t="s">
        <v>14637</v>
      </c>
      <c r="C2797" t="s">
        <v>14638</v>
      </c>
      <c r="D2797">
        <v>6</v>
      </c>
      <c r="E2797">
        <v>20</v>
      </c>
      <c r="G2797">
        <v>10</v>
      </c>
      <c r="T2797" t="s">
        <v>43717</v>
      </c>
      <c r="U2797" t="s">
        <v>43717</v>
      </c>
      <c r="V2797" t="s">
        <v>43717</v>
      </c>
    </row>
    <row r="2798" spans="1:22" x14ac:dyDescent="0.3">
      <c r="A2798">
        <v>4768</v>
      </c>
      <c r="B2798" t="s">
        <v>14639</v>
      </c>
      <c r="C2798" t="s">
        <v>14504</v>
      </c>
      <c r="D2798">
        <v>6</v>
      </c>
      <c r="E2798">
        <v>20</v>
      </c>
      <c r="G2798">
        <v>10</v>
      </c>
      <c r="T2798" t="s">
        <v>12087</v>
      </c>
      <c r="U2798" t="s">
        <v>12087</v>
      </c>
      <c r="V2798" t="s">
        <v>12087</v>
      </c>
    </row>
    <row r="2799" spans="1:22" x14ac:dyDescent="0.3">
      <c r="A2799">
        <v>4769</v>
      </c>
      <c r="B2799" t="s">
        <v>14640</v>
      </c>
      <c r="C2799" t="s">
        <v>14506</v>
      </c>
      <c r="D2799">
        <v>6</v>
      </c>
      <c r="E2799">
        <v>20</v>
      </c>
      <c r="G2799">
        <v>10</v>
      </c>
      <c r="T2799" t="s">
        <v>12087</v>
      </c>
      <c r="U2799" t="s">
        <v>12087</v>
      </c>
      <c r="V2799" t="s">
        <v>12087</v>
      </c>
    </row>
    <row r="2800" spans="1:22" x14ac:dyDescent="0.3">
      <c r="A2800">
        <v>4770</v>
      </c>
      <c r="B2800" t="s">
        <v>14641</v>
      </c>
      <c r="C2800" t="s">
        <v>14508</v>
      </c>
      <c r="D2800">
        <v>6</v>
      </c>
      <c r="E2800">
        <v>20</v>
      </c>
      <c r="G2800">
        <v>10</v>
      </c>
      <c r="T2800" t="s">
        <v>12087</v>
      </c>
      <c r="U2800" t="s">
        <v>12087</v>
      </c>
      <c r="V2800" t="s">
        <v>12087</v>
      </c>
    </row>
    <row r="2801" spans="1:22" x14ac:dyDescent="0.3">
      <c r="A2801">
        <v>4771</v>
      </c>
      <c r="B2801" t="s">
        <v>14642</v>
      </c>
      <c r="C2801" t="s">
        <v>14524</v>
      </c>
      <c r="D2801">
        <v>6</v>
      </c>
      <c r="E2801">
        <v>20</v>
      </c>
      <c r="G2801">
        <v>10</v>
      </c>
      <c r="T2801" t="s">
        <v>12087</v>
      </c>
      <c r="U2801" t="s">
        <v>12087</v>
      </c>
      <c r="V2801" t="s">
        <v>12087</v>
      </c>
    </row>
    <row r="2802" spans="1:22" x14ac:dyDescent="0.3">
      <c r="A2802">
        <v>4772</v>
      </c>
      <c r="B2802" t="s">
        <v>14643</v>
      </c>
      <c r="C2802" t="s">
        <v>14526</v>
      </c>
      <c r="D2802">
        <v>6</v>
      </c>
      <c r="E2802">
        <v>20</v>
      </c>
      <c r="G2802">
        <v>10</v>
      </c>
      <c r="T2802" t="s">
        <v>12087</v>
      </c>
      <c r="U2802" t="s">
        <v>12087</v>
      </c>
      <c r="V2802" t="s">
        <v>12087</v>
      </c>
    </row>
    <row r="2803" spans="1:22" x14ac:dyDescent="0.3">
      <c r="A2803">
        <v>4773</v>
      </c>
      <c r="B2803" t="s">
        <v>14644</v>
      </c>
      <c r="C2803" t="s">
        <v>14528</v>
      </c>
      <c r="D2803">
        <v>6</v>
      </c>
      <c r="E2803">
        <v>20</v>
      </c>
      <c r="G2803">
        <v>10</v>
      </c>
      <c r="T2803" t="s">
        <v>12087</v>
      </c>
      <c r="U2803" t="s">
        <v>12087</v>
      </c>
      <c r="V2803" t="s">
        <v>12087</v>
      </c>
    </row>
    <row r="2804" spans="1:22" x14ac:dyDescent="0.3">
      <c r="A2804">
        <v>4774</v>
      </c>
      <c r="B2804" t="s">
        <v>14645</v>
      </c>
      <c r="C2804" t="s">
        <v>14584</v>
      </c>
      <c r="D2804">
        <v>6</v>
      </c>
      <c r="E2804">
        <v>20</v>
      </c>
      <c r="G2804">
        <v>10</v>
      </c>
      <c r="T2804" t="s">
        <v>12087</v>
      </c>
      <c r="U2804" t="s">
        <v>12087</v>
      </c>
      <c r="V2804" t="s">
        <v>12087</v>
      </c>
    </row>
    <row r="2805" spans="1:22" x14ac:dyDescent="0.3">
      <c r="A2805">
        <v>4775</v>
      </c>
      <c r="B2805" t="s">
        <v>14646</v>
      </c>
      <c r="C2805" t="s">
        <v>14586</v>
      </c>
      <c r="D2805">
        <v>6</v>
      </c>
      <c r="E2805">
        <v>20</v>
      </c>
      <c r="G2805">
        <v>10</v>
      </c>
      <c r="T2805" t="s">
        <v>12087</v>
      </c>
      <c r="U2805" t="s">
        <v>12087</v>
      </c>
      <c r="V2805" t="s">
        <v>12087</v>
      </c>
    </row>
    <row r="2806" spans="1:22" x14ac:dyDescent="0.3">
      <c r="A2806">
        <v>4776</v>
      </c>
      <c r="B2806" t="s">
        <v>14647</v>
      </c>
      <c r="C2806" t="s">
        <v>14588</v>
      </c>
      <c r="D2806">
        <v>6</v>
      </c>
      <c r="E2806">
        <v>20</v>
      </c>
      <c r="G2806">
        <v>10</v>
      </c>
      <c r="T2806" t="s">
        <v>12087</v>
      </c>
      <c r="U2806" t="s">
        <v>12087</v>
      </c>
      <c r="V2806" t="s">
        <v>12087</v>
      </c>
    </row>
    <row r="2807" spans="1:22" x14ac:dyDescent="0.3">
      <c r="A2807">
        <v>4777</v>
      </c>
      <c r="B2807" t="s">
        <v>14648</v>
      </c>
      <c r="C2807" t="s">
        <v>14564</v>
      </c>
      <c r="D2807">
        <v>6</v>
      </c>
      <c r="E2807">
        <v>20</v>
      </c>
      <c r="G2807">
        <v>10</v>
      </c>
      <c r="T2807" t="s">
        <v>12087</v>
      </c>
      <c r="U2807" t="s">
        <v>12087</v>
      </c>
      <c r="V2807" t="s">
        <v>12087</v>
      </c>
    </row>
    <row r="2808" spans="1:22" x14ac:dyDescent="0.3">
      <c r="A2808">
        <v>4778</v>
      </c>
      <c r="B2808" t="s">
        <v>14649</v>
      </c>
      <c r="C2808" t="s">
        <v>14566</v>
      </c>
      <c r="D2808">
        <v>6</v>
      </c>
      <c r="E2808">
        <v>20</v>
      </c>
      <c r="G2808">
        <v>10</v>
      </c>
      <c r="T2808" t="s">
        <v>12087</v>
      </c>
      <c r="U2808" t="s">
        <v>12087</v>
      </c>
      <c r="V2808" t="s">
        <v>12087</v>
      </c>
    </row>
    <row r="2809" spans="1:22" x14ac:dyDescent="0.3">
      <c r="A2809">
        <v>4779</v>
      </c>
      <c r="B2809" t="s">
        <v>14650</v>
      </c>
      <c r="C2809" t="s">
        <v>14568</v>
      </c>
      <c r="D2809">
        <v>6</v>
      </c>
      <c r="E2809">
        <v>20</v>
      </c>
      <c r="G2809">
        <v>10</v>
      </c>
      <c r="T2809" t="s">
        <v>12087</v>
      </c>
      <c r="U2809" t="s">
        <v>12087</v>
      </c>
      <c r="V2809" t="s">
        <v>12087</v>
      </c>
    </row>
    <row r="2810" spans="1:22" x14ac:dyDescent="0.3">
      <c r="A2810">
        <v>4780</v>
      </c>
      <c r="B2810" t="s">
        <v>14651</v>
      </c>
      <c r="C2810" t="s">
        <v>14544</v>
      </c>
      <c r="D2810">
        <v>6</v>
      </c>
      <c r="E2810">
        <v>20</v>
      </c>
      <c r="G2810">
        <v>10</v>
      </c>
      <c r="T2810" t="s">
        <v>12087</v>
      </c>
      <c r="U2810" t="s">
        <v>12087</v>
      </c>
      <c r="V2810" t="s">
        <v>12087</v>
      </c>
    </row>
    <row r="2811" spans="1:22" x14ac:dyDescent="0.3">
      <c r="A2811">
        <v>4781</v>
      </c>
      <c r="B2811" t="s">
        <v>14652</v>
      </c>
      <c r="C2811" t="s">
        <v>14546</v>
      </c>
      <c r="D2811">
        <v>6</v>
      </c>
      <c r="E2811">
        <v>20</v>
      </c>
      <c r="G2811">
        <v>10</v>
      </c>
      <c r="T2811" t="s">
        <v>12087</v>
      </c>
      <c r="U2811" t="s">
        <v>12087</v>
      </c>
      <c r="V2811" t="s">
        <v>12087</v>
      </c>
    </row>
    <row r="2812" spans="1:22" x14ac:dyDescent="0.3">
      <c r="A2812">
        <v>4782</v>
      </c>
      <c r="B2812" t="s">
        <v>14653</v>
      </c>
      <c r="C2812" t="s">
        <v>14548</v>
      </c>
      <c r="D2812">
        <v>6</v>
      </c>
      <c r="E2812">
        <v>20</v>
      </c>
      <c r="G2812">
        <v>10</v>
      </c>
      <c r="T2812" t="s">
        <v>12087</v>
      </c>
      <c r="U2812" t="s">
        <v>12087</v>
      </c>
      <c r="V2812" t="s">
        <v>12087</v>
      </c>
    </row>
    <row r="2813" spans="1:22" x14ac:dyDescent="0.3">
      <c r="A2813">
        <v>4783</v>
      </c>
      <c r="B2813" t="s">
        <v>14654</v>
      </c>
      <c r="C2813" t="s">
        <v>14604</v>
      </c>
      <c r="D2813">
        <v>6</v>
      </c>
      <c r="E2813">
        <v>20</v>
      </c>
      <c r="G2813">
        <v>10</v>
      </c>
      <c r="T2813" t="s">
        <v>12087</v>
      </c>
      <c r="U2813" t="s">
        <v>12087</v>
      </c>
      <c r="V2813" t="s">
        <v>12087</v>
      </c>
    </row>
    <row r="2814" spans="1:22" x14ac:dyDescent="0.3">
      <c r="A2814">
        <v>4784</v>
      </c>
      <c r="B2814" t="s">
        <v>14655</v>
      </c>
      <c r="C2814" t="s">
        <v>14606</v>
      </c>
      <c r="D2814">
        <v>6</v>
      </c>
      <c r="E2814">
        <v>20</v>
      </c>
      <c r="G2814">
        <v>10</v>
      </c>
      <c r="T2814" t="s">
        <v>12087</v>
      </c>
      <c r="U2814" t="s">
        <v>12087</v>
      </c>
      <c r="V2814" t="s">
        <v>12087</v>
      </c>
    </row>
    <row r="2815" spans="1:22" x14ac:dyDescent="0.3">
      <c r="A2815">
        <v>4785</v>
      </c>
      <c r="B2815" t="s">
        <v>14656</v>
      </c>
      <c r="C2815" t="s">
        <v>14608</v>
      </c>
      <c r="D2815">
        <v>6</v>
      </c>
      <c r="E2815">
        <v>20</v>
      </c>
      <c r="G2815">
        <v>10</v>
      </c>
      <c r="T2815" t="s">
        <v>12087</v>
      </c>
      <c r="U2815" t="s">
        <v>12087</v>
      </c>
      <c r="V2815" t="s">
        <v>12087</v>
      </c>
    </row>
    <row r="2816" spans="1:22" x14ac:dyDescent="0.3">
      <c r="A2816">
        <v>5001</v>
      </c>
      <c r="B2816" t="s">
        <v>5043</v>
      </c>
      <c r="C2816" t="s">
        <v>5043</v>
      </c>
      <c r="D2816">
        <v>4</v>
      </c>
      <c r="E2816">
        <v>20</v>
      </c>
      <c r="G2816">
        <v>200</v>
      </c>
      <c r="I2816">
        <v>3</v>
      </c>
      <c r="K2816">
        <v>0</v>
      </c>
      <c r="L2816" t="s">
        <v>12993</v>
      </c>
      <c r="M2816">
        <v>7</v>
      </c>
      <c r="N2816">
        <v>2</v>
      </c>
      <c r="O2816">
        <v>256</v>
      </c>
      <c r="Q2816">
        <v>1</v>
      </c>
      <c r="R2816">
        <v>1</v>
      </c>
      <c r="S2816">
        <v>87</v>
      </c>
      <c r="T2816" t="s">
        <v>34307</v>
      </c>
      <c r="U2816" t="s">
        <v>34307</v>
      </c>
      <c r="V2816" t="s">
        <v>34307</v>
      </c>
    </row>
    <row r="2817" spans="1:22" x14ac:dyDescent="0.3">
      <c r="A2817">
        <v>5002</v>
      </c>
      <c r="B2817" t="s">
        <v>4385</v>
      </c>
      <c r="C2817" t="s">
        <v>4386</v>
      </c>
      <c r="D2817">
        <v>4</v>
      </c>
      <c r="E2817">
        <v>20</v>
      </c>
      <c r="G2817">
        <v>600</v>
      </c>
      <c r="I2817">
        <v>4</v>
      </c>
      <c r="K2817">
        <v>0</v>
      </c>
      <c r="L2817" t="s">
        <v>12160</v>
      </c>
      <c r="M2817">
        <v>7</v>
      </c>
      <c r="N2817">
        <v>2</v>
      </c>
      <c r="O2817">
        <v>256</v>
      </c>
      <c r="Q2817">
        <v>60</v>
      </c>
      <c r="R2817">
        <v>1</v>
      </c>
      <c r="S2817">
        <v>88</v>
      </c>
      <c r="T2817" t="s">
        <v>43718</v>
      </c>
      <c r="U2817" t="s">
        <v>43718</v>
      </c>
      <c r="V2817" t="s">
        <v>43718</v>
      </c>
    </row>
    <row r="2818" spans="1:22" x14ac:dyDescent="0.3">
      <c r="A2818">
        <v>5003</v>
      </c>
      <c r="B2818" t="s">
        <v>5667</v>
      </c>
      <c r="C2818" t="s">
        <v>5668</v>
      </c>
      <c r="D2818">
        <v>4</v>
      </c>
      <c r="E2818">
        <v>20</v>
      </c>
      <c r="G2818">
        <v>100</v>
      </c>
      <c r="I2818">
        <v>1</v>
      </c>
      <c r="K2818">
        <v>0</v>
      </c>
      <c r="L2818" t="s">
        <v>12993</v>
      </c>
      <c r="M2818">
        <v>7</v>
      </c>
      <c r="N2818">
        <v>2</v>
      </c>
      <c r="O2818">
        <v>256</v>
      </c>
      <c r="Q2818">
        <v>0</v>
      </c>
      <c r="R2818">
        <v>1</v>
      </c>
      <c r="S2818">
        <v>89</v>
      </c>
      <c r="T2818" t="s">
        <v>43719</v>
      </c>
      <c r="U2818" t="s">
        <v>43719</v>
      </c>
      <c r="V2818" t="s">
        <v>43719</v>
      </c>
    </row>
    <row r="2819" spans="1:22" x14ac:dyDescent="0.3">
      <c r="A2819">
        <v>5004</v>
      </c>
      <c r="B2819" t="s">
        <v>14657</v>
      </c>
      <c r="C2819" t="s">
        <v>14658</v>
      </c>
      <c r="D2819">
        <v>4</v>
      </c>
      <c r="E2819">
        <v>20</v>
      </c>
      <c r="G2819">
        <v>200</v>
      </c>
      <c r="I2819">
        <v>0</v>
      </c>
      <c r="K2819">
        <v>0</v>
      </c>
      <c r="L2819" t="s">
        <v>12993</v>
      </c>
      <c r="M2819">
        <v>7</v>
      </c>
      <c r="N2819">
        <v>2</v>
      </c>
      <c r="O2819">
        <v>1</v>
      </c>
      <c r="Q2819">
        <v>0</v>
      </c>
      <c r="R2819">
        <v>0</v>
      </c>
      <c r="S2819">
        <v>90</v>
      </c>
      <c r="T2819" t="s">
        <v>36696</v>
      </c>
      <c r="U2819" t="s">
        <v>36696</v>
      </c>
      <c r="V2819" t="s">
        <v>36696</v>
      </c>
    </row>
    <row r="2820" spans="1:22" x14ac:dyDescent="0.3">
      <c r="A2820">
        <v>5005</v>
      </c>
      <c r="B2820" t="s">
        <v>4363</v>
      </c>
      <c r="C2820" t="s">
        <v>4364</v>
      </c>
      <c r="D2820">
        <v>4</v>
      </c>
      <c r="E2820">
        <v>20</v>
      </c>
      <c r="G2820">
        <v>100</v>
      </c>
      <c r="I2820">
        <v>1</v>
      </c>
      <c r="K2820">
        <v>0</v>
      </c>
      <c r="L2820" t="s">
        <v>12993</v>
      </c>
      <c r="M2820">
        <v>7</v>
      </c>
      <c r="N2820">
        <v>2</v>
      </c>
      <c r="O2820">
        <v>513</v>
      </c>
      <c r="Q2820">
        <v>0</v>
      </c>
      <c r="R2820">
        <v>0</v>
      </c>
      <c r="S2820">
        <v>91</v>
      </c>
      <c r="T2820" t="s">
        <v>36699</v>
      </c>
      <c r="U2820" t="s">
        <v>36699</v>
      </c>
      <c r="V2820" t="s">
        <v>36699</v>
      </c>
    </row>
    <row r="2821" spans="1:22" x14ac:dyDescent="0.3">
      <c r="A2821">
        <v>5006</v>
      </c>
      <c r="B2821" t="s">
        <v>6309</v>
      </c>
      <c r="C2821" t="s">
        <v>6310</v>
      </c>
      <c r="D2821">
        <v>4</v>
      </c>
      <c r="E2821">
        <v>36000</v>
      </c>
      <c r="G2821">
        <v>100</v>
      </c>
      <c r="I2821">
        <v>1</v>
      </c>
      <c r="K2821">
        <v>0</v>
      </c>
      <c r="L2821" t="s">
        <v>12993</v>
      </c>
      <c r="M2821">
        <v>7</v>
      </c>
      <c r="N2821">
        <v>2</v>
      </c>
      <c r="O2821">
        <v>512</v>
      </c>
      <c r="Q2821">
        <v>0</v>
      </c>
      <c r="R2821">
        <v>0</v>
      </c>
      <c r="S2821">
        <v>92</v>
      </c>
      <c r="T2821" t="s">
        <v>12087</v>
      </c>
      <c r="U2821" t="s">
        <v>12087</v>
      </c>
      <c r="V2821" t="s">
        <v>12087</v>
      </c>
    </row>
    <row r="2822" spans="1:22" x14ac:dyDescent="0.3">
      <c r="A2822">
        <v>5007</v>
      </c>
      <c r="B2822" t="s">
        <v>6151</v>
      </c>
      <c r="C2822" t="s">
        <v>6152</v>
      </c>
      <c r="D2822">
        <v>4</v>
      </c>
      <c r="E2822">
        <v>20</v>
      </c>
      <c r="G2822">
        <v>200</v>
      </c>
      <c r="I2822">
        <v>3</v>
      </c>
      <c r="K2822">
        <v>0</v>
      </c>
      <c r="L2822" t="s">
        <v>12993</v>
      </c>
      <c r="M2822">
        <v>7</v>
      </c>
      <c r="N2822">
        <v>2</v>
      </c>
      <c r="O2822">
        <v>256</v>
      </c>
      <c r="Q2822">
        <v>55</v>
      </c>
      <c r="R2822">
        <v>1</v>
      </c>
      <c r="S2822">
        <v>93</v>
      </c>
      <c r="T2822" t="s">
        <v>43720</v>
      </c>
      <c r="U2822" t="s">
        <v>43720</v>
      </c>
      <c r="V2822" t="s">
        <v>43720</v>
      </c>
    </row>
    <row r="2823" spans="1:22" x14ac:dyDescent="0.3">
      <c r="A2823">
        <v>5008</v>
      </c>
      <c r="B2823" t="s">
        <v>7959</v>
      </c>
      <c r="C2823" t="s">
        <v>7960</v>
      </c>
      <c r="D2823">
        <v>4</v>
      </c>
      <c r="E2823">
        <v>20</v>
      </c>
      <c r="G2823">
        <v>100</v>
      </c>
      <c r="I2823">
        <v>1</v>
      </c>
      <c r="K2823">
        <v>0</v>
      </c>
      <c r="L2823" t="s">
        <v>12993</v>
      </c>
      <c r="M2823">
        <v>7</v>
      </c>
      <c r="N2823">
        <v>2</v>
      </c>
      <c r="O2823">
        <v>256</v>
      </c>
      <c r="Q2823">
        <v>0</v>
      </c>
      <c r="R2823">
        <v>0</v>
      </c>
      <c r="S2823">
        <v>94</v>
      </c>
      <c r="T2823" t="s">
        <v>12087</v>
      </c>
      <c r="U2823" t="s">
        <v>12087</v>
      </c>
      <c r="V2823" t="s">
        <v>12087</v>
      </c>
    </row>
    <row r="2824" spans="1:22" x14ac:dyDescent="0.3">
      <c r="A2824">
        <v>5009</v>
      </c>
      <c r="B2824" t="s">
        <v>8662</v>
      </c>
      <c r="C2824" t="s">
        <v>8663</v>
      </c>
      <c r="D2824">
        <v>4</v>
      </c>
      <c r="E2824">
        <v>20</v>
      </c>
      <c r="G2824">
        <v>500</v>
      </c>
      <c r="I2824">
        <v>3</v>
      </c>
      <c r="K2824">
        <v>0</v>
      </c>
      <c r="L2824" t="s">
        <v>12993</v>
      </c>
      <c r="M2824">
        <v>7</v>
      </c>
      <c r="N2824">
        <v>2</v>
      </c>
      <c r="O2824">
        <v>256</v>
      </c>
      <c r="Q2824">
        <v>0</v>
      </c>
      <c r="R2824">
        <v>1</v>
      </c>
      <c r="S2824">
        <v>95</v>
      </c>
      <c r="T2824" t="s">
        <v>36706</v>
      </c>
      <c r="U2824" t="s">
        <v>36706</v>
      </c>
      <c r="V2824" t="s">
        <v>36706</v>
      </c>
    </row>
    <row r="2825" spans="1:22" x14ac:dyDescent="0.3">
      <c r="A2825">
        <v>5010</v>
      </c>
      <c r="B2825" t="s">
        <v>5489</v>
      </c>
      <c r="C2825" t="s">
        <v>5490</v>
      </c>
      <c r="D2825">
        <v>4</v>
      </c>
      <c r="E2825">
        <v>20</v>
      </c>
      <c r="G2825">
        <v>100</v>
      </c>
      <c r="I2825">
        <v>3</v>
      </c>
      <c r="K2825">
        <v>0</v>
      </c>
      <c r="L2825" t="s">
        <v>12086</v>
      </c>
      <c r="M2825">
        <v>7</v>
      </c>
      <c r="N2825">
        <v>2</v>
      </c>
      <c r="O2825">
        <v>256</v>
      </c>
      <c r="Q2825">
        <v>0</v>
      </c>
      <c r="R2825">
        <v>1</v>
      </c>
      <c r="S2825">
        <v>96</v>
      </c>
      <c r="T2825" t="s">
        <v>12087</v>
      </c>
      <c r="U2825" t="s">
        <v>12087</v>
      </c>
      <c r="V2825" t="s">
        <v>12087</v>
      </c>
    </row>
    <row r="2826" spans="1:22" x14ac:dyDescent="0.3">
      <c r="A2826">
        <v>5011</v>
      </c>
      <c r="B2826" t="s">
        <v>394</v>
      </c>
      <c r="C2826" t="s">
        <v>395</v>
      </c>
      <c r="D2826">
        <v>4</v>
      </c>
      <c r="E2826">
        <v>20</v>
      </c>
      <c r="G2826">
        <v>100</v>
      </c>
      <c r="I2826">
        <v>3</v>
      </c>
      <c r="K2826">
        <v>0</v>
      </c>
      <c r="L2826" t="s">
        <v>12086</v>
      </c>
      <c r="M2826">
        <v>7</v>
      </c>
      <c r="N2826">
        <v>2</v>
      </c>
      <c r="O2826">
        <v>256</v>
      </c>
      <c r="Q2826">
        <v>0</v>
      </c>
      <c r="R2826">
        <v>1</v>
      </c>
      <c r="S2826">
        <v>97</v>
      </c>
      <c r="T2826" t="s">
        <v>12087</v>
      </c>
      <c r="U2826" t="s">
        <v>12087</v>
      </c>
      <c r="V2826" t="s">
        <v>12087</v>
      </c>
    </row>
    <row r="2827" spans="1:22" x14ac:dyDescent="0.3">
      <c r="A2827">
        <v>5012</v>
      </c>
      <c r="B2827" t="s">
        <v>14659</v>
      </c>
      <c r="C2827" t="s">
        <v>14660</v>
      </c>
      <c r="D2827">
        <v>4</v>
      </c>
      <c r="E2827">
        <v>20</v>
      </c>
      <c r="G2827">
        <v>200</v>
      </c>
      <c r="I2827">
        <v>3</v>
      </c>
      <c r="K2827">
        <v>0</v>
      </c>
      <c r="L2827" t="s">
        <v>12993</v>
      </c>
      <c r="M2827">
        <v>7</v>
      </c>
      <c r="N2827">
        <v>2</v>
      </c>
      <c r="O2827">
        <v>256</v>
      </c>
      <c r="Q2827">
        <v>0</v>
      </c>
      <c r="R2827">
        <v>1</v>
      </c>
      <c r="S2827">
        <v>98</v>
      </c>
      <c r="T2827" t="s">
        <v>12087</v>
      </c>
      <c r="U2827" t="s">
        <v>12087</v>
      </c>
      <c r="V2827" t="s">
        <v>12087</v>
      </c>
    </row>
    <row r="2828" spans="1:22" x14ac:dyDescent="0.3">
      <c r="A2828">
        <v>5013</v>
      </c>
      <c r="B2828" t="s">
        <v>14661</v>
      </c>
      <c r="C2828" t="s">
        <v>14662</v>
      </c>
      <c r="D2828">
        <v>4</v>
      </c>
      <c r="E2828">
        <v>20</v>
      </c>
      <c r="G2828">
        <v>100</v>
      </c>
      <c r="I2828">
        <v>5</v>
      </c>
      <c r="K2828">
        <v>0</v>
      </c>
      <c r="L2828" t="s">
        <v>12086</v>
      </c>
      <c r="M2828">
        <v>7</v>
      </c>
      <c r="N2828">
        <v>2</v>
      </c>
      <c r="O2828">
        <v>256</v>
      </c>
      <c r="Q2828">
        <v>0</v>
      </c>
      <c r="R2828">
        <v>1</v>
      </c>
      <c r="S2828">
        <v>99</v>
      </c>
      <c r="T2828" t="s">
        <v>36711</v>
      </c>
      <c r="U2828" t="s">
        <v>36711</v>
      </c>
      <c r="V2828" t="s">
        <v>36711</v>
      </c>
    </row>
    <row r="2829" spans="1:22" x14ac:dyDescent="0.3">
      <c r="A2829">
        <v>5014</v>
      </c>
      <c r="B2829" t="s">
        <v>3926</v>
      </c>
      <c r="C2829" t="s">
        <v>3927</v>
      </c>
      <c r="D2829">
        <v>4</v>
      </c>
      <c r="E2829">
        <v>20</v>
      </c>
      <c r="G2829">
        <v>300</v>
      </c>
      <c r="I2829">
        <v>2</v>
      </c>
      <c r="K2829">
        <v>0</v>
      </c>
      <c r="L2829" t="s">
        <v>12041</v>
      </c>
      <c r="M2829">
        <v>7</v>
      </c>
      <c r="N2829">
        <v>2</v>
      </c>
      <c r="O2829">
        <v>512</v>
      </c>
      <c r="Q2829">
        <v>65</v>
      </c>
      <c r="R2829">
        <v>0</v>
      </c>
      <c r="S2829">
        <v>100</v>
      </c>
      <c r="T2829" t="s">
        <v>12087</v>
      </c>
      <c r="U2829" t="s">
        <v>12087</v>
      </c>
      <c r="V2829" t="s">
        <v>12087</v>
      </c>
    </row>
    <row r="2830" spans="1:22" x14ac:dyDescent="0.3">
      <c r="A2830">
        <v>5015</v>
      </c>
      <c r="B2830" t="s">
        <v>3528</v>
      </c>
      <c r="C2830" t="s">
        <v>3529</v>
      </c>
      <c r="D2830">
        <v>4</v>
      </c>
      <c r="E2830">
        <v>20</v>
      </c>
      <c r="G2830">
        <v>200</v>
      </c>
      <c r="I2830">
        <v>3</v>
      </c>
      <c r="K2830">
        <v>0</v>
      </c>
      <c r="L2830" t="s">
        <v>12086</v>
      </c>
      <c r="M2830">
        <v>7</v>
      </c>
      <c r="N2830">
        <v>2</v>
      </c>
      <c r="O2830">
        <v>256</v>
      </c>
      <c r="Q2830">
        <v>0</v>
      </c>
      <c r="R2830">
        <v>0</v>
      </c>
      <c r="S2830">
        <v>101</v>
      </c>
      <c r="T2830" t="s">
        <v>12087</v>
      </c>
      <c r="U2830" t="s">
        <v>12087</v>
      </c>
      <c r="V2830" t="s">
        <v>12087</v>
      </c>
    </row>
    <row r="2831" spans="1:22" x14ac:dyDescent="0.3">
      <c r="A2831">
        <v>5016</v>
      </c>
      <c r="B2831" t="s">
        <v>1527</v>
      </c>
      <c r="C2831" t="s">
        <v>1528</v>
      </c>
      <c r="D2831">
        <v>4</v>
      </c>
      <c r="E2831">
        <v>20</v>
      </c>
      <c r="G2831">
        <v>100</v>
      </c>
      <c r="I2831">
        <v>2</v>
      </c>
      <c r="K2831">
        <v>0</v>
      </c>
      <c r="L2831" t="s">
        <v>12993</v>
      </c>
      <c r="M2831">
        <v>7</v>
      </c>
      <c r="N2831">
        <v>2</v>
      </c>
      <c r="O2831">
        <v>256</v>
      </c>
      <c r="Q2831">
        <v>0</v>
      </c>
      <c r="R2831">
        <v>1</v>
      </c>
      <c r="S2831">
        <v>102</v>
      </c>
      <c r="T2831" t="s">
        <v>12087</v>
      </c>
      <c r="U2831" t="s">
        <v>12087</v>
      </c>
      <c r="V2831" t="s">
        <v>12087</v>
      </c>
    </row>
    <row r="2832" spans="1:22" x14ac:dyDescent="0.3">
      <c r="A2832">
        <v>5017</v>
      </c>
      <c r="B2832" t="s">
        <v>1417</v>
      </c>
      <c r="C2832" t="s">
        <v>1418</v>
      </c>
      <c r="D2832">
        <v>4</v>
      </c>
      <c r="E2832">
        <v>20</v>
      </c>
      <c r="G2832">
        <v>800</v>
      </c>
      <c r="I2832">
        <v>7</v>
      </c>
      <c r="K2832">
        <v>0</v>
      </c>
      <c r="L2832" t="s">
        <v>12315</v>
      </c>
      <c r="M2832">
        <v>7</v>
      </c>
      <c r="N2832">
        <v>2</v>
      </c>
      <c r="O2832">
        <v>256</v>
      </c>
      <c r="Q2832">
        <v>70</v>
      </c>
      <c r="R2832">
        <v>1</v>
      </c>
      <c r="S2832">
        <v>103</v>
      </c>
      <c r="T2832" t="s">
        <v>36718</v>
      </c>
      <c r="U2832" t="s">
        <v>36718</v>
      </c>
      <c r="V2832" t="s">
        <v>36718</v>
      </c>
    </row>
    <row r="2833" spans="1:22" x14ac:dyDescent="0.3">
      <c r="A2833">
        <v>5018</v>
      </c>
      <c r="B2833" t="s">
        <v>14663</v>
      </c>
      <c r="C2833" t="s">
        <v>14664</v>
      </c>
      <c r="D2833">
        <v>4</v>
      </c>
      <c r="E2833">
        <v>20</v>
      </c>
      <c r="G2833">
        <v>300</v>
      </c>
      <c r="I2833">
        <v>4</v>
      </c>
      <c r="K2833">
        <v>0</v>
      </c>
      <c r="L2833" t="s">
        <v>12048</v>
      </c>
      <c r="M2833">
        <v>7</v>
      </c>
      <c r="N2833">
        <v>2</v>
      </c>
      <c r="O2833">
        <v>256</v>
      </c>
      <c r="Q2833">
        <v>0</v>
      </c>
      <c r="R2833">
        <v>1</v>
      </c>
      <c r="S2833">
        <v>104</v>
      </c>
      <c r="T2833" t="s">
        <v>34301</v>
      </c>
      <c r="U2833" t="s">
        <v>34301</v>
      </c>
      <c r="V2833" t="s">
        <v>34301</v>
      </c>
    </row>
    <row r="2834" spans="1:22" x14ac:dyDescent="0.3">
      <c r="A2834">
        <v>5019</v>
      </c>
      <c r="B2834" t="s">
        <v>2498</v>
      </c>
      <c r="C2834" t="s">
        <v>2498</v>
      </c>
      <c r="D2834">
        <v>4</v>
      </c>
      <c r="E2834">
        <v>20</v>
      </c>
      <c r="G2834">
        <v>500</v>
      </c>
      <c r="I2834">
        <v>5</v>
      </c>
      <c r="K2834">
        <v>0</v>
      </c>
      <c r="L2834" t="s">
        <v>12993</v>
      </c>
      <c r="M2834">
        <v>7</v>
      </c>
      <c r="N2834">
        <v>2</v>
      </c>
      <c r="O2834">
        <v>256</v>
      </c>
      <c r="Q2834">
        <v>0</v>
      </c>
      <c r="R2834">
        <v>1</v>
      </c>
      <c r="S2834">
        <v>105</v>
      </c>
      <c r="T2834" t="s">
        <v>34901</v>
      </c>
      <c r="U2834" t="s">
        <v>34901</v>
      </c>
      <c r="V2834" t="s">
        <v>34901</v>
      </c>
    </row>
    <row r="2835" spans="1:22" x14ac:dyDescent="0.3">
      <c r="A2835">
        <v>5020</v>
      </c>
      <c r="B2835" t="s">
        <v>5701</v>
      </c>
      <c r="C2835" t="s">
        <v>5702</v>
      </c>
      <c r="D2835">
        <v>4</v>
      </c>
      <c r="E2835">
        <v>20</v>
      </c>
      <c r="G2835">
        <v>500</v>
      </c>
      <c r="I2835">
        <v>3</v>
      </c>
      <c r="K2835">
        <v>0</v>
      </c>
      <c r="L2835" t="s">
        <v>12086</v>
      </c>
      <c r="M2835">
        <v>7</v>
      </c>
      <c r="N2835">
        <v>2</v>
      </c>
      <c r="O2835">
        <v>256</v>
      </c>
      <c r="Q2835">
        <v>0</v>
      </c>
      <c r="R2835">
        <v>1</v>
      </c>
      <c r="S2835">
        <v>106</v>
      </c>
      <c r="T2835" t="s">
        <v>34168</v>
      </c>
      <c r="U2835" t="s">
        <v>34168</v>
      </c>
      <c r="V2835" t="s">
        <v>34168</v>
      </c>
    </row>
    <row r="2836" spans="1:22" x14ac:dyDescent="0.3">
      <c r="A2836">
        <v>5021</v>
      </c>
      <c r="B2836" t="s">
        <v>14665</v>
      </c>
      <c r="C2836" t="s">
        <v>14666</v>
      </c>
      <c r="D2836">
        <v>4</v>
      </c>
      <c r="E2836">
        <v>20</v>
      </c>
      <c r="G2836">
        <v>1200</v>
      </c>
      <c r="I2836">
        <v>4</v>
      </c>
      <c r="K2836">
        <v>0</v>
      </c>
      <c r="L2836" t="s">
        <v>12057</v>
      </c>
      <c r="M2836">
        <v>7</v>
      </c>
      <c r="N2836">
        <v>2</v>
      </c>
      <c r="O2836">
        <v>256</v>
      </c>
      <c r="Q2836">
        <v>38</v>
      </c>
      <c r="R2836">
        <v>1</v>
      </c>
      <c r="S2836">
        <v>107</v>
      </c>
      <c r="T2836" t="s">
        <v>36723</v>
      </c>
      <c r="U2836" t="s">
        <v>36723</v>
      </c>
      <c r="V2836" t="s">
        <v>36723</v>
      </c>
    </row>
    <row r="2837" spans="1:22" x14ac:dyDescent="0.3">
      <c r="A2837">
        <v>5022</v>
      </c>
      <c r="B2837" t="s">
        <v>14667</v>
      </c>
      <c r="C2837" t="s">
        <v>14668</v>
      </c>
      <c r="D2837">
        <v>4</v>
      </c>
      <c r="E2837">
        <v>20</v>
      </c>
      <c r="G2837">
        <v>2400</v>
      </c>
      <c r="I2837">
        <v>4</v>
      </c>
      <c r="K2837">
        <v>0</v>
      </c>
      <c r="L2837" t="s">
        <v>13393</v>
      </c>
      <c r="M2837">
        <v>7</v>
      </c>
      <c r="N2837">
        <v>2</v>
      </c>
      <c r="O2837">
        <v>768</v>
      </c>
      <c r="Q2837">
        <v>0</v>
      </c>
      <c r="R2837">
        <v>1</v>
      </c>
      <c r="S2837">
        <v>138</v>
      </c>
      <c r="T2837" t="s">
        <v>36725</v>
      </c>
      <c r="U2837" t="s">
        <v>36725</v>
      </c>
      <c r="V2837" t="s">
        <v>36725</v>
      </c>
    </row>
    <row r="2838" spans="1:22" x14ac:dyDescent="0.3">
      <c r="A2838">
        <v>5023</v>
      </c>
      <c r="B2838" t="s">
        <v>14669</v>
      </c>
      <c r="C2838" t="s">
        <v>14670</v>
      </c>
      <c r="D2838">
        <v>4</v>
      </c>
      <c r="E2838">
        <v>20</v>
      </c>
      <c r="G2838">
        <v>1000</v>
      </c>
      <c r="I2838">
        <v>0</v>
      </c>
      <c r="K2838">
        <v>0</v>
      </c>
      <c r="L2838" t="s">
        <v>12057</v>
      </c>
      <c r="M2838">
        <v>7</v>
      </c>
      <c r="N2838">
        <v>2</v>
      </c>
      <c r="O2838">
        <v>256</v>
      </c>
      <c r="Q2838">
        <v>0</v>
      </c>
      <c r="R2838">
        <v>1</v>
      </c>
      <c r="S2838">
        <v>108</v>
      </c>
      <c r="T2838" t="s">
        <v>12087</v>
      </c>
      <c r="U2838" t="s">
        <v>12087</v>
      </c>
      <c r="V2838" t="s">
        <v>12087</v>
      </c>
    </row>
    <row r="2839" spans="1:22" x14ac:dyDescent="0.3">
      <c r="A2839">
        <v>5024</v>
      </c>
      <c r="B2839" t="s">
        <v>5011</v>
      </c>
      <c r="C2839" t="s">
        <v>5012</v>
      </c>
      <c r="D2839">
        <v>4</v>
      </c>
      <c r="E2839">
        <v>20</v>
      </c>
      <c r="G2839">
        <v>1000</v>
      </c>
      <c r="I2839">
        <v>1</v>
      </c>
      <c r="K2839">
        <v>0</v>
      </c>
      <c r="L2839" t="s">
        <v>12086</v>
      </c>
      <c r="M2839">
        <v>7</v>
      </c>
      <c r="N2839">
        <v>2</v>
      </c>
      <c r="O2839">
        <v>256</v>
      </c>
      <c r="Q2839">
        <v>0</v>
      </c>
      <c r="R2839">
        <v>1</v>
      </c>
      <c r="S2839">
        <v>109</v>
      </c>
      <c r="T2839" t="s">
        <v>12087</v>
      </c>
      <c r="U2839" t="s">
        <v>12087</v>
      </c>
      <c r="V2839" t="s">
        <v>12087</v>
      </c>
    </row>
    <row r="2840" spans="1:22" x14ac:dyDescent="0.3">
      <c r="A2840">
        <v>5025</v>
      </c>
      <c r="B2840" t="s">
        <v>14671</v>
      </c>
      <c r="C2840" t="s">
        <v>14672</v>
      </c>
      <c r="D2840">
        <v>4</v>
      </c>
      <c r="E2840">
        <v>20</v>
      </c>
      <c r="G2840">
        <v>1600</v>
      </c>
      <c r="I2840">
        <v>5</v>
      </c>
      <c r="K2840">
        <v>0</v>
      </c>
      <c r="L2840" t="s">
        <v>13393</v>
      </c>
      <c r="M2840">
        <v>7</v>
      </c>
      <c r="N2840">
        <v>2</v>
      </c>
      <c r="O2840">
        <v>256</v>
      </c>
      <c r="Q2840">
        <v>74</v>
      </c>
      <c r="R2840">
        <v>1</v>
      </c>
      <c r="S2840">
        <v>110</v>
      </c>
      <c r="T2840" t="s">
        <v>36728</v>
      </c>
      <c r="U2840" t="s">
        <v>36728</v>
      </c>
      <c r="V2840" t="s">
        <v>36728</v>
      </c>
    </row>
    <row r="2841" spans="1:22" x14ac:dyDescent="0.3">
      <c r="A2841">
        <v>5026</v>
      </c>
      <c r="B2841" t="s">
        <v>5019</v>
      </c>
      <c r="C2841" t="s">
        <v>5020</v>
      </c>
      <c r="D2841">
        <v>4</v>
      </c>
      <c r="E2841">
        <v>20</v>
      </c>
      <c r="G2841">
        <v>300</v>
      </c>
      <c r="I2841">
        <v>1</v>
      </c>
      <c r="K2841">
        <v>0</v>
      </c>
      <c r="L2841" t="s">
        <v>12993</v>
      </c>
      <c r="M2841">
        <v>7</v>
      </c>
      <c r="N2841">
        <v>2</v>
      </c>
      <c r="O2841">
        <v>256</v>
      </c>
      <c r="Q2841">
        <v>50</v>
      </c>
      <c r="R2841">
        <v>1</v>
      </c>
      <c r="S2841">
        <v>111</v>
      </c>
      <c r="T2841" t="s">
        <v>33016</v>
      </c>
      <c r="U2841" t="s">
        <v>33016</v>
      </c>
      <c r="V2841" t="s">
        <v>33016</v>
      </c>
    </row>
    <row r="2842" spans="1:22" x14ac:dyDescent="0.3">
      <c r="A2842">
        <v>5027</v>
      </c>
      <c r="B2842" t="s">
        <v>10807</v>
      </c>
      <c r="C2842" t="s">
        <v>10808</v>
      </c>
      <c r="D2842">
        <v>4</v>
      </c>
      <c r="E2842">
        <v>20</v>
      </c>
      <c r="G2842">
        <v>300</v>
      </c>
      <c r="I2842">
        <v>1</v>
      </c>
      <c r="K2842">
        <v>0</v>
      </c>
      <c r="L2842" t="s">
        <v>12056</v>
      </c>
      <c r="M2842">
        <v>7</v>
      </c>
      <c r="N2842">
        <v>2</v>
      </c>
      <c r="O2842">
        <v>256</v>
      </c>
      <c r="Q2842">
        <v>0</v>
      </c>
      <c r="R2842">
        <v>1</v>
      </c>
      <c r="S2842">
        <v>112</v>
      </c>
      <c r="T2842" t="s">
        <v>36731</v>
      </c>
      <c r="U2842" t="s">
        <v>36731</v>
      </c>
      <c r="V2842" t="s">
        <v>36731</v>
      </c>
    </row>
    <row r="2843" spans="1:22" x14ac:dyDescent="0.3">
      <c r="A2843">
        <v>5028</v>
      </c>
      <c r="B2843" t="s">
        <v>1823</v>
      </c>
      <c r="C2843" t="s">
        <v>1823</v>
      </c>
      <c r="D2843">
        <v>4</v>
      </c>
      <c r="E2843">
        <v>20</v>
      </c>
      <c r="G2843">
        <v>150</v>
      </c>
      <c r="I2843">
        <v>0</v>
      </c>
      <c r="K2843">
        <v>0</v>
      </c>
      <c r="L2843" t="s">
        <v>12086</v>
      </c>
      <c r="M2843">
        <v>7</v>
      </c>
      <c r="N2843">
        <v>2</v>
      </c>
      <c r="O2843">
        <v>256</v>
      </c>
      <c r="Q2843">
        <v>0</v>
      </c>
      <c r="R2843">
        <v>1</v>
      </c>
      <c r="S2843">
        <v>113</v>
      </c>
      <c r="T2843" t="s">
        <v>12087</v>
      </c>
      <c r="U2843" t="s">
        <v>12087</v>
      </c>
      <c r="V2843" t="s">
        <v>12087</v>
      </c>
    </row>
    <row r="2844" spans="1:22" x14ac:dyDescent="0.3">
      <c r="A2844">
        <v>5029</v>
      </c>
      <c r="B2844" t="s">
        <v>9497</v>
      </c>
      <c r="C2844" t="s">
        <v>9498</v>
      </c>
      <c r="D2844">
        <v>4</v>
      </c>
      <c r="E2844">
        <v>20</v>
      </c>
      <c r="G2844">
        <v>900</v>
      </c>
      <c r="I2844">
        <v>3</v>
      </c>
      <c r="K2844">
        <v>0</v>
      </c>
      <c r="L2844" t="s">
        <v>12993</v>
      </c>
      <c r="M2844">
        <v>7</v>
      </c>
      <c r="N2844">
        <v>2</v>
      </c>
      <c r="O2844">
        <v>256</v>
      </c>
      <c r="Q2844">
        <v>20</v>
      </c>
      <c r="R2844">
        <v>1</v>
      </c>
      <c r="S2844">
        <v>114</v>
      </c>
      <c r="T2844" t="s">
        <v>12087</v>
      </c>
      <c r="U2844" t="s">
        <v>12087</v>
      </c>
      <c r="V2844" t="s">
        <v>12087</v>
      </c>
    </row>
    <row r="2845" spans="1:22" x14ac:dyDescent="0.3">
      <c r="A2845">
        <v>5030</v>
      </c>
      <c r="B2845" t="s">
        <v>7411</v>
      </c>
      <c r="C2845" t="s">
        <v>7412</v>
      </c>
      <c r="D2845">
        <v>4</v>
      </c>
      <c r="E2845">
        <v>20</v>
      </c>
      <c r="G2845">
        <v>800</v>
      </c>
      <c r="I2845">
        <v>3</v>
      </c>
      <c r="K2845">
        <v>0</v>
      </c>
      <c r="L2845" t="s">
        <v>12993</v>
      </c>
      <c r="M2845">
        <v>7</v>
      </c>
      <c r="N2845">
        <v>2</v>
      </c>
      <c r="O2845">
        <v>256</v>
      </c>
      <c r="Q2845">
        <v>40</v>
      </c>
      <c r="R2845">
        <v>1</v>
      </c>
      <c r="S2845">
        <v>115</v>
      </c>
      <c r="T2845" t="s">
        <v>12087</v>
      </c>
      <c r="U2845" t="s">
        <v>12087</v>
      </c>
      <c r="V2845" t="s">
        <v>12087</v>
      </c>
    </row>
    <row r="2846" spans="1:22" x14ac:dyDescent="0.3">
      <c r="A2846">
        <v>5031</v>
      </c>
      <c r="B2846" t="s">
        <v>14673</v>
      </c>
      <c r="C2846" t="s">
        <v>14674</v>
      </c>
      <c r="D2846">
        <v>4</v>
      </c>
      <c r="E2846">
        <v>20</v>
      </c>
      <c r="G2846">
        <v>1500</v>
      </c>
      <c r="I2846">
        <v>4</v>
      </c>
      <c r="K2846">
        <v>0</v>
      </c>
      <c r="L2846" t="s">
        <v>14675</v>
      </c>
      <c r="M2846">
        <v>7</v>
      </c>
      <c r="N2846">
        <v>2</v>
      </c>
      <c r="O2846">
        <v>256</v>
      </c>
      <c r="Q2846">
        <v>55</v>
      </c>
      <c r="R2846">
        <v>1</v>
      </c>
      <c r="S2846">
        <v>116</v>
      </c>
      <c r="T2846" t="s">
        <v>33664</v>
      </c>
      <c r="U2846" t="s">
        <v>33664</v>
      </c>
      <c r="V2846" t="s">
        <v>33664</v>
      </c>
    </row>
    <row r="2847" spans="1:22" x14ac:dyDescent="0.3">
      <c r="A2847">
        <v>5032</v>
      </c>
      <c r="B2847" t="s">
        <v>14676</v>
      </c>
      <c r="C2847" t="s">
        <v>14677</v>
      </c>
      <c r="D2847">
        <v>4</v>
      </c>
      <c r="E2847">
        <v>20</v>
      </c>
      <c r="G2847">
        <v>800</v>
      </c>
      <c r="I2847">
        <v>1</v>
      </c>
      <c r="K2847">
        <v>0</v>
      </c>
      <c r="L2847" t="s">
        <v>12993</v>
      </c>
      <c r="M2847">
        <v>7</v>
      </c>
      <c r="N2847">
        <v>2</v>
      </c>
      <c r="O2847">
        <v>256</v>
      </c>
      <c r="Q2847">
        <v>0</v>
      </c>
      <c r="R2847">
        <v>1</v>
      </c>
      <c r="S2847">
        <v>117</v>
      </c>
      <c r="T2847" t="s">
        <v>12087</v>
      </c>
      <c r="U2847" t="s">
        <v>12087</v>
      </c>
      <c r="V2847" t="s">
        <v>12087</v>
      </c>
    </row>
    <row r="2848" spans="1:22" x14ac:dyDescent="0.3">
      <c r="A2848">
        <v>5033</v>
      </c>
      <c r="B2848" t="s">
        <v>9251</v>
      </c>
      <c r="C2848" t="s">
        <v>9252</v>
      </c>
      <c r="D2848">
        <v>4</v>
      </c>
      <c r="E2848">
        <v>20</v>
      </c>
      <c r="G2848">
        <v>900</v>
      </c>
      <c r="I2848">
        <v>3</v>
      </c>
      <c r="K2848">
        <v>0</v>
      </c>
      <c r="L2848" t="s">
        <v>12993</v>
      </c>
      <c r="M2848">
        <v>7</v>
      </c>
      <c r="N2848">
        <v>2</v>
      </c>
      <c r="O2848">
        <v>256</v>
      </c>
      <c r="Q2848">
        <v>50</v>
      </c>
      <c r="R2848">
        <v>1</v>
      </c>
      <c r="S2848">
        <v>118</v>
      </c>
      <c r="T2848" t="s">
        <v>12087</v>
      </c>
      <c r="U2848" t="s">
        <v>12087</v>
      </c>
      <c r="V2848" t="s">
        <v>12087</v>
      </c>
    </row>
    <row r="2849" spans="1:22" x14ac:dyDescent="0.3">
      <c r="A2849">
        <v>5034</v>
      </c>
      <c r="B2849" t="s">
        <v>6078</v>
      </c>
      <c r="C2849" t="s">
        <v>6079</v>
      </c>
      <c r="D2849">
        <v>4</v>
      </c>
      <c r="E2849">
        <v>20</v>
      </c>
      <c r="G2849">
        <v>500</v>
      </c>
      <c r="I2849">
        <v>0</v>
      </c>
      <c r="K2849">
        <v>0</v>
      </c>
      <c r="L2849" t="s">
        <v>12993</v>
      </c>
      <c r="M2849">
        <v>7</v>
      </c>
      <c r="N2849">
        <v>2</v>
      </c>
      <c r="O2849">
        <v>256</v>
      </c>
      <c r="Q2849">
        <v>0</v>
      </c>
      <c r="R2849">
        <v>1</v>
      </c>
      <c r="S2849">
        <v>119</v>
      </c>
      <c r="T2849" t="s">
        <v>12087</v>
      </c>
      <c r="U2849" t="s">
        <v>12087</v>
      </c>
      <c r="V2849" t="s">
        <v>12087</v>
      </c>
    </row>
    <row r="2850" spans="1:22" x14ac:dyDescent="0.3">
      <c r="A2850">
        <v>5035</v>
      </c>
      <c r="B2850" t="s">
        <v>7864</v>
      </c>
      <c r="C2850" t="s">
        <v>7865</v>
      </c>
      <c r="D2850">
        <v>4</v>
      </c>
      <c r="E2850">
        <v>20</v>
      </c>
      <c r="G2850">
        <v>700</v>
      </c>
      <c r="I2850">
        <v>2</v>
      </c>
      <c r="K2850">
        <v>0</v>
      </c>
      <c r="L2850" t="s">
        <v>12993</v>
      </c>
      <c r="M2850">
        <v>7</v>
      </c>
      <c r="N2850">
        <v>2</v>
      </c>
      <c r="O2850">
        <v>256</v>
      </c>
      <c r="Q2850">
        <v>38</v>
      </c>
      <c r="R2850">
        <v>1</v>
      </c>
      <c r="S2850">
        <v>120</v>
      </c>
      <c r="T2850" t="s">
        <v>12087</v>
      </c>
      <c r="U2850" t="s">
        <v>12087</v>
      </c>
      <c r="V2850" t="s">
        <v>12087</v>
      </c>
    </row>
    <row r="2851" spans="1:22" x14ac:dyDescent="0.3">
      <c r="A2851">
        <v>5036</v>
      </c>
      <c r="B2851" t="s">
        <v>14678</v>
      </c>
      <c r="C2851" t="s">
        <v>14679</v>
      </c>
      <c r="D2851">
        <v>4</v>
      </c>
      <c r="E2851">
        <v>20</v>
      </c>
      <c r="G2851">
        <v>250</v>
      </c>
      <c r="I2851">
        <v>1</v>
      </c>
      <c r="K2851">
        <v>0</v>
      </c>
      <c r="L2851" t="s">
        <v>12993</v>
      </c>
      <c r="M2851">
        <v>7</v>
      </c>
      <c r="N2851">
        <v>2</v>
      </c>
      <c r="O2851">
        <v>256</v>
      </c>
      <c r="Q2851">
        <v>10</v>
      </c>
      <c r="R2851">
        <v>1</v>
      </c>
      <c r="S2851">
        <v>121</v>
      </c>
      <c r="T2851" t="s">
        <v>12087</v>
      </c>
      <c r="U2851" t="s">
        <v>12087</v>
      </c>
      <c r="V2851" t="s">
        <v>12087</v>
      </c>
    </row>
    <row r="2852" spans="1:22" x14ac:dyDescent="0.3">
      <c r="A2852">
        <v>5037</v>
      </c>
      <c r="B2852" t="s">
        <v>4289</v>
      </c>
      <c r="C2852" t="s">
        <v>4290</v>
      </c>
      <c r="D2852">
        <v>4</v>
      </c>
      <c r="E2852">
        <v>20</v>
      </c>
      <c r="G2852">
        <v>150</v>
      </c>
      <c r="I2852">
        <v>4</v>
      </c>
      <c r="K2852">
        <v>0</v>
      </c>
      <c r="L2852" t="s">
        <v>12086</v>
      </c>
      <c r="M2852">
        <v>7</v>
      </c>
      <c r="N2852">
        <v>2</v>
      </c>
      <c r="O2852">
        <v>256</v>
      </c>
      <c r="Q2852">
        <v>5</v>
      </c>
      <c r="R2852">
        <v>0</v>
      </c>
      <c r="S2852">
        <v>122</v>
      </c>
      <c r="T2852" t="s">
        <v>12087</v>
      </c>
      <c r="U2852" t="s">
        <v>12087</v>
      </c>
      <c r="V2852" t="s">
        <v>12087</v>
      </c>
    </row>
    <row r="2853" spans="1:22" x14ac:dyDescent="0.3">
      <c r="A2853">
        <v>5038</v>
      </c>
      <c r="B2853" t="s">
        <v>2956</v>
      </c>
      <c r="C2853" t="s">
        <v>2957</v>
      </c>
      <c r="D2853">
        <v>4</v>
      </c>
      <c r="E2853">
        <v>20</v>
      </c>
      <c r="G2853">
        <v>800</v>
      </c>
      <c r="I2853">
        <v>2</v>
      </c>
      <c r="K2853">
        <v>0</v>
      </c>
      <c r="L2853" t="s">
        <v>12993</v>
      </c>
      <c r="M2853">
        <v>7</v>
      </c>
      <c r="N2853">
        <v>2</v>
      </c>
      <c r="O2853">
        <v>256</v>
      </c>
      <c r="Q2853">
        <v>64</v>
      </c>
      <c r="R2853">
        <v>1</v>
      </c>
      <c r="S2853">
        <v>123</v>
      </c>
      <c r="T2853" t="s">
        <v>36742</v>
      </c>
      <c r="U2853" t="s">
        <v>36742</v>
      </c>
      <c r="V2853" t="s">
        <v>36742</v>
      </c>
    </row>
    <row r="2854" spans="1:22" x14ac:dyDescent="0.3">
      <c r="A2854">
        <v>5039</v>
      </c>
      <c r="B2854" t="s">
        <v>6842</v>
      </c>
      <c r="C2854" t="s">
        <v>6843</v>
      </c>
      <c r="D2854">
        <v>4</v>
      </c>
      <c r="E2854">
        <v>20</v>
      </c>
      <c r="G2854">
        <v>400</v>
      </c>
      <c r="I2854">
        <v>4</v>
      </c>
      <c r="K2854">
        <v>0</v>
      </c>
      <c r="L2854" t="s">
        <v>12086</v>
      </c>
      <c r="M2854">
        <v>7</v>
      </c>
      <c r="N2854">
        <v>2</v>
      </c>
      <c r="O2854">
        <v>256</v>
      </c>
      <c r="Q2854">
        <v>19</v>
      </c>
      <c r="R2854">
        <v>0</v>
      </c>
      <c r="S2854">
        <v>124</v>
      </c>
      <c r="T2854" t="s">
        <v>12087</v>
      </c>
      <c r="U2854" t="s">
        <v>12087</v>
      </c>
      <c r="V2854" t="s">
        <v>12087</v>
      </c>
    </row>
    <row r="2855" spans="1:22" x14ac:dyDescent="0.3">
      <c r="A2855">
        <v>5040</v>
      </c>
      <c r="B2855" t="s">
        <v>1383</v>
      </c>
      <c r="C2855" t="s">
        <v>1383</v>
      </c>
      <c r="D2855">
        <v>4</v>
      </c>
      <c r="E2855">
        <v>20</v>
      </c>
      <c r="G2855">
        <v>100</v>
      </c>
      <c r="I2855">
        <v>0</v>
      </c>
      <c r="K2855">
        <v>0</v>
      </c>
      <c r="L2855" t="s">
        <v>12086</v>
      </c>
      <c r="M2855">
        <v>7</v>
      </c>
      <c r="N2855">
        <v>2</v>
      </c>
      <c r="O2855">
        <v>512</v>
      </c>
      <c r="Q2855">
        <v>0</v>
      </c>
      <c r="R2855">
        <v>0</v>
      </c>
      <c r="S2855">
        <v>125</v>
      </c>
      <c r="T2855" t="s">
        <v>12087</v>
      </c>
      <c r="U2855" t="s">
        <v>12087</v>
      </c>
      <c r="V2855" t="s">
        <v>12087</v>
      </c>
    </row>
    <row r="2856" spans="1:22" x14ac:dyDescent="0.3">
      <c r="A2856">
        <v>5041</v>
      </c>
      <c r="B2856" t="s">
        <v>5061</v>
      </c>
      <c r="C2856" t="s">
        <v>5062</v>
      </c>
      <c r="D2856">
        <v>4</v>
      </c>
      <c r="E2856">
        <v>20</v>
      </c>
      <c r="G2856">
        <v>100</v>
      </c>
      <c r="I2856">
        <v>0</v>
      </c>
      <c r="K2856">
        <v>0</v>
      </c>
      <c r="L2856" t="s">
        <v>12086</v>
      </c>
      <c r="M2856">
        <v>7</v>
      </c>
      <c r="N2856">
        <v>2</v>
      </c>
      <c r="O2856">
        <v>256</v>
      </c>
      <c r="Q2856">
        <v>0</v>
      </c>
      <c r="R2856">
        <v>1</v>
      </c>
      <c r="S2856">
        <v>126</v>
      </c>
      <c r="T2856" t="s">
        <v>12087</v>
      </c>
      <c r="U2856" t="s">
        <v>12087</v>
      </c>
      <c r="V2856" t="s">
        <v>12087</v>
      </c>
    </row>
    <row r="2857" spans="1:22" x14ac:dyDescent="0.3">
      <c r="A2857">
        <v>5042</v>
      </c>
      <c r="B2857" t="s">
        <v>4925</v>
      </c>
      <c r="C2857" t="s">
        <v>4926</v>
      </c>
      <c r="D2857">
        <v>4</v>
      </c>
      <c r="E2857">
        <v>20</v>
      </c>
      <c r="G2857">
        <v>150</v>
      </c>
      <c r="I2857">
        <v>0</v>
      </c>
      <c r="K2857">
        <v>0</v>
      </c>
      <c r="L2857" t="s">
        <v>12993</v>
      </c>
      <c r="M2857">
        <v>7</v>
      </c>
      <c r="N2857">
        <v>2</v>
      </c>
      <c r="O2857">
        <v>256</v>
      </c>
      <c r="Q2857">
        <v>14</v>
      </c>
      <c r="R2857">
        <v>1</v>
      </c>
      <c r="S2857">
        <v>127</v>
      </c>
      <c r="T2857" t="s">
        <v>12087</v>
      </c>
      <c r="U2857" t="s">
        <v>12087</v>
      </c>
      <c r="V2857" t="s">
        <v>12087</v>
      </c>
    </row>
    <row r="2858" spans="1:22" x14ac:dyDescent="0.3">
      <c r="A2858">
        <v>5043</v>
      </c>
      <c r="B2858" t="s">
        <v>14680</v>
      </c>
      <c r="C2858" t="s">
        <v>14681</v>
      </c>
      <c r="D2858">
        <v>4</v>
      </c>
      <c r="E2858">
        <v>20</v>
      </c>
      <c r="G2858">
        <v>200</v>
      </c>
      <c r="I2858">
        <v>1</v>
      </c>
      <c r="K2858">
        <v>0</v>
      </c>
      <c r="L2858" t="s">
        <v>12993</v>
      </c>
      <c r="M2858">
        <v>7</v>
      </c>
      <c r="N2858">
        <v>2</v>
      </c>
      <c r="O2858">
        <v>512</v>
      </c>
      <c r="Q2858">
        <v>20</v>
      </c>
      <c r="R2858">
        <v>0</v>
      </c>
      <c r="S2858">
        <v>128</v>
      </c>
      <c r="T2858" t="s">
        <v>12087</v>
      </c>
      <c r="U2858" t="s">
        <v>12087</v>
      </c>
      <c r="V2858" t="s">
        <v>12087</v>
      </c>
    </row>
    <row r="2859" spans="1:22" x14ac:dyDescent="0.3">
      <c r="A2859">
        <v>5044</v>
      </c>
      <c r="B2859" t="s">
        <v>14682</v>
      </c>
      <c r="C2859" t="s">
        <v>3470</v>
      </c>
      <c r="D2859">
        <v>4</v>
      </c>
      <c r="E2859">
        <v>20</v>
      </c>
      <c r="G2859">
        <v>350</v>
      </c>
      <c r="I2859">
        <v>2</v>
      </c>
      <c r="K2859">
        <v>0</v>
      </c>
      <c r="L2859" t="s">
        <v>24003</v>
      </c>
      <c r="M2859">
        <v>7</v>
      </c>
      <c r="N2859">
        <v>2</v>
      </c>
      <c r="O2859">
        <v>256</v>
      </c>
      <c r="Q2859">
        <v>45</v>
      </c>
      <c r="R2859">
        <v>1</v>
      </c>
      <c r="S2859">
        <v>129</v>
      </c>
      <c r="T2859" t="s">
        <v>34901</v>
      </c>
      <c r="U2859" t="s">
        <v>34901</v>
      </c>
      <c r="V2859" t="s">
        <v>34901</v>
      </c>
    </row>
    <row r="2860" spans="1:22" x14ac:dyDescent="0.3">
      <c r="A2860">
        <v>5045</v>
      </c>
      <c r="B2860" t="s">
        <v>6354</v>
      </c>
      <c r="C2860" t="s">
        <v>6355</v>
      </c>
      <c r="D2860">
        <v>4</v>
      </c>
      <c r="E2860">
        <v>20</v>
      </c>
      <c r="G2860">
        <v>500</v>
      </c>
      <c r="I2860">
        <v>3</v>
      </c>
      <c r="K2860">
        <v>0</v>
      </c>
      <c r="L2860" t="s">
        <v>12028</v>
      </c>
      <c r="M2860">
        <v>7</v>
      </c>
      <c r="N2860">
        <v>2</v>
      </c>
      <c r="O2860">
        <v>256</v>
      </c>
      <c r="Q2860">
        <v>50</v>
      </c>
      <c r="R2860">
        <v>1</v>
      </c>
      <c r="S2860">
        <v>130</v>
      </c>
      <c r="T2860" t="s">
        <v>36753</v>
      </c>
      <c r="U2860" t="s">
        <v>36753</v>
      </c>
      <c r="V2860" t="s">
        <v>36753</v>
      </c>
    </row>
    <row r="2861" spans="1:22" x14ac:dyDescent="0.3">
      <c r="A2861">
        <v>5046</v>
      </c>
      <c r="B2861" t="s">
        <v>1428</v>
      </c>
      <c r="C2861" t="s">
        <v>1429</v>
      </c>
      <c r="D2861">
        <v>4</v>
      </c>
      <c r="E2861">
        <v>20</v>
      </c>
      <c r="G2861">
        <v>300</v>
      </c>
      <c r="I2861">
        <v>5</v>
      </c>
      <c r="K2861">
        <v>0</v>
      </c>
      <c r="L2861" t="s">
        <v>12086</v>
      </c>
      <c r="M2861">
        <v>7</v>
      </c>
      <c r="N2861">
        <v>2</v>
      </c>
      <c r="O2861">
        <v>769</v>
      </c>
      <c r="Q2861">
        <v>0</v>
      </c>
      <c r="R2861">
        <v>0</v>
      </c>
      <c r="S2861">
        <v>139</v>
      </c>
      <c r="T2861" t="s">
        <v>12087</v>
      </c>
      <c r="U2861" t="s">
        <v>12087</v>
      </c>
      <c r="V2861" t="s">
        <v>12087</v>
      </c>
    </row>
    <row r="2862" spans="1:22" x14ac:dyDescent="0.3">
      <c r="A2862">
        <v>5047</v>
      </c>
      <c r="B2862" t="s">
        <v>3850</v>
      </c>
      <c r="C2862" t="s">
        <v>3851</v>
      </c>
      <c r="D2862">
        <v>4</v>
      </c>
      <c r="E2862">
        <v>20</v>
      </c>
      <c r="G2862">
        <v>100</v>
      </c>
      <c r="I2862">
        <v>0</v>
      </c>
      <c r="K2862">
        <v>0</v>
      </c>
      <c r="L2862" t="s">
        <v>12993</v>
      </c>
      <c r="M2862">
        <v>7</v>
      </c>
      <c r="N2862">
        <v>2</v>
      </c>
      <c r="O2862">
        <v>256</v>
      </c>
      <c r="Q2862">
        <v>0</v>
      </c>
      <c r="R2862">
        <v>1</v>
      </c>
      <c r="S2862">
        <v>131</v>
      </c>
      <c r="T2862" t="s">
        <v>12087</v>
      </c>
      <c r="U2862" t="s">
        <v>12087</v>
      </c>
      <c r="V2862" t="s">
        <v>12087</v>
      </c>
    </row>
    <row r="2863" spans="1:22" x14ac:dyDescent="0.3">
      <c r="A2863">
        <v>5048</v>
      </c>
      <c r="B2863" t="s">
        <v>3989</v>
      </c>
      <c r="C2863" t="s">
        <v>3990</v>
      </c>
      <c r="D2863">
        <v>4</v>
      </c>
      <c r="E2863">
        <v>20</v>
      </c>
      <c r="G2863">
        <v>100</v>
      </c>
      <c r="I2863">
        <v>0</v>
      </c>
      <c r="K2863">
        <v>0</v>
      </c>
      <c r="L2863" t="s">
        <v>12086</v>
      </c>
      <c r="M2863">
        <v>7</v>
      </c>
      <c r="N2863">
        <v>2</v>
      </c>
      <c r="O2863">
        <v>256</v>
      </c>
      <c r="Q2863">
        <v>0</v>
      </c>
      <c r="R2863">
        <v>1</v>
      </c>
      <c r="S2863">
        <v>132</v>
      </c>
      <c r="T2863" t="s">
        <v>12087</v>
      </c>
      <c r="U2863" t="s">
        <v>12087</v>
      </c>
      <c r="V2863" t="s">
        <v>12087</v>
      </c>
    </row>
    <row r="2864" spans="1:22" x14ac:dyDescent="0.3">
      <c r="A2864">
        <v>5049</v>
      </c>
      <c r="B2864" t="s">
        <v>14683</v>
      </c>
      <c r="C2864" t="s">
        <v>14684</v>
      </c>
      <c r="D2864">
        <v>4</v>
      </c>
      <c r="E2864">
        <v>20</v>
      </c>
      <c r="G2864">
        <v>150</v>
      </c>
      <c r="I2864">
        <v>1</v>
      </c>
      <c r="K2864">
        <v>0</v>
      </c>
      <c r="L2864" t="s">
        <v>12086</v>
      </c>
      <c r="M2864">
        <v>7</v>
      </c>
      <c r="N2864">
        <v>2</v>
      </c>
      <c r="O2864">
        <v>256</v>
      </c>
      <c r="Q2864">
        <v>0</v>
      </c>
      <c r="R2864">
        <v>0</v>
      </c>
      <c r="S2864">
        <v>133</v>
      </c>
      <c r="T2864" t="s">
        <v>12087</v>
      </c>
      <c r="U2864" t="s">
        <v>12087</v>
      </c>
      <c r="V2864" t="s">
        <v>12087</v>
      </c>
    </row>
    <row r="2865" spans="1:22" x14ac:dyDescent="0.3">
      <c r="A2865">
        <v>5050</v>
      </c>
      <c r="B2865" t="s">
        <v>6977</v>
      </c>
      <c r="C2865" t="s">
        <v>6978</v>
      </c>
      <c r="D2865">
        <v>4</v>
      </c>
      <c r="E2865">
        <v>20</v>
      </c>
      <c r="G2865">
        <v>300</v>
      </c>
      <c r="I2865">
        <v>5</v>
      </c>
      <c r="K2865">
        <v>0</v>
      </c>
      <c r="L2865" t="s">
        <v>12086</v>
      </c>
      <c r="M2865">
        <v>7</v>
      </c>
      <c r="N2865">
        <v>2</v>
      </c>
      <c r="O2865">
        <v>256</v>
      </c>
      <c r="Q2865">
        <v>30</v>
      </c>
      <c r="R2865">
        <v>0</v>
      </c>
      <c r="S2865">
        <v>134</v>
      </c>
      <c r="T2865" t="s">
        <v>12087</v>
      </c>
      <c r="U2865" t="s">
        <v>12087</v>
      </c>
      <c r="V2865" t="s">
        <v>12087</v>
      </c>
    </row>
    <row r="2866" spans="1:22" x14ac:dyDescent="0.3">
      <c r="A2866">
        <v>5051</v>
      </c>
      <c r="B2866" t="s">
        <v>5839</v>
      </c>
      <c r="C2866" t="s">
        <v>5840</v>
      </c>
      <c r="D2866">
        <v>4</v>
      </c>
      <c r="E2866">
        <v>20</v>
      </c>
      <c r="G2866">
        <v>100</v>
      </c>
      <c r="I2866">
        <v>0</v>
      </c>
      <c r="K2866">
        <v>0</v>
      </c>
      <c r="L2866" t="s">
        <v>24003</v>
      </c>
      <c r="M2866">
        <v>7</v>
      </c>
      <c r="N2866">
        <v>2</v>
      </c>
      <c r="O2866">
        <v>1</v>
      </c>
      <c r="Q2866">
        <v>0</v>
      </c>
      <c r="R2866">
        <v>0</v>
      </c>
      <c r="S2866">
        <v>135</v>
      </c>
      <c r="T2866" t="s">
        <v>12087</v>
      </c>
      <c r="U2866" t="s">
        <v>12087</v>
      </c>
      <c r="V2866" t="s">
        <v>12087</v>
      </c>
    </row>
    <row r="2867" spans="1:22" x14ac:dyDescent="0.3">
      <c r="A2867">
        <v>5052</v>
      </c>
      <c r="B2867" t="s">
        <v>1335</v>
      </c>
      <c r="C2867" t="s">
        <v>1336</v>
      </c>
      <c r="D2867">
        <v>4</v>
      </c>
      <c r="E2867">
        <v>20</v>
      </c>
      <c r="G2867">
        <v>150</v>
      </c>
      <c r="I2867">
        <v>1</v>
      </c>
      <c r="K2867">
        <v>0</v>
      </c>
      <c r="L2867" t="s">
        <v>12086</v>
      </c>
      <c r="M2867">
        <v>7</v>
      </c>
      <c r="N2867">
        <v>2</v>
      </c>
      <c r="O2867">
        <v>256</v>
      </c>
      <c r="Q2867">
        <v>0</v>
      </c>
      <c r="R2867">
        <v>1</v>
      </c>
      <c r="S2867">
        <v>136</v>
      </c>
      <c r="T2867" t="s">
        <v>12087</v>
      </c>
      <c r="U2867" t="s">
        <v>12087</v>
      </c>
      <c r="V2867" t="s">
        <v>12087</v>
      </c>
    </row>
    <row r="2868" spans="1:22" x14ac:dyDescent="0.3">
      <c r="A2868">
        <v>5053</v>
      </c>
      <c r="B2868" t="s">
        <v>14685</v>
      </c>
      <c r="C2868" t="s">
        <v>14686</v>
      </c>
      <c r="D2868">
        <v>4</v>
      </c>
      <c r="E2868">
        <v>20</v>
      </c>
      <c r="G2868">
        <v>3000</v>
      </c>
      <c r="I2868">
        <v>5</v>
      </c>
      <c r="K2868">
        <v>0</v>
      </c>
      <c r="L2868" t="s">
        <v>12041</v>
      </c>
      <c r="M2868">
        <v>7</v>
      </c>
      <c r="N2868">
        <v>2</v>
      </c>
      <c r="O2868">
        <v>257</v>
      </c>
      <c r="Q2868">
        <v>65</v>
      </c>
      <c r="R2868">
        <v>0</v>
      </c>
      <c r="S2868">
        <v>137</v>
      </c>
      <c r="T2868" t="s">
        <v>33136</v>
      </c>
      <c r="U2868" t="s">
        <v>33136</v>
      </c>
      <c r="V2868" t="s">
        <v>33136</v>
      </c>
    </row>
    <row r="2869" spans="1:22" x14ac:dyDescent="0.3">
      <c r="A2869">
        <v>5054</v>
      </c>
      <c r="B2869" t="s">
        <v>585</v>
      </c>
      <c r="C2869" t="s">
        <v>586</v>
      </c>
      <c r="D2869">
        <v>4</v>
      </c>
      <c r="E2869">
        <v>20</v>
      </c>
      <c r="G2869">
        <v>100</v>
      </c>
      <c r="I2869">
        <v>0</v>
      </c>
      <c r="K2869">
        <v>0</v>
      </c>
      <c r="L2869" t="s">
        <v>12032</v>
      </c>
      <c r="M2869">
        <v>7</v>
      </c>
      <c r="N2869">
        <v>2</v>
      </c>
      <c r="O2869">
        <v>1</v>
      </c>
      <c r="Q2869">
        <v>70</v>
      </c>
      <c r="R2869">
        <v>0</v>
      </c>
      <c r="S2869">
        <v>180</v>
      </c>
      <c r="T2869" t="s">
        <v>12087</v>
      </c>
      <c r="U2869" t="s">
        <v>12087</v>
      </c>
      <c r="V2869" t="s">
        <v>12087</v>
      </c>
    </row>
    <row r="2870" spans="1:22" x14ac:dyDescent="0.3">
      <c r="A2870">
        <v>5055</v>
      </c>
      <c r="B2870" t="s">
        <v>14687</v>
      </c>
      <c r="C2870" t="s">
        <v>14688</v>
      </c>
      <c r="D2870">
        <v>4</v>
      </c>
      <c r="E2870">
        <v>1</v>
      </c>
      <c r="G2870">
        <v>1</v>
      </c>
      <c r="I2870">
        <v>3</v>
      </c>
      <c r="K2870">
        <v>0</v>
      </c>
      <c r="L2870" t="s">
        <v>12026</v>
      </c>
      <c r="M2870">
        <v>7</v>
      </c>
      <c r="N2870">
        <v>2</v>
      </c>
      <c r="O2870">
        <v>256</v>
      </c>
      <c r="Q2870">
        <v>0</v>
      </c>
      <c r="R2870">
        <v>0</v>
      </c>
      <c r="S2870">
        <v>101</v>
      </c>
      <c r="T2870" t="s">
        <v>12087</v>
      </c>
      <c r="U2870" t="s">
        <v>12087</v>
      </c>
      <c r="V2870" t="s">
        <v>12087</v>
      </c>
    </row>
    <row r="2871" spans="1:22" x14ac:dyDescent="0.3">
      <c r="A2871">
        <v>5056</v>
      </c>
      <c r="B2871" t="s">
        <v>6213</v>
      </c>
      <c r="C2871" t="s">
        <v>6214</v>
      </c>
      <c r="D2871">
        <v>4</v>
      </c>
      <c r="E2871">
        <v>1</v>
      </c>
      <c r="G2871">
        <v>100</v>
      </c>
      <c r="I2871">
        <v>0</v>
      </c>
      <c r="K2871">
        <v>0</v>
      </c>
      <c r="L2871" t="s">
        <v>12086</v>
      </c>
      <c r="M2871">
        <v>7</v>
      </c>
      <c r="N2871">
        <v>2</v>
      </c>
      <c r="O2871">
        <v>256</v>
      </c>
      <c r="Q2871">
        <v>0</v>
      </c>
      <c r="R2871">
        <v>0</v>
      </c>
      <c r="S2871">
        <v>140</v>
      </c>
      <c r="T2871" t="s">
        <v>12087</v>
      </c>
      <c r="U2871" t="s">
        <v>12087</v>
      </c>
      <c r="V2871" t="s">
        <v>12087</v>
      </c>
    </row>
    <row r="2872" spans="1:22" x14ac:dyDescent="0.3">
      <c r="A2872">
        <v>5057</v>
      </c>
      <c r="B2872" t="s">
        <v>14689</v>
      </c>
      <c r="C2872" t="s">
        <v>14690</v>
      </c>
      <c r="D2872">
        <v>4</v>
      </c>
      <c r="E2872">
        <v>16000</v>
      </c>
      <c r="G2872">
        <v>200</v>
      </c>
      <c r="I2872">
        <v>2</v>
      </c>
      <c r="K2872">
        <v>0</v>
      </c>
      <c r="L2872" t="s">
        <v>12086</v>
      </c>
      <c r="M2872">
        <v>7</v>
      </c>
      <c r="N2872">
        <v>2</v>
      </c>
      <c r="O2872">
        <v>256</v>
      </c>
      <c r="Q2872">
        <v>45</v>
      </c>
      <c r="R2872">
        <v>1</v>
      </c>
      <c r="S2872">
        <v>141</v>
      </c>
      <c r="T2872" t="s">
        <v>12087</v>
      </c>
      <c r="U2872" t="s">
        <v>12087</v>
      </c>
      <c r="V2872" t="s">
        <v>12087</v>
      </c>
    </row>
    <row r="2873" spans="1:22" x14ac:dyDescent="0.3">
      <c r="A2873">
        <v>5058</v>
      </c>
      <c r="B2873" t="s">
        <v>3320</v>
      </c>
      <c r="C2873" t="s">
        <v>3321</v>
      </c>
      <c r="D2873">
        <v>4</v>
      </c>
      <c r="E2873">
        <v>250000</v>
      </c>
      <c r="G2873">
        <v>500</v>
      </c>
      <c r="I2873">
        <v>1</v>
      </c>
      <c r="K2873">
        <v>0</v>
      </c>
      <c r="L2873" t="s">
        <v>12993</v>
      </c>
      <c r="M2873">
        <v>7</v>
      </c>
      <c r="N2873">
        <v>2</v>
      </c>
      <c r="O2873">
        <v>256</v>
      </c>
      <c r="Q2873">
        <v>0</v>
      </c>
      <c r="R2873">
        <v>1</v>
      </c>
      <c r="S2873">
        <v>142</v>
      </c>
      <c r="T2873" t="s">
        <v>43721</v>
      </c>
      <c r="U2873" t="s">
        <v>43721</v>
      </c>
      <c r="V2873" t="s">
        <v>43721</v>
      </c>
    </row>
    <row r="2874" spans="1:22" x14ac:dyDescent="0.3">
      <c r="A2874">
        <v>5059</v>
      </c>
      <c r="B2874" t="s">
        <v>1659</v>
      </c>
      <c r="C2874" t="s">
        <v>1660</v>
      </c>
      <c r="D2874">
        <v>4</v>
      </c>
      <c r="E2874">
        <v>20</v>
      </c>
      <c r="G2874">
        <v>800</v>
      </c>
      <c r="I2874">
        <v>3</v>
      </c>
      <c r="K2874">
        <v>0</v>
      </c>
      <c r="L2874" t="s">
        <v>12086</v>
      </c>
      <c r="M2874">
        <v>7</v>
      </c>
      <c r="N2874">
        <v>2</v>
      </c>
      <c r="O2874">
        <v>256</v>
      </c>
      <c r="Q2874">
        <v>50</v>
      </c>
      <c r="R2874">
        <v>1</v>
      </c>
      <c r="S2874">
        <v>143</v>
      </c>
      <c r="T2874" t="s">
        <v>12087</v>
      </c>
      <c r="U2874" t="s">
        <v>12087</v>
      </c>
      <c r="V2874" t="s">
        <v>12087</v>
      </c>
    </row>
    <row r="2875" spans="1:22" x14ac:dyDescent="0.3">
      <c r="A2875">
        <v>5060</v>
      </c>
      <c r="B2875" t="s">
        <v>14691</v>
      </c>
      <c r="C2875" t="s">
        <v>7444</v>
      </c>
      <c r="D2875">
        <v>4</v>
      </c>
      <c r="E2875">
        <v>20</v>
      </c>
      <c r="G2875">
        <v>300</v>
      </c>
      <c r="I2875">
        <v>3</v>
      </c>
      <c r="K2875">
        <v>0</v>
      </c>
      <c r="L2875" t="s">
        <v>12086</v>
      </c>
      <c r="M2875">
        <v>7</v>
      </c>
      <c r="N2875">
        <v>2</v>
      </c>
      <c r="O2875">
        <v>256</v>
      </c>
      <c r="Q2875">
        <v>0</v>
      </c>
      <c r="R2875">
        <v>1</v>
      </c>
      <c r="S2875">
        <v>144</v>
      </c>
      <c r="T2875" t="s">
        <v>34931</v>
      </c>
      <c r="U2875" t="s">
        <v>34931</v>
      </c>
      <c r="V2875" t="s">
        <v>34931</v>
      </c>
    </row>
    <row r="2876" spans="1:22" x14ac:dyDescent="0.3">
      <c r="A2876">
        <v>5061</v>
      </c>
      <c r="B2876" t="s">
        <v>4125</v>
      </c>
      <c r="C2876" t="s">
        <v>4126</v>
      </c>
      <c r="D2876">
        <v>4</v>
      </c>
      <c r="E2876">
        <v>20</v>
      </c>
      <c r="G2876">
        <v>100</v>
      </c>
      <c r="I2876">
        <v>1</v>
      </c>
      <c r="K2876">
        <v>0</v>
      </c>
      <c r="L2876" t="s">
        <v>12086</v>
      </c>
      <c r="M2876">
        <v>7</v>
      </c>
      <c r="N2876">
        <v>2</v>
      </c>
      <c r="O2876">
        <v>256</v>
      </c>
      <c r="Q2876">
        <v>0</v>
      </c>
      <c r="R2876">
        <v>1</v>
      </c>
      <c r="S2876">
        <v>145</v>
      </c>
      <c r="T2876" t="s">
        <v>12087</v>
      </c>
      <c r="U2876" t="s">
        <v>12087</v>
      </c>
      <c r="V2876" t="s">
        <v>12087</v>
      </c>
    </row>
    <row r="2877" spans="1:22" x14ac:dyDescent="0.3">
      <c r="A2877">
        <v>5062</v>
      </c>
      <c r="B2877" t="s">
        <v>14692</v>
      </c>
      <c r="C2877" t="s">
        <v>14693</v>
      </c>
      <c r="D2877">
        <v>4</v>
      </c>
      <c r="E2877">
        <v>20</v>
      </c>
      <c r="G2877">
        <v>200</v>
      </c>
      <c r="I2877">
        <v>3</v>
      </c>
      <c r="K2877">
        <v>0</v>
      </c>
      <c r="L2877" t="s">
        <v>12086</v>
      </c>
      <c r="M2877">
        <v>7</v>
      </c>
      <c r="N2877">
        <v>2</v>
      </c>
      <c r="O2877">
        <v>256</v>
      </c>
      <c r="Q2877">
        <v>50</v>
      </c>
      <c r="R2877">
        <v>1</v>
      </c>
      <c r="S2877">
        <v>146</v>
      </c>
      <c r="T2877" t="s">
        <v>34301</v>
      </c>
      <c r="U2877" t="s">
        <v>34301</v>
      </c>
      <c r="V2877" t="s">
        <v>34301</v>
      </c>
    </row>
    <row r="2878" spans="1:22" x14ac:dyDescent="0.3">
      <c r="A2878">
        <v>5063</v>
      </c>
      <c r="B2878" t="s">
        <v>7715</v>
      </c>
      <c r="C2878" t="s">
        <v>7716</v>
      </c>
      <c r="D2878">
        <v>4</v>
      </c>
      <c r="E2878">
        <v>20</v>
      </c>
      <c r="G2878">
        <v>100</v>
      </c>
      <c r="I2878">
        <v>1</v>
      </c>
      <c r="K2878">
        <v>0</v>
      </c>
      <c r="L2878" t="s">
        <v>12993</v>
      </c>
      <c r="M2878">
        <v>7</v>
      </c>
      <c r="N2878">
        <v>2</v>
      </c>
      <c r="O2878">
        <v>256</v>
      </c>
      <c r="Q2878">
        <v>0</v>
      </c>
      <c r="R2878">
        <v>1</v>
      </c>
      <c r="S2878">
        <v>147</v>
      </c>
      <c r="T2878" t="s">
        <v>12087</v>
      </c>
      <c r="U2878" t="s">
        <v>12087</v>
      </c>
      <c r="V2878" t="s">
        <v>12087</v>
      </c>
    </row>
    <row r="2879" spans="1:22" x14ac:dyDescent="0.3">
      <c r="A2879">
        <v>5064</v>
      </c>
      <c r="B2879" t="s">
        <v>14694</v>
      </c>
      <c r="C2879" t="s">
        <v>14695</v>
      </c>
      <c r="D2879">
        <v>4</v>
      </c>
      <c r="E2879">
        <v>20</v>
      </c>
      <c r="G2879">
        <v>100</v>
      </c>
      <c r="I2879">
        <v>1</v>
      </c>
      <c r="K2879">
        <v>0</v>
      </c>
      <c r="L2879" t="s">
        <v>12086</v>
      </c>
      <c r="M2879">
        <v>7</v>
      </c>
      <c r="N2879">
        <v>2</v>
      </c>
      <c r="O2879">
        <v>256</v>
      </c>
      <c r="Q2879">
        <v>0</v>
      </c>
      <c r="R2879">
        <v>1</v>
      </c>
      <c r="S2879">
        <v>148</v>
      </c>
      <c r="T2879" t="s">
        <v>12087</v>
      </c>
      <c r="U2879" t="s">
        <v>12087</v>
      </c>
      <c r="V2879" t="s">
        <v>12087</v>
      </c>
    </row>
    <row r="2880" spans="1:22" x14ac:dyDescent="0.3">
      <c r="A2880">
        <v>5065</v>
      </c>
      <c r="B2880" t="s">
        <v>4001</v>
      </c>
      <c r="C2880" t="s">
        <v>4002</v>
      </c>
      <c r="D2880">
        <v>4</v>
      </c>
      <c r="E2880">
        <v>20</v>
      </c>
      <c r="G2880">
        <v>500</v>
      </c>
      <c r="I2880">
        <v>2</v>
      </c>
      <c r="K2880">
        <v>0</v>
      </c>
      <c r="L2880" t="s">
        <v>12086</v>
      </c>
      <c r="M2880">
        <v>7</v>
      </c>
      <c r="N2880">
        <v>2</v>
      </c>
      <c r="O2880">
        <v>256</v>
      </c>
      <c r="Q2880">
        <v>50</v>
      </c>
      <c r="R2880">
        <v>1</v>
      </c>
      <c r="S2880">
        <v>149</v>
      </c>
      <c r="T2880" t="s">
        <v>36774</v>
      </c>
      <c r="U2880" t="s">
        <v>36774</v>
      </c>
      <c r="V2880" t="s">
        <v>36774</v>
      </c>
    </row>
    <row r="2881" spans="1:22" x14ac:dyDescent="0.3">
      <c r="A2881">
        <v>5066</v>
      </c>
      <c r="B2881" t="s">
        <v>5289</v>
      </c>
      <c r="C2881" t="s">
        <v>5290</v>
      </c>
      <c r="D2881">
        <v>4</v>
      </c>
      <c r="E2881">
        <v>20</v>
      </c>
      <c r="G2881">
        <v>800</v>
      </c>
      <c r="I2881">
        <v>4</v>
      </c>
      <c r="K2881">
        <v>0</v>
      </c>
      <c r="L2881" t="s">
        <v>12993</v>
      </c>
      <c r="M2881">
        <v>7</v>
      </c>
      <c r="N2881">
        <v>2</v>
      </c>
      <c r="O2881">
        <v>256</v>
      </c>
      <c r="Q2881">
        <v>70</v>
      </c>
      <c r="R2881">
        <v>1</v>
      </c>
      <c r="S2881">
        <v>150</v>
      </c>
      <c r="T2881" t="s">
        <v>36776</v>
      </c>
      <c r="U2881" t="s">
        <v>36776</v>
      </c>
      <c r="V2881" t="s">
        <v>36776</v>
      </c>
    </row>
    <row r="2882" spans="1:22" x14ac:dyDescent="0.3">
      <c r="A2882">
        <v>5067</v>
      </c>
      <c r="B2882" t="s">
        <v>9350</v>
      </c>
      <c r="C2882" t="s">
        <v>9350</v>
      </c>
      <c r="D2882">
        <v>4</v>
      </c>
      <c r="E2882">
        <v>20</v>
      </c>
      <c r="G2882">
        <v>350</v>
      </c>
      <c r="I2882">
        <v>4</v>
      </c>
      <c r="K2882">
        <v>0</v>
      </c>
      <c r="L2882" t="s">
        <v>12993</v>
      </c>
      <c r="M2882">
        <v>7</v>
      </c>
      <c r="N2882">
        <v>2</v>
      </c>
      <c r="O2882">
        <v>256</v>
      </c>
      <c r="Q2882">
        <v>0</v>
      </c>
      <c r="R2882">
        <v>1</v>
      </c>
      <c r="S2882">
        <v>151</v>
      </c>
      <c r="T2882" t="s">
        <v>34301</v>
      </c>
      <c r="U2882" t="s">
        <v>34301</v>
      </c>
      <c r="V2882" t="s">
        <v>34301</v>
      </c>
    </row>
    <row r="2883" spans="1:22" x14ac:dyDescent="0.3">
      <c r="A2883">
        <v>5068</v>
      </c>
      <c r="B2883" t="s">
        <v>3469</v>
      </c>
      <c r="C2883" t="s">
        <v>3470</v>
      </c>
      <c r="D2883">
        <v>4</v>
      </c>
      <c r="E2883">
        <v>20</v>
      </c>
      <c r="G2883">
        <v>100</v>
      </c>
      <c r="I2883">
        <v>1</v>
      </c>
      <c r="K2883">
        <v>0</v>
      </c>
      <c r="L2883" t="s">
        <v>12086</v>
      </c>
      <c r="M2883">
        <v>7</v>
      </c>
      <c r="N2883">
        <v>2</v>
      </c>
      <c r="O2883">
        <v>512</v>
      </c>
      <c r="Q2883">
        <v>70</v>
      </c>
      <c r="R2883">
        <v>0</v>
      </c>
      <c r="S2883">
        <v>152</v>
      </c>
      <c r="T2883" t="s">
        <v>34255</v>
      </c>
      <c r="U2883" t="s">
        <v>34255</v>
      </c>
      <c r="V2883" t="s">
        <v>34255</v>
      </c>
    </row>
    <row r="2884" spans="1:22" x14ac:dyDescent="0.3">
      <c r="A2884">
        <v>5069</v>
      </c>
      <c r="B2884" t="s">
        <v>14696</v>
      </c>
      <c r="C2884" t="s">
        <v>14697</v>
      </c>
      <c r="D2884">
        <v>4</v>
      </c>
      <c r="E2884">
        <v>20</v>
      </c>
      <c r="G2884">
        <v>300</v>
      </c>
      <c r="I2884">
        <v>1</v>
      </c>
      <c r="K2884">
        <v>0</v>
      </c>
      <c r="L2884" t="s">
        <v>12993</v>
      </c>
      <c r="M2884">
        <v>7</v>
      </c>
      <c r="N2884">
        <v>2</v>
      </c>
      <c r="O2884">
        <v>256</v>
      </c>
      <c r="Q2884">
        <v>0</v>
      </c>
      <c r="R2884">
        <v>1</v>
      </c>
      <c r="S2884">
        <v>153</v>
      </c>
      <c r="T2884" t="s">
        <v>36780</v>
      </c>
      <c r="U2884" t="s">
        <v>36780</v>
      </c>
      <c r="V2884" t="s">
        <v>36780</v>
      </c>
    </row>
    <row r="2885" spans="1:22" x14ac:dyDescent="0.3">
      <c r="A2885">
        <v>5070</v>
      </c>
      <c r="B2885" t="s">
        <v>5031</v>
      </c>
      <c r="C2885" t="s">
        <v>5032</v>
      </c>
      <c r="D2885">
        <v>4</v>
      </c>
      <c r="E2885">
        <v>20</v>
      </c>
      <c r="G2885">
        <v>100</v>
      </c>
      <c r="I2885">
        <v>1</v>
      </c>
      <c r="K2885">
        <v>0</v>
      </c>
      <c r="L2885" t="s">
        <v>12993</v>
      </c>
      <c r="M2885">
        <v>7</v>
      </c>
      <c r="N2885">
        <v>2</v>
      </c>
      <c r="O2885">
        <v>256</v>
      </c>
      <c r="Q2885">
        <v>0</v>
      </c>
      <c r="R2885">
        <v>1</v>
      </c>
      <c r="S2885">
        <v>154</v>
      </c>
      <c r="T2885" t="s">
        <v>33136</v>
      </c>
      <c r="U2885" t="s">
        <v>33136</v>
      </c>
      <c r="V2885" t="s">
        <v>33136</v>
      </c>
    </row>
    <row r="2886" spans="1:22" x14ac:dyDescent="0.3">
      <c r="A2886">
        <v>5071</v>
      </c>
      <c r="B2886" t="s">
        <v>14698</v>
      </c>
      <c r="C2886" t="s">
        <v>14699</v>
      </c>
      <c r="D2886">
        <v>4</v>
      </c>
      <c r="E2886">
        <v>20</v>
      </c>
      <c r="G2886">
        <v>200</v>
      </c>
      <c r="I2886">
        <v>1</v>
      </c>
      <c r="K2886">
        <v>0</v>
      </c>
      <c r="L2886" t="s">
        <v>12993</v>
      </c>
      <c r="M2886">
        <v>7</v>
      </c>
      <c r="N2886">
        <v>2</v>
      </c>
      <c r="O2886">
        <v>256</v>
      </c>
      <c r="Q2886">
        <v>0</v>
      </c>
      <c r="R2886">
        <v>1</v>
      </c>
      <c r="S2886">
        <v>155</v>
      </c>
      <c r="T2886" t="s">
        <v>33016</v>
      </c>
      <c r="U2886" t="s">
        <v>33016</v>
      </c>
      <c r="V2886" t="s">
        <v>33016</v>
      </c>
    </row>
    <row r="2887" spans="1:22" x14ac:dyDescent="0.3">
      <c r="A2887">
        <v>5072</v>
      </c>
      <c r="B2887" t="s">
        <v>5469</v>
      </c>
      <c r="C2887" t="s">
        <v>5470</v>
      </c>
      <c r="D2887">
        <v>4</v>
      </c>
      <c r="E2887">
        <v>20</v>
      </c>
      <c r="G2887">
        <v>800</v>
      </c>
      <c r="I2887">
        <v>4</v>
      </c>
      <c r="K2887">
        <v>0</v>
      </c>
      <c r="L2887" t="s">
        <v>12993</v>
      </c>
      <c r="M2887">
        <v>7</v>
      </c>
      <c r="N2887">
        <v>2</v>
      </c>
      <c r="O2887">
        <v>256</v>
      </c>
      <c r="Q2887">
        <v>70</v>
      </c>
      <c r="R2887">
        <v>1</v>
      </c>
      <c r="S2887">
        <v>156</v>
      </c>
      <c r="T2887" t="s">
        <v>36784</v>
      </c>
      <c r="U2887" t="s">
        <v>36784</v>
      </c>
      <c r="V2887" t="s">
        <v>36784</v>
      </c>
    </row>
    <row r="2888" spans="1:22" x14ac:dyDescent="0.3">
      <c r="A2888">
        <v>5073</v>
      </c>
      <c r="B2888" t="s">
        <v>14700</v>
      </c>
      <c r="C2888" t="s">
        <v>14701</v>
      </c>
      <c r="D2888">
        <v>4</v>
      </c>
      <c r="E2888">
        <v>20</v>
      </c>
      <c r="G2888">
        <v>700</v>
      </c>
      <c r="I2888">
        <v>2</v>
      </c>
      <c r="K2888">
        <v>0</v>
      </c>
      <c r="L2888" t="s">
        <v>12993</v>
      </c>
      <c r="M2888">
        <v>7</v>
      </c>
      <c r="N2888">
        <v>2</v>
      </c>
      <c r="O2888">
        <v>256</v>
      </c>
      <c r="Q2888">
        <v>0</v>
      </c>
      <c r="R2888">
        <v>1</v>
      </c>
      <c r="S2888">
        <v>157</v>
      </c>
      <c r="T2888" t="s">
        <v>33664</v>
      </c>
      <c r="U2888" t="s">
        <v>33664</v>
      </c>
      <c r="V2888" t="s">
        <v>33664</v>
      </c>
    </row>
    <row r="2889" spans="1:22" x14ac:dyDescent="0.3">
      <c r="A2889">
        <v>5074</v>
      </c>
      <c r="B2889" t="s">
        <v>3466</v>
      </c>
      <c r="C2889" t="s">
        <v>308</v>
      </c>
      <c r="D2889">
        <v>4</v>
      </c>
      <c r="E2889">
        <v>20</v>
      </c>
      <c r="G2889">
        <v>100</v>
      </c>
      <c r="I2889">
        <v>1</v>
      </c>
      <c r="K2889">
        <v>0</v>
      </c>
      <c r="L2889" t="s">
        <v>12086</v>
      </c>
      <c r="M2889">
        <v>7</v>
      </c>
      <c r="N2889">
        <v>2</v>
      </c>
      <c r="O2889">
        <v>512</v>
      </c>
      <c r="Q2889">
        <v>70</v>
      </c>
      <c r="R2889">
        <v>0</v>
      </c>
      <c r="S2889">
        <v>158</v>
      </c>
      <c r="T2889" t="s">
        <v>34255</v>
      </c>
      <c r="U2889" t="s">
        <v>34255</v>
      </c>
      <c r="V2889" t="s">
        <v>34255</v>
      </c>
    </row>
    <row r="2890" spans="1:22" x14ac:dyDescent="0.3">
      <c r="A2890">
        <v>5075</v>
      </c>
      <c r="B2890" t="s">
        <v>14702</v>
      </c>
      <c r="C2890" t="s">
        <v>2523</v>
      </c>
      <c r="D2890">
        <v>4</v>
      </c>
      <c r="E2890">
        <v>20</v>
      </c>
      <c r="G2890">
        <v>500</v>
      </c>
      <c r="I2890">
        <v>4</v>
      </c>
      <c r="K2890">
        <v>0</v>
      </c>
      <c r="L2890" t="s">
        <v>12086</v>
      </c>
      <c r="M2890">
        <v>7</v>
      </c>
      <c r="N2890">
        <v>2</v>
      </c>
      <c r="O2890">
        <v>256</v>
      </c>
      <c r="Q2890">
        <v>0</v>
      </c>
      <c r="R2890">
        <v>1</v>
      </c>
      <c r="S2890">
        <v>159</v>
      </c>
      <c r="T2890" t="s">
        <v>12087</v>
      </c>
      <c r="U2890" t="s">
        <v>12087</v>
      </c>
      <c r="V2890" t="s">
        <v>12087</v>
      </c>
    </row>
    <row r="2891" spans="1:22" x14ac:dyDescent="0.3">
      <c r="A2891">
        <v>5076</v>
      </c>
      <c r="B2891" t="s">
        <v>4308</v>
      </c>
      <c r="C2891" t="s">
        <v>4309</v>
      </c>
      <c r="D2891">
        <v>4</v>
      </c>
      <c r="E2891">
        <v>20</v>
      </c>
      <c r="G2891">
        <v>350</v>
      </c>
      <c r="I2891">
        <v>2</v>
      </c>
      <c r="K2891">
        <v>0</v>
      </c>
      <c r="L2891" t="s">
        <v>12086</v>
      </c>
      <c r="M2891">
        <v>7</v>
      </c>
      <c r="N2891">
        <v>2</v>
      </c>
      <c r="O2891">
        <v>256</v>
      </c>
      <c r="Q2891">
        <v>0</v>
      </c>
      <c r="R2891">
        <v>1</v>
      </c>
      <c r="S2891">
        <v>160</v>
      </c>
      <c r="T2891" t="s">
        <v>34931</v>
      </c>
      <c r="U2891" t="s">
        <v>34931</v>
      </c>
      <c r="V2891" t="s">
        <v>34931</v>
      </c>
    </row>
    <row r="2892" spans="1:22" x14ac:dyDescent="0.3">
      <c r="A2892">
        <v>5077</v>
      </c>
      <c r="B2892" t="s">
        <v>10198</v>
      </c>
      <c r="C2892" t="s">
        <v>10199</v>
      </c>
      <c r="D2892">
        <v>4</v>
      </c>
      <c r="E2892">
        <v>20</v>
      </c>
      <c r="G2892">
        <v>100</v>
      </c>
      <c r="I2892">
        <v>1</v>
      </c>
      <c r="K2892">
        <v>0</v>
      </c>
      <c r="L2892" t="s">
        <v>12086</v>
      </c>
      <c r="M2892">
        <v>7</v>
      </c>
      <c r="N2892">
        <v>2</v>
      </c>
      <c r="O2892">
        <v>256</v>
      </c>
      <c r="Q2892">
        <v>0</v>
      </c>
      <c r="R2892">
        <v>1</v>
      </c>
      <c r="S2892">
        <v>161</v>
      </c>
      <c r="T2892" t="s">
        <v>12087</v>
      </c>
      <c r="U2892" t="s">
        <v>12087</v>
      </c>
      <c r="V2892" t="s">
        <v>12087</v>
      </c>
    </row>
    <row r="2893" spans="1:22" x14ac:dyDescent="0.3">
      <c r="A2893">
        <v>5078</v>
      </c>
      <c r="B2893" t="s">
        <v>14703</v>
      </c>
      <c r="C2893" t="s">
        <v>14704</v>
      </c>
      <c r="D2893">
        <v>4</v>
      </c>
      <c r="E2893">
        <v>20</v>
      </c>
      <c r="G2893">
        <v>800</v>
      </c>
      <c r="I2893">
        <v>3</v>
      </c>
      <c r="K2893">
        <v>0</v>
      </c>
      <c r="L2893" t="s">
        <v>12086</v>
      </c>
      <c r="M2893">
        <v>7</v>
      </c>
      <c r="N2893">
        <v>2</v>
      </c>
      <c r="O2893">
        <v>256</v>
      </c>
      <c r="Q2893">
        <v>50</v>
      </c>
      <c r="R2893">
        <v>1</v>
      </c>
      <c r="S2893">
        <v>162</v>
      </c>
      <c r="T2893" t="s">
        <v>34901</v>
      </c>
      <c r="U2893" t="s">
        <v>34901</v>
      </c>
      <c r="V2893" t="s">
        <v>34901</v>
      </c>
    </row>
    <row r="2894" spans="1:22" x14ac:dyDescent="0.3">
      <c r="A2894">
        <v>5079</v>
      </c>
      <c r="B2894" t="s">
        <v>2587</v>
      </c>
      <c r="C2894" t="s">
        <v>2588</v>
      </c>
      <c r="D2894">
        <v>4</v>
      </c>
      <c r="E2894">
        <v>20</v>
      </c>
      <c r="G2894">
        <v>100</v>
      </c>
      <c r="I2894">
        <v>1</v>
      </c>
      <c r="K2894">
        <v>0</v>
      </c>
      <c r="L2894" t="s">
        <v>12086</v>
      </c>
      <c r="M2894">
        <v>7</v>
      </c>
      <c r="N2894">
        <v>2</v>
      </c>
      <c r="O2894">
        <v>256</v>
      </c>
      <c r="Q2894">
        <v>0</v>
      </c>
      <c r="R2894">
        <v>1</v>
      </c>
      <c r="S2894">
        <v>163</v>
      </c>
      <c r="T2894" t="s">
        <v>12087</v>
      </c>
      <c r="U2894" t="s">
        <v>12087</v>
      </c>
      <c r="V2894" t="s">
        <v>12087</v>
      </c>
    </row>
    <row r="2895" spans="1:22" x14ac:dyDescent="0.3">
      <c r="A2895">
        <v>5080</v>
      </c>
      <c r="B2895" t="s">
        <v>5035</v>
      </c>
      <c r="C2895" t="s">
        <v>5036</v>
      </c>
      <c r="D2895">
        <v>4</v>
      </c>
      <c r="E2895">
        <v>20</v>
      </c>
      <c r="G2895">
        <v>400</v>
      </c>
      <c r="I2895">
        <v>4</v>
      </c>
      <c r="K2895">
        <v>0</v>
      </c>
      <c r="L2895" t="s">
        <v>12086</v>
      </c>
      <c r="M2895">
        <v>7</v>
      </c>
      <c r="N2895">
        <v>2</v>
      </c>
      <c r="O2895">
        <v>256</v>
      </c>
      <c r="Q2895">
        <v>45</v>
      </c>
      <c r="R2895">
        <v>1</v>
      </c>
      <c r="S2895">
        <v>164</v>
      </c>
      <c r="T2895" t="s">
        <v>12087</v>
      </c>
      <c r="U2895" t="s">
        <v>12087</v>
      </c>
      <c r="V2895" t="s">
        <v>12087</v>
      </c>
    </row>
    <row r="2896" spans="1:22" x14ac:dyDescent="0.3">
      <c r="A2896">
        <v>5081</v>
      </c>
      <c r="B2896" t="s">
        <v>6740</v>
      </c>
      <c r="C2896" t="s">
        <v>6741</v>
      </c>
      <c r="D2896">
        <v>4</v>
      </c>
      <c r="E2896">
        <v>20</v>
      </c>
      <c r="G2896">
        <v>100</v>
      </c>
      <c r="I2896">
        <v>0</v>
      </c>
      <c r="K2896">
        <v>0</v>
      </c>
      <c r="L2896" t="s">
        <v>12993</v>
      </c>
      <c r="M2896">
        <v>7</v>
      </c>
      <c r="N2896">
        <v>2</v>
      </c>
      <c r="O2896">
        <v>256</v>
      </c>
      <c r="Q2896">
        <v>75</v>
      </c>
      <c r="R2896">
        <v>1</v>
      </c>
      <c r="S2896">
        <v>165</v>
      </c>
      <c r="T2896" t="s">
        <v>36794</v>
      </c>
      <c r="U2896" t="s">
        <v>36794</v>
      </c>
      <c r="V2896" t="s">
        <v>36794</v>
      </c>
    </row>
    <row r="2897" spans="1:22" x14ac:dyDescent="0.3">
      <c r="A2897">
        <v>5082</v>
      </c>
      <c r="B2897" t="s">
        <v>14705</v>
      </c>
      <c r="C2897" t="s">
        <v>14706</v>
      </c>
      <c r="D2897">
        <v>4</v>
      </c>
      <c r="E2897">
        <v>20</v>
      </c>
      <c r="G2897">
        <v>100</v>
      </c>
      <c r="I2897">
        <v>2</v>
      </c>
      <c r="K2897">
        <v>0</v>
      </c>
      <c r="L2897" t="s">
        <v>12086</v>
      </c>
      <c r="M2897">
        <v>7</v>
      </c>
      <c r="N2897">
        <v>2</v>
      </c>
      <c r="O2897">
        <v>256</v>
      </c>
      <c r="Q2897">
        <v>0</v>
      </c>
      <c r="R2897">
        <v>1</v>
      </c>
      <c r="S2897">
        <v>166</v>
      </c>
      <c r="T2897" t="s">
        <v>12087</v>
      </c>
      <c r="U2897" t="s">
        <v>12087</v>
      </c>
      <c r="V2897" t="s">
        <v>12087</v>
      </c>
    </row>
    <row r="2898" spans="1:22" x14ac:dyDescent="0.3">
      <c r="A2898">
        <v>5083</v>
      </c>
      <c r="B2898" t="s">
        <v>8271</v>
      </c>
      <c r="C2898" t="s">
        <v>3916</v>
      </c>
      <c r="D2898">
        <v>4</v>
      </c>
      <c r="E2898">
        <v>20</v>
      </c>
      <c r="G2898">
        <v>200</v>
      </c>
      <c r="I2898">
        <v>1</v>
      </c>
      <c r="K2898">
        <v>0</v>
      </c>
      <c r="L2898" t="s">
        <v>12086</v>
      </c>
      <c r="M2898">
        <v>7</v>
      </c>
      <c r="N2898">
        <v>2</v>
      </c>
      <c r="O2898">
        <v>256</v>
      </c>
      <c r="Q2898">
        <v>45</v>
      </c>
      <c r="R2898">
        <v>1</v>
      </c>
      <c r="S2898">
        <v>167</v>
      </c>
      <c r="T2898" t="s">
        <v>34373</v>
      </c>
      <c r="U2898" t="s">
        <v>34373</v>
      </c>
      <c r="V2898" t="s">
        <v>34373</v>
      </c>
    </row>
    <row r="2899" spans="1:22" x14ac:dyDescent="0.3">
      <c r="A2899">
        <v>5084</v>
      </c>
      <c r="B2899" t="s">
        <v>14707</v>
      </c>
      <c r="C2899" t="s">
        <v>14708</v>
      </c>
      <c r="D2899">
        <v>4</v>
      </c>
      <c r="E2899">
        <v>20</v>
      </c>
      <c r="G2899">
        <v>500</v>
      </c>
      <c r="I2899">
        <v>1</v>
      </c>
      <c r="K2899">
        <v>0</v>
      </c>
      <c r="L2899" t="s">
        <v>12993</v>
      </c>
      <c r="M2899">
        <v>7</v>
      </c>
      <c r="N2899">
        <v>2</v>
      </c>
      <c r="O2899">
        <v>256</v>
      </c>
      <c r="Q2899">
        <v>0</v>
      </c>
      <c r="R2899">
        <v>1</v>
      </c>
      <c r="S2899">
        <v>168</v>
      </c>
      <c r="T2899" t="s">
        <v>36798</v>
      </c>
      <c r="U2899" t="s">
        <v>36798</v>
      </c>
      <c r="V2899" t="s">
        <v>36798</v>
      </c>
    </row>
    <row r="2900" spans="1:22" x14ac:dyDescent="0.3">
      <c r="A2900">
        <v>5085</v>
      </c>
      <c r="B2900" t="s">
        <v>7400</v>
      </c>
      <c r="C2900" t="s">
        <v>7401</v>
      </c>
      <c r="D2900">
        <v>4</v>
      </c>
      <c r="E2900">
        <v>20</v>
      </c>
      <c r="G2900">
        <v>100</v>
      </c>
      <c r="I2900">
        <v>1</v>
      </c>
      <c r="K2900">
        <v>0</v>
      </c>
      <c r="L2900" t="s">
        <v>12086</v>
      </c>
      <c r="M2900">
        <v>7</v>
      </c>
      <c r="N2900">
        <v>2</v>
      </c>
      <c r="O2900">
        <v>512</v>
      </c>
      <c r="Q2900">
        <v>45</v>
      </c>
      <c r="R2900">
        <v>0</v>
      </c>
      <c r="S2900">
        <v>169</v>
      </c>
      <c r="T2900" t="s">
        <v>12087</v>
      </c>
      <c r="U2900" t="s">
        <v>12087</v>
      </c>
      <c r="V2900" t="s">
        <v>12087</v>
      </c>
    </row>
    <row r="2901" spans="1:22" x14ac:dyDescent="0.3">
      <c r="A2901">
        <v>5086</v>
      </c>
      <c r="B2901" t="s">
        <v>182</v>
      </c>
      <c r="C2901" t="s">
        <v>183</v>
      </c>
      <c r="D2901">
        <v>4</v>
      </c>
      <c r="E2901">
        <v>20</v>
      </c>
      <c r="G2901">
        <v>100</v>
      </c>
      <c r="I2901">
        <v>2</v>
      </c>
      <c r="K2901">
        <v>0</v>
      </c>
      <c r="L2901" t="s">
        <v>12993</v>
      </c>
      <c r="M2901">
        <v>7</v>
      </c>
      <c r="N2901">
        <v>2</v>
      </c>
      <c r="O2901">
        <v>513</v>
      </c>
      <c r="Q2901">
        <v>0</v>
      </c>
      <c r="R2901">
        <v>0</v>
      </c>
      <c r="S2901">
        <v>170</v>
      </c>
      <c r="T2901" t="s">
        <v>36802</v>
      </c>
      <c r="U2901" t="s">
        <v>36802</v>
      </c>
      <c r="V2901" t="s">
        <v>36802</v>
      </c>
    </row>
    <row r="2902" spans="1:22" x14ac:dyDescent="0.3">
      <c r="A2902">
        <v>5087</v>
      </c>
      <c r="B2902" t="s">
        <v>4575</v>
      </c>
      <c r="C2902" t="s">
        <v>4576</v>
      </c>
      <c r="D2902">
        <v>4</v>
      </c>
      <c r="E2902">
        <v>20</v>
      </c>
      <c r="G2902">
        <v>100</v>
      </c>
      <c r="I2902">
        <v>1</v>
      </c>
      <c r="K2902">
        <v>0</v>
      </c>
      <c r="L2902" t="s">
        <v>12086</v>
      </c>
      <c r="M2902">
        <v>7</v>
      </c>
      <c r="N2902">
        <v>2</v>
      </c>
      <c r="O2902">
        <v>513</v>
      </c>
      <c r="Q2902">
        <v>0</v>
      </c>
      <c r="R2902">
        <v>0</v>
      </c>
      <c r="S2902">
        <v>171</v>
      </c>
      <c r="T2902" t="s">
        <v>12087</v>
      </c>
      <c r="U2902" t="s">
        <v>12087</v>
      </c>
      <c r="V2902" t="s">
        <v>12087</v>
      </c>
    </row>
    <row r="2903" spans="1:22" x14ac:dyDescent="0.3">
      <c r="A2903">
        <v>5088</v>
      </c>
      <c r="B2903" t="s">
        <v>4579</v>
      </c>
      <c r="C2903" t="s">
        <v>4580</v>
      </c>
      <c r="D2903">
        <v>4</v>
      </c>
      <c r="E2903">
        <v>20</v>
      </c>
      <c r="G2903">
        <v>100</v>
      </c>
      <c r="I2903">
        <v>1</v>
      </c>
      <c r="K2903">
        <v>0</v>
      </c>
      <c r="L2903" t="s">
        <v>12086</v>
      </c>
      <c r="M2903">
        <v>7</v>
      </c>
      <c r="N2903">
        <v>2</v>
      </c>
      <c r="O2903">
        <v>513</v>
      </c>
      <c r="Q2903">
        <v>0</v>
      </c>
      <c r="R2903">
        <v>0</v>
      </c>
      <c r="S2903">
        <v>172</v>
      </c>
      <c r="T2903" t="s">
        <v>12087</v>
      </c>
      <c r="U2903" t="s">
        <v>12087</v>
      </c>
      <c r="V2903" t="s">
        <v>12087</v>
      </c>
    </row>
    <row r="2904" spans="1:22" x14ac:dyDescent="0.3">
      <c r="A2904">
        <v>5089</v>
      </c>
      <c r="B2904" t="s">
        <v>4583</v>
      </c>
      <c r="C2904" t="s">
        <v>4584</v>
      </c>
      <c r="D2904">
        <v>4</v>
      </c>
      <c r="E2904">
        <v>20</v>
      </c>
      <c r="G2904">
        <v>100</v>
      </c>
      <c r="I2904">
        <v>1</v>
      </c>
      <c r="K2904">
        <v>0</v>
      </c>
      <c r="L2904" t="s">
        <v>12086</v>
      </c>
      <c r="M2904">
        <v>7</v>
      </c>
      <c r="N2904">
        <v>2</v>
      </c>
      <c r="O2904">
        <v>513</v>
      </c>
      <c r="Q2904">
        <v>0</v>
      </c>
      <c r="R2904">
        <v>0</v>
      </c>
      <c r="S2904">
        <v>173</v>
      </c>
      <c r="T2904" t="s">
        <v>12087</v>
      </c>
      <c r="U2904" t="s">
        <v>12087</v>
      </c>
      <c r="V2904" t="s">
        <v>12087</v>
      </c>
    </row>
    <row r="2905" spans="1:22" x14ac:dyDescent="0.3">
      <c r="A2905">
        <v>5090</v>
      </c>
      <c r="B2905" t="s">
        <v>14709</v>
      </c>
      <c r="C2905" t="s">
        <v>14710</v>
      </c>
      <c r="D2905">
        <v>4</v>
      </c>
      <c r="E2905">
        <v>20</v>
      </c>
      <c r="G2905">
        <v>100</v>
      </c>
      <c r="I2905">
        <v>2</v>
      </c>
      <c r="K2905">
        <v>0</v>
      </c>
      <c r="L2905" t="s">
        <v>12086</v>
      </c>
      <c r="M2905">
        <v>7</v>
      </c>
      <c r="N2905">
        <v>2</v>
      </c>
      <c r="O2905">
        <v>513</v>
      </c>
      <c r="Q2905">
        <v>0</v>
      </c>
      <c r="R2905">
        <v>0</v>
      </c>
      <c r="S2905">
        <v>174</v>
      </c>
      <c r="T2905" t="s">
        <v>12087</v>
      </c>
      <c r="U2905" t="s">
        <v>12087</v>
      </c>
      <c r="V2905" t="s">
        <v>12087</v>
      </c>
    </row>
    <row r="2906" spans="1:22" x14ac:dyDescent="0.3">
      <c r="A2906">
        <v>5091</v>
      </c>
      <c r="B2906" t="s">
        <v>1090</v>
      </c>
      <c r="C2906" t="s">
        <v>1091</v>
      </c>
      <c r="D2906">
        <v>4</v>
      </c>
      <c r="E2906">
        <v>20</v>
      </c>
      <c r="G2906">
        <v>200</v>
      </c>
      <c r="I2906">
        <v>2</v>
      </c>
      <c r="K2906">
        <v>0</v>
      </c>
      <c r="L2906" t="s">
        <v>12993</v>
      </c>
      <c r="M2906">
        <v>7</v>
      </c>
      <c r="N2906">
        <v>2</v>
      </c>
      <c r="O2906">
        <v>768</v>
      </c>
      <c r="Q2906">
        <v>35</v>
      </c>
      <c r="R2906">
        <v>1</v>
      </c>
      <c r="S2906">
        <v>175</v>
      </c>
      <c r="T2906" t="s">
        <v>12087</v>
      </c>
      <c r="U2906" t="s">
        <v>12087</v>
      </c>
      <c r="V2906" t="s">
        <v>12087</v>
      </c>
    </row>
    <row r="2907" spans="1:22" x14ac:dyDescent="0.3">
      <c r="A2907">
        <v>5092</v>
      </c>
      <c r="B2907" t="s">
        <v>1304</v>
      </c>
      <c r="C2907" t="s">
        <v>1305</v>
      </c>
      <c r="D2907">
        <v>4</v>
      </c>
      <c r="E2907">
        <v>150000</v>
      </c>
      <c r="G2907">
        <v>300</v>
      </c>
      <c r="I2907">
        <v>5</v>
      </c>
      <c r="K2907">
        <v>0</v>
      </c>
      <c r="L2907" t="s">
        <v>12032</v>
      </c>
      <c r="M2907">
        <v>7</v>
      </c>
      <c r="N2907">
        <v>2</v>
      </c>
      <c r="O2907">
        <v>768</v>
      </c>
      <c r="Q2907">
        <v>65</v>
      </c>
      <c r="R2907">
        <v>1</v>
      </c>
      <c r="S2907">
        <v>176</v>
      </c>
      <c r="T2907" t="s">
        <v>12087</v>
      </c>
      <c r="U2907" t="s">
        <v>12087</v>
      </c>
      <c r="V2907" t="s">
        <v>12087</v>
      </c>
    </row>
    <row r="2908" spans="1:22" x14ac:dyDescent="0.3">
      <c r="A2908">
        <v>5093</v>
      </c>
      <c r="B2908" t="s">
        <v>1308</v>
      </c>
      <c r="C2908" t="s">
        <v>1305</v>
      </c>
      <c r="D2908">
        <v>4</v>
      </c>
      <c r="E2908">
        <v>150000</v>
      </c>
      <c r="G2908">
        <v>300</v>
      </c>
      <c r="I2908">
        <v>5</v>
      </c>
      <c r="K2908">
        <v>1</v>
      </c>
      <c r="L2908" t="s">
        <v>12032</v>
      </c>
      <c r="M2908">
        <v>7</v>
      </c>
      <c r="N2908">
        <v>2</v>
      </c>
      <c r="O2908">
        <v>768</v>
      </c>
      <c r="Q2908">
        <v>65</v>
      </c>
      <c r="R2908">
        <v>1</v>
      </c>
      <c r="S2908">
        <v>177</v>
      </c>
      <c r="T2908" t="s">
        <v>34243</v>
      </c>
      <c r="U2908" t="s">
        <v>34243</v>
      </c>
      <c r="V2908" t="s">
        <v>34243</v>
      </c>
    </row>
    <row r="2909" spans="1:22" x14ac:dyDescent="0.3">
      <c r="A2909">
        <v>5094</v>
      </c>
      <c r="B2909" t="s">
        <v>14711</v>
      </c>
      <c r="C2909" t="s">
        <v>14712</v>
      </c>
      <c r="D2909">
        <v>4</v>
      </c>
      <c r="E2909">
        <v>500000</v>
      </c>
      <c r="G2909">
        <v>900</v>
      </c>
      <c r="I2909">
        <v>5</v>
      </c>
      <c r="K2909">
        <v>0</v>
      </c>
      <c r="L2909" t="s">
        <v>12993</v>
      </c>
      <c r="M2909">
        <v>7</v>
      </c>
      <c r="N2909">
        <v>2</v>
      </c>
      <c r="O2909">
        <v>768</v>
      </c>
      <c r="Q2909">
        <v>55</v>
      </c>
      <c r="R2909">
        <v>1</v>
      </c>
      <c r="S2909">
        <v>178</v>
      </c>
      <c r="T2909" t="s">
        <v>36812</v>
      </c>
      <c r="U2909" t="s">
        <v>36812</v>
      </c>
      <c r="V2909" t="s">
        <v>36812</v>
      </c>
    </row>
    <row r="2910" spans="1:22" x14ac:dyDescent="0.3">
      <c r="A2910">
        <v>5095</v>
      </c>
      <c r="B2910" t="s">
        <v>14713</v>
      </c>
      <c r="C2910" t="s">
        <v>14712</v>
      </c>
      <c r="D2910">
        <v>4</v>
      </c>
      <c r="E2910">
        <v>800000</v>
      </c>
      <c r="G2910">
        <v>1000</v>
      </c>
      <c r="I2910">
        <v>5</v>
      </c>
      <c r="K2910">
        <v>1</v>
      </c>
      <c r="L2910" t="s">
        <v>12993</v>
      </c>
      <c r="M2910">
        <v>7</v>
      </c>
      <c r="N2910">
        <v>2</v>
      </c>
      <c r="O2910">
        <v>768</v>
      </c>
      <c r="Q2910">
        <v>55</v>
      </c>
      <c r="R2910">
        <v>1</v>
      </c>
      <c r="S2910">
        <v>179</v>
      </c>
      <c r="T2910" t="s">
        <v>36812</v>
      </c>
      <c r="U2910" t="s">
        <v>36812</v>
      </c>
      <c r="V2910" t="s">
        <v>36812</v>
      </c>
    </row>
    <row r="2911" spans="1:22" x14ac:dyDescent="0.3">
      <c r="A2911">
        <v>5096</v>
      </c>
      <c r="B2911" t="s">
        <v>590</v>
      </c>
      <c r="C2911" t="s">
        <v>586</v>
      </c>
      <c r="D2911">
        <v>4</v>
      </c>
      <c r="E2911">
        <v>20</v>
      </c>
      <c r="G2911">
        <v>100</v>
      </c>
      <c r="I2911">
        <v>0</v>
      </c>
      <c r="K2911">
        <v>0</v>
      </c>
      <c r="L2911" t="s">
        <v>12032</v>
      </c>
      <c r="M2911">
        <v>7</v>
      </c>
      <c r="N2911">
        <v>2</v>
      </c>
      <c r="O2911">
        <v>1</v>
      </c>
      <c r="Q2911">
        <v>70</v>
      </c>
      <c r="R2911">
        <v>0</v>
      </c>
      <c r="S2911">
        <v>180</v>
      </c>
      <c r="T2911" t="s">
        <v>12087</v>
      </c>
      <c r="U2911" t="s">
        <v>12087</v>
      </c>
      <c r="V2911" t="s">
        <v>12087</v>
      </c>
    </row>
    <row r="2912" spans="1:22" x14ac:dyDescent="0.3">
      <c r="A2912">
        <v>5097</v>
      </c>
      <c r="B2912" t="s">
        <v>2408</v>
      </c>
      <c r="C2912" t="s">
        <v>2409</v>
      </c>
      <c r="D2912">
        <v>4</v>
      </c>
      <c r="E2912">
        <v>0</v>
      </c>
      <c r="G2912">
        <v>400</v>
      </c>
      <c r="I2912">
        <v>0</v>
      </c>
      <c r="K2912">
        <v>0</v>
      </c>
      <c r="L2912" t="s">
        <v>12086</v>
      </c>
      <c r="M2912">
        <v>7</v>
      </c>
      <c r="N2912">
        <v>2</v>
      </c>
      <c r="O2912">
        <v>256</v>
      </c>
      <c r="Q2912">
        <v>0</v>
      </c>
      <c r="R2912">
        <v>1</v>
      </c>
      <c r="S2912">
        <v>144</v>
      </c>
      <c r="T2912" t="s">
        <v>12087</v>
      </c>
      <c r="U2912" t="s">
        <v>12087</v>
      </c>
      <c r="V2912" t="s">
        <v>12087</v>
      </c>
    </row>
    <row r="2913" spans="1:22" x14ac:dyDescent="0.3">
      <c r="A2913">
        <v>5098</v>
      </c>
      <c r="B2913" t="s">
        <v>10033</v>
      </c>
      <c r="C2913" t="s">
        <v>10034</v>
      </c>
      <c r="D2913">
        <v>4</v>
      </c>
      <c r="E2913">
        <v>20</v>
      </c>
      <c r="G2913">
        <v>400</v>
      </c>
      <c r="I2913">
        <v>2</v>
      </c>
      <c r="K2913">
        <v>0</v>
      </c>
      <c r="L2913" t="s">
        <v>12086</v>
      </c>
      <c r="M2913">
        <v>7</v>
      </c>
      <c r="N2913">
        <v>2</v>
      </c>
      <c r="O2913">
        <v>768</v>
      </c>
      <c r="Q2913">
        <v>50</v>
      </c>
      <c r="R2913">
        <v>0</v>
      </c>
      <c r="S2913">
        <v>181</v>
      </c>
      <c r="T2913" t="s">
        <v>36818</v>
      </c>
      <c r="U2913" t="s">
        <v>36818</v>
      </c>
      <c r="V2913" t="s">
        <v>36818</v>
      </c>
    </row>
    <row r="2914" spans="1:22" x14ac:dyDescent="0.3">
      <c r="A2914">
        <v>5099</v>
      </c>
      <c r="B2914" t="s">
        <v>2006</v>
      </c>
      <c r="C2914" t="s">
        <v>2007</v>
      </c>
      <c r="D2914">
        <v>4</v>
      </c>
      <c r="E2914">
        <v>20</v>
      </c>
      <c r="G2914">
        <v>300</v>
      </c>
      <c r="I2914">
        <v>1</v>
      </c>
      <c r="K2914">
        <v>0</v>
      </c>
      <c r="L2914" t="s">
        <v>12086</v>
      </c>
      <c r="M2914">
        <v>7</v>
      </c>
      <c r="N2914">
        <v>2</v>
      </c>
      <c r="O2914">
        <v>256</v>
      </c>
      <c r="Q2914">
        <v>0</v>
      </c>
      <c r="R2914">
        <v>1</v>
      </c>
      <c r="S2914">
        <v>182</v>
      </c>
      <c r="T2914" t="s">
        <v>36820</v>
      </c>
      <c r="U2914" t="s">
        <v>36820</v>
      </c>
      <c r="V2914" t="s">
        <v>36820</v>
      </c>
    </row>
    <row r="2915" spans="1:22" x14ac:dyDescent="0.3">
      <c r="A2915">
        <v>5100</v>
      </c>
      <c r="B2915" t="s">
        <v>8689</v>
      </c>
      <c r="C2915" t="s">
        <v>8690</v>
      </c>
      <c r="D2915">
        <v>4</v>
      </c>
      <c r="E2915">
        <v>20</v>
      </c>
      <c r="G2915">
        <v>800</v>
      </c>
      <c r="I2915">
        <v>0</v>
      </c>
      <c r="K2915">
        <v>0</v>
      </c>
      <c r="L2915" t="s">
        <v>12086</v>
      </c>
      <c r="M2915">
        <v>7</v>
      </c>
      <c r="N2915">
        <v>2</v>
      </c>
      <c r="O2915">
        <v>256</v>
      </c>
      <c r="Q2915">
        <v>75</v>
      </c>
      <c r="R2915">
        <v>1</v>
      </c>
      <c r="S2915">
        <v>183</v>
      </c>
      <c r="T2915" t="s">
        <v>36822</v>
      </c>
      <c r="U2915" t="s">
        <v>36822</v>
      </c>
      <c r="V2915" t="s">
        <v>36822</v>
      </c>
    </row>
    <row r="2916" spans="1:22" x14ac:dyDescent="0.3">
      <c r="A2916">
        <v>5101</v>
      </c>
      <c r="B2916" t="s">
        <v>14714</v>
      </c>
      <c r="C2916" t="s">
        <v>14715</v>
      </c>
      <c r="D2916">
        <v>4</v>
      </c>
      <c r="E2916">
        <v>20</v>
      </c>
      <c r="G2916">
        <v>100</v>
      </c>
      <c r="I2916">
        <v>0</v>
      </c>
      <c r="K2916">
        <v>0</v>
      </c>
      <c r="L2916" t="s">
        <v>12086</v>
      </c>
      <c r="M2916">
        <v>7</v>
      </c>
      <c r="N2916">
        <v>2</v>
      </c>
      <c r="O2916">
        <v>512</v>
      </c>
      <c r="Q2916">
        <v>0</v>
      </c>
      <c r="R2916">
        <v>0</v>
      </c>
      <c r="S2916">
        <v>184</v>
      </c>
      <c r="T2916" t="s">
        <v>12087</v>
      </c>
      <c r="U2916" t="s">
        <v>12087</v>
      </c>
      <c r="V2916" t="s">
        <v>12087</v>
      </c>
    </row>
    <row r="2917" spans="1:22" x14ac:dyDescent="0.3">
      <c r="A2917">
        <v>5102</v>
      </c>
      <c r="B2917" t="s">
        <v>8567</v>
      </c>
      <c r="C2917" t="s">
        <v>1218</v>
      </c>
      <c r="D2917">
        <v>4</v>
      </c>
      <c r="E2917">
        <v>20</v>
      </c>
      <c r="G2917">
        <v>100</v>
      </c>
      <c r="I2917">
        <v>0</v>
      </c>
      <c r="K2917">
        <v>0</v>
      </c>
      <c r="L2917" t="s">
        <v>12086</v>
      </c>
      <c r="M2917">
        <v>7</v>
      </c>
      <c r="N2917">
        <v>2</v>
      </c>
      <c r="O2917">
        <v>512</v>
      </c>
      <c r="Q2917">
        <v>0</v>
      </c>
      <c r="R2917">
        <v>0</v>
      </c>
      <c r="S2917">
        <v>185</v>
      </c>
      <c r="T2917" t="s">
        <v>12087</v>
      </c>
      <c r="U2917" t="s">
        <v>12087</v>
      </c>
      <c r="V2917" t="s">
        <v>12087</v>
      </c>
    </row>
    <row r="2918" spans="1:22" x14ac:dyDescent="0.3">
      <c r="A2918">
        <v>5103</v>
      </c>
      <c r="B2918" t="s">
        <v>9773</v>
      </c>
      <c r="C2918" t="s">
        <v>9774</v>
      </c>
      <c r="D2918">
        <v>4</v>
      </c>
      <c r="E2918">
        <v>20</v>
      </c>
      <c r="G2918">
        <v>600</v>
      </c>
      <c r="I2918">
        <v>1</v>
      </c>
      <c r="K2918">
        <v>0</v>
      </c>
      <c r="L2918" t="s">
        <v>12993</v>
      </c>
      <c r="M2918">
        <v>7</v>
      </c>
      <c r="N2918">
        <v>2</v>
      </c>
      <c r="O2918">
        <v>256</v>
      </c>
      <c r="Q2918">
        <v>30</v>
      </c>
      <c r="R2918">
        <v>0</v>
      </c>
      <c r="S2918">
        <v>186</v>
      </c>
      <c r="T2918" t="s">
        <v>36827</v>
      </c>
      <c r="U2918" t="s">
        <v>36827</v>
      </c>
      <c r="V2918" t="s">
        <v>36827</v>
      </c>
    </row>
    <row r="2919" spans="1:22" x14ac:dyDescent="0.3">
      <c r="A2919">
        <v>5104</v>
      </c>
      <c r="B2919" t="s">
        <v>2776</v>
      </c>
      <c r="C2919" t="s">
        <v>2773</v>
      </c>
      <c r="D2919">
        <v>4</v>
      </c>
      <c r="E2919">
        <v>20</v>
      </c>
      <c r="G2919">
        <v>100</v>
      </c>
      <c r="I2919">
        <v>0</v>
      </c>
      <c r="K2919">
        <v>0</v>
      </c>
      <c r="L2919" t="s">
        <v>12993</v>
      </c>
      <c r="M2919">
        <v>7</v>
      </c>
      <c r="N2919">
        <v>2</v>
      </c>
      <c r="O2919">
        <v>512</v>
      </c>
      <c r="Q2919">
        <v>0</v>
      </c>
      <c r="R2919">
        <v>0</v>
      </c>
      <c r="S2919">
        <v>187</v>
      </c>
      <c r="T2919" t="s">
        <v>36830</v>
      </c>
      <c r="U2919" t="s">
        <v>36830</v>
      </c>
      <c r="V2919" t="s">
        <v>36830</v>
      </c>
    </row>
    <row r="2920" spans="1:22" x14ac:dyDescent="0.3">
      <c r="A2920">
        <v>5105</v>
      </c>
      <c r="B2920" t="s">
        <v>5015</v>
      </c>
      <c r="C2920" t="s">
        <v>5016</v>
      </c>
      <c r="D2920">
        <v>4</v>
      </c>
      <c r="E2920">
        <v>20</v>
      </c>
      <c r="G2920">
        <v>1000</v>
      </c>
      <c r="I2920">
        <v>1</v>
      </c>
      <c r="K2920">
        <v>0</v>
      </c>
      <c r="L2920" t="s">
        <v>12086</v>
      </c>
      <c r="M2920">
        <v>7</v>
      </c>
      <c r="N2920">
        <v>2</v>
      </c>
      <c r="O2920">
        <v>256</v>
      </c>
      <c r="Q2920">
        <v>24</v>
      </c>
      <c r="R2920">
        <v>1</v>
      </c>
      <c r="S2920">
        <v>109</v>
      </c>
      <c r="T2920" t="s">
        <v>43722</v>
      </c>
      <c r="U2920" t="s">
        <v>43722</v>
      </c>
      <c r="V2920" t="s">
        <v>43722</v>
      </c>
    </row>
    <row r="2921" spans="1:22" x14ac:dyDescent="0.3">
      <c r="A2921">
        <v>5106</v>
      </c>
      <c r="B2921" t="s">
        <v>14716</v>
      </c>
      <c r="C2921" t="s">
        <v>5016</v>
      </c>
      <c r="D2921">
        <v>4</v>
      </c>
      <c r="E2921">
        <v>20</v>
      </c>
      <c r="G2921">
        <v>300</v>
      </c>
      <c r="I2921">
        <v>3</v>
      </c>
      <c r="K2921">
        <v>0</v>
      </c>
      <c r="L2921" t="s">
        <v>12086</v>
      </c>
      <c r="M2921">
        <v>7</v>
      </c>
      <c r="N2921">
        <v>2</v>
      </c>
      <c r="O2921">
        <v>256</v>
      </c>
      <c r="Q2921">
        <v>1</v>
      </c>
      <c r="R2921">
        <v>0</v>
      </c>
      <c r="S2921">
        <v>144</v>
      </c>
      <c r="T2921" t="s">
        <v>34931</v>
      </c>
      <c r="U2921" t="s">
        <v>34931</v>
      </c>
      <c r="V2921" t="s">
        <v>34931</v>
      </c>
    </row>
    <row r="2922" spans="1:22" x14ac:dyDescent="0.3">
      <c r="A2922">
        <v>5107</v>
      </c>
      <c r="B2922" t="s">
        <v>14717</v>
      </c>
      <c r="C2922" t="s">
        <v>14718</v>
      </c>
      <c r="D2922">
        <v>4</v>
      </c>
      <c r="E2922">
        <v>20</v>
      </c>
      <c r="G2922">
        <v>50</v>
      </c>
      <c r="I2922">
        <v>0</v>
      </c>
      <c r="K2922">
        <v>0</v>
      </c>
      <c r="L2922" t="s">
        <v>12086</v>
      </c>
      <c r="M2922">
        <v>7</v>
      </c>
      <c r="N2922">
        <v>2</v>
      </c>
      <c r="O2922">
        <v>1</v>
      </c>
      <c r="Q2922">
        <v>0</v>
      </c>
      <c r="R2922">
        <v>0</v>
      </c>
      <c r="S2922">
        <v>188</v>
      </c>
      <c r="T2922" t="s">
        <v>12087</v>
      </c>
      <c r="U2922" t="s">
        <v>12087</v>
      </c>
      <c r="V2922" t="s">
        <v>12087</v>
      </c>
    </row>
    <row r="2923" spans="1:22" x14ac:dyDescent="0.3">
      <c r="A2923">
        <v>5108</v>
      </c>
      <c r="B2923" t="s">
        <v>14719</v>
      </c>
      <c r="C2923" t="s">
        <v>14720</v>
      </c>
      <c r="D2923">
        <v>4</v>
      </c>
      <c r="E2923">
        <v>20</v>
      </c>
      <c r="G2923">
        <v>350</v>
      </c>
      <c r="I2923">
        <v>3</v>
      </c>
      <c r="K2923">
        <v>1</v>
      </c>
      <c r="L2923" t="s">
        <v>12086</v>
      </c>
      <c r="M2923">
        <v>7</v>
      </c>
      <c r="N2923">
        <v>2</v>
      </c>
      <c r="O2923">
        <v>256</v>
      </c>
      <c r="Q2923">
        <v>0</v>
      </c>
      <c r="R2923">
        <v>1</v>
      </c>
      <c r="S2923">
        <v>189</v>
      </c>
      <c r="T2923" t="s">
        <v>12087</v>
      </c>
      <c r="U2923" t="s">
        <v>12087</v>
      </c>
      <c r="V2923" t="s">
        <v>12087</v>
      </c>
    </row>
    <row r="2924" spans="1:22" x14ac:dyDescent="0.3">
      <c r="A2924">
        <v>5109</v>
      </c>
      <c r="B2924" t="s">
        <v>8181</v>
      </c>
      <c r="C2924" t="s">
        <v>8182</v>
      </c>
      <c r="D2924">
        <v>4</v>
      </c>
      <c r="E2924">
        <v>20</v>
      </c>
      <c r="G2924">
        <v>400</v>
      </c>
      <c r="I2924">
        <v>2</v>
      </c>
      <c r="K2924">
        <v>0</v>
      </c>
      <c r="L2924" t="s">
        <v>12086</v>
      </c>
      <c r="M2924">
        <v>7</v>
      </c>
      <c r="N2924">
        <v>2</v>
      </c>
      <c r="O2924">
        <v>256</v>
      </c>
      <c r="Q2924">
        <v>0</v>
      </c>
      <c r="R2924">
        <v>1</v>
      </c>
      <c r="S2924">
        <v>190</v>
      </c>
      <c r="T2924" t="s">
        <v>12087</v>
      </c>
      <c r="U2924" t="s">
        <v>12087</v>
      </c>
      <c r="V2924" t="s">
        <v>12087</v>
      </c>
    </row>
    <row r="2925" spans="1:22" x14ac:dyDescent="0.3">
      <c r="A2925">
        <v>5110</v>
      </c>
      <c r="B2925" t="s">
        <v>718</v>
      </c>
      <c r="C2925" t="s">
        <v>719</v>
      </c>
      <c r="D2925">
        <v>4</v>
      </c>
      <c r="E2925">
        <v>20</v>
      </c>
      <c r="G2925">
        <v>50</v>
      </c>
      <c r="I2925">
        <v>0</v>
      </c>
      <c r="K2925">
        <v>0</v>
      </c>
      <c r="L2925" t="s">
        <v>12086</v>
      </c>
      <c r="M2925">
        <v>7</v>
      </c>
      <c r="N2925">
        <v>2</v>
      </c>
      <c r="O2925">
        <v>1</v>
      </c>
      <c r="Q2925">
        <v>0</v>
      </c>
      <c r="R2925">
        <v>0</v>
      </c>
      <c r="S2925">
        <v>191</v>
      </c>
      <c r="T2925" t="s">
        <v>12087</v>
      </c>
      <c r="U2925" t="s">
        <v>12087</v>
      </c>
      <c r="V2925" t="s">
        <v>12087</v>
      </c>
    </row>
    <row r="2926" spans="1:22" x14ac:dyDescent="0.3">
      <c r="A2926">
        <v>5111</v>
      </c>
      <c r="B2926" t="s">
        <v>14721</v>
      </c>
      <c r="C2926" t="s">
        <v>14722</v>
      </c>
      <c r="D2926">
        <v>4</v>
      </c>
      <c r="E2926">
        <v>20</v>
      </c>
      <c r="G2926">
        <v>500</v>
      </c>
      <c r="I2926">
        <v>2</v>
      </c>
      <c r="K2926">
        <v>0</v>
      </c>
      <c r="L2926" t="s">
        <v>12086</v>
      </c>
      <c r="M2926">
        <v>7</v>
      </c>
      <c r="N2926">
        <v>2</v>
      </c>
      <c r="O2926">
        <v>256</v>
      </c>
      <c r="Q2926">
        <v>55</v>
      </c>
      <c r="R2926">
        <v>1</v>
      </c>
      <c r="S2926">
        <v>192</v>
      </c>
      <c r="T2926" t="s">
        <v>36837</v>
      </c>
      <c r="U2926" t="s">
        <v>36837</v>
      </c>
      <c r="V2926" t="s">
        <v>36837</v>
      </c>
    </row>
    <row r="2927" spans="1:22" x14ac:dyDescent="0.3">
      <c r="A2927">
        <v>5112</v>
      </c>
      <c r="B2927" t="s">
        <v>14723</v>
      </c>
      <c r="C2927" t="s">
        <v>14724</v>
      </c>
      <c r="D2927">
        <v>4</v>
      </c>
      <c r="E2927">
        <v>8500</v>
      </c>
      <c r="G2927">
        <v>400</v>
      </c>
      <c r="I2927">
        <v>4</v>
      </c>
      <c r="K2927">
        <v>0</v>
      </c>
      <c r="L2927" t="s">
        <v>12026</v>
      </c>
      <c r="M2927">
        <v>7</v>
      </c>
      <c r="N2927">
        <v>2</v>
      </c>
      <c r="O2927">
        <v>256</v>
      </c>
      <c r="Q2927">
        <v>40</v>
      </c>
      <c r="R2927">
        <v>1</v>
      </c>
      <c r="S2927">
        <v>193</v>
      </c>
      <c r="T2927" t="s">
        <v>35235</v>
      </c>
      <c r="U2927" t="s">
        <v>35235</v>
      </c>
      <c r="V2927" t="s">
        <v>35235</v>
      </c>
    </row>
    <row r="2928" spans="1:22" x14ac:dyDescent="0.3">
      <c r="A2928">
        <v>5113</v>
      </c>
      <c r="B2928" t="s">
        <v>367</v>
      </c>
      <c r="C2928" t="s">
        <v>368</v>
      </c>
      <c r="D2928">
        <v>4</v>
      </c>
      <c r="E2928">
        <v>20</v>
      </c>
      <c r="G2928">
        <v>50</v>
      </c>
      <c r="I2928">
        <v>0</v>
      </c>
      <c r="K2928">
        <v>0</v>
      </c>
      <c r="L2928" t="s">
        <v>12086</v>
      </c>
      <c r="M2928">
        <v>7</v>
      </c>
      <c r="N2928">
        <v>2</v>
      </c>
      <c r="O2928">
        <v>1</v>
      </c>
      <c r="Q2928">
        <v>0</v>
      </c>
      <c r="R2928">
        <v>0</v>
      </c>
      <c r="S2928">
        <v>194</v>
      </c>
      <c r="T2928" t="s">
        <v>12087</v>
      </c>
      <c r="U2928" t="s">
        <v>12087</v>
      </c>
      <c r="V2928" t="s">
        <v>12087</v>
      </c>
    </row>
    <row r="2929" spans="1:22" x14ac:dyDescent="0.3">
      <c r="A2929">
        <v>5114</v>
      </c>
      <c r="B2929" t="s">
        <v>3877</v>
      </c>
      <c r="C2929" t="s">
        <v>3878</v>
      </c>
      <c r="D2929">
        <v>4</v>
      </c>
      <c r="E2929">
        <v>6000</v>
      </c>
      <c r="G2929">
        <v>300</v>
      </c>
      <c r="I2929">
        <v>3</v>
      </c>
      <c r="K2929">
        <v>0</v>
      </c>
      <c r="L2929" t="s">
        <v>12086</v>
      </c>
      <c r="M2929">
        <v>7</v>
      </c>
      <c r="N2929">
        <v>2</v>
      </c>
      <c r="O2929">
        <v>256</v>
      </c>
      <c r="Q2929">
        <v>0</v>
      </c>
      <c r="R2929">
        <v>1</v>
      </c>
      <c r="S2929">
        <v>195</v>
      </c>
      <c r="T2929" t="s">
        <v>12087</v>
      </c>
      <c r="U2929" t="s">
        <v>12087</v>
      </c>
      <c r="V2929" t="s">
        <v>12087</v>
      </c>
    </row>
    <row r="2930" spans="1:22" x14ac:dyDescent="0.3">
      <c r="A2930">
        <v>5115</v>
      </c>
      <c r="B2930" t="s">
        <v>10791</v>
      </c>
      <c r="C2930" t="s">
        <v>10792</v>
      </c>
      <c r="D2930">
        <v>4</v>
      </c>
      <c r="E2930">
        <v>20</v>
      </c>
      <c r="G2930">
        <v>500</v>
      </c>
      <c r="I2930">
        <v>3</v>
      </c>
      <c r="K2930">
        <v>0</v>
      </c>
      <c r="L2930" t="s">
        <v>12086</v>
      </c>
      <c r="M2930">
        <v>7</v>
      </c>
      <c r="N2930">
        <v>2</v>
      </c>
      <c r="O2930">
        <v>256</v>
      </c>
      <c r="Q2930">
        <v>0</v>
      </c>
      <c r="R2930">
        <v>1</v>
      </c>
      <c r="S2930">
        <v>196</v>
      </c>
      <c r="T2930" t="s">
        <v>36843</v>
      </c>
      <c r="U2930" t="s">
        <v>36843</v>
      </c>
      <c r="V2930" t="s">
        <v>36843</v>
      </c>
    </row>
    <row r="2931" spans="1:22" x14ac:dyDescent="0.3">
      <c r="A2931">
        <v>5116</v>
      </c>
      <c r="B2931" t="s">
        <v>753</v>
      </c>
      <c r="C2931" t="s">
        <v>754</v>
      </c>
      <c r="D2931">
        <v>4</v>
      </c>
      <c r="E2931">
        <v>20</v>
      </c>
      <c r="G2931">
        <v>200</v>
      </c>
      <c r="I2931">
        <v>1</v>
      </c>
      <c r="K2931">
        <v>0</v>
      </c>
      <c r="L2931" t="s">
        <v>12086</v>
      </c>
      <c r="M2931">
        <v>7</v>
      </c>
      <c r="N2931">
        <v>2</v>
      </c>
      <c r="O2931">
        <v>256</v>
      </c>
      <c r="Q2931">
        <v>0</v>
      </c>
      <c r="R2931">
        <v>1</v>
      </c>
      <c r="S2931">
        <v>197</v>
      </c>
      <c r="T2931" t="s">
        <v>36846</v>
      </c>
      <c r="U2931" t="s">
        <v>36846</v>
      </c>
      <c r="V2931" t="s">
        <v>36846</v>
      </c>
    </row>
    <row r="2932" spans="1:22" x14ac:dyDescent="0.3">
      <c r="A2932">
        <v>5117</v>
      </c>
      <c r="B2932" t="s">
        <v>6732</v>
      </c>
      <c r="C2932" t="s">
        <v>6733</v>
      </c>
      <c r="D2932">
        <v>4</v>
      </c>
      <c r="E2932">
        <v>20</v>
      </c>
      <c r="G2932">
        <v>100</v>
      </c>
      <c r="I2932">
        <v>0</v>
      </c>
      <c r="K2932">
        <v>0</v>
      </c>
      <c r="L2932" t="s">
        <v>12086</v>
      </c>
      <c r="M2932">
        <v>7</v>
      </c>
      <c r="N2932">
        <v>2</v>
      </c>
      <c r="O2932">
        <v>256</v>
      </c>
      <c r="Q2932">
        <v>0</v>
      </c>
      <c r="R2932">
        <v>1</v>
      </c>
      <c r="S2932">
        <v>198</v>
      </c>
      <c r="T2932" t="s">
        <v>36848</v>
      </c>
      <c r="U2932" t="s">
        <v>36848</v>
      </c>
      <c r="V2932" t="s">
        <v>36848</v>
      </c>
    </row>
    <row r="2933" spans="1:22" x14ac:dyDescent="0.3">
      <c r="A2933">
        <v>5118</v>
      </c>
      <c r="B2933" t="s">
        <v>14725</v>
      </c>
      <c r="C2933" t="s">
        <v>14726</v>
      </c>
      <c r="D2933">
        <v>4</v>
      </c>
      <c r="E2933">
        <v>20</v>
      </c>
      <c r="G2933">
        <v>100</v>
      </c>
      <c r="I2933">
        <v>2</v>
      </c>
      <c r="K2933">
        <v>0</v>
      </c>
      <c r="L2933" t="s">
        <v>12086</v>
      </c>
      <c r="M2933">
        <v>7</v>
      </c>
      <c r="N2933">
        <v>2</v>
      </c>
      <c r="O2933">
        <v>256</v>
      </c>
      <c r="Q2933">
        <v>0</v>
      </c>
      <c r="R2933">
        <v>1</v>
      </c>
      <c r="S2933">
        <v>199</v>
      </c>
      <c r="T2933" t="s">
        <v>12087</v>
      </c>
      <c r="U2933" t="s">
        <v>12087</v>
      </c>
      <c r="V2933" t="s">
        <v>12087</v>
      </c>
    </row>
    <row r="2934" spans="1:22" x14ac:dyDescent="0.3">
      <c r="A2934">
        <v>5119</v>
      </c>
      <c r="B2934" t="s">
        <v>14727</v>
      </c>
      <c r="C2934" t="s">
        <v>14724</v>
      </c>
      <c r="D2934">
        <v>4</v>
      </c>
      <c r="E2934">
        <v>8500</v>
      </c>
      <c r="G2934">
        <v>400</v>
      </c>
      <c r="I2934">
        <v>4</v>
      </c>
      <c r="K2934">
        <v>1</v>
      </c>
      <c r="L2934" t="s">
        <v>12026</v>
      </c>
      <c r="M2934">
        <v>7</v>
      </c>
      <c r="N2934">
        <v>2</v>
      </c>
      <c r="O2934">
        <v>256</v>
      </c>
      <c r="Q2934">
        <v>40</v>
      </c>
      <c r="R2934">
        <v>1</v>
      </c>
      <c r="S2934">
        <v>193</v>
      </c>
      <c r="T2934" t="s">
        <v>35235</v>
      </c>
      <c r="U2934" t="s">
        <v>35235</v>
      </c>
      <c r="V2934" t="s">
        <v>35235</v>
      </c>
    </row>
    <row r="2935" spans="1:22" x14ac:dyDescent="0.3">
      <c r="A2935">
        <v>5120</v>
      </c>
      <c r="B2935" t="s">
        <v>3881</v>
      </c>
      <c r="C2935" t="s">
        <v>3878</v>
      </c>
      <c r="D2935">
        <v>4</v>
      </c>
      <c r="E2935">
        <v>6000</v>
      </c>
      <c r="G2935">
        <v>300</v>
      </c>
      <c r="I2935">
        <v>3</v>
      </c>
      <c r="K2935">
        <v>1</v>
      </c>
      <c r="L2935" t="s">
        <v>12086</v>
      </c>
      <c r="M2935">
        <v>7</v>
      </c>
      <c r="N2935">
        <v>2</v>
      </c>
      <c r="O2935">
        <v>256</v>
      </c>
      <c r="Q2935">
        <v>0</v>
      </c>
      <c r="R2935">
        <v>1</v>
      </c>
      <c r="S2935">
        <v>195</v>
      </c>
      <c r="T2935" t="s">
        <v>12087</v>
      </c>
      <c r="U2935" t="s">
        <v>12087</v>
      </c>
      <c r="V2935" t="s">
        <v>12087</v>
      </c>
    </row>
    <row r="2936" spans="1:22" x14ac:dyDescent="0.3">
      <c r="A2936">
        <v>5121</v>
      </c>
      <c r="B2936" t="s">
        <v>14728</v>
      </c>
      <c r="C2936" t="s">
        <v>14729</v>
      </c>
      <c r="D2936">
        <v>4</v>
      </c>
      <c r="E2936">
        <v>20</v>
      </c>
      <c r="G2936">
        <v>400</v>
      </c>
      <c r="I2936">
        <v>3</v>
      </c>
      <c r="K2936">
        <v>0</v>
      </c>
      <c r="L2936" t="s">
        <v>12993</v>
      </c>
      <c r="M2936">
        <v>7</v>
      </c>
      <c r="N2936">
        <v>2</v>
      </c>
      <c r="O2936">
        <v>768</v>
      </c>
      <c r="Q2936">
        <v>70</v>
      </c>
      <c r="R2936">
        <v>1</v>
      </c>
      <c r="S2936">
        <v>200</v>
      </c>
      <c r="T2936" t="s">
        <v>43723</v>
      </c>
      <c r="U2936" t="s">
        <v>43723</v>
      </c>
      <c r="V2936" t="s">
        <v>43723</v>
      </c>
    </row>
    <row r="2937" spans="1:22" x14ac:dyDescent="0.3">
      <c r="A2937">
        <v>5122</v>
      </c>
      <c r="B2937" t="s">
        <v>6370</v>
      </c>
      <c r="C2937" t="s">
        <v>6371</v>
      </c>
      <c r="D2937">
        <v>4</v>
      </c>
      <c r="E2937">
        <v>30000</v>
      </c>
      <c r="G2937">
        <v>1000</v>
      </c>
      <c r="I2937">
        <v>5</v>
      </c>
      <c r="K2937">
        <v>0</v>
      </c>
      <c r="L2937" t="s">
        <v>12993</v>
      </c>
      <c r="M2937">
        <v>7</v>
      </c>
      <c r="N2937">
        <v>2</v>
      </c>
      <c r="O2937">
        <v>256</v>
      </c>
      <c r="Q2937">
        <v>65</v>
      </c>
      <c r="R2937">
        <v>1</v>
      </c>
      <c r="S2937">
        <v>250</v>
      </c>
      <c r="T2937" t="s">
        <v>33136</v>
      </c>
      <c r="U2937" t="s">
        <v>33136</v>
      </c>
      <c r="V2937" t="s">
        <v>33136</v>
      </c>
    </row>
    <row r="2938" spans="1:22" x14ac:dyDescent="0.3">
      <c r="A2938">
        <v>5123</v>
      </c>
      <c r="B2938" t="s">
        <v>14730</v>
      </c>
      <c r="C2938" t="s">
        <v>14731</v>
      </c>
      <c r="D2938">
        <v>4</v>
      </c>
      <c r="E2938">
        <v>30000</v>
      </c>
      <c r="G2938">
        <v>500</v>
      </c>
      <c r="I2938">
        <v>3</v>
      </c>
      <c r="K2938">
        <v>1</v>
      </c>
      <c r="L2938" t="s">
        <v>12993</v>
      </c>
      <c r="M2938">
        <v>7</v>
      </c>
      <c r="N2938">
        <v>2</v>
      </c>
      <c r="O2938">
        <v>256</v>
      </c>
      <c r="Q2938">
        <v>65</v>
      </c>
      <c r="R2938">
        <v>1</v>
      </c>
      <c r="S2938">
        <v>254</v>
      </c>
      <c r="T2938" t="s">
        <v>35331</v>
      </c>
      <c r="U2938" t="s">
        <v>35331</v>
      </c>
      <c r="V2938" t="s">
        <v>35331</v>
      </c>
    </row>
    <row r="2939" spans="1:22" x14ac:dyDescent="0.3">
      <c r="A2939">
        <v>5124</v>
      </c>
      <c r="B2939" t="s">
        <v>4234</v>
      </c>
      <c r="C2939" t="s">
        <v>14732</v>
      </c>
      <c r="D2939">
        <v>4</v>
      </c>
      <c r="E2939">
        <v>30000</v>
      </c>
      <c r="G2939">
        <v>300</v>
      </c>
      <c r="I2939">
        <v>3</v>
      </c>
      <c r="K2939">
        <v>0</v>
      </c>
      <c r="L2939" t="s">
        <v>12993</v>
      </c>
      <c r="M2939">
        <v>7</v>
      </c>
      <c r="N2939">
        <v>2</v>
      </c>
      <c r="O2939">
        <v>256</v>
      </c>
      <c r="Q2939">
        <v>65</v>
      </c>
      <c r="R2939">
        <v>1</v>
      </c>
      <c r="S2939">
        <v>251</v>
      </c>
      <c r="T2939" t="s">
        <v>36863</v>
      </c>
      <c r="U2939" t="s">
        <v>36863</v>
      </c>
      <c r="V2939" t="s">
        <v>36863</v>
      </c>
    </row>
    <row r="2940" spans="1:22" x14ac:dyDescent="0.3">
      <c r="A2940">
        <v>5125</v>
      </c>
      <c r="B2940" t="s">
        <v>5835</v>
      </c>
      <c r="C2940" t="s">
        <v>5836</v>
      </c>
      <c r="D2940">
        <v>4</v>
      </c>
      <c r="E2940">
        <v>10000</v>
      </c>
      <c r="G2940">
        <v>300</v>
      </c>
      <c r="I2940">
        <v>3</v>
      </c>
      <c r="K2940">
        <v>1</v>
      </c>
      <c r="L2940" t="s">
        <v>12026</v>
      </c>
      <c r="M2940">
        <v>7</v>
      </c>
      <c r="N2940">
        <v>2</v>
      </c>
      <c r="O2940">
        <v>256</v>
      </c>
      <c r="Q2940">
        <v>50</v>
      </c>
      <c r="R2940">
        <v>1</v>
      </c>
      <c r="S2940">
        <v>255</v>
      </c>
      <c r="T2940" t="s">
        <v>36867</v>
      </c>
      <c r="U2940" t="s">
        <v>36867</v>
      </c>
      <c r="V2940" t="s">
        <v>36867</v>
      </c>
    </row>
    <row r="2941" spans="1:22" x14ac:dyDescent="0.3">
      <c r="A2941">
        <v>5126</v>
      </c>
      <c r="B2941" t="s">
        <v>14733</v>
      </c>
      <c r="C2941" t="s">
        <v>14734</v>
      </c>
      <c r="D2941">
        <v>4</v>
      </c>
      <c r="E2941">
        <v>30000</v>
      </c>
      <c r="G2941">
        <v>200</v>
      </c>
      <c r="I2941">
        <v>1</v>
      </c>
      <c r="K2941">
        <v>0</v>
      </c>
      <c r="L2941" t="s">
        <v>12993</v>
      </c>
      <c r="M2941">
        <v>7</v>
      </c>
      <c r="N2941">
        <v>2</v>
      </c>
      <c r="O2941">
        <v>256</v>
      </c>
      <c r="Q2941">
        <v>33</v>
      </c>
      <c r="R2941">
        <v>1</v>
      </c>
      <c r="S2941">
        <v>256</v>
      </c>
      <c r="T2941" t="s">
        <v>33444</v>
      </c>
      <c r="U2941" t="s">
        <v>33444</v>
      </c>
      <c r="V2941" t="s">
        <v>33444</v>
      </c>
    </row>
    <row r="2942" spans="1:22" x14ac:dyDescent="0.3">
      <c r="A2942">
        <v>5127</v>
      </c>
      <c r="B2942" t="s">
        <v>14735</v>
      </c>
      <c r="C2942" t="s">
        <v>14736</v>
      </c>
      <c r="D2942">
        <v>4</v>
      </c>
      <c r="E2942">
        <v>30000</v>
      </c>
      <c r="G2942">
        <v>500</v>
      </c>
      <c r="I2942">
        <v>4</v>
      </c>
      <c r="K2942">
        <v>0</v>
      </c>
      <c r="L2942" t="s">
        <v>12993</v>
      </c>
      <c r="M2942">
        <v>7</v>
      </c>
      <c r="N2942">
        <v>2</v>
      </c>
      <c r="O2942">
        <v>256</v>
      </c>
      <c r="Q2942">
        <v>61</v>
      </c>
      <c r="R2942">
        <v>1</v>
      </c>
      <c r="S2942">
        <v>257</v>
      </c>
      <c r="T2942" t="s">
        <v>43724</v>
      </c>
      <c r="U2942" t="s">
        <v>43724</v>
      </c>
      <c r="V2942" t="s">
        <v>43724</v>
      </c>
    </row>
    <row r="2943" spans="1:22" x14ac:dyDescent="0.3">
      <c r="A2943">
        <v>5128</v>
      </c>
      <c r="B2943" t="s">
        <v>14737</v>
      </c>
      <c r="C2943" t="s">
        <v>14738</v>
      </c>
      <c r="D2943">
        <v>4</v>
      </c>
      <c r="E2943">
        <v>30000</v>
      </c>
      <c r="G2943">
        <v>500</v>
      </c>
      <c r="I2943">
        <v>5</v>
      </c>
      <c r="K2943">
        <v>0</v>
      </c>
      <c r="L2943" t="s">
        <v>12993</v>
      </c>
      <c r="M2943">
        <v>7</v>
      </c>
      <c r="N2943">
        <v>2</v>
      </c>
      <c r="O2943">
        <v>256</v>
      </c>
      <c r="Q2943">
        <v>54</v>
      </c>
      <c r="R2943">
        <v>1</v>
      </c>
      <c r="S2943">
        <v>258</v>
      </c>
      <c r="T2943" t="s">
        <v>43725</v>
      </c>
      <c r="U2943" t="s">
        <v>43725</v>
      </c>
      <c r="V2943" t="s">
        <v>43725</v>
      </c>
    </row>
    <row r="2944" spans="1:22" x14ac:dyDescent="0.3">
      <c r="A2944">
        <v>5129</v>
      </c>
      <c r="B2944" t="s">
        <v>1127</v>
      </c>
      <c r="C2944" t="s">
        <v>1128</v>
      </c>
      <c r="D2944">
        <v>4</v>
      </c>
      <c r="E2944">
        <v>20</v>
      </c>
      <c r="G2944">
        <v>400</v>
      </c>
      <c r="I2944">
        <v>1</v>
      </c>
      <c r="K2944">
        <v>0</v>
      </c>
      <c r="L2944" t="s">
        <v>12086</v>
      </c>
      <c r="M2944">
        <v>7</v>
      </c>
      <c r="N2944">
        <v>2</v>
      </c>
      <c r="O2944">
        <v>256</v>
      </c>
      <c r="Q2944">
        <v>50</v>
      </c>
      <c r="R2944">
        <v>0</v>
      </c>
      <c r="S2944">
        <v>201</v>
      </c>
      <c r="T2944" t="s">
        <v>36877</v>
      </c>
      <c r="U2944" t="s">
        <v>36877</v>
      </c>
      <c r="V2944" t="s">
        <v>36877</v>
      </c>
    </row>
    <row r="2945" spans="1:22" x14ac:dyDescent="0.3">
      <c r="A2945">
        <v>5130</v>
      </c>
      <c r="B2945" t="s">
        <v>6118</v>
      </c>
      <c r="C2945" t="s">
        <v>6119</v>
      </c>
      <c r="D2945">
        <v>4</v>
      </c>
      <c r="E2945">
        <v>20</v>
      </c>
      <c r="G2945">
        <v>700</v>
      </c>
      <c r="I2945">
        <v>0</v>
      </c>
      <c r="K2945">
        <v>0</v>
      </c>
      <c r="L2945" t="s">
        <v>13393</v>
      </c>
      <c r="M2945">
        <v>7</v>
      </c>
      <c r="N2945">
        <v>2</v>
      </c>
      <c r="O2945">
        <v>768</v>
      </c>
      <c r="Q2945">
        <v>75</v>
      </c>
      <c r="R2945">
        <v>1</v>
      </c>
      <c r="S2945">
        <v>202</v>
      </c>
      <c r="T2945" t="s">
        <v>36879</v>
      </c>
      <c r="U2945" t="s">
        <v>36879</v>
      </c>
      <c r="V2945" t="s">
        <v>36879</v>
      </c>
    </row>
    <row r="2946" spans="1:22" x14ac:dyDescent="0.3">
      <c r="A2946">
        <v>5131</v>
      </c>
      <c r="B2946" t="s">
        <v>2291</v>
      </c>
      <c r="C2946" t="s">
        <v>2292</v>
      </c>
      <c r="D2946">
        <v>4</v>
      </c>
      <c r="E2946">
        <v>20</v>
      </c>
      <c r="G2946">
        <v>1200</v>
      </c>
      <c r="I2946">
        <v>8</v>
      </c>
      <c r="K2946">
        <v>0</v>
      </c>
      <c r="L2946" t="s">
        <v>12041</v>
      </c>
      <c r="M2946">
        <v>7</v>
      </c>
      <c r="N2946">
        <v>2</v>
      </c>
      <c r="O2946">
        <v>769</v>
      </c>
      <c r="Q2946">
        <v>75</v>
      </c>
      <c r="R2946">
        <v>1</v>
      </c>
      <c r="S2946">
        <v>203</v>
      </c>
      <c r="T2946" t="s">
        <v>36881</v>
      </c>
      <c r="U2946" t="s">
        <v>36881</v>
      </c>
      <c r="V2946" t="s">
        <v>36881</v>
      </c>
    </row>
    <row r="2947" spans="1:22" x14ac:dyDescent="0.3">
      <c r="A2947">
        <v>5132</v>
      </c>
      <c r="B2947" t="s">
        <v>327</v>
      </c>
      <c r="C2947" t="s">
        <v>328</v>
      </c>
      <c r="D2947">
        <v>4</v>
      </c>
      <c r="E2947">
        <v>20</v>
      </c>
      <c r="G2947">
        <v>700</v>
      </c>
      <c r="I2947">
        <v>2</v>
      </c>
      <c r="K2947">
        <v>0</v>
      </c>
      <c r="L2947" t="s">
        <v>12086</v>
      </c>
      <c r="M2947">
        <v>7</v>
      </c>
      <c r="N2947">
        <v>2</v>
      </c>
      <c r="O2947">
        <v>256</v>
      </c>
      <c r="Q2947">
        <v>0</v>
      </c>
      <c r="R2947">
        <v>0</v>
      </c>
      <c r="S2947">
        <v>204</v>
      </c>
      <c r="T2947" t="s">
        <v>43083</v>
      </c>
      <c r="U2947" t="s">
        <v>43083</v>
      </c>
      <c r="V2947" t="s">
        <v>43083</v>
      </c>
    </row>
    <row r="2948" spans="1:22" x14ac:dyDescent="0.3">
      <c r="A2948">
        <v>5133</v>
      </c>
      <c r="B2948" t="s">
        <v>8948</v>
      </c>
      <c r="C2948" t="s">
        <v>8949</v>
      </c>
      <c r="D2948">
        <v>4</v>
      </c>
      <c r="E2948">
        <v>20</v>
      </c>
      <c r="G2948">
        <v>150</v>
      </c>
      <c r="I2948">
        <v>1</v>
      </c>
      <c r="K2948">
        <v>0</v>
      </c>
      <c r="L2948" t="s">
        <v>12049</v>
      </c>
      <c r="M2948">
        <v>7</v>
      </c>
      <c r="N2948">
        <v>2</v>
      </c>
      <c r="O2948">
        <v>256</v>
      </c>
      <c r="Q2948">
        <v>0</v>
      </c>
      <c r="R2948">
        <v>0</v>
      </c>
      <c r="S2948">
        <v>205</v>
      </c>
      <c r="T2948" t="s">
        <v>36885</v>
      </c>
      <c r="U2948" t="s">
        <v>36885</v>
      </c>
      <c r="V2948" t="s">
        <v>36885</v>
      </c>
    </row>
    <row r="2949" spans="1:22" x14ac:dyDescent="0.3">
      <c r="A2949">
        <v>5134</v>
      </c>
      <c r="B2949" t="s">
        <v>7931</v>
      </c>
      <c r="C2949" t="s">
        <v>7932</v>
      </c>
      <c r="D2949">
        <v>4</v>
      </c>
      <c r="E2949">
        <v>20</v>
      </c>
      <c r="G2949">
        <v>200</v>
      </c>
      <c r="I2949">
        <v>2</v>
      </c>
      <c r="K2949">
        <v>0</v>
      </c>
      <c r="L2949" t="s">
        <v>12086</v>
      </c>
      <c r="M2949">
        <v>7</v>
      </c>
      <c r="N2949">
        <v>2</v>
      </c>
      <c r="O2949">
        <v>256</v>
      </c>
      <c r="Q2949">
        <v>0</v>
      </c>
      <c r="R2949">
        <v>1</v>
      </c>
      <c r="S2949">
        <v>206</v>
      </c>
      <c r="T2949" t="s">
        <v>34054</v>
      </c>
      <c r="U2949" t="s">
        <v>34054</v>
      </c>
      <c r="V2949" t="s">
        <v>34054</v>
      </c>
    </row>
    <row r="2950" spans="1:22" x14ac:dyDescent="0.3">
      <c r="A2950">
        <v>5135</v>
      </c>
      <c r="B2950" t="s">
        <v>2736</v>
      </c>
      <c r="C2950" t="s">
        <v>2733</v>
      </c>
      <c r="D2950">
        <v>4</v>
      </c>
      <c r="E2950">
        <v>0</v>
      </c>
      <c r="G2950">
        <v>200</v>
      </c>
      <c r="I2950">
        <v>0</v>
      </c>
      <c r="K2950">
        <v>0</v>
      </c>
      <c r="L2950" t="s">
        <v>12993</v>
      </c>
      <c r="M2950">
        <v>7</v>
      </c>
      <c r="N2950">
        <v>2</v>
      </c>
      <c r="O2950">
        <v>512</v>
      </c>
      <c r="Q2950">
        <v>75</v>
      </c>
      <c r="R2950">
        <v>0</v>
      </c>
      <c r="S2950">
        <v>207</v>
      </c>
      <c r="T2950" t="s">
        <v>36887</v>
      </c>
      <c r="U2950" t="s">
        <v>36887</v>
      </c>
      <c r="V2950" t="s">
        <v>36887</v>
      </c>
    </row>
    <row r="2951" spans="1:22" x14ac:dyDescent="0.3">
      <c r="A2951">
        <v>5136</v>
      </c>
      <c r="B2951" t="s">
        <v>8725</v>
      </c>
      <c r="C2951" t="s">
        <v>8726</v>
      </c>
      <c r="D2951">
        <v>4</v>
      </c>
      <c r="E2951">
        <v>20</v>
      </c>
      <c r="G2951">
        <v>100</v>
      </c>
      <c r="I2951">
        <v>3</v>
      </c>
      <c r="K2951">
        <v>0</v>
      </c>
      <c r="L2951" t="s">
        <v>12086</v>
      </c>
      <c r="M2951">
        <v>7</v>
      </c>
      <c r="N2951">
        <v>2</v>
      </c>
      <c r="O2951">
        <v>256</v>
      </c>
      <c r="Q2951">
        <v>0</v>
      </c>
      <c r="R2951">
        <v>1</v>
      </c>
      <c r="S2951">
        <v>20</v>
      </c>
      <c r="T2951" t="s">
        <v>12087</v>
      </c>
      <c r="U2951" t="s">
        <v>12087</v>
      </c>
      <c r="V2951" t="s">
        <v>12087</v>
      </c>
    </row>
    <row r="2952" spans="1:22" x14ac:dyDescent="0.3">
      <c r="A2952">
        <v>5137</v>
      </c>
      <c r="B2952" t="s">
        <v>209</v>
      </c>
      <c r="C2952" t="s">
        <v>210</v>
      </c>
      <c r="D2952">
        <v>4</v>
      </c>
      <c r="E2952">
        <v>20</v>
      </c>
      <c r="G2952">
        <v>500</v>
      </c>
      <c r="I2952">
        <v>0</v>
      </c>
      <c r="K2952">
        <v>1</v>
      </c>
      <c r="L2952" t="s">
        <v>12993</v>
      </c>
      <c r="M2952">
        <v>7</v>
      </c>
      <c r="N2952">
        <v>2</v>
      </c>
      <c r="O2952">
        <v>256</v>
      </c>
      <c r="Q2952">
        <v>30</v>
      </c>
      <c r="R2952">
        <v>0</v>
      </c>
      <c r="S2952">
        <v>208</v>
      </c>
      <c r="T2952" t="s">
        <v>43726</v>
      </c>
      <c r="U2952" t="s">
        <v>43726</v>
      </c>
      <c r="V2952" t="s">
        <v>43726</v>
      </c>
    </row>
    <row r="2953" spans="1:22" x14ac:dyDescent="0.3">
      <c r="A2953">
        <v>5138</v>
      </c>
      <c r="B2953" t="s">
        <v>6334</v>
      </c>
      <c r="C2953" t="s">
        <v>6335</v>
      </c>
      <c r="D2953">
        <v>4</v>
      </c>
      <c r="E2953">
        <v>20</v>
      </c>
      <c r="G2953">
        <v>300</v>
      </c>
      <c r="I2953">
        <v>1</v>
      </c>
      <c r="K2953">
        <v>0</v>
      </c>
      <c r="L2953" t="s">
        <v>12056</v>
      </c>
      <c r="M2953">
        <v>7</v>
      </c>
      <c r="N2953">
        <v>2</v>
      </c>
      <c r="O2953">
        <v>256</v>
      </c>
      <c r="Q2953">
        <v>30</v>
      </c>
      <c r="R2953">
        <v>1</v>
      </c>
      <c r="S2953">
        <v>209</v>
      </c>
      <c r="T2953" t="s">
        <v>36894</v>
      </c>
      <c r="U2953" t="s">
        <v>36894</v>
      </c>
      <c r="V2953" t="s">
        <v>36894</v>
      </c>
    </row>
    <row r="2954" spans="1:22" x14ac:dyDescent="0.3">
      <c r="A2954">
        <v>5139</v>
      </c>
      <c r="B2954" t="s">
        <v>5154</v>
      </c>
      <c r="C2954" t="s">
        <v>5154</v>
      </c>
      <c r="D2954">
        <v>4</v>
      </c>
      <c r="E2954">
        <v>20</v>
      </c>
      <c r="G2954">
        <v>200</v>
      </c>
      <c r="I2954">
        <v>0</v>
      </c>
      <c r="K2954">
        <v>0</v>
      </c>
      <c r="L2954" t="s">
        <v>12086</v>
      </c>
      <c r="M2954">
        <v>7</v>
      </c>
      <c r="N2954">
        <v>2</v>
      </c>
      <c r="O2954">
        <v>256</v>
      </c>
      <c r="Q2954">
        <v>10</v>
      </c>
      <c r="R2954">
        <v>0</v>
      </c>
      <c r="S2954">
        <v>210</v>
      </c>
      <c r="T2954" t="s">
        <v>36896</v>
      </c>
      <c r="U2954" t="s">
        <v>36896</v>
      </c>
      <c r="V2954" t="s">
        <v>36896</v>
      </c>
    </row>
    <row r="2955" spans="1:22" x14ac:dyDescent="0.3">
      <c r="A2955">
        <v>5140</v>
      </c>
      <c r="B2955" t="s">
        <v>2090</v>
      </c>
      <c r="C2955" t="s">
        <v>2091</v>
      </c>
      <c r="D2955">
        <v>4</v>
      </c>
      <c r="E2955">
        <v>20</v>
      </c>
      <c r="G2955">
        <v>400</v>
      </c>
      <c r="I2955">
        <v>1</v>
      </c>
      <c r="K2955">
        <v>1</v>
      </c>
      <c r="L2955" t="s">
        <v>12086</v>
      </c>
      <c r="M2955">
        <v>7</v>
      </c>
      <c r="N2955">
        <v>2</v>
      </c>
      <c r="O2955">
        <v>256</v>
      </c>
      <c r="Q2955">
        <v>10</v>
      </c>
      <c r="R2955">
        <v>1</v>
      </c>
      <c r="S2955">
        <v>211</v>
      </c>
      <c r="T2955" t="s">
        <v>36899</v>
      </c>
      <c r="U2955" t="s">
        <v>36899</v>
      </c>
      <c r="V2955" t="s">
        <v>36899</v>
      </c>
    </row>
    <row r="2956" spans="1:22" x14ac:dyDescent="0.3">
      <c r="A2956">
        <v>5141</v>
      </c>
      <c r="B2956" t="s">
        <v>6483</v>
      </c>
      <c r="C2956" t="s">
        <v>6484</v>
      </c>
      <c r="D2956">
        <v>4</v>
      </c>
      <c r="E2956">
        <v>20</v>
      </c>
      <c r="G2956">
        <v>400</v>
      </c>
      <c r="I2956">
        <v>0</v>
      </c>
      <c r="K2956">
        <v>1</v>
      </c>
      <c r="L2956" t="s">
        <v>12993</v>
      </c>
      <c r="M2956">
        <v>7</v>
      </c>
      <c r="N2956">
        <v>2</v>
      </c>
      <c r="O2956">
        <v>256</v>
      </c>
      <c r="Q2956">
        <v>30</v>
      </c>
      <c r="R2956">
        <v>1</v>
      </c>
      <c r="S2956">
        <v>212</v>
      </c>
      <c r="T2956" t="s">
        <v>34255</v>
      </c>
      <c r="U2956" t="s">
        <v>34255</v>
      </c>
      <c r="V2956" t="s">
        <v>34255</v>
      </c>
    </row>
    <row r="2957" spans="1:22" x14ac:dyDescent="0.3">
      <c r="A2957">
        <v>5142</v>
      </c>
      <c r="B2957" t="s">
        <v>2562</v>
      </c>
      <c r="C2957" t="s">
        <v>2563</v>
      </c>
      <c r="D2957">
        <v>4</v>
      </c>
      <c r="E2957">
        <v>20</v>
      </c>
      <c r="G2957">
        <v>3000</v>
      </c>
      <c r="I2957">
        <v>8</v>
      </c>
      <c r="K2957">
        <v>0</v>
      </c>
      <c r="L2957" t="s">
        <v>12315</v>
      </c>
      <c r="M2957">
        <v>7</v>
      </c>
      <c r="N2957">
        <v>2</v>
      </c>
      <c r="O2957">
        <v>768</v>
      </c>
      <c r="Q2957">
        <v>50</v>
      </c>
      <c r="R2957">
        <v>1</v>
      </c>
      <c r="S2957">
        <v>213</v>
      </c>
      <c r="T2957" t="s">
        <v>43727</v>
      </c>
      <c r="U2957" t="s">
        <v>43727</v>
      </c>
      <c r="V2957" t="s">
        <v>43727</v>
      </c>
    </row>
    <row r="2958" spans="1:22" x14ac:dyDescent="0.3">
      <c r="A2958">
        <v>5143</v>
      </c>
      <c r="B2958" t="s">
        <v>5697</v>
      </c>
      <c r="C2958" t="s">
        <v>5698</v>
      </c>
      <c r="D2958">
        <v>4</v>
      </c>
      <c r="E2958">
        <v>20</v>
      </c>
      <c r="G2958">
        <v>1000</v>
      </c>
      <c r="I2958">
        <v>5</v>
      </c>
      <c r="K2958">
        <v>1</v>
      </c>
      <c r="L2958" t="s">
        <v>12993</v>
      </c>
      <c r="M2958">
        <v>7</v>
      </c>
      <c r="N2958">
        <v>1</v>
      </c>
      <c r="O2958">
        <v>769</v>
      </c>
      <c r="Q2958">
        <v>30</v>
      </c>
      <c r="R2958">
        <v>1</v>
      </c>
      <c r="S2958">
        <v>214</v>
      </c>
      <c r="T2958" t="s">
        <v>36907</v>
      </c>
      <c r="U2958" t="s">
        <v>36907</v>
      </c>
      <c r="V2958" t="s">
        <v>36907</v>
      </c>
    </row>
    <row r="2959" spans="1:22" x14ac:dyDescent="0.3">
      <c r="A2959">
        <v>5144</v>
      </c>
      <c r="B2959" t="s">
        <v>14739</v>
      </c>
      <c r="C2959" t="s">
        <v>14740</v>
      </c>
      <c r="D2959">
        <v>4</v>
      </c>
      <c r="E2959">
        <v>20</v>
      </c>
      <c r="G2959">
        <v>200</v>
      </c>
      <c r="I2959">
        <v>2</v>
      </c>
      <c r="K2959">
        <v>0</v>
      </c>
      <c r="L2959" t="s">
        <v>12086</v>
      </c>
      <c r="M2959">
        <v>7</v>
      </c>
      <c r="N2959">
        <v>2</v>
      </c>
      <c r="O2959">
        <v>256</v>
      </c>
      <c r="Q2959">
        <v>0</v>
      </c>
      <c r="R2959">
        <v>1</v>
      </c>
      <c r="S2959">
        <v>16</v>
      </c>
      <c r="T2959" t="s">
        <v>36663</v>
      </c>
      <c r="U2959" t="s">
        <v>36663</v>
      </c>
      <c r="V2959" t="s">
        <v>36663</v>
      </c>
    </row>
    <row r="2960" spans="1:22" x14ac:dyDescent="0.3">
      <c r="A2960">
        <v>5145</v>
      </c>
      <c r="B2960" t="s">
        <v>1893</v>
      </c>
      <c r="C2960" t="s">
        <v>1894</v>
      </c>
      <c r="D2960">
        <v>4</v>
      </c>
      <c r="E2960">
        <v>10</v>
      </c>
      <c r="G2960">
        <v>100</v>
      </c>
      <c r="I2960">
        <v>0</v>
      </c>
      <c r="K2960">
        <v>0</v>
      </c>
      <c r="L2960" t="s">
        <v>12086</v>
      </c>
      <c r="M2960">
        <v>7</v>
      </c>
      <c r="N2960">
        <v>2</v>
      </c>
      <c r="O2960">
        <v>256</v>
      </c>
      <c r="Q2960">
        <v>0</v>
      </c>
      <c r="R2960">
        <v>1</v>
      </c>
      <c r="S2960">
        <v>89</v>
      </c>
      <c r="T2960" t="s">
        <v>12087</v>
      </c>
      <c r="U2960" t="s">
        <v>12087</v>
      </c>
      <c r="V2960" t="s">
        <v>12087</v>
      </c>
    </row>
    <row r="2961" spans="1:22" x14ac:dyDescent="0.3">
      <c r="A2961">
        <v>5146</v>
      </c>
      <c r="B2961" t="s">
        <v>14741</v>
      </c>
      <c r="C2961" t="s">
        <v>3589</v>
      </c>
      <c r="D2961">
        <v>4</v>
      </c>
      <c r="E2961">
        <v>0</v>
      </c>
      <c r="G2961">
        <v>500</v>
      </c>
      <c r="I2961">
        <v>0</v>
      </c>
      <c r="K2961">
        <v>0</v>
      </c>
      <c r="L2961" t="s">
        <v>12086</v>
      </c>
      <c r="M2961">
        <v>7</v>
      </c>
      <c r="N2961">
        <v>2</v>
      </c>
      <c r="O2961">
        <v>256</v>
      </c>
      <c r="Q2961">
        <v>0</v>
      </c>
      <c r="R2961">
        <v>1</v>
      </c>
      <c r="S2961">
        <v>215</v>
      </c>
      <c r="T2961" t="s">
        <v>36911</v>
      </c>
      <c r="U2961" t="s">
        <v>36911</v>
      </c>
      <c r="V2961" t="s">
        <v>36911</v>
      </c>
    </row>
    <row r="2962" spans="1:22" x14ac:dyDescent="0.3">
      <c r="A2962">
        <v>5147</v>
      </c>
      <c r="B2962" t="s">
        <v>796</v>
      </c>
      <c r="C2962" t="s">
        <v>797</v>
      </c>
      <c r="D2962">
        <v>4</v>
      </c>
      <c r="E2962">
        <v>0</v>
      </c>
      <c r="G2962">
        <v>200</v>
      </c>
      <c r="I2962">
        <v>3</v>
      </c>
      <c r="K2962">
        <v>1</v>
      </c>
      <c r="L2962" t="s">
        <v>12086</v>
      </c>
      <c r="M2962">
        <v>7</v>
      </c>
      <c r="N2962">
        <v>2</v>
      </c>
      <c r="O2962">
        <v>256</v>
      </c>
      <c r="Q2962">
        <v>0</v>
      </c>
      <c r="R2962">
        <v>1</v>
      </c>
      <c r="S2962">
        <v>216</v>
      </c>
      <c r="T2962" t="s">
        <v>12087</v>
      </c>
      <c r="U2962" t="s">
        <v>12087</v>
      </c>
      <c r="V2962" t="s">
        <v>12087</v>
      </c>
    </row>
    <row r="2963" spans="1:22" x14ac:dyDescent="0.3">
      <c r="A2963">
        <v>5148</v>
      </c>
      <c r="B2963" t="s">
        <v>14742</v>
      </c>
      <c r="C2963" t="s">
        <v>14743</v>
      </c>
      <c r="D2963">
        <v>4</v>
      </c>
      <c r="E2963">
        <v>0</v>
      </c>
      <c r="G2963">
        <v>500</v>
      </c>
      <c r="I2963">
        <v>0</v>
      </c>
      <c r="K2963">
        <v>0</v>
      </c>
      <c r="L2963" t="s">
        <v>12086</v>
      </c>
      <c r="M2963">
        <v>7</v>
      </c>
      <c r="N2963">
        <v>2</v>
      </c>
      <c r="O2963">
        <v>256</v>
      </c>
      <c r="Q2963">
        <v>0</v>
      </c>
      <c r="R2963">
        <v>1</v>
      </c>
      <c r="S2963">
        <v>217</v>
      </c>
      <c r="T2963" t="s">
        <v>33444</v>
      </c>
      <c r="U2963" t="s">
        <v>33444</v>
      </c>
      <c r="V2963" t="s">
        <v>33444</v>
      </c>
    </row>
    <row r="2964" spans="1:22" x14ac:dyDescent="0.3">
      <c r="A2964">
        <v>5149</v>
      </c>
      <c r="B2964" t="s">
        <v>9103</v>
      </c>
      <c r="C2964" t="s">
        <v>9104</v>
      </c>
      <c r="D2964">
        <v>4</v>
      </c>
      <c r="E2964">
        <v>0</v>
      </c>
      <c r="G2964">
        <v>100</v>
      </c>
      <c r="I2964">
        <v>0</v>
      </c>
      <c r="K2964">
        <v>0</v>
      </c>
      <c r="L2964" t="s">
        <v>12086</v>
      </c>
      <c r="M2964">
        <v>7</v>
      </c>
      <c r="N2964">
        <v>2</v>
      </c>
      <c r="O2964">
        <v>256</v>
      </c>
      <c r="Q2964">
        <v>0</v>
      </c>
      <c r="R2964">
        <v>1</v>
      </c>
      <c r="S2964">
        <v>218</v>
      </c>
      <c r="T2964" t="s">
        <v>33444</v>
      </c>
      <c r="U2964" t="s">
        <v>33444</v>
      </c>
      <c r="V2964" t="s">
        <v>33444</v>
      </c>
    </row>
    <row r="2965" spans="1:22" x14ac:dyDescent="0.3">
      <c r="A2965">
        <v>5150</v>
      </c>
      <c r="B2965" t="s">
        <v>5671</v>
      </c>
      <c r="C2965" t="s">
        <v>5668</v>
      </c>
      <c r="D2965">
        <v>4</v>
      </c>
      <c r="E2965">
        <v>20</v>
      </c>
      <c r="G2965">
        <v>100</v>
      </c>
      <c r="I2965">
        <v>1</v>
      </c>
      <c r="K2965">
        <v>0</v>
      </c>
      <c r="L2965" t="s">
        <v>12086</v>
      </c>
      <c r="M2965">
        <v>7</v>
      </c>
      <c r="N2965">
        <v>2</v>
      </c>
      <c r="O2965">
        <v>256</v>
      </c>
      <c r="Q2965">
        <v>0</v>
      </c>
      <c r="R2965">
        <v>0</v>
      </c>
      <c r="S2965">
        <v>219</v>
      </c>
      <c r="T2965" t="s">
        <v>36917</v>
      </c>
      <c r="U2965" t="s">
        <v>36917</v>
      </c>
      <c r="V2965" t="s">
        <v>36917</v>
      </c>
    </row>
    <row r="2966" spans="1:22" x14ac:dyDescent="0.3">
      <c r="A2966">
        <v>5151</v>
      </c>
      <c r="B2966" t="s">
        <v>5046</v>
      </c>
      <c r="C2966" t="s">
        <v>5047</v>
      </c>
      <c r="D2966">
        <v>4</v>
      </c>
      <c r="E2966">
        <v>20</v>
      </c>
      <c r="G2966">
        <v>200</v>
      </c>
      <c r="I2966">
        <v>4</v>
      </c>
      <c r="K2966">
        <v>1</v>
      </c>
      <c r="L2966" t="s">
        <v>12086</v>
      </c>
      <c r="M2966">
        <v>7</v>
      </c>
      <c r="N2966">
        <v>2</v>
      </c>
      <c r="O2966">
        <v>768</v>
      </c>
      <c r="Q2966">
        <v>0</v>
      </c>
      <c r="R2966">
        <v>1</v>
      </c>
      <c r="S2966">
        <v>220</v>
      </c>
      <c r="T2966" t="s">
        <v>36920</v>
      </c>
      <c r="U2966" t="s">
        <v>36920</v>
      </c>
      <c r="V2966" t="s">
        <v>36920</v>
      </c>
    </row>
    <row r="2967" spans="1:22" x14ac:dyDescent="0.3">
      <c r="A2967">
        <v>5152</v>
      </c>
      <c r="B2967" t="s">
        <v>2133</v>
      </c>
      <c r="C2967" t="s">
        <v>2134</v>
      </c>
      <c r="D2967">
        <v>4</v>
      </c>
      <c r="E2967">
        <v>20</v>
      </c>
      <c r="G2967">
        <v>2000</v>
      </c>
      <c r="I2967">
        <v>2</v>
      </c>
      <c r="K2967">
        <v>0</v>
      </c>
      <c r="L2967" t="s">
        <v>12086</v>
      </c>
      <c r="M2967">
        <v>7</v>
      </c>
      <c r="N2967">
        <v>2</v>
      </c>
      <c r="O2967">
        <v>768</v>
      </c>
      <c r="Q2967">
        <v>1</v>
      </c>
      <c r="R2967">
        <v>1</v>
      </c>
      <c r="S2967">
        <v>221</v>
      </c>
      <c r="T2967" t="s">
        <v>36922</v>
      </c>
      <c r="U2967" t="s">
        <v>36922</v>
      </c>
      <c r="V2967" t="s">
        <v>36922</v>
      </c>
    </row>
    <row r="2968" spans="1:22" x14ac:dyDescent="0.3">
      <c r="A2968">
        <v>5153</v>
      </c>
      <c r="B2968" t="s">
        <v>14744</v>
      </c>
      <c r="C2968" t="s">
        <v>14745</v>
      </c>
      <c r="D2968">
        <v>4</v>
      </c>
      <c r="E2968">
        <v>20</v>
      </c>
      <c r="G2968">
        <v>700</v>
      </c>
      <c r="I2968">
        <v>3</v>
      </c>
      <c r="K2968">
        <v>0</v>
      </c>
      <c r="L2968" t="s">
        <v>12086</v>
      </c>
      <c r="M2968">
        <v>7</v>
      </c>
      <c r="N2968">
        <v>2</v>
      </c>
      <c r="O2968">
        <v>256</v>
      </c>
      <c r="Q2968">
        <v>0</v>
      </c>
      <c r="R2968">
        <v>1</v>
      </c>
      <c r="S2968">
        <v>222</v>
      </c>
      <c r="T2968" t="s">
        <v>35000</v>
      </c>
      <c r="U2968" t="s">
        <v>35000</v>
      </c>
      <c r="V2968" t="s">
        <v>35000</v>
      </c>
    </row>
    <row r="2969" spans="1:22" x14ac:dyDescent="0.3">
      <c r="A2969">
        <v>5154</v>
      </c>
      <c r="B2969" t="s">
        <v>9786</v>
      </c>
      <c r="C2969" t="s">
        <v>9787</v>
      </c>
      <c r="D2969">
        <v>4</v>
      </c>
      <c r="E2969">
        <v>20</v>
      </c>
      <c r="G2969">
        <v>100</v>
      </c>
      <c r="I2969">
        <v>3</v>
      </c>
      <c r="K2969">
        <v>0</v>
      </c>
      <c r="L2969" t="s">
        <v>12086</v>
      </c>
      <c r="M2969">
        <v>7</v>
      </c>
      <c r="N2969">
        <v>2</v>
      </c>
      <c r="O2969">
        <v>512</v>
      </c>
      <c r="Q2969">
        <v>0</v>
      </c>
      <c r="R2969">
        <v>0</v>
      </c>
      <c r="S2969">
        <v>12</v>
      </c>
      <c r="T2969" t="s">
        <v>12087</v>
      </c>
      <c r="U2969" t="s">
        <v>12087</v>
      </c>
      <c r="V2969" t="s">
        <v>12087</v>
      </c>
    </row>
    <row r="2970" spans="1:22" x14ac:dyDescent="0.3">
      <c r="A2970">
        <v>5155</v>
      </c>
      <c r="B2970" t="s">
        <v>4714</v>
      </c>
      <c r="C2970" t="s">
        <v>4715</v>
      </c>
      <c r="D2970">
        <v>4</v>
      </c>
      <c r="E2970">
        <v>20</v>
      </c>
      <c r="G2970">
        <v>100</v>
      </c>
      <c r="I2970">
        <v>0</v>
      </c>
      <c r="K2970">
        <v>0</v>
      </c>
      <c r="L2970" t="s">
        <v>12086</v>
      </c>
      <c r="M2970">
        <v>7</v>
      </c>
      <c r="N2970">
        <v>2</v>
      </c>
      <c r="O2970">
        <v>1</v>
      </c>
      <c r="Q2970">
        <v>0</v>
      </c>
      <c r="R2970">
        <v>0</v>
      </c>
      <c r="S2970">
        <v>25</v>
      </c>
      <c r="T2970" t="s">
        <v>35448</v>
      </c>
      <c r="U2970" t="s">
        <v>35448</v>
      </c>
      <c r="V2970" t="s">
        <v>35448</v>
      </c>
    </row>
    <row r="2971" spans="1:22" x14ac:dyDescent="0.3">
      <c r="A2971">
        <v>5156</v>
      </c>
      <c r="B2971" t="s">
        <v>4143</v>
      </c>
      <c r="C2971" t="s">
        <v>4144</v>
      </c>
      <c r="D2971">
        <v>4</v>
      </c>
      <c r="E2971">
        <v>20</v>
      </c>
      <c r="G2971">
        <v>100</v>
      </c>
      <c r="I2971">
        <v>0</v>
      </c>
      <c r="K2971">
        <v>0</v>
      </c>
      <c r="L2971" t="s">
        <v>12086</v>
      </c>
      <c r="M2971">
        <v>7</v>
      </c>
      <c r="N2971">
        <v>2</v>
      </c>
      <c r="O2971">
        <v>1</v>
      </c>
      <c r="Q2971">
        <v>0</v>
      </c>
      <c r="R2971">
        <v>0</v>
      </c>
      <c r="S2971">
        <v>8</v>
      </c>
      <c r="T2971" t="s">
        <v>36675</v>
      </c>
      <c r="U2971" t="s">
        <v>36675</v>
      </c>
      <c r="V2971" t="s">
        <v>36675</v>
      </c>
    </row>
    <row r="2972" spans="1:22" x14ac:dyDescent="0.3">
      <c r="A2972">
        <v>5157</v>
      </c>
      <c r="B2972" t="s">
        <v>14746</v>
      </c>
      <c r="C2972" t="s">
        <v>10412</v>
      </c>
      <c r="D2972">
        <v>4</v>
      </c>
      <c r="E2972">
        <v>20</v>
      </c>
      <c r="G2972">
        <v>500</v>
      </c>
      <c r="I2972">
        <v>5</v>
      </c>
      <c r="K2972">
        <v>1</v>
      </c>
      <c r="L2972" t="s">
        <v>12160</v>
      </c>
      <c r="M2972">
        <v>7</v>
      </c>
      <c r="N2972">
        <v>2</v>
      </c>
      <c r="O2972">
        <v>256</v>
      </c>
      <c r="Q2972">
        <v>0</v>
      </c>
      <c r="R2972">
        <v>1</v>
      </c>
      <c r="S2972">
        <v>86</v>
      </c>
      <c r="T2972" t="s">
        <v>12087</v>
      </c>
      <c r="U2972" t="s">
        <v>12087</v>
      </c>
      <c r="V2972" t="s">
        <v>12087</v>
      </c>
    </row>
    <row r="2973" spans="1:22" x14ac:dyDescent="0.3">
      <c r="A2973">
        <v>5158</v>
      </c>
      <c r="B2973" t="s">
        <v>14747</v>
      </c>
      <c r="C2973" t="s">
        <v>5221</v>
      </c>
      <c r="D2973">
        <v>4</v>
      </c>
      <c r="E2973">
        <v>30000</v>
      </c>
      <c r="G2973">
        <v>100</v>
      </c>
      <c r="I2973">
        <v>5</v>
      </c>
      <c r="K2973">
        <v>1</v>
      </c>
      <c r="L2973" t="s">
        <v>12049</v>
      </c>
      <c r="M2973">
        <v>7</v>
      </c>
      <c r="N2973">
        <v>2</v>
      </c>
      <c r="O2973">
        <v>256</v>
      </c>
      <c r="Q2973">
        <v>0</v>
      </c>
      <c r="R2973">
        <v>1</v>
      </c>
      <c r="S2973">
        <v>35</v>
      </c>
      <c r="T2973" t="s">
        <v>34168</v>
      </c>
      <c r="U2973" t="s">
        <v>34168</v>
      </c>
      <c r="V2973" t="s">
        <v>34168</v>
      </c>
    </row>
    <row r="2974" spans="1:22" x14ac:dyDescent="0.3">
      <c r="A2974">
        <v>5159</v>
      </c>
      <c r="B2974" t="s">
        <v>14748</v>
      </c>
      <c r="C2974" t="s">
        <v>4658</v>
      </c>
      <c r="D2974">
        <v>4</v>
      </c>
      <c r="E2974">
        <v>20</v>
      </c>
      <c r="G2974">
        <v>900</v>
      </c>
      <c r="I2974">
        <v>5</v>
      </c>
      <c r="K2974">
        <v>1</v>
      </c>
      <c r="L2974" t="s">
        <v>12993</v>
      </c>
      <c r="M2974">
        <v>7</v>
      </c>
      <c r="N2974">
        <v>2</v>
      </c>
      <c r="O2974">
        <v>256</v>
      </c>
      <c r="Q2974">
        <v>40</v>
      </c>
      <c r="R2974">
        <v>1</v>
      </c>
      <c r="S2974">
        <v>30</v>
      </c>
      <c r="T2974" t="s">
        <v>34228</v>
      </c>
      <c r="U2974" t="s">
        <v>34228</v>
      </c>
      <c r="V2974" t="s">
        <v>34228</v>
      </c>
    </row>
    <row r="2975" spans="1:22" x14ac:dyDescent="0.3">
      <c r="A2975">
        <v>5160</v>
      </c>
      <c r="B2975" t="s">
        <v>6331</v>
      </c>
      <c r="C2975" t="s">
        <v>6328</v>
      </c>
      <c r="D2975">
        <v>4</v>
      </c>
      <c r="E2975">
        <v>20</v>
      </c>
      <c r="G2975">
        <v>800</v>
      </c>
      <c r="I2975">
        <v>5</v>
      </c>
      <c r="K2975">
        <v>1</v>
      </c>
      <c r="L2975" t="s">
        <v>13132</v>
      </c>
      <c r="M2975">
        <v>7</v>
      </c>
      <c r="N2975">
        <v>2</v>
      </c>
      <c r="O2975">
        <v>256</v>
      </c>
      <c r="Q2975">
        <v>0</v>
      </c>
      <c r="R2975">
        <v>1</v>
      </c>
      <c r="S2975">
        <v>41</v>
      </c>
      <c r="T2975" t="s">
        <v>34255</v>
      </c>
      <c r="U2975" t="s">
        <v>34255</v>
      </c>
      <c r="V2975" t="s">
        <v>34255</v>
      </c>
    </row>
    <row r="2976" spans="1:22" x14ac:dyDescent="0.3">
      <c r="A2976">
        <v>5161</v>
      </c>
      <c r="B2976" t="s">
        <v>14749</v>
      </c>
      <c r="C2976" t="s">
        <v>8924</v>
      </c>
      <c r="D2976">
        <v>4</v>
      </c>
      <c r="E2976">
        <v>20</v>
      </c>
      <c r="G2976">
        <v>1000</v>
      </c>
      <c r="I2976">
        <v>6</v>
      </c>
      <c r="K2976">
        <v>1</v>
      </c>
      <c r="L2976" t="s">
        <v>13133</v>
      </c>
      <c r="M2976">
        <v>7</v>
      </c>
      <c r="N2976">
        <v>2</v>
      </c>
      <c r="O2976">
        <v>256</v>
      </c>
      <c r="Q2976">
        <v>50</v>
      </c>
      <c r="R2976">
        <v>1</v>
      </c>
      <c r="S2976">
        <v>43</v>
      </c>
      <c r="T2976" t="s">
        <v>12087</v>
      </c>
      <c r="U2976" t="s">
        <v>12087</v>
      </c>
      <c r="V2976" t="s">
        <v>12087</v>
      </c>
    </row>
    <row r="2977" spans="1:22" x14ac:dyDescent="0.3">
      <c r="A2977">
        <v>5162</v>
      </c>
      <c r="B2977" t="s">
        <v>1421</v>
      </c>
      <c r="C2977" t="s">
        <v>1418</v>
      </c>
      <c r="D2977">
        <v>4</v>
      </c>
      <c r="E2977">
        <v>20</v>
      </c>
      <c r="G2977">
        <v>800</v>
      </c>
      <c r="I2977">
        <v>7</v>
      </c>
      <c r="K2977">
        <v>1</v>
      </c>
      <c r="L2977" t="s">
        <v>12315</v>
      </c>
      <c r="M2977">
        <v>7</v>
      </c>
      <c r="N2977">
        <v>2</v>
      </c>
      <c r="O2977">
        <v>256</v>
      </c>
      <c r="Q2977">
        <v>70</v>
      </c>
      <c r="R2977">
        <v>1</v>
      </c>
      <c r="S2977">
        <v>103</v>
      </c>
      <c r="T2977" t="s">
        <v>36718</v>
      </c>
      <c r="U2977" t="s">
        <v>36718</v>
      </c>
      <c r="V2977" t="s">
        <v>36718</v>
      </c>
    </row>
    <row r="2978" spans="1:22" x14ac:dyDescent="0.3">
      <c r="A2978">
        <v>5163</v>
      </c>
      <c r="B2978" t="s">
        <v>2501</v>
      </c>
      <c r="C2978" t="s">
        <v>2498</v>
      </c>
      <c r="D2978">
        <v>4</v>
      </c>
      <c r="E2978">
        <v>20</v>
      </c>
      <c r="G2978">
        <v>500</v>
      </c>
      <c r="I2978">
        <v>5</v>
      </c>
      <c r="K2978">
        <v>1</v>
      </c>
      <c r="L2978" t="s">
        <v>12993</v>
      </c>
      <c r="M2978">
        <v>7</v>
      </c>
      <c r="N2978">
        <v>2</v>
      </c>
      <c r="O2978">
        <v>256</v>
      </c>
      <c r="Q2978">
        <v>0</v>
      </c>
      <c r="R2978">
        <v>1</v>
      </c>
      <c r="S2978">
        <v>105</v>
      </c>
      <c r="T2978" t="s">
        <v>34901</v>
      </c>
      <c r="U2978" t="s">
        <v>34901</v>
      </c>
      <c r="V2978" t="s">
        <v>34901</v>
      </c>
    </row>
    <row r="2979" spans="1:22" x14ac:dyDescent="0.3">
      <c r="A2979">
        <v>5164</v>
      </c>
      <c r="B2979" t="s">
        <v>14750</v>
      </c>
      <c r="C2979" t="s">
        <v>10018</v>
      </c>
      <c r="D2979">
        <v>4</v>
      </c>
      <c r="E2979">
        <v>20</v>
      </c>
      <c r="G2979">
        <v>400</v>
      </c>
      <c r="I2979">
        <v>4</v>
      </c>
      <c r="K2979">
        <v>1</v>
      </c>
      <c r="L2979" t="s">
        <v>12993</v>
      </c>
      <c r="M2979">
        <v>7</v>
      </c>
      <c r="N2979">
        <v>0</v>
      </c>
      <c r="O2979">
        <v>256</v>
      </c>
      <c r="Q2979">
        <v>45</v>
      </c>
      <c r="R2979">
        <v>1</v>
      </c>
      <c r="S2979">
        <v>19</v>
      </c>
      <c r="T2979" t="s">
        <v>34235</v>
      </c>
      <c r="U2979" t="s">
        <v>34235</v>
      </c>
      <c r="V2979" t="s">
        <v>34235</v>
      </c>
    </row>
    <row r="2980" spans="1:22" x14ac:dyDescent="0.3">
      <c r="A2980">
        <v>5165</v>
      </c>
      <c r="B2980" t="s">
        <v>2594</v>
      </c>
      <c r="C2980" t="s">
        <v>2591</v>
      </c>
      <c r="D2980">
        <v>4</v>
      </c>
      <c r="E2980">
        <v>20</v>
      </c>
      <c r="G2980">
        <v>400</v>
      </c>
      <c r="I2980">
        <v>4</v>
      </c>
      <c r="K2980">
        <v>1</v>
      </c>
      <c r="L2980" t="s">
        <v>12993</v>
      </c>
      <c r="M2980">
        <v>7</v>
      </c>
      <c r="N2980">
        <v>1</v>
      </c>
      <c r="O2980">
        <v>256</v>
      </c>
      <c r="Q2980">
        <v>45</v>
      </c>
      <c r="R2980">
        <v>1</v>
      </c>
      <c r="S2980">
        <v>45</v>
      </c>
      <c r="T2980" t="s">
        <v>34235</v>
      </c>
      <c r="U2980" t="s">
        <v>34235</v>
      </c>
      <c r="V2980" t="s">
        <v>34235</v>
      </c>
    </row>
    <row r="2981" spans="1:22" x14ac:dyDescent="0.3">
      <c r="A2981">
        <v>5166</v>
      </c>
      <c r="B2981" t="s">
        <v>14751</v>
      </c>
      <c r="C2981" t="s">
        <v>14686</v>
      </c>
      <c r="D2981">
        <v>4</v>
      </c>
      <c r="E2981">
        <v>20</v>
      </c>
      <c r="G2981">
        <v>3000</v>
      </c>
      <c r="I2981">
        <v>5</v>
      </c>
      <c r="K2981">
        <v>1</v>
      </c>
      <c r="L2981" t="s">
        <v>12041</v>
      </c>
      <c r="M2981">
        <v>7</v>
      </c>
      <c r="N2981">
        <v>2</v>
      </c>
      <c r="O2981">
        <v>257</v>
      </c>
      <c r="Q2981">
        <v>65</v>
      </c>
      <c r="R2981">
        <v>0</v>
      </c>
      <c r="S2981">
        <v>137</v>
      </c>
      <c r="T2981" t="s">
        <v>33136</v>
      </c>
      <c r="U2981" t="s">
        <v>33136</v>
      </c>
      <c r="V2981" t="s">
        <v>33136</v>
      </c>
    </row>
    <row r="2982" spans="1:22" x14ac:dyDescent="0.3">
      <c r="A2982">
        <v>5167</v>
      </c>
      <c r="B2982" t="s">
        <v>14752</v>
      </c>
      <c r="C2982" t="s">
        <v>6895</v>
      </c>
      <c r="D2982">
        <v>4</v>
      </c>
      <c r="E2982">
        <v>20</v>
      </c>
      <c r="G2982">
        <v>300</v>
      </c>
      <c r="I2982">
        <v>5</v>
      </c>
      <c r="K2982">
        <v>1</v>
      </c>
      <c r="L2982" t="s">
        <v>12086</v>
      </c>
      <c r="M2982">
        <v>7</v>
      </c>
      <c r="N2982">
        <v>2</v>
      </c>
      <c r="O2982">
        <v>769</v>
      </c>
      <c r="Q2982">
        <v>0</v>
      </c>
      <c r="R2982">
        <v>0</v>
      </c>
      <c r="S2982">
        <v>51</v>
      </c>
      <c r="T2982" t="s">
        <v>34270</v>
      </c>
      <c r="U2982" t="s">
        <v>34270</v>
      </c>
      <c r="V2982" t="s">
        <v>34270</v>
      </c>
    </row>
    <row r="2983" spans="1:22" x14ac:dyDescent="0.3">
      <c r="A2983">
        <v>5168</v>
      </c>
      <c r="B2983" t="s">
        <v>1432</v>
      </c>
      <c r="C2983" t="s">
        <v>1429</v>
      </c>
      <c r="D2983">
        <v>4</v>
      </c>
      <c r="E2983">
        <v>20</v>
      </c>
      <c r="G2983">
        <v>300</v>
      </c>
      <c r="I2983">
        <v>5</v>
      </c>
      <c r="K2983">
        <v>1</v>
      </c>
      <c r="L2983" t="s">
        <v>12086</v>
      </c>
      <c r="M2983">
        <v>7</v>
      </c>
      <c r="N2983">
        <v>2</v>
      </c>
      <c r="O2983">
        <v>769</v>
      </c>
      <c r="Q2983">
        <v>0</v>
      </c>
      <c r="R2983">
        <v>0</v>
      </c>
      <c r="S2983">
        <v>139</v>
      </c>
      <c r="T2983" t="s">
        <v>12087</v>
      </c>
      <c r="U2983" t="s">
        <v>12087</v>
      </c>
      <c r="V2983" t="s">
        <v>12087</v>
      </c>
    </row>
    <row r="2984" spans="1:22" x14ac:dyDescent="0.3">
      <c r="A2984">
        <v>5169</v>
      </c>
      <c r="B2984" t="s">
        <v>14753</v>
      </c>
      <c r="C2984" t="s">
        <v>14754</v>
      </c>
      <c r="D2984">
        <v>4</v>
      </c>
      <c r="E2984">
        <v>30000</v>
      </c>
      <c r="G2984">
        <v>500</v>
      </c>
      <c r="I2984">
        <v>4</v>
      </c>
      <c r="K2984">
        <v>1</v>
      </c>
      <c r="L2984" t="s">
        <v>12086</v>
      </c>
      <c r="M2984">
        <v>7</v>
      </c>
      <c r="N2984">
        <v>2</v>
      </c>
      <c r="O2984">
        <v>768</v>
      </c>
      <c r="Q2984">
        <v>40</v>
      </c>
      <c r="R2984">
        <v>1</v>
      </c>
      <c r="S2984">
        <v>223</v>
      </c>
      <c r="T2984" t="s">
        <v>36947</v>
      </c>
      <c r="U2984" t="s">
        <v>36947</v>
      </c>
      <c r="V2984" t="s">
        <v>36947</v>
      </c>
    </row>
    <row r="2985" spans="1:22" x14ac:dyDescent="0.3">
      <c r="A2985">
        <v>5170</v>
      </c>
      <c r="B2985" t="s">
        <v>3861</v>
      </c>
      <c r="C2985" t="s">
        <v>3862</v>
      </c>
      <c r="D2985">
        <v>4</v>
      </c>
      <c r="E2985">
        <v>30000</v>
      </c>
      <c r="G2985">
        <v>600</v>
      </c>
      <c r="I2985">
        <v>1</v>
      </c>
      <c r="K2985">
        <v>0</v>
      </c>
      <c r="L2985" t="s">
        <v>12993</v>
      </c>
      <c r="M2985">
        <v>7</v>
      </c>
      <c r="N2985">
        <v>2</v>
      </c>
      <c r="O2985">
        <v>256</v>
      </c>
      <c r="Q2985">
        <v>0</v>
      </c>
      <c r="R2985">
        <v>1</v>
      </c>
      <c r="S2985">
        <v>224</v>
      </c>
      <c r="T2985" t="s">
        <v>43728</v>
      </c>
      <c r="U2985" t="s">
        <v>43728</v>
      </c>
      <c r="V2985" t="s">
        <v>43728</v>
      </c>
    </row>
    <row r="2986" spans="1:22" x14ac:dyDescent="0.3">
      <c r="A2986">
        <v>5171</v>
      </c>
      <c r="B2986" t="s">
        <v>14755</v>
      </c>
      <c r="C2986" t="s">
        <v>14756</v>
      </c>
      <c r="D2986">
        <v>4</v>
      </c>
      <c r="E2986">
        <v>100000</v>
      </c>
      <c r="G2986">
        <v>1000</v>
      </c>
      <c r="I2986">
        <v>5</v>
      </c>
      <c r="K2986">
        <v>1</v>
      </c>
      <c r="L2986" t="s">
        <v>12993</v>
      </c>
      <c r="M2986">
        <v>2</v>
      </c>
      <c r="N2986">
        <v>2</v>
      </c>
      <c r="O2986">
        <v>256</v>
      </c>
      <c r="Q2986">
        <v>0</v>
      </c>
      <c r="R2986">
        <v>1</v>
      </c>
      <c r="S2986">
        <v>225</v>
      </c>
      <c r="T2986" t="s">
        <v>34027</v>
      </c>
      <c r="U2986" t="s">
        <v>34027</v>
      </c>
      <c r="V2986" t="s">
        <v>34027</v>
      </c>
    </row>
    <row r="2987" spans="1:22" x14ac:dyDescent="0.3">
      <c r="A2987">
        <v>5172</v>
      </c>
      <c r="B2987" t="s">
        <v>903</v>
      </c>
      <c r="C2987" t="s">
        <v>903</v>
      </c>
      <c r="D2987">
        <v>4</v>
      </c>
      <c r="E2987">
        <v>30000</v>
      </c>
      <c r="G2987">
        <v>700</v>
      </c>
      <c r="I2987">
        <v>0</v>
      </c>
      <c r="K2987">
        <v>0</v>
      </c>
      <c r="L2987" t="s">
        <v>12086</v>
      </c>
      <c r="M2987">
        <v>7</v>
      </c>
      <c r="N2987">
        <v>2</v>
      </c>
      <c r="O2987">
        <v>256</v>
      </c>
      <c r="Q2987">
        <v>0</v>
      </c>
      <c r="R2987">
        <v>0</v>
      </c>
      <c r="S2987">
        <v>226</v>
      </c>
      <c r="T2987" t="s">
        <v>43083</v>
      </c>
      <c r="U2987" t="s">
        <v>43083</v>
      </c>
      <c r="V2987" t="s">
        <v>43083</v>
      </c>
    </row>
    <row r="2988" spans="1:22" x14ac:dyDescent="0.3">
      <c r="A2988">
        <v>5173</v>
      </c>
      <c r="B2988" t="s">
        <v>14757</v>
      </c>
      <c r="C2988" t="s">
        <v>14758</v>
      </c>
      <c r="D2988">
        <v>4</v>
      </c>
      <c r="E2988">
        <v>30000</v>
      </c>
      <c r="G2988">
        <v>400</v>
      </c>
      <c r="I2988">
        <v>3</v>
      </c>
      <c r="K2988">
        <v>1</v>
      </c>
      <c r="L2988" t="s">
        <v>12086</v>
      </c>
      <c r="M2988">
        <v>7</v>
      </c>
      <c r="N2988">
        <v>2</v>
      </c>
      <c r="O2988">
        <v>256</v>
      </c>
      <c r="Q2988">
        <v>60</v>
      </c>
      <c r="R2988">
        <v>1</v>
      </c>
      <c r="S2988">
        <v>227</v>
      </c>
      <c r="T2988" t="s">
        <v>36957</v>
      </c>
      <c r="U2988" t="s">
        <v>36957</v>
      </c>
      <c r="V2988" t="s">
        <v>36957</v>
      </c>
    </row>
    <row r="2989" spans="1:22" x14ac:dyDescent="0.3">
      <c r="A2989">
        <v>5174</v>
      </c>
      <c r="B2989" t="s">
        <v>661</v>
      </c>
      <c r="C2989" t="s">
        <v>661</v>
      </c>
      <c r="D2989">
        <v>4</v>
      </c>
      <c r="E2989">
        <v>30000</v>
      </c>
      <c r="G2989">
        <v>400</v>
      </c>
      <c r="I2989">
        <v>3</v>
      </c>
      <c r="K2989">
        <v>1</v>
      </c>
      <c r="L2989" t="s">
        <v>12086</v>
      </c>
      <c r="M2989">
        <v>7</v>
      </c>
      <c r="N2989">
        <v>2</v>
      </c>
      <c r="O2989">
        <v>256</v>
      </c>
      <c r="Q2989">
        <v>60</v>
      </c>
      <c r="R2989">
        <v>1</v>
      </c>
      <c r="S2989">
        <v>228</v>
      </c>
      <c r="T2989" t="s">
        <v>36960</v>
      </c>
      <c r="U2989" t="s">
        <v>36960</v>
      </c>
      <c r="V2989" t="s">
        <v>36960</v>
      </c>
    </row>
    <row r="2990" spans="1:22" x14ac:dyDescent="0.3">
      <c r="A2990">
        <v>5175</v>
      </c>
      <c r="B2990" t="s">
        <v>2030</v>
      </c>
      <c r="C2990" t="s">
        <v>2031</v>
      </c>
      <c r="D2990">
        <v>4</v>
      </c>
      <c r="E2990">
        <v>30000</v>
      </c>
      <c r="G2990">
        <v>100</v>
      </c>
      <c r="I2990">
        <v>0</v>
      </c>
      <c r="K2990">
        <v>0</v>
      </c>
      <c r="L2990" t="s">
        <v>12086</v>
      </c>
      <c r="M2990">
        <v>7</v>
      </c>
      <c r="N2990">
        <v>2</v>
      </c>
      <c r="O2990">
        <v>512</v>
      </c>
      <c r="Q2990">
        <v>0</v>
      </c>
      <c r="R2990">
        <v>0</v>
      </c>
      <c r="S2990">
        <v>229</v>
      </c>
      <c r="T2990" t="s">
        <v>36962</v>
      </c>
      <c r="U2990" t="s">
        <v>36962</v>
      </c>
      <c r="V2990" t="s">
        <v>36962</v>
      </c>
    </row>
    <row r="2991" spans="1:22" x14ac:dyDescent="0.3">
      <c r="A2991">
        <v>5176</v>
      </c>
      <c r="B2991" t="s">
        <v>14759</v>
      </c>
      <c r="C2991" t="s">
        <v>14760</v>
      </c>
      <c r="D2991">
        <v>4</v>
      </c>
      <c r="E2991">
        <v>30000</v>
      </c>
      <c r="G2991">
        <v>100</v>
      </c>
      <c r="I2991">
        <v>2</v>
      </c>
      <c r="K2991">
        <v>0</v>
      </c>
      <c r="L2991" t="s">
        <v>12086</v>
      </c>
      <c r="M2991">
        <v>7</v>
      </c>
      <c r="N2991">
        <v>2</v>
      </c>
      <c r="O2991">
        <v>513</v>
      </c>
      <c r="Q2991">
        <v>30</v>
      </c>
      <c r="R2991">
        <v>0</v>
      </c>
      <c r="S2991">
        <v>230</v>
      </c>
      <c r="T2991" t="s">
        <v>36964</v>
      </c>
      <c r="U2991" t="s">
        <v>36964</v>
      </c>
      <c r="V2991" t="s">
        <v>36964</v>
      </c>
    </row>
    <row r="2992" spans="1:22" x14ac:dyDescent="0.3">
      <c r="A2992">
        <v>5177</v>
      </c>
      <c r="B2992" t="s">
        <v>4851</v>
      </c>
      <c r="C2992" t="s">
        <v>4852</v>
      </c>
      <c r="D2992">
        <v>4</v>
      </c>
      <c r="E2992">
        <v>30000</v>
      </c>
      <c r="G2992">
        <v>500</v>
      </c>
      <c r="I2992">
        <v>5</v>
      </c>
      <c r="K2992">
        <v>1</v>
      </c>
      <c r="L2992" t="s">
        <v>12086</v>
      </c>
      <c r="M2992">
        <v>7</v>
      </c>
      <c r="N2992">
        <v>2</v>
      </c>
      <c r="O2992">
        <v>768</v>
      </c>
      <c r="Q2992">
        <v>40</v>
      </c>
      <c r="R2992">
        <v>1</v>
      </c>
      <c r="S2992">
        <v>231</v>
      </c>
      <c r="T2992" t="s">
        <v>36967</v>
      </c>
      <c r="U2992" t="s">
        <v>36967</v>
      </c>
      <c r="V2992" t="s">
        <v>36967</v>
      </c>
    </row>
    <row r="2993" spans="1:22" x14ac:dyDescent="0.3">
      <c r="A2993">
        <v>5178</v>
      </c>
      <c r="B2993" t="s">
        <v>14761</v>
      </c>
      <c r="C2993" t="s">
        <v>1823</v>
      </c>
      <c r="D2993">
        <v>4</v>
      </c>
      <c r="E2993">
        <v>20</v>
      </c>
      <c r="G2993">
        <v>150</v>
      </c>
      <c r="I2993">
        <v>0</v>
      </c>
      <c r="K2993">
        <v>0</v>
      </c>
      <c r="L2993" t="s">
        <v>12086</v>
      </c>
      <c r="M2993">
        <v>7</v>
      </c>
      <c r="N2993">
        <v>2</v>
      </c>
      <c r="O2993">
        <v>256</v>
      </c>
      <c r="Q2993">
        <v>0</v>
      </c>
      <c r="R2993">
        <v>1</v>
      </c>
      <c r="S2993">
        <v>113</v>
      </c>
      <c r="T2993" t="s">
        <v>35235</v>
      </c>
      <c r="U2993" t="s">
        <v>35235</v>
      </c>
      <c r="V2993" t="s">
        <v>35235</v>
      </c>
    </row>
    <row r="2994" spans="1:22" x14ac:dyDescent="0.3">
      <c r="A2994">
        <v>5179</v>
      </c>
      <c r="B2994" t="s">
        <v>4637</v>
      </c>
      <c r="C2994" t="s">
        <v>4638</v>
      </c>
      <c r="D2994">
        <v>4</v>
      </c>
      <c r="E2994">
        <v>0</v>
      </c>
      <c r="G2994">
        <v>100</v>
      </c>
      <c r="I2994">
        <v>0</v>
      </c>
      <c r="K2994">
        <v>0</v>
      </c>
      <c r="L2994" t="s">
        <v>12086</v>
      </c>
      <c r="M2994">
        <v>7</v>
      </c>
      <c r="N2994">
        <v>2</v>
      </c>
      <c r="O2994">
        <v>256</v>
      </c>
      <c r="Q2994">
        <v>0</v>
      </c>
      <c r="R2994">
        <v>1</v>
      </c>
      <c r="S2994">
        <v>232</v>
      </c>
      <c r="T2994" t="s">
        <v>33444</v>
      </c>
      <c r="U2994" t="s">
        <v>33444</v>
      </c>
      <c r="V2994" t="s">
        <v>33444</v>
      </c>
    </row>
    <row r="2995" spans="1:22" x14ac:dyDescent="0.3">
      <c r="A2995">
        <v>5180</v>
      </c>
      <c r="B2995" t="s">
        <v>14762</v>
      </c>
      <c r="C2995" t="s">
        <v>14763</v>
      </c>
      <c r="D2995">
        <v>4</v>
      </c>
      <c r="E2995">
        <v>20</v>
      </c>
      <c r="G2995">
        <v>100</v>
      </c>
      <c r="I2995">
        <v>1</v>
      </c>
      <c r="K2995">
        <v>0</v>
      </c>
      <c r="L2995" t="s">
        <v>12086</v>
      </c>
      <c r="M2995">
        <v>7</v>
      </c>
      <c r="N2995">
        <v>2</v>
      </c>
      <c r="O2995">
        <v>256</v>
      </c>
      <c r="Q2995">
        <v>0</v>
      </c>
      <c r="R2995">
        <v>1</v>
      </c>
      <c r="S2995">
        <v>217</v>
      </c>
      <c r="T2995" t="s">
        <v>34901</v>
      </c>
      <c r="U2995" t="s">
        <v>34901</v>
      </c>
      <c r="V2995" t="s">
        <v>34901</v>
      </c>
    </row>
    <row r="2996" spans="1:22" x14ac:dyDescent="0.3">
      <c r="A2996">
        <v>5181</v>
      </c>
      <c r="B2996" t="s">
        <v>5119</v>
      </c>
      <c r="C2996" t="s">
        <v>5120</v>
      </c>
      <c r="D2996">
        <v>4</v>
      </c>
      <c r="E2996">
        <v>20</v>
      </c>
      <c r="G2996">
        <v>2000</v>
      </c>
      <c r="I2996">
        <v>3</v>
      </c>
      <c r="K2996">
        <v>1</v>
      </c>
      <c r="L2996" t="s">
        <v>12160</v>
      </c>
      <c r="M2996">
        <v>7</v>
      </c>
      <c r="N2996">
        <v>2</v>
      </c>
      <c r="O2996">
        <v>768</v>
      </c>
      <c r="Q2996">
        <v>50</v>
      </c>
      <c r="R2996">
        <v>1</v>
      </c>
      <c r="S2996">
        <v>233</v>
      </c>
      <c r="T2996" t="s">
        <v>33136</v>
      </c>
      <c r="U2996" t="s">
        <v>33136</v>
      </c>
      <c r="V2996" t="s">
        <v>33136</v>
      </c>
    </row>
    <row r="2997" spans="1:22" x14ac:dyDescent="0.3">
      <c r="A2997">
        <v>5182</v>
      </c>
      <c r="B2997" t="s">
        <v>7955</v>
      </c>
      <c r="C2997" t="s">
        <v>7956</v>
      </c>
      <c r="D2997">
        <v>4</v>
      </c>
      <c r="E2997">
        <v>20</v>
      </c>
      <c r="G2997">
        <v>500</v>
      </c>
      <c r="I2997">
        <v>2</v>
      </c>
      <c r="K2997">
        <v>0</v>
      </c>
      <c r="L2997" t="s">
        <v>12086</v>
      </c>
      <c r="M2997">
        <v>7</v>
      </c>
      <c r="N2997">
        <v>2</v>
      </c>
      <c r="O2997">
        <v>256</v>
      </c>
      <c r="Q2997">
        <v>30</v>
      </c>
      <c r="R2997">
        <v>0</v>
      </c>
      <c r="S2997">
        <v>234</v>
      </c>
      <c r="T2997" t="s">
        <v>43729</v>
      </c>
      <c r="U2997" t="s">
        <v>43729</v>
      </c>
      <c r="V2997" t="s">
        <v>43729</v>
      </c>
    </row>
    <row r="2998" spans="1:22" x14ac:dyDescent="0.3">
      <c r="A2998">
        <v>5183</v>
      </c>
      <c r="B2998" t="s">
        <v>1131</v>
      </c>
      <c r="C2998" t="s">
        <v>1132</v>
      </c>
      <c r="D2998">
        <v>4</v>
      </c>
      <c r="E2998">
        <v>20</v>
      </c>
      <c r="G2998">
        <v>500</v>
      </c>
      <c r="I2998">
        <v>2</v>
      </c>
      <c r="K2998">
        <v>0</v>
      </c>
      <c r="L2998" t="s">
        <v>12086</v>
      </c>
      <c r="M2998">
        <v>7</v>
      </c>
      <c r="N2998">
        <v>2</v>
      </c>
      <c r="O2998">
        <v>256</v>
      </c>
      <c r="Q2998">
        <v>10</v>
      </c>
      <c r="R2998">
        <v>1</v>
      </c>
      <c r="S2998">
        <v>235</v>
      </c>
      <c r="T2998" t="s">
        <v>36974</v>
      </c>
      <c r="U2998" t="s">
        <v>36974</v>
      </c>
      <c r="V2998" t="s">
        <v>36974</v>
      </c>
    </row>
    <row r="2999" spans="1:22" x14ac:dyDescent="0.3">
      <c r="A2999">
        <v>5184</v>
      </c>
      <c r="B2999" t="s">
        <v>1857</v>
      </c>
      <c r="C2999" t="s">
        <v>1858</v>
      </c>
      <c r="D2999">
        <v>4</v>
      </c>
      <c r="E2999">
        <v>20</v>
      </c>
      <c r="G2999">
        <v>500</v>
      </c>
      <c r="I2999">
        <v>4</v>
      </c>
      <c r="K2999">
        <v>0</v>
      </c>
      <c r="L2999" t="s">
        <v>12993</v>
      </c>
      <c r="M2999">
        <v>7</v>
      </c>
      <c r="N2999">
        <v>2</v>
      </c>
      <c r="O2999">
        <v>256</v>
      </c>
      <c r="Q2999">
        <v>30</v>
      </c>
      <c r="R2999">
        <v>1</v>
      </c>
      <c r="S2999">
        <v>236</v>
      </c>
      <c r="T2999" t="s">
        <v>35024</v>
      </c>
      <c r="U2999" t="s">
        <v>35024</v>
      </c>
      <c r="V2999" t="s">
        <v>35024</v>
      </c>
    </row>
    <row r="3000" spans="1:22" x14ac:dyDescent="0.3">
      <c r="A3000">
        <v>5185</v>
      </c>
      <c r="B3000" t="s">
        <v>14764</v>
      </c>
      <c r="C3000" t="s">
        <v>14765</v>
      </c>
      <c r="D3000">
        <v>4</v>
      </c>
      <c r="E3000">
        <v>20</v>
      </c>
      <c r="G3000">
        <v>100</v>
      </c>
      <c r="I3000">
        <v>1</v>
      </c>
      <c r="K3000">
        <v>1</v>
      </c>
      <c r="L3000" t="s">
        <v>12086</v>
      </c>
      <c r="M3000">
        <v>7</v>
      </c>
      <c r="N3000">
        <v>2</v>
      </c>
      <c r="O3000">
        <v>256</v>
      </c>
      <c r="Q3000">
        <v>10</v>
      </c>
      <c r="R3000">
        <v>1</v>
      </c>
      <c r="S3000">
        <v>237</v>
      </c>
      <c r="T3000" t="s">
        <v>36978</v>
      </c>
      <c r="U3000" t="s">
        <v>36978</v>
      </c>
      <c r="V3000" t="s">
        <v>36978</v>
      </c>
    </row>
    <row r="3001" spans="1:22" x14ac:dyDescent="0.3">
      <c r="A3001">
        <v>5186</v>
      </c>
      <c r="B3001" t="s">
        <v>4396</v>
      </c>
      <c r="C3001" t="s">
        <v>4397</v>
      </c>
      <c r="D3001">
        <v>4</v>
      </c>
      <c r="E3001">
        <v>20</v>
      </c>
      <c r="G3001">
        <v>500</v>
      </c>
      <c r="I3001">
        <v>1</v>
      </c>
      <c r="K3001">
        <v>0</v>
      </c>
      <c r="L3001" t="s">
        <v>12086</v>
      </c>
      <c r="M3001">
        <v>7</v>
      </c>
      <c r="N3001">
        <v>2</v>
      </c>
      <c r="O3001">
        <v>256</v>
      </c>
      <c r="Q3001">
        <v>30</v>
      </c>
      <c r="R3001">
        <v>0</v>
      </c>
      <c r="S3001">
        <v>238</v>
      </c>
      <c r="T3001" t="s">
        <v>36980</v>
      </c>
      <c r="U3001" t="s">
        <v>36980</v>
      </c>
      <c r="V3001" t="s">
        <v>36980</v>
      </c>
    </row>
    <row r="3002" spans="1:22" x14ac:dyDescent="0.3">
      <c r="A3002">
        <v>5187</v>
      </c>
      <c r="B3002" t="s">
        <v>10243</v>
      </c>
      <c r="C3002" t="s">
        <v>10244</v>
      </c>
      <c r="D3002">
        <v>4</v>
      </c>
      <c r="E3002">
        <v>20</v>
      </c>
      <c r="G3002">
        <v>200</v>
      </c>
      <c r="I3002">
        <v>0</v>
      </c>
      <c r="K3002">
        <v>1</v>
      </c>
      <c r="L3002" t="s">
        <v>12086</v>
      </c>
      <c r="M3002">
        <v>7</v>
      </c>
      <c r="N3002">
        <v>2</v>
      </c>
      <c r="O3002">
        <v>256</v>
      </c>
      <c r="Q3002">
        <v>30</v>
      </c>
      <c r="R3002">
        <v>1</v>
      </c>
      <c r="S3002">
        <v>239</v>
      </c>
      <c r="T3002" t="s">
        <v>36983</v>
      </c>
      <c r="U3002" t="s">
        <v>36983</v>
      </c>
      <c r="V3002" t="s">
        <v>36983</v>
      </c>
    </row>
    <row r="3003" spans="1:22" x14ac:dyDescent="0.3">
      <c r="A3003">
        <v>5188</v>
      </c>
      <c r="B3003" t="s">
        <v>6716</v>
      </c>
      <c r="C3003" t="s">
        <v>6717</v>
      </c>
      <c r="D3003">
        <v>4</v>
      </c>
      <c r="E3003">
        <v>20</v>
      </c>
      <c r="G3003">
        <v>500</v>
      </c>
      <c r="I3003">
        <v>2</v>
      </c>
      <c r="K3003">
        <v>0</v>
      </c>
      <c r="L3003" t="s">
        <v>12086</v>
      </c>
      <c r="M3003">
        <v>7</v>
      </c>
      <c r="N3003">
        <v>2</v>
      </c>
      <c r="O3003">
        <v>256</v>
      </c>
      <c r="Q3003">
        <v>50</v>
      </c>
      <c r="R3003">
        <v>1</v>
      </c>
      <c r="S3003">
        <v>240</v>
      </c>
      <c r="T3003" t="s">
        <v>36723</v>
      </c>
      <c r="U3003" t="s">
        <v>36723</v>
      </c>
      <c r="V3003" t="s">
        <v>36723</v>
      </c>
    </row>
    <row r="3004" spans="1:22" x14ac:dyDescent="0.3">
      <c r="A3004">
        <v>5189</v>
      </c>
      <c r="B3004" t="s">
        <v>3811</v>
      </c>
      <c r="C3004" t="s">
        <v>3812</v>
      </c>
      <c r="D3004">
        <v>4</v>
      </c>
      <c r="E3004">
        <v>20</v>
      </c>
      <c r="G3004">
        <v>100</v>
      </c>
      <c r="I3004">
        <v>0</v>
      </c>
      <c r="K3004">
        <v>0</v>
      </c>
      <c r="L3004" t="s">
        <v>12086</v>
      </c>
      <c r="M3004">
        <v>7</v>
      </c>
      <c r="N3004">
        <v>2</v>
      </c>
      <c r="O3004">
        <v>256</v>
      </c>
      <c r="Q3004">
        <v>0</v>
      </c>
      <c r="R3004">
        <v>1</v>
      </c>
      <c r="S3004">
        <v>241</v>
      </c>
      <c r="T3004" t="s">
        <v>36986</v>
      </c>
      <c r="U3004" t="s">
        <v>36986</v>
      </c>
      <c r="V3004" t="s">
        <v>36986</v>
      </c>
    </row>
    <row r="3005" spans="1:22" x14ac:dyDescent="0.3">
      <c r="A3005">
        <v>5190</v>
      </c>
      <c r="B3005" t="s">
        <v>14766</v>
      </c>
      <c r="C3005" t="s">
        <v>14767</v>
      </c>
      <c r="D3005">
        <v>4</v>
      </c>
      <c r="E3005">
        <v>20</v>
      </c>
      <c r="G3005">
        <v>20</v>
      </c>
      <c r="I3005">
        <v>3</v>
      </c>
      <c r="K3005">
        <v>1</v>
      </c>
      <c r="L3005" t="s">
        <v>12086</v>
      </c>
      <c r="M3005">
        <v>7</v>
      </c>
      <c r="N3005">
        <v>2</v>
      </c>
      <c r="O3005">
        <v>256</v>
      </c>
      <c r="Q3005">
        <v>0</v>
      </c>
      <c r="R3005">
        <v>1</v>
      </c>
      <c r="S3005">
        <v>216</v>
      </c>
      <c r="T3005" t="s">
        <v>12087</v>
      </c>
      <c r="U3005" t="s">
        <v>12087</v>
      </c>
      <c r="V3005" t="s">
        <v>12087</v>
      </c>
    </row>
    <row r="3006" spans="1:22" x14ac:dyDescent="0.3">
      <c r="A3006">
        <v>5191</v>
      </c>
      <c r="B3006" t="s">
        <v>8354</v>
      </c>
      <c r="C3006" t="s">
        <v>8355</v>
      </c>
      <c r="D3006">
        <v>4</v>
      </c>
      <c r="E3006">
        <v>800</v>
      </c>
      <c r="G3006">
        <v>100</v>
      </c>
      <c r="I3006">
        <v>1</v>
      </c>
      <c r="K3006">
        <v>1</v>
      </c>
      <c r="L3006" t="s">
        <v>12086</v>
      </c>
      <c r="M3006">
        <v>7</v>
      </c>
      <c r="N3006">
        <v>0</v>
      </c>
      <c r="O3006">
        <v>256</v>
      </c>
      <c r="Q3006">
        <v>0</v>
      </c>
      <c r="R3006">
        <v>1</v>
      </c>
      <c r="S3006">
        <v>242</v>
      </c>
      <c r="T3006" t="s">
        <v>36991</v>
      </c>
      <c r="U3006" t="s">
        <v>36991</v>
      </c>
      <c r="V3006" t="s">
        <v>36991</v>
      </c>
    </row>
    <row r="3007" spans="1:22" x14ac:dyDescent="0.3">
      <c r="A3007">
        <v>5192</v>
      </c>
      <c r="B3007" t="s">
        <v>8375</v>
      </c>
      <c r="C3007" t="s">
        <v>8376</v>
      </c>
      <c r="D3007">
        <v>4</v>
      </c>
      <c r="E3007">
        <v>800</v>
      </c>
      <c r="G3007">
        <v>100</v>
      </c>
      <c r="I3007">
        <v>1</v>
      </c>
      <c r="K3007">
        <v>1</v>
      </c>
      <c r="L3007" t="s">
        <v>12086</v>
      </c>
      <c r="M3007">
        <v>7</v>
      </c>
      <c r="N3007">
        <v>0</v>
      </c>
      <c r="O3007">
        <v>256</v>
      </c>
      <c r="Q3007">
        <v>0</v>
      </c>
      <c r="R3007">
        <v>1</v>
      </c>
      <c r="S3007">
        <v>243</v>
      </c>
      <c r="T3007" t="s">
        <v>34168</v>
      </c>
      <c r="U3007" t="s">
        <v>34168</v>
      </c>
      <c r="V3007" t="s">
        <v>34168</v>
      </c>
    </row>
    <row r="3008" spans="1:22" x14ac:dyDescent="0.3">
      <c r="A3008">
        <v>5193</v>
      </c>
      <c r="B3008" t="s">
        <v>8358</v>
      </c>
      <c r="C3008" t="s">
        <v>3912</v>
      </c>
      <c r="D3008">
        <v>4</v>
      </c>
      <c r="E3008">
        <v>800</v>
      </c>
      <c r="G3008">
        <v>100</v>
      </c>
      <c r="I3008">
        <v>1</v>
      </c>
      <c r="K3008">
        <v>1</v>
      </c>
      <c r="L3008" t="s">
        <v>12086</v>
      </c>
      <c r="M3008">
        <v>7</v>
      </c>
      <c r="N3008">
        <v>0</v>
      </c>
      <c r="O3008">
        <v>256</v>
      </c>
      <c r="Q3008">
        <v>0</v>
      </c>
      <c r="R3008">
        <v>1</v>
      </c>
      <c r="S3008">
        <v>244</v>
      </c>
      <c r="T3008" t="s">
        <v>34168</v>
      </c>
      <c r="U3008" t="s">
        <v>34168</v>
      </c>
      <c r="V3008" t="s">
        <v>34168</v>
      </c>
    </row>
    <row r="3009" spans="1:22" x14ac:dyDescent="0.3">
      <c r="A3009">
        <v>5194</v>
      </c>
      <c r="B3009" t="s">
        <v>8365</v>
      </c>
      <c r="C3009" t="s">
        <v>8366</v>
      </c>
      <c r="D3009">
        <v>4</v>
      </c>
      <c r="E3009">
        <v>800</v>
      </c>
      <c r="G3009">
        <v>100</v>
      </c>
      <c r="I3009">
        <v>1</v>
      </c>
      <c r="K3009">
        <v>1</v>
      </c>
      <c r="L3009" t="s">
        <v>12086</v>
      </c>
      <c r="M3009">
        <v>7</v>
      </c>
      <c r="N3009">
        <v>0</v>
      </c>
      <c r="O3009">
        <v>256</v>
      </c>
      <c r="Q3009">
        <v>0</v>
      </c>
      <c r="R3009">
        <v>1</v>
      </c>
      <c r="S3009">
        <v>245</v>
      </c>
      <c r="T3009" t="s">
        <v>34168</v>
      </c>
      <c r="U3009" t="s">
        <v>34168</v>
      </c>
      <c r="V3009" t="s">
        <v>34168</v>
      </c>
    </row>
    <row r="3010" spans="1:22" x14ac:dyDescent="0.3">
      <c r="A3010">
        <v>5195</v>
      </c>
      <c r="B3010" t="s">
        <v>8369</v>
      </c>
      <c r="C3010" t="s">
        <v>3916</v>
      </c>
      <c r="D3010">
        <v>4</v>
      </c>
      <c r="E3010">
        <v>800</v>
      </c>
      <c r="G3010">
        <v>100</v>
      </c>
      <c r="I3010">
        <v>1</v>
      </c>
      <c r="K3010">
        <v>1</v>
      </c>
      <c r="L3010" t="s">
        <v>12086</v>
      </c>
      <c r="M3010">
        <v>7</v>
      </c>
      <c r="N3010">
        <v>0</v>
      </c>
      <c r="O3010">
        <v>256</v>
      </c>
      <c r="Q3010">
        <v>0</v>
      </c>
      <c r="R3010">
        <v>1</v>
      </c>
      <c r="S3010">
        <v>246</v>
      </c>
      <c r="T3010" t="s">
        <v>34168</v>
      </c>
      <c r="U3010" t="s">
        <v>34168</v>
      </c>
      <c r="V3010" t="s">
        <v>34168</v>
      </c>
    </row>
    <row r="3011" spans="1:22" x14ac:dyDescent="0.3">
      <c r="A3011">
        <v>5196</v>
      </c>
      <c r="B3011" t="s">
        <v>8361</v>
      </c>
      <c r="C3011" t="s">
        <v>8362</v>
      </c>
      <c r="D3011">
        <v>4</v>
      </c>
      <c r="E3011">
        <v>800</v>
      </c>
      <c r="G3011">
        <v>100</v>
      </c>
      <c r="I3011">
        <v>1</v>
      </c>
      <c r="K3011">
        <v>1</v>
      </c>
      <c r="L3011" t="s">
        <v>12086</v>
      </c>
      <c r="M3011">
        <v>7</v>
      </c>
      <c r="N3011">
        <v>0</v>
      </c>
      <c r="O3011">
        <v>256</v>
      </c>
      <c r="Q3011">
        <v>0</v>
      </c>
      <c r="R3011">
        <v>1</v>
      </c>
      <c r="S3011">
        <v>247</v>
      </c>
      <c r="T3011" t="s">
        <v>34168</v>
      </c>
      <c r="U3011" t="s">
        <v>34168</v>
      </c>
      <c r="V3011" t="s">
        <v>34168</v>
      </c>
    </row>
    <row r="3012" spans="1:22" x14ac:dyDescent="0.3">
      <c r="A3012">
        <v>5197</v>
      </c>
      <c r="B3012" t="s">
        <v>8372</v>
      </c>
      <c r="C3012" t="s">
        <v>3920</v>
      </c>
      <c r="D3012">
        <v>4</v>
      </c>
      <c r="E3012">
        <v>800</v>
      </c>
      <c r="G3012">
        <v>100</v>
      </c>
      <c r="I3012">
        <v>1</v>
      </c>
      <c r="K3012">
        <v>1</v>
      </c>
      <c r="L3012" t="s">
        <v>12086</v>
      </c>
      <c r="M3012">
        <v>7</v>
      </c>
      <c r="N3012">
        <v>0</v>
      </c>
      <c r="O3012">
        <v>256</v>
      </c>
      <c r="Q3012">
        <v>0</v>
      </c>
      <c r="R3012">
        <v>1</v>
      </c>
      <c r="S3012">
        <v>248</v>
      </c>
      <c r="T3012" t="s">
        <v>34168</v>
      </c>
      <c r="U3012" t="s">
        <v>34168</v>
      </c>
      <c r="V3012" t="s">
        <v>34168</v>
      </c>
    </row>
    <row r="3013" spans="1:22" x14ac:dyDescent="0.3">
      <c r="A3013">
        <v>5198</v>
      </c>
      <c r="B3013" t="s">
        <v>3253</v>
      </c>
      <c r="C3013" t="s">
        <v>3254</v>
      </c>
      <c r="D3013">
        <v>4</v>
      </c>
      <c r="E3013">
        <v>10</v>
      </c>
      <c r="G3013">
        <v>100</v>
      </c>
      <c r="I3013">
        <v>1</v>
      </c>
      <c r="K3013">
        <v>0</v>
      </c>
      <c r="L3013" t="s">
        <v>12086</v>
      </c>
      <c r="M3013">
        <v>7</v>
      </c>
      <c r="N3013">
        <v>2</v>
      </c>
      <c r="O3013">
        <v>256</v>
      </c>
      <c r="Q3013">
        <v>0</v>
      </c>
      <c r="R3013">
        <v>1</v>
      </c>
      <c r="S3013">
        <v>249</v>
      </c>
      <c r="T3013" t="s">
        <v>36999</v>
      </c>
      <c r="U3013" t="s">
        <v>36999</v>
      </c>
      <c r="V3013" t="s">
        <v>36999</v>
      </c>
    </row>
    <row r="3014" spans="1:22" x14ac:dyDescent="0.3">
      <c r="A3014">
        <v>5199</v>
      </c>
      <c r="B3014" t="s">
        <v>800</v>
      </c>
      <c r="C3014" t="s">
        <v>797</v>
      </c>
      <c r="D3014">
        <v>4</v>
      </c>
      <c r="E3014">
        <v>0</v>
      </c>
      <c r="G3014">
        <v>200</v>
      </c>
      <c r="I3014">
        <v>3</v>
      </c>
      <c r="K3014">
        <v>0</v>
      </c>
      <c r="L3014" t="s">
        <v>12086</v>
      </c>
      <c r="M3014">
        <v>7</v>
      </c>
      <c r="N3014">
        <v>2</v>
      </c>
      <c r="O3014">
        <v>256</v>
      </c>
      <c r="Q3014">
        <v>0</v>
      </c>
      <c r="R3014">
        <v>1</v>
      </c>
      <c r="S3014">
        <v>216</v>
      </c>
      <c r="T3014" t="s">
        <v>12087</v>
      </c>
      <c r="U3014" t="s">
        <v>12087</v>
      </c>
      <c r="V3014" t="s">
        <v>12087</v>
      </c>
    </row>
    <row r="3015" spans="1:22" x14ac:dyDescent="0.3">
      <c r="A3015">
        <v>5200</v>
      </c>
      <c r="B3015" t="s">
        <v>2472</v>
      </c>
      <c r="C3015" t="s">
        <v>2472</v>
      </c>
      <c r="D3015">
        <v>4</v>
      </c>
      <c r="E3015">
        <v>10</v>
      </c>
      <c r="G3015">
        <v>300</v>
      </c>
      <c r="I3015">
        <v>0</v>
      </c>
      <c r="K3015">
        <v>0</v>
      </c>
      <c r="L3015" t="s">
        <v>12086</v>
      </c>
      <c r="M3015">
        <v>7</v>
      </c>
      <c r="N3015">
        <v>2</v>
      </c>
      <c r="O3015">
        <v>256</v>
      </c>
      <c r="Q3015">
        <v>0</v>
      </c>
      <c r="R3015">
        <v>1</v>
      </c>
      <c r="S3015">
        <v>252</v>
      </c>
      <c r="T3015" t="s">
        <v>12087</v>
      </c>
      <c r="U3015" t="s">
        <v>12087</v>
      </c>
      <c r="V3015" t="s">
        <v>12087</v>
      </c>
    </row>
    <row r="3016" spans="1:22" x14ac:dyDescent="0.3">
      <c r="A3016">
        <v>5201</v>
      </c>
      <c r="B3016" t="s">
        <v>7443</v>
      </c>
      <c r="C3016" t="s">
        <v>7444</v>
      </c>
      <c r="D3016">
        <v>4</v>
      </c>
      <c r="E3016">
        <v>20</v>
      </c>
      <c r="G3016">
        <v>300</v>
      </c>
      <c r="I3016">
        <v>3</v>
      </c>
      <c r="K3016">
        <v>0</v>
      </c>
      <c r="L3016" t="s">
        <v>12086</v>
      </c>
      <c r="M3016">
        <v>7</v>
      </c>
      <c r="N3016">
        <v>2</v>
      </c>
      <c r="O3016">
        <v>256</v>
      </c>
      <c r="Q3016">
        <v>0</v>
      </c>
      <c r="R3016">
        <v>1</v>
      </c>
      <c r="S3016">
        <v>144</v>
      </c>
      <c r="T3016" t="s">
        <v>12087</v>
      </c>
      <c r="U3016" t="s">
        <v>12087</v>
      </c>
      <c r="V3016" t="s">
        <v>12087</v>
      </c>
    </row>
    <row r="3017" spans="1:22" x14ac:dyDescent="0.3">
      <c r="A3017">
        <v>5202</v>
      </c>
      <c r="B3017" t="s">
        <v>7935</v>
      </c>
      <c r="C3017" t="s">
        <v>7936</v>
      </c>
      <c r="D3017">
        <v>4</v>
      </c>
      <c r="E3017">
        <v>20</v>
      </c>
      <c r="G3017">
        <v>200</v>
      </c>
      <c r="I3017">
        <v>2</v>
      </c>
      <c r="K3017">
        <v>0</v>
      </c>
      <c r="L3017" t="s">
        <v>12086</v>
      </c>
      <c r="M3017">
        <v>7</v>
      </c>
      <c r="N3017">
        <v>2</v>
      </c>
      <c r="O3017">
        <v>256</v>
      </c>
      <c r="Q3017">
        <v>0</v>
      </c>
      <c r="R3017">
        <v>1</v>
      </c>
      <c r="S3017">
        <v>206</v>
      </c>
      <c r="T3017" t="s">
        <v>34054</v>
      </c>
      <c r="U3017" t="s">
        <v>34054</v>
      </c>
      <c r="V3017" t="s">
        <v>34054</v>
      </c>
    </row>
    <row r="3018" spans="1:22" x14ac:dyDescent="0.3">
      <c r="A3018">
        <v>5203</v>
      </c>
      <c r="B3018" t="s">
        <v>10081</v>
      </c>
      <c r="C3018" t="s">
        <v>14768</v>
      </c>
      <c r="D3018">
        <v>4</v>
      </c>
      <c r="E3018">
        <v>20</v>
      </c>
      <c r="G3018">
        <v>200</v>
      </c>
      <c r="I3018">
        <v>2</v>
      </c>
      <c r="K3018">
        <v>0</v>
      </c>
      <c r="L3018" t="s">
        <v>12086</v>
      </c>
      <c r="M3018">
        <v>7</v>
      </c>
      <c r="N3018">
        <v>2</v>
      </c>
      <c r="O3018">
        <v>513</v>
      </c>
      <c r="Q3018">
        <v>0</v>
      </c>
      <c r="R3018">
        <v>0</v>
      </c>
      <c r="S3018">
        <v>253</v>
      </c>
      <c r="T3018" t="s">
        <v>36917</v>
      </c>
      <c r="U3018" t="s">
        <v>36917</v>
      </c>
      <c r="V3018" t="s">
        <v>36917</v>
      </c>
    </row>
    <row r="3019" spans="1:22" x14ac:dyDescent="0.3">
      <c r="A3019">
        <v>5204</v>
      </c>
      <c r="B3019" t="s">
        <v>14769</v>
      </c>
      <c r="C3019" t="s">
        <v>14770</v>
      </c>
      <c r="D3019">
        <v>4</v>
      </c>
      <c r="E3019">
        <v>20</v>
      </c>
      <c r="G3019">
        <v>100</v>
      </c>
      <c r="I3019">
        <v>0</v>
      </c>
      <c r="K3019">
        <v>0</v>
      </c>
      <c r="L3019" t="s">
        <v>12086</v>
      </c>
      <c r="M3019">
        <v>7</v>
      </c>
      <c r="N3019">
        <v>2</v>
      </c>
      <c r="O3019">
        <v>1</v>
      </c>
      <c r="Q3019">
        <v>0</v>
      </c>
      <c r="R3019">
        <v>0</v>
      </c>
      <c r="S3019">
        <v>49</v>
      </c>
      <c r="T3019" t="s">
        <v>37006</v>
      </c>
      <c r="U3019" t="s">
        <v>37006</v>
      </c>
      <c r="V3019" t="s">
        <v>37006</v>
      </c>
    </row>
    <row r="3020" spans="1:22" x14ac:dyDescent="0.3">
      <c r="A3020">
        <v>5205</v>
      </c>
      <c r="B3020" t="s">
        <v>14771</v>
      </c>
      <c r="C3020" t="s">
        <v>14772</v>
      </c>
      <c r="D3020">
        <v>4</v>
      </c>
      <c r="E3020">
        <v>20</v>
      </c>
      <c r="G3020">
        <v>1000</v>
      </c>
      <c r="I3020">
        <v>3</v>
      </c>
      <c r="K3020">
        <v>0</v>
      </c>
      <c r="L3020" t="s">
        <v>12086</v>
      </c>
      <c r="M3020">
        <v>7</v>
      </c>
      <c r="N3020">
        <v>2</v>
      </c>
      <c r="O3020">
        <v>768</v>
      </c>
      <c r="Q3020">
        <v>0</v>
      </c>
      <c r="R3020">
        <v>1</v>
      </c>
      <c r="S3020">
        <v>261</v>
      </c>
      <c r="T3020" t="s">
        <v>37008</v>
      </c>
      <c r="U3020" t="s">
        <v>37008</v>
      </c>
      <c r="V3020" t="s">
        <v>37008</v>
      </c>
    </row>
    <row r="3021" spans="1:22" x14ac:dyDescent="0.3">
      <c r="A3021">
        <v>5206</v>
      </c>
      <c r="B3021" t="s">
        <v>8494</v>
      </c>
      <c r="C3021" t="s">
        <v>8495</v>
      </c>
      <c r="D3021">
        <v>4</v>
      </c>
      <c r="E3021">
        <v>20</v>
      </c>
      <c r="G3021">
        <v>100</v>
      </c>
      <c r="I3021">
        <v>0</v>
      </c>
      <c r="K3021">
        <v>0</v>
      </c>
      <c r="L3021" t="s">
        <v>12993</v>
      </c>
      <c r="M3021">
        <v>7</v>
      </c>
      <c r="N3021">
        <v>2</v>
      </c>
      <c r="O3021">
        <v>1</v>
      </c>
      <c r="Q3021">
        <v>0</v>
      </c>
      <c r="R3021">
        <v>0</v>
      </c>
      <c r="S3021">
        <v>259</v>
      </c>
      <c r="T3021" t="s">
        <v>34281</v>
      </c>
      <c r="U3021" t="s">
        <v>34281</v>
      </c>
      <c r="V3021" t="s">
        <v>34281</v>
      </c>
    </row>
    <row r="3022" spans="1:22" x14ac:dyDescent="0.3">
      <c r="A3022">
        <v>5207</v>
      </c>
      <c r="B3022" t="s">
        <v>4633</v>
      </c>
      <c r="C3022" t="s">
        <v>4634</v>
      </c>
      <c r="D3022">
        <v>4</v>
      </c>
      <c r="E3022">
        <v>20</v>
      </c>
      <c r="G3022">
        <v>100</v>
      </c>
      <c r="I3022">
        <v>0</v>
      </c>
      <c r="K3022">
        <v>0</v>
      </c>
      <c r="L3022" t="s">
        <v>12086</v>
      </c>
      <c r="M3022">
        <v>7</v>
      </c>
      <c r="N3022">
        <v>2</v>
      </c>
      <c r="O3022">
        <v>256</v>
      </c>
      <c r="Q3022">
        <v>0</v>
      </c>
      <c r="R3022">
        <v>0</v>
      </c>
      <c r="S3022">
        <v>260</v>
      </c>
      <c r="T3022" t="s">
        <v>37012</v>
      </c>
      <c r="U3022" t="s">
        <v>37012</v>
      </c>
      <c r="V3022" t="s">
        <v>37012</v>
      </c>
    </row>
    <row r="3023" spans="1:22" x14ac:dyDescent="0.3">
      <c r="A3023">
        <v>5208</v>
      </c>
      <c r="B3023" t="s">
        <v>8410</v>
      </c>
      <c r="C3023" t="s">
        <v>8411</v>
      </c>
      <c r="D3023">
        <v>4</v>
      </c>
      <c r="E3023">
        <v>20</v>
      </c>
      <c r="G3023">
        <v>300</v>
      </c>
      <c r="I3023">
        <v>2</v>
      </c>
      <c r="K3023">
        <v>1</v>
      </c>
      <c r="L3023" t="s">
        <v>12993</v>
      </c>
      <c r="M3023">
        <v>7</v>
      </c>
      <c r="N3023">
        <v>2</v>
      </c>
      <c r="O3023">
        <v>256</v>
      </c>
      <c r="Q3023">
        <v>40</v>
      </c>
      <c r="R3023">
        <v>1</v>
      </c>
      <c r="S3023">
        <v>262</v>
      </c>
      <c r="T3023" t="s">
        <v>37015</v>
      </c>
      <c r="U3023" t="s">
        <v>37015</v>
      </c>
      <c r="V3023" t="s">
        <v>37015</v>
      </c>
    </row>
    <row r="3024" spans="1:22" x14ac:dyDescent="0.3">
      <c r="A3024">
        <v>5209</v>
      </c>
      <c r="B3024" t="s">
        <v>10893</v>
      </c>
      <c r="C3024" t="s">
        <v>10894</v>
      </c>
      <c r="D3024">
        <v>4</v>
      </c>
      <c r="E3024">
        <v>20</v>
      </c>
      <c r="G3024">
        <v>300</v>
      </c>
      <c r="I3024">
        <v>2</v>
      </c>
      <c r="K3024">
        <v>0</v>
      </c>
      <c r="L3024" t="s">
        <v>12086</v>
      </c>
      <c r="M3024">
        <v>7</v>
      </c>
      <c r="N3024">
        <v>2</v>
      </c>
      <c r="O3024">
        <v>256</v>
      </c>
      <c r="Q3024">
        <v>0</v>
      </c>
      <c r="R3024">
        <v>1</v>
      </c>
      <c r="S3024">
        <v>263</v>
      </c>
      <c r="T3024" t="s">
        <v>12087</v>
      </c>
      <c r="U3024" t="s">
        <v>12087</v>
      </c>
      <c r="V3024" t="s">
        <v>12087</v>
      </c>
    </row>
    <row r="3025" spans="1:22" x14ac:dyDescent="0.3">
      <c r="A3025">
        <v>5210</v>
      </c>
      <c r="B3025" t="s">
        <v>14773</v>
      </c>
      <c r="C3025" t="s">
        <v>14774</v>
      </c>
      <c r="D3025">
        <v>4</v>
      </c>
      <c r="E3025">
        <v>20</v>
      </c>
      <c r="G3025">
        <v>300</v>
      </c>
      <c r="I3025">
        <v>1</v>
      </c>
      <c r="K3025">
        <v>0</v>
      </c>
      <c r="L3025" t="s">
        <v>12086</v>
      </c>
      <c r="M3025">
        <v>7</v>
      </c>
      <c r="N3025">
        <v>2</v>
      </c>
      <c r="O3025">
        <v>256</v>
      </c>
      <c r="Q3025">
        <v>10</v>
      </c>
      <c r="R3025">
        <v>1</v>
      </c>
      <c r="S3025">
        <v>264</v>
      </c>
      <c r="T3025" t="s">
        <v>37020</v>
      </c>
      <c r="U3025" t="s">
        <v>37020</v>
      </c>
      <c r="V3025" t="s">
        <v>37020</v>
      </c>
    </row>
    <row r="3026" spans="1:22" x14ac:dyDescent="0.3">
      <c r="A3026">
        <v>5211</v>
      </c>
      <c r="B3026" t="s">
        <v>3217</v>
      </c>
      <c r="C3026" t="s">
        <v>14775</v>
      </c>
      <c r="D3026">
        <v>4</v>
      </c>
      <c r="E3026">
        <v>0</v>
      </c>
      <c r="G3026">
        <v>200</v>
      </c>
      <c r="I3026">
        <v>2</v>
      </c>
      <c r="K3026">
        <v>1</v>
      </c>
      <c r="L3026" t="s">
        <v>12086</v>
      </c>
      <c r="M3026">
        <v>7</v>
      </c>
      <c r="N3026">
        <v>2</v>
      </c>
      <c r="O3026">
        <v>256</v>
      </c>
      <c r="Q3026">
        <v>20</v>
      </c>
      <c r="R3026">
        <v>1</v>
      </c>
      <c r="S3026">
        <v>265</v>
      </c>
      <c r="T3026" t="s">
        <v>43730</v>
      </c>
      <c r="U3026" t="s">
        <v>43730</v>
      </c>
      <c r="V3026" t="s">
        <v>43730</v>
      </c>
    </row>
    <row r="3027" spans="1:22" x14ac:dyDescent="0.3">
      <c r="A3027">
        <v>5212</v>
      </c>
      <c r="B3027" t="s">
        <v>8753</v>
      </c>
      <c r="C3027" t="s">
        <v>8754</v>
      </c>
      <c r="D3027">
        <v>4</v>
      </c>
      <c r="E3027">
        <v>0</v>
      </c>
      <c r="G3027">
        <v>1000</v>
      </c>
      <c r="I3027">
        <v>3</v>
      </c>
      <c r="K3027">
        <v>1</v>
      </c>
      <c r="L3027" t="s">
        <v>12086</v>
      </c>
      <c r="M3027">
        <v>7</v>
      </c>
      <c r="N3027">
        <v>2</v>
      </c>
      <c r="O3027">
        <v>256</v>
      </c>
      <c r="Q3027">
        <v>30</v>
      </c>
      <c r="R3027">
        <v>1</v>
      </c>
      <c r="S3027">
        <v>266</v>
      </c>
      <c r="T3027" t="s">
        <v>37026</v>
      </c>
      <c r="U3027" t="s">
        <v>37026</v>
      </c>
      <c r="V3027" t="s">
        <v>37026</v>
      </c>
    </row>
    <row r="3028" spans="1:22" x14ac:dyDescent="0.3">
      <c r="A3028">
        <v>5213</v>
      </c>
      <c r="B3028" t="s">
        <v>1154</v>
      </c>
      <c r="C3028" t="s">
        <v>1155</v>
      </c>
      <c r="D3028">
        <v>4</v>
      </c>
      <c r="E3028">
        <v>0</v>
      </c>
      <c r="G3028">
        <v>200</v>
      </c>
      <c r="I3028">
        <v>2</v>
      </c>
      <c r="K3028">
        <v>0</v>
      </c>
      <c r="L3028" t="s">
        <v>12086</v>
      </c>
      <c r="M3028">
        <v>7</v>
      </c>
      <c r="N3028">
        <v>2</v>
      </c>
      <c r="O3028">
        <v>256</v>
      </c>
      <c r="Q3028">
        <v>1</v>
      </c>
      <c r="R3028">
        <v>1</v>
      </c>
      <c r="S3028">
        <v>267</v>
      </c>
      <c r="T3028" t="s">
        <v>37029</v>
      </c>
      <c r="U3028" t="s">
        <v>37029</v>
      </c>
      <c r="V3028" t="s">
        <v>37029</v>
      </c>
    </row>
    <row r="3029" spans="1:22" x14ac:dyDescent="0.3">
      <c r="A3029">
        <v>5214</v>
      </c>
      <c r="B3029" t="s">
        <v>6798</v>
      </c>
      <c r="C3029" t="s">
        <v>6799</v>
      </c>
      <c r="D3029">
        <v>4</v>
      </c>
      <c r="E3029">
        <v>0</v>
      </c>
      <c r="G3029">
        <v>200</v>
      </c>
      <c r="I3029">
        <v>3</v>
      </c>
      <c r="K3029">
        <v>0</v>
      </c>
      <c r="L3029" t="s">
        <v>12086</v>
      </c>
      <c r="M3029">
        <v>7</v>
      </c>
      <c r="N3029">
        <v>2</v>
      </c>
      <c r="O3029">
        <v>768</v>
      </c>
      <c r="Q3029">
        <v>1</v>
      </c>
      <c r="R3029">
        <v>1</v>
      </c>
      <c r="S3029">
        <v>268</v>
      </c>
      <c r="T3029" t="s">
        <v>37032</v>
      </c>
      <c r="U3029" t="s">
        <v>37032</v>
      </c>
      <c r="V3029" t="s">
        <v>37032</v>
      </c>
    </row>
    <row r="3030" spans="1:22" x14ac:dyDescent="0.3">
      <c r="A3030">
        <v>5215</v>
      </c>
      <c r="B3030" t="s">
        <v>14776</v>
      </c>
      <c r="C3030" t="s">
        <v>14777</v>
      </c>
      <c r="D3030">
        <v>4</v>
      </c>
      <c r="E3030">
        <v>20</v>
      </c>
      <c r="G3030">
        <v>100</v>
      </c>
      <c r="I3030">
        <v>2</v>
      </c>
      <c r="K3030">
        <v>0</v>
      </c>
      <c r="L3030" t="s">
        <v>12993</v>
      </c>
      <c r="M3030">
        <v>7</v>
      </c>
      <c r="N3030">
        <v>2</v>
      </c>
      <c r="O3030">
        <v>256</v>
      </c>
      <c r="Q3030">
        <v>0</v>
      </c>
      <c r="R3030">
        <v>1</v>
      </c>
      <c r="S3030">
        <v>38</v>
      </c>
      <c r="T3030" t="s">
        <v>37034</v>
      </c>
      <c r="U3030" t="s">
        <v>37034</v>
      </c>
      <c r="V3030" t="s">
        <v>37034</v>
      </c>
    </row>
    <row r="3031" spans="1:22" x14ac:dyDescent="0.3">
      <c r="A3031">
        <v>5216</v>
      </c>
      <c r="B3031" t="s">
        <v>14778</v>
      </c>
      <c r="C3031" t="s">
        <v>14779</v>
      </c>
      <c r="D3031">
        <v>4</v>
      </c>
      <c r="E3031">
        <v>20</v>
      </c>
      <c r="G3031">
        <v>100</v>
      </c>
      <c r="I3031">
        <v>3</v>
      </c>
      <c r="K3031">
        <v>0</v>
      </c>
      <c r="L3031" t="s">
        <v>12993</v>
      </c>
      <c r="M3031">
        <v>7</v>
      </c>
      <c r="N3031">
        <v>2</v>
      </c>
      <c r="O3031">
        <v>256</v>
      </c>
      <c r="Q3031">
        <v>0</v>
      </c>
      <c r="R3031">
        <v>1</v>
      </c>
      <c r="S3031">
        <v>39</v>
      </c>
      <c r="T3031" t="s">
        <v>37036</v>
      </c>
      <c r="U3031" t="s">
        <v>37036</v>
      </c>
      <c r="V3031" t="s">
        <v>37036</v>
      </c>
    </row>
    <row r="3032" spans="1:22" x14ac:dyDescent="0.3">
      <c r="A3032">
        <v>5217</v>
      </c>
      <c r="B3032" t="s">
        <v>14780</v>
      </c>
      <c r="C3032" t="s">
        <v>14781</v>
      </c>
      <c r="D3032">
        <v>4</v>
      </c>
      <c r="E3032">
        <v>20</v>
      </c>
      <c r="G3032">
        <v>800</v>
      </c>
      <c r="I3032">
        <v>5</v>
      </c>
      <c r="K3032">
        <v>0</v>
      </c>
      <c r="L3032" t="s">
        <v>13132</v>
      </c>
      <c r="M3032">
        <v>7</v>
      </c>
      <c r="N3032">
        <v>2</v>
      </c>
      <c r="O3032">
        <v>256</v>
      </c>
      <c r="Q3032">
        <v>0</v>
      </c>
      <c r="R3032">
        <v>1</v>
      </c>
      <c r="S3032">
        <v>41</v>
      </c>
      <c r="T3032" t="s">
        <v>33136</v>
      </c>
      <c r="U3032" t="s">
        <v>33136</v>
      </c>
      <c r="V3032" t="s">
        <v>33136</v>
      </c>
    </row>
    <row r="3033" spans="1:22" x14ac:dyDescent="0.3">
      <c r="A3033">
        <v>5218</v>
      </c>
      <c r="B3033" t="s">
        <v>14782</v>
      </c>
      <c r="C3033" t="s">
        <v>14783</v>
      </c>
      <c r="D3033">
        <v>4</v>
      </c>
      <c r="E3033">
        <v>20</v>
      </c>
      <c r="G3033">
        <v>100</v>
      </c>
      <c r="I3033">
        <v>2</v>
      </c>
      <c r="K3033">
        <v>0</v>
      </c>
      <c r="L3033" t="s">
        <v>12086</v>
      </c>
      <c r="M3033">
        <v>7</v>
      </c>
      <c r="N3033">
        <v>2</v>
      </c>
      <c r="O3033">
        <v>256</v>
      </c>
      <c r="Q3033">
        <v>0</v>
      </c>
      <c r="R3033">
        <v>1</v>
      </c>
      <c r="S3033">
        <v>15</v>
      </c>
      <c r="T3033" t="s">
        <v>33444</v>
      </c>
      <c r="U3033" t="s">
        <v>33444</v>
      </c>
      <c r="V3033" t="s">
        <v>33444</v>
      </c>
    </row>
    <row r="3034" spans="1:22" x14ac:dyDescent="0.3">
      <c r="A3034">
        <v>5219</v>
      </c>
      <c r="B3034" t="s">
        <v>14784</v>
      </c>
      <c r="C3034" t="s">
        <v>14785</v>
      </c>
      <c r="D3034">
        <v>4</v>
      </c>
      <c r="E3034">
        <v>250000</v>
      </c>
      <c r="G3034">
        <v>500</v>
      </c>
      <c r="I3034">
        <v>1</v>
      </c>
      <c r="K3034">
        <v>0</v>
      </c>
      <c r="L3034" t="s">
        <v>12993</v>
      </c>
      <c r="M3034">
        <v>7</v>
      </c>
      <c r="N3034">
        <v>2</v>
      </c>
      <c r="O3034">
        <v>256</v>
      </c>
      <c r="Q3034">
        <v>0</v>
      </c>
      <c r="R3034">
        <v>1</v>
      </c>
      <c r="S3034">
        <v>142</v>
      </c>
      <c r="T3034" t="s">
        <v>37040</v>
      </c>
      <c r="U3034" t="s">
        <v>37040</v>
      </c>
      <c r="V3034" t="s">
        <v>37040</v>
      </c>
    </row>
    <row r="3035" spans="1:22" x14ac:dyDescent="0.3">
      <c r="A3035">
        <v>5220</v>
      </c>
      <c r="B3035" t="s">
        <v>14786</v>
      </c>
      <c r="C3035" t="s">
        <v>14787</v>
      </c>
      <c r="D3035">
        <v>4</v>
      </c>
      <c r="E3035">
        <v>20</v>
      </c>
      <c r="G3035">
        <v>100</v>
      </c>
      <c r="I3035">
        <v>0</v>
      </c>
      <c r="K3035">
        <v>0</v>
      </c>
      <c r="L3035" t="s">
        <v>12993</v>
      </c>
      <c r="M3035">
        <v>7</v>
      </c>
      <c r="N3035">
        <v>2</v>
      </c>
      <c r="O3035">
        <v>1</v>
      </c>
      <c r="Q3035">
        <v>0</v>
      </c>
      <c r="R3035">
        <v>0</v>
      </c>
      <c r="S3035">
        <v>55</v>
      </c>
      <c r="T3035" t="s">
        <v>37042</v>
      </c>
      <c r="U3035" t="s">
        <v>37042</v>
      </c>
      <c r="V3035" t="s">
        <v>37042</v>
      </c>
    </row>
    <row r="3036" spans="1:22" x14ac:dyDescent="0.3">
      <c r="A3036">
        <v>5221</v>
      </c>
      <c r="B3036" t="s">
        <v>14788</v>
      </c>
      <c r="C3036" t="s">
        <v>14789</v>
      </c>
      <c r="D3036">
        <v>4</v>
      </c>
      <c r="E3036">
        <v>20</v>
      </c>
      <c r="G3036">
        <v>100</v>
      </c>
      <c r="I3036">
        <v>1</v>
      </c>
      <c r="K3036">
        <v>0</v>
      </c>
      <c r="L3036" t="s">
        <v>12086</v>
      </c>
      <c r="M3036">
        <v>7</v>
      </c>
      <c r="N3036">
        <v>0</v>
      </c>
      <c r="O3036">
        <v>512</v>
      </c>
      <c r="Q3036">
        <v>45</v>
      </c>
      <c r="R3036">
        <v>0</v>
      </c>
      <c r="S3036">
        <v>169</v>
      </c>
      <c r="T3036" t="s">
        <v>35000</v>
      </c>
      <c r="U3036" t="s">
        <v>35000</v>
      </c>
      <c r="V3036" t="s">
        <v>35000</v>
      </c>
    </row>
    <row r="3037" spans="1:22" x14ac:dyDescent="0.3">
      <c r="A3037">
        <v>5222</v>
      </c>
      <c r="B3037" t="s">
        <v>14790</v>
      </c>
      <c r="C3037" t="s">
        <v>14791</v>
      </c>
      <c r="D3037">
        <v>4</v>
      </c>
      <c r="E3037">
        <v>20</v>
      </c>
      <c r="G3037">
        <v>500</v>
      </c>
      <c r="I3037">
        <v>2</v>
      </c>
      <c r="K3037">
        <v>0</v>
      </c>
      <c r="L3037" t="s">
        <v>12086</v>
      </c>
      <c r="M3037">
        <v>7</v>
      </c>
      <c r="N3037">
        <v>2</v>
      </c>
      <c r="O3037">
        <v>256</v>
      </c>
      <c r="Q3037">
        <v>50</v>
      </c>
      <c r="R3037">
        <v>1</v>
      </c>
      <c r="S3037">
        <v>149</v>
      </c>
      <c r="T3037" t="s">
        <v>37045</v>
      </c>
      <c r="U3037" t="s">
        <v>37045</v>
      </c>
      <c r="V3037" t="s">
        <v>37045</v>
      </c>
    </row>
    <row r="3038" spans="1:22" x14ac:dyDescent="0.3">
      <c r="A3038">
        <v>5223</v>
      </c>
      <c r="B3038" t="s">
        <v>14792</v>
      </c>
      <c r="C3038" t="s">
        <v>14793</v>
      </c>
      <c r="D3038">
        <v>4</v>
      </c>
      <c r="E3038">
        <v>20</v>
      </c>
      <c r="G3038">
        <v>200</v>
      </c>
      <c r="I3038">
        <v>2</v>
      </c>
      <c r="K3038">
        <v>0</v>
      </c>
      <c r="L3038" t="s">
        <v>12993</v>
      </c>
      <c r="M3038">
        <v>7</v>
      </c>
      <c r="N3038">
        <v>2</v>
      </c>
      <c r="O3038">
        <v>768</v>
      </c>
      <c r="Q3038">
        <v>35</v>
      </c>
      <c r="R3038">
        <v>1</v>
      </c>
      <c r="S3038">
        <v>175</v>
      </c>
      <c r="T3038" t="s">
        <v>34859</v>
      </c>
      <c r="U3038" t="s">
        <v>34859</v>
      </c>
      <c r="V3038" t="s">
        <v>34859</v>
      </c>
    </row>
    <row r="3039" spans="1:22" x14ac:dyDescent="0.3">
      <c r="A3039">
        <v>5224</v>
      </c>
      <c r="B3039" t="s">
        <v>14794</v>
      </c>
      <c r="C3039" t="s">
        <v>14795</v>
      </c>
      <c r="D3039">
        <v>4</v>
      </c>
      <c r="E3039">
        <v>500000</v>
      </c>
      <c r="G3039">
        <v>900</v>
      </c>
      <c r="I3039">
        <v>5</v>
      </c>
      <c r="K3039">
        <v>0</v>
      </c>
      <c r="L3039" t="s">
        <v>12993</v>
      </c>
      <c r="M3039">
        <v>7</v>
      </c>
      <c r="N3039">
        <v>2</v>
      </c>
      <c r="O3039">
        <v>768</v>
      </c>
      <c r="Q3039">
        <v>55</v>
      </c>
      <c r="R3039">
        <v>1</v>
      </c>
      <c r="S3039">
        <v>178</v>
      </c>
      <c r="T3039" t="s">
        <v>37050</v>
      </c>
      <c r="U3039" t="s">
        <v>37050</v>
      </c>
      <c r="V3039" t="s">
        <v>37050</v>
      </c>
    </row>
    <row r="3040" spans="1:22" x14ac:dyDescent="0.3">
      <c r="A3040">
        <v>5225</v>
      </c>
      <c r="B3040" t="s">
        <v>6443</v>
      </c>
      <c r="C3040" t="s">
        <v>7432</v>
      </c>
      <c r="D3040">
        <v>4</v>
      </c>
      <c r="E3040">
        <v>20</v>
      </c>
      <c r="G3040">
        <v>200</v>
      </c>
      <c r="I3040">
        <v>2</v>
      </c>
      <c r="K3040">
        <v>1</v>
      </c>
      <c r="L3040" t="s">
        <v>12086</v>
      </c>
      <c r="M3040">
        <v>7</v>
      </c>
      <c r="N3040">
        <v>2</v>
      </c>
      <c r="O3040">
        <v>256</v>
      </c>
      <c r="Q3040">
        <v>10</v>
      </c>
      <c r="R3040">
        <v>1</v>
      </c>
      <c r="S3040">
        <v>269</v>
      </c>
      <c r="T3040" t="s">
        <v>43731</v>
      </c>
      <c r="U3040" t="s">
        <v>43731</v>
      </c>
      <c r="V3040" t="s">
        <v>43731</v>
      </c>
    </row>
    <row r="3041" spans="1:22" x14ac:dyDescent="0.3">
      <c r="A3041">
        <v>5226</v>
      </c>
      <c r="B3041" t="s">
        <v>6700</v>
      </c>
      <c r="C3041" t="s">
        <v>6697</v>
      </c>
      <c r="D3041">
        <v>4</v>
      </c>
      <c r="E3041">
        <v>20</v>
      </c>
      <c r="G3041">
        <v>200</v>
      </c>
      <c r="I3041">
        <v>2</v>
      </c>
      <c r="K3041">
        <v>0</v>
      </c>
      <c r="L3041" t="s">
        <v>12086</v>
      </c>
      <c r="M3041">
        <v>7</v>
      </c>
      <c r="N3041">
        <v>2</v>
      </c>
      <c r="O3041">
        <v>256</v>
      </c>
      <c r="Q3041">
        <v>0</v>
      </c>
      <c r="R3041">
        <v>1</v>
      </c>
      <c r="S3041">
        <v>270</v>
      </c>
      <c r="T3041" t="s">
        <v>37055</v>
      </c>
      <c r="U3041" t="s">
        <v>37055</v>
      </c>
      <c r="V3041" t="s">
        <v>37055</v>
      </c>
    </row>
    <row r="3042" spans="1:22" x14ac:dyDescent="0.3">
      <c r="A3042">
        <v>5227</v>
      </c>
      <c r="B3042" t="s">
        <v>8193</v>
      </c>
      <c r="C3042" t="s">
        <v>8194</v>
      </c>
      <c r="D3042">
        <v>4</v>
      </c>
      <c r="E3042">
        <v>20</v>
      </c>
      <c r="G3042">
        <v>800</v>
      </c>
      <c r="I3042">
        <v>2</v>
      </c>
      <c r="K3042">
        <v>0</v>
      </c>
      <c r="L3042" t="s">
        <v>12993</v>
      </c>
      <c r="M3042">
        <v>7</v>
      </c>
      <c r="N3042">
        <v>2</v>
      </c>
      <c r="O3042">
        <v>256</v>
      </c>
      <c r="Q3042">
        <v>64</v>
      </c>
      <c r="R3042">
        <v>1</v>
      </c>
      <c r="S3042">
        <v>271</v>
      </c>
      <c r="T3042" t="s">
        <v>36742</v>
      </c>
      <c r="U3042" t="s">
        <v>36742</v>
      </c>
      <c r="V3042" t="s">
        <v>36742</v>
      </c>
    </row>
    <row r="3043" spans="1:22" x14ac:dyDescent="0.3">
      <c r="A3043">
        <v>5228</v>
      </c>
      <c r="B3043" t="s">
        <v>10637</v>
      </c>
      <c r="C3043" t="s">
        <v>10638</v>
      </c>
      <c r="D3043">
        <v>4</v>
      </c>
      <c r="E3043">
        <v>20</v>
      </c>
      <c r="G3043">
        <v>800</v>
      </c>
      <c r="I3043">
        <v>2</v>
      </c>
      <c r="K3043">
        <v>0</v>
      </c>
      <c r="L3043" t="s">
        <v>12993</v>
      </c>
      <c r="M3043">
        <v>7</v>
      </c>
      <c r="N3043">
        <v>2</v>
      </c>
      <c r="O3043">
        <v>256</v>
      </c>
      <c r="Q3043">
        <v>64</v>
      </c>
      <c r="R3043">
        <v>1</v>
      </c>
      <c r="S3043">
        <v>272</v>
      </c>
      <c r="T3043" t="s">
        <v>36742</v>
      </c>
      <c r="U3043" t="s">
        <v>36742</v>
      </c>
      <c r="V3043" t="s">
        <v>36742</v>
      </c>
    </row>
    <row r="3044" spans="1:22" x14ac:dyDescent="0.3">
      <c r="A3044">
        <v>5229</v>
      </c>
      <c r="B3044" t="s">
        <v>4733</v>
      </c>
      <c r="C3044" t="s">
        <v>4734</v>
      </c>
      <c r="D3044">
        <v>4</v>
      </c>
      <c r="E3044">
        <v>20</v>
      </c>
      <c r="G3044">
        <v>800</v>
      </c>
      <c r="I3044">
        <v>2</v>
      </c>
      <c r="K3044">
        <v>0</v>
      </c>
      <c r="L3044" t="s">
        <v>12993</v>
      </c>
      <c r="M3044">
        <v>7</v>
      </c>
      <c r="N3044">
        <v>2</v>
      </c>
      <c r="O3044">
        <v>256</v>
      </c>
      <c r="Q3044">
        <v>64</v>
      </c>
      <c r="R3044">
        <v>1</v>
      </c>
      <c r="S3044">
        <v>273</v>
      </c>
      <c r="T3044" t="s">
        <v>36742</v>
      </c>
      <c r="U3044" t="s">
        <v>36742</v>
      </c>
      <c r="V3044" t="s">
        <v>36742</v>
      </c>
    </row>
    <row r="3045" spans="1:22" x14ac:dyDescent="0.3">
      <c r="A3045">
        <v>5230</v>
      </c>
      <c r="B3045" t="s">
        <v>10641</v>
      </c>
      <c r="C3045" t="s">
        <v>10642</v>
      </c>
      <c r="D3045">
        <v>4</v>
      </c>
      <c r="E3045">
        <v>250000</v>
      </c>
      <c r="G3045">
        <v>500</v>
      </c>
      <c r="I3045">
        <v>1</v>
      </c>
      <c r="K3045">
        <v>0</v>
      </c>
      <c r="L3045" t="s">
        <v>12993</v>
      </c>
      <c r="M3045">
        <v>7</v>
      </c>
      <c r="N3045">
        <v>2</v>
      </c>
      <c r="O3045">
        <v>256</v>
      </c>
      <c r="Q3045">
        <v>0</v>
      </c>
      <c r="R3045">
        <v>1</v>
      </c>
      <c r="S3045">
        <v>274</v>
      </c>
      <c r="T3045" t="s">
        <v>37058</v>
      </c>
      <c r="U3045" t="s">
        <v>37058</v>
      </c>
      <c r="V3045" t="s">
        <v>37058</v>
      </c>
    </row>
    <row r="3046" spans="1:22" x14ac:dyDescent="0.3">
      <c r="A3046">
        <v>5231</v>
      </c>
      <c r="B3046" t="s">
        <v>4737</v>
      </c>
      <c r="C3046" t="s">
        <v>4738</v>
      </c>
      <c r="D3046">
        <v>4</v>
      </c>
      <c r="E3046">
        <v>250000</v>
      </c>
      <c r="G3046">
        <v>500</v>
      </c>
      <c r="I3046">
        <v>1</v>
      </c>
      <c r="K3046">
        <v>0</v>
      </c>
      <c r="L3046" t="s">
        <v>12993</v>
      </c>
      <c r="M3046">
        <v>7</v>
      </c>
      <c r="N3046">
        <v>2</v>
      </c>
      <c r="O3046">
        <v>256</v>
      </c>
      <c r="Q3046">
        <v>0</v>
      </c>
      <c r="R3046">
        <v>1</v>
      </c>
      <c r="S3046">
        <v>275</v>
      </c>
      <c r="T3046" t="s">
        <v>37058</v>
      </c>
      <c r="U3046" t="s">
        <v>37058</v>
      </c>
      <c r="V3046" t="s">
        <v>37058</v>
      </c>
    </row>
    <row r="3047" spans="1:22" x14ac:dyDescent="0.3">
      <c r="A3047">
        <v>5232</v>
      </c>
      <c r="B3047" t="s">
        <v>7649</v>
      </c>
      <c r="C3047" t="s">
        <v>7650</v>
      </c>
      <c r="D3047">
        <v>4</v>
      </c>
      <c r="E3047">
        <v>250000</v>
      </c>
      <c r="G3047">
        <v>500</v>
      </c>
      <c r="I3047">
        <v>1</v>
      </c>
      <c r="K3047">
        <v>0</v>
      </c>
      <c r="L3047" t="s">
        <v>12993</v>
      </c>
      <c r="M3047">
        <v>7</v>
      </c>
      <c r="N3047">
        <v>2</v>
      </c>
      <c r="O3047">
        <v>256</v>
      </c>
      <c r="Q3047">
        <v>0</v>
      </c>
      <c r="R3047">
        <v>1</v>
      </c>
      <c r="S3047">
        <v>276</v>
      </c>
      <c r="T3047" t="s">
        <v>37058</v>
      </c>
      <c r="U3047" t="s">
        <v>37058</v>
      </c>
      <c r="V3047" t="s">
        <v>37058</v>
      </c>
    </row>
    <row r="3048" spans="1:22" x14ac:dyDescent="0.3">
      <c r="A3048">
        <v>5233</v>
      </c>
      <c r="B3048" t="s">
        <v>1311</v>
      </c>
      <c r="C3048" t="s">
        <v>1312</v>
      </c>
      <c r="D3048">
        <v>4</v>
      </c>
      <c r="E3048">
        <v>250000</v>
      </c>
      <c r="G3048">
        <v>500</v>
      </c>
      <c r="I3048">
        <v>1</v>
      </c>
      <c r="K3048">
        <v>0</v>
      </c>
      <c r="L3048" t="s">
        <v>12993</v>
      </c>
      <c r="M3048">
        <v>7</v>
      </c>
      <c r="N3048">
        <v>2</v>
      </c>
      <c r="O3048">
        <v>256</v>
      </c>
      <c r="Q3048">
        <v>0</v>
      </c>
      <c r="R3048">
        <v>1</v>
      </c>
      <c r="S3048">
        <v>277</v>
      </c>
      <c r="T3048" t="s">
        <v>37058</v>
      </c>
      <c r="U3048" t="s">
        <v>37058</v>
      </c>
      <c r="V3048" t="s">
        <v>37058</v>
      </c>
    </row>
    <row r="3049" spans="1:22" x14ac:dyDescent="0.3">
      <c r="A3049">
        <v>5234</v>
      </c>
      <c r="B3049" t="s">
        <v>10897</v>
      </c>
      <c r="C3049" t="s">
        <v>10898</v>
      </c>
      <c r="D3049">
        <v>4</v>
      </c>
      <c r="E3049">
        <v>250000</v>
      </c>
      <c r="G3049">
        <v>500</v>
      </c>
      <c r="I3049">
        <v>1</v>
      </c>
      <c r="K3049">
        <v>0</v>
      </c>
      <c r="L3049" t="s">
        <v>12993</v>
      </c>
      <c r="M3049">
        <v>7</v>
      </c>
      <c r="N3049">
        <v>2</v>
      </c>
      <c r="O3049">
        <v>256</v>
      </c>
      <c r="Q3049">
        <v>0</v>
      </c>
      <c r="R3049">
        <v>1</v>
      </c>
      <c r="S3049">
        <v>278</v>
      </c>
      <c r="T3049" t="s">
        <v>37058</v>
      </c>
      <c r="U3049" t="s">
        <v>37058</v>
      </c>
      <c r="V3049" t="s">
        <v>37058</v>
      </c>
    </row>
    <row r="3050" spans="1:22" x14ac:dyDescent="0.3">
      <c r="A3050">
        <v>5235</v>
      </c>
      <c r="B3050" t="s">
        <v>4741</v>
      </c>
      <c r="C3050" t="s">
        <v>4742</v>
      </c>
      <c r="D3050">
        <v>4</v>
      </c>
      <c r="E3050">
        <v>20</v>
      </c>
      <c r="G3050">
        <v>350</v>
      </c>
      <c r="I3050">
        <v>2</v>
      </c>
      <c r="K3050">
        <v>0</v>
      </c>
      <c r="L3050" t="s">
        <v>12086</v>
      </c>
      <c r="M3050">
        <v>7</v>
      </c>
      <c r="N3050">
        <v>2</v>
      </c>
      <c r="O3050">
        <v>256</v>
      </c>
      <c r="Q3050">
        <v>0</v>
      </c>
      <c r="R3050">
        <v>1</v>
      </c>
      <c r="S3050">
        <v>279</v>
      </c>
      <c r="T3050" t="s">
        <v>34931</v>
      </c>
      <c r="U3050" t="s">
        <v>34931</v>
      </c>
      <c r="V3050" t="s">
        <v>34931</v>
      </c>
    </row>
    <row r="3051" spans="1:22" x14ac:dyDescent="0.3">
      <c r="A3051">
        <v>5236</v>
      </c>
      <c r="B3051" t="s">
        <v>1323</v>
      </c>
      <c r="C3051" t="s">
        <v>1324</v>
      </c>
      <c r="D3051">
        <v>4</v>
      </c>
      <c r="E3051">
        <v>20</v>
      </c>
      <c r="G3051">
        <v>350</v>
      </c>
      <c r="I3051">
        <v>2</v>
      </c>
      <c r="K3051">
        <v>0</v>
      </c>
      <c r="L3051" t="s">
        <v>12086</v>
      </c>
      <c r="M3051">
        <v>7</v>
      </c>
      <c r="N3051">
        <v>2</v>
      </c>
      <c r="O3051">
        <v>256</v>
      </c>
      <c r="Q3051">
        <v>0</v>
      </c>
      <c r="R3051">
        <v>1</v>
      </c>
      <c r="S3051">
        <v>280</v>
      </c>
      <c r="T3051" t="s">
        <v>34931</v>
      </c>
      <c r="U3051" t="s">
        <v>34931</v>
      </c>
      <c r="V3051" t="s">
        <v>34931</v>
      </c>
    </row>
    <row r="3052" spans="1:22" x14ac:dyDescent="0.3">
      <c r="A3052">
        <v>5237</v>
      </c>
      <c r="B3052" t="s">
        <v>7653</v>
      </c>
      <c r="C3052" t="s">
        <v>7654</v>
      </c>
      <c r="D3052">
        <v>4</v>
      </c>
      <c r="E3052">
        <v>20</v>
      </c>
      <c r="G3052">
        <v>350</v>
      </c>
      <c r="I3052">
        <v>2</v>
      </c>
      <c r="K3052">
        <v>0</v>
      </c>
      <c r="L3052" t="s">
        <v>12086</v>
      </c>
      <c r="M3052">
        <v>7</v>
      </c>
      <c r="N3052">
        <v>2</v>
      </c>
      <c r="O3052">
        <v>256</v>
      </c>
      <c r="Q3052">
        <v>0</v>
      </c>
      <c r="R3052">
        <v>1</v>
      </c>
      <c r="S3052">
        <v>281</v>
      </c>
      <c r="T3052" t="s">
        <v>34931</v>
      </c>
      <c r="U3052" t="s">
        <v>34931</v>
      </c>
      <c r="V3052" t="s">
        <v>34931</v>
      </c>
    </row>
    <row r="3053" spans="1:22" x14ac:dyDescent="0.3">
      <c r="A3053">
        <v>5238</v>
      </c>
      <c r="B3053" t="s">
        <v>8278</v>
      </c>
      <c r="C3053" t="s">
        <v>8279</v>
      </c>
      <c r="D3053">
        <v>4</v>
      </c>
      <c r="E3053">
        <v>20</v>
      </c>
      <c r="G3053">
        <v>300</v>
      </c>
      <c r="I3053">
        <v>1</v>
      </c>
      <c r="K3053">
        <v>0</v>
      </c>
      <c r="L3053" t="s">
        <v>12056</v>
      </c>
      <c r="M3053">
        <v>7</v>
      </c>
      <c r="N3053">
        <v>2</v>
      </c>
      <c r="O3053">
        <v>256</v>
      </c>
      <c r="Q3053">
        <v>0</v>
      </c>
      <c r="R3053">
        <v>1</v>
      </c>
      <c r="S3053">
        <v>282</v>
      </c>
      <c r="T3053" t="s">
        <v>36731</v>
      </c>
      <c r="U3053" t="s">
        <v>36731</v>
      </c>
      <c r="V3053" t="s">
        <v>36731</v>
      </c>
    </row>
    <row r="3054" spans="1:22" x14ac:dyDescent="0.3">
      <c r="A3054">
        <v>5239</v>
      </c>
      <c r="B3054" t="s">
        <v>10681</v>
      </c>
      <c r="C3054" t="s">
        <v>4746</v>
      </c>
      <c r="D3054">
        <v>4</v>
      </c>
      <c r="E3054">
        <v>20</v>
      </c>
      <c r="G3054">
        <v>300</v>
      </c>
      <c r="I3054">
        <v>1</v>
      </c>
      <c r="K3054">
        <v>0</v>
      </c>
      <c r="L3054" t="s">
        <v>12056</v>
      </c>
      <c r="M3054">
        <v>7</v>
      </c>
      <c r="N3054">
        <v>2</v>
      </c>
      <c r="O3054">
        <v>256</v>
      </c>
      <c r="Q3054">
        <v>0</v>
      </c>
      <c r="R3054">
        <v>1</v>
      </c>
      <c r="S3054">
        <v>283</v>
      </c>
      <c r="T3054" t="s">
        <v>36731</v>
      </c>
      <c r="U3054" t="s">
        <v>36731</v>
      </c>
      <c r="V3054" t="s">
        <v>36731</v>
      </c>
    </row>
    <row r="3055" spans="1:22" x14ac:dyDescent="0.3">
      <c r="A3055">
        <v>5240</v>
      </c>
      <c r="B3055" t="s">
        <v>4745</v>
      </c>
      <c r="C3055" t="s">
        <v>14796</v>
      </c>
      <c r="D3055">
        <v>4</v>
      </c>
      <c r="E3055">
        <v>20</v>
      </c>
      <c r="G3055">
        <v>300</v>
      </c>
      <c r="I3055">
        <v>1</v>
      </c>
      <c r="K3055">
        <v>0</v>
      </c>
      <c r="L3055" t="s">
        <v>12056</v>
      </c>
      <c r="M3055">
        <v>7</v>
      </c>
      <c r="N3055">
        <v>2</v>
      </c>
      <c r="O3055">
        <v>256</v>
      </c>
      <c r="Q3055">
        <v>0</v>
      </c>
      <c r="R3055">
        <v>1</v>
      </c>
      <c r="S3055">
        <v>284</v>
      </c>
      <c r="T3055" t="s">
        <v>36731</v>
      </c>
      <c r="U3055" t="s">
        <v>36731</v>
      </c>
      <c r="V3055" t="s">
        <v>36731</v>
      </c>
    </row>
    <row r="3056" spans="1:22" x14ac:dyDescent="0.3">
      <c r="A3056">
        <v>5241</v>
      </c>
      <c r="B3056" t="s">
        <v>1375</v>
      </c>
      <c r="C3056" t="s">
        <v>1376</v>
      </c>
      <c r="D3056">
        <v>4</v>
      </c>
      <c r="E3056">
        <v>20</v>
      </c>
      <c r="G3056">
        <v>300</v>
      </c>
      <c r="I3056">
        <v>1</v>
      </c>
      <c r="K3056">
        <v>0</v>
      </c>
      <c r="L3056" t="s">
        <v>12056</v>
      </c>
      <c r="M3056">
        <v>7</v>
      </c>
      <c r="N3056">
        <v>2</v>
      </c>
      <c r="O3056">
        <v>256</v>
      </c>
      <c r="Q3056">
        <v>0</v>
      </c>
      <c r="R3056">
        <v>1</v>
      </c>
      <c r="S3056">
        <v>285</v>
      </c>
      <c r="T3056" t="s">
        <v>36731</v>
      </c>
      <c r="U3056" t="s">
        <v>36731</v>
      </c>
      <c r="V3056" t="s">
        <v>36731</v>
      </c>
    </row>
    <row r="3057" spans="1:22" x14ac:dyDescent="0.3">
      <c r="A3057">
        <v>5242</v>
      </c>
      <c r="B3057" t="s">
        <v>10936</v>
      </c>
      <c r="C3057" t="s">
        <v>10937</v>
      </c>
      <c r="D3057">
        <v>4</v>
      </c>
      <c r="E3057">
        <v>20</v>
      </c>
      <c r="G3057">
        <v>300</v>
      </c>
      <c r="I3057">
        <v>1</v>
      </c>
      <c r="K3057">
        <v>0</v>
      </c>
      <c r="L3057" t="s">
        <v>12056</v>
      </c>
      <c r="M3057">
        <v>7</v>
      </c>
      <c r="N3057">
        <v>2</v>
      </c>
      <c r="O3057">
        <v>256</v>
      </c>
      <c r="Q3057">
        <v>0</v>
      </c>
      <c r="R3057">
        <v>1</v>
      </c>
      <c r="S3057">
        <v>286</v>
      </c>
      <c r="T3057" t="s">
        <v>36731</v>
      </c>
      <c r="U3057" t="s">
        <v>36731</v>
      </c>
      <c r="V3057" t="s">
        <v>36731</v>
      </c>
    </row>
    <row r="3058" spans="1:22" x14ac:dyDescent="0.3">
      <c r="A3058">
        <v>5243</v>
      </c>
      <c r="B3058" t="s">
        <v>2203</v>
      </c>
      <c r="C3058" t="s">
        <v>2204</v>
      </c>
      <c r="D3058">
        <v>4</v>
      </c>
      <c r="E3058">
        <v>20</v>
      </c>
      <c r="G3058">
        <v>800</v>
      </c>
      <c r="I3058">
        <v>2</v>
      </c>
      <c r="K3058">
        <v>1</v>
      </c>
      <c r="L3058" t="s">
        <v>12086</v>
      </c>
      <c r="M3058">
        <v>7</v>
      </c>
      <c r="N3058">
        <v>2</v>
      </c>
      <c r="O3058">
        <v>768</v>
      </c>
      <c r="Q3058">
        <v>0</v>
      </c>
      <c r="R3058">
        <v>1</v>
      </c>
      <c r="S3058">
        <v>287</v>
      </c>
      <c r="T3058" t="s">
        <v>36843</v>
      </c>
      <c r="U3058" t="s">
        <v>36843</v>
      </c>
      <c r="V3058" t="s">
        <v>36843</v>
      </c>
    </row>
    <row r="3059" spans="1:22" x14ac:dyDescent="0.3">
      <c r="A3059">
        <v>5244</v>
      </c>
      <c r="B3059" t="s">
        <v>3611</v>
      </c>
      <c r="C3059" t="s">
        <v>3612</v>
      </c>
      <c r="D3059">
        <v>4</v>
      </c>
      <c r="E3059">
        <v>20</v>
      </c>
      <c r="G3059">
        <v>200</v>
      </c>
      <c r="I3059">
        <v>1</v>
      </c>
      <c r="K3059">
        <v>0</v>
      </c>
      <c r="L3059" t="s">
        <v>12086</v>
      </c>
      <c r="M3059">
        <v>7</v>
      </c>
      <c r="N3059">
        <v>2</v>
      </c>
      <c r="O3059">
        <v>512</v>
      </c>
      <c r="Q3059">
        <v>0</v>
      </c>
      <c r="R3059">
        <v>0</v>
      </c>
      <c r="S3059">
        <v>288</v>
      </c>
      <c r="T3059" t="s">
        <v>34325</v>
      </c>
      <c r="U3059" t="s">
        <v>34325</v>
      </c>
      <c r="V3059" t="s">
        <v>34325</v>
      </c>
    </row>
    <row r="3060" spans="1:22" x14ac:dyDescent="0.3">
      <c r="A3060">
        <v>5245</v>
      </c>
      <c r="B3060" t="s">
        <v>3622</v>
      </c>
      <c r="C3060" t="s">
        <v>3623</v>
      </c>
      <c r="D3060">
        <v>4</v>
      </c>
      <c r="E3060">
        <v>20</v>
      </c>
      <c r="G3060">
        <v>200</v>
      </c>
      <c r="I3060">
        <v>1</v>
      </c>
      <c r="K3060">
        <v>0</v>
      </c>
      <c r="L3060" t="s">
        <v>12086</v>
      </c>
      <c r="M3060">
        <v>7</v>
      </c>
      <c r="N3060">
        <v>2</v>
      </c>
      <c r="O3060">
        <v>512</v>
      </c>
      <c r="Q3060">
        <v>0</v>
      </c>
      <c r="R3060">
        <v>0</v>
      </c>
      <c r="S3060">
        <v>289</v>
      </c>
      <c r="T3060" t="s">
        <v>34154</v>
      </c>
      <c r="U3060" t="s">
        <v>34154</v>
      </c>
      <c r="V3060" t="s">
        <v>34154</v>
      </c>
    </row>
    <row r="3061" spans="1:22" x14ac:dyDescent="0.3">
      <c r="A3061">
        <v>5246</v>
      </c>
      <c r="B3061" t="s">
        <v>319</v>
      </c>
      <c r="C3061" t="s">
        <v>320</v>
      </c>
      <c r="D3061">
        <v>4</v>
      </c>
      <c r="E3061">
        <v>20</v>
      </c>
      <c r="G3061">
        <v>700</v>
      </c>
      <c r="I3061">
        <v>3</v>
      </c>
      <c r="K3061">
        <v>0</v>
      </c>
      <c r="L3061" t="s">
        <v>12086</v>
      </c>
      <c r="M3061">
        <v>7</v>
      </c>
      <c r="N3061">
        <v>2</v>
      </c>
      <c r="O3061">
        <v>256</v>
      </c>
      <c r="Q3061">
        <v>0</v>
      </c>
      <c r="R3061">
        <v>1</v>
      </c>
      <c r="S3061">
        <v>290</v>
      </c>
      <c r="T3061" t="s">
        <v>37067</v>
      </c>
      <c r="U3061" t="s">
        <v>37067</v>
      </c>
      <c r="V3061" t="s">
        <v>37067</v>
      </c>
    </row>
    <row r="3062" spans="1:22" x14ac:dyDescent="0.3">
      <c r="A3062">
        <v>5247</v>
      </c>
      <c r="B3062" t="s">
        <v>8745</v>
      </c>
      <c r="C3062" t="s">
        <v>8746</v>
      </c>
      <c r="D3062">
        <v>4</v>
      </c>
      <c r="E3062">
        <v>20</v>
      </c>
      <c r="G3062">
        <v>700</v>
      </c>
      <c r="I3062">
        <v>4</v>
      </c>
      <c r="K3062">
        <v>0</v>
      </c>
      <c r="L3062" t="s">
        <v>12086</v>
      </c>
      <c r="M3062">
        <v>7</v>
      </c>
      <c r="N3062">
        <v>2</v>
      </c>
      <c r="O3062">
        <v>256</v>
      </c>
      <c r="Q3062">
        <v>0</v>
      </c>
      <c r="R3062">
        <v>1</v>
      </c>
      <c r="S3062">
        <v>291</v>
      </c>
      <c r="T3062" t="s">
        <v>37067</v>
      </c>
      <c r="U3062" t="s">
        <v>37067</v>
      </c>
      <c r="V3062" t="s">
        <v>37067</v>
      </c>
    </row>
    <row r="3063" spans="1:22" x14ac:dyDescent="0.3">
      <c r="A3063">
        <v>5248</v>
      </c>
      <c r="B3063" t="s">
        <v>14797</v>
      </c>
      <c r="C3063" t="s">
        <v>14798</v>
      </c>
      <c r="D3063">
        <v>4</v>
      </c>
      <c r="E3063">
        <v>20</v>
      </c>
      <c r="G3063">
        <v>200</v>
      </c>
      <c r="I3063">
        <v>1</v>
      </c>
      <c r="K3063">
        <v>0</v>
      </c>
      <c r="L3063" t="s">
        <v>12086</v>
      </c>
      <c r="M3063">
        <v>7</v>
      </c>
      <c r="N3063">
        <v>2</v>
      </c>
      <c r="O3063">
        <v>512</v>
      </c>
      <c r="Q3063">
        <v>0</v>
      </c>
      <c r="R3063">
        <v>0</v>
      </c>
      <c r="S3063">
        <v>292</v>
      </c>
      <c r="T3063" t="s">
        <v>34325</v>
      </c>
      <c r="U3063" t="s">
        <v>34325</v>
      </c>
      <c r="V3063" t="s">
        <v>34325</v>
      </c>
    </row>
    <row r="3064" spans="1:22" x14ac:dyDescent="0.3">
      <c r="A3064">
        <v>5249</v>
      </c>
      <c r="B3064" t="s">
        <v>14799</v>
      </c>
      <c r="C3064" t="s">
        <v>14800</v>
      </c>
      <c r="D3064">
        <v>4</v>
      </c>
      <c r="E3064">
        <v>20</v>
      </c>
      <c r="G3064">
        <v>200</v>
      </c>
      <c r="I3064">
        <v>1</v>
      </c>
      <c r="K3064">
        <v>0</v>
      </c>
      <c r="L3064" t="s">
        <v>12086</v>
      </c>
      <c r="M3064">
        <v>7</v>
      </c>
      <c r="N3064">
        <v>2</v>
      </c>
      <c r="O3064">
        <v>512</v>
      </c>
      <c r="Q3064">
        <v>0</v>
      </c>
      <c r="R3064">
        <v>0</v>
      </c>
      <c r="S3064">
        <v>293</v>
      </c>
      <c r="T3064" t="s">
        <v>34325</v>
      </c>
      <c r="U3064" t="s">
        <v>34325</v>
      </c>
      <c r="V3064" t="s">
        <v>34325</v>
      </c>
    </row>
    <row r="3065" spans="1:22" x14ac:dyDescent="0.3">
      <c r="A3065">
        <v>5250</v>
      </c>
      <c r="B3065" t="s">
        <v>14801</v>
      </c>
      <c r="C3065" t="s">
        <v>14802</v>
      </c>
      <c r="D3065">
        <v>4</v>
      </c>
      <c r="E3065">
        <v>20</v>
      </c>
      <c r="G3065">
        <v>10</v>
      </c>
      <c r="I3065">
        <v>0</v>
      </c>
      <c r="K3065">
        <v>0</v>
      </c>
      <c r="L3065" t="s">
        <v>12086</v>
      </c>
      <c r="M3065">
        <v>7</v>
      </c>
      <c r="N3065">
        <v>2</v>
      </c>
      <c r="O3065">
        <v>512</v>
      </c>
      <c r="Q3065">
        <v>0</v>
      </c>
      <c r="R3065">
        <v>0</v>
      </c>
      <c r="S3065">
        <v>294</v>
      </c>
      <c r="T3065" t="s">
        <v>12087</v>
      </c>
      <c r="U3065" t="s">
        <v>12087</v>
      </c>
      <c r="V3065" t="s">
        <v>12087</v>
      </c>
    </row>
    <row r="3066" spans="1:22" x14ac:dyDescent="0.3">
      <c r="A3066">
        <v>5251</v>
      </c>
      <c r="B3066" t="s">
        <v>8563</v>
      </c>
      <c r="C3066" t="s">
        <v>8564</v>
      </c>
      <c r="D3066">
        <v>4</v>
      </c>
      <c r="E3066">
        <v>20</v>
      </c>
      <c r="G3066">
        <v>10</v>
      </c>
      <c r="I3066">
        <v>0</v>
      </c>
      <c r="K3066">
        <v>0</v>
      </c>
      <c r="L3066" t="s">
        <v>12086</v>
      </c>
      <c r="M3066">
        <v>7</v>
      </c>
      <c r="N3066">
        <v>2</v>
      </c>
      <c r="O3066">
        <v>512</v>
      </c>
      <c r="Q3066">
        <v>0</v>
      </c>
      <c r="R3066">
        <v>0</v>
      </c>
      <c r="S3066">
        <v>295</v>
      </c>
      <c r="T3066" t="s">
        <v>12087</v>
      </c>
      <c r="U3066" t="s">
        <v>12087</v>
      </c>
      <c r="V3066" t="s">
        <v>12087</v>
      </c>
    </row>
    <row r="3067" spans="1:22" x14ac:dyDescent="0.3">
      <c r="A3067">
        <v>5252</v>
      </c>
      <c r="B3067" t="s">
        <v>3348</v>
      </c>
      <c r="C3067" t="s">
        <v>3349</v>
      </c>
      <c r="D3067">
        <v>4</v>
      </c>
      <c r="E3067">
        <v>20</v>
      </c>
      <c r="G3067">
        <v>300</v>
      </c>
      <c r="I3067">
        <v>1</v>
      </c>
      <c r="K3067">
        <v>0</v>
      </c>
      <c r="L3067" t="s">
        <v>12086</v>
      </c>
      <c r="M3067">
        <v>7</v>
      </c>
      <c r="N3067">
        <v>2</v>
      </c>
      <c r="O3067">
        <v>256</v>
      </c>
      <c r="Q3067">
        <v>20</v>
      </c>
      <c r="R3067">
        <v>1</v>
      </c>
      <c r="S3067">
        <v>296</v>
      </c>
      <c r="T3067" t="s">
        <v>37075</v>
      </c>
      <c r="U3067" t="s">
        <v>37075</v>
      </c>
      <c r="V3067" t="s">
        <v>37075</v>
      </c>
    </row>
    <row r="3068" spans="1:22" x14ac:dyDescent="0.3">
      <c r="A3068">
        <v>5253</v>
      </c>
      <c r="B3068" t="s">
        <v>6066</v>
      </c>
      <c r="C3068" t="s">
        <v>6067</v>
      </c>
      <c r="D3068">
        <v>4</v>
      </c>
      <c r="E3068">
        <v>20</v>
      </c>
      <c r="G3068">
        <v>200</v>
      </c>
      <c r="I3068">
        <v>1</v>
      </c>
      <c r="K3068">
        <v>1</v>
      </c>
      <c r="L3068" t="s">
        <v>12086</v>
      </c>
      <c r="M3068">
        <v>7</v>
      </c>
      <c r="N3068">
        <v>2</v>
      </c>
      <c r="O3068">
        <v>256</v>
      </c>
      <c r="Q3068">
        <v>20</v>
      </c>
      <c r="R3068">
        <v>1</v>
      </c>
      <c r="S3068">
        <v>297</v>
      </c>
      <c r="T3068" t="s">
        <v>37078</v>
      </c>
      <c r="U3068" t="s">
        <v>37078</v>
      </c>
      <c r="V3068" t="s">
        <v>37078</v>
      </c>
    </row>
    <row r="3069" spans="1:22" x14ac:dyDescent="0.3">
      <c r="A3069">
        <v>5254</v>
      </c>
      <c r="B3069" t="s">
        <v>2944</v>
      </c>
      <c r="C3069" t="s">
        <v>2945</v>
      </c>
      <c r="D3069">
        <v>4</v>
      </c>
      <c r="E3069">
        <v>20</v>
      </c>
      <c r="G3069">
        <v>500</v>
      </c>
      <c r="I3069">
        <v>1</v>
      </c>
      <c r="K3069">
        <v>1</v>
      </c>
      <c r="L3069" t="s">
        <v>12086</v>
      </c>
      <c r="M3069">
        <v>7</v>
      </c>
      <c r="N3069">
        <v>2</v>
      </c>
      <c r="O3069">
        <v>256</v>
      </c>
      <c r="Q3069">
        <v>20</v>
      </c>
      <c r="R3069">
        <v>1</v>
      </c>
      <c r="S3069">
        <v>298</v>
      </c>
      <c r="T3069" t="s">
        <v>43732</v>
      </c>
      <c r="U3069" t="s">
        <v>43732</v>
      </c>
      <c r="V3069" t="s">
        <v>43732</v>
      </c>
    </row>
    <row r="3070" spans="1:22" x14ac:dyDescent="0.3">
      <c r="A3070">
        <v>5255</v>
      </c>
      <c r="B3070" t="s">
        <v>10174</v>
      </c>
      <c r="C3070" t="s">
        <v>10175</v>
      </c>
      <c r="D3070">
        <v>4</v>
      </c>
      <c r="E3070">
        <v>20</v>
      </c>
      <c r="G3070">
        <v>600</v>
      </c>
      <c r="I3070">
        <v>3</v>
      </c>
      <c r="K3070">
        <v>0</v>
      </c>
      <c r="L3070" t="s">
        <v>12086</v>
      </c>
      <c r="M3070">
        <v>7</v>
      </c>
      <c r="N3070">
        <v>2</v>
      </c>
      <c r="O3070">
        <v>256</v>
      </c>
      <c r="Q3070">
        <v>20</v>
      </c>
      <c r="R3070">
        <v>0</v>
      </c>
      <c r="S3070">
        <v>299</v>
      </c>
      <c r="T3070" t="s">
        <v>43733</v>
      </c>
      <c r="U3070" t="s">
        <v>43733</v>
      </c>
      <c r="V3070" t="s">
        <v>43733</v>
      </c>
    </row>
    <row r="3071" spans="1:22" x14ac:dyDescent="0.3">
      <c r="A3071">
        <v>5256</v>
      </c>
      <c r="B3071" t="s">
        <v>10313</v>
      </c>
      <c r="C3071" t="s">
        <v>10314</v>
      </c>
      <c r="D3071">
        <v>4</v>
      </c>
      <c r="E3071">
        <v>20</v>
      </c>
      <c r="G3071">
        <v>100</v>
      </c>
      <c r="I3071">
        <v>1</v>
      </c>
      <c r="K3071">
        <v>1</v>
      </c>
      <c r="L3071" t="s">
        <v>12086</v>
      </c>
      <c r="M3071">
        <v>7</v>
      </c>
      <c r="N3071">
        <v>2</v>
      </c>
      <c r="O3071">
        <v>256</v>
      </c>
      <c r="Q3071">
        <v>20</v>
      </c>
      <c r="R3071">
        <v>1</v>
      </c>
      <c r="S3071">
        <v>300</v>
      </c>
      <c r="T3071" t="s">
        <v>37084</v>
      </c>
      <c r="U3071" t="s">
        <v>37084</v>
      </c>
      <c r="V3071" t="s">
        <v>37084</v>
      </c>
    </row>
    <row r="3072" spans="1:22" x14ac:dyDescent="0.3">
      <c r="A3072">
        <v>5257</v>
      </c>
      <c r="B3072" t="s">
        <v>9368</v>
      </c>
      <c r="C3072" t="s">
        <v>9369</v>
      </c>
      <c r="D3072">
        <v>4</v>
      </c>
      <c r="E3072">
        <v>20</v>
      </c>
      <c r="G3072">
        <v>300</v>
      </c>
      <c r="I3072">
        <v>2</v>
      </c>
      <c r="K3072">
        <v>0</v>
      </c>
      <c r="L3072" t="s">
        <v>12993</v>
      </c>
      <c r="M3072">
        <v>7</v>
      </c>
      <c r="N3072">
        <v>2</v>
      </c>
      <c r="O3072">
        <v>256</v>
      </c>
      <c r="Q3072">
        <v>20</v>
      </c>
      <c r="R3072">
        <v>1</v>
      </c>
      <c r="S3072">
        <v>301</v>
      </c>
      <c r="T3072" t="s">
        <v>37086</v>
      </c>
      <c r="U3072" t="s">
        <v>37086</v>
      </c>
      <c r="V3072" t="s">
        <v>37086</v>
      </c>
    </row>
    <row r="3073" spans="1:22" x14ac:dyDescent="0.3">
      <c r="A3073">
        <v>5258</v>
      </c>
      <c r="B3073" t="s">
        <v>139</v>
      </c>
      <c r="C3073" t="s">
        <v>14803</v>
      </c>
      <c r="D3073">
        <v>4</v>
      </c>
      <c r="E3073">
        <v>20</v>
      </c>
      <c r="G3073">
        <v>100</v>
      </c>
      <c r="I3073">
        <v>0</v>
      </c>
      <c r="K3073">
        <v>1</v>
      </c>
      <c r="L3073" t="s">
        <v>12086</v>
      </c>
      <c r="M3073">
        <v>7</v>
      </c>
      <c r="N3073">
        <v>2</v>
      </c>
      <c r="O3073">
        <v>768</v>
      </c>
      <c r="Q3073">
        <v>10</v>
      </c>
      <c r="R3073">
        <v>1</v>
      </c>
      <c r="S3073">
        <v>302</v>
      </c>
      <c r="T3073" t="s">
        <v>43734</v>
      </c>
      <c r="U3073" t="s">
        <v>43734</v>
      </c>
      <c r="V3073" t="s">
        <v>43734</v>
      </c>
    </row>
    <row r="3074" spans="1:22" x14ac:dyDescent="0.3">
      <c r="A3074">
        <v>5259</v>
      </c>
      <c r="B3074" t="s">
        <v>3588</v>
      </c>
      <c r="C3074" t="s">
        <v>3589</v>
      </c>
      <c r="D3074">
        <v>4</v>
      </c>
      <c r="E3074">
        <v>20</v>
      </c>
      <c r="G3074">
        <v>500</v>
      </c>
      <c r="I3074">
        <v>3</v>
      </c>
      <c r="K3074">
        <v>0</v>
      </c>
      <c r="L3074" t="s">
        <v>12086</v>
      </c>
      <c r="M3074">
        <v>7</v>
      </c>
      <c r="N3074">
        <v>2</v>
      </c>
      <c r="O3074">
        <v>256</v>
      </c>
      <c r="Q3074">
        <v>0</v>
      </c>
      <c r="R3074">
        <v>1</v>
      </c>
      <c r="S3074">
        <v>215</v>
      </c>
      <c r="T3074" t="s">
        <v>37091</v>
      </c>
      <c r="U3074" t="s">
        <v>37091</v>
      </c>
      <c r="V3074" t="s">
        <v>37091</v>
      </c>
    </row>
    <row r="3075" spans="1:22" x14ac:dyDescent="0.3">
      <c r="A3075">
        <v>5260</v>
      </c>
      <c r="B3075" t="s">
        <v>2444</v>
      </c>
      <c r="C3075" t="s">
        <v>2445</v>
      </c>
      <c r="D3075">
        <v>4</v>
      </c>
      <c r="E3075">
        <v>20</v>
      </c>
      <c r="G3075">
        <v>500</v>
      </c>
      <c r="I3075">
        <v>2</v>
      </c>
      <c r="K3075">
        <v>0</v>
      </c>
      <c r="L3075" t="s">
        <v>12086</v>
      </c>
      <c r="M3075">
        <v>7</v>
      </c>
      <c r="N3075">
        <v>2</v>
      </c>
      <c r="O3075">
        <v>256</v>
      </c>
      <c r="Q3075">
        <v>0</v>
      </c>
      <c r="R3075">
        <v>1</v>
      </c>
      <c r="S3075">
        <v>217</v>
      </c>
      <c r="T3075" t="s">
        <v>37093</v>
      </c>
      <c r="U3075" t="s">
        <v>37093</v>
      </c>
      <c r="V3075" t="s">
        <v>37093</v>
      </c>
    </row>
    <row r="3076" spans="1:22" x14ac:dyDescent="0.3">
      <c r="A3076">
        <v>5261</v>
      </c>
      <c r="B3076" t="s">
        <v>14804</v>
      </c>
      <c r="C3076" t="s">
        <v>9104</v>
      </c>
      <c r="D3076">
        <v>4</v>
      </c>
      <c r="E3076">
        <v>20</v>
      </c>
      <c r="G3076">
        <v>500</v>
      </c>
      <c r="I3076">
        <v>2</v>
      </c>
      <c r="K3076">
        <v>0</v>
      </c>
      <c r="L3076" t="s">
        <v>12086</v>
      </c>
      <c r="M3076">
        <v>7</v>
      </c>
      <c r="N3076">
        <v>2</v>
      </c>
      <c r="O3076">
        <v>256</v>
      </c>
      <c r="Q3076">
        <v>0</v>
      </c>
      <c r="R3076">
        <v>1</v>
      </c>
      <c r="S3076">
        <v>218</v>
      </c>
      <c r="T3076" t="s">
        <v>43735</v>
      </c>
      <c r="U3076" t="s">
        <v>43735</v>
      </c>
      <c r="V3076" t="s">
        <v>43735</v>
      </c>
    </row>
    <row r="3077" spans="1:22" x14ac:dyDescent="0.3">
      <c r="A3077">
        <v>5262</v>
      </c>
      <c r="B3077" t="s">
        <v>14805</v>
      </c>
      <c r="C3077" t="s">
        <v>4638</v>
      </c>
      <c r="D3077">
        <v>4</v>
      </c>
      <c r="E3077">
        <v>20</v>
      </c>
      <c r="G3077">
        <v>500</v>
      </c>
      <c r="I3077">
        <v>2</v>
      </c>
      <c r="K3077">
        <v>0</v>
      </c>
      <c r="L3077" t="s">
        <v>12086</v>
      </c>
      <c r="M3077">
        <v>7</v>
      </c>
      <c r="N3077">
        <v>2</v>
      </c>
      <c r="O3077">
        <v>256</v>
      </c>
      <c r="Q3077">
        <v>0</v>
      </c>
      <c r="R3077">
        <v>1</v>
      </c>
      <c r="S3077">
        <v>232</v>
      </c>
      <c r="T3077" t="s">
        <v>43736</v>
      </c>
      <c r="U3077" t="s">
        <v>43736</v>
      </c>
      <c r="V3077" t="s">
        <v>43736</v>
      </c>
    </row>
    <row r="3078" spans="1:22" x14ac:dyDescent="0.3">
      <c r="A3078">
        <v>5263</v>
      </c>
      <c r="B3078" t="s">
        <v>625</v>
      </c>
      <c r="C3078" t="s">
        <v>626</v>
      </c>
      <c r="D3078">
        <v>4</v>
      </c>
      <c r="E3078">
        <v>20</v>
      </c>
      <c r="G3078">
        <v>100</v>
      </c>
      <c r="I3078">
        <v>1</v>
      </c>
      <c r="K3078">
        <v>0</v>
      </c>
      <c r="L3078" t="s">
        <v>12993</v>
      </c>
      <c r="M3078">
        <v>7</v>
      </c>
      <c r="N3078">
        <v>2</v>
      </c>
      <c r="O3078">
        <v>769</v>
      </c>
      <c r="Q3078">
        <v>20</v>
      </c>
      <c r="R3078">
        <v>1</v>
      </c>
      <c r="S3078">
        <v>303</v>
      </c>
      <c r="T3078" t="s">
        <v>43737</v>
      </c>
      <c r="U3078" t="s">
        <v>43737</v>
      </c>
      <c r="V3078" t="s">
        <v>43737</v>
      </c>
    </row>
    <row r="3079" spans="1:22" x14ac:dyDescent="0.3">
      <c r="A3079">
        <v>5264</v>
      </c>
      <c r="B3079" t="s">
        <v>644</v>
      </c>
      <c r="C3079" t="s">
        <v>645</v>
      </c>
      <c r="D3079">
        <v>4</v>
      </c>
      <c r="E3079">
        <v>20</v>
      </c>
      <c r="G3079">
        <v>500</v>
      </c>
      <c r="I3079">
        <v>4</v>
      </c>
      <c r="K3079">
        <v>0</v>
      </c>
      <c r="L3079" t="s">
        <v>12086</v>
      </c>
      <c r="M3079">
        <v>7</v>
      </c>
      <c r="N3079">
        <v>2</v>
      </c>
      <c r="O3079">
        <v>256</v>
      </c>
      <c r="Q3079">
        <v>0</v>
      </c>
      <c r="R3079">
        <v>1</v>
      </c>
      <c r="S3079">
        <v>304</v>
      </c>
      <c r="T3079" t="s">
        <v>35233</v>
      </c>
      <c r="U3079" t="s">
        <v>35233</v>
      </c>
      <c r="V3079" t="s">
        <v>35233</v>
      </c>
    </row>
    <row r="3080" spans="1:22" x14ac:dyDescent="0.3">
      <c r="A3080">
        <v>5265</v>
      </c>
      <c r="B3080" t="s">
        <v>14806</v>
      </c>
      <c r="C3080" t="s">
        <v>452</v>
      </c>
      <c r="D3080">
        <v>4</v>
      </c>
      <c r="E3080">
        <v>1</v>
      </c>
      <c r="G3080">
        <v>0</v>
      </c>
      <c r="I3080">
        <v>7</v>
      </c>
      <c r="K3080">
        <v>0</v>
      </c>
      <c r="L3080" t="s">
        <v>12993</v>
      </c>
      <c r="M3080">
        <v>7</v>
      </c>
      <c r="N3080">
        <v>2</v>
      </c>
      <c r="O3080">
        <v>256</v>
      </c>
      <c r="Q3080">
        <v>1</v>
      </c>
      <c r="R3080">
        <v>0</v>
      </c>
      <c r="S3080">
        <v>72</v>
      </c>
      <c r="T3080" t="s">
        <v>35051</v>
      </c>
      <c r="U3080" t="s">
        <v>35051</v>
      </c>
      <c r="V3080" t="s">
        <v>35051</v>
      </c>
    </row>
    <row r="3081" spans="1:22" x14ac:dyDescent="0.3">
      <c r="A3081">
        <v>5266</v>
      </c>
      <c r="B3081" t="s">
        <v>14807</v>
      </c>
      <c r="C3081" t="s">
        <v>1740</v>
      </c>
      <c r="D3081">
        <v>4</v>
      </c>
      <c r="E3081">
        <v>1</v>
      </c>
      <c r="G3081">
        <v>0</v>
      </c>
      <c r="I3081">
        <v>9</v>
      </c>
      <c r="K3081">
        <v>0</v>
      </c>
      <c r="L3081" t="s">
        <v>12086</v>
      </c>
      <c r="M3081">
        <v>7</v>
      </c>
      <c r="N3081">
        <v>2</v>
      </c>
      <c r="O3081">
        <v>256</v>
      </c>
      <c r="Q3081">
        <v>1</v>
      </c>
      <c r="R3081">
        <v>0</v>
      </c>
      <c r="S3081">
        <v>15</v>
      </c>
      <c r="T3081" t="s">
        <v>43738</v>
      </c>
      <c r="U3081" t="s">
        <v>43738</v>
      </c>
      <c r="V3081" t="s">
        <v>43738</v>
      </c>
    </row>
    <row r="3082" spans="1:22" x14ac:dyDescent="0.3">
      <c r="A3082">
        <v>5267</v>
      </c>
      <c r="B3082" t="s">
        <v>14808</v>
      </c>
      <c r="C3082" t="s">
        <v>13139</v>
      </c>
      <c r="D3082">
        <v>4</v>
      </c>
      <c r="E3082">
        <v>1</v>
      </c>
      <c r="G3082">
        <v>0</v>
      </c>
      <c r="I3082">
        <v>10</v>
      </c>
      <c r="K3082">
        <v>0</v>
      </c>
      <c r="L3082" t="s">
        <v>12086</v>
      </c>
      <c r="M3082">
        <v>7</v>
      </c>
      <c r="N3082">
        <v>2</v>
      </c>
      <c r="O3082">
        <v>256</v>
      </c>
      <c r="Q3082">
        <v>0</v>
      </c>
      <c r="R3082">
        <v>0</v>
      </c>
      <c r="S3082">
        <v>67</v>
      </c>
      <c r="T3082" t="s">
        <v>35307</v>
      </c>
      <c r="U3082" t="s">
        <v>35307</v>
      </c>
      <c r="V3082" t="s">
        <v>35307</v>
      </c>
    </row>
    <row r="3083" spans="1:22" x14ac:dyDescent="0.3">
      <c r="A3083">
        <v>5268</v>
      </c>
      <c r="B3083" t="s">
        <v>14809</v>
      </c>
      <c r="C3083" t="s">
        <v>6152</v>
      </c>
      <c r="D3083">
        <v>4</v>
      </c>
      <c r="E3083">
        <v>1</v>
      </c>
      <c r="G3083">
        <v>0</v>
      </c>
      <c r="I3083">
        <v>10</v>
      </c>
      <c r="K3083">
        <v>0</v>
      </c>
      <c r="L3083" t="s">
        <v>12993</v>
      </c>
      <c r="M3083">
        <v>7</v>
      </c>
      <c r="N3083">
        <v>2</v>
      </c>
      <c r="O3083">
        <v>256</v>
      </c>
      <c r="Q3083">
        <v>1</v>
      </c>
      <c r="R3083">
        <v>0</v>
      </c>
      <c r="S3083">
        <v>93</v>
      </c>
      <c r="T3083" t="s">
        <v>43739</v>
      </c>
      <c r="U3083" t="s">
        <v>43739</v>
      </c>
      <c r="V3083" t="s">
        <v>43739</v>
      </c>
    </row>
    <row r="3084" spans="1:22" x14ac:dyDescent="0.3">
      <c r="A3084">
        <v>5269</v>
      </c>
      <c r="B3084" t="s">
        <v>14810</v>
      </c>
      <c r="C3084" t="s">
        <v>14774</v>
      </c>
      <c r="D3084">
        <v>4</v>
      </c>
      <c r="E3084">
        <v>20</v>
      </c>
      <c r="G3084">
        <v>300</v>
      </c>
      <c r="I3084">
        <v>1</v>
      </c>
      <c r="K3084">
        <v>0</v>
      </c>
      <c r="L3084" t="s">
        <v>12086</v>
      </c>
      <c r="M3084">
        <v>7</v>
      </c>
      <c r="N3084">
        <v>2</v>
      </c>
      <c r="O3084">
        <v>256</v>
      </c>
      <c r="Q3084">
        <v>10</v>
      </c>
      <c r="R3084">
        <v>1</v>
      </c>
      <c r="S3084">
        <v>264</v>
      </c>
      <c r="T3084" t="s">
        <v>43740</v>
      </c>
      <c r="U3084" t="s">
        <v>43740</v>
      </c>
      <c r="V3084" t="s">
        <v>43740</v>
      </c>
    </row>
    <row r="3085" spans="1:22" x14ac:dyDescent="0.3">
      <c r="A3085">
        <v>5270</v>
      </c>
      <c r="B3085" t="s">
        <v>3815</v>
      </c>
      <c r="C3085" t="s">
        <v>3812</v>
      </c>
      <c r="D3085">
        <v>4</v>
      </c>
      <c r="E3085">
        <v>20</v>
      </c>
      <c r="G3085">
        <v>100</v>
      </c>
      <c r="I3085">
        <v>1</v>
      </c>
      <c r="K3085">
        <v>1</v>
      </c>
      <c r="L3085" t="s">
        <v>12086</v>
      </c>
      <c r="M3085">
        <v>7</v>
      </c>
      <c r="N3085">
        <v>2</v>
      </c>
      <c r="O3085">
        <v>256</v>
      </c>
      <c r="Q3085">
        <v>0</v>
      </c>
      <c r="R3085">
        <v>1</v>
      </c>
      <c r="S3085">
        <v>241</v>
      </c>
      <c r="T3085" t="s">
        <v>37113</v>
      </c>
      <c r="U3085" t="s">
        <v>37113</v>
      </c>
      <c r="V3085" t="s">
        <v>37113</v>
      </c>
    </row>
    <row r="3086" spans="1:22" x14ac:dyDescent="0.3">
      <c r="A3086">
        <v>5271</v>
      </c>
      <c r="B3086" t="s">
        <v>2137</v>
      </c>
      <c r="C3086" t="s">
        <v>2138</v>
      </c>
      <c r="D3086">
        <v>4</v>
      </c>
      <c r="E3086">
        <v>20</v>
      </c>
      <c r="G3086">
        <v>500</v>
      </c>
      <c r="I3086">
        <v>4</v>
      </c>
      <c r="K3086">
        <v>1</v>
      </c>
      <c r="L3086" t="s">
        <v>12086</v>
      </c>
      <c r="M3086">
        <v>7</v>
      </c>
      <c r="N3086">
        <v>2</v>
      </c>
      <c r="O3086">
        <v>768</v>
      </c>
      <c r="Q3086">
        <v>0</v>
      </c>
      <c r="R3086">
        <v>1</v>
      </c>
      <c r="S3086">
        <v>221</v>
      </c>
      <c r="T3086" t="s">
        <v>43741</v>
      </c>
      <c r="U3086" t="s">
        <v>43741</v>
      </c>
      <c r="V3086" t="s">
        <v>43741</v>
      </c>
    </row>
    <row r="3087" spans="1:22" x14ac:dyDescent="0.3">
      <c r="A3087">
        <v>5272</v>
      </c>
      <c r="B3087" t="s">
        <v>10085</v>
      </c>
      <c r="C3087" t="s">
        <v>10082</v>
      </c>
      <c r="D3087">
        <v>4</v>
      </c>
      <c r="E3087">
        <v>20</v>
      </c>
      <c r="G3087">
        <v>100</v>
      </c>
      <c r="I3087">
        <v>2</v>
      </c>
      <c r="K3087">
        <v>0</v>
      </c>
      <c r="L3087" t="s">
        <v>12086</v>
      </c>
      <c r="M3087">
        <v>7</v>
      </c>
      <c r="N3087">
        <v>2</v>
      </c>
      <c r="O3087">
        <v>513</v>
      </c>
      <c r="Q3087">
        <v>0</v>
      </c>
      <c r="R3087">
        <v>0</v>
      </c>
      <c r="S3087">
        <v>253</v>
      </c>
      <c r="T3087" t="s">
        <v>37115</v>
      </c>
      <c r="U3087" t="s">
        <v>37115</v>
      </c>
      <c r="V3087" t="s">
        <v>37115</v>
      </c>
    </row>
    <row r="3088" spans="1:22" x14ac:dyDescent="0.3">
      <c r="A3088">
        <v>5273</v>
      </c>
      <c r="B3088" t="s">
        <v>4977</v>
      </c>
      <c r="C3088" t="s">
        <v>4978</v>
      </c>
      <c r="D3088">
        <v>4</v>
      </c>
      <c r="E3088">
        <v>20</v>
      </c>
      <c r="G3088">
        <v>100</v>
      </c>
      <c r="I3088">
        <v>1</v>
      </c>
      <c r="K3088">
        <v>0</v>
      </c>
      <c r="L3088" t="s">
        <v>12086</v>
      </c>
      <c r="M3088">
        <v>7</v>
      </c>
      <c r="N3088">
        <v>2</v>
      </c>
      <c r="O3088">
        <v>768</v>
      </c>
      <c r="Q3088">
        <v>0</v>
      </c>
      <c r="R3088">
        <v>1</v>
      </c>
      <c r="S3088">
        <v>305</v>
      </c>
      <c r="T3088" t="s">
        <v>37117</v>
      </c>
      <c r="U3088" t="s">
        <v>37117</v>
      </c>
      <c r="V3088" t="s">
        <v>37117</v>
      </c>
    </row>
    <row r="3089" spans="1:22" x14ac:dyDescent="0.3">
      <c r="A3089">
        <v>5274</v>
      </c>
      <c r="B3089" t="s">
        <v>8998</v>
      </c>
      <c r="C3089" t="s">
        <v>8999</v>
      </c>
      <c r="D3089">
        <v>4</v>
      </c>
      <c r="E3089">
        <v>20</v>
      </c>
      <c r="G3089">
        <v>100</v>
      </c>
      <c r="I3089">
        <v>1</v>
      </c>
      <c r="K3089">
        <v>0</v>
      </c>
      <c r="L3089" t="s">
        <v>12086</v>
      </c>
      <c r="M3089">
        <v>7</v>
      </c>
      <c r="N3089">
        <v>2</v>
      </c>
      <c r="O3089">
        <v>768</v>
      </c>
      <c r="Q3089">
        <v>0</v>
      </c>
      <c r="R3089">
        <v>1</v>
      </c>
      <c r="S3089">
        <v>306</v>
      </c>
      <c r="T3089" t="s">
        <v>37117</v>
      </c>
      <c r="U3089" t="s">
        <v>37117</v>
      </c>
      <c r="V3089" t="s">
        <v>37117</v>
      </c>
    </row>
    <row r="3090" spans="1:22" x14ac:dyDescent="0.3">
      <c r="A3090">
        <v>5275</v>
      </c>
      <c r="B3090" t="s">
        <v>6495</v>
      </c>
      <c r="C3090" t="s">
        <v>6496</v>
      </c>
      <c r="D3090">
        <v>4</v>
      </c>
      <c r="E3090">
        <v>20</v>
      </c>
      <c r="G3090">
        <v>100</v>
      </c>
      <c r="I3090">
        <v>1</v>
      </c>
      <c r="K3090">
        <v>0</v>
      </c>
      <c r="L3090" t="s">
        <v>12086</v>
      </c>
      <c r="M3090">
        <v>7</v>
      </c>
      <c r="N3090">
        <v>2</v>
      </c>
      <c r="O3090">
        <v>768</v>
      </c>
      <c r="Q3090">
        <v>0</v>
      </c>
      <c r="R3090">
        <v>1</v>
      </c>
      <c r="S3090">
        <v>307</v>
      </c>
      <c r="T3090" t="s">
        <v>37117</v>
      </c>
      <c r="U3090" t="s">
        <v>37117</v>
      </c>
      <c r="V3090" t="s">
        <v>37117</v>
      </c>
    </row>
    <row r="3091" spans="1:22" x14ac:dyDescent="0.3">
      <c r="A3091">
        <v>5276</v>
      </c>
      <c r="B3091" t="s">
        <v>3842</v>
      </c>
      <c r="C3091" t="s">
        <v>3843</v>
      </c>
      <c r="D3091">
        <v>4</v>
      </c>
      <c r="E3091">
        <v>20</v>
      </c>
      <c r="G3091">
        <v>100</v>
      </c>
      <c r="I3091">
        <v>1</v>
      </c>
      <c r="K3091">
        <v>0</v>
      </c>
      <c r="L3091" t="s">
        <v>12086</v>
      </c>
      <c r="M3091">
        <v>7</v>
      </c>
      <c r="N3091">
        <v>2</v>
      </c>
      <c r="O3091">
        <v>768</v>
      </c>
      <c r="Q3091">
        <v>0</v>
      </c>
      <c r="R3091">
        <v>1</v>
      </c>
      <c r="S3091">
        <v>308</v>
      </c>
      <c r="T3091" t="s">
        <v>37117</v>
      </c>
      <c r="U3091" t="s">
        <v>37117</v>
      </c>
      <c r="V3091" t="s">
        <v>37117</v>
      </c>
    </row>
    <row r="3092" spans="1:22" x14ac:dyDescent="0.3">
      <c r="A3092">
        <v>5277</v>
      </c>
      <c r="B3092" t="s">
        <v>10889</v>
      </c>
      <c r="C3092" t="s">
        <v>10890</v>
      </c>
      <c r="D3092">
        <v>4</v>
      </c>
      <c r="E3092">
        <v>20</v>
      </c>
      <c r="G3092">
        <v>100</v>
      </c>
      <c r="I3092">
        <v>1</v>
      </c>
      <c r="K3092">
        <v>0</v>
      </c>
      <c r="L3092" t="s">
        <v>12993</v>
      </c>
      <c r="M3092">
        <v>7</v>
      </c>
      <c r="N3092">
        <v>2</v>
      </c>
      <c r="O3092">
        <v>256</v>
      </c>
      <c r="Q3092">
        <v>20</v>
      </c>
      <c r="R3092">
        <v>1</v>
      </c>
      <c r="S3092">
        <v>309</v>
      </c>
      <c r="T3092" t="s">
        <v>37122</v>
      </c>
      <c r="U3092" t="s">
        <v>37122</v>
      </c>
      <c r="V3092" t="s">
        <v>37122</v>
      </c>
    </row>
    <row r="3093" spans="1:22" x14ac:dyDescent="0.3">
      <c r="A3093">
        <v>5278</v>
      </c>
      <c r="B3093" t="s">
        <v>10925</v>
      </c>
      <c r="C3093" t="s">
        <v>8376</v>
      </c>
      <c r="D3093">
        <v>4</v>
      </c>
      <c r="E3093">
        <v>20</v>
      </c>
      <c r="G3093">
        <v>100</v>
      </c>
      <c r="I3093">
        <v>1</v>
      </c>
      <c r="K3093">
        <v>0</v>
      </c>
      <c r="L3093" t="s">
        <v>12993</v>
      </c>
      <c r="M3093">
        <v>7</v>
      </c>
      <c r="N3093">
        <v>2</v>
      </c>
      <c r="O3093">
        <v>256</v>
      </c>
      <c r="Q3093">
        <v>20</v>
      </c>
      <c r="R3093">
        <v>1</v>
      </c>
      <c r="S3093">
        <v>310</v>
      </c>
      <c r="T3093" t="s">
        <v>37122</v>
      </c>
      <c r="U3093" t="s">
        <v>37122</v>
      </c>
      <c r="V3093" t="s">
        <v>37122</v>
      </c>
    </row>
    <row r="3094" spans="1:22" x14ac:dyDescent="0.3">
      <c r="A3094">
        <v>5279</v>
      </c>
      <c r="B3094" t="s">
        <v>14811</v>
      </c>
      <c r="C3094" t="s">
        <v>14812</v>
      </c>
      <c r="D3094">
        <v>4</v>
      </c>
      <c r="E3094">
        <v>2</v>
      </c>
      <c r="G3094">
        <v>0</v>
      </c>
      <c r="I3094">
        <v>1</v>
      </c>
      <c r="K3094">
        <v>0</v>
      </c>
      <c r="L3094" t="s">
        <v>12993</v>
      </c>
      <c r="M3094">
        <v>7</v>
      </c>
      <c r="N3094">
        <v>2</v>
      </c>
      <c r="O3094">
        <v>256</v>
      </c>
      <c r="Q3094">
        <v>0</v>
      </c>
      <c r="R3094">
        <v>0</v>
      </c>
      <c r="S3094">
        <v>142</v>
      </c>
      <c r="T3094" t="s">
        <v>43721</v>
      </c>
      <c r="U3094" t="s">
        <v>43721</v>
      </c>
      <c r="V3094" t="s">
        <v>43721</v>
      </c>
    </row>
    <row r="3095" spans="1:22" x14ac:dyDescent="0.3">
      <c r="A3095">
        <v>5280</v>
      </c>
      <c r="B3095" t="s">
        <v>14813</v>
      </c>
      <c r="C3095" t="s">
        <v>5921</v>
      </c>
      <c r="D3095">
        <v>4</v>
      </c>
      <c r="E3095">
        <v>2</v>
      </c>
      <c r="G3095">
        <v>0</v>
      </c>
      <c r="I3095">
        <v>5</v>
      </c>
      <c r="K3095">
        <v>0</v>
      </c>
      <c r="L3095" t="s">
        <v>12086</v>
      </c>
      <c r="M3095">
        <v>7</v>
      </c>
      <c r="N3095">
        <v>2</v>
      </c>
      <c r="O3095">
        <v>256</v>
      </c>
      <c r="Q3095">
        <v>0</v>
      </c>
      <c r="R3095">
        <v>0</v>
      </c>
      <c r="S3095">
        <v>41</v>
      </c>
      <c r="T3095" t="s">
        <v>34255</v>
      </c>
      <c r="U3095" t="s">
        <v>34255</v>
      </c>
      <c r="V3095" t="s">
        <v>34255</v>
      </c>
    </row>
    <row r="3096" spans="1:22" x14ac:dyDescent="0.3">
      <c r="A3096">
        <v>5281</v>
      </c>
      <c r="B3096" t="s">
        <v>14814</v>
      </c>
      <c r="C3096" t="s">
        <v>14815</v>
      </c>
      <c r="D3096">
        <v>4</v>
      </c>
      <c r="E3096">
        <v>2</v>
      </c>
      <c r="G3096">
        <v>0</v>
      </c>
      <c r="I3096">
        <v>2</v>
      </c>
      <c r="K3096">
        <v>0</v>
      </c>
      <c r="L3096" t="s">
        <v>12993</v>
      </c>
      <c r="M3096">
        <v>7</v>
      </c>
      <c r="N3096">
        <v>2</v>
      </c>
      <c r="O3096">
        <v>256</v>
      </c>
      <c r="Q3096">
        <v>0</v>
      </c>
      <c r="R3096">
        <v>0</v>
      </c>
      <c r="S3096">
        <v>123</v>
      </c>
      <c r="T3096" t="s">
        <v>36742</v>
      </c>
      <c r="U3096" t="s">
        <v>36742</v>
      </c>
      <c r="V3096" t="s">
        <v>36742</v>
      </c>
    </row>
    <row r="3097" spans="1:22" x14ac:dyDescent="0.3">
      <c r="A3097">
        <v>5282</v>
      </c>
      <c r="B3097" t="s">
        <v>3693</v>
      </c>
      <c r="C3097" t="s">
        <v>3694</v>
      </c>
      <c r="D3097">
        <v>4</v>
      </c>
      <c r="E3097">
        <v>0</v>
      </c>
      <c r="G3097">
        <v>200</v>
      </c>
      <c r="I3097">
        <v>3</v>
      </c>
      <c r="K3097">
        <v>1</v>
      </c>
      <c r="L3097" t="s">
        <v>12086</v>
      </c>
      <c r="M3097">
        <v>7</v>
      </c>
      <c r="N3097">
        <v>2</v>
      </c>
      <c r="O3097">
        <v>256</v>
      </c>
      <c r="Q3097">
        <v>0</v>
      </c>
      <c r="R3097">
        <v>1</v>
      </c>
      <c r="S3097">
        <v>216</v>
      </c>
      <c r="T3097" t="s">
        <v>12087</v>
      </c>
      <c r="U3097" t="s">
        <v>12087</v>
      </c>
      <c r="V3097" t="s">
        <v>12087</v>
      </c>
    </row>
    <row r="3098" spans="1:22" x14ac:dyDescent="0.3">
      <c r="A3098">
        <v>5283</v>
      </c>
      <c r="B3098" t="s">
        <v>2113</v>
      </c>
      <c r="C3098" t="s">
        <v>2114</v>
      </c>
      <c r="D3098">
        <v>4</v>
      </c>
      <c r="E3098">
        <v>20</v>
      </c>
      <c r="G3098">
        <v>100</v>
      </c>
      <c r="I3098">
        <v>1</v>
      </c>
      <c r="K3098">
        <v>0</v>
      </c>
      <c r="L3098" t="s">
        <v>12086</v>
      </c>
      <c r="M3098">
        <v>7</v>
      </c>
      <c r="N3098">
        <v>2</v>
      </c>
      <c r="O3098">
        <v>256</v>
      </c>
      <c r="Q3098">
        <v>10</v>
      </c>
      <c r="R3098">
        <v>0</v>
      </c>
      <c r="S3098">
        <v>311</v>
      </c>
      <c r="T3098" t="s">
        <v>43742</v>
      </c>
      <c r="U3098" t="s">
        <v>43742</v>
      </c>
      <c r="V3098" t="s">
        <v>43742</v>
      </c>
    </row>
    <row r="3099" spans="1:22" x14ac:dyDescent="0.3">
      <c r="A3099">
        <v>5284</v>
      </c>
      <c r="B3099" t="s">
        <v>10509</v>
      </c>
      <c r="C3099" t="s">
        <v>10510</v>
      </c>
      <c r="D3099">
        <v>4</v>
      </c>
      <c r="E3099">
        <v>20</v>
      </c>
      <c r="G3099">
        <v>200</v>
      </c>
      <c r="I3099">
        <v>0</v>
      </c>
      <c r="K3099">
        <v>1</v>
      </c>
      <c r="L3099" t="s">
        <v>12086</v>
      </c>
      <c r="M3099">
        <v>7</v>
      </c>
      <c r="N3099">
        <v>2</v>
      </c>
      <c r="O3099">
        <v>256</v>
      </c>
      <c r="Q3099">
        <v>30</v>
      </c>
      <c r="R3099">
        <v>0</v>
      </c>
      <c r="S3099">
        <v>312</v>
      </c>
      <c r="T3099" t="s">
        <v>37133</v>
      </c>
      <c r="U3099" t="s">
        <v>37133</v>
      </c>
      <c r="V3099" t="s">
        <v>37133</v>
      </c>
    </row>
    <row r="3100" spans="1:22" x14ac:dyDescent="0.3">
      <c r="A3100">
        <v>5285</v>
      </c>
      <c r="B3100" t="s">
        <v>10337</v>
      </c>
      <c r="C3100" t="s">
        <v>10338</v>
      </c>
      <c r="D3100">
        <v>4</v>
      </c>
      <c r="E3100">
        <v>20</v>
      </c>
      <c r="G3100">
        <v>300</v>
      </c>
      <c r="I3100">
        <v>3</v>
      </c>
      <c r="K3100">
        <v>1</v>
      </c>
      <c r="L3100" t="s">
        <v>12086</v>
      </c>
      <c r="M3100">
        <v>7</v>
      </c>
      <c r="N3100">
        <v>2</v>
      </c>
      <c r="O3100">
        <v>256</v>
      </c>
      <c r="Q3100">
        <v>30</v>
      </c>
      <c r="R3100">
        <v>0</v>
      </c>
      <c r="S3100">
        <v>313</v>
      </c>
      <c r="T3100" t="s">
        <v>34859</v>
      </c>
      <c r="U3100" t="s">
        <v>34859</v>
      </c>
      <c r="V3100" t="s">
        <v>34859</v>
      </c>
    </row>
    <row r="3101" spans="1:22" x14ac:dyDescent="0.3">
      <c r="A3101">
        <v>5286</v>
      </c>
      <c r="B3101" t="s">
        <v>14816</v>
      </c>
      <c r="C3101" t="s">
        <v>14817</v>
      </c>
      <c r="D3101">
        <v>4</v>
      </c>
      <c r="E3101">
        <v>20</v>
      </c>
      <c r="G3101">
        <v>0</v>
      </c>
      <c r="I3101">
        <v>3</v>
      </c>
      <c r="K3101">
        <v>0</v>
      </c>
      <c r="L3101" t="s">
        <v>12086</v>
      </c>
      <c r="M3101">
        <v>7</v>
      </c>
      <c r="N3101">
        <v>2</v>
      </c>
      <c r="O3101">
        <v>256</v>
      </c>
      <c r="Q3101">
        <v>70</v>
      </c>
      <c r="R3101">
        <v>0</v>
      </c>
      <c r="S3101">
        <v>314</v>
      </c>
      <c r="T3101" t="s">
        <v>43743</v>
      </c>
      <c r="U3101" t="s">
        <v>43743</v>
      </c>
      <c r="V3101" t="s">
        <v>43743</v>
      </c>
    </row>
    <row r="3102" spans="1:22" x14ac:dyDescent="0.3">
      <c r="A3102">
        <v>5287</v>
      </c>
      <c r="B3102" t="s">
        <v>10289</v>
      </c>
      <c r="C3102" t="s">
        <v>10290</v>
      </c>
      <c r="D3102">
        <v>4</v>
      </c>
      <c r="E3102">
        <v>20</v>
      </c>
      <c r="G3102">
        <v>200</v>
      </c>
      <c r="I3102">
        <v>1</v>
      </c>
      <c r="K3102">
        <v>1</v>
      </c>
      <c r="L3102" t="s">
        <v>12086</v>
      </c>
      <c r="M3102">
        <v>7</v>
      </c>
      <c r="N3102">
        <v>2</v>
      </c>
      <c r="O3102">
        <v>256</v>
      </c>
      <c r="Q3102">
        <v>30</v>
      </c>
      <c r="R3102">
        <v>0</v>
      </c>
      <c r="S3102">
        <v>315</v>
      </c>
      <c r="T3102" t="s">
        <v>34901</v>
      </c>
      <c r="U3102" t="s">
        <v>34901</v>
      </c>
      <c r="V3102" t="s">
        <v>34901</v>
      </c>
    </row>
    <row r="3103" spans="1:22" x14ac:dyDescent="0.3">
      <c r="A3103">
        <v>5288</v>
      </c>
      <c r="B3103" t="s">
        <v>8220</v>
      </c>
      <c r="C3103" t="s">
        <v>8221</v>
      </c>
      <c r="D3103">
        <v>4</v>
      </c>
      <c r="E3103">
        <v>20</v>
      </c>
      <c r="G3103">
        <v>0</v>
      </c>
      <c r="I3103">
        <v>1</v>
      </c>
      <c r="K3103">
        <v>0</v>
      </c>
      <c r="L3103" t="s">
        <v>12086</v>
      </c>
      <c r="M3103">
        <v>7</v>
      </c>
      <c r="N3103">
        <v>2</v>
      </c>
      <c r="O3103">
        <v>512</v>
      </c>
      <c r="Q3103">
        <v>0</v>
      </c>
      <c r="R3103">
        <v>0</v>
      </c>
      <c r="S3103">
        <v>316</v>
      </c>
      <c r="T3103" t="s">
        <v>34235</v>
      </c>
      <c r="U3103" t="s">
        <v>34235</v>
      </c>
      <c r="V3103" t="s">
        <v>34235</v>
      </c>
    </row>
    <row r="3104" spans="1:22" x14ac:dyDescent="0.3">
      <c r="A3104">
        <v>5289</v>
      </c>
      <c r="B3104" t="s">
        <v>10341</v>
      </c>
      <c r="C3104" t="s">
        <v>10342</v>
      </c>
      <c r="D3104">
        <v>4</v>
      </c>
      <c r="E3104">
        <v>20</v>
      </c>
      <c r="G3104">
        <v>100</v>
      </c>
      <c r="I3104">
        <v>0</v>
      </c>
      <c r="K3104">
        <v>0</v>
      </c>
      <c r="L3104" t="s">
        <v>12086</v>
      </c>
      <c r="M3104">
        <v>7</v>
      </c>
      <c r="N3104">
        <v>2</v>
      </c>
      <c r="O3104">
        <v>256</v>
      </c>
      <c r="Q3104">
        <v>30</v>
      </c>
      <c r="R3104">
        <v>0</v>
      </c>
      <c r="S3104">
        <v>317</v>
      </c>
      <c r="T3104" t="s">
        <v>37140</v>
      </c>
      <c r="U3104" t="s">
        <v>37140</v>
      </c>
      <c r="V3104" t="s">
        <v>37140</v>
      </c>
    </row>
    <row r="3105" spans="1:22" x14ac:dyDescent="0.3">
      <c r="A3105">
        <v>5290</v>
      </c>
      <c r="B3105" t="s">
        <v>3257</v>
      </c>
      <c r="C3105" t="s">
        <v>3254</v>
      </c>
      <c r="D3105">
        <v>4</v>
      </c>
      <c r="E3105">
        <v>20</v>
      </c>
      <c r="G3105">
        <v>100</v>
      </c>
      <c r="I3105">
        <v>1</v>
      </c>
      <c r="K3105">
        <v>0</v>
      </c>
      <c r="L3105" t="s">
        <v>12086</v>
      </c>
      <c r="M3105">
        <v>7</v>
      </c>
      <c r="N3105">
        <v>2</v>
      </c>
      <c r="O3105">
        <v>256</v>
      </c>
      <c r="Q3105">
        <v>0</v>
      </c>
      <c r="R3105">
        <v>1</v>
      </c>
      <c r="S3105">
        <v>249</v>
      </c>
      <c r="T3105" t="s">
        <v>36999</v>
      </c>
      <c r="U3105" t="s">
        <v>36999</v>
      </c>
      <c r="V3105" t="s">
        <v>36999</v>
      </c>
    </row>
    <row r="3106" spans="1:22" x14ac:dyDescent="0.3">
      <c r="A3106">
        <v>5291</v>
      </c>
      <c r="B3106" t="s">
        <v>5792</v>
      </c>
      <c r="C3106" t="s">
        <v>5793</v>
      </c>
      <c r="D3106">
        <v>4</v>
      </c>
      <c r="E3106">
        <v>20</v>
      </c>
      <c r="G3106">
        <v>600</v>
      </c>
      <c r="I3106">
        <v>4</v>
      </c>
      <c r="K3106">
        <v>0</v>
      </c>
      <c r="L3106" t="s">
        <v>12086</v>
      </c>
      <c r="M3106">
        <v>7</v>
      </c>
      <c r="N3106">
        <v>2</v>
      </c>
      <c r="O3106">
        <v>256</v>
      </c>
      <c r="Q3106">
        <v>30</v>
      </c>
      <c r="R3106">
        <v>1</v>
      </c>
      <c r="S3106">
        <v>318</v>
      </c>
      <c r="T3106" t="s">
        <v>37143</v>
      </c>
      <c r="U3106" t="s">
        <v>37143</v>
      </c>
      <c r="V3106" t="s">
        <v>37143</v>
      </c>
    </row>
    <row r="3107" spans="1:22" x14ac:dyDescent="0.3">
      <c r="A3107">
        <v>5292</v>
      </c>
      <c r="B3107" t="s">
        <v>3146</v>
      </c>
      <c r="C3107" t="s">
        <v>3147</v>
      </c>
      <c r="D3107">
        <v>4</v>
      </c>
      <c r="E3107">
        <v>20</v>
      </c>
      <c r="G3107">
        <v>800</v>
      </c>
      <c r="I3107">
        <v>5</v>
      </c>
      <c r="K3107">
        <v>0</v>
      </c>
      <c r="L3107" t="s">
        <v>12086</v>
      </c>
      <c r="M3107">
        <v>7</v>
      </c>
      <c r="N3107">
        <v>2</v>
      </c>
      <c r="O3107">
        <v>256</v>
      </c>
      <c r="Q3107">
        <v>50</v>
      </c>
      <c r="R3107">
        <v>1</v>
      </c>
      <c r="S3107">
        <v>319</v>
      </c>
      <c r="T3107" t="s">
        <v>43744</v>
      </c>
      <c r="U3107" t="s">
        <v>43744</v>
      </c>
      <c r="V3107" t="s">
        <v>43744</v>
      </c>
    </row>
    <row r="3108" spans="1:22" x14ac:dyDescent="0.3">
      <c r="A3108">
        <v>5293</v>
      </c>
      <c r="B3108" t="s">
        <v>8141</v>
      </c>
      <c r="C3108" t="s">
        <v>8142</v>
      </c>
      <c r="D3108">
        <v>4</v>
      </c>
      <c r="E3108">
        <v>20</v>
      </c>
      <c r="G3108">
        <v>0</v>
      </c>
      <c r="I3108">
        <v>1</v>
      </c>
      <c r="K3108">
        <v>0</v>
      </c>
      <c r="L3108" t="s">
        <v>12086</v>
      </c>
      <c r="M3108">
        <v>7</v>
      </c>
      <c r="N3108">
        <v>2</v>
      </c>
      <c r="O3108">
        <v>256</v>
      </c>
      <c r="Q3108">
        <v>0</v>
      </c>
      <c r="R3108">
        <v>0</v>
      </c>
      <c r="S3108">
        <v>320</v>
      </c>
      <c r="T3108" t="s">
        <v>37149</v>
      </c>
      <c r="U3108" t="s">
        <v>37149</v>
      </c>
      <c r="V3108" t="s">
        <v>37149</v>
      </c>
    </row>
    <row r="3109" spans="1:22" x14ac:dyDescent="0.3">
      <c r="A3109">
        <v>5294</v>
      </c>
      <c r="B3109" t="s">
        <v>10613</v>
      </c>
      <c r="C3109" t="s">
        <v>10614</v>
      </c>
      <c r="D3109">
        <v>4</v>
      </c>
      <c r="E3109">
        <v>20</v>
      </c>
      <c r="G3109">
        <v>0</v>
      </c>
      <c r="I3109">
        <v>0</v>
      </c>
      <c r="K3109">
        <v>0</v>
      </c>
      <c r="L3109" t="s">
        <v>12086</v>
      </c>
      <c r="M3109">
        <v>7</v>
      </c>
      <c r="N3109">
        <v>2</v>
      </c>
      <c r="O3109">
        <v>769</v>
      </c>
      <c r="Q3109">
        <v>0</v>
      </c>
      <c r="R3109">
        <v>0</v>
      </c>
      <c r="S3109">
        <v>321</v>
      </c>
      <c r="T3109" t="s">
        <v>37152</v>
      </c>
      <c r="U3109" t="s">
        <v>37152</v>
      </c>
      <c r="V3109" t="s">
        <v>37152</v>
      </c>
    </row>
    <row r="3110" spans="1:22" x14ac:dyDescent="0.3">
      <c r="A3110">
        <v>5295</v>
      </c>
      <c r="B3110" t="s">
        <v>14818</v>
      </c>
      <c r="C3110" t="s">
        <v>14819</v>
      </c>
      <c r="D3110">
        <v>4</v>
      </c>
      <c r="E3110">
        <v>20</v>
      </c>
      <c r="G3110">
        <v>2400</v>
      </c>
      <c r="I3110">
        <v>4</v>
      </c>
      <c r="K3110">
        <v>0</v>
      </c>
      <c r="L3110" t="s">
        <v>12086</v>
      </c>
      <c r="M3110">
        <v>7</v>
      </c>
      <c r="N3110">
        <v>2</v>
      </c>
      <c r="O3110">
        <v>768</v>
      </c>
      <c r="Q3110">
        <v>0</v>
      </c>
      <c r="R3110">
        <v>0</v>
      </c>
      <c r="S3110">
        <v>138</v>
      </c>
      <c r="T3110" t="s">
        <v>34488</v>
      </c>
      <c r="U3110" t="s">
        <v>34488</v>
      </c>
      <c r="V3110" t="s">
        <v>34488</v>
      </c>
    </row>
    <row r="3111" spans="1:22" x14ac:dyDescent="0.3">
      <c r="A3111">
        <v>5296</v>
      </c>
      <c r="B3111" t="s">
        <v>14820</v>
      </c>
      <c r="C3111" t="s">
        <v>14821</v>
      </c>
      <c r="D3111">
        <v>4</v>
      </c>
      <c r="E3111">
        <v>20</v>
      </c>
      <c r="G3111">
        <v>300</v>
      </c>
      <c r="I3111">
        <v>1</v>
      </c>
      <c r="K3111">
        <v>1</v>
      </c>
      <c r="L3111" t="s">
        <v>12086</v>
      </c>
      <c r="M3111">
        <v>7</v>
      </c>
      <c r="N3111">
        <v>2</v>
      </c>
      <c r="O3111">
        <v>256</v>
      </c>
      <c r="Q3111">
        <v>0</v>
      </c>
      <c r="R3111">
        <v>1</v>
      </c>
      <c r="S3111">
        <v>296</v>
      </c>
      <c r="T3111" t="s">
        <v>37156</v>
      </c>
      <c r="U3111" t="s">
        <v>37156</v>
      </c>
      <c r="V3111" t="s">
        <v>37156</v>
      </c>
    </row>
    <row r="3112" spans="1:22" x14ac:dyDescent="0.3">
      <c r="A3112">
        <v>5297</v>
      </c>
      <c r="B3112" t="s">
        <v>14822</v>
      </c>
      <c r="C3112" t="s">
        <v>14823</v>
      </c>
      <c r="D3112">
        <v>4</v>
      </c>
      <c r="E3112">
        <v>20</v>
      </c>
      <c r="G3112">
        <v>300</v>
      </c>
      <c r="I3112">
        <v>2</v>
      </c>
      <c r="K3112">
        <v>1</v>
      </c>
      <c r="L3112" t="s">
        <v>12086</v>
      </c>
      <c r="M3112">
        <v>7</v>
      </c>
      <c r="N3112">
        <v>2</v>
      </c>
      <c r="O3112">
        <v>256</v>
      </c>
      <c r="Q3112">
        <v>0</v>
      </c>
      <c r="R3112">
        <v>1</v>
      </c>
      <c r="S3112">
        <v>301</v>
      </c>
      <c r="T3112" t="s">
        <v>37159</v>
      </c>
      <c r="U3112" t="s">
        <v>37159</v>
      </c>
      <c r="V3112" t="s">
        <v>37159</v>
      </c>
    </row>
    <row r="3113" spans="1:22" x14ac:dyDescent="0.3">
      <c r="A3113">
        <v>5298</v>
      </c>
      <c r="B3113" t="s">
        <v>6499</v>
      </c>
      <c r="C3113" t="s">
        <v>140</v>
      </c>
      <c r="D3113">
        <v>4</v>
      </c>
      <c r="E3113">
        <v>20</v>
      </c>
      <c r="G3113">
        <v>100</v>
      </c>
      <c r="I3113">
        <v>1</v>
      </c>
      <c r="K3113">
        <v>1</v>
      </c>
      <c r="L3113" t="s">
        <v>12086</v>
      </c>
      <c r="M3113">
        <v>7</v>
      </c>
      <c r="N3113">
        <v>2</v>
      </c>
      <c r="O3113">
        <v>768</v>
      </c>
      <c r="Q3113">
        <v>0</v>
      </c>
      <c r="R3113">
        <v>1</v>
      </c>
      <c r="S3113">
        <v>307</v>
      </c>
      <c r="T3113" t="s">
        <v>37162</v>
      </c>
      <c r="U3113" t="s">
        <v>37162</v>
      </c>
      <c r="V3113" t="s">
        <v>37162</v>
      </c>
    </row>
    <row r="3114" spans="1:22" x14ac:dyDescent="0.3">
      <c r="A3114">
        <v>5299</v>
      </c>
      <c r="B3114" t="s">
        <v>629</v>
      </c>
      <c r="C3114" t="s">
        <v>626</v>
      </c>
      <c r="D3114">
        <v>4</v>
      </c>
      <c r="E3114">
        <v>20</v>
      </c>
      <c r="G3114">
        <v>100</v>
      </c>
      <c r="I3114">
        <v>1</v>
      </c>
      <c r="K3114">
        <v>1</v>
      </c>
      <c r="L3114" t="s">
        <v>12086</v>
      </c>
      <c r="M3114">
        <v>7</v>
      </c>
      <c r="N3114">
        <v>2</v>
      </c>
      <c r="O3114">
        <v>769</v>
      </c>
      <c r="Q3114">
        <v>0</v>
      </c>
      <c r="R3114">
        <v>0</v>
      </c>
      <c r="S3114">
        <v>303</v>
      </c>
      <c r="T3114" t="s">
        <v>43745</v>
      </c>
      <c r="U3114" t="s">
        <v>43745</v>
      </c>
      <c r="V3114" t="s">
        <v>43745</v>
      </c>
    </row>
    <row r="3115" spans="1:22" x14ac:dyDescent="0.3">
      <c r="A3115">
        <v>5300</v>
      </c>
      <c r="B3115" t="s">
        <v>1724</v>
      </c>
      <c r="C3115" t="s">
        <v>1725</v>
      </c>
      <c r="D3115">
        <v>4</v>
      </c>
      <c r="E3115">
        <v>20</v>
      </c>
      <c r="G3115">
        <v>800</v>
      </c>
      <c r="I3115">
        <v>2</v>
      </c>
      <c r="K3115">
        <v>0</v>
      </c>
      <c r="L3115" t="s">
        <v>12993</v>
      </c>
      <c r="M3115">
        <v>7</v>
      </c>
      <c r="N3115">
        <v>2</v>
      </c>
      <c r="O3115">
        <v>256</v>
      </c>
      <c r="Q3115">
        <v>45</v>
      </c>
      <c r="R3115">
        <v>1</v>
      </c>
      <c r="S3115">
        <v>322</v>
      </c>
      <c r="T3115" t="s">
        <v>37164</v>
      </c>
      <c r="U3115" t="s">
        <v>37164</v>
      </c>
      <c r="V3115" t="s">
        <v>37164</v>
      </c>
    </row>
    <row r="3116" spans="1:22" x14ac:dyDescent="0.3">
      <c r="A3116">
        <v>5301</v>
      </c>
      <c r="B3116" t="s">
        <v>8623</v>
      </c>
      <c r="C3116" t="s">
        <v>8624</v>
      </c>
      <c r="D3116">
        <v>4</v>
      </c>
      <c r="E3116">
        <v>0</v>
      </c>
      <c r="G3116">
        <v>100</v>
      </c>
      <c r="I3116">
        <v>0</v>
      </c>
      <c r="K3116">
        <v>0</v>
      </c>
      <c r="L3116" t="s">
        <v>12086</v>
      </c>
      <c r="M3116">
        <v>7</v>
      </c>
      <c r="N3116">
        <v>2</v>
      </c>
      <c r="O3116">
        <v>256</v>
      </c>
      <c r="Q3116">
        <v>0</v>
      </c>
      <c r="R3116">
        <v>1</v>
      </c>
      <c r="S3116">
        <v>323</v>
      </c>
      <c r="T3116" t="s">
        <v>12087</v>
      </c>
      <c r="U3116" t="s">
        <v>12087</v>
      </c>
      <c r="V3116" t="s">
        <v>12087</v>
      </c>
    </row>
    <row r="3117" spans="1:22" x14ac:dyDescent="0.3">
      <c r="A3117">
        <v>5302</v>
      </c>
      <c r="B3117" t="s">
        <v>6205</v>
      </c>
      <c r="C3117" t="s">
        <v>6206</v>
      </c>
      <c r="D3117">
        <v>4</v>
      </c>
      <c r="E3117">
        <v>0</v>
      </c>
      <c r="G3117">
        <v>100</v>
      </c>
      <c r="I3117">
        <v>1</v>
      </c>
      <c r="K3117">
        <v>0</v>
      </c>
      <c r="L3117" t="s">
        <v>12086</v>
      </c>
      <c r="M3117">
        <v>7</v>
      </c>
      <c r="N3117">
        <v>2</v>
      </c>
      <c r="O3117">
        <v>256</v>
      </c>
      <c r="Q3117">
        <v>30</v>
      </c>
      <c r="R3117">
        <v>1</v>
      </c>
      <c r="S3117">
        <v>324</v>
      </c>
      <c r="T3117" t="s">
        <v>12087</v>
      </c>
      <c r="U3117" t="s">
        <v>12087</v>
      </c>
      <c r="V3117" t="s">
        <v>12087</v>
      </c>
    </row>
    <row r="3118" spans="1:22" x14ac:dyDescent="0.3">
      <c r="A3118">
        <v>5303</v>
      </c>
      <c r="B3118" t="s">
        <v>4117</v>
      </c>
      <c r="C3118" t="s">
        <v>4118</v>
      </c>
      <c r="D3118">
        <v>4</v>
      </c>
      <c r="E3118">
        <v>20</v>
      </c>
      <c r="G3118">
        <v>300</v>
      </c>
      <c r="I3118">
        <v>1</v>
      </c>
      <c r="K3118">
        <v>0</v>
      </c>
      <c r="L3118" t="s">
        <v>12086</v>
      </c>
      <c r="M3118">
        <v>7</v>
      </c>
      <c r="N3118">
        <v>2</v>
      </c>
      <c r="O3118">
        <v>256</v>
      </c>
      <c r="Q3118">
        <v>0</v>
      </c>
      <c r="R3118">
        <v>1</v>
      </c>
      <c r="S3118">
        <v>325</v>
      </c>
      <c r="T3118" t="s">
        <v>37168</v>
      </c>
      <c r="U3118" t="s">
        <v>37168</v>
      </c>
      <c r="V3118" t="s">
        <v>37168</v>
      </c>
    </row>
    <row r="3119" spans="1:22" x14ac:dyDescent="0.3">
      <c r="A3119">
        <v>5304</v>
      </c>
      <c r="B3119" t="s">
        <v>1853</v>
      </c>
      <c r="C3119" t="s">
        <v>14824</v>
      </c>
      <c r="D3119">
        <v>4</v>
      </c>
      <c r="E3119">
        <v>20</v>
      </c>
      <c r="G3119">
        <v>800</v>
      </c>
      <c r="I3119">
        <v>4</v>
      </c>
      <c r="K3119">
        <v>1</v>
      </c>
      <c r="L3119" t="s">
        <v>12086</v>
      </c>
      <c r="M3119">
        <v>7</v>
      </c>
      <c r="N3119">
        <v>2</v>
      </c>
      <c r="O3119">
        <v>769</v>
      </c>
      <c r="Q3119">
        <v>50</v>
      </c>
      <c r="R3119">
        <v>1</v>
      </c>
      <c r="S3119">
        <v>326</v>
      </c>
      <c r="T3119" t="s">
        <v>37171</v>
      </c>
      <c r="U3119" t="s">
        <v>37171</v>
      </c>
      <c r="V3119" t="s">
        <v>37171</v>
      </c>
    </row>
    <row r="3120" spans="1:22" x14ac:dyDescent="0.3">
      <c r="A3120">
        <v>5305</v>
      </c>
      <c r="B3120" t="s">
        <v>7669</v>
      </c>
      <c r="C3120" t="s">
        <v>7670</v>
      </c>
      <c r="D3120">
        <v>4</v>
      </c>
      <c r="E3120">
        <v>20</v>
      </c>
      <c r="G3120">
        <v>100</v>
      </c>
      <c r="I3120">
        <v>0</v>
      </c>
      <c r="K3120">
        <v>0</v>
      </c>
      <c r="L3120" t="s">
        <v>12086</v>
      </c>
      <c r="M3120">
        <v>7</v>
      </c>
      <c r="N3120">
        <v>2</v>
      </c>
      <c r="O3120">
        <v>1</v>
      </c>
      <c r="Q3120">
        <v>0</v>
      </c>
      <c r="R3120">
        <v>0</v>
      </c>
      <c r="S3120">
        <v>327</v>
      </c>
      <c r="T3120" t="s">
        <v>43277</v>
      </c>
      <c r="U3120" t="s">
        <v>43277</v>
      </c>
      <c r="V3120" t="s">
        <v>43277</v>
      </c>
    </row>
    <row r="3121" spans="1:22" x14ac:dyDescent="0.3">
      <c r="A3121">
        <v>5306</v>
      </c>
      <c r="B3121" t="s">
        <v>4226</v>
      </c>
      <c r="C3121" t="s">
        <v>4227</v>
      </c>
      <c r="D3121">
        <v>4</v>
      </c>
      <c r="E3121">
        <v>0</v>
      </c>
      <c r="G3121">
        <v>500</v>
      </c>
      <c r="I3121">
        <v>12</v>
      </c>
      <c r="K3121">
        <v>0</v>
      </c>
      <c r="L3121" t="s">
        <v>12993</v>
      </c>
      <c r="M3121">
        <v>7</v>
      </c>
      <c r="N3121">
        <v>2</v>
      </c>
      <c r="O3121">
        <v>256</v>
      </c>
      <c r="Q3121">
        <v>0</v>
      </c>
      <c r="R3121">
        <v>0</v>
      </c>
      <c r="S3121">
        <v>328</v>
      </c>
      <c r="T3121" t="s">
        <v>43109</v>
      </c>
      <c r="U3121" t="s">
        <v>43109</v>
      </c>
      <c r="V3121" t="s">
        <v>43109</v>
      </c>
    </row>
    <row r="3122" spans="1:22" x14ac:dyDescent="0.3">
      <c r="A3122">
        <v>5307</v>
      </c>
      <c r="B3122" t="s">
        <v>1881</v>
      </c>
      <c r="C3122" t="s">
        <v>1882</v>
      </c>
      <c r="D3122">
        <v>4</v>
      </c>
      <c r="E3122">
        <v>20</v>
      </c>
      <c r="G3122">
        <v>400</v>
      </c>
      <c r="I3122">
        <v>3</v>
      </c>
      <c r="K3122">
        <v>0</v>
      </c>
      <c r="L3122" t="s">
        <v>12086</v>
      </c>
      <c r="M3122">
        <v>7</v>
      </c>
      <c r="N3122">
        <v>2</v>
      </c>
      <c r="O3122">
        <v>256</v>
      </c>
      <c r="Q3122">
        <v>0</v>
      </c>
      <c r="R3122">
        <v>1</v>
      </c>
      <c r="S3122">
        <v>329</v>
      </c>
      <c r="T3122" t="s">
        <v>37174</v>
      </c>
      <c r="U3122" t="s">
        <v>37174</v>
      </c>
      <c r="V3122" t="s">
        <v>37174</v>
      </c>
    </row>
    <row r="3123" spans="1:22" x14ac:dyDescent="0.3">
      <c r="A3123">
        <v>5308</v>
      </c>
      <c r="B3123" t="s">
        <v>1564</v>
      </c>
      <c r="C3123" t="s">
        <v>1565</v>
      </c>
      <c r="D3123">
        <v>4</v>
      </c>
      <c r="E3123">
        <v>20</v>
      </c>
      <c r="G3123">
        <v>300</v>
      </c>
      <c r="I3123">
        <v>3</v>
      </c>
      <c r="K3123">
        <v>1</v>
      </c>
      <c r="L3123" t="s">
        <v>12086</v>
      </c>
      <c r="M3123">
        <v>7</v>
      </c>
      <c r="N3123">
        <v>2</v>
      </c>
      <c r="O3123">
        <v>256</v>
      </c>
      <c r="Q3123">
        <v>0</v>
      </c>
      <c r="R3123">
        <v>1</v>
      </c>
      <c r="S3123">
        <v>330</v>
      </c>
      <c r="T3123" t="s">
        <v>37177</v>
      </c>
      <c r="U3123" t="s">
        <v>37177</v>
      </c>
      <c r="V3123" t="s">
        <v>37177</v>
      </c>
    </row>
    <row r="3124" spans="1:22" x14ac:dyDescent="0.3">
      <c r="A3124">
        <v>5309</v>
      </c>
      <c r="B3124" t="s">
        <v>14825</v>
      </c>
      <c r="C3124" t="s">
        <v>14826</v>
      </c>
      <c r="D3124">
        <v>4</v>
      </c>
      <c r="E3124">
        <v>20</v>
      </c>
      <c r="G3124">
        <v>200</v>
      </c>
      <c r="I3124">
        <v>1</v>
      </c>
      <c r="K3124">
        <v>0</v>
      </c>
      <c r="L3124" t="s">
        <v>12086</v>
      </c>
      <c r="M3124">
        <v>7</v>
      </c>
      <c r="N3124">
        <v>2</v>
      </c>
      <c r="O3124">
        <v>769</v>
      </c>
      <c r="Q3124">
        <v>0</v>
      </c>
      <c r="R3124">
        <v>1</v>
      </c>
      <c r="S3124">
        <v>331</v>
      </c>
      <c r="T3124" t="s">
        <v>37179</v>
      </c>
      <c r="U3124" t="s">
        <v>37179</v>
      </c>
      <c r="V3124" t="s">
        <v>37179</v>
      </c>
    </row>
    <row r="3125" spans="1:22" x14ac:dyDescent="0.3">
      <c r="A3125">
        <v>5310</v>
      </c>
      <c r="B3125" t="s">
        <v>14827</v>
      </c>
      <c r="C3125" t="s">
        <v>14828</v>
      </c>
      <c r="D3125">
        <v>4</v>
      </c>
      <c r="E3125">
        <v>20</v>
      </c>
      <c r="G3125">
        <v>100</v>
      </c>
      <c r="I3125">
        <v>3</v>
      </c>
      <c r="K3125">
        <v>1</v>
      </c>
      <c r="L3125" t="s">
        <v>12086</v>
      </c>
      <c r="M3125">
        <v>7</v>
      </c>
      <c r="N3125">
        <v>2</v>
      </c>
      <c r="O3125">
        <v>256</v>
      </c>
      <c r="Q3125">
        <v>0</v>
      </c>
      <c r="R3125">
        <v>1</v>
      </c>
      <c r="S3125">
        <v>332</v>
      </c>
      <c r="T3125" t="s">
        <v>37182</v>
      </c>
      <c r="U3125" t="s">
        <v>37182</v>
      </c>
      <c r="V3125" t="s">
        <v>37182</v>
      </c>
    </row>
    <row r="3126" spans="1:22" x14ac:dyDescent="0.3">
      <c r="A3126">
        <v>5311</v>
      </c>
      <c r="B3126" t="s">
        <v>5966</v>
      </c>
      <c r="C3126" t="s">
        <v>14829</v>
      </c>
      <c r="D3126">
        <v>4</v>
      </c>
      <c r="E3126">
        <v>20</v>
      </c>
      <c r="G3126">
        <v>100</v>
      </c>
      <c r="I3126">
        <v>1</v>
      </c>
      <c r="K3126">
        <v>1</v>
      </c>
      <c r="L3126" t="s">
        <v>12086</v>
      </c>
      <c r="M3126">
        <v>7</v>
      </c>
      <c r="N3126">
        <v>2</v>
      </c>
      <c r="O3126">
        <v>256</v>
      </c>
      <c r="Q3126">
        <v>0</v>
      </c>
      <c r="R3126">
        <v>1</v>
      </c>
      <c r="S3126">
        <v>333</v>
      </c>
      <c r="T3126" t="s">
        <v>34404</v>
      </c>
      <c r="U3126" t="s">
        <v>34404</v>
      </c>
      <c r="V3126" t="s">
        <v>34404</v>
      </c>
    </row>
    <row r="3127" spans="1:22" x14ac:dyDescent="0.3">
      <c r="A3127">
        <v>5312</v>
      </c>
      <c r="B3127" t="s">
        <v>667</v>
      </c>
      <c r="C3127" t="s">
        <v>671</v>
      </c>
      <c r="D3127">
        <v>4</v>
      </c>
      <c r="E3127">
        <v>20</v>
      </c>
      <c r="G3127">
        <v>100</v>
      </c>
      <c r="I3127">
        <v>5</v>
      </c>
      <c r="K3127">
        <v>1</v>
      </c>
      <c r="L3127" t="s">
        <v>12160</v>
      </c>
      <c r="M3127">
        <v>7</v>
      </c>
      <c r="N3127">
        <v>2</v>
      </c>
      <c r="O3127">
        <v>256</v>
      </c>
      <c r="Q3127">
        <v>0</v>
      </c>
      <c r="R3127">
        <v>1</v>
      </c>
      <c r="S3127">
        <v>334</v>
      </c>
      <c r="T3127" t="s">
        <v>43746</v>
      </c>
      <c r="U3127" t="s">
        <v>43746</v>
      </c>
      <c r="V3127" t="s">
        <v>43746</v>
      </c>
    </row>
    <row r="3128" spans="1:22" x14ac:dyDescent="0.3">
      <c r="A3128">
        <v>5313</v>
      </c>
      <c r="B3128" t="s">
        <v>3009</v>
      </c>
      <c r="C3128" t="s">
        <v>3009</v>
      </c>
      <c r="D3128">
        <v>4</v>
      </c>
      <c r="E3128">
        <v>20</v>
      </c>
      <c r="G3128">
        <v>100</v>
      </c>
      <c r="I3128">
        <v>3</v>
      </c>
      <c r="K3128">
        <v>1</v>
      </c>
      <c r="L3128" t="s">
        <v>12086</v>
      </c>
      <c r="M3128">
        <v>7</v>
      </c>
      <c r="N3128">
        <v>2</v>
      </c>
      <c r="O3128">
        <v>768</v>
      </c>
      <c r="Q3128">
        <v>0</v>
      </c>
      <c r="R3128">
        <v>1</v>
      </c>
      <c r="S3128">
        <v>335</v>
      </c>
      <c r="T3128" t="s">
        <v>37190</v>
      </c>
      <c r="U3128" t="s">
        <v>37190</v>
      </c>
      <c r="V3128" t="s">
        <v>37190</v>
      </c>
    </row>
    <row r="3129" spans="1:22" x14ac:dyDescent="0.3">
      <c r="A3129">
        <v>5314</v>
      </c>
      <c r="B3129" t="s">
        <v>5188</v>
      </c>
      <c r="C3129" t="s">
        <v>5189</v>
      </c>
      <c r="D3129">
        <v>4</v>
      </c>
      <c r="E3129">
        <v>20</v>
      </c>
      <c r="G3129">
        <v>100</v>
      </c>
      <c r="I3129">
        <v>1</v>
      </c>
      <c r="K3129">
        <v>0</v>
      </c>
      <c r="L3129" t="s">
        <v>12086</v>
      </c>
      <c r="M3129">
        <v>7</v>
      </c>
      <c r="N3129">
        <v>2</v>
      </c>
      <c r="O3129">
        <v>513</v>
      </c>
      <c r="Q3129">
        <v>50</v>
      </c>
      <c r="R3129">
        <v>0</v>
      </c>
      <c r="S3129">
        <v>336</v>
      </c>
      <c r="T3129" t="s">
        <v>43747</v>
      </c>
      <c r="U3129" t="s">
        <v>43747</v>
      </c>
      <c r="V3129" t="s">
        <v>43747</v>
      </c>
    </row>
    <row r="3130" spans="1:22" x14ac:dyDescent="0.3">
      <c r="A3130">
        <v>5315</v>
      </c>
      <c r="B3130" t="s">
        <v>14830</v>
      </c>
      <c r="C3130" t="s">
        <v>14830</v>
      </c>
      <c r="D3130">
        <v>4</v>
      </c>
      <c r="E3130">
        <v>20</v>
      </c>
      <c r="G3130">
        <v>100</v>
      </c>
      <c r="I3130">
        <v>1</v>
      </c>
      <c r="K3130">
        <v>0</v>
      </c>
      <c r="L3130" t="s">
        <v>12086</v>
      </c>
      <c r="M3130">
        <v>7</v>
      </c>
      <c r="N3130">
        <v>2</v>
      </c>
      <c r="O3130">
        <v>512</v>
      </c>
      <c r="Q3130">
        <v>35</v>
      </c>
      <c r="R3130">
        <v>0</v>
      </c>
      <c r="S3130">
        <v>337</v>
      </c>
      <c r="T3130" t="s">
        <v>37195</v>
      </c>
      <c r="U3130" t="s">
        <v>37195</v>
      </c>
      <c r="V3130" t="s">
        <v>37195</v>
      </c>
    </row>
    <row r="3131" spans="1:22" x14ac:dyDescent="0.3">
      <c r="A3131">
        <v>5316</v>
      </c>
      <c r="B3131" t="s">
        <v>10263</v>
      </c>
      <c r="C3131" t="s">
        <v>10264</v>
      </c>
      <c r="D3131">
        <v>4</v>
      </c>
      <c r="E3131">
        <v>20</v>
      </c>
      <c r="G3131">
        <v>100</v>
      </c>
      <c r="I3131">
        <v>2</v>
      </c>
      <c r="K3131">
        <v>0</v>
      </c>
      <c r="L3131" t="s">
        <v>12086</v>
      </c>
      <c r="M3131">
        <v>7</v>
      </c>
      <c r="N3131">
        <v>2</v>
      </c>
      <c r="O3131">
        <v>256</v>
      </c>
      <c r="Q3131">
        <v>50</v>
      </c>
      <c r="R3131">
        <v>1</v>
      </c>
      <c r="S3131">
        <v>338</v>
      </c>
      <c r="T3131" t="s">
        <v>37197</v>
      </c>
      <c r="U3131" t="s">
        <v>37197</v>
      </c>
      <c r="V3131" t="s">
        <v>37197</v>
      </c>
    </row>
    <row r="3132" spans="1:22" x14ac:dyDescent="0.3">
      <c r="A3132">
        <v>5317</v>
      </c>
      <c r="B3132" t="s">
        <v>4020</v>
      </c>
      <c r="C3132" t="s">
        <v>4021</v>
      </c>
      <c r="D3132">
        <v>4</v>
      </c>
      <c r="E3132">
        <v>20</v>
      </c>
      <c r="G3132">
        <v>100</v>
      </c>
      <c r="I3132">
        <v>2</v>
      </c>
      <c r="K3132">
        <v>0</v>
      </c>
      <c r="L3132" t="s">
        <v>12086</v>
      </c>
      <c r="M3132">
        <v>7</v>
      </c>
      <c r="N3132">
        <v>2</v>
      </c>
      <c r="O3132">
        <v>256</v>
      </c>
      <c r="Q3132">
        <v>50</v>
      </c>
      <c r="R3132">
        <v>1</v>
      </c>
      <c r="S3132">
        <v>339</v>
      </c>
      <c r="T3132" t="s">
        <v>37199</v>
      </c>
      <c r="U3132" t="s">
        <v>37199</v>
      </c>
      <c r="V3132" t="s">
        <v>37199</v>
      </c>
    </row>
    <row r="3133" spans="1:22" x14ac:dyDescent="0.3">
      <c r="A3133">
        <v>5318</v>
      </c>
      <c r="B3133" t="s">
        <v>14831</v>
      </c>
      <c r="C3133" t="s">
        <v>14832</v>
      </c>
      <c r="D3133">
        <v>4</v>
      </c>
      <c r="E3133">
        <v>20</v>
      </c>
      <c r="G3133">
        <v>0</v>
      </c>
      <c r="I3133">
        <v>2</v>
      </c>
      <c r="K3133">
        <v>0</v>
      </c>
      <c r="L3133" t="s">
        <v>12086</v>
      </c>
      <c r="M3133">
        <v>7</v>
      </c>
      <c r="N3133">
        <v>2</v>
      </c>
      <c r="O3133">
        <v>256</v>
      </c>
      <c r="Q3133">
        <v>0</v>
      </c>
      <c r="R3133">
        <v>1</v>
      </c>
      <c r="S3133">
        <v>340</v>
      </c>
      <c r="T3133" t="s">
        <v>37842</v>
      </c>
      <c r="U3133" t="s">
        <v>37842</v>
      </c>
      <c r="V3133" t="s">
        <v>37842</v>
      </c>
    </row>
    <row r="3134" spans="1:22" x14ac:dyDescent="0.3">
      <c r="A3134">
        <v>5319</v>
      </c>
      <c r="B3134" t="s">
        <v>5107</v>
      </c>
      <c r="C3134" t="s">
        <v>5108</v>
      </c>
      <c r="D3134">
        <v>4</v>
      </c>
      <c r="E3134">
        <v>20</v>
      </c>
      <c r="G3134">
        <v>200</v>
      </c>
      <c r="I3134">
        <v>2</v>
      </c>
      <c r="K3134">
        <v>0</v>
      </c>
      <c r="L3134" t="s">
        <v>12993</v>
      </c>
      <c r="M3134">
        <v>7</v>
      </c>
      <c r="N3134">
        <v>2</v>
      </c>
      <c r="O3134">
        <v>256</v>
      </c>
      <c r="Q3134">
        <v>10</v>
      </c>
      <c r="R3134">
        <v>1</v>
      </c>
      <c r="S3134">
        <v>341</v>
      </c>
      <c r="T3134" t="s">
        <v>33939</v>
      </c>
      <c r="U3134" t="s">
        <v>33939</v>
      </c>
      <c r="V3134" t="s">
        <v>33939</v>
      </c>
    </row>
    <row r="3135" spans="1:22" x14ac:dyDescent="0.3">
      <c r="A3135">
        <v>5320</v>
      </c>
      <c r="B3135" t="s">
        <v>2078</v>
      </c>
      <c r="C3135" t="s">
        <v>2079</v>
      </c>
      <c r="D3135">
        <v>4</v>
      </c>
      <c r="E3135">
        <v>20</v>
      </c>
      <c r="G3135">
        <v>500</v>
      </c>
      <c r="I3135">
        <v>4</v>
      </c>
      <c r="K3135">
        <v>0</v>
      </c>
      <c r="L3135" t="s">
        <v>12993</v>
      </c>
      <c r="M3135">
        <v>7</v>
      </c>
      <c r="N3135">
        <v>2</v>
      </c>
      <c r="O3135">
        <v>256</v>
      </c>
      <c r="Q3135">
        <v>0</v>
      </c>
      <c r="R3135">
        <v>1</v>
      </c>
      <c r="S3135">
        <v>261</v>
      </c>
      <c r="T3135" t="s">
        <v>37203</v>
      </c>
      <c r="U3135" t="s">
        <v>37203</v>
      </c>
      <c r="V3135" t="s">
        <v>37203</v>
      </c>
    </row>
    <row r="3136" spans="1:22" x14ac:dyDescent="0.3">
      <c r="A3136">
        <v>5321</v>
      </c>
      <c r="B3136" t="s">
        <v>5501</v>
      </c>
      <c r="C3136" t="s">
        <v>5502</v>
      </c>
      <c r="D3136">
        <v>4</v>
      </c>
      <c r="E3136">
        <v>20</v>
      </c>
      <c r="G3136">
        <v>500</v>
      </c>
      <c r="I3136">
        <v>2</v>
      </c>
      <c r="K3136">
        <v>0</v>
      </c>
      <c r="L3136" t="s">
        <v>12086</v>
      </c>
      <c r="M3136">
        <v>7</v>
      </c>
      <c r="N3136">
        <v>2</v>
      </c>
      <c r="O3136">
        <v>256</v>
      </c>
      <c r="Q3136">
        <v>0</v>
      </c>
      <c r="R3136">
        <v>1</v>
      </c>
      <c r="S3136">
        <v>342</v>
      </c>
      <c r="T3136" t="s">
        <v>12087</v>
      </c>
      <c r="U3136" t="s">
        <v>12087</v>
      </c>
      <c r="V3136" t="s">
        <v>12087</v>
      </c>
    </row>
    <row r="3137" spans="1:22" x14ac:dyDescent="0.3">
      <c r="A3137">
        <v>5322</v>
      </c>
      <c r="B3137" t="s">
        <v>8793</v>
      </c>
      <c r="C3137" t="s">
        <v>8794</v>
      </c>
      <c r="D3137">
        <v>4</v>
      </c>
      <c r="E3137">
        <v>20</v>
      </c>
      <c r="G3137">
        <v>100</v>
      </c>
      <c r="I3137">
        <v>2</v>
      </c>
      <c r="K3137">
        <v>0</v>
      </c>
      <c r="L3137" t="s">
        <v>12086</v>
      </c>
      <c r="M3137">
        <v>7</v>
      </c>
      <c r="N3137">
        <v>2</v>
      </c>
      <c r="O3137">
        <v>256</v>
      </c>
      <c r="Q3137">
        <v>24</v>
      </c>
      <c r="R3137">
        <v>1</v>
      </c>
      <c r="S3137">
        <v>343</v>
      </c>
      <c r="T3137" t="s">
        <v>43748</v>
      </c>
      <c r="U3137" t="s">
        <v>43748</v>
      </c>
      <c r="V3137" t="s">
        <v>43748</v>
      </c>
    </row>
    <row r="3138" spans="1:22" x14ac:dyDescent="0.3">
      <c r="A3138">
        <v>5323</v>
      </c>
      <c r="B3138" t="s">
        <v>14833</v>
      </c>
      <c r="C3138" t="s">
        <v>14834</v>
      </c>
      <c r="D3138">
        <v>4</v>
      </c>
      <c r="E3138">
        <v>20</v>
      </c>
      <c r="G3138">
        <v>0</v>
      </c>
      <c r="I3138">
        <v>10</v>
      </c>
      <c r="K3138">
        <v>0</v>
      </c>
      <c r="L3138" t="s">
        <v>12086</v>
      </c>
      <c r="M3138">
        <v>7</v>
      </c>
      <c r="N3138">
        <v>2</v>
      </c>
      <c r="O3138">
        <v>256</v>
      </c>
      <c r="Q3138">
        <v>0</v>
      </c>
      <c r="R3138">
        <v>0</v>
      </c>
      <c r="S3138">
        <v>165</v>
      </c>
      <c r="T3138" t="s">
        <v>35233</v>
      </c>
      <c r="U3138" t="s">
        <v>35233</v>
      </c>
      <c r="V3138" t="s">
        <v>35233</v>
      </c>
    </row>
    <row r="3139" spans="1:22" x14ac:dyDescent="0.3">
      <c r="A3139">
        <v>5324</v>
      </c>
      <c r="B3139" t="s">
        <v>6131</v>
      </c>
      <c r="C3139" t="s">
        <v>6132</v>
      </c>
      <c r="D3139">
        <v>4</v>
      </c>
      <c r="E3139">
        <v>20</v>
      </c>
      <c r="G3139">
        <v>300</v>
      </c>
      <c r="I3139">
        <v>2</v>
      </c>
      <c r="K3139">
        <v>0</v>
      </c>
      <c r="L3139" t="s">
        <v>12086</v>
      </c>
      <c r="M3139">
        <v>7</v>
      </c>
      <c r="N3139">
        <v>2</v>
      </c>
      <c r="O3139">
        <v>256</v>
      </c>
      <c r="Q3139">
        <v>10</v>
      </c>
      <c r="R3139">
        <v>1</v>
      </c>
      <c r="S3139">
        <v>344</v>
      </c>
      <c r="T3139" t="s">
        <v>43749</v>
      </c>
      <c r="U3139" t="s">
        <v>43749</v>
      </c>
      <c r="V3139" t="s">
        <v>43749</v>
      </c>
    </row>
    <row r="3140" spans="1:22" x14ac:dyDescent="0.3">
      <c r="A3140">
        <v>5325</v>
      </c>
      <c r="B3140" t="s">
        <v>8452</v>
      </c>
      <c r="C3140" t="s">
        <v>8453</v>
      </c>
      <c r="D3140">
        <v>4</v>
      </c>
      <c r="E3140">
        <v>20</v>
      </c>
      <c r="G3140">
        <v>200</v>
      </c>
      <c r="I3140">
        <v>2</v>
      </c>
      <c r="K3140">
        <v>0</v>
      </c>
      <c r="L3140" t="s">
        <v>12086</v>
      </c>
      <c r="M3140">
        <v>7</v>
      </c>
      <c r="N3140">
        <v>2</v>
      </c>
      <c r="O3140">
        <v>512</v>
      </c>
      <c r="Q3140">
        <v>10</v>
      </c>
      <c r="R3140">
        <v>0</v>
      </c>
      <c r="S3140">
        <v>345</v>
      </c>
      <c r="T3140" t="s">
        <v>43750</v>
      </c>
      <c r="U3140" t="s">
        <v>43750</v>
      </c>
      <c r="V3140" t="s">
        <v>43750</v>
      </c>
    </row>
    <row r="3141" spans="1:22" x14ac:dyDescent="0.3">
      <c r="A3141">
        <v>5326</v>
      </c>
      <c r="B3141" t="s">
        <v>14835</v>
      </c>
      <c r="C3141" t="s">
        <v>14836</v>
      </c>
      <c r="D3141">
        <v>4</v>
      </c>
      <c r="E3141">
        <v>1</v>
      </c>
      <c r="G3141">
        <v>0</v>
      </c>
      <c r="I3141">
        <v>1</v>
      </c>
      <c r="K3141">
        <v>0</v>
      </c>
      <c r="L3141" t="s">
        <v>12086</v>
      </c>
      <c r="M3141">
        <v>7</v>
      </c>
      <c r="N3141">
        <v>2</v>
      </c>
      <c r="O3141">
        <v>512</v>
      </c>
      <c r="Q3141">
        <v>0</v>
      </c>
      <c r="R3141">
        <v>0</v>
      </c>
      <c r="S3141">
        <v>78</v>
      </c>
      <c r="T3141" t="s">
        <v>43751</v>
      </c>
      <c r="U3141" t="s">
        <v>43751</v>
      </c>
      <c r="V3141" t="s">
        <v>43751</v>
      </c>
    </row>
    <row r="3142" spans="1:22" x14ac:dyDescent="0.3">
      <c r="A3142">
        <v>5327</v>
      </c>
      <c r="B3142" t="s">
        <v>14837</v>
      </c>
      <c r="C3142" t="s">
        <v>14838</v>
      </c>
      <c r="D3142">
        <v>4</v>
      </c>
      <c r="E3142">
        <v>1</v>
      </c>
      <c r="G3142">
        <v>0</v>
      </c>
      <c r="I3142">
        <v>10</v>
      </c>
      <c r="K3142">
        <v>0</v>
      </c>
      <c r="L3142" t="s">
        <v>12993</v>
      </c>
      <c r="M3142">
        <v>7</v>
      </c>
      <c r="N3142">
        <v>2</v>
      </c>
      <c r="O3142">
        <v>768</v>
      </c>
      <c r="Q3142">
        <v>0</v>
      </c>
      <c r="R3142">
        <v>0</v>
      </c>
      <c r="S3142">
        <v>178</v>
      </c>
      <c r="T3142" t="s">
        <v>37217</v>
      </c>
      <c r="U3142" t="s">
        <v>37217</v>
      </c>
      <c r="V3142" t="s">
        <v>37217</v>
      </c>
    </row>
    <row r="3143" spans="1:22" x14ac:dyDescent="0.3">
      <c r="A3143">
        <v>5328</v>
      </c>
      <c r="B3143" t="s">
        <v>14839</v>
      </c>
      <c r="C3143" t="s">
        <v>14840</v>
      </c>
      <c r="D3143">
        <v>4</v>
      </c>
      <c r="E3143">
        <v>1</v>
      </c>
      <c r="G3143">
        <v>0</v>
      </c>
      <c r="I3143">
        <v>2</v>
      </c>
      <c r="K3143">
        <v>0</v>
      </c>
      <c r="L3143" t="s">
        <v>12086</v>
      </c>
      <c r="M3143">
        <v>7</v>
      </c>
      <c r="N3143">
        <v>2</v>
      </c>
      <c r="O3143">
        <v>512</v>
      </c>
      <c r="Q3143">
        <v>0</v>
      </c>
      <c r="R3143">
        <v>0</v>
      </c>
      <c r="S3143">
        <v>152</v>
      </c>
      <c r="T3143" t="s">
        <v>34255</v>
      </c>
      <c r="U3143" t="s">
        <v>34255</v>
      </c>
      <c r="V3143" t="s">
        <v>34255</v>
      </c>
    </row>
    <row r="3144" spans="1:22" x14ac:dyDescent="0.3">
      <c r="A3144">
        <v>5329</v>
      </c>
      <c r="B3144" t="s">
        <v>14841</v>
      </c>
      <c r="C3144" t="s">
        <v>14842</v>
      </c>
      <c r="D3144">
        <v>4</v>
      </c>
      <c r="E3144">
        <v>1</v>
      </c>
      <c r="G3144">
        <v>0</v>
      </c>
      <c r="I3144">
        <v>1</v>
      </c>
      <c r="K3144">
        <v>0</v>
      </c>
      <c r="L3144" t="s">
        <v>12086</v>
      </c>
      <c r="M3144">
        <v>7</v>
      </c>
      <c r="N3144">
        <v>2</v>
      </c>
      <c r="O3144">
        <v>512</v>
      </c>
      <c r="Q3144">
        <v>0</v>
      </c>
      <c r="R3144">
        <v>0</v>
      </c>
      <c r="S3144">
        <v>187</v>
      </c>
      <c r="T3144" t="s">
        <v>37222</v>
      </c>
      <c r="U3144" t="s">
        <v>37222</v>
      </c>
      <c r="V3144" t="s">
        <v>37222</v>
      </c>
    </row>
    <row r="3145" spans="1:22" x14ac:dyDescent="0.3">
      <c r="A3145">
        <v>5330</v>
      </c>
      <c r="B3145" t="s">
        <v>14843</v>
      </c>
      <c r="C3145" t="s">
        <v>14844</v>
      </c>
      <c r="D3145">
        <v>4</v>
      </c>
      <c r="E3145">
        <v>1</v>
      </c>
      <c r="G3145">
        <v>0</v>
      </c>
      <c r="I3145">
        <v>6</v>
      </c>
      <c r="K3145">
        <v>0</v>
      </c>
      <c r="L3145" t="s">
        <v>12993</v>
      </c>
      <c r="M3145">
        <v>7</v>
      </c>
      <c r="N3145">
        <v>2</v>
      </c>
      <c r="O3145">
        <v>256</v>
      </c>
      <c r="Q3145">
        <v>0</v>
      </c>
      <c r="R3145">
        <v>0</v>
      </c>
      <c r="S3145">
        <v>142</v>
      </c>
      <c r="T3145" t="s">
        <v>43752</v>
      </c>
      <c r="U3145" t="s">
        <v>43752</v>
      </c>
      <c r="V3145" t="s">
        <v>43752</v>
      </c>
    </row>
    <row r="3146" spans="1:22" x14ac:dyDescent="0.3">
      <c r="A3146">
        <v>5331</v>
      </c>
      <c r="B3146" t="s">
        <v>14845</v>
      </c>
      <c r="C3146" t="s">
        <v>14846</v>
      </c>
      <c r="D3146">
        <v>4</v>
      </c>
      <c r="E3146">
        <v>1</v>
      </c>
      <c r="G3146">
        <v>0</v>
      </c>
      <c r="I3146">
        <v>10</v>
      </c>
      <c r="K3146">
        <v>0</v>
      </c>
      <c r="L3146" t="s">
        <v>12993</v>
      </c>
      <c r="M3146">
        <v>7</v>
      </c>
      <c r="N3146">
        <v>2</v>
      </c>
      <c r="O3146">
        <v>256</v>
      </c>
      <c r="Q3146">
        <v>0</v>
      </c>
      <c r="R3146">
        <v>0</v>
      </c>
      <c r="S3146">
        <v>105</v>
      </c>
      <c r="T3146" t="s">
        <v>37227</v>
      </c>
      <c r="U3146" t="s">
        <v>37227</v>
      </c>
      <c r="V3146" t="s">
        <v>37227</v>
      </c>
    </row>
    <row r="3147" spans="1:22" x14ac:dyDescent="0.3">
      <c r="A3147">
        <v>5332</v>
      </c>
      <c r="B3147" t="s">
        <v>6158</v>
      </c>
      <c r="C3147" t="s">
        <v>6159</v>
      </c>
      <c r="D3147">
        <v>4</v>
      </c>
      <c r="E3147">
        <v>0</v>
      </c>
      <c r="G3147">
        <v>200</v>
      </c>
      <c r="I3147">
        <v>0</v>
      </c>
      <c r="K3147">
        <v>0</v>
      </c>
      <c r="L3147" t="s">
        <v>12086</v>
      </c>
      <c r="M3147">
        <v>7</v>
      </c>
      <c r="N3147">
        <v>2</v>
      </c>
      <c r="O3147">
        <v>513</v>
      </c>
      <c r="Q3147">
        <v>20</v>
      </c>
      <c r="R3147">
        <v>0</v>
      </c>
      <c r="S3147">
        <v>346</v>
      </c>
      <c r="T3147" t="s">
        <v>37229</v>
      </c>
      <c r="U3147" t="s">
        <v>37229</v>
      </c>
      <c r="V3147" t="s">
        <v>37229</v>
      </c>
    </row>
    <row r="3148" spans="1:22" x14ac:dyDescent="0.3">
      <c r="A3148">
        <v>5333</v>
      </c>
      <c r="B3148" t="s">
        <v>8101</v>
      </c>
      <c r="C3148" t="s">
        <v>8102</v>
      </c>
      <c r="D3148">
        <v>4</v>
      </c>
      <c r="E3148">
        <v>0</v>
      </c>
      <c r="G3148">
        <v>1500</v>
      </c>
      <c r="I3148">
        <v>2</v>
      </c>
      <c r="K3148">
        <v>0</v>
      </c>
      <c r="L3148" t="s">
        <v>12086</v>
      </c>
      <c r="M3148">
        <v>7</v>
      </c>
      <c r="N3148">
        <v>2</v>
      </c>
      <c r="O3148">
        <v>256</v>
      </c>
      <c r="Q3148">
        <v>50</v>
      </c>
      <c r="R3148">
        <v>1</v>
      </c>
      <c r="S3148">
        <v>347</v>
      </c>
      <c r="T3148" t="s">
        <v>37231</v>
      </c>
      <c r="U3148" t="s">
        <v>37231</v>
      </c>
      <c r="V3148" t="s">
        <v>37231</v>
      </c>
    </row>
    <row r="3149" spans="1:22" x14ac:dyDescent="0.3">
      <c r="A3149">
        <v>5334</v>
      </c>
      <c r="B3149" t="s">
        <v>14847</v>
      </c>
      <c r="C3149" t="s">
        <v>14848</v>
      </c>
      <c r="D3149">
        <v>4</v>
      </c>
      <c r="E3149">
        <v>0</v>
      </c>
      <c r="G3149">
        <v>700</v>
      </c>
      <c r="I3149">
        <v>0</v>
      </c>
      <c r="K3149">
        <v>0</v>
      </c>
      <c r="L3149" t="s">
        <v>12086</v>
      </c>
      <c r="M3149">
        <v>7</v>
      </c>
      <c r="N3149">
        <v>2</v>
      </c>
      <c r="O3149">
        <v>256</v>
      </c>
      <c r="Q3149">
        <v>38</v>
      </c>
      <c r="R3149">
        <v>0</v>
      </c>
      <c r="S3149">
        <v>348</v>
      </c>
      <c r="T3149" t="s">
        <v>37233</v>
      </c>
      <c r="U3149" t="s">
        <v>37233</v>
      </c>
      <c r="V3149" t="s">
        <v>37233</v>
      </c>
    </row>
    <row r="3150" spans="1:22" x14ac:dyDescent="0.3">
      <c r="A3150">
        <v>5335</v>
      </c>
      <c r="B3150" t="s">
        <v>5685</v>
      </c>
      <c r="C3150" t="s">
        <v>5686</v>
      </c>
      <c r="D3150">
        <v>4</v>
      </c>
      <c r="E3150">
        <v>0</v>
      </c>
      <c r="G3150">
        <v>300</v>
      </c>
      <c r="I3150">
        <v>2</v>
      </c>
      <c r="K3150">
        <v>0</v>
      </c>
      <c r="L3150" t="s">
        <v>12086</v>
      </c>
      <c r="M3150">
        <v>7</v>
      </c>
      <c r="N3150">
        <v>2</v>
      </c>
      <c r="O3150">
        <v>256</v>
      </c>
      <c r="Q3150">
        <v>0</v>
      </c>
      <c r="R3150">
        <v>0</v>
      </c>
      <c r="S3150">
        <v>349</v>
      </c>
      <c r="T3150" t="s">
        <v>37236</v>
      </c>
      <c r="U3150" t="s">
        <v>37236</v>
      </c>
      <c r="V3150" t="s">
        <v>37236</v>
      </c>
    </row>
    <row r="3151" spans="1:22" x14ac:dyDescent="0.3">
      <c r="A3151">
        <v>5336</v>
      </c>
      <c r="B3151" t="s">
        <v>4859</v>
      </c>
      <c r="C3151" t="s">
        <v>4860</v>
      </c>
      <c r="D3151">
        <v>4</v>
      </c>
      <c r="G3151">
        <v>0</v>
      </c>
      <c r="I3151">
        <v>2</v>
      </c>
      <c r="K3151">
        <v>0</v>
      </c>
      <c r="L3151" t="s">
        <v>12086</v>
      </c>
      <c r="M3151">
        <v>7</v>
      </c>
      <c r="N3151">
        <v>2</v>
      </c>
      <c r="O3151">
        <v>256</v>
      </c>
      <c r="Q3151">
        <v>10</v>
      </c>
      <c r="R3151">
        <v>1</v>
      </c>
      <c r="S3151">
        <v>350</v>
      </c>
      <c r="T3151" t="s">
        <v>12087</v>
      </c>
      <c r="U3151" t="s">
        <v>12087</v>
      </c>
      <c r="V3151" t="s">
        <v>12087</v>
      </c>
    </row>
    <row r="3152" spans="1:22" x14ac:dyDescent="0.3">
      <c r="A3152">
        <v>5337</v>
      </c>
      <c r="B3152" t="s">
        <v>14849</v>
      </c>
      <c r="C3152" t="s">
        <v>14850</v>
      </c>
      <c r="D3152">
        <v>4</v>
      </c>
      <c r="E3152">
        <v>0</v>
      </c>
      <c r="G3152">
        <v>0</v>
      </c>
      <c r="I3152">
        <v>2</v>
      </c>
      <c r="K3152">
        <v>0</v>
      </c>
      <c r="L3152" t="s">
        <v>12086</v>
      </c>
      <c r="M3152">
        <v>7</v>
      </c>
      <c r="N3152">
        <v>2</v>
      </c>
      <c r="O3152">
        <v>256</v>
      </c>
      <c r="Q3152">
        <v>10</v>
      </c>
      <c r="R3152">
        <v>1</v>
      </c>
      <c r="S3152">
        <v>351</v>
      </c>
      <c r="T3152" t="s">
        <v>12087</v>
      </c>
      <c r="U3152" t="s">
        <v>12087</v>
      </c>
      <c r="V3152" t="s">
        <v>12087</v>
      </c>
    </row>
    <row r="3153" spans="1:22" x14ac:dyDescent="0.3">
      <c r="A3153">
        <v>5338</v>
      </c>
      <c r="B3153" t="s">
        <v>1010</v>
      </c>
      <c r="C3153" t="s">
        <v>1011</v>
      </c>
      <c r="D3153">
        <v>4</v>
      </c>
      <c r="E3153">
        <v>0</v>
      </c>
      <c r="G3153">
        <v>0</v>
      </c>
      <c r="I3153">
        <v>2</v>
      </c>
      <c r="K3153">
        <v>0</v>
      </c>
      <c r="L3153" t="s">
        <v>12086</v>
      </c>
      <c r="M3153">
        <v>7</v>
      </c>
      <c r="N3153">
        <v>2</v>
      </c>
      <c r="O3153">
        <v>256</v>
      </c>
      <c r="Q3153">
        <v>10</v>
      </c>
      <c r="R3153">
        <v>1</v>
      </c>
      <c r="S3153">
        <v>352</v>
      </c>
      <c r="T3153" t="s">
        <v>12087</v>
      </c>
      <c r="U3153" t="s">
        <v>12087</v>
      </c>
      <c r="V3153" t="s">
        <v>12087</v>
      </c>
    </row>
    <row r="3154" spans="1:22" x14ac:dyDescent="0.3">
      <c r="A3154">
        <v>5339</v>
      </c>
      <c r="B3154" t="s">
        <v>4246</v>
      </c>
      <c r="C3154" t="s">
        <v>4247</v>
      </c>
      <c r="D3154">
        <v>4</v>
      </c>
      <c r="E3154">
        <v>0</v>
      </c>
      <c r="G3154">
        <v>0</v>
      </c>
      <c r="I3154">
        <v>2</v>
      </c>
      <c r="K3154">
        <v>0</v>
      </c>
      <c r="L3154" t="s">
        <v>12086</v>
      </c>
      <c r="M3154">
        <v>7</v>
      </c>
      <c r="N3154">
        <v>2</v>
      </c>
      <c r="O3154">
        <v>256</v>
      </c>
      <c r="Q3154">
        <v>10</v>
      </c>
      <c r="R3154">
        <v>1</v>
      </c>
      <c r="S3154">
        <v>353</v>
      </c>
      <c r="T3154" t="s">
        <v>12087</v>
      </c>
      <c r="U3154" t="s">
        <v>12087</v>
      </c>
      <c r="V3154" t="s">
        <v>12087</v>
      </c>
    </row>
    <row r="3155" spans="1:22" x14ac:dyDescent="0.3">
      <c r="A3155">
        <v>5340</v>
      </c>
      <c r="B3155" t="s">
        <v>2906</v>
      </c>
      <c r="C3155" t="s">
        <v>2907</v>
      </c>
      <c r="D3155">
        <v>4</v>
      </c>
      <c r="E3155">
        <v>0</v>
      </c>
      <c r="G3155">
        <v>500</v>
      </c>
      <c r="I3155">
        <v>0</v>
      </c>
      <c r="K3155">
        <v>1</v>
      </c>
      <c r="L3155" t="s">
        <v>12086</v>
      </c>
      <c r="M3155">
        <v>7</v>
      </c>
      <c r="N3155">
        <v>2</v>
      </c>
      <c r="O3155">
        <v>256</v>
      </c>
      <c r="Q3155">
        <v>60</v>
      </c>
      <c r="R3155">
        <v>0</v>
      </c>
      <c r="S3155">
        <v>354</v>
      </c>
      <c r="T3155" t="s">
        <v>43753</v>
      </c>
      <c r="U3155" t="s">
        <v>43753</v>
      </c>
      <c r="V3155" t="s">
        <v>43753</v>
      </c>
    </row>
    <row r="3156" spans="1:22" x14ac:dyDescent="0.3">
      <c r="A3156">
        <v>5341</v>
      </c>
      <c r="B3156" t="s">
        <v>2241</v>
      </c>
      <c r="C3156" t="s">
        <v>2242</v>
      </c>
      <c r="D3156">
        <v>4</v>
      </c>
      <c r="E3156">
        <v>0</v>
      </c>
      <c r="G3156">
        <v>500</v>
      </c>
      <c r="I3156">
        <v>0</v>
      </c>
      <c r="K3156">
        <v>1</v>
      </c>
      <c r="L3156" t="s">
        <v>12086</v>
      </c>
      <c r="M3156">
        <v>7</v>
      </c>
      <c r="N3156">
        <v>2</v>
      </c>
      <c r="O3156">
        <v>256</v>
      </c>
      <c r="Q3156">
        <v>60</v>
      </c>
      <c r="R3156">
        <v>0</v>
      </c>
      <c r="S3156">
        <v>355</v>
      </c>
      <c r="T3156" t="s">
        <v>43754</v>
      </c>
      <c r="U3156" t="s">
        <v>43754</v>
      </c>
      <c r="V3156" t="s">
        <v>43754</v>
      </c>
    </row>
    <row r="3157" spans="1:22" x14ac:dyDescent="0.3">
      <c r="A3157">
        <v>5342</v>
      </c>
      <c r="B3157" t="s">
        <v>9353</v>
      </c>
      <c r="C3157" t="s">
        <v>9354</v>
      </c>
      <c r="D3157">
        <v>4</v>
      </c>
      <c r="E3157">
        <v>0</v>
      </c>
      <c r="G3157">
        <v>500</v>
      </c>
      <c r="I3157">
        <v>0</v>
      </c>
      <c r="K3157">
        <v>1</v>
      </c>
      <c r="L3157" t="s">
        <v>12086</v>
      </c>
      <c r="M3157">
        <v>7</v>
      </c>
      <c r="N3157">
        <v>2</v>
      </c>
      <c r="O3157">
        <v>256</v>
      </c>
      <c r="Q3157">
        <v>60</v>
      </c>
      <c r="R3157">
        <v>0</v>
      </c>
      <c r="S3157">
        <v>356</v>
      </c>
      <c r="T3157" t="s">
        <v>43755</v>
      </c>
      <c r="U3157" t="s">
        <v>43755</v>
      </c>
      <c r="V3157" t="s">
        <v>43755</v>
      </c>
    </row>
    <row r="3158" spans="1:22" x14ac:dyDescent="0.3">
      <c r="A3158">
        <v>5343</v>
      </c>
      <c r="B3158" t="s">
        <v>9912</v>
      </c>
      <c r="C3158" t="s">
        <v>14851</v>
      </c>
      <c r="D3158">
        <v>4</v>
      </c>
      <c r="E3158">
        <v>0</v>
      </c>
      <c r="G3158">
        <v>500</v>
      </c>
      <c r="I3158">
        <v>0</v>
      </c>
      <c r="K3158">
        <v>1</v>
      </c>
      <c r="L3158" t="s">
        <v>12086</v>
      </c>
      <c r="M3158">
        <v>7</v>
      </c>
      <c r="N3158">
        <v>2</v>
      </c>
      <c r="O3158">
        <v>256</v>
      </c>
      <c r="Q3158">
        <v>60</v>
      </c>
      <c r="R3158">
        <v>0</v>
      </c>
      <c r="S3158">
        <v>357</v>
      </c>
      <c r="T3158" t="s">
        <v>43756</v>
      </c>
      <c r="U3158" t="s">
        <v>43756</v>
      </c>
      <c r="V3158" t="s">
        <v>43756</v>
      </c>
    </row>
    <row r="3159" spans="1:22" x14ac:dyDescent="0.3">
      <c r="A3159">
        <v>5344</v>
      </c>
      <c r="B3159" t="s">
        <v>1109</v>
      </c>
      <c r="C3159" t="s">
        <v>14852</v>
      </c>
      <c r="D3159">
        <v>4</v>
      </c>
      <c r="E3159">
        <v>0</v>
      </c>
      <c r="G3159">
        <v>500</v>
      </c>
      <c r="I3159">
        <v>0</v>
      </c>
      <c r="K3159">
        <v>1</v>
      </c>
      <c r="L3159" t="s">
        <v>12086</v>
      </c>
      <c r="M3159">
        <v>7</v>
      </c>
      <c r="N3159">
        <v>2</v>
      </c>
      <c r="O3159">
        <v>256</v>
      </c>
      <c r="Q3159">
        <v>60</v>
      </c>
      <c r="R3159">
        <v>0</v>
      </c>
      <c r="S3159">
        <v>358</v>
      </c>
      <c r="T3159" t="s">
        <v>43757</v>
      </c>
      <c r="U3159" t="s">
        <v>43757</v>
      </c>
      <c r="V3159" t="s">
        <v>43757</v>
      </c>
    </row>
    <row r="3160" spans="1:22" x14ac:dyDescent="0.3">
      <c r="A3160">
        <v>5345</v>
      </c>
      <c r="B3160" t="s">
        <v>2874</v>
      </c>
      <c r="C3160" t="s">
        <v>2875</v>
      </c>
      <c r="D3160">
        <v>4</v>
      </c>
      <c r="E3160">
        <v>0</v>
      </c>
      <c r="G3160">
        <v>500</v>
      </c>
      <c r="I3160">
        <v>0</v>
      </c>
      <c r="K3160">
        <v>1</v>
      </c>
      <c r="L3160" t="s">
        <v>12086</v>
      </c>
      <c r="M3160">
        <v>7</v>
      </c>
      <c r="N3160">
        <v>2</v>
      </c>
      <c r="O3160">
        <v>256</v>
      </c>
      <c r="Q3160">
        <v>60</v>
      </c>
      <c r="R3160">
        <v>0</v>
      </c>
      <c r="S3160">
        <v>359</v>
      </c>
      <c r="T3160" t="s">
        <v>43758</v>
      </c>
      <c r="U3160" t="s">
        <v>43758</v>
      </c>
      <c r="V3160" t="s">
        <v>43758</v>
      </c>
    </row>
    <row r="3161" spans="1:22" x14ac:dyDescent="0.3">
      <c r="A3161">
        <v>5346</v>
      </c>
      <c r="B3161" t="s">
        <v>4408</v>
      </c>
      <c r="C3161" t="s">
        <v>4409</v>
      </c>
      <c r="D3161">
        <v>4</v>
      </c>
      <c r="E3161">
        <v>0</v>
      </c>
      <c r="G3161">
        <v>0</v>
      </c>
      <c r="I3161">
        <v>2</v>
      </c>
      <c r="K3161">
        <v>0</v>
      </c>
      <c r="L3161" t="s">
        <v>12086</v>
      </c>
      <c r="M3161">
        <v>7</v>
      </c>
      <c r="N3161">
        <v>2</v>
      </c>
      <c r="O3161">
        <v>256</v>
      </c>
      <c r="Q3161">
        <v>10</v>
      </c>
      <c r="R3161">
        <v>1</v>
      </c>
      <c r="S3161">
        <v>360</v>
      </c>
      <c r="T3161" t="s">
        <v>12087</v>
      </c>
      <c r="U3161" t="s">
        <v>12087</v>
      </c>
      <c r="V3161" t="s">
        <v>12087</v>
      </c>
    </row>
    <row r="3162" spans="1:22" x14ac:dyDescent="0.3">
      <c r="A3162">
        <v>5347</v>
      </c>
      <c r="B3162" t="s">
        <v>14853</v>
      </c>
      <c r="C3162" t="s">
        <v>14660</v>
      </c>
      <c r="D3162">
        <v>4</v>
      </c>
      <c r="E3162">
        <v>20</v>
      </c>
      <c r="G3162">
        <v>200</v>
      </c>
      <c r="I3162">
        <v>3</v>
      </c>
      <c r="K3162">
        <v>1</v>
      </c>
      <c r="L3162" t="s">
        <v>12993</v>
      </c>
      <c r="M3162">
        <v>7</v>
      </c>
      <c r="N3162">
        <v>2</v>
      </c>
      <c r="O3162">
        <v>256</v>
      </c>
      <c r="Q3162">
        <v>0</v>
      </c>
      <c r="R3162">
        <v>1</v>
      </c>
      <c r="S3162">
        <v>98</v>
      </c>
      <c r="T3162" t="s">
        <v>12087</v>
      </c>
      <c r="U3162" t="s">
        <v>12087</v>
      </c>
      <c r="V3162" t="s">
        <v>12087</v>
      </c>
    </row>
    <row r="3163" spans="1:22" x14ac:dyDescent="0.3">
      <c r="A3163">
        <v>5348</v>
      </c>
      <c r="B3163" t="s">
        <v>1098</v>
      </c>
      <c r="C3163" t="s">
        <v>1095</v>
      </c>
      <c r="D3163">
        <v>4</v>
      </c>
      <c r="E3163">
        <v>15000</v>
      </c>
      <c r="G3163">
        <v>200</v>
      </c>
      <c r="I3163">
        <v>2</v>
      </c>
      <c r="K3163">
        <v>1</v>
      </c>
      <c r="L3163" t="s">
        <v>12993</v>
      </c>
      <c r="M3163">
        <v>7</v>
      </c>
      <c r="N3163">
        <v>2</v>
      </c>
      <c r="O3163">
        <v>256</v>
      </c>
      <c r="Q3163">
        <v>0</v>
      </c>
      <c r="R3163">
        <v>1</v>
      </c>
      <c r="S3163">
        <v>28</v>
      </c>
      <c r="T3163" t="s">
        <v>34168</v>
      </c>
      <c r="U3163" t="s">
        <v>34168</v>
      </c>
      <c r="V3163" t="s">
        <v>34168</v>
      </c>
    </row>
    <row r="3164" spans="1:22" x14ac:dyDescent="0.3">
      <c r="A3164">
        <v>5349</v>
      </c>
      <c r="B3164" t="s">
        <v>1531</v>
      </c>
      <c r="C3164" t="s">
        <v>1528</v>
      </c>
      <c r="D3164">
        <v>4</v>
      </c>
      <c r="E3164">
        <v>20</v>
      </c>
      <c r="G3164">
        <v>100</v>
      </c>
      <c r="I3164">
        <v>2</v>
      </c>
      <c r="K3164">
        <v>1</v>
      </c>
      <c r="L3164" t="s">
        <v>12993</v>
      </c>
      <c r="M3164">
        <v>7</v>
      </c>
      <c r="N3164">
        <v>2</v>
      </c>
      <c r="O3164">
        <v>256</v>
      </c>
      <c r="Q3164">
        <v>0</v>
      </c>
      <c r="R3164">
        <v>1</v>
      </c>
      <c r="S3164">
        <v>102</v>
      </c>
      <c r="T3164" t="s">
        <v>12087</v>
      </c>
      <c r="U3164" t="s">
        <v>12087</v>
      </c>
      <c r="V3164" t="s">
        <v>12087</v>
      </c>
    </row>
    <row r="3165" spans="1:22" x14ac:dyDescent="0.3">
      <c r="A3165">
        <v>5350</v>
      </c>
      <c r="B3165" t="s">
        <v>14854</v>
      </c>
      <c r="C3165" t="s">
        <v>7666</v>
      </c>
      <c r="D3165">
        <v>4</v>
      </c>
      <c r="E3165">
        <v>20</v>
      </c>
      <c r="G3165">
        <v>100</v>
      </c>
      <c r="I3165">
        <v>3</v>
      </c>
      <c r="K3165">
        <v>1</v>
      </c>
      <c r="L3165" t="s">
        <v>12993</v>
      </c>
      <c r="M3165">
        <v>7</v>
      </c>
      <c r="N3165">
        <v>2</v>
      </c>
      <c r="O3165">
        <v>256</v>
      </c>
      <c r="Q3165">
        <v>0</v>
      </c>
      <c r="R3165">
        <v>1</v>
      </c>
      <c r="S3165">
        <v>74</v>
      </c>
      <c r="T3165" t="s">
        <v>34255</v>
      </c>
      <c r="U3165" t="s">
        <v>34255</v>
      </c>
      <c r="V3165" t="s">
        <v>34255</v>
      </c>
    </row>
    <row r="3166" spans="1:22" x14ac:dyDescent="0.3">
      <c r="A3166">
        <v>5351</v>
      </c>
      <c r="B3166" t="s">
        <v>14855</v>
      </c>
      <c r="C3166" t="s">
        <v>9770</v>
      </c>
      <c r="D3166">
        <v>4</v>
      </c>
      <c r="E3166">
        <v>20</v>
      </c>
      <c r="G3166">
        <v>100</v>
      </c>
      <c r="I3166">
        <v>1</v>
      </c>
      <c r="K3166">
        <v>1</v>
      </c>
      <c r="L3166" t="s">
        <v>12086</v>
      </c>
      <c r="M3166">
        <v>7</v>
      </c>
      <c r="N3166">
        <v>2</v>
      </c>
      <c r="O3166">
        <v>256</v>
      </c>
      <c r="Q3166">
        <v>0</v>
      </c>
      <c r="R3166">
        <v>0</v>
      </c>
      <c r="S3166">
        <v>37</v>
      </c>
      <c r="T3166" t="s">
        <v>34246</v>
      </c>
      <c r="U3166" t="s">
        <v>34246</v>
      </c>
      <c r="V3166" t="s">
        <v>34246</v>
      </c>
    </row>
    <row r="3167" spans="1:22" x14ac:dyDescent="0.3">
      <c r="A3167">
        <v>5352</v>
      </c>
      <c r="B3167" t="s">
        <v>7819</v>
      </c>
      <c r="C3167" t="s">
        <v>7820</v>
      </c>
      <c r="D3167">
        <v>4</v>
      </c>
      <c r="E3167">
        <v>20</v>
      </c>
      <c r="G3167">
        <v>700</v>
      </c>
      <c r="I3167">
        <v>2</v>
      </c>
      <c r="K3167">
        <v>0</v>
      </c>
      <c r="L3167" t="s">
        <v>12993</v>
      </c>
      <c r="M3167">
        <v>7</v>
      </c>
      <c r="N3167">
        <v>2</v>
      </c>
      <c r="O3167">
        <v>256</v>
      </c>
      <c r="Q3167">
        <v>38</v>
      </c>
      <c r="R3167">
        <v>1</v>
      </c>
      <c r="S3167">
        <v>361</v>
      </c>
      <c r="T3167" t="s">
        <v>12087</v>
      </c>
      <c r="U3167" t="s">
        <v>12087</v>
      </c>
      <c r="V3167" t="s">
        <v>12087</v>
      </c>
    </row>
    <row r="3168" spans="1:22" x14ac:dyDescent="0.3">
      <c r="A3168">
        <v>5353</v>
      </c>
      <c r="B3168" t="s">
        <v>14856</v>
      </c>
      <c r="C3168" t="s">
        <v>14668</v>
      </c>
      <c r="D3168">
        <v>4</v>
      </c>
      <c r="E3168">
        <v>20</v>
      </c>
      <c r="G3168">
        <v>2400</v>
      </c>
      <c r="I3168">
        <v>4</v>
      </c>
      <c r="K3168">
        <v>1</v>
      </c>
      <c r="L3168" t="s">
        <v>13393</v>
      </c>
      <c r="M3168">
        <v>7</v>
      </c>
      <c r="N3168">
        <v>2</v>
      </c>
      <c r="O3168">
        <v>768</v>
      </c>
      <c r="Q3168">
        <v>0</v>
      </c>
      <c r="R3168">
        <v>1</v>
      </c>
      <c r="S3168">
        <v>138</v>
      </c>
      <c r="T3168" t="s">
        <v>36725</v>
      </c>
      <c r="U3168" t="s">
        <v>36725</v>
      </c>
      <c r="V3168" t="s">
        <v>36725</v>
      </c>
    </row>
    <row r="3169" spans="1:22" x14ac:dyDescent="0.3">
      <c r="A3169">
        <v>5354</v>
      </c>
      <c r="B3169" t="s">
        <v>6944</v>
      </c>
      <c r="C3169" t="s">
        <v>14857</v>
      </c>
      <c r="D3169">
        <v>4</v>
      </c>
      <c r="E3169">
        <v>0</v>
      </c>
      <c r="G3169">
        <v>100</v>
      </c>
      <c r="I3169">
        <v>2</v>
      </c>
      <c r="K3169">
        <v>0</v>
      </c>
      <c r="L3169" t="s">
        <v>12086</v>
      </c>
      <c r="M3169">
        <v>7</v>
      </c>
      <c r="N3169">
        <v>1</v>
      </c>
      <c r="O3169">
        <v>256</v>
      </c>
      <c r="Q3169">
        <v>0</v>
      </c>
      <c r="R3169">
        <v>0</v>
      </c>
      <c r="S3169">
        <v>362</v>
      </c>
      <c r="T3169" t="s">
        <v>37265</v>
      </c>
      <c r="U3169" t="s">
        <v>37265</v>
      </c>
      <c r="V3169" t="s">
        <v>37265</v>
      </c>
    </row>
    <row r="3170" spans="1:22" x14ac:dyDescent="0.3">
      <c r="A3170">
        <v>5355</v>
      </c>
      <c r="B3170" t="s">
        <v>6940</v>
      </c>
      <c r="C3170" t="s">
        <v>6941</v>
      </c>
      <c r="D3170">
        <v>4</v>
      </c>
      <c r="E3170">
        <v>0</v>
      </c>
      <c r="G3170">
        <v>100</v>
      </c>
      <c r="I3170">
        <v>2</v>
      </c>
      <c r="K3170">
        <v>0</v>
      </c>
      <c r="L3170" t="s">
        <v>12086</v>
      </c>
      <c r="M3170">
        <v>7</v>
      </c>
      <c r="N3170">
        <v>0</v>
      </c>
      <c r="O3170">
        <v>256</v>
      </c>
      <c r="Q3170">
        <v>0</v>
      </c>
      <c r="R3170">
        <v>0</v>
      </c>
      <c r="S3170">
        <v>363</v>
      </c>
      <c r="T3170" t="s">
        <v>37265</v>
      </c>
      <c r="U3170" t="s">
        <v>37265</v>
      </c>
      <c r="V3170" t="s">
        <v>37265</v>
      </c>
    </row>
    <row r="3171" spans="1:22" x14ac:dyDescent="0.3">
      <c r="A3171">
        <v>5356</v>
      </c>
      <c r="B3171" t="s">
        <v>14858</v>
      </c>
      <c r="C3171" t="s">
        <v>14859</v>
      </c>
      <c r="D3171">
        <v>4</v>
      </c>
      <c r="E3171">
        <v>20</v>
      </c>
      <c r="G3171">
        <v>200</v>
      </c>
      <c r="I3171">
        <v>2</v>
      </c>
      <c r="K3171">
        <v>0</v>
      </c>
      <c r="L3171" t="s">
        <v>12086</v>
      </c>
      <c r="M3171">
        <v>7</v>
      </c>
      <c r="N3171">
        <v>2</v>
      </c>
      <c r="O3171">
        <v>256</v>
      </c>
      <c r="Q3171">
        <v>0</v>
      </c>
      <c r="R3171">
        <v>1</v>
      </c>
      <c r="S3171">
        <v>206</v>
      </c>
      <c r="T3171" t="s">
        <v>43759</v>
      </c>
      <c r="U3171" t="s">
        <v>43759</v>
      </c>
      <c r="V3171" t="s">
        <v>43759</v>
      </c>
    </row>
    <row r="3172" spans="1:22" x14ac:dyDescent="0.3">
      <c r="A3172">
        <v>5357</v>
      </c>
      <c r="B3172" t="s">
        <v>10784</v>
      </c>
      <c r="C3172" t="s">
        <v>14860</v>
      </c>
      <c r="D3172">
        <v>4</v>
      </c>
      <c r="E3172">
        <v>20</v>
      </c>
      <c r="G3172">
        <v>200</v>
      </c>
      <c r="I3172">
        <v>10</v>
      </c>
      <c r="K3172">
        <v>0</v>
      </c>
      <c r="L3172" t="s">
        <v>12086</v>
      </c>
      <c r="M3172">
        <v>7</v>
      </c>
      <c r="N3172">
        <v>2</v>
      </c>
      <c r="O3172">
        <v>768</v>
      </c>
      <c r="Q3172">
        <v>0</v>
      </c>
      <c r="R3172">
        <v>0</v>
      </c>
      <c r="S3172">
        <v>365</v>
      </c>
      <c r="T3172" t="s">
        <v>37269</v>
      </c>
      <c r="U3172" t="s">
        <v>37269</v>
      </c>
      <c r="V3172" t="s">
        <v>37269</v>
      </c>
    </row>
    <row r="3173" spans="1:22" x14ac:dyDescent="0.3">
      <c r="A3173">
        <v>5358</v>
      </c>
      <c r="B3173" t="s">
        <v>14861</v>
      </c>
      <c r="C3173" t="s">
        <v>14862</v>
      </c>
      <c r="D3173">
        <v>4</v>
      </c>
      <c r="E3173">
        <v>20</v>
      </c>
      <c r="G3173">
        <v>100</v>
      </c>
      <c r="I3173">
        <v>1</v>
      </c>
      <c r="K3173">
        <v>0</v>
      </c>
      <c r="L3173" t="s">
        <v>12086</v>
      </c>
      <c r="M3173">
        <v>7</v>
      </c>
      <c r="N3173">
        <v>2</v>
      </c>
      <c r="O3173">
        <v>512</v>
      </c>
      <c r="Q3173">
        <v>70</v>
      </c>
      <c r="R3173">
        <v>0</v>
      </c>
      <c r="S3173">
        <v>366</v>
      </c>
      <c r="T3173" t="s">
        <v>43760</v>
      </c>
      <c r="U3173" t="s">
        <v>43760</v>
      </c>
      <c r="V3173" t="s">
        <v>43760</v>
      </c>
    </row>
    <row r="3174" spans="1:22" x14ac:dyDescent="0.3">
      <c r="A3174">
        <v>5359</v>
      </c>
      <c r="B3174" t="s">
        <v>14863</v>
      </c>
      <c r="C3174" t="s">
        <v>14864</v>
      </c>
      <c r="D3174">
        <v>4</v>
      </c>
      <c r="E3174">
        <v>20</v>
      </c>
      <c r="G3174">
        <v>300</v>
      </c>
      <c r="I3174">
        <v>3</v>
      </c>
      <c r="K3174">
        <v>1</v>
      </c>
      <c r="L3174" t="s">
        <v>12086</v>
      </c>
      <c r="M3174">
        <v>7</v>
      </c>
      <c r="N3174">
        <v>2</v>
      </c>
      <c r="O3174">
        <v>256</v>
      </c>
      <c r="Q3174">
        <v>60</v>
      </c>
      <c r="R3174">
        <v>1</v>
      </c>
      <c r="S3174">
        <v>367</v>
      </c>
      <c r="T3174" t="s">
        <v>43761</v>
      </c>
      <c r="U3174" t="s">
        <v>43761</v>
      </c>
      <c r="V3174" t="s">
        <v>43761</v>
      </c>
    </row>
    <row r="3175" spans="1:22" x14ac:dyDescent="0.3">
      <c r="A3175">
        <v>5360</v>
      </c>
      <c r="B3175" t="s">
        <v>10589</v>
      </c>
      <c r="C3175" t="s">
        <v>14865</v>
      </c>
      <c r="D3175">
        <v>4</v>
      </c>
      <c r="E3175">
        <v>20</v>
      </c>
      <c r="G3175">
        <v>200</v>
      </c>
      <c r="I3175">
        <v>2</v>
      </c>
      <c r="K3175">
        <v>0</v>
      </c>
      <c r="L3175" t="s">
        <v>12086</v>
      </c>
      <c r="M3175">
        <v>7</v>
      </c>
      <c r="N3175">
        <v>2</v>
      </c>
      <c r="O3175">
        <v>256</v>
      </c>
      <c r="Q3175">
        <v>45</v>
      </c>
      <c r="R3175">
        <v>1</v>
      </c>
      <c r="S3175">
        <v>368</v>
      </c>
      <c r="T3175" t="s">
        <v>43762</v>
      </c>
      <c r="U3175" t="s">
        <v>43762</v>
      </c>
      <c r="V3175" t="s">
        <v>43762</v>
      </c>
    </row>
    <row r="3176" spans="1:22" x14ac:dyDescent="0.3">
      <c r="A3176">
        <v>5361</v>
      </c>
      <c r="B3176" t="s">
        <v>4332</v>
      </c>
      <c r="C3176" t="s">
        <v>4333</v>
      </c>
      <c r="D3176">
        <v>4</v>
      </c>
      <c r="E3176">
        <v>20</v>
      </c>
      <c r="G3176">
        <v>100</v>
      </c>
      <c r="I3176">
        <v>0</v>
      </c>
      <c r="K3176">
        <v>0</v>
      </c>
      <c r="L3176" t="s">
        <v>12086</v>
      </c>
      <c r="M3176">
        <v>7</v>
      </c>
      <c r="N3176">
        <v>2</v>
      </c>
      <c r="O3176">
        <v>1</v>
      </c>
      <c r="Q3176">
        <v>60</v>
      </c>
      <c r="R3176">
        <v>0</v>
      </c>
      <c r="S3176">
        <v>369</v>
      </c>
      <c r="T3176" t="s">
        <v>43763</v>
      </c>
      <c r="U3176" t="s">
        <v>43763</v>
      </c>
      <c r="V3176" t="s">
        <v>43763</v>
      </c>
    </row>
    <row r="3177" spans="1:22" x14ac:dyDescent="0.3">
      <c r="A3177">
        <v>5362</v>
      </c>
      <c r="B3177" t="s">
        <v>7091</v>
      </c>
      <c r="C3177" t="s">
        <v>14866</v>
      </c>
      <c r="D3177">
        <v>4</v>
      </c>
      <c r="E3177">
        <v>20</v>
      </c>
      <c r="G3177">
        <v>200</v>
      </c>
      <c r="I3177">
        <v>0</v>
      </c>
      <c r="K3177">
        <v>0</v>
      </c>
      <c r="L3177" t="s">
        <v>12086</v>
      </c>
      <c r="M3177">
        <v>7</v>
      </c>
      <c r="N3177">
        <v>2</v>
      </c>
      <c r="O3177">
        <v>1</v>
      </c>
      <c r="Q3177">
        <v>60</v>
      </c>
      <c r="R3177">
        <v>0</v>
      </c>
      <c r="S3177">
        <v>370</v>
      </c>
      <c r="T3177" t="s">
        <v>36675</v>
      </c>
      <c r="U3177" t="s">
        <v>36675</v>
      </c>
      <c r="V3177" t="s">
        <v>36675</v>
      </c>
    </row>
    <row r="3178" spans="1:22" x14ac:dyDescent="0.3">
      <c r="A3178">
        <v>5363</v>
      </c>
      <c r="B3178" t="s">
        <v>5115</v>
      </c>
      <c r="C3178" t="s">
        <v>5116</v>
      </c>
      <c r="D3178">
        <v>4</v>
      </c>
      <c r="E3178">
        <v>20</v>
      </c>
      <c r="G3178">
        <v>1000</v>
      </c>
      <c r="I3178">
        <v>2</v>
      </c>
      <c r="K3178">
        <v>1</v>
      </c>
      <c r="L3178" t="s">
        <v>12160</v>
      </c>
      <c r="M3178">
        <v>7</v>
      </c>
      <c r="N3178">
        <v>2</v>
      </c>
      <c r="O3178">
        <v>256</v>
      </c>
      <c r="Q3178">
        <v>70</v>
      </c>
      <c r="R3178">
        <v>1</v>
      </c>
      <c r="S3178">
        <v>371</v>
      </c>
      <c r="T3178" t="s">
        <v>43764</v>
      </c>
      <c r="U3178" t="s">
        <v>43764</v>
      </c>
      <c r="V3178" t="s">
        <v>43764</v>
      </c>
    </row>
    <row r="3179" spans="1:22" x14ac:dyDescent="0.3">
      <c r="A3179">
        <v>5364</v>
      </c>
      <c r="B3179" t="s">
        <v>2829</v>
      </c>
      <c r="C3179" t="s">
        <v>2830</v>
      </c>
      <c r="D3179">
        <v>4</v>
      </c>
      <c r="E3179">
        <v>20</v>
      </c>
      <c r="G3179">
        <v>500</v>
      </c>
      <c r="I3179">
        <v>2</v>
      </c>
      <c r="K3179">
        <v>1</v>
      </c>
      <c r="L3179" t="s">
        <v>12086</v>
      </c>
      <c r="M3179">
        <v>7</v>
      </c>
      <c r="N3179">
        <v>2</v>
      </c>
      <c r="O3179">
        <v>256</v>
      </c>
      <c r="Q3179">
        <v>60</v>
      </c>
      <c r="R3179">
        <v>1</v>
      </c>
      <c r="S3179">
        <v>372</v>
      </c>
      <c r="T3179" t="s">
        <v>37286</v>
      </c>
      <c r="U3179" t="s">
        <v>37286</v>
      </c>
      <c r="V3179" t="s">
        <v>37286</v>
      </c>
    </row>
    <row r="3180" spans="1:22" x14ac:dyDescent="0.3">
      <c r="A3180">
        <v>5365</v>
      </c>
      <c r="B3180" t="s">
        <v>4242</v>
      </c>
      <c r="C3180" t="s">
        <v>4243</v>
      </c>
      <c r="D3180">
        <v>4</v>
      </c>
      <c r="E3180">
        <v>20</v>
      </c>
      <c r="G3180">
        <v>100</v>
      </c>
      <c r="I3180">
        <v>3</v>
      </c>
      <c r="K3180">
        <v>1</v>
      </c>
      <c r="L3180" t="s">
        <v>12086</v>
      </c>
      <c r="M3180">
        <v>7</v>
      </c>
      <c r="N3180">
        <v>2</v>
      </c>
      <c r="O3180">
        <v>256</v>
      </c>
      <c r="Q3180">
        <v>1</v>
      </c>
      <c r="R3180">
        <v>0</v>
      </c>
      <c r="S3180">
        <v>373</v>
      </c>
      <c r="T3180" t="s">
        <v>37289</v>
      </c>
      <c r="U3180" t="s">
        <v>37289</v>
      </c>
      <c r="V3180" t="s">
        <v>37289</v>
      </c>
    </row>
    <row r="3181" spans="1:22" x14ac:dyDescent="0.3">
      <c r="A3181">
        <v>5366</v>
      </c>
      <c r="B3181" t="s">
        <v>5007</v>
      </c>
      <c r="C3181" t="s">
        <v>5008</v>
      </c>
      <c r="D3181">
        <v>4</v>
      </c>
      <c r="E3181">
        <v>20</v>
      </c>
      <c r="G3181">
        <v>200</v>
      </c>
      <c r="I3181">
        <v>3</v>
      </c>
      <c r="K3181">
        <v>0</v>
      </c>
      <c r="L3181" t="s">
        <v>12086</v>
      </c>
      <c r="M3181">
        <v>7</v>
      </c>
      <c r="N3181">
        <v>2</v>
      </c>
      <c r="O3181">
        <v>256</v>
      </c>
      <c r="Q3181">
        <v>0</v>
      </c>
      <c r="R3181">
        <v>1</v>
      </c>
      <c r="S3181">
        <v>374</v>
      </c>
      <c r="T3181" t="s">
        <v>33408</v>
      </c>
      <c r="U3181" t="s">
        <v>33408</v>
      </c>
      <c r="V3181" t="s">
        <v>33408</v>
      </c>
    </row>
    <row r="3182" spans="1:22" x14ac:dyDescent="0.3">
      <c r="A3182">
        <v>5367</v>
      </c>
      <c r="B3182" t="s">
        <v>5352</v>
      </c>
      <c r="C3182" t="s">
        <v>5353</v>
      </c>
      <c r="D3182">
        <v>4</v>
      </c>
      <c r="E3182">
        <v>20</v>
      </c>
      <c r="G3182">
        <v>100</v>
      </c>
      <c r="I3182">
        <v>5</v>
      </c>
      <c r="K3182">
        <v>1</v>
      </c>
      <c r="L3182" t="s">
        <v>12086</v>
      </c>
      <c r="M3182">
        <v>7</v>
      </c>
      <c r="N3182">
        <v>2</v>
      </c>
      <c r="O3182">
        <v>769</v>
      </c>
      <c r="Q3182">
        <v>10</v>
      </c>
      <c r="R3182">
        <v>0</v>
      </c>
      <c r="S3182">
        <v>375</v>
      </c>
      <c r="T3182" t="s">
        <v>37293</v>
      </c>
      <c r="U3182" t="s">
        <v>37293</v>
      </c>
      <c r="V3182" t="s">
        <v>37293</v>
      </c>
    </row>
    <row r="3183" spans="1:22" x14ac:dyDescent="0.3">
      <c r="A3183">
        <v>5368</v>
      </c>
      <c r="B3183" t="s">
        <v>14867</v>
      </c>
      <c r="C3183" t="s">
        <v>14868</v>
      </c>
      <c r="D3183">
        <v>4</v>
      </c>
      <c r="E3183">
        <v>20</v>
      </c>
      <c r="G3183">
        <v>100</v>
      </c>
      <c r="I3183">
        <v>2</v>
      </c>
      <c r="K3183">
        <v>0</v>
      </c>
      <c r="L3183" t="s">
        <v>12086</v>
      </c>
      <c r="M3183">
        <v>7</v>
      </c>
      <c r="N3183">
        <v>2</v>
      </c>
      <c r="O3183">
        <v>256</v>
      </c>
      <c r="Q3183">
        <v>0</v>
      </c>
      <c r="R3183">
        <v>1</v>
      </c>
      <c r="S3183">
        <v>38</v>
      </c>
      <c r="T3183" t="s">
        <v>37295</v>
      </c>
      <c r="U3183" t="s">
        <v>37295</v>
      </c>
      <c r="V3183" t="s">
        <v>37295</v>
      </c>
    </row>
    <row r="3184" spans="1:22" x14ac:dyDescent="0.3">
      <c r="A3184">
        <v>5369</v>
      </c>
      <c r="B3184" t="s">
        <v>2833</v>
      </c>
      <c r="C3184" t="s">
        <v>2834</v>
      </c>
      <c r="D3184">
        <v>4</v>
      </c>
      <c r="E3184">
        <v>20</v>
      </c>
      <c r="G3184">
        <v>100</v>
      </c>
      <c r="I3184">
        <v>1</v>
      </c>
      <c r="K3184">
        <v>0</v>
      </c>
      <c r="L3184" t="s">
        <v>12086</v>
      </c>
      <c r="M3184">
        <v>7</v>
      </c>
      <c r="N3184">
        <v>2</v>
      </c>
      <c r="O3184">
        <v>256</v>
      </c>
      <c r="Q3184">
        <v>0</v>
      </c>
      <c r="R3184">
        <v>1</v>
      </c>
      <c r="S3184">
        <v>39</v>
      </c>
      <c r="T3184" t="s">
        <v>37297</v>
      </c>
      <c r="U3184" t="s">
        <v>37297</v>
      </c>
      <c r="V3184" t="s">
        <v>37297</v>
      </c>
    </row>
    <row r="3185" spans="1:22" x14ac:dyDescent="0.3">
      <c r="A3185">
        <v>5370</v>
      </c>
      <c r="B3185" t="s">
        <v>7306</v>
      </c>
      <c r="C3185" t="s">
        <v>7307</v>
      </c>
      <c r="D3185">
        <v>4</v>
      </c>
      <c r="E3185">
        <v>20</v>
      </c>
      <c r="G3185">
        <v>200</v>
      </c>
      <c r="I3185">
        <v>1</v>
      </c>
      <c r="K3185">
        <v>0</v>
      </c>
      <c r="L3185" t="s">
        <v>12086</v>
      </c>
      <c r="M3185">
        <v>7</v>
      </c>
      <c r="N3185">
        <v>2</v>
      </c>
      <c r="O3185">
        <v>256</v>
      </c>
      <c r="Q3185">
        <v>0</v>
      </c>
      <c r="R3185">
        <v>1</v>
      </c>
      <c r="S3185">
        <v>376</v>
      </c>
      <c r="T3185" t="s">
        <v>34235</v>
      </c>
      <c r="U3185" t="s">
        <v>34235</v>
      </c>
      <c r="V3185" t="s">
        <v>34235</v>
      </c>
    </row>
    <row r="3186" spans="1:22" x14ac:dyDescent="0.3">
      <c r="A3186">
        <v>5371</v>
      </c>
      <c r="B3186" t="s">
        <v>14869</v>
      </c>
      <c r="C3186" t="s">
        <v>14870</v>
      </c>
      <c r="D3186">
        <v>4</v>
      </c>
      <c r="E3186">
        <v>20</v>
      </c>
      <c r="G3186">
        <v>300</v>
      </c>
      <c r="I3186">
        <v>2</v>
      </c>
      <c r="K3186">
        <v>0</v>
      </c>
      <c r="L3186" t="s">
        <v>12086</v>
      </c>
      <c r="M3186">
        <v>7</v>
      </c>
      <c r="N3186">
        <v>2</v>
      </c>
      <c r="O3186">
        <v>768</v>
      </c>
      <c r="Q3186">
        <v>0</v>
      </c>
      <c r="R3186">
        <v>1</v>
      </c>
      <c r="S3186">
        <v>377</v>
      </c>
      <c r="T3186" t="s">
        <v>37300</v>
      </c>
      <c r="U3186" t="s">
        <v>37300</v>
      </c>
      <c r="V3186" t="s">
        <v>37300</v>
      </c>
    </row>
    <row r="3187" spans="1:22" x14ac:dyDescent="0.3">
      <c r="A3187">
        <v>5372</v>
      </c>
      <c r="B3187" t="s">
        <v>3400</v>
      </c>
      <c r="C3187" t="s">
        <v>3401</v>
      </c>
      <c r="D3187">
        <v>4</v>
      </c>
      <c r="E3187">
        <v>20</v>
      </c>
      <c r="G3187">
        <v>500</v>
      </c>
      <c r="I3187">
        <v>1</v>
      </c>
      <c r="K3187">
        <v>0</v>
      </c>
      <c r="L3187" t="s">
        <v>12086</v>
      </c>
      <c r="M3187">
        <v>7</v>
      </c>
      <c r="N3187">
        <v>2</v>
      </c>
      <c r="O3187">
        <v>256</v>
      </c>
      <c r="Q3187">
        <v>0</v>
      </c>
      <c r="R3187">
        <v>1</v>
      </c>
      <c r="S3187">
        <v>378</v>
      </c>
      <c r="T3187" t="s">
        <v>37302</v>
      </c>
      <c r="U3187" t="s">
        <v>37302</v>
      </c>
      <c r="V3187" t="s">
        <v>37302</v>
      </c>
    </row>
    <row r="3188" spans="1:22" x14ac:dyDescent="0.3">
      <c r="A3188">
        <v>5373</v>
      </c>
      <c r="B3188" t="s">
        <v>2841</v>
      </c>
      <c r="C3188" t="s">
        <v>2842</v>
      </c>
      <c r="D3188">
        <v>4</v>
      </c>
      <c r="E3188">
        <v>20</v>
      </c>
      <c r="G3188">
        <v>300</v>
      </c>
      <c r="I3188">
        <v>2</v>
      </c>
      <c r="K3188">
        <v>1</v>
      </c>
      <c r="L3188" t="s">
        <v>12086</v>
      </c>
      <c r="M3188">
        <v>7</v>
      </c>
      <c r="N3188">
        <v>2</v>
      </c>
      <c r="O3188">
        <v>768</v>
      </c>
      <c r="Q3188">
        <v>0</v>
      </c>
      <c r="R3188">
        <v>1</v>
      </c>
      <c r="S3188">
        <v>379</v>
      </c>
      <c r="T3188" t="s">
        <v>43765</v>
      </c>
      <c r="U3188" t="s">
        <v>43765</v>
      </c>
      <c r="V3188" t="s">
        <v>43765</v>
      </c>
    </row>
    <row r="3189" spans="1:22" x14ac:dyDescent="0.3">
      <c r="A3189">
        <v>5374</v>
      </c>
      <c r="B3189" t="s">
        <v>5920</v>
      </c>
      <c r="C3189" t="s">
        <v>14871</v>
      </c>
      <c r="D3189">
        <v>4</v>
      </c>
      <c r="E3189">
        <v>20</v>
      </c>
      <c r="G3189">
        <v>800</v>
      </c>
      <c r="I3189">
        <v>5</v>
      </c>
      <c r="K3189">
        <v>0</v>
      </c>
      <c r="L3189" t="s">
        <v>12086</v>
      </c>
      <c r="M3189">
        <v>7</v>
      </c>
      <c r="N3189">
        <v>2</v>
      </c>
      <c r="O3189">
        <v>256</v>
      </c>
      <c r="Q3189">
        <v>0</v>
      </c>
      <c r="R3189">
        <v>1</v>
      </c>
      <c r="S3189">
        <v>380</v>
      </c>
      <c r="T3189" t="s">
        <v>43766</v>
      </c>
      <c r="U3189" t="s">
        <v>43766</v>
      </c>
      <c r="V3189" t="s">
        <v>43766</v>
      </c>
    </row>
    <row r="3190" spans="1:22" x14ac:dyDescent="0.3">
      <c r="A3190">
        <v>5375</v>
      </c>
      <c r="B3190" t="s">
        <v>14872</v>
      </c>
      <c r="C3190" t="s">
        <v>14873</v>
      </c>
      <c r="D3190">
        <v>4</v>
      </c>
      <c r="E3190">
        <v>20</v>
      </c>
      <c r="G3190">
        <v>900</v>
      </c>
      <c r="I3190">
        <v>5</v>
      </c>
      <c r="K3190">
        <v>1</v>
      </c>
      <c r="L3190" t="s">
        <v>12086</v>
      </c>
      <c r="M3190">
        <v>7</v>
      </c>
      <c r="N3190">
        <v>2</v>
      </c>
      <c r="O3190">
        <v>768</v>
      </c>
      <c r="Q3190">
        <v>0</v>
      </c>
      <c r="R3190">
        <v>1</v>
      </c>
      <c r="S3190">
        <v>381</v>
      </c>
      <c r="T3190" t="s">
        <v>43767</v>
      </c>
      <c r="U3190" t="s">
        <v>43767</v>
      </c>
      <c r="V3190" t="s">
        <v>43767</v>
      </c>
    </row>
    <row r="3191" spans="1:22" x14ac:dyDescent="0.3">
      <c r="A3191">
        <v>5376</v>
      </c>
      <c r="B3191" t="s">
        <v>14874</v>
      </c>
      <c r="C3191" t="s">
        <v>14875</v>
      </c>
      <c r="D3191">
        <v>4</v>
      </c>
      <c r="E3191">
        <v>20</v>
      </c>
      <c r="G3191">
        <v>100</v>
      </c>
      <c r="I3191">
        <v>3</v>
      </c>
      <c r="K3191">
        <v>1</v>
      </c>
      <c r="L3191" t="s">
        <v>12086</v>
      </c>
      <c r="M3191">
        <v>7</v>
      </c>
      <c r="N3191">
        <v>2</v>
      </c>
      <c r="O3191">
        <v>256</v>
      </c>
      <c r="Q3191">
        <v>0</v>
      </c>
      <c r="R3191">
        <v>1</v>
      </c>
      <c r="S3191">
        <v>382</v>
      </c>
      <c r="T3191" t="s">
        <v>43768</v>
      </c>
      <c r="U3191" t="s">
        <v>43768</v>
      </c>
      <c r="V3191" t="s">
        <v>43768</v>
      </c>
    </row>
    <row r="3192" spans="1:22" x14ac:dyDescent="0.3">
      <c r="A3192">
        <v>5377</v>
      </c>
      <c r="B3192" t="s">
        <v>402</v>
      </c>
      <c r="C3192" t="s">
        <v>403</v>
      </c>
      <c r="D3192">
        <v>4</v>
      </c>
      <c r="E3192">
        <v>20</v>
      </c>
      <c r="G3192">
        <v>100</v>
      </c>
      <c r="I3192">
        <v>0</v>
      </c>
      <c r="K3192">
        <v>0</v>
      </c>
      <c r="L3192" t="s">
        <v>12086</v>
      </c>
      <c r="M3192">
        <v>7</v>
      </c>
      <c r="N3192">
        <v>2</v>
      </c>
      <c r="O3192">
        <v>1</v>
      </c>
      <c r="Q3192">
        <v>0</v>
      </c>
      <c r="R3192">
        <v>0</v>
      </c>
      <c r="S3192">
        <v>383</v>
      </c>
      <c r="T3192" t="s">
        <v>43769</v>
      </c>
      <c r="U3192" t="s">
        <v>43769</v>
      </c>
      <c r="V3192" t="s">
        <v>43769</v>
      </c>
    </row>
    <row r="3193" spans="1:22" x14ac:dyDescent="0.3">
      <c r="A3193">
        <v>5378</v>
      </c>
      <c r="B3193" t="s">
        <v>8081</v>
      </c>
      <c r="C3193" t="s">
        <v>8082</v>
      </c>
      <c r="D3193">
        <v>4</v>
      </c>
      <c r="E3193">
        <v>20</v>
      </c>
      <c r="G3193">
        <v>300</v>
      </c>
      <c r="I3193">
        <v>0</v>
      </c>
      <c r="K3193">
        <v>0</v>
      </c>
      <c r="L3193" t="s">
        <v>12086</v>
      </c>
      <c r="M3193">
        <v>7</v>
      </c>
      <c r="N3193">
        <v>2</v>
      </c>
      <c r="O3193">
        <v>256</v>
      </c>
      <c r="Q3193">
        <v>0</v>
      </c>
      <c r="R3193">
        <v>1</v>
      </c>
      <c r="S3193">
        <v>384</v>
      </c>
      <c r="T3193" t="s">
        <v>37317</v>
      </c>
      <c r="U3193" t="s">
        <v>37317</v>
      </c>
      <c r="V3193" t="s">
        <v>37317</v>
      </c>
    </row>
    <row r="3194" spans="1:22" x14ac:dyDescent="0.3">
      <c r="A3194">
        <v>5379</v>
      </c>
      <c r="B3194" t="s">
        <v>738</v>
      </c>
      <c r="C3194" t="s">
        <v>739</v>
      </c>
      <c r="D3194">
        <v>4</v>
      </c>
      <c r="E3194">
        <v>0</v>
      </c>
      <c r="G3194">
        <v>800</v>
      </c>
      <c r="I3194">
        <v>3</v>
      </c>
      <c r="K3194">
        <v>1</v>
      </c>
      <c r="L3194" t="s">
        <v>12086</v>
      </c>
      <c r="M3194">
        <v>7</v>
      </c>
      <c r="N3194">
        <v>2</v>
      </c>
      <c r="O3194">
        <v>256</v>
      </c>
      <c r="Q3194">
        <v>50</v>
      </c>
      <c r="R3194">
        <v>1</v>
      </c>
      <c r="S3194">
        <v>385</v>
      </c>
      <c r="T3194" t="s">
        <v>43770</v>
      </c>
      <c r="U3194" t="s">
        <v>43770</v>
      </c>
      <c r="V3194" t="s">
        <v>43770</v>
      </c>
    </row>
    <row r="3195" spans="1:22" x14ac:dyDescent="0.3">
      <c r="A3195">
        <v>5380</v>
      </c>
      <c r="B3195" t="s">
        <v>3997</v>
      </c>
      <c r="C3195" t="s">
        <v>3998</v>
      </c>
      <c r="D3195">
        <v>4</v>
      </c>
      <c r="E3195">
        <v>20</v>
      </c>
      <c r="G3195">
        <v>400</v>
      </c>
      <c r="I3195">
        <v>1</v>
      </c>
      <c r="K3195">
        <v>0</v>
      </c>
      <c r="L3195" t="s">
        <v>12086</v>
      </c>
      <c r="M3195">
        <v>7</v>
      </c>
      <c r="N3195">
        <v>2</v>
      </c>
      <c r="O3195">
        <v>256</v>
      </c>
      <c r="Q3195">
        <v>0</v>
      </c>
      <c r="R3195">
        <v>1</v>
      </c>
      <c r="S3195">
        <v>386</v>
      </c>
      <c r="T3195" t="s">
        <v>37322</v>
      </c>
      <c r="U3195" t="s">
        <v>37322</v>
      </c>
      <c r="V3195" t="s">
        <v>37322</v>
      </c>
    </row>
    <row r="3196" spans="1:22" x14ac:dyDescent="0.3">
      <c r="A3196">
        <v>5381</v>
      </c>
      <c r="B3196" t="s">
        <v>8717</v>
      </c>
      <c r="C3196" t="s">
        <v>8718</v>
      </c>
      <c r="D3196">
        <v>4</v>
      </c>
      <c r="E3196">
        <v>20</v>
      </c>
      <c r="G3196">
        <v>100</v>
      </c>
      <c r="I3196">
        <v>2</v>
      </c>
      <c r="K3196">
        <v>1</v>
      </c>
      <c r="L3196" t="s">
        <v>12086</v>
      </c>
      <c r="M3196">
        <v>7</v>
      </c>
      <c r="N3196">
        <v>2</v>
      </c>
      <c r="O3196">
        <v>256</v>
      </c>
      <c r="Q3196">
        <v>0</v>
      </c>
      <c r="R3196">
        <v>0</v>
      </c>
      <c r="S3196">
        <v>387</v>
      </c>
      <c r="T3196" t="s">
        <v>37326</v>
      </c>
      <c r="U3196" t="s">
        <v>37326</v>
      </c>
      <c r="V3196" t="s">
        <v>37326</v>
      </c>
    </row>
    <row r="3197" spans="1:22" x14ac:dyDescent="0.3">
      <c r="A3197">
        <v>5382</v>
      </c>
      <c r="B3197" t="s">
        <v>14876</v>
      </c>
      <c r="C3197" t="s">
        <v>14877</v>
      </c>
      <c r="D3197">
        <v>4</v>
      </c>
      <c r="E3197">
        <v>20</v>
      </c>
      <c r="G3197">
        <v>200</v>
      </c>
      <c r="I3197">
        <v>3</v>
      </c>
      <c r="K3197">
        <v>1</v>
      </c>
      <c r="L3197" t="s">
        <v>12086</v>
      </c>
      <c r="M3197">
        <v>7</v>
      </c>
      <c r="N3197">
        <v>2</v>
      </c>
      <c r="O3197">
        <v>256</v>
      </c>
      <c r="Q3197">
        <v>0</v>
      </c>
      <c r="R3197">
        <v>1</v>
      </c>
      <c r="S3197">
        <v>388</v>
      </c>
      <c r="T3197" t="s">
        <v>37329</v>
      </c>
      <c r="U3197" t="s">
        <v>37329</v>
      </c>
      <c r="V3197" t="s">
        <v>37329</v>
      </c>
    </row>
    <row r="3198" spans="1:22" x14ac:dyDescent="0.3">
      <c r="A3198">
        <v>5383</v>
      </c>
      <c r="B3198" t="s">
        <v>5328</v>
      </c>
      <c r="C3198" t="s">
        <v>5329</v>
      </c>
      <c r="D3198">
        <v>4</v>
      </c>
      <c r="E3198">
        <v>20</v>
      </c>
      <c r="G3198">
        <v>250</v>
      </c>
      <c r="I3198">
        <v>3</v>
      </c>
      <c r="K3198">
        <v>1</v>
      </c>
      <c r="L3198" t="s">
        <v>12993</v>
      </c>
      <c r="M3198">
        <v>7</v>
      </c>
      <c r="N3198">
        <v>2</v>
      </c>
      <c r="O3198">
        <v>256</v>
      </c>
      <c r="Q3198">
        <v>50</v>
      </c>
      <c r="R3198">
        <v>1</v>
      </c>
      <c r="S3198">
        <v>389</v>
      </c>
      <c r="T3198" t="s">
        <v>43771</v>
      </c>
      <c r="U3198" t="s">
        <v>43771</v>
      </c>
      <c r="V3198" t="s">
        <v>43771</v>
      </c>
    </row>
    <row r="3199" spans="1:22" x14ac:dyDescent="0.3">
      <c r="A3199">
        <v>5384</v>
      </c>
      <c r="B3199" t="s">
        <v>14878</v>
      </c>
      <c r="C3199" t="s">
        <v>14879</v>
      </c>
      <c r="D3199">
        <v>4</v>
      </c>
      <c r="E3199">
        <v>20</v>
      </c>
      <c r="G3199">
        <v>200</v>
      </c>
      <c r="I3199">
        <v>1</v>
      </c>
      <c r="K3199">
        <v>1</v>
      </c>
      <c r="L3199" t="s">
        <v>12086</v>
      </c>
      <c r="M3199">
        <v>7</v>
      </c>
      <c r="N3199">
        <v>2</v>
      </c>
      <c r="O3199">
        <v>256</v>
      </c>
      <c r="Q3199">
        <v>20</v>
      </c>
      <c r="R3199">
        <v>1</v>
      </c>
      <c r="S3199">
        <v>390</v>
      </c>
      <c r="T3199" t="s">
        <v>43772</v>
      </c>
      <c r="U3199" t="s">
        <v>43772</v>
      </c>
      <c r="V3199" t="s">
        <v>43772</v>
      </c>
    </row>
    <row r="3200" spans="1:22" x14ac:dyDescent="0.3">
      <c r="A3200">
        <v>5385</v>
      </c>
      <c r="B3200" t="s">
        <v>10964</v>
      </c>
      <c r="C3200" t="s">
        <v>10965</v>
      </c>
      <c r="D3200">
        <v>4</v>
      </c>
      <c r="E3200">
        <v>20</v>
      </c>
      <c r="G3200">
        <v>300</v>
      </c>
      <c r="I3200">
        <v>1</v>
      </c>
      <c r="K3200">
        <v>0</v>
      </c>
      <c r="L3200" t="s">
        <v>12086</v>
      </c>
      <c r="M3200">
        <v>7</v>
      </c>
      <c r="N3200">
        <v>2</v>
      </c>
      <c r="O3200">
        <v>256</v>
      </c>
      <c r="Q3200">
        <v>20</v>
      </c>
      <c r="R3200">
        <v>1</v>
      </c>
      <c r="S3200">
        <v>391</v>
      </c>
      <c r="T3200" t="s">
        <v>43773</v>
      </c>
      <c r="U3200" t="s">
        <v>43773</v>
      </c>
      <c r="V3200" t="s">
        <v>43773</v>
      </c>
    </row>
    <row r="3201" spans="1:22" x14ac:dyDescent="0.3">
      <c r="A3201">
        <v>5386</v>
      </c>
      <c r="B3201" t="s">
        <v>664</v>
      </c>
      <c r="C3201" t="s">
        <v>661</v>
      </c>
      <c r="D3201">
        <v>4</v>
      </c>
      <c r="E3201">
        <v>0</v>
      </c>
      <c r="G3201">
        <v>70</v>
      </c>
      <c r="I3201">
        <v>7</v>
      </c>
      <c r="K3201">
        <v>0</v>
      </c>
      <c r="L3201" t="s">
        <v>12086</v>
      </c>
      <c r="M3201">
        <v>7</v>
      </c>
      <c r="N3201">
        <v>2</v>
      </c>
      <c r="O3201">
        <v>256</v>
      </c>
      <c r="Q3201">
        <v>1</v>
      </c>
      <c r="R3201">
        <v>0</v>
      </c>
      <c r="S3201">
        <v>228</v>
      </c>
      <c r="T3201" t="s">
        <v>37338</v>
      </c>
      <c r="U3201" t="s">
        <v>37338</v>
      </c>
      <c r="V3201" t="s">
        <v>37338</v>
      </c>
    </row>
    <row r="3202" spans="1:22" x14ac:dyDescent="0.3">
      <c r="A3202">
        <v>5387</v>
      </c>
      <c r="B3202" t="s">
        <v>7047</v>
      </c>
      <c r="C3202" t="s">
        <v>7048</v>
      </c>
      <c r="D3202">
        <v>4</v>
      </c>
      <c r="E3202">
        <v>20</v>
      </c>
      <c r="G3202">
        <v>200</v>
      </c>
      <c r="I3202">
        <v>1</v>
      </c>
      <c r="K3202">
        <v>1</v>
      </c>
      <c r="L3202" t="s">
        <v>12086</v>
      </c>
      <c r="M3202">
        <v>7</v>
      </c>
      <c r="N3202">
        <v>2</v>
      </c>
      <c r="O3202">
        <v>256</v>
      </c>
      <c r="Q3202">
        <v>30</v>
      </c>
      <c r="R3202">
        <v>1</v>
      </c>
      <c r="S3202">
        <v>392</v>
      </c>
      <c r="T3202" t="s">
        <v>34027</v>
      </c>
      <c r="U3202" t="s">
        <v>34027</v>
      </c>
      <c r="V3202" t="s">
        <v>34027</v>
      </c>
    </row>
    <row r="3203" spans="1:22" x14ac:dyDescent="0.3">
      <c r="A3203">
        <v>5388</v>
      </c>
      <c r="B3203" t="s">
        <v>9271</v>
      </c>
      <c r="C3203" t="s">
        <v>9272</v>
      </c>
      <c r="D3203">
        <v>4</v>
      </c>
      <c r="E3203">
        <v>20</v>
      </c>
      <c r="G3203">
        <v>200</v>
      </c>
      <c r="I3203">
        <v>1</v>
      </c>
      <c r="K3203">
        <v>1</v>
      </c>
      <c r="L3203" t="s">
        <v>12086</v>
      </c>
      <c r="M3203">
        <v>7</v>
      </c>
      <c r="N3203">
        <v>2</v>
      </c>
      <c r="O3203">
        <v>256</v>
      </c>
      <c r="Q3203">
        <v>30</v>
      </c>
      <c r="R3203">
        <v>1</v>
      </c>
      <c r="S3203">
        <v>393</v>
      </c>
      <c r="T3203" t="s">
        <v>43774</v>
      </c>
      <c r="U3203" t="s">
        <v>43774</v>
      </c>
      <c r="V3203" t="s">
        <v>43774</v>
      </c>
    </row>
    <row r="3204" spans="1:22" x14ac:dyDescent="0.3">
      <c r="A3204">
        <v>5389</v>
      </c>
      <c r="B3204" t="s">
        <v>303</v>
      </c>
      <c r="C3204" t="s">
        <v>14880</v>
      </c>
      <c r="D3204">
        <v>4</v>
      </c>
      <c r="E3204">
        <v>20</v>
      </c>
      <c r="G3204">
        <v>200</v>
      </c>
      <c r="I3204">
        <v>0</v>
      </c>
      <c r="K3204">
        <v>0</v>
      </c>
      <c r="L3204" t="s">
        <v>12086</v>
      </c>
      <c r="M3204">
        <v>7</v>
      </c>
      <c r="N3204">
        <v>2</v>
      </c>
      <c r="O3204">
        <v>512</v>
      </c>
      <c r="Q3204">
        <v>30</v>
      </c>
      <c r="R3204">
        <v>0</v>
      </c>
      <c r="S3204">
        <v>394</v>
      </c>
      <c r="T3204" t="s">
        <v>37347</v>
      </c>
      <c r="U3204" t="s">
        <v>37347</v>
      </c>
      <c r="V3204" t="s">
        <v>37347</v>
      </c>
    </row>
    <row r="3205" spans="1:22" x14ac:dyDescent="0.3">
      <c r="A3205">
        <v>5390</v>
      </c>
      <c r="B3205" t="s">
        <v>8713</v>
      </c>
      <c r="C3205" t="s">
        <v>8714</v>
      </c>
      <c r="D3205">
        <v>4</v>
      </c>
      <c r="E3205">
        <v>20</v>
      </c>
      <c r="G3205">
        <v>100</v>
      </c>
      <c r="I3205">
        <v>2</v>
      </c>
      <c r="K3205">
        <v>0</v>
      </c>
      <c r="L3205" t="s">
        <v>12086</v>
      </c>
      <c r="M3205">
        <v>7</v>
      </c>
      <c r="N3205">
        <v>2</v>
      </c>
      <c r="O3205">
        <v>256</v>
      </c>
      <c r="Q3205">
        <v>0</v>
      </c>
      <c r="R3205">
        <v>1</v>
      </c>
      <c r="S3205">
        <v>395</v>
      </c>
      <c r="T3205" t="s">
        <v>43775</v>
      </c>
      <c r="U3205" t="s">
        <v>43775</v>
      </c>
      <c r="V3205" t="s">
        <v>43775</v>
      </c>
    </row>
    <row r="3206" spans="1:22" x14ac:dyDescent="0.3">
      <c r="A3206">
        <v>5391</v>
      </c>
      <c r="B3206" t="s">
        <v>14881</v>
      </c>
      <c r="C3206" t="s">
        <v>14882</v>
      </c>
      <c r="D3206">
        <v>4</v>
      </c>
      <c r="E3206">
        <v>20</v>
      </c>
      <c r="G3206">
        <v>0</v>
      </c>
      <c r="I3206">
        <v>0</v>
      </c>
      <c r="K3206">
        <v>0</v>
      </c>
      <c r="L3206" t="s">
        <v>12086</v>
      </c>
      <c r="M3206">
        <v>7</v>
      </c>
      <c r="N3206">
        <v>2</v>
      </c>
      <c r="O3206">
        <v>1</v>
      </c>
      <c r="Q3206">
        <v>0</v>
      </c>
      <c r="R3206">
        <v>0</v>
      </c>
      <c r="S3206">
        <v>188</v>
      </c>
      <c r="T3206" t="s">
        <v>37351</v>
      </c>
      <c r="U3206" t="s">
        <v>37351</v>
      </c>
      <c r="V3206" t="s">
        <v>37351</v>
      </c>
    </row>
    <row r="3207" spans="1:22" x14ac:dyDescent="0.3">
      <c r="A3207">
        <v>5392</v>
      </c>
      <c r="B3207" t="s">
        <v>14883</v>
      </c>
      <c r="C3207" t="s">
        <v>14884</v>
      </c>
      <c r="D3207">
        <v>4</v>
      </c>
      <c r="E3207">
        <v>20</v>
      </c>
      <c r="G3207">
        <v>300</v>
      </c>
      <c r="I3207">
        <v>3</v>
      </c>
      <c r="K3207">
        <v>1</v>
      </c>
      <c r="L3207" t="s">
        <v>12086</v>
      </c>
      <c r="M3207">
        <v>7</v>
      </c>
      <c r="N3207">
        <v>2</v>
      </c>
      <c r="O3207">
        <v>256</v>
      </c>
      <c r="Q3207">
        <v>0</v>
      </c>
      <c r="R3207">
        <v>1</v>
      </c>
      <c r="S3207">
        <v>396</v>
      </c>
      <c r="T3207" t="s">
        <v>34178</v>
      </c>
      <c r="U3207" t="s">
        <v>34178</v>
      </c>
      <c r="V3207" t="s">
        <v>34178</v>
      </c>
    </row>
    <row r="3208" spans="1:22" x14ac:dyDescent="0.3">
      <c r="A3208">
        <v>5393</v>
      </c>
      <c r="B3208" t="s">
        <v>10301</v>
      </c>
      <c r="C3208" t="s">
        <v>10302</v>
      </c>
      <c r="D3208">
        <v>4</v>
      </c>
      <c r="E3208">
        <v>20</v>
      </c>
      <c r="G3208">
        <v>200</v>
      </c>
      <c r="I3208">
        <v>2</v>
      </c>
      <c r="K3208">
        <v>0</v>
      </c>
      <c r="L3208" t="s">
        <v>12086</v>
      </c>
      <c r="M3208">
        <v>7</v>
      </c>
      <c r="N3208">
        <v>2</v>
      </c>
      <c r="O3208">
        <v>256</v>
      </c>
      <c r="Q3208">
        <v>0</v>
      </c>
      <c r="R3208">
        <v>0</v>
      </c>
      <c r="S3208">
        <v>397</v>
      </c>
      <c r="T3208" t="s">
        <v>43776</v>
      </c>
      <c r="U3208" t="s">
        <v>43776</v>
      </c>
      <c r="V3208" t="s">
        <v>43776</v>
      </c>
    </row>
    <row r="3209" spans="1:22" x14ac:dyDescent="0.3">
      <c r="A3209">
        <v>5394</v>
      </c>
      <c r="B3209" t="s">
        <v>14885</v>
      </c>
      <c r="C3209" t="s">
        <v>14886</v>
      </c>
      <c r="D3209">
        <v>4</v>
      </c>
      <c r="E3209">
        <v>0</v>
      </c>
      <c r="G3209">
        <v>0</v>
      </c>
      <c r="I3209">
        <v>0</v>
      </c>
      <c r="K3209">
        <v>0</v>
      </c>
      <c r="L3209" t="s">
        <v>12086</v>
      </c>
      <c r="M3209">
        <v>7</v>
      </c>
      <c r="N3209">
        <v>2</v>
      </c>
      <c r="O3209">
        <v>1</v>
      </c>
      <c r="Q3209">
        <v>0</v>
      </c>
      <c r="R3209">
        <v>0</v>
      </c>
      <c r="S3209">
        <v>0</v>
      </c>
      <c r="T3209" t="s">
        <v>12087</v>
      </c>
      <c r="U3209" t="s">
        <v>12087</v>
      </c>
      <c r="V3209" t="s">
        <v>12087</v>
      </c>
    </row>
    <row r="3210" spans="1:22" x14ac:dyDescent="0.3">
      <c r="A3210">
        <v>5395</v>
      </c>
      <c r="B3210" t="s">
        <v>10061</v>
      </c>
      <c r="C3210" t="s">
        <v>10062</v>
      </c>
      <c r="D3210">
        <v>4</v>
      </c>
      <c r="E3210">
        <v>20</v>
      </c>
      <c r="G3210">
        <v>500</v>
      </c>
      <c r="I3210">
        <v>2</v>
      </c>
      <c r="K3210">
        <v>1</v>
      </c>
      <c r="L3210" t="s">
        <v>12086</v>
      </c>
      <c r="M3210">
        <v>7</v>
      </c>
      <c r="N3210">
        <v>2</v>
      </c>
      <c r="O3210">
        <v>256</v>
      </c>
      <c r="Q3210">
        <v>50</v>
      </c>
      <c r="R3210">
        <v>1</v>
      </c>
      <c r="S3210">
        <v>398</v>
      </c>
      <c r="T3210" t="s">
        <v>43777</v>
      </c>
      <c r="U3210" t="s">
        <v>43777</v>
      </c>
      <c r="V3210" t="s">
        <v>43777</v>
      </c>
    </row>
    <row r="3211" spans="1:22" x14ac:dyDescent="0.3">
      <c r="A3211">
        <v>5396</v>
      </c>
      <c r="B3211" t="s">
        <v>5640</v>
      </c>
      <c r="C3211" t="s">
        <v>5641</v>
      </c>
      <c r="D3211">
        <v>4</v>
      </c>
      <c r="E3211">
        <v>20</v>
      </c>
      <c r="G3211">
        <v>700</v>
      </c>
      <c r="I3211">
        <v>2</v>
      </c>
      <c r="K3211">
        <v>1</v>
      </c>
      <c r="L3211" t="s">
        <v>12086</v>
      </c>
      <c r="M3211">
        <v>7</v>
      </c>
      <c r="N3211">
        <v>2</v>
      </c>
      <c r="O3211">
        <v>256</v>
      </c>
      <c r="Q3211">
        <v>0</v>
      </c>
      <c r="R3211">
        <v>1</v>
      </c>
      <c r="S3211">
        <v>399</v>
      </c>
      <c r="T3211" t="s">
        <v>37363</v>
      </c>
      <c r="U3211" t="s">
        <v>37363</v>
      </c>
      <c r="V3211" t="s">
        <v>37363</v>
      </c>
    </row>
    <row r="3212" spans="1:22" x14ac:dyDescent="0.3">
      <c r="A3212">
        <v>5397</v>
      </c>
      <c r="B3212" t="s">
        <v>8835</v>
      </c>
      <c r="C3212" t="s">
        <v>8836</v>
      </c>
      <c r="D3212">
        <v>4</v>
      </c>
      <c r="E3212">
        <v>20</v>
      </c>
      <c r="G3212">
        <v>100</v>
      </c>
      <c r="I3212">
        <v>0</v>
      </c>
      <c r="K3212">
        <v>0</v>
      </c>
      <c r="L3212" t="s">
        <v>12086</v>
      </c>
      <c r="M3212">
        <v>7</v>
      </c>
      <c r="N3212">
        <v>2</v>
      </c>
      <c r="O3212">
        <v>512</v>
      </c>
      <c r="Q3212">
        <v>0</v>
      </c>
      <c r="R3212">
        <v>0</v>
      </c>
      <c r="S3212">
        <v>400</v>
      </c>
      <c r="T3212" t="s">
        <v>43778</v>
      </c>
      <c r="U3212" t="s">
        <v>43778</v>
      </c>
      <c r="V3212" t="s">
        <v>43778</v>
      </c>
    </row>
    <row r="3213" spans="1:22" x14ac:dyDescent="0.3">
      <c r="A3213">
        <v>5398</v>
      </c>
      <c r="B3213" t="s">
        <v>1413</v>
      </c>
      <c r="C3213" t="s">
        <v>1414</v>
      </c>
      <c r="D3213">
        <v>4</v>
      </c>
      <c r="E3213">
        <v>20</v>
      </c>
      <c r="G3213">
        <v>1200</v>
      </c>
      <c r="I3213">
        <v>5</v>
      </c>
      <c r="K3213">
        <v>1</v>
      </c>
      <c r="L3213" t="s">
        <v>12315</v>
      </c>
      <c r="M3213">
        <v>2</v>
      </c>
      <c r="N3213">
        <v>2</v>
      </c>
      <c r="O3213">
        <v>256</v>
      </c>
      <c r="Q3213">
        <v>85</v>
      </c>
      <c r="R3213">
        <v>1</v>
      </c>
      <c r="S3213">
        <v>401</v>
      </c>
      <c r="T3213" t="s">
        <v>37369</v>
      </c>
      <c r="U3213" t="s">
        <v>37369</v>
      </c>
      <c r="V3213" t="s">
        <v>37369</v>
      </c>
    </row>
    <row r="3214" spans="1:22" x14ac:dyDescent="0.3">
      <c r="A3214">
        <v>5399</v>
      </c>
      <c r="B3214" t="s">
        <v>6412</v>
      </c>
      <c r="C3214" t="s">
        <v>6413</v>
      </c>
      <c r="D3214">
        <v>4</v>
      </c>
      <c r="E3214">
        <v>20</v>
      </c>
      <c r="G3214">
        <v>300</v>
      </c>
      <c r="I3214">
        <v>1</v>
      </c>
      <c r="K3214">
        <v>1</v>
      </c>
      <c r="L3214" t="s">
        <v>13009</v>
      </c>
      <c r="M3214">
        <v>2</v>
      </c>
      <c r="N3214">
        <v>2</v>
      </c>
      <c r="O3214">
        <v>256</v>
      </c>
      <c r="Q3214">
        <v>85</v>
      </c>
      <c r="R3214">
        <v>0</v>
      </c>
      <c r="S3214">
        <v>402</v>
      </c>
      <c r="T3214" t="s">
        <v>37372</v>
      </c>
      <c r="U3214" t="s">
        <v>37372</v>
      </c>
      <c r="V3214" t="s">
        <v>37372</v>
      </c>
    </row>
    <row r="3215" spans="1:22" x14ac:dyDescent="0.3">
      <c r="A3215">
        <v>5400</v>
      </c>
      <c r="B3215" t="s">
        <v>4186</v>
      </c>
      <c r="C3215" t="s">
        <v>14887</v>
      </c>
      <c r="D3215">
        <v>4</v>
      </c>
      <c r="E3215">
        <v>20</v>
      </c>
      <c r="G3215">
        <v>200</v>
      </c>
      <c r="I3215">
        <v>0</v>
      </c>
      <c r="K3215">
        <v>0</v>
      </c>
      <c r="L3215" t="s">
        <v>12086</v>
      </c>
      <c r="M3215">
        <v>7</v>
      </c>
      <c r="N3215">
        <v>0</v>
      </c>
      <c r="O3215">
        <v>769</v>
      </c>
      <c r="Q3215">
        <v>0</v>
      </c>
      <c r="R3215">
        <v>0</v>
      </c>
      <c r="S3215">
        <v>403</v>
      </c>
      <c r="T3215" t="s">
        <v>34931</v>
      </c>
      <c r="U3215" t="s">
        <v>34931</v>
      </c>
      <c r="V3215" t="s">
        <v>34931</v>
      </c>
    </row>
    <row r="3216" spans="1:22" x14ac:dyDescent="0.3">
      <c r="A3216">
        <v>5401</v>
      </c>
      <c r="B3216" t="s">
        <v>1174</v>
      </c>
      <c r="C3216" t="s">
        <v>14888</v>
      </c>
      <c r="D3216">
        <v>4</v>
      </c>
      <c r="E3216">
        <v>20</v>
      </c>
      <c r="G3216">
        <v>200</v>
      </c>
      <c r="I3216">
        <v>1</v>
      </c>
      <c r="K3216">
        <v>0</v>
      </c>
      <c r="L3216" t="s">
        <v>12086</v>
      </c>
      <c r="M3216">
        <v>7</v>
      </c>
      <c r="N3216">
        <v>2</v>
      </c>
      <c r="O3216">
        <v>512</v>
      </c>
      <c r="Q3216">
        <v>70</v>
      </c>
      <c r="R3216">
        <v>0</v>
      </c>
      <c r="S3216">
        <v>404</v>
      </c>
      <c r="T3216" t="s">
        <v>43779</v>
      </c>
      <c r="U3216" t="s">
        <v>43779</v>
      </c>
      <c r="V3216" t="s">
        <v>43779</v>
      </c>
    </row>
    <row r="3217" spans="1:22" x14ac:dyDescent="0.3">
      <c r="A3217">
        <v>5402</v>
      </c>
      <c r="B3217" t="s">
        <v>14889</v>
      </c>
      <c r="C3217" t="s">
        <v>14890</v>
      </c>
      <c r="D3217">
        <v>4</v>
      </c>
      <c r="E3217">
        <v>10</v>
      </c>
      <c r="G3217">
        <v>200</v>
      </c>
      <c r="I3217">
        <v>1</v>
      </c>
      <c r="K3217">
        <v>0</v>
      </c>
      <c r="L3217" t="s">
        <v>12086</v>
      </c>
      <c r="M3217">
        <v>7</v>
      </c>
      <c r="N3217">
        <v>2</v>
      </c>
      <c r="O3217">
        <v>512</v>
      </c>
      <c r="Q3217">
        <v>70</v>
      </c>
      <c r="R3217">
        <v>0</v>
      </c>
      <c r="S3217">
        <v>405</v>
      </c>
      <c r="T3217" t="s">
        <v>43780</v>
      </c>
      <c r="U3217" t="s">
        <v>43780</v>
      </c>
      <c r="V3217" t="s">
        <v>43780</v>
      </c>
    </row>
    <row r="3218" spans="1:22" x14ac:dyDescent="0.3">
      <c r="A3218">
        <v>5403</v>
      </c>
      <c r="B3218" t="s">
        <v>14891</v>
      </c>
      <c r="C3218" t="s">
        <v>14892</v>
      </c>
      <c r="D3218">
        <v>4</v>
      </c>
      <c r="E3218">
        <v>10</v>
      </c>
      <c r="G3218">
        <v>200</v>
      </c>
      <c r="I3218">
        <v>0</v>
      </c>
      <c r="K3218">
        <v>0</v>
      </c>
      <c r="L3218" t="s">
        <v>12086</v>
      </c>
      <c r="M3218">
        <v>7</v>
      </c>
      <c r="N3218">
        <v>2</v>
      </c>
      <c r="O3218">
        <v>1</v>
      </c>
      <c r="Q3218">
        <v>30</v>
      </c>
      <c r="R3218">
        <v>0</v>
      </c>
      <c r="S3218">
        <v>406</v>
      </c>
      <c r="T3218" t="s">
        <v>37381</v>
      </c>
      <c r="U3218" t="s">
        <v>37381</v>
      </c>
      <c r="V3218" t="s">
        <v>37381</v>
      </c>
    </row>
    <row r="3219" spans="1:22" x14ac:dyDescent="0.3">
      <c r="A3219">
        <v>5404</v>
      </c>
      <c r="B3219" t="s">
        <v>1367</v>
      </c>
      <c r="C3219" t="s">
        <v>1368</v>
      </c>
      <c r="D3219">
        <v>4</v>
      </c>
      <c r="E3219">
        <v>10</v>
      </c>
      <c r="G3219">
        <v>100</v>
      </c>
      <c r="I3219">
        <v>1</v>
      </c>
      <c r="K3219">
        <v>1</v>
      </c>
      <c r="L3219" t="s">
        <v>12086</v>
      </c>
      <c r="M3219">
        <v>7</v>
      </c>
      <c r="N3219">
        <v>2</v>
      </c>
      <c r="O3219">
        <v>256</v>
      </c>
      <c r="Q3219">
        <v>45</v>
      </c>
      <c r="R3219">
        <v>1</v>
      </c>
      <c r="S3219">
        <v>407</v>
      </c>
      <c r="T3219" t="s">
        <v>43781</v>
      </c>
      <c r="U3219" t="s">
        <v>43781</v>
      </c>
      <c r="V3219" t="s">
        <v>43781</v>
      </c>
    </row>
    <row r="3220" spans="1:22" x14ac:dyDescent="0.3">
      <c r="A3220">
        <v>5405</v>
      </c>
      <c r="B3220" t="s">
        <v>3900</v>
      </c>
      <c r="C3220" t="s">
        <v>3901</v>
      </c>
      <c r="D3220">
        <v>4</v>
      </c>
      <c r="E3220">
        <v>10</v>
      </c>
      <c r="G3220">
        <v>200</v>
      </c>
      <c r="I3220">
        <v>0</v>
      </c>
      <c r="K3220">
        <v>0</v>
      </c>
      <c r="L3220" t="s">
        <v>12086</v>
      </c>
      <c r="M3220">
        <v>7</v>
      </c>
      <c r="N3220">
        <v>2</v>
      </c>
      <c r="O3220">
        <v>256</v>
      </c>
      <c r="Q3220">
        <v>80</v>
      </c>
      <c r="R3220">
        <v>0</v>
      </c>
      <c r="S3220">
        <v>408</v>
      </c>
      <c r="T3220" t="s">
        <v>43782</v>
      </c>
      <c r="U3220" t="s">
        <v>43782</v>
      </c>
      <c r="V3220" t="s">
        <v>43782</v>
      </c>
    </row>
    <row r="3221" spans="1:22" x14ac:dyDescent="0.3">
      <c r="A3221">
        <v>5406</v>
      </c>
      <c r="B3221" t="s">
        <v>70</v>
      </c>
      <c r="C3221" t="s">
        <v>71</v>
      </c>
      <c r="D3221">
        <v>4</v>
      </c>
      <c r="E3221">
        <v>0</v>
      </c>
      <c r="G3221">
        <v>500</v>
      </c>
      <c r="I3221">
        <v>2</v>
      </c>
      <c r="K3221">
        <v>0</v>
      </c>
      <c r="L3221" t="s">
        <v>12086</v>
      </c>
      <c r="M3221">
        <v>7</v>
      </c>
      <c r="N3221">
        <v>2</v>
      </c>
      <c r="O3221">
        <v>256</v>
      </c>
      <c r="Q3221">
        <v>0</v>
      </c>
      <c r="R3221">
        <v>1</v>
      </c>
      <c r="S3221">
        <v>409</v>
      </c>
      <c r="T3221" t="s">
        <v>37388</v>
      </c>
      <c r="U3221" t="s">
        <v>37388</v>
      </c>
      <c r="V3221" t="s">
        <v>37388</v>
      </c>
    </row>
    <row r="3222" spans="1:22" x14ac:dyDescent="0.3">
      <c r="A3222">
        <v>5407</v>
      </c>
      <c r="B3222" t="s">
        <v>76</v>
      </c>
      <c r="C3222" t="s">
        <v>77</v>
      </c>
      <c r="D3222">
        <v>4</v>
      </c>
      <c r="E3222">
        <v>0</v>
      </c>
      <c r="G3222">
        <v>200</v>
      </c>
      <c r="I3222">
        <v>2</v>
      </c>
      <c r="K3222">
        <v>1</v>
      </c>
      <c r="L3222" t="s">
        <v>12086</v>
      </c>
      <c r="M3222">
        <v>7</v>
      </c>
      <c r="N3222">
        <v>2</v>
      </c>
      <c r="O3222">
        <v>256</v>
      </c>
      <c r="Q3222">
        <v>0</v>
      </c>
      <c r="R3222">
        <v>1</v>
      </c>
      <c r="S3222">
        <v>410</v>
      </c>
      <c r="T3222" t="s">
        <v>37391</v>
      </c>
      <c r="U3222" t="s">
        <v>37391</v>
      </c>
      <c r="V3222" t="s">
        <v>37391</v>
      </c>
    </row>
    <row r="3223" spans="1:22" x14ac:dyDescent="0.3">
      <c r="A3223">
        <v>5408</v>
      </c>
      <c r="B3223" t="s">
        <v>14893</v>
      </c>
      <c r="C3223" t="s">
        <v>14894</v>
      </c>
      <c r="D3223">
        <v>4</v>
      </c>
      <c r="E3223">
        <v>0</v>
      </c>
      <c r="G3223">
        <v>0</v>
      </c>
      <c r="I3223">
        <v>5</v>
      </c>
      <c r="K3223">
        <v>0</v>
      </c>
      <c r="L3223" t="s">
        <v>12086</v>
      </c>
      <c r="M3223">
        <v>7</v>
      </c>
      <c r="N3223">
        <v>2</v>
      </c>
      <c r="O3223">
        <v>256</v>
      </c>
      <c r="Q3223">
        <v>0</v>
      </c>
      <c r="R3223">
        <v>0</v>
      </c>
      <c r="S3223">
        <v>6</v>
      </c>
      <c r="T3223" t="s">
        <v>37393</v>
      </c>
      <c r="U3223" t="s">
        <v>37393</v>
      </c>
      <c r="V3223" t="s">
        <v>37393</v>
      </c>
    </row>
    <row r="3224" spans="1:22" x14ac:dyDescent="0.3">
      <c r="A3224">
        <v>5409</v>
      </c>
      <c r="B3224" t="s">
        <v>7055</v>
      </c>
      <c r="C3224" t="s">
        <v>7056</v>
      </c>
      <c r="D3224">
        <v>4</v>
      </c>
      <c r="E3224">
        <v>20</v>
      </c>
      <c r="G3224">
        <v>500</v>
      </c>
      <c r="I3224">
        <v>4</v>
      </c>
      <c r="K3224">
        <v>1</v>
      </c>
      <c r="L3224" t="s">
        <v>12086</v>
      </c>
      <c r="M3224">
        <v>7</v>
      </c>
      <c r="N3224">
        <v>2</v>
      </c>
      <c r="O3224">
        <v>256</v>
      </c>
      <c r="Q3224">
        <v>0</v>
      </c>
      <c r="R3224">
        <v>1</v>
      </c>
      <c r="S3224">
        <v>411</v>
      </c>
      <c r="T3224" t="s">
        <v>43783</v>
      </c>
      <c r="U3224" t="s">
        <v>43783</v>
      </c>
      <c r="V3224" t="s">
        <v>43783</v>
      </c>
    </row>
    <row r="3225" spans="1:22" x14ac:dyDescent="0.3">
      <c r="A3225">
        <v>5410</v>
      </c>
      <c r="B3225" t="s">
        <v>1571</v>
      </c>
      <c r="C3225" t="s">
        <v>1572</v>
      </c>
      <c r="D3225">
        <v>4</v>
      </c>
      <c r="E3225">
        <v>20</v>
      </c>
      <c r="G3225">
        <v>200</v>
      </c>
      <c r="I3225">
        <v>6</v>
      </c>
      <c r="K3225">
        <v>0</v>
      </c>
      <c r="L3225" t="s">
        <v>12086</v>
      </c>
      <c r="M3225">
        <v>7</v>
      </c>
      <c r="N3225">
        <v>2</v>
      </c>
      <c r="O3225">
        <v>769</v>
      </c>
      <c r="Q3225">
        <v>0</v>
      </c>
      <c r="R3225">
        <v>0</v>
      </c>
      <c r="S3225">
        <v>412</v>
      </c>
      <c r="T3225" t="s">
        <v>43784</v>
      </c>
      <c r="U3225" t="s">
        <v>43784</v>
      </c>
      <c r="V3225" t="s">
        <v>43784</v>
      </c>
    </row>
    <row r="3226" spans="1:22" x14ac:dyDescent="0.3">
      <c r="A3226">
        <v>5411</v>
      </c>
      <c r="B3226" t="s">
        <v>14895</v>
      </c>
      <c r="C3226" t="s">
        <v>14896</v>
      </c>
      <c r="D3226">
        <v>4</v>
      </c>
      <c r="E3226">
        <v>20</v>
      </c>
      <c r="G3226">
        <v>500</v>
      </c>
      <c r="I3226">
        <v>2</v>
      </c>
      <c r="K3226">
        <v>0</v>
      </c>
      <c r="L3226" t="s">
        <v>12086</v>
      </c>
      <c r="M3226">
        <v>7</v>
      </c>
      <c r="N3226">
        <v>2</v>
      </c>
      <c r="O3226">
        <v>256</v>
      </c>
      <c r="Q3226">
        <v>0</v>
      </c>
      <c r="R3226">
        <v>1</v>
      </c>
      <c r="S3226">
        <v>413</v>
      </c>
      <c r="T3226" t="s">
        <v>33664</v>
      </c>
      <c r="U3226" t="s">
        <v>33664</v>
      </c>
      <c r="V3226" t="s">
        <v>33664</v>
      </c>
    </row>
    <row r="3227" spans="1:22" x14ac:dyDescent="0.3">
      <c r="A3227">
        <v>5412</v>
      </c>
      <c r="B3227" t="s">
        <v>14897</v>
      </c>
      <c r="C3227" t="s">
        <v>14898</v>
      </c>
      <c r="D3227">
        <v>4</v>
      </c>
      <c r="E3227">
        <v>20</v>
      </c>
      <c r="G3227">
        <v>100</v>
      </c>
      <c r="I3227">
        <v>1</v>
      </c>
      <c r="K3227">
        <v>0</v>
      </c>
      <c r="L3227" t="s">
        <v>12086</v>
      </c>
      <c r="M3227">
        <v>7</v>
      </c>
      <c r="N3227">
        <v>2</v>
      </c>
      <c r="O3227">
        <v>1</v>
      </c>
      <c r="Q3227">
        <v>0</v>
      </c>
      <c r="R3227">
        <v>0</v>
      </c>
      <c r="S3227">
        <v>414</v>
      </c>
      <c r="T3227" t="s">
        <v>43785</v>
      </c>
      <c r="U3227" t="s">
        <v>43785</v>
      </c>
      <c r="V3227" t="s">
        <v>43785</v>
      </c>
    </row>
    <row r="3228" spans="1:22" x14ac:dyDescent="0.3">
      <c r="A3228">
        <v>5413</v>
      </c>
      <c r="B3228" t="s">
        <v>14899</v>
      </c>
      <c r="C3228" t="s">
        <v>14900</v>
      </c>
      <c r="D3228">
        <v>4</v>
      </c>
      <c r="E3228">
        <v>20</v>
      </c>
      <c r="G3228">
        <v>300</v>
      </c>
      <c r="I3228">
        <v>2</v>
      </c>
      <c r="K3228">
        <v>0</v>
      </c>
      <c r="L3228" t="s">
        <v>12086</v>
      </c>
      <c r="M3228">
        <v>7</v>
      </c>
      <c r="N3228">
        <v>2</v>
      </c>
      <c r="O3228">
        <v>256</v>
      </c>
      <c r="Q3228">
        <v>0</v>
      </c>
      <c r="R3228">
        <v>0</v>
      </c>
      <c r="S3228">
        <v>415</v>
      </c>
      <c r="T3228" t="s">
        <v>43786</v>
      </c>
      <c r="U3228" t="s">
        <v>43786</v>
      </c>
      <c r="V3228" t="s">
        <v>43786</v>
      </c>
    </row>
    <row r="3229" spans="1:22" x14ac:dyDescent="0.3">
      <c r="A3229">
        <v>5414</v>
      </c>
      <c r="B3229" t="s">
        <v>1811</v>
      </c>
      <c r="C3229" t="s">
        <v>1812</v>
      </c>
      <c r="D3229">
        <v>4</v>
      </c>
      <c r="E3229">
        <v>20</v>
      </c>
      <c r="G3229">
        <v>300</v>
      </c>
      <c r="I3229">
        <v>2</v>
      </c>
      <c r="K3229">
        <v>0</v>
      </c>
      <c r="L3229" t="s">
        <v>12086</v>
      </c>
      <c r="M3229">
        <v>7</v>
      </c>
      <c r="N3229">
        <v>2</v>
      </c>
      <c r="O3229">
        <v>256</v>
      </c>
      <c r="Q3229">
        <v>0</v>
      </c>
      <c r="R3229">
        <v>0</v>
      </c>
      <c r="S3229">
        <v>416</v>
      </c>
      <c r="T3229" t="s">
        <v>43787</v>
      </c>
      <c r="U3229" t="s">
        <v>43787</v>
      </c>
      <c r="V3229" t="s">
        <v>43787</v>
      </c>
    </row>
    <row r="3230" spans="1:22" x14ac:dyDescent="0.3">
      <c r="A3230">
        <v>5415</v>
      </c>
      <c r="B3230" t="s">
        <v>14901</v>
      </c>
      <c r="C3230" t="s">
        <v>14902</v>
      </c>
      <c r="D3230">
        <v>4</v>
      </c>
      <c r="E3230">
        <v>20</v>
      </c>
      <c r="G3230">
        <v>1000</v>
      </c>
      <c r="I3230">
        <v>5</v>
      </c>
      <c r="K3230">
        <v>0</v>
      </c>
      <c r="L3230" t="s">
        <v>12086</v>
      </c>
      <c r="M3230">
        <v>7</v>
      </c>
      <c r="N3230">
        <v>2</v>
      </c>
      <c r="O3230">
        <v>256</v>
      </c>
      <c r="Q3230">
        <v>40</v>
      </c>
      <c r="R3230">
        <v>1</v>
      </c>
      <c r="S3230">
        <v>417</v>
      </c>
      <c r="T3230" t="s">
        <v>43788</v>
      </c>
      <c r="U3230" t="s">
        <v>43788</v>
      </c>
      <c r="V3230" t="s">
        <v>43788</v>
      </c>
    </row>
    <row r="3231" spans="1:22" x14ac:dyDescent="0.3">
      <c r="A3231">
        <v>5416</v>
      </c>
      <c r="B3231" t="s">
        <v>883</v>
      </c>
      <c r="C3231" t="s">
        <v>884</v>
      </c>
      <c r="D3231">
        <v>4</v>
      </c>
      <c r="E3231">
        <v>20</v>
      </c>
      <c r="G3231">
        <v>600</v>
      </c>
      <c r="I3231">
        <v>2</v>
      </c>
      <c r="K3231">
        <v>0</v>
      </c>
      <c r="L3231" t="s">
        <v>12993</v>
      </c>
      <c r="M3231">
        <v>7</v>
      </c>
      <c r="N3231">
        <v>2</v>
      </c>
      <c r="O3231">
        <v>256</v>
      </c>
      <c r="Q3231">
        <v>18</v>
      </c>
      <c r="R3231">
        <v>1</v>
      </c>
      <c r="S3231">
        <v>418</v>
      </c>
      <c r="T3231" t="s">
        <v>43789</v>
      </c>
      <c r="U3231" t="s">
        <v>43789</v>
      </c>
      <c r="V3231" t="s">
        <v>43789</v>
      </c>
    </row>
    <row r="3232" spans="1:22" x14ac:dyDescent="0.3">
      <c r="A3232">
        <v>5417</v>
      </c>
      <c r="B3232" t="s">
        <v>2605</v>
      </c>
      <c r="C3232" t="s">
        <v>2606</v>
      </c>
      <c r="D3232">
        <v>4</v>
      </c>
      <c r="E3232">
        <v>20</v>
      </c>
      <c r="G3232">
        <v>200</v>
      </c>
      <c r="I3232">
        <v>1</v>
      </c>
      <c r="K3232">
        <v>1</v>
      </c>
      <c r="L3232" t="s">
        <v>12086</v>
      </c>
      <c r="M3232">
        <v>7</v>
      </c>
      <c r="N3232">
        <v>2</v>
      </c>
      <c r="O3232">
        <v>256</v>
      </c>
      <c r="Q3232">
        <v>0</v>
      </c>
      <c r="R3232">
        <v>0</v>
      </c>
      <c r="S3232">
        <v>419</v>
      </c>
      <c r="T3232" t="s">
        <v>43790</v>
      </c>
      <c r="U3232" t="s">
        <v>43790</v>
      </c>
      <c r="V3232" t="s">
        <v>43790</v>
      </c>
    </row>
    <row r="3233" spans="1:22" x14ac:dyDescent="0.3">
      <c r="A3233">
        <v>5418</v>
      </c>
      <c r="B3233" t="s">
        <v>9330</v>
      </c>
      <c r="C3233" t="s">
        <v>9331</v>
      </c>
      <c r="D3233">
        <v>4</v>
      </c>
      <c r="E3233">
        <v>20</v>
      </c>
      <c r="G3233">
        <v>400</v>
      </c>
      <c r="I3233">
        <v>4</v>
      </c>
      <c r="K3233">
        <v>1</v>
      </c>
      <c r="L3233" t="s">
        <v>12086</v>
      </c>
      <c r="M3233">
        <v>7</v>
      </c>
      <c r="N3233">
        <v>2</v>
      </c>
      <c r="O3233">
        <v>256</v>
      </c>
      <c r="Q3233">
        <v>0</v>
      </c>
      <c r="R3233">
        <v>1</v>
      </c>
      <c r="S3233">
        <v>420</v>
      </c>
      <c r="T3233" t="s">
        <v>43791</v>
      </c>
      <c r="U3233" t="s">
        <v>43791</v>
      </c>
      <c r="V3233" t="s">
        <v>43791</v>
      </c>
    </row>
    <row r="3234" spans="1:22" x14ac:dyDescent="0.3">
      <c r="A3234">
        <v>5419</v>
      </c>
      <c r="B3234" t="s">
        <v>14903</v>
      </c>
      <c r="C3234" t="s">
        <v>14904</v>
      </c>
      <c r="D3234">
        <v>4</v>
      </c>
      <c r="E3234">
        <v>20</v>
      </c>
      <c r="G3234">
        <v>100</v>
      </c>
      <c r="I3234">
        <v>0</v>
      </c>
      <c r="K3234">
        <v>0</v>
      </c>
      <c r="L3234" t="s">
        <v>12086</v>
      </c>
      <c r="M3234">
        <v>7</v>
      </c>
      <c r="N3234">
        <v>2</v>
      </c>
      <c r="O3234">
        <v>1</v>
      </c>
      <c r="Q3234">
        <v>0</v>
      </c>
      <c r="R3234">
        <v>0</v>
      </c>
      <c r="S3234">
        <v>57</v>
      </c>
      <c r="T3234" t="s">
        <v>37410</v>
      </c>
      <c r="U3234" t="s">
        <v>37410</v>
      </c>
      <c r="V3234" t="s">
        <v>37410</v>
      </c>
    </row>
    <row r="3235" spans="1:22" x14ac:dyDescent="0.3">
      <c r="A3235">
        <v>5420</v>
      </c>
      <c r="B3235" t="s">
        <v>14905</v>
      </c>
      <c r="C3235" t="s">
        <v>14906</v>
      </c>
      <c r="D3235">
        <v>4</v>
      </c>
      <c r="G3235">
        <v>0</v>
      </c>
      <c r="I3235">
        <v>8</v>
      </c>
      <c r="K3235">
        <v>0</v>
      </c>
      <c r="L3235" t="s">
        <v>12993</v>
      </c>
      <c r="M3235">
        <v>7</v>
      </c>
      <c r="N3235">
        <v>2</v>
      </c>
      <c r="O3235">
        <v>769</v>
      </c>
      <c r="Q3235">
        <v>70</v>
      </c>
      <c r="R3235">
        <v>0</v>
      </c>
      <c r="S3235">
        <v>421</v>
      </c>
      <c r="T3235" t="s">
        <v>37412</v>
      </c>
      <c r="U3235" t="s">
        <v>37412</v>
      </c>
      <c r="V3235" t="s">
        <v>37412</v>
      </c>
    </row>
    <row r="3236" spans="1:22" x14ac:dyDescent="0.3">
      <c r="A3236">
        <v>5421</v>
      </c>
      <c r="B3236" t="s">
        <v>5419</v>
      </c>
      <c r="C3236" t="s">
        <v>5420</v>
      </c>
      <c r="D3236">
        <v>4</v>
      </c>
      <c r="E3236">
        <v>20</v>
      </c>
      <c r="G3236">
        <v>0</v>
      </c>
      <c r="I3236">
        <v>0</v>
      </c>
      <c r="K3236">
        <v>0</v>
      </c>
      <c r="L3236" t="s">
        <v>12993</v>
      </c>
      <c r="M3236">
        <v>7</v>
      </c>
      <c r="N3236">
        <v>2</v>
      </c>
      <c r="O3236">
        <v>512</v>
      </c>
      <c r="Q3236">
        <v>70</v>
      </c>
      <c r="R3236">
        <v>0</v>
      </c>
      <c r="S3236">
        <v>422</v>
      </c>
      <c r="T3236" t="s">
        <v>37415</v>
      </c>
      <c r="U3236" t="s">
        <v>37415</v>
      </c>
      <c r="V3236" t="s">
        <v>37415</v>
      </c>
    </row>
    <row r="3237" spans="1:22" x14ac:dyDescent="0.3">
      <c r="A3237">
        <v>5422</v>
      </c>
      <c r="B3237" t="s">
        <v>6110</v>
      </c>
      <c r="C3237" t="s">
        <v>6111</v>
      </c>
      <c r="D3237">
        <v>4</v>
      </c>
      <c r="E3237">
        <v>20</v>
      </c>
      <c r="G3237">
        <v>70</v>
      </c>
      <c r="I3237">
        <v>0</v>
      </c>
      <c r="K3237">
        <v>0</v>
      </c>
      <c r="L3237" t="s">
        <v>12086</v>
      </c>
      <c r="M3237">
        <v>7</v>
      </c>
      <c r="N3237">
        <v>2</v>
      </c>
      <c r="O3237">
        <v>256</v>
      </c>
      <c r="Q3237">
        <v>0</v>
      </c>
      <c r="R3237">
        <v>1</v>
      </c>
      <c r="S3237">
        <v>423</v>
      </c>
      <c r="T3237" t="s">
        <v>37376</v>
      </c>
      <c r="U3237" t="s">
        <v>37376</v>
      </c>
      <c r="V3237" t="s">
        <v>37376</v>
      </c>
    </row>
    <row r="3238" spans="1:22" x14ac:dyDescent="0.3">
      <c r="A3238">
        <v>5423</v>
      </c>
      <c r="B3238" t="s">
        <v>14907</v>
      </c>
      <c r="C3238" t="s">
        <v>14908</v>
      </c>
      <c r="D3238">
        <v>4</v>
      </c>
      <c r="E3238">
        <v>20</v>
      </c>
      <c r="G3238">
        <v>250</v>
      </c>
      <c r="I3238">
        <v>5</v>
      </c>
      <c r="K3238">
        <v>0</v>
      </c>
      <c r="L3238" t="s">
        <v>12086</v>
      </c>
      <c r="M3238">
        <v>7</v>
      </c>
      <c r="N3238">
        <v>2</v>
      </c>
      <c r="O3238">
        <v>256</v>
      </c>
      <c r="Q3238">
        <v>0</v>
      </c>
      <c r="R3238">
        <v>0</v>
      </c>
      <c r="S3238">
        <v>424</v>
      </c>
      <c r="T3238" t="s">
        <v>43792</v>
      </c>
      <c r="U3238" t="s">
        <v>43792</v>
      </c>
      <c r="V3238" t="s">
        <v>43792</v>
      </c>
    </row>
    <row r="3239" spans="1:22" x14ac:dyDescent="0.3">
      <c r="A3239">
        <v>5424</v>
      </c>
      <c r="B3239" t="s">
        <v>3834</v>
      </c>
      <c r="C3239" t="s">
        <v>3835</v>
      </c>
      <c r="D3239">
        <v>4</v>
      </c>
      <c r="E3239">
        <v>20</v>
      </c>
      <c r="G3239">
        <v>100</v>
      </c>
      <c r="I3239">
        <v>2</v>
      </c>
      <c r="K3239">
        <v>1</v>
      </c>
      <c r="L3239" t="s">
        <v>12086</v>
      </c>
      <c r="M3239">
        <v>7</v>
      </c>
      <c r="N3239">
        <v>2</v>
      </c>
      <c r="O3239">
        <v>256</v>
      </c>
      <c r="Q3239">
        <v>0</v>
      </c>
      <c r="R3239">
        <v>1</v>
      </c>
      <c r="S3239">
        <v>425</v>
      </c>
      <c r="T3239" t="s">
        <v>12087</v>
      </c>
      <c r="U3239" t="s">
        <v>12087</v>
      </c>
      <c r="V3239" t="s">
        <v>12087</v>
      </c>
    </row>
    <row r="3240" spans="1:22" x14ac:dyDescent="0.3">
      <c r="A3240">
        <v>5425</v>
      </c>
      <c r="B3240" t="s">
        <v>3830</v>
      </c>
      <c r="C3240" t="s">
        <v>3831</v>
      </c>
      <c r="D3240">
        <v>4</v>
      </c>
      <c r="E3240">
        <v>20</v>
      </c>
      <c r="G3240">
        <v>100</v>
      </c>
      <c r="I3240">
        <v>2</v>
      </c>
      <c r="K3240">
        <v>1</v>
      </c>
      <c r="L3240" t="s">
        <v>12086</v>
      </c>
      <c r="M3240">
        <v>7</v>
      </c>
      <c r="N3240">
        <v>2</v>
      </c>
      <c r="O3240">
        <v>256</v>
      </c>
      <c r="Q3240">
        <v>0</v>
      </c>
      <c r="R3240">
        <v>1</v>
      </c>
      <c r="S3240">
        <v>426</v>
      </c>
      <c r="T3240" t="s">
        <v>12087</v>
      </c>
      <c r="U3240" t="s">
        <v>12087</v>
      </c>
      <c r="V3240" t="s">
        <v>12087</v>
      </c>
    </row>
    <row r="3241" spans="1:22" x14ac:dyDescent="0.3">
      <c r="A3241">
        <v>5426</v>
      </c>
      <c r="B3241" t="s">
        <v>5724</v>
      </c>
      <c r="C3241" t="s">
        <v>5725</v>
      </c>
      <c r="D3241">
        <v>4</v>
      </c>
      <c r="E3241">
        <v>20</v>
      </c>
      <c r="G3241">
        <v>100</v>
      </c>
      <c r="I3241">
        <v>2</v>
      </c>
      <c r="K3241">
        <v>1</v>
      </c>
      <c r="L3241" t="s">
        <v>12086</v>
      </c>
      <c r="M3241">
        <v>7</v>
      </c>
      <c r="N3241">
        <v>2</v>
      </c>
      <c r="O3241">
        <v>256</v>
      </c>
      <c r="Q3241">
        <v>0</v>
      </c>
      <c r="R3241">
        <v>1</v>
      </c>
      <c r="S3241">
        <v>427</v>
      </c>
      <c r="T3241" t="s">
        <v>34931</v>
      </c>
      <c r="U3241" t="s">
        <v>34931</v>
      </c>
      <c r="V3241" t="s">
        <v>34931</v>
      </c>
    </row>
    <row r="3242" spans="1:22" x14ac:dyDescent="0.3">
      <c r="A3242">
        <v>5427</v>
      </c>
      <c r="B3242" t="s">
        <v>8582</v>
      </c>
      <c r="C3242" t="s">
        <v>8583</v>
      </c>
      <c r="D3242">
        <v>4</v>
      </c>
      <c r="E3242">
        <v>20</v>
      </c>
      <c r="G3242">
        <v>100</v>
      </c>
      <c r="I3242">
        <v>2</v>
      </c>
      <c r="K3242">
        <v>1</v>
      </c>
      <c r="L3242" t="s">
        <v>12086</v>
      </c>
      <c r="M3242">
        <v>7</v>
      </c>
      <c r="N3242">
        <v>2</v>
      </c>
      <c r="O3242">
        <v>256</v>
      </c>
      <c r="Q3242">
        <v>0</v>
      </c>
      <c r="R3242">
        <v>1</v>
      </c>
      <c r="S3242">
        <v>428</v>
      </c>
      <c r="T3242" t="s">
        <v>34301</v>
      </c>
      <c r="U3242" t="s">
        <v>34301</v>
      </c>
      <c r="V3242" t="s">
        <v>34301</v>
      </c>
    </row>
    <row r="3243" spans="1:22" x14ac:dyDescent="0.3">
      <c r="A3243">
        <v>5428</v>
      </c>
      <c r="B3243" t="s">
        <v>14909</v>
      </c>
      <c r="C3243" t="s">
        <v>14910</v>
      </c>
      <c r="D3243">
        <v>4</v>
      </c>
      <c r="G3243">
        <v>100</v>
      </c>
      <c r="I3243">
        <v>0</v>
      </c>
      <c r="K3243">
        <v>0</v>
      </c>
      <c r="L3243" t="s">
        <v>12086</v>
      </c>
      <c r="M3243">
        <v>7</v>
      </c>
      <c r="N3243">
        <v>2</v>
      </c>
      <c r="O3243">
        <v>769</v>
      </c>
      <c r="Q3243">
        <v>0</v>
      </c>
      <c r="R3243">
        <v>1</v>
      </c>
      <c r="S3243">
        <v>429</v>
      </c>
      <c r="T3243" t="s">
        <v>43793</v>
      </c>
      <c r="U3243" t="s">
        <v>43793</v>
      </c>
      <c r="V3243" t="s">
        <v>43793</v>
      </c>
    </row>
    <row r="3244" spans="1:22" x14ac:dyDescent="0.3">
      <c r="A3244">
        <v>5429</v>
      </c>
      <c r="B3244" t="s">
        <v>1393</v>
      </c>
      <c r="C3244" t="s">
        <v>1394</v>
      </c>
      <c r="D3244">
        <v>4</v>
      </c>
      <c r="E3244">
        <v>20</v>
      </c>
      <c r="G3244">
        <v>100</v>
      </c>
      <c r="I3244">
        <v>2</v>
      </c>
      <c r="K3244">
        <v>1</v>
      </c>
      <c r="L3244" t="s">
        <v>12086</v>
      </c>
      <c r="M3244">
        <v>7</v>
      </c>
      <c r="N3244">
        <v>2</v>
      </c>
      <c r="O3244">
        <v>256</v>
      </c>
      <c r="Q3244">
        <v>0</v>
      </c>
      <c r="R3244">
        <v>1</v>
      </c>
      <c r="S3244">
        <v>430</v>
      </c>
      <c r="T3244" t="s">
        <v>43794</v>
      </c>
      <c r="U3244" t="s">
        <v>43794</v>
      </c>
      <c r="V3244" t="s">
        <v>43794</v>
      </c>
    </row>
    <row r="3245" spans="1:22" x14ac:dyDescent="0.3">
      <c r="A3245">
        <v>5430</v>
      </c>
      <c r="B3245" t="s">
        <v>8654</v>
      </c>
      <c r="C3245" t="s">
        <v>8655</v>
      </c>
      <c r="D3245">
        <v>4</v>
      </c>
      <c r="E3245">
        <v>20</v>
      </c>
      <c r="G3245">
        <v>0</v>
      </c>
      <c r="I3245">
        <v>3</v>
      </c>
      <c r="K3245">
        <v>0</v>
      </c>
      <c r="L3245" t="s">
        <v>12086</v>
      </c>
      <c r="M3245">
        <v>7</v>
      </c>
      <c r="N3245">
        <v>2</v>
      </c>
      <c r="O3245">
        <v>256</v>
      </c>
      <c r="Q3245">
        <v>0</v>
      </c>
      <c r="R3245">
        <v>0</v>
      </c>
      <c r="S3245">
        <v>431</v>
      </c>
      <c r="T3245" t="s">
        <v>43795</v>
      </c>
      <c r="U3245" t="s">
        <v>43795</v>
      </c>
      <c r="V3245" t="s">
        <v>43795</v>
      </c>
    </row>
    <row r="3246" spans="1:22" x14ac:dyDescent="0.3">
      <c r="A3246">
        <v>5431</v>
      </c>
      <c r="B3246" t="s">
        <v>2121</v>
      </c>
      <c r="C3246" t="s">
        <v>2122</v>
      </c>
      <c r="D3246">
        <v>4</v>
      </c>
      <c r="E3246">
        <v>20</v>
      </c>
      <c r="G3246">
        <v>1000</v>
      </c>
      <c r="I3246">
        <v>0</v>
      </c>
      <c r="K3246">
        <v>1</v>
      </c>
      <c r="L3246" t="s">
        <v>12086</v>
      </c>
      <c r="M3246">
        <v>7</v>
      </c>
      <c r="N3246">
        <v>2</v>
      </c>
      <c r="O3246">
        <v>256</v>
      </c>
      <c r="Q3246">
        <v>30</v>
      </c>
      <c r="R3246">
        <v>1</v>
      </c>
      <c r="S3246">
        <v>432</v>
      </c>
      <c r="T3246" t="s">
        <v>43796</v>
      </c>
      <c r="U3246" t="s">
        <v>43796</v>
      </c>
      <c r="V3246" t="s">
        <v>43796</v>
      </c>
    </row>
    <row r="3247" spans="1:22" x14ac:dyDescent="0.3">
      <c r="A3247">
        <v>5432</v>
      </c>
      <c r="B3247" t="s">
        <v>1556</v>
      </c>
      <c r="C3247" t="s">
        <v>1557</v>
      </c>
      <c r="D3247">
        <v>4</v>
      </c>
      <c r="E3247">
        <v>20</v>
      </c>
      <c r="G3247">
        <v>100</v>
      </c>
      <c r="I3247">
        <v>0</v>
      </c>
      <c r="K3247">
        <v>0</v>
      </c>
      <c r="L3247" t="s">
        <v>12086</v>
      </c>
      <c r="M3247">
        <v>7</v>
      </c>
      <c r="N3247">
        <v>2</v>
      </c>
      <c r="O3247">
        <v>256</v>
      </c>
      <c r="Q3247">
        <v>0</v>
      </c>
      <c r="R3247">
        <v>1</v>
      </c>
      <c r="S3247">
        <v>433</v>
      </c>
      <c r="T3247" t="s">
        <v>43797</v>
      </c>
      <c r="U3247" t="s">
        <v>43797</v>
      </c>
      <c r="V3247" t="s">
        <v>43797</v>
      </c>
    </row>
    <row r="3248" spans="1:22" x14ac:dyDescent="0.3">
      <c r="A3248">
        <v>5433</v>
      </c>
      <c r="B3248" t="s">
        <v>4685</v>
      </c>
      <c r="C3248" t="s">
        <v>4686</v>
      </c>
      <c r="D3248">
        <v>4</v>
      </c>
      <c r="E3248">
        <v>20</v>
      </c>
      <c r="G3248">
        <v>100</v>
      </c>
      <c r="I3248">
        <v>0</v>
      </c>
      <c r="K3248">
        <v>0</v>
      </c>
      <c r="L3248" t="s">
        <v>12086</v>
      </c>
      <c r="M3248">
        <v>7</v>
      </c>
      <c r="N3248">
        <v>2</v>
      </c>
      <c r="O3248">
        <v>256</v>
      </c>
      <c r="Q3248">
        <v>0</v>
      </c>
      <c r="R3248">
        <v>1</v>
      </c>
      <c r="S3248">
        <v>434</v>
      </c>
      <c r="T3248" t="s">
        <v>12087</v>
      </c>
      <c r="U3248" t="s">
        <v>12087</v>
      </c>
      <c r="V3248" t="s">
        <v>12087</v>
      </c>
    </row>
    <row r="3249" spans="1:22" x14ac:dyDescent="0.3">
      <c r="A3249">
        <v>5434</v>
      </c>
      <c r="B3249" t="s">
        <v>14911</v>
      </c>
      <c r="C3249" t="s">
        <v>14912</v>
      </c>
      <c r="D3249">
        <v>4</v>
      </c>
      <c r="E3249">
        <v>20</v>
      </c>
      <c r="G3249">
        <v>100</v>
      </c>
      <c r="I3249">
        <v>2</v>
      </c>
      <c r="K3249">
        <v>1</v>
      </c>
      <c r="L3249" t="s">
        <v>12086</v>
      </c>
      <c r="M3249">
        <v>7</v>
      </c>
      <c r="N3249">
        <v>2</v>
      </c>
      <c r="O3249">
        <v>256</v>
      </c>
      <c r="Q3249">
        <v>0</v>
      </c>
      <c r="R3249">
        <v>1</v>
      </c>
      <c r="S3249">
        <v>435</v>
      </c>
      <c r="T3249" t="s">
        <v>12087</v>
      </c>
      <c r="U3249" t="s">
        <v>12087</v>
      </c>
      <c r="V3249" t="s">
        <v>12087</v>
      </c>
    </row>
    <row r="3250" spans="1:22" x14ac:dyDescent="0.3">
      <c r="A3250">
        <v>5435</v>
      </c>
      <c r="B3250" t="s">
        <v>2344</v>
      </c>
      <c r="C3250" t="s">
        <v>14913</v>
      </c>
      <c r="D3250">
        <v>4</v>
      </c>
      <c r="E3250">
        <v>20</v>
      </c>
      <c r="G3250">
        <v>100</v>
      </c>
      <c r="I3250">
        <v>1</v>
      </c>
      <c r="K3250">
        <v>1</v>
      </c>
      <c r="L3250" t="s">
        <v>12086</v>
      </c>
      <c r="M3250">
        <v>7</v>
      </c>
      <c r="N3250">
        <v>2</v>
      </c>
      <c r="O3250">
        <v>256</v>
      </c>
      <c r="Q3250">
        <v>40</v>
      </c>
      <c r="R3250">
        <v>1</v>
      </c>
      <c r="S3250">
        <v>436</v>
      </c>
      <c r="T3250" t="s">
        <v>43798</v>
      </c>
      <c r="U3250" t="s">
        <v>43798</v>
      </c>
      <c r="V3250" t="s">
        <v>43798</v>
      </c>
    </row>
    <row r="3251" spans="1:22" x14ac:dyDescent="0.3">
      <c r="A3251">
        <v>5436</v>
      </c>
      <c r="B3251" t="s">
        <v>1587</v>
      </c>
      <c r="C3251" t="s">
        <v>14914</v>
      </c>
      <c r="D3251">
        <v>4</v>
      </c>
      <c r="E3251">
        <v>20</v>
      </c>
      <c r="G3251">
        <v>200</v>
      </c>
      <c r="I3251">
        <v>1</v>
      </c>
      <c r="K3251">
        <v>0</v>
      </c>
      <c r="L3251" t="s">
        <v>12086</v>
      </c>
      <c r="M3251">
        <v>7</v>
      </c>
      <c r="N3251">
        <v>2</v>
      </c>
      <c r="O3251">
        <v>256</v>
      </c>
      <c r="Q3251">
        <v>0</v>
      </c>
      <c r="R3251">
        <v>1</v>
      </c>
      <c r="S3251">
        <v>437</v>
      </c>
      <c r="T3251" t="s">
        <v>37445</v>
      </c>
      <c r="U3251" t="s">
        <v>37445</v>
      </c>
      <c r="V3251" t="s">
        <v>37445</v>
      </c>
    </row>
    <row r="3252" spans="1:22" x14ac:dyDescent="0.3">
      <c r="A3252">
        <v>5437</v>
      </c>
      <c r="B3252" t="s">
        <v>14915</v>
      </c>
      <c r="C3252" t="s">
        <v>14916</v>
      </c>
      <c r="D3252">
        <v>4</v>
      </c>
      <c r="E3252">
        <v>20</v>
      </c>
      <c r="G3252">
        <v>200</v>
      </c>
      <c r="I3252">
        <v>1</v>
      </c>
      <c r="K3252">
        <v>1</v>
      </c>
      <c r="L3252" t="s">
        <v>12086</v>
      </c>
      <c r="M3252">
        <v>7</v>
      </c>
      <c r="N3252">
        <v>2</v>
      </c>
      <c r="O3252">
        <v>256</v>
      </c>
      <c r="Q3252">
        <v>0</v>
      </c>
      <c r="R3252">
        <v>1</v>
      </c>
      <c r="S3252">
        <v>438</v>
      </c>
      <c r="T3252" t="s">
        <v>37448</v>
      </c>
      <c r="U3252" t="s">
        <v>37448</v>
      </c>
      <c r="V3252" t="s">
        <v>37448</v>
      </c>
    </row>
    <row r="3253" spans="1:22" x14ac:dyDescent="0.3">
      <c r="A3253">
        <v>5438</v>
      </c>
      <c r="B3253" t="s">
        <v>3911</v>
      </c>
      <c r="C3253" t="s">
        <v>14917</v>
      </c>
      <c r="D3253">
        <v>4</v>
      </c>
      <c r="E3253">
        <v>500</v>
      </c>
      <c r="G3253">
        <v>100</v>
      </c>
      <c r="I3253">
        <v>1</v>
      </c>
      <c r="K3253">
        <v>0</v>
      </c>
      <c r="L3253" t="s">
        <v>12993</v>
      </c>
      <c r="M3253">
        <v>7</v>
      </c>
      <c r="N3253">
        <v>2</v>
      </c>
      <c r="O3253">
        <v>256</v>
      </c>
      <c r="Q3253">
        <v>0</v>
      </c>
      <c r="R3253">
        <v>0</v>
      </c>
      <c r="S3253">
        <v>439</v>
      </c>
      <c r="T3253" t="s">
        <v>34238</v>
      </c>
      <c r="U3253" t="s">
        <v>34238</v>
      </c>
      <c r="V3253" t="s">
        <v>34238</v>
      </c>
    </row>
    <row r="3254" spans="1:22" x14ac:dyDescent="0.3">
      <c r="A3254">
        <v>5439</v>
      </c>
      <c r="B3254" t="s">
        <v>3915</v>
      </c>
      <c r="C3254" t="s">
        <v>14918</v>
      </c>
      <c r="D3254">
        <v>4</v>
      </c>
      <c r="E3254">
        <v>500</v>
      </c>
      <c r="G3254">
        <v>100</v>
      </c>
      <c r="I3254">
        <v>1</v>
      </c>
      <c r="K3254">
        <v>0</v>
      </c>
      <c r="L3254" t="s">
        <v>12993</v>
      </c>
      <c r="M3254">
        <v>7</v>
      </c>
      <c r="N3254">
        <v>2</v>
      </c>
      <c r="O3254">
        <v>256</v>
      </c>
      <c r="Q3254">
        <v>0</v>
      </c>
      <c r="R3254">
        <v>0</v>
      </c>
      <c r="S3254">
        <v>440</v>
      </c>
      <c r="T3254" t="s">
        <v>34238</v>
      </c>
      <c r="U3254" t="s">
        <v>34238</v>
      </c>
      <c r="V3254" t="s">
        <v>34238</v>
      </c>
    </row>
    <row r="3255" spans="1:22" x14ac:dyDescent="0.3">
      <c r="A3255">
        <v>5440</v>
      </c>
      <c r="B3255" t="s">
        <v>3908</v>
      </c>
      <c r="C3255" t="s">
        <v>14919</v>
      </c>
      <c r="D3255">
        <v>4</v>
      </c>
      <c r="E3255">
        <v>500</v>
      </c>
      <c r="G3255">
        <v>100</v>
      </c>
      <c r="I3255">
        <v>1</v>
      </c>
      <c r="K3255">
        <v>0</v>
      </c>
      <c r="L3255" t="s">
        <v>12993</v>
      </c>
      <c r="M3255">
        <v>7</v>
      </c>
      <c r="N3255">
        <v>2</v>
      </c>
      <c r="O3255">
        <v>256</v>
      </c>
      <c r="Q3255">
        <v>0</v>
      </c>
      <c r="R3255">
        <v>0</v>
      </c>
      <c r="S3255">
        <v>441</v>
      </c>
      <c r="T3255" t="s">
        <v>34238</v>
      </c>
      <c r="U3255" t="s">
        <v>34238</v>
      </c>
      <c r="V3255" t="s">
        <v>34238</v>
      </c>
    </row>
    <row r="3256" spans="1:22" x14ac:dyDescent="0.3">
      <c r="A3256">
        <v>5441</v>
      </c>
      <c r="B3256" t="s">
        <v>3919</v>
      </c>
      <c r="C3256" t="s">
        <v>14920</v>
      </c>
      <c r="D3256">
        <v>4</v>
      </c>
      <c r="E3256">
        <v>500</v>
      </c>
      <c r="G3256">
        <v>100</v>
      </c>
      <c r="I3256">
        <v>1</v>
      </c>
      <c r="K3256">
        <v>0</v>
      </c>
      <c r="L3256" t="s">
        <v>12993</v>
      </c>
      <c r="M3256">
        <v>7</v>
      </c>
      <c r="N3256">
        <v>2</v>
      </c>
      <c r="O3256">
        <v>256</v>
      </c>
      <c r="Q3256">
        <v>0</v>
      </c>
      <c r="R3256">
        <v>0</v>
      </c>
      <c r="S3256">
        <v>442</v>
      </c>
      <c r="T3256" t="s">
        <v>34238</v>
      </c>
      <c r="U3256" t="s">
        <v>34238</v>
      </c>
      <c r="V3256" t="s">
        <v>34238</v>
      </c>
    </row>
    <row r="3257" spans="1:22" x14ac:dyDescent="0.3">
      <c r="A3257">
        <v>5442</v>
      </c>
      <c r="B3257" t="s">
        <v>7027</v>
      </c>
      <c r="C3257" t="s">
        <v>7027</v>
      </c>
      <c r="D3257">
        <v>4</v>
      </c>
      <c r="E3257">
        <v>20</v>
      </c>
      <c r="G3257">
        <v>100</v>
      </c>
      <c r="I3257">
        <v>3</v>
      </c>
      <c r="K3257">
        <v>1</v>
      </c>
      <c r="L3257" t="s">
        <v>12086</v>
      </c>
      <c r="M3257">
        <v>7</v>
      </c>
      <c r="N3257">
        <v>2</v>
      </c>
      <c r="O3257">
        <v>256</v>
      </c>
      <c r="Q3257">
        <v>70</v>
      </c>
      <c r="R3257">
        <v>1</v>
      </c>
      <c r="S3257">
        <v>443</v>
      </c>
      <c r="T3257" t="s">
        <v>43799</v>
      </c>
      <c r="U3257" t="s">
        <v>43799</v>
      </c>
      <c r="V3257" t="s">
        <v>43799</v>
      </c>
    </row>
    <row r="3258" spans="1:22" x14ac:dyDescent="0.3">
      <c r="A3258">
        <v>5443</v>
      </c>
      <c r="B3258" t="s">
        <v>9585</v>
      </c>
      <c r="C3258" t="s">
        <v>14921</v>
      </c>
      <c r="D3258">
        <v>4</v>
      </c>
      <c r="E3258">
        <v>20</v>
      </c>
      <c r="G3258">
        <v>600</v>
      </c>
      <c r="I3258">
        <v>3</v>
      </c>
      <c r="K3258">
        <v>1</v>
      </c>
      <c r="L3258" t="s">
        <v>12086</v>
      </c>
      <c r="M3258">
        <v>7</v>
      </c>
      <c r="N3258">
        <v>2</v>
      </c>
      <c r="O3258">
        <v>256</v>
      </c>
      <c r="Q3258">
        <v>70</v>
      </c>
      <c r="R3258">
        <v>1</v>
      </c>
      <c r="S3258">
        <v>444</v>
      </c>
      <c r="T3258" t="s">
        <v>37455</v>
      </c>
      <c r="U3258" t="s">
        <v>37455</v>
      </c>
      <c r="V3258" t="s">
        <v>37455</v>
      </c>
    </row>
    <row r="3259" spans="1:22" x14ac:dyDescent="0.3">
      <c r="A3259">
        <v>5444</v>
      </c>
      <c r="B3259" t="s">
        <v>4921</v>
      </c>
      <c r="C3259" t="s">
        <v>4922</v>
      </c>
      <c r="D3259">
        <v>4</v>
      </c>
      <c r="E3259">
        <v>20</v>
      </c>
      <c r="G3259">
        <v>100</v>
      </c>
      <c r="I3259">
        <v>0</v>
      </c>
      <c r="K3259">
        <v>0</v>
      </c>
      <c r="L3259" t="s">
        <v>12086</v>
      </c>
      <c r="M3259">
        <v>7</v>
      </c>
      <c r="N3259">
        <v>2</v>
      </c>
      <c r="O3259">
        <v>256</v>
      </c>
      <c r="Q3259">
        <v>0</v>
      </c>
      <c r="R3259">
        <v>1</v>
      </c>
      <c r="S3259">
        <v>445</v>
      </c>
      <c r="T3259" t="s">
        <v>37457</v>
      </c>
      <c r="U3259" t="s">
        <v>37457</v>
      </c>
      <c r="V3259" t="s">
        <v>37457</v>
      </c>
    </row>
    <row r="3260" spans="1:22" x14ac:dyDescent="0.3">
      <c r="A3260">
        <v>5445</v>
      </c>
      <c r="B3260" t="s">
        <v>1829</v>
      </c>
      <c r="C3260" t="s">
        <v>1830</v>
      </c>
      <c r="D3260">
        <v>4</v>
      </c>
      <c r="E3260">
        <v>20</v>
      </c>
      <c r="G3260">
        <v>100</v>
      </c>
      <c r="I3260">
        <v>0</v>
      </c>
      <c r="K3260">
        <v>0</v>
      </c>
      <c r="L3260" t="s">
        <v>12086</v>
      </c>
      <c r="M3260">
        <v>7</v>
      </c>
      <c r="N3260">
        <v>2</v>
      </c>
      <c r="O3260">
        <v>1</v>
      </c>
      <c r="Q3260">
        <v>0</v>
      </c>
      <c r="R3260">
        <v>0</v>
      </c>
      <c r="S3260">
        <v>446</v>
      </c>
      <c r="T3260" t="s">
        <v>37459</v>
      </c>
      <c r="U3260" t="s">
        <v>37459</v>
      </c>
      <c r="V3260" t="s">
        <v>37459</v>
      </c>
    </row>
    <row r="3261" spans="1:22" x14ac:dyDescent="0.3">
      <c r="A3261">
        <v>5446</v>
      </c>
      <c r="B3261" t="s">
        <v>1998</v>
      </c>
      <c r="C3261" t="s">
        <v>1999</v>
      </c>
      <c r="D3261">
        <v>4</v>
      </c>
      <c r="E3261">
        <v>20</v>
      </c>
      <c r="G3261">
        <v>200</v>
      </c>
      <c r="I3261">
        <v>0</v>
      </c>
      <c r="K3261">
        <v>1</v>
      </c>
      <c r="L3261" t="s">
        <v>12086</v>
      </c>
      <c r="M3261">
        <v>7</v>
      </c>
      <c r="N3261">
        <v>2</v>
      </c>
      <c r="O3261">
        <v>256</v>
      </c>
      <c r="Q3261">
        <v>0</v>
      </c>
      <c r="R3261">
        <v>1</v>
      </c>
      <c r="S3261">
        <v>447</v>
      </c>
      <c r="T3261" t="s">
        <v>37462</v>
      </c>
      <c r="U3261" t="s">
        <v>37462</v>
      </c>
      <c r="V3261" t="s">
        <v>37462</v>
      </c>
    </row>
    <row r="3262" spans="1:22" x14ac:dyDescent="0.3">
      <c r="A3262">
        <v>5447</v>
      </c>
      <c r="B3262" t="s">
        <v>4258</v>
      </c>
      <c r="C3262" t="s">
        <v>4259</v>
      </c>
      <c r="D3262">
        <v>4</v>
      </c>
      <c r="E3262">
        <v>20</v>
      </c>
      <c r="G3262">
        <v>500</v>
      </c>
      <c r="I3262">
        <v>3</v>
      </c>
      <c r="K3262">
        <v>0</v>
      </c>
      <c r="L3262" t="s">
        <v>12086</v>
      </c>
      <c r="M3262">
        <v>7</v>
      </c>
      <c r="N3262">
        <v>2</v>
      </c>
      <c r="O3262">
        <v>256</v>
      </c>
      <c r="Q3262">
        <v>70</v>
      </c>
      <c r="R3262">
        <v>1</v>
      </c>
      <c r="S3262">
        <v>448</v>
      </c>
      <c r="T3262" t="s">
        <v>37464</v>
      </c>
      <c r="U3262" t="s">
        <v>37464</v>
      </c>
      <c r="V3262" t="s">
        <v>37464</v>
      </c>
    </row>
    <row r="3263" spans="1:22" x14ac:dyDescent="0.3">
      <c r="A3263">
        <v>5448</v>
      </c>
      <c r="B3263" t="s">
        <v>14922</v>
      </c>
      <c r="C3263" t="s">
        <v>43800</v>
      </c>
      <c r="D3263">
        <v>4</v>
      </c>
      <c r="G3263">
        <v>300</v>
      </c>
      <c r="I3263">
        <v>0</v>
      </c>
      <c r="K3263">
        <v>1</v>
      </c>
      <c r="L3263" t="s">
        <v>12086</v>
      </c>
      <c r="M3263">
        <v>7</v>
      </c>
      <c r="N3263">
        <v>2</v>
      </c>
      <c r="O3263">
        <v>769</v>
      </c>
      <c r="Q3263">
        <v>0</v>
      </c>
      <c r="R3263">
        <v>1</v>
      </c>
      <c r="S3263">
        <v>449</v>
      </c>
      <c r="T3263" t="s">
        <v>12087</v>
      </c>
      <c r="U3263" t="s">
        <v>12087</v>
      </c>
      <c r="V3263" t="s">
        <v>12087</v>
      </c>
    </row>
    <row r="3264" spans="1:22" x14ac:dyDescent="0.3">
      <c r="A3264">
        <v>5449</v>
      </c>
      <c r="B3264" t="s">
        <v>14923</v>
      </c>
      <c r="C3264" t="s">
        <v>43801</v>
      </c>
      <c r="D3264">
        <v>4</v>
      </c>
      <c r="G3264">
        <v>300</v>
      </c>
      <c r="I3264">
        <v>0</v>
      </c>
      <c r="K3264">
        <v>1</v>
      </c>
      <c r="L3264" t="s">
        <v>12086</v>
      </c>
      <c r="M3264">
        <v>7</v>
      </c>
      <c r="N3264">
        <v>2</v>
      </c>
      <c r="O3264">
        <v>769</v>
      </c>
      <c r="Q3264">
        <v>0</v>
      </c>
      <c r="R3264">
        <v>1</v>
      </c>
      <c r="S3264">
        <v>450</v>
      </c>
      <c r="T3264" t="s">
        <v>12087</v>
      </c>
      <c r="U3264" t="s">
        <v>12087</v>
      </c>
      <c r="V3264" t="s">
        <v>12087</v>
      </c>
    </row>
    <row r="3265" spans="1:22" x14ac:dyDescent="0.3">
      <c r="A3265">
        <v>5450</v>
      </c>
      <c r="B3265" t="s">
        <v>9766</v>
      </c>
      <c r="C3265" t="s">
        <v>9767</v>
      </c>
      <c r="D3265">
        <v>4</v>
      </c>
      <c r="E3265">
        <v>20</v>
      </c>
      <c r="G3265">
        <v>1000</v>
      </c>
      <c r="I3265">
        <v>0</v>
      </c>
      <c r="K3265">
        <v>0</v>
      </c>
      <c r="L3265" t="s">
        <v>12993</v>
      </c>
      <c r="M3265">
        <v>7</v>
      </c>
      <c r="N3265">
        <v>2</v>
      </c>
      <c r="O3265">
        <v>256</v>
      </c>
      <c r="Q3265">
        <v>20</v>
      </c>
      <c r="R3265">
        <v>1</v>
      </c>
      <c r="S3265">
        <v>451</v>
      </c>
      <c r="T3265" t="s">
        <v>12087</v>
      </c>
      <c r="U3265" t="s">
        <v>12087</v>
      </c>
      <c r="V3265" t="s">
        <v>12087</v>
      </c>
    </row>
    <row r="3266" spans="1:22" x14ac:dyDescent="0.3">
      <c r="A3266">
        <v>5451</v>
      </c>
      <c r="B3266" t="s">
        <v>3193</v>
      </c>
      <c r="C3266" t="s">
        <v>14924</v>
      </c>
      <c r="D3266">
        <v>4</v>
      </c>
      <c r="E3266">
        <v>20</v>
      </c>
      <c r="G3266">
        <v>2500</v>
      </c>
      <c r="I3266">
        <v>7</v>
      </c>
      <c r="K3266">
        <v>1</v>
      </c>
      <c r="L3266" t="s">
        <v>12086</v>
      </c>
      <c r="M3266">
        <v>7</v>
      </c>
      <c r="N3266">
        <v>2</v>
      </c>
      <c r="O3266">
        <v>256</v>
      </c>
      <c r="Q3266">
        <v>1</v>
      </c>
      <c r="R3266">
        <v>0</v>
      </c>
      <c r="S3266">
        <v>452</v>
      </c>
      <c r="T3266" t="s">
        <v>43802</v>
      </c>
      <c r="U3266" t="s">
        <v>43802</v>
      </c>
      <c r="V3266" t="s">
        <v>43802</v>
      </c>
    </row>
    <row r="3267" spans="1:22" x14ac:dyDescent="0.3">
      <c r="A3267">
        <v>5452</v>
      </c>
      <c r="B3267" t="s">
        <v>14925</v>
      </c>
      <c r="C3267" t="s">
        <v>14926</v>
      </c>
      <c r="D3267">
        <v>4</v>
      </c>
      <c r="E3267">
        <v>20</v>
      </c>
      <c r="G3267">
        <v>2500</v>
      </c>
      <c r="I3267">
        <v>5</v>
      </c>
      <c r="K3267">
        <v>1</v>
      </c>
      <c r="L3267" t="s">
        <v>12086</v>
      </c>
      <c r="M3267">
        <v>7</v>
      </c>
      <c r="N3267">
        <v>2</v>
      </c>
      <c r="O3267">
        <v>256</v>
      </c>
      <c r="Q3267">
        <v>1</v>
      </c>
      <c r="R3267">
        <v>0</v>
      </c>
      <c r="S3267">
        <v>453</v>
      </c>
      <c r="T3267" t="s">
        <v>43803</v>
      </c>
      <c r="U3267" t="s">
        <v>43803</v>
      </c>
      <c r="V3267" t="s">
        <v>43803</v>
      </c>
    </row>
    <row r="3268" spans="1:22" x14ac:dyDescent="0.3">
      <c r="A3268">
        <v>5453</v>
      </c>
      <c r="B3268" t="s">
        <v>14927</v>
      </c>
      <c r="C3268" t="s">
        <v>14928</v>
      </c>
      <c r="D3268">
        <v>4</v>
      </c>
      <c r="E3268">
        <v>20</v>
      </c>
      <c r="G3268">
        <v>2500</v>
      </c>
      <c r="I3268">
        <v>0</v>
      </c>
      <c r="K3268">
        <v>1</v>
      </c>
      <c r="L3268" t="s">
        <v>12086</v>
      </c>
      <c r="M3268">
        <v>7</v>
      </c>
      <c r="N3268">
        <v>2</v>
      </c>
      <c r="O3268">
        <v>256</v>
      </c>
      <c r="Q3268">
        <v>1</v>
      </c>
      <c r="R3268">
        <v>0</v>
      </c>
      <c r="S3268">
        <v>454</v>
      </c>
      <c r="T3268" t="s">
        <v>43804</v>
      </c>
      <c r="U3268" t="s">
        <v>43804</v>
      </c>
      <c r="V3268" t="s">
        <v>43804</v>
      </c>
    </row>
    <row r="3269" spans="1:22" x14ac:dyDescent="0.3">
      <c r="A3269">
        <v>5454</v>
      </c>
      <c r="B3269" t="s">
        <v>14929</v>
      </c>
      <c r="C3269" t="s">
        <v>7956</v>
      </c>
      <c r="D3269">
        <v>4</v>
      </c>
      <c r="E3269">
        <v>20</v>
      </c>
      <c r="G3269">
        <v>500</v>
      </c>
      <c r="I3269">
        <v>3</v>
      </c>
      <c r="K3269">
        <v>1</v>
      </c>
      <c r="L3269" t="s">
        <v>12086</v>
      </c>
      <c r="M3269">
        <v>7</v>
      </c>
      <c r="N3269">
        <v>2</v>
      </c>
      <c r="O3269">
        <v>256</v>
      </c>
      <c r="Q3269">
        <v>0</v>
      </c>
      <c r="R3269">
        <v>1</v>
      </c>
      <c r="S3269">
        <v>234</v>
      </c>
      <c r="T3269" t="s">
        <v>43805</v>
      </c>
      <c r="U3269" t="s">
        <v>43805</v>
      </c>
      <c r="V3269" t="s">
        <v>43805</v>
      </c>
    </row>
    <row r="3270" spans="1:22" x14ac:dyDescent="0.3">
      <c r="A3270">
        <v>5455</v>
      </c>
      <c r="B3270" t="s">
        <v>14930</v>
      </c>
      <c r="C3270" t="s">
        <v>14931</v>
      </c>
      <c r="D3270">
        <v>4</v>
      </c>
      <c r="E3270">
        <v>20</v>
      </c>
      <c r="G3270">
        <v>500</v>
      </c>
      <c r="I3270">
        <v>1</v>
      </c>
      <c r="K3270">
        <v>1</v>
      </c>
      <c r="L3270" t="s">
        <v>12086</v>
      </c>
      <c r="M3270">
        <v>7</v>
      </c>
      <c r="N3270">
        <v>2</v>
      </c>
      <c r="O3270">
        <v>256</v>
      </c>
      <c r="Q3270">
        <v>0</v>
      </c>
      <c r="R3270">
        <v>1</v>
      </c>
      <c r="S3270">
        <v>238</v>
      </c>
      <c r="T3270" t="s">
        <v>43806</v>
      </c>
      <c r="U3270" t="s">
        <v>43806</v>
      </c>
      <c r="V3270" t="s">
        <v>43806</v>
      </c>
    </row>
    <row r="3271" spans="1:22" x14ac:dyDescent="0.3">
      <c r="A3271">
        <v>5456</v>
      </c>
      <c r="B3271" t="s">
        <v>14932</v>
      </c>
      <c r="C3271" t="s">
        <v>14933</v>
      </c>
      <c r="D3271">
        <v>4</v>
      </c>
      <c r="E3271">
        <v>20</v>
      </c>
      <c r="G3271">
        <v>200</v>
      </c>
      <c r="I3271">
        <v>0</v>
      </c>
      <c r="K3271">
        <v>1</v>
      </c>
      <c r="L3271" t="s">
        <v>12086</v>
      </c>
      <c r="M3271">
        <v>7</v>
      </c>
      <c r="N3271">
        <v>2</v>
      </c>
      <c r="O3271">
        <v>256</v>
      </c>
      <c r="Q3271">
        <v>0</v>
      </c>
      <c r="R3271">
        <v>1</v>
      </c>
      <c r="S3271">
        <v>315</v>
      </c>
      <c r="T3271" t="s">
        <v>43807</v>
      </c>
      <c r="U3271" t="s">
        <v>43807</v>
      </c>
      <c r="V3271" t="s">
        <v>43807</v>
      </c>
    </row>
    <row r="3272" spans="1:22" x14ac:dyDescent="0.3">
      <c r="A3272">
        <v>5457</v>
      </c>
      <c r="B3272" t="s">
        <v>9509</v>
      </c>
      <c r="C3272" t="s">
        <v>9510</v>
      </c>
      <c r="D3272">
        <v>4</v>
      </c>
      <c r="E3272">
        <v>20</v>
      </c>
      <c r="G3272">
        <v>300</v>
      </c>
      <c r="I3272">
        <v>2</v>
      </c>
      <c r="K3272">
        <v>1</v>
      </c>
      <c r="L3272" t="s">
        <v>12086</v>
      </c>
      <c r="M3272">
        <v>7</v>
      </c>
      <c r="N3272">
        <v>2</v>
      </c>
      <c r="O3272">
        <v>256</v>
      </c>
      <c r="Q3272">
        <v>1</v>
      </c>
      <c r="R3272">
        <v>1</v>
      </c>
      <c r="S3272">
        <v>455</v>
      </c>
      <c r="T3272" t="s">
        <v>43808</v>
      </c>
      <c r="U3272" t="s">
        <v>43808</v>
      </c>
      <c r="V3272" t="s">
        <v>43808</v>
      </c>
    </row>
    <row r="3273" spans="1:22" x14ac:dyDescent="0.3">
      <c r="A3273">
        <v>5458</v>
      </c>
      <c r="B3273" t="s">
        <v>7661</v>
      </c>
      <c r="C3273" t="s">
        <v>7662</v>
      </c>
      <c r="D3273">
        <v>4</v>
      </c>
      <c r="E3273">
        <v>20</v>
      </c>
      <c r="G3273">
        <v>200</v>
      </c>
      <c r="I3273">
        <v>2</v>
      </c>
      <c r="K3273">
        <v>0</v>
      </c>
      <c r="L3273" t="s">
        <v>12086</v>
      </c>
      <c r="M3273">
        <v>7</v>
      </c>
      <c r="N3273">
        <v>2</v>
      </c>
      <c r="O3273">
        <v>256</v>
      </c>
      <c r="Q3273">
        <v>0</v>
      </c>
      <c r="R3273">
        <v>1</v>
      </c>
      <c r="S3273">
        <v>456</v>
      </c>
      <c r="T3273" t="s">
        <v>43809</v>
      </c>
      <c r="U3273" t="s">
        <v>43809</v>
      </c>
      <c r="V3273" t="s">
        <v>43809</v>
      </c>
    </row>
    <row r="3274" spans="1:22" x14ac:dyDescent="0.3">
      <c r="A3274">
        <v>5459</v>
      </c>
      <c r="B3274" t="s">
        <v>14934</v>
      </c>
      <c r="C3274" t="s">
        <v>3254</v>
      </c>
      <c r="D3274">
        <v>4</v>
      </c>
      <c r="E3274">
        <v>0</v>
      </c>
      <c r="G3274">
        <v>100</v>
      </c>
      <c r="I3274">
        <v>1</v>
      </c>
      <c r="K3274">
        <v>0</v>
      </c>
      <c r="L3274" t="s">
        <v>12086</v>
      </c>
      <c r="M3274">
        <v>7</v>
      </c>
      <c r="N3274">
        <v>2</v>
      </c>
      <c r="O3274">
        <v>256</v>
      </c>
      <c r="Q3274">
        <v>0</v>
      </c>
      <c r="R3274">
        <v>1</v>
      </c>
      <c r="S3274">
        <v>249</v>
      </c>
      <c r="T3274" t="s">
        <v>36999</v>
      </c>
      <c r="U3274" t="s">
        <v>36999</v>
      </c>
      <c r="V3274" t="s">
        <v>36999</v>
      </c>
    </row>
    <row r="3275" spans="1:22" x14ac:dyDescent="0.3">
      <c r="A3275">
        <v>5460</v>
      </c>
      <c r="B3275" t="s">
        <v>14935</v>
      </c>
      <c r="C3275" t="s">
        <v>14936</v>
      </c>
      <c r="D3275">
        <v>4</v>
      </c>
      <c r="E3275">
        <v>20</v>
      </c>
      <c r="G3275">
        <v>1000</v>
      </c>
      <c r="I3275">
        <v>7</v>
      </c>
      <c r="K3275">
        <v>0</v>
      </c>
      <c r="L3275" t="s">
        <v>12086</v>
      </c>
      <c r="M3275">
        <v>7</v>
      </c>
      <c r="N3275">
        <v>2</v>
      </c>
      <c r="O3275">
        <v>256</v>
      </c>
      <c r="Q3275">
        <v>60</v>
      </c>
      <c r="R3275">
        <v>1</v>
      </c>
      <c r="S3275">
        <v>457</v>
      </c>
      <c r="T3275" t="s">
        <v>43810</v>
      </c>
      <c r="U3275" t="s">
        <v>43810</v>
      </c>
      <c r="V3275" t="s">
        <v>43810</v>
      </c>
    </row>
    <row r="3276" spans="1:22" x14ac:dyDescent="0.3">
      <c r="A3276">
        <v>5461</v>
      </c>
      <c r="B3276" t="s">
        <v>14937</v>
      </c>
      <c r="C3276" t="s">
        <v>14938</v>
      </c>
      <c r="D3276">
        <v>4</v>
      </c>
      <c r="E3276">
        <v>20</v>
      </c>
      <c r="G3276">
        <v>300</v>
      </c>
      <c r="I3276">
        <v>1</v>
      </c>
      <c r="K3276">
        <v>0</v>
      </c>
      <c r="L3276" t="s">
        <v>12086</v>
      </c>
      <c r="M3276">
        <v>7</v>
      </c>
      <c r="N3276">
        <v>2</v>
      </c>
      <c r="O3276">
        <v>769</v>
      </c>
      <c r="Q3276">
        <v>50</v>
      </c>
      <c r="R3276">
        <v>1</v>
      </c>
      <c r="S3276">
        <v>458</v>
      </c>
      <c r="T3276" t="s">
        <v>43811</v>
      </c>
      <c r="U3276" t="s">
        <v>43811</v>
      </c>
      <c r="V3276" t="s">
        <v>43811</v>
      </c>
    </row>
    <row r="3277" spans="1:22" x14ac:dyDescent="0.3">
      <c r="A3277">
        <v>5462</v>
      </c>
      <c r="B3277" t="s">
        <v>14939</v>
      </c>
      <c r="C3277" t="s">
        <v>14940</v>
      </c>
      <c r="D3277">
        <v>4</v>
      </c>
      <c r="E3277">
        <v>20</v>
      </c>
      <c r="G3277">
        <v>100</v>
      </c>
      <c r="I3277">
        <v>1</v>
      </c>
      <c r="K3277">
        <v>0</v>
      </c>
      <c r="L3277" t="s">
        <v>12086</v>
      </c>
      <c r="M3277">
        <v>7</v>
      </c>
      <c r="N3277">
        <v>2</v>
      </c>
      <c r="O3277">
        <v>1</v>
      </c>
      <c r="Q3277">
        <v>90</v>
      </c>
      <c r="R3277">
        <v>0</v>
      </c>
      <c r="S3277">
        <v>459</v>
      </c>
      <c r="T3277" t="s">
        <v>43812</v>
      </c>
      <c r="U3277" t="s">
        <v>43812</v>
      </c>
      <c r="V3277" t="s">
        <v>43812</v>
      </c>
    </row>
    <row r="3278" spans="1:22" x14ac:dyDescent="0.3">
      <c r="A3278">
        <v>5463</v>
      </c>
      <c r="B3278" t="s">
        <v>14941</v>
      </c>
      <c r="C3278" t="s">
        <v>14942</v>
      </c>
      <c r="D3278">
        <v>4</v>
      </c>
      <c r="E3278">
        <v>20</v>
      </c>
      <c r="G3278">
        <v>100</v>
      </c>
      <c r="I3278">
        <v>1</v>
      </c>
      <c r="K3278">
        <v>0</v>
      </c>
      <c r="L3278" t="s">
        <v>12086</v>
      </c>
      <c r="M3278">
        <v>7</v>
      </c>
      <c r="N3278">
        <v>2</v>
      </c>
      <c r="O3278">
        <v>1</v>
      </c>
      <c r="Q3278">
        <v>90</v>
      </c>
      <c r="R3278">
        <v>0</v>
      </c>
      <c r="S3278">
        <v>460</v>
      </c>
      <c r="T3278" t="s">
        <v>37492</v>
      </c>
      <c r="U3278" t="s">
        <v>37492</v>
      </c>
      <c r="V3278" t="s">
        <v>37492</v>
      </c>
    </row>
    <row r="3279" spans="1:22" x14ac:dyDescent="0.3">
      <c r="A3279">
        <v>5464</v>
      </c>
      <c r="B3279" t="s">
        <v>10972</v>
      </c>
      <c r="C3279" t="s">
        <v>10973</v>
      </c>
      <c r="D3279">
        <v>4</v>
      </c>
      <c r="E3279">
        <v>20</v>
      </c>
      <c r="G3279">
        <v>0</v>
      </c>
      <c r="I3279">
        <v>1</v>
      </c>
      <c r="K3279">
        <v>0</v>
      </c>
      <c r="L3279" t="s">
        <v>12086</v>
      </c>
      <c r="M3279">
        <v>7</v>
      </c>
      <c r="N3279">
        <v>2</v>
      </c>
      <c r="O3279">
        <v>256</v>
      </c>
      <c r="Q3279">
        <v>0</v>
      </c>
      <c r="R3279">
        <v>0</v>
      </c>
      <c r="S3279">
        <v>461</v>
      </c>
      <c r="T3279" t="s">
        <v>43813</v>
      </c>
      <c r="U3279" t="s">
        <v>43813</v>
      </c>
      <c r="V3279" t="s">
        <v>43813</v>
      </c>
    </row>
    <row r="3280" spans="1:22" x14ac:dyDescent="0.3">
      <c r="A3280">
        <v>5465</v>
      </c>
      <c r="B3280" t="s">
        <v>2026</v>
      </c>
      <c r="C3280" t="s">
        <v>2027</v>
      </c>
      <c r="D3280">
        <v>4</v>
      </c>
      <c r="E3280">
        <v>20</v>
      </c>
      <c r="G3280">
        <v>500</v>
      </c>
      <c r="I3280">
        <v>3</v>
      </c>
      <c r="K3280">
        <v>1</v>
      </c>
      <c r="L3280" t="s">
        <v>12086</v>
      </c>
      <c r="M3280">
        <v>7</v>
      </c>
      <c r="N3280">
        <v>2</v>
      </c>
      <c r="O3280">
        <v>256</v>
      </c>
      <c r="Q3280">
        <v>40</v>
      </c>
      <c r="R3280">
        <v>1</v>
      </c>
      <c r="S3280">
        <v>462</v>
      </c>
      <c r="T3280" t="s">
        <v>43814</v>
      </c>
      <c r="U3280" t="s">
        <v>43814</v>
      </c>
      <c r="V3280" t="s">
        <v>43814</v>
      </c>
    </row>
    <row r="3281" spans="1:22" x14ac:dyDescent="0.3">
      <c r="A3281">
        <v>5466</v>
      </c>
      <c r="B3281" t="s">
        <v>10740</v>
      </c>
      <c r="C3281" t="s">
        <v>10741</v>
      </c>
      <c r="D3281">
        <v>4</v>
      </c>
      <c r="E3281">
        <v>20</v>
      </c>
      <c r="G3281">
        <v>100</v>
      </c>
      <c r="I3281">
        <v>2</v>
      </c>
      <c r="K3281">
        <v>1</v>
      </c>
      <c r="L3281" t="s">
        <v>12086</v>
      </c>
      <c r="M3281">
        <v>7</v>
      </c>
      <c r="N3281">
        <v>2</v>
      </c>
      <c r="O3281">
        <v>256</v>
      </c>
      <c r="Q3281">
        <v>30</v>
      </c>
      <c r="R3281">
        <v>1</v>
      </c>
      <c r="S3281">
        <v>463</v>
      </c>
      <c r="T3281" t="s">
        <v>37500</v>
      </c>
      <c r="U3281" t="s">
        <v>37500</v>
      </c>
      <c r="V3281" t="s">
        <v>37500</v>
      </c>
    </row>
    <row r="3282" spans="1:22" x14ac:dyDescent="0.3">
      <c r="A3282">
        <v>5467</v>
      </c>
      <c r="B3282" t="s">
        <v>5123</v>
      </c>
      <c r="C3282" t="s">
        <v>5124</v>
      </c>
      <c r="D3282">
        <v>4</v>
      </c>
      <c r="E3282">
        <v>20</v>
      </c>
      <c r="G3282">
        <v>2000</v>
      </c>
      <c r="I3282">
        <v>5</v>
      </c>
      <c r="K3282">
        <v>0</v>
      </c>
      <c r="L3282" t="s">
        <v>12086</v>
      </c>
      <c r="M3282">
        <v>7</v>
      </c>
      <c r="N3282">
        <v>2</v>
      </c>
      <c r="O3282">
        <v>256</v>
      </c>
      <c r="Q3282">
        <v>50</v>
      </c>
      <c r="R3282">
        <v>1</v>
      </c>
      <c r="S3282">
        <v>464</v>
      </c>
      <c r="T3282" t="s">
        <v>43815</v>
      </c>
      <c r="U3282" t="s">
        <v>43815</v>
      </c>
      <c r="V3282" t="s">
        <v>43815</v>
      </c>
    </row>
    <row r="3283" spans="1:22" x14ac:dyDescent="0.3">
      <c r="A3283">
        <v>5468</v>
      </c>
      <c r="B3283" t="s">
        <v>7431</v>
      </c>
      <c r="C3283" t="s">
        <v>7432</v>
      </c>
      <c r="D3283">
        <v>4</v>
      </c>
      <c r="E3283">
        <v>20</v>
      </c>
      <c r="G3283">
        <v>800</v>
      </c>
      <c r="I3283">
        <v>3</v>
      </c>
      <c r="K3283">
        <v>1</v>
      </c>
      <c r="L3283" t="s">
        <v>12086</v>
      </c>
      <c r="M3283">
        <v>7</v>
      </c>
      <c r="N3283">
        <v>2</v>
      </c>
      <c r="O3283">
        <v>256</v>
      </c>
      <c r="Q3283">
        <v>0</v>
      </c>
      <c r="R3283">
        <v>1</v>
      </c>
      <c r="S3283">
        <v>465</v>
      </c>
      <c r="T3283" t="s">
        <v>43816</v>
      </c>
      <c r="U3283" t="s">
        <v>43816</v>
      </c>
      <c r="V3283" t="s">
        <v>43816</v>
      </c>
    </row>
    <row r="3284" spans="1:22" x14ac:dyDescent="0.3">
      <c r="A3284">
        <v>5469</v>
      </c>
      <c r="B3284" t="s">
        <v>7106</v>
      </c>
      <c r="C3284" t="s">
        <v>7107</v>
      </c>
      <c r="D3284">
        <v>4</v>
      </c>
      <c r="E3284">
        <v>20</v>
      </c>
      <c r="G3284">
        <v>300</v>
      </c>
      <c r="I3284">
        <v>2</v>
      </c>
      <c r="K3284">
        <v>0</v>
      </c>
      <c r="L3284" t="s">
        <v>12086</v>
      </c>
      <c r="M3284">
        <v>7</v>
      </c>
      <c r="N3284">
        <v>2</v>
      </c>
      <c r="O3284">
        <v>256</v>
      </c>
      <c r="Q3284">
        <v>30</v>
      </c>
      <c r="R3284">
        <v>1</v>
      </c>
      <c r="S3284">
        <v>466</v>
      </c>
      <c r="T3284" t="s">
        <v>43817</v>
      </c>
      <c r="U3284" t="s">
        <v>43817</v>
      </c>
      <c r="V3284" t="s">
        <v>43817</v>
      </c>
    </row>
    <row r="3285" spans="1:22" x14ac:dyDescent="0.3">
      <c r="A3285">
        <v>5470</v>
      </c>
      <c r="B3285" t="s">
        <v>3770</v>
      </c>
      <c r="C3285" t="s">
        <v>3771</v>
      </c>
      <c r="D3285">
        <v>4</v>
      </c>
      <c r="E3285">
        <v>20</v>
      </c>
      <c r="G3285">
        <v>100</v>
      </c>
      <c r="I3285">
        <v>1</v>
      </c>
      <c r="K3285">
        <v>0</v>
      </c>
      <c r="L3285" t="s">
        <v>12086</v>
      </c>
      <c r="M3285">
        <v>7</v>
      </c>
      <c r="N3285">
        <v>2</v>
      </c>
      <c r="O3285">
        <v>512</v>
      </c>
      <c r="Q3285">
        <v>50</v>
      </c>
      <c r="R3285">
        <v>0</v>
      </c>
      <c r="S3285">
        <v>467</v>
      </c>
      <c r="T3285" t="s">
        <v>37508</v>
      </c>
      <c r="U3285" t="s">
        <v>37508</v>
      </c>
      <c r="V3285" t="s">
        <v>37508</v>
      </c>
    </row>
    <row r="3286" spans="1:22" x14ac:dyDescent="0.3">
      <c r="A3286">
        <v>5471</v>
      </c>
      <c r="B3286" t="s">
        <v>4933</v>
      </c>
      <c r="C3286" t="s">
        <v>4934</v>
      </c>
      <c r="D3286">
        <v>4</v>
      </c>
      <c r="E3286">
        <v>20</v>
      </c>
      <c r="G3286">
        <v>800</v>
      </c>
      <c r="I3286">
        <v>1</v>
      </c>
      <c r="K3286">
        <v>0</v>
      </c>
      <c r="L3286" t="s">
        <v>12086</v>
      </c>
      <c r="M3286">
        <v>7</v>
      </c>
      <c r="N3286">
        <v>2</v>
      </c>
      <c r="O3286">
        <v>512</v>
      </c>
      <c r="Q3286">
        <v>50</v>
      </c>
      <c r="R3286">
        <v>0</v>
      </c>
      <c r="S3286">
        <v>468</v>
      </c>
      <c r="T3286" t="s">
        <v>37511</v>
      </c>
      <c r="U3286" t="s">
        <v>37511</v>
      </c>
      <c r="V3286" t="s">
        <v>37511</v>
      </c>
    </row>
    <row r="3287" spans="1:22" x14ac:dyDescent="0.3">
      <c r="A3287">
        <v>5472</v>
      </c>
      <c r="B3287" t="s">
        <v>8274</v>
      </c>
      <c r="C3287" t="s">
        <v>14943</v>
      </c>
      <c r="D3287">
        <v>4</v>
      </c>
      <c r="E3287">
        <v>20</v>
      </c>
      <c r="G3287">
        <v>100</v>
      </c>
      <c r="I3287">
        <v>0</v>
      </c>
      <c r="K3287">
        <v>0</v>
      </c>
      <c r="L3287" t="s">
        <v>12086</v>
      </c>
      <c r="M3287">
        <v>7</v>
      </c>
      <c r="N3287">
        <v>2</v>
      </c>
      <c r="O3287">
        <v>256</v>
      </c>
      <c r="Q3287">
        <v>0</v>
      </c>
      <c r="R3287">
        <v>1</v>
      </c>
      <c r="S3287">
        <v>469</v>
      </c>
      <c r="T3287" t="s">
        <v>43818</v>
      </c>
      <c r="U3287" t="s">
        <v>43818</v>
      </c>
      <c r="V3287" t="s">
        <v>43818</v>
      </c>
    </row>
    <row r="3288" spans="1:22" x14ac:dyDescent="0.3">
      <c r="A3288">
        <v>5473</v>
      </c>
      <c r="B3288" t="s">
        <v>4170</v>
      </c>
      <c r="C3288" t="s">
        <v>4171</v>
      </c>
      <c r="D3288">
        <v>4</v>
      </c>
      <c r="E3288">
        <v>20</v>
      </c>
      <c r="G3288">
        <v>500</v>
      </c>
      <c r="I3288">
        <v>4</v>
      </c>
      <c r="K3288">
        <v>0</v>
      </c>
      <c r="L3288" t="s">
        <v>12086</v>
      </c>
      <c r="M3288">
        <v>7</v>
      </c>
      <c r="N3288">
        <v>2</v>
      </c>
      <c r="O3288">
        <v>256</v>
      </c>
      <c r="Q3288">
        <v>30</v>
      </c>
      <c r="R3288">
        <v>1</v>
      </c>
      <c r="S3288">
        <v>470</v>
      </c>
      <c r="T3288" t="s">
        <v>37515</v>
      </c>
      <c r="U3288" t="s">
        <v>37515</v>
      </c>
      <c r="V3288" t="s">
        <v>37515</v>
      </c>
    </row>
    <row r="3289" spans="1:22" x14ac:dyDescent="0.3">
      <c r="A3289">
        <v>5474</v>
      </c>
      <c r="B3289" t="s">
        <v>7118</v>
      </c>
      <c r="C3289" t="s">
        <v>7119</v>
      </c>
      <c r="D3289">
        <v>4</v>
      </c>
      <c r="E3289">
        <v>20</v>
      </c>
      <c r="G3289">
        <v>700</v>
      </c>
      <c r="I3289">
        <v>2</v>
      </c>
      <c r="K3289">
        <v>0</v>
      </c>
      <c r="L3289" t="s">
        <v>12086</v>
      </c>
      <c r="M3289">
        <v>7</v>
      </c>
      <c r="N3289">
        <v>2</v>
      </c>
      <c r="O3289">
        <v>256</v>
      </c>
      <c r="Q3289">
        <v>10</v>
      </c>
      <c r="R3289">
        <v>0</v>
      </c>
      <c r="S3289">
        <v>471</v>
      </c>
      <c r="T3289" t="s">
        <v>12087</v>
      </c>
      <c r="U3289" t="s">
        <v>12087</v>
      </c>
      <c r="V3289" t="s">
        <v>12087</v>
      </c>
    </row>
    <row r="3290" spans="1:22" x14ac:dyDescent="0.3">
      <c r="A3290">
        <v>5475</v>
      </c>
      <c r="B3290" t="s">
        <v>2668</v>
      </c>
      <c r="C3290" t="s">
        <v>2669</v>
      </c>
      <c r="D3290">
        <v>4</v>
      </c>
      <c r="E3290">
        <v>20</v>
      </c>
      <c r="G3290">
        <v>100</v>
      </c>
      <c r="I3290">
        <v>1</v>
      </c>
      <c r="K3290">
        <v>0</v>
      </c>
      <c r="L3290" t="s">
        <v>12086</v>
      </c>
      <c r="M3290">
        <v>7</v>
      </c>
      <c r="N3290">
        <v>2</v>
      </c>
      <c r="O3290">
        <v>513</v>
      </c>
      <c r="Q3290">
        <v>0</v>
      </c>
      <c r="R3290">
        <v>0</v>
      </c>
      <c r="S3290">
        <v>472</v>
      </c>
      <c r="T3290" t="s">
        <v>12087</v>
      </c>
      <c r="U3290" t="s">
        <v>12087</v>
      </c>
      <c r="V3290" t="s">
        <v>12087</v>
      </c>
    </row>
    <row r="3291" spans="1:22" x14ac:dyDescent="0.3">
      <c r="A3291">
        <v>5476</v>
      </c>
      <c r="B3291" t="s">
        <v>4929</v>
      </c>
      <c r="C3291" t="s">
        <v>4930</v>
      </c>
      <c r="D3291">
        <v>4</v>
      </c>
      <c r="E3291">
        <v>20</v>
      </c>
      <c r="G3291">
        <v>800</v>
      </c>
      <c r="I3291">
        <v>2</v>
      </c>
      <c r="K3291">
        <v>0</v>
      </c>
      <c r="L3291" t="s">
        <v>12086</v>
      </c>
      <c r="M3291">
        <v>7</v>
      </c>
      <c r="N3291">
        <v>2</v>
      </c>
      <c r="O3291">
        <v>768</v>
      </c>
      <c r="Q3291">
        <v>30</v>
      </c>
      <c r="R3291">
        <v>1</v>
      </c>
      <c r="S3291">
        <v>473</v>
      </c>
      <c r="T3291" t="s">
        <v>43819</v>
      </c>
      <c r="U3291" t="s">
        <v>43819</v>
      </c>
      <c r="V3291" t="s">
        <v>43819</v>
      </c>
    </row>
    <row r="3292" spans="1:22" x14ac:dyDescent="0.3">
      <c r="A3292">
        <v>5477</v>
      </c>
      <c r="B3292" t="s">
        <v>1605</v>
      </c>
      <c r="C3292" t="s">
        <v>1606</v>
      </c>
      <c r="D3292">
        <v>4</v>
      </c>
      <c r="E3292">
        <v>20</v>
      </c>
      <c r="G3292">
        <v>100</v>
      </c>
      <c r="I3292">
        <v>1</v>
      </c>
      <c r="K3292">
        <v>1</v>
      </c>
      <c r="L3292" t="s">
        <v>12086</v>
      </c>
      <c r="M3292">
        <v>7</v>
      </c>
      <c r="N3292">
        <v>2</v>
      </c>
      <c r="O3292">
        <v>256</v>
      </c>
      <c r="Q3292">
        <v>30</v>
      </c>
      <c r="R3292">
        <v>1</v>
      </c>
      <c r="S3292">
        <v>474</v>
      </c>
      <c r="T3292" t="s">
        <v>43820</v>
      </c>
      <c r="U3292" t="s">
        <v>43820</v>
      </c>
      <c r="V3292" t="s">
        <v>43820</v>
      </c>
    </row>
    <row r="3293" spans="1:22" x14ac:dyDescent="0.3">
      <c r="A3293">
        <v>5478</v>
      </c>
      <c r="B3293" t="s">
        <v>2245</v>
      </c>
      <c r="C3293" t="s">
        <v>2246</v>
      </c>
      <c r="D3293">
        <v>4</v>
      </c>
      <c r="E3293">
        <v>20</v>
      </c>
      <c r="G3293">
        <v>500</v>
      </c>
      <c r="I3293">
        <v>3</v>
      </c>
      <c r="K3293">
        <v>0</v>
      </c>
      <c r="L3293" t="s">
        <v>12086</v>
      </c>
      <c r="M3293">
        <v>7</v>
      </c>
      <c r="N3293">
        <v>2</v>
      </c>
      <c r="O3293">
        <v>256</v>
      </c>
      <c r="Q3293">
        <v>0</v>
      </c>
      <c r="R3293">
        <v>1</v>
      </c>
      <c r="S3293">
        <v>475</v>
      </c>
      <c r="T3293" t="s">
        <v>37525</v>
      </c>
      <c r="U3293" t="s">
        <v>37525</v>
      </c>
      <c r="V3293" t="s">
        <v>37525</v>
      </c>
    </row>
    <row r="3294" spans="1:22" x14ac:dyDescent="0.3">
      <c r="A3294">
        <v>5479</v>
      </c>
      <c r="B3294" t="s">
        <v>8907</v>
      </c>
      <c r="C3294" t="s">
        <v>14944</v>
      </c>
      <c r="D3294">
        <v>4</v>
      </c>
      <c r="E3294">
        <v>20</v>
      </c>
      <c r="G3294">
        <v>300</v>
      </c>
      <c r="I3294">
        <v>1</v>
      </c>
      <c r="K3294">
        <v>0</v>
      </c>
      <c r="L3294" t="s">
        <v>12086</v>
      </c>
      <c r="M3294">
        <v>7</v>
      </c>
      <c r="N3294">
        <v>2</v>
      </c>
      <c r="O3294">
        <v>256</v>
      </c>
      <c r="Q3294">
        <v>30</v>
      </c>
      <c r="R3294">
        <v>1</v>
      </c>
      <c r="S3294">
        <v>476</v>
      </c>
      <c r="T3294" t="s">
        <v>43821</v>
      </c>
      <c r="U3294" t="s">
        <v>43821</v>
      </c>
      <c r="V3294" t="s">
        <v>43821</v>
      </c>
    </row>
    <row r="3295" spans="1:22" x14ac:dyDescent="0.3">
      <c r="A3295">
        <v>5480</v>
      </c>
      <c r="B3295" t="s">
        <v>14945</v>
      </c>
      <c r="C3295" t="s">
        <v>14946</v>
      </c>
      <c r="D3295">
        <v>4</v>
      </c>
      <c r="E3295">
        <v>20</v>
      </c>
      <c r="G3295">
        <v>1000</v>
      </c>
      <c r="I3295">
        <v>3</v>
      </c>
      <c r="K3295">
        <v>0</v>
      </c>
      <c r="L3295" t="s">
        <v>12086</v>
      </c>
      <c r="M3295">
        <v>7</v>
      </c>
      <c r="N3295">
        <v>2</v>
      </c>
      <c r="O3295">
        <v>256</v>
      </c>
      <c r="Q3295">
        <v>30</v>
      </c>
      <c r="R3295">
        <v>1</v>
      </c>
      <c r="S3295">
        <v>477</v>
      </c>
      <c r="T3295" t="s">
        <v>43822</v>
      </c>
      <c r="U3295" t="s">
        <v>43822</v>
      </c>
      <c r="V3295" t="s">
        <v>43822</v>
      </c>
    </row>
    <row r="3296" spans="1:22" x14ac:dyDescent="0.3">
      <c r="A3296">
        <v>5481</v>
      </c>
      <c r="B3296" t="s">
        <v>5150</v>
      </c>
      <c r="C3296" t="s">
        <v>14947</v>
      </c>
      <c r="D3296">
        <v>4</v>
      </c>
      <c r="E3296">
        <v>20</v>
      </c>
      <c r="G3296">
        <v>1000</v>
      </c>
      <c r="I3296">
        <v>1</v>
      </c>
      <c r="K3296">
        <v>1</v>
      </c>
      <c r="L3296" t="s">
        <v>12086</v>
      </c>
      <c r="M3296">
        <v>7</v>
      </c>
      <c r="N3296">
        <v>2</v>
      </c>
      <c r="O3296">
        <v>256</v>
      </c>
      <c r="Q3296">
        <v>1</v>
      </c>
      <c r="R3296">
        <v>1</v>
      </c>
      <c r="S3296">
        <v>478</v>
      </c>
      <c r="T3296" t="s">
        <v>43823</v>
      </c>
      <c r="U3296" t="s">
        <v>43823</v>
      </c>
      <c r="V3296" t="s">
        <v>43823</v>
      </c>
    </row>
    <row r="3297" spans="1:22" x14ac:dyDescent="0.3">
      <c r="A3297">
        <v>5482</v>
      </c>
      <c r="B3297" t="s">
        <v>2802</v>
      </c>
      <c r="C3297" t="s">
        <v>2803</v>
      </c>
      <c r="D3297">
        <v>4</v>
      </c>
      <c r="G3297">
        <v>3000</v>
      </c>
      <c r="I3297">
        <v>5</v>
      </c>
      <c r="K3297">
        <v>0</v>
      </c>
      <c r="L3297" t="s">
        <v>12086</v>
      </c>
      <c r="M3297">
        <v>7</v>
      </c>
      <c r="N3297">
        <v>2</v>
      </c>
      <c r="O3297">
        <v>769</v>
      </c>
      <c r="Q3297">
        <v>80</v>
      </c>
      <c r="R3297">
        <v>1</v>
      </c>
      <c r="S3297">
        <v>479</v>
      </c>
      <c r="T3297" t="s">
        <v>35540</v>
      </c>
      <c r="U3297" t="s">
        <v>35540</v>
      </c>
      <c r="V3297" t="s">
        <v>35540</v>
      </c>
    </row>
    <row r="3298" spans="1:22" x14ac:dyDescent="0.3">
      <c r="A3298">
        <v>5483</v>
      </c>
      <c r="B3298" t="s">
        <v>14948</v>
      </c>
      <c r="C3298" t="s">
        <v>14949</v>
      </c>
      <c r="D3298">
        <v>4</v>
      </c>
      <c r="E3298">
        <v>20</v>
      </c>
      <c r="G3298">
        <v>100</v>
      </c>
      <c r="I3298">
        <v>1</v>
      </c>
      <c r="K3298">
        <v>0</v>
      </c>
      <c r="L3298" t="s">
        <v>12086</v>
      </c>
      <c r="M3298">
        <v>7</v>
      </c>
      <c r="N3298">
        <v>2</v>
      </c>
      <c r="O3298">
        <v>513</v>
      </c>
      <c r="Q3298">
        <v>50</v>
      </c>
      <c r="R3298">
        <v>0</v>
      </c>
      <c r="S3298">
        <v>480</v>
      </c>
      <c r="T3298" t="s">
        <v>43824</v>
      </c>
      <c r="U3298" t="s">
        <v>43824</v>
      </c>
      <c r="V3298" t="s">
        <v>43824</v>
      </c>
    </row>
    <row r="3299" spans="1:22" x14ac:dyDescent="0.3">
      <c r="A3299">
        <v>5484</v>
      </c>
      <c r="B3299" t="s">
        <v>14950</v>
      </c>
      <c r="C3299" t="s">
        <v>14951</v>
      </c>
      <c r="D3299">
        <v>4</v>
      </c>
      <c r="E3299">
        <v>20</v>
      </c>
      <c r="G3299">
        <v>500</v>
      </c>
      <c r="I3299">
        <v>4</v>
      </c>
      <c r="K3299">
        <v>0</v>
      </c>
      <c r="L3299" t="s">
        <v>12086</v>
      </c>
      <c r="M3299">
        <v>7</v>
      </c>
      <c r="N3299">
        <v>2</v>
      </c>
      <c r="O3299">
        <v>256</v>
      </c>
      <c r="Q3299">
        <v>0</v>
      </c>
      <c r="R3299">
        <v>0</v>
      </c>
      <c r="S3299">
        <v>482</v>
      </c>
      <c r="T3299" t="s">
        <v>43825</v>
      </c>
      <c r="U3299" t="s">
        <v>43825</v>
      </c>
      <c r="V3299" t="s">
        <v>43825</v>
      </c>
    </row>
    <row r="3300" spans="1:22" x14ac:dyDescent="0.3">
      <c r="A3300">
        <v>5485</v>
      </c>
      <c r="B3300" t="s">
        <v>14952</v>
      </c>
      <c r="C3300" t="s">
        <v>14953</v>
      </c>
      <c r="D3300">
        <v>4</v>
      </c>
      <c r="E3300">
        <v>20</v>
      </c>
      <c r="G3300">
        <v>1000</v>
      </c>
      <c r="I3300">
        <v>3</v>
      </c>
      <c r="K3300">
        <v>0</v>
      </c>
      <c r="L3300" t="s">
        <v>12086</v>
      </c>
      <c r="M3300">
        <v>7</v>
      </c>
      <c r="N3300">
        <v>2</v>
      </c>
      <c r="O3300">
        <v>769</v>
      </c>
      <c r="Q3300">
        <v>60</v>
      </c>
      <c r="R3300">
        <v>1</v>
      </c>
      <c r="S3300">
        <v>483</v>
      </c>
      <c r="T3300" t="s">
        <v>37539</v>
      </c>
      <c r="U3300" t="s">
        <v>37539</v>
      </c>
      <c r="V3300" t="s">
        <v>37539</v>
      </c>
    </row>
    <row r="3301" spans="1:22" x14ac:dyDescent="0.3">
      <c r="A3301">
        <v>5486</v>
      </c>
      <c r="B3301" t="s">
        <v>5608</v>
      </c>
      <c r="C3301" t="s">
        <v>5609</v>
      </c>
      <c r="D3301">
        <v>4</v>
      </c>
      <c r="E3301">
        <v>20</v>
      </c>
      <c r="G3301">
        <v>300</v>
      </c>
      <c r="I3301">
        <v>3</v>
      </c>
      <c r="K3301">
        <v>0</v>
      </c>
      <c r="L3301" t="s">
        <v>12086</v>
      </c>
      <c r="M3301">
        <v>7</v>
      </c>
      <c r="N3301">
        <v>2</v>
      </c>
      <c r="O3301">
        <v>256</v>
      </c>
      <c r="Q3301">
        <v>0</v>
      </c>
      <c r="R3301">
        <v>1</v>
      </c>
      <c r="S3301">
        <v>395</v>
      </c>
      <c r="T3301" t="s">
        <v>43826</v>
      </c>
      <c r="U3301" t="s">
        <v>43826</v>
      </c>
      <c r="V3301" t="s">
        <v>43826</v>
      </c>
    </row>
    <row r="3302" spans="1:22" x14ac:dyDescent="0.3">
      <c r="A3302">
        <v>5487</v>
      </c>
      <c r="B3302" t="s">
        <v>14954</v>
      </c>
      <c r="C3302" t="s">
        <v>14902</v>
      </c>
      <c r="D3302">
        <v>4</v>
      </c>
      <c r="E3302">
        <v>20</v>
      </c>
      <c r="G3302">
        <v>500</v>
      </c>
      <c r="I3302">
        <v>1</v>
      </c>
      <c r="K3302">
        <v>0</v>
      </c>
      <c r="L3302" t="s">
        <v>12086</v>
      </c>
      <c r="M3302">
        <v>7</v>
      </c>
      <c r="N3302">
        <v>2</v>
      </c>
      <c r="O3302">
        <v>256</v>
      </c>
      <c r="Q3302">
        <v>0</v>
      </c>
      <c r="R3302">
        <v>1</v>
      </c>
      <c r="S3302">
        <v>417</v>
      </c>
      <c r="T3302" t="s">
        <v>34178</v>
      </c>
      <c r="U3302" t="s">
        <v>34178</v>
      </c>
      <c r="V3302" t="s">
        <v>34178</v>
      </c>
    </row>
    <row r="3303" spans="1:22" x14ac:dyDescent="0.3">
      <c r="A3303">
        <v>5488</v>
      </c>
      <c r="B3303" t="s">
        <v>14955</v>
      </c>
      <c r="C3303" t="s">
        <v>14956</v>
      </c>
      <c r="D3303">
        <v>4</v>
      </c>
      <c r="E3303">
        <v>20</v>
      </c>
      <c r="G3303">
        <v>100</v>
      </c>
      <c r="I3303">
        <v>1</v>
      </c>
      <c r="K3303">
        <v>0</v>
      </c>
      <c r="L3303" t="s">
        <v>12086</v>
      </c>
      <c r="M3303">
        <v>7</v>
      </c>
      <c r="N3303">
        <v>2</v>
      </c>
      <c r="O3303">
        <v>256</v>
      </c>
      <c r="Q3303">
        <v>0</v>
      </c>
      <c r="R3303">
        <v>1</v>
      </c>
      <c r="S3303">
        <v>390</v>
      </c>
      <c r="T3303" t="s">
        <v>37542</v>
      </c>
      <c r="U3303" t="s">
        <v>37542</v>
      </c>
      <c r="V3303" t="s">
        <v>37542</v>
      </c>
    </row>
    <row r="3304" spans="1:22" x14ac:dyDescent="0.3">
      <c r="A3304">
        <v>5489</v>
      </c>
      <c r="B3304" t="s">
        <v>6221</v>
      </c>
      <c r="C3304" t="s">
        <v>6222</v>
      </c>
      <c r="D3304">
        <v>4</v>
      </c>
      <c r="E3304">
        <v>20</v>
      </c>
      <c r="G3304">
        <v>100</v>
      </c>
      <c r="I3304">
        <v>0</v>
      </c>
      <c r="K3304">
        <v>0</v>
      </c>
      <c r="L3304" t="s">
        <v>12086</v>
      </c>
      <c r="M3304">
        <v>7</v>
      </c>
      <c r="N3304">
        <v>2</v>
      </c>
      <c r="O3304">
        <v>256</v>
      </c>
      <c r="Q3304">
        <v>0</v>
      </c>
      <c r="R3304">
        <v>1</v>
      </c>
      <c r="S3304">
        <v>484</v>
      </c>
      <c r="T3304" t="s">
        <v>33664</v>
      </c>
      <c r="U3304" t="s">
        <v>33664</v>
      </c>
      <c r="V3304" t="s">
        <v>33664</v>
      </c>
    </row>
    <row r="3305" spans="1:22" x14ac:dyDescent="0.3">
      <c r="A3305">
        <v>5490</v>
      </c>
      <c r="B3305" t="s">
        <v>418</v>
      </c>
      <c r="C3305" t="s">
        <v>419</v>
      </c>
      <c r="D3305">
        <v>4</v>
      </c>
      <c r="E3305">
        <v>20</v>
      </c>
      <c r="G3305">
        <v>0</v>
      </c>
      <c r="I3305">
        <v>3</v>
      </c>
      <c r="K3305">
        <v>0</v>
      </c>
      <c r="L3305" t="s">
        <v>12086</v>
      </c>
      <c r="M3305">
        <v>7</v>
      </c>
      <c r="N3305">
        <v>2</v>
      </c>
      <c r="O3305">
        <v>256</v>
      </c>
      <c r="Q3305">
        <v>70</v>
      </c>
      <c r="R3305">
        <v>0</v>
      </c>
      <c r="S3305">
        <v>485</v>
      </c>
      <c r="T3305" t="s">
        <v>43827</v>
      </c>
      <c r="U3305" t="s">
        <v>43827</v>
      </c>
      <c r="V3305" t="s">
        <v>43827</v>
      </c>
    </row>
    <row r="3306" spans="1:22" x14ac:dyDescent="0.3">
      <c r="A3306">
        <v>5491</v>
      </c>
      <c r="B3306" t="s">
        <v>5023</v>
      </c>
      <c r="C3306" t="s">
        <v>5024</v>
      </c>
      <c r="D3306">
        <v>4</v>
      </c>
      <c r="E3306">
        <v>20</v>
      </c>
      <c r="G3306">
        <v>800</v>
      </c>
      <c r="I3306">
        <v>3</v>
      </c>
      <c r="K3306">
        <v>1</v>
      </c>
      <c r="L3306" t="s">
        <v>12086</v>
      </c>
      <c r="M3306">
        <v>7</v>
      </c>
      <c r="N3306">
        <v>2</v>
      </c>
      <c r="O3306">
        <v>256</v>
      </c>
      <c r="Q3306">
        <v>0</v>
      </c>
      <c r="R3306">
        <v>1</v>
      </c>
      <c r="S3306">
        <v>486</v>
      </c>
      <c r="T3306" t="s">
        <v>43828</v>
      </c>
      <c r="U3306" t="s">
        <v>43828</v>
      </c>
      <c r="V3306" t="s">
        <v>43828</v>
      </c>
    </row>
    <row r="3307" spans="1:22" x14ac:dyDescent="0.3">
      <c r="A3307">
        <v>5492</v>
      </c>
      <c r="B3307" t="s">
        <v>1534</v>
      </c>
      <c r="C3307" t="s">
        <v>1535</v>
      </c>
      <c r="D3307">
        <v>4</v>
      </c>
      <c r="E3307">
        <v>0</v>
      </c>
      <c r="G3307">
        <v>0</v>
      </c>
      <c r="I3307">
        <v>5</v>
      </c>
      <c r="K3307">
        <v>0</v>
      </c>
      <c r="L3307" t="s">
        <v>12993</v>
      </c>
      <c r="M3307">
        <v>7</v>
      </c>
      <c r="N3307">
        <v>2</v>
      </c>
      <c r="O3307">
        <v>256</v>
      </c>
      <c r="Q3307">
        <v>0</v>
      </c>
      <c r="R3307">
        <v>0</v>
      </c>
      <c r="S3307">
        <v>102</v>
      </c>
      <c r="T3307" t="s">
        <v>43829</v>
      </c>
      <c r="U3307" t="s">
        <v>43829</v>
      </c>
      <c r="V3307" t="s">
        <v>43829</v>
      </c>
    </row>
    <row r="3308" spans="1:22" x14ac:dyDescent="0.3">
      <c r="A3308">
        <v>5493</v>
      </c>
      <c r="B3308" t="s">
        <v>14957</v>
      </c>
      <c r="C3308" t="s">
        <v>14731</v>
      </c>
      <c r="D3308">
        <v>4</v>
      </c>
      <c r="E3308">
        <v>0</v>
      </c>
      <c r="G3308">
        <v>0</v>
      </c>
      <c r="I3308">
        <v>3</v>
      </c>
      <c r="K3308">
        <v>0</v>
      </c>
      <c r="L3308" t="s">
        <v>12993</v>
      </c>
      <c r="M3308">
        <v>7</v>
      </c>
      <c r="N3308">
        <v>2</v>
      </c>
      <c r="O3308">
        <v>256</v>
      </c>
      <c r="Q3308">
        <v>0</v>
      </c>
      <c r="R3308">
        <v>0</v>
      </c>
      <c r="S3308">
        <v>254</v>
      </c>
      <c r="T3308" t="s">
        <v>35331</v>
      </c>
      <c r="U3308" t="s">
        <v>35331</v>
      </c>
      <c r="V3308" t="s">
        <v>35331</v>
      </c>
    </row>
    <row r="3309" spans="1:22" x14ac:dyDescent="0.3">
      <c r="A3309">
        <v>5494</v>
      </c>
      <c r="B3309" t="s">
        <v>14958</v>
      </c>
      <c r="C3309" t="s">
        <v>14686</v>
      </c>
      <c r="D3309">
        <v>4</v>
      </c>
      <c r="E3309">
        <v>0</v>
      </c>
      <c r="G3309">
        <v>0</v>
      </c>
      <c r="I3309">
        <v>5</v>
      </c>
      <c r="K3309">
        <v>0</v>
      </c>
      <c r="L3309" t="s">
        <v>12041</v>
      </c>
      <c r="M3309">
        <v>7</v>
      </c>
      <c r="N3309">
        <v>2</v>
      </c>
      <c r="O3309">
        <v>257</v>
      </c>
      <c r="Q3309">
        <v>0</v>
      </c>
      <c r="R3309">
        <v>0</v>
      </c>
      <c r="S3309">
        <v>137</v>
      </c>
      <c r="T3309" t="s">
        <v>36590</v>
      </c>
      <c r="U3309" t="s">
        <v>36590</v>
      </c>
      <c r="V3309" t="s">
        <v>36590</v>
      </c>
    </row>
    <row r="3310" spans="1:22" x14ac:dyDescent="0.3">
      <c r="A3310">
        <v>5495</v>
      </c>
      <c r="B3310" t="s">
        <v>7888</v>
      </c>
      <c r="C3310" t="s">
        <v>7889</v>
      </c>
      <c r="D3310">
        <v>4</v>
      </c>
      <c r="E3310">
        <v>20</v>
      </c>
      <c r="G3310">
        <v>100</v>
      </c>
      <c r="I3310">
        <v>6</v>
      </c>
      <c r="K3310">
        <v>1</v>
      </c>
      <c r="L3310" t="s">
        <v>12086</v>
      </c>
      <c r="M3310">
        <v>7</v>
      </c>
      <c r="N3310">
        <v>2</v>
      </c>
      <c r="O3310">
        <v>256</v>
      </c>
      <c r="Q3310">
        <v>75</v>
      </c>
      <c r="R3310">
        <v>1</v>
      </c>
      <c r="S3310">
        <v>493</v>
      </c>
      <c r="T3310" t="s">
        <v>43830</v>
      </c>
      <c r="U3310" t="s">
        <v>43830</v>
      </c>
      <c r="V3310" t="s">
        <v>43830</v>
      </c>
    </row>
    <row r="3311" spans="1:22" x14ac:dyDescent="0.3">
      <c r="A3311">
        <v>5496</v>
      </c>
      <c r="B3311" t="s">
        <v>3016</v>
      </c>
      <c r="C3311" t="s">
        <v>3017</v>
      </c>
      <c r="D3311">
        <v>4</v>
      </c>
      <c r="E3311">
        <v>20</v>
      </c>
      <c r="G3311">
        <v>300</v>
      </c>
      <c r="I3311">
        <v>3</v>
      </c>
      <c r="K3311">
        <v>0</v>
      </c>
      <c r="L3311" t="s">
        <v>12086</v>
      </c>
      <c r="M3311">
        <v>7</v>
      </c>
      <c r="N3311">
        <v>2</v>
      </c>
      <c r="O3311">
        <v>256</v>
      </c>
      <c r="Q3311">
        <v>50</v>
      </c>
      <c r="R3311">
        <v>0</v>
      </c>
      <c r="S3311">
        <v>494</v>
      </c>
      <c r="T3311" t="s">
        <v>34454</v>
      </c>
      <c r="U3311" t="s">
        <v>34454</v>
      </c>
      <c r="V3311" t="s">
        <v>34454</v>
      </c>
    </row>
    <row r="3312" spans="1:22" x14ac:dyDescent="0.3">
      <c r="A3312">
        <v>5497</v>
      </c>
      <c r="B3312" t="s">
        <v>5831</v>
      </c>
      <c r="C3312" t="s">
        <v>5832</v>
      </c>
      <c r="D3312">
        <v>4</v>
      </c>
      <c r="E3312">
        <v>20</v>
      </c>
      <c r="G3312">
        <v>400</v>
      </c>
      <c r="I3312">
        <v>3</v>
      </c>
      <c r="K3312">
        <v>1</v>
      </c>
      <c r="L3312" t="s">
        <v>12993</v>
      </c>
      <c r="M3312">
        <v>7</v>
      </c>
      <c r="N3312">
        <v>2</v>
      </c>
      <c r="O3312">
        <v>256</v>
      </c>
      <c r="Q3312">
        <v>30</v>
      </c>
      <c r="R3312">
        <v>1</v>
      </c>
      <c r="S3312">
        <v>495</v>
      </c>
      <c r="T3312" t="s">
        <v>33136</v>
      </c>
      <c r="U3312" t="s">
        <v>33136</v>
      </c>
      <c r="V3312" t="s">
        <v>33136</v>
      </c>
    </row>
    <row r="3313" spans="1:22" x14ac:dyDescent="0.3">
      <c r="A3313">
        <v>5498</v>
      </c>
      <c r="B3313" t="s">
        <v>14959</v>
      </c>
      <c r="C3313" t="s">
        <v>14960</v>
      </c>
      <c r="D3313">
        <v>4</v>
      </c>
      <c r="E3313">
        <v>20</v>
      </c>
      <c r="G3313">
        <v>600</v>
      </c>
      <c r="I3313">
        <v>5</v>
      </c>
      <c r="K3313">
        <v>0</v>
      </c>
      <c r="L3313" t="s">
        <v>12993</v>
      </c>
      <c r="M3313">
        <v>7</v>
      </c>
      <c r="N3313">
        <v>2</v>
      </c>
      <c r="O3313">
        <v>768</v>
      </c>
      <c r="Q3313">
        <v>50</v>
      </c>
      <c r="R3313">
        <v>0</v>
      </c>
      <c r="S3313">
        <v>490</v>
      </c>
      <c r="T3313" t="s">
        <v>43831</v>
      </c>
      <c r="U3313" t="s">
        <v>43831</v>
      </c>
      <c r="V3313" t="s">
        <v>43831</v>
      </c>
    </row>
    <row r="3314" spans="1:22" x14ac:dyDescent="0.3">
      <c r="A3314">
        <v>5499</v>
      </c>
      <c r="B3314" t="s">
        <v>14961</v>
      </c>
      <c r="C3314" t="s">
        <v>14962</v>
      </c>
      <c r="D3314">
        <v>4</v>
      </c>
      <c r="E3314">
        <v>20</v>
      </c>
      <c r="G3314">
        <v>600</v>
      </c>
      <c r="I3314">
        <v>0</v>
      </c>
      <c r="K3314">
        <v>0</v>
      </c>
      <c r="L3314" t="s">
        <v>12086</v>
      </c>
      <c r="M3314">
        <v>7</v>
      </c>
      <c r="N3314">
        <v>2</v>
      </c>
      <c r="O3314">
        <v>256</v>
      </c>
      <c r="Q3314">
        <v>0</v>
      </c>
      <c r="R3314">
        <v>0</v>
      </c>
      <c r="S3314">
        <v>487</v>
      </c>
      <c r="T3314" t="s">
        <v>43832</v>
      </c>
      <c r="U3314" t="s">
        <v>43832</v>
      </c>
      <c r="V3314" t="s">
        <v>43832</v>
      </c>
    </row>
    <row r="3315" spans="1:22" x14ac:dyDescent="0.3">
      <c r="A3315">
        <v>5500</v>
      </c>
      <c r="B3315" t="s">
        <v>5408</v>
      </c>
      <c r="C3315" t="s">
        <v>14963</v>
      </c>
      <c r="D3315">
        <v>4</v>
      </c>
      <c r="E3315">
        <v>0</v>
      </c>
      <c r="G3315">
        <v>300</v>
      </c>
      <c r="I3315">
        <v>6</v>
      </c>
      <c r="K3315">
        <v>0</v>
      </c>
      <c r="L3315" t="s">
        <v>12086</v>
      </c>
      <c r="M3315">
        <v>7</v>
      </c>
      <c r="N3315">
        <v>2</v>
      </c>
      <c r="O3315">
        <v>256</v>
      </c>
      <c r="Q3315">
        <v>30</v>
      </c>
      <c r="R3315">
        <v>1</v>
      </c>
      <c r="S3315">
        <v>488</v>
      </c>
      <c r="T3315" t="s">
        <v>37559</v>
      </c>
      <c r="U3315" t="s">
        <v>37559</v>
      </c>
      <c r="V3315" t="s">
        <v>37559</v>
      </c>
    </row>
    <row r="3316" spans="1:22" x14ac:dyDescent="0.3">
      <c r="A3316">
        <v>5501</v>
      </c>
      <c r="B3316" t="s">
        <v>7677</v>
      </c>
      <c r="C3316" t="s">
        <v>14964</v>
      </c>
      <c r="D3316">
        <v>4</v>
      </c>
      <c r="E3316">
        <v>0</v>
      </c>
      <c r="G3316">
        <v>100</v>
      </c>
      <c r="I3316">
        <v>6</v>
      </c>
      <c r="K3316">
        <v>0</v>
      </c>
      <c r="L3316" t="s">
        <v>12086</v>
      </c>
      <c r="M3316">
        <v>7</v>
      </c>
      <c r="N3316">
        <v>2</v>
      </c>
      <c r="O3316">
        <v>256</v>
      </c>
      <c r="Q3316">
        <v>10</v>
      </c>
      <c r="R3316">
        <v>0</v>
      </c>
      <c r="S3316">
        <v>496</v>
      </c>
      <c r="T3316" t="s">
        <v>43833</v>
      </c>
      <c r="U3316" t="s">
        <v>43833</v>
      </c>
      <c r="V3316" t="s">
        <v>43833</v>
      </c>
    </row>
    <row r="3317" spans="1:22" x14ac:dyDescent="0.3">
      <c r="A3317">
        <v>5502</v>
      </c>
      <c r="B3317" t="s">
        <v>7035</v>
      </c>
      <c r="C3317" t="s">
        <v>7036</v>
      </c>
      <c r="D3317">
        <v>4</v>
      </c>
      <c r="E3317">
        <v>0</v>
      </c>
      <c r="G3317">
        <v>500</v>
      </c>
      <c r="I3317">
        <v>2</v>
      </c>
      <c r="K3317">
        <v>0</v>
      </c>
      <c r="L3317" t="s">
        <v>12086</v>
      </c>
      <c r="M3317">
        <v>7</v>
      </c>
      <c r="N3317">
        <v>2</v>
      </c>
      <c r="O3317">
        <v>768</v>
      </c>
      <c r="Q3317">
        <v>1</v>
      </c>
      <c r="R3317">
        <v>1</v>
      </c>
      <c r="S3317">
        <v>491</v>
      </c>
      <c r="T3317" t="s">
        <v>43834</v>
      </c>
      <c r="U3317" t="s">
        <v>43834</v>
      </c>
      <c r="V3317" t="s">
        <v>43834</v>
      </c>
    </row>
    <row r="3318" spans="1:22" x14ac:dyDescent="0.3">
      <c r="A3318">
        <v>5503</v>
      </c>
      <c r="B3318" t="s">
        <v>8089</v>
      </c>
      <c r="C3318" t="s">
        <v>14965</v>
      </c>
      <c r="D3318">
        <v>4</v>
      </c>
      <c r="E3318">
        <v>0</v>
      </c>
      <c r="G3318">
        <v>800</v>
      </c>
      <c r="I3318">
        <v>2</v>
      </c>
      <c r="K3318">
        <v>0</v>
      </c>
      <c r="L3318" t="s">
        <v>12086</v>
      </c>
      <c r="M3318">
        <v>7</v>
      </c>
      <c r="N3318">
        <v>2</v>
      </c>
      <c r="O3318">
        <v>256</v>
      </c>
      <c r="Q3318">
        <v>0</v>
      </c>
      <c r="R3318">
        <v>1</v>
      </c>
      <c r="S3318">
        <v>497</v>
      </c>
      <c r="T3318" t="s">
        <v>43835</v>
      </c>
      <c r="U3318" t="s">
        <v>43835</v>
      </c>
      <c r="V3318" t="s">
        <v>43835</v>
      </c>
    </row>
    <row r="3319" spans="1:22" x14ac:dyDescent="0.3">
      <c r="A3319">
        <v>5504</v>
      </c>
      <c r="B3319" t="s">
        <v>14966</v>
      </c>
      <c r="C3319" t="s">
        <v>14967</v>
      </c>
      <c r="D3319">
        <v>4</v>
      </c>
      <c r="E3319">
        <v>20</v>
      </c>
      <c r="G3319">
        <v>500</v>
      </c>
      <c r="I3319">
        <v>5</v>
      </c>
      <c r="K3319">
        <v>0</v>
      </c>
      <c r="L3319" t="s">
        <v>12086</v>
      </c>
      <c r="M3319">
        <v>7</v>
      </c>
      <c r="N3319">
        <v>2</v>
      </c>
      <c r="O3319">
        <v>768</v>
      </c>
      <c r="Q3319">
        <v>70</v>
      </c>
      <c r="R3319">
        <v>1</v>
      </c>
      <c r="S3319">
        <v>489</v>
      </c>
      <c r="T3319" t="s">
        <v>34373</v>
      </c>
      <c r="U3319" t="s">
        <v>34373</v>
      </c>
      <c r="V3319" t="s">
        <v>34373</v>
      </c>
    </row>
    <row r="3320" spans="1:22" x14ac:dyDescent="0.3">
      <c r="A3320">
        <v>5505</v>
      </c>
      <c r="B3320" t="s">
        <v>568</v>
      </c>
      <c r="C3320" t="s">
        <v>14968</v>
      </c>
      <c r="D3320">
        <v>4</v>
      </c>
      <c r="E3320">
        <v>0</v>
      </c>
      <c r="G3320">
        <v>500</v>
      </c>
      <c r="I3320">
        <v>2</v>
      </c>
      <c r="K3320">
        <v>0</v>
      </c>
      <c r="L3320" t="s">
        <v>12086</v>
      </c>
      <c r="M3320">
        <v>7</v>
      </c>
      <c r="N3320">
        <v>2</v>
      </c>
      <c r="O3320">
        <v>768</v>
      </c>
      <c r="Q3320">
        <v>50</v>
      </c>
      <c r="R3320">
        <v>1</v>
      </c>
      <c r="S3320">
        <v>492</v>
      </c>
      <c r="T3320" t="s">
        <v>43836</v>
      </c>
      <c r="U3320" t="s">
        <v>43836</v>
      </c>
      <c r="V3320" t="s">
        <v>43836</v>
      </c>
    </row>
    <row r="3321" spans="1:22" x14ac:dyDescent="0.3">
      <c r="A3321">
        <v>5506</v>
      </c>
      <c r="B3321" t="s">
        <v>1351</v>
      </c>
      <c r="C3321" t="s">
        <v>14969</v>
      </c>
      <c r="D3321">
        <v>4</v>
      </c>
      <c r="E3321">
        <v>0</v>
      </c>
      <c r="G3321">
        <v>100</v>
      </c>
      <c r="I3321">
        <v>4</v>
      </c>
      <c r="K3321">
        <v>0</v>
      </c>
      <c r="L3321" t="s">
        <v>12086</v>
      </c>
      <c r="M3321">
        <v>7</v>
      </c>
      <c r="N3321">
        <v>2</v>
      </c>
      <c r="O3321">
        <v>256</v>
      </c>
      <c r="Q3321">
        <v>0</v>
      </c>
      <c r="R3321">
        <v>1</v>
      </c>
      <c r="S3321">
        <v>501</v>
      </c>
      <c r="T3321" t="s">
        <v>43837</v>
      </c>
      <c r="U3321" t="s">
        <v>43837</v>
      </c>
      <c r="V3321" t="s">
        <v>43837</v>
      </c>
    </row>
    <row r="3322" spans="1:22" x14ac:dyDescent="0.3">
      <c r="A3322">
        <v>5507</v>
      </c>
      <c r="B3322" t="s">
        <v>7657</v>
      </c>
      <c r="C3322" t="s">
        <v>14970</v>
      </c>
      <c r="D3322">
        <v>4</v>
      </c>
      <c r="E3322">
        <v>0</v>
      </c>
      <c r="G3322">
        <v>100</v>
      </c>
      <c r="I3322">
        <v>4</v>
      </c>
      <c r="K3322">
        <v>0</v>
      </c>
      <c r="L3322" t="s">
        <v>12086</v>
      </c>
      <c r="M3322">
        <v>7</v>
      </c>
      <c r="N3322">
        <v>2</v>
      </c>
      <c r="O3322">
        <v>256</v>
      </c>
      <c r="Q3322">
        <v>0</v>
      </c>
      <c r="R3322">
        <v>1</v>
      </c>
      <c r="S3322">
        <v>502</v>
      </c>
      <c r="T3322" t="s">
        <v>43837</v>
      </c>
      <c r="U3322" t="s">
        <v>43837</v>
      </c>
      <c r="V3322" t="s">
        <v>43837</v>
      </c>
    </row>
    <row r="3323" spans="1:22" x14ac:dyDescent="0.3">
      <c r="A3323">
        <v>5508</v>
      </c>
      <c r="B3323" t="s">
        <v>8915</v>
      </c>
      <c r="C3323" t="s">
        <v>8916</v>
      </c>
      <c r="D3323">
        <v>4</v>
      </c>
      <c r="E3323">
        <v>20</v>
      </c>
      <c r="G3323">
        <v>500</v>
      </c>
      <c r="I3323">
        <v>3</v>
      </c>
      <c r="K3323">
        <v>0</v>
      </c>
      <c r="L3323" t="s">
        <v>12086</v>
      </c>
      <c r="M3323">
        <v>7</v>
      </c>
      <c r="N3323">
        <v>2</v>
      </c>
      <c r="O3323">
        <v>256</v>
      </c>
      <c r="Q3323">
        <v>0</v>
      </c>
      <c r="R3323">
        <v>1</v>
      </c>
      <c r="S3323">
        <v>503</v>
      </c>
      <c r="T3323" t="s">
        <v>37570</v>
      </c>
      <c r="U3323" t="s">
        <v>37570</v>
      </c>
      <c r="V3323" t="s">
        <v>37570</v>
      </c>
    </row>
    <row r="3324" spans="1:22" x14ac:dyDescent="0.3">
      <c r="A3324">
        <v>5509</v>
      </c>
      <c r="B3324" t="s">
        <v>9649</v>
      </c>
      <c r="C3324" t="s">
        <v>14971</v>
      </c>
      <c r="D3324">
        <v>4</v>
      </c>
      <c r="E3324">
        <v>20</v>
      </c>
      <c r="G3324">
        <v>1000</v>
      </c>
      <c r="I3324">
        <v>5</v>
      </c>
      <c r="K3324">
        <v>0</v>
      </c>
      <c r="L3324" t="s">
        <v>12086</v>
      </c>
      <c r="M3324">
        <v>7</v>
      </c>
      <c r="N3324">
        <v>2</v>
      </c>
      <c r="O3324">
        <v>256</v>
      </c>
      <c r="Q3324">
        <v>0</v>
      </c>
      <c r="R3324">
        <v>1</v>
      </c>
      <c r="S3324">
        <v>504</v>
      </c>
      <c r="T3324" t="s">
        <v>43838</v>
      </c>
      <c r="U3324" t="s">
        <v>43838</v>
      </c>
      <c r="V3324" t="s">
        <v>43838</v>
      </c>
    </row>
    <row r="3325" spans="1:22" x14ac:dyDescent="0.3">
      <c r="A3325">
        <v>5510</v>
      </c>
      <c r="B3325" t="s">
        <v>9017</v>
      </c>
      <c r="C3325" t="s">
        <v>14972</v>
      </c>
      <c r="D3325">
        <v>4</v>
      </c>
      <c r="E3325">
        <v>20</v>
      </c>
      <c r="G3325">
        <v>0</v>
      </c>
      <c r="I3325">
        <v>4</v>
      </c>
      <c r="K3325">
        <v>0</v>
      </c>
      <c r="L3325" t="s">
        <v>12086</v>
      </c>
      <c r="M3325">
        <v>7</v>
      </c>
      <c r="N3325">
        <v>2</v>
      </c>
      <c r="O3325">
        <v>256</v>
      </c>
      <c r="Q3325">
        <v>0</v>
      </c>
      <c r="R3325">
        <v>1</v>
      </c>
      <c r="S3325">
        <v>507</v>
      </c>
      <c r="T3325" t="s">
        <v>43839</v>
      </c>
      <c r="U3325" t="s">
        <v>43839</v>
      </c>
      <c r="V3325" t="s">
        <v>43839</v>
      </c>
    </row>
    <row r="3326" spans="1:22" x14ac:dyDescent="0.3">
      <c r="A3326">
        <v>5511</v>
      </c>
      <c r="B3326" t="s">
        <v>8697</v>
      </c>
      <c r="C3326" t="s">
        <v>8697</v>
      </c>
      <c r="D3326">
        <v>4</v>
      </c>
      <c r="E3326">
        <v>20</v>
      </c>
      <c r="G3326">
        <v>200</v>
      </c>
      <c r="I3326">
        <v>5</v>
      </c>
      <c r="K3326">
        <v>1</v>
      </c>
      <c r="L3326" t="s">
        <v>12086</v>
      </c>
      <c r="M3326">
        <v>7</v>
      </c>
      <c r="N3326">
        <v>2</v>
      </c>
      <c r="O3326">
        <v>768</v>
      </c>
      <c r="Q3326">
        <v>30</v>
      </c>
      <c r="R3326">
        <v>1</v>
      </c>
      <c r="S3326">
        <v>508</v>
      </c>
      <c r="T3326" t="s">
        <v>37577</v>
      </c>
      <c r="U3326" t="s">
        <v>37577</v>
      </c>
      <c r="V3326" t="s">
        <v>37577</v>
      </c>
    </row>
    <row r="3327" spans="1:22" x14ac:dyDescent="0.3">
      <c r="A3327">
        <v>5512</v>
      </c>
      <c r="B3327" t="s">
        <v>479</v>
      </c>
      <c r="C3327" t="s">
        <v>480</v>
      </c>
      <c r="D3327">
        <v>4</v>
      </c>
      <c r="E3327">
        <v>20</v>
      </c>
      <c r="G3327">
        <v>300</v>
      </c>
      <c r="I3327">
        <v>6</v>
      </c>
      <c r="K3327">
        <v>0</v>
      </c>
      <c r="L3327" t="s">
        <v>12086</v>
      </c>
      <c r="M3327">
        <v>7</v>
      </c>
      <c r="N3327">
        <v>2</v>
      </c>
      <c r="O3327">
        <v>256</v>
      </c>
      <c r="Q3327">
        <v>70</v>
      </c>
      <c r="R3327">
        <v>1</v>
      </c>
      <c r="S3327">
        <v>509</v>
      </c>
      <c r="T3327" t="s">
        <v>43840</v>
      </c>
      <c r="U3327" t="s">
        <v>43840</v>
      </c>
      <c r="V3327" t="s">
        <v>43840</v>
      </c>
    </row>
    <row r="3328" spans="1:22" x14ac:dyDescent="0.3">
      <c r="A3328">
        <v>5513</v>
      </c>
      <c r="B3328" t="s">
        <v>475</v>
      </c>
      <c r="C3328" t="s">
        <v>476</v>
      </c>
      <c r="D3328">
        <v>4</v>
      </c>
      <c r="E3328">
        <v>20</v>
      </c>
      <c r="G3328">
        <v>300</v>
      </c>
      <c r="I3328">
        <v>6</v>
      </c>
      <c r="K3328">
        <v>0</v>
      </c>
      <c r="L3328" t="s">
        <v>12086</v>
      </c>
      <c r="M3328">
        <v>7</v>
      </c>
      <c r="N3328">
        <v>2</v>
      </c>
      <c r="O3328">
        <v>256</v>
      </c>
      <c r="Q3328">
        <v>70</v>
      </c>
      <c r="R3328">
        <v>1</v>
      </c>
      <c r="S3328">
        <v>510</v>
      </c>
      <c r="T3328" t="s">
        <v>43840</v>
      </c>
      <c r="U3328" t="s">
        <v>43840</v>
      </c>
      <c r="V3328" t="s">
        <v>43840</v>
      </c>
    </row>
    <row r="3329" spans="1:22" x14ac:dyDescent="0.3">
      <c r="A3329">
        <v>5514</v>
      </c>
      <c r="B3329" t="s">
        <v>14973</v>
      </c>
      <c r="C3329" t="s">
        <v>14974</v>
      </c>
      <c r="D3329">
        <v>4</v>
      </c>
      <c r="E3329">
        <v>20</v>
      </c>
      <c r="G3329">
        <v>300</v>
      </c>
      <c r="I3329">
        <v>6</v>
      </c>
      <c r="K3329">
        <v>0</v>
      </c>
      <c r="L3329" t="s">
        <v>12086</v>
      </c>
      <c r="M3329">
        <v>7</v>
      </c>
      <c r="N3329">
        <v>2</v>
      </c>
      <c r="O3329">
        <v>256</v>
      </c>
      <c r="Q3329">
        <v>70</v>
      </c>
      <c r="R3329">
        <v>1</v>
      </c>
      <c r="S3329">
        <v>511</v>
      </c>
      <c r="T3329" t="s">
        <v>43841</v>
      </c>
      <c r="U3329" t="s">
        <v>43841</v>
      </c>
      <c r="V3329" t="s">
        <v>43841</v>
      </c>
    </row>
    <row r="3330" spans="1:22" x14ac:dyDescent="0.3">
      <c r="A3330">
        <v>5515</v>
      </c>
      <c r="B3330" t="s">
        <v>14975</v>
      </c>
      <c r="C3330" t="s">
        <v>14976</v>
      </c>
      <c r="D3330">
        <v>4</v>
      </c>
      <c r="E3330">
        <v>20</v>
      </c>
      <c r="G3330">
        <v>300</v>
      </c>
      <c r="I3330">
        <v>6</v>
      </c>
      <c r="K3330">
        <v>0</v>
      </c>
      <c r="L3330" t="s">
        <v>12086</v>
      </c>
      <c r="M3330">
        <v>7</v>
      </c>
      <c r="N3330">
        <v>2</v>
      </c>
      <c r="O3330">
        <v>256</v>
      </c>
      <c r="Q3330">
        <v>70</v>
      </c>
      <c r="R3330">
        <v>1</v>
      </c>
      <c r="S3330">
        <v>512</v>
      </c>
      <c r="T3330" t="s">
        <v>43841</v>
      </c>
      <c r="U3330" t="s">
        <v>43841</v>
      </c>
      <c r="V3330" t="s">
        <v>43841</v>
      </c>
    </row>
    <row r="3331" spans="1:22" x14ac:dyDescent="0.3">
      <c r="A3331">
        <v>5516</v>
      </c>
      <c r="B3331" t="s">
        <v>14977</v>
      </c>
      <c r="C3331" t="s">
        <v>43842</v>
      </c>
      <c r="D3331">
        <v>4</v>
      </c>
      <c r="E3331">
        <v>10</v>
      </c>
      <c r="G3331">
        <v>100</v>
      </c>
      <c r="I3331">
        <v>0</v>
      </c>
      <c r="K3331">
        <v>0</v>
      </c>
      <c r="L3331" t="s">
        <v>12739</v>
      </c>
      <c r="M3331">
        <v>2</v>
      </c>
      <c r="N3331">
        <v>2</v>
      </c>
      <c r="O3331">
        <v>512</v>
      </c>
      <c r="Q3331">
        <v>60</v>
      </c>
      <c r="R3331">
        <v>0</v>
      </c>
      <c r="S3331">
        <v>23</v>
      </c>
      <c r="T3331" t="s">
        <v>33016</v>
      </c>
      <c r="U3331" t="s">
        <v>33016</v>
      </c>
      <c r="V3331" t="s">
        <v>33016</v>
      </c>
    </row>
    <row r="3332" spans="1:22" x14ac:dyDescent="0.3">
      <c r="A3332">
        <v>5517</v>
      </c>
      <c r="B3332" t="s">
        <v>14979</v>
      </c>
      <c r="C3332" t="s">
        <v>14978</v>
      </c>
      <c r="D3332">
        <v>4</v>
      </c>
      <c r="E3332">
        <v>10</v>
      </c>
      <c r="G3332">
        <v>100</v>
      </c>
      <c r="I3332">
        <v>0</v>
      </c>
      <c r="K3332">
        <v>0</v>
      </c>
      <c r="L3332" t="s">
        <v>12048</v>
      </c>
      <c r="M3332">
        <v>7</v>
      </c>
      <c r="N3332">
        <v>2</v>
      </c>
      <c r="O3332">
        <v>512</v>
      </c>
      <c r="Q3332">
        <v>60</v>
      </c>
      <c r="R3332">
        <v>0</v>
      </c>
      <c r="S3332">
        <v>23</v>
      </c>
      <c r="T3332" t="s">
        <v>33016</v>
      </c>
      <c r="U3332" t="s">
        <v>33016</v>
      </c>
      <c r="V3332" t="s">
        <v>33016</v>
      </c>
    </row>
    <row r="3333" spans="1:22" x14ac:dyDescent="0.3">
      <c r="A3333">
        <v>5518</v>
      </c>
      <c r="B3333" t="s">
        <v>14980</v>
      </c>
      <c r="C3333" t="s">
        <v>14871</v>
      </c>
      <c r="D3333">
        <v>4</v>
      </c>
      <c r="E3333">
        <v>20</v>
      </c>
      <c r="G3333">
        <v>800</v>
      </c>
      <c r="I3333">
        <v>5</v>
      </c>
      <c r="K3333">
        <v>0</v>
      </c>
      <c r="L3333" t="s">
        <v>12086</v>
      </c>
      <c r="M3333">
        <v>7</v>
      </c>
      <c r="N3333">
        <v>2</v>
      </c>
      <c r="O3333">
        <v>256</v>
      </c>
      <c r="Q3333">
        <v>50</v>
      </c>
      <c r="R3333">
        <v>1</v>
      </c>
      <c r="S3333">
        <v>513</v>
      </c>
      <c r="T3333" t="s">
        <v>43843</v>
      </c>
      <c r="U3333" t="s">
        <v>43843</v>
      </c>
      <c r="V3333" t="s">
        <v>43843</v>
      </c>
    </row>
    <row r="3334" spans="1:22" x14ac:dyDescent="0.3">
      <c r="A3334">
        <v>5519</v>
      </c>
      <c r="B3334" t="s">
        <v>7458</v>
      </c>
      <c r="C3334" t="s">
        <v>14981</v>
      </c>
      <c r="D3334">
        <v>4</v>
      </c>
      <c r="E3334">
        <v>20</v>
      </c>
      <c r="G3334">
        <v>800</v>
      </c>
      <c r="I3334">
        <v>4</v>
      </c>
      <c r="K3334">
        <v>1</v>
      </c>
      <c r="L3334" t="s">
        <v>12086</v>
      </c>
      <c r="M3334">
        <v>7</v>
      </c>
      <c r="N3334">
        <v>2</v>
      </c>
      <c r="O3334">
        <v>256</v>
      </c>
      <c r="Q3334">
        <v>1</v>
      </c>
      <c r="R3334">
        <v>1</v>
      </c>
      <c r="S3334">
        <v>514</v>
      </c>
      <c r="T3334" t="s">
        <v>33444</v>
      </c>
      <c r="U3334" t="s">
        <v>33444</v>
      </c>
      <c r="V3334" t="s">
        <v>33444</v>
      </c>
    </row>
    <row r="3335" spans="1:22" x14ac:dyDescent="0.3">
      <c r="A3335">
        <v>5520</v>
      </c>
      <c r="B3335" t="s">
        <v>8085</v>
      </c>
      <c r="C3335" t="s">
        <v>8086</v>
      </c>
      <c r="D3335">
        <v>4</v>
      </c>
      <c r="G3335">
        <v>400</v>
      </c>
      <c r="I3335">
        <v>0</v>
      </c>
      <c r="K3335">
        <v>1</v>
      </c>
      <c r="L3335" t="s">
        <v>12086</v>
      </c>
      <c r="M3335">
        <v>7</v>
      </c>
      <c r="N3335">
        <v>2</v>
      </c>
      <c r="O3335">
        <v>768</v>
      </c>
      <c r="Q3335">
        <v>1</v>
      </c>
      <c r="R3335">
        <v>1</v>
      </c>
      <c r="S3335">
        <v>515</v>
      </c>
      <c r="T3335" t="s">
        <v>43844</v>
      </c>
      <c r="U3335" t="s">
        <v>43844</v>
      </c>
      <c r="V3335" t="s">
        <v>43844</v>
      </c>
    </row>
    <row r="3336" spans="1:22" x14ac:dyDescent="0.3">
      <c r="A3336">
        <v>5521</v>
      </c>
      <c r="B3336" t="s">
        <v>14982</v>
      </c>
      <c r="C3336" t="s">
        <v>14983</v>
      </c>
      <c r="D3336">
        <v>4</v>
      </c>
      <c r="E3336">
        <v>0</v>
      </c>
      <c r="G3336">
        <v>0</v>
      </c>
      <c r="I3336">
        <v>0</v>
      </c>
      <c r="K3336">
        <v>0</v>
      </c>
      <c r="L3336" t="s">
        <v>12086</v>
      </c>
      <c r="M3336">
        <v>7</v>
      </c>
      <c r="N3336">
        <v>2</v>
      </c>
      <c r="O3336">
        <v>1</v>
      </c>
      <c r="Q3336">
        <v>0</v>
      </c>
      <c r="R3336">
        <v>0</v>
      </c>
      <c r="S3336">
        <v>194</v>
      </c>
      <c r="T3336" t="s">
        <v>37587</v>
      </c>
      <c r="U3336" t="s">
        <v>37587</v>
      </c>
      <c r="V3336" t="s">
        <v>37587</v>
      </c>
    </row>
    <row r="3337" spans="1:22" x14ac:dyDescent="0.3">
      <c r="A3337">
        <v>5522</v>
      </c>
      <c r="B3337" t="s">
        <v>3838</v>
      </c>
      <c r="C3337" t="s">
        <v>3839</v>
      </c>
      <c r="D3337">
        <v>4</v>
      </c>
      <c r="E3337">
        <v>20</v>
      </c>
      <c r="G3337">
        <v>100</v>
      </c>
      <c r="I3337">
        <v>4</v>
      </c>
      <c r="K3337">
        <v>1</v>
      </c>
      <c r="L3337" t="s">
        <v>12086</v>
      </c>
      <c r="M3337">
        <v>7</v>
      </c>
      <c r="N3337">
        <v>2</v>
      </c>
      <c r="O3337">
        <v>256</v>
      </c>
      <c r="Q3337">
        <v>0</v>
      </c>
      <c r="R3337">
        <v>1</v>
      </c>
      <c r="S3337">
        <v>516</v>
      </c>
      <c r="T3337" t="s">
        <v>12087</v>
      </c>
      <c r="U3337" t="s">
        <v>12087</v>
      </c>
      <c r="V3337" t="s">
        <v>12087</v>
      </c>
    </row>
    <row r="3338" spans="1:22" x14ac:dyDescent="0.3">
      <c r="A3338">
        <v>5523</v>
      </c>
      <c r="B3338" t="s">
        <v>8681</v>
      </c>
      <c r="C3338" t="s">
        <v>8682</v>
      </c>
      <c r="D3338">
        <v>4</v>
      </c>
      <c r="E3338">
        <v>20</v>
      </c>
      <c r="G3338">
        <v>100</v>
      </c>
      <c r="I3338">
        <v>4</v>
      </c>
      <c r="K3338">
        <v>1</v>
      </c>
      <c r="L3338" t="s">
        <v>12086</v>
      </c>
      <c r="M3338">
        <v>7</v>
      </c>
      <c r="N3338">
        <v>2</v>
      </c>
      <c r="O3338">
        <v>256</v>
      </c>
      <c r="Q3338">
        <v>0</v>
      </c>
      <c r="R3338">
        <v>1</v>
      </c>
      <c r="S3338">
        <v>517</v>
      </c>
      <c r="T3338" t="s">
        <v>33016</v>
      </c>
      <c r="U3338" t="s">
        <v>33016</v>
      </c>
      <c r="V3338" t="s">
        <v>33016</v>
      </c>
    </row>
    <row r="3339" spans="1:22" x14ac:dyDescent="0.3">
      <c r="A3339">
        <v>5524</v>
      </c>
      <c r="B3339" t="s">
        <v>8677</v>
      </c>
      <c r="C3339" t="s">
        <v>8678</v>
      </c>
      <c r="D3339">
        <v>4</v>
      </c>
      <c r="E3339">
        <v>20</v>
      </c>
      <c r="G3339">
        <v>100</v>
      </c>
      <c r="I3339">
        <v>4</v>
      </c>
      <c r="K3339">
        <v>1</v>
      </c>
      <c r="L3339" t="s">
        <v>12086</v>
      </c>
      <c r="M3339">
        <v>7</v>
      </c>
      <c r="N3339">
        <v>2</v>
      </c>
      <c r="O3339">
        <v>256</v>
      </c>
      <c r="Q3339">
        <v>0</v>
      </c>
      <c r="R3339">
        <v>1</v>
      </c>
      <c r="S3339">
        <v>518</v>
      </c>
      <c r="T3339" t="s">
        <v>34901</v>
      </c>
      <c r="U3339" t="s">
        <v>34901</v>
      </c>
      <c r="V3339" t="s">
        <v>34901</v>
      </c>
    </row>
    <row r="3340" spans="1:22" x14ac:dyDescent="0.3">
      <c r="A3340">
        <v>5525</v>
      </c>
      <c r="B3340" t="s">
        <v>14984</v>
      </c>
      <c r="C3340" t="s">
        <v>14985</v>
      </c>
      <c r="D3340">
        <v>4</v>
      </c>
      <c r="E3340">
        <v>20</v>
      </c>
      <c r="G3340">
        <v>100</v>
      </c>
      <c r="I3340">
        <v>4</v>
      </c>
      <c r="K3340">
        <v>1</v>
      </c>
      <c r="L3340" t="s">
        <v>12086</v>
      </c>
      <c r="M3340">
        <v>7</v>
      </c>
      <c r="N3340">
        <v>2</v>
      </c>
      <c r="O3340">
        <v>256</v>
      </c>
      <c r="Q3340">
        <v>0</v>
      </c>
      <c r="R3340">
        <v>1</v>
      </c>
      <c r="S3340">
        <v>519</v>
      </c>
      <c r="T3340" t="s">
        <v>37596</v>
      </c>
      <c r="U3340" t="s">
        <v>37596</v>
      </c>
      <c r="V3340" t="s">
        <v>37596</v>
      </c>
    </row>
    <row r="3341" spans="1:22" x14ac:dyDescent="0.3">
      <c r="A3341">
        <v>5526</v>
      </c>
      <c r="B3341" t="s">
        <v>5937</v>
      </c>
      <c r="C3341" t="s">
        <v>5938</v>
      </c>
      <c r="D3341">
        <v>4</v>
      </c>
      <c r="E3341">
        <v>20</v>
      </c>
      <c r="G3341">
        <v>300</v>
      </c>
      <c r="I3341">
        <v>4</v>
      </c>
      <c r="K3341">
        <v>0</v>
      </c>
      <c r="L3341" t="s">
        <v>12086</v>
      </c>
      <c r="M3341">
        <v>7</v>
      </c>
      <c r="N3341">
        <v>2</v>
      </c>
      <c r="O3341">
        <v>256</v>
      </c>
      <c r="Q3341">
        <v>60</v>
      </c>
      <c r="R3341">
        <v>0</v>
      </c>
      <c r="S3341">
        <v>520</v>
      </c>
      <c r="T3341" t="s">
        <v>43845</v>
      </c>
      <c r="U3341" t="s">
        <v>43845</v>
      </c>
      <c r="V3341" t="s">
        <v>43845</v>
      </c>
    </row>
    <row r="3342" spans="1:22" x14ac:dyDescent="0.3">
      <c r="A3342">
        <v>5527</v>
      </c>
      <c r="B3342" t="s">
        <v>6285</v>
      </c>
      <c r="C3342" t="s">
        <v>6286</v>
      </c>
      <c r="D3342">
        <v>4</v>
      </c>
      <c r="E3342">
        <v>20</v>
      </c>
      <c r="G3342">
        <v>300</v>
      </c>
      <c r="I3342">
        <v>2</v>
      </c>
      <c r="K3342">
        <v>0</v>
      </c>
      <c r="L3342" t="s">
        <v>12086</v>
      </c>
      <c r="M3342">
        <v>7</v>
      </c>
      <c r="N3342">
        <v>2</v>
      </c>
      <c r="O3342">
        <v>256</v>
      </c>
      <c r="Q3342">
        <v>1</v>
      </c>
      <c r="R3342">
        <v>1</v>
      </c>
      <c r="S3342">
        <v>521</v>
      </c>
      <c r="T3342" t="s">
        <v>43846</v>
      </c>
      <c r="U3342" t="s">
        <v>43846</v>
      </c>
      <c r="V3342" t="s">
        <v>43846</v>
      </c>
    </row>
    <row r="3343" spans="1:22" x14ac:dyDescent="0.3">
      <c r="A3343">
        <v>5528</v>
      </c>
      <c r="B3343" t="s">
        <v>5827</v>
      </c>
      <c r="C3343" t="s">
        <v>14986</v>
      </c>
      <c r="D3343">
        <v>4</v>
      </c>
      <c r="E3343">
        <v>20</v>
      </c>
      <c r="G3343">
        <v>500</v>
      </c>
      <c r="I3343">
        <v>4</v>
      </c>
      <c r="K3343">
        <v>1</v>
      </c>
      <c r="L3343" t="s">
        <v>12993</v>
      </c>
      <c r="M3343">
        <v>7</v>
      </c>
      <c r="N3343">
        <v>2</v>
      </c>
      <c r="O3343">
        <v>256</v>
      </c>
      <c r="Q3343">
        <v>30</v>
      </c>
      <c r="R3343">
        <v>0</v>
      </c>
      <c r="S3343">
        <v>522</v>
      </c>
      <c r="T3343" t="s">
        <v>34301</v>
      </c>
      <c r="U3343" t="s">
        <v>34301</v>
      </c>
      <c r="V3343" t="s">
        <v>34301</v>
      </c>
    </row>
    <row r="3344" spans="1:22" x14ac:dyDescent="0.3">
      <c r="A3344">
        <v>5529</v>
      </c>
      <c r="B3344" t="s">
        <v>14987</v>
      </c>
      <c r="C3344" t="s">
        <v>14988</v>
      </c>
      <c r="D3344">
        <v>4</v>
      </c>
      <c r="E3344">
        <v>20</v>
      </c>
      <c r="G3344">
        <v>600</v>
      </c>
      <c r="I3344">
        <v>6</v>
      </c>
      <c r="K3344">
        <v>1</v>
      </c>
      <c r="L3344" t="s">
        <v>12086</v>
      </c>
      <c r="M3344">
        <v>7</v>
      </c>
      <c r="N3344">
        <v>2</v>
      </c>
      <c r="O3344">
        <v>768</v>
      </c>
      <c r="Q3344">
        <v>70</v>
      </c>
      <c r="R3344">
        <v>1</v>
      </c>
      <c r="S3344">
        <v>523</v>
      </c>
      <c r="T3344" t="s">
        <v>37606</v>
      </c>
      <c r="U3344" t="s">
        <v>37606</v>
      </c>
      <c r="V3344" t="s">
        <v>37606</v>
      </c>
    </row>
    <row r="3345" spans="1:22" x14ac:dyDescent="0.3">
      <c r="A3345">
        <v>5530</v>
      </c>
      <c r="B3345" t="s">
        <v>8157</v>
      </c>
      <c r="C3345" t="s">
        <v>14989</v>
      </c>
      <c r="D3345">
        <v>4</v>
      </c>
      <c r="E3345">
        <v>20</v>
      </c>
      <c r="G3345">
        <v>100</v>
      </c>
      <c r="I3345">
        <v>6</v>
      </c>
      <c r="K3345">
        <v>1</v>
      </c>
      <c r="L3345" t="s">
        <v>12086</v>
      </c>
      <c r="M3345">
        <v>7</v>
      </c>
      <c r="N3345">
        <v>2</v>
      </c>
      <c r="O3345">
        <v>256</v>
      </c>
      <c r="Q3345">
        <v>30</v>
      </c>
      <c r="R3345">
        <v>1</v>
      </c>
      <c r="S3345">
        <v>524</v>
      </c>
      <c r="T3345" t="s">
        <v>12087</v>
      </c>
      <c r="U3345" t="s">
        <v>12087</v>
      </c>
      <c r="V3345" t="s">
        <v>12087</v>
      </c>
    </row>
    <row r="3346" spans="1:22" x14ac:dyDescent="0.3">
      <c r="A3346">
        <v>5531</v>
      </c>
      <c r="B3346" t="s">
        <v>679</v>
      </c>
      <c r="C3346" t="s">
        <v>680</v>
      </c>
      <c r="D3346">
        <v>4</v>
      </c>
      <c r="E3346">
        <v>20</v>
      </c>
      <c r="G3346">
        <v>100</v>
      </c>
      <c r="I3346">
        <v>3</v>
      </c>
      <c r="K3346">
        <v>1</v>
      </c>
      <c r="L3346" t="s">
        <v>12086</v>
      </c>
      <c r="M3346">
        <v>7</v>
      </c>
      <c r="N3346">
        <v>2</v>
      </c>
      <c r="O3346">
        <v>256</v>
      </c>
      <c r="Q3346">
        <v>0</v>
      </c>
      <c r="R3346">
        <v>1</v>
      </c>
      <c r="S3346">
        <v>525</v>
      </c>
      <c r="T3346" t="s">
        <v>12087</v>
      </c>
      <c r="U3346" t="s">
        <v>12087</v>
      </c>
      <c r="V3346" t="s">
        <v>12087</v>
      </c>
    </row>
    <row r="3347" spans="1:22" x14ac:dyDescent="0.3">
      <c r="A3347">
        <v>5532</v>
      </c>
      <c r="B3347" t="s">
        <v>14990</v>
      </c>
      <c r="C3347" t="s">
        <v>7670</v>
      </c>
      <c r="D3347">
        <v>4</v>
      </c>
      <c r="E3347">
        <v>20</v>
      </c>
      <c r="G3347">
        <v>100</v>
      </c>
      <c r="I3347">
        <v>0</v>
      </c>
      <c r="K3347">
        <v>0</v>
      </c>
      <c r="L3347" t="s">
        <v>12086</v>
      </c>
      <c r="M3347">
        <v>7</v>
      </c>
      <c r="N3347">
        <v>2</v>
      </c>
      <c r="O3347">
        <v>1</v>
      </c>
      <c r="Q3347">
        <v>0</v>
      </c>
      <c r="R3347">
        <v>1</v>
      </c>
      <c r="S3347">
        <v>327</v>
      </c>
      <c r="T3347" t="s">
        <v>37386</v>
      </c>
      <c r="U3347" t="s">
        <v>37386</v>
      </c>
      <c r="V3347" t="s">
        <v>37386</v>
      </c>
    </row>
    <row r="3348" spans="1:22" x14ac:dyDescent="0.3">
      <c r="A3348">
        <v>5533</v>
      </c>
      <c r="B3348" t="s">
        <v>14991</v>
      </c>
      <c r="C3348" t="s">
        <v>14992</v>
      </c>
      <c r="D3348">
        <v>4</v>
      </c>
      <c r="E3348">
        <v>20</v>
      </c>
      <c r="G3348">
        <v>800</v>
      </c>
      <c r="I3348">
        <v>3</v>
      </c>
      <c r="K3348">
        <v>1</v>
      </c>
      <c r="L3348" t="s">
        <v>12086</v>
      </c>
      <c r="M3348">
        <v>7</v>
      </c>
      <c r="N3348">
        <v>2</v>
      </c>
      <c r="O3348">
        <v>256</v>
      </c>
      <c r="Q3348">
        <v>80</v>
      </c>
      <c r="R3348">
        <v>1</v>
      </c>
      <c r="S3348">
        <v>261</v>
      </c>
      <c r="T3348" t="s">
        <v>35235</v>
      </c>
      <c r="U3348" t="s">
        <v>35235</v>
      </c>
      <c r="V3348" t="s">
        <v>35235</v>
      </c>
    </row>
    <row r="3349" spans="1:22" x14ac:dyDescent="0.3">
      <c r="A3349">
        <v>5534</v>
      </c>
      <c r="B3349" t="s">
        <v>14993</v>
      </c>
      <c r="C3349" t="s">
        <v>14887</v>
      </c>
      <c r="D3349">
        <v>4</v>
      </c>
      <c r="E3349">
        <v>20</v>
      </c>
      <c r="G3349">
        <v>100</v>
      </c>
      <c r="I3349">
        <v>1</v>
      </c>
      <c r="K3349">
        <v>0</v>
      </c>
      <c r="L3349" t="s">
        <v>12086</v>
      </c>
      <c r="M3349">
        <v>7</v>
      </c>
      <c r="N3349">
        <v>2</v>
      </c>
      <c r="O3349">
        <v>513</v>
      </c>
      <c r="Q3349">
        <v>70</v>
      </c>
      <c r="R3349">
        <v>0</v>
      </c>
      <c r="S3349">
        <v>403</v>
      </c>
      <c r="T3349" t="s">
        <v>37612</v>
      </c>
      <c r="U3349" t="s">
        <v>37612</v>
      </c>
      <c r="V3349" t="s">
        <v>37612</v>
      </c>
    </row>
    <row r="3350" spans="1:22" x14ac:dyDescent="0.3">
      <c r="A3350">
        <v>5535</v>
      </c>
      <c r="B3350" t="s">
        <v>9028</v>
      </c>
      <c r="C3350" t="s">
        <v>9029</v>
      </c>
      <c r="D3350">
        <v>4</v>
      </c>
      <c r="E3350">
        <v>0</v>
      </c>
      <c r="G3350">
        <v>500</v>
      </c>
      <c r="I3350">
        <v>3</v>
      </c>
      <c r="K3350">
        <v>0</v>
      </c>
      <c r="L3350" t="s">
        <v>12086</v>
      </c>
      <c r="M3350">
        <v>7</v>
      </c>
      <c r="N3350">
        <v>2</v>
      </c>
      <c r="O3350">
        <v>256</v>
      </c>
      <c r="Q3350">
        <v>0</v>
      </c>
      <c r="R3350">
        <v>1</v>
      </c>
      <c r="S3350">
        <v>529</v>
      </c>
      <c r="T3350" t="s">
        <v>43847</v>
      </c>
      <c r="U3350" t="s">
        <v>43847</v>
      </c>
      <c r="V3350" t="s">
        <v>43847</v>
      </c>
    </row>
    <row r="3351" spans="1:22" x14ac:dyDescent="0.3">
      <c r="A3351">
        <v>5536</v>
      </c>
      <c r="B3351" t="s">
        <v>9387</v>
      </c>
      <c r="C3351" t="s">
        <v>9388</v>
      </c>
      <c r="D3351">
        <v>4</v>
      </c>
      <c r="E3351">
        <v>20</v>
      </c>
      <c r="G3351">
        <v>10</v>
      </c>
      <c r="I3351">
        <v>1</v>
      </c>
      <c r="K3351">
        <v>0</v>
      </c>
      <c r="L3351" t="s">
        <v>12086</v>
      </c>
      <c r="M3351">
        <v>7</v>
      </c>
      <c r="N3351">
        <v>2</v>
      </c>
      <c r="O3351">
        <v>1</v>
      </c>
      <c r="Q3351">
        <v>1</v>
      </c>
      <c r="R3351">
        <v>0</v>
      </c>
      <c r="S3351">
        <v>526</v>
      </c>
      <c r="T3351" t="s">
        <v>43848</v>
      </c>
      <c r="U3351" t="s">
        <v>43848</v>
      </c>
      <c r="V3351" t="s">
        <v>43848</v>
      </c>
    </row>
    <row r="3352" spans="1:22" x14ac:dyDescent="0.3">
      <c r="A3352">
        <v>5537</v>
      </c>
      <c r="B3352" t="s">
        <v>14994</v>
      </c>
      <c r="C3352" t="s">
        <v>5917</v>
      </c>
      <c r="D3352">
        <v>4</v>
      </c>
      <c r="E3352">
        <v>20</v>
      </c>
      <c r="G3352">
        <v>700</v>
      </c>
      <c r="I3352">
        <v>2</v>
      </c>
      <c r="K3352">
        <v>1</v>
      </c>
      <c r="L3352" t="s">
        <v>12086</v>
      </c>
      <c r="M3352">
        <v>7</v>
      </c>
      <c r="N3352">
        <v>2</v>
      </c>
      <c r="O3352">
        <v>256</v>
      </c>
      <c r="Q3352">
        <v>45</v>
      </c>
      <c r="R3352">
        <v>0</v>
      </c>
      <c r="S3352">
        <v>527</v>
      </c>
      <c r="T3352" t="s">
        <v>35307</v>
      </c>
      <c r="U3352" t="s">
        <v>35307</v>
      </c>
      <c r="V3352" t="s">
        <v>35307</v>
      </c>
    </row>
    <row r="3353" spans="1:22" x14ac:dyDescent="0.3">
      <c r="A3353">
        <v>5538</v>
      </c>
      <c r="B3353" t="s">
        <v>14995</v>
      </c>
      <c r="C3353" t="s">
        <v>14996</v>
      </c>
      <c r="D3353">
        <v>4</v>
      </c>
      <c r="E3353">
        <v>20</v>
      </c>
      <c r="G3353">
        <v>600</v>
      </c>
      <c r="I3353">
        <v>2</v>
      </c>
      <c r="K3353">
        <v>1</v>
      </c>
      <c r="L3353" t="s">
        <v>12086</v>
      </c>
      <c r="M3353">
        <v>7</v>
      </c>
      <c r="N3353">
        <v>2</v>
      </c>
      <c r="O3353">
        <v>768</v>
      </c>
      <c r="Q3353">
        <v>45</v>
      </c>
      <c r="R3353">
        <v>0</v>
      </c>
      <c r="S3353">
        <v>528</v>
      </c>
      <c r="T3353" t="s">
        <v>34311</v>
      </c>
      <c r="U3353" t="s">
        <v>34311</v>
      </c>
      <c r="V3353" t="s">
        <v>34311</v>
      </c>
    </row>
    <row r="3354" spans="1:22" x14ac:dyDescent="0.3">
      <c r="A3354">
        <v>5539</v>
      </c>
      <c r="B3354" t="s">
        <v>5616</v>
      </c>
      <c r="C3354" t="s">
        <v>5617</v>
      </c>
      <c r="D3354">
        <v>4</v>
      </c>
      <c r="E3354">
        <v>20</v>
      </c>
      <c r="G3354">
        <v>400</v>
      </c>
      <c r="I3354">
        <v>4</v>
      </c>
      <c r="K3354">
        <v>1</v>
      </c>
      <c r="L3354" t="s">
        <v>12086</v>
      </c>
      <c r="M3354">
        <v>7</v>
      </c>
      <c r="N3354">
        <v>2</v>
      </c>
      <c r="O3354">
        <v>769</v>
      </c>
      <c r="Q3354">
        <v>25</v>
      </c>
      <c r="R3354">
        <v>1</v>
      </c>
      <c r="S3354">
        <v>530</v>
      </c>
      <c r="T3354" t="s">
        <v>43849</v>
      </c>
      <c r="U3354" t="s">
        <v>43849</v>
      </c>
      <c r="V3354" t="s">
        <v>43849</v>
      </c>
    </row>
    <row r="3355" spans="1:22" x14ac:dyDescent="0.3">
      <c r="A3355">
        <v>5540</v>
      </c>
      <c r="B3355" t="s">
        <v>14997</v>
      </c>
      <c r="C3355" t="s">
        <v>14998</v>
      </c>
      <c r="D3355">
        <v>4</v>
      </c>
      <c r="E3355">
        <v>20</v>
      </c>
      <c r="G3355">
        <v>700</v>
      </c>
      <c r="I3355">
        <v>8</v>
      </c>
      <c r="K3355">
        <v>0</v>
      </c>
      <c r="L3355" t="s">
        <v>12086</v>
      </c>
      <c r="M3355">
        <v>7</v>
      </c>
      <c r="N3355">
        <v>2</v>
      </c>
      <c r="O3355">
        <v>256</v>
      </c>
      <c r="Q3355">
        <v>20</v>
      </c>
      <c r="R3355">
        <v>0</v>
      </c>
      <c r="S3355">
        <v>18</v>
      </c>
      <c r="T3355" t="s">
        <v>37628</v>
      </c>
      <c r="U3355" t="s">
        <v>37628</v>
      </c>
      <c r="V3355" t="s">
        <v>37628</v>
      </c>
    </row>
    <row r="3356" spans="1:22" x14ac:dyDescent="0.3">
      <c r="A3356">
        <v>5541</v>
      </c>
      <c r="B3356" t="s">
        <v>14999</v>
      </c>
      <c r="C3356" t="s">
        <v>15000</v>
      </c>
      <c r="D3356">
        <v>4</v>
      </c>
      <c r="E3356">
        <v>20</v>
      </c>
      <c r="G3356">
        <v>700</v>
      </c>
      <c r="I3356">
        <v>8</v>
      </c>
      <c r="K3356">
        <v>0</v>
      </c>
      <c r="L3356" t="s">
        <v>12086</v>
      </c>
      <c r="M3356">
        <v>7</v>
      </c>
      <c r="N3356">
        <v>2</v>
      </c>
      <c r="O3356">
        <v>256</v>
      </c>
      <c r="Q3356">
        <v>20</v>
      </c>
      <c r="R3356">
        <v>0</v>
      </c>
      <c r="S3356">
        <v>18</v>
      </c>
      <c r="T3356" t="s">
        <v>37628</v>
      </c>
      <c r="U3356" t="s">
        <v>37628</v>
      </c>
      <c r="V3356" t="s">
        <v>37628</v>
      </c>
    </row>
    <row r="3357" spans="1:22" x14ac:dyDescent="0.3">
      <c r="A3357">
        <v>5542</v>
      </c>
      <c r="B3357" t="s">
        <v>15001</v>
      </c>
      <c r="C3357" t="s">
        <v>15002</v>
      </c>
      <c r="D3357">
        <v>4</v>
      </c>
      <c r="E3357">
        <v>20</v>
      </c>
      <c r="G3357">
        <v>700</v>
      </c>
      <c r="I3357">
        <v>8</v>
      </c>
      <c r="K3357">
        <v>0</v>
      </c>
      <c r="L3357" t="s">
        <v>12086</v>
      </c>
      <c r="M3357">
        <v>7</v>
      </c>
      <c r="N3357">
        <v>2</v>
      </c>
      <c r="O3357">
        <v>256</v>
      </c>
      <c r="Q3357">
        <v>20</v>
      </c>
      <c r="R3357">
        <v>0</v>
      </c>
      <c r="S3357">
        <v>18</v>
      </c>
      <c r="T3357" t="s">
        <v>37628</v>
      </c>
      <c r="U3357" t="s">
        <v>37628</v>
      </c>
      <c r="V3357" t="s">
        <v>37628</v>
      </c>
    </row>
    <row r="3358" spans="1:22" x14ac:dyDescent="0.3">
      <c r="A3358">
        <v>5543</v>
      </c>
      <c r="B3358" t="s">
        <v>15003</v>
      </c>
      <c r="C3358" t="s">
        <v>15004</v>
      </c>
      <c r="D3358">
        <v>4</v>
      </c>
      <c r="E3358">
        <v>20</v>
      </c>
      <c r="G3358">
        <v>700</v>
      </c>
      <c r="I3358">
        <v>8</v>
      </c>
      <c r="K3358">
        <v>0</v>
      </c>
      <c r="L3358" t="s">
        <v>12086</v>
      </c>
      <c r="M3358">
        <v>7</v>
      </c>
      <c r="N3358">
        <v>2</v>
      </c>
      <c r="O3358">
        <v>256</v>
      </c>
      <c r="Q3358">
        <v>20</v>
      </c>
      <c r="R3358">
        <v>0</v>
      </c>
      <c r="S3358">
        <v>18</v>
      </c>
      <c r="T3358" t="s">
        <v>37628</v>
      </c>
      <c r="U3358" t="s">
        <v>37628</v>
      </c>
      <c r="V3358" t="s">
        <v>37628</v>
      </c>
    </row>
    <row r="3359" spans="1:22" x14ac:dyDescent="0.3">
      <c r="A3359">
        <v>5544</v>
      </c>
      <c r="B3359" t="s">
        <v>15005</v>
      </c>
      <c r="C3359" t="s">
        <v>15006</v>
      </c>
      <c r="D3359">
        <v>4</v>
      </c>
      <c r="E3359">
        <v>30000</v>
      </c>
      <c r="G3359">
        <v>0</v>
      </c>
      <c r="I3359">
        <v>6</v>
      </c>
      <c r="K3359">
        <v>0</v>
      </c>
      <c r="L3359" t="s">
        <v>12086</v>
      </c>
      <c r="M3359">
        <v>7</v>
      </c>
      <c r="N3359">
        <v>2</v>
      </c>
      <c r="O3359">
        <v>256</v>
      </c>
      <c r="Q3359">
        <v>1</v>
      </c>
      <c r="R3359">
        <v>1</v>
      </c>
      <c r="S3359">
        <v>240</v>
      </c>
      <c r="T3359" t="s">
        <v>37631</v>
      </c>
      <c r="U3359" t="s">
        <v>37631</v>
      </c>
      <c r="V3359" t="s">
        <v>37631</v>
      </c>
    </row>
    <row r="3360" spans="1:22" x14ac:dyDescent="0.3">
      <c r="A3360">
        <v>5545</v>
      </c>
      <c r="B3360" t="s">
        <v>531</v>
      </c>
      <c r="C3360" t="s">
        <v>532</v>
      </c>
      <c r="D3360">
        <v>4</v>
      </c>
      <c r="E3360">
        <v>20</v>
      </c>
      <c r="G3360">
        <v>400</v>
      </c>
      <c r="I3360">
        <v>3</v>
      </c>
      <c r="K3360">
        <v>0</v>
      </c>
      <c r="L3360" t="s">
        <v>12086</v>
      </c>
      <c r="M3360">
        <v>7</v>
      </c>
      <c r="N3360">
        <v>2</v>
      </c>
      <c r="O3360">
        <v>256</v>
      </c>
      <c r="Q3360">
        <v>70</v>
      </c>
      <c r="R3360">
        <v>1</v>
      </c>
      <c r="S3360">
        <v>531</v>
      </c>
      <c r="T3360" t="s">
        <v>43850</v>
      </c>
      <c r="U3360" t="s">
        <v>43850</v>
      </c>
      <c r="V3360" t="s">
        <v>43850</v>
      </c>
    </row>
    <row r="3361" spans="1:22" x14ac:dyDescent="0.3">
      <c r="A3361">
        <v>5546</v>
      </c>
      <c r="B3361" t="s">
        <v>527</v>
      </c>
      <c r="C3361" t="s">
        <v>528</v>
      </c>
      <c r="D3361">
        <v>4</v>
      </c>
      <c r="E3361">
        <v>20</v>
      </c>
      <c r="G3361">
        <v>400</v>
      </c>
      <c r="I3361">
        <v>3</v>
      </c>
      <c r="K3361">
        <v>0</v>
      </c>
      <c r="L3361" t="s">
        <v>12086</v>
      </c>
      <c r="M3361">
        <v>7</v>
      </c>
      <c r="N3361">
        <v>2</v>
      </c>
      <c r="O3361">
        <v>256</v>
      </c>
      <c r="Q3361">
        <v>70</v>
      </c>
      <c r="R3361">
        <v>1</v>
      </c>
      <c r="S3361">
        <v>532</v>
      </c>
      <c r="T3361" t="s">
        <v>43850</v>
      </c>
      <c r="U3361" t="s">
        <v>43850</v>
      </c>
      <c r="V3361" t="s">
        <v>43850</v>
      </c>
    </row>
    <row r="3362" spans="1:22" x14ac:dyDescent="0.3">
      <c r="A3362">
        <v>5547</v>
      </c>
      <c r="B3362" t="s">
        <v>15007</v>
      </c>
      <c r="C3362" t="s">
        <v>15008</v>
      </c>
      <c r="D3362">
        <v>4</v>
      </c>
      <c r="E3362">
        <v>20</v>
      </c>
      <c r="G3362">
        <v>200</v>
      </c>
      <c r="I3362">
        <v>1</v>
      </c>
      <c r="K3362">
        <v>1</v>
      </c>
      <c r="L3362" t="s">
        <v>12086</v>
      </c>
      <c r="M3362">
        <v>7</v>
      </c>
      <c r="N3362">
        <v>2</v>
      </c>
      <c r="O3362">
        <v>256</v>
      </c>
      <c r="Q3362">
        <v>0</v>
      </c>
      <c r="R3362">
        <v>1</v>
      </c>
      <c r="S3362">
        <v>533</v>
      </c>
      <c r="T3362" t="s">
        <v>43851</v>
      </c>
      <c r="U3362" t="s">
        <v>43851</v>
      </c>
      <c r="V3362" t="s">
        <v>43851</v>
      </c>
    </row>
    <row r="3363" spans="1:22" x14ac:dyDescent="0.3">
      <c r="A3363">
        <v>5548</v>
      </c>
      <c r="B3363" t="s">
        <v>15009</v>
      </c>
      <c r="C3363" t="s">
        <v>15010</v>
      </c>
      <c r="D3363">
        <v>4</v>
      </c>
      <c r="E3363">
        <v>20</v>
      </c>
      <c r="G3363">
        <v>100</v>
      </c>
      <c r="I3363">
        <v>0</v>
      </c>
      <c r="K3363">
        <v>0</v>
      </c>
      <c r="L3363" t="s">
        <v>12086</v>
      </c>
      <c r="M3363">
        <v>7</v>
      </c>
      <c r="N3363">
        <v>2</v>
      </c>
      <c r="O3363">
        <v>1</v>
      </c>
      <c r="Q3363">
        <v>50</v>
      </c>
      <c r="R3363">
        <v>1</v>
      </c>
      <c r="S3363">
        <v>534</v>
      </c>
      <c r="T3363" t="s">
        <v>34931</v>
      </c>
      <c r="U3363" t="s">
        <v>34931</v>
      </c>
      <c r="V3363" t="s">
        <v>34931</v>
      </c>
    </row>
    <row r="3364" spans="1:22" x14ac:dyDescent="0.3">
      <c r="A3364">
        <v>5549</v>
      </c>
      <c r="B3364" t="s">
        <v>9908</v>
      </c>
      <c r="C3364" t="s">
        <v>9909</v>
      </c>
      <c r="D3364">
        <v>4</v>
      </c>
      <c r="E3364">
        <v>20</v>
      </c>
      <c r="G3364">
        <v>300</v>
      </c>
      <c r="I3364">
        <v>3</v>
      </c>
      <c r="K3364">
        <v>0</v>
      </c>
      <c r="L3364" t="s">
        <v>12086</v>
      </c>
      <c r="M3364">
        <v>7</v>
      </c>
      <c r="N3364">
        <v>2</v>
      </c>
      <c r="O3364">
        <v>256</v>
      </c>
      <c r="Q3364">
        <v>70</v>
      </c>
      <c r="R3364">
        <v>1</v>
      </c>
      <c r="S3364">
        <v>535</v>
      </c>
      <c r="T3364" t="s">
        <v>43852</v>
      </c>
      <c r="U3364" t="s">
        <v>43852</v>
      </c>
      <c r="V3364" t="s">
        <v>43852</v>
      </c>
    </row>
    <row r="3365" spans="1:22" x14ac:dyDescent="0.3">
      <c r="A3365">
        <v>5550</v>
      </c>
      <c r="B3365" t="s">
        <v>15011</v>
      </c>
      <c r="C3365" t="s">
        <v>15012</v>
      </c>
      <c r="D3365">
        <v>4</v>
      </c>
      <c r="E3365">
        <v>20</v>
      </c>
      <c r="G3365">
        <v>300</v>
      </c>
      <c r="I3365">
        <v>3</v>
      </c>
      <c r="K3365">
        <v>0</v>
      </c>
      <c r="L3365" t="s">
        <v>12086</v>
      </c>
      <c r="M3365">
        <v>7</v>
      </c>
      <c r="N3365">
        <v>2</v>
      </c>
      <c r="O3365">
        <v>256</v>
      </c>
      <c r="Q3365">
        <v>70</v>
      </c>
      <c r="R3365">
        <v>1</v>
      </c>
      <c r="S3365">
        <v>536</v>
      </c>
      <c r="T3365" t="s">
        <v>43852</v>
      </c>
      <c r="U3365" t="s">
        <v>43852</v>
      </c>
      <c r="V3365" t="s">
        <v>43852</v>
      </c>
    </row>
    <row r="3366" spans="1:22" x14ac:dyDescent="0.3">
      <c r="A3366">
        <v>5551</v>
      </c>
      <c r="B3366" t="s">
        <v>15013</v>
      </c>
      <c r="C3366" t="s">
        <v>15014</v>
      </c>
      <c r="D3366">
        <v>4</v>
      </c>
      <c r="E3366">
        <v>20</v>
      </c>
      <c r="G3366">
        <v>0</v>
      </c>
      <c r="I3366">
        <v>1</v>
      </c>
      <c r="K3366">
        <v>0</v>
      </c>
      <c r="L3366" t="s">
        <v>12086</v>
      </c>
      <c r="M3366">
        <v>7</v>
      </c>
      <c r="N3366">
        <v>2</v>
      </c>
      <c r="O3366">
        <v>256</v>
      </c>
      <c r="Q3366">
        <v>0</v>
      </c>
      <c r="R3366">
        <v>1</v>
      </c>
      <c r="S3366">
        <v>537</v>
      </c>
      <c r="T3366" t="s">
        <v>12087</v>
      </c>
      <c r="U3366" t="s">
        <v>12087</v>
      </c>
      <c r="V3366" t="s">
        <v>12087</v>
      </c>
    </row>
    <row r="3367" spans="1:22" x14ac:dyDescent="0.3">
      <c r="A3367">
        <v>5552</v>
      </c>
      <c r="B3367" t="s">
        <v>15015</v>
      </c>
      <c r="C3367" t="s">
        <v>15016</v>
      </c>
      <c r="D3367">
        <v>4</v>
      </c>
      <c r="E3367">
        <v>0</v>
      </c>
      <c r="G3367">
        <v>0</v>
      </c>
      <c r="I3367">
        <v>8</v>
      </c>
      <c r="K3367">
        <v>0</v>
      </c>
      <c r="L3367" t="s">
        <v>12086</v>
      </c>
      <c r="M3367">
        <v>7</v>
      </c>
      <c r="N3367">
        <v>2</v>
      </c>
      <c r="O3367">
        <v>256</v>
      </c>
      <c r="Q3367">
        <v>0</v>
      </c>
      <c r="R3367">
        <v>0</v>
      </c>
      <c r="S3367">
        <v>93</v>
      </c>
      <c r="T3367" t="s">
        <v>37644</v>
      </c>
      <c r="U3367" t="s">
        <v>37644</v>
      </c>
      <c r="V3367" t="s">
        <v>37644</v>
      </c>
    </row>
    <row r="3368" spans="1:22" x14ac:dyDescent="0.3">
      <c r="A3368">
        <v>5553</v>
      </c>
      <c r="B3368" t="s">
        <v>15017</v>
      </c>
      <c r="C3368" t="s">
        <v>15018</v>
      </c>
      <c r="D3368">
        <v>4</v>
      </c>
      <c r="E3368">
        <v>0</v>
      </c>
      <c r="G3368">
        <v>0</v>
      </c>
      <c r="I3368">
        <v>7</v>
      </c>
      <c r="K3368">
        <v>0</v>
      </c>
      <c r="L3368" t="s">
        <v>12086</v>
      </c>
      <c r="M3368">
        <v>7</v>
      </c>
      <c r="N3368">
        <v>2</v>
      </c>
      <c r="O3368">
        <v>256</v>
      </c>
      <c r="Q3368">
        <v>0</v>
      </c>
      <c r="R3368">
        <v>0</v>
      </c>
      <c r="S3368">
        <v>15</v>
      </c>
      <c r="T3368" t="s">
        <v>43853</v>
      </c>
      <c r="U3368" t="s">
        <v>43853</v>
      </c>
      <c r="V3368" t="s">
        <v>43853</v>
      </c>
    </row>
    <row r="3369" spans="1:22" x14ac:dyDescent="0.3">
      <c r="A3369">
        <v>5554</v>
      </c>
      <c r="B3369" t="s">
        <v>7166</v>
      </c>
      <c r="C3369" t="s">
        <v>7167</v>
      </c>
      <c r="D3369">
        <v>4</v>
      </c>
      <c r="E3369">
        <v>20</v>
      </c>
      <c r="G3369">
        <v>200</v>
      </c>
      <c r="I3369">
        <v>3</v>
      </c>
      <c r="K3369">
        <v>0</v>
      </c>
      <c r="L3369" t="s">
        <v>12086</v>
      </c>
      <c r="M3369">
        <v>7</v>
      </c>
      <c r="N3369">
        <v>2</v>
      </c>
      <c r="O3369">
        <v>256</v>
      </c>
      <c r="Q3369">
        <v>20</v>
      </c>
      <c r="R3369">
        <v>1</v>
      </c>
      <c r="S3369">
        <v>538</v>
      </c>
      <c r="T3369" t="s">
        <v>43854</v>
      </c>
      <c r="U3369" t="s">
        <v>43854</v>
      </c>
      <c r="V3369" t="s">
        <v>43854</v>
      </c>
    </row>
    <row r="3370" spans="1:22" x14ac:dyDescent="0.3">
      <c r="A3370">
        <v>5555</v>
      </c>
      <c r="B3370" t="s">
        <v>5982</v>
      </c>
      <c r="C3370" t="s">
        <v>5983</v>
      </c>
      <c r="D3370">
        <v>4</v>
      </c>
      <c r="E3370">
        <v>20</v>
      </c>
      <c r="G3370">
        <v>100</v>
      </c>
      <c r="I3370">
        <v>3</v>
      </c>
      <c r="K3370">
        <v>0</v>
      </c>
      <c r="L3370" t="s">
        <v>12086</v>
      </c>
      <c r="M3370">
        <v>7</v>
      </c>
      <c r="N3370">
        <v>2</v>
      </c>
      <c r="O3370">
        <v>256</v>
      </c>
      <c r="Q3370">
        <v>0</v>
      </c>
      <c r="R3370">
        <v>1</v>
      </c>
      <c r="S3370">
        <v>539</v>
      </c>
      <c r="T3370" t="s">
        <v>43855</v>
      </c>
      <c r="U3370" t="s">
        <v>43855</v>
      </c>
      <c r="V3370" t="s">
        <v>43855</v>
      </c>
    </row>
    <row r="3371" spans="1:22" x14ac:dyDescent="0.3">
      <c r="A3371">
        <v>5556</v>
      </c>
      <c r="B3371" t="s">
        <v>15019</v>
      </c>
      <c r="C3371" t="s">
        <v>8848</v>
      </c>
      <c r="D3371">
        <v>4</v>
      </c>
      <c r="E3371">
        <v>20</v>
      </c>
      <c r="G3371">
        <v>500</v>
      </c>
      <c r="I3371">
        <v>3</v>
      </c>
      <c r="K3371">
        <v>0</v>
      </c>
      <c r="L3371" t="s">
        <v>12086</v>
      </c>
      <c r="M3371">
        <v>7</v>
      </c>
      <c r="N3371">
        <v>2</v>
      </c>
      <c r="O3371">
        <v>769</v>
      </c>
      <c r="Q3371">
        <v>55</v>
      </c>
      <c r="R3371">
        <v>1</v>
      </c>
      <c r="S3371">
        <v>540</v>
      </c>
      <c r="T3371" t="s">
        <v>43856</v>
      </c>
      <c r="U3371" t="s">
        <v>43856</v>
      </c>
      <c r="V3371" t="s">
        <v>43856</v>
      </c>
    </row>
    <row r="3372" spans="1:22" x14ac:dyDescent="0.3">
      <c r="A3372">
        <v>5557</v>
      </c>
      <c r="B3372" t="s">
        <v>10712</v>
      </c>
      <c r="C3372" t="s">
        <v>10713</v>
      </c>
      <c r="D3372">
        <v>4</v>
      </c>
      <c r="E3372">
        <v>20</v>
      </c>
      <c r="G3372">
        <v>500</v>
      </c>
      <c r="I3372">
        <v>6</v>
      </c>
      <c r="K3372">
        <v>1</v>
      </c>
      <c r="L3372" t="s">
        <v>12993</v>
      </c>
      <c r="M3372">
        <v>7</v>
      </c>
      <c r="N3372">
        <v>2</v>
      </c>
      <c r="O3372">
        <v>256</v>
      </c>
      <c r="Q3372">
        <v>20</v>
      </c>
      <c r="R3372">
        <v>1</v>
      </c>
      <c r="S3372">
        <v>541</v>
      </c>
      <c r="T3372" t="s">
        <v>35307</v>
      </c>
      <c r="U3372" t="s">
        <v>35307</v>
      </c>
      <c r="V3372" t="s">
        <v>35307</v>
      </c>
    </row>
    <row r="3373" spans="1:22" x14ac:dyDescent="0.3">
      <c r="A3373">
        <v>5558</v>
      </c>
      <c r="B3373" t="s">
        <v>15020</v>
      </c>
      <c r="C3373" t="s">
        <v>6298</v>
      </c>
      <c r="D3373">
        <v>4</v>
      </c>
      <c r="E3373">
        <v>20</v>
      </c>
      <c r="G3373">
        <v>100</v>
      </c>
      <c r="I3373">
        <v>6</v>
      </c>
      <c r="K3373">
        <v>1</v>
      </c>
      <c r="L3373" t="s">
        <v>12086</v>
      </c>
      <c r="M3373">
        <v>7</v>
      </c>
      <c r="N3373">
        <v>2</v>
      </c>
      <c r="O3373">
        <v>256</v>
      </c>
      <c r="Q3373">
        <v>30</v>
      </c>
      <c r="R3373">
        <v>1</v>
      </c>
      <c r="S3373">
        <v>542</v>
      </c>
      <c r="T3373" t="s">
        <v>43857</v>
      </c>
      <c r="U3373" t="s">
        <v>43857</v>
      </c>
      <c r="V3373" t="s">
        <v>43857</v>
      </c>
    </row>
    <row r="3374" spans="1:22" x14ac:dyDescent="0.3">
      <c r="A3374">
        <v>5559</v>
      </c>
      <c r="B3374" t="s">
        <v>15021</v>
      </c>
      <c r="C3374" t="s">
        <v>15022</v>
      </c>
      <c r="D3374">
        <v>4</v>
      </c>
      <c r="E3374">
        <v>0</v>
      </c>
      <c r="G3374">
        <v>0</v>
      </c>
      <c r="I3374">
        <v>1</v>
      </c>
      <c r="K3374">
        <v>0</v>
      </c>
      <c r="L3374" t="s">
        <v>12086</v>
      </c>
      <c r="M3374">
        <v>7</v>
      </c>
      <c r="N3374">
        <v>2</v>
      </c>
      <c r="O3374">
        <v>256</v>
      </c>
      <c r="Q3374">
        <v>0</v>
      </c>
      <c r="R3374">
        <v>1</v>
      </c>
      <c r="S3374">
        <v>543</v>
      </c>
      <c r="T3374" t="s">
        <v>12087</v>
      </c>
      <c r="U3374" t="s">
        <v>12087</v>
      </c>
      <c r="V3374" t="s">
        <v>12087</v>
      </c>
    </row>
    <row r="3375" spans="1:22" x14ac:dyDescent="0.3">
      <c r="A3375">
        <v>5560</v>
      </c>
      <c r="B3375" t="s">
        <v>15023</v>
      </c>
      <c r="C3375" t="s">
        <v>1725</v>
      </c>
      <c r="D3375">
        <v>4</v>
      </c>
      <c r="E3375">
        <v>20</v>
      </c>
      <c r="G3375">
        <v>3000</v>
      </c>
      <c r="I3375">
        <v>3</v>
      </c>
      <c r="K3375">
        <v>0</v>
      </c>
      <c r="L3375" t="s">
        <v>12086</v>
      </c>
      <c r="M3375">
        <v>7</v>
      </c>
      <c r="N3375">
        <v>2</v>
      </c>
      <c r="O3375">
        <v>256</v>
      </c>
      <c r="Q3375">
        <v>75</v>
      </c>
      <c r="R3375">
        <v>1</v>
      </c>
      <c r="S3375">
        <v>322</v>
      </c>
      <c r="T3375" t="s">
        <v>43858</v>
      </c>
      <c r="U3375" t="s">
        <v>43858</v>
      </c>
      <c r="V3375" t="s">
        <v>43858</v>
      </c>
    </row>
    <row r="3376" spans="1:22" x14ac:dyDescent="0.3">
      <c r="A3376">
        <v>5561</v>
      </c>
      <c r="B3376" t="s">
        <v>15024</v>
      </c>
      <c r="C3376" t="s">
        <v>8090</v>
      </c>
      <c r="D3376">
        <v>4</v>
      </c>
      <c r="E3376">
        <v>0</v>
      </c>
      <c r="G3376">
        <v>800</v>
      </c>
      <c r="I3376">
        <v>1</v>
      </c>
      <c r="K3376">
        <v>0</v>
      </c>
      <c r="L3376" t="s">
        <v>12086</v>
      </c>
      <c r="M3376">
        <v>7</v>
      </c>
      <c r="N3376">
        <v>2</v>
      </c>
      <c r="O3376">
        <v>256</v>
      </c>
      <c r="Q3376">
        <v>0</v>
      </c>
      <c r="R3376">
        <v>1</v>
      </c>
      <c r="S3376">
        <v>497</v>
      </c>
      <c r="T3376" t="s">
        <v>43859</v>
      </c>
      <c r="U3376" t="s">
        <v>43859</v>
      </c>
      <c r="V3376" t="s">
        <v>43859</v>
      </c>
    </row>
    <row r="3377" spans="1:22" x14ac:dyDescent="0.3">
      <c r="A3377">
        <v>5562</v>
      </c>
      <c r="B3377" t="s">
        <v>15025</v>
      </c>
      <c r="C3377" t="s">
        <v>6294</v>
      </c>
      <c r="D3377">
        <v>4</v>
      </c>
      <c r="E3377">
        <v>0</v>
      </c>
      <c r="G3377">
        <v>500</v>
      </c>
      <c r="I3377">
        <v>0</v>
      </c>
      <c r="K3377">
        <v>1</v>
      </c>
      <c r="L3377" t="s">
        <v>12086</v>
      </c>
      <c r="M3377">
        <v>7</v>
      </c>
      <c r="N3377">
        <v>2</v>
      </c>
      <c r="O3377">
        <v>768</v>
      </c>
      <c r="Q3377">
        <v>45</v>
      </c>
      <c r="R3377">
        <v>0</v>
      </c>
      <c r="S3377">
        <v>489</v>
      </c>
      <c r="T3377" t="s">
        <v>43860</v>
      </c>
      <c r="U3377" t="s">
        <v>43860</v>
      </c>
      <c r="V3377" t="s">
        <v>43860</v>
      </c>
    </row>
    <row r="3378" spans="1:22" x14ac:dyDescent="0.3">
      <c r="A3378">
        <v>5563</v>
      </c>
      <c r="B3378" t="s">
        <v>3067</v>
      </c>
      <c r="C3378" t="s">
        <v>3068</v>
      </c>
      <c r="D3378">
        <v>4</v>
      </c>
      <c r="E3378">
        <v>20</v>
      </c>
      <c r="G3378">
        <v>100</v>
      </c>
      <c r="I3378">
        <v>1</v>
      </c>
      <c r="K3378">
        <v>1</v>
      </c>
      <c r="L3378" t="s">
        <v>12086</v>
      </c>
      <c r="M3378">
        <v>7</v>
      </c>
      <c r="N3378">
        <v>2</v>
      </c>
      <c r="O3378">
        <v>256</v>
      </c>
      <c r="Q3378">
        <v>0</v>
      </c>
      <c r="R3378">
        <v>0</v>
      </c>
      <c r="S3378">
        <v>547</v>
      </c>
      <c r="T3378" t="s">
        <v>12087</v>
      </c>
      <c r="U3378" t="s">
        <v>12087</v>
      </c>
      <c r="V3378" t="s">
        <v>12087</v>
      </c>
    </row>
    <row r="3379" spans="1:22" x14ac:dyDescent="0.3">
      <c r="A3379">
        <v>5564</v>
      </c>
      <c r="B3379" t="s">
        <v>15026</v>
      </c>
      <c r="C3379" t="s">
        <v>2602</v>
      </c>
      <c r="D3379">
        <v>4</v>
      </c>
      <c r="E3379">
        <v>20</v>
      </c>
      <c r="G3379">
        <v>300</v>
      </c>
      <c r="I3379">
        <v>3</v>
      </c>
      <c r="K3379">
        <v>1</v>
      </c>
      <c r="L3379" t="s">
        <v>12086</v>
      </c>
      <c r="M3379">
        <v>7</v>
      </c>
      <c r="N3379">
        <v>2</v>
      </c>
      <c r="O3379">
        <v>768</v>
      </c>
      <c r="Q3379">
        <v>85</v>
      </c>
      <c r="R3379">
        <v>1</v>
      </c>
      <c r="S3379">
        <v>544</v>
      </c>
      <c r="T3379" t="s">
        <v>43861</v>
      </c>
      <c r="U3379" t="s">
        <v>43861</v>
      </c>
      <c r="V3379" t="s">
        <v>43861</v>
      </c>
    </row>
    <row r="3380" spans="1:22" x14ac:dyDescent="0.3">
      <c r="A3380">
        <v>5565</v>
      </c>
      <c r="B3380" t="s">
        <v>3098</v>
      </c>
      <c r="C3380" t="s">
        <v>3099</v>
      </c>
      <c r="D3380">
        <v>4</v>
      </c>
      <c r="E3380">
        <v>0</v>
      </c>
      <c r="G3380">
        <v>0</v>
      </c>
      <c r="I3380">
        <v>5</v>
      </c>
      <c r="K3380">
        <v>0</v>
      </c>
      <c r="L3380" t="s">
        <v>12086</v>
      </c>
      <c r="M3380">
        <v>7</v>
      </c>
      <c r="N3380">
        <v>2</v>
      </c>
      <c r="O3380">
        <v>513</v>
      </c>
      <c r="Q3380">
        <v>1</v>
      </c>
      <c r="R3380">
        <v>0</v>
      </c>
      <c r="S3380">
        <v>545</v>
      </c>
      <c r="T3380" t="s">
        <v>43862</v>
      </c>
      <c r="U3380" t="s">
        <v>43862</v>
      </c>
      <c r="V3380" t="s">
        <v>43862</v>
      </c>
    </row>
    <row r="3381" spans="1:22" x14ac:dyDescent="0.3">
      <c r="A3381">
        <v>5566</v>
      </c>
      <c r="B3381" t="s">
        <v>15027</v>
      </c>
      <c r="C3381" t="s">
        <v>15028</v>
      </c>
      <c r="D3381">
        <v>4</v>
      </c>
      <c r="E3381">
        <v>0</v>
      </c>
      <c r="G3381">
        <v>0</v>
      </c>
      <c r="I3381">
        <v>1</v>
      </c>
      <c r="K3381">
        <v>0</v>
      </c>
      <c r="L3381" t="s">
        <v>12086</v>
      </c>
      <c r="M3381">
        <v>7</v>
      </c>
      <c r="N3381">
        <v>2</v>
      </c>
      <c r="O3381">
        <v>513</v>
      </c>
      <c r="Q3381">
        <v>1</v>
      </c>
      <c r="R3381">
        <v>0</v>
      </c>
      <c r="S3381">
        <v>546</v>
      </c>
      <c r="T3381" t="s">
        <v>43863</v>
      </c>
      <c r="U3381" t="s">
        <v>43863</v>
      </c>
      <c r="V3381" t="s">
        <v>43863</v>
      </c>
    </row>
    <row r="3382" spans="1:22" x14ac:dyDescent="0.3">
      <c r="A3382">
        <v>5567</v>
      </c>
      <c r="B3382" t="s">
        <v>1594</v>
      </c>
      <c r="C3382" t="s">
        <v>1595</v>
      </c>
      <c r="D3382">
        <v>4</v>
      </c>
      <c r="E3382">
        <v>20</v>
      </c>
      <c r="G3382">
        <v>300</v>
      </c>
      <c r="I3382">
        <v>1</v>
      </c>
      <c r="K3382">
        <v>1</v>
      </c>
      <c r="L3382" t="s">
        <v>12086</v>
      </c>
      <c r="M3382">
        <v>7</v>
      </c>
      <c r="N3382">
        <v>2</v>
      </c>
      <c r="O3382">
        <v>256</v>
      </c>
      <c r="Q3382">
        <v>1</v>
      </c>
      <c r="R3382">
        <v>1</v>
      </c>
      <c r="S3382">
        <v>548</v>
      </c>
      <c r="T3382" t="s">
        <v>43864</v>
      </c>
      <c r="U3382" t="s">
        <v>43864</v>
      </c>
      <c r="V3382" t="s">
        <v>43864</v>
      </c>
    </row>
    <row r="3383" spans="1:22" x14ac:dyDescent="0.3">
      <c r="A3383">
        <v>5568</v>
      </c>
      <c r="B3383" t="s">
        <v>8077</v>
      </c>
      <c r="C3383" t="s">
        <v>8078</v>
      </c>
      <c r="D3383">
        <v>4</v>
      </c>
      <c r="E3383">
        <v>20</v>
      </c>
      <c r="G3383">
        <v>1000</v>
      </c>
      <c r="I3383">
        <v>1</v>
      </c>
      <c r="K3383">
        <v>1</v>
      </c>
      <c r="L3383" t="s">
        <v>12086</v>
      </c>
      <c r="M3383">
        <v>7</v>
      </c>
      <c r="N3383">
        <v>2</v>
      </c>
      <c r="O3383">
        <v>768</v>
      </c>
      <c r="Q3383">
        <v>0</v>
      </c>
      <c r="R3383">
        <v>1</v>
      </c>
      <c r="S3383">
        <v>549</v>
      </c>
      <c r="T3383" t="s">
        <v>33444</v>
      </c>
      <c r="U3383" t="s">
        <v>33444</v>
      </c>
      <c r="V3383" t="s">
        <v>33444</v>
      </c>
    </row>
    <row r="3384" spans="1:22" x14ac:dyDescent="0.3">
      <c r="A3384">
        <v>5569</v>
      </c>
      <c r="B3384" t="s">
        <v>15029</v>
      </c>
      <c r="C3384" t="s">
        <v>15030</v>
      </c>
      <c r="D3384">
        <v>4</v>
      </c>
      <c r="E3384">
        <v>20</v>
      </c>
      <c r="G3384">
        <v>300</v>
      </c>
      <c r="I3384">
        <v>4</v>
      </c>
      <c r="K3384">
        <v>0</v>
      </c>
      <c r="L3384" t="s">
        <v>12086</v>
      </c>
      <c r="M3384">
        <v>7</v>
      </c>
      <c r="N3384">
        <v>2</v>
      </c>
      <c r="O3384">
        <v>256</v>
      </c>
      <c r="Q3384">
        <v>70</v>
      </c>
      <c r="R3384">
        <v>1</v>
      </c>
      <c r="S3384">
        <v>550</v>
      </c>
      <c r="T3384" t="s">
        <v>43865</v>
      </c>
      <c r="U3384" t="s">
        <v>43865</v>
      </c>
      <c r="V3384" t="s">
        <v>43865</v>
      </c>
    </row>
    <row r="3385" spans="1:22" x14ac:dyDescent="0.3">
      <c r="A3385">
        <v>5570</v>
      </c>
      <c r="B3385" t="s">
        <v>15031</v>
      </c>
      <c r="C3385" t="s">
        <v>15032</v>
      </c>
      <c r="D3385">
        <v>4</v>
      </c>
      <c r="E3385">
        <v>20</v>
      </c>
      <c r="G3385">
        <v>300</v>
      </c>
      <c r="I3385">
        <v>4</v>
      </c>
      <c r="K3385">
        <v>0</v>
      </c>
      <c r="L3385" t="s">
        <v>12086</v>
      </c>
      <c r="M3385">
        <v>7</v>
      </c>
      <c r="N3385">
        <v>2</v>
      </c>
      <c r="O3385">
        <v>256</v>
      </c>
      <c r="Q3385">
        <v>70</v>
      </c>
      <c r="R3385">
        <v>1</v>
      </c>
      <c r="S3385">
        <v>551</v>
      </c>
      <c r="T3385" t="s">
        <v>43866</v>
      </c>
      <c r="U3385" t="s">
        <v>43866</v>
      </c>
      <c r="V3385" t="s">
        <v>43866</v>
      </c>
    </row>
    <row r="3386" spans="1:22" x14ac:dyDescent="0.3">
      <c r="A3386">
        <v>5571</v>
      </c>
      <c r="B3386" t="s">
        <v>15033</v>
      </c>
      <c r="C3386" t="s">
        <v>15033</v>
      </c>
      <c r="D3386">
        <v>4</v>
      </c>
      <c r="E3386">
        <v>20</v>
      </c>
      <c r="G3386">
        <v>100</v>
      </c>
      <c r="I3386">
        <v>1</v>
      </c>
      <c r="K3386">
        <v>0</v>
      </c>
      <c r="L3386" t="s">
        <v>12086</v>
      </c>
      <c r="M3386">
        <v>7</v>
      </c>
      <c r="N3386">
        <v>2</v>
      </c>
      <c r="O3386">
        <v>256</v>
      </c>
      <c r="Q3386">
        <v>0</v>
      </c>
      <c r="R3386">
        <v>1</v>
      </c>
      <c r="S3386">
        <v>552</v>
      </c>
      <c r="T3386" t="s">
        <v>34255</v>
      </c>
      <c r="U3386" t="s">
        <v>34255</v>
      </c>
      <c r="V3386" t="s">
        <v>34255</v>
      </c>
    </row>
    <row r="3387" spans="1:22" x14ac:dyDescent="0.3">
      <c r="A3387">
        <v>5572</v>
      </c>
      <c r="B3387" t="s">
        <v>15034</v>
      </c>
      <c r="C3387" t="s">
        <v>8766</v>
      </c>
      <c r="D3387">
        <v>4</v>
      </c>
      <c r="E3387">
        <v>20</v>
      </c>
      <c r="G3387">
        <v>100</v>
      </c>
      <c r="I3387">
        <v>1</v>
      </c>
      <c r="K3387">
        <v>1</v>
      </c>
      <c r="L3387" t="s">
        <v>12086</v>
      </c>
      <c r="M3387">
        <v>7</v>
      </c>
      <c r="N3387">
        <v>2</v>
      </c>
      <c r="O3387">
        <v>256</v>
      </c>
      <c r="Q3387">
        <v>1</v>
      </c>
      <c r="R3387">
        <v>1</v>
      </c>
      <c r="S3387">
        <v>553</v>
      </c>
      <c r="T3387" t="s">
        <v>34854</v>
      </c>
      <c r="U3387" t="s">
        <v>34854</v>
      </c>
      <c r="V3387" t="s">
        <v>34854</v>
      </c>
    </row>
    <row r="3388" spans="1:22" x14ac:dyDescent="0.3">
      <c r="A3388">
        <v>5573</v>
      </c>
      <c r="B3388" t="s">
        <v>15035</v>
      </c>
      <c r="C3388" t="s">
        <v>3061</v>
      </c>
      <c r="D3388">
        <v>4</v>
      </c>
      <c r="E3388">
        <v>20</v>
      </c>
      <c r="G3388">
        <v>100</v>
      </c>
      <c r="I3388">
        <v>1</v>
      </c>
      <c r="K3388">
        <v>1</v>
      </c>
      <c r="L3388" t="s">
        <v>12086</v>
      </c>
      <c r="M3388">
        <v>7</v>
      </c>
      <c r="N3388">
        <v>2</v>
      </c>
      <c r="O3388">
        <v>256</v>
      </c>
      <c r="Q3388">
        <v>0</v>
      </c>
      <c r="R3388">
        <v>1</v>
      </c>
      <c r="S3388">
        <v>554</v>
      </c>
      <c r="T3388" t="s">
        <v>12087</v>
      </c>
      <c r="U3388" t="s">
        <v>12087</v>
      </c>
      <c r="V3388" t="s">
        <v>12087</v>
      </c>
    </row>
    <row r="3389" spans="1:22" x14ac:dyDescent="0.3">
      <c r="A3389">
        <v>5574</v>
      </c>
      <c r="B3389" t="s">
        <v>15036</v>
      </c>
      <c r="C3389" t="s">
        <v>15037</v>
      </c>
      <c r="D3389">
        <v>4</v>
      </c>
      <c r="E3389">
        <v>20</v>
      </c>
      <c r="G3389">
        <v>100</v>
      </c>
      <c r="I3389">
        <v>0</v>
      </c>
      <c r="K3389">
        <v>0</v>
      </c>
      <c r="L3389" t="s">
        <v>12086</v>
      </c>
      <c r="M3389">
        <v>7</v>
      </c>
      <c r="N3389">
        <v>2</v>
      </c>
      <c r="O3389">
        <v>1</v>
      </c>
      <c r="Q3389">
        <v>10</v>
      </c>
      <c r="R3389">
        <v>0</v>
      </c>
      <c r="S3389">
        <v>555</v>
      </c>
      <c r="T3389" t="s">
        <v>43867</v>
      </c>
      <c r="U3389" t="s">
        <v>43867</v>
      </c>
      <c r="V3389" t="s">
        <v>43867</v>
      </c>
    </row>
    <row r="3390" spans="1:22" x14ac:dyDescent="0.3">
      <c r="A3390">
        <v>5575</v>
      </c>
      <c r="B3390" t="s">
        <v>15038</v>
      </c>
      <c r="C3390" t="s">
        <v>7183</v>
      </c>
      <c r="D3390">
        <v>4</v>
      </c>
      <c r="E3390">
        <v>20</v>
      </c>
      <c r="G3390">
        <v>100</v>
      </c>
      <c r="I3390">
        <v>6</v>
      </c>
      <c r="K3390">
        <v>1</v>
      </c>
      <c r="L3390" t="s">
        <v>12086</v>
      </c>
      <c r="M3390">
        <v>7</v>
      </c>
      <c r="N3390">
        <v>2</v>
      </c>
      <c r="O3390">
        <v>256</v>
      </c>
      <c r="Q3390">
        <v>30</v>
      </c>
      <c r="R3390">
        <v>0</v>
      </c>
      <c r="S3390">
        <v>556</v>
      </c>
      <c r="T3390" t="s">
        <v>12087</v>
      </c>
      <c r="U3390" t="s">
        <v>12087</v>
      </c>
      <c r="V3390" t="s">
        <v>12087</v>
      </c>
    </row>
    <row r="3391" spans="1:22" x14ac:dyDescent="0.3">
      <c r="A3391">
        <v>5576</v>
      </c>
      <c r="B3391" t="s">
        <v>15039</v>
      </c>
      <c r="C3391" t="s">
        <v>15040</v>
      </c>
      <c r="D3391">
        <v>4</v>
      </c>
      <c r="E3391">
        <v>20</v>
      </c>
      <c r="G3391">
        <v>100</v>
      </c>
      <c r="I3391">
        <v>1</v>
      </c>
      <c r="K3391">
        <v>0</v>
      </c>
      <c r="L3391" t="s">
        <v>12086</v>
      </c>
      <c r="M3391">
        <v>7</v>
      </c>
      <c r="N3391">
        <v>2</v>
      </c>
      <c r="O3391">
        <v>1</v>
      </c>
      <c r="Q3391">
        <v>0</v>
      </c>
      <c r="R3391">
        <v>0</v>
      </c>
      <c r="S3391">
        <v>557</v>
      </c>
      <c r="T3391" t="s">
        <v>12087</v>
      </c>
      <c r="U3391" t="s">
        <v>12087</v>
      </c>
      <c r="V3391" t="s">
        <v>12087</v>
      </c>
    </row>
    <row r="3392" spans="1:22" x14ac:dyDescent="0.3">
      <c r="A3392">
        <v>5577</v>
      </c>
      <c r="B3392" t="s">
        <v>15041</v>
      </c>
      <c r="C3392" t="s">
        <v>2803</v>
      </c>
      <c r="D3392">
        <v>4</v>
      </c>
      <c r="G3392">
        <v>3000</v>
      </c>
      <c r="I3392">
        <v>5</v>
      </c>
      <c r="K3392">
        <v>0</v>
      </c>
      <c r="L3392" t="s">
        <v>12086</v>
      </c>
      <c r="M3392">
        <v>7</v>
      </c>
      <c r="N3392">
        <v>2</v>
      </c>
      <c r="O3392">
        <v>769</v>
      </c>
      <c r="Q3392">
        <v>80</v>
      </c>
      <c r="R3392">
        <v>1</v>
      </c>
      <c r="S3392">
        <v>479</v>
      </c>
      <c r="T3392" t="s">
        <v>35540</v>
      </c>
      <c r="U3392" t="s">
        <v>35540</v>
      </c>
      <c r="V3392" t="s">
        <v>35540</v>
      </c>
    </row>
    <row r="3393" spans="1:22" x14ac:dyDescent="0.3">
      <c r="A3393">
        <v>5578</v>
      </c>
      <c r="B3393" t="s">
        <v>15042</v>
      </c>
      <c r="C3393" t="s">
        <v>15042</v>
      </c>
      <c r="D3393">
        <v>4</v>
      </c>
      <c r="E3393">
        <v>200</v>
      </c>
      <c r="G3393">
        <v>10</v>
      </c>
      <c r="I3393">
        <v>1</v>
      </c>
      <c r="K3393">
        <v>0</v>
      </c>
      <c r="L3393" t="s">
        <v>12086</v>
      </c>
      <c r="M3393">
        <v>7</v>
      </c>
      <c r="N3393">
        <v>2</v>
      </c>
      <c r="O3393">
        <v>256</v>
      </c>
      <c r="Q3393">
        <v>0</v>
      </c>
      <c r="R3393">
        <v>1</v>
      </c>
      <c r="S3393">
        <v>236</v>
      </c>
      <c r="T3393" t="s">
        <v>34859</v>
      </c>
      <c r="U3393" t="s">
        <v>34859</v>
      </c>
      <c r="V3393" t="s">
        <v>34859</v>
      </c>
    </row>
    <row r="3394" spans="1:22" x14ac:dyDescent="0.3">
      <c r="A3394">
        <v>5579</v>
      </c>
      <c r="B3394" t="s">
        <v>15044</v>
      </c>
      <c r="C3394" t="s">
        <v>8758</v>
      </c>
      <c r="D3394">
        <v>4</v>
      </c>
      <c r="E3394">
        <v>20</v>
      </c>
      <c r="G3394">
        <v>300</v>
      </c>
      <c r="I3394">
        <v>2</v>
      </c>
      <c r="K3394">
        <v>1</v>
      </c>
      <c r="L3394" t="s">
        <v>12086</v>
      </c>
      <c r="M3394">
        <v>7</v>
      </c>
      <c r="N3394">
        <v>2</v>
      </c>
      <c r="O3394">
        <v>768</v>
      </c>
      <c r="Q3394">
        <v>70</v>
      </c>
      <c r="R3394">
        <v>1</v>
      </c>
      <c r="S3394">
        <v>558</v>
      </c>
      <c r="T3394" t="s">
        <v>34859</v>
      </c>
      <c r="U3394" t="s">
        <v>34859</v>
      </c>
      <c r="V3394" t="s">
        <v>34859</v>
      </c>
    </row>
    <row r="3395" spans="1:22" x14ac:dyDescent="0.3">
      <c r="A3395">
        <v>5580</v>
      </c>
      <c r="B3395" t="s">
        <v>15045</v>
      </c>
      <c r="C3395" t="s">
        <v>15046</v>
      </c>
      <c r="D3395">
        <v>4</v>
      </c>
      <c r="E3395">
        <v>20</v>
      </c>
      <c r="G3395">
        <v>100</v>
      </c>
      <c r="I3395">
        <v>1</v>
      </c>
      <c r="K3395">
        <v>0</v>
      </c>
      <c r="L3395" t="s">
        <v>12086</v>
      </c>
      <c r="M3395">
        <v>7</v>
      </c>
      <c r="N3395">
        <v>2</v>
      </c>
      <c r="O3395">
        <v>256</v>
      </c>
      <c r="Q3395">
        <v>0</v>
      </c>
      <c r="R3395">
        <v>0</v>
      </c>
      <c r="S3395">
        <v>559</v>
      </c>
      <c r="T3395" t="s">
        <v>37693</v>
      </c>
      <c r="U3395" t="s">
        <v>37693</v>
      </c>
      <c r="V3395" t="s">
        <v>37693</v>
      </c>
    </row>
    <row r="3396" spans="1:22" x14ac:dyDescent="0.3">
      <c r="A3396">
        <v>5581</v>
      </c>
      <c r="B3396" t="s">
        <v>1819</v>
      </c>
      <c r="C3396" t="s">
        <v>1820</v>
      </c>
      <c r="D3396">
        <v>4</v>
      </c>
      <c r="E3396">
        <v>20</v>
      </c>
      <c r="G3396">
        <v>300</v>
      </c>
      <c r="I3396">
        <v>3</v>
      </c>
      <c r="K3396">
        <v>0</v>
      </c>
      <c r="L3396" t="s">
        <v>12086</v>
      </c>
      <c r="M3396">
        <v>7</v>
      </c>
      <c r="N3396">
        <v>2</v>
      </c>
      <c r="O3396">
        <v>256</v>
      </c>
      <c r="Q3396">
        <v>70</v>
      </c>
      <c r="R3396">
        <v>1</v>
      </c>
      <c r="S3396">
        <v>560</v>
      </c>
      <c r="T3396" t="s">
        <v>43868</v>
      </c>
      <c r="U3396" t="s">
        <v>43868</v>
      </c>
      <c r="V3396" t="s">
        <v>43868</v>
      </c>
    </row>
    <row r="3397" spans="1:22" x14ac:dyDescent="0.3">
      <c r="A3397">
        <v>5582</v>
      </c>
      <c r="B3397" t="s">
        <v>1815</v>
      </c>
      <c r="C3397" t="s">
        <v>1816</v>
      </c>
      <c r="D3397">
        <v>4</v>
      </c>
      <c r="E3397">
        <v>20</v>
      </c>
      <c r="G3397">
        <v>300</v>
      </c>
      <c r="I3397">
        <v>3</v>
      </c>
      <c r="K3397">
        <v>0</v>
      </c>
      <c r="L3397" t="s">
        <v>12086</v>
      </c>
      <c r="M3397">
        <v>7</v>
      </c>
      <c r="N3397">
        <v>2</v>
      </c>
      <c r="O3397">
        <v>256</v>
      </c>
      <c r="Q3397">
        <v>70</v>
      </c>
      <c r="R3397">
        <v>1</v>
      </c>
      <c r="S3397">
        <v>561</v>
      </c>
      <c r="T3397" t="s">
        <v>43869</v>
      </c>
      <c r="U3397" t="s">
        <v>43869</v>
      </c>
      <c r="V3397" t="s">
        <v>43869</v>
      </c>
    </row>
    <row r="3398" spans="1:22" x14ac:dyDescent="0.3">
      <c r="A3398">
        <v>5583</v>
      </c>
      <c r="B3398" t="s">
        <v>15047</v>
      </c>
      <c r="C3398" t="s">
        <v>43870</v>
      </c>
      <c r="D3398">
        <v>4</v>
      </c>
      <c r="E3398">
        <v>0</v>
      </c>
      <c r="G3398">
        <v>0</v>
      </c>
      <c r="I3398">
        <v>1</v>
      </c>
      <c r="K3398">
        <v>0</v>
      </c>
      <c r="L3398" t="s">
        <v>12086</v>
      </c>
      <c r="M3398">
        <v>7</v>
      </c>
      <c r="N3398">
        <v>2</v>
      </c>
      <c r="O3398">
        <v>256</v>
      </c>
      <c r="Q3398">
        <v>12</v>
      </c>
      <c r="R3398">
        <v>1</v>
      </c>
      <c r="S3398">
        <v>465</v>
      </c>
      <c r="T3398" t="s">
        <v>12087</v>
      </c>
      <c r="U3398" t="s">
        <v>12087</v>
      </c>
      <c r="V3398" t="s">
        <v>12087</v>
      </c>
    </row>
    <row r="3399" spans="1:22" x14ac:dyDescent="0.3">
      <c r="A3399">
        <v>5584</v>
      </c>
      <c r="B3399" t="s">
        <v>6393</v>
      </c>
      <c r="C3399" t="s">
        <v>6394</v>
      </c>
      <c r="D3399">
        <v>4</v>
      </c>
      <c r="E3399">
        <v>0</v>
      </c>
      <c r="G3399">
        <v>400</v>
      </c>
      <c r="I3399">
        <v>1</v>
      </c>
      <c r="K3399">
        <v>0</v>
      </c>
      <c r="L3399" t="s">
        <v>12086</v>
      </c>
      <c r="M3399">
        <v>7</v>
      </c>
      <c r="N3399">
        <v>2</v>
      </c>
      <c r="O3399">
        <v>256</v>
      </c>
      <c r="Q3399">
        <v>1</v>
      </c>
      <c r="R3399">
        <v>1</v>
      </c>
      <c r="S3399">
        <v>562</v>
      </c>
      <c r="T3399" t="s">
        <v>43871</v>
      </c>
      <c r="U3399" t="s">
        <v>43871</v>
      </c>
      <c r="V3399" t="s">
        <v>43871</v>
      </c>
    </row>
    <row r="3400" spans="1:22" x14ac:dyDescent="0.3">
      <c r="A3400">
        <v>5585</v>
      </c>
      <c r="B3400" t="s">
        <v>15048</v>
      </c>
      <c r="C3400" t="s">
        <v>15049</v>
      </c>
      <c r="D3400">
        <v>4</v>
      </c>
      <c r="E3400">
        <v>20</v>
      </c>
      <c r="G3400">
        <v>400</v>
      </c>
      <c r="I3400">
        <v>1</v>
      </c>
      <c r="K3400">
        <v>1</v>
      </c>
      <c r="L3400" t="s">
        <v>12086</v>
      </c>
      <c r="M3400">
        <v>7</v>
      </c>
      <c r="N3400">
        <v>2</v>
      </c>
      <c r="O3400">
        <v>768</v>
      </c>
      <c r="Q3400">
        <v>1</v>
      </c>
      <c r="R3400">
        <v>1</v>
      </c>
      <c r="S3400">
        <v>564</v>
      </c>
      <c r="T3400" t="s">
        <v>12087</v>
      </c>
      <c r="U3400" t="s">
        <v>12087</v>
      </c>
      <c r="V3400" t="s">
        <v>12087</v>
      </c>
    </row>
    <row r="3401" spans="1:22" x14ac:dyDescent="0.3">
      <c r="A3401">
        <v>5586</v>
      </c>
      <c r="B3401" t="s">
        <v>15050</v>
      </c>
      <c r="C3401" t="s">
        <v>15051</v>
      </c>
      <c r="D3401">
        <v>4</v>
      </c>
      <c r="E3401">
        <v>20</v>
      </c>
      <c r="G3401">
        <v>100</v>
      </c>
      <c r="I3401">
        <v>1</v>
      </c>
      <c r="K3401">
        <v>1</v>
      </c>
      <c r="L3401" t="s">
        <v>12086</v>
      </c>
      <c r="M3401">
        <v>7</v>
      </c>
      <c r="N3401">
        <v>2</v>
      </c>
      <c r="O3401">
        <v>256</v>
      </c>
      <c r="Q3401">
        <v>1</v>
      </c>
      <c r="R3401">
        <v>1</v>
      </c>
      <c r="S3401">
        <v>563</v>
      </c>
      <c r="T3401" t="s">
        <v>12087</v>
      </c>
      <c r="U3401" t="s">
        <v>12087</v>
      </c>
      <c r="V3401" t="s">
        <v>12087</v>
      </c>
    </row>
    <row r="3402" spans="1:22" x14ac:dyDescent="0.3">
      <c r="A3402">
        <v>5587</v>
      </c>
      <c r="B3402" t="s">
        <v>15052</v>
      </c>
      <c r="C3402" t="s">
        <v>15051</v>
      </c>
      <c r="D3402">
        <v>4</v>
      </c>
      <c r="E3402">
        <v>0</v>
      </c>
      <c r="G3402">
        <v>100</v>
      </c>
      <c r="I3402">
        <v>1</v>
      </c>
      <c r="K3402">
        <v>0</v>
      </c>
      <c r="L3402" t="s">
        <v>12086</v>
      </c>
      <c r="M3402">
        <v>7</v>
      </c>
      <c r="N3402">
        <v>2</v>
      </c>
      <c r="O3402">
        <v>256</v>
      </c>
      <c r="Q3402">
        <v>1</v>
      </c>
      <c r="R3402">
        <v>1</v>
      </c>
      <c r="S3402">
        <v>563</v>
      </c>
      <c r="T3402" t="s">
        <v>12087</v>
      </c>
      <c r="U3402" t="s">
        <v>12087</v>
      </c>
      <c r="V3402" t="s">
        <v>12087</v>
      </c>
    </row>
    <row r="3403" spans="1:22" x14ac:dyDescent="0.3">
      <c r="A3403">
        <v>5588</v>
      </c>
      <c r="B3403" t="s">
        <v>15053</v>
      </c>
      <c r="C3403" t="s">
        <v>15054</v>
      </c>
      <c r="D3403">
        <v>4</v>
      </c>
      <c r="E3403">
        <v>20</v>
      </c>
      <c r="G3403">
        <v>300</v>
      </c>
      <c r="I3403">
        <v>3</v>
      </c>
      <c r="K3403">
        <v>0</v>
      </c>
      <c r="L3403" t="s">
        <v>12086</v>
      </c>
      <c r="M3403">
        <v>7</v>
      </c>
      <c r="N3403">
        <v>2</v>
      </c>
      <c r="O3403">
        <v>256</v>
      </c>
      <c r="Q3403">
        <v>70</v>
      </c>
      <c r="R3403">
        <v>1</v>
      </c>
      <c r="S3403">
        <v>565</v>
      </c>
      <c r="T3403" t="s">
        <v>43872</v>
      </c>
      <c r="U3403" t="s">
        <v>43872</v>
      </c>
      <c r="V3403" t="s">
        <v>43872</v>
      </c>
    </row>
    <row r="3404" spans="1:22" x14ac:dyDescent="0.3">
      <c r="A3404">
        <v>5589</v>
      </c>
      <c r="B3404" t="s">
        <v>15055</v>
      </c>
      <c r="C3404" t="s">
        <v>15056</v>
      </c>
      <c r="D3404">
        <v>4</v>
      </c>
      <c r="E3404">
        <v>20</v>
      </c>
      <c r="G3404">
        <v>300</v>
      </c>
      <c r="I3404">
        <v>3</v>
      </c>
      <c r="K3404">
        <v>0</v>
      </c>
      <c r="L3404" t="s">
        <v>12086</v>
      </c>
      <c r="M3404">
        <v>7</v>
      </c>
      <c r="N3404">
        <v>2</v>
      </c>
      <c r="O3404">
        <v>256</v>
      </c>
      <c r="Q3404">
        <v>70</v>
      </c>
      <c r="R3404">
        <v>1</v>
      </c>
      <c r="S3404">
        <v>566</v>
      </c>
      <c r="T3404" t="s">
        <v>43873</v>
      </c>
      <c r="U3404" t="s">
        <v>43873</v>
      </c>
      <c r="V3404" t="s">
        <v>43873</v>
      </c>
    </row>
    <row r="3405" spans="1:22" x14ac:dyDescent="0.3">
      <c r="A3405">
        <v>5590</v>
      </c>
      <c r="B3405" t="s">
        <v>15057</v>
      </c>
      <c r="C3405" t="s">
        <v>14902</v>
      </c>
      <c r="D3405">
        <v>4</v>
      </c>
      <c r="E3405">
        <v>20</v>
      </c>
      <c r="G3405">
        <v>200</v>
      </c>
      <c r="I3405">
        <v>1</v>
      </c>
      <c r="K3405">
        <v>0</v>
      </c>
      <c r="L3405" t="s">
        <v>12086</v>
      </c>
      <c r="M3405">
        <v>7</v>
      </c>
      <c r="N3405">
        <v>2</v>
      </c>
      <c r="O3405">
        <v>256</v>
      </c>
      <c r="Q3405">
        <v>0</v>
      </c>
      <c r="R3405">
        <v>1</v>
      </c>
      <c r="S3405">
        <v>417</v>
      </c>
      <c r="T3405" t="s">
        <v>12087</v>
      </c>
      <c r="U3405" t="s">
        <v>12087</v>
      </c>
      <c r="V3405" t="s">
        <v>12087</v>
      </c>
    </row>
    <row r="3406" spans="1:22" x14ac:dyDescent="0.3">
      <c r="A3406">
        <v>5591</v>
      </c>
      <c r="B3406" t="s">
        <v>2910</v>
      </c>
      <c r="C3406" t="s">
        <v>2911</v>
      </c>
      <c r="D3406">
        <v>4</v>
      </c>
      <c r="E3406">
        <v>20</v>
      </c>
      <c r="G3406">
        <v>100</v>
      </c>
      <c r="I3406">
        <v>1</v>
      </c>
      <c r="K3406">
        <v>1</v>
      </c>
      <c r="L3406" t="s">
        <v>12086</v>
      </c>
      <c r="M3406">
        <v>7</v>
      </c>
      <c r="N3406">
        <v>2</v>
      </c>
      <c r="O3406">
        <v>256</v>
      </c>
      <c r="Q3406">
        <v>30</v>
      </c>
      <c r="R3406">
        <v>0</v>
      </c>
      <c r="S3406">
        <v>567</v>
      </c>
      <c r="T3406" t="s">
        <v>12087</v>
      </c>
      <c r="U3406" t="s">
        <v>12087</v>
      </c>
      <c r="V3406" t="s">
        <v>12087</v>
      </c>
    </row>
    <row r="3407" spans="1:22" x14ac:dyDescent="0.3">
      <c r="A3407">
        <v>5592</v>
      </c>
      <c r="B3407" t="s">
        <v>15058</v>
      </c>
      <c r="C3407" t="s">
        <v>9037</v>
      </c>
      <c r="D3407">
        <v>4</v>
      </c>
      <c r="E3407">
        <v>20</v>
      </c>
      <c r="G3407">
        <v>100</v>
      </c>
      <c r="I3407">
        <v>2</v>
      </c>
      <c r="K3407">
        <v>0</v>
      </c>
      <c r="L3407" t="s">
        <v>12086</v>
      </c>
      <c r="M3407">
        <v>7</v>
      </c>
      <c r="N3407">
        <v>2</v>
      </c>
      <c r="O3407">
        <v>512</v>
      </c>
      <c r="Q3407">
        <v>80</v>
      </c>
      <c r="R3407">
        <v>0</v>
      </c>
      <c r="S3407">
        <v>568</v>
      </c>
      <c r="T3407" t="s">
        <v>43874</v>
      </c>
      <c r="U3407" t="s">
        <v>43874</v>
      </c>
      <c r="V3407" t="s">
        <v>43874</v>
      </c>
    </row>
    <row r="3408" spans="1:22" x14ac:dyDescent="0.3">
      <c r="A3408">
        <v>5593</v>
      </c>
      <c r="B3408" t="s">
        <v>15059</v>
      </c>
      <c r="C3408" t="s">
        <v>8078</v>
      </c>
      <c r="D3408">
        <v>4</v>
      </c>
      <c r="E3408">
        <v>20</v>
      </c>
      <c r="G3408">
        <v>200</v>
      </c>
      <c r="I3408">
        <v>1</v>
      </c>
      <c r="K3408">
        <v>1</v>
      </c>
      <c r="L3408" t="s">
        <v>12086</v>
      </c>
      <c r="M3408">
        <v>7</v>
      </c>
      <c r="N3408">
        <v>2</v>
      </c>
      <c r="O3408">
        <v>768</v>
      </c>
      <c r="Q3408">
        <v>1</v>
      </c>
      <c r="R3408">
        <v>1</v>
      </c>
      <c r="S3408">
        <v>549</v>
      </c>
      <c r="T3408" t="s">
        <v>12087</v>
      </c>
      <c r="U3408" t="s">
        <v>12087</v>
      </c>
      <c r="V3408" t="s">
        <v>12087</v>
      </c>
    </row>
    <row r="3409" spans="1:22" x14ac:dyDescent="0.3">
      <c r="A3409">
        <v>5594</v>
      </c>
      <c r="B3409" t="s">
        <v>3075</v>
      </c>
      <c r="C3409" t="s">
        <v>3076</v>
      </c>
      <c r="D3409">
        <v>4</v>
      </c>
      <c r="E3409">
        <v>20</v>
      </c>
      <c r="G3409">
        <v>50</v>
      </c>
      <c r="I3409">
        <v>1</v>
      </c>
      <c r="K3409">
        <v>0</v>
      </c>
      <c r="L3409" t="s">
        <v>12086</v>
      </c>
      <c r="M3409">
        <v>7</v>
      </c>
      <c r="N3409">
        <v>2</v>
      </c>
      <c r="O3409">
        <v>1</v>
      </c>
      <c r="Q3409">
        <v>1</v>
      </c>
      <c r="R3409">
        <v>0</v>
      </c>
      <c r="S3409">
        <v>569</v>
      </c>
      <c r="T3409" t="s">
        <v>12087</v>
      </c>
      <c r="U3409" t="s">
        <v>12087</v>
      </c>
      <c r="V3409" t="s">
        <v>12087</v>
      </c>
    </row>
    <row r="3410" spans="1:22" x14ac:dyDescent="0.3">
      <c r="A3410">
        <v>5595</v>
      </c>
      <c r="B3410" t="s">
        <v>15060</v>
      </c>
      <c r="C3410" t="s">
        <v>15061</v>
      </c>
      <c r="D3410">
        <v>4</v>
      </c>
      <c r="E3410">
        <v>20</v>
      </c>
      <c r="G3410">
        <v>400</v>
      </c>
      <c r="I3410">
        <v>2</v>
      </c>
      <c r="K3410">
        <v>1</v>
      </c>
      <c r="L3410" t="s">
        <v>12086</v>
      </c>
      <c r="M3410">
        <v>7</v>
      </c>
      <c r="N3410">
        <v>2</v>
      </c>
      <c r="O3410">
        <v>256</v>
      </c>
      <c r="Q3410">
        <v>1</v>
      </c>
      <c r="R3410">
        <v>1</v>
      </c>
      <c r="S3410">
        <v>570</v>
      </c>
      <c r="T3410" t="s">
        <v>34945</v>
      </c>
      <c r="U3410" t="s">
        <v>34945</v>
      </c>
      <c r="V3410" t="s">
        <v>34945</v>
      </c>
    </row>
    <row r="3411" spans="1:22" x14ac:dyDescent="0.3">
      <c r="A3411">
        <v>5596</v>
      </c>
      <c r="B3411" t="s">
        <v>15062</v>
      </c>
      <c r="C3411" t="s">
        <v>15063</v>
      </c>
      <c r="D3411">
        <v>4</v>
      </c>
      <c r="E3411">
        <v>20</v>
      </c>
      <c r="G3411">
        <v>0</v>
      </c>
      <c r="I3411">
        <v>2</v>
      </c>
      <c r="K3411">
        <v>0</v>
      </c>
      <c r="L3411" t="s">
        <v>12086</v>
      </c>
      <c r="M3411">
        <v>7</v>
      </c>
      <c r="N3411">
        <v>2</v>
      </c>
      <c r="O3411">
        <v>1</v>
      </c>
      <c r="Q3411">
        <v>1</v>
      </c>
      <c r="R3411">
        <v>0</v>
      </c>
      <c r="S3411">
        <v>571</v>
      </c>
      <c r="T3411" t="s">
        <v>34945</v>
      </c>
      <c r="U3411" t="s">
        <v>34945</v>
      </c>
      <c r="V3411" t="s">
        <v>34945</v>
      </c>
    </row>
    <row r="3412" spans="1:22" x14ac:dyDescent="0.3">
      <c r="A3412">
        <v>5597</v>
      </c>
      <c r="B3412" t="s">
        <v>15064</v>
      </c>
      <c r="C3412" t="s">
        <v>15065</v>
      </c>
      <c r="D3412">
        <v>4</v>
      </c>
      <c r="E3412">
        <v>20</v>
      </c>
      <c r="G3412">
        <v>0</v>
      </c>
      <c r="I3412">
        <v>2</v>
      </c>
      <c r="K3412">
        <v>0</v>
      </c>
      <c r="L3412" t="s">
        <v>12086</v>
      </c>
      <c r="M3412">
        <v>7</v>
      </c>
      <c r="N3412">
        <v>2</v>
      </c>
      <c r="O3412">
        <v>1</v>
      </c>
      <c r="Q3412">
        <v>1</v>
      </c>
      <c r="R3412">
        <v>0</v>
      </c>
      <c r="S3412">
        <v>572</v>
      </c>
      <c r="T3412" t="s">
        <v>34945</v>
      </c>
      <c r="U3412" t="s">
        <v>34945</v>
      </c>
      <c r="V3412" t="s">
        <v>34945</v>
      </c>
    </row>
    <row r="3413" spans="1:22" x14ac:dyDescent="0.3">
      <c r="A3413">
        <v>5598</v>
      </c>
      <c r="B3413" t="s">
        <v>15066</v>
      </c>
      <c r="C3413" t="s">
        <v>15067</v>
      </c>
      <c r="D3413">
        <v>4</v>
      </c>
      <c r="E3413">
        <v>20</v>
      </c>
      <c r="G3413">
        <v>300</v>
      </c>
      <c r="I3413">
        <v>3</v>
      </c>
      <c r="K3413">
        <v>1</v>
      </c>
      <c r="L3413" t="s">
        <v>12086</v>
      </c>
      <c r="M3413">
        <v>7</v>
      </c>
      <c r="N3413">
        <v>2</v>
      </c>
      <c r="O3413">
        <v>256</v>
      </c>
      <c r="Q3413">
        <v>70</v>
      </c>
      <c r="R3413">
        <v>1</v>
      </c>
      <c r="S3413">
        <v>573</v>
      </c>
      <c r="T3413" t="s">
        <v>43875</v>
      </c>
      <c r="U3413" t="s">
        <v>43875</v>
      </c>
      <c r="V3413" t="s">
        <v>43875</v>
      </c>
    </row>
    <row r="3414" spans="1:22" x14ac:dyDescent="0.3">
      <c r="A3414">
        <v>5599</v>
      </c>
      <c r="B3414" t="s">
        <v>15068</v>
      </c>
      <c r="C3414" t="s">
        <v>15069</v>
      </c>
      <c r="D3414">
        <v>4</v>
      </c>
      <c r="E3414">
        <v>20</v>
      </c>
      <c r="G3414">
        <v>300</v>
      </c>
      <c r="I3414">
        <v>3</v>
      </c>
      <c r="K3414">
        <v>1</v>
      </c>
      <c r="L3414" t="s">
        <v>12086</v>
      </c>
      <c r="M3414">
        <v>7</v>
      </c>
      <c r="N3414">
        <v>2</v>
      </c>
      <c r="O3414">
        <v>256</v>
      </c>
      <c r="Q3414">
        <v>70</v>
      </c>
      <c r="R3414">
        <v>1</v>
      </c>
      <c r="S3414">
        <v>574</v>
      </c>
      <c r="T3414" t="s">
        <v>43876</v>
      </c>
      <c r="U3414" t="s">
        <v>43876</v>
      </c>
      <c r="V3414" t="s">
        <v>43876</v>
      </c>
    </row>
    <row r="3415" spans="1:22" x14ac:dyDescent="0.3">
      <c r="A3415">
        <v>5600</v>
      </c>
      <c r="B3415" t="s">
        <v>15070</v>
      </c>
      <c r="C3415" t="s">
        <v>1561</v>
      </c>
      <c r="D3415">
        <v>4</v>
      </c>
      <c r="E3415">
        <v>20</v>
      </c>
      <c r="G3415">
        <v>100</v>
      </c>
      <c r="I3415">
        <v>1</v>
      </c>
      <c r="K3415">
        <v>0</v>
      </c>
      <c r="L3415" t="s">
        <v>12086</v>
      </c>
      <c r="M3415">
        <v>7</v>
      </c>
      <c r="N3415">
        <v>2</v>
      </c>
      <c r="O3415">
        <v>256</v>
      </c>
      <c r="Q3415">
        <v>1</v>
      </c>
      <c r="R3415">
        <v>1</v>
      </c>
      <c r="S3415">
        <v>575</v>
      </c>
      <c r="T3415" t="s">
        <v>43877</v>
      </c>
      <c r="U3415" t="s">
        <v>43877</v>
      </c>
      <c r="V3415" t="s">
        <v>43877</v>
      </c>
    </row>
    <row r="3416" spans="1:22" x14ac:dyDescent="0.3">
      <c r="A3416">
        <v>5601</v>
      </c>
      <c r="B3416" t="s">
        <v>15071</v>
      </c>
      <c r="C3416" t="s">
        <v>15072</v>
      </c>
      <c r="D3416">
        <v>4</v>
      </c>
      <c r="E3416">
        <v>20</v>
      </c>
      <c r="G3416">
        <v>100</v>
      </c>
      <c r="I3416">
        <v>1</v>
      </c>
      <c r="K3416">
        <v>0</v>
      </c>
      <c r="L3416" t="s">
        <v>12086</v>
      </c>
      <c r="M3416">
        <v>7</v>
      </c>
      <c r="N3416">
        <v>2</v>
      </c>
      <c r="O3416">
        <v>256</v>
      </c>
      <c r="Q3416">
        <v>1</v>
      </c>
      <c r="R3416">
        <v>1</v>
      </c>
      <c r="S3416">
        <v>576</v>
      </c>
      <c r="T3416" t="s">
        <v>43877</v>
      </c>
      <c r="U3416" t="s">
        <v>43877</v>
      </c>
      <c r="V3416" t="s">
        <v>43877</v>
      </c>
    </row>
    <row r="3417" spans="1:22" x14ac:dyDescent="0.3">
      <c r="A3417">
        <v>5602</v>
      </c>
      <c r="B3417" t="s">
        <v>15073</v>
      </c>
      <c r="C3417" t="s">
        <v>15074</v>
      </c>
      <c r="D3417">
        <v>4</v>
      </c>
      <c r="E3417">
        <v>20</v>
      </c>
      <c r="G3417">
        <v>300</v>
      </c>
      <c r="I3417">
        <v>0</v>
      </c>
      <c r="K3417">
        <v>1</v>
      </c>
      <c r="L3417" t="s">
        <v>12086</v>
      </c>
      <c r="M3417">
        <v>7</v>
      </c>
      <c r="N3417">
        <v>2</v>
      </c>
      <c r="O3417">
        <v>513</v>
      </c>
      <c r="Q3417">
        <v>50</v>
      </c>
      <c r="R3417">
        <v>0</v>
      </c>
      <c r="S3417">
        <v>530</v>
      </c>
      <c r="T3417" t="s">
        <v>12087</v>
      </c>
      <c r="U3417" t="s">
        <v>12087</v>
      </c>
      <c r="V3417" t="s">
        <v>12087</v>
      </c>
    </row>
    <row r="3418" spans="1:22" x14ac:dyDescent="0.3">
      <c r="A3418">
        <v>5603</v>
      </c>
      <c r="B3418" t="s">
        <v>15075</v>
      </c>
      <c r="C3418" t="s">
        <v>15076</v>
      </c>
      <c r="D3418">
        <v>4</v>
      </c>
      <c r="E3418">
        <v>0</v>
      </c>
      <c r="G3418">
        <v>250</v>
      </c>
      <c r="I3418">
        <v>8</v>
      </c>
      <c r="K3418">
        <v>1</v>
      </c>
      <c r="L3418" t="s">
        <v>12086</v>
      </c>
      <c r="M3418">
        <v>7</v>
      </c>
      <c r="N3418">
        <v>2</v>
      </c>
      <c r="O3418">
        <v>256</v>
      </c>
      <c r="Q3418">
        <v>1</v>
      </c>
      <c r="R3418">
        <v>1</v>
      </c>
      <c r="S3418">
        <v>577</v>
      </c>
      <c r="T3418" t="s">
        <v>43878</v>
      </c>
      <c r="U3418" t="s">
        <v>43878</v>
      </c>
      <c r="V3418" t="s">
        <v>43878</v>
      </c>
    </row>
    <row r="3419" spans="1:22" x14ac:dyDescent="0.3">
      <c r="A3419">
        <v>5604</v>
      </c>
      <c r="B3419" t="s">
        <v>15077</v>
      </c>
      <c r="C3419" t="s">
        <v>15078</v>
      </c>
      <c r="D3419">
        <v>4</v>
      </c>
      <c r="E3419">
        <v>0</v>
      </c>
      <c r="G3419">
        <v>250</v>
      </c>
      <c r="I3419">
        <v>6</v>
      </c>
      <c r="K3419">
        <v>1</v>
      </c>
      <c r="L3419" t="s">
        <v>12086</v>
      </c>
      <c r="M3419">
        <v>7</v>
      </c>
      <c r="N3419">
        <v>2</v>
      </c>
      <c r="O3419">
        <v>256</v>
      </c>
      <c r="Q3419">
        <v>1</v>
      </c>
      <c r="R3419">
        <v>1</v>
      </c>
      <c r="S3419">
        <v>578</v>
      </c>
      <c r="T3419" t="s">
        <v>43826</v>
      </c>
      <c r="U3419" t="s">
        <v>43826</v>
      </c>
      <c r="V3419" t="s">
        <v>43826</v>
      </c>
    </row>
    <row r="3420" spans="1:22" x14ac:dyDescent="0.3">
      <c r="A3420">
        <v>5605</v>
      </c>
      <c r="B3420" t="s">
        <v>15079</v>
      </c>
      <c r="C3420" t="s">
        <v>15080</v>
      </c>
      <c r="D3420">
        <v>4</v>
      </c>
      <c r="E3420">
        <v>0</v>
      </c>
      <c r="G3420">
        <v>250</v>
      </c>
      <c r="I3420">
        <v>4</v>
      </c>
      <c r="K3420">
        <v>1</v>
      </c>
      <c r="L3420" t="s">
        <v>12086</v>
      </c>
      <c r="M3420">
        <v>7</v>
      </c>
      <c r="N3420">
        <v>2</v>
      </c>
      <c r="O3420">
        <v>256</v>
      </c>
      <c r="Q3420">
        <v>1</v>
      </c>
      <c r="R3420">
        <v>1</v>
      </c>
      <c r="S3420">
        <v>579</v>
      </c>
      <c r="T3420" t="s">
        <v>41537</v>
      </c>
      <c r="U3420" t="s">
        <v>41537</v>
      </c>
      <c r="V3420" t="s">
        <v>41537</v>
      </c>
    </row>
    <row r="3421" spans="1:22" x14ac:dyDescent="0.3">
      <c r="A3421">
        <v>5606</v>
      </c>
      <c r="B3421" t="s">
        <v>15081</v>
      </c>
      <c r="C3421" t="s">
        <v>15082</v>
      </c>
      <c r="D3421">
        <v>4</v>
      </c>
      <c r="E3421">
        <v>500</v>
      </c>
      <c r="G3421">
        <v>1200</v>
      </c>
      <c r="I3421">
        <v>4</v>
      </c>
      <c r="K3421">
        <v>1</v>
      </c>
      <c r="L3421" t="s">
        <v>12086</v>
      </c>
      <c r="M3421">
        <v>7</v>
      </c>
      <c r="N3421">
        <v>2</v>
      </c>
      <c r="O3421">
        <v>256</v>
      </c>
      <c r="Q3421">
        <v>3</v>
      </c>
      <c r="R3421">
        <v>1</v>
      </c>
      <c r="S3421">
        <v>580</v>
      </c>
      <c r="T3421" t="s">
        <v>35235</v>
      </c>
      <c r="U3421" t="s">
        <v>35235</v>
      </c>
      <c r="V3421" t="s">
        <v>35235</v>
      </c>
    </row>
    <row r="3422" spans="1:22" x14ac:dyDescent="0.3">
      <c r="A3422">
        <v>5607</v>
      </c>
      <c r="B3422" t="s">
        <v>15083</v>
      </c>
      <c r="C3422" t="s">
        <v>15084</v>
      </c>
      <c r="D3422">
        <v>4</v>
      </c>
      <c r="E3422">
        <v>0</v>
      </c>
      <c r="G3422">
        <v>500</v>
      </c>
      <c r="I3422">
        <v>0</v>
      </c>
      <c r="K3422">
        <v>1</v>
      </c>
      <c r="L3422" t="s">
        <v>12086</v>
      </c>
      <c r="M3422">
        <v>7</v>
      </c>
      <c r="N3422">
        <v>2</v>
      </c>
      <c r="O3422">
        <v>256</v>
      </c>
      <c r="Q3422">
        <v>60</v>
      </c>
      <c r="R3422">
        <v>0</v>
      </c>
      <c r="S3422">
        <v>581</v>
      </c>
      <c r="T3422" t="s">
        <v>12087</v>
      </c>
      <c r="U3422" t="s">
        <v>12087</v>
      </c>
      <c r="V3422" t="s">
        <v>12087</v>
      </c>
    </row>
    <row r="3423" spans="1:22" x14ac:dyDescent="0.3">
      <c r="A3423">
        <v>5608</v>
      </c>
      <c r="B3423" t="s">
        <v>15085</v>
      </c>
      <c r="C3423" t="s">
        <v>15086</v>
      </c>
      <c r="D3423">
        <v>4</v>
      </c>
      <c r="E3423">
        <v>0</v>
      </c>
      <c r="G3423">
        <v>500</v>
      </c>
      <c r="I3423">
        <v>0</v>
      </c>
      <c r="K3423">
        <v>1</v>
      </c>
      <c r="L3423" t="s">
        <v>12086</v>
      </c>
      <c r="M3423">
        <v>7</v>
      </c>
      <c r="N3423">
        <v>2</v>
      </c>
      <c r="O3423">
        <v>256</v>
      </c>
      <c r="Q3423">
        <v>60</v>
      </c>
      <c r="R3423">
        <v>0</v>
      </c>
      <c r="S3423">
        <v>582</v>
      </c>
      <c r="T3423" t="s">
        <v>12087</v>
      </c>
      <c r="U3423" t="s">
        <v>12087</v>
      </c>
      <c r="V3423" t="s">
        <v>12087</v>
      </c>
    </row>
    <row r="3424" spans="1:22" x14ac:dyDescent="0.3">
      <c r="A3424">
        <v>5609</v>
      </c>
      <c r="B3424" t="s">
        <v>15087</v>
      </c>
      <c r="C3424" t="s">
        <v>15088</v>
      </c>
      <c r="D3424">
        <v>4</v>
      </c>
      <c r="E3424">
        <v>0</v>
      </c>
      <c r="G3424">
        <v>500</v>
      </c>
      <c r="I3424">
        <v>5</v>
      </c>
      <c r="K3424">
        <v>1</v>
      </c>
      <c r="L3424" t="s">
        <v>12086</v>
      </c>
      <c r="M3424">
        <v>7</v>
      </c>
      <c r="N3424">
        <v>2</v>
      </c>
      <c r="O3424">
        <v>256</v>
      </c>
      <c r="Q3424">
        <v>60</v>
      </c>
      <c r="R3424">
        <v>0</v>
      </c>
      <c r="S3424">
        <v>583</v>
      </c>
      <c r="T3424" t="s">
        <v>43879</v>
      </c>
      <c r="U3424" t="s">
        <v>43879</v>
      </c>
      <c r="V3424" t="s">
        <v>43879</v>
      </c>
    </row>
    <row r="3425" spans="1:22" x14ac:dyDescent="0.3">
      <c r="A3425">
        <v>5610</v>
      </c>
      <c r="B3425" t="s">
        <v>15089</v>
      </c>
      <c r="C3425" t="s">
        <v>15090</v>
      </c>
      <c r="D3425">
        <v>4</v>
      </c>
      <c r="E3425">
        <v>0</v>
      </c>
      <c r="G3425">
        <v>100</v>
      </c>
      <c r="I3425">
        <v>0</v>
      </c>
      <c r="K3425">
        <v>0</v>
      </c>
      <c r="L3425" t="s">
        <v>12086</v>
      </c>
      <c r="M3425">
        <v>7</v>
      </c>
      <c r="N3425">
        <v>2</v>
      </c>
      <c r="O3425">
        <v>512</v>
      </c>
      <c r="Q3425">
        <v>10</v>
      </c>
      <c r="R3425">
        <v>0</v>
      </c>
      <c r="S3425">
        <v>584</v>
      </c>
      <c r="T3425" t="s">
        <v>34931</v>
      </c>
      <c r="U3425" t="s">
        <v>34931</v>
      </c>
      <c r="V3425" t="s">
        <v>34931</v>
      </c>
    </row>
    <row r="3426" spans="1:22" x14ac:dyDescent="0.3">
      <c r="A3426">
        <v>5611</v>
      </c>
      <c r="B3426" t="s">
        <v>15091</v>
      </c>
      <c r="C3426" t="s">
        <v>15091</v>
      </c>
      <c r="D3426">
        <v>4</v>
      </c>
      <c r="E3426">
        <v>0</v>
      </c>
      <c r="G3426">
        <v>300</v>
      </c>
      <c r="I3426">
        <v>0</v>
      </c>
      <c r="K3426">
        <v>0</v>
      </c>
      <c r="L3426" t="s">
        <v>12086</v>
      </c>
      <c r="M3426">
        <v>7</v>
      </c>
      <c r="N3426">
        <v>2</v>
      </c>
      <c r="O3426">
        <v>256</v>
      </c>
      <c r="Q3426">
        <v>10</v>
      </c>
      <c r="R3426">
        <v>1</v>
      </c>
      <c r="S3426">
        <v>585</v>
      </c>
      <c r="T3426" t="s">
        <v>34301</v>
      </c>
      <c r="U3426" t="s">
        <v>34301</v>
      </c>
      <c r="V3426" t="s">
        <v>34301</v>
      </c>
    </row>
    <row r="3427" spans="1:22" x14ac:dyDescent="0.3">
      <c r="A3427">
        <v>5612</v>
      </c>
      <c r="B3427" t="s">
        <v>15092</v>
      </c>
      <c r="C3427" t="s">
        <v>15093</v>
      </c>
      <c r="D3427">
        <v>4</v>
      </c>
      <c r="E3427">
        <v>250000</v>
      </c>
      <c r="G3427">
        <v>500</v>
      </c>
      <c r="I3427">
        <v>1</v>
      </c>
      <c r="K3427">
        <v>0</v>
      </c>
      <c r="L3427" t="s">
        <v>12993</v>
      </c>
      <c r="M3427">
        <v>7</v>
      </c>
      <c r="N3427">
        <v>2</v>
      </c>
      <c r="O3427">
        <v>256</v>
      </c>
      <c r="Q3427">
        <v>0</v>
      </c>
      <c r="R3427">
        <v>1</v>
      </c>
      <c r="S3427">
        <v>277</v>
      </c>
      <c r="T3427" t="s">
        <v>34404</v>
      </c>
      <c r="U3427" t="s">
        <v>34404</v>
      </c>
      <c r="V3427" t="s">
        <v>34404</v>
      </c>
    </row>
    <row r="3428" spans="1:22" x14ac:dyDescent="0.3">
      <c r="A3428">
        <v>5613</v>
      </c>
      <c r="B3428" t="s">
        <v>15094</v>
      </c>
      <c r="C3428" t="s">
        <v>15095</v>
      </c>
      <c r="D3428">
        <v>4</v>
      </c>
      <c r="E3428">
        <v>20</v>
      </c>
      <c r="G3428">
        <v>300</v>
      </c>
      <c r="I3428">
        <v>1</v>
      </c>
      <c r="K3428">
        <v>0</v>
      </c>
      <c r="L3428" t="s">
        <v>12086</v>
      </c>
      <c r="M3428">
        <v>7</v>
      </c>
      <c r="N3428">
        <v>2</v>
      </c>
      <c r="O3428">
        <v>256</v>
      </c>
      <c r="Q3428">
        <v>10</v>
      </c>
      <c r="R3428">
        <v>1</v>
      </c>
      <c r="S3428">
        <v>264</v>
      </c>
      <c r="T3428" t="s">
        <v>43185</v>
      </c>
      <c r="U3428" t="s">
        <v>43185</v>
      </c>
      <c r="V3428" t="s">
        <v>43185</v>
      </c>
    </row>
    <row r="3429" spans="1:22" x14ac:dyDescent="0.3">
      <c r="A3429">
        <v>5614</v>
      </c>
      <c r="B3429" t="s">
        <v>15096</v>
      </c>
      <c r="C3429" t="s">
        <v>15097</v>
      </c>
      <c r="D3429">
        <v>4</v>
      </c>
      <c r="E3429">
        <v>20</v>
      </c>
      <c r="G3429">
        <v>100</v>
      </c>
      <c r="I3429">
        <v>0</v>
      </c>
      <c r="K3429">
        <v>0</v>
      </c>
      <c r="L3429" t="s">
        <v>12993</v>
      </c>
      <c r="M3429">
        <v>7</v>
      </c>
      <c r="N3429">
        <v>2</v>
      </c>
      <c r="O3429">
        <v>1</v>
      </c>
      <c r="Q3429">
        <v>0</v>
      </c>
      <c r="R3429">
        <v>0</v>
      </c>
      <c r="S3429">
        <v>55</v>
      </c>
      <c r="T3429" t="s">
        <v>34901</v>
      </c>
      <c r="U3429" t="s">
        <v>34901</v>
      </c>
      <c r="V3429" t="s">
        <v>34901</v>
      </c>
    </row>
    <row r="3430" spans="1:22" x14ac:dyDescent="0.3">
      <c r="A3430">
        <v>5615</v>
      </c>
      <c r="B3430" t="s">
        <v>15098</v>
      </c>
      <c r="C3430" t="s">
        <v>15099</v>
      </c>
      <c r="D3430">
        <v>4</v>
      </c>
      <c r="E3430">
        <v>20</v>
      </c>
      <c r="G3430">
        <v>100</v>
      </c>
      <c r="I3430">
        <v>1</v>
      </c>
      <c r="K3430">
        <v>0</v>
      </c>
      <c r="L3430" t="s">
        <v>12086</v>
      </c>
      <c r="M3430">
        <v>7</v>
      </c>
      <c r="N3430">
        <v>2</v>
      </c>
      <c r="O3430">
        <v>512</v>
      </c>
      <c r="Q3430">
        <v>45</v>
      </c>
      <c r="R3430">
        <v>0</v>
      </c>
      <c r="S3430">
        <v>169</v>
      </c>
      <c r="T3430" t="s">
        <v>12087</v>
      </c>
      <c r="U3430" t="s">
        <v>12087</v>
      </c>
      <c r="V3430" t="s">
        <v>12087</v>
      </c>
    </row>
    <row r="3431" spans="1:22" x14ac:dyDescent="0.3">
      <c r="A3431">
        <v>5616</v>
      </c>
      <c r="B3431" t="s">
        <v>15100</v>
      </c>
      <c r="C3431" t="s">
        <v>15101</v>
      </c>
      <c r="D3431">
        <v>4</v>
      </c>
      <c r="E3431">
        <v>20</v>
      </c>
      <c r="G3431">
        <v>500</v>
      </c>
      <c r="I3431">
        <v>2</v>
      </c>
      <c r="K3431">
        <v>0</v>
      </c>
      <c r="L3431" t="s">
        <v>12086</v>
      </c>
      <c r="M3431">
        <v>7</v>
      </c>
      <c r="N3431">
        <v>2</v>
      </c>
      <c r="O3431">
        <v>256</v>
      </c>
      <c r="Q3431">
        <v>50</v>
      </c>
      <c r="R3431">
        <v>1</v>
      </c>
      <c r="S3431">
        <v>149</v>
      </c>
      <c r="T3431" t="s">
        <v>40862</v>
      </c>
      <c r="U3431" t="s">
        <v>40862</v>
      </c>
      <c r="V3431" t="s">
        <v>40862</v>
      </c>
    </row>
    <row r="3432" spans="1:22" x14ac:dyDescent="0.3">
      <c r="A3432">
        <v>5617</v>
      </c>
      <c r="B3432" t="s">
        <v>15102</v>
      </c>
      <c r="C3432" t="s">
        <v>15103</v>
      </c>
      <c r="D3432">
        <v>4</v>
      </c>
      <c r="E3432">
        <v>20</v>
      </c>
      <c r="G3432">
        <v>200</v>
      </c>
      <c r="I3432">
        <v>0</v>
      </c>
      <c r="K3432">
        <v>0</v>
      </c>
      <c r="L3432" t="s">
        <v>12086</v>
      </c>
      <c r="M3432">
        <v>7</v>
      </c>
      <c r="N3432">
        <v>2</v>
      </c>
      <c r="O3432">
        <v>256</v>
      </c>
      <c r="Q3432">
        <v>10</v>
      </c>
      <c r="R3432">
        <v>0</v>
      </c>
      <c r="S3432">
        <v>210</v>
      </c>
      <c r="T3432" t="s">
        <v>43880</v>
      </c>
      <c r="U3432" t="s">
        <v>43880</v>
      </c>
      <c r="V3432" t="s">
        <v>43880</v>
      </c>
    </row>
    <row r="3433" spans="1:22" x14ac:dyDescent="0.3">
      <c r="A3433">
        <v>5618</v>
      </c>
      <c r="B3433" t="s">
        <v>15104</v>
      </c>
      <c r="C3433" t="s">
        <v>15105</v>
      </c>
      <c r="D3433">
        <v>4</v>
      </c>
      <c r="E3433">
        <v>20</v>
      </c>
      <c r="G3433">
        <v>300</v>
      </c>
      <c r="I3433">
        <v>1</v>
      </c>
      <c r="K3433">
        <v>0</v>
      </c>
      <c r="L3433" t="s">
        <v>12086</v>
      </c>
      <c r="M3433">
        <v>7</v>
      </c>
      <c r="N3433">
        <v>2</v>
      </c>
      <c r="O3433">
        <v>256</v>
      </c>
      <c r="Q3433">
        <v>0</v>
      </c>
      <c r="R3433">
        <v>1</v>
      </c>
      <c r="S3433">
        <v>182</v>
      </c>
      <c r="T3433" t="s">
        <v>43881</v>
      </c>
      <c r="U3433" t="s">
        <v>43881</v>
      </c>
      <c r="V3433" t="s">
        <v>43881</v>
      </c>
    </row>
    <row r="3434" spans="1:22" x14ac:dyDescent="0.3">
      <c r="A3434">
        <v>5619</v>
      </c>
      <c r="B3434" t="s">
        <v>15106</v>
      </c>
      <c r="C3434" t="s">
        <v>15107</v>
      </c>
      <c r="D3434">
        <v>4</v>
      </c>
      <c r="E3434">
        <v>20</v>
      </c>
      <c r="G3434">
        <v>100</v>
      </c>
      <c r="I3434">
        <v>2</v>
      </c>
      <c r="K3434">
        <v>0</v>
      </c>
      <c r="L3434" t="s">
        <v>12086</v>
      </c>
      <c r="M3434">
        <v>7</v>
      </c>
      <c r="N3434">
        <v>2</v>
      </c>
      <c r="O3434">
        <v>256</v>
      </c>
      <c r="Q3434">
        <v>0</v>
      </c>
      <c r="R3434">
        <v>1</v>
      </c>
      <c r="S3434">
        <v>15</v>
      </c>
      <c r="T3434" t="s">
        <v>33444</v>
      </c>
      <c r="U3434" t="s">
        <v>33444</v>
      </c>
      <c r="V3434" t="s">
        <v>33444</v>
      </c>
    </row>
    <row r="3435" spans="1:22" x14ac:dyDescent="0.3">
      <c r="A3435">
        <v>5620</v>
      </c>
      <c r="B3435" t="s">
        <v>15108</v>
      </c>
      <c r="C3435" t="s">
        <v>15109</v>
      </c>
      <c r="D3435">
        <v>4</v>
      </c>
      <c r="E3435">
        <v>20</v>
      </c>
      <c r="G3435">
        <v>800</v>
      </c>
      <c r="I3435">
        <v>5</v>
      </c>
      <c r="K3435">
        <v>0</v>
      </c>
      <c r="L3435" t="s">
        <v>13132</v>
      </c>
      <c r="M3435">
        <v>7</v>
      </c>
      <c r="N3435">
        <v>2</v>
      </c>
      <c r="O3435">
        <v>256</v>
      </c>
      <c r="Q3435">
        <v>0</v>
      </c>
      <c r="R3435">
        <v>1</v>
      </c>
      <c r="S3435">
        <v>41</v>
      </c>
      <c r="T3435" t="s">
        <v>33136</v>
      </c>
      <c r="U3435" t="s">
        <v>33136</v>
      </c>
      <c r="V3435" t="s">
        <v>33136</v>
      </c>
    </row>
    <row r="3436" spans="1:22" x14ac:dyDescent="0.3">
      <c r="A3436">
        <v>5621</v>
      </c>
      <c r="B3436" t="s">
        <v>15110</v>
      </c>
      <c r="C3436" t="s">
        <v>15111</v>
      </c>
      <c r="D3436">
        <v>4</v>
      </c>
      <c r="E3436">
        <v>20</v>
      </c>
      <c r="G3436">
        <v>150</v>
      </c>
      <c r="I3436">
        <v>1</v>
      </c>
      <c r="K3436">
        <v>0</v>
      </c>
      <c r="L3436" t="s">
        <v>12049</v>
      </c>
      <c r="M3436">
        <v>7</v>
      </c>
      <c r="N3436">
        <v>2</v>
      </c>
      <c r="O3436">
        <v>256</v>
      </c>
      <c r="Q3436">
        <v>0</v>
      </c>
      <c r="R3436">
        <v>0</v>
      </c>
      <c r="S3436">
        <v>205</v>
      </c>
      <c r="T3436" t="s">
        <v>12087</v>
      </c>
      <c r="U3436" t="s">
        <v>12087</v>
      </c>
      <c r="V3436" t="s">
        <v>12087</v>
      </c>
    </row>
    <row r="3437" spans="1:22" x14ac:dyDescent="0.3">
      <c r="A3437">
        <v>5622</v>
      </c>
      <c r="B3437" t="s">
        <v>15112</v>
      </c>
      <c r="C3437" t="s">
        <v>15113</v>
      </c>
      <c r="D3437">
        <v>4</v>
      </c>
      <c r="E3437">
        <v>20</v>
      </c>
      <c r="G3437">
        <v>200</v>
      </c>
      <c r="I3437">
        <v>2</v>
      </c>
      <c r="K3437">
        <v>0</v>
      </c>
      <c r="L3437" t="s">
        <v>12086</v>
      </c>
      <c r="M3437">
        <v>7</v>
      </c>
      <c r="N3437">
        <v>2</v>
      </c>
      <c r="O3437">
        <v>256</v>
      </c>
      <c r="Q3437">
        <v>0</v>
      </c>
      <c r="R3437">
        <v>1</v>
      </c>
      <c r="S3437">
        <v>270</v>
      </c>
      <c r="T3437" t="s">
        <v>43882</v>
      </c>
      <c r="U3437" t="s">
        <v>43882</v>
      </c>
      <c r="V3437" t="s">
        <v>43882</v>
      </c>
    </row>
    <row r="3438" spans="1:22" x14ac:dyDescent="0.3">
      <c r="A3438">
        <v>5623</v>
      </c>
      <c r="B3438" t="s">
        <v>15114</v>
      </c>
      <c r="C3438" t="s">
        <v>15115</v>
      </c>
      <c r="D3438">
        <v>4</v>
      </c>
      <c r="E3438">
        <v>20</v>
      </c>
      <c r="G3438">
        <v>500</v>
      </c>
      <c r="I3438">
        <v>0</v>
      </c>
      <c r="K3438">
        <v>1</v>
      </c>
      <c r="L3438" t="s">
        <v>12993</v>
      </c>
      <c r="M3438">
        <v>7</v>
      </c>
      <c r="N3438">
        <v>2</v>
      </c>
      <c r="O3438">
        <v>256</v>
      </c>
      <c r="Q3438">
        <v>30</v>
      </c>
      <c r="R3438">
        <v>0</v>
      </c>
      <c r="S3438">
        <v>208</v>
      </c>
      <c r="T3438" t="s">
        <v>34255</v>
      </c>
      <c r="U3438" t="s">
        <v>34255</v>
      </c>
      <c r="V3438" t="s">
        <v>34255</v>
      </c>
    </row>
    <row r="3439" spans="1:22" x14ac:dyDescent="0.3">
      <c r="A3439">
        <v>5624</v>
      </c>
      <c r="B3439" t="s">
        <v>15116</v>
      </c>
      <c r="C3439" t="s">
        <v>15117</v>
      </c>
      <c r="D3439">
        <v>4</v>
      </c>
      <c r="E3439">
        <v>20</v>
      </c>
      <c r="G3439">
        <v>0</v>
      </c>
      <c r="I3439">
        <v>1</v>
      </c>
      <c r="K3439">
        <v>0</v>
      </c>
      <c r="L3439" t="s">
        <v>12086</v>
      </c>
      <c r="M3439">
        <v>7</v>
      </c>
      <c r="N3439">
        <v>2</v>
      </c>
      <c r="O3439">
        <v>512</v>
      </c>
      <c r="Q3439">
        <v>0</v>
      </c>
      <c r="R3439">
        <v>0</v>
      </c>
      <c r="S3439">
        <v>316</v>
      </c>
      <c r="T3439" t="s">
        <v>34235</v>
      </c>
      <c r="U3439" t="s">
        <v>34235</v>
      </c>
      <c r="V3439" t="s">
        <v>34235</v>
      </c>
    </row>
    <row r="3440" spans="1:22" x14ac:dyDescent="0.3">
      <c r="A3440">
        <v>5625</v>
      </c>
      <c r="B3440" t="s">
        <v>15118</v>
      </c>
      <c r="C3440" t="s">
        <v>15119</v>
      </c>
      <c r="D3440">
        <v>4</v>
      </c>
      <c r="E3440">
        <v>20</v>
      </c>
      <c r="G3440">
        <v>100</v>
      </c>
      <c r="I3440">
        <v>1</v>
      </c>
      <c r="K3440">
        <v>0</v>
      </c>
      <c r="L3440" t="s">
        <v>12086</v>
      </c>
      <c r="M3440">
        <v>7</v>
      </c>
      <c r="N3440">
        <v>2</v>
      </c>
      <c r="O3440">
        <v>256</v>
      </c>
      <c r="Q3440">
        <v>10</v>
      </c>
      <c r="R3440">
        <v>0</v>
      </c>
      <c r="S3440">
        <v>311</v>
      </c>
      <c r="T3440" t="s">
        <v>34178</v>
      </c>
      <c r="U3440" t="s">
        <v>34178</v>
      </c>
      <c r="V3440" t="s">
        <v>34178</v>
      </c>
    </row>
    <row r="3441" spans="1:22" x14ac:dyDescent="0.3">
      <c r="A3441">
        <v>5626</v>
      </c>
      <c r="B3441" t="s">
        <v>15120</v>
      </c>
      <c r="C3441" t="s">
        <v>15121</v>
      </c>
      <c r="D3441">
        <v>4</v>
      </c>
      <c r="E3441">
        <v>20</v>
      </c>
      <c r="G3441">
        <v>800</v>
      </c>
      <c r="I3441">
        <v>2</v>
      </c>
      <c r="K3441">
        <v>0</v>
      </c>
      <c r="L3441" t="s">
        <v>12993</v>
      </c>
      <c r="M3441">
        <v>7</v>
      </c>
      <c r="N3441">
        <v>2</v>
      </c>
      <c r="O3441">
        <v>256</v>
      </c>
      <c r="Q3441">
        <v>64</v>
      </c>
      <c r="R3441">
        <v>1</v>
      </c>
      <c r="S3441">
        <v>272</v>
      </c>
      <c r="T3441" t="s">
        <v>36742</v>
      </c>
      <c r="U3441" t="s">
        <v>36742</v>
      </c>
      <c r="V3441" t="s">
        <v>36742</v>
      </c>
    </row>
    <row r="3442" spans="1:22" x14ac:dyDescent="0.3">
      <c r="A3442">
        <v>5627</v>
      </c>
      <c r="B3442" t="s">
        <v>15122</v>
      </c>
      <c r="C3442" t="s">
        <v>15123</v>
      </c>
      <c r="D3442">
        <v>4</v>
      </c>
      <c r="E3442">
        <v>20</v>
      </c>
      <c r="G3442">
        <v>300</v>
      </c>
      <c r="I3442">
        <v>2</v>
      </c>
      <c r="K3442">
        <v>1</v>
      </c>
      <c r="L3442" t="s">
        <v>12086</v>
      </c>
      <c r="M3442">
        <v>7</v>
      </c>
      <c r="N3442">
        <v>2</v>
      </c>
      <c r="O3442">
        <v>256</v>
      </c>
      <c r="Q3442">
        <v>30</v>
      </c>
      <c r="R3442">
        <v>0</v>
      </c>
      <c r="S3442">
        <v>313</v>
      </c>
      <c r="T3442" t="s">
        <v>34859</v>
      </c>
      <c r="U3442" t="s">
        <v>34859</v>
      </c>
      <c r="V3442" t="s">
        <v>34859</v>
      </c>
    </row>
    <row r="3443" spans="1:22" x14ac:dyDescent="0.3">
      <c r="A3443">
        <v>5628</v>
      </c>
      <c r="B3443" t="s">
        <v>15124</v>
      </c>
      <c r="C3443" t="s">
        <v>15125</v>
      </c>
      <c r="D3443">
        <v>4</v>
      </c>
      <c r="E3443">
        <v>20</v>
      </c>
      <c r="G3443">
        <v>0</v>
      </c>
      <c r="I3443">
        <v>3</v>
      </c>
      <c r="K3443">
        <v>0</v>
      </c>
      <c r="L3443" t="s">
        <v>12086</v>
      </c>
      <c r="M3443">
        <v>7</v>
      </c>
      <c r="N3443">
        <v>2</v>
      </c>
      <c r="O3443">
        <v>256</v>
      </c>
      <c r="Q3443">
        <v>0</v>
      </c>
      <c r="R3443">
        <v>0</v>
      </c>
      <c r="S3443">
        <v>314</v>
      </c>
      <c r="T3443" t="s">
        <v>12087</v>
      </c>
      <c r="U3443" t="s">
        <v>12087</v>
      </c>
      <c r="V3443" t="s">
        <v>12087</v>
      </c>
    </row>
    <row r="3444" spans="1:22" x14ac:dyDescent="0.3">
      <c r="A3444">
        <v>5629</v>
      </c>
      <c r="B3444" t="s">
        <v>15126</v>
      </c>
      <c r="C3444" t="s">
        <v>15127</v>
      </c>
      <c r="D3444">
        <v>4</v>
      </c>
      <c r="E3444">
        <v>20</v>
      </c>
      <c r="G3444">
        <v>200</v>
      </c>
      <c r="I3444">
        <v>1</v>
      </c>
      <c r="K3444">
        <v>1</v>
      </c>
      <c r="L3444" t="s">
        <v>12086</v>
      </c>
      <c r="M3444">
        <v>7</v>
      </c>
      <c r="N3444">
        <v>2</v>
      </c>
      <c r="O3444">
        <v>256</v>
      </c>
      <c r="Q3444">
        <v>30</v>
      </c>
      <c r="R3444">
        <v>0</v>
      </c>
      <c r="S3444">
        <v>315</v>
      </c>
      <c r="T3444" t="s">
        <v>34901</v>
      </c>
      <c r="U3444" t="s">
        <v>34901</v>
      </c>
      <c r="V3444" t="s">
        <v>34901</v>
      </c>
    </row>
    <row r="3445" spans="1:22" x14ac:dyDescent="0.3">
      <c r="A3445">
        <v>5630</v>
      </c>
      <c r="B3445" t="s">
        <v>15128</v>
      </c>
      <c r="C3445" t="s">
        <v>15129</v>
      </c>
      <c r="D3445">
        <v>4</v>
      </c>
      <c r="E3445">
        <v>20</v>
      </c>
      <c r="G3445">
        <v>400</v>
      </c>
      <c r="I3445">
        <v>1</v>
      </c>
      <c r="K3445">
        <v>1</v>
      </c>
      <c r="L3445" t="s">
        <v>12086</v>
      </c>
      <c r="M3445">
        <v>7</v>
      </c>
      <c r="N3445">
        <v>2</v>
      </c>
      <c r="O3445">
        <v>256</v>
      </c>
      <c r="Q3445">
        <v>10</v>
      </c>
      <c r="R3445">
        <v>1</v>
      </c>
      <c r="S3445">
        <v>211</v>
      </c>
      <c r="T3445" t="s">
        <v>12087</v>
      </c>
      <c r="U3445" t="s">
        <v>12087</v>
      </c>
      <c r="V3445" t="s">
        <v>12087</v>
      </c>
    </row>
    <row r="3446" spans="1:22" x14ac:dyDescent="0.3">
      <c r="A3446">
        <v>5631</v>
      </c>
      <c r="B3446" t="s">
        <v>15130</v>
      </c>
      <c r="C3446" t="s">
        <v>15131</v>
      </c>
      <c r="D3446">
        <v>4</v>
      </c>
      <c r="E3446">
        <v>20</v>
      </c>
      <c r="G3446">
        <v>200</v>
      </c>
      <c r="I3446">
        <v>0</v>
      </c>
      <c r="K3446">
        <v>1</v>
      </c>
      <c r="L3446" t="s">
        <v>12086</v>
      </c>
      <c r="M3446">
        <v>7</v>
      </c>
      <c r="N3446">
        <v>2</v>
      </c>
      <c r="O3446">
        <v>256</v>
      </c>
      <c r="Q3446">
        <v>30</v>
      </c>
      <c r="R3446">
        <v>0</v>
      </c>
      <c r="S3446">
        <v>312</v>
      </c>
      <c r="T3446" t="s">
        <v>43883</v>
      </c>
      <c r="U3446" t="s">
        <v>43883</v>
      </c>
      <c r="V3446" t="s">
        <v>43883</v>
      </c>
    </row>
    <row r="3447" spans="1:22" x14ac:dyDescent="0.3">
      <c r="A3447">
        <v>5632</v>
      </c>
      <c r="B3447" t="s">
        <v>15132</v>
      </c>
      <c r="C3447" t="s">
        <v>15133</v>
      </c>
      <c r="D3447">
        <v>4</v>
      </c>
      <c r="E3447">
        <v>20</v>
      </c>
      <c r="G3447">
        <v>1000</v>
      </c>
      <c r="I3447">
        <v>0</v>
      </c>
      <c r="K3447">
        <v>0</v>
      </c>
      <c r="L3447" t="s">
        <v>12086</v>
      </c>
      <c r="M3447">
        <v>7</v>
      </c>
      <c r="N3447">
        <v>2</v>
      </c>
      <c r="O3447">
        <v>256</v>
      </c>
      <c r="Q3447">
        <v>30</v>
      </c>
      <c r="R3447">
        <v>0</v>
      </c>
      <c r="S3447">
        <v>317</v>
      </c>
      <c r="T3447" t="s">
        <v>34027</v>
      </c>
      <c r="U3447" t="s">
        <v>34027</v>
      </c>
      <c r="V3447" t="s">
        <v>34027</v>
      </c>
    </row>
    <row r="3448" spans="1:22" x14ac:dyDescent="0.3">
      <c r="A3448">
        <v>5633</v>
      </c>
      <c r="B3448" t="s">
        <v>15134</v>
      </c>
      <c r="C3448" t="s">
        <v>15135</v>
      </c>
      <c r="D3448">
        <v>4</v>
      </c>
      <c r="E3448">
        <v>20</v>
      </c>
      <c r="G3448">
        <v>100</v>
      </c>
      <c r="I3448">
        <v>1</v>
      </c>
      <c r="K3448">
        <v>0</v>
      </c>
      <c r="L3448" t="s">
        <v>12086</v>
      </c>
      <c r="M3448">
        <v>7</v>
      </c>
      <c r="N3448">
        <v>2</v>
      </c>
      <c r="O3448">
        <v>256</v>
      </c>
      <c r="Q3448">
        <v>0</v>
      </c>
      <c r="R3448">
        <v>1</v>
      </c>
      <c r="S3448">
        <v>249</v>
      </c>
      <c r="T3448" t="s">
        <v>33016</v>
      </c>
      <c r="U3448" t="s">
        <v>33016</v>
      </c>
      <c r="V3448" t="s">
        <v>33016</v>
      </c>
    </row>
    <row r="3449" spans="1:22" x14ac:dyDescent="0.3">
      <c r="A3449">
        <v>5634</v>
      </c>
      <c r="B3449" t="s">
        <v>15136</v>
      </c>
      <c r="C3449" t="s">
        <v>15137</v>
      </c>
      <c r="D3449">
        <v>4</v>
      </c>
      <c r="E3449">
        <v>20</v>
      </c>
      <c r="G3449">
        <v>600</v>
      </c>
      <c r="I3449">
        <v>4</v>
      </c>
      <c r="K3449">
        <v>0</v>
      </c>
      <c r="L3449" t="s">
        <v>12086</v>
      </c>
      <c r="M3449">
        <v>7</v>
      </c>
      <c r="N3449">
        <v>2</v>
      </c>
      <c r="O3449">
        <v>256</v>
      </c>
      <c r="Q3449">
        <v>30</v>
      </c>
      <c r="R3449">
        <v>1</v>
      </c>
      <c r="S3449">
        <v>318</v>
      </c>
      <c r="T3449" t="s">
        <v>12087</v>
      </c>
      <c r="U3449" t="s">
        <v>12087</v>
      </c>
      <c r="V3449" t="s">
        <v>12087</v>
      </c>
    </row>
    <row r="3450" spans="1:22" x14ac:dyDescent="0.3">
      <c r="A3450">
        <v>5635</v>
      </c>
      <c r="B3450" t="s">
        <v>15138</v>
      </c>
      <c r="C3450" t="s">
        <v>15139</v>
      </c>
      <c r="D3450">
        <v>4</v>
      </c>
      <c r="E3450">
        <v>20</v>
      </c>
      <c r="G3450">
        <v>800</v>
      </c>
      <c r="I3450">
        <v>5</v>
      </c>
      <c r="K3450">
        <v>0</v>
      </c>
      <c r="L3450" t="s">
        <v>12086</v>
      </c>
      <c r="M3450">
        <v>7</v>
      </c>
      <c r="N3450">
        <v>2</v>
      </c>
      <c r="O3450">
        <v>256</v>
      </c>
      <c r="Q3450">
        <v>50</v>
      </c>
      <c r="R3450">
        <v>1</v>
      </c>
      <c r="S3450">
        <v>319</v>
      </c>
      <c r="T3450" t="s">
        <v>12087</v>
      </c>
      <c r="U3450" t="s">
        <v>12087</v>
      </c>
      <c r="V3450" t="s">
        <v>12087</v>
      </c>
    </row>
    <row r="3451" spans="1:22" x14ac:dyDescent="0.3">
      <c r="A3451">
        <v>5636</v>
      </c>
      <c r="B3451" t="s">
        <v>15140</v>
      </c>
      <c r="C3451" t="s">
        <v>15141</v>
      </c>
      <c r="D3451">
        <v>4</v>
      </c>
      <c r="E3451">
        <v>20</v>
      </c>
      <c r="G3451">
        <v>0</v>
      </c>
      <c r="I3451">
        <v>1</v>
      </c>
      <c r="K3451">
        <v>0</v>
      </c>
      <c r="L3451" t="s">
        <v>12086</v>
      </c>
      <c r="M3451">
        <v>7</v>
      </c>
      <c r="N3451">
        <v>2</v>
      </c>
      <c r="O3451">
        <v>256</v>
      </c>
      <c r="Q3451">
        <v>0</v>
      </c>
      <c r="R3451">
        <v>0</v>
      </c>
      <c r="S3451">
        <v>320</v>
      </c>
      <c r="T3451" t="s">
        <v>35051</v>
      </c>
      <c r="U3451" t="s">
        <v>35051</v>
      </c>
      <c r="V3451" t="s">
        <v>35051</v>
      </c>
    </row>
    <row r="3452" spans="1:22" x14ac:dyDescent="0.3">
      <c r="A3452">
        <v>5637</v>
      </c>
      <c r="B3452" t="s">
        <v>15142</v>
      </c>
      <c r="C3452" t="s">
        <v>15143</v>
      </c>
      <c r="D3452">
        <v>4</v>
      </c>
      <c r="E3452">
        <v>20</v>
      </c>
      <c r="G3452">
        <v>350</v>
      </c>
      <c r="I3452">
        <v>2</v>
      </c>
      <c r="K3452">
        <v>0</v>
      </c>
      <c r="L3452" t="s">
        <v>12086</v>
      </c>
      <c r="M3452">
        <v>7</v>
      </c>
      <c r="N3452">
        <v>2</v>
      </c>
      <c r="O3452">
        <v>256</v>
      </c>
      <c r="Q3452">
        <v>0</v>
      </c>
      <c r="R3452">
        <v>1</v>
      </c>
      <c r="S3452">
        <v>281</v>
      </c>
      <c r="T3452" t="s">
        <v>34931</v>
      </c>
      <c r="U3452" t="s">
        <v>34931</v>
      </c>
      <c r="V3452" t="s">
        <v>34931</v>
      </c>
    </row>
    <row r="3453" spans="1:22" x14ac:dyDescent="0.3">
      <c r="A3453">
        <v>5638</v>
      </c>
      <c r="B3453" t="s">
        <v>15144</v>
      </c>
      <c r="C3453" t="s">
        <v>15145</v>
      </c>
      <c r="D3453">
        <v>4</v>
      </c>
      <c r="E3453">
        <v>20</v>
      </c>
      <c r="G3453">
        <v>500</v>
      </c>
      <c r="I3453">
        <v>2</v>
      </c>
      <c r="K3453">
        <v>0</v>
      </c>
      <c r="L3453" t="s">
        <v>12086</v>
      </c>
      <c r="M3453">
        <v>7</v>
      </c>
      <c r="N3453">
        <v>2</v>
      </c>
      <c r="O3453">
        <v>256</v>
      </c>
      <c r="Q3453">
        <v>30</v>
      </c>
      <c r="R3453">
        <v>0</v>
      </c>
      <c r="S3453">
        <v>234</v>
      </c>
      <c r="T3453" t="s">
        <v>34301</v>
      </c>
      <c r="U3453" t="s">
        <v>34301</v>
      </c>
      <c r="V3453" t="s">
        <v>34301</v>
      </c>
    </row>
    <row r="3454" spans="1:22" x14ac:dyDescent="0.3">
      <c r="A3454">
        <v>5639</v>
      </c>
      <c r="B3454" t="s">
        <v>15146</v>
      </c>
      <c r="C3454" t="s">
        <v>15147</v>
      </c>
      <c r="D3454">
        <v>4</v>
      </c>
      <c r="E3454">
        <v>20</v>
      </c>
      <c r="G3454">
        <v>300</v>
      </c>
      <c r="I3454">
        <v>1</v>
      </c>
      <c r="K3454">
        <v>0</v>
      </c>
      <c r="L3454" t="s">
        <v>12056</v>
      </c>
      <c r="M3454">
        <v>7</v>
      </c>
      <c r="N3454">
        <v>2</v>
      </c>
      <c r="O3454">
        <v>256</v>
      </c>
      <c r="Q3454">
        <v>30</v>
      </c>
      <c r="R3454">
        <v>1</v>
      </c>
      <c r="S3454">
        <v>209</v>
      </c>
      <c r="T3454" t="s">
        <v>34027</v>
      </c>
      <c r="U3454" t="s">
        <v>34027</v>
      </c>
      <c r="V3454" t="s">
        <v>34027</v>
      </c>
    </row>
    <row r="3455" spans="1:22" x14ac:dyDescent="0.3">
      <c r="A3455">
        <v>5640</v>
      </c>
      <c r="B3455" t="s">
        <v>15148</v>
      </c>
      <c r="C3455" t="s">
        <v>15149</v>
      </c>
      <c r="D3455">
        <v>4</v>
      </c>
      <c r="E3455">
        <v>0</v>
      </c>
      <c r="G3455">
        <v>300</v>
      </c>
      <c r="I3455">
        <v>2</v>
      </c>
      <c r="K3455">
        <v>0</v>
      </c>
      <c r="L3455" t="s">
        <v>12086</v>
      </c>
      <c r="M3455">
        <v>7</v>
      </c>
      <c r="N3455">
        <v>2</v>
      </c>
      <c r="O3455">
        <v>256</v>
      </c>
      <c r="Q3455">
        <v>0</v>
      </c>
      <c r="R3455">
        <v>0</v>
      </c>
      <c r="S3455">
        <v>349</v>
      </c>
      <c r="T3455" t="s">
        <v>34931</v>
      </c>
      <c r="U3455" t="s">
        <v>34931</v>
      </c>
      <c r="V3455" t="s">
        <v>34931</v>
      </c>
    </row>
    <row r="3456" spans="1:22" x14ac:dyDescent="0.3">
      <c r="A3456">
        <v>5641</v>
      </c>
      <c r="B3456" t="s">
        <v>15150</v>
      </c>
      <c r="C3456" t="s">
        <v>15151</v>
      </c>
      <c r="D3456">
        <v>4</v>
      </c>
      <c r="E3456">
        <v>20</v>
      </c>
      <c r="G3456">
        <v>200</v>
      </c>
      <c r="I3456">
        <v>1</v>
      </c>
      <c r="K3456">
        <v>0</v>
      </c>
      <c r="L3456" t="s">
        <v>12086</v>
      </c>
      <c r="M3456">
        <v>7</v>
      </c>
      <c r="N3456">
        <v>2</v>
      </c>
      <c r="O3456">
        <v>512</v>
      </c>
      <c r="Q3456">
        <v>10</v>
      </c>
      <c r="R3456">
        <v>0</v>
      </c>
      <c r="S3456">
        <v>345</v>
      </c>
      <c r="T3456" t="s">
        <v>33016</v>
      </c>
      <c r="U3456" t="s">
        <v>33016</v>
      </c>
      <c r="V3456" t="s">
        <v>33016</v>
      </c>
    </row>
    <row r="3457" spans="1:22" x14ac:dyDescent="0.3">
      <c r="A3457">
        <v>5642</v>
      </c>
      <c r="B3457" t="s">
        <v>15152</v>
      </c>
      <c r="C3457" t="s">
        <v>15153</v>
      </c>
      <c r="D3457">
        <v>4</v>
      </c>
      <c r="E3457">
        <v>20</v>
      </c>
      <c r="G3457">
        <v>300</v>
      </c>
      <c r="I3457">
        <v>1</v>
      </c>
      <c r="K3457">
        <v>0</v>
      </c>
      <c r="L3457" t="s">
        <v>12056</v>
      </c>
      <c r="M3457">
        <v>7</v>
      </c>
      <c r="N3457">
        <v>2</v>
      </c>
      <c r="O3457">
        <v>256</v>
      </c>
      <c r="Q3457">
        <v>0</v>
      </c>
      <c r="R3457">
        <v>1</v>
      </c>
      <c r="S3457">
        <v>286</v>
      </c>
      <c r="T3457" t="s">
        <v>33444</v>
      </c>
      <c r="U3457" t="s">
        <v>33444</v>
      </c>
      <c r="V3457" t="s">
        <v>33444</v>
      </c>
    </row>
    <row r="3458" spans="1:22" x14ac:dyDescent="0.3">
      <c r="A3458">
        <v>5643</v>
      </c>
      <c r="B3458" t="s">
        <v>15154</v>
      </c>
      <c r="C3458" t="s">
        <v>15155</v>
      </c>
      <c r="D3458">
        <v>4</v>
      </c>
      <c r="E3458">
        <v>20</v>
      </c>
      <c r="G3458">
        <v>3000</v>
      </c>
      <c r="I3458">
        <v>8</v>
      </c>
      <c r="K3458">
        <v>0</v>
      </c>
      <c r="L3458" t="s">
        <v>12315</v>
      </c>
      <c r="M3458">
        <v>7</v>
      </c>
      <c r="N3458">
        <v>2</v>
      </c>
      <c r="O3458">
        <v>768</v>
      </c>
      <c r="Q3458">
        <v>50</v>
      </c>
      <c r="R3458">
        <v>1</v>
      </c>
      <c r="S3458">
        <v>213</v>
      </c>
      <c r="T3458" t="s">
        <v>34901</v>
      </c>
      <c r="U3458" t="s">
        <v>34901</v>
      </c>
      <c r="V3458" t="s">
        <v>34901</v>
      </c>
    </row>
    <row r="3459" spans="1:22" x14ac:dyDescent="0.3">
      <c r="A3459">
        <v>5644</v>
      </c>
      <c r="B3459" t="s">
        <v>15156</v>
      </c>
      <c r="C3459" t="s">
        <v>15157</v>
      </c>
      <c r="D3459">
        <v>4</v>
      </c>
      <c r="E3459">
        <v>20</v>
      </c>
      <c r="G3459">
        <v>400</v>
      </c>
      <c r="I3459">
        <v>2</v>
      </c>
      <c r="K3459">
        <v>0</v>
      </c>
      <c r="L3459" t="s">
        <v>12086</v>
      </c>
      <c r="M3459">
        <v>7</v>
      </c>
      <c r="N3459">
        <v>2</v>
      </c>
      <c r="O3459">
        <v>768</v>
      </c>
      <c r="Q3459">
        <v>50</v>
      </c>
      <c r="R3459">
        <v>0</v>
      </c>
      <c r="S3459">
        <v>181</v>
      </c>
      <c r="T3459" t="s">
        <v>35540</v>
      </c>
      <c r="U3459" t="s">
        <v>35540</v>
      </c>
      <c r="V3459" t="s">
        <v>35540</v>
      </c>
    </row>
    <row r="3460" spans="1:22" x14ac:dyDescent="0.3">
      <c r="A3460">
        <v>5645</v>
      </c>
      <c r="B3460" t="s">
        <v>15158</v>
      </c>
      <c r="C3460" t="s">
        <v>15159</v>
      </c>
      <c r="D3460">
        <v>4</v>
      </c>
      <c r="E3460">
        <v>20</v>
      </c>
      <c r="G3460">
        <v>100</v>
      </c>
      <c r="I3460">
        <v>1</v>
      </c>
      <c r="K3460">
        <v>0</v>
      </c>
      <c r="L3460" t="s">
        <v>12086</v>
      </c>
      <c r="M3460">
        <v>7</v>
      </c>
      <c r="N3460">
        <v>2</v>
      </c>
      <c r="O3460">
        <v>768</v>
      </c>
      <c r="Q3460">
        <v>0</v>
      </c>
      <c r="R3460">
        <v>1</v>
      </c>
      <c r="S3460">
        <v>308</v>
      </c>
      <c r="T3460" t="s">
        <v>12087</v>
      </c>
      <c r="U3460" t="s">
        <v>12087</v>
      </c>
      <c r="V3460" t="s">
        <v>12087</v>
      </c>
    </row>
    <row r="3461" spans="1:22" x14ac:dyDescent="0.3">
      <c r="A3461">
        <v>5646</v>
      </c>
      <c r="B3461" t="s">
        <v>15160</v>
      </c>
      <c r="C3461" t="s">
        <v>15161</v>
      </c>
      <c r="D3461">
        <v>4</v>
      </c>
      <c r="E3461">
        <v>20</v>
      </c>
      <c r="G3461">
        <v>0</v>
      </c>
      <c r="I3461">
        <v>0</v>
      </c>
      <c r="K3461">
        <v>0</v>
      </c>
      <c r="L3461" t="s">
        <v>12086</v>
      </c>
      <c r="M3461">
        <v>7</v>
      </c>
      <c r="N3461">
        <v>2</v>
      </c>
      <c r="O3461">
        <v>769</v>
      </c>
      <c r="Q3461">
        <v>0</v>
      </c>
      <c r="R3461">
        <v>0</v>
      </c>
      <c r="S3461">
        <v>321</v>
      </c>
      <c r="T3461" t="s">
        <v>35307</v>
      </c>
      <c r="U3461" t="s">
        <v>35307</v>
      </c>
      <c r="V3461" t="s">
        <v>35307</v>
      </c>
    </row>
    <row r="3462" spans="1:22" x14ac:dyDescent="0.3">
      <c r="A3462">
        <v>5647</v>
      </c>
      <c r="B3462" t="s">
        <v>15162</v>
      </c>
      <c r="C3462" t="s">
        <v>15163</v>
      </c>
      <c r="D3462">
        <v>4</v>
      </c>
      <c r="E3462">
        <v>1</v>
      </c>
      <c r="G3462">
        <v>0</v>
      </c>
      <c r="I3462">
        <v>9</v>
      </c>
      <c r="K3462">
        <v>0</v>
      </c>
      <c r="L3462" t="s">
        <v>12086</v>
      </c>
      <c r="M3462">
        <v>7</v>
      </c>
      <c r="N3462">
        <v>2</v>
      </c>
      <c r="O3462">
        <v>256</v>
      </c>
      <c r="Q3462">
        <v>1</v>
      </c>
      <c r="R3462">
        <v>0</v>
      </c>
      <c r="S3462">
        <v>15</v>
      </c>
      <c r="T3462" t="s">
        <v>34027</v>
      </c>
      <c r="U3462" t="s">
        <v>34027</v>
      </c>
      <c r="V3462" t="s">
        <v>34027</v>
      </c>
    </row>
    <row r="3463" spans="1:22" x14ac:dyDescent="0.3">
      <c r="A3463">
        <v>5648</v>
      </c>
      <c r="B3463" t="s">
        <v>15164</v>
      </c>
      <c r="C3463" t="s">
        <v>15165</v>
      </c>
      <c r="D3463">
        <v>4</v>
      </c>
      <c r="E3463">
        <v>1</v>
      </c>
      <c r="G3463">
        <v>0</v>
      </c>
      <c r="I3463">
        <v>1</v>
      </c>
      <c r="K3463">
        <v>0</v>
      </c>
      <c r="L3463" t="s">
        <v>12993</v>
      </c>
      <c r="M3463">
        <v>7</v>
      </c>
      <c r="N3463">
        <v>2</v>
      </c>
      <c r="O3463">
        <v>1</v>
      </c>
      <c r="Q3463">
        <v>1</v>
      </c>
      <c r="R3463">
        <v>0</v>
      </c>
      <c r="S3463">
        <v>56</v>
      </c>
      <c r="T3463" t="s">
        <v>12087</v>
      </c>
      <c r="U3463" t="s">
        <v>12087</v>
      </c>
      <c r="V3463" t="s">
        <v>12087</v>
      </c>
    </row>
    <row r="3464" spans="1:22" x14ac:dyDescent="0.3">
      <c r="A3464">
        <v>5649</v>
      </c>
      <c r="B3464" t="s">
        <v>15166</v>
      </c>
      <c r="C3464" t="s">
        <v>15167</v>
      </c>
      <c r="D3464">
        <v>4</v>
      </c>
      <c r="E3464">
        <v>1</v>
      </c>
      <c r="G3464">
        <v>0</v>
      </c>
      <c r="I3464">
        <v>7</v>
      </c>
      <c r="K3464">
        <v>0</v>
      </c>
      <c r="L3464" t="s">
        <v>12993</v>
      </c>
      <c r="M3464">
        <v>7</v>
      </c>
      <c r="N3464">
        <v>2</v>
      </c>
      <c r="O3464">
        <v>256</v>
      </c>
      <c r="Q3464">
        <v>1</v>
      </c>
      <c r="R3464">
        <v>0</v>
      </c>
      <c r="S3464">
        <v>72</v>
      </c>
      <c r="T3464" t="s">
        <v>35051</v>
      </c>
      <c r="U3464" t="s">
        <v>35051</v>
      </c>
      <c r="V3464" t="s">
        <v>35051</v>
      </c>
    </row>
    <row r="3465" spans="1:22" x14ac:dyDescent="0.3">
      <c r="A3465">
        <v>5650</v>
      </c>
      <c r="B3465" t="s">
        <v>15168</v>
      </c>
      <c r="C3465" t="s">
        <v>15169</v>
      </c>
      <c r="D3465">
        <v>4</v>
      </c>
      <c r="E3465">
        <v>1</v>
      </c>
      <c r="G3465">
        <v>0</v>
      </c>
      <c r="I3465">
        <v>2</v>
      </c>
      <c r="K3465">
        <v>0</v>
      </c>
      <c r="L3465" t="s">
        <v>12993</v>
      </c>
      <c r="M3465">
        <v>7</v>
      </c>
      <c r="N3465">
        <v>2</v>
      </c>
      <c r="O3465">
        <v>512</v>
      </c>
      <c r="Q3465">
        <v>1</v>
      </c>
      <c r="R3465">
        <v>0</v>
      </c>
      <c r="S3465">
        <v>73</v>
      </c>
      <c r="T3465" t="s">
        <v>34235</v>
      </c>
      <c r="U3465" t="s">
        <v>34235</v>
      </c>
      <c r="V3465" t="s">
        <v>34235</v>
      </c>
    </row>
    <row r="3466" spans="1:22" x14ac:dyDescent="0.3">
      <c r="A3466">
        <v>5651</v>
      </c>
      <c r="B3466" t="s">
        <v>15170</v>
      </c>
      <c r="C3466" t="s">
        <v>15171</v>
      </c>
      <c r="D3466">
        <v>4</v>
      </c>
      <c r="E3466">
        <v>1</v>
      </c>
      <c r="G3466">
        <v>0</v>
      </c>
      <c r="I3466">
        <v>0</v>
      </c>
      <c r="K3466">
        <v>0</v>
      </c>
      <c r="L3466" t="s">
        <v>12993</v>
      </c>
      <c r="M3466">
        <v>7</v>
      </c>
      <c r="N3466">
        <v>2</v>
      </c>
      <c r="O3466">
        <v>136</v>
      </c>
      <c r="Q3466">
        <v>1</v>
      </c>
      <c r="R3466">
        <v>0</v>
      </c>
      <c r="S3466">
        <v>0</v>
      </c>
      <c r="T3466" t="s">
        <v>35054</v>
      </c>
      <c r="U3466" t="s">
        <v>35054</v>
      </c>
      <c r="V3466" t="s">
        <v>35054</v>
      </c>
    </row>
    <row r="3467" spans="1:22" x14ac:dyDescent="0.3">
      <c r="A3467">
        <v>5652</v>
      </c>
      <c r="B3467" t="s">
        <v>15172</v>
      </c>
      <c r="C3467" t="s">
        <v>15173</v>
      </c>
      <c r="D3467">
        <v>4</v>
      </c>
      <c r="E3467">
        <v>2</v>
      </c>
      <c r="G3467">
        <v>0</v>
      </c>
      <c r="I3467">
        <v>5</v>
      </c>
      <c r="K3467">
        <v>0</v>
      </c>
      <c r="L3467" t="s">
        <v>12993</v>
      </c>
      <c r="M3467">
        <v>7</v>
      </c>
      <c r="N3467">
        <v>2</v>
      </c>
      <c r="O3467">
        <v>256</v>
      </c>
      <c r="Q3467">
        <v>0</v>
      </c>
      <c r="R3467">
        <v>0</v>
      </c>
      <c r="S3467">
        <v>41</v>
      </c>
      <c r="T3467" t="s">
        <v>34255</v>
      </c>
      <c r="U3467" t="s">
        <v>34255</v>
      </c>
      <c r="V3467" t="s">
        <v>34255</v>
      </c>
    </row>
    <row r="3468" spans="1:22" x14ac:dyDescent="0.3">
      <c r="A3468">
        <v>5653</v>
      </c>
      <c r="B3468" t="s">
        <v>2845</v>
      </c>
      <c r="C3468" t="s">
        <v>2846</v>
      </c>
      <c r="D3468">
        <v>4</v>
      </c>
      <c r="E3468">
        <v>20</v>
      </c>
      <c r="G3468">
        <v>500</v>
      </c>
      <c r="I3468">
        <v>3</v>
      </c>
      <c r="K3468">
        <v>1</v>
      </c>
      <c r="L3468" t="s">
        <v>12086</v>
      </c>
      <c r="M3468">
        <v>7</v>
      </c>
      <c r="N3468">
        <v>2</v>
      </c>
      <c r="O3468">
        <v>256</v>
      </c>
      <c r="Q3468">
        <v>70</v>
      </c>
      <c r="R3468">
        <v>1</v>
      </c>
      <c r="S3468">
        <v>586</v>
      </c>
      <c r="T3468" t="s">
        <v>12087</v>
      </c>
      <c r="U3468" t="s">
        <v>12087</v>
      </c>
      <c r="V3468" t="s">
        <v>12087</v>
      </c>
    </row>
    <row r="3469" spans="1:22" x14ac:dyDescent="0.3">
      <c r="A3469">
        <v>5654</v>
      </c>
      <c r="B3469" t="s">
        <v>15174</v>
      </c>
      <c r="C3469" t="s">
        <v>15175</v>
      </c>
      <c r="D3469">
        <v>4</v>
      </c>
      <c r="E3469">
        <v>20</v>
      </c>
      <c r="G3469">
        <v>200</v>
      </c>
      <c r="I3469">
        <v>2</v>
      </c>
      <c r="K3469">
        <v>1</v>
      </c>
      <c r="L3469" t="s">
        <v>12086</v>
      </c>
      <c r="M3469">
        <v>7</v>
      </c>
      <c r="N3469">
        <v>2</v>
      </c>
      <c r="O3469">
        <v>256</v>
      </c>
      <c r="Q3469">
        <v>10</v>
      </c>
      <c r="R3469">
        <v>1</v>
      </c>
      <c r="S3469">
        <v>587</v>
      </c>
      <c r="T3469" t="s">
        <v>37729</v>
      </c>
      <c r="U3469" t="s">
        <v>37729</v>
      </c>
      <c r="V3469" t="s">
        <v>37729</v>
      </c>
    </row>
    <row r="3470" spans="1:22" x14ac:dyDescent="0.3">
      <c r="A3470">
        <v>5655</v>
      </c>
      <c r="B3470" t="s">
        <v>15176</v>
      </c>
      <c r="C3470" t="s">
        <v>2830</v>
      </c>
      <c r="D3470">
        <v>4</v>
      </c>
      <c r="E3470">
        <v>20</v>
      </c>
      <c r="G3470">
        <v>500</v>
      </c>
      <c r="I3470">
        <v>2</v>
      </c>
      <c r="K3470">
        <v>0</v>
      </c>
      <c r="L3470" t="s">
        <v>12086</v>
      </c>
      <c r="M3470">
        <v>7</v>
      </c>
      <c r="N3470">
        <v>2</v>
      </c>
      <c r="O3470">
        <v>256</v>
      </c>
      <c r="Q3470">
        <v>60</v>
      </c>
      <c r="R3470">
        <v>1</v>
      </c>
      <c r="S3470">
        <v>372</v>
      </c>
      <c r="T3470" t="s">
        <v>37730</v>
      </c>
      <c r="U3470" t="s">
        <v>37730</v>
      </c>
      <c r="V3470" t="s">
        <v>37730</v>
      </c>
    </row>
    <row r="3471" spans="1:22" x14ac:dyDescent="0.3">
      <c r="A3471">
        <v>5656</v>
      </c>
      <c r="B3471" t="s">
        <v>15177</v>
      </c>
      <c r="C3471" t="s">
        <v>15178</v>
      </c>
      <c r="D3471">
        <v>4</v>
      </c>
      <c r="E3471">
        <v>20</v>
      </c>
      <c r="G3471">
        <v>1000</v>
      </c>
      <c r="I3471">
        <v>7</v>
      </c>
      <c r="K3471">
        <v>1</v>
      </c>
      <c r="L3471" t="s">
        <v>12086</v>
      </c>
      <c r="M3471">
        <v>7</v>
      </c>
      <c r="N3471">
        <v>2</v>
      </c>
      <c r="O3471">
        <v>256</v>
      </c>
      <c r="Q3471">
        <v>50</v>
      </c>
      <c r="R3471">
        <v>1</v>
      </c>
      <c r="S3471">
        <v>588</v>
      </c>
      <c r="T3471" t="s">
        <v>34228</v>
      </c>
      <c r="U3471" t="s">
        <v>34228</v>
      </c>
      <c r="V3471" t="s">
        <v>34228</v>
      </c>
    </row>
    <row r="3472" spans="1:22" x14ac:dyDescent="0.3">
      <c r="A3472">
        <v>5657</v>
      </c>
      <c r="B3472" t="s">
        <v>15179</v>
      </c>
      <c r="C3472" t="s">
        <v>1862</v>
      </c>
      <c r="D3472">
        <v>4</v>
      </c>
      <c r="E3472">
        <v>20</v>
      </c>
      <c r="G3472">
        <v>100</v>
      </c>
      <c r="I3472">
        <v>0</v>
      </c>
      <c r="K3472">
        <v>0</v>
      </c>
      <c r="L3472" t="s">
        <v>12086</v>
      </c>
      <c r="M3472">
        <v>7</v>
      </c>
      <c r="N3472">
        <v>2</v>
      </c>
      <c r="O3472">
        <v>1</v>
      </c>
      <c r="Q3472">
        <v>30</v>
      </c>
      <c r="R3472">
        <v>0</v>
      </c>
      <c r="S3472">
        <v>383</v>
      </c>
      <c r="T3472" t="s">
        <v>12087</v>
      </c>
      <c r="U3472" t="s">
        <v>12087</v>
      </c>
      <c r="V3472" t="s">
        <v>12087</v>
      </c>
    </row>
    <row r="3473" spans="1:22" x14ac:dyDescent="0.3">
      <c r="A3473">
        <v>5658</v>
      </c>
      <c r="B3473" t="s">
        <v>15180</v>
      </c>
      <c r="C3473" t="s">
        <v>15181</v>
      </c>
      <c r="D3473">
        <v>4</v>
      </c>
      <c r="E3473">
        <v>20</v>
      </c>
      <c r="G3473">
        <v>400</v>
      </c>
      <c r="I3473">
        <v>1</v>
      </c>
      <c r="K3473">
        <v>0</v>
      </c>
      <c r="L3473" t="s">
        <v>12086</v>
      </c>
      <c r="M3473">
        <v>7</v>
      </c>
      <c r="N3473">
        <v>2</v>
      </c>
      <c r="O3473">
        <v>256</v>
      </c>
      <c r="Q3473">
        <v>1</v>
      </c>
      <c r="R3473">
        <v>1</v>
      </c>
      <c r="S3473">
        <v>589</v>
      </c>
      <c r="T3473" t="s">
        <v>43884</v>
      </c>
      <c r="U3473" t="s">
        <v>43884</v>
      </c>
      <c r="V3473" t="s">
        <v>43884</v>
      </c>
    </row>
    <row r="3474" spans="1:22" x14ac:dyDescent="0.3">
      <c r="A3474">
        <v>5659</v>
      </c>
      <c r="B3474" t="s">
        <v>15182</v>
      </c>
      <c r="C3474" t="s">
        <v>15183</v>
      </c>
      <c r="D3474">
        <v>4</v>
      </c>
      <c r="E3474">
        <v>20</v>
      </c>
      <c r="G3474">
        <v>400</v>
      </c>
      <c r="I3474">
        <v>1</v>
      </c>
      <c r="K3474">
        <v>0</v>
      </c>
      <c r="L3474" t="s">
        <v>12086</v>
      </c>
      <c r="M3474">
        <v>7</v>
      </c>
      <c r="N3474">
        <v>2</v>
      </c>
      <c r="O3474">
        <v>256</v>
      </c>
      <c r="Q3474">
        <v>1</v>
      </c>
      <c r="R3474">
        <v>1</v>
      </c>
      <c r="S3474">
        <v>590</v>
      </c>
      <c r="T3474" t="s">
        <v>43885</v>
      </c>
      <c r="U3474" t="s">
        <v>43885</v>
      </c>
      <c r="V3474" t="s">
        <v>43885</v>
      </c>
    </row>
    <row r="3475" spans="1:22" x14ac:dyDescent="0.3">
      <c r="A3475">
        <v>5660</v>
      </c>
      <c r="B3475" t="s">
        <v>15184</v>
      </c>
      <c r="C3475" t="s">
        <v>15185</v>
      </c>
      <c r="D3475">
        <v>4</v>
      </c>
      <c r="E3475">
        <v>20</v>
      </c>
      <c r="G3475">
        <v>400</v>
      </c>
      <c r="I3475">
        <v>1</v>
      </c>
      <c r="K3475">
        <v>0</v>
      </c>
      <c r="L3475" t="s">
        <v>12086</v>
      </c>
      <c r="M3475">
        <v>7</v>
      </c>
      <c r="N3475">
        <v>2</v>
      </c>
      <c r="O3475">
        <v>256</v>
      </c>
      <c r="Q3475">
        <v>1</v>
      </c>
      <c r="R3475">
        <v>1</v>
      </c>
      <c r="S3475">
        <v>591</v>
      </c>
      <c r="T3475" t="s">
        <v>43886</v>
      </c>
      <c r="U3475" t="s">
        <v>43886</v>
      </c>
      <c r="V3475" t="s">
        <v>43886</v>
      </c>
    </row>
    <row r="3476" spans="1:22" x14ac:dyDescent="0.3">
      <c r="A3476">
        <v>5661</v>
      </c>
      <c r="B3476" t="s">
        <v>15186</v>
      </c>
      <c r="C3476" t="s">
        <v>43887</v>
      </c>
      <c r="D3476">
        <v>4</v>
      </c>
      <c r="E3476">
        <v>0</v>
      </c>
      <c r="G3476">
        <v>0</v>
      </c>
      <c r="I3476">
        <v>3</v>
      </c>
      <c r="K3476">
        <v>0</v>
      </c>
      <c r="L3476" t="s">
        <v>12086</v>
      </c>
      <c r="M3476">
        <v>7</v>
      </c>
      <c r="N3476">
        <v>2</v>
      </c>
      <c r="O3476">
        <v>256</v>
      </c>
      <c r="Q3476">
        <v>10</v>
      </c>
      <c r="R3476">
        <v>1</v>
      </c>
      <c r="S3476">
        <v>592</v>
      </c>
      <c r="T3476" t="s">
        <v>43888</v>
      </c>
      <c r="U3476" t="s">
        <v>43888</v>
      </c>
      <c r="V3476" t="s">
        <v>43888</v>
      </c>
    </row>
    <row r="3477" spans="1:22" x14ac:dyDescent="0.3">
      <c r="A3477">
        <v>5662</v>
      </c>
      <c r="B3477" t="s">
        <v>15187</v>
      </c>
      <c r="C3477" t="s">
        <v>15188</v>
      </c>
      <c r="D3477">
        <v>4</v>
      </c>
      <c r="E3477">
        <v>10</v>
      </c>
      <c r="G3477">
        <v>300</v>
      </c>
      <c r="I3477">
        <v>3</v>
      </c>
      <c r="K3477">
        <v>0</v>
      </c>
      <c r="L3477" t="s">
        <v>12086</v>
      </c>
      <c r="M3477">
        <v>7</v>
      </c>
      <c r="N3477">
        <v>2</v>
      </c>
      <c r="O3477">
        <v>256</v>
      </c>
      <c r="Q3477">
        <v>1</v>
      </c>
      <c r="R3477">
        <v>1</v>
      </c>
      <c r="S3477">
        <v>593</v>
      </c>
      <c r="T3477" t="s">
        <v>34311</v>
      </c>
      <c r="U3477" t="s">
        <v>34311</v>
      </c>
      <c r="V3477" t="s">
        <v>34311</v>
      </c>
    </row>
    <row r="3478" spans="1:22" x14ac:dyDescent="0.3">
      <c r="A3478">
        <v>5663</v>
      </c>
      <c r="B3478" t="s">
        <v>15189</v>
      </c>
      <c r="C3478" t="s">
        <v>15190</v>
      </c>
      <c r="D3478">
        <v>4</v>
      </c>
      <c r="E3478">
        <v>10</v>
      </c>
      <c r="G3478">
        <v>300</v>
      </c>
      <c r="I3478">
        <v>3</v>
      </c>
      <c r="K3478">
        <v>0</v>
      </c>
      <c r="L3478" t="s">
        <v>12086</v>
      </c>
      <c r="M3478">
        <v>7</v>
      </c>
      <c r="N3478">
        <v>2</v>
      </c>
      <c r="O3478">
        <v>256</v>
      </c>
      <c r="Q3478">
        <v>1</v>
      </c>
      <c r="R3478">
        <v>1</v>
      </c>
      <c r="S3478">
        <v>594</v>
      </c>
      <c r="T3478" t="s">
        <v>34311</v>
      </c>
      <c r="U3478" t="s">
        <v>34311</v>
      </c>
      <c r="V3478" t="s">
        <v>34311</v>
      </c>
    </row>
    <row r="3479" spans="1:22" x14ac:dyDescent="0.3">
      <c r="A3479">
        <v>5664</v>
      </c>
      <c r="B3479" t="s">
        <v>15191</v>
      </c>
      <c r="C3479" t="s">
        <v>15192</v>
      </c>
      <c r="D3479">
        <v>4</v>
      </c>
      <c r="E3479">
        <v>20</v>
      </c>
      <c r="G3479">
        <v>100</v>
      </c>
      <c r="I3479">
        <v>1</v>
      </c>
      <c r="K3479">
        <v>0</v>
      </c>
      <c r="L3479" t="s">
        <v>12086</v>
      </c>
      <c r="M3479">
        <v>7</v>
      </c>
      <c r="N3479">
        <v>2</v>
      </c>
      <c r="O3479">
        <v>512</v>
      </c>
      <c r="Q3479">
        <v>70</v>
      </c>
      <c r="R3479">
        <v>1</v>
      </c>
      <c r="S3479">
        <v>595</v>
      </c>
      <c r="T3479" t="s">
        <v>43889</v>
      </c>
      <c r="U3479" t="s">
        <v>43889</v>
      </c>
      <c r="V3479" t="s">
        <v>43889</v>
      </c>
    </row>
    <row r="3480" spans="1:22" x14ac:dyDescent="0.3">
      <c r="A3480">
        <v>5665</v>
      </c>
      <c r="B3480" t="s">
        <v>15193</v>
      </c>
      <c r="C3480" t="s">
        <v>15194</v>
      </c>
      <c r="D3480">
        <v>4</v>
      </c>
      <c r="E3480">
        <v>20</v>
      </c>
      <c r="G3480">
        <v>400</v>
      </c>
      <c r="I3480">
        <v>1</v>
      </c>
      <c r="K3480">
        <v>1</v>
      </c>
      <c r="L3480" t="s">
        <v>12086</v>
      </c>
      <c r="M3480">
        <v>7</v>
      </c>
      <c r="N3480">
        <v>2</v>
      </c>
      <c r="O3480">
        <v>256</v>
      </c>
      <c r="Q3480">
        <v>1</v>
      </c>
      <c r="R3480">
        <v>1</v>
      </c>
      <c r="S3480">
        <v>596</v>
      </c>
      <c r="T3480" t="s">
        <v>43890</v>
      </c>
      <c r="U3480" t="s">
        <v>43890</v>
      </c>
      <c r="V3480" t="s">
        <v>43890</v>
      </c>
    </row>
    <row r="3481" spans="1:22" x14ac:dyDescent="0.3">
      <c r="A3481">
        <v>5666</v>
      </c>
      <c r="B3481" t="s">
        <v>15195</v>
      </c>
      <c r="C3481" t="s">
        <v>15196</v>
      </c>
      <c r="D3481">
        <v>4</v>
      </c>
      <c r="E3481">
        <v>20</v>
      </c>
      <c r="G3481">
        <v>500</v>
      </c>
      <c r="I3481">
        <v>8</v>
      </c>
      <c r="K3481">
        <v>1</v>
      </c>
      <c r="L3481" t="s">
        <v>12086</v>
      </c>
      <c r="M3481">
        <v>7</v>
      </c>
      <c r="N3481">
        <v>2</v>
      </c>
      <c r="O3481">
        <v>256</v>
      </c>
      <c r="Q3481">
        <v>1</v>
      </c>
      <c r="R3481">
        <v>1</v>
      </c>
      <c r="S3481">
        <v>597</v>
      </c>
      <c r="T3481" t="s">
        <v>43891</v>
      </c>
      <c r="U3481" t="s">
        <v>43891</v>
      </c>
      <c r="V3481" t="s">
        <v>43891</v>
      </c>
    </row>
    <row r="3482" spans="1:22" x14ac:dyDescent="0.3">
      <c r="A3482">
        <v>5667</v>
      </c>
      <c r="B3482" t="s">
        <v>15197</v>
      </c>
      <c r="C3482" t="s">
        <v>15198</v>
      </c>
      <c r="D3482">
        <v>4</v>
      </c>
      <c r="E3482">
        <v>20</v>
      </c>
      <c r="G3482">
        <v>100</v>
      </c>
      <c r="I3482">
        <v>1</v>
      </c>
      <c r="K3482">
        <v>1</v>
      </c>
      <c r="L3482" t="s">
        <v>12086</v>
      </c>
      <c r="M3482">
        <v>7</v>
      </c>
      <c r="N3482">
        <v>2</v>
      </c>
      <c r="O3482">
        <v>768</v>
      </c>
      <c r="Q3482">
        <v>30</v>
      </c>
      <c r="R3482">
        <v>1</v>
      </c>
      <c r="S3482">
        <v>598</v>
      </c>
      <c r="T3482" t="s">
        <v>12087</v>
      </c>
      <c r="U3482" t="s">
        <v>12087</v>
      </c>
      <c r="V3482" t="s">
        <v>12087</v>
      </c>
    </row>
    <row r="3483" spans="1:22" x14ac:dyDescent="0.3">
      <c r="A3483">
        <v>5668</v>
      </c>
      <c r="B3483" t="s">
        <v>15199</v>
      </c>
      <c r="C3483" t="s">
        <v>15200</v>
      </c>
      <c r="D3483">
        <v>4</v>
      </c>
      <c r="E3483">
        <v>20</v>
      </c>
      <c r="G3483">
        <v>0</v>
      </c>
      <c r="I3483">
        <v>5</v>
      </c>
      <c r="K3483">
        <v>0</v>
      </c>
      <c r="L3483" t="s">
        <v>12086</v>
      </c>
      <c r="M3483">
        <v>7</v>
      </c>
      <c r="N3483">
        <v>2</v>
      </c>
      <c r="O3483">
        <v>256</v>
      </c>
      <c r="Q3483">
        <v>1</v>
      </c>
      <c r="R3483">
        <v>1</v>
      </c>
      <c r="S3483">
        <v>206</v>
      </c>
      <c r="T3483" t="s">
        <v>34027</v>
      </c>
      <c r="U3483" t="s">
        <v>34027</v>
      </c>
      <c r="V3483" t="s">
        <v>34027</v>
      </c>
    </row>
    <row r="3484" spans="1:22" x14ac:dyDescent="0.3">
      <c r="A3484">
        <v>5669</v>
      </c>
      <c r="B3484" t="s">
        <v>15201</v>
      </c>
      <c r="C3484" t="s">
        <v>15202</v>
      </c>
      <c r="D3484">
        <v>4</v>
      </c>
      <c r="E3484">
        <v>20</v>
      </c>
      <c r="G3484">
        <v>300</v>
      </c>
      <c r="I3484">
        <v>1</v>
      </c>
      <c r="K3484">
        <v>0</v>
      </c>
      <c r="L3484" t="s">
        <v>12086</v>
      </c>
      <c r="M3484">
        <v>7</v>
      </c>
      <c r="N3484">
        <v>2</v>
      </c>
      <c r="O3484">
        <v>256</v>
      </c>
      <c r="Q3484">
        <v>1</v>
      </c>
      <c r="R3484">
        <v>1</v>
      </c>
      <c r="S3484">
        <v>340</v>
      </c>
      <c r="T3484" t="s">
        <v>12087</v>
      </c>
      <c r="U3484" t="s">
        <v>12087</v>
      </c>
      <c r="V3484" t="s">
        <v>12087</v>
      </c>
    </row>
    <row r="3485" spans="1:22" x14ac:dyDescent="0.3">
      <c r="A3485">
        <v>5670</v>
      </c>
      <c r="B3485" t="s">
        <v>15203</v>
      </c>
      <c r="C3485" t="s">
        <v>15204</v>
      </c>
      <c r="D3485">
        <v>4</v>
      </c>
      <c r="E3485">
        <v>20</v>
      </c>
      <c r="G3485">
        <v>300</v>
      </c>
      <c r="I3485">
        <v>0</v>
      </c>
      <c r="K3485">
        <v>0</v>
      </c>
      <c r="L3485" t="s">
        <v>12086</v>
      </c>
      <c r="M3485">
        <v>7</v>
      </c>
      <c r="N3485">
        <v>2</v>
      </c>
      <c r="O3485">
        <v>256</v>
      </c>
      <c r="Q3485">
        <v>1</v>
      </c>
      <c r="R3485">
        <v>1</v>
      </c>
      <c r="S3485">
        <v>599</v>
      </c>
      <c r="T3485" t="s">
        <v>12087</v>
      </c>
      <c r="U3485" t="s">
        <v>12087</v>
      </c>
      <c r="V3485" t="s">
        <v>12087</v>
      </c>
    </row>
    <row r="3486" spans="1:22" x14ac:dyDescent="0.3">
      <c r="A3486">
        <v>5671</v>
      </c>
      <c r="B3486" t="s">
        <v>15205</v>
      </c>
      <c r="C3486" t="s">
        <v>15206</v>
      </c>
      <c r="D3486">
        <v>4</v>
      </c>
      <c r="E3486">
        <v>20</v>
      </c>
      <c r="G3486">
        <v>300</v>
      </c>
      <c r="I3486">
        <v>0</v>
      </c>
      <c r="K3486">
        <v>1</v>
      </c>
      <c r="L3486" t="s">
        <v>12086</v>
      </c>
      <c r="M3486">
        <v>7</v>
      </c>
      <c r="N3486">
        <v>2</v>
      </c>
      <c r="O3486">
        <v>256</v>
      </c>
      <c r="Q3486">
        <v>70</v>
      </c>
      <c r="R3486">
        <v>0</v>
      </c>
      <c r="S3486">
        <v>600</v>
      </c>
      <c r="T3486" t="s">
        <v>12087</v>
      </c>
      <c r="U3486" t="s">
        <v>12087</v>
      </c>
      <c r="V3486" t="s">
        <v>12087</v>
      </c>
    </row>
    <row r="3487" spans="1:22" x14ac:dyDescent="0.3">
      <c r="A3487">
        <v>5672</v>
      </c>
      <c r="B3487" t="s">
        <v>15207</v>
      </c>
      <c r="C3487" t="s">
        <v>15208</v>
      </c>
      <c r="D3487">
        <v>4</v>
      </c>
      <c r="E3487">
        <v>20</v>
      </c>
      <c r="G3487">
        <v>600</v>
      </c>
      <c r="I3487">
        <v>3</v>
      </c>
      <c r="K3487">
        <v>1</v>
      </c>
      <c r="L3487" t="s">
        <v>12086</v>
      </c>
      <c r="M3487">
        <v>7</v>
      </c>
      <c r="N3487">
        <v>2</v>
      </c>
      <c r="O3487">
        <v>256</v>
      </c>
      <c r="Q3487">
        <v>50</v>
      </c>
      <c r="R3487">
        <v>1</v>
      </c>
      <c r="S3487">
        <v>601</v>
      </c>
      <c r="T3487" t="s">
        <v>34235</v>
      </c>
      <c r="U3487" t="s">
        <v>34235</v>
      </c>
      <c r="V3487" t="s">
        <v>34235</v>
      </c>
    </row>
    <row r="3488" spans="1:22" x14ac:dyDescent="0.3">
      <c r="A3488">
        <v>5673</v>
      </c>
      <c r="B3488" t="s">
        <v>15209</v>
      </c>
      <c r="C3488" t="s">
        <v>15210</v>
      </c>
      <c r="D3488">
        <v>4</v>
      </c>
      <c r="E3488">
        <v>20</v>
      </c>
      <c r="G3488">
        <v>100</v>
      </c>
      <c r="I3488">
        <v>2</v>
      </c>
      <c r="K3488">
        <v>1</v>
      </c>
      <c r="L3488" t="s">
        <v>12086</v>
      </c>
      <c r="M3488">
        <v>7</v>
      </c>
      <c r="N3488">
        <v>2</v>
      </c>
      <c r="O3488">
        <v>256</v>
      </c>
      <c r="Q3488">
        <v>30</v>
      </c>
      <c r="R3488">
        <v>1</v>
      </c>
      <c r="S3488">
        <v>602</v>
      </c>
      <c r="T3488" t="s">
        <v>12087</v>
      </c>
      <c r="U3488" t="s">
        <v>12087</v>
      </c>
      <c r="V3488" t="s">
        <v>12087</v>
      </c>
    </row>
    <row r="3489" spans="1:22" x14ac:dyDescent="0.3">
      <c r="A3489">
        <v>5674</v>
      </c>
      <c r="B3489" t="s">
        <v>15211</v>
      </c>
      <c r="C3489" t="s">
        <v>15212</v>
      </c>
      <c r="D3489">
        <v>4</v>
      </c>
      <c r="E3489">
        <v>20</v>
      </c>
      <c r="G3489">
        <v>1000</v>
      </c>
      <c r="I3489">
        <v>3</v>
      </c>
      <c r="K3489">
        <v>0</v>
      </c>
      <c r="L3489" t="s">
        <v>12086</v>
      </c>
      <c r="M3489">
        <v>7</v>
      </c>
      <c r="N3489">
        <v>2</v>
      </c>
      <c r="O3489">
        <v>256</v>
      </c>
      <c r="Q3489">
        <v>10</v>
      </c>
      <c r="R3489">
        <v>0</v>
      </c>
      <c r="S3489">
        <v>603</v>
      </c>
      <c r="T3489" t="s">
        <v>12087</v>
      </c>
      <c r="U3489" t="s">
        <v>12087</v>
      </c>
      <c r="V3489" t="s">
        <v>12087</v>
      </c>
    </row>
    <row r="3490" spans="1:22" x14ac:dyDescent="0.3">
      <c r="A3490">
        <v>5675</v>
      </c>
      <c r="B3490" t="s">
        <v>15213</v>
      </c>
      <c r="C3490" t="s">
        <v>15214</v>
      </c>
      <c r="D3490">
        <v>4</v>
      </c>
      <c r="E3490">
        <v>20</v>
      </c>
      <c r="G3490">
        <v>100</v>
      </c>
      <c r="I3490">
        <v>0</v>
      </c>
      <c r="K3490">
        <v>0</v>
      </c>
      <c r="L3490" t="s">
        <v>12086</v>
      </c>
      <c r="M3490">
        <v>7</v>
      </c>
      <c r="N3490">
        <v>2</v>
      </c>
      <c r="O3490">
        <v>1</v>
      </c>
      <c r="Q3490">
        <v>10</v>
      </c>
      <c r="R3490">
        <v>0</v>
      </c>
      <c r="S3490">
        <v>604</v>
      </c>
      <c r="T3490" t="s">
        <v>12087</v>
      </c>
      <c r="U3490" t="s">
        <v>12087</v>
      </c>
      <c r="V3490" t="s">
        <v>12087</v>
      </c>
    </row>
    <row r="3491" spans="1:22" x14ac:dyDescent="0.3">
      <c r="A3491">
        <v>5676</v>
      </c>
      <c r="B3491" t="s">
        <v>15215</v>
      </c>
      <c r="C3491" t="s">
        <v>15216</v>
      </c>
      <c r="D3491">
        <v>4</v>
      </c>
      <c r="E3491">
        <v>20</v>
      </c>
      <c r="G3491">
        <v>300</v>
      </c>
      <c r="I3491">
        <v>3</v>
      </c>
      <c r="K3491">
        <v>0</v>
      </c>
      <c r="L3491" t="s">
        <v>12086</v>
      </c>
      <c r="M3491">
        <v>7</v>
      </c>
      <c r="N3491">
        <v>2</v>
      </c>
      <c r="O3491">
        <v>256</v>
      </c>
      <c r="Q3491">
        <v>1</v>
      </c>
      <c r="R3491">
        <v>1</v>
      </c>
      <c r="S3491">
        <v>605</v>
      </c>
      <c r="T3491" t="s">
        <v>12087</v>
      </c>
      <c r="U3491" t="s">
        <v>12087</v>
      </c>
      <c r="V3491" t="s">
        <v>12087</v>
      </c>
    </row>
    <row r="3492" spans="1:22" x14ac:dyDescent="0.3">
      <c r="A3492">
        <v>5677</v>
      </c>
      <c r="B3492" t="s">
        <v>15217</v>
      </c>
      <c r="C3492" t="s">
        <v>15218</v>
      </c>
      <c r="D3492">
        <v>4</v>
      </c>
      <c r="E3492">
        <v>20</v>
      </c>
      <c r="G3492">
        <v>300</v>
      </c>
      <c r="I3492">
        <v>3</v>
      </c>
      <c r="K3492">
        <v>1</v>
      </c>
      <c r="L3492" t="s">
        <v>12086</v>
      </c>
      <c r="M3492">
        <v>7</v>
      </c>
      <c r="N3492">
        <v>2</v>
      </c>
      <c r="O3492">
        <v>256</v>
      </c>
      <c r="Q3492">
        <v>1</v>
      </c>
      <c r="R3492">
        <v>1</v>
      </c>
      <c r="S3492">
        <v>606</v>
      </c>
      <c r="T3492" t="s">
        <v>33664</v>
      </c>
      <c r="U3492" t="s">
        <v>33664</v>
      </c>
      <c r="V3492" t="s">
        <v>33664</v>
      </c>
    </row>
    <row r="3493" spans="1:22" x14ac:dyDescent="0.3">
      <c r="A3493">
        <v>5678</v>
      </c>
      <c r="B3493" t="s">
        <v>15219</v>
      </c>
      <c r="C3493" t="s">
        <v>15220</v>
      </c>
      <c r="D3493">
        <v>4</v>
      </c>
      <c r="E3493">
        <v>200</v>
      </c>
      <c r="G3493">
        <v>100</v>
      </c>
      <c r="I3493">
        <v>5</v>
      </c>
      <c r="K3493">
        <v>0</v>
      </c>
      <c r="L3493" t="s">
        <v>12086</v>
      </c>
      <c r="M3493">
        <v>7</v>
      </c>
      <c r="N3493">
        <v>2</v>
      </c>
      <c r="O3493">
        <v>256</v>
      </c>
      <c r="Q3493">
        <v>1</v>
      </c>
      <c r="R3493">
        <v>1</v>
      </c>
      <c r="S3493">
        <v>607</v>
      </c>
      <c r="T3493" t="s">
        <v>12087</v>
      </c>
      <c r="U3493" t="s">
        <v>12087</v>
      </c>
      <c r="V3493" t="s">
        <v>12087</v>
      </c>
    </row>
    <row r="3494" spans="1:22" x14ac:dyDescent="0.3">
      <c r="A3494">
        <v>5679</v>
      </c>
      <c r="B3494" t="s">
        <v>15221</v>
      </c>
      <c r="C3494" t="s">
        <v>15222</v>
      </c>
      <c r="D3494">
        <v>4</v>
      </c>
      <c r="E3494">
        <v>20</v>
      </c>
      <c r="G3494">
        <v>200</v>
      </c>
      <c r="I3494">
        <v>2</v>
      </c>
      <c r="K3494">
        <v>1</v>
      </c>
      <c r="L3494" t="s">
        <v>12086</v>
      </c>
      <c r="M3494">
        <v>7</v>
      </c>
      <c r="N3494">
        <v>2</v>
      </c>
      <c r="O3494">
        <v>256</v>
      </c>
      <c r="Q3494">
        <v>10</v>
      </c>
      <c r="R3494">
        <v>1</v>
      </c>
      <c r="S3494">
        <v>608</v>
      </c>
      <c r="T3494" t="s">
        <v>12087</v>
      </c>
      <c r="U3494" t="s">
        <v>12087</v>
      </c>
      <c r="V3494" t="s">
        <v>12087</v>
      </c>
    </row>
    <row r="3495" spans="1:22" x14ac:dyDescent="0.3">
      <c r="A3495">
        <v>5680</v>
      </c>
      <c r="B3495" t="s">
        <v>15223</v>
      </c>
      <c r="C3495" t="s">
        <v>15223</v>
      </c>
      <c r="D3495">
        <v>4</v>
      </c>
      <c r="E3495">
        <v>20</v>
      </c>
      <c r="G3495">
        <v>100</v>
      </c>
      <c r="I3495">
        <v>0</v>
      </c>
      <c r="K3495">
        <v>0</v>
      </c>
      <c r="L3495" t="s">
        <v>12086</v>
      </c>
      <c r="M3495">
        <v>7</v>
      </c>
      <c r="N3495">
        <v>2</v>
      </c>
      <c r="O3495">
        <v>512</v>
      </c>
      <c r="Q3495">
        <v>10</v>
      </c>
      <c r="R3495">
        <v>0</v>
      </c>
      <c r="S3495">
        <v>609</v>
      </c>
      <c r="T3495" t="s">
        <v>12087</v>
      </c>
      <c r="U3495" t="s">
        <v>12087</v>
      </c>
      <c r="V3495" t="s">
        <v>12087</v>
      </c>
    </row>
    <row r="3496" spans="1:22" x14ac:dyDescent="0.3">
      <c r="A3496">
        <v>5681</v>
      </c>
      <c r="B3496" t="s">
        <v>15224</v>
      </c>
      <c r="C3496" t="s">
        <v>3912</v>
      </c>
      <c r="D3496">
        <v>4</v>
      </c>
      <c r="E3496">
        <v>800</v>
      </c>
      <c r="G3496">
        <v>100</v>
      </c>
      <c r="I3496">
        <v>1</v>
      </c>
      <c r="K3496">
        <v>0</v>
      </c>
      <c r="L3496" t="s">
        <v>12086</v>
      </c>
      <c r="M3496">
        <v>7</v>
      </c>
      <c r="N3496">
        <v>0</v>
      </c>
      <c r="O3496">
        <v>256</v>
      </c>
      <c r="Q3496">
        <v>0</v>
      </c>
      <c r="R3496">
        <v>1</v>
      </c>
      <c r="S3496">
        <v>244</v>
      </c>
      <c r="T3496" t="s">
        <v>34168</v>
      </c>
      <c r="U3496" t="s">
        <v>34168</v>
      </c>
      <c r="V3496" t="s">
        <v>34168</v>
      </c>
    </row>
    <row r="3497" spans="1:22" x14ac:dyDescent="0.3">
      <c r="A3497">
        <v>5682</v>
      </c>
      <c r="B3497" t="s">
        <v>10160</v>
      </c>
      <c r="C3497" t="s">
        <v>10161</v>
      </c>
      <c r="D3497">
        <v>4</v>
      </c>
      <c r="E3497">
        <v>20</v>
      </c>
      <c r="G3497">
        <v>300</v>
      </c>
      <c r="I3497">
        <v>5</v>
      </c>
      <c r="K3497">
        <v>1</v>
      </c>
      <c r="L3497" t="s">
        <v>12086</v>
      </c>
      <c r="M3497">
        <v>7</v>
      </c>
      <c r="N3497">
        <v>2</v>
      </c>
      <c r="O3497">
        <v>256</v>
      </c>
      <c r="Q3497">
        <v>1</v>
      </c>
      <c r="R3497">
        <v>1</v>
      </c>
      <c r="S3497">
        <v>610</v>
      </c>
      <c r="T3497" t="s">
        <v>43892</v>
      </c>
      <c r="U3497" t="s">
        <v>43892</v>
      </c>
      <c r="V3497" t="s">
        <v>43892</v>
      </c>
    </row>
    <row r="3498" spans="1:22" x14ac:dyDescent="0.3">
      <c r="A3498">
        <v>5683</v>
      </c>
      <c r="B3498" t="s">
        <v>15225</v>
      </c>
      <c r="C3498" t="s">
        <v>5921</v>
      </c>
      <c r="D3498">
        <v>4</v>
      </c>
      <c r="E3498">
        <v>20</v>
      </c>
      <c r="G3498">
        <v>100</v>
      </c>
      <c r="I3498">
        <v>5</v>
      </c>
      <c r="K3498">
        <v>0</v>
      </c>
      <c r="L3498" t="s">
        <v>12086</v>
      </c>
      <c r="M3498">
        <v>7</v>
      </c>
      <c r="N3498">
        <v>2</v>
      </c>
      <c r="O3498">
        <v>256</v>
      </c>
      <c r="Q3498">
        <v>1</v>
      </c>
      <c r="R3498">
        <v>1</v>
      </c>
      <c r="S3498">
        <v>41</v>
      </c>
      <c r="T3498" t="s">
        <v>12087</v>
      </c>
      <c r="U3498" t="s">
        <v>12087</v>
      </c>
      <c r="V3498" t="s">
        <v>12087</v>
      </c>
    </row>
    <row r="3499" spans="1:22" x14ac:dyDescent="0.3">
      <c r="A3499">
        <v>5684</v>
      </c>
      <c r="B3499" t="s">
        <v>15226</v>
      </c>
      <c r="C3499" t="s">
        <v>15227</v>
      </c>
      <c r="D3499">
        <v>4</v>
      </c>
      <c r="E3499">
        <v>20</v>
      </c>
      <c r="G3499">
        <v>100</v>
      </c>
      <c r="I3499">
        <v>5</v>
      </c>
      <c r="K3499">
        <v>0</v>
      </c>
      <c r="L3499" t="s">
        <v>12086</v>
      </c>
      <c r="M3499">
        <v>7</v>
      </c>
      <c r="N3499">
        <v>2</v>
      </c>
      <c r="O3499">
        <v>256</v>
      </c>
      <c r="Q3499">
        <v>1</v>
      </c>
      <c r="R3499">
        <v>1</v>
      </c>
      <c r="S3499">
        <v>88</v>
      </c>
      <c r="T3499" t="s">
        <v>12087</v>
      </c>
      <c r="U3499" t="s">
        <v>12087</v>
      </c>
      <c r="V3499" t="s">
        <v>12087</v>
      </c>
    </row>
    <row r="3500" spans="1:22" x14ac:dyDescent="0.3">
      <c r="A3500">
        <v>5685</v>
      </c>
      <c r="B3500" t="s">
        <v>15228</v>
      </c>
      <c r="C3500" t="s">
        <v>7925</v>
      </c>
      <c r="D3500">
        <v>4</v>
      </c>
      <c r="E3500">
        <v>20</v>
      </c>
      <c r="G3500">
        <v>100</v>
      </c>
      <c r="I3500">
        <v>5</v>
      </c>
      <c r="K3500">
        <v>0</v>
      </c>
      <c r="L3500" t="s">
        <v>12086</v>
      </c>
      <c r="M3500">
        <v>7</v>
      </c>
      <c r="N3500">
        <v>2</v>
      </c>
      <c r="O3500">
        <v>256</v>
      </c>
      <c r="Q3500">
        <v>1</v>
      </c>
      <c r="R3500">
        <v>1</v>
      </c>
      <c r="S3500">
        <v>48</v>
      </c>
      <c r="T3500" t="s">
        <v>12087</v>
      </c>
      <c r="U3500" t="s">
        <v>12087</v>
      </c>
      <c r="V3500" t="s">
        <v>12087</v>
      </c>
    </row>
    <row r="3501" spans="1:22" x14ac:dyDescent="0.3">
      <c r="A3501">
        <v>5686</v>
      </c>
      <c r="B3501" t="s">
        <v>15229</v>
      </c>
      <c r="C3501" t="s">
        <v>15230</v>
      </c>
      <c r="D3501">
        <v>4</v>
      </c>
      <c r="E3501">
        <v>20</v>
      </c>
      <c r="G3501">
        <v>100</v>
      </c>
      <c r="I3501">
        <v>5</v>
      </c>
      <c r="K3501">
        <v>0</v>
      </c>
      <c r="L3501" t="s">
        <v>12086</v>
      </c>
      <c r="M3501">
        <v>7</v>
      </c>
      <c r="N3501">
        <v>2</v>
      </c>
      <c r="O3501">
        <v>256</v>
      </c>
      <c r="Q3501">
        <v>1</v>
      </c>
      <c r="R3501">
        <v>1</v>
      </c>
      <c r="S3501">
        <v>104</v>
      </c>
      <c r="T3501" t="s">
        <v>12087</v>
      </c>
      <c r="U3501" t="s">
        <v>12087</v>
      </c>
      <c r="V3501" t="s">
        <v>12087</v>
      </c>
    </row>
    <row r="3502" spans="1:22" x14ac:dyDescent="0.3">
      <c r="A3502">
        <v>5687</v>
      </c>
      <c r="B3502" t="s">
        <v>15231</v>
      </c>
      <c r="C3502" t="s">
        <v>10412</v>
      </c>
      <c r="D3502">
        <v>4</v>
      </c>
      <c r="E3502">
        <v>20</v>
      </c>
      <c r="G3502">
        <v>100</v>
      </c>
      <c r="I3502">
        <v>5</v>
      </c>
      <c r="K3502">
        <v>0</v>
      </c>
      <c r="L3502" t="s">
        <v>12086</v>
      </c>
      <c r="M3502">
        <v>7</v>
      </c>
      <c r="N3502">
        <v>2</v>
      </c>
      <c r="O3502">
        <v>256</v>
      </c>
      <c r="Q3502">
        <v>1</v>
      </c>
      <c r="R3502">
        <v>1</v>
      </c>
      <c r="S3502">
        <v>86</v>
      </c>
      <c r="T3502" t="s">
        <v>12087</v>
      </c>
      <c r="U3502" t="s">
        <v>12087</v>
      </c>
      <c r="V3502" t="s">
        <v>12087</v>
      </c>
    </row>
    <row r="3503" spans="1:22" x14ac:dyDescent="0.3">
      <c r="A3503">
        <v>5688</v>
      </c>
      <c r="B3503" t="s">
        <v>43893</v>
      </c>
      <c r="C3503" t="s">
        <v>15232</v>
      </c>
      <c r="D3503">
        <v>4</v>
      </c>
      <c r="E3503">
        <v>20</v>
      </c>
      <c r="G3503">
        <v>100</v>
      </c>
      <c r="I3503">
        <v>3</v>
      </c>
      <c r="K3503">
        <v>0</v>
      </c>
      <c r="L3503" t="s">
        <v>12086</v>
      </c>
      <c r="M3503">
        <v>7</v>
      </c>
      <c r="N3503">
        <v>2</v>
      </c>
      <c r="O3503">
        <v>256</v>
      </c>
      <c r="Q3503">
        <v>1</v>
      </c>
      <c r="R3503">
        <v>1</v>
      </c>
      <c r="S3503">
        <v>611</v>
      </c>
      <c r="T3503" t="s">
        <v>34854</v>
      </c>
      <c r="U3503" t="s">
        <v>34854</v>
      </c>
      <c r="V3503" t="s">
        <v>34854</v>
      </c>
    </row>
    <row r="3504" spans="1:22" x14ac:dyDescent="0.3">
      <c r="A3504">
        <v>5689</v>
      </c>
      <c r="B3504" t="s">
        <v>15233</v>
      </c>
      <c r="C3504" t="s">
        <v>15234</v>
      </c>
      <c r="D3504">
        <v>4</v>
      </c>
      <c r="E3504">
        <v>20</v>
      </c>
      <c r="G3504">
        <v>300</v>
      </c>
      <c r="I3504">
        <v>1</v>
      </c>
      <c r="K3504">
        <v>1</v>
      </c>
      <c r="L3504" t="s">
        <v>12086</v>
      </c>
      <c r="M3504">
        <v>7</v>
      </c>
      <c r="N3504">
        <v>2</v>
      </c>
      <c r="O3504">
        <v>256</v>
      </c>
      <c r="Q3504">
        <v>75</v>
      </c>
      <c r="R3504">
        <v>1</v>
      </c>
      <c r="S3504">
        <v>612</v>
      </c>
      <c r="T3504" t="s">
        <v>12087</v>
      </c>
      <c r="U3504" t="s">
        <v>12087</v>
      </c>
      <c r="V3504" t="s">
        <v>12087</v>
      </c>
    </row>
    <row r="3505" spans="1:22" x14ac:dyDescent="0.3">
      <c r="A3505">
        <v>5690</v>
      </c>
      <c r="B3505" t="s">
        <v>15235</v>
      </c>
      <c r="C3505" t="s">
        <v>15236</v>
      </c>
      <c r="D3505">
        <v>4</v>
      </c>
      <c r="E3505">
        <v>20</v>
      </c>
      <c r="G3505">
        <v>600</v>
      </c>
      <c r="I3505">
        <v>2</v>
      </c>
      <c r="K3505">
        <v>1</v>
      </c>
      <c r="L3505" t="s">
        <v>12086</v>
      </c>
      <c r="M3505">
        <v>7</v>
      </c>
      <c r="N3505">
        <v>2</v>
      </c>
      <c r="O3505">
        <v>256</v>
      </c>
      <c r="Q3505">
        <v>50</v>
      </c>
      <c r="R3505">
        <v>1</v>
      </c>
      <c r="S3505">
        <v>613</v>
      </c>
      <c r="T3505" t="s">
        <v>43894</v>
      </c>
      <c r="U3505" t="s">
        <v>43894</v>
      </c>
      <c r="V3505" t="s">
        <v>43894</v>
      </c>
    </row>
    <row r="3506" spans="1:22" x14ac:dyDescent="0.3">
      <c r="A3506">
        <v>5691</v>
      </c>
      <c r="B3506" t="s">
        <v>15237</v>
      </c>
      <c r="C3506" t="s">
        <v>15238</v>
      </c>
      <c r="D3506">
        <v>4</v>
      </c>
      <c r="E3506">
        <v>20</v>
      </c>
      <c r="G3506">
        <v>10</v>
      </c>
      <c r="I3506">
        <v>1</v>
      </c>
      <c r="K3506">
        <v>0</v>
      </c>
      <c r="L3506" t="s">
        <v>12086</v>
      </c>
      <c r="M3506">
        <v>7</v>
      </c>
      <c r="N3506">
        <v>2</v>
      </c>
      <c r="O3506">
        <v>256</v>
      </c>
      <c r="Q3506">
        <v>1</v>
      </c>
      <c r="R3506">
        <v>1</v>
      </c>
      <c r="S3506">
        <v>542</v>
      </c>
      <c r="T3506" t="s">
        <v>43895</v>
      </c>
      <c r="U3506" t="s">
        <v>43895</v>
      </c>
      <c r="V3506" t="s">
        <v>43895</v>
      </c>
    </row>
    <row r="3507" spans="1:22" x14ac:dyDescent="0.3">
      <c r="A3507">
        <v>5692</v>
      </c>
      <c r="B3507" t="s">
        <v>15239</v>
      </c>
      <c r="C3507" t="s">
        <v>15240</v>
      </c>
      <c r="D3507">
        <v>4</v>
      </c>
      <c r="E3507">
        <v>20</v>
      </c>
      <c r="G3507">
        <v>10</v>
      </c>
      <c r="I3507">
        <v>1</v>
      </c>
      <c r="K3507">
        <v>0</v>
      </c>
      <c r="L3507" t="s">
        <v>12086</v>
      </c>
      <c r="M3507">
        <v>7</v>
      </c>
      <c r="N3507">
        <v>2</v>
      </c>
      <c r="O3507">
        <v>256</v>
      </c>
      <c r="Q3507">
        <v>1</v>
      </c>
      <c r="R3507">
        <v>1</v>
      </c>
      <c r="S3507">
        <v>539</v>
      </c>
      <c r="T3507" t="s">
        <v>33016</v>
      </c>
      <c r="U3507" t="s">
        <v>33016</v>
      </c>
      <c r="V3507" t="s">
        <v>33016</v>
      </c>
    </row>
    <row r="3508" spans="1:22" x14ac:dyDescent="0.3">
      <c r="A3508">
        <v>5693</v>
      </c>
      <c r="B3508" t="s">
        <v>15241</v>
      </c>
      <c r="C3508" t="s">
        <v>15242</v>
      </c>
      <c r="D3508">
        <v>4</v>
      </c>
      <c r="E3508">
        <v>0</v>
      </c>
      <c r="G3508">
        <v>0</v>
      </c>
      <c r="I3508">
        <v>10</v>
      </c>
      <c r="K3508">
        <v>0</v>
      </c>
      <c r="L3508" t="s">
        <v>12086</v>
      </c>
      <c r="M3508">
        <v>7</v>
      </c>
      <c r="N3508">
        <v>2</v>
      </c>
      <c r="O3508">
        <v>256</v>
      </c>
      <c r="Q3508">
        <v>20</v>
      </c>
      <c r="R3508">
        <v>0</v>
      </c>
      <c r="S3508">
        <v>30</v>
      </c>
      <c r="T3508" t="s">
        <v>37628</v>
      </c>
      <c r="U3508" t="s">
        <v>37628</v>
      </c>
      <c r="V3508" t="s">
        <v>37628</v>
      </c>
    </row>
    <row r="3509" spans="1:22" x14ac:dyDescent="0.3">
      <c r="A3509">
        <v>5694</v>
      </c>
      <c r="B3509" t="s">
        <v>15243</v>
      </c>
      <c r="C3509" t="s">
        <v>15244</v>
      </c>
      <c r="D3509">
        <v>4</v>
      </c>
      <c r="E3509">
        <v>0</v>
      </c>
      <c r="G3509">
        <v>0</v>
      </c>
      <c r="I3509">
        <v>1</v>
      </c>
      <c r="K3509">
        <v>1</v>
      </c>
      <c r="L3509" t="s">
        <v>12993</v>
      </c>
      <c r="M3509">
        <v>7</v>
      </c>
      <c r="N3509">
        <v>2</v>
      </c>
      <c r="O3509">
        <v>256</v>
      </c>
      <c r="Q3509">
        <v>20</v>
      </c>
      <c r="R3509">
        <v>0</v>
      </c>
      <c r="S3509">
        <v>614</v>
      </c>
      <c r="T3509" t="s">
        <v>34901</v>
      </c>
      <c r="U3509" t="s">
        <v>34901</v>
      </c>
      <c r="V3509" t="s">
        <v>34901</v>
      </c>
    </row>
    <row r="3510" spans="1:22" x14ac:dyDescent="0.3">
      <c r="A3510">
        <v>5695</v>
      </c>
      <c r="B3510" t="s">
        <v>15245</v>
      </c>
      <c r="C3510" t="s">
        <v>15246</v>
      </c>
      <c r="D3510">
        <v>4</v>
      </c>
      <c r="E3510">
        <v>250000</v>
      </c>
      <c r="G3510">
        <v>500</v>
      </c>
      <c r="I3510">
        <v>1</v>
      </c>
      <c r="K3510">
        <v>0</v>
      </c>
      <c r="L3510">
        <v>0</v>
      </c>
      <c r="M3510">
        <v>7</v>
      </c>
      <c r="N3510">
        <v>2</v>
      </c>
      <c r="O3510">
        <v>256</v>
      </c>
      <c r="Q3510">
        <v>0</v>
      </c>
      <c r="R3510">
        <v>1</v>
      </c>
      <c r="S3510">
        <v>277</v>
      </c>
      <c r="T3510" t="s">
        <v>34404</v>
      </c>
      <c r="U3510" t="s">
        <v>34404</v>
      </c>
      <c r="V3510" t="s">
        <v>34404</v>
      </c>
    </row>
    <row r="3511" spans="1:22" x14ac:dyDescent="0.3">
      <c r="A3511">
        <v>5696</v>
      </c>
      <c r="B3511" t="s">
        <v>15247</v>
      </c>
      <c r="C3511" t="s">
        <v>15248</v>
      </c>
      <c r="D3511">
        <v>4</v>
      </c>
      <c r="E3511">
        <v>20</v>
      </c>
      <c r="G3511">
        <v>300</v>
      </c>
      <c r="I3511">
        <v>1</v>
      </c>
      <c r="K3511">
        <v>0</v>
      </c>
      <c r="L3511" t="s">
        <v>12086</v>
      </c>
      <c r="M3511">
        <v>7</v>
      </c>
      <c r="N3511">
        <v>2</v>
      </c>
      <c r="O3511">
        <v>256</v>
      </c>
      <c r="Q3511">
        <v>10</v>
      </c>
      <c r="R3511">
        <v>1</v>
      </c>
      <c r="S3511">
        <v>264</v>
      </c>
      <c r="T3511" t="s">
        <v>43185</v>
      </c>
      <c r="U3511" t="s">
        <v>43185</v>
      </c>
      <c r="V3511" t="s">
        <v>43185</v>
      </c>
    </row>
    <row r="3512" spans="1:22" x14ac:dyDescent="0.3">
      <c r="A3512">
        <v>5697</v>
      </c>
      <c r="B3512" t="s">
        <v>15249</v>
      </c>
      <c r="C3512" t="s">
        <v>15250</v>
      </c>
      <c r="D3512">
        <v>4</v>
      </c>
      <c r="E3512">
        <v>20</v>
      </c>
      <c r="G3512">
        <v>100</v>
      </c>
      <c r="I3512">
        <v>0</v>
      </c>
      <c r="K3512">
        <v>0</v>
      </c>
      <c r="L3512">
        <v>0</v>
      </c>
      <c r="M3512">
        <v>7</v>
      </c>
      <c r="N3512">
        <v>2</v>
      </c>
      <c r="O3512">
        <v>1</v>
      </c>
      <c r="Q3512">
        <v>0</v>
      </c>
      <c r="R3512">
        <v>0</v>
      </c>
      <c r="S3512">
        <v>55</v>
      </c>
      <c r="T3512" t="s">
        <v>34901</v>
      </c>
      <c r="U3512" t="s">
        <v>34901</v>
      </c>
      <c r="V3512" t="s">
        <v>34901</v>
      </c>
    </row>
    <row r="3513" spans="1:22" x14ac:dyDescent="0.3">
      <c r="A3513">
        <v>5698</v>
      </c>
      <c r="B3513" t="s">
        <v>15251</v>
      </c>
      <c r="C3513" t="s">
        <v>15252</v>
      </c>
      <c r="D3513">
        <v>4</v>
      </c>
      <c r="E3513">
        <v>20</v>
      </c>
      <c r="G3513">
        <v>100</v>
      </c>
      <c r="I3513">
        <v>1</v>
      </c>
      <c r="K3513">
        <v>0</v>
      </c>
      <c r="L3513">
        <v>0</v>
      </c>
      <c r="M3513">
        <v>7</v>
      </c>
      <c r="N3513">
        <v>2</v>
      </c>
      <c r="O3513">
        <v>512</v>
      </c>
      <c r="Q3513">
        <v>45</v>
      </c>
      <c r="R3513">
        <v>0</v>
      </c>
      <c r="S3513">
        <v>169</v>
      </c>
      <c r="T3513" t="s">
        <v>12087</v>
      </c>
      <c r="U3513" t="s">
        <v>12087</v>
      </c>
      <c r="V3513" t="s">
        <v>12087</v>
      </c>
    </row>
    <row r="3514" spans="1:22" x14ac:dyDescent="0.3">
      <c r="A3514">
        <v>5699</v>
      </c>
      <c r="B3514" t="s">
        <v>15253</v>
      </c>
      <c r="C3514" t="s">
        <v>15254</v>
      </c>
      <c r="D3514">
        <v>4</v>
      </c>
      <c r="E3514">
        <v>20</v>
      </c>
      <c r="G3514">
        <v>500</v>
      </c>
      <c r="I3514">
        <v>2</v>
      </c>
      <c r="K3514">
        <v>0</v>
      </c>
      <c r="L3514" t="s">
        <v>12086</v>
      </c>
      <c r="M3514">
        <v>7</v>
      </c>
      <c r="N3514">
        <v>2</v>
      </c>
      <c r="O3514">
        <v>256</v>
      </c>
      <c r="Q3514">
        <v>50</v>
      </c>
      <c r="R3514">
        <v>1</v>
      </c>
      <c r="S3514">
        <v>149</v>
      </c>
      <c r="T3514" t="s">
        <v>40862</v>
      </c>
      <c r="U3514" t="s">
        <v>40862</v>
      </c>
      <c r="V3514" t="s">
        <v>40862</v>
      </c>
    </row>
    <row r="3515" spans="1:22" x14ac:dyDescent="0.3">
      <c r="A3515">
        <v>5700</v>
      </c>
      <c r="B3515" t="s">
        <v>15255</v>
      </c>
      <c r="C3515" t="s">
        <v>15256</v>
      </c>
      <c r="D3515">
        <v>4</v>
      </c>
      <c r="E3515">
        <v>20</v>
      </c>
      <c r="G3515">
        <v>200</v>
      </c>
      <c r="I3515">
        <v>0</v>
      </c>
      <c r="K3515">
        <v>0</v>
      </c>
      <c r="L3515" t="s">
        <v>12086</v>
      </c>
      <c r="M3515">
        <v>7</v>
      </c>
      <c r="N3515">
        <v>2</v>
      </c>
      <c r="O3515">
        <v>256</v>
      </c>
      <c r="Q3515">
        <v>10</v>
      </c>
      <c r="R3515">
        <v>0</v>
      </c>
      <c r="S3515">
        <v>210</v>
      </c>
      <c r="T3515" t="s">
        <v>43880</v>
      </c>
      <c r="U3515" t="s">
        <v>43880</v>
      </c>
      <c r="V3515" t="s">
        <v>43880</v>
      </c>
    </row>
    <row r="3516" spans="1:22" x14ac:dyDescent="0.3">
      <c r="A3516">
        <v>5701</v>
      </c>
      <c r="B3516" t="s">
        <v>15257</v>
      </c>
      <c r="C3516" t="s">
        <v>15258</v>
      </c>
      <c r="D3516">
        <v>4</v>
      </c>
      <c r="E3516">
        <v>20</v>
      </c>
      <c r="G3516">
        <v>300</v>
      </c>
      <c r="I3516">
        <v>1</v>
      </c>
      <c r="K3516">
        <v>0</v>
      </c>
      <c r="L3516" t="s">
        <v>12086</v>
      </c>
      <c r="M3516">
        <v>7</v>
      </c>
      <c r="N3516">
        <v>2</v>
      </c>
      <c r="O3516">
        <v>256</v>
      </c>
      <c r="Q3516">
        <v>0</v>
      </c>
      <c r="R3516">
        <v>1</v>
      </c>
      <c r="S3516">
        <v>182</v>
      </c>
      <c r="T3516" t="s">
        <v>43881</v>
      </c>
      <c r="U3516" t="s">
        <v>43881</v>
      </c>
      <c r="V3516" t="s">
        <v>43881</v>
      </c>
    </row>
    <row r="3517" spans="1:22" x14ac:dyDescent="0.3">
      <c r="A3517">
        <v>5702</v>
      </c>
      <c r="B3517" t="s">
        <v>15259</v>
      </c>
      <c r="C3517" t="s">
        <v>15260</v>
      </c>
      <c r="D3517">
        <v>4</v>
      </c>
      <c r="E3517">
        <v>20</v>
      </c>
      <c r="G3517">
        <v>100</v>
      </c>
      <c r="I3517">
        <v>2</v>
      </c>
      <c r="K3517">
        <v>0</v>
      </c>
      <c r="L3517" t="s">
        <v>12086</v>
      </c>
      <c r="M3517">
        <v>7</v>
      </c>
      <c r="N3517">
        <v>2</v>
      </c>
      <c r="O3517">
        <v>256</v>
      </c>
      <c r="Q3517">
        <v>0</v>
      </c>
      <c r="R3517">
        <v>1</v>
      </c>
      <c r="S3517">
        <v>15</v>
      </c>
      <c r="T3517" t="s">
        <v>33444</v>
      </c>
      <c r="U3517" t="s">
        <v>33444</v>
      </c>
      <c r="V3517" t="s">
        <v>33444</v>
      </c>
    </row>
    <row r="3518" spans="1:22" x14ac:dyDescent="0.3">
      <c r="A3518">
        <v>5703</v>
      </c>
      <c r="B3518" t="s">
        <v>15261</v>
      </c>
      <c r="C3518" t="s">
        <v>15262</v>
      </c>
      <c r="D3518">
        <v>4</v>
      </c>
      <c r="E3518">
        <v>20</v>
      </c>
      <c r="G3518">
        <v>800</v>
      </c>
      <c r="I3518">
        <v>5</v>
      </c>
      <c r="K3518">
        <v>0</v>
      </c>
      <c r="L3518" t="s">
        <v>13132</v>
      </c>
      <c r="M3518">
        <v>7</v>
      </c>
      <c r="N3518">
        <v>2</v>
      </c>
      <c r="O3518">
        <v>256</v>
      </c>
      <c r="Q3518">
        <v>0</v>
      </c>
      <c r="R3518">
        <v>1</v>
      </c>
      <c r="S3518">
        <v>41</v>
      </c>
      <c r="T3518" t="s">
        <v>33136</v>
      </c>
      <c r="U3518" t="s">
        <v>33136</v>
      </c>
      <c r="V3518" t="s">
        <v>33136</v>
      </c>
    </row>
    <row r="3519" spans="1:22" x14ac:dyDescent="0.3">
      <c r="A3519">
        <v>5704</v>
      </c>
      <c r="B3519" t="s">
        <v>15263</v>
      </c>
      <c r="C3519" t="s">
        <v>15264</v>
      </c>
      <c r="D3519">
        <v>4</v>
      </c>
      <c r="E3519">
        <v>20</v>
      </c>
      <c r="G3519">
        <v>150</v>
      </c>
      <c r="I3519">
        <v>1</v>
      </c>
      <c r="K3519">
        <v>0</v>
      </c>
      <c r="L3519" t="s">
        <v>12049</v>
      </c>
      <c r="M3519">
        <v>7</v>
      </c>
      <c r="N3519">
        <v>2</v>
      </c>
      <c r="O3519">
        <v>256</v>
      </c>
      <c r="Q3519">
        <v>0</v>
      </c>
      <c r="R3519">
        <v>0</v>
      </c>
      <c r="S3519">
        <v>205</v>
      </c>
      <c r="T3519" t="s">
        <v>12087</v>
      </c>
      <c r="U3519" t="s">
        <v>12087</v>
      </c>
      <c r="V3519" t="s">
        <v>12087</v>
      </c>
    </row>
    <row r="3520" spans="1:22" x14ac:dyDescent="0.3">
      <c r="A3520">
        <v>5705</v>
      </c>
      <c r="B3520" t="s">
        <v>15265</v>
      </c>
      <c r="C3520" t="s">
        <v>15266</v>
      </c>
      <c r="D3520">
        <v>4</v>
      </c>
      <c r="E3520">
        <v>20</v>
      </c>
      <c r="G3520">
        <v>200</v>
      </c>
      <c r="I3520">
        <v>2</v>
      </c>
      <c r="K3520">
        <v>0</v>
      </c>
      <c r="L3520">
        <v>0</v>
      </c>
      <c r="M3520">
        <v>7</v>
      </c>
      <c r="N3520">
        <v>2</v>
      </c>
      <c r="O3520">
        <v>256</v>
      </c>
      <c r="Q3520">
        <v>0</v>
      </c>
      <c r="R3520">
        <v>1</v>
      </c>
      <c r="S3520">
        <v>270</v>
      </c>
      <c r="T3520" t="s">
        <v>43882</v>
      </c>
      <c r="U3520" t="s">
        <v>43882</v>
      </c>
      <c r="V3520" t="s">
        <v>43882</v>
      </c>
    </row>
    <row r="3521" spans="1:22" x14ac:dyDescent="0.3">
      <c r="A3521">
        <v>5706</v>
      </c>
      <c r="B3521" t="s">
        <v>15267</v>
      </c>
      <c r="C3521" t="s">
        <v>15268</v>
      </c>
      <c r="D3521">
        <v>4</v>
      </c>
      <c r="E3521">
        <v>20</v>
      </c>
      <c r="G3521">
        <v>500</v>
      </c>
      <c r="I3521">
        <v>0</v>
      </c>
      <c r="K3521">
        <v>1</v>
      </c>
      <c r="L3521" t="s">
        <v>12993</v>
      </c>
      <c r="M3521">
        <v>7</v>
      </c>
      <c r="N3521">
        <v>2</v>
      </c>
      <c r="O3521">
        <v>256</v>
      </c>
      <c r="Q3521">
        <v>30</v>
      </c>
      <c r="R3521">
        <v>0</v>
      </c>
      <c r="S3521">
        <v>208</v>
      </c>
      <c r="T3521" t="s">
        <v>34255</v>
      </c>
      <c r="U3521" t="s">
        <v>34255</v>
      </c>
      <c r="V3521" t="s">
        <v>34255</v>
      </c>
    </row>
    <row r="3522" spans="1:22" x14ac:dyDescent="0.3">
      <c r="A3522">
        <v>5707</v>
      </c>
      <c r="B3522" t="s">
        <v>15269</v>
      </c>
      <c r="C3522" t="s">
        <v>15270</v>
      </c>
      <c r="D3522">
        <v>4</v>
      </c>
      <c r="E3522">
        <v>20</v>
      </c>
      <c r="G3522">
        <v>0</v>
      </c>
      <c r="I3522">
        <v>1</v>
      </c>
      <c r="K3522">
        <v>0</v>
      </c>
      <c r="L3522" t="s">
        <v>12086</v>
      </c>
      <c r="M3522">
        <v>7</v>
      </c>
      <c r="N3522">
        <v>2</v>
      </c>
      <c r="O3522">
        <v>512</v>
      </c>
      <c r="Q3522">
        <v>0</v>
      </c>
      <c r="R3522">
        <v>0</v>
      </c>
      <c r="S3522">
        <v>316</v>
      </c>
      <c r="T3522" t="s">
        <v>34235</v>
      </c>
      <c r="U3522" t="s">
        <v>34235</v>
      </c>
      <c r="V3522" t="s">
        <v>34235</v>
      </c>
    </row>
    <row r="3523" spans="1:22" x14ac:dyDescent="0.3">
      <c r="A3523">
        <v>5708</v>
      </c>
      <c r="B3523" t="s">
        <v>15271</v>
      </c>
      <c r="C3523" t="s">
        <v>15272</v>
      </c>
      <c r="D3523">
        <v>4</v>
      </c>
      <c r="E3523">
        <v>20</v>
      </c>
      <c r="G3523">
        <v>100</v>
      </c>
      <c r="I3523">
        <v>1</v>
      </c>
      <c r="K3523">
        <v>0</v>
      </c>
      <c r="L3523" t="s">
        <v>12086</v>
      </c>
      <c r="M3523">
        <v>7</v>
      </c>
      <c r="N3523">
        <v>2</v>
      </c>
      <c r="O3523">
        <v>256</v>
      </c>
      <c r="Q3523">
        <v>10</v>
      </c>
      <c r="R3523">
        <v>0</v>
      </c>
      <c r="S3523">
        <v>311</v>
      </c>
      <c r="T3523" t="s">
        <v>34178</v>
      </c>
      <c r="U3523" t="s">
        <v>34178</v>
      </c>
      <c r="V3523" t="s">
        <v>34178</v>
      </c>
    </row>
    <row r="3524" spans="1:22" x14ac:dyDescent="0.3">
      <c r="A3524">
        <v>5709</v>
      </c>
      <c r="B3524" t="s">
        <v>15273</v>
      </c>
      <c r="C3524" t="s">
        <v>15274</v>
      </c>
      <c r="D3524">
        <v>4</v>
      </c>
      <c r="E3524">
        <v>20</v>
      </c>
      <c r="G3524">
        <v>800</v>
      </c>
      <c r="I3524">
        <v>2</v>
      </c>
      <c r="K3524">
        <v>0</v>
      </c>
      <c r="L3524" t="s">
        <v>12993</v>
      </c>
      <c r="M3524">
        <v>7</v>
      </c>
      <c r="N3524">
        <v>2</v>
      </c>
      <c r="O3524">
        <v>256</v>
      </c>
      <c r="Q3524">
        <v>64</v>
      </c>
      <c r="R3524">
        <v>1</v>
      </c>
      <c r="S3524">
        <v>272</v>
      </c>
      <c r="T3524" t="s">
        <v>36742</v>
      </c>
      <c r="U3524" t="s">
        <v>36742</v>
      </c>
      <c r="V3524" t="s">
        <v>36742</v>
      </c>
    </row>
    <row r="3525" spans="1:22" x14ac:dyDescent="0.3">
      <c r="A3525">
        <v>5710</v>
      </c>
      <c r="B3525" t="s">
        <v>15275</v>
      </c>
      <c r="C3525" t="s">
        <v>15276</v>
      </c>
      <c r="D3525">
        <v>4</v>
      </c>
      <c r="E3525">
        <v>20</v>
      </c>
      <c r="G3525">
        <v>300</v>
      </c>
      <c r="I3525">
        <v>2</v>
      </c>
      <c r="K3525">
        <v>1</v>
      </c>
      <c r="L3525" t="s">
        <v>12086</v>
      </c>
      <c r="M3525">
        <v>7</v>
      </c>
      <c r="N3525">
        <v>2</v>
      </c>
      <c r="O3525">
        <v>256</v>
      </c>
      <c r="Q3525">
        <v>30</v>
      </c>
      <c r="R3525">
        <v>0</v>
      </c>
      <c r="S3525">
        <v>313</v>
      </c>
      <c r="T3525" t="s">
        <v>34859</v>
      </c>
      <c r="U3525" t="s">
        <v>34859</v>
      </c>
      <c r="V3525" t="s">
        <v>34859</v>
      </c>
    </row>
    <row r="3526" spans="1:22" x14ac:dyDescent="0.3">
      <c r="A3526">
        <v>5711</v>
      </c>
      <c r="B3526" t="s">
        <v>15277</v>
      </c>
      <c r="C3526" t="s">
        <v>15278</v>
      </c>
      <c r="D3526">
        <v>4</v>
      </c>
      <c r="E3526">
        <v>20</v>
      </c>
      <c r="G3526">
        <v>0</v>
      </c>
      <c r="I3526">
        <v>3</v>
      </c>
      <c r="K3526">
        <v>0</v>
      </c>
      <c r="L3526" t="s">
        <v>12086</v>
      </c>
      <c r="M3526">
        <v>7</v>
      </c>
      <c r="N3526">
        <v>2</v>
      </c>
      <c r="O3526">
        <v>256</v>
      </c>
      <c r="Q3526">
        <v>0</v>
      </c>
      <c r="R3526">
        <v>0</v>
      </c>
      <c r="S3526">
        <v>314</v>
      </c>
      <c r="T3526" t="s">
        <v>12087</v>
      </c>
      <c r="U3526" t="s">
        <v>12087</v>
      </c>
      <c r="V3526" t="s">
        <v>12087</v>
      </c>
    </row>
    <row r="3527" spans="1:22" x14ac:dyDescent="0.3">
      <c r="A3527">
        <v>5712</v>
      </c>
      <c r="B3527" t="s">
        <v>15279</v>
      </c>
      <c r="C3527" t="s">
        <v>15280</v>
      </c>
      <c r="D3527">
        <v>4</v>
      </c>
      <c r="E3527">
        <v>20</v>
      </c>
      <c r="G3527">
        <v>200</v>
      </c>
      <c r="I3527">
        <v>1</v>
      </c>
      <c r="K3527">
        <v>1</v>
      </c>
      <c r="L3527" t="s">
        <v>12086</v>
      </c>
      <c r="M3527">
        <v>7</v>
      </c>
      <c r="N3527">
        <v>2</v>
      </c>
      <c r="O3527">
        <v>256</v>
      </c>
      <c r="Q3527">
        <v>30</v>
      </c>
      <c r="R3527">
        <v>0</v>
      </c>
      <c r="S3527">
        <v>315</v>
      </c>
      <c r="T3527" t="s">
        <v>34901</v>
      </c>
      <c r="U3527" t="s">
        <v>34901</v>
      </c>
      <c r="V3527" t="s">
        <v>34901</v>
      </c>
    </row>
    <row r="3528" spans="1:22" x14ac:dyDescent="0.3">
      <c r="A3528">
        <v>5713</v>
      </c>
      <c r="B3528" t="s">
        <v>15281</v>
      </c>
      <c r="C3528" t="s">
        <v>15282</v>
      </c>
      <c r="D3528">
        <v>4</v>
      </c>
      <c r="E3528">
        <v>20</v>
      </c>
      <c r="G3528">
        <v>400</v>
      </c>
      <c r="I3528">
        <v>1</v>
      </c>
      <c r="K3528">
        <v>1</v>
      </c>
      <c r="L3528" t="s">
        <v>12086</v>
      </c>
      <c r="M3528">
        <v>7</v>
      </c>
      <c r="N3528">
        <v>2</v>
      </c>
      <c r="O3528">
        <v>256</v>
      </c>
      <c r="Q3528">
        <v>10</v>
      </c>
      <c r="R3528">
        <v>1</v>
      </c>
      <c r="S3528">
        <v>211</v>
      </c>
      <c r="T3528" t="s">
        <v>12087</v>
      </c>
      <c r="U3528" t="s">
        <v>12087</v>
      </c>
      <c r="V3528" t="s">
        <v>12087</v>
      </c>
    </row>
    <row r="3529" spans="1:22" x14ac:dyDescent="0.3">
      <c r="A3529">
        <v>5714</v>
      </c>
      <c r="B3529" t="s">
        <v>15283</v>
      </c>
      <c r="C3529" t="s">
        <v>15284</v>
      </c>
      <c r="D3529">
        <v>4</v>
      </c>
      <c r="E3529">
        <v>20</v>
      </c>
      <c r="G3529">
        <v>200</v>
      </c>
      <c r="I3529">
        <v>0</v>
      </c>
      <c r="K3529">
        <v>1</v>
      </c>
      <c r="L3529">
        <v>0</v>
      </c>
      <c r="M3529">
        <v>7</v>
      </c>
      <c r="N3529">
        <v>2</v>
      </c>
      <c r="O3529">
        <v>256</v>
      </c>
      <c r="Q3529">
        <v>30</v>
      </c>
      <c r="R3529">
        <v>0</v>
      </c>
      <c r="S3529">
        <v>312</v>
      </c>
      <c r="T3529" t="s">
        <v>43883</v>
      </c>
      <c r="U3529" t="s">
        <v>43883</v>
      </c>
      <c r="V3529" t="s">
        <v>43883</v>
      </c>
    </row>
    <row r="3530" spans="1:22" x14ac:dyDescent="0.3">
      <c r="A3530">
        <v>5715</v>
      </c>
      <c r="B3530" t="s">
        <v>15285</v>
      </c>
      <c r="C3530" t="s">
        <v>15286</v>
      </c>
      <c r="D3530">
        <v>4</v>
      </c>
      <c r="E3530">
        <v>20</v>
      </c>
      <c r="G3530">
        <v>1000</v>
      </c>
      <c r="I3530">
        <v>0</v>
      </c>
      <c r="K3530">
        <v>0</v>
      </c>
      <c r="L3530" t="s">
        <v>12086</v>
      </c>
      <c r="M3530">
        <v>7</v>
      </c>
      <c r="N3530">
        <v>2</v>
      </c>
      <c r="O3530">
        <v>256</v>
      </c>
      <c r="Q3530">
        <v>30</v>
      </c>
      <c r="R3530">
        <v>0</v>
      </c>
      <c r="S3530">
        <v>317</v>
      </c>
      <c r="T3530" t="s">
        <v>34027</v>
      </c>
      <c r="U3530" t="s">
        <v>34027</v>
      </c>
      <c r="V3530" t="s">
        <v>34027</v>
      </c>
    </row>
    <row r="3531" spans="1:22" x14ac:dyDescent="0.3">
      <c r="A3531">
        <v>5716</v>
      </c>
      <c r="B3531" t="s">
        <v>15287</v>
      </c>
      <c r="C3531" t="s">
        <v>15288</v>
      </c>
      <c r="D3531">
        <v>4</v>
      </c>
      <c r="E3531">
        <v>20</v>
      </c>
      <c r="G3531">
        <v>100</v>
      </c>
      <c r="I3531">
        <v>1</v>
      </c>
      <c r="K3531">
        <v>0</v>
      </c>
      <c r="L3531">
        <v>0</v>
      </c>
      <c r="M3531">
        <v>7</v>
      </c>
      <c r="N3531">
        <v>2</v>
      </c>
      <c r="O3531">
        <v>256</v>
      </c>
      <c r="Q3531">
        <v>0</v>
      </c>
      <c r="R3531">
        <v>1</v>
      </c>
      <c r="S3531">
        <v>249</v>
      </c>
      <c r="T3531" t="s">
        <v>33016</v>
      </c>
      <c r="U3531" t="s">
        <v>33016</v>
      </c>
      <c r="V3531" t="s">
        <v>33016</v>
      </c>
    </row>
    <row r="3532" spans="1:22" x14ac:dyDescent="0.3">
      <c r="A3532">
        <v>5717</v>
      </c>
      <c r="B3532" t="s">
        <v>15289</v>
      </c>
      <c r="C3532" t="s">
        <v>15290</v>
      </c>
      <c r="D3532">
        <v>4</v>
      </c>
      <c r="E3532">
        <v>20</v>
      </c>
      <c r="G3532">
        <v>600</v>
      </c>
      <c r="I3532">
        <v>4</v>
      </c>
      <c r="K3532">
        <v>0</v>
      </c>
      <c r="L3532" t="s">
        <v>12086</v>
      </c>
      <c r="M3532">
        <v>7</v>
      </c>
      <c r="N3532">
        <v>2</v>
      </c>
      <c r="O3532">
        <v>256</v>
      </c>
      <c r="Q3532">
        <v>30</v>
      </c>
      <c r="R3532">
        <v>1</v>
      </c>
      <c r="S3532">
        <v>318</v>
      </c>
      <c r="T3532" t="s">
        <v>12087</v>
      </c>
      <c r="U3532" t="s">
        <v>12087</v>
      </c>
      <c r="V3532" t="s">
        <v>12087</v>
      </c>
    </row>
    <row r="3533" spans="1:22" x14ac:dyDescent="0.3">
      <c r="A3533">
        <v>5718</v>
      </c>
      <c r="B3533" t="s">
        <v>15291</v>
      </c>
      <c r="C3533" t="s">
        <v>15292</v>
      </c>
      <c r="D3533">
        <v>4</v>
      </c>
      <c r="E3533">
        <v>20</v>
      </c>
      <c r="G3533">
        <v>800</v>
      </c>
      <c r="I3533">
        <v>5</v>
      </c>
      <c r="K3533">
        <v>0</v>
      </c>
      <c r="L3533" t="s">
        <v>12086</v>
      </c>
      <c r="M3533">
        <v>7</v>
      </c>
      <c r="N3533">
        <v>2</v>
      </c>
      <c r="O3533">
        <v>256</v>
      </c>
      <c r="Q3533">
        <v>50</v>
      </c>
      <c r="R3533">
        <v>1</v>
      </c>
      <c r="S3533">
        <v>319</v>
      </c>
      <c r="T3533" t="s">
        <v>12087</v>
      </c>
      <c r="U3533" t="s">
        <v>12087</v>
      </c>
      <c r="V3533" t="s">
        <v>12087</v>
      </c>
    </row>
    <row r="3534" spans="1:22" x14ac:dyDescent="0.3">
      <c r="A3534">
        <v>5719</v>
      </c>
      <c r="B3534" t="s">
        <v>15293</v>
      </c>
      <c r="C3534" t="s">
        <v>15294</v>
      </c>
      <c r="D3534">
        <v>4</v>
      </c>
      <c r="E3534">
        <v>20</v>
      </c>
      <c r="G3534">
        <v>0</v>
      </c>
      <c r="I3534">
        <v>1</v>
      </c>
      <c r="K3534">
        <v>0</v>
      </c>
      <c r="L3534" t="s">
        <v>12086</v>
      </c>
      <c r="M3534">
        <v>7</v>
      </c>
      <c r="N3534">
        <v>2</v>
      </c>
      <c r="O3534">
        <v>256</v>
      </c>
      <c r="Q3534">
        <v>0</v>
      </c>
      <c r="R3534">
        <v>0</v>
      </c>
      <c r="S3534">
        <v>320</v>
      </c>
      <c r="T3534" t="s">
        <v>35051</v>
      </c>
      <c r="U3534" t="s">
        <v>35051</v>
      </c>
      <c r="V3534" t="s">
        <v>35051</v>
      </c>
    </row>
    <row r="3535" spans="1:22" x14ac:dyDescent="0.3">
      <c r="A3535">
        <v>5720</v>
      </c>
      <c r="B3535" t="s">
        <v>15295</v>
      </c>
      <c r="C3535" t="s">
        <v>15296</v>
      </c>
      <c r="D3535">
        <v>4</v>
      </c>
      <c r="E3535">
        <v>20</v>
      </c>
      <c r="G3535">
        <v>350</v>
      </c>
      <c r="I3535">
        <v>2</v>
      </c>
      <c r="K3535">
        <v>0</v>
      </c>
      <c r="L3535" t="s">
        <v>12086</v>
      </c>
      <c r="M3535">
        <v>7</v>
      </c>
      <c r="N3535">
        <v>2</v>
      </c>
      <c r="O3535">
        <v>256</v>
      </c>
      <c r="Q3535">
        <v>0</v>
      </c>
      <c r="R3535">
        <v>1</v>
      </c>
      <c r="S3535">
        <v>281</v>
      </c>
      <c r="T3535" t="s">
        <v>34931</v>
      </c>
      <c r="U3535" t="s">
        <v>34931</v>
      </c>
      <c r="V3535" t="s">
        <v>34931</v>
      </c>
    </row>
    <row r="3536" spans="1:22" x14ac:dyDescent="0.3">
      <c r="A3536">
        <v>5721</v>
      </c>
      <c r="B3536" t="s">
        <v>15297</v>
      </c>
      <c r="C3536" t="s">
        <v>15298</v>
      </c>
      <c r="D3536">
        <v>4</v>
      </c>
      <c r="E3536">
        <v>20</v>
      </c>
      <c r="G3536">
        <v>500</v>
      </c>
      <c r="I3536">
        <v>2</v>
      </c>
      <c r="K3536">
        <v>0</v>
      </c>
      <c r="L3536" t="s">
        <v>12086</v>
      </c>
      <c r="M3536">
        <v>7</v>
      </c>
      <c r="N3536">
        <v>2</v>
      </c>
      <c r="O3536">
        <v>256</v>
      </c>
      <c r="Q3536">
        <v>30</v>
      </c>
      <c r="R3536">
        <v>0</v>
      </c>
      <c r="S3536">
        <v>234</v>
      </c>
      <c r="T3536" t="s">
        <v>34301</v>
      </c>
      <c r="U3536" t="s">
        <v>34301</v>
      </c>
      <c r="V3536" t="s">
        <v>34301</v>
      </c>
    </row>
    <row r="3537" spans="1:22" x14ac:dyDescent="0.3">
      <c r="A3537">
        <v>5722</v>
      </c>
      <c r="B3537" t="s">
        <v>15299</v>
      </c>
      <c r="C3537" t="s">
        <v>15300</v>
      </c>
      <c r="D3537">
        <v>4</v>
      </c>
      <c r="E3537">
        <v>20</v>
      </c>
      <c r="G3537">
        <v>300</v>
      </c>
      <c r="I3537">
        <v>1</v>
      </c>
      <c r="K3537">
        <v>0</v>
      </c>
      <c r="L3537" t="s">
        <v>12056</v>
      </c>
      <c r="M3537">
        <v>7</v>
      </c>
      <c r="N3537">
        <v>2</v>
      </c>
      <c r="O3537">
        <v>256</v>
      </c>
      <c r="Q3537">
        <v>30</v>
      </c>
      <c r="R3537">
        <v>1</v>
      </c>
      <c r="S3537">
        <v>209</v>
      </c>
      <c r="T3537" t="s">
        <v>34027</v>
      </c>
      <c r="U3537" t="s">
        <v>34027</v>
      </c>
      <c r="V3537" t="s">
        <v>34027</v>
      </c>
    </row>
    <row r="3538" spans="1:22" x14ac:dyDescent="0.3">
      <c r="A3538">
        <v>5723</v>
      </c>
      <c r="B3538" t="s">
        <v>15301</v>
      </c>
      <c r="C3538" t="s">
        <v>15302</v>
      </c>
      <c r="D3538">
        <v>4</v>
      </c>
      <c r="E3538">
        <v>0</v>
      </c>
      <c r="G3538">
        <v>300</v>
      </c>
      <c r="I3538">
        <v>2</v>
      </c>
      <c r="K3538">
        <v>0</v>
      </c>
      <c r="L3538" t="s">
        <v>12086</v>
      </c>
      <c r="M3538">
        <v>7</v>
      </c>
      <c r="N3538">
        <v>2</v>
      </c>
      <c r="O3538">
        <v>256</v>
      </c>
      <c r="Q3538">
        <v>0</v>
      </c>
      <c r="R3538">
        <v>0</v>
      </c>
      <c r="S3538">
        <v>349</v>
      </c>
      <c r="T3538" t="s">
        <v>34931</v>
      </c>
      <c r="U3538" t="s">
        <v>34931</v>
      </c>
      <c r="V3538" t="s">
        <v>34931</v>
      </c>
    </row>
    <row r="3539" spans="1:22" x14ac:dyDescent="0.3">
      <c r="A3539">
        <v>5724</v>
      </c>
      <c r="B3539" t="s">
        <v>15303</v>
      </c>
      <c r="C3539" t="s">
        <v>15304</v>
      </c>
      <c r="D3539">
        <v>4</v>
      </c>
      <c r="E3539">
        <v>20</v>
      </c>
      <c r="G3539">
        <v>200</v>
      </c>
      <c r="I3539">
        <v>1</v>
      </c>
      <c r="K3539">
        <v>0</v>
      </c>
      <c r="L3539" t="s">
        <v>12086</v>
      </c>
      <c r="M3539">
        <v>7</v>
      </c>
      <c r="N3539">
        <v>2</v>
      </c>
      <c r="O3539">
        <v>512</v>
      </c>
      <c r="Q3539">
        <v>10</v>
      </c>
      <c r="R3539">
        <v>0</v>
      </c>
      <c r="S3539">
        <v>345</v>
      </c>
      <c r="T3539" t="s">
        <v>33016</v>
      </c>
      <c r="U3539" t="s">
        <v>33016</v>
      </c>
      <c r="V3539" t="s">
        <v>33016</v>
      </c>
    </row>
    <row r="3540" spans="1:22" x14ac:dyDescent="0.3">
      <c r="A3540">
        <v>5725</v>
      </c>
      <c r="B3540" t="s">
        <v>15305</v>
      </c>
      <c r="C3540" t="s">
        <v>15306</v>
      </c>
      <c r="D3540">
        <v>4</v>
      </c>
      <c r="E3540">
        <v>20</v>
      </c>
      <c r="G3540">
        <v>300</v>
      </c>
      <c r="I3540">
        <v>1</v>
      </c>
      <c r="K3540">
        <v>0</v>
      </c>
      <c r="L3540" t="s">
        <v>12056</v>
      </c>
      <c r="M3540">
        <v>7</v>
      </c>
      <c r="N3540">
        <v>2</v>
      </c>
      <c r="O3540">
        <v>256</v>
      </c>
      <c r="Q3540">
        <v>0</v>
      </c>
      <c r="R3540">
        <v>1</v>
      </c>
      <c r="S3540">
        <v>286</v>
      </c>
      <c r="T3540" t="s">
        <v>33444</v>
      </c>
      <c r="U3540" t="s">
        <v>33444</v>
      </c>
      <c r="V3540" t="s">
        <v>33444</v>
      </c>
    </row>
    <row r="3541" spans="1:22" x14ac:dyDescent="0.3">
      <c r="A3541">
        <v>5726</v>
      </c>
      <c r="B3541" t="s">
        <v>15307</v>
      </c>
      <c r="C3541" t="s">
        <v>15308</v>
      </c>
      <c r="D3541">
        <v>4</v>
      </c>
      <c r="E3541">
        <v>20</v>
      </c>
      <c r="G3541">
        <v>3000</v>
      </c>
      <c r="I3541">
        <v>8</v>
      </c>
      <c r="K3541">
        <v>0</v>
      </c>
      <c r="L3541" t="s">
        <v>12315</v>
      </c>
      <c r="M3541">
        <v>7</v>
      </c>
      <c r="N3541">
        <v>2</v>
      </c>
      <c r="O3541">
        <v>768</v>
      </c>
      <c r="Q3541">
        <v>50</v>
      </c>
      <c r="R3541">
        <v>1</v>
      </c>
      <c r="S3541">
        <v>213</v>
      </c>
      <c r="T3541" t="s">
        <v>34901</v>
      </c>
      <c r="U3541" t="s">
        <v>34901</v>
      </c>
      <c r="V3541" t="s">
        <v>34901</v>
      </c>
    </row>
    <row r="3542" spans="1:22" x14ac:dyDescent="0.3">
      <c r="A3542">
        <v>5727</v>
      </c>
      <c r="B3542" t="s">
        <v>15309</v>
      </c>
      <c r="C3542" t="s">
        <v>15310</v>
      </c>
      <c r="D3542">
        <v>4</v>
      </c>
      <c r="E3542">
        <v>20</v>
      </c>
      <c r="G3542">
        <v>400</v>
      </c>
      <c r="I3542">
        <v>2</v>
      </c>
      <c r="K3542">
        <v>0</v>
      </c>
      <c r="L3542" t="s">
        <v>12086</v>
      </c>
      <c r="M3542">
        <v>7</v>
      </c>
      <c r="N3542">
        <v>2</v>
      </c>
      <c r="O3542">
        <v>768</v>
      </c>
      <c r="Q3542">
        <v>50</v>
      </c>
      <c r="R3542">
        <v>0</v>
      </c>
      <c r="S3542">
        <v>181</v>
      </c>
      <c r="T3542" t="s">
        <v>35540</v>
      </c>
      <c r="U3542" t="s">
        <v>35540</v>
      </c>
      <c r="V3542" t="s">
        <v>35540</v>
      </c>
    </row>
    <row r="3543" spans="1:22" x14ac:dyDescent="0.3">
      <c r="A3543">
        <v>5728</v>
      </c>
      <c r="B3543" t="s">
        <v>15311</v>
      </c>
      <c r="C3543" t="s">
        <v>15312</v>
      </c>
      <c r="D3543">
        <v>4</v>
      </c>
      <c r="E3543">
        <v>20</v>
      </c>
      <c r="G3543">
        <v>100</v>
      </c>
      <c r="I3543">
        <v>1</v>
      </c>
      <c r="K3543">
        <v>0</v>
      </c>
      <c r="L3543" t="s">
        <v>12086</v>
      </c>
      <c r="M3543">
        <v>7</v>
      </c>
      <c r="N3543">
        <v>2</v>
      </c>
      <c r="O3543">
        <v>768</v>
      </c>
      <c r="Q3543">
        <v>0</v>
      </c>
      <c r="R3543">
        <v>1</v>
      </c>
      <c r="S3543">
        <v>308</v>
      </c>
      <c r="T3543" t="s">
        <v>12087</v>
      </c>
      <c r="U3543" t="s">
        <v>12087</v>
      </c>
      <c r="V3543" t="s">
        <v>12087</v>
      </c>
    </row>
    <row r="3544" spans="1:22" x14ac:dyDescent="0.3">
      <c r="A3544">
        <v>5729</v>
      </c>
      <c r="B3544" t="s">
        <v>15313</v>
      </c>
      <c r="C3544" t="s">
        <v>15314</v>
      </c>
      <c r="D3544">
        <v>4</v>
      </c>
      <c r="E3544">
        <v>1</v>
      </c>
      <c r="G3544">
        <v>0</v>
      </c>
      <c r="I3544">
        <v>9</v>
      </c>
      <c r="K3544">
        <v>0</v>
      </c>
      <c r="L3544" t="s">
        <v>12086</v>
      </c>
      <c r="M3544">
        <v>7</v>
      </c>
      <c r="N3544">
        <v>2</v>
      </c>
      <c r="O3544">
        <v>256</v>
      </c>
      <c r="Q3544">
        <v>1</v>
      </c>
      <c r="R3544">
        <v>0</v>
      </c>
      <c r="S3544">
        <v>15</v>
      </c>
      <c r="T3544" t="s">
        <v>34027</v>
      </c>
      <c r="U3544" t="s">
        <v>34027</v>
      </c>
      <c r="V3544" t="s">
        <v>34027</v>
      </c>
    </row>
    <row r="3545" spans="1:22" x14ac:dyDescent="0.3">
      <c r="A3545">
        <v>5730</v>
      </c>
      <c r="B3545" t="s">
        <v>15315</v>
      </c>
      <c r="C3545" t="s">
        <v>15316</v>
      </c>
      <c r="D3545">
        <v>4</v>
      </c>
      <c r="E3545">
        <v>1</v>
      </c>
      <c r="G3545">
        <v>0</v>
      </c>
      <c r="I3545">
        <v>1</v>
      </c>
      <c r="K3545">
        <v>0</v>
      </c>
      <c r="L3545" t="s">
        <v>12993</v>
      </c>
      <c r="M3545">
        <v>7</v>
      </c>
      <c r="N3545">
        <v>2</v>
      </c>
      <c r="O3545">
        <v>1</v>
      </c>
      <c r="Q3545">
        <v>1</v>
      </c>
      <c r="R3545">
        <v>0</v>
      </c>
      <c r="S3545">
        <v>56</v>
      </c>
      <c r="T3545" t="s">
        <v>12087</v>
      </c>
      <c r="U3545" t="s">
        <v>12087</v>
      </c>
      <c r="V3545" t="s">
        <v>12087</v>
      </c>
    </row>
    <row r="3546" spans="1:22" x14ac:dyDescent="0.3">
      <c r="A3546">
        <v>5731</v>
      </c>
      <c r="B3546" t="s">
        <v>15317</v>
      </c>
      <c r="C3546" t="s">
        <v>15318</v>
      </c>
      <c r="D3546">
        <v>4</v>
      </c>
      <c r="E3546">
        <v>1</v>
      </c>
      <c r="G3546">
        <v>0</v>
      </c>
      <c r="I3546">
        <v>7</v>
      </c>
      <c r="K3546">
        <v>0</v>
      </c>
      <c r="L3546" t="s">
        <v>12993</v>
      </c>
      <c r="M3546">
        <v>7</v>
      </c>
      <c r="N3546">
        <v>2</v>
      </c>
      <c r="O3546">
        <v>256</v>
      </c>
      <c r="Q3546">
        <v>1</v>
      </c>
      <c r="R3546">
        <v>0</v>
      </c>
      <c r="S3546">
        <v>72</v>
      </c>
      <c r="T3546" t="s">
        <v>35051</v>
      </c>
      <c r="U3546" t="s">
        <v>35051</v>
      </c>
      <c r="V3546" t="s">
        <v>35051</v>
      </c>
    </row>
    <row r="3547" spans="1:22" x14ac:dyDescent="0.3">
      <c r="A3547">
        <v>5732</v>
      </c>
      <c r="B3547" t="s">
        <v>15319</v>
      </c>
      <c r="C3547" t="s">
        <v>15320</v>
      </c>
      <c r="D3547">
        <v>4</v>
      </c>
      <c r="E3547">
        <v>1</v>
      </c>
      <c r="G3547">
        <v>0</v>
      </c>
      <c r="I3547">
        <v>2</v>
      </c>
      <c r="K3547">
        <v>0</v>
      </c>
      <c r="L3547" t="s">
        <v>12993</v>
      </c>
      <c r="M3547">
        <v>7</v>
      </c>
      <c r="N3547">
        <v>2</v>
      </c>
      <c r="O3547">
        <v>512</v>
      </c>
      <c r="Q3547">
        <v>1</v>
      </c>
      <c r="R3547">
        <v>0</v>
      </c>
      <c r="S3547">
        <v>73</v>
      </c>
      <c r="T3547" t="s">
        <v>34235</v>
      </c>
      <c r="U3547" t="s">
        <v>34235</v>
      </c>
      <c r="V3547" t="s">
        <v>34235</v>
      </c>
    </row>
    <row r="3548" spans="1:22" x14ac:dyDescent="0.3">
      <c r="A3548">
        <v>5733</v>
      </c>
      <c r="B3548" t="s">
        <v>15321</v>
      </c>
      <c r="C3548" t="s">
        <v>15322</v>
      </c>
      <c r="D3548">
        <v>4</v>
      </c>
      <c r="E3548">
        <v>1</v>
      </c>
      <c r="G3548">
        <v>0</v>
      </c>
      <c r="I3548">
        <v>0</v>
      </c>
      <c r="K3548">
        <v>0</v>
      </c>
      <c r="L3548" t="s">
        <v>12993</v>
      </c>
      <c r="M3548">
        <v>7</v>
      </c>
      <c r="N3548">
        <v>2</v>
      </c>
      <c r="O3548">
        <v>136</v>
      </c>
      <c r="Q3548">
        <v>1</v>
      </c>
      <c r="R3548">
        <v>0</v>
      </c>
      <c r="S3548">
        <v>0</v>
      </c>
      <c r="T3548" t="s">
        <v>35054</v>
      </c>
      <c r="U3548" t="s">
        <v>35054</v>
      </c>
      <c r="V3548" t="s">
        <v>35054</v>
      </c>
    </row>
    <row r="3549" spans="1:22" x14ac:dyDescent="0.3">
      <c r="A3549">
        <v>5734</v>
      </c>
      <c r="B3549" t="s">
        <v>15323</v>
      </c>
      <c r="C3549" t="s">
        <v>15324</v>
      </c>
      <c r="D3549">
        <v>4</v>
      </c>
      <c r="E3549">
        <v>2</v>
      </c>
      <c r="G3549">
        <v>0</v>
      </c>
      <c r="I3549">
        <v>5</v>
      </c>
      <c r="K3549">
        <v>0</v>
      </c>
      <c r="L3549" t="s">
        <v>12993</v>
      </c>
      <c r="M3549">
        <v>7</v>
      </c>
      <c r="N3549">
        <v>2</v>
      </c>
      <c r="O3549">
        <v>256</v>
      </c>
      <c r="Q3549">
        <v>0</v>
      </c>
      <c r="R3549">
        <v>0</v>
      </c>
      <c r="S3549">
        <v>41</v>
      </c>
      <c r="T3549" t="s">
        <v>34255</v>
      </c>
      <c r="U3549" t="s">
        <v>34255</v>
      </c>
      <c r="V3549" t="s">
        <v>34255</v>
      </c>
    </row>
    <row r="3550" spans="1:22" x14ac:dyDescent="0.3">
      <c r="A3550">
        <v>5735</v>
      </c>
      <c r="B3550" t="s">
        <v>15325</v>
      </c>
      <c r="C3550" t="s">
        <v>3912</v>
      </c>
      <c r="D3550">
        <v>4</v>
      </c>
      <c r="E3550">
        <v>800</v>
      </c>
      <c r="G3550">
        <v>100</v>
      </c>
      <c r="I3550">
        <v>1</v>
      </c>
      <c r="K3550">
        <v>0</v>
      </c>
      <c r="L3550" t="s">
        <v>12086</v>
      </c>
      <c r="M3550">
        <v>7</v>
      </c>
      <c r="N3550">
        <v>0</v>
      </c>
      <c r="O3550">
        <v>256</v>
      </c>
      <c r="Q3550">
        <v>0</v>
      </c>
      <c r="R3550">
        <v>1</v>
      </c>
      <c r="S3550">
        <v>244</v>
      </c>
      <c r="T3550" t="s">
        <v>34168</v>
      </c>
      <c r="U3550" t="s">
        <v>34168</v>
      </c>
      <c r="V3550" t="s">
        <v>34168</v>
      </c>
    </row>
    <row r="3551" spans="1:22" x14ac:dyDescent="0.3">
      <c r="A3551">
        <v>5736</v>
      </c>
      <c r="B3551" t="s">
        <v>15326</v>
      </c>
      <c r="C3551" t="s">
        <v>10614</v>
      </c>
      <c r="D3551">
        <v>4</v>
      </c>
      <c r="E3551">
        <v>20</v>
      </c>
      <c r="G3551">
        <v>0</v>
      </c>
      <c r="I3551">
        <v>0</v>
      </c>
      <c r="K3551">
        <v>0</v>
      </c>
      <c r="L3551" t="s">
        <v>12086</v>
      </c>
      <c r="M3551">
        <v>7</v>
      </c>
      <c r="N3551">
        <v>2</v>
      </c>
      <c r="O3551">
        <v>769</v>
      </c>
      <c r="Q3551">
        <v>0</v>
      </c>
      <c r="R3551">
        <v>0</v>
      </c>
      <c r="S3551">
        <v>321</v>
      </c>
      <c r="T3551" t="s">
        <v>37152</v>
      </c>
      <c r="U3551" t="s">
        <v>37152</v>
      </c>
      <c r="V3551" t="s">
        <v>37152</v>
      </c>
    </row>
    <row r="3552" spans="1:22" x14ac:dyDescent="0.3">
      <c r="A3552">
        <v>5737</v>
      </c>
      <c r="B3552" t="s">
        <v>15327</v>
      </c>
      <c r="C3552" t="s">
        <v>15328</v>
      </c>
      <c r="D3552">
        <v>4</v>
      </c>
      <c r="E3552">
        <v>20</v>
      </c>
      <c r="G3552">
        <v>300</v>
      </c>
      <c r="I3552">
        <v>1</v>
      </c>
      <c r="K3552">
        <v>0</v>
      </c>
      <c r="L3552" t="s">
        <v>12086</v>
      </c>
      <c r="M3552">
        <v>7</v>
      </c>
      <c r="N3552">
        <v>2</v>
      </c>
      <c r="O3552">
        <v>256</v>
      </c>
      <c r="Q3552">
        <v>1</v>
      </c>
      <c r="R3552">
        <v>0</v>
      </c>
      <c r="S3552">
        <v>615</v>
      </c>
      <c r="T3552" t="s">
        <v>12087</v>
      </c>
      <c r="U3552" t="s">
        <v>12087</v>
      </c>
      <c r="V3552" t="s">
        <v>12087</v>
      </c>
    </row>
    <row r="3553" spans="1:22" x14ac:dyDescent="0.3">
      <c r="A3553">
        <v>5738</v>
      </c>
      <c r="B3553" t="s">
        <v>9298</v>
      </c>
      <c r="C3553" t="s">
        <v>9299</v>
      </c>
      <c r="D3553">
        <v>4</v>
      </c>
      <c r="E3553">
        <v>20</v>
      </c>
      <c r="G3553">
        <v>300</v>
      </c>
      <c r="I3553">
        <v>4</v>
      </c>
      <c r="K3553">
        <v>1</v>
      </c>
      <c r="L3553" t="s">
        <v>12086</v>
      </c>
      <c r="M3553">
        <v>7</v>
      </c>
      <c r="N3553">
        <v>2</v>
      </c>
      <c r="O3553">
        <v>256</v>
      </c>
      <c r="Q3553">
        <v>1</v>
      </c>
      <c r="R3553">
        <v>1</v>
      </c>
      <c r="S3553">
        <v>616</v>
      </c>
      <c r="T3553" t="s">
        <v>43896</v>
      </c>
      <c r="U3553" t="s">
        <v>43896</v>
      </c>
      <c r="V3553" t="s">
        <v>43896</v>
      </c>
    </row>
    <row r="3554" spans="1:22" x14ac:dyDescent="0.3">
      <c r="A3554">
        <v>5739</v>
      </c>
      <c r="B3554" t="s">
        <v>15329</v>
      </c>
      <c r="C3554" t="s">
        <v>15330</v>
      </c>
      <c r="D3554">
        <v>4</v>
      </c>
      <c r="E3554">
        <v>20</v>
      </c>
      <c r="G3554">
        <v>300</v>
      </c>
      <c r="I3554">
        <v>3</v>
      </c>
      <c r="K3554">
        <v>0</v>
      </c>
      <c r="L3554" t="s">
        <v>12086</v>
      </c>
      <c r="M3554">
        <v>7</v>
      </c>
      <c r="N3554">
        <v>2</v>
      </c>
      <c r="O3554">
        <v>256</v>
      </c>
      <c r="Q3554">
        <v>1</v>
      </c>
      <c r="R3554">
        <v>1</v>
      </c>
      <c r="S3554">
        <v>617</v>
      </c>
      <c r="T3554" t="s">
        <v>33664</v>
      </c>
      <c r="U3554" t="s">
        <v>33664</v>
      </c>
      <c r="V3554" t="s">
        <v>33664</v>
      </c>
    </row>
    <row r="3555" spans="1:22" x14ac:dyDescent="0.3">
      <c r="A3555">
        <v>5740</v>
      </c>
      <c r="B3555" t="s">
        <v>15331</v>
      </c>
      <c r="C3555" t="s">
        <v>15332</v>
      </c>
      <c r="D3555">
        <v>4</v>
      </c>
      <c r="E3555">
        <v>20</v>
      </c>
      <c r="G3555">
        <v>300</v>
      </c>
      <c r="I3555">
        <v>3</v>
      </c>
      <c r="K3555">
        <v>0</v>
      </c>
      <c r="L3555" t="s">
        <v>12086</v>
      </c>
      <c r="M3555">
        <v>7</v>
      </c>
      <c r="N3555">
        <v>2</v>
      </c>
      <c r="O3555">
        <v>256</v>
      </c>
      <c r="Q3555">
        <v>1</v>
      </c>
      <c r="R3555">
        <v>1</v>
      </c>
      <c r="S3555">
        <v>618</v>
      </c>
      <c r="T3555" t="s">
        <v>43897</v>
      </c>
      <c r="U3555" t="s">
        <v>43897</v>
      </c>
      <c r="V3555" t="s">
        <v>43897</v>
      </c>
    </row>
    <row r="3556" spans="1:22" x14ac:dyDescent="0.3">
      <c r="A3556">
        <v>5741</v>
      </c>
      <c r="B3556" t="s">
        <v>15333</v>
      </c>
      <c r="C3556" t="s">
        <v>15334</v>
      </c>
      <c r="D3556">
        <v>4</v>
      </c>
      <c r="E3556">
        <v>20</v>
      </c>
      <c r="G3556">
        <v>0</v>
      </c>
      <c r="I3556">
        <v>1</v>
      </c>
      <c r="K3556">
        <v>0</v>
      </c>
      <c r="L3556" t="s">
        <v>12086</v>
      </c>
      <c r="M3556">
        <v>7</v>
      </c>
      <c r="N3556">
        <v>2</v>
      </c>
      <c r="O3556">
        <v>256</v>
      </c>
      <c r="Q3556">
        <v>10</v>
      </c>
      <c r="R3556">
        <v>1</v>
      </c>
      <c r="S3556">
        <v>101</v>
      </c>
      <c r="T3556" t="s">
        <v>12087</v>
      </c>
      <c r="U3556" t="s">
        <v>12087</v>
      </c>
      <c r="V3556" t="s">
        <v>12087</v>
      </c>
    </row>
    <row r="3557" spans="1:22" x14ac:dyDescent="0.3">
      <c r="A3557">
        <v>5742</v>
      </c>
      <c r="B3557" t="s">
        <v>15335</v>
      </c>
      <c r="C3557" t="s">
        <v>8591</v>
      </c>
      <c r="D3557">
        <v>4</v>
      </c>
      <c r="E3557">
        <v>20</v>
      </c>
      <c r="G3557">
        <v>400</v>
      </c>
      <c r="I3557">
        <v>5</v>
      </c>
      <c r="K3557">
        <v>0</v>
      </c>
      <c r="L3557" t="s">
        <v>12086</v>
      </c>
      <c r="M3557">
        <v>7</v>
      </c>
      <c r="N3557">
        <v>2</v>
      </c>
      <c r="O3557">
        <v>256</v>
      </c>
      <c r="Q3557">
        <v>10</v>
      </c>
      <c r="R3557">
        <v>1</v>
      </c>
      <c r="S3557">
        <v>619</v>
      </c>
      <c r="T3557" t="s">
        <v>34931</v>
      </c>
      <c r="U3557" t="s">
        <v>34931</v>
      </c>
      <c r="V3557" t="s">
        <v>34931</v>
      </c>
    </row>
    <row r="3558" spans="1:22" x14ac:dyDescent="0.3">
      <c r="A3558">
        <v>5743</v>
      </c>
      <c r="B3558" t="s">
        <v>15336</v>
      </c>
      <c r="C3558" t="s">
        <v>15337</v>
      </c>
      <c r="D3558">
        <v>4</v>
      </c>
      <c r="E3558">
        <v>20</v>
      </c>
      <c r="G3558">
        <v>100</v>
      </c>
      <c r="I3558">
        <v>0</v>
      </c>
      <c r="K3558">
        <v>0</v>
      </c>
      <c r="L3558" t="s">
        <v>15338</v>
      </c>
      <c r="M3558">
        <v>7</v>
      </c>
      <c r="N3558">
        <v>2</v>
      </c>
      <c r="O3558">
        <v>256</v>
      </c>
      <c r="Q3558">
        <v>1</v>
      </c>
      <c r="R3558">
        <v>0</v>
      </c>
      <c r="S3558">
        <v>620</v>
      </c>
      <c r="T3558" t="s">
        <v>33939</v>
      </c>
      <c r="U3558" t="s">
        <v>33939</v>
      </c>
      <c r="V3558" t="s">
        <v>33939</v>
      </c>
    </row>
    <row r="3559" spans="1:22" x14ac:dyDescent="0.3">
      <c r="A3559">
        <v>5744</v>
      </c>
      <c r="B3559" t="s">
        <v>43898</v>
      </c>
      <c r="C3559" t="s">
        <v>43899</v>
      </c>
      <c r="D3559">
        <v>4</v>
      </c>
      <c r="E3559">
        <v>20</v>
      </c>
      <c r="G3559">
        <v>300</v>
      </c>
      <c r="I3559">
        <v>3</v>
      </c>
      <c r="K3559">
        <v>1</v>
      </c>
      <c r="L3559" t="s">
        <v>12086</v>
      </c>
      <c r="M3559">
        <v>7</v>
      </c>
      <c r="N3559">
        <v>2</v>
      </c>
      <c r="O3559">
        <v>256</v>
      </c>
      <c r="Q3559">
        <v>1</v>
      </c>
      <c r="R3559">
        <v>1</v>
      </c>
      <c r="S3559">
        <v>621</v>
      </c>
      <c r="T3559" t="s">
        <v>43900</v>
      </c>
      <c r="U3559" t="s">
        <v>43900</v>
      </c>
      <c r="V3559" t="s">
        <v>43900</v>
      </c>
    </row>
    <row r="3560" spans="1:22" x14ac:dyDescent="0.3">
      <c r="A3560">
        <v>5745</v>
      </c>
      <c r="B3560" t="s">
        <v>43901</v>
      </c>
      <c r="C3560" t="s">
        <v>43902</v>
      </c>
      <c r="D3560">
        <v>4</v>
      </c>
      <c r="E3560">
        <v>20</v>
      </c>
      <c r="G3560">
        <v>300</v>
      </c>
      <c r="I3560">
        <v>3</v>
      </c>
      <c r="K3560">
        <v>0</v>
      </c>
      <c r="L3560" t="s">
        <v>12086</v>
      </c>
      <c r="M3560">
        <v>7</v>
      </c>
      <c r="N3560">
        <v>2</v>
      </c>
      <c r="O3560">
        <v>256</v>
      </c>
      <c r="Q3560">
        <v>1</v>
      </c>
      <c r="R3560">
        <v>1</v>
      </c>
      <c r="S3560">
        <v>622</v>
      </c>
      <c r="T3560" t="s">
        <v>43903</v>
      </c>
      <c r="U3560" t="s">
        <v>43903</v>
      </c>
      <c r="V3560" t="s">
        <v>43903</v>
      </c>
    </row>
    <row r="3561" spans="1:22" x14ac:dyDescent="0.3">
      <c r="A3561">
        <v>5746</v>
      </c>
      <c r="B3561" t="s">
        <v>8594</v>
      </c>
      <c r="C3561" t="s">
        <v>8595</v>
      </c>
      <c r="D3561">
        <v>4</v>
      </c>
      <c r="E3561">
        <v>20</v>
      </c>
      <c r="G3561">
        <v>100</v>
      </c>
      <c r="I3561">
        <v>12</v>
      </c>
      <c r="K3561">
        <v>1</v>
      </c>
      <c r="L3561" t="s">
        <v>12075</v>
      </c>
      <c r="M3561">
        <v>8</v>
      </c>
      <c r="N3561">
        <v>2</v>
      </c>
      <c r="O3561">
        <v>256</v>
      </c>
      <c r="Q3561">
        <v>100</v>
      </c>
      <c r="R3561">
        <v>1</v>
      </c>
      <c r="S3561">
        <v>623</v>
      </c>
      <c r="T3561" t="s">
        <v>43904</v>
      </c>
      <c r="U3561" t="s">
        <v>43904</v>
      </c>
      <c r="V3561" t="s">
        <v>43904</v>
      </c>
    </row>
    <row r="3562" spans="1:22" x14ac:dyDescent="0.3">
      <c r="A3562">
        <v>5747</v>
      </c>
      <c r="B3562" t="s">
        <v>6752</v>
      </c>
      <c r="C3562" t="s">
        <v>6752</v>
      </c>
      <c r="D3562">
        <v>4</v>
      </c>
      <c r="E3562">
        <v>20</v>
      </c>
      <c r="G3562">
        <v>100</v>
      </c>
      <c r="I3562">
        <v>12</v>
      </c>
      <c r="K3562">
        <v>1</v>
      </c>
      <c r="L3562" t="s">
        <v>12635</v>
      </c>
      <c r="M3562">
        <v>8</v>
      </c>
      <c r="N3562">
        <v>2</v>
      </c>
      <c r="O3562">
        <v>256</v>
      </c>
      <c r="Q3562">
        <v>100</v>
      </c>
      <c r="R3562">
        <v>1</v>
      </c>
      <c r="S3562">
        <v>624</v>
      </c>
      <c r="T3562" t="s">
        <v>43905</v>
      </c>
      <c r="U3562" t="s">
        <v>43905</v>
      </c>
      <c r="V3562" t="s">
        <v>43905</v>
      </c>
    </row>
    <row r="3563" spans="1:22" x14ac:dyDescent="0.3">
      <c r="A3563">
        <v>5748</v>
      </c>
      <c r="B3563" t="s">
        <v>9275</v>
      </c>
      <c r="C3563" t="s">
        <v>9276</v>
      </c>
      <c r="D3563">
        <v>4</v>
      </c>
      <c r="E3563">
        <v>20</v>
      </c>
      <c r="G3563">
        <v>100</v>
      </c>
      <c r="I3563">
        <v>12</v>
      </c>
      <c r="K3563">
        <v>1</v>
      </c>
      <c r="L3563" t="s">
        <v>12739</v>
      </c>
      <c r="M3563">
        <v>8</v>
      </c>
      <c r="N3563">
        <v>2</v>
      </c>
      <c r="O3563">
        <v>768</v>
      </c>
      <c r="Q3563">
        <v>100</v>
      </c>
      <c r="R3563">
        <v>1</v>
      </c>
      <c r="S3563">
        <v>625</v>
      </c>
      <c r="T3563" t="s">
        <v>43906</v>
      </c>
      <c r="U3563" t="s">
        <v>43906</v>
      </c>
      <c r="V3563" t="s">
        <v>43906</v>
      </c>
    </row>
    <row r="3564" spans="1:22" x14ac:dyDescent="0.3">
      <c r="A3564">
        <v>5749</v>
      </c>
      <c r="B3564" t="s">
        <v>3233</v>
      </c>
      <c r="C3564" t="s">
        <v>3234</v>
      </c>
      <c r="D3564">
        <v>4</v>
      </c>
      <c r="E3564">
        <v>20</v>
      </c>
      <c r="G3564">
        <v>100</v>
      </c>
      <c r="I3564">
        <v>12</v>
      </c>
      <c r="K3564">
        <v>1</v>
      </c>
      <c r="L3564" t="s">
        <v>12022</v>
      </c>
      <c r="M3564">
        <v>8</v>
      </c>
      <c r="N3564">
        <v>1</v>
      </c>
      <c r="O3564">
        <v>256</v>
      </c>
      <c r="Q3564">
        <v>100</v>
      </c>
      <c r="R3564">
        <v>1</v>
      </c>
      <c r="S3564">
        <v>626</v>
      </c>
      <c r="T3564" t="s">
        <v>43907</v>
      </c>
      <c r="U3564" t="s">
        <v>43907</v>
      </c>
      <c r="V3564" t="s">
        <v>43907</v>
      </c>
    </row>
    <row r="3565" spans="1:22" x14ac:dyDescent="0.3">
      <c r="A3565">
        <v>5750</v>
      </c>
      <c r="B3565" t="s">
        <v>8899</v>
      </c>
      <c r="C3565" t="s">
        <v>8900</v>
      </c>
      <c r="D3565">
        <v>4</v>
      </c>
      <c r="E3565">
        <v>20</v>
      </c>
      <c r="G3565">
        <v>100</v>
      </c>
      <c r="I3565">
        <v>12</v>
      </c>
      <c r="K3565">
        <v>1</v>
      </c>
      <c r="L3565" t="s">
        <v>12061</v>
      </c>
      <c r="M3565">
        <v>8</v>
      </c>
      <c r="N3565">
        <v>2</v>
      </c>
      <c r="O3565">
        <v>256</v>
      </c>
      <c r="Q3565">
        <v>100</v>
      </c>
      <c r="R3565">
        <v>1</v>
      </c>
      <c r="S3565">
        <v>627</v>
      </c>
      <c r="T3565" t="s">
        <v>43908</v>
      </c>
      <c r="U3565" t="s">
        <v>43908</v>
      </c>
      <c r="V3565" t="s">
        <v>43908</v>
      </c>
    </row>
    <row r="3566" spans="1:22" x14ac:dyDescent="0.3">
      <c r="A3566">
        <v>5751</v>
      </c>
      <c r="B3566" t="s">
        <v>6720</v>
      </c>
      <c r="C3566" t="s">
        <v>6721</v>
      </c>
      <c r="D3566">
        <v>4</v>
      </c>
      <c r="E3566">
        <v>20</v>
      </c>
      <c r="G3566">
        <v>100</v>
      </c>
      <c r="I3566">
        <v>12</v>
      </c>
      <c r="K3566">
        <v>1</v>
      </c>
      <c r="L3566" t="s">
        <v>12038</v>
      </c>
      <c r="M3566">
        <v>8</v>
      </c>
      <c r="N3566">
        <v>1</v>
      </c>
      <c r="O3566">
        <v>256</v>
      </c>
      <c r="Q3566">
        <v>100</v>
      </c>
      <c r="R3566">
        <v>1</v>
      </c>
      <c r="S3566">
        <v>628</v>
      </c>
      <c r="T3566" t="s">
        <v>43909</v>
      </c>
      <c r="U3566" t="s">
        <v>43909</v>
      </c>
      <c r="V3566" t="s">
        <v>43909</v>
      </c>
    </row>
    <row r="3567" spans="1:22" x14ac:dyDescent="0.3">
      <c r="A3567">
        <v>5752</v>
      </c>
      <c r="B3567" t="s">
        <v>6650</v>
      </c>
      <c r="C3567" t="s">
        <v>6651</v>
      </c>
      <c r="D3567">
        <v>4</v>
      </c>
      <c r="E3567">
        <v>20</v>
      </c>
      <c r="G3567">
        <v>100</v>
      </c>
      <c r="I3567">
        <v>12</v>
      </c>
      <c r="K3567">
        <v>1</v>
      </c>
      <c r="L3567" t="s">
        <v>12251</v>
      </c>
      <c r="M3567">
        <v>8</v>
      </c>
      <c r="N3567">
        <v>2</v>
      </c>
      <c r="O3567">
        <v>256</v>
      </c>
      <c r="Q3567">
        <v>100</v>
      </c>
      <c r="R3567">
        <v>1</v>
      </c>
      <c r="S3567">
        <v>629</v>
      </c>
      <c r="T3567" t="s">
        <v>43910</v>
      </c>
      <c r="U3567" t="s">
        <v>43910</v>
      </c>
      <c r="V3567" t="s">
        <v>43910</v>
      </c>
    </row>
    <row r="3568" spans="1:22" x14ac:dyDescent="0.3">
      <c r="A3568">
        <v>5753</v>
      </c>
      <c r="B3568" t="s">
        <v>6346</v>
      </c>
      <c r="C3568" t="s">
        <v>6347</v>
      </c>
      <c r="D3568">
        <v>4</v>
      </c>
      <c r="E3568">
        <v>20</v>
      </c>
      <c r="G3568">
        <v>100</v>
      </c>
      <c r="I3568">
        <v>12</v>
      </c>
      <c r="K3568">
        <v>1</v>
      </c>
      <c r="L3568" t="s">
        <v>12644</v>
      </c>
      <c r="M3568">
        <v>8</v>
      </c>
      <c r="N3568">
        <v>2</v>
      </c>
      <c r="O3568">
        <v>256</v>
      </c>
      <c r="Q3568">
        <v>100</v>
      </c>
      <c r="R3568">
        <v>1</v>
      </c>
      <c r="S3568">
        <v>630</v>
      </c>
      <c r="T3568" t="s">
        <v>43911</v>
      </c>
      <c r="U3568" t="s">
        <v>43911</v>
      </c>
      <c r="V3568" t="s">
        <v>43911</v>
      </c>
    </row>
    <row r="3569" spans="1:22" x14ac:dyDescent="0.3">
      <c r="A3569">
        <v>5754</v>
      </c>
      <c r="B3569" t="s">
        <v>1764</v>
      </c>
      <c r="C3569" t="s">
        <v>1765</v>
      </c>
      <c r="D3569">
        <v>4</v>
      </c>
      <c r="E3569">
        <v>20</v>
      </c>
      <c r="G3569">
        <v>100</v>
      </c>
      <c r="I3569">
        <v>12</v>
      </c>
      <c r="K3569">
        <v>1</v>
      </c>
      <c r="L3569" t="s">
        <v>12066</v>
      </c>
      <c r="M3569">
        <v>8</v>
      </c>
      <c r="N3569">
        <v>2</v>
      </c>
      <c r="O3569">
        <v>256</v>
      </c>
      <c r="Q3569">
        <v>100</v>
      </c>
      <c r="R3569">
        <v>1</v>
      </c>
      <c r="S3569">
        <v>631</v>
      </c>
      <c r="T3569" t="s">
        <v>43912</v>
      </c>
      <c r="U3569" t="s">
        <v>43912</v>
      </c>
      <c r="V3569" t="s">
        <v>43912</v>
      </c>
    </row>
    <row r="3570" spans="1:22" x14ac:dyDescent="0.3">
      <c r="A3570">
        <v>5755</v>
      </c>
      <c r="B3570" t="s">
        <v>9047</v>
      </c>
      <c r="C3570" t="s">
        <v>9048</v>
      </c>
      <c r="D3570">
        <v>4</v>
      </c>
      <c r="E3570">
        <v>20</v>
      </c>
      <c r="G3570">
        <v>100</v>
      </c>
      <c r="I3570">
        <v>12</v>
      </c>
      <c r="K3570">
        <v>0</v>
      </c>
      <c r="L3570" t="s">
        <v>12031</v>
      </c>
      <c r="M3570">
        <v>8</v>
      </c>
      <c r="N3570">
        <v>2</v>
      </c>
      <c r="O3570">
        <v>513</v>
      </c>
      <c r="Q3570">
        <v>100</v>
      </c>
      <c r="R3570">
        <v>1</v>
      </c>
      <c r="S3570">
        <v>632</v>
      </c>
      <c r="T3570" t="s">
        <v>43913</v>
      </c>
      <c r="U3570" t="s">
        <v>43913</v>
      </c>
      <c r="V3570" t="s">
        <v>43913</v>
      </c>
    </row>
    <row r="3571" spans="1:22" x14ac:dyDescent="0.3">
      <c r="A3571">
        <v>5756</v>
      </c>
      <c r="B3571" t="s">
        <v>43914</v>
      </c>
      <c r="C3571" t="s">
        <v>15339</v>
      </c>
      <c r="D3571">
        <v>4</v>
      </c>
      <c r="E3571">
        <v>20</v>
      </c>
      <c r="G3571">
        <v>100</v>
      </c>
      <c r="I3571">
        <v>12</v>
      </c>
      <c r="K3571">
        <v>1</v>
      </c>
      <c r="L3571" t="s">
        <v>12542</v>
      </c>
      <c r="M3571">
        <v>8</v>
      </c>
      <c r="N3571">
        <v>2</v>
      </c>
      <c r="O3571">
        <v>256</v>
      </c>
      <c r="Q3571">
        <v>100</v>
      </c>
      <c r="R3571">
        <v>1</v>
      </c>
      <c r="S3571">
        <v>633</v>
      </c>
      <c r="T3571" t="s">
        <v>43915</v>
      </c>
      <c r="U3571" t="s">
        <v>43915</v>
      </c>
      <c r="V3571" t="s">
        <v>43915</v>
      </c>
    </row>
    <row r="3572" spans="1:22" x14ac:dyDescent="0.3">
      <c r="A3572">
        <v>5757</v>
      </c>
      <c r="B3572" t="s">
        <v>8289</v>
      </c>
      <c r="C3572" t="s">
        <v>8290</v>
      </c>
      <c r="D3572">
        <v>4</v>
      </c>
      <c r="E3572">
        <v>20</v>
      </c>
      <c r="G3572">
        <v>100</v>
      </c>
      <c r="I3572">
        <v>12</v>
      </c>
      <c r="K3572">
        <v>1</v>
      </c>
      <c r="L3572" t="s">
        <v>12059</v>
      </c>
      <c r="M3572">
        <v>8</v>
      </c>
      <c r="N3572">
        <v>2</v>
      </c>
      <c r="O3572">
        <v>768</v>
      </c>
      <c r="Q3572">
        <v>100</v>
      </c>
      <c r="R3572">
        <v>1</v>
      </c>
      <c r="S3572">
        <v>634</v>
      </c>
      <c r="T3572" t="s">
        <v>43916</v>
      </c>
      <c r="U3572" t="s">
        <v>43916</v>
      </c>
      <c r="V3572" t="s">
        <v>43916</v>
      </c>
    </row>
    <row r="3573" spans="1:22" x14ac:dyDescent="0.3">
      <c r="A3573">
        <v>5758</v>
      </c>
      <c r="B3573" t="s">
        <v>8340</v>
      </c>
      <c r="C3573" t="s">
        <v>8341</v>
      </c>
      <c r="D3573">
        <v>4</v>
      </c>
      <c r="E3573">
        <v>20</v>
      </c>
      <c r="G3573">
        <v>100</v>
      </c>
      <c r="I3573">
        <v>17</v>
      </c>
      <c r="K3573">
        <v>1</v>
      </c>
      <c r="L3573" t="s">
        <v>12038</v>
      </c>
      <c r="M3573">
        <v>8</v>
      </c>
      <c r="N3573">
        <v>0</v>
      </c>
      <c r="O3573">
        <v>256</v>
      </c>
      <c r="Q3573">
        <v>100</v>
      </c>
      <c r="R3573">
        <v>1</v>
      </c>
      <c r="S3573">
        <v>635</v>
      </c>
      <c r="T3573" t="s">
        <v>43917</v>
      </c>
      <c r="U3573" t="s">
        <v>43917</v>
      </c>
      <c r="V3573" t="s">
        <v>43917</v>
      </c>
    </row>
    <row r="3574" spans="1:22" x14ac:dyDescent="0.3">
      <c r="A3574">
        <v>5759</v>
      </c>
      <c r="B3574" t="s">
        <v>15340</v>
      </c>
      <c r="C3574" t="s">
        <v>15341</v>
      </c>
      <c r="D3574">
        <v>4</v>
      </c>
      <c r="E3574">
        <v>20</v>
      </c>
      <c r="G3574">
        <v>500</v>
      </c>
      <c r="I3574">
        <v>1</v>
      </c>
      <c r="K3574">
        <v>1</v>
      </c>
      <c r="L3574" t="s">
        <v>12086</v>
      </c>
      <c r="M3574">
        <v>7</v>
      </c>
      <c r="N3574">
        <v>2</v>
      </c>
      <c r="O3574">
        <v>256</v>
      </c>
      <c r="Q3574">
        <v>1</v>
      </c>
      <c r="R3574">
        <v>1</v>
      </c>
      <c r="S3574">
        <v>636</v>
      </c>
      <c r="T3574" t="s">
        <v>34168</v>
      </c>
      <c r="U3574" t="s">
        <v>34168</v>
      </c>
      <c r="V3574" t="s">
        <v>34168</v>
      </c>
    </row>
    <row r="3575" spans="1:22" x14ac:dyDescent="0.3">
      <c r="A3575">
        <v>5760</v>
      </c>
      <c r="B3575" t="s">
        <v>43918</v>
      </c>
      <c r="C3575" t="s">
        <v>3234</v>
      </c>
      <c r="D3575">
        <v>4</v>
      </c>
      <c r="E3575">
        <v>20</v>
      </c>
      <c r="G3575">
        <v>100</v>
      </c>
      <c r="I3575">
        <v>12</v>
      </c>
      <c r="K3575">
        <v>1</v>
      </c>
      <c r="L3575" t="s">
        <v>12022</v>
      </c>
      <c r="M3575">
        <v>8</v>
      </c>
      <c r="N3575">
        <v>0</v>
      </c>
      <c r="O3575">
        <v>256</v>
      </c>
      <c r="Q3575">
        <v>100</v>
      </c>
      <c r="R3575">
        <v>1</v>
      </c>
      <c r="S3575">
        <v>637</v>
      </c>
      <c r="T3575" t="s">
        <v>43907</v>
      </c>
      <c r="U3575" t="s">
        <v>43907</v>
      </c>
      <c r="V3575" t="s">
        <v>43907</v>
      </c>
    </row>
    <row r="3576" spans="1:22" x14ac:dyDescent="0.3">
      <c r="A3576">
        <v>5761</v>
      </c>
      <c r="B3576" t="s">
        <v>15342</v>
      </c>
      <c r="C3576" t="s">
        <v>15343</v>
      </c>
      <c r="D3576">
        <v>4</v>
      </c>
      <c r="E3576">
        <v>20</v>
      </c>
      <c r="G3576">
        <v>800</v>
      </c>
      <c r="I3576">
        <v>3</v>
      </c>
      <c r="K3576">
        <v>1</v>
      </c>
      <c r="L3576" t="s">
        <v>12086</v>
      </c>
      <c r="M3576">
        <v>7</v>
      </c>
      <c r="N3576">
        <v>2</v>
      </c>
      <c r="O3576">
        <v>256</v>
      </c>
      <c r="Q3576">
        <v>1</v>
      </c>
      <c r="R3576">
        <v>1</v>
      </c>
      <c r="S3576">
        <v>638</v>
      </c>
      <c r="T3576" t="s">
        <v>43919</v>
      </c>
      <c r="U3576" t="s">
        <v>43919</v>
      </c>
      <c r="V3576" t="s">
        <v>43919</v>
      </c>
    </row>
    <row r="3577" spans="1:22" x14ac:dyDescent="0.3">
      <c r="A3577">
        <v>5762</v>
      </c>
      <c r="B3577" t="s">
        <v>15344</v>
      </c>
      <c r="C3577" t="s">
        <v>15345</v>
      </c>
      <c r="D3577">
        <v>4</v>
      </c>
      <c r="E3577">
        <v>20</v>
      </c>
      <c r="G3577">
        <v>100</v>
      </c>
      <c r="I3577">
        <v>5</v>
      </c>
      <c r="K3577">
        <v>0</v>
      </c>
      <c r="L3577" t="s">
        <v>12086</v>
      </c>
      <c r="M3577">
        <v>7</v>
      </c>
      <c r="N3577">
        <v>2</v>
      </c>
      <c r="O3577">
        <v>256</v>
      </c>
      <c r="Q3577">
        <v>1</v>
      </c>
      <c r="R3577">
        <v>1</v>
      </c>
      <c r="S3577">
        <v>639</v>
      </c>
      <c r="T3577" t="s">
        <v>43920</v>
      </c>
      <c r="U3577" t="s">
        <v>43920</v>
      </c>
      <c r="V3577" t="s">
        <v>43920</v>
      </c>
    </row>
    <row r="3578" spans="1:22" x14ac:dyDescent="0.3">
      <c r="A3578">
        <v>5763</v>
      </c>
      <c r="B3578" t="s">
        <v>15346</v>
      </c>
      <c r="C3578" t="s">
        <v>15347</v>
      </c>
      <c r="D3578">
        <v>4</v>
      </c>
      <c r="E3578">
        <v>0</v>
      </c>
      <c r="G3578">
        <v>200</v>
      </c>
      <c r="I3578">
        <v>4</v>
      </c>
      <c r="K3578">
        <v>0</v>
      </c>
      <c r="L3578" t="s">
        <v>12086</v>
      </c>
      <c r="M3578">
        <v>7</v>
      </c>
      <c r="N3578">
        <v>2</v>
      </c>
      <c r="O3578">
        <v>256</v>
      </c>
      <c r="Q3578">
        <v>1</v>
      </c>
      <c r="R3578">
        <v>1</v>
      </c>
      <c r="S3578">
        <v>640</v>
      </c>
      <c r="T3578" t="s">
        <v>37029</v>
      </c>
      <c r="U3578" t="s">
        <v>37029</v>
      </c>
      <c r="V3578" t="s">
        <v>37029</v>
      </c>
    </row>
    <row r="3579" spans="1:22" x14ac:dyDescent="0.3">
      <c r="A3579">
        <v>5765</v>
      </c>
      <c r="B3579" t="s">
        <v>15348</v>
      </c>
      <c r="C3579" t="s">
        <v>15349</v>
      </c>
      <c r="D3579">
        <v>4</v>
      </c>
      <c r="E3579">
        <v>20</v>
      </c>
      <c r="G3579">
        <v>100</v>
      </c>
      <c r="I3579">
        <v>0</v>
      </c>
      <c r="K3579">
        <v>1</v>
      </c>
      <c r="L3579" t="s">
        <v>12086</v>
      </c>
      <c r="M3579">
        <v>7</v>
      </c>
      <c r="N3579">
        <v>2</v>
      </c>
      <c r="O3579">
        <v>256</v>
      </c>
      <c r="Q3579">
        <v>10</v>
      </c>
      <c r="R3579">
        <v>1</v>
      </c>
      <c r="S3579">
        <v>642</v>
      </c>
      <c r="T3579" t="s">
        <v>34027</v>
      </c>
      <c r="U3579" t="s">
        <v>34027</v>
      </c>
      <c r="V3579" t="s">
        <v>34027</v>
      </c>
    </row>
    <row r="3580" spans="1:22" x14ac:dyDescent="0.3">
      <c r="A3580">
        <v>5766</v>
      </c>
      <c r="B3580" t="s">
        <v>15350</v>
      </c>
      <c r="C3580" t="s">
        <v>15351</v>
      </c>
      <c r="D3580">
        <v>4</v>
      </c>
      <c r="E3580">
        <v>20</v>
      </c>
      <c r="G3580">
        <v>500</v>
      </c>
      <c r="I3580">
        <v>4</v>
      </c>
      <c r="K3580">
        <v>0</v>
      </c>
      <c r="L3580" t="s">
        <v>12086</v>
      </c>
      <c r="M3580">
        <v>7</v>
      </c>
      <c r="N3580">
        <v>2</v>
      </c>
      <c r="O3580">
        <v>256</v>
      </c>
      <c r="Q3580">
        <v>50</v>
      </c>
      <c r="R3580">
        <v>1</v>
      </c>
      <c r="S3580">
        <v>643</v>
      </c>
      <c r="T3580" t="s">
        <v>36647</v>
      </c>
      <c r="U3580" t="s">
        <v>36647</v>
      </c>
      <c r="V3580" t="s">
        <v>36647</v>
      </c>
    </row>
    <row r="3581" spans="1:22" x14ac:dyDescent="0.3">
      <c r="A3581">
        <v>5767</v>
      </c>
      <c r="B3581" t="s">
        <v>15352</v>
      </c>
      <c r="C3581" t="s">
        <v>15353</v>
      </c>
      <c r="D3581">
        <v>4</v>
      </c>
      <c r="E3581">
        <v>20</v>
      </c>
      <c r="G3581">
        <v>300</v>
      </c>
      <c r="I3581">
        <v>1</v>
      </c>
      <c r="K3581">
        <v>0</v>
      </c>
      <c r="L3581" t="s">
        <v>12086</v>
      </c>
      <c r="M3581">
        <v>7</v>
      </c>
      <c r="N3581">
        <v>2</v>
      </c>
      <c r="O3581">
        <v>1</v>
      </c>
      <c r="Q3581">
        <v>50</v>
      </c>
      <c r="R3581">
        <v>0</v>
      </c>
      <c r="S3581">
        <v>644</v>
      </c>
      <c r="T3581" t="s">
        <v>12087</v>
      </c>
      <c r="U3581" t="s">
        <v>12087</v>
      </c>
      <c r="V3581" t="s">
        <v>12087</v>
      </c>
    </row>
    <row r="3582" spans="1:22" x14ac:dyDescent="0.3">
      <c r="A3582">
        <v>5768</v>
      </c>
      <c r="B3582" t="s">
        <v>15354</v>
      </c>
      <c r="C3582" t="s">
        <v>15355</v>
      </c>
      <c r="D3582">
        <v>4</v>
      </c>
      <c r="E3582">
        <v>20</v>
      </c>
      <c r="G3582">
        <v>800</v>
      </c>
      <c r="I3582">
        <v>1</v>
      </c>
      <c r="K3582">
        <v>1</v>
      </c>
      <c r="L3582" t="s">
        <v>12086</v>
      </c>
      <c r="M3582">
        <v>7</v>
      </c>
      <c r="N3582">
        <v>2</v>
      </c>
      <c r="O3582">
        <v>256</v>
      </c>
      <c r="Q3582">
        <v>1</v>
      </c>
      <c r="R3582">
        <v>1</v>
      </c>
      <c r="S3582">
        <v>645</v>
      </c>
      <c r="T3582" t="s">
        <v>34168</v>
      </c>
      <c r="U3582" t="s">
        <v>34168</v>
      </c>
      <c r="V3582" t="s">
        <v>34168</v>
      </c>
    </row>
    <row r="3583" spans="1:22" x14ac:dyDescent="0.3">
      <c r="A3583">
        <v>5769</v>
      </c>
      <c r="B3583" t="s">
        <v>15356</v>
      </c>
      <c r="C3583" t="s">
        <v>15357</v>
      </c>
      <c r="D3583">
        <v>4</v>
      </c>
      <c r="E3583">
        <v>100</v>
      </c>
      <c r="G3583">
        <v>0</v>
      </c>
      <c r="I3583">
        <v>2</v>
      </c>
      <c r="K3583">
        <v>0</v>
      </c>
      <c r="L3583" t="s">
        <v>12086</v>
      </c>
      <c r="M3583">
        <v>7</v>
      </c>
      <c r="N3583">
        <v>2</v>
      </c>
      <c r="O3583">
        <v>256</v>
      </c>
      <c r="Q3583">
        <v>70</v>
      </c>
      <c r="R3583">
        <v>0</v>
      </c>
      <c r="S3583">
        <v>646</v>
      </c>
      <c r="T3583" t="s">
        <v>12087</v>
      </c>
      <c r="U3583" t="s">
        <v>12087</v>
      </c>
      <c r="V3583" t="s">
        <v>12087</v>
      </c>
    </row>
    <row r="3584" spans="1:22" x14ac:dyDescent="0.3">
      <c r="A3584">
        <v>5770</v>
      </c>
      <c r="B3584" t="s">
        <v>15358</v>
      </c>
      <c r="C3584" t="s">
        <v>15359</v>
      </c>
      <c r="D3584">
        <v>4</v>
      </c>
      <c r="E3584">
        <v>20</v>
      </c>
      <c r="G3584">
        <v>100</v>
      </c>
      <c r="I3584">
        <v>3</v>
      </c>
      <c r="K3584">
        <v>1</v>
      </c>
      <c r="L3584" t="s">
        <v>12086</v>
      </c>
      <c r="M3584">
        <v>7</v>
      </c>
      <c r="N3584">
        <v>2</v>
      </c>
      <c r="O3584">
        <v>256</v>
      </c>
      <c r="Q3584">
        <v>1</v>
      </c>
      <c r="R3584">
        <v>1</v>
      </c>
      <c r="S3584">
        <v>349</v>
      </c>
      <c r="T3584" t="s">
        <v>43921</v>
      </c>
      <c r="U3584" t="s">
        <v>43921</v>
      </c>
      <c r="V3584" t="s">
        <v>43921</v>
      </c>
    </row>
    <row r="3585" spans="1:22" x14ac:dyDescent="0.3">
      <c r="A3585">
        <v>5771</v>
      </c>
      <c r="B3585" t="s">
        <v>15360</v>
      </c>
      <c r="C3585" t="s">
        <v>15361</v>
      </c>
      <c r="D3585">
        <v>4</v>
      </c>
      <c r="E3585">
        <v>20</v>
      </c>
      <c r="G3585">
        <v>100</v>
      </c>
      <c r="I3585">
        <v>3</v>
      </c>
      <c r="K3585">
        <v>1</v>
      </c>
      <c r="L3585" t="s">
        <v>12086</v>
      </c>
      <c r="M3585">
        <v>7</v>
      </c>
      <c r="N3585">
        <v>2</v>
      </c>
      <c r="O3585">
        <v>256</v>
      </c>
      <c r="Q3585">
        <v>1</v>
      </c>
      <c r="R3585">
        <v>1</v>
      </c>
      <c r="S3585">
        <v>109</v>
      </c>
      <c r="T3585" t="s">
        <v>43922</v>
      </c>
      <c r="U3585" t="s">
        <v>43922</v>
      </c>
      <c r="V3585" t="s">
        <v>43922</v>
      </c>
    </row>
    <row r="3586" spans="1:22" x14ac:dyDescent="0.3">
      <c r="A3586">
        <v>5772</v>
      </c>
      <c r="B3586" t="s">
        <v>15362</v>
      </c>
      <c r="C3586" t="s">
        <v>15363</v>
      </c>
      <c r="D3586">
        <v>4</v>
      </c>
      <c r="E3586">
        <v>3000</v>
      </c>
      <c r="G3586">
        <v>500</v>
      </c>
      <c r="I3586">
        <v>1</v>
      </c>
      <c r="K3586">
        <v>0</v>
      </c>
      <c r="L3586" t="s">
        <v>12086</v>
      </c>
      <c r="M3586">
        <v>7</v>
      </c>
      <c r="N3586">
        <v>2</v>
      </c>
      <c r="O3586">
        <v>256</v>
      </c>
      <c r="Q3586">
        <v>95</v>
      </c>
      <c r="R3586">
        <v>1</v>
      </c>
      <c r="S3586">
        <v>651</v>
      </c>
      <c r="T3586" t="s">
        <v>12087</v>
      </c>
      <c r="U3586" t="s">
        <v>12087</v>
      </c>
      <c r="V3586" t="s">
        <v>12087</v>
      </c>
    </row>
    <row r="3587" spans="1:22" x14ac:dyDescent="0.3">
      <c r="A3587">
        <v>5773</v>
      </c>
      <c r="B3587" t="s">
        <v>15364</v>
      </c>
      <c r="C3587" t="s">
        <v>15365</v>
      </c>
      <c r="D3587">
        <v>4</v>
      </c>
      <c r="E3587">
        <v>3000</v>
      </c>
      <c r="G3587">
        <v>500</v>
      </c>
      <c r="I3587">
        <v>1</v>
      </c>
      <c r="K3587">
        <v>0</v>
      </c>
      <c r="L3587" t="s">
        <v>12086</v>
      </c>
      <c r="M3587">
        <v>7</v>
      </c>
      <c r="N3587">
        <v>2</v>
      </c>
      <c r="O3587">
        <v>256</v>
      </c>
      <c r="Q3587">
        <v>95</v>
      </c>
      <c r="R3587">
        <v>1</v>
      </c>
      <c r="S3587">
        <v>652</v>
      </c>
      <c r="T3587" t="s">
        <v>12087</v>
      </c>
      <c r="U3587" t="s">
        <v>12087</v>
      </c>
      <c r="V3587" t="s">
        <v>12087</v>
      </c>
    </row>
    <row r="3588" spans="1:22" x14ac:dyDescent="0.3">
      <c r="A3588">
        <v>5774</v>
      </c>
      <c r="B3588" t="s">
        <v>15366</v>
      </c>
      <c r="C3588" t="s">
        <v>15367</v>
      </c>
      <c r="D3588">
        <v>4</v>
      </c>
      <c r="E3588">
        <v>3000</v>
      </c>
      <c r="G3588">
        <v>500</v>
      </c>
      <c r="I3588">
        <v>1</v>
      </c>
      <c r="K3588">
        <v>0</v>
      </c>
      <c r="L3588" t="s">
        <v>12086</v>
      </c>
      <c r="M3588">
        <v>7</v>
      </c>
      <c r="N3588">
        <v>2</v>
      </c>
      <c r="O3588">
        <v>256</v>
      </c>
      <c r="Q3588">
        <v>95</v>
      </c>
      <c r="R3588">
        <v>1</v>
      </c>
      <c r="S3588">
        <v>496</v>
      </c>
      <c r="T3588" t="s">
        <v>12087</v>
      </c>
      <c r="U3588" t="s">
        <v>12087</v>
      </c>
      <c r="V3588" t="s">
        <v>12087</v>
      </c>
    </row>
    <row r="3589" spans="1:22" x14ac:dyDescent="0.3">
      <c r="A3589">
        <v>5775</v>
      </c>
      <c r="B3589" t="s">
        <v>15368</v>
      </c>
      <c r="C3589" t="s">
        <v>15369</v>
      </c>
      <c r="D3589">
        <v>4</v>
      </c>
      <c r="E3589">
        <v>20</v>
      </c>
      <c r="G3589">
        <v>50</v>
      </c>
      <c r="I3589">
        <v>1</v>
      </c>
      <c r="K3589">
        <v>0</v>
      </c>
      <c r="L3589" t="s">
        <v>12086</v>
      </c>
      <c r="M3589">
        <v>7</v>
      </c>
      <c r="N3589">
        <v>2</v>
      </c>
      <c r="O3589">
        <v>1</v>
      </c>
      <c r="Q3589">
        <v>1</v>
      </c>
      <c r="R3589">
        <v>0</v>
      </c>
      <c r="S3589">
        <v>653</v>
      </c>
      <c r="T3589" t="s">
        <v>12087</v>
      </c>
      <c r="U3589" t="s">
        <v>12087</v>
      </c>
      <c r="V3589" t="s">
        <v>12087</v>
      </c>
    </row>
    <row r="3590" spans="1:22" x14ac:dyDescent="0.3">
      <c r="A3590">
        <v>5776</v>
      </c>
      <c r="B3590" t="s">
        <v>15370</v>
      </c>
      <c r="C3590" t="s">
        <v>15371</v>
      </c>
      <c r="D3590">
        <v>4</v>
      </c>
      <c r="E3590">
        <v>0</v>
      </c>
      <c r="G3590">
        <v>500</v>
      </c>
      <c r="I3590">
        <v>0</v>
      </c>
      <c r="K3590">
        <v>0</v>
      </c>
      <c r="L3590" t="s">
        <v>12086</v>
      </c>
      <c r="M3590">
        <v>7</v>
      </c>
      <c r="N3590">
        <v>2</v>
      </c>
      <c r="O3590">
        <v>256</v>
      </c>
      <c r="Q3590">
        <v>1</v>
      </c>
      <c r="R3590">
        <v>1</v>
      </c>
      <c r="S3590">
        <v>654</v>
      </c>
      <c r="T3590" t="s">
        <v>12087</v>
      </c>
      <c r="U3590" t="s">
        <v>12087</v>
      </c>
      <c r="V3590" t="s">
        <v>12087</v>
      </c>
    </row>
    <row r="3591" spans="1:22" x14ac:dyDescent="0.3">
      <c r="A3591">
        <v>5777</v>
      </c>
      <c r="B3591" t="s">
        <v>15372</v>
      </c>
      <c r="C3591" t="s">
        <v>15373</v>
      </c>
      <c r="D3591">
        <v>4</v>
      </c>
      <c r="E3591">
        <v>20</v>
      </c>
      <c r="G3591">
        <v>800</v>
      </c>
      <c r="I3591">
        <v>2</v>
      </c>
      <c r="K3591">
        <v>0</v>
      </c>
      <c r="L3591" t="s">
        <v>12086</v>
      </c>
      <c r="M3591">
        <v>7</v>
      </c>
      <c r="N3591">
        <v>2</v>
      </c>
      <c r="O3591">
        <v>256</v>
      </c>
      <c r="Q3591">
        <v>30</v>
      </c>
      <c r="R3591">
        <v>0</v>
      </c>
      <c r="S3591">
        <v>655</v>
      </c>
      <c r="T3591" t="s">
        <v>35280</v>
      </c>
      <c r="U3591" t="s">
        <v>35280</v>
      </c>
      <c r="V3591" t="s">
        <v>35280</v>
      </c>
    </row>
    <row r="3592" spans="1:22" x14ac:dyDescent="0.3">
      <c r="A3592">
        <v>5778</v>
      </c>
      <c r="B3592" t="s">
        <v>15374</v>
      </c>
      <c r="C3592" t="s">
        <v>15375</v>
      </c>
      <c r="D3592">
        <v>4</v>
      </c>
      <c r="E3592">
        <v>20</v>
      </c>
      <c r="G3592">
        <v>100</v>
      </c>
      <c r="I3592">
        <v>3</v>
      </c>
      <c r="K3592">
        <v>1</v>
      </c>
      <c r="L3592" t="s">
        <v>12086</v>
      </c>
      <c r="M3592">
        <v>7</v>
      </c>
      <c r="N3592">
        <v>2</v>
      </c>
      <c r="O3592">
        <v>256</v>
      </c>
      <c r="Q3592">
        <v>1</v>
      </c>
      <c r="R3592">
        <v>1</v>
      </c>
      <c r="S3592">
        <v>656</v>
      </c>
      <c r="T3592" t="s">
        <v>33136</v>
      </c>
      <c r="U3592" t="s">
        <v>33136</v>
      </c>
      <c r="V3592" t="s">
        <v>33136</v>
      </c>
    </row>
    <row r="3593" spans="1:22" x14ac:dyDescent="0.3">
      <c r="A3593">
        <v>5779</v>
      </c>
      <c r="B3593" t="s">
        <v>15376</v>
      </c>
      <c r="C3593" t="s">
        <v>15377</v>
      </c>
      <c r="D3593">
        <v>4</v>
      </c>
      <c r="E3593">
        <v>20</v>
      </c>
      <c r="G3593">
        <v>100</v>
      </c>
      <c r="I3593">
        <v>3</v>
      </c>
      <c r="K3593">
        <v>1</v>
      </c>
      <c r="L3593" t="s">
        <v>12086</v>
      </c>
      <c r="M3593">
        <v>7</v>
      </c>
      <c r="N3593">
        <v>2</v>
      </c>
      <c r="O3593">
        <v>256</v>
      </c>
      <c r="Q3593">
        <v>1</v>
      </c>
      <c r="R3593">
        <v>1</v>
      </c>
      <c r="S3593">
        <v>657</v>
      </c>
      <c r="T3593" t="s">
        <v>33444</v>
      </c>
      <c r="U3593" t="s">
        <v>33444</v>
      </c>
      <c r="V3593" t="s">
        <v>33444</v>
      </c>
    </row>
    <row r="3594" spans="1:22" x14ac:dyDescent="0.3">
      <c r="A3594">
        <v>5780</v>
      </c>
      <c r="B3594" t="s">
        <v>15378</v>
      </c>
      <c r="C3594" t="s">
        <v>15379</v>
      </c>
      <c r="D3594">
        <v>4</v>
      </c>
      <c r="E3594">
        <v>20</v>
      </c>
      <c r="G3594">
        <v>100</v>
      </c>
      <c r="I3594">
        <v>0</v>
      </c>
      <c r="K3594">
        <v>0</v>
      </c>
      <c r="L3594" t="s">
        <v>12086</v>
      </c>
      <c r="M3594">
        <v>7</v>
      </c>
      <c r="N3594">
        <v>2</v>
      </c>
      <c r="O3594">
        <v>256</v>
      </c>
      <c r="Q3594">
        <v>1</v>
      </c>
      <c r="R3594">
        <v>1</v>
      </c>
      <c r="S3594">
        <v>658</v>
      </c>
      <c r="T3594" t="s">
        <v>12087</v>
      </c>
      <c r="U3594" t="s">
        <v>12087</v>
      </c>
      <c r="V3594" t="s">
        <v>12087</v>
      </c>
    </row>
    <row r="3595" spans="1:22" x14ac:dyDescent="0.3">
      <c r="A3595">
        <v>5781</v>
      </c>
      <c r="B3595" t="s">
        <v>15380</v>
      </c>
      <c r="C3595" t="s">
        <v>15380</v>
      </c>
      <c r="D3595">
        <v>4</v>
      </c>
      <c r="E3595">
        <v>20</v>
      </c>
      <c r="G3595">
        <v>100</v>
      </c>
      <c r="I3595">
        <v>0</v>
      </c>
      <c r="K3595">
        <v>1</v>
      </c>
      <c r="L3595" t="s">
        <v>12086</v>
      </c>
      <c r="M3595">
        <v>7</v>
      </c>
      <c r="N3595">
        <v>2</v>
      </c>
      <c r="O3595">
        <v>256</v>
      </c>
      <c r="Q3595">
        <v>0</v>
      </c>
      <c r="R3595">
        <v>0</v>
      </c>
      <c r="S3595">
        <v>659</v>
      </c>
      <c r="T3595" t="s">
        <v>12087</v>
      </c>
      <c r="U3595" t="s">
        <v>12087</v>
      </c>
      <c r="V3595" t="s">
        <v>12087</v>
      </c>
    </row>
    <row r="3596" spans="1:22" x14ac:dyDescent="0.3">
      <c r="A3596">
        <v>5783</v>
      </c>
      <c r="B3596" t="s">
        <v>15381</v>
      </c>
      <c r="C3596" t="s">
        <v>15382</v>
      </c>
      <c r="D3596">
        <v>4</v>
      </c>
      <c r="E3596">
        <v>20</v>
      </c>
      <c r="G3596">
        <v>200</v>
      </c>
      <c r="I3596">
        <v>0</v>
      </c>
      <c r="K3596">
        <v>1</v>
      </c>
      <c r="L3596" t="s">
        <v>12086</v>
      </c>
      <c r="M3596">
        <v>7</v>
      </c>
      <c r="N3596">
        <v>2</v>
      </c>
      <c r="O3596">
        <v>256</v>
      </c>
      <c r="Q3596">
        <v>1</v>
      </c>
      <c r="R3596">
        <v>1</v>
      </c>
      <c r="S3596">
        <v>662</v>
      </c>
      <c r="T3596" t="s">
        <v>43923</v>
      </c>
      <c r="U3596" t="s">
        <v>43923</v>
      </c>
      <c r="V3596" t="s">
        <v>43923</v>
      </c>
    </row>
    <row r="3597" spans="1:22" x14ac:dyDescent="0.3">
      <c r="A3597">
        <v>5784</v>
      </c>
      <c r="B3597" t="s">
        <v>15383</v>
      </c>
      <c r="C3597" t="s">
        <v>15384</v>
      </c>
      <c r="D3597">
        <v>4</v>
      </c>
      <c r="E3597">
        <v>20</v>
      </c>
      <c r="G3597">
        <v>200</v>
      </c>
      <c r="I3597">
        <v>0</v>
      </c>
      <c r="K3597">
        <v>1</v>
      </c>
      <c r="L3597" t="s">
        <v>12086</v>
      </c>
      <c r="M3597">
        <v>7</v>
      </c>
      <c r="N3597">
        <v>2</v>
      </c>
      <c r="O3597">
        <v>256</v>
      </c>
      <c r="Q3597">
        <v>1</v>
      </c>
      <c r="R3597">
        <v>1</v>
      </c>
      <c r="S3597">
        <v>663</v>
      </c>
      <c r="T3597" t="s">
        <v>33249</v>
      </c>
      <c r="U3597" t="s">
        <v>33249</v>
      </c>
      <c r="V3597" t="s">
        <v>33249</v>
      </c>
    </row>
    <row r="3598" spans="1:22" x14ac:dyDescent="0.3">
      <c r="A3598">
        <v>5785</v>
      </c>
      <c r="B3598" t="s">
        <v>15385</v>
      </c>
      <c r="C3598" t="s">
        <v>15386</v>
      </c>
      <c r="D3598">
        <v>4</v>
      </c>
      <c r="E3598">
        <v>20</v>
      </c>
      <c r="G3598">
        <v>200</v>
      </c>
      <c r="I3598">
        <v>0</v>
      </c>
      <c r="K3598">
        <v>1</v>
      </c>
      <c r="L3598" t="s">
        <v>12086</v>
      </c>
      <c r="M3598">
        <v>7</v>
      </c>
      <c r="N3598">
        <v>2</v>
      </c>
      <c r="O3598">
        <v>256</v>
      </c>
      <c r="Q3598">
        <v>1</v>
      </c>
      <c r="R3598">
        <v>1</v>
      </c>
      <c r="S3598">
        <v>664</v>
      </c>
      <c r="T3598" t="s">
        <v>43924</v>
      </c>
      <c r="U3598" t="s">
        <v>43924</v>
      </c>
      <c r="V3598" t="s">
        <v>43924</v>
      </c>
    </row>
    <row r="3599" spans="1:22" x14ac:dyDescent="0.3">
      <c r="A3599">
        <v>5786</v>
      </c>
      <c r="B3599" t="s">
        <v>15387</v>
      </c>
      <c r="C3599" t="s">
        <v>15388</v>
      </c>
      <c r="D3599">
        <v>4</v>
      </c>
      <c r="E3599">
        <v>10</v>
      </c>
      <c r="G3599">
        <v>200</v>
      </c>
      <c r="I3599">
        <v>1</v>
      </c>
      <c r="K3599">
        <v>0</v>
      </c>
      <c r="L3599" t="s">
        <v>12086</v>
      </c>
      <c r="M3599">
        <v>7</v>
      </c>
      <c r="N3599">
        <v>2</v>
      </c>
      <c r="O3599">
        <v>512</v>
      </c>
      <c r="Q3599">
        <v>1</v>
      </c>
      <c r="R3599">
        <v>0</v>
      </c>
      <c r="S3599">
        <v>665</v>
      </c>
      <c r="T3599" t="s">
        <v>34931</v>
      </c>
      <c r="U3599" t="s">
        <v>34931</v>
      </c>
      <c r="V3599" t="s">
        <v>34931</v>
      </c>
    </row>
    <row r="3600" spans="1:22" x14ac:dyDescent="0.3">
      <c r="A3600">
        <v>5787</v>
      </c>
      <c r="B3600" t="s">
        <v>15389</v>
      </c>
      <c r="C3600" t="s">
        <v>15390</v>
      </c>
      <c r="D3600">
        <v>4</v>
      </c>
      <c r="E3600">
        <v>20</v>
      </c>
      <c r="G3600">
        <v>100</v>
      </c>
      <c r="I3600">
        <v>0</v>
      </c>
      <c r="K3600">
        <v>0</v>
      </c>
      <c r="L3600" t="s">
        <v>12086</v>
      </c>
      <c r="M3600">
        <v>7</v>
      </c>
      <c r="N3600">
        <v>2</v>
      </c>
      <c r="O3600">
        <v>513</v>
      </c>
      <c r="Q3600">
        <v>30</v>
      </c>
      <c r="R3600">
        <v>0</v>
      </c>
      <c r="S3600">
        <v>666</v>
      </c>
      <c r="T3600" t="s">
        <v>34945</v>
      </c>
      <c r="U3600" t="s">
        <v>34945</v>
      </c>
      <c r="V3600" t="s">
        <v>34945</v>
      </c>
    </row>
    <row r="3601" spans="1:22" x14ac:dyDescent="0.3">
      <c r="A3601">
        <v>5788</v>
      </c>
      <c r="B3601" t="s">
        <v>15391</v>
      </c>
      <c r="C3601" t="s">
        <v>15392</v>
      </c>
      <c r="D3601">
        <v>4</v>
      </c>
      <c r="E3601">
        <v>20</v>
      </c>
      <c r="G3601">
        <v>100</v>
      </c>
      <c r="I3601">
        <v>1</v>
      </c>
      <c r="K3601">
        <v>0</v>
      </c>
      <c r="L3601" t="s">
        <v>12086</v>
      </c>
      <c r="M3601">
        <v>7</v>
      </c>
      <c r="N3601">
        <v>2</v>
      </c>
      <c r="O3601">
        <v>512</v>
      </c>
      <c r="Q3601">
        <v>1</v>
      </c>
      <c r="R3601">
        <v>0</v>
      </c>
      <c r="S3601">
        <v>661</v>
      </c>
      <c r="T3601" t="s">
        <v>12087</v>
      </c>
      <c r="U3601" t="s">
        <v>12087</v>
      </c>
      <c r="V3601" t="s">
        <v>12087</v>
      </c>
    </row>
    <row r="3602" spans="1:22" x14ac:dyDescent="0.3">
      <c r="A3602">
        <v>5789</v>
      </c>
      <c r="B3602" t="s">
        <v>15393</v>
      </c>
      <c r="C3602" t="s">
        <v>15394</v>
      </c>
      <c r="D3602">
        <v>4</v>
      </c>
      <c r="E3602">
        <v>20</v>
      </c>
      <c r="G3602">
        <v>100</v>
      </c>
      <c r="I3602">
        <v>3</v>
      </c>
      <c r="K3602">
        <v>0</v>
      </c>
      <c r="L3602" t="s">
        <v>12086</v>
      </c>
      <c r="M3602">
        <v>7</v>
      </c>
      <c r="N3602">
        <v>2</v>
      </c>
      <c r="O3602">
        <v>513</v>
      </c>
      <c r="Q3602">
        <v>30</v>
      </c>
      <c r="R3602">
        <v>0</v>
      </c>
      <c r="S3602">
        <v>667</v>
      </c>
      <c r="T3602" t="s">
        <v>34901</v>
      </c>
      <c r="U3602" t="s">
        <v>34901</v>
      </c>
      <c r="V3602" t="s">
        <v>34901</v>
      </c>
    </row>
    <row r="3603" spans="1:22" x14ac:dyDescent="0.3">
      <c r="A3603">
        <v>5790</v>
      </c>
      <c r="B3603" t="s">
        <v>15395</v>
      </c>
      <c r="C3603" t="s">
        <v>15396</v>
      </c>
      <c r="D3603">
        <v>4</v>
      </c>
      <c r="E3603">
        <v>20</v>
      </c>
      <c r="G3603">
        <v>500</v>
      </c>
      <c r="I3603">
        <v>0</v>
      </c>
      <c r="K3603">
        <v>1</v>
      </c>
      <c r="L3603" t="s">
        <v>12086</v>
      </c>
      <c r="M3603">
        <v>7</v>
      </c>
      <c r="N3603">
        <v>2</v>
      </c>
      <c r="O3603">
        <v>768</v>
      </c>
      <c r="Q3603">
        <v>45</v>
      </c>
      <c r="R3603">
        <v>1</v>
      </c>
      <c r="S3603">
        <v>610</v>
      </c>
      <c r="T3603" t="s">
        <v>12087</v>
      </c>
      <c r="U3603" t="s">
        <v>12087</v>
      </c>
      <c r="V3603" t="s">
        <v>12087</v>
      </c>
    </row>
    <row r="3604" spans="1:22" x14ac:dyDescent="0.3">
      <c r="A3604">
        <v>5791</v>
      </c>
      <c r="B3604" t="s">
        <v>15397</v>
      </c>
      <c r="C3604" t="s">
        <v>15398</v>
      </c>
      <c r="D3604">
        <v>4</v>
      </c>
      <c r="E3604">
        <v>20</v>
      </c>
      <c r="G3604">
        <v>500</v>
      </c>
      <c r="I3604">
        <v>1</v>
      </c>
      <c r="K3604">
        <v>0</v>
      </c>
      <c r="L3604" t="s">
        <v>12086</v>
      </c>
      <c r="M3604">
        <v>7</v>
      </c>
      <c r="N3604">
        <v>2</v>
      </c>
      <c r="O3604">
        <v>256</v>
      </c>
      <c r="Q3604">
        <v>30</v>
      </c>
      <c r="R3604">
        <v>0</v>
      </c>
      <c r="S3604">
        <v>668</v>
      </c>
      <c r="T3604" t="s">
        <v>43925</v>
      </c>
      <c r="U3604" t="s">
        <v>43925</v>
      </c>
      <c r="V3604" t="s">
        <v>43925</v>
      </c>
    </row>
    <row r="3605" spans="1:22" x14ac:dyDescent="0.3">
      <c r="A3605">
        <v>5792</v>
      </c>
      <c r="B3605" t="s">
        <v>15399</v>
      </c>
      <c r="C3605" t="s">
        <v>15400</v>
      </c>
      <c r="D3605">
        <v>4</v>
      </c>
      <c r="E3605">
        <v>20</v>
      </c>
      <c r="G3605">
        <v>100</v>
      </c>
      <c r="I3605">
        <v>3</v>
      </c>
      <c r="K3605">
        <v>0</v>
      </c>
      <c r="L3605" t="s">
        <v>12086</v>
      </c>
      <c r="M3605">
        <v>7</v>
      </c>
      <c r="N3605">
        <v>2</v>
      </c>
      <c r="O3605">
        <v>256</v>
      </c>
      <c r="Q3605">
        <v>1</v>
      </c>
      <c r="R3605">
        <v>1</v>
      </c>
      <c r="S3605">
        <v>669</v>
      </c>
      <c r="T3605" t="s">
        <v>12087</v>
      </c>
      <c r="U3605" t="s">
        <v>12087</v>
      </c>
      <c r="V3605" t="s">
        <v>12087</v>
      </c>
    </row>
    <row r="3606" spans="1:22" x14ac:dyDescent="0.3">
      <c r="A3606">
        <v>5793</v>
      </c>
      <c r="B3606" t="s">
        <v>15401</v>
      </c>
      <c r="C3606" t="s">
        <v>15402</v>
      </c>
      <c r="D3606">
        <v>4</v>
      </c>
      <c r="E3606">
        <v>20</v>
      </c>
      <c r="G3606">
        <v>0</v>
      </c>
      <c r="I3606">
        <v>2</v>
      </c>
      <c r="K3606">
        <v>0</v>
      </c>
      <c r="L3606" t="s">
        <v>12086</v>
      </c>
      <c r="M3606">
        <v>7</v>
      </c>
      <c r="N3606">
        <v>2</v>
      </c>
      <c r="O3606">
        <v>512</v>
      </c>
      <c r="Q3606">
        <v>1</v>
      </c>
      <c r="R3606">
        <v>0</v>
      </c>
      <c r="S3606">
        <v>575</v>
      </c>
      <c r="T3606" t="s">
        <v>37376</v>
      </c>
      <c r="U3606" t="s">
        <v>37376</v>
      </c>
      <c r="V3606" t="s">
        <v>37376</v>
      </c>
    </row>
    <row r="3607" spans="1:22" x14ac:dyDescent="0.3">
      <c r="A3607">
        <v>5794</v>
      </c>
      <c r="B3607" t="s">
        <v>15403</v>
      </c>
      <c r="C3607" t="s">
        <v>15392</v>
      </c>
      <c r="D3607">
        <v>4</v>
      </c>
      <c r="E3607">
        <v>20</v>
      </c>
      <c r="G3607">
        <v>0</v>
      </c>
      <c r="I3607">
        <v>1</v>
      </c>
      <c r="K3607">
        <v>0</v>
      </c>
      <c r="L3607" t="s">
        <v>12086</v>
      </c>
      <c r="M3607">
        <v>7</v>
      </c>
      <c r="N3607">
        <v>2</v>
      </c>
      <c r="O3607">
        <v>512</v>
      </c>
      <c r="Q3607">
        <v>1</v>
      </c>
      <c r="R3607">
        <v>0</v>
      </c>
      <c r="S3607">
        <v>661</v>
      </c>
      <c r="T3607" t="s">
        <v>12087</v>
      </c>
      <c r="U3607" t="s">
        <v>12087</v>
      </c>
      <c r="V3607" t="s">
        <v>12087</v>
      </c>
    </row>
    <row r="3608" spans="1:22" x14ac:dyDescent="0.3">
      <c r="A3608">
        <v>5795</v>
      </c>
      <c r="B3608" t="s">
        <v>15404</v>
      </c>
      <c r="C3608" t="s">
        <v>15405</v>
      </c>
      <c r="D3608">
        <v>4</v>
      </c>
      <c r="E3608">
        <v>20</v>
      </c>
      <c r="G3608">
        <v>0</v>
      </c>
      <c r="I3608">
        <v>0</v>
      </c>
      <c r="K3608">
        <v>0</v>
      </c>
      <c r="L3608" t="s">
        <v>12086</v>
      </c>
      <c r="M3608">
        <v>7</v>
      </c>
      <c r="N3608">
        <v>2</v>
      </c>
      <c r="O3608">
        <v>256</v>
      </c>
      <c r="Q3608">
        <v>1</v>
      </c>
      <c r="R3608">
        <v>1</v>
      </c>
      <c r="S3608">
        <v>670</v>
      </c>
      <c r="T3608" t="s">
        <v>43926</v>
      </c>
      <c r="U3608" t="s">
        <v>43926</v>
      </c>
      <c r="V3608" t="s">
        <v>43926</v>
      </c>
    </row>
    <row r="3609" spans="1:22" x14ac:dyDescent="0.3">
      <c r="A3609">
        <v>5796</v>
      </c>
      <c r="B3609" t="s">
        <v>15406</v>
      </c>
      <c r="C3609" t="s">
        <v>15407</v>
      </c>
      <c r="D3609">
        <v>4</v>
      </c>
      <c r="E3609">
        <v>0</v>
      </c>
      <c r="G3609">
        <v>0</v>
      </c>
      <c r="I3609">
        <v>0</v>
      </c>
      <c r="K3609">
        <v>0</v>
      </c>
      <c r="L3609" t="s">
        <v>12086</v>
      </c>
      <c r="M3609">
        <v>7</v>
      </c>
      <c r="N3609">
        <v>2</v>
      </c>
      <c r="O3609">
        <v>1</v>
      </c>
      <c r="Q3609">
        <v>1</v>
      </c>
      <c r="R3609">
        <v>0</v>
      </c>
      <c r="S3609">
        <v>369</v>
      </c>
      <c r="T3609" t="s">
        <v>12087</v>
      </c>
      <c r="U3609" t="s">
        <v>12087</v>
      </c>
      <c r="V3609" t="s">
        <v>12087</v>
      </c>
    </row>
    <row r="3610" spans="1:22" x14ac:dyDescent="0.3">
      <c r="A3610">
        <v>5797</v>
      </c>
      <c r="B3610" t="s">
        <v>15408</v>
      </c>
      <c r="C3610" t="s">
        <v>15409</v>
      </c>
      <c r="D3610">
        <v>4</v>
      </c>
      <c r="E3610">
        <v>0</v>
      </c>
      <c r="G3610">
        <v>0</v>
      </c>
      <c r="I3610">
        <v>0</v>
      </c>
      <c r="K3610">
        <v>0</v>
      </c>
      <c r="L3610" t="s">
        <v>12086</v>
      </c>
      <c r="M3610">
        <v>7</v>
      </c>
      <c r="N3610">
        <v>2</v>
      </c>
      <c r="O3610">
        <v>1</v>
      </c>
      <c r="Q3610">
        <v>1</v>
      </c>
      <c r="R3610">
        <v>0</v>
      </c>
      <c r="S3610">
        <v>369</v>
      </c>
      <c r="T3610" t="s">
        <v>12087</v>
      </c>
      <c r="U3610" t="s">
        <v>12087</v>
      </c>
      <c r="V3610" t="s">
        <v>12087</v>
      </c>
    </row>
    <row r="3611" spans="1:22" x14ac:dyDescent="0.3">
      <c r="A3611">
        <v>5798</v>
      </c>
      <c r="B3611" t="s">
        <v>15410</v>
      </c>
      <c r="C3611" t="s">
        <v>15411</v>
      </c>
      <c r="D3611">
        <v>4</v>
      </c>
      <c r="E3611">
        <v>0</v>
      </c>
      <c r="G3611">
        <v>0</v>
      </c>
      <c r="I3611">
        <v>0</v>
      </c>
      <c r="K3611">
        <v>0</v>
      </c>
      <c r="L3611" t="s">
        <v>12086</v>
      </c>
      <c r="M3611">
        <v>7</v>
      </c>
      <c r="N3611">
        <v>2</v>
      </c>
      <c r="O3611">
        <v>1</v>
      </c>
      <c r="Q3611">
        <v>1</v>
      </c>
      <c r="R3611">
        <v>0</v>
      </c>
      <c r="S3611">
        <v>369</v>
      </c>
      <c r="T3611" t="s">
        <v>12087</v>
      </c>
      <c r="U3611" t="s">
        <v>12087</v>
      </c>
      <c r="V3611" t="s">
        <v>12087</v>
      </c>
    </row>
    <row r="3612" spans="1:22" x14ac:dyDescent="0.3">
      <c r="A3612">
        <v>5799</v>
      </c>
      <c r="B3612" t="s">
        <v>15412</v>
      </c>
      <c r="C3612" t="s">
        <v>15413</v>
      </c>
      <c r="D3612">
        <v>4</v>
      </c>
      <c r="E3612">
        <v>0</v>
      </c>
      <c r="G3612">
        <v>0</v>
      </c>
      <c r="I3612">
        <v>0</v>
      </c>
      <c r="K3612">
        <v>0</v>
      </c>
      <c r="L3612" t="s">
        <v>12086</v>
      </c>
      <c r="M3612">
        <v>7</v>
      </c>
      <c r="N3612">
        <v>2</v>
      </c>
      <c r="O3612">
        <v>1</v>
      </c>
      <c r="Q3612">
        <v>1</v>
      </c>
      <c r="R3612">
        <v>0</v>
      </c>
      <c r="S3612">
        <v>369</v>
      </c>
      <c r="T3612" t="s">
        <v>12087</v>
      </c>
      <c r="U3612" t="s">
        <v>12087</v>
      </c>
      <c r="V3612" t="s">
        <v>12087</v>
      </c>
    </row>
    <row r="3613" spans="1:22" x14ac:dyDescent="0.3">
      <c r="A3613">
        <v>5800</v>
      </c>
      <c r="B3613" t="s">
        <v>1389</v>
      </c>
      <c r="C3613" t="s">
        <v>1390</v>
      </c>
      <c r="D3613">
        <v>4</v>
      </c>
      <c r="E3613">
        <v>20</v>
      </c>
      <c r="G3613">
        <v>50</v>
      </c>
      <c r="I3613">
        <v>0</v>
      </c>
      <c r="K3613">
        <v>0</v>
      </c>
      <c r="L3613" t="s">
        <v>12086</v>
      </c>
      <c r="M3613">
        <v>7</v>
      </c>
      <c r="N3613">
        <v>2</v>
      </c>
      <c r="O3613">
        <v>512</v>
      </c>
      <c r="Q3613">
        <v>0</v>
      </c>
      <c r="R3613">
        <v>0</v>
      </c>
      <c r="S3613">
        <v>125</v>
      </c>
      <c r="T3613" t="s">
        <v>43927</v>
      </c>
      <c r="U3613" t="s">
        <v>43927</v>
      </c>
      <c r="V3613" t="s">
        <v>43927</v>
      </c>
    </row>
    <row r="3614" spans="1:22" x14ac:dyDescent="0.3">
      <c r="A3614">
        <v>5801</v>
      </c>
      <c r="B3614" t="s">
        <v>15414</v>
      </c>
      <c r="C3614" t="s">
        <v>15415</v>
      </c>
      <c r="D3614">
        <v>4</v>
      </c>
      <c r="E3614">
        <v>20</v>
      </c>
      <c r="G3614">
        <v>100</v>
      </c>
      <c r="I3614">
        <v>5</v>
      </c>
      <c r="K3614">
        <v>0</v>
      </c>
      <c r="L3614" t="s">
        <v>12086</v>
      </c>
      <c r="M3614">
        <v>7</v>
      </c>
      <c r="N3614">
        <v>2</v>
      </c>
      <c r="O3614">
        <v>256</v>
      </c>
      <c r="Q3614">
        <v>0</v>
      </c>
      <c r="R3614">
        <v>1</v>
      </c>
      <c r="S3614">
        <v>167</v>
      </c>
      <c r="T3614" t="s">
        <v>43928</v>
      </c>
      <c r="U3614" t="s">
        <v>43928</v>
      </c>
      <c r="V3614" t="s">
        <v>43928</v>
      </c>
    </row>
    <row r="3615" spans="1:22" x14ac:dyDescent="0.3">
      <c r="A3615">
        <v>5802</v>
      </c>
      <c r="B3615" t="s">
        <v>15416</v>
      </c>
      <c r="C3615" t="s">
        <v>15417</v>
      </c>
      <c r="D3615">
        <v>4</v>
      </c>
      <c r="E3615">
        <v>0</v>
      </c>
      <c r="G3615">
        <v>500</v>
      </c>
      <c r="I3615">
        <v>3</v>
      </c>
      <c r="K3615">
        <v>1</v>
      </c>
      <c r="L3615" t="s">
        <v>12086</v>
      </c>
      <c r="M3615">
        <v>7</v>
      </c>
      <c r="N3615">
        <v>2</v>
      </c>
      <c r="O3615">
        <v>256</v>
      </c>
      <c r="Q3615">
        <v>0</v>
      </c>
      <c r="R3615">
        <v>1</v>
      </c>
      <c r="S3615">
        <v>215</v>
      </c>
      <c r="T3615" t="s">
        <v>12087</v>
      </c>
      <c r="U3615" t="s">
        <v>12087</v>
      </c>
      <c r="V3615" t="s">
        <v>12087</v>
      </c>
    </row>
    <row r="3616" spans="1:22" x14ac:dyDescent="0.3">
      <c r="A3616">
        <v>5803</v>
      </c>
      <c r="B3616" t="s">
        <v>15418</v>
      </c>
      <c r="C3616" t="s">
        <v>15419</v>
      </c>
      <c r="D3616">
        <v>4</v>
      </c>
      <c r="E3616">
        <v>20</v>
      </c>
      <c r="G3616">
        <v>100</v>
      </c>
      <c r="I3616">
        <v>2</v>
      </c>
      <c r="K3616">
        <v>0</v>
      </c>
      <c r="L3616" t="s">
        <v>12086</v>
      </c>
      <c r="M3616">
        <v>7</v>
      </c>
      <c r="N3616">
        <v>2</v>
      </c>
      <c r="O3616">
        <v>256</v>
      </c>
      <c r="Q3616">
        <v>0</v>
      </c>
      <c r="R3616">
        <v>1</v>
      </c>
      <c r="S3616">
        <v>5</v>
      </c>
      <c r="T3616" t="s">
        <v>37824</v>
      </c>
      <c r="U3616" t="s">
        <v>37824</v>
      </c>
      <c r="V3616" t="s">
        <v>37824</v>
      </c>
    </row>
    <row r="3617" spans="1:22" x14ac:dyDescent="0.3">
      <c r="A3617">
        <v>5804</v>
      </c>
      <c r="B3617" t="s">
        <v>15420</v>
      </c>
      <c r="C3617" t="s">
        <v>15421</v>
      </c>
      <c r="D3617">
        <v>4</v>
      </c>
      <c r="E3617">
        <v>1000</v>
      </c>
      <c r="G3617">
        <v>100</v>
      </c>
      <c r="I3617">
        <v>0</v>
      </c>
      <c r="K3617">
        <v>0</v>
      </c>
      <c r="L3617" t="s">
        <v>12086</v>
      </c>
      <c r="M3617">
        <v>7</v>
      </c>
      <c r="N3617">
        <v>2</v>
      </c>
      <c r="O3617">
        <v>512</v>
      </c>
      <c r="Q3617">
        <v>0</v>
      </c>
      <c r="R3617">
        <v>0</v>
      </c>
      <c r="S3617">
        <v>13</v>
      </c>
      <c r="T3617" t="s">
        <v>12087</v>
      </c>
      <c r="U3617" t="s">
        <v>12087</v>
      </c>
      <c r="V3617" t="s">
        <v>12087</v>
      </c>
    </row>
    <row r="3618" spans="1:22" x14ac:dyDescent="0.3">
      <c r="A3618">
        <v>5805</v>
      </c>
      <c r="B3618" t="s">
        <v>15422</v>
      </c>
      <c r="C3618" t="s">
        <v>15423</v>
      </c>
      <c r="D3618">
        <v>4</v>
      </c>
      <c r="E3618">
        <v>0</v>
      </c>
      <c r="G3618">
        <v>150</v>
      </c>
      <c r="I3618">
        <v>1</v>
      </c>
      <c r="K3618">
        <v>0</v>
      </c>
      <c r="L3618" t="s">
        <v>12086</v>
      </c>
      <c r="M3618">
        <v>7</v>
      </c>
      <c r="N3618">
        <v>2</v>
      </c>
      <c r="O3618">
        <v>256</v>
      </c>
      <c r="Q3618">
        <v>70</v>
      </c>
      <c r="R3618">
        <v>0</v>
      </c>
      <c r="S3618">
        <v>43</v>
      </c>
      <c r="T3618" t="s">
        <v>37826</v>
      </c>
      <c r="U3618" t="s">
        <v>37826</v>
      </c>
      <c r="V3618" t="s">
        <v>37826</v>
      </c>
    </row>
    <row r="3619" spans="1:22" x14ac:dyDescent="0.3">
      <c r="A3619">
        <v>5806</v>
      </c>
      <c r="B3619" t="s">
        <v>15424</v>
      </c>
      <c r="C3619" t="s">
        <v>15425</v>
      </c>
      <c r="D3619">
        <v>4</v>
      </c>
      <c r="E3619">
        <v>20</v>
      </c>
      <c r="G3619">
        <v>300</v>
      </c>
      <c r="I3619">
        <v>5</v>
      </c>
      <c r="K3619">
        <v>0</v>
      </c>
      <c r="L3619" t="s">
        <v>12086</v>
      </c>
      <c r="M3619">
        <v>7</v>
      </c>
      <c r="N3619">
        <v>2</v>
      </c>
      <c r="O3619">
        <v>256</v>
      </c>
      <c r="Q3619">
        <v>0</v>
      </c>
      <c r="R3619">
        <v>0</v>
      </c>
      <c r="S3619">
        <v>67</v>
      </c>
      <c r="T3619" t="s">
        <v>12087</v>
      </c>
      <c r="U3619" t="s">
        <v>12087</v>
      </c>
      <c r="V3619" t="s">
        <v>12087</v>
      </c>
    </row>
    <row r="3620" spans="1:22" x14ac:dyDescent="0.3">
      <c r="A3620">
        <v>5807</v>
      </c>
      <c r="B3620" t="s">
        <v>15426</v>
      </c>
      <c r="C3620" t="s">
        <v>15427</v>
      </c>
      <c r="D3620">
        <v>4</v>
      </c>
      <c r="E3620">
        <v>20</v>
      </c>
      <c r="G3620">
        <v>100</v>
      </c>
      <c r="I3620">
        <v>1</v>
      </c>
      <c r="K3620">
        <v>0</v>
      </c>
      <c r="L3620" t="s">
        <v>12993</v>
      </c>
      <c r="M3620">
        <v>7</v>
      </c>
      <c r="N3620">
        <v>2</v>
      </c>
      <c r="O3620">
        <v>256</v>
      </c>
      <c r="Q3620">
        <v>50</v>
      </c>
      <c r="R3620">
        <v>1</v>
      </c>
      <c r="S3620">
        <v>104</v>
      </c>
      <c r="T3620" t="s">
        <v>12087</v>
      </c>
      <c r="U3620" t="s">
        <v>12087</v>
      </c>
      <c r="V3620" t="s">
        <v>12087</v>
      </c>
    </row>
    <row r="3621" spans="1:22" x14ac:dyDescent="0.3">
      <c r="A3621">
        <v>5808</v>
      </c>
      <c r="B3621" t="s">
        <v>2996</v>
      </c>
      <c r="C3621" t="s">
        <v>2997</v>
      </c>
      <c r="D3621">
        <v>4</v>
      </c>
      <c r="E3621">
        <v>20</v>
      </c>
      <c r="G3621">
        <v>250</v>
      </c>
      <c r="I3621">
        <v>5</v>
      </c>
      <c r="K3621">
        <v>1</v>
      </c>
      <c r="L3621" t="s">
        <v>13098</v>
      </c>
      <c r="M3621">
        <v>2</v>
      </c>
      <c r="N3621">
        <v>2</v>
      </c>
      <c r="O3621">
        <v>769</v>
      </c>
      <c r="Q3621">
        <v>0</v>
      </c>
      <c r="R3621">
        <v>1</v>
      </c>
      <c r="S3621">
        <v>364</v>
      </c>
      <c r="T3621" t="s">
        <v>37830</v>
      </c>
      <c r="U3621" t="s">
        <v>37830</v>
      </c>
      <c r="V3621" t="s">
        <v>37830</v>
      </c>
    </row>
    <row r="3622" spans="1:22" x14ac:dyDescent="0.3">
      <c r="A3622">
        <v>5809</v>
      </c>
      <c r="B3622" t="s">
        <v>15428</v>
      </c>
      <c r="C3622" t="s">
        <v>15429</v>
      </c>
      <c r="D3622">
        <v>4</v>
      </c>
      <c r="E3622">
        <v>0</v>
      </c>
      <c r="G3622">
        <v>100</v>
      </c>
      <c r="I3622">
        <v>6</v>
      </c>
      <c r="K3622">
        <v>0</v>
      </c>
      <c r="L3622" t="s">
        <v>12086</v>
      </c>
      <c r="M3622">
        <v>7</v>
      </c>
      <c r="N3622">
        <v>2</v>
      </c>
      <c r="O3622">
        <v>256</v>
      </c>
      <c r="Q3622">
        <v>0</v>
      </c>
      <c r="R3622">
        <v>0</v>
      </c>
      <c r="S3622">
        <v>216</v>
      </c>
      <c r="T3622" t="s">
        <v>33408</v>
      </c>
      <c r="U3622" t="s">
        <v>33408</v>
      </c>
      <c r="V3622" t="s">
        <v>33408</v>
      </c>
    </row>
    <row r="3623" spans="1:22" x14ac:dyDescent="0.3">
      <c r="A3623">
        <v>5810</v>
      </c>
      <c r="B3623" t="s">
        <v>15430</v>
      </c>
      <c r="C3623" t="s">
        <v>15431</v>
      </c>
      <c r="D3623">
        <v>4</v>
      </c>
      <c r="E3623">
        <v>20</v>
      </c>
      <c r="G3623">
        <v>100</v>
      </c>
      <c r="I3623">
        <v>3</v>
      </c>
      <c r="K3623">
        <v>0</v>
      </c>
      <c r="L3623" t="s">
        <v>12993</v>
      </c>
      <c r="M3623">
        <v>7</v>
      </c>
      <c r="N3623">
        <v>2</v>
      </c>
      <c r="O3623">
        <v>256</v>
      </c>
      <c r="Q3623">
        <v>0</v>
      </c>
      <c r="R3623">
        <v>1</v>
      </c>
      <c r="S3623">
        <v>98</v>
      </c>
      <c r="T3623" t="s">
        <v>43929</v>
      </c>
      <c r="U3623" t="s">
        <v>43929</v>
      </c>
      <c r="V3623" t="s">
        <v>43929</v>
      </c>
    </row>
    <row r="3624" spans="1:22" x14ac:dyDescent="0.3">
      <c r="A3624">
        <v>5811</v>
      </c>
      <c r="B3624" t="s">
        <v>15432</v>
      </c>
      <c r="C3624" t="s">
        <v>15433</v>
      </c>
      <c r="D3624">
        <v>4</v>
      </c>
      <c r="E3624">
        <v>20</v>
      </c>
      <c r="G3624">
        <v>100</v>
      </c>
      <c r="I3624">
        <v>5</v>
      </c>
      <c r="K3624">
        <v>0</v>
      </c>
      <c r="L3624" t="s">
        <v>12086</v>
      </c>
      <c r="M3624">
        <v>7</v>
      </c>
      <c r="N3624">
        <v>2</v>
      </c>
      <c r="O3624">
        <v>1</v>
      </c>
      <c r="Q3624">
        <v>0</v>
      </c>
      <c r="R3624">
        <v>0</v>
      </c>
      <c r="S3624">
        <v>25</v>
      </c>
      <c r="T3624" t="s">
        <v>12087</v>
      </c>
      <c r="U3624" t="s">
        <v>12087</v>
      </c>
      <c r="V3624" t="s">
        <v>12087</v>
      </c>
    </row>
    <row r="3625" spans="1:22" x14ac:dyDescent="0.3">
      <c r="A3625">
        <v>5812</v>
      </c>
      <c r="B3625" t="s">
        <v>15434</v>
      </c>
      <c r="C3625" t="s">
        <v>15435</v>
      </c>
      <c r="D3625">
        <v>4</v>
      </c>
      <c r="E3625">
        <v>0</v>
      </c>
      <c r="G3625">
        <v>0</v>
      </c>
      <c r="I3625">
        <v>2</v>
      </c>
      <c r="K3625">
        <v>0</v>
      </c>
      <c r="L3625" t="s">
        <v>12086</v>
      </c>
      <c r="M3625">
        <v>7</v>
      </c>
      <c r="N3625">
        <v>2</v>
      </c>
      <c r="O3625">
        <v>256</v>
      </c>
      <c r="Q3625">
        <v>0</v>
      </c>
      <c r="R3625">
        <v>1</v>
      </c>
      <c r="S3625">
        <v>16</v>
      </c>
      <c r="T3625" t="s">
        <v>12087</v>
      </c>
      <c r="U3625" t="s">
        <v>12087</v>
      </c>
      <c r="V3625" t="s">
        <v>12087</v>
      </c>
    </row>
    <row r="3626" spans="1:22" x14ac:dyDescent="0.3">
      <c r="A3626">
        <v>5813</v>
      </c>
      <c r="B3626" t="s">
        <v>15436</v>
      </c>
      <c r="C3626" t="s">
        <v>15437</v>
      </c>
      <c r="D3626">
        <v>4</v>
      </c>
      <c r="E3626">
        <v>1000</v>
      </c>
      <c r="G3626">
        <v>500</v>
      </c>
      <c r="I3626">
        <v>0</v>
      </c>
      <c r="K3626">
        <v>0</v>
      </c>
      <c r="L3626" t="s">
        <v>12086</v>
      </c>
      <c r="M3626">
        <v>7</v>
      </c>
      <c r="N3626">
        <v>2</v>
      </c>
      <c r="O3626">
        <v>256</v>
      </c>
      <c r="Q3626">
        <v>0</v>
      </c>
      <c r="R3626">
        <v>1</v>
      </c>
      <c r="S3626">
        <v>481</v>
      </c>
      <c r="T3626" t="s">
        <v>34235</v>
      </c>
      <c r="U3626" t="s">
        <v>34235</v>
      </c>
      <c r="V3626" t="s">
        <v>34235</v>
      </c>
    </row>
    <row r="3627" spans="1:22" x14ac:dyDescent="0.3">
      <c r="A3627">
        <v>5815</v>
      </c>
      <c r="B3627" t="s">
        <v>15438</v>
      </c>
      <c r="C3627" t="s">
        <v>2246</v>
      </c>
      <c r="D3627">
        <v>4</v>
      </c>
      <c r="E3627">
        <v>20</v>
      </c>
      <c r="G3627">
        <v>500</v>
      </c>
      <c r="I3627">
        <v>2</v>
      </c>
      <c r="K3627">
        <v>0</v>
      </c>
      <c r="L3627" t="s">
        <v>12086</v>
      </c>
      <c r="M3627">
        <v>7</v>
      </c>
      <c r="N3627">
        <v>2</v>
      </c>
      <c r="O3627">
        <v>256</v>
      </c>
      <c r="Q3627">
        <v>0</v>
      </c>
      <c r="R3627">
        <v>1</v>
      </c>
      <c r="S3627">
        <v>475</v>
      </c>
      <c r="T3627" t="s">
        <v>43930</v>
      </c>
      <c r="U3627" t="s">
        <v>43930</v>
      </c>
      <c r="V3627" t="s">
        <v>43930</v>
      </c>
    </row>
    <row r="3628" spans="1:22" x14ac:dyDescent="0.3">
      <c r="A3628">
        <v>5816</v>
      </c>
      <c r="B3628" t="s">
        <v>2522</v>
      </c>
      <c r="C3628" t="s">
        <v>7056</v>
      </c>
      <c r="D3628">
        <v>4</v>
      </c>
      <c r="E3628">
        <v>20</v>
      </c>
      <c r="G3628">
        <v>500</v>
      </c>
      <c r="I3628">
        <v>0</v>
      </c>
      <c r="K3628">
        <v>0</v>
      </c>
      <c r="L3628" t="s">
        <v>12086</v>
      </c>
      <c r="M3628">
        <v>7</v>
      </c>
      <c r="N3628">
        <v>2</v>
      </c>
      <c r="O3628">
        <v>256</v>
      </c>
      <c r="Q3628">
        <v>0</v>
      </c>
      <c r="R3628">
        <v>1</v>
      </c>
      <c r="S3628">
        <v>411</v>
      </c>
      <c r="T3628" t="s">
        <v>37838</v>
      </c>
      <c r="U3628" t="s">
        <v>37838</v>
      </c>
      <c r="V3628" t="s">
        <v>37838</v>
      </c>
    </row>
    <row r="3629" spans="1:22" x14ac:dyDescent="0.3">
      <c r="A3629">
        <v>5817</v>
      </c>
      <c r="B3629" t="s">
        <v>15439</v>
      </c>
      <c r="C3629" t="s">
        <v>15440</v>
      </c>
      <c r="D3629">
        <v>4</v>
      </c>
      <c r="E3629">
        <v>20</v>
      </c>
      <c r="G3629">
        <v>0</v>
      </c>
      <c r="I3629">
        <v>3</v>
      </c>
      <c r="K3629">
        <v>0</v>
      </c>
      <c r="L3629" t="s">
        <v>12086</v>
      </c>
      <c r="M3629">
        <v>7</v>
      </c>
      <c r="N3629">
        <v>2</v>
      </c>
      <c r="O3629">
        <v>136</v>
      </c>
      <c r="Q3629">
        <v>0</v>
      </c>
      <c r="R3629">
        <v>0</v>
      </c>
      <c r="S3629">
        <v>0</v>
      </c>
      <c r="T3629" t="s">
        <v>43931</v>
      </c>
      <c r="U3629" t="s">
        <v>43931</v>
      </c>
      <c r="V3629" t="s">
        <v>43931</v>
      </c>
    </row>
    <row r="3630" spans="1:22" x14ac:dyDescent="0.3">
      <c r="A3630">
        <v>5818</v>
      </c>
      <c r="B3630" t="s">
        <v>1889</v>
      </c>
      <c r="C3630" t="s">
        <v>15441</v>
      </c>
      <c r="D3630">
        <v>4</v>
      </c>
      <c r="E3630">
        <v>0</v>
      </c>
      <c r="G3630">
        <v>0</v>
      </c>
      <c r="I3630">
        <v>6</v>
      </c>
      <c r="K3630">
        <v>0</v>
      </c>
      <c r="L3630" t="s">
        <v>12086</v>
      </c>
      <c r="M3630">
        <v>7</v>
      </c>
      <c r="N3630">
        <v>2</v>
      </c>
      <c r="O3630">
        <v>256</v>
      </c>
      <c r="Q3630">
        <v>0</v>
      </c>
      <c r="R3630">
        <v>1</v>
      </c>
      <c r="S3630">
        <v>505</v>
      </c>
      <c r="T3630" t="s">
        <v>43878</v>
      </c>
      <c r="U3630" t="s">
        <v>43878</v>
      </c>
      <c r="V3630" t="s">
        <v>43878</v>
      </c>
    </row>
    <row r="3631" spans="1:22" x14ac:dyDescent="0.3">
      <c r="A3631">
        <v>5819</v>
      </c>
      <c r="B3631" t="s">
        <v>1885</v>
      </c>
      <c r="C3631" t="s">
        <v>15442</v>
      </c>
      <c r="D3631">
        <v>4</v>
      </c>
      <c r="E3631">
        <v>0</v>
      </c>
      <c r="G3631">
        <v>0</v>
      </c>
      <c r="I3631">
        <v>6</v>
      </c>
      <c r="K3631">
        <v>0</v>
      </c>
      <c r="L3631" t="s">
        <v>12086</v>
      </c>
      <c r="M3631">
        <v>7</v>
      </c>
      <c r="N3631">
        <v>2</v>
      </c>
      <c r="O3631">
        <v>256</v>
      </c>
      <c r="Q3631">
        <v>0</v>
      </c>
      <c r="R3631">
        <v>1</v>
      </c>
      <c r="S3631">
        <v>506</v>
      </c>
      <c r="T3631" t="s">
        <v>43878</v>
      </c>
      <c r="U3631" t="s">
        <v>43878</v>
      </c>
      <c r="V3631" t="s">
        <v>43878</v>
      </c>
    </row>
    <row r="3632" spans="1:22" x14ac:dyDescent="0.3">
      <c r="A3632">
        <v>5820</v>
      </c>
      <c r="B3632" t="s">
        <v>1170</v>
      </c>
      <c r="C3632" t="s">
        <v>15443</v>
      </c>
      <c r="D3632">
        <v>4</v>
      </c>
      <c r="E3632">
        <v>10</v>
      </c>
      <c r="G3632">
        <v>100</v>
      </c>
      <c r="I3632">
        <v>2</v>
      </c>
      <c r="K3632">
        <v>0</v>
      </c>
      <c r="L3632" t="s">
        <v>12086</v>
      </c>
      <c r="M3632">
        <v>7</v>
      </c>
      <c r="N3632">
        <v>2</v>
      </c>
      <c r="O3632">
        <v>512</v>
      </c>
      <c r="Q3632">
        <v>0</v>
      </c>
      <c r="R3632">
        <v>0</v>
      </c>
      <c r="S3632">
        <v>498</v>
      </c>
      <c r="T3632" t="s">
        <v>12087</v>
      </c>
      <c r="U3632" t="s">
        <v>12087</v>
      </c>
      <c r="V3632" t="s">
        <v>12087</v>
      </c>
    </row>
    <row r="3633" spans="1:22" x14ac:dyDescent="0.3">
      <c r="A3633">
        <v>5821</v>
      </c>
      <c r="B3633" t="s">
        <v>15444</v>
      </c>
      <c r="C3633" t="s">
        <v>15445</v>
      </c>
      <c r="D3633">
        <v>4</v>
      </c>
      <c r="E3633">
        <v>10</v>
      </c>
      <c r="G3633">
        <v>100</v>
      </c>
      <c r="I3633">
        <v>2</v>
      </c>
      <c r="K3633">
        <v>0</v>
      </c>
      <c r="L3633" t="s">
        <v>12086</v>
      </c>
      <c r="M3633">
        <v>7</v>
      </c>
      <c r="N3633">
        <v>2</v>
      </c>
      <c r="O3633">
        <v>256</v>
      </c>
      <c r="Q3633">
        <v>0</v>
      </c>
      <c r="R3633">
        <v>1</v>
      </c>
      <c r="S3633">
        <v>499</v>
      </c>
      <c r="T3633" t="s">
        <v>43932</v>
      </c>
      <c r="U3633" t="s">
        <v>43932</v>
      </c>
      <c r="V3633" t="s">
        <v>43932</v>
      </c>
    </row>
    <row r="3634" spans="1:22" x14ac:dyDescent="0.3">
      <c r="A3634">
        <v>5822</v>
      </c>
      <c r="B3634" t="s">
        <v>6217</v>
      </c>
      <c r="C3634" t="s">
        <v>15446</v>
      </c>
      <c r="D3634">
        <v>4</v>
      </c>
      <c r="E3634">
        <v>10000</v>
      </c>
      <c r="G3634">
        <v>100</v>
      </c>
      <c r="I3634">
        <v>4</v>
      </c>
      <c r="K3634">
        <v>0</v>
      </c>
      <c r="L3634" t="s">
        <v>12086</v>
      </c>
      <c r="M3634">
        <v>7</v>
      </c>
      <c r="N3634">
        <v>2</v>
      </c>
      <c r="O3634">
        <v>256</v>
      </c>
      <c r="Q3634">
        <v>0</v>
      </c>
      <c r="R3634">
        <v>1</v>
      </c>
      <c r="S3634">
        <v>500</v>
      </c>
      <c r="T3634" t="s">
        <v>43933</v>
      </c>
      <c r="U3634" t="s">
        <v>43933</v>
      </c>
      <c r="V3634" t="s">
        <v>43933</v>
      </c>
    </row>
    <row r="3635" spans="1:22" x14ac:dyDescent="0.3">
      <c r="A3635">
        <v>5823</v>
      </c>
      <c r="B3635" t="s">
        <v>15447</v>
      </c>
      <c r="C3635" t="s">
        <v>15448</v>
      </c>
      <c r="D3635">
        <v>4</v>
      </c>
      <c r="E3635">
        <v>5000</v>
      </c>
      <c r="G3635">
        <v>100</v>
      </c>
      <c r="I3635">
        <v>1</v>
      </c>
      <c r="K3635">
        <v>0</v>
      </c>
      <c r="L3635" t="s">
        <v>12086</v>
      </c>
      <c r="M3635">
        <v>7</v>
      </c>
      <c r="N3635">
        <v>2</v>
      </c>
      <c r="O3635">
        <v>136</v>
      </c>
      <c r="Q3635">
        <v>0</v>
      </c>
      <c r="R3635">
        <v>0</v>
      </c>
      <c r="S3635">
        <v>0</v>
      </c>
      <c r="T3635" t="s">
        <v>37848</v>
      </c>
      <c r="U3635" t="s">
        <v>37848</v>
      </c>
      <c r="V3635" t="s">
        <v>37848</v>
      </c>
    </row>
    <row r="3636" spans="1:22" x14ac:dyDescent="0.3">
      <c r="A3636">
        <v>5824</v>
      </c>
      <c r="B3636" t="s">
        <v>15449</v>
      </c>
      <c r="C3636" t="s">
        <v>15450</v>
      </c>
      <c r="D3636">
        <v>4</v>
      </c>
      <c r="E3636">
        <v>20</v>
      </c>
      <c r="G3636">
        <v>300</v>
      </c>
      <c r="I3636">
        <v>6</v>
      </c>
      <c r="K3636">
        <v>1</v>
      </c>
      <c r="L3636" t="s">
        <v>12086</v>
      </c>
      <c r="M3636">
        <v>7</v>
      </c>
      <c r="N3636">
        <v>2</v>
      </c>
      <c r="O3636">
        <v>256</v>
      </c>
      <c r="Q3636">
        <v>30</v>
      </c>
      <c r="R3636">
        <v>1</v>
      </c>
      <c r="S3636">
        <v>265</v>
      </c>
      <c r="T3636" t="s">
        <v>12087</v>
      </c>
      <c r="U3636" t="s">
        <v>12087</v>
      </c>
      <c r="V3636" t="s">
        <v>12087</v>
      </c>
    </row>
    <row r="3637" spans="1:22" x14ac:dyDescent="0.3">
      <c r="A3637">
        <v>5825</v>
      </c>
      <c r="B3637" t="s">
        <v>15451</v>
      </c>
      <c r="C3637" t="s">
        <v>15452</v>
      </c>
      <c r="D3637">
        <v>4</v>
      </c>
      <c r="E3637">
        <v>0</v>
      </c>
      <c r="G3637">
        <v>0</v>
      </c>
      <c r="I3637">
        <v>1</v>
      </c>
      <c r="K3637">
        <v>0</v>
      </c>
      <c r="L3637" t="s">
        <v>12086</v>
      </c>
      <c r="M3637">
        <v>7</v>
      </c>
      <c r="N3637">
        <v>2</v>
      </c>
      <c r="O3637">
        <v>136</v>
      </c>
      <c r="Q3637">
        <v>0</v>
      </c>
      <c r="R3637">
        <v>0</v>
      </c>
      <c r="S3637">
        <v>0</v>
      </c>
      <c r="T3637" t="s">
        <v>35280</v>
      </c>
      <c r="U3637" t="s">
        <v>35280</v>
      </c>
      <c r="V3637" t="s">
        <v>35280</v>
      </c>
    </row>
    <row r="3638" spans="1:22" x14ac:dyDescent="0.3">
      <c r="A3638">
        <v>5826</v>
      </c>
      <c r="B3638" t="s">
        <v>15453</v>
      </c>
      <c r="C3638" t="s">
        <v>15454</v>
      </c>
      <c r="D3638">
        <v>4</v>
      </c>
      <c r="E3638">
        <v>0</v>
      </c>
      <c r="G3638">
        <v>0</v>
      </c>
      <c r="I3638">
        <v>10</v>
      </c>
      <c r="K3638">
        <v>0</v>
      </c>
      <c r="L3638" t="s">
        <v>12086</v>
      </c>
      <c r="M3638">
        <v>7</v>
      </c>
      <c r="N3638">
        <v>2</v>
      </c>
      <c r="O3638">
        <v>256</v>
      </c>
      <c r="Q3638">
        <v>0</v>
      </c>
      <c r="R3638">
        <v>0</v>
      </c>
      <c r="S3638">
        <v>225</v>
      </c>
      <c r="T3638" t="s">
        <v>43934</v>
      </c>
      <c r="U3638" t="s">
        <v>43934</v>
      </c>
      <c r="V3638" t="s">
        <v>43934</v>
      </c>
    </row>
    <row r="3639" spans="1:22" x14ac:dyDescent="0.3">
      <c r="A3639">
        <v>5827</v>
      </c>
      <c r="B3639" t="s">
        <v>15455</v>
      </c>
      <c r="C3639" t="s">
        <v>15456</v>
      </c>
      <c r="D3639">
        <v>4</v>
      </c>
      <c r="E3639">
        <v>20</v>
      </c>
      <c r="G3639">
        <v>100</v>
      </c>
      <c r="I3639">
        <v>1</v>
      </c>
      <c r="K3639">
        <v>0</v>
      </c>
      <c r="L3639" t="s">
        <v>12086</v>
      </c>
      <c r="M3639">
        <v>7</v>
      </c>
      <c r="N3639">
        <v>2</v>
      </c>
      <c r="O3639">
        <v>256</v>
      </c>
      <c r="Q3639">
        <v>1</v>
      </c>
      <c r="R3639">
        <v>1</v>
      </c>
      <c r="S3639">
        <v>423</v>
      </c>
      <c r="T3639" t="s">
        <v>12087</v>
      </c>
      <c r="U3639" t="s">
        <v>12087</v>
      </c>
      <c r="V3639" t="s">
        <v>12087</v>
      </c>
    </row>
    <row r="3640" spans="1:22" x14ac:dyDescent="0.3">
      <c r="A3640">
        <v>5828</v>
      </c>
      <c r="B3640" t="s">
        <v>15457</v>
      </c>
      <c r="C3640" t="s">
        <v>15458</v>
      </c>
      <c r="D3640">
        <v>4</v>
      </c>
      <c r="E3640">
        <v>0</v>
      </c>
      <c r="G3640">
        <v>50</v>
      </c>
      <c r="I3640">
        <v>0</v>
      </c>
      <c r="K3640">
        <v>0</v>
      </c>
      <c r="L3640" t="s">
        <v>12086</v>
      </c>
      <c r="M3640">
        <v>7</v>
      </c>
      <c r="N3640">
        <v>2</v>
      </c>
      <c r="O3640">
        <v>136</v>
      </c>
      <c r="Q3640">
        <v>1</v>
      </c>
      <c r="R3640">
        <v>1</v>
      </c>
      <c r="S3640">
        <v>0</v>
      </c>
      <c r="T3640" t="s">
        <v>43920</v>
      </c>
      <c r="U3640" t="s">
        <v>43920</v>
      </c>
      <c r="V3640" t="s">
        <v>43920</v>
      </c>
    </row>
    <row r="3641" spans="1:22" x14ac:dyDescent="0.3">
      <c r="A3641">
        <v>5829</v>
      </c>
      <c r="B3641" t="s">
        <v>15459</v>
      </c>
      <c r="C3641" t="s">
        <v>15460</v>
      </c>
      <c r="D3641">
        <v>4</v>
      </c>
      <c r="E3641">
        <v>0</v>
      </c>
      <c r="G3641">
        <v>0</v>
      </c>
      <c r="I3641">
        <v>0</v>
      </c>
      <c r="K3641">
        <v>0</v>
      </c>
      <c r="L3641" t="s">
        <v>12086</v>
      </c>
      <c r="M3641">
        <v>7</v>
      </c>
      <c r="N3641">
        <v>2</v>
      </c>
      <c r="O3641">
        <v>16</v>
      </c>
      <c r="Q3641">
        <v>30</v>
      </c>
      <c r="R3641">
        <v>1</v>
      </c>
      <c r="S3641">
        <v>0</v>
      </c>
      <c r="T3641" t="s">
        <v>12087</v>
      </c>
      <c r="U3641" t="s">
        <v>12087</v>
      </c>
      <c r="V3641" t="s">
        <v>12087</v>
      </c>
    </row>
    <row r="3642" spans="1:22" x14ac:dyDescent="0.3">
      <c r="A3642">
        <v>5830</v>
      </c>
      <c r="B3642" t="s">
        <v>15461</v>
      </c>
      <c r="C3642" t="s">
        <v>15462</v>
      </c>
      <c r="D3642">
        <v>4</v>
      </c>
      <c r="E3642">
        <v>20</v>
      </c>
      <c r="G3642">
        <v>10</v>
      </c>
      <c r="I3642">
        <v>0</v>
      </c>
      <c r="K3642">
        <v>0</v>
      </c>
      <c r="L3642" t="s">
        <v>12086</v>
      </c>
      <c r="M3642">
        <v>7</v>
      </c>
      <c r="N3642">
        <v>2</v>
      </c>
      <c r="O3642">
        <v>256</v>
      </c>
      <c r="Q3642">
        <v>60</v>
      </c>
      <c r="R3642">
        <v>1</v>
      </c>
      <c r="S3642">
        <v>67</v>
      </c>
      <c r="T3642" t="s">
        <v>12087</v>
      </c>
      <c r="U3642" t="s">
        <v>12087</v>
      </c>
      <c r="V3642" t="s">
        <v>12087</v>
      </c>
    </row>
    <row r="3643" spans="1:22" x14ac:dyDescent="0.3">
      <c r="A3643">
        <v>5831</v>
      </c>
      <c r="B3643" t="s">
        <v>15463</v>
      </c>
      <c r="C3643" t="s">
        <v>15464</v>
      </c>
      <c r="D3643">
        <v>4</v>
      </c>
      <c r="E3643">
        <v>20</v>
      </c>
      <c r="G3643">
        <v>10</v>
      </c>
      <c r="I3643">
        <v>0</v>
      </c>
      <c r="K3643">
        <v>0</v>
      </c>
      <c r="L3643" t="s">
        <v>12086</v>
      </c>
      <c r="M3643">
        <v>7</v>
      </c>
      <c r="N3643">
        <v>2</v>
      </c>
      <c r="O3643">
        <v>256</v>
      </c>
      <c r="Q3643">
        <v>60</v>
      </c>
      <c r="R3643">
        <v>1</v>
      </c>
      <c r="S3643">
        <v>28</v>
      </c>
      <c r="T3643" t="s">
        <v>12087</v>
      </c>
      <c r="U3643" t="s">
        <v>12087</v>
      </c>
      <c r="V3643" t="s">
        <v>12087</v>
      </c>
    </row>
    <row r="3644" spans="1:22" x14ac:dyDescent="0.3">
      <c r="A3644">
        <v>5832</v>
      </c>
      <c r="B3644" t="s">
        <v>15465</v>
      </c>
      <c r="C3644" t="s">
        <v>15466</v>
      </c>
      <c r="D3644">
        <v>4</v>
      </c>
      <c r="E3644">
        <v>20</v>
      </c>
      <c r="G3644">
        <v>10</v>
      </c>
      <c r="I3644">
        <v>0</v>
      </c>
      <c r="K3644">
        <v>0</v>
      </c>
      <c r="L3644" t="s">
        <v>12086</v>
      </c>
      <c r="M3644">
        <v>7</v>
      </c>
      <c r="N3644">
        <v>2</v>
      </c>
      <c r="O3644">
        <v>256</v>
      </c>
      <c r="Q3644">
        <v>60</v>
      </c>
      <c r="R3644">
        <v>1</v>
      </c>
      <c r="S3644">
        <v>313</v>
      </c>
      <c r="T3644" t="s">
        <v>12087</v>
      </c>
      <c r="U3644" t="s">
        <v>12087</v>
      </c>
      <c r="V3644" t="s">
        <v>12087</v>
      </c>
    </row>
    <row r="3645" spans="1:22" x14ac:dyDescent="0.3">
      <c r="A3645">
        <v>5833</v>
      </c>
      <c r="B3645" t="s">
        <v>15467</v>
      </c>
      <c r="C3645" t="s">
        <v>15468</v>
      </c>
      <c r="D3645">
        <v>4</v>
      </c>
      <c r="E3645">
        <v>20</v>
      </c>
      <c r="G3645">
        <v>10</v>
      </c>
      <c r="I3645">
        <v>0</v>
      </c>
      <c r="K3645">
        <v>0</v>
      </c>
      <c r="L3645" t="s">
        <v>12086</v>
      </c>
      <c r="M3645">
        <v>7</v>
      </c>
      <c r="N3645">
        <v>2</v>
      </c>
      <c r="O3645">
        <v>256</v>
      </c>
      <c r="Q3645">
        <v>60</v>
      </c>
      <c r="R3645">
        <v>1</v>
      </c>
      <c r="S3645">
        <v>117</v>
      </c>
      <c r="T3645" t="s">
        <v>12087</v>
      </c>
      <c r="U3645" t="s">
        <v>12087</v>
      </c>
      <c r="V3645" t="s">
        <v>12087</v>
      </c>
    </row>
    <row r="3646" spans="1:22" x14ac:dyDescent="0.3">
      <c r="A3646">
        <v>5834</v>
      </c>
      <c r="B3646" t="s">
        <v>15469</v>
      </c>
      <c r="C3646" t="s">
        <v>15470</v>
      </c>
      <c r="D3646">
        <v>4</v>
      </c>
      <c r="E3646">
        <v>20</v>
      </c>
      <c r="G3646">
        <v>10</v>
      </c>
      <c r="I3646">
        <v>0</v>
      </c>
      <c r="K3646">
        <v>0</v>
      </c>
      <c r="L3646" t="s">
        <v>12086</v>
      </c>
      <c r="M3646">
        <v>7</v>
      </c>
      <c r="N3646">
        <v>2</v>
      </c>
      <c r="O3646">
        <v>256</v>
      </c>
      <c r="Q3646">
        <v>60</v>
      </c>
      <c r="R3646">
        <v>1</v>
      </c>
      <c r="S3646">
        <v>45</v>
      </c>
      <c r="T3646" t="s">
        <v>12087</v>
      </c>
      <c r="U3646" t="s">
        <v>12087</v>
      </c>
      <c r="V3646" t="s">
        <v>12087</v>
      </c>
    </row>
    <row r="3647" spans="1:22" x14ac:dyDescent="0.3">
      <c r="A3647">
        <v>5835</v>
      </c>
      <c r="B3647" t="s">
        <v>15471</v>
      </c>
      <c r="C3647" t="s">
        <v>15472</v>
      </c>
      <c r="D3647">
        <v>4</v>
      </c>
      <c r="E3647">
        <v>20</v>
      </c>
      <c r="G3647">
        <v>10</v>
      </c>
      <c r="I3647">
        <v>0</v>
      </c>
      <c r="K3647">
        <v>0</v>
      </c>
      <c r="L3647" t="s">
        <v>12086</v>
      </c>
      <c r="M3647">
        <v>7</v>
      </c>
      <c r="N3647">
        <v>2</v>
      </c>
      <c r="O3647">
        <v>256</v>
      </c>
      <c r="Q3647">
        <v>60</v>
      </c>
      <c r="R3647">
        <v>1</v>
      </c>
      <c r="S3647">
        <v>19</v>
      </c>
      <c r="T3647" t="s">
        <v>12087</v>
      </c>
      <c r="U3647" t="s">
        <v>12087</v>
      </c>
      <c r="V3647" t="s">
        <v>12087</v>
      </c>
    </row>
    <row r="3648" spans="1:22" x14ac:dyDescent="0.3">
      <c r="A3648">
        <v>5836</v>
      </c>
      <c r="B3648" t="s">
        <v>15473</v>
      </c>
      <c r="C3648" t="s">
        <v>15474</v>
      </c>
      <c r="D3648">
        <v>4</v>
      </c>
      <c r="E3648">
        <v>20</v>
      </c>
      <c r="G3648">
        <v>10</v>
      </c>
      <c r="I3648">
        <v>0</v>
      </c>
      <c r="K3648">
        <v>0</v>
      </c>
      <c r="L3648" t="s">
        <v>12086</v>
      </c>
      <c r="M3648">
        <v>7</v>
      </c>
      <c r="N3648">
        <v>2</v>
      </c>
      <c r="O3648">
        <v>256</v>
      </c>
      <c r="Q3648">
        <v>60</v>
      </c>
      <c r="R3648">
        <v>1</v>
      </c>
      <c r="S3648">
        <v>102</v>
      </c>
      <c r="T3648" t="s">
        <v>12087</v>
      </c>
      <c r="U3648" t="s">
        <v>12087</v>
      </c>
      <c r="V3648" t="s">
        <v>12087</v>
      </c>
    </row>
    <row r="3649" spans="1:22" x14ac:dyDescent="0.3">
      <c r="A3649">
        <v>5837</v>
      </c>
      <c r="B3649" t="s">
        <v>15475</v>
      </c>
      <c r="C3649" t="s">
        <v>15476</v>
      </c>
      <c r="D3649">
        <v>4</v>
      </c>
      <c r="E3649">
        <v>20</v>
      </c>
      <c r="G3649">
        <v>10</v>
      </c>
      <c r="I3649">
        <v>0</v>
      </c>
      <c r="K3649">
        <v>0</v>
      </c>
      <c r="L3649" t="s">
        <v>12086</v>
      </c>
      <c r="M3649">
        <v>7</v>
      </c>
      <c r="N3649">
        <v>2</v>
      </c>
      <c r="O3649">
        <v>512</v>
      </c>
      <c r="Q3649">
        <v>70</v>
      </c>
      <c r="R3649">
        <v>0</v>
      </c>
      <c r="S3649">
        <v>12</v>
      </c>
      <c r="T3649" t="s">
        <v>12087</v>
      </c>
      <c r="U3649" t="s">
        <v>12087</v>
      </c>
      <c r="V3649" t="s">
        <v>12087</v>
      </c>
    </row>
    <row r="3650" spans="1:22" x14ac:dyDescent="0.3">
      <c r="A3650">
        <v>5838</v>
      </c>
      <c r="B3650" t="s">
        <v>15477</v>
      </c>
      <c r="C3650" t="s">
        <v>15478</v>
      </c>
      <c r="D3650">
        <v>4</v>
      </c>
      <c r="E3650">
        <v>20</v>
      </c>
      <c r="G3650">
        <v>10</v>
      </c>
      <c r="I3650">
        <v>0</v>
      </c>
      <c r="K3650">
        <v>0</v>
      </c>
      <c r="L3650" t="s">
        <v>12086</v>
      </c>
      <c r="M3650">
        <v>7</v>
      </c>
      <c r="N3650">
        <v>2</v>
      </c>
      <c r="O3650">
        <v>512</v>
      </c>
      <c r="Q3650">
        <v>70</v>
      </c>
      <c r="R3650">
        <v>0</v>
      </c>
      <c r="S3650">
        <v>100</v>
      </c>
      <c r="T3650" t="s">
        <v>12087</v>
      </c>
      <c r="U3650" t="s">
        <v>12087</v>
      </c>
      <c r="V3650" t="s">
        <v>12087</v>
      </c>
    </row>
    <row r="3651" spans="1:22" x14ac:dyDescent="0.3">
      <c r="A3651">
        <v>5839</v>
      </c>
      <c r="B3651" t="s">
        <v>15479</v>
      </c>
      <c r="C3651" t="s">
        <v>15480</v>
      </c>
      <c r="D3651">
        <v>4</v>
      </c>
      <c r="E3651">
        <v>20</v>
      </c>
      <c r="G3651">
        <v>10</v>
      </c>
      <c r="I3651">
        <v>0</v>
      </c>
      <c r="K3651">
        <v>0</v>
      </c>
      <c r="L3651" t="s">
        <v>12086</v>
      </c>
      <c r="M3651">
        <v>7</v>
      </c>
      <c r="N3651">
        <v>2</v>
      </c>
      <c r="O3651">
        <v>512</v>
      </c>
      <c r="Q3651">
        <v>70</v>
      </c>
      <c r="R3651">
        <v>0</v>
      </c>
      <c r="S3651">
        <v>125</v>
      </c>
      <c r="T3651" t="s">
        <v>12087</v>
      </c>
      <c r="U3651" t="s">
        <v>12087</v>
      </c>
      <c r="V3651" t="s">
        <v>12087</v>
      </c>
    </row>
    <row r="3652" spans="1:22" x14ac:dyDescent="0.3">
      <c r="A3652">
        <v>5840</v>
      </c>
      <c r="B3652" t="s">
        <v>15481</v>
      </c>
      <c r="C3652" t="s">
        <v>15482</v>
      </c>
      <c r="D3652">
        <v>4</v>
      </c>
      <c r="E3652">
        <v>20</v>
      </c>
      <c r="G3652">
        <v>10</v>
      </c>
      <c r="I3652">
        <v>0</v>
      </c>
      <c r="K3652">
        <v>0</v>
      </c>
      <c r="L3652" t="s">
        <v>12086</v>
      </c>
      <c r="M3652">
        <v>7</v>
      </c>
      <c r="N3652">
        <v>2</v>
      </c>
      <c r="O3652">
        <v>512</v>
      </c>
      <c r="Q3652">
        <v>70</v>
      </c>
      <c r="R3652">
        <v>0</v>
      </c>
      <c r="S3652">
        <v>73</v>
      </c>
      <c r="T3652" t="s">
        <v>12087</v>
      </c>
      <c r="U3652" t="s">
        <v>12087</v>
      </c>
      <c r="V3652" t="s">
        <v>12087</v>
      </c>
    </row>
    <row r="3653" spans="1:22" x14ac:dyDescent="0.3">
      <c r="A3653">
        <v>5841</v>
      </c>
      <c r="B3653" t="s">
        <v>15483</v>
      </c>
      <c r="C3653" t="s">
        <v>15193</v>
      </c>
      <c r="D3653">
        <v>4</v>
      </c>
      <c r="E3653">
        <v>20</v>
      </c>
      <c r="G3653">
        <v>100</v>
      </c>
      <c r="I3653">
        <v>1</v>
      </c>
      <c r="K3653">
        <v>1</v>
      </c>
      <c r="L3653" t="s">
        <v>12086</v>
      </c>
      <c r="M3653">
        <v>7</v>
      </c>
      <c r="N3653">
        <v>2</v>
      </c>
      <c r="O3653">
        <v>256</v>
      </c>
      <c r="Q3653">
        <v>30</v>
      </c>
      <c r="R3653">
        <v>1</v>
      </c>
      <c r="S3653">
        <v>596</v>
      </c>
      <c r="T3653" t="s">
        <v>34178</v>
      </c>
      <c r="U3653" t="s">
        <v>34178</v>
      </c>
      <c r="V3653" t="s">
        <v>34178</v>
      </c>
    </row>
    <row r="3654" spans="1:22" x14ac:dyDescent="0.3">
      <c r="A3654">
        <v>5842</v>
      </c>
      <c r="B3654" t="s">
        <v>15484</v>
      </c>
      <c r="C3654" t="s">
        <v>15485</v>
      </c>
      <c r="D3654">
        <v>4</v>
      </c>
      <c r="E3654">
        <v>0</v>
      </c>
      <c r="G3654">
        <v>0</v>
      </c>
      <c r="I3654">
        <v>0</v>
      </c>
      <c r="K3654">
        <v>0</v>
      </c>
      <c r="L3654" t="s">
        <v>12086</v>
      </c>
      <c r="M3654">
        <v>7</v>
      </c>
      <c r="N3654">
        <v>2</v>
      </c>
      <c r="O3654">
        <v>136</v>
      </c>
      <c r="Q3654">
        <v>1</v>
      </c>
      <c r="R3654">
        <v>1</v>
      </c>
      <c r="S3654">
        <v>0</v>
      </c>
      <c r="T3654" t="s">
        <v>12087</v>
      </c>
      <c r="U3654" t="s">
        <v>12087</v>
      </c>
      <c r="V3654" t="s">
        <v>12087</v>
      </c>
    </row>
    <row r="3655" spans="1:22" x14ac:dyDescent="0.3">
      <c r="A3655">
        <v>5843</v>
      </c>
      <c r="B3655" t="s">
        <v>15486</v>
      </c>
      <c r="C3655" t="s">
        <v>15487</v>
      </c>
      <c r="D3655">
        <v>4</v>
      </c>
      <c r="E3655">
        <v>0</v>
      </c>
      <c r="G3655">
        <v>0</v>
      </c>
      <c r="I3655">
        <v>0</v>
      </c>
      <c r="K3655">
        <v>0</v>
      </c>
      <c r="L3655" t="s">
        <v>12086</v>
      </c>
      <c r="M3655">
        <v>7</v>
      </c>
      <c r="N3655">
        <v>2</v>
      </c>
      <c r="O3655">
        <v>136</v>
      </c>
      <c r="Q3655">
        <v>1</v>
      </c>
      <c r="R3655">
        <v>1</v>
      </c>
      <c r="S3655">
        <v>0</v>
      </c>
      <c r="T3655" t="s">
        <v>35233</v>
      </c>
      <c r="U3655" t="s">
        <v>35233</v>
      </c>
      <c r="V3655" t="s">
        <v>35233</v>
      </c>
    </row>
    <row r="3656" spans="1:22" x14ac:dyDescent="0.3">
      <c r="A3656">
        <v>5844</v>
      </c>
      <c r="B3656" t="s">
        <v>15488</v>
      </c>
      <c r="C3656" t="s">
        <v>15489</v>
      </c>
      <c r="D3656">
        <v>4</v>
      </c>
      <c r="E3656">
        <v>0</v>
      </c>
      <c r="G3656">
        <v>0</v>
      </c>
      <c r="I3656">
        <v>0</v>
      </c>
      <c r="K3656">
        <v>0</v>
      </c>
      <c r="L3656" t="s">
        <v>12086</v>
      </c>
      <c r="M3656">
        <v>7</v>
      </c>
      <c r="N3656">
        <v>2</v>
      </c>
      <c r="O3656">
        <v>136</v>
      </c>
      <c r="Q3656">
        <v>1</v>
      </c>
      <c r="R3656">
        <v>1</v>
      </c>
      <c r="S3656">
        <v>0</v>
      </c>
      <c r="T3656" t="s">
        <v>37842</v>
      </c>
      <c r="U3656" t="s">
        <v>37842</v>
      </c>
      <c r="V3656" t="s">
        <v>37842</v>
      </c>
    </row>
    <row r="3657" spans="1:22" x14ac:dyDescent="0.3">
      <c r="A3657">
        <v>5845</v>
      </c>
      <c r="B3657" t="s">
        <v>15490</v>
      </c>
      <c r="C3657" t="s">
        <v>15491</v>
      </c>
      <c r="D3657">
        <v>4</v>
      </c>
      <c r="E3657">
        <v>50</v>
      </c>
      <c r="G3657">
        <v>400</v>
      </c>
      <c r="I3657">
        <v>0</v>
      </c>
      <c r="K3657">
        <v>0</v>
      </c>
      <c r="L3657" t="s">
        <v>12086</v>
      </c>
      <c r="M3657">
        <v>7</v>
      </c>
      <c r="N3657">
        <v>2</v>
      </c>
      <c r="O3657">
        <v>256</v>
      </c>
      <c r="Q3657">
        <v>1</v>
      </c>
      <c r="R3657">
        <v>1</v>
      </c>
      <c r="S3657">
        <v>641</v>
      </c>
      <c r="T3657" t="s">
        <v>12087</v>
      </c>
      <c r="U3657" t="s">
        <v>12087</v>
      </c>
      <c r="V3657" t="s">
        <v>12087</v>
      </c>
    </row>
    <row r="3658" spans="1:22" x14ac:dyDescent="0.3">
      <c r="A3658">
        <v>5846</v>
      </c>
      <c r="B3658" t="s">
        <v>15492</v>
      </c>
      <c r="C3658" t="s">
        <v>15493</v>
      </c>
      <c r="D3658">
        <v>4</v>
      </c>
      <c r="E3658">
        <v>50</v>
      </c>
      <c r="G3658">
        <v>100</v>
      </c>
      <c r="I3658">
        <v>1</v>
      </c>
      <c r="K3658">
        <v>0</v>
      </c>
      <c r="L3658" t="s">
        <v>12086</v>
      </c>
      <c r="M3658">
        <v>7</v>
      </c>
      <c r="N3658">
        <v>2</v>
      </c>
      <c r="O3658">
        <v>1</v>
      </c>
      <c r="Q3658">
        <v>1</v>
      </c>
      <c r="R3658">
        <v>0</v>
      </c>
      <c r="S3658">
        <v>572</v>
      </c>
      <c r="T3658" t="s">
        <v>34027</v>
      </c>
      <c r="U3658" t="s">
        <v>34027</v>
      </c>
      <c r="V3658" t="s">
        <v>34027</v>
      </c>
    </row>
    <row r="3659" spans="1:22" x14ac:dyDescent="0.3">
      <c r="A3659">
        <v>5847</v>
      </c>
      <c r="B3659" t="s">
        <v>43935</v>
      </c>
      <c r="C3659" t="s">
        <v>15494</v>
      </c>
      <c r="D3659">
        <v>4</v>
      </c>
      <c r="E3659">
        <v>0</v>
      </c>
      <c r="G3659">
        <v>0</v>
      </c>
      <c r="I3659">
        <v>0</v>
      </c>
      <c r="K3659">
        <v>0</v>
      </c>
      <c r="L3659" t="s">
        <v>12086</v>
      </c>
      <c r="M3659">
        <v>7</v>
      </c>
      <c r="N3659">
        <v>2</v>
      </c>
      <c r="O3659">
        <v>256</v>
      </c>
      <c r="Q3659">
        <v>1</v>
      </c>
      <c r="R3659">
        <v>0</v>
      </c>
      <c r="S3659">
        <v>647</v>
      </c>
      <c r="T3659" t="s">
        <v>43936</v>
      </c>
      <c r="U3659" t="s">
        <v>43936</v>
      </c>
      <c r="V3659" t="s">
        <v>43936</v>
      </c>
    </row>
    <row r="3660" spans="1:22" x14ac:dyDescent="0.3">
      <c r="A3660">
        <v>5848</v>
      </c>
      <c r="B3660" t="s">
        <v>15495</v>
      </c>
      <c r="C3660" t="s">
        <v>15496</v>
      </c>
      <c r="D3660">
        <v>4</v>
      </c>
      <c r="E3660">
        <v>20</v>
      </c>
      <c r="G3660">
        <v>0</v>
      </c>
      <c r="I3660">
        <v>0</v>
      </c>
      <c r="K3660">
        <v>0</v>
      </c>
      <c r="L3660" t="s">
        <v>12086</v>
      </c>
      <c r="M3660">
        <v>7</v>
      </c>
      <c r="N3660">
        <v>2</v>
      </c>
      <c r="O3660">
        <v>512</v>
      </c>
      <c r="Q3660">
        <v>1</v>
      </c>
      <c r="R3660">
        <v>0</v>
      </c>
      <c r="S3660">
        <v>50</v>
      </c>
      <c r="T3660" t="s">
        <v>12087</v>
      </c>
      <c r="U3660" t="s">
        <v>12087</v>
      </c>
      <c r="V3660" t="s">
        <v>12087</v>
      </c>
    </row>
    <row r="3661" spans="1:22" x14ac:dyDescent="0.3">
      <c r="A3661">
        <v>5849</v>
      </c>
      <c r="B3661" t="s">
        <v>15497</v>
      </c>
      <c r="C3661" t="s">
        <v>15498</v>
      </c>
      <c r="D3661">
        <v>4</v>
      </c>
      <c r="E3661">
        <v>20</v>
      </c>
      <c r="G3661">
        <v>0</v>
      </c>
      <c r="I3661">
        <v>0</v>
      </c>
      <c r="K3661">
        <v>0</v>
      </c>
      <c r="L3661" t="s">
        <v>12086</v>
      </c>
      <c r="M3661">
        <v>7</v>
      </c>
      <c r="N3661">
        <v>2</v>
      </c>
      <c r="O3661">
        <v>256</v>
      </c>
      <c r="Q3661">
        <v>1</v>
      </c>
      <c r="R3661">
        <v>0</v>
      </c>
      <c r="S3661">
        <v>60</v>
      </c>
      <c r="T3661" t="s">
        <v>12087</v>
      </c>
      <c r="U3661" t="s">
        <v>12087</v>
      </c>
      <c r="V3661" t="s">
        <v>12087</v>
      </c>
    </row>
    <row r="3662" spans="1:22" x14ac:dyDescent="0.3">
      <c r="A3662">
        <v>5850</v>
      </c>
      <c r="B3662" t="s">
        <v>15499</v>
      </c>
      <c r="C3662" t="s">
        <v>15500</v>
      </c>
      <c r="D3662">
        <v>4</v>
      </c>
      <c r="E3662">
        <v>20</v>
      </c>
      <c r="G3662">
        <v>500</v>
      </c>
      <c r="I3662">
        <v>5</v>
      </c>
      <c r="K3662">
        <v>0</v>
      </c>
      <c r="L3662" t="s">
        <v>12086</v>
      </c>
      <c r="M3662">
        <v>7</v>
      </c>
      <c r="N3662">
        <v>2</v>
      </c>
      <c r="O3662">
        <v>256</v>
      </c>
      <c r="Q3662">
        <v>50</v>
      </c>
      <c r="R3662">
        <v>1</v>
      </c>
      <c r="S3662">
        <v>648</v>
      </c>
      <c r="T3662" t="s">
        <v>12087</v>
      </c>
      <c r="U3662" t="s">
        <v>12087</v>
      </c>
      <c r="V3662" t="s">
        <v>12087</v>
      </c>
    </row>
    <row r="3663" spans="1:22" x14ac:dyDescent="0.3">
      <c r="A3663">
        <v>5851</v>
      </c>
      <c r="B3663" t="s">
        <v>15501</v>
      </c>
      <c r="C3663" t="s">
        <v>15502</v>
      </c>
      <c r="D3663">
        <v>4</v>
      </c>
      <c r="E3663">
        <v>20</v>
      </c>
      <c r="G3663">
        <v>0</v>
      </c>
      <c r="I3663">
        <v>1</v>
      </c>
      <c r="K3663">
        <v>0</v>
      </c>
      <c r="L3663" t="s">
        <v>12086</v>
      </c>
      <c r="M3663">
        <v>7</v>
      </c>
      <c r="N3663">
        <v>2</v>
      </c>
      <c r="O3663">
        <v>768</v>
      </c>
      <c r="Q3663">
        <v>60</v>
      </c>
      <c r="R3663">
        <v>0</v>
      </c>
      <c r="S3663">
        <v>138</v>
      </c>
      <c r="T3663" t="s">
        <v>12087</v>
      </c>
      <c r="U3663" t="s">
        <v>12087</v>
      </c>
      <c r="V3663" t="s">
        <v>12087</v>
      </c>
    </row>
    <row r="3664" spans="1:22" x14ac:dyDescent="0.3">
      <c r="A3664">
        <v>5852</v>
      </c>
      <c r="B3664" t="s">
        <v>43937</v>
      </c>
      <c r="C3664" t="s">
        <v>43938</v>
      </c>
      <c r="D3664">
        <v>4</v>
      </c>
      <c r="E3664">
        <v>20</v>
      </c>
      <c r="G3664">
        <v>500</v>
      </c>
      <c r="I3664">
        <v>-7</v>
      </c>
      <c r="K3664">
        <v>0</v>
      </c>
      <c r="L3664" t="s">
        <v>12086</v>
      </c>
      <c r="M3664">
        <v>7</v>
      </c>
      <c r="N3664">
        <v>2</v>
      </c>
      <c r="O3664">
        <v>256</v>
      </c>
      <c r="Q3664">
        <v>40</v>
      </c>
      <c r="R3664">
        <v>1</v>
      </c>
      <c r="S3664">
        <v>537</v>
      </c>
      <c r="T3664" t="s">
        <v>43939</v>
      </c>
      <c r="U3664" t="s">
        <v>43939</v>
      </c>
      <c r="V3664" t="s">
        <v>43939</v>
      </c>
    </row>
    <row r="3665" spans="1:22" x14ac:dyDescent="0.3">
      <c r="A3665">
        <v>5856</v>
      </c>
      <c r="B3665" t="s">
        <v>15503</v>
      </c>
      <c r="C3665" t="s">
        <v>15504</v>
      </c>
      <c r="D3665">
        <v>4</v>
      </c>
      <c r="E3665">
        <v>20</v>
      </c>
      <c r="G3665">
        <v>600</v>
      </c>
      <c r="I3665">
        <v>2</v>
      </c>
      <c r="K3665">
        <v>1</v>
      </c>
      <c r="L3665" t="s">
        <v>12086</v>
      </c>
      <c r="M3665">
        <v>7</v>
      </c>
      <c r="N3665">
        <v>2</v>
      </c>
      <c r="O3665">
        <v>256</v>
      </c>
      <c r="Q3665">
        <v>1</v>
      </c>
      <c r="R3665">
        <v>1</v>
      </c>
      <c r="S3665">
        <v>671</v>
      </c>
      <c r="T3665" t="s">
        <v>43940</v>
      </c>
      <c r="U3665" t="s">
        <v>43940</v>
      </c>
      <c r="V3665" t="s">
        <v>43940</v>
      </c>
    </row>
    <row r="3666" spans="1:22" x14ac:dyDescent="0.3">
      <c r="A3666">
        <v>5857</v>
      </c>
      <c r="B3666" t="s">
        <v>15505</v>
      </c>
      <c r="C3666" t="s">
        <v>15506</v>
      </c>
      <c r="D3666">
        <v>4</v>
      </c>
      <c r="E3666">
        <v>20</v>
      </c>
      <c r="G3666">
        <v>600</v>
      </c>
      <c r="I3666">
        <v>2</v>
      </c>
      <c r="K3666">
        <v>1</v>
      </c>
      <c r="L3666" t="s">
        <v>12086</v>
      </c>
      <c r="M3666">
        <v>7</v>
      </c>
      <c r="N3666">
        <v>2</v>
      </c>
      <c r="O3666">
        <v>256</v>
      </c>
      <c r="Q3666">
        <v>1</v>
      </c>
      <c r="R3666">
        <v>1</v>
      </c>
      <c r="S3666">
        <v>672</v>
      </c>
      <c r="T3666" t="s">
        <v>43941</v>
      </c>
      <c r="U3666" t="s">
        <v>43941</v>
      </c>
      <c r="V3666" t="s">
        <v>43941</v>
      </c>
    </row>
    <row r="3667" spans="1:22" x14ac:dyDescent="0.3">
      <c r="A3667">
        <v>5858</v>
      </c>
      <c r="B3667" t="s">
        <v>15507</v>
      </c>
      <c r="C3667" t="s">
        <v>15508</v>
      </c>
      <c r="D3667">
        <v>4</v>
      </c>
      <c r="E3667">
        <v>20</v>
      </c>
      <c r="G3667">
        <v>600</v>
      </c>
      <c r="I3667">
        <v>2</v>
      </c>
      <c r="K3667">
        <v>1</v>
      </c>
      <c r="L3667" t="s">
        <v>12086</v>
      </c>
      <c r="M3667">
        <v>7</v>
      </c>
      <c r="N3667">
        <v>2</v>
      </c>
      <c r="O3667">
        <v>256</v>
      </c>
      <c r="Q3667">
        <v>1</v>
      </c>
      <c r="R3667">
        <v>1</v>
      </c>
      <c r="S3667">
        <v>673</v>
      </c>
      <c r="T3667" t="s">
        <v>43194</v>
      </c>
      <c r="U3667" t="s">
        <v>43194</v>
      </c>
      <c r="V3667" t="s">
        <v>43194</v>
      </c>
    </row>
    <row r="3668" spans="1:22" x14ac:dyDescent="0.3">
      <c r="A3668">
        <v>5859</v>
      </c>
      <c r="B3668" t="s">
        <v>15509</v>
      </c>
      <c r="C3668" t="s">
        <v>15510</v>
      </c>
      <c r="D3668">
        <v>4</v>
      </c>
      <c r="E3668">
        <v>20</v>
      </c>
      <c r="G3668">
        <v>600</v>
      </c>
      <c r="I3668">
        <v>2</v>
      </c>
      <c r="K3668">
        <v>1</v>
      </c>
      <c r="L3668" t="s">
        <v>12086</v>
      </c>
      <c r="M3668">
        <v>7</v>
      </c>
      <c r="N3668">
        <v>2</v>
      </c>
      <c r="O3668">
        <v>256</v>
      </c>
      <c r="Q3668">
        <v>1</v>
      </c>
      <c r="R3668">
        <v>1</v>
      </c>
      <c r="S3668">
        <v>674</v>
      </c>
      <c r="T3668" t="s">
        <v>35235</v>
      </c>
      <c r="U3668" t="s">
        <v>35235</v>
      </c>
      <c r="V3668" t="s">
        <v>35235</v>
      </c>
    </row>
    <row r="3669" spans="1:22" x14ac:dyDescent="0.3">
      <c r="A3669">
        <v>6000</v>
      </c>
      <c r="B3669" t="s">
        <v>15531</v>
      </c>
      <c r="C3669" t="s">
        <v>15532</v>
      </c>
      <c r="D3669">
        <v>3</v>
      </c>
      <c r="E3669">
        <v>0</v>
      </c>
      <c r="G3669">
        <v>0</v>
      </c>
      <c r="T3669" t="s">
        <v>12087</v>
      </c>
      <c r="U3669" t="s">
        <v>12087</v>
      </c>
      <c r="V3669" t="s">
        <v>12087</v>
      </c>
    </row>
    <row r="3670" spans="1:22" x14ac:dyDescent="0.3">
      <c r="A3670">
        <v>6001</v>
      </c>
      <c r="B3670" t="s">
        <v>15533</v>
      </c>
      <c r="C3670" t="s">
        <v>15534</v>
      </c>
      <c r="D3670">
        <v>3</v>
      </c>
      <c r="E3670">
        <v>0</v>
      </c>
      <c r="G3670">
        <v>10</v>
      </c>
      <c r="T3670" t="s">
        <v>12087</v>
      </c>
      <c r="U3670" t="s">
        <v>12087</v>
      </c>
      <c r="V3670" t="s">
        <v>12087</v>
      </c>
    </row>
    <row r="3671" spans="1:22" x14ac:dyDescent="0.3">
      <c r="A3671">
        <v>6002</v>
      </c>
      <c r="B3671" t="s">
        <v>15535</v>
      </c>
      <c r="C3671" t="s">
        <v>15536</v>
      </c>
      <c r="D3671">
        <v>3</v>
      </c>
      <c r="E3671">
        <v>0</v>
      </c>
      <c r="G3671">
        <v>10</v>
      </c>
      <c r="T3671" t="s">
        <v>12087</v>
      </c>
      <c r="U3671" t="s">
        <v>12087</v>
      </c>
      <c r="V3671" t="s">
        <v>12087</v>
      </c>
    </row>
    <row r="3672" spans="1:22" x14ac:dyDescent="0.3">
      <c r="A3672">
        <v>6003</v>
      </c>
      <c r="B3672" t="s">
        <v>15537</v>
      </c>
      <c r="C3672" t="s">
        <v>15538</v>
      </c>
      <c r="D3672">
        <v>3</v>
      </c>
      <c r="E3672">
        <v>0</v>
      </c>
      <c r="G3672">
        <v>10</v>
      </c>
      <c r="T3672" t="s">
        <v>12087</v>
      </c>
      <c r="U3672" t="s">
        <v>12087</v>
      </c>
      <c r="V3672" t="s">
        <v>12087</v>
      </c>
    </row>
    <row r="3673" spans="1:22" x14ac:dyDescent="0.3">
      <c r="A3673">
        <v>6004</v>
      </c>
      <c r="B3673" t="s">
        <v>15539</v>
      </c>
      <c r="C3673" t="s">
        <v>15540</v>
      </c>
      <c r="D3673">
        <v>3</v>
      </c>
      <c r="E3673">
        <v>0</v>
      </c>
      <c r="G3673">
        <v>10</v>
      </c>
      <c r="T3673" t="s">
        <v>12087</v>
      </c>
      <c r="U3673" t="s">
        <v>12087</v>
      </c>
      <c r="V3673" t="s">
        <v>12087</v>
      </c>
    </row>
    <row r="3674" spans="1:22" x14ac:dyDescent="0.3">
      <c r="A3674">
        <v>6005</v>
      </c>
      <c r="B3674" t="s">
        <v>15541</v>
      </c>
      <c r="C3674" t="s">
        <v>15542</v>
      </c>
      <c r="D3674">
        <v>3</v>
      </c>
      <c r="E3674">
        <v>0</v>
      </c>
      <c r="G3674">
        <v>10</v>
      </c>
      <c r="T3674" t="s">
        <v>12087</v>
      </c>
      <c r="U3674" t="s">
        <v>12087</v>
      </c>
      <c r="V3674" t="s">
        <v>12087</v>
      </c>
    </row>
    <row r="3675" spans="1:22" x14ac:dyDescent="0.3">
      <c r="A3675">
        <v>6006</v>
      </c>
      <c r="B3675" t="s">
        <v>15543</v>
      </c>
      <c r="C3675" t="s">
        <v>15544</v>
      </c>
      <c r="D3675">
        <v>3</v>
      </c>
      <c r="E3675">
        <v>0</v>
      </c>
      <c r="G3675">
        <v>10</v>
      </c>
      <c r="T3675" t="s">
        <v>12087</v>
      </c>
      <c r="U3675" t="s">
        <v>12087</v>
      </c>
      <c r="V3675" t="s">
        <v>12087</v>
      </c>
    </row>
    <row r="3676" spans="1:22" x14ac:dyDescent="0.3">
      <c r="A3676">
        <v>6007</v>
      </c>
      <c r="B3676" t="s">
        <v>15545</v>
      </c>
      <c r="C3676" t="s">
        <v>15546</v>
      </c>
      <c r="D3676">
        <v>3</v>
      </c>
      <c r="E3676">
        <v>0</v>
      </c>
      <c r="G3676">
        <v>10</v>
      </c>
      <c r="T3676" t="s">
        <v>12087</v>
      </c>
      <c r="U3676" t="s">
        <v>12087</v>
      </c>
      <c r="V3676" t="s">
        <v>12087</v>
      </c>
    </row>
    <row r="3677" spans="1:22" x14ac:dyDescent="0.3">
      <c r="A3677">
        <v>6008</v>
      </c>
      <c r="B3677" t="s">
        <v>15547</v>
      </c>
      <c r="C3677" t="s">
        <v>15547</v>
      </c>
      <c r="D3677">
        <v>3</v>
      </c>
      <c r="E3677">
        <v>0</v>
      </c>
      <c r="G3677">
        <v>10</v>
      </c>
      <c r="T3677" t="s">
        <v>12087</v>
      </c>
      <c r="U3677" t="s">
        <v>12087</v>
      </c>
      <c r="V3677" t="s">
        <v>12087</v>
      </c>
    </row>
    <row r="3678" spans="1:22" x14ac:dyDescent="0.3">
      <c r="A3678">
        <v>6009</v>
      </c>
      <c r="B3678" t="s">
        <v>15548</v>
      </c>
      <c r="C3678" t="s">
        <v>15549</v>
      </c>
      <c r="D3678">
        <v>3</v>
      </c>
      <c r="E3678">
        <v>0</v>
      </c>
      <c r="G3678">
        <v>0</v>
      </c>
      <c r="T3678" t="s">
        <v>12087</v>
      </c>
      <c r="U3678" t="s">
        <v>12087</v>
      </c>
      <c r="V3678" t="s">
        <v>12087</v>
      </c>
    </row>
    <row r="3679" spans="1:22" x14ac:dyDescent="0.3">
      <c r="A3679">
        <v>6010</v>
      </c>
      <c r="B3679" t="s">
        <v>15550</v>
      </c>
      <c r="C3679" t="s">
        <v>15551</v>
      </c>
      <c r="D3679">
        <v>3</v>
      </c>
      <c r="E3679">
        <v>0</v>
      </c>
      <c r="G3679">
        <v>10</v>
      </c>
      <c r="T3679" t="s">
        <v>12087</v>
      </c>
      <c r="U3679" t="s">
        <v>12087</v>
      </c>
      <c r="V3679" t="s">
        <v>12087</v>
      </c>
    </row>
    <row r="3680" spans="1:22" x14ac:dyDescent="0.3">
      <c r="A3680">
        <v>6011</v>
      </c>
      <c r="B3680" t="s">
        <v>15552</v>
      </c>
      <c r="C3680" t="s">
        <v>15553</v>
      </c>
      <c r="D3680">
        <v>3</v>
      </c>
      <c r="E3680">
        <v>0</v>
      </c>
      <c r="G3680">
        <v>10</v>
      </c>
      <c r="T3680" t="s">
        <v>12087</v>
      </c>
      <c r="U3680" t="s">
        <v>12087</v>
      </c>
      <c r="V3680" t="s">
        <v>12087</v>
      </c>
    </row>
    <row r="3681" spans="1:22" x14ac:dyDescent="0.3">
      <c r="A3681">
        <v>6012</v>
      </c>
      <c r="B3681" t="s">
        <v>15554</v>
      </c>
      <c r="C3681" t="s">
        <v>15555</v>
      </c>
      <c r="D3681">
        <v>3</v>
      </c>
      <c r="E3681">
        <v>0</v>
      </c>
      <c r="G3681">
        <v>10</v>
      </c>
      <c r="T3681" t="s">
        <v>12087</v>
      </c>
      <c r="U3681" t="s">
        <v>12087</v>
      </c>
      <c r="V3681" t="s">
        <v>12087</v>
      </c>
    </row>
    <row r="3682" spans="1:22" x14ac:dyDescent="0.3">
      <c r="A3682">
        <v>6013</v>
      </c>
      <c r="B3682" t="s">
        <v>15556</v>
      </c>
      <c r="C3682" t="s">
        <v>15557</v>
      </c>
      <c r="D3682">
        <v>3</v>
      </c>
      <c r="E3682">
        <v>0</v>
      </c>
      <c r="G3682">
        <v>10</v>
      </c>
      <c r="T3682" t="s">
        <v>12087</v>
      </c>
      <c r="U3682" t="s">
        <v>12087</v>
      </c>
      <c r="V3682" t="s">
        <v>12087</v>
      </c>
    </row>
    <row r="3683" spans="1:22" x14ac:dyDescent="0.3">
      <c r="A3683">
        <v>6015</v>
      </c>
      <c r="B3683" t="s">
        <v>15558</v>
      </c>
      <c r="C3683" t="s">
        <v>15559</v>
      </c>
      <c r="D3683">
        <v>3</v>
      </c>
      <c r="E3683">
        <v>0</v>
      </c>
      <c r="G3683">
        <v>10</v>
      </c>
      <c r="T3683" t="s">
        <v>12087</v>
      </c>
      <c r="U3683" t="s">
        <v>12087</v>
      </c>
      <c r="V3683" t="s">
        <v>12087</v>
      </c>
    </row>
    <row r="3684" spans="1:22" x14ac:dyDescent="0.3">
      <c r="A3684">
        <v>6016</v>
      </c>
      <c r="B3684" t="s">
        <v>15560</v>
      </c>
      <c r="C3684" t="s">
        <v>15561</v>
      </c>
      <c r="D3684">
        <v>3</v>
      </c>
      <c r="E3684">
        <v>0</v>
      </c>
      <c r="G3684">
        <v>10</v>
      </c>
      <c r="T3684" t="s">
        <v>12087</v>
      </c>
      <c r="U3684" t="s">
        <v>12087</v>
      </c>
      <c r="V3684" t="s">
        <v>12087</v>
      </c>
    </row>
    <row r="3685" spans="1:22" x14ac:dyDescent="0.3">
      <c r="A3685">
        <v>6017</v>
      </c>
      <c r="B3685" t="s">
        <v>15562</v>
      </c>
      <c r="C3685" t="s">
        <v>15563</v>
      </c>
      <c r="D3685">
        <v>3</v>
      </c>
      <c r="E3685">
        <v>0</v>
      </c>
      <c r="G3685">
        <v>10</v>
      </c>
      <c r="T3685" t="s">
        <v>12087</v>
      </c>
      <c r="U3685" t="s">
        <v>12087</v>
      </c>
      <c r="V3685" t="s">
        <v>12087</v>
      </c>
    </row>
    <row r="3686" spans="1:22" x14ac:dyDescent="0.3">
      <c r="A3686">
        <v>6018</v>
      </c>
      <c r="B3686" t="s">
        <v>15564</v>
      </c>
      <c r="C3686" t="s">
        <v>15565</v>
      </c>
      <c r="D3686">
        <v>3</v>
      </c>
      <c r="E3686">
        <v>0</v>
      </c>
      <c r="G3686">
        <v>10</v>
      </c>
      <c r="T3686" t="s">
        <v>12087</v>
      </c>
      <c r="U3686" t="s">
        <v>12087</v>
      </c>
      <c r="V3686" t="s">
        <v>12087</v>
      </c>
    </row>
    <row r="3687" spans="1:22" x14ac:dyDescent="0.3">
      <c r="A3687">
        <v>6019</v>
      </c>
      <c r="B3687" t="s">
        <v>15566</v>
      </c>
      <c r="C3687" t="s">
        <v>15567</v>
      </c>
      <c r="D3687">
        <v>3</v>
      </c>
      <c r="E3687">
        <v>0</v>
      </c>
      <c r="G3687">
        <v>10</v>
      </c>
      <c r="T3687" t="s">
        <v>12087</v>
      </c>
      <c r="U3687" t="s">
        <v>12087</v>
      </c>
      <c r="V3687" t="s">
        <v>12087</v>
      </c>
    </row>
    <row r="3688" spans="1:22" x14ac:dyDescent="0.3">
      <c r="A3688">
        <v>6020</v>
      </c>
      <c r="B3688" t="s">
        <v>4305</v>
      </c>
      <c r="C3688" t="s">
        <v>4305</v>
      </c>
      <c r="D3688">
        <v>3</v>
      </c>
      <c r="E3688">
        <v>704</v>
      </c>
      <c r="G3688">
        <v>10</v>
      </c>
      <c r="T3688" t="s">
        <v>12087</v>
      </c>
      <c r="U3688" t="s">
        <v>12087</v>
      </c>
      <c r="V3688" t="s">
        <v>12087</v>
      </c>
    </row>
    <row r="3689" spans="1:22" x14ac:dyDescent="0.3">
      <c r="A3689">
        <v>6021</v>
      </c>
      <c r="B3689" t="s">
        <v>15568</v>
      </c>
      <c r="C3689" t="s">
        <v>15569</v>
      </c>
      <c r="D3689">
        <v>3</v>
      </c>
      <c r="E3689">
        <v>433</v>
      </c>
      <c r="G3689">
        <v>10</v>
      </c>
      <c r="T3689" t="s">
        <v>12087</v>
      </c>
      <c r="U3689" t="s">
        <v>12087</v>
      </c>
      <c r="V3689" t="s">
        <v>12087</v>
      </c>
    </row>
    <row r="3690" spans="1:22" x14ac:dyDescent="0.3">
      <c r="A3690">
        <v>6022</v>
      </c>
      <c r="B3690" t="s">
        <v>15570</v>
      </c>
      <c r="C3690" t="s">
        <v>15571</v>
      </c>
      <c r="D3690">
        <v>3</v>
      </c>
      <c r="E3690">
        <v>884</v>
      </c>
      <c r="G3690">
        <v>10</v>
      </c>
      <c r="T3690" t="s">
        <v>12087</v>
      </c>
      <c r="U3690" t="s">
        <v>12087</v>
      </c>
      <c r="V3690" t="s">
        <v>12087</v>
      </c>
    </row>
    <row r="3691" spans="1:22" x14ac:dyDescent="0.3">
      <c r="A3691">
        <v>6023</v>
      </c>
      <c r="B3691" t="s">
        <v>6997</v>
      </c>
      <c r="C3691" t="s">
        <v>6998</v>
      </c>
      <c r="D3691">
        <v>3</v>
      </c>
      <c r="E3691">
        <v>1000</v>
      </c>
      <c r="G3691">
        <v>10</v>
      </c>
      <c r="T3691" t="s">
        <v>12087</v>
      </c>
      <c r="U3691" t="s">
        <v>12087</v>
      </c>
      <c r="V3691" t="s">
        <v>12087</v>
      </c>
    </row>
    <row r="3692" spans="1:22" x14ac:dyDescent="0.3">
      <c r="A3692">
        <v>6024</v>
      </c>
      <c r="B3692" t="s">
        <v>15572</v>
      </c>
      <c r="C3692" t="s">
        <v>15573</v>
      </c>
      <c r="D3692">
        <v>3</v>
      </c>
      <c r="E3692">
        <v>0</v>
      </c>
      <c r="G3692">
        <v>10</v>
      </c>
      <c r="T3692" t="s">
        <v>12087</v>
      </c>
      <c r="U3692" t="s">
        <v>12087</v>
      </c>
      <c r="V3692" t="s">
        <v>12087</v>
      </c>
    </row>
    <row r="3693" spans="1:22" x14ac:dyDescent="0.3">
      <c r="A3693">
        <v>6025</v>
      </c>
      <c r="B3693" t="s">
        <v>15574</v>
      </c>
      <c r="C3693" t="s">
        <v>15575</v>
      </c>
      <c r="D3693">
        <v>3</v>
      </c>
      <c r="E3693">
        <v>0</v>
      </c>
      <c r="G3693">
        <v>0</v>
      </c>
      <c r="T3693" t="s">
        <v>12087</v>
      </c>
      <c r="U3693" t="s">
        <v>12087</v>
      </c>
      <c r="V3693" t="s">
        <v>12087</v>
      </c>
    </row>
    <row r="3694" spans="1:22" x14ac:dyDescent="0.3">
      <c r="A3694">
        <v>6026</v>
      </c>
      <c r="B3694" t="s">
        <v>15576</v>
      </c>
      <c r="C3694" t="s">
        <v>15577</v>
      </c>
      <c r="D3694">
        <v>3</v>
      </c>
      <c r="E3694">
        <v>0</v>
      </c>
      <c r="G3694">
        <v>10</v>
      </c>
      <c r="T3694" t="s">
        <v>12087</v>
      </c>
      <c r="U3694" t="s">
        <v>12087</v>
      </c>
      <c r="V3694" t="s">
        <v>12087</v>
      </c>
    </row>
    <row r="3695" spans="1:22" x14ac:dyDescent="0.3">
      <c r="A3695">
        <v>6027</v>
      </c>
      <c r="B3695" t="s">
        <v>15578</v>
      </c>
      <c r="C3695" t="s">
        <v>15579</v>
      </c>
      <c r="D3695">
        <v>3</v>
      </c>
      <c r="E3695">
        <v>0</v>
      </c>
      <c r="G3695">
        <v>0</v>
      </c>
      <c r="T3695" t="s">
        <v>12087</v>
      </c>
      <c r="U3695" t="s">
        <v>12087</v>
      </c>
      <c r="V3695" t="s">
        <v>12087</v>
      </c>
    </row>
    <row r="3696" spans="1:22" x14ac:dyDescent="0.3">
      <c r="A3696">
        <v>6028</v>
      </c>
      <c r="B3696" t="s">
        <v>15580</v>
      </c>
      <c r="C3696" t="s">
        <v>15581</v>
      </c>
      <c r="D3696">
        <v>3</v>
      </c>
      <c r="E3696">
        <v>0</v>
      </c>
      <c r="G3696">
        <v>0</v>
      </c>
      <c r="T3696" t="s">
        <v>12087</v>
      </c>
      <c r="U3696" t="s">
        <v>12087</v>
      </c>
      <c r="V3696" t="s">
        <v>12087</v>
      </c>
    </row>
    <row r="3697" spans="1:22" x14ac:dyDescent="0.3">
      <c r="A3697">
        <v>6029</v>
      </c>
      <c r="B3697" t="s">
        <v>15582</v>
      </c>
      <c r="C3697" t="s">
        <v>15583</v>
      </c>
      <c r="D3697">
        <v>3</v>
      </c>
      <c r="E3697">
        <v>0</v>
      </c>
      <c r="G3697">
        <v>0</v>
      </c>
      <c r="T3697" t="s">
        <v>12087</v>
      </c>
      <c r="U3697" t="s">
        <v>12087</v>
      </c>
      <c r="V3697" t="s">
        <v>12087</v>
      </c>
    </row>
    <row r="3698" spans="1:22" x14ac:dyDescent="0.3">
      <c r="A3698">
        <v>6030</v>
      </c>
      <c r="B3698" t="s">
        <v>15584</v>
      </c>
      <c r="C3698" t="s">
        <v>15585</v>
      </c>
      <c r="D3698">
        <v>3</v>
      </c>
      <c r="E3698">
        <v>0</v>
      </c>
      <c r="G3698">
        <v>10</v>
      </c>
      <c r="T3698" t="s">
        <v>12087</v>
      </c>
      <c r="U3698" t="s">
        <v>12087</v>
      </c>
      <c r="V3698" t="s">
        <v>12087</v>
      </c>
    </row>
    <row r="3699" spans="1:22" x14ac:dyDescent="0.3">
      <c r="A3699">
        <v>6031</v>
      </c>
      <c r="B3699" t="s">
        <v>15586</v>
      </c>
      <c r="C3699" t="s">
        <v>15585</v>
      </c>
      <c r="D3699">
        <v>3</v>
      </c>
      <c r="E3699">
        <v>0</v>
      </c>
      <c r="G3699">
        <v>10</v>
      </c>
      <c r="T3699" t="s">
        <v>12087</v>
      </c>
      <c r="U3699" t="s">
        <v>12087</v>
      </c>
      <c r="V3699" t="s">
        <v>12087</v>
      </c>
    </row>
    <row r="3700" spans="1:22" x14ac:dyDescent="0.3">
      <c r="A3700">
        <v>6032</v>
      </c>
      <c r="B3700" t="s">
        <v>15587</v>
      </c>
      <c r="C3700" t="s">
        <v>12826</v>
      </c>
      <c r="D3700">
        <v>3</v>
      </c>
      <c r="E3700">
        <v>500</v>
      </c>
      <c r="G3700">
        <v>10</v>
      </c>
      <c r="T3700" t="s">
        <v>12087</v>
      </c>
      <c r="U3700" t="s">
        <v>12087</v>
      </c>
      <c r="V3700" t="s">
        <v>12087</v>
      </c>
    </row>
    <row r="3701" spans="1:22" x14ac:dyDescent="0.3">
      <c r="A3701">
        <v>6033</v>
      </c>
      <c r="B3701" t="s">
        <v>15588</v>
      </c>
      <c r="C3701" t="s">
        <v>15589</v>
      </c>
      <c r="D3701">
        <v>3</v>
      </c>
      <c r="E3701">
        <v>500</v>
      </c>
      <c r="G3701">
        <v>10</v>
      </c>
      <c r="T3701" t="s">
        <v>12087</v>
      </c>
      <c r="U3701" t="s">
        <v>12087</v>
      </c>
      <c r="V3701" t="s">
        <v>12087</v>
      </c>
    </row>
    <row r="3702" spans="1:22" x14ac:dyDescent="0.3">
      <c r="A3702">
        <v>6034</v>
      </c>
      <c r="B3702" t="s">
        <v>15590</v>
      </c>
      <c r="C3702" t="s">
        <v>15591</v>
      </c>
      <c r="D3702">
        <v>3</v>
      </c>
      <c r="E3702">
        <v>0</v>
      </c>
      <c r="G3702">
        <v>0</v>
      </c>
      <c r="T3702" t="s">
        <v>12087</v>
      </c>
      <c r="U3702" t="s">
        <v>12087</v>
      </c>
      <c r="V3702" t="s">
        <v>12087</v>
      </c>
    </row>
    <row r="3703" spans="1:22" x14ac:dyDescent="0.3">
      <c r="A3703">
        <v>6035</v>
      </c>
      <c r="B3703" t="s">
        <v>15592</v>
      </c>
      <c r="C3703" t="s">
        <v>15593</v>
      </c>
      <c r="D3703">
        <v>3</v>
      </c>
      <c r="E3703">
        <v>0</v>
      </c>
      <c r="G3703">
        <v>0</v>
      </c>
      <c r="T3703" t="s">
        <v>12087</v>
      </c>
      <c r="U3703" t="s">
        <v>12087</v>
      </c>
      <c r="V3703" t="s">
        <v>12087</v>
      </c>
    </row>
    <row r="3704" spans="1:22" x14ac:dyDescent="0.3">
      <c r="A3704">
        <v>6036</v>
      </c>
      <c r="B3704" t="s">
        <v>15594</v>
      </c>
      <c r="C3704" t="s">
        <v>15595</v>
      </c>
      <c r="D3704">
        <v>3</v>
      </c>
      <c r="E3704">
        <v>0</v>
      </c>
      <c r="G3704">
        <v>10</v>
      </c>
      <c r="T3704" t="s">
        <v>12087</v>
      </c>
      <c r="U3704" t="s">
        <v>12087</v>
      </c>
      <c r="V3704" t="s">
        <v>12087</v>
      </c>
    </row>
    <row r="3705" spans="1:22" x14ac:dyDescent="0.3">
      <c r="A3705">
        <v>6037</v>
      </c>
      <c r="B3705" t="s">
        <v>15596</v>
      </c>
      <c r="C3705" t="s">
        <v>15597</v>
      </c>
      <c r="D3705">
        <v>3</v>
      </c>
      <c r="E3705">
        <v>0</v>
      </c>
      <c r="G3705">
        <v>0</v>
      </c>
      <c r="T3705" t="s">
        <v>12087</v>
      </c>
      <c r="U3705" t="s">
        <v>12087</v>
      </c>
      <c r="V3705" t="s">
        <v>12087</v>
      </c>
    </row>
    <row r="3706" spans="1:22" x14ac:dyDescent="0.3">
      <c r="A3706">
        <v>6038</v>
      </c>
      <c r="B3706" t="s">
        <v>15598</v>
      </c>
      <c r="C3706" t="s">
        <v>15599</v>
      </c>
      <c r="D3706">
        <v>3</v>
      </c>
      <c r="E3706">
        <v>0</v>
      </c>
      <c r="G3706">
        <v>10</v>
      </c>
      <c r="T3706" t="s">
        <v>12087</v>
      </c>
      <c r="U3706" t="s">
        <v>12087</v>
      </c>
      <c r="V3706" t="s">
        <v>12087</v>
      </c>
    </row>
    <row r="3707" spans="1:22" x14ac:dyDescent="0.3">
      <c r="A3707">
        <v>6039</v>
      </c>
      <c r="B3707" t="s">
        <v>15600</v>
      </c>
      <c r="C3707" t="s">
        <v>15601</v>
      </c>
      <c r="D3707">
        <v>3</v>
      </c>
      <c r="E3707">
        <v>0</v>
      </c>
      <c r="G3707">
        <v>10</v>
      </c>
      <c r="T3707" t="s">
        <v>12087</v>
      </c>
      <c r="U3707" t="s">
        <v>12087</v>
      </c>
      <c r="V3707" t="s">
        <v>12087</v>
      </c>
    </row>
    <row r="3708" spans="1:22" x14ac:dyDescent="0.3">
      <c r="A3708">
        <v>6040</v>
      </c>
      <c r="B3708" t="s">
        <v>15602</v>
      </c>
      <c r="C3708" t="s">
        <v>15603</v>
      </c>
      <c r="D3708">
        <v>3</v>
      </c>
      <c r="E3708">
        <v>0</v>
      </c>
      <c r="G3708">
        <v>0</v>
      </c>
      <c r="T3708" t="s">
        <v>12087</v>
      </c>
      <c r="U3708" t="s">
        <v>12087</v>
      </c>
      <c r="V3708" t="s">
        <v>12087</v>
      </c>
    </row>
    <row r="3709" spans="1:22" x14ac:dyDescent="0.3">
      <c r="A3709">
        <v>6041</v>
      </c>
      <c r="B3709" t="s">
        <v>9710</v>
      </c>
      <c r="C3709" t="s">
        <v>9711</v>
      </c>
      <c r="D3709">
        <v>3</v>
      </c>
      <c r="E3709">
        <v>30</v>
      </c>
      <c r="G3709">
        <v>50</v>
      </c>
      <c r="T3709" t="s">
        <v>12087</v>
      </c>
      <c r="U3709" t="s">
        <v>12087</v>
      </c>
      <c r="V3709" t="s">
        <v>12087</v>
      </c>
    </row>
    <row r="3710" spans="1:22" x14ac:dyDescent="0.3">
      <c r="A3710">
        <v>6042</v>
      </c>
      <c r="B3710" t="s">
        <v>15604</v>
      </c>
      <c r="C3710" t="s">
        <v>15605</v>
      </c>
      <c r="D3710">
        <v>3</v>
      </c>
      <c r="E3710">
        <v>0</v>
      </c>
      <c r="G3710">
        <v>10</v>
      </c>
      <c r="T3710" t="s">
        <v>12087</v>
      </c>
      <c r="U3710" t="s">
        <v>12087</v>
      </c>
      <c r="V3710" t="s">
        <v>12087</v>
      </c>
    </row>
    <row r="3711" spans="1:22" x14ac:dyDescent="0.3">
      <c r="A3711">
        <v>6043</v>
      </c>
      <c r="B3711" t="s">
        <v>15606</v>
      </c>
      <c r="C3711" t="s">
        <v>15607</v>
      </c>
      <c r="D3711">
        <v>3</v>
      </c>
      <c r="E3711">
        <v>0</v>
      </c>
      <c r="G3711">
        <v>10</v>
      </c>
      <c r="T3711" t="s">
        <v>12087</v>
      </c>
      <c r="U3711" t="s">
        <v>12087</v>
      </c>
      <c r="V3711" t="s">
        <v>12087</v>
      </c>
    </row>
    <row r="3712" spans="1:22" x14ac:dyDescent="0.3">
      <c r="A3712">
        <v>6044</v>
      </c>
      <c r="B3712" t="s">
        <v>15608</v>
      </c>
      <c r="C3712" t="s">
        <v>15609</v>
      </c>
      <c r="D3712">
        <v>3</v>
      </c>
      <c r="E3712">
        <v>0</v>
      </c>
      <c r="G3712">
        <v>10</v>
      </c>
      <c r="T3712" t="s">
        <v>12087</v>
      </c>
      <c r="U3712" t="s">
        <v>12087</v>
      </c>
      <c r="V3712" t="s">
        <v>12087</v>
      </c>
    </row>
    <row r="3713" spans="1:22" x14ac:dyDescent="0.3">
      <c r="A3713">
        <v>6045</v>
      </c>
      <c r="B3713" t="s">
        <v>15610</v>
      </c>
      <c r="C3713" t="s">
        <v>15611</v>
      </c>
      <c r="D3713">
        <v>3</v>
      </c>
      <c r="E3713">
        <v>0</v>
      </c>
      <c r="G3713">
        <v>0</v>
      </c>
      <c r="T3713" t="s">
        <v>12087</v>
      </c>
      <c r="U3713" t="s">
        <v>12087</v>
      </c>
      <c r="V3713" t="s">
        <v>12087</v>
      </c>
    </row>
    <row r="3714" spans="1:22" x14ac:dyDescent="0.3">
      <c r="A3714">
        <v>6046</v>
      </c>
      <c r="B3714" t="s">
        <v>15612</v>
      </c>
      <c r="C3714" t="s">
        <v>15613</v>
      </c>
      <c r="D3714">
        <v>2</v>
      </c>
      <c r="E3714">
        <v>0</v>
      </c>
      <c r="G3714">
        <v>0</v>
      </c>
      <c r="L3714" t="s">
        <v>12086</v>
      </c>
      <c r="M3714">
        <v>7</v>
      </c>
      <c r="N3714">
        <v>2</v>
      </c>
      <c r="T3714" t="s">
        <v>12087</v>
      </c>
      <c r="U3714" t="s">
        <v>12087</v>
      </c>
      <c r="V3714" t="s">
        <v>12087</v>
      </c>
    </row>
    <row r="3715" spans="1:22" x14ac:dyDescent="0.3">
      <c r="A3715">
        <v>6047</v>
      </c>
      <c r="B3715" t="s">
        <v>15614</v>
      </c>
      <c r="C3715" t="s">
        <v>15615</v>
      </c>
      <c r="D3715">
        <v>2</v>
      </c>
      <c r="E3715">
        <v>0</v>
      </c>
      <c r="G3715">
        <v>0</v>
      </c>
      <c r="L3715" t="s">
        <v>12086</v>
      </c>
      <c r="M3715">
        <v>7</v>
      </c>
      <c r="N3715">
        <v>2</v>
      </c>
      <c r="T3715" t="s">
        <v>12087</v>
      </c>
      <c r="U3715" t="s">
        <v>12087</v>
      </c>
      <c r="V3715" t="s">
        <v>12087</v>
      </c>
    </row>
    <row r="3716" spans="1:22" x14ac:dyDescent="0.3">
      <c r="A3716">
        <v>6048</v>
      </c>
      <c r="B3716" t="s">
        <v>15616</v>
      </c>
      <c r="C3716" t="s">
        <v>15617</v>
      </c>
      <c r="D3716">
        <v>3</v>
      </c>
      <c r="E3716">
        <v>0</v>
      </c>
      <c r="G3716">
        <v>10</v>
      </c>
      <c r="T3716" t="s">
        <v>12087</v>
      </c>
      <c r="U3716" t="s">
        <v>12087</v>
      </c>
      <c r="V3716" t="s">
        <v>12087</v>
      </c>
    </row>
    <row r="3717" spans="1:22" x14ac:dyDescent="0.3">
      <c r="A3717">
        <v>6049</v>
      </c>
      <c r="B3717" t="s">
        <v>12449</v>
      </c>
      <c r="C3717" t="s">
        <v>12449</v>
      </c>
      <c r="D3717">
        <v>3</v>
      </c>
      <c r="E3717">
        <v>0</v>
      </c>
      <c r="G3717">
        <v>10</v>
      </c>
      <c r="T3717" t="s">
        <v>12087</v>
      </c>
      <c r="U3717" t="s">
        <v>12087</v>
      </c>
      <c r="V3717" t="s">
        <v>12087</v>
      </c>
    </row>
    <row r="3718" spans="1:22" x14ac:dyDescent="0.3">
      <c r="A3718">
        <v>6050</v>
      </c>
      <c r="B3718" t="s">
        <v>15618</v>
      </c>
      <c r="C3718" t="s">
        <v>15619</v>
      </c>
      <c r="D3718">
        <v>3</v>
      </c>
      <c r="E3718">
        <v>0</v>
      </c>
      <c r="G3718">
        <v>10</v>
      </c>
      <c r="T3718" t="s">
        <v>12087</v>
      </c>
      <c r="U3718" t="s">
        <v>12087</v>
      </c>
      <c r="V3718" t="s">
        <v>12087</v>
      </c>
    </row>
    <row r="3719" spans="1:22" x14ac:dyDescent="0.3">
      <c r="A3719">
        <v>6051</v>
      </c>
      <c r="B3719" t="s">
        <v>15620</v>
      </c>
      <c r="C3719" t="s">
        <v>15621</v>
      </c>
      <c r="D3719">
        <v>3</v>
      </c>
      <c r="E3719">
        <v>0</v>
      </c>
      <c r="G3719">
        <v>10</v>
      </c>
      <c r="T3719" t="s">
        <v>12087</v>
      </c>
      <c r="U3719" t="s">
        <v>12087</v>
      </c>
      <c r="V3719" t="s">
        <v>12087</v>
      </c>
    </row>
    <row r="3720" spans="1:22" x14ac:dyDescent="0.3">
      <c r="A3720">
        <v>6052</v>
      </c>
      <c r="B3720" t="s">
        <v>15622</v>
      </c>
      <c r="C3720" t="s">
        <v>15623</v>
      </c>
      <c r="D3720">
        <v>3</v>
      </c>
      <c r="E3720">
        <v>1</v>
      </c>
      <c r="G3720">
        <v>0</v>
      </c>
      <c r="T3720" t="s">
        <v>12087</v>
      </c>
      <c r="U3720" t="s">
        <v>12087</v>
      </c>
      <c r="V3720" t="s">
        <v>12087</v>
      </c>
    </row>
    <row r="3721" spans="1:22" x14ac:dyDescent="0.3">
      <c r="A3721">
        <v>6053</v>
      </c>
      <c r="B3721" t="s">
        <v>15624</v>
      </c>
      <c r="C3721" t="s">
        <v>15625</v>
      </c>
      <c r="D3721">
        <v>3</v>
      </c>
      <c r="E3721">
        <v>100</v>
      </c>
      <c r="G3721">
        <v>100</v>
      </c>
      <c r="T3721" t="s">
        <v>12087</v>
      </c>
      <c r="U3721" t="s">
        <v>12087</v>
      </c>
      <c r="V3721" t="s">
        <v>12087</v>
      </c>
    </row>
    <row r="3722" spans="1:22" x14ac:dyDescent="0.3">
      <c r="A3722">
        <v>6054</v>
      </c>
      <c r="B3722" t="s">
        <v>15626</v>
      </c>
      <c r="C3722" t="s">
        <v>15627</v>
      </c>
      <c r="D3722">
        <v>3</v>
      </c>
      <c r="E3722">
        <v>0</v>
      </c>
      <c r="G3722">
        <v>10</v>
      </c>
      <c r="T3722" t="s">
        <v>12087</v>
      </c>
      <c r="U3722" t="s">
        <v>12087</v>
      </c>
      <c r="V3722" t="s">
        <v>12087</v>
      </c>
    </row>
    <row r="3723" spans="1:22" x14ac:dyDescent="0.3">
      <c r="A3723">
        <v>6055</v>
      </c>
      <c r="B3723" t="s">
        <v>15628</v>
      </c>
      <c r="C3723" t="s">
        <v>15629</v>
      </c>
      <c r="D3723">
        <v>3</v>
      </c>
      <c r="E3723">
        <v>0</v>
      </c>
      <c r="G3723">
        <v>10</v>
      </c>
      <c r="T3723" t="s">
        <v>12087</v>
      </c>
      <c r="U3723" t="s">
        <v>12087</v>
      </c>
      <c r="V3723" t="s">
        <v>12087</v>
      </c>
    </row>
    <row r="3724" spans="1:22" x14ac:dyDescent="0.3">
      <c r="A3724">
        <v>6056</v>
      </c>
      <c r="B3724" t="s">
        <v>15630</v>
      </c>
      <c r="C3724" t="s">
        <v>15631</v>
      </c>
      <c r="D3724">
        <v>3</v>
      </c>
      <c r="E3724">
        <v>0</v>
      </c>
      <c r="G3724">
        <v>10</v>
      </c>
      <c r="T3724" t="s">
        <v>12087</v>
      </c>
      <c r="U3724" t="s">
        <v>12087</v>
      </c>
      <c r="V3724" t="s">
        <v>12087</v>
      </c>
    </row>
    <row r="3725" spans="1:22" x14ac:dyDescent="0.3">
      <c r="A3725">
        <v>6057</v>
      </c>
      <c r="B3725" t="s">
        <v>15632</v>
      </c>
      <c r="C3725" t="s">
        <v>15633</v>
      </c>
      <c r="D3725">
        <v>3</v>
      </c>
      <c r="E3725">
        <v>0</v>
      </c>
      <c r="G3725">
        <v>10</v>
      </c>
      <c r="T3725" t="s">
        <v>12087</v>
      </c>
      <c r="U3725" t="s">
        <v>12087</v>
      </c>
      <c r="V3725" t="s">
        <v>12087</v>
      </c>
    </row>
    <row r="3726" spans="1:22" x14ac:dyDescent="0.3">
      <c r="A3726">
        <v>6058</v>
      </c>
      <c r="B3726" t="s">
        <v>15634</v>
      </c>
      <c r="C3726" t="s">
        <v>15635</v>
      </c>
      <c r="D3726">
        <v>3</v>
      </c>
      <c r="E3726">
        <v>0</v>
      </c>
      <c r="G3726">
        <v>10</v>
      </c>
      <c r="T3726" t="s">
        <v>12087</v>
      </c>
      <c r="U3726" t="s">
        <v>12087</v>
      </c>
      <c r="V3726" t="s">
        <v>12087</v>
      </c>
    </row>
    <row r="3727" spans="1:22" x14ac:dyDescent="0.3">
      <c r="A3727">
        <v>6059</v>
      </c>
      <c r="B3727" t="s">
        <v>15636</v>
      </c>
      <c r="C3727" t="s">
        <v>15637</v>
      </c>
      <c r="D3727">
        <v>3</v>
      </c>
      <c r="E3727">
        <v>0</v>
      </c>
      <c r="G3727">
        <v>10</v>
      </c>
      <c r="T3727" t="s">
        <v>12087</v>
      </c>
      <c r="U3727" t="s">
        <v>12087</v>
      </c>
      <c r="V3727" t="s">
        <v>12087</v>
      </c>
    </row>
    <row r="3728" spans="1:22" x14ac:dyDescent="0.3">
      <c r="A3728">
        <v>6060</v>
      </c>
      <c r="B3728" t="s">
        <v>15638</v>
      </c>
      <c r="C3728" t="s">
        <v>15639</v>
      </c>
      <c r="D3728">
        <v>3</v>
      </c>
      <c r="E3728">
        <v>10</v>
      </c>
      <c r="G3728">
        <v>10</v>
      </c>
      <c r="T3728" t="s">
        <v>12087</v>
      </c>
      <c r="U3728" t="s">
        <v>12087</v>
      </c>
      <c r="V3728" t="s">
        <v>12087</v>
      </c>
    </row>
    <row r="3729" spans="1:22" x14ac:dyDescent="0.3">
      <c r="A3729">
        <v>6061</v>
      </c>
      <c r="B3729" t="s">
        <v>15640</v>
      </c>
      <c r="C3729" t="s">
        <v>15641</v>
      </c>
      <c r="D3729">
        <v>3</v>
      </c>
      <c r="E3729">
        <v>100</v>
      </c>
      <c r="G3729">
        <v>50</v>
      </c>
      <c r="T3729" t="s">
        <v>12087</v>
      </c>
      <c r="U3729" t="s">
        <v>12087</v>
      </c>
      <c r="V3729" t="s">
        <v>12087</v>
      </c>
    </row>
    <row r="3730" spans="1:22" x14ac:dyDescent="0.3">
      <c r="A3730">
        <v>6062</v>
      </c>
      <c r="B3730" t="s">
        <v>15642</v>
      </c>
      <c r="C3730" t="s">
        <v>15643</v>
      </c>
      <c r="D3730">
        <v>3</v>
      </c>
      <c r="E3730">
        <v>10</v>
      </c>
      <c r="G3730">
        <v>10</v>
      </c>
      <c r="T3730" t="s">
        <v>12087</v>
      </c>
      <c r="U3730" t="s">
        <v>12087</v>
      </c>
      <c r="V3730" t="s">
        <v>12087</v>
      </c>
    </row>
    <row r="3731" spans="1:22" x14ac:dyDescent="0.3">
      <c r="A3731">
        <v>6063</v>
      </c>
      <c r="B3731" t="s">
        <v>15644</v>
      </c>
      <c r="C3731" t="s">
        <v>15643</v>
      </c>
      <c r="D3731">
        <v>3</v>
      </c>
      <c r="E3731">
        <v>10</v>
      </c>
      <c r="G3731">
        <v>10</v>
      </c>
      <c r="T3731" t="s">
        <v>12087</v>
      </c>
      <c r="U3731" t="s">
        <v>12087</v>
      </c>
      <c r="V3731" t="s">
        <v>12087</v>
      </c>
    </row>
    <row r="3732" spans="1:22" x14ac:dyDescent="0.3">
      <c r="A3732">
        <v>6064</v>
      </c>
      <c r="B3732" t="s">
        <v>15645</v>
      </c>
      <c r="C3732" t="s">
        <v>15643</v>
      </c>
      <c r="D3732">
        <v>3</v>
      </c>
      <c r="E3732">
        <v>10</v>
      </c>
      <c r="G3732">
        <v>10</v>
      </c>
      <c r="T3732" t="s">
        <v>12087</v>
      </c>
      <c r="U3732" t="s">
        <v>12087</v>
      </c>
      <c r="V3732" t="s">
        <v>12087</v>
      </c>
    </row>
    <row r="3733" spans="1:22" x14ac:dyDescent="0.3">
      <c r="A3733">
        <v>6065</v>
      </c>
      <c r="B3733" t="s">
        <v>15646</v>
      </c>
      <c r="C3733" t="s">
        <v>15643</v>
      </c>
      <c r="D3733">
        <v>3</v>
      </c>
      <c r="E3733">
        <v>10</v>
      </c>
      <c r="G3733">
        <v>10</v>
      </c>
      <c r="T3733" t="s">
        <v>12087</v>
      </c>
      <c r="U3733" t="s">
        <v>12087</v>
      </c>
      <c r="V3733" t="s">
        <v>12087</v>
      </c>
    </row>
    <row r="3734" spans="1:22" x14ac:dyDescent="0.3">
      <c r="A3734">
        <v>6066</v>
      </c>
      <c r="B3734" t="s">
        <v>15647</v>
      </c>
      <c r="C3734" t="s">
        <v>15643</v>
      </c>
      <c r="D3734">
        <v>3</v>
      </c>
      <c r="E3734">
        <v>10</v>
      </c>
      <c r="G3734">
        <v>10</v>
      </c>
      <c r="T3734" t="s">
        <v>12087</v>
      </c>
      <c r="U3734" t="s">
        <v>12087</v>
      </c>
      <c r="V3734" t="s">
        <v>12087</v>
      </c>
    </row>
    <row r="3735" spans="1:22" x14ac:dyDescent="0.3">
      <c r="A3735">
        <v>6067</v>
      </c>
      <c r="B3735" t="s">
        <v>15648</v>
      </c>
      <c r="C3735" t="s">
        <v>15643</v>
      </c>
      <c r="D3735">
        <v>3</v>
      </c>
      <c r="E3735">
        <v>10</v>
      </c>
      <c r="G3735">
        <v>10</v>
      </c>
      <c r="T3735" t="s">
        <v>12087</v>
      </c>
      <c r="U3735" t="s">
        <v>12087</v>
      </c>
      <c r="V3735" t="s">
        <v>12087</v>
      </c>
    </row>
    <row r="3736" spans="1:22" x14ac:dyDescent="0.3">
      <c r="A3736">
        <v>6068</v>
      </c>
      <c r="B3736" t="s">
        <v>15649</v>
      </c>
      <c r="C3736" t="s">
        <v>15650</v>
      </c>
      <c r="D3736">
        <v>3</v>
      </c>
      <c r="E3736">
        <v>10</v>
      </c>
      <c r="G3736">
        <v>10</v>
      </c>
      <c r="T3736" t="s">
        <v>12087</v>
      </c>
      <c r="U3736" t="s">
        <v>12087</v>
      </c>
      <c r="V3736" t="s">
        <v>12087</v>
      </c>
    </row>
    <row r="3737" spans="1:22" x14ac:dyDescent="0.3">
      <c r="A3737">
        <v>6069</v>
      </c>
      <c r="B3737" t="s">
        <v>15651</v>
      </c>
      <c r="C3737" t="s">
        <v>15652</v>
      </c>
      <c r="D3737">
        <v>3</v>
      </c>
      <c r="E3737">
        <v>10</v>
      </c>
      <c r="G3737">
        <v>10</v>
      </c>
      <c r="T3737" t="s">
        <v>12087</v>
      </c>
      <c r="U3737" t="s">
        <v>12087</v>
      </c>
      <c r="V3737" t="s">
        <v>12087</v>
      </c>
    </row>
    <row r="3738" spans="1:22" x14ac:dyDescent="0.3">
      <c r="A3738">
        <v>6070</v>
      </c>
      <c r="B3738" t="s">
        <v>15653</v>
      </c>
      <c r="C3738" t="s">
        <v>15654</v>
      </c>
      <c r="D3738">
        <v>3</v>
      </c>
      <c r="E3738">
        <v>0</v>
      </c>
      <c r="G3738">
        <v>10</v>
      </c>
      <c r="T3738" t="s">
        <v>12087</v>
      </c>
      <c r="U3738" t="s">
        <v>12087</v>
      </c>
      <c r="V3738" t="s">
        <v>12087</v>
      </c>
    </row>
    <row r="3739" spans="1:22" x14ac:dyDescent="0.3">
      <c r="A3739">
        <v>6071</v>
      </c>
      <c r="B3739" t="s">
        <v>15655</v>
      </c>
      <c r="C3739" t="s">
        <v>10463</v>
      </c>
      <c r="D3739">
        <v>3</v>
      </c>
      <c r="E3739">
        <v>0</v>
      </c>
      <c r="G3739">
        <v>10</v>
      </c>
      <c r="T3739" t="s">
        <v>12087</v>
      </c>
      <c r="U3739" t="s">
        <v>12087</v>
      </c>
      <c r="V3739" t="s">
        <v>12087</v>
      </c>
    </row>
    <row r="3740" spans="1:22" x14ac:dyDescent="0.3">
      <c r="A3740">
        <v>6072</v>
      </c>
      <c r="B3740" t="s">
        <v>15656</v>
      </c>
      <c r="C3740" t="s">
        <v>15657</v>
      </c>
      <c r="D3740">
        <v>3</v>
      </c>
      <c r="E3740">
        <v>0</v>
      </c>
      <c r="G3740">
        <v>10</v>
      </c>
      <c r="T3740" t="s">
        <v>12087</v>
      </c>
      <c r="U3740" t="s">
        <v>12087</v>
      </c>
      <c r="V3740" t="s">
        <v>12087</v>
      </c>
    </row>
    <row r="3741" spans="1:22" x14ac:dyDescent="0.3">
      <c r="A3741">
        <v>6073</v>
      </c>
      <c r="B3741" t="s">
        <v>3197</v>
      </c>
      <c r="C3741" t="s">
        <v>3198</v>
      </c>
      <c r="D3741">
        <v>3</v>
      </c>
      <c r="E3741">
        <v>0</v>
      </c>
      <c r="G3741">
        <v>0</v>
      </c>
      <c r="T3741" t="s">
        <v>12087</v>
      </c>
      <c r="U3741" t="s">
        <v>12087</v>
      </c>
      <c r="V3741" t="s">
        <v>12087</v>
      </c>
    </row>
    <row r="3742" spans="1:22" x14ac:dyDescent="0.3">
      <c r="A3742">
        <v>6074</v>
      </c>
      <c r="B3742" t="s">
        <v>15658</v>
      </c>
      <c r="C3742" t="s">
        <v>15659</v>
      </c>
      <c r="D3742">
        <v>3</v>
      </c>
      <c r="E3742">
        <v>0</v>
      </c>
      <c r="G3742">
        <v>0</v>
      </c>
      <c r="T3742" t="s">
        <v>12087</v>
      </c>
      <c r="U3742" t="s">
        <v>12087</v>
      </c>
      <c r="V3742" t="s">
        <v>12087</v>
      </c>
    </row>
    <row r="3743" spans="1:22" x14ac:dyDescent="0.3">
      <c r="A3743">
        <v>6075</v>
      </c>
      <c r="B3743" t="s">
        <v>2660</v>
      </c>
      <c r="C3743" t="s">
        <v>2661</v>
      </c>
      <c r="D3743">
        <v>3</v>
      </c>
      <c r="E3743">
        <v>0</v>
      </c>
      <c r="G3743">
        <v>0</v>
      </c>
      <c r="T3743" t="s">
        <v>12087</v>
      </c>
      <c r="U3743" t="s">
        <v>12087</v>
      </c>
      <c r="V3743" t="s">
        <v>12087</v>
      </c>
    </row>
    <row r="3744" spans="1:22" x14ac:dyDescent="0.3">
      <c r="A3744">
        <v>6076</v>
      </c>
      <c r="B3744" t="s">
        <v>15660</v>
      </c>
      <c r="C3744" t="s">
        <v>15661</v>
      </c>
      <c r="D3744">
        <v>3</v>
      </c>
      <c r="E3744">
        <v>0</v>
      </c>
      <c r="G3744">
        <v>0</v>
      </c>
      <c r="T3744" t="s">
        <v>12087</v>
      </c>
      <c r="U3744" t="s">
        <v>12087</v>
      </c>
      <c r="V3744" t="s">
        <v>12087</v>
      </c>
    </row>
    <row r="3745" spans="1:22" x14ac:dyDescent="0.3">
      <c r="A3745">
        <v>6077</v>
      </c>
      <c r="B3745" t="s">
        <v>15662</v>
      </c>
      <c r="C3745" t="s">
        <v>15663</v>
      </c>
      <c r="D3745">
        <v>3</v>
      </c>
      <c r="E3745">
        <v>0</v>
      </c>
      <c r="G3745">
        <v>0</v>
      </c>
      <c r="T3745" t="s">
        <v>12087</v>
      </c>
      <c r="U3745" t="s">
        <v>12087</v>
      </c>
      <c r="V3745" t="s">
        <v>12087</v>
      </c>
    </row>
    <row r="3746" spans="1:22" x14ac:dyDescent="0.3">
      <c r="A3746">
        <v>6078</v>
      </c>
      <c r="B3746" t="s">
        <v>9668</v>
      </c>
      <c r="C3746" t="s">
        <v>9669</v>
      </c>
      <c r="D3746">
        <v>3</v>
      </c>
      <c r="E3746">
        <v>0</v>
      </c>
      <c r="G3746">
        <v>0</v>
      </c>
      <c r="T3746" t="s">
        <v>12087</v>
      </c>
      <c r="U3746" t="s">
        <v>12087</v>
      </c>
      <c r="V3746" t="s">
        <v>12087</v>
      </c>
    </row>
    <row r="3747" spans="1:22" x14ac:dyDescent="0.3">
      <c r="A3747">
        <v>6079</v>
      </c>
      <c r="B3747" t="s">
        <v>15664</v>
      </c>
      <c r="C3747" t="s">
        <v>15665</v>
      </c>
      <c r="D3747">
        <v>3</v>
      </c>
      <c r="E3747">
        <v>0</v>
      </c>
      <c r="G3747">
        <v>0</v>
      </c>
      <c r="T3747" t="s">
        <v>12087</v>
      </c>
      <c r="U3747" t="s">
        <v>12087</v>
      </c>
      <c r="V3747" t="s">
        <v>12087</v>
      </c>
    </row>
    <row r="3748" spans="1:22" x14ac:dyDescent="0.3">
      <c r="A3748">
        <v>6080</v>
      </c>
      <c r="B3748" t="s">
        <v>15666</v>
      </c>
      <c r="C3748" t="s">
        <v>15667</v>
      </c>
      <c r="D3748">
        <v>3</v>
      </c>
      <c r="E3748">
        <v>0</v>
      </c>
      <c r="G3748">
        <v>0</v>
      </c>
      <c r="T3748" t="s">
        <v>12087</v>
      </c>
      <c r="U3748" t="s">
        <v>12087</v>
      </c>
      <c r="V3748" t="s">
        <v>12087</v>
      </c>
    </row>
    <row r="3749" spans="1:22" x14ac:dyDescent="0.3">
      <c r="A3749">
        <v>6081</v>
      </c>
      <c r="B3749" t="s">
        <v>15668</v>
      </c>
      <c r="C3749" t="s">
        <v>15669</v>
      </c>
      <c r="D3749">
        <v>3</v>
      </c>
      <c r="E3749">
        <v>0</v>
      </c>
      <c r="G3749">
        <v>0</v>
      </c>
      <c r="T3749" t="s">
        <v>12087</v>
      </c>
      <c r="U3749" t="s">
        <v>12087</v>
      </c>
      <c r="V3749" t="s">
        <v>12087</v>
      </c>
    </row>
    <row r="3750" spans="1:22" x14ac:dyDescent="0.3">
      <c r="A3750">
        <v>6082</v>
      </c>
      <c r="B3750" t="s">
        <v>15670</v>
      </c>
      <c r="C3750" t="s">
        <v>15671</v>
      </c>
      <c r="D3750">
        <v>3</v>
      </c>
      <c r="E3750">
        <v>0</v>
      </c>
      <c r="G3750">
        <v>0</v>
      </c>
      <c r="T3750" t="s">
        <v>12087</v>
      </c>
      <c r="U3750" t="s">
        <v>12087</v>
      </c>
      <c r="V3750" t="s">
        <v>12087</v>
      </c>
    </row>
    <row r="3751" spans="1:22" x14ac:dyDescent="0.3">
      <c r="A3751">
        <v>6083</v>
      </c>
      <c r="B3751" t="s">
        <v>15672</v>
      </c>
      <c r="C3751" t="s">
        <v>15673</v>
      </c>
      <c r="D3751">
        <v>3</v>
      </c>
      <c r="E3751">
        <v>0</v>
      </c>
      <c r="G3751">
        <v>10</v>
      </c>
      <c r="T3751" t="s">
        <v>12087</v>
      </c>
      <c r="U3751" t="s">
        <v>12087</v>
      </c>
      <c r="V3751" t="s">
        <v>12087</v>
      </c>
    </row>
    <row r="3752" spans="1:22" x14ac:dyDescent="0.3">
      <c r="A3752">
        <v>6084</v>
      </c>
      <c r="B3752" t="s">
        <v>15674</v>
      </c>
      <c r="C3752" t="s">
        <v>15675</v>
      </c>
      <c r="D3752">
        <v>3</v>
      </c>
      <c r="E3752">
        <v>0</v>
      </c>
      <c r="G3752">
        <v>0</v>
      </c>
      <c r="T3752" t="s">
        <v>12087</v>
      </c>
      <c r="U3752" t="s">
        <v>12087</v>
      </c>
      <c r="V3752" t="s">
        <v>12087</v>
      </c>
    </row>
    <row r="3753" spans="1:22" x14ac:dyDescent="0.3">
      <c r="A3753">
        <v>6085</v>
      </c>
      <c r="B3753" t="s">
        <v>15676</v>
      </c>
      <c r="C3753" t="s">
        <v>15677</v>
      </c>
      <c r="D3753">
        <v>3</v>
      </c>
      <c r="E3753">
        <v>0</v>
      </c>
      <c r="G3753">
        <v>0</v>
      </c>
      <c r="T3753" t="s">
        <v>12087</v>
      </c>
      <c r="U3753" t="s">
        <v>12087</v>
      </c>
      <c r="V3753" t="s">
        <v>12087</v>
      </c>
    </row>
    <row r="3754" spans="1:22" x14ac:dyDescent="0.3">
      <c r="A3754">
        <v>6086</v>
      </c>
      <c r="B3754" t="s">
        <v>10799</v>
      </c>
      <c r="C3754" t="s">
        <v>10800</v>
      </c>
      <c r="D3754">
        <v>3</v>
      </c>
      <c r="E3754">
        <v>890</v>
      </c>
      <c r="G3754">
        <v>10</v>
      </c>
      <c r="T3754" t="s">
        <v>12087</v>
      </c>
      <c r="U3754" t="s">
        <v>12087</v>
      </c>
      <c r="V3754" t="s">
        <v>12087</v>
      </c>
    </row>
    <row r="3755" spans="1:22" x14ac:dyDescent="0.3">
      <c r="A3755">
        <v>6087</v>
      </c>
      <c r="B3755" t="s">
        <v>2653</v>
      </c>
      <c r="C3755" t="s">
        <v>2654</v>
      </c>
      <c r="D3755">
        <v>3</v>
      </c>
      <c r="E3755">
        <v>1050</v>
      </c>
      <c r="G3755">
        <v>10</v>
      </c>
      <c r="T3755" t="s">
        <v>12087</v>
      </c>
      <c r="U3755" t="s">
        <v>12087</v>
      </c>
      <c r="V3755" t="s">
        <v>12087</v>
      </c>
    </row>
    <row r="3756" spans="1:22" x14ac:dyDescent="0.3">
      <c r="A3756">
        <v>6088</v>
      </c>
      <c r="B3756" t="s">
        <v>2657</v>
      </c>
      <c r="C3756" t="s">
        <v>2654</v>
      </c>
      <c r="D3756">
        <v>3</v>
      </c>
      <c r="E3756">
        <v>1050</v>
      </c>
      <c r="G3756">
        <v>10</v>
      </c>
      <c r="T3756" t="s">
        <v>12087</v>
      </c>
      <c r="U3756" t="s">
        <v>12087</v>
      </c>
      <c r="V3756" t="s">
        <v>12087</v>
      </c>
    </row>
    <row r="3757" spans="1:22" x14ac:dyDescent="0.3">
      <c r="A3757">
        <v>6089</v>
      </c>
      <c r="B3757" t="s">
        <v>7605</v>
      </c>
      <c r="C3757" t="s">
        <v>7606</v>
      </c>
      <c r="D3757">
        <v>3</v>
      </c>
      <c r="E3757">
        <v>1000</v>
      </c>
      <c r="G3757">
        <v>10</v>
      </c>
      <c r="T3757" t="s">
        <v>12087</v>
      </c>
      <c r="U3757" t="s">
        <v>12087</v>
      </c>
      <c r="V3757" t="s">
        <v>12087</v>
      </c>
    </row>
    <row r="3758" spans="1:22" x14ac:dyDescent="0.3">
      <c r="A3758">
        <v>6090</v>
      </c>
      <c r="B3758" t="s">
        <v>7963</v>
      </c>
      <c r="C3758" t="s">
        <v>7964</v>
      </c>
      <c r="D3758">
        <v>3</v>
      </c>
      <c r="E3758">
        <v>1100</v>
      </c>
      <c r="G3758">
        <v>50</v>
      </c>
      <c r="T3758" t="s">
        <v>12087</v>
      </c>
      <c r="U3758" t="s">
        <v>12087</v>
      </c>
      <c r="V3758" t="s">
        <v>12087</v>
      </c>
    </row>
    <row r="3759" spans="1:22" x14ac:dyDescent="0.3">
      <c r="A3759">
        <v>6091</v>
      </c>
      <c r="B3759" t="s">
        <v>15678</v>
      </c>
      <c r="C3759" t="s">
        <v>37952</v>
      </c>
      <c r="D3759">
        <v>3</v>
      </c>
      <c r="E3759">
        <v>200000</v>
      </c>
      <c r="G3759">
        <v>10</v>
      </c>
      <c r="T3759" t="s">
        <v>12087</v>
      </c>
      <c r="U3759" t="s">
        <v>12087</v>
      </c>
      <c r="V3759" t="s">
        <v>12087</v>
      </c>
    </row>
    <row r="3760" spans="1:22" x14ac:dyDescent="0.3">
      <c r="A3760">
        <v>6092</v>
      </c>
      <c r="B3760" t="s">
        <v>15679</v>
      </c>
      <c r="C3760" t="s">
        <v>15680</v>
      </c>
      <c r="D3760">
        <v>3</v>
      </c>
      <c r="E3760">
        <v>0</v>
      </c>
      <c r="G3760">
        <v>10</v>
      </c>
      <c r="T3760" t="s">
        <v>12087</v>
      </c>
      <c r="U3760" t="s">
        <v>12087</v>
      </c>
      <c r="V3760" t="s">
        <v>12087</v>
      </c>
    </row>
    <row r="3761" spans="1:22" x14ac:dyDescent="0.3">
      <c r="A3761">
        <v>6093</v>
      </c>
      <c r="B3761" t="s">
        <v>15681</v>
      </c>
      <c r="C3761" t="s">
        <v>15682</v>
      </c>
      <c r="D3761">
        <v>3</v>
      </c>
      <c r="E3761">
        <v>0</v>
      </c>
      <c r="G3761">
        <v>0</v>
      </c>
      <c r="T3761" t="s">
        <v>12087</v>
      </c>
      <c r="U3761" t="s">
        <v>12087</v>
      </c>
      <c r="V3761" t="s">
        <v>12087</v>
      </c>
    </row>
    <row r="3762" spans="1:22" x14ac:dyDescent="0.3">
      <c r="A3762">
        <v>6094</v>
      </c>
      <c r="B3762" t="s">
        <v>10116</v>
      </c>
      <c r="C3762" t="s">
        <v>10117</v>
      </c>
      <c r="D3762">
        <v>3</v>
      </c>
      <c r="E3762">
        <v>20</v>
      </c>
      <c r="G3762">
        <v>10</v>
      </c>
      <c r="T3762" t="s">
        <v>12087</v>
      </c>
      <c r="U3762" t="s">
        <v>12087</v>
      </c>
      <c r="V3762" t="s">
        <v>12087</v>
      </c>
    </row>
    <row r="3763" spans="1:22" x14ac:dyDescent="0.3">
      <c r="A3763">
        <v>6095</v>
      </c>
      <c r="B3763" t="s">
        <v>4090</v>
      </c>
      <c r="C3763" t="s">
        <v>15683</v>
      </c>
      <c r="D3763">
        <v>3</v>
      </c>
      <c r="E3763">
        <v>1000</v>
      </c>
      <c r="G3763">
        <v>10</v>
      </c>
      <c r="T3763" t="s">
        <v>12087</v>
      </c>
      <c r="U3763" t="s">
        <v>12087</v>
      </c>
      <c r="V3763" t="s">
        <v>12087</v>
      </c>
    </row>
    <row r="3764" spans="1:22" x14ac:dyDescent="0.3">
      <c r="A3764">
        <v>6096</v>
      </c>
      <c r="B3764" t="s">
        <v>4013</v>
      </c>
      <c r="C3764" t="s">
        <v>15684</v>
      </c>
      <c r="D3764">
        <v>3</v>
      </c>
      <c r="E3764">
        <v>20</v>
      </c>
      <c r="G3764">
        <v>10</v>
      </c>
      <c r="T3764" t="s">
        <v>12087</v>
      </c>
      <c r="U3764" t="s">
        <v>12087</v>
      </c>
      <c r="V3764" t="s">
        <v>12087</v>
      </c>
    </row>
    <row r="3765" spans="1:22" x14ac:dyDescent="0.3">
      <c r="A3765">
        <v>6097</v>
      </c>
      <c r="B3765" t="s">
        <v>7943</v>
      </c>
      <c r="C3765" t="s">
        <v>7944</v>
      </c>
      <c r="D3765">
        <v>3</v>
      </c>
      <c r="E3765">
        <v>20</v>
      </c>
      <c r="G3765">
        <v>10</v>
      </c>
      <c r="T3765" t="s">
        <v>12087</v>
      </c>
      <c r="U3765" t="s">
        <v>12087</v>
      </c>
      <c r="V3765" t="s">
        <v>12087</v>
      </c>
    </row>
    <row r="3766" spans="1:22" x14ac:dyDescent="0.3">
      <c r="A3766">
        <v>6098</v>
      </c>
      <c r="B3766" t="s">
        <v>9236</v>
      </c>
      <c r="C3766" t="s">
        <v>9237</v>
      </c>
      <c r="D3766">
        <v>3</v>
      </c>
      <c r="E3766">
        <v>1000</v>
      </c>
      <c r="G3766">
        <v>10</v>
      </c>
      <c r="T3766" t="s">
        <v>12087</v>
      </c>
      <c r="U3766" t="s">
        <v>12087</v>
      </c>
      <c r="V3766" t="s">
        <v>12087</v>
      </c>
    </row>
    <row r="3767" spans="1:22" x14ac:dyDescent="0.3">
      <c r="A3767">
        <v>6099</v>
      </c>
      <c r="B3767" t="s">
        <v>4826</v>
      </c>
      <c r="C3767" t="s">
        <v>4827</v>
      </c>
      <c r="D3767">
        <v>3</v>
      </c>
      <c r="E3767">
        <v>20</v>
      </c>
      <c r="G3767">
        <v>10</v>
      </c>
      <c r="T3767" t="s">
        <v>12087</v>
      </c>
      <c r="U3767" t="s">
        <v>12087</v>
      </c>
      <c r="V3767" t="s">
        <v>12087</v>
      </c>
    </row>
    <row r="3768" spans="1:22" x14ac:dyDescent="0.3">
      <c r="A3768">
        <v>6100</v>
      </c>
      <c r="B3768" t="s">
        <v>2756</v>
      </c>
      <c r="C3768" t="s">
        <v>2757</v>
      </c>
      <c r="D3768">
        <v>3</v>
      </c>
      <c r="E3768">
        <v>1000</v>
      </c>
      <c r="G3768">
        <v>10</v>
      </c>
      <c r="T3768" t="s">
        <v>12087</v>
      </c>
      <c r="U3768" t="s">
        <v>12087</v>
      </c>
      <c r="V3768" t="s">
        <v>12087</v>
      </c>
    </row>
    <row r="3769" spans="1:22" x14ac:dyDescent="0.3">
      <c r="A3769">
        <v>6101</v>
      </c>
      <c r="B3769" t="s">
        <v>15685</v>
      </c>
      <c r="C3769" t="s">
        <v>15686</v>
      </c>
      <c r="D3769">
        <v>3</v>
      </c>
      <c r="E3769">
        <v>0</v>
      </c>
      <c r="G3769">
        <v>0</v>
      </c>
      <c r="T3769" t="s">
        <v>12087</v>
      </c>
      <c r="U3769" t="s">
        <v>12087</v>
      </c>
      <c r="V3769" t="s">
        <v>12087</v>
      </c>
    </row>
    <row r="3770" spans="1:22" x14ac:dyDescent="0.3">
      <c r="A3770">
        <v>6102</v>
      </c>
      <c r="B3770" t="s">
        <v>15687</v>
      </c>
      <c r="C3770" t="s">
        <v>15688</v>
      </c>
      <c r="D3770">
        <v>3</v>
      </c>
      <c r="E3770">
        <v>0</v>
      </c>
      <c r="G3770">
        <v>0</v>
      </c>
      <c r="T3770" t="s">
        <v>12087</v>
      </c>
      <c r="U3770" t="s">
        <v>12087</v>
      </c>
      <c r="V3770" t="s">
        <v>12087</v>
      </c>
    </row>
    <row r="3771" spans="1:22" x14ac:dyDescent="0.3">
      <c r="A3771">
        <v>6103</v>
      </c>
      <c r="B3771" t="s">
        <v>15689</v>
      </c>
      <c r="C3771" t="s">
        <v>15690</v>
      </c>
      <c r="D3771">
        <v>3</v>
      </c>
      <c r="E3771">
        <v>0</v>
      </c>
      <c r="G3771">
        <v>0</v>
      </c>
      <c r="T3771" t="s">
        <v>12087</v>
      </c>
      <c r="U3771" t="s">
        <v>12087</v>
      </c>
      <c r="V3771" t="s">
        <v>12087</v>
      </c>
    </row>
    <row r="3772" spans="1:22" x14ac:dyDescent="0.3">
      <c r="A3772">
        <v>6104</v>
      </c>
      <c r="B3772" t="s">
        <v>1086</v>
      </c>
      <c r="C3772" t="s">
        <v>1087</v>
      </c>
      <c r="D3772">
        <v>3</v>
      </c>
      <c r="E3772">
        <v>1000</v>
      </c>
      <c r="G3772">
        <v>10</v>
      </c>
      <c r="T3772" t="s">
        <v>12087</v>
      </c>
      <c r="U3772" t="s">
        <v>12087</v>
      </c>
      <c r="V3772" t="s">
        <v>12087</v>
      </c>
    </row>
    <row r="3773" spans="1:22" x14ac:dyDescent="0.3">
      <c r="A3773">
        <v>6105</v>
      </c>
      <c r="B3773" t="s">
        <v>6806</v>
      </c>
      <c r="C3773" t="s">
        <v>6807</v>
      </c>
      <c r="D3773">
        <v>3</v>
      </c>
      <c r="E3773">
        <v>20</v>
      </c>
      <c r="G3773">
        <v>10</v>
      </c>
      <c r="T3773" t="s">
        <v>12087</v>
      </c>
      <c r="U3773" t="s">
        <v>12087</v>
      </c>
      <c r="V3773" t="s">
        <v>12087</v>
      </c>
    </row>
    <row r="3774" spans="1:22" x14ac:dyDescent="0.3">
      <c r="A3774">
        <v>6106</v>
      </c>
      <c r="B3774" t="s">
        <v>10565</v>
      </c>
      <c r="C3774" t="s">
        <v>10566</v>
      </c>
      <c r="D3774">
        <v>3</v>
      </c>
      <c r="E3774">
        <v>20</v>
      </c>
      <c r="G3774">
        <v>10</v>
      </c>
      <c r="T3774" t="s">
        <v>12087</v>
      </c>
      <c r="U3774" t="s">
        <v>12087</v>
      </c>
      <c r="V3774" t="s">
        <v>12087</v>
      </c>
    </row>
    <row r="3775" spans="1:22" x14ac:dyDescent="0.3">
      <c r="A3775">
        <v>6107</v>
      </c>
      <c r="B3775" t="s">
        <v>9790</v>
      </c>
      <c r="C3775" t="s">
        <v>9791</v>
      </c>
      <c r="D3775">
        <v>3</v>
      </c>
      <c r="E3775">
        <v>20</v>
      </c>
      <c r="G3775">
        <v>10</v>
      </c>
      <c r="T3775" t="s">
        <v>12087</v>
      </c>
      <c r="U3775" t="s">
        <v>12087</v>
      </c>
      <c r="V3775" t="s">
        <v>12087</v>
      </c>
    </row>
    <row r="3776" spans="1:22" x14ac:dyDescent="0.3">
      <c r="A3776">
        <v>6108</v>
      </c>
      <c r="B3776" t="s">
        <v>455</v>
      </c>
      <c r="C3776" t="s">
        <v>456</v>
      </c>
      <c r="D3776">
        <v>3</v>
      </c>
      <c r="E3776">
        <v>1000</v>
      </c>
      <c r="G3776">
        <v>10</v>
      </c>
      <c r="T3776" t="s">
        <v>12087</v>
      </c>
      <c r="U3776" t="s">
        <v>12087</v>
      </c>
      <c r="V3776" t="s">
        <v>12087</v>
      </c>
    </row>
    <row r="3777" spans="1:22" x14ac:dyDescent="0.3">
      <c r="A3777">
        <v>6109</v>
      </c>
      <c r="B3777" t="s">
        <v>7707</v>
      </c>
      <c r="C3777" t="s">
        <v>7708</v>
      </c>
      <c r="D3777">
        <v>3</v>
      </c>
      <c r="E3777">
        <v>20</v>
      </c>
      <c r="G3777">
        <v>10</v>
      </c>
      <c r="T3777" t="s">
        <v>12087</v>
      </c>
      <c r="U3777" t="s">
        <v>12087</v>
      </c>
      <c r="V3777" t="s">
        <v>12087</v>
      </c>
    </row>
    <row r="3778" spans="1:22" x14ac:dyDescent="0.3">
      <c r="A3778">
        <v>6110</v>
      </c>
      <c r="B3778" t="s">
        <v>10439</v>
      </c>
      <c r="C3778" t="s">
        <v>10440</v>
      </c>
      <c r="D3778">
        <v>3</v>
      </c>
      <c r="E3778">
        <v>1000</v>
      </c>
      <c r="G3778">
        <v>10</v>
      </c>
      <c r="T3778" t="s">
        <v>12087</v>
      </c>
      <c r="U3778" t="s">
        <v>12087</v>
      </c>
      <c r="V3778" t="s">
        <v>12087</v>
      </c>
    </row>
    <row r="3779" spans="1:22" x14ac:dyDescent="0.3">
      <c r="A3779">
        <v>6111</v>
      </c>
      <c r="B3779" t="s">
        <v>7001</v>
      </c>
      <c r="C3779" t="s">
        <v>7002</v>
      </c>
      <c r="D3779">
        <v>3</v>
      </c>
      <c r="E3779">
        <v>1000</v>
      </c>
      <c r="G3779">
        <v>10</v>
      </c>
      <c r="T3779" t="s">
        <v>12087</v>
      </c>
      <c r="U3779" t="s">
        <v>12087</v>
      </c>
      <c r="V3779" t="s">
        <v>12087</v>
      </c>
    </row>
    <row r="3780" spans="1:22" x14ac:dyDescent="0.3">
      <c r="A3780">
        <v>6112</v>
      </c>
      <c r="B3780" t="s">
        <v>4210</v>
      </c>
      <c r="C3780" t="s">
        <v>4211</v>
      </c>
      <c r="D3780">
        <v>3</v>
      </c>
      <c r="E3780">
        <v>1000</v>
      </c>
      <c r="G3780">
        <v>10</v>
      </c>
      <c r="T3780" t="s">
        <v>12087</v>
      </c>
      <c r="U3780" t="s">
        <v>12087</v>
      </c>
      <c r="V3780" t="s">
        <v>12087</v>
      </c>
    </row>
    <row r="3781" spans="1:22" x14ac:dyDescent="0.3">
      <c r="A3781">
        <v>6113</v>
      </c>
      <c r="B3781" t="s">
        <v>10443</v>
      </c>
      <c r="C3781" t="s">
        <v>10440</v>
      </c>
      <c r="D3781">
        <v>3</v>
      </c>
      <c r="E3781">
        <v>1000</v>
      </c>
      <c r="G3781">
        <v>10</v>
      </c>
      <c r="T3781" t="s">
        <v>12087</v>
      </c>
      <c r="U3781" t="s">
        <v>12087</v>
      </c>
      <c r="V3781" t="s">
        <v>12087</v>
      </c>
    </row>
    <row r="3782" spans="1:22" x14ac:dyDescent="0.3">
      <c r="A3782">
        <v>6114</v>
      </c>
      <c r="B3782" t="s">
        <v>4042</v>
      </c>
      <c r="C3782" t="s">
        <v>4043</v>
      </c>
      <c r="D3782">
        <v>3</v>
      </c>
      <c r="E3782">
        <v>1000</v>
      </c>
      <c r="G3782">
        <v>10</v>
      </c>
      <c r="T3782" t="s">
        <v>12087</v>
      </c>
      <c r="U3782" t="s">
        <v>12087</v>
      </c>
      <c r="V3782" t="s">
        <v>12087</v>
      </c>
    </row>
    <row r="3783" spans="1:22" x14ac:dyDescent="0.3">
      <c r="A3783">
        <v>6115</v>
      </c>
      <c r="B3783" t="s">
        <v>1732</v>
      </c>
      <c r="C3783" t="s">
        <v>1728</v>
      </c>
      <c r="D3783">
        <v>3</v>
      </c>
      <c r="E3783">
        <v>1000</v>
      </c>
      <c r="G3783">
        <v>10</v>
      </c>
      <c r="T3783" t="s">
        <v>12087</v>
      </c>
      <c r="U3783" t="s">
        <v>12087</v>
      </c>
      <c r="V3783" t="s">
        <v>12087</v>
      </c>
    </row>
    <row r="3784" spans="1:22" x14ac:dyDescent="0.3">
      <c r="A3784">
        <v>6116</v>
      </c>
      <c r="B3784" t="s">
        <v>15691</v>
      </c>
      <c r="C3784" t="s">
        <v>15692</v>
      </c>
      <c r="D3784">
        <v>3</v>
      </c>
      <c r="E3784">
        <v>0</v>
      </c>
      <c r="G3784">
        <v>0</v>
      </c>
      <c r="T3784" t="s">
        <v>12087</v>
      </c>
      <c r="U3784" t="s">
        <v>12087</v>
      </c>
      <c r="V3784" t="s">
        <v>12087</v>
      </c>
    </row>
    <row r="3785" spans="1:22" x14ac:dyDescent="0.3">
      <c r="A3785">
        <v>6117</v>
      </c>
      <c r="B3785" t="s">
        <v>15693</v>
      </c>
      <c r="C3785" t="s">
        <v>15694</v>
      </c>
      <c r="D3785">
        <v>3</v>
      </c>
      <c r="E3785">
        <v>0</v>
      </c>
      <c r="G3785">
        <v>0</v>
      </c>
      <c r="T3785" t="s">
        <v>12087</v>
      </c>
      <c r="U3785" t="s">
        <v>12087</v>
      </c>
      <c r="V3785" t="s">
        <v>12087</v>
      </c>
    </row>
    <row r="3786" spans="1:22" x14ac:dyDescent="0.3">
      <c r="A3786">
        <v>6118</v>
      </c>
      <c r="B3786" t="s">
        <v>15695</v>
      </c>
      <c r="C3786" t="s">
        <v>15696</v>
      </c>
      <c r="D3786">
        <v>3</v>
      </c>
      <c r="E3786">
        <v>0</v>
      </c>
      <c r="G3786">
        <v>0</v>
      </c>
      <c r="T3786" t="s">
        <v>12087</v>
      </c>
      <c r="U3786" t="s">
        <v>12087</v>
      </c>
      <c r="V3786" t="s">
        <v>12087</v>
      </c>
    </row>
    <row r="3787" spans="1:22" x14ac:dyDescent="0.3">
      <c r="A3787">
        <v>6119</v>
      </c>
      <c r="B3787" t="s">
        <v>15697</v>
      </c>
      <c r="C3787" t="s">
        <v>15698</v>
      </c>
      <c r="D3787">
        <v>3</v>
      </c>
      <c r="E3787">
        <v>0</v>
      </c>
      <c r="G3787">
        <v>0</v>
      </c>
      <c r="T3787" t="s">
        <v>12087</v>
      </c>
      <c r="U3787" t="s">
        <v>12087</v>
      </c>
      <c r="V3787" t="s">
        <v>12087</v>
      </c>
    </row>
    <row r="3788" spans="1:22" x14ac:dyDescent="0.3">
      <c r="A3788">
        <v>6120</v>
      </c>
      <c r="B3788" t="s">
        <v>15699</v>
      </c>
      <c r="C3788" t="s">
        <v>15700</v>
      </c>
      <c r="D3788">
        <v>3</v>
      </c>
      <c r="E3788">
        <v>120</v>
      </c>
      <c r="G3788">
        <v>20</v>
      </c>
      <c r="T3788" t="s">
        <v>12087</v>
      </c>
      <c r="U3788" t="s">
        <v>12087</v>
      </c>
      <c r="V3788" t="s">
        <v>12087</v>
      </c>
    </row>
    <row r="3789" spans="1:22" x14ac:dyDescent="0.3">
      <c r="A3789">
        <v>6121</v>
      </c>
      <c r="B3789" t="s">
        <v>6401</v>
      </c>
      <c r="C3789" t="s">
        <v>6402</v>
      </c>
      <c r="D3789">
        <v>3</v>
      </c>
      <c r="E3789">
        <v>10</v>
      </c>
      <c r="G3789">
        <v>0</v>
      </c>
      <c r="T3789" t="s">
        <v>12087</v>
      </c>
      <c r="U3789" t="s">
        <v>12087</v>
      </c>
      <c r="V3789" t="s">
        <v>12087</v>
      </c>
    </row>
    <row r="3790" spans="1:22" x14ac:dyDescent="0.3">
      <c r="A3790">
        <v>6122</v>
      </c>
      <c r="B3790" t="s">
        <v>7392</v>
      </c>
      <c r="C3790" t="s">
        <v>7393</v>
      </c>
      <c r="D3790">
        <v>3</v>
      </c>
      <c r="E3790">
        <v>10</v>
      </c>
      <c r="G3790">
        <v>0</v>
      </c>
      <c r="T3790" t="s">
        <v>12087</v>
      </c>
      <c r="U3790" t="s">
        <v>12087</v>
      </c>
      <c r="V3790" t="s">
        <v>12087</v>
      </c>
    </row>
    <row r="3791" spans="1:22" x14ac:dyDescent="0.3">
      <c r="A3791">
        <v>6123</v>
      </c>
      <c r="B3791" t="s">
        <v>9798</v>
      </c>
      <c r="C3791" t="s">
        <v>9799</v>
      </c>
      <c r="D3791">
        <v>3</v>
      </c>
      <c r="E3791">
        <v>200</v>
      </c>
      <c r="G3791">
        <v>30</v>
      </c>
      <c r="T3791" t="s">
        <v>12087</v>
      </c>
      <c r="U3791" t="s">
        <v>12087</v>
      </c>
      <c r="V3791" t="s">
        <v>12087</v>
      </c>
    </row>
    <row r="3792" spans="1:22" x14ac:dyDescent="0.3">
      <c r="A3792">
        <v>6124</v>
      </c>
      <c r="B3792" t="s">
        <v>10815</v>
      </c>
      <c r="C3792" t="s">
        <v>10816</v>
      </c>
      <c r="D3792">
        <v>3</v>
      </c>
      <c r="E3792">
        <v>10</v>
      </c>
      <c r="G3792">
        <v>0</v>
      </c>
      <c r="T3792" t="s">
        <v>12087</v>
      </c>
      <c r="U3792" t="s">
        <v>12087</v>
      </c>
      <c r="V3792" t="s">
        <v>12087</v>
      </c>
    </row>
    <row r="3793" spans="1:22" x14ac:dyDescent="0.3">
      <c r="A3793">
        <v>6125</v>
      </c>
      <c r="B3793" t="s">
        <v>15701</v>
      </c>
      <c r="C3793" t="s">
        <v>15702</v>
      </c>
      <c r="D3793">
        <v>3</v>
      </c>
      <c r="E3793">
        <v>10</v>
      </c>
      <c r="G3793">
        <v>0</v>
      </c>
      <c r="T3793" t="s">
        <v>12087</v>
      </c>
      <c r="U3793" t="s">
        <v>12087</v>
      </c>
      <c r="V3793" t="s">
        <v>12087</v>
      </c>
    </row>
    <row r="3794" spans="1:22" x14ac:dyDescent="0.3">
      <c r="A3794">
        <v>6126</v>
      </c>
      <c r="B3794" t="s">
        <v>15703</v>
      </c>
      <c r="C3794" t="s">
        <v>15704</v>
      </c>
      <c r="D3794">
        <v>3</v>
      </c>
      <c r="E3794">
        <v>10</v>
      </c>
      <c r="G3794">
        <v>0</v>
      </c>
      <c r="T3794" t="s">
        <v>12087</v>
      </c>
      <c r="U3794" t="s">
        <v>12087</v>
      </c>
      <c r="V3794" t="s">
        <v>12087</v>
      </c>
    </row>
    <row r="3795" spans="1:22" x14ac:dyDescent="0.3">
      <c r="A3795">
        <v>6127</v>
      </c>
      <c r="B3795" t="s">
        <v>15705</v>
      </c>
      <c r="C3795" t="s">
        <v>15706</v>
      </c>
      <c r="D3795">
        <v>3</v>
      </c>
      <c r="E3795">
        <v>0</v>
      </c>
      <c r="G3795">
        <v>0</v>
      </c>
      <c r="T3795" t="s">
        <v>12087</v>
      </c>
      <c r="U3795" t="s">
        <v>12087</v>
      </c>
      <c r="V3795" t="s">
        <v>12087</v>
      </c>
    </row>
    <row r="3796" spans="1:22" x14ac:dyDescent="0.3">
      <c r="A3796">
        <v>6128</v>
      </c>
      <c r="B3796" t="s">
        <v>15707</v>
      </c>
      <c r="C3796" t="s">
        <v>15708</v>
      </c>
      <c r="D3796">
        <v>3</v>
      </c>
      <c r="E3796">
        <v>0</v>
      </c>
      <c r="G3796">
        <v>0</v>
      </c>
      <c r="T3796" t="s">
        <v>12087</v>
      </c>
      <c r="U3796" t="s">
        <v>12087</v>
      </c>
      <c r="V3796" t="s">
        <v>12087</v>
      </c>
    </row>
    <row r="3797" spans="1:22" x14ac:dyDescent="0.3">
      <c r="A3797">
        <v>6129</v>
      </c>
      <c r="B3797" t="s">
        <v>15709</v>
      </c>
      <c r="C3797" t="s">
        <v>15710</v>
      </c>
      <c r="D3797">
        <v>3</v>
      </c>
      <c r="E3797">
        <v>0</v>
      </c>
      <c r="G3797">
        <v>0</v>
      </c>
      <c r="T3797" t="s">
        <v>12087</v>
      </c>
      <c r="U3797" t="s">
        <v>12087</v>
      </c>
      <c r="V3797" t="s">
        <v>12087</v>
      </c>
    </row>
    <row r="3798" spans="1:22" x14ac:dyDescent="0.3">
      <c r="A3798">
        <v>6130</v>
      </c>
      <c r="B3798" t="s">
        <v>15711</v>
      </c>
      <c r="C3798" t="s">
        <v>15712</v>
      </c>
      <c r="D3798">
        <v>3</v>
      </c>
      <c r="E3798">
        <v>0</v>
      </c>
      <c r="G3798">
        <v>0</v>
      </c>
      <c r="T3798" t="s">
        <v>12087</v>
      </c>
      <c r="U3798" t="s">
        <v>12087</v>
      </c>
      <c r="V3798" t="s">
        <v>12087</v>
      </c>
    </row>
    <row r="3799" spans="1:22" x14ac:dyDescent="0.3">
      <c r="A3799">
        <v>6131</v>
      </c>
      <c r="B3799" t="s">
        <v>15713</v>
      </c>
      <c r="C3799" t="s">
        <v>15714</v>
      </c>
      <c r="D3799">
        <v>3</v>
      </c>
      <c r="E3799">
        <v>0</v>
      </c>
      <c r="G3799">
        <v>0</v>
      </c>
      <c r="T3799" t="s">
        <v>12087</v>
      </c>
      <c r="U3799" t="s">
        <v>12087</v>
      </c>
      <c r="V3799" t="s">
        <v>12087</v>
      </c>
    </row>
    <row r="3800" spans="1:22" x14ac:dyDescent="0.3">
      <c r="A3800">
        <v>6132</v>
      </c>
      <c r="B3800" t="s">
        <v>15715</v>
      </c>
      <c r="C3800" t="s">
        <v>15716</v>
      </c>
      <c r="D3800">
        <v>3</v>
      </c>
      <c r="E3800">
        <v>0</v>
      </c>
      <c r="G3800">
        <v>0</v>
      </c>
      <c r="T3800" t="s">
        <v>12087</v>
      </c>
      <c r="U3800" t="s">
        <v>12087</v>
      </c>
      <c r="V3800" t="s">
        <v>12087</v>
      </c>
    </row>
    <row r="3801" spans="1:22" x14ac:dyDescent="0.3">
      <c r="A3801">
        <v>6133</v>
      </c>
      <c r="B3801" t="s">
        <v>15717</v>
      </c>
      <c r="C3801" t="s">
        <v>15718</v>
      </c>
      <c r="D3801">
        <v>3</v>
      </c>
      <c r="E3801">
        <v>0</v>
      </c>
      <c r="G3801">
        <v>0</v>
      </c>
      <c r="T3801" t="s">
        <v>12087</v>
      </c>
      <c r="U3801" t="s">
        <v>12087</v>
      </c>
      <c r="V3801" t="s">
        <v>12087</v>
      </c>
    </row>
    <row r="3802" spans="1:22" x14ac:dyDescent="0.3">
      <c r="A3802">
        <v>6134</v>
      </c>
      <c r="B3802" t="s">
        <v>15719</v>
      </c>
      <c r="C3802" t="s">
        <v>15720</v>
      </c>
      <c r="D3802">
        <v>3</v>
      </c>
      <c r="E3802">
        <v>0</v>
      </c>
      <c r="G3802">
        <v>0</v>
      </c>
      <c r="T3802" t="s">
        <v>12087</v>
      </c>
      <c r="U3802" t="s">
        <v>12087</v>
      </c>
      <c r="V3802" t="s">
        <v>12087</v>
      </c>
    </row>
    <row r="3803" spans="1:22" x14ac:dyDescent="0.3">
      <c r="A3803">
        <v>6135</v>
      </c>
      <c r="B3803" t="s">
        <v>15721</v>
      </c>
      <c r="C3803" t="s">
        <v>15722</v>
      </c>
      <c r="D3803">
        <v>3</v>
      </c>
      <c r="E3803">
        <v>0</v>
      </c>
      <c r="G3803">
        <v>0</v>
      </c>
      <c r="T3803" t="s">
        <v>12087</v>
      </c>
      <c r="U3803" t="s">
        <v>12087</v>
      </c>
      <c r="V3803" t="s">
        <v>12087</v>
      </c>
    </row>
    <row r="3804" spans="1:22" x14ac:dyDescent="0.3">
      <c r="A3804">
        <v>6136</v>
      </c>
      <c r="B3804" t="s">
        <v>15723</v>
      </c>
      <c r="C3804" t="s">
        <v>15724</v>
      </c>
      <c r="D3804">
        <v>3</v>
      </c>
      <c r="E3804">
        <v>0</v>
      </c>
      <c r="G3804">
        <v>0</v>
      </c>
      <c r="T3804" t="s">
        <v>12087</v>
      </c>
      <c r="U3804" t="s">
        <v>12087</v>
      </c>
      <c r="V3804" t="s">
        <v>12087</v>
      </c>
    </row>
    <row r="3805" spans="1:22" x14ac:dyDescent="0.3">
      <c r="A3805">
        <v>6137</v>
      </c>
      <c r="B3805" t="s">
        <v>15725</v>
      </c>
      <c r="C3805" t="s">
        <v>15726</v>
      </c>
      <c r="D3805">
        <v>3</v>
      </c>
      <c r="E3805">
        <v>0</v>
      </c>
      <c r="G3805">
        <v>0</v>
      </c>
      <c r="T3805" t="s">
        <v>12087</v>
      </c>
      <c r="U3805" t="s">
        <v>12087</v>
      </c>
      <c r="V3805" t="s">
        <v>12087</v>
      </c>
    </row>
    <row r="3806" spans="1:22" x14ac:dyDescent="0.3">
      <c r="A3806">
        <v>6138</v>
      </c>
      <c r="B3806" t="s">
        <v>15727</v>
      </c>
      <c r="C3806" t="s">
        <v>15728</v>
      </c>
      <c r="D3806">
        <v>3</v>
      </c>
      <c r="E3806">
        <v>0</v>
      </c>
      <c r="G3806">
        <v>0</v>
      </c>
      <c r="T3806" t="s">
        <v>12087</v>
      </c>
      <c r="U3806" t="s">
        <v>12087</v>
      </c>
      <c r="V3806" t="s">
        <v>12087</v>
      </c>
    </row>
    <row r="3807" spans="1:22" x14ac:dyDescent="0.3">
      <c r="A3807">
        <v>6139</v>
      </c>
      <c r="B3807" t="s">
        <v>15729</v>
      </c>
      <c r="C3807" t="s">
        <v>15730</v>
      </c>
      <c r="D3807">
        <v>3</v>
      </c>
      <c r="E3807">
        <v>0</v>
      </c>
      <c r="G3807">
        <v>0</v>
      </c>
      <c r="T3807" t="s">
        <v>12087</v>
      </c>
      <c r="U3807" t="s">
        <v>12087</v>
      </c>
      <c r="V3807" t="s">
        <v>12087</v>
      </c>
    </row>
    <row r="3808" spans="1:22" x14ac:dyDescent="0.3">
      <c r="A3808">
        <v>6140</v>
      </c>
      <c r="B3808" t="s">
        <v>15731</v>
      </c>
      <c r="C3808" t="s">
        <v>15732</v>
      </c>
      <c r="D3808">
        <v>3</v>
      </c>
      <c r="E3808">
        <v>0</v>
      </c>
      <c r="G3808">
        <v>0</v>
      </c>
      <c r="T3808" t="s">
        <v>12087</v>
      </c>
      <c r="U3808" t="s">
        <v>12087</v>
      </c>
      <c r="V3808" t="s">
        <v>12087</v>
      </c>
    </row>
    <row r="3809" spans="1:22" x14ac:dyDescent="0.3">
      <c r="A3809">
        <v>6141</v>
      </c>
      <c r="B3809" t="s">
        <v>15733</v>
      </c>
      <c r="C3809" t="s">
        <v>15734</v>
      </c>
      <c r="D3809">
        <v>3</v>
      </c>
      <c r="E3809">
        <v>0</v>
      </c>
      <c r="G3809">
        <v>0</v>
      </c>
      <c r="T3809" t="s">
        <v>12087</v>
      </c>
      <c r="U3809" t="s">
        <v>12087</v>
      </c>
      <c r="V3809" t="s">
        <v>12087</v>
      </c>
    </row>
    <row r="3810" spans="1:22" x14ac:dyDescent="0.3">
      <c r="A3810">
        <v>6142</v>
      </c>
      <c r="B3810" t="s">
        <v>15735</v>
      </c>
      <c r="C3810" t="s">
        <v>15736</v>
      </c>
      <c r="D3810">
        <v>3</v>
      </c>
      <c r="E3810">
        <v>0</v>
      </c>
      <c r="G3810">
        <v>0</v>
      </c>
      <c r="T3810" t="s">
        <v>12087</v>
      </c>
      <c r="U3810" t="s">
        <v>12087</v>
      </c>
      <c r="V3810" t="s">
        <v>12087</v>
      </c>
    </row>
    <row r="3811" spans="1:22" x14ac:dyDescent="0.3">
      <c r="A3811">
        <v>6143</v>
      </c>
      <c r="B3811" t="s">
        <v>15737</v>
      </c>
      <c r="C3811" t="s">
        <v>15738</v>
      </c>
      <c r="D3811">
        <v>3</v>
      </c>
      <c r="E3811">
        <v>0</v>
      </c>
      <c r="G3811">
        <v>0</v>
      </c>
      <c r="T3811" t="s">
        <v>12087</v>
      </c>
      <c r="U3811" t="s">
        <v>12087</v>
      </c>
      <c r="V3811" t="s">
        <v>12087</v>
      </c>
    </row>
    <row r="3812" spans="1:22" x14ac:dyDescent="0.3">
      <c r="A3812">
        <v>6144</v>
      </c>
      <c r="B3812" t="s">
        <v>5077</v>
      </c>
      <c r="C3812" t="s">
        <v>5078</v>
      </c>
      <c r="D3812">
        <v>3</v>
      </c>
      <c r="E3812">
        <v>1000</v>
      </c>
      <c r="G3812">
        <v>2</v>
      </c>
      <c r="T3812" t="s">
        <v>12087</v>
      </c>
      <c r="U3812" t="s">
        <v>12087</v>
      </c>
      <c r="V3812" t="s">
        <v>12087</v>
      </c>
    </row>
    <row r="3813" spans="1:22" x14ac:dyDescent="0.3">
      <c r="A3813">
        <v>6145</v>
      </c>
      <c r="B3813" t="s">
        <v>10466</v>
      </c>
      <c r="C3813" t="s">
        <v>10467</v>
      </c>
      <c r="D3813">
        <v>3</v>
      </c>
      <c r="E3813">
        <v>10</v>
      </c>
      <c r="G3813">
        <v>2</v>
      </c>
      <c r="T3813" t="s">
        <v>12087</v>
      </c>
      <c r="U3813" t="s">
        <v>12087</v>
      </c>
      <c r="V3813" t="s">
        <v>12087</v>
      </c>
    </row>
    <row r="3814" spans="1:22" x14ac:dyDescent="0.3">
      <c r="A3814">
        <v>6146</v>
      </c>
      <c r="B3814" t="s">
        <v>6338</v>
      </c>
      <c r="C3814" t="s">
        <v>6339</v>
      </c>
      <c r="D3814">
        <v>3</v>
      </c>
      <c r="E3814">
        <v>300</v>
      </c>
      <c r="G3814">
        <v>30</v>
      </c>
      <c r="T3814" t="s">
        <v>12087</v>
      </c>
      <c r="U3814" t="s">
        <v>12087</v>
      </c>
      <c r="V3814" t="s">
        <v>12087</v>
      </c>
    </row>
    <row r="3815" spans="1:22" x14ac:dyDescent="0.3">
      <c r="A3815">
        <v>6147</v>
      </c>
      <c r="B3815" t="s">
        <v>6127</v>
      </c>
      <c r="C3815" t="s">
        <v>6128</v>
      </c>
      <c r="D3815">
        <v>3</v>
      </c>
      <c r="E3815">
        <v>100</v>
      </c>
      <c r="G3815">
        <v>3</v>
      </c>
      <c r="T3815" t="s">
        <v>12087</v>
      </c>
      <c r="U3815" t="s">
        <v>12087</v>
      </c>
      <c r="V3815" t="s">
        <v>12087</v>
      </c>
    </row>
    <row r="3816" spans="1:22" x14ac:dyDescent="0.3">
      <c r="A3816">
        <v>6148</v>
      </c>
      <c r="B3816" t="s">
        <v>15739</v>
      </c>
      <c r="C3816" t="s">
        <v>15740</v>
      </c>
      <c r="D3816">
        <v>3</v>
      </c>
      <c r="E3816">
        <v>0</v>
      </c>
      <c r="G3816">
        <v>0</v>
      </c>
      <c r="T3816" t="s">
        <v>12087</v>
      </c>
      <c r="U3816" t="s">
        <v>12087</v>
      </c>
      <c r="V3816" t="s">
        <v>12087</v>
      </c>
    </row>
    <row r="3817" spans="1:22" x14ac:dyDescent="0.3">
      <c r="A3817">
        <v>6149</v>
      </c>
      <c r="B3817" t="s">
        <v>15741</v>
      </c>
      <c r="C3817" t="s">
        <v>15742</v>
      </c>
      <c r="D3817">
        <v>3</v>
      </c>
      <c r="E3817">
        <v>0</v>
      </c>
      <c r="G3817">
        <v>0</v>
      </c>
      <c r="T3817" t="s">
        <v>12087</v>
      </c>
      <c r="U3817" t="s">
        <v>12087</v>
      </c>
      <c r="V3817" t="s">
        <v>12087</v>
      </c>
    </row>
    <row r="3818" spans="1:22" x14ac:dyDescent="0.3">
      <c r="A3818">
        <v>6150</v>
      </c>
      <c r="B3818" t="s">
        <v>15743</v>
      </c>
      <c r="C3818" t="s">
        <v>15744</v>
      </c>
      <c r="D3818">
        <v>3</v>
      </c>
      <c r="E3818">
        <v>0</v>
      </c>
      <c r="G3818">
        <v>0</v>
      </c>
      <c r="T3818" t="s">
        <v>12087</v>
      </c>
      <c r="U3818" t="s">
        <v>12087</v>
      </c>
      <c r="V3818" t="s">
        <v>12087</v>
      </c>
    </row>
    <row r="3819" spans="1:22" x14ac:dyDescent="0.3">
      <c r="A3819">
        <v>6151</v>
      </c>
      <c r="B3819" t="s">
        <v>15745</v>
      </c>
      <c r="C3819" t="s">
        <v>15746</v>
      </c>
      <c r="D3819">
        <v>3</v>
      </c>
      <c r="E3819">
        <v>0</v>
      </c>
      <c r="G3819">
        <v>0</v>
      </c>
      <c r="T3819" t="s">
        <v>12087</v>
      </c>
      <c r="U3819" t="s">
        <v>12087</v>
      </c>
      <c r="V3819" t="s">
        <v>12087</v>
      </c>
    </row>
    <row r="3820" spans="1:22" x14ac:dyDescent="0.3">
      <c r="A3820">
        <v>6152</v>
      </c>
      <c r="B3820" t="s">
        <v>15747</v>
      </c>
      <c r="C3820" t="s">
        <v>15748</v>
      </c>
      <c r="D3820">
        <v>3</v>
      </c>
      <c r="E3820">
        <v>0</v>
      </c>
      <c r="G3820">
        <v>0</v>
      </c>
      <c r="T3820" t="s">
        <v>12087</v>
      </c>
      <c r="U3820" t="s">
        <v>12087</v>
      </c>
      <c r="V3820" t="s">
        <v>12087</v>
      </c>
    </row>
    <row r="3821" spans="1:22" x14ac:dyDescent="0.3">
      <c r="A3821">
        <v>6153</v>
      </c>
      <c r="B3821" t="s">
        <v>15749</v>
      </c>
      <c r="C3821" t="s">
        <v>15750</v>
      </c>
      <c r="D3821">
        <v>3</v>
      </c>
      <c r="E3821">
        <v>0</v>
      </c>
      <c r="G3821">
        <v>0</v>
      </c>
      <c r="T3821" t="s">
        <v>12087</v>
      </c>
      <c r="U3821" t="s">
        <v>12087</v>
      </c>
      <c r="V3821" t="s">
        <v>12087</v>
      </c>
    </row>
    <row r="3822" spans="1:22" x14ac:dyDescent="0.3">
      <c r="A3822">
        <v>6154</v>
      </c>
      <c r="B3822" t="s">
        <v>15751</v>
      </c>
      <c r="C3822" t="s">
        <v>15752</v>
      </c>
      <c r="D3822">
        <v>3</v>
      </c>
      <c r="E3822">
        <v>0</v>
      </c>
      <c r="G3822">
        <v>10</v>
      </c>
      <c r="T3822" t="s">
        <v>12087</v>
      </c>
      <c r="U3822" t="s">
        <v>12087</v>
      </c>
      <c r="V3822" t="s">
        <v>12087</v>
      </c>
    </row>
    <row r="3823" spans="1:22" x14ac:dyDescent="0.3">
      <c r="A3823">
        <v>6155</v>
      </c>
      <c r="B3823" t="s">
        <v>15753</v>
      </c>
      <c r="C3823" t="s">
        <v>15754</v>
      </c>
      <c r="D3823">
        <v>3</v>
      </c>
      <c r="E3823">
        <v>0</v>
      </c>
      <c r="G3823">
        <v>0</v>
      </c>
      <c r="T3823" t="s">
        <v>12087</v>
      </c>
      <c r="U3823" t="s">
        <v>12087</v>
      </c>
      <c r="V3823" t="s">
        <v>12087</v>
      </c>
    </row>
    <row r="3824" spans="1:22" x14ac:dyDescent="0.3">
      <c r="A3824">
        <v>6156</v>
      </c>
      <c r="B3824" t="s">
        <v>15755</v>
      </c>
      <c r="C3824" t="s">
        <v>15756</v>
      </c>
      <c r="D3824">
        <v>3</v>
      </c>
      <c r="E3824">
        <v>0</v>
      </c>
      <c r="G3824">
        <v>10</v>
      </c>
      <c r="T3824" t="s">
        <v>12087</v>
      </c>
      <c r="U3824" t="s">
        <v>12087</v>
      </c>
      <c r="V3824" t="s">
        <v>12087</v>
      </c>
    </row>
    <row r="3825" spans="1:22" x14ac:dyDescent="0.3">
      <c r="A3825">
        <v>6157</v>
      </c>
      <c r="B3825" t="s">
        <v>15757</v>
      </c>
      <c r="C3825" t="s">
        <v>15758</v>
      </c>
      <c r="D3825">
        <v>3</v>
      </c>
      <c r="E3825">
        <v>0</v>
      </c>
      <c r="G3825">
        <v>0</v>
      </c>
      <c r="T3825" t="s">
        <v>12087</v>
      </c>
      <c r="U3825" t="s">
        <v>12087</v>
      </c>
      <c r="V3825" t="s">
        <v>12087</v>
      </c>
    </row>
    <row r="3826" spans="1:22" x14ac:dyDescent="0.3">
      <c r="A3826">
        <v>6158</v>
      </c>
      <c r="B3826" t="s">
        <v>15759</v>
      </c>
      <c r="C3826" t="s">
        <v>15760</v>
      </c>
      <c r="D3826">
        <v>3</v>
      </c>
      <c r="E3826">
        <v>0</v>
      </c>
      <c r="G3826">
        <v>0</v>
      </c>
      <c r="T3826" t="s">
        <v>12087</v>
      </c>
      <c r="U3826" t="s">
        <v>12087</v>
      </c>
      <c r="V3826" t="s">
        <v>12087</v>
      </c>
    </row>
    <row r="3827" spans="1:22" x14ac:dyDescent="0.3">
      <c r="A3827">
        <v>6159</v>
      </c>
      <c r="B3827" t="s">
        <v>15761</v>
      </c>
      <c r="C3827" t="s">
        <v>15762</v>
      </c>
      <c r="D3827">
        <v>3</v>
      </c>
      <c r="E3827">
        <v>0</v>
      </c>
      <c r="G3827">
        <v>0</v>
      </c>
      <c r="T3827" t="s">
        <v>12087</v>
      </c>
      <c r="U3827" t="s">
        <v>12087</v>
      </c>
      <c r="V3827" t="s">
        <v>12087</v>
      </c>
    </row>
    <row r="3828" spans="1:22" x14ac:dyDescent="0.3">
      <c r="A3828">
        <v>6160</v>
      </c>
      <c r="B3828" t="s">
        <v>15763</v>
      </c>
      <c r="C3828" t="s">
        <v>15764</v>
      </c>
      <c r="D3828">
        <v>3</v>
      </c>
      <c r="E3828">
        <v>0</v>
      </c>
      <c r="G3828">
        <v>0</v>
      </c>
      <c r="T3828" t="s">
        <v>12087</v>
      </c>
      <c r="U3828" t="s">
        <v>12087</v>
      </c>
      <c r="V3828" t="s">
        <v>12087</v>
      </c>
    </row>
    <row r="3829" spans="1:22" x14ac:dyDescent="0.3">
      <c r="A3829">
        <v>6161</v>
      </c>
      <c r="B3829" t="s">
        <v>15765</v>
      </c>
      <c r="C3829" t="s">
        <v>15766</v>
      </c>
      <c r="D3829">
        <v>3</v>
      </c>
      <c r="E3829">
        <v>0</v>
      </c>
      <c r="G3829">
        <v>0</v>
      </c>
      <c r="T3829" t="s">
        <v>12087</v>
      </c>
      <c r="U3829" t="s">
        <v>12087</v>
      </c>
      <c r="V3829" t="s">
        <v>12087</v>
      </c>
    </row>
    <row r="3830" spans="1:22" x14ac:dyDescent="0.3">
      <c r="A3830">
        <v>6162</v>
      </c>
      <c r="B3830" t="s">
        <v>15767</v>
      </c>
      <c r="C3830" t="s">
        <v>15768</v>
      </c>
      <c r="D3830">
        <v>3</v>
      </c>
      <c r="E3830">
        <v>0</v>
      </c>
      <c r="G3830">
        <v>0</v>
      </c>
      <c r="T3830" t="s">
        <v>12087</v>
      </c>
      <c r="U3830" t="s">
        <v>12087</v>
      </c>
      <c r="V3830" t="s">
        <v>12087</v>
      </c>
    </row>
    <row r="3831" spans="1:22" x14ac:dyDescent="0.3">
      <c r="A3831">
        <v>6163</v>
      </c>
      <c r="B3831" t="s">
        <v>15769</v>
      </c>
      <c r="C3831" t="s">
        <v>15770</v>
      </c>
      <c r="D3831">
        <v>3</v>
      </c>
      <c r="E3831">
        <v>0</v>
      </c>
      <c r="G3831">
        <v>0</v>
      </c>
      <c r="T3831" t="s">
        <v>12087</v>
      </c>
      <c r="U3831" t="s">
        <v>12087</v>
      </c>
      <c r="V3831" t="s">
        <v>12087</v>
      </c>
    </row>
    <row r="3832" spans="1:22" x14ac:dyDescent="0.3">
      <c r="A3832">
        <v>6164</v>
      </c>
      <c r="B3832" t="s">
        <v>15771</v>
      </c>
      <c r="C3832" t="s">
        <v>15772</v>
      </c>
      <c r="D3832">
        <v>3</v>
      </c>
      <c r="E3832">
        <v>0</v>
      </c>
      <c r="G3832">
        <v>0</v>
      </c>
      <c r="T3832" t="s">
        <v>12087</v>
      </c>
      <c r="U3832" t="s">
        <v>12087</v>
      </c>
      <c r="V3832" t="s">
        <v>12087</v>
      </c>
    </row>
    <row r="3833" spans="1:22" x14ac:dyDescent="0.3">
      <c r="A3833">
        <v>6165</v>
      </c>
      <c r="B3833" t="s">
        <v>15773</v>
      </c>
      <c r="C3833" t="s">
        <v>15774</v>
      </c>
      <c r="D3833">
        <v>3</v>
      </c>
      <c r="E3833">
        <v>0</v>
      </c>
      <c r="G3833">
        <v>0</v>
      </c>
      <c r="T3833" t="s">
        <v>12087</v>
      </c>
      <c r="U3833" t="s">
        <v>12087</v>
      </c>
      <c r="V3833" t="s">
        <v>12087</v>
      </c>
    </row>
    <row r="3834" spans="1:22" x14ac:dyDescent="0.3">
      <c r="A3834">
        <v>6166</v>
      </c>
      <c r="B3834" t="s">
        <v>15775</v>
      </c>
      <c r="C3834" t="s">
        <v>15776</v>
      </c>
      <c r="D3834">
        <v>3</v>
      </c>
      <c r="E3834">
        <v>0</v>
      </c>
      <c r="G3834">
        <v>0</v>
      </c>
      <c r="T3834" t="s">
        <v>12087</v>
      </c>
      <c r="U3834" t="s">
        <v>12087</v>
      </c>
      <c r="V3834" t="s">
        <v>12087</v>
      </c>
    </row>
    <row r="3835" spans="1:22" x14ac:dyDescent="0.3">
      <c r="A3835">
        <v>6167</v>
      </c>
      <c r="B3835" t="s">
        <v>15777</v>
      </c>
      <c r="C3835" t="s">
        <v>15778</v>
      </c>
      <c r="D3835">
        <v>3</v>
      </c>
      <c r="E3835">
        <v>0</v>
      </c>
      <c r="G3835">
        <v>0</v>
      </c>
      <c r="T3835" t="s">
        <v>12087</v>
      </c>
      <c r="U3835" t="s">
        <v>12087</v>
      </c>
      <c r="V3835" t="s">
        <v>12087</v>
      </c>
    </row>
    <row r="3836" spans="1:22" x14ac:dyDescent="0.3">
      <c r="A3836">
        <v>6168</v>
      </c>
      <c r="B3836" t="s">
        <v>15779</v>
      </c>
      <c r="C3836" t="s">
        <v>15780</v>
      </c>
      <c r="D3836">
        <v>3</v>
      </c>
      <c r="E3836">
        <v>0</v>
      </c>
      <c r="G3836">
        <v>0</v>
      </c>
      <c r="T3836" t="s">
        <v>12087</v>
      </c>
      <c r="U3836" t="s">
        <v>12087</v>
      </c>
      <c r="V3836" t="s">
        <v>12087</v>
      </c>
    </row>
    <row r="3837" spans="1:22" x14ac:dyDescent="0.3">
      <c r="A3837">
        <v>6169</v>
      </c>
      <c r="B3837" t="s">
        <v>15781</v>
      </c>
      <c r="C3837" t="s">
        <v>15782</v>
      </c>
      <c r="D3837">
        <v>3</v>
      </c>
      <c r="E3837">
        <v>0</v>
      </c>
      <c r="G3837">
        <v>0</v>
      </c>
      <c r="T3837" t="s">
        <v>12087</v>
      </c>
      <c r="U3837" t="s">
        <v>12087</v>
      </c>
      <c r="V3837" t="s">
        <v>12087</v>
      </c>
    </row>
    <row r="3838" spans="1:22" x14ac:dyDescent="0.3">
      <c r="A3838">
        <v>6170</v>
      </c>
      <c r="B3838" t="s">
        <v>15783</v>
      </c>
      <c r="C3838" t="s">
        <v>15784</v>
      </c>
      <c r="D3838">
        <v>3</v>
      </c>
      <c r="E3838">
        <v>0</v>
      </c>
      <c r="G3838">
        <v>0</v>
      </c>
      <c r="T3838" t="s">
        <v>12087</v>
      </c>
      <c r="U3838" t="s">
        <v>12087</v>
      </c>
      <c r="V3838" t="s">
        <v>12087</v>
      </c>
    </row>
    <row r="3839" spans="1:22" x14ac:dyDescent="0.3">
      <c r="A3839">
        <v>6171</v>
      </c>
      <c r="B3839" t="s">
        <v>15785</v>
      </c>
      <c r="C3839" t="s">
        <v>15786</v>
      </c>
      <c r="D3839">
        <v>3</v>
      </c>
      <c r="E3839">
        <v>0</v>
      </c>
      <c r="G3839">
        <v>0</v>
      </c>
      <c r="T3839" t="s">
        <v>12087</v>
      </c>
      <c r="U3839" t="s">
        <v>12087</v>
      </c>
      <c r="V3839" t="s">
        <v>12087</v>
      </c>
    </row>
    <row r="3840" spans="1:22" x14ac:dyDescent="0.3">
      <c r="A3840">
        <v>6172</v>
      </c>
      <c r="B3840" t="s">
        <v>15787</v>
      </c>
      <c r="C3840" t="s">
        <v>15788</v>
      </c>
      <c r="D3840">
        <v>3</v>
      </c>
      <c r="E3840">
        <v>0</v>
      </c>
      <c r="G3840">
        <v>0</v>
      </c>
      <c r="T3840" t="s">
        <v>12087</v>
      </c>
      <c r="U3840" t="s">
        <v>12087</v>
      </c>
      <c r="V3840" t="s">
        <v>12087</v>
      </c>
    </row>
    <row r="3841" spans="1:22" x14ac:dyDescent="0.3">
      <c r="A3841">
        <v>6173</v>
      </c>
      <c r="B3841" t="s">
        <v>15789</v>
      </c>
      <c r="C3841" t="s">
        <v>15790</v>
      </c>
      <c r="D3841">
        <v>3</v>
      </c>
      <c r="E3841">
        <v>0</v>
      </c>
      <c r="G3841">
        <v>0</v>
      </c>
      <c r="T3841" t="s">
        <v>12087</v>
      </c>
      <c r="U3841" t="s">
        <v>12087</v>
      </c>
      <c r="V3841" t="s">
        <v>12087</v>
      </c>
    </row>
    <row r="3842" spans="1:22" x14ac:dyDescent="0.3">
      <c r="A3842">
        <v>6174</v>
      </c>
      <c r="B3842" t="s">
        <v>15791</v>
      </c>
      <c r="C3842" t="s">
        <v>15792</v>
      </c>
      <c r="D3842">
        <v>3</v>
      </c>
      <c r="E3842">
        <v>0</v>
      </c>
      <c r="G3842">
        <v>0</v>
      </c>
      <c r="T3842" t="s">
        <v>12087</v>
      </c>
      <c r="U3842" t="s">
        <v>12087</v>
      </c>
      <c r="V3842" t="s">
        <v>12087</v>
      </c>
    </row>
    <row r="3843" spans="1:22" x14ac:dyDescent="0.3">
      <c r="A3843">
        <v>6175</v>
      </c>
      <c r="B3843" t="s">
        <v>15793</v>
      </c>
      <c r="C3843" t="s">
        <v>15794</v>
      </c>
      <c r="D3843">
        <v>3</v>
      </c>
      <c r="E3843">
        <v>0</v>
      </c>
      <c r="G3843">
        <v>0</v>
      </c>
      <c r="T3843" t="s">
        <v>12087</v>
      </c>
      <c r="U3843" t="s">
        <v>12087</v>
      </c>
      <c r="V3843" t="s">
        <v>12087</v>
      </c>
    </row>
    <row r="3844" spans="1:22" x14ac:dyDescent="0.3">
      <c r="A3844">
        <v>6176</v>
      </c>
      <c r="B3844" t="s">
        <v>15795</v>
      </c>
      <c r="C3844" t="s">
        <v>15796</v>
      </c>
      <c r="D3844">
        <v>3</v>
      </c>
      <c r="E3844">
        <v>0</v>
      </c>
      <c r="G3844">
        <v>0</v>
      </c>
      <c r="T3844" t="s">
        <v>12087</v>
      </c>
      <c r="U3844" t="s">
        <v>12087</v>
      </c>
      <c r="V3844" t="s">
        <v>12087</v>
      </c>
    </row>
    <row r="3845" spans="1:22" x14ac:dyDescent="0.3">
      <c r="A3845">
        <v>6177</v>
      </c>
      <c r="B3845" t="s">
        <v>15797</v>
      </c>
      <c r="C3845" t="s">
        <v>15798</v>
      </c>
      <c r="D3845">
        <v>3</v>
      </c>
      <c r="E3845">
        <v>0</v>
      </c>
      <c r="G3845">
        <v>0</v>
      </c>
      <c r="T3845" t="s">
        <v>12087</v>
      </c>
      <c r="U3845" t="s">
        <v>12087</v>
      </c>
      <c r="V3845" t="s">
        <v>12087</v>
      </c>
    </row>
    <row r="3846" spans="1:22" x14ac:dyDescent="0.3">
      <c r="A3846">
        <v>6178</v>
      </c>
      <c r="B3846" t="s">
        <v>15799</v>
      </c>
      <c r="C3846" t="s">
        <v>15800</v>
      </c>
      <c r="D3846">
        <v>3</v>
      </c>
      <c r="E3846">
        <v>0</v>
      </c>
      <c r="G3846">
        <v>0</v>
      </c>
      <c r="T3846" t="s">
        <v>12087</v>
      </c>
      <c r="U3846" t="s">
        <v>12087</v>
      </c>
      <c r="V3846" t="s">
        <v>12087</v>
      </c>
    </row>
    <row r="3847" spans="1:22" x14ac:dyDescent="0.3">
      <c r="A3847">
        <v>6179</v>
      </c>
      <c r="B3847" t="s">
        <v>15801</v>
      </c>
      <c r="C3847" t="s">
        <v>15802</v>
      </c>
      <c r="D3847">
        <v>3</v>
      </c>
      <c r="E3847">
        <v>0</v>
      </c>
      <c r="G3847">
        <v>0</v>
      </c>
      <c r="T3847" t="s">
        <v>12087</v>
      </c>
      <c r="U3847" t="s">
        <v>12087</v>
      </c>
      <c r="V3847" t="s">
        <v>12087</v>
      </c>
    </row>
    <row r="3848" spans="1:22" x14ac:dyDescent="0.3">
      <c r="A3848">
        <v>6180</v>
      </c>
      <c r="B3848" t="s">
        <v>15803</v>
      </c>
      <c r="C3848" t="s">
        <v>15804</v>
      </c>
      <c r="D3848">
        <v>3</v>
      </c>
      <c r="E3848">
        <v>0</v>
      </c>
      <c r="G3848">
        <v>0</v>
      </c>
      <c r="T3848" t="s">
        <v>12087</v>
      </c>
      <c r="U3848" t="s">
        <v>12087</v>
      </c>
      <c r="V3848" t="s">
        <v>12087</v>
      </c>
    </row>
    <row r="3849" spans="1:22" x14ac:dyDescent="0.3">
      <c r="A3849">
        <v>6181</v>
      </c>
      <c r="B3849" t="s">
        <v>15805</v>
      </c>
      <c r="C3849" t="s">
        <v>15806</v>
      </c>
      <c r="D3849">
        <v>3</v>
      </c>
      <c r="E3849">
        <v>0</v>
      </c>
      <c r="G3849">
        <v>0</v>
      </c>
      <c r="T3849" t="s">
        <v>12087</v>
      </c>
      <c r="U3849" t="s">
        <v>12087</v>
      </c>
      <c r="V3849" t="s">
        <v>12087</v>
      </c>
    </row>
    <row r="3850" spans="1:22" x14ac:dyDescent="0.3">
      <c r="A3850">
        <v>6182</v>
      </c>
      <c r="B3850" t="s">
        <v>15807</v>
      </c>
      <c r="C3850" t="s">
        <v>15808</v>
      </c>
      <c r="D3850">
        <v>3</v>
      </c>
      <c r="E3850">
        <v>0</v>
      </c>
      <c r="G3850">
        <v>0</v>
      </c>
      <c r="T3850" t="s">
        <v>12087</v>
      </c>
      <c r="U3850" t="s">
        <v>12087</v>
      </c>
      <c r="V3850" t="s">
        <v>12087</v>
      </c>
    </row>
    <row r="3851" spans="1:22" x14ac:dyDescent="0.3">
      <c r="A3851">
        <v>6183</v>
      </c>
      <c r="B3851" t="s">
        <v>15809</v>
      </c>
      <c r="C3851" t="s">
        <v>15810</v>
      </c>
      <c r="D3851">
        <v>3</v>
      </c>
      <c r="E3851">
        <v>0</v>
      </c>
      <c r="G3851">
        <v>0</v>
      </c>
      <c r="T3851" t="s">
        <v>12087</v>
      </c>
      <c r="U3851" t="s">
        <v>12087</v>
      </c>
      <c r="V3851" t="s">
        <v>12087</v>
      </c>
    </row>
    <row r="3852" spans="1:22" x14ac:dyDescent="0.3">
      <c r="A3852">
        <v>6184</v>
      </c>
      <c r="B3852" t="s">
        <v>15811</v>
      </c>
      <c r="C3852" t="s">
        <v>15812</v>
      </c>
      <c r="D3852">
        <v>3</v>
      </c>
      <c r="E3852">
        <v>0</v>
      </c>
      <c r="G3852">
        <v>0</v>
      </c>
      <c r="T3852" t="s">
        <v>12087</v>
      </c>
      <c r="U3852" t="s">
        <v>12087</v>
      </c>
      <c r="V3852" t="s">
        <v>12087</v>
      </c>
    </row>
    <row r="3853" spans="1:22" x14ac:dyDescent="0.3">
      <c r="A3853">
        <v>6185</v>
      </c>
      <c r="B3853" t="s">
        <v>15813</v>
      </c>
      <c r="C3853" t="s">
        <v>15814</v>
      </c>
      <c r="D3853">
        <v>3</v>
      </c>
      <c r="E3853">
        <v>0</v>
      </c>
      <c r="G3853">
        <v>0</v>
      </c>
      <c r="T3853" t="s">
        <v>12087</v>
      </c>
      <c r="U3853" t="s">
        <v>12087</v>
      </c>
      <c r="V3853" t="s">
        <v>12087</v>
      </c>
    </row>
    <row r="3854" spans="1:22" x14ac:dyDescent="0.3">
      <c r="A3854">
        <v>6186</v>
      </c>
      <c r="B3854" t="s">
        <v>15815</v>
      </c>
      <c r="C3854" t="s">
        <v>15816</v>
      </c>
      <c r="D3854">
        <v>3</v>
      </c>
      <c r="E3854">
        <v>500</v>
      </c>
      <c r="G3854">
        <v>10</v>
      </c>
      <c r="T3854" t="s">
        <v>12087</v>
      </c>
      <c r="U3854" t="s">
        <v>12087</v>
      </c>
      <c r="V3854" t="s">
        <v>12087</v>
      </c>
    </row>
    <row r="3855" spans="1:22" x14ac:dyDescent="0.3">
      <c r="A3855">
        <v>6187</v>
      </c>
      <c r="B3855" t="s">
        <v>15817</v>
      </c>
      <c r="C3855" t="s">
        <v>15818</v>
      </c>
      <c r="D3855">
        <v>3</v>
      </c>
      <c r="E3855">
        <v>20</v>
      </c>
      <c r="G3855">
        <v>10</v>
      </c>
      <c r="T3855" t="s">
        <v>12087</v>
      </c>
      <c r="U3855" t="s">
        <v>12087</v>
      </c>
      <c r="V3855" t="s">
        <v>12087</v>
      </c>
    </row>
    <row r="3856" spans="1:22" x14ac:dyDescent="0.3">
      <c r="A3856">
        <v>6188</v>
      </c>
      <c r="B3856" t="s">
        <v>15819</v>
      </c>
      <c r="C3856" t="s">
        <v>15820</v>
      </c>
      <c r="D3856">
        <v>3</v>
      </c>
      <c r="E3856">
        <v>20</v>
      </c>
      <c r="G3856">
        <v>10</v>
      </c>
      <c r="T3856" t="s">
        <v>12087</v>
      </c>
      <c r="U3856" t="s">
        <v>12087</v>
      </c>
      <c r="V3856" t="s">
        <v>12087</v>
      </c>
    </row>
    <row r="3857" spans="1:22" x14ac:dyDescent="0.3">
      <c r="A3857">
        <v>6189</v>
      </c>
      <c r="B3857" t="s">
        <v>15821</v>
      </c>
      <c r="C3857" t="s">
        <v>15822</v>
      </c>
      <c r="D3857">
        <v>3</v>
      </c>
      <c r="E3857">
        <v>0</v>
      </c>
      <c r="G3857">
        <v>0</v>
      </c>
      <c r="T3857" t="s">
        <v>12087</v>
      </c>
      <c r="U3857" t="s">
        <v>12087</v>
      </c>
      <c r="V3857" t="s">
        <v>12087</v>
      </c>
    </row>
    <row r="3858" spans="1:22" x14ac:dyDescent="0.3">
      <c r="A3858">
        <v>6190</v>
      </c>
      <c r="B3858" t="s">
        <v>15823</v>
      </c>
      <c r="C3858" t="s">
        <v>15824</v>
      </c>
      <c r="D3858">
        <v>3</v>
      </c>
      <c r="E3858">
        <v>0</v>
      </c>
      <c r="G3858">
        <v>0</v>
      </c>
      <c r="T3858" t="s">
        <v>12087</v>
      </c>
      <c r="U3858" t="s">
        <v>12087</v>
      </c>
      <c r="V3858" t="s">
        <v>12087</v>
      </c>
    </row>
    <row r="3859" spans="1:22" x14ac:dyDescent="0.3">
      <c r="A3859">
        <v>6191</v>
      </c>
      <c r="B3859" t="s">
        <v>15825</v>
      </c>
      <c r="C3859" t="s">
        <v>15826</v>
      </c>
      <c r="D3859">
        <v>3</v>
      </c>
      <c r="E3859">
        <v>0</v>
      </c>
      <c r="G3859">
        <v>0</v>
      </c>
      <c r="T3859" t="s">
        <v>12087</v>
      </c>
      <c r="U3859" t="s">
        <v>12087</v>
      </c>
      <c r="V3859" t="s">
        <v>12087</v>
      </c>
    </row>
    <row r="3860" spans="1:22" x14ac:dyDescent="0.3">
      <c r="A3860">
        <v>6192</v>
      </c>
      <c r="B3860" t="s">
        <v>15827</v>
      </c>
      <c r="C3860" t="s">
        <v>15828</v>
      </c>
      <c r="D3860">
        <v>3</v>
      </c>
      <c r="E3860">
        <v>0</v>
      </c>
      <c r="G3860">
        <v>0</v>
      </c>
      <c r="T3860" t="s">
        <v>12087</v>
      </c>
      <c r="U3860" t="s">
        <v>12087</v>
      </c>
      <c r="V3860" t="s">
        <v>12087</v>
      </c>
    </row>
    <row r="3861" spans="1:22" x14ac:dyDescent="0.3">
      <c r="A3861">
        <v>6193</v>
      </c>
      <c r="B3861" t="s">
        <v>15829</v>
      </c>
      <c r="C3861" t="s">
        <v>15830</v>
      </c>
      <c r="D3861">
        <v>3</v>
      </c>
      <c r="E3861">
        <v>0</v>
      </c>
      <c r="G3861">
        <v>0</v>
      </c>
      <c r="T3861" t="s">
        <v>12087</v>
      </c>
      <c r="U3861" t="s">
        <v>12087</v>
      </c>
      <c r="V3861" t="s">
        <v>12087</v>
      </c>
    </row>
    <row r="3862" spans="1:22" x14ac:dyDescent="0.3">
      <c r="A3862">
        <v>6194</v>
      </c>
      <c r="B3862" t="s">
        <v>15831</v>
      </c>
      <c r="C3862" t="s">
        <v>15832</v>
      </c>
      <c r="D3862">
        <v>3</v>
      </c>
      <c r="E3862">
        <v>0</v>
      </c>
      <c r="G3862">
        <v>0</v>
      </c>
      <c r="T3862" t="s">
        <v>12087</v>
      </c>
      <c r="U3862" t="s">
        <v>12087</v>
      </c>
      <c r="V3862" t="s">
        <v>12087</v>
      </c>
    </row>
    <row r="3863" spans="1:22" x14ac:dyDescent="0.3">
      <c r="A3863">
        <v>6195</v>
      </c>
      <c r="B3863" t="s">
        <v>15833</v>
      </c>
      <c r="C3863" t="s">
        <v>15834</v>
      </c>
      <c r="D3863">
        <v>3</v>
      </c>
      <c r="E3863">
        <v>0</v>
      </c>
      <c r="G3863">
        <v>0</v>
      </c>
      <c r="T3863" t="s">
        <v>12087</v>
      </c>
      <c r="U3863" t="s">
        <v>12087</v>
      </c>
      <c r="V3863" t="s">
        <v>12087</v>
      </c>
    </row>
    <row r="3864" spans="1:22" x14ac:dyDescent="0.3">
      <c r="A3864">
        <v>6196</v>
      </c>
      <c r="B3864" t="s">
        <v>15835</v>
      </c>
      <c r="C3864" t="s">
        <v>15836</v>
      </c>
      <c r="D3864">
        <v>3</v>
      </c>
      <c r="E3864">
        <v>0</v>
      </c>
      <c r="G3864">
        <v>0</v>
      </c>
      <c r="T3864" t="s">
        <v>12087</v>
      </c>
      <c r="U3864" t="s">
        <v>12087</v>
      </c>
      <c r="V3864" t="s">
        <v>12087</v>
      </c>
    </row>
    <row r="3865" spans="1:22" x14ac:dyDescent="0.3">
      <c r="A3865">
        <v>6197</v>
      </c>
      <c r="B3865" t="s">
        <v>15837</v>
      </c>
      <c r="C3865" t="s">
        <v>15838</v>
      </c>
      <c r="D3865">
        <v>3</v>
      </c>
      <c r="E3865">
        <v>0</v>
      </c>
      <c r="G3865">
        <v>0</v>
      </c>
      <c r="T3865" t="s">
        <v>12087</v>
      </c>
      <c r="U3865" t="s">
        <v>12087</v>
      </c>
      <c r="V3865" t="s">
        <v>12087</v>
      </c>
    </row>
    <row r="3866" spans="1:22" x14ac:dyDescent="0.3">
      <c r="A3866">
        <v>6198</v>
      </c>
      <c r="B3866" t="s">
        <v>15839</v>
      </c>
      <c r="C3866" t="s">
        <v>15840</v>
      </c>
      <c r="D3866">
        <v>3</v>
      </c>
      <c r="E3866">
        <v>0</v>
      </c>
      <c r="G3866">
        <v>0</v>
      </c>
      <c r="T3866" t="s">
        <v>12087</v>
      </c>
      <c r="U3866" t="s">
        <v>12087</v>
      </c>
      <c r="V3866" t="s">
        <v>12087</v>
      </c>
    </row>
    <row r="3867" spans="1:22" x14ac:dyDescent="0.3">
      <c r="A3867">
        <v>6199</v>
      </c>
      <c r="B3867" t="s">
        <v>15841</v>
      </c>
      <c r="C3867" t="s">
        <v>15842</v>
      </c>
      <c r="D3867">
        <v>3</v>
      </c>
      <c r="E3867">
        <v>0</v>
      </c>
      <c r="G3867">
        <v>0</v>
      </c>
      <c r="T3867" t="s">
        <v>12087</v>
      </c>
      <c r="U3867" t="s">
        <v>12087</v>
      </c>
      <c r="V3867" t="s">
        <v>12087</v>
      </c>
    </row>
    <row r="3868" spans="1:22" x14ac:dyDescent="0.3">
      <c r="A3868">
        <v>6200</v>
      </c>
      <c r="B3868" t="s">
        <v>15843</v>
      </c>
      <c r="C3868" t="s">
        <v>15844</v>
      </c>
      <c r="D3868">
        <v>3</v>
      </c>
      <c r="E3868">
        <v>0</v>
      </c>
      <c r="G3868">
        <v>0</v>
      </c>
      <c r="T3868" t="s">
        <v>12087</v>
      </c>
      <c r="U3868" t="s">
        <v>12087</v>
      </c>
      <c r="V3868" t="s">
        <v>12087</v>
      </c>
    </row>
    <row r="3869" spans="1:22" x14ac:dyDescent="0.3">
      <c r="A3869">
        <v>6201</v>
      </c>
      <c r="B3869" t="s">
        <v>15845</v>
      </c>
      <c r="C3869" t="s">
        <v>15846</v>
      </c>
      <c r="D3869">
        <v>3</v>
      </c>
      <c r="E3869">
        <v>0</v>
      </c>
      <c r="G3869">
        <v>0</v>
      </c>
      <c r="T3869" t="s">
        <v>12087</v>
      </c>
      <c r="U3869" t="s">
        <v>12087</v>
      </c>
      <c r="V3869" t="s">
        <v>12087</v>
      </c>
    </row>
    <row r="3870" spans="1:22" x14ac:dyDescent="0.3">
      <c r="A3870">
        <v>6202</v>
      </c>
      <c r="B3870" t="s">
        <v>15847</v>
      </c>
      <c r="C3870" t="s">
        <v>15848</v>
      </c>
      <c r="D3870">
        <v>3</v>
      </c>
      <c r="E3870">
        <v>0</v>
      </c>
      <c r="G3870">
        <v>0</v>
      </c>
      <c r="T3870" t="s">
        <v>12087</v>
      </c>
      <c r="U3870" t="s">
        <v>12087</v>
      </c>
      <c r="V3870" t="s">
        <v>12087</v>
      </c>
    </row>
    <row r="3871" spans="1:22" x14ac:dyDescent="0.3">
      <c r="A3871">
        <v>6203</v>
      </c>
      <c r="B3871" t="s">
        <v>15849</v>
      </c>
      <c r="C3871" t="s">
        <v>15850</v>
      </c>
      <c r="D3871">
        <v>3</v>
      </c>
      <c r="E3871">
        <v>0</v>
      </c>
      <c r="G3871">
        <v>0</v>
      </c>
      <c r="T3871" t="s">
        <v>12087</v>
      </c>
      <c r="U3871" t="s">
        <v>12087</v>
      </c>
      <c r="V3871" t="s">
        <v>12087</v>
      </c>
    </row>
    <row r="3872" spans="1:22" x14ac:dyDescent="0.3">
      <c r="A3872">
        <v>6204</v>
      </c>
      <c r="B3872" t="s">
        <v>15851</v>
      </c>
      <c r="C3872" t="s">
        <v>15852</v>
      </c>
      <c r="D3872">
        <v>3</v>
      </c>
      <c r="E3872">
        <v>0</v>
      </c>
      <c r="G3872">
        <v>0</v>
      </c>
      <c r="T3872" t="s">
        <v>12087</v>
      </c>
      <c r="U3872" t="s">
        <v>12087</v>
      </c>
      <c r="V3872" t="s">
        <v>12087</v>
      </c>
    </row>
    <row r="3873" spans="1:22" x14ac:dyDescent="0.3">
      <c r="A3873">
        <v>6205</v>
      </c>
      <c r="B3873" t="s">
        <v>15853</v>
      </c>
      <c r="C3873" t="s">
        <v>15854</v>
      </c>
      <c r="D3873">
        <v>3</v>
      </c>
      <c r="E3873">
        <v>0</v>
      </c>
      <c r="G3873">
        <v>0</v>
      </c>
      <c r="T3873" t="s">
        <v>12087</v>
      </c>
      <c r="U3873" t="s">
        <v>12087</v>
      </c>
      <c r="V3873" t="s">
        <v>12087</v>
      </c>
    </row>
    <row r="3874" spans="1:22" x14ac:dyDescent="0.3">
      <c r="A3874">
        <v>6206</v>
      </c>
      <c r="B3874" t="s">
        <v>15855</v>
      </c>
      <c r="C3874" t="s">
        <v>15856</v>
      </c>
      <c r="D3874">
        <v>3</v>
      </c>
      <c r="E3874">
        <v>0</v>
      </c>
      <c r="G3874">
        <v>0</v>
      </c>
      <c r="T3874" t="s">
        <v>12087</v>
      </c>
      <c r="U3874" t="s">
        <v>12087</v>
      </c>
      <c r="V3874" t="s">
        <v>12087</v>
      </c>
    </row>
    <row r="3875" spans="1:22" x14ac:dyDescent="0.3">
      <c r="A3875">
        <v>6207</v>
      </c>
      <c r="B3875" t="s">
        <v>15857</v>
      </c>
      <c r="C3875" t="s">
        <v>15858</v>
      </c>
      <c r="D3875">
        <v>3</v>
      </c>
      <c r="E3875">
        <v>0</v>
      </c>
      <c r="G3875">
        <v>0</v>
      </c>
      <c r="T3875" t="s">
        <v>12087</v>
      </c>
      <c r="U3875" t="s">
        <v>12087</v>
      </c>
      <c r="V3875" t="s">
        <v>12087</v>
      </c>
    </row>
    <row r="3876" spans="1:22" x14ac:dyDescent="0.3">
      <c r="A3876">
        <v>6208</v>
      </c>
      <c r="B3876" t="s">
        <v>15859</v>
      </c>
      <c r="C3876" t="s">
        <v>15860</v>
      </c>
      <c r="D3876">
        <v>3</v>
      </c>
      <c r="E3876">
        <v>0</v>
      </c>
      <c r="G3876">
        <v>0</v>
      </c>
      <c r="T3876" t="s">
        <v>12087</v>
      </c>
      <c r="U3876" t="s">
        <v>12087</v>
      </c>
      <c r="V3876" t="s">
        <v>12087</v>
      </c>
    </row>
    <row r="3877" spans="1:22" x14ac:dyDescent="0.3">
      <c r="A3877">
        <v>6209</v>
      </c>
      <c r="B3877" t="s">
        <v>15861</v>
      </c>
      <c r="C3877" t="s">
        <v>15862</v>
      </c>
      <c r="D3877">
        <v>3</v>
      </c>
      <c r="E3877">
        <v>0</v>
      </c>
      <c r="G3877">
        <v>0</v>
      </c>
      <c r="T3877" t="s">
        <v>12087</v>
      </c>
      <c r="U3877" t="s">
        <v>12087</v>
      </c>
      <c r="V3877" t="s">
        <v>12087</v>
      </c>
    </row>
    <row r="3878" spans="1:22" x14ac:dyDescent="0.3">
      <c r="A3878">
        <v>6210</v>
      </c>
      <c r="B3878" t="s">
        <v>15863</v>
      </c>
      <c r="C3878" t="s">
        <v>15864</v>
      </c>
      <c r="D3878">
        <v>3</v>
      </c>
      <c r="E3878">
        <v>600</v>
      </c>
      <c r="G3878">
        <v>1</v>
      </c>
      <c r="T3878" t="s">
        <v>12087</v>
      </c>
      <c r="U3878" t="s">
        <v>12087</v>
      </c>
      <c r="V3878" t="s">
        <v>12087</v>
      </c>
    </row>
    <row r="3879" spans="1:22" x14ac:dyDescent="0.3">
      <c r="A3879">
        <v>6211</v>
      </c>
      <c r="B3879" t="s">
        <v>15865</v>
      </c>
      <c r="C3879" t="s">
        <v>15866</v>
      </c>
      <c r="D3879">
        <v>3</v>
      </c>
      <c r="E3879">
        <v>800</v>
      </c>
      <c r="G3879">
        <v>1</v>
      </c>
      <c r="T3879" t="s">
        <v>12087</v>
      </c>
      <c r="U3879" t="s">
        <v>12087</v>
      </c>
      <c r="V3879" t="s">
        <v>12087</v>
      </c>
    </row>
    <row r="3880" spans="1:22" x14ac:dyDescent="0.3">
      <c r="A3880">
        <v>6212</v>
      </c>
      <c r="B3880" t="s">
        <v>15867</v>
      </c>
      <c r="C3880" t="s">
        <v>15868</v>
      </c>
      <c r="D3880">
        <v>3</v>
      </c>
      <c r="E3880">
        <v>1000</v>
      </c>
      <c r="G3880">
        <v>1</v>
      </c>
      <c r="T3880" t="s">
        <v>12087</v>
      </c>
      <c r="U3880" t="s">
        <v>12087</v>
      </c>
      <c r="V3880" t="s">
        <v>12087</v>
      </c>
    </row>
    <row r="3881" spans="1:22" x14ac:dyDescent="0.3">
      <c r="A3881">
        <v>6213</v>
      </c>
      <c r="B3881" t="s">
        <v>15869</v>
      </c>
      <c r="C3881" t="s">
        <v>15870</v>
      </c>
      <c r="D3881">
        <v>3</v>
      </c>
      <c r="E3881">
        <v>500</v>
      </c>
      <c r="G3881">
        <v>1</v>
      </c>
      <c r="T3881" t="s">
        <v>12087</v>
      </c>
      <c r="U3881" t="s">
        <v>12087</v>
      </c>
      <c r="V3881" t="s">
        <v>12087</v>
      </c>
    </row>
    <row r="3882" spans="1:22" x14ac:dyDescent="0.3">
      <c r="A3882">
        <v>6214</v>
      </c>
      <c r="B3882" t="s">
        <v>15871</v>
      </c>
      <c r="C3882" t="s">
        <v>15872</v>
      </c>
      <c r="D3882">
        <v>3</v>
      </c>
      <c r="E3882">
        <v>500</v>
      </c>
      <c r="G3882">
        <v>1</v>
      </c>
      <c r="T3882" t="s">
        <v>12087</v>
      </c>
      <c r="U3882" t="s">
        <v>12087</v>
      </c>
      <c r="V3882" t="s">
        <v>12087</v>
      </c>
    </row>
    <row r="3883" spans="1:22" x14ac:dyDescent="0.3">
      <c r="A3883">
        <v>6215</v>
      </c>
      <c r="B3883" t="s">
        <v>15873</v>
      </c>
      <c r="C3883" t="s">
        <v>15874</v>
      </c>
      <c r="D3883">
        <v>3</v>
      </c>
      <c r="E3883">
        <v>500</v>
      </c>
      <c r="G3883">
        <v>1</v>
      </c>
      <c r="T3883" t="s">
        <v>12087</v>
      </c>
      <c r="U3883" t="s">
        <v>12087</v>
      </c>
      <c r="V3883" t="s">
        <v>12087</v>
      </c>
    </row>
    <row r="3884" spans="1:22" x14ac:dyDescent="0.3">
      <c r="A3884">
        <v>6216</v>
      </c>
      <c r="B3884" t="s">
        <v>15875</v>
      </c>
      <c r="C3884" t="s">
        <v>15876</v>
      </c>
      <c r="D3884">
        <v>3</v>
      </c>
      <c r="E3884">
        <v>1000</v>
      </c>
      <c r="G3884">
        <v>1</v>
      </c>
      <c r="T3884" t="s">
        <v>12087</v>
      </c>
      <c r="U3884" t="s">
        <v>12087</v>
      </c>
      <c r="V3884" t="s">
        <v>12087</v>
      </c>
    </row>
    <row r="3885" spans="1:22" x14ac:dyDescent="0.3">
      <c r="A3885">
        <v>6217</v>
      </c>
      <c r="B3885" t="s">
        <v>15877</v>
      </c>
      <c r="C3885" t="s">
        <v>15878</v>
      </c>
      <c r="D3885">
        <v>3</v>
      </c>
      <c r="E3885">
        <v>2000</v>
      </c>
      <c r="G3885">
        <v>1</v>
      </c>
      <c r="T3885" t="s">
        <v>12087</v>
      </c>
      <c r="U3885" t="s">
        <v>12087</v>
      </c>
      <c r="V3885" t="s">
        <v>12087</v>
      </c>
    </row>
    <row r="3886" spans="1:22" x14ac:dyDescent="0.3">
      <c r="A3886">
        <v>6218</v>
      </c>
      <c r="B3886" t="s">
        <v>15879</v>
      </c>
      <c r="C3886" t="s">
        <v>43942</v>
      </c>
      <c r="D3886">
        <v>3</v>
      </c>
      <c r="E3886">
        <v>0</v>
      </c>
      <c r="G3886">
        <v>0</v>
      </c>
      <c r="T3886" t="s">
        <v>12087</v>
      </c>
      <c r="U3886" t="s">
        <v>12087</v>
      </c>
      <c r="V3886" t="s">
        <v>12087</v>
      </c>
    </row>
    <row r="3887" spans="1:22" x14ac:dyDescent="0.3">
      <c r="A3887">
        <v>6219</v>
      </c>
      <c r="B3887" t="s">
        <v>15881</v>
      </c>
      <c r="C3887" t="s">
        <v>15882</v>
      </c>
      <c r="D3887">
        <v>3</v>
      </c>
      <c r="E3887">
        <v>0</v>
      </c>
      <c r="G3887">
        <v>0</v>
      </c>
      <c r="T3887" t="s">
        <v>12087</v>
      </c>
      <c r="U3887" t="s">
        <v>12087</v>
      </c>
      <c r="V3887" t="s">
        <v>12087</v>
      </c>
    </row>
    <row r="3888" spans="1:22" x14ac:dyDescent="0.3">
      <c r="A3888">
        <v>6220</v>
      </c>
      <c r="B3888" t="s">
        <v>15883</v>
      </c>
      <c r="C3888" t="s">
        <v>15884</v>
      </c>
      <c r="D3888">
        <v>3</v>
      </c>
      <c r="E3888">
        <v>0</v>
      </c>
      <c r="G3888">
        <v>10</v>
      </c>
      <c r="T3888" t="s">
        <v>12087</v>
      </c>
      <c r="U3888" t="s">
        <v>12087</v>
      </c>
      <c r="V3888" t="s">
        <v>12087</v>
      </c>
    </row>
    <row r="3889" spans="1:22" x14ac:dyDescent="0.3">
      <c r="A3889">
        <v>6221</v>
      </c>
      <c r="B3889" t="s">
        <v>15885</v>
      </c>
      <c r="C3889" t="s">
        <v>15886</v>
      </c>
      <c r="D3889">
        <v>3</v>
      </c>
      <c r="E3889">
        <v>0</v>
      </c>
      <c r="G3889">
        <v>0</v>
      </c>
      <c r="T3889" t="s">
        <v>12087</v>
      </c>
      <c r="U3889" t="s">
        <v>12087</v>
      </c>
      <c r="V3889" t="s">
        <v>12087</v>
      </c>
    </row>
    <row r="3890" spans="1:22" x14ac:dyDescent="0.3">
      <c r="A3890">
        <v>6222</v>
      </c>
      <c r="B3890" t="s">
        <v>15887</v>
      </c>
      <c r="C3890" t="s">
        <v>15888</v>
      </c>
      <c r="D3890">
        <v>3</v>
      </c>
      <c r="E3890">
        <v>20</v>
      </c>
      <c r="G3890">
        <v>0</v>
      </c>
      <c r="T3890" t="s">
        <v>12087</v>
      </c>
      <c r="U3890" t="s">
        <v>12087</v>
      </c>
      <c r="V3890" t="s">
        <v>12087</v>
      </c>
    </row>
    <row r="3891" spans="1:22" x14ac:dyDescent="0.3">
      <c r="A3891">
        <v>6223</v>
      </c>
      <c r="B3891" t="s">
        <v>15889</v>
      </c>
      <c r="C3891" t="s">
        <v>15889</v>
      </c>
      <c r="D3891">
        <v>3</v>
      </c>
      <c r="E3891">
        <v>2000</v>
      </c>
      <c r="G3891">
        <v>150</v>
      </c>
      <c r="T3891" t="s">
        <v>12087</v>
      </c>
      <c r="U3891" t="s">
        <v>12087</v>
      </c>
      <c r="V3891" t="s">
        <v>12087</v>
      </c>
    </row>
    <row r="3892" spans="1:22" x14ac:dyDescent="0.3">
      <c r="A3892">
        <v>6224</v>
      </c>
      <c r="B3892" t="s">
        <v>1542</v>
      </c>
      <c r="C3892" t="s">
        <v>1542</v>
      </c>
      <c r="D3892">
        <v>3</v>
      </c>
      <c r="E3892">
        <v>2000</v>
      </c>
      <c r="G3892">
        <v>150</v>
      </c>
      <c r="T3892" t="s">
        <v>12087</v>
      </c>
      <c r="U3892" t="s">
        <v>12087</v>
      </c>
      <c r="V3892" t="s">
        <v>12087</v>
      </c>
    </row>
    <row r="3893" spans="1:22" x14ac:dyDescent="0.3">
      <c r="A3893">
        <v>6225</v>
      </c>
      <c r="B3893" t="s">
        <v>15890</v>
      </c>
      <c r="C3893" t="s">
        <v>15891</v>
      </c>
      <c r="D3893">
        <v>3</v>
      </c>
      <c r="E3893">
        <v>0</v>
      </c>
      <c r="G3893">
        <v>10</v>
      </c>
      <c r="T3893" t="s">
        <v>12087</v>
      </c>
      <c r="U3893" t="s">
        <v>12087</v>
      </c>
      <c r="V3893" t="s">
        <v>12087</v>
      </c>
    </row>
    <row r="3894" spans="1:22" x14ac:dyDescent="0.3">
      <c r="A3894">
        <v>6226</v>
      </c>
      <c r="B3894" t="s">
        <v>15892</v>
      </c>
      <c r="C3894" t="s">
        <v>15893</v>
      </c>
      <c r="D3894">
        <v>3</v>
      </c>
      <c r="E3894">
        <v>0</v>
      </c>
      <c r="G3894">
        <v>10</v>
      </c>
      <c r="T3894" t="s">
        <v>12087</v>
      </c>
      <c r="U3894" t="s">
        <v>12087</v>
      </c>
      <c r="V3894" t="s">
        <v>12087</v>
      </c>
    </row>
    <row r="3895" spans="1:22" x14ac:dyDescent="0.3">
      <c r="A3895">
        <v>6228</v>
      </c>
      <c r="B3895" t="s">
        <v>15894</v>
      </c>
      <c r="C3895" t="s">
        <v>15895</v>
      </c>
      <c r="D3895">
        <v>3</v>
      </c>
      <c r="E3895">
        <v>0</v>
      </c>
      <c r="G3895">
        <v>0</v>
      </c>
      <c r="T3895" t="s">
        <v>12087</v>
      </c>
      <c r="U3895" t="s">
        <v>12087</v>
      </c>
      <c r="V3895" t="s">
        <v>12087</v>
      </c>
    </row>
    <row r="3896" spans="1:22" x14ac:dyDescent="0.3">
      <c r="A3896">
        <v>6229</v>
      </c>
      <c r="B3896" t="s">
        <v>15896</v>
      </c>
      <c r="C3896" t="s">
        <v>15897</v>
      </c>
      <c r="D3896">
        <v>3</v>
      </c>
      <c r="E3896">
        <v>0</v>
      </c>
      <c r="G3896">
        <v>0</v>
      </c>
      <c r="T3896" t="s">
        <v>12087</v>
      </c>
      <c r="U3896" t="s">
        <v>12087</v>
      </c>
      <c r="V3896" t="s">
        <v>12087</v>
      </c>
    </row>
    <row r="3897" spans="1:22" x14ac:dyDescent="0.3">
      <c r="A3897">
        <v>6230</v>
      </c>
      <c r="B3897" t="s">
        <v>15898</v>
      </c>
      <c r="C3897" t="s">
        <v>15899</v>
      </c>
      <c r="D3897">
        <v>3</v>
      </c>
      <c r="E3897">
        <v>0</v>
      </c>
      <c r="G3897">
        <v>0</v>
      </c>
      <c r="T3897" t="s">
        <v>12087</v>
      </c>
      <c r="U3897" t="s">
        <v>12087</v>
      </c>
      <c r="V3897" t="s">
        <v>12087</v>
      </c>
    </row>
    <row r="3898" spans="1:22" x14ac:dyDescent="0.3">
      <c r="A3898">
        <v>6231</v>
      </c>
      <c r="B3898" t="s">
        <v>15900</v>
      </c>
      <c r="C3898" t="s">
        <v>15901</v>
      </c>
      <c r="D3898">
        <v>3</v>
      </c>
      <c r="E3898">
        <v>0</v>
      </c>
      <c r="G3898">
        <v>0</v>
      </c>
      <c r="T3898" t="s">
        <v>12087</v>
      </c>
      <c r="U3898" t="s">
        <v>12087</v>
      </c>
      <c r="V3898" t="s">
        <v>12087</v>
      </c>
    </row>
    <row r="3899" spans="1:22" x14ac:dyDescent="0.3">
      <c r="A3899">
        <v>6232</v>
      </c>
      <c r="B3899" t="s">
        <v>15902</v>
      </c>
      <c r="C3899" t="s">
        <v>15903</v>
      </c>
      <c r="D3899">
        <v>3</v>
      </c>
      <c r="E3899">
        <v>0</v>
      </c>
      <c r="G3899">
        <v>0</v>
      </c>
      <c r="T3899" t="s">
        <v>12087</v>
      </c>
      <c r="U3899" t="s">
        <v>12087</v>
      </c>
      <c r="V3899" t="s">
        <v>12087</v>
      </c>
    </row>
    <row r="3900" spans="1:22" x14ac:dyDescent="0.3">
      <c r="A3900">
        <v>6233</v>
      </c>
      <c r="B3900" t="s">
        <v>15904</v>
      </c>
      <c r="C3900" t="s">
        <v>15905</v>
      </c>
      <c r="D3900">
        <v>3</v>
      </c>
      <c r="E3900">
        <v>0</v>
      </c>
      <c r="G3900">
        <v>0</v>
      </c>
      <c r="T3900" t="s">
        <v>12087</v>
      </c>
      <c r="U3900" t="s">
        <v>12087</v>
      </c>
      <c r="V3900" t="s">
        <v>12087</v>
      </c>
    </row>
    <row r="3901" spans="1:22" x14ac:dyDescent="0.3">
      <c r="A3901">
        <v>6234</v>
      </c>
      <c r="B3901" t="s">
        <v>15906</v>
      </c>
      <c r="C3901" t="s">
        <v>15907</v>
      </c>
      <c r="D3901">
        <v>3</v>
      </c>
      <c r="E3901">
        <v>0</v>
      </c>
      <c r="G3901">
        <v>0</v>
      </c>
      <c r="T3901" t="s">
        <v>12087</v>
      </c>
      <c r="U3901" t="s">
        <v>12087</v>
      </c>
      <c r="V3901" t="s">
        <v>12087</v>
      </c>
    </row>
    <row r="3902" spans="1:22" x14ac:dyDescent="0.3">
      <c r="A3902">
        <v>6235</v>
      </c>
      <c r="B3902" t="s">
        <v>15908</v>
      </c>
      <c r="C3902" t="s">
        <v>15909</v>
      </c>
      <c r="D3902">
        <v>3</v>
      </c>
      <c r="E3902">
        <v>0</v>
      </c>
      <c r="G3902">
        <v>0</v>
      </c>
      <c r="T3902" t="s">
        <v>12087</v>
      </c>
      <c r="U3902" t="s">
        <v>12087</v>
      </c>
      <c r="V3902" t="s">
        <v>12087</v>
      </c>
    </row>
    <row r="3903" spans="1:22" x14ac:dyDescent="0.3">
      <c r="A3903">
        <v>6236</v>
      </c>
      <c r="B3903" t="s">
        <v>15910</v>
      </c>
      <c r="C3903" t="s">
        <v>15911</v>
      </c>
      <c r="D3903">
        <v>3</v>
      </c>
      <c r="E3903">
        <v>0</v>
      </c>
      <c r="G3903">
        <v>0</v>
      </c>
      <c r="T3903" t="s">
        <v>12087</v>
      </c>
      <c r="U3903" t="s">
        <v>12087</v>
      </c>
      <c r="V3903" t="s">
        <v>12087</v>
      </c>
    </row>
    <row r="3904" spans="1:22" x14ac:dyDescent="0.3">
      <c r="A3904">
        <v>6237</v>
      </c>
      <c r="B3904" t="s">
        <v>15912</v>
      </c>
      <c r="C3904" t="s">
        <v>15913</v>
      </c>
      <c r="D3904">
        <v>3</v>
      </c>
      <c r="E3904">
        <v>0</v>
      </c>
      <c r="G3904">
        <v>0</v>
      </c>
      <c r="T3904" t="s">
        <v>12087</v>
      </c>
      <c r="U3904" t="s">
        <v>12087</v>
      </c>
      <c r="V3904" t="s">
        <v>12087</v>
      </c>
    </row>
    <row r="3905" spans="1:22" x14ac:dyDescent="0.3">
      <c r="A3905">
        <v>6238</v>
      </c>
      <c r="B3905" t="s">
        <v>15914</v>
      </c>
      <c r="C3905" t="s">
        <v>15915</v>
      </c>
      <c r="D3905">
        <v>3</v>
      </c>
      <c r="E3905">
        <v>0</v>
      </c>
      <c r="G3905">
        <v>0</v>
      </c>
      <c r="T3905" t="s">
        <v>12087</v>
      </c>
      <c r="U3905" t="s">
        <v>12087</v>
      </c>
      <c r="V3905" t="s">
        <v>12087</v>
      </c>
    </row>
    <row r="3906" spans="1:22" x14ac:dyDescent="0.3">
      <c r="A3906">
        <v>6239</v>
      </c>
      <c r="B3906" t="s">
        <v>15916</v>
      </c>
      <c r="C3906" t="s">
        <v>15917</v>
      </c>
      <c r="D3906">
        <v>3</v>
      </c>
      <c r="E3906">
        <v>0</v>
      </c>
      <c r="G3906">
        <v>0</v>
      </c>
      <c r="T3906" t="s">
        <v>12087</v>
      </c>
      <c r="U3906" t="s">
        <v>12087</v>
      </c>
      <c r="V3906" t="s">
        <v>12087</v>
      </c>
    </row>
    <row r="3907" spans="1:22" x14ac:dyDescent="0.3">
      <c r="A3907">
        <v>6240</v>
      </c>
      <c r="B3907" t="s">
        <v>15918</v>
      </c>
      <c r="C3907" t="s">
        <v>15919</v>
      </c>
      <c r="D3907">
        <v>3</v>
      </c>
      <c r="E3907">
        <v>20</v>
      </c>
      <c r="G3907">
        <v>10</v>
      </c>
      <c r="T3907" t="s">
        <v>12087</v>
      </c>
      <c r="U3907" t="s">
        <v>12087</v>
      </c>
      <c r="V3907" t="s">
        <v>12087</v>
      </c>
    </row>
    <row r="3908" spans="1:22" x14ac:dyDescent="0.3">
      <c r="A3908">
        <v>6241</v>
      </c>
      <c r="B3908" t="s">
        <v>15920</v>
      </c>
      <c r="C3908" t="s">
        <v>15921</v>
      </c>
      <c r="D3908">
        <v>3</v>
      </c>
      <c r="E3908">
        <v>20</v>
      </c>
      <c r="G3908">
        <v>10</v>
      </c>
      <c r="T3908" t="s">
        <v>12087</v>
      </c>
      <c r="U3908" t="s">
        <v>12087</v>
      </c>
      <c r="V3908" t="s">
        <v>12087</v>
      </c>
    </row>
    <row r="3909" spans="1:22" x14ac:dyDescent="0.3">
      <c r="A3909">
        <v>6242</v>
      </c>
      <c r="B3909" t="s">
        <v>15922</v>
      </c>
      <c r="C3909" t="s">
        <v>15923</v>
      </c>
      <c r="D3909">
        <v>3</v>
      </c>
      <c r="E3909">
        <v>20</v>
      </c>
      <c r="G3909">
        <v>10</v>
      </c>
      <c r="T3909" t="s">
        <v>12087</v>
      </c>
      <c r="U3909" t="s">
        <v>12087</v>
      </c>
      <c r="V3909" t="s">
        <v>12087</v>
      </c>
    </row>
    <row r="3910" spans="1:22" x14ac:dyDescent="0.3">
      <c r="A3910">
        <v>6243</v>
      </c>
      <c r="B3910" t="s">
        <v>15924</v>
      </c>
      <c r="C3910" t="s">
        <v>15925</v>
      </c>
      <c r="D3910">
        <v>3</v>
      </c>
      <c r="E3910">
        <v>0</v>
      </c>
      <c r="G3910">
        <v>0</v>
      </c>
      <c r="T3910" t="s">
        <v>12087</v>
      </c>
      <c r="U3910" t="s">
        <v>12087</v>
      </c>
      <c r="V3910" t="s">
        <v>12087</v>
      </c>
    </row>
    <row r="3911" spans="1:22" x14ac:dyDescent="0.3">
      <c r="A3911">
        <v>6244</v>
      </c>
      <c r="B3911" t="s">
        <v>15926</v>
      </c>
      <c r="C3911" t="s">
        <v>15927</v>
      </c>
      <c r="D3911">
        <v>3</v>
      </c>
      <c r="E3911">
        <v>10</v>
      </c>
      <c r="G3911">
        <v>1</v>
      </c>
      <c r="T3911" t="s">
        <v>12087</v>
      </c>
      <c r="U3911" t="s">
        <v>12087</v>
      </c>
      <c r="V3911" t="s">
        <v>12087</v>
      </c>
    </row>
    <row r="3912" spans="1:22" x14ac:dyDescent="0.3">
      <c r="A3912">
        <v>6245</v>
      </c>
      <c r="B3912" t="s">
        <v>15928</v>
      </c>
      <c r="C3912" t="s">
        <v>15929</v>
      </c>
      <c r="D3912">
        <v>3</v>
      </c>
      <c r="E3912">
        <v>100</v>
      </c>
      <c r="G3912">
        <v>1</v>
      </c>
      <c r="T3912" t="s">
        <v>12087</v>
      </c>
      <c r="U3912" t="s">
        <v>12087</v>
      </c>
      <c r="V3912" t="s">
        <v>12087</v>
      </c>
    </row>
    <row r="3913" spans="1:22" x14ac:dyDescent="0.3">
      <c r="A3913">
        <v>6246</v>
      </c>
      <c r="B3913" t="s">
        <v>15930</v>
      </c>
      <c r="C3913" t="s">
        <v>15931</v>
      </c>
      <c r="D3913">
        <v>3</v>
      </c>
      <c r="E3913">
        <v>100</v>
      </c>
      <c r="G3913">
        <v>1</v>
      </c>
      <c r="T3913" t="s">
        <v>12087</v>
      </c>
      <c r="U3913" t="s">
        <v>12087</v>
      </c>
      <c r="V3913" t="s">
        <v>12087</v>
      </c>
    </row>
    <row r="3914" spans="1:22" x14ac:dyDescent="0.3">
      <c r="A3914">
        <v>6247</v>
      </c>
      <c r="B3914" t="s">
        <v>15932</v>
      </c>
      <c r="C3914" t="s">
        <v>15933</v>
      </c>
      <c r="D3914">
        <v>3</v>
      </c>
      <c r="E3914">
        <v>100</v>
      </c>
      <c r="G3914">
        <v>1</v>
      </c>
      <c r="T3914" t="s">
        <v>12087</v>
      </c>
      <c r="U3914" t="s">
        <v>12087</v>
      </c>
      <c r="V3914" t="s">
        <v>12087</v>
      </c>
    </row>
    <row r="3915" spans="1:22" x14ac:dyDescent="0.3">
      <c r="A3915">
        <v>6248</v>
      </c>
      <c r="B3915" t="s">
        <v>15934</v>
      </c>
      <c r="C3915" t="s">
        <v>15935</v>
      </c>
      <c r="D3915">
        <v>3</v>
      </c>
      <c r="E3915">
        <v>600</v>
      </c>
      <c r="G3915">
        <v>10</v>
      </c>
      <c r="T3915" t="s">
        <v>12087</v>
      </c>
      <c r="U3915" t="s">
        <v>12087</v>
      </c>
      <c r="V3915" t="s">
        <v>12087</v>
      </c>
    </row>
    <row r="3916" spans="1:22" x14ac:dyDescent="0.3">
      <c r="A3916">
        <v>6249</v>
      </c>
      <c r="B3916" t="s">
        <v>15936</v>
      </c>
      <c r="C3916" t="s">
        <v>15937</v>
      </c>
      <c r="D3916">
        <v>3</v>
      </c>
      <c r="E3916">
        <v>100</v>
      </c>
      <c r="G3916">
        <v>10</v>
      </c>
      <c r="T3916" t="s">
        <v>12087</v>
      </c>
      <c r="U3916" t="s">
        <v>12087</v>
      </c>
      <c r="V3916" t="s">
        <v>12087</v>
      </c>
    </row>
    <row r="3917" spans="1:22" x14ac:dyDescent="0.3">
      <c r="A3917">
        <v>6250</v>
      </c>
      <c r="B3917" t="s">
        <v>15938</v>
      </c>
      <c r="C3917" t="s">
        <v>15939</v>
      </c>
      <c r="D3917">
        <v>3</v>
      </c>
      <c r="E3917">
        <v>300</v>
      </c>
      <c r="G3917">
        <v>10</v>
      </c>
      <c r="T3917" t="s">
        <v>12087</v>
      </c>
      <c r="U3917" t="s">
        <v>12087</v>
      </c>
      <c r="V3917" t="s">
        <v>12087</v>
      </c>
    </row>
    <row r="3918" spans="1:22" x14ac:dyDescent="0.3">
      <c r="A3918">
        <v>6251</v>
      </c>
      <c r="B3918" t="s">
        <v>15940</v>
      </c>
      <c r="C3918" t="s">
        <v>15941</v>
      </c>
      <c r="D3918">
        <v>3</v>
      </c>
      <c r="E3918">
        <v>300</v>
      </c>
      <c r="G3918">
        <v>10</v>
      </c>
      <c r="T3918" t="s">
        <v>12087</v>
      </c>
      <c r="U3918" t="s">
        <v>12087</v>
      </c>
      <c r="V3918" t="s">
        <v>12087</v>
      </c>
    </row>
    <row r="3919" spans="1:22" x14ac:dyDescent="0.3">
      <c r="A3919">
        <v>6252</v>
      </c>
      <c r="B3919" t="s">
        <v>15942</v>
      </c>
      <c r="C3919" t="s">
        <v>15943</v>
      </c>
      <c r="D3919">
        <v>3</v>
      </c>
      <c r="E3919">
        <v>100</v>
      </c>
      <c r="G3919">
        <v>10</v>
      </c>
      <c r="T3919" t="s">
        <v>12087</v>
      </c>
      <c r="U3919" t="s">
        <v>12087</v>
      </c>
      <c r="V3919" t="s">
        <v>12087</v>
      </c>
    </row>
    <row r="3920" spans="1:22" x14ac:dyDescent="0.3">
      <c r="A3920">
        <v>6253</v>
      </c>
      <c r="B3920" t="s">
        <v>15944</v>
      </c>
      <c r="C3920" t="s">
        <v>15945</v>
      </c>
      <c r="D3920">
        <v>3</v>
      </c>
      <c r="E3920">
        <v>100</v>
      </c>
      <c r="G3920">
        <v>10</v>
      </c>
      <c r="T3920" t="s">
        <v>12087</v>
      </c>
      <c r="U3920" t="s">
        <v>12087</v>
      </c>
      <c r="V3920" t="s">
        <v>12087</v>
      </c>
    </row>
    <row r="3921" spans="1:22" x14ac:dyDescent="0.3">
      <c r="A3921">
        <v>6254</v>
      </c>
      <c r="B3921" t="s">
        <v>15946</v>
      </c>
      <c r="C3921" t="s">
        <v>15947</v>
      </c>
      <c r="D3921">
        <v>3</v>
      </c>
      <c r="E3921">
        <v>100</v>
      </c>
      <c r="G3921">
        <v>10</v>
      </c>
      <c r="T3921" t="s">
        <v>12087</v>
      </c>
      <c r="U3921" t="s">
        <v>12087</v>
      </c>
      <c r="V3921" t="s">
        <v>12087</v>
      </c>
    </row>
    <row r="3922" spans="1:22" x14ac:dyDescent="0.3">
      <c r="A3922">
        <v>6255</v>
      </c>
      <c r="B3922" t="s">
        <v>15948</v>
      </c>
      <c r="C3922" t="s">
        <v>15949</v>
      </c>
      <c r="D3922">
        <v>3</v>
      </c>
      <c r="E3922">
        <v>500</v>
      </c>
      <c r="G3922">
        <v>10</v>
      </c>
      <c r="T3922" t="s">
        <v>12087</v>
      </c>
      <c r="U3922" t="s">
        <v>12087</v>
      </c>
      <c r="V3922" t="s">
        <v>12087</v>
      </c>
    </row>
    <row r="3923" spans="1:22" x14ac:dyDescent="0.3">
      <c r="A3923">
        <v>6256</v>
      </c>
      <c r="B3923" t="s">
        <v>15950</v>
      </c>
      <c r="C3923" t="s">
        <v>15951</v>
      </c>
      <c r="D3923">
        <v>3</v>
      </c>
      <c r="E3923">
        <v>100</v>
      </c>
      <c r="G3923">
        <v>10</v>
      </c>
      <c r="T3923" t="s">
        <v>12087</v>
      </c>
      <c r="U3923" t="s">
        <v>12087</v>
      </c>
      <c r="V3923" t="s">
        <v>12087</v>
      </c>
    </row>
    <row r="3924" spans="1:22" x14ac:dyDescent="0.3">
      <c r="A3924">
        <v>6257</v>
      </c>
      <c r="B3924" t="s">
        <v>15952</v>
      </c>
      <c r="C3924" t="s">
        <v>15953</v>
      </c>
      <c r="D3924">
        <v>3</v>
      </c>
      <c r="E3924">
        <v>100</v>
      </c>
      <c r="G3924">
        <v>10</v>
      </c>
      <c r="T3924" t="s">
        <v>12087</v>
      </c>
      <c r="U3924" t="s">
        <v>12087</v>
      </c>
      <c r="V3924" t="s">
        <v>12087</v>
      </c>
    </row>
    <row r="3925" spans="1:22" x14ac:dyDescent="0.3">
      <c r="A3925">
        <v>6258</v>
      </c>
      <c r="B3925" t="s">
        <v>15954</v>
      </c>
      <c r="C3925" t="s">
        <v>15955</v>
      </c>
      <c r="D3925">
        <v>3</v>
      </c>
      <c r="E3925">
        <v>800</v>
      </c>
      <c r="G3925">
        <v>10</v>
      </c>
      <c r="T3925" t="s">
        <v>12087</v>
      </c>
      <c r="U3925" t="s">
        <v>12087</v>
      </c>
      <c r="V3925" t="s">
        <v>12087</v>
      </c>
    </row>
    <row r="3926" spans="1:22" x14ac:dyDescent="0.3">
      <c r="A3926">
        <v>6259</v>
      </c>
      <c r="B3926" t="s">
        <v>15956</v>
      </c>
      <c r="C3926" t="s">
        <v>15957</v>
      </c>
      <c r="D3926">
        <v>3</v>
      </c>
      <c r="E3926">
        <v>100</v>
      </c>
      <c r="G3926">
        <v>10</v>
      </c>
      <c r="T3926" t="s">
        <v>12087</v>
      </c>
      <c r="U3926" t="s">
        <v>12087</v>
      </c>
      <c r="V3926" t="s">
        <v>12087</v>
      </c>
    </row>
    <row r="3927" spans="1:22" x14ac:dyDescent="0.3">
      <c r="A3927">
        <v>6260</v>
      </c>
      <c r="B3927" t="s">
        <v>15958</v>
      </c>
      <c r="C3927" t="s">
        <v>15959</v>
      </c>
      <c r="D3927">
        <v>3</v>
      </c>
      <c r="E3927">
        <v>100</v>
      </c>
      <c r="G3927">
        <v>10</v>
      </c>
      <c r="T3927" t="s">
        <v>12087</v>
      </c>
      <c r="U3927" t="s">
        <v>12087</v>
      </c>
      <c r="V3927" t="s">
        <v>12087</v>
      </c>
    </row>
    <row r="3928" spans="1:22" x14ac:dyDescent="0.3">
      <c r="A3928">
        <v>6261</v>
      </c>
      <c r="B3928" t="s">
        <v>15960</v>
      </c>
      <c r="C3928" t="s">
        <v>15961</v>
      </c>
      <c r="D3928">
        <v>3</v>
      </c>
      <c r="E3928">
        <v>500</v>
      </c>
      <c r="G3928">
        <v>10</v>
      </c>
      <c r="T3928" t="s">
        <v>12087</v>
      </c>
      <c r="U3928" t="s">
        <v>12087</v>
      </c>
      <c r="V3928" t="s">
        <v>12087</v>
      </c>
    </row>
    <row r="3929" spans="1:22" x14ac:dyDescent="0.3">
      <c r="A3929">
        <v>6262</v>
      </c>
      <c r="B3929" t="s">
        <v>15962</v>
      </c>
      <c r="C3929" t="s">
        <v>15963</v>
      </c>
      <c r="D3929">
        <v>3</v>
      </c>
      <c r="E3929">
        <v>400</v>
      </c>
      <c r="G3929">
        <v>10</v>
      </c>
      <c r="T3929" t="s">
        <v>12087</v>
      </c>
      <c r="U3929" t="s">
        <v>12087</v>
      </c>
      <c r="V3929" t="s">
        <v>12087</v>
      </c>
    </row>
    <row r="3930" spans="1:22" x14ac:dyDescent="0.3">
      <c r="A3930">
        <v>6263</v>
      </c>
      <c r="B3930" t="s">
        <v>15964</v>
      </c>
      <c r="C3930" t="s">
        <v>15965</v>
      </c>
      <c r="D3930">
        <v>3</v>
      </c>
      <c r="E3930">
        <v>100</v>
      </c>
      <c r="G3930">
        <v>10</v>
      </c>
      <c r="T3930" t="s">
        <v>12087</v>
      </c>
      <c r="U3930" t="s">
        <v>12087</v>
      </c>
      <c r="V3930" t="s">
        <v>12087</v>
      </c>
    </row>
    <row r="3931" spans="1:22" x14ac:dyDescent="0.3">
      <c r="A3931">
        <v>6264</v>
      </c>
      <c r="B3931" t="s">
        <v>15966</v>
      </c>
      <c r="C3931" t="s">
        <v>15966</v>
      </c>
      <c r="D3931">
        <v>3</v>
      </c>
      <c r="E3931">
        <v>100</v>
      </c>
      <c r="G3931">
        <v>10</v>
      </c>
      <c r="T3931" t="s">
        <v>12087</v>
      </c>
      <c r="U3931" t="s">
        <v>12087</v>
      </c>
      <c r="V3931" t="s">
        <v>12087</v>
      </c>
    </row>
    <row r="3932" spans="1:22" x14ac:dyDescent="0.3">
      <c r="A3932">
        <v>6265</v>
      </c>
      <c r="B3932" t="s">
        <v>15967</v>
      </c>
      <c r="C3932" t="s">
        <v>15967</v>
      </c>
      <c r="D3932">
        <v>3</v>
      </c>
      <c r="E3932">
        <v>100</v>
      </c>
      <c r="G3932">
        <v>10</v>
      </c>
      <c r="T3932" t="s">
        <v>12087</v>
      </c>
      <c r="U3932" t="s">
        <v>12087</v>
      </c>
      <c r="V3932" t="s">
        <v>12087</v>
      </c>
    </row>
    <row r="3933" spans="1:22" x14ac:dyDescent="0.3">
      <c r="A3933">
        <v>6266</v>
      </c>
      <c r="B3933" t="s">
        <v>15968</v>
      </c>
      <c r="C3933" t="s">
        <v>15969</v>
      </c>
      <c r="D3933">
        <v>3</v>
      </c>
      <c r="E3933">
        <v>0</v>
      </c>
      <c r="G3933">
        <v>0</v>
      </c>
      <c r="T3933" t="s">
        <v>12087</v>
      </c>
      <c r="U3933" t="s">
        <v>12087</v>
      </c>
      <c r="V3933" t="s">
        <v>12087</v>
      </c>
    </row>
    <row r="3934" spans="1:22" x14ac:dyDescent="0.3">
      <c r="A3934">
        <v>6267</v>
      </c>
      <c r="B3934" t="s">
        <v>15970</v>
      </c>
      <c r="C3934" t="s">
        <v>15971</v>
      </c>
      <c r="D3934">
        <v>3</v>
      </c>
      <c r="E3934">
        <v>0</v>
      </c>
      <c r="G3934">
        <v>0</v>
      </c>
      <c r="T3934" t="s">
        <v>12087</v>
      </c>
      <c r="U3934" t="s">
        <v>12087</v>
      </c>
      <c r="V3934" t="s">
        <v>12087</v>
      </c>
    </row>
    <row r="3935" spans="1:22" x14ac:dyDescent="0.3">
      <c r="A3935">
        <v>6268</v>
      </c>
      <c r="B3935" t="s">
        <v>15972</v>
      </c>
      <c r="C3935" t="s">
        <v>15973</v>
      </c>
      <c r="D3935">
        <v>3</v>
      </c>
      <c r="E3935">
        <v>0</v>
      </c>
      <c r="G3935">
        <v>0</v>
      </c>
      <c r="T3935" t="s">
        <v>12087</v>
      </c>
      <c r="U3935" t="s">
        <v>12087</v>
      </c>
      <c r="V3935" t="s">
        <v>12087</v>
      </c>
    </row>
    <row r="3936" spans="1:22" x14ac:dyDescent="0.3">
      <c r="A3936">
        <v>6269</v>
      </c>
      <c r="B3936" t="s">
        <v>15974</v>
      </c>
      <c r="C3936" t="s">
        <v>15975</v>
      </c>
      <c r="D3936">
        <v>3</v>
      </c>
      <c r="E3936">
        <v>0</v>
      </c>
      <c r="G3936">
        <v>0</v>
      </c>
      <c r="T3936" t="s">
        <v>12087</v>
      </c>
      <c r="U3936" t="s">
        <v>12087</v>
      </c>
      <c r="V3936" t="s">
        <v>12087</v>
      </c>
    </row>
    <row r="3937" spans="1:22" x14ac:dyDescent="0.3">
      <c r="A3937">
        <v>6270</v>
      </c>
      <c r="B3937" t="s">
        <v>15976</v>
      </c>
      <c r="C3937" t="s">
        <v>15977</v>
      </c>
      <c r="D3937">
        <v>3</v>
      </c>
      <c r="E3937">
        <v>0</v>
      </c>
      <c r="G3937">
        <v>0</v>
      </c>
      <c r="T3937" t="s">
        <v>12087</v>
      </c>
      <c r="U3937" t="s">
        <v>12087</v>
      </c>
      <c r="V3937" t="s">
        <v>12087</v>
      </c>
    </row>
    <row r="3938" spans="1:22" x14ac:dyDescent="0.3">
      <c r="A3938">
        <v>6271</v>
      </c>
      <c r="B3938" t="s">
        <v>15978</v>
      </c>
      <c r="C3938" t="s">
        <v>15979</v>
      </c>
      <c r="D3938">
        <v>3</v>
      </c>
      <c r="E3938">
        <v>0</v>
      </c>
      <c r="G3938">
        <v>0</v>
      </c>
      <c r="T3938" t="s">
        <v>12087</v>
      </c>
      <c r="U3938" t="s">
        <v>12087</v>
      </c>
      <c r="V3938" t="s">
        <v>12087</v>
      </c>
    </row>
    <row r="3939" spans="1:22" x14ac:dyDescent="0.3">
      <c r="A3939">
        <v>6272</v>
      </c>
      <c r="B3939" t="s">
        <v>15980</v>
      </c>
      <c r="C3939" t="s">
        <v>15981</v>
      </c>
      <c r="D3939">
        <v>3</v>
      </c>
      <c r="E3939">
        <v>0</v>
      </c>
      <c r="G3939">
        <v>0</v>
      </c>
      <c r="T3939" t="s">
        <v>12087</v>
      </c>
      <c r="U3939" t="s">
        <v>12087</v>
      </c>
      <c r="V3939" t="s">
        <v>12087</v>
      </c>
    </row>
    <row r="3940" spans="1:22" x14ac:dyDescent="0.3">
      <c r="A3940">
        <v>6273</v>
      </c>
      <c r="B3940" t="s">
        <v>15982</v>
      </c>
      <c r="C3940" t="s">
        <v>15983</v>
      </c>
      <c r="D3940">
        <v>3</v>
      </c>
      <c r="E3940">
        <v>0</v>
      </c>
      <c r="G3940">
        <v>0</v>
      </c>
      <c r="T3940" t="s">
        <v>12087</v>
      </c>
      <c r="U3940" t="s">
        <v>12087</v>
      </c>
      <c r="V3940" t="s">
        <v>12087</v>
      </c>
    </row>
    <row r="3941" spans="1:22" x14ac:dyDescent="0.3">
      <c r="A3941">
        <v>6274</v>
      </c>
      <c r="B3941" t="s">
        <v>15984</v>
      </c>
      <c r="C3941" t="s">
        <v>15985</v>
      </c>
      <c r="D3941">
        <v>3</v>
      </c>
      <c r="E3941">
        <v>0</v>
      </c>
      <c r="G3941">
        <v>0</v>
      </c>
      <c r="T3941" t="s">
        <v>12087</v>
      </c>
      <c r="U3941" t="s">
        <v>12087</v>
      </c>
      <c r="V3941" t="s">
        <v>12087</v>
      </c>
    </row>
    <row r="3942" spans="1:22" x14ac:dyDescent="0.3">
      <c r="A3942">
        <v>6275</v>
      </c>
      <c r="B3942" t="s">
        <v>15986</v>
      </c>
      <c r="C3942" t="s">
        <v>15987</v>
      </c>
      <c r="D3942">
        <v>3</v>
      </c>
      <c r="E3942">
        <v>0</v>
      </c>
      <c r="G3942">
        <v>0</v>
      </c>
      <c r="T3942" t="s">
        <v>12087</v>
      </c>
      <c r="U3942" t="s">
        <v>12087</v>
      </c>
      <c r="V3942" t="s">
        <v>12087</v>
      </c>
    </row>
    <row r="3943" spans="1:22" x14ac:dyDescent="0.3">
      <c r="A3943">
        <v>6276</v>
      </c>
      <c r="B3943" t="s">
        <v>15988</v>
      </c>
      <c r="C3943" t="s">
        <v>15989</v>
      </c>
      <c r="D3943">
        <v>3</v>
      </c>
      <c r="E3943">
        <v>0</v>
      </c>
      <c r="G3943">
        <v>0</v>
      </c>
      <c r="T3943" t="s">
        <v>12087</v>
      </c>
      <c r="U3943" t="s">
        <v>12087</v>
      </c>
      <c r="V3943" t="s">
        <v>12087</v>
      </c>
    </row>
    <row r="3944" spans="1:22" x14ac:dyDescent="0.3">
      <c r="A3944">
        <v>6277</v>
      </c>
      <c r="B3944" t="s">
        <v>15990</v>
      </c>
      <c r="C3944" t="s">
        <v>15991</v>
      </c>
      <c r="D3944">
        <v>3</v>
      </c>
      <c r="E3944">
        <v>0</v>
      </c>
      <c r="G3944">
        <v>0</v>
      </c>
      <c r="T3944" t="s">
        <v>12087</v>
      </c>
      <c r="U3944" t="s">
        <v>12087</v>
      </c>
      <c r="V3944" t="s">
        <v>12087</v>
      </c>
    </row>
    <row r="3945" spans="1:22" x14ac:dyDescent="0.3">
      <c r="A3945">
        <v>6278</v>
      </c>
      <c r="B3945" t="s">
        <v>15992</v>
      </c>
      <c r="C3945" t="s">
        <v>15993</v>
      </c>
      <c r="D3945">
        <v>3</v>
      </c>
      <c r="E3945">
        <v>0</v>
      </c>
      <c r="G3945">
        <v>0</v>
      </c>
      <c r="T3945" t="s">
        <v>12087</v>
      </c>
      <c r="U3945" t="s">
        <v>12087</v>
      </c>
      <c r="V3945" t="s">
        <v>12087</v>
      </c>
    </row>
    <row r="3946" spans="1:22" x14ac:dyDescent="0.3">
      <c r="A3946">
        <v>6279</v>
      </c>
      <c r="B3946" t="s">
        <v>15994</v>
      </c>
      <c r="C3946" t="s">
        <v>15995</v>
      </c>
      <c r="D3946">
        <v>3</v>
      </c>
      <c r="E3946">
        <v>1000</v>
      </c>
      <c r="G3946">
        <v>10</v>
      </c>
      <c r="T3946" t="s">
        <v>12087</v>
      </c>
      <c r="U3946" t="s">
        <v>12087</v>
      </c>
      <c r="V3946" t="s">
        <v>12087</v>
      </c>
    </row>
    <row r="3947" spans="1:22" x14ac:dyDescent="0.3">
      <c r="A3947">
        <v>6280</v>
      </c>
      <c r="B3947" t="s">
        <v>15996</v>
      </c>
      <c r="C3947" t="s">
        <v>15997</v>
      </c>
      <c r="D3947">
        <v>3</v>
      </c>
      <c r="E3947">
        <v>1000</v>
      </c>
      <c r="G3947">
        <v>10</v>
      </c>
      <c r="T3947" t="s">
        <v>12087</v>
      </c>
      <c r="U3947" t="s">
        <v>12087</v>
      </c>
      <c r="V3947" t="s">
        <v>12087</v>
      </c>
    </row>
    <row r="3948" spans="1:22" x14ac:dyDescent="0.3">
      <c r="A3948">
        <v>6281</v>
      </c>
      <c r="B3948" t="s">
        <v>15998</v>
      </c>
      <c r="C3948" t="s">
        <v>15999</v>
      </c>
      <c r="D3948">
        <v>3</v>
      </c>
      <c r="E3948">
        <v>1000</v>
      </c>
      <c r="G3948">
        <v>10</v>
      </c>
      <c r="T3948" t="s">
        <v>12087</v>
      </c>
      <c r="U3948" t="s">
        <v>12087</v>
      </c>
      <c r="V3948" t="s">
        <v>12087</v>
      </c>
    </row>
    <row r="3949" spans="1:22" x14ac:dyDescent="0.3">
      <c r="A3949">
        <v>6282</v>
      </c>
      <c r="B3949" t="s">
        <v>16000</v>
      </c>
      <c r="C3949" t="s">
        <v>16001</v>
      </c>
      <c r="D3949">
        <v>3</v>
      </c>
      <c r="E3949">
        <v>1000</v>
      </c>
      <c r="G3949">
        <v>10</v>
      </c>
      <c r="T3949" t="s">
        <v>12087</v>
      </c>
      <c r="U3949" t="s">
        <v>12087</v>
      </c>
      <c r="V3949" t="s">
        <v>12087</v>
      </c>
    </row>
    <row r="3950" spans="1:22" x14ac:dyDescent="0.3">
      <c r="A3950">
        <v>6283</v>
      </c>
      <c r="B3950" t="s">
        <v>16002</v>
      </c>
      <c r="C3950" t="s">
        <v>16003</v>
      </c>
      <c r="D3950">
        <v>3</v>
      </c>
      <c r="E3950">
        <v>1000</v>
      </c>
      <c r="G3950">
        <v>10</v>
      </c>
      <c r="T3950" t="s">
        <v>12087</v>
      </c>
      <c r="U3950" t="s">
        <v>12087</v>
      </c>
      <c r="V3950" t="s">
        <v>12087</v>
      </c>
    </row>
    <row r="3951" spans="1:22" x14ac:dyDescent="0.3">
      <c r="A3951">
        <v>6284</v>
      </c>
      <c r="B3951" t="s">
        <v>16004</v>
      </c>
      <c r="C3951" t="s">
        <v>16005</v>
      </c>
      <c r="D3951">
        <v>3</v>
      </c>
      <c r="E3951">
        <v>1000</v>
      </c>
      <c r="G3951">
        <v>10</v>
      </c>
      <c r="T3951" t="s">
        <v>12087</v>
      </c>
      <c r="U3951" t="s">
        <v>12087</v>
      </c>
      <c r="V3951" t="s">
        <v>12087</v>
      </c>
    </row>
    <row r="3952" spans="1:22" x14ac:dyDescent="0.3">
      <c r="A3952">
        <v>6285</v>
      </c>
      <c r="B3952" t="s">
        <v>16006</v>
      </c>
      <c r="C3952" t="s">
        <v>16007</v>
      </c>
      <c r="D3952">
        <v>3</v>
      </c>
      <c r="E3952">
        <v>1000</v>
      </c>
      <c r="G3952">
        <v>10</v>
      </c>
      <c r="T3952" t="s">
        <v>12087</v>
      </c>
      <c r="U3952" t="s">
        <v>12087</v>
      </c>
      <c r="V3952" t="s">
        <v>12087</v>
      </c>
    </row>
    <row r="3953" spans="1:22" x14ac:dyDescent="0.3">
      <c r="A3953">
        <v>6286</v>
      </c>
      <c r="B3953" t="s">
        <v>16008</v>
      </c>
      <c r="C3953" t="s">
        <v>16009</v>
      </c>
      <c r="D3953">
        <v>3</v>
      </c>
      <c r="E3953">
        <v>0</v>
      </c>
      <c r="G3953">
        <v>10</v>
      </c>
      <c r="T3953" t="s">
        <v>12087</v>
      </c>
      <c r="U3953" t="s">
        <v>12087</v>
      </c>
      <c r="V3953" t="s">
        <v>12087</v>
      </c>
    </row>
    <row r="3954" spans="1:22" x14ac:dyDescent="0.3">
      <c r="A3954">
        <v>6287</v>
      </c>
      <c r="B3954" t="s">
        <v>16010</v>
      </c>
      <c r="C3954" t="s">
        <v>43943</v>
      </c>
      <c r="D3954">
        <v>3</v>
      </c>
      <c r="E3954">
        <v>0</v>
      </c>
      <c r="G3954">
        <v>0</v>
      </c>
      <c r="T3954" t="s">
        <v>12087</v>
      </c>
      <c r="U3954" t="s">
        <v>12087</v>
      </c>
      <c r="V3954" t="s">
        <v>12087</v>
      </c>
    </row>
    <row r="3955" spans="1:22" x14ac:dyDescent="0.3">
      <c r="A3955">
        <v>6288</v>
      </c>
      <c r="B3955" t="s">
        <v>16011</v>
      </c>
      <c r="C3955" t="s">
        <v>16012</v>
      </c>
      <c r="D3955">
        <v>3</v>
      </c>
      <c r="E3955">
        <v>10</v>
      </c>
      <c r="G3955">
        <v>0</v>
      </c>
      <c r="T3955" t="s">
        <v>12087</v>
      </c>
      <c r="U3955" t="s">
        <v>12087</v>
      </c>
      <c r="V3955" t="s">
        <v>12087</v>
      </c>
    </row>
    <row r="3956" spans="1:22" x14ac:dyDescent="0.3">
      <c r="A3956">
        <v>6289</v>
      </c>
      <c r="B3956" t="s">
        <v>16013</v>
      </c>
      <c r="C3956" t="s">
        <v>16014</v>
      </c>
      <c r="D3956">
        <v>3</v>
      </c>
      <c r="E3956">
        <v>0</v>
      </c>
      <c r="G3956">
        <v>10</v>
      </c>
      <c r="T3956" t="s">
        <v>12087</v>
      </c>
      <c r="U3956" t="s">
        <v>12087</v>
      </c>
      <c r="V3956" t="s">
        <v>12087</v>
      </c>
    </row>
    <row r="3957" spans="1:22" x14ac:dyDescent="0.3">
      <c r="A3957">
        <v>6290</v>
      </c>
      <c r="B3957" t="s">
        <v>16015</v>
      </c>
      <c r="C3957" t="s">
        <v>16016</v>
      </c>
      <c r="D3957">
        <v>3</v>
      </c>
      <c r="E3957">
        <v>0</v>
      </c>
      <c r="G3957">
        <v>10</v>
      </c>
      <c r="T3957" t="s">
        <v>12087</v>
      </c>
      <c r="U3957" t="s">
        <v>12087</v>
      </c>
      <c r="V3957" t="s">
        <v>12087</v>
      </c>
    </row>
    <row r="3958" spans="1:22" x14ac:dyDescent="0.3">
      <c r="A3958">
        <v>6291</v>
      </c>
      <c r="B3958" t="s">
        <v>16017</v>
      </c>
      <c r="C3958" t="s">
        <v>16018</v>
      </c>
      <c r="D3958">
        <v>3</v>
      </c>
      <c r="E3958">
        <v>2</v>
      </c>
      <c r="G3958">
        <v>10</v>
      </c>
      <c r="T3958" t="s">
        <v>12087</v>
      </c>
      <c r="U3958" t="s">
        <v>12087</v>
      </c>
      <c r="V3958" t="s">
        <v>12087</v>
      </c>
    </row>
    <row r="3959" spans="1:22" x14ac:dyDescent="0.3">
      <c r="A3959">
        <v>6292</v>
      </c>
      <c r="B3959" t="s">
        <v>16019</v>
      </c>
      <c r="C3959" t="s">
        <v>16020</v>
      </c>
      <c r="D3959">
        <v>3</v>
      </c>
      <c r="E3959">
        <v>2</v>
      </c>
      <c r="G3959">
        <v>10</v>
      </c>
      <c r="T3959" t="s">
        <v>12087</v>
      </c>
      <c r="U3959" t="s">
        <v>12087</v>
      </c>
      <c r="V3959" t="s">
        <v>12087</v>
      </c>
    </row>
    <row r="3960" spans="1:22" x14ac:dyDescent="0.3">
      <c r="A3960">
        <v>6293</v>
      </c>
      <c r="B3960" t="s">
        <v>16021</v>
      </c>
      <c r="C3960" t="s">
        <v>16022</v>
      </c>
      <c r="D3960">
        <v>3</v>
      </c>
      <c r="E3960">
        <v>2</v>
      </c>
      <c r="G3960">
        <v>10</v>
      </c>
      <c r="T3960" t="s">
        <v>12087</v>
      </c>
      <c r="U3960" t="s">
        <v>12087</v>
      </c>
      <c r="V3960" t="s">
        <v>12087</v>
      </c>
    </row>
    <row r="3961" spans="1:22" x14ac:dyDescent="0.3">
      <c r="A3961">
        <v>6294</v>
      </c>
      <c r="B3961" t="s">
        <v>16023</v>
      </c>
      <c r="C3961" t="s">
        <v>16024</v>
      </c>
      <c r="D3961">
        <v>3</v>
      </c>
      <c r="E3961">
        <v>0</v>
      </c>
      <c r="G3961">
        <v>10</v>
      </c>
      <c r="T3961" t="s">
        <v>12087</v>
      </c>
      <c r="U3961" t="s">
        <v>12087</v>
      </c>
      <c r="V3961" t="s">
        <v>12087</v>
      </c>
    </row>
    <row r="3962" spans="1:22" x14ac:dyDescent="0.3">
      <c r="A3962">
        <v>6295</v>
      </c>
      <c r="B3962" t="s">
        <v>16025</v>
      </c>
      <c r="C3962" t="s">
        <v>16026</v>
      </c>
      <c r="D3962">
        <v>3</v>
      </c>
      <c r="E3962">
        <v>0</v>
      </c>
      <c r="G3962">
        <v>0</v>
      </c>
      <c r="T3962" t="s">
        <v>12087</v>
      </c>
      <c r="U3962" t="s">
        <v>12087</v>
      </c>
      <c r="V3962" t="s">
        <v>12087</v>
      </c>
    </row>
    <row r="3963" spans="1:22" x14ac:dyDescent="0.3">
      <c r="A3963">
        <v>6296</v>
      </c>
      <c r="B3963" t="s">
        <v>16027</v>
      </c>
      <c r="C3963" t="s">
        <v>16028</v>
      </c>
      <c r="D3963">
        <v>3</v>
      </c>
      <c r="E3963">
        <v>20</v>
      </c>
      <c r="G3963">
        <v>10</v>
      </c>
      <c r="T3963" t="s">
        <v>12087</v>
      </c>
      <c r="U3963" t="s">
        <v>12087</v>
      </c>
      <c r="V3963" t="s">
        <v>12087</v>
      </c>
    </row>
    <row r="3964" spans="1:22" x14ac:dyDescent="0.3">
      <c r="A3964">
        <v>6297</v>
      </c>
      <c r="B3964" t="s">
        <v>16029</v>
      </c>
      <c r="C3964" t="s">
        <v>16030</v>
      </c>
      <c r="D3964">
        <v>3</v>
      </c>
      <c r="E3964">
        <v>300</v>
      </c>
      <c r="G3964">
        <v>10</v>
      </c>
      <c r="T3964" t="s">
        <v>12087</v>
      </c>
      <c r="U3964" t="s">
        <v>12087</v>
      </c>
      <c r="V3964" t="s">
        <v>12087</v>
      </c>
    </row>
    <row r="3965" spans="1:22" x14ac:dyDescent="0.3">
      <c r="A3965">
        <v>6298</v>
      </c>
      <c r="B3965" t="s">
        <v>16031</v>
      </c>
      <c r="C3965" t="s">
        <v>16032</v>
      </c>
      <c r="D3965">
        <v>3</v>
      </c>
      <c r="E3965">
        <v>20</v>
      </c>
      <c r="G3965">
        <v>0</v>
      </c>
      <c r="T3965" t="s">
        <v>12087</v>
      </c>
      <c r="U3965" t="s">
        <v>12087</v>
      </c>
      <c r="V3965" t="s">
        <v>12087</v>
      </c>
    </row>
    <row r="3966" spans="1:22" x14ac:dyDescent="0.3">
      <c r="A3966">
        <v>6299</v>
      </c>
      <c r="B3966" t="s">
        <v>16033</v>
      </c>
      <c r="C3966" t="s">
        <v>16034</v>
      </c>
      <c r="D3966">
        <v>3</v>
      </c>
      <c r="E3966">
        <v>20</v>
      </c>
      <c r="G3966">
        <v>0</v>
      </c>
      <c r="T3966" t="s">
        <v>12087</v>
      </c>
      <c r="U3966" t="s">
        <v>12087</v>
      </c>
      <c r="V3966" t="s">
        <v>12087</v>
      </c>
    </row>
    <row r="3967" spans="1:22" x14ac:dyDescent="0.3">
      <c r="A3967">
        <v>6300</v>
      </c>
      <c r="B3967" t="s">
        <v>16035</v>
      </c>
      <c r="C3967" t="s">
        <v>16036</v>
      </c>
      <c r="D3967">
        <v>3</v>
      </c>
      <c r="E3967">
        <v>20</v>
      </c>
      <c r="G3967">
        <v>10</v>
      </c>
      <c r="T3967" t="s">
        <v>12087</v>
      </c>
      <c r="U3967" t="s">
        <v>12087</v>
      </c>
      <c r="V3967" t="s">
        <v>12087</v>
      </c>
    </row>
    <row r="3968" spans="1:22" x14ac:dyDescent="0.3">
      <c r="A3968">
        <v>6301</v>
      </c>
      <c r="B3968" t="s">
        <v>16037</v>
      </c>
      <c r="C3968" t="s">
        <v>16036</v>
      </c>
      <c r="D3968">
        <v>3</v>
      </c>
      <c r="E3968">
        <v>20</v>
      </c>
      <c r="G3968">
        <v>10</v>
      </c>
      <c r="T3968" t="s">
        <v>12087</v>
      </c>
      <c r="U3968" t="s">
        <v>12087</v>
      </c>
      <c r="V3968" t="s">
        <v>12087</v>
      </c>
    </row>
    <row r="3969" spans="1:22" x14ac:dyDescent="0.3">
      <c r="A3969">
        <v>6302</v>
      </c>
      <c r="B3969" t="s">
        <v>16038</v>
      </c>
      <c r="C3969" t="s">
        <v>16039</v>
      </c>
      <c r="D3969">
        <v>3</v>
      </c>
      <c r="E3969">
        <v>20004</v>
      </c>
      <c r="G3969">
        <v>0</v>
      </c>
      <c r="T3969" t="s">
        <v>12087</v>
      </c>
      <c r="U3969" t="s">
        <v>12087</v>
      </c>
      <c r="V3969" t="s">
        <v>12087</v>
      </c>
    </row>
    <row r="3970" spans="1:22" x14ac:dyDescent="0.3">
      <c r="A3970">
        <v>6303</v>
      </c>
      <c r="B3970" t="s">
        <v>16040</v>
      </c>
      <c r="C3970" t="s">
        <v>16041</v>
      </c>
      <c r="D3970">
        <v>3</v>
      </c>
      <c r="E3970">
        <v>0</v>
      </c>
      <c r="G3970">
        <v>0</v>
      </c>
      <c r="T3970" t="s">
        <v>12087</v>
      </c>
      <c r="U3970" t="s">
        <v>12087</v>
      </c>
      <c r="V3970" t="s">
        <v>12087</v>
      </c>
    </row>
    <row r="3971" spans="1:22" x14ac:dyDescent="0.3">
      <c r="A3971">
        <v>6304</v>
      </c>
      <c r="B3971" t="s">
        <v>16042</v>
      </c>
      <c r="C3971" t="s">
        <v>16043</v>
      </c>
      <c r="D3971">
        <v>3</v>
      </c>
      <c r="E3971">
        <v>0</v>
      </c>
      <c r="G3971">
        <v>0</v>
      </c>
      <c r="T3971" t="s">
        <v>12087</v>
      </c>
      <c r="U3971" t="s">
        <v>12087</v>
      </c>
      <c r="V3971" t="s">
        <v>12087</v>
      </c>
    </row>
    <row r="3972" spans="1:22" x14ac:dyDescent="0.3">
      <c r="A3972">
        <v>6305</v>
      </c>
      <c r="B3972" t="s">
        <v>16044</v>
      </c>
      <c r="C3972" t="s">
        <v>16045</v>
      </c>
      <c r="D3972">
        <v>3</v>
      </c>
      <c r="E3972">
        <v>0</v>
      </c>
      <c r="G3972">
        <v>0</v>
      </c>
      <c r="T3972" t="s">
        <v>12087</v>
      </c>
      <c r="U3972" t="s">
        <v>12087</v>
      </c>
      <c r="V3972" t="s">
        <v>12087</v>
      </c>
    </row>
    <row r="3973" spans="1:22" x14ac:dyDescent="0.3">
      <c r="A3973">
        <v>6306</v>
      </c>
      <c r="B3973" t="s">
        <v>16046</v>
      </c>
      <c r="C3973" t="s">
        <v>16047</v>
      </c>
      <c r="D3973">
        <v>3</v>
      </c>
      <c r="E3973">
        <v>0</v>
      </c>
      <c r="G3973">
        <v>0</v>
      </c>
      <c r="T3973" t="s">
        <v>12087</v>
      </c>
      <c r="U3973" t="s">
        <v>12087</v>
      </c>
      <c r="V3973" t="s">
        <v>12087</v>
      </c>
    </row>
    <row r="3974" spans="1:22" x14ac:dyDescent="0.3">
      <c r="A3974">
        <v>6307</v>
      </c>
      <c r="B3974" t="s">
        <v>16048</v>
      </c>
      <c r="C3974" t="s">
        <v>16049</v>
      </c>
      <c r="D3974">
        <v>3</v>
      </c>
      <c r="E3974">
        <v>0</v>
      </c>
      <c r="G3974">
        <v>0</v>
      </c>
      <c r="T3974" t="s">
        <v>12087</v>
      </c>
      <c r="U3974" t="s">
        <v>12087</v>
      </c>
      <c r="V3974" t="s">
        <v>12087</v>
      </c>
    </row>
    <row r="3975" spans="1:22" x14ac:dyDescent="0.3">
      <c r="A3975">
        <v>6308</v>
      </c>
      <c r="B3975" t="s">
        <v>16050</v>
      </c>
      <c r="C3975" t="s">
        <v>16051</v>
      </c>
      <c r="D3975">
        <v>3</v>
      </c>
      <c r="E3975">
        <v>0</v>
      </c>
      <c r="G3975">
        <v>0</v>
      </c>
      <c r="T3975" t="s">
        <v>12087</v>
      </c>
      <c r="U3975" t="s">
        <v>12087</v>
      </c>
      <c r="V3975" t="s">
        <v>12087</v>
      </c>
    </row>
    <row r="3976" spans="1:22" x14ac:dyDescent="0.3">
      <c r="A3976">
        <v>6309</v>
      </c>
      <c r="B3976" t="s">
        <v>16052</v>
      </c>
      <c r="C3976" t="s">
        <v>16053</v>
      </c>
      <c r="D3976">
        <v>3</v>
      </c>
      <c r="E3976">
        <v>0</v>
      </c>
      <c r="G3976">
        <v>10</v>
      </c>
      <c r="T3976" t="s">
        <v>12087</v>
      </c>
      <c r="U3976" t="s">
        <v>12087</v>
      </c>
      <c r="V3976" t="s">
        <v>12087</v>
      </c>
    </row>
    <row r="3977" spans="1:22" x14ac:dyDescent="0.3">
      <c r="A3977">
        <v>6310</v>
      </c>
      <c r="B3977" t="s">
        <v>16054</v>
      </c>
      <c r="C3977" t="s">
        <v>16055</v>
      </c>
      <c r="D3977">
        <v>3</v>
      </c>
      <c r="E3977">
        <v>0</v>
      </c>
      <c r="G3977">
        <v>0</v>
      </c>
      <c r="T3977" t="s">
        <v>12087</v>
      </c>
      <c r="U3977" t="s">
        <v>12087</v>
      </c>
      <c r="V3977" t="s">
        <v>12087</v>
      </c>
    </row>
    <row r="3978" spans="1:22" x14ac:dyDescent="0.3">
      <c r="A3978">
        <v>6311</v>
      </c>
      <c r="B3978" t="s">
        <v>16056</v>
      </c>
      <c r="C3978" t="s">
        <v>16057</v>
      </c>
      <c r="D3978">
        <v>3</v>
      </c>
      <c r="E3978">
        <v>10</v>
      </c>
      <c r="G3978">
        <v>0</v>
      </c>
      <c r="T3978" t="s">
        <v>12087</v>
      </c>
      <c r="U3978" t="s">
        <v>12087</v>
      </c>
      <c r="V3978" t="s">
        <v>12087</v>
      </c>
    </row>
    <row r="3979" spans="1:22" x14ac:dyDescent="0.3">
      <c r="A3979">
        <v>6312</v>
      </c>
      <c r="B3979" t="s">
        <v>16058</v>
      </c>
      <c r="C3979" t="s">
        <v>16059</v>
      </c>
      <c r="D3979">
        <v>3</v>
      </c>
      <c r="E3979">
        <v>0</v>
      </c>
      <c r="G3979">
        <v>10</v>
      </c>
      <c r="T3979" t="s">
        <v>12087</v>
      </c>
      <c r="U3979" t="s">
        <v>12087</v>
      </c>
      <c r="V3979" t="s">
        <v>12087</v>
      </c>
    </row>
    <row r="3980" spans="1:22" x14ac:dyDescent="0.3">
      <c r="A3980">
        <v>6313</v>
      </c>
      <c r="B3980" t="s">
        <v>16060</v>
      </c>
      <c r="C3980" t="s">
        <v>16061</v>
      </c>
      <c r="D3980">
        <v>3</v>
      </c>
      <c r="E3980">
        <v>0</v>
      </c>
      <c r="G3980">
        <v>10</v>
      </c>
      <c r="T3980" t="s">
        <v>12087</v>
      </c>
      <c r="U3980" t="s">
        <v>12087</v>
      </c>
      <c r="V3980" t="s">
        <v>12087</v>
      </c>
    </row>
    <row r="3981" spans="1:22" x14ac:dyDescent="0.3">
      <c r="A3981">
        <v>6314</v>
      </c>
      <c r="B3981" t="s">
        <v>16062</v>
      </c>
      <c r="C3981" t="s">
        <v>16063</v>
      </c>
      <c r="D3981">
        <v>3</v>
      </c>
      <c r="E3981">
        <v>2</v>
      </c>
      <c r="G3981">
        <v>10</v>
      </c>
      <c r="T3981" t="s">
        <v>12087</v>
      </c>
      <c r="U3981" t="s">
        <v>12087</v>
      </c>
      <c r="V3981" t="s">
        <v>12087</v>
      </c>
    </row>
    <row r="3982" spans="1:22" x14ac:dyDescent="0.3">
      <c r="A3982">
        <v>6315</v>
      </c>
      <c r="B3982" t="s">
        <v>16064</v>
      </c>
      <c r="C3982" t="s">
        <v>16065</v>
      </c>
      <c r="D3982">
        <v>3</v>
      </c>
      <c r="E3982">
        <v>2</v>
      </c>
      <c r="G3982">
        <v>10</v>
      </c>
      <c r="T3982" t="s">
        <v>12087</v>
      </c>
      <c r="U3982" t="s">
        <v>12087</v>
      </c>
      <c r="V3982" t="s">
        <v>12087</v>
      </c>
    </row>
    <row r="3983" spans="1:22" x14ac:dyDescent="0.3">
      <c r="A3983">
        <v>6316</v>
      </c>
      <c r="B3983" t="s">
        <v>16066</v>
      </c>
      <c r="C3983" t="s">
        <v>16067</v>
      </c>
      <c r="D3983">
        <v>3</v>
      </c>
      <c r="E3983">
        <v>2</v>
      </c>
      <c r="G3983">
        <v>10</v>
      </c>
      <c r="T3983" t="s">
        <v>12087</v>
      </c>
      <c r="U3983" t="s">
        <v>12087</v>
      </c>
      <c r="V3983" t="s">
        <v>12087</v>
      </c>
    </row>
    <row r="3984" spans="1:22" x14ac:dyDescent="0.3">
      <c r="A3984">
        <v>6317</v>
      </c>
      <c r="B3984" t="s">
        <v>16068</v>
      </c>
      <c r="C3984" t="s">
        <v>16069</v>
      </c>
      <c r="D3984">
        <v>3</v>
      </c>
      <c r="E3984">
        <v>0</v>
      </c>
      <c r="G3984">
        <v>10</v>
      </c>
      <c r="T3984" t="s">
        <v>12087</v>
      </c>
      <c r="U3984" t="s">
        <v>12087</v>
      </c>
      <c r="V3984" t="s">
        <v>12087</v>
      </c>
    </row>
    <row r="3985" spans="1:22" x14ac:dyDescent="0.3">
      <c r="A3985">
        <v>6318</v>
      </c>
      <c r="B3985" t="s">
        <v>16070</v>
      </c>
      <c r="C3985" t="s">
        <v>16071</v>
      </c>
      <c r="D3985">
        <v>3</v>
      </c>
      <c r="E3985">
        <v>0</v>
      </c>
      <c r="G3985">
        <v>0</v>
      </c>
      <c r="T3985" t="s">
        <v>12087</v>
      </c>
      <c r="U3985" t="s">
        <v>12087</v>
      </c>
      <c r="V3985" t="s">
        <v>12087</v>
      </c>
    </row>
    <row r="3986" spans="1:22" x14ac:dyDescent="0.3">
      <c r="A3986">
        <v>6319</v>
      </c>
      <c r="B3986" t="s">
        <v>16072</v>
      </c>
      <c r="C3986" t="s">
        <v>16073</v>
      </c>
      <c r="D3986">
        <v>3</v>
      </c>
      <c r="E3986">
        <v>324</v>
      </c>
      <c r="G3986">
        <v>10</v>
      </c>
      <c r="T3986" t="s">
        <v>12087</v>
      </c>
      <c r="U3986" t="s">
        <v>12087</v>
      </c>
      <c r="V3986" t="s">
        <v>12087</v>
      </c>
    </row>
    <row r="3987" spans="1:22" x14ac:dyDescent="0.3">
      <c r="A3987">
        <v>6320</v>
      </c>
      <c r="B3987" t="s">
        <v>16074</v>
      </c>
      <c r="C3987" t="s">
        <v>16075</v>
      </c>
      <c r="D3987">
        <v>3</v>
      </c>
      <c r="E3987">
        <v>20</v>
      </c>
      <c r="G3987">
        <v>0</v>
      </c>
      <c r="T3987" t="s">
        <v>12087</v>
      </c>
      <c r="U3987" t="s">
        <v>12087</v>
      </c>
      <c r="V3987" t="s">
        <v>12087</v>
      </c>
    </row>
    <row r="3988" spans="1:22" x14ac:dyDescent="0.3">
      <c r="A3988">
        <v>6321</v>
      </c>
      <c r="B3988" t="s">
        <v>16076</v>
      </c>
      <c r="C3988" t="s">
        <v>16077</v>
      </c>
      <c r="D3988">
        <v>3</v>
      </c>
      <c r="E3988">
        <v>822</v>
      </c>
      <c r="G3988">
        <v>10</v>
      </c>
      <c r="T3988" t="s">
        <v>12087</v>
      </c>
      <c r="U3988" t="s">
        <v>12087</v>
      </c>
      <c r="V3988" t="s">
        <v>12087</v>
      </c>
    </row>
    <row r="3989" spans="1:22" x14ac:dyDescent="0.3">
      <c r="A3989">
        <v>6322</v>
      </c>
      <c r="B3989" t="s">
        <v>16078</v>
      </c>
      <c r="C3989" t="s">
        <v>16079</v>
      </c>
      <c r="D3989">
        <v>3</v>
      </c>
      <c r="E3989">
        <v>800</v>
      </c>
      <c r="G3989">
        <v>10</v>
      </c>
      <c r="T3989" t="s">
        <v>12087</v>
      </c>
      <c r="U3989" t="s">
        <v>12087</v>
      </c>
      <c r="V3989" t="s">
        <v>12087</v>
      </c>
    </row>
    <row r="3990" spans="1:22" x14ac:dyDescent="0.3">
      <c r="A3990">
        <v>6323</v>
      </c>
      <c r="B3990" t="s">
        <v>16080</v>
      </c>
      <c r="C3990" t="s">
        <v>16081</v>
      </c>
      <c r="D3990">
        <v>3</v>
      </c>
      <c r="E3990">
        <v>728</v>
      </c>
      <c r="G3990">
        <v>10</v>
      </c>
      <c r="T3990" t="s">
        <v>12087</v>
      </c>
      <c r="U3990" t="s">
        <v>12087</v>
      </c>
      <c r="V3990" t="s">
        <v>12087</v>
      </c>
    </row>
    <row r="3991" spans="1:22" x14ac:dyDescent="0.3">
      <c r="A3991">
        <v>6324</v>
      </c>
      <c r="B3991" t="s">
        <v>16082</v>
      </c>
      <c r="C3991" t="s">
        <v>16083</v>
      </c>
      <c r="D3991">
        <v>3</v>
      </c>
      <c r="E3991">
        <v>702</v>
      </c>
      <c r="G3991">
        <v>10</v>
      </c>
      <c r="T3991" t="s">
        <v>12087</v>
      </c>
      <c r="U3991" t="s">
        <v>12087</v>
      </c>
      <c r="V3991" t="s">
        <v>12087</v>
      </c>
    </row>
    <row r="3992" spans="1:22" x14ac:dyDescent="0.3">
      <c r="A3992">
        <v>6325</v>
      </c>
      <c r="B3992" t="s">
        <v>16084</v>
      </c>
      <c r="C3992" t="s">
        <v>16085</v>
      </c>
      <c r="D3992">
        <v>3</v>
      </c>
      <c r="E3992">
        <v>1004</v>
      </c>
      <c r="G3992">
        <v>10</v>
      </c>
      <c r="T3992" t="s">
        <v>12087</v>
      </c>
      <c r="U3992" t="s">
        <v>12087</v>
      </c>
      <c r="V3992" t="s">
        <v>12087</v>
      </c>
    </row>
    <row r="3993" spans="1:22" x14ac:dyDescent="0.3">
      <c r="A3993">
        <v>6326</v>
      </c>
      <c r="B3993" t="s">
        <v>16086</v>
      </c>
      <c r="C3993" t="s">
        <v>16087</v>
      </c>
      <c r="D3993">
        <v>3</v>
      </c>
      <c r="E3993">
        <v>1630</v>
      </c>
      <c r="G3993">
        <v>10</v>
      </c>
      <c r="T3993" t="s">
        <v>12087</v>
      </c>
      <c r="U3993" t="s">
        <v>12087</v>
      </c>
      <c r="V3993" t="s">
        <v>12087</v>
      </c>
    </row>
    <row r="3994" spans="1:22" x14ac:dyDescent="0.3">
      <c r="A3994">
        <v>6328</v>
      </c>
      <c r="B3994" t="s">
        <v>16088</v>
      </c>
      <c r="C3994" t="s">
        <v>16089</v>
      </c>
      <c r="D3994">
        <v>3</v>
      </c>
      <c r="E3994">
        <v>20</v>
      </c>
      <c r="G3994">
        <v>0</v>
      </c>
      <c r="T3994" t="s">
        <v>12087</v>
      </c>
      <c r="U3994" t="s">
        <v>12087</v>
      </c>
      <c r="V3994" t="s">
        <v>12087</v>
      </c>
    </row>
    <row r="3995" spans="1:22" x14ac:dyDescent="0.3">
      <c r="A3995">
        <v>6329</v>
      </c>
      <c r="B3995" t="s">
        <v>16090</v>
      </c>
      <c r="C3995" t="s">
        <v>16091</v>
      </c>
      <c r="D3995">
        <v>3</v>
      </c>
      <c r="E3995">
        <v>20</v>
      </c>
      <c r="G3995">
        <v>0</v>
      </c>
      <c r="T3995" t="s">
        <v>12087</v>
      </c>
      <c r="U3995" t="s">
        <v>12087</v>
      </c>
      <c r="V3995" t="s">
        <v>12087</v>
      </c>
    </row>
    <row r="3996" spans="1:22" x14ac:dyDescent="0.3">
      <c r="A3996">
        <v>6330</v>
      </c>
      <c r="B3996" t="s">
        <v>16092</v>
      </c>
      <c r="C3996" t="s">
        <v>16093</v>
      </c>
      <c r="D3996">
        <v>3</v>
      </c>
      <c r="E3996">
        <v>20</v>
      </c>
      <c r="G3996">
        <v>0</v>
      </c>
      <c r="T3996" t="s">
        <v>12087</v>
      </c>
      <c r="U3996" t="s">
        <v>12087</v>
      </c>
      <c r="V3996" t="s">
        <v>12087</v>
      </c>
    </row>
    <row r="3997" spans="1:22" x14ac:dyDescent="0.3">
      <c r="A3997">
        <v>6331</v>
      </c>
      <c r="B3997" t="s">
        <v>16094</v>
      </c>
      <c r="C3997" t="s">
        <v>16095</v>
      </c>
      <c r="D3997">
        <v>3</v>
      </c>
      <c r="E3997">
        <v>20</v>
      </c>
      <c r="G3997">
        <v>0</v>
      </c>
      <c r="T3997" t="s">
        <v>12087</v>
      </c>
      <c r="U3997" t="s">
        <v>12087</v>
      </c>
      <c r="V3997" t="s">
        <v>12087</v>
      </c>
    </row>
    <row r="3998" spans="1:22" x14ac:dyDescent="0.3">
      <c r="A3998">
        <v>6332</v>
      </c>
      <c r="B3998" t="s">
        <v>16096</v>
      </c>
      <c r="C3998" t="s">
        <v>16097</v>
      </c>
      <c r="D3998">
        <v>3</v>
      </c>
      <c r="E3998">
        <v>20</v>
      </c>
      <c r="G3998">
        <v>0</v>
      </c>
      <c r="T3998" t="s">
        <v>12087</v>
      </c>
      <c r="U3998" t="s">
        <v>12087</v>
      </c>
      <c r="V3998" t="s">
        <v>12087</v>
      </c>
    </row>
    <row r="3999" spans="1:22" x14ac:dyDescent="0.3">
      <c r="A3999">
        <v>6333</v>
      </c>
      <c r="B3999" t="s">
        <v>16098</v>
      </c>
      <c r="C3999" t="s">
        <v>16099</v>
      </c>
      <c r="D3999">
        <v>3</v>
      </c>
      <c r="E3999">
        <v>20</v>
      </c>
      <c r="G3999">
        <v>0</v>
      </c>
      <c r="T3999" t="s">
        <v>12087</v>
      </c>
      <c r="U3999" t="s">
        <v>12087</v>
      </c>
      <c r="V3999" t="s">
        <v>12087</v>
      </c>
    </row>
    <row r="4000" spans="1:22" x14ac:dyDescent="0.3">
      <c r="A4000">
        <v>6334</v>
      </c>
      <c r="B4000" t="s">
        <v>16100</v>
      </c>
      <c r="C4000" t="s">
        <v>16101</v>
      </c>
      <c r="D4000">
        <v>3</v>
      </c>
      <c r="E4000">
        <v>20</v>
      </c>
      <c r="G4000">
        <v>0</v>
      </c>
      <c r="T4000" t="s">
        <v>12087</v>
      </c>
      <c r="U4000" t="s">
        <v>12087</v>
      </c>
      <c r="V4000" t="s">
        <v>12087</v>
      </c>
    </row>
    <row r="4001" spans="1:22" x14ac:dyDescent="0.3">
      <c r="A4001">
        <v>6335</v>
      </c>
      <c r="B4001" t="s">
        <v>16102</v>
      </c>
      <c r="C4001" t="s">
        <v>16103</v>
      </c>
      <c r="D4001">
        <v>3</v>
      </c>
      <c r="E4001">
        <v>20</v>
      </c>
      <c r="G4001">
        <v>0</v>
      </c>
      <c r="T4001" t="s">
        <v>12087</v>
      </c>
      <c r="U4001" t="s">
        <v>12087</v>
      </c>
      <c r="V4001" t="s">
        <v>12087</v>
      </c>
    </row>
    <row r="4002" spans="1:22" x14ac:dyDescent="0.3">
      <c r="A4002">
        <v>6336</v>
      </c>
      <c r="B4002" t="s">
        <v>16104</v>
      </c>
      <c r="C4002" t="s">
        <v>16105</v>
      </c>
      <c r="D4002">
        <v>3</v>
      </c>
      <c r="E4002">
        <v>20</v>
      </c>
      <c r="G4002">
        <v>0</v>
      </c>
      <c r="T4002" t="s">
        <v>12087</v>
      </c>
      <c r="U4002" t="s">
        <v>12087</v>
      </c>
      <c r="V4002" t="s">
        <v>12087</v>
      </c>
    </row>
    <row r="4003" spans="1:22" x14ac:dyDescent="0.3">
      <c r="A4003">
        <v>6337</v>
      </c>
      <c r="B4003" t="s">
        <v>16106</v>
      </c>
      <c r="C4003" t="s">
        <v>16107</v>
      </c>
      <c r="D4003">
        <v>3</v>
      </c>
      <c r="E4003">
        <v>20</v>
      </c>
      <c r="G4003">
        <v>0</v>
      </c>
      <c r="T4003" t="s">
        <v>12087</v>
      </c>
      <c r="U4003" t="s">
        <v>12087</v>
      </c>
      <c r="V4003" t="s">
        <v>12087</v>
      </c>
    </row>
    <row r="4004" spans="1:22" x14ac:dyDescent="0.3">
      <c r="A4004">
        <v>6338</v>
      </c>
      <c r="B4004" t="s">
        <v>16108</v>
      </c>
      <c r="C4004" t="s">
        <v>16109</v>
      </c>
      <c r="D4004">
        <v>3</v>
      </c>
      <c r="E4004">
        <v>20</v>
      </c>
      <c r="G4004">
        <v>0</v>
      </c>
      <c r="T4004" t="s">
        <v>12087</v>
      </c>
      <c r="U4004" t="s">
        <v>12087</v>
      </c>
      <c r="V4004" t="s">
        <v>12087</v>
      </c>
    </row>
    <row r="4005" spans="1:22" x14ac:dyDescent="0.3">
      <c r="A4005">
        <v>6339</v>
      </c>
      <c r="B4005" t="s">
        <v>16110</v>
      </c>
      <c r="C4005" t="s">
        <v>16111</v>
      </c>
      <c r="D4005">
        <v>3</v>
      </c>
      <c r="E4005">
        <v>20</v>
      </c>
      <c r="G4005">
        <v>0</v>
      </c>
      <c r="T4005" t="s">
        <v>12087</v>
      </c>
      <c r="U4005" t="s">
        <v>12087</v>
      </c>
      <c r="V4005" t="s">
        <v>12087</v>
      </c>
    </row>
    <row r="4006" spans="1:22" x14ac:dyDescent="0.3">
      <c r="A4006">
        <v>6340</v>
      </c>
      <c r="B4006" t="s">
        <v>16112</v>
      </c>
      <c r="C4006" t="s">
        <v>16113</v>
      </c>
      <c r="D4006">
        <v>3</v>
      </c>
      <c r="E4006">
        <v>0</v>
      </c>
      <c r="G4006">
        <v>10</v>
      </c>
      <c r="T4006" t="s">
        <v>12087</v>
      </c>
      <c r="U4006" t="s">
        <v>12087</v>
      </c>
      <c r="V4006" t="s">
        <v>12087</v>
      </c>
    </row>
    <row r="4007" spans="1:22" x14ac:dyDescent="0.3">
      <c r="A4007">
        <v>6341</v>
      </c>
      <c r="B4007" t="s">
        <v>16114</v>
      </c>
      <c r="C4007" t="s">
        <v>16115</v>
      </c>
      <c r="D4007">
        <v>3</v>
      </c>
      <c r="E4007">
        <v>0</v>
      </c>
      <c r="G4007">
        <v>10</v>
      </c>
      <c r="T4007" t="s">
        <v>12087</v>
      </c>
      <c r="U4007" t="s">
        <v>12087</v>
      </c>
      <c r="V4007" t="s">
        <v>12087</v>
      </c>
    </row>
    <row r="4008" spans="1:22" x14ac:dyDescent="0.3">
      <c r="A4008">
        <v>6342</v>
      </c>
      <c r="B4008" t="s">
        <v>16116</v>
      </c>
      <c r="C4008" t="s">
        <v>16117</v>
      </c>
      <c r="D4008">
        <v>3</v>
      </c>
      <c r="E4008">
        <v>0</v>
      </c>
      <c r="G4008">
        <v>10</v>
      </c>
      <c r="T4008" t="s">
        <v>12087</v>
      </c>
      <c r="U4008" t="s">
        <v>12087</v>
      </c>
      <c r="V4008" t="s">
        <v>12087</v>
      </c>
    </row>
    <row r="4009" spans="1:22" x14ac:dyDescent="0.3">
      <c r="A4009">
        <v>6343</v>
      </c>
      <c r="B4009" t="s">
        <v>16118</v>
      </c>
      <c r="C4009" t="s">
        <v>16119</v>
      </c>
      <c r="D4009">
        <v>3</v>
      </c>
      <c r="E4009">
        <v>0</v>
      </c>
      <c r="G4009">
        <v>10</v>
      </c>
      <c r="T4009" t="s">
        <v>12087</v>
      </c>
      <c r="U4009" t="s">
        <v>12087</v>
      </c>
      <c r="V4009" t="s">
        <v>12087</v>
      </c>
    </row>
    <row r="4010" spans="1:22" x14ac:dyDescent="0.3">
      <c r="A4010">
        <v>6344</v>
      </c>
      <c r="B4010" t="s">
        <v>16120</v>
      </c>
      <c r="C4010" t="s">
        <v>16121</v>
      </c>
      <c r="D4010">
        <v>3</v>
      </c>
      <c r="E4010">
        <v>0</v>
      </c>
      <c r="G4010">
        <v>0</v>
      </c>
      <c r="T4010" t="s">
        <v>12087</v>
      </c>
      <c r="U4010" t="s">
        <v>12087</v>
      </c>
      <c r="V4010" t="s">
        <v>12087</v>
      </c>
    </row>
    <row r="4011" spans="1:22" x14ac:dyDescent="0.3">
      <c r="A4011">
        <v>6345</v>
      </c>
      <c r="B4011" t="s">
        <v>16122</v>
      </c>
      <c r="C4011" t="s">
        <v>43944</v>
      </c>
      <c r="D4011">
        <v>3</v>
      </c>
      <c r="E4011">
        <v>0</v>
      </c>
      <c r="G4011">
        <v>0</v>
      </c>
      <c r="T4011" t="s">
        <v>12087</v>
      </c>
      <c r="U4011" t="s">
        <v>12087</v>
      </c>
      <c r="V4011" t="s">
        <v>12087</v>
      </c>
    </row>
    <row r="4012" spans="1:22" x14ac:dyDescent="0.3">
      <c r="A4012">
        <v>6346</v>
      </c>
      <c r="B4012" t="s">
        <v>16123</v>
      </c>
      <c r="C4012" t="s">
        <v>16124</v>
      </c>
      <c r="D4012">
        <v>3</v>
      </c>
      <c r="E4012">
        <v>0</v>
      </c>
      <c r="G4012">
        <v>0</v>
      </c>
      <c r="T4012" t="s">
        <v>12087</v>
      </c>
      <c r="U4012" t="s">
        <v>12087</v>
      </c>
      <c r="V4012" t="s">
        <v>12087</v>
      </c>
    </row>
    <row r="4013" spans="1:22" x14ac:dyDescent="0.3">
      <c r="A4013">
        <v>6347</v>
      </c>
      <c r="B4013" t="s">
        <v>16125</v>
      </c>
      <c r="C4013" t="s">
        <v>16126</v>
      </c>
      <c r="D4013">
        <v>3</v>
      </c>
      <c r="E4013">
        <v>4020</v>
      </c>
      <c r="G4013">
        <v>0</v>
      </c>
      <c r="T4013" t="s">
        <v>12087</v>
      </c>
      <c r="U4013" t="s">
        <v>12087</v>
      </c>
      <c r="V4013" t="s">
        <v>12087</v>
      </c>
    </row>
    <row r="4014" spans="1:22" x14ac:dyDescent="0.3">
      <c r="A4014">
        <v>6348</v>
      </c>
      <c r="B4014" t="s">
        <v>16127</v>
      </c>
      <c r="C4014" t="s">
        <v>16126</v>
      </c>
      <c r="D4014">
        <v>3</v>
      </c>
      <c r="E4014">
        <v>4020</v>
      </c>
      <c r="G4014">
        <v>0</v>
      </c>
      <c r="T4014" t="s">
        <v>12087</v>
      </c>
      <c r="U4014" t="s">
        <v>12087</v>
      </c>
      <c r="V4014" t="s">
        <v>12087</v>
      </c>
    </row>
    <row r="4015" spans="1:22" x14ac:dyDescent="0.3">
      <c r="A4015">
        <v>6349</v>
      </c>
      <c r="B4015" t="s">
        <v>16128</v>
      </c>
      <c r="C4015" t="s">
        <v>16126</v>
      </c>
      <c r="D4015">
        <v>3</v>
      </c>
      <c r="E4015">
        <v>4020</v>
      </c>
      <c r="G4015">
        <v>0</v>
      </c>
      <c r="T4015" t="s">
        <v>12087</v>
      </c>
      <c r="U4015" t="s">
        <v>12087</v>
      </c>
      <c r="V4015" t="s">
        <v>12087</v>
      </c>
    </row>
    <row r="4016" spans="1:22" x14ac:dyDescent="0.3">
      <c r="A4016">
        <v>6350</v>
      </c>
      <c r="B4016" t="s">
        <v>16129</v>
      </c>
      <c r="C4016" t="s">
        <v>16126</v>
      </c>
      <c r="D4016">
        <v>3</v>
      </c>
      <c r="E4016">
        <v>4020</v>
      </c>
      <c r="G4016">
        <v>0</v>
      </c>
      <c r="T4016" t="s">
        <v>12087</v>
      </c>
      <c r="U4016" t="s">
        <v>12087</v>
      </c>
      <c r="V4016" t="s">
        <v>12087</v>
      </c>
    </row>
    <row r="4017" spans="1:22" x14ac:dyDescent="0.3">
      <c r="A4017">
        <v>6351</v>
      </c>
      <c r="B4017" t="s">
        <v>16130</v>
      </c>
      <c r="C4017" t="s">
        <v>16126</v>
      </c>
      <c r="D4017">
        <v>3</v>
      </c>
      <c r="E4017">
        <v>4020</v>
      </c>
      <c r="G4017">
        <v>0</v>
      </c>
      <c r="T4017" t="s">
        <v>12087</v>
      </c>
      <c r="U4017" t="s">
        <v>12087</v>
      </c>
      <c r="V4017" t="s">
        <v>12087</v>
      </c>
    </row>
    <row r="4018" spans="1:22" x14ac:dyDescent="0.3">
      <c r="A4018">
        <v>6352</v>
      </c>
      <c r="B4018" t="s">
        <v>16131</v>
      </c>
      <c r="C4018" t="s">
        <v>16126</v>
      </c>
      <c r="D4018">
        <v>3</v>
      </c>
      <c r="E4018">
        <v>4020</v>
      </c>
      <c r="G4018">
        <v>0</v>
      </c>
      <c r="T4018" t="s">
        <v>12087</v>
      </c>
      <c r="U4018" t="s">
        <v>12087</v>
      </c>
      <c r="V4018" t="s">
        <v>12087</v>
      </c>
    </row>
    <row r="4019" spans="1:22" x14ac:dyDescent="0.3">
      <c r="A4019">
        <v>6353</v>
      </c>
      <c r="B4019" t="s">
        <v>16132</v>
      </c>
      <c r="C4019" t="s">
        <v>16126</v>
      </c>
      <c r="D4019">
        <v>3</v>
      </c>
      <c r="E4019">
        <v>4020</v>
      </c>
      <c r="G4019">
        <v>0</v>
      </c>
      <c r="T4019" t="s">
        <v>12087</v>
      </c>
      <c r="U4019" t="s">
        <v>12087</v>
      </c>
      <c r="V4019" t="s">
        <v>12087</v>
      </c>
    </row>
    <row r="4020" spans="1:22" x14ac:dyDescent="0.3">
      <c r="A4020">
        <v>6354</v>
      </c>
      <c r="B4020" t="s">
        <v>16133</v>
      </c>
      <c r="C4020" t="s">
        <v>16126</v>
      </c>
      <c r="D4020">
        <v>3</v>
      </c>
      <c r="E4020">
        <v>4020</v>
      </c>
      <c r="G4020">
        <v>0</v>
      </c>
      <c r="T4020" t="s">
        <v>12087</v>
      </c>
      <c r="U4020" t="s">
        <v>12087</v>
      </c>
      <c r="V4020" t="s">
        <v>12087</v>
      </c>
    </row>
    <row r="4021" spans="1:22" x14ac:dyDescent="0.3">
      <c r="A4021">
        <v>6355</v>
      </c>
      <c r="B4021" t="s">
        <v>16134</v>
      </c>
      <c r="C4021" t="s">
        <v>16126</v>
      </c>
      <c r="D4021">
        <v>3</v>
      </c>
      <c r="E4021">
        <v>4020</v>
      </c>
      <c r="G4021">
        <v>0</v>
      </c>
      <c r="T4021" t="s">
        <v>12087</v>
      </c>
      <c r="U4021" t="s">
        <v>12087</v>
      </c>
      <c r="V4021" t="s">
        <v>12087</v>
      </c>
    </row>
    <row r="4022" spans="1:22" x14ac:dyDescent="0.3">
      <c r="A4022">
        <v>6356</v>
      </c>
      <c r="B4022" t="s">
        <v>16135</v>
      </c>
      <c r="C4022" t="s">
        <v>16126</v>
      </c>
      <c r="D4022">
        <v>3</v>
      </c>
      <c r="E4022">
        <v>4020</v>
      </c>
      <c r="G4022">
        <v>0</v>
      </c>
      <c r="T4022" t="s">
        <v>12087</v>
      </c>
      <c r="U4022" t="s">
        <v>12087</v>
      </c>
      <c r="V4022" t="s">
        <v>12087</v>
      </c>
    </row>
    <row r="4023" spans="1:22" x14ac:dyDescent="0.3">
      <c r="A4023">
        <v>6357</v>
      </c>
      <c r="B4023" t="s">
        <v>16136</v>
      </c>
      <c r="C4023" t="s">
        <v>16137</v>
      </c>
      <c r="D4023">
        <v>3</v>
      </c>
      <c r="E4023">
        <v>4020</v>
      </c>
      <c r="G4023">
        <v>10</v>
      </c>
      <c r="T4023" t="s">
        <v>12087</v>
      </c>
      <c r="U4023" t="s">
        <v>12087</v>
      </c>
      <c r="V4023" t="s">
        <v>12087</v>
      </c>
    </row>
    <row r="4024" spans="1:22" x14ac:dyDescent="0.3">
      <c r="A4024">
        <v>6358</v>
      </c>
      <c r="B4024" t="s">
        <v>16138</v>
      </c>
      <c r="C4024" t="s">
        <v>16139</v>
      </c>
      <c r="D4024">
        <v>3</v>
      </c>
      <c r="E4024">
        <v>0</v>
      </c>
      <c r="G4024">
        <v>0</v>
      </c>
      <c r="T4024" t="s">
        <v>12087</v>
      </c>
      <c r="U4024" t="s">
        <v>12087</v>
      </c>
      <c r="V4024" t="s">
        <v>12087</v>
      </c>
    </row>
    <row r="4025" spans="1:22" x14ac:dyDescent="0.3">
      <c r="A4025">
        <v>6359</v>
      </c>
      <c r="B4025" t="s">
        <v>16140</v>
      </c>
      <c r="C4025" t="s">
        <v>16141</v>
      </c>
      <c r="D4025">
        <v>3</v>
      </c>
      <c r="E4025">
        <v>0</v>
      </c>
      <c r="G4025">
        <v>0</v>
      </c>
      <c r="T4025" t="s">
        <v>12087</v>
      </c>
      <c r="U4025" t="s">
        <v>12087</v>
      </c>
      <c r="V4025" t="s">
        <v>12087</v>
      </c>
    </row>
    <row r="4026" spans="1:22" x14ac:dyDescent="0.3">
      <c r="A4026">
        <v>6360</v>
      </c>
      <c r="B4026" t="s">
        <v>16142</v>
      </c>
      <c r="C4026" t="s">
        <v>16143</v>
      </c>
      <c r="D4026">
        <v>3</v>
      </c>
      <c r="E4026">
        <v>100</v>
      </c>
      <c r="G4026">
        <v>5</v>
      </c>
      <c r="T4026" t="s">
        <v>12087</v>
      </c>
      <c r="U4026" t="s">
        <v>12087</v>
      </c>
      <c r="V4026" t="s">
        <v>12087</v>
      </c>
    </row>
    <row r="4027" spans="1:22" x14ac:dyDescent="0.3">
      <c r="A4027">
        <v>6361</v>
      </c>
      <c r="B4027" t="s">
        <v>16144</v>
      </c>
      <c r="C4027" t="s">
        <v>16145</v>
      </c>
      <c r="D4027">
        <v>3</v>
      </c>
      <c r="E4027">
        <v>100</v>
      </c>
      <c r="G4027">
        <v>5</v>
      </c>
      <c r="T4027" t="s">
        <v>12087</v>
      </c>
      <c r="U4027" t="s">
        <v>12087</v>
      </c>
      <c r="V4027" t="s">
        <v>12087</v>
      </c>
    </row>
    <row r="4028" spans="1:22" x14ac:dyDescent="0.3">
      <c r="A4028">
        <v>6362</v>
      </c>
      <c r="B4028" t="s">
        <v>16146</v>
      </c>
      <c r="C4028" t="s">
        <v>16147</v>
      </c>
      <c r="D4028">
        <v>3</v>
      </c>
      <c r="E4028">
        <v>100</v>
      </c>
      <c r="G4028">
        <v>5</v>
      </c>
      <c r="T4028" t="s">
        <v>12087</v>
      </c>
      <c r="U4028" t="s">
        <v>12087</v>
      </c>
      <c r="V4028" t="s">
        <v>12087</v>
      </c>
    </row>
    <row r="4029" spans="1:22" x14ac:dyDescent="0.3">
      <c r="A4029">
        <v>6363</v>
      </c>
      <c r="B4029" t="s">
        <v>16148</v>
      </c>
      <c r="C4029" t="s">
        <v>16149</v>
      </c>
      <c r="D4029">
        <v>3</v>
      </c>
      <c r="E4029">
        <v>100</v>
      </c>
      <c r="G4029">
        <v>5</v>
      </c>
      <c r="T4029" t="s">
        <v>12087</v>
      </c>
      <c r="U4029" t="s">
        <v>12087</v>
      </c>
      <c r="V4029" t="s">
        <v>12087</v>
      </c>
    </row>
    <row r="4030" spans="1:22" x14ac:dyDescent="0.3">
      <c r="A4030">
        <v>6369</v>
      </c>
      <c r="B4030" t="s">
        <v>16150</v>
      </c>
      <c r="C4030" t="s">
        <v>16151</v>
      </c>
      <c r="D4030">
        <v>3</v>
      </c>
      <c r="E4030">
        <v>0</v>
      </c>
      <c r="G4030">
        <v>0</v>
      </c>
      <c r="T4030" t="s">
        <v>12087</v>
      </c>
      <c r="U4030" t="s">
        <v>12087</v>
      </c>
      <c r="V4030" t="s">
        <v>12087</v>
      </c>
    </row>
    <row r="4031" spans="1:22" x14ac:dyDescent="0.3">
      <c r="A4031">
        <v>6370</v>
      </c>
      <c r="B4031" t="s">
        <v>16152</v>
      </c>
      <c r="C4031" t="s">
        <v>16153</v>
      </c>
      <c r="D4031">
        <v>3</v>
      </c>
      <c r="E4031">
        <v>0</v>
      </c>
      <c r="G4031">
        <v>0</v>
      </c>
      <c r="T4031" t="s">
        <v>12087</v>
      </c>
      <c r="U4031" t="s">
        <v>12087</v>
      </c>
      <c r="V4031" t="s">
        <v>12087</v>
      </c>
    </row>
    <row r="4032" spans="1:22" x14ac:dyDescent="0.3">
      <c r="A4032">
        <v>6371</v>
      </c>
      <c r="B4032" t="s">
        <v>16154</v>
      </c>
      <c r="C4032" t="s">
        <v>16155</v>
      </c>
      <c r="D4032">
        <v>3</v>
      </c>
      <c r="E4032">
        <v>0</v>
      </c>
      <c r="G4032">
        <v>0</v>
      </c>
      <c r="T4032" t="s">
        <v>12087</v>
      </c>
      <c r="U4032" t="s">
        <v>12087</v>
      </c>
      <c r="V4032" t="s">
        <v>12087</v>
      </c>
    </row>
    <row r="4033" spans="1:22" x14ac:dyDescent="0.3">
      <c r="A4033">
        <v>6372</v>
      </c>
      <c r="B4033" t="s">
        <v>16156</v>
      </c>
      <c r="C4033" t="s">
        <v>16157</v>
      </c>
      <c r="D4033">
        <v>3</v>
      </c>
      <c r="E4033">
        <v>0</v>
      </c>
      <c r="G4033">
        <v>0</v>
      </c>
      <c r="T4033" t="s">
        <v>12087</v>
      </c>
      <c r="U4033" t="s">
        <v>12087</v>
      </c>
      <c r="V4033" t="s">
        <v>12087</v>
      </c>
    </row>
    <row r="4034" spans="1:22" x14ac:dyDescent="0.3">
      <c r="A4034">
        <v>6373</v>
      </c>
      <c r="B4034" t="s">
        <v>16158</v>
      </c>
      <c r="C4034" t="s">
        <v>16159</v>
      </c>
      <c r="D4034">
        <v>3</v>
      </c>
      <c r="E4034">
        <v>0</v>
      </c>
      <c r="G4034">
        <v>0</v>
      </c>
      <c r="T4034" t="s">
        <v>12087</v>
      </c>
      <c r="U4034" t="s">
        <v>12087</v>
      </c>
      <c r="V4034" t="s">
        <v>12087</v>
      </c>
    </row>
    <row r="4035" spans="1:22" x14ac:dyDescent="0.3">
      <c r="A4035">
        <v>6374</v>
      </c>
      <c r="B4035" t="s">
        <v>16160</v>
      </c>
      <c r="C4035" t="s">
        <v>16161</v>
      </c>
      <c r="D4035">
        <v>3</v>
      </c>
      <c r="E4035">
        <v>0</v>
      </c>
      <c r="G4035">
        <v>0</v>
      </c>
      <c r="T4035" t="s">
        <v>12087</v>
      </c>
      <c r="U4035" t="s">
        <v>12087</v>
      </c>
      <c r="V4035" t="s">
        <v>12087</v>
      </c>
    </row>
    <row r="4036" spans="1:22" x14ac:dyDescent="0.3">
      <c r="A4036">
        <v>6375</v>
      </c>
      <c r="B4036" t="s">
        <v>16162</v>
      </c>
      <c r="C4036" t="s">
        <v>16163</v>
      </c>
      <c r="D4036">
        <v>3</v>
      </c>
      <c r="E4036">
        <v>0</v>
      </c>
      <c r="G4036">
        <v>0</v>
      </c>
      <c r="T4036" t="s">
        <v>12087</v>
      </c>
      <c r="U4036" t="s">
        <v>12087</v>
      </c>
      <c r="V4036" t="s">
        <v>12087</v>
      </c>
    </row>
    <row r="4037" spans="1:22" x14ac:dyDescent="0.3">
      <c r="A4037">
        <v>6376</v>
      </c>
      <c r="B4037" t="s">
        <v>16164</v>
      </c>
      <c r="C4037" t="s">
        <v>16165</v>
      </c>
      <c r="D4037">
        <v>3</v>
      </c>
      <c r="E4037">
        <v>0</v>
      </c>
      <c r="G4037">
        <v>0</v>
      </c>
      <c r="T4037" t="s">
        <v>12087</v>
      </c>
      <c r="U4037" t="s">
        <v>12087</v>
      </c>
      <c r="V4037" t="s">
        <v>12087</v>
      </c>
    </row>
    <row r="4038" spans="1:22" x14ac:dyDescent="0.3">
      <c r="A4038">
        <v>6377</v>
      </c>
      <c r="B4038" t="s">
        <v>16166</v>
      </c>
      <c r="C4038" t="s">
        <v>16167</v>
      </c>
      <c r="D4038">
        <v>3</v>
      </c>
      <c r="E4038">
        <v>20</v>
      </c>
      <c r="G4038">
        <v>10</v>
      </c>
      <c r="T4038" t="s">
        <v>12087</v>
      </c>
      <c r="U4038" t="s">
        <v>12087</v>
      </c>
      <c r="V4038" t="s">
        <v>12087</v>
      </c>
    </row>
    <row r="4039" spans="1:22" x14ac:dyDescent="0.3">
      <c r="A4039">
        <v>6378</v>
      </c>
      <c r="B4039" t="s">
        <v>16168</v>
      </c>
      <c r="C4039" t="s">
        <v>16169</v>
      </c>
      <c r="D4039">
        <v>3</v>
      </c>
      <c r="E4039">
        <v>0</v>
      </c>
      <c r="G4039">
        <v>0</v>
      </c>
      <c r="T4039" t="s">
        <v>12087</v>
      </c>
      <c r="U4039" t="s">
        <v>12087</v>
      </c>
      <c r="V4039" t="s">
        <v>12087</v>
      </c>
    </row>
    <row r="4040" spans="1:22" x14ac:dyDescent="0.3">
      <c r="A4040">
        <v>6379</v>
      </c>
      <c r="B4040" t="s">
        <v>43945</v>
      </c>
      <c r="C4040" t="s">
        <v>43946</v>
      </c>
      <c r="D4040">
        <v>3</v>
      </c>
      <c r="E4040">
        <v>20</v>
      </c>
      <c r="G4040">
        <v>10</v>
      </c>
      <c r="T4040" t="s">
        <v>12087</v>
      </c>
      <c r="U4040" t="s">
        <v>12087</v>
      </c>
      <c r="V4040" t="s">
        <v>12087</v>
      </c>
    </row>
    <row r="4041" spans="1:22" x14ac:dyDescent="0.3">
      <c r="A4041">
        <v>6380</v>
      </c>
      <c r="B4041" t="s">
        <v>16170</v>
      </c>
      <c r="C4041" t="s">
        <v>16171</v>
      </c>
      <c r="D4041">
        <v>3</v>
      </c>
      <c r="E4041">
        <v>20</v>
      </c>
      <c r="G4041">
        <v>0</v>
      </c>
      <c r="T4041" t="s">
        <v>12087</v>
      </c>
      <c r="U4041" t="s">
        <v>12087</v>
      </c>
      <c r="V4041" t="s">
        <v>12087</v>
      </c>
    </row>
    <row r="4042" spans="1:22" x14ac:dyDescent="0.3">
      <c r="A4042">
        <v>6381</v>
      </c>
      <c r="B4042" t="s">
        <v>16172</v>
      </c>
      <c r="C4042" t="s">
        <v>16173</v>
      </c>
      <c r="D4042">
        <v>3</v>
      </c>
      <c r="E4042">
        <v>20</v>
      </c>
      <c r="G4042">
        <v>10</v>
      </c>
      <c r="T4042" t="s">
        <v>12087</v>
      </c>
      <c r="U4042" t="s">
        <v>12087</v>
      </c>
      <c r="V4042" t="s">
        <v>12087</v>
      </c>
    </row>
    <row r="4043" spans="1:22" x14ac:dyDescent="0.3">
      <c r="A4043">
        <v>6382</v>
      </c>
      <c r="B4043" t="s">
        <v>16174</v>
      </c>
      <c r="C4043" t="s">
        <v>16174</v>
      </c>
      <c r="D4043">
        <v>3</v>
      </c>
      <c r="E4043">
        <v>20</v>
      </c>
      <c r="G4043">
        <v>10</v>
      </c>
      <c r="T4043" t="s">
        <v>12087</v>
      </c>
      <c r="U4043" t="s">
        <v>12087</v>
      </c>
      <c r="V4043" t="s">
        <v>12087</v>
      </c>
    </row>
    <row r="4044" spans="1:22" x14ac:dyDescent="0.3">
      <c r="A4044">
        <v>6383</v>
      </c>
      <c r="B4044" t="s">
        <v>16175</v>
      </c>
      <c r="C4044" t="s">
        <v>16176</v>
      </c>
      <c r="D4044">
        <v>3</v>
      </c>
      <c r="E4044">
        <v>20</v>
      </c>
      <c r="G4044">
        <v>10</v>
      </c>
      <c r="T4044" t="s">
        <v>12087</v>
      </c>
      <c r="U4044" t="s">
        <v>12087</v>
      </c>
      <c r="V4044" t="s">
        <v>12087</v>
      </c>
    </row>
    <row r="4045" spans="1:22" x14ac:dyDescent="0.3">
      <c r="A4045">
        <v>6384</v>
      </c>
      <c r="B4045" t="s">
        <v>16177</v>
      </c>
      <c r="C4045" t="s">
        <v>16178</v>
      </c>
      <c r="D4045">
        <v>3</v>
      </c>
      <c r="E4045">
        <v>0</v>
      </c>
      <c r="G4045">
        <v>0</v>
      </c>
      <c r="T4045" t="s">
        <v>12087</v>
      </c>
      <c r="U4045" t="s">
        <v>12087</v>
      </c>
      <c r="V4045" t="s">
        <v>12087</v>
      </c>
    </row>
    <row r="4046" spans="1:22" x14ac:dyDescent="0.3">
      <c r="A4046">
        <v>6385</v>
      </c>
      <c r="B4046" t="s">
        <v>16179</v>
      </c>
      <c r="C4046" t="s">
        <v>16180</v>
      </c>
      <c r="D4046">
        <v>3</v>
      </c>
      <c r="E4046">
        <v>0</v>
      </c>
      <c r="G4046">
        <v>0</v>
      </c>
      <c r="T4046" t="s">
        <v>12087</v>
      </c>
      <c r="U4046" t="s">
        <v>12087</v>
      </c>
      <c r="V4046" t="s">
        <v>12087</v>
      </c>
    </row>
    <row r="4047" spans="1:22" x14ac:dyDescent="0.3">
      <c r="A4047">
        <v>6386</v>
      </c>
      <c r="B4047" t="s">
        <v>16181</v>
      </c>
      <c r="C4047" t="s">
        <v>16182</v>
      </c>
      <c r="D4047">
        <v>3</v>
      </c>
      <c r="E4047">
        <v>20</v>
      </c>
      <c r="G4047">
        <v>0</v>
      </c>
      <c r="T4047" t="s">
        <v>12087</v>
      </c>
      <c r="U4047" t="s">
        <v>12087</v>
      </c>
      <c r="V4047" t="s">
        <v>12087</v>
      </c>
    </row>
    <row r="4048" spans="1:22" x14ac:dyDescent="0.3">
      <c r="A4048">
        <v>6387</v>
      </c>
      <c r="B4048" t="s">
        <v>16183</v>
      </c>
      <c r="C4048" t="s">
        <v>16184</v>
      </c>
      <c r="D4048">
        <v>3</v>
      </c>
      <c r="E4048">
        <v>20</v>
      </c>
      <c r="G4048">
        <v>0</v>
      </c>
      <c r="T4048" t="s">
        <v>12087</v>
      </c>
      <c r="U4048" t="s">
        <v>12087</v>
      </c>
      <c r="V4048" t="s">
        <v>12087</v>
      </c>
    </row>
    <row r="4049" spans="1:22" x14ac:dyDescent="0.3">
      <c r="A4049">
        <v>6388</v>
      </c>
      <c r="B4049" t="s">
        <v>16185</v>
      </c>
      <c r="C4049" t="s">
        <v>16186</v>
      </c>
      <c r="D4049">
        <v>3</v>
      </c>
      <c r="E4049">
        <v>20</v>
      </c>
      <c r="G4049">
        <v>0</v>
      </c>
      <c r="T4049" t="s">
        <v>12087</v>
      </c>
      <c r="U4049" t="s">
        <v>12087</v>
      </c>
      <c r="V4049" t="s">
        <v>12087</v>
      </c>
    </row>
    <row r="4050" spans="1:22" x14ac:dyDescent="0.3">
      <c r="A4050">
        <v>6389</v>
      </c>
      <c r="B4050" t="s">
        <v>16187</v>
      </c>
      <c r="C4050" t="s">
        <v>16188</v>
      </c>
      <c r="D4050">
        <v>3</v>
      </c>
      <c r="E4050">
        <v>20</v>
      </c>
      <c r="G4050">
        <v>0</v>
      </c>
      <c r="T4050" t="s">
        <v>12087</v>
      </c>
      <c r="U4050" t="s">
        <v>12087</v>
      </c>
      <c r="V4050" t="s">
        <v>12087</v>
      </c>
    </row>
    <row r="4051" spans="1:22" x14ac:dyDescent="0.3">
      <c r="A4051">
        <v>6390</v>
      </c>
      <c r="B4051" t="s">
        <v>16189</v>
      </c>
      <c r="C4051" t="s">
        <v>16190</v>
      </c>
      <c r="D4051">
        <v>3</v>
      </c>
      <c r="E4051">
        <v>20</v>
      </c>
      <c r="G4051">
        <v>0</v>
      </c>
      <c r="T4051" t="s">
        <v>12087</v>
      </c>
      <c r="U4051" t="s">
        <v>12087</v>
      </c>
      <c r="V4051" t="s">
        <v>12087</v>
      </c>
    </row>
    <row r="4052" spans="1:22" x14ac:dyDescent="0.3">
      <c r="A4052">
        <v>6391</v>
      </c>
      <c r="B4052" t="s">
        <v>16191</v>
      </c>
      <c r="C4052" t="s">
        <v>16192</v>
      </c>
      <c r="D4052">
        <v>3</v>
      </c>
      <c r="E4052">
        <v>20</v>
      </c>
      <c r="G4052">
        <v>2000</v>
      </c>
      <c r="T4052" t="s">
        <v>12087</v>
      </c>
      <c r="U4052" t="s">
        <v>12087</v>
      </c>
      <c r="V4052" t="s">
        <v>12087</v>
      </c>
    </row>
    <row r="4053" spans="1:22" x14ac:dyDescent="0.3">
      <c r="A4053">
        <v>6392</v>
      </c>
      <c r="B4053" t="s">
        <v>16193</v>
      </c>
      <c r="C4053" t="s">
        <v>16194</v>
      </c>
      <c r="D4053">
        <v>3</v>
      </c>
      <c r="E4053">
        <v>20</v>
      </c>
      <c r="G4053">
        <v>10</v>
      </c>
      <c r="T4053" t="s">
        <v>12087</v>
      </c>
      <c r="U4053" t="s">
        <v>12087</v>
      </c>
      <c r="V4053" t="s">
        <v>12087</v>
      </c>
    </row>
    <row r="4054" spans="1:22" x14ac:dyDescent="0.3">
      <c r="A4054">
        <v>6393</v>
      </c>
      <c r="B4054" t="s">
        <v>16195</v>
      </c>
      <c r="C4054" t="s">
        <v>16196</v>
      </c>
      <c r="D4054">
        <v>3</v>
      </c>
      <c r="E4054">
        <v>700</v>
      </c>
      <c r="G4054">
        <v>10</v>
      </c>
      <c r="T4054" t="s">
        <v>12087</v>
      </c>
      <c r="U4054" t="s">
        <v>12087</v>
      </c>
      <c r="V4054" t="s">
        <v>12087</v>
      </c>
    </row>
    <row r="4055" spans="1:22" x14ac:dyDescent="0.3">
      <c r="A4055">
        <v>6394</v>
      </c>
      <c r="B4055" t="s">
        <v>16197</v>
      </c>
      <c r="C4055" t="s">
        <v>16198</v>
      </c>
      <c r="D4055">
        <v>3</v>
      </c>
      <c r="E4055">
        <v>650</v>
      </c>
      <c r="G4055">
        <v>10</v>
      </c>
      <c r="T4055" t="s">
        <v>12087</v>
      </c>
      <c r="U4055" t="s">
        <v>12087</v>
      </c>
      <c r="V4055" t="s">
        <v>12087</v>
      </c>
    </row>
    <row r="4056" spans="1:22" x14ac:dyDescent="0.3">
      <c r="A4056">
        <v>6395</v>
      </c>
      <c r="B4056" t="s">
        <v>16199</v>
      </c>
      <c r="C4056" t="s">
        <v>43947</v>
      </c>
      <c r="D4056">
        <v>3</v>
      </c>
      <c r="E4056">
        <v>820</v>
      </c>
      <c r="G4056">
        <v>10</v>
      </c>
      <c r="T4056" t="s">
        <v>12087</v>
      </c>
      <c r="U4056" t="s">
        <v>12087</v>
      </c>
      <c r="V4056" t="s">
        <v>12087</v>
      </c>
    </row>
    <row r="4057" spans="1:22" x14ac:dyDescent="0.3">
      <c r="A4057">
        <v>6396</v>
      </c>
      <c r="B4057" t="s">
        <v>16200</v>
      </c>
      <c r="C4057" t="s">
        <v>16201</v>
      </c>
      <c r="D4057">
        <v>3</v>
      </c>
      <c r="E4057">
        <v>0</v>
      </c>
      <c r="G4057">
        <v>10</v>
      </c>
      <c r="T4057" t="s">
        <v>12087</v>
      </c>
      <c r="U4057" t="s">
        <v>12087</v>
      </c>
      <c r="V4057" t="s">
        <v>12087</v>
      </c>
    </row>
    <row r="4058" spans="1:22" x14ac:dyDescent="0.3">
      <c r="A4058">
        <v>6397</v>
      </c>
      <c r="B4058" t="s">
        <v>16202</v>
      </c>
      <c r="C4058" t="s">
        <v>16203</v>
      </c>
      <c r="D4058">
        <v>3</v>
      </c>
      <c r="E4058">
        <v>0</v>
      </c>
      <c r="G4058">
        <v>0</v>
      </c>
      <c r="T4058" t="s">
        <v>12087</v>
      </c>
      <c r="U4058" t="s">
        <v>12087</v>
      </c>
      <c r="V4058" t="s">
        <v>12087</v>
      </c>
    </row>
    <row r="4059" spans="1:22" x14ac:dyDescent="0.3">
      <c r="A4059">
        <v>6398</v>
      </c>
      <c r="B4059" t="s">
        <v>16204</v>
      </c>
      <c r="C4059" t="s">
        <v>16205</v>
      </c>
      <c r="D4059">
        <v>3</v>
      </c>
      <c r="E4059">
        <v>0</v>
      </c>
      <c r="G4059">
        <v>0</v>
      </c>
      <c r="T4059" t="s">
        <v>12087</v>
      </c>
      <c r="U4059" t="s">
        <v>12087</v>
      </c>
      <c r="V4059" t="s">
        <v>12087</v>
      </c>
    </row>
    <row r="4060" spans="1:22" x14ac:dyDescent="0.3">
      <c r="A4060">
        <v>6399</v>
      </c>
      <c r="B4060" t="s">
        <v>16206</v>
      </c>
      <c r="C4060" t="s">
        <v>16207</v>
      </c>
      <c r="D4060">
        <v>3</v>
      </c>
      <c r="E4060">
        <v>0</v>
      </c>
      <c r="G4060">
        <v>0</v>
      </c>
      <c r="T4060" t="s">
        <v>12087</v>
      </c>
      <c r="U4060" t="s">
        <v>12087</v>
      </c>
      <c r="V4060" t="s">
        <v>12087</v>
      </c>
    </row>
    <row r="4061" spans="1:22" x14ac:dyDescent="0.3">
      <c r="A4061">
        <v>6400</v>
      </c>
      <c r="B4061" t="s">
        <v>16208</v>
      </c>
      <c r="C4061" t="s">
        <v>16209</v>
      </c>
      <c r="D4061">
        <v>3</v>
      </c>
      <c r="E4061">
        <v>0</v>
      </c>
      <c r="G4061">
        <v>0</v>
      </c>
      <c r="T4061" t="s">
        <v>12087</v>
      </c>
      <c r="U4061" t="s">
        <v>12087</v>
      </c>
      <c r="V4061" t="s">
        <v>12087</v>
      </c>
    </row>
    <row r="4062" spans="1:22" x14ac:dyDescent="0.3">
      <c r="A4062">
        <v>6401</v>
      </c>
      <c r="B4062" t="s">
        <v>16210</v>
      </c>
      <c r="C4062" t="s">
        <v>16211</v>
      </c>
      <c r="D4062">
        <v>3</v>
      </c>
      <c r="E4062">
        <v>0</v>
      </c>
      <c r="G4062">
        <v>500</v>
      </c>
      <c r="T4062" t="s">
        <v>12087</v>
      </c>
      <c r="U4062" t="s">
        <v>12087</v>
      </c>
      <c r="V4062" t="s">
        <v>12087</v>
      </c>
    </row>
    <row r="4063" spans="1:22" x14ac:dyDescent="0.3">
      <c r="A4063">
        <v>6402</v>
      </c>
      <c r="B4063" t="s">
        <v>16212</v>
      </c>
      <c r="C4063" t="s">
        <v>16213</v>
      </c>
      <c r="D4063">
        <v>3</v>
      </c>
      <c r="E4063">
        <v>0</v>
      </c>
      <c r="G4063">
        <v>50</v>
      </c>
      <c r="T4063" t="s">
        <v>12087</v>
      </c>
      <c r="U4063" t="s">
        <v>12087</v>
      </c>
      <c r="V4063" t="s">
        <v>12087</v>
      </c>
    </row>
    <row r="4064" spans="1:22" x14ac:dyDescent="0.3">
      <c r="A4064">
        <v>6403</v>
      </c>
      <c r="B4064" t="s">
        <v>16214</v>
      </c>
      <c r="C4064" t="s">
        <v>16215</v>
      </c>
      <c r="D4064">
        <v>3</v>
      </c>
      <c r="E4064">
        <v>5</v>
      </c>
      <c r="G4064">
        <v>10</v>
      </c>
      <c r="T4064" t="s">
        <v>12087</v>
      </c>
      <c r="U4064" t="s">
        <v>12087</v>
      </c>
      <c r="V4064" t="s">
        <v>12087</v>
      </c>
    </row>
    <row r="4065" spans="1:22" x14ac:dyDescent="0.3">
      <c r="A4065">
        <v>6404</v>
      </c>
      <c r="B4065" t="s">
        <v>16216</v>
      </c>
      <c r="C4065" t="s">
        <v>16217</v>
      </c>
      <c r="D4065">
        <v>3</v>
      </c>
      <c r="E4065">
        <v>0</v>
      </c>
      <c r="G4065">
        <v>100</v>
      </c>
      <c r="T4065" t="s">
        <v>12087</v>
      </c>
      <c r="U4065" t="s">
        <v>12087</v>
      </c>
      <c r="V4065" t="s">
        <v>12087</v>
      </c>
    </row>
    <row r="4066" spans="1:22" x14ac:dyDescent="0.3">
      <c r="A4066">
        <v>6405</v>
      </c>
      <c r="B4066" t="s">
        <v>16218</v>
      </c>
      <c r="C4066" t="s">
        <v>16219</v>
      </c>
      <c r="D4066">
        <v>3</v>
      </c>
      <c r="E4066">
        <v>3</v>
      </c>
      <c r="G4066">
        <v>10</v>
      </c>
      <c r="T4066" t="s">
        <v>12087</v>
      </c>
      <c r="U4066" t="s">
        <v>12087</v>
      </c>
      <c r="V4066" t="s">
        <v>12087</v>
      </c>
    </row>
    <row r="4067" spans="1:22" x14ac:dyDescent="0.3">
      <c r="A4067">
        <v>6406</v>
      </c>
      <c r="B4067" t="s">
        <v>16220</v>
      </c>
      <c r="C4067" t="s">
        <v>16221</v>
      </c>
      <c r="D4067">
        <v>3</v>
      </c>
      <c r="E4067">
        <v>10</v>
      </c>
      <c r="G4067">
        <v>100</v>
      </c>
      <c r="T4067" t="s">
        <v>12087</v>
      </c>
      <c r="U4067" t="s">
        <v>12087</v>
      </c>
      <c r="V4067" t="s">
        <v>12087</v>
      </c>
    </row>
    <row r="4068" spans="1:22" x14ac:dyDescent="0.3">
      <c r="A4068">
        <v>6407</v>
      </c>
      <c r="B4068" t="s">
        <v>16222</v>
      </c>
      <c r="C4068" t="s">
        <v>16223</v>
      </c>
      <c r="D4068">
        <v>3</v>
      </c>
      <c r="E4068">
        <v>10</v>
      </c>
      <c r="G4068">
        <v>10</v>
      </c>
      <c r="T4068" t="s">
        <v>12087</v>
      </c>
      <c r="U4068" t="s">
        <v>12087</v>
      </c>
      <c r="V4068" t="s">
        <v>12087</v>
      </c>
    </row>
    <row r="4069" spans="1:22" x14ac:dyDescent="0.3">
      <c r="A4069">
        <v>6408</v>
      </c>
      <c r="B4069" t="s">
        <v>16224</v>
      </c>
      <c r="C4069" t="s">
        <v>16225</v>
      </c>
      <c r="D4069">
        <v>3</v>
      </c>
      <c r="E4069">
        <v>10</v>
      </c>
      <c r="G4069">
        <v>10</v>
      </c>
      <c r="T4069" t="s">
        <v>12087</v>
      </c>
      <c r="U4069" t="s">
        <v>12087</v>
      </c>
      <c r="V4069" t="s">
        <v>12087</v>
      </c>
    </row>
    <row r="4070" spans="1:22" x14ac:dyDescent="0.3">
      <c r="A4070">
        <v>6409</v>
      </c>
      <c r="B4070" t="s">
        <v>16226</v>
      </c>
      <c r="C4070" t="s">
        <v>16227</v>
      </c>
      <c r="D4070">
        <v>3</v>
      </c>
      <c r="E4070">
        <v>20</v>
      </c>
      <c r="G4070">
        <v>10</v>
      </c>
      <c r="T4070" t="s">
        <v>12087</v>
      </c>
      <c r="U4070" t="s">
        <v>12087</v>
      </c>
      <c r="V4070" t="s">
        <v>12087</v>
      </c>
    </row>
    <row r="4071" spans="1:22" x14ac:dyDescent="0.3">
      <c r="A4071">
        <v>6410</v>
      </c>
      <c r="B4071" t="s">
        <v>16228</v>
      </c>
      <c r="C4071" t="s">
        <v>16229</v>
      </c>
      <c r="D4071">
        <v>3</v>
      </c>
      <c r="E4071">
        <v>10</v>
      </c>
      <c r="G4071">
        <v>10</v>
      </c>
      <c r="T4071" t="s">
        <v>12087</v>
      </c>
      <c r="U4071" t="s">
        <v>12087</v>
      </c>
      <c r="V4071" t="s">
        <v>12087</v>
      </c>
    </row>
    <row r="4072" spans="1:22" x14ac:dyDescent="0.3">
      <c r="A4072">
        <v>6411</v>
      </c>
      <c r="B4072" t="s">
        <v>16230</v>
      </c>
      <c r="C4072" t="s">
        <v>16231</v>
      </c>
      <c r="D4072">
        <v>3</v>
      </c>
      <c r="E4072">
        <v>20</v>
      </c>
      <c r="G4072">
        <v>10</v>
      </c>
      <c r="T4072" t="s">
        <v>12087</v>
      </c>
      <c r="U4072" t="s">
        <v>12087</v>
      </c>
      <c r="V4072" t="s">
        <v>12087</v>
      </c>
    </row>
    <row r="4073" spans="1:22" x14ac:dyDescent="0.3">
      <c r="A4073">
        <v>6412</v>
      </c>
      <c r="B4073" t="s">
        <v>16232</v>
      </c>
      <c r="C4073" t="s">
        <v>16233</v>
      </c>
      <c r="D4073">
        <v>3</v>
      </c>
      <c r="E4073">
        <v>0</v>
      </c>
      <c r="G4073">
        <v>0</v>
      </c>
      <c r="T4073" t="s">
        <v>12087</v>
      </c>
      <c r="U4073" t="s">
        <v>12087</v>
      </c>
      <c r="V4073" t="s">
        <v>12087</v>
      </c>
    </row>
    <row r="4074" spans="1:22" x14ac:dyDescent="0.3">
      <c r="A4074">
        <v>6413</v>
      </c>
      <c r="B4074" t="s">
        <v>16234</v>
      </c>
      <c r="C4074" t="s">
        <v>16235</v>
      </c>
      <c r="D4074">
        <v>3</v>
      </c>
      <c r="E4074">
        <v>2</v>
      </c>
      <c r="G4074">
        <v>10</v>
      </c>
      <c r="T4074" t="s">
        <v>12087</v>
      </c>
      <c r="U4074" t="s">
        <v>12087</v>
      </c>
      <c r="V4074" t="s">
        <v>12087</v>
      </c>
    </row>
    <row r="4075" spans="1:22" x14ac:dyDescent="0.3">
      <c r="A4075">
        <v>6414</v>
      </c>
      <c r="B4075" t="s">
        <v>16236</v>
      </c>
      <c r="C4075" t="s">
        <v>16237</v>
      </c>
      <c r="D4075">
        <v>3</v>
      </c>
      <c r="E4075">
        <v>20</v>
      </c>
      <c r="G4075">
        <v>10</v>
      </c>
      <c r="T4075" t="s">
        <v>12087</v>
      </c>
      <c r="U4075" t="s">
        <v>12087</v>
      </c>
      <c r="V4075" t="s">
        <v>12087</v>
      </c>
    </row>
    <row r="4076" spans="1:22" x14ac:dyDescent="0.3">
      <c r="A4076">
        <v>6415</v>
      </c>
      <c r="B4076" t="s">
        <v>16238</v>
      </c>
      <c r="C4076" t="s">
        <v>16239</v>
      </c>
      <c r="D4076">
        <v>3</v>
      </c>
      <c r="E4076">
        <v>0</v>
      </c>
      <c r="G4076">
        <v>0</v>
      </c>
      <c r="T4076" t="s">
        <v>12087</v>
      </c>
      <c r="U4076" t="s">
        <v>12087</v>
      </c>
      <c r="V4076" t="s">
        <v>12087</v>
      </c>
    </row>
    <row r="4077" spans="1:22" x14ac:dyDescent="0.3">
      <c r="A4077">
        <v>6416</v>
      </c>
      <c r="B4077" t="s">
        <v>16240</v>
      </c>
      <c r="C4077" t="s">
        <v>16241</v>
      </c>
      <c r="D4077">
        <v>3</v>
      </c>
      <c r="E4077">
        <v>0</v>
      </c>
      <c r="G4077">
        <v>0</v>
      </c>
      <c r="T4077" t="s">
        <v>12087</v>
      </c>
      <c r="U4077" t="s">
        <v>12087</v>
      </c>
      <c r="V4077" t="s">
        <v>12087</v>
      </c>
    </row>
    <row r="4078" spans="1:22" x14ac:dyDescent="0.3">
      <c r="A4078">
        <v>6417</v>
      </c>
      <c r="B4078" t="s">
        <v>16242</v>
      </c>
      <c r="C4078" t="s">
        <v>16243</v>
      </c>
      <c r="D4078">
        <v>3</v>
      </c>
      <c r="E4078">
        <v>20</v>
      </c>
      <c r="G4078">
        <v>0</v>
      </c>
      <c r="T4078" t="s">
        <v>12087</v>
      </c>
      <c r="U4078" t="s">
        <v>12087</v>
      </c>
      <c r="V4078" t="s">
        <v>12087</v>
      </c>
    </row>
    <row r="4079" spans="1:22" x14ac:dyDescent="0.3">
      <c r="A4079">
        <v>6418</v>
      </c>
      <c r="B4079" t="s">
        <v>16244</v>
      </c>
      <c r="C4079" t="s">
        <v>16245</v>
      </c>
      <c r="D4079">
        <v>3</v>
      </c>
      <c r="E4079">
        <v>20</v>
      </c>
      <c r="G4079">
        <v>0</v>
      </c>
      <c r="T4079" t="s">
        <v>12087</v>
      </c>
      <c r="U4079" t="s">
        <v>12087</v>
      </c>
      <c r="V4079" t="s">
        <v>12087</v>
      </c>
    </row>
    <row r="4080" spans="1:22" x14ac:dyDescent="0.3">
      <c r="A4080">
        <v>6419</v>
      </c>
      <c r="B4080" t="s">
        <v>16246</v>
      </c>
      <c r="C4080" t="s">
        <v>16247</v>
      </c>
      <c r="D4080">
        <v>3</v>
      </c>
      <c r="E4080">
        <v>20</v>
      </c>
      <c r="G4080">
        <v>0</v>
      </c>
      <c r="T4080" t="s">
        <v>12087</v>
      </c>
      <c r="U4080" t="s">
        <v>12087</v>
      </c>
      <c r="V4080" t="s">
        <v>12087</v>
      </c>
    </row>
    <row r="4081" spans="1:22" x14ac:dyDescent="0.3">
      <c r="A4081">
        <v>6420</v>
      </c>
      <c r="B4081" t="s">
        <v>16248</v>
      </c>
      <c r="C4081" t="s">
        <v>16249</v>
      </c>
      <c r="D4081">
        <v>3</v>
      </c>
      <c r="E4081">
        <v>20</v>
      </c>
      <c r="G4081">
        <v>0</v>
      </c>
      <c r="T4081" t="s">
        <v>12087</v>
      </c>
      <c r="U4081" t="s">
        <v>12087</v>
      </c>
      <c r="V4081" t="s">
        <v>12087</v>
      </c>
    </row>
    <row r="4082" spans="1:22" x14ac:dyDescent="0.3">
      <c r="A4082">
        <v>6421</v>
      </c>
      <c r="B4082" t="s">
        <v>16250</v>
      </c>
      <c r="C4082" t="s">
        <v>16251</v>
      </c>
      <c r="D4082">
        <v>3</v>
      </c>
      <c r="E4082">
        <v>20</v>
      </c>
      <c r="G4082">
        <v>0</v>
      </c>
      <c r="T4082" t="s">
        <v>12087</v>
      </c>
      <c r="U4082" t="s">
        <v>12087</v>
      </c>
      <c r="V4082" t="s">
        <v>12087</v>
      </c>
    </row>
    <row r="4083" spans="1:22" x14ac:dyDescent="0.3">
      <c r="A4083">
        <v>6422</v>
      </c>
      <c r="B4083" t="s">
        <v>16252</v>
      </c>
      <c r="C4083" t="s">
        <v>16253</v>
      </c>
      <c r="D4083">
        <v>3</v>
      </c>
      <c r="E4083">
        <v>20</v>
      </c>
      <c r="G4083">
        <v>0</v>
      </c>
      <c r="T4083" t="s">
        <v>12087</v>
      </c>
      <c r="U4083" t="s">
        <v>12087</v>
      </c>
      <c r="V4083" t="s">
        <v>12087</v>
      </c>
    </row>
    <row r="4084" spans="1:22" x14ac:dyDescent="0.3">
      <c r="A4084">
        <v>6423</v>
      </c>
      <c r="B4084" t="s">
        <v>16254</v>
      </c>
      <c r="C4084" t="s">
        <v>16255</v>
      </c>
      <c r="D4084">
        <v>3</v>
      </c>
      <c r="E4084">
        <v>20</v>
      </c>
      <c r="G4084">
        <v>0</v>
      </c>
      <c r="T4084" t="s">
        <v>12087</v>
      </c>
      <c r="U4084" t="s">
        <v>12087</v>
      </c>
      <c r="V4084" t="s">
        <v>12087</v>
      </c>
    </row>
    <row r="4085" spans="1:22" x14ac:dyDescent="0.3">
      <c r="A4085">
        <v>6424</v>
      </c>
      <c r="B4085" t="s">
        <v>16256</v>
      </c>
      <c r="C4085" t="s">
        <v>16257</v>
      </c>
      <c r="D4085">
        <v>3</v>
      </c>
      <c r="E4085">
        <v>20</v>
      </c>
      <c r="G4085">
        <v>0</v>
      </c>
      <c r="T4085" t="s">
        <v>12087</v>
      </c>
      <c r="U4085" t="s">
        <v>12087</v>
      </c>
      <c r="V4085" t="s">
        <v>12087</v>
      </c>
    </row>
    <row r="4086" spans="1:22" x14ac:dyDescent="0.3">
      <c r="A4086">
        <v>6425</v>
      </c>
      <c r="B4086" t="s">
        <v>16258</v>
      </c>
      <c r="C4086" t="s">
        <v>16259</v>
      </c>
      <c r="D4086">
        <v>3</v>
      </c>
      <c r="E4086">
        <v>20</v>
      </c>
      <c r="G4086">
        <v>0</v>
      </c>
      <c r="T4086" t="s">
        <v>12087</v>
      </c>
      <c r="U4086" t="s">
        <v>12087</v>
      </c>
      <c r="V4086" t="s">
        <v>12087</v>
      </c>
    </row>
    <row r="4087" spans="1:22" x14ac:dyDescent="0.3">
      <c r="A4087">
        <v>6426</v>
      </c>
      <c r="B4087" t="s">
        <v>16260</v>
      </c>
      <c r="C4087" t="s">
        <v>16261</v>
      </c>
      <c r="D4087">
        <v>3</v>
      </c>
      <c r="E4087">
        <v>20</v>
      </c>
      <c r="G4087">
        <v>10</v>
      </c>
      <c r="T4087" t="s">
        <v>12087</v>
      </c>
      <c r="U4087" t="s">
        <v>12087</v>
      </c>
      <c r="V4087" t="s">
        <v>12087</v>
      </c>
    </row>
    <row r="4088" spans="1:22" x14ac:dyDescent="0.3">
      <c r="A4088">
        <v>6427</v>
      </c>
      <c r="B4088" t="s">
        <v>16262</v>
      </c>
      <c r="C4088" t="s">
        <v>16263</v>
      </c>
      <c r="D4088">
        <v>3</v>
      </c>
      <c r="E4088">
        <v>0</v>
      </c>
      <c r="G4088">
        <v>0</v>
      </c>
      <c r="T4088" t="s">
        <v>12087</v>
      </c>
      <c r="U4088" t="s">
        <v>12087</v>
      </c>
      <c r="V4088" t="s">
        <v>12087</v>
      </c>
    </row>
    <row r="4089" spans="1:22" x14ac:dyDescent="0.3">
      <c r="A4089">
        <v>6428</v>
      </c>
      <c r="B4089" t="s">
        <v>16264</v>
      </c>
      <c r="C4089" t="s">
        <v>16265</v>
      </c>
      <c r="D4089">
        <v>3</v>
      </c>
      <c r="E4089">
        <v>0</v>
      </c>
      <c r="G4089">
        <v>0</v>
      </c>
      <c r="T4089" t="s">
        <v>12087</v>
      </c>
      <c r="U4089" t="s">
        <v>12087</v>
      </c>
      <c r="V4089" t="s">
        <v>12087</v>
      </c>
    </row>
    <row r="4090" spans="1:22" x14ac:dyDescent="0.3">
      <c r="A4090">
        <v>6429</v>
      </c>
      <c r="B4090" t="s">
        <v>16266</v>
      </c>
      <c r="C4090" t="s">
        <v>16267</v>
      </c>
      <c r="D4090">
        <v>3</v>
      </c>
      <c r="E4090">
        <v>0</v>
      </c>
      <c r="G4090">
        <v>0</v>
      </c>
      <c r="T4090" t="s">
        <v>12087</v>
      </c>
      <c r="U4090" t="s">
        <v>12087</v>
      </c>
      <c r="V4090" t="s">
        <v>12087</v>
      </c>
    </row>
    <row r="4091" spans="1:22" x14ac:dyDescent="0.3">
      <c r="A4091">
        <v>6430</v>
      </c>
      <c r="B4091" t="s">
        <v>16268</v>
      </c>
      <c r="C4091" t="s">
        <v>16269</v>
      </c>
      <c r="D4091">
        <v>3</v>
      </c>
      <c r="E4091">
        <v>0</v>
      </c>
      <c r="G4091">
        <v>0</v>
      </c>
      <c r="T4091" t="s">
        <v>12087</v>
      </c>
      <c r="U4091" t="s">
        <v>12087</v>
      </c>
      <c r="V4091" t="s">
        <v>12087</v>
      </c>
    </row>
    <row r="4092" spans="1:22" x14ac:dyDescent="0.3">
      <c r="A4092">
        <v>6431</v>
      </c>
      <c r="B4092" t="s">
        <v>16270</v>
      </c>
      <c r="C4092" t="s">
        <v>16271</v>
      </c>
      <c r="D4092">
        <v>3</v>
      </c>
      <c r="E4092">
        <v>0</v>
      </c>
      <c r="G4092">
        <v>100</v>
      </c>
      <c r="T4092" t="s">
        <v>12087</v>
      </c>
      <c r="U4092" t="s">
        <v>12087</v>
      </c>
      <c r="V4092" t="s">
        <v>12087</v>
      </c>
    </row>
    <row r="4093" spans="1:22" x14ac:dyDescent="0.3">
      <c r="A4093">
        <v>6432</v>
      </c>
      <c r="B4093" t="s">
        <v>16272</v>
      </c>
      <c r="C4093" t="s">
        <v>16273</v>
      </c>
      <c r="D4093">
        <v>3</v>
      </c>
      <c r="E4093">
        <v>0</v>
      </c>
      <c r="G4093">
        <v>3000</v>
      </c>
      <c r="T4093" t="s">
        <v>12087</v>
      </c>
      <c r="U4093" t="s">
        <v>12087</v>
      </c>
      <c r="V4093" t="s">
        <v>12087</v>
      </c>
    </row>
    <row r="4094" spans="1:22" x14ac:dyDescent="0.3">
      <c r="A4094">
        <v>6433</v>
      </c>
      <c r="B4094" t="s">
        <v>16274</v>
      </c>
      <c r="C4094" t="s">
        <v>16275</v>
      </c>
      <c r="D4094">
        <v>3</v>
      </c>
      <c r="E4094">
        <v>0</v>
      </c>
      <c r="G4094">
        <v>300</v>
      </c>
      <c r="T4094" t="s">
        <v>12087</v>
      </c>
      <c r="U4094" t="s">
        <v>12087</v>
      </c>
      <c r="V4094" t="s">
        <v>12087</v>
      </c>
    </row>
    <row r="4095" spans="1:22" x14ac:dyDescent="0.3">
      <c r="A4095">
        <v>6434</v>
      </c>
      <c r="B4095" t="s">
        <v>16276</v>
      </c>
      <c r="C4095" t="s">
        <v>16277</v>
      </c>
      <c r="D4095">
        <v>3</v>
      </c>
      <c r="E4095">
        <v>0</v>
      </c>
      <c r="G4095">
        <v>1000</v>
      </c>
      <c r="T4095" t="s">
        <v>12087</v>
      </c>
      <c r="U4095" t="s">
        <v>12087</v>
      </c>
      <c r="V4095" t="s">
        <v>12087</v>
      </c>
    </row>
    <row r="4096" spans="1:22" x14ac:dyDescent="0.3">
      <c r="A4096">
        <v>6435</v>
      </c>
      <c r="B4096" t="s">
        <v>16278</v>
      </c>
      <c r="C4096" t="s">
        <v>16279</v>
      </c>
      <c r="D4096">
        <v>3</v>
      </c>
      <c r="E4096">
        <v>0</v>
      </c>
      <c r="G4096">
        <v>100</v>
      </c>
      <c r="T4096" t="s">
        <v>12087</v>
      </c>
      <c r="U4096" t="s">
        <v>12087</v>
      </c>
      <c r="V4096" t="s">
        <v>12087</v>
      </c>
    </row>
    <row r="4097" spans="1:22" x14ac:dyDescent="0.3">
      <c r="A4097">
        <v>6436</v>
      </c>
      <c r="B4097" t="s">
        <v>16280</v>
      </c>
      <c r="C4097" t="s">
        <v>16281</v>
      </c>
      <c r="D4097">
        <v>3</v>
      </c>
      <c r="E4097">
        <v>20</v>
      </c>
      <c r="G4097">
        <v>0</v>
      </c>
      <c r="T4097" t="s">
        <v>12087</v>
      </c>
      <c r="U4097" t="s">
        <v>12087</v>
      </c>
      <c r="V4097" t="s">
        <v>12087</v>
      </c>
    </row>
    <row r="4098" spans="1:22" x14ac:dyDescent="0.3">
      <c r="A4098">
        <v>6437</v>
      </c>
      <c r="B4098" t="s">
        <v>16282</v>
      </c>
      <c r="C4098" t="s">
        <v>16283</v>
      </c>
      <c r="D4098">
        <v>3</v>
      </c>
      <c r="E4098">
        <v>0</v>
      </c>
      <c r="G4098">
        <v>0</v>
      </c>
      <c r="T4098" t="s">
        <v>12087</v>
      </c>
      <c r="U4098" t="s">
        <v>12087</v>
      </c>
      <c r="V4098" t="s">
        <v>12087</v>
      </c>
    </row>
    <row r="4099" spans="1:22" x14ac:dyDescent="0.3">
      <c r="A4099">
        <v>6438</v>
      </c>
      <c r="B4099" t="s">
        <v>16284</v>
      </c>
      <c r="C4099" t="s">
        <v>16285</v>
      </c>
      <c r="D4099">
        <v>3</v>
      </c>
      <c r="E4099">
        <v>0</v>
      </c>
      <c r="G4099">
        <v>10</v>
      </c>
      <c r="T4099" t="s">
        <v>12087</v>
      </c>
      <c r="U4099" t="s">
        <v>12087</v>
      </c>
      <c r="V4099" t="s">
        <v>12087</v>
      </c>
    </row>
    <row r="4100" spans="1:22" x14ac:dyDescent="0.3">
      <c r="A4100">
        <v>6439</v>
      </c>
      <c r="B4100" t="s">
        <v>16286</v>
      </c>
      <c r="C4100" t="s">
        <v>16287</v>
      </c>
      <c r="D4100">
        <v>3</v>
      </c>
      <c r="E4100">
        <v>0</v>
      </c>
      <c r="G4100">
        <v>10</v>
      </c>
      <c r="T4100" t="s">
        <v>12087</v>
      </c>
      <c r="U4100" t="s">
        <v>12087</v>
      </c>
      <c r="V4100" t="s">
        <v>12087</v>
      </c>
    </row>
    <row r="4101" spans="1:22" x14ac:dyDescent="0.3">
      <c r="A4101">
        <v>6440</v>
      </c>
      <c r="B4101" t="s">
        <v>16288</v>
      </c>
      <c r="C4101" t="s">
        <v>16289</v>
      </c>
      <c r="D4101">
        <v>3</v>
      </c>
      <c r="E4101">
        <v>20</v>
      </c>
      <c r="G4101">
        <v>0</v>
      </c>
      <c r="T4101" t="s">
        <v>12087</v>
      </c>
      <c r="U4101" t="s">
        <v>12087</v>
      </c>
      <c r="V4101" t="s">
        <v>12087</v>
      </c>
    </row>
    <row r="4102" spans="1:22" x14ac:dyDescent="0.3">
      <c r="A4102">
        <v>6441</v>
      </c>
      <c r="B4102" t="s">
        <v>16290</v>
      </c>
      <c r="C4102" t="s">
        <v>16291</v>
      </c>
      <c r="D4102">
        <v>3</v>
      </c>
      <c r="E4102">
        <v>20</v>
      </c>
      <c r="G4102">
        <v>0</v>
      </c>
      <c r="T4102" t="s">
        <v>12087</v>
      </c>
      <c r="U4102" t="s">
        <v>12087</v>
      </c>
      <c r="V4102" t="s">
        <v>12087</v>
      </c>
    </row>
    <row r="4103" spans="1:22" x14ac:dyDescent="0.3">
      <c r="A4103">
        <v>6442</v>
      </c>
      <c r="B4103" t="s">
        <v>16292</v>
      </c>
      <c r="C4103" t="s">
        <v>16293</v>
      </c>
      <c r="D4103">
        <v>3</v>
      </c>
      <c r="E4103">
        <v>0</v>
      </c>
      <c r="G4103">
        <v>0</v>
      </c>
      <c r="T4103" t="s">
        <v>12087</v>
      </c>
      <c r="U4103" t="s">
        <v>12087</v>
      </c>
      <c r="V4103" t="s">
        <v>12087</v>
      </c>
    </row>
    <row r="4104" spans="1:22" x14ac:dyDescent="0.3">
      <c r="A4104">
        <v>6443</v>
      </c>
      <c r="B4104" t="s">
        <v>16294</v>
      </c>
      <c r="C4104" t="s">
        <v>16295</v>
      </c>
      <c r="D4104">
        <v>3</v>
      </c>
      <c r="E4104">
        <v>20</v>
      </c>
      <c r="G4104">
        <v>0</v>
      </c>
      <c r="T4104" t="s">
        <v>12087</v>
      </c>
      <c r="U4104" t="s">
        <v>12087</v>
      </c>
      <c r="V4104" t="s">
        <v>12087</v>
      </c>
    </row>
    <row r="4105" spans="1:22" x14ac:dyDescent="0.3">
      <c r="A4105">
        <v>6444</v>
      </c>
      <c r="B4105" t="s">
        <v>16296</v>
      </c>
      <c r="C4105" t="s">
        <v>16297</v>
      </c>
      <c r="D4105">
        <v>3</v>
      </c>
      <c r="E4105">
        <v>2</v>
      </c>
      <c r="G4105">
        <v>1000</v>
      </c>
      <c r="T4105" t="s">
        <v>12087</v>
      </c>
      <c r="U4105" t="s">
        <v>12087</v>
      </c>
      <c r="V4105" t="s">
        <v>12087</v>
      </c>
    </row>
    <row r="4106" spans="1:22" x14ac:dyDescent="0.3">
      <c r="A4106">
        <v>6445</v>
      </c>
      <c r="B4106" t="s">
        <v>16298</v>
      </c>
      <c r="C4106" t="s">
        <v>16299</v>
      </c>
      <c r="D4106">
        <v>3</v>
      </c>
      <c r="E4106">
        <v>0</v>
      </c>
      <c r="G4106">
        <v>10</v>
      </c>
      <c r="T4106" t="s">
        <v>12087</v>
      </c>
      <c r="U4106" t="s">
        <v>12087</v>
      </c>
      <c r="V4106" t="s">
        <v>12087</v>
      </c>
    </row>
    <row r="4107" spans="1:22" x14ac:dyDescent="0.3">
      <c r="A4107">
        <v>6446</v>
      </c>
      <c r="B4107" t="s">
        <v>16300</v>
      </c>
      <c r="C4107" t="s">
        <v>16301</v>
      </c>
      <c r="D4107">
        <v>3</v>
      </c>
      <c r="E4107">
        <v>0</v>
      </c>
      <c r="G4107">
        <v>0</v>
      </c>
      <c r="T4107" t="s">
        <v>12087</v>
      </c>
      <c r="U4107" t="s">
        <v>12087</v>
      </c>
      <c r="V4107" t="s">
        <v>12087</v>
      </c>
    </row>
    <row r="4108" spans="1:22" x14ac:dyDescent="0.3">
      <c r="A4108">
        <v>6447</v>
      </c>
      <c r="B4108" t="s">
        <v>16302</v>
      </c>
      <c r="C4108" t="s">
        <v>16303</v>
      </c>
      <c r="D4108">
        <v>3</v>
      </c>
      <c r="E4108">
        <v>0</v>
      </c>
      <c r="G4108">
        <v>0</v>
      </c>
      <c r="T4108" t="s">
        <v>12087</v>
      </c>
      <c r="U4108" t="s">
        <v>12087</v>
      </c>
      <c r="V4108" t="s">
        <v>12087</v>
      </c>
    </row>
    <row r="4109" spans="1:22" x14ac:dyDescent="0.3">
      <c r="A4109">
        <v>6448</v>
      </c>
      <c r="B4109" t="s">
        <v>16304</v>
      </c>
      <c r="C4109" t="s">
        <v>16305</v>
      </c>
      <c r="D4109">
        <v>3</v>
      </c>
      <c r="E4109">
        <v>0</v>
      </c>
      <c r="G4109">
        <v>0</v>
      </c>
      <c r="T4109" t="s">
        <v>12087</v>
      </c>
      <c r="U4109" t="s">
        <v>12087</v>
      </c>
      <c r="V4109" t="s">
        <v>12087</v>
      </c>
    </row>
    <row r="4110" spans="1:22" x14ac:dyDescent="0.3">
      <c r="A4110">
        <v>6449</v>
      </c>
      <c r="B4110" t="s">
        <v>16306</v>
      </c>
      <c r="C4110" t="s">
        <v>16307</v>
      </c>
      <c r="D4110">
        <v>3</v>
      </c>
      <c r="E4110">
        <v>0</v>
      </c>
      <c r="G4110">
        <v>0</v>
      </c>
      <c r="T4110" t="s">
        <v>12087</v>
      </c>
      <c r="U4110" t="s">
        <v>12087</v>
      </c>
      <c r="V4110" t="s">
        <v>12087</v>
      </c>
    </row>
    <row r="4111" spans="1:22" x14ac:dyDescent="0.3">
      <c r="A4111">
        <v>6450</v>
      </c>
      <c r="B4111" t="s">
        <v>16308</v>
      </c>
      <c r="C4111" t="s">
        <v>16309</v>
      </c>
      <c r="D4111">
        <v>3</v>
      </c>
      <c r="E4111">
        <v>0</v>
      </c>
      <c r="G4111">
        <v>0</v>
      </c>
      <c r="T4111" t="s">
        <v>12087</v>
      </c>
      <c r="U4111" t="s">
        <v>12087</v>
      </c>
      <c r="V4111" t="s">
        <v>12087</v>
      </c>
    </row>
    <row r="4112" spans="1:22" x14ac:dyDescent="0.3">
      <c r="A4112">
        <v>6451</v>
      </c>
      <c r="B4112" t="s">
        <v>16310</v>
      </c>
      <c r="C4112" t="s">
        <v>16311</v>
      </c>
      <c r="D4112">
        <v>3</v>
      </c>
      <c r="E4112">
        <v>20</v>
      </c>
      <c r="G4112">
        <v>0</v>
      </c>
      <c r="T4112" t="s">
        <v>12087</v>
      </c>
      <c r="U4112" t="s">
        <v>12087</v>
      </c>
      <c r="V4112" t="s">
        <v>12087</v>
      </c>
    </row>
    <row r="4113" spans="1:22" x14ac:dyDescent="0.3">
      <c r="A4113">
        <v>6452</v>
      </c>
      <c r="B4113" t="s">
        <v>16312</v>
      </c>
      <c r="C4113" t="s">
        <v>16313</v>
      </c>
      <c r="D4113">
        <v>3</v>
      </c>
      <c r="E4113">
        <v>0</v>
      </c>
      <c r="G4113">
        <v>0</v>
      </c>
      <c r="T4113" t="s">
        <v>12087</v>
      </c>
      <c r="U4113" t="s">
        <v>12087</v>
      </c>
      <c r="V4113" t="s">
        <v>12087</v>
      </c>
    </row>
    <row r="4114" spans="1:22" x14ac:dyDescent="0.3">
      <c r="A4114">
        <v>6453</v>
      </c>
      <c r="B4114" t="s">
        <v>16314</v>
      </c>
      <c r="C4114" t="s">
        <v>16315</v>
      </c>
      <c r="D4114">
        <v>3</v>
      </c>
      <c r="E4114">
        <v>2</v>
      </c>
      <c r="G4114">
        <v>10</v>
      </c>
      <c r="T4114" t="s">
        <v>12087</v>
      </c>
      <c r="U4114" t="s">
        <v>12087</v>
      </c>
      <c r="V4114" t="s">
        <v>12087</v>
      </c>
    </row>
    <row r="4115" spans="1:22" x14ac:dyDescent="0.3">
      <c r="A4115">
        <v>6454</v>
      </c>
      <c r="B4115" t="s">
        <v>16316</v>
      </c>
      <c r="C4115" t="s">
        <v>16317</v>
      </c>
      <c r="D4115">
        <v>3</v>
      </c>
      <c r="E4115">
        <v>2</v>
      </c>
      <c r="G4115">
        <v>10</v>
      </c>
      <c r="T4115" t="s">
        <v>12087</v>
      </c>
      <c r="U4115" t="s">
        <v>12087</v>
      </c>
      <c r="V4115" t="s">
        <v>12087</v>
      </c>
    </row>
    <row r="4116" spans="1:22" x14ac:dyDescent="0.3">
      <c r="A4116">
        <v>6455</v>
      </c>
      <c r="B4116" t="s">
        <v>16318</v>
      </c>
      <c r="C4116" t="s">
        <v>16319</v>
      </c>
      <c r="D4116">
        <v>3</v>
      </c>
      <c r="E4116">
        <v>20</v>
      </c>
      <c r="G4116">
        <v>0</v>
      </c>
      <c r="T4116" t="s">
        <v>12087</v>
      </c>
      <c r="U4116" t="s">
        <v>12087</v>
      </c>
      <c r="V4116" t="s">
        <v>12087</v>
      </c>
    </row>
    <row r="4117" spans="1:22" x14ac:dyDescent="0.3">
      <c r="A4117">
        <v>6456</v>
      </c>
      <c r="B4117" t="s">
        <v>16320</v>
      </c>
      <c r="C4117" t="s">
        <v>16321</v>
      </c>
      <c r="D4117">
        <v>3</v>
      </c>
      <c r="E4117">
        <v>0</v>
      </c>
      <c r="G4117">
        <v>0</v>
      </c>
      <c r="T4117" t="s">
        <v>12087</v>
      </c>
      <c r="U4117" t="s">
        <v>12087</v>
      </c>
      <c r="V4117" t="s">
        <v>12087</v>
      </c>
    </row>
    <row r="4118" spans="1:22" x14ac:dyDescent="0.3">
      <c r="A4118">
        <v>6457</v>
      </c>
      <c r="B4118" t="s">
        <v>16322</v>
      </c>
      <c r="C4118" t="s">
        <v>16323</v>
      </c>
      <c r="D4118">
        <v>3</v>
      </c>
      <c r="E4118">
        <v>0</v>
      </c>
      <c r="G4118">
        <v>0</v>
      </c>
      <c r="T4118" t="s">
        <v>12087</v>
      </c>
      <c r="U4118" t="s">
        <v>12087</v>
      </c>
      <c r="V4118" t="s">
        <v>12087</v>
      </c>
    </row>
    <row r="4119" spans="1:22" x14ac:dyDescent="0.3">
      <c r="A4119">
        <v>6459</v>
      </c>
      <c r="B4119" t="s">
        <v>16324</v>
      </c>
      <c r="C4119" t="s">
        <v>16325</v>
      </c>
      <c r="D4119">
        <v>3</v>
      </c>
      <c r="E4119">
        <v>0</v>
      </c>
      <c r="G4119">
        <v>0</v>
      </c>
      <c r="T4119" t="s">
        <v>12087</v>
      </c>
      <c r="U4119" t="s">
        <v>12087</v>
      </c>
      <c r="V4119" t="s">
        <v>12087</v>
      </c>
    </row>
    <row r="4120" spans="1:22" x14ac:dyDescent="0.3">
      <c r="A4120">
        <v>6460</v>
      </c>
      <c r="B4120" t="s">
        <v>16326</v>
      </c>
      <c r="C4120" t="s">
        <v>16327</v>
      </c>
      <c r="D4120">
        <v>3</v>
      </c>
      <c r="E4120">
        <v>0</v>
      </c>
      <c r="G4120">
        <v>0</v>
      </c>
      <c r="T4120" t="s">
        <v>12087</v>
      </c>
      <c r="U4120" t="s">
        <v>12087</v>
      </c>
      <c r="V4120" t="s">
        <v>12087</v>
      </c>
    </row>
    <row r="4121" spans="1:22" x14ac:dyDescent="0.3">
      <c r="A4121">
        <v>6461</v>
      </c>
      <c r="B4121" t="s">
        <v>16328</v>
      </c>
      <c r="C4121" t="s">
        <v>16329</v>
      </c>
      <c r="D4121">
        <v>3</v>
      </c>
      <c r="E4121">
        <v>0</v>
      </c>
      <c r="G4121">
        <v>0</v>
      </c>
      <c r="T4121" t="s">
        <v>12087</v>
      </c>
      <c r="U4121" t="s">
        <v>12087</v>
      </c>
      <c r="V4121" t="s">
        <v>12087</v>
      </c>
    </row>
    <row r="4122" spans="1:22" x14ac:dyDescent="0.3">
      <c r="A4122">
        <v>6462</v>
      </c>
      <c r="B4122" t="s">
        <v>16330</v>
      </c>
      <c r="C4122" t="s">
        <v>16331</v>
      </c>
      <c r="D4122">
        <v>3</v>
      </c>
      <c r="E4122">
        <v>0</v>
      </c>
      <c r="G4122">
        <v>0</v>
      </c>
      <c r="T4122" t="s">
        <v>12087</v>
      </c>
      <c r="U4122" t="s">
        <v>12087</v>
      </c>
      <c r="V4122" t="s">
        <v>12087</v>
      </c>
    </row>
    <row r="4123" spans="1:22" x14ac:dyDescent="0.3">
      <c r="A4123">
        <v>6463</v>
      </c>
      <c r="B4123" t="s">
        <v>16332</v>
      </c>
      <c r="C4123" t="s">
        <v>16333</v>
      </c>
      <c r="D4123">
        <v>3</v>
      </c>
      <c r="E4123">
        <v>0</v>
      </c>
      <c r="G4123">
        <v>0</v>
      </c>
      <c r="T4123" t="s">
        <v>12087</v>
      </c>
      <c r="U4123" t="s">
        <v>12087</v>
      </c>
      <c r="V4123" t="s">
        <v>12087</v>
      </c>
    </row>
    <row r="4124" spans="1:22" x14ac:dyDescent="0.3">
      <c r="A4124">
        <v>6464</v>
      </c>
      <c r="B4124" t="s">
        <v>16334</v>
      </c>
      <c r="C4124" t="s">
        <v>16335</v>
      </c>
      <c r="D4124">
        <v>3</v>
      </c>
      <c r="E4124">
        <v>0</v>
      </c>
      <c r="G4124">
        <v>0</v>
      </c>
      <c r="T4124" t="s">
        <v>12087</v>
      </c>
      <c r="U4124" t="s">
        <v>12087</v>
      </c>
      <c r="V4124" t="s">
        <v>12087</v>
      </c>
    </row>
    <row r="4125" spans="1:22" x14ac:dyDescent="0.3">
      <c r="A4125">
        <v>6465</v>
      </c>
      <c r="B4125" t="s">
        <v>16336</v>
      </c>
      <c r="C4125" t="s">
        <v>16337</v>
      </c>
      <c r="D4125">
        <v>3</v>
      </c>
      <c r="E4125">
        <v>0</v>
      </c>
      <c r="G4125">
        <v>10</v>
      </c>
      <c r="T4125" t="s">
        <v>12087</v>
      </c>
      <c r="U4125" t="s">
        <v>12087</v>
      </c>
      <c r="V4125" t="s">
        <v>12087</v>
      </c>
    </row>
    <row r="4126" spans="1:22" x14ac:dyDescent="0.3">
      <c r="A4126">
        <v>6466</v>
      </c>
      <c r="B4126" t="s">
        <v>16338</v>
      </c>
      <c r="C4126" t="s">
        <v>16339</v>
      </c>
      <c r="D4126">
        <v>3</v>
      </c>
      <c r="E4126">
        <v>20</v>
      </c>
      <c r="G4126">
        <v>10</v>
      </c>
      <c r="T4126" t="s">
        <v>12087</v>
      </c>
      <c r="U4126" t="s">
        <v>12087</v>
      </c>
      <c r="V4126" t="s">
        <v>12087</v>
      </c>
    </row>
    <row r="4127" spans="1:22" x14ac:dyDescent="0.3">
      <c r="A4127">
        <v>6467</v>
      </c>
      <c r="B4127" t="s">
        <v>16340</v>
      </c>
      <c r="C4127" t="s">
        <v>16340</v>
      </c>
      <c r="D4127">
        <v>3</v>
      </c>
      <c r="E4127">
        <v>20</v>
      </c>
      <c r="G4127">
        <v>10</v>
      </c>
      <c r="T4127" t="s">
        <v>12087</v>
      </c>
      <c r="U4127" t="s">
        <v>12087</v>
      </c>
      <c r="V4127" t="s">
        <v>12087</v>
      </c>
    </row>
    <row r="4128" spans="1:22" x14ac:dyDescent="0.3">
      <c r="A4128">
        <v>6468</v>
      </c>
      <c r="B4128" t="s">
        <v>16341</v>
      </c>
      <c r="C4128" t="s">
        <v>16342</v>
      </c>
      <c r="D4128">
        <v>3</v>
      </c>
      <c r="E4128">
        <v>20</v>
      </c>
      <c r="G4128">
        <v>10</v>
      </c>
      <c r="T4128" t="s">
        <v>12087</v>
      </c>
      <c r="U4128" t="s">
        <v>12087</v>
      </c>
      <c r="V4128" t="s">
        <v>12087</v>
      </c>
    </row>
    <row r="4129" spans="1:22" x14ac:dyDescent="0.3">
      <c r="A4129">
        <v>6469</v>
      </c>
      <c r="B4129" t="s">
        <v>16343</v>
      </c>
      <c r="C4129" t="s">
        <v>16344</v>
      </c>
      <c r="D4129">
        <v>3</v>
      </c>
      <c r="E4129">
        <v>1000</v>
      </c>
      <c r="G4129">
        <v>10</v>
      </c>
      <c r="T4129" t="s">
        <v>12087</v>
      </c>
      <c r="U4129" t="s">
        <v>12087</v>
      </c>
      <c r="V4129" t="s">
        <v>12087</v>
      </c>
    </row>
    <row r="4130" spans="1:22" x14ac:dyDescent="0.3">
      <c r="A4130">
        <v>6470</v>
      </c>
      <c r="B4130" t="s">
        <v>16345</v>
      </c>
      <c r="C4130" t="s">
        <v>16346</v>
      </c>
      <c r="D4130">
        <v>3</v>
      </c>
      <c r="E4130">
        <v>1200</v>
      </c>
      <c r="G4130">
        <v>10</v>
      </c>
      <c r="T4130" t="s">
        <v>12087</v>
      </c>
      <c r="U4130" t="s">
        <v>12087</v>
      </c>
      <c r="V4130" t="s">
        <v>12087</v>
      </c>
    </row>
    <row r="4131" spans="1:22" x14ac:dyDescent="0.3">
      <c r="A4131">
        <v>6471</v>
      </c>
      <c r="B4131" t="s">
        <v>16347</v>
      </c>
      <c r="C4131" t="s">
        <v>16348</v>
      </c>
      <c r="D4131">
        <v>3</v>
      </c>
      <c r="E4131">
        <v>1600</v>
      </c>
      <c r="G4131">
        <v>10</v>
      </c>
      <c r="T4131" t="s">
        <v>12087</v>
      </c>
      <c r="U4131" t="s">
        <v>12087</v>
      </c>
      <c r="V4131" t="s">
        <v>12087</v>
      </c>
    </row>
    <row r="4132" spans="1:22" x14ac:dyDescent="0.3">
      <c r="A4132">
        <v>6472</v>
      </c>
      <c r="B4132" t="s">
        <v>16349</v>
      </c>
      <c r="C4132" t="s">
        <v>16350</v>
      </c>
      <c r="D4132">
        <v>3</v>
      </c>
      <c r="E4132">
        <v>0</v>
      </c>
      <c r="G4132">
        <v>0</v>
      </c>
      <c r="T4132" t="s">
        <v>12087</v>
      </c>
      <c r="U4132" t="s">
        <v>12087</v>
      </c>
      <c r="V4132" t="s">
        <v>12087</v>
      </c>
    </row>
    <row r="4133" spans="1:22" x14ac:dyDescent="0.3">
      <c r="A4133">
        <v>6473</v>
      </c>
      <c r="B4133" t="s">
        <v>16351</v>
      </c>
      <c r="C4133" t="s">
        <v>16352</v>
      </c>
      <c r="D4133">
        <v>3</v>
      </c>
      <c r="E4133">
        <v>0</v>
      </c>
      <c r="G4133">
        <v>0</v>
      </c>
      <c r="T4133" t="s">
        <v>12087</v>
      </c>
      <c r="U4133" t="s">
        <v>12087</v>
      </c>
      <c r="V4133" t="s">
        <v>12087</v>
      </c>
    </row>
    <row r="4134" spans="1:22" x14ac:dyDescent="0.3">
      <c r="A4134">
        <v>6474</v>
      </c>
      <c r="B4134" t="s">
        <v>16353</v>
      </c>
      <c r="C4134" t="s">
        <v>16354</v>
      </c>
      <c r="D4134">
        <v>3</v>
      </c>
      <c r="E4134">
        <v>0</v>
      </c>
      <c r="G4134">
        <v>0</v>
      </c>
      <c r="T4134" t="s">
        <v>12087</v>
      </c>
      <c r="U4134" t="s">
        <v>12087</v>
      </c>
      <c r="V4134" t="s">
        <v>12087</v>
      </c>
    </row>
    <row r="4135" spans="1:22" x14ac:dyDescent="0.3">
      <c r="A4135">
        <v>6475</v>
      </c>
      <c r="B4135" t="s">
        <v>16355</v>
      </c>
      <c r="C4135" t="s">
        <v>16356</v>
      </c>
      <c r="D4135">
        <v>3</v>
      </c>
      <c r="E4135">
        <v>0</v>
      </c>
      <c r="G4135">
        <v>0</v>
      </c>
      <c r="T4135" t="s">
        <v>12087</v>
      </c>
      <c r="U4135" t="s">
        <v>12087</v>
      </c>
      <c r="V4135" t="s">
        <v>12087</v>
      </c>
    </row>
    <row r="4136" spans="1:22" x14ac:dyDescent="0.3">
      <c r="A4136">
        <v>6476</v>
      </c>
      <c r="B4136" t="s">
        <v>16357</v>
      </c>
      <c r="C4136" t="s">
        <v>16358</v>
      </c>
      <c r="D4136">
        <v>3</v>
      </c>
      <c r="E4136">
        <v>0</v>
      </c>
      <c r="G4136">
        <v>0</v>
      </c>
      <c r="T4136" t="s">
        <v>12087</v>
      </c>
      <c r="U4136" t="s">
        <v>12087</v>
      </c>
      <c r="V4136" t="s">
        <v>12087</v>
      </c>
    </row>
    <row r="4137" spans="1:22" x14ac:dyDescent="0.3">
      <c r="A4137">
        <v>6477</v>
      </c>
      <c r="B4137" t="s">
        <v>16359</v>
      </c>
      <c r="C4137" t="s">
        <v>16360</v>
      </c>
      <c r="D4137">
        <v>3</v>
      </c>
      <c r="E4137">
        <v>0</v>
      </c>
      <c r="G4137">
        <v>0</v>
      </c>
      <c r="T4137" t="s">
        <v>12087</v>
      </c>
      <c r="U4137" t="s">
        <v>12087</v>
      </c>
      <c r="V4137" t="s">
        <v>12087</v>
      </c>
    </row>
    <row r="4138" spans="1:22" x14ac:dyDescent="0.3">
      <c r="A4138">
        <v>6478</v>
      </c>
      <c r="B4138" t="s">
        <v>16361</v>
      </c>
      <c r="C4138" t="s">
        <v>16362</v>
      </c>
      <c r="D4138">
        <v>3</v>
      </c>
      <c r="E4138">
        <v>0</v>
      </c>
      <c r="G4138">
        <v>0</v>
      </c>
      <c r="T4138" t="s">
        <v>12087</v>
      </c>
      <c r="U4138" t="s">
        <v>12087</v>
      </c>
      <c r="V4138" t="s">
        <v>12087</v>
      </c>
    </row>
    <row r="4139" spans="1:22" x14ac:dyDescent="0.3">
      <c r="A4139">
        <v>6479</v>
      </c>
      <c r="B4139" t="s">
        <v>16363</v>
      </c>
      <c r="C4139" t="s">
        <v>16364</v>
      </c>
      <c r="D4139">
        <v>3</v>
      </c>
      <c r="E4139">
        <v>0</v>
      </c>
      <c r="G4139">
        <v>0</v>
      </c>
      <c r="T4139" t="s">
        <v>12087</v>
      </c>
      <c r="U4139" t="s">
        <v>12087</v>
      </c>
      <c r="V4139" t="s">
        <v>12087</v>
      </c>
    </row>
    <row r="4140" spans="1:22" x14ac:dyDescent="0.3">
      <c r="A4140">
        <v>6480</v>
      </c>
      <c r="B4140" t="s">
        <v>16365</v>
      </c>
      <c r="C4140" t="s">
        <v>16366</v>
      </c>
      <c r="D4140">
        <v>3</v>
      </c>
      <c r="E4140">
        <v>0</v>
      </c>
      <c r="G4140">
        <v>0</v>
      </c>
      <c r="T4140" t="s">
        <v>12087</v>
      </c>
      <c r="U4140" t="s">
        <v>12087</v>
      </c>
      <c r="V4140" t="s">
        <v>12087</v>
      </c>
    </row>
    <row r="4141" spans="1:22" x14ac:dyDescent="0.3">
      <c r="A4141">
        <v>6481</v>
      </c>
      <c r="B4141" t="s">
        <v>16367</v>
      </c>
      <c r="C4141" t="s">
        <v>16368</v>
      </c>
      <c r="D4141">
        <v>3</v>
      </c>
      <c r="E4141">
        <v>0</v>
      </c>
      <c r="G4141">
        <v>0</v>
      </c>
      <c r="T4141" t="s">
        <v>12087</v>
      </c>
      <c r="U4141" t="s">
        <v>12087</v>
      </c>
      <c r="V4141" t="s">
        <v>12087</v>
      </c>
    </row>
    <row r="4142" spans="1:22" x14ac:dyDescent="0.3">
      <c r="A4142">
        <v>6482</v>
      </c>
      <c r="B4142" t="s">
        <v>16369</v>
      </c>
      <c r="C4142" t="s">
        <v>16370</v>
      </c>
      <c r="D4142">
        <v>3</v>
      </c>
      <c r="E4142">
        <v>0</v>
      </c>
      <c r="G4142">
        <v>0</v>
      </c>
      <c r="T4142" t="s">
        <v>12087</v>
      </c>
      <c r="U4142" t="s">
        <v>12087</v>
      </c>
      <c r="V4142" t="s">
        <v>12087</v>
      </c>
    </row>
    <row r="4143" spans="1:22" x14ac:dyDescent="0.3">
      <c r="A4143">
        <v>6483</v>
      </c>
      <c r="B4143" t="s">
        <v>16371</v>
      </c>
      <c r="C4143" t="s">
        <v>16372</v>
      </c>
      <c r="D4143">
        <v>3</v>
      </c>
      <c r="E4143">
        <v>0</v>
      </c>
      <c r="G4143">
        <v>0</v>
      </c>
      <c r="T4143" t="s">
        <v>12087</v>
      </c>
      <c r="U4143" t="s">
        <v>12087</v>
      </c>
      <c r="V4143" t="s">
        <v>12087</v>
      </c>
    </row>
    <row r="4144" spans="1:22" x14ac:dyDescent="0.3">
      <c r="A4144">
        <v>6484</v>
      </c>
      <c r="B4144" t="s">
        <v>16373</v>
      </c>
      <c r="C4144" t="s">
        <v>16374</v>
      </c>
      <c r="D4144">
        <v>3</v>
      </c>
      <c r="E4144">
        <v>0</v>
      </c>
      <c r="G4144">
        <v>10</v>
      </c>
      <c r="T4144" t="s">
        <v>12087</v>
      </c>
      <c r="U4144" t="s">
        <v>12087</v>
      </c>
      <c r="V4144" t="s">
        <v>12087</v>
      </c>
    </row>
    <row r="4145" spans="1:22" x14ac:dyDescent="0.3">
      <c r="A4145">
        <v>6485</v>
      </c>
      <c r="B4145" t="s">
        <v>16375</v>
      </c>
      <c r="C4145" t="s">
        <v>16376</v>
      </c>
      <c r="D4145">
        <v>3</v>
      </c>
      <c r="E4145">
        <v>0</v>
      </c>
      <c r="G4145">
        <v>10</v>
      </c>
      <c r="T4145" t="s">
        <v>12087</v>
      </c>
      <c r="U4145" t="s">
        <v>12087</v>
      </c>
      <c r="V4145" t="s">
        <v>12087</v>
      </c>
    </row>
    <row r="4146" spans="1:22" x14ac:dyDescent="0.3">
      <c r="A4146">
        <v>6486</v>
      </c>
      <c r="B4146" t="s">
        <v>16377</v>
      </c>
      <c r="C4146" t="s">
        <v>16378</v>
      </c>
      <c r="D4146">
        <v>3</v>
      </c>
      <c r="E4146">
        <v>0</v>
      </c>
      <c r="G4146">
        <v>10</v>
      </c>
      <c r="T4146" t="s">
        <v>12087</v>
      </c>
      <c r="U4146" t="s">
        <v>12087</v>
      </c>
      <c r="V4146" t="s">
        <v>12087</v>
      </c>
    </row>
    <row r="4147" spans="1:22" x14ac:dyDescent="0.3">
      <c r="A4147">
        <v>6487</v>
      </c>
      <c r="B4147" t="s">
        <v>16379</v>
      </c>
      <c r="C4147" t="s">
        <v>16380</v>
      </c>
      <c r="D4147">
        <v>3</v>
      </c>
      <c r="E4147">
        <v>0</v>
      </c>
      <c r="G4147">
        <v>10</v>
      </c>
      <c r="T4147" t="s">
        <v>12087</v>
      </c>
      <c r="U4147" t="s">
        <v>12087</v>
      </c>
      <c r="V4147" t="s">
        <v>12087</v>
      </c>
    </row>
    <row r="4148" spans="1:22" x14ac:dyDescent="0.3">
      <c r="A4148">
        <v>6488</v>
      </c>
      <c r="B4148" t="s">
        <v>16381</v>
      </c>
      <c r="C4148" t="s">
        <v>16382</v>
      </c>
      <c r="D4148">
        <v>3</v>
      </c>
      <c r="E4148">
        <v>0</v>
      </c>
      <c r="G4148">
        <v>10</v>
      </c>
      <c r="T4148" t="s">
        <v>12087</v>
      </c>
      <c r="U4148" t="s">
        <v>12087</v>
      </c>
      <c r="V4148" t="s">
        <v>12087</v>
      </c>
    </row>
    <row r="4149" spans="1:22" x14ac:dyDescent="0.3">
      <c r="A4149">
        <v>6489</v>
      </c>
      <c r="B4149" t="s">
        <v>16383</v>
      </c>
      <c r="C4149" t="s">
        <v>16384</v>
      </c>
      <c r="D4149">
        <v>3</v>
      </c>
      <c r="E4149">
        <v>0</v>
      </c>
      <c r="G4149">
        <v>10</v>
      </c>
      <c r="T4149" t="s">
        <v>12087</v>
      </c>
      <c r="U4149" t="s">
        <v>12087</v>
      </c>
      <c r="V4149" t="s">
        <v>12087</v>
      </c>
    </row>
    <row r="4150" spans="1:22" x14ac:dyDescent="0.3">
      <c r="A4150">
        <v>6490</v>
      </c>
      <c r="B4150" t="s">
        <v>16385</v>
      </c>
      <c r="C4150" t="s">
        <v>16386</v>
      </c>
      <c r="D4150">
        <v>3</v>
      </c>
      <c r="E4150">
        <v>0</v>
      </c>
      <c r="G4150">
        <v>10</v>
      </c>
      <c r="T4150" t="s">
        <v>12087</v>
      </c>
      <c r="U4150" t="s">
        <v>12087</v>
      </c>
      <c r="V4150" t="s">
        <v>12087</v>
      </c>
    </row>
    <row r="4151" spans="1:22" x14ac:dyDescent="0.3">
      <c r="A4151">
        <v>6491</v>
      </c>
      <c r="B4151" t="s">
        <v>16387</v>
      </c>
      <c r="C4151" t="s">
        <v>16388</v>
      </c>
      <c r="D4151">
        <v>3</v>
      </c>
      <c r="E4151">
        <v>0</v>
      </c>
      <c r="G4151">
        <v>10</v>
      </c>
      <c r="T4151" t="s">
        <v>12087</v>
      </c>
      <c r="U4151" t="s">
        <v>12087</v>
      </c>
      <c r="V4151" t="s">
        <v>12087</v>
      </c>
    </row>
    <row r="4152" spans="1:22" x14ac:dyDescent="0.3">
      <c r="A4152">
        <v>6492</v>
      </c>
      <c r="B4152" t="s">
        <v>16389</v>
      </c>
      <c r="C4152" t="s">
        <v>16390</v>
      </c>
      <c r="D4152">
        <v>3</v>
      </c>
      <c r="E4152">
        <v>0</v>
      </c>
      <c r="G4152">
        <v>10</v>
      </c>
      <c r="T4152" t="s">
        <v>12087</v>
      </c>
      <c r="U4152" t="s">
        <v>12087</v>
      </c>
      <c r="V4152" t="s">
        <v>12087</v>
      </c>
    </row>
    <row r="4153" spans="1:22" x14ac:dyDescent="0.3">
      <c r="A4153">
        <v>6493</v>
      </c>
      <c r="B4153" t="s">
        <v>16391</v>
      </c>
      <c r="C4153" t="s">
        <v>16391</v>
      </c>
      <c r="D4153">
        <v>3</v>
      </c>
      <c r="E4153">
        <v>30</v>
      </c>
      <c r="G4153">
        <v>1</v>
      </c>
      <c r="T4153" t="s">
        <v>12087</v>
      </c>
      <c r="U4153" t="s">
        <v>12087</v>
      </c>
      <c r="V4153" t="s">
        <v>12087</v>
      </c>
    </row>
    <row r="4154" spans="1:22" x14ac:dyDescent="0.3">
      <c r="A4154">
        <v>6494</v>
      </c>
      <c r="B4154" t="s">
        <v>16392</v>
      </c>
      <c r="C4154" t="s">
        <v>16393</v>
      </c>
      <c r="D4154">
        <v>3</v>
      </c>
      <c r="E4154">
        <v>0</v>
      </c>
      <c r="G4154">
        <v>0</v>
      </c>
      <c r="T4154" t="s">
        <v>12087</v>
      </c>
      <c r="U4154" t="s">
        <v>12087</v>
      </c>
      <c r="V4154" t="s">
        <v>12087</v>
      </c>
    </row>
    <row r="4155" spans="1:22" x14ac:dyDescent="0.3">
      <c r="A4155">
        <v>6495</v>
      </c>
      <c r="B4155" t="s">
        <v>16394</v>
      </c>
      <c r="C4155" t="s">
        <v>16395</v>
      </c>
      <c r="D4155">
        <v>3</v>
      </c>
      <c r="E4155">
        <v>0</v>
      </c>
      <c r="G4155">
        <v>0</v>
      </c>
      <c r="T4155" t="s">
        <v>12087</v>
      </c>
      <c r="U4155" t="s">
        <v>12087</v>
      </c>
      <c r="V4155" t="s">
        <v>12087</v>
      </c>
    </row>
    <row r="4156" spans="1:22" x14ac:dyDescent="0.3">
      <c r="A4156">
        <v>6496</v>
      </c>
      <c r="B4156" t="s">
        <v>16396</v>
      </c>
      <c r="C4156" t="s">
        <v>16397</v>
      </c>
      <c r="D4156">
        <v>3</v>
      </c>
      <c r="E4156">
        <v>300</v>
      </c>
      <c r="G4156">
        <v>10</v>
      </c>
      <c r="T4156" t="s">
        <v>12087</v>
      </c>
      <c r="U4156" t="s">
        <v>12087</v>
      </c>
      <c r="V4156" t="s">
        <v>12087</v>
      </c>
    </row>
    <row r="4157" spans="1:22" x14ac:dyDescent="0.3">
      <c r="A4157">
        <v>6497</v>
      </c>
      <c r="B4157" t="s">
        <v>16398</v>
      </c>
      <c r="C4157" t="s">
        <v>16399</v>
      </c>
      <c r="D4157">
        <v>3</v>
      </c>
      <c r="E4157">
        <v>20</v>
      </c>
      <c r="G4157">
        <v>50</v>
      </c>
      <c r="T4157" t="s">
        <v>12087</v>
      </c>
      <c r="U4157" t="s">
        <v>12087</v>
      </c>
      <c r="V4157" t="s">
        <v>12087</v>
      </c>
    </row>
    <row r="4158" spans="1:22" x14ac:dyDescent="0.3">
      <c r="A4158">
        <v>6498</v>
      </c>
      <c r="B4158" t="s">
        <v>16400</v>
      </c>
      <c r="C4158" t="s">
        <v>16400</v>
      </c>
      <c r="D4158">
        <v>3</v>
      </c>
      <c r="E4158">
        <v>200</v>
      </c>
      <c r="G4158">
        <v>10</v>
      </c>
      <c r="T4158" t="s">
        <v>12087</v>
      </c>
      <c r="U4158" t="s">
        <v>12087</v>
      </c>
      <c r="V4158" t="s">
        <v>12087</v>
      </c>
    </row>
    <row r="4159" spans="1:22" x14ac:dyDescent="0.3">
      <c r="A4159">
        <v>6499</v>
      </c>
      <c r="B4159" t="s">
        <v>16401</v>
      </c>
      <c r="C4159" t="s">
        <v>16402</v>
      </c>
      <c r="D4159">
        <v>3</v>
      </c>
      <c r="E4159">
        <v>500</v>
      </c>
      <c r="G4159">
        <v>10</v>
      </c>
      <c r="T4159" t="s">
        <v>12087</v>
      </c>
      <c r="U4159" t="s">
        <v>12087</v>
      </c>
      <c r="V4159" t="s">
        <v>12087</v>
      </c>
    </row>
    <row r="4160" spans="1:22" x14ac:dyDescent="0.3">
      <c r="A4160">
        <v>6500</v>
      </c>
      <c r="B4160" t="s">
        <v>16403</v>
      </c>
      <c r="C4160" t="s">
        <v>16404</v>
      </c>
      <c r="D4160">
        <v>3</v>
      </c>
      <c r="E4160">
        <v>0</v>
      </c>
      <c r="G4160">
        <v>0</v>
      </c>
      <c r="T4160" t="s">
        <v>12087</v>
      </c>
      <c r="U4160" t="s">
        <v>12087</v>
      </c>
      <c r="V4160" t="s">
        <v>12087</v>
      </c>
    </row>
    <row r="4161" spans="1:22" x14ac:dyDescent="0.3">
      <c r="A4161">
        <v>6501</v>
      </c>
      <c r="B4161" t="s">
        <v>16405</v>
      </c>
      <c r="C4161" t="s">
        <v>16406</v>
      </c>
      <c r="D4161">
        <v>3</v>
      </c>
      <c r="E4161">
        <v>0</v>
      </c>
      <c r="G4161">
        <v>0</v>
      </c>
      <c r="T4161" t="s">
        <v>12087</v>
      </c>
      <c r="U4161" t="s">
        <v>12087</v>
      </c>
      <c r="V4161" t="s">
        <v>12087</v>
      </c>
    </row>
    <row r="4162" spans="1:22" x14ac:dyDescent="0.3">
      <c r="A4162">
        <v>6502</v>
      </c>
      <c r="B4162" t="s">
        <v>16407</v>
      </c>
      <c r="C4162" t="s">
        <v>16408</v>
      </c>
      <c r="D4162">
        <v>3</v>
      </c>
      <c r="E4162">
        <v>0</v>
      </c>
      <c r="G4162">
        <v>0</v>
      </c>
      <c r="T4162" t="s">
        <v>12087</v>
      </c>
      <c r="U4162" t="s">
        <v>12087</v>
      </c>
      <c r="V4162" t="s">
        <v>12087</v>
      </c>
    </row>
    <row r="4163" spans="1:22" x14ac:dyDescent="0.3">
      <c r="A4163">
        <v>6503</v>
      </c>
      <c r="B4163" t="s">
        <v>16409</v>
      </c>
      <c r="C4163" t="s">
        <v>16410</v>
      </c>
      <c r="D4163">
        <v>3</v>
      </c>
      <c r="E4163">
        <v>0</v>
      </c>
      <c r="G4163">
        <v>0</v>
      </c>
      <c r="T4163" t="s">
        <v>12087</v>
      </c>
      <c r="U4163" t="s">
        <v>12087</v>
      </c>
      <c r="V4163" t="s">
        <v>12087</v>
      </c>
    </row>
    <row r="4164" spans="1:22" x14ac:dyDescent="0.3">
      <c r="A4164">
        <v>6504</v>
      </c>
      <c r="B4164" t="s">
        <v>16411</v>
      </c>
      <c r="C4164" t="s">
        <v>16412</v>
      </c>
      <c r="D4164">
        <v>3</v>
      </c>
      <c r="E4164">
        <v>0</v>
      </c>
      <c r="G4164">
        <v>0</v>
      </c>
      <c r="T4164" t="s">
        <v>12087</v>
      </c>
      <c r="U4164" t="s">
        <v>12087</v>
      </c>
      <c r="V4164" t="s">
        <v>12087</v>
      </c>
    </row>
    <row r="4165" spans="1:22" x14ac:dyDescent="0.3">
      <c r="A4165">
        <v>6505</v>
      </c>
      <c r="B4165" t="s">
        <v>16413</v>
      </c>
      <c r="C4165" t="s">
        <v>16414</v>
      </c>
      <c r="D4165">
        <v>3</v>
      </c>
      <c r="E4165">
        <v>0</v>
      </c>
      <c r="G4165">
        <v>0</v>
      </c>
      <c r="T4165" t="s">
        <v>12087</v>
      </c>
      <c r="U4165" t="s">
        <v>12087</v>
      </c>
      <c r="V4165" t="s">
        <v>12087</v>
      </c>
    </row>
    <row r="4166" spans="1:22" x14ac:dyDescent="0.3">
      <c r="A4166">
        <v>6506</v>
      </c>
      <c r="B4166" t="s">
        <v>16415</v>
      </c>
      <c r="C4166" t="s">
        <v>16416</v>
      </c>
      <c r="D4166">
        <v>3</v>
      </c>
      <c r="E4166">
        <v>0</v>
      </c>
      <c r="G4166">
        <v>0</v>
      </c>
      <c r="T4166" t="s">
        <v>12087</v>
      </c>
      <c r="U4166" t="s">
        <v>12087</v>
      </c>
      <c r="V4166" t="s">
        <v>12087</v>
      </c>
    </row>
    <row r="4167" spans="1:22" x14ac:dyDescent="0.3">
      <c r="A4167">
        <v>6507</v>
      </c>
      <c r="B4167" t="s">
        <v>16417</v>
      </c>
      <c r="C4167" t="s">
        <v>16418</v>
      </c>
      <c r="D4167">
        <v>3</v>
      </c>
      <c r="E4167">
        <v>0</v>
      </c>
      <c r="G4167">
        <v>0</v>
      </c>
      <c r="T4167" t="s">
        <v>12087</v>
      </c>
      <c r="U4167" t="s">
        <v>12087</v>
      </c>
      <c r="V4167" t="s">
        <v>12087</v>
      </c>
    </row>
    <row r="4168" spans="1:22" x14ac:dyDescent="0.3">
      <c r="A4168">
        <v>6508</v>
      </c>
      <c r="B4168" t="s">
        <v>16419</v>
      </c>
      <c r="C4168" t="s">
        <v>16420</v>
      </c>
      <c r="D4168">
        <v>3</v>
      </c>
      <c r="E4168">
        <v>300</v>
      </c>
      <c r="G4168">
        <v>10</v>
      </c>
      <c r="T4168" t="s">
        <v>12087</v>
      </c>
      <c r="U4168" t="s">
        <v>12087</v>
      </c>
      <c r="V4168" t="s">
        <v>12087</v>
      </c>
    </row>
    <row r="4169" spans="1:22" x14ac:dyDescent="0.3">
      <c r="A4169">
        <v>6509</v>
      </c>
      <c r="B4169" t="s">
        <v>16421</v>
      </c>
      <c r="C4169" t="s">
        <v>16422</v>
      </c>
      <c r="D4169">
        <v>3</v>
      </c>
      <c r="E4169">
        <v>500</v>
      </c>
      <c r="G4169">
        <v>10</v>
      </c>
      <c r="T4169" t="s">
        <v>12087</v>
      </c>
      <c r="U4169" t="s">
        <v>12087</v>
      </c>
      <c r="V4169" t="s">
        <v>12087</v>
      </c>
    </row>
    <row r="4170" spans="1:22" x14ac:dyDescent="0.3">
      <c r="A4170">
        <v>6510</v>
      </c>
      <c r="B4170" t="s">
        <v>16423</v>
      </c>
      <c r="C4170" t="s">
        <v>16424</v>
      </c>
      <c r="D4170">
        <v>3</v>
      </c>
      <c r="E4170">
        <v>300</v>
      </c>
      <c r="G4170">
        <v>10</v>
      </c>
      <c r="T4170" t="s">
        <v>12087</v>
      </c>
      <c r="U4170" t="s">
        <v>12087</v>
      </c>
      <c r="V4170" t="s">
        <v>12087</v>
      </c>
    </row>
    <row r="4171" spans="1:22" x14ac:dyDescent="0.3">
      <c r="A4171">
        <v>6511</v>
      </c>
      <c r="B4171" t="s">
        <v>16425</v>
      </c>
      <c r="C4171" t="s">
        <v>16426</v>
      </c>
      <c r="D4171">
        <v>3</v>
      </c>
      <c r="E4171">
        <v>300</v>
      </c>
      <c r="G4171">
        <v>10</v>
      </c>
      <c r="T4171" t="s">
        <v>12087</v>
      </c>
      <c r="U4171" t="s">
        <v>12087</v>
      </c>
      <c r="V4171" t="s">
        <v>12087</v>
      </c>
    </row>
    <row r="4172" spans="1:22" x14ac:dyDescent="0.3">
      <c r="A4172">
        <v>6512</v>
      </c>
      <c r="B4172" t="s">
        <v>16427</v>
      </c>
      <c r="C4172" t="s">
        <v>16428</v>
      </c>
      <c r="D4172">
        <v>3</v>
      </c>
      <c r="E4172">
        <v>100</v>
      </c>
      <c r="G4172">
        <v>1</v>
      </c>
      <c r="T4172" t="s">
        <v>12087</v>
      </c>
      <c r="U4172" t="s">
        <v>12087</v>
      </c>
      <c r="V4172" t="s">
        <v>12087</v>
      </c>
    </row>
    <row r="4173" spans="1:22" x14ac:dyDescent="0.3">
      <c r="A4173">
        <v>6513</v>
      </c>
      <c r="B4173" t="s">
        <v>16429</v>
      </c>
      <c r="C4173" t="s">
        <v>16430</v>
      </c>
      <c r="D4173">
        <v>3</v>
      </c>
      <c r="E4173">
        <v>100</v>
      </c>
      <c r="G4173">
        <v>1</v>
      </c>
      <c r="T4173" t="s">
        <v>12087</v>
      </c>
      <c r="U4173" t="s">
        <v>12087</v>
      </c>
      <c r="V4173" t="s">
        <v>12087</v>
      </c>
    </row>
    <row r="4174" spans="1:22" x14ac:dyDescent="0.3">
      <c r="A4174">
        <v>6514</v>
      </c>
      <c r="B4174" t="s">
        <v>16431</v>
      </c>
      <c r="C4174" t="s">
        <v>16432</v>
      </c>
      <c r="D4174">
        <v>3</v>
      </c>
      <c r="E4174">
        <v>100</v>
      </c>
      <c r="G4174">
        <v>1</v>
      </c>
      <c r="T4174" t="s">
        <v>12087</v>
      </c>
      <c r="U4174" t="s">
        <v>12087</v>
      </c>
      <c r="V4174" t="s">
        <v>12087</v>
      </c>
    </row>
    <row r="4175" spans="1:22" x14ac:dyDescent="0.3">
      <c r="A4175">
        <v>6515</v>
      </c>
      <c r="B4175" t="s">
        <v>16433</v>
      </c>
      <c r="C4175" t="s">
        <v>16434</v>
      </c>
      <c r="D4175">
        <v>3</v>
      </c>
      <c r="E4175">
        <v>100</v>
      </c>
      <c r="G4175">
        <v>1</v>
      </c>
      <c r="T4175" t="s">
        <v>12087</v>
      </c>
      <c r="U4175" t="s">
        <v>12087</v>
      </c>
      <c r="V4175" t="s">
        <v>12087</v>
      </c>
    </row>
    <row r="4176" spans="1:22" x14ac:dyDescent="0.3">
      <c r="A4176">
        <v>6516</v>
      </c>
      <c r="B4176" t="s">
        <v>16435</v>
      </c>
      <c r="C4176" t="s">
        <v>16436</v>
      </c>
      <c r="D4176">
        <v>3</v>
      </c>
      <c r="E4176">
        <v>3000</v>
      </c>
      <c r="G4176">
        <v>10</v>
      </c>
      <c r="T4176" t="s">
        <v>12087</v>
      </c>
      <c r="U4176" t="s">
        <v>12087</v>
      </c>
      <c r="V4176" t="s">
        <v>12087</v>
      </c>
    </row>
    <row r="4177" spans="1:22" x14ac:dyDescent="0.3">
      <c r="A4177">
        <v>6517</v>
      </c>
      <c r="B4177" t="s">
        <v>16437</v>
      </c>
      <c r="C4177" t="s">
        <v>16438</v>
      </c>
      <c r="D4177">
        <v>3</v>
      </c>
      <c r="E4177">
        <v>3000</v>
      </c>
      <c r="G4177">
        <v>10</v>
      </c>
      <c r="T4177" t="s">
        <v>12087</v>
      </c>
      <c r="U4177" t="s">
        <v>12087</v>
      </c>
      <c r="V4177" t="s">
        <v>12087</v>
      </c>
    </row>
    <row r="4178" spans="1:22" x14ac:dyDescent="0.3">
      <c r="A4178">
        <v>6518</v>
      </c>
      <c r="B4178" t="s">
        <v>16439</v>
      </c>
      <c r="C4178" t="s">
        <v>16440</v>
      </c>
      <c r="D4178">
        <v>3</v>
      </c>
      <c r="E4178">
        <v>3000</v>
      </c>
      <c r="G4178">
        <v>10</v>
      </c>
      <c r="T4178" t="s">
        <v>12087</v>
      </c>
      <c r="U4178" t="s">
        <v>12087</v>
      </c>
      <c r="V4178" t="s">
        <v>12087</v>
      </c>
    </row>
    <row r="4179" spans="1:22" x14ac:dyDescent="0.3">
      <c r="A4179">
        <v>6519</v>
      </c>
      <c r="B4179" t="s">
        <v>16441</v>
      </c>
      <c r="C4179" t="s">
        <v>16442</v>
      </c>
      <c r="D4179">
        <v>3</v>
      </c>
      <c r="E4179">
        <v>0</v>
      </c>
      <c r="G4179">
        <v>0</v>
      </c>
      <c r="T4179" t="s">
        <v>12087</v>
      </c>
      <c r="U4179" t="s">
        <v>12087</v>
      </c>
      <c r="V4179" t="s">
        <v>12087</v>
      </c>
    </row>
    <row r="4180" spans="1:22" x14ac:dyDescent="0.3">
      <c r="A4180">
        <v>6520</v>
      </c>
      <c r="B4180" t="s">
        <v>16443</v>
      </c>
      <c r="C4180" t="s">
        <v>16444</v>
      </c>
      <c r="D4180">
        <v>3</v>
      </c>
      <c r="E4180">
        <v>0</v>
      </c>
      <c r="G4180">
        <v>0</v>
      </c>
      <c r="T4180" t="s">
        <v>12087</v>
      </c>
      <c r="U4180" t="s">
        <v>12087</v>
      </c>
      <c r="V4180" t="s">
        <v>12087</v>
      </c>
    </row>
    <row r="4181" spans="1:22" x14ac:dyDescent="0.3">
      <c r="A4181">
        <v>6521</v>
      </c>
      <c r="B4181" t="s">
        <v>16445</v>
      </c>
      <c r="C4181" t="s">
        <v>16446</v>
      </c>
      <c r="D4181">
        <v>3</v>
      </c>
      <c r="E4181">
        <v>0</v>
      </c>
      <c r="G4181">
        <v>0</v>
      </c>
      <c r="T4181" t="s">
        <v>12087</v>
      </c>
      <c r="U4181" t="s">
        <v>12087</v>
      </c>
      <c r="V4181" t="s">
        <v>12087</v>
      </c>
    </row>
    <row r="4182" spans="1:22" x14ac:dyDescent="0.3">
      <c r="A4182">
        <v>6522</v>
      </c>
      <c r="B4182" t="s">
        <v>16447</v>
      </c>
      <c r="C4182" t="s">
        <v>16446</v>
      </c>
      <c r="D4182">
        <v>3</v>
      </c>
      <c r="E4182">
        <v>0</v>
      </c>
      <c r="G4182">
        <v>0</v>
      </c>
      <c r="T4182" t="s">
        <v>12087</v>
      </c>
      <c r="U4182" t="s">
        <v>12087</v>
      </c>
      <c r="V4182" t="s">
        <v>12087</v>
      </c>
    </row>
    <row r="4183" spans="1:22" x14ac:dyDescent="0.3">
      <c r="A4183">
        <v>6523</v>
      </c>
      <c r="B4183" t="s">
        <v>16448</v>
      </c>
      <c r="C4183" t="s">
        <v>16449</v>
      </c>
      <c r="D4183">
        <v>3</v>
      </c>
      <c r="E4183">
        <v>3000</v>
      </c>
      <c r="G4183">
        <v>10</v>
      </c>
      <c r="T4183" t="s">
        <v>12087</v>
      </c>
      <c r="U4183" t="s">
        <v>12087</v>
      </c>
      <c r="V4183" t="s">
        <v>12087</v>
      </c>
    </row>
    <row r="4184" spans="1:22" x14ac:dyDescent="0.3">
      <c r="A4184">
        <v>6524</v>
      </c>
      <c r="B4184" t="s">
        <v>16450</v>
      </c>
      <c r="C4184" t="s">
        <v>16451</v>
      </c>
      <c r="D4184">
        <v>3</v>
      </c>
      <c r="E4184">
        <v>3000</v>
      </c>
      <c r="G4184">
        <v>10</v>
      </c>
      <c r="T4184" t="s">
        <v>12087</v>
      </c>
      <c r="U4184" t="s">
        <v>12087</v>
      </c>
      <c r="V4184" t="s">
        <v>12087</v>
      </c>
    </row>
    <row r="4185" spans="1:22" x14ac:dyDescent="0.3">
      <c r="A4185">
        <v>6525</v>
      </c>
      <c r="B4185" t="s">
        <v>16452</v>
      </c>
      <c r="C4185" t="s">
        <v>16453</v>
      </c>
      <c r="D4185">
        <v>3</v>
      </c>
      <c r="E4185">
        <v>3000</v>
      </c>
      <c r="G4185">
        <v>10</v>
      </c>
      <c r="T4185" t="s">
        <v>12087</v>
      </c>
      <c r="U4185" t="s">
        <v>12087</v>
      </c>
      <c r="V4185" t="s">
        <v>12087</v>
      </c>
    </row>
    <row r="4186" spans="1:22" x14ac:dyDescent="0.3">
      <c r="A4186">
        <v>6526</v>
      </c>
      <c r="B4186" t="s">
        <v>16454</v>
      </c>
      <c r="C4186" t="s">
        <v>16455</v>
      </c>
      <c r="D4186">
        <v>3</v>
      </c>
      <c r="E4186">
        <v>0</v>
      </c>
      <c r="G4186">
        <v>10</v>
      </c>
      <c r="T4186" t="s">
        <v>12087</v>
      </c>
      <c r="U4186" t="s">
        <v>12087</v>
      </c>
      <c r="V4186" t="s">
        <v>12087</v>
      </c>
    </row>
    <row r="4187" spans="1:22" x14ac:dyDescent="0.3">
      <c r="A4187">
        <v>6527</v>
      </c>
      <c r="B4187" t="s">
        <v>16456</v>
      </c>
      <c r="C4187" t="s">
        <v>16457</v>
      </c>
      <c r="D4187">
        <v>3</v>
      </c>
      <c r="E4187">
        <v>0</v>
      </c>
      <c r="G4187">
        <v>10</v>
      </c>
      <c r="T4187" t="s">
        <v>12087</v>
      </c>
      <c r="U4187" t="s">
        <v>12087</v>
      </c>
      <c r="V4187" t="s">
        <v>12087</v>
      </c>
    </row>
    <row r="4188" spans="1:22" x14ac:dyDescent="0.3">
      <c r="A4188">
        <v>6528</v>
      </c>
      <c r="B4188" t="s">
        <v>16458</v>
      </c>
      <c r="C4188" t="s">
        <v>16459</v>
      </c>
      <c r="D4188">
        <v>3</v>
      </c>
      <c r="E4188">
        <v>0</v>
      </c>
      <c r="G4188">
        <v>10</v>
      </c>
      <c r="T4188" t="s">
        <v>12087</v>
      </c>
      <c r="U4188" t="s">
        <v>12087</v>
      </c>
      <c r="V4188" t="s">
        <v>12087</v>
      </c>
    </row>
    <row r="4189" spans="1:22" x14ac:dyDescent="0.3">
      <c r="A4189">
        <v>6529</v>
      </c>
      <c r="B4189" t="s">
        <v>16460</v>
      </c>
      <c r="C4189" t="s">
        <v>16461</v>
      </c>
      <c r="D4189">
        <v>3</v>
      </c>
      <c r="E4189">
        <v>0</v>
      </c>
      <c r="G4189">
        <v>10</v>
      </c>
      <c r="T4189" t="s">
        <v>12087</v>
      </c>
      <c r="U4189" t="s">
        <v>12087</v>
      </c>
      <c r="V4189" t="s">
        <v>12087</v>
      </c>
    </row>
    <row r="4190" spans="1:22" x14ac:dyDescent="0.3">
      <c r="A4190">
        <v>6530</v>
      </c>
      <c r="B4190" t="s">
        <v>16462</v>
      </c>
      <c r="C4190" t="s">
        <v>16463</v>
      </c>
      <c r="D4190">
        <v>3</v>
      </c>
      <c r="E4190">
        <v>0</v>
      </c>
      <c r="G4190">
        <v>10</v>
      </c>
      <c r="T4190" t="s">
        <v>12087</v>
      </c>
      <c r="U4190" t="s">
        <v>12087</v>
      </c>
      <c r="V4190" t="s">
        <v>12087</v>
      </c>
    </row>
    <row r="4191" spans="1:22" x14ac:dyDescent="0.3">
      <c r="A4191">
        <v>6531</v>
      </c>
      <c r="B4191" t="s">
        <v>16464</v>
      </c>
      <c r="C4191" t="s">
        <v>16446</v>
      </c>
      <c r="D4191">
        <v>3</v>
      </c>
      <c r="E4191">
        <v>0</v>
      </c>
      <c r="G4191">
        <v>0</v>
      </c>
      <c r="T4191" t="s">
        <v>12087</v>
      </c>
      <c r="U4191" t="s">
        <v>12087</v>
      </c>
      <c r="V4191" t="s">
        <v>12087</v>
      </c>
    </row>
    <row r="4192" spans="1:22" x14ac:dyDescent="0.3">
      <c r="A4192">
        <v>6532</v>
      </c>
      <c r="B4192" t="s">
        <v>16465</v>
      </c>
      <c r="C4192" t="s">
        <v>16466</v>
      </c>
      <c r="D4192">
        <v>3</v>
      </c>
      <c r="E4192">
        <v>0</v>
      </c>
      <c r="G4192">
        <v>10</v>
      </c>
      <c r="T4192" t="s">
        <v>12087</v>
      </c>
      <c r="U4192" t="s">
        <v>12087</v>
      </c>
      <c r="V4192" t="s">
        <v>12087</v>
      </c>
    </row>
    <row r="4193" spans="1:22" x14ac:dyDescent="0.3">
      <c r="A4193">
        <v>6533</v>
      </c>
      <c r="B4193" t="s">
        <v>16467</v>
      </c>
      <c r="C4193" t="s">
        <v>16468</v>
      </c>
      <c r="D4193">
        <v>3</v>
      </c>
      <c r="E4193">
        <v>2</v>
      </c>
      <c r="G4193">
        <v>500</v>
      </c>
      <c r="T4193" t="s">
        <v>12087</v>
      </c>
      <c r="U4193" t="s">
        <v>12087</v>
      </c>
      <c r="V4193" t="s">
        <v>12087</v>
      </c>
    </row>
    <row r="4194" spans="1:22" x14ac:dyDescent="0.3">
      <c r="A4194">
        <v>6534</v>
      </c>
      <c r="B4194" t="s">
        <v>16469</v>
      </c>
      <c r="C4194" t="s">
        <v>16470</v>
      </c>
      <c r="D4194">
        <v>3</v>
      </c>
      <c r="E4194">
        <v>2</v>
      </c>
      <c r="G4194">
        <v>50</v>
      </c>
      <c r="T4194" t="s">
        <v>12087</v>
      </c>
      <c r="U4194" t="s">
        <v>12087</v>
      </c>
      <c r="V4194" t="s">
        <v>12087</v>
      </c>
    </row>
    <row r="4195" spans="1:22" x14ac:dyDescent="0.3">
      <c r="A4195">
        <v>6535</v>
      </c>
      <c r="B4195" t="s">
        <v>16471</v>
      </c>
      <c r="C4195" t="s">
        <v>16472</v>
      </c>
      <c r="D4195">
        <v>3</v>
      </c>
      <c r="E4195">
        <v>0</v>
      </c>
      <c r="G4195">
        <v>10</v>
      </c>
      <c r="T4195" t="s">
        <v>12087</v>
      </c>
      <c r="U4195" t="s">
        <v>12087</v>
      </c>
      <c r="V4195" t="s">
        <v>12087</v>
      </c>
    </row>
    <row r="4196" spans="1:22" x14ac:dyDescent="0.3">
      <c r="A4196">
        <v>6536</v>
      </c>
      <c r="B4196" t="s">
        <v>16473</v>
      </c>
      <c r="C4196" t="s">
        <v>16474</v>
      </c>
      <c r="D4196">
        <v>3</v>
      </c>
      <c r="E4196">
        <v>0</v>
      </c>
      <c r="G4196">
        <v>10</v>
      </c>
      <c r="T4196" t="s">
        <v>12087</v>
      </c>
      <c r="U4196" t="s">
        <v>12087</v>
      </c>
      <c r="V4196" t="s">
        <v>12087</v>
      </c>
    </row>
    <row r="4197" spans="1:22" x14ac:dyDescent="0.3">
      <c r="A4197">
        <v>6537</v>
      </c>
      <c r="B4197" t="s">
        <v>16475</v>
      </c>
      <c r="C4197" t="s">
        <v>16476</v>
      </c>
      <c r="D4197">
        <v>3</v>
      </c>
      <c r="E4197">
        <v>20</v>
      </c>
      <c r="G4197">
        <v>0</v>
      </c>
      <c r="T4197" t="s">
        <v>12087</v>
      </c>
      <c r="U4197" t="s">
        <v>12087</v>
      </c>
      <c r="V4197" t="s">
        <v>12087</v>
      </c>
    </row>
    <row r="4198" spans="1:22" x14ac:dyDescent="0.3">
      <c r="A4198">
        <v>6538</v>
      </c>
      <c r="B4198" t="s">
        <v>16477</v>
      </c>
      <c r="C4198" t="s">
        <v>16478</v>
      </c>
      <c r="D4198">
        <v>3</v>
      </c>
      <c r="E4198">
        <v>20</v>
      </c>
      <c r="G4198">
        <v>0</v>
      </c>
      <c r="T4198" t="s">
        <v>12087</v>
      </c>
      <c r="U4198" t="s">
        <v>12087</v>
      </c>
      <c r="V4198" t="s">
        <v>12087</v>
      </c>
    </row>
    <row r="4199" spans="1:22" x14ac:dyDescent="0.3">
      <c r="A4199">
        <v>6539</v>
      </c>
      <c r="B4199" t="s">
        <v>16479</v>
      </c>
      <c r="C4199" t="s">
        <v>16480</v>
      </c>
      <c r="D4199">
        <v>3</v>
      </c>
      <c r="E4199">
        <v>0</v>
      </c>
      <c r="G4199">
        <v>0</v>
      </c>
      <c r="T4199" t="s">
        <v>12087</v>
      </c>
      <c r="U4199" t="s">
        <v>12087</v>
      </c>
      <c r="V4199" t="s">
        <v>12087</v>
      </c>
    </row>
    <row r="4200" spans="1:22" x14ac:dyDescent="0.3">
      <c r="A4200">
        <v>6540</v>
      </c>
      <c r="B4200" t="s">
        <v>16481</v>
      </c>
      <c r="C4200" t="s">
        <v>16482</v>
      </c>
      <c r="D4200">
        <v>3</v>
      </c>
      <c r="E4200">
        <v>0</v>
      </c>
      <c r="G4200">
        <v>0</v>
      </c>
      <c r="T4200" t="s">
        <v>12087</v>
      </c>
      <c r="U4200" t="s">
        <v>12087</v>
      </c>
      <c r="V4200" t="s">
        <v>12087</v>
      </c>
    </row>
    <row r="4201" spans="1:22" x14ac:dyDescent="0.3">
      <c r="A4201">
        <v>6541</v>
      </c>
      <c r="B4201" t="s">
        <v>16483</v>
      </c>
      <c r="C4201" t="s">
        <v>16484</v>
      </c>
      <c r="D4201">
        <v>3</v>
      </c>
      <c r="E4201">
        <v>0</v>
      </c>
      <c r="G4201">
        <v>0</v>
      </c>
      <c r="T4201" t="s">
        <v>12087</v>
      </c>
      <c r="U4201" t="s">
        <v>12087</v>
      </c>
      <c r="V4201" t="s">
        <v>12087</v>
      </c>
    </row>
    <row r="4202" spans="1:22" x14ac:dyDescent="0.3">
      <c r="A4202">
        <v>6542</v>
      </c>
      <c r="B4202" t="s">
        <v>16485</v>
      </c>
      <c r="C4202" t="s">
        <v>16486</v>
      </c>
      <c r="D4202">
        <v>3</v>
      </c>
      <c r="E4202">
        <v>20</v>
      </c>
      <c r="G4202">
        <v>100</v>
      </c>
      <c r="T4202" t="s">
        <v>12087</v>
      </c>
      <c r="U4202" t="s">
        <v>12087</v>
      </c>
      <c r="V4202" t="s">
        <v>12087</v>
      </c>
    </row>
    <row r="4203" spans="1:22" x14ac:dyDescent="0.3">
      <c r="A4203">
        <v>6543</v>
      </c>
      <c r="B4203" t="s">
        <v>16487</v>
      </c>
      <c r="C4203" t="s">
        <v>16488</v>
      </c>
      <c r="D4203">
        <v>3</v>
      </c>
      <c r="E4203">
        <v>0</v>
      </c>
      <c r="G4203">
        <v>0</v>
      </c>
      <c r="T4203" t="s">
        <v>12087</v>
      </c>
      <c r="U4203" t="s">
        <v>12087</v>
      </c>
      <c r="V4203" t="s">
        <v>12087</v>
      </c>
    </row>
    <row r="4204" spans="1:22" x14ac:dyDescent="0.3">
      <c r="A4204">
        <v>6544</v>
      </c>
      <c r="B4204" t="s">
        <v>16489</v>
      </c>
      <c r="C4204" t="s">
        <v>16490</v>
      </c>
      <c r="D4204">
        <v>3</v>
      </c>
      <c r="E4204">
        <v>0</v>
      </c>
      <c r="G4204">
        <v>0</v>
      </c>
      <c r="T4204" t="s">
        <v>12087</v>
      </c>
      <c r="U4204" t="s">
        <v>12087</v>
      </c>
      <c r="V4204" t="s">
        <v>12087</v>
      </c>
    </row>
    <row r="4205" spans="1:22" x14ac:dyDescent="0.3">
      <c r="A4205">
        <v>6545</v>
      </c>
      <c r="B4205" t="s">
        <v>16491</v>
      </c>
      <c r="C4205" t="s">
        <v>16492</v>
      </c>
      <c r="D4205">
        <v>3</v>
      </c>
      <c r="E4205">
        <v>0</v>
      </c>
      <c r="G4205">
        <v>0</v>
      </c>
      <c r="T4205" t="s">
        <v>12087</v>
      </c>
      <c r="U4205" t="s">
        <v>12087</v>
      </c>
      <c r="V4205" t="s">
        <v>12087</v>
      </c>
    </row>
    <row r="4206" spans="1:22" x14ac:dyDescent="0.3">
      <c r="A4206">
        <v>6546</v>
      </c>
      <c r="B4206" t="s">
        <v>16493</v>
      </c>
      <c r="C4206" t="s">
        <v>16494</v>
      </c>
      <c r="D4206">
        <v>3</v>
      </c>
      <c r="E4206">
        <v>0</v>
      </c>
      <c r="G4206">
        <v>0</v>
      </c>
      <c r="T4206" t="s">
        <v>12087</v>
      </c>
      <c r="U4206" t="s">
        <v>12087</v>
      </c>
      <c r="V4206" t="s">
        <v>12087</v>
      </c>
    </row>
    <row r="4207" spans="1:22" x14ac:dyDescent="0.3">
      <c r="A4207">
        <v>6547</v>
      </c>
      <c r="B4207" t="s">
        <v>16495</v>
      </c>
      <c r="C4207" t="s">
        <v>16496</v>
      </c>
      <c r="D4207">
        <v>3</v>
      </c>
      <c r="E4207">
        <v>0</v>
      </c>
      <c r="G4207">
        <v>0</v>
      </c>
      <c r="T4207" t="s">
        <v>12087</v>
      </c>
      <c r="U4207" t="s">
        <v>12087</v>
      </c>
      <c r="V4207" t="s">
        <v>12087</v>
      </c>
    </row>
    <row r="4208" spans="1:22" x14ac:dyDescent="0.3">
      <c r="A4208">
        <v>6548</v>
      </c>
      <c r="B4208" t="s">
        <v>16497</v>
      </c>
      <c r="C4208" t="s">
        <v>16498</v>
      </c>
      <c r="D4208">
        <v>3</v>
      </c>
      <c r="E4208">
        <v>0</v>
      </c>
      <c r="G4208">
        <v>0</v>
      </c>
      <c r="T4208" t="s">
        <v>12087</v>
      </c>
      <c r="U4208" t="s">
        <v>12087</v>
      </c>
      <c r="V4208" t="s">
        <v>12087</v>
      </c>
    </row>
    <row r="4209" spans="1:22" x14ac:dyDescent="0.3">
      <c r="A4209">
        <v>6549</v>
      </c>
      <c r="B4209" t="s">
        <v>16499</v>
      </c>
      <c r="C4209" t="s">
        <v>16500</v>
      </c>
      <c r="D4209">
        <v>3</v>
      </c>
      <c r="E4209">
        <v>0</v>
      </c>
      <c r="G4209">
        <v>0</v>
      </c>
      <c r="T4209" t="s">
        <v>12087</v>
      </c>
      <c r="U4209" t="s">
        <v>12087</v>
      </c>
      <c r="V4209" t="s">
        <v>12087</v>
      </c>
    </row>
    <row r="4210" spans="1:22" x14ac:dyDescent="0.3">
      <c r="A4210">
        <v>6550</v>
      </c>
      <c r="B4210" t="s">
        <v>16501</v>
      </c>
      <c r="C4210" t="s">
        <v>16502</v>
      </c>
      <c r="D4210">
        <v>3</v>
      </c>
      <c r="E4210">
        <v>20</v>
      </c>
      <c r="G4210">
        <v>0</v>
      </c>
      <c r="T4210" t="s">
        <v>12087</v>
      </c>
      <c r="U4210" t="s">
        <v>12087</v>
      </c>
      <c r="V4210" t="s">
        <v>12087</v>
      </c>
    </row>
    <row r="4211" spans="1:22" x14ac:dyDescent="0.3">
      <c r="A4211">
        <v>6551</v>
      </c>
      <c r="B4211" t="s">
        <v>16503</v>
      </c>
      <c r="C4211" t="s">
        <v>16504</v>
      </c>
      <c r="D4211">
        <v>3</v>
      </c>
      <c r="E4211">
        <v>0</v>
      </c>
      <c r="G4211">
        <v>10</v>
      </c>
      <c r="T4211" t="s">
        <v>12087</v>
      </c>
      <c r="U4211" t="s">
        <v>12087</v>
      </c>
      <c r="V4211" t="s">
        <v>12087</v>
      </c>
    </row>
    <row r="4212" spans="1:22" x14ac:dyDescent="0.3">
      <c r="A4212">
        <v>6552</v>
      </c>
      <c r="B4212" t="s">
        <v>16505</v>
      </c>
      <c r="C4212" t="s">
        <v>16506</v>
      </c>
      <c r="D4212">
        <v>3</v>
      </c>
      <c r="E4212">
        <v>0</v>
      </c>
      <c r="G4212">
        <v>0</v>
      </c>
      <c r="T4212" t="s">
        <v>12087</v>
      </c>
      <c r="U4212" t="s">
        <v>12087</v>
      </c>
      <c r="V4212" t="s">
        <v>12087</v>
      </c>
    </row>
    <row r="4213" spans="1:22" x14ac:dyDescent="0.3">
      <c r="A4213">
        <v>6553</v>
      </c>
      <c r="B4213" t="s">
        <v>16507</v>
      </c>
      <c r="C4213" t="s">
        <v>16508</v>
      </c>
      <c r="D4213">
        <v>3</v>
      </c>
      <c r="E4213">
        <v>0</v>
      </c>
      <c r="G4213">
        <v>0</v>
      </c>
      <c r="T4213" t="s">
        <v>12087</v>
      </c>
      <c r="U4213" t="s">
        <v>12087</v>
      </c>
      <c r="V4213" t="s">
        <v>12087</v>
      </c>
    </row>
    <row r="4214" spans="1:22" x14ac:dyDescent="0.3">
      <c r="A4214">
        <v>6554</v>
      </c>
      <c r="B4214" t="s">
        <v>16509</v>
      </c>
      <c r="C4214" t="s">
        <v>16510</v>
      </c>
      <c r="D4214">
        <v>3</v>
      </c>
      <c r="E4214">
        <v>0</v>
      </c>
      <c r="G4214">
        <v>0</v>
      </c>
      <c r="T4214" t="s">
        <v>12087</v>
      </c>
      <c r="U4214" t="s">
        <v>12087</v>
      </c>
      <c r="V4214" t="s">
        <v>12087</v>
      </c>
    </row>
    <row r="4215" spans="1:22" x14ac:dyDescent="0.3">
      <c r="A4215">
        <v>6555</v>
      </c>
      <c r="B4215" t="s">
        <v>16511</v>
      </c>
      <c r="C4215" t="s">
        <v>16512</v>
      </c>
      <c r="D4215">
        <v>3</v>
      </c>
      <c r="E4215">
        <v>0</v>
      </c>
      <c r="G4215">
        <v>0</v>
      </c>
      <c r="T4215" t="s">
        <v>12087</v>
      </c>
      <c r="U4215" t="s">
        <v>12087</v>
      </c>
      <c r="V4215" t="s">
        <v>12087</v>
      </c>
    </row>
    <row r="4216" spans="1:22" x14ac:dyDescent="0.3">
      <c r="A4216">
        <v>6556</v>
      </c>
      <c r="B4216" t="s">
        <v>16513</v>
      </c>
      <c r="C4216" t="s">
        <v>16514</v>
      </c>
      <c r="D4216">
        <v>3</v>
      </c>
      <c r="E4216">
        <v>0</v>
      </c>
      <c r="G4216">
        <v>10</v>
      </c>
      <c r="T4216" t="s">
        <v>12087</v>
      </c>
      <c r="U4216" t="s">
        <v>12087</v>
      </c>
      <c r="V4216" t="s">
        <v>12087</v>
      </c>
    </row>
    <row r="4217" spans="1:22" x14ac:dyDescent="0.3">
      <c r="A4217">
        <v>6557</v>
      </c>
      <c r="B4217" t="s">
        <v>16515</v>
      </c>
      <c r="C4217" t="s">
        <v>16516</v>
      </c>
      <c r="D4217">
        <v>3</v>
      </c>
      <c r="E4217">
        <v>2350</v>
      </c>
      <c r="G4217">
        <v>10</v>
      </c>
      <c r="T4217" t="s">
        <v>12087</v>
      </c>
      <c r="U4217" t="s">
        <v>12087</v>
      </c>
      <c r="V4217" t="s">
        <v>12087</v>
      </c>
    </row>
    <row r="4218" spans="1:22" x14ac:dyDescent="0.3">
      <c r="A4218">
        <v>6558</v>
      </c>
      <c r="B4218" t="s">
        <v>16517</v>
      </c>
      <c r="C4218" t="s">
        <v>16518</v>
      </c>
      <c r="D4218">
        <v>3</v>
      </c>
      <c r="E4218">
        <v>1500</v>
      </c>
      <c r="G4218">
        <v>10</v>
      </c>
      <c r="T4218" t="s">
        <v>12087</v>
      </c>
      <c r="U4218" t="s">
        <v>12087</v>
      </c>
      <c r="V4218" t="s">
        <v>12087</v>
      </c>
    </row>
    <row r="4219" spans="1:22" x14ac:dyDescent="0.3">
      <c r="A4219">
        <v>6559</v>
      </c>
      <c r="B4219" t="s">
        <v>16519</v>
      </c>
      <c r="C4219" t="s">
        <v>16520</v>
      </c>
      <c r="D4219">
        <v>3</v>
      </c>
      <c r="E4219">
        <v>1780</v>
      </c>
      <c r="G4219">
        <v>10</v>
      </c>
      <c r="T4219" t="s">
        <v>12087</v>
      </c>
      <c r="U4219" t="s">
        <v>12087</v>
      </c>
      <c r="V4219" t="s">
        <v>12087</v>
      </c>
    </row>
    <row r="4220" spans="1:22" x14ac:dyDescent="0.3">
      <c r="A4220">
        <v>6560</v>
      </c>
      <c r="B4220" t="s">
        <v>16521</v>
      </c>
      <c r="C4220" t="s">
        <v>16522</v>
      </c>
      <c r="D4220">
        <v>3</v>
      </c>
      <c r="E4220">
        <v>3000</v>
      </c>
      <c r="G4220">
        <v>10</v>
      </c>
      <c r="T4220" t="s">
        <v>12087</v>
      </c>
      <c r="U4220" t="s">
        <v>12087</v>
      </c>
      <c r="V4220" t="s">
        <v>12087</v>
      </c>
    </row>
    <row r="4221" spans="1:22" x14ac:dyDescent="0.3">
      <c r="A4221">
        <v>6561</v>
      </c>
      <c r="B4221" t="s">
        <v>16523</v>
      </c>
      <c r="C4221" t="s">
        <v>16523</v>
      </c>
      <c r="D4221">
        <v>3</v>
      </c>
      <c r="E4221">
        <v>2000</v>
      </c>
      <c r="G4221">
        <v>10</v>
      </c>
      <c r="T4221" t="s">
        <v>12087</v>
      </c>
      <c r="U4221" t="s">
        <v>12087</v>
      </c>
      <c r="V4221" t="s">
        <v>12087</v>
      </c>
    </row>
    <row r="4222" spans="1:22" x14ac:dyDescent="0.3">
      <c r="A4222">
        <v>6562</v>
      </c>
      <c r="B4222" t="s">
        <v>16524</v>
      </c>
      <c r="C4222" t="s">
        <v>16525</v>
      </c>
      <c r="D4222">
        <v>3</v>
      </c>
      <c r="E4222">
        <v>0</v>
      </c>
      <c r="G4222">
        <v>0</v>
      </c>
      <c r="T4222" t="s">
        <v>12087</v>
      </c>
      <c r="U4222" t="s">
        <v>12087</v>
      </c>
      <c r="V4222" t="s">
        <v>12087</v>
      </c>
    </row>
    <row r="4223" spans="1:22" x14ac:dyDescent="0.3">
      <c r="A4223">
        <v>6563</v>
      </c>
      <c r="B4223" t="s">
        <v>16526</v>
      </c>
      <c r="C4223" t="s">
        <v>16526</v>
      </c>
      <c r="D4223">
        <v>3</v>
      </c>
      <c r="E4223">
        <v>0</v>
      </c>
      <c r="G4223">
        <v>0</v>
      </c>
      <c r="T4223" t="s">
        <v>12087</v>
      </c>
      <c r="U4223" t="s">
        <v>12087</v>
      </c>
      <c r="V4223" t="s">
        <v>12087</v>
      </c>
    </row>
    <row r="4224" spans="1:22" x14ac:dyDescent="0.3">
      <c r="A4224">
        <v>6564</v>
      </c>
      <c r="B4224" t="s">
        <v>16527</v>
      </c>
      <c r="C4224" t="s">
        <v>16528</v>
      </c>
      <c r="D4224">
        <v>3</v>
      </c>
      <c r="E4224">
        <v>0</v>
      </c>
      <c r="G4224">
        <v>10</v>
      </c>
      <c r="T4224" t="s">
        <v>12087</v>
      </c>
      <c r="U4224" t="s">
        <v>12087</v>
      </c>
      <c r="V4224" t="s">
        <v>12087</v>
      </c>
    </row>
    <row r="4225" spans="1:22" x14ac:dyDescent="0.3">
      <c r="A4225">
        <v>6565</v>
      </c>
      <c r="B4225" t="s">
        <v>16529</v>
      </c>
      <c r="C4225" t="s">
        <v>16530</v>
      </c>
      <c r="D4225">
        <v>3</v>
      </c>
      <c r="E4225">
        <v>20</v>
      </c>
      <c r="G4225">
        <v>10</v>
      </c>
      <c r="T4225" t="s">
        <v>12087</v>
      </c>
      <c r="U4225" t="s">
        <v>12087</v>
      </c>
      <c r="V4225" t="s">
        <v>12087</v>
      </c>
    </row>
    <row r="4226" spans="1:22" x14ac:dyDescent="0.3">
      <c r="A4226">
        <v>6566</v>
      </c>
      <c r="B4226" t="s">
        <v>16531</v>
      </c>
      <c r="C4226" t="s">
        <v>16532</v>
      </c>
      <c r="D4226">
        <v>3</v>
      </c>
      <c r="E4226">
        <v>0</v>
      </c>
      <c r="G4226">
        <v>0</v>
      </c>
      <c r="T4226" t="s">
        <v>12087</v>
      </c>
      <c r="U4226" t="s">
        <v>12087</v>
      </c>
      <c r="V4226" t="s">
        <v>12087</v>
      </c>
    </row>
    <row r="4227" spans="1:22" x14ac:dyDescent="0.3">
      <c r="A4227">
        <v>6567</v>
      </c>
      <c r="B4227" t="s">
        <v>16533</v>
      </c>
      <c r="C4227" t="s">
        <v>16534</v>
      </c>
      <c r="D4227">
        <v>3</v>
      </c>
      <c r="E4227">
        <v>0</v>
      </c>
      <c r="G4227">
        <v>0</v>
      </c>
      <c r="T4227" t="s">
        <v>12087</v>
      </c>
      <c r="U4227" t="s">
        <v>12087</v>
      </c>
      <c r="V4227" t="s">
        <v>12087</v>
      </c>
    </row>
    <row r="4228" spans="1:22" x14ac:dyDescent="0.3">
      <c r="A4228">
        <v>6581</v>
      </c>
      <c r="B4228" t="s">
        <v>16535</v>
      </c>
      <c r="C4228" t="s">
        <v>16536</v>
      </c>
      <c r="D4228">
        <v>3</v>
      </c>
      <c r="E4228">
        <v>20</v>
      </c>
      <c r="G4228">
        <v>10</v>
      </c>
      <c r="T4228" t="s">
        <v>12087</v>
      </c>
      <c r="U4228" t="s">
        <v>12087</v>
      </c>
      <c r="V4228" t="s">
        <v>12087</v>
      </c>
    </row>
    <row r="4229" spans="1:22" x14ac:dyDescent="0.3">
      <c r="A4229">
        <v>6583</v>
      </c>
      <c r="B4229" t="s">
        <v>16537</v>
      </c>
      <c r="C4229" t="s">
        <v>16538</v>
      </c>
      <c r="D4229">
        <v>3</v>
      </c>
      <c r="E4229">
        <v>0</v>
      </c>
      <c r="G4229">
        <v>0</v>
      </c>
      <c r="T4229" t="s">
        <v>12087</v>
      </c>
      <c r="U4229" t="s">
        <v>12087</v>
      </c>
      <c r="V4229" t="s">
        <v>12087</v>
      </c>
    </row>
    <row r="4230" spans="1:22" x14ac:dyDescent="0.3">
      <c r="A4230">
        <v>6592</v>
      </c>
      <c r="B4230" t="s">
        <v>16539</v>
      </c>
      <c r="C4230" t="s">
        <v>16540</v>
      </c>
      <c r="D4230">
        <v>3</v>
      </c>
      <c r="E4230">
        <v>0</v>
      </c>
      <c r="G4230">
        <v>10</v>
      </c>
      <c r="T4230" t="s">
        <v>12087</v>
      </c>
      <c r="U4230" t="s">
        <v>12087</v>
      </c>
      <c r="V4230" t="s">
        <v>12087</v>
      </c>
    </row>
    <row r="4231" spans="1:22" x14ac:dyDescent="0.3">
      <c r="A4231">
        <v>6593</v>
      </c>
      <c r="B4231" t="s">
        <v>16541</v>
      </c>
      <c r="C4231" t="s">
        <v>16542</v>
      </c>
      <c r="D4231">
        <v>3</v>
      </c>
      <c r="E4231">
        <v>0</v>
      </c>
      <c r="G4231">
        <v>0</v>
      </c>
      <c r="T4231" t="s">
        <v>12087</v>
      </c>
      <c r="U4231" t="s">
        <v>12087</v>
      </c>
      <c r="V4231" t="s">
        <v>12087</v>
      </c>
    </row>
    <row r="4232" spans="1:22" x14ac:dyDescent="0.3">
      <c r="A4232">
        <v>6594</v>
      </c>
      <c r="B4232" t="s">
        <v>16543</v>
      </c>
      <c r="C4232" t="s">
        <v>16544</v>
      </c>
      <c r="D4232">
        <v>3</v>
      </c>
      <c r="E4232">
        <v>0</v>
      </c>
      <c r="G4232">
        <v>1000</v>
      </c>
      <c r="T4232" t="s">
        <v>12087</v>
      </c>
      <c r="U4232" t="s">
        <v>12087</v>
      </c>
      <c r="V4232" t="s">
        <v>12087</v>
      </c>
    </row>
    <row r="4233" spans="1:22" x14ac:dyDescent="0.3">
      <c r="A4233">
        <v>6595</v>
      </c>
      <c r="B4233" t="s">
        <v>16545</v>
      </c>
      <c r="C4233" t="s">
        <v>16546</v>
      </c>
      <c r="D4233">
        <v>3</v>
      </c>
      <c r="E4233">
        <v>0</v>
      </c>
      <c r="G4233">
        <v>500</v>
      </c>
      <c r="T4233" t="s">
        <v>12087</v>
      </c>
      <c r="U4233" t="s">
        <v>12087</v>
      </c>
      <c r="V4233" t="s">
        <v>12087</v>
      </c>
    </row>
    <row r="4234" spans="1:22" x14ac:dyDescent="0.3">
      <c r="A4234">
        <v>6596</v>
      </c>
      <c r="B4234" t="s">
        <v>16547</v>
      </c>
      <c r="C4234" t="s">
        <v>16548</v>
      </c>
      <c r="D4234">
        <v>3</v>
      </c>
      <c r="E4234">
        <v>0</v>
      </c>
      <c r="G4234">
        <v>2000</v>
      </c>
      <c r="T4234" t="s">
        <v>12087</v>
      </c>
      <c r="U4234" t="s">
        <v>12087</v>
      </c>
      <c r="V4234" t="s">
        <v>12087</v>
      </c>
    </row>
    <row r="4235" spans="1:22" x14ac:dyDescent="0.3">
      <c r="A4235">
        <v>6597</v>
      </c>
      <c r="B4235" t="s">
        <v>16549</v>
      </c>
      <c r="C4235" t="s">
        <v>16550</v>
      </c>
      <c r="D4235">
        <v>3</v>
      </c>
      <c r="E4235">
        <v>0</v>
      </c>
      <c r="G4235">
        <v>500</v>
      </c>
      <c r="T4235" t="s">
        <v>12087</v>
      </c>
      <c r="U4235" t="s">
        <v>12087</v>
      </c>
      <c r="V4235" t="s">
        <v>12087</v>
      </c>
    </row>
    <row r="4236" spans="1:22" x14ac:dyDescent="0.3">
      <c r="A4236">
        <v>6598</v>
      </c>
      <c r="B4236" t="s">
        <v>16551</v>
      </c>
      <c r="C4236" t="s">
        <v>16552</v>
      </c>
      <c r="D4236">
        <v>3</v>
      </c>
      <c r="E4236">
        <v>0</v>
      </c>
      <c r="G4236">
        <v>10000</v>
      </c>
      <c r="T4236" t="s">
        <v>12087</v>
      </c>
      <c r="U4236" t="s">
        <v>12087</v>
      </c>
      <c r="V4236" t="s">
        <v>12087</v>
      </c>
    </row>
    <row r="4237" spans="1:22" x14ac:dyDescent="0.3">
      <c r="A4237">
        <v>6599</v>
      </c>
      <c r="B4237" t="s">
        <v>16553</v>
      </c>
      <c r="C4237" t="s">
        <v>16554</v>
      </c>
      <c r="D4237">
        <v>3</v>
      </c>
      <c r="E4237">
        <v>0</v>
      </c>
      <c r="G4237">
        <v>100</v>
      </c>
      <c r="T4237" t="s">
        <v>12087</v>
      </c>
      <c r="U4237" t="s">
        <v>12087</v>
      </c>
      <c r="V4237" t="s">
        <v>12087</v>
      </c>
    </row>
    <row r="4238" spans="1:22" x14ac:dyDescent="0.3">
      <c r="A4238">
        <v>6600</v>
      </c>
      <c r="B4238" t="s">
        <v>16555</v>
      </c>
      <c r="C4238" t="s">
        <v>16556</v>
      </c>
      <c r="D4238">
        <v>3</v>
      </c>
      <c r="E4238">
        <v>0</v>
      </c>
      <c r="G4238">
        <v>100</v>
      </c>
      <c r="T4238" t="s">
        <v>12087</v>
      </c>
      <c r="U4238" t="s">
        <v>12087</v>
      </c>
      <c r="V4238" t="s">
        <v>12087</v>
      </c>
    </row>
    <row r="4239" spans="1:22" x14ac:dyDescent="0.3">
      <c r="A4239">
        <v>6601</v>
      </c>
      <c r="B4239" t="s">
        <v>16557</v>
      </c>
      <c r="C4239" t="s">
        <v>16558</v>
      </c>
      <c r="D4239">
        <v>3</v>
      </c>
      <c r="E4239">
        <v>0</v>
      </c>
      <c r="G4239">
        <v>1000</v>
      </c>
      <c r="T4239" t="s">
        <v>12087</v>
      </c>
      <c r="U4239" t="s">
        <v>12087</v>
      </c>
      <c r="V4239" t="s">
        <v>12087</v>
      </c>
    </row>
    <row r="4240" spans="1:22" x14ac:dyDescent="0.3">
      <c r="A4240">
        <v>6602</v>
      </c>
      <c r="B4240" t="s">
        <v>16559</v>
      </c>
      <c r="C4240" t="s">
        <v>16560</v>
      </c>
      <c r="D4240">
        <v>3</v>
      </c>
      <c r="E4240">
        <v>0</v>
      </c>
      <c r="G4240">
        <v>100</v>
      </c>
      <c r="T4240" t="s">
        <v>12087</v>
      </c>
      <c r="U4240" t="s">
        <v>12087</v>
      </c>
      <c r="V4240" t="s">
        <v>12087</v>
      </c>
    </row>
    <row r="4241" spans="1:22" x14ac:dyDescent="0.3">
      <c r="A4241">
        <v>6603</v>
      </c>
      <c r="B4241" t="s">
        <v>16561</v>
      </c>
      <c r="C4241" t="s">
        <v>16562</v>
      </c>
      <c r="D4241">
        <v>3</v>
      </c>
      <c r="E4241">
        <v>0</v>
      </c>
      <c r="G4241">
        <v>500</v>
      </c>
      <c r="T4241" t="s">
        <v>12087</v>
      </c>
      <c r="U4241" t="s">
        <v>12087</v>
      </c>
      <c r="V4241" t="s">
        <v>12087</v>
      </c>
    </row>
    <row r="4242" spans="1:22" x14ac:dyDescent="0.3">
      <c r="A4242">
        <v>6604</v>
      </c>
      <c r="B4242" t="s">
        <v>16563</v>
      </c>
      <c r="C4242" t="s">
        <v>16564</v>
      </c>
      <c r="D4242">
        <v>3</v>
      </c>
      <c r="E4242">
        <v>0</v>
      </c>
      <c r="G4242">
        <v>0</v>
      </c>
      <c r="T4242" t="s">
        <v>12087</v>
      </c>
      <c r="U4242" t="s">
        <v>12087</v>
      </c>
      <c r="V4242" t="s">
        <v>12087</v>
      </c>
    </row>
    <row r="4243" spans="1:22" x14ac:dyDescent="0.3">
      <c r="A4243">
        <v>6605</v>
      </c>
      <c r="B4243" t="s">
        <v>16565</v>
      </c>
      <c r="C4243" t="s">
        <v>16565</v>
      </c>
      <c r="D4243">
        <v>3</v>
      </c>
      <c r="E4243">
        <v>0</v>
      </c>
      <c r="G4243">
        <v>0</v>
      </c>
      <c r="T4243" t="s">
        <v>12087</v>
      </c>
      <c r="U4243" t="s">
        <v>12087</v>
      </c>
      <c r="V4243" t="s">
        <v>12087</v>
      </c>
    </row>
    <row r="4244" spans="1:22" x14ac:dyDescent="0.3">
      <c r="A4244">
        <v>6606</v>
      </c>
      <c r="B4244" t="s">
        <v>16566</v>
      </c>
      <c r="C4244" t="s">
        <v>16567</v>
      </c>
      <c r="D4244">
        <v>3</v>
      </c>
      <c r="E4244">
        <v>0</v>
      </c>
      <c r="G4244">
        <v>10</v>
      </c>
      <c r="T4244" t="s">
        <v>12087</v>
      </c>
      <c r="U4244" t="s">
        <v>12087</v>
      </c>
      <c r="V4244" t="s">
        <v>12087</v>
      </c>
    </row>
    <row r="4245" spans="1:22" x14ac:dyDescent="0.3">
      <c r="A4245">
        <v>6607</v>
      </c>
      <c r="B4245" t="s">
        <v>16568</v>
      </c>
      <c r="C4245" t="s">
        <v>16569</v>
      </c>
      <c r="D4245">
        <v>3</v>
      </c>
      <c r="E4245">
        <v>20</v>
      </c>
      <c r="G4245">
        <v>10</v>
      </c>
      <c r="T4245" t="s">
        <v>12087</v>
      </c>
      <c r="U4245" t="s">
        <v>12087</v>
      </c>
      <c r="V4245" t="s">
        <v>12087</v>
      </c>
    </row>
    <row r="4246" spans="1:22" x14ac:dyDescent="0.3">
      <c r="A4246">
        <v>6608</v>
      </c>
      <c r="B4246" t="s">
        <v>16570</v>
      </c>
      <c r="C4246" t="s">
        <v>16571</v>
      </c>
      <c r="D4246">
        <v>3</v>
      </c>
      <c r="E4246">
        <v>0</v>
      </c>
      <c r="G4246">
        <v>0</v>
      </c>
      <c r="T4246" t="s">
        <v>12087</v>
      </c>
      <c r="U4246" t="s">
        <v>12087</v>
      </c>
      <c r="V4246" t="s">
        <v>12087</v>
      </c>
    </row>
    <row r="4247" spans="1:22" x14ac:dyDescent="0.3">
      <c r="A4247">
        <v>6609</v>
      </c>
      <c r="B4247" t="s">
        <v>16572</v>
      </c>
      <c r="C4247" t="s">
        <v>16573</v>
      </c>
      <c r="D4247">
        <v>3</v>
      </c>
      <c r="E4247">
        <v>82</v>
      </c>
      <c r="G4247">
        <v>10</v>
      </c>
      <c r="T4247" t="s">
        <v>12087</v>
      </c>
      <c r="U4247" t="s">
        <v>12087</v>
      </c>
      <c r="V4247" t="s">
        <v>12087</v>
      </c>
    </row>
    <row r="4248" spans="1:22" x14ac:dyDescent="0.3">
      <c r="A4248">
        <v>6610</v>
      </c>
      <c r="B4248" t="s">
        <v>16574</v>
      </c>
      <c r="C4248" t="s">
        <v>16575</v>
      </c>
      <c r="D4248">
        <v>3</v>
      </c>
      <c r="E4248">
        <v>390</v>
      </c>
      <c r="G4248">
        <v>10</v>
      </c>
      <c r="T4248" t="s">
        <v>12087</v>
      </c>
      <c r="U4248" t="s">
        <v>12087</v>
      </c>
      <c r="V4248" t="s">
        <v>12087</v>
      </c>
    </row>
    <row r="4249" spans="1:22" x14ac:dyDescent="0.3">
      <c r="A4249">
        <v>6612</v>
      </c>
      <c r="B4249" t="s">
        <v>16576</v>
      </c>
      <c r="C4249" t="s">
        <v>16577</v>
      </c>
      <c r="D4249">
        <v>3</v>
      </c>
      <c r="E4249">
        <v>20</v>
      </c>
      <c r="G4249">
        <v>200</v>
      </c>
      <c r="T4249" t="s">
        <v>12087</v>
      </c>
      <c r="U4249" t="s">
        <v>12087</v>
      </c>
      <c r="V4249" t="s">
        <v>12087</v>
      </c>
    </row>
    <row r="4250" spans="1:22" x14ac:dyDescent="0.3">
      <c r="A4250">
        <v>6613</v>
      </c>
      <c r="B4250" t="s">
        <v>16578</v>
      </c>
      <c r="C4250" t="s">
        <v>16579</v>
      </c>
      <c r="D4250">
        <v>3</v>
      </c>
      <c r="E4250">
        <v>20</v>
      </c>
      <c r="G4250">
        <v>10</v>
      </c>
      <c r="T4250" t="s">
        <v>12087</v>
      </c>
      <c r="U4250" t="s">
        <v>12087</v>
      </c>
      <c r="V4250" t="s">
        <v>12087</v>
      </c>
    </row>
    <row r="4251" spans="1:22" x14ac:dyDescent="0.3">
      <c r="A4251">
        <v>6615</v>
      </c>
      <c r="B4251" t="s">
        <v>16580</v>
      </c>
      <c r="C4251" t="s">
        <v>16581</v>
      </c>
      <c r="D4251">
        <v>3</v>
      </c>
      <c r="E4251">
        <v>0</v>
      </c>
      <c r="G4251">
        <v>10</v>
      </c>
      <c r="T4251" t="s">
        <v>12087</v>
      </c>
      <c r="U4251" t="s">
        <v>12087</v>
      </c>
      <c r="V4251" t="s">
        <v>12087</v>
      </c>
    </row>
    <row r="4252" spans="1:22" x14ac:dyDescent="0.3">
      <c r="A4252">
        <v>6616</v>
      </c>
      <c r="B4252" t="s">
        <v>16582</v>
      </c>
      <c r="C4252" t="s">
        <v>16583</v>
      </c>
      <c r="D4252">
        <v>3</v>
      </c>
      <c r="E4252">
        <v>20</v>
      </c>
      <c r="G4252">
        <v>10</v>
      </c>
      <c r="T4252" t="s">
        <v>12087</v>
      </c>
      <c r="U4252" t="s">
        <v>12087</v>
      </c>
      <c r="V4252" t="s">
        <v>12087</v>
      </c>
    </row>
    <row r="4253" spans="1:22" x14ac:dyDescent="0.3">
      <c r="A4253">
        <v>6617</v>
      </c>
      <c r="B4253" t="s">
        <v>16584</v>
      </c>
      <c r="C4253" t="s">
        <v>16585</v>
      </c>
      <c r="D4253">
        <v>3</v>
      </c>
      <c r="E4253">
        <v>20</v>
      </c>
      <c r="G4253">
        <v>10</v>
      </c>
      <c r="T4253" t="s">
        <v>12087</v>
      </c>
      <c r="U4253" t="s">
        <v>12087</v>
      </c>
      <c r="V4253" t="s">
        <v>12087</v>
      </c>
    </row>
    <row r="4254" spans="1:22" x14ac:dyDescent="0.3">
      <c r="A4254">
        <v>6618</v>
      </c>
      <c r="B4254" t="s">
        <v>16586</v>
      </c>
      <c r="C4254" t="s">
        <v>16587</v>
      </c>
      <c r="D4254">
        <v>3</v>
      </c>
      <c r="E4254">
        <v>20</v>
      </c>
      <c r="G4254">
        <v>10</v>
      </c>
      <c r="T4254" t="s">
        <v>12087</v>
      </c>
      <c r="U4254" t="s">
        <v>12087</v>
      </c>
      <c r="V4254" t="s">
        <v>12087</v>
      </c>
    </row>
    <row r="4255" spans="1:22" x14ac:dyDescent="0.3">
      <c r="A4255">
        <v>6619</v>
      </c>
      <c r="B4255" t="s">
        <v>16588</v>
      </c>
      <c r="C4255" t="s">
        <v>16589</v>
      </c>
      <c r="D4255">
        <v>3</v>
      </c>
      <c r="E4255">
        <v>20</v>
      </c>
      <c r="G4255">
        <v>10</v>
      </c>
      <c r="T4255" t="s">
        <v>12087</v>
      </c>
      <c r="U4255" t="s">
        <v>12087</v>
      </c>
      <c r="V4255" t="s">
        <v>12087</v>
      </c>
    </row>
    <row r="4256" spans="1:22" x14ac:dyDescent="0.3">
      <c r="A4256">
        <v>6623</v>
      </c>
      <c r="B4256" t="s">
        <v>16590</v>
      </c>
      <c r="C4256" t="s">
        <v>16591</v>
      </c>
      <c r="D4256">
        <v>3</v>
      </c>
      <c r="E4256">
        <v>0</v>
      </c>
      <c r="G4256">
        <v>10</v>
      </c>
      <c r="T4256" t="s">
        <v>12087</v>
      </c>
      <c r="U4256" t="s">
        <v>12087</v>
      </c>
      <c r="V4256" t="s">
        <v>12087</v>
      </c>
    </row>
    <row r="4257" spans="1:22" x14ac:dyDescent="0.3">
      <c r="A4257">
        <v>6624</v>
      </c>
      <c r="B4257" t="s">
        <v>16592</v>
      </c>
      <c r="C4257" t="s">
        <v>16593</v>
      </c>
      <c r="D4257">
        <v>3</v>
      </c>
      <c r="E4257">
        <v>0</v>
      </c>
      <c r="G4257">
        <v>10</v>
      </c>
      <c r="T4257" t="s">
        <v>12087</v>
      </c>
      <c r="U4257" t="s">
        <v>12087</v>
      </c>
      <c r="V4257" t="s">
        <v>12087</v>
      </c>
    </row>
    <row r="4258" spans="1:22" x14ac:dyDescent="0.3">
      <c r="A4258">
        <v>6625</v>
      </c>
      <c r="B4258" t="s">
        <v>16594</v>
      </c>
      <c r="C4258" t="s">
        <v>16595</v>
      </c>
      <c r="D4258">
        <v>3</v>
      </c>
      <c r="E4258">
        <v>0</v>
      </c>
      <c r="G4258">
        <v>10</v>
      </c>
      <c r="T4258" t="s">
        <v>12087</v>
      </c>
      <c r="U4258" t="s">
        <v>12087</v>
      </c>
      <c r="V4258" t="s">
        <v>12087</v>
      </c>
    </row>
    <row r="4259" spans="1:22" x14ac:dyDescent="0.3">
      <c r="A4259">
        <v>6635</v>
      </c>
      <c r="B4259" t="s">
        <v>16596</v>
      </c>
      <c r="C4259" t="s">
        <v>16597</v>
      </c>
      <c r="D4259">
        <v>3</v>
      </c>
      <c r="E4259">
        <v>20</v>
      </c>
      <c r="G4259">
        <v>0</v>
      </c>
      <c r="T4259" t="s">
        <v>12087</v>
      </c>
      <c r="U4259" t="s">
        <v>12087</v>
      </c>
      <c r="V4259" t="s">
        <v>12087</v>
      </c>
    </row>
    <row r="4260" spans="1:22" x14ac:dyDescent="0.3">
      <c r="A4260">
        <v>6636</v>
      </c>
      <c r="B4260" t="s">
        <v>16598</v>
      </c>
      <c r="C4260" t="s">
        <v>16599</v>
      </c>
      <c r="D4260">
        <v>3</v>
      </c>
      <c r="E4260">
        <v>10</v>
      </c>
      <c r="G4260">
        <v>100</v>
      </c>
      <c r="T4260" t="s">
        <v>34255</v>
      </c>
      <c r="U4260" t="s">
        <v>34255</v>
      </c>
      <c r="V4260" t="s">
        <v>34255</v>
      </c>
    </row>
    <row r="4261" spans="1:22" x14ac:dyDescent="0.3">
      <c r="A4261">
        <v>6637</v>
      </c>
      <c r="B4261" t="s">
        <v>16600</v>
      </c>
      <c r="C4261" t="s">
        <v>16601</v>
      </c>
      <c r="D4261">
        <v>3</v>
      </c>
      <c r="E4261">
        <v>10</v>
      </c>
      <c r="G4261">
        <v>100</v>
      </c>
      <c r="T4261" t="s">
        <v>34235</v>
      </c>
      <c r="U4261" t="s">
        <v>34235</v>
      </c>
      <c r="V4261" t="s">
        <v>34235</v>
      </c>
    </row>
    <row r="4262" spans="1:22" x14ac:dyDescent="0.3">
      <c r="A4262">
        <v>6638</v>
      </c>
      <c r="B4262" t="s">
        <v>16602</v>
      </c>
      <c r="C4262" t="s">
        <v>16603</v>
      </c>
      <c r="D4262">
        <v>3</v>
      </c>
      <c r="E4262">
        <v>10</v>
      </c>
      <c r="G4262">
        <v>100</v>
      </c>
      <c r="T4262" t="s">
        <v>34301</v>
      </c>
      <c r="U4262" t="s">
        <v>34301</v>
      </c>
      <c r="V4262" t="s">
        <v>34301</v>
      </c>
    </row>
    <row r="4263" spans="1:22" x14ac:dyDescent="0.3">
      <c r="A4263">
        <v>6639</v>
      </c>
      <c r="B4263" t="s">
        <v>16604</v>
      </c>
      <c r="C4263" t="s">
        <v>16605</v>
      </c>
      <c r="D4263">
        <v>3</v>
      </c>
      <c r="E4263">
        <v>10</v>
      </c>
      <c r="G4263">
        <v>100</v>
      </c>
      <c r="T4263" t="s">
        <v>33016</v>
      </c>
      <c r="U4263" t="s">
        <v>33016</v>
      </c>
      <c r="V4263" t="s">
        <v>33016</v>
      </c>
    </row>
    <row r="4264" spans="1:22" x14ac:dyDescent="0.3">
      <c r="A4264">
        <v>6640</v>
      </c>
      <c r="B4264" t="s">
        <v>16606</v>
      </c>
      <c r="C4264" t="s">
        <v>16607</v>
      </c>
      <c r="D4264">
        <v>3</v>
      </c>
      <c r="E4264">
        <v>10</v>
      </c>
      <c r="G4264">
        <v>100</v>
      </c>
      <c r="T4264" t="s">
        <v>34901</v>
      </c>
      <c r="U4264" t="s">
        <v>34901</v>
      </c>
      <c r="V4264" t="s">
        <v>34901</v>
      </c>
    </row>
    <row r="4265" spans="1:22" x14ac:dyDescent="0.3">
      <c r="A4265">
        <v>6641</v>
      </c>
      <c r="B4265" t="s">
        <v>16608</v>
      </c>
      <c r="C4265" t="s">
        <v>16609</v>
      </c>
      <c r="D4265">
        <v>3</v>
      </c>
      <c r="E4265">
        <v>10</v>
      </c>
      <c r="G4265">
        <v>100</v>
      </c>
      <c r="T4265" t="s">
        <v>34931</v>
      </c>
      <c r="U4265" t="s">
        <v>34931</v>
      </c>
      <c r="V4265" t="s">
        <v>34931</v>
      </c>
    </row>
    <row r="4266" spans="1:22" x14ac:dyDescent="0.3">
      <c r="A4266">
        <v>6642</v>
      </c>
      <c r="B4266" t="s">
        <v>16610</v>
      </c>
      <c r="C4266" t="s">
        <v>16611</v>
      </c>
      <c r="D4266">
        <v>3</v>
      </c>
      <c r="E4266">
        <v>10</v>
      </c>
      <c r="G4266">
        <v>100</v>
      </c>
      <c r="T4266" t="s">
        <v>43305</v>
      </c>
      <c r="U4266" t="s">
        <v>43305</v>
      </c>
      <c r="V4266" t="s">
        <v>43305</v>
      </c>
    </row>
    <row r="4267" spans="1:22" x14ac:dyDescent="0.3">
      <c r="A4267">
        <v>6643</v>
      </c>
      <c r="B4267" t="s">
        <v>16612</v>
      </c>
      <c r="C4267" t="s">
        <v>16613</v>
      </c>
      <c r="D4267">
        <v>3</v>
      </c>
      <c r="E4267">
        <v>10</v>
      </c>
      <c r="G4267">
        <v>100</v>
      </c>
      <c r="T4267" t="s">
        <v>36675</v>
      </c>
      <c r="U4267" t="s">
        <v>36675</v>
      </c>
      <c r="V4267" t="s">
        <v>36675</v>
      </c>
    </row>
    <row r="4268" spans="1:22" x14ac:dyDescent="0.3">
      <c r="A4268">
        <v>6644</v>
      </c>
      <c r="B4268" t="s">
        <v>16614</v>
      </c>
      <c r="C4268" t="s">
        <v>16615</v>
      </c>
      <c r="D4268">
        <v>3</v>
      </c>
      <c r="E4268">
        <v>10</v>
      </c>
      <c r="G4268">
        <v>100</v>
      </c>
      <c r="T4268" t="s">
        <v>43948</v>
      </c>
      <c r="U4268" t="s">
        <v>43948</v>
      </c>
      <c r="V4268" t="s">
        <v>43948</v>
      </c>
    </row>
    <row r="4269" spans="1:22" x14ac:dyDescent="0.3">
      <c r="A4269">
        <v>6645</v>
      </c>
      <c r="B4269" t="s">
        <v>16616</v>
      </c>
      <c r="C4269" t="s">
        <v>16617</v>
      </c>
      <c r="D4269">
        <v>3</v>
      </c>
      <c r="E4269">
        <v>10</v>
      </c>
      <c r="G4269">
        <v>100</v>
      </c>
      <c r="T4269" t="s">
        <v>43949</v>
      </c>
      <c r="U4269" t="s">
        <v>43949</v>
      </c>
      <c r="V4269" t="s">
        <v>43949</v>
      </c>
    </row>
    <row r="4270" spans="1:22" x14ac:dyDescent="0.3">
      <c r="A4270">
        <v>6697</v>
      </c>
      <c r="B4270" t="s">
        <v>16618</v>
      </c>
      <c r="C4270" t="s">
        <v>16619</v>
      </c>
      <c r="D4270">
        <v>3</v>
      </c>
      <c r="E4270">
        <v>10</v>
      </c>
      <c r="G4270">
        <v>10</v>
      </c>
      <c r="T4270" t="s">
        <v>12087</v>
      </c>
      <c r="U4270" t="s">
        <v>12087</v>
      </c>
      <c r="V4270" t="s">
        <v>12087</v>
      </c>
    </row>
    <row r="4271" spans="1:22" x14ac:dyDescent="0.3">
      <c r="A4271">
        <v>6646</v>
      </c>
      <c r="B4271" t="s">
        <v>16620</v>
      </c>
      <c r="C4271" t="s">
        <v>16621</v>
      </c>
      <c r="D4271">
        <v>3</v>
      </c>
      <c r="E4271">
        <v>0</v>
      </c>
      <c r="G4271">
        <v>0</v>
      </c>
      <c r="T4271" t="s">
        <v>12087</v>
      </c>
      <c r="U4271" t="s">
        <v>12087</v>
      </c>
      <c r="V4271" t="s">
        <v>12087</v>
      </c>
    </row>
    <row r="4272" spans="1:22" x14ac:dyDescent="0.3">
      <c r="A4272">
        <v>6648</v>
      </c>
      <c r="B4272" t="s">
        <v>16622</v>
      </c>
      <c r="C4272" t="s">
        <v>16623</v>
      </c>
      <c r="D4272">
        <v>3</v>
      </c>
      <c r="E4272">
        <v>10</v>
      </c>
      <c r="G4272">
        <v>10</v>
      </c>
      <c r="K4272">
        <v>0</v>
      </c>
      <c r="T4272" t="s">
        <v>12087</v>
      </c>
      <c r="U4272" t="s">
        <v>12087</v>
      </c>
      <c r="V4272" t="s">
        <v>12087</v>
      </c>
    </row>
    <row r="4273" spans="1:22" x14ac:dyDescent="0.3">
      <c r="A4273">
        <v>6649</v>
      </c>
      <c r="B4273" t="s">
        <v>16624</v>
      </c>
      <c r="C4273" t="s">
        <v>16625</v>
      </c>
      <c r="D4273">
        <v>3</v>
      </c>
      <c r="E4273">
        <v>10</v>
      </c>
      <c r="G4273">
        <v>10</v>
      </c>
      <c r="K4273">
        <v>0</v>
      </c>
      <c r="T4273" t="s">
        <v>12087</v>
      </c>
      <c r="U4273" t="s">
        <v>12087</v>
      </c>
      <c r="V4273" t="s">
        <v>12087</v>
      </c>
    </row>
    <row r="4274" spans="1:22" x14ac:dyDescent="0.3">
      <c r="A4274">
        <v>6650</v>
      </c>
      <c r="B4274" t="s">
        <v>16626</v>
      </c>
      <c r="C4274" t="s">
        <v>16627</v>
      </c>
      <c r="D4274">
        <v>3</v>
      </c>
      <c r="E4274">
        <v>10</v>
      </c>
      <c r="G4274">
        <v>10</v>
      </c>
      <c r="K4274">
        <v>0</v>
      </c>
      <c r="T4274" t="s">
        <v>12087</v>
      </c>
      <c r="U4274" t="s">
        <v>12087</v>
      </c>
      <c r="V4274" t="s">
        <v>12087</v>
      </c>
    </row>
    <row r="4275" spans="1:22" x14ac:dyDescent="0.3">
      <c r="A4275">
        <v>6651</v>
      </c>
      <c r="B4275" t="s">
        <v>16628</v>
      </c>
      <c r="C4275" t="s">
        <v>16629</v>
      </c>
      <c r="D4275">
        <v>3</v>
      </c>
      <c r="E4275">
        <v>10</v>
      </c>
      <c r="G4275">
        <v>10</v>
      </c>
      <c r="K4275">
        <v>0</v>
      </c>
      <c r="T4275" t="s">
        <v>12087</v>
      </c>
      <c r="U4275" t="s">
        <v>12087</v>
      </c>
      <c r="V4275" t="s">
        <v>12087</v>
      </c>
    </row>
    <row r="4276" spans="1:22" x14ac:dyDescent="0.3">
      <c r="A4276">
        <v>6652</v>
      </c>
      <c r="B4276" t="s">
        <v>16630</v>
      </c>
      <c r="C4276" t="s">
        <v>16631</v>
      </c>
      <c r="D4276">
        <v>3</v>
      </c>
      <c r="E4276">
        <v>10</v>
      </c>
      <c r="G4276">
        <v>10</v>
      </c>
      <c r="K4276">
        <v>0</v>
      </c>
      <c r="T4276" t="s">
        <v>12087</v>
      </c>
      <c r="U4276" t="s">
        <v>12087</v>
      </c>
      <c r="V4276" t="s">
        <v>12087</v>
      </c>
    </row>
    <row r="4277" spans="1:22" x14ac:dyDescent="0.3">
      <c r="A4277">
        <v>6653</v>
      </c>
      <c r="B4277" t="s">
        <v>16632</v>
      </c>
      <c r="C4277" t="s">
        <v>16633</v>
      </c>
      <c r="D4277">
        <v>3</v>
      </c>
      <c r="E4277">
        <v>10</v>
      </c>
      <c r="G4277">
        <v>10</v>
      </c>
      <c r="K4277">
        <v>0</v>
      </c>
      <c r="T4277" t="s">
        <v>12087</v>
      </c>
      <c r="U4277" t="s">
        <v>12087</v>
      </c>
      <c r="V4277" t="s">
        <v>12087</v>
      </c>
    </row>
    <row r="4278" spans="1:22" x14ac:dyDescent="0.3">
      <c r="A4278">
        <v>6654</v>
      </c>
      <c r="B4278" t="s">
        <v>16634</v>
      </c>
      <c r="C4278" t="s">
        <v>16635</v>
      </c>
      <c r="D4278">
        <v>3</v>
      </c>
      <c r="E4278">
        <v>0</v>
      </c>
      <c r="G4278">
        <v>0</v>
      </c>
      <c r="T4278" t="s">
        <v>12087</v>
      </c>
      <c r="U4278" t="s">
        <v>12087</v>
      </c>
      <c r="V4278" t="s">
        <v>12087</v>
      </c>
    </row>
    <row r="4279" spans="1:22" x14ac:dyDescent="0.3">
      <c r="A4279">
        <v>6655</v>
      </c>
      <c r="B4279" t="s">
        <v>16636</v>
      </c>
      <c r="C4279" t="s">
        <v>16637</v>
      </c>
      <c r="D4279">
        <v>3</v>
      </c>
      <c r="E4279">
        <v>0</v>
      </c>
      <c r="G4279">
        <v>0</v>
      </c>
      <c r="T4279" t="s">
        <v>12087</v>
      </c>
      <c r="U4279" t="s">
        <v>12087</v>
      </c>
      <c r="V4279" t="s">
        <v>12087</v>
      </c>
    </row>
    <row r="4280" spans="1:22" x14ac:dyDescent="0.3">
      <c r="A4280">
        <v>6656</v>
      </c>
      <c r="B4280" t="s">
        <v>16638</v>
      </c>
      <c r="C4280" t="s">
        <v>16639</v>
      </c>
      <c r="D4280">
        <v>3</v>
      </c>
      <c r="E4280">
        <v>0</v>
      </c>
      <c r="G4280">
        <v>0</v>
      </c>
      <c r="T4280" t="s">
        <v>12087</v>
      </c>
      <c r="U4280" t="s">
        <v>12087</v>
      </c>
      <c r="V4280" t="s">
        <v>12087</v>
      </c>
    </row>
    <row r="4281" spans="1:22" x14ac:dyDescent="0.3">
      <c r="A4281">
        <v>6657</v>
      </c>
      <c r="B4281" t="s">
        <v>16640</v>
      </c>
      <c r="C4281" t="s">
        <v>16641</v>
      </c>
      <c r="D4281">
        <v>3</v>
      </c>
      <c r="E4281">
        <v>0</v>
      </c>
      <c r="G4281">
        <v>0</v>
      </c>
      <c r="T4281" t="s">
        <v>12087</v>
      </c>
      <c r="U4281" t="s">
        <v>12087</v>
      </c>
      <c r="V4281" t="s">
        <v>12087</v>
      </c>
    </row>
    <row r="4282" spans="1:22" x14ac:dyDescent="0.3">
      <c r="A4282">
        <v>6658</v>
      </c>
      <c r="B4282" t="s">
        <v>16642</v>
      </c>
      <c r="C4282" t="s">
        <v>16643</v>
      </c>
      <c r="D4282">
        <v>3</v>
      </c>
      <c r="E4282">
        <v>0</v>
      </c>
      <c r="G4282">
        <v>0</v>
      </c>
      <c r="T4282" t="s">
        <v>12087</v>
      </c>
      <c r="U4282" t="s">
        <v>12087</v>
      </c>
      <c r="V4282" t="s">
        <v>12087</v>
      </c>
    </row>
    <row r="4283" spans="1:22" x14ac:dyDescent="0.3">
      <c r="A4283">
        <v>6665</v>
      </c>
      <c r="B4283" t="s">
        <v>16644</v>
      </c>
      <c r="C4283" t="s">
        <v>16645</v>
      </c>
      <c r="D4283">
        <v>3</v>
      </c>
      <c r="E4283">
        <v>0</v>
      </c>
      <c r="G4283">
        <v>10</v>
      </c>
      <c r="T4283" t="s">
        <v>12087</v>
      </c>
      <c r="U4283" t="s">
        <v>12087</v>
      </c>
      <c r="V4283" t="s">
        <v>12087</v>
      </c>
    </row>
    <row r="4284" spans="1:22" x14ac:dyDescent="0.3">
      <c r="A4284">
        <v>6671</v>
      </c>
      <c r="B4284" t="s">
        <v>16646</v>
      </c>
      <c r="C4284" t="s">
        <v>16647</v>
      </c>
      <c r="D4284">
        <v>3</v>
      </c>
      <c r="E4284">
        <v>10</v>
      </c>
      <c r="G4284">
        <v>0</v>
      </c>
      <c r="T4284" t="s">
        <v>12087</v>
      </c>
      <c r="U4284" t="s">
        <v>12087</v>
      </c>
      <c r="V4284" t="s">
        <v>12087</v>
      </c>
    </row>
    <row r="4285" spans="1:22" x14ac:dyDescent="0.3">
      <c r="A4285">
        <v>6672</v>
      </c>
      <c r="B4285" t="s">
        <v>16648</v>
      </c>
      <c r="C4285" t="s">
        <v>16649</v>
      </c>
      <c r="D4285">
        <v>3</v>
      </c>
      <c r="E4285">
        <v>10</v>
      </c>
      <c r="G4285">
        <v>0</v>
      </c>
      <c r="T4285" t="s">
        <v>12087</v>
      </c>
      <c r="U4285" t="s">
        <v>12087</v>
      </c>
      <c r="V4285" t="s">
        <v>12087</v>
      </c>
    </row>
    <row r="4286" spans="1:22" x14ac:dyDescent="0.3">
      <c r="A4286">
        <v>6673</v>
      </c>
      <c r="B4286" t="s">
        <v>16650</v>
      </c>
      <c r="C4286" t="s">
        <v>16651</v>
      </c>
      <c r="D4286">
        <v>3</v>
      </c>
      <c r="E4286">
        <v>10</v>
      </c>
      <c r="G4286">
        <v>0</v>
      </c>
      <c r="T4286" t="s">
        <v>12087</v>
      </c>
      <c r="U4286" t="s">
        <v>12087</v>
      </c>
      <c r="V4286" t="s">
        <v>12087</v>
      </c>
    </row>
    <row r="4287" spans="1:22" x14ac:dyDescent="0.3">
      <c r="A4287">
        <v>6674</v>
      </c>
      <c r="B4287" t="s">
        <v>16652</v>
      </c>
      <c r="C4287" t="s">
        <v>16653</v>
      </c>
      <c r="D4287">
        <v>3</v>
      </c>
      <c r="E4287">
        <v>0</v>
      </c>
      <c r="G4287">
        <v>10</v>
      </c>
      <c r="T4287" t="s">
        <v>12087</v>
      </c>
      <c r="U4287" t="s">
        <v>12087</v>
      </c>
      <c r="V4287" t="s">
        <v>12087</v>
      </c>
    </row>
    <row r="4288" spans="1:22" x14ac:dyDescent="0.3">
      <c r="A4288">
        <v>6681</v>
      </c>
      <c r="B4288" t="s">
        <v>16654</v>
      </c>
      <c r="C4288" t="s">
        <v>11584</v>
      </c>
      <c r="D4288">
        <v>3</v>
      </c>
      <c r="E4288">
        <v>20</v>
      </c>
      <c r="G4288">
        <v>10</v>
      </c>
      <c r="T4288" t="s">
        <v>12087</v>
      </c>
      <c r="U4288" t="s">
        <v>12087</v>
      </c>
      <c r="V4288" t="s">
        <v>12087</v>
      </c>
    </row>
    <row r="4289" spans="1:22" x14ac:dyDescent="0.3">
      <c r="A4289">
        <v>6682</v>
      </c>
      <c r="B4289" t="s">
        <v>16655</v>
      </c>
      <c r="C4289" t="s">
        <v>16656</v>
      </c>
      <c r="D4289">
        <v>3</v>
      </c>
      <c r="E4289">
        <v>20</v>
      </c>
      <c r="G4289">
        <v>10</v>
      </c>
      <c r="T4289" t="s">
        <v>12087</v>
      </c>
      <c r="U4289" t="s">
        <v>12087</v>
      </c>
      <c r="V4289" t="s">
        <v>12087</v>
      </c>
    </row>
    <row r="4290" spans="1:22" x14ac:dyDescent="0.3">
      <c r="A4290">
        <v>6683</v>
      </c>
      <c r="B4290" t="s">
        <v>16657</v>
      </c>
      <c r="C4290" t="s">
        <v>16658</v>
      </c>
      <c r="D4290">
        <v>3</v>
      </c>
      <c r="E4290">
        <v>10</v>
      </c>
      <c r="G4290">
        <v>10</v>
      </c>
      <c r="T4290" t="s">
        <v>12087</v>
      </c>
      <c r="U4290" t="s">
        <v>12087</v>
      </c>
      <c r="V4290" t="s">
        <v>12087</v>
      </c>
    </row>
    <row r="4291" spans="1:22" x14ac:dyDescent="0.3">
      <c r="A4291">
        <v>6684</v>
      </c>
      <c r="B4291" t="s">
        <v>16659</v>
      </c>
      <c r="C4291" t="s">
        <v>16660</v>
      </c>
      <c r="D4291">
        <v>3</v>
      </c>
      <c r="E4291">
        <v>10</v>
      </c>
      <c r="G4291">
        <v>0</v>
      </c>
      <c r="T4291" t="s">
        <v>12087</v>
      </c>
      <c r="U4291" t="s">
        <v>12087</v>
      </c>
      <c r="V4291" t="s">
        <v>12087</v>
      </c>
    </row>
    <row r="4292" spans="1:22" x14ac:dyDescent="0.3">
      <c r="A4292">
        <v>6685</v>
      </c>
      <c r="B4292" t="s">
        <v>16661</v>
      </c>
      <c r="C4292" t="s">
        <v>16662</v>
      </c>
      <c r="D4292">
        <v>3</v>
      </c>
      <c r="E4292">
        <v>10</v>
      </c>
      <c r="G4292">
        <v>0</v>
      </c>
      <c r="T4292" t="s">
        <v>12087</v>
      </c>
      <c r="U4292" t="s">
        <v>12087</v>
      </c>
      <c r="V4292" t="s">
        <v>12087</v>
      </c>
    </row>
    <row r="4293" spans="1:22" x14ac:dyDescent="0.3">
      <c r="A4293">
        <v>6686</v>
      </c>
      <c r="B4293" t="s">
        <v>16663</v>
      </c>
      <c r="C4293" t="s">
        <v>16663</v>
      </c>
      <c r="D4293">
        <v>3</v>
      </c>
      <c r="E4293">
        <v>10</v>
      </c>
      <c r="G4293">
        <v>2000</v>
      </c>
      <c r="T4293" t="s">
        <v>12087</v>
      </c>
      <c r="U4293" t="s">
        <v>12087</v>
      </c>
      <c r="V4293" t="s">
        <v>12087</v>
      </c>
    </row>
    <row r="4294" spans="1:22" x14ac:dyDescent="0.3">
      <c r="A4294">
        <v>6687</v>
      </c>
      <c r="B4294" t="s">
        <v>16664</v>
      </c>
      <c r="C4294" t="s">
        <v>12913</v>
      </c>
      <c r="D4294">
        <v>3</v>
      </c>
      <c r="E4294">
        <v>10</v>
      </c>
      <c r="G4294">
        <v>2000</v>
      </c>
      <c r="T4294" t="s">
        <v>12087</v>
      </c>
      <c r="U4294" t="s">
        <v>12087</v>
      </c>
      <c r="V4294" t="s">
        <v>12087</v>
      </c>
    </row>
    <row r="4295" spans="1:22" x14ac:dyDescent="0.3">
      <c r="A4295">
        <v>6688</v>
      </c>
      <c r="B4295" t="s">
        <v>16665</v>
      </c>
      <c r="C4295" t="s">
        <v>15547</v>
      </c>
      <c r="D4295">
        <v>3</v>
      </c>
      <c r="E4295">
        <v>10</v>
      </c>
      <c r="G4295">
        <v>2000</v>
      </c>
      <c r="T4295" t="s">
        <v>12087</v>
      </c>
      <c r="U4295" t="s">
        <v>12087</v>
      </c>
      <c r="V4295" t="s">
        <v>12087</v>
      </c>
    </row>
    <row r="4296" spans="1:22" x14ac:dyDescent="0.3">
      <c r="A4296">
        <v>6689</v>
      </c>
      <c r="B4296" t="s">
        <v>16666</v>
      </c>
      <c r="C4296" t="s">
        <v>16667</v>
      </c>
      <c r="D4296">
        <v>3</v>
      </c>
      <c r="E4296">
        <v>10</v>
      </c>
      <c r="G4296">
        <v>0</v>
      </c>
      <c r="T4296" t="s">
        <v>12087</v>
      </c>
      <c r="U4296" t="s">
        <v>12087</v>
      </c>
      <c r="V4296" t="s">
        <v>12087</v>
      </c>
    </row>
    <row r="4297" spans="1:22" x14ac:dyDescent="0.3">
      <c r="A4297">
        <v>6690</v>
      </c>
      <c r="B4297" t="s">
        <v>16668</v>
      </c>
      <c r="C4297" t="s">
        <v>16669</v>
      </c>
      <c r="D4297">
        <v>3</v>
      </c>
      <c r="E4297">
        <v>10</v>
      </c>
      <c r="G4297">
        <v>0</v>
      </c>
      <c r="T4297" t="s">
        <v>12087</v>
      </c>
      <c r="U4297" t="s">
        <v>12087</v>
      </c>
      <c r="V4297" t="s">
        <v>12087</v>
      </c>
    </row>
    <row r="4298" spans="1:22" x14ac:dyDescent="0.3">
      <c r="A4298">
        <v>6691</v>
      </c>
      <c r="B4298" t="s">
        <v>16670</v>
      </c>
      <c r="C4298" t="s">
        <v>16671</v>
      </c>
      <c r="D4298">
        <v>3</v>
      </c>
      <c r="E4298">
        <v>10</v>
      </c>
      <c r="G4298">
        <v>0</v>
      </c>
      <c r="T4298" t="s">
        <v>12087</v>
      </c>
      <c r="U4298" t="s">
        <v>12087</v>
      </c>
      <c r="V4298" t="s">
        <v>12087</v>
      </c>
    </row>
    <row r="4299" spans="1:22" x14ac:dyDescent="0.3">
      <c r="A4299">
        <v>6692</v>
      </c>
      <c r="B4299" t="s">
        <v>16672</v>
      </c>
      <c r="C4299" t="s">
        <v>16673</v>
      </c>
      <c r="D4299">
        <v>3</v>
      </c>
      <c r="E4299">
        <v>10</v>
      </c>
      <c r="G4299">
        <v>1</v>
      </c>
      <c r="T4299" t="s">
        <v>12087</v>
      </c>
      <c r="U4299" t="s">
        <v>12087</v>
      </c>
      <c r="V4299" t="s">
        <v>12087</v>
      </c>
    </row>
    <row r="4300" spans="1:22" x14ac:dyDescent="0.3">
      <c r="A4300">
        <v>6693</v>
      </c>
      <c r="B4300" t="s">
        <v>16674</v>
      </c>
      <c r="C4300" t="s">
        <v>16675</v>
      </c>
      <c r="D4300">
        <v>3</v>
      </c>
      <c r="E4300">
        <v>10</v>
      </c>
      <c r="G4300">
        <v>10</v>
      </c>
      <c r="T4300" t="s">
        <v>12087</v>
      </c>
      <c r="U4300" t="s">
        <v>12087</v>
      </c>
      <c r="V4300" t="s">
        <v>12087</v>
      </c>
    </row>
    <row r="4301" spans="1:22" x14ac:dyDescent="0.3">
      <c r="A4301">
        <v>6694</v>
      </c>
      <c r="B4301" t="s">
        <v>16676</v>
      </c>
      <c r="C4301" t="s">
        <v>16677</v>
      </c>
      <c r="D4301">
        <v>3</v>
      </c>
      <c r="E4301">
        <v>10</v>
      </c>
      <c r="G4301">
        <v>10</v>
      </c>
      <c r="T4301" t="s">
        <v>12087</v>
      </c>
      <c r="U4301" t="s">
        <v>12087</v>
      </c>
      <c r="V4301" t="s">
        <v>12087</v>
      </c>
    </row>
    <row r="4302" spans="1:22" x14ac:dyDescent="0.3">
      <c r="A4302">
        <v>6695</v>
      </c>
      <c r="B4302" t="s">
        <v>16678</v>
      </c>
      <c r="C4302" t="s">
        <v>16679</v>
      </c>
      <c r="D4302">
        <v>3</v>
      </c>
      <c r="E4302">
        <v>10</v>
      </c>
      <c r="G4302">
        <v>100</v>
      </c>
      <c r="T4302" t="s">
        <v>12087</v>
      </c>
      <c r="U4302" t="s">
        <v>12087</v>
      </c>
      <c r="V4302" t="s">
        <v>12087</v>
      </c>
    </row>
    <row r="4303" spans="1:22" x14ac:dyDescent="0.3">
      <c r="A4303">
        <v>6696</v>
      </c>
      <c r="B4303" t="s">
        <v>16680</v>
      </c>
      <c r="C4303" t="s">
        <v>16681</v>
      </c>
      <c r="D4303">
        <v>3</v>
      </c>
      <c r="E4303">
        <v>10</v>
      </c>
      <c r="G4303">
        <v>10</v>
      </c>
      <c r="T4303" t="s">
        <v>12087</v>
      </c>
      <c r="U4303" t="s">
        <v>12087</v>
      </c>
      <c r="V4303" t="s">
        <v>12087</v>
      </c>
    </row>
    <row r="4304" spans="1:22" x14ac:dyDescent="0.3">
      <c r="A4304">
        <v>6698</v>
      </c>
      <c r="B4304" t="s">
        <v>16682</v>
      </c>
      <c r="C4304" t="s">
        <v>16683</v>
      </c>
      <c r="D4304">
        <v>3</v>
      </c>
      <c r="E4304">
        <v>10</v>
      </c>
      <c r="G4304">
        <v>1000</v>
      </c>
      <c r="T4304" t="s">
        <v>12087</v>
      </c>
      <c r="U4304" t="s">
        <v>12087</v>
      </c>
      <c r="V4304" t="s">
        <v>12087</v>
      </c>
    </row>
    <row r="4305" spans="1:22" x14ac:dyDescent="0.3">
      <c r="A4305">
        <v>6699</v>
      </c>
      <c r="B4305" t="s">
        <v>16684</v>
      </c>
      <c r="C4305" t="s">
        <v>16685</v>
      </c>
      <c r="D4305">
        <v>3</v>
      </c>
      <c r="E4305">
        <v>10</v>
      </c>
      <c r="G4305">
        <v>0</v>
      </c>
      <c r="T4305" t="s">
        <v>12087</v>
      </c>
      <c r="U4305" t="s">
        <v>12087</v>
      </c>
      <c r="V4305" t="s">
        <v>12087</v>
      </c>
    </row>
    <row r="4306" spans="1:22" x14ac:dyDescent="0.3">
      <c r="A4306">
        <v>6700</v>
      </c>
      <c r="B4306" t="s">
        <v>16686</v>
      </c>
      <c r="C4306" t="s">
        <v>16687</v>
      </c>
      <c r="D4306">
        <v>3</v>
      </c>
      <c r="E4306">
        <v>10</v>
      </c>
      <c r="G4306">
        <v>0</v>
      </c>
      <c r="T4306" t="s">
        <v>12087</v>
      </c>
      <c r="U4306" t="s">
        <v>12087</v>
      </c>
      <c r="V4306" t="s">
        <v>12087</v>
      </c>
    </row>
    <row r="4307" spans="1:22" x14ac:dyDescent="0.3">
      <c r="A4307">
        <v>6701</v>
      </c>
      <c r="B4307" t="s">
        <v>16688</v>
      </c>
      <c r="C4307" t="s">
        <v>16689</v>
      </c>
      <c r="D4307">
        <v>3</v>
      </c>
      <c r="E4307">
        <v>10</v>
      </c>
      <c r="G4307">
        <v>0</v>
      </c>
      <c r="T4307" t="s">
        <v>12087</v>
      </c>
      <c r="U4307" t="s">
        <v>12087</v>
      </c>
      <c r="V4307" t="s">
        <v>12087</v>
      </c>
    </row>
    <row r="4308" spans="1:22" x14ac:dyDescent="0.3">
      <c r="A4308">
        <v>6702</v>
      </c>
      <c r="B4308" t="s">
        <v>16690</v>
      </c>
      <c r="C4308" t="s">
        <v>16691</v>
      </c>
      <c r="D4308">
        <v>3</v>
      </c>
      <c r="E4308">
        <v>10</v>
      </c>
      <c r="G4308">
        <v>0</v>
      </c>
      <c r="T4308" t="s">
        <v>12087</v>
      </c>
      <c r="U4308" t="s">
        <v>12087</v>
      </c>
      <c r="V4308" t="s">
        <v>12087</v>
      </c>
    </row>
    <row r="4309" spans="1:22" x14ac:dyDescent="0.3">
      <c r="A4309">
        <v>6703</v>
      </c>
      <c r="B4309" t="s">
        <v>16692</v>
      </c>
      <c r="C4309" t="s">
        <v>16693</v>
      </c>
      <c r="D4309">
        <v>3</v>
      </c>
      <c r="E4309">
        <v>10</v>
      </c>
      <c r="G4309">
        <v>0</v>
      </c>
      <c r="T4309" t="s">
        <v>12087</v>
      </c>
      <c r="U4309" t="s">
        <v>12087</v>
      </c>
      <c r="V4309" t="s">
        <v>12087</v>
      </c>
    </row>
    <row r="4310" spans="1:22" x14ac:dyDescent="0.3">
      <c r="A4310">
        <v>6704</v>
      </c>
      <c r="B4310" t="s">
        <v>16694</v>
      </c>
      <c r="C4310" t="s">
        <v>16695</v>
      </c>
      <c r="D4310">
        <v>3</v>
      </c>
      <c r="E4310">
        <v>10</v>
      </c>
      <c r="G4310">
        <v>0</v>
      </c>
      <c r="T4310" t="s">
        <v>12087</v>
      </c>
      <c r="U4310" t="s">
        <v>12087</v>
      </c>
      <c r="V4310" t="s">
        <v>12087</v>
      </c>
    </row>
    <row r="4311" spans="1:22" x14ac:dyDescent="0.3">
      <c r="A4311">
        <v>6705</v>
      </c>
      <c r="B4311" t="s">
        <v>16696</v>
      </c>
      <c r="C4311" t="s">
        <v>16697</v>
      </c>
      <c r="D4311">
        <v>3</v>
      </c>
      <c r="E4311">
        <v>10</v>
      </c>
      <c r="G4311">
        <v>0</v>
      </c>
      <c r="T4311" t="s">
        <v>12087</v>
      </c>
      <c r="U4311" t="s">
        <v>12087</v>
      </c>
      <c r="V4311" t="s">
        <v>12087</v>
      </c>
    </row>
    <row r="4312" spans="1:22" x14ac:dyDescent="0.3">
      <c r="A4312">
        <v>6706</v>
      </c>
      <c r="B4312" t="s">
        <v>16698</v>
      </c>
      <c r="C4312" t="s">
        <v>16699</v>
      </c>
      <c r="D4312">
        <v>3</v>
      </c>
      <c r="E4312">
        <v>10</v>
      </c>
      <c r="G4312">
        <v>0</v>
      </c>
      <c r="T4312" t="s">
        <v>12087</v>
      </c>
      <c r="U4312" t="s">
        <v>12087</v>
      </c>
      <c r="V4312" t="s">
        <v>12087</v>
      </c>
    </row>
    <row r="4313" spans="1:22" x14ac:dyDescent="0.3">
      <c r="A4313">
        <v>6707</v>
      </c>
      <c r="B4313" t="s">
        <v>16700</v>
      </c>
      <c r="C4313" t="s">
        <v>16701</v>
      </c>
      <c r="D4313">
        <v>3</v>
      </c>
      <c r="E4313">
        <v>10</v>
      </c>
      <c r="G4313">
        <v>10</v>
      </c>
      <c r="T4313" t="s">
        <v>12087</v>
      </c>
      <c r="U4313" t="s">
        <v>12087</v>
      </c>
      <c r="V4313" t="s">
        <v>12087</v>
      </c>
    </row>
    <row r="4314" spans="1:22" x14ac:dyDescent="0.3">
      <c r="A4314">
        <v>6708</v>
      </c>
      <c r="B4314" t="s">
        <v>16702</v>
      </c>
      <c r="C4314" t="s">
        <v>16703</v>
      </c>
      <c r="D4314">
        <v>3</v>
      </c>
      <c r="E4314">
        <v>10</v>
      </c>
      <c r="T4314" t="s">
        <v>12087</v>
      </c>
      <c r="U4314" t="s">
        <v>12087</v>
      </c>
      <c r="V4314" t="s">
        <v>12087</v>
      </c>
    </row>
    <row r="4315" spans="1:22" x14ac:dyDescent="0.3">
      <c r="A4315">
        <v>6709</v>
      </c>
      <c r="B4315" t="s">
        <v>16704</v>
      </c>
      <c r="C4315" t="s">
        <v>16705</v>
      </c>
      <c r="D4315">
        <v>3</v>
      </c>
      <c r="E4315">
        <v>10</v>
      </c>
      <c r="G4315">
        <v>0</v>
      </c>
      <c r="T4315" t="s">
        <v>12087</v>
      </c>
      <c r="U4315" t="s">
        <v>12087</v>
      </c>
      <c r="V4315" t="s">
        <v>12087</v>
      </c>
    </row>
    <row r="4316" spans="1:22" x14ac:dyDescent="0.3">
      <c r="A4316">
        <v>6710</v>
      </c>
      <c r="B4316" t="s">
        <v>16706</v>
      </c>
      <c r="C4316" t="s">
        <v>16707</v>
      </c>
      <c r="D4316">
        <v>3</v>
      </c>
      <c r="E4316">
        <v>10</v>
      </c>
      <c r="G4316">
        <v>0</v>
      </c>
      <c r="T4316" t="s">
        <v>12087</v>
      </c>
      <c r="U4316" t="s">
        <v>12087</v>
      </c>
      <c r="V4316" t="s">
        <v>12087</v>
      </c>
    </row>
    <row r="4317" spans="1:22" x14ac:dyDescent="0.3">
      <c r="A4317">
        <v>6712</v>
      </c>
      <c r="B4317" t="s">
        <v>16708</v>
      </c>
      <c r="C4317" t="s">
        <v>16709</v>
      </c>
      <c r="D4317">
        <v>3</v>
      </c>
      <c r="E4317">
        <v>0</v>
      </c>
      <c r="G4317">
        <v>0</v>
      </c>
      <c r="T4317" t="s">
        <v>12087</v>
      </c>
      <c r="U4317" t="s">
        <v>12087</v>
      </c>
      <c r="V4317" t="s">
        <v>12087</v>
      </c>
    </row>
    <row r="4318" spans="1:22" x14ac:dyDescent="0.3">
      <c r="A4318">
        <v>6713</v>
      </c>
      <c r="B4318" t="s">
        <v>16710</v>
      </c>
      <c r="C4318" t="s">
        <v>16711</v>
      </c>
      <c r="D4318">
        <v>3</v>
      </c>
      <c r="E4318">
        <v>0</v>
      </c>
      <c r="G4318">
        <v>0</v>
      </c>
      <c r="T4318" t="s">
        <v>12087</v>
      </c>
      <c r="U4318" t="s">
        <v>12087</v>
      </c>
      <c r="V4318" t="s">
        <v>12087</v>
      </c>
    </row>
    <row r="4319" spans="1:22" x14ac:dyDescent="0.3">
      <c r="A4319">
        <v>6714</v>
      </c>
      <c r="B4319" t="s">
        <v>16712</v>
      </c>
      <c r="C4319" t="s">
        <v>16713</v>
      </c>
      <c r="D4319">
        <v>3</v>
      </c>
      <c r="E4319">
        <v>20</v>
      </c>
      <c r="G4319">
        <v>0</v>
      </c>
      <c r="T4319" t="s">
        <v>12087</v>
      </c>
      <c r="U4319" t="s">
        <v>12087</v>
      </c>
      <c r="V4319" t="s">
        <v>12087</v>
      </c>
    </row>
    <row r="4320" spans="1:22" x14ac:dyDescent="0.3">
      <c r="A4320">
        <v>6715</v>
      </c>
      <c r="B4320" t="s">
        <v>16714</v>
      </c>
      <c r="C4320" t="s">
        <v>16715</v>
      </c>
      <c r="D4320">
        <v>3</v>
      </c>
      <c r="E4320">
        <v>20</v>
      </c>
      <c r="G4320">
        <v>0</v>
      </c>
      <c r="T4320" t="s">
        <v>12087</v>
      </c>
      <c r="U4320" t="s">
        <v>12087</v>
      </c>
      <c r="V4320" t="s">
        <v>12087</v>
      </c>
    </row>
    <row r="4321" spans="1:22" x14ac:dyDescent="0.3">
      <c r="A4321">
        <v>6716</v>
      </c>
      <c r="B4321" t="s">
        <v>16716</v>
      </c>
      <c r="C4321" t="s">
        <v>16717</v>
      </c>
      <c r="D4321">
        <v>6</v>
      </c>
      <c r="E4321">
        <v>10</v>
      </c>
      <c r="G4321">
        <v>100</v>
      </c>
      <c r="T4321" t="s">
        <v>43950</v>
      </c>
      <c r="U4321" t="s">
        <v>43950</v>
      </c>
      <c r="V4321" t="s">
        <v>43950</v>
      </c>
    </row>
    <row r="4322" spans="1:22" x14ac:dyDescent="0.3">
      <c r="A4322">
        <v>6717</v>
      </c>
      <c r="B4322" t="s">
        <v>16718</v>
      </c>
      <c r="C4322" t="s">
        <v>16719</v>
      </c>
      <c r="D4322">
        <v>6</v>
      </c>
      <c r="E4322">
        <v>10</v>
      </c>
      <c r="G4322">
        <v>100</v>
      </c>
      <c r="T4322" t="s">
        <v>43189</v>
      </c>
      <c r="U4322" t="s">
        <v>43189</v>
      </c>
      <c r="V4322" t="s">
        <v>43189</v>
      </c>
    </row>
    <row r="4323" spans="1:22" x14ac:dyDescent="0.3">
      <c r="A4323">
        <v>6718</v>
      </c>
      <c r="B4323" t="s">
        <v>16720</v>
      </c>
      <c r="C4323" t="s">
        <v>16721</v>
      </c>
      <c r="D4323">
        <v>6</v>
      </c>
      <c r="E4323">
        <v>10</v>
      </c>
      <c r="G4323">
        <v>100</v>
      </c>
      <c r="T4323" t="s">
        <v>34863</v>
      </c>
      <c r="U4323" t="s">
        <v>34863</v>
      </c>
      <c r="V4323" t="s">
        <v>34863</v>
      </c>
    </row>
    <row r="4324" spans="1:22" x14ac:dyDescent="0.3">
      <c r="A4324">
        <v>6719</v>
      </c>
      <c r="B4324" t="s">
        <v>16722</v>
      </c>
      <c r="C4324" t="s">
        <v>16723</v>
      </c>
      <c r="D4324">
        <v>3</v>
      </c>
      <c r="E4324">
        <v>10</v>
      </c>
      <c r="G4324">
        <v>100</v>
      </c>
      <c r="T4324" t="s">
        <v>12087</v>
      </c>
      <c r="U4324" t="s">
        <v>12087</v>
      </c>
      <c r="V4324" t="s">
        <v>12087</v>
      </c>
    </row>
    <row r="4325" spans="1:22" x14ac:dyDescent="0.3">
      <c r="A4325">
        <v>6720</v>
      </c>
      <c r="B4325" t="s">
        <v>16724</v>
      </c>
      <c r="C4325" t="s">
        <v>16725</v>
      </c>
      <c r="D4325">
        <v>18</v>
      </c>
      <c r="E4325">
        <v>10</v>
      </c>
      <c r="G4325">
        <v>0</v>
      </c>
      <c r="K4325">
        <v>0</v>
      </c>
      <c r="L4325" t="s">
        <v>12086</v>
      </c>
      <c r="M4325">
        <v>63</v>
      </c>
      <c r="N4325">
        <v>2</v>
      </c>
      <c r="Q4325">
        <v>1</v>
      </c>
      <c r="T4325" t="s">
        <v>16726</v>
      </c>
      <c r="U4325" t="s">
        <v>16726</v>
      </c>
      <c r="V4325" t="s">
        <v>16726</v>
      </c>
    </row>
    <row r="4326" spans="1:22" x14ac:dyDescent="0.3">
      <c r="A4326">
        <v>6721</v>
      </c>
      <c r="B4326" t="s">
        <v>16727</v>
      </c>
      <c r="C4326" t="s">
        <v>16725</v>
      </c>
      <c r="D4326">
        <v>18</v>
      </c>
      <c r="E4326">
        <v>10</v>
      </c>
      <c r="G4326">
        <v>0</v>
      </c>
      <c r="K4326">
        <v>0</v>
      </c>
      <c r="L4326" t="s">
        <v>12086</v>
      </c>
      <c r="M4326">
        <v>63</v>
      </c>
      <c r="N4326">
        <v>2</v>
      </c>
      <c r="Q4326">
        <v>1</v>
      </c>
      <c r="T4326" t="s">
        <v>16726</v>
      </c>
      <c r="U4326" t="s">
        <v>16726</v>
      </c>
      <c r="V4326" t="s">
        <v>16726</v>
      </c>
    </row>
    <row r="4327" spans="1:22" x14ac:dyDescent="0.3">
      <c r="A4327">
        <v>6722</v>
      </c>
      <c r="B4327" t="s">
        <v>16728</v>
      </c>
      <c r="C4327" t="s">
        <v>16729</v>
      </c>
      <c r="D4327">
        <v>3</v>
      </c>
      <c r="E4327">
        <v>10</v>
      </c>
      <c r="G4327">
        <v>0</v>
      </c>
      <c r="T4327" t="s">
        <v>12087</v>
      </c>
      <c r="U4327" t="s">
        <v>12087</v>
      </c>
      <c r="V4327" t="s">
        <v>12087</v>
      </c>
    </row>
    <row r="4328" spans="1:22" x14ac:dyDescent="0.3">
      <c r="A4328">
        <v>6723</v>
      </c>
      <c r="B4328" t="s">
        <v>16730</v>
      </c>
      <c r="C4328" t="s">
        <v>16731</v>
      </c>
      <c r="D4328">
        <v>3</v>
      </c>
      <c r="E4328">
        <v>10</v>
      </c>
      <c r="G4328">
        <v>0</v>
      </c>
      <c r="T4328" t="s">
        <v>12087</v>
      </c>
      <c r="U4328" t="s">
        <v>12087</v>
      </c>
      <c r="V4328" t="s">
        <v>12087</v>
      </c>
    </row>
    <row r="4329" spans="1:22" x14ac:dyDescent="0.3">
      <c r="A4329">
        <v>6724</v>
      </c>
      <c r="B4329" t="s">
        <v>16732</v>
      </c>
      <c r="C4329" t="s">
        <v>16733</v>
      </c>
      <c r="D4329">
        <v>3</v>
      </c>
      <c r="E4329">
        <v>10</v>
      </c>
      <c r="G4329">
        <v>0</v>
      </c>
      <c r="T4329" t="s">
        <v>12087</v>
      </c>
      <c r="U4329" t="s">
        <v>12087</v>
      </c>
      <c r="V4329" t="s">
        <v>12087</v>
      </c>
    </row>
    <row r="4330" spans="1:22" x14ac:dyDescent="0.3">
      <c r="A4330">
        <v>6725</v>
      </c>
      <c r="B4330" t="s">
        <v>16734</v>
      </c>
      <c r="C4330" t="s">
        <v>16735</v>
      </c>
      <c r="D4330">
        <v>3</v>
      </c>
      <c r="E4330">
        <v>10</v>
      </c>
      <c r="G4330">
        <v>0</v>
      </c>
      <c r="T4330" t="s">
        <v>12087</v>
      </c>
      <c r="U4330" t="s">
        <v>12087</v>
      </c>
      <c r="V4330" t="s">
        <v>12087</v>
      </c>
    </row>
    <row r="4331" spans="1:22" x14ac:dyDescent="0.3">
      <c r="A4331">
        <v>6726</v>
      </c>
      <c r="B4331" t="s">
        <v>16736</v>
      </c>
      <c r="C4331" t="s">
        <v>16737</v>
      </c>
      <c r="D4331">
        <v>3</v>
      </c>
      <c r="E4331">
        <v>10</v>
      </c>
      <c r="G4331">
        <v>0</v>
      </c>
      <c r="T4331" t="s">
        <v>12087</v>
      </c>
      <c r="U4331" t="s">
        <v>12087</v>
      </c>
      <c r="V4331" t="s">
        <v>12087</v>
      </c>
    </row>
    <row r="4332" spans="1:22" x14ac:dyDescent="0.3">
      <c r="A4332">
        <v>6727</v>
      </c>
      <c r="B4332" t="s">
        <v>16738</v>
      </c>
      <c r="C4332" t="s">
        <v>16739</v>
      </c>
      <c r="D4332">
        <v>3</v>
      </c>
      <c r="E4332">
        <v>10</v>
      </c>
      <c r="G4332">
        <v>0</v>
      </c>
      <c r="T4332" t="s">
        <v>12087</v>
      </c>
      <c r="U4332" t="s">
        <v>12087</v>
      </c>
      <c r="V4332" t="s">
        <v>12087</v>
      </c>
    </row>
    <row r="4333" spans="1:22" x14ac:dyDescent="0.3">
      <c r="A4333">
        <v>6732</v>
      </c>
      <c r="B4333" t="s">
        <v>16740</v>
      </c>
      <c r="C4333" t="s">
        <v>16741</v>
      </c>
      <c r="D4333">
        <v>3</v>
      </c>
      <c r="E4333">
        <v>10</v>
      </c>
      <c r="G4333">
        <v>0</v>
      </c>
      <c r="T4333" t="s">
        <v>12087</v>
      </c>
      <c r="U4333" t="s">
        <v>12087</v>
      </c>
      <c r="V4333" t="s">
        <v>12087</v>
      </c>
    </row>
    <row r="4334" spans="1:22" x14ac:dyDescent="0.3">
      <c r="A4334">
        <v>6733</v>
      </c>
      <c r="B4334" t="s">
        <v>16742</v>
      </c>
      <c r="C4334" t="s">
        <v>16743</v>
      </c>
      <c r="D4334">
        <v>3</v>
      </c>
      <c r="E4334">
        <v>10</v>
      </c>
      <c r="G4334">
        <v>0</v>
      </c>
      <c r="T4334" t="s">
        <v>12087</v>
      </c>
      <c r="U4334" t="s">
        <v>12087</v>
      </c>
      <c r="V4334" t="s">
        <v>12087</v>
      </c>
    </row>
    <row r="4335" spans="1:22" x14ac:dyDescent="0.3">
      <c r="A4335">
        <v>6734</v>
      </c>
      <c r="B4335" t="s">
        <v>16744</v>
      </c>
      <c r="C4335" t="s">
        <v>16745</v>
      </c>
      <c r="D4335">
        <v>3</v>
      </c>
      <c r="E4335">
        <v>0</v>
      </c>
      <c r="G4335">
        <v>0</v>
      </c>
      <c r="T4335" t="s">
        <v>12087</v>
      </c>
      <c r="U4335" t="s">
        <v>12087</v>
      </c>
      <c r="V4335" t="s">
        <v>12087</v>
      </c>
    </row>
    <row r="4336" spans="1:22" x14ac:dyDescent="0.3">
      <c r="A4336">
        <v>6735</v>
      </c>
      <c r="B4336" t="s">
        <v>16746</v>
      </c>
      <c r="C4336" t="s">
        <v>16747</v>
      </c>
      <c r="D4336">
        <v>3</v>
      </c>
      <c r="E4336">
        <v>0</v>
      </c>
      <c r="G4336">
        <v>20</v>
      </c>
      <c r="T4336" t="s">
        <v>12087</v>
      </c>
      <c r="U4336" t="s">
        <v>12087</v>
      </c>
      <c r="V4336" t="s">
        <v>12087</v>
      </c>
    </row>
    <row r="4337" spans="1:22" x14ac:dyDescent="0.3">
      <c r="A4337">
        <v>6736</v>
      </c>
      <c r="B4337" t="s">
        <v>16748</v>
      </c>
      <c r="C4337" t="s">
        <v>16749</v>
      </c>
      <c r="D4337">
        <v>3</v>
      </c>
      <c r="E4337">
        <v>0</v>
      </c>
      <c r="G4337">
        <v>20</v>
      </c>
      <c r="T4337" t="s">
        <v>12087</v>
      </c>
      <c r="U4337" t="s">
        <v>12087</v>
      </c>
      <c r="V4337" t="s">
        <v>12087</v>
      </c>
    </row>
    <row r="4338" spans="1:22" x14ac:dyDescent="0.3">
      <c r="A4338">
        <v>6737</v>
      </c>
      <c r="B4338" t="s">
        <v>16750</v>
      </c>
      <c r="C4338" t="s">
        <v>16751</v>
      </c>
      <c r="D4338">
        <v>3</v>
      </c>
      <c r="E4338">
        <v>0</v>
      </c>
      <c r="G4338">
        <v>20</v>
      </c>
      <c r="T4338" t="s">
        <v>12087</v>
      </c>
      <c r="U4338" t="s">
        <v>12087</v>
      </c>
      <c r="V4338" t="s">
        <v>12087</v>
      </c>
    </row>
    <row r="4339" spans="1:22" x14ac:dyDescent="0.3">
      <c r="A4339">
        <v>6738</v>
      </c>
      <c r="B4339" t="s">
        <v>16752</v>
      </c>
      <c r="C4339" t="s">
        <v>16752</v>
      </c>
      <c r="D4339">
        <v>3</v>
      </c>
      <c r="E4339">
        <v>0</v>
      </c>
      <c r="G4339">
        <v>0</v>
      </c>
      <c r="T4339" t="s">
        <v>12087</v>
      </c>
      <c r="U4339" t="s">
        <v>12087</v>
      </c>
      <c r="V4339" t="s">
        <v>12087</v>
      </c>
    </row>
    <row r="4340" spans="1:22" x14ac:dyDescent="0.3">
      <c r="A4340">
        <v>6739</v>
      </c>
      <c r="B4340" t="s">
        <v>16753</v>
      </c>
      <c r="C4340" t="s">
        <v>16753</v>
      </c>
      <c r="D4340">
        <v>3</v>
      </c>
      <c r="E4340">
        <v>0</v>
      </c>
      <c r="G4340">
        <v>0</v>
      </c>
      <c r="T4340" t="s">
        <v>12087</v>
      </c>
      <c r="U4340" t="s">
        <v>12087</v>
      </c>
      <c r="V4340" t="s">
        <v>12087</v>
      </c>
    </row>
    <row r="4341" spans="1:22" x14ac:dyDescent="0.3">
      <c r="A4341">
        <v>6740</v>
      </c>
      <c r="B4341" t="s">
        <v>16754</v>
      </c>
      <c r="C4341" t="s">
        <v>16755</v>
      </c>
      <c r="D4341">
        <v>6</v>
      </c>
      <c r="E4341">
        <v>10</v>
      </c>
      <c r="G4341">
        <v>100</v>
      </c>
      <c r="T4341" t="s">
        <v>43951</v>
      </c>
      <c r="U4341" t="s">
        <v>43951</v>
      </c>
      <c r="V4341" t="s">
        <v>43951</v>
      </c>
    </row>
    <row r="4342" spans="1:22" x14ac:dyDescent="0.3">
      <c r="A4342">
        <v>6741</v>
      </c>
      <c r="B4342" t="s">
        <v>16756</v>
      </c>
      <c r="C4342" t="s">
        <v>16757</v>
      </c>
      <c r="D4342">
        <v>6</v>
      </c>
      <c r="E4342">
        <v>10</v>
      </c>
      <c r="G4342">
        <v>100</v>
      </c>
      <c r="T4342" t="s">
        <v>43952</v>
      </c>
      <c r="U4342" t="s">
        <v>43952</v>
      </c>
      <c r="V4342" t="s">
        <v>43952</v>
      </c>
    </row>
    <row r="4343" spans="1:22" x14ac:dyDescent="0.3">
      <c r="A4343">
        <v>6742</v>
      </c>
      <c r="B4343" t="s">
        <v>16758</v>
      </c>
      <c r="C4343" t="s">
        <v>16759</v>
      </c>
      <c r="D4343">
        <v>6</v>
      </c>
      <c r="E4343">
        <v>10</v>
      </c>
      <c r="G4343">
        <v>100</v>
      </c>
      <c r="T4343" t="s">
        <v>43953</v>
      </c>
      <c r="U4343" t="s">
        <v>43953</v>
      </c>
      <c r="V4343" t="s">
        <v>43953</v>
      </c>
    </row>
    <row r="4344" spans="1:22" x14ac:dyDescent="0.3">
      <c r="A4344">
        <v>6743</v>
      </c>
      <c r="B4344" t="s">
        <v>16760</v>
      </c>
      <c r="C4344" t="s">
        <v>16761</v>
      </c>
      <c r="D4344">
        <v>6</v>
      </c>
      <c r="E4344">
        <v>10</v>
      </c>
      <c r="G4344">
        <v>100</v>
      </c>
      <c r="T4344" t="s">
        <v>43954</v>
      </c>
      <c r="U4344" t="s">
        <v>43954</v>
      </c>
      <c r="V4344" t="s">
        <v>43954</v>
      </c>
    </row>
    <row r="4345" spans="1:22" x14ac:dyDescent="0.3">
      <c r="A4345">
        <v>6744</v>
      </c>
      <c r="B4345" t="s">
        <v>16762</v>
      </c>
      <c r="C4345" t="s">
        <v>16763</v>
      </c>
      <c r="D4345">
        <v>6</v>
      </c>
      <c r="E4345">
        <v>10</v>
      </c>
      <c r="G4345">
        <v>100</v>
      </c>
      <c r="T4345" t="s">
        <v>43955</v>
      </c>
      <c r="U4345" t="s">
        <v>43955</v>
      </c>
      <c r="V4345" t="s">
        <v>43955</v>
      </c>
    </row>
    <row r="4346" spans="1:22" x14ac:dyDescent="0.3">
      <c r="A4346">
        <v>6745</v>
      </c>
      <c r="B4346" t="s">
        <v>16764</v>
      </c>
      <c r="C4346" t="s">
        <v>16765</v>
      </c>
      <c r="D4346">
        <v>6</v>
      </c>
      <c r="E4346">
        <v>20</v>
      </c>
      <c r="G4346">
        <v>10</v>
      </c>
      <c r="T4346" t="s">
        <v>43956</v>
      </c>
      <c r="U4346" t="s">
        <v>43956</v>
      </c>
      <c r="V4346" t="s">
        <v>43956</v>
      </c>
    </row>
    <row r="4347" spans="1:22" x14ac:dyDescent="0.3">
      <c r="A4347">
        <v>6746</v>
      </c>
      <c r="B4347" t="s">
        <v>16766</v>
      </c>
      <c r="C4347" t="s">
        <v>16767</v>
      </c>
      <c r="D4347">
        <v>3</v>
      </c>
      <c r="E4347">
        <v>10</v>
      </c>
      <c r="G4347">
        <v>0</v>
      </c>
      <c r="T4347" t="s">
        <v>12087</v>
      </c>
      <c r="U4347" t="s">
        <v>12087</v>
      </c>
      <c r="V4347" t="s">
        <v>12087</v>
      </c>
    </row>
    <row r="4348" spans="1:22" x14ac:dyDescent="0.3">
      <c r="A4348">
        <v>6747</v>
      </c>
      <c r="B4348" t="s">
        <v>16768</v>
      </c>
      <c r="C4348" t="s">
        <v>16767</v>
      </c>
      <c r="D4348">
        <v>3</v>
      </c>
      <c r="E4348">
        <v>10</v>
      </c>
      <c r="G4348">
        <v>0</v>
      </c>
      <c r="T4348" t="s">
        <v>12087</v>
      </c>
      <c r="U4348" t="s">
        <v>12087</v>
      </c>
      <c r="V4348" t="s">
        <v>12087</v>
      </c>
    </row>
    <row r="4349" spans="1:22" x14ac:dyDescent="0.3">
      <c r="A4349">
        <v>6748</v>
      </c>
      <c r="B4349" t="s">
        <v>16769</v>
      </c>
      <c r="C4349" t="s">
        <v>16770</v>
      </c>
      <c r="D4349">
        <v>3</v>
      </c>
      <c r="E4349">
        <v>10</v>
      </c>
      <c r="G4349">
        <v>0</v>
      </c>
      <c r="T4349" t="s">
        <v>12087</v>
      </c>
      <c r="U4349" t="s">
        <v>12087</v>
      </c>
      <c r="V4349" t="s">
        <v>12087</v>
      </c>
    </row>
    <row r="4350" spans="1:22" x14ac:dyDescent="0.3">
      <c r="A4350">
        <v>6749</v>
      </c>
      <c r="B4350" t="s">
        <v>16771</v>
      </c>
      <c r="C4350" t="s">
        <v>16772</v>
      </c>
      <c r="D4350">
        <v>3</v>
      </c>
      <c r="E4350">
        <v>10</v>
      </c>
      <c r="G4350">
        <v>0</v>
      </c>
      <c r="T4350" t="s">
        <v>12087</v>
      </c>
      <c r="U4350" t="s">
        <v>12087</v>
      </c>
      <c r="V4350" t="s">
        <v>12087</v>
      </c>
    </row>
    <row r="4351" spans="1:22" x14ac:dyDescent="0.3">
      <c r="A4351">
        <v>6750</v>
      </c>
      <c r="B4351" t="s">
        <v>16773</v>
      </c>
      <c r="C4351" t="s">
        <v>16774</v>
      </c>
      <c r="D4351">
        <v>3</v>
      </c>
      <c r="E4351">
        <v>10</v>
      </c>
      <c r="G4351">
        <v>10</v>
      </c>
      <c r="T4351" t="s">
        <v>12087</v>
      </c>
      <c r="U4351" t="s">
        <v>12087</v>
      </c>
      <c r="V4351" t="s">
        <v>12087</v>
      </c>
    </row>
    <row r="4352" spans="1:22" x14ac:dyDescent="0.3">
      <c r="A4352">
        <v>6751</v>
      </c>
      <c r="B4352" t="s">
        <v>16775</v>
      </c>
      <c r="C4352" t="s">
        <v>16776</v>
      </c>
      <c r="D4352">
        <v>3</v>
      </c>
      <c r="E4352">
        <v>10</v>
      </c>
      <c r="G4352">
        <v>10</v>
      </c>
      <c r="T4352" t="s">
        <v>12087</v>
      </c>
      <c r="U4352" t="s">
        <v>12087</v>
      </c>
      <c r="V4352" t="s">
        <v>12087</v>
      </c>
    </row>
    <row r="4353" spans="1:22" x14ac:dyDescent="0.3">
      <c r="A4353">
        <v>6752</v>
      </c>
      <c r="B4353" t="s">
        <v>16777</v>
      </c>
      <c r="C4353" t="s">
        <v>16778</v>
      </c>
      <c r="D4353">
        <v>3</v>
      </c>
      <c r="E4353">
        <v>10</v>
      </c>
      <c r="G4353">
        <v>10</v>
      </c>
      <c r="T4353" t="s">
        <v>12087</v>
      </c>
      <c r="U4353" t="s">
        <v>12087</v>
      </c>
      <c r="V4353" t="s">
        <v>12087</v>
      </c>
    </row>
    <row r="4354" spans="1:22" x14ac:dyDescent="0.3">
      <c r="A4354">
        <v>6753</v>
      </c>
      <c r="B4354" t="s">
        <v>16779</v>
      </c>
      <c r="C4354" t="s">
        <v>16780</v>
      </c>
      <c r="D4354">
        <v>3</v>
      </c>
      <c r="E4354">
        <v>10</v>
      </c>
      <c r="G4354">
        <v>0</v>
      </c>
      <c r="T4354" t="s">
        <v>12087</v>
      </c>
      <c r="U4354" t="s">
        <v>12087</v>
      </c>
      <c r="V4354" t="s">
        <v>12087</v>
      </c>
    </row>
    <row r="4355" spans="1:22" x14ac:dyDescent="0.3">
      <c r="A4355">
        <v>6754</v>
      </c>
      <c r="B4355" t="s">
        <v>16781</v>
      </c>
      <c r="C4355" t="s">
        <v>16782</v>
      </c>
      <c r="D4355">
        <v>3</v>
      </c>
      <c r="E4355">
        <v>10</v>
      </c>
      <c r="G4355">
        <v>0</v>
      </c>
      <c r="T4355" t="s">
        <v>12087</v>
      </c>
      <c r="U4355" t="s">
        <v>12087</v>
      </c>
      <c r="V4355" t="s">
        <v>12087</v>
      </c>
    </row>
    <row r="4356" spans="1:22" x14ac:dyDescent="0.3">
      <c r="A4356">
        <v>6755</v>
      </c>
      <c r="B4356" t="s">
        <v>16783</v>
      </c>
      <c r="C4356" t="s">
        <v>16784</v>
      </c>
      <c r="D4356">
        <v>3</v>
      </c>
      <c r="E4356">
        <v>20</v>
      </c>
      <c r="G4356">
        <v>10</v>
      </c>
      <c r="T4356" t="s">
        <v>12087</v>
      </c>
      <c r="U4356" t="s">
        <v>12087</v>
      </c>
      <c r="V4356" t="s">
        <v>12087</v>
      </c>
    </row>
    <row r="4357" spans="1:22" x14ac:dyDescent="0.3">
      <c r="A4357">
        <v>6756</v>
      </c>
      <c r="B4357" t="s">
        <v>16785</v>
      </c>
      <c r="C4357" t="s">
        <v>16786</v>
      </c>
      <c r="D4357">
        <v>3</v>
      </c>
      <c r="E4357">
        <v>20</v>
      </c>
      <c r="G4357">
        <v>0</v>
      </c>
      <c r="T4357" t="s">
        <v>12087</v>
      </c>
      <c r="U4357" t="s">
        <v>12087</v>
      </c>
      <c r="V4357" t="s">
        <v>12087</v>
      </c>
    </row>
    <row r="4358" spans="1:22" x14ac:dyDescent="0.3">
      <c r="A4358">
        <v>6757</v>
      </c>
      <c r="B4358" t="s">
        <v>16787</v>
      </c>
      <c r="C4358" t="s">
        <v>16788</v>
      </c>
      <c r="D4358">
        <v>3</v>
      </c>
      <c r="E4358">
        <v>20</v>
      </c>
      <c r="G4358">
        <v>0</v>
      </c>
      <c r="T4358" t="s">
        <v>12087</v>
      </c>
      <c r="U4358" t="s">
        <v>12087</v>
      </c>
      <c r="V4358" t="s">
        <v>12087</v>
      </c>
    </row>
    <row r="4359" spans="1:22" x14ac:dyDescent="0.3">
      <c r="A4359">
        <v>6766</v>
      </c>
      <c r="B4359" t="s">
        <v>16789</v>
      </c>
      <c r="C4359" t="s">
        <v>16790</v>
      </c>
      <c r="D4359">
        <v>3</v>
      </c>
      <c r="E4359">
        <v>0</v>
      </c>
      <c r="G4359">
        <v>0</v>
      </c>
      <c r="T4359" t="s">
        <v>12087</v>
      </c>
      <c r="U4359" t="s">
        <v>12087</v>
      </c>
      <c r="V4359" t="s">
        <v>12087</v>
      </c>
    </row>
    <row r="4360" spans="1:22" x14ac:dyDescent="0.3">
      <c r="A4360">
        <v>6767</v>
      </c>
      <c r="B4360" t="s">
        <v>16791</v>
      </c>
      <c r="C4360" t="s">
        <v>16792</v>
      </c>
      <c r="D4360">
        <v>3</v>
      </c>
      <c r="E4360">
        <v>0</v>
      </c>
      <c r="G4360">
        <v>0</v>
      </c>
      <c r="T4360" t="s">
        <v>12087</v>
      </c>
      <c r="U4360" t="s">
        <v>12087</v>
      </c>
      <c r="V4360" t="s">
        <v>12087</v>
      </c>
    </row>
    <row r="4361" spans="1:22" x14ac:dyDescent="0.3">
      <c r="A4361">
        <v>6768</v>
      </c>
      <c r="B4361" t="s">
        <v>16793</v>
      </c>
      <c r="C4361" t="s">
        <v>16794</v>
      </c>
      <c r="D4361">
        <v>3</v>
      </c>
      <c r="E4361">
        <v>0</v>
      </c>
      <c r="G4361">
        <v>0</v>
      </c>
      <c r="T4361" t="s">
        <v>12087</v>
      </c>
      <c r="U4361" t="s">
        <v>12087</v>
      </c>
      <c r="V4361" t="s">
        <v>12087</v>
      </c>
    </row>
    <row r="4362" spans="1:22" x14ac:dyDescent="0.3">
      <c r="A4362">
        <v>6769</v>
      </c>
      <c r="B4362" t="s">
        <v>16795</v>
      </c>
      <c r="C4362" t="s">
        <v>16796</v>
      </c>
      <c r="D4362">
        <v>3</v>
      </c>
      <c r="E4362">
        <v>0</v>
      </c>
      <c r="G4362">
        <v>0</v>
      </c>
      <c r="T4362" t="s">
        <v>12087</v>
      </c>
      <c r="U4362" t="s">
        <v>12087</v>
      </c>
      <c r="V4362" t="s">
        <v>12087</v>
      </c>
    </row>
    <row r="4363" spans="1:22" x14ac:dyDescent="0.3">
      <c r="A4363">
        <v>6770</v>
      </c>
      <c r="B4363" t="s">
        <v>16797</v>
      </c>
      <c r="C4363" t="s">
        <v>16797</v>
      </c>
      <c r="D4363">
        <v>3</v>
      </c>
      <c r="E4363">
        <v>1</v>
      </c>
      <c r="G4363">
        <v>10</v>
      </c>
      <c r="T4363" t="s">
        <v>12087</v>
      </c>
      <c r="U4363" t="s">
        <v>12087</v>
      </c>
      <c r="V4363" t="s">
        <v>12087</v>
      </c>
    </row>
    <row r="4364" spans="1:22" x14ac:dyDescent="0.3">
      <c r="A4364">
        <v>6771</v>
      </c>
      <c r="B4364" t="s">
        <v>16798</v>
      </c>
      <c r="C4364" t="s">
        <v>16799</v>
      </c>
      <c r="D4364">
        <v>3</v>
      </c>
      <c r="E4364">
        <v>1</v>
      </c>
      <c r="G4364">
        <v>10</v>
      </c>
      <c r="T4364" t="s">
        <v>12087</v>
      </c>
      <c r="U4364" t="s">
        <v>12087</v>
      </c>
      <c r="V4364" t="s">
        <v>12087</v>
      </c>
    </row>
    <row r="4365" spans="1:22" x14ac:dyDescent="0.3">
      <c r="A4365">
        <v>6772</v>
      </c>
      <c r="B4365" t="s">
        <v>16800</v>
      </c>
      <c r="C4365" t="s">
        <v>16800</v>
      </c>
      <c r="D4365">
        <v>3</v>
      </c>
      <c r="E4365">
        <v>1</v>
      </c>
      <c r="G4365">
        <v>10</v>
      </c>
      <c r="T4365" t="s">
        <v>12087</v>
      </c>
      <c r="U4365" t="s">
        <v>12087</v>
      </c>
      <c r="V4365" t="s">
        <v>12087</v>
      </c>
    </row>
    <row r="4366" spans="1:22" x14ac:dyDescent="0.3">
      <c r="A4366">
        <v>6773</v>
      </c>
      <c r="B4366" t="s">
        <v>16801</v>
      </c>
      <c r="C4366" t="s">
        <v>16802</v>
      </c>
      <c r="D4366">
        <v>3</v>
      </c>
      <c r="E4366">
        <v>1</v>
      </c>
      <c r="G4366">
        <v>10</v>
      </c>
      <c r="T4366" t="s">
        <v>12087</v>
      </c>
      <c r="U4366" t="s">
        <v>12087</v>
      </c>
      <c r="V4366" t="s">
        <v>12087</v>
      </c>
    </row>
    <row r="4367" spans="1:22" x14ac:dyDescent="0.3">
      <c r="A4367">
        <v>6774</v>
      </c>
      <c r="B4367" t="s">
        <v>11799</v>
      </c>
      <c r="C4367" t="s">
        <v>11799</v>
      </c>
      <c r="D4367">
        <v>3</v>
      </c>
      <c r="E4367">
        <v>1</v>
      </c>
      <c r="G4367">
        <v>10</v>
      </c>
      <c r="T4367" t="s">
        <v>12087</v>
      </c>
      <c r="U4367" t="s">
        <v>12087</v>
      </c>
      <c r="V4367" t="s">
        <v>12087</v>
      </c>
    </row>
    <row r="4368" spans="1:22" x14ac:dyDescent="0.3">
      <c r="A4368">
        <v>6775</v>
      </c>
      <c r="B4368" t="s">
        <v>16803</v>
      </c>
      <c r="C4368" t="s">
        <v>16803</v>
      </c>
      <c r="D4368">
        <v>3</v>
      </c>
      <c r="E4368">
        <v>1</v>
      </c>
      <c r="G4368">
        <v>10</v>
      </c>
      <c r="T4368" t="s">
        <v>12087</v>
      </c>
      <c r="U4368" t="s">
        <v>12087</v>
      </c>
      <c r="V4368" t="s">
        <v>12087</v>
      </c>
    </row>
    <row r="4369" spans="1:22" x14ac:dyDescent="0.3">
      <c r="A4369">
        <v>6776</v>
      </c>
      <c r="B4369" t="s">
        <v>16804</v>
      </c>
      <c r="C4369" t="s">
        <v>16805</v>
      </c>
      <c r="D4369">
        <v>3</v>
      </c>
      <c r="E4369">
        <v>1</v>
      </c>
      <c r="G4369">
        <v>10</v>
      </c>
      <c r="T4369" t="s">
        <v>12087</v>
      </c>
      <c r="U4369" t="s">
        <v>12087</v>
      </c>
      <c r="V4369" t="s">
        <v>12087</v>
      </c>
    </row>
    <row r="4370" spans="1:22" x14ac:dyDescent="0.3">
      <c r="A4370">
        <v>6777</v>
      </c>
      <c r="B4370" t="s">
        <v>16806</v>
      </c>
      <c r="C4370" t="s">
        <v>16806</v>
      </c>
      <c r="D4370">
        <v>3</v>
      </c>
      <c r="E4370">
        <v>1</v>
      </c>
      <c r="G4370">
        <v>10</v>
      </c>
      <c r="T4370" t="s">
        <v>12087</v>
      </c>
      <c r="U4370" t="s">
        <v>12087</v>
      </c>
      <c r="V4370" t="s">
        <v>12087</v>
      </c>
    </row>
    <row r="4371" spans="1:22" x14ac:dyDescent="0.3">
      <c r="A4371">
        <v>6778</v>
      </c>
      <c r="B4371" t="s">
        <v>16807</v>
      </c>
      <c r="C4371" t="s">
        <v>16808</v>
      </c>
      <c r="D4371">
        <v>3</v>
      </c>
      <c r="E4371">
        <v>1</v>
      </c>
      <c r="G4371">
        <v>10</v>
      </c>
      <c r="T4371" t="s">
        <v>12087</v>
      </c>
      <c r="U4371" t="s">
        <v>12087</v>
      </c>
      <c r="V4371" t="s">
        <v>12087</v>
      </c>
    </row>
    <row r="4372" spans="1:22" x14ac:dyDescent="0.3">
      <c r="A4372">
        <v>6779</v>
      </c>
      <c r="B4372" t="s">
        <v>16809</v>
      </c>
      <c r="C4372" t="s">
        <v>16809</v>
      </c>
      <c r="D4372">
        <v>3</v>
      </c>
      <c r="E4372">
        <v>1</v>
      </c>
      <c r="G4372">
        <v>10</v>
      </c>
      <c r="T4372" t="s">
        <v>12087</v>
      </c>
      <c r="U4372" t="s">
        <v>12087</v>
      </c>
      <c r="V4372" t="s">
        <v>12087</v>
      </c>
    </row>
    <row r="4373" spans="1:22" x14ac:dyDescent="0.3">
      <c r="A4373">
        <v>6780</v>
      </c>
      <c r="B4373" t="s">
        <v>16810</v>
      </c>
      <c r="C4373" t="s">
        <v>16811</v>
      </c>
      <c r="D4373">
        <v>3</v>
      </c>
      <c r="E4373">
        <v>1</v>
      </c>
      <c r="G4373">
        <v>10</v>
      </c>
      <c r="T4373" t="s">
        <v>12087</v>
      </c>
      <c r="U4373" t="s">
        <v>12087</v>
      </c>
      <c r="V4373" t="s">
        <v>12087</v>
      </c>
    </row>
    <row r="4374" spans="1:22" x14ac:dyDescent="0.3">
      <c r="A4374">
        <v>6781</v>
      </c>
      <c r="B4374" t="s">
        <v>16812</v>
      </c>
      <c r="C4374" t="s">
        <v>16813</v>
      </c>
      <c r="D4374">
        <v>3</v>
      </c>
      <c r="E4374">
        <v>1</v>
      </c>
      <c r="G4374">
        <v>10</v>
      </c>
      <c r="T4374" t="s">
        <v>12087</v>
      </c>
      <c r="U4374" t="s">
        <v>12087</v>
      </c>
      <c r="V4374" t="s">
        <v>12087</v>
      </c>
    </row>
    <row r="4375" spans="1:22" x14ac:dyDescent="0.3">
      <c r="A4375">
        <v>6782</v>
      </c>
      <c r="B4375" t="s">
        <v>16814</v>
      </c>
      <c r="C4375" t="s">
        <v>16815</v>
      </c>
      <c r="D4375">
        <v>3</v>
      </c>
      <c r="E4375">
        <v>1</v>
      </c>
      <c r="G4375">
        <v>10</v>
      </c>
      <c r="T4375" t="s">
        <v>12087</v>
      </c>
      <c r="U4375" t="s">
        <v>12087</v>
      </c>
      <c r="V4375" t="s">
        <v>12087</v>
      </c>
    </row>
    <row r="4376" spans="1:22" x14ac:dyDescent="0.3">
      <c r="A4376">
        <v>6784</v>
      </c>
      <c r="B4376" t="s">
        <v>16816</v>
      </c>
      <c r="C4376" t="s">
        <v>16817</v>
      </c>
      <c r="D4376">
        <v>3</v>
      </c>
      <c r="E4376">
        <v>0</v>
      </c>
      <c r="G4376">
        <v>0</v>
      </c>
      <c r="T4376" t="s">
        <v>12087</v>
      </c>
      <c r="U4376" t="s">
        <v>12087</v>
      </c>
      <c r="V4376" t="s">
        <v>12087</v>
      </c>
    </row>
    <row r="4377" spans="1:22" x14ac:dyDescent="0.3">
      <c r="A4377">
        <v>6785</v>
      </c>
      <c r="B4377" t="s">
        <v>16818</v>
      </c>
      <c r="C4377" t="s">
        <v>16819</v>
      </c>
      <c r="D4377">
        <v>3</v>
      </c>
      <c r="E4377">
        <v>0</v>
      </c>
      <c r="G4377">
        <v>0</v>
      </c>
      <c r="T4377" t="s">
        <v>12087</v>
      </c>
      <c r="U4377" t="s">
        <v>12087</v>
      </c>
      <c r="V4377" t="s">
        <v>12087</v>
      </c>
    </row>
    <row r="4378" spans="1:22" x14ac:dyDescent="0.3">
      <c r="A4378">
        <v>6786</v>
      </c>
      <c r="B4378" t="s">
        <v>16820</v>
      </c>
      <c r="C4378" t="s">
        <v>16821</v>
      </c>
      <c r="D4378">
        <v>3</v>
      </c>
      <c r="E4378">
        <v>0</v>
      </c>
      <c r="G4378">
        <v>0</v>
      </c>
      <c r="T4378" t="s">
        <v>12087</v>
      </c>
      <c r="U4378" t="s">
        <v>12087</v>
      </c>
      <c r="V4378" t="s">
        <v>12087</v>
      </c>
    </row>
    <row r="4379" spans="1:22" x14ac:dyDescent="0.3">
      <c r="A4379">
        <v>6787</v>
      </c>
      <c r="B4379" t="s">
        <v>16822</v>
      </c>
      <c r="C4379" t="s">
        <v>16823</v>
      </c>
      <c r="D4379">
        <v>3</v>
      </c>
      <c r="E4379">
        <v>0</v>
      </c>
      <c r="G4379">
        <v>0</v>
      </c>
      <c r="T4379" t="s">
        <v>12087</v>
      </c>
      <c r="U4379" t="s">
        <v>12087</v>
      </c>
      <c r="V4379" t="s">
        <v>12087</v>
      </c>
    </row>
    <row r="4380" spans="1:22" x14ac:dyDescent="0.3">
      <c r="A4380">
        <v>6788</v>
      </c>
      <c r="B4380" t="s">
        <v>16824</v>
      </c>
      <c r="C4380" t="s">
        <v>16825</v>
      </c>
      <c r="D4380">
        <v>3</v>
      </c>
      <c r="E4380">
        <v>0</v>
      </c>
      <c r="G4380">
        <v>0</v>
      </c>
      <c r="T4380" t="s">
        <v>12087</v>
      </c>
      <c r="U4380" t="s">
        <v>12087</v>
      </c>
      <c r="V4380" t="s">
        <v>12087</v>
      </c>
    </row>
    <row r="4381" spans="1:22" x14ac:dyDescent="0.3">
      <c r="A4381">
        <v>6789</v>
      </c>
      <c r="B4381" t="s">
        <v>16826</v>
      </c>
      <c r="C4381" t="s">
        <v>16827</v>
      </c>
      <c r="D4381">
        <v>3</v>
      </c>
      <c r="E4381">
        <v>0</v>
      </c>
      <c r="G4381">
        <v>0</v>
      </c>
      <c r="T4381" t="s">
        <v>12087</v>
      </c>
      <c r="U4381" t="s">
        <v>12087</v>
      </c>
      <c r="V4381" t="s">
        <v>12087</v>
      </c>
    </row>
    <row r="4382" spans="1:22" x14ac:dyDescent="0.3">
      <c r="A4382">
        <v>6790</v>
      </c>
      <c r="B4382" t="s">
        <v>16828</v>
      </c>
      <c r="C4382" t="s">
        <v>16829</v>
      </c>
      <c r="D4382">
        <v>6</v>
      </c>
      <c r="E4382">
        <v>10</v>
      </c>
      <c r="G4382">
        <v>100</v>
      </c>
      <c r="T4382" t="s">
        <v>43957</v>
      </c>
      <c r="U4382" t="s">
        <v>43957</v>
      </c>
      <c r="V4382" t="s">
        <v>43957</v>
      </c>
    </row>
    <row r="4383" spans="1:22" x14ac:dyDescent="0.3">
      <c r="A4383">
        <v>6791</v>
      </c>
      <c r="B4383" t="s">
        <v>16830</v>
      </c>
      <c r="C4383" t="s">
        <v>16831</v>
      </c>
      <c r="D4383">
        <v>6</v>
      </c>
      <c r="E4383">
        <v>10</v>
      </c>
      <c r="G4383">
        <v>100</v>
      </c>
      <c r="T4383" t="s">
        <v>43958</v>
      </c>
      <c r="U4383" t="s">
        <v>43958</v>
      </c>
      <c r="V4383" t="s">
        <v>43958</v>
      </c>
    </row>
    <row r="4384" spans="1:22" x14ac:dyDescent="0.3">
      <c r="A4384">
        <v>6792</v>
      </c>
      <c r="B4384" t="s">
        <v>16832</v>
      </c>
      <c r="C4384" t="s">
        <v>16833</v>
      </c>
      <c r="D4384">
        <v>6</v>
      </c>
      <c r="E4384">
        <v>10</v>
      </c>
      <c r="G4384">
        <v>100</v>
      </c>
      <c r="T4384" t="s">
        <v>43959</v>
      </c>
      <c r="U4384" t="s">
        <v>43959</v>
      </c>
      <c r="V4384" t="s">
        <v>43959</v>
      </c>
    </row>
    <row r="4385" spans="1:22" x14ac:dyDescent="0.3">
      <c r="A4385">
        <v>6795</v>
      </c>
      <c r="B4385" t="s">
        <v>16834</v>
      </c>
      <c r="C4385" t="s">
        <v>16835</v>
      </c>
      <c r="D4385">
        <v>3</v>
      </c>
      <c r="E4385">
        <v>10</v>
      </c>
      <c r="G4385">
        <v>0</v>
      </c>
      <c r="T4385" t="s">
        <v>12087</v>
      </c>
      <c r="U4385" t="s">
        <v>12087</v>
      </c>
      <c r="V4385" t="s">
        <v>12087</v>
      </c>
    </row>
    <row r="4386" spans="1:22" x14ac:dyDescent="0.3">
      <c r="A4386">
        <v>6796</v>
      </c>
      <c r="B4386" t="s">
        <v>16836</v>
      </c>
      <c r="C4386" t="s">
        <v>16837</v>
      </c>
      <c r="D4386">
        <v>3</v>
      </c>
      <c r="E4386">
        <v>10</v>
      </c>
      <c r="G4386">
        <v>0</v>
      </c>
      <c r="T4386" t="s">
        <v>12087</v>
      </c>
      <c r="U4386" t="s">
        <v>12087</v>
      </c>
      <c r="V4386" t="s">
        <v>12087</v>
      </c>
    </row>
    <row r="4387" spans="1:22" x14ac:dyDescent="0.3">
      <c r="A4387">
        <v>6797</v>
      </c>
      <c r="B4387" t="s">
        <v>16838</v>
      </c>
      <c r="C4387" t="s">
        <v>16839</v>
      </c>
      <c r="D4387">
        <v>3</v>
      </c>
      <c r="E4387">
        <v>0</v>
      </c>
      <c r="G4387">
        <v>0</v>
      </c>
      <c r="T4387" t="s">
        <v>12087</v>
      </c>
      <c r="U4387" t="s">
        <v>12087</v>
      </c>
      <c r="V4387" t="s">
        <v>12087</v>
      </c>
    </row>
    <row r="4388" spans="1:22" x14ac:dyDescent="0.3">
      <c r="A4388">
        <v>6803</v>
      </c>
      <c r="B4388" t="s">
        <v>16840</v>
      </c>
      <c r="C4388" t="s">
        <v>16841</v>
      </c>
      <c r="D4388">
        <v>3</v>
      </c>
      <c r="E4388">
        <v>10</v>
      </c>
      <c r="G4388">
        <v>10</v>
      </c>
      <c r="T4388" t="s">
        <v>12087</v>
      </c>
      <c r="U4388" t="s">
        <v>12087</v>
      </c>
      <c r="V4388" t="s">
        <v>12087</v>
      </c>
    </row>
    <row r="4389" spans="1:22" x14ac:dyDescent="0.3">
      <c r="A4389">
        <v>6804</v>
      </c>
      <c r="B4389" t="s">
        <v>16842</v>
      </c>
      <c r="C4389" t="s">
        <v>16843</v>
      </c>
      <c r="D4389">
        <v>3</v>
      </c>
      <c r="E4389">
        <v>20</v>
      </c>
      <c r="G4389">
        <v>10</v>
      </c>
      <c r="T4389" t="s">
        <v>12087</v>
      </c>
      <c r="U4389" t="s">
        <v>12087</v>
      </c>
      <c r="V4389" t="s">
        <v>12087</v>
      </c>
    </row>
    <row r="4390" spans="1:22" x14ac:dyDescent="0.3">
      <c r="A4390">
        <v>6805</v>
      </c>
      <c r="B4390" t="s">
        <v>16844</v>
      </c>
      <c r="C4390" t="s">
        <v>16845</v>
      </c>
      <c r="D4390">
        <v>3</v>
      </c>
      <c r="E4390">
        <v>20</v>
      </c>
      <c r="G4390">
        <v>10</v>
      </c>
      <c r="T4390" t="s">
        <v>12087</v>
      </c>
      <c r="U4390" t="s">
        <v>12087</v>
      </c>
      <c r="V4390" t="s">
        <v>12087</v>
      </c>
    </row>
    <row r="4391" spans="1:22" x14ac:dyDescent="0.3">
      <c r="A4391">
        <v>6813</v>
      </c>
      <c r="B4391" t="s">
        <v>16846</v>
      </c>
      <c r="C4391" t="s">
        <v>16847</v>
      </c>
      <c r="D4391">
        <v>3</v>
      </c>
      <c r="E4391">
        <v>10</v>
      </c>
      <c r="G4391">
        <v>10</v>
      </c>
      <c r="T4391" t="s">
        <v>12087</v>
      </c>
      <c r="U4391" t="s">
        <v>12087</v>
      </c>
      <c r="V4391" t="s">
        <v>12087</v>
      </c>
    </row>
    <row r="4392" spans="1:22" x14ac:dyDescent="0.3">
      <c r="A4392">
        <v>6814</v>
      </c>
      <c r="B4392" t="s">
        <v>16848</v>
      </c>
      <c r="C4392" t="s">
        <v>16849</v>
      </c>
      <c r="D4392">
        <v>3</v>
      </c>
      <c r="E4392">
        <v>10</v>
      </c>
      <c r="G4392">
        <v>10</v>
      </c>
      <c r="T4392" t="s">
        <v>12087</v>
      </c>
      <c r="U4392" t="s">
        <v>12087</v>
      </c>
      <c r="V4392" t="s">
        <v>12087</v>
      </c>
    </row>
    <row r="4393" spans="1:22" x14ac:dyDescent="0.3">
      <c r="A4393">
        <v>6815</v>
      </c>
      <c r="B4393" t="s">
        <v>16850</v>
      </c>
      <c r="C4393" t="s">
        <v>16851</v>
      </c>
      <c r="D4393">
        <v>3</v>
      </c>
      <c r="E4393">
        <v>10</v>
      </c>
      <c r="G4393">
        <v>10</v>
      </c>
      <c r="T4393" t="s">
        <v>12087</v>
      </c>
      <c r="U4393" t="s">
        <v>12087</v>
      </c>
      <c r="V4393" t="s">
        <v>12087</v>
      </c>
    </row>
    <row r="4394" spans="1:22" x14ac:dyDescent="0.3">
      <c r="A4394">
        <v>6816</v>
      </c>
      <c r="B4394" t="s">
        <v>16852</v>
      </c>
      <c r="C4394" t="s">
        <v>16853</v>
      </c>
      <c r="D4394">
        <v>3</v>
      </c>
      <c r="E4394">
        <v>10</v>
      </c>
      <c r="G4394">
        <v>10</v>
      </c>
      <c r="T4394" t="s">
        <v>12087</v>
      </c>
      <c r="U4394" t="s">
        <v>12087</v>
      </c>
      <c r="V4394" t="s">
        <v>12087</v>
      </c>
    </row>
    <row r="4395" spans="1:22" x14ac:dyDescent="0.3">
      <c r="A4395">
        <v>6817</v>
      </c>
      <c r="B4395" t="s">
        <v>16854</v>
      </c>
      <c r="C4395" t="s">
        <v>16855</v>
      </c>
      <c r="D4395">
        <v>3</v>
      </c>
      <c r="E4395">
        <v>10</v>
      </c>
      <c r="G4395">
        <v>10</v>
      </c>
      <c r="T4395" t="s">
        <v>12087</v>
      </c>
      <c r="U4395" t="s">
        <v>12087</v>
      </c>
      <c r="V4395" t="s">
        <v>12087</v>
      </c>
    </row>
    <row r="4396" spans="1:22" x14ac:dyDescent="0.3">
      <c r="A4396">
        <v>6818</v>
      </c>
      <c r="B4396" t="s">
        <v>16856</v>
      </c>
      <c r="C4396" t="s">
        <v>16857</v>
      </c>
      <c r="D4396">
        <v>3</v>
      </c>
      <c r="E4396">
        <v>10</v>
      </c>
      <c r="G4396">
        <v>10</v>
      </c>
      <c r="T4396" t="s">
        <v>12087</v>
      </c>
      <c r="U4396" t="s">
        <v>12087</v>
      </c>
      <c r="V4396" t="s">
        <v>12087</v>
      </c>
    </row>
    <row r="4397" spans="1:22" x14ac:dyDescent="0.3">
      <c r="A4397">
        <v>6819</v>
      </c>
      <c r="B4397" t="s">
        <v>16858</v>
      </c>
      <c r="C4397" t="s">
        <v>16859</v>
      </c>
      <c r="D4397">
        <v>3</v>
      </c>
      <c r="E4397">
        <v>10</v>
      </c>
      <c r="G4397">
        <v>10</v>
      </c>
      <c r="T4397" t="s">
        <v>12087</v>
      </c>
      <c r="U4397" t="s">
        <v>12087</v>
      </c>
      <c r="V4397" t="s">
        <v>12087</v>
      </c>
    </row>
    <row r="4398" spans="1:22" x14ac:dyDescent="0.3">
      <c r="A4398">
        <v>6820</v>
      </c>
      <c r="B4398" t="s">
        <v>16860</v>
      </c>
      <c r="C4398" t="s">
        <v>16861</v>
      </c>
      <c r="D4398">
        <v>3</v>
      </c>
      <c r="E4398">
        <v>10</v>
      </c>
      <c r="G4398">
        <v>10</v>
      </c>
      <c r="T4398" t="s">
        <v>12087</v>
      </c>
      <c r="U4398" t="s">
        <v>12087</v>
      </c>
      <c r="V4398" t="s">
        <v>12087</v>
      </c>
    </row>
    <row r="4399" spans="1:22" x14ac:dyDescent="0.3">
      <c r="A4399">
        <v>6821</v>
      </c>
      <c r="B4399" t="s">
        <v>16862</v>
      </c>
      <c r="C4399" t="s">
        <v>16863</v>
      </c>
      <c r="D4399">
        <v>3</v>
      </c>
      <c r="E4399">
        <v>0</v>
      </c>
      <c r="G4399">
        <v>0</v>
      </c>
      <c r="T4399" t="s">
        <v>12087</v>
      </c>
      <c r="U4399" t="s">
        <v>12087</v>
      </c>
      <c r="V4399" t="s">
        <v>12087</v>
      </c>
    </row>
    <row r="4400" spans="1:22" x14ac:dyDescent="0.3">
      <c r="A4400">
        <v>6824</v>
      </c>
      <c r="B4400" t="s">
        <v>16864</v>
      </c>
      <c r="C4400" t="s">
        <v>16865</v>
      </c>
      <c r="D4400">
        <v>3</v>
      </c>
      <c r="E4400">
        <v>10</v>
      </c>
      <c r="G4400">
        <v>10</v>
      </c>
      <c r="T4400" t="s">
        <v>12087</v>
      </c>
      <c r="U4400" t="s">
        <v>12087</v>
      </c>
      <c r="V4400" t="s">
        <v>12087</v>
      </c>
    </row>
    <row r="4401" spans="1:22" x14ac:dyDescent="0.3">
      <c r="A4401">
        <v>6825</v>
      </c>
      <c r="B4401" t="s">
        <v>16866</v>
      </c>
      <c r="C4401" t="s">
        <v>16867</v>
      </c>
      <c r="D4401">
        <v>3</v>
      </c>
      <c r="E4401">
        <v>10</v>
      </c>
      <c r="G4401">
        <v>10000</v>
      </c>
      <c r="T4401" t="s">
        <v>12087</v>
      </c>
      <c r="U4401" t="s">
        <v>12087</v>
      </c>
      <c r="V4401" t="s">
        <v>12087</v>
      </c>
    </row>
    <row r="4402" spans="1:22" x14ac:dyDescent="0.3">
      <c r="A4402">
        <v>6826</v>
      </c>
      <c r="B4402" t="s">
        <v>16868</v>
      </c>
      <c r="C4402" t="s">
        <v>16869</v>
      </c>
      <c r="D4402">
        <v>3</v>
      </c>
      <c r="E4402">
        <v>10</v>
      </c>
      <c r="G4402">
        <v>100</v>
      </c>
      <c r="T4402" t="s">
        <v>12087</v>
      </c>
      <c r="U4402" t="s">
        <v>12087</v>
      </c>
      <c r="V4402" t="s">
        <v>12087</v>
      </c>
    </row>
    <row r="4403" spans="1:22" x14ac:dyDescent="0.3">
      <c r="A4403">
        <v>6827</v>
      </c>
      <c r="B4403" t="s">
        <v>16870</v>
      </c>
      <c r="C4403" t="s">
        <v>16871</v>
      </c>
      <c r="D4403">
        <v>3</v>
      </c>
      <c r="E4403">
        <v>10</v>
      </c>
      <c r="G4403">
        <v>0</v>
      </c>
      <c r="T4403" t="s">
        <v>12087</v>
      </c>
      <c r="U4403" t="s">
        <v>12087</v>
      </c>
      <c r="V4403" t="s">
        <v>12087</v>
      </c>
    </row>
    <row r="4404" spans="1:22" x14ac:dyDescent="0.3">
      <c r="A4404">
        <v>6828</v>
      </c>
      <c r="B4404" t="s">
        <v>16872</v>
      </c>
      <c r="C4404" t="s">
        <v>16873</v>
      </c>
      <c r="D4404">
        <v>3</v>
      </c>
      <c r="E4404">
        <v>10</v>
      </c>
      <c r="G4404">
        <v>100</v>
      </c>
      <c r="T4404" t="s">
        <v>12087</v>
      </c>
      <c r="U4404" t="s">
        <v>12087</v>
      </c>
      <c r="V4404" t="s">
        <v>12087</v>
      </c>
    </row>
    <row r="4405" spans="1:22" x14ac:dyDescent="0.3">
      <c r="A4405">
        <v>6832</v>
      </c>
      <c r="B4405" t="s">
        <v>16874</v>
      </c>
      <c r="C4405" t="s">
        <v>16875</v>
      </c>
      <c r="D4405">
        <v>3</v>
      </c>
      <c r="E4405">
        <v>10</v>
      </c>
      <c r="G4405">
        <v>10</v>
      </c>
      <c r="T4405" t="s">
        <v>12087</v>
      </c>
      <c r="U4405" t="s">
        <v>12087</v>
      </c>
      <c r="V4405" t="s">
        <v>12087</v>
      </c>
    </row>
    <row r="4406" spans="1:22" x14ac:dyDescent="0.3">
      <c r="A4406">
        <v>6833</v>
      </c>
      <c r="B4406" t="s">
        <v>16876</v>
      </c>
      <c r="C4406" t="s">
        <v>16877</v>
      </c>
      <c r="D4406">
        <v>3</v>
      </c>
      <c r="E4406">
        <v>10</v>
      </c>
      <c r="G4406">
        <v>10</v>
      </c>
      <c r="T4406" t="s">
        <v>12087</v>
      </c>
      <c r="U4406" t="s">
        <v>12087</v>
      </c>
      <c r="V4406" t="s">
        <v>12087</v>
      </c>
    </row>
    <row r="4407" spans="1:22" x14ac:dyDescent="0.3">
      <c r="A4407">
        <v>6834</v>
      </c>
      <c r="B4407" t="s">
        <v>16878</v>
      </c>
      <c r="C4407" t="s">
        <v>16879</v>
      </c>
      <c r="D4407">
        <v>3</v>
      </c>
      <c r="E4407">
        <v>10</v>
      </c>
      <c r="G4407">
        <v>10</v>
      </c>
      <c r="T4407" t="s">
        <v>12087</v>
      </c>
      <c r="U4407" t="s">
        <v>12087</v>
      </c>
      <c r="V4407" t="s">
        <v>12087</v>
      </c>
    </row>
    <row r="4408" spans="1:22" x14ac:dyDescent="0.3">
      <c r="A4408">
        <v>6835</v>
      </c>
      <c r="B4408" t="s">
        <v>16880</v>
      </c>
      <c r="C4408" t="s">
        <v>16881</v>
      </c>
      <c r="D4408">
        <v>3</v>
      </c>
      <c r="E4408">
        <v>10</v>
      </c>
      <c r="G4408">
        <v>10</v>
      </c>
      <c r="T4408" t="s">
        <v>12087</v>
      </c>
      <c r="U4408" t="s">
        <v>12087</v>
      </c>
      <c r="V4408" t="s">
        <v>12087</v>
      </c>
    </row>
    <row r="4409" spans="1:22" x14ac:dyDescent="0.3">
      <c r="A4409">
        <v>6836</v>
      </c>
      <c r="B4409" t="s">
        <v>16882</v>
      </c>
      <c r="C4409" t="s">
        <v>16883</v>
      </c>
      <c r="D4409">
        <v>3</v>
      </c>
      <c r="E4409">
        <v>10</v>
      </c>
      <c r="G4409">
        <v>0</v>
      </c>
      <c r="T4409" t="s">
        <v>12087</v>
      </c>
      <c r="U4409" t="s">
        <v>12087</v>
      </c>
      <c r="V4409" t="s">
        <v>12087</v>
      </c>
    </row>
    <row r="4410" spans="1:22" x14ac:dyDescent="0.3">
      <c r="A4410">
        <v>6837</v>
      </c>
      <c r="B4410" t="s">
        <v>16884</v>
      </c>
      <c r="C4410" t="s">
        <v>16885</v>
      </c>
      <c r="D4410">
        <v>3</v>
      </c>
      <c r="E4410">
        <v>10</v>
      </c>
      <c r="G4410">
        <v>0</v>
      </c>
      <c r="T4410" t="s">
        <v>12087</v>
      </c>
      <c r="U4410" t="s">
        <v>12087</v>
      </c>
      <c r="V4410" t="s">
        <v>12087</v>
      </c>
    </row>
    <row r="4411" spans="1:22" x14ac:dyDescent="0.3">
      <c r="A4411">
        <v>6838</v>
      </c>
      <c r="B4411" t="s">
        <v>16886</v>
      </c>
      <c r="C4411" t="s">
        <v>16887</v>
      </c>
      <c r="D4411">
        <v>3</v>
      </c>
      <c r="E4411">
        <v>10</v>
      </c>
      <c r="G4411">
        <v>0</v>
      </c>
      <c r="T4411" t="s">
        <v>12087</v>
      </c>
      <c r="U4411" t="s">
        <v>12087</v>
      </c>
      <c r="V4411" t="s">
        <v>12087</v>
      </c>
    </row>
    <row r="4412" spans="1:22" x14ac:dyDescent="0.3">
      <c r="A4412">
        <v>6839</v>
      </c>
      <c r="B4412" t="s">
        <v>16888</v>
      </c>
      <c r="C4412" t="s">
        <v>16889</v>
      </c>
      <c r="D4412">
        <v>3</v>
      </c>
      <c r="E4412">
        <v>10</v>
      </c>
      <c r="G4412">
        <v>0</v>
      </c>
      <c r="T4412" t="s">
        <v>12087</v>
      </c>
      <c r="U4412" t="s">
        <v>12087</v>
      </c>
      <c r="V4412" t="s">
        <v>12087</v>
      </c>
    </row>
    <row r="4413" spans="1:22" x14ac:dyDescent="0.3">
      <c r="A4413">
        <v>6840</v>
      </c>
      <c r="B4413" t="s">
        <v>16890</v>
      </c>
      <c r="C4413" t="s">
        <v>16891</v>
      </c>
      <c r="D4413">
        <v>3</v>
      </c>
      <c r="E4413">
        <v>10</v>
      </c>
      <c r="G4413">
        <v>0</v>
      </c>
      <c r="T4413" t="s">
        <v>12087</v>
      </c>
      <c r="U4413" t="s">
        <v>12087</v>
      </c>
      <c r="V4413" t="s">
        <v>12087</v>
      </c>
    </row>
    <row r="4414" spans="1:22" x14ac:dyDescent="0.3">
      <c r="A4414">
        <v>6841</v>
      </c>
      <c r="B4414" t="s">
        <v>16892</v>
      </c>
      <c r="C4414" t="s">
        <v>16893</v>
      </c>
      <c r="D4414">
        <v>3</v>
      </c>
      <c r="E4414">
        <v>10</v>
      </c>
      <c r="G4414">
        <v>0</v>
      </c>
      <c r="T4414" t="s">
        <v>12087</v>
      </c>
      <c r="U4414" t="s">
        <v>12087</v>
      </c>
      <c r="V4414" t="s">
        <v>12087</v>
      </c>
    </row>
    <row r="4415" spans="1:22" x14ac:dyDescent="0.3">
      <c r="A4415">
        <v>6842</v>
      </c>
      <c r="B4415" t="s">
        <v>16894</v>
      </c>
      <c r="C4415" t="s">
        <v>16895</v>
      </c>
      <c r="D4415">
        <v>3</v>
      </c>
      <c r="E4415">
        <v>10</v>
      </c>
      <c r="G4415">
        <v>0</v>
      </c>
      <c r="T4415" t="s">
        <v>12087</v>
      </c>
      <c r="U4415" t="s">
        <v>12087</v>
      </c>
      <c r="V4415" t="s">
        <v>12087</v>
      </c>
    </row>
    <row r="4416" spans="1:22" x14ac:dyDescent="0.3">
      <c r="A4416">
        <v>6843</v>
      </c>
      <c r="B4416" t="s">
        <v>16896</v>
      </c>
      <c r="C4416" t="s">
        <v>16897</v>
      </c>
      <c r="D4416">
        <v>3</v>
      </c>
      <c r="E4416">
        <v>10</v>
      </c>
      <c r="G4416">
        <v>0</v>
      </c>
      <c r="T4416" t="s">
        <v>12087</v>
      </c>
      <c r="U4416" t="s">
        <v>12087</v>
      </c>
      <c r="V4416" t="s">
        <v>12087</v>
      </c>
    </row>
    <row r="4417" spans="1:22" x14ac:dyDescent="0.3">
      <c r="A4417">
        <v>6844</v>
      </c>
      <c r="B4417" t="s">
        <v>16898</v>
      </c>
      <c r="C4417" t="s">
        <v>16899</v>
      </c>
      <c r="D4417">
        <v>3</v>
      </c>
      <c r="E4417">
        <v>10</v>
      </c>
      <c r="G4417">
        <v>0</v>
      </c>
      <c r="T4417" t="s">
        <v>12087</v>
      </c>
      <c r="U4417" t="s">
        <v>12087</v>
      </c>
      <c r="V4417" t="s">
        <v>12087</v>
      </c>
    </row>
    <row r="4418" spans="1:22" x14ac:dyDescent="0.3">
      <c r="A4418">
        <v>6845</v>
      </c>
      <c r="B4418" t="s">
        <v>16900</v>
      </c>
      <c r="C4418" t="s">
        <v>16901</v>
      </c>
      <c r="D4418">
        <v>3</v>
      </c>
      <c r="E4418">
        <v>10</v>
      </c>
      <c r="G4418">
        <v>0</v>
      </c>
      <c r="T4418" t="s">
        <v>12087</v>
      </c>
      <c r="U4418" t="s">
        <v>12087</v>
      </c>
      <c r="V4418" t="s">
        <v>12087</v>
      </c>
    </row>
    <row r="4419" spans="1:22" x14ac:dyDescent="0.3">
      <c r="A4419">
        <v>6846</v>
      </c>
      <c r="B4419" t="s">
        <v>16902</v>
      </c>
      <c r="C4419" t="s">
        <v>16903</v>
      </c>
      <c r="D4419">
        <v>6</v>
      </c>
      <c r="E4419">
        <v>10</v>
      </c>
      <c r="G4419">
        <v>10</v>
      </c>
      <c r="T4419" t="s">
        <v>12087</v>
      </c>
      <c r="U4419" t="s">
        <v>12087</v>
      </c>
      <c r="V4419" t="s">
        <v>12087</v>
      </c>
    </row>
    <row r="4420" spans="1:22" x14ac:dyDescent="0.3">
      <c r="A4420">
        <v>6847</v>
      </c>
      <c r="B4420" t="s">
        <v>16904</v>
      </c>
      <c r="C4420" t="s">
        <v>16905</v>
      </c>
      <c r="D4420">
        <v>3</v>
      </c>
      <c r="E4420">
        <v>10</v>
      </c>
      <c r="G4420">
        <v>0</v>
      </c>
      <c r="T4420" t="s">
        <v>12087</v>
      </c>
      <c r="U4420" t="s">
        <v>12087</v>
      </c>
      <c r="V4420" t="s">
        <v>12087</v>
      </c>
    </row>
    <row r="4421" spans="1:22" x14ac:dyDescent="0.3">
      <c r="A4421">
        <v>6848</v>
      </c>
      <c r="B4421" t="s">
        <v>16906</v>
      </c>
      <c r="C4421" t="s">
        <v>16907</v>
      </c>
      <c r="D4421">
        <v>3</v>
      </c>
      <c r="E4421">
        <v>10</v>
      </c>
      <c r="G4421">
        <v>0</v>
      </c>
      <c r="T4421" t="s">
        <v>12087</v>
      </c>
      <c r="U4421" t="s">
        <v>12087</v>
      </c>
      <c r="V4421" t="s">
        <v>12087</v>
      </c>
    </row>
    <row r="4422" spans="1:22" x14ac:dyDescent="0.3">
      <c r="A4422">
        <v>6849</v>
      </c>
      <c r="B4422" t="s">
        <v>16908</v>
      </c>
      <c r="C4422" t="s">
        <v>16909</v>
      </c>
      <c r="D4422">
        <v>3</v>
      </c>
      <c r="E4422">
        <v>10</v>
      </c>
      <c r="G4422">
        <v>0</v>
      </c>
      <c r="T4422" t="s">
        <v>12087</v>
      </c>
      <c r="U4422" t="s">
        <v>12087</v>
      </c>
      <c r="V4422" t="s">
        <v>12087</v>
      </c>
    </row>
    <row r="4423" spans="1:22" x14ac:dyDescent="0.3">
      <c r="A4423">
        <v>6850</v>
      </c>
      <c r="B4423" t="s">
        <v>16910</v>
      </c>
      <c r="C4423" t="s">
        <v>16911</v>
      </c>
      <c r="D4423">
        <v>3</v>
      </c>
      <c r="E4423">
        <v>10</v>
      </c>
      <c r="G4423">
        <v>0</v>
      </c>
      <c r="T4423" t="s">
        <v>12087</v>
      </c>
      <c r="U4423" t="s">
        <v>12087</v>
      </c>
      <c r="V4423" t="s">
        <v>12087</v>
      </c>
    </row>
    <row r="4424" spans="1:22" x14ac:dyDescent="0.3">
      <c r="A4424">
        <v>6851</v>
      </c>
      <c r="B4424" t="s">
        <v>16912</v>
      </c>
      <c r="C4424" t="s">
        <v>16913</v>
      </c>
      <c r="D4424">
        <v>3</v>
      </c>
      <c r="E4424">
        <v>10</v>
      </c>
      <c r="G4424">
        <v>0</v>
      </c>
      <c r="T4424" t="s">
        <v>12087</v>
      </c>
      <c r="U4424" t="s">
        <v>12087</v>
      </c>
      <c r="V4424" t="s">
        <v>12087</v>
      </c>
    </row>
    <row r="4425" spans="1:22" x14ac:dyDescent="0.3">
      <c r="A4425">
        <v>6852</v>
      </c>
      <c r="B4425" t="s">
        <v>16914</v>
      </c>
      <c r="C4425" t="s">
        <v>16915</v>
      </c>
      <c r="D4425">
        <v>3</v>
      </c>
      <c r="E4425">
        <v>10</v>
      </c>
      <c r="G4425">
        <v>0</v>
      </c>
      <c r="T4425" t="s">
        <v>12087</v>
      </c>
      <c r="U4425" t="s">
        <v>12087</v>
      </c>
      <c r="V4425" t="s">
        <v>12087</v>
      </c>
    </row>
    <row r="4426" spans="1:22" x14ac:dyDescent="0.3">
      <c r="A4426">
        <v>6853</v>
      </c>
      <c r="B4426" t="s">
        <v>16916</v>
      </c>
      <c r="C4426" t="s">
        <v>16917</v>
      </c>
      <c r="D4426">
        <v>3</v>
      </c>
      <c r="E4426">
        <v>10</v>
      </c>
      <c r="G4426">
        <v>0</v>
      </c>
      <c r="T4426" t="s">
        <v>12087</v>
      </c>
      <c r="U4426" t="s">
        <v>12087</v>
      </c>
      <c r="V4426" t="s">
        <v>12087</v>
      </c>
    </row>
    <row r="4427" spans="1:22" x14ac:dyDescent="0.3">
      <c r="A4427">
        <v>6854</v>
      </c>
      <c r="B4427" t="s">
        <v>16918</v>
      </c>
      <c r="C4427" t="s">
        <v>16919</v>
      </c>
      <c r="D4427">
        <v>3</v>
      </c>
      <c r="E4427">
        <v>10</v>
      </c>
      <c r="G4427">
        <v>0</v>
      </c>
      <c r="T4427" t="s">
        <v>12087</v>
      </c>
      <c r="U4427" t="s">
        <v>12087</v>
      </c>
      <c r="V4427" t="s">
        <v>12087</v>
      </c>
    </row>
    <row r="4428" spans="1:22" x14ac:dyDescent="0.3">
      <c r="A4428">
        <v>6855</v>
      </c>
      <c r="B4428" t="s">
        <v>16920</v>
      </c>
      <c r="C4428" t="s">
        <v>16921</v>
      </c>
      <c r="D4428">
        <v>3</v>
      </c>
      <c r="E4428">
        <v>10</v>
      </c>
      <c r="G4428">
        <v>0</v>
      </c>
      <c r="T4428" t="s">
        <v>12087</v>
      </c>
      <c r="U4428" t="s">
        <v>12087</v>
      </c>
      <c r="V4428" t="s">
        <v>12087</v>
      </c>
    </row>
    <row r="4429" spans="1:22" x14ac:dyDescent="0.3">
      <c r="A4429">
        <v>6856</v>
      </c>
      <c r="B4429" t="s">
        <v>16922</v>
      </c>
      <c r="C4429" t="s">
        <v>16923</v>
      </c>
      <c r="D4429">
        <v>3</v>
      </c>
      <c r="E4429">
        <v>10</v>
      </c>
      <c r="G4429">
        <v>0</v>
      </c>
      <c r="T4429" t="s">
        <v>12087</v>
      </c>
      <c r="U4429" t="s">
        <v>12087</v>
      </c>
      <c r="V4429" t="s">
        <v>12087</v>
      </c>
    </row>
    <row r="4430" spans="1:22" x14ac:dyDescent="0.3">
      <c r="A4430">
        <v>6857</v>
      </c>
      <c r="B4430" t="s">
        <v>16924</v>
      </c>
      <c r="C4430" t="s">
        <v>16925</v>
      </c>
      <c r="D4430">
        <v>3</v>
      </c>
      <c r="E4430">
        <v>10</v>
      </c>
      <c r="G4430">
        <v>0</v>
      </c>
      <c r="T4430" t="s">
        <v>12087</v>
      </c>
      <c r="U4430" t="s">
        <v>12087</v>
      </c>
      <c r="V4430" t="s">
        <v>12087</v>
      </c>
    </row>
    <row r="4431" spans="1:22" x14ac:dyDescent="0.3">
      <c r="A4431">
        <v>6858</v>
      </c>
      <c r="B4431" t="s">
        <v>16926</v>
      </c>
      <c r="C4431" t="s">
        <v>16927</v>
      </c>
      <c r="D4431">
        <v>3</v>
      </c>
      <c r="E4431">
        <v>10</v>
      </c>
      <c r="G4431">
        <v>0</v>
      </c>
      <c r="T4431" t="s">
        <v>12087</v>
      </c>
      <c r="U4431" t="s">
        <v>12087</v>
      </c>
      <c r="V4431" t="s">
        <v>12087</v>
      </c>
    </row>
    <row r="4432" spans="1:22" x14ac:dyDescent="0.3">
      <c r="A4432">
        <v>6859</v>
      </c>
      <c r="B4432" t="s">
        <v>16928</v>
      </c>
      <c r="C4432" t="s">
        <v>16929</v>
      </c>
      <c r="D4432">
        <v>3</v>
      </c>
      <c r="E4432">
        <v>10</v>
      </c>
      <c r="G4432">
        <v>0</v>
      </c>
      <c r="T4432" t="s">
        <v>12087</v>
      </c>
      <c r="U4432" t="s">
        <v>12087</v>
      </c>
      <c r="V4432" t="s">
        <v>12087</v>
      </c>
    </row>
    <row r="4433" spans="1:22" x14ac:dyDescent="0.3">
      <c r="A4433">
        <v>6860</v>
      </c>
      <c r="B4433" t="s">
        <v>16930</v>
      </c>
      <c r="C4433" t="s">
        <v>16931</v>
      </c>
      <c r="D4433">
        <v>3</v>
      </c>
      <c r="E4433">
        <v>10</v>
      </c>
      <c r="G4433">
        <v>0</v>
      </c>
      <c r="T4433" t="s">
        <v>12087</v>
      </c>
      <c r="U4433" t="s">
        <v>12087</v>
      </c>
      <c r="V4433" t="s">
        <v>12087</v>
      </c>
    </row>
    <row r="4434" spans="1:22" x14ac:dyDescent="0.3">
      <c r="A4434">
        <v>6862</v>
      </c>
      <c r="B4434" t="s">
        <v>16932</v>
      </c>
      <c r="C4434" t="s">
        <v>16933</v>
      </c>
      <c r="D4434">
        <v>3</v>
      </c>
      <c r="E4434">
        <v>10</v>
      </c>
      <c r="G4434">
        <v>0</v>
      </c>
      <c r="T4434" t="s">
        <v>12087</v>
      </c>
      <c r="U4434" t="s">
        <v>12087</v>
      </c>
      <c r="V4434" t="s">
        <v>12087</v>
      </c>
    </row>
    <row r="4435" spans="1:22" x14ac:dyDescent="0.3">
      <c r="A4435">
        <v>6863</v>
      </c>
      <c r="B4435" t="s">
        <v>16934</v>
      </c>
      <c r="C4435" t="s">
        <v>16935</v>
      </c>
      <c r="D4435">
        <v>3</v>
      </c>
      <c r="E4435">
        <v>10</v>
      </c>
      <c r="G4435">
        <v>0</v>
      </c>
      <c r="T4435" t="s">
        <v>12087</v>
      </c>
      <c r="U4435" t="s">
        <v>12087</v>
      </c>
      <c r="V4435" t="s">
        <v>12087</v>
      </c>
    </row>
    <row r="4436" spans="1:22" x14ac:dyDescent="0.3">
      <c r="A4436">
        <v>6864</v>
      </c>
      <c r="B4436" t="s">
        <v>16936</v>
      </c>
      <c r="C4436" t="s">
        <v>16937</v>
      </c>
      <c r="D4436">
        <v>3</v>
      </c>
      <c r="E4436">
        <v>10</v>
      </c>
      <c r="G4436">
        <v>0</v>
      </c>
      <c r="T4436" t="s">
        <v>12087</v>
      </c>
      <c r="U4436" t="s">
        <v>12087</v>
      </c>
      <c r="V4436" t="s">
        <v>12087</v>
      </c>
    </row>
    <row r="4437" spans="1:22" x14ac:dyDescent="0.3">
      <c r="A4437">
        <v>6865</v>
      </c>
      <c r="B4437" t="s">
        <v>16938</v>
      </c>
      <c r="C4437" t="s">
        <v>16939</v>
      </c>
      <c r="D4437">
        <v>3</v>
      </c>
      <c r="E4437">
        <v>10</v>
      </c>
      <c r="G4437">
        <v>0</v>
      </c>
      <c r="T4437" t="s">
        <v>12087</v>
      </c>
      <c r="U4437" t="s">
        <v>12087</v>
      </c>
      <c r="V4437" t="s">
        <v>12087</v>
      </c>
    </row>
    <row r="4438" spans="1:22" x14ac:dyDescent="0.3">
      <c r="A4438">
        <v>6866</v>
      </c>
      <c r="B4438" t="s">
        <v>16940</v>
      </c>
      <c r="C4438" t="s">
        <v>16941</v>
      </c>
      <c r="D4438">
        <v>3</v>
      </c>
      <c r="E4438">
        <v>0</v>
      </c>
      <c r="G4438">
        <v>0</v>
      </c>
      <c r="T4438" t="s">
        <v>12087</v>
      </c>
      <c r="U4438" t="s">
        <v>12087</v>
      </c>
      <c r="V4438" t="s">
        <v>12087</v>
      </c>
    </row>
    <row r="4439" spans="1:22" x14ac:dyDescent="0.3">
      <c r="A4439">
        <v>6867</v>
      </c>
      <c r="B4439" t="s">
        <v>16942</v>
      </c>
      <c r="C4439" t="s">
        <v>16943</v>
      </c>
      <c r="D4439">
        <v>3</v>
      </c>
      <c r="E4439">
        <v>0</v>
      </c>
      <c r="G4439">
        <v>0</v>
      </c>
      <c r="T4439" t="s">
        <v>12087</v>
      </c>
      <c r="U4439" t="s">
        <v>12087</v>
      </c>
      <c r="V4439" t="s">
        <v>12087</v>
      </c>
    </row>
    <row r="4440" spans="1:22" x14ac:dyDescent="0.3">
      <c r="A4440">
        <v>6868</v>
      </c>
      <c r="B4440" t="s">
        <v>16944</v>
      </c>
      <c r="C4440" t="s">
        <v>16945</v>
      </c>
      <c r="D4440">
        <v>3</v>
      </c>
      <c r="E4440">
        <v>0</v>
      </c>
      <c r="G4440">
        <v>0</v>
      </c>
      <c r="T4440" t="s">
        <v>12087</v>
      </c>
      <c r="U4440" t="s">
        <v>12087</v>
      </c>
      <c r="V4440" t="s">
        <v>12087</v>
      </c>
    </row>
    <row r="4441" spans="1:22" x14ac:dyDescent="0.3">
      <c r="A4441">
        <v>6869</v>
      </c>
      <c r="B4441" t="s">
        <v>16946</v>
      </c>
      <c r="C4441" t="s">
        <v>16946</v>
      </c>
      <c r="D4441">
        <v>3</v>
      </c>
      <c r="E4441">
        <v>0</v>
      </c>
      <c r="G4441">
        <v>0</v>
      </c>
      <c r="T4441" t="s">
        <v>12087</v>
      </c>
      <c r="U4441" t="s">
        <v>12087</v>
      </c>
      <c r="V4441" t="s">
        <v>12087</v>
      </c>
    </row>
    <row r="4442" spans="1:22" x14ac:dyDescent="0.3">
      <c r="A4442">
        <v>6870</v>
      </c>
      <c r="B4442" t="s">
        <v>16947</v>
      </c>
      <c r="C4442" t="s">
        <v>16948</v>
      </c>
      <c r="D4442">
        <v>3</v>
      </c>
      <c r="E4442">
        <v>10</v>
      </c>
      <c r="G4442">
        <v>0</v>
      </c>
      <c r="T4442" t="s">
        <v>12087</v>
      </c>
      <c r="U4442" t="s">
        <v>12087</v>
      </c>
      <c r="V4442" t="s">
        <v>12087</v>
      </c>
    </row>
    <row r="4443" spans="1:22" x14ac:dyDescent="0.3">
      <c r="A4443">
        <v>6871</v>
      </c>
      <c r="B4443" t="s">
        <v>16949</v>
      </c>
      <c r="C4443" t="s">
        <v>16950</v>
      </c>
      <c r="D4443">
        <v>3</v>
      </c>
      <c r="E4443">
        <v>10</v>
      </c>
      <c r="G4443">
        <v>0</v>
      </c>
      <c r="T4443" t="s">
        <v>12087</v>
      </c>
      <c r="U4443" t="s">
        <v>12087</v>
      </c>
      <c r="V4443" t="s">
        <v>12087</v>
      </c>
    </row>
    <row r="4444" spans="1:22" x14ac:dyDescent="0.3">
      <c r="A4444">
        <v>6872</v>
      </c>
      <c r="B4444" t="s">
        <v>16951</v>
      </c>
      <c r="C4444" t="s">
        <v>16952</v>
      </c>
      <c r="D4444">
        <v>3</v>
      </c>
      <c r="E4444">
        <v>10</v>
      </c>
      <c r="G4444">
        <v>0</v>
      </c>
      <c r="T4444" t="s">
        <v>12087</v>
      </c>
      <c r="U4444" t="s">
        <v>12087</v>
      </c>
      <c r="V4444" t="s">
        <v>12087</v>
      </c>
    </row>
    <row r="4445" spans="1:22" x14ac:dyDescent="0.3">
      <c r="A4445">
        <v>6873</v>
      </c>
      <c r="B4445" t="s">
        <v>16953</v>
      </c>
      <c r="C4445" t="s">
        <v>16954</v>
      </c>
      <c r="D4445">
        <v>3</v>
      </c>
      <c r="E4445">
        <v>10</v>
      </c>
      <c r="G4445">
        <v>0</v>
      </c>
      <c r="T4445" t="s">
        <v>12087</v>
      </c>
      <c r="U4445" t="s">
        <v>12087</v>
      </c>
      <c r="V4445" t="s">
        <v>12087</v>
      </c>
    </row>
    <row r="4446" spans="1:22" x14ac:dyDescent="0.3">
      <c r="A4446">
        <v>6874</v>
      </c>
      <c r="B4446" t="s">
        <v>16955</v>
      </c>
      <c r="C4446" t="s">
        <v>16956</v>
      </c>
      <c r="D4446">
        <v>3</v>
      </c>
      <c r="E4446">
        <v>10</v>
      </c>
      <c r="G4446">
        <v>0</v>
      </c>
      <c r="T4446" t="s">
        <v>12087</v>
      </c>
      <c r="U4446" t="s">
        <v>12087</v>
      </c>
      <c r="V4446" t="s">
        <v>12087</v>
      </c>
    </row>
    <row r="4447" spans="1:22" x14ac:dyDescent="0.3">
      <c r="A4447">
        <v>6875</v>
      </c>
      <c r="B4447" t="s">
        <v>16957</v>
      </c>
      <c r="C4447" t="s">
        <v>16958</v>
      </c>
      <c r="D4447">
        <v>3</v>
      </c>
      <c r="E4447">
        <v>10</v>
      </c>
      <c r="G4447">
        <v>0</v>
      </c>
      <c r="T4447" t="s">
        <v>12087</v>
      </c>
      <c r="U4447" t="s">
        <v>12087</v>
      </c>
      <c r="V4447" t="s">
        <v>12087</v>
      </c>
    </row>
    <row r="4448" spans="1:22" x14ac:dyDescent="0.3">
      <c r="A4448">
        <v>6876</v>
      </c>
      <c r="B4448" t="s">
        <v>16959</v>
      </c>
      <c r="C4448" t="s">
        <v>16960</v>
      </c>
      <c r="D4448">
        <v>3</v>
      </c>
      <c r="E4448">
        <v>10</v>
      </c>
      <c r="G4448">
        <v>0</v>
      </c>
      <c r="T4448" t="s">
        <v>12087</v>
      </c>
      <c r="U4448" t="s">
        <v>12087</v>
      </c>
      <c r="V4448" t="s">
        <v>12087</v>
      </c>
    </row>
    <row r="4449" spans="1:22" x14ac:dyDescent="0.3">
      <c r="A4449">
        <v>6877</v>
      </c>
      <c r="B4449" t="s">
        <v>16961</v>
      </c>
      <c r="C4449" t="s">
        <v>16962</v>
      </c>
      <c r="D4449">
        <v>3</v>
      </c>
      <c r="E4449">
        <v>10</v>
      </c>
      <c r="G4449">
        <v>0</v>
      </c>
      <c r="T4449" t="s">
        <v>12087</v>
      </c>
      <c r="U4449" t="s">
        <v>12087</v>
      </c>
      <c r="V4449" t="s">
        <v>12087</v>
      </c>
    </row>
    <row r="4450" spans="1:22" x14ac:dyDescent="0.3">
      <c r="A4450">
        <v>6878</v>
      </c>
      <c r="B4450" t="s">
        <v>16963</v>
      </c>
      <c r="C4450" t="s">
        <v>16964</v>
      </c>
      <c r="D4450">
        <v>3</v>
      </c>
      <c r="E4450">
        <v>10</v>
      </c>
      <c r="G4450">
        <v>0</v>
      </c>
      <c r="T4450" t="s">
        <v>12087</v>
      </c>
      <c r="U4450" t="s">
        <v>12087</v>
      </c>
      <c r="V4450" t="s">
        <v>12087</v>
      </c>
    </row>
    <row r="4451" spans="1:22" x14ac:dyDescent="0.3">
      <c r="A4451">
        <v>6879</v>
      </c>
      <c r="B4451" t="s">
        <v>16965</v>
      </c>
      <c r="C4451" t="s">
        <v>16966</v>
      </c>
      <c r="D4451">
        <v>3</v>
      </c>
      <c r="E4451">
        <v>10</v>
      </c>
      <c r="G4451">
        <v>0</v>
      </c>
      <c r="T4451" t="s">
        <v>12087</v>
      </c>
      <c r="U4451" t="s">
        <v>12087</v>
      </c>
      <c r="V4451" t="s">
        <v>12087</v>
      </c>
    </row>
    <row r="4452" spans="1:22" x14ac:dyDescent="0.3">
      <c r="A4452">
        <v>6880</v>
      </c>
      <c r="B4452" t="s">
        <v>16967</v>
      </c>
      <c r="C4452" t="s">
        <v>16968</v>
      </c>
      <c r="D4452">
        <v>3</v>
      </c>
      <c r="E4452">
        <v>10</v>
      </c>
      <c r="G4452">
        <v>0</v>
      </c>
      <c r="T4452" t="s">
        <v>12087</v>
      </c>
      <c r="U4452" t="s">
        <v>12087</v>
      </c>
      <c r="V4452" t="s">
        <v>12087</v>
      </c>
    </row>
    <row r="4453" spans="1:22" x14ac:dyDescent="0.3">
      <c r="A4453">
        <v>6881</v>
      </c>
      <c r="B4453" t="s">
        <v>16969</v>
      </c>
      <c r="C4453" t="s">
        <v>16970</v>
      </c>
      <c r="D4453">
        <v>3</v>
      </c>
      <c r="E4453">
        <v>10</v>
      </c>
      <c r="G4453">
        <v>0</v>
      </c>
      <c r="T4453" t="s">
        <v>12087</v>
      </c>
      <c r="U4453" t="s">
        <v>12087</v>
      </c>
      <c r="V4453" t="s">
        <v>12087</v>
      </c>
    </row>
    <row r="4454" spans="1:22" x14ac:dyDescent="0.3">
      <c r="A4454">
        <v>6882</v>
      </c>
      <c r="B4454" t="s">
        <v>16971</v>
      </c>
      <c r="C4454" t="s">
        <v>16972</v>
      </c>
      <c r="D4454">
        <v>3</v>
      </c>
      <c r="E4454">
        <v>10</v>
      </c>
      <c r="G4454">
        <v>0</v>
      </c>
      <c r="T4454" t="s">
        <v>12087</v>
      </c>
      <c r="U4454" t="s">
        <v>12087</v>
      </c>
      <c r="V4454" t="s">
        <v>12087</v>
      </c>
    </row>
    <row r="4455" spans="1:22" x14ac:dyDescent="0.3">
      <c r="A4455">
        <v>6883</v>
      </c>
      <c r="B4455" t="s">
        <v>16973</v>
      </c>
      <c r="C4455" t="s">
        <v>16974</v>
      </c>
      <c r="D4455">
        <v>3</v>
      </c>
      <c r="E4455">
        <v>10</v>
      </c>
      <c r="G4455">
        <v>10</v>
      </c>
      <c r="T4455" t="s">
        <v>12087</v>
      </c>
      <c r="U4455" t="s">
        <v>12087</v>
      </c>
      <c r="V4455" t="s">
        <v>12087</v>
      </c>
    </row>
    <row r="4456" spans="1:22" x14ac:dyDescent="0.3">
      <c r="A4456">
        <v>6884</v>
      </c>
      <c r="B4456" t="s">
        <v>16975</v>
      </c>
      <c r="C4456" t="s">
        <v>16976</v>
      </c>
      <c r="D4456">
        <v>3</v>
      </c>
      <c r="E4456">
        <v>10</v>
      </c>
      <c r="G4456">
        <v>10</v>
      </c>
      <c r="T4456" t="s">
        <v>12087</v>
      </c>
      <c r="U4456" t="s">
        <v>12087</v>
      </c>
      <c r="V4456" t="s">
        <v>12087</v>
      </c>
    </row>
    <row r="4457" spans="1:22" x14ac:dyDescent="0.3">
      <c r="A4457">
        <v>6885</v>
      </c>
      <c r="B4457" t="s">
        <v>16977</v>
      </c>
      <c r="C4457" t="s">
        <v>16978</v>
      </c>
      <c r="D4457">
        <v>3</v>
      </c>
      <c r="E4457">
        <v>10</v>
      </c>
      <c r="G4457">
        <v>0</v>
      </c>
      <c r="T4457" t="s">
        <v>12087</v>
      </c>
      <c r="U4457" t="s">
        <v>12087</v>
      </c>
      <c r="V4457" t="s">
        <v>12087</v>
      </c>
    </row>
    <row r="4458" spans="1:22" x14ac:dyDescent="0.3">
      <c r="A4458">
        <v>6886</v>
      </c>
      <c r="B4458" t="s">
        <v>16979</v>
      </c>
      <c r="C4458" t="s">
        <v>16980</v>
      </c>
      <c r="D4458">
        <v>3</v>
      </c>
      <c r="E4458">
        <v>10</v>
      </c>
      <c r="G4458">
        <v>0</v>
      </c>
      <c r="T4458" t="s">
        <v>12087</v>
      </c>
      <c r="U4458" t="s">
        <v>12087</v>
      </c>
      <c r="V4458" t="s">
        <v>12087</v>
      </c>
    </row>
    <row r="4459" spans="1:22" x14ac:dyDescent="0.3">
      <c r="A4459">
        <v>6892</v>
      </c>
      <c r="B4459" t="s">
        <v>16981</v>
      </c>
      <c r="C4459" t="s">
        <v>16982</v>
      </c>
      <c r="D4459">
        <v>3</v>
      </c>
      <c r="E4459">
        <v>10</v>
      </c>
      <c r="G4459">
        <v>10</v>
      </c>
      <c r="T4459" t="s">
        <v>12087</v>
      </c>
      <c r="U4459" t="s">
        <v>12087</v>
      </c>
      <c r="V4459" t="s">
        <v>12087</v>
      </c>
    </row>
    <row r="4460" spans="1:22" x14ac:dyDescent="0.3">
      <c r="A4460">
        <v>6893</v>
      </c>
      <c r="B4460" t="s">
        <v>16983</v>
      </c>
      <c r="C4460" t="s">
        <v>16984</v>
      </c>
      <c r="D4460">
        <v>3</v>
      </c>
      <c r="E4460">
        <v>10</v>
      </c>
      <c r="G4460">
        <v>10</v>
      </c>
      <c r="T4460" t="s">
        <v>12087</v>
      </c>
      <c r="U4460" t="s">
        <v>12087</v>
      </c>
      <c r="V4460" t="s">
        <v>12087</v>
      </c>
    </row>
    <row r="4461" spans="1:22" x14ac:dyDescent="0.3">
      <c r="A4461">
        <v>6894</v>
      </c>
      <c r="B4461" t="s">
        <v>16985</v>
      </c>
      <c r="C4461" t="s">
        <v>16986</v>
      </c>
      <c r="D4461">
        <v>3</v>
      </c>
      <c r="E4461">
        <v>10</v>
      </c>
      <c r="G4461">
        <v>10</v>
      </c>
      <c r="T4461" t="s">
        <v>12087</v>
      </c>
      <c r="U4461" t="s">
        <v>12087</v>
      </c>
      <c r="V4461" t="s">
        <v>12087</v>
      </c>
    </row>
    <row r="4462" spans="1:22" x14ac:dyDescent="0.3">
      <c r="A4462">
        <v>6895</v>
      </c>
      <c r="B4462" t="s">
        <v>16987</v>
      </c>
      <c r="C4462" t="s">
        <v>16988</v>
      </c>
      <c r="D4462">
        <v>3</v>
      </c>
      <c r="E4462">
        <v>10</v>
      </c>
      <c r="G4462">
        <v>0</v>
      </c>
      <c r="T4462" t="s">
        <v>12087</v>
      </c>
      <c r="U4462" t="s">
        <v>12087</v>
      </c>
      <c r="V4462" t="s">
        <v>12087</v>
      </c>
    </row>
    <row r="4463" spans="1:22" x14ac:dyDescent="0.3">
      <c r="A4463">
        <v>6896</v>
      </c>
      <c r="B4463" t="s">
        <v>16989</v>
      </c>
      <c r="C4463" t="s">
        <v>16990</v>
      </c>
      <c r="D4463">
        <v>3</v>
      </c>
      <c r="E4463">
        <v>10</v>
      </c>
      <c r="G4463">
        <v>0</v>
      </c>
      <c r="T4463" t="s">
        <v>12087</v>
      </c>
      <c r="U4463" t="s">
        <v>12087</v>
      </c>
      <c r="V4463" t="s">
        <v>12087</v>
      </c>
    </row>
    <row r="4464" spans="1:22" x14ac:dyDescent="0.3">
      <c r="A4464">
        <v>6897</v>
      </c>
      <c r="B4464" t="s">
        <v>16991</v>
      </c>
      <c r="C4464" t="s">
        <v>16992</v>
      </c>
      <c r="D4464">
        <v>3</v>
      </c>
      <c r="E4464">
        <v>10</v>
      </c>
      <c r="G4464">
        <v>0</v>
      </c>
      <c r="T4464" t="s">
        <v>12087</v>
      </c>
      <c r="U4464" t="s">
        <v>12087</v>
      </c>
      <c r="V4464" t="s">
        <v>12087</v>
      </c>
    </row>
    <row r="4465" spans="1:22" x14ac:dyDescent="0.3">
      <c r="A4465">
        <v>6898</v>
      </c>
      <c r="B4465" t="s">
        <v>16993</v>
      </c>
      <c r="C4465" t="s">
        <v>16993</v>
      </c>
      <c r="D4465">
        <v>3</v>
      </c>
      <c r="E4465">
        <v>10</v>
      </c>
      <c r="G4465">
        <v>0</v>
      </c>
      <c r="T4465" t="s">
        <v>12087</v>
      </c>
      <c r="U4465" t="s">
        <v>12087</v>
      </c>
      <c r="V4465" t="s">
        <v>12087</v>
      </c>
    </row>
    <row r="4466" spans="1:22" x14ac:dyDescent="0.3">
      <c r="A4466">
        <v>6899</v>
      </c>
      <c r="B4466" t="s">
        <v>16994</v>
      </c>
      <c r="C4466" t="s">
        <v>16995</v>
      </c>
      <c r="D4466">
        <v>3</v>
      </c>
      <c r="E4466">
        <v>10</v>
      </c>
      <c r="G4466">
        <v>0</v>
      </c>
      <c r="T4466" t="s">
        <v>12087</v>
      </c>
      <c r="U4466" t="s">
        <v>12087</v>
      </c>
      <c r="V4466" t="s">
        <v>12087</v>
      </c>
    </row>
    <row r="4467" spans="1:22" x14ac:dyDescent="0.3">
      <c r="A4467">
        <v>6900</v>
      </c>
      <c r="B4467" t="s">
        <v>16996</v>
      </c>
      <c r="C4467" t="s">
        <v>16997</v>
      </c>
      <c r="D4467">
        <v>3</v>
      </c>
      <c r="E4467">
        <v>10</v>
      </c>
      <c r="G4467">
        <v>0</v>
      </c>
      <c r="T4467" t="s">
        <v>12087</v>
      </c>
      <c r="U4467" t="s">
        <v>12087</v>
      </c>
      <c r="V4467" t="s">
        <v>12087</v>
      </c>
    </row>
    <row r="4468" spans="1:22" x14ac:dyDescent="0.3">
      <c r="A4468">
        <v>6901</v>
      </c>
      <c r="B4468" t="s">
        <v>16998</v>
      </c>
      <c r="C4468" t="s">
        <v>16998</v>
      </c>
      <c r="D4468">
        <v>3</v>
      </c>
      <c r="E4468">
        <v>10</v>
      </c>
      <c r="G4468">
        <v>0</v>
      </c>
      <c r="T4468" t="s">
        <v>12087</v>
      </c>
      <c r="U4468" t="s">
        <v>12087</v>
      </c>
      <c r="V4468" t="s">
        <v>12087</v>
      </c>
    </row>
    <row r="4469" spans="1:22" x14ac:dyDescent="0.3">
      <c r="A4469">
        <v>6902</v>
      </c>
      <c r="B4469" t="s">
        <v>16999</v>
      </c>
      <c r="C4469" t="s">
        <v>17000</v>
      </c>
      <c r="D4469">
        <v>3</v>
      </c>
      <c r="E4469">
        <v>10</v>
      </c>
      <c r="G4469">
        <v>0</v>
      </c>
      <c r="T4469" t="s">
        <v>12087</v>
      </c>
      <c r="U4469" t="s">
        <v>12087</v>
      </c>
      <c r="V4469" t="s">
        <v>12087</v>
      </c>
    </row>
    <row r="4470" spans="1:22" x14ac:dyDescent="0.3">
      <c r="A4470">
        <v>6903</v>
      </c>
      <c r="B4470" t="s">
        <v>17001</v>
      </c>
      <c r="C4470" t="s">
        <v>17002</v>
      </c>
      <c r="D4470">
        <v>3</v>
      </c>
      <c r="E4470">
        <v>10</v>
      </c>
      <c r="G4470">
        <v>0</v>
      </c>
      <c r="T4470" t="s">
        <v>12087</v>
      </c>
      <c r="U4470" t="s">
        <v>12087</v>
      </c>
      <c r="V4470" t="s">
        <v>12087</v>
      </c>
    </row>
    <row r="4471" spans="1:22" x14ac:dyDescent="0.3">
      <c r="A4471">
        <v>6904</v>
      </c>
      <c r="B4471" t="s">
        <v>17003</v>
      </c>
      <c r="C4471" t="s">
        <v>17004</v>
      </c>
      <c r="D4471">
        <v>3</v>
      </c>
      <c r="E4471">
        <v>10</v>
      </c>
      <c r="G4471">
        <v>0</v>
      </c>
      <c r="T4471" t="s">
        <v>12087</v>
      </c>
      <c r="U4471" t="s">
        <v>12087</v>
      </c>
      <c r="V4471" t="s">
        <v>12087</v>
      </c>
    </row>
    <row r="4472" spans="1:22" x14ac:dyDescent="0.3">
      <c r="A4472">
        <v>6905</v>
      </c>
      <c r="B4472" t="s">
        <v>17005</v>
      </c>
      <c r="C4472" t="s">
        <v>17006</v>
      </c>
      <c r="D4472">
        <v>3</v>
      </c>
      <c r="E4472">
        <v>10</v>
      </c>
      <c r="G4472">
        <v>0</v>
      </c>
      <c r="T4472" t="s">
        <v>12087</v>
      </c>
      <c r="U4472" t="s">
        <v>12087</v>
      </c>
      <c r="V4472" t="s">
        <v>12087</v>
      </c>
    </row>
    <row r="4473" spans="1:22" x14ac:dyDescent="0.3">
      <c r="A4473">
        <v>6906</v>
      </c>
      <c r="B4473" t="s">
        <v>17007</v>
      </c>
      <c r="C4473" t="s">
        <v>17008</v>
      </c>
      <c r="D4473">
        <v>3</v>
      </c>
      <c r="E4473">
        <v>20</v>
      </c>
      <c r="G4473">
        <v>10</v>
      </c>
      <c r="T4473" t="s">
        <v>12087</v>
      </c>
      <c r="U4473" t="s">
        <v>12087</v>
      </c>
      <c r="V4473" t="s">
        <v>12087</v>
      </c>
    </row>
    <row r="4474" spans="1:22" x14ac:dyDescent="0.3">
      <c r="A4474">
        <v>6907</v>
      </c>
      <c r="B4474" t="s">
        <v>17009</v>
      </c>
      <c r="C4474" t="s">
        <v>17010</v>
      </c>
      <c r="D4474">
        <v>3</v>
      </c>
      <c r="E4474">
        <v>10</v>
      </c>
      <c r="G4474">
        <v>0</v>
      </c>
      <c r="T4474" t="s">
        <v>12087</v>
      </c>
      <c r="U4474" t="s">
        <v>12087</v>
      </c>
      <c r="V4474" t="s">
        <v>12087</v>
      </c>
    </row>
    <row r="4475" spans="1:22" x14ac:dyDescent="0.3">
      <c r="A4475">
        <v>6908</v>
      </c>
      <c r="B4475" t="s">
        <v>17011</v>
      </c>
      <c r="C4475" t="s">
        <v>17012</v>
      </c>
      <c r="D4475">
        <v>6</v>
      </c>
      <c r="E4475">
        <v>20</v>
      </c>
      <c r="G4475">
        <v>100</v>
      </c>
      <c r="T4475" t="s">
        <v>40937</v>
      </c>
      <c r="U4475" t="s">
        <v>40937</v>
      </c>
      <c r="V4475" t="s">
        <v>40937</v>
      </c>
    </row>
    <row r="4476" spans="1:22" x14ac:dyDescent="0.3">
      <c r="A4476">
        <v>6909</v>
      </c>
      <c r="B4476" t="s">
        <v>17013</v>
      </c>
      <c r="C4476" t="s">
        <v>17014</v>
      </c>
      <c r="D4476">
        <v>3</v>
      </c>
      <c r="E4476">
        <v>10</v>
      </c>
      <c r="G4476">
        <v>0</v>
      </c>
      <c r="T4476" t="s">
        <v>12087</v>
      </c>
      <c r="U4476" t="s">
        <v>12087</v>
      </c>
      <c r="V4476" t="s">
        <v>12087</v>
      </c>
    </row>
    <row r="4477" spans="1:22" x14ac:dyDescent="0.3">
      <c r="A4477">
        <v>6910</v>
      </c>
      <c r="B4477" t="s">
        <v>17015</v>
      </c>
      <c r="C4477" t="s">
        <v>17016</v>
      </c>
      <c r="D4477">
        <v>3</v>
      </c>
      <c r="E4477">
        <v>10</v>
      </c>
      <c r="G4477">
        <v>10</v>
      </c>
      <c r="T4477" t="s">
        <v>12087</v>
      </c>
      <c r="U4477" t="s">
        <v>12087</v>
      </c>
      <c r="V4477" t="s">
        <v>12087</v>
      </c>
    </row>
    <row r="4478" spans="1:22" x14ac:dyDescent="0.3">
      <c r="A4478">
        <v>6911</v>
      </c>
      <c r="B4478" t="s">
        <v>17017</v>
      </c>
      <c r="C4478" t="s">
        <v>17018</v>
      </c>
      <c r="D4478">
        <v>3</v>
      </c>
      <c r="E4478">
        <v>10</v>
      </c>
      <c r="G4478">
        <v>10</v>
      </c>
      <c r="T4478" t="s">
        <v>12087</v>
      </c>
      <c r="U4478" t="s">
        <v>12087</v>
      </c>
      <c r="V4478" t="s">
        <v>12087</v>
      </c>
    </row>
    <row r="4479" spans="1:22" x14ac:dyDescent="0.3">
      <c r="A4479">
        <v>6912</v>
      </c>
      <c r="B4479" t="s">
        <v>17019</v>
      </c>
      <c r="C4479" t="s">
        <v>17020</v>
      </c>
      <c r="D4479">
        <v>3</v>
      </c>
      <c r="E4479">
        <v>10</v>
      </c>
      <c r="G4479">
        <v>0</v>
      </c>
      <c r="T4479" t="s">
        <v>12087</v>
      </c>
      <c r="U4479" t="s">
        <v>12087</v>
      </c>
      <c r="V4479" t="s">
        <v>12087</v>
      </c>
    </row>
    <row r="4480" spans="1:22" x14ac:dyDescent="0.3">
      <c r="A4480">
        <v>6913</v>
      </c>
      <c r="B4480" t="s">
        <v>17021</v>
      </c>
      <c r="C4480" t="s">
        <v>17022</v>
      </c>
      <c r="D4480">
        <v>3</v>
      </c>
      <c r="E4480">
        <v>10</v>
      </c>
      <c r="G4480">
        <v>0</v>
      </c>
      <c r="T4480" t="s">
        <v>12087</v>
      </c>
      <c r="U4480" t="s">
        <v>12087</v>
      </c>
      <c r="V4480" t="s">
        <v>12087</v>
      </c>
    </row>
    <row r="4481" spans="1:22" x14ac:dyDescent="0.3">
      <c r="A4481">
        <v>6914</v>
      </c>
      <c r="B4481" t="s">
        <v>17023</v>
      </c>
      <c r="C4481" t="s">
        <v>17024</v>
      </c>
      <c r="D4481">
        <v>3</v>
      </c>
      <c r="E4481">
        <v>10</v>
      </c>
      <c r="G4481">
        <v>0</v>
      </c>
      <c r="T4481" t="s">
        <v>12087</v>
      </c>
      <c r="U4481" t="s">
        <v>12087</v>
      </c>
      <c r="V4481" t="s">
        <v>12087</v>
      </c>
    </row>
    <row r="4482" spans="1:22" x14ac:dyDescent="0.3">
      <c r="A4482">
        <v>6915</v>
      </c>
      <c r="B4482" t="s">
        <v>17025</v>
      </c>
      <c r="C4482" t="s">
        <v>17026</v>
      </c>
      <c r="D4482">
        <v>3</v>
      </c>
      <c r="E4482">
        <v>10</v>
      </c>
      <c r="G4482">
        <v>0</v>
      </c>
      <c r="T4482" t="s">
        <v>12087</v>
      </c>
      <c r="U4482" t="s">
        <v>12087</v>
      </c>
      <c r="V4482" t="s">
        <v>12087</v>
      </c>
    </row>
    <row r="4483" spans="1:22" x14ac:dyDescent="0.3">
      <c r="A4483">
        <v>6916</v>
      </c>
      <c r="B4483" t="s">
        <v>17027</v>
      </c>
      <c r="C4483" t="s">
        <v>17028</v>
      </c>
      <c r="D4483">
        <v>3</v>
      </c>
      <c r="E4483">
        <v>10</v>
      </c>
      <c r="G4483">
        <v>0</v>
      </c>
      <c r="T4483" t="s">
        <v>12087</v>
      </c>
      <c r="U4483" t="s">
        <v>12087</v>
      </c>
      <c r="V4483" t="s">
        <v>12087</v>
      </c>
    </row>
    <row r="4484" spans="1:22" x14ac:dyDescent="0.3">
      <c r="A4484">
        <v>6917</v>
      </c>
      <c r="B4484" t="s">
        <v>17029</v>
      </c>
      <c r="C4484" t="s">
        <v>17030</v>
      </c>
      <c r="D4484">
        <v>3</v>
      </c>
      <c r="E4484">
        <v>10</v>
      </c>
      <c r="G4484">
        <v>0</v>
      </c>
      <c r="T4484" t="s">
        <v>12087</v>
      </c>
      <c r="U4484" t="s">
        <v>12087</v>
      </c>
      <c r="V4484" t="s">
        <v>12087</v>
      </c>
    </row>
    <row r="4485" spans="1:22" x14ac:dyDescent="0.3">
      <c r="A4485">
        <v>6919</v>
      </c>
      <c r="B4485" t="s">
        <v>17031</v>
      </c>
      <c r="C4485" t="s">
        <v>17032</v>
      </c>
      <c r="D4485">
        <v>3</v>
      </c>
      <c r="E4485">
        <v>10</v>
      </c>
      <c r="G4485">
        <v>10</v>
      </c>
      <c r="T4485" t="s">
        <v>12087</v>
      </c>
      <c r="U4485" t="s">
        <v>12087</v>
      </c>
      <c r="V4485" t="s">
        <v>12087</v>
      </c>
    </row>
    <row r="4486" spans="1:22" x14ac:dyDescent="0.3">
      <c r="A4486">
        <v>6920</v>
      </c>
      <c r="B4486" t="s">
        <v>17033</v>
      </c>
      <c r="C4486" t="s">
        <v>17034</v>
      </c>
      <c r="D4486">
        <v>3</v>
      </c>
      <c r="E4486">
        <v>10</v>
      </c>
      <c r="G4486">
        <v>10</v>
      </c>
      <c r="T4486" t="s">
        <v>12087</v>
      </c>
      <c r="U4486" t="s">
        <v>12087</v>
      </c>
      <c r="V4486" t="s">
        <v>12087</v>
      </c>
    </row>
    <row r="4487" spans="1:22" x14ac:dyDescent="0.3">
      <c r="A4487">
        <v>6921</v>
      </c>
      <c r="B4487" t="s">
        <v>17035</v>
      </c>
      <c r="C4487" t="s">
        <v>17035</v>
      </c>
      <c r="D4487">
        <v>3</v>
      </c>
      <c r="E4487">
        <v>10</v>
      </c>
      <c r="G4487">
        <v>10</v>
      </c>
      <c r="T4487" t="s">
        <v>12087</v>
      </c>
      <c r="U4487" t="s">
        <v>12087</v>
      </c>
      <c r="V4487" t="s">
        <v>12087</v>
      </c>
    </row>
    <row r="4488" spans="1:22" x14ac:dyDescent="0.3">
      <c r="A4488">
        <v>6922</v>
      </c>
      <c r="B4488" t="s">
        <v>17036</v>
      </c>
      <c r="C4488" t="s">
        <v>17036</v>
      </c>
      <c r="D4488">
        <v>3</v>
      </c>
      <c r="E4488">
        <v>10</v>
      </c>
      <c r="G4488">
        <v>10</v>
      </c>
      <c r="T4488" t="s">
        <v>12087</v>
      </c>
      <c r="U4488" t="s">
        <v>12087</v>
      </c>
      <c r="V4488" t="s">
        <v>12087</v>
      </c>
    </row>
    <row r="4489" spans="1:22" x14ac:dyDescent="0.3">
      <c r="A4489">
        <v>6923</v>
      </c>
      <c r="B4489" t="s">
        <v>17037</v>
      </c>
      <c r="C4489" t="s">
        <v>17038</v>
      </c>
      <c r="D4489">
        <v>3</v>
      </c>
      <c r="E4489">
        <v>10</v>
      </c>
      <c r="G4489">
        <v>10</v>
      </c>
      <c r="T4489" t="s">
        <v>12087</v>
      </c>
      <c r="U4489" t="s">
        <v>12087</v>
      </c>
      <c r="V4489" t="s">
        <v>12087</v>
      </c>
    </row>
    <row r="4490" spans="1:22" x14ac:dyDescent="0.3">
      <c r="A4490">
        <v>6924</v>
      </c>
      <c r="B4490" t="s">
        <v>17039</v>
      </c>
      <c r="C4490" t="s">
        <v>17040</v>
      </c>
      <c r="D4490">
        <v>3</v>
      </c>
      <c r="E4490">
        <v>10</v>
      </c>
      <c r="G4490">
        <v>10</v>
      </c>
      <c r="T4490" t="s">
        <v>12087</v>
      </c>
      <c r="U4490" t="s">
        <v>12087</v>
      </c>
      <c r="V4490" t="s">
        <v>12087</v>
      </c>
    </row>
    <row r="4491" spans="1:22" x14ac:dyDescent="0.3">
      <c r="A4491">
        <v>6925</v>
      </c>
      <c r="B4491" t="s">
        <v>17041</v>
      </c>
      <c r="C4491" t="s">
        <v>17042</v>
      </c>
      <c r="D4491">
        <v>3</v>
      </c>
      <c r="E4491">
        <v>10</v>
      </c>
      <c r="G4491">
        <v>0</v>
      </c>
      <c r="T4491" t="s">
        <v>12087</v>
      </c>
      <c r="U4491" t="s">
        <v>12087</v>
      </c>
      <c r="V4491" t="s">
        <v>12087</v>
      </c>
    </row>
    <row r="4492" spans="1:22" x14ac:dyDescent="0.3">
      <c r="A4492">
        <v>6926</v>
      </c>
      <c r="B4492" t="s">
        <v>17043</v>
      </c>
      <c r="C4492" t="s">
        <v>17044</v>
      </c>
      <c r="D4492">
        <v>3</v>
      </c>
      <c r="E4492">
        <v>10</v>
      </c>
      <c r="G4492">
        <v>0</v>
      </c>
      <c r="T4492" t="s">
        <v>12087</v>
      </c>
      <c r="U4492" t="s">
        <v>12087</v>
      </c>
      <c r="V4492" t="s">
        <v>12087</v>
      </c>
    </row>
    <row r="4493" spans="1:22" x14ac:dyDescent="0.3">
      <c r="A4493">
        <v>6927</v>
      </c>
      <c r="B4493" t="s">
        <v>17045</v>
      </c>
      <c r="C4493" t="s">
        <v>17046</v>
      </c>
      <c r="D4493">
        <v>3</v>
      </c>
      <c r="E4493">
        <v>10</v>
      </c>
      <c r="G4493">
        <v>0</v>
      </c>
      <c r="T4493" t="s">
        <v>12087</v>
      </c>
      <c r="U4493" t="s">
        <v>12087</v>
      </c>
      <c r="V4493" t="s">
        <v>12087</v>
      </c>
    </row>
    <row r="4494" spans="1:22" x14ac:dyDescent="0.3">
      <c r="A4494">
        <v>6928</v>
      </c>
      <c r="B4494" t="s">
        <v>17047</v>
      </c>
      <c r="C4494" t="s">
        <v>17048</v>
      </c>
      <c r="D4494">
        <v>3</v>
      </c>
      <c r="E4494">
        <v>10</v>
      </c>
      <c r="G4494">
        <v>0</v>
      </c>
      <c r="T4494" t="s">
        <v>12087</v>
      </c>
      <c r="U4494" t="s">
        <v>12087</v>
      </c>
      <c r="V4494" t="s">
        <v>12087</v>
      </c>
    </row>
    <row r="4495" spans="1:22" x14ac:dyDescent="0.3">
      <c r="A4495">
        <v>6929</v>
      </c>
      <c r="B4495" t="s">
        <v>17049</v>
      </c>
      <c r="C4495" t="s">
        <v>17050</v>
      </c>
      <c r="D4495">
        <v>3</v>
      </c>
      <c r="E4495">
        <v>10</v>
      </c>
      <c r="G4495">
        <v>0</v>
      </c>
      <c r="T4495" t="s">
        <v>12087</v>
      </c>
      <c r="U4495" t="s">
        <v>12087</v>
      </c>
      <c r="V4495" t="s">
        <v>12087</v>
      </c>
    </row>
    <row r="4496" spans="1:22" x14ac:dyDescent="0.3">
      <c r="A4496">
        <v>6930</v>
      </c>
      <c r="B4496" t="s">
        <v>17051</v>
      </c>
      <c r="C4496" t="s">
        <v>17052</v>
      </c>
      <c r="D4496">
        <v>3</v>
      </c>
      <c r="E4496">
        <v>10</v>
      </c>
      <c r="G4496">
        <v>0</v>
      </c>
      <c r="T4496" t="s">
        <v>12087</v>
      </c>
      <c r="U4496" t="s">
        <v>12087</v>
      </c>
      <c r="V4496" t="s">
        <v>12087</v>
      </c>
    </row>
    <row r="4497" spans="1:22" x14ac:dyDescent="0.3">
      <c r="A4497">
        <v>6931</v>
      </c>
      <c r="B4497" t="s">
        <v>17053</v>
      </c>
      <c r="C4497" t="s">
        <v>17054</v>
      </c>
      <c r="D4497">
        <v>3</v>
      </c>
      <c r="E4497">
        <v>10</v>
      </c>
      <c r="G4497">
        <v>0</v>
      </c>
      <c r="T4497" t="s">
        <v>12087</v>
      </c>
      <c r="U4497" t="s">
        <v>12087</v>
      </c>
      <c r="V4497" t="s">
        <v>12087</v>
      </c>
    </row>
    <row r="4498" spans="1:22" x14ac:dyDescent="0.3">
      <c r="A4498">
        <v>6932</v>
      </c>
      <c r="B4498" t="s">
        <v>17055</v>
      </c>
      <c r="C4498" t="s">
        <v>17056</v>
      </c>
      <c r="D4498">
        <v>3</v>
      </c>
      <c r="E4498">
        <v>10</v>
      </c>
      <c r="G4498">
        <v>0</v>
      </c>
      <c r="T4498" t="s">
        <v>12087</v>
      </c>
      <c r="U4498" t="s">
        <v>12087</v>
      </c>
      <c r="V4498" t="s">
        <v>12087</v>
      </c>
    </row>
    <row r="4499" spans="1:22" x14ac:dyDescent="0.3">
      <c r="A4499">
        <v>6933</v>
      </c>
      <c r="B4499" t="s">
        <v>17057</v>
      </c>
      <c r="C4499" t="s">
        <v>17058</v>
      </c>
      <c r="D4499">
        <v>3</v>
      </c>
      <c r="E4499">
        <v>10</v>
      </c>
      <c r="G4499">
        <v>0</v>
      </c>
      <c r="T4499" t="s">
        <v>12087</v>
      </c>
      <c r="U4499" t="s">
        <v>12087</v>
      </c>
      <c r="V4499" t="s">
        <v>12087</v>
      </c>
    </row>
    <row r="4500" spans="1:22" x14ac:dyDescent="0.3">
      <c r="A4500">
        <v>6934</v>
      </c>
      <c r="B4500" t="s">
        <v>17059</v>
      </c>
      <c r="C4500" t="s">
        <v>17060</v>
      </c>
      <c r="D4500">
        <v>3</v>
      </c>
      <c r="E4500">
        <v>10</v>
      </c>
      <c r="G4500">
        <v>1000</v>
      </c>
      <c r="T4500" t="s">
        <v>12087</v>
      </c>
      <c r="U4500" t="s">
        <v>12087</v>
      </c>
      <c r="V4500" t="s">
        <v>12087</v>
      </c>
    </row>
    <row r="4501" spans="1:22" x14ac:dyDescent="0.3">
      <c r="A4501">
        <v>6935</v>
      </c>
      <c r="B4501" t="s">
        <v>17061</v>
      </c>
      <c r="C4501" t="s">
        <v>17062</v>
      </c>
      <c r="D4501">
        <v>3</v>
      </c>
      <c r="E4501">
        <v>10</v>
      </c>
      <c r="G4501">
        <v>10</v>
      </c>
      <c r="T4501" t="s">
        <v>12087</v>
      </c>
      <c r="U4501" t="s">
        <v>12087</v>
      </c>
      <c r="V4501" t="s">
        <v>12087</v>
      </c>
    </row>
    <row r="4502" spans="1:22" x14ac:dyDescent="0.3">
      <c r="A4502">
        <v>6936</v>
      </c>
      <c r="B4502" t="s">
        <v>17063</v>
      </c>
      <c r="C4502" t="s">
        <v>17064</v>
      </c>
      <c r="D4502">
        <v>3</v>
      </c>
      <c r="E4502">
        <v>10</v>
      </c>
      <c r="G4502">
        <v>10</v>
      </c>
      <c r="T4502" t="s">
        <v>12087</v>
      </c>
      <c r="U4502" t="s">
        <v>12087</v>
      </c>
      <c r="V4502" t="s">
        <v>12087</v>
      </c>
    </row>
    <row r="4503" spans="1:22" x14ac:dyDescent="0.3">
      <c r="A4503">
        <v>6937</v>
      </c>
      <c r="B4503" t="s">
        <v>17065</v>
      </c>
      <c r="C4503" t="s">
        <v>17066</v>
      </c>
      <c r="D4503">
        <v>3</v>
      </c>
      <c r="E4503">
        <v>10</v>
      </c>
      <c r="G4503">
        <v>10</v>
      </c>
      <c r="T4503" t="s">
        <v>12087</v>
      </c>
      <c r="U4503" t="s">
        <v>12087</v>
      </c>
      <c r="V4503" t="s">
        <v>12087</v>
      </c>
    </row>
    <row r="4504" spans="1:22" x14ac:dyDescent="0.3">
      <c r="A4504">
        <v>6938</v>
      </c>
      <c r="B4504" t="s">
        <v>17067</v>
      </c>
      <c r="C4504" t="s">
        <v>17068</v>
      </c>
      <c r="D4504">
        <v>3</v>
      </c>
      <c r="E4504">
        <v>10</v>
      </c>
      <c r="G4504">
        <v>10</v>
      </c>
      <c r="T4504" t="s">
        <v>12087</v>
      </c>
      <c r="U4504" t="s">
        <v>12087</v>
      </c>
      <c r="V4504" t="s">
        <v>12087</v>
      </c>
    </row>
    <row r="4505" spans="1:22" x14ac:dyDescent="0.3">
      <c r="A4505">
        <v>6939</v>
      </c>
      <c r="B4505" t="s">
        <v>17069</v>
      </c>
      <c r="C4505" t="s">
        <v>17070</v>
      </c>
      <c r="D4505">
        <v>3</v>
      </c>
      <c r="E4505">
        <v>10</v>
      </c>
      <c r="G4505">
        <v>10</v>
      </c>
      <c r="T4505" t="s">
        <v>12087</v>
      </c>
      <c r="U4505" t="s">
        <v>12087</v>
      </c>
      <c r="V4505" t="s">
        <v>12087</v>
      </c>
    </row>
    <row r="4506" spans="1:22" x14ac:dyDescent="0.3">
      <c r="A4506">
        <v>6940</v>
      </c>
      <c r="B4506" t="s">
        <v>17071</v>
      </c>
      <c r="C4506" t="s">
        <v>17072</v>
      </c>
      <c r="D4506">
        <v>3</v>
      </c>
      <c r="E4506">
        <v>10</v>
      </c>
      <c r="G4506">
        <v>10</v>
      </c>
      <c r="T4506" t="s">
        <v>12087</v>
      </c>
      <c r="U4506" t="s">
        <v>12087</v>
      </c>
      <c r="V4506" t="s">
        <v>12087</v>
      </c>
    </row>
    <row r="4507" spans="1:22" x14ac:dyDescent="0.3">
      <c r="A4507">
        <v>6941</v>
      </c>
      <c r="B4507" t="s">
        <v>17073</v>
      </c>
      <c r="C4507" t="s">
        <v>17074</v>
      </c>
      <c r="D4507">
        <v>3</v>
      </c>
      <c r="E4507">
        <v>10</v>
      </c>
      <c r="G4507">
        <v>10</v>
      </c>
      <c r="T4507" t="s">
        <v>12087</v>
      </c>
      <c r="U4507" t="s">
        <v>12087</v>
      </c>
      <c r="V4507" t="s">
        <v>12087</v>
      </c>
    </row>
    <row r="4508" spans="1:22" x14ac:dyDescent="0.3">
      <c r="A4508">
        <v>6942</v>
      </c>
      <c r="B4508" t="s">
        <v>17075</v>
      </c>
      <c r="C4508" t="s">
        <v>17076</v>
      </c>
      <c r="D4508">
        <v>3</v>
      </c>
      <c r="E4508">
        <v>10</v>
      </c>
      <c r="G4508">
        <v>10</v>
      </c>
      <c r="T4508" t="s">
        <v>12087</v>
      </c>
      <c r="U4508" t="s">
        <v>12087</v>
      </c>
      <c r="V4508" t="s">
        <v>12087</v>
      </c>
    </row>
    <row r="4509" spans="1:22" x14ac:dyDescent="0.3">
      <c r="A4509">
        <v>6943</v>
      </c>
      <c r="B4509" t="s">
        <v>17077</v>
      </c>
      <c r="C4509" t="s">
        <v>17078</v>
      </c>
      <c r="D4509">
        <v>6</v>
      </c>
      <c r="E4509">
        <v>10</v>
      </c>
      <c r="G4509">
        <v>100</v>
      </c>
      <c r="T4509" t="s">
        <v>43305</v>
      </c>
      <c r="U4509" t="s">
        <v>43305</v>
      </c>
      <c r="V4509" t="s">
        <v>43305</v>
      </c>
    </row>
    <row r="4510" spans="1:22" x14ac:dyDescent="0.3">
      <c r="A4510">
        <v>6944</v>
      </c>
      <c r="B4510" t="s">
        <v>17079</v>
      </c>
      <c r="C4510" t="s">
        <v>17080</v>
      </c>
      <c r="D4510">
        <v>6</v>
      </c>
      <c r="E4510">
        <v>10</v>
      </c>
      <c r="G4510">
        <v>100</v>
      </c>
      <c r="T4510" t="s">
        <v>36675</v>
      </c>
      <c r="U4510" t="s">
        <v>36675</v>
      </c>
      <c r="V4510" t="s">
        <v>36675</v>
      </c>
    </row>
    <row r="4511" spans="1:22" x14ac:dyDescent="0.3">
      <c r="A4511">
        <v>6945</v>
      </c>
      <c r="B4511" t="s">
        <v>17081</v>
      </c>
      <c r="C4511" t="s">
        <v>17082</v>
      </c>
      <c r="D4511">
        <v>6</v>
      </c>
      <c r="E4511">
        <v>10</v>
      </c>
      <c r="G4511">
        <v>100</v>
      </c>
      <c r="T4511" t="s">
        <v>34255</v>
      </c>
      <c r="U4511" t="s">
        <v>34255</v>
      </c>
      <c r="V4511" t="s">
        <v>34255</v>
      </c>
    </row>
    <row r="4512" spans="1:22" x14ac:dyDescent="0.3">
      <c r="A4512">
        <v>6946</v>
      </c>
      <c r="B4512" t="s">
        <v>17083</v>
      </c>
      <c r="C4512" t="s">
        <v>17084</v>
      </c>
      <c r="D4512">
        <v>6</v>
      </c>
      <c r="E4512">
        <v>10</v>
      </c>
      <c r="G4512">
        <v>100</v>
      </c>
      <c r="T4512" t="s">
        <v>34235</v>
      </c>
      <c r="U4512" t="s">
        <v>34235</v>
      </c>
      <c r="V4512" t="s">
        <v>34235</v>
      </c>
    </row>
    <row r="4513" spans="1:22" x14ac:dyDescent="0.3">
      <c r="A4513">
        <v>6947</v>
      </c>
      <c r="B4513" t="s">
        <v>17085</v>
      </c>
      <c r="C4513" t="s">
        <v>17086</v>
      </c>
      <c r="D4513">
        <v>6</v>
      </c>
      <c r="E4513">
        <v>10</v>
      </c>
      <c r="G4513">
        <v>100</v>
      </c>
      <c r="T4513" t="s">
        <v>34301</v>
      </c>
      <c r="U4513" t="s">
        <v>34301</v>
      </c>
      <c r="V4513" t="s">
        <v>34301</v>
      </c>
    </row>
    <row r="4514" spans="1:22" x14ac:dyDescent="0.3">
      <c r="A4514">
        <v>6948</v>
      </c>
      <c r="B4514" t="s">
        <v>17087</v>
      </c>
      <c r="C4514" t="s">
        <v>17088</v>
      </c>
      <c r="D4514">
        <v>6</v>
      </c>
      <c r="E4514">
        <v>10</v>
      </c>
      <c r="G4514">
        <v>100</v>
      </c>
      <c r="T4514" t="s">
        <v>33016</v>
      </c>
      <c r="U4514" t="s">
        <v>33016</v>
      </c>
      <c r="V4514" t="s">
        <v>33016</v>
      </c>
    </row>
    <row r="4515" spans="1:22" x14ac:dyDescent="0.3">
      <c r="A4515">
        <v>6949</v>
      </c>
      <c r="B4515" t="s">
        <v>17089</v>
      </c>
      <c r="C4515" t="s">
        <v>17090</v>
      </c>
      <c r="D4515">
        <v>6</v>
      </c>
      <c r="E4515">
        <v>10</v>
      </c>
      <c r="G4515">
        <v>100</v>
      </c>
      <c r="T4515" t="s">
        <v>34901</v>
      </c>
      <c r="U4515" t="s">
        <v>34901</v>
      </c>
      <c r="V4515" t="s">
        <v>34901</v>
      </c>
    </row>
    <row r="4516" spans="1:22" x14ac:dyDescent="0.3">
      <c r="A4516">
        <v>6950</v>
      </c>
      <c r="B4516" t="s">
        <v>17091</v>
      </c>
      <c r="C4516" t="s">
        <v>17092</v>
      </c>
      <c r="D4516">
        <v>6</v>
      </c>
      <c r="E4516">
        <v>10</v>
      </c>
      <c r="G4516">
        <v>100</v>
      </c>
      <c r="T4516" t="s">
        <v>34931</v>
      </c>
      <c r="U4516" t="s">
        <v>34931</v>
      </c>
      <c r="V4516" t="s">
        <v>34931</v>
      </c>
    </row>
    <row r="4517" spans="1:22" x14ac:dyDescent="0.3">
      <c r="A4517">
        <v>6951</v>
      </c>
      <c r="B4517" t="s">
        <v>17093</v>
      </c>
      <c r="C4517" t="s">
        <v>17094</v>
      </c>
      <c r="D4517">
        <v>6</v>
      </c>
      <c r="E4517">
        <v>10</v>
      </c>
      <c r="G4517">
        <v>100</v>
      </c>
      <c r="T4517" t="s">
        <v>43954</v>
      </c>
      <c r="U4517" t="s">
        <v>43954</v>
      </c>
      <c r="V4517" t="s">
        <v>43954</v>
      </c>
    </row>
    <row r="4518" spans="1:22" x14ac:dyDescent="0.3">
      <c r="A4518">
        <v>6953</v>
      </c>
      <c r="B4518" t="s">
        <v>17095</v>
      </c>
      <c r="C4518" t="s">
        <v>17096</v>
      </c>
      <c r="D4518">
        <v>3</v>
      </c>
      <c r="E4518">
        <v>10</v>
      </c>
      <c r="G4518">
        <v>0</v>
      </c>
      <c r="T4518" t="s">
        <v>17097</v>
      </c>
      <c r="U4518" t="s">
        <v>17097</v>
      </c>
      <c r="V4518" t="s">
        <v>17097</v>
      </c>
    </row>
    <row r="4519" spans="1:22" x14ac:dyDescent="0.3">
      <c r="A4519">
        <v>6954</v>
      </c>
      <c r="B4519" t="s">
        <v>17098</v>
      </c>
      <c r="C4519" t="s">
        <v>17099</v>
      </c>
      <c r="D4519">
        <v>3</v>
      </c>
      <c r="E4519">
        <v>10</v>
      </c>
      <c r="G4519">
        <v>0</v>
      </c>
      <c r="T4519" t="s">
        <v>12087</v>
      </c>
      <c r="U4519" t="s">
        <v>12087</v>
      </c>
      <c r="V4519" t="s">
        <v>12087</v>
      </c>
    </row>
    <row r="4520" spans="1:22" x14ac:dyDescent="0.3">
      <c r="A4520">
        <v>6955</v>
      </c>
      <c r="B4520" t="s">
        <v>17100</v>
      </c>
      <c r="C4520" t="s">
        <v>17101</v>
      </c>
      <c r="D4520">
        <v>3</v>
      </c>
      <c r="E4520">
        <v>10</v>
      </c>
      <c r="G4520">
        <v>0</v>
      </c>
      <c r="T4520" t="s">
        <v>12087</v>
      </c>
      <c r="U4520" t="s">
        <v>12087</v>
      </c>
      <c r="V4520" t="s">
        <v>12087</v>
      </c>
    </row>
    <row r="4521" spans="1:22" x14ac:dyDescent="0.3">
      <c r="A4521">
        <v>6956</v>
      </c>
      <c r="B4521" t="s">
        <v>17102</v>
      </c>
      <c r="C4521" t="s">
        <v>17103</v>
      </c>
      <c r="D4521">
        <v>3</v>
      </c>
      <c r="E4521">
        <v>10</v>
      </c>
      <c r="G4521">
        <v>0</v>
      </c>
      <c r="T4521" t="s">
        <v>12087</v>
      </c>
      <c r="U4521" t="s">
        <v>12087</v>
      </c>
      <c r="V4521" t="s">
        <v>12087</v>
      </c>
    </row>
    <row r="4522" spans="1:22" x14ac:dyDescent="0.3">
      <c r="A4522">
        <v>6957</v>
      </c>
      <c r="B4522" t="s">
        <v>17104</v>
      </c>
      <c r="C4522" t="s">
        <v>17105</v>
      </c>
      <c r="D4522">
        <v>3</v>
      </c>
      <c r="E4522">
        <v>10</v>
      </c>
      <c r="G4522">
        <v>0</v>
      </c>
      <c r="T4522" t="s">
        <v>12087</v>
      </c>
      <c r="U4522" t="s">
        <v>12087</v>
      </c>
      <c r="V4522" t="s">
        <v>12087</v>
      </c>
    </row>
    <row r="4523" spans="1:22" x14ac:dyDescent="0.3">
      <c r="A4523">
        <v>6958</v>
      </c>
      <c r="B4523" t="s">
        <v>17106</v>
      </c>
      <c r="C4523" t="s">
        <v>17107</v>
      </c>
      <c r="D4523">
        <v>3</v>
      </c>
      <c r="E4523">
        <v>10</v>
      </c>
      <c r="G4523">
        <v>0</v>
      </c>
      <c r="T4523" t="s">
        <v>12087</v>
      </c>
      <c r="U4523" t="s">
        <v>12087</v>
      </c>
      <c r="V4523" t="s">
        <v>12087</v>
      </c>
    </row>
    <row r="4524" spans="1:22" x14ac:dyDescent="0.3">
      <c r="A4524">
        <v>6960</v>
      </c>
      <c r="B4524" t="s">
        <v>17108</v>
      </c>
      <c r="C4524" t="s">
        <v>17109</v>
      </c>
      <c r="D4524">
        <v>3</v>
      </c>
      <c r="E4524">
        <v>10</v>
      </c>
      <c r="G4524">
        <v>10</v>
      </c>
      <c r="T4524" t="s">
        <v>12087</v>
      </c>
      <c r="U4524" t="s">
        <v>12087</v>
      </c>
      <c r="V4524" t="s">
        <v>12087</v>
      </c>
    </row>
    <row r="4525" spans="1:22" x14ac:dyDescent="0.3">
      <c r="A4525">
        <v>7001</v>
      </c>
      <c r="B4525" t="s">
        <v>6846</v>
      </c>
      <c r="C4525" t="s">
        <v>6847</v>
      </c>
      <c r="D4525">
        <v>3</v>
      </c>
      <c r="E4525">
        <v>466</v>
      </c>
      <c r="G4525">
        <v>10</v>
      </c>
      <c r="T4525" t="s">
        <v>12087</v>
      </c>
      <c r="U4525" t="s">
        <v>12087</v>
      </c>
      <c r="V4525" t="s">
        <v>12087</v>
      </c>
    </row>
    <row r="4526" spans="1:22" x14ac:dyDescent="0.3">
      <c r="A4526">
        <v>7002</v>
      </c>
      <c r="B4526" t="s">
        <v>7174</v>
      </c>
      <c r="C4526" t="s">
        <v>7175</v>
      </c>
      <c r="D4526">
        <v>3</v>
      </c>
      <c r="E4526">
        <v>658</v>
      </c>
      <c r="G4526">
        <v>10</v>
      </c>
      <c r="T4526" t="s">
        <v>12087</v>
      </c>
      <c r="U4526" t="s">
        <v>12087</v>
      </c>
      <c r="V4526" t="s">
        <v>12087</v>
      </c>
    </row>
    <row r="4527" spans="1:22" x14ac:dyDescent="0.3">
      <c r="A4527">
        <v>7003</v>
      </c>
      <c r="B4527" t="s">
        <v>386</v>
      </c>
      <c r="C4527" t="s">
        <v>387</v>
      </c>
      <c r="D4527">
        <v>3</v>
      </c>
      <c r="E4527">
        <v>968</v>
      </c>
      <c r="G4527">
        <v>10</v>
      </c>
      <c r="T4527" t="s">
        <v>12087</v>
      </c>
      <c r="U4527" t="s">
        <v>12087</v>
      </c>
      <c r="V4527" t="s">
        <v>12087</v>
      </c>
    </row>
    <row r="4528" spans="1:22" x14ac:dyDescent="0.3">
      <c r="A4528">
        <v>7004</v>
      </c>
      <c r="B4528" t="s">
        <v>6866</v>
      </c>
      <c r="C4528" t="s">
        <v>6867</v>
      </c>
      <c r="D4528">
        <v>3</v>
      </c>
      <c r="E4528">
        <v>876</v>
      </c>
      <c r="G4528">
        <v>10</v>
      </c>
      <c r="T4528" t="s">
        <v>12087</v>
      </c>
      <c r="U4528" t="s">
        <v>12087</v>
      </c>
      <c r="V4528" t="s">
        <v>12087</v>
      </c>
    </row>
    <row r="4529" spans="1:22" x14ac:dyDescent="0.3">
      <c r="A4529">
        <v>7005</v>
      </c>
      <c r="B4529" t="s">
        <v>9182</v>
      </c>
      <c r="C4529" t="s">
        <v>9182</v>
      </c>
      <c r="D4529">
        <v>3</v>
      </c>
      <c r="E4529">
        <v>1044</v>
      </c>
      <c r="G4529">
        <v>10</v>
      </c>
      <c r="T4529" t="s">
        <v>12087</v>
      </c>
      <c r="U4529" t="s">
        <v>12087</v>
      </c>
      <c r="V4529" t="s">
        <v>12087</v>
      </c>
    </row>
    <row r="4530" spans="1:22" x14ac:dyDescent="0.3">
      <c r="A4530">
        <v>7006</v>
      </c>
      <c r="B4530" t="s">
        <v>10780</v>
      </c>
      <c r="C4530" t="s">
        <v>10781</v>
      </c>
      <c r="D4530">
        <v>3</v>
      </c>
      <c r="E4530">
        <v>168</v>
      </c>
      <c r="G4530">
        <v>10</v>
      </c>
      <c r="T4530" t="s">
        <v>12087</v>
      </c>
      <c r="U4530" t="s">
        <v>12087</v>
      </c>
      <c r="V4530" t="s">
        <v>12087</v>
      </c>
    </row>
    <row r="4531" spans="1:22" x14ac:dyDescent="0.3">
      <c r="A4531">
        <v>7007</v>
      </c>
      <c r="B4531" t="s">
        <v>2269</v>
      </c>
      <c r="C4531" t="s">
        <v>2270</v>
      </c>
      <c r="D4531">
        <v>3</v>
      </c>
      <c r="E4531">
        <v>748</v>
      </c>
      <c r="G4531">
        <v>10</v>
      </c>
      <c r="T4531" t="s">
        <v>12087</v>
      </c>
      <c r="U4531" t="s">
        <v>12087</v>
      </c>
      <c r="V4531" t="s">
        <v>12087</v>
      </c>
    </row>
    <row r="4532" spans="1:22" x14ac:dyDescent="0.3">
      <c r="A4532">
        <v>7008</v>
      </c>
      <c r="B4532" t="s">
        <v>9635</v>
      </c>
      <c r="C4532" t="s">
        <v>9636</v>
      </c>
      <c r="D4532">
        <v>3</v>
      </c>
      <c r="E4532">
        <v>636</v>
      </c>
      <c r="G4532">
        <v>10</v>
      </c>
      <c r="T4532" t="s">
        <v>12087</v>
      </c>
      <c r="U4532" t="s">
        <v>12087</v>
      </c>
      <c r="V4532" t="s">
        <v>12087</v>
      </c>
    </row>
    <row r="4533" spans="1:22" x14ac:dyDescent="0.3">
      <c r="A4533">
        <v>7009</v>
      </c>
      <c r="B4533" t="s">
        <v>4528</v>
      </c>
      <c r="C4533" t="s">
        <v>4529</v>
      </c>
      <c r="D4533">
        <v>3</v>
      </c>
      <c r="E4533">
        <v>528</v>
      </c>
      <c r="G4533">
        <v>10</v>
      </c>
      <c r="T4533" t="s">
        <v>12087</v>
      </c>
      <c r="U4533" t="s">
        <v>12087</v>
      </c>
      <c r="V4533" t="s">
        <v>12087</v>
      </c>
    </row>
    <row r="4534" spans="1:22" x14ac:dyDescent="0.3">
      <c r="A4534">
        <v>7010</v>
      </c>
      <c r="B4534" t="s">
        <v>9869</v>
      </c>
      <c r="C4534" t="s">
        <v>9870</v>
      </c>
      <c r="D4534">
        <v>3</v>
      </c>
      <c r="E4534">
        <v>548</v>
      </c>
      <c r="G4534">
        <v>10</v>
      </c>
      <c r="T4534" t="s">
        <v>12087</v>
      </c>
      <c r="U4534" t="s">
        <v>12087</v>
      </c>
      <c r="V4534" t="s">
        <v>12087</v>
      </c>
    </row>
    <row r="4535" spans="1:22" x14ac:dyDescent="0.3">
      <c r="A4535">
        <v>7011</v>
      </c>
      <c r="B4535" t="s">
        <v>2265</v>
      </c>
      <c r="C4535" t="s">
        <v>2266</v>
      </c>
      <c r="D4535">
        <v>3</v>
      </c>
      <c r="E4535">
        <v>466</v>
      </c>
      <c r="G4535">
        <v>10</v>
      </c>
      <c r="T4535" t="s">
        <v>12087</v>
      </c>
      <c r="U4535" t="s">
        <v>12087</v>
      </c>
      <c r="V4535" t="s">
        <v>12087</v>
      </c>
    </row>
    <row r="4536" spans="1:22" x14ac:dyDescent="0.3">
      <c r="A4536">
        <v>7012</v>
      </c>
      <c r="B4536" t="s">
        <v>10100</v>
      </c>
      <c r="C4536" t="s">
        <v>10101</v>
      </c>
      <c r="D4536">
        <v>3</v>
      </c>
      <c r="E4536">
        <v>412</v>
      </c>
      <c r="G4536">
        <v>10</v>
      </c>
      <c r="T4536" t="s">
        <v>12087</v>
      </c>
      <c r="U4536" t="s">
        <v>12087</v>
      </c>
      <c r="V4536" t="s">
        <v>12087</v>
      </c>
    </row>
    <row r="4537" spans="1:22" x14ac:dyDescent="0.3">
      <c r="A4537">
        <v>7013</v>
      </c>
      <c r="B4537" t="s">
        <v>2475</v>
      </c>
      <c r="C4537" t="s">
        <v>2476</v>
      </c>
      <c r="D4537">
        <v>3</v>
      </c>
      <c r="E4537">
        <v>772</v>
      </c>
      <c r="G4537">
        <v>10</v>
      </c>
      <c r="T4537" t="s">
        <v>12087</v>
      </c>
      <c r="U4537" t="s">
        <v>12087</v>
      </c>
      <c r="V4537" t="s">
        <v>12087</v>
      </c>
    </row>
    <row r="4538" spans="1:22" x14ac:dyDescent="0.3">
      <c r="A4538">
        <v>7014</v>
      </c>
      <c r="B4538" t="s">
        <v>7222</v>
      </c>
      <c r="C4538" t="s">
        <v>7223</v>
      </c>
      <c r="D4538">
        <v>3</v>
      </c>
      <c r="E4538">
        <v>1500</v>
      </c>
      <c r="G4538">
        <v>100</v>
      </c>
      <c r="T4538" t="s">
        <v>12087</v>
      </c>
      <c r="U4538" t="s">
        <v>12087</v>
      </c>
      <c r="V4538" t="s">
        <v>12087</v>
      </c>
    </row>
    <row r="4539" spans="1:22" x14ac:dyDescent="0.3">
      <c r="A4539">
        <v>7015</v>
      </c>
      <c r="B4539" t="s">
        <v>1478</v>
      </c>
      <c r="C4539" t="s">
        <v>1479</v>
      </c>
      <c r="D4539">
        <v>3</v>
      </c>
      <c r="E4539">
        <v>3000</v>
      </c>
      <c r="G4539">
        <v>20</v>
      </c>
      <c r="T4539" t="s">
        <v>12087</v>
      </c>
      <c r="U4539" t="s">
        <v>12087</v>
      </c>
      <c r="V4539" t="s">
        <v>12087</v>
      </c>
    </row>
    <row r="4540" spans="1:22" x14ac:dyDescent="0.3">
      <c r="A4540">
        <v>7016</v>
      </c>
      <c r="B4540" t="s">
        <v>9485</v>
      </c>
      <c r="C4540" t="s">
        <v>9486</v>
      </c>
      <c r="D4540">
        <v>3</v>
      </c>
      <c r="E4540">
        <v>2500</v>
      </c>
      <c r="G4540">
        <v>20</v>
      </c>
      <c r="T4540" t="s">
        <v>12087</v>
      </c>
      <c r="U4540" t="s">
        <v>12087</v>
      </c>
      <c r="V4540" t="s">
        <v>12087</v>
      </c>
    </row>
    <row r="4541" spans="1:22" x14ac:dyDescent="0.3">
      <c r="A4541">
        <v>7017</v>
      </c>
      <c r="B4541" t="s">
        <v>3739</v>
      </c>
      <c r="C4541" t="s">
        <v>3740</v>
      </c>
      <c r="D4541">
        <v>3</v>
      </c>
      <c r="E4541">
        <v>4500</v>
      </c>
      <c r="G4541">
        <v>30</v>
      </c>
      <c r="T4541" t="s">
        <v>12087</v>
      </c>
      <c r="U4541" t="s">
        <v>12087</v>
      </c>
      <c r="V4541" t="s">
        <v>12087</v>
      </c>
    </row>
    <row r="4542" spans="1:22" x14ac:dyDescent="0.3">
      <c r="A4542">
        <v>7018</v>
      </c>
      <c r="B4542" t="s">
        <v>10956</v>
      </c>
      <c r="C4542" t="s">
        <v>10957</v>
      </c>
      <c r="D4542">
        <v>3</v>
      </c>
      <c r="E4542">
        <v>50</v>
      </c>
      <c r="G4542">
        <v>10</v>
      </c>
      <c r="T4542" t="s">
        <v>12087</v>
      </c>
      <c r="U4542" t="s">
        <v>12087</v>
      </c>
      <c r="V4542" t="s">
        <v>12087</v>
      </c>
    </row>
    <row r="4543" spans="1:22" x14ac:dyDescent="0.3">
      <c r="A4543">
        <v>7019</v>
      </c>
      <c r="B4543" t="s">
        <v>6165</v>
      </c>
      <c r="C4543" t="s">
        <v>6166</v>
      </c>
      <c r="D4543">
        <v>3</v>
      </c>
      <c r="E4543">
        <v>20</v>
      </c>
      <c r="G4543">
        <v>10</v>
      </c>
      <c r="T4543" t="s">
        <v>12087</v>
      </c>
      <c r="U4543" t="s">
        <v>12087</v>
      </c>
      <c r="V4543" t="s">
        <v>12087</v>
      </c>
    </row>
    <row r="4544" spans="1:22" x14ac:dyDescent="0.3">
      <c r="A4544">
        <v>7020</v>
      </c>
      <c r="B4544" t="s">
        <v>6838</v>
      </c>
      <c r="C4544" t="s">
        <v>6839</v>
      </c>
      <c r="D4544">
        <v>3</v>
      </c>
      <c r="E4544">
        <v>20</v>
      </c>
      <c r="G4544">
        <v>10</v>
      </c>
      <c r="T4544" t="s">
        <v>12087</v>
      </c>
      <c r="U4544" t="s">
        <v>12087</v>
      </c>
      <c r="V4544" t="s">
        <v>12087</v>
      </c>
    </row>
    <row r="4545" spans="1:22" x14ac:dyDescent="0.3">
      <c r="A4545">
        <v>7021</v>
      </c>
      <c r="B4545" t="s">
        <v>4158</v>
      </c>
      <c r="C4545" t="s">
        <v>4159</v>
      </c>
      <c r="D4545">
        <v>3</v>
      </c>
      <c r="E4545">
        <v>20</v>
      </c>
      <c r="G4545">
        <v>10</v>
      </c>
      <c r="T4545" t="s">
        <v>12087</v>
      </c>
      <c r="U4545" t="s">
        <v>12087</v>
      </c>
      <c r="V4545" t="s">
        <v>12087</v>
      </c>
    </row>
    <row r="4546" spans="1:22" x14ac:dyDescent="0.3">
      <c r="A4546">
        <v>7022</v>
      </c>
      <c r="B4546" t="s">
        <v>7202</v>
      </c>
      <c r="C4546" t="s">
        <v>7203</v>
      </c>
      <c r="D4546">
        <v>3</v>
      </c>
      <c r="E4546">
        <v>150</v>
      </c>
      <c r="G4546">
        <v>30</v>
      </c>
      <c r="T4546" t="s">
        <v>12087</v>
      </c>
      <c r="U4546" t="s">
        <v>12087</v>
      </c>
      <c r="V4546" t="s">
        <v>12087</v>
      </c>
    </row>
    <row r="4547" spans="1:22" x14ac:dyDescent="0.3">
      <c r="A4547">
        <v>7023</v>
      </c>
      <c r="B4547" t="s">
        <v>1213</v>
      </c>
      <c r="C4547" t="s">
        <v>1214</v>
      </c>
      <c r="D4547">
        <v>3</v>
      </c>
      <c r="E4547">
        <v>12000</v>
      </c>
      <c r="G4547">
        <v>40</v>
      </c>
      <c r="T4547" t="s">
        <v>12087</v>
      </c>
      <c r="U4547" t="s">
        <v>12087</v>
      </c>
      <c r="V4547" t="s">
        <v>12087</v>
      </c>
    </row>
    <row r="4548" spans="1:22" x14ac:dyDescent="0.3">
      <c r="A4548">
        <v>7024</v>
      </c>
      <c r="B4548" t="s">
        <v>1256</v>
      </c>
      <c r="C4548" t="s">
        <v>1257</v>
      </c>
      <c r="D4548">
        <v>3</v>
      </c>
      <c r="E4548">
        <v>10000</v>
      </c>
      <c r="G4548">
        <v>40</v>
      </c>
      <c r="T4548" t="s">
        <v>12087</v>
      </c>
      <c r="U4548" t="s">
        <v>12087</v>
      </c>
      <c r="V4548" t="s">
        <v>12087</v>
      </c>
    </row>
    <row r="4549" spans="1:22" x14ac:dyDescent="0.3">
      <c r="A4549">
        <v>7025</v>
      </c>
      <c r="B4549" t="s">
        <v>6237</v>
      </c>
      <c r="C4549" t="s">
        <v>6238</v>
      </c>
      <c r="D4549">
        <v>3</v>
      </c>
      <c r="E4549">
        <v>30000</v>
      </c>
      <c r="G4549">
        <v>50</v>
      </c>
      <c r="T4549" t="s">
        <v>12087</v>
      </c>
      <c r="U4549" t="s">
        <v>12087</v>
      </c>
      <c r="V4549" t="s">
        <v>12087</v>
      </c>
    </row>
    <row r="4550" spans="1:22" x14ac:dyDescent="0.3">
      <c r="A4550">
        <v>7026</v>
      </c>
      <c r="B4550" t="s">
        <v>5804</v>
      </c>
      <c r="C4550" t="s">
        <v>5805</v>
      </c>
      <c r="D4550">
        <v>3</v>
      </c>
      <c r="E4550">
        <v>100</v>
      </c>
      <c r="G4550">
        <v>30</v>
      </c>
      <c r="T4550" t="s">
        <v>12087</v>
      </c>
      <c r="U4550" t="s">
        <v>12087</v>
      </c>
      <c r="V4550" t="s">
        <v>12087</v>
      </c>
    </row>
    <row r="4551" spans="1:22" x14ac:dyDescent="0.3">
      <c r="A4551">
        <v>7027</v>
      </c>
      <c r="B4551" t="s">
        <v>10267</v>
      </c>
      <c r="C4551" t="s">
        <v>10268</v>
      </c>
      <c r="D4551">
        <v>3</v>
      </c>
      <c r="E4551">
        <v>100</v>
      </c>
      <c r="G4551">
        <v>30</v>
      </c>
      <c r="T4551" t="s">
        <v>12087</v>
      </c>
      <c r="U4551" t="s">
        <v>12087</v>
      </c>
      <c r="V4551" t="s">
        <v>12087</v>
      </c>
    </row>
    <row r="4552" spans="1:22" x14ac:dyDescent="0.3">
      <c r="A4552">
        <v>7028</v>
      </c>
      <c r="B4552" t="s">
        <v>17110</v>
      </c>
      <c r="C4552" t="s">
        <v>17111</v>
      </c>
      <c r="D4552">
        <v>3</v>
      </c>
      <c r="E4552">
        <v>0</v>
      </c>
      <c r="G4552">
        <v>0</v>
      </c>
      <c r="T4552" t="s">
        <v>12087</v>
      </c>
      <c r="U4552" t="s">
        <v>12087</v>
      </c>
      <c r="V4552" t="s">
        <v>12087</v>
      </c>
    </row>
    <row r="4553" spans="1:22" x14ac:dyDescent="0.3">
      <c r="A4553">
        <v>7029</v>
      </c>
      <c r="B4553" t="s">
        <v>17112</v>
      </c>
      <c r="C4553" t="s">
        <v>17113</v>
      </c>
      <c r="D4553">
        <v>3</v>
      </c>
      <c r="E4553">
        <v>0</v>
      </c>
      <c r="G4553">
        <v>0</v>
      </c>
      <c r="T4553" t="s">
        <v>12087</v>
      </c>
      <c r="U4553" t="s">
        <v>12087</v>
      </c>
      <c r="V4553" t="s">
        <v>12087</v>
      </c>
    </row>
    <row r="4554" spans="1:22" x14ac:dyDescent="0.3">
      <c r="A4554">
        <v>7030</v>
      </c>
      <c r="B4554" t="s">
        <v>2257</v>
      </c>
      <c r="C4554" t="s">
        <v>2258</v>
      </c>
      <c r="D4554">
        <v>3</v>
      </c>
      <c r="E4554">
        <v>208</v>
      </c>
      <c r="G4554">
        <v>10</v>
      </c>
      <c r="T4554" t="s">
        <v>12087</v>
      </c>
      <c r="U4554" t="s">
        <v>12087</v>
      </c>
      <c r="V4554" t="s">
        <v>12087</v>
      </c>
    </row>
    <row r="4555" spans="1:22" x14ac:dyDescent="0.3">
      <c r="A4555">
        <v>7031</v>
      </c>
      <c r="B4555" t="s">
        <v>7198</v>
      </c>
      <c r="C4555" t="s">
        <v>7199</v>
      </c>
      <c r="D4555">
        <v>3</v>
      </c>
      <c r="E4555">
        <v>196</v>
      </c>
      <c r="G4555">
        <v>10</v>
      </c>
      <c r="T4555" t="s">
        <v>12087</v>
      </c>
      <c r="U4555" t="s">
        <v>12087</v>
      </c>
      <c r="V4555" t="s">
        <v>12087</v>
      </c>
    </row>
    <row r="4556" spans="1:22" x14ac:dyDescent="0.3">
      <c r="A4556">
        <v>7032</v>
      </c>
      <c r="B4556" t="s">
        <v>7609</v>
      </c>
      <c r="C4556" t="s">
        <v>7610</v>
      </c>
      <c r="D4556">
        <v>3</v>
      </c>
      <c r="E4556">
        <v>168</v>
      </c>
      <c r="G4556">
        <v>10</v>
      </c>
      <c r="T4556" t="s">
        <v>12087</v>
      </c>
      <c r="U4556" t="s">
        <v>12087</v>
      </c>
      <c r="V4556" t="s">
        <v>12087</v>
      </c>
    </row>
    <row r="4557" spans="1:22" x14ac:dyDescent="0.3">
      <c r="A4557">
        <v>7033</v>
      </c>
      <c r="B4557" t="s">
        <v>7792</v>
      </c>
      <c r="C4557" t="s">
        <v>7793</v>
      </c>
      <c r="D4557">
        <v>3</v>
      </c>
      <c r="E4557">
        <v>114</v>
      </c>
      <c r="G4557">
        <v>10</v>
      </c>
      <c r="T4557" t="s">
        <v>12087</v>
      </c>
      <c r="U4557" t="s">
        <v>12087</v>
      </c>
      <c r="V4557" t="s">
        <v>12087</v>
      </c>
    </row>
    <row r="4558" spans="1:22" x14ac:dyDescent="0.3">
      <c r="A4558">
        <v>7034</v>
      </c>
      <c r="B4558" t="s">
        <v>8259</v>
      </c>
      <c r="C4558" t="s">
        <v>8260</v>
      </c>
      <c r="D4558">
        <v>3</v>
      </c>
      <c r="E4558">
        <v>100</v>
      </c>
      <c r="G4558">
        <v>10</v>
      </c>
      <c r="T4558" t="s">
        <v>12087</v>
      </c>
      <c r="U4558" t="s">
        <v>12087</v>
      </c>
      <c r="V4558" t="s">
        <v>12087</v>
      </c>
    </row>
    <row r="4559" spans="1:22" x14ac:dyDescent="0.3">
      <c r="A4559">
        <v>7035</v>
      </c>
      <c r="B4559" t="s">
        <v>6516</v>
      </c>
      <c r="C4559" t="s">
        <v>6516</v>
      </c>
      <c r="D4559">
        <v>3</v>
      </c>
      <c r="E4559">
        <v>100</v>
      </c>
      <c r="G4559">
        <v>10</v>
      </c>
      <c r="T4559" t="s">
        <v>12087</v>
      </c>
      <c r="U4559" t="s">
        <v>12087</v>
      </c>
      <c r="V4559" t="s">
        <v>12087</v>
      </c>
    </row>
    <row r="4560" spans="1:22" x14ac:dyDescent="0.3">
      <c r="A4560">
        <v>7036</v>
      </c>
      <c r="B4560" t="s">
        <v>3826</v>
      </c>
      <c r="C4560" t="s">
        <v>3827</v>
      </c>
      <c r="D4560">
        <v>3</v>
      </c>
      <c r="E4560">
        <v>100</v>
      </c>
      <c r="G4560">
        <v>10</v>
      </c>
      <c r="T4560" t="s">
        <v>12087</v>
      </c>
      <c r="U4560" t="s">
        <v>12087</v>
      </c>
      <c r="V4560" t="s">
        <v>12087</v>
      </c>
    </row>
    <row r="4561" spans="1:22" x14ac:dyDescent="0.3">
      <c r="A4561">
        <v>7037</v>
      </c>
      <c r="B4561" t="s">
        <v>17114</v>
      </c>
      <c r="C4561" t="s">
        <v>17115</v>
      </c>
      <c r="D4561">
        <v>3</v>
      </c>
      <c r="E4561">
        <v>100</v>
      </c>
      <c r="G4561">
        <v>10</v>
      </c>
      <c r="T4561" t="s">
        <v>12087</v>
      </c>
      <c r="U4561" t="s">
        <v>12087</v>
      </c>
      <c r="V4561" t="s">
        <v>12087</v>
      </c>
    </row>
    <row r="4562" spans="1:22" x14ac:dyDescent="0.3">
      <c r="A4562">
        <v>7038</v>
      </c>
      <c r="B4562" t="s">
        <v>10886</v>
      </c>
      <c r="C4562" t="s">
        <v>10886</v>
      </c>
      <c r="D4562">
        <v>3</v>
      </c>
      <c r="E4562">
        <v>100</v>
      </c>
      <c r="G4562">
        <v>10</v>
      </c>
      <c r="T4562" t="s">
        <v>12087</v>
      </c>
      <c r="U4562" t="s">
        <v>12087</v>
      </c>
      <c r="V4562" t="s">
        <v>12087</v>
      </c>
    </row>
    <row r="4563" spans="1:22" x14ac:dyDescent="0.3">
      <c r="A4563">
        <v>7039</v>
      </c>
      <c r="B4563" t="s">
        <v>17116</v>
      </c>
      <c r="C4563" t="s">
        <v>17117</v>
      </c>
      <c r="D4563">
        <v>3</v>
      </c>
      <c r="E4563">
        <v>0</v>
      </c>
      <c r="G4563">
        <v>10</v>
      </c>
      <c r="T4563" t="s">
        <v>12087</v>
      </c>
      <c r="U4563" t="s">
        <v>12087</v>
      </c>
      <c r="V4563" t="s">
        <v>12087</v>
      </c>
    </row>
    <row r="4564" spans="1:22" x14ac:dyDescent="0.3">
      <c r="A4564">
        <v>7040</v>
      </c>
      <c r="B4564" t="s">
        <v>17118</v>
      </c>
      <c r="C4564" t="s">
        <v>17118</v>
      </c>
      <c r="D4564">
        <v>3</v>
      </c>
      <c r="E4564">
        <v>1</v>
      </c>
      <c r="G4564">
        <v>10</v>
      </c>
      <c r="T4564" t="s">
        <v>12087</v>
      </c>
      <c r="U4564" t="s">
        <v>12087</v>
      </c>
      <c r="V4564" t="s">
        <v>12087</v>
      </c>
    </row>
    <row r="4565" spans="1:22" x14ac:dyDescent="0.3">
      <c r="A4565">
        <v>7041</v>
      </c>
      <c r="B4565" t="s">
        <v>3933</v>
      </c>
      <c r="C4565" t="s">
        <v>3934</v>
      </c>
      <c r="D4565">
        <v>3</v>
      </c>
      <c r="E4565">
        <v>120</v>
      </c>
      <c r="G4565">
        <v>10</v>
      </c>
      <c r="T4565" t="s">
        <v>12087</v>
      </c>
      <c r="U4565" t="s">
        <v>12087</v>
      </c>
      <c r="V4565" t="s">
        <v>12087</v>
      </c>
    </row>
    <row r="4566" spans="1:22" x14ac:dyDescent="0.3">
      <c r="A4566">
        <v>7042</v>
      </c>
      <c r="B4566" t="s">
        <v>17119</v>
      </c>
      <c r="C4566" t="s">
        <v>17120</v>
      </c>
      <c r="D4566">
        <v>3</v>
      </c>
      <c r="E4566">
        <v>1</v>
      </c>
      <c r="G4566">
        <v>10</v>
      </c>
      <c r="T4566" t="s">
        <v>12087</v>
      </c>
      <c r="U4566" t="s">
        <v>12087</v>
      </c>
      <c r="V4566" t="s">
        <v>12087</v>
      </c>
    </row>
    <row r="4567" spans="1:22" x14ac:dyDescent="0.3">
      <c r="A4567">
        <v>7043</v>
      </c>
      <c r="B4567" t="s">
        <v>3937</v>
      </c>
      <c r="C4567" t="s">
        <v>3938</v>
      </c>
      <c r="D4567">
        <v>3</v>
      </c>
      <c r="E4567">
        <v>100</v>
      </c>
      <c r="G4567">
        <v>10</v>
      </c>
      <c r="T4567" t="s">
        <v>12087</v>
      </c>
      <c r="U4567" t="s">
        <v>12087</v>
      </c>
      <c r="V4567" t="s">
        <v>12087</v>
      </c>
    </row>
    <row r="4568" spans="1:22" x14ac:dyDescent="0.3">
      <c r="A4568">
        <v>7044</v>
      </c>
      <c r="B4568" t="s">
        <v>17121</v>
      </c>
      <c r="C4568" t="s">
        <v>17121</v>
      </c>
      <c r="D4568">
        <v>3</v>
      </c>
      <c r="E4568">
        <v>1</v>
      </c>
      <c r="G4568">
        <v>10</v>
      </c>
      <c r="T4568" t="s">
        <v>12087</v>
      </c>
      <c r="U4568" t="s">
        <v>12087</v>
      </c>
      <c r="V4568" t="s">
        <v>12087</v>
      </c>
    </row>
    <row r="4569" spans="1:22" x14ac:dyDescent="0.3">
      <c r="A4569">
        <v>7045</v>
      </c>
      <c r="B4569" t="s">
        <v>17122</v>
      </c>
      <c r="C4569" t="s">
        <v>17123</v>
      </c>
      <c r="D4569">
        <v>3</v>
      </c>
      <c r="E4569">
        <v>1</v>
      </c>
      <c r="G4569">
        <v>10</v>
      </c>
      <c r="T4569" t="s">
        <v>12087</v>
      </c>
      <c r="U4569" t="s">
        <v>12087</v>
      </c>
      <c r="V4569" t="s">
        <v>12087</v>
      </c>
    </row>
    <row r="4570" spans="1:22" x14ac:dyDescent="0.3">
      <c r="A4570">
        <v>7046</v>
      </c>
      <c r="B4570" t="s">
        <v>17124</v>
      </c>
      <c r="C4570" t="s">
        <v>17125</v>
      </c>
      <c r="D4570">
        <v>3</v>
      </c>
      <c r="E4570">
        <v>1</v>
      </c>
      <c r="G4570">
        <v>10</v>
      </c>
      <c r="T4570" t="s">
        <v>12087</v>
      </c>
      <c r="U4570" t="s">
        <v>12087</v>
      </c>
      <c r="V4570" t="s">
        <v>12087</v>
      </c>
    </row>
    <row r="4571" spans="1:22" x14ac:dyDescent="0.3">
      <c r="A4571">
        <v>7047</v>
      </c>
      <c r="B4571" t="s">
        <v>217</v>
      </c>
      <c r="C4571" t="s">
        <v>218</v>
      </c>
      <c r="D4571">
        <v>3</v>
      </c>
      <c r="E4571">
        <v>2424</v>
      </c>
      <c r="G4571">
        <v>10</v>
      </c>
      <c r="T4571" t="s">
        <v>12087</v>
      </c>
      <c r="U4571" t="s">
        <v>12087</v>
      </c>
      <c r="V4571" t="s">
        <v>12087</v>
      </c>
    </row>
    <row r="4572" spans="1:22" x14ac:dyDescent="0.3">
      <c r="A4572">
        <v>7048</v>
      </c>
      <c r="B4572" t="s">
        <v>9880</v>
      </c>
      <c r="C4572" t="s">
        <v>9881</v>
      </c>
      <c r="D4572">
        <v>3</v>
      </c>
      <c r="E4572">
        <v>5418</v>
      </c>
      <c r="G4572">
        <v>10</v>
      </c>
      <c r="T4572" t="s">
        <v>12087</v>
      </c>
      <c r="U4572" t="s">
        <v>12087</v>
      </c>
      <c r="V4572" t="s">
        <v>12087</v>
      </c>
    </row>
    <row r="4573" spans="1:22" x14ac:dyDescent="0.3">
      <c r="A4573">
        <v>7049</v>
      </c>
      <c r="B4573" t="s">
        <v>9653</v>
      </c>
      <c r="C4573" t="s">
        <v>9653</v>
      </c>
      <c r="D4573">
        <v>3</v>
      </c>
      <c r="E4573">
        <v>0</v>
      </c>
      <c r="G4573">
        <v>30</v>
      </c>
      <c r="T4573" t="s">
        <v>12087</v>
      </c>
      <c r="U4573" t="s">
        <v>12087</v>
      </c>
      <c r="V4573" t="s">
        <v>12087</v>
      </c>
    </row>
    <row r="4574" spans="1:22" x14ac:dyDescent="0.3">
      <c r="A4574">
        <v>7050</v>
      </c>
      <c r="B4574" t="s">
        <v>17126</v>
      </c>
      <c r="C4574" t="s">
        <v>17127</v>
      </c>
      <c r="D4574">
        <v>3</v>
      </c>
      <c r="E4574">
        <v>100</v>
      </c>
      <c r="G4574">
        <v>10</v>
      </c>
      <c r="T4574" t="s">
        <v>12087</v>
      </c>
      <c r="U4574" t="s">
        <v>12087</v>
      </c>
      <c r="V4574" t="s">
        <v>12087</v>
      </c>
    </row>
    <row r="4575" spans="1:22" x14ac:dyDescent="0.3">
      <c r="A4575">
        <v>7051</v>
      </c>
      <c r="B4575" t="s">
        <v>17128</v>
      </c>
      <c r="C4575" t="s">
        <v>17129</v>
      </c>
      <c r="D4575">
        <v>3</v>
      </c>
      <c r="E4575">
        <v>100</v>
      </c>
      <c r="G4575">
        <v>10</v>
      </c>
      <c r="T4575" t="s">
        <v>12087</v>
      </c>
      <c r="U4575" t="s">
        <v>12087</v>
      </c>
      <c r="V4575" t="s">
        <v>12087</v>
      </c>
    </row>
    <row r="4576" spans="1:22" x14ac:dyDescent="0.3">
      <c r="A4576">
        <v>7052</v>
      </c>
      <c r="B4576" t="s">
        <v>17130</v>
      </c>
      <c r="C4576" t="s">
        <v>17131</v>
      </c>
      <c r="D4576">
        <v>3</v>
      </c>
      <c r="E4576">
        <v>100</v>
      </c>
      <c r="G4576">
        <v>10</v>
      </c>
      <c r="T4576" t="s">
        <v>12087</v>
      </c>
      <c r="U4576" t="s">
        <v>12087</v>
      </c>
      <c r="V4576" t="s">
        <v>12087</v>
      </c>
    </row>
    <row r="4577" spans="1:22" x14ac:dyDescent="0.3">
      <c r="A4577">
        <v>7053</v>
      </c>
      <c r="B4577" t="s">
        <v>2739</v>
      </c>
      <c r="C4577" t="s">
        <v>2739</v>
      </c>
      <c r="D4577">
        <v>3</v>
      </c>
      <c r="E4577">
        <v>772</v>
      </c>
      <c r="G4577">
        <v>10</v>
      </c>
      <c r="T4577" t="s">
        <v>12087</v>
      </c>
      <c r="U4577" t="s">
        <v>12087</v>
      </c>
      <c r="V4577" t="s">
        <v>12087</v>
      </c>
    </row>
    <row r="4578" spans="1:22" x14ac:dyDescent="0.3">
      <c r="A4578">
        <v>7054</v>
      </c>
      <c r="B4578" t="s">
        <v>1591</v>
      </c>
      <c r="C4578" t="s">
        <v>1591</v>
      </c>
      <c r="D4578">
        <v>3</v>
      </c>
      <c r="E4578">
        <v>746</v>
      </c>
      <c r="G4578">
        <v>10</v>
      </c>
      <c r="T4578" t="s">
        <v>12087</v>
      </c>
      <c r="U4578" t="s">
        <v>12087</v>
      </c>
      <c r="V4578" t="s">
        <v>12087</v>
      </c>
    </row>
    <row r="4579" spans="1:22" x14ac:dyDescent="0.3">
      <c r="A4579">
        <v>7055</v>
      </c>
      <c r="B4579" t="s">
        <v>17132</v>
      </c>
      <c r="C4579" t="s">
        <v>17133</v>
      </c>
      <c r="D4579">
        <v>3</v>
      </c>
      <c r="E4579">
        <v>100</v>
      </c>
      <c r="G4579">
        <v>50</v>
      </c>
      <c r="T4579" t="s">
        <v>12087</v>
      </c>
      <c r="U4579" t="s">
        <v>12087</v>
      </c>
      <c r="V4579" t="s">
        <v>12087</v>
      </c>
    </row>
    <row r="4580" spans="1:22" x14ac:dyDescent="0.3">
      <c r="A4580">
        <v>7056</v>
      </c>
      <c r="B4580" t="s">
        <v>17134</v>
      </c>
      <c r="C4580" t="s">
        <v>17135</v>
      </c>
      <c r="D4580">
        <v>3</v>
      </c>
      <c r="E4580">
        <v>1</v>
      </c>
      <c r="G4580">
        <v>50</v>
      </c>
      <c r="T4580" t="s">
        <v>12087</v>
      </c>
      <c r="U4580" t="s">
        <v>12087</v>
      </c>
      <c r="V4580" t="s">
        <v>12087</v>
      </c>
    </row>
    <row r="4581" spans="1:22" x14ac:dyDescent="0.3">
      <c r="A4581">
        <v>7057</v>
      </c>
      <c r="B4581" t="s">
        <v>17136</v>
      </c>
      <c r="C4581" t="s">
        <v>17137</v>
      </c>
      <c r="D4581">
        <v>3</v>
      </c>
      <c r="E4581">
        <v>1</v>
      </c>
      <c r="G4581">
        <v>500</v>
      </c>
      <c r="T4581" t="s">
        <v>12087</v>
      </c>
      <c r="U4581" t="s">
        <v>12087</v>
      </c>
      <c r="V4581" t="s">
        <v>12087</v>
      </c>
    </row>
    <row r="4582" spans="1:22" x14ac:dyDescent="0.3">
      <c r="A4582">
        <v>7058</v>
      </c>
      <c r="B4582" t="s">
        <v>17138</v>
      </c>
      <c r="C4582" t="s">
        <v>17139</v>
      </c>
      <c r="D4582">
        <v>3</v>
      </c>
      <c r="E4582">
        <v>1</v>
      </c>
      <c r="G4582">
        <v>500</v>
      </c>
      <c r="T4582" t="s">
        <v>12087</v>
      </c>
      <c r="U4582" t="s">
        <v>12087</v>
      </c>
      <c r="V4582" t="s">
        <v>12087</v>
      </c>
    </row>
    <row r="4583" spans="1:22" x14ac:dyDescent="0.3">
      <c r="A4583">
        <v>7059</v>
      </c>
      <c r="B4583" t="s">
        <v>17140</v>
      </c>
      <c r="C4583" t="s">
        <v>17141</v>
      </c>
      <c r="D4583">
        <v>3</v>
      </c>
      <c r="E4583">
        <v>1</v>
      </c>
      <c r="G4583">
        <v>0</v>
      </c>
      <c r="T4583" t="s">
        <v>12087</v>
      </c>
      <c r="U4583" t="s">
        <v>12087</v>
      </c>
      <c r="V4583" t="s">
        <v>12087</v>
      </c>
    </row>
    <row r="4584" spans="1:22" x14ac:dyDescent="0.3">
      <c r="A4584">
        <v>7060</v>
      </c>
      <c r="B4584" t="s">
        <v>17142</v>
      </c>
      <c r="C4584" t="s">
        <v>17143</v>
      </c>
      <c r="D4584">
        <v>3</v>
      </c>
      <c r="E4584">
        <v>1</v>
      </c>
      <c r="G4584">
        <v>0</v>
      </c>
      <c r="T4584" t="s">
        <v>12087</v>
      </c>
      <c r="U4584" t="s">
        <v>12087</v>
      </c>
      <c r="V4584" t="s">
        <v>12087</v>
      </c>
    </row>
    <row r="4585" spans="1:22" x14ac:dyDescent="0.3">
      <c r="A4585">
        <v>7061</v>
      </c>
      <c r="B4585" t="s">
        <v>17144</v>
      </c>
      <c r="C4585" t="s">
        <v>17145</v>
      </c>
      <c r="D4585">
        <v>3</v>
      </c>
      <c r="E4585">
        <v>1</v>
      </c>
      <c r="G4585">
        <v>0</v>
      </c>
      <c r="T4585" t="s">
        <v>12087</v>
      </c>
      <c r="U4585" t="s">
        <v>12087</v>
      </c>
      <c r="V4585" t="s">
        <v>12087</v>
      </c>
    </row>
    <row r="4586" spans="1:22" x14ac:dyDescent="0.3">
      <c r="A4586">
        <v>7062</v>
      </c>
      <c r="B4586" t="s">
        <v>17146</v>
      </c>
      <c r="C4586" t="s">
        <v>17147</v>
      </c>
      <c r="D4586">
        <v>3</v>
      </c>
      <c r="E4586">
        <v>280</v>
      </c>
      <c r="G4586">
        <v>10</v>
      </c>
      <c r="T4586" t="s">
        <v>12087</v>
      </c>
      <c r="U4586" t="s">
        <v>12087</v>
      </c>
      <c r="V4586" t="s">
        <v>12087</v>
      </c>
    </row>
    <row r="4587" spans="1:22" x14ac:dyDescent="0.3">
      <c r="A4587">
        <v>7063</v>
      </c>
      <c r="B4587" t="s">
        <v>9306</v>
      </c>
      <c r="C4587" t="s">
        <v>9307</v>
      </c>
      <c r="D4587">
        <v>3</v>
      </c>
      <c r="E4587">
        <v>280</v>
      </c>
      <c r="G4587">
        <v>10</v>
      </c>
      <c r="T4587" t="s">
        <v>12087</v>
      </c>
      <c r="U4587" t="s">
        <v>12087</v>
      </c>
      <c r="V4587" t="s">
        <v>12087</v>
      </c>
    </row>
    <row r="4588" spans="1:22" x14ac:dyDescent="0.3">
      <c r="A4588">
        <v>7064</v>
      </c>
      <c r="B4588" t="s">
        <v>3118</v>
      </c>
      <c r="C4588" t="s">
        <v>3119</v>
      </c>
      <c r="D4588">
        <v>3</v>
      </c>
      <c r="E4588">
        <v>520</v>
      </c>
      <c r="G4588">
        <v>10</v>
      </c>
      <c r="T4588" t="s">
        <v>12087</v>
      </c>
      <c r="U4588" t="s">
        <v>12087</v>
      </c>
      <c r="V4588" t="s">
        <v>12087</v>
      </c>
    </row>
    <row r="4589" spans="1:22" x14ac:dyDescent="0.3">
      <c r="A4589">
        <v>7065</v>
      </c>
      <c r="B4589" t="s">
        <v>8839</v>
      </c>
      <c r="C4589" t="s">
        <v>8840</v>
      </c>
      <c r="D4589">
        <v>3</v>
      </c>
      <c r="E4589">
        <v>820</v>
      </c>
      <c r="G4589">
        <v>10</v>
      </c>
      <c r="T4589" t="s">
        <v>12087</v>
      </c>
      <c r="U4589" t="s">
        <v>12087</v>
      </c>
      <c r="V4589" t="s">
        <v>12087</v>
      </c>
    </row>
    <row r="4590" spans="1:22" x14ac:dyDescent="0.3">
      <c r="A4590">
        <v>7066</v>
      </c>
      <c r="B4590" t="s">
        <v>5392</v>
      </c>
      <c r="C4590" t="s">
        <v>5393</v>
      </c>
      <c r="D4590">
        <v>3</v>
      </c>
      <c r="E4590">
        <v>660</v>
      </c>
      <c r="G4590">
        <v>10</v>
      </c>
      <c r="T4590" t="s">
        <v>12087</v>
      </c>
      <c r="U4590" t="s">
        <v>12087</v>
      </c>
      <c r="V4590" t="s">
        <v>12087</v>
      </c>
    </row>
    <row r="4591" spans="1:22" x14ac:dyDescent="0.3">
      <c r="A4591">
        <v>7067</v>
      </c>
      <c r="B4591" t="s">
        <v>9680</v>
      </c>
      <c r="C4591" t="s">
        <v>9669</v>
      </c>
      <c r="D4591">
        <v>3</v>
      </c>
      <c r="E4591">
        <v>640</v>
      </c>
      <c r="G4591">
        <v>10</v>
      </c>
      <c r="T4591" t="s">
        <v>12087</v>
      </c>
      <c r="U4591" t="s">
        <v>12087</v>
      </c>
      <c r="V4591" t="s">
        <v>12087</v>
      </c>
    </row>
    <row r="4592" spans="1:22" x14ac:dyDescent="0.3">
      <c r="A4592">
        <v>7068</v>
      </c>
      <c r="B4592" t="s">
        <v>1747</v>
      </c>
      <c r="C4592" t="s">
        <v>1748</v>
      </c>
      <c r="D4592">
        <v>3</v>
      </c>
      <c r="E4592">
        <v>722</v>
      </c>
      <c r="G4592">
        <v>10</v>
      </c>
      <c r="T4592" t="s">
        <v>12087</v>
      </c>
      <c r="U4592" t="s">
        <v>12087</v>
      </c>
      <c r="V4592" t="s">
        <v>12087</v>
      </c>
    </row>
    <row r="4593" spans="1:22" x14ac:dyDescent="0.3">
      <c r="A4593">
        <v>7069</v>
      </c>
      <c r="B4593" t="s">
        <v>1617</v>
      </c>
      <c r="C4593" t="s">
        <v>1618</v>
      </c>
      <c r="D4593">
        <v>3</v>
      </c>
      <c r="E4593">
        <v>1042</v>
      </c>
      <c r="G4593">
        <v>10</v>
      </c>
      <c r="T4593" t="s">
        <v>12087</v>
      </c>
      <c r="U4593" t="s">
        <v>12087</v>
      </c>
      <c r="V4593" t="s">
        <v>12087</v>
      </c>
    </row>
    <row r="4594" spans="1:22" x14ac:dyDescent="0.3">
      <c r="A4594">
        <v>7070</v>
      </c>
      <c r="B4594" t="s">
        <v>17148</v>
      </c>
      <c r="C4594" t="s">
        <v>17149</v>
      </c>
      <c r="D4594">
        <v>3</v>
      </c>
      <c r="E4594">
        <v>900</v>
      </c>
      <c r="G4594">
        <v>10</v>
      </c>
      <c r="T4594" t="s">
        <v>12087</v>
      </c>
      <c r="U4594" t="s">
        <v>12087</v>
      </c>
      <c r="V4594" t="s">
        <v>12087</v>
      </c>
    </row>
    <row r="4595" spans="1:22" x14ac:dyDescent="0.3">
      <c r="A4595">
        <v>7071</v>
      </c>
      <c r="B4595" t="s">
        <v>9904</v>
      </c>
      <c r="C4595" t="s">
        <v>9905</v>
      </c>
      <c r="D4595">
        <v>3</v>
      </c>
      <c r="E4595">
        <v>1280</v>
      </c>
      <c r="G4595">
        <v>10</v>
      </c>
      <c r="T4595" t="s">
        <v>12087</v>
      </c>
      <c r="U4595" t="s">
        <v>12087</v>
      </c>
      <c r="V4595" t="s">
        <v>12087</v>
      </c>
    </row>
    <row r="4596" spans="1:22" x14ac:dyDescent="0.3">
      <c r="A4596">
        <v>7072</v>
      </c>
      <c r="B4596" t="s">
        <v>17150</v>
      </c>
      <c r="C4596" t="s">
        <v>17151</v>
      </c>
      <c r="D4596">
        <v>3</v>
      </c>
      <c r="E4596">
        <v>1780</v>
      </c>
      <c r="G4596">
        <v>10</v>
      </c>
      <c r="T4596" t="s">
        <v>12087</v>
      </c>
      <c r="U4596" t="s">
        <v>12087</v>
      </c>
      <c r="V4596" t="s">
        <v>12087</v>
      </c>
    </row>
    <row r="4597" spans="1:22" x14ac:dyDescent="0.3">
      <c r="A4597">
        <v>7073</v>
      </c>
      <c r="B4597" t="s">
        <v>5655</v>
      </c>
      <c r="C4597" t="s">
        <v>5656</v>
      </c>
      <c r="D4597">
        <v>3</v>
      </c>
      <c r="E4597">
        <v>1</v>
      </c>
      <c r="G4597">
        <v>500</v>
      </c>
      <c r="T4597" t="s">
        <v>12087</v>
      </c>
      <c r="U4597" t="s">
        <v>12087</v>
      </c>
      <c r="V4597" t="s">
        <v>12087</v>
      </c>
    </row>
    <row r="4598" spans="1:22" x14ac:dyDescent="0.3">
      <c r="A4598">
        <v>7074</v>
      </c>
      <c r="B4598" t="s">
        <v>5573</v>
      </c>
      <c r="C4598" t="s">
        <v>5574</v>
      </c>
      <c r="D4598">
        <v>3</v>
      </c>
      <c r="E4598">
        <v>1</v>
      </c>
      <c r="G4598">
        <v>500</v>
      </c>
      <c r="T4598" t="s">
        <v>12087</v>
      </c>
      <c r="U4598" t="s">
        <v>12087</v>
      </c>
      <c r="V4598" t="s">
        <v>12087</v>
      </c>
    </row>
    <row r="4599" spans="1:22" x14ac:dyDescent="0.3">
      <c r="A4599">
        <v>7075</v>
      </c>
      <c r="B4599" t="s">
        <v>5581</v>
      </c>
      <c r="C4599" t="s">
        <v>5582</v>
      </c>
      <c r="D4599">
        <v>3</v>
      </c>
      <c r="E4599">
        <v>1</v>
      </c>
      <c r="G4599">
        <v>500</v>
      </c>
      <c r="T4599" t="s">
        <v>12087</v>
      </c>
      <c r="U4599" t="s">
        <v>12087</v>
      </c>
      <c r="V4599" t="s">
        <v>12087</v>
      </c>
    </row>
    <row r="4600" spans="1:22" x14ac:dyDescent="0.3">
      <c r="A4600">
        <v>7076</v>
      </c>
      <c r="B4600" t="s">
        <v>6993</v>
      </c>
      <c r="C4600" t="s">
        <v>6994</v>
      </c>
      <c r="D4600">
        <v>3</v>
      </c>
      <c r="E4600">
        <v>1</v>
      </c>
      <c r="G4600">
        <v>500</v>
      </c>
      <c r="T4600" t="s">
        <v>12087</v>
      </c>
      <c r="U4600" t="s">
        <v>12087</v>
      </c>
      <c r="V4600" t="s">
        <v>12087</v>
      </c>
    </row>
    <row r="4601" spans="1:22" x14ac:dyDescent="0.3">
      <c r="A4601">
        <v>7077</v>
      </c>
      <c r="B4601" t="s">
        <v>9080</v>
      </c>
      <c r="C4601" t="s">
        <v>9081</v>
      </c>
      <c r="D4601">
        <v>3</v>
      </c>
      <c r="E4601">
        <v>1</v>
      </c>
      <c r="G4601">
        <v>500</v>
      </c>
      <c r="T4601" t="s">
        <v>12087</v>
      </c>
      <c r="U4601" t="s">
        <v>12087</v>
      </c>
      <c r="V4601" t="s">
        <v>12087</v>
      </c>
    </row>
    <row r="4602" spans="1:22" x14ac:dyDescent="0.3">
      <c r="A4602">
        <v>7078</v>
      </c>
      <c r="B4602" t="s">
        <v>352</v>
      </c>
      <c r="C4602" t="s">
        <v>353</v>
      </c>
      <c r="D4602">
        <v>3</v>
      </c>
      <c r="E4602">
        <v>1</v>
      </c>
      <c r="G4602">
        <v>500</v>
      </c>
      <c r="T4602" t="s">
        <v>12087</v>
      </c>
      <c r="U4602" t="s">
        <v>12087</v>
      </c>
      <c r="V4602" t="s">
        <v>12087</v>
      </c>
    </row>
    <row r="4603" spans="1:22" x14ac:dyDescent="0.3">
      <c r="A4603">
        <v>7079</v>
      </c>
      <c r="B4603" t="s">
        <v>3865</v>
      </c>
      <c r="C4603" t="s">
        <v>3866</v>
      </c>
      <c r="D4603">
        <v>3</v>
      </c>
      <c r="E4603">
        <v>1</v>
      </c>
      <c r="G4603">
        <v>500</v>
      </c>
      <c r="T4603" t="s">
        <v>12087</v>
      </c>
      <c r="U4603" t="s">
        <v>12087</v>
      </c>
      <c r="V4603" t="s">
        <v>12087</v>
      </c>
    </row>
    <row r="4604" spans="1:22" x14ac:dyDescent="0.3">
      <c r="A4604">
        <v>7080</v>
      </c>
      <c r="B4604" t="s">
        <v>4166</v>
      </c>
      <c r="C4604" t="s">
        <v>4167</v>
      </c>
      <c r="D4604">
        <v>3</v>
      </c>
      <c r="E4604">
        <v>1</v>
      </c>
      <c r="G4604">
        <v>500</v>
      </c>
      <c r="T4604" t="s">
        <v>12087</v>
      </c>
      <c r="U4604" t="s">
        <v>12087</v>
      </c>
      <c r="V4604" t="s">
        <v>12087</v>
      </c>
    </row>
    <row r="4605" spans="1:22" x14ac:dyDescent="0.3">
      <c r="A4605">
        <v>7081</v>
      </c>
      <c r="B4605" t="s">
        <v>863</v>
      </c>
      <c r="C4605" t="s">
        <v>864</v>
      </c>
      <c r="D4605">
        <v>3</v>
      </c>
      <c r="E4605">
        <v>1</v>
      </c>
      <c r="G4605">
        <v>500</v>
      </c>
      <c r="T4605" t="s">
        <v>12087</v>
      </c>
      <c r="U4605" t="s">
        <v>12087</v>
      </c>
      <c r="V4605" t="s">
        <v>12087</v>
      </c>
    </row>
    <row r="4606" spans="1:22" x14ac:dyDescent="0.3">
      <c r="A4606">
        <v>7082</v>
      </c>
      <c r="B4606" t="s">
        <v>8502</v>
      </c>
      <c r="C4606" t="s">
        <v>8503</v>
      </c>
      <c r="D4606">
        <v>3</v>
      </c>
      <c r="E4606">
        <v>1</v>
      </c>
      <c r="G4606">
        <v>500</v>
      </c>
      <c r="T4606" t="s">
        <v>12087</v>
      </c>
      <c r="U4606" t="s">
        <v>12087</v>
      </c>
      <c r="V4606" t="s">
        <v>12087</v>
      </c>
    </row>
    <row r="4607" spans="1:22" x14ac:dyDescent="0.3">
      <c r="A4607">
        <v>7083</v>
      </c>
      <c r="B4607" t="s">
        <v>9364</v>
      </c>
      <c r="C4607" t="s">
        <v>9365</v>
      </c>
      <c r="D4607">
        <v>3</v>
      </c>
      <c r="E4607">
        <v>1</v>
      </c>
      <c r="G4607">
        <v>500</v>
      </c>
      <c r="T4607" t="s">
        <v>12087</v>
      </c>
      <c r="U4607" t="s">
        <v>12087</v>
      </c>
      <c r="V4607" t="s">
        <v>12087</v>
      </c>
    </row>
    <row r="4608" spans="1:22" x14ac:dyDescent="0.3">
      <c r="A4608">
        <v>7084</v>
      </c>
      <c r="B4608" t="s">
        <v>8693</v>
      </c>
      <c r="C4608" t="s">
        <v>8694</v>
      </c>
      <c r="D4608">
        <v>3</v>
      </c>
      <c r="E4608">
        <v>1</v>
      </c>
      <c r="G4608">
        <v>500</v>
      </c>
      <c r="T4608" t="s">
        <v>12087</v>
      </c>
      <c r="U4608" t="s">
        <v>12087</v>
      </c>
      <c r="V4608" t="s">
        <v>12087</v>
      </c>
    </row>
    <row r="4609" spans="1:22" x14ac:dyDescent="0.3">
      <c r="A4609">
        <v>7085</v>
      </c>
      <c r="B4609" t="s">
        <v>9931</v>
      </c>
      <c r="C4609" t="s">
        <v>9932</v>
      </c>
      <c r="D4609">
        <v>3</v>
      </c>
      <c r="E4609">
        <v>1</v>
      </c>
      <c r="G4609">
        <v>500</v>
      </c>
      <c r="T4609" t="s">
        <v>12087</v>
      </c>
      <c r="U4609" t="s">
        <v>12087</v>
      </c>
      <c r="V4609" t="s">
        <v>12087</v>
      </c>
    </row>
    <row r="4610" spans="1:22" x14ac:dyDescent="0.3">
      <c r="A4610">
        <v>7086</v>
      </c>
      <c r="B4610" t="s">
        <v>9858</v>
      </c>
      <c r="C4610" t="s">
        <v>9859</v>
      </c>
      <c r="D4610">
        <v>3</v>
      </c>
      <c r="E4610">
        <v>1</v>
      </c>
      <c r="G4610">
        <v>500</v>
      </c>
      <c r="T4610" t="s">
        <v>12087</v>
      </c>
      <c r="U4610" t="s">
        <v>12087</v>
      </c>
      <c r="V4610" t="s">
        <v>12087</v>
      </c>
    </row>
    <row r="4611" spans="1:22" x14ac:dyDescent="0.3">
      <c r="A4611">
        <v>7087</v>
      </c>
      <c r="B4611" t="s">
        <v>1575</v>
      </c>
      <c r="C4611" t="s">
        <v>1576</v>
      </c>
      <c r="D4611">
        <v>3</v>
      </c>
      <c r="E4611">
        <v>1</v>
      </c>
      <c r="G4611">
        <v>500</v>
      </c>
      <c r="T4611" t="s">
        <v>12087</v>
      </c>
      <c r="U4611" t="s">
        <v>12087</v>
      </c>
      <c r="V4611" t="s">
        <v>12087</v>
      </c>
    </row>
    <row r="4612" spans="1:22" x14ac:dyDescent="0.3">
      <c r="A4612">
        <v>7088</v>
      </c>
      <c r="B4612" t="s">
        <v>2649</v>
      </c>
      <c r="C4612" t="s">
        <v>2650</v>
      </c>
      <c r="D4612">
        <v>3</v>
      </c>
      <c r="E4612">
        <v>1</v>
      </c>
      <c r="G4612">
        <v>500</v>
      </c>
      <c r="T4612" t="s">
        <v>12087</v>
      </c>
      <c r="U4612" t="s">
        <v>12087</v>
      </c>
      <c r="V4612" t="s">
        <v>12087</v>
      </c>
    </row>
    <row r="4613" spans="1:22" x14ac:dyDescent="0.3">
      <c r="A4613">
        <v>7089</v>
      </c>
      <c r="B4613" t="s">
        <v>5493</v>
      </c>
      <c r="C4613" t="s">
        <v>5494</v>
      </c>
      <c r="D4613">
        <v>3</v>
      </c>
      <c r="E4613">
        <v>1</v>
      </c>
      <c r="G4613">
        <v>500</v>
      </c>
      <c r="T4613" t="s">
        <v>12087</v>
      </c>
      <c r="U4613" t="s">
        <v>12087</v>
      </c>
      <c r="V4613" t="s">
        <v>12087</v>
      </c>
    </row>
    <row r="4614" spans="1:22" x14ac:dyDescent="0.3">
      <c r="A4614">
        <v>7090</v>
      </c>
      <c r="B4614" t="s">
        <v>9221</v>
      </c>
      <c r="C4614" t="s">
        <v>9222</v>
      </c>
      <c r="D4614">
        <v>3</v>
      </c>
      <c r="E4614">
        <v>1</v>
      </c>
      <c r="G4614">
        <v>500</v>
      </c>
      <c r="T4614" t="s">
        <v>12087</v>
      </c>
      <c r="U4614" t="s">
        <v>12087</v>
      </c>
      <c r="V4614" t="s">
        <v>12087</v>
      </c>
    </row>
    <row r="4615" spans="1:22" x14ac:dyDescent="0.3">
      <c r="A4615">
        <v>7091</v>
      </c>
      <c r="B4615" t="s">
        <v>8551</v>
      </c>
      <c r="C4615" t="s">
        <v>8552</v>
      </c>
      <c r="D4615">
        <v>3</v>
      </c>
      <c r="E4615">
        <v>1</v>
      </c>
      <c r="G4615">
        <v>500</v>
      </c>
      <c r="T4615" t="s">
        <v>12087</v>
      </c>
      <c r="U4615" t="s">
        <v>12087</v>
      </c>
      <c r="V4615" t="s">
        <v>12087</v>
      </c>
    </row>
    <row r="4616" spans="1:22" x14ac:dyDescent="0.3">
      <c r="A4616">
        <v>7092</v>
      </c>
      <c r="B4616" t="s">
        <v>174</v>
      </c>
      <c r="C4616" t="s">
        <v>175</v>
      </c>
      <c r="D4616">
        <v>3</v>
      </c>
      <c r="E4616">
        <v>1</v>
      </c>
      <c r="G4616">
        <v>500</v>
      </c>
      <c r="T4616" t="s">
        <v>12087</v>
      </c>
      <c r="U4616" t="s">
        <v>12087</v>
      </c>
      <c r="V4616" t="s">
        <v>12087</v>
      </c>
    </row>
    <row r="4617" spans="1:22" x14ac:dyDescent="0.3">
      <c r="A4617">
        <v>7093</v>
      </c>
      <c r="B4617" t="s">
        <v>10581</v>
      </c>
      <c r="C4617" t="s">
        <v>10582</v>
      </c>
      <c r="D4617">
        <v>3</v>
      </c>
      <c r="E4617">
        <v>1512</v>
      </c>
      <c r="G4617">
        <v>10</v>
      </c>
      <c r="T4617" t="s">
        <v>12087</v>
      </c>
      <c r="U4617" t="s">
        <v>12087</v>
      </c>
      <c r="V4617" t="s">
        <v>12087</v>
      </c>
    </row>
    <row r="4618" spans="1:22" x14ac:dyDescent="0.3">
      <c r="A4618">
        <v>7094</v>
      </c>
      <c r="B4618" t="s">
        <v>6989</v>
      </c>
      <c r="C4618" t="s">
        <v>6990</v>
      </c>
      <c r="D4618">
        <v>3</v>
      </c>
      <c r="E4618">
        <v>1344</v>
      </c>
      <c r="G4618">
        <v>10</v>
      </c>
      <c r="T4618" t="s">
        <v>12087</v>
      </c>
      <c r="U4618" t="s">
        <v>12087</v>
      </c>
      <c r="V4618" t="s">
        <v>12087</v>
      </c>
    </row>
    <row r="4619" spans="1:22" x14ac:dyDescent="0.3">
      <c r="A4619">
        <v>7095</v>
      </c>
      <c r="B4619" t="s">
        <v>1633</v>
      </c>
      <c r="C4619" t="s">
        <v>1634</v>
      </c>
      <c r="D4619">
        <v>3</v>
      </c>
      <c r="E4619">
        <v>1075</v>
      </c>
      <c r="G4619">
        <v>10</v>
      </c>
      <c r="T4619" t="s">
        <v>12087</v>
      </c>
      <c r="U4619" t="s">
        <v>12087</v>
      </c>
      <c r="V4619" t="s">
        <v>12087</v>
      </c>
    </row>
    <row r="4620" spans="1:22" x14ac:dyDescent="0.3">
      <c r="A4620">
        <v>7096</v>
      </c>
      <c r="B4620" t="s">
        <v>2348</v>
      </c>
      <c r="C4620" t="s">
        <v>2349</v>
      </c>
      <c r="D4620">
        <v>3</v>
      </c>
      <c r="E4620">
        <v>1109</v>
      </c>
      <c r="G4620">
        <v>10</v>
      </c>
      <c r="T4620" t="s">
        <v>12087</v>
      </c>
      <c r="U4620" t="s">
        <v>12087</v>
      </c>
      <c r="V4620" t="s">
        <v>12087</v>
      </c>
    </row>
    <row r="4621" spans="1:22" x14ac:dyDescent="0.3">
      <c r="A4621">
        <v>7097</v>
      </c>
      <c r="B4621" t="s">
        <v>1756</v>
      </c>
      <c r="C4621" t="s">
        <v>1757</v>
      </c>
      <c r="D4621">
        <v>3</v>
      </c>
      <c r="E4621">
        <v>924</v>
      </c>
      <c r="G4621">
        <v>10</v>
      </c>
      <c r="T4621" t="s">
        <v>12087</v>
      </c>
      <c r="U4621" t="s">
        <v>12087</v>
      </c>
      <c r="V4621" t="s">
        <v>12087</v>
      </c>
    </row>
    <row r="4622" spans="1:22" x14ac:dyDescent="0.3">
      <c r="A4622">
        <v>7098</v>
      </c>
      <c r="B4622" t="s">
        <v>6139</v>
      </c>
      <c r="C4622" t="s">
        <v>6140</v>
      </c>
      <c r="D4622">
        <v>3</v>
      </c>
      <c r="E4622">
        <v>638</v>
      </c>
      <c r="G4622">
        <v>10</v>
      </c>
      <c r="T4622" t="s">
        <v>12087</v>
      </c>
      <c r="U4622" t="s">
        <v>12087</v>
      </c>
      <c r="V4622" t="s">
        <v>12087</v>
      </c>
    </row>
    <row r="4623" spans="1:22" x14ac:dyDescent="0.3">
      <c r="A4623">
        <v>7099</v>
      </c>
      <c r="B4623" t="s">
        <v>7210</v>
      </c>
      <c r="C4623" t="s">
        <v>7211</v>
      </c>
      <c r="D4623">
        <v>3</v>
      </c>
      <c r="E4623">
        <v>773</v>
      </c>
      <c r="G4623">
        <v>10</v>
      </c>
      <c r="T4623" t="s">
        <v>12087</v>
      </c>
      <c r="U4623" t="s">
        <v>12087</v>
      </c>
      <c r="V4623" t="s">
        <v>12087</v>
      </c>
    </row>
    <row r="4624" spans="1:22" x14ac:dyDescent="0.3">
      <c r="A4624">
        <v>7100</v>
      </c>
      <c r="B4624" t="s">
        <v>8928</v>
      </c>
      <c r="C4624" t="s">
        <v>8929</v>
      </c>
      <c r="D4624">
        <v>3</v>
      </c>
      <c r="E4624">
        <v>806</v>
      </c>
      <c r="G4624">
        <v>10</v>
      </c>
      <c r="T4624" t="s">
        <v>12087</v>
      </c>
      <c r="U4624" t="s">
        <v>12087</v>
      </c>
      <c r="V4624" t="s">
        <v>12087</v>
      </c>
    </row>
    <row r="4625" spans="1:22" x14ac:dyDescent="0.3">
      <c r="A4625">
        <v>7101</v>
      </c>
      <c r="B4625" t="s">
        <v>7462</v>
      </c>
      <c r="C4625" t="s">
        <v>7463</v>
      </c>
      <c r="D4625">
        <v>3</v>
      </c>
      <c r="E4625">
        <v>454</v>
      </c>
      <c r="G4625">
        <v>10</v>
      </c>
      <c r="T4625" t="s">
        <v>12087</v>
      </c>
      <c r="U4625" t="s">
        <v>12087</v>
      </c>
      <c r="V4625" t="s">
        <v>12087</v>
      </c>
    </row>
    <row r="4626" spans="1:22" x14ac:dyDescent="0.3">
      <c r="A4626">
        <v>7102</v>
      </c>
      <c r="B4626" t="s">
        <v>5157</v>
      </c>
      <c r="C4626" t="s">
        <v>5158</v>
      </c>
      <c r="D4626">
        <v>3</v>
      </c>
      <c r="E4626">
        <v>1075</v>
      </c>
      <c r="G4626">
        <v>10</v>
      </c>
      <c r="T4626" t="s">
        <v>12087</v>
      </c>
      <c r="U4626" t="s">
        <v>12087</v>
      </c>
      <c r="V4626" t="s">
        <v>12087</v>
      </c>
    </row>
    <row r="4627" spans="1:22" x14ac:dyDescent="0.3">
      <c r="A4627">
        <v>7103</v>
      </c>
      <c r="B4627" t="s">
        <v>17152</v>
      </c>
      <c r="C4627" t="s">
        <v>17153</v>
      </c>
      <c r="D4627">
        <v>3</v>
      </c>
      <c r="E4627">
        <v>10</v>
      </c>
      <c r="G4627">
        <v>10</v>
      </c>
      <c r="T4627" t="s">
        <v>12087</v>
      </c>
      <c r="U4627" t="s">
        <v>12087</v>
      </c>
      <c r="V4627" t="s">
        <v>12087</v>
      </c>
    </row>
    <row r="4628" spans="1:22" x14ac:dyDescent="0.3">
      <c r="A4628">
        <v>7104</v>
      </c>
      <c r="B4628" t="s">
        <v>17154</v>
      </c>
      <c r="C4628" t="s">
        <v>17155</v>
      </c>
      <c r="D4628">
        <v>3</v>
      </c>
      <c r="E4628">
        <v>756</v>
      </c>
      <c r="G4628">
        <v>10</v>
      </c>
      <c r="T4628" t="s">
        <v>12087</v>
      </c>
      <c r="U4628" t="s">
        <v>12087</v>
      </c>
      <c r="V4628" t="s">
        <v>12087</v>
      </c>
    </row>
    <row r="4629" spans="1:22" x14ac:dyDescent="0.3">
      <c r="A4629">
        <v>7105</v>
      </c>
      <c r="B4629" t="s">
        <v>17156</v>
      </c>
      <c r="C4629" t="s">
        <v>17157</v>
      </c>
      <c r="D4629">
        <v>3</v>
      </c>
      <c r="E4629">
        <v>924</v>
      </c>
      <c r="G4629">
        <v>10</v>
      </c>
      <c r="T4629" t="s">
        <v>12087</v>
      </c>
      <c r="U4629" t="s">
        <v>12087</v>
      </c>
      <c r="V4629" t="s">
        <v>12087</v>
      </c>
    </row>
    <row r="4630" spans="1:22" x14ac:dyDescent="0.3">
      <c r="A4630">
        <v>7106</v>
      </c>
      <c r="B4630" t="s">
        <v>4559</v>
      </c>
      <c r="C4630" t="s">
        <v>4560</v>
      </c>
      <c r="D4630">
        <v>3</v>
      </c>
      <c r="E4630">
        <v>672</v>
      </c>
      <c r="G4630">
        <v>10</v>
      </c>
      <c r="T4630" t="s">
        <v>12087</v>
      </c>
      <c r="U4630" t="s">
        <v>12087</v>
      </c>
      <c r="V4630" t="s">
        <v>12087</v>
      </c>
    </row>
    <row r="4631" spans="1:22" x14ac:dyDescent="0.3">
      <c r="A4631">
        <v>7107</v>
      </c>
      <c r="B4631" t="s">
        <v>4344</v>
      </c>
      <c r="C4631" t="s">
        <v>4345</v>
      </c>
      <c r="D4631">
        <v>3</v>
      </c>
      <c r="E4631">
        <v>756</v>
      </c>
      <c r="G4631">
        <v>10</v>
      </c>
      <c r="T4631" t="s">
        <v>12087</v>
      </c>
      <c r="U4631" t="s">
        <v>12087</v>
      </c>
      <c r="V4631" t="s">
        <v>12087</v>
      </c>
    </row>
    <row r="4632" spans="1:22" x14ac:dyDescent="0.3">
      <c r="A4632">
        <v>7108</v>
      </c>
      <c r="B4632" t="s">
        <v>1489</v>
      </c>
      <c r="C4632" t="s">
        <v>1490</v>
      </c>
      <c r="D4632">
        <v>3</v>
      </c>
      <c r="E4632">
        <v>1680</v>
      </c>
      <c r="G4632">
        <v>10</v>
      </c>
      <c r="T4632" t="s">
        <v>12087</v>
      </c>
      <c r="U4632" t="s">
        <v>12087</v>
      </c>
      <c r="V4632" t="s">
        <v>12087</v>
      </c>
    </row>
    <row r="4633" spans="1:22" x14ac:dyDescent="0.3">
      <c r="A4633">
        <v>7109</v>
      </c>
      <c r="B4633" t="s">
        <v>8975</v>
      </c>
      <c r="C4633" t="s">
        <v>8976</v>
      </c>
      <c r="D4633">
        <v>3</v>
      </c>
      <c r="E4633">
        <v>840</v>
      </c>
      <c r="G4633">
        <v>10</v>
      </c>
      <c r="T4633" t="s">
        <v>12087</v>
      </c>
      <c r="U4633" t="s">
        <v>12087</v>
      </c>
      <c r="V4633" t="s">
        <v>12087</v>
      </c>
    </row>
    <row r="4634" spans="1:22" x14ac:dyDescent="0.3">
      <c r="A4634">
        <v>7110</v>
      </c>
      <c r="B4634" t="s">
        <v>10462</v>
      </c>
      <c r="C4634" t="s">
        <v>10463</v>
      </c>
      <c r="D4634">
        <v>3</v>
      </c>
      <c r="E4634">
        <v>588</v>
      </c>
      <c r="G4634">
        <v>10</v>
      </c>
      <c r="T4634" t="s">
        <v>12087</v>
      </c>
      <c r="U4634" t="s">
        <v>12087</v>
      </c>
      <c r="V4634" t="s">
        <v>12087</v>
      </c>
    </row>
    <row r="4635" spans="1:22" x14ac:dyDescent="0.3">
      <c r="A4635">
        <v>7111</v>
      </c>
      <c r="B4635" t="s">
        <v>9259</v>
      </c>
      <c r="C4635" t="s">
        <v>9260</v>
      </c>
      <c r="D4635">
        <v>3</v>
      </c>
      <c r="E4635">
        <v>706</v>
      </c>
      <c r="G4635">
        <v>10</v>
      </c>
      <c r="T4635" t="s">
        <v>12087</v>
      </c>
      <c r="U4635" t="s">
        <v>12087</v>
      </c>
      <c r="V4635" t="s">
        <v>12087</v>
      </c>
    </row>
    <row r="4636" spans="1:22" x14ac:dyDescent="0.3">
      <c r="A4636">
        <v>7112</v>
      </c>
      <c r="B4636" t="s">
        <v>4250</v>
      </c>
      <c r="C4636" t="s">
        <v>4251</v>
      </c>
      <c r="D4636">
        <v>3</v>
      </c>
      <c r="E4636">
        <v>907</v>
      </c>
      <c r="G4636">
        <v>10</v>
      </c>
      <c r="T4636" t="s">
        <v>12087</v>
      </c>
      <c r="U4636" t="s">
        <v>12087</v>
      </c>
      <c r="V4636" t="s">
        <v>12087</v>
      </c>
    </row>
    <row r="4637" spans="1:22" x14ac:dyDescent="0.3">
      <c r="A4637">
        <v>7113</v>
      </c>
      <c r="B4637" t="s">
        <v>1629</v>
      </c>
      <c r="C4637" t="s">
        <v>1630</v>
      </c>
      <c r="D4637">
        <v>3</v>
      </c>
      <c r="E4637">
        <v>2016</v>
      </c>
      <c r="G4637">
        <v>10</v>
      </c>
      <c r="T4637" t="s">
        <v>12087</v>
      </c>
      <c r="U4637" t="s">
        <v>12087</v>
      </c>
      <c r="V4637" t="s">
        <v>12087</v>
      </c>
    </row>
    <row r="4638" spans="1:22" x14ac:dyDescent="0.3">
      <c r="A4638">
        <v>7114</v>
      </c>
      <c r="B4638" t="s">
        <v>10221</v>
      </c>
      <c r="C4638" t="s">
        <v>10222</v>
      </c>
      <c r="D4638">
        <v>3</v>
      </c>
      <c r="E4638">
        <v>10</v>
      </c>
      <c r="G4638">
        <v>10</v>
      </c>
      <c r="T4638" t="s">
        <v>12087</v>
      </c>
      <c r="U4638" t="s">
        <v>12087</v>
      </c>
      <c r="V4638" t="s">
        <v>12087</v>
      </c>
    </row>
    <row r="4639" spans="1:22" x14ac:dyDescent="0.3">
      <c r="A4639">
        <v>7115</v>
      </c>
      <c r="B4639" t="s">
        <v>4989</v>
      </c>
      <c r="C4639" t="s">
        <v>4990</v>
      </c>
      <c r="D4639">
        <v>3</v>
      </c>
      <c r="E4639">
        <v>1142</v>
      </c>
      <c r="G4639">
        <v>10</v>
      </c>
      <c r="T4639" t="s">
        <v>12087</v>
      </c>
      <c r="U4639" t="s">
        <v>12087</v>
      </c>
      <c r="V4639" t="s">
        <v>12087</v>
      </c>
    </row>
    <row r="4640" spans="1:22" x14ac:dyDescent="0.3">
      <c r="A4640">
        <v>7116</v>
      </c>
      <c r="B4640" t="s">
        <v>17158</v>
      </c>
      <c r="C4640" t="s">
        <v>17159</v>
      </c>
      <c r="D4640">
        <v>3</v>
      </c>
      <c r="E4640">
        <v>1210</v>
      </c>
      <c r="G4640">
        <v>10</v>
      </c>
      <c r="T4640" t="s">
        <v>12087</v>
      </c>
      <c r="U4640" t="s">
        <v>12087</v>
      </c>
      <c r="V4640" t="s">
        <v>12087</v>
      </c>
    </row>
    <row r="4641" spans="1:22" x14ac:dyDescent="0.3">
      <c r="A4641">
        <v>7117</v>
      </c>
      <c r="B4641" t="s">
        <v>8301</v>
      </c>
      <c r="C4641" t="s">
        <v>8302</v>
      </c>
      <c r="D4641">
        <v>3</v>
      </c>
      <c r="E4641">
        <v>1142</v>
      </c>
      <c r="G4641">
        <v>10</v>
      </c>
      <c r="T4641" t="s">
        <v>12087</v>
      </c>
      <c r="U4641" t="s">
        <v>12087</v>
      </c>
      <c r="V4641" t="s">
        <v>12087</v>
      </c>
    </row>
    <row r="4642" spans="1:22" x14ac:dyDescent="0.3">
      <c r="A4642">
        <v>7118</v>
      </c>
      <c r="B4642" t="s">
        <v>17160</v>
      </c>
      <c r="C4642" t="s">
        <v>17161</v>
      </c>
      <c r="D4642">
        <v>3</v>
      </c>
      <c r="E4642">
        <v>1361</v>
      </c>
      <c r="G4642">
        <v>10</v>
      </c>
      <c r="T4642" t="s">
        <v>12087</v>
      </c>
      <c r="U4642" t="s">
        <v>12087</v>
      </c>
      <c r="V4642" t="s">
        <v>12087</v>
      </c>
    </row>
    <row r="4643" spans="1:22" x14ac:dyDescent="0.3">
      <c r="A4643">
        <v>7119</v>
      </c>
      <c r="B4643" t="s">
        <v>17162</v>
      </c>
      <c r="C4643" t="s">
        <v>17163</v>
      </c>
      <c r="D4643">
        <v>3</v>
      </c>
      <c r="E4643">
        <v>1025</v>
      </c>
      <c r="G4643">
        <v>10</v>
      </c>
      <c r="T4643" t="s">
        <v>12087</v>
      </c>
      <c r="U4643" t="s">
        <v>12087</v>
      </c>
      <c r="V4643" t="s">
        <v>12087</v>
      </c>
    </row>
    <row r="4644" spans="1:22" x14ac:dyDescent="0.3">
      <c r="A4644">
        <v>7120</v>
      </c>
      <c r="B4644" t="s">
        <v>1760</v>
      </c>
      <c r="C4644" t="s">
        <v>1761</v>
      </c>
      <c r="D4644">
        <v>3</v>
      </c>
      <c r="E4644">
        <v>823</v>
      </c>
      <c r="G4644">
        <v>10</v>
      </c>
      <c r="T4644" t="s">
        <v>12087</v>
      </c>
      <c r="U4644" t="s">
        <v>12087</v>
      </c>
      <c r="V4644" t="s">
        <v>12087</v>
      </c>
    </row>
    <row r="4645" spans="1:22" x14ac:dyDescent="0.3">
      <c r="A4645">
        <v>7121</v>
      </c>
      <c r="B4645" t="s">
        <v>5258</v>
      </c>
      <c r="C4645" t="s">
        <v>5259</v>
      </c>
      <c r="D4645">
        <v>3</v>
      </c>
      <c r="E4645">
        <v>622</v>
      </c>
      <c r="G4645">
        <v>10</v>
      </c>
      <c r="T4645" t="s">
        <v>12087</v>
      </c>
      <c r="U4645" t="s">
        <v>12087</v>
      </c>
      <c r="V4645" t="s">
        <v>12087</v>
      </c>
    </row>
    <row r="4646" spans="1:22" x14ac:dyDescent="0.3">
      <c r="A4646">
        <v>7122</v>
      </c>
      <c r="B4646" t="s">
        <v>5312</v>
      </c>
      <c r="C4646" t="s">
        <v>5313</v>
      </c>
      <c r="D4646">
        <v>3</v>
      </c>
      <c r="E4646">
        <v>974</v>
      </c>
      <c r="G4646">
        <v>10</v>
      </c>
      <c r="T4646" t="s">
        <v>12087</v>
      </c>
      <c r="U4646" t="s">
        <v>12087</v>
      </c>
      <c r="V4646" t="s">
        <v>12087</v>
      </c>
    </row>
    <row r="4647" spans="1:22" x14ac:dyDescent="0.3">
      <c r="A4647">
        <v>7123</v>
      </c>
      <c r="B4647" t="s">
        <v>3201</v>
      </c>
      <c r="C4647" t="s">
        <v>3202</v>
      </c>
      <c r="D4647">
        <v>3</v>
      </c>
      <c r="E4647">
        <v>1025</v>
      </c>
      <c r="G4647">
        <v>10</v>
      </c>
      <c r="T4647" t="s">
        <v>12087</v>
      </c>
      <c r="U4647" t="s">
        <v>12087</v>
      </c>
      <c r="V4647" t="s">
        <v>12087</v>
      </c>
    </row>
    <row r="4648" spans="1:22" x14ac:dyDescent="0.3">
      <c r="A4648">
        <v>7124</v>
      </c>
      <c r="B4648" t="s">
        <v>8701</v>
      </c>
      <c r="C4648" t="s">
        <v>8702</v>
      </c>
      <c r="D4648">
        <v>3</v>
      </c>
      <c r="E4648">
        <v>706</v>
      </c>
      <c r="G4648">
        <v>10</v>
      </c>
      <c r="T4648" t="s">
        <v>12087</v>
      </c>
      <c r="U4648" t="s">
        <v>12087</v>
      </c>
      <c r="V4648" t="s">
        <v>12087</v>
      </c>
    </row>
    <row r="4649" spans="1:22" x14ac:dyDescent="0.3">
      <c r="A4649">
        <v>7125</v>
      </c>
      <c r="B4649" t="s">
        <v>17164</v>
      </c>
      <c r="C4649" t="s">
        <v>17165</v>
      </c>
      <c r="D4649">
        <v>3</v>
      </c>
      <c r="E4649">
        <v>706</v>
      </c>
      <c r="G4649">
        <v>10</v>
      </c>
      <c r="T4649" t="s">
        <v>12087</v>
      </c>
      <c r="U4649" t="s">
        <v>12087</v>
      </c>
      <c r="V4649" t="s">
        <v>12087</v>
      </c>
    </row>
    <row r="4650" spans="1:22" x14ac:dyDescent="0.3">
      <c r="A4650">
        <v>7126</v>
      </c>
      <c r="B4650" t="s">
        <v>5970</v>
      </c>
      <c r="C4650" t="s">
        <v>5971</v>
      </c>
      <c r="D4650">
        <v>3</v>
      </c>
      <c r="E4650">
        <v>840</v>
      </c>
      <c r="G4650">
        <v>10</v>
      </c>
      <c r="T4650" t="s">
        <v>12087</v>
      </c>
      <c r="U4650" t="s">
        <v>12087</v>
      </c>
      <c r="V4650" t="s">
        <v>12087</v>
      </c>
    </row>
    <row r="4651" spans="1:22" x14ac:dyDescent="0.3">
      <c r="A4651">
        <v>7127</v>
      </c>
      <c r="B4651" t="s">
        <v>200</v>
      </c>
      <c r="C4651" t="s">
        <v>201</v>
      </c>
      <c r="D4651">
        <v>3</v>
      </c>
      <c r="E4651">
        <v>100000</v>
      </c>
      <c r="G4651">
        <v>10</v>
      </c>
      <c r="T4651" t="s">
        <v>12087</v>
      </c>
      <c r="U4651" t="s">
        <v>12087</v>
      </c>
      <c r="V4651" t="s">
        <v>12087</v>
      </c>
    </row>
    <row r="4652" spans="1:22" x14ac:dyDescent="0.3">
      <c r="A4652">
        <v>7128</v>
      </c>
      <c r="B4652" t="s">
        <v>3985</v>
      </c>
      <c r="C4652" t="s">
        <v>3986</v>
      </c>
      <c r="D4652">
        <v>3</v>
      </c>
      <c r="E4652">
        <v>100000</v>
      </c>
      <c r="G4652">
        <v>10</v>
      </c>
      <c r="T4652" t="s">
        <v>12087</v>
      </c>
      <c r="U4652" t="s">
        <v>12087</v>
      </c>
      <c r="V4652" t="s">
        <v>12087</v>
      </c>
    </row>
    <row r="4653" spans="1:22" x14ac:dyDescent="0.3">
      <c r="A4653">
        <v>7129</v>
      </c>
      <c r="B4653" t="s">
        <v>94</v>
      </c>
      <c r="C4653" t="s">
        <v>95</v>
      </c>
      <c r="D4653">
        <v>3</v>
      </c>
      <c r="E4653">
        <v>100000</v>
      </c>
      <c r="G4653">
        <v>10</v>
      </c>
      <c r="T4653" t="s">
        <v>12087</v>
      </c>
      <c r="U4653" t="s">
        <v>12087</v>
      </c>
      <c r="V4653" t="s">
        <v>12087</v>
      </c>
    </row>
    <row r="4654" spans="1:22" x14ac:dyDescent="0.3">
      <c r="A4654">
        <v>7130</v>
      </c>
      <c r="B4654" t="s">
        <v>7703</v>
      </c>
      <c r="C4654" t="s">
        <v>7704</v>
      </c>
      <c r="D4654">
        <v>3</v>
      </c>
      <c r="E4654">
        <v>100000</v>
      </c>
      <c r="G4654">
        <v>10</v>
      </c>
      <c r="T4654" t="s">
        <v>12087</v>
      </c>
      <c r="U4654" t="s">
        <v>12087</v>
      </c>
      <c r="V4654" t="s">
        <v>12087</v>
      </c>
    </row>
    <row r="4655" spans="1:22" x14ac:dyDescent="0.3">
      <c r="A4655">
        <v>7131</v>
      </c>
      <c r="B4655" t="s">
        <v>6669</v>
      </c>
      <c r="C4655" t="s">
        <v>6670</v>
      </c>
      <c r="D4655">
        <v>3</v>
      </c>
      <c r="E4655">
        <v>100000</v>
      </c>
      <c r="G4655">
        <v>10</v>
      </c>
      <c r="T4655" t="s">
        <v>12087</v>
      </c>
      <c r="U4655" t="s">
        <v>12087</v>
      </c>
      <c r="V4655" t="s">
        <v>12087</v>
      </c>
    </row>
    <row r="4656" spans="1:22" x14ac:dyDescent="0.3">
      <c r="A4656">
        <v>7132</v>
      </c>
      <c r="B4656" t="s">
        <v>2328</v>
      </c>
      <c r="C4656" t="s">
        <v>2329</v>
      </c>
      <c r="D4656">
        <v>3</v>
      </c>
      <c r="E4656">
        <v>100000</v>
      </c>
      <c r="G4656">
        <v>10</v>
      </c>
      <c r="T4656" t="s">
        <v>12087</v>
      </c>
      <c r="U4656" t="s">
        <v>12087</v>
      </c>
      <c r="V4656" t="s">
        <v>12087</v>
      </c>
    </row>
    <row r="4657" spans="1:22" x14ac:dyDescent="0.3">
      <c r="A4657">
        <v>7133</v>
      </c>
      <c r="B4657" t="s">
        <v>9225</v>
      </c>
      <c r="C4657" t="s">
        <v>9226</v>
      </c>
      <c r="D4657">
        <v>3</v>
      </c>
      <c r="E4657">
        <v>100000</v>
      </c>
      <c r="G4657">
        <v>10</v>
      </c>
      <c r="T4657" t="s">
        <v>12087</v>
      </c>
      <c r="U4657" t="s">
        <v>12087</v>
      </c>
      <c r="V4657" t="s">
        <v>12087</v>
      </c>
    </row>
    <row r="4658" spans="1:22" x14ac:dyDescent="0.3">
      <c r="A4658">
        <v>7134</v>
      </c>
      <c r="B4658" t="s">
        <v>6591</v>
      </c>
      <c r="C4658" t="s">
        <v>6592</v>
      </c>
      <c r="D4658">
        <v>3</v>
      </c>
      <c r="E4658">
        <v>8</v>
      </c>
      <c r="G4658">
        <v>10</v>
      </c>
      <c r="T4658" t="s">
        <v>12087</v>
      </c>
      <c r="U4658" t="s">
        <v>12087</v>
      </c>
      <c r="V4658" t="s">
        <v>12087</v>
      </c>
    </row>
    <row r="4659" spans="1:22" x14ac:dyDescent="0.3">
      <c r="A4659">
        <v>7135</v>
      </c>
      <c r="B4659" t="s">
        <v>3945</v>
      </c>
      <c r="C4659" t="s">
        <v>3946</v>
      </c>
      <c r="D4659">
        <v>3</v>
      </c>
      <c r="E4659">
        <v>200</v>
      </c>
      <c r="G4659">
        <v>10</v>
      </c>
      <c r="T4659" t="s">
        <v>12087</v>
      </c>
      <c r="U4659" t="s">
        <v>12087</v>
      </c>
      <c r="V4659" t="s">
        <v>12087</v>
      </c>
    </row>
    <row r="4660" spans="1:22" x14ac:dyDescent="0.3">
      <c r="A4660">
        <v>7136</v>
      </c>
      <c r="B4660" t="s">
        <v>90</v>
      </c>
      <c r="C4660" t="s">
        <v>91</v>
      </c>
      <c r="D4660">
        <v>3</v>
      </c>
      <c r="E4660">
        <v>200</v>
      </c>
      <c r="G4660">
        <v>10</v>
      </c>
      <c r="T4660" t="s">
        <v>12087</v>
      </c>
      <c r="U4660" t="s">
        <v>12087</v>
      </c>
      <c r="V4660" t="s">
        <v>12087</v>
      </c>
    </row>
    <row r="4661" spans="1:22" x14ac:dyDescent="0.3">
      <c r="A4661">
        <v>7137</v>
      </c>
      <c r="B4661" t="s">
        <v>6619</v>
      </c>
      <c r="C4661" t="s">
        <v>6620</v>
      </c>
      <c r="D4661">
        <v>3</v>
      </c>
      <c r="E4661">
        <v>200</v>
      </c>
      <c r="G4661">
        <v>10</v>
      </c>
      <c r="T4661" t="s">
        <v>12087</v>
      </c>
      <c r="U4661" t="s">
        <v>12087</v>
      </c>
      <c r="V4661" t="s">
        <v>12087</v>
      </c>
    </row>
    <row r="4662" spans="1:22" x14ac:dyDescent="0.3">
      <c r="A4662">
        <v>7138</v>
      </c>
      <c r="B4662" t="s">
        <v>6677</v>
      </c>
      <c r="C4662" t="s">
        <v>6678</v>
      </c>
      <c r="D4662">
        <v>3</v>
      </c>
      <c r="E4662">
        <v>200</v>
      </c>
      <c r="G4662">
        <v>10</v>
      </c>
      <c r="T4662" t="s">
        <v>12087</v>
      </c>
      <c r="U4662" t="s">
        <v>12087</v>
      </c>
      <c r="V4662" t="s">
        <v>12087</v>
      </c>
    </row>
    <row r="4663" spans="1:22" x14ac:dyDescent="0.3">
      <c r="A4663">
        <v>7139</v>
      </c>
      <c r="B4663" t="s">
        <v>2324</v>
      </c>
      <c r="C4663" t="s">
        <v>2325</v>
      </c>
      <c r="D4663">
        <v>3</v>
      </c>
      <c r="E4663">
        <v>200</v>
      </c>
      <c r="G4663">
        <v>10</v>
      </c>
      <c r="T4663" t="s">
        <v>12087</v>
      </c>
      <c r="U4663" t="s">
        <v>12087</v>
      </c>
      <c r="V4663" t="s">
        <v>12087</v>
      </c>
    </row>
    <row r="4664" spans="1:22" x14ac:dyDescent="0.3">
      <c r="A4664">
        <v>7140</v>
      </c>
      <c r="B4664" t="s">
        <v>8863</v>
      </c>
      <c r="C4664" t="s">
        <v>8864</v>
      </c>
      <c r="D4664">
        <v>3</v>
      </c>
      <c r="E4664">
        <v>60000</v>
      </c>
      <c r="G4664">
        <v>10</v>
      </c>
      <c r="T4664" t="s">
        <v>12087</v>
      </c>
      <c r="U4664" t="s">
        <v>12087</v>
      </c>
      <c r="V4664" t="s">
        <v>12087</v>
      </c>
    </row>
    <row r="4665" spans="1:22" x14ac:dyDescent="0.3">
      <c r="A4665">
        <v>7141</v>
      </c>
      <c r="B4665" t="s">
        <v>10944</v>
      </c>
      <c r="C4665" t="s">
        <v>10945</v>
      </c>
      <c r="D4665">
        <v>3</v>
      </c>
      <c r="E4665">
        <v>20000</v>
      </c>
      <c r="G4665">
        <v>10</v>
      </c>
      <c r="T4665" t="s">
        <v>12087</v>
      </c>
      <c r="U4665" t="s">
        <v>12087</v>
      </c>
      <c r="V4665" t="s">
        <v>12087</v>
      </c>
    </row>
    <row r="4666" spans="1:22" x14ac:dyDescent="0.3">
      <c r="A4666">
        <v>7142</v>
      </c>
      <c r="B4666" t="s">
        <v>4404</v>
      </c>
      <c r="C4666" t="s">
        <v>4405</v>
      </c>
      <c r="D4666">
        <v>3</v>
      </c>
      <c r="E4666">
        <v>10</v>
      </c>
      <c r="G4666">
        <v>10</v>
      </c>
      <c r="T4666" t="s">
        <v>12087</v>
      </c>
      <c r="U4666" t="s">
        <v>12087</v>
      </c>
      <c r="V4666" t="s">
        <v>12087</v>
      </c>
    </row>
    <row r="4667" spans="1:22" x14ac:dyDescent="0.3">
      <c r="A4667">
        <v>7143</v>
      </c>
      <c r="B4667" t="s">
        <v>6070</v>
      </c>
      <c r="C4667" t="s">
        <v>6071</v>
      </c>
      <c r="D4667">
        <v>3</v>
      </c>
      <c r="E4667">
        <v>5000</v>
      </c>
      <c r="G4667">
        <v>10</v>
      </c>
      <c r="T4667" t="s">
        <v>12087</v>
      </c>
      <c r="U4667" t="s">
        <v>12087</v>
      </c>
      <c r="V4667" t="s">
        <v>12087</v>
      </c>
    </row>
    <row r="4668" spans="1:22" x14ac:dyDescent="0.3">
      <c r="A4668">
        <v>7144</v>
      </c>
      <c r="B4668" t="s">
        <v>7110</v>
      </c>
      <c r="C4668" t="s">
        <v>7111</v>
      </c>
      <c r="D4668">
        <v>3</v>
      </c>
      <c r="E4668">
        <v>100000</v>
      </c>
      <c r="G4668">
        <v>10</v>
      </c>
      <c r="T4668" t="s">
        <v>12087</v>
      </c>
      <c r="U4668" t="s">
        <v>12087</v>
      </c>
      <c r="V4668" t="s">
        <v>12087</v>
      </c>
    </row>
    <row r="4669" spans="1:22" x14ac:dyDescent="0.3">
      <c r="A4669">
        <v>7145</v>
      </c>
      <c r="B4669" t="s">
        <v>17166</v>
      </c>
      <c r="C4669" t="s">
        <v>17167</v>
      </c>
      <c r="D4669">
        <v>3</v>
      </c>
      <c r="E4669">
        <v>1</v>
      </c>
      <c r="G4669">
        <v>10</v>
      </c>
      <c r="T4669" t="s">
        <v>12087</v>
      </c>
      <c r="U4669" t="s">
        <v>12087</v>
      </c>
      <c r="V4669" t="s">
        <v>12087</v>
      </c>
    </row>
    <row r="4670" spans="1:22" x14ac:dyDescent="0.3">
      <c r="A4670">
        <v>7146</v>
      </c>
      <c r="B4670" t="s">
        <v>17168</v>
      </c>
      <c r="C4670" t="s">
        <v>17169</v>
      </c>
      <c r="D4670">
        <v>3</v>
      </c>
      <c r="E4670">
        <v>1</v>
      </c>
      <c r="G4670">
        <v>10</v>
      </c>
      <c r="T4670" t="s">
        <v>12087</v>
      </c>
      <c r="U4670" t="s">
        <v>12087</v>
      </c>
      <c r="V4670" t="s">
        <v>12087</v>
      </c>
    </row>
    <row r="4671" spans="1:22" x14ac:dyDescent="0.3">
      <c r="A4671">
        <v>7147</v>
      </c>
      <c r="B4671" t="s">
        <v>5636</v>
      </c>
      <c r="C4671" t="s">
        <v>5637</v>
      </c>
      <c r="D4671">
        <v>3</v>
      </c>
      <c r="E4671">
        <v>1</v>
      </c>
      <c r="G4671">
        <v>10</v>
      </c>
      <c r="T4671" t="s">
        <v>12087</v>
      </c>
      <c r="U4671" t="s">
        <v>12087</v>
      </c>
      <c r="V4671" t="s">
        <v>12087</v>
      </c>
    </row>
    <row r="4672" spans="1:22" x14ac:dyDescent="0.3">
      <c r="A4672">
        <v>7148</v>
      </c>
      <c r="B4672" t="s">
        <v>17170</v>
      </c>
      <c r="C4672" t="s">
        <v>17171</v>
      </c>
      <c r="D4672">
        <v>3</v>
      </c>
      <c r="E4672">
        <v>1</v>
      </c>
      <c r="G4672">
        <v>10</v>
      </c>
      <c r="T4672" t="s">
        <v>12087</v>
      </c>
      <c r="U4672" t="s">
        <v>12087</v>
      </c>
      <c r="V4672" t="s">
        <v>12087</v>
      </c>
    </row>
    <row r="4673" spans="1:22" x14ac:dyDescent="0.3">
      <c r="A4673">
        <v>7149</v>
      </c>
      <c r="B4673" t="s">
        <v>10913</v>
      </c>
      <c r="C4673" t="s">
        <v>10914</v>
      </c>
      <c r="D4673">
        <v>3</v>
      </c>
      <c r="E4673">
        <v>220</v>
      </c>
      <c r="G4673">
        <v>10</v>
      </c>
      <c r="T4673" t="s">
        <v>12087</v>
      </c>
      <c r="U4673" t="s">
        <v>12087</v>
      </c>
      <c r="V4673" t="s">
        <v>12087</v>
      </c>
    </row>
    <row r="4674" spans="1:22" x14ac:dyDescent="0.3">
      <c r="A4674">
        <v>7150</v>
      </c>
      <c r="B4674" t="s">
        <v>742</v>
      </c>
      <c r="C4674" t="s">
        <v>743</v>
      </c>
      <c r="D4674">
        <v>3</v>
      </c>
      <c r="E4674">
        <v>310</v>
      </c>
      <c r="G4674">
        <v>10</v>
      </c>
      <c r="T4674" t="s">
        <v>12087</v>
      </c>
      <c r="U4674" t="s">
        <v>12087</v>
      </c>
      <c r="V4674" t="s">
        <v>12087</v>
      </c>
    </row>
    <row r="4675" spans="1:22" x14ac:dyDescent="0.3">
      <c r="A4675">
        <v>7151</v>
      </c>
      <c r="B4675" t="s">
        <v>7178</v>
      </c>
      <c r="C4675" t="s">
        <v>7179</v>
      </c>
      <c r="D4675">
        <v>3</v>
      </c>
      <c r="E4675">
        <v>210</v>
      </c>
      <c r="G4675">
        <v>10</v>
      </c>
      <c r="T4675" t="s">
        <v>12087</v>
      </c>
      <c r="U4675" t="s">
        <v>12087</v>
      </c>
      <c r="V4675" t="s">
        <v>12087</v>
      </c>
    </row>
    <row r="4676" spans="1:22" x14ac:dyDescent="0.3">
      <c r="A4676">
        <v>7152</v>
      </c>
      <c r="B4676" t="s">
        <v>17172</v>
      </c>
      <c r="C4676" t="s">
        <v>17173</v>
      </c>
      <c r="D4676">
        <v>3</v>
      </c>
      <c r="E4676">
        <v>340</v>
      </c>
      <c r="G4676">
        <v>10</v>
      </c>
      <c r="T4676" t="s">
        <v>12087</v>
      </c>
      <c r="U4676" t="s">
        <v>12087</v>
      </c>
      <c r="V4676" t="s">
        <v>12087</v>
      </c>
    </row>
    <row r="4677" spans="1:22" x14ac:dyDescent="0.3">
      <c r="A4677">
        <v>7153</v>
      </c>
      <c r="B4677" t="s">
        <v>17174</v>
      </c>
      <c r="C4677" t="s">
        <v>17175</v>
      </c>
      <c r="D4677">
        <v>3</v>
      </c>
      <c r="E4677">
        <v>590</v>
      </c>
      <c r="G4677">
        <v>10</v>
      </c>
      <c r="T4677" t="s">
        <v>12087</v>
      </c>
      <c r="U4677" t="s">
        <v>12087</v>
      </c>
      <c r="V4677" t="s">
        <v>12087</v>
      </c>
    </row>
    <row r="4678" spans="1:22" x14ac:dyDescent="0.3">
      <c r="A4678">
        <v>7154</v>
      </c>
      <c r="B4678" t="s">
        <v>7784</v>
      </c>
      <c r="C4678" t="s">
        <v>7785</v>
      </c>
      <c r="D4678">
        <v>3</v>
      </c>
      <c r="E4678">
        <v>160</v>
      </c>
      <c r="G4678">
        <v>10</v>
      </c>
      <c r="T4678" t="s">
        <v>12087</v>
      </c>
      <c r="U4678" t="s">
        <v>12087</v>
      </c>
      <c r="V4678" t="s">
        <v>12087</v>
      </c>
    </row>
    <row r="4679" spans="1:22" x14ac:dyDescent="0.3">
      <c r="A4679">
        <v>7155</v>
      </c>
      <c r="B4679" t="s">
        <v>7804</v>
      </c>
      <c r="C4679" t="s">
        <v>7805</v>
      </c>
      <c r="D4679">
        <v>3</v>
      </c>
      <c r="E4679">
        <v>280</v>
      </c>
      <c r="G4679">
        <v>10</v>
      </c>
      <c r="T4679" t="s">
        <v>12087</v>
      </c>
      <c r="U4679" t="s">
        <v>12087</v>
      </c>
      <c r="V4679" t="s">
        <v>12087</v>
      </c>
    </row>
    <row r="4680" spans="1:22" x14ac:dyDescent="0.3">
      <c r="A4680">
        <v>7156</v>
      </c>
      <c r="B4680" t="s">
        <v>17176</v>
      </c>
      <c r="C4680" t="s">
        <v>17177</v>
      </c>
      <c r="D4680">
        <v>3</v>
      </c>
      <c r="E4680">
        <v>470</v>
      </c>
      <c r="G4680">
        <v>10</v>
      </c>
      <c r="T4680" t="s">
        <v>12087</v>
      </c>
      <c r="U4680" t="s">
        <v>12087</v>
      </c>
      <c r="V4680" t="s">
        <v>12087</v>
      </c>
    </row>
    <row r="4681" spans="1:22" x14ac:dyDescent="0.3">
      <c r="A4681">
        <v>7157</v>
      </c>
      <c r="B4681" t="s">
        <v>1201</v>
      </c>
      <c r="C4681" t="s">
        <v>1202</v>
      </c>
      <c r="D4681">
        <v>3</v>
      </c>
      <c r="E4681">
        <v>315</v>
      </c>
      <c r="G4681">
        <v>10</v>
      </c>
      <c r="T4681" t="s">
        <v>12087</v>
      </c>
      <c r="U4681" t="s">
        <v>12087</v>
      </c>
      <c r="V4681" t="s">
        <v>12087</v>
      </c>
    </row>
    <row r="4682" spans="1:22" x14ac:dyDescent="0.3">
      <c r="A4682">
        <v>7158</v>
      </c>
      <c r="B4682" t="s">
        <v>1637</v>
      </c>
      <c r="C4682" t="s">
        <v>1638</v>
      </c>
      <c r="D4682">
        <v>3</v>
      </c>
      <c r="E4682">
        <v>160</v>
      </c>
      <c r="G4682">
        <v>10</v>
      </c>
      <c r="T4682" t="s">
        <v>12087</v>
      </c>
      <c r="U4682" t="s">
        <v>12087</v>
      </c>
      <c r="V4682" t="s">
        <v>12087</v>
      </c>
    </row>
    <row r="4683" spans="1:22" x14ac:dyDescent="0.3">
      <c r="A4683">
        <v>7159</v>
      </c>
      <c r="B4683" t="s">
        <v>17178</v>
      </c>
      <c r="C4683" t="s">
        <v>17179</v>
      </c>
      <c r="D4683">
        <v>3</v>
      </c>
      <c r="E4683">
        <v>400</v>
      </c>
      <c r="G4683">
        <v>10</v>
      </c>
      <c r="T4683" t="s">
        <v>12087</v>
      </c>
      <c r="U4683" t="s">
        <v>12087</v>
      </c>
      <c r="V4683" t="s">
        <v>12087</v>
      </c>
    </row>
    <row r="4684" spans="1:22" x14ac:dyDescent="0.3">
      <c r="A4684">
        <v>7160</v>
      </c>
      <c r="B4684" t="s">
        <v>17180</v>
      </c>
      <c r="C4684" t="s">
        <v>17181</v>
      </c>
      <c r="D4684">
        <v>3</v>
      </c>
      <c r="E4684">
        <v>1</v>
      </c>
      <c r="G4684">
        <v>10</v>
      </c>
      <c r="T4684" t="s">
        <v>12087</v>
      </c>
      <c r="U4684" t="s">
        <v>12087</v>
      </c>
      <c r="V4684" t="s">
        <v>12087</v>
      </c>
    </row>
    <row r="4685" spans="1:22" x14ac:dyDescent="0.3">
      <c r="A4685">
        <v>7161</v>
      </c>
      <c r="B4685" t="s">
        <v>1150</v>
      </c>
      <c r="C4685" t="s">
        <v>1151</v>
      </c>
      <c r="D4685">
        <v>3</v>
      </c>
      <c r="E4685">
        <v>384</v>
      </c>
      <c r="G4685">
        <v>10</v>
      </c>
      <c r="T4685" t="s">
        <v>12087</v>
      </c>
      <c r="U4685" t="s">
        <v>12087</v>
      </c>
      <c r="V4685" t="s">
        <v>12087</v>
      </c>
    </row>
    <row r="4686" spans="1:22" x14ac:dyDescent="0.3">
      <c r="A4686">
        <v>7162</v>
      </c>
      <c r="B4686" t="s">
        <v>2300</v>
      </c>
      <c r="C4686" t="s">
        <v>2301</v>
      </c>
      <c r="D4686">
        <v>3</v>
      </c>
      <c r="E4686">
        <v>390</v>
      </c>
      <c r="G4686">
        <v>10</v>
      </c>
      <c r="T4686" t="s">
        <v>12087</v>
      </c>
      <c r="U4686" t="s">
        <v>12087</v>
      </c>
      <c r="V4686" t="s">
        <v>12087</v>
      </c>
    </row>
    <row r="4687" spans="1:22" x14ac:dyDescent="0.3">
      <c r="A4687">
        <v>7163</v>
      </c>
      <c r="B4687" t="s">
        <v>8919</v>
      </c>
      <c r="C4687" t="s">
        <v>8920</v>
      </c>
      <c r="D4687">
        <v>3</v>
      </c>
      <c r="E4687">
        <v>570</v>
      </c>
      <c r="G4687">
        <v>10</v>
      </c>
      <c r="T4687" t="s">
        <v>12087</v>
      </c>
      <c r="U4687" t="s">
        <v>12087</v>
      </c>
      <c r="V4687" t="s">
        <v>12087</v>
      </c>
    </row>
    <row r="4688" spans="1:22" x14ac:dyDescent="0.3">
      <c r="A4688">
        <v>7164</v>
      </c>
      <c r="B4688" t="s">
        <v>4981</v>
      </c>
      <c r="C4688" t="s">
        <v>4982</v>
      </c>
      <c r="D4688">
        <v>3</v>
      </c>
      <c r="E4688">
        <v>400</v>
      </c>
      <c r="G4688">
        <v>10</v>
      </c>
      <c r="T4688" t="s">
        <v>12087</v>
      </c>
      <c r="U4688" t="s">
        <v>12087</v>
      </c>
      <c r="V4688" t="s">
        <v>12087</v>
      </c>
    </row>
    <row r="4689" spans="1:22" x14ac:dyDescent="0.3">
      <c r="A4689">
        <v>7165</v>
      </c>
      <c r="B4689" t="s">
        <v>17182</v>
      </c>
      <c r="C4689" t="s">
        <v>17183</v>
      </c>
      <c r="D4689">
        <v>3</v>
      </c>
      <c r="E4689">
        <v>650</v>
      </c>
      <c r="G4689">
        <v>10</v>
      </c>
      <c r="T4689" t="s">
        <v>12087</v>
      </c>
      <c r="U4689" t="s">
        <v>12087</v>
      </c>
      <c r="V4689" t="s">
        <v>12087</v>
      </c>
    </row>
    <row r="4690" spans="1:22" x14ac:dyDescent="0.3">
      <c r="A4690">
        <v>7166</v>
      </c>
      <c r="B4690" t="s">
        <v>9314</v>
      </c>
      <c r="C4690" t="s">
        <v>9315</v>
      </c>
      <c r="D4690">
        <v>3</v>
      </c>
      <c r="E4690">
        <v>1200</v>
      </c>
      <c r="G4690">
        <v>10</v>
      </c>
      <c r="T4690" t="s">
        <v>12087</v>
      </c>
      <c r="U4690" t="s">
        <v>12087</v>
      </c>
      <c r="V4690" t="s">
        <v>12087</v>
      </c>
    </row>
    <row r="4691" spans="1:22" x14ac:dyDescent="0.3">
      <c r="A4691">
        <v>7167</v>
      </c>
      <c r="B4691" t="s">
        <v>6985</v>
      </c>
      <c r="C4691" t="s">
        <v>6986</v>
      </c>
      <c r="D4691">
        <v>3</v>
      </c>
      <c r="E4691">
        <v>430</v>
      </c>
      <c r="G4691">
        <v>10</v>
      </c>
      <c r="T4691" t="s">
        <v>12087</v>
      </c>
      <c r="U4691" t="s">
        <v>12087</v>
      </c>
      <c r="V4691" t="s">
        <v>12087</v>
      </c>
    </row>
    <row r="4692" spans="1:22" x14ac:dyDescent="0.3">
      <c r="A4692">
        <v>7168</v>
      </c>
      <c r="B4692" t="s">
        <v>4770</v>
      </c>
      <c r="C4692" t="s">
        <v>4771</v>
      </c>
      <c r="D4692">
        <v>3</v>
      </c>
      <c r="E4692">
        <v>614</v>
      </c>
      <c r="G4692">
        <v>10</v>
      </c>
      <c r="T4692" t="s">
        <v>12087</v>
      </c>
      <c r="U4692" t="s">
        <v>12087</v>
      </c>
      <c r="V4692" t="s">
        <v>12087</v>
      </c>
    </row>
    <row r="4693" spans="1:22" x14ac:dyDescent="0.3">
      <c r="A4693">
        <v>7169</v>
      </c>
      <c r="B4693" t="s">
        <v>17184</v>
      </c>
      <c r="C4693" t="s">
        <v>17185</v>
      </c>
      <c r="D4693">
        <v>3</v>
      </c>
      <c r="E4693">
        <v>2800</v>
      </c>
      <c r="G4693">
        <v>10</v>
      </c>
      <c r="T4693" t="s">
        <v>12087</v>
      </c>
      <c r="U4693" t="s">
        <v>12087</v>
      </c>
      <c r="V4693" t="s">
        <v>12087</v>
      </c>
    </row>
    <row r="4694" spans="1:22" x14ac:dyDescent="0.3">
      <c r="A4694">
        <v>7170</v>
      </c>
      <c r="B4694" t="s">
        <v>10225</v>
      </c>
      <c r="C4694" t="s">
        <v>10225</v>
      </c>
      <c r="D4694">
        <v>3</v>
      </c>
      <c r="E4694">
        <v>43000</v>
      </c>
      <c r="G4694">
        <v>10</v>
      </c>
      <c r="T4694" t="s">
        <v>12087</v>
      </c>
      <c r="U4694" t="s">
        <v>12087</v>
      </c>
      <c r="V4694" t="s">
        <v>12087</v>
      </c>
    </row>
    <row r="4695" spans="1:22" x14ac:dyDescent="0.3">
      <c r="A4695">
        <v>7171</v>
      </c>
      <c r="B4695" t="s">
        <v>6032</v>
      </c>
      <c r="C4695" t="s">
        <v>6033</v>
      </c>
      <c r="D4695">
        <v>3</v>
      </c>
      <c r="E4695">
        <v>282</v>
      </c>
      <c r="G4695">
        <v>10</v>
      </c>
      <c r="T4695" t="s">
        <v>12087</v>
      </c>
      <c r="U4695" t="s">
        <v>12087</v>
      </c>
      <c r="V4695" t="s">
        <v>12087</v>
      </c>
    </row>
    <row r="4696" spans="1:22" x14ac:dyDescent="0.3">
      <c r="A4696">
        <v>7172</v>
      </c>
      <c r="B4696" t="s">
        <v>6036</v>
      </c>
      <c r="C4696" t="s">
        <v>6037</v>
      </c>
      <c r="D4696">
        <v>3</v>
      </c>
      <c r="E4696">
        <v>290</v>
      </c>
      <c r="G4696">
        <v>10</v>
      </c>
      <c r="T4696" t="s">
        <v>12087</v>
      </c>
      <c r="U4696" t="s">
        <v>12087</v>
      </c>
      <c r="V4696" t="s">
        <v>12087</v>
      </c>
    </row>
    <row r="4697" spans="1:22" x14ac:dyDescent="0.3">
      <c r="A4697">
        <v>7173</v>
      </c>
      <c r="B4697" t="s">
        <v>17186</v>
      </c>
      <c r="C4697" t="s">
        <v>17187</v>
      </c>
      <c r="D4697">
        <v>3</v>
      </c>
      <c r="E4697">
        <v>0</v>
      </c>
      <c r="G4697">
        <v>10</v>
      </c>
      <c r="T4697" t="s">
        <v>12087</v>
      </c>
      <c r="U4697" t="s">
        <v>12087</v>
      </c>
      <c r="V4697" t="s">
        <v>12087</v>
      </c>
    </row>
    <row r="4698" spans="1:22" x14ac:dyDescent="0.3">
      <c r="A4698">
        <v>7174</v>
      </c>
      <c r="B4698" t="s">
        <v>7380</v>
      </c>
      <c r="C4698" t="s">
        <v>7381</v>
      </c>
      <c r="D4698">
        <v>3</v>
      </c>
      <c r="E4698">
        <v>0</v>
      </c>
      <c r="G4698">
        <v>10</v>
      </c>
      <c r="T4698" t="s">
        <v>12087</v>
      </c>
      <c r="U4698" t="s">
        <v>12087</v>
      </c>
      <c r="V4698" t="s">
        <v>12087</v>
      </c>
    </row>
    <row r="4699" spans="1:22" x14ac:dyDescent="0.3">
      <c r="A4699">
        <v>7175</v>
      </c>
      <c r="B4699" t="s">
        <v>7376</v>
      </c>
      <c r="C4699" t="s">
        <v>7377</v>
      </c>
      <c r="D4699">
        <v>3</v>
      </c>
      <c r="E4699">
        <v>0</v>
      </c>
      <c r="G4699">
        <v>10</v>
      </c>
      <c r="T4699" t="s">
        <v>12087</v>
      </c>
      <c r="U4699" t="s">
        <v>12087</v>
      </c>
      <c r="V4699" t="s">
        <v>12087</v>
      </c>
    </row>
    <row r="4700" spans="1:22" x14ac:dyDescent="0.3">
      <c r="A4700">
        <v>7176</v>
      </c>
      <c r="B4700" t="s">
        <v>17188</v>
      </c>
      <c r="C4700" t="s">
        <v>16446</v>
      </c>
      <c r="D4700">
        <v>3</v>
      </c>
      <c r="E4700">
        <v>0</v>
      </c>
      <c r="G4700">
        <v>10</v>
      </c>
      <c r="T4700" t="s">
        <v>12087</v>
      </c>
      <c r="U4700" t="s">
        <v>12087</v>
      </c>
      <c r="V4700" t="s">
        <v>12087</v>
      </c>
    </row>
    <row r="4701" spans="1:22" x14ac:dyDescent="0.3">
      <c r="A4701">
        <v>7177</v>
      </c>
      <c r="B4701" t="s">
        <v>17189</v>
      </c>
      <c r="C4701" t="s">
        <v>17190</v>
      </c>
      <c r="D4701">
        <v>3</v>
      </c>
      <c r="E4701">
        <v>0</v>
      </c>
      <c r="G4701">
        <v>0</v>
      </c>
      <c r="T4701" t="s">
        <v>12087</v>
      </c>
      <c r="U4701" t="s">
        <v>12087</v>
      </c>
      <c r="V4701" t="s">
        <v>12087</v>
      </c>
    </row>
    <row r="4702" spans="1:22" x14ac:dyDescent="0.3">
      <c r="A4702">
        <v>7178</v>
      </c>
      <c r="B4702" t="s">
        <v>17191</v>
      </c>
      <c r="C4702" t="s">
        <v>17192</v>
      </c>
      <c r="D4702">
        <v>3</v>
      </c>
      <c r="E4702">
        <v>0</v>
      </c>
      <c r="G4702">
        <v>0</v>
      </c>
      <c r="T4702" t="s">
        <v>12087</v>
      </c>
      <c r="U4702" t="s">
        <v>12087</v>
      </c>
      <c r="V4702" t="s">
        <v>12087</v>
      </c>
    </row>
    <row r="4703" spans="1:22" x14ac:dyDescent="0.3">
      <c r="A4703">
        <v>7179</v>
      </c>
      <c r="B4703" t="s">
        <v>17193</v>
      </c>
      <c r="C4703" t="s">
        <v>17194</v>
      </c>
      <c r="D4703">
        <v>3</v>
      </c>
      <c r="E4703">
        <v>0</v>
      </c>
      <c r="G4703">
        <v>10</v>
      </c>
      <c r="T4703" t="s">
        <v>12087</v>
      </c>
      <c r="U4703" t="s">
        <v>12087</v>
      </c>
      <c r="V4703" t="s">
        <v>12087</v>
      </c>
    </row>
    <row r="4704" spans="1:22" x14ac:dyDescent="0.3">
      <c r="A4704">
        <v>7180</v>
      </c>
      <c r="B4704" t="s">
        <v>17195</v>
      </c>
      <c r="C4704" t="s">
        <v>17196</v>
      </c>
      <c r="D4704">
        <v>3</v>
      </c>
      <c r="E4704">
        <v>0</v>
      </c>
      <c r="G4704">
        <v>10</v>
      </c>
      <c r="T4704" t="s">
        <v>12087</v>
      </c>
      <c r="U4704" t="s">
        <v>12087</v>
      </c>
      <c r="V4704" t="s">
        <v>12087</v>
      </c>
    </row>
    <row r="4705" spans="1:22" x14ac:dyDescent="0.3">
      <c r="A4705">
        <v>7181</v>
      </c>
      <c r="B4705" t="s">
        <v>17197</v>
      </c>
      <c r="C4705" t="s">
        <v>15979</v>
      </c>
      <c r="D4705">
        <v>3</v>
      </c>
      <c r="E4705">
        <v>0</v>
      </c>
      <c r="G4705">
        <v>10</v>
      </c>
      <c r="T4705" t="s">
        <v>12087</v>
      </c>
      <c r="U4705" t="s">
        <v>12087</v>
      </c>
      <c r="V4705" t="s">
        <v>12087</v>
      </c>
    </row>
    <row r="4706" spans="1:22" x14ac:dyDescent="0.3">
      <c r="A4706">
        <v>7182</v>
      </c>
      <c r="B4706" t="s">
        <v>1792</v>
      </c>
      <c r="C4706" t="s">
        <v>1792</v>
      </c>
      <c r="D4706">
        <v>3</v>
      </c>
      <c r="E4706">
        <v>200</v>
      </c>
      <c r="G4706">
        <v>20</v>
      </c>
      <c r="T4706" t="s">
        <v>12087</v>
      </c>
      <c r="U4706" t="s">
        <v>12087</v>
      </c>
      <c r="V4706" t="s">
        <v>12087</v>
      </c>
    </row>
    <row r="4707" spans="1:22" x14ac:dyDescent="0.3">
      <c r="A4707">
        <v>7183</v>
      </c>
      <c r="B4707" t="s">
        <v>17198</v>
      </c>
      <c r="C4707" t="s">
        <v>17199</v>
      </c>
      <c r="D4707">
        <v>3</v>
      </c>
      <c r="E4707">
        <v>0</v>
      </c>
      <c r="G4707">
        <v>10</v>
      </c>
      <c r="T4707" t="s">
        <v>12087</v>
      </c>
      <c r="U4707" t="s">
        <v>12087</v>
      </c>
      <c r="V4707" t="s">
        <v>12087</v>
      </c>
    </row>
    <row r="4708" spans="1:22" x14ac:dyDescent="0.3">
      <c r="A4708">
        <v>7184</v>
      </c>
      <c r="B4708" t="s">
        <v>17200</v>
      </c>
      <c r="C4708" t="s">
        <v>17201</v>
      </c>
      <c r="D4708">
        <v>3</v>
      </c>
      <c r="E4708">
        <v>0</v>
      </c>
      <c r="G4708">
        <v>10</v>
      </c>
      <c r="T4708" t="s">
        <v>12087</v>
      </c>
      <c r="U4708" t="s">
        <v>12087</v>
      </c>
      <c r="V4708" t="s">
        <v>12087</v>
      </c>
    </row>
    <row r="4709" spans="1:22" x14ac:dyDescent="0.3">
      <c r="A4709">
        <v>7185</v>
      </c>
      <c r="B4709" t="s">
        <v>17202</v>
      </c>
      <c r="C4709" t="s">
        <v>17203</v>
      </c>
      <c r="D4709">
        <v>3</v>
      </c>
      <c r="E4709">
        <v>0</v>
      </c>
      <c r="G4709">
        <v>10</v>
      </c>
      <c r="T4709" t="s">
        <v>12087</v>
      </c>
      <c r="U4709" t="s">
        <v>12087</v>
      </c>
      <c r="V4709" t="s">
        <v>12087</v>
      </c>
    </row>
    <row r="4710" spans="1:22" x14ac:dyDescent="0.3">
      <c r="A4710">
        <v>7186</v>
      </c>
      <c r="B4710" t="s">
        <v>17204</v>
      </c>
      <c r="C4710" t="s">
        <v>17205</v>
      </c>
      <c r="D4710">
        <v>3</v>
      </c>
      <c r="E4710">
        <v>380</v>
      </c>
      <c r="G4710">
        <v>10</v>
      </c>
      <c r="T4710" t="s">
        <v>12087</v>
      </c>
      <c r="U4710" t="s">
        <v>12087</v>
      </c>
      <c r="V4710" t="s">
        <v>12087</v>
      </c>
    </row>
    <row r="4711" spans="1:22" x14ac:dyDescent="0.3">
      <c r="A4711">
        <v>7187</v>
      </c>
      <c r="B4711" t="s">
        <v>17206</v>
      </c>
      <c r="C4711" t="s">
        <v>17207</v>
      </c>
      <c r="D4711">
        <v>3</v>
      </c>
      <c r="E4711">
        <v>100</v>
      </c>
      <c r="G4711">
        <v>10</v>
      </c>
      <c r="T4711" t="s">
        <v>12087</v>
      </c>
      <c r="U4711" t="s">
        <v>12087</v>
      </c>
      <c r="V4711" t="s">
        <v>12087</v>
      </c>
    </row>
    <row r="4712" spans="1:22" x14ac:dyDescent="0.3">
      <c r="A4712">
        <v>7188</v>
      </c>
      <c r="B4712" t="s">
        <v>1671</v>
      </c>
      <c r="C4712" t="s">
        <v>1672</v>
      </c>
      <c r="D4712">
        <v>3</v>
      </c>
      <c r="E4712">
        <v>560</v>
      </c>
      <c r="G4712">
        <v>10</v>
      </c>
      <c r="T4712" t="s">
        <v>12087</v>
      </c>
      <c r="U4712" t="s">
        <v>12087</v>
      </c>
      <c r="V4712" t="s">
        <v>12087</v>
      </c>
    </row>
    <row r="4713" spans="1:22" x14ac:dyDescent="0.3">
      <c r="A4713">
        <v>7189</v>
      </c>
      <c r="B4713" t="s">
        <v>17208</v>
      </c>
      <c r="C4713" t="s">
        <v>17209</v>
      </c>
      <c r="D4713">
        <v>3</v>
      </c>
      <c r="E4713">
        <v>680</v>
      </c>
      <c r="G4713">
        <v>10</v>
      </c>
      <c r="T4713" t="s">
        <v>12087</v>
      </c>
      <c r="U4713" t="s">
        <v>12087</v>
      </c>
      <c r="V4713" t="s">
        <v>12087</v>
      </c>
    </row>
    <row r="4714" spans="1:22" x14ac:dyDescent="0.3">
      <c r="A4714">
        <v>7190</v>
      </c>
      <c r="B4714" t="s">
        <v>17210</v>
      </c>
      <c r="C4714" t="s">
        <v>17211</v>
      </c>
      <c r="D4714">
        <v>3</v>
      </c>
      <c r="E4714">
        <v>140</v>
      </c>
      <c r="G4714">
        <v>10</v>
      </c>
      <c r="T4714" t="s">
        <v>12087</v>
      </c>
      <c r="U4714" t="s">
        <v>12087</v>
      </c>
      <c r="V4714" t="s">
        <v>12087</v>
      </c>
    </row>
    <row r="4715" spans="1:22" x14ac:dyDescent="0.3">
      <c r="A4715">
        <v>7191</v>
      </c>
      <c r="B4715" t="s">
        <v>5952</v>
      </c>
      <c r="C4715" t="s">
        <v>5953</v>
      </c>
      <c r="D4715">
        <v>3</v>
      </c>
      <c r="E4715">
        <v>0</v>
      </c>
      <c r="G4715">
        <v>10</v>
      </c>
      <c r="T4715" t="s">
        <v>12087</v>
      </c>
      <c r="U4715" t="s">
        <v>12087</v>
      </c>
      <c r="V4715" t="s">
        <v>12087</v>
      </c>
    </row>
    <row r="4716" spans="1:22" x14ac:dyDescent="0.3">
      <c r="A4716">
        <v>7192</v>
      </c>
      <c r="B4716" t="s">
        <v>17212</v>
      </c>
      <c r="C4716" t="s">
        <v>17213</v>
      </c>
      <c r="D4716">
        <v>3</v>
      </c>
      <c r="E4716">
        <v>160</v>
      </c>
      <c r="G4716">
        <v>10</v>
      </c>
      <c r="T4716" t="s">
        <v>12087</v>
      </c>
      <c r="U4716" t="s">
        <v>12087</v>
      </c>
      <c r="V4716" t="s">
        <v>12087</v>
      </c>
    </row>
    <row r="4717" spans="1:22" x14ac:dyDescent="0.3">
      <c r="A4717">
        <v>7193</v>
      </c>
      <c r="B4717" t="s">
        <v>17214</v>
      </c>
      <c r="C4717" t="s">
        <v>17215</v>
      </c>
      <c r="D4717">
        <v>3</v>
      </c>
      <c r="E4717">
        <v>230</v>
      </c>
      <c r="G4717">
        <v>10</v>
      </c>
      <c r="T4717" t="s">
        <v>12087</v>
      </c>
      <c r="U4717" t="s">
        <v>12087</v>
      </c>
      <c r="V4717" t="s">
        <v>12087</v>
      </c>
    </row>
    <row r="4718" spans="1:22" x14ac:dyDescent="0.3">
      <c r="A4718">
        <v>7194</v>
      </c>
      <c r="B4718" t="s">
        <v>9310</v>
      </c>
      <c r="C4718" t="s">
        <v>9311</v>
      </c>
      <c r="D4718">
        <v>3</v>
      </c>
      <c r="E4718">
        <v>400</v>
      </c>
      <c r="G4718">
        <v>10</v>
      </c>
      <c r="T4718" t="s">
        <v>12087</v>
      </c>
      <c r="U4718" t="s">
        <v>12087</v>
      </c>
      <c r="V4718" t="s">
        <v>12087</v>
      </c>
    </row>
    <row r="4719" spans="1:22" x14ac:dyDescent="0.3">
      <c r="A4719">
        <v>7195</v>
      </c>
      <c r="B4719" t="s">
        <v>17216</v>
      </c>
      <c r="C4719" t="s">
        <v>17217</v>
      </c>
      <c r="D4719">
        <v>3</v>
      </c>
      <c r="E4719">
        <v>210</v>
      </c>
      <c r="G4719">
        <v>10</v>
      </c>
      <c r="T4719" t="s">
        <v>12087</v>
      </c>
      <c r="U4719" t="s">
        <v>12087</v>
      </c>
      <c r="V4719" t="s">
        <v>12087</v>
      </c>
    </row>
    <row r="4720" spans="1:22" x14ac:dyDescent="0.3">
      <c r="A4720">
        <v>7196</v>
      </c>
      <c r="B4720" t="s">
        <v>17218</v>
      </c>
      <c r="C4720" t="s">
        <v>17219</v>
      </c>
      <c r="D4720">
        <v>3</v>
      </c>
      <c r="E4720">
        <v>230</v>
      </c>
      <c r="G4720">
        <v>10</v>
      </c>
      <c r="T4720" t="s">
        <v>12087</v>
      </c>
      <c r="U4720" t="s">
        <v>12087</v>
      </c>
      <c r="V4720" t="s">
        <v>12087</v>
      </c>
    </row>
    <row r="4721" spans="1:22" x14ac:dyDescent="0.3">
      <c r="A4721">
        <v>7197</v>
      </c>
      <c r="B4721" t="s">
        <v>10104</v>
      </c>
      <c r="C4721" t="s">
        <v>10105</v>
      </c>
      <c r="D4721">
        <v>3</v>
      </c>
      <c r="E4721">
        <v>500</v>
      </c>
      <c r="G4721">
        <v>10</v>
      </c>
      <c r="T4721" t="s">
        <v>12087</v>
      </c>
      <c r="U4721" t="s">
        <v>12087</v>
      </c>
      <c r="V4721" t="s">
        <v>12087</v>
      </c>
    </row>
    <row r="4722" spans="1:22" x14ac:dyDescent="0.3">
      <c r="A4722">
        <v>7198</v>
      </c>
      <c r="B4722" t="s">
        <v>4762</v>
      </c>
      <c r="C4722" t="s">
        <v>4763</v>
      </c>
      <c r="D4722">
        <v>3</v>
      </c>
      <c r="E4722">
        <v>610</v>
      </c>
      <c r="G4722">
        <v>10</v>
      </c>
      <c r="T4722" t="s">
        <v>12087</v>
      </c>
      <c r="U4722" t="s">
        <v>12087</v>
      </c>
      <c r="V4722" t="s">
        <v>12087</v>
      </c>
    </row>
    <row r="4723" spans="1:22" x14ac:dyDescent="0.3">
      <c r="A4723">
        <v>7199</v>
      </c>
      <c r="B4723" t="s">
        <v>17115</v>
      </c>
      <c r="C4723" t="s">
        <v>17115</v>
      </c>
      <c r="D4723">
        <v>3</v>
      </c>
      <c r="E4723">
        <v>0</v>
      </c>
      <c r="G4723">
        <v>10</v>
      </c>
      <c r="T4723" t="s">
        <v>12087</v>
      </c>
      <c r="U4723" t="s">
        <v>12087</v>
      </c>
      <c r="V4723" t="s">
        <v>12087</v>
      </c>
    </row>
    <row r="4724" spans="1:22" x14ac:dyDescent="0.3">
      <c r="A4724">
        <v>7200</v>
      </c>
      <c r="B4724" t="s">
        <v>4098</v>
      </c>
      <c r="C4724" t="s">
        <v>4099</v>
      </c>
      <c r="D4724">
        <v>3</v>
      </c>
      <c r="E4724">
        <v>380</v>
      </c>
      <c r="G4724">
        <v>10</v>
      </c>
      <c r="T4724" t="s">
        <v>12087</v>
      </c>
      <c r="U4724" t="s">
        <v>12087</v>
      </c>
      <c r="V4724" t="s">
        <v>12087</v>
      </c>
    </row>
    <row r="4725" spans="1:22" x14ac:dyDescent="0.3">
      <c r="A4725">
        <v>7201</v>
      </c>
      <c r="B4725" t="s">
        <v>6155</v>
      </c>
      <c r="C4725" t="s">
        <v>6155</v>
      </c>
      <c r="D4725">
        <v>3</v>
      </c>
      <c r="E4725">
        <v>250</v>
      </c>
      <c r="G4725">
        <v>10</v>
      </c>
      <c r="T4725" t="s">
        <v>12087</v>
      </c>
      <c r="U4725" t="s">
        <v>12087</v>
      </c>
      <c r="V4725" t="s">
        <v>12087</v>
      </c>
    </row>
    <row r="4726" spans="1:22" x14ac:dyDescent="0.3">
      <c r="A4726">
        <v>7202</v>
      </c>
      <c r="B4726" t="s">
        <v>17220</v>
      </c>
      <c r="C4726" t="s">
        <v>17221</v>
      </c>
      <c r="D4726">
        <v>3</v>
      </c>
      <c r="E4726">
        <v>290</v>
      </c>
      <c r="G4726">
        <v>10</v>
      </c>
      <c r="T4726" t="s">
        <v>12087</v>
      </c>
      <c r="U4726" t="s">
        <v>12087</v>
      </c>
      <c r="V4726" t="s">
        <v>12087</v>
      </c>
    </row>
    <row r="4727" spans="1:22" x14ac:dyDescent="0.3">
      <c r="A4727">
        <v>7203</v>
      </c>
      <c r="B4727" t="s">
        <v>9342</v>
      </c>
      <c r="C4727" t="s">
        <v>9343</v>
      </c>
      <c r="D4727">
        <v>3</v>
      </c>
      <c r="E4727">
        <v>190</v>
      </c>
      <c r="G4727">
        <v>10</v>
      </c>
      <c r="T4727" t="s">
        <v>12087</v>
      </c>
      <c r="U4727" t="s">
        <v>12087</v>
      </c>
      <c r="V4727" t="s">
        <v>12087</v>
      </c>
    </row>
    <row r="4728" spans="1:22" x14ac:dyDescent="0.3">
      <c r="A4728">
        <v>7204</v>
      </c>
      <c r="B4728" t="s">
        <v>17222</v>
      </c>
      <c r="C4728" t="s">
        <v>17222</v>
      </c>
      <c r="D4728">
        <v>3</v>
      </c>
      <c r="E4728">
        <v>320</v>
      </c>
      <c r="G4728">
        <v>10</v>
      </c>
      <c r="T4728" t="s">
        <v>12087</v>
      </c>
      <c r="U4728" t="s">
        <v>12087</v>
      </c>
      <c r="V4728" t="s">
        <v>12087</v>
      </c>
    </row>
    <row r="4729" spans="1:22" x14ac:dyDescent="0.3">
      <c r="A4729">
        <v>7205</v>
      </c>
      <c r="B4729" t="s">
        <v>7576</v>
      </c>
      <c r="C4729" t="s">
        <v>7577</v>
      </c>
      <c r="D4729">
        <v>3</v>
      </c>
      <c r="E4729">
        <v>526</v>
      </c>
      <c r="G4729">
        <v>10</v>
      </c>
      <c r="T4729" t="s">
        <v>12087</v>
      </c>
      <c r="U4729" t="s">
        <v>12087</v>
      </c>
      <c r="V4729" t="s">
        <v>12087</v>
      </c>
    </row>
    <row r="4730" spans="1:22" x14ac:dyDescent="0.3">
      <c r="A4730">
        <v>7206</v>
      </c>
      <c r="B4730" t="s">
        <v>1189</v>
      </c>
      <c r="C4730" t="s">
        <v>1190</v>
      </c>
      <c r="D4730">
        <v>3</v>
      </c>
      <c r="E4730">
        <v>1440</v>
      </c>
      <c r="G4730">
        <v>10</v>
      </c>
      <c r="T4730" t="s">
        <v>12087</v>
      </c>
      <c r="U4730" t="s">
        <v>12087</v>
      </c>
      <c r="V4730" t="s">
        <v>12087</v>
      </c>
    </row>
    <row r="4731" spans="1:22" x14ac:dyDescent="0.3">
      <c r="A4731">
        <v>7207</v>
      </c>
      <c r="B4731" t="s">
        <v>7214</v>
      </c>
      <c r="C4731" t="s">
        <v>7215</v>
      </c>
      <c r="D4731">
        <v>3</v>
      </c>
      <c r="E4731">
        <v>1050</v>
      </c>
      <c r="G4731">
        <v>10</v>
      </c>
      <c r="T4731" t="s">
        <v>12087</v>
      </c>
      <c r="U4731" t="s">
        <v>12087</v>
      </c>
      <c r="V4731" t="s">
        <v>12087</v>
      </c>
    </row>
    <row r="4732" spans="1:22" x14ac:dyDescent="0.3">
      <c r="A4732">
        <v>7208</v>
      </c>
      <c r="B4732" t="s">
        <v>17223</v>
      </c>
      <c r="C4732" t="s">
        <v>17224</v>
      </c>
      <c r="D4732">
        <v>3</v>
      </c>
      <c r="E4732">
        <v>1780</v>
      </c>
      <c r="G4732">
        <v>10</v>
      </c>
      <c r="T4732" t="s">
        <v>12087</v>
      </c>
      <c r="U4732" t="s">
        <v>12087</v>
      </c>
      <c r="V4732" t="s">
        <v>12087</v>
      </c>
    </row>
    <row r="4733" spans="1:22" x14ac:dyDescent="0.3">
      <c r="A4733">
        <v>7209</v>
      </c>
      <c r="B4733" t="s">
        <v>3448</v>
      </c>
      <c r="C4733" t="s">
        <v>3449</v>
      </c>
      <c r="D4733">
        <v>3</v>
      </c>
      <c r="E4733">
        <v>1350</v>
      </c>
      <c r="G4733">
        <v>10</v>
      </c>
      <c r="T4733" t="s">
        <v>12087</v>
      </c>
      <c r="U4733" t="s">
        <v>12087</v>
      </c>
      <c r="V4733" t="s">
        <v>12087</v>
      </c>
    </row>
    <row r="4734" spans="1:22" x14ac:dyDescent="0.3">
      <c r="A4734">
        <v>7210</v>
      </c>
      <c r="B4734" t="s">
        <v>3440</v>
      </c>
      <c r="C4734" t="s">
        <v>3441</v>
      </c>
      <c r="D4734">
        <v>3</v>
      </c>
      <c r="E4734">
        <v>790</v>
      </c>
      <c r="G4734">
        <v>10</v>
      </c>
      <c r="T4734" t="s">
        <v>12087</v>
      </c>
      <c r="U4734" t="s">
        <v>12087</v>
      </c>
      <c r="V4734" t="s">
        <v>12087</v>
      </c>
    </row>
    <row r="4735" spans="1:22" x14ac:dyDescent="0.3">
      <c r="A4735">
        <v>7211</v>
      </c>
      <c r="B4735" t="s">
        <v>8486</v>
      </c>
      <c r="C4735" t="s">
        <v>8487</v>
      </c>
      <c r="D4735">
        <v>3</v>
      </c>
      <c r="E4735">
        <v>2600</v>
      </c>
      <c r="G4735">
        <v>10</v>
      </c>
      <c r="T4735" t="s">
        <v>12087</v>
      </c>
      <c r="U4735" t="s">
        <v>12087</v>
      </c>
      <c r="V4735" t="s">
        <v>12087</v>
      </c>
    </row>
    <row r="4736" spans="1:22" x14ac:dyDescent="0.3">
      <c r="A4736">
        <v>7212</v>
      </c>
      <c r="B4736" t="s">
        <v>4969</v>
      </c>
      <c r="C4736" t="s">
        <v>4970</v>
      </c>
      <c r="D4736">
        <v>3</v>
      </c>
      <c r="E4736">
        <v>1020</v>
      </c>
      <c r="G4736">
        <v>10</v>
      </c>
      <c r="T4736" t="s">
        <v>12087</v>
      </c>
      <c r="U4736" t="s">
        <v>12087</v>
      </c>
      <c r="V4736" t="s">
        <v>12087</v>
      </c>
    </row>
    <row r="4737" spans="1:22" x14ac:dyDescent="0.3">
      <c r="A4737">
        <v>7213</v>
      </c>
      <c r="B4737" t="s">
        <v>7043</v>
      </c>
      <c r="C4737" t="s">
        <v>7044</v>
      </c>
      <c r="D4737">
        <v>3</v>
      </c>
      <c r="E4737">
        <v>832</v>
      </c>
      <c r="G4737">
        <v>10</v>
      </c>
      <c r="T4737" t="s">
        <v>12087</v>
      </c>
      <c r="U4737" t="s">
        <v>12087</v>
      </c>
      <c r="V4737" t="s">
        <v>12087</v>
      </c>
    </row>
    <row r="4738" spans="1:22" x14ac:dyDescent="0.3">
      <c r="A4738">
        <v>7214</v>
      </c>
      <c r="B4738" t="s">
        <v>803</v>
      </c>
      <c r="C4738" t="s">
        <v>804</v>
      </c>
      <c r="D4738">
        <v>3</v>
      </c>
      <c r="E4738">
        <v>880</v>
      </c>
      <c r="G4738">
        <v>10</v>
      </c>
      <c r="T4738" t="s">
        <v>12087</v>
      </c>
      <c r="U4738" t="s">
        <v>12087</v>
      </c>
      <c r="V4738" t="s">
        <v>12087</v>
      </c>
    </row>
    <row r="4739" spans="1:22" x14ac:dyDescent="0.3">
      <c r="A4739">
        <v>7215</v>
      </c>
      <c r="B4739" t="s">
        <v>1625</v>
      </c>
      <c r="C4739" t="s">
        <v>1626</v>
      </c>
      <c r="D4739">
        <v>3</v>
      </c>
      <c r="E4739">
        <v>690</v>
      </c>
      <c r="G4739">
        <v>10</v>
      </c>
      <c r="T4739" t="s">
        <v>12087</v>
      </c>
      <c r="U4739" t="s">
        <v>12087</v>
      </c>
      <c r="V4739" t="s">
        <v>12087</v>
      </c>
    </row>
    <row r="4740" spans="1:22" x14ac:dyDescent="0.3">
      <c r="A4740">
        <v>7216</v>
      </c>
      <c r="B4740" t="s">
        <v>8247</v>
      </c>
      <c r="C4740" t="s">
        <v>8248</v>
      </c>
      <c r="D4740">
        <v>3</v>
      </c>
      <c r="E4740">
        <v>660</v>
      </c>
      <c r="G4740">
        <v>10</v>
      </c>
      <c r="T4740" t="s">
        <v>12087</v>
      </c>
      <c r="U4740" t="s">
        <v>12087</v>
      </c>
      <c r="V4740" t="s">
        <v>12087</v>
      </c>
    </row>
    <row r="4741" spans="1:22" x14ac:dyDescent="0.3">
      <c r="A4741">
        <v>7217</v>
      </c>
      <c r="B4741" t="s">
        <v>9482</v>
      </c>
      <c r="C4741" t="s">
        <v>9482</v>
      </c>
      <c r="D4741">
        <v>3</v>
      </c>
      <c r="E4741">
        <v>424</v>
      </c>
      <c r="G4741">
        <v>10</v>
      </c>
      <c r="T4741" t="s">
        <v>12087</v>
      </c>
      <c r="U4741" t="s">
        <v>12087</v>
      </c>
      <c r="V4741" t="s">
        <v>12087</v>
      </c>
    </row>
    <row r="4742" spans="1:22" x14ac:dyDescent="0.3">
      <c r="A4742">
        <v>7218</v>
      </c>
      <c r="B4742" t="s">
        <v>17225</v>
      </c>
      <c r="C4742" t="s">
        <v>17226</v>
      </c>
      <c r="D4742">
        <v>3</v>
      </c>
      <c r="E4742">
        <v>390</v>
      </c>
      <c r="G4742">
        <v>10</v>
      </c>
      <c r="T4742" t="s">
        <v>12087</v>
      </c>
      <c r="U4742" t="s">
        <v>12087</v>
      </c>
      <c r="V4742" t="s">
        <v>12087</v>
      </c>
    </row>
    <row r="4743" spans="1:22" x14ac:dyDescent="0.3">
      <c r="A4743">
        <v>7219</v>
      </c>
      <c r="B4743" t="s">
        <v>9706</v>
      </c>
      <c r="C4743" t="s">
        <v>9707</v>
      </c>
      <c r="D4743">
        <v>3</v>
      </c>
      <c r="E4743">
        <v>920</v>
      </c>
      <c r="G4743">
        <v>10</v>
      </c>
      <c r="T4743" t="s">
        <v>12087</v>
      </c>
      <c r="U4743" t="s">
        <v>12087</v>
      </c>
      <c r="V4743" t="s">
        <v>12087</v>
      </c>
    </row>
    <row r="4744" spans="1:22" x14ac:dyDescent="0.3">
      <c r="A4744">
        <v>7220</v>
      </c>
      <c r="B4744" t="s">
        <v>3516</v>
      </c>
      <c r="C4744" t="s">
        <v>3516</v>
      </c>
      <c r="D4744">
        <v>3</v>
      </c>
      <c r="E4744">
        <v>322</v>
      </c>
      <c r="G4744">
        <v>10</v>
      </c>
      <c r="T4744" t="s">
        <v>12087</v>
      </c>
      <c r="U4744" t="s">
        <v>12087</v>
      </c>
      <c r="V4744" t="s">
        <v>12087</v>
      </c>
    </row>
    <row r="4745" spans="1:22" x14ac:dyDescent="0.3">
      <c r="A4745">
        <v>7221</v>
      </c>
      <c r="B4745" t="s">
        <v>9888</v>
      </c>
      <c r="C4745" t="s">
        <v>9889</v>
      </c>
      <c r="D4745">
        <v>3</v>
      </c>
      <c r="E4745">
        <v>740</v>
      </c>
      <c r="G4745">
        <v>10</v>
      </c>
      <c r="T4745" t="s">
        <v>12087</v>
      </c>
      <c r="U4745" t="s">
        <v>12087</v>
      </c>
      <c r="V4745" t="s">
        <v>12087</v>
      </c>
    </row>
    <row r="4746" spans="1:22" x14ac:dyDescent="0.3">
      <c r="A4746">
        <v>7222</v>
      </c>
      <c r="B4746" t="s">
        <v>17227</v>
      </c>
      <c r="C4746" t="s">
        <v>17228</v>
      </c>
      <c r="D4746">
        <v>3</v>
      </c>
      <c r="E4746">
        <v>468</v>
      </c>
      <c r="G4746">
        <v>10</v>
      </c>
      <c r="T4746" t="s">
        <v>12087</v>
      </c>
      <c r="U4746" t="s">
        <v>12087</v>
      </c>
      <c r="V4746" t="s">
        <v>12087</v>
      </c>
    </row>
    <row r="4747" spans="1:22" x14ac:dyDescent="0.3">
      <c r="A4747">
        <v>7223</v>
      </c>
      <c r="B4747" t="s">
        <v>17229</v>
      </c>
      <c r="C4747" t="s">
        <v>17230</v>
      </c>
      <c r="D4747">
        <v>3</v>
      </c>
      <c r="E4747">
        <v>2032</v>
      </c>
      <c r="G4747">
        <v>10</v>
      </c>
      <c r="T4747" t="s">
        <v>12087</v>
      </c>
      <c r="U4747" t="s">
        <v>12087</v>
      </c>
      <c r="V4747" t="s">
        <v>12087</v>
      </c>
    </row>
    <row r="4748" spans="1:22" x14ac:dyDescent="0.3">
      <c r="A4748">
        <v>7224</v>
      </c>
      <c r="B4748" t="s">
        <v>17231</v>
      </c>
      <c r="C4748" t="s">
        <v>9677</v>
      </c>
      <c r="D4748">
        <v>3</v>
      </c>
      <c r="E4748">
        <v>0</v>
      </c>
      <c r="G4748">
        <v>10</v>
      </c>
      <c r="T4748" t="s">
        <v>12087</v>
      </c>
      <c r="U4748" t="s">
        <v>12087</v>
      </c>
      <c r="V4748" t="s">
        <v>12087</v>
      </c>
    </row>
    <row r="4749" spans="1:22" x14ac:dyDescent="0.3">
      <c r="A4749">
        <v>7225</v>
      </c>
      <c r="B4749" t="s">
        <v>17232</v>
      </c>
      <c r="C4749" t="s">
        <v>17233</v>
      </c>
      <c r="D4749">
        <v>3</v>
      </c>
      <c r="E4749">
        <v>486</v>
      </c>
      <c r="G4749">
        <v>10</v>
      </c>
      <c r="T4749" t="s">
        <v>12087</v>
      </c>
      <c r="U4749" t="s">
        <v>12087</v>
      </c>
      <c r="V4749" t="s">
        <v>12087</v>
      </c>
    </row>
    <row r="4750" spans="1:22" x14ac:dyDescent="0.3">
      <c r="A4750">
        <v>7226</v>
      </c>
      <c r="B4750" t="s">
        <v>7641</v>
      </c>
      <c r="C4750" t="s">
        <v>7642</v>
      </c>
      <c r="D4750">
        <v>3</v>
      </c>
      <c r="E4750">
        <v>2</v>
      </c>
      <c r="G4750">
        <v>10</v>
      </c>
      <c r="T4750" t="s">
        <v>12087</v>
      </c>
      <c r="U4750" t="s">
        <v>12087</v>
      </c>
      <c r="V4750" t="s">
        <v>12087</v>
      </c>
    </row>
    <row r="4751" spans="1:22" x14ac:dyDescent="0.3">
      <c r="A4751">
        <v>7227</v>
      </c>
      <c r="B4751" t="s">
        <v>17234</v>
      </c>
      <c r="C4751" t="s">
        <v>17235</v>
      </c>
      <c r="D4751">
        <v>3</v>
      </c>
      <c r="E4751">
        <v>0</v>
      </c>
      <c r="G4751">
        <v>10</v>
      </c>
      <c r="T4751" t="s">
        <v>12087</v>
      </c>
      <c r="U4751" t="s">
        <v>12087</v>
      </c>
      <c r="V4751" t="s">
        <v>12087</v>
      </c>
    </row>
    <row r="4752" spans="1:22" x14ac:dyDescent="0.3">
      <c r="A4752">
        <v>7228</v>
      </c>
      <c r="B4752" t="s">
        <v>4613</v>
      </c>
      <c r="C4752" t="s">
        <v>4614</v>
      </c>
      <c r="D4752">
        <v>3</v>
      </c>
      <c r="E4752">
        <v>100000</v>
      </c>
      <c r="G4752">
        <v>300</v>
      </c>
      <c r="T4752" t="s">
        <v>12087</v>
      </c>
      <c r="U4752" t="s">
        <v>12087</v>
      </c>
      <c r="V4752" t="s">
        <v>12087</v>
      </c>
    </row>
    <row r="4753" spans="1:22" x14ac:dyDescent="0.3">
      <c r="A4753">
        <v>7229</v>
      </c>
      <c r="B4753" t="s">
        <v>9068</v>
      </c>
      <c r="C4753" t="s">
        <v>9069</v>
      </c>
      <c r="D4753">
        <v>3</v>
      </c>
      <c r="E4753">
        <v>50000</v>
      </c>
      <c r="G4753">
        <v>300</v>
      </c>
      <c r="T4753" t="s">
        <v>12087</v>
      </c>
      <c r="U4753" t="s">
        <v>12087</v>
      </c>
      <c r="V4753" t="s">
        <v>12087</v>
      </c>
    </row>
    <row r="4754" spans="1:22" x14ac:dyDescent="0.3">
      <c r="A4754">
        <v>7230</v>
      </c>
      <c r="B4754" t="s">
        <v>10649</v>
      </c>
      <c r="C4754" t="s">
        <v>10650</v>
      </c>
      <c r="D4754">
        <v>3</v>
      </c>
      <c r="E4754">
        <v>200000</v>
      </c>
      <c r="G4754">
        <v>300</v>
      </c>
      <c r="T4754" t="s">
        <v>12087</v>
      </c>
      <c r="U4754" t="s">
        <v>12087</v>
      </c>
      <c r="V4754" t="s">
        <v>12087</v>
      </c>
    </row>
    <row r="4755" spans="1:22" x14ac:dyDescent="0.3">
      <c r="A4755">
        <v>7231</v>
      </c>
      <c r="B4755" t="s">
        <v>4625</v>
      </c>
      <c r="C4755" t="s">
        <v>4626</v>
      </c>
      <c r="D4755">
        <v>3</v>
      </c>
      <c r="E4755">
        <v>20</v>
      </c>
      <c r="G4755">
        <v>150</v>
      </c>
      <c r="T4755" t="s">
        <v>12087</v>
      </c>
      <c r="U4755" t="s">
        <v>12087</v>
      </c>
      <c r="V4755" t="s">
        <v>12087</v>
      </c>
    </row>
    <row r="4756" spans="1:22" x14ac:dyDescent="0.3">
      <c r="A4756">
        <v>7232</v>
      </c>
      <c r="B4756" t="s">
        <v>9088</v>
      </c>
      <c r="C4756" t="s">
        <v>9089</v>
      </c>
      <c r="D4756">
        <v>3</v>
      </c>
      <c r="E4756">
        <v>20</v>
      </c>
      <c r="G4756">
        <v>150</v>
      </c>
      <c r="T4756" t="s">
        <v>12087</v>
      </c>
      <c r="U4756" t="s">
        <v>12087</v>
      </c>
      <c r="V4756" t="s">
        <v>12087</v>
      </c>
    </row>
    <row r="4757" spans="1:22" x14ac:dyDescent="0.3">
      <c r="A4757">
        <v>7233</v>
      </c>
      <c r="B4757" t="s">
        <v>6748</v>
      </c>
      <c r="C4757" t="s">
        <v>6749</v>
      </c>
      <c r="D4757">
        <v>3</v>
      </c>
      <c r="E4757">
        <v>20</v>
      </c>
      <c r="G4757">
        <v>150</v>
      </c>
      <c r="T4757" t="s">
        <v>12087</v>
      </c>
      <c r="U4757" t="s">
        <v>12087</v>
      </c>
      <c r="V4757" t="s">
        <v>12087</v>
      </c>
    </row>
    <row r="4758" spans="1:22" x14ac:dyDescent="0.3">
      <c r="A4758">
        <v>7234</v>
      </c>
      <c r="B4758" t="s">
        <v>17236</v>
      </c>
      <c r="C4758" t="s">
        <v>17237</v>
      </c>
      <c r="D4758">
        <v>3</v>
      </c>
      <c r="E4758">
        <v>0</v>
      </c>
      <c r="G4758">
        <v>10</v>
      </c>
      <c r="T4758" t="s">
        <v>12087</v>
      </c>
      <c r="U4758" t="s">
        <v>12087</v>
      </c>
      <c r="V4758" t="s">
        <v>12087</v>
      </c>
    </row>
    <row r="4759" spans="1:22" x14ac:dyDescent="0.3">
      <c r="A4759">
        <v>7235</v>
      </c>
      <c r="B4759" t="s">
        <v>17238</v>
      </c>
      <c r="C4759" t="s">
        <v>17239</v>
      </c>
      <c r="D4759">
        <v>3</v>
      </c>
      <c r="E4759">
        <v>0</v>
      </c>
      <c r="G4759">
        <v>10</v>
      </c>
      <c r="T4759" t="s">
        <v>12087</v>
      </c>
      <c r="U4759" t="s">
        <v>12087</v>
      </c>
      <c r="V4759" t="s">
        <v>12087</v>
      </c>
    </row>
    <row r="4760" spans="1:22" x14ac:dyDescent="0.3">
      <c r="A4760">
        <v>7236</v>
      </c>
      <c r="B4760" t="s">
        <v>17240</v>
      </c>
      <c r="C4760" t="s">
        <v>17241</v>
      </c>
      <c r="D4760">
        <v>3</v>
      </c>
      <c r="E4760">
        <v>0</v>
      </c>
      <c r="G4760">
        <v>10</v>
      </c>
      <c r="T4760" t="s">
        <v>12087</v>
      </c>
      <c r="U4760" t="s">
        <v>12087</v>
      </c>
      <c r="V4760" t="s">
        <v>12087</v>
      </c>
    </row>
    <row r="4761" spans="1:22" x14ac:dyDescent="0.3">
      <c r="A4761">
        <v>7237</v>
      </c>
      <c r="B4761" t="s">
        <v>17242</v>
      </c>
      <c r="C4761" t="s">
        <v>17243</v>
      </c>
      <c r="D4761">
        <v>3</v>
      </c>
      <c r="E4761">
        <v>0</v>
      </c>
      <c r="G4761">
        <v>10</v>
      </c>
      <c r="T4761" t="s">
        <v>12087</v>
      </c>
      <c r="U4761" t="s">
        <v>12087</v>
      </c>
      <c r="V4761" t="s">
        <v>12087</v>
      </c>
    </row>
    <row r="4762" spans="1:22" x14ac:dyDescent="0.3">
      <c r="A4762">
        <v>7238</v>
      </c>
      <c r="B4762" t="s">
        <v>17244</v>
      </c>
      <c r="C4762" t="s">
        <v>17245</v>
      </c>
      <c r="D4762">
        <v>3</v>
      </c>
      <c r="E4762">
        <v>0</v>
      </c>
      <c r="G4762">
        <v>10</v>
      </c>
      <c r="T4762" t="s">
        <v>12087</v>
      </c>
      <c r="U4762" t="s">
        <v>12087</v>
      </c>
      <c r="V4762" t="s">
        <v>12087</v>
      </c>
    </row>
    <row r="4763" spans="1:22" x14ac:dyDescent="0.3">
      <c r="A4763">
        <v>7239</v>
      </c>
      <c r="B4763" t="s">
        <v>17246</v>
      </c>
      <c r="C4763" t="s">
        <v>17247</v>
      </c>
      <c r="D4763">
        <v>3</v>
      </c>
      <c r="E4763">
        <v>0</v>
      </c>
      <c r="G4763">
        <v>10</v>
      </c>
      <c r="T4763" t="s">
        <v>12087</v>
      </c>
      <c r="U4763" t="s">
        <v>12087</v>
      </c>
      <c r="V4763" t="s">
        <v>12087</v>
      </c>
    </row>
    <row r="4764" spans="1:22" x14ac:dyDescent="0.3">
      <c r="A4764">
        <v>7240</v>
      </c>
      <c r="B4764" t="s">
        <v>17248</v>
      </c>
      <c r="C4764" t="s">
        <v>17249</v>
      </c>
      <c r="D4764">
        <v>3</v>
      </c>
      <c r="E4764">
        <v>0</v>
      </c>
      <c r="G4764">
        <v>10</v>
      </c>
      <c r="T4764" t="s">
        <v>12087</v>
      </c>
      <c r="U4764" t="s">
        <v>12087</v>
      </c>
      <c r="V4764" t="s">
        <v>12087</v>
      </c>
    </row>
    <row r="4765" spans="1:22" x14ac:dyDescent="0.3">
      <c r="A4765">
        <v>7241</v>
      </c>
      <c r="B4765" t="s">
        <v>17250</v>
      </c>
      <c r="C4765" t="s">
        <v>17251</v>
      </c>
      <c r="D4765">
        <v>3</v>
      </c>
      <c r="E4765">
        <v>0</v>
      </c>
      <c r="G4765">
        <v>10</v>
      </c>
      <c r="T4765" t="s">
        <v>12087</v>
      </c>
      <c r="U4765" t="s">
        <v>12087</v>
      </c>
      <c r="V4765" t="s">
        <v>12087</v>
      </c>
    </row>
    <row r="4766" spans="1:22" x14ac:dyDescent="0.3">
      <c r="A4766">
        <v>7242</v>
      </c>
      <c r="B4766" t="s">
        <v>17252</v>
      </c>
      <c r="C4766" t="s">
        <v>17253</v>
      </c>
      <c r="D4766">
        <v>3</v>
      </c>
      <c r="E4766">
        <v>0</v>
      </c>
      <c r="G4766">
        <v>10</v>
      </c>
      <c r="T4766" t="s">
        <v>12087</v>
      </c>
      <c r="U4766" t="s">
        <v>12087</v>
      </c>
      <c r="V4766" t="s">
        <v>12087</v>
      </c>
    </row>
    <row r="4767" spans="1:22" x14ac:dyDescent="0.3">
      <c r="A4767">
        <v>7243</v>
      </c>
      <c r="B4767" t="s">
        <v>17254</v>
      </c>
      <c r="C4767" t="s">
        <v>17255</v>
      </c>
      <c r="D4767">
        <v>3</v>
      </c>
      <c r="E4767">
        <v>0</v>
      </c>
      <c r="G4767">
        <v>10</v>
      </c>
      <c r="T4767" t="s">
        <v>12087</v>
      </c>
      <c r="U4767" t="s">
        <v>12087</v>
      </c>
      <c r="V4767" t="s">
        <v>12087</v>
      </c>
    </row>
    <row r="4768" spans="1:22" x14ac:dyDescent="0.3">
      <c r="A4768">
        <v>7244</v>
      </c>
      <c r="B4768" t="s">
        <v>17256</v>
      </c>
      <c r="C4768" t="s">
        <v>17257</v>
      </c>
      <c r="D4768">
        <v>3</v>
      </c>
      <c r="E4768">
        <v>0</v>
      </c>
      <c r="G4768">
        <v>10</v>
      </c>
      <c r="T4768" t="s">
        <v>12087</v>
      </c>
      <c r="U4768" t="s">
        <v>12087</v>
      </c>
      <c r="V4768" t="s">
        <v>12087</v>
      </c>
    </row>
    <row r="4769" spans="1:22" x14ac:dyDescent="0.3">
      <c r="A4769">
        <v>7245</v>
      </c>
      <c r="B4769" t="s">
        <v>17258</v>
      </c>
      <c r="C4769" t="s">
        <v>17259</v>
      </c>
      <c r="D4769">
        <v>3</v>
      </c>
      <c r="E4769">
        <v>0</v>
      </c>
      <c r="G4769">
        <v>10</v>
      </c>
      <c r="T4769" t="s">
        <v>12087</v>
      </c>
      <c r="U4769" t="s">
        <v>12087</v>
      </c>
      <c r="V4769" t="s">
        <v>12087</v>
      </c>
    </row>
    <row r="4770" spans="1:22" x14ac:dyDescent="0.3">
      <c r="A4770">
        <v>7246</v>
      </c>
      <c r="B4770" t="s">
        <v>17260</v>
      </c>
      <c r="C4770" t="s">
        <v>17261</v>
      </c>
      <c r="D4770">
        <v>3</v>
      </c>
      <c r="E4770">
        <v>0</v>
      </c>
      <c r="G4770">
        <v>10</v>
      </c>
      <c r="T4770" t="s">
        <v>12087</v>
      </c>
      <c r="U4770" t="s">
        <v>12087</v>
      </c>
      <c r="V4770" t="s">
        <v>12087</v>
      </c>
    </row>
    <row r="4771" spans="1:22" x14ac:dyDescent="0.3">
      <c r="A4771">
        <v>7247</v>
      </c>
      <c r="B4771" t="s">
        <v>17262</v>
      </c>
      <c r="C4771" t="s">
        <v>17263</v>
      </c>
      <c r="D4771">
        <v>3</v>
      </c>
      <c r="E4771">
        <v>0</v>
      </c>
      <c r="G4771">
        <v>10</v>
      </c>
      <c r="T4771" t="s">
        <v>12087</v>
      </c>
      <c r="U4771" t="s">
        <v>12087</v>
      </c>
      <c r="V4771" t="s">
        <v>12087</v>
      </c>
    </row>
    <row r="4772" spans="1:22" x14ac:dyDescent="0.3">
      <c r="A4772">
        <v>7248</v>
      </c>
      <c r="B4772" t="s">
        <v>17264</v>
      </c>
      <c r="C4772" t="s">
        <v>17265</v>
      </c>
      <c r="D4772">
        <v>3</v>
      </c>
      <c r="E4772">
        <v>0</v>
      </c>
      <c r="G4772">
        <v>10</v>
      </c>
      <c r="T4772" t="s">
        <v>12087</v>
      </c>
      <c r="U4772" t="s">
        <v>12087</v>
      </c>
      <c r="V4772" t="s">
        <v>12087</v>
      </c>
    </row>
    <row r="4773" spans="1:22" x14ac:dyDescent="0.3">
      <c r="A4773">
        <v>7249</v>
      </c>
      <c r="B4773" t="s">
        <v>17266</v>
      </c>
      <c r="C4773" t="s">
        <v>17267</v>
      </c>
      <c r="D4773">
        <v>3</v>
      </c>
      <c r="E4773">
        <v>0</v>
      </c>
      <c r="G4773">
        <v>10</v>
      </c>
      <c r="T4773" t="s">
        <v>12087</v>
      </c>
      <c r="U4773" t="s">
        <v>12087</v>
      </c>
      <c r="V4773" t="s">
        <v>12087</v>
      </c>
    </row>
    <row r="4774" spans="1:22" x14ac:dyDescent="0.3">
      <c r="A4774">
        <v>7250</v>
      </c>
      <c r="B4774" t="s">
        <v>17268</v>
      </c>
      <c r="C4774" t="s">
        <v>17269</v>
      </c>
      <c r="D4774">
        <v>3</v>
      </c>
      <c r="E4774">
        <v>0</v>
      </c>
      <c r="G4774">
        <v>10</v>
      </c>
      <c r="T4774" t="s">
        <v>12087</v>
      </c>
      <c r="U4774" t="s">
        <v>12087</v>
      </c>
      <c r="V4774" t="s">
        <v>12087</v>
      </c>
    </row>
    <row r="4775" spans="1:22" x14ac:dyDescent="0.3">
      <c r="A4775">
        <v>7251</v>
      </c>
      <c r="B4775" t="s">
        <v>17270</v>
      </c>
      <c r="C4775" t="s">
        <v>17271</v>
      </c>
      <c r="D4775">
        <v>3</v>
      </c>
      <c r="E4775">
        <v>0</v>
      </c>
      <c r="G4775">
        <v>10</v>
      </c>
      <c r="T4775" t="s">
        <v>12087</v>
      </c>
      <c r="U4775" t="s">
        <v>12087</v>
      </c>
      <c r="V4775" t="s">
        <v>12087</v>
      </c>
    </row>
    <row r="4776" spans="1:22" x14ac:dyDescent="0.3">
      <c r="A4776">
        <v>7252</v>
      </c>
      <c r="B4776" t="s">
        <v>17272</v>
      </c>
      <c r="C4776" t="s">
        <v>17273</v>
      </c>
      <c r="D4776">
        <v>3</v>
      </c>
      <c r="E4776">
        <v>0</v>
      </c>
      <c r="G4776">
        <v>10</v>
      </c>
      <c r="T4776" t="s">
        <v>12087</v>
      </c>
      <c r="U4776" t="s">
        <v>12087</v>
      </c>
      <c r="V4776" t="s">
        <v>12087</v>
      </c>
    </row>
    <row r="4777" spans="1:22" x14ac:dyDescent="0.3">
      <c r="A4777">
        <v>7253</v>
      </c>
      <c r="B4777" t="s">
        <v>17274</v>
      </c>
      <c r="C4777" t="s">
        <v>17275</v>
      </c>
      <c r="D4777">
        <v>3</v>
      </c>
      <c r="E4777">
        <v>0</v>
      </c>
      <c r="G4777">
        <v>10</v>
      </c>
      <c r="T4777" t="s">
        <v>12087</v>
      </c>
      <c r="U4777" t="s">
        <v>12087</v>
      </c>
      <c r="V4777" t="s">
        <v>12087</v>
      </c>
    </row>
    <row r="4778" spans="1:22" x14ac:dyDescent="0.3">
      <c r="A4778">
        <v>7254</v>
      </c>
      <c r="B4778" t="s">
        <v>17276</v>
      </c>
      <c r="C4778" t="s">
        <v>17277</v>
      </c>
      <c r="D4778">
        <v>3</v>
      </c>
      <c r="E4778">
        <v>0</v>
      </c>
      <c r="G4778">
        <v>10</v>
      </c>
      <c r="T4778" t="s">
        <v>12087</v>
      </c>
      <c r="U4778" t="s">
        <v>12087</v>
      </c>
      <c r="V4778" t="s">
        <v>12087</v>
      </c>
    </row>
    <row r="4779" spans="1:22" x14ac:dyDescent="0.3">
      <c r="A4779">
        <v>7255</v>
      </c>
      <c r="B4779" t="s">
        <v>17278</v>
      </c>
      <c r="C4779" t="s">
        <v>17279</v>
      </c>
      <c r="D4779">
        <v>3</v>
      </c>
      <c r="E4779">
        <v>0</v>
      </c>
      <c r="G4779">
        <v>100</v>
      </c>
      <c r="T4779" t="s">
        <v>12087</v>
      </c>
      <c r="U4779" t="s">
        <v>12087</v>
      </c>
      <c r="V4779" t="s">
        <v>12087</v>
      </c>
    </row>
    <row r="4780" spans="1:22" x14ac:dyDescent="0.3">
      <c r="A4780">
        <v>7256</v>
      </c>
      <c r="B4780" t="s">
        <v>17280</v>
      </c>
      <c r="C4780" t="s">
        <v>17279</v>
      </c>
      <c r="D4780">
        <v>3</v>
      </c>
      <c r="E4780">
        <v>0</v>
      </c>
      <c r="G4780">
        <v>100</v>
      </c>
      <c r="T4780" t="s">
        <v>12087</v>
      </c>
      <c r="U4780" t="s">
        <v>12087</v>
      </c>
      <c r="V4780" t="s">
        <v>12087</v>
      </c>
    </row>
    <row r="4781" spans="1:22" x14ac:dyDescent="0.3">
      <c r="A4781">
        <v>7257</v>
      </c>
      <c r="B4781" t="s">
        <v>17281</v>
      </c>
      <c r="C4781" t="s">
        <v>17279</v>
      </c>
      <c r="D4781">
        <v>3</v>
      </c>
      <c r="E4781">
        <v>0</v>
      </c>
      <c r="G4781">
        <v>100</v>
      </c>
      <c r="T4781" t="s">
        <v>12087</v>
      </c>
      <c r="U4781" t="s">
        <v>12087</v>
      </c>
      <c r="V4781" t="s">
        <v>12087</v>
      </c>
    </row>
    <row r="4782" spans="1:22" x14ac:dyDescent="0.3">
      <c r="A4782">
        <v>7258</v>
      </c>
      <c r="B4782" t="s">
        <v>17282</v>
      </c>
      <c r="C4782" t="s">
        <v>17279</v>
      </c>
      <c r="D4782">
        <v>3</v>
      </c>
      <c r="E4782">
        <v>0</v>
      </c>
      <c r="G4782">
        <v>100</v>
      </c>
      <c r="T4782" t="s">
        <v>12087</v>
      </c>
      <c r="U4782" t="s">
        <v>12087</v>
      </c>
      <c r="V4782" t="s">
        <v>12087</v>
      </c>
    </row>
    <row r="4783" spans="1:22" x14ac:dyDescent="0.3">
      <c r="A4783">
        <v>7259</v>
      </c>
      <c r="B4783" t="s">
        <v>17283</v>
      </c>
      <c r="C4783" t="s">
        <v>17279</v>
      </c>
      <c r="D4783">
        <v>3</v>
      </c>
      <c r="E4783">
        <v>0</v>
      </c>
      <c r="G4783">
        <v>100</v>
      </c>
      <c r="T4783" t="s">
        <v>12087</v>
      </c>
      <c r="U4783" t="s">
        <v>12087</v>
      </c>
      <c r="V4783" t="s">
        <v>12087</v>
      </c>
    </row>
    <row r="4784" spans="1:22" x14ac:dyDescent="0.3">
      <c r="A4784">
        <v>7260</v>
      </c>
      <c r="B4784" t="s">
        <v>17284</v>
      </c>
      <c r="C4784" t="s">
        <v>17279</v>
      </c>
      <c r="D4784">
        <v>3</v>
      </c>
      <c r="E4784">
        <v>0</v>
      </c>
      <c r="G4784">
        <v>100</v>
      </c>
      <c r="T4784" t="s">
        <v>12087</v>
      </c>
      <c r="U4784" t="s">
        <v>12087</v>
      </c>
      <c r="V4784" t="s">
        <v>12087</v>
      </c>
    </row>
    <row r="4785" spans="1:22" x14ac:dyDescent="0.3">
      <c r="A4785">
        <v>7261</v>
      </c>
      <c r="B4785" t="s">
        <v>17285</v>
      </c>
      <c r="C4785" t="s">
        <v>17279</v>
      </c>
      <c r="D4785">
        <v>3</v>
      </c>
      <c r="E4785">
        <v>0</v>
      </c>
      <c r="G4785">
        <v>100</v>
      </c>
      <c r="T4785" t="s">
        <v>12087</v>
      </c>
      <c r="U4785" t="s">
        <v>12087</v>
      </c>
      <c r="V4785" t="s">
        <v>12087</v>
      </c>
    </row>
    <row r="4786" spans="1:22" x14ac:dyDescent="0.3">
      <c r="A4786">
        <v>7262</v>
      </c>
      <c r="B4786" t="s">
        <v>3818</v>
      </c>
      <c r="C4786" t="s">
        <v>3819</v>
      </c>
      <c r="D4786">
        <v>3</v>
      </c>
      <c r="E4786">
        <v>466</v>
      </c>
      <c r="G4786">
        <v>10</v>
      </c>
      <c r="T4786" t="s">
        <v>12087</v>
      </c>
      <c r="U4786" t="s">
        <v>12087</v>
      </c>
      <c r="V4786" t="s">
        <v>12087</v>
      </c>
    </row>
    <row r="4787" spans="1:22" x14ac:dyDescent="0.3">
      <c r="A4787">
        <v>7263</v>
      </c>
      <c r="B4787" t="s">
        <v>1994</v>
      </c>
      <c r="C4787" t="s">
        <v>1995</v>
      </c>
      <c r="D4787">
        <v>3</v>
      </c>
      <c r="E4787">
        <v>954</v>
      </c>
      <c r="G4787">
        <v>10</v>
      </c>
      <c r="T4787" t="s">
        <v>12087</v>
      </c>
      <c r="U4787" t="s">
        <v>12087</v>
      </c>
      <c r="V4787" t="s">
        <v>12087</v>
      </c>
    </row>
    <row r="4788" spans="1:22" x14ac:dyDescent="0.3">
      <c r="A4788">
        <v>7264</v>
      </c>
      <c r="B4788" t="s">
        <v>3225</v>
      </c>
      <c r="C4788" t="s">
        <v>3226</v>
      </c>
      <c r="D4788">
        <v>3</v>
      </c>
      <c r="E4788">
        <v>322</v>
      </c>
      <c r="G4788">
        <v>10</v>
      </c>
      <c r="T4788" t="s">
        <v>12087</v>
      </c>
      <c r="U4788" t="s">
        <v>12087</v>
      </c>
      <c r="V4788" t="s">
        <v>12087</v>
      </c>
    </row>
    <row r="4789" spans="1:22" x14ac:dyDescent="0.3">
      <c r="A4789">
        <v>7265</v>
      </c>
      <c r="B4789" t="s">
        <v>3126</v>
      </c>
      <c r="C4789" t="s">
        <v>3127</v>
      </c>
      <c r="D4789">
        <v>3</v>
      </c>
      <c r="E4789">
        <v>544</v>
      </c>
      <c r="G4789">
        <v>10</v>
      </c>
      <c r="T4789" t="s">
        <v>12087</v>
      </c>
      <c r="U4789" t="s">
        <v>12087</v>
      </c>
      <c r="V4789" t="s">
        <v>12087</v>
      </c>
    </row>
    <row r="4790" spans="1:22" x14ac:dyDescent="0.3">
      <c r="A4790">
        <v>7266</v>
      </c>
      <c r="B4790" t="s">
        <v>17286</v>
      </c>
      <c r="C4790" t="s">
        <v>17287</v>
      </c>
      <c r="D4790">
        <v>3</v>
      </c>
      <c r="E4790">
        <v>436</v>
      </c>
      <c r="G4790">
        <v>10</v>
      </c>
      <c r="T4790" t="s">
        <v>12087</v>
      </c>
      <c r="U4790" t="s">
        <v>12087</v>
      </c>
      <c r="V4790" t="s">
        <v>12087</v>
      </c>
    </row>
    <row r="4791" spans="1:22" x14ac:dyDescent="0.3">
      <c r="A4791">
        <v>7267</v>
      </c>
      <c r="B4791" t="s">
        <v>10037</v>
      </c>
      <c r="C4791" t="s">
        <v>10038</v>
      </c>
      <c r="D4791">
        <v>3</v>
      </c>
      <c r="E4791">
        <v>298</v>
      </c>
      <c r="G4791">
        <v>10</v>
      </c>
      <c r="T4791" t="s">
        <v>12087</v>
      </c>
      <c r="U4791" t="s">
        <v>12087</v>
      </c>
      <c r="V4791" t="s">
        <v>12087</v>
      </c>
    </row>
    <row r="4792" spans="1:22" x14ac:dyDescent="0.3">
      <c r="A4792">
        <v>7268</v>
      </c>
      <c r="B4792" t="s">
        <v>17288</v>
      </c>
      <c r="C4792" t="s">
        <v>17289</v>
      </c>
      <c r="D4792">
        <v>3</v>
      </c>
      <c r="E4792">
        <v>1210</v>
      </c>
      <c r="G4792">
        <v>10</v>
      </c>
      <c r="T4792" t="s">
        <v>12087</v>
      </c>
      <c r="U4792" t="s">
        <v>12087</v>
      </c>
      <c r="V4792" t="s">
        <v>12087</v>
      </c>
    </row>
    <row r="4793" spans="1:22" x14ac:dyDescent="0.3">
      <c r="A4793">
        <v>7269</v>
      </c>
      <c r="B4793" t="s">
        <v>17290</v>
      </c>
      <c r="C4793" t="s">
        <v>17291</v>
      </c>
      <c r="D4793">
        <v>3</v>
      </c>
      <c r="E4793">
        <v>960</v>
      </c>
      <c r="G4793">
        <v>10</v>
      </c>
      <c r="T4793" t="s">
        <v>12087</v>
      </c>
      <c r="U4793" t="s">
        <v>12087</v>
      </c>
      <c r="V4793" t="s">
        <v>12087</v>
      </c>
    </row>
    <row r="4794" spans="1:22" x14ac:dyDescent="0.3">
      <c r="A4794">
        <v>7270</v>
      </c>
      <c r="B4794" t="s">
        <v>6661</v>
      </c>
      <c r="C4794" t="s">
        <v>6662</v>
      </c>
      <c r="D4794">
        <v>3</v>
      </c>
      <c r="E4794">
        <v>1100</v>
      </c>
      <c r="G4794">
        <v>10</v>
      </c>
      <c r="T4794" t="s">
        <v>12087</v>
      </c>
      <c r="U4794" t="s">
        <v>12087</v>
      </c>
      <c r="V4794" t="s">
        <v>12087</v>
      </c>
    </row>
    <row r="4795" spans="1:22" x14ac:dyDescent="0.3">
      <c r="A4795">
        <v>7271</v>
      </c>
      <c r="B4795" t="s">
        <v>17292</v>
      </c>
      <c r="C4795" t="s">
        <v>13669</v>
      </c>
      <c r="D4795">
        <v>3</v>
      </c>
      <c r="E4795">
        <v>10000</v>
      </c>
      <c r="G4795">
        <v>10</v>
      </c>
      <c r="T4795" t="s">
        <v>12087</v>
      </c>
      <c r="U4795" t="s">
        <v>12087</v>
      </c>
      <c r="V4795" t="s">
        <v>12087</v>
      </c>
    </row>
    <row r="4796" spans="1:22" x14ac:dyDescent="0.3">
      <c r="A4796">
        <v>7272</v>
      </c>
      <c r="B4796" t="s">
        <v>6550</v>
      </c>
      <c r="C4796" t="s">
        <v>6551</v>
      </c>
      <c r="D4796">
        <v>3</v>
      </c>
      <c r="E4796">
        <v>500</v>
      </c>
      <c r="G4796">
        <v>10</v>
      </c>
      <c r="T4796" t="s">
        <v>12087</v>
      </c>
      <c r="U4796" t="s">
        <v>12087</v>
      </c>
      <c r="V4796" t="s">
        <v>12087</v>
      </c>
    </row>
    <row r="4797" spans="1:22" x14ac:dyDescent="0.3">
      <c r="A4797">
        <v>7273</v>
      </c>
      <c r="B4797" t="s">
        <v>17293</v>
      </c>
      <c r="C4797" t="s">
        <v>17294</v>
      </c>
      <c r="D4797">
        <v>3</v>
      </c>
      <c r="E4797">
        <v>2</v>
      </c>
      <c r="G4797">
        <v>10</v>
      </c>
      <c r="T4797" t="s">
        <v>12087</v>
      </c>
      <c r="U4797" t="s">
        <v>12087</v>
      </c>
      <c r="V4797" t="s">
        <v>12087</v>
      </c>
    </row>
    <row r="4798" spans="1:22" x14ac:dyDescent="0.3">
      <c r="A4798">
        <v>7274</v>
      </c>
      <c r="B4798" t="s">
        <v>17295</v>
      </c>
      <c r="C4798" t="s">
        <v>17296</v>
      </c>
      <c r="D4798">
        <v>3</v>
      </c>
      <c r="E4798">
        <v>0</v>
      </c>
      <c r="G4798">
        <v>10</v>
      </c>
      <c r="T4798" t="s">
        <v>12087</v>
      </c>
      <c r="U4798" t="s">
        <v>12087</v>
      </c>
      <c r="V4798" t="s">
        <v>12087</v>
      </c>
    </row>
    <row r="4799" spans="1:22" x14ac:dyDescent="0.3">
      <c r="A4799">
        <v>7275</v>
      </c>
      <c r="B4799" t="s">
        <v>17297</v>
      </c>
      <c r="C4799" t="s">
        <v>17298</v>
      </c>
      <c r="D4799">
        <v>3</v>
      </c>
      <c r="E4799">
        <v>0</v>
      </c>
      <c r="G4799">
        <v>10</v>
      </c>
      <c r="T4799" t="s">
        <v>12087</v>
      </c>
      <c r="U4799" t="s">
        <v>12087</v>
      </c>
      <c r="V4799" t="s">
        <v>12087</v>
      </c>
    </row>
    <row r="4800" spans="1:22" x14ac:dyDescent="0.3">
      <c r="A4800">
        <v>7276</v>
      </c>
      <c r="B4800" t="s">
        <v>17299</v>
      </c>
      <c r="C4800" t="s">
        <v>17300</v>
      </c>
      <c r="D4800">
        <v>3</v>
      </c>
      <c r="E4800">
        <v>0</v>
      </c>
      <c r="G4800">
        <v>0</v>
      </c>
      <c r="T4800" t="s">
        <v>12087</v>
      </c>
      <c r="U4800" t="s">
        <v>12087</v>
      </c>
      <c r="V4800" t="s">
        <v>12087</v>
      </c>
    </row>
    <row r="4801" spans="1:22" x14ac:dyDescent="0.3">
      <c r="A4801">
        <v>7277</v>
      </c>
      <c r="B4801" t="s">
        <v>6890</v>
      </c>
      <c r="C4801" t="s">
        <v>6891</v>
      </c>
      <c r="D4801">
        <v>3</v>
      </c>
      <c r="E4801">
        <v>8900</v>
      </c>
      <c r="G4801">
        <v>10</v>
      </c>
      <c r="T4801" t="s">
        <v>12087</v>
      </c>
      <c r="U4801" t="s">
        <v>12087</v>
      </c>
      <c r="V4801" t="s">
        <v>12087</v>
      </c>
    </row>
    <row r="4802" spans="1:22" x14ac:dyDescent="0.3">
      <c r="A4802">
        <v>7278</v>
      </c>
      <c r="B4802" t="s">
        <v>17301</v>
      </c>
      <c r="C4802" t="s">
        <v>17302</v>
      </c>
      <c r="D4802">
        <v>3</v>
      </c>
      <c r="E4802">
        <v>0</v>
      </c>
      <c r="G4802">
        <v>10</v>
      </c>
      <c r="T4802" t="s">
        <v>12087</v>
      </c>
      <c r="U4802" t="s">
        <v>12087</v>
      </c>
      <c r="V4802" t="s">
        <v>12087</v>
      </c>
    </row>
    <row r="4803" spans="1:22" x14ac:dyDescent="0.3">
      <c r="A4803">
        <v>7279</v>
      </c>
      <c r="B4803" t="s">
        <v>17303</v>
      </c>
      <c r="C4803" t="s">
        <v>17304</v>
      </c>
      <c r="D4803">
        <v>3</v>
      </c>
      <c r="E4803">
        <v>10</v>
      </c>
      <c r="G4803">
        <v>10</v>
      </c>
      <c r="T4803" t="s">
        <v>12087</v>
      </c>
      <c r="U4803" t="s">
        <v>12087</v>
      </c>
      <c r="V4803" t="s">
        <v>12087</v>
      </c>
    </row>
    <row r="4804" spans="1:22" x14ac:dyDescent="0.3">
      <c r="A4804">
        <v>7280</v>
      </c>
      <c r="B4804" t="s">
        <v>17305</v>
      </c>
      <c r="C4804" t="s">
        <v>17306</v>
      </c>
      <c r="D4804">
        <v>3</v>
      </c>
      <c r="E4804">
        <v>0</v>
      </c>
      <c r="G4804">
        <v>10</v>
      </c>
      <c r="T4804" t="s">
        <v>12087</v>
      </c>
      <c r="U4804" t="s">
        <v>12087</v>
      </c>
      <c r="V4804" t="s">
        <v>12087</v>
      </c>
    </row>
    <row r="4805" spans="1:22" x14ac:dyDescent="0.3">
      <c r="A4805">
        <v>7281</v>
      </c>
      <c r="B4805" t="s">
        <v>17307</v>
      </c>
      <c r="C4805" t="s">
        <v>17308</v>
      </c>
      <c r="D4805">
        <v>3</v>
      </c>
      <c r="E4805">
        <v>0</v>
      </c>
      <c r="G4805">
        <v>10</v>
      </c>
      <c r="T4805" t="s">
        <v>12087</v>
      </c>
      <c r="U4805" t="s">
        <v>12087</v>
      </c>
      <c r="V4805" t="s">
        <v>12087</v>
      </c>
    </row>
    <row r="4806" spans="1:22" x14ac:dyDescent="0.3">
      <c r="A4806">
        <v>7282</v>
      </c>
      <c r="B4806" t="s">
        <v>17309</v>
      </c>
      <c r="C4806" t="s">
        <v>17310</v>
      </c>
      <c r="D4806">
        <v>3</v>
      </c>
      <c r="E4806">
        <v>0</v>
      </c>
      <c r="G4806">
        <v>10</v>
      </c>
      <c r="T4806" t="s">
        <v>12087</v>
      </c>
      <c r="U4806" t="s">
        <v>12087</v>
      </c>
      <c r="V4806" t="s">
        <v>12087</v>
      </c>
    </row>
    <row r="4807" spans="1:22" x14ac:dyDescent="0.3">
      <c r="A4807">
        <v>7283</v>
      </c>
      <c r="B4807" t="s">
        <v>17311</v>
      </c>
      <c r="C4807" t="s">
        <v>17312</v>
      </c>
      <c r="D4807">
        <v>3</v>
      </c>
      <c r="E4807">
        <v>0</v>
      </c>
      <c r="G4807">
        <v>10</v>
      </c>
      <c r="T4807" t="s">
        <v>12087</v>
      </c>
      <c r="U4807" t="s">
        <v>12087</v>
      </c>
      <c r="V4807" t="s">
        <v>12087</v>
      </c>
    </row>
    <row r="4808" spans="1:22" x14ac:dyDescent="0.3">
      <c r="A4808">
        <v>7284</v>
      </c>
      <c r="B4808" t="s">
        <v>17313</v>
      </c>
      <c r="C4808" t="s">
        <v>17314</v>
      </c>
      <c r="D4808">
        <v>3</v>
      </c>
      <c r="E4808">
        <v>0</v>
      </c>
      <c r="G4808">
        <v>10</v>
      </c>
      <c r="T4808" t="s">
        <v>12087</v>
      </c>
      <c r="U4808" t="s">
        <v>12087</v>
      </c>
      <c r="V4808" t="s">
        <v>12087</v>
      </c>
    </row>
    <row r="4809" spans="1:22" x14ac:dyDescent="0.3">
      <c r="A4809">
        <v>7285</v>
      </c>
      <c r="B4809" t="s">
        <v>10010</v>
      </c>
      <c r="C4809" t="s">
        <v>10011</v>
      </c>
      <c r="D4809">
        <v>3</v>
      </c>
      <c r="E4809">
        <v>2</v>
      </c>
      <c r="G4809">
        <v>10</v>
      </c>
      <c r="T4809" t="s">
        <v>12087</v>
      </c>
      <c r="U4809" t="s">
        <v>12087</v>
      </c>
      <c r="V4809" t="s">
        <v>12087</v>
      </c>
    </row>
    <row r="4810" spans="1:22" x14ac:dyDescent="0.3">
      <c r="A4810">
        <v>7286</v>
      </c>
      <c r="B4810" t="s">
        <v>2125</v>
      </c>
      <c r="C4810" t="s">
        <v>2126</v>
      </c>
      <c r="D4810">
        <v>3</v>
      </c>
      <c r="E4810">
        <v>20</v>
      </c>
      <c r="G4810">
        <v>10</v>
      </c>
      <c r="T4810" t="s">
        <v>12087</v>
      </c>
      <c r="U4810" t="s">
        <v>12087</v>
      </c>
      <c r="V4810" t="s">
        <v>12087</v>
      </c>
    </row>
    <row r="4811" spans="1:22" x14ac:dyDescent="0.3">
      <c r="A4811">
        <v>7287</v>
      </c>
      <c r="B4811" t="s">
        <v>17315</v>
      </c>
      <c r="C4811" t="s">
        <v>17316</v>
      </c>
      <c r="D4811">
        <v>3</v>
      </c>
      <c r="E4811">
        <v>2</v>
      </c>
      <c r="G4811">
        <v>10</v>
      </c>
      <c r="T4811" t="s">
        <v>12087</v>
      </c>
      <c r="U4811" t="s">
        <v>12087</v>
      </c>
      <c r="V4811" t="s">
        <v>12087</v>
      </c>
    </row>
    <row r="4812" spans="1:22" x14ac:dyDescent="0.3">
      <c r="A4812">
        <v>7288</v>
      </c>
      <c r="B4812" t="s">
        <v>17317</v>
      </c>
      <c r="C4812" t="s">
        <v>17318</v>
      </c>
      <c r="D4812">
        <v>3</v>
      </c>
      <c r="E4812">
        <v>2</v>
      </c>
      <c r="G4812">
        <v>10</v>
      </c>
      <c r="T4812" t="s">
        <v>12087</v>
      </c>
      <c r="U4812" t="s">
        <v>12087</v>
      </c>
      <c r="V4812" t="s">
        <v>12087</v>
      </c>
    </row>
    <row r="4813" spans="1:22" x14ac:dyDescent="0.3">
      <c r="A4813">
        <v>7289</v>
      </c>
      <c r="B4813" t="s">
        <v>7247</v>
      </c>
      <c r="C4813" t="s">
        <v>7248</v>
      </c>
      <c r="D4813">
        <v>3</v>
      </c>
      <c r="E4813">
        <v>3000</v>
      </c>
      <c r="G4813">
        <v>100</v>
      </c>
      <c r="T4813" t="s">
        <v>12087</v>
      </c>
      <c r="U4813" t="s">
        <v>12087</v>
      </c>
      <c r="V4813" t="s">
        <v>12087</v>
      </c>
    </row>
    <row r="4814" spans="1:22" x14ac:dyDescent="0.3">
      <c r="A4814">
        <v>7290</v>
      </c>
      <c r="B4814" t="s">
        <v>7546</v>
      </c>
      <c r="C4814" t="s">
        <v>7546</v>
      </c>
      <c r="D4814">
        <v>3</v>
      </c>
      <c r="E4814">
        <v>3000</v>
      </c>
      <c r="G4814">
        <v>100</v>
      </c>
      <c r="T4814" t="s">
        <v>12087</v>
      </c>
      <c r="U4814" t="s">
        <v>12087</v>
      </c>
      <c r="V4814" t="s">
        <v>12087</v>
      </c>
    </row>
    <row r="4815" spans="1:22" x14ac:dyDescent="0.3">
      <c r="A4815">
        <v>7291</v>
      </c>
      <c r="B4815" t="s">
        <v>144</v>
      </c>
      <c r="C4815" t="s">
        <v>144</v>
      </c>
      <c r="D4815">
        <v>3</v>
      </c>
      <c r="E4815">
        <v>3000</v>
      </c>
      <c r="G4815">
        <v>100</v>
      </c>
      <c r="T4815" t="s">
        <v>12087</v>
      </c>
      <c r="U4815" t="s">
        <v>12087</v>
      </c>
      <c r="V4815" t="s">
        <v>12087</v>
      </c>
    </row>
    <row r="4816" spans="1:22" x14ac:dyDescent="0.3">
      <c r="A4816">
        <v>7292</v>
      </c>
      <c r="B4816" t="s">
        <v>6909</v>
      </c>
      <c r="C4816" t="s">
        <v>6909</v>
      </c>
      <c r="D4816">
        <v>3</v>
      </c>
      <c r="E4816">
        <v>3000</v>
      </c>
      <c r="G4816">
        <v>100</v>
      </c>
      <c r="T4816" t="s">
        <v>12087</v>
      </c>
      <c r="U4816" t="s">
        <v>12087</v>
      </c>
      <c r="V4816" t="s">
        <v>12087</v>
      </c>
    </row>
    <row r="4817" spans="1:22" x14ac:dyDescent="0.3">
      <c r="A4817">
        <v>7293</v>
      </c>
      <c r="B4817" t="s">
        <v>8520</v>
      </c>
      <c r="C4817" t="s">
        <v>8521</v>
      </c>
      <c r="D4817">
        <v>3</v>
      </c>
      <c r="E4817">
        <v>3000</v>
      </c>
      <c r="G4817">
        <v>100</v>
      </c>
      <c r="T4817" t="s">
        <v>12087</v>
      </c>
      <c r="U4817" t="s">
        <v>12087</v>
      </c>
      <c r="V4817" t="s">
        <v>12087</v>
      </c>
    </row>
    <row r="4818" spans="1:22" x14ac:dyDescent="0.3">
      <c r="A4818">
        <v>7294</v>
      </c>
      <c r="B4818" t="s">
        <v>10206</v>
      </c>
      <c r="C4818" t="s">
        <v>10206</v>
      </c>
      <c r="D4818">
        <v>3</v>
      </c>
      <c r="E4818">
        <v>3000</v>
      </c>
      <c r="G4818">
        <v>100</v>
      </c>
      <c r="T4818" t="s">
        <v>12087</v>
      </c>
      <c r="U4818" t="s">
        <v>12087</v>
      </c>
      <c r="V4818" t="s">
        <v>12087</v>
      </c>
    </row>
    <row r="4819" spans="1:22" x14ac:dyDescent="0.3">
      <c r="A4819">
        <v>7295</v>
      </c>
      <c r="B4819" t="s">
        <v>2225</v>
      </c>
      <c r="C4819" t="s">
        <v>2226</v>
      </c>
      <c r="D4819">
        <v>3</v>
      </c>
      <c r="E4819">
        <v>3000</v>
      </c>
      <c r="G4819">
        <v>100</v>
      </c>
      <c r="T4819" t="s">
        <v>12087</v>
      </c>
      <c r="U4819" t="s">
        <v>12087</v>
      </c>
      <c r="V4819" t="s">
        <v>12087</v>
      </c>
    </row>
    <row r="4820" spans="1:22" x14ac:dyDescent="0.3">
      <c r="A4820">
        <v>7296</v>
      </c>
      <c r="B4820" t="s">
        <v>7982</v>
      </c>
      <c r="C4820" t="s">
        <v>7982</v>
      </c>
      <c r="D4820">
        <v>3</v>
      </c>
      <c r="E4820">
        <v>3000</v>
      </c>
      <c r="G4820">
        <v>100</v>
      </c>
      <c r="T4820" t="s">
        <v>12087</v>
      </c>
      <c r="U4820" t="s">
        <v>12087</v>
      </c>
      <c r="V4820" t="s">
        <v>12087</v>
      </c>
    </row>
    <row r="4821" spans="1:22" x14ac:dyDescent="0.3">
      <c r="A4821">
        <v>7297</v>
      </c>
      <c r="B4821" t="s">
        <v>1124</v>
      </c>
      <c r="C4821" t="s">
        <v>1124</v>
      </c>
      <c r="D4821">
        <v>3</v>
      </c>
      <c r="E4821">
        <v>3000</v>
      </c>
      <c r="G4821">
        <v>100</v>
      </c>
      <c r="T4821" t="s">
        <v>12087</v>
      </c>
      <c r="U4821" t="s">
        <v>12087</v>
      </c>
      <c r="V4821" t="s">
        <v>12087</v>
      </c>
    </row>
    <row r="4822" spans="1:22" x14ac:dyDescent="0.3">
      <c r="A4822">
        <v>7298</v>
      </c>
      <c r="B4822" t="s">
        <v>5986</v>
      </c>
      <c r="C4822" t="s">
        <v>5987</v>
      </c>
      <c r="D4822">
        <v>3</v>
      </c>
      <c r="E4822">
        <v>538</v>
      </c>
      <c r="G4822">
        <v>10</v>
      </c>
      <c r="T4822" t="s">
        <v>12087</v>
      </c>
      <c r="U4822" t="s">
        <v>12087</v>
      </c>
      <c r="V4822" t="s">
        <v>12087</v>
      </c>
    </row>
    <row r="4823" spans="1:22" x14ac:dyDescent="0.3">
      <c r="A4823">
        <v>7299</v>
      </c>
      <c r="B4823" t="s">
        <v>17319</v>
      </c>
      <c r="C4823" t="s">
        <v>17320</v>
      </c>
      <c r="D4823">
        <v>3</v>
      </c>
      <c r="E4823">
        <v>632</v>
      </c>
      <c r="G4823">
        <v>10</v>
      </c>
      <c r="T4823" t="s">
        <v>12087</v>
      </c>
      <c r="U4823" t="s">
        <v>12087</v>
      </c>
      <c r="V4823" t="s">
        <v>12087</v>
      </c>
    </row>
    <row r="4824" spans="1:22" x14ac:dyDescent="0.3">
      <c r="A4824">
        <v>7300</v>
      </c>
      <c r="B4824" t="s">
        <v>4389</v>
      </c>
      <c r="C4824" t="s">
        <v>4389</v>
      </c>
      <c r="D4824">
        <v>3</v>
      </c>
      <c r="E4824">
        <v>1420</v>
      </c>
      <c r="G4824">
        <v>10</v>
      </c>
      <c r="T4824" t="s">
        <v>12087</v>
      </c>
      <c r="U4824" t="s">
        <v>12087</v>
      </c>
      <c r="V4824" t="s">
        <v>12087</v>
      </c>
    </row>
    <row r="4825" spans="1:22" x14ac:dyDescent="0.3">
      <c r="A4825">
        <v>7301</v>
      </c>
      <c r="B4825" t="s">
        <v>9826</v>
      </c>
      <c r="C4825" t="s">
        <v>9827</v>
      </c>
      <c r="D4825">
        <v>3</v>
      </c>
      <c r="E4825">
        <v>798</v>
      </c>
      <c r="G4825">
        <v>10</v>
      </c>
      <c r="T4825" t="s">
        <v>12087</v>
      </c>
      <c r="U4825" t="s">
        <v>12087</v>
      </c>
      <c r="V4825" t="s">
        <v>12087</v>
      </c>
    </row>
    <row r="4826" spans="1:22" x14ac:dyDescent="0.3">
      <c r="A4826">
        <v>7302</v>
      </c>
      <c r="B4826" t="s">
        <v>17321</v>
      </c>
      <c r="C4826" t="s">
        <v>17322</v>
      </c>
      <c r="D4826">
        <v>3</v>
      </c>
      <c r="E4826">
        <v>2</v>
      </c>
      <c r="G4826">
        <v>10</v>
      </c>
      <c r="T4826" t="s">
        <v>12087</v>
      </c>
      <c r="U4826" t="s">
        <v>12087</v>
      </c>
      <c r="V4826" t="s">
        <v>12087</v>
      </c>
    </row>
    <row r="4827" spans="1:22" x14ac:dyDescent="0.3">
      <c r="A4827">
        <v>7303</v>
      </c>
      <c r="B4827" t="s">
        <v>17323</v>
      </c>
      <c r="C4827" t="s">
        <v>17324</v>
      </c>
      <c r="D4827">
        <v>3</v>
      </c>
      <c r="E4827">
        <v>0</v>
      </c>
      <c r="G4827">
        <v>800</v>
      </c>
      <c r="T4827" t="s">
        <v>12087</v>
      </c>
      <c r="U4827" t="s">
        <v>12087</v>
      </c>
      <c r="V4827" t="s">
        <v>12087</v>
      </c>
    </row>
    <row r="4828" spans="1:22" x14ac:dyDescent="0.3">
      <c r="A4828">
        <v>7304</v>
      </c>
      <c r="B4828" t="s">
        <v>17325</v>
      </c>
      <c r="C4828" t="s">
        <v>17326</v>
      </c>
      <c r="D4828">
        <v>3</v>
      </c>
      <c r="E4828">
        <v>0</v>
      </c>
      <c r="G4828">
        <v>0</v>
      </c>
      <c r="T4828" t="s">
        <v>12087</v>
      </c>
      <c r="U4828" t="s">
        <v>12087</v>
      </c>
      <c r="V4828" t="s">
        <v>12087</v>
      </c>
    </row>
    <row r="4829" spans="1:22" x14ac:dyDescent="0.3">
      <c r="A4829">
        <v>7305</v>
      </c>
      <c r="B4829" t="s">
        <v>17327</v>
      </c>
      <c r="C4829" t="s">
        <v>17328</v>
      </c>
      <c r="D4829">
        <v>3</v>
      </c>
      <c r="E4829">
        <v>0</v>
      </c>
      <c r="G4829">
        <v>0</v>
      </c>
      <c r="T4829" t="s">
        <v>12087</v>
      </c>
      <c r="U4829" t="s">
        <v>12087</v>
      </c>
      <c r="V4829" t="s">
        <v>12087</v>
      </c>
    </row>
    <row r="4830" spans="1:22" x14ac:dyDescent="0.3">
      <c r="A4830">
        <v>7306</v>
      </c>
      <c r="B4830" t="s">
        <v>17329</v>
      </c>
      <c r="C4830" t="s">
        <v>17330</v>
      </c>
      <c r="D4830">
        <v>3</v>
      </c>
      <c r="E4830">
        <v>0</v>
      </c>
      <c r="G4830">
        <v>0</v>
      </c>
      <c r="T4830" t="s">
        <v>12087</v>
      </c>
      <c r="U4830" t="s">
        <v>12087</v>
      </c>
      <c r="V4830" t="s">
        <v>12087</v>
      </c>
    </row>
    <row r="4831" spans="1:22" x14ac:dyDescent="0.3">
      <c r="A4831">
        <v>7307</v>
      </c>
      <c r="B4831" t="s">
        <v>17331</v>
      </c>
      <c r="C4831" t="s">
        <v>17332</v>
      </c>
      <c r="D4831">
        <v>3</v>
      </c>
      <c r="E4831">
        <v>0</v>
      </c>
      <c r="G4831">
        <v>0</v>
      </c>
      <c r="T4831" t="s">
        <v>12087</v>
      </c>
      <c r="U4831" t="s">
        <v>12087</v>
      </c>
      <c r="V4831" t="s">
        <v>12087</v>
      </c>
    </row>
    <row r="4832" spans="1:22" x14ac:dyDescent="0.3">
      <c r="A4832">
        <v>7308</v>
      </c>
      <c r="B4832" t="s">
        <v>17333</v>
      </c>
      <c r="C4832" t="s">
        <v>17334</v>
      </c>
      <c r="D4832">
        <v>3</v>
      </c>
      <c r="E4832">
        <v>0</v>
      </c>
      <c r="G4832">
        <v>0</v>
      </c>
      <c r="T4832" t="s">
        <v>12087</v>
      </c>
      <c r="U4832" t="s">
        <v>12087</v>
      </c>
      <c r="V4832" t="s">
        <v>12087</v>
      </c>
    </row>
    <row r="4833" spans="1:22" x14ac:dyDescent="0.3">
      <c r="A4833">
        <v>7309</v>
      </c>
      <c r="B4833" t="s">
        <v>17335</v>
      </c>
      <c r="C4833" t="s">
        <v>17336</v>
      </c>
      <c r="D4833">
        <v>3</v>
      </c>
      <c r="E4833">
        <v>0</v>
      </c>
      <c r="G4833">
        <v>0</v>
      </c>
      <c r="T4833" t="s">
        <v>12087</v>
      </c>
      <c r="U4833" t="s">
        <v>12087</v>
      </c>
      <c r="V4833" t="s">
        <v>12087</v>
      </c>
    </row>
    <row r="4834" spans="1:22" x14ac:dyDescent="0.3">
      <c r="A4834">
        <v>7310</v>
      </c>
      <c r="B4834" t="s">
        <v>17337</v>
      </c>
      <c r="C4834" t="s">
        <v>17338</v>
      </c>
      <c r="D4834">
        <v>3</v>
      </c>
      <c r="E4834">
        <v>20</v>
      </c>
      <c r="G4834">
        <v>10</v>
      </c>
      <c r="T4834" t="s">
        <v>12087</v>
      </c>
      <c r="U4834" t="s">
        <v>12087</v>
      </c>
      <c r="V4834" t="s">
        <v>12087</v>
      </c>
    </row>
    <row r="4835" spans="1:22" x14ac:dyDescent="0.3">
      <c r="A4835">
        <v>7311</v>
      </c>
      <c r="B4835" t="s">
        <v>17339</v>
      </c>
      <c r="C4835" t="s">
        <v>17340</v>
      </c>
      <c r="D4835">
        <v>3</v>
      </c>
      <c r="E4835">
        <v>20</v>
      </c>
      <c r="G4835">
        <v>10</v>
      </c>
      <c r="T4835" t="s">
        <v>12087</v>
      </c>
      <c r="U4835" t="s">
        <v>12087</v>
      </c>
      <c r="V4835" t="s">
        <v>12087</v>
      </c>
    </row>
    <row r="4836" spans="1:22" x14ac:dyDescent="0.3">
      <c r="A4836">
        <v>7312</v>
      </c>
      <c r="B4836" t="s">
        <v>5674</v>
      </c>
      <c r="C4836" t="s">
        <v>5674</v>
      </c>
      <c r="D4836">
        <v>3</v>
      </c>
      <c r="E4836">
        <v>32</v>
      </c>
      <c r="G4836">
        <v>10</v>
      </c>
      <c r="T4836" t="s">
        <v>12087</v>
      </c>
      <c r="U4836" t="s">
        <v>12087</v>
      </c>
      <c r="V4836" t="s">
        <v>12087</v>
      </c>
    </row>
    <row r="4837" spans="1:22" x14ac:dyDescent="0.3">
      <c r="A4837">
        <v>7313</v>
      </c>
      <c r="B4837" t="s">
        <v>17341</v>
      </c>
      <c r="C4837" t="s">
        <v>17342</v>
      </c>
      <c r="D4837">
        <v>3</v>
      </c>
      <c r="E4837">
        <v>2</v>
      </c>
      <c r="G4837">
        <v>0</v>
      </c>
      <c r="T4837" t="s">
        <v>12087</v>
      </c>
      <c r="U4837" t="s">
        <v>12087</v>
      </c>
      <c r="V4837" t="s">
        <v>12087</v>
      </c>
    </row>
    <row r="4838" spans="1:22" x14ac:dyDescent="0.3">
      <c r="A4838">
        <v>7314</v>
      </c>
      <c r="B4838" t="s">
        <v>17343</v>
      </c>
      <c r="C4838" t="s">
        <v>9967</v>
      </c>
      <c r="D4838">
        <v>3</v>
      </c>
      <c r="E4838">
        <v>2</v>
      </c>
      <c r="G4838">
        <v>0</v>
      </c>
      <c r="T4838" t="s">
        <v>12087</v>
      </c>
      <c r="U4838" t="s">
        <v>12087</v>
      </c>
      <c r="V4838" t="s">
        <v>12087</v>
      </c>
    </row>
    <row r="4839" spans="1:22" x14ac:dyDescent="0.3">
      <c r="A4839">
        <v>7315</v>
      </c>
      <c r="B4839" t="s">
        <v>2786</v>
      </c>
      <c r="C4839" t="s">
        <v>2787</v>
      </c>
      <c r="D4839">
        <v>3</v>
      </c>
      <c r="E4839">
        <v>422</v>
      </c>
      <c r="G4839">
        <v>10</v>
      </c>
      <c r="T4839" t="s">
        <v>12087</v>
      </c>
      <c r="U4839" t="s">
        <v>12087</v>
      </c>
      <c r="V4839" t="s">
        <v>12087</v>
      </c>
    </row>
    <row r="4840" spans="1:22" x14ac:dyDescent="0.3">
      <c r="A4840">
        <v>7316</v>
      </c>
      <c r="B4840" t="s">
        <v>6181</v>
      </c>
      <c r="C4840" t="s">
        <v>6182</v>
      </c>
      <c r="D4840">
        <v>3</v>
      </c>
      <c r="E4840">
        <v>658</v>
      </c>
      <c r="G4840">
        <v>10</v>
      </c>
      <c r="T4840" t="s">
        <v>12087</v>
      </c>
      <c r="U4840" t="s">
        <v>12087</v>
      </c>
      <c r="V4840" t="s">
        <v>12087</v>
      </c>
    </row>
    <row r="4841" spans="1:22" x14ac:dyDescent="0.3">
      <c r="A4841">
        <v>7317</v>
      </c>
      <c r="B4841" t="s">
        <v>8827</v>
      </c>
      <c r="C4841" t="s">
        <v>8828</v>
      </c>
      <c r="D4841">
        <v>3</v>
      </c>
      <c r="E4841">
        <v>534</v>
      </c>
      <c r="G4841">
        <v>10</v>
      </c>
      <c r="T4841" t="s">
        <v>12087</v>
      </c>
      <c r="U4841" t="s">
        <v>12087</v>
      </c>
      <c r="V4841" t="s">
        <v>12087</v>
      </c>
    </row>
    <row r="4842" spans="1:22" x14ac:dyDescent="0.3">
      <c r="A4842">
        <v>7318</v>
      </c>
      <c r="B4842" t="s">
        <v>7218</v>
      </c>
      <c r="C4842" t="s">
        <v>7219</v>
      </c>
      <c r="D4842">
        <v>3</v>
      </c>
      <c r="E4842">
        <v>512</v>
      </c>
      <c r="G4842">
        <v>10</v>
      </c>
      <c r="T4842" t="s">
        <v>12087</v>
      </c>
      <c r="U4842" t="s">
        <v>12087</v>
      </c>
      <c r="V4842" t="s">
        <v>12087</v>
      </c>
    </row>
    <row r="4843" spans="1:22" x14ac:dyDescent="0.3">
      <c r="A4843">
        <v>7319</v>
      </c>
      <c r="B4843" t="s">
        <v>7231</v>
      </c>
      <c r="C4843" t="s">
        <v>7232</v>
      </c>
      <c r="D4843">
        <v>3</v>
      </c>
      <c r="E4843">
        <v>1024</v>
      </c>
      <c r="G4843">
        <v>10</v>
      </c>
      <c r="T4843" t="s">
        <v>12087</v>
      </c>
      <c r="U4843" t="s">
        <v>12087</v>
      </c>
      <c r="V4843" t="s">
        <v>12087</v>
      </c>
    </row>
    <row r="4844" spans="1:22" x14ac:dyDescent="0.3">
      <c r="A4844">
        <v>7320</v>
      </c>
      <c r="B4844" t="s">
        <v>170</v>
      </c>
      <c r="C4844" t="s">
        <v>171</v>
      </c>
      <c r="D4844">
        <v>3</v>
      </c>
      <c r="E4844">
        <v>256</v>
      </c>
      <c r="G4844">
        <v>10</v>
      </c>
      <c r="T4844" t="s">
        <v>12087</v>
      </c>
      <c r="U4844" t="s">
        <v>12087</v>
      </c>
      <c r="V4844" t="s">
        <v>12087</v>
      </c>
    </row>
    <row r="4845" spans="1:22" x14ac:dyDescent="0.3">
      <c r="A4845">
        <v>7321</v>
      </c>
      <c r="B4845" t="s">
        <v>4194</v>
      </c>
      <c r="C4845" t="s">
        <v>4195</v>
      </c>
      <c r="D4845">
        <v>3</v>
      </c>
      <c r="E4845">
        <v>552</v>
      </c>
      <c r="G4845">
        <v>10</v>
      </c>
      <c r="T4845" t="s">
        <v>12087</v>
      </c>
      <c r="U4845" t="s">
        <v>12087</v>
      </c>
      <c r="V4845" t="s">
        <v>12087</v>
      </c>
    </row>
    <row r="4846" spans="1:22" x14ac:dyDescent="0.3">
      <c r="A4846">
        <v>7322</v>
      </c>
      <c r="B4846" t="s">
        <v>17344</v>
      </c>
      <c r="C4846" t="s">
        <v>17345</v>
      </c>
      <c r="D4846">
        <v>3</v>
      </c>
      <c r="E4846">
        <v>666</v>
      </c>
      <c r="G4846">
        <v>10</v>
      </c>
      <c r="T4846" t="s">
        <v>12087</v>
      </c>
      <c r="U4846" t="s">
        <v>12087</v>
      </c>
      <c r="V4846" t="s">
        <v>12087</v>
      </c>
    </row>
    <row r="4847" spans="1:22" x14ac:dyDescent="0.3">
      <c r="A4847">
        <v>7323</v>
      </c>
      <c r="B4847" t="s">
        <v>815</v>
      </c>
      <c r="C4847" t="s">
        <v>816</v>
      </c>
      <c r="D4847">
        <v>3</v>
      </c>
      <c r="E4847">
        <v>256</v>
      </c>
      <c r="G4847">
        <v>10</v>
      </c>
      <c r="T4847" t="s">
        <v>12087</v>
      </c>
      <c r="U4847" t="s">
        <v>12087</v>
      </c>
      <c r="V4847" t="s">
        <v>12087</v>
      </c>
    </row>
    <row r="4848" spans="1:22" x14ac:dyDescent="0.3">
      <c r="A4848">
        <v>7325</v>
      </c>
      <c r="B4848" t="s">
        <v>10190</v>
      </c>
      <c r="C4848" t="s">
        <v>10191</v>
      </c>
      <c r="D4848">
        <v>3</v>
      </c>
      <c r="E4848">
        <v>102</v>
      </c>
      <c r="G4848">
        <v>10</v>
      </c>
      <c r="T4848" t="s">
        <v>12087</v>
      </c>
      <c r="U4848" t="s">
        <v>12087</v>
      </c>
      <c r="V4848" t="s">
        <v>12087</v>
      </c>
    </row>
    <row r="4849" spans="1:22" x14ac:dyDescent="0.3">
      <c r="A4849">
        <v>7326</v>
      </c>
      <c r="B4849" t="s">
        <v>4150</v>
      </c>
      <c r="C4849" t="s">
        <v>4151</v>
      </c>
      <c r="D4849">
        <v>3</v>
      </c>
      <c r="E4849">
        <v>712</v>
      </c>
      <c r="G4849">
        <v>10</v>
      </c>
      <c r="T4849" t="s">
        <v>12087</v>
      </c>
      <c r="U4849" t="s">
        <v>12087</v>
      </c>
      <c r="V4849" t="s">
        <v>12087</v>
      </c>
    </row>
    <row r="4850" spans="1:22" x14ac:dyDescent="0.3">
      <c r="A4850">
        <v>7327</v>
      </c>
      <c r="B4850" t="s">
        <v>5039</v>
      </c>
      <c r="C4850" t="s">
        <v>5040</v>
      </c>
      <c r="D4850">
        <v>3</v>
      </c>
      <c r="E4850">
        <v>1024</v>
      </c>
      <c r="G4850">
        <v>10</v>
      </c>
      <c r="T4850" t="s">
        <v>12087</v>
      </c>
      <c r="U4850" t="s">
        <v>12087</v>
      </c>
      <c r="V4850" t="s">
        <v>12087</v>
      </c>
    </row>
    <row r="4851" spans="1:22" x14ac:dyDescent="0.3">
      <c r="A4851">
        <v>7328</v>
      </c>
      <c r="B4851" t="s">
        <v>17346</v>
      </c>
      <c r="C4851" t="s">
        <v>17347</v>
      </c>
      <c r="D4851">
        <v>3</v>
      </c>
      <c r="E4851">
        <v>0</v>
      </c>
      <c r="G4851">
        <v>10</v>
      </c>
      <c r="T4851" t="s">
        <v>12087</v>
      </c>
      <c r="U4851" t="s">
        <v>12087</v>
      </c>
      <c r="V4851" t="s">
        <v>12087</v>
      </c>
    </row>
    <row r="4852" spans="1:22" x14ac:dyDescent="0.3">
      <c r="A4852">
        <v>7329</v>
      </c>
      <c r="B4852" t="s">
        <v>17348</v>
      </c>
      <c r="C4852" t="s">
        <v>17349</v>
      </c>
      <c r="D4852">
        <v>3</v>
      </c>
      <c r="E4852">
        <v>0</v>
      </c>
      <c r="G4852">
        <v>10</v>
      </c>
      <c r="T4852" t="s">
        <v>12087</v>
      </c>
      <c r="U4852" t="s">
        <v>12087</v>
      </c>
      <c r="V4852" t="s">
        <v>12087</v>
      </c>
    </row>
    <row r="4853" spans="1:22" x14ac:dyDescent="0.3">
      <c r="A4853">
        <v>7330</v>
      </c>
      <c r="B4853" t="s">
        <v>17350</v>
      </c>
      <c r="C4853" t="s">
        <v>17279</v>
      </c>
      <c r="D4853">
        <v>3</v>
      </c>
      <c r="E4853">
        <v>0</v>
      </c>
      <c r="G4853">
        <v>100</v>
      </c>
      <c r="T4853" t="s">
        <v>12087</v>
      </c>
      <c r="U4853" t="s">
        <v>12087</v>
      </c>
      <c r="V4853" t="s">
        <v>12087</v>
      </c>
    </row>
    <row r="4854" spans="1:22" x14ac:dyDescent="0.3">
      <c r="A4854">
        <v>7331</v>
      </c>
      <c r="B4854" t="s">
        <v>17351</v>
      </c>
      <c r="C4854" t="s">
        <v>17352</v>
      </c>
      <c r="D4854">
        <v>3</v>
      </c>
      <c r="E4854">
        <v>500</v>
      </c>
      <c r="G4854">
        <v>10</v>
      </c>
      <c r="T4854" t="s">
        <v>12087</v>
      </c>
      <c r="U4854" t="s">
        <v>12087</v>
      </c>
      <c r="V4854" t="s">
        <v>12087</v>
      </c>
    </row>
    <row r="4855" spans="1:22" x14ac:dyDescent="0.3">
      <c r="A4855">
        <v>7332</v>
      </c>
      <c r="B4855" t="s">
        <v>17353</v>
      </c>
      <c r="C4855" t="s">
        <v>17354</v>
      </c>
      <c r="D4855">
        <v>3</v>
      </c>
      <c r="E4855">
        <v>0</v>
      </c>
      <c r="G4855">
        <v>0</v>
      </c>
      <c r="T4855" t="s">
        <v>12087</v>
      </c>
      <c r="U4855" t="s">
        <v>12087</v>
      </c>
      <c r="V4855" t="s">
        <v>12087</v>
      </c>
    </row>
    <row r="4856" spans="1:22" x14ac:dyDescent="0.3">
      <c r="A4856">
        <v>7333</v>
      </c>
      <c r="B4856" t="s">
        <v>17355</v>
      </c>
      <c r="C4856" t="s">
        <v>17356</v>
      </c>
      <c r="D4856">
        <v>3</v>
      </c>
      <c r="E4856">
        <v>0</v>
      </c>
      <c r="G4856">
        <v>0</v>
      </c>
      <c r="T4856" t="s">
        <v>12087</v>
      </c>
      <c r="U4856" t="s">
        <v>12087</v>
      </c>
      <c r="V4856" t="s">
        <v>12087</v>
      </c>
    </row>
    <row r="4857" spans="1:22" x14ac:dyDescent="0.3">
      <c r="A4857">
        <v>7334</v>
      </c>
      <c r="B4857" t="s">
        <v>17357</v>
      </c>
      <c r="C4857" t="s">
        <v>17358</v>
      </c>
      <c r="D4857">
        <v>3</v>
      </c>
      <c r="E4857">
        <v>0</v>
      </c>
      <c r="G4857">
        <v>0</v>
      </c>
      <c r="T4857" t="s">
        <v>12087</v>
      </c>
      <c r="U4857" t="s">
        <v>12087</v>
      </c>
      <c r="V4857" t="s">
        <v>12087</v>
      </c>
    </row>
    <row r="4858" spans="1:22" x14ac:dyDescent="0.3">
      <c r="A4858">
        <v>7335</v>
      </c>
      <c r="B4858" t="s">
        <v>17359</v>
      </c>
      <c r="C4858" t="s">
        <v>17360</v>
      </c>
      <c r="D4858">
        <v>3</v>
      </c>
      <c r="E4858">
        <v>0</v>
      </c>
      <c r="G4858">
        <v>0</v>
      </c>
      <c r="T4858" t="s">
        <v>12087</v>
      </c>
      <c r="U4858" t="s">
        <v>12087</v>
      </c>
      <c r="V4858" t="s">
        <v>12087</v>
      </c>
    </row>
    <row r="4859" spans="1:22" x14ac:dyDescent="0.3">
      <c r="A4859">
        <v>7336</v>
      </c>
      <c r="B4859" t="s">
        <v>17361</v>
      </c>
      <c r="C4859" t="s">
        <v>17362</v>
      </c>
      <c r="D4859">
        <v>3</v>
      </c>
      <c r="E4859">
        <v>0</v>
      </c>
      <c r="G4859">
        <v>0</v>
      </c>
      <c r="T4859" t="s">
        <v>12087</v>
      </c>
      <c r="U4859" t="s">
        <v>12087</v>
      </c>
      <c r="V4859" t="s">
        <v>12087</v>
      </c>
    </row>
    <row r="4860" spans="1:22" x14ac:dyDescent="0.3">
      <c r="A4860">
        <v>7337</v>
      </c>
      <c r="B4860" t="s">
        <v>3763</v>
      </c>
      <c r="C4860" t="s">
        <v>3764</v>
      </c>
      <c r="D4860">
        <v>3</v>
      </c>
      <c r="E4860">
        <v>0</v>
      </c>
      <c r="G4860">
        <v>0</v>
      </c>
      <c r="T4860" t="s">
        <v>12087</v>
      </c>
      <c r="U4860" t="s">
        <v>12087</v>
      </c>
      <c r="V4860" t="s">
        <v>12087</v>
      </c>
    </row>
    <row r="4861" spans="1:22" x14ac:dyDescent="0.3">
      <c r="A4861">
        <v>7338</v>
      </c>
      <c r="B4861" t="s">
        <v>17363</v>
      </c>
      <c r="C4861" t="s">
        <v>17364</v>
      </c>
      <c r="D4861">
        <v>3</v>
      </c>
      <c r="E4861">
        <v>0</v>
      </c>
      <c r="G4861">
        <v>0</v>
      </c>
      <c r="T4861" t="s">
        <v>12087</v>
      </c>
      <c r="U4861" t="s">
        <v>12087</v>
      </c>
      <c r="V4861" t="s">
        <v>12087</v>
      </c>
    </row>
    <row r="4862" spans="1:22" x14ac:dyDescent="0.3">
      <c r="A4862">
        <v>7339</v>
      </c>
      <c r="B4862" t="s">
        <v>17365</v>
      </c>
      <c r="C4862" t="s">
        <v>17366</v>
      </c>
      <c r="D4862">
        <v>3</v>
      </c>
      <c r="E4862">
        <v>0</v>
      </c>
      <c r="G4862">
        <v>0</v>
      </c>
      <c r="T4862" t="s">
        <v>12087</v>
      </c>
      <c r="U4862" t="s">
        <v>12087</v>
      </c>
      <c r="V4862" t="s">
        <v>12087</v>
      </c>
    </row>
    <row r="4863" spans="1:22" x14ac:dyDescent="0.3">
      <c r="A4863">
        <v>7340</v>
      </c>
      <c r="B4863" t="s">
        <v>10720</v>
      </c>
      <c r="C4863" t="s">
        <v>10721</v>
      </c>
      <c r="D4863">
        <v>3</v>
      </c>
      <c r="E4863">
        <v>734</v>
      </c>
      <c r="G4863">
        <v>50</v>
      </c>
      <c r="T4863" t="s">
        <v>12087</v>
      </c>
      <c r="U4863" t="s">
        <v>12087</v>
      </c>
      <c r="V4863" t="s">
        <v>12087</v>
      </c>
    </row>
    <row r="4864" spans="1:22" x14ac:dyDescent="0.3">
      <c r="A4864">
        <v>7341</v>
      </c>
      <c r="B4864" t="s">
        <v>17367</v>
      </c>
      <c r="C4864" t="s">
        <v>17368</v>
      </c>
      <c r="D4864">
        <v>3</v>
      </c>
      <c r="E4864">
        <v>20</v>
      </c>
      <c r="G4864">
        <v>0</v>
      </c>
      <c r="T4864" t="s">
        <v>12087</v>
      </c>
      <c r="U4864" t="s">
        <v>12087</v>
      </c>
      <c r="V4864" t="s">
        <v>12087</v>
      </c>
    </row>
    <row r="4865" spans="1:22" x14ac:dyDescent="0.3">
      <c r="A4865">
        <v>7342</v>
      </c>
      <c r="B4865" t="s">
        <v>17369</v>
      </c>
      <c r="C4865" t="s">
        <v>17370</v>
      </c>
      <c r="D4865">
        <v>3</v>
      </c>
      <c r="E4865">
        <v>20</v>
      </c>
      <c r="G4865">
        <v>0</v>
      </c>
      <c r="T4865" t="s">
        <v>12087</v>
      </c>
      <c r="U4865" t="s">
        <v>12087</v>
      </c>
      <c r="V4865" t="s">
        <v>12087</v>
      </c>
    </row>
    <row r="4866" spans="1:22" x14ac:dyDescent="0.3">
      <c r="A4866">
        <v>7343</v>
      </c>
      <c r="B4866" t="s">
        <v>17371</v>
      </c>
      <c r="C4866" t="s">
        <v>17372</v>
      </c>
      <c r="D4866">
        <v>3</v>
      </c>
      <c r="E4866">
        <v>20</v>
      </c>
      <c r="G4866">
        <v>0</v>
      </c>
      <c r="T4866" t="s">
        <v>12087</v>
      </c>
      <c r="U4866" t="s">
        <v>12087</v>
      </c>
      <c r="V4866" t="s">
        <v>12087</v>
      </c>
    </row>
    <row r="4867" spans="1:22" x14ac:dyDescent="0.3">
      <c r="A4867">
        <v>7344</v>
      </c>
      <c r="B4867" t="s">
        <v>17373</v>
      </c>
      <c r="C4867" t="s">
        <v>17374</v>
      </c>
      <c r="D4867">
        <v>3</v>
      </c>
      <c r="E4867">
        <v>20</v>
      </c>
      <c r="G4867">
        <v>0</v>
      </c>
      <c r="T4867" t="s">
        <v>12087</v>
      </c>
      <c r="U4867" t="s">
        <v>12087</v>
      </c>
      <c r="V4867" t="s">
        <v>12087</v>
      </c>
    </row>
    <row r="4868" spans="1:22" x14ac:dyDescent="0.3">
      <c r="A4868">
        <v>7345</v>
      </c>
      <c r="B4868" t="s">
        <v>548</v>
      </c>
      <c r="C4868" t="s">
        <v>549</v>
      </c>
      <c r="D4868">
        <v>3</v>
      </c>
      <c r="E4868">
        <v>724</v>
      </c>
      <c r="G4868">
        <v>10</v>
      </c>
      <c r="T4868" t="s">
        <v>12087</v>
      </c>
      <c r="U4868" t="s">
        <v>12087</v>
      </c>
      <c r="V4868" t="s">
        <v>12087</v>
      </c>
    </row>
    <row r="4869" spans="1:22" x14ac:dyDescent="0.3">
      <c r="A4869">
        <v>7346</v>
      </c>
      <c r="B4869" t="s">
        <v>17375</v>
      </c>
      <c r="C4869" t="s">
        <v>17376</v>
      </c>
      <c r="D4869">
        <v>3</v>
      </c>
      <c r="E4869">
        <v>20</v>
      </c>
      <c r="G4869">
        <v>0</v>
      </c>
      <c r="T4869" t="s">
        <v>12087</v>
      </c>
      <c r="U4869" t="s">
        <v>12087</v>
      </c>
      <c r="V4869" t="s">
        <v>12087</v>
      </c>
    </row>
    <row r="4870" spans="1:22" x14ac:dyDescent="0.3">
      <c r="A4870">
        <v>7347</v>
      </c>
      <c r="B4870" t="s">
        <v>5924</v>
      </c>
      <c r="C4870" t="s">
        <v>5925</v>
      </c>
      <c r="D4870">
        <v>3</v>
      </c>
      <c r="E4870">
        <v>840</v>
      </c>
      <c r="G4870">
        <v>10</v>
      </c>
      <c r="T4870" t="s">
        <v>12087</v>
      </c>
      <c r="U4870" t="s">
        <v>12087</v>
      </c>
      <c r="V4870" t="s">
        <v>12087</v>
      </c>
    </row>
    <row r="4871" spans="1:22" x14ac:dyDescent="0.3">
      <c r="A4871">
        <v>7348</v>
      </c>
      <c r="B4871" t="s">
        <v>17377</v>
      </c>
      <c r="C4871" t="s">
        <v>17378</v>
      </c>
      <c r="D4871">
        <v>3</v>
      </c>
      <c r="E4871">
        <v>20</v>
      </c>
      <c r="G4871">
        <v>10</v>
      </c>
      <c r="T4871" t="s">
        <v>12087</v>
      </c>
      <c r="U4871" t="s">
        <v>12087</v>
      </c>
      <c r="V4871" t="s">
        <v>12087</v>
      </c>
    </row>
    <row r="4872" spans="1:22" x14ac:dyDescent="0.3">
      <c r="A4872">
        <v>7349</v>
      </c>
      <c r="B4872" t="s">
        <v>17379</v>
      </c>
      <c r="C4872" t="s">
        <v>17380</v>
      </c>
      <c r="D4872">
        <v>3</v>
      </c>
      <c r="E4872">
        <v>20</v>
      </c>
      <c r="G4872">
        <v>0</v>
      </c>
      <c r="T4872" t="s">
        <v>12087</v>
      </c>
      <c r="U4872" t="s">
        <v>12087</v>
      </c>
      <c r="V4872" t="s">
        <v>12087</v>
      </c>
    </row>
    <row r="4873" spans="1:22" x14ac:dyDescent="0.3">
      <c r="A4873">
        <v>7350</v>
      </c>
      <c r="B4873" t="s">
        <v>17381</v>
      </c>
      <c r="C4873" t="s">
        <v>17381</v>
      </c>
      <c r="D4873">
        <v>3</v>
      </c>
      <c r="E4873">
        <v>20</v>
      </c>
      <c r="G4873">
        <v>10</v>
      </c>
      <c r="T4873" t="s">
        <v>12087</v>
      </c>
      <c r="U4873" t="s">
        <v>12087</v>
      </c>
      <c r="V4873" t="s">
        <v>12087</v>
      </c>
    </row>
    <row r="4874" spans="1:22" x14ac:dyDescent="0.3">
      <c r="A4874">
        <v>7351</v>
      </c>
      <c r="B4874" t="s">
        <v>17382</v>
      </c>
      <c r="C4874" t="s">
        <v>17383</v>
      </c>
      <c r="D4874">
        <v>3</v>
      </c>
      <c r="E4874">
        <v>20</v>
      </c>
      <c r="G4874">
        <v>0</v>
      </c>
      <c r="T4874" t="s">
        <v>12087</v>
      </c>
      <c r="U4874" t="s">
        <v>12087</v>
      </c>
      <c r="V4874" t="s">
        <v>12087</v>
      </c>
    </row>
    <row r="4875" spans="1:22" x14ac:dyDescent="0.3">
      <c r="A4875">
        <v>7352</v>
      </c>
      <c r="B4875" t="s">
        <v>17384</v>
      </c>
      <c r="C4875" t="s">
        <v>17385</v>
      </c>
      <c r="D4875">
        <v>3</v>
      </c>
      <c r="E4875">
        <v>20</v>
      </c>
      <c r="G4875">
        <v>10</v>
      </c>
      <c r="T4875" t="s">
        <v>12087</v>
      </c>
      <c r="U4875" t="s">
        <v>12087</v>
      </c>
      <c r="V4875" t="s">
        <v>12087</v>
      </c>
    </row>
    <row r="4876" spans="1:22" x14ac:dyDescent="0.3">
      <c r="A4876">
        <v>7353</v>
      </c>
      <c r="B4876" t="s">
        <v>17386</v>
      </c>
      <c r="C4876" t="s">
        <v>17385</v>
      </c>
      <c r="D4876">
        <v>3</v>
      </c>
      <c r="E4876">
        <v>20</v>
      </c>
      <c r="G4876">
        <v>10</v>
      </c>
      <c r="T4876" t="s">
        <v>12087</v>
      </c>
      <c r="U4876" t="s">
        <v>12087</v>
      </c>
      <c r="V4876" t="s">
        <v>12087</v>
      </c>
    </row>
    <row r="4877" spans="1:22" x14ac:dyDescent="0.3">
      <c r="A4877">
        <v>7354</v>
      </c>
      <c r="B4877" t="s">
        <v>17387</v>
      </c>
      <c r="C4877" t="s">
        <v>17385</v>
      </c>
      <c r="D4877">
        <v>3</v>
      </c>
      <c r="E4877">
        <v>20</v>
      </c>
      <c r="G4877">
        <v>10</v>
      </c>
      <c r="T4877" t="s">
        <v>12087</v>
      </c>
      <c r="U4877" t="s">
        <v>12087</v>
      </c>
      <c r="V4877" t="s">
        <v>12087</v>
      </c>
    </row>
    <row r="4878" spans="1:22" x14ac:dyDescent="0.3">
      <c r="A4878">
        <v>7355</v>
      </c>
      <c r="B4878" t="s">
        <v>17388</v>
      </c>
      <c r="C4878" t="s">
        <v>17385</v>
      </c>
      <c r="D4878">
        <v>3</v>
      </c>
      <c r="E4878">
        <v>20</v>
      </c>
      <c r="G4878">
        <v>10</v>
      </c>
      <c r="T4878" t="s">
        <v>12087</v>
      </c>
      <c r="U4878" t="s">
        <v>12087</v>
      </c>
      <c r="V4878" t="s">
        <v>12087</v>
      </c>
    </row>
    <row r="4879" spans="1:22" x14ac:dyDescent="0.3">
      <c r="A4879">
        <v>7356</v>
      </c>
      <c r="B4879" t="s">
        <v>7592</v>
      </c>
      <c r="C4879" t="s">
        <v>7593</v>
      </c>
      <c r="D4879">
        <v>3</v>
      </c>
      <c r="E4879">
        <v>5000</v>
      </c>
      <c r="G4879">
        <v>10</v>
      </c>
      <c r="T4879" t="s">
        <v>12087</v>
      </c>
      <c r="U4879" t="s">
        <v>12087</v>
      </c>
      <c r="V4879" t="s">
        <v>12087</v>
      </c>
    </row>
    <row r="4880" spans="1:22" x14ac:dyDescent="0.3">
      <c r="A4880">
        <v>7357</v>
      </c>
      <c r="B4880" t="s">
        <v>7596</v>
      </c>
      <c r="C4880" t="s">
        <v>7593</v>
      </c>
      <c r="D4880">
        <v>3</v>
      </c>
      <c r="E4880">
        <v>5000</v>
      </c>
      <c r="G4880">
        <v>10</v>
      </c>
      <c r="T4880" t="s">
        <v>12087</v>
      </c>
      <c r="U4880" t="s">
        <v>12087</v>
      </c>
      <c r="V4880" t="s">
        <v>12087</v>
      </c>
    </row>
    <row r="4881" spans="1:22" x14ac:dyDescent="0.3">
      <c r="A4881">
        <v>7358</v>
      </c>
      <c r="B4881" t="s">
        <v>7599</v>
      </c>
      <c r="C4881" t="s">
        <v>7593</v>
      </c>
      <c r="D4881">
        <v>3</v>
      </c>
      <c r="E4881">
        <v>5000</v>
      </c>
      <c r="G4881">
        <v>10</v>
      </c>
      <c r="T4881" t="s">
        <v>12087</v>
      </c>
      <c r="U4881" t="s">
        <v>12087</v>
      </c>
      <c r="V4881" t="s">
        <v>12087</v>
      </c>
    </row>
    <row r="4882" spans="1:22" x14ac:dyDescent="0.3">
      <c r="A4882">
        <v>7359</v>
      </c>
      <c r="B4882" t="s">
        <v>7602</v>
      </c>
      <c r="C4882" t="s">
        <v>7593</v>
      </c>
      <c r="D4882">
        <v>3</v>
      </c>
      <c r="E4882">
        <v>5000</v>
      </c>
      <c r="G4882">
        <v>10</v>
      </c>
      <c r="T4882" t="s">
        <v>12087</v>
      </c>
      <c r="U4882" t="s">
        <v>12087</v>
      </c>
      <c r="V4882" t="s">
        <v>12087</v>
      </c>
    </row>
    <row r="4883" spans="1:22" x14ac:dyDescent="0.3">
      <c r="A4883">
        <v>7360</v>
      </c>
      <c r="B4883" t="s">
        <v>17389</v>
      </c>
      <c r="C4883" t="s">
        <v>17390</v>
      </c>
      <c r="D4883">
        <v>3</v>
      </c>
      <c r="E4883">
        <v>0</v>
      </c>
      <c r="G4883">
        <v>10</v>
      </c>
      <c r="T4883" t="s">
        <v>12087</v>
      </c>
      <c r="U4883" t="s">
        <v>12087</v>
      </c>
      <c r="V4883" t="s">
        <v>12087</v>
      </c>
    </row>
    <row r="4884" spans="1:22" x14ac:dyDescent="0.3">
      <c r="A4884">
        <v>7361</v>
      </c>
      <c r="B4884" t="s">
        <v>17391</v>
      </c>
      <c r="C4884" t="s">
        <v>17392</v>
      </c>
      <c r="D4884">
        <v>3</v>
      </c>
      <c r="E4884">
        <v>0</v>
      </c>
      <c r="G4884">
        <v>10</v>
      </c>
      <c r="T4884" t="s">
        <v>12087</v>
      </c>
      <c r="U4884" t="s">
        <v>12087</v>
      </c>
      <c r="V4884" t="s">
        <v>12087</v>
      </c>
    </row>
    <row r="4885" spans="1:22" x14ac:dyDescent="0.3">
      <c r="A4885">
        <v>7362</v>
      </c>
      <c r="B4885" t="s">
        <v>17393</v>
      </c>
      <c r="C4885" t="s">
        <v>17394</v>
      </c>
      <c r="D4885">
        <v>3</v>
      </c>
      <c r="E4885">
        <v>0</v>
      </c>
      <c r="G4885">
        <v>10</v>
      </c>
      <c r="T4885" t="s">
        <v>12087</v>
      </c>
      <c r="U4885" t="s">
        <v>12087</v>
      </c>
      <c r="V4885" t="s">
        <v>12087</v>
      </c>
    </row>
    <row r="4886" spans="1:22" x14ac:dyDescent="0.3">
      <c r="A4886">
        <v>7363</v>
      </c>
      <c r="B4886" t="s">
        <v>17395</v>
      </c>
      <c r="C4886" t="s">
        <v>17396</v>
      </c>
      <c r="D4886">
        <v>3</v>
      </c>
      <c r="E4886">
        <v>0</v>
      </c>
      <c r="G4886">
        <v>10</v>
      </c>
      <c r="T4886" t="s">
        <v>12087</v>
      </c>
      <c r="U4886" t="s">
        <v>12087</v>
      </c>
      <c r="V4886" t="s">
        <v>12087</v>
      </c>
    </row>
    <row r="4887" spans="1:22" x14ac:dyDescent="0.3">
      <c r="A4887">
        <v>7364</v>
      </c>
      <c r="B4887" t="s">
        <v>17397</v>
      </c>
      <c r="C4887" t="s">
        <v>17398</v>
      </c>
      <c r="D4887">
        <v>3</v>
      </c>
      <c r="E4887">
        <v>0</v>
      </c>
      <c r="G4887">
        <v>10</v>
      </c>
      <c r="T4887" t="s">
        <v>12087</v>
      </c>
      <c r="U4887" t="s">
        <v>12087</v>
      </c>
      <c r="V4887" t="s">
        <v>12087</v>
      </c>
    </row>
    <row r="4888" spans="1:22" x14ac:dyDescent="0.3">
      <c r="A4888">
        <v>7365</v>
      </c>
      <c r="B4888" t="s">
        <v>17399</v>
      </c>
      <c r="C4888" t="s">
        <v>17400</v>
      </c>
      <c r="D4888">
        <v>3</v>
      </c>
      <c r="E4888">
        <v>0</v>
      </c>
      <c r="G4888">
        <v>10</v>
      </c>
      <c r="T4888" t="s">
        <v>12087</v>
      </c>
      <c r="U4888" t="s">
        <v>12087</v>
      </c>
      <c r="V4888" t="s">
        <v>12087</v>
      </c>
    </row>
    <row r="4889" spans="1:22" x14ac:dyDescent="0.3">
      <c r="A4889">
        <v>7366</v>
      </c>
      <c r="B4889" t="s">
        <v>17401</v>
      </c>
      <c r="C4889" t="s">
        <v>17402</v>
      </c>
      <c r="D4889">
        <v>3</v>
      </c>
      <c r="E4889">
        <v>0</v>
      </c>
      <c r="G4889">
        <v>10</v>
      </c>
      <c r="T4889" t="s">
        <v>12087</v>
      </c>
      <c r="U4889" t="s">
        <v>12087</v>
      </c>
      <c r="V4889" t="s">
        <v>12087</v>
      </c>
    </row>
    <row r="4890" spans="1:22" x14ac:dyDescent="0.3">
      <c r="A4890">
        <v>7367</v>
      </c>
      <c r="B4890" t="s">
        <v>17403</v>
      </c>
      <c r="C4890" t="s">
        <v>17404</v>
      </c>
      <c r="D4890">
        <v>3</v>
      </c>
      <c r="E4890">
        <v>0</v>
      </c>
      <c r="G4890">
        <v>10</v>
      </c>
      <c r="T4890" t="s">
        <v>12087</v>
      </c>
      <c r="U4890" t="s">
        <v>12087</v>
      </c>
      <c r="V4890" t="s">
        <v>12087</v>
      </c>
    </row>
    <row r="4891" spans="1:22" x14ac:dyDescent="0.3">
      <c r="A4891">
        <v>7368</v>
      </c>
      <c r="B4891" t="s">
        <v>17405</v>
      </c>
      <c r="C4891" t="s">
        <v>17406</v>
      </c>
      <c r="D4891">
        <v>3</v>
      </c>
      <c r="E4891">
        <v>0</v>
      </c>
      <c r="G4891">
        <v>10</v>
      </c>
      <c r="T4891" t="s">
        <v>12087</v>
      </c>
      <c r="U4891" t="s">
        <v>12087</v>
      </c>
      <c r="V4891" t="s">
        <v>12087</v>
      </c>
    </row>
    <row r="4892" spans="1:22" x14ac:dyDescent="0.3">
      <c r="A4892">
        <v>7369</v>
      </c>
      <c r="B4892" t="s">
        <v>17407</v>
      </c>
      <c r="C4892" t="s">
        <v>17408</v>
      </c>
      <c r="D4892">
        <v>3</v>
      </c>
      <c r="E4892">
        <v>0</v>
      </c>
      <c r="G4892">
        <v>10</v>
      </c>
      <c r="T4892" t="s">
        <v>12087</v>
      </c>
      <c r="U4892" t="s">
        <v>12087</v>
      </c>
      <c r="V4892" t="s">
        <v>12087</v>
      </c>
    </row>
    <row r="4893" spans="1:22" x14ac:dyDescent="0.3">
      <c r="A4893">
        <v>7370</v>
      </c>
      <c r="B4893" t="s">
        <v>17409</v>
      </c>
      <c r="C4893" t="s">
        <v>17410</v>
      </c>
      <c r="D4893">
        <v>3</v>
      </c>
      <c r="E4893">
        <v>0</v>
      </c>
      <c r="G4893">
        <v>10</v>
      </c>
      <c r="T4893" t="s">
        <v>12087</v>
      </c>
      <c r="U4893" t="s">
        <v>12087</v>
      </c>
      <c r="V4893" t="s">
        <v>12087</v>
      </c>
    </row>
    <row r="4894" spans="1:22" x14ac:dyDescent="0.3">
      <c r="A4894">
        <v>7371</v>
      </c>
      <c r="B4894" t="s">
        <v>17411</v>
      </c>
      <c r="C4894" t="s">
        <v>17412</v>
      </c>
      <c r="D4894">
        <v>3</v>
      </c>
      <c r="E4894">
        <v>0</v>
      </c>
      <c r="G4894">
        <v>10</v>
      </c>
      <c r="T4894" t="s">
        <v>12087</v>
      </c>
      <c r="U4894" t="s">
        <v>12087</v>
      </c>
      <c r="V4894" t="s">
        <v>12087</v>
      </c>
    </row>
    <row r="4895" spans="1:22" x14ac:dyDescent="0.3">
      <c r="A4895">
        <v>7372</v>
      </c>
      <c r="B4895" t="s">
        <v>17413</v>
      </c>
      <c r="C4895" t="s">
        <v>17414</v>
      </c>
      <c r="D4895">
        <v>3</v>
      </c>
      <c r="E4895">
        <v>0</v>
      </c>
      <c r="G4895">
        <v>10</v>
      </c>
      <c r="T4895" t="s">
        <v>12087</v>
      </c>
      <c r="U4895" t="s">
        <v>12087</v>
      </c>
      <c r="V4895" t="s">
        <v>12087</v>
      </c>
    </row>
    <row r="4896" spans="1:22" x14ac:dyDescent="0.3">
      <c r="A4896">
        <v>7373</v>
      </c>
      <c r="B4896" t="s">
        <v>17415</v>
      </c>
      <c r="C4896" t="s">
        <v>17416</v>
      </c>
      <c r="D4896">
        <v>3</v>
      </c>
      <c r="E4896">
        <v>0</v>
      </c>
      <c r="G4896">
        <v>10</v>
      </c>
      <c r="T4896" t="s">
        <v>12087</v>
      </c>
      <c r="U4896" t="s">
        <v>12087</v>
      </c>
      <c r="V4896" t="s">
        <v>12087</v>
      </c>
    </row>
    <row r="4897" spans="1:22" x14ac:dyDescent="0.3">
      <c r="A4897">
        <v>7374</v>
      </c>
      <c r="B4897" t="s">
        <v>17417</v>
      </c>
      <c r="C4897" t="s">
        <v>17418</v>
      </c>
      <c r="D4897">
        <v>3</v>
      </c>
      <c r="E4897">
        <v>0</v>
      </c>
      <c r="G4897">
        <v>10</v>
      </c>
      <c r="T4897" t="s">
        <v>12087</v>
      </c>
      <c r="U4897" t="s">
        <v>12087</v>
      </c>
      <c r="V4897" t="s">
        <v>12087</v>
      </c>
    </row>
    <row r="4898" spans="1:22" x14ac:dyDescent="0.3">
      <c r="A4898">
        <v>7375</v>
      </c>
      <c r="B4898" t="s">
        <v>17419</v>
      </c>
      <c r="C4898" t="s">
        <v>17420</v>
      </c>
      <c r="D4898">
        <v>3</v>
      </c>
      <c r="E4898">
        <v>0</v>
      </c>
      <c r="G4898">
        <v>10</v>
      </c>
      <c r="T4898" t="s">
        <v>12087</v>
      </c>
      <c r="U4898" t="s">
        <v>12087</v>
      </c>
      <c r="V4898" t="s">
        <v>12087</v>
      </c>
    </row>
    <row r="4899" spans="1:22" x14ac:dyDescent="0.3">
      <c r="A4899">
        <v>7376</v>
      </c>
      <c r="B4899" t="s">
        <v>17421</v>
      </c>
      <c r="C4899" t="s">
        <v>17422</v>
      </c>
      <c r="D4899">
        <v>3</v>
      </c>
      <c r="E4899">
        <v>0</v>
      </c>
      <c r="G4899">
        <v>10</v>
      </c>
      <c r="T4899" t="s">
        <v>12087</v>
      </c>
      <c r="U4899" t="s">
        <v>12087</v>
      </c>
      <c r="V4899" t="s">
        <v>12087</v>
      </c>
    </row>
    <row r="4900" spans="1:22" x14ac:dyDescent="0.3">
      <c r="A4900">
        <v>7377</v>
      </c>
      <c r="B4900" t="s">
        <v>17423</v>
      </c>
      <c r="C4900" t="s">
        <v>17424</v>
      </c>
      <c r="D4900">
        <v>3</v>
      </c>
      <c r="E4900">
        <v>0</v>
      </c>
      <c r="G4900">
        <v>10</v>
      </c>
      <c r="T4900" t="s">
        <v>12087</v>
      </c>
      <c r="U4900" t="s">
        <v>12087</v>
      </c>
      <c r="V4900" t="s">
        <v>12087</v>
      </c>
    </row>
    <row r="4901" spans="1:22" x14ac:dyDescent="0.3">
      <c r="A4901">
        <v>7378</v>
      </c>
      <c r="B4901" t="s">
        <v>17425</v>
      </c>
      <c r="C4901" t="s">
        <v>17426</v>
      </c>
      <c r="D4901">
        <v>3</v>
      </c>
      <c r="E4901">
        <v>0</v>
      </c>
      <c r="G4901">
        <v>10</v>
      </c>
      <c r="T4901" t="s">
        <v>12087</v>
      </c>
      <c r="U4901" t="s">
        <v>12087</v>
      </c>
      <c r="V4901" t="s">
        <v>12087</v>
      </c>
    </row>
    <row r="4902" spans="1:22" x14ac:dyDescent="0.3">
      <c r="A4902">
        <v>7379</v>
      </c>
      <c r="B4902" t="s">
        <v>17427</v>
      </c>
      <c r="C4902" t="s">
        <v>17428</v>
      </c>
      <c r="D4902">
        <v>3</v>
      </c>
      <c r="E4902">
        <v>0</v>
      </c>
      <c r="G4902">
        <v>10</v>
      </c>
      <c r="T4902" t="s">
        <v>12087</v>
      </c>
      <c r="U4902" t="s">
        <v>12087</v>
      </c>
      <c r="V4902" t="s">
        <v>12087</v>
      </c>
    </row>
    <row r="4903" spans="1:22" x14ac:dyDescent="0.3">
      <c r="A4903">
        <v>7380</v>
      </c>
      <c r="B4903" t="s">
        <v>17429</v>
      </c>
      <c r="C4903" t="s">
        <v>17430</v>
      </c>
      <c r="D4903">
        <v>3</v>
      </c>
      <c r="E4903">
        <v>0</v>
      </c>
      <c r="G4903">
        <v>10</v>
      </c>
      <c r="T4903" t="s">
        <v>12087</v>
      </c>
      <c r="U4903" t="s">
        <v>12087</v>
      </c>
      <c r="V4903" t="s">
        <v>12087</v>
      </c>
    </row>
    <row r="4904" spans="1:22" x14ac:dyDescent="0.3">
      <c r="A4904">
        <v>7381</v>
      </c>
      <c r="B4904" t="s">
        <v>17431</v>
      </c>
      <c r="C4904" t="s">
        <v>17432</v>
      </c>
      <c r="D4904">
        <v>3</v>
      </c>
      <c r="E4904">
        <v>0</v>
      </c>
      <c r="G4904">
        <v>10</v>
      </c>
      <c r="T4904" t="s">
        <v>12087</v>
      </c>
      <c r="U4904" t="s">
        <v>12087</v>
      </c>
      <c r="V4904" t="s">
        <v>12087</v>
      </c>
    </row>
    <row r="4905" spans="1:22" x14ac:dyDescent="0.3">
      <c r="A4905">
        <v>7382</v>
      </c>
      <c r="B4905" t="s">
        <v>17433</v>
      </c>
      <c r="C4905" t="s">
        <v>17434</v>
      </c>
      <c r="D4905">
        <v>3</v>
      </c>
      <c r="E4905">
        <v>0</v>
      </c>
      <c r="G4905">
        <v>10</v>
      </c>
      <c r="T4905" t="s">
        <v>12087</v>
      </c>
      <c r="U4905" t="s">
        <v>12087</v>
      </c>
      <c r="V4905" t="s">
        <v>12087</v>
      </c>
    </row>
    <row r="4906" spans="1:22" x14ac:dyDescent="0.3">
      <c r="A4906">
        <v>7383</v>
      </c>
      <c r="B4906" t="s">
        <v>17435</v>
      </c>
      <c r="C4906" t="s">
        <v>17436</v>
      </c>
      <c r="D4906">
        <v>3</v>
      </c>
      <c r="E4906">
        <v>0</v>
      </c>
      <c r="G4906">
        <v>10</v>
      </c>
      <c r="T4906" t="s">
        <v>12087</v>
      </c>
      <c r="U4906" t="s">
        <v>12087</v>
      </c>
      <c r="V4906" t="s">
        <v>12087</v>
      </c>
    </row>
    <row r="4907" spans="1:22" x14ac:dyDescent="0.3">
      <c r="A4907">
        <v>7384</v>
      </c>
      <c r="B4907" t="s">
        <v>17437</v>
      </c>
      <c r="C4907" t="s">
        <v>17438</v>
      </c>
      <c r="D4907">
        <v>3</v>
      </c>
      <c r="E4907">
        <v>0</v>
      </c>
      <c r="G4907">
        <v>10</v>
      </c>
      <c r="T4907" t="s">
        <v>12087</v>
      </c>
      <c r="U4907" t="s">
        <v>12087</v>
      </c>
      <c r="V4907" t="s">
        <v>12087</v>
      </c>
    </row>
    <row r="4908" spans="1:22" x14ac:dyDescent="0.3">
      <c r="A4908">
        <v>7385</v>
      </c>
      <c r="B4908" t="s">
        <v>17439</v>
      </c>
      <c r="C4908" t="s">
        <v>17440</v>
      </c>
      <c r="D4908">
        <v>3</v>
      </c>
      <c r="E4908">
        <v>0</v>
      </c>
      <c r="G4908">
        <v>10</v>
      </c>
      <c r="T4908" t="s">
        <v>12087</v>
      </c>
      <c r="U4908" t="s">
        <v>12087</v>
      </c>
      <c r="V4908" t="s">
        <v>12087</v>
      </c>
    </row>
    <row r="4909" spans="1:22" x14ac:dyDescent="0.3">
      <c r="A4909">
        <v>7386</v>
      </c>
      <c r="B4909" t="s">
        <v>17441</v>
      </c>
      <c r="C4909" t="s">
        <v>17442</v>
      </c>
      <c r="D4909">
        <v>3</v>
      </c>
      <c r="E4909">
        <v>0</v>
      </c>
      <c r="G4909">
        <v>10</v>
      </c>
      <c r="T4909" t="s">
        <v>12087</v>
      </c>
      <c r="U4909" t="s">
        <v>12087</v>
      </c>
      <c r="V4909" t="s">
        <v>12087</v>
      </c>
    </row>
    <row r="4910" spans="1:22" x14ac:dyDescent="0.3">
      <c r="A4910">
        <v>7387</v>
      </c>
      <c r="B4910" t="s">
        <v>17443</v>
      </c>
      <c r="C4910" t="s">
        <v>17444</v>
      </c>
      <c r="D4910">
        <v>3</v>
      </c>
      <c r="E4910">
        <v>0</v>
      </c>
      <c r="G4910">
        <v>10</v>
      </c>
      <c r="T4910" t="s">
        <v>12087</v>
      </c>
      <c r="U4910" t="s">
        <v>12087</v>
      </c>
      <c r="V4910" t="s">
        <v>12087</v>
      </c>
    </row>
    <row r="4911" spans="1:22" x14ac:dyDescent="0.3">
      <c r="A4911">
        <v>7388</v>
      </c>
      <c r="B4911" t="s">
        <v>17445</v>
      </c>
      <c r="C4911" t="s">
        <v>17446</v>
      </c>
      <c r="D4911">
        <v>3</v>
      </c>
      <c r="E4911">
        <v>0</v>
      </c>
      <c r="G4911">
        <v>10</v>
      </c>
      <c r="T4911" t="s">
        <v>12087</v>
      </c>
      <c r="U4911" t="s">
        <v>12087</v>
      </c>
      <c r="V4911" t="s">
        <v>12087</v>
      </c>
    </row>
    <row r="4912" spans="1:22" x14ac:dyDescent="0.3">
      <c r="A4912">
        <v>7389</v>
      </c>
      <c r="B4912" t="s">
        <v>17447</v>
      </c>
      <c r="C4912" t="s">
        <v>17448</v>
      </c>
      <c r="D4912">
        <v>3</v>
      </c>
      <c r="E4912">
        <v>0</v>
      </c>
      <c r="G4912">
        <v>10</v>
      </c>
      <c r="T4912" t="s">
        <v>12087</v>
      </c>
      <c r="U4912" t="s">
        <v>12087</v>
      </c>
      <c r="V4912" t="s">
        <v>12087</v>
      </c>
    </row>
    <row r="4913" spans="1:22" x14ac:dyDescent="0.3">
      <c r="A4913">
        <v>7390</v>
      </c>
      <c r="B4913" t="s">
        <v>17449</v>
      </c>
      <c r="C4913" t="s">
        <v>17450</v>
      </c>
      <c r="D4913">
        <v>3</v>
      </c>
      <c r="E4913">
        <v>0</v>
      </c>
      <c r="G4913">
        <v>10</v>
      </c>
      <c r="T4913" t="s">
        <v>12087</v>
      </c>
      <c r="U4913" t="s">
        <v>12087</v>
      </c>
      <c r="V4913" t="s">
        <v>12087</v>
      </c>
    </row>
    <row r="4914" spans="1:22" x14ac:dyDescent="0.3">
      <c r="A4914">
        <v>7391</v>
      </c>
      <c r="B4914" t="s">
        <v>17451</v>
      </c>
      <c r="C4914" t="s">
        <v>17452</v>
      </c>
      <c r="D4914">
        <v>3</v>
      </c>
      <c r="E4914">
        <v>0</v>
      </c>
      <c r="G4914">
        <v>10</v>
      </c>
      <c r="T4914" t="s">
        <v>12087</v>
      </c>
      <c r="U4914" t="s">
        <v>12087</v>
      </c>
      <c r="V4914" t="s">
        <v>12087</v>
      </c>
    </row>
    <row r="4915" spans="1:22" x14ac:dyDescent="0.3">
      <c r="A4915">
        <v>7392</v>
      </c>
      <c r="B4915" t="s">
        <v>17453</v>
      </c>
      <c r="C4915" t="s">
        <v>17454</v>
      </c>
      <c r="D4915">
        <v>3</v>
      </c>
      <c r="E4915">
        <v>0</v>
      </c>
      <c r="G4915">
        <v>10</v>
      </c>
      <c r="T4915" t="s">
        <v>12087</v>
      </c>
      <c r="U4915" t="s">
        <v>12087</v>
      </c>
      <c r="V4915" t="s">
        <v>12087</v>
      </c>
    </row>
    <row r="4916" spans="1:22" x14ac:dyDescent="0.3">
      <c r="A4916">
        <v>7393</v>
      </c>
      <c r="B4916" t="s">
        <v>17455</v>
      </c>
      <c r="C4916" t="s">
        <v>17456</v>
      </c>
      <c r="D4916">
        <v>3</v>
      </c>
      <c r="E4916">
        <v>0</v>
      </c>
      <c r="G4916">
        <v>10</v>
      </c>
      <c r="T4916" t="s">
        <v>12087</v>
      </c>
      <c r="U4916" t="s">
        <v>12087</v>
      </c>
      <c r="V4916" t="s">
        <v>12087</v>
      </c>
    </row>
    <row r="4917" spans="1:22" x14ac:dyDescent="0.3">
      <c r="A4917">
        <v>7394</v>
      </c>
      <c r="B4917" t="s">
        <v>17457</v>
      </c>
      <c r="C4917" t="s">
        <v>17458</v>
      </c>
      <c r="D4917">
        <v>3</v>
      </c>
      <c r="E4917">
        <v>0</v>
      </c>
      <c r="G4917">
        <v>10</v>
      </c>
      <c r="T4917" t="s">
        <v>12087</v>
      </c>
      <c r="U4917" t="s">
        <v>12087</v>
      </c>
      <c r="V4917" t="s">
        <v>12087</v>
      </c>
    </row>
    <row r="4918" spans="1:22" x14ac:dyDescent="0.3">
      <c r="A4918">
        <v>7395</v>
      </c>
      <c r="B4918" t="s">
        <v>17459</v>
      </c>
      <c r="C4918" t="s">
        <v>17460</v>
      </c>
      <c r="D4918">
        <v>3</v>
      </c>
      <c r="E4918">
        <v>0</v>
      </c>
      <c r="G4918">
        <v>10</v>
      </c>
      <c r="T4918" t="s">
        <v>12087</v>
      </c>
      <c r="U4918" t="s">
        <v>12087</v>
      </c>
      <c r="V4918" t="s">
        <v>12087</v>
      </c>
    </row>
    <row r="4919" spans="1:22" x14ac:dyDescent="0.3">
      <c r="A4919">
        <v>7396</v>
      </c>
      <c r="B4919" t="s">
        <v>17461</v>
      </c>
      <c r="C4919" t="s">
        <v>17462</v>
      </c>
      <c r="D4919">
        <v>3</v>
      </c>
      <c r="E4919">
        <v>0</v>
      </c>
      <c r="G4919">
        <v>10</v>
      </c>
      <c r="T4919" t="s">
        <v>12087</v>
      </c>
      <c r="U4919" t="s">
        <v>12087</v>
      </c>
      <c r="V4919" t="s">
        <v>12087</v>
      </c>
    </row>
    <row r="4920" spans="1:22" x14ac:dyDescent="0.3">
      <c r="A4920">
        <v>7397</v>
      </c>
      <c r="B4920" t="s">
        <v>17463</v>
      </c>
      <c r="C4920" t="s">
        <v>17464</v>
      </c>
      <c r="D4920">
        <v>3</v>
      </c>
      <c r="E4920">
        <v>0</v>
      </c>
      <c r="G4920">
        <v>10</v>
      </c>
      <c r="T4920" t="s">
        <v>12087</v>
      </c>
      <c r="U4920" t="s">
        <v>12087</v>
      </c>
      <c r="V4920" t="s">
        <v>12087</v>
      </c>
    </row>
    <row r="4921" spans="1:22" x14ac:dyDescent="0.3">
      <c r="A4921">
        <v>7398</v>
      </c>
      <c r="B4921" t="s">
        <v>17465</v>
      </c>
      <c r="C4921" t="s">
        <v>17466</v>
      </c>
      <c r="D4921">
        <v>3</v>
      </c>
      <c r="E4921">
        <v>0</v>
      </c>
      <c r="G4921">
        <v>10</v>
      </c>
      <c r="T4921" t="s">
        <v>12087</v>
      </c>
      <c r="U4921" t="s">
        <v>12087</v>
      </c>
      <c r="V4921" t="s">
        <v>12087</v>
      </c>
    </row>
    <row r="4922" spans="1:22" x14ac:dyDescent="0.3">
      <c r="A4922">
        <v>7399</v>
      </c>
      <c r="B4922" t="s">
        <v>17467</v>
      </c>
      <c r="C4922" t="s">
        <v>17468</v>
      </c>
      <c r="D4922">
        <v>3</v>
      </c>
      <c r="E4922">
        <v>2</v>
      </c>
      <c r="G4922">
        <v>10</v>
      </c>
      <c r="T4922" t="s">
        <v>12087</v>
      </c>
      <c r="U4922" t="s">
        <v>12087</v>
      </c>
      <c r="V4922" t="s">
        <v>12087</v>
      </c>
    </row>
    <row r="4923" spans="1:22" x14ac:dyDescent="0.3">
      <c r="A4923">
        <v>7400</v>
      </c>
      <c r="B4923" t="s">
        <v>17469</v>
      </c>
      <c r="C4923" t="s">
        <v>17470</v>
      </c>
      <c r="D4923">
        <v>3</v>
      </c>
      <c r="E4923">
        <v>2</v>
      </c>
      <c r="G4923">
        <v>10</v>
      </c>
      <c r="T4923" t="s">
        <v>12087</v>
      </c>
      <c r="U4923" t="s">
        <v>12087</v>
      </c>
      <c r="V4923" t="s">
        <v>12087</v>
      </c>
    </row>
    <row r="4924" spans="1:22" x14ac:dyDescent="0.3">
      <c r="A4924">
        <v>7401</v>
      </c>
      <c r="B4924" t="s">
        <v>17471</v>
      </c>
      <c r="C4924" t="s">
        <v>17472</v>
      </c>
      <c r="D4924">
        <v>3</v>
      </c>
      <c r="E4924">
        <v>2</v>
      </c>
      <c r="G4924">
        <v>10</v>
      </c>
      <c r="T4924" t="s">
        <v>12087</v>
      </c>
      <c r="U4924" t="s">
        <v>12087</v>
      </c>
      <c r="V4924" t="s">
        <v>12087</v>
      </c>
    </row>
    <row r="4925" spans="1:22" x14ac:dyDescent="0.3">
      <c r="A4925">
        <v>7402</v>
      </c>
      <c r="B4925" t="s">
        <v>17473</v>
      </c>
      <c r="C4925" t="s">
        <v>17474</v>
      </c>
      <c r="D4925">
        <v>3</v>
      </c>
      <c r="E4925">
        <v>2</v>
      </c>
      <c r="G4925">
        <v>10</v>
      </c>
      <c r="T4925" t="s">
        <v>12087</v>
      </c>
      <c r="U4925" t="s">
        <v>12087</v>
      </c>
      <c r="V4925" t="s">
        <v>12087</v>
      </c>
    </row>
    <row r="4926" spans="1:22" x14ac:dyDescent="0.3">
      <c r="A4926">
        <v>7403</v>
      </c>
      <c r="B4926" t="s">
        <v>17475</v>
      </c>
      <c r="C4926" t="s">
        <v>17476</v>
      </c>
      <c r="D4926">
        <v>3</v>
      </c>
      <c r="E4926">
        <v>2</v>
      </c>
      <c r="G4926">
        <v>10</v>
      </c>
      <c r="T4926" t="s">
        <v>12087</v>
      </c>
      <c r="U4926" t="s">
        <v>12087</v>
      </c>
      <c r="V4926" t="s">
        <v>12087</v>
      </c>
    </row>
    <row r="4927" spans="1:22" x14ac:dyDescent="0.3">
      <c r="A4927">
        <v>7404</v>
      </c>
      <c r="B4927" t="s">
        <v>17477</v>
      </c>
      <c r="C4927" t="s">
        <v>17478</v>
      </c>
      <c r="D4927">
        <v>3</v>
      </c>
      <c r="E4927">
        <v>2</v>
      </c>
      <c r="G4927">
        <v>10</v>
      </c>
      <c r="T4927" t="s">
        <v>12087</v>
      </c>
      <c r="U4927" t="s">
        <v>12087</v>
      </c>
      <c r="V4927" t="s">
        <v>12087</v>
      </c>
    </row>
    <row r="4928" spans="1:22" x14ac:dyDescent="0.3">
      <c r="A4928">
        <v>7405</v>
      </c>
      <c r="B4928" t="s">
        <v>17479</v>
      </c>
      <c r="C4928" t="s">
        <v>17480</v>
      </c>
      <c r="D4928">
        <v>3</v>
      </c>
      <c r="E4928">
        <v>2</v>
      </c>
      <c r="G4928">
        <v>10</v>
      </c>
      <c r="T4928" t="s">
        <v>12087</v>
      </c>
      <c r="U4928" t="s">
        <v>12087</v>
      </c>
      <c r="V4928" t="s">
        <v>12087</v>
      </c>
    </row>
    <row r="4929" spans="1:22" x14ac:dyDescent="0.3">
      <c r="A4929">
        <v>7406</v>
      </c>
      <c r="B4929" t="s">
        <v>17481</v>
      </c>
      <c r="C4929" t="s">
        <v>17482</v>
      </c>
      <c r="D4929">
        <v>3</v>
      </c>
      <c r="E4929">
        <v>2</v>
      </c>
      <c r="G4929">
        <v>10</v>
      </c>
      <c r="T4929" t="s">
        <v>12087</v>
      </c>
      <c r="U4929" t="s">
        <v>12087</v>
      </c>
      <c r="V4929" t="s">
        <v>12087</v>
      </c>
    </row>
    <row r="4930" spans="1:22" x14ac:dyDescent="0.3">
      <c r="A4930">
        <v>7407</v>
      </c>
      <c r="B4930" t="s">
        <v>17483</v>
      </c>
      <c r="C4930" t="s">
        <v>17482</v>
      </c>
      <c r="D4930">
        <v>3</v>
      </c>
      <c r="E4930">
        <v>2</v>
      </c>
      <c r="G4930">
        <v>10</v>
      </c>
      <c r="T4930" t="s">
        <v>12087</v>
      </c>
      <c r="U4930" t="s">
        <v>12087</v>
      </c>
      <c r="V4930" t="s">
        <v>12087</v>
      </c>
    </row>
    <row r="4931" spans="1:22" x14ac:dyDescent="0.3">
      <c r="A4931">
        <v>7408</v>
      </c>
      <c r="B4931" t="s">
        <v>17484</v>
      </c>
      <c r="C4931" t="s">
        <v>17482</v>
      </c>
      <c r="D4931">
        <v>3</v>
      </c>
      <c r="E4931">
        <v>2</v>
      </c>
      <c r="G4931">
        <v>10</v>
      </c>
      <c r="T4931" t="s">
        <v>12087</v>
      </c>
      <c r="U4931" t="s">
        <v>12087</v>
      </c>
      <c r="V4931" t="s">
        <v>12087</v>
      </c>
    </row>
    <row r="4932" spans="1:22" x14ac:dyDescent="0.3">
      <c r="A4932">
        <v>7409</v>
      </c>
      <c r="B4932" t="s">
        <v>17485</v>
      </c>
      <c r="C4932" t="s">
        <v>17482</v>
      </c>
      <c r="D4932">
        <v>3</v>
      </c>
      <c r="E4932">
        <v>2</v>
      </c>
      <c r="G4932">
        <v>10</v>
      </c>
      <c r="T4932" t="s">
        <v>12087</v>
      </c>
      <c r="U4932" t="s">
        <v>12087</v>
      </c>
      <c r="V4932" t="s">
        <v>12087</v>
      </c>
    </row>
    <row r="4933" spans="1:22" x14ac:dyDescent="0.3">
      <c r="A4933">
        <v>7410</v>
      </c>
      <c r="B4933" t="s">
        <v>17486</v>
      </c>
      <c r="C4933" t="s">
        <v>17482</v>
      </c>
      <c r="D4933">
        <v>3</v>
      </c>
      <c r="E4933">
        <v>2</v>
      </c>
      <c r="G4933">
        <v>10</v>
      </c>
      <c r="T4933" t="s">
        <v>12087</v>
      </c>
      <c r="U4933" t="s">
        <v>12087</v>
      </c>
      <c r="V4933" t="s">
        <v>12087</v>
      </c>
    </row>
    <row r="4934" spans="1:22" x14ac:dyDescent="0.3">
      <c r="A4934">
        <v>7411</v>
      </c>
      <c r="B4934" t="s">
        <v>17487</v>
      </c>
      <c r="C4934" t="s">
        <v>17482</v>
      </c>
      <c r="D4934">
        <v>3</v>
      </c>
      <c r="E4934">
        <v>2</v>
      </c>
      <c r="G4934">
        <v>10</v>
      </c>
      <c r="T4934" t="s">
        <v>12087</v>
      </c>
      <c r="U4934" t="s">
        <v>12087</v>
      </c>
      <c r="V4934" t="s">
        <v>12087</v>
      </c>
    </row>
    <row r="4935" spans="1:22" x14ac:dyDescent="0.3">
      <c r="A4935">
        <v>7412</v>
      </c>
      <c r="B4935" t="s">
        <v>17488</v>
      </c>
      <c r="C4935" t="s">
        <v>17482</v>
      </c>
      <c r="D4935">
        <v>3</v>
      </c>
      <c r="E4935">
        <v>2</v>
      </c>
      <c r="G4935">
        <v>10</v>
      </c>
      <c r="T4935" t="s">
        <v>12087</v>
      </c>
      <c r="U4935" t="s">
        <v>12087</v>
      </c>
      <c r="V4935" t="s">
        <v>12087</v>
      </c>
    </row>
    <row r="4936" spans="1:22" x14ac:dyDescent="0.3">
      <c r="A4936">
        <v>7413</v>
      </c>
      <c r="B4936" t="s">
        <v>17489</v>
      </c>
      <c r="C4936" t="s">
        <v>17482</v>
      </c>
      <c r="D4936">
        <v>3</v>
      </c>
      <c r="E4936">
        <v>2</v>
      </c>
      <c r="G4936">
        <v>10</v>
      </c>
      <c r="T4936" t="s">
        <v>12087</v>
      </c>
      <c r="U4936" t="s">
        <v>12087</v>
      </c>
      <c r="V4936" t="s">
        <v>12087</v>
      </c>
    </row>
    <row r="4937" spans="1:22" x14ac:dyDescent="0.3">
      <c r="A4937">
        <v>7414</v>
      </c>
      <c r="B4937" t="s">
        <v>17490</v>
      </c>
      <c r="C4937" t="s">
        <v>17482</v>
      </c>
      <c r="D4937">
        <v>3</v>
      </c>
      <c r="E4937">
        <v>2</v>
      </c>
      <c r="G4937">
        <v>10</v>
      </c>
      <c r="T4937" t="s">
        <v>12087</v>
      </c>
      <c r="U4937" t="s">
        <v>12087</v>
      </c>
      <c r="V4937" t="s">
        <v>12087</v>
      </c>
    </row>
    <row r="4938" spans="1:22" x14ac:dyDescent="0.3">
      <c r="A4938">
        <v>7415</v>
      </c>
      <c r="B4938" t="s">
        <v>17491</v>
      </c>
      <c r="C4938" t="s">
        <v>17492</v>
      </c>
      <c r="D4938">
        <v>3</v>
      </c>
      <c r="E4938">
        <v>2</v>
      </c>
      <c r="G4938">
        <v>10</v>
      </c>
      <c r="T4938" t="s">
        <v>12087</v>
      </c>
      <c r="U4938" t="s">
        <v>12087</v>
      </c>
      <c r="V4938" t="s">
        <v>12087</v>
      </c>
    </row>
    <row r="4939" spans="1:22" x14ac:dyDescent="0.3">
      <c r="A4939">
        <v>7416</v>
      </c>
      <c r="B4939" t="s">
        <v>17493</v>
      </c>
      <c r="C4939" t="s">
        <v>17494</v>
      </c>
      <c r="D4939">
        <v>3</v>
      </c>
      <c r="E4939">
        <v>0</v>
      </c>
      <c r="G4939">
        <v>0</v>
      </c>
      <c r="T4939" t="s">
        <v>12087</v>
      </c>
      <c r="U4939" t="s">
        <v>12087</v>
      </c>
      <c r="V4939" t="s">
        <v>12087</v>
      </c>
    </row>
    <row r="4940" spans="1:22" x14ac:dyDescent="0.3">
      <c r="A4940">
        <v>7417</v>
      </c>
      <c r="B4940" t="s">
        <v>17495</v>
      </c>
      <c r="C4940" t="s">
        <v>17496</v>
      </c>
      <c r="D4940">
        <v>3</v>
      </c>
      <c r="E4940">
        <v>0</v>
      </c>
      <c r="G4940">
        <v>0</v>
      </c>
      <c r="T4940" t="s">
        <v>12087</v>
      </c>
      <c r="U4940" t="s">
        <v>12087</v>
      </c>
      <c r="V4940" t="s">
        <v>12087</v>
      </c>
    </row>
    <row r="4941" spans="1:22" x14ac:dyDescent="0.3">
      <c r="A4941">
        <v>7418</v>
      </c>
      <c r="B4941" t="s">
        <v>17497</v>
      </c>
      <c r="C4941" t="s">
        <v>17498</v>
      </c>
      <c r="D4941">
        <v>3</v>
      </c>
      <c r="E4941">
        <v>0</v>
      </c>
      <c r="G4941">
        <v>0</v>
      </c>
      <c r="T4941" t="s">
        <v>12087</v>
      </c>
      <c r="U4941" t="s">
        <v>12087</v>
      </c>
      <c r="V4941" t="s">
        <v>12087</v>
      </c>
    </row>
    <row r="4942" spans="1:22" x14ac:dyDescent="0.3">
      <c r="A4942">
        <v>7419</v>
      </c>
      <c r="B4942" t="s">
        <v>17499</v>
      </c>
      <c r="C4942" t="s">
        <v>17500</v>
      </c>
      <c r="D4942">
        <v>3</v>
      </c>
      <c r="E4942">
        <v>48000</v>
      </c>
      <c r="G4942">
        <v>10</v>
      </c>
      <c r="T4942" t="s">
        <v>12087</v>
      </c>
      <c r="U4942" t="s">
        <v>12087</v>
      </c>
      <c r="V4942" t="s">
        <v>12087</v>
      </c>
    </row>
    <row r="4943" spans="1:22" x14ac:dyDescent="0.3">
      <c r="A4943">
        <v>7420</v>
      </c>
      <c r="B4943" t="s">
        <v>17501</v>
      </c>
      <c r="C4943" t="s">
        <v>9182</v>
      </c>
      <c r="D4943">
        <v>3</v>
      </c>
      <c r="E4943">
        <v>0</v>
      </c>
      <c r="G4943">
        <v>0</v>
      </c>
      <c r="T4943" t="s">
        <v>12087</v>
      </c>
      <c r="U4943" t="s">
        <v>12087</v>
      </c>
      <c r="V4943" t="s">
        <v>12087</v>
      </c>
    </row>
    <row r="4944" spans="1:22" x14ac:dyDescent="0.3">
      <c r="A4944">
        <v>7421</v>
      </c>
      <c r="B4944" t="s">
        <v>17502</v>
      </c>
      <c r="C4944" t="s">
        <v>17503</v>
      </c>
      <c r="D4944">
        <v>3</v>
      </c>
      <c r="E4944">
        <v>0</v>
      </c>
      <c r="G4944">
        <v>0</v>
      </c>
      <c r="T4944" t="s">
        <v>12087</v>
      </c>
      <c r="U4944" t="s">
        <v>12087</v>
      </c>
      <c r="V4944" t="s">
        <v>12087</v>
      </c>
    </row>
    <row r="4945" spans="1:22" x14ac:dyDescent="0.3">
      <c r="A4945">
        <v>7422</v>
      </c>
      <c r="B4945" t="s">
        <v>17504</v>
      </c>
      <c r="C4945" t="s">
        <v>17505</v>
      </c>
      <c r="D4945">
        <v>3</v>
      </c>
      <c r="E4945">
        <v>0</v>
      </c>
      <c r="G4945">
        <v>0</v>
      </c>
      <c r="T4945" t="s">
        <v>12087</v>
      </c>
      <c r="U4945" t="s">
        <v>12087</v>
      </c>
      <c r="V4945" t="s">
        <v>12087</v>
      </c>
    </row>
    <row r="4946" spans="1:22" x14ac:dyDescent="0.3">
      <c r="A4946">
        <v>7423</v>
      </c>
      <c r="B4946" t="s">
        <v>17506</v>
      </c>
      <c r="C4946" t="s">
        <v>17507</v>
      </c>
      <c r="D4946">
        <v>3</v>
      </c>
      <c r="E4946">
        <v>0</v>
      </c>
      <c r="G4946">
        <v>0</v>
      </c>
      <c r="T4946" t="s">
        <v>12087</v>
      </c>
      <c r="U4946" t="s">
        <v>12087</v>
      </c>
      <c r="V4946" t="s">
        <v>12087</v>
      </c>
    </row>
    <row r="4947" spans="1:22" x14ac:dyDescent="0.3">
      <c r="A4947">
        <v>7424</v>
      </c>
      <c r="B4947" t="s">
        <v>17508</v>
      </c>
      <c r="C4947" t="s">
        <v>17509</v>
      </c>
      <c r="D4947">
        <v>3</v>
      </c>
      <c r="E4947">
        <v>0</v>
      </c>
      <c r="G4947">
        <v>0</v>
      </c>
      <c r="T4947" t="s">
        <v>12087</v>
      </c>
      <c r="U4947" t="s">
        <v>12087</v>
      </c>
      <c r="V4947" t="s">
        <v>12087</v>
      </c>
    </row>
    <row r="4948" spans="1:22" x14ac:dyDescent="0.3">
      <c r="A4948">
        <v>7425</v>
      </c>
      <c r="B4948" t="s">
        <v>17510</v>
      </c>
      <c r="C4948" t="s">
        <v>17511</v>
      </c>
      <c r="D4948">
        <v>3</v>
      </c>
      <c r="E4948">
        <v>0</v>
      </c>
      <c r="G4948">
        <v>0</v>
      </c>
      <c r="T4948" t="s">
        <v>12087</v>
      </c>
      <c r="U4948" t="s">
        <v>12087</v>
      </c>
      <c r="V4948" t="s">
        <v>12087</v>
      </c>
    </row>
    <row r="4949" spans="1:22" x14ac:dyDescent="0.3">
      <c r="A4949">
        <v>7426</v>
      </c>
      <c r="B4949" t="s">
        <v>17512</v>
      </c>
      <c r="C4949" t="s">
        <v>17513</v>
      </c>
      <c r="D4949">
        <v>3</v>
      </c>
      <c r="E4949">
        <v>0</v>
      </c>
      <c r="G4949">
        <v>0</v>
      </c>
      <c r="T4949" t="s">
        <v>12087</v>
      </c>
      <c r="U4949" t="s">
        <v>12087</v>
      </c>
      <c r="V4949" t="s">
        <v>12087</v>
      </c>
    </row>
    <row r="4950" spans="1:22" x14ac:dyDescent="0.3">
      <c r="A4950">
        <v>7427</v>
      </c>
      <c r="B4950" t="s">
        <v>17514</v>
      </c>
      <c r="C4950" t="s">
        <v>17515</v>
      </c>
      <c r="D4950">
        <v>3</v>
      </c>
      <c r="E4950">
        <v>0</v>
      </c>
      <c r="G4950">
        <v>0</v>
      </c>
      <c r="T4950" t="s">
        <v>12087</v>
      </c>
      <c r="U4950" t="s">
        <v>12087</v>
      </c>
      <c r="V4950" t="s">
        <v>12087</v>
      </c>
    </row>
    <row r="4951" spans="1:22" x14ac:dyDescent="0.3">
      <c r="A4951">
        <v>7428</v>
      </c>
      <c r="B4951" t="s">
        <v>6342</v>
      </c>
      <c r="C4951" t="s">
        <v>6343</v>
      </c>
      <c r="D4951">
        <v>3</v>
      </c>
      <c r="E4951">
        <v>0</v>
      </c>
      <c r="G4951">
        <v>0</v>
      </c>
      <c r="T4951" t="s">
        <v>12087</v>
      </c>
      <c r="U4951" t="s">
        <v>12087</v>
      </c>
      <c r="V4951" t="s">
        <v>12087</v>
      </c>
    </row>
    <row r="4952" spans="1:22" x14ac:dyDescent="0.3">
      <c r="A4952">
        <v>7429</v>
      </c>
      <c r="B4952" t="s">
        <v>17516</v>
      </c>
      <c r="C4952" t="s">
        <v>17517</v>
      </c>
      <c r="D4952">
        <v>3</v>
      </c>
      <c r="E4952">
        <v>0</v>
      </c>
      <c r="G4952">
        <v>0</v>
      </c>
      <c r="T4952" t="s">
        <v>12087</v>
      </c>
      <c r="U4952" t="s">
        <v>12087</v>
      </c>
      <c r="V4952" t="s">
        <v>12087</v>
      </c>
    </row>
    <row r="4953" spans="1:22" x14ac:dyDescent="0.3">
      <c r="A4953">
        <v>7430</v>
      </c>
      <c r="B4953" t="s">
        <v>17518</v>
      </c>
      <c r="C4953" t="s">
        <v>17519</v>
      </c>
      <c r="D4953">
        <v>3</v>
      </c>
      <c r="E4953">
        <v>0</v>
      </c>
      <c r="G4953">
        <v>0</v>
      </c>
      <c r="T4953" t="s">
        <v>12087</v>
      </c>
      <c r="U4953" t="s">
        <v>12087</v>
      </c>
      <c r="V4953" t="s">
        <v>12087</v>
      </c>
    </row>
    <row r="4954" spans="1:22" x14ac:dyDescent="0.3">
      <c r="A4954">
        <v>7431</v>
      </c>
      <c r="B4954" t="s">
        <v>17520</v>
      </c>
      <c r="C4954" t="s">
        <v>17521</v>
      </c>
      <c r="D4954">
        <v>3</v>
      </c>
      <c r="E4954">
        <v>0</v>
      </c>
      <c r="G4954">
        <v>0</v>
      </c>
      <c r="T4954" t="s">
        <v>12087</v>
      </c>
      <c r="U4954" t="s">
        <v>12087</v>
      </c>
      <c r="V4954" t="s">
        <v>12087</v>
      </c>
    </row>
    <row r="4955" spans="1:22" x14ac:dyDescent="0.3">
      <c r="A4955">
        <v>7432</v>
      </c>
      <c r="B4955" t="s">
        <v>17522</v>
      </c>
      <c r="C4955" t="s">
        <v>17523</v>
      </c>
      <c r="D4955">
        <v>3</v>
      </c>
      <c r="E4955">
        <v>0</v>
      </c>
      <c r="G4955">
        <v>0</v>
      </c>
      <c r="T4955" t="s">
        <v>12087</v>
      </c>
      <c r="U4955" t="s">
        <v>12087</v>
      </c>
      <c r="V4955" t="s">
        <v>12087</v>
      </c>
    </row>
    <row r="4956" spans="1:22" x14ac:dyDescent="0.3">
      <c r="A4956">
        <v>7433</v>
      </c>
      <c r="B4956" t="s">
        <v>8831</v>
      </c>
      <c r="C4956" t="s">
        <v>8832</v>
      </c>
      <c r="D4956">
        <v>3</v>
      </c>
      <c r="E4956">
        <v>4000</v>
      </c>
      <c r="G4956">
        <v>10</v>
      </c>
      <c r="T4956" t="s">
        <v>12087</v>
      </c>
      <c r="U4956" t="s">
        <v>12087</v>
      </c>
      <c r="V4956" t="s">
        <v>12087</v>
      </c>
    </row>
    <row r="4957" spans="1:22" x14ac:dyDescent="0.3">
      <c r="A4957">
        <v>7434</v>
      </c>
      <c r="B4957" t="s">
        <v>3568</v>
      </c>
      <c r="C4957" t="s">
        <v>3569</v>
      </c>
      <c r="D4957">
        <v>3</v>
      </c>
      <c r="E4957">
        <v>100000</v>
      </c>
      <c r="G4957">
        <v>10</v>
      </c>
      <c r="T4957" t="s">
        <v>12087</v>
      </c>
      <c r="U4957" t="s">
        <v>12087</v>
      </c>
      <c r="V4957" t="s">
        <v>12087</v>
      </c>
    </row>
    <row r="4958" spans="1:22" x14ac:dyDescent="0.3">
      <c r="A4958">
        <v>7435</v>
      </c>
      <c r="B4958" t="s">
        <v>4649</v>
      </c>
      <c r="C4958" t="s">
        <v>4650</v>
      </c>
      <c r="D4958">
        <v>3</v>
      </c>
      <c r="E4958">
        <v>1907</v>
      </c>
      <c r="G4958">
        <v>10</v>
      </c>
      <c r="T4958" t="s">
        <v>12087</v>
      </c>
      <c r="U4958" t="s">
        <v>12087</v>
      </c>
      <c r="V4958" t="s">
        <v>12087</v>
      </c>
    </row>
    <row r="4959" spans="1:22" x14ac:dyDescent="0.3">
      <c r="A4959">
        <v>7436</v>
      </c>
      <c r="B4959" t="s">
        <v>7617</v>
      </c>
      <c r="C4959" t="s">
        <v>7618</v>
      </c>
      <c r="D4959">
        <v>3</v>
      </c>
      <c r="E4959">
        <v>1506</v>
      </c>
      <c r="G4959">
        <v>10</v>
      </c>
      <c r="T4959" t="s">
        <v>12087</v>
      </c>
      <c r="U4959" t="s">
        <v>12087</v>
      </c>
      <c r="V4959" t="s">
        <v>12087</v>
      </c>
    </row>
    <row r="4960" spans="1:22" x14ac:dyDescent="0.3">
      <c r="A4960">
        <v>7437</v>
      </c>
      <c r="B4960" t="s">
        <v>7621</v>
      </c>
      <c r="C4960" t="s">
        <v>7622</v>
      </c>
      <c r="D4960">
        <v>3</v>
      </c>
      <c r="E4960">
        <v>1506</v>
      </c>
      <c r="G4960">
        <v>10</v>
      </c>
      <c r="T4960" t="s">
        <v>12087</v>
      </c>
      <c r="U4960" t="s">
        <v>12087</v>
      </c>
      <c r="V4960" t="s">
        <v>12087</v>
      </c>
    </row>
    <row r="4961" spans="1:22" x14ac:dyDescent="0.3">
      <c r="A4961">
        <v>7438</v>
      </c>
      <c r="B4961" t="s">
        <v>7613</v>
      </c>
      <c r="C4961" t="s">
        <v>7614</v>
      </c>
      <c r="D4961">
        <v>3</v>
      </c>
      <c r="E4961">
        <v>1506</v>
      </c>
      <c r="G4961">
        <v>10</v>
      </c>
      <c r="T4961" t="s">
        <v>12087</v>
      </c>
      <c r="U4961" t="s">
        <v>12087</v>
      </c>
      <c r="V4961" t="s">
        <v>12087</v>
      </c>
    </row>
    <row r="4962" spans="1:22" x14ac:dyDescent="0.3">
      <c r="A4962">
        <v>7439</v>
      </c>
      <c r="B4962" t="s">
        <v>7625</v>
      </c>
      <c r="C4962" t="s">
        <v>7626</v>
      </c>
      <c r="D4962">
        <v>3</v>
      </c>
      <c r="E4962">
        <v>1506</v>
      </c>
      <c r="G4962">
        <v>10</v>
      </c>
      <c r="T4962" t="s">
        <v>12087</v>
      </c>
      <c r="U4962" t="s">
        <v>12087</v>
      </c>
      <c r="V4962" t="s">
        <v>12087</v>
      </c>
    </row>
    <row r="4963" spans="1:22" x14ac:dyDescent="0.3">
      <c r="A4963">
        <v>7440</v>
      </c>
      <c r="B4963" t="s">
        <v>8204</v>
      </c>
      <c r="C4963" t="s">
        <v>8205</v>
      </c>
      <c r="D4963">
        <v>3</v>
      </c>
      <c r="E4963">
        <v>1335</v>
      </c>
      <c r="G4963">
        <v>10</v>
      </c>
      <c r="T4963" t="s">
        <v>12087</v>
      </c>
      <c r="U4963" t="s">
        <v>12087</v>
      </c>
      <c r="V4963" t="s">
        <v>12087</v>
      </c>
    </row>
    <row r="4964" spans="1:22" x14ac:dyDescent="0.3">
      <c r="A4964">
        <v>7441</v>
      </c>
      <c r="B4964" t="s">
        <v>1315</v>
      </c>
      <c r="C4964" t="s">
        <v>1316</v>
      </c>
      <c r="D4964">
        <v>3</v>
      </c>
      <c r="E4964">
        <v>1408</v>
      </c>
      <c r="G4964">
        <v>10</v>
      </c>
      <c r="T4964" t="s">
        <v>12087</v>
      </c>
      <c r="U4964" t="s">
        <v>12087</v>
      </c>
      <c r="V4964" t="s">
        <v>12087</v>
      </c>
    </row>
    <row r="4965" spans="1:22" x14ac:dyDescent="0.3">
      <c r="A4965">
        <v>7442</v>
      </c>
      <c r="B4965" t="s">
        <v>2703</v>
      </c>
      <c r="C4965" t="s">
        <v>2704</v>
      </c>
      <c r="D4965">
        <v>3</v>
      </c>
      <c r="E4965">
        <v>1332</v>
      </c>
      <c r="G4965">
        <v>10</v>
      </c>
      <c r="T4965" t="s">
        <v>12087</v>
      </c>
      <c r="U4965" t="s">
        <v>12087</v>
      </c>
      <c r="V4965" t="s">
        <v>12087</v>
      </c>
    </row>
    <row r="4966" spans="1:22" x14ac:dyDescent="0.3">
      <c r="A4966">
        <v>7443</v>
      </c>
      <c r="B4966" t="s">
        <v>10152</v>
      </c>
      <c r="C4966" t="s">
        <v>10153</v>
      </c>
      <c r="D4966">
        <v>3</v>
      </c>
      <c r="E4966">
        <v>956</v>
      </c>
      <c r="G4966">
        <v>10</v>
      </c>
      <c r="T4966" t="s">
        <v>12087</v>
      </c>
      <c r="U4966" t="s">
        <v>12087</v>
      </c>
      <c r="V4966" t="s">
        <v>12087</v>
      </c>
    </row>
    <row r="4967" spans="1:22" x14ac:dyDescent="0.3">
      <c r="A4967">
        <v>7444</v>
      </c>
      <c r="B4967" t="s">
        <v>10128</v>
      </c>
      <c r="C4967" t="s">
        <v>10129</v>
      </c>
      <c r="D4967">
        <v>3</v>
      </c>
      <c r="E4967">
        <v>300000</v>
      </c>
      <c r="G4967">
        <v>10</v>
      </c>
      <c r="T4967" t="s">
        <v>12087</v>
      </c>
      <c r="U4967" t="s">
        <v>12087</v>
      </c>
      <c r="V4967" t="s">
        <v>12087</v>
      </c>
    </row>
    <row r="4968" spans="1:22" x14ac:dyDescent="0.3">
      <c r="A4968">
        <v>7445</v>
      </c>
      <c r="B4968" t="s">
        <v>3181</v>
      </c>
      <c r="C4968" t="s">
        <v>3182</v>
      </c>
      <c r="D4968">
        <v>3</v>
      </c>
      <c r="E4968">
        <v>887</v>
      </c>
      <c r="G4968">
        <v>10</v>
      </c>
      <c r="T4968" t="s">
        <v>12087</v>
      </c>
      <c r="U4968" t="s">
        <v>12087</v>
      </c>
      <c r="V4968" t="s">
        <v>12087</v>
      </c>
    </row>
    <row r="4969" spans="1:22" x14ac:dyDescent="0.3">
      <c r="A4969">
        <v>7446</v>
      </c>
      <c r="B4969" t="s">
        <v>3177</v>
      </c>
      <c r="C4969" t="s">
        <v>3178</v>
      </c>
      <c r="D4969">
        <v>3</v>
      </c>
      <c r="E4969">
        <v>887</v>
      </c>
      <c r="G4969">
        <v>10</v>
      </c>
      <c r="T4969" t="s">
        <v>12087</v>
      </c>
      <c r="U4969" t="s">
        <v>12087</v>
      </c>
      <c r="V4969" t="s">
        <v>12087</v>
      </c>
    </row>
    <row r="4970" spans="1:22" x14ac:dyDescent="0.3">
      <c r="A4970">
        <v>7447</v>
      </c>
      <c r="B4970" t="s">
        <v>3185</v>
      </c>
      <c r="C4970" t="s">
        <v>3186</v>
      </c>
      <c r="D4970">
        <v>3</v>
      </c>
      <c r="E4970">
        <v>887</v>
      </c>
      <c r="G4970">
        <v>10</v>
      </c>
      <c r="T4970" t="s">
        <v>12087</v>
      </c>
      <c r="U4970" t="s">
        <v>12087</v>
      </c>
      <c r="V4970" t="s">
        <v>12087</v>
      </c>
    </row>
    <row r="4971" spans="1:22" x14ac:dyDescent="0.3">
      <c r="A4971">
        <v>7448</v>
      </c>
      <c r="B4971" t="s">
        <v>3189</v>
      </c>
      <c r="C4971" t="s">
        <v>3190</v>
      </c>
      <c r="D4971">
        <v>3</v>
      </c>
      <c r="E4971">
        <v>887</v>
      </c>
      <c r="G4971">
        <v>10</v>
      </c>
      <c r="T4971" t="s">
        <v>12087</v>
      </c>
      <c r="U4971" t="s">
        <v>12087</v>
      </c>
      <c r="V4971" t="s">
        <v>12087</v>
      </c>
    </row>
    <row r="4972" spans="1:22" x14ac:dyDescent="0.3">
      <c r="A4972">
        <v>7449</v>
      </c>
      <c r="B4972" t="s">
        <v>1276</v>
      </c>
      <c r="C4972" t="s">
        <v>1277</v>
      </c>
      <c r="D4972">
        <v>3</v>
      </c>
      <c r="E4972">
        <v>681</v>
      </c>
      <c r="G4972">
        <v>10</v>
      </c>
      <c r="T4972" t="s">
        <v>12087</v>
      </c>
      <c r="U4972" t="s">
        <v>12087</v>
      </c>
      <c r="V4972" t="s">
        <v>12087</v>
      </c>
    </row>
    <row r="4973" spans="1:22" x14ac:dyDescent="0.3">
      <c r="A4973">
        <v>7450</v>
      </c>
      <c r="B4973" t="s">
        <v>7580</v>
      </c>
      <c r="C4973" t="s">
        <v>7581</v>
      </c>
      <c r="D4973">
        <v>3</v>
      </c>
      <c r="E4973">
        <v>2050</v>
      </c>
      <c r="G4973">
        <v>10</v>
      </c>
      <c r="T4973" t="s">
        <v>12087</v>
      </c>
      <c r="U4973" t="s">
        <v>12087</v>
      </c>
      <c r="V4973" t="s">
        <v>12087</v>
      </c>
    </row>
    <row r="4974" spans="1:22" x14ac:dyDescent="0.3">
      <c r="A4974">
        <v>7451</v>
      </c>
      <c r="B4974" t="s">
        <v>8773</v>
      </c>
      <c r="C4974" t="s">
        <v>8774</v>
      </c>
      <c r="D4974">
        <v>3</v>
      </c>
      <c r="E4974">
        <v>1852</v>
      </c>
      <c r="G4974">
        <v>10</v>
      </c>
      <c r="T4974" t="s">
        <v>12087</v>
      </c>
      <c r="U4974" t="s">
        <v>12087</v>
      </c>
      <c r="V4974" t="s">
        <v>12087</v>
      </c>
    </row>
    <row r="4975" spans="1:22" x14ac:dyDescent="0.3">
      <c r="A4975">
        <v>7452</v>
      </c>
      <c r="B4975" t="s">
        <v>10932</v>
      </c>
      <c r="C4975" t="s">
        <v>10933</v>
      </c>
      <c r="D4975">
        <v>3</v>
      </c>
      <c r="E4975">
        <v>1000</v>
      </c>
      <c r="G4975">
        <v>10</v>
      </c>
      <c r="T4975" t="s">
        <v>12087</v>
      </c>
      <c r="U4975" t="s">
        <v>12087</v>
      </c>
      <c r="V4975" t="s">
        <v>12087</v>
      </c>
    </row>
    <row r="4976" spans="1:22" x14ac:dyDescent="0.3">
      <c r="A4976">
        <v>7453</v>
      </c>
      <c r="B4976" t="s">
        <v>17524</v>
      </c>
      <c r="C4976" t="s">
        <v>17525</v>
      </c>
      <c r="D4976">
        <v>3</v>
      </c>
      <c r="E4976">
        <v>700</v>
      </c>
      <c r="G4976">
        <v>10</v>
      </c>
      <c r="T4976" t="s">
        <v>12087</v>
      </c>
      <c r="U4976" t="s">
        <v>12087</v>
      </c>
      <c r="V4976" t="s">
        <v>12087</v>
      </c>
    </row>
    <row r="4977" spans="1:22" x14ac:dyDescent="0.3">
      <c r="A4977">
        <v>7454</v>
      </c>
      <c r="B4977" t="s">
        <v>7695</v>
      </c>
      <c r="C4977" t="s">
        <v>7696</v>
      </c>
      <c r="D4977">
        <v>3</v>
      </c>
      <c r="E4977">
        <v>700</v>
      </c>
      <c r="G4977">
        <v>10</v>
      </c>
      <c r="T4977" t="s">
        <v>12087</v>
      </c>
      <c r="U4977" t="s">
        <v>12087</v>
      </c>
      <c r="V4977" t="s">
        <v>12087</v>
      </c>
    </row>
    <row r="4978" spans="1:22" x14ac:dyDescent="0.3">
      <c r="A4978">
        <v>7455</v>
      </c>
      <c r="B4978" t="s">
        <v>17526</v>
      </c>
      <c r="C4978" t="s">
        <v>17527</v>
      </c>
      <c r="D4978">
        <v>3</v>
      </c>
      <c r="E4978">
        <v>700</v>
      </c>
      <c r="G4978">
        <v>10</v>
      </c>
      <c r="T4978" t="s">
        <v>12087</v>
      </c>
      <c r="U4978" t="s">
        <v>12087</v>
      </c>
      <c r="V4978" t="s">
        <v>12087</v>
      </c>
    </row>
    <row r="4979" spans="1:22" x14ac:dyDescent="0.3">
      <c r="A4979">
        <v>7456</v>
      </c>
      <c r="B4979" t="s">
        <v>8263</v>
      </c>
      <c r="C4979" t="s">
        <v>8264</v>
      </c>
      <c r="D4979">
        <v>3</v>
      </c>
      <c r="E4979">
        <v>1000</v>
      </c>
      <c r="G4979">
        <v>10</v>
      </c>
      <c r="T4979" t="s">
        <v>12087</v>
      </c>
      <c r="U4979" t="s">
        <v>12087</v>
      </c>
      <c r="V4979" t="s">
        <v>12087</v>
      </c>
    </row>
    <row r="4980" spans="1:22" x14ac:dyDescent="0.3">
      <c r="A4980">
        <v>7457</v>
      </c>
      <c r="B4980" t="s">
        <v>17528</v>
      </c>
      <c r="C4980" t="s">
        <v>17529</v>
      </c>
      <c r="D4980">
        <v>3</v>
      </c>
      <c r="E4980">
        <v>500</v>
      </c>
      <c r="G4980">
        <v>10</v>
      </c>
      <c r="T4980" t="s">
        <v>12087</v>
      </c>
      <c r="U4980" t="s">
        <v>12087</v>
      </c>
      <c r="V4980" t="s">
        <v>12087</v>
      </c>
    </row>
    <row r="4981" spans="1:22" x14ac:dyDescent="0.3">
      <c r="A4981">
        <v>7458</v>
      </c>
      <c r="B4981" t="s">
        <v>17530</v>
      </c>
      <c r="C4981" t="s">
        <v>17531</v>
      </c>
      <c r="D4981">
        <v>3</v>
      </c>
      <c r="E4981">
        <v>2</v>
      </c>
      <c r="G4981">
        <v>10</v>
      </c>
      <c r="T4981" t="s">
        <v>12087</v>
      </c>
      <c r="U4981" t="s">
        <v>12087</v>
      </c>
      <c r="V4981" t="s">
        <v>12087</v>
      </c>
    </row>
    <row r="4982" spans="1:22" x14ac:dyDescent="0.3">
      <c r="A4982">
        <v>7459</v>
      </c>
      <c r="B4982" t="s">
        <v>17532</v>
      </c>
      <c r="C4982" t="s">
        <v>16229</v>
      </c>
      <c r="D4982">
        <v>3</v>
      </c>
      <c r="E4982">
        <v>2</v>
      </c>
      <c r="G4982">
        <v>10</v>
      </c>
      <c r="T4982" t="s">
        <v>12087</v>
      </c>
      <c r="U4982" t="s">
        <v>12087</v>
      </c>
      <c r="V4982" t="s">
        <v>12087</v>
      </c>
    </row>
    <row r="4983" spans="1:22" x14ac:dyDescent="0.3">
      <c r="A4983">
        <v>7460</v>
      </c>
      <c r="B4983" t="s">
        <v>17533</v>
      </c>
      <c r="C4983" t="s">
        <v>17534</v>
      </c>
      <c r="D4983">
        <v>3</v>
      </c>
      <c r="E4983">
        <v>2</v>
      </c>
      <c r="G4983">
        <v>10</v>
      </c>
      <c r="T4983" t="s">
        <v>12087</v>
      </c>
      <c r="U4983" t="s">
        <v>12087</v>
      </c>
      <c r="V4983" t="s">
        <v>12087</v>
      </c>
    </row>
    <row r="4984" spans="1:22" x14ac:dyDescent="0.3">
      <c r="A4984">
        <v>7461</v>
      </c>
      <c r="B4984" t="s">
        <v>17535</v>
      </c>
      <c r="C4984" t="s">
        <v>17536</v>
      </c>
      <c r="D4984">
        <v>3</v>
      </c>
      <c r="E4984">
        <v>0</v>
      </c>
      <c r="G4984">
        <v>10</v>
      </c>
      <c r="T4984" t="s">
        <v>12087</v>
      </c>
      <c r="U4984" t="s">
        <v>12087</v>
      </c>
      <c r="V4984" t="s">
        <v>12087</v>
      </c>
    </row>
    <row r="4985" spans="1:22" x14ac:dyDescent="0.3">
      <c r="A4985">
        <v>7462</v>
      </c>
      <c r="B4985" t="s">
        <v>17537</v>
      </c>
      <c r="C4985" t="s">
        <v>17538</v>
      </c>
      <c r="D4985">
        <v>3</v>
      </c>
      <c r="E4985">
        <v>0</v>
      </c>
      <c r="G4985">
        <v>10</v>
      </c>
      <c r="T4985" t="s">
        <v>12087</v>
      </c>
      <c r="U4985" t="s">
        <v>12087</v>
      </c>
      <c r="V4985" t="s">
        <v>12087</v>
      </c>
    </row>
    <row r="4986" spans="1:22" x14ac:dyDescent="0.3">
      <c r="A4986">
        <v>7463</v>
      </c>
      <c r="B4986" t="s">
        <v>17539</v>
      </c>
      <c r="C4986" t="s">
        <v>17540</v>
      </c>
      <c r="D4986">
        <v>3</v>
      </c>
      <c r="E4986">
        <v>0</v>
      </c>
      <c r="G4986">
        <v>10</v>
      </c>
      <c r="T4986" t="s">
        <v>12087</v>
      </c>
      <c r="U4986" t="s">
        <v>12087</v>
      </c>
      <c r="V4986" t="s">
        <v>12087</v>
      </c>
    </row>
    <row r="4987" spans="1:22" x14ac:dyDescent="0.3">
      <c r="A4987">
        <v>7464</v>
      </c>
      <c r="B4987" t="s">
        <v>17541</v>
      </c>
      <c r="C4987" t="s">
        <v>17542</v>
      </c>
      <c r="D4987">
        <v>3</v>
      </c>
      <c r="E4987">
        <v>0</v>
      </c>
      <c r="G4987">
        <v>10</v>
      </c>
      <c r="T4987" t="s">
        <v>12087</v>
      </c>
      <c r="U4987" t="s">
        <v>12087</v>
      </c>
      <c r="V4987" t="s">
        <v>12087</v>
      </c>
    </row>
    <row r="4988" spans="1:22" x14ac:dyDescent="0.3">
      <c r="A4988">
        <v>7465</v>
      </c>
      <c r="B4988" t="s">
        <v>17543</v>
      </c>
      <c r="C4988" t="s">
        <v>17544</v>
      </c>
      <c r="D4988">
        <v>3</v>
      </c>
      <c r="E4988">
        <v>0</v>
      </c>
      <c r="G4988">
        <v>10</v>
      </c>
      <c r="T4988" t="s">
        <v>12087</v>
      </c>
      <c r="U4988" t="s">
        <v>12087</v>
      </c>
      <c r="V4988" t="s">
        <v>12087</v>
      </c>
    </row>
    <row r="4989" spans="1:22" x14ac:dyDescent="0.3">
      <c r="A4989">
        <v>7466</v>
      </c>
      <c r="B4989" t="s">
        <v>17545</v>
      </c>
      <c r="C4989" t="s">
        <v>17546</v>
      </c>
      <c r="D4989">
        <v>3</v>
      </c>
      <c r="E4989">
        <v>0</v>
      </c>
      <c r="G4989">
        <v>10</v>
      </c>
      <c r="T4989" t="s">
        <v>12087</v>
      </c>
      <c r="U4989" t="s">
        <v>12087</v>
      </c>
      <c r="V4989" t="s">
        <v>12087</v>
      </c>
    </row>
    <row r="4990" spans="1:22" x14ac:dyDescent="0.3">
      <c r="A4990">
        <v>7467</v>
      </c>
      <c r="B4990" t="s">
        <v>17547</v>
      </c>
      <c r="C4990" t="s">
        <v>17548</v>
      </c>
      <c r="D4990">
        <v>3</v>
      </c>
      <c r="E4990">
        <v>0</v>
      </c>
      <c r="G4990">
        <v>10</v>
      </c>
      <c r="T4990" t="s">
        <v>12087</v>
      </c>
      <c r="U4990" t="s">
        <v>12087</v>
      </c>
      <c r="V4990" t="s">
        <v>12087</v>
      </c>
    </row>
    <row r="4991" spans="1:22" x14ac:dyDescent="0.3">
      <c r="A4991">
        <v>7468</v>
      </c>
      <c r="B4991" t="s">
        <v>17549</v>
      </c>
      <c r="C4991" t="s">
        <v>17550</v>
      </c>
      <c r="D4991">
        <v>3</v>
      </c>
      <c r="E4991">
        <v>0</v>
      </c>
      <c r="G4991">
        <v>10</v>
      </c>
      <c r="T4991" t="s">
        <v>12087</v>
      </c>
      <c r="U4991" t="s">
        <v>12087</v>
      </c>
      <c r="V4991" t="s">
        <v>12087</v>
      </c>
    </row>
    <row r="4992" spans="1:22" x14ac:dyDescent="0.3">
      <c r="A4992">
        <v>7469</v>
      </c>
      <c r="B4992" t="s">
        <v>17551</v>
      </c>
      <c r="C4992" t="s">
        <v>17552</v>
      </c>
      <c r="D4992">
        <v>3</v>
      </c>
      <c r="E4992">
        <v>0</v>
      </c>
      <c r="G4992">
        <v>10</v>
      </c>
      <c r="T4992" t="s">
        <v>12087</v>
      </c>
      <c r="U4992" t="s">
        <v>12087</v>
      </c>
      <c r="V4992" t="s">
        <v>12087</v>
      </c>
    </row>
    <row r="4993" spans="1:22" x14ac:dyDescent="0.3">
      <c r="A4993">
        <v>7470</v>
      </c>
      <c r="B4993" t="s">
        <v>17553</v>
      </c>
      <c r="C4993" t="s">
        <v>17554</v>
      </c>
      <c r="D4993">
        <v>3</v>
      </c>
      <c r="E4993">
        <v>0</v>
      </c>
      <c r="G4993">
        <v>10</v>
      </c>
      <c r="T4993" t="s">
        <v>12087</v>
      </c>
      <c r="U4993" t="s">
        <v>12087</v>
      </c>
      <c r="V4993" t="s">
        <v>12087</v>
      </c>
    </row>
    <row r="4994" spans="1:22" x14ac:dyDescent="0.3">
      <c r="A4994">
        <v>7471</v>
      </c>
      <c r="B4994" t="s">
        <v>17555</v>
      </c>
      <c r="C4994" t="s">
        <v>17556</v>
      </c>
      <c r="D4994">
        <v>3</v>
      </c>
      <c r="E4994">
        <v>0</v>
      </c>
      <c r="G4994">
        <v>10</v>
      </c>
      <c r="T4994" t="s">
        <v>12087</v>
      </c>
      <c r="U4994" t="s">
        <v>12087</v>
      </c>
      <c r="V4994" t="s">
        <v>12087</v>
      </c>
    </row>
    <row r="4995" spans="1:22" x14ac:dyDescent="0.3">
      <c r="A4995">
        <v>7472</v>
      </c>
      <c r="B4995" t="s">
        <v>17557</v>
      </c>
      <c r="C4995" t="s">
        <v>17558</v>
      </c>
      <c r="D4995">
        <v>3</v>
      </c>
      <c r="E4995">
        <v>1000</v>
      </c>
      <c r="G4995">
        <v>10</v>
      </c>
      <c r="T4995" t="s">
        <v>12087</v>
      </c>
      <c r="U4995" t="s">
        <v>12087</v>
      </c>
      <c r="V4995" t="s">
        <v>12087</v>
      </c>
    </row>
    <row r="4996" spans="1:22" x14ac:dyDescent="0.3">
      <c r="A4996">
        <v>7473</v>
      </c>
      <c r="B4996" t="s">
        <v>17559</v>
      </c>
      <c r="C4996" t="s">
        <v>17560</v>
      </c>
      <c r="D4996">
        <v>3</v>
      </c>
      <c r="E4996">
        <v>1000</v>
      </c>
      <c r="G4996">
        <v>10</v>
      </c>
      <c r="T4996" t="s">
        <v>12087</v>
      </c>
      <c r="U4996" t="s">
        <v>12087</v>
      </c>
      <c r="V4996" t="s">
        <v>12087</v>
      </c>
    </row>
    <row r="4997" spans="1:22" x14ac:dyDescent="0.3">
      <c r="A4997">
        <v>7474</v>
      </c>
      <c r="B4997" t="s">
        <v>17561</v>
      </c>
      <c r="C4997" t="s">
        <v>17562</v>
      </c>
      <c r="D4997">
        <v>3</v>
      </c>
      <c r="E4997">
        <v>1000</v>
      </c>
      <c r="G4997">
        <v>10</v>
      </c>
      <c r="T4997" t="s">
        <v>12087</v>
      </c>
      <c r="U4997" t="s">
        <v>12087</v>
      </c>
      <c r="V4997" t="s">
        <v>12087</v>
      </c>
    </row>
    <row r="4998" spans="1:22" x14ac:dyDescent="0.3">
      <c r="A4998">
        <v>7475</v>
      </c>
      <c r="B4998" t="s">
        <v>17563</v>
      </c>
      <c r="C4998" t="s">
        <v>17564</v>
      </c>
      <c r="D4998">
        <v>3</v>
      </c>
      <c r="E4998">
        <v>1000</v>
      </c>
      <c r="G4998">
        <v>10</v>
      </c>
      <c r="T4998" t="s">
        <v>12087</v>
      </c>
      <c r="U4998" t="s">
        <v>12087</v>
      </c>
      <c r="V4998" t="s">
        <v>12087</v>
      </c>
    </row>
    <row r="4999" spans="1:22" x14ac:dyDescent="0.3">
      <c r="A4999">
        <v>7476</v>
      </c>
      <c r="B4999" t="s">
        <v>17565</v>
      </c>
      <c r="C4999" t="s">
        <v>17566</v>
      </c>
      <c r="D4999">
        <v>3</v>
      </c>
      <c r="E4999">
        <v>1000</v>
      </c>
      <c r="G4999">
        <v>10</v>
      </c>
      <c r="T4999" t="s">
        <v>12087</v>
      </c>
      <c r="U4999" t="s">
        <v>12087</v>
      </c>
      <c r="V4999" t="s">
        <v>12087</v>
      </c>
    </row>
    <row r="5000" spans="1:22" x14ac:dyDescent="0.3">
      <c r="A5000">
        <v>7477</v>
      </c>
      <c r="B5000" t="s">
        <v>2428</v>
      </c>
      <c r="C5000" t="s">
        <v>2429</v>
      </c>
      <c r="D5000">
        <v>3</v>
      </c>
      <c r="E5000">
        <v>1000</v>
      </c>
      <c r="G5000">
        <v>10</v>
      </c>
      <c r="T5000" t="s">
        <v>12087</v>
      </c>
      <c r="U5000" t="s">
        <v>12087</v>
      </c>
      <c r="V5000" t="s">
        <v>12087</v>
      </c>
    </row>
    <row r="5001" spans="1:22" x14ac:dyDescent="0.3">
      <c r="A5001">
        <v>7478</v>
      </c>
      <c r="B5001" t="s">
        <v>2432</v>
      </c>
      <c r="C5001" t="s">
        <v>2433</v>
      </c>
      <c r="D5001">
        <v>3</v>
      </c>
      <c r="E5001">
        <v>1000</v>
      </c>
      <c r="G5001">
        <v>10</v>
      </c>
      <c r="T5001" t="s">
        <v>12087</v>
      </c>
      <c r="U5001" t="s">
        <v>12087</v>
      </c>
      <c r="V5001" t="s">
        <v>12087</v>
      </c>
    </row>
    <row r="5002" spans="1:22" x14ac:dyDescent="0.3">
      <c r="A5002">
        <v>7479</v>
      </c>
      <c r="B5002" t="s">
        <v>17567</v>
      </c>
      <c r="C5002" t="s">
        <v>17568</v>
      </c>
      <c r="D5002">
        <v>3</v>
      </c>
      <c r="E5002">
        <v>1000</v>
      </c>
      <c r="G5002">
        <v>10</v>
      </c>
      <c r="T5002" t="s">
        <v>12087</v>
      </c>
      <c r="U5002" t="s">
        <v>12087</v>
      </c>
      <c r="V5002" t="s">
        <v>12087</v>
      </c>
    </row>
    <row r="5003" spans="1:22" x14ac:dyDescent="0.3">
      <c r="A5003">
        <v>7480</v>
      </c>
      <c r="B5003" t="s">
        <v>17569</v>
      </c>
      <c r="C5003" t="s">
        <v>17570</v>
      </c>
      <c r="D5003">
        <v>3</v>
      </c>
      <c r="E5003">
        <v>1000</v>
      </c>
      <c r="G5003">
        <v>10</v>
      </c>
      <c r="T5003" t="s">
        <v>12087</v>
      </c>
      <c r="U5003" t="s">
        <v>12087</v>
      </c>
      <c r="V5003" t="s">
        <v>12087</v>
      </c>
    </row>
    <row r="5004" spans="1:22" x14ac:dyDescent="0.3">
      <c r="A5004">
        <v>7481</v>
      </c>
      <c r="B5004" t="s">
        <v>17571</v>
      </c>
      <c r="C5004" t="s">
        <v>17572</v>
      </c>
      <c r="D5004">
        <v>3</v>
      </c>
      <c r="E5004">
        <v>1000</v>
      </c>
      <c r="G5004">
        <v>10</v>
      </c>
      <c r="T5004" t="s">
        <v>12087</v>
      </c>
      <c r="U5004" t="s">
        <v>12087</v>
      </c>
      <c r="V5004" t="s">
        <v>12087</v>
      </c>
    </row>
    <row r="5005" spans="1:22" x14ac:dyDescent="0.3">
      <c r="A5005">
        <v>7482</v>
      </c>
      <c r="B5005" t="s">
        <v>17573</v>
      </c>
      <c r="C5005" t="s">
        <v>17573</v>
      </c>
      <c r="D5005">
        <v>3</v>
      </c>
      <c r="E5005">
        <v>200</v>
      </c>
      <c r="G5005">
        <v>10</v>
      </c>
      <c r="T5005" t="s">
        <v>12087</v>
      </c>
      <c r="U5005" t="s">
        <v>12087</v>
      </c>
      <c r="V5005" t="s">
        <v>12087</v>
      </c>
    </row>
    <row r="5006" spans="1:22" x14ac:dyDescent="0.3">
      <c r="A5006">
        <v>7483</v>
      </c>
      <c r="B5006" t="s">
        <v>17574</v>
      </c>
      <c r="C5006" t="s">
        <v>17575</v>
      </c>
      <c r="D5006">
        <v>3</v>
      </c>
      <c r="E5006">
        <v>0</v>
      </c>
      <c r="G5006">
        <v>0</v>
      </c>
      <c r="T5006" t="s">
        <v>12087</v>
      </c>
      <c r="U5006" t="s">
        <v>12087</v>
      </c>
      <c r="V5006" t="s">
        <v>12087</v>
      </c>
    </row>
    <row r="5007" spans="1:22" x14ac:dyDescent="0.3">
      <c r="A5007">
        <v>7484</v>
      </c>
      <c r="B5007" t="s">
        <v>17576</v>
      </c>
      <c r="C5007" t="s">
        <v>17577</v>
      </c>
      <c r="D5007">
        <v>3</v>
      </c>
      <c r="E5007">
        <v>0</v>
      </c>
      <c r="G5007">
        <v>10</v>
      </c>
      <c r="T5007" t="s">
        <v>12087</v>
      </c>
      <c r="U5007" t="s">
        <v>12087</v>
      </c>
      <c r="V5007" t="s">
        <v>12087</v>
      </c>
    </row>
    <row r="5008" spans="1:22" x14ac:dyDescent="0.3">
      <c r="A5008">
        <v>7485</v>
      </c>
      <c r="B5008" t="s">
        <v>17578</v>
      </c>
      <c r="C5008" t="s">
        <v>17579</v>
      </c>
      <c r="D5008">
        <v>3</v>
      </c>
      <c r="E5008">
        <v>0</v>
      </c>
      <c r="G5008">
        <v>10</v>
      </c>
      <c r="T5008" t="s">
        <v>12087</v>
      </c>
      <c r="U5008" t="s">
        <v>12087</v>
      </c>
      <c r="V5008" t="s">
        <v>12087</v>
      </c>
    </row>
    <row r="5009" spans="1:22" x14ac:dyDescent="0.3">
      <c r="A5009">
        <v>7486</v>
      </c>
      <c r="B5009" t="s">
        <v>17580</v>
      </c>
      <c r="C5009" t="s">
        <v>17581</v>
      </c>
      <c r="D5009">
        <v>3</v>
      </c>
      <c r="E5009">
        <v>0</v>
      </c>
      <c r="G5009">
        <v>10</v>
      </c>
      <c r="T5009" t="s">
        <v>12087</v>
      </c>
      <c r="U5009" t="s">
        <v>12087</v>
      </c>
      <c r="V5009" t="s">
        <v>12087</v>
      </c>
    </row>
    <row r="5010" spans="1:22" x14ac:dyDescent="0.3">
      <c r="A5010">
        <v>7487</v>
      </c>
      <c r="B5010" t="s">
        <v>17582</v>
      </c>
      <c r="C5010" t="s">
        <v>17583</v>
      </c>
      <c r="D5010">
        <v>3</v>
      </c>
      <c r="E5010">
        <v>0</v>
      </c>
      <c r="G5010">
        <v>0</v>
      </c>
      <c r="T5010" t="s">
        <v>12087</v>
      </c>
      <c r="U5010" t="s">
        <v>12087</v>
      </c>
      <c r="V5010" t="s">
        <v>12087</v>
      </c>
    </row>
    <row r="5011" spans="1:22" x14ac:dyDescent="0.3">
      <c r="A5011">
        <v>7488</v>
      </c>
      <c r="B5011" t="s">
        <v>17584</v>
      </c>
      <c r="C5011" t="s">
        <v>17585</v>
      </c>
      <c r="D5011">
        <v>3</v>
      </c>
      <c r="E5011">
        <v>0</v>
      </c>
      <c r="G5011">
        <v>0</v>
      </c>
      <c r="T5011" t="s">
        <v>12087</v>
      </c>
      <c r="U5011" t="s">
        <v>12087</v>
      </c>
      <c r="V5011" t="s">
        <v>12087</v>
      </c>
    </row>
    <row r="5012" spans="1:22" x14ac:dyDescent="0.3">
      <c r="A5012">
        <v>7489</v>
      </c>
      <c r="B5012" t="s">
        <v>17586</v>
      </c>
      <c r="C5012" t="s">
        <v>17587</v>
      </c>
      <c r="D5012">
        <v>3</v>
      </c>
      <c r="E5012">
        <v>0</v>
      </c>
      <c r="G5012">
        <v>0</v>
      </c>
      <c r="T5012" t="s">
        <v>12087</v>
      </c>
      <c r="U5012" t="s">
        <v>12087</v>
      </c>
      <c r="V5012" t="s">
        <v>12087</v>
      </c>
    </row>
    <row r="5013" spans="1:22" x14ac:dyDescent="0.3">
      <c r="A5013">
        <v>7490</v>
      </c>
      <c r="B5013" t="s">
        <v>17588</v>
      </c>
      <c r="C5013" t="s">
        <v>17589</v>
      </c>
      <c r="D5013">
        <v>3</v>
      </c>
      <c r="E5013">
        <v>0</v>
      </c>
      <c r="G5013">
        <v>0</v>
      </c>
      <c r="T5013" t="s">
        <v>12087</v>
      </c>
      <c r="U5013" t="s">
        <v>12087</v>
      </c>
      <c r="V5013" t="s">
        <v>12087</v>
      </c>
    </row>
    <row r="5014" spans="1:22" x14ac:dyDescent="0.3">
      <c r="A5014">
        <v>7491</v>
      </c>
      <c r="B5014" t="s">
        <v>17590</v>
      </c>
      <c r="C5014" t="s">
        <v>17591</v>
      </c>
      <c r="D5014">
        <v>3</v>
      </c>
      <c r="E5014">
        <v>0</v>
      </c>
      <c r="G5014">
        <v>0</v>
      </c>
      <c r="T5014" t="s">
        <v>12087</v>
      </c>
      <c r="U5014" t="s">
        <v>12087</v>
      </c>
      <c r="V5014" t="s">
        <v>12087</v>
      </c>
    </row>
    <row r="5015" spans="1:22" x14ac:dyDescent="0.3">
      <c r="A5015">
        <v>7492</v>
      </c>
      <c r="B5015" t="s">
        <v>17592</v>
      </c>
      <c r="C5015" t="s">
        <v>17593</v>
      </c>
      <c r="D5015">
        <v>3</v>
      </c>
      <c r="E5015">
        <v>0</v>
      </c>
      <c r="G5015">
        <v>0</v>
      </c>
      <c r="T5015" t="s">
        <v>12087</v>
      </c>
      <c r="U5015" t="s">
        <v>12087</v>
      </c>
      <c r="V5015" t="s">
        <v>12087</v>
      </c>
    </row>
    <row r="5016" spans="1:22" x14ac:dyDescent="0.3">
      <c r="A5016">
        <v>7493</v>
      </c>
      <c r="B5016" t="s">
        <v>17594</v>
      </c>
      <c r="C5016" t="s">
        <v>17595</v>
      </c>
      <c r="D5016">
        <v>3</v>
      </c>
      <c r="E5016">
        <v>0</v>
      </c>
      <c r="G5016">
        <v>0</v>
      </c>
      <c r="T5016" t="s">
        <v>12087</v>
      </c>
      <c r="U5016" t="s">
        <v>12087</v>
      </c>
      <c r="V5016" t="s">
        <v>12087</v>
      </c>
    </row>
    <row r="5017" spans="1:22" x14ac:dyDescent="0.3">
      <c r="A5017">
        <v>7494</v>
      </c>
      <c r="B5017" t="s">
        <v>17596</v>
      </c>
      <c r="C5017" t="s">
        <v>17597</v>
      </c>
      <c r="D5017">
        <v>3</v>
      </c>
      <c r="E5017">
        <v>0</v>
      </c>
      <c r="G5017">
        <v>0</v>
      </c>
      <c r="T5017" t="s">
        <v>12087</v>
      </c>
      <c r="U5017" t="s">
        <v>12087</v>
      </c>
      <c r="V5017" t="s">
        <v>12087</v>
      </c>
    </row>
    <row r="5018" spans="1:22" x14ac:dyDescent="0.3">
      <c r="A5018">
        <v>7495</v>
      </c>
      <c r="B5018" t="s">
        <v>17598</v>
      </c>
      <c r="C5018" t="s">
        <v>17599</v>
      </c>
      <c r="D5018">
        <v>3</v>
      </c>
      <c r="E5018">
        <v>0</v>
      </c>
      <c r="G5018">
        <v>0</v>
      </c>
      <c r="T5018" t="s">
        <v>12087</v>
      </c>
      <c r="U5018" t="s">
        <v>12087</v>
      </c>
      <c r="V5018" t="s">
        <v>12087</v>
      </c>
    </row>
    <row r="5019" spans="1:22" x14ac:dyDescent="0.3">
      <c r="A5019">
        <v>7496</v>
      </c>
      <c r="B5019" t="s">
        <v>17600</v>
      </c>
      <c r="C5019" t="s">
        <v>17601</v>
      </c>
      <c r="D5019">
        <v>3</v>
      </c>
      <c r="E5019">
        <v>0</v>
      </c>
      <c r="G5019">
        <v>0</v>
      </c>
      <c r="T5019" t="s">
        <v>12087</v>
      </c>
      <c r="U5019" t="s">
        <v>12087</v>
      </c>
      <c r="V5019" t="s">
        <v>12087</v>
      </c>
    </row>
    <row r="5020" spans="1:22" x14ac:dyDescent="0.3">
      <c r="A5020">
        <v>7497</v>
      </c>
      <c r="B5020" t="s">
        <v>17602</v>
      </c>
      <c r="C5020" t="s">
        <v>1634</v>
      </c>
      <c r="D5020">
        <v>3</v>
      </c>
      <c r="E5020">
        <v>0</v>
      </c>
      <c r="G5020">
        <v>0</v>
      </c>
      <c r="T5020" t="s">
        <v>12087</v>
      </c>
      <c r="U5020" t="s">
        <v>12087</v>
      </c>
      <c r="V5020" t="s">
        <v>12087</v>
      </c>
    </row>
    <row r="5021" spans="1:22" x14ac:dyDescent="0.3">
      <c r="A5021">
        <v>7498</v>
      </c>
      <c r="B5021" t="s">
        <v>17603</v>
      </c>
      <c r="C5021" t="s">
        <v>17604</v>
      </c>
      <c r="D5021">
        <v>3</v>
      </c>
      <c r="E5021">
        <v>0</v>
      </c>
      <c r="G5021">
        <v>0</v>
      </c>
      <c r="T5021" t="s">
        <v>12087</v>
      </c>
      <c r="U5021" t="s">
        <v>12087</v>
      </c>
      <c r="V5021" t="s">
        <v>12087</v>
      </c>
    </row>
    <row r="5022" spans="1:22" x14ac:dyDescent="0.3">
      <c r="A5022">
        <v>7499</v>
      </c>
      <c r="B5022" t="s">
        <v>17605</v>
      </c>
      <c r="C5022" t="s">
        <v>17606</v>
      </c>
      <c r="D5022">
        <v>3</v>
      </c>
      <c r="E5022">
        <v>0</v>
      </c>
      <c r="G5022">
        <v>0</v>
      </c>
      <c r="T5022" t="s">
        <v>12087</v>
      </c>
      <c r="U5022" t="s">
        <v>12087</v>
      </c>
      <c r="V5022" t="s">
        <v>12087</v>
      </c>
    </row>
    <row r="5023" spans="1:22" x14ac:dyDescent="0.3">
      <c r="A5023">
        <v>7500</v>
      </c>
      <c r="B5023" t="s">
        <v>17607</v>
      </c>
      <c r="C5023" t="s">
        <v>17608</v>
      </c>
      <c r="D5023">
        <v>3</v>
      </c>
      <c r="E5023">
        <v>0</v>
      </c>
      <c r="G5023">
        <v>0</v>
      </c>
      <c r="T5023" t="s">
        <v>12087</v>
      </c>
      <c r="U5023" t="s">
        <v>12087</v>
      </c>
      <c r="V5023" t="s">
        <v>12087</v>
      </c>
    </row>
    <row r="5024" spans="1:22" x14ac:dyDescent="0.3">
      <c r="A5024">
        <v>7501</v>
      </c>
      <c r="B5024" t="s">
        <v>17609</v>
      </c>
      <c r="C5024" t="s">
        <v>17610</v>
      </c>
      <c r="D5024">
        <v>3</v>
      </c>
      <c r="E5024">
        <v>0</v>
      </c>
      <c r="G5024">
        <v>0</v>
      </c>
      <c r="T5024" t="s">
        <v>12087</v>
      </c>
      <c r="U5024" t="s">
        <v>12087</v>
      </c>
      <c r="V5024" t="s">
        <v>12087</v>
      </c>
    </row>
    <row r="5025" spans="1:22" x14ac:dyDescent="0.3">
      <c r="A5025">
        <v>7502</v>
      </c>
      <c r="B5025" t="s">
        <v>17611</v>
      </c>
      <c r="C5025" t="s">
        <v>17612</v>
      </c>
      <c r="D5025">
        <v>3</v>
      </c>
      <c r="E5025">
        <v>0</v>
      </c>
      <c r="G5025">
        <v>0</v>
      </c>
      <c r="T5025" t="s">
        <v>12087</v>
      </c>
      <c r="U5025" t="s">
        <v>12087</v>
      </c>
      <c r="V5025" t="s">
        <v>12087</v>
      </c>
    </row>
    <row r="5026" spans="1:22" x14ac:dyDescent="0.3">
      <c r="A5026">
        <v>7503</v>
      </c>
      <c r="B5026" t="s">
        <v>17613</v>
      </c>
      <c r="C5026" t="s">
        <v>17614</v>
      </c>
      <c r="D5026">
        <v>3</v>
      </c>
      <c r="E5026">
        <v>0</v>
      </c>
      <c r="G5026">
        <v>0</v>
      </c>
      <c r="T5026" t="s">
        <v>12087</v>
      </c>
      <c r="U5026" t="s">
        <v>12087</v>
      </c>
      <c r="V5026" t="s">
        <v>12087</v>
      </c>
    </row>
    <row r="5027" spans="1:22" x14ac:dyDescent="0.3">
      <c r="A5027">
        <v>7504</v>
      </c>
      <c r="B5027" t="s">
        <v>17615</v>
      </c>
      <c r="C5027" t="s">
        <v>17616</v>
      </c>
      <c r="D5027">
        <v>3</v>
      </c>
      <c r="E5027">
        <v>0</v>
      </c>
      <c r="G5027">
        <v>0</v>
      </c>
      <c r="T5027" t="s">
        <v>12087</v>
      </c>
      <c r="U5027" t="s">
        <v>12087</v>
      </c>
      <c r="V5027" t="s">
        <v>12087</v>
      </c>
    </row>
    <row r="5028" spans="1:22" x14ac:dyDescent="0.3">
      <c r="A5028">
        <v>7505</v>
      </c>
      <c r="B5028" t="s">
        <v>17617</v>
      </c>
      <c r="C5028" t="s">
        <v>17618</v>
      </c>
      <c r="D5028">
        <v>3</v>
      </c>
      <c r="E5028">
        <v>0</v>
      </c>
      <c r="G5028">
        <v>0</v>
      </c>
      <c r="T5028" t="s">
        <v>12087</v>
      </c>
      <c r="U5028" t="s">
        <v>12087</v>
      </c>
      <c r="V5028" t="s">
        <v>12087</v>
      </c>
    </row>
    <row r="5029" spans="1:22" x14ac:dyDescent="0.3">
      <c r="A5029">
        <v>7506</v>
      </c>
      <c r="B5029" t="s">
        <v>17619</v>
      </c>
      <c r="C5029" t="s">
        <v>17620</v>
      </c>
      <c r="D5029">
        <v>3</v>
      </c>
      <c r="E5029">
        <v>0</v>
      </c>
      <c r="G5029">
        <v>0</v>
      </c>
      <c r="T5029" t="s">
        <v>12087</v>
      </c>
      <c r="U5029" t="s">
        <v>12087</v>
      </c>
      <c r="V5029" t="s">
        <v>12087</v>
      </c>
    </row>
    <row r="5030" spans="1:22" x14ac:dyDescent="0.3">
      <c r="A5030">
        <v>7507</v>
      </c>
      <c r="B5030" t="s">
        <v>9738</v>
      </c>
      <c r="C5030" t="s">
        <v>9739</v>
      </c>
      <c r="D5030">
        <v>3</v>
      </c>
      <c r="E5030">
        <v>842</v>
      </c>
      <c r="G5030">
        <v>10</v>
      </c>
      <c r="T5030" t="s">
        <v>12087</v>
      </c>
      <c r="U5030" t="s">
        <v>12087</v>
      </c>
      <c r="V5030" t="s">
        <v>12087</v>
      </c>
    </row>
    <row r="5031" spans="1:22" x14ac:dyDescent="0.3">
      <c r="A5031">
        <v>7508</v>
      </c>
      <c r="B5031" t="s">
        <v>17621</v>
      </c>
      <c r="C5031" t="s">
        <v>17622</v>
      </c>
      <c r="D5031">
        <v>3</v>
      </c>
      <c r="E5031">
        <v>0</v>
      </c>
      <c r="G5031">
        <v>0</v>
      </c>
      <c r="T5031" t="s">
        <v>12087</v>
      </c>
      <c r="U5031" t="s">
        <v>12087</v>
      </c>
      <c r="V5031" t="s">
        <v>12087</v>
      </c>
    </row>
    <row r="5032" spans="1:22" x14ac:dyDescent="0.3">
      <c r="A5032">
        <v>7509</v>
      </c>
      <c r="B5032" t="s">
        <v>17623</v>
      </c>
      <c r="C5032" t="s">
        <v>17624</v>
      </c>
      <c r="D5032">
        <v>3</v>
      </c>
      <c r="E5032">
        <v>0</v>
      </c>
      <c r="G5032">
        <v>0</v>
      </c>
      <c r="T5032" t="s">
        <v>12087</v>
      </c>
      <c r="U5032" t="s">
        <v>12087</v>
      </c>
      <c r="V5032" t="s">
        <v>12087</v>
      </c>
    </row>
    <row r="5033" spans="1:22" x14ac:dyDescent="0.3">
      <c r="A5033">
        <v>7510</v>
      </c>
      <c r="B5033" t="s">
        <v>10309</v>
      </c>
      <c r="C5033" t="s">
        <v>10310</v>
      </c>
      <c r="D5033">
        <v>3</v>
      </c>
      <c r="E5033">
        <v>200000</v>
      </c>
      <c r="G5033">
        <v>10</v>
      </c>
      <c r="T5033" t="s">
        <v>12087</v>
      </c>
      <c r="U5033" t="s">
        <v>12087</v>
      </c>
      <c r="V5033" t="s">
        <v>12087</v>
      </c>
    </row>
    <row r="5034" spans="1:22" x14ac:dyDescent="0.3">
      <c r="A5034">
        <v>7511</v>
      </c>
      <c r="B5034" t="s">
        <v>8598</v>
      </c>
      <c r="C5034" t="s">
        <v>8599</v>
      </c>
      <c r="D5034">
        <v>3</v>
      </c>
      <c r="E5034">
        <v>2526</v>
      </c>
      <c r="G5034">
        <v>10</v>
      </c>
      <c r="T5034" t="s">
        <v>12087</v>
      </c>
      <c r="U5034" t="s">
        <v>12087</v>
      </c>
      <c r="V5034" t="s">
        <v>12087</v>
      </c>
    </row>
    <row r="5035" spans="1:22" x14ac:dyDescent="0.3">
      <c r="A5035">
        <v>7512</v>
      </c>
      <c r="B5035" t="s">
        <v>1768</v>
      </c>
      <c r="C5035" t="s">
        <v>1769</v>
      </c>
      <c r="D5035">
        <v>3</v>
      </c>
      <c r="E5035">
        <v>1600</v>
      </c>
      <c r="G5035">
        <v>10</v>
      </c>
      <c r="T5035" t="s">
        <v>12087</v>
      </c>
      <c r="U5035" t="s">
        <v>12087</v>
      </c>
      <c r="V5035" t="s">
        <v>12087</v>
      </c>
    </row>
    <row r="5036" spans="1:22" x14ac:dyDescent="0.3">
      <c r="A5036">
        <v>7513</v>
      </c>
      <c r="B5036" t="s">
        <v>7726</v>
      </c>
      <c r="C5036" t="s">
        <v>7727</v>
      </c>
      <c r="D5036">
        <v>3</v>
      </c>
      <c r="E5036">
        <v>3420</v>
      </c>
      <c r="G5036">
        <v>10</v>
      </c>
      <c r="T5036" t="s">
        <v>12087</v>
      </c>
      <c r="U5036" t="s">
        <v>12087</v>
      </c>
      <c r="V5036" t="s">
        <v>12087</v>
      </c>
    </row>
    <row r="5037" spans="1:22" x14ac:dyDescent="0.3">
      <c r="A5037">
        <v>7514</v>
      </c>
      <c r="B5037" t="s">
        <v>17625</v>
      </c>
      <c r="C5037" t="s">
        <v>17626</v>
      </c>
      <c r="D5037">
        <v>3</v>
      </c>
      <c r="E5037">
        <v>2</v>
      </c>
      <c r="G5037">
        <v>0</v>
      </c>
      <c r="T5037" t="s">
        <v>12087</v>
      </c>
      <c r="U5037" t="s">
        <v>12087</v>
      </c>
      <c r="V5037" t="s">
        <v>12087</v>
      </c>
    </row>
    <row r="5038" spans="1:22" x14ac:dyDescent="0.3">
      <c r="A5038">
        <v>7515</v>
      </c>
      <c r="B5038" t="s">
        <v>17627</v>
      </c>
      <c r="C5038" t="s">
        <v>17628</v>
      </c>
      <c r="D5038">
        <v>3</v>
      </c>
      <c r="E5038">
        <v>2</v>
      </c>
      <c r="G5038">
        <v>0</v>
      </c>
      <c r="T5038" t="s">
        <v>12087</v>
      </c>
      <c r="U5038" t="s">
        <v>12087</v>
      </c>
      <c r="V5038" t="s">
        <v>12087</v>
      </c>
    </row>
    <row r="5039" spans="1:22" x14ac:dyDescent="0.3">
      <c r="A5039">
        <v>7516</v>
      </c>
      <c r="B5039" t="s">
        <v>17629</v>
      </c>
      <c r="C5039" t="s">
        <v>17630</v>
      </c>
      <c r="D5039">
        <v>3</v>
      </c>
      <c r="E5039">
        <v>0</v>
      </c>
      <c r="G5039">
        <v>0</v>
      </c>
      <c r="T5039" t="s">
        <v>12087</v>
      </c>
      <c r="U5039" t="s">
        <v>12087</v>
      </c>
      <c r="V5039" t="s">
        <v>12087</v>
      </c>
    </row>
    <row r="5040" spans="1:22" x14ac:dyDescent="0.3">
      <c r="A5040">
        <v>7517</v>
      </c>
      <c r="B5040" t="s">
        <v>17631</v>
      </c>
      <c r="C5040" t="s">
        <v>4618</v>
      </c>
      <c r="D5040">
        <v>3</v>
      </c>
      <c r="E5040">
        <v>1000</v>
      </c>
      <c r="G5040">
        <v>100</v>
      </c>
      <c r="T5040" t="s">
        <v>12087</v>
      </c>
      <c r="U5040" t="s">
        <v>12087</v>
      </c>
      <c r="V5040" t="s">
        <v>12087</v>
      </c>
    </row>
    <row r="5041" spans="1:22" x14ac:dyDescent="0.3">
      <c r="A5041">
        <v>7518</v>
      </c>
      <c r="B5041" t="s">
        <v>17632</v>
      </c>
      <c r="C5041" t="s">
        <v>17633</v>
      </c>
      <c r="D5041">
        <v>3</v>
      </c>
      <c r="E5041">
        <v>0</v>
      </c>
      <c r="G5041">
        <v>10</v>
      </c>
      <c r="T5041" t="s">
        <v>12087</v>
      </c>
      <c r="U5041" t="s">
        <v>12087</v>
      </c>
      <c r="V5041" t="s">
        <v>12087</v>
      </c>
    </row>
    <row r="5042" spans="1:22" x14ac:dyDescent="0.3">
      <c r="A5042">
        <v>7519</v>
      </c>
      <c r="B5042" t="s">
        <v>17634</v>
      </c>
      <c r="C5042" t="s">
        <v>17635</v>
      </c>
      <c r="D5042">
        <v>3</v>
      </c>
      <c r="E5042">
        <v>0</v>
      </c>
      <c r="G5042">
        <v>10</v>
      </c>
      <c r="T5042" t="s">
        <v>12087</v>
      </c>
      <c r="U5042" t="s">
        <v>12087</v>
      </c>
      <c r="V5042" t="s">
        <v>12087</v>
      </c>
    </row>
    <row r="5043" spans="1:22" x14ac:dyDescent="0.3">
      <c r="A5043">
        <v>7520</v>
      </c>
      <c r="B5043" t="s">
        <v>17636</v>
      </c>
      <c r="C5043" t="s">
        <v>17637</v>
      </c>
      <c r="D5043">
        <v>3</v>
      </c>
      <c r="E5043">
        <v>0</v>
      </c>
      <c r="G5043">
        <v>10</v>
      </c>
      <c r="T5043" t="s">
        <v>12087</v>
      </c>
      <c r="U5043" t="s">
        <v>12087</v>
      </c>
      <c r="V5043" t="s">
        <v>12087</v>
      </c>
    </row>
    <row r="5044" spans="1:22" x14ac:dyDescent="0.3">
      <c r="A5044">
        <v>7521</v>
      </c>
      <c r="B5044" t="s">
        <v>4061</v>
      </c>
      <c r="C5044" t="s">
        <v>4062</v>
      </c>
      <c r="D5044">
        <v>3</v>
      </c>
      <c r="E5044">
        <v>150</v>
      </c>
      <c r="G5044">
        <v>10</v>
      </c>
      <c r="T5044" t="s">
        <v>12087</v>
      </c>
      <c r="U5044" t="s">
        <v>12087</v>
      </c>
      <c r="V5044" t="s">
        <v>12087</v>
      </c>
    </row>
    <row r="5045" spans="1:22" x14ac:dyDescent="0.3">
      <c r="A5045">
        <v>7522</v>
      </c>
      <c r="B5045" t="s">
        <v>5400</v>
      </c>
      <c r="C5045" t="s">
        <v>5401</v>
      </c>
      <c r="D5045">
        <v>3</v>
      </c>
      <c r="E5045">
        <v>150</v>
      </c>
      <c r="G5045">
        <v>10</v>
      </c>
      <c r="T5045" t="s">
        <v>12087</v>
      </c>
      <c r="U5045" t="s">
        <v>12087</v>
      </c>
      <c r="V5045" t="s">
        <v>12087</v>
      </c>
    </row>
    <row r="5046" spans="1:22" x14ac:dyDescent="0.3">
      <c r="A5046">
        <v>7523</v>
      </c>
      <c r="B5046" t="s">
        <v>10760</v>
      </c>
      <c r="C5046" t="s">
        <v>10761</v>
      </c>
      <c r="D5046">
        <v>3</v>
      </c>
      <c r="E5046">
        <v>150</v>
      </c>
      <c r="G5046">
        <v>10</v>
      </c>
      <c r="T5046" t="s">
        <v>12087</v>
      </c>
      <c r="U5046" t="s">
        <v>12087</v>
      </c>
      <c r="V5046" t="s">
        <v>12087</v>
      </c>
    </row>
    <row r="5047" spans="1:22" x14ac:dyDescent="0.3">
      <c r="A5047">
        <v>7524</v>
      </c>
      <c r="B5047" t="s">
        <v>8903</v>
      </c>
      <c r="C5047" t="s">
        <v>8904</v>
      </c>
      <c r="D5047">
        <v>3</v>
      </c>
      <c r="E5047">
        <v>300</v>
      </c>
      <c r="G5047">
        <v>20</v>
      </c>
      <c r="T5047" t="s">
        <v>12087</v>
      </c>
      <c r="U5047" t="s">
        <v>12087</v>
      </c>
      <c r="V5047" t="s">
        <v>12087</v>
      </c>
    </row>
    <row r="5048" spans="1:22" x14ac:dyDescent="0.3">
      <c r="A5048">
        <v>7525</v>
      </c>
      <c r="B5048" t="s">
        <v>17638</v>
      </c>
      <c r="C5048" t="s">
        <v>17639</v>
      </c>
      <c r="D5048">
        <v>3</v>
      </c>
      <c r="E5048">
        <v>10</v>
      </c>
      <c r="G5048">
        <v>10</v>
      </c>
      <c r="T5048" t="s">
        <v>12087</v>
      </c>
      <c r="U5048" t="s">
        <v>12087</v>
      </c>
      <c r="V5048" t="s">
        <v>12087</v>
      </c>
    </row>
    <row r="5049" spans="1:22" x14ac:dyDescent="0.3">
      <c r="A5049">
        <v>7526</v>
      </c>
      <c r="B5049" t="s">
        <v>17640</v>
      </c>
      <c r="C5049" t="s">
        <v>17641</v>
      </c>
      <c r="D5049">
        <v>3</v>
      </c>
      <c r="E5049">
        <v>2</v>
      </c>
      <c r="G5049">
        <v>0</v>
      </c>
      <c r="T5049" t="s">
        <v>12087</v>
      </c>
      <c r="U5049" t="s">
        <v>12087</v>
      </c>
      <c r="V5049" t="s">
        <v>12087</v>
      </c>
    </row>
    <row r="5050" spans="1:22" x14ac:dyDescent="0.3">
      <c r="A5050">
        <v>7527</v>
      </c>
      <c r="B5050" t="s">
        <v>17642</v>
      </c>
      <c r="C5050" t="s">
        <v>17643</v>
      </c>
      <c r="D5050">
        <v>3</v>
      </c>
      <c r="E5050">
        <v>0</v>
      </c>
      <c r="G5050">
        <v>100</v>
      </c>
      <c r="T5050" t="s">
        <v>12087</v>
      </c>
      <c r="U5050" t="s">
        <v>12087</v>
      </c>
      <c r="V5050" t="s">
        <v>12087</v>
      </c>
    </row>
    <row r="5051" spans="1:22" x14ac:dyDescent="0.3">
      <c r="A5051">
        <v>7528</v>
      </c>
      <c r="B5051" t="s">
        <v>17644</v>
      </c>
      <c r="C5051" t="s">
        <v>17645</v>
      </c>
      <c r="D5051">
        <v>3</v>
      </c>
      <c r="E5051">
        <v>0</v>
      </c>
      <c r="G5051">
        <v>0</v>
      </c>
      <c r="T5051" t="s">
        <v>12087</v>
      </c>
      <c r="U5051" t="s">
        <v>12087</v>
      </c>
      <c r="V5051" t="s">
        <v>12087</v>
      </c>
    </row>
    <row r="5052" spans="1:22" x14ac:dyDescent="0.3">
      <c r="A5052">
        <v>7529</v>
      </c>
      <c r="B5052" t="s">
        <v>17646</v>
      </c>
      <c r="C5052" t="s">
        <v>17647</v>
      </c>
      <c r="D5052">
        <v>3</v>
      </c>
      <c r="E5052">
        <v>0</v>
      </c>
      <c r="G5052">
        <v>0</v>
      </c>
      <c r="T5052" t="s">
        <v>12087</v>
      </c>
      <c r="U5052" t="s">
        <v>12087</v>
      </c>
      <c r="V5052" t="s">
        <v>12087</v>
      </c>
    </row>
    <row r="5053" spans="1:22" x14ac:dyDescent="0.3">
      <c r="A5053">
        <v>7530</v>
      </c>
      <c r="B5053" t="s">
        <v>17648</v>
      </c>
      <c r="C5053" t="s">
        <v>17649</v>
      </c>
      <c r="D5053">
        <v>3</v>
      </c>
      <c r="E5053">
        <v>0</v>
      </c>
      <c r="G5053">
        <v>0</v>
      </c>
      <c r="T5053" t="s">
        <v>12087</v>
      </c>
      <c r="U5053" t="s">
        <v>12087</v>
      </c>
      <c r="V5053" t="s">
        <v>12087</v>
      </c>
    </row>
    <row r="5054" spans="1:22" x14ac:dyDescent="0.3">
      <c r="A5054">
        <v>7531</v>
      </c>
      <c r="B5054" t="s">
        <v>17650</v>
      </c>
      <c r="C5054" t="s">
        <v>17651</v>
      </c>
      <c r="D5054">
        <v>3</v>
      </c>
      <c r="E5054">
        <v>0</v>
      </c>
      <c r="G5054">
        <v>0</v>
      </c>
      <c r="T5054" t="s">
        <v>12087</v>
      </c>
      <c r="U5054" t="s">
        <v>12087</v>
      </c>
      <c r="V5054" t="s">
        <v>12087</v>
      </c>
    </row>
    <row r="5055" spans="1:22" x14ac:dyDescent="0.3">
      <c r="A5055">
        <v>7532</v>
      </c>
      <c r="B5055" t="s">
        <v>17652</v>
      </c>
      <c r="C5055" t="s">
        <v>17653</v>
      </c>
      <c r="D5055">
        <v>3</v>
      </c>
      <c r="E5055">
        <v>0</v>
      </c>
      <c r="G5055">
        <v>0</v>
      </c>
      <c r="T5055" t="s">
        <v>12087</v>
      </c>
      <c r="U5055" t="s">
        <v>12087</v>
      </c>
      <c r="V5055" t="s">
        <v>12087</v>
      </c>
    </row>
    <row r="5056" spans="1:22" x14ac:dyDescent="0.3">
      <c r="A5056">
        <v>7533</v>
      </c>
      <c r="B5056" t="s">
        <v>17654</v>
      </c>
      <c r="C5056" t="s">
        <v>17655</v>
      </c>
      <c r="D5056">
        <v>3</v>
      </c>
      <c r="E5056">
        <v>0</v>
      </c>
      <c r="G5056">
        <v>0</v>
      </c>
      <c r="T5056" t="s">
        <v>12087</v>
      </c>
      <c r="U5056" t="s">
        <v>12087</v>
      </c>
      <c r="V5056" t="s">
        <v>12087</v>
      </c>
    </row>
    <row r="5057" spans="1:22" x14ac:dyDescent="0.3">
      <c r="A5057">
        <v>7534</v>
      </c>
      <c r="B5057" t="s">
        <v>17656</v>
      </c>
      <c r="C5057" t="s">
        <v>17657</v>
      </c>
      <c r="D5057">
        <v>3</v>
      </c>
      <c r="E5057">
        <v>0</v>
      </c>
      <c r="G5057">
        <v>0</v>
      </c>
      <c r="T5057" t="s">
        <v>12087</v>
      </c>
      <c r="U5057" t="s">
        <v>12087</v>
      </c>
      <c r="V5057" t="s">
        <v>12087</v>
      </c>
    </row>
    <row r="5058" spans="1:22" x14ac:dyDescent="0.3">
      <c r="A5058">
        <v>7535</v>
      </c>
      <c r="B5058" t="s">
        <v>17658</v>
      </c>
      <c r="C5058" t="s">
        <v>17659</v>
      </c>
      <c r="D5058">
        <v>3</v>
      </c>
      <c r="E5058">
        <v>0</v>
      </c>
      <c r="G5058">
        <v>0</v>
      </c>
      <c r="T5058" t="s">
        <v>12087</v>
      </c>
      <c r="U5058" t="s">
        <v>12087</v>
      </c>
      <c r="V5058" t="s">
        <v>12087</v>
      </c>
    </row>
    <row r="5059" spans="1:22" x14ac:dyDescent="0.3">
      <c r="A5059">
        <v>7536</v>
      </c>
      <c r="B5059" t="s">
        <v>17660</v>
      </c>
      <c r="C5059" t="s">
        <v>17661</v>
      </c>
      <c r="D5059">
        <v>3</v>
      </c>
      <c r="E5059">
        <v>0</v>
      </c>
      <c r="G5059">
        <v>0</v>
      </c>
      <c r="T5059" t="s">
        <v>12087</v>
      </c>
      <c r="U5059" t="s">
        <v>12087</v>
      </c>
      <c r="V5059" t="s">
        <v>12087</v>
      </c>
    </row>
    <row r="5060" spans="1:22" x14ac:dyDescent="0.3">
      <c r="A5060">
        <v>7537</v>
      </c>
      <c r="B5060" t="s">
        <v>17662</v>
      </c>
      <c r="C5060" t="s">
        <v>17663</v>
      </c>
      <c r="D5060">
        <v>3</v>
      </c>
      <c r="E5060">
        <v>0</v>
      </c>
      <c r="G5060">
        <v>0</v>
      </c>
      <c r="T5060" t="s">
        <v>12087</v>
      </c>
      <c r="U5060" t="s">
        <v>12087</v>
      </c>
      <c r="V5060" t="s">
        <v>12087</v>
      </c>
    </row>
    <row r="5061" spans="1:22" x14ac:dyDescent="0.3">
      <c r="A5061">
        <v>7538</v>
      </c>
      <c r="B5061" t="s">
        <v>17664</v>
      </c>
      <c r="C5061" t="s">
        <v>17665</v>
      </c>
      <c r="D5061">
        <v>3</v>
      </c>
      <c r="E5061">
        <v>0</v>
      </c>
      <c r="G5061">
        <v>0</v>
      </c>
      <c r="T5061" t="s">
        <v>12087</v>
      </c>
      <c r="U5061" t="s">
        <v>12087</v>
      </c>
      <c r="V5061" t="s">
        <v>12087</v>
      </c>
    </row>
    <row r="5062" spans="1:22" x14ac:dyDescent="0.3">
      <c r="A5062">
        <v>7539</v>
      </c>
      <c r="B5062" t="s">
        <v>17666</v>
      </c>
      <c r="C5062" t="s">
        <v>16366</v>
      </c>
      <c r="D5062">
        <v>3</v>
      </c>
      <c r="E5062">
        <v>0</v>
      </c>
      <c r="G5062">
        <v>0</v>
      </c>
      <c r="T5062" t="s">
        <v>12087</v>
      </c>
      <c r="U5062" t="s">
        <v>12087</v>
      </c>
      <c r="V5062" t="s">
        <v>12087</v>
      </c>
    </row>
    <row r="5063" spans="1:22" x14ac:dyDescent="0.3">
      <c r="A5063">
        <v>7540</v>
      </c>
      <c r="B5063" t="s">
        <v>17667</v>
      </c>
      <c r="C5063" t="s">
        <v>17668</v>
      </c>
      <c r="D5063">
        <v>3</v>
      </c>
      <c r="E5063">
        <v>0</v>
      </c>
      <c r="G5063">
        <v>10</v>
      </c>
      <c r="T5063" t="s">
        <v>12087</v>
      </c>
      <c r="U5063" t="s">
        <v>12087</v>
      </c>
      <c r="V5063" t="s">
        <v>12087</v>
      </c>
    </row>
    <row r="5064" spans="1:22" x14ac:dyDescent="0.3">
      <c r="A5064">
        <v>7541</v>
      </c>
      <c r="B5064" t="s">
        <v>17669</v>
      </c>
      <c r="C5064" t="s">
        <v>17670</v>
      </c>
      <c r="D5064">
        <v>3</v>
      </c>
      <c r="E5064">
        <v>0</v>
      </c>
      <c r="G5064">
        <v>10</v>
      </c>
      <c r="T5064" t="s">
        <v>12087</v>
      </c>
      <c r="U5064" t="s">
        <v>12087</v>
      </c>
      <c r="V5064" t="s">
        <v>12087</v>
      </c>
    </row>
    <row r="5065" spans="1:22" x14ac:dyDescent="0.3">
      <c r="A5065">
        <v>7542</v>
      </c>
      <c r="B5065" t="s">
        <v>17671</v>
      </c>
      <c r="C5065" t="s">
        <v>17672</v>
      </c>
      <c r="D5065">
        <v>3</v>
      </c>
      <c r="E5065">
        <v>0</v>
      </c>
      <c r="G5065">
        <v>10</v>
      </c>
      <c r="T5065" t="s">
        <v>12087</v>
      </c>
      <c r="U5065" t="s">
        <v>12087</v>
      </c>
      <c r="V5065" t="s">
        <v>12087</v>
      </c>
    </row>
    <row r="5066" spans="1:22" x14ac:dyDescent="0.3">
      <c r="A5066">
        <v>7543</v>
      </c>
      <c r="B5066" t="s">
        <v>17673</v>
      </c>
      <c r="C5066" t="s">
        <v>17674</v>
      </c>
      <c r="D5066">
        <v>3</v>
      </c>
      <c r="E5066">
        <v>0</v>
      </c>
      <c r="G5066">
        <v>10</v>
      </c>
      <c r="T5066" t="s">
        <v>12087</v>
      </c>
      <c r="U5066" t="s">
        <v>12087</v>
      </c>
      <c r="V5066" t="s">
        <v>12087</v>
      </c>
    </row>
    <row r="5067" spans="1:22" x14ac:dyDescent="0.3">
      <c r="A5067">
        <v>7544</v>
      </c>
      <c r="B5067" t="s">
        <v>17675</v>
      </c>
      <c r="C5067" t="s">
        <v>17676</v>
      </c>
      <c r="D5067">
        <v>3</v>
      </c>
      <c r="E5067">
        <v>0</v>
      </c>
      <c r="G5067">
        <v>10</v>
      </c>
      <c r="T5067" t="s">
        <v>12087</v>
      </c>
      <c r="U5067" t="s">
        <v>12087</v>
      </c>
      <c r="V5067" t="s">
        <v>12087</v>
      </c>
    </row>
    <row r="5068" spans="1:22" x14ac:dyDescent="0.3">
      <c r="A5068">
        <v>7545</v>
      </c>
      <c r="B5068" t="s">
        <v>17677</v>
      </c>
      <c r="C5068" t="s">
        <v>17678</v>
      </c>
      <c r="D5068">
        <v>3</v>
      </c>
      <c r="E5068">
        <v>0</v>
      </c>
      <c r="G5068">
        <v>10</v>
      </c>
      <c r="T5068" t="s">
        <v>12087</v>
      </c>
      <c r="U5068" t="s">
        <v>12087</v>
      </c>
      <c r="V5068" t="s">
        <v>12087</v>
      </c>
    </row>
    <row r="5069" spans="1:22" x14ac:dyDescent="0.3">
      <c r="A5069">
        <v>7546</v>
      </c>
      <c r="B5069" t="s">
        <v>17679</v>
      </c>
      <c r="C5069" t="s">
        <v>17680</v>
      </c>
      <c r="D5069">
        <v>3</v>
      </c>
      <c r="E5069">
        <v>0</v>
      </c>
      <c r="G5069">
        <v>10</v>
      </c>
      <c r="T5069" t="s">
        <v>12087</v>
      </c>
      <c r="U5069" t="s">
        <v>12087</v>
      </c>
      <c r="V5069" t="s">
        <v>12087</v>
      </c>
    </row>
    <row r="5070" spans="1:22" x14ac:dyDescent="0.3">
      <c r="A5070">
        <v>7547</v>
      </c>
      <c r="B5070" t="s">
        <v>17681</v>
      </c>
      <c r="C5070" t="s">
        <v>11858</v>
      </c>
      <c r="D5070">
        <v>3</v>
      </c>
      <c r="E5070">
        <v>20</v>
      </c>
      <c r="G5070">
        <v>10</v>
      </c>
      <c r="T5070" t="s">
        <v>12087</v>
      </c>
      <c r="U5070" t="s">
        <v>12087</v>
      </c>
      <c r="V5070" t="s">
        <v>12087</v>
      </c>
    </row>
    <row r="5071" spans="1:22" x14ac:dyDescent="0.3">
      <c r="A5071">
        <v>7548</v>
      </c>
      <c r="B5071" t="s">
        <v>17682</v>
      </c>
      <c r="C5071" t="s">
        <v>17683</v>
      </c>
      <c r="D5071">
        <v>3</v>
      </c>
      <c r="E5071">
        <v>20</v>
      </c>
      <c r="G5071">
        <v>10</v>
      </c>
      <c r="T5071" t="s">
        <v>12087</v>
      </c>
      <c r="U5071" t="s">
        <v>12087</v>
      </c>
      <c r="V5071" t="s">
        <v>12087</v>
      </c>
    </row>
    <row r="5072" spans="1:22" x14ac:dyDescent="0.3">
      <c r="A5072">
        <v>7549</v>
      </c>
      <c r="B5072" t="s">
        <v>17684</v>
      </c>
      <c r="C5072" t="s">
        <v>17685</v>
      </c>
      <c r="D5072">
        <v>3</v>
      </c>
      <c r="E5072">
        <v>20</v>
      </c>
      <c r="G5072">
        <v>10</v>
      </c>
      <c r="T5072" t="s">
        <v>12087</v>
      </c>
      <c r="U5072" t="s">
        <v>12087</v>
      </c>
      <c r="V5072" t="s">
        <v>12087</v>
      </c>
    </row>
    <row r="5073" spans="1:22" x14ac:dyDescent="0.3">
      <c r="A5073">
        <v>7550</v>
      </c>
      <c r="B5073" t="s">
        <v>17686</v>
      </c>
      <c r="C5073" t="s">
        <v>17687</v>
      </c>
      <c r="D5073">
        <v>3</v>
      </c>
      <c r="E5073">
        <v>20</v>
      </c>
      <c r="G5073">
        <v>10</v>
      </c>
      <c r="T5073" t="s">
        <v>12087</v>
      </c>
      <c r="U5073" t="s">
        <v>12087</v>
      </c>
      <c r="V5073" t="s">
        <v>12087</v>
      </c>
    </row>
    <row r="5074" spans="1:22" x14ac:dyDescent="0.3">
      <c r="A5074">
        <v>7551</v>
      </c>
      <c r="B5074" t="s">
        <v>17688</v>
      </c>
      <c r="C5074" t="s">
        <v>17689</v>
      </c>
      <c r="D5074">
        <v>3</v>
      </c>
      <c r="E5074">
        <v>20</v>
      </c>
      <c r="G5074">
        <v>10</v>
      </c>
      <c r="T5074" t="s">
        <v>12087</v>
      </c>
      <c r="U5074" t="s">
        <v>12087</v>
      </c>
      <c r="V5074" t="s">
        <v>12087</v>
      </c>
    </row>
    <row r="5075" spans="1:22" x14ac:dyDescent="0.3">
      <c r="A5075">
        <v>7552</v>
      </c>
      <c r="B5075" t="s">
        <v>17690</v>
      </c>
      <c r="C5075" t="s">
        <v>17691</v>
      </c>
      <c r="D5075">
        <v>3</v>
      </c>
      <c r="E5075">
        <v>20</v>
      </c>
      <c r="G5075">
        <v>10</v>
      </c>
      <c r="T5075" t="s">
        <v>12087</v>
      </c>
      <c r="U5075" t="s">
        <v>12087</v>
      </c>
      <c r="V5075" t="s">
        <v>12087</v>
      </c>
    </row>
    <row r="5076" spans="1:22" x14ac:dyDescent="0.3">
      <c r="A5076">
        <v>7553</v>
      </c>
      <c r="B5076" t="s">
        <v>6201</v>
      </c>
      <c r="C5076" t="s">
        <v>6202</v>
      </c>
      <c r="D5076">
        <v>3</v>
      </c>
      <c r="E5076">
        <v>0</v>
      </c>
      <c r="G5076">
        <v>0</v>
      </c>
      <c r="T5076" t="s">
        <v>12087</v>
      </c>
      <c r="U5076" t="s">
        <v>12087</v>
      </c>
      <c r="V5076" t="s">
        <v>12087</v>
      </c>
    </row>
    <row r="5077" spans="1:22" x14ac:dyDescent="0.3">
      <c r="A5077">
        <v>7554</v>
      </c>
      <c r="B5077" t="s">
        <v>17692</v>
      </c>
      <c r="C5077" t="s">
        <v>17693</v>
      </c>
      <c r="D5077">
        <v>3</v>
      </c>
      <c r="E5077">
        <v>0</v>
      </c>
      <c r="G5077">
        <v>0</v>
      </c>
      <c r="T5077" t="s">
        <v>12087</v>
      </c>
      <c r="U5077" t="s">
        <v>12087</v>
      </c>
      <c r="V5077" t="s">
        <v>12087</v>
      </c>
    </row>
    <row r="5078" spans="1:22" x14ac:dyDescent="0.3">
      <c r="A5078">
        <v>7555</v>
      </c>
      <c r="B5078" t="s">
        <v>4798</v>
      </c>
      <c r="C5078" t="s">
        <v>4799</v>
      </c>
      <c r="D5078">
        <v>3</v>
      </c>
      <c r="E5078">
        <v>0</v>
      </c>
      <c r="G5078">
        <v>0</v>
      </c>
      <c r="T5078" t="s">
        <v>12087</v>
      </c>
      <c r="U5078" t="s">
        <v>12087</v>
      </c>
      <c r="V5078" t="s">
        <v>12087</v>
      </c>
    </row>
    <row r="5079" spans="1:22" x14ac:dyDescent="0.3">
      <c r="A5079">
        <v>7556</v>
      </c>
      <c r="B5079" t="s">
        <v>17694</v>
      </c>
      <c r="C5079" t="s">
        <v>17695</v>
      </c>
      <c r="D5079">
        <v>3</v>
      </c>
      <c r="E5079">
        <v>0</v>
      </c>
      <c r="G5079">
        <v>0</v>
      </c>
      <c r="T5079" t="s">
        <v>12087</v>
      </c>
      <c r="U5079" t="s">
        <v>12087</v>
      </c>
      <c r="V5079" t="s">
        <v>12087</v>
      </c>
    </row>
    <row r="5080" spans="1:22" x14ac:dyDescent="0.3">
      <c r="A5080">
        <v>7557</v>
      </c>
      <c r="B5080" t="s">
        <v>17696</v>
      </c>
      <c r="C5080" t="s">
        <v>17697</v>
      </c>
      <c r="D5080">
        <v>3</v>
      </c>
      <c r="E5080">
        <v>0</v>
      </c>
      <c r="G5080">
        <v>0</v>
      </c>
      <c r="T5080" t="s">
        <v>12087</v>
      </c>
      <c r="U5080" t="s">
        <v>12087</v>
      </c>
      <c r="V5080" t="s">
        <v>12087</v>
      </c>
    </row>
    <row r="5081" spans="1:22" x14ac:dyDescent="0.3">
      <c r="A5081">
        <v>7558</v>
      </c>
      <c r="B5081" t="s">
        <v>17698</v>
      </c>
      <c r="C5081" t="s">
        <v>17699</v>
      </c>
      <c r="D5081">
        <v>3</v>
      </c>
      <c r="E5081">
        <v>0</v>
      </c>
      <c r="G5081">
        <v>0</v>
      </c>
      <c r="T5081" t="s">
        <v>12087</v>
      </c>
      <c r="U5081" t="s">
        <v>12087</v>
      </c>
      <c r="V5081" t="s">
        <v>12087</v>
      </c>
    </row>
    <row r="5082" spans="1:22" x14ac:dyDescent="0.3">
      <c r="A5082">
        <v>7559</v>
      </c>
      <c r="B5082" t="s">
        <v>17700</v>
      </c>
      <c r="C5082" t="s">
        <v>17701</v>
      </c>
      <c r="D5082">
        <v>3</v>
      </c>
      <c r="E5082">
        <v>0</v>
      </c>
      <c r="G5082">
        <v>0</v>
      </c>
      <c r="T5082" t="s">
        <v>12087</v>
      </c>
      <c r="U5082" t="s">
        <v>12087</v>
      </c>
      <c r="V5082" t="s">
        <v>12087</v>
      </c>
    </row>
    <row r="5083" spans="1:22" x14ac:dyDescent="0.3">
      <c r="A5083">
        <v>7560</v>
      </c>
      <c r="B5083" t="s">
        <v>17702</v>
      </c>
      <c r="C5083" t="s">
        <v>17695</v>
      </c>
      <c r="D5083">
        <v>3</v>
      </c>
      <c r="E5083">
        <v>0</v>
      </c>
      <c r="G5083">
        <v>0</v>
      </c>
      <c r="T5083" t="s">
        <v>12087</v>
      </c>
      <c r="U5083" t="s">
        <v>12087</v>
      </c>
      <c r="V5083" t="s">
        <v>12087</v>
      </c>
    </row>
    <row r="5084" spans="1:22" x14ac:dyDescent="0.3">
      <c r="A5084">
        <v>7561</v>
      </c>
      <c r="B5084" t="s">
        <v>5384</v>
      </c>
      <c r="C5084" t="s">
        <v>5385</v>
      </c>
      <c r="D5084">
        <v>3</v>
      </c>
      <c r="E5084">
        <v>606</v>
      </c>
      <c r="G5084">
        <v>10</v>
      </c>
      <c r="T5084" t="s">
        <v>12087</v>
      </c>
      <c r="U5084" t="s">
        <v>12087</v>
      </c>
      <c r="V5084" t="s">
        <v>12087</v>
      </c>
    </row>
    <row r="5085" spans="1:22" x14ac:dyDescent="0.3">
      <c r="A5085">
        <v>7562</v>
      </c>
      <c r="B5085" t="s">
        <v>5396</v>
      </c>
      <c r="C5085" t="s">
        <v>5397</v>
      </c>
      <c r="D5085">
        <v>3</v>
      </c>
      <c r="E5085">
        <v>3020</v>
      </c>
      <c r="G5085">
        <v>10</v>
      </c>
      <c r="T5085" t="s">
        <v>12087</v>
      </c>
      <c r="U5085" t="s">
        <v>12087</v>
      </c>
      <c r="V5085" t="s">
        <v>12087</v>
      </c>
    </row>
    <row r="5086" spans="1:22" x14ac:dyDescent="0.3">
      <c r="A5086">
        <v>7563</v>
      </c>
      <c r="B5086" t="s">
        <v>1284</v>
      </c>
      <c r="C5086" t="s">
        <v>1285</v>
      </c>
      <c r="D5086">
        <v>3</v>
      </c>
      <c r="E5086">
        <v>2016</v>
      </c>
      <c r="G5086">
        <v>10</v>
      </c>
      <c r="T5086" t="s">
        <v>12087</v>
      </c>
      <c r="U5086" t="s">
        <v>12087</v>
      </c>
      <c r="V5086" t="s">
        <v>12087</v>
      </c>
    </row>
    <row r="5087" spans="1:22" x14ac:dyDescent="0.3">
      <c r="A5087">
        <v>7564</v>
      </c>
      <c r="B5087" t="s">
        <v>8540</v>
      </c>
      <c r="C5087" t="s">
        <v>8541</v>
      </c>
      <c r="D5087">
        <v>3</v>
      </c>
      <c r="E5087">
        <v>102</v>
      </c>
      <c r="G5087">
        <v>10</v>
      </c>
      <c r="T5087" t="s">
        <v>12087</v>
      </c>
      <c r="U5087" t="s">
        <v>12087</v>
      </c>
      <c r="V5087" t="s">
        <v>12087</v>
      </c>
    </row>
    <row r="5088" spans="1:22" x14ac:dyDescent="0.3">
      <c r="A5088">
        <v>7565</v>
      </c>
      <c r="B5088" t="s">
        <v>9627</v>
      </c>
      <c r="C5088" t="s">
        <v>9628</v>
      </c>
      <c r="D5088">
        <v>3</v>
      </c>
      <c r="E5088">
        <v>350</v>
      </c>
      <c r="G5088">
        <v>10</v>
      </c>
      <c r="T5088" t="s">
        <v>12087</v>
      </c>
      <c r="U5088" t="s">
        <v>12087</v>
      </c>
      <c r="V5088" t="s">
        <v>12087</v>
      </c>
    </row>
    <row r="5089" spans="1:22" x14ac:dyDescent="0.3">
      <c r="A5089">
        <v>7566</v>
      </c>
      <c r="B5089" t="s">
        <v>10724</v>
      </c>
      <c r="C5089" t="s">
        <v>10725</v>
      </c>
      <c r="D5089">
        <v>3</v>
      </c>
      <c r="E5089">
        <v>1530</v>
      </c>
      <c r="G5089">
        <v>10</v>
      </c>
      <c r="T5089" t="s">
        <v>12087</v>
      </c>
      <c r="U5089" t="s">
        <v>12087</v>
      </c>
      <c r="V5089" t="s">
        <v>12087</v>
      </c>
    </row>
    <row r="5090" spans="1:22" x14ac:dyDescent="0.3">
      <c r="A5090">
        <v>7567</v>
      </c>
      <c r="B5090" t="s">
        <v>9802</v>
      </c>
      <c r="C5090" t="s">
        <v>9803</v>
      </c>
      <c r="D5090">
        <v>3</v>
      </c>
      <c r="E5090">
        <v>1290</v>
      </c>
      <c r="G5090">
        <v>10</v>
      </c>
      <c r="T5090" t="s">
        <v>12087</v>
      </c>
      <c r="U5090" t="s">
        <v>12087</v>
      </c>
      <c r="V5090" t="s">
        <v>12087</v>
      </c>
    </row>
    <row r="5091" spans="1:22" x14ac:dyDescent="0.3">
      <c r="A5091">
        <v>7568</v>
      </c>
      <c r="B5091" t="s">
        <v>10665</v>
      </c>
      <c r="C5091" t="s">
        <v>10666</v>
      </c>
      <c r="D5091">
        <v>3</v>
      </c>
      <c r="E5091">
        <v>1060</v>
      </c>
      <c r="G5091">
        <v>10</v>
      </c>
      <c r="T5091" t="s">
        <v>12087</v>
      </c>
      <c r="U5091" t="s">
        <v>12087</v>
      </c>
      <c r="V5091" t="s">
        <v>12087</v>
      </c>
    </row>
    <row r="5092" spans="1:22" x14ac:dyDescent="0.3">
      <c r="A5092">
        <v>7569</v>
      </c>
      <c r="B5092" t="s">
        <v>17703</v>
      </c>
      <c r="C5092" t="s">
        <v>17704</v>
      </c>
      <c r="D5092">
        <v>3</v>
      </c>
      <c r="E5092">
        <v>0</v>
      </c>
      <c r="G5092">
        <v>0</v>
      </c>
      <c r="T5092" t="s">
        <v>12087</v>
      </c>
      <c r="U5092" t="s">
        <v>12087</v>
      </c>
      <c r="V5092" t="s">
        <v>12087</v>
      </c>
    </row>
    <row r="5093" spans="1:22" x14ac:dyDescent="0.3">
      <c r="A5093">
        <v>7570</v>
      </c>
      <c r="B5093" t="s">
        <v>17705</v>
      </c>
      <c r="C5093" t="s">
        <v>17706</v>
      </c>
      <c r="D5093">
        <v>3</v>
      </c>
      <c r="E5093">
        <v>0</v>
      </c>
      <c r="G5093">
        <v>10</v>
      </c>
      <c r="T5093" t="s">
        <v>12087</v>
      </c>
      <c r="U5093" t="s">
        <v>12087</v>
      </c>
      <c r="V5093" t="s">
        <v>12087</v>
      </c>
    </row>
    <row r="5094" spans="1:22" x14ac:dyDescent="0.3">
      <c r="A5094">
        <v>7571</v>
      </c>
      <c r="B5094" t="s">
        <v>17707</v>
      </c>
      <c r="C5094" t="s">
        <v>17708</v>
      </c>
      <c r="D5094">
        <v>3</v>
      </c>
      <c r="E5094">
        <v>0</v>
      </c>
      <c r="G5094">
        <v>0</v>
      </c>
      <c r="T5094" t="s">
        <v>12087</v>
      </c>
      <c r="U5094" t="s">
        <v>12087</v>
      </c>
      <c r="V5094" t="s">
        <v>12087</v>
      </c>
    </row>
    <row r="5095" spans="1:22" x14ac:dyDescent="0.3">
      <c r="A5095">
        <v>7572</v>
      </c>
      <c r="B5095" t="s">
        <v>17709</v>
      </c>
      <c r="C5095" t="s">
        <v>17710</v>
      </c>
      <c r="D5095">
        <v>3</v>
      </c>
      <c r="E5095">
        <v>0</v>
      </c>
      <c r="G5095">
        <v>0</v>
      </c>
      <c r="T5095" t="s">
        <v>12087</v>
      </c>
      <c r="U5095" t="s">
        <v>12087</v>
      </c>
      <c r="V5095" t="s">
        <v>12087</v>
      </c>
    </row>
    <row r="5096" spans="1:22" x14ac:dyDescent="0.3">
      <c r="A5096">
        <v>7573</v>
      </c>
      <c r="B5096" t="s">
        <v>17711</v>
      </c>
      <c r="C5096" t="s">
        <v>17712</v>
      </c>
      <c r="D5096">
        <v>3</v>
      </c>
      <c r="E5096">
        <v>0</v>
      </c>
      <c r="G5096">
        <v>0</v>
      </c>
      <c r="T5096" t="s">
        <v>12087</v>
      </c>
      <c r="U5096" t="s">
        <v>12087</v>
      </c>
      <c r="V5096" t="s">
        <v>12087</v>
      </c>
    </row>
    <row r="5097" spans="1:22" x14ac:dyDescent="0.3">
      <c r="A5097">
        <v>7574</v>
      </c>
      <c r="B5097" t="s">
        <v>5388</v>
      </c>
      <c r="C5097" t="s">
        <v>5389</v>
      </c>
      <c r="D5097">
        <v>3</v>
      </c>
      <c r="E5097">
        <v>0</v>
      </c>
      <c r="G5097">
        <v>0</v>
      </c>
      <c r="T5097" t="s">
        <v>12087</v>
      </c>
      <c r="U5097" t="s">
        <v>12087</v>
      </c>
      <c r="V5097" t="s">
        <v>12087</v>
      </c>
    </row>
    <row r="5098" spans="1:22" x14ac:dyDescent="0.3">
      <c r="A5098">
        <v>7575</v>
      </c>
      <c r="B5098" t="s">
        <v>17713</v>
      </c>
      <c r="C5098" t="s">
        <v>17714</v>
      </c>
      <c r="D5098">
        <v>3</v>
      </c>
      <c r="E5098">
        <v>20</v>
      </c>
      <c r="G5098">
        <v>0</v>
      </c>
      <c r="T5098" t="s">
        <v>12087</v>
      </c>
      <c r="U5098" t="s">
        <v>12087</v>
      </c>
      <c r="V5098" t="s">
        <v>12087</v>
      </c>
    </row>
    <row r="5099" spans="1:22" x14ac:dyDescent="0.3">
      <c r="A5099">
        <v>7576</v>
      </c>
      <c r="B5099" t="s">
        <v>17715</v>
      </c>
      <c r="C5099" t="s">
        <v>17716</v>
      </c>
      <c r="D5099">
        <v>3</v>
      </c>
      <c r="E5099">
        <v>20</v>
      </c>
      <c r="G5099">
        <v>0</v>
      </c>
      <c r="T5099" t="s">
        <v>12087</v>
      </c>
      <c r="U5099" t="s">
        <v>12087</v>
      </c>
      <c r="V5099" t="s">
        <v>12087</v>
      </c>
    </row>
    <row r="5100" spans="1:22" x14ac:dyDescent="0.3">
      <c r="A5100">
        <v>7577</v>
      </c>
      <c r="B5100" t="s">
        <v>17717</v>
      </c>
      <c r="C5100" t="s">
        <v>17718</v>
      </c>
      <c r="D5100">
        <v>3</v>
      </c>
      <c r="E5100">
        <v>20</v>
      </c>
      <c r="G5100">
        <v>50</v>
      </c>
      <c r="T5100" t="s">
        <v>12087</v>
      </c>
      <c r="U5100" t="s">
        <v>12087</v>
      </c>
      <c r="V5100" t="s">
        <v>12087</v>
      </c>
    </row>
    <row r="5101" spans="1:22" x14ac:dyDescent="0.3">
      <c r="A5101">
        <v>7578</v>
      </c>
      <c r="B5101" t="s">
        <v>17719</v>
      </c>
      <c r="C5101" t="s">
        <v>17720</v>
      </c>
      <c r="D5101">
        <v>3</v>
      </c>
      <c r="E5101">
        <v>20</v>
      </c>
      <c r="G5101">
        <v>10</v>
      </c>
      <c r="T5101" t="s">
        <v>12087</v>
      </c>
      <c r="U5101" t="s">
        <v>12087</v>
      </c>
      <c r="V5101" t="s">
        <v>12087</v>
      </c>
    </row>
    <row r="5102" spans="1:22" x14ac:dyDescent="0.3">
      <c r="A5102">
        <v>7579</v>
      </c>
      <c r="B5102" t="s">
        <v>17721</v>
      </c>
      <c r="C5102" t="s">
        <v>17722</v>
      </c>
      <c r="D5102">
        <v>3</v>
      </c>
      <c r="E5102">
        <v>20</v>
      </c>
      <c r="G5102">
        <v>10</v>
      </c>
      <c r="T5102" t="s">
        <v>12087</v>
      </c>
      <c r="U5102" t="s">
        <v>12087</v>
      </c>
      <c r="V5102" t="s">
        <v>12087</v>
      </c>
    </row>
    <row r="5103" spans="1:22" x14ac:dyDescent="0.3">
      <c r="A5103">
        <v>7580</v>
      </c>
      <c r="B5103" t="s">
        <v>17723</v>
      </c>
      <c r="C5103" t="s">
        <v>17724</v>
      </c>
      <c r="D5103">
        <v>3</v>
      </c>
      <c r="E5103">
        <v>20</v>
      </c>
      <c r="G5103">
        <v>10</v>
      </c>
      <c r="T5103" t="s">
        <v>12087</v>
      </c>
      <c r="U5103" t="s">
        <v>12087</v>
      </c>
      <c r="V5103" t="s">
        <v>12087</v>
      </c>
    </row>
    <row r="5104" spans="1:22" x14ac:dyDescent="0.3">
      <c r="A5104">
        <v>7581</v>
      </c>
      <c r="B5104" t="s">
        <v>17725</v>
      </c>
      <c r="C5104" t="s">
        <v>17726</v>
      </c>
      <c r="D5104">
        <v>3</v>
      </c>
      <c r="E5104">
        <v>20</v>
      </c>
      <c r="G5104">
        <v>10</v>
      </c>
      <c r="T5104" t="s">
        <v>12087</v>
      </c>
      <c r="U5104" t="s">
        <v>12087</v>
      </c>
      <c r="V5104" t="s">
        <v>12087</v>
      </c>
    </row>
    <row r="5105" spans="1:22" x14ac:dyDescent="0.3">
      <c r="A5105">
        <v>7582</v>
      </c>
      <c r="B5105" t="s">
        <v>17727</v>
      </c>
      <c r="C5105" t="s">
        <v>17728</v>
      </c>
      <c r="D5105">
        <v>3</v>
      </c>
      <c r="E5105">
        <v>10</v>
      </c>
      <c r="G5105">
        <v>10</v>
      </c>
      <c r="T5105" t="s">
        <v>12087</v>
      </c>
      <c r="U5105" t="s">
        <v>12087</v>
      </c>
      <c r="V5105" t="s">
        <v>12087</v>
      </c>
    </row>
    <row r="5106" spans="1:22" x14ac:dyDescent="0.3">
      <c r="A5106">
        <v>7583</v>
      </c>
      <c r="B5106" t="s">
        <v>17729</v>
      </c>
      <c r="C5106" t="s">
        <v>17730</v>
      </c>
      <c r="D5106">
        <v>3</v>
      </c>
      <c r="E5106">
        <v>10</v>
      </c>
      <c r="G5106">
        <v>10</v>
      </c>
      <c r="T5106" t="s">
        <v>12087</v>
      </c>
      <c r="U5106" t="s">
        <v>12087</v>
      </c>
      <c r="V5106" t="s">
        <v>12087</v>
      </c>
    </row>
    <row r="5107" spans="1:22" x14ac:dyDescent="0.3">
      <c r="A5107">
        <v>7584</v>
      </c>
      <c r="B5107" t="s">
        <v>17731</v>
      </c>
      <c r="C5107" t="s">
        <v>17732</v>
      </c>
      <c r="D5107">
        <v>3</v>
      </c>
      <c r="E5107">
        <v>10</v>
      </c>
      <c r="G5107">
        <v>10</v>
      </c>
      <c r="T5107" t="s">
        <v>12087</v>
      </c>
      <c r="U5107" t="s">
        <v>12087</v>
      </c>
      <c r="V5107" t="s">
        <v>12087</v>
      </c>
    </row>
    <row r="5108" spans="1:22" x14ac:dyDescent="0.3">
      <c r="A5108">
        <v>7585</v>
      </c>
      <c r="B5108" t="s">
        <v>17733</v>
      </c>
      <c r="C5108" t="s">
        <v>17734</v>
      </c>
      <c r="D5108">
        <v>3</v>
      </c>
      <c r="E5108">
        <v>10</v>
      </c>
      <c r="G5108">
        <v>10</v>
      </c>
      <c r="T5108" t="s">
        <v>12087</v>
      </c>
      <c r="U5108" t="s">
        <v>12087</v>
      </c>
      <c r="V5108" t="s">
        <v>12087</v>
      </c>
    </row>
    <row r="5109" spans="1:22" x14ac:dyDescent="0.3">
      <c r="A5109">
        <v>7586</v>
      </c>
      <c r="B5109" t="s">
        <v>17735</v>
      </c>
      <c r="C5109" t="s">
        <v>17736</v>
      </c>
      <c r="D5109">
        <v>3</v>
      </c>
      <c r="E5109">
        <v>10</v>
      </c>
      <c r="G5109">
        <v>10</v>
      </c>
      <c r="T5109" t="s">
        <v>12087</v>
      </c>
      <c r="U5109" t="s">
        <v>12087</v>
      </c>
      <c r="V5109" t="s">
        <v>12087</v>
      </c>
    </row>
    <row r="5110" spans="1:22" x14ac:dyDescent="0.3">
      <c r="A5110">
        <v>7587</v>
      </c>
      <c r="B5110" t="s">
        <v>17737</v>
      </c>
      <c r="C5110" t="s">
        <v>17738</v>
      </c>
      <c r="D5110">
        <v>3</v>
      </c>
      <c r="E5110">
        <v>10</v>
      </c>
      <c r="G5110">
        <v>10</v>
      </c>
      <c r="T5110" t="s">
        <v>12087</v>
      </c>
      <c r="U5110" t="s">
        <v>12087</v>
      </c>
      <c r="V5110" t="s">
        <v>12087</v>
      </c>
    </row>
    <row r="5111" spans="1:22" x14ac:dyDescent="0.3">
      <c r="A5111">
        <v>7588</v>
      </c>
      <c r="B5111" t="s">
        <v>17739</v>
      </c>
      <c r="C5111" t="s">
        <v>17740</v>
      </c>
      <c r="D5111">
        <v>3</v>
      </c>
      <c r="E5111">
        <v>10</v>
      </c>
      <c r="G5111">
        <v>10</v>
      </c>
      <c r="T5111" t="s">
        <v>12087</v>
      </c>
      <c r="U5111" t="s">
        <v>12087</v>
      </c>
      <c r="V5111" t="s">
        <v>12087</v>
      </c>
    </row>
    <row r="5112" spans="1:22" x14ac:dyDescent="0.3">
      <c r="A5112">
        <v>7589</v>
      </c>
      <c r="B5112" t="s">
        <v>17741</v>
      </c>
      <c r="C5112" t="s">
        <v>17742</v>
      </c>
      <c r="D5112">
        <v>3</v>
      </c>
      <c r="E5112">
        <v>20</v>
      </c>
      <c r="G5112">
        <v>10</v>
      </c>
      <c r="T5112" t="s">
        <v>12087</v>
      </c>
      <c r="U5112" t="s">
        <v>12087</v>
      </c>
      <c r="V5112" t="s">
        <v>12087</v>
      </c>
    </row>
    <row r="5113" spans="1:22" x14ac:dyDescent="0.3">
      <c r="A5113">
        <v>7590</v>
      </c>
      <c r="B5113" t="s">
        <v>17743</v>
      </c>
      <c r="C5113" t="s">
        <v>17744</v>
      </c>
      <c r="D5113">
        <v>3</v>
      </c>
      <c r="E5113">
        <v>20</v>
      </c>
      <c r="G5113">
        <v>10</v>
      </c>
      <c r="T5113" t="s">
        <v>12087</v>
      </c>
      <c r="U5113" t="s">
        <v>12087</v>
      </c>
      <c r="V5113" t="s">
        <v>12087</v>
      </c>
    </row>
    <row r="5114" spans="1:22" x14ac:dyDescent="0.3">
      <c r="A5114">
        <v>7591</v>
      </c>
      <c r="B5114" t="s">
        <v>17745</v>
      </c>
      <c r="C5114" t="s">
        <v>17746</v>
      </c>
      <c r="D5114">
        <v>3</v>
      </c>
      <c r="E5114">
        <v>20</v>
      </c>
      <c r="G5114">
        <v>10</v>
      </c>
      <c r="T5114" t="s">
        <v>12087</v>
      </c>
      <c r="U5114" t="s">
        <v>12087</v>
      </c>
      <c r="V5114" t="s">
        <v>12087</v>
      </c>
    </row>
    <row r="5115" spans="1:22" x14ac:dyDescent="0.3">
      <c r="A5115">
        <v>7592</v>
      </c>
      <c r="B5115" t="s">
        <v>17747</v>
      </c>
      <c r="C5115" t="s">
        <v>17748</v>
      </c>
      <c r="D5115">
        <v>3</v>
      </c>
      <c r="E5115">
        <v>20</v>
      </c>
      <c r="G5115">
        <v>10</v>
      </c>
      <c r="T5115" t="s">
        <v>12087</v>
      </c>
      <c r="U5115" t="s">
        <v>12087</v>
      </c>
      <c r="V5115" t="s">
        <v>12087</v>
      </c>
    </row>
    <row r="5116" spans="1:22" x14ac:dyDescent="0.3">
      <c r="A5116">
        <v>7593</v>
      </c>
      <c r="B5116" t="s">
        <v>17749</v>
      </c>
      <c r="C5116" t="s">
        <v>17750</v>
      </c>
      <c r="D5116">
        <v>3</v>
      </c>
      <c r="E5116">
        <v>20</v>
      </c>
      <c r="G5116">
        <v>10</v>
      </c>
      <c r="T5116" t="s">
        <v>12087</v>
      </c>
      <c r="U5116" t="s">
        <v>12087</v>
      </c>
      <c r="V5116" t="s">
        <v>12087</v>
      </c>
    </row>
    <row r="5117" spans="1:22" x14ac:dyDescent="0.3">
      <c r="A5117">
        <v>7594</v>
      </c>
      <c r="B5117" t="s">
        <v>17751</v>
      </c>
      <c r="C5117" t="s">
        <v>17752</v>
      </c>
      <c r="D5117">
        <v>3</v>
      </c>
      <c r="E5117">
        <v>20</v>
      </c>
      <c r="G5117">
        <v>10</v>
      </c>
      <c r="T5117" t="s">
        <v>12087</v>
      </c>
      <c r="U5117" t="s">
        <v>12087</v>
      </c>
      <c r="V5117" t="s">
        <v>12087</v>
      </c>
    </row>
    <row r="5118" spans="1:22" x14ac:dyDescent="0.3">
      <c r="A5118">
        <v>7595</v>
      </c>
      <c r="B5118" t="s">
        <v>17753</v>
      </c>
      <c r="C5118" t="s">
        <v>17754</v>
      </c>
      <c r="D5118">
        <v>3</v>
      </c>
      <c r="E5118">
        <v>20</v>
      </c>
      <c r="G5118">
        <v>10</v>
      </c>
      <c r="T5118" t="s">
        <v>12087</v>
      </c>
      <c r="U5118" t="s">
        <v>12087</v>
      </c>
      <c r="V5118" t="s">
        <v>12087</v>
      </c>
    </row>
    <row r="5119" spans="1:22" x14ac:dyDescent="0.3">
      <c r="A5119">
        <v>7596</v>
      </c>
      <c r="B5119" t="s">
        <v>17755</v>
      </c>
      <c r="C5119" t="s">
        <v>17756</v>
      </c>
      <c r="D5119">
        <v>3</v>
      </c>
      <c r="E5119">
        <v>20</v>
      </c>
      <c r="G5119">
        <v>10</v>
      </c>
      <c r="T5119" t="s">
        <v>12087</v>
      </c>
      <c r="U5119" t="s">
        <v>12087</v>
      </c>
      <c r="V5119" t="s">
        <v>12087</v>
      </c>
    </row>
    <row r="5120" spans="1:22" x14ac:dyDescent="0.3">
      <c r="A5120">
        <v>7597</v>
      </c>
      <c r="B5120" t="s">
        <v>17757</v>
      </c>
      <c r="C5120" t="s">
        <v>17758</v>
      </c>
      <c r="D5120">
        <v>3</v>
      </c>
      <c r="E5120">
        <v>20</v>
      </c>
      <c r="G5120">
        <v>10</v>
      </c>
      <c r="T5120" t="s">
        <v>12087</v>
      </c>
      <c r="U5120" t="s">
        <v>12087</v>
      </c>
      <c r="V5120" t="s">
        <v>12087</v>
      </c>
    </row>
    <row r="5121" spans="1:22" x14ac:dyDescent="0.3">
      <c r="A5121">
        <v>7598</v>
      </c>
      <c r="B5121" t="s">
        <v>17759</v>
      </c>
      <c r="C5121" t="s">
        <v>17760</v>
      </c>
      <c r="D5121">
        <v>3</v>
      </c>
      <c r="E5121">
        <v>0</v>
      </c>
      <c r="G5121">
        <v>10</v>
      </c>
      <c r="T5121" t="s">
        <v>12087</v>
      </c>
      <c r="U5121" t="s">
        <v>12087</v>
      </c>
      <c r="V5121" t="s">
        <v>12087</v>
      </c>
    </row>
    <row r="5122" spans="1:22" x14ac:dyDescent="0.3">
      <c r="A5122">
        <v>7599</v>
      </c>
      <c r="B5122" t="s">
        <v>17761</v>
      </c>
      <c r="C5122" t="s">
        <v>17762</v>
      </c>
      <c r="D5122">
        <v>3</v>
      </c>
      <c r="E5122">
        <v>0</v>
      </c>
      <c r="G5122">
        <v>10</v>
      </c>
      <c r="T5122" t="s">
        <v>12087</v>
      </c>
      <c r="U5122" t="s">
        <v>12087</v>
      </c>
      <c r="V5122" t="s">
        <v>12087</v>
      </c>
    </row>
    <row r="5123" spans="1:22" x14ac:dyDescent="0.3">
      <c r="A5123">
        <v>7600</v>
      </c>
      <c r="B5123" t="s">
        <v>17763</v>
      </c>
      <c r="C5123" t="s">
        <v>17764</v>
      </c>
      <c r="D5123">
        <v>3</v>
      </c>
      <c r="E5123">
        <v>0</v>
      </c>
      <c r="G5123">
        <v>10</v>
      </c>
      <c r="T5123" t="s">
        <v>12087</v>
      </c>
      <c r="U5123" t="s">
        <v>12087</v>
      </c>
      <c r="V5123" t="s">
        <v>12087</v>
      </c>
    </row>
    <row r="5124" spans="1:22" x14ac:dyDescent="0.3">
      <c r="A5124">
        <v>7601</v>
      </c>
      <c r="B5124" t="s">
        <v>17765</v>
      </c>
      <c r="C5124" t="s">
        <v>17766</v>
      </c>
      <c r="D5124">
        <v>3</v>
      </c>
      <c r="E5124">
        <v>0</v>
      </c>
      <c r="G5124">
        <v>10</v>
      </c>
      <c r="T5124" t="s">
        <v>12087</v>
      </c>
      <c r="U5124" t="s">
        <v>12087</v>
      </c>
      <c r="V5124" t="s">
        <v>12087</v>
      </c>
    </row>
    <row r="5125" spans="1:22" x14ac:dyDescent="0.3">
      <c r="A5125">
        <v>7602</v>
      </c>
      <c r="B5125" t="s">
        <v>17767</v>
      </c>
      <c r="C5125" t="s">
        <v>17768</v>
      </c>
      <c r="D5125">
        <v>3</v>
      </c>
      <c r="E5125">
        <v>0</v>
      </c>
      <c r="G5125">
        <v>10</v>
      </c>
      <c r="T5125" t="s">
        <v>12087</v>
      </c>
      <c r="U5125" t="s">
        <v>12087</v>
      </c>
      <c r="V5125" t="s">
        <v>12087</v>
      </c>
    </row>
    <row r="5126" spans="1:22" x14ac:dyDescent="0.3">
      <c r="A5126">
        <v>7603</v>
      </c>
      <c r="B5126" t="s">
        <v>17769</v>
      </c>
      <c r="C5126" t="s">
        <v>17770</v>
      </c>
      <c r="D5126">
        <v>3</v>
      </c>
      <c r="E5126">
        <v>0</v>
      </c>
      <c r="G5126">
        <v>10</v>
      </c>
      <c r="T5126" t="s">
        <v>12087</v>
      </c>
      <c r="U5126" t="s">
        <v>12087</v>
      </c>
      <c r="V5126" t="s">
        <v>12087</v>
      </c>
    </row>
    <row r="5127" spans="1:22" x14ac:dyDescent="0.3">
      <c r="A5127">
        <v>7604</v>
      </c>
      <c r="B5127" t="s">
        <v>17771</v>
      </c>
      <c r="C5127" t="s">
        <v>17771</v>
      </c>
      <c r="D5127">
        <v>3</v>
      </c>
      <c r="E5127">
        <v>0</v>
      </c>
      <c r="G5127">
        <v>10</v>
      </c>
      <c r="T5127" t="s">
        <v>12087</v>
      </c>
      <c r="U5127" t="s">
        <v>12087</v>
      </c>
      <c r="V5127" t="s">
        <v>12087</v>
      </c>
    </row>
    <row r="5128" spans="1:22" x14ac:dyDescent="0.3">
      <c r="A5128">
        <v>7605</v>
      </c>
      <c r="B5128" t="s">
        <v>2117</v>
      </c>
      <c r="C5128" t="s">
        <v>2118</v>
      </c>
      <c r="D5128">
        <v>3</v>
      </c>
      <c r="E5128">
        <v>0</v>
      </c>
      <c r="G5128">
        <v>10</v>
      </c>
      <c r="T5128" t="s">
        <v>12087</v>
      </c>
      <c r="U5128" t="s">
        <v>12087</v>
      </c>
      <c r="V5128" t="s">
        <v>12087</v>
      </c>
    </row>
    <row r="5129" spans="1:22" x14ac:dyDescent="0.3">
      <c r="A5129">
        <v>7606</v>
      </c>
      <c r="B5129" t="s">
        <v>17772</v>
      </c>
      <c r="C5129" t="s">
        <v>17773</v>
      </c>
      <c r="D5129">
        <v>3</v>
      </c>
      <c r="E5129">
        <v>0</v>
      </c>
      <c r="G5129">
        <v>10</v>
      </c>
      <c r="T5129" t="s">
        <v>12087</v>
      </c>
      <c r="U5129" t="s">
        <v>12087</v>
      </c>
      <c r="V5129" t="s">
        <v>12087</v>
      </c>
    </row>
    <row r="5130" spans="1:22" x14ac:dyDescent="0.3">
      <c r="A5130">
        <v>7607</v>
      </c>
      <c r="B5130" t="s">
        <v>17774</v>
      </c>
      <c r="C5130" t="s">
        <v>17775</v>
      </c>
      <c r="D5130">
        <v>3</v>
      </c>
      <c r="E5130">
        <v>10</v>
      </c>
      <c r="G5130">
        <v>10</v>
      </c>
      <c r="T5130" t="s">
        <v>12087</v>
      </c>
      <c r="U5130" t="s">
        <v>12087</v>
      </c>
      <c r="V5130" t="s">
        <v>12087</v>
      </c>
    </row>
    <row r="5131" spans="1:22" x14ac:dyDescent="0.3">
      <c r="A5131">
        <v>7608</v>
      </c>
      <c r="B5131" t="s">
        <v>17776</v>
      </c>
      <c r="C5131" t="s">
        <v>17777</v>
      </c>
      <c r="D5131">
        <v>3</v>
      </c>
      <c r="E5131">
        <v>20</v>
      </c>
      <c r="G5131">
        <v>10</v>
      </c>
      <c r="T5131" t="s">
        <v>12087</v>
      </c>
      <c r="U5131" t="s">
        <v>12087</v>
      </c>
      <c r="V5131" t="s">
        <v>12087</v>
      </c>
    </row>
    <row r="5132" spans="1:22" x14ac:dyDescent="0.3">
      <c r="A5132">
        <v>7609</v>
      </c>
      <c r="B5132" t="s">
        <v>17778</v>
      </c>
      <c r="C5132" t="s">
        <v>17779</v>
      </c>
      <c r="D5132">
        <v>3</v>
      </c>
      <c r="E5132">
        <v>0</v>
      </c>
      <c r="G5132">
        <v>10</v>
      </c>
      <c r="T5132" t="s">
        <v>12087</v>
      </c>
      <c r="U5132" t="s">
        <v>12087</v>
      </c>
      <c r="V5132" t="s">
        <v>12087</v>
      </c>
    </row>
    <row r="5133" spans="1:22" x14ac:dyDescent="0.3">
      <c r="A5133">
        <v>7610</v>
      </c>
      <c r="B5133" t="s">
        <v>17780</v>
      </c>
      <c r="C5133" t="s">
        <v>17781</v>
      </c>
      <c r="D5133">
        <v>3</v>
      </c>
      <c r="E5133">
        <v>1000</v>
      </c>
      <c r="G5133">
        <v>10</v>
      </c>
      <c r="T5133" t="s">
        <v>12087</v>
      </c>
      <c r="U5133" t="s">
        <v>12087</v>
      </c>
      <c r="V5133" t="s">
        <v>12087</v>
      </c>
    </row>
    <row r="5134" spans="1:22" x14ac:dyDescent="0.3">
      <c r="A5134">
        <v>7611</v>
      </c>
      <c r="B5134" t="s">
        <v>17782</v>
      </c>
      <c r="C5134" t="s">
        <v>17783</v>
      </c>
      <c r="D5134">
        <v>3</v>
      </c>
      <c r="E5134">
        <v>20</v>
      </c>
      <c r="G5134">
        <v>10</v>
      </c>
      <c r="T5134" t="s">
        <v>12087</v>
      </c>
      <c r="U5134" t="s">
        <v>12087</v>
      </c>
      <c r="V5134" t="s">
        <v>12087</v>
      </c>
    </row>
    <row r="5135" spans="1:22" x14ac:dyDescent="0.3">
      <c r="A5135">
        <v>7612</v>
      </c>
      <c r="B5135" t="s">
        <v>17784</v>
      </c>
      <c r="C5135" t="s">
        <v>17785</v>
      </c>
      <c r="D5135">
        <v>3</v>
      </c>
      <c r="E5135">
        <v>2</v>
      </c>
      <c r="G5135">
        <v>10</v>
      </c>
      <c r="T5135" t="s">
        <v>12087</v>
      </c>
      <c r="U5135" t="s">
        <v>12087</v>
      </c>
      <c r="V5135" t="s">
        <v>12087</v>
      </c>
    </row>
    <row r="5136" spans="1:22" x14ac:dyDescent="0.3">
      <c r="A5136">
        <v>7613</v>
      </c>
      <c r="B5136" t="s">
        <v>17786</v>
      </c>
      <c r="C5136" t="s">
        <v>17787</v>
      </c>
      <c r="D5136">
        <v>3</v>
      </c>
      <c r="E5136">
        <v>0</v>
      </c>
      <c r="G5136">
        <v>0</v>
      </c>
      <c r="T5136" t="s">
        <v>12087</v>
      </c>
      <c r="U5136" t="s">
        <v>12087</v>
      </c>
      <c r="V5136" t="s">
        <v>12087</v>
      </c>
    </row>
    <row r="5137" spans="1:22" x14ac:dyDescent="0.3">
      <c r="A5137">
        <v>7614</v>
      </c>
      <c r="B5137" t="s">
        <v>17788</v>
      </c>
      <c r="C5137" t="s">
        <v>7377</v>
      </c>
      <c r="D5137">
        <v>3</v>
      </c>
      <c r="E5137">
        <v>10</v>
      </c>
      <c r="G5137">
        <v>10</v>
      </c>
      <c r="T5137" t="s">
        <v>12087</v>
      </c>
      <c r="U5137" t="s">
        <v>12087</v>
      </c>
      <c r="V5137" t="s">
        <v>12087</v>
      </c>
    </row>
    <row r="5138" spans="1:22" x14ac:dyDescent="0.3">
      <c r="A5138">
        <v>7615</v>
      </c>
      <c r="B5138" t="s">
        <v>17789</v>
      </c>
      <c r="C5138" t="s">
        <v>17790</v>
      </c>
      <c r="D5138">
        <v>3</v>
      </c>
      <c r="E5138">
        <v>10</v>
      </c>
      <c r="G5138">
        <v>10</v>
      </c>
      <c r="T5138" t="s">
        <v>12087</v>
      </c>
      <c r="U5138" t="s">
        <v>12087</v>
      </c>
      <c r="V5138" t="s">
        <v>12087</v>
      </c>
    </row>
    <row r="5139" spans="1:22" x14ac:dyDescent="0.3">
      <c r="A5139">
        <v>7616</v>
      </c>
      <c r="B5139" t="s">
        <v>17791</v>
      </c>
      <c r="C5139" t="s">
        <v>17792</v>
      </c>
      <c r="D5139">
        <v>3</v>
      </c>
      <c r="E5139">
        <v>10</v>
      </c>
      <c r="G5139">
        <v>10</v>
      </c>
      <c r="T5139" t="s">
        <v>12087</v>
      </c>
      <c r="U5139" t="s">
        <v>12087</v>
      </c>
      <c r="V5139" t="s">
        <v>12087</v>
      </c>
    </row>
    <row r="5140" spans="1:22" x14ac:dyDescent="0.3">
      <c r="A5140">
        <v>7617</v>
      </c>
      <c r="B5140" t="s">
        <v>17793</v>
      </c>
      <c r="C5140" t="s">
        <v>17794</v>
      </c>
      <c r="D5140">
        <v>3</v>
      </c>
      <c r="E5140">
        <v>10</v>
      </c>
      <c r="G5140">
        <v>10</v>
      </c>
      <c r="T5140" t="s">
        <v>12087</v>
      </c>
      <c r="U5140" t="s">
        <v>12087</v>
      </c>
      <c r="V5140" t="s">
        <v>12087</v>
      </c>
    </row>
    <row r="5141" spans="1:22" x14ac:dyDescent="0.3">
      <c r="A5141">
        <v>7618</v>
      </c>
      <c r="B5141" t="s">
        <v>17795</v>
      </c>
      <c r="C5141" t="s">
        <v>17796</v>
      </c>
      <c r="D5141">
        <v>3</v>
      </c>
      <c r="E5141">
        <v>2</v>
      </c>
      <c r="G5141">
        <v>100</v>
      </c>
      <c r="T5141" t="s">
        <v>12087</v>
      </c>
      <c r="U5141" t="s">
        <v>12087</v>
      </c>
      <c r="V5141" t="s">
        <v>12087</v>
      </c>
    </row>
    <row r="5142" spans="1:22" x14ac:dyDescent="0.3">
      <c r="A5142">
        <v>7619</v>
      </c>
      <c r="B5142" t="s">
        <v>17797</v>
      </c>
      <c r="C5142" t="s">
        <v>17798</v>
      </c>
      <c r="D5142">
        <v>3</v>
      </c>
      <c r="E5142">
        <v>2</v>
      </c>
      <c r="G5142">
        <v>10</v>
      </c>
      <c r="T5142" t="s">
        <v>12087</v>
      </c>
      <c r="U5142" t="s">
        <v>12087</v>
      </c>
      <c r="V5142" t="s">
        <v>12087</v>
      </c>
    </row>
    <row r="5143" spans="1:22" x14ac:dyDescent="0.3">
      <c r="A5143">
        <v>7620</v>
      </c>
      <c r="B5143" t="s">
        <v>3651</v>
      </c>
      <c r="C5143" t="s">
        <v>3652</v>
      </c>
      <c r="D5143">
        <v>3</v>
      </c>
      <c r="E5143">
        <v>2</v>
      </c>
      <c r="G5143">
        <v>10</v>
      </c>
      <c r="T5143" t="s">
        <v>12087</v>
      </c>
      <c r="U5143" t="s">
        <v>12087</v>
      </c>
      <c r="V5143" t="s">
        <v>12087</v>
      </c>
    </row>
    <row r="5144" spans="1:22" x14ac:dyDescent="0.3">
      <c r="A5144">
        <v>7621</v>
      </c>
      <c r="B5144" t="s">
        <v>17799</v>
      </c>
      <c r="C5144" t="s">
        <v>17800</v>
      </c>
      <c r="D5144">
        <v>3</v>
      </c>
      <c r="E5144">
        <v>2</v>
      </c>
      <c r="G5144">
        <v>10</v>
      </c>
      <c r="T5144" t="s">
        <v>12087</v>
      </c>
      <c r="U5144" t="s">
        <v>12087</v>
      </c>
      <c r="V5144" t="s">
        <v>12087</v>
      </c>
    </row>
    <row r="5145" spans="1:22" x14ac:dyDescent="0.3">
      <c r="A5145">
        <v>7622</v>
      </c>
      <c r="B5145" t="s">
        <v>17801</v>
      </c>
      <c r="C5145" t="s">
        <v>17802</v>
      </c>
      <c r="D5145">
        <v>3</v>
      </c>
      <c r="E5145">
        <v>0</v>
      </c>
      <c r="G5145">
        <v>10</v>
      </c>
      <c r="T5145" t="s">
        <v>12087</v>
      </c>
      <c r="U5145" t="s">
        <v>12087</v>
      </c>
      <c r="V5145" t="s">
        <v>12087</v>
      </c>
    </row>
    <row r="5146" spans="1:22" x14ac:dyDescent="0.3">
      <c r="A5146">
        <v>7623</v>
      </c>
      <c r="B5146" t="s">
        <v>17803</v>
      </c>
      <c r="C5146" t="s">
        <v>17804</v>
      </c>
      <c r="D5146">
        <v>3</v>
      </c>
      <c r="E5146">
        <v>2</v>
      </c>
      <c r="G5146">
        <v>0</v>
      </c>
      <c r="T5146" t="s">
        <v>12087</v>
      </c>
      <c r="U5146" t="s">
        <v>12087</v>
      </c>
      <c r="V5146" t="s">
        <v>12087</v>
      </c>
    </row>
    <row r="5147" spans="1:22" x14ac:dyDescent="0.3">
      <c r="A5147">
        <v>7624</v>
      </c>
      <c r="B5147" t="s">
        <v>17805</v>
      </c>
      <c r="C5147" t="s">
        <v>17806</v>
      </c>
      <c r="D5147">
        <v>3</v>
      </c>
      <c r="E5147">
        <v>2</v>
      </c>
      <c r="G5147">
        <v>10</v>
      </c>
      <c r="T5147" t="s">
        <v>12087</v>
      </c>
      <c r="U5147" t="s">
        <v>12087</v>
      </c>
      <c r="V5147" t="s">
        <v>12087</v>
      </c>
    </row>
    <row r="5148" spans="1:22" x14ac:dyDescent="0.3">
      <c r="A5148">
        <v>7625</v>
      </c>
      <c r="B5148" t="s">
        <v>17807</v>
      </c>
      <c r="C5148" t="s">
        <v>17808</v>
      </c>
      <c r="D5148">
        <v>3</v>
      </c>
      <c r="E5148">
        <v>0</v>
      </c>
      <c r="G5148">
        <v>0</v>
      </c>
      <c r="T5148" t="s">
        <v>12087</v>
      </c>
      <c r="U5148" t="s">
        <v>12087</v>
      </c>
      <c r="V5148" t="s">
        <v>12087</v>
      </c>
    </row>
    <row r="5149" spans="1:22" x14ac:dyDescent="0.3">
      <c r="A5149">
        <v>7626</v>
      </c>
      <c r="B5149" t="s">
        <v>17809</v>
      </c>
      <c r="C5149" t="s">
        <v>17810</v>
      </c>
      <c r="D5149">
        <v>3</v>
      </c>
      <c r="E5149">
        <v>10</v>
      </c>
      <c r="G5149">
        <v>10</v>
      </c>
      <c r="T5149" t="s">
        <v>12087</v>
      </c>
      <c r="U5149" t="s">
        <v>12087</v>
      </c>
      <c r="V5149" t="s">
        <v>12087</v>
      </c>
    </row>
    <row r="5150" spans="1:22" x14ac:dyDescent="0.3">
      <c r="A5150">
        <v>7627</v>
      </c>
      <c r="B5150" t="s">
        <v>17811</v>
      </c>
      <c r="C5150" t="s">
        <v>17812</v>
      </c>
      <c r="D5150">
        <v>3</v>
      </c>
      <c r="E5150">
        <v>0</v>
      </c>
      <c r="G5150">
        <v>0</v>
      </c>
      <c r="T5150" t="s">
        <v>12087</v>
      </c>
      <c r="U5150" t="s">
        <v>12087</v>
      </c>
      <c r="V5150" t="s">
        <v>12087</v>
      </c>
    </row>
    <row r="5151" spans="1:22" x14ac:dyDescent="0.3">
      <c r="A5151">
        <v>7628</v>
      </c>
      <c r="B5151" t="s">
        <v>17813</v>
      </c>
      <c r="C5151" t="s">
        <v>17814</v>
      </c>
      <c r="D5151">
        <v>3</v>
      </c>
      <c r="E5151">
        <v>0</v>
      </c>
      <c r="G5151">
        <v>0</v>
      </c>
      <c r="T5151" t="s">
        <v>12087</v>
      </c>
      <c r="U5151" t="s">
        <v>12087</v>
      </c>
      <c r="V5151" t="s">
        <v>12087</v>
      </c>
    </row>
    <row r="5152" spans="1:22" x14ac:dyDescent="0.3">
      <c r="A5152">
        <v>7629</v>
      </c>
      <c r="B5152" t="s">
        <v>17815</v>
      </c>
      <c r="C5152" t="s">
        <v>17816</v>
      </c>
      <c r="D5152">
        <v>3</v>
      </c>
      <c r="E5152">
        <v>0</v>
      </c>
      <c r="G5152">
        <v>0</v>
      </c>
      <c r="T5152" t="s">
        <v>12087</v>
      </c>
      <c r="U5152" t="s">
        <v>12087</v>
      </c>
      <c r="V5152" t="s">
        <v>12087</v>
      </c>
    </row>
    <row r="5153" spans="1:22" x14ac:dyDescent="0.3">
      <c r="A5153">
        <v>7630</v>
      </c>
      <c r="B5153" t="s">
        <v>17817</v>
      </c>
      <c r="C5153" t="s">
        <v>17818</v>
      </c>
      <c r="D5153">
        <v>3</v>
      </c>
      <c r="E5153">
        <v>0</v>
      </c>
      <c r="G5153">
        <v>0</v>
      </c>
      <c r="T5153" t="s">
        <v>12087</v>
      </c>
      <c r="U5153" t="s">
        <v>12087</v>
      </c>
      <c r="V5153" t="s">
        <v>12087</v>
      </c>
    </row>
    <row r="5154" spans="1:22" x14ac:dyDescent="0.3">
      <c r="A5154">
        <v>7631</v>
      </c>
      <c r="B5154" t="s">
        <v>17819</v>
      </c>
      <c r="C5154" t="s">
        <v>17820</v>
      </c>
      <c r="D5154">
        <v>3</v>
      </c>
      <c r="E5154">
        <v>0</v>
      </c>
      <c r="G5154">
        <v>0</v>
      </c>
      <c r="T5154" t="s">
        <v>12087</v>
      </c>
      <c r="U5154" t="s">
        <v>12087</v>
      </c>
      <c r="V5154" t="s">
        <v>12087</v>
      </c>
    </row>
    <row r="5155" spans="1:22" x14ac:dyDescent="0.3">
      <c r="A5155">
        <v>7632</v>
      </c>
      <c r="B5155" t="s">
        <v>17821</v>
      </c>
      <c r="C5155" t="s">
        <v>17822</v>
      </c>
      <c r="D5155">
        <v>3</v>
      </c>
      <c r="E5155">
        <v>0</v>
      </c>
      <c r="G5155">
        <v>0</v>
      </c>
      <c r="T5155" t="s">
        <v>12087</v>
      </c>
      <c r="U5155" t="s">
        <v>12087</v>
      </c>
      <c r="V5155" t="s">
        <v>12087</v>
      </c>
    </row>
    <row r="5156" spans="1:22" x14ac:dyDescent="0.3">
      <c r="A5156">
        <v>7633</v>
      </c>
      <c r="B5156" t="s">
        <v>17823</v>
      </c>
      <c r="C5156" t="s">
        <v>17824</v>
      </c>
      <c r="D5156">
        <v>3</v>
      </c>
      <c r="E5156">
        <v>0</v>
      </c>
      <c r="G5156">
        <v>0</v>
      </c>
      <c r="T5156" t="s">
        <v>12087</v>
      </c>
      <c r="U5156" t="s">
        <v>12087</v>
      </c>
      <c r="V5156" t="s">
        <v>12087</v>
      </c>
    </row>
    <row r="5157" spans="1:22" x14ac:dyDescent="0.3">
      <c r="A5157">
        <v>7634</v>
      </c>
      <c r="B5157" t="s">
        <v>17825</v>
      </c>
      <c r="C5157" t="s">
        <v>17826</v>
      </c>
      <c r="D5157">
        <v>3</v>
      </c>
      <c r="E5157">
        <v>0</v>
      </c>
      <c r="G5157">
        <v>0</v>
      </c>
      <c r="T5157" t="s">
        <v>12087</v>
      </c>
      <c r="U5157" t="s">
        <v>12087</v>
      </c>
      <c r="V5157" t="s">
        <v>12087</v>
      </c>
    </row>
    <row r="5158" spans="1:22" x14ac:dyDescent="0.3">
      <c r="A5158">
        <v>7635</v>
      </c>
      <c r="B5158" t="s">
        <v>17827</v>
      </c>
      <c r="C5158" t="s">
        <v>17828</v>
      </c>
      <c r="D5158">
        <v>3</v>
      </c>
      <c r="E5158">
        <v>100</v>
      </c>
      <c r="G5158">
        <v>0</v>
      </c>
      <c r="T5158" t="s">
        <v>12087</v>
      </c>
      <c r="U5158" t="s">
        <v>12087</v>
      </c>
      <c r="V5158" t="s">
        <v>12087</v>
      </c>
    </row>
    <row r="5159" spans="1:22" x14ac:dyDescent="0.3">
      <c r="A5159">
        <v>7636</v>
      </c>
      <c r="B5159" t="s">
        <v>17829</v>
      </c>
      <c r="C5159" t="s">
        <v>17830</v>
      </c>
      <c r="D5159">
        <v>3</v>
      </c>
      <c r="E5159">
        <v>0</v>
      </c>
      <c r="G5159">
        <v>0</v>
      </c>
      <c r="T5159" t="s">
        <v>12087</v>
      </c>
      <c r="U5159" t="s">
        <v>12087</v>
      </c>
      <c r="V5159" t="s">
        <v>12087</v>
      </c>
    </row>
    <row r="5160" spans="1:22" x14ac:dyDescent="0.3">
      <c r="A5160">
        <v>7637</v>
      </c>
      <c r="B5160" t="s">
        <v>17831</v>
      </c>
      <c r="C5160" t="s">
        <v>17832</v>
      </c>
      <c r="D5160">
        <v>3</v>
      </c>
      <c r="E5160">
        <v>0</v>
      </c>
      <c r="G5160">
        <v>10</v>
      </c>
      <c r="T5160" t="s">
        <v>12087</v>
      </c>
      <c r="U5160" t="s">
        <v>12087</v>
      </c>
      <c r="V5160" t="s">
        <v>12087</v>
      </c>
    </row>
    <row r="5161" spans="1:22" x14ac:dyDescent="0.3">
      <c r="A5161">
        <v>7638</v>
      </c>
      <c r="B5161" t="s">
        <v>17833</v>
      </c>
      <c r="C5161" t="s">
        <v>17834</v>
      </c>
      <c r="D5161">
        <v>3</v>
      </c>
      <c r="E5161">
        <v>0</v>
      </c>
      <c r="G5161">
        <v>10</v>
      </c>
      <c r="T5161" t="s">
        <v>12087</v>
      </c>
      <c r="U5161" t="s">
        <v>12087</v>
      </c>
      <c r="V5161" t="s">
        <v>12087</v>
      </c>
    </row>
    <row r="5162" spans="1:22" x14ac:dyDescent="0.3">
      <c r="A5162">
        <v>7639</v>
      </c>
      <c r="B5162" t="s">
        <v>17835</v>
      </c>
      <c r="C5162" t="s">
        <v>17836</v>
      </c>
      <c r="D5162">
        <v>3</v>
      </c>
      <c r="E5162">
        <v>0</v>
      </c>
      <c r="G5162">
        <v>10</v>
      </c>
      <c r="T5162" t="s">
        <v>12087</v>
      </c>
      <c r="U5162" t="s">
        <v>12087</v>
      </c>
      <c r="V5162" t="s">
        <v>12087</v>
      </c>
    </row>
    <row r="5163" spans="1:22" x14ac:dyDescent="0.3">
      <c r="A5163">
        <v>7640</v>
      </c>
      <c r="B5163" t="s">
        <v>17837</v>
      </c>
      <c r="C5163" t="s">
        <v>17838</v>
      </c>
      <c r="D5163">
        <v>3</v>
      </c>
      <c r="E5163">
        <v>10</v>
      </c>
      <c r="G5163">
        <v>10</v>
      </c>
      <c r="T5163" t="s">
        <v>12087</v>
      </c>
      <c r="U5163" t="s">
        <v>12087</v>
      </c>
      <c r="V5163" t="s">
        <v>12087</v>
      </c>
    </row>
    <row r="5164" spans="1:22" x14ac:dyDescent="0.3">
      <c r="A5164">
        <v>7641</v>
      </c>
      <c r="B5164" t="s">
        <v>17839</v>
      </c>
      <c r="C5164" t="s">
        <v>17840</v>
      </c>
      <c r="D5164">
        <v>3</v>
      </c>
      <c r="E5164">
        <v>10</v>
      </c>
      <c r="G5164">
        <v>0</v>
      </c>
      <c r="T5164" t="s">
        <v>12087</v>
      </c>
      <c r="U5164" t="s">
        <v>12087</v>
      </c>
      <c r="V5164" t="s">
        <v>12087</v>
      </c>
    </row>
    <row r="5165" spans="1:22" x14ac:dyDescent="0.3">
      <c r="A5165">
        <v>7642</v>
      </c>
      <c r="B5165" t="s">
        <v>17841</v>
      </c>
      <c r="C5165" t="s">
        <v>17842</v>
      </c>
      <c r="D5165">
        <v>3</v>
      </c>
      <c r="E5165">
        <v>10</v>
      </c>
      <c r="G5165">
        <v>0</v>
      </c>
      <c r="T5165" t="s">
        <v>12087</v>
      </c>
      <c r="U5165" t="s">
        <v>12087</v>
      </c>
      <c r="V5165" t="s">
        <v>12087</v>
      </c>
    </row>
    <row r="5166" spans="1:22" x14ac:dyDescent="0.3">
      <c r="A5166">
        <v>7643</v>
      </c>
      <c r="B5166" t="s">
        <v>17843</v>
      </c>
      <c r="C5166" t="s">
        <v>17844</v>
      </c>
      <c r="D5166">
        <v>3</v>
      </c>
      <c r="E5166">
        <v>10</v>
      </c>
      <c r="G5166">
        <v>10</v>
      </c>
      <c r="T5166" t="s">
        <v>12087</v>
      </c>
      <c r="U5166" t="s">
        <v>12087</v>
      </c>
      <c r="V5166" t="s">
        <v>12087</v>
      </c>
    </row>
    <row r="5167" spans="1:22" x14ac:dyDescent="0.3">
      <c r="A5167">
        <v>7644</v>
      </c>
      <c r="B5167" t="s">
        <v>17845</v>
      </c>
      <c r="C5167" t="s">
        <v>17846</v>
      </c>
      <c r="D5167">
        <v>3</v>
      </c>
      <c r="E5167">
        <v>10</v>
      </c>
      <c r="G5167">
        <v>0</v>
      </c>
      <c r="T5167" t="s">
        <v>12087</v>
      </c>
      <c r="U5167" t="s">
        <v>12087</v>
      </c>
      <c r="V5167" t="s">
        <v>12087</v>
      </c>
    </row>
    <row r="5168" spans="1:22" x14ac:dyDescent="0.3">
      <c r="A5168">
        <v>7646</v>
      </c>
      <c r="B5168" t="s">
        <v>17847</v>
      </c>
      <c r="C5168" t="s">
        <v>17848</v>
      </c>
      <c r="D5168">
        <v>3</v>
      </c>
      <c r="E5168">
        <v>20</v>
      </c>
      <c r="G5168">
        <v>10</v>
      </c>
      <c r="T5168" t="s">
        <v>12087</v>
      </c>
      <c r="U5168" t="s">
        <v>12087</v>
      </c>
      <c r="V5168" t="s">
        <v>12087</v>
      </c>
    </row>
    <row r="5169" spans="1:22" x14ac:dyDescent="0.3">
      <c r="A5169">
        <v>7647</v>
      </c>
      <c r="B5169" t="s">
        <v>17849</v>
      </c>
      <c r="C5169" t="s">
        <v>17850</v>
      </c>
      <c r="D5169">
        <v>3</v>
      </c>
      <c r="E5169">
        <v>0</v>
      </c>
      <c r="G5169">
        <v>0</v>
      </c>
      <c r="T5169" t="s">
        <v>12087</v>
      </c>
      <c r="U5169" t="s">
        <v>12087</v>
      </c>
      <c r="V5169" t="s">
        <v>12087</v>
      </c>
    </row>
    <row r="5170" spans="1:22" x14ac:dyDescent="0.3">
      <c r="A5170">
        <v>7648</v>
      </c>
      <c r="B5170" t="s">
        <v>17851</v>
      </c>
      <c r="C5170" t="s">
        <v>17852</v>
      </c>
      <c r="D5170">
        <v>3</v>
      </c>
      <c r="E5170">
        <v>20</v>
      </c>
      <c r="G5170">
        <v>10</v>
      </c>
      <c r="T5170" t="s">
        <v>12087</v>
      </c>
      <c r="U5170" t="s">
        <v>12087</v>
      </c>
      <c r="V5170" t="s">
        <v>12087</v>
      </c>
    </row>
    <row r="5171" spans="1:22" x14ac:dyDescent="0.3">
      <c r="A5171">
        <v>7649</v>
      </c>
      <c r="B5171" t="s">
        <v>17853</v>
      </c>
      <c r="C5171" t="s">
        <v>17854</v>
      </c>
      <c r="D5171">
        <v>3</v>
      </c>
      <c r="E5171">
        <v>20</v>
      </c>
      <c r="G5171">
        <v>10</v>
      </c>
      <c r="T5171" t="s">
        <v>12087</v>
      </c>
      <c r="U5171" t="s">
        <v>12087</v>
      </c>
      <c r="V5171" t="s">
        <v>12087</v>
      </c>
    </row>
    <row r="5172" spans="1:22" x14ac:dyDescent="0.3">
      <c r="A5172">
        <v>7651</v>
      </c>
      <c r="B5172" t="s">
        <v>17855</v>
      </c>
      <c r="C5172" t="s">
        <v>17856</v>
      </c>
      <c r="D5172">
        <v>3</v>
      </c>
      <c r="E5172">
        <v>10</v>
      </c>
      <c r="G5172">
        <v>10</v>
      </c>
      <c r="T5172" t="s">
        <v>12087</v>
      </c>
      <c r="U5172" t="s">
        <v>12087</v>
      </c>
      <c r="V5172" t="s">
        <v>12087</v>
      </c>
    </row>
    <row r="5173" spans="1:22" x14ac:dyDescent="0.3">
      <c r="A5173">
        <v>7663</v>
      </c>
      <c r="B5173" t="s">
        <v>17857</v>
      </c>
      <c r="C5173" t="s">
        <v>17858</v>
      </c>
      <c r="D5173">
        <v>10</v>
      </c>
      <c r="E5173">
        <v>200</v>
      </c>
      <c r="G5173">
        <v>2</v>
      </c>
      <c r="H5173">
        <v>10</v>
      </c>
      <c r="L5173" t="s">
        <v>13184</v>
      </c>
      <c r="M5173">
        <v>63</v>
      </c>
      <c r="N5173">
        <v>2</v>
      </c>
      <c r="O5173">
        <v>32768</v>
      </c>
      <c r="Q5173">
        <v>1</v>
      </c>
      <c r="S5173">
        <v>3</v>
      </c>
      <c r="T5173" t="s">
        <v>12087</v>
      </c>
      <c r="U5173" t="s">
        <v>12087</v>
      </c>
      <c r="V5173" t="s">
        <v>12087</v>
      </c>
    </row>
    <row r="5174" spans="1:22" x14ac:dyDescent="0.3">
      <c r="A5174">
        <v>7664</v>
      </c>
      <c r="B5174" t="s">
        <v>17859</v>
      </c>
      <c r="C5174" t="s">
        <v>17860</v>
      </c>
      <c r="D5174">
        <v>10</v>
      </c>
      <c r="E5174">
        <v>450</v>
      </c>
      <c r="G5174">
        <v>3</v>
      </c>
      <c r="H5174">
        <v>10</v>
      </c>
      <c r="L5174" t="s">
        <v>13184</v>
      </c>
      <c r="M5174">
        <v>63</v>
      </c>
      <c r="N5174">
        <v>2</v>
      </c>
      <c r="O5174">
        <v>32768</v>
      </c>
      <c r="Q5174">
        <v>1</v>
      </c>
      <c r="S5174">
        <v>5</v>
      </c>
      <c r="T5174" t="s">
        <v>12087</v>
      </c>
      <c r="U5174" t="s">
        <v>12087</v>
      </c>
      <c r="V5174" t="s">
        <v>12087</v>
      </c>
    </row>
    <row r="5175" spans="1:22" x14ac:dyDescent="0.3">
      <c r="A5175">
        <v>7665</v>
      </c>
      <c r="B5175" t="s">
        <v>17861</v>
      </c>
      <c r="C5175" t="s">
        <v>17862</v>
      </c>
      <c r="D5175">
        <v>10</v>
      </c>
      <c r="E5175">
        <v>1500</v>
      </c>
      <c r="G5175">
        <v>100</v>
      </c>
      <c r="H5175">
        <v>10</v>
      </c>
      <c r="L5175" t="s">
        <v>13184</v>
      </c>
      <c r="M5175">
        <v>63</v>
      </c>
      <c r="N5175">
        <v>2</v>
      </c>
      <c r="O5175">
        <v>32768</v>
      </c>
      <c r="Q5175">
        <v>1</v>
      </c>
      <c r="S5175">
        <v>5</v>
      </c>
      <c r="T5175" t="s">
        <v>12087</v>
      </c>
      <c r="U5175" t="s">
        <v>12087</v>
      </c>
      <c r="V5175" t="s">
        <v>12087</v>
      </c>
    </row>
    <row r="5176" spans="1:22" x14ac:dyDescent="0.3">
      <c r="A5176">
        <v>7666</v>
      </c>
      <c r="B5176" t="s">
        <v>17863</v>
      </c>
      <c r="C5176" t="s">
        <v>17864</v>
      </c>
      <c r="D5176">
        <v>3</v>
      </c>
      <c r="E5176">
        <v>20</v>
      </c>
      <c r="G5176">
        <v>0</v>
      </c>
      <c r="L5176" t="s">
        <v>12086</v>
      </c>
      <c r="M5176">
        <v>63</v>
      </c>
      <c r="N5176">
        <v>2</v>
      </c>
      <c r="T5176" t="s">
        <v>12087</v>
      </c>
      <c r="U5176" t="s">
        <v>12087</v>
      </c>
      <c r="V5176" t="s">
        <v>12087</v>
      </c>
    </row>
    <row r="5177" spans="1:22" x14ac:dyDescent="0.3">
      <c r="A5177">
        <v>7667</v>
      </c>
      <c r="B5177" t="s">
        <v>17865</v>
      </c>
      <c r="C5177" t="s">
        <v>17866</v>
      </c>
      <c r="D5177">
        <v>3</v>
      </c>
      <c r="E5177">
        <v>20</v>
      </c>
      <c r="G5177">
        <v>0</v>
      </c>
      <c r="L5177" t="s">
        <v>12086</v>
      </c>
      <c r="M5177">
        <v>63</v>
      </c>
      <c r="N5177">
        <v>2</v>
      </c>
      <c r="T5177" t="s">
        <v>12087</v>
      </c>
      <c r="U5177" t="s">
        <v>12087</v>
      </c>
      <c r="V5177" t="s">
        <v>12087</v>
      </c>
    </row>
    <row r="5178" spans="1:22" x14ac:dyDescent="0.3">
      <c r="A5178">
        <v>7668</v>
      </c>
      <c r="B5178" t="s">
        <v>17867</v>
      </c>
      <c r="C5178" t="s">
        <v>17868</v>
      </c>
      <c r="D5178">
        <v>3</v>
      </c>
      <c r="E5178">
        <v>20</v>
      </c>
      <c r="G5178">
        <v>0</v>
      </c>
      <c r="L5178" t="s">
        <v>12086</v>
      </c>
      <c r="M5178">
        <v>63</v>
      </c>
      <c r="N5178">
        <v>2</v>
      </c>
      <c r="T5178" t="s">
        <v>12087</v>
      </c>
      <c r="U5178" t="s">
        <v>12087</v>
      </c>
      <c r="V5178" t="s">
        <v>12087</v>
      </c>
    </row>
    <row r="5179" spans="1:22" x14ac:dyDescent="0.3">
      <c r="A5179">
        <v>7669</v>
      </c>
      <c r="B5179" t="s">
        <v>17869</v>
      </c>
      <c r="C5179" t="s">
        <v>17870</v>
      </c>
      <c r="D5179">
        <v>3</v>
      </c>
      <c r="E5179">
        <v>20</v>
      </c>
      <c r="G5179">
        <v>0</v>
      </c>
      <c r="L5179" t="s">
        <v>12086</v>
      </c>
      <c r="M5179">
        <v>63</v>
      </c>
      <c r="N5179">
        <v>2</v>
      </c>
      <c r="T5179" t="s">
        <v>12087</v>
      </c>
      <c r="U5179" t="s">
        <v>12087</v>
      </c>
      <c r="V5179" t="s">
        <v>12087</v>
      </c>
    </row>
    <row r="5180" spans="1:22" x14ac:dyDescent="0.3">
      <c r="A5180">
        <v>7670</v>
      </c>
      <c r="B5180" t="s">
        <v>17871</v>
      </c>
      <c r="C5180" t="s">
        <v>17872</v>
      </c>
      <c r="D5180">
        <v>3</v>
      </c>
      <c r="E5180">
        <v>20</v>
      </c>
      <c r="G5180">
        <v>0</v>
      </c>
      <c r="L5180" t="s">
        <v>12086</v>
      </c>
      <c r="M5180">
        <v>63</v>
      </c>
      <c r="N5180">
        <v>2</v>
      </c>
      <c r="T5180" t="s">
        <v>12087</v>
      </c>
      <c r="U5180" t="s">
        <v>12087</v>
      </c>
      <c r="V5180" t="s">
        <v>12087</v>
      </c>
    </row>
    <row r="5181" spans="1:22" x14ac:dyDescent="0.3">
      <c r="A5181">
        <v>7671</v>
      </c>
      <c r="B5181" t="s">
        <v>17873</v>
      </c>
      <c r="C5181" t="s">
        <v>17874</v>
      </c>
      <c r="D5181">
        <v>3</v>
      </c>
      <c r="E5181">
        <v>20</v>
      </c>
      <c r="G5181">
        <v>0</v>
      </c>
      <c r="L5181" t="s">
        <v>12086</v>
      </c>
      <c r="M5181">
        <v>63</v>
      </c>
      <c r="N5181">
        <v>2</v>
      </c>
      <c r="T5181" t="s">
        <v>12087</v>
      </c>
      <c r="U5181" t="s">
        <v>12087</v>
      </c>
      <c r="V5181" t="s">
        <v>12087</v>
      </c>
    </row>
    <row r="5182" spans="1:22" x14ac:dyDescent="0.3">
      <c r="A5182">
        <v>7672</v>
      </c>
      <c r="B5182" t="s">
        <v>17875</v>
      </c>
      <c r="C5182" t="s">
        <v>17876</v>
      </c>
      <c r="D5182">
        <v>3</v>
      </c>
      <c r="E5182">
        <v>20</v>
      </c>
      <c r="G5182">
        <v>0</v>
      </c>
      <c r="L5182" t="s">
        <v>12086</v>
      </c>
      <c r="M5182">
        <v>63</v>
      </c>
      <c r="N5182">
        <v>2</v>
      </c>
      <c r="T5182" t="s">
        <v>12087</v>
      </c>
      <c r="U5182" t="s">
        <v>12087</v>
      </c>
      <c r="V5182" t="s">
        <v>12087</v>
      </c>
    </row>
    <row r="5183" spans="1:22" x14ac:dyDescent="0.3">
      <c r="A5183">
        <v>7674</v>
      </c>
      <c r="B5183" t="s">
        <v>17877</v>
      </c>
      <c r="C5183" t="s">
        <v>17878</v>
      </c>
      <c r="D5183">
        <v>3</v>
      </c>
      <c r="E5183">
        <v>20</v>
      </c>
      <c r="G5183">
        <v>0</v>
      </c>
      <c r="T5183" t="s">
        <v>12087</v>
      </c>
      <c r="U5183" t="s">
        <v>12087</v>
      </c>
      <c r="V5183" t="s">
        <v>12087</v>
      </c>
    </row>
    <row r="5184" spans="1:22" x14ac:dyDescent="0.3">
      <c r="A5184">
        <v>7675</v>
      </c>
      <c r="B5184" t="s">
        <v>17879</v>
      </c>
      <c r="C5184" t="s">
        <v>17880</v>
      </c>
      <c r="D5184">
        <v>3</v>
      </c>
      <c r="E5184">
        <v>0</v>
      </c>
      <c r="G5184">
        <v>0</v>
      </c>
      <c r="T5184" t="s">
        <v>12087</v>
      </c>
      <c r="U5184" t="s">
        <v>12087</v>
      </c>
      <c r="V5184" t="s">
        <v>12087</v>
      </c>
    </row>
    <row r="5185" spans="1:22" x14ac:dyDescent="0.3">
      <c r="A5185">
        <v>7676</v>
      </c>
      <c r="B5185" t="s">
        <v>17881</v>
      </c>
      <c r="C5185" t="s">
        <v>17882</v>
      </c>
      <c r="D5185">
        <v>3</v>
      </c>
      <c r="E5185">
        <v>0</v>
      </c>
      <c r="G5185">
        <v>0</v>
      </c>
      <c r="T5185" t="s">
        <v>12087</v>
      </c>
      <c r="U5185" t="s">
        <v>12087</v>
      </c>
      <c r="V5185" t="s">
        <v>12087</v>
      </c>
    </row>
    <row r="5186" spans="1:22" x14ac:dyDescent="0.3">
      <c r="A5186">
        <v>7679</v>
      </c>
      <c r="B5186" t="s">
        <v>17883</v>
      </c>
      <c r="C5186" t="s">
        <v>17884</v>
      </c>
      <c r="D5186">
        <v>3</v>
      </c>
      <c r="E5186">
        <v>0</v>
      </c>
      <c r="G5186">
        <v>0</v>
      </c>
      <c r="T5186" t="s">
        <v>12087</v>
      </c>
      <c r="U5186" t="s">
        <v>12087</v>
      </c>
      <c r="V5186" t="s">
        <v>12087</v>
      </c>
    </row>
    <row r="5187" spans="1:22" x14ac:dyDescent="0.3">
      <c r="A5187">
        <v>7680</v>
      </c>
      <c r="B5187" t="s">
        <v>17885</v>
      </c>
      <c r="C5187" t="s">
        <v>17886</v>
      </c>
      <c r="D5187">
        <v>3</v>
      </c>
      <c r="E5187">
        <v>0</v>
      </c>
      <c r="G5187">
        <v>0</v>
      </c>
      <c r="T5187" t="s">
        <v>12087</v>
      </c>
      <c r="U5187" t="s">
        <v>12087</v>
      </c>
      <c r="V5187" t="s">
        <v>12087</v>
      </c>
    </row>
    <row r="5188" spans="1:22" x14ac:dyDescent="0.3">
      <c r="A5188">
        <v>7681</v>
      </c>
      <c r="B5188" t="s">
        <v>17887</v>
      </c>
      <c r="C5188" t="s">
        <v>17888</v>
      </c>
      <c r="D5188">
        <v>3</v>
      </c>
      <c r="E5188">
        <v>0</v>
      </c>
      <c r="G5188">
        <v>0</v>
      </c>
      <c r="T5188" t="s">
        <v>12087</v>
      </c>
      <c r="U5188" t="s">
        <v>12087</v>
      </c>
      <c r="V5188" t="s">
        <v>12087</v>
      </c>
    </row>
    <row r="5189" spans="1:22" x14ac:dyDescent="0.3">
      <c r="A5189">
        <v>7682</v>
      </c>
      <c r="B5189" t="s">
        <v>17889</v>
      </c>
      <c r="C5189" t="s">
        <v>17890</v>
      </c>
      <c r="D5189">
        <v>3</v>
      </c>
      <c r="E5189">
        <v>0</v>
      </c>
      <c r="G5189">
        <v>0</v>
      </c>
      <c r="T5189" t="s">
        <v>12087</v>
      </c>
      <c r="U5189" t="s">
        <v>12087</v>
      </c>
      <c r="V5189" t="s">
        <v>12087</v>
      </c>
    </row>
    <row r="5190" spans="1:22" x14ac:dyDescent="0.3">
      <c r="A5190">
        <v>7690</v>
      </c>
      <c r="B5190" t="s">
        <v>17891</v>
      </c>
      <c r="C5190" t="s">
        <v>17892</v>
      </c>
      <c r="D5190">
        <v>3</v>
      </c>
      <c r="E5190">
        <v>10</v>
      </c>
      <c r="G5190">
        <v>0</v>
      </c>
      <c r="T5190" t="s">
        <v>12087</v>
      </c>
      <c r="U5190" t="s">
        <v>12087</v>
      </c>
      <c r="V5190" t="s">
        <v>12087</v>
      </c>
    </row>
    <row r="5191" spans="1:22" x14ac:dyDescent="0.3">
      <c r="A5191">
        <v>7701</v>
      </c>
      <c r="B5191" t="s">
        <v>17893</v>
      </c>
      <c r="C5191" t="s">
        <v>17894</v>
      </c>
      <c r="D5191">
        <v>3</v>
      </c>
      <c r="E5191">
        <v>2</v>
      </c>
      <c r="G5191">
        <v>10</v>
      </c>
      <c r="T5191" t="s">
        <v>12087</v>
      </c>
      <c r="U5191" t="s">
        <v>12087</v>
      </c>
      <c r="V5191" t="s">
        <v>12087</v>
      </c>
    </row>
    <row r="5192" spans="1:22" x14ac:dyDescent="0.3">
      <c r="A5192">
        <v>7702</v>
      </c>
      <c r="B5192" t="s">
        <v>17895</v>
      </c>
      <c r="C5192" t="s">
        <v>17896</v>
      </c>
      <c r="D5192">
        <v>3</v>
      </c>
      <c r="E5192">
        <v>2</v>
      </c>
      <c r="G5192">
        <v>10</v>
      </c>
      <c r="T5192" t="s">
        <v>12087</v>
      </c>
      <c r="U5192" t="s">
        <v>12087</v>
      </c>
      <c r="V5192" t="s">
        <v>12087</v>
      </c>
    </row>
    <row r="5193" spans="1:22" x14ac:dyDescent="0.3">
      <c r="A5193">
        <v>7703</v>
      </c>
      <c r="B5193" t="s">
        <v>17897</v>
      </c>
      <c r="C5193" t="s">
        <v>17898</v>
      </c>
      <c r="D5193">
        <v>3</v>
      </c>
      <c r="E5193">
        <v>2</v>
      </c>
      <c r="G5193">
        <v>10</v>
      </c>
      <c r="T5193" t="s">
        <v>12087</v>
      </c>
      <c r="U5193" t="s">
        <v>12087</v>
      </c>
      <c r="V5193" t="s">
        <v>12087</v>
      </c>
    </row>
    <row r="5194" spans="1:22" x14ac:dyDescent="0.3">
      <c r="A5194">
        <v>7704</v>
      </c>
      <c r="B5194" t="s">
        <v>17899</v>
      </c>
      <c r="C5194" t="s">
        <v>17900</v>
      </c>
      <c r="D5194">
        <v>3</v>
      </c>
      <c r="E5194">
        <v>2</v>
      </c>
      <c r="G5194">
        <v>0</v>
      </c>
      <c r="T5194" t="s">
        <v>12087</v>
      </c>
      <c r="U5194" t="s">
        <v>12087</v>
      </c>
      <c r="V5194" t="s">
        <v>12087</v>
      </c>
    </row>
    <row r="5195" spans="1:22" x14ac:dyDescent="0.3">
      <c r="A5195">
        <v>7705</v>
      </c>
      <c r="B5195" t="s">
        <v>17901</v>
      </c>
      <c r="C5195" t="s">
        <v>17902</v>
      </c>
      <c r="D5195">
        <v>3</v>
      </c>
      <c r="E5195">
        <v>2</v>
      </c>
      <c r="G5195">
        <v>0</v>
      </c>
      <c r="T5195" t="s">
        <v>12087</v>
      </c>
      <c r="U5195" t="s">
        <v>12087</v>
      </c>
      <c r="V5195" t="s">
        <v>12087</v>
      </c>
    </row>
    <row r="5196" spans="1:22" x14ac:dyDescent="0.3">
      <c r="A5196">
        <v>7706</v>
      </c>
      <c r="B5196" t="s">
        <v>17903</v>
      </c>
      <c r="C5196" t="s">
        <v>17904</v>
      </c>
      <c r="D5196">
        <v>3</v>
      </c>
      <c r="E5196">
        <v>20</v>
      </c>
      <c r="G5196">
        <v>40</v>
      </c>
      <c r="T5196" t="s">
        <v>12087</v>
      </c>
      <c r="U5196" t="s">
        <v>12087</v>
      </c>
      <c r="V5196" t="s">
        <v>12087</v>
      </c>
    </row>
    <row r="5197" spans="1:22" x14ac:dyDescent="0.3">
      <c r="A5197">
        <v>7707</v>
      </c>
      <c r="B5197" t="s">
        <v>17905</v>
      </c>
      <c r="C5197" t="s">
        <v>17906</v>
      </c>
      <c r="D5197">
        <v>3</v>
      </c>
      <c r="E5197">
        <v>20</v>
      </c>
      <c r="G5197">
        <v>40</v>
      </c>
      <c r="T5197" t="s">
        <v>12087</v>
      </c>
      <c r="U5197" t="s">
        <v>12087</v>
      </c>
      <c r="V5197" t="s">
        <v>12087</v>
      </c>
    </row>
    <row r="5198" spans="1:22" x14ac:dyDescent="0.3">
      <c r="A5198">
        <v>7708</v>
      </c>
      <c r="B5198" t="s">
        <v>17907</v>
      </c>
      <c r="C5198" t="s">
        <v>17908</v>
      </c>
      <c r="D5198">
        <v>3</v>
      </c>
      <c r="E5198">
        <v>20</v>
      </c>
      <c r="G5198">
        <v>40</v>
      </c>
      <c r="T5198" t="s">
        <v>12087</v>
      </c>
      <c r="U5198" t="s">
        <v>12087</v>
      </c>
      <c r="V5198" t="s">
        <v>12087</v>
      </c>
    </row>
    <row r="5199" spans="1:22" x14ac:dyDescent="0.3">
      <c r="A5199">
        <v>7709</v>
      </c>
      <c r="B5199" t="s">
        <v>17909</v>
      </c>
      <c r="C5199" t="s">
        <v>17910</v>
      </c>
      <c r="D5199">
        <v>3</v>
      </c>
      <c r="E5199">
        <v>20</v>
      </c>
      <c r="G5199">
        <v>40</v>
      </c>
      <c r="T5199" t="s">
        <v>12087</v>
      </c>
      <c r="U5199" t="s">
        <v>12087</v>
      </c>
      <c r="V5199" t="s">
        <v>12087</v>
      </c>
    </row>
    <row r="5200" spans="1:22" x14ac:dyDescent="0.3">
      <c r="A5200">
        <v>7710</v>
      </c>
      <c r="B5200" t="s">
        <v>17911</v>
      </c>
      <c r="C5200" t="s">
        <v>17912</v>
      </c>
      <c r="D5200">
        <v>3</v>
      </c>
      <c r="E5200">
        <v>600</v>
      </c>
      <c r="G5200">
        <v>30</v>
      </c>
      <c r="T5200" t="s">
        <v>12087</v>
      </c>
      <c r="U5200" t="s">
        <v>12087</v>
      </c>
      <c r="V5200" t="s">
        <v>12087</v>
      </c>
    </row>
    <row r="5201" spans="1:22" x14ac:dyDescent="0.3">
      <c r="A5201">
        <v>7711</v>
      </c>
      <c r="B5201" t="s">
        <v>17913</v>
      </c>
      <c r="C5201" t="s">
        <v>17914</v>
      </c>
      <c r="D5201">
        <v>3</v>
      </c>
      <c r="E5201">
        <v>0</v>
      </c>
      <c r="G5201">
        <v>10</v>
      </c>
      <c r="T5201" t="s">
        <v>12087</v>
      </c>
      <c r="U5201" t="s">
        <v>12087</v>
      </c>
      <c r="V5201" t="s">
        <v>12087</v>
      </c>
    </row>
    <row r="5202" spans="1:22" x14ac:dyDescent="0.3">
      <c r="A5202">
        <v>7712</v>
      </c>
      <c r="B5202" t="s">
        <v>17915</v>
      </c>
      <c r="C5202" t="s">
        <v>17916</v>
      </c>
      <c r="D5202">
        <v>3</v>
      </c>
      <c r="E5202">
        <v>0</v>
      </c>
      <c r="G5202">
        <v>10</v>
      </c>
      <c r="T5202" t="s">
        <v>12087</v>
      </c>
      <c r="U5202" t="s">
        <v>12087</v>
      </c>
      <c r="V5202" t="s">
        <v>12087</v>
      </c>
    </row>
    <row r="5203" spans="1:22" x14ac:dyDescent="0.3">
      <c r="A5203">
        <v>7713</v>
      </c>
      <c r="B5203" t="s">
        <v>17917</v>
      </c>
      <c r="C5203" t="s">
        <v>17918</v>
      </c>
      <c r="D5203">
        <v>3</v>
      </c>
      <c r="E5203">
        <v>0</v>
      </c>
      <c r="G5203">
        <v>10</v>
      </c>
      <c r="T5203" t="s">
        <v>12087</v>
      </c>
      <c r="U5203" t="s">
        <v>12087</v>
      </c>
      <c r="V5203" t="s">
        <v>12087</v>
      </c>
    </row>
    <row r="5204" spans="1:22" x14ac:dyDescent="0.3">
      <c r="A5204">
        <v>7714</v>
      </c>
      <c r="B5204" t="s">
        <v>17919</v>
      </c>
      <c r="C5204" t="s">
        <v>17920</v>
      </c>
      <c r="D5204">
        <v>3</v>
      </c>
      <c r="E5204">
        <v>0</v>
      </c>
      <c r="G5204">
        <v>10</v>
      </c>
      <c r="T5204" t="s">
        <v>12087</v>
      </c>
      <c r="U5204" t="s">
        <v>12087</v>
      </c>
      <c r="V5204" t="s">
        <v>12087</v>
      </c>
    </row>
    <row r="5205" spans="1:22" x14ac:dyDescent="0.3">
      <c r="A5205">
        <v>7715</v>
      </c>
      <c r="B5205" t="s">
        <v>17921</v>
      </c>
      <c r="C5205" t="s">
        <v>17922</v>
      </c>
      <c r="D5205">
        <v>3</v>
      </c>
      <c r="E5205">
        <v>0</v>
      </c>
      <c r="G5205">
        <v>0</v>
      </c>
      <c r="T5205" t="s">
        <v>12087</v>
      </c>
      <c r="U5205" t="s">
        <v>12087</v>
      </c>
      <c r="V5205" t="s">
        <v>12087</v>
      </c>
    </row>
    <row r="5206" spans="1:22" x14ac:dyDescent="0.3">
      <c r="A5206">
        <v>7716</v>
      </c>
      <c r="B5206" t="s">
        <v>17923</v>
      </c>
      <c r="C5206" t="s">
        <v>17924</v>
      </c>
      <c r="D5206">
        <v>3</v>
      </c>
      <c r="E5206">
        <v>0</v>
      </c>
      <c r="G5206">
        <v>0</v>
      </c>
      <c r="T5206" t="s">
        <v>12087</v>
      </c>
      <c r="U5206" t="s">
        <v>12087</v>
      </c>
      <c r="V5206" t="s">
        <v>12087</v>
      </c>
    </row>
    <row r="5207" spans="1:22" x14ac:dyDescent="0.3">
      <c r="A5207">
        <v>7717</v>
      </c>
      <c r="B5207" t="s">
        <v>17925</v>
      </c>
      <c r="C5207" t="s">
        <v>17926</v>
      </c>
      <c r="D5207">
        <v>3</v>
      </c>
      <c r="E5207">
        <v>0</v>
      </c>
      <c r="G5207">
        <v>0</v>
      </c>
      <c r="T5207" t="s">
        <v>12087</v>
      </c>
      <c r="U5207" t="s">
        <v>12087</v>
      </c>
      <c r="V5207" t="s">
        <v>12087</v>
      </c>
    </row>
    <row r="5208" spans="1:22" x14ac:dyDescent="0.3">
      <c r="A5208">
        <v>7718</v>
      </c>
      <c r="B5208" t="s">
        <v>17927</v>
      </c>
      <c r="C5208" t="s">
        <v>17928</v>
      </c>
      <c r="D5208">
        <v>3</v>
      </c>
      <c r="E5208">
        <v>0</v>
      </c>
      <c r="G5208">
        <v>10</v>
      </c>
      <c r="T5208" t="s">
        <v>12087</v>
      </c>
      <c r="U5208" t="s">
        <v>12087</v>
      </c>
      <c r="V5208" t="s">
        <v>12087</v>
      </c>
    </row>
    <row r="5209" spans="1:22" x14ac:dyDescent="0.3">
      <c r="A5209">
        <v>7719</v>
      </c>
      <c r="B5209" t="s">
        <v>17929</v>
      </c>
      <c r="C5209" t="s">
        <v>17930</v>
      </c>
      <c r="D5209">
        <v>3</v>
      </c>
      <c r="E5209">
        <v>0</v>
      </c>
      <c r="G5209">
        <v>10</v>
      </c>
      <c r="T5209" t="s">
        <v>12087</v>
      </c>
      <c r="U5209" t="s">
        <v>12087</v>
      </c>
      <c r="V5209" t="s">
        <v>12087</v>
      </c>
    </row>
    <row r="5210" spans="1:22" x14ac:dyDescent="0.3">
      <c r="A5210">
        <v>7720</v>
      </c>
      <c r="B5210" t="s">
        <v>17931</v>
      </c>
      <c r="C5210" t="s">
        <v>4618</v>
      </c>
      <c r="D5210">
        <v>3</v>
      </c>
      <c r="E5210">
        <v>100</v>
      </c>
      <c r="G5210">
        <v>10</v>
      </c>
      <c r="T5210" t="s">
        <v>12087</v>
      </c>
      <c r="U5210" t="s">
        <v>12087</v>
      </c>
      <c r="V5210" t="s">
        <v>12087</v>
      </c>
    </row>
    <row r="5211" spans="1:22" x14ac:dyDescent="0.3">
      <c r="A5211">
        <v>7721</v>
      </c>
      <c r="B5211" t="s">
        <v>17932</v>
      </c>
      <c r="C5211" t="s">
        <v>10129</v>
      </c>
      <c r="D5211">
        <v>3</v>
      </c>
      <c r="E5211">
        <v>100</v>
      </c>
      <c r="G5211">
        <v>500</v>
      </c>
      <c r="T5211" t="s">
        <v>12087</v>
      </c>
      <c r="U5211" t="s">
        <v>12087</v>
      </c>
      <c r="V5211" t="s">
        <v>12087</v>
      </c>
    </row>
    <row r="5212" spans="1:22" x14ac:dyDescent="0.3">
      <c r="A5212">
        <v>7722</v>
      </c>
      <c r="B5212" t="s">
        <v>17933</v>
      </c>
      <c r="C5212" t="s">
        <v>17934</v>
      </c>
      <c r="D5212">
        <v>3</v>
      </c>
      <c r="E5212">
        <v>20</v>
      </c>
      <c r="G5212">
        <v>0</v>
      </c>
      <c r="T5212" t="s">
        <v>12087</v>
      </c>
      <c r="U5212" t="s">
        <v>12087</v>
      </c>
      <c r="V5212" t="s">
        <v>12087</v>
      </c>
    </row>
    <row r="5213" spans="1:22" x14ac:dyDescent="0.3">
      <c r="A5213">
        <v>7723</v>
      </c>
      <c r="B5213" t="s">
        <v>17935</v>
      </c>
      <c r="C5213" t="s">
        <v>17936</v>
      </c>
      <c r="D5213">
        <v>3</v>
      </c>
      <c r="E5213">
        <v>20</v>
      </c>
      <c r="G5213">
        <v>0</v>
      </c>
      <c r="T5213" t="s">
        <v>12087</v>
      </c>
      <c r="U5213" t="s">
        <v>12087</v>
      </c>
      <c r="V5213" t="s">
        <v>12087</v>
      </c>
    </row>
    <row r="5214" spans="1:22" x14ac:dyDescent="0.3">
      <c r="A5214">
        <v>7724</v>
      </c>
      <c r="B5214" t="s">
        <v>17937</v>
      </c>
      <c r="C5214" t="s">
        <v>17938</v>
      </c>
      <c r="D5214">
        <v>3</v>
      </c>
      <c r="E5214">
        <v>20</v>
      </c>
      <c r="G5214">
        <v>0</v>
      </c>
      <c r="T5214" t="s">
        <v>12087</v>
      </c>
      <c r="U5214" t="s">
        <v>12087</v>
      </c>
      <c r="V5214" t="s">
        <v>12087</v>
      </c>
    </row>
    <row r="5215" spans="1:22" x14ac:dyDescent="0.3">
      <c r="A5215">
        <v>7725</v>
      </c>
      <c r="B5215" t="s">
        <v>17939</v>
      </c>
      <c r="C5215" t="s">
        <v>17940</v>
      </c>
      <c r="D5215">
        <v>3</v>
      </c>
      <c r="E5215">
        <v>20</v>
      </c>
      <c r="G5215">
        <v>0</v>
      </c>
      <c r="T5215" t="s">
        <v>12087</v>
      </c>
      <c r="U5215" t="s">
        <v>12087</v>
      </c>
      <c r="V5215" t="s">
        <v>12087</v>
      </c>
    </row>
    <row r="5216" spans="1:22" x14ac:dyDescent="0.3">
      <c r="A5216">
        <v>7726</v>
      </c>
      <c r="B5216" t="s">
        <v>17941</v>
      </c>
      <c r="C5216" t="s">
        <v>17942</v>
      </c>
      <c r="D5216">
        <v>3</v>
      </c>
      <c r="E5216">
        <v>20</v>
      </c>
      <c r="G5216">
        <v>0</v>
      </c>
      <c r="T5216" t="s">
        <v>12087</v>
      </c>
      <c r="U5216" t="s">
        <v>12087</v>
      </c>
      <c r="V5216" t="s">
        <v>12087</v>
      </c>
    </row>
    <row r="5217" spans="1:22" x14ac:dyDescent="0.3">
      <c r="A5217">
        <v>7727</v>
      </c>
      <c r="B5217" t="s">
        <v>17943</v>
      </c>
      <c r="C5217" t="s">
        <v>17944</v>
      </c>
      <c r="D5217">
        <v>3</v>
      </c>
      <c r="E5217">
        <v>0</v>
      </c>
      <c r="G5217">
        <v>0</v>
      </c>
      <c r="T5217" t="s">
        <v>12087</v>
      </c>
      <c r="U5217" t="s">
        <v>12087</v>
      </c>
      <c r="V5217" t="s">
        <v>12087</v>
      </c>
    </row>
    <row r="5218" spans="1:22" x14ac:dyDescent="0.3">
      <c r="A5218">
        <v>7728</v>
      </c>
      <c r="B5218" t="s">
        <v>17945</v>
      </c>
      <c r="C5218" t="s">
        <v>17946</v>
      </c>
      <c r="D5218">
        <v>3</v>
      </c>
      <c r="E5218">
        <v>0</v>
      </c>
      <c r="G5218">
        <v>0</v>
      </c>
      <c r="T5218" t="s">
        <v>12087</v>
      </c>
      <c r="U5218" t="s">
        <v>12087</v>
      </c>
      <c r="V5218" t="s">
        <v>12087</v>
      </c>
    </row>
    <row r="5219" spans="1:22" x14ac:dyDescent="0.3">
      <c r="A5219">
        <v>7729</v>
      </c>
      <c r="B5219" t="s">
        <v>17947</v>
      </c>
      <c r="C5219" t="s">
        <v>17948</v>
      </c>
      <c r="D5219">
        <v>3</v>
      </c>
      <c r="E5219">
        <v>20</v>
      </c>
      <c r="G5219">
        <v>100</v>
      </c>
      <c r="T5219" t="s">
        <v>12087</v>
      </c>
      <c r="U5219" t="s">
        <v>12087</v>
      </c>
      <c r="V5219" t="s">
        <v>12087</v>
      </c>
    </row>
    <row r="5220" spans="1:22" x14ac:dyDescent="0.3">
      <c r="A5220">
        <v>7730</v>
      </c>
      <c r="B5220" t="s">
        <v>17949</v>
      </c>
      <c r="C5220" t="s">
        <v>17950</v>
      </c>
      <c r="D5220">
        <v>3</v>
      </c>
      <c r="E5220">
        <v>0</v>
      </c>
      <c r="G5220">
        <v>10</v>
      </c>
      <c r="T5220" t="s">
        <v>12087</v>
      </c>
      <c r="U5220" t="s">
        <v>12087</v>
      </c>
      <c r="V5220" t="s">
        <v>12087</v>
      </c>
    </row>
    <row r="5221" spans="1:22" x14ac:dyDescent="0.3">
      <c r="A5221">
        <v>7731</v>
      </c>
      <c r="B5221" t="s">
        <v>17951</v>
      </c>
      <c r="C5221" t="s">
        <v>17952</v>
      </c>
      <c r="D5221">
        <v>3</v>
      </c>
      <c r="E5221">
        <v>0</v>
      </c>
      <c r="G5221">
        <v>10</v>
      </c>
      <c r="T5221" t="s">
        <v>12087</v>
      </c>
      <c r="U5221" t="s">
        <v>12087</v>
      </c>
      <c r="V5221" t="s">
        <v>12087</v>
      </c>
    </row>
    <row r="5222" spans="1:22" x14ac:dyDescent="0.3">
      <c r="A5222">
        <v>7732</v>
      </c>
      <c r="B5222" t="s">
        <v>17953</v>
      </c>
      <c r="C5222" t="s">
        <v>17954</v>
      </c>
      <c r="D5222">
        <v>3</v>
      </c>
      <c r="E5222">
        <v>0</v>
      </c>
      <c r="G5222">
        <v>10</v>
      </c>
      <c r="T5222" t="s">
        <v>12087</v>
      </c>
      <c r="U5222" t="s">
        <v>12087</v>
      </c>
      <c r="V5222" t="s">
        <v>12087</v>
      </c>
    </row>
    <row r="5223" spans="1:22" x14ac:dyDescent="0.3">
      <c r="A5223">
        <v>7733</v>
      </c>
      <c r="B5223" t="s">
        <v>17955</v>
      </c>
      <c r="C5223" t="s">
        <v>17956</v>
      </c>
      <c r="D5223">
        <v>3</v>
      </c>
      <c r="E5223">
        <v>0</v>
      </c>
      <c r="G5223">
        <v>10</v>
      </c>
      <c r="T5223" t="s">
        <v>12087</v>
      </c>
      <c r="U5223" t="s">
        <v>12087</v>
      </c>
      <c r="V5223" t="s">
        <v>12087</v>
      </c>
    </row>
    <row r="5224" spans="1:22" x14ac:dyDescent="0.3">
      <c r="A5224">
        <v>7734</v>
      </c>
      <c r="B5224" t="s">
        <v>17957</v>
      </c>
      <c r="C5224" t="s">
        <v>17958</v>
      </c>
      <c r="D5224">
        <v>3</v>
      </c>
      <c r="E5224">
        <v>0</v>
      </c>
      <c r="G5224">
        <v>10</v>
      </c>
      <c r="T5224" t="s">
        <v>12087</v>
      </c>
      <c r="U5224" t="s">
        <v>12087</v>
      </c>
      <c r="V5224" t="s">
        <v>12087</v>
      </c>
    </row>
    <row r="5225" spans="1:22" x14ac:dyDescent="0.3">
      <c r="A5225">
        <v>7735</v>
      </c>
      <c r="B5225" t="s">
        <v>17959</v>
      </c>
      <c r="C5225" t="s">
        <v>17960</v>
      </c>
      <c r="D5225">
        <v>3</v>
      </c>
      <c r="E5225">
        <v>0</v>
      </c>
      <c r="G5225">
        <v>10</v>
      </c>
      <c r="T5225" t="s">
        <v>12087</v>
      </c>
      <c r="U5225" t="s">
        <v>12087</v>
      </c>
      <c r="V5225" t="s">
        <v>12087</v>
      </c>
    </row>
    <row r="5226" spans="1:22" x14ac:dyDescent="0.3">
      <c r="A5226">
        <v>7736</v>
      </c>
      <c r="B5226" t="s">
        <v>17961</v>
      </c>
      <c r="C5226" t="s">
        <v>17962</v>
      </c>
      <c r="D5226">
        <v>3</v>
      </c>
      <c r="E5226">
        <v>0</v>
      </c>
      <c r="G5226">
        <v>10</v>
      </c>
      <c r="T5226" t="s">
        <v>12087</v>
      </c>
      <c r="U5226" t="s">
        <v>12087</v>
      </c>
      <c r="V5226" t="s">
        <v>12087</v>
      </c>
    </row>
    <row r="5227" spans="1:22" x14ac:dyDescent="0.3">
      <c r="A5227">
        <v>7737</v>
      </c>
      <c r="B5227" t="s">
        <v>17963</v>
      </c>
      <c r="C5227" t="s">
        <v>17964</v>
      </c>
      <c r="D5227">
        <v>3</v>
      </c>
      <c r="E5227">
        <v>0</v>
      </c>
      <c r="G5227">
        <v>10</v>
      </c>
      <c r="T5227" t="s">
        <v>12087</v>
      </c>
      <c r="U5227" t="s">
        <v>12087</v>
      </c>
      <c r="V5227" t="s">
        <v>12087</v>
      </c>
    </row>
    <row r="5228" spans="1:22" x14ac:dyDescent="0.3">
      <c r="A5228">
        <v>7738</v>
      </c>
      <c r="B5228" t="s">
        <v>17965</v>
      </c>
      <c r="C5228" t="s">
        <v>17966</v>
      </c>
      <c r="D5228">
        <v>3</v>
      </c>
      <c r="E5228">
        <v>0</v>
      </c>
      <c r="G5228">
        <v>10</v>
      </c>
      <c r="T5228" t="s">
        <v>12087</v>
      </c>
      <c r="U5228" t="s">
        <v>12087</v>
      </c>
      <c r="V5228" t="s">
        <v>12087</v>
      </c>
    </row>
    <row r="5229" spans="1:22" x14ac:dyDescent="0.3">
      <c r="A5229">
        <v>7739</v>
      </c>
      <c r="B5229" t="s">
        <v>17967</v>
      </c>
      <c r="C5229" t="s">
        <v>17968</v>
      </c>
      <c r="D5229">
        <v>3</v>
      </c>
      <c r="E5229">
        <v>0</v>
      </c>
      <c r="G5229">
        <v>10</v>
      </c>
      <c r="T5229" t="s">
        <v>12087</v>
      </c>
      <c r="U5229" t="s">
        <v>12087</v>
      </c>
      <c r="V5229" t="s">
        <v>12087</v>
      </c>
    </row>
    <row r="5230" spans="1:22" x14ac:dyDescent="0.3">
      <c r="A5230">
        <v>7740</v>
      </c>
      <c r="B5230" t="s">
        <v>17969</v>
      </c>
      <c r="C5230" t="s">
        <v>17970</v>
      </c>
      <c r="D5230">
        <v>3</v>
      </c>
      <c r="E5230">
        <v>0</v>
      </c>
      <c r="G5230">
        <v>10</v>
      </c>
      <c r="T5230" t="s">
        <v>12087</v>
      </c>
      <c r="U5230" t="s">
        <v>12087</v>
      </c>
      <c r="V5230" t="s">
        <v>12087</v>
      </c>
    </row>
    <row r="5231" spans="1:22" x14ac:dyDescent="0.3">
      <c r="A5231">
        <v>7741</v>
      </c>
      <c r="B5231" t="s">
        <v>17971</v>
      </c>
      <c r="C5231" t="s">
        <v>17972</v>
      </c>
      <c r="D5231">
        <v>3</v>
      </c>
      <c r="E5231">
        <v>0</v>
      </c>
      <c r="G5231">
        <v>10</v>
      </c>
      <c r="T5231" t="s">
        <v>12087</v>
      </c>
      <c r="U5231" t="s">
        <v>12087</v>
      </c>
      <c r="V5231" t="s">
        <v>12087</v>
      </c>
    </row>
    <row r="5232" spans="1:22" x14ac:dyDescent="0.3">
      <c r="A5232">
        <v>7742</v>
      </c>
      <c r="B5232" t="s">
        <v>17973</v>
      </c>
      <c r="C5232" t="s">
        <v>17973</v>
      </c>
      <c r="D5232">
        <v>3</v>
      </c>
      <c r="E5232">
        <v>2</v>
      </c>
      <c r="G5232">
        <v>10</v>
      </c>
      <c r="T5232" t="s">
        <v>12087</v>
      </c>
      <c r="U5232" t="s">
        <v>12087</v>
      </c>
      <c r="V5232" t="s">
        <v>12087</v>
      </c>
    </row>
    <row r="5233" spans="1:22" x14ac:dyDescent="0.3">
      <c r="A5233">
        <v>7743</v>
      </c>
      <c r="B5233" t="s">
        <v>17974</v>
      </c>
      <c r="C5233" t="s">
        <v>17974</v>
      </c>
      <c r="D5233">
        <v>3</v>
      </c>
      <c r="E5233">
        <v>2</v>
      </c>
      <c r="G5233">
        <v>10</v>
      </c>
      <c r="T5233" t="s">
        <v>12087</v>
      </c>
      <c r="U5233" t="s">
        <v>12087</v>
      </c>
      <c r="V5233" t="s">
        <v>12087</v>
      </c>
    </row>
    <row r="5234" spans="1:22" x14ac:dyDescent="0.3">
      <c r="A5234">
        <v>7744</v>
      </c>
      <c r="B5234" t="s">
        <v>17975</v>
      </c>
      <c r="C5234" t="s">
        <v>17976</v>
      </c>
      <c r="D5234">
        <v>3</v>
      </c>
      <c r="E5234">
        <v>2</v>
      </c>
      <c r="G5234">
        <v>10</v>
      </c>
      <c r="T5234" t="s">
        <v>12087</v>
      </c>
      <c r="U5234" t="s">
        <v>12087</v>
      </c>
      <c r="V5234" t="s">
        <v>12087</v>
      </c>
    </row>
    <row r="5235" spans="1:22" x14ac:dyDescent="0.3">
      <c r="A5235">
        <v>7745</v>
      </c>
      <c r="B5235" t="s">
        <v>17977</v>
      </c>
      <c r="C5235" t="s">
        <v>17978</v>
      </c>
      <c r="D5235">
        <v>3</v>
      </c>
      <c r="E5235">
        <v>2</v>
      </c>
      <c r="G5235">
        <v>10</v>
      </c>
      <c r="T5235" t="s">
        <v>12087</v>
      </c>
      <c r="U5235" t="s">
        <v>12087</v>
      </c>
      <c r="V5235" t="s">
        <v>12087</v>
      </c>
    </row>
    <row r="5236" spans="1:22" x14ac:dyDescent="0.3">
      <c r="A5236">
        <v>7746</v>
      </c>
      <c r="B5236" t="s">
        <v>17979</v>
      </c>
      <c r="C5236" t="s">
        <v>17979</v>
      </c>
      <c r="D5236">
        <v>3</v>
      </c>
      <c r="E5236">
        <v>2</v>
      </c>
      <c r="G5236">
        <v>10</v>
      </c>
      <c r="T5236" t="s">
        <v>12087</v>
      </c>
      <c r="U5236" t="s">
        <v>12087</v>
      </c>
      <c r="V5236" t="s">
        <v>12087</v>
      </c>
    </row>
    <row r="5237" spans="1:22" x14ac:dyDescent="0.3">
      <c r="A5237">
        <v>7747</v>
      </c>
      <c r="B5237" t="s">
        <v>5956</v>
      </c>
      <c r="C5237" t="s">
        <v>5956</v>
      </c>
      <c r="D5237">
        <v>3</v>
      </c>
      <c r="E5237">
        <v>2</v>
      </c>
      <c r="G5237">
        <v>10</v>
      </c>
      <c r="T5237" t="s">
        <v>12087</v>
      </c>
      <c r="U5237" t="s">
        <v>12087</v>
      </c>
      <c r="V5237" t="s">
        <v>12087</v>
      </c>
    </row>
    <row r="5238" spans="1:22" x14ac:dyDescent="0.3">
      <c r="A5238">
        <v>7748</v>
      </c>
      <c r="B5238" t="s">
        <v>17980</v>
      </c>
      <c r="C5238" t="s">
        <v>17981</v>
      </c>
      <c r="D5238">
        <v>3</v>
      </c>
      <c r="E5238">
        <v>2</v>
      </c>
      <c r="G5238">
        <v>10</v>
      </c>
      <c r="T5238" t="s">
        <v>12087</v>
      </c>
      <c r="U5238" t="s">
        <v>12087</v>
      </c>
      <c r="V5238" t="s">
        <v>12087</v>
      </c>
    </row>
    <row r="5239" spans="1:22" x14ac:dyDescent="0.3">
      <c r="A5239">
        <v>7749</v>
      </c>
      <c r="B5239" t="s">
        <v>9810</v>
      </c>
      <c r="C5239" t="s">
        <v>9811</v>
      </c>
      <c r="D5239">
        <v>3</v>
      </c>
      <c r="E5239">
        <v>2</v>
      </c>
      <c r="G5239">
        <v>10</v>
      </c>
      <c r="T5239" t="s">
        <v>12087</v>
      </c>
      <c r="U5239" t="s">
        <v>12087</v>
      </c>
      <c r="V5239" t="s">
        <v>12087</v>
      </c>
    </row>
    <row r="5240" spans="1:22" x14ac:dyDescent="0.3">
      <c r="A5240">
        <v>7750</v>
      </c>
      <c r="B5240" t="s">
        <v>17982</v>
      </c>
      <c r="C5240" t="s">
        <v>17982</v>
      </c>
      <c r="D5240">
        <v>3</v>
      </c>
      <c r="E5240">
        <v>2</v>
      </c>
      <c r="G5240">
        <v>10</v>
      </c>
      <c r="T5240" t="s">
        <v>12087</v>
      </c>
      <c r="U5240" t="s">
        <v>12087</v>
      </c>
      <c r="V5240" t="s">
        <v>12087</v>
      </c>
    </row>
    <row r="5241" spans="1:22" x14ac:dyDescent="0.3">
      <c r="A5241">
        <v>7751</v>
      </c>
      <c r="B5241" t="s">
        <v>7239</v>
      </c>
      <c r="C5241" t="s">
        <v>7240</v>
      </c>
      <c r="D5241">
        <v>3</v>
      </c>
      <c r="E5241">
        <v>550</v>
      </c>
      <c r="G5241">
        <v>10</v>
      </c>
      <c r="T5241" t="s">
        <v>12087</v>
      </c>
      <c r="U5241" t="s">
        <v>12087</v>
      </c>
      <c r="V5241" t="s">
        <v>12087</v>
      </c>
    </row>
    <row r="5242" spans="1:22" x14ac:dyDescent="0.3">
      <c r="A5242">
        <v>7752</v>
      </c>
      <c r="B5242" t="s">
        <v>2249</v>
      </c>
      <c r="C5242" t="s">
        <v>2250</v>
      </c>
      <c r="D5242">
        <v>3</v>
      </c>
      <c r="E5242">
        <v>840</v>
      </c>
      <c r="G5242">
        <v>10</v>
      </c>
      <c r="T5242" t="s">
        <v>12087</v>
      </c>
      <c r="U5242" t="s">
        <v>12087</v>
      </c>
      <c r="V5242" t="s">
        <v>12087</v>
      </c>
    </row>
    <row r="5243" spans="1:22" x14ac:dyDescent="0.3">
      <c r="A5243">
        <v>7753</v>
      </c>
      <c r="B5243" t="s">
        <v>1621</v>
      </c>
      <c r="C5243" t="s">
        <v>1622</v>
      </c>
      <c r="D5243">
        <v>3</v>
      </c>
      <c r="E5243">
        <v>330</v>
      </c>
      <c r="G5243">
        <v>10</v>
      </c>
      <c r="T5243" t="s">
        <v>12087</v>
      </c>
      <c r="U5243" t="s">
        <v>12087</v>
      </c>
      <c r="V5243" t="s">
        <v>12087</v>
      </c>
    </row>
    <row r="5244" spans="1:22" x14ac:dyDescent="0.3">
      <c r="A5244">
        <v>7754</v>
      </c>
      <c r="B5244" t="s">
        <v>17983</v>
      </c>
      <c r="C5244" t="s">
        <v>17984</v>
      </c>
      <c r="D5244">
        <v>3</v>
      </c>
      <c r="E5244">
        <v>3000</v>
      </c>
      <c r="G5244">
        <v>10</v>
      </c>
      <c r="T5244" t="s">
        <v>12087</v>
      </c>
      <c r="U5244" t="s">
        <v>12087</v>
      </c>
      <c r="V5244" t="s">
        <v>12087</v>
      </c>
    </row>
    <row r="5245" spans="1:22" x14ac:dyDescent="0.3">
      <c r="A5245">
        <v>7755</v>
      </c>
      <c r="B5245" t="s">
        <v>17985</v>
      </c>
      <c r="C5245" t="s">
        <v>17986</v>
      </c>
      <c r="D5245">
        <v>3</v>
      </c>
      <c r="E5245">
        <v>20</v>
      </c>
      <c r="G5245">
        <v>0</v>
      </c>
      <c r="T5245" t="s">
        <v>12087</v>
      </c>
      <c r="U5245" t="s">
        <v>12087</v>
      </c>
      <c r="V5245" t="s">
        <v>12087</v>
      </c>
    </row>
    <row r="5246" spans="1:22" x14ac:dyDescent="0.3">
      <c r="A5246">
        <v>7756</v>
      </c>
      <c r="B5246" t="s">
        <v>17987</v>
      </c>
      <c r="C5246" t="s">
        <v>17988</v>
      </c>
      <c r="D5246">
        <v>3</v>
      </c>
      <c r="E5246">
        <v>2000</v>
      </c>
      <c r="G5246">
        <v>10</v>
      </c>
      <c r="T5246" t="s">
        <v>12087</v>
      </c>
      <c r="U5246" t="s">
        <v>12087</v>
      </c>
      <c r="V5246" t="s">
        <v>12087</v>
      </c>
    </row>
    <row r="5247" spans="1:22" x14ac:dyDescent="0.3">
      <c r="A5247">
        <v>7757</v>
      </c>
      <c r="B5247" t="s">
        <v>17989</v>
      </c>
      <c r="C5247" t="s">
        <v>17989</v>
      </c>
      <c r="D5247">
        <v>3</v>
      </c>
      <c r="E5247">
        <v>20</v>
      </c>
      <c r="G5247">
        <v>100</v>
      </c>
      <c r="T5247" t="s">
        <v>12087</v>
      </c>
      <c r="U5247" t="s">
        <v>12087</v>
      </c>
      <c r="V5247" t="s">
        <v>12087</v>
      </c>
    </row>
    <row r="5248" spans="1:22" x14ac:dyDescent="0.3">
      <c r="A5248">
        <v>7758</v>
      </c>
      <c r="B5248" t="s">
        <v>17990</v>
      </c>
      <c r="C5248" t="s">
        <v>17991</v>
      </c>
      <c r="D5248">
        <v>3</v>
      </c>
      <c r="E5248">
        <v>20</v>
      </c>
      <c r="G5248">
        <v>100</v>
      </c>
      <c r="T5248" t="s">
        <v>12087</v>
      </c>
      <c r="U5248" t="s">
        <v>12087</v>
      </c>
      <c r="V5248" t="s">
        <v>12087</v>
      </c>
    </row>
    <row r="5249" spans="1:22" x14ac:dyDescent="0.3">
      <c r="A5249">
        <v>7759</v>
      </c>
      <c r="B5249" t="s">
        <v>17992</v>
      </c>
      <c r="C5249" t="s">
        <v>17993</v>
      </c>
      <c r="D5249">
        <v>3</v>
      </c>
      <c r="E5249">
        <v>20</v>
      </c>
      <c r="G5249">
        <v>0</v>
      </c>
      <c r="T5249" t="s">
        <v>12087</v>
      </c>
      <c r="U5249" t="s">
        <v>12087</v>
      </c>
      <c r="V5249" t="s">
        <v>12087</v>
      </c>
    </row>
    <row r="5250" spans="1:22" x14ac:dyDescent="0.3">
      <c r="A5250">
        <v>7760</v>
      </c>
      <c r="B5250" t="s">
        <v>17994</v>
      </c>
      <c r="C5250" t="s">
        <v>17995</v>
      </c>
      <c r="D5250">
        <v>3</v>
      </c>
      <c r="E5250">
        <v>20</v>
      </c>
      <c r="G5250">
        <v>10</v>
      </c>
      <c r="T5250" t="s">
        <v>12087</v>
      </c>
      <c r="U5250" t="s">
        <v>12087</v>
      </c>
      <c r="V5250" t="s">
        <v>12087</v>
      </c>
    </row>
    <row r="5251" spans="1:22" x14ac:dyDescent="0.3">
      <c r="A5251">
        <v>7761</v>
      </c>
      <c r="B5251" t="s">
        <v>17996</v>
      </c>
      <c r="C5251" t="s">
        <v>17997</v>
      </c>
      <c r="D5251">
        <v>3</v>
      </c>
      <c r="E5251">
        <v>20</v>
      </c>
      <c r="G5251">
        <v>10</v>
      </c>
      <c r="T5251" t="s">
        <v>12087</v>
      </c>
      <c r="U5251" t="s">
        <v>12087</v>
      </c>
      <c r="V5251" t="s">
        <v>12087</v>
      </c>
    </row>
    <row r="5252" spans="1:22" x14ac:dyDescent="0.3">
      <c r="A5252">
        <v>7762</v>
      </c>
      <c r="B5252" t="s">
        <v>10882</v>
      </c>
      <c r="C5252" t="s">
        <v>10883</v>
      </c>
      <c r="D5252">
        <v>3</v>
      </c>
      <c r="E5252">
        <v>20</v>
      </c>
      <c r="G5252">
        <v>10</v>
      </c>
      <c r="T5252" t="s">
        <v>12087</v>
      </c>
      <c r="U5252" t="s">
        <v>12087</v>
      </c>
      <c r="V5252" t="s">
        <v>12087</v>
      </c>
    </row>
    <row r="5253" spans="1:22" x14ac:dyDescent="0.3">
      <c r="A5253">
        <v>7763</v>
      </c>
      <c r="B5253" t="s">
        <v>17998</v>
      </c>
      <c r="C5253" t="s">
        <v>17999</v>
      </c>
      <c r="D5253">
        <v>3</v>
      </c>
      <c r="E5253">
        <v>20</v>
      </c>
      <c r="G5253">
        <v>10</v>
      </c>
      <c r="T5253" t="s">
        <v>12087</v>
      </c>
      <c r="U5253" t="s">
        <v>12087</v>
      </c>
      <c r="V5253" t="s">
        <v>12087</v>
      </c>
    </row>
    <row r="5254" spans="1:22" x14ac:dyDescent="0.3">
      <c r="A5254">
        <v>7764</v>
      </c>
      <c r="B5254" t="s">
        <v>18000</v>
      </c>
      <c r="C5254" t="s">
        <v>18001</v>
      </c>
      <c r="D5254">
        <v>3</v>
      </c>
      <c r="E5254">
        <v>20</v>
      </c>
      <c r="G5254">
        <v>10</v>
      </c>
      <c r="T5254" t="s">
        <v>12087</v>
      </c>
      <c r="U5254" t="s">
        <v>12087</v>
      </c>
      <c r="V5254" t="s">
        <v>12087</v>
      </c>
    </row>
    <row r="5255" spans="1:22" x14ac:dyDescent="0.3">
      <c r="A5255">
        <v>7765</v>
      </c>
      <c r="B5255" t="s">
        <v>18002</v>
      </c>
      <c r="C5255" t="s">
        <v>18003</v>
      </c>
      <c r="D5255">
        <v>3</v>
      </c>
      <c r="E5255">
        <v>20</v>
      </c>
      <c r="G5255">
        <v>10</v>
      </c>
      <c r="T5255" t="s">
        <v>12087</v>
      </c>
      <c r="U5255" t="s">
        <v>12087</v>
      </c>
      <c r="V5255" t="s">
        <v>12087</v>
      </c>
    </row>
    <row r="5256" spans="1:22" x14ac:dyDescent="0.3">
      <c r="A5256">
        <v>7766</v>
      </c>
      <c r="B5256" t="s">
        <v>18004</v>
      </c>
      <c r="C5256" t="s">
        <v>18005</v>
      </c>
      <c r="D5256">
        <v>3</v>
      </c>
      <c r="E5256">
        <v>20</v>
      </c>
      <c r="G5256">
        <v>10</v>
      </c>
      <c r="T5256" t="s">
        <v>12087</v>
      </c>
      <c r="U5256" t="s">
        <v>12087</v>
      </c>
      <c r="V5256" t="s">
        <v>12087</v>
      </c>
    </row>
    <row r="5257" spans="1:22" x14ac:dyDescent="0.3">
      <c r="A5257">
        <v>7767</v>
      </c>
      <c r="B5257" t="s">
        <v>2207</v>
      </c>
      <c r="C5257" t="s">
        <v>2208</v>
      </c>
      <c r="D5257">
        <v>3</v>
      </c>
      <c r="E5257">
        <v>20</v>
      </c>
      <c r="G5257">
        <v>10</v>
      </c>
      <c r="T5257" t="s">
        <v>12087</v>
      </c>
      <c r="U5257" t="s">
        <v>12087</v>
      </c>
      <c r="V5257" t="s">
        <v>12087</v>
      </c>
    </row>
    <row r="5258" spans="1:22" x14ac:dyDescent="0.3">
      <c r="A5258">
        <v>7768</v>
      </c>
      <c r="B5258" t="s">
        <v>16808</v>
      </c>
      <c r="C5258" t="s">
        <v>16808</v>
      </c>
      <c r="D5258">
        <v>3</v>
      </c>
      <c r="E5258">
        <v>0</v>
      </c>
      <c r="G5258">
        <v>10</v>
      </c>
      <c r="T5258" t="s">
        <v>12087</v>
      </c>
      <c r="U5258" t="s">
        <v>12087</v>
      </c>
      <c r="V5258" t="s">
        <v>12087</v>
      </c>
    </row>
    <row r="5259" spans="1:22" x14ac:dyDescent="0.3">
      <c r="A5259">
        <v>7769</v>
      </c>
      <c r="B5259" t="s">
        <v>18006</v>
      </c>
      <c r="C5259" t="s">
        <v>18007</v>
      </c>
      <c r="D5259">
        <v>3</v>
      </c>
      <c r="E5259">
        <v>0</v>
      </c>
      <c r="G5259">
        <v>10</v>
      </c>
      <c r="T5259" t="s">
        <v>12087</v>
      </c>
      <c r="U5259" t="s">
        <v>12087</v>
      </c>
      <c r="V5259" t="s">
        <v>12087</v>
      </c>
    </row>
    <row r="5260" spans="1:22" x14ac:dyDescent="0.3">
      <c r="A5260">
        <v>7770</v>
      </c>
      <c r="B5260" t="s">
        <v>18008</v>
      </c>
      <c r="C5260" t="s">
        <v>18009</v>
      </c>
      <c r="D5260">
        <v>3</v>
      </c>
      <c r="E5260">
        <v>0</v>
      </c>
      <c r="G5260">
        <v>10</v>
      </c>
      <c r="T5260" t="s">
        <v>12087</v>
      </c>
      <c r="U5260" t="s">
        <v>12087</v>
      </c>
      <c r="V5260" t="s">
        <v>12087</v>
      </c>
    </row>
    <row r="5261" spans="1:22" x14ac:dyDescent="0.3">
      <c r="A5261">
        <v>7771</v>
      </c>
      <c r="B5261" t="s">
        <v>6209</v>
      </c>
      <c r="C5261" t="s">
        <v>6210</v>
      </c>
      <c r="D5261">
        <v>3</v>
      </c>
      <c r="E5261">
        <v>0</v>
      </c>
      <c r="G5261">
        <v>10</v>
      </c>
      <c r="T5261" t="s">
        <v>12087</v>
      </c>
      <c r="U5261" t="s">
        <v>12087</v>
      </c>
      <c r="V5261" t="s">
        <v>12087</v>
      </c>
    </row>
    <row r="5262" spans="1:22" x14ac:dyDescent="0.3">
      <c r="A5262">
        <v>7772</v>
      </c>
      <c r="B5262" t="s">
        <v>18010</v>
      </c>
      <c r="C5262" t="s">
        <v>18010</v>
      </c>
      <c r="D5262">
        <v>3</v>
      </c>
      <c r="E5262">
        <v>0</v>
      </c>
      <c r="G5262">
        <v>10</v>
      </c>
      <c r="T5262" t="s">
        <v>12087</v>
      </c>
      <c r="U5262" t="s">
        <v>12087</v>
      </c>
      <c r="V5262" t="s">
        <v>12087</v>
      </c>
    </row>
    <row r="5263" spans="1:22" x14ac:dyDescent="0.3">
      <c r="A5263">
        <v>7773</v>
      </c>
      <c r="B5263" t="s">
        <v>18011</v>
      </c>
      <c r="C5263" t="s">
        <v>18012</v>
      </c>
      <c r="D5263">
        <v>3</v>
      </c>
      <c r="E5263">
        <v>0</v>
      </c>
      <c r="G5263">
        <v>0</v>
      </c>
      <c r="T5263" t="s">
        <v>12087</v>
      </c>
      <c r="U5263" t="s">
        <v>12087</v>
      </c>
      <c r="V5263" t="s">
        <v>12087</v>
      </c>
    </row>
    <row r="5264" spans="1:22" x14ac:dyDescent="0.3">
      <c r="A5264">
        <v>7774</v>
      </c>
      <c r="B5264" t="s">
        <v>18013</v>
      </c>
      <c r="C5264" t="s">
        <v>18014</v>
      </c>
      <c r="D5264">
        <v>3</v>
      </c>
      <c r="E5264">
        <v>0</v>
      </c>
      <c r="G5264">
        <v>10</v>
      </c>
      <c r="T5264" t="s">
        <v>12087</v>
      </c>
      <c r="U5264" t="s">
        <v>12087</v>
      </c>
      <c r="V5264" t="s">
        <v>12087</v>
      </c>
    </row>
    <row r="5265" spans="1:22" x14ac:dyDescent="0.3">
      <c r="A5265">
        <v>7775</v>
      </c>
      <c r="B5265" t="s">
        <v>18015</v>
      </c>
      <c r="C5265" t="s">
        <v>18016</v>
      </c>
      <c r="D5265">
        <v>3</v>
      </c>
      <c r="E5265">
        <v>0</v>
      </c>
      <c r="G5265">
        <v>10</v>
      </c>
      <c r="T5265" t="s">
        <v>12087</v>
      </c>
      <c r="U5265" t="s">
        <v>12087</v>
      </c>
      <c r="V5265" t="s">
        <v>12087</v>
      </c>
    </row>
    <row r="5266" spans="1:22" x14ac:dyDescent="0.3">
      <c r="A5266">
        <v>7776</v>
      </c>
      <c r="B5266" t="s">
        <v>6527</v>
      </c>
      <c r="C5266" t="s">
        <v>6528</v>
      </c>
      <c r="D5266">
        <v>3</v>
      </c>
      <c r="E5266">
        <v>0</v>
      </c>
      <c r="G5266">
        <v>10</v>
      </c>
      <c r="T5266" t="s">
        <v>12087</v>
      </c>
      <c r="U5266" t="s">
        <v>12087</v>
      </c>
      <c r="V5266" t="s">
        <v>12087</v>
      </c>
    </row>
    <row r="5267" spans="1:22" x14ac:dyDescent="0.3">
      <c r="A5267">
        <v>7777</v>
      </c>
      <c r="B5267" t="s">
        <v>18017</v>
      </c>
      <c r="C5267" t="s">
        <v>18018</v>
      </c>
      <c r="D5267">
        <v>3</v>
      </c>
      <c r="E5267">
        <v>0</v>
      </c>
      <c r="G5267">
        <v>10</v>
      </c>
      <c r="T5267" t="s">
        <v>12087</v>
      </c>
      <c r="U5267" t="s">
        <v>12087</v>
      </c>
      <c r="V5267" t="s">
        <v>12087</v>
      </c>
    </row>
    <row r="5268" spans="1:22" x14ac:dyDescent="0.3">
      <c r="A5268">
        <v>7778</v>
      </c>
      <c r="B5268" t="s">
        <v>18019</v>
      </c>
      <c r="C5268" t="s">
        <v>18020</v>
      </c>
      <c r="D5268">
        <v>3</v>
      </c>
      <c r="E5268">
        <v>0</v>
      </c>
      <c r="G5268">
        <v>10</v>
      </c>
      <c r="T5268" t="s">
        <v>12087</v>
      </c>
      <c r="U5268" t="s">
        <v>12087</v>
      </c>
      <c r="V5268" t="s">
        <v>12087</v>
      </c>
    </row>
    <row r="5269" spans="1:22" x14ac:dyDescent="0.3">
      <c r="A5269">
        <v>7779</v>
      </c>
      <c r="B5269" t="s">
        <v>18021</v>
      </c>
      <c r="C5269" t="s">
        <v>17595</v>
      </c>
      <c r="D5269">
        <v>3</v>
      </c>
      <c r="E5269">
        <v>0</v>
      </c>
      <c r="G5269">
        <v>10</v>
      </c>
      <c r="T5269" t="s">
        <v>12087</v>
      </c>
      <c r="U5269" t="s">
        <v>12087</v>
      </c>
      <c r="V5269" t="s">
        <v>12087</v>
      </c>
    </row>
    <row r="5270" spans="1:22" x14ac:dyDescent="0.3">
      <c r="A5270">
        <v>7780</v>
      </c>
      <c r="B5270" t="s">
        <v>18022</v>
      </c>
      <c r="C5270" t="s">
        <v>18023</v>
      </c>
      <c r="D5270">
        <v>3</v>
      </c>
      <c r="E5270">
        <v>0</v>
      </c>
      <c r="G5270">
        <v>10</v>
      </c>
      <c r="T5270" t="s">
        <v>12087</v>
      </c>
      <c r="U5270" t="s">
        <v>12087</v>
      </c>
      <c r="V5270" t="s">
        <v>12087</v>
      </c>
    </row>
    <row r="5271" spans="1:22" x14ac:dyDescent="0.3">
      <c r="A5271">
        <v>7781</v>
      </c>
      <c r="B5271" t="s">
        <v>18024</v>
      </c>
      <c r="C5271" t="s">
        <v>18025</v>
      </c>
      <c r="D5271">
        <v>3</v>
      </c>
      <c r="E5271">
        <v>0</v>
      </c>
      <c r="G5271">
        <v>10</v>
      </c>
      <c r="T5271" t="s">
        <v>12087</v>
      </c>
      <c r="U5271" t="s">
        <v>12087</v>
      </c>
      <c r="V5271" t="s">
        <v>12087</v>
      </c>
    </row>
    <row r="5272" spans="1:22" x14ac:dyDescent="0.3">
      <c r="A5272">
        <v>7782</v>
      </c>
      <c r="B5272" t="s">
        <v>18026</v>
      </c>
      <c r="C5272" t="s">
        <v>18027</v>
      </c>
      <c r="D5272">
        <v>3</v>
      </c>
      <c r="E5272">
        <v>0</v>
      </c>
      <c r="G5272">
        <v>10</v>
      </c>
      <c r="T5272" t="s">
        <v>12087</v>
      </c>
      <c r="U5272" t="s">
        <v>12087</v>
      </c>
      <c r="V5272" t="s">
        <v>12087</v>
      </c>
    </row>
    <row r="5273" spans="1:22" x14ac:dyDescent="0.3">
      <c r="A5273">
        <v>7783</v>
      </c>
      <c r="B5273" t="s">
        <v>18028</v>
      </c>
      <c r="C5273" t="s">
        <v>18029</v>
      </c>
      <c r="D5273">
        <v>3</v>
      </c>
      <c r="E5273">
        <v>0</v>
      </c>
      <c r="G5273">
        <v>10</v>
      </c>
      <c r="T5273" t="s">
        <v>12087</v>
      </c>
      <c r="U5273" t="s">
        <v>12087</v>
      </c>
      <c r="V5273" t="s">
        <v>12087</v>
      </c>
    </row>
    <row r="5274" spans="1:22" x14ac:dyDescent="0.3">
      <c r="A5274">
        <v>7784</v>
      </c>
      <c r="B5274" t="s">
        <v>18030</v>
      </c>
      <c r="C5274" t="s">
        <v>18031</v>
      </c>
      <c r="D5274">
        <v>3</v>
      </c>
      <c r="E5274">
        <v>0</v>
      </c>
      <c r="G5274">
        <v>10</v>
      </c>
      <c r="T5274" t="s">
        <v>12087</v>
      </c>
      <c r="U5274" t="s">
        <v>12087</v>
      </c>
      <c r="V5274" t="s">
        <v>12087</v>
      </c>
    </row>
    <row r="5275" spans="1:22" x14ac:dyDescent="0.3">
      <c r="A5275">
        <v>7785</v>
      </c>
      <c r="B5275" t="s">
        <v>18032</v>
      </c>
      <c r="C5275" t="s">
        <v>18033</v>
      </c>
      <c r="D5275">
        <v>3</v>
      </c>
      <c r="E5275">
        <v>0</v>
      </c>
      <c r="G5275">
        <v>10</v>
      </c>
      <c r="T5275" t="s">
        <v>12087</v>
      </c>
      <c r="U5275" t="s">
        <v>12087</v>
      </c>
      <c r="V5275" t="s">
        <v>12087</v>
      </c>
    </row>
    <row r="5276" spans="1:22" x14ac:dyDescent="0.3">
      <c r="A5276">
        <v>7786</v>
      </c>
      <c r="B5276" t="s">
        <v>18034</v>
      </c>
      <c r="C5276" t="s">
        <v>18035</v>
      </c>
      <c r="D5276">
        <v>3</v>
      </c>
      <c r="E5276">
        <v>0</v>
      </c>
      <c r="G5276">
        <v>10</v>
      </c>
      <c r="T5276" t="s">
        <v>12087</v>
      </c>
      <c r="U5276" t="s">
        <v>12087</v>
      </c>
      <c r="V5276" t="s">
        <v>12087</v>
      </c>
    </row>
    <row r="5277" spans="1:22" x14ac:dyDescent="0.3">
      <c r="A5277">
        <v>7787</v>
      </c>
      <c r="B5277" t="s">
        <v>18036</v>
      </c>
      <c r="C5277" t="s">
        <v>18037</v>
      </c>
      <c r="D5277">
        <v>3</v>
      </c>
      <c r="E5277">
        <v>0</v>
      </c>
      <c r="G5277">
        <v>10</v>
      </c>
      <c r="T5277" t="s">
        <v>12087</v>
      </c>
      <c r="U5277" t="s">
        <v>12087</v>
      </c>
      <c r="V5277" t="s">
        <v>12087</v>
      </c>
    </row>
    <row r="5278" spans="1:22" x14ac:dyDescent="0.3">
      <c r="A5278">
        <v>7788</v>
      </c>
      <c r="B5278" t="s">
        <v>18038</v>
      </c>
      <c r="C5278" t="s">
        <v>18039</v>
      </c>
      <c r="D5278">
        <v>3</v>
      </c>
      <c r="E5278">
        <v>0</v>
      </c>
      <c r="G5278">
        <v>10</v>
      </c>
      <c r="T5278" t="s">
        <v>12087</v>
      </c>
      <c r="U5278" t="s">
        <v>12087</v>
      </c>
      <c r="V5278" t="s">
        <v>12087</v>
      </c>
    </row>
    <row r="5279" spans="1:22" x14ac:dyDescent="0.3">
      <c r="A5279">
        <v>7789</v>
      </c>
      <c r="B5279" t="s">
        <v>18040</v>
      </c>
      <c r="C5279" t="s">
        <v>18041</v>
      </c>
      <c r="D5279">
        <v>3</v>
      </c>
      <c r="E5279">
        <v>0</v>
      </c>
      <c r="G5279">
        <v>10</v>
      </c>
      <c r="T5279" t="s">
        <v>12087</v>
      </c>
      <c r="U5279" t="s">
        <v>12087</v>
      </c>
      <c r="V5279" t="s">
        <v>12087</v>
      </c>
    </row>
    <row r="5280" spans="1:22" x14ac:dyDescent="0.3">
      <c r="A5280">
        <v>7790</v>
      </c>
      <c r="B5280" t="s">
        <v>18042</v>
      </c>
      <c r="C5280" t="s">
        <v>18043</v>
      </c>
      <c r="D5280">
        <v>3</v>
      </c>
      <c r="E5280">
        <v>0</v>
      </c>
      <c r="G5280">
        <v>10</v>
      </c>
      <c r="T5280" t="s">
        <v>12087</v>
      </c>
      <c r="U5280" t="s">
        <v>12087</v>
      </c>
      <c r="V5280" t="s">
        <v>12087</v>
      </c>
    </row>
    <row r="5281" spans="1:22" x14ac:dyDescent="0.3">
      <c r="A5281">
        <v>7791</v>
      </c>
      <c r="B5281" t="s">
        <v>18044</v>
      </c>
      <c r="C5281" t="s">
        <v>18045</v>
      </c>
      <c r="D5281">
        <v>3</v>
      </c>
      <c r="E5281">
        <v>0</v>
      </c>
      <c r="G5281">
        <v>10</v>
      </c>
      <c r="T5281" t="s">
        <v>12087</v>
      </c>
      <c r="U5281" t="s">
        <v>12087</v>
      </c>
      <c r="V5281" t="s">
        <v>12087</v>
      </c>
    </row>
    <row r="5282" spans="1:22" x14ac:dyDescent="0.3">
      <c r="A5282">
        <v>7792</v>
      </c>
      <c r="B5282" t="s">
        <v>18046</v>
      </c>
      <c r="C5282" t="s">
        <v>18046</v>
      </c>
      <c r="D5282">
        <v>3</v>
      </c>
      <c r="E5282">
        <v>0</v>
      </c>
      <c r="G5282">
        <v>10</v>
      </c>
      <c r="T5282" t="s">
        <v>12087</v>
      </c>
      <c r="U5282" t="s">
        <v>12087</v>
      </c>
      <c r="V5282" t="s">
        <v>12087</v>
      </c>
    </row>
    <row r="5283" spans="1:22" x14ac:dyDescent="0.3">
      <c r="A5283">
        <v>7793</v>
      </c>
      <c r="B5283" t="s">
        <v>18047</v>
      </c>
      <c r="C5283" t="s">
        <v>18048</v>
      </c>
      <c r="D5283">
        <v>3</v>
      </c>
      <c r="E5283">
        <v>0</v>
      </c>
      <c r="G5283">
        <v>0</v>
      </c>
      <c r="T5283" t="s">
        <v>12087</v>
      </c>
      <c r="U5283" t="s">
        <v>12087</v>
      </c>
      <c r="V5283" t="s">
        <v>12087</v>
      </c>
    </row>
    <row r="5284" spans="1:22" x14ac:dyDescent="0.3">
      <c r="A5284">
        <v>7794</v>
      </c>
      <c r="B5284" t="s">
        <v>18049</v>
      </c>
      <c r="C5284" t="s">
        <v>18050</v>
      </c>
      <c r="D5284">
        <v>3</v>
      </c>
      <c r="E5284">
        <v>0</v>
      </c>
      <c r="G5284">
        <v>0</v>
      </c>
      <c r="T5284" t="s">
        <v>12087</v>
      </c>
      <c r="U5284" t="s">
        <v>12087</v>
      </c>
      <c r="V5284" t="s">
        <v>12087</v>
      </c>
    </row>
    <row r="5285" spans="1:22" x14ac:dyDescent="0.3">
      <c r="A5285">
        <v>7795</v>
      </c>
      <c r="B5285" t="s">
        <v>18051</v>
      </c>
      <c r="C5285" t="s">
        <v>18052</v>
      </c>
      <c r="D5285">
        <v>3</v>
      </c>
      <c r="E5285">
        <v>2</v>
      </c>
      <c r="G5285">
        <v>10</v>
      </c>
      <c r="T5285" t="s">
        <v>12087</v>
      </c>
      <c r="U5285" t="s">
        <v>12087</v>
      </c>
      <c r="V5285" t="s">
        <v>12087</v>
      </c>
    </row>
    <row r="5286" spans="1:22" x14ac:dyDescent="0.3">
      <c r="A5286">
        <v>7796</v>
      </c>
      <c r="B5286" t="s">
        <v>18053</v>
      </c>
      <c r="C5286" t="s">
        <v>18054</v>
      </c>
      <c r="D5286">
        <v>3</v>
      </c>
      <c r="E5286">
        <v>2</v>
      </c>
      <c r="G5286">
        <v>10</v>
      </c>
      <c r="T5286" t="s">
        <v>12087</v>
      </c>
      <c r="U5286" t="s">
        <v>12087</v>
      </c>
      <c r="V5286" t="s">
        <v>12087</v>
      </c>
    </row>
    <row r="5287" spans="1:22" x14ac:dyDescent="0.3">
      <c r="A5287">
        <v>7797</v>
      </c>
      <c r="B5287" t="s">
        <v>18055</v>
      </c>
      <c r="C5287" t="s">
        <v>18056</v>
      </c>
      <c r="D5287">
        <v>3</v>
      </c>
      <c r="E5287">
        <v>2</v>
      </c>
      <c r="G5287">
        <v>10</v>
      </c>
      <c r="T5287" t="s">
        <v>12087</v>
      </c>
      <c r="U5287" t="s">
        <v>12087</v>
      </c>
      <c r="V5287" t="s">
        <v>12087</v>
      </c>
    </row>
    <row r="5288" spans="1:22" x14ac:dyDescent="0.3">
      <c r="A5288">
        <v>7798</v>
      </c>
      <c r="B5288" t="s">
        <v>2790</v>
      </c>
      <c r="C5288" t="s">
        <v>2791</v>
      </c>
      <c r="D5288">
        <v>3</v>
      </c>
      <c r="E5288">
        <v>500</v>
      </c>
      <c r="G5288">
        <v>10</v>
      </c>
      <c r="T5288" t="s">
        <v>12087</v>
      </c>
      <c r="U5288" t="s">
        <v>12087</v>
      </c>
      <c r="V5288" t="s">
        <v>12087</v>
      </c>
    </row>
    <row r="5289" spans="1:22" x14ac:dyDescent="0.3">
      <c r="A5289">
        <v>7799</v>
      </c>
      <c r="B5289" t="s">
        <v>2782</v>
      </c>
      <c r="C5289" t="s">
        <v>2783</v>
      </c>
      <c r="D5289">
        <v>3</v>
      </c>
      <c r="E5289">
        <v>10</v>
      </c>
      <c r="G5289">
        <v>10</v>
      </c>
      <c r="T5289" t="s">
        <v>12087</v>
      </c>
      <c r="U5289" t="s">
        <v>12087</v>
      </c>
      <c r="V5289" t="s">
        <v>12087</v>
      </c>
    </row>
    <row r="5290" spans="1:22" x14ac:dyDescent="0.3">
      <c r="A5290">
        <v>7800</v>
      </c>
      <c r="B5290" t="s">
        <v>18057</v>
      </c>
      <c r="C5290" t="s">
        <v>18058</v>
      </c>
      <c r="D5290">
        <v>3</v>
      </c>
      <c r="E5290">
        <v>0</v>
      </c>
      <c r="G5290">
        <v>0</v>
      </c>
      <c r="T5290" t="s">
        <v>12087</v>
      </c>
      <c r="U5290" t="s">
        <v>12087</v>
      </c>
      <c r="V5290" t="s">
        <v>12087</v>
      </c>
    </row>
    <row r="5291" spans="1:22" x14ac:dyDescent="0.3">
      <c r="A5291">
        <v>7801</v>
      </c>
      <c r="B5291" t="s">
        <v>18059</v>
      </c>
      <c r="C5291" t="s">
        <v>18060</v>
      </c>
      <c r="D5291">
        <v>3</v>
      </c>
      <c r="E5291">
        <v>0</v>
      </c>
      <c r="G5291">
        <v>0</v>
      </c>
      <c r="T5291" t="s">
        <v>12087</v>
      </c>
      <c r="U5291" t="s">
        <v>12087</v>
      </c>
      <c r="V5291" t="s">
        <v>12087</v>
      </c>
    </row>
    <row r="5292" spans="1:22" x14ac:dyDescent="0.3">
      <c r="A5292">
        <v>7802</v>
      </c>
      <c r="B5292" t="s">
        <v>18061</v>
      </c>
      <c r="C5292" t="s">
        <v>18062</v>
      </c>
      <c r="D5292">
        <v>3</v>
      </c>
      <c r="E5292">
        <v>0</v>
      </c>
      <c r="G5292">
        <v>0</v>
      </c>
      <c r="T5292" t="s">
        <v>12087</v>
      </c>
      <c r="U5292" t="s">
        <v>12087</v>
      </c>
      <c r="V5292" t="s">
        <v>12087</v>
      </c>
    </row>
    <row r="5293" spans="1:22" x14ac:dyDescent="0.3">
      <c r="A5293">
        <v>7803</v>
      </c>
      <c r="B5293" t="s">
        <v>18063</v>
      </c>
      <c r="C5293" t="s">
        <v>18064</v>
      </c>
      <c r="D5293">
        <v>3</v>
      </c>
      <c r="E5293">
        <v>0</v>
      </c>
      <c r="G5293">
        <v>10</v>
      </c>
      <c r="T5293" t="s">
        <v>12087</v>
      </c>
      <c r="U5293" t="s">
        <v>12087</v>
      </c>
      <c r="V5293" t="s">
        <v>12087</v>
      </c>
    </row>
    <row r="5294" spans="1:22" x14ac:dyDescent="0.3">
      <c r="A5294">
        <v>7805</v>
      </c>
      <c r="B5294" t="s">
        <v>18065</v>
      </c>
      <c r="C5294" t="s">
        <v>18066</v>
      </c>
      <c r="D5294">
        <v>3</v>
      </c>
      <c r="E5294">
        <v>0</v>
      </c>
      <c r="G5294">
        <v>10</v>
      </c>
      <c r="T5294" t="s">
        <v>12087</v>
      </c>
      <c r="U5294" t="s">
        <v>12087</v>
      </c>
      <c r="V5294" t="s">
        <v>12087</v>
      </c>
    </row>
    <row r="5295" spans="1:22" x14ac:dyDescent="0.3">
      <c r="A5295">
        <v>7806</v>
      </c>
      <c r="B5295" t="s">
        <v>18067</v>
      </c>
      <c r="C5295" t="s">
        <v>18068</v>
      </c>
      <c r="D5295">
        <v>3</v>
      </c>
      <c r="E5295">
        <v>0</v>
      </c>
      <c r="G5295">
        <v>10</v>
      </c>
      <c r="T5295" t="s">
        <v>12087</v>
      </c>
      <c r="U5295" t="s">
        <v>12087</v>
      </c>
      <c r="V5295" t="s">
        <v>12087</v>
      </c>
    </row>
    <row r="5296" spans="1:22" x14ac:dyDescent="0.3">
      <c r="A5296">
        <v>7807</v>
      </c>
      <c r="B5296" t="s">
        <v>18069</v>
      </c>
      <c r="C5296" t="s">
        <v>18070</v>
      </c>
      <c r="D5296">
        <v>3</v>
      </c>
      <c r="E5296">
        <v>0</v>
      </c>
      <c r="G5296">
        <v>10</v>
      </c>
      <c r="T5296" t="s">
        <v>12087</v>
      </c>
      <c r="U5296" t="s">
        <v>12087</v>
      </c>
      <c r="V5296" t="s">
        <v>12087</v>
      </c>
    </row>
    <row r="5297" spans="1:22" x14ac:dyDescent="0.3">
      <c r="A5297">
        <v>7808</v>
      </c>
      <c r="B5297" t="s">
        <v>18071</v>
      </c>
      <c r="C5297" t="s">
        <v>18072</v>
      </c>
      <c r="D5297">
        <v>3</v>
      </c>
      <c r="E5297">
        <v>0</v>
      </c>
      <c r="G5297">
        <v>10</v>
      </c>
      <c r="T5297" t="s">
        <v>12087</v>
      </c>
      <c r="U5297" t="s">
        <v>12087</v>
      </c>
      <c r="V5297" t="s">
        <v>12087</v>
      </c>
    </row>
    <row r="5298" spans="1:22" x14ac:dyDescent="0.3">
      <c r="A5298">
        <v>7809</v>
      </c>
      <c r="B5298" t="s">
        <v>18073</v>
      </c>
      <c r="C5298" t="s">
        <v>18074</v>
      </c>
      <c r="D5298">
        <v>3</v>
      </c>
      <c r="E5298">
        <v>0</v>
      </c>
      <c r="G5298">
        <v>10</v>
      </c>
      <c r="T5298" t="s">
        <v>12087</v>
      </c>
      <c r="U5298" t="s">
        <v>12087</v>
      </c>
      <c r="V5298" t="s">
        <v>12087</v>
      </c>
    </row>
    <row r="5299" spans="1:22" x14ac:dyDescent="0.3">
      <c r="A5299">
        <v>7810</v>
      </c>
      <c r="B5299" t="s">
        <v>18075</v>
      </c>
      <c r="C5299" t="s">
        <v>18076</v>
      </c>
      <c r="D5299">
        <v>3</v>
      </c>
      <c r="E5299">
        <v>0</v>
      </c>
      <c r="G5299">
        <v>10</v>
      </c>
      <c r="T5299" t="s">
        <v>12087</v>
      </c>
      <c r="U5299" t="s">
        <v>12087</v>
      </c>
      <c r="V5299" t="s">
        <v>12087</v>
      </c>
    </row>
    <row r="5300" spans="1:22" x14ac:dyDescent="0.3">
      <c r="A5300">
        <v>7811</v>
      </c>
      <c r="B5300" t="s">
        <v>18077</v>
      </c>
      <c r="C5300" t="s">
        <v>422</v>
      </c>
      <c r="D5300">
        <v>3</v>
      </c>
      <c r="E5300">
        <v>0</v>
      </c>
      <c r="G5300">
        <v>10</v>
      </c>
      <c r="T5300" t="s">
        <v>12087</v>
      </c>
      <c r="U5300" t="s">
        <v>12087</v>
      </c>
      <c r="V5300" t="s">
        <v>12087</v>
      </c>
    </row>
    <row r="5301" spans="1:22" x14ac:dyDescent="0.3">
      <c r="A5301">
        <v>7812</v>
      </c>
      <c r="B5301" t="s">
        <v>18078</v>
      </c>
      <c r="C5301" t="s">
        <v>18079</v>
      </c>
      <c r="D5301">
        <v>3</v>
      </c>
      <c r="E5301">
        <v>0</v>
      </c>
      <c r="G5301">
        <v>10</v>
      </c>
      <c r="T5301" t="s">
        <v>12087</v>
      </c>
      <c r="U5301" t="s">
        <v>12087</v>
      </c>
      <c r="V5301" t="s">
        <v>12087</v>
      </c>
    </row>
    <row r="5302" spans="1:22" x14ac:dyDescent="0.3">
      <c r="A5302">
        <v>7813</v>
      </c>
      <c r="B5302" t="s">
        <v>18080</v>
      </c>
      <c r="C5302" t="s">
        <v>18081</v>
      </c>
      <c r="D5302">
        <v>3</v>
      </c>
      <c r="E5302">
        <v>0</v>
      </c>
      <c r="G5302">
        <v>10</v>
      </c>
      <c r="T5302" t="s">
        <v>12087</v>
      </c>
      <c r="U5302" t="s">
        <v>12087</v>
      </c>
      <c r="V5302" t="s">
        <v>12087</v>
      </c>
    </row>
    <row r="5303" spans="1:22" x14ac:dyDescent="0.3">
      <c r="A5303">
        <v>7814</v>
      </c>
      <c r="B5303" t="s">
        <v>18082</v>
      </c>
      <c r="C5303" t="s">
        <v>18083</v>
      </c>
      <c r="D5303">
        <v>3</v>
      </c>
      <c r="E5303">
        <v>0</v>
      </c>
      <c r="G5303">
        <v>10</v>
      </c>
      <c r="T5303" t="s">
        <v>12087</v>
      </c>
      <c r="U5303" t="s">
        <v>12087</v>
      </c>
      <c r="V5303" t="s">
        <v>12087</v>
      </c>
    </row>
    <row r="5304" spans="1:22" x14ac:dyDescent="0.3">
      <c r="A5304">
        <v>7815</v>
      </c>
      <c r="B5304" t="s">
        <v>18084</v>
      </c>
      <c r="C5304" t="s">
        <v>18085</v>
      </c>
      <c r="D5304">
        <v>3</v>
      </c>
      <c r="E5304">
        <v>0</v>
      </c>
      <c r="G5304">
        <v>10</v>
      </c>
      <c r="T5304" t="s">
        <v>12087</v>
      </c>
      <c r="U5304" t="s">
        <v>12087</v>
      </c>
      <c r="V5304" t="s">
        <v>12087</v>
      </c>
    </row>
    <row r="5305" spans="1:22" x14ac:dyDescent="0.3">
      <c r="A5305">
        <v>7816</v>
      </c>
      <c r="B5305" t="s">
        <v>18086</v>
      </c>
      <c r="C5305" t="s">
        <v>18087</v>
      </c>
      <c r="D5305">
        <v>3</v>
      </c>
      <c r="E5305">
        <v>0</v>
      </c>
      <c r="G5305">
        <v>10</v>
      </c>
      <c r="T5305" t="s">
        <v>12087</v>
      </c>
      <c r="U5305" t="s">
        <v>12087</v>
      </c>
      <c r="V5305" t="s">
        <v>12087</v>
      </c>
    </row>
    <row r="5306" spans="1:22" x14ac:dyDescent="0.3">
      <c r="A5306">
        <v>7817</v>
      </c>
      <c r="B5306" t="s">
        <v>18088</v>
      </c>
      <c r="C5306" t="s">
        <v>18089</v>
      </c>
      <c r="D5306">
        <v>3</v>
      </c>
      <c r="E5306">
        <v>0</v>
      </c>
      <c r="G5306">
        <v>10</v>
      </c>
      <c r="T5306" t="s">
        <v>12087</v>
      </c>
      <c r="U5306" t="s">
        <v>12087</v>
      </c>
      <c r="V5306" t="s">
        <v>12087</v>
      </c>
    </row>
    <row r="5307" spans="1:22" x14ac:dyDescent="0.3">
      <c r="A5307">
        <v>7818</v>
      </c>
      <c r="B5307" t="s">
        <v>18090</v>
      </c>
      <c r="C5307" t="s">
        <v>18091</v>
      </c>
      <c r="D5307">
        <v>3</v>
      </c>
      <c r="E5307">
        <v>0</v>
      </c>
      <c r="G5307">
        <v>10</v>
      </c>
      <c r="T5307" t="s">
        <v>12087</v>
      </c>
      <c r="U5307" t="s">
        <v>12087</v>
      </c>
      <c r="V5307" t="s">
        <v>12087</v>
      </c>
    </row>
    <row r="5308" spans="1:22" x14ac:dyDescent="0.3">
      <c r="A5308">
        <v>7819</v>
      </c>
      <c r="B5308" t="s">
        <v>18092</v>
      </c>
      <c r="C5308" t="s">
        <v>18093</v>
      </c>
      <c r="D5308">
        <v>3</v>
      </c>
      <c r="E5308">
        <v>0</v>
      </c>
      <c r="G5308">
        <v>10</v>
      </c>
      <c r="T5308" t="s">
        <v>12087</v>
      </c>
      <c r="U5308" t="s">
        <v>12087</v>
      </c>
      <c r="V5308" t="s">
        <v>12087</v>
      </c>
    </row>
    <row r="5309" spans="1:22" x14ac:dyDescent="0.3">
      <c r="A5309">
        <v>7820</v>
      </c>
      <c r="B5309" t="s">
        <v>18094</v>
      </c>
      <c r="C5309" t="s">
        <v>18095</v>
      </c>
      <c r="D5309">
        <v>3</v>
      </c>
      <c r="E5309">
        <v>0</v>
      </c>
      <c r="G5309">
        <v>0</v>
      </c>
      <c r="T5309" t="s">
        <v>12087</v>
      </c>
      <c r="U5309" t="s">
        <v>12087</v>
      </c>
      <c r="V5309" t="s">
        <v>12087</v>
      </c>
    </row>
    <row r="5310" spans="1:22" x14ac:dyDescent="0.3">
      <c r="A5310">
        <v>7821</v>
      </c>
      <c r="B5310" t="s">
        <v>4778</v>
      </c>
      <c r="C5310" t="s">
        <v>4779</v>
      </c>
      <c r="D5310">
        <v>3</v>
      </c>
      <c r="E5310">
        <v>20</v>
      </c>
      <c r="G5310">
        <v>10</v>
      </c>
      <c r="T5310" t="s">
        <v>12087</v>
      </c>
      <c r="U5310" t="s">
        <v>12087</v>
      </c>
      <c r="V5310" t="s">
        <v>12087</v>
      </c>
    </row>
    <row r="5311" spans="1:22" x14ac:dyDescent="0.3">
      <c r="A5311">
        <v>7822</v>
      </c>
      <c r="B5311" t="s">
        <v>10685</v>
      </c>
      <c r="C5311" t="s">
        <v>10686</v>
      </c>
      <c r="D5311">
        <v>3</v>
      </c>
      <c r="E5311">
        <v>20</v>
      </c>
      <c r="G5311">
        <v>10</v>
      </c>
      <c r="T5311" t="s">
        <v>12087</v>
      </c>
      <c r="U5311" t="s">
        <v>12087</v>
      </c>
      <c r="V5311" t="s">
        <v>12087</v>
      </c>
    </row>
    <row r="5312" spans="1:22" x14ac:dyDescent="0.3">
      <c r="A5312">
        <v>7823</v>
      </c>
      <c r="B5312" t="s">
        <v>6554</v>
      </c>
      <c r="C5312" t="s">
        <v>6555</v>
      </c>
      <c r="D5312">
        <v>3</v>
      </c>
      <c r="E5312">
        <v>20</v>
      </c>
      <c r="G5312">
        <v>10</v>
      </c>
      <c r="T5312" t="s">
        <v>12087</v>
      </c>
      <c r="U5312" t="s">
        <v>12087</v>
      </c>
      <c r="V5312" t="s">
        <v>12087</v>
      </c>
    </row>
    <row r="5313" spans="1:22" x14ac:dyDescent="0.3">
      <c r="A5313">
        <v>7824</v>
      </c>
      <c r="B5313" t="s">
        <v>9469</v>
      </c>
      <c r="C5313" t="s">
        <v>9470</v>
      </c>
      <c r="D5313">
        <v>3</v>
      </c>
      <c r="E5313">
        <v>20</v>
      </c>
      <c r="G5313">
        <v>10</v>
      </c>
      <c r="T5313" t="s">
        <v>12087</v>
      </c>
      <c r="U5313" t="s">
        <v>12087</v>
      </c>
      <c r="V5313" t="s">
        <v>12087</v>
      </c>
    </row>
    <row r="5314" spans="1:22" x14ac:dyDescent="0.3">
      <c r="A5314">
        <v>7825</v>
      </c>
      <c r="B5314" t="s">
        <v>18096</v>
      </c>
      <c r="C5314" t="s">
        <v>18097</v>
      </c>
      <c r="D5314">
        <v>3</v>
      </c>
      <c r="E5314">
        <v>20</v>
      </c>
      <c r="G5314">
        <v>10</v>
      </c>
      <c r="T5314" t="s">
        <v>12087</v>
      </c>
      <c r="U5314" t="s">
        <v>12087</v>
      </c>
      <c r="V5314" t="s">
        <v>12087</v>
      </c>
    </row>
    <row r="5315" spans="1:22" x14ac:dyDescent="0.3">
      <c r="A5315">
        <v>7826</v>
      </c>
      <c r="B5315" t="s">
        <v>18098</v>
      </c>
      <c r="C5315" t="s">
        <v>18099</v>
      </c>
      <c r="D5315">
        <v>3</v>
      </c>
      <c r="E5315">
        <v>0</v>
      </c>
      <c r="G5315">
        <v>0</v>
      </c>
      <c r="T5315" t="s">
        <v>12087</v>
      </c>
      <c r="U5315" t="s">
        <v>12087</v>
      </c>
      <c r="V5315" t="s">
        <v>12087</v>
      </c>
    </row>
    <row r="5316" spans="1:22" x14ac:dyDescent="0.3">
      <c r="A5316">
        <v>7827</v>
      </c>
      <c r="B5316" t="s">
        <v>18100</v>
      </c>
      <c r="C5316" t="s">
        <v>18101</v>
      </c>
      <c r="D5316">
        <v>3</v>
      </c>
      <c r="E5316">
        <v>0</v>
      </c>
      <c r="G5316">
        <v>0</v>
      </c>
      <c r="T5316" t="s">
        <v>12087</v>
      </c>
      <c r="U5316" t="s">
        <v>12087</v>
      </c>
      <c r="V5316" t="s">
        <v>12087</v>
      </c>
    </row>
    <row r="5317" spans="1:22" x14ac:dyDescent="0.3">
      <c r="A5317">
        <v>7828</v>
      </c>
      <c r="B5317" t="s">
        <v>915</v>
      </c>
      <c r="C5317" t="s">
        <v>916</v>
      </c>
      <c r="D5317">
        <v>3</v>
      </c>
      <c r="E5317">
        <v>0</v>
      </c>
      <c r="G5317">
        <v>0</v>
      </c>
      <c r="T5317" t="s">
        <v>12087</v>
      </c>
      <c r="U5317" t="s">
        <v>12087</v>
      </c>
      <c r="V5317" t="s">
        <v>12087</v>
      </c>
    </row>
    <row r="5318" spans="1:22" x14ac:dyDescent="0.3">
      <c r="A5318">
        <v>7829</v>
      </c>
      <c r="B5318" t="s">
        <v>919</v>
      </c>
      <c r="C5318" t="s">
        <v>920</v>
      </c>
      <c r="D5318">
        <v>3</v>
      </c>
      <c r="E5318">
        <v>0</v>
      </c>
      <c r="G5318">
        <v>0</v>
      </c>
      <c r="T5318" t="s">
        <v>12087</v>
      </c>
      <c r="U5318" t="s">
        <v>12087</v>
      </c>
      <c r="V5318" t="s">
        <v>12087</v>
      </c>
    </row>
    <row r="5319" spans="1:22" x14ac:dyDescent="0.3">
      <c r="A5319">
        <v>7830</v>
      </c>
      <c r="B5319" t="s">
        <v>4599</v>
      </c>
      <c r="C5319" t="s">
        <v>4600</v>
      </c>
      <c r="D5319">
        <v>3</v>
      </c>
      <c r="E5319">
        <v>1</v>
      </c>
      <c r="G5319">
        <v>500</v>
      </c>
      <c r="T5319" t="s">
        <v>12087</v>
      </c>
      <c r="U5319" t="s">
        <v>12087</v>
      </c>
      <c r="V5319" t="s">
        <v>12087</v>
      </c>
    </row>
    <row r="5320" spans="1:22" x14ac:dyDescent="0.3">
      <c r="A5320">
        <v>7831</v>
      </c>
      <c r="B5320" t="s">
        <v>10321</v>
      </c>
      <c r="C5320" t="s">
        <v>10322</v>
      </c>
      <c r="D5320">
        <v>3</v>
      </c>
      <c r="E5320">
        <v>1</v>
      </c>
      <c r="G5320">
        <v>500</v>
      </c>
      <c r="T5320" t="s">
        <v>12087</v>
      </c>
      <c r="U5320" t="s">
        <v>12087</v>
      </c>
      <c r="V5320" t="s">
        <v>12087</v>
      </c>
    </row>
    <row r="5321" spans="1:22" x14ac:dyDescent="0.3">
      <c r="A5321">
        <v>7832</v>
      </c>
      <c r="B5321" t="s">
        <v>1675</v>
      </c>
      <c r="C5321" t="s">
        <v>1676</v>
      </c>
      <c r="D5321">
        <v>3</v>
      </c>
      <c r="E5321">
        <v>1</v>
      </c>
      <c r="G5321">
        <v>500</v>
      </c>
      <c r="T5321" t="s">
        <v>12087</v>
      </c>
      <c r="U5321" t="s">
        <v>12087</v>
      </c>
      <c r="V5321" t="s">
        <v>12087</v>
      </c>
    </row>
    <row r="5322" spans="1:22" x14ac:dyDescent="0.3">
      <c r="A5322">
        <v>7833</v>
      </c>
      <c r="B5322" t="s">
        <v>18102</v>
      </c>
      <c r="C5322" t="s">
        <v>18103</v>
      </c>
      <c r="D5322">
        <v>3</v>
      </c>
      <c r="E5322">
        <v>1</v>
      </c>
      <c r="G5322">
        <v>500</v>
      </c>
      <c r="T5322" t="s">
        <v>12087</v>
      </c>
      <c r="U5322" t="s">
        <v>12087</v>
      </c>
      <c r="V5322" t="s">
        <v>12087</v>
      </c>
    </row>
    <row r="5323" spans="1:22" x14ac:dyDescent="0.3">
      <c r="A5323">
        <v>7834</v>
      </c>
      <c r="B5323" t="s">
        <v>18104</v>
      </c>
      <c r="C5323" t="s">
        <v>18105</v>
      </c>
      <c r="D5323">
        <v>3</v>
      </c>
      <c r="E5323">
        <v>1</v>
      </c>
      <c r="G5323">
        <v>500</v>
      </c>
      <c r="T5323" t="s">
        <v>12087</v>
      </c>
      <c r="U5323" t="s">
        <v>12087</v>
      </c>
      <c r="V5323" t="s">
        <v>12087</v>
      </c>
    </row>
    <row r="5324" spans="1:22" x14ac:dyDescent="0.3">
      <c r="A5324">
        <v>7835</v>
      </c>
      <c r="B5324" t="s">
        <v>3455</v>
      </c>
      <c r="C5324" t="s">
        <v>3456</v>
      </c>
      <c r="D5324">
        <v>3</v>
      </c>
      <c r="E5324">
        <v>1</v>
      </c>
      <c r="G5324">
        <v>500</v>
      </c>
      <c r="T5324" t="s">
        <v>12087</v>
      </c>
      <c r="U5324" t="s">
        <v>12087</v>
      </c>
      <c r="V5324" t="s">
        <v>12087</v>
      </c>
    </row>
    <row r="5325" spans="1:22" x14ac:dyDescent="0.3">
      <c r="A5325">
        <v>7836</v>
      </c>
      <c r="B5325" t="s">
        <v>2849</v>
      </c>
      <c r="C5325" t="s">
        <v>2850</v>
      </c>
      <c r="D5325">
        <v>3</v>
      </c>
      <c r="E5325">
        <v>1</v>
      </c>
      <c r="G5325">
        <v>500</v>
      </c>
      <c r="T5325" t="s">
        <v>12087</v>
      </c>
      <c r="U5325" t="s">
        <v>12087</v>
      </c>
      <c r="V5325" t="s">
        <v>12087</v>
      </c>
    </row>
    <row r="5326" spans="1:22" x14ac:dyDescent="0.3">
      <c r="A5326">
        <v>7837</v>
      </c>
      <c r="B5326" t="s">
        <v>2352</v>
      </c>
      <c r="C5326" t="s">
        <v>2353</v>
      </c>
      <c r="D5326">
        <v>3</v>
      </c>
      <c r="E5326">
        <v>1</v>
      </c>
      <c r="G5326">
        <v>500</v>
      </c>
      <c r="T5326" t="s">
        <v>12087</v>
      </c>
      <c r="U5326" t="s">
        <v>12087</v>
      </c>
      <c r="V5326" t="s">
        <v>12087</v>
      </c>
    </row>
    <row r="5327" spans="1:22" x14ac:dyDescent="0.3">
      <c r="A5327">
        <v>7838</v>
      </c>
      <c r="B5327" t="s">
        <v>18106</v>
      </c>
      <c r="C5327" t="s">
        <v>18107</v>
      </c>
      <c r="D5327">
        <v>3</v>
      </c>
      <c r="E5327">
        <v>1</v>
      </c>
      <c r="G5327">
        <v>500</v>
      </c>
      <c r="T5327" t="s">
        <v>12087</v>
      </c>
      <c r="U5327" t="s">
        <v>12087</v>
      </c>
      <c r="V5327" t="s">
        <v>12087</v>
      </c>
    </row>
    <row r="5328" spans="1:22" x14ac:dyDescent="0.3">
      <c r="A5328">
        <v>7839</v>
      </c>
      <c r="B5328" t="s">
        <v>18108</v>
      </c>
      <c r="C5328" t="s">
        <v>18109</v>
      </c>
      <c r="D5328">
        <v>3</v>
      </c>
      <c r="E5328">
        <v>0</v>
      </c>
      <c r="G5328">
        <v>0</v>
      </c>
      <c r="T5328" t="s">
        <v>12087</v>
      </c>
      <c r="U5328" t="s">
        <v>12087</v>
      </c>
      <c r="V5328" t="s">
        <v>12087</v>
      </c>
    </row>
    <row r="5329" spans="1:22" x14ac:dyDescent="0.3">
      <c r="A5329">
        <v>7840</v>
      </c>
      <c r="B5329" t="s">
        <v>18110</v>
      </c>
      <c r="C5329" t="s">
        <v>18111</v>
      </c>
      <c r="D5329">
        <v>3</v>
      </c>
      <c r="E5329">
        <v>0</v>
      </c>
      <c r="G5329">
        <v>0</v>
      </c>
      <c r="T5329" t="s">
        <v>12087</v>
      </c>
      <c r="U5329" t="s">
        <v>12087</v>
      </c>
      <c r="V5329" t="s">
        <v>12087</v>
      </c>
    </row>
    <row r="5330" spans="1:22" x14ac:dyDescent="0.3">
      <c r="A5330">
        <v>7841</v>
      </c>
      <c r="B5330" t="s">
        <v>18112</v>
      </c>
      <c r="C5330" t="s">
        <v>18113</v>
      </c>
      <c r="D5330">
        <v>3</v>
      </c>
      <c r="E5330">
        <v>0</v>
      </c>
      <c r="G5330">
        <v>0</v>
      </c>
      <c r="T5330" t="s">
        <v>12087</v>
      </c>
      <c r="U5330" t="s">
        <v>12087</v>
      </c>
      <c r="V5330" t="s">
        <v>12087</v>
      </c>
    </row>
    <row r="5331" spans="1:22" x14ac:dyDescent="0.3">
      <c r="A5331">
        <v>7842</v>
      </c>
      <c r="B5331" t="s">
        <v>18114</v>
      </c>
      <c r="C5331" t="s">
        <v>18115</v>
      </c>
      <c r="D5331">
        <v>3</v>
      </c>
      <c r="E5331">
        <v>0</v>
      </c>
      <c r="G5331">
        <v>0</v>
      </c>
      <c r="T5331" t="s">
        <v>12087</v>
      </c>
      <c r="U5331" t="s">
        <v>12087</v>
      </c>
      <c r="V5331" t="s">
        <v>12087</v>
      </c>
    </row>
    <row r="5332" spans="1:22" x14ac:dyDescent="0.3">
      <c r="A5332">
        <v>7843</v>
      </c>
      <c r="B5332" t="s">
        <v>18116</v>
      </c>
      <c r="C5332" t="s">
        <v>18117</v>
      </c>
      <c r="D5332">
        <v>3</v>
      </c>
      <c r="E5332">
        <v>0</v>
      </c>
      <c r="G5332">
        <v>0</v>
      </c>
      <c r="T5332" t="s">
        <v>12087</v>
      </c>
      <c r="U5332" t="s">
        <v>12087</v>
      </c>
      <c r="V5332" t="s">
        <v>12087</v>
      </c>
    </row>
    <row r="5333" spans="1:22" x14ac:dyDescent="0.3">
      <c r="A5333">
        <v>7844</v>
      </c>
      <c r="B5333" t="s">
        <v>18118</v>
      </c>
      <c r="C5333" t="s">
        <v>18119</v>
      </c>
      <c r="D5333">
        <v>3</v>
      </c>
      <c r="E5333">
        <v>0</v>
      </c>
      <c r="G5333">
        <v>0</v>
      </c>
      <c r="T5333" t="s">
        <v>12087</v>
      </c>
      <c r="U5333" t="s">
        <v>12087</v>
      </c>
      <c r="V5333" t="s">
        <v>12087</v>
      </c>
    </row>
    <row r="5334" spans="1:22" x14ac:dyDescent="0.3">
      <c r="A5334">
        <v>7845</v>
      </c>
      <c r="B5334" t="s">
        <v>18120</v>
      </c>
      <c r="C5334" t="s">
        <v>18121</v>
      </c>
      <c r="D5334">
        <v>3</v>
      </c>
      <c r="E5334">
        <v>0</v>
      </c>
      <c r="G5334">
        <v>10</v>
      </c>
      <c r="T5334" t="s">
        <v>12087</v>
      </c>
      <c r="U5334" t="s">
        <v>12087</v>
      </c>
      <c r="V5334" t="s">
        <v>12087</v>
      </c>
    </row>
    <row r="5335" spans="1:22" x14ac:dyDescent="0.3">
      <c r="A5335">
        <v>7846</v>
      </c>
      <c r="B5335" t="s">
        <v>18122</v>
      </c>
      <c r="C5335" t="s">
        <v>18123</v>
      </c>
      <c r="D5335">
        <v>3</v>
      </c>
      <c r="E5335">
        <v>0</v>
      </c>
      <c r="G5335">
        <v>10</v>
      </c>
      <c r="T5335" t="s">
        <v>12087</v>
      </c>
      <c r="U5335" t="s">
        <v>12087</v>
      </c>
      <c r="V5335" t="s">
        <v>12087</v>
      </c>
    </row>
    <row r="5336" spans="1:22" x14ac:dyDescent="0.3">
      <c r="A5336">
        <v>7847</v>
      </c>
      <c r="B5336" t="s">
        <v>18124</v>
      </c>
      <c r="C5336" t="s">
        <v>18125</v>
      </c>
      <c r="D5336">
        <v>3</v>
      </c>
      <c r="E5336">
        <v>0</v>
      </c>
      <c r="G5336">
        <v>10</v>
      </c>
      <c r="T5336" t="s">
        <v>12087</v>
      </c>
      <c r="U5336" t="s">
        <v>12087</v>
      </c>
      <c r="V5336" t="s">
        <v>12087</v>
      </c>
    </row>
    <row r="5337" spans="1:22" x14ac:dyDescent="0.3">
      <c r="A5337">
        <v>7848</v>
      </c>
      <c r="B5337" t="s">
        <v>18126</v>
      </c>
      <c r="C5337" t="s">
        <v>18127</v>
      </c>
      <c r="D5337">
        <v>3</v>
      </c>
      <c r="E5337">
        <v>0</v>
      </c>
      <c r="G5337">
        <v>10</v>
      </c>
      <c r="T5337" t="s">
        <v>12087</v>
      </c>
      <c r="U5337" t="s">
        <v>12087</v>
      </c>
      <c r="V5337" t="s">
        <v>12087</v>
      </c>
    </row>
    <row r="5338" spans="1:22" x14ac:dyDescent="0.3">
      <c r="A5338">
        <v>7849</v>
      </c>
      <c r="B5338" t="s">
        <v>18128</v>
      </c>
      <c r="C5338" t="s">
        <v>18129</v>
      </c>
      <c r="D5338">
        <v>3</v>
      </c>
      <c r="E5338">
        <v>0</v>
      </c>
      <c r="G5338">
        <v>10</v>
      </c>
      <c r="T5338" t="s">
        <v>12087</v>
      </c>
      <c r="U5338" t="s">
        <v>12087</v>
      </c>
      <c r="V5338" t="s">
        <v>12087</v>
      </c>
    </row>
    <row r="5339" spans="1:22" x14ac:dyDescent="0.3">
      <c r="A5339">
        <v>7850</v>
      </c>
      <c r="B5339" t="s">
        <v>18130</v>
      </c>
      <c r="C5339" t="s">
        <v>18131</v>
      </c>
      <c r="D5339">
        <v>3</v>
      </c>
      <c r="E5339">
        <v>20</v>
      </c>
      <c r="G5339">
        <v>100</v>
      </c>
      <c r="T5339" t="s">
        <v>12087</v>
      </c>
      <c r="U5339" t="s">
        <v>12087</v>
      </c>
      <c r="V5339" t="s">
        <v>12087</v>
      </c>
    </row>
    <row r="5340" spans="1:22" x14ac:dyDescent="0.3">
      <c r="A5340">
        <v>7851</v>
      </c>
      <c r="B5340" t="s">
        <v>18132</v>
      </c>
      <c r="C5340" t="s">
        <v>18133</v>
      </c>
      <c r="D5340">
        <v>3</v>
      </c>
      <c r="E5340">
        <v>20</v>
      </c>
      <c r="G5340">
        <v>10</v>
      </c>
      <c r="T5340" t="s">
        <v>12087</v>
      </c>
      <c r="U5340" t="s">
        <v>12087</v>
      </c>
      <c r="V5340" t="s">
        <v>12087</v>
      </c>
    </row>
    <row r="5341" spans="1:22" x14ac:dyDescent="0.3">
      <c r="A5341">
        <v>7852</v>
      </c>
      <c r="B5341" t="s">
        <v>18134</v>
      </c>
      <c r="C5341" t="s">
        <v>18135</v>
      </c>
      <c r="D5341">
        <v>3</v>
      </c>
      <c r="E5341">
        <v>20</v>
      </c>
      <c r="G5341">
        <v>10</v>
      </c>
      <c r="T5341" t="s">
        <v>12087</v>
      </c>
      <c r="U5341" t="s">
        <v>12087</v>
      </c>
      <c r="V5341" t="s">
        <v>12087</v>
      </c>
    </row>
    <row r="5342" spans="1:22" x14ac:dyDescent="0.3">
      <c r="A5342">
        <v>7853</v>
      </c>
      <c r="B5342" t="s">
        <v>18136</v>
      </c>
      <c r="C5342" t="s">
        <v>18137</v>
      </c>
      <c r="D5342">
        <v>3</v>
      </c>
      <c r="E5342">
        <v>20</v>
      </c>
      <c r="G5342">
        <v>10</v>
      </c>
      <c r="T5342" t="s">
        <v>12087</v>
      </c>
      <c r="U5342" t="s">
        <v>12087</v>
      </c>
      <c r="V5342" t="s">
        <v>12087</v>
      </c>
    </row>
    <row r="5343" spans="1:22" x14ac:dyDescent="0.3">
      <c r="A5343">
        <v>7854</v>
      </c>
      <c r="B5343" t="s">
        <v>18138</v>
      </c>
      <c r="C5343" t="s">
        <v>18139</v>
      </c>
      <c r="D5343">
        <v>3</v>
      </c>
      <c r="E5343">
        <v>20</v>
      </c>
      <c r="G5343">
        <v>10</v>
      </c>
      <c r="T5343" t="s">
        <v>12087</v>
      </c>
      <c r="U5343" t="s">
        <v>12087</v>
      </c>
      <c r="V5343" t="s">
        <v>12087</v>
      </c>
    </row>
    <row r="5344" spans="1:22" x14ac:dyDescent="0.3">
      <c r="A5344">
        <v>7855</v>
      </c>
      <c r="B5344" t="s">
        <v>5054</v>
      </c>
      <c r="C5344" t="s">
        <v>5054</v>
      </c>
      <c r="D5344">
        <v>3</v>
      </c>
      <c r="E5344">
        <v>20</v>
      </c>
      <c r="G5344">
        <v>10</v>
      </c>
      <c r="T5344" t="s">
        <v>12087</v>
      </c>
      <c r="U5344" t="s">
        <v>12087</v>
      </c>
      <c r="V5344" t="s">
        <v>12087</v>
      </c>
    </row>
    <row r="5345" spans="1:22" x14ac:dyDescent="0.3">
      <c r="A5345">
        <v>7856</v>
      </c>
      <c r="B5345" t="s">
        <v>18140</v>
      </c>
      <c r="C5345" t="s">
        <v>18141</v>
      </c>
      <c r="D5345">
        <v>3</v>
      </c>
      <c r="E5345">
        <v>20</v>
      </c>
      <c r="G5345">
        <v>50</v>
      </c>
      <c r="T5345" t="s">
        <v>12087</v>
      </c>
      <c r="U5345" t="s">
        <v>12087</v>
      </c>
      <c r="V5345" t="s">
        <v>12087</v>
      </c>
    </row>
    <row r="5346" spans="1:22" x14ac:dyDescent="0.3">
      <c r="A5346">
        <v>7857</v>
      </c>
      <c r="B5346" t="s">
        <v>18142</v>
      </c>
      <c r="C5346" t="s">
        <v>18143</v>
      </c>
      <c r="D5346">
        <v>3</v>
      </c>
      <c r="E5346">
        <v>20</v>
      </c>
      <c r="G5346">
        <v>30</v>
      </c>
      <c r="T5346" t="s">
        <v>12087</v>
      </c>
      <c r="U5346" t="s">
        <v>12087</v>
      </c>
      <c r="V5346" t="s">
        <v>12087</v>
      </c>
    </row>
    <row r="5347" spans="1:22" x14ac:dyDescent="0.3">
      <c r="A5347">
        <v>7858</v>
      </c>
      <c r="B5347" t="s">
        <v>18144</v>
      </c>
      <c r="C5347" t="s">
        <v>18145</v>
      </c>
      <c r="D5347">
        <v>3</v>
      </c>
      <c r="E5347">
        <v>20</v>
      </c>
      <c r="G5347">
        <v>10</v>
      </c>
      <c r="T5347" t="s">
        <v>12087</v>
      </c>
      <c r="U5347" t="s">
        <v>12087</v>
      </c>
      <c r="V5347" t="s">
        <v>12087</v>
      </c>
    </row>
    <row r="5348" spans="1:22" x14ac:dyDescent="0.3">
      <c r="A5348">
        <v>7859</v>
      </c>
      <c r="B5348" t="s">
        <v>18146</v>
      </c>
      <c r="C5348" t="s">
        <v>18147</v>
      </c>
      <c r="D5348">
        <v>3</v>
      </c>
      <c r="E5348">
        <v>20</v>
      </c>
      <c r="G5348">
        <v>100</v>
      </c>
      <c r="T5348" t="s">
        <v>12087</v>
      </c>
      <c r="U5348" t="s">
        <v>12087</v>
      </c>
      <c r="V5348" t="s">
        <v>12087</v>
      </c>
    </row>
    <row r="5349" spans="1:22" x14ac:dyDescent="0.3">
      <c r="A5349">
        <v>7860</v>
      </c>
      <c r="B5349" t="s">
        <v>18148</v>
      </c>
      <c r="C5349" t="s">
        <v>18148</v>
      </c>
      <c r="D5349">
        <v>3</v>
      </c>
      <c r="E5349">
        <v>0</v>
      </c>
      <c r="G5349">
        <v>50</v>
      </c>
      <c r="T5349" t="s">
        <v>12087</v>
      </c>
      <c r="U5349" t="s">
        <v>12087</v>
      </c>
      <c r="V5349" t="s">
        <v>12087</v>
      </c>
    </row>
    <row r="5350" spans="1:22" x14ac:dyDescent="0.3">
      <c r="A5350">
        <v>7861</v>
      </c>
      <c r="B5350" t="s">
        <v>18149</v>
      </c>
      <c r="C5350" t="s">
        <v>18150</v>
      </c>
      <c r="D5350">
        <v>3</v>
      </c>
      <c r="E5350">
        <v>0</v>
      </c>
      <c r="G5350">
        <v>50</v>
      </c>
      <c r="T5350" t="s">
        <v>12087</v>
      </c>
      <c r="U5350" t="s">
        <v>12087</v>
      </c>
      <c r="V5350" t="s">
        <v>12087</v>
      </c>
    </row>
    <row r="5351" spans="1:22" x14ac:dyDescent="0.3">
      <c r="A5351">
        <v>7862</v>
      </c>
      <c r="B5351" t="s">
        <v>18151</v>
      </c>
      <c r="C5351" t="s">
        <v>18151</v>
      </c>
      <c r="D5351">
        <v>3</v>
      </c>
      <c r="E5351">
        <v>0</v>
      </c>
      <c r="G5351">
        <v>50</v>
      </c>
      <c r="T5351" t="s">
        <v>12087</v>
      </c>
      <c r="U5351" t="s">
        <v>12087</v>
      </c>
      <c r="V5351" t="s">
        <v>12087</v>
      </c>
    </row>
    <row r="5352" spans="1:22" x14ac:dyDescent="0.3">
      <c r="A5352">
        <v>7863</v>
      </c>
      <c r="B5352" t="s">
        <v>18152</v>
      </c>
      <c r="C5352" t="s">
        <v>18153</v>
      </c>
      <c r="D5352">
        <v>3</v>
      </c>
      <c r="E5352">
        <v>20</v>
      </c>
      <c r="G5352">
        <v>200</v>
      </c>
      <c r="T5352" t="s">
        <v>12087</v>
      </c>
      <c r="U5352" t="s">
        <v>12087</v>
      </c>
      <c r="V5352" t="s">
        <v>12087</v>
      </c>
    </row>
    <row r="5353" spans="1:22" x14ac:dyDescent="0.3">
      <c r="A5353">
        <v>7864</v>
      </c>
      <c r="B5353" t="s">
        <v>18154</v>
      </c>
      <c r="C5353" t="s">
        <v>18155</v>
      </c>
      <c r="D5353">
        <v>3</v>
      </c>
      <c r="E5353">
        <v>20</v>
      </c>
      <c r="G5353">
        <v>10</v>
      </c>
      <c r="T5353" t="s">
        <v>12087</v>
      </c>
      <c r="U5353" t="s">
        <v>12087</v>
      </c>
      <c r="V5353" t="s">
        <v>12087</v>
      </c>
    </row>
    <row r="5354" spans="1:22" x14ac:dyDescent="0.3">
      <c r="A5354">
        <v>7865</v>
      </c>
      <c r="B5354" t="s">
        <v>18156</v>
      </c>
      <c r="C5354" t="s">
        <v>18157</v>
      </c>
      <c r="D5354">
        <v>3</v>
      </c>
      <c r="E5354">
        <v>10</v>
      </c>
      <c r="G5354">
        <v>0</v>
      </c>
      <c r="T5354" t="s">
        <v>12087</v>
      </c>
      <c r="U5354" t="s">
        <v>12087</v>
      </c>
      <c r="V5354" t="s">
        <v>12087</v>
      </c>
    </row>
    <row r="5355" spans="1:22" x14ac:dyDescent="0.3">
      <c r="A5355">
        <v>7866</v>
      </c>
      <c r="B5355" t="s">
        <v>13615</v>
      </c>
      <c r="C5355" t="s">
        <v>13615</v>
      </c>
      <c r="D5355">
        <v>3</v>
      </c>
      <c r="E5355">
        <v>10</v>
      </c>
      <c r="G5355">
        <v>0</v>
      </c>
      <c r="T5355" t="s">
        <v>12087</v>
      </c>
      <c r="U5355" t="s">
        <v>12087</v>
      </c>
      <c r="V5355" t="s">
        <v>12087</v>
      </c>
    </row>
    <row r="5356" spans="1:22" x14ac:dyDescent="0.3">
      <c r="A5356">
        <v>7867</v>
      </c>
      <c r="B5356" t="s">
        <v>18158</v>
      </c>
      <c r="C5356" t="s">
        <v>18159</v>
      </c>
      <c r="D5356">
        <v>3</v>
      </c>
      <c r="E5356">
        <v>10</v>
      </c>
      <c r="G5356">
        <v>100</v>
      </c>
      <c r="T5356" t="s">
        <v>12087</v>
      </c>
      <c r="U5356" t="s">
        <v>12087</v>
      </c>
      <c r="V5356" t="s">
        <v>12087</v>
      </c>
    </row>
    <row r="5357" spans="1:22" x14ac:dyDescent="0.3">
      <c r="A5357">
        <v>7868</v>
      </c>
      <c r="B5357" t="s">
        <v>18160</v>
      </c>
      <c r="C5357" t="s">
        <v>18161</v>
      </c>
      <c r="D5357">
        <v>3</v>
      </c>
      <c r="E5357">
        <v>10</v>
      </c>
      <c r="G5357">
        <v>100</v>
      </c>
      <c r="T5357" t="s">
        <v>12087</v>
      </c>
      <c r="U5357" t="s">
        <v>12087</v>
      </c>
      <c r="V5357" t="s">
        <v>12087</v>
      </c>
    </row>
    <row r="5358" spans="1:22" x14ac:dyDescent="0.3">
      <c r="A5358">
        <v>7869</v>
      </c>
      <c r="B5358" t="s">
        <v>18162</v>
      </c>
      <c r="C5358" t="s">
        <v>18163</v>
      </c>
      <c r="D5358">
        <v>3</v>
      </c>
      <c r="E5358">
        <v>10</v>
      </c>
      <c r="G5358">
        <v>100</v>
      </c>
      <c r="T5358" t="s">
        <v>12087</v>
      </c>
      <c r="U5358" t="s">
        <v>12087</v>
      </c>
      <c r="V5358" t="s">
        <v>12087</v>
      </c>
    </row>
    <row r="5359" spans="1:22" x14ac:dyDescent="0.3">
      <c r="A5359">
        <v>7870</v>
      </c>
      <c r="B5359" t="s">
        <v>18164</v>
      </c>
      <c r="C5359" t="s">
        <v>18164</v>
      </c>
      <c r="D5359">
        <v>3</v>
      </c>
      <c r="E5359">
        <v>5</v>
      </c>
      <c r="G5359">
        <v>20</v>
      </c>
      <c r="T5359" t="s">
        <v>12087</v>
      </c>
      <c r="U5359" t="s">
        <v>12087</v>
      </c>
      <c r="V5359" t="s">
        <v>12087</v>
      </c>
    </row>
    <row r="5360" spans="1:22" x14ac:dyDescent="0.3">
      <c r="A5360">
        <v>7871</v>
      </c>
      <c r="B5360" t="s">
        <v>18165</v>
      </c>
      <c r="C5360" t="s">
        <v>18166</v>
      </c>
      <c r="D5360">
        <v>3</v>
      </c>
      <c r="E5360">
        <v>10</v>
      </c>
      <c r="G5360">
        <v>20</v>
      </c>
      <c r="T5360" t="s">
        <v>12087</v>
      </c>
      <c r="U5360" t="s">
        <v>12087</v>
      </c>
      <c r="V5360" t="s">
        <v>12087</v>
      </c>
    </row>
    <row r="5361" spans="1:22" x14ac:dyDescent="0.3">
      <c r="A5361">
        <v>7872</v>
      </c>
      <c r="B5361" t="s">
        <v>18167</v>
      </c>
      <c r="C5361" t="s">
        <v>18168</v>
      </c>
      <c r="D5361">
        <v>3</v>
      </c>
      <c r="E5361">
        <v>10</v>
      </c>
      <c r="G5361">
        <v>30</v>
      </c>
      <c r="T5361" t="s">
        <v>12087</v>
      </c>
      <c r="U5361" t="s">
        <v>12087</v>
      </c>
      <c r="V5361" t="s">
        <v>12087</v>
      </c>
    </row>
    <row r="5362" spans="1:22" x14ac:dyDescent="0.3">
      <c r="A5362">
        <v>7873</v>
      </c>
      <c r="B5362" t="s">
        <v>18169</v>
      </c>
      <c r="C5362" t="s">
        <v>18170</v>
      </c>
      <c r="D5362">
        <v>3</v>
      </c>
      <c r="E5362">
        <v>10</v>
      </c>
      <c r="G5362">
        <v>10</v>
      </c>
      <c r="T5362" t="s">
        <v>12087</v>
      </c>
      <c r="U5362" t="s">
        <v>12087</v>
      </c>
      <c r="V5362" t="s">
        <v>12087</v>
      </c>
    </row>
    <row r="5363" spans="1:22" x14ac:dyDescent="0.3">
      <c r="A5363">
        <v>7874</v>
      </c>
      <c r="B5363" t="s">
        <v>18171</v>
      </c>
      <c r="C5363" t="s">
        <v>18172</v>
      </c>
      <c r="D5363">
        <v>3</v>
      </c>
      <c r="E5363">
        <v>10</v>
      </c>
      <c r="G5363">
        <v>10</v>
      </c>
      <c r="T5363" t="s">
        <v>12087</v>
      </c>
      <c r="U5363" t="s">
        <v>12087</v>
      </c>
      <c r="V5363" t="s">
        <v>12087</v>
      </c>
    </row>
    <row r="5364" spans="1:22" x14ac:dyDescent="0.3">
      <c r="A5364">
        <v>7875</v>
      </c>
      <c r="B5364" t="s">
        <v>18173</v>
      </c>
      <c r="C5364" t="s">
        <v>18174</v>
      </c>
      <c r="D5364">
        <v>3</v>
      </c>
      <c r="E5364">
        <v>300000</v>
      </c>
      <c r="G5364">
        <v>0</v>
      </c>
      <c r="T5364" t="s">
        <v>12087</v>
      </c>
      <c r="U5364" t="s">
        <v>12087</v>
      </c>
      <c r="V5364" t="s">
        <v>12087</v>
      </c>
    </row>
    <row r="5365" spans="1:22" x14ac:dyDescent="0.3">
      <c r="A5365">
        <v>7876</v>
      </c>
      <c r="B5365" t="s">
        <v>18175</v>
      </c>
      <c r="C5365" t="s">
        <v>17595</v>
      </c>
      <c r="D5365">
        <v>3</v>
      </c>
      <c r="E5365">
        <v>0</v>
      </c>
      <c r="G5365">
        <v>50</v>
      </c>
      <c r="T5365" t="s">
        <v>12087</v>
      </c>
      <c r="U5365" t="s">
        <v>12087</v>
      </c>
      <c r="V5365" t="s">
        <v>12087</v>
      </c>
    </row>
    <row r="5366" spans="1:22" x14ac:dyDescent="0.3">
      <c r="A5366">
        <v>7877</v>
      </c>
      <c r="B5366" t="s">
        <v>18176</v>
      </c>
      <c r="C5366" t="s">
        <v>18177</v>
      </c>
      <c r="D5366">
        <v>3</v>
      </c>
      <c r="E5366">
        <v>0</v>
      </c>
      <c r="G5366">
        <v>100</v>
      </c>
      <c r="T5366" t="s">
        <v>12087</v>
      </c>
      <c r="U5366" t="s">
        <v>12087</v>
      </c>
      <c r="V5366" t="s">
        <v>12087</v>
      </c>
    </row>
    <row r="5367" spans="1:22" x14ac:dyDescent="0.3">
      <c r="A5367">
        <v>7878</v>
      </c>
      <c r="B5367" t="s">
        <v>18178</v>
      </c>
      <c r="C5367" t="s">
        <v>18179</v>
      </c>
      <c r="D5367">
        <v>3</v>
      </c>
      <c r="E5367">
        <v>0</v>
      </c>
      <c r="G5367">
        <v>10</v>
      </c>
      <c r="T5367" t="s">
        <v>12087</v>
      </c>
      <c r="U5367" t="s">
        <v>12087</v>
      </c>
      <c r="V5367" t="s">
        <v>12087</v>
      </c>
    </row>
    <row r="5368" spans="1:22" x14ac:dyDescent="0.3">
      <c r="A5368">
        <v>7879</v>
      </c>
      <c r="B5368" t="s">
        <v>18180</v>
      </c>
      <c r="C5368" t="s">
        <v>18181</v>
      </c>
      <c r="D5368">
        <v>3</v>
      </c>
      <c r="E5368">
        <v>0</v>
      </c>
      <c r="G5368">
        <v>10</v>
      </c>
      <c r="T5368" t="s">
        <v>12087</v>
      </c>
      <c r="U5368" t="s">
        <v>12087</v>
      </c>
      <c r="V5368" t="s">
        <v>12087</v>
      </c>
    </row>
    <row r="5369" spans="1:22" x14ac:dyDescent="0.3">
      <c r="A5369">
        <v>7880</v>
      </c>
      <c r="B5369" t="s">
        <v>18182</v>
      </c>
      <c r="C5369" t="s">
        <v>18183</v>
      </c>
      <c r="D5369">
        <v>3</v>
      </c>
      <c r="E5369">
        <v>0</v>
      </c>
      <c r="G5369">
        <v>10</v>
      </c>
      <c r="T5369" t="s">
        <v>12087</v>
      </c>
      <c r="U5369" t="s">
        <v>12087</v>
      </c>
      <c r="V5369" t="s">
        <v>12087</v>
      </c>
    </row>
    <row r="5370" spans="1:22" x14ac:dyDescent="0.3">
      <c r="A5370">
        <v>7881</v>
      </c>
      <c r="B5370" t="s">
        <v>18184</v>
      </c>
      <c r="C5370" t="s">
        <v>18185</v>
      </c>
      <c r="D5370">
        <v>3</v>
      </c>
      <c r="E5370">
        <v>0</v>
      </c>
      <c r="G5370">
        <v>50</v>
      </c>
      <c r="T5370" t="s">
        <v>12087</v>
      </c>
      <c r="U5370" t="s">
        <v>12087</v>
      </c>
      <c r="V5370" t="s">
        <v>12087</v>
      </c>
    </row>
    <row r="5371" spans="1:22" x14ac:dyDescent="0.3">
      <c r="A5371">
        <v>7882</v>
      </c>
      <c r="B5371" t="s">
        <v>18186</v>
      </c>
      <c r="C5371" t="s">
        <v>18187</v>
      </c>
      <c r="D5371">
        <v>3</v>
      </c>
      <c r="E5371">
        <v>0</v>
      </c>
      <c r="G5371">
        <v>0</v>
      </c>
      <c r="T5371" t="s">
        <v>12087</v>
      </c>
      <c r="U5371" t="s">
        <v>12087</v>
      </c>
      <c r="V5371" t="s">
        <v>12087</v>
      </c>
    </row>
    <row r="5372" spans="1:22" x14ac:dyDescent="0.3">
      <c r="A5372">
        <v>7883</v>
      </c>
      <c r="B5372" t="s">
        <v>18188</v>
      </c>
      <c r="C5372" t="s">
        <v>18189</v>
      </c>
      <c r="D5372">
        <v>3</v>
      </c>
      <c r="E5372">
        <v>0</v>
      </c>
      <c r="G5372">
        <v>0</v>
      </c>
      <c r="T5372" t="s">
        <v>12087</v>
      </c>
      <c r="U5372" t="s">
        <v>12087</v>
      </c>
      <c r="V5372" t="s">
        <v>12087</v>
      </c>
    </row>
    <row r="5373" spans="1:22" x14ac:dyDescent="0.3">
      <c r="A5373">
        <v>7884</v>
      </c>
      <c r="B5373" t="s">
        <v>18190</v>
      </c>
      <c r="C5373" t="s">
        <v>18191</v>
      </c>
      <c r="D5373">
        <v>3</v>
      </c>
      <c r="E5373">
        <v>0</v>
      </c>
      <c r="G5373">
        <v>0</v>
      </c>
      <c r="T5373" t="s">
        <v>12087</v>
      </c>
      <c r="U5373" t="s">
        <v>12087</v>
      </c>
      <c r="V5373" t="s">
        <v>12087</v>
      </c>
    </row>
    <row r="5374" spans="1:22" x14ac:dyDescent="0.3">
      <c r="A5374">
        <v>7885</v>
      </c>
      <c r="B5374" t="s">
        <v>18192</v>
      </c>
      <c r="C5374" t="s">
        <v>18193</v>
      </c>
      <c r="D5374">
        <v>3</v>
      </c>
      <c r="E5374">
        <v>0</v>
      </c>
      <c r="G5374">
        <v>0</v>
      </c>
      <c r="T5374" t="s">
        <v>12087</v>
      </c>
      <c r="U5374" t="s">
        <v>12087</v>
      </c>
      <c r="V5374" t="s">
        <v>12087</v>
      </c>
    </row>
    <row r="5375" spans="1:22" x14ac:dyDescent="0.3">
      <c r="A5375">
        <v>7886</v>
      </c>
      <c r="B5375" t="s">
        <v>18194</v>
      </c>
      <c r="C5375" t="s">
        <v>18195</v>
      </c>
      <c r="D5375">
        <v>3</v>
      </c>
      <c r="E5375">
        <v>0</v>
      </c>
      <c r="G5375">
        <v>10</v>
      </c>
      <c r="T5375" t="s">
        <v>12087</v>
      </c>
      <c r="U5375" t="s">
        <v>12087</v>
      </c>
      <c r="V5375" t="s">
        <v>12087</v>
      </c>
    </row>
    <row r="5376" spans="1:22" x14ac:dyDescent="0.3">
      <c r="A5376">
        <v>7887</v>
      </c>
      <c r="B5376" t="s">
        <v>18196</v>
      </c>
      <c r="C5376" t="s">
        <v>18197</v>
      </c>
      <c r="D5376">
        <v>3</v>
      </c>
      <c r="E5376">
        <v>0</v>
      </c>
      <c r="G5376">
        <v>30</v>
      </c>
      <c r="T5376" t="s">
        <v>12087</v>
      </c>
      <c r="U5376" t="s">
        <v>12087</v>
      </c>
      <c r="V5376" t="s">
        <v>12087</v>
      </c>
    </row>
    <row r="5377" spans="1:22" x14ac:dyDescent="0.3">
      <c r="A5377">
        <v>7888</v>
      </c>
      <c r="B5377" t="s">
        <v>18198</v>
      </c>
      <c r="C5377" t="s">
        <v>18199</v>
      </c>
      <c r="D5377">
        <v>3</v>
      </c>
      <c r="E5377">
        <v>0</v>
      </c>
      <c r="G5377">
        <v>30</v>
      </c>
      <c r="T5377" t="s">
        <v>12087</v>
      </c>
      <c r="U5377" t="s">
        <v>12087</v>
      </c>
      <c r="V5377" t="s">
        <v>12087</v>
      </c>
    </row>
    <row r="5378" spans="1:22" x14ac:dyDescent="0.3">
      <c r="A5378">
        <v>7889</v>
      </c>
      <c r="B5378" t="s">
        <v>18200</v>
      </c>
      <c r="C5378" t="s">
        <v>18201</v>
      </c>
      <c r="D5378">
        <v>3</v>
      </c>
      <c r="E5378">
        <v>0</v>
      </c>
      <c r="G5378">
        <v>20</v>
      </c>
      <c r="T5378" t="s">
        <v>12087</v>
      </c>
      <c r="U5378" t="s">
        <v>12087</v>
      </c>
      <c r="V5378" t="s">
        <v>12087</v>
      </c>
    </row>
    <row r="5379" spans="1:22" x14ac:dyDescent="0.3">
      <c r="A5379">
        <v>7891</v>
      </c>
      <c r="B5379" t="s">
        <v>18202</v>
      </c>
      <c r="C5379" t="s">
        <v>18202</v>
      </c>
      <c r="D5379">
        <v>3</v>
      </c>
      <c r="E5379">
        <v>2</v>
      </c>
      <c r="G5379">
        <v>100</v>
      </c>
      <c r="T5379" t="s">
        <v>12087</v>
      </c>
      <c r="U5379" t="s">
        <v>12087</v>
      </c>
      <c r="V5379" t="s">
        <v>12087</v>
      </c>
    </row>
    <row r="5380" spans="1:22" x14ac:dyDescent="0.3">
      <c r="A5380">
        <v>7892</v>
      </c>
      <c r="B5380" t="s">
        <v>18203</v>
      </c>
      <c r="C5380" t="s">
        <v>18203</v>
      </c>
      <c r="D5380">
        <v>3</v>
      </c>
      <c r="E5380">
        <v>10</v>
      </c>
      <c r="G5380">
        <v>10</v>
      </c>
      <c r="T5380" t="s">
        <v>12087</v>
      </c>
      <c r="U5380" t="s">
        <v>12087</v>
      </c>
      <c r="V5380" t="s">
        <v>12087</v>
      </c>
    </row>
    <row r="5381" spans="1:22" x14ac:dyDescent="0.3">
      <c r="A5381">
        <v>7893</v>
      </c>
      <c r="B5381" t="s">
        <v>18204</v>
      </c>
      <c r="C5381" t="s">
        <v>18205</v>
      </c>
      <c r="D5381">
        <v>3</v>
      </c>
      <c r="E5381">
        <v>10</v>
      </c>
      <c r="G5381">
        <v>10</v>
      </c>
      <c r="T5381" t="s">
        <v>12087</v>
      </c>
      <c r="U5381" t="s">
        <v>12087</v>
      </c>
      <c r="V5381" t="s">
        <v>12087</v>
      </c>
    </row>
    <row r="5382" spans="1:22" x14ac:dyDescent="0.3">
      <c r="A5382">
        <v>7894</v>
      </c>
      <c r="B5382" t="s">
        <v>18206</v>
      </c>
      <c r="C5382" t="s">
        <v>18207</v>
      </c>
      <c r="D5382">
        <v>3</v>
      </c>
      <c r="E5382">
        <v>10</v>
      </c>
      <c r="G5382">
        <v>10</v>
      </c>
      <c r="T5382" t="s">
        <v>12087</v>
      </c>
      <c r="U5382" t="s">
        <v>12087</v>
      </c>
      <c r="V5382" t="s">
        <v>12087</v>
      </c>
    </row>
    <row r="5383" spans="1:22" x14ac:dyDescent="0.3">
      <c r="A5383">
        <v>7895</v>
      </c>
      <c r="B5383" t="s">
        <v>18208</v>
      </c>
      <c r="C5383" t="s">
        <v>18209</v>
      </c>
      <c r="D5383">
        <v>3</v>
      </c>
      <c r="E5383">
        <v>0</v>
      </c>
      <c r="G5383">
        <v>0</v>
      </c>
      <c r="T5383" t="s">
        <v>12087</v>
      </c>
      <c r="U5383" t="s">
        <v>12087</v>
      </c>
      <c r="V5383" t="s">
        <v>12087</v>
      </c>
    </row>
    <row r="5384" spans="1:22" x14ac:dyDescent="0.3">
      <c r="A5384">
        <v>7896</v>
      </c>
      <c r="B5384" t="s">
        <v>18210</v>
      </c>
      <c r="C5384" t="s">
        <v>18211</v>
      </c>
      <c r="D5384">
        <v>3</v>
      </c>
      <c r="E5384">
        <v>0</v>
      </c>
      <c r="G5384">
        <v>0</v>
      </c>
      <c r="T5384" t="s">
        <v>12087</v>
      </c>
      <c r="U5384" t="s">
        <v>12087</v>
      </c>
      <c r="V5384" t="s">
        <v>12087</v>
      </c>
    </row>
    <row r="5385" spans="1:22" x14ac:dyDescent="0.3">
      <c r="A5385">
        <v>7897</v>
      </c>
      <c r="B5385" t="s">
        <v>18212</v>
      </c>
      <c r="C5385" t="s">
        <v>18213</v>
      </c>
      <c r="D5385">
        <v>3</v>
      </c>
      <c r="E5385">
        <v>0</v>
      </c>
      <c r="G5385">
        <v>0</v>
      </c>
      <c r="T5385" t="s">
        <v>12087</v>
      </c>
      <c r="U5385" t="s">
        <v>12087</v>
      </c>
      <c r="V5385" t="s">
        <v>12087</v>
      </c>
    </row>
    <row r="5386" spans="1:22" x14ac:dyDescent="0.3">
      <c r="A5386">
        <v>7898</v>
      </c>
      <c r="B5386" t="s">
        <v>18214</v>
      </c>
      <c r="C5386" t="s">
        <v>18215</v>
      </c>
      <c r="D5386">
        <v>3</v>
      </c>
      <c r="E5386">
        <v>0</v>
      </c>
      <c r="G5386">
        <v>0</v>
      </c>
      <c r="T5386" t="s">
        <v>12087</v>
      </c>
      <c r="U5386" t="s">
        <v>12087</v>
      </c>
      <c r="V5386" t="s">
        <v>12087</v>
      </c>
    </row>
    <row r="5387" spans="1:22" x14ac:dyDescent="0.3">
      <c r="A5387">
        <v>7899</v>
      </c>
      <c r="B5387" t="s">
        <v>18216</v>
      </c>
      <c r="C5387" t="s">
        <v>18217</v>
      </c>
      <c r="D5387">
        <v>3</v>
      </c>
      <c r="E5387">
        <v>0</v>
      </c>
      <c r="G5387">
        <v>0</v>
      </c>
      <c r="T5387" t="s">
        <v>12087</v>
      </c>
      <c r="U5387" t="s">
        <v>12087</v>
      </c>
      <c r="V5387" t="s">
        <v>12087</v>
      </c>
    </row>
    <row r="5388" spans="1:22" x14ac:dyDescent="0.3">
      <c r="A5388">
        <v>7900</v>
      </c>
      <c r="B5388" t="s">
        <v>18218</v>
      </c>
      <c r="C5388" t="s">
        <v>18219</v>
      </c>
      <c r="D5388">
        <v>3</v>
      </c>
      <c r="E5388">
        <v>0</v>
      </c>
      <c r="G5388">
        <v>0</v>
      </c>
      <c r="T5388" t="s">
        <v>12087</v>
      </c>
      <c r="U5388" t="s">
        <v>12087</v>
      </c>
      <c r="V5388" t="s">
        <v>12087</v>
      </c>
    </row>
    <row r="5389" spans="1:22" x14ac:dyDescent="0.3">
      <c r="A5389">
        <v>7901</v>
      </c>
      <c r="B5389" t="s">
        <v>18220</v>
      </c>
      <c r="C5389" t="s">
        <v>18221</v>
      </c>
      <c r="D5389">
        <v>3</v>
      </c>
      <c r="E5389">
        <v>0</v>
      </c>
      <c r="G5389">
        <v>0</v>
      </c>
      <c r="T5389" t="s">
        <v>12087</v>
      </c>
      <c r="U5389" t="s">
        <v>12087</v>
      </c>
      <c r="V5389" t="s">
        <v>12087</v>
      </c>
    </row>
    <row r="5390" spans="1:22" x14ac:dyDescent="0.3">
      <c r="A5390">
        <v>7902</v>
      </c>
      <c r="B5390" t="s">
        <v>18222</v>
      </c>
      <c r="C5390" t="s">
        <v>18223</v>
      </c>
      <c r="D5390">
        <v>3</v>
      </c>
      <c r="E5390">
        <v>0</v>
      </c>
      <c r="G5390">
        <v>0</v>
      </c>
      <c r="T5390" t="s">
        <v>12087</v>
      </c>
      <c r="U5390" t="s">
        <v>12087</v>
      </c>
      <c r="V5390" t="s">
        <v>12087</v>
      </c>
    </row>
    <row r="5391" spans="1:22" x14ac:dyDescent="0.3">
      <c r="A5391">
        <v>7903</v>
      </c>
      <c r="B5391" t="s">
        <v>18224</v>
      </c>
      <c r="C5391" t="s">
        <v>18225</v>
      </c>
      <c r="D5391">
        <v>3</v>
      </c>
      <c r="E5391">
        <v>0</v>
      </c>
      <c r="G5391">
        <v>0</v>
      </c>
      <c r="T5391" t="s">
        <v>12087</v>
      </c>
      <c r="U5391" t="s">
        <v>12087</v>
      </c>
      <c r="V5391" t="s">
        <v>12087</v>
      </c>
    </row>
    <row r="5392" spans="1:22" x14ac:dyDescent="0.3">
      <c r="A5392">
        <v>7904</v>
      </c>
      <c r="B5392" t="s">
        <v>18226</v>
      </c>
      <c r="C5392" t="s">
        <v>17201</v>
      </c>
      <c r="D5392">
        <v>3</v>
      </c>
      <c r="E5392">
        <v>0</v>
      </c>
      <c r="G5392">
        <v>0</v>
      </c>
      <c r="T5392" t="s">
        <v>12087</v>
      </c>
      <c r="U5392" t="s">
        <v>12087</v>
      </c>
      <c r="V5392" t="s">
        <v>12087</v>
      </c>
    </row>
    <row r="5393" spans="1:22" x14ac:dyDescent="0.3">
      <c r="A5393">
        <v>7905</v>
      </c>
      <c r="B5393" t="s">
        <v>18227</v>
      </c>
      <c r="C5393" t="s">
        <v>17948</v>
      </c>
      <c r="D5393">
        <v>3</v>
      </c>
      <c r="E5393">
        <v>20</v>
      </c>
      <c r="G5393">
        <v>100</v>
      </c>
      <c r="T5393" t="s">
        <v>12087</v>
      </c>
      <c r="U5393" t="s">
        <v>12087</v>
      </c>
      <c r="V5393" t="s">
        <v>12087</v>
      </c>
    </row>
    <row r="5394" spans="1:22" x14ac:dyDescent="0.3">
      <c r="A5394">
        <v>7906</v>
      </c>
      <c r="B5394" t="s">
        <v>18228</v>
      </c>
      <c r="C5394" t="s">
        <v>18229</v>
      </c>
      <c r="D5394">
        <v>3</v>
      </c>
      <c r="E5394">
        <v>0</v>
      </c>
      <c r="G5394">
        <v>0</v>
      </c>
      <c r="T5394" t="s">
        <v>12087</v>
      </c>
      <c r="U5394" t="s">
        <v>12087</v>
      </c>
      <c r="V5394" t="s">
        <v>12087</v>
      </c>
    </row>
    <row r="5395" spans="1:22" x14ac:dyDescent="0.3">
      <c r="A5395">
        <v>7907</v>
      </c>
      <c r="B5395" t="s">
        <v>18230</v>
      </c>
      <c r="C5395" t="s">
        <v>18231</v>
      </c>
      <c r="D5395">
        <v>3</v>
      </c>
      <c r="E5395">
        <v>20</v>
      </c>
      <c r="G5395">
        <v>10</v>
      </c>
      <c r="T5395" t="s">
        <v>12087</v>
      </c>
      <c r="U5395" t="s">
        <v>12087</v>
      </c>
      <c r="V5395" t="s">
        <v>12087</v>
      </c>
    </row>
    <row r="5396" spans="1:22" x14ac:dyDescent="0.3">
      <c r="A5396">
        <v>7908</v>
      </c>
      <c r="B5396" t="s">
        <v>18232</v>
      </c>
      <c r="C5396" t="s">
        <v>18233</v>
      </c>
      <c r="D5396">
        <v>3</v>
      </c>
      <c r="E5396">
        <v>0</v>
      </c>
      <c r="G5396">
        <v>10</v>
      </c>
      <c r="T5396" t="s">
        <v>12087</v>
      </c>
      <c r="U5396" t="s">
        <v>12087</v>
      </c>
      <c r="V5396" t="s">
        <v>12087</v>
      </c>
    </row>
    <row r="5397" spans="1:22" x14ac:dyDescent="0.3">
      <c r="A5397">
        <v>7909</v>
      </c>
      <c r="B5397" t="s">
        <v>18234</v>
      </c>
      <c r="C5397" t="s">
        <v>18235</v>
      </c>
      <c r="D5397">
        <v>3</v>
      </c>
      <c r="E5397">
        <v>0</v>
      </c>
      <c r="G5397">
        <v>10</v>
      </c>
      <c r="T5397" t="s">
        <v>12087</v>
      </c>
      <c r="U5397" t="s">
        <v>12087</v>
      </c>
      <c r="V5397" t="s">
        <v>12087</v>
      </c>
    </row>
    <row r="5398" spans="1:22" x14ac:dyDescent="0.3">
      <c r="A5398">
        <v>7910</v>
      </c>
      <c r="B5398" t="s">
        <v>18236</v>
      </c>
      <c r="C5398" t="s">
        <v>18237</v>
      </c>
      <c r="D5398">
        <v>3</v>
      </c>
      <c r="E5398">
        <v>0</v>
      </c>
      <c r="G5398">
        <v>10</v>
      </c>
      <c r="T5398" t="s">
        <v>12087</v>
      </c>
      <c r="U5398" t="s">
        <v>12087</v>
      </c>
      <c r="V5398" t="s">
        <v>12087</v>
      </c>
    </row>
    <row r="5399" spans="1:22" x14ac:dyDescent="0.3">
      <c r="A5399">
        <v>7911</v>
      </c>
      <c r="B5399" t="s">
        <v>18238</v>
      </c>
      <c r="C5399" t="s">
        <v>18239</v>
      </c>
      <c r="D5399">
        <v>3</v>
      </c>
      <c r="E5399">
        <v>0</v>
      </c>
      <c r="G5399">
        <v>10</v>
      </c>
      <c r="T5399" t="s">
        <v>12087</v>
      </c>
      <c r="U5399" t="s">
        <v>12087</v>
      </c>
      <c r="V5399" t="s">
        <v>12087</v>
      </c>
    </row>
    <row r="5400" spans="1:22" x14ac:dyDescent="0.3">
      <c r="A5400">
        <v>7912</v>
      </c>
      <c r="B5400" t="s">
        <v>18240</v>
      </c>
      <c r="C5400" t="s">
        <v>18241</v>
      </c>
      <c r="D5400">
        <v>3</v>
      </c>
      <c r="E5400">
        <v>0</v>
      </c>
      <c r="G5400">
        <v>0</v>
      </c>
      <c r="T5400" t="s">
        <v>12087</v>
      </c>
      <c r="U5400" t="s">
        <v>12087</v>
      </c>
      <c r="V5400" t="s">
        <v>12087</v>
      </c>
    </row>
    <row r="5401" spans="1:22" x14ac:dyDescent="0.3">
      <c r="A5401">
        <v>7913</v>
      </c>
      <c r="B5401" t="s">
        <v>18242</v>
      </c>
      <c r="C5401" t="s">
        <v>18243</v>
      </c>
      <c r="D5401">
        <v>3</v>
      </c>
      <c r="E5401">
        <v>0</v>
      </c>
      <c r="G5401">
        <v>0</v>
      </c>
      <c r="T5401" t="s">
        <v>12087</v>
      </c>
      <c r="U5401" t="s">
        <v>12087</v>
      </c>
      <c r="V5401" t="s">
        <v>12087</v>
      </c>
    </row>
    <row r="5402" spans="1:22" x14ac:dyDescent="0.3">
      <c r="A5402">
        <v>7914</v>
      </c>
      <c r="B5402" t="s">
        <v>18244</v>
      </c>
      <c r="C5402" t="s">
        <v>18245</v>
      </c>
      <c r="D5402">
        <v>3</v>
      </c>
      <c r="E5402">
        <v>10</v>
      </c>
      <c r="G5402">
        <v>0</v>
      </c>
      <c r="T5402" t="s">
        <v>12087</v>
      </c>
      <c r="U5402" t="s">
        <v>12087</v>
      </c>
      <c r="V5402" t="s">
        <v>12087</v>
      </c>
    </row>
    <row r="5403" spans="1:22" x14ac:dyDescent="0.3">
      <c r="A5403">
        <v>7915</v>
      </c>
      <c r="B5403" t="s">
        <v>18246</v>
      </c>
      <c r="C5403" t="s">
        <v>2465</v>
      </c>
      <c r="D5403">
        <v>3</v>
      </c>
      <c r="E5403">
        <v>0</v>
      </c>
      <c r="G5403">
        <v>0</v>
      </c>
      <c r="T5403" t="s">
        <v>12087</v>
      </c>
      <c r="U5403" t="s">
        <v>12087</v>
      </c>
      <c r="V5403" t="s">
        <v>12087</v>
      </c>
    </row>
    <row r="5404" spans="1:22" x14ac:dyDescent="0.3">
      <c r="A5404">
        <v>7916</v>
      </c>
      <c r="B5404" t="s">
        <v>18247</v>
      </c>
      <c r="C5404" t="s">
        <v>9073</v>
      </c>
      <c r="D5404">
        <v>3</v>
      </c>
      <c r="E5404">
        <v>0</v>
      </c>
      <c r="G5404">
        <v>0</v>
      </c>
      <c r="T5404" t="s">
        <v>12087</v>
      </c>
      <c r="U5404" t="s">
        <v>12087</v>
      </c>
      <c r="V5404" t="s">
        <v>12087</v>
      </c>
    </row>
    <row r="5405" spans="1:22" x14ac:dyDescent="0.3">
      <c r="A5405">
        <v>7917</v>
      </c>
      <c r="B5405" t="s">
        <v>18248</v>
      </c>
      <c r="C5405" t="s">
        <v>18249</v>
      </c>
      <c r="D5405">
        <v>3</v>
      </c>
      <c r="E5405">
        <v>0</v>
      </c>
      <c r="G5405">
        <v>0</v>
      </c>
      <c r="T5405" t="s">
        <v>12087</v>
      </c>
      <c r="U5405" t="s">
        <v>12087</v>
      </c>
      <c r="V5405" t="s">
        <v>12087</v>
      </c>
    </row>
    <row r="5406" spans="1:22" x14ac:dyDescent="0.3">
      <c r="A5406">
        <v>7918</v>
      </c>
      <c r="B5406" t="s">
        <v>18250</v>
      </c>
      <c r="C5406" t="s">
        <v>18251</v>
      </c>
      <c r="D5406">
        <v>3</v>
      </c>
      <c r="E5406">
        <v>2000</v>
      </c>
      <c r="G5406">
        <v>100</v>
      </c>
      <c r="T5406" t="s">
        <v>12087</v>
      </c>
      <c r="U5406" t="s">
        <v>12087</v>
      </c>
      <c r="V5406" t="s">
        <v>12087</v>
      </c>
    </row>
    <row r="5407" spans="1:22" x14ac:dyDescent="0.3">
      <c r="A5407">
        <v>7919</v>
      </c>
      <c r="B5407" t="s">
        <v>18252</v>
      </c>
      <c r="C5407" t="s">
        <v>18253</v>
      </c>
      <c r="D5407">
        <v>3</v>
      </c>
      <c r="E5407">
        <v>10</v>
      </c>
      <c r="G5407">
        <v>10</v>
      </c>
      <c r="T5407" t="s">
        <v>12087</v>
      </c>
      <c r="U5407" t="s">
        <v>12087</v>
      </c>
      <c r="V5407" t="s">
        <v>12087</v>
      </c>
    </row>
    <row r="5408" spans="1:22" x14ac:dyDescent="0.3">
      <c r="A5408">
        <v>7920</v>
      </c>
      <c r="B5408" t="s">
        <v>18254</v>
      </c>
      <c r="C5408" t="s">
        <v>18255</v>
      </c>
      <c r="D5408">
        <v>3</v>
      </c>
      <c r="E5408">
        <v>0</v>
      </c>
      <c r="G5408">
        <v>0</v>
      </c>
      <c r="T5408" t="s">
        <v>12087</v>
      </c>
      <c r="U5408" t="s">
        <v>12087</v>
      </c>
      <c r="V5408" t="s">
        <v>12087</v>
      </c>
    </row>
    <row r="5409" spans="1:22" x14ac:dyDescent="0.3">
      <c r="A5409">
        <v>7921</v>
      </c>
      <c r="B5409" t="s">
        <v>18256</v>
      </c>
      <c r="C5409" t="s">
        <v>18257</v>
      </c>
      <c r="D5409">
        <v>3</v>
      </c>
      <c r="E5409">
        <v>1000</v>
      </c>
      <c r="G5409">
        <v>10</v>
      </c>
      <c r="T5409" t="s">
        <v>12087</v>
      </c>
      <c r="U5409" t="s">
        <v>12087</v>
      </c>
      <c r="V5409" t="s">
        <v>12087</v>
      </c>
    </row>
    <row r="5410" spans="1:22" x14ac:dyDescent="0.3">
      <c r="A5410">
        <v>7922</v>
      </c>
      <c r="B5410" t="s">
        <v>18258</v>
      </c>
      <c r="C5410" t="s">
        <v>18259</v>
      </c>
      <c r="D5410">
        <v>3</v>
      </c>
      <c r="E5410">
        <v>2</v>
      </c>
      <c r="G5410">
        <v>10</v>
      </c>
      <c r="T5410" t="s">
        <v>12087</v>
      </c>
      <c r="U5410" t="s">
        <v>12087</v>
      </c>
      <c r="V5410" t="s">
        <v>12087</v>
      </c>
    </row>
    <row r="5411" spans="1:22" x14ac:dyDescent="0.3">
      <c r="A5411">
        <v>7923</v>
      </c>
      <c r="B5411" t="s">
        <v>18260</v>
      </c>
      <c r="C5411" t="s">
        <v>17322</v>
      </c>
      <c r="D5411">
        <v>3</v>
      </c>
      <c r="E5411">
        <v>0</v>
      </c>
      <c r="G5411">
        <v>0</v>
      </c>
      <c r="T5411" t="s">
        <v>12087</v>
      </c>
      <c r="U5411" t="s">
        <v>12087</v>
      </c>
      <c r="V5411" t="s">
        <v>12087</v>
      </c>
    </row>
    <row r="5412" spans="1:22" x14ac:dyDescent="0.3">
      <c r="A5412">
        <v>7928</v>
      </c>
      <c r="B5412" t="s">
        <v>18261</v>
      </c>
      <c r="C5412" t="s">
        <v>18262</v>
      </c>
      <c r="D5412">
        <v>3</v>
      </c>
      <c r="E5412">
        <v>10</v>
      </c>
      <c r="G5412">
        <v>10</v>
      </c>
      <c r="T5412" t="s">
        <v>12087</v>
      </c>
      <c r="U5412" t="s">
        <v>12087</v>
      </c>
      <c r="V5412" t="s">
        <v>12087</v>
      </c>
    </row>
    <row r="5413" spans="1:22" x14ac:dyDescent="0.3">
      <c r="A5413">
        <v>7929</v>
      </c>
      <c r="B5413" t="s">
        <v>18263</v>
      </c>
      <c r="C5413" t="s">
        <v>4618</v>
      </c>
      <c r="D5413">
        <v>3</v>
      </c>
      <c r="E5413">
        <v>10</v>
      </c>
      <c r="G5413">
        <v>10</v>
      </c>
      <c r="T5413" t="s">
        <v>12087</v>
      </c>
      <c r="U5413" t="s">
        <v>12087</v>
      </c>
      <c r="V5413" t="s">
        <v>12087</v>
      </c>
    </row>
    <row r="5414" spans="1:22" x14ac:dyDescent="0.3">
      <c r="A5414">
        <v>7930</v>
      </c>
      <c r="B5414" t="s">
        <v>18264</v>
      </c>
      <c r="C5414" t="s">
        <v>18265</v>
      </c>
      <c r="D5414">
        <v>3</v>
      </c>
      <c r="E5414">
        <v>0</v>
      </c>
      <c r="G5414">
        <v>1000</v>
      </c>
      <c r="T5414" t="s">
        <v>12087</v>
      </c>
      <c r="U5414" t="s">
        <v>12087</v>
      </c>
      <c r="V5414" t="s">
        <v>12087</v>
      </c>
    </row>
    <row r="5415" spans="1:22" x14ac:dyDescent="0.3">
      <c r="A5415">
        <v>7931</v>
      </c>
      <c r="B5415" t="s">
        <v>7776</v>
      </c>
      <c r="C5415" t="s">
        <v>7777</v>
      </c>
      <c r="D5415">
        <v>3</v>
      </c>
      <c r="E5415">
        <v>1</v>
      </c>
      <c r="G5415">
        <v>10</v>
      </c>
      <c r="T5415" t="s">
        <v>12087</v>
      </c>
      <c r="U5415" t="s">
        <v>12087</v>
      </c>
      <c r="V5415" t="s">
        <v>12087</v>
      </c>
    </row>
    <row r="5416" spans="1:22" x14ac:dyDescent="0.3">
      <c r="A5416">
        <v>7932</v>
      </c>
      <c r="B5416" t="s">
        <v>7760</v>
      </c>
      <c r="C5416" t="s">
        <v>7761</v>
      </c>
      <c r="D5416">
        <v>3</v>
      </c>
      <c r="E5416">
        <v>1</v>
      </c>
      <c r="G5416">
        <v>10</v>
      </c>
      <c r="T5416" t="s">
        <v>12087</v>
      </c>
      <c r="U5416" t="s">
        <v>12087</v>
      </c>
      <c r="V5416" t="s">
        <v>12087</v>
      </c>
    </row>
    <row r="5417" spans="1:22" x14ac:dyDescent="0.3">
      <c r="A5417">
        <v>7933</v>
      </c>
      <c r="B5417" t="s">
        <v>7764</v>
      </c>
      <c r="C5417" t="s">
        <v>7765</v>
      </c>
      <c r="D5417">
        <v>3</v>
      </c>
      <c r="E5417">
        <v>1</v>
      </c>
      <c r="G5417">
        <v>10</v>
      </c>
      <c r="T5417" t="s">
        <v>12087</v>
      </c>
      <c r="U5417" t="s">
        <v>12087</v>
      </c>
      <c r="V5417" t="s">
        <v>12087</v>
      </c>
    </row>
    <row r="5418" spans="1:22" x14ac:dyDescent="0.3">
      <c r="A5418">
        <v>7934</v>
      </c>
      <c r="B5418" t="s">
        <v>7756</v>
      </c>
      <c r="C5418" t="s">
        <v>7757</v>
      </c>
      <c r="D5418">
        <v>3</v>
      </c>
      <c r="E5418">
        <v>1</v>
      </c>
      <c r="G5418">
        <v>10</v>
      </c>
      <c r="T5418" t="s">
        <v>12087</v>
      </c>
      <c r="U5418" t="s">
        <v>12087</v>
      </c>
      <c r="V5418" t="s">
        <v>12087</v>
      </c>
    </row>
    <row r="5419" spans="1:22" x14ac:dyDescent="0.3">
      <c r="A5419">
        <v>7935</v>
      </c>
      <c r="B5419" t="s">
        <v>7772</v>
      </c>
      <c r="C5419" t="s">
        <v>7773</v>
      </c>
      <c r="D5419">
        <v>3</v>
      </c>
      <c r="E5419">
        <v>1</v>
      </c>
      <c r="G5419">
        <v>10</v>
      </c>
      <c r="T5419" t="s">
        <v>12087</v>
      </c>
      <c r="U5419" t="s">
        <v>12087</v>
      </c>
      <c r="V5419" t="s">
        <v>12087</v>
      </c>
    </row>
    <row r="5420" spans="1:22" x14ac:dyDescent="0.3">
      <c r="A5420">
        <v>7936</v>
      </c>
      <c r="B5420" t="s">
        <v>7768</v>
      </c>
      <c r="C5420" t="s">
        <v>7769</v>
      </c>
      <c r="D5420">
        <v>3</v>
      </c>
      <c r="E5420">
        <v>1</v>
      </c>
      <c r="G5420">
        <v>10</v>
      </c>
      <c r="T5420" t="s">
        <v>12087</v>
      </c>
      <c r="U5420" t="s">
        <v>12087</v>
      </c>
      <c r="V5420" t="s">
        <v>12087</v>
      </c>
    </row>
    <row r="5421" spans="1:22" x14ac:dyDescent="0.3">
      <c r="A5421">
        <v>7937</v>
      </c>
      <c r="B5421" t="s">
        <v>7752</v>
      </c>
      <c r="C5421" t="s">
        <v>7753</v>
      </c>
      <c r="D5421">
        <v>3</v>
      </c>
      <c r="E5421">
        <v>1</v>
      </c>
      <c r="G5421">
        <v>10</v>
      </c>
      <c r="T5421" t="s">
        <v>12087</v>
      </c>
      <c r="U5421" t="s">
        <v>12087</v>
      </c>
      <c r="V5421" t="s">
        <v>12087</v>
      </c>
    </row>
    <row r="5422" spans="1:22" x14ac:dyDescent="0.3">
      <c r="A5422">
        <v>7938</v>
      </c>
      <c r="B5422" t="s">
        <v>6082</v>
      </c>
      <c r="C5422" t="s">
        <v>6083</v>
      </c>
      <c r="D5422">
        <v>3</v>
      </c>
      <c r="E5422">
        <v>1000</v>
      </c>
      <c r="G5422">
        <v>10</v>
      </c>
      <c r="T5422" t="s">
        <v>12087</v>
      </c>
      <c r="U5422" t="s">
        <v>12087</v>
      </c>
      <c r="V5422" t="s">
        <v>12087</v>
      </c>
    </row>
    <row r="5423" spans="1:22" x14ac:dyDescent="0.3">
      <c r="A5423">
        <v>7939</v>
      </c>
      <c r="B5423" t="s">
        <v>3536</v>
      </c>
      <c r="C5423" t="s">
        <v>3537</v>
      </c>
      <c r="D5423">
        <v>3</v>
      </c>
      <c r="E5423">
        <v>1000</v>
      </c>
      <c r="G5423">
        <v>10</v>
      </c>
      <c r="T5423" t="s">
        <v>12087</v>
      </c>
      <c r="U5423" t="s">
        <v>12087</v>
      </c>
      <c r="V5423" t="s">
        <v>12087</v>
      </c>
    </row>
    <row r="5424" spans="1:22" x14ac:dyDescent="0.3">
      <c r="A5424">
        <v>7940</v>
      </c>
      <c r="B5424" t="s">
        <v>9406</v>
      </c>
      <c r="C5424" t="s">
        <v>9407</v>
      </c>
      <c r="D5424">
        <v>3</v>
      </c>
      <c r="E5424">
        <v>200</v>
      </c>
      <c r="G5424">
        <v>2</v>
      </c>
      <c r="T5424" t="s">
        <v>12087</v>
      </c>
      <c r="U5424" t="s">
        <v>12087</v>
      </c>
      <c r="V5424" t="s">
        <v>12087</v>
      </c>
    </row>
    <row r="5425" spans="1:22" x14ac:dyDescent="0.3">
      <c r="A5425">
        <v>7941</v>
      </c>
      <c r="B5425" t="s">
        <v>18266</v>
      </c>
      <c r="C5425" t="s">
        <v>18267</v>
      </c>
      <c r="D5425">
        <v>3</v>
      </c>
      <c r="E5425">
        <v>10</v>
      </c>
      <c r="G5425">
        <v>0</v>
      </c>
      <c r="T5425" t="s">
        <v>12087</v>
      </c>
      <c r="U5425" t="s">
        <v>12087</v>
      </c>
      <c r="V5425" t="s">
        <v>12087</v>
      </c>
    </row>
    <row r="5426" spans="1:22" x14ac:dyDescent="0.3">
      <c r="A5426">
        <v>7942</v>
      </c>
      <c r="B5426" t="s">
        <v>18268</v>
      </c>
      <c r="C5426" t="s">
        <v>18269</v>
      </c>
      <c r="D5426">
        <v>3</v>
      </c>
      <c r="E5426">
        <v>0</v>
      </c>
      <c r="G5426">
        <v>0</v>
      </c>
      <c r="T5426" t="s">
        <v>12087</v>
      </c>
      <c r="U5426" t="s">
        <v>12087</v>
      </c>
      <c r="V5426" t="s">
        <v>12087</v>
      </c>
    </row>
    <row r="5427" spans="1:22" x14ac:dyDescent="0.3">
      <c r="A5427">
        <v>7943</v>
      </c>
      <c r="B5427" t="s">
        <v>18270</v>
      </c>
      <c r="C5427" t="s">
        <v>18270</v>
      </c>
      <c r="D5427">
        <v>3</v>
      </c>
      <c r="E5427">
        <v>0</v>
      </c>
      <c r="G5427">
        <v>0</v>
      </c>
      <c r="T5427" t="s">
        <v>12087</v>
      </c>
      <c r="U5427" t="s">
        <v>12087</v>
      </c>
      <c r="V5427" t="s">
        <v>12087</v>
      </c>
    </row>
    <row r="5428" spans="1:22" x14ac:dyDescent="0.3">
      <c r="A5428">
        <v>7944</v>
      </c>
      <c r="B5428" t="s">
        <v>18271</v>
      </c>
      <c r="C5428" t="s">
        <v>18272</v>
      </c>
      <c r="D5428">
        <v>3</v>
      </c>
      <c r="E5428">
        <v>10</v>
      </c>
      <c r="G5428">
        <v>10</v>
      </c>
      <c r="T5428" t="s">
        <v>12087</v>
      </c>
      <c r="U5428" t="s">
        <v>12087</v>
      </c>
      <c r="V5428" t="s">
        <v>12087</v>
      </c>
    </row>
    <row r="5429" spans="1:22" x14ac:dyDescent="0.3">
      <c r="A5429">
        <v>7945</v>
      </c>
      <c r="B5429" t="s">
        <v>18273</v>
      </c>
      <c r="C5429" t="s">
        <v>18274</v>
      </c>
      <c r="D5429">
        <v>3</v>
      </c>
      <c r="E5429">
        <v>0</v>
      </c>
      <c r="G5429">
        <v>10</v>
      </c>
      <c r="T5429" t="s">
        <v>12087</v>
      </c>
      <c r="U5429" t="s">
        <v>12087</v>
      </c>
      <c r="V5429" t="s">
        <v>12087</v>
      </c>
    </row>
    <row r="5430" spans="1:22" x14ac:dyDescent="0.3">
      <c r="A5430">
        <v>7946</v>
      </c>
      <c r="B5430" t="s">
        <v>18275</v>
      </c>
      <c r="C5430" t="s">
        <v>18276</v>
      </c>
      <c r="D5430">
        <v>3</v>
      </c>
      <c r="E5430">
        <v>10</v>
      </c>
      <c r="G5430">
        <v>0</v>
      </c>
      <c r="T5430" t="s">
        <v>12087</v>
      </c>
      <c r="U5430" t="s">
        <v>12087</v>
      </c>
      <c r="V5430" t="s">
        <v>12087</v>
      </c>
    </row>
    <row r="5431" spans="1:22" x14ac:dyDescent="0.3">
      <c r="A5431">
        <v>7947</v>
      </c>
      <c r="B5431" t="s">
        <v>18277</v>
      </c>
      <c r="C5431" t="s">
        <v>18278</v>
      </c>
      <c r="D5431">
        <v>3</v>
      </c>
      <c r="E5431">
        <v>10</v>
      </c>
      <c r="G5431">
        <v>0</v>
      </c>
      <c r="T5431" t="s">
        <v>12087</v>
      </c>
      <c r="U5431" t="s">
        <v>12087</v>
      </c>
      <c r="V5431" t="s">
        <v>12087</v>
      </c>
    </row>
    <row r="5432" spans="1:22" x14ac:dyDescent="0.3">
      <c r="A5432">
        <v>7948</v>
      </c>
      <c r="B5432" t="s">
        <v>18279</v>
      </c>
      <c r="C5432" t="s">
        <v>18279</v>
      </c>
      <c r="D5432">
        <v>3</v>
      </c>
      <c r="E5432">
        <v>10</v>
      </c>
      <c r="G5432">
        <v>10</v>
      </c>
      <c r="T5432" t="s">
        <v>12087</v>
      </c>
      <c r="U5432" t="s">
        <v>12087</v>
      </c>
      <c r="V5432" t="s">
        <v>12087</v>
      </c>
    </row>
    <row r="5433" spans="1:22" x14ac:dyDescent="0.3">
      <c r="A5433">
        <v>7949</v>
      </c>
      <c r="B5433" t="s">
        <v>18280</v>
      </c>
      <c r="C5433" t="s">
        <v>18281</v>
      </c>
      <c r="D5433">
        <v>3</v>
      </c>
      <c r="E5433">
        <v>10</v>
      </c>
      <c r="G5433">
        <v>0</v>
      </c>
      <c r="T5433" t="s">
        <v>12087</v>
      </c>
      <c r="U5433" t="s">
        <v>12087</v>
      </c>
      <c r="V5433" t="s">
        <v>12087</v>
      </c>
    </row>
    <row r="5434" spans="1:22" x14ac:dyDescent="0.3">
      <c r="A5434">
        <v>7950</v>
      </c>
      <c r="B5434" t="s">
        <v>18282</v>
      </c>
      <c r="C5434" t="s">
        <v>18283</v>
      </c>
      <c r="D5434">
        <v>3</v>
      </c>
      <c r="E5434">
        <v>10</v>
      </c>
      <c r="G5434">
        <v>0</v>
      </c>
      <c r="T5434" t="s">
        <v>12087</v>
      </c>
      <c r="U5434" t="s">
        <v>12087</v>
      </c>
      <c r="V5434" t="s">
        <v>12087</v>
      </c>
    </row>
    <row r="5435" spans="1:22" x14ac:dyDescent="0.3">
      <c r="A5435">
        <v>7951</v>
      </c>
      <c r="B5435" t="s">
        <v>18284</v>
      </c>
      <c r="C5435" t="s">
        <v>18285</v>
      </c>
      <c r="D5435">
        <v>3</v>
      </c>
      <c r="E5435">
        <v>10</v>
      </c>
      <c r="G5435">
        <v>0</v>
      </c>
      <c r="T5435" t="s">
        <v>12087</v>
      </c>
      <c r="U5435" t="s">
        <v>12087</v>
      </c>
      <c r="V5435" t="s">
        <v>12087</v>
      </c>
    </row>
    <row r="5436" spans="1:22" x14ac:dyDescent="0.3">
      <c r="A5436">
        <v>7952</v>
      </c>
      <c r="B5436" t="s">
        <v>18286</v>
      </c>
      <c r="C5436" t="s">
        <v>18287</v>
      </c>
      <c r="D5436">
        <v>3</v>
      </c>
      <c r="E5436">
        <v>0</v>
      </c>
      <c r="G5436">
        <v>0</v>
      </c>
      <c r="T5436" t="s">
        <v>12087</v>
      </c>
      <c r="U5436" t="s">
        <v>12087</v>
      </c>
      <c r="V5436" t="s">
        <v>12087</v>
      </c>
    </row>
    <row r="5437" spans="1:22" x14ac:dyDescent="0.3">
      <c r="A5437">
        <v>7953</v>
      </c>
      <c r="B5437" t="s">
        <v>18288</v>
      </c>
      <c r="C5437" t="s">
        <v>18289</v>
      </c>
      <c r="D5437">
        <v>3</v>
      </c>
      <c r="E5437">
        <v>0</v>
      </c>
      <c r="G5437">
        <v>0</v>
      </c>
      <c r="T5437" t="s">
        <v>12087</v>
      </c>
      <c r="U5437" t="s">
        <v>12087</v>
      </c>
      <c r="V5437" t="s">
        <v>12087</v>
      </c>
    </row>
    <row r="5438" spans="1:22" x14ac:dyDescent="0.3">
      <c r="A5438">
        <v>7954</v>
      </c>
      <c r="B5438" t="s">
        <v>18290</v>
      </c>
      <c r="C5438" t="s">
        <v>17639</v>
      </c>
      <c r="D5438">
        <v>3</v>
      </c>
      <c r="E5438">
        <v>10</v>
      </c>
      <c r="G5438">
        <v>10</v>
      </c>
      <c r="T5438" t="s">
        <v>12087</v>
      </c>
      <c r="U5438" t="s">
        <v>12087</v>
      </c>
      <c r="V5438" t="s">
        <v>12087</v>
      </c>
    </row>
    <row r="5439" spans="1:22" x14ac:dyDescent="0.3">
      <c r="A5439">
        <v>7955</v>
      </c>
      <c r="B5439" t="s">
        <v>18291</v>
      </c>
      <c r="C5439" t="s">
        <v>18292</v>
      </c>
      <c r="D5439">
        <v>3</v>
      </c>
      <c r="E5439">
        <v>10</v>
      </c>
      <c r="G5439">
        <v>0</v>
      </c>
      <c r="T5439" t="s">
        <v>12087</v>
      </c>
      <c r="U5439" t="s">
        <v>12087</v>
      </c>
      <c r="V5439" t="s">
        <v>12087</v>
      </c>
    </row>
    <row r="5440" spans="1:22" x14ac:dyDescent="0.3">
      <c r="A5440">
        <v>7956</v>
      </c>
      <c r="B5440" t="s">
        <v>18293</v>
      </c>
      <c r="C5440" t="s">
        <v>18294</v>
      </c>
      <c r="D5440">
        <v>3</v>
      </c>
      <c r="E5440">
        <v>10</v>
      </c>
      <c r="G5440">
        <v>0</v>
      </c>
      <c r="T5440" t="s">
        <v>12087</v>
      </c>
      <c r="U5440" t="s">
        <v>12087</v>
      </c>
      <c r="V5440" t="s">
        <v>12087</v>
      </c>
    </row>
    <row r="5441" spans="1:22" x14ac:dyDescent="0.3">
      <c r="A5441">
        <v>7957</v>
      </c>
      <c r="B5441" t="s">
        <v>18295</v>
      </c>
      <c r="C5441" t="s">
        <v>18296</v>
      </c>
      <c r="D5441">
        <v>3</v>
      </c>
      <c r="E5441">
        <v>10</v>
      </c>
      <c r="G5441">
        <v>0</v>
      </c>
      <c r="T5441" t="s">
        <v>12087</v>
      </c>
      <c r="U5441" t="s">
        <v>12087</v>
      </c>
      <c r="V5441" t="s">
        <v>12087</v>
      </c>
    </row>
    <row r="5442" spans="1:22" x14ac:dyDescent="0.3">
      <c r="A5442">
        <v>7958</v>
      </c>
      <c r="B5442" t="s">
        <v>18297</v>
      </c>
      <c r="C5442" t="s">
        <v>18298</v>
      </c>
      <c r="D5442">
        <v>3</v>
      </c>
      <c r="E5442">
        <v>10</v>
      </c>
      <c r="G5442">
        <v>0</v>
      </c>
      <c r="T5442" t="s">
        <v>12087</v>
      </c>
      <c r="U5442" t="s">
        <v>12087</v>
      </c>
      <c r="V5442" t="s">
        <v>12087</v>
      </c>
    </row>
    <row r="5443" spans="1:22" x14ac:dyDescent="0.3">
      <c r="A5443">
        <v>7959</v>
      </c>
      <c r="B5443" t="s">
        <v>18299</v>
      </c>
      <c r="C5443" t="s">
        <v>18300</v>
      </c>
      <c r="D5443">
        <v>3</v>
      </c>
      <c r="E5443">
        <v>0</v>
      </c>
      <c r="G5443">
        <v>0</v>
      </c>
      <c r="T5443" t="s">
        <v>12087</v>
      </c>
      <c r="U5443" t="s">
        <v>12087</v>
      </c>
      <c r="V5443" t="s">
        <v>12087</v>
      </c>
    </row>
    <row r="5444" spans="1:22" x14ac:dyDescent="0.3">
      <c r="A5444">
        <v>7960</v>
      </c>
      <c r="B5444" t="s">
        <v>18301</v>
      </c>
      <c r="C5444" t="s">
        <v>18302</v>
      </c>
      <c r="D5444">
        <v>3</v>
      </c>
      <c r="E5444">
        <v>0</v>
      </c>
      <c r="G5444">
        <v>0</v>
      </c>
      <c r="T5444" t="s">
        <v>12087</v>
      </c>
      <c r="U5444" t="s">
        <v>12087</v>
      </c>
      <c r="V5444" t="s">
        <v>12087</v>
      </c>
    </row>
    <row r="5445" spans="1:22" x14ac:dyDescent="0.3">
      <c r="A5445">
        <v>7961</v>
      </c>
      <c r="B5445" t="s">
        <v>18303</v>
      </c>
      <c r="C5445" t="s">
        <v>18304</v>
      </c>
      <c r="D5445">
        <v>3</v>
      </c>
      <c r="E5445">
        <v>0</v>
      </c>
      <c r="G5445">
        <v>0</v>
      </c>
      <c r="T5445" t="s">
        <v>12087</v>
      </c>
      <c r="U5445" t="s">
        <v>12087</v>
      </c>
      <c r="V5445" t="s">
        <v>12087</v>
      </c>
    </row>
    <row r="5446" spans="1:22" x14ac:dyDescent="0.3">
      <c r="A5446">
        <v>7962</v>
      </c>
      <c r="B5446" t="s">
        <v>18305</v>
      </c>
      <c r="C5446" t="s">
        <v>18306</v>
      </c>
      <c r="D5446">
        <v>3</v>
      </c>
      <c r="E5446">
        <v>10</v>
      </c>
      <c r="G5446">
        <v>0</v>
      </c>
      <c r="T5446" t="s">
        <v>12087</v>
      </c>
      <c r="U5446" t="s">
        <v>12087</v>
      </c>
      <c r="V5446" t="s">
        <v>12087</v>
      </c>
    </row>
    <row r="5447" spans="1:22" x14ac:dyDescent="0.3">
      <c r="A5447">
        <v>7963</v>
      </c>
      <c r="B5447" t="s">
        <v>18307</v>
      </c>
      <c r="C5447" t="s">
        <v>18308</v>
      </c>
      <c r="D5447">
        <v>3</v>
      </c>
      <c r="E5447">
        <v>10</v>
      </c>
      <c r="G5447">
        <v>0</v>
      </c>
      <c r="T5447" t="s">
        <v>12087</v>
      </c>
      <c r="U5447" t="s">
        <v>12087</v>
      </c>
      <c r="V5447" t="s">
        <v>12087</v>
      </c>
    </row>
    <row r="5448" spans="1:22" x14ac:dyDescent="0.3">
      <c r="A5448">
        <v>7964</v>
      </c>
      <c r="B5448" t="s">
        <v>18309</v>
      </c>
      <c r="C5448" t="s">
        <v>18310</v>
      </c>
      <c r="D5448">
        <v>3</v>
      </c>
      <c r="E5448">
        <v>10</v>
      </c>
      <c r="G5448">
        <v>0</v>
      </c>
      <c r="T5448" t="s">
        <v>12087</v>
      </c>
      <c r="U5448" t="s">
        <v>12087</v>
      </c>
      <c r="V5448" t="s">
        <v>12087</v>
      </c>
    </row>
    <row r="5449" spans="1:22" x14ac:dyDescent="0.3">
      <c r="A5449">
        <v>7965</v>
      </c>
      <c r="B5449" t="s">
        <v>18311</v>
      </c>
      <c r="C5449" t="s">
        <v>18312</v>
      </c>
      <c r="D5449">
        <v>3</v>
      </c>
      <c r="E5449">
        <v>10</v>
      </c>
      <c r="G5449">
        <v>0</v>
      </c>
      <c r="T5449" t="s">
        <v>12087</v>
      </c>
      <c r="U5449" t="s">
        <v>12087</v>
      </c>
      <c r="V5449" t="s">
        <v>12087</v>
      </c>
    </row>
    <row r="5450" spans="1:22" x14ac:dyDescent="0.3">
      <c r="A5450">
        <v>7966</v>
      </c>
      <c r="B5450" t="s">
        <v>18313</v>
      </c>
      <c r="C5450" t="s">
        <v>18314</v>
      </c>
      <c r="D5450">
        <v>3</v>
      </c>
      <c r="E5450">
        <v>10</v>
      </c>
      <c r="G5450">
        <v>0</v>
      </c>
      <c r="T5450" t="s">
        <v>12087</v>
      </c>
      <c r="U5450" t="s">
        <v>12087</v>
      </c>
      <c r="V5450" t="s">
        <v>12087</v>
      </c>
    </row>
    <row r="5451" spans="1:22" x14ac:dyDescent="0.3">
      <c r="A5451">
        <v>7967</v>
      </c>
      <c r="B5451" t="s">
        <v>18315</v>
      </c>
      <c r="C5451" t="s">
        <v>18316</v>
      </c>
      <c r="D5451">
        <v>3</v>
      </c>
      <c r="E5451">
        <v>10</v>
      </c>
      <c r="G5451">
        <v>0</v>
      </c>
      <c r="T5451" t="s">
        <v>12087</v>
      </c>
      <c r="U5451" t="s">
        <v>12087</v>
      </c>
      <c r="V5451" t="s">
        <v>12087</v>
      </c>
    </row>
    <row r="5452" spans="1:22" x14ac:dyDescent="0.3">
      <c r="A5452">
        <v>7968</v>
      </c>
      <c r="B5452" t="s">
        <v>18317</v>
      </c>
      <c r="C5452" t="s">
        <v>18318</v>
      </c>
      <c r="D5452">
        <v>3</v>
      </c>
      <c r="E5452">
        <v>10</v>
      </c>
      <c r="G5452">
        <v>0</v>
      </c>
      <c r="T5452" t="s">
        <v>12087</v>
      </c>
      <c r="U5452" t="s">
        <v>12087</v>
      </c>
      <c r="V5452" t="s">
        <v>12087</v>
      </c>
    </row>
    <row r="5453" spans="1:22" x14ac:dyDescent="0.3">
      <c r="A5453">
        <v>7969</v>
      </c>
      <c r="B5453" t="s">
        <v>18319</v>
      </c>
      <c r="C5453" t="s">
        <v>18320</v>
      </c>
      <c r="D5453">
        <v>3</v>
      </c>
      <c r="E5453">
        <v>10</v>
      </c>
      <c r="G5453">
        <v>0</v>
      </c>
      <c r="T5453" t="s">
        <v>12087</v>
      </c>
      <c r="U5453" t="s">
        <v>12087</v>
      </c>
      <c r="V5453" t="s">
        <v>12087</v>
      </c>
    </row>
    <row r="5454" spans="1:22" x14ac:dyDescent="0.3">
      <c r="A5454">
        <v>7970</v>
      </c>
      <c r="B5454" t="s">
        <v>18321</v>
      </c>
      <c r="C5454" t="s">
        <v>18322</v>
      </c>
      <c r="D5454">
        <v>3</v>
      </c>
      <c r="E5454">
        <v>0</v>
      </c>
      <c r="G5454">
        <v>0</v>
      </c>
      <c r="T5454" t="s">
        <v>12087</v>
      </c>
      <c r="U5454" t="s">
        <v>12087</v>
      </c>
      <c r="V5454" t="s">
        <v>12087</v>
      </c>
    </row>
    <row r="5455" spans="1:22" x14ac:dyDescent="0.3">
      <c r="A5455">
        <v>7971</v>
      </c>
      <c r="B5455" t="s">
        <v>18323</v>
      </c>
      <c r="C5455" t="s">
        <v>18324</v>
      </c>
      <c r="D5455">
        <v>3</v>
      </c>
      <c r="E5455">
        <v>0</v>
      </c>
      <c r="G5455">
        <v>0</v>
      </c>
      <c r="T5455" t="s">
        <v>12087</v>
      </c>
      <c r="U5455" t="s">
        <v>12087</v>
      </c>
      <c r="V5455" t="s">
        <v>12087</v>
      </c>
    </row>
    <row r="5456" spans="1:22" x14ac:dyDescent="0.3">
      <c r="A5456">
        <v>7972</v>
      </c>
      <c r="B5456" t="s">
        <v>18325</v>
      </c>
      <c r="C5456" t="s">
        <v>18326</v>
      </c>
      <c r="D5456">
        <v>3</v>
      </c>
      <c r="E5456">
        <v>0</v>
      </c>
      <c r="G5456">
        <v>0</v>
      </c>
      <c r="T5456" t="s">
        <v>12087</v>
      </c>
      <c r="U5456" t="s">
        <v>12087</v>
      </c>
      <c r="V5456" t="s">
        <v>12087</v>
      </c>
    </row>
    <row r="5457" spans="1:22" x14ac:dyDescent="0.3">
      <c r="A5457">
        <v>7973</v>
      </c>
      <c r="B5457" t="s">
        <v>18327</v>
      </c>
      <c r="C5457" t="s">
        <v>18328</v>
      </c>
      <c r="D5457">
        <v>3</v>
      </c>
      <c r="E5457">
        <v>20</v>
      </c>
      <c r="G5457">
        <v>0</v>
      </c>
      <c r="T5457" t="s">
        <v>12087</v>
      </c>
      <c r="U5457" t="s">
        <v>12087</v>
      </c>
      <c r="V5457" t="s">
        <v>12087</v>
      </c>
    </row>
    <row r="5458" spans="1:22" x14ac:dyDescent="0.3">
      <c r="A5458">
        <v>7974</v>
      </c>
      <c r="B5458" t="s">
        <v>18329</v>
      </c>
      <c r="C5458" t="s">
        <v>18330</v>
      </c>
      <c r="D5458">
        <v>3</v>
      </c>
      <c r="E5458">
        <v>20</v>
      </c>
      <c r="G5458">
        <v>0</v>
      </c>
      <c r="T5458" t="s">
        <v>12087</v>
      </c>
      <c r="U5458" t="s">
        <v>12087</v>
      </c>
      <c r="V5458" t="s">
        <v>12087</v>
      </c>
    </row>
    <row r="5459" spans="1:22" x14ac:dyDescent="0.3">
      <c r="A5459">
        <v>7975</v>
      </c>
      <c r="B5459" t="s">
        <v>18331</v>
      </c>
      <c r="C5459" t="s">
        <v>18332</v>
      </c>
      <c r="D5459">
        <v>3</v>
      </c>
      <c r="E5459">
        <v>0</v>
      </c>
      <c r="G5459">
        <v>0</v>
      </c>
      <c r="T5459" t="s">
        <v>12087</v>
      </c>
      <c r="U5459" t="s">
        <v>12087</v>
      </c>
      <c r="V5459" t="s">
        <v>12087</v>
      </c>
    </row>
    <row r="5460" spans="1:22" x14ac:dyDescent="0.3">
      <c r="A5460">
        <v>7976</v>
      </c>
      <c r="B5460" t="s">
        <v>18333</v>
      </c>
      <c r="C5460" t="s">
        <v>18334</v>
      </c>
      <c r="D5460">
        <v>3</v>
      </c>
      <c r="E5460">
        <v>20</v>
      </c>
      <c r="G5460">
        <v>0</v>
      </c>
      <c r="T5460" t="s">
        <v>12087</v>
      </c>
      <c r="U5460" t="s">
        <v>12087</v>
      </c>
      <c r="V5460" t="s">
        <v>12087</v>
      </c>
    </row>
    <row r="5461" spans="1:22" x14ac:dyDescent="0.3">
      <c r="A5461">
        <v>7977</v>
      </c>
      <c r="B5461" t="s">
        <v>18335</v>
      </c>
      <c r="C5461" t="s">
        <v>18336</v>
      </c>
      <c r="D5461">
        <v>3</v>
      </c>
      <c r="E5461">
        <v>0</v>
      </c>
      <c r="G5461">
        <v>0</v>
      </c>
      <c r="T5461" t="s">
        <v>12087</v>
      </c>
      <c r="U5461" t="s">
        <v>12087</v>
      </c>
      <c r="V5461" t="s">
        <v>12087</v>
      </c>
    </row>
    <row r="5462" spans="1:22" x14ac:dyDescent="0.3">
      <c r="A5462">
        <v>7978</v>
      </c>
      <c r="B5462" t="s">
        <v>18337</v>
      </c>
      <c r="C5462" t="s">
        <v>18338</v>
      </c>
      <c r="D5462">
        <v>3</v>
      </c>
      <c r="E5462">
        <v>2</v>
      </c>
      <c r="G5462">
        <v>10</v>
      </c>
      <c r="T5462" t="s">
        <v>12087</v>
      </c>
      <c r="U5462" t="s">
        <v>12087</v>
      </c>
      <c r="V5462" t="s">
        <v>12087</v>
      </c>
    </row>
    <row r="5463" spans="1:22" x14ac:dyDescent="0.3">
      <c r="A5463">
        <v>7979</v>
      </c>
      <c r="B5463" t="s">
        <v>18339</v>
      </c>
      <c r="C5463" t="s">
        <v>18340</v>
      </c>
      <c r="D5463">
        <v>3</v>
      </c>
      <c r="E5463">
        <v>2</v>
      </c>
      <c r="G5463">
        <v>10</v>
      </c>
      <c r="T5463" t="s">
        <v>12087</v>
      </c>
      <c r="U5463" t="s">
        <v>12087</v>
      </c>
      <c r="V5463" t="s">
        <v>12087</v>
      </c>
    </row>
    <row r="5464" spans="1:22" x14ac:dyDescent="0.3">
      <c r="A5464">
        <v>7980</v>
      </c>
      <c r="B5464" t="s">
        <v>18341</v>
      </c>
      <c r="C5464" t="s">
        <v>18342</v>
      </c>
      <c r="D5464">
        <v>3</v>
      </c>
      <c r="E5464">
        <v>2</v>
      </c>
      <c r="G5464">
        <v>10</v>
      </c>
      <c r="T5464" t="s">
        <v>12087</v>
      </c>
      <c r="U5464" t="s">
        <v>12087</v>
      </c>
      <c r="V5464" t="s">
        <v>12087</v>
      </c>
    </row>
    <row r="5465" spans="1:22" x14ac:dyDescent="0.3">
      <c r="A5465">
        <v>7981</v>
      </c>
      <c r="B5465" t="s">
        <v>18343</v>
      </c>
      <c r="C5465" t="s">
        <v>18344</v>
      </c>
      <c r="D5465">
        <v>3</v>
      </c>
      <c r="E5465">
        <v>2</v>
      </c>
      <c r="G5465">
        <v>10</v>
      </c>
      <c r="T5465" t="s">
        <v>12087</v>
      </c>
      <c r="U5465" t="s">
        <v>12087</v>
      </c>
      <c r="V5465" t="s">
        <v>12087</v>
      </c>
    </row>
    <row r="5466" spans="1:22" x14ac:dyDescent="0.3">
      <c r="A5466">
        <v>7982</v>
      </c>
      <c r="B5466" t="s">
        <v>18345</v>
      </c>
      <c r="C5466" t="s">
        <v>18346</v>
      </c>
      <c r="D5466">
        <v>3</v>
      </c>
      <c r="E5466">
        <v>2</v>
      </c>
      <c r="G5466">
        <v>10</v>
      </c>
      <c r="T5466" t="s">
        <v>12087</v>
      </c>
      <c r="U5466" t="s">
        <v>12087</v>
      </c>
      <c r="V5466" t="s">
        <v>12087</v>
      </c>
    </row>
    <row r="5467" spans="1:22" x14ac:dyDescent="0.3">
      <c r="A5467">
        <v>7983</v>
      </c>
      <c r="B5467" t="s">
        <v>18347</v>
      </c>
      <c r="C5467" t="s">
        <v>18348</v>
      </c>
      <c r="D5467">
        <v>3</v>
      </c>
      <c r="E5467">
        <v>2</v>
      </c>
      <c r="G5467">
        <v>10</v>
      </c>
      <c r="T5467" t="s">
        <v>12087</v>
      </c>
      <c r="U5467" t="s">
        <v>12087</v>
      </c>
      <c r="V5467" t="s">
        <v>12087</v>
      </c>
    </row>
    <row r="5468" spans="1:22" x14ac:dyDescent="0.3">
      <c r="A5468">
        <v>7984</v>
      </c>
      <c r="B5468" t="s">
        <v>18349</v>
      </c>
      <c r="C5468" t="s">
        <v>18350</v>
      </c>
      <c r="D5468">
        <v>3</v>
      </c>
      <c r="E5468">
        <v>2</v>
      </c>
      <c r="G5468">
        <v>10</v>
      </c>
      <c r="T5468" t="s">
        <v>12087</v>
      </c>
      <c r="U5468" t="s">
        <v>12087</v>
      </c>
      <c r="V5468" t="s">
        <v>12087</v>
      </c>
    </row>
    <row r="5469" spans="1:22" x14ac:dyDescent="0.3">
      <c r="A5469">
        <v>7985</v>
      </c>
      <c r="B5469" t="s">
        <v>18351</v>
      </c>
      <c r="C5469" t="s">
        <v>18352</v>
      </c>
      <c r="D5469">
        <v>3</v>
      </c>
      <c r="E5469">
        <v>2</v>
      </c>
      <c r="G5469">
        <v>10</v>
      </c>
      <c r="T5469" t="s">
        <v>12087</v>
      </c>
      <c r="U5469" t="s">
        <v>12087</v>
      </c>
      <c r="V5469" t="s">
        <v>12087</v>
      </c>
    </row>
    <row r="5470" spans="1:22" x14ac:dyDescent="0.3">
      <c r="A5470">
        <v>7986</v>
      </c>
      <c r="B5470" t="s">
        <v>18353</v>
      </c>
      <c r="C5470" t="s">
        <v>18354</v>
      </c>
      <c r="D5470">
        <v>3</v>
      </c>
      <c r="E5470">
        <v>2</v>
      </c>
      <c r="G5470">
        <v>10</v>
      </c>
      <c r="T5470" t="s">
        <v>12087</v>
      </c>
      <c r="U5470" t="s">
        <v>12087</v>
      </c>
      <c r="V5470" t="s">
        <v>12087</v>
      </c>
    </row>
    <row r="5471" spans="1:22" x14ac:dyDescent="0.3">
      <c r="A5471">
        <v>7987</v>
      </c>
      <c r="B5471" t="s">
        <v>18355</v>
      </c>
      <c r="C5471" t="s">
        <v>18356</v>
      </c>
      <c r="D5471">
        <v>3</v>
      </c>
      <c r="E5471">
        <v>2</v>
      </c>
      <c r="G5471">
        <v>10</v>
      </c>
      <c r="T5471" t="s">
        <v>12087</v>
      </c>
      <c r="U5471" t="s">
        <v>12087</v>
      </c>
      <c r="V5471" t="s">
        <v>12087</v>
      </c>
    </row>
    <row r="5472" spans="1:22" x14ac:dyDescent="0.3">
      <c r="A5472">
        <v>7988</v>
      </c>
      <c r="B5472" t="s">
        <v>18357</v>
      </c>
      <c r="C5472" t="s">
        <v>18358</v>
      </c>
      <c r="D5472">
        <v>3</v>
      </c>
      <c r="E5472">
        <v>2</v>
      </c>
      <c r="G5472">
        <v>10</v>
      </c>
      <c r="T5472" t="s">
        <v>12087</v>
      </c>
      <c r="U5472" t="s">
        <v>12087</v>
      </c>
      <c r="V5472" t="s">
        <v>12087</v>
      </c>
    </row>
    <row r="5473" spans="1:22" x14ac:dyDescent="0.3">
      <c r="A5473">
        <v>7989</v>
      </c>
      <c r="B5473" t="s">
        <v>18359</v>
      </c>
      <c r="C5473" t="s">
        <v>18360</v>
      </c>
      <c r="D5473">
        <v>3</v>
      </c>
      <c r="E5473">
        <v>2</v>
      </c>
      <c r="G5473">
        <v>10</v>
      </c>
      <c r="T5473" t="s">
        <v>12087</v>
      </c>
      <c r="U5473" t="s">
        <v>12087</v>
      </c>
      <c r="V5473" t="s">
        <v>12087</v>
      </c>
    </row>
    <row r="5474" spans="1:22" x14ac:dyDescent="0.3">
      <c r="A5474">
        <v>7990</v>
      </c>
      <c r="B5474" t="s">
        <v>18361</v>
      </c>
      <c r="C5474" t="s">
        <v>18362</v>
      </c>
      <c r="D5474">
        <v>3</v>
      </c>
      <c r="E5474">
        <v>2</v>
      </c>
      <c r="G5474">
        <v>10</v>
      </c>
      <c r="T5474" t="s">
        <v>12087</v>
      </c>
      <c r="U5474" t="s">
        <v>12087</v>
      </c>
      <c r="V5474" t="s">
        <v>12087</v>
      </c>
    </row>
    <row r="5475" spans="1:22" x14ac:dyDescent="0.3">
      <c r="A5475">
        <v>7991</v>
      </c>
      <c r="B5475" t="s">
        <v>18363</v>
      </c>
      <c r="C5475" t="s">
        <v>18364</v>
      </c>
      <c r="D5475">
        <v>3</v>
      </c>
      <c r="E5475">
        <v>2</v>
      </c>
      <c r="G5475">
        <v>10</v>
      </c>
      <c r="T5475" t="s">
        <v>12087</v>
      </c>
      <c r="U5475" t="s">
        <v>12087</v>
      </c>
      <c r="V5475" t="s">
        <v>12087</v>
      </c>
    </row>
    <row r="5476" spans="1:22" x14ac:dyDescent="0.3">
      <c r="A5476">
        <v>7992</v>
      </c>
      <c r="B5476" t="s">
        <v>18365</v>
      </c>
      <c r="C5476" t="s">
        <v>18366</v>
      </c>
      <c r="D5476">
        <v>3</v>
      </c>
      <c r="E5476">
        <v>2</v>
      </c>
      <c r="G5476">
        <v>10</v>
      </c>
      <c r="T5476" t="s">
        <v>12087</v>
      </c>
      <c r="U5476" t="s">
        <v>12087</v>
      </c>
      <c r="V5476" t="s">
        <v>12087</v>
      </c>
    </row>
    <row r="5477" spans="1:22" x14ac:dyDescent="0.3">
      <c r="A5477">
        <v>7993</v>
      </c>
      <c r="B5477" t="s">
        <v>18367</v>
      </c>
      <c r="C5477" t="s">
        <v>18368</v>
      </c>
      <c r="D5477">
        <v>3</v>
      </c>
      <c r="E5477">
        <v>2</v>
      </c>
      <c r="G5477">
        <v>10</v>
      </c>
      <c r="T5477" t="s">
        <v>12087</v>
      </c>
      <c r="U5477" t="s">
        <v>12087</v>
      </c>
      <c r="V5477" t="s">
        <v>12087</v>
      </c>
    </row>
    <row r="5478" spans="1:22" x14ac:dyDescent="0.3">
      <c r="A5478">
        <v>7994</v>
      </c>
      <c r="B5478" t="s">
        <v>18369</v>
      </c>
      <c r="C5478" t="s">
        <v>18370</v>
      </c>
      <c r="D5478">
        <v>3</v>
      </c>
      <c r="E5478">
        <v>2</v>
      </c>
      <c r="G5478">
        <v>10</v>
      </c>
      <c r="T5478" t="s">
        <v>12087</v>
      </c>
      <c r="U5478" t="s">
        <v>12087</v>
      </c>
      <c r="V5478" t="s">
        <v>12087</v>
      </c>
    </row>
    <row r="5479" spans="1:22" x14ac:dyDescent="0.3">
      <c r="A5479">
        <v>7995</v>
      </c>
      <c r="B5479" t="s">
        <v>18371</v>
      </c>
      <c r="C5479" t="s">
        <v>18372</v>
      </c>
      <c r="D5479">
        <v>3</v>
      </c>
      <c r="E5479">
        <v>2</v>
      </c>
      <c r="G5479">
        <v>10</v>
      </c>
      <c r="T5479" t="s">
        <v>12087</v>
      </c>
      <c r="U5479" t="s">
        <v>12087</v>
      </c>
      <c r="V5479" t="s">
        <v>12087</v>
      </c>
    </row>
    <row r="5480" spans="1:22" x14ac:dyDescent="0.3">
      <c r="A5480">
        <v>7996</v>
      </c>
      <c r="B5480" t="s">
        <v>18373</v>
      </c>
      <c r="C5480" t="s">
        <v>18374</v>
      </c>
      <c r="D5480">
        <v>3</v>
      </c>
      <c r="E5480">
        <v>2</v>
      </c>
      <c r="G5480">
        <v>10</v>
      </c>
      <c r="T5480" t="s">
        <v>12087</v>
      </c>
      <c r="U5480" t="s">
        <v>12087</v>
      </c>
      <c r="V5480" t="s">
        <v>12087</v>
      </c>
    </row>
    <row r="5481" spans="1:22" x14ac:dyDescent="0.3">
      <c r="A5481">
        <v>7997</v>
      </c>
      <c r="B5481" t="s">
        <v>18375</v>
      </c>
      <c r="C5481" t="s">
        <v>18376</v>
      </c>
      <c r="D5481">
        <v>3</v>
      </c>
      <c r="E5481">
        <v>2</v>
      </c>
      <c r="G5481">
        <v>10</v>
      </c>
      <c r="T5481" t="s">
        <v>12087</v>
      </c>
      <c r="U5481" t="s">
        <v>12087</v>
      </c>
      <c r="V5481" t="s">
        <v>12087</v>
      </c>
    </row>
    <row r="5482" spans="1:22" x14ac:dyDescent="0.3">
      <c r="A5482">
        <v>7998</v>
      </c>
      <c r="B5482" t="s">
        <v>18377</v>
      </c>
      <c r="C5482" t="s">
        <v>18378</v>
      </c>
      <c r="D5482">
        <v>3</v>
      </c>
      <c r="E5482">
        <v>2</v>
      </c>
      <c r="G5482">
        <v>10</v>
      </c>
      <c r="T5482" t="s">
        <v>12087</v>
      </c>
      <c r="U5482" t="s">
        <v>12087</v>
      </c>
      <c r="V5482" t="s">
        <v>12087</v>
      </c>
    </row>
    <row r="5483" spans="1:22" x14ac:dyDescent="0.3">
      <c r="A5483">
        <v>7999</v>
      </c>
      <c r="B5483" t="s">
        <v>18379</v>
      </c>
      <c r="C5483" t="s">
        <v>18380</v>
      </c>
      <c r="D5483">
        <v>3</v>
      </c>
      <c r="E5483">
        <v>2</v>
      </c>
      <c r="G5483">
        <v>10</v>
      </c>
      <c r="T5483" t="s">
        <v>12087</v>
      </c>
      <c r="U5483" t="s">
        <v>12087</v>
      </c>
      <c r="V5483" t="s">
        <v>12087</v>
      </c>
    </row>
    <row r="5484" spans="1:22" x14ac:dyDescent="0.3">
      <c r="A5484">
        <v>9001</v>
      </c>
      <c r="B5484" t="s">
        <v>18381</v>
      </c>
      <c r="C5484" t="s">
        <v>18382</v>
      </c>
      <c r="D5484">
        <v>7</v>
      </c>
      <c r="E5484">
        <v>20</v>
      </c>
      <c r="G5484">
        <v>0</v>
      </c>
      <c r="T5484" t="s">
        <v>12087</v>
      </c>
      <c r="U5484" t="s">
        <v>12087</v>
      </c>
      <c r="V5484" t="s">
        <v>12087</v>
      </c>
    </row>
    <row r="5485" spans="1:22" x14ac:dyDescent="0.3">
      <c r="A5485">
        <v>9002</v>
      </c>
      <c r="B5485" t="s">
        <v>18383</v>
      </c>
      <c r="C5485" t="s">
        <v>18384</v>
      </c>
      <c r="D5485">
        <v>7</v>
      </c>
      <c r="E5485">
        <v>20</v>
      </c>
      <c r="G5485">
        <v>0</v>
      </c>
      <c r="T5485" t="s">
        <v>12087</v>
      </c>
      <c r="U5485" t="s">
        <v>12087</v>
      </c>
      <c r="V5485" t="s">
        <v>12087</v>
      </c>
    </row>
    <row r="5486" spans="1:22" x14ac:dyDescent="0.3">
      <c r="A5486">
        <v>9003</v>
      </c>
      <c r="B5486" t="s">
        <v>18385</v>
      </c>
      <c r="C5486" t="s">
        <v>18386</v>
      </c>
      <c r="D5486">
        <v>7</v>
      </c>
      <c r="E5486">
        <v>20</v>
      </c>
      <c r="G5486">
        <v>0</v>
      </c>
      <c r="T5486" t="s">
        <v>12087</v>
      </c>
      <c r="U5486" t="s">
        <v>12087</v>
      </c>
      <c r="V5486" t="s">
        <v>12087</v>
      </c>
    </row>
    <row r="5487" spans="1:22" x14ac:dyDescent="0.3">
      <c r="A5487">
        <v>9004</v>
      </c>
      <c r="B5487" t="s">
        <v>18387</v>
      </c>
      <c r="C5487" t="s">
        <v>18388</v>
      </c>
      <c r="D5487">
        <v>7</v>
      </c>
      <c r="E5487">
        <v>20</v>
      </c>
      <c r="G5487">
        <v>0</v>
      </c>
      <c r="T5487" t="s">
        <v>12087</v>
      </c>
      <c r="U5487" t="s">
        <v>12087</v>
      </c>
      <c r="V5487" t="s">
        <v>12087</v>
      </c>
    </row>
    <row r="5488" spans="1:22" x14ac:dyDescent="0.3">
      <c r="A5488">
        <v>9005</v>
      </c>
      <c r="B5488" t="s">
        <v>18389</v>
      </c>
      <c r="C5488" t="s">
        <v>18390</v>
      </c>
      <c r="D5488">
        <v>7</v>
      </c>
      <c r="E5488">
        <v>20</v>
      </c>
      <c r="G5488">
        <v>0</v>
      </c>
      <c r="T5488" t="s">
        <v>12087</v>
      </c>
      <c r="U5488" t="s">
        <v>12087</v>
      </c>
      <c r="V5488" t="s">
        <v>12087</v>
      </c>
    </row>
    <row r="5489" spans="1:22" x14ac:dyDescent="0.3">
      <c r="A5489">
        <v>9006</v>
      </c>
      <c r="B5489" t="s">
        <v>18391</v>
      </c>
      <c r="C5489" t="s">
        <v>18392</v>
      </c>
      <c r="D5489">
        <v>7</v>
      </c>
      <c r="E5489">
        <v>20</v>
      </c>
      <c r="G5489">
        <v>0</v>
      </c>
      <c r="T5489" t="s">
        <v>12087</v>
      </c>
      <c r="U5489" t="s">
        <v>12087</v>
      </c>
      <c r="V5489" t="s">
        <v>12087</v>
      </c>
    </row>
    <row r="5490" spans="1:22" x14ac:dyDescent="0.3">
      <c r="A5490">
        <v>9007</v>
      </c>
      <c r="B5490" t="s">
        <v>18393</v>
      </c>
      <c r="C5490" t="s">
        <v>18394</v>
      </c>
      <c r="D5490">
        <v>7</v>
      </c>
      <c r="E5490">
        <v>20</v>
      </c>
      <c r="G5490">
        <v>0</v>
      </c>
      <c r="T5490" t="s">
        <v>12087</v>
      </c>
      <c r="U5490" t="s">
        <v>12087</v>
      </c>
      <c r="V5490" t="s">
        <v>12087</v>
      </c>
    </row>
    <row r="5491" spans="1:22" x14ac:dyDescent="0.3">
      <c r="A5491">
        <v>9008</v>
      </c>
      <c r="B5491" t="s">
        <v>18395</v>
      </c>
      <c r="C5491" t="s">
        <v>18396</v>
      </c>
      <c r="D5491">
        <v>7</v>
      </c>
      <c r="E5491">
        <v>20</v>
      </c>
      <c r="G5491">
        <v>0</v>
      </c>
      <c r="T5491" t="s">
        <v>12087</v>
      </c>
      <c r="U5491" t="s">
        <v>12087</v>
      </c>
      <c r="V5491" t="s">
        <v>12087</v>
      </c>
    </row>
    <row r="5492" spans="1:22" x14ac:dyDescent="0.3">
      <c r="A5492">
        <v>9009</v>
      </c>
      <c r="B5492" t="s">
        <v>18397</v>
      </c>
      <c r="C5492" t="s">
        <v>18398</v>
      </c>
      <c r="D5492">
        <v>7</v>
      </c>
      <c r="E5492">
        <v>20</v>
      </c>
      <c r="G5492">
        <v>0</v>
      </c>
      <c r="T5492" t="s">
        <v>12087</v>
      </c>
      <c r="U5492" t="s">
        <v>12087</v>
      </c>
      <c r="V5492" t="s">
        <v>12087</v>
      </c>
    </row>
    <row r="5493" spans="1:22" x14ac:dyDescent="0.3">
      <c r="A5493">
        <v>9010</v>
      </c>
      <c r="B5493" t="s">
        <v>18399</v>
      </c>
      <c r="C5493" t="s">
        <v>18400</v>
      </c>
      <c r="D5493">
        <v>7</v>
      </c>
      <c r="E5493">
        <v>20</v>
      </c>
      <c r="G5493">
        <v>0</v>
      </c>
      <c r="T5493" t="s">
        <v>12087</v>
      </c>
      <c r="U5493" t="s">
        <v>12087</v>
      </c>
      <c r="V5493" t="s">
        <v>12087</v>
      </c>
    </row>
    <row r="5494" spans="1:22" x14ac:dyDescent="0.3">
      <c r="A5494">
        <v>9011</v>
      </c>
      <c r="B5494" t="s">
        <v>18401</v>
      </c>
      <c r="C5494" t="s">
        <v>18402</v>
      </c>
      <c r="D5494">
        <v>7</v>
      </c>
      <c r="E5494">
        <v>20</v>
      </c>
      <c r="G5494">
        <v>0</v>
      </c>
      <c r="T5494" t="s">
        <v>12087</v>
      </c>
      <c r="U5494" t="s">
        <v>12087</v>
      </c>
      <c r="V5494" t="s">
        <v>12087</v>
      </c>
    </row>
    <row r="5495" spans="1:22" x14ac:dyDescent="0.3">
      <c r="A5495">
        <v>9012</v>
      </c>
      <c r="B5495" t="s">
        <v>18403</v>
      </c>
      <c r="C5495" t="s">
        <v>18404</v>
      </c>
      <c r="D5495">
        <v>7</v>
      </c>
      <c r="E5495">
        <v>20</v>
      </c>
      <c r="G5495">
        <v>0</v>
      </c>
      <c r="T5495" t="s">
        <v>12087</v>
      </c>
      <c r="U5495" t="s">
        <v>12087</v>
      </c>
      <c r="V5495" t="s">
        <v>12087</v>
      </c>
    </row>
    <row r="5496" spans="1:22" x14ac:dyDescent="0.3">
      <c r="A5496">
        <v>9013</v>
      </c>
      <c r="B5496" t="s">
        <v>18405</v>
      </c>
      <c r="C5496" t="s">
        <v>18406</v>
      </c>
      <c r="D5496">
        <v>7</v>
      </c>
      <c r="E5496">
        <v>20</v>
      </c>
      <c r="G5496">
        <v>0</v>
      </c>
      <c r="T5496" t="s">
        <v>12087</v>
      </c>
      <c r="U5496" t="s">
        <v>12087</v>
      </c>
      <c r="V5496" t="s">
        <v>12087</v>
      </c>
    </row>
    <row r="5497" spans="1:22" x14ac:dyDescent="0.3">
      <c r="A5497">
        <v>9014</v>
      </c>
      <c r="B5497" t="s">
        <v>18407</v>
      </c>
      <c r="C5497" t="s">
        <v>18408</v>
      </c>
      <c r="D5497">
        <v>7</v>
      </c>
      <c r="E5497">
        <v>20</v>
      </c>
      <c r="G5497">
        <v>0</v>
      </c>
      <c r="T5497" t="s">
        <v>12087</v>
      </c>
      <c r="U5497" t="s">
        <v>12087</v>
      </c>
      <c r="V5497" t="s">
        <v>12087</v>
      </c>
    </row>
    <row r="5498" spans="1:22" x14ac:dyDescent="0.3">
      <c r="A5498">
        <v>9015</v>
      </c>
      <c r="B5498" t="s">
        <v>18409</v>
      </c>
      <c r="C5498" t="s">
        <v>18410</v>
      </c>
      <c r="D5498">
        <v>7</v>
      </c>
      <c r="E5498">
        <v>20</v>
      </c>
      <c r="G5498">
        <v>0</v>
      </c>
      <c r="T5498" t="s">
        <v>12087</v>
      </c>
      <c r="U5498" t="s">
        <v>12087</v>
      </c>
      <c r="V5498" t="s">
        <v>12087</v>
      </c>
    </row>
    <row r="5499" spans="1:22" x14ac:dyDescent="0.3">
      <c r="A5499">
        <v>9016</v>
      </c>
      <c r="B5499" t="s">
        <v>18411</v>
      </c>
      <c r="C5499" t="s">
        <v>18412</v>
      </c>
      <c r="D5499">
        <v>7</v>
      </c>
      <c r="E5499">
        <v>20</v>
      </c>
      <c r="G5499">
        <v>0</v>
      </c>
      <c r="T5499" t="s">
        <v>12087</v>
      </c>
      <c r="U5499" t="s">
        <v>12087</v>
      </c>
      <c r="V5499" t="s">
        <v>12087</v>
      </c>
    </row>
    <row r="5500" spans="1:22" x14ac:dyDescent="0.3">
      <c r="A5500">
        <v>9017</v>
      </c>
      <c r="B5500" t="s">
        <v>18413</v>
      </c>
      <c r="C5500" t="s">
        <v>18414</v>
      </c>
      <c r="D5500">
        <v>7</v>
      </c>
      <c r="E5500">
        <v>20</v>
      </c>
      <c r="G5500">
        <v>0</v>
      </c>
      <c r="T5500" t="s">
        <v>12087</v>
      </c>
      <c r="U5500" t="s">
        <v>12087</v>
      </c>
      <c r="V5500" t="s">
        <v>12087</v>
      </c>
    </row>
    <row r="5501" spans="1:22" x14ac:dyDescent="0.3">
      <c r="A5501">
        <v>9018</v>
      </c>
      <c r="B5501" t="s">
        <v>18415</v>
      </c>
      <c r="C5501" t="s">
        <v>18416</v>
      </c>
      <c r="D5501">
        <v>7</v>
      </c>
      <c r="E5501">
        <v>20</v>
      </c>
      <c r="G5501">
        <v>0</v>
      </c>
      <c r="T5501" t="s">
        <v>12087</v>
      </c>
      <c r="U5501" t="s">
        <v>12087</v>
      </c>
      <c r="V5501" t="s">
        <v>12087</v>
      </c>
    </row>
    <row r="5502" spans="1:22" x14ac:dyDescent="0.3">
      <c r="A5502">
        <v>9019</v>
      </c>
      <c r="B5502" t="s">
        <v>18417</v>
      </c>
      <c r="C5502" t="s">
        <v>18418</v>
      </c>
      <c r="D5502">
        <v>7</v>
      </c>
      <c r="E5502">
        <v>20</v>
      </c>
      <c r="G5502">
        <v>0</v>
      </c>
      <c r="T5502" t="s">
        <v>12087</v>
      </c>
      <c r="U5502" t="s">
        <v>12087</v>
      </c>
      <c r="V5502" t="s">
        <v>12087</v>
      </c>
    </row>
    <row r="5503" spans="1:22" x14ac:dyDescent="0.3">
      <c r="A5503">
        <v>9020</v>
      </c>
      <c r="B5503" t="s">
        <v>18419</v>
      </c>
      <c r="C5503" t="s">
        <v>18420</v>
      </c>
      <c r="D5503">
        <v>7</v>
      </c>
      <c r="E5503">
        <v>20</v>
      </c>
      <c r="G5503">
        <v>0</v>
      </c>
      <c r="T5503" t="s">
        <v>12087</v>
      </c>
      <c r="U5503" t="s">
        <v>12087</v>
      </c>
      <c r="V5503" t="s">
        <v>12087</v>
      </c>
    </row>
    <row r="5504" spans="1:22" x14ac:dyDescent="0.3">
      <c r="A5504">
        <v>9021</v>
      </c>
      <c r="B5504" t="s">
        <v>18421</v>
      </c>
      <c r="C5504" t="s">
        <v>18422</v>
      </c>
      <c r="D5504">
        <v>7</v>
      </c>
      <c r="E5504">
        <v>20</v>
      </c>
      <c r="G5504">
        <v>0</v>
      </c>
      <c r="T5504" t="s">
        <v>12087</v>
      </c>
      <c r="U5504" t="s">
        <v>12087</v>
      </c>
      <c r="V5504" t="s">
        <v>12087</v>
      </c>
    </row>
    <row r="5505" spans="1:22" x14ac:dyDescent="0.3">
      <c r="A5505">
        <v>9022</v>
      </c>
      <c r="B5505" t="s">
        <v>4806</v>
      </c>
      <c r="C5505" t="s">
        <v>4807</v>
      </c>
      <c r="D5505">
        <v>7</v>
      </c>
      <c r="E5505">
        <v>20</v>
      </c>
      <c r="G5505">
        <v>0</v>
      </c>
      <c r="T5505" t="s">
        <v>12087</v>
      </c>
      <c r="U5505" t="s">
        <v>12087</v>
      </c>
      <c r="V5505" t="s">
        <v>12087</v>
      </c>
    </row>
    <row r="5506" spans="1:22" x14ac:dyDescent="0.3">
      <c r="A5506">
        <v>9023</v>
      </c>
      <c r="B5506" t="s">
        <v>18423</v>
      </c>
      <c r="C5506" t="s">
        <v>18424</v>
      </c>
      <c r="D5506">
        <v>7</v>
      </c>
      <c r="E5506">
        <v>20</v>
      </c>
      <c r="G5506">
        <v>0</v>
      </c>
      <c r="T5506" t="s">
        <v>12087</v>
      </c>
      <c r="U5506" t="s">
        <v>12087</v>
      </c>
      <c r="V5506" t="s">
        <v>12087</v>
      </c>
    </row>
    <row r="5507" spans="1:22" x14ac:dyDescent="0.3">
      <c r="A5507">
        <v>9024</v>
      </c>
      <c r="B5507" t="s">
        <v>18425</v>
      </c>
      <c r="C5507" t="s">
        <v>18426</v>
      </c>
      <c r="D5507">
        <v>7</v>
      </c>
      <c r="E5507">
        <v>20</v>
      </c>
      <c r="G5507">
        <v>0</v>
      </c>
      <c r="T5507" t="s">
        <v>12087</v>
      </c>
      <c r="U5507" t="s">
        <v>12087</v>
      </c>
      <c r="V5507" t="s">
        <v>12087</v>
      </c>
    </row>
    <row r="5508" spans="1:22" x14ac:dyDescent="0.3">
      <c r="A5508">
        <v>9025</v>
      </c>
      <c r="B5508" t="s">
        <v>18427</v>
      </c>
      <c r="C5508" t="s">
        <v>18428</v>
      </c>
      <c r="D5508">
        <v>7</v>
      </c>
      <c r="E5508">
        <v>20</v>
      </c>
      <c r="G5508">
        <v>0</v>
      </c>
      <c r="T5508" t="s">
        <v>12087</v>
      </c>
      <c r="U5508" t="s">
        <v>12087</v>
      </c>
      <c r="V5508" t="s">
        <v>12087</v>
      </c>
    </row>
    <row r="5509" spans="1:22" x14ac:dyDescent="0.3">
      <c r="A5509">
        <v>9026</v>
      </c>
      <c r="B5509" t="s">
        <v>18429</v>
      </c>
      <c r="C5509" t="s">
        <v>18430</v>
      </c>
      <c r="D5509">
        <v>7</v>
      </c>
      <c r="E5509">
        <v>20</v>
      </c>
      <c r="G5509">
        <v>0</v>
      </c>
      <c r="T5509" t="s">
        <v>12087</v>
      </c>
      <c r="U5509" t="s">
        <v>12087</v>
      </c>
      <c r="V5509" t="s">
        <v>12087</v>
      </c>
    </row>
    <row r="5510" spans="1:22" x14ac:dyDescent="0.3">
      <c r="A5510">
        <v>9027</v>
      </c>
      <c r="B5510" t="s">
        <v>18431</v>
      </c>
      <c r="C5510" t="s">
        <v>18432</v>
      </c>
      <c r="D5510">
        <v>7</v>
      </c>
      <c r="E5510">
        <v>20</v>
      </c>
      <c r="G5510">
        <v>0</v>
      </c>
      <c r="T5510" t="s">
        <v>12087</v>
      </c>
      <c r="U5510" t="s">
        <v>12087</v>
      </c>
      <c r="V5510" t="s">
        <v>12087</v>
      </c>
    </row>
    <row r="5511" spans="1:22" x14ac:dyDescent="0.3">
      <c r="A5511">
        <v>9028</v>
      </c>
      <c r="B5511" t="s">
        <v>8391</v>
      </c>
      <c r="C5511" t="s">
        <v>8392</v>
      </c>
      <c r="D5511">
        <v>7</v>
      </c>
      <c r="E5511">
        <v>20</v>
      </c>
      <c r="G5511">
        <v>0</v>
      </c>
      <c r="T5511" t="s">
        <v>12087</v>
      </c>
      <c r="U5511" t="s">
        <v>12087</v>
      </c>
      <c r="V5511" t="s">
        <v>12087</v>
      </c>
    </row>
    <row r="5512" spans="1:22" x14ac:dyDescent="0.3">
      <c r="A5512">
        <v>9029</v>
      </c>
      <c r="B5512" t="s">
        <v>18433</v>
      </c>
      <c r="C5512" t="s">
        <v>18434</v>
      </c>
      <c r="D5512">
        <v>7</v>
      </c>
      <c r="E5512">
        <v>20</v>
      </c>
      <c r="G5512">
        <v>0</v>
      </c>
      <c r="T5512" t="s">
        <v>12087</v>
      </c>
      <c r="U5512" t="s">
        <v>12087</v>
      </c>
      <c r="V5512" t="s">
        <v>12087</v>
      </c>
    </row>
    <row r="5513" spans="1:22" x14ac:dyDescent="0.3">
      <c r="A5513">
        <v>9030</v>
      </c>
      <c r="B5513" t="s">
        <v>18435</v>
      </c>
      <c r="C5513" t="s">
        <v>18436</v>
      </c>
      <c r="D5513">
        <v>7</v>
      </c>
      <c r="E5513">
        <v>20</v>
      </c>
      <c r="G5513">
        <v>0</v>
      </c>
      <c r="T5513" t="s">
        <v>12087</v>
      </c>
      <c r="U5513" t="s">
        <v>12087</v>
      </c>
      <c r="V5513" t="s">
        <v>12087</v>
      </c>
    </row>
    <row r="5514" spans="1:22" x14ac:dyDescent="0.3">
      <c r="A5514">
        <v>9031</v>
      </c>
      <c r="B5514" t="s">
        <v>18437</v>
      </c>
      <c r="C5514" t="s">
        <v>18438</v>
      </c>
      <c r="D5514">
        <v>7</v>
      </c>
      <c r="E5514">
        <v>20</v>
      </c>
      <c r="G5514">
        <v>0</v>
      </c>
      <c r="T5514" t="s">
        <v>12087</v>
      </c>
      <c r="U5514" t="s">
        <v>12087</v>
      </c>
      <c r="V5514" t="s">
        <v>12087</v>
      </c>
    </row>
    <row r="5515" spans="1:22" x14ac:dyDescent="0.3">
      <c r="A5515">
        <v>9032</v>
      </c>
      <c r="B5515" t="s">
        <v>18439</v>
      </c>
      <c r="C5515" t="s">
        <v>18440</v>
      </c>
      <c r="D5515">
        <v>7</v>
      </c>
      <c r="E5515">
        <v>20</v>
      </c>
      <c r="G5515">
        <v>0</v>
      </c>
      <c r="T5515" t="s">
        <v>12087</v>
      </c>
      <c r="U5515" t="s">
        <v>12087</v>
      </c>
      <c r="V5515" t="s">
        <v>12087</v>
      </c>
    </row>
    <row r="5516" spans="1:22" x14ac:dyDescent="0.3">
      <c r="A5516">
        <v>9033</v>
      </c>
      <c r="B5516" t="s">
        <v>18441</v>
      </c>
      <c r="C5516" t="s">
        <v>18442</v>
      </c>
      <c r="D5516">
        <v>7</v>
      </c>
      <c r="E5516">
        <v>20</v>
      </c>
      <c r="G5516">
        <v>0</v>
      </c>
      <c r="T5516" t="s">
        <v>12087</v>
      </c>
      <c r="U5516" t="s">
        <v>12087</v>
      </c>
      <c r="V5516" t="s">
        <v>12087</v>
      </c>
    </row>
    <row r="5517" spans="1:22" x14ac:dyDescent="0.3">
      <c r="A5517">
        <v>9034</v>
      </c>
      <c r="B5517" t="s">
        <v>18443</v>
      </c>
      <c r="C5517" t="s">
        <v>18444</v>
      </c>
      <c r="D5517">
        <v>7</v>
      </c>
      <c r="E5517">
        <v>20</v>
      </c>
      <c r="G5517">
        <v>0</v>
      </c>
      <c r="T5517" t="s">
        <v>12087</v>
      </c>
      <c r="U5517" t="s">
        <v>12087</v>
      </c>
      <c r="V5517" t="s">
        <v>12087</v>
      </c>
    </row>
    <row r="5518" spans="1:22" x14ac:dyDescent="0.3">
      <c r="A5518">
        <v>9035</v>
      </c>
      <c r="B5518" t="s">
        <v>8189</v>
      </c>
      <c r="C5518" t="s">
        <v>8190</v>
      </c>
      <c r="D5518">
        <v>7</v>
      </c>
      <c r="E5518">
        <v>20</v>
      </c>
      <c r="G5518">
        <v>0</v>
      </c>
      <c r="T5518" t="s">
        <v>12087</v>
      </c>
      <c r="U5518" t="s">
        <v>12087</v>
      </c>
      <c r="V5518" t="s">
        <v>12087</v>
      </c>
    </row>
    <row r="5519" spans="1:22" x14ac:dyDescent="0.3">
      <c r="A5519">
        <v>9036</v>
      </c>
      <c r="B5519" t="s">
        <v>18445</v>
      </c>
      <c r="C5519" t="s">
        <v>18446</v>
      </c>
      <c r="D5519">
        <v>7</v>
      </c>
      <c r="E5519">
        <v>20</v>
      </c>
      <c r="G5519">
        <v>0</v>
      </c>
      <c r="T5519" t="s">
        <v>12087</v>
      </c>
      <c r="U5519" t="s">
        <v>12087</v>
      </c>
      <c r="V5519" t="s">
        <v>12087</v>
      </c>
    </row>
    <row r="5520" spans="1:22" x14ac:dyDescent="0.3">
      <c r="A5520">
        <v>9037</v>
      </c>
      <c r="B5520" t="s">
        <v>18447</v>
      </c>
      <c r="C5520" t="s">
        <v>18448</v>
      </c>
      <c r="D5520">
        <v>7</v>
      </c>
      <c r="E5520">
        <v>20</v>
      </c>
      <c r="G5520">
        <v>0</v>
      </c>
      <c r="T5520" t="s">
        <v>12087</v>
      </c>
      <c r="U5520" t="s">
        <v>12087</v>
      </c>
      <c r="V5520" t="s">
        <v>12087</v>
      </c>
    </row>
    <row r="5521" spans="1:22" x14ac:dyDescent="0.3">
      <c r="A5521">
        <v>9038</v>
      </c>
      <c r="B5521" t="s">
        <v>18449</v>
      </c>
      <c r="C5521" t="s">
        <v>18450</v>
      </c>
      <c r="D5521">
        <v>7</v>
      </c>
      <c r="E5521">
        <v>20</v>
      </c>
      <c r="G5521">
        <v>0</v>
      </c>
      <c r="T5521" t="s">
        <v>12087</v>
      </c>
      <c r="U5521" t="s">
        <v>12087</v>
      </c>
      <c r="V5521" t="s">
        <v>12087</v>
      </c>
    </row>
    <row r="5522" spans="1:22" x14ac:dyDescent="0.3">
      <c r="A5522">
        <v>9039</v>
      </c>
      <c r="B5522" t="s">
        <v>18451</v>
      </c>
      <c r="C5522" t="s">
        <v>18452</v>
      </c>
      <c r="D5522">
        <v>7</v>
      </c>
      <c r="E5522">
        <v>20</v>
      </c>
      <c r="G5522">
        <v>0</v>
      </c>
      <c r="T5522" t="s">
        <v>12087</v>
      </c>
      <c r="U5522" t="s">
        <v>12087</v>
      </c>
      <c r="V5522" t="s">
        <v>12087</v>
      </c>
    </row>
    <row r="5523" spans="1:22" x14ac:dyDescent="0.3">
      <c r="A5523">
        <v>9040</v>
      </c>
      <c r="B5523" t="s">
        <v>18453</v>
      </c>
      <c r="C5523" t="s">
        <v>18454</v>
      </c>
      <c r="D5523">
        <v>7</v>
      </c>
      <c r="E5523">
        <v>20</v>
      </c>
      <c r="G5523">
        <v>0</v>
      </c>
      <c r="T5523" t="s">
        <v>12087</v>
      </c>
      <c r="U5523" t="s">
        <v>12087</v>
      </c>
      <c r="V5523" t="s">
        <v>12087</v>
      </c>
    </row>
    <row r="5524" spans="1:22" x14ac:dyDescent="0.3">
      <c r="A5524">
        <v>9041</v>
      </c>
      <c r="B5524" t="s">
        <v>18455</v>
      </c>
      <c r="C5524" t="s">
        <v>18456</v>
      </c>
      <c r="D5524">
        <v>7</v>
      </c>
      <c r="E5524">
        <v>20</v>
      </c>
      <c r="G5524">
        <v>0</v>
      </c>
      <c r="T5524" t="s">
        <v>12087</v>
      </c>
      <c r="U5524" t="s">
        <v>12087</v>
      </c>
      <c r="V5524" t="s">
        <v>12087</v>
      </c>
    </row>
    <row r="5525" spans="1:22" x14ac:dyDescent="0.3">
      <c r="A5525">
        <v>9042</v>
      </c>
      <c r="B5525" t="s">
        <v>18457</v>
      </c>
      <c r="C5525" t="s">
        <v>18458</v>
      </c>
      <c r="D5525">
        <v>7</v>
      </c>
      <c r="E5525">
        <v>20</v>
      </c>
      <c r="G5525">
        <v>0</v>
      </c>
      <c r="T5525" t="s">
        <v>12087</v>
      </c>
      <c r="U5525" t="s">
        <v>12087</v>
      </c>
      <c r="V5525" t="s">
        <v>12087</v>
      </c>
    </row>
    <row r="5526" spans="1:22" x14ac:dyDescent="0.3">
      <c r="A5526">
        <v>9043</v>
      </c>
      <c r="B5526" t="s">
        <v>18459</v>
      </c>
      <c r="C5526" t="s">
        <v>18460</v>
      </c>
      <c r="D5526">
        <v>7</v>
      </c>
      <c r="E5526">
        <v>20</v>
      </c>
      <c r="G5526">
        <v>0</v>
      </c>
      <c r="T5526" t="s">
        <v>12087</v>
      </c>
      <c r="U5526" t="s">
        <v>12087</v>
      </c>
      <c r="V5526" t="s">
        <v>12087</v>
      </c>
    </row>
    <row r="5527" spans="1:22" x14ac:dyDescent="0.3">
      <c r="A5527">
        <v>9044</v>
      </c>
      <c r="B5527" t="s">
        <v>18461</v>
      </c>
      <c r="C5527" t="s">
        <v>18462</v>
      </c>
      <c r="D5527">
        <v>7</v>
      </c>
      <c r="E5527">
        <v>20</v>
      </c>
      <c r="G5527">
        <v>0</v>
      </c>
      <c r="T5527" t="s">
        <v>12087</v>
      </c>
      <c r="U5527" t="s">
        <v>12087</v>
      </c>
      <c r="V5527" t="s">
        <v>12087</v>
      </c>
    </row>
    <row r="5528" spans="1:22" x14ac:dyDescent="0.3">
      <c r="A5528">
        <v>9045</v>
      </c>
      <c r="B5528" t="s">
        <v>18463</v>
      </c>
      <c r="C5528" t="s">
        <v>18464</v>
      </c>
      <c r="D5528">
        <v>7</v>
      </c>
      <c r="E5528">
        <v>20</v>
      </c>
      <c r="G5528">
        <v>0</v>
      </c>
      <c r="T5528" t="s">
        <v>12087</v>
      </c>
      <c r="U5528" t="s">
        <v>12087</v>
      </c>
      <c r="V5528" t="s">
        <v>12087</v>
      </c>
    </row>
    <row r="5529" spans="1:22" x14ac:dyDescent="0.3">
      <c r="A5529">
        <v>9046</v>
      </c>
      <c r="B5529" t="s">
        <v>18465</v>
      </c>
      <c r="C5529" t="s">
        <v>18466</v>
      </c>
      <c r="D5529">
        <v>7</v>
      </c>
      <c r="E5529">
        <v>20</v>
      </c>
      <c r="G5529">
        <v>0</v>
      </c>
      <c r="T5529" t="s">
        <v>12087</v>
      </c>
      <c r="U5529" t="s">
        <v>12087</v>
      </c>
      <c r="V5529" t="s">
        <v>12087</v>
      </c>
    </row>
    <row r="5530" spans="1:22" x14ac:dyDescent="0.3">
      <c r="A5530">
        <v>9047</v>
      </c>
      <c r="B5530" t="s">
        <v>18467</v>
      </c>
      <c r="C5530" t="s">
        <v>18468</v>
      </c>
      <c r="D5530">
        <v>7</v>
      </c>
      <c r="E5530">
        <v>20</v>
      </c>
      <c r="G5530">
        <v>0</v>
      </c>
      <c r="T5530" t="s">
        <v>12087</v>
      </c>
      <c r="U5530" t="s">
        <v>12087</v>
      </c>
      <c r="V5530" t="s">
        <v>12087</v>
      </c>
    </row>
    <row r="5531" spans="1:22" x14ac:dyDescent="0.3">
      <c r="A5531">
        <v>9048</v>
      </c>
      <c r="B5531" t="s">
        <v>18469</v>
      </c>
      <c r="C5531" t="s">
        <v>18470</v>
      </c>
      <c r="D5531">
        <v>7</v>
      </c>
      <c r="E5531">
        <v>20</v>
      </c>
      <c r="G5531">
        <v>0</v>
      </c>
      <c r="T5531" t="s">
        <v>12087</v>
      </c>
      <c r="U5531" t="s">
        <v>12087</v>
      </c>
      <c r="V5531" t="s">
        <v>12087</v>
      </c>
    </row>
    <row r="5532" spans="1:22" x14ac:dyDescent="0.3">
      <c r="A5532">
        <v>9049</v>
      </c>
      <c r="B5532" t="s">
        <v>18471</v>
      </c>
      <c r="C5532" t="s">
        <v>18472</v>
      </c>
      <c r="D5532">
        <v>7</v>
      </c>
      <c r="E5532">
        <v>20</v>
      </c>
      <c r="G5532">
        <v>0</v>
      </c>
      <c r="T5532" t="s">
        <v>12087</v>
      </c>
      <c r="U5532" t="s">
        <v>12087</v>
      </c>
      <c r="V5532" t="s">
        <v>12087</v>
      </c>
    </row>
    <row r="5533" spans="1:22" x14ac:dyDescent="0.3">
      <c r="A5533">
        <v>9050</v>
      </c>
      <c r="B5533" t="s">
        <v>18473</v>
      </c>
      <c r="C5533" t="s">
        <v>18474</v>
      </c>
      <c r="D5533">
        <v>7</v>
      </c>
      <c r="E5533">
        <v>20</v>
      </c>
      <c r="G5533">
        <v>0</v>
      </c>
      <c r="T5533" t="s">
        <v>12087</v>
      </c>
      <c r="U5533" t="s">
        <v>12087</v>
      </c>
      <c r="V5533" t="s">
        <v>12087</v>
      </c>
    </row>
    <row r="5534" spans="1:22" x14ac:dyDescent="0.3">
      <c r="A5534">
        <v>9051</v>
      </c>
      <c r="B5534" t="s">
        <v>18475</v>
      </c>
      <c r="C5534" t="s">
        <v>18476</v>
      </c>
      <c r="D5534">
        <v>7</v>
      </c>
      <c r="E5534">
        <v>20</v>
      </c>
      <c r="G5534">
        <v>0</v>
      </c>
      <c r="T5534" t="s">
        <v>12087</v>
      </c>
      <c r="U5534" t="s">
        <v>12087</v>
      </c>
      <c r="V5534" t="s">
        <v>12087</v>
      </c>
    </row>
    <row r="5535" spans="1:22" x14ac:dyDescent="0.3">
      <c r="A5535">
        <v>9052</v>
      </c>
      <c r="B5535" t="s">
        <v>18477</v>
      </c>
      <c r="C5535" t="s">
        <v>18478</v>
      </c>
      <c r="D5535">
        <v>7</v>
      </c>
      <c r="E5535">
        <v>20</v>
      </c>
      <c r="G5535">
        <v>0</v>
      </c>
      <c r="T5535" t="s">
        <v>12087</v>
      </c>
      <c r="U5535" t="s">
        <v>12087</v>
      </c>
      <c r="V5535" t="s">
        <v>12087</v>
      </c>
    </row>
    <row r="5536" spans="1:22" x14ac:dyDescent="0.3">
      <c r="A5536">
        <v>9053</v>
      </c>
      <c r="B5536" t="s">
        <v>18479</v>
      </c>
      <c r="C5536" t="s">
        <v>18480</v>
      </c>
      <c r="D5536">
        <v>7</v>
      </c>
      <c r="E5536">
        <v>20</v>
      </c>
      <c r="G5536">
        <v>0</v>
      </c>
      <c r="T5536" t="s">
        <v>12087</v>
      </c>
      <c r="U5536" t="s">
        <v>12087</v>
      </c>
      <c r="V5536" t="s">
        <v>12087</v>
      </c>
    </row>
    <row r="5537" spans="1:22" x14ac:dyDescent="0.3">
      <c r="A5537">
        <v>9054</v>
      </c>
      <c r="B5537" t="s">
        <v>18481</v>
      </c>
      <c r="C5537" t="s">
        <v>18482</v>
      </c>
      <c r="D5537">
        <v>7</v>
      </c>
      <c r="E5537">
        <v>20</v>
      </c>
      <c r="G5537">
        <v>0</v>
      </c>
      <c r="T5537" t="s">
        <v>12087</v>
      </c>
      <c r="U5537" t="s">
        <v>12087</v>
      </c>
      <c r="V5537" t="s">
        <v>12087</v>
      </c>
    </row>
    <row r="5538" spans="1:22" x14ac:dyDescent="0.3">
      <c r="A5538">
        <v>9055</v>
      </c>
      <c r="B5538" t="s">
        <v>18483</v>
      </c>
      <c r="C5538" t="s">
        <v>18484</v>
      </c>
      <c r="D5538">
        <v>7</v>
      </c>
      <c r="E5538">
        <v>20</v>
      </c>
      <c r="G5538">
        <v>0</v>
      </c>
      <c r="T5538" t="s">
        <v>12087</v>
      </c>
      <c r="U5538" t="s">
        <v>12087</v>
      </c>
      <c r="V5538" t="s">
        <v>12087</v>
      </c>
    </row>
    <row r="5539" spans="1:22" x14ac:dyDescent="0.3">
      <c r="A5539">
        <v>9056</v>
      </c>
      <c r="B5539" t="s">
        <v>18485</v>
      </c>
      <c r="C5539" t="s">
        <v>18486</v>
      </c>
      <c r="D5539">
        <v>7</v>
      </c>
      <c r="E5539">
        <v>20</v>
      </c>
      <c r="G5539">
        <v>0</v>
      </c>
      <c r="T5539" t="s">
        <v>12087</v>
      </c>
      <c r="U5539" t="s">
        <v>12087</v>
      </c>
      <c r="V5539" t="s">
        <v>12087</v>
      </c>
    </row>
    <row r="5540" spans="1:22" x14ac:dyDescent="0.3">
      <c r="A5540">
        <v>10001</v>
      </c>
      <c r="B5540" t="s">
        <v>18487</v>
      </c>
      <c r="C5540" t="s">
        <v>18488</v>
      </c>
      <c r="D5540">
        <v>8</v>
      </c>
      <c r="E5540">
        <v>20</v>
      </c>
      <c r="G5540">
        <v>0</v>
      </c>
      <c r="T5540" t="s">
        <v>12087</v>
      </c>
      <c r="U5540" t="s">
        <v>12087</v>
      </c>
      <c r="V5540" t="s">
        <v>12087</v>
      </c>
    </row>
    <row r="5541" spans="1:22" x14ac:dyDescent="0.3">
      <c r="A5541">
        <v>10002</v>
      </c>
      <c r="B5541" t="s">
        <v>18489</v>
      </c>
      <c r="C5541" t="s">
        <v>18490</v>
      </c>
      <c r="D5541">
        <v>8</v>
      </c>
      <c r="E5541">
        <v>20</v>
      </c>
      <c r="G5541">
        <v>0</v>
      </c>
      <c r="T5541" t="s">
        <v>12087</v>
      </c>
      <c r="U5541" t="s">
        <v>12087</v>
      </c>
      <c r="V5541" t="s">
        <v>12087</v>
      </c>
    </row>
    <row r="5542" spans="1:22" x14ac:dyDescent="0.3">
      <c r="A5542">
        <v>10003</v>
      </c>
      <c r="B5542" t="s">
        <v>10124</v>
      </c>
      <c r="C5542" t="s">
        <v>10125</v>
      </c>
      <c r="D5542">
        <v>8</v>
      </c>
      <c r="E5542">
        <v>20</v>
      </c>
      <c r="G5542">
        <v>0</v>
      </c>
      <c r="T5542" t="s">
        <v>12087</v>
      </c>
      <c r="U5542" t="s">
        <v>12087</v>
      </c>
      <c r="V5542" t="s">
        <v>12087</v>
      </c>
    </row>
    <row r="5543" spans="1:22" x14ac:dyDescent="0.3">
      <c r="A5543">
        <v>10004</v>
      </c>
      <c r="B5543" t="s">
        <v>7373</v>
      </c>
      <c r="C5543" t="s">
        <v>7373</v>
      </c>
      <c r="D5543">
        <v>8</v>
      </c>
      <c r="E5543">
        <v>20</v>
      </c>
      <c r="G5543">
        <v>0</v>
      </c>
      <c r="T5543" t="s">
        <v>12087</v>
      </c>
      <c r="U5543" t="s">
        <v>12087</v>
      </c>
      <c r="V5543" t="s">
        <v>12087</v>
      </c>
    </row>
    <row r="5544" spans="1:22" x14ac:dyDescent="0.3">
      <c r="A5544">
        <v>10005</v>
      </c>
      <c r="B5544" t="s">
        <v>10693</v>
      </c>
      <c r="C5544" t="s">
        <v>10693</v>
      </c>
      <c r="D5544">
        <v>8</v>
      </c>
      <c r="E5544">
        <v>20</v>
      </c>
      <c r="G5544">
        <v>0</v>
      </c>
      <c r="T5544" t="s">
        <v>12087</v>
      </c>
      <c r="U5544" t="s">
        <v>12087</v>
      </c>
      <c r="V5544" t="s">
        <v>12087</v>
      </c>
    </row>
    <row r="5545" spans="1:22" x14ac:dyDescent="0.3">
      <c r="A5545">
        <v>10006</v>
      </c>
      <c r="B5545" t="s">
        <v>7985</v>
      </c>
      <c r="C5545" t="s">
        <v>7986</v>
      </c>
      <c r="D5545">
        <v>8</v>
      </c>
      <c r="E5545">
        <v>20</v>
      </c>
      <c r="G5545">
        <v>0</v>
      </c>
      <c r="T5545" t="s">
        <v>12087</v>
      </c>
      <c r="U5545" t="s">
        <v>12087</v>
      </c>
      <c r="V5545" t="s">
        <v>12087</v>
      </c>
    </row>
    <row r="5546" spans="1:22" x14ac:dyDescent="0.3">
      <c r="A5546">
        <v>10007</v>
      </c>
      <c r="B5546" t="s">
        <v>9051</v>
      </c>
      <c r="C5546" t="s">
        <v>9052</v>
      </c>
      <c r="D5546">
        <v>8</v>
      </c>
      <c r="E5546">
        <v>20</v>
      </c>
      <c r="G5546">
        <v>0</v>
      </c>
      <c r="T5546" t="s">
        <v>12087</v>
      </c>
      <c r="U5546" t="s">
        <v>12087</v>
      </c>
      <c r="V5546" t="s">
        <v>12087</v>
      </c>
    </row>
    <row r="5547" spans="1:22" x14ac:dyDescent="0.3">
      <c r="A5547">
        <v>10008</v>
      </c>
      <c r="B5547" t="s">
        <v>18491</v>
      </c>
      <c r="C5547" t="s">
        <v>18491</v>
      </c>
      <c r="D5547">
        <v>8</v>
      </c>
      <c r="E5547">
        <v>20</v>
      </c>
      <c r="G5547">
        <v>0</v>
      </c>
      <c r="T5547" t="s">
        <v>12087</v>
      </c>
      <c r="U5547" t="s">
        <v>12087</v>
      </c>
      <c r="V5547" t="s">
        <v>12087</v>
      </c>
    </row>
    <row r="5548" spans="1:22" x14ac:dyDescent="0.3">
      <c r="A5548">
        <v>10009</v>
      </c>
      <c r="B5548" t="s">
        <v>10700</v>
      </c>
      <c r="C5548" t="s">
        <v>10701</v>
      </c>
      <c r="D5548">
        <v>8</v>
      </c>
      <c r="E5548">
        <v>20</v>
      </c>
      <c r="G5548">
        <v>0</v>
      </c>
      <c r="T5548" t="s">
        <v>12087</v>
      </c>
      <c r="U5548" t="s">
        <v>12087</v>
      </c>
      <c r="V5548" t="s">
        <v>12087</v>
      </c>
    </row>
    <row r="5549" spans="1:22" x14ac:dyDescent="0.3">
      <c r="A5549">
        <v>10010</v>
      </c>
      <c r="B5549" t="s">
        <v>819</v>
      </c>
      <c r="C5549" t="s">
        <v>820</v>
      </c>
      <c r="D5549">
        <v>8</v>
      </c>
      <c r="E5549">
        <v>20</v>
      </c>
      <c r="G5549">
        <v>0</v>
      </c>
      <c r="T5549" t="s">
        <v>12087</v>
      </c>
      <c r="U5549" t="s">
        <v>12087</v>
      </c>
      <c r="V5549" t="s">
        <v>12087</v>
      </c>
    </row>
    <row r="5550" spans="1:22" x14ac:dyDescent="0.3">
      <c r="A5550">
        <v>10011</v>
      </c>
      <c r="B5550" t="s">
        <v>18492</v>
      </c>
      <c r="C5550" t="s">
        <v>18493</v>
      </c>
      <c r="D5550">
        <v>8</v>
      </c>
      <c r="E5550">
        <v>20</v>
      </c>
      <c r="G5550">
        <v>0</v>
      </c>
      <c r="T5550" t="s">
        <v>12087</v>
      </c>
      <c r="U5550" t="s">
        <v>12087</v>
      </c>
      <c r="V5550" t="s">
        <v>12087</v>
      </c>
    </row>
    <row r="5551" spans="1:22" x14ac:dyDescent="0.3">
      <c r="A5551">
        <v>10012</v>
      </c>
      <c r="B5551" t="s">
        <v>10049</v>
      </c>
      <c r="C5551" t="s">
        <v>10050</v>
      </c>
      <c r="D5551">
        <v>8</v>
      </c>
      <c r="E5551">
        <v>20</v>
      </c>
      <c r="G5551">
        <v>0</v>
      </c>
      <c r="T5551" t="s">
        <v>12087</v>
      </c>
      <c r="U5551" t="s">
        <v>12087</v>
      </c>
      <c r="V5551" t="s">
        <v>12087</v>
      </c>
    </row>
    <row r="5552" spans="1:22" x14ac:dyDescent="0.3">
      <c r="A5552">
        <v>10013</v>
      </c>
      <c r="B5552" t="s">
        <v>722</v>
      </c>
      <c r="C5552" t="s">
        <v>722</v>
      </c>
      <c r="D5552">
        <v>8</v>
      </c>
      <c r="E5552">
        <v>1500</v>
      </c>
      <c r="G5552">
        <v>0</v>
      </c>
      <c r="T5552" t="s">
        <v>12087</v>
      </c>
      <c r="U5552" t="s">
        <v>12087</v>
      </c>
      <c r="V5552" t="s">
        <v>12087</v>
      </c>
    </row>
    <row r="5553" spans="1:22" x14ac:dyDescent="0.3">
      <c r="A5553">
        <v>10014</v>
      </c>
      <c r="B5553" t="s">
        <v>8474</v>
      </c>
      <c r="C5553" t="s">
        <v>8475</v>
      </c>
      <c r="D5553">
        <v>8</v>
      </c>
      <c r="E5553">
        <v>2000</v>
      </c>
      <c r="G5553">
        <v>0</v>
      </c>
      <c r="T5553" t="s">
        <v>12087</v>
      </c>
      <c r="U5553" t="s">
        <v>12087</v>
      </c>
      <c r="V5553" t="s">
        <v>12087</v>
      </c>
    </row>
    <row r="5554" spans="1:22" x14ac:dyDescent="0.3">
      <c r="A5554">
        <v>10015</v>
      </c>
      <c r="B5554" t="s">
        <v>4802</v>
      </c>
      <c r="C5554" t="s">
        <v>4803</v>
      </c>
      <c r="D5554">
        <v>8</v>
      </c>
      <c r="E5554">
        <v>20</v>
      </c>
      <c r="G5554">
        <v>0</v>
      </c>
      <c r="T5554" t="s">
        <v>12087</v>
      </c>
      <c r="U5554" t="s">
        <v>12087</v>
      </c>
      <c r="V5554" t="s">
        <v>12087</v>
      </c>
    </row>
    <row r="5555" spans="1:22" x14ac:dyDescent="0.3">
      <c r="A5555">
        <v>10016</v>
      </c>
      <c r="B5555" t="s">
        <v>4645</v>
      </c>
      <c r="C5555" t="s">
        <v>4646</v>
      </c>
      <c r="D5555">
        <v>8</v>
      </c>
      <c r="E5555">
        <v>20</v>
      </c>
      <c r="G5555">
        <v>0</v>
      </c>
      <c r="T5555" t="s">
        <v>12087</v>
      </c>
      <c r="U5555" t="s">
        <v>12087</v>
      </c>
      <c r="V5555" t="s">
        <v>12087</v>
      </c>
    </row>
    <row r="5556" spans="1:22" x14ac:dyDescent="0.3">
      <c r="A5556">
        <v>10017</v>
      </c>
      <c r="B5556" t="s">
        <v>780</v>
      </c>
      <c r="C5556" t="s">
        <v>781</v>
      </c>
      <c r="D5556">
        <v>8</v>
      </c>
      <c r="E5556">
        <v>20</v>
      </c>
      <c r="G5556">
        <v>0</v>
      </c>
      <c r="T5556" t="s">
        <v>12087</v>
      </c>
      <c r="U5556" t="s">
        <v>12087</v>
      </c>
      <c r="V5556" t="s">
        <v>12087</v>
      </c>
    </row>
    <row r="5557" spans="1:22" x14ac:dyDescent="0.3">
      <c r="A5557">
        <v>10018</v>
      </c>
      <c r="B5557" t="s">
        <v>18494</v>
      </c>
      <c r="C5557" t="s">
        <v>18495</v>
      </c>
      <c r="D5557">
        <v>8</v>
      </c>
      <c r="E5557">
        <v>20</v>
      </c>
      <c r="G5557">
        <v>0</v>
      </c>
      <c r="T5557" t="s">
        <v>12087</v>
      </c>
      <c r="U5557" t="s">
        <v>12087</v>
      </c>
      <c r="V5557" t="s">
        <v>12087</v>
      </c>
    </row>
    <row r="5558" spans="1:22" x14ac:dyDescent="0.3">
      <c r="A5558">
        <v>10019</v>
      </c>
      <c r="B5558" t="s">
        <v>8235</v>
      </c>
      <c r="C5558" t="s">
        <v>8236</v>
      </c>
      <c r="D5558">
        <v>8</v>
      </c>
      <c r="E5558">
        <v>20</v>
      </c>
      <c r="G5558">
        <v>0</v>
      </c>
      <c r="T5558" t="s">
        <v>12087</v>
      </c>
      <c r="U5558" t="s">
        <v>12087</v>
      </c>
      <c r="V5558" t="s">
        <v>12087</v>
      </c>
    </row>
    <row r="5559" spans="1:22" x14ac:dyDescent="0.3">
      <c r="A5559">
        <v>10020</v>
      </c>
      <c r="B5559" t="s">
        <v>9846</v>
      </c>
      <c r="C5559" t="s">
        <v>9847</v>
      </c>
      <c r="D5559">
        <v>8</v>
      </c>
      <c r="E5559">
        <v>20</v>
      </c>
      <c r="G5559">
        <v>0</v>
      </c>
      <c r="T5559" t="s">
        <v>12087</v>
      </c>
      <c r="U5559" t="s">
        <v>12087</v>
      </c>
      <c r="V5559" t="s">
        <v>12087</v>
      </c>
    </row>
    <row r="5560" spans="1:22" x14ac:dyDescent="0.3">
      <c r="A5560">
        <v>10021</v>
      </c>
      <c r="B5560" t="s">
        <v>18496</v>
      </c>
      <c r="C5560" t="s">
        <v>18497</v>
      </c>
      <c r="D5560">
        <v>8</v>
      </c>
      <c r="E5560">
        <v>20</v>
      </c>
      <c r="G5560">
        <v>0</v>
      </c>
      <c r="T5560" t="s">
        <v>12087</v>
      </c>
      <c r="U5560" t="s">
        <v>12087</v>
      </c>
      <c r="V5560" t="s">
        <v>12087</v>
      </c>
    </row>
    <row r="5561" spans="1:22" x14ac:dyDescent="0.3">
      <c r="A5561">
        <v>10022</v>
      </c>
      <c r="B5561" t="s">
        <v>18498</v>
      </c>
      <c r="C5561" t="s">
        <v>18499</v>
      </c>
      <c r="D5561">
        <v>8</v>
      </c>
      <c r="E5561">
        <v>20</v>
      </c>
      <c r="G5561">
        <v>0</v>
      </c>
      <c r="T5561" t="s">
        <v>12087</v>
      </c>
      <c r="U5561" t="s">
        <v>12087</v>
      </c>
      <c r="V5561" t="s">
        <v>12087</v>
      </c>
    </row>
    <row r="5562" spans="1:22" x14ac:dyDescent="0.3">
      <c r="A5562">
        <v>10023</v>
      </c>
      <c r="B5562" t="s">
        <v>18500</v>
      </c>
      <c r="C5562" t="s">
        <v>18501</v>
      </c>
      <c r="D5562">
        <v>8</v>
      </c>
      <c r="E5562">
        <v>20</v>
      </c>
      <c r="G5562">
        <v>0</v>
      </c>
      <c r="T5562" t="s">
        <v>12087</v>
      </c>
      <c r="U5562" t="s">
        <v>12087</v>
      </c>
      <c r="V5562" t="s">
        <v>12087</v>
      </c>
    </row>
    <row r="5563" spans="1:22" x14ac:dyDescent="0.3">
      <c r="A5563">
        <v>10024</v>
      </c>
      <c r="B5563" t="s">
        <v>18502</v>
      </c>
      <c r="C5563" t="s">
        <v>18503</v>
      </c>
      <c r="D5563">
        <v>8</v>
      </c>
      <c r="E5563">
        <v>20</v>
      </c>
      <c r="G5563">
        <v>0</v>
      </c>
      <c r="T5563" t="s">
        <v>12087</v>
      </c>
      <c r="U5563" t="s">
        <v>12087</v>
      </c>
      <c r="V5563" t="s">
        <v>12087</v>
      </c>
    </row>
    <row r="5564" spans="1:22" x14ac:dyDescent="0.3">
      <c r="A5564">
        <v>10025</v>
      </c>
      <c r="B5564" t="s">
        <v>9565</v>
      </c>
      <c r="C5564" t="s">
        <v>9566</v>
      </c>
      <c r="D5564">
        <v>8</v>
      </c>
      <c r="E5564">
        <v>20</v>
      </c>
      <c r="G5564">
        <v>0</v>
      </c>
      <c r="T5564" t="s">
        <v>12087</v>
      </c>
      <c r="U5564" t="s">
        <v>12087</v>
      </c>
      <c r="V5564" t="s">
        <v>12087</v>
      </c>
    </row>
    <row r="5565" spans="1:22" x14ac:dyDescent="0.3">
      <c r="A5565">
        <v>10026</v>
      </c>
      <c r="B5565" t="s">
        <v>18504</v>
      </c>
      <c r="C5565" t="s">
        <v>18505</v>
      </c>
      <c r="D5565">
        <v>8</v>
      </c>
      <c r="E5565">
        <v>20</v>
      </c>
      <c r="G5565">
        <v>0</v>
      </c>
      <c r="T5565" t="s">
        <v>12087</v>
      </c>
      <c r="U5565" t="s">
        <v>12087</v>
      </c>
      <c r="V5565" t="s">
        <v>12087</v>
      </c>
    </row>
    <row r="5566" spans="1:22" x14ac:dyDescent="0.3">
      <c r="A5566">
        <v>10027</v>
      </c>
      <c r="B5566" t="s">
        <v>9465</v>
      </c>
      <c r="C5566" t="s">
        <v>9466</v>
      </c>
      <c r="D5566">
        <v>8</v>
      </c>
      <c r="E5566">
        <v>20</v>
      </c>
      <c r="G5566">
        <v>0</v>
      </c>
      <c r="T5566" t="s">
        <v>12087</v>
      </c>
      <c r="U5566" t="s">
        <v>12087</v>
      </c>
      <c r="V5566" t="s">
        <v>12087</v>
      </c>
    </row>
    <row r="5567" spans="1:22" x14ac:dyDescent="0.3">
      <c r="A5567">
        <v>10028</v>
      </c>
      <c r="B5567" t="s">
        <v>18506</v>
      </c>
      <c r="C5567" t="s">
        <v>18507</v>
      </c>
      <c r="D5567">
        <v>8</v>
      </c>
      <c r="E5567">
        <v>20</v>
      </c>
      <c r="G5567">
        <v>0</v>
      </c>
      <c r="T5567" t="s">
        <v>12087</v>
      </c>
      <c r="U5567" t="s">
        <v>12087</v>
      </c>
      <c r="V5567" t="s">
        <v>12087</v>
      </c>
    </row>
    <row r="5568" spans="1:22" x14ac:dyDescent="0.3">
      <c r="A5568">
        <v>10029</v>
      </c>
      <c r="B5568" t="s">
        <v>18508</v>
      </c>
      <c r="C5568" t="s">
        <v>18509</v>
      </c>
      <c r="D5568">
        <v>8</v>
      </c>
      <c r="E5568">
        <v>20</v>
      </c>
      <c r="G5568">
        <v>0</v>
      </c>
      <c r="T5568" t="s">
        <v>12087</v>
      </c>
      <c r="U5568" t="s">
        <v>12087</v>
      </c>
      <c r="V5568" t="s">
        <v>12087</v>
      </c>
    </row>
    <row r="5569" spans="1:22" x14ac:dyDescent="0.3">
      <c r="A5569">
        <v>10030</v>
      </c>
      <c r="B5569" t="s">
        <v>18510</v>
      </c>
      <c r="C5569" t="s">
        <v>18511</v>
      </c>
      <c r="D5569">
        <v>8</v>
      </c>
      <c r="E5569">
        <v>20</v>
      </c>
      <c r="G5569">
        <v>0</v>
      </c>
      <c r="T5569" t="s">
        <v>12087</v>
      </c>
      <c r="U5569" t="s">
        <v>12087</v>
      </c>
      <c r="V5569" t="s">
        <v>12087</v>
      </c>
    </row>
    <row r="5570" spans="1:22" x14ac:dyDescent="0.3">
      <c r="A5570">
        <v>10031</v>
      </c>
      <c r="B5570" t="s">
        <v>18512</v>
      </c>
      <c r="C5570" t="s">
        <v>18513</v>
      </c>
      <c r="D5570">
        <v>8</v>
      </c>
      <c r="E5570">
        <v>20</v>
      </c>
      <c r="G5570">
        <v>0</v>
      </c>
      <c r="T5570" t="s">
        <v>12087</v>
      </c>
      <c r="U5570" t="s">
        <v>12087</v>
      </c>
      <c r="V5570" t="s">
        <v>12087</v>
      </c>
    </row>
    <row r="5571" spans="1:22" x14ac:dyDescent="0.3">
      <c r="A5571">
        <v>10032</v>
      </c>
      <c r="B5571" t="s">
        <v>18514</v>
      </c>
      <c r="C5571" t="s">
        <v>18515</v>
      </c>
      <c r="D5571">
        <v>8</v>
      </c>
      <c r="E5571">
        <v>20</v>
      </c>
      <c r="G5571">
        <v>0</v>
      </c>
      <c r="T5571" t="s">
        <v>12087</v>
      </c>
      <c r="U5571" t="s">
        <v>12087</v>
      </c>
      <c r="V5571" t="s">
        <v>12087</v>
      </c>
    </row>
    <row r="5572" spans="1:22" x14ac:dyDescent="0.3">
      <c r="A5572">
        <v>10033</v>
      </c>
      <c r="B5572" t="s">
        <v>18516</v>
      </c>
      <c r="C5572" t="s">
        <v>18517</v>
      </c>
      <c r="D5572">
        <v>8</v>
      </c>
      <c r="E5572">
        <v>20</v>
      </c>
      <c r="G5572">
        <v>0</v>
      </c>
      <c r="T5572" t="s">
        <v>12087</v>
      </c>
      <c r="U5572" t="s">
        <v>12087</v>
      </c>
      <c r="V5572" t="s">
        <v>12087</v>
      </c>
    </row>
    <row r="5573" spans="1:22" x14ac:dyDescent="0.3">
      <c r="A5573">
        <v>10034</v>
      </c>
      <c r="B5573" t="s">
        <v>734</v>
      </c>
      <c r="C5573" t="s">
        <v>735</v>
      </c>
      <c r="D5573">
        <v>8</v>
      </c>
      <c r="E5573">
        <v>20</v>
      </c>
      <c r="G5573">
        <v>0</v>
      </c>
      <c r="T5573" t="s">
        <v>12087</v>
      </c>
      <c r="U5573" t="s">
        <v>12087</v>
      </c>
      <c r="V5573" t="s">
        <v>12087</v>
      </c>
    </row>
    <row r="5574" spans="1:22" x14ac:dyDescent="0.3">
      <c r="A5574">
        <v>10035</v>
      </c>
      <c r="B5574" t="s">
        <v>18518</v>
      </c>
      <c r="C5574" t="s">
        <v>18519</v>
      </c>
      <c r="D5574">
        <v>8</v>
      </c>
      <c r="E5574">
        <v>20</v>
      </c>
      <c r="G5574">
        <v>0</v>
      </c>
      <c r="T5574" t="s">
        <v>12087</v>
      </c>
      <c r="U5574" t="s">
        <v>12087</v>
      </c>
      <c r="V5574" t="s">
        <v>12087</v>
      </c>
    </row>
    <row r="5575" spans="1:22" x14ac:dyDescent="0.3">
      <c r="A5575">
        <v>10036</v>
      </c>
      <c r="B5575" t="s">
        <v>18520</v>
      </c>
      <c r="C5575" t="s">
        <v>18521</v>
      </c>
      <c r="D5575">
        <v>8</v>
      </c>
      <c r="E5575">
        <v>20</v>
      </c>
      <c r="G5575">
        <v>0</v>
      </c>
      <c r="T5575" t="s">
        <v>12087</v>
      </c>
      <c r="U5575" t="s">
        <v>12087</v>
      </c>
      <c r="V5575" t="s">
        <v>12087</v>
      </c>
    </row>
    <row r="5576" spans="1:22" x14ac:dyDescent="0.3">
      <c r="A5576">
        <v>10037</v>
      </c>
      <c r="B5576" t="s">
        <v>18522</v>
      </c>
      <c r="C5576" t="s">
        <v>18523</v>
      </c>
      <c r="D5576">
        <v>8</v>
      </c>
      <c r="E5576">
        <v>20</v>
      </c>
      <c r="G5576">
        <v>0</v>
      </c>
      <c r="T5576" t="s">
        <v>12087</v>
      </c>
      <c r="U5576" t="s">
        <v>12087</v>
      </c>
      <c r="V5576" t="s">
        <v>12087</v>
      </c>
    </row>
    <row r="5577" spans="1:22" x14ac:dyDescent="0.3">
      <c r="A5577">
        <v>10038</v>
      </c>
      <c r="B5577" t="s">
        <v>18524</v>
      </c>
      <c r="C5577" t="s">
        <v>18525</v>
      </c>
      <c r="D5577">
        <v>8</v>
      </c>
      <c r="E5577">
        <v>20</v>
      </c>
      <c r="G5577">
        <v>0</v>
      </c>
      <c r="T5577" t="s">
        <v>12087</v>
      </c>
      <c r="U5577" t="s">
        <v>12087</v>
      </c>
      <c r="V5577" t="s">
        <v>12087</v>
      </c>
    </row>
    <row r="5578" spans="1:22" x14ac:dyDescent="0.3">
      <c r="A5578">
        <v>11000</v>
      </c>
      <c r="B5578" t="s">
        <v>18526</v>
      </c>
      <c r="C5578" t="s">
        <v>18527</v>
      </c>
      <c r="D5578">
        <v>3</v>
      </c>
      <c r="E5578">
        <v>8000</v>
      </c>
      <c r="G5578">
        <v>10</v>
      </c>
      <c r="T5578" t="s">
        <v>12087</v>
      </c>
      <c r="U5578" t="s">
        <v>12087</v>
      </c>
      <c r="V5578" t="s">
        <v>12087</v>
      </c>
    </row>
    <row r="5579" spans="1:22" x14ac:dyDescent="0.3">
      <c r="A5579">
        <v>11001</v>
      </c>
      <c r="B5579" t="s">
        <v>18528</v>
      </c>
      <c r="C5579" t="s">
        <v>18529</v>
      </c>
      <c r="D5579">
        <v>3</v>
      </c>
      <c r="E5579">
        <v>8000</v>
      </c>
      <c r="G5579">
        <v>10</v>
      </c>
      <c r="T5579" t="s">
        <v>12087</v>
      </c>
      <c r="U5579" t="s">
        <v>12087</v>
      </c>
      <c r="V5579" t="s">
        <v>12087</v>
      </c>
    </row>
    <row r="5580" spans="1:22" x14ac:dyDescent="0.3">
      <c r="A5580">
        <v>11002</v>
      </c>
      <c r="B5580" t="s">
        <v>4753</v>
      </c>
      <c r="C5580" t="s">
        <v>4754</v>
      </c>
      <c r="D5580">
        <v>3</v>
      </c>
      <c r="E5580">
        <v>8000</v>
      </c>
      <c r="G5580">
        <v>10</v>
      </c>
      <c r="T5580" t="s">
        <v>12087</v>
      </c>
      <c r="U5580" t="s">
        <v>12087</v>
      </c>
      <c r="V5580" t="s">
        <v>12087</v>
      </c>
    </row>
    <row r="5581" spans="1:22" x14ac:dyDescent="0.3">
      <c r="A5581">
        <v>11003</v>
      </c>
      <c r="B5581" t="s">
        <v>18530</v>
      </c>
      <c r="C5581" t="s">
        <v>18531</v>
      </c>
      <c r="D5581">
        <v>3</v>
      </c>
      <c r="E5581">
        <v>8000</v>
      </c>
      <c r="G5581">
        <v>10</v>
      </c>
      <c r="T5581" t="s">
        <v>12087</v>
      </c>
      <c r="U5581" t="s">
        <v>12087</v>
      </c>
      <c r="V5581" t="s">
        <v>12087</v>
      </c>
    </row>
    <row r="5582" spans="1:22" x14ac:dyDescent="0.3">
      <c r="A5582">
        <v>11004</v>
      </c>
      <c r="B5582" t="s">
        <v>18532</v>
      </c>
      <c r="C5582" t="s">
        <v>18533</v>
      </c>
      <c r="D5582">
        <v>3</v>
      </c>
      <c r="E5582">
        <v>10000</v>
      </c>
      <c r="G5582">
        <v>10</v>
      </c>
      <c r="T5582" t="s">
        <v>12087</v>
      </c>
      <c r="U5582" t="s">
        <v>12087</v>
      </c>
      <c r="V5582" t="s">
        <v>12087</v>
      </c>
    </row>
    <row r="5583" spans="1:22" x14ac:dyDescent="0.3">
      <c r="A5583">
        <v>11005</v>
      </c>
      <c r="B5583" t="s">
        <v>18534</v>
      </c>
      <c r="C5583" t="s">
        <v>18535</v>
      </c>
      <c r="D5583">
        <v>3</v>
      </c>
      <c r="E5583">
        <v>10000</v>
      </c>
      <c r="G5583">
        <v>10</v>
      </c>
      <c r="T5583" t="s">
        <v>12087</v>
      </c>
      <c r="U5583" t="s">
        <v>12087</v>
      </c>
      <c r="V5583" t="s">
        <v>12087</v>
      </c>
    </row>
    <row r="5584" spans="1:22" x14ac:dyDescent="0.3">
      <c r="A5584">
        <v>11006</v>
      </c>
      <c r="B5584" t="s">
        <v>18536</v>
      </c>
      <c r="C5584" t="s">
        <v>18537</v>
      </c>
      <c r="D5584">
        <v>3</v>
      </c>
      <c r="E5584">
        <v>8000</v>
      </c>
      <c r="G5584">
        <v>10</v>
      </c>
      <c r="T5584" t="s">
        <v>12087</v>
      </c>
      <c r="U5584" t="s">
        <v>12087</v>
      </c>
      <c r="V5584" t="s">
        <v>12087</v>
      </c>
    </row>
    <row r="5585" spans="1:22" x14ac:dyDescent="0.3">
      <c r="A5585">
        <v>11007</v>
      </c>
      <c r="B5585" t="s">
        <v>18538</v>
      </c>
      <c r="C5585" t="s">
        <v>18539</v>
      </c>
      <c r="D5585">
        <v>3</v>
      </c>
      <c r="E5585">
        <v>8000</v>
      </c>
      <c r="G5585">
        <v>10</v>
      </c>
      <c r="T5585" t="s">
        <v>12087</v>
      </c>
      <c r="U5585" t="s">
        <v>12087</v>
      </c>
      <c r="V5585" t="s">
        <v>12087</v>
      </c>
    </row>
    <row r="5586" spans="1:22" x14ac:dyDescent="0.3">
      <c r="A5586">
        <v>11008</v>
      </c>
      <c r="B5586" t="s">
        <v>18540</v>
      </c>
      <c r="C5586" t="s">
        <v>18541</v>
      </c>
      <c r="D5586">
        <v>3</v>
      </c>
      <c r="E5586">
        <v>10000</v>
      </c>
      <c r="G5586">
        <v>10</v>
      </c>
      <c r="T5586" t="s">
        <v>12087</v>
      </c>
      <c r="U5586" t="s">
        <v>12087</v>
      </c>
      <c r="V5586" t="s">
        <v>12087</v>
      </c>
    </row>
    <row r="5587" spans="1:22" x14ac:dyDescent="0.3">
      <c r="A5587">
        <v>11009</v>
      </c>
      <c r="B5587" t="s">
        <v>18542</v>
      </c>
      <c r="C5587" t="s">
        <v>18543</v>
      </c>
      <c r="D5587">
        <v>3</v>
      </c>
      <c r="E5587">
        <v>8000</v>
      </c>
      <c r="G5587">
        <v>10</v>
      </c>
      <c r="T5587" t="s">
        <v>12087</v>
      </c>
      <c r="U5587" t="s">
        <v>12087</v>
      </c>
      <c r="V5587" t="s">
        <v>12087</v>
      </c>
    </row>
    <row r="5588" spans="1:22" x14ac:dyDescent="0.3">
      <c r="A5588">
        <v>11010</v>
      </c>
      <c r="B5588" t="s">
        <v>18544</v>
      </c>
      <c r="C5588" t="s">
        <v>18545</v>
      </c>
      <c r="D5588">
        <v>3</v>
      </c>
      <c r="E5588">
        <v>0</v>
      </c>
      <c r="G5588">
        <v>10</v>
      </c>
      <c r="T5588" t="s">
        <v>12087</v>
      </c>
      <c r="U5588" t="s">
        <v>12087</v>
      </c>
      <c r="V5588" t="s">
        <v>12087</v>
      </c>
    </row>
    <row r="5589" spans="1:22" x14ac:dyDescent="0.3">
      <c r="A5589">
        <v>11011</v>
      </c>
      <c r="B5589" t="s">
        <v>18546</v>
      </c>
      <c r="C5589" t="s">
        <v>18547</v>
      </c>
      <c r="D5589">
        <v>3</v>
      </c>
      <c r="E5589">
        <v>0</v>
      </c>
      <c r="G5589">
        <v>0</v>
      </c>
      <c r="T5589" t="s">
        <v>12087</v>
      </c>
      <c r="U5589" t="s">
        <v>12087</v>
      </c>
      <c r="V5589" t="s">
        <v>12087</v>
      </c>
    </row>
    <row r="5590" spans="1:22" x14ac:dyDescent="0.3">
      <c r="A5590">
        <v>11012</v>
      </c>
      <c r="B5590" t="s">
        <v>18548</v>
      </c>
      <c r="C5590" t="s">
        <v>18549</v>
      </c>
      <c r="D5590">
        <v>3</v>
      </c>
      <c r="E5590">
        <v>0</v>
      </c>
      <c r="G5590">
        <v>0</v>
      </c>
      <c r="T5590" t="s">
        <v>12087</v>
      </c>
      <c r="U5590" t="s">
        <v>12087</v>
      </c>
      <c r="V5590" t="s">
        <v>12087</v>
      </c>
    </row>
    <row r="5591" spans="1:22" x14ac:dyDescent="0.3">
      <c r="A5591">
        <v>11013</v>
      </c>
      <c r="B5591" t="s">
        <v>18550</v>
      </c>
      <c r="C5591" t="s">
        <v>18551</v>
      </c>
      <c r="D5591">
        <v>3</v>
      </c>
      <c r="E5591">
        <v>0</v>
      </c>
      <c r="G5591">
        <v>0</v>
      </c>
      <c r="T5591" t="s">
        <v>12087</v>
      </c>
      <c r="U5591" t="s">
        <v>12087</v>
      </c>
      <c r="V5591" t="s">
        <v>12087</v>
      </c>
    </row>
    <row r="5592" spans="1:22" x14ac:dyDescent="0.3">
      <c r="A5592">
        <v>11014</v>
      </c>
      <c r="B5592" t="s">
        <v>18552</v>
      </c>
      <c r="C5592" t="s">
        <v>18553</v>
      </c>
      <c r="D5592">
        <v>3</v>
      </c>
      <c r="E5592">
        <v>0</v>
      </c>
      <c r="G5592">
        <v>0</v>
      </c>
      <c r="T5592" t="s">
        <v>12087</v>
      </c>
      <c r="U5592" t="s">
        <v>12087</v>
      </c>
      <c r="V5592" t="s">
        <v>12087</v>
      </c>
    </row>
    <row r="5593" spans="1:22" x14ac:dyDescent="0.3">
      <c r="A5593">
        <v>11015</v>
      </c>
      <c r="B5593" t="s">
        <v>18554</v>
      </c>
      <c r="C5593" t="s">
        <v>18555</v>
      </c>
      <c r="D5593">
        <v>3</v>
      </c>
      <c r="E5593">
        <v>0</v>
      </c>
      <c r="G5593">
        <v>0</v>
      </c>
      <c r="T5593" t="s">
        <v>12087</v>
      </c>
      <c r="U5593" t="s">
        <v>12087</v>
      </c>
      <c r="V5593" t="s">
        <v>12087</v>
      </c>
    </row>
    <row r="5594" spans="1:22" x14ac:dyDescent="0.3">
      <c r="A5594">
        <v>11016</v>
      </c>
      <c r="B5594" t="s">
        <v>18556</v>
      </c>
      <c r="C5594" t="s">
        <v>18557</v>
      </c>
      <c r="D5594">
        <v>3</v>
      </c>
      <c r="E5594">
        <v>0</v>
      </c>
      <c r="G5594">
        <v>0</v>
      </c>
      <c r="T5594" t="s">
        <v>12087</v>
      </c>
      <c r="U5594" t="s">
        <v>12087</v>
      </c>
      <c r="V5594" t="s">
        <v>12087</v>
      </c>
    </row>
    <row r="5595" spans="1:22" x14ac:dyDescent="0.3">
      <c r="A5595">
        <v>11017</v>
      </c>
      <c r="B5595" t="s">
        <v>18558</v>
      </c>
      <c r="C5595" t="s">
        <v>18559</v>
      </c>
      <c r="D5595">
        <v>3</v>
      </c>
      <c r="E5595">
        <v>0</v>
      </c>
      <c r="G5595">
        <v>10</v>
      </c>
      <c r="T5595" t="s">
        <v>12087</v>
      </c>
      <c r="U5595" t="s">
        <v>12087</v>
      </c>
      <c r="V5595" t="s">
        <v>12087</v>
      </c>
    </row>
    <row r="5596" spans="1:22" x14ac:dyDescent="0.3">
      <c r="A5596">
        <v>11018</v>
      </c>
      <c r="B5596" t="s">
        <v>18560</v>
      </c>
      <c r="C5596" t="s">
        <v>18561</v>
      </c>
      <c r="D5596">
        <v>3</v>
      </c>
      <c r="E5596">
        <v>0</v>
      </c>
      <c r="G5596">
        <v>10</v>
      </c>
      <c r="T5596" t="s">
        <v>12087</v>
      </c>
      <c r="U5596" t="s">
        <v>12087</v>
      </c>
      <c r="V5596" t="s">
        <v>12087</v>
      </c>
    </row>
    <row r="5597" spans="1:22" x14ac:dyDescent="0.3">
      <c r="A5597">
        <v>11019</v>
      </c>
      <c r="B5597" t="s">
        <v>18562</v>
      </c>
      <c r="C5597" t="s">
        <v>18563</v>
      </c>
      <c r="D5597">
        <v>3</v>
      </c>
      <c r="E5597">
        <v>0</v>
      </c>
      <c r="G5597">
        <v>10</v>
      </c>
      <c r="T5597" t="s">
        <v>12087</v>
      </c>
      <c r="U5597" t="s">
        <v>12087</v>
      </c>
      <c r="V5597" t="s">
        <v>12087</v>
      </c>
    </row>
    <row r="5598" spans="1:22" x14ac:dyDescent="0.3">
      <c r="A5598">
        <v>11020</v>
      </c>
      <c r="B5598" t="s">
        <v>18564</v>
      </c>
      <c r="C5598" t="s">
        <v>18565</v>
      </c>
      <c r="D5598">
        <v>3</v>
      </c>
      <c r="E5598">
        <v>20</v>
      </c>
      <c r="G5598">
        <v>10</v>
      </c>
      <c r="T5598" t="s">
        <v>12087</v>
      </c>
      <c r="U5598" t="s">
        <v>12087</v>
      </c>
      <c r="V5598" t="s">
        <v>12087</v>
      </c>
    </row>
    <row r="5599" spans="1:22" x14ac:dyDescent="0.3">
      <c r="A5599">
        <v>11021</v>
      </c>
      <c r="B5599" t="s">
        <v>18566</v>
      </c>
      <c r="C5599" t="s">
        <v>18567</v>
      </c>
      <c r="D5599">
        <v>3</v>
      </c>
      <c r="E5599">
        <v>20</v>
      </c>
      <c r="G5599">
        <v>10</v>
      </c>
      <c r="T5599" t="s">
        <v>12087</v>
      </c>
      <c r="U5599" t="s">
        <v>12087</v>
      </c>
      <c r="V5599" t="s">
        <v>12087</v>
      </c>
    </row>
    <row r="5600" spans="1:22" x14ac:dyDescent="0.3">
      <c r="A5600">
        <v>11022</v>
      </c>
      <c r="B5600" t="s">
        <v>18568</v>
      </c>
      <c r="C5600" t="s">
        <v>18569</v>
      </c>
      <c r="D5600">
        <v>3</v>
      </c>
      <c r="E5600">
        <v>10</v>
      </c>
      <c r="G5600">
        <v>10</v>
      </c>
      <c r="T5600" t="s">
        <v>12087</v>
      </c>
      <c r="U5600" t="s">
        <v>12087</v>
      </c>
      <c r="V5600" t="s">
        <v>12087</v>
      </c>
    </row>
    <row r="5601" spans="1:22" x14ac:dyDescent="0.3">
      <c r="A5601">
        <v>11023</v>
      </c>
      <c r="B5601" t="s">
        <v>18570</v>
      </c>
      <c r="C5601" t="s">
        <v>18571</v>
      </c>
      <c r="D5601">
        <v>3</v>
      </c>
      <c r="E5601">
        <v>10</v>
      </c>
      <c r="G5601">
        <v>50</v>
      </c>
      <c r="T5601" t="s">
        <v>12087</v>
      </c>
      <c r="U5601" t="s">
        <v>12087</v>
      </c>
      <c r="V5601" t="s">
        <v>12087</v>
      </c>
    </row>
    <row r="5602" spans="1:22" x14ac:dyDescent="0.3">
      <c r="A5602">
        <v>11024</v>
      </c>
      <c r="B5602" t="s">
        <v>18572</v>
      </c>
      <c r="C5602" t="s">
        <v>18573</v>
      </c>
      <c r="D5602">
        <v>3</v>
      </c>
      <c r="E5602">
        <v>10</v>
      </c>
      <c r="G5602">
        <v>50</v>
      </c>
      <c r="T5602" t="s">
        <v>12087</v>
      </c>
      <c r="U5602" t="s">
        <v>12087</v>
      </c>
      <c r="V5602" t="s">
        <v>12087</v>
      </c>
    </row>
    <row r="5603" spans="1:22" x14ac:dyDescent="0.3">
      <c r="A5603">
        <v>11025</v>
      </c>
      <c r="B5603" t="s">
        <v>18574</v>
      </c>
      <c r="C5603" t="s">
        <v>18575</v>
      </c>
      <c r="D5603">
        <v>3</v>
      </c>
      <c r="E5603">
        <v>20</v>
      </c>
      <c r="G5603">
        <v>10</v>
      </c>
      <c r="T5603" t="s">
        <v>12087</v>
      </c>
      <c r="U5603" t="s">
        <v>12087</v>
      </c>
      <c r="V5603" t="s">
        <v>12087</v>
      </c>
    </row>
    <row r="5604" spans="1:22" x14ac:dyDescent="0.3">
      <c r="A5604">
        <v>11026</v>
      </c>
      <c r="B5604" t="s">
        <v>18576</v>
      </c>
      <c r="C5604" t="s">
        <v>18577</v>
      </c>
      <c r="D5604">
        <v>3</v>
      </c>
      <c r="E5604">
        <v>20</v>
      </c>
      <c r="G5604">
        <v>10</v>
      </c>
      <c r="T5604" t="s">
        <v>12087</v>
      </c>
      <c r="U5604" t="s">
        <v>12087</v>
      </c>
      <c r="V5604" t="s">
        <v>12087</v>
      </c>
    </row>
    <row r="5605" spans="1:22" x14ac:dyDescent="0.3">
      <c r="A5605">
        <v>11027</v>
      </c>
      <c r="B5605" t="s">
        <v>18578</v>
      </c>
      <c r="C5605" t="s">
        <v>18579</v>
      </c>
      <c r="D5605">
        <v>3</v>
      </c>
      <c r="E5605">
        <v>20</v>
      </c>
      <c r="G5605">
        <v>10</v>
      </c>
      <c r="T5605" t="s">
        <v>12087</v>
      </c>
      <c r="U5605" t="s">
        <v>12087</v>
      </c>
      <c r="V5605" t="s">
        <v>12087</v>
      </c>
    </row>
    <row r="5606" spans="1:22" x14ac:dyDescent="0.3">
      <c r="A5606">
        <v>11028</v>
      </c>
      <c r="B5606" t="s">
        <v>18580</v>
      </c>
      <c r="C5606" t="s">
        <v>18581</v>
      </c>
      <c r="D5606">
        <v>3</v>
      </c>
      <c r="E5606">
        <v>20</v>
      </c>
      <c r="G5606">
        <v>10</v>
      </c>
      <c r="T5606" t="s">
        <v>12087</v>
      </c>
      <c r="U5606" t="s">
        <v>12087</v>
      </c>
      <c r="V5606" t="s">
        <v>12087</v>
      </c>
    </row>
    <row r="5607" spans="1:22" x14ac:dyDescent="0.3">
      <c r="A5607">
        <v>11029</v>
      </c>
      <c r="B5607" t="s">
        <v>18582</v>
      </c>
      <c r="C5607" t="s">
        <v>18583</v>
      </c>
      <c r="D5607">
        <v>3</v>
      </c>
      <c r="E5607">
        <v>20</v>
      </c>
      <c r="G5607">
        <v>10</v>
      </c>
      <c r="T5607" t="s">
        <v>12087</v>
      </c>
      <c r="U5607" t="s">
        <v>12087</v>
      </c>
      <c r="V5607" t="s">
        <v>12087</v>
      </c>
    </row>
    <row r="5608" spans="1:22" x14ac:dyDescent="0.3">
      <c r="A5608">
        <v>11030</v>
      </c>
      <c r="B5608" t="s">
        <v>18584</v>
      </c>
      <c r="C5608" t="s">
        <v>18585</v>
      </c>
      <c r="D5608">
        <v>3</v>
      </c>
      <c r="E5608">
        <v>20</v>
      </c>
      <c r="G5608">
        <v>10</v>
      </c>
      <c r="T5608" t="s">
        <v>12087</v>
      </c>
      <c r="U5608" t="s">
        <v>12087</v>
      </c>
      <c r="V5608" t="s">
        <v>12087</v>
      </c>
    </row>
    <row r="5609" spans="1:22" x14ac:dyDescent="0.3">
      <c r="A5609">
        <v>11031</v>
      </c>
      <c r="B5609" t="s">
        <v>18586</v>
      </c>
      <c r="C5609" t="s">
        <v>18587</v>
      </c>
      <c r="D5609">
        <v>3</v>
      </c>
      <c r="E5609">
        <v>20</v>
      </c>
      <c r="G5609">
        <v>10</v>
      </c>
      <c r="T5609" t="s">
        <v>12087</v>
      </c>
      <c r="U5609" t="s">
        <v>12087</v>
      </c>
      <c r="V5609" t="s">
        <v>12087</v>
      </c>
    </row>
    <row r="5610" spans="1:22" x14ac:dyDescent="0.3">
      <c r="A5610">
        <v>11032</v>
      </c>
      <c r="B5610" t="s">
        <v>18588</v>
      </c>
      <c r="C5610" t="s">
        <v>18589</v>
      </c>
      <c r="D5610">
        <v>3</v>
      </c>
      <c r="E5610">
        <v>20</v>
      </c>
      <c r="G5610">
        <v>10</v>
      </c>
      <c r="T5610" t="s">
        <v>12087</v>
      </c>
      <c r="U5610" t="s">
        <v>12087</v>
      </c>
      <c r="V5610" t="s">
        <v>12087</v>
      </c>
    </row>
    <row r="5611" spans="1:22" x14ac:dyDescent="0.3">
      <c r="A5611">
        <v>11033</v>
      </c>
      <c r="B5611" t="s">
        <v>18590</v>
      </c>
      <c r="C5611" t="s">
        <v>18591</v>
      </c>
      <c r="D5611">
        <v>3</v>
      </c>
      <c r="E5611">
        <v>20</v>
      </c>
      <c r="G5611">
        <v>10</v>
      </c>
      <c r="T5611" t="s">
        <v>12087</v>
      </c>
      <c r="U5611" t="s">
        <v>12087</v>
      </c>
      <c r="V5611" t="s">
        <v>12087</v>
      </c>
    </row>
    <row r="5612" spans="1:22" x14ac:dyDescent="0.3">
      <c r="A5612">
        <v>11034</v>
      </c>
      <c r="B5612" t="s">
        <v>18592</v>
      </c>
      <c r="C5612" t="s">
        <v>18593</v>
      </c>
      <c r="D5612">
        <v>3</v>
      </c>
      <c r="E5612">
        <v>20</v>
      </c>
      <c r="G5612">
        <v>10</v>
      </c>
      <c r="T5612" t="s">
        <v>12087</v>
      </c>
      <c r="U5612" t="s">
        <v>12087</v>
      </c>
      <c r="V5612" t="s">
        <v>12087</v>
      </c>
    </row>
    <row r="5613" spans="1:22" x14ac:dyDescent="0.3">
      <c r="A5613">
        <v>11035</v>
      </c>
      <c r="B5613" t="s">
        <v>18594</v>
      </c>
      <c r="C5613" t="s">
        <v>18595</v>
      </c>
      <c r="D5613">
        <v>3</v>
      </c>
      <c r="E5613">
        <v>20</v>
      </c>
      <c r="G5613">
        <v>10</v>
      </c>
      <c r="T5613" t="s">
        <v>12087</v>
      </c>
      <c r="U5613" t="s">
        <v>12087</v>
      </c>
      <c r="V5613" t="s">
        <v>12087</v>
      </c>
    </row>
    <row r="5614" spans="1:22" x14ac:dyDescent="0.3">
      <c r="A5614">
        <v>11036</v>
      </c>
      <c r="B5614" t="s">
        <v>18596</v>
      </c>
      <c r="C5614" t="s">
        <v>18597</v>
      </c>
      <c r="D5614">
        <v>3</v>
      </c>
      <c r="E5614">
        <v>20</v>
      </c>
      <c r="G5614">
        <v>10</v>
      </c>
      <c r="T5614" t="s">
        <v>12087</v>
      </c>
      <c r="U5614" t="s">
        <v>12087</v>
      </c>
      <c r="V5614" t="s">
        <v>12087</v>
      </c>
    </row>
    <row r="5615" spans="1:22" x14ac:dyDescent="0.3">
      <c r="A5615">
        <v>11037</v>
      </c>
      <c r="B5615" t="s">
        <v>18598</v>
      </c>
      <c r="C5615" t="s">
        <v>18599</v>
      </c>
      <c r="D5615">
        <v>3</v>
      </c>
      <c r="E5615">
        <v>20</v>
      </c>
      <c r="G5615">
        <v>10</v>
      </c>
      <c r="T5615" t="s">
        <v>12087</v>
      </c>
      <c r="U5615" t="s">
        <v>12087</v>
      </c>
      <c r="V5615" t="s">
        <v>12087</v>
      </c>
    </row>
    <row r="5616" spans="1:22" x14ac:dyDescent="0.3">
      <c r="A5616">
        <v>11038</v>
      </c>
      <c r="B5616" t="s">
        <v>18600</v>
      </c>
      <c r="C5616" t="s">
        <v>18601</v>
      </c>
      <c r="D5616">
        <v>3</v>
      </c>
      <c r="E5616">
        <v>20</v>
      </c>
      <c r="G5616">
        <v>10</v>
      </c>
      <c r="T5616" t="s">
        <v>12087</v>
      </c>
      <c r="U5616" t="s">
        <v>12087</v>
      </c>
      <c r="V5616" t="s">
        <v>12087</v>
      </c>
    </row>
    <row r="5617" spans="1:22" x14ac:dyDescent="0.3">
      <c r="A5617">
        <v>11039</v>
      </c>
      <c r="B5617" t="s">
        <v>18602</v>
      </c>
      <c r="C5617" t="s">
        <v>18603</v>
      </c>
      <c r="D5617">
        <v>3</v>
      </c>
      <c r="E5617">
        <v>20</v>
      </c>
      <c r="G5617">
        <v>10</v>
      </c>
      <c r="T5617" t="s">
        <v>12087</v>
      </c>
      <c r="U5617" t="s">
        <v>12087</v>
      </c>
      <c r="V5617" t="s">
        <v>12087</v>
      </c>
    </row>
    <row r="5618" spans="1:22" x14ac:dyDescent="0.3">
      <c r="A5618">
        <v>11040</v>
      </c>
      <c r="B5618" t="s">
        <v>18604</v>
      </c>
      <c r="C5618" t="s">
        <v>18605</v>
      </c>
      <c r="D5618">
        <v>3</v>
      </c>
      <c r="E5618">
        <v>20</v>
      </c>
      <c r="G5618">
        <v>10</v>
      </c>
      <c r="T5618" t="s">
        <v>12087</v>
      </c>
      <c r="U5618" t="s">
        <v>12087</v>
      </c>
      <c r="V5618" t="s">
        <v>12087</v>
      </c>
    </row>
    <row r="5619" spans="1:22" x14ac:dyDescent="0.3">
      <c r="A5619">
        <v>11041</v>
      </c>
      <c r="B5619" t="s">
        <v>18606</v>
      </c>
      <c r="C5619" t="s">
        <v>18607</v>
      </c>
      <c r="D5619">
        <v>3</v>
      </c>
      <c r="E5619">
        <v>20</v>
      </c>
      <c r="G5619">
        <v>10</v>
      </c>
      <c r="T5619" t="s">
        <v>12087</v>
      </c>
      <c r="U5619" t="s">
        <v>12087</v>
      </c>
      <c r="V5619" t="s">
        <v>12087</v>
      </c>
    </row>
    <row r="5620" spans="1:22" x14ac:dyDescent="0.3">
      <c r="A5620">
        <v>11042</v>
      </c>
      <c r="B5620" t="s">
        <v>18608</v>
      </c>
      <c r="C5620" t="s">
        <v>18609</v>
      </c>
      <c r="D5620">
        <v>3</v>
      </c>
      <c r="E5620">
        <v>20</v>
      </c>
      <c r="G5620">
        <v>10</v>
      </c>
      <c r="T5620" t="s">
        <v>12087</v>
      </c>
      <c r="U5620" t="s">
        <v>12087</v>
      </c>
      <c r="V5620" t="s">
        <v>12087</v>
      </c>
    </row>
    <row r="5621" spans="1:22" x14ac:dyDescent="0.3">
      <c r="A5621">
        <v>11043</v>
      </c>
      <c r="B5621" t="s">
        <v>18610</v>
      </c>
      <c r="C5621" t="s">
        <v>18611</v>
      </c>
      <c r="D5621">
        <v>3</v>
      </c>
      <c r="E5621">
        <v>20</v>
      </c>
      <c r="G5621">
        <v>10</v>
      </c>
      <c r="T5621" t="s">
        <v>12087</v>
      </c>
      <c r="U5621" t="s">
        <v>12087</v>
      </c>
      <c r="V5621" t="s">
        <v>12087</v>
      </c>
    </row>
    <row r="5622" spans="1:22" x14ac:dyDescent="0.3">
      <c r="A5622">
        <v>11044</v>
      </c>
      <c r="B5622" t="s">
        <v>18612</v>
      </c>
      <c r="C5622" t="s">
        <v>18613</v>
      </c>
      <c r="D5622">
        <v>3</v>
      </c>
      <c r="E5622">
        <v>20</v>
      </c>
      <c r="G5622">
        <v>10</v>
      </c>
      <c r="T5622" t="s">
        <v>12087</v>
      </c>
      <c r="U5622" t="s">
        <v>12087</v>
      </c>
      <c r="V5622" t="s">
        <v>12087</v>
      </c>
    </row>
    <row r="5623" spans="1:22" x14ac:dyDescent="0.3">
      <c r="A5623">
        <v>11045</v>
      </c>
      <c r="B5623" t="s">
        <v>18614</v>
      </c>
      <c r="C5623" t="s">
        <v>18615</v>
      </c>
      <c r="D5623">
        <v>3</v>
      </c>
      <c r="E5623">
        <v>20</v>
      </c>
      <c r="G5623">
        <v>10</v>
      </c>
      <c r="T5623" t="s">
        <v>12087</v>
      </c>
      <c r="U5623" t="s">
        <v>12087</v>
      </c>
      <c r="V5623" t="s">
        <v>12087</v>
      </c>
    </row>
    <row r="5624" spans="1:22" x14ac:dyDescent="0.3">
      <c r="A5624">
        <v>11046</v>
      </c>
      <c r="B5624" t="s">
        <v>18616</v>
      </c>
      <c r="C5624" t="s">
        <v>18617</v>
      </c>
      <c r="D5624">
        <v>3</v>
      </c>
      <c r="E5624">
        <v>20</v>
      </c>
      <c r="G5624">
        <v>10</v>
      </c>
      <c r="T5624" t="s">
        <v>12087</v>
      </c>
      <c r="U5624" t="s">
        <v>12087</v>
      </c>
      <c r="V5624" t="s">
        <v>12087</v>
      </c>
    </row>
    <row r="5625" spans="1:22" x14ac:dyDescent="0.3">
      <c r="A5625">
        <v>11047</v>
      </c>
      <c r="B5625" t="s">
        <v>18618</v>
      </c>
      <c r="C5625" t="s">
        <v>18619</v>
      </c>
      <c r="D5625">
        <v>3</v>
      </c>
      <c r="E5625">
        <v>20</v>
      </c>
      <c r="G5625">
        <v>10</v>
      </c>
      <c r="T5625" t="s">
        <v>12087</v>
      </c>
      <c r="U5625" t="s">
        <v>12087</v>
      </c>
      <c r="V5625" t="s">
        <v>12087</v>
      </c>
    </row>
    <row r="5626" spans="1:22" x14ac:dyDescent="0.3">
      <c r="A5626">
        <v>11048</v>
      </c>
      <c r="B5626" t="s">
        <v>18620</v>
      </c>
      <c r="C5626" t="s">
        <v>18621</v>
      </c>
      <c r="D5626">
        <v>3</v>
      </c>
      <c r="E5626">
        <v>20</v>
      </c>
      <c r="G5626">
        <v>10</v>
      </c>
      <c r="T5626" t="s">
        <v>12087</v>
      </c>
      <c r="U5626" t="s">
        <v>12087</v>
      </c>
      <c r="V5626" t="s">
        <v>12087</v>
      </c>
    </row>
    <row r="5627" spans="1:22" x14ac:dyDescent="0.3">
      <c r="A5627">
        <v>11049</v>
      </c>
      <c r="B5627" t="s">
        <v>18622</v>
      </c>
      <c r="C5627" t="s">
        <v>18623</v>
      </c>
      <c r="D5627">
        <v>3</v>
      </c>
      <c r="E5627">
        <v>20</v>
      </c>
      <c r="G5627">
        <v>10</v>
      </c>
      <c r="T5627" t="s">
        <v>12087</v>
      </c>
      <c r="U5627" t="s">
        <v>12087</v>
      </c>
      <c r="V5627" t="s">
        <v>12087</v>
      </c>
    </row>
    <row r="5628" spans="1:22" x14ac:dyDescent="0.3">
      <c r="A5628">
        <v>11050</v>
      </c>
      <c r="B5628" t="s">
        <v>18624</v>
      </c>
      <c r="C5628" t="s">
        <v>18625</v>
      </c>
      <c r="D5628">
        <v>3</v>
      </c>
      <c r="E5628">
        <v>20</v>
      </c>
      <c r="G5628">
        <v>10</v>
      </c>
      <c r="T5628" t="s">
        <v>12087</v>
      </c>
      <c r="U5628" t="s">
        <v>12087</v>
      </c>
      <c r="V5628" t="s">
        <v>12087</v>
      </c>
    </row>
    <row r="5629" spans="1:22" x14ac:dyDescent="0.3">
      <c r="A5629">
        <v>11051</v>
      </c>
      <c r="B5629" t="s">
        <v>18626</v>
      </c>
      <c r="C5629" t="s">
        <v>18627</v>
      </c>
      <c r="D5629">
        <v>3</v>
      </c>
      <c r="E5629">
        <v>20</v>
      </c>
      <c r="G5629">
        <v>10</v>
      </c>
      <c r="T5629" t="s">
        <v>12087</v>
      </c>
      <c r="U5629" t="s">
        <v>12087</v>
      </c>
      <c r="V5629" t="s">
        <v>12087</v>
      </c>
    </row>
    <row r="5630" spans="1:22" x14ac:dyDescent="0.3">
      <c r="A5630">
        <v>11052</v>
      </c>
      <c r="B5630" t="s">
        <v>18628</v>
      </c>
      <c r="C5630" t="s">
        <v>18629</v>
      </c>
      <c r="D5630">
        <v>3</v>
      </c>
      <c r="E5630">
        <v>20</v>
      </c>
      <c r="G5630">
        <v>10</v>
      </c>
      <c r="T5630" t="s">
        <v>12087</v>
      </c>
      <c r="U5630" t="s">
        <v>12087</v>
      </c>
      <c r="V5630" t="s">
        <v>12087</v>
      </c>
    </row>
    <row r="5631" spans="1:22" x14ac:dyDescent="0.3">
      <c r="A5631">
        <v>11053</v>
      </c>
      <c r="B5631" t="s">
        <v>18630</v>
      </c>
      <c r="C5631" t="s">
        <v>18631</v>
      </c>
      <c r="D5631">
        <v>3</v>
      </c>
      <c r="E5631">
        <v>20</v>
      </c>
      <c r="G5631">
        <v>10</v>
      </c>
      <c r="T5631" t="s">
        <v>12087</v>
      </c>
      <c r="U5631" t="s">
        <v>12087</v>
      </c>
      <c r="V5631" t="s">
        <v>12087</v>
      </c>
    </row>
    <row r="5632" spans="1:22" x14ac:dyDescent="0.3">
      <c r="A5632">
        <v>11054</v>
      </c>
      <c r="B5632" t="s">
        <v>18632</v>
      </c>
      <c r="C5632" t="s">
        <v>18633</v>
      </c>
      <c r="D5632">
        <v>3</v>
      </c>
      <c r="E5632">
        <v>20</v>
      </c>
      <c r="G5632">
        <v>10</v>
      </c>
      <c r="T5632" t="s">
        <v>12087</v>
      </c>
      <c r="U5632" t="s">
        <v>12087</v>
      </c>
      <c r="V5632" t="s">
        <v>12087</v>
      </c>
    </row>
    <row r="5633" spans="1:22" x14ac:dyDescent="0.3">
      <c r="A5633">
        <v>11055</v>
      </c>
      <c r="B5633" t="s">
        <v>18634</v>
      </c>
      <c r="C5633" t="s">
        <v>18635</v>
      </c>
      <c r="D5633">
        <v>3</v>
      </c>
      <c r="E5633">
        <v>20</v>
      </c>
      <c r="G5633">
        <v>10</v>
      </c>
      <c r="T5633" t="s">
        <v>12087</v>
      </c>
      <c r="U5633" t="s">
        <v>12087</v>
      </c>
      <c r="V5633" t="s">
        <v>12087</v>
      </c>
    </row>
    <row r="5634" spans="1:22" x14ac:dyDescent="0.3">
      <c r="A5634">
        <v>11056</v>
      </c>
      <c r="B5634" t="s">
        <v>18636</v>
      </c>
      <c r="C5634" t="s">
        <v>18637</v>
      </c>
      <c r="D5634">
        <v>3</v>
      </c>
      <c r="E5634">
        <v>1000</v>
      </c>
      <c r="G5634">
        <v>10</v>
      </c>
      <c r="T5634" t="s">
        <v>12087</v>
      </c>
      <c r="U5634" t="s">
        <v>12087</v>
      </c>
      <c r="V5634" t="s">
        <v>12087</v>
      </c>
    </row>
    <row r="5635" spans="1:22" x14ac:dyDescent="0.3">
      <c r="A5635">
        <v>11500</v>
      </c>
      <c r="B5635" t="s">
        <v>18638</v>
      </c>
      <c r="C5635" t="s">
        <v>18639</v>
      </c>
      <c r="D5635">
        <v>0</v>
      </c>
      <c r="E5635">
        <v>550</v>
      </c>
      <c r="G5635">
        <v>10</v>
      </c>
      <c r="L5635" t="s">
        <v>12086</v>
      </c>
      <c r="M5635">
        <v>7</v>
      </c>
      <c r="N5635">
        <v>2</v>
      </c>
      <c r="T5635" t="s">
        <v>31907</v>
      </c>
      <c r="U5635" t="s">
        <v>31907</v>
      </c>
      <c r="V5635" t="s">
        <v>31907</v>
      </c>
    </row>
    <row r="5636" spans="1:22" x14ac:dyDescent="0.3">
      <c r="A5636">
        <v>11501</v>
      </c>
      <c r="B5636" t="s">
        <v>18640</v>
      </c>
      <c r="C5636" t="s">
        <v>18641</v>
      </c>
      <c r="D5636">
        <v>0</v>
      </c>
      <c r="E5636">
        <v>1200</v>
      </c>
      <c r="G5636">
        <v>10</v>
      </c>
      <c r="L5636" t="s">
        <v>12086</v>
      </c>
      <c r="M5636">
        <v>7</v>
      </c>
      <c r="N5636">
        <v>2</v>
      </c>
      <c r="T5636" t="s">
        <v>31909</v>
      </c>
      <c r="U5636" t="s">
        <v>31909</v>
      </c>
      <c r="V5636" t="s">
        <v>31909</v>
      </c>
    </row>
    <row r="5637" spans="1:22" x14ac:dyDescent="0.3">
      <c r="A5637">
        <v>11502</v>
      </c>
      <c r="B5637" t="s">
        <v>18642</v>
      </c>
      <c r="C5637" t="s">
        <v>18643</v>
      </c>
      <c r="D5637">
        <v>0</v>
      </c>
      <c r="E5637">
        <v>5000</v>
      </c>
      <c r="G5637">
        <v>10</v>
      </c>
      <c r="L5637" t="s">
        <v>12086</v>
      </c>
      <c r="M5637">
        <v>7</v>
      </c>
      <c r="N5637">
        <v>2</v>
      </c>
      <c r="T5637" t="s">
        <v>31912</v>
      </c>
      <c r="U5637" t="s">
        <v>31912</v>
      </c>
      <c r="V5637" t="s">
        <v>31912</v>
      </c>
    </row>
    <row r="5638" spans="1:22" x14ac:dyDescent="0.3">
      <c r="A5638">
        <v>11503</v>
      </c>
      <c r="B5638" t="s">
        <v>18644</v>
      </c>
      <c r="C5638" t="s">
        <v>18645</v>
      </c>
      <c r="D5638">
        <v>0</v>
      </c>
      <c r="E5638">
        <v>0</v>
      </c>
      <c r="G5638">
        <v>100</v>
      </c>
      <c r="L5638" t="s">
        <v>12086</v>
      </c>
      <c r="M5638">
        <v>7</v>
      </c>
      <c r="N5638">
        <v>2</v>
      </c>
      <c r="T5638" t="s">
        <v>39290</v>
      </c>
      <c r="U5638" t="s">
        <v>39290</v>
      </c>
      <c r="V5638" t="s">
        <v>39290</v>
      </c>
    </row>
    <row r="5639" spans="1:22" x14ac:dyDescent="0.3">
      <c r="A5639">
        <v>11504</v>
      </c>
      <c r="B5639" t="s">
        <v>18646</v>
      </c>
      <c r="C5639" t="s">
        <v>18647</v>
      </c>
      <c r="D5639">
        <v>0</v>
      </c>
      <c r="E5639">
        <v>0</v>
      </c>
      <c r="G5639">
        <v>100</v>
      </c>
      <c r="L5639" t="s">
        <v>12086</v>
      </c>
      <c r="M5639">
        <v>7</v>
      </c>
      <c r="N5639">
        <v>2</v>
      </c>
      <c r="T5639" t="s">
        <v>39292</v>
      </c>
      <c r="U5639" t="s">
        <v>39292</v>
      </c>
      <c r="V5639" t="s">
        <v>39292</v>
      </c>
    </row>
    <row r="5640" spans="1:22" x14ac:dyDescent="0.3">
      <c r="A5640">
        <v>11505</v>
      </c>
      <c r="B5640" t="s">
        <v>18648</v>
      </c>
      <c r="C5640" t="s">
        <v>18648</v>
      </c>
      <c r="D5640">
        <v>0</v>
      </c>
      <c r="E5640">
        <v>0</v>
      </c>
      <c r="G5640">
        <v>30</v>
      </c>
      <c r="L5640" t="s">
        <v>12086</v>
      </c>
      <c r="M5640">
        <v>7</v>
      </c>
      <c r="N5640">
        <v>2</v>
      </c>
      <c r="T5640" t="s">
        <v>39294</v>
      </c>
      <c r="U5640" t="s">
        <v>39294</v>
      </c>
      <c r="V5640" t="s">
        <v>39294</v>
      </c>
    </row>
    <row r="5641" spans="1:22" x14ac:dyDescent="0.3">
      <c r="A5641">
        <v>11506</v>
      </c>
      <c r="B5641" t="s">
        <v>18649</v>
      </c>
      <c r="C5641" t="s">
        <v>18650</v>
      </c>
      <c r="D5641">
        <v>0</v>
      </c>
      <c r="E5641">
        <v>800</v>
      </c>
      <c r="G5641">
        <v>100</v>
      </c>
      <c r="L5641" t="s">
        <v>12086</v>
      </c>
      <c r="M5641">
        <v>7</v>
      </c>
      <c r="N5641">
        <v>2</v>
      </c>
      <c r="T5641" t="s">
        <v>43960</v>
      </c>
      <c r="U5641" t="s">
        <v>43960</v>
      </c>
      <c r="V5641" t="s">
        <v>43960</v>
      </c>
    </row>
    <row r="5642" spans="1:22" x14ac:dyDescent="0.3">
      <c r="A5642">
        <v>11507</v>
      </c>
      <c r="B5642" t="s">
        <v>18651</v>
      </c>
      <c r="C5642" t="s">
        <v>18652</v>
      </c>
      <c r="D5642">
        <v>0</v>
      </c>
      <c r="E5642">
        <v>800</v>
      </c>
      <c r="G5642">
        <v>100</v>
      </c>
      <c r="L5642" t="s">
        <v>12086</v>
      </c>
      <c r="M5642">
        <v>7</v>
      </c>
      <c r="N5642">
        <v>2</v>
      </c>
      <c r="T5642" t="s">
        <v>43960</v>
      </c>
      <c r="U5642" t="s">
        <v>43960</v>
      </c>
      <c r="V5642" t="s">
        <v>43960</v>
      </c>
    </row>
    <row r="5643" spans="1:22" x14ac:dyDescent="0.3">
      <c r="A5643">
        <v>11508</v>
      </c>
      <c r="B5643" t="s">
        <v>18653</v>
      </c>
      <c r="C5643" t="s">
        <v>18654</v>
      </c>
      <c r="D5643">
        <v>0</v>
      </c>
      <c r="E5643">
        <v>800</v>
      </c>
      <c r="G5643">
        <v>100</v>
      </c>
      <c r="L5643" t="s">
        <v>12086</v>
      </c>
      <c r="M5643">
        <v>7</v>
      </c>
      <c r="N5643">
        <v>2</v>
      </c>
      <c r="T5643" t="s">
        <v>43960</v>
      </c>
      <c r="U5643" t="s">
        <v>43960</v>
      </c>
      <c r="V5643" t="s">
        <v>43960</v>
      </c>
    </row>
    <row r="5644" spans="1:22" x14ac:dyDescent="0.3">
      <c r="A5644">
        <v>11509</v>
      </c>
      <c r="B5644" t="s">
        <v>18655</v>
      </c>
      <c r="C5644" t="s">
        <v>18656</v>
      </c>
      <c r="D5644">
        <v>0</v>
      </c>
      <c r="E5644">
        <v>800</v>
      </c>
      <c r="G5644">
        <v>100</v>
      </c>
      <c r="L5644" t="s">
        <v>12086</v>
      </c>
      <c r="M5644">
        <v>7</v>
      </c>
      <c r="N5644">
        <v>2</v>
      </c>
      <c r="T5644" t="s">
        <v>43960</v>
      </c>
      <c r="U5644" t="s">
        <v>43960</v>
      </c>
      <c r="V5644" t="s">
        <v>43960</v>
      </c>
    </row>
    <row r="5645" spans="1:22" x14ac:dyDescent="0.3">
      <c r="A5645">
        <v>11510</v>
      </c>
      <c r="B5645" t="s">
        <v>18657</v>
      </c>
      <c r="C5645" t="s">
        <v>18658</v>
      </c>
      <c r="D5645">
        <v>0</v>
      </c>
      <c r="E5645">
        <v>800</v>
      </c>
      <c r="G5645">
        <v>100</v>
      </c>
      <c r="L5645" t="s">
        <v>12086</v>
      </c>
      <c r="M5645">
        <v>7</v>
      </c>
      <c r="N5645">
        <v>2</v>
      </c>
      <c r="T5645" t="s">
        <v>43960</v>
      </c>
      <c r="U5645" t="s">
        <v>43960</v>
      </c>
      <c r="V5645" t="s">
        <v>43960</v>
      </c>
    </row>
    <row r="5646" spans="1:22" x14ac:dyDescent="0.3">
      <c r="A5646">
        <v>11511</v>
      </c>
      <c r="B5646" t="s">
        <v>18659</v>
      </c>
      <c r="C5646" t="s">
        <v>18660</v>
      </c>
      <c r="D5646">
        <v>0</v>
      </c>
      <c r="E5646">
        <v>800</v>
      </c>
      <c r="G5646">
        <v>100</v>
      </c>
      <c r="L5646" t="s">
        <v>12086</v>
      </c>
      <c r="M5646">
        <v>7</v>
      </c>
      <c r="N5646">
        <v>2</v>
      </c>
      <c r="T5646" t="s">
        <v>43960</v>
      </c>
      <c r="U5646" t="s">
        <v>43960</v>
      </c>
      <c r="V5646" t="s">
        <v>43960</v>
      </c>
    </row>
    <row r="5647" spans="1:22" x14ac:dyDescent="0.3">
      <c r="A5647">
        <v>11512</v>
      </c>
      <c r="B5647" t="s">
        <v>18661</v>
      </c>
      <c r="C5647" t="s">
        <v>18662</v>
      </c>
      <c r="D5647">
        <v>0</v>
      </c>
      <c r="E5647">
        <v>800</v>
      </c>
      <c r="G5647">
        <v>100</v>
      </c>
      <c r="L5647" t="s">
        <v>12086</v>
      </c>
      <c r="M5647">
        <v>7</v>
      </c>
      <c r="N5647">
        <v>2</v>
      </c>
      <c r="T5647" t="s">
        <v>43960</v>
      </c>
      <c r="U5647" t="s">
        <v>43960</v>
      </c>
      <c r="V5647" t="s">
        <v>43960</v>
      </c>
    </row>
    <row r="5648" spans="1:22" x14ac:dyDescent="0.3">
      <c r="A5648">
        <v>11513</v>
      </c>
      <c r="B5648" t="s">
        <v>18663</v>
      </c>
      <c r="C5648" t="s">
        <v>18664</v>
      </c>
      <c r="D5648">
        <v>0</v>
      </c>
      <c r="E5648">
        <v>200</v>
      </c>
      <c r="G5648">
        <v>1</v>
      </c>
      <c r="L5648" t="s">
        <v>12086</v>
      </c>
      <c r="M5648">
        <v>7</v>
      </c>
      <c r="N5648">
        <v>2</v>
      </c>
      <c r="T5648" t="s">
        <v>43961</v>
      </c>
      <c r="U5648" t="s">
        <v>43961</v>
      </c>
      <c r="V5648" t="s">
        <v>43961</v>
      </c>
    </row>
    <row r="5649" spans="1:22" x14ac:dyDescent="0.3">
      <c r="A5649">
        <v>11514</v>
      </c>
      <c r="B5649" t="s">
        <v>18665</v>
      </c>
      <c r="C5649" t="s">
        <v>18666</v>
      </c>
      <c r="D5649">
        <v>0</v>
      </c>
      <c r="E5649">
        <v>0</v>
      </c>
      <c r="G5649">
        <v>50</v>
      </c>
      <c r="L5649" t="s">
        <v>12086</v>
      </c>
      <c r="M5649">
        <v>7</v>
      </c>
      <c r="N5649">
        <v>2</v>
      </c>
      <c r="T5649" t="s">
        <v>43962</v>
      </c>
      <c r="U5649" t="s">
        <v>43962</v>
      </c>
      <c r="V5649" t="s">
        <v>43962</v>
      </c>
    </row>
    <row r="5650" spans="1:22" x14ac:dyDescent="0.3">
      <c r="A5650">
        <v>11515</v>
      </c>
      <c r="B5650" t="s">
        <v>18667</v>
      </c>
      <c r="C5650" t="s">
        <v>18667</v>
      </c>
      <c r="D5650">
        <v>0</v>
      </c>
      <c r="E5650">
        <v>1500</v>
      </c>
      <c r="G5650">
        <v>120</v>
      </c>
      <c r="L5650" t="s">
        <v>12086</v>
      </c>
      <c r="M5650">
        <v>7</v>
      </c>
      <c r="N5650">
        <v>2</v>
      </c>
      <c r="T5650" t="s">
        <v>43963</v>
      </c>
      <c r="U5650" t="s">
        <v>43963</v>
      </c>
      <c r="V5650" t="s">
        <v>43963</v>
      </c>
    </row>
    <row r="5651" spans="1:22" x14ac:dyDescent="0.3">
      <c r="A5651">
        <v>11516</v>
      </c>
      <c r="B5651" t="s">
        <v>18668</v>
      </c>
      <c r="C5651" t="s">
        <v>18669</v>
      </c>
      <c r="D5651">
        <v>0</v>
      </c>
      <c r="E5651">
        <v>15</v>
      </c>
      <c r="G5651">
        <v>20</v>
      </c>
      <c r="L5651" t="s">
        <v>12086</v>
      </c>
      <c r="M5651">
        <v>7</v>
      </c>
      <c r="N5651">
        <v>2</v>
      </c>
      <c r="T5651" t="s">
        <v>31932</v>
      </c>
      <c r="U5651" t="s">
        <v>31932</v>
      </c>
      <c r="V5651" t="s">
        <v>31932</v>
      </c>
    </row>
    <row r="5652" spans="1:22" x14ac:dyDescent="0.3">
      <c r="A5652">
        <v>11517</v>
      </c>
      <c r="B5652" t="s">
        <v>18670</v>
      </c>
      <c r="C5652" t="s">
        <v>18671</v>
      </c>
      <c r="D5652">
        <v>0</v>
      </c>
      <c r="E5652">
        <v>20</v>
      </c>
      <c r="G5652">
        <v>100</v>
      </c>
      <c r="L5652" t="s">
        <v>12086</v>
      </c>
      <c r="M5652">
        <v>7</v>
      </c>
      <c r="N5652">
        <v>2</v>
      </c>
      <c r="T5652" t="s">
        <v>31957</v>
      </c>
      <c r="U5652" t="s">
        <v>31957</v>
      </c>
      <c r="V5652" t="s">
        <v>31957</v>
      </c>
    </row>
    <row r="5653" spans="1:22" x14ac:dyDescent="0.3">
      <c r="A5653">
        <v>11518</v>
      </c>
      <c r="B5653" t="s">
        <v>18672</v>
      </c>
      <c r="C5653" t="s">
        <v>1360</v>
      </c>
      <c r="D5653">
        <v>0</v>
      </c>
      <c r="E5653">
        <v>0</v>
      </c>
      <c r="G5653">
        <v>50</v>
      </c>
      <c r="L5653" t="s">
        <v>12086</v>
      </c>
      <c r="M5653">
        <v>7</v>
      </c>
      <c r="N5653">
        <v>2</v>
      </c>
      <c r="T5653" t="s">
        <v>43964</v>
      </c>
      <c r="U5653" t="s">
        <v>43964</v>
      </c>
      <c r="V5653" t="s">
        <v>43964</v>
      </c>
    </row>
    <row r="5654" spans="1:22" x14ac:dyDescent="0.3">
      <c r="A5654">
        <v>11519</v>
      </c>
      <c r="B5654" t="s">
        <v>18673</v>
      </c>
      <c r="C5654" t="s">
        <v>18674</v>
      </c>
      <c r="D5654">
        <v>0</v>
      </c>
      <c r="E5654">
        <v>650</v>
      </c>
      <c r="G5654">
        <v>40</v>
      </c>
      <c r="L5654" t="s">
        <v>12086</v>
      </c>
      <c r="M5654">
        <v>7</v>
      </c>
      <c r="N5654">
        <v>2</v>
      </c>
      <c r="T5654" t="s">
        <v>43965</v>
      </c>
      <c r="U5654" t="s">
        <v>43965</v>
      </c>
      <c r="V5654" t="s">
        <v>43965</v>
      </c>
    </row>
    <row r="5655" spans="1:22" x14ac:dyDescent="0.3">
      <c r="A5655">
        <v>11520</v>
      </c>
      <c r="B5655" t="s">
        <v>18675</v>
      </c>
      <c r="C5655" t="s">
        <v>18676</v>
      </c>
      <c r="D5655">
        <v>0</v>
      </c>
      <c r="E5655">
        <v>500</v>
      </c>
      <c r="G5655">
        <v>20</v>
      </c>
      <c r="L5655" t="s">
        <v>12086</v>
      </c>
      <c r="M5655">
        <v>7</v>
      </c>
      <c r="N5655">
        <v>2</v>
      </c>
      <c r="T5655" t="s">
        <v>43966</v>
      </c>
      <c r="U5655" t="s">
        <v>43966</v>
      </c>
      <c r="V5655" t="s">
        <v>43966</v>
      </c>
    </row>
    <row r="5656" spans="1:22" x14ac:dyDescent="0.3">
      <c r="A5656">
        <v>11521</v>
      </c>
      <c r="B5656" t="s">
        <v>18677</v>
      </c>
      <c r="C5656" t="s">
        <v>18678</v>
      </c>
      <c r="D5656">
        <v>0</v>
      </c>
      <c r="E5656">
        <v>500</v>
      </c>
      <c r="G5656">
        <v>50</v>
      </c>
      <c r="L5656" t="s">
        <v>12086</v>
      </c>
      <c r="M5656">
        <v>7</v>
      </c>
      <c r="N5656">
        <v>2</v>
      </c>
      <c r="T5656" t="s">
        <v>43967</v>
      </c>
      <c r="U5656" t="s">
        <v>43967</v>
      </c>
      <c r="V5656" t="s">
        <v>43967</v>
      </c>
    </row>
    <row r="5657" spans="1:22" x14ac:dyDescent="0.3">
      <c r="A5657">
        <v>11522</v>
      </c>
      <c r="B5657" t="s">
        <v>18679</v>
      </c>
      <c r="C5657" t="s">
        <v>18680</v>
      </c>
      <c r="D5657">
        <v>0</v>
      </c>
      <c r="E5657">
        <v>2000</v>
      </c>
      <c r="G5657">
        <v>100</v>
      </c>
      <c r="L5657" t="s">
        <v>12086</v>
      </c>
      <c r="M5657">
        <v>7</v>
      </c>
      <c r="N5657">
        <v>2</v>
      </c>
      <c r="T5657" t="s">
        <v>43968</v>
      </c>
      <c r="U5657" t="s">
        <v>43968</v>
      </c>
      <c r="V5657" t="s">
        <v>43968</v>
      </c>
    </row>
    <row r="5658" spans="1:22" x14ac:dyDescent="0.3">
      <c r="A5658">
        <v>11523</v>
      </c>
      <c r="B5658" t="s">
        <v>18681</v>
      </c>
      <c r="C5658" t="s">
        <v>18682</v>
      </c>
      <c r="D5658">
        <v>0</v>
      </c>
      <c r="E5658">
        <v>2400</v>
      </c>
      <c r="G5658">
        <v>120</v>
      </c>
      <c r="L5658" t="s">
        <v>12086</v>
      </c>
      <c r="M5658">
        <v>7</v>
      </c>
      <c r="N5658">
        <v>2</v>
      </c>
      <c r="T5658" t="s">
        <v>43969</v>
      </c>
      <c r="U5658" t="s">
        <v>43969</v>
      </c>
      <c r="V5658" t="s">
        <v>43969</v>
      </c>
    </row>
    <row r="5659" spans="1:22" x14ac:dyDescent="0.3">
      <c r="A5659">
        <v>11524</v>
      </c>
      <c r="B5659" t="s">
        <v>18683</v>
      </c>
      <c r="C5659" t="s">
        <v>18684</v>
      </c>
      <c r="D5659">
        <v>0</v>
      </c>
      <c r="E5659">
        <v>2800</v>
      </c>
      <c r="G5659">
        <v>140</v>
      </c>
      <c r="L5659" t="s">
        <v>12086</v>
      </c>
      <c r="M5659">
        <v>7</v>
      </c>
      <c r="N5659">
        <v>2</v>
      </c>
      <c r="T5659" t="s">
        <v>43970</v>
      </c>
      <c r="U5659" t="s">
        <v>43970</v>
      </c>
      <c r="V5659" t="s">
        <v>43970</v>
      </c>
    </row>
    <row r="5660" spans="1:22" x14ac:dyDescent="0.3">
      <c r="A5660">
        <v>11525</v>
      </c>
      <c r="B5660" t="s">
        <v>18685</v>
      </c>
      <c r="C5660" t="s">
        <v>43971</v>
      </c>
      <c r="D5660">
        <v>0</v>
      </c>
      <c r="E5660">
        <v>20</v>
      </c>
      <c r="G5660">
        <v>150</v>
      </c>
      <c r="L5660" t="s">
        <v>12086</v>
      </c>
      <c r="M5660">
        <v>7</v>
      </c>
      <c r="N5660">
        <v>2</v>
      </c>
      <c r="T5660" t="s">
        <v>43972</v>
      </c>
      <c r="U5660" t="s">
        <v>43972</v>
      </c>
      <c r="V5660" t="s">
        <v>43972</v>
      </c>
    </row>
    <row r="5661" spans="1:22" x14ac:dyDescent="0.3">
      <c r="A5661">
        <v>11526</v>
      </c>
      <c r="B5661" t="s">
        <v>18686</v>
      </c>
      <c r="C5661" t="s">
        <v>18686</v>
      </c>
      <c r="D5661">
        <v>0</v>
      </c>
      <c r="E5661">
        <v>20</v>
      </c>
      <c r="G5661">
        <v>100</v>
      </c>
      <c r="L5661" t="s">
        <v>12086</v>
      </c>
      <c r="M5661">
        <v>7</v>
      </c>
      <c r="N5661">
        <v>2</v>
      </c>
      <c r="T5661" t="s">
        <v>43973</v>
      </c>
      <c r="U5661" t="s">
        <v>43973</v>
      </c>
      <c r="V5661" t="s">
        <v>43973</v>
      </c>
    </row>
    <row r="5662" spans="1:22" x14ac:dyDescent="0.3">
      <c r="A5662">
        <v>11527</v>
      </c>
      <c r="B5662" t="s">
        <v>18687</v>
      </c>
      <c r="C5662" t="s">
        <v>18687</v>
      </c>
      <c r="D5662">
        <v>0</v>
      </c>
      <c r="E5662">
        <v>3500</v>
      </c>
      <c r="G5662">
        <v>600</v>
      </c>
      <c r="L5662" t="s">
        <v>12086</v>
      </c>
      <c r="M5662">
        <v>7</v>
      </c>
      <c r="N5662">
        <v>2</v>
      </c>
      <c r="T5662" t="s">
        <v>43974</v>
      </c>
      <c r="U5662" t="s">
        <v>43974</v>
      </c>
      <c r="V5662" t="s">
        <v>43974</v>
      </c>
    </row>
    <row r="5663" spans="1:22" x14ac:dyDescent="0.3">
      <c r="A5663">
        <v>11528</v>
      </c>
      <c r="B5663" t="s">
        <v>18688</v>
      </c>
      <c r="C5663" t="s">
        <v>18688</v>
      </c>
      <c r="D5663">
        <v>0</v>
      </c>
      <c r="E5663">
        <v>1500</v>
      </c>
      <c r="G5663">
        <v>200</v>
      </c>
      <c r="L5663" t="s">
        <v>12086</v>
      </c>
      <c r="M5663">
        <v>7</v>
      </c>
      <c r="N5663">
        <v>2</v>
      </c>
      <c r="T5663" t="s">
        <v>43975</v>
      </c>
      <c r="U5663" t="s">
        <v>43975</v>
      </c>
      <c r="V5663" t="s">
        <v>43975</v>
      </c>
    </row>
    <row r="5664" spans="1:22" x14ac:dyDescent="0.3">
      <c r="A5664">
        <v>11529</v>
      </c>
      <c r="B5664" t="s">
        <v>18689</v>
      </c>
      <c r="C5664" t="s">
        <v>18690</v>
      </c>
      <c r="D5664">
        <v>0</v>
      </c>
      <c r="E5664">
        <v>500</v>
      </c>
      <c r="G5664">
        <v>100</v>
      </c>
      <c r="L5664" t="s">
        <v>12086</v>
      </c>
      <c r="M5664">
        <v>7</v>
      </c>
      <c r="N5664">
        <v>2</v>
      </c>
      <c r="T5664" t="s">
        <v>43976</v>
      </c>
      <c r="U5664" t="s">
        <v>43976</v>
      </c>
      <c r="V5664" t="s">
        <v>43976</v>
      </c>
    </row>
    <row r="5665" spans="1:22" x14ac:dyDescent="0.3">
      <c r="A5665">
        <v>11530</v>
      </c>
      <c r="B5665" t="s">
        <v>18691</v>
      </c>
      <c r="C5665" t="s">
        <v>18691</v>
      </c>
      <c r="D5665">
        <v>0</v>
      </c>
      <c r="E5665">
        <v>10</v>
      </c>
      <c r="G5665">
        <v>100</v>
      </c>
      <c r="L5665" t="s">
        <v>12086</v>
      </c>
      <c r="M5665">
        <v>7</v>
      </c>
      <c r="N5665">
        <v>2</v>
      </c>
      <c r="T5665" t="s">
        <v>43977</v>
      </c>
      <c r="U5665" t="s">
        <v>43977</v>
      </c>
      <c r="V5665" t="s">
        <v>43977</v>
      </c>
    </row>
    <row r="5666" spans="1:22" x14ac:dyDescent="0.3">
      <c r="A5666">
        <v>11531</v>
      </c>
      <c r="B5666" t="s">
        <v>18692</v>
      </c>
      <c r="C5666" t="s">
        <v>18692</v>
      </c>
      <c r="D5666">
        <v>0</v>
      </c>
      <c r="E5666">
        <v>10</v>
      </c>
      <c r="G5666">
        <v>100</v>
      </c>
      <c r="L5666" t="s">
        <v>12086</v>
      </c>
      <c r="M5666">
        <v>7</v>
      </c>
      <c r="N5666">
        <v>2</v>
      </c>
      <c r="T5666" t="s">
        <v>43978</v>
      </c>
      <c r="U5666" t="s">
        <v>43978</v>
      </c>
      <c r="V5666" t="s">
        <v>43978</v>
      </c>
    </row>
    <row r="5667" spans="1:22" x14ac:dyDescent="0.3">
      <c r="A5667">
        <v>11531</v>
      </c>
      <c r="B5667" t="s">
        <v>18692</v>
      </c>
      <c r="C5667" t="s">
        <v>18692</v>
      </c>
      <c r="D5667">
        <v>0</v>
      </c>
      <c r="E5667">
        <v>10</v>
      </c>
      <c r="G5667">
        <v>100</v>
      </c>
      <c r="L5667" t="s">
        <v>12086</v>
      </c>
      <c r="M5667">
        <v>63</v>
      </c>
      <c r="N5667">
        <v>2</v>
      </c>
      <c r="T5667" t="s">
        <v>43978</v>
      </c>
      <c r="U5667" t="s">
        <v>43978</v>
      </c>
      <c r="V5667" t="s">
        <v>43978</v>
      </c>
    </row>
    <row r="5668" spans="1:22" x14ac:dyDescent="0.3">
      <c r="A5668">
        <v>11532</v>
      </c>
      <c r="B5668" t="s">
        <v>18693</v>
      </c>
      <c r="C5668" t="s">
        <v>18694</v>
      </c>
      <c r="D5668">
        <v>0</v>
      </c>
      <c r="E5668">
        <v>15</v>
      </c>
      <c r="G5668">
        <v>20</v>
      </c>
      <c r="L5668" t="s">
        <v>12086</v>
      </c>
      <c r="M5668">
        <v>63</v>
      </c>
      <c r="N5668">
        <v>2</v>
      </c>
      <c r="T5668" t="s">
        <v>43979</v>
      </c>
      <c r="U5668" t="s">
        <v>43979</v>
      </c>
      <c r="V5668" t="s">
        <v>43979</v>
      </c>
    </row>
    <row r="5669" spans="1:22" x14ac:dyDescent="0.3">
      <c r="A5669">
        <v>11533</v>
      </c>
      <c r="B5669" t="s">
        <v>18695</v>
      </c>
      <c r="C5669" t="s">
        <v>18695</v>
      </c>
      <c r="D5669">
        <v>0</v>
      </c>
      <c r="E5669">
        <v>15</v>
      </c>
      <c r="G5669">
        <v>20</v>
      </c>
      <c r="L5669" t="s">
        <v>12086</v>
      </c>
      <c r="M5669">
        <v>63</v>
      </c>
      <c r="N5669">
        <v>2</v>
      </c>
      <c r="T5669" t="s">
        <v>43979</v>
      </c>
      <c r="U5669" t="s">
        <v>43979</v>
      </c>
      <c r="V5669" t="s">
        <v>43979</v>
      </c>
    </row>
    <row r="5670" spans="1:22" x14ac:dyDescent="0.3">
      <c r="A5670">
        <v>11534</v>
      </c>
      <c r="B5670" t="s">
        <v>18696</v>
      </c>
      <c r="C5670" t="s">
        <v>18697</v>
      </c>
      <c r="D5670">
        <v>0</v>
      </c>
      <c r="E5670">
        <v>20</v>
      </c>
      <c r="G5670">
        <v>50</v>
      </c>
      <c r="L5670" t="s">
        <v>12086</v>
      </c>
      <c r="M5670">
        <v>63</v>
      </c>
      <c r="N5670">
        <v>2</v>
      </c>
      <c r="T5670" t="s">
        <v>43979</v>
      </c>
      <c r="U5670" t="s">
        <v>43979</v>
      </c>
      <c r="V5670" t="s">
        <v>43979</v>
      </c>
    </row>
    <row r="5671" spans="1:22" x14ac:dyDescent="0.3">
      <c r="A5671">
        <v>11535</v>
      </c>
      <c r="B5671" t="s">
        <v>18698</v>
      </c>
      <c r="C5671" t="s">
        <v>18699</v>
      </c>
      <c r="D5671">
        <v>0</v>
      </c>
      <c r="E5671">
        <v>190</v>
      </c>
      <c r="G5671">
        <v>200</v>
      </c>
      <c r="L5671" t="s">
        <v>12086</v>
      </c>
      <c r="M5671">
        <v>63</v>
      </c>
      <c r="N5671">
        <v>2</v>
      </c>
      <c r="T5671" t="s">
        <v>43980</v>
      </c>
      <c r="U5671" t="s">
        <v>43980</v>
      </c>
      <c r="V5671" t="s">
        <v>43980</v>
      </c>
    </row>
    <row r="5672" spans="1:22" x14ac:dyDescent="0.3">
      <c r="A5672">
        <v>11536</v>
      </c>
      <c r="B5672" t="s">
        <v>18700</v>
      </c>
      <c r="C5672" t="s">
        <v>18701</v>
      </c>
      <c r="D5672">
        <v>0</v>
      </c>
      <c r="E5672">
        <v>0</v>
      </c>
      <c r="G5672">
        <v>10</v>
      </c>
      <c r="L5672" t="s">
        <v>12086</v>
      </c>
      <c r="M5672">
        <v>63</v>
      </c>
      <c r="N5672">
        <v>2</v>
      </c>
      <c r="T5672" t="s">
        <v>43981</v>
      </c>
      <c r="U5672" t="s">
        <v>43981</v>
      </c>
      <c r="V5672" t="s">
        <v>43981</v>
      </c>
    </row>
    <row r="5673" spans="1:22" x14ac:dyDescent="0.3">
      <c r="A5673">
        <v>11537</v>
      </c>
      <c r="B5673" t="s">
        <v>18702</v>
      </c>
      <c r="C5673" t="s">
        <v>18703</v>
      </c>
      <c r="D5673">
        <v>0</v>
      </c>
      <c r="E5673">
        <v>0</v>
      </c>
      <c r="G5673">
        <v>10</v>
      </c>
      <c r="L5673" t="s">
        <v>12086</v>
      </c>
      <c r="M5673">
        <v>63</v>
      </c>
      <c r="N5673">
        <v>2</v>
      </c>
      <c r="T5673" t="s">
        <v>43982</v>
      </c>
      <c r="U5673" t="s">
        <v>43982</v>
      </c>
      <c r="V5673" t="s">
        <v>43982</v>
      </c>
    </row>
    <row r="5674" spans="1:22" x14ac:dyDescent="0.3">
      <c r="A5674">
        <v>11538</v>
      </c>
      <c r="B5674" t="s">
        <v>18704</v>
      </c>
      <c r="C5674" t="s">
        <v>18705</v>
      </c>
      <c r="D5674">
        <v>0</v>
      </c>
      <c r="E5674">
        <v>20</v>
      </c>
      <c r="G5674">
        <v>30</v>
      </c>
      <c r="L5674" t="s">
        <v>12086</v>
      </c>
      <c r="M5674">
        <v>63</v>
      </c>
      <c r="N5674">
        <v>2</v>
      </c>
      <c r="T5674" t="s">
        <v>43983</v>
      </c>
      <c r="U5674" t="s">
        <v>43983</v>
      </c>
      <c r="V5674" t="s">
        <v>43983</v>
      </c>
    </row>
    <row r="5675" spans="1:22" x14ac:dyDescent="0.3">
      <c r="A5675">
        <v>11539</v>
      </c>
      <c r="B5675" t="s">
        <v>18706</v>
      </c>
      <c r="C5675" t="s">
        <v>18707</v>
      </c>
      <c r="D5675">
        <v>0</v>
      </c>
      <c r="E5675">
        <v>1</v>
      </c>
      <c r="G5675">
        <v>80</v>
      </c>
      <c r="L5675" t="s">
        <v>12086</v>
      </c>
      <c r="M5675">
        <v>63</v>
      </c>
      <c r="N5675">
        <v>2</v>
      </c>
      <c r="T5675" t="s">
        <v>32026</v>
      </c>
      <c r="U5675" t="s">
        <v>32026</v>
      </c>
      <c r="V5675" t="s">
        <v>32026</v>
      </c>
    </row>
    <row r="5676" spans="1:22" x14ac:dyDescent="0.3">
      <c r="A5676">
        <v>11540</v>
      </c>
      <c r="B5676" t="s">
        <v>18708</v>
      </c>
      <c r="C5676" t="s">
        <v>18709</v>
      </c>
      <c r="D5676">
        <v>0</v>
      </c>
      <c r="E5676">
        <v>1</v>
      </c>
      <c r="G5676">
        <v>80</v>
      </c>
      <c r="L5676" t="s">
        <v>12086</v>
      </c>
      <c r="M5676">
        <v>63</v>
      </c>
      <c r="N5676">
        <v>2</v>
      </c>
      <c r="T5676" t="s">
        <v>32026</v>
      </c>
      <c r="U5676" t="s">
        <v>32026</v>
      </c>
      <c r="V5676" t="s">
        <v>32026</v>
      </c>
    </row>
    <row r="5677" spans="1:22" x14ac:dyDescent="0.3">
      <c r="A5677">
        <v>11541</v>
      </c>
      <c r="B5677" t="s">
        <v>18710</v>
      </c>
      <c r="C5677" t="s">
        <v>18711</v>
      </c>
      <c r="D5677">
        <v>0</v>
      </c>
      <c r="E5677">
        <v>1</v>
      </c>
      <c r="G5677">
        <v>80</v>
      </c>
      <c r="L5677" t="s">
        <v>12086</v>
      </c>
      <c r="M5677">
        <v>63</v>
      </c>
      <c r="N5677">
        <v>2</v>
      </c>
      <c r="T5677" t="s">
        <v>32026</v>
      </c>
      <c r="U5677" t="s">
        <v>32026</v>
      </c>
      <c r="V5677" t="s">
        <v>32026</v>
      </c>
    </row>
    <row r="5678" spans="1:22" x14ac:dyDescent="0.3">
      <c r="A5678">
        <v>11542</v>
      </c>
      <c r="B5678" t="s">
        <v>18712</v>
      </c>
      <c r="C5678" t="s">
        <v>18713</v>
      </c>
      <c r="D5678">
        <v>0</v>
      </c>
      <c r="E5678">
        <v>1</v>
      </c>
      <c r="G5678">
        <v>80</v>
      </c>
      <c r="L5678" t="s">
        <v>12086</v>
      </c>
      <c r="M5678">
        <v>63</v>
      </c>
      <c r="N5678">
        <v>2</v>
      </c>
      <c r="T5678" t="s">
        <v>32026</v>
      </c>
      <c r="U5678" t="s">
        <v>32026</v>
      </c>
      <c r="V5678" t="s">
        <v>32026</v>
      </c>
    </row>
    <row r="5679" spans="1:22" x14ac:dyDescent="0.3">
      <c r="A5679">
        <v>11543</v>
      </c>
      <c r="B5679" t="s">
        <v>18714</v>
      </c>
      <c r="C5679" t="s">
        <v>18715</v>
      </c>
      <c r="D5679">
        <v>0</v>
      </c>
      <c r="E5679">
        <v>1</v>
      </c>
      <c r="G5679">
        <v>80</v>
      </c>
      <c r="L5679" t="s">
        <v>12086</v>
      </c>
      <c r="M5679">
        <v>63</v>
      </c>
      <c r="N5679">
        <v>2</v>
      </c>
      <c r="T5679" t="s">
        <v>32026</v>
      </c>
      <c r="U5679" t="s">
        <v>32026</v>
      </c>
      <c r="V5679" t="s">
        <v>32026</v>
      </c>
    </row>
    <row r="5680" spans="1:22" x14ac:dyDescent="0.3">
      <c r="A5680">
        <v>11544</v>
      </c>
      <c r="B5680" t="s">
        <v>18716</v>
      </c>
      <c r="C5680" t="s">
        <v>18717</v>
      </c>
      <c r="D5680">
        <v>0</v>
      </c>
      <c r="E5680">
        <v>1</v>
      </c>
      <c r="G5680">
        <v>80</v>
      </c>
      <c r="L5680" t="s">
        <v>12086</v>
      </c>
      <c r="M5680">
        <v>63</v>
      </c>
      <c r="N5680">
        <v>2</v>
      </c>
      <c r="T5680" t="s">
        <v>32026</v>
      </c>
      <c r="U5680" t="s">
        <v>32026</v>
      </c>
      <c r="V5680" t="s">
        <v>32026</v>
      </c>
    </row>
    <row r="5681" spans="1:22" x14ac:dyDescent="0.3">
      <c r="A5681">
        <v>11545</v>
      </c>
      <c r="B5681" t="s">
        <v>18718</v>
      </c>
      <c r="C5681" t="s">
        <v>18719</v>
      </c>
      <c r="D5681">
        <v>0</v>
      </c>
      <c r="E5681">
        <v>1</v>
      </c>
      <c r="G5681">
        <v>80</v>
      </c>
      <c r="L5681" t="s">
        <v>12086</v>
      </c>
      <c r="M5681">
        <v>63</v>
      </c>
      <c r="N5681">
        <v>2</v>
      </c>
      <c r="T5681" t="s">
        <v>32026</v>
      </c>
      <c r="U5681" t="s">
        <v>32026</v>
      </c>
      <c r="V5681" t="s">
        <v>32026</v>
      </c>
    </row>
    <row r="5682" spans="1:22" x14ac:dyDescent="0.3">
      <c r="A5682">
        <v>11546</v>
      </c>
      <c r="B5682" t="s">
        <v>18720</v>
      </c>
      <c r="C5682" t="s">
        <v>18721</v>
      </c>
      <c r="D5682">
        <v>0</v>
      </c>
      <c r="E5682">
        <v>1</v>
      </c>
      <c r="G5682">
        <v>80</v>
      </c>
      <c r="L5682" t="s">
        <v>12086</v>
      </c>
      <c r="M5682">
        <v>63</v>
      </c>
      <c r="N5682">
        <v>2</v>
      </c>
      <c r="T5682" t="s">
        <v>32026</v>
      </c>
      <c r="U5682" t="s">
        <v>32026</v>
      </c>
      <c r="V5682" t="s">
        <v>32026</v>
      </c>
    </row>
    <row r="5683" spans="1:22" x14ac:dyDescent="0.3">
      <c r="A5683">
        <v>11547</v>
      </c>
      <c r="B5683" t="s">
        <v>18722</v>
      </c>
      <c r="C5683" t="s">
        <v>18723</v>
      </c>
      <c r="D5683">
        <v>0</v>
      </c>
      <c r="E5683">
        <v>0</v>
      </c>
      <c r="G5683">
        <v>120</v>
      </c>
      <c r="L5683" t="s">
        <v>12086</v>
      </c>
      <c r="M5683">
        <v>63</v>
      </c>
      <c r="N5683">
        <v>2</v>
      </c>
      <c r="T5683" t="s">
        <v>43984</v>
      </c>
      <c r="U5683" t="s">
        <v>43984</v>
      </c>
      <c r="V5683" t="s">
        <v>43984</v>
      </c>
    </row>
    <row r="5684" spans="1:22" x14ac:dyDescent="0.3">
      <c r="A5684">
        <v>11548</v>
      </c>
      <c r="B5684" t="s">
        <v>18724</v>
      </c>
      <c r="C5684" t="s">
        <v>18725</v>
      </c>
      <c r="D5684">
        <v>0</v>
      </c>
      <c r="E5684">
        <v>0</v>
      </c>
      <c r="G5684">
        <v>80</v>
      </c>
      <c r="L5684" t="s">
        <v>12086</v>
      </c>
      <c r="M5684">
        <v>63</v>
      </c>
      <c r="N5684">
        <v>2</v>
      </c>
      <c r="T5684" t="s">
        <v>32211</v>
      </c>
      <c r="U5684" t="s">
        <v>32211</v>
      </c>
      <c r="V5684" t="s">
        <v>32211</v>
      </c>
    </row>
    <row r="5685" spans="1:22" x14ac:dyDescent="0.3">
      <c r="A5685">
        <v>11549</v>
      </c>
      <c r="B5685" t="s">
        <v>18726</v>
      </c>
      <c r="C5685" t="s">
        <v>18727</v>
      </c>
      <c r="D5685">
        <v>0</v>
      </c>
      <c r="E5685">
        <v>0</v>
      </c>
      <c r="G5685">
        <v>80</v>
      </c>
      <c r="L5685" t="s">
        <v>12086</v>
      </c>
      <c r="M5685">
        <v>63</v>
      </c>
      <c r="N5685">
        <v>2</v>
      </c>
      <c r="T5685" t="s">
        <v>43985</v>
      </c>
      <c r="U5685" t="s">
        <v>43985</v>
      </c>
      <c r="V5685" t="s">
        <v>43985</v>
      </c>
    </row>
    <row r="5686" spans="1:22" x14ac:dyDescent="0.3">
      <c r="A5686">
        <v>11550</v>
      </c>
      <c r="B5686" t="s">
        <v>18728</v>
      </c>
      <c r="C5686" t="s">
        <v>18729</v>
      </c>
      <c r="D5686">
        <v>0</v>
      </c>
      <c r="E5686">
        <v>10</v>
      </c>
      <c r="G5686">
        <v>80</v>
      </c>
      <c r="L5686" t="s">
        <v>12086</v>
      </c>
      <c r="M5686">
        <v>63</v>
      </c>
      <c r="N5686">
        <v>2</v>
      </c>
      <c r="T5686" t="s">
        <v>39899</v>
      </c>
      <c r="U5686" t="s">
        <v>39899</v>
      </c>
      <c r="V5686" t="s">
        <v>39899</v>
      </c>
    </row>
    <row r="5687" spans="1:22" x14ac:dyDescent="0.3">
      <c r="A5687">
        <v>11551</v>
      </c>
      <c r="B5687" t="s">
        <v>18730</v>
      </c>
      <c r="C5687" t="s">
        <v>18731</v>
      </c>
      <c r="D5687">
        <v>0</v>
      </c>
      <c r="E5687">
        <v>0</v>
      </c>
      <c r="G5687">
        <v>10</v>
      </c>
      <c r="L5687" t="s">
        <v>12086</v>
      </c>
      <c r="M5687">
        <v>63</v>
      </c>
      <c r="N5687">
        <v>2</v>
      </c>
      <c r="T5687" t="s">
        <v>43986</v>
      </c>
      <c r="U5687" t="s">
        <v>43986</v>
      </c>
      <c r="V5687" t="s">
        <v>43986</v>
      </c>
    </row>
    <row r="5688" spans="1:22" x14ac:dyDescent="0.3">
      <c r="A5688">
        <v>11552</v>
      </c>
      <c r="B5688" t="s">
        <v>18732</v>
      </c>
      <c r="C5688" t="s">
        <v>18733</v>
      </c>
      <c r="D5688">
        <v>0</v>
      </c>
      <c r="E5688">
        <v>0</v>
      </c>
      <c r="G5688">
        <v>10</v>
      </c>
      <c r="L5688" t="s">
        <v>12086</v>
      </c>
      <c r="M5688">
        <v>63</v>
      </c>
      <c r="N5688">
        <v>2</v>
      </c>
      <c r="T5688" t="s">
        <v>43987</v>
      </c>
      <c r="U5688" t="s">
        <v>43987</v>
      </c>
      <c r="V5688" t="s">
        <v>43987</v>
      </c>
    </row>
    <row r="5689" spans="1:22" x14ac:dyDescent="0.3">
      <c r="A5689">
        <v>11553</v>
      </c>
      <c r="B5689" t="s">
        <v>18734</v>
      </c>
      <c r="C5689" t="s">
        <v>18735</v>
      </c>
      <c r="D5689">
        <v>0</v>
      </c>
      <c r="E5689">
        <v>0</v>
      </c>
      <c r="G5689">
        <v>10</v>
      </c>
      <c r="L5689" t="s">
        <v>12086</v>
      </c>
      <c r="M5689">
        <v>63</v>
      </c>
      <c r="N5689">
        <v>2</v>
      </c>
      <c r="T5689" t="s">
        <v>43988</v>
      </c>
      <c r="U5689" t="s">
        <v>43988</v>
      </c>
      <c r="V5689" t="s">
        <v>43988</v>
      </c>
    </row>
    <row r="5690" spans="1:22" x14ac:dyDescent="0.3">
      <c r="A5690">
        <v>11554</v>
      </c>
      <c r="B5690" t="s">
        <v>18736</v>
      </c>
      <c r="C5690" t="s">
        <v>18737</v>
      </c>
      <c r="D5690">
        <v>0</v>
      </c>
      <c r="E5690">
        <v>0</v>
      </c>
      <c r="G5690">
        <v>10</v>
      </c>
      <c r="L5690" t="s">
        <v>12086</v>
      </c>
      <c r="M5690">
        <v>63</v>
      </c>
      <c r="N5690">
        <v>2</v>
      </c>
      <c r="T5690" t="s">
        <v>43989</v>
      </c>
      <c r="U5690" t="s">
        <v>43989</v>
      </c>
      <c r="V5690" t="s">
        <v>43989</v>
      </c>
    </row>
    <row r="5691" spans="1:22" x14ac:dyDescent="0.3">
      <c r="A5691">
        <v>11555</v>
      </c>
      <c r="B5691" t="s">
        <v>18738</v>
      </c>
      <c r="C5691" t="s">
        <v>18739</v>
      </c>
      <c r="D5691">
        <v>0</v>
      </c>
      <c r="E5691">
        <v>0</v>
      </c>
      <c r="G5691">
        <v>40</v>
      </c>
      <c r="K5691">
        <v>0</v>
      </c>
      <c r="L5691" t="s">
        <v>12086</v>
      </c>
      <c r="M5691">
        <v>63</v>
      </c>
      <c r="N5691">
        <v>2</v>
      </c>
      <c r="T5691" t="s">
        <v>43990</v>
      </c>
      <c r="U5691" t="s">
        <v>43990</v>
      </c>
      <c r="V5691" t="s">
        <v>43990</v>
      </c>
    </row>
    <row r="5692" spans="1:22" x14ac:dyDescent="0.3">
      <c r="A5692">
        <v>11557</v>
      </c>
      <c r="B5692" t="s">
        <v>18740</v>
      </c>
      <c r="C5692" t="s">
        <v>18741</v>
      </c>
      <c r="D5692">
        <v>0</v>
      </c>
      <c r="E5692">
        <v>200</v>
      </c>
      <c r="G5692">
        <v>300</v>
      </c>
      <c r="L5692" t="s">
        <v>12086</v>
      </c>
      <c r="M5692">
        <v>63</v>
      </c>
      <c r="N5692">
        <v>2</v>
      </c>
      <c r="T5692" t="s">
        <v>43990</v>
      </c>
      <c r="U5692" t="s">
        <v>43990</v>
      </c>
      <c r="V5692" t="s">
        <v>43990</v>
      </c>
    </row>
    <row r="5693" spans="1:22" x14ac:dyDescent="0.3">
      <c r="A5693">
        <v>11558</v>
      </c>
      <c r="B5693" t="s">
        <v>18742</v>
      </c>
      <c r="C5693" t="s">
        <v>18743</v>
      </c>
      <c r="D5693">
        <v>0</v>
      </c>
      <c r="E5693">
        <v>275</v>
      </c>
      <c r="G5693">
        <v>100</v>
      </c>
      <c r="L5693" t="s">
        <v>12086</v>
      </c>
      <c r="M5693">
        <v>63</v>
      </c>
      <c r="N5693">
        <v>2</v>
      </c>
      <c r="T5693" t="s">
        <v>43990</v>
      </c>
      <c r="U5693" t="s">
        <v>43990</v>
      </c>
      <c r="V5693" t="s">
        <v>43990</v>
      </c>
    </row>
    <row r="5694" spans="1:22" x14ac:dyDescent="0.3">
      <c r="A5694">
        <v>11563</v>
      </c>
      <c r="B5694" t="s">
        <v>18744</v>
      </c>
      <c r="C5694" t="s">
        <v>18745</v>
      </c>
      <c r="D5694">
        <v>2</v>
      </c>
      <c r="E5694">
        <v>10</v>
      </c>
      <c r="G5694">
        <v>20</v>
      </c>
      <c r="K5694">
        <v>0</v>
      </c>
      <c r="L5694" t="s">
        <v>12086</v>
      </c>
      <c r="M5694">
        <v>63</v>
      </c>
      <c r="N5694">
        <v>2</v>
      </c>
      <c r="T5694" t="s">
        <v>43991</v>
      </c>
      <c r="U5694" t="s">
        <v>43991</v>
      </c>
      <c r="V5694" t="s">
        <v>43991</v>
      </c>
    </row>
    <row r="5695" spans="1:22" x14ac:dyDescent="0.3">
      <c r="A5695">
        <v>11564</v>
      </c>
      <c r="B5695" t="s">
        <v>18746</v>
      </c>
      <c r="C5695" t="s">
        <v>18747</v>
      </c>
      <c r="D5695">
        <v>2</v>
      </c>
      <c r="E5695">
        <v>10</v>
      </c>
      <c r="G5695">
        <v>20</v>
      </c>
      <c r="K5695">
        <v>0</v>
      </c>
      <c r="L5695" t="s">
        <v>12086</v>
      </c>
      <c r="M5695">
        <v>63</v>
      </c>
      <c r="N5695">
        <v>2</v>
      </c>
      <c r="T5695" t="s">
        <v>43992</v>
      </c>
      <c r="U5695" t="s">
        <v>43992</v>
      </c>
      <c r="V5695" t="s">
        <v>43992</v>
      </c>
    </row>
    <row r="5696" spans="1:22" x14ac:dyDescent="0.3">
      <c r="A5696">
        <v>11565</v>
      </c>
      <c r="B5696" t="s">
        <v>18748</v>
      </c>
      <c r="C5696" t="s">
        <v>10674</v>
      </c>
      <c r="D5696">
        <v>0</v>
      </c>
      <c r="E5696">
        <v>10</v>
      </c>
      <c r="G5696">
        <v>150</v>
      </c>
      <c r="K5696">
        <v>0</v>
      </c>
      <c r="L5696" t="s">
        <v>12086</v>
      </c>
      <c r="M5696">
        <v>63</v>
      </c>
      <c r="N5696">
        <v>2</v>
      </c>
      <c r="T5696" t="s">
        <v>31909</v>
      </c>
      <c r="U5696" t="s">
        <v>31909</v>
      </c>
      <c r="V5696" t="s">
        <v>31909</v>
      </c>
    </row>
    <row r="5697" spans="1:22" x14ac:dyDescent="0.3">
      <c r="A5697">
        <v>11566</v>
      </c>
      <c r="B5697" t="s">
        <v>18749</v>
      </c>
      <c r="C5697" t="s">
        <v>10918</v>
      </c>
      <c r="D5697">
        <v>0</v>
      </c>
      <c r="E5697">
        <v>10</v>
      </c>
      <c r="G5697">
        <v>130</v>
      </c>
      <c r="K5697">
        <v>0</v>
      </c>
      <c r="L5697" t="s">
        <v>12086</v>
      </c>
      <c r="M5697">
        <v>63</v>
      </c>
      <c r="N5697">
        <v>2</v>
      </c>
      <c r="T5697" t="s">
        <v>31907</v>
      </c>
      <c r="U5697" t="s">
        <v>31907</v>
      </c>
      <c r="V5697" t="s">
        <v>31907</v>
      </c>
    </row>
    <row r="5698" spans="1:22" x14ac:dyDescent="0.3">
      <c r="A5698">
        <v>11567</v>
      </c>
      <c r="B5698" t="s">
        <v>18750</v>
      </c>
      <c r="C5698" t="s">
        <v>7127</v>
      </c>
      <c r="D5698">
        <v>0</v>
      </c>
      <c r="E5698">
        <v>10</v>
      </c>
      <c r="G5698">
        <v>0</v>
      </c>
      <c r="K5698">
        <v>0</v>
      </c>
      <c r="L5698" t="s">
        <v>12086</v>
      </c>
      <c r="M5698">
        <v>63</v>
      </c>
      <c r="N5698">
        <v>2</v>
      </c>
      <c r="T5698" t="s">
        <v>43993</v>
      </c>
      <c r="U5698" t="s">
        <v>43993</v>
      </c>
      <c r="V5698" t="s">
        <v>43993</v>
      </c>
    </row>
    <row r="5699" spans="1:22" x14ac:dyDescent="0.3">
      <c r="A5699">
        <v>11568</v>
      </c>
      <c r="B5699" t="s">
        <v>18751</v>
      </c>
      <c r="C5699" t="s">
        <v>18752</v>
      </c>
      <c r="D5699">
        <v>0</v>
      </c>
      <c r="E5699">
        <v>10</v>
      </c>
      <c r="G5699">
        <v>20</v>
      </c>
      <c r="K5699">
        <v>0</v>
      </c>
      <c r="L5699" t="s">
        <v>12086</v>
      </c>
      <c r="M5699">
        <v>63</v>
      </c>
      <c r="N5699">
        <v>2</v>
      </c>
      <c r="T5699" t="s">
        <v>31902</v>
      </c>
      <c r="U5699" t="s">
        <v>31902</v>
      </c>
      <c r="V5699" t="s">
        <v>31902</v>
      </c>
    </row>
    <row r="5700" spans="1:22" x14ac:dyDescent="0.3">
      <c r="A5700">
        <v>11569</v>
      </c>
      <c r="B5700" t="s">
        <v>18753</v>
      </c>
      <c r="C5700" t="s">
        <v>7271</v>
      </c>
      <c r="D5700">
        <v>0</v>
      </c>
      <c r="E5700">
        <v>10</v>
      </c>
      <c r="G5700">
        <v>100</v>
      </c>
      <c r="K5700">
        <v>0</v>
      </c>
      <c r="L5700" t="s">
        <v>12086</v>
      </c>
      <c r="M5700">
        <v>63</v>
      </c>
      <c r="N5700">
        <v>2</v>
      </c>
      <c r="T5700" t="s">
        <v>31905</v>
      </c>
      <c r="U5700" t="s">
        <v>31905</v>
      </c>
      <c r="V5700" t="s">
        <v>31905</v>
      </c>
    </row>
    <row r="5701" spans="1:22" x14ac:dyDescent="0.3">
      <c r="A5701">
        <v>11570</v>
      </c>
      <c r="B5701" t="s">
        <v>18754</v>
      </c>
      <c r="C5701" t="s">
        <v>8240</v>
      </c>
      <c r="D5701">
        <v>0</v>
      </c>
      <c r="E5701">
        <v>10</v>
      </c>
      <c r="G5701">
        <v>70</v>
      </c>
      <c r="K5701">
        <v>0</v>
      </c>
      <c r="L5701" t="s">
        <v>12086</v>
      </c>
      <c r="M5701">
        <v>63</v>
      </c>
      <c r="N5701">
        <v>2</v>
      </c>
      <c r="T5701" t="s">
        <v>31902</v>
      </c>
      <c r="U5701" t="s">
        <v>31902</v>
      </c>
      <c r="V5701" t="s">
        <v>31902</v>
      </c>
    </row>
    <row r="5702" spans="1:22" x14ac:dyDescent="0.3">
      <c r="A5702">
        <v>11571</v>
      </c>
      <c r="B5702" t="s">
        <v>18755</v>
      </c>
      <c r="C5702" t="s">
        <v>4811</v>
      </c>
      <c r="D5702">
        <v>0</v>
      </c>
      <c r="E5702">
        <v>10</v>
      </c>
      <c r="G5702">
        <v>70</v>
      </c>
      <c r="K5702">
        <v>0</v>
      </c>
      <c r="L5702" t="s">
        <v>12086</v>
      </c>
      <c r="M5702">
        <v>63</v>
      </c>
      <c r="N5702">
        <v>2</v>
      </c>
      <c r="T5702" t="s">
        <v>18756</v>
      </c>
      <c r="U5702" t="s">
        <v>18756</v>
      </c>
      <c r="V5702" t="s">
        <v>18756</v>
      </c>
    </row>
    <row r="5703" spans="1:22" x14ac:dyDescent="0.3">
      <c r="A5703">
        <v>11572</v>
      </c>
      <c r="B5703" t="s">
        <v>18757</v>
      </c>
      <c r="C5703" t="s">
        <v>1360</v>
      </c>
      <c r="D5703">
        <v>0</v>
      </c>
      <c r="E5703">
        <v>10</v>
      </c>
      <c r="G5703">
        <v>150</v>
      </c>
      <c r="K5703">
        <v>0</v>
      </c>
      <c r="L5703" t="s">
        <v>12086</v>
      </c>
      <c r="M5703">
        <v>63</v>
      </c>
      <c r="N5703">
        <v>2</v>
      </c>
      <c r="T5703" t="s">
        <v>31912</v>
      </c>
      <c r="U5703" t="s">
        <v>31912</v>
      </c>
      <c r="V5703" t="s">
        <v>31912</v>
      </c>
    </row>
    <row r="5704" spans="1:22" x14ac:dyDescent="0.3">
      <c r="A5704">
        <v>11573</v>
      </c>
      <c r="B5704" t="s">
        <v>18758</v>
      </c>
      <c r="C5704" t="s">
        <v>18759</v>
      </c>
      <c r="D5704">
        <v>0</v>
      </c>
      <c r="E5704">
        <v>10</v>
      </c>
      <c r="G5704">
        <v>50</v>
      </c>
      <c r="K5704">
        <v>0</v>
      </c>
      <c r="L5704" t="s">
        <v>12086</v>
      </c>
      <c r="M5704">
        <v>63</v>
      </c>
      <c r="N5704">
        <v>2</v>
      </c>
      <c r="T5704" t="s">
        <v>31909</v>
      </c>
      <c r="U5704" t="s">
        <v>31909</v>
      </c>
      <c r="V5704" t="s">
        <v>31909</v>
      </c>
    </row>
    <row r="5705" spans="1:22" x14ac:dyDescent="0.3">
      <c r="A5705">
        <v>11574</v>
      </c>
      <c r="B5705" t="s">
        <v>18760</v>
      </c>
      <c r="C5705" t="s">
        <v>18761</v>
      </c>
      <c r="D5705">
        <v>0</v>
      </c>
      <c r="E5705">
        <v>10</v>
      </c>
      <c r="G5705">
        <v>30</v>
      </c>
      <c r="K5705">
        <v>0</v>
      </c>
      <c r="L5705" t="s">
        <v>12086</v>
      </c>
      <c r="M5705">
        <v>63</v>
      </c>
      <c r="N5705">
        <v>2</v>
      </c>
      <c r="T5705" t="s">
        <v>31907</v>
      </c>
      <c r="U5705" t="s">
        <v>31907</v>
      </c>
      <c r="V5705" t="s">
        <v>31907</v>
      </c>
    </row>
    <row r="5706" spans="1:22" x14ac:dyDescent="0.3">
      <c r="A5706">
        <v>11575</v>
      </c>
      <c r="B5706" t="s">
        <v>18762</v>
      </c>
      <c r="C5706" t="s">
        <v>6256</v>
      </c>
      <c r="D5706">
        <v>3</v>
      </c>
      <c r="E5706">
        <v>10</v>
      </c>
      <c r="G5706">
        <v>30</v>
      </c>
      <c r="T5706" t="s">
        <v>12087</v>
      </c>
      <c r="U5706" t="s">
        <v>12087</v>
      </c>
      <c r="V5706" t="s">
        <v>12087</v>
      </c>
    </row>
    <row r="5707" spans="1:22" x14ac:dyDescent="0.3">
      <c r="A5707">
        <v>11576</v>
      </c>
      <c r="B5707" t="s">
        <v>18763</v>
      </c>
      <c r="C5707" t="s">
        <v>18764</v>
      </c>
      <c r="D5707">
        <v>3</v>
      </c>
      <c r="E5707">
        <v>10</v>
      </c>
      <c r="G5707">
        <v>30</v>
      </c>
      <c r="T5707" t="s">
        <v>12087</v>
      </c>
      <c r="U5707" t="s">
        <v>12087</v>
      </c>
      <c r="V5707" t="s">
        <v>12087</v>
      </c>
    </row>
    <row r="5708" spans="1:22" x14ac:dyDescent="0.3">
      <c r="A5708">
        <v>11577</v>
      </c>
      <c r="B5708" t="s">
        <v>18765</v>
      </c>
      <c r="C5708" t="s">
        <v>8380</v>
      </c>
      <c r="D5708">
        <v>0</v>
      </c>
      <c r="E5708">
        <v>10</v>
      </c>
      <c r="G5708">
        <v>30</v>
      </c>
      <c r="K5708">
        <v>0</v>
      </c>
      <c r="L5708" t="s">
        <v>12086</v>
      </c>
      <c r="M5708">
        <v>63</v>
      </c>
      <c r="N5708">
        <v>2</v>
      </c>
      <c r="T5708" t="s">
        <v>32033</v>
      </c>
      <c r="U5708" t="s">
        <v>32033</v>
      </c>
      <c r="V5708" t="s">
        <v>32033</v>
      </c>
    </row>
    <row r="5709" spans="1:22" x14ac:dyDescent="0.3">
      <c r="A5709">
        <v>11578</v>
      </c>
      <c r="B5709" t="s">
        <v>18766</v>
      </c>
      <c r="C5709" t="s">
        <v>18767</v>
      </c>
      <c r="D5709">
        <v>0</v>
      </c>
      <c r="E5709">
        <v>10</v>
      </c>
      <c r="G5709">
        <v>40</v>
      </c>
      <c r="K5709">
        <v>0</v>
      </c>
      <c r="L5709" t="s">
        <v>12086</v>
      </c>
      <c r="M5709">
        <v>63</v>
      </c>
      <c r="N5709">
        <v>2</v>
      </c>
      <c r="T5709" t="s">
        <v>31905</v>
      </c>
      <c r="U5709" t="s">
        <v>31905</v>
      </c>
      <c r="V5709" t="s">
        <v>31905</v>
      </c>
    </row>
    <row r="5710" spans="1:22" x14ac:dyDescent="0.3">
      <c r="A5710">
        <v>11579</v>
      </c>
      <c r="B5710" t="s">
        <v>18768</v>
      </c>
      <c r="C5710" t="s">
        <v>6246</v>
      </c>
      <c r="D5710">
        <v>3</v>
      </c>
      <c r="E5710">
        <v>10</v>
      </c>
      <c r="G5710">
        <v>30</v>
      </c>
      <c r="T5710" t="s">
        <v>12087</v>
      </c>
      <c r="U5710" t="s">
        <v>12087</v>
      </c>
      <c r="V5710" t="s">
        <v>12087</v>
      </c>
    </row>
    <row r="5711" spans="1:22" x14ac:dyDescent="0.3">
      <c r="A5711">
        <v>11580</v>
      </c>
      <c r="B5711" t="s">
        <v>18769</v>
      </c>
      <c r="C5711" t="s">
        <v>1826</v>
      </c>
      <c r="D5711">
        <v>0</v>
      </c>
      <c r="E5711">
        <v>10</v>
      </c>
      <c r="G5711">
        <v>30</v>
      </c>
      <c r="K5711">
        <v>0</v>
      </c>
      <c r="L5711" t="s">
        <v>12086</v>
      </c>
      <c r="M5711">
        <v>63</v>
      </c>
      <c r="N5711">
        <v>2</v>
      </c>
      <c r="T5711" t="s">
        <v>31902</v>
      </c>
      <c r="U5711" t="s">
        <v>31902</v>
      </c>
      <c r="V5711" t="s">
        <v>31902</v>
      </c>
    </row>
    <row r="5712" spans="1:22" x14ac:dyDescent="0.3">
      <c r="A5712">
        <v>11581</v>
      </c>
      <c r="B5712" t="s">
        <v>18770</v>
      </c>
      <c r="C5712" t="s">
        <v>7585</v>
      </c>
      <c r="D5712">
        <v>0</v>
      </c>
      <c r="E5712">
        <v>10</v>
      </c>
      <c r="G5712">
        <v>100</v>
      </c>
      <c r="K5712">
        <v>0</v>
      </c>
      <c r="L5712" t="s">
        <v>12086</v>
      </c>
      <c r="M5712">
        <v>63</v>
      </c>
      <c r="N5712">
        <v>2</v>
      </c>
      <c r="T5712" t="s">
        <v>42757</v>
      </c>
      <c r="U5712" t="s">
        <v>42757</v>
      </c>
      <c r="V5712" t="s">
        <v>42757</v>
      </c>
    </row>
    <row r="5713" spans="1:22" x14ac:dyDescent="0.3">
      <c r="A5713">
        <v>11582</v>
      </c>
      <c r="B5713" t="s">
        <v>18771</v>
      </c>
      <c r="C5713" t="s">
        <v>10558</v>
      </c>
      <c r="D5713">
        <v>0</v>
      </c>
      <c r="E5713">
        <v>10</v>
      </c>
      <c r="G5713">
        <v>30</v>
      </c>
      <c r="K5713">
        <v>0</v>
      </c>
      <c r="L5713" t="s">
        <v>12086</v>
      </c>
      <c r="M5713">
        <v>63</v>
      </c>
      <c r="N5713">
        <v>2</v>
      </c>
      <c r="T5713" t="s">
        <v>31988</v>
      </c>
      <c r="U5713" t="s">
        <v>31988</v>
      </c>
      <c r="V5713" t="s">
        <v>31988</v>
      </c>
    </row>
    <row r="5714" spans="1:22" x14ac:dyDescent="0.3">
      <c r="A5714">
        <v>11583</v>
      </c>
      <c r="B5714" t="s">
        <v>18772</v>
      </c>
      <c r="C5714" t="s">
        <v>2157</v>
      </c>
      <c r="D5714">
        <v>0</v>
      </c>
      <c r="E5714">
        <v>10</v>
      </c>
      <c r="G5714">
        <v>150</v>
      </c>
      <c r="K5714">
        <v>0</v>
      </c>
      <c r="L5714" t="s">
        <v>12086</v>
      </c>
      <c r="M5714">
        <v>63</v>
      </c>
      <c r="N5714">
        <v>2</v>
      </c>
      <c r="T5714" t="s">
        <v>43994</v>
      </c>
      <c r="U5714" t="s">
        <v>43994</v>
      </c>
      <c r="V5714" t="s">
        <v>43994</v>
      </c>
    </row>
    <row r="5715" spans="1:22" x14ac:dyDescent="0.3">
      <c r="A5715">
        <v>11584</v>
      </c>
      <c r="B5715" t="s">
        <v>18773</v>
      </c>
      <c r="C5715" t="s">
        <v>10634</v>
      </c>
      <c r="D5715">
        <v>0</v>
      </c>
      <c r="E5715">
        <v>10</v>
      </c>
      <c r="G5715">
        <v>80</v>
      </c>
      <c r="K5715">
        <v>0</v>
      </c>
      <c r="L5715" t="s">
        <v>12086</v>
      </c>
      <c r="M5715">
        <v>63</v>
      </c>
      <c r="N5715">
        <v>2</v>
      </c>
      <c r="T5715" t="s">
        <v>32026</v>
      </c>
      <c r="U5715" t="s">
        <v>32026</v>
      </c>
      <c r="V5715" t="s">
        <v>32026</v>
      </c>
    </row>
    <row r="5716" spans="1:22" x14ac:dyDescent="0.3">
      <c r="A5716">
        <v>11585</v>
      </c>
      <c r="B5716" t="s">
        <v>18774</v>
      </c>
      <c r="C5716" t="s">
        <v>4958</v>
      </c>
      <c r="D5716">
        <v>0</v>
      </c>
      <c r="E5716">
        <v>10</v>
      </c>
      <c r="G5716">
        <v>80</v>
      </c>
      <c r="K5716">
        <v>0</v>
      </c>
      <c r="L5716" t="s">
        <v>12086</v>
      </c>
      <c r="M5716">
        <v>63</v>
      </c>
      <c r="N5716">
        <v>2</v>
      </c>
      <c r="T5716" t="s">
        <v>32026</v>
      </c>
      <c r="U5716" t="s">
        <v>32026</v>
      </c>
      <c r="V5716" t="s">
        <v>32026</v>
      </c>
    </row>
    <row r="5717" spans="1:22" x14ac:dyDescent="0.3">
      <c r="A5717">
        <v>11586</v>
      </c>
      <c r="B5717" t="s">
        <v>18775</v>
      </c>
      <c r="C5717" t="s">
        <v>18776</v>
      </c>
      <c r="D5717">
        <v>0</v>
      </c>
      <c r="E5717">
        <v>10</v>
      </c>
      <c r="G5717">
        <v>80</v>
      </c>
      <c r="K5717">
        <v>0</v>
      </c>
      <c r="L5717" t="s">
        <v>12086</v>
      </c>
      <c r="M5717">
        <v>63</v>
      </c>
      <c r="N5717">
        <v>2</v>
      </c>
      <c r="T5717" t="s">
        <v>32026</v>
      </c>
      <c r="U5717" t="s">
        <v>32026</v>
      </c>
      <c r="V5717" t="s">
        <v>32026</v>
      </c>
    </row>
    <row r="5718" spans="1:22" x14ac:dyDescent="0.3">
      <c r="A5718">
        <v>11587</v>
      </c>
      <c r="B5718" t="s">
        <v>18777</v>
      </c>
      <c r="C5718" t="s">
        <v>2153</v>
      </c>
      <c r="D5718">
        <v>0</v>
      </c>
      <c r="E5718">
        <v>10</v>
      </c>
      <c r="G5718">
        <v>20</v>
      </c>
      <c r="K5718">
        <v>0</v>
      </c>
      <c r="L5718" t="s">
        <v>12086</v>
      </c>
      <c r="M5718">
        <v>63</v>
      </c>
      <c r="N5718">
        <v>2</v>
      </c>
      <c r="T5718" t="s">
        <v>32024</v>
      </c>
      <c r="U5718" t="s">
        <v>32024</v>
      </c>
      <c r="V5718" t="s">
        <v>32024</v>
      </c>
    </row>
    <row r="5719" spans="1:22" x14ac:dyDescent="0.3">
      <c r="A5719">
        <v>11588</v>
      </c>
      <c r="B5719" t="s">
        <v>18778</v>
      </c>
      <c r="C5719" t="s">
        <v>18779</v>
      </c>
      <c r="D5719">
        <v>0</v>
      </c>
      <c r="E5719">
        <v>10</v>
      </c>
      <c r="G5719">
        <v>10</v>
      </c>
      <c r="K5719">
        <v>0</v>
      </c>
      <c r="L5719" t="s">
        <v>12086</v>
      </c>
      <c r="M5719">
        <v>63</v>
      </c>
      <c r="N5719">
        <v>2</v>
      </c>
      <c r="T5719" t="s">
        <v>43995</v>
      </c>
      <c r="U5719" t="s">
        <v>43995</v>
      </c>
      <c r="V5719" t="s">
        <v>43995</v>
      </c>
    </row>
    <row r="5720" spans="1:22" x14ac:dyDescent="0.3">
      <c r="A5720">
        <v>11589</v>
      </c>
      <c r="B5720" t="s">
        <v>18780</v>
      </c>
      <c r="C5720" t="s">
        <v>18781</v>
      </c>
      <c r="D5720">
        <v>0</v>
      </c>
      <c r="E5720">
        <v>20</v>
      </c>
      <c r="G5720">
        <v>50</v>
      </c>
      <c r="L5720" t="s">
        <v>12086</v>
      </c>
      <c r="M5720">
        <v>63</v>
      </c>
      <c r="N5720">
        <v>2</v>
      </c>
      <c r="T5720" t="s">
        <v>39899</v>
      </c>
      <c r="U5720" t="s">
        <v>39899</v>
      </c>
      <c r="V5720" t="s">
        <v>39899</v>
      </c>
    </row>
    <row r="5721" spans="1:22" x14ac:dyDescent="0.3">
      <c r="A5721">
        <v>11590</v>
      </c>
      <c r="B5721" t="s">
        <v>18782</v>
      </c>
      <c r="C5721" t="s">
        <v>18783</v>
      </c>
      <c r="D5721">
        <v>0</v>
      </c>
      <c r="E5721">
        <v>5000</v>
      </c>
      <c r="G5721">
        <v>300</v>
      </c>
      <c r="L5721" t="s">
        <v>12086</v>
      </c>
      <c r="M5721">
        <v>63</v>
      </c>
      <c r="N5721">
        <v>2</v>
      </c>
      <c r="T5721" t="s">
        <v>43996</v>
      </c>
      <c r="U5721" t="s">
        <v>43996</v>
      </c>
      <c r="V5721" t="s">
        <v>43996</v>
      </c>
    </row>
    <row r="5722" spans="1:22" x14ac:dyDescent="0.3">
      <c r="A5722">
        <v>11592</v>
      </c>
      <c r="B5722" t="s">
        <v>18784</v>
      </c>
      <c r="C5722" t="s">
        <v>18785</v>
      </c>
      <c r="D5722">
        <v>0</v>
      </c>
      <c r="E5722">
        <v>20</v>
      </c>
      <c r="G5722">
        <v>30</v>
      </c>
      <c r="L5722" t="s">
        <v>12086</v>
      </c>
      <c r="M5722">
        <v>63</v>
      </c>
      <c r="N5722">
        <v>2</v>
      </c>
      <c r="T5722" t="s">
        <v>43997</v>
      </c>
      <c r="U5722" t="s">
        <v>43997</v>
      </c>
      <c r="V5722" t="s">
        <v>43997</v>
      </c>
    </row>
    <row r="5723" spans="1:22" x14ac:dyDescent="0.3">
      <c r="A5723">
        <v>11593</v>
      </c>
      <c r="B5723" t="s">
        <v>18786</v>
      </c>
      <c r="C5723" t="s">
        <v>18787</v>
      </c>
      <c r="D5723">
        <v>0</v>
      </c>
      <c r="E5723">
        <v>20</v>
      </c>
      <c r="G5723">
        <v>30</v>
      </c>
      <c r="L5723" t="s">
        <v>12086</v>
      </c>
      <c r="M5723">
        <v>63</v>
      </c>
      <c r="N5723">
        <v>2</v>
      </c>
      <c r="T5723" t="s">
        <v>43998</v>
      </c>
      <c r="U5723" t="s">
        <v>43998</v>
      </c>
      <c r="V5723" t="s">
        <v>43998</v>
      </c>
    </row>
    <row r="5724" spans="1:22" x14ac:dyDescent="0.3">
      <c r="A5724">
        <v>11594</v>
      </c>
      <c r="B5724" t="s">
        <v>18788</v>
      </c>
      <c r="C5724" t="s">
        <v>18789</v>
      </c>
      <c r="D5724">
        <v>0</v>
      </c>
      <c r="E5724">
        <v>20</v>
      </c>
      <c r="G5724">
        <v>30</v>
      </c>
      <c r="L5724" t="s">
        <v>12086</v>
      </c>
      <c r="M5724">
        <v>63</v>
      </c>
      <c r="N5724">
        <v>2</v>
      </c>
      <c r="T5724" t="s">
        <v>43999</v>
      </c>
      <c r="U5724" t="s">
        <v>43999</v>
      </c>
      <c r="V5724" t="s">
        <v>43999</v>
      </c>
    </row>
    <row r="5725" spans="1:22" x14ac:dyDescent="0.3">
      <c r="A5725">
        <v>11595</v>
      </c>
      <c r="B5725" t="s">
        <v>18790</v>
      </c>
      <c r="C5725" t="s">
        <v>18791</v>
      </c>
      <c r="D5725">
        <v>0</v>
      </c>
      <c r="E5725">
        <v>20</v>
      </c>
      <c r="G5725">
        <v>30</v>
      </c>
      <c r="L5725" t="s">
        <v>12086</v>
      </c>
      <c r="M5725">
        <v>63</v>
      </c>
      <c r="N5725">
        <v>2</v>
      </c>
      <c r="T5725" t="s">
        <v>44000</v>
      </c>
      <c r="U5725" t="s">
        <v>44000</v>
      </c>
      <c r="V5725" t="s">
        <v>44000</v>
      </c>
    </row>
    <row r="5726" spans="1:22" x14ac:dyDescent="0.3">
      <c r="A5726">
        <v>11596</v>
      </c>
      <c r="B5726" t="s">
        <v>18792</v>
      </c>
      <c r="C5726" t="s">
        <v>18793</v>
      </c>
      <c r="D5726">
        <v>0</v>
      </c>
      <c r="E5726">
        <v>20</v>
      </c>
      <c r="G5726">
        <v>50</v>
      </c>
      <c r="L5726" t="s">
        <v>12086</v>
      </c>
      <c r="M5726">
        <v>63</v>
      </c>
      <c r="N5726">
        <v>2</v>
      </c>
      <c r="T5726" t="s">
        <v>44001</v>
      </c>
      <c r="U5726" t="s">
        <v>44001</v>
      </c>
      <c r="V5726" t="s">
        <v>44001</v>
      </c>
    </row>
    <row r="5727" spans="1:22" x14ac:dyDescent="0.3">
      <c r="A5727">
        <v>11597</v>
      </c>
      <c r="B5727" t="s">
        <v>18794</v>
      </c>
      <c r="C5727" t="s">
        <v>18795</v>
      </c>
      <c r="D5727">
        <v>0</v>
      </c>
      <c r="E5727">
        <v>10</v>
      </c>
      <c r="G5727">
        <v>10</v>
      </c>
      <c r="K5727">
        <v>0</v>
      </c>
      <c r="L5727" t="s">
        <v>12086</v>
      </c>
      <c r="M5727">
        <v>63</v>
      </c>
      <c r="N5727">
        <v>2</v>
      </c>
      <c r="T5727" t="s">
        <v>12087</v>
      </c>
      <c r="U5727" t="s">
        <v>12087</v>
      </c>
      <c r="V5727" t="s">
        <v>12087</v>
      </c>
    </row>
    <row r="5728" spans="1:22" x14ac:dyDescent="0.3">
      <c r="A5728">
        <v>11598</v>
      </c>
      <c r="B5728" t="s">
        <v>18796</v>
      </c>
      <c r="C5728" t="s">
        <v>18797</v>
      </c>
      <c r="D5728">
        <v>0</v>
      </c>
      <c r="E5728">
        <v>10</v>
      </c>
      <c r="G5728">
        <v>0</v>
      </c>
      <c r="K5728">
        <v>0</v>
      </c>
      <c r="L5728" t="s">
        <v>12086</v>
      </c>
      <c r="M5728">
        <v>63</v>
      </c>
      <c r="N5728">
        <v>2</v>
      </c>
      <c r="T5728" t="s">
        <v>12087</v>
      </c>
      <c r="U5728" t="s">
        <v>12087</v>
      </c>
      <c r="V5728" t="s">
        <v>12087</v>
      </c>
    </row>
    <row r="5729" spans="1:22" x14ac:dyDescent="0.3">
      <c r="A5729">
        <v>11599</v>
      </c>
      <c r="B5729" t="s">
        <v>18798</v>
      </c>
      <c r="C5729" t="s">
        <v>18799</v>
      </c>
      <c r="D5729">
        <v>0</v>
      </c>
      <c r="E5729">
        <v>10</v>
      </c>
      <c r="G5729">
        <v>10</v>
      </c>
      <c r="K5729">
        <v>0</v>
      </c>
      <c r="L5729" t="s">
        <v>12086</v>
      </c>
      <c r="M5729">
        <v>63</v>
      </c>
      <c r="N5729">
        <v>2</v>
      </c>
      <c r="T5729" t="s">
        <v>12087</v>
      </c>
      <c r="U5729" t="s">
        <v>12087</v>
      </c>
      <c r="V5729" t="s">
        <v>12087</v>
      </c>
    </row>
    <row r="5730" spans="1:22" x14ac:dyDescent="0.3">
      <c r="A5730">
        <v>11600</v>
      </c>
      <c r="B5730" t="s">
        <v>18800</v>
      </c>
      <c r="C5730" t="s">
        <v>18801</v>
      </c>
      <c r="D5730">
        <v>0</v>
      </c>
      <c r="E5730">
        <v>10</v>
      </c>
      <c r="G5730">
        <v>15</v>
      </c>
      <c r="K5730">
        <v>0</v>
      </c>
      <c r="L5730" t="s">
        <v>12086</v>
      </c>
      <c r="M5730">
        <v>63</v>
      </c>
      <c r="N5730">
        <v>2</v>
      </c>
      <c r="T5730" t="s">
        <v>44002</v>
      </c>
      <c r="U5730" t="s">
        <v>44002</v>
      </c>
      <c r="V5730" t="s">
        <v>44002</v>
      </c>
    </row>
    <row r="5731" spans="1:22" x14ac:dyDescent="0.3">
      <c r="A5731">
        <v>11602</v>
      </c>
      <c r="B5731" t="s">
        <v>18802</v>
      </c>
      <c r="C5731" t="s">
        <v>18803</v>
      </c>
      <c r="D5731">
        <v>0</v>
      </c>
      <c r="E5731">
        <v>15</v>
      </c>
      <c r="G5731">
        <v>1</v>
      </c>
      <c r="L5731" t="s">
        <v>12086</v>
      </c>
      <c r="M5731">
        <v>63</v>
      </c>
      <c r="N5731">
        <v>2</v>
      </c>
      <c r="T5731" t="s">
        <v>44003</v>
      </c>
      <c r="U5731" t="s">
        <v>44003</v>
      </c>
      <c r="V5731" t="s">
        <v>44003</v>
      </c>
    </row>
    <row r="5732" spans="1:22" x14ac:dyDescent="0.3">
      <c r="A5732">
        <v>11601</v>
      </c>
      <c r="B5732" t="s">
        <v>18804</v>
      </c>
      <c r="C5732" t="s">
        <v>18805</v>
      </c>
      <c r="D5732">
        <v>0</v>
      </c>
      <c r="E5732">
        <v>20</v>
      </c>
      <c r="G5732">
        <v>30</v>
      </c>
      <c r="L5732" t="s">
        <v>12086</v>
      </c>
      <c r="M5732">
        <v>63</v>
      </c>
      <c r="N5732">
        <v>2</v>
      </c>
      <c r="T5732" t="s">
        <v>44004</v>
      </c>
      <c r="U5732" t="s">
        <v>44004</v>
      </c>
      <c r="V5732" t="s">
        <v>44004</v>
      </c>
    </row>
    <row r="5733" spans="1:22" x14ac:dyDescent="0.3">
      <c r="A5733">
        <v>11605</v>
      </c>
      <c r="B5733" t="s">
        <v>18806</v>
      </c>
      <c r="C5733" t="s">
        <v>18807</v>
      </c>
      <c r="D5733">
        <v>0</v>
      </c>
      <c r="E5733">
        <v>0</v>
      </c>
      <c r="G5733">
        <v>50</v>
      </c>
      <c r="L5733" t="s">
        <v>12086</v>
      </c>
      <c r="M5733">
        <v>63</v>
      </c>
      <c r="N5733">
        <v>2</v>
      </c>
      <c r="T5733" t="s">
        <v>44005</v>
      </c>
      <c r="U5733" t="s">
        <v>44005</v>
      </c>
      <c r="V5733" t="s">
        <v>44005</v>
      </c>
    </row>
    <row r="5734" spans="1:22" x14ac:dyDescent="0.3">
      <c r="A5734">
        <v>11701</v>
      </c>
      <c r="B5734" t="s">
        <v>18808</v>
      </c>
      <c r="C5734" t="s">
        <v>18141</v>
      </c>
      <c r="D5734">
        <v>0</v>
      </c>
      <c r="E5734">
        <v>20</v>
      </c>
      <c r="G5734">
        <v>50</v>
      </c>
      <c r="L5734" t="s">
        <v>12086</v>
      </c>
      <c r="M5734">
        <v>7</v>
      </c>
      <c r="N5734">
        <v>2</v>
      </c>
      <c r="T5734" t="s">
        <v>31905</v>
      </c>
      <c r="U5734" t="s">
        <v>31905</v>
      </c>
      <c r="V5734" t="s">
        <v>31905</v>
      </c>
    </row>
    <row r="5735" spans="1:22" x14ac:dyDescent="0.3">
      <c r="A5735">
        <v>11702</v>
      </c>
      <c r="B5735" t="s">
        <v>18809</v>
      </c>
      <c r="C5735" t="s">
        <v>18810</v>
      </c>
      <c r="D5735">
        <v>0</v>
      </c>
      <c r="E5735">
        <v>0</v>
      </c>
      <c r="G5735">
        <v>300</v>
      </c>
      <c r="L5735" t="s">
        <v>12086</v>
      </c>
      <c r="M5735">
        <v>7</v>
      </c>
      <c r="N5735">
        <v>2</v>
      </c>
      <c r="T5735" t="s">
        <v>12087</v>
      </c>
      <c r="U5735" t="s">
        <v>12087</v>
      </c>
      <c r="V5735" t="s">
        <v>12087</v>
      </c>
    </row>
    <row r="5736" spans="1:22" x14ac:dyDescent="0.3">
      <c r="A5736">
        <v>11703</v>
      </c>
      <c r="B5736" t="s">
        <v>18811</v>
      </c>
      <c r="C5736" t="s">
        <v>18812</v>
      </c>
      <c r="D5736">
        <v>0</v>
      </c>
      <c r="E5736">
        <v>0</v>
      </c>
      <c r="G5736">
        <v>30</v>
      </c>
      <c r="L5736" t="s">
        <v>12086</v>
      </c>
      <c r="M5736">
        <v>7</v>
      </c>
      <c r="N5736">
        <v>2</v>
      </c>
      <c r="T5736" t="s">
        <v>39321</v>
      </c>
      <c r="U5736" t="s">
        <v>39321</v>
      </c>
      <c r="V5736" t="s">
        <v>39321</v>
      </c>
    </row>
    <row r="5737" spans="1:22" x14ac:dyDescent="0.3">
      <c r="A5737">
        <v>11704</v>
      </c>
      <c r="B5737" t="s">
        <v>18813</v>
      </c>
      <c r="C5737" t="s">
        <v>5797</v>
      </c>
      <c r="D5737">
        <v>0</v>
      </c>
      <c r="E5737">
        <v>2</v>
      </c>
      <c r="G5737">
        <v>10</v>
      </c>
      <c r="L5737" t="s">
        <v>12086</v>
      </c>
      <c r="M5737">
        <v>7</v>
      </c>
      <c r="N5737">
        <v>2</v>
      </c>
      <c r="T5737" t="s">
        <v>39323</v>
      </c>
      <c r="U5737" t="s">
        <v>39323</v>
      </c>
      <c r="V5737" t="s">
        <v>39323</v>
      </c>
    </row>
    <row r="5738" spans="1:22" x14ac:dyDescent="0.3">
      <c r="A5738">
        <v>11705</v>
      </c>
      <c r="B5738" t="s">
        <v>18814</v>
      </c>
      <c r="C5738" t="s">
        <v>18815</v>
      </c>
      <c r="D5738">
        <v>0</v>
      </c>
      <c r="E5738">
        <v>1</v>
      </c>
      <c r="G5738">
        <v>10</v>
      </c>
      <c r="L5738" t="s">
        <v>12086</v>
      </c>
      <c r="M5738">
        <v>7</v>
      </c>
      <c r="N5738">
        <v>2</v>
      </c>
      <c r="T5738" t="s">
        <v>44006</v>
      </c>
      <c r="U5738" t="s">
        <v>44006</v>
      </c>
      <c r="V5738" t="s">
        <v>44006</v>
      </c>
    </row>
    <row r="5739" spans="1:22" x14ac:dyDescent="0.3">
      <c r="A5739">
        <v>11706</v>
      </c>
      <c r="B5739" t="s">
        <v>18816</v>
      </c>
      <c r="C5739" t="s">
        <v>18816</v>
      </c>
      <c r="D5739">
        <v>0</v>
      </c>
      <c r="E5739">
        <v>1</v>
      </c>
      <c r="G5739">
        <v>200</v>
      </c>
      <c r="L5739" t="s">
        <v>12086</v>
      </c>
      <c r="M5739">
        <v>7</v>
      </c>
      <c r="N5739">
        <v>2</v>
      </c>
      <c r="T5739" t="s">
        <v>44007</v>
      </c>
      <c r="U5739" t="s">
        <v>44007</v>
      </c>
      <c r="V5739" t="s">
        <v>44007</v>
      </c>
    </row>
    <row r="5740" spans="1:22" x14ac:dyDescent="0.3">
      <c r="A5740">
        <v>11707</v>
      </c>
      <c r="B5740" t="s">
        <v>18817</v>
      </c>
      <c r="C5740" t="s">
        <v>18818</v>
      </c>
      <c r="D5740">
        <v>0</v>
      </c>
      <c r="E5740">
        <v>1</v>
      </c>
      <c r="G5740">
        <v>200</v>
      </c>
      <c r="L5740" t="s">
        <v>12086</v>
      </c>
      <c r="M5740">
        <v>7</v>
      </c>
      <c r="N5740">
        <v>2</v>
      </c>
      <c r="T5740" t="s">
        <v>44008</v>
      </c>
      <c r="U5740" t="s">
        <v>44008</v>
      </c>
      <c r="V5740" t="s">
        <v>44008</v>
      </c>
    </row>
    <row r="5741" spans="1:22" x14ac:dyDescent="0.3">
      <c r="A5741">
        <v>11708</v>
      </c>
      <c r="B5741" t="s">
        <v>18819</v>
      </c>
      <c r="C5741" t="s">
        <v>18820</v>
      </c>
      <c r="D5741">
        <v>0</v>
      </c>
      <c r="E5741">
        <v>20</v>
      </c>
      <c r="G5741">
        <v>100</v>
      </c>
      <c r="L5741" t="s">
        <v>12086</v>
      </c>
      <c r="M5741">
        <v>7</v>
      </c>
      <c r="N5741">
        <v>2</v>
      </c>
      <c r="T5741" t="s">
        <v>44009</v>
      </c>
      <c r="U5741" t="s">
        <v>44009</v>
      </c>
      <c r="V5741" t="s">
        <v>44009</v>
      </c>
    </row>
    <row r="5742" spans="1:22" x14ac:dyDescent="0.3">
      <c r="A5742">
        <v>11709</v>
      </c>
      <c r="B5742" t="s">
        <v>18821</v>
      </c>
      <c r="C5742" t="s">
        <v>18822</v>
      </c>
      <c r="D5742">
        <v>0</v>
      </c>
      <c r="E5742">
        <v>800</v>
      </c>
      <c r="G5742">
        <v>100</v>
      </c>
      <c r="L5742" t="s">
        <v>12086</v>
      </c>
      <c r="M5742">
        <v>7</v>
      </c>
      <c r="N5742">
        <v>2</v>
      </c>
      <c r="T5742" t="s">
        <v>43960</v>
      </c>
      <c r="U5742" t="s">
        <v>43960</v>
      </c>
      <c r="V5742" t="s">
        <v>43960</v>
      </c>
    </row>
    <row r="5743" spans="1:22" x14ac:dyDescent="0.3">
      <c r="A5743">
        <v>11710</v>
      </c>
      <c r="B5743" t="s">
        <v>18823</v>
      </c>
      <c r="C5743" t="s">
        <v>18824</v>
      </c>
      <c r="D5743">
        <v>0</v>
      </c>
      <c r="E5743">
        <v>800</v>
      </c>
      <c r="G5743">
        <v>100</v>
      </c>
      <c r="L5743" t="s">
        <v>12086</v>
      </c>
      <c r="M5743">
        <v>7</v>
      </c>
      <c r="N5743">
        <v>2</v>
      </c>
      <c r="T5743" t="s">
        <v>43960</v>
      </c>
      <c r="U5743" t="s">
        <v>43960</v>
      </c>
      <c r="V5743" t="s">
        <v>43960</v>
      </c>
    </row>
    <row r="5744" spans="1:22" x14ac:dyDescent="0.3">
      <c r="A5744">
        <v>11711</v>
      </c>
      <c r="B5744" t="s">
        <v>18825</v>
      </c>
      <c r="C5744" t="s">
        <v>18826</v>
      </c>
      <c r="D5744">
        <v>0</v>
      </c>
      <c r="E5744">
        <v>800</v>
      </c>
      <c r="G5744">
        <v>100</v>
      </c>
      <c r="L5744" t="s">
        <v>12086</v>
      </c>
      <c r="M5744">
        <v>7</v>
      </c>
      <c r="N5744">
        <v>2</v>
      </c>
      <c r="T5744" t="s">
        <v>43960</v>
      </c>
      <c r="U5744" t="s">
        <v>43960</v>
      </c>
      <c r="V5744" t="s">
        <v>43960</v>
      </c>
    </row>
    <row r="5745" spans="1:22" x14ac:dyDescent="0.3">
      <c r="A5745">
        <v>11712</v>
      </c>
      <c r="B5745" t="s">
        <v>18827</v>
      </c>
      <c r="C5745" t="s">
        <v>4110</v>
      </c>
      <c r="D5745">
        <v>0</v>
      </c>
      <c r="E5745">
        <v>800</v>
      </c>
      <c r="G5745">
        <v>100</v>
      </c>
      <c r="L5745" t="s">
        <v>12086</v>
      </c>
      <c r="M5745">
        <v>7</v>
      </c>
      <c r="N5745">
        <v>2</v>
      </c>
      <c r="T5745" t="s">
        <v>43960</v>
      </c>
      <c r="U5745" t="s">
        <v>43960</v>
      </c>
      <c r="V5745" t="s">
        <v>43960</v>
      </c>
    </row>
    <row r="5746" spans="1:22" x14ac:dyDescent="0.3">
      <c r="A5746">
        <v>12000</v>
      </c>
      <c r="B5746" t="s">
        <v>18829</v>
      </c>
      <c r="C5746" t="s">
        <v>18830</v>
      </c>
      <c r="D5746">
        <v>11</v>
      </c>
      <c r="E5746">
        <v>2000</v>
      </c>
      <c r="G5746">
        <v>10</v>
      </c>
      <c r="L5746" t="s">
        <v>12086</v>
      </c>
      <c r="M5746">
        <v>7</v>
      </c>
      <c r="N5746">
        <v>2</v>
      </c>
      <c r="T5746" t="s">
        <v>39333</v>
      </c>
      <c r="U5746" t="s">
        <v>39333</v>
      </c>
      <c r="V5746" t="s">
        <v>39333</v>
      </c>
    </row>
    <row r="5747" spans="1:22" x14ac:dyDescent="0.3">
      <c r="A5747">
        <v>12001</v>
      </c>
      <c r="B5747" t="s">
        <v>5239</v>
      </c>
      <c r="C5747" t="s">
        <v>5240</v>
      </c>
      <c r="D5747">
        <v>11</v>
      </c>
      <c r="E5747">
        <v>2000</v>
      </c>
      <c r="G5747">
        <v>10</v>
      </c>
      <c r="L5747" t="s">
        <v>12086</v>
      </c>
      <c r="M5747">
        <v>7</v>
      </c>
      <c r="N5747">
        <v>2</v>
      </c>
      <c r="T5747" t="s">
        <v>39336</v>
      </c>
      <c r="U5747" t="s">
        <v>39336</v>
      </c>
      <c r="V5747" t="s">
        <v>39336</v>
      </c>
    </row>
    <row r="5748" spans="1:22" x14ac:dyDescent="0.3">
      <c r="A5748">
        <v>12002</v>
      </c>
      <c r="B5748" t="s">
        <v>5243</v>
      </c>
      <c r="C5748" t="s">
        <v>5244</v>
      </c>
      <c r="D5748">
        <v>11</v>
      </c>
      <c r="E5748">
        <v>2000</v>
      </c>
      <c r="G5748">
        <v>10</v>
      </c>
      <c r="L5748" t="s">
        <v>12086</v>
      </c>
      <c r="M5748">
        <v>7</v>
      </c>
      <c r="N5748">
        <v>2</v>
      </c>
      <c r="T5748" t="s">
        <v>39339</v>
      </c>
      <c r="U5748" t="s">
        <v>39339</v>
      </c>
      <c r="V5748" t="s">
        <v>39339</v>
      </c>
    </row>
    <row r="5749" spans="1:22" x14ac:dyDescent="0.3">
      <c r="A5749">
        <v>12003</v>
      </c>
      <c r="B5749" t="s">
        <v>18831</v>
      </c>
      <c r="C5749" t="s">
        <v>18832</v>
      </c>
      <c r="D5749">
        <v>11</v>
      </c>
      <c r="E5749">
        <v>1000</v>
      </c>
      <c r="G5749">
        <v>10</v>
      </c>
      <c r="L5749" t="s">
        <v>12086</v>
      </c>
      <c r="M5749">
        <v>7</v>
      </c>
      <c r="N5749">
        <v>2</v>
      </c>
      <c r="T5749" t="s">
        <v>39341</v>
      </c>
      <c r="U5749" t="s">
        <v>39341</v>
      </c>
      <c r="V5749" t="s">
        <v>39341</v>
      </c>
    </row>
    <row r="5750" spans="1:22" x14ac:dyDescent="0.3">
      <c r="A5750">
        <v>12004</v>
      </c>
      <c r="B5750" t="s">
        <v>18833</v>
      </c>
      <c r="C5750" t="s">
        <v>18834</v>
      </c>
      <c r="D5750">
        <v>2</v>
      </c>
      <c r="E5750">
        <v>2</v>
      </c>
      <c r="G5750">
        <v>250</v>
      </c>
      <c r="L5750" t="s">
        <v>12086</v>
      </c>
      <c r="M5750">
        <v>7</v>
      </c>
      <c r="N5750">
        <v>2</v>
      </c>
      <c r="T5750" t="s">
        <v>39343</v>
      </c>
      <c r="U5750" t="s">
        <v>39343</v>
      </c>
      <c r="V5750" t="s">
        <v>39343</v>
      </c>
    </row>
    <row r="5751" spans="1:22" x14ac:dyDescent="0.3">
      <c r="A5751">
        <v>12005</v>
      </c>
      <c r="B5751" t="s">
        <v>18835</v>
      </c>
      <c r="C5751" t="s">
        <v>18836</v>
      </c>
      <c r="D5751">
        <v>2</v>
      </c>
      <c r="E5751">
        <v>2</v>
      </c>
      <c r="G5751">
        <v>250</v>
      </c>
      <c r="L5751" t="s">
        <v>12086</v>
      </c>
      <c r="M5751">
        <v>7</v>
      </c>
      <c r="N5751">
        <v>2</v>
      </c>
      <c r="T5751" t="s">
        <v>39345</v>
      </c>
      <c r="U5751" t="s">
        <v>39345</v>
      </c>
      <c r="V5751" t="s">
        <v>39345</v>
      </c>
    </row>
    <row r="5752" spans="1:22" x14ac:dyDescent="0.3">
      <c r="A5752">
        <v>12006</v>
      </c>
      <c r="B5752" t="s">
        <v>18837</v>
      </c>
      <c r="C5752" t="s">
        <v>18838</v>
      </c>
      <c r="D5752">
        <v>2</v>
      </c>
      <c r="E5752">
        <v>2</v>
      </c>
      <c r="G5752">
        <v>250</v>
      </c>
      <c r="L5752" t="s">
        <v>12086</v>
      </c>
      <c r="M5752">
        <v>7</v>
      </c>
      <c r="N5752">
        <v>2</v>
      </c>
      <c r="T5752" t="s">
        <v>39348</v>
      </c>
      <c r="U5752" t="s">
        <v>39348</v>
      </c>
      <c r="V5752" t="s">
        <v>39348</v>
      </c>
    </row>
    <row r="5753" spans="1:22" x14ac:dyDescent="0.3">
      <c r="A5753">
        <v>12007</v>
      </c>
      <c r="B5753" t="s">
        <v>18839</v>
      </c>
      <c r="C5753" t="s">
        <v>18840</v>
      </c>
      <c r="D5753">
        <v>2</v>
      </c>
      <c r="E5753">
        <v>2</v>
      </c>
      <c r="G5753">
        <v>250</v>
      </c>
      <c r="L5753" t="s">
        <v>12086</v>
      </c>
      <c r="M5753">
        <v>7</v>
      </c>
      <c r="N5753">
        <v>2</v>
      </c>
      <c r="T5753" t="s">
        <v>39351</v>
      </c>
      <c r="U5753" t="s">
        <v>39351</v>
      </c>
      <c r="V5753" t="s">
        <v>39351</v>
      </c>
    </row>
    <row r="5754" spans="1:22" x14ac:dyDescent="0.3">
      <c r="A5754">
        <v>12008</v>
      </c>
      <c r="B5754" t="s">
        <v>18841</v>
      </c>
      <c r="C5754" t="s">
        <v>18842</v>
      </c>
      <c r="D5754">
        <v>2</v>
      </c>
      <c r="E5754">
        <v>2</v>
      </c>
      <c r="G5754">
        <v>250</v>
      </c>
      <c r="L5754" t="s">
        <v>12086</v>
      </c>
      <c r="M5754">
        <v>7</v>
      </c>
      <c r="N5754">
        <v>2</v>
      </c>
      <c r="T5754" t="s">
        <v>39354</v>
      </c>
      <c r="U5754" t="s">
        <v>39354</v>
      </c>
      <c r="V5754" t="s">
        <v>39354</v>
      </c>
    </row>
    <row r="5755" spans="1:22" x14ac:dyDescent="0.3">
      <c r="A5755">
        <v>12009</v>
      </c>
      <c r="B5755" t="s">
        <v>18843</v>
      </c>
      <c r="C5755" t="s">
        <v>18844</v>
      </c>
      <c r="D5755">
        <v>2</v>
      </c>
      <c r="E5755">
        <v>2</v>
      </c>
      <c r="G5755">
        <v>250</v>
      </c>
      <c r="L5755" t="s">
        <v>12086</v>
      </c>
      <c r="M5755">
        <v>7</v>
      </c>
      <c r="N5755">
        <v>2</v>
      </c>
      <c r="T5755" t="s">
        <v>39357</v>
      </c>
      <c r="U5755" t="s">
        <v>39357</v>
      </c>
      <c r="V5755" t="s">
        <v>39357</v>
      </c>
    </row>
    <row r="5756" spans="1:22" x14ac:dyDescent="0.3">
      <c r="A5756">
        <v>12010</v>
      </c>
      <c r="B5756" t="s">
        <v>18845</v>
      </c>
      <c r="C5756" t="s">
        <v>18846</v>
      </c>
      <c r="D5756">
        <v>2</v>
      </c>
      <c r="E5756">
        <v>2</v>
      </c>
      <c r="G5756">
        <v>250</v>
      </c>
      <c r="L5756" t="s">
        <v>12086</v>
      </c>
      <c r="M5756">
        <v>7</v>
      </c>
      <c r="N5756">
        <v>2</v>
      </c>
      <c r="T5756" t="s">
        <v>39359</v>
      </c>
      <c r="U5756" t="s">
        <v>39359</v>
      </c>
      <c r="V5756" t="s">
        <v>39359</v>
      </c>
    </row>
    <row r="5757" spans="1:22" x14ac:dyDescent="0.3">
      <c r="A5757">
        <v>12011</v>
      </c>
      <c r="B5757" t="s">
        <v>18847</v>
      </c>
      <c r="C5757" t="s">
        <v>18848</v>
      </c>
      <c r="D5757">
        <v>2</v>
      </c>
      <c r="E5757">
        <v>2</v>
      </c>
      <c r="G5757">
        <v>250</v>
      </c>
      <c r="L5757" t="s">
        <v>12086</v>
      </c>
      <c r="M5757">
        <v>7</v>
      </c>
      <c r="N5757">
        <v>2</v>
      </c>
      <c r="T5757" t="s">
        <v>39361</v>
      </c>
      <c r="U5757" t="s">
        <v>39361</v>
      </c>
      <c r="V5757" t="s">
        <v>39361</v>
      </c>
    </row>
    <row r="5758" spans="1:22" x14ac:dyDescent="0.3">
      <c r="A5758">
        <v>12012</v>
      </c>
      <c r="B5758" t="s">
        <v>18849</v>
      </c>
      <c r="C5758" t="s">
        <v>18850</v>
      </c>
      <c r="D5758">
        <v>2</v>
      </c>
      <c r="E5758">
        <v>2</v>
      </c>
      <c r="G5758">
        <v>250</v>
      </c>
      <c r="L5758" t="s">
        <v>12086</v>
      </c>
      <c r="M5758">
        <v>7</v>
      </c>
      <c r="N5758">
        <v>2</v>
      </c>
      <c r="T5758" t="s">
        <v>39363</v>
      </c>
      <c r="U5758" t="s">
        <v>39363</v>
      </c>
      <c r="V5758" t="s">
        <v>39363</v>
      </c>
    </row>
    <row r="5759" spans="1:22" x14ac:dyDescent="0.3">
      <c r="A5759">
        <v>12013</v>
      </c>
      <c r="B5759" t="s">
        <v>18851</v>
      </c>
      <c r="C5759" t="s">
        <v>18852</v>
      </c>
      <c r="D5759">
        <v>2</v>
      </c>
      <c r="E5759">
        <v>2</v>
      </c>
      <c r="G5759">
        <v>250</v>
      </c>
      <c r="L5759" t="s">
        <v>12086</v>
      </c>
      <c r="M5759">
        <v>7</v>
      </c>
      <c r="N5759">
        <v>2</v>
      </c>
      <c r="T5759" t="s">
        <v>39365</v>
      </c>
      <c r="U5759" t="s">
        <v>39365</v>
      </c>
      <c r="V5759" t="s">
        <v>39365</v>
      </c>
    </row>
    <row r="5760" spans="1:22" x14ac:dyDescent="0.3">
      <c r="A5760">
        <v>12014</v>
      </c>
      <c r="B5760" t="s">
        <v>18853</v>
      </c>
      <c r="C5760" t="s">
        <v>18854</v>
      </c>
      <c r="D5760">
        <v>2</v>
      </c>
      <c r="E5760">
        <v>2</v>
      </c>
      <c r="G5760">
        <v>250</v>
      </c>
      <c r="L5760" t="s">
        <v>12086</v>
      </c>
      <c r="M5760">
        <v>7</v>
      </c>
      <c r="N5760">
        <v>2</v>
      </c>
      <c r="T5760" t="s">
        <v>39368</v>
      </c>
      <c r="U5760" t="s">
        <v>39368</v>
      </c>
      <c r="V5760" t="s">
        <v>39368</v>
      </c>
    </row>
    <row r="5761" spans="1:22" x14ac:dyDescent="0.3">
      <c r="A5761">
        <v>12015</v>
      </c>
      <c r="B5761" t="s">
        <v>18855</v>
      </c>
      <c r="C5761" t="s">
        <v>18856</v>
      </c>
      <c r="D5761">
        <v>2</v>
      </c>
      <c r="E5761">
        <v>2</v>
      </c>
      <c r="G5761">
        <v>250</v>
      </c>
      <c r="L5761" t="s">
        <v>12086</v>
      </c>
      <c r="M5761">
        <v>7</v>
      </c>
      <c r="N5761">
        <v>2</v>
      </c>
      <c r="T5761" t="s">
        <v>39370</v>
      </c>
      <c r="U5761" t="s">
        <v>39370</v>
      </c>
      <c r="V5761" t="s">
        <v>39370</v>
      </c>
    </row>
    <row r="5762" spans="1:22" x14ac:dyDescent="0.3">
      <c r="A5762">
        <v>12016</v>
      </c>
      <c r="B5762" t="s">
        <v>9418</v>
      </c>
      <c r="C5762" t="s">
        <v>9419</v>
      </c>
      <c r="D5762">
        <v>2</v>
      </c>
      <c r="E5762">
        <v>2</v>
      </c>
      <c r="G5762">
        <v>100</v>
      </c>
      <c r="L5762" t="s">
        <v>12086</v>
      </c>
      <c r="M5762">
        <v>7</v>
      </c>
      <c r="N5762">
        <v>2</v>
      </c>
      <c r="T5762" t="s">
        <v>44010</v>
      </c>
      <c r="U5762" t="s">
        <v>44010</v>
      </c>
      <c r="V5762" t="s">
        <v>44010</v>
      </c>
    </row>
    <row r="5763" spans="1:22" x14ac:dyDescent="0.3">
      <c r="A5763">
        <v>12017</v>
      </c>
      <c r="B5763" t="s">
        <v>9229</v>
      </c>
      <c r="C5763" t="s">
        <v>9230</v>
      </c>
      <c r="D5763">
        <v>2</v>
      </c>
      <c r="E5763">
        <v>2</v>
      </c>
      <c r="G5763">
        <v>100</v>
      </c>
      <c r="L5763" t="s">
        <v>12086</v>
      </c>
      <c r="M5763">
        <v>7</v>
      </c>
      <c r="N5763">
        <v>2</v>
      </c>
      <c r="T5763" t="s">
        <v>39375</v>
      </c>
      <c r="U5763" t="s">
        <v>39375</v>
      </c>
      <c r="V5763" t="s">
        <v>39375</v>
      </c>
    </row>
    <row r="5764" spans="1:22" x14ac:dyDescent="0.3">
      <c r="A5764">
        <v>12018</v>
      </c>
      <c r="B5764" t="s">
        <v>3953</v>
      </c>
      <c r="C5764" t="s">
        <v>3954</v>
      </c>
      <c r="D5764">
        <v>2</v>
      </c>
      <c r="E5764">
        <v>2</v>
      </c>
      <c r="G5764">
        <v>20</v>
      </c>
      <c r="L5764" t="s">
        <v>12086</v>
      </c>
      <c r="M5764">
        <v>7</v>
      </c>
      <c r="N5764">
        <v>2</v>
      </c>
      <c r="T5764" t="s">
        <v>12087</v>
      </c>
      <c r="U5764" t="s">
        <v>12087</v>
      </c>
      <c r="V5764" t="s">
        <v>12087</v>
      </c>
    </row>
    <row r="5765" spans="1:22" x14ac:dyDescent="0.3">
      <c r="A5765">
        <v>12019</v>
      </c>
      <c r="B5765" t="s">
        <v>18857</v>
      </c>
      <c r="C5765" t="s">
        <v>18858</v>
      </c>
      <c r="D5765">
        <v>11</v>
      </c>
      <c r="E5765">
        <v>2</v>
      </c>
      <c r="G5765">
        <v>150</v>
      </c>
      <c r="L5765" t="s">
        <v>12086</v>
      </c>
      <c r="M5765">
        <v>7</v>
      </c>
      <c r="N5765">
        <v>2</v>
      </c>
      <c r="T5765" t="s">
        <v>39380</v>
      </c>
      <c r="U5765" t="s">
        <v>39380</v>
      </c>
      <c r="V5765" t="s">
        <v>39380</v>
      </c>
    </row>
    <row r="5766" spans="1:22" x14ac:dyDescent="0.3">
      <c r="A5766">
        <v>12020</v>
      </c>
      <c r="B5766" t="s">
        <v>10513</v>
      </c>
      <c r="C5766" t="s">
        <v>10514</v>
      </c>
      <c r="D5766">
        <v>11</v>
      </c>
      <c r="E5766">
        <v>2</v>
      </c>
      <c r="G5766">
        <v>30</v>
      </c>
      <c r="L5766" t="s">
        <v>12086</v>
      </c>
      <c r="M5766">
        <v>7</v>
      </c>
      <c r="N5766">
        <v>2</v>
      </c>
      <c r="T5766" t="s">
        <v>44011</v>
      </c>
      <c r="U5766" t="s">
        <v>44011</v>
      </c>
      <c r="V5766" t="s">
        <v>44011</v>
      </c>
    </row>
    <row r="5767" spans="1:22" x14ac:dyDescent="0.3">
      <c r="A5767">
        <v>12021</v>
      </c>
      <c r="B5767" t="s">
        <v>18859</v>
      </c>
      <c r="C5767" t="s">
        <v>18860</v>
      </c>
      <c r="D5767">
        <v>0</v>
      </c>
      <c r="E5767">
        <v>0</v>
      </c>
      <c r="G5767">
        <v>10</v>
      </c>
      <c r="L5767" t="s">
        <v>12086</v>
      </c>
      <c r="M5767">
        <v>7</v>
      </c>
      <c r="N5767">
        <v>2</v>
      </c>
      <c r="T5767" t="s">
        <v>39385</v>
      </c>
      <c r="U5767" t="s">
        <v>39385</v>
      </c>
      <c r="V5767" t="s">
        <v>39385</v>
      </c>
    </row>
    <row r="5768" spans="1:22" x14ac:dyDescent="0.3">
      <c r="A5768">
        <v>12022</v>
      </c>
      <c r="B5768" t="s">
        <v>18861</v>
      </c>
      <c r="C5768" t="s">
        <v>18862</v>
      </c>
      <c r="D5768">
        <v>0</v>
      </c>
      <c r="E5768">
        <v>0</v>
      </c>
      <c r="G5768">
        <v>10</v>
      </c>
      <c r="L5768" t="s">
        <v>12086</v>
      </c>
      <c r="M5768">
        <v>7</v>
      </c>
      <c r="N5768">
        <v>2</v>
      </c>
      <c r="T5768" t="s">
        <v>39385</v>
      </c>
      <c r="U5768" t="s">
        <v>39385</v>
      </c>
      <c r="V5768" t="s">
        <v>39385</v>
      </c>
    </row>
    <row r="5769" spans="1:22" x14ac:dyDescent="0.3">
      <c r="A5769">
        <v>12023</v>
      </c>
      <c r="B5769" t="s">
        <v>18863</v>
      </c>
      <c r="C5769" t="s">
        <v>18864</v>
      </c>
      <c r="D5769">
        <v>2</v>
      </c>
      <c r="E5769">
        <v>1000</v>
      </c>
      <c r="G5769">
        <v>200</v>
      </c>
      <c r="L5769" t="s">
        <v>12086</v>
      </c>
      <c r="M5769">
        <v>7</v>
      </c>
      <c r="N5769">
        <v>2</v>
      </c>
      <c r="T5769" t="s">
        <v>44012</v>
      </c>
      <c r="U5769" t="s">
        <v>44012</v>
      </c>
      <c r="V5769" t="s">
        <v>44012</v>
      </c>
    </row>
    <row r="5770" spans="1:22" x14ac:dyDescent="0.3">
      <c r="A5770">
        <v>12024</v>
      </c>
      <c r="B5770" t="s">
        <v>18865</v>
      </c>
      <c r="C5770" t="s">
        <v>18866</v>
      </c>
      <c r="D5770">
        <v>2</v>
      </c>
      <c r="E5770">
        <v>50</v>
      </c>
      <c r="G5770">
        <v>50</v>
      </c>
      <c r="L5770" t="s">
        <v>12086</v>
      </c>
      <c r="M5770">
        <v>7</v>
      </c>
      <c r="N5770">
        <v>2</v>
      </c>
      <c r="T5770" t="s">
        <v>39389</v>
      </c>
      <c r="U5770" t="s">
        <v>39389</v>
      </c>
      <c r="V5770" t="s">
        <v>39389</v>
      </c>
    </row>
    <row r="5771" spans="1:22" x14ac:dyDescent="0.3">
      <c r="A5771">
        <v>12025</v>
      </c>
      <c r="B5771" t="s">
        <v>18867</v>
      </c>
      <c r="C5771" t="s">
        <v>18868</v>
      </c>
      <c r="D5771">
        <v>2</v>
      </c>
      <c r="E5771">
        <v>1000</v>
      </c>
      <c r="G5771">
        <v>200</v>
      </c>
      <c r="L5771" t="s">
        <v>12086</v>
      </c>
      <c r="M5771">
        <v>7</v>
      </c>
      <c r="N5771">
        <v>2</v>
      </c>
      <c r="T5771" t="s">
        <v>44013</v>
      </c>
      <c r="U5771" t="s">
        <v>44013</v>
      </c>
      <c r="V5771" t="s">
        <v>44013</v>
      </c>
    </row>
    <row r="5772" spans="1:22" x14ac:dyDescent="0.3">
      <c r="A5772">
        <v>12026</v>
      </c>
      <c r="B5772" t="s">
        <v>18869</v>
      </c>
      <c r="C5772" t="s">
        <v>18868</v>
      </c>
      <c r="D5772">
        <v>2</v>
      </c>
      <c r="E5772">
        <v>1000</v>
      </c>
      <c r="G5772">
        <v>200</v>
      </c>
      <c r="L5772" t="s">
        <v>12086</v>
      </c>
      <c r="M5772">
        <v>7</v>
      </c>
      <c r="N5772">
        <v>2</v>
      </c>
      <c r="T5772" t="s">
        <v>44014</v>
      </c>
      <c r="U5772" t="s">
        <v>44014</v>
      </c>
      <c r="V5772" t="s">
        <v>44014</v>
      </c>
    </row>
    <row r="5773" spans="1:22" x14ac:dyDescent="0.3">
      <c r="A5773">
        <v>12027</v>
      </c>
      <c r="B5773" t="s">
        <v>4480</v>
      </c>
      <c r="C5773" t="s">
        <v>4481</v>
      </c>
      <c r="D5773">
        <v>2</v>
      </c>
      <c r="E5773">
        <v>1000</v>
      </c>
      <c r="G5773">
        <v>200</v>
      </c>
      <c r="L5773" t="s">
        <v>12086</v>
      </c>
      <c r="M5773">
        <v>7</v>
      </c>
      <c r="N5773">
        <v>2</v>
      </c>
      <c r="T5773" t="s">
        <v>44015</v>
      </c>
      <c r="U5773" t="s">
        <v>44015</v>
      </c>
      <c r="V5773" t="s">
        <v>44015</v>
      </c>
    </row>
    <row r="5774" spans="1:22" x14ac:dyDescent="0.3">
      <c r="A5774">
        <v>12028</v>
      </c>
      <c r="B5774" t="s">
        <v>1523</v>
      </c>
      <c r="C5774" t="s">
        <v>1524</v>
      </c>
      <c r="D5774">
        <v>2</v>
      </c>
      <c r="E5774">
        <v>1000</v>
      </c>
      <c r="G5774">
        <v>200</v>
      </c>
      <c r="L5774" t="s">
        <v>12086</v>
      </c>
      <c r="M5774">
        <v>7</v>
      </c>
      <c r="N5774">
        <v>2</v>
      </c>
      <c r="T5774" t="s">
        <v>44016</v>
      </c>
      <c r="U5774" t="s">
        <v>44016</v>
      </c>
      <c r="V5774" t="s">
        <v>44016</v>
      </c>
    </row>
    <row r="5775" spans="1:22" x14ac:dyDescent="0.3">
      <c r="A5775">
        <v>12029</v>
      </c>
      <c r="B5775" t="s">
        <v>4540</v>
      </c>
      <c r="C5775" t="s">
        <v>4541</v>
      </c>
      <c r="D5775">
        <v>11</v>
      </c>
      <c r="E5775">
        <v>1000</v>
      </c>
      <c r="G5775">
        <v>200</v>
      </c>
      <c r="L5775" t="s">
        <v>12086</v>
      </c>
      <c r="M5775">
        <v>7</v>
      </c>
      <c r="N5775">
        <v>2</v>
      </c>
      <c r="T5775" t="s">
        <v>39398</v>
      </c>
      <c r="U5775" t="s">
        <v>39398</v>
      </c>
      <c r="V5775" t="s">
        <v>39398</v>
      </c>
    </row>
    <row r="5776" spans="1:22" x14ac:dyDescent="0.3">
      <c r="A5776">
        <v>12030</v>
      </c>
      <c r="B5776" t="s">
        <v>1511</v>
      </c>
      <c r="C5776" t="s">
        <v>1512</v>
      </c>
      <c r="D5776">
        <v>2</v>
      </c>
      <c r="E5776">
        <v>1000</v>
      </c>
      <c r="G5776">
        <v>200</v>
      </c>
      <c r="L5776" t="s">
        <v>12086</v>
      </c>
      <c r="M5776">
        <v>7</v>
      </c>
      <c r="N5776">
        <v>2</v>
      </c>
      <c r="T5776" t="s">
        <v>39400</v>
      </c>
      <c r="U5776" t="s">
        <v>39400</v>
      </c>
      <c r="V5776" t="s">
        <v>39400</v>
      </c>
    </row>
    <row r="5777" spans="1:22" x14ac:dyDescent="0.3">
      <c r="A5777">
        <v>12031</v>
      </c>
      <c r="B5777" t="s">
        <v>9213</v>
      </c>
      <c r="C5777" t="s">
        <v>9214</v>
      </c>
      <c r="D5777">
        <v>2</v>
      </c>
      <c r="E5777">
        <v>1000</v>
      </c>
      <c r="G5777">
        <v>200</v>
      </c>
      <c r="L5777" t="s">
        <v>12086</v>
      </c>
      <c r="M5777">
        <v>7</v>
      </c>
      <c r="N5777">
        <v>2</v>
      </c>
      <c r="T5777" t="s">
        <v>44017</v>
      </c>
      <c r="U5777" t="s">
        <v>44017</v>
      </c>
      <c r="V5777" t="s">
        <v>44017</v>
      </c>
    </row>
    <row r="5778" spans="1:22" x14ac:dyDescent="0.3">
      <c r="A5778">
        <v>12032</v>
      </c>
      <c r="B5778" t="s">
        <v>1515</v>
      </c>
      <c r="C5778" t="s">
        <v>1516</v>
      </c>
      <c r="D5778">
        <v>11</v>
      </c>
      <c r="E5778">
        <v>1000</v>
      </c>
      <c r="G5778">
        <v>200</v>
      </c>
      <c r="L5778" t="s">
        <v>12086</v>
      </c>
      <c r="M5778">
        <v>7</v>
      </c>
      <c r="N5778">
        <v>2</v>
      </c>
      <c r="T5778" t="s">
        <v>44018</v>
      </c>
      <c r="U5778" t="s">
        <v>44018</v>
      </c>
      <c r="V5778" t="s">
        <v>44018</v>
      </c>
    </row>
    <row r="5779" spans="1:22" x14ac:dyDescent="0.3">
      <c r="A5779">
        <v>12033</v>
      </c>
      <c r="B5779" t="s">
        <v>1519</v>
      </c>
      <c r="C5779" t="s">
        <v>1520</v>
      </c>
      <c r="D5779">
        <v>2</v>
      </c>
      <c r="E5779">
        <v>1000</v>
      </c>
      <c r="G5779">
        <v>200</v>
      </c>
      <c r="L5779" t="s">
        <v>12086</v>
      </c>
      <c r="M5779">
        <v>7</v>
      </c>
      <c r="N5779">
        <v>2</v>
      </c>
      <c r="T5779" t="s">
        <v>44019</v>
      </c>
      <c r="U5779" t="s">
        <v>44019</v>
      </c>
      <c r="V5779" t="s">
        <v>44019</v>
      </c>
    </row>
    <row r="5780" spans="1:22" x14ac:dyDescent="0.3">
      <c r="A5780">
        <v>12034</v>
      </c>
      <c r="B5780" t="s">
        <v>7396</v>
      </c>
      <c r="C5780" t="s">
        <v>7397</v>
      </c>
      <c r="D5780">
        <v>2</v>
      </c>
      <c r="E5780">
        <v>1000</v>
      </c>
      <c r="G5780">
        <v>200</v>
      </c>
      <c r="L5780" t="s">
        <v>12086</v>
      </c>
      <c r="M5780">
        <v>7</v>
      </c>
      <c r="N5780">
        <v>2</v>
      </c>
      <c r="T5780" t="s">
        <v>44020</v>
      </c>
      <c r="U5780" t="s">
        <v>44020</v>
      </c>
      <c r="V5780" t="s">
        <v>44020</v>
      </c>
    </row>
    <row r="5781" spans="1:22" x14ac:dyDescent="0.3">
      <c r="A5781">
        <v>12035</v>
      </c>
      <c r="B5781" t="s">
        <v>18870</v>
      </c>
      <c r="C5781" t="s">
        <v>18871</v>
      </c>
      <c r="D5781">
        <v>2</v>
      </c>
      <c r="E5781">
        <v>0</v>
      </c>
      <c r="G5781">
        <v>20</v>
      </c>
      <c r="L5781" t="s">
        <v>12086</v>
      </c>
      <c r="M5781">
        <v>7</v>
      </c>
      <c r="N5781">
        <v>2</v>
      </c>
      <c r="T5781" t="s">
        <v>39411</v>
      </c>
      <c r="U5781" t="s">
        <v>39411</v>
      </c>
      <c r="V5781" t="s">
        <v>39411</v>
      </c>
    </row>
    <row r="5782" spans="1:22" x14ac:dyDescent="0.3">
      <c r="A5782">
        <v>12036</v>
      </c>
      <c r="B5782" t="s">
        <v>18872</v>
      </c>
      <c r="C5782" t="s">
        <v>18873</v>
      </c>
      <c r="D5782">
        <v>2</v>
      </c>
      <c r="E5782">
        <v>0</v>
      </c>
      <c r="G5782">
        <v>20</v>
      </c>
      <c r="L5782" t="s">
        <v>12086</v>
      </c>
      <c r="M5782">
        <v>7</v>
      </c>
      <c r="N5782">
        <v>2</v>
      </c>
      <c r="T5782" t="s">
        <v>39413</v>
      </c>
      <c r="U5782" t="s">
        <v>39413</v>
      </c>
      <c r="V5782" t="s">
        <v>39413</v>
      </c>
    </row>
    <row r="5783" spans="1:22" x14ac:dyDescent="0.3">
      <c r="A5783">
        <v>12037</v>
      </c>
      <c r="B5783" t="s">
        <v>18874</v>
      </c>
      <c r="C5783" t="s">
        <v>18875</v>
      </c>
      <c r="D5783">
        <v>2</v>
      </c>
      <c r="E5783">
        <v>0</v>
      </c>
      <c r="G5783">
        <v>20</v>
      </c>
      <c r="L5783" t="s">
        <v>12086</v>
      </c>
      <c r="M5783">
        <v>7</v>
      </c>
      <c r="N5783">
        <v>2</v>
      </c>
      <c r="T5783" t="s">
        <v>39415</v>
      </c>
      <c r="U5783" t="s">
        <v>39415</v>
      </c>
      <c r="V5783" t="s">
        <v>39415</v>
      </c>
    </row>
    <row r="5784" spans="1:22" x14ac:dyDescent="0.3">
      <c r="A5784">
        <v>12038</v>
      </c>
      <c r="B5784" t="s">
        <v>18876</v>
      </c>
      <c r="C5784" t="s">
        <v>18877</v>
      </c>
      <c r="D5784">
        <v>2</v>
      </c>
      <c r="E5784">
        <v>0</v>
      </c>
      <c r="G5784">
        <v>20</v>
      </c>
      <c r="L5784" t="s">
        <v>12086</v>
      </c>
      <c r="M5784">
        <v>7</v>
      </c>
      <c r="N5784">
        <v>2</v>
      </c>
      <c r="T5784" t="s">
        <v>44021</v>
      </c>
      <c r="U5784" t="s">
        <v>44021</v>
      </c>
      <c r="V5784" t="s">
        <v>44021</v>
      </c>
    </row>
    <row r="5785" spans="1:22" x14ac:dyDescent="0.3">
      <c r="A5785">
        <v>12039</v>
      </c>
      <c r="B5785" t="s">
        <v>18878</v>
      </c>
      <c r="C5785" t="s">
        <v>18879</v>
      </c>
      <c r="D5785">
        <v>2</v>
      </c>
      <c r="E5785">
        <v>0</v>
      </c>
      <c r="G5785">
        <v>20</v>
      </c>
      <c r="L5785" t="s">
        <v>12086</v>
      </c>
      <c r="M5785">
        <v>7</v>
      </c>
      <c r="N5785">
        <v>2</v>
      </c>
      <c r="T5785" t="s">
        <v>39419</v>
      </c>
      <c r="U5785" t="s">
        <v>39419</v>
      </c>
      <c r="V5785" t="s">
        <v>39419</v>
      </c>
    </row>
    <row r="5786" spans="1:22" x14ac:dyDescent="0.3">
      <c r="A5786">
        <v>12040</v>
      </c>
      <c r="B5786" t="s">
        <v>9676</v>
      </c>
      <c r="C5786" t="s">
        <v>9677</v>
      </c>
      <c r="D5786">
        <v>2</v>
      </c>
      <c r="E5786">
        <v>100000</v>
      </c>
      <c r="G5786">
        <v>300</v>
      </c>
      <c r="L5786" t="s">
        <v>12086</v>
      </c>
      <c r="M5786">
        <v>7</v>
      </c>
      <c r="N5786">
        <v>2</v>
      </c>
      <c r="T5786" t="s">
        <v>18880</v>
      </c>
      <c r="U5786" t="s">
        <v>18880</v>
      </c>
      <c r="V5786" t="s">
        <v>18880</v>
      </c>
    </row>
    <row r="5787" spans="1:22" x14ac:dyDescent="0.3">
      <c r="A5787">
        <v>12041</v>
      </c>
      <c r="B5787" t="s">
        <v>18881</v>
      </c>
      <c r="C5787" t="s">
        <v>18882</v>
      </c>
      <c r="D5787">
        <v>0</v>
      </c>
      <c r="E5787">
        <v>2000</v>
      </c>
      <c r="G5787">
        <v>60</v>
      </c>
      <c r="L5787" t="s">
        <v>12086</v>
      </c>
      <c r="M5787">
        <v>7</v>
      </c>
      <c r="N5787">
        <v>2</v>
      </c>
      <c r="T5787" t="s">
        <v>44022</v>
      </c>
      <c r="U5787" t="s">
        <v>44022</v>
      </c>
      <c r="V5787" t="s">
        <v>44022</v>
      </c>
    </row>
    <row r="5788" spans="1:22" x14ac:dyDescent="0.3">
      <c r="A5788">
        <v>12042</v>
      </c>
      <c r="B5788" t="s">
        <v>18883</v>
      </c>
      <c r="C5788" t="s">
        <v>18884</v>
      </c>
      <c r="D5788">
        <v>0</v>
      </c>
      <c r="E5788">
        <v>4000</v>
      </c>
      <c r="G5788">
        <v>500</v>
      </c>
      <c r="L5788" t="s">
        <v>12086</v>
      </c>
      <c r="M5788">
        <v>7</v>
      </c>
      <c r="N5788">
        <v>2</v>
      </c>
      <c r="T5788" t="s">
        <v>44023</v>
      </c>
      <c r="U5788" t="s">
        <v>44023</v>
      </c>
      <c r="V5788" t="s">
        <v>44023</v>
      </c>
    </row>
    <row r="5789" spans="1:22" x14ac:dyDescent="0.3">
      <c r="A5789">
        <v>12043</v>
      </c>
      <c r="B5789" t="s">
        <v>9691</v>
      </c>
      <c r="C5789" t="s">
        <v>9692</v>
      </c>
      <c r="D5789">
        <v>0</v>
      </c>
      <c r="E5789">
        <v>6000</v>
      </c>
      <c r="G5789">
        <v>500</v>
      </c>
      <c r="L5789" t="s">
        <v>12086</v>
      </c>
      <c r="M5789">
        <v>7</v>
      </c>
      <c r="N5789">
        <v>2</v>
      </c>
      <c r="T5789" t="s">
        <v>44024</v>
      </c>
      <c r="U5789" t="s">
        <v>44024</v>
      </c>
      <c r="V5789" t="s">
        <v>44024</v>
      </c>
    </row>
    <row r="5790" spans="1:22" x14ac:dyDescent="0.3">
      <c r="A5790">
        <v>12044</v>
      </c>
      <c r="B5790" t="s">
        <v>9695</v>
      </c>
      <c r="C5790" t="s">
        <v>9696</v>
      </c>
      <c r="D5790">
        <v>0</v>
      </c>
      <c r="E5790">
        <v>8000</v>
      </c>
      <c r="G5790">
        <v>500</v>
      </c>
      <c r="L5790" t="s">
        <v>12086</v>
      </c>
      <c r="M5790">
        <v>7</v>
      </c>
      <c r="N5790">
        <v>2</v>
      </c>
      <c r="T5790" t="s">
        <v>44025</v>
      </c>
      <c r="U5790" t="s">
        <v>44025</v>
      </c>
      <c r="V5790" t="s">
        <v>44025</v>
      </c>
    </row>
    <row r="5791" spans="1:22" x14ac:dyDescent="0.3">
      <c r="A5791">
        <v>12045</v>
      </c>
      <c r="B5791" t="s">
        <v>18885</v>
      </c>
      <c r="C5791" t="s">
        <v>18886</v>
      </c>
      <c r="D5791">
        <v>0</v>
      </c>
      <c r="E5791">
        <v>10000</v>
      </c>
      <c r="G5791">
        <v>500</v>
      </c>
      <c r="L5791" t="s">
        <v>12086</v>
      </c>
      <c r="M5791">
        <v>7</v>
      </c>
      <c r="N5791">
        <v>2</v>
      </c>
      <c r="T5791" t="s">
        <v>44026</v>
      </c>
      <c r="U5791" t="s">
        <v>44026</v>
      </c>
      <c r="V5791" t="s">
        <v>44026</v>
      </c>
    </row>
    <row r="5792" spans="1:22" x14ac:dyDescent="0.3">
      <c r="A5792">
        <v>12046</v>
      </c>
      <c r="B5792" t="s">
        <v>18887</v>
      </c>
      <c r="C5792" t="s">
        <v>18888</v>
      </c>
      <c r="D5792">
        <v>0</v>
      </c>
      <c r="E5792">
        <v>2000</v>
      </c>
      <c r="G5792">
        <v>100</v>
      </c>
      <c r="L5792" t="s">
        <v>12086</v>
      </c>
      <c r="M5792">
        <v>7</v>
      </c>
      <c r="N5792">
        <v>2</v>
      </c>
      <c r="T5792" t="s">
        <v>44027</v>
      </c>
      <c r="U5792" t="s">
        <v>44027</v>
      </c>
      <c r="V5792" t="s">
        <v>44027</v>
      </c>
    </row>
    <row r="5793" spans="1:22" x14ac:dyDescent="0.3">
      <c r="A5793">
        <v>12047</v>
      </c>
      <c r="B5793" t="s">
        <v>5528</v>
      </c>
      <c r="C5793" t="s">
        <v>5529</v>
      </c>
      <c r="D5793">
        <v>0</v>
      </c>
      <c r="E5793">
        <v>4000</v>
      </c>
      <c r="G5793">
        <v>500</v>
      </c>
      <c r="L5793" t="s">
        <v>12086</v>
      </c>
      <c r="M5793">
        <v>7</v>
      </c>
      <c r="N5793">
        <v>2</v>
      </c>
      <c r="T5793" t="s">
        <v>44028</v>
      </c>
      <c r="U5793" t="s">
        <v>44028</v>
      </c>
      <c r="V5793" t="s">
        <v>44028</v>
      </c>
    </row>
    <row r="5794" spans="1:22" x14ac:dyDescent="0.3">
      <c r="A5794">
        <v>12048</v>
      </c>
      <c r="B5794" t="s">
        <v>18889</v>
      </c>
      <c r="C5794" t="s">
        <v>18890</v>
      </c>
      <c r="D5794">
        <v>0</v>
      </c>
      <c r="E5794">
        <v>6000</v>
      </c>
      <c r="G5794">
        <v>500</v>
      </c>
      <c r="L5794" t="s">
        <v>12086</v>
      </c>
      <c r="M5794">
        <v>7</v>
      </c>
      <c r="N5794">
        <v>2</v>
      </c>
      <c r="T5794" t="s">
        <v>44029</v>
      </c>
      <c r="U5794" t="s">
        <v>44029</v>
      </c>
      <c r="V5794" t="s">
        <v>44029</v>
      </c>
    </row>
    <row r="5795" spans="1:22" x14ac:dyDescent="0.3">
      <c r="A5795">
        <v>12049</v>
      </c>
      <c r="B5795" t="s">
        <v>5532</v>
      </c>
      <c r="C5795" t="s">
        <v>5533</v>
      </c>
      <c r="D5795">
        <v>0</v>
      </c>
      <c r="E5795">
        <v>8000</v>
      </c>
      <c r="G5795">
        <v>300</v>
      </c>
      <c r="L5795" t="s">
        <v>12086</v>
      </c>
      <c r="M5795">
        <v>7</v>
      </c>
      <c r="N5795">
        <v>2</v>
      </c>
      <c r="T5795" t="s">
        <v>44030</v>
      </c>
      <c r="U5795" t="s">
        <v>44030</v>
      </c>
      <c r="V5795" t="s">
        <v>44030</v>
      </c>
    </row>
    <row r="5796" spans="1:22" x14ac:dyDescent="0.3">
      <c r="A5796">
        <v>12050</v>
      </c>
      <c r="B5796" t="s">
        <v>18891</v>
      </c>
      <c r="C5796" t="s">
        <v>18892</v>
      </c>
      <c r="D5796">
        <v>0</v>
      </c>
      <c r="E5796">
        <v>10000</v>
      </c>
      <c r="G5796">
        <v>400</v>
      </c>
      <c r="L5796" t="s">
        <v>12086</v>
      </c>
      <c r="M5796">
        <v>7</v>
      </c>
      <c r="N5796">
        <v>2</v>
      </c>
      <c r="T5796" t="s">
        <v>44031</v>
      </c>
      <c r="U5796" t="s">
        <v>44031</v>
      </c>
      <c r="V5796" t="s">
        <v>44031</v>
      </c>
    </row>
    <row r="5797" spans="1:22" x14ac:dyDescent="0.3">
      <c r="A5797">
        <v>12051</v>
      </c>
      <c r="B5797" t="s">
        <v>18893</v>
      </c>
      <c r="C5797" t="s">
        <v>18894</v>
      </c>
      <c r="D5797">
        <v>0</v>
      </c>
      <c r="E5797">
        <v>2000</v>
      </c>
      <c r="G5797">
        <v>100</v>
      </c>
      <c r="L5797" t="s">
        <v>12086</v>
      </c>
      <c r="M5797">
        <v>7</v>
      </c>
      <c r="N5797">
        <v>2</v>
      </c>
      <c r="T5797" t="s">
        <v>44032</v>
      </c>
      <c r="U5797" t="s">
        <v>44032</v>
      </c>
      <c r="V5797" t="s">
        <v>44032</v>
      </c>
    </row>
    <row r="5798" spans="1:22" x14ac:dyDescent="0.3">
      <c r="A5798">
        <v>12052</v>
      </c>
      <c r="B5798" t="s">
        <v>18895</v>
      </c>
      <c r="C5798" t="s">
        <v>18896</v>
      </c>
      <c r="D5798">
        <v>0</v>
      </c>
      <c r="E5798">
        <v>4000</v>
      </c>
      <c r="G5798">
        <v>200</v>
      </c>
      <c r="L5798" t="s">
        <v>12086</v>
      </c>
      <c r="M5798">
        <v>7</v>
      </c>
      <c r="N5798">
        <v>2</v>
      </c>
      <c r="T5798" t="s">
        <v>44033</v>
      </c>
      <c r="U5798" t="s">
        <v>44033</v>
      </c>
      <c r="V5798" t="s">
        <v>44033</v>
      </c>
    </row>
    <row r="5799" spans="1:22" x14ac:dyDescent="0.3">
      <c r="A5799">
        <v>12053</v>
      </c>
      <c r="B5799" t="s">
        <v>18897</v>
      </c>
      <c r="C5799" t="s">
        <v>18898</v>
      </c>
      <c r="D5799">
        <v>0</v>
      </c>
      <c r="E5799">
        <v>6000</v>
      </c>
      <c r="G5799">
        <v>300</v>
      </c>
      <c r="L5799" t="s">
        <v>12086</v>
      </c>
      <c r="M5799">
        <v>7</v>
      </c>
      <c r="N5799">
        <v>2</v>
      </c>
      <c r="T5799" t="s">
        <v>44034</v>
      </c>
      <c r="U5799" t="s">
        <v>44034</v>
      </c>
      <c r="V5799" t="s">
        <v>44034</v>
      </c>
    </row>
    <row r="5800" spans="1:22" x14ac:dyDescent="0.3">
      <c r="A5800">
        <v>12054</v>
      </c>
      <c r="B5800" t="s">
        <v>10427</v>
      </c>
      <c r="C5800" t="s">
        <v>10428</v>
      </c>
      <c r="D5800">
        <v>0</v>
      </c>
      <c r="E5800">
        <v>8000</v>
      </c>
      <c r="G5800">
        <v>500</v>
      </c>
      <c r="L5800" t="s">
        <v>12086</v>
      </c>
      <c r="M5800">
        <v>7</v>
      </c>
      <c r="N5800">
        <v>2</v>
      </c>
      <c r="T5800" t="s">
        <v>44035</v>
      </c>
      <c r="U5800" t="s">
        <v>44035</v>
      </c>
      <c r="V5800" t="s">
        <v>44035</v>
      </c>
    </row>
    <row r="5801" spans="1:22" x14ac:dyDescent="0.3">
      <c r="A5801">
        <v>12055</v>
      </c>
      <c r="B5801" t="s">
        <v>18899</v>
      </c>
      <c r="C5801" t="s">
        <v>18900</v>
      </c>
      <c r="D5801">
        <v>0</v>
      </c>
      <c r="E5801">
        <v>10000</v>
      </c>
      <c r="G5801">
        <v>800</v>
      </c>
      <c r="L5801" t="s">
        <v>12086</v>
      </c>
      <c r="M5801">
        <v>7</v>
      </c>
      <c r="N5801">
        <v>2</v>
      </c>
      <c r="T5801" t="s">
        <v>44036</v>
      </c>
      <c r="U5801" t="s">
        <v>44036</v>
      </c>
      <c r="V5801" t="s">
        <v>44036</v>
      </c>
    </row>
    <row r="5802" spans="1:22" x14ac:dyDescent="0.3">
      <c r="A5802">
        <v>12056</v>
      </c>
      <c r="B5802" t="s">
        <v>18901</v>
      </c>
      <c r="C5802" t="s">
        <v>18902</v>
      </c>
      <c r="D5802">
        <v>0</v>
      </c>
      <c r="E5802">
        <v>2000</v>
      </c>
      <c r="G5802">
        <v>100</v>
      </c>
      <c r="L5802" t="s">
        <v>12086</v>
      </c>
      <c r="M5802">
        <v>7</v>
      </c>
      <c r="N5802">
        <v>2</v>
      </c>
      <c r="T5802" t="s">
        <v>44037</v>
      </c>
      <c r="U5802" t="s">
        <v>44037</v>
      </c>
      <c r="V5802" t="s">
        <v>44037</v>
      </c>
    </row>
    <row r="5803" spans="1:22" x14ac:dyDescent="0.3">
      <c r="A5803">
        <v>12057</v>
      </c>
      <c r="B5803" t="s">
        <v>18903</v>
      </c>
      <c r="C5803" t="s">
        <v>152</v>
      </c>
      <c r="D5803">
        <v>0</v>
      </c>
      <c r="E5803">
        <v>4000</v>
      </c>
      <c r="G5803">
        <v>100</v>
      </c>
      <c r="L5803" t="s">
        <v>12086</v>
      </c>
      <c r="M5803">
        <v>7</v>
      </c>
      <c r="N5803">
        <v>2</v>
      </c>
      <c r="T5803" t="s">
        <v>44038</v>
      </c>
      <c r="U5803" t="s">
        <v>44038</v>
      </c>
      <c r="V5803" t="s">
        <v>44038</v>
      </c>
    </row>
    <row r="5804" spans="1:22" x14ac:dyDescent="0.3">
      <c r="A5804">
        <v>12058</v>
      </c>
      <c r="B5804" t="s">
        <v>18904</v>
      </c>
      <c r="C5804" t="s">
        <v>18905</v>
      </c>
      <c r="D5804">
        <v>0</v>
      </c>
      <c r="E5804">
        <v>6000</v>
      </c>
      <c r="G5804">
        <v>500</v>
      </c>
      <c r="L5804" t="s">
        <v>12086</v>
      </c>
      <c r="M5804">
        <v>7</v>
      </c>
      <c r="N5804">
        <v>2</v>
      </c>
      <c r="T5804" t="s">
        <v>44039</v>
      </c>
      <c r="U5804" t="s">
        <v>44039</v>
      </c>
      <c r="V5804" t="s">
        <v>44039</v>
      </c>
    </row>
    <row r="5805" spans="1:22" x14ac:dyDescent="0.3">
      <c r="A5805">
        <v>12059</v>
      </c>
      <c r="B5805" t="s">
        <v>156</v>
      </c>
      <c r="C5805" t="s">
        <v>157</v>
      </c>
      <c r="D5805">
        <v>0</v>
      </c>
      <c r="E5805">
        <v>8000</v>
      </c>
      <c r="G5805">
        <v>400</v>
      </c>
      <c r="L5805" t="s">
        <v>12086</v>
      </c>
      <c r="M5805">
        <v>7</v>
      </c>
      <c r="N5805">
        <v>2</v>
      </c>
      <c r="T5805" t="s">
        <v>44040</v>
      </c>
      <c r="U5805" t="s">
        <v>44040</v>
      </c>
      <c r="V5805" t="s">
        <v>44040</v>
      </c>
    </row>
    <row r="5806" spans="1:22" x14ac:dyDescent="0.3">
      <c r="A5806">
        <v>12060</v>
      </c>
      <c r="B5806" t="s">
        <v>18906</v>
      </c>
      <c r="C5806" t="s">
        <v>18907</v>
      </c>
      <c r="D5806">
        <v>0</v>
      </c>
      <c r="E5806">
        <v>10000</v>
      </c>
      <c r="G5806">
        <v>500</v>
      </c>
      <c r="L5806" t="s">
        <v>12086</v>
      </c>
      <c r="M5806">
        <v>7</v>
      </c>
      <c r="N5806">
        <v>2</v>
      </c>
      <c r="T5806" t="s">
        <v>44041</v>
      </c>
      <c r="U5806" t="s">
        <v>44041</v>
      </c>
      <c r="V5806" t="s">
        <v>44041</v>
      </c>
    </row>
    <row r="5807" spans="1:22" x14ac:dyDescent="0.3">
      <c r="A5807">
        <v>12061</v>
      </c>
      <c r="B5807" t="s">
        <v>2972</v>
      </c>
      <c r="C5807" t="s">
        <v>2973</v>
      </c>
      <c r="D5807">
        <v>0</v>
      </c>
      <c r="E5807">
        <v>2000</v>
      </c>
      <c r="G5807">
        <v>100</v>
      </c>
      <c r="L5807" t="s">
        <v>12086</v>
      </c>
      <c r="M5807">
        <v>7</v>
      </c>
      <c r="N5807">
        <v>2</v>
      </c>
      <c r="T5807" t="s">
        <v>44042</v>
      </c>
      <c r="U5807" t="s">
        <v>44042</v>
      </c>
      <c r="V5807" t="s">
        <v>44042</v>
      </c>
    </row>
    <row r="5808" spans="1:22" x14ac:dyDescent="0.3">
      <c r="A5808">
        <v>12062</v>
      </c>
      <c r="B5808" t="s">
        <v>18908</v>
      </c>
      <c r="C5808" t="s">
        <v>18909</v>
      </c>
      <c r="D5808">
        <v>0</v>
      </c>
      <c r="E5808">
        <v>4000</v>
      </c>
      <c r="G5808">
        <v>200</v>
      </c>
      <c r="L5808" t="s">
        <v>12086</v>
      </c>
      <c r="M5808">
        <v>7</v>
      </c>
      <c r="N5808">
        <v>2</v>
      </c>
      <c r="T5808" t="s">
        <v>44043</v>
      </c>
      <c r="U5808" t="s">
        <v>44043</v>
      </c>
      <c r="V5808" t="s">
        <v>44043</v>
      </c>
    </row>
    <row r="5809" spans="1:22" x14ac:dyDescent="0.3">
      <c r="A5809">
        <v>12063</v>
      </c>
      <c r="B5809" t="s">
        <v>18910</v>
      </c>
      <c r="C5809" t="s">
        <v>18911</v>
      </c>
      <c r="D5809">
        <v>0</v>
      </c>
      <c r="E5809">
        <v>6000</v>
      </c>
      <c r="G5809">
        <v>200</v>
      </c>
      <c r="L5809" t="s">
        <v>12086</v>
      </c>
      <c r="M5809">
        <v>7</v>
      </c>
      <c r="N5809">
        <v>2</v>
      </c>
      <c r="T5809" t="s">
        <v>44044</v>
      </c>
      <c r="U5809" t="s">
        <v>44044</v>
      </c>
      <c r="V5809" t="s">
        <v>44044</v>
      </c>
    </row>
    <row r="5810" spans="1:22" x14ac:dyDescent="0.3">
      <c r="A5810">
        <v>12064</v>
      </c>
      <c r="B5810" t="s">
        <v>2976</v>
      </c>
      <c r="C5810" t="s">
        <v>2977</v>
      </c>
      <c r="D5810">
        <v>0</v>
      </c>
      <c r="E5810">
        <v>8000</v>
      </c>
      <c r="G5810">
        <v>500</v>
      </c>
      <c r="L5810" t="s">
        <v>12086</v>
      </c>
      <c r="M5810">
        <v>7</v>
      </c>
      <c r="N5810">
        <v>2</v>
      </c>
      <c r="T5810" t="s">
        <v>44045</v>
      </c>
      <c r="U5810" t="s">
        <v>44045</v>
      </c>
      <c r="V5810" t="s">
        <v>44045</v>
      </c>
    </row>
    <row r="5811" spans="1:22" x14ac:dyDescent="0.3">
      <c r="A5811">
        <v>12065</v>
      </c>
      <c r="B5811" t="s">
        <v>18912</v>
      </c>
      <c r="C5811" t="s">
        <v>18913</v>
      </c>
      <c r="D5811">
        <v>0</v>
      </c>
      <c r="E5811">
        <v>10000</v>
      </c>
      <c r="G5811">
        <v>200</v>
      </c>
      <c r="L5811" t="s">
        <v>12086</v>
      </c>
      <c r="M5811">
        <v>7</v>
      </c>
      <c r="N5811">
        <v>2</v>
      </c>
      <c r="T5811" t="s">
        <v>44046</v>
      </c>
      <c r="U5811" t="s">
        <v>44046</v>
      </c>
      <c r="V5811" t="s">
        <v>44046</v>
      </c>
    </row>
    <row r="5812" spans="1:22" x14ac:dyDescent="0.3">
      <c r="A5812">
        <v>12066</v>
      </c>
      <c r="B5812" t="s">
        <v>18914</v>
      </c>
      <c r="C5812" t="s">
        <v>18915</v>
      </c>
      <c r="D5812">
        <v>0</v>
      </c>
      <c r="E5812">
        <v>2000</v>
      </c>
      <c r="G5812">
        <v>60</v>
      </c>
      <c r="L5812" t="s">
        <v>12086</v>
      </c>
      <c r="M5812">
        <v>7</v>
      </c>
      <c r="N5812">
        <v>2</v>
      </c>
      <c r="T5812" t="s">
        <v>44047</v>
      </c>
      <c r="U5812" t="s">
        <v>44047</v>
      </c>
      <c r="V5812" t="s">
        <v>44047</v>
      </c>
    </row>
    <row r="5813" spans="1:22" x14ac:dyDescent="0.3">
      <c r="A5813">
        <v>12067</v>
      </c>
      <c r="B5813" t="s">
        <v>18916</v>
      </c>
      <c r="C5813" t="s">
        <v>18917</v>
      </c>
      <c r="D5813">
        <v>0</v>
      </c>
      <c r="E5813">
        <v>4000</v>
      </c>
      <c r="G5813">
        <v>200</v>
      </c>
      <c r="L5813" t="s">
        <v>12086</v>
      </c>
      <c r="M5813">
        <v>7</v>
      </c>
      <c r="N5813">
        <v>2</v>
      </c>
      <c r="T5813" t="s">
        <v>44048</v>
      </c>
      <c r="U5813" t="s">
        <v>44048</v>
      </c>
      <c r="V5813" t="s">
        <v>44048</v>
      </c>
    </row>
    <row r="5814" spans="1:22" x14ac:dyDescent="0.3">
      <c r="A5814">
        <v>12068</v>
      </c>
      <c r="B5814" t="s">
        <v>18918</v>
      </c>
      <c r="C5814" t="s">
        <v>18919</v>
      </c>
      <c r="D5814">
        <v>0</v>
      </c>
      <c r="E5814">
        <v>6000</v>
      </c>
      <c r="G5814">
        <v>500</v>
      </c>
      <c r="L5814" t="s">
        <v>12086</v>
      </c>
      <c r="M5814">
        <v>7</v>
      </c>
      <c r="N5814">
        <v>2</v>
      </c>
      <c r="T5814" t="s">
        <v>44049</v>
      </c>
      <c r="U5814" t="s">
        <v>44049</v>
      </c>
      <c r="V5814" t="s">
        <v>44049</v>
      </c>
    </row>
    <row r="5815" spans="1:22" x14ac:dyDescent="0.3">
      <c r="A5815">
        <v>12069</v>
      </c>
      <c r="B5815" t="s">
        <v>6267</v>
      </c>
      <c r="C5815" t="s">
        <v>6268</v>
      </c>
      <c r="D5815">
        <v>0</v>
      </c>
      <c r="E5815">
        <v>8000</v>
      </c>
      <c r="G5815">
        <v>500</v>
      </c>
      <c r="L5815" t="s">
        <v>12086</v>
      </c>
      <c r="M5815">
        <v>7</v>
      </c>
      <c r="N5815">
        <v>2</v>
      </c>
      <c r="T5815" t="s">
        <v>44050</v>
      </c>
      <c r="U5815" t="s">
        <v>44050</v>
      </c>
      <c r="V5815" t="s">
        <v>44050</v>
      </c>
    </row>
    <row r="5816" spans="1:22" x14ac:dyDescent="0.3">
      <c r="A5816">
        <v>12070</v>
      </c>
      <c r="B5816" t="s">
        <v>18920</v>
      </c>
      <c r="C5816" t="s">
        <v>18921</v>
      </c>
      <c r="D5816">
        <v>0</v>
      </c>
      <c r="E5816">
        <v>10000</v>
      </c>
      <c r="G5816">
        <v>400</v>
      </c>
      <c r="L5816" t="s">
        <v>12086</v>
      </c>
      <c r="M5816">
        <v>7</v>
      </c>
      <c r="N5816">
        <v>2</v>
      </c>
      <c r="T5816" t="s">
        <v>44051</v>
      </c>
      <c r="U5816" t="s">
        <v>44051</v>
      </c>
      <c r="V5816" t="s">
        <v>44051</v>
      </c>
    </row>
    <row r="5817" spans="1:22" x14ac:dyDescent="0.3">
      <c r="A5817">
        <v>12071</v>
      </c>
      <c r="B5817" t="s">
        <v>18922</v>
      </c>
      <c r="C5817" t="s">
        <v>18923</v>
      </c>
      <c r="D5817">
        <v>0</v>
      </c>
      <c r="E5817">
        <v>20000</v>
      </c>
      <c r="G5817">
        <v>800</v>
      </c>
      <c r="L5817" t="s">
        <v>12086</v>
      </c>
      <c r="M5817">
        <v>7</v>
      </c>
      <c r="N5817">
        <v>2</v>
      </c>
      <c r="T5817" t="s">
        <v>44052</v>
      </c>
      <c r="U5817" t="s">
        <v>44052</v>
      </c>
      <c r="V5817" t="s">
        <v>44052</v>
      </c>
    </row>
    <row r="5818" spans="1:22" x14ac:dyDescent="0.3">
      <c r="A5818">
        <v>12072</v>
      </c>
      <c r="B5818" t="s">
        <v>18924</v>
      </c>
      <c r="C5818" t="s">
        <v>18925</v>
      </c>
      <c r="D5818">
        <v>0</v>
      </c>
      <c r="E5818">
        <v>40000</v>
      </c>
      <c r="G5818">
        <v>1000</v>
      </c>
      <c r="L5818" t="s">
        <v>12086</v>
      </c>
      <c r="M5818">
        <v>7</v>
      </c>
      <c r="N5818">
        <v>2</v>
      </c>
      <c r="T5818" t="s">
        <v>44053</v>
      </c>
      <c r="U5818" t="s">
        <v>44053</v>
      </c>
      <c r="V5818" t="s">
        <v>44053</v>
      </c>
    </row>
    <row r="5819" spans="1:22" x14ac:dyDescent="0.3">
      <c r="A5819">
        <v>12073</v>
      </c>
      <c r="B5819" t="s">
        <v>18926</v>
      </c>
      <c r="C5819" t="s">
        <v>18927</v>
      </c>
      <c r="D5819">
        <v>0</v>
      </c>
      <c r="E5819">
        <v>60000</v>
      </c>
      <c r="G5819">
        <v>500</v>
      </c>
      <c r="L5819" t="s">
        <v>12086</v>
      </c>
      <c r="M5819">
        <v>7</v>
      </c>
      <c r="N5819">
        <v>2</v>
      </c>
      <c r="T5819" t="s">
        <v>44054</v>
      </c>
      <c r="U5819" t="s">
        <v>44054</v>
      </c>
      <c r="V5819" t="s">
        <v>44054</v>
      </c>
    </row>
    <row r="5820" spans="1:22" x14ac:dyDescent="0.3">
      <c r="A5820">
        <v>12074</v>
      </c>
      <c r="B5820" t="s">
        <v>18928</v>
      </c>
      <c r="C5820" t="s">
        <v>18929</v>
      </c>
      <c r="D5820">
        <v>0</v>
      </c>
      <c r="E5820">
        <v>80000</v>
      </c>
      <c r="G5820">
        <v>1000</v>
      </c>
      <c r="L5820" t="s">
        <v>12086</v>
      </c>
      <c r="M5820">
        <v>7</v>
      </c>
      <c r="N5820">
        <v>2</v>
      </c>
      <c r="T5820" t="s">
        <v>44055</v>
      </c>
      <c r="U5820" t="s">
        <v>44055</v>
      </c>
      <c r="V5820" t="s">
        <v>44055</v>
      </c>
    </row>
    <row r="5821" spans="1:22" x14ac:dyDescent="0.3">
      <c r="A5821">
        <v>12075</v>
      </c>
      <c r="B5821" t="s">
        <v>18930</v>
      </c>
      <c r="C5821" t="s">
        <v>9700</v>
      </c>
      <c r="D5821">
        <v>0</v>
      </c>
      <c r="E5821">
        <v>100000</v>
      </c>
      <c r="G5821">
        <v>1000</v>
      </c>
      <c r="L5821" t="s">
        <v>12086</v>
      </c>
      <c r="M5821">
        <v>7</v>
      </c>
      <c r="N5821">
        <v>2</v>
      </c>
      <c r="T5821" t="s">
        <v>44056</v>
      </c>
      <c r="U5821" t="s">
        <v>44056</v>
      </c>
      <c r="V5821" t="s">
        <v>44056</v>
      </c>
    </row>
    <row r="5822" spans="1:22" x14ac:dyDescent="0.3">
      <c r="A5822">
        <v>12076</v>
      </c>
      <c r="B5822" t="s">
        <v>5536</v>
      </c>
      <c r="C5822" t="s">
        <v>5537</v>
      </c>
      <c r="D5822">
        <v>0</v>
      </c>
      <c r="E5822">
        <v>20000</v>
      </c>
      <c r="G5822">
        <v>300</v>
      </c>
      <c r="L5822" t="s">
        <v>12086</v>
      </c>
      <c r="M5822">
        <v>7</v>
      </c>
      <c r="N5822">
        <v>2</v>
      </c>
      <c r="T5822" t="s">
        <v>44057</v>
      </c>
      <c r="U5822" t="s">
        <v>44057</v>
      </c>
      <c r="V5822" t="s">
        <v>44057</v>
      </c>
    </row>
    <row r="5823" spans="1:22" x14ac:dyDescent="0.3">
      <c r="A5823">
        <v>12077</v>
      </c>
      <c r="B5823" t="s">
        <v>18931</v>
      </c>
      <c r="C5823" t="s">
        <v>18932</v>
      </c>
      <c r="D5823">
        <v>0</v>
      </c>
      <c r="E5823">
        <v>40000</v>
      </c>
      <c r="G5823">
        <v>800</v>
      </c>
      <c r="L5823" t="s">
        <v>12086</v>
      </c>
      <c r="M5823">
        <v>7</v>
      </c>
      <c r="N5823">
        <v>2</v>
      </c>
      <c r="T5823" t="s">
        <v>44058</v>
      </c>
      <c r="U5823" t="s">
        <v>44058</v>
      </c>
      <c r="V5823" t="s">
        <v>44058</v>
      </c>
    </row>
    <row r="5824" spans="1:22" x14ac:dyDescent="0.3">
      <c r="A5824">
        <v>12078</v>
      </c>
      <c r="B5824" t="s">
        <v>18933</v>
      </c>
      <c r="C5824" t="s">
        <v>18934</v>
      </c>
      <c r="D5824">
        <v>0</v>
      </c>
      <c r="E5824">
        <v>60000</v>
      </c>
      <c r="G5824">
        <v>1000</v>
      </c>
      <c r="L5824" t="s">
        <v>12086</v>
      </c>
      <c r="M5824">
        <v>7</v>
      </c>
      <c r="N5824">
        <v>2</v>
      </c>
      <c r="T5824" t="s">
        <v>44059</v>
      </c>
      <c r="U5824" t="s">
        <v>44059</v>
      </c>
      <c r="V5824" t="s">
        <v>44059</v>
      </c>
    </row>
    <row r="5825" spans="1:22" x14ac:dyDescent="0.3">
      <c r="A5825">
        <v>12079</v>
      </c>
      <c r="B5825" t="s">
        <v>18935</v>
      </c>
      <c r="C5825" t="s">
        <v>18936</v>
      </c>
      <c r="D5825">
        <v>0</v>
      </c>
      <c r="E5825">
        <v>80000</v>
      </c>
      <c r="G5825">
        <v>1000</v>
      </c>
      <c r="L5825" t="s">
        <v>12086</v>
      </c>
      <c r="M5825">
        <v>7</v>
      </c>
      <c r="N5825">
        <v>2</v>
      </c>
      <c r="T5825" t="s">
        <v>44060</v>
      </c>
      <c r="U5825" t="s">
        <v>44060</v>
      </c>
      <c r="V5825" t="s">
        <v>44060</v>
      </c>
    </row>
    <row r="5826" spans="1:22" x14ac:dyDescent="0.3">
      <c r="A5826">
        <v>12080</v>
      </c>
      <c r="B5826" t="s">
        <v>5540</v>
      </c>
      <c r="C5826" t="s">
        <v>5541</v>
      </c>
      <c r="D5826">
        <v>0</v>
      </c>
      <c r="E5826">
        <v>100000</v>
      </c>
      <c r="G5826">
        <v>1000</v>
      </c>
      <c r="L5826" t="s">
        <v>12086</v>
      </c>
      <c r="M5826">
        <v>7</v>
      </c>
      <c r="N5826">
        <v>2</v>
      </c>
      <c r="T5826" t="s">
        <v>44061</v>
      </c>
      <c r="U5826" t="s">
        <v>44061</v>
      </c>
      <c r="V5826" t="s">
        <v>44061</v>
      </c>
    </row>
    <row r="5827" spans="1:22" x14ac:dyDescent="0.3">
      <c r="A5827">
        <v>12081</v>
      </c>
      <c r="B5827" t="s">
        <v>18937</v>
      </c>
      <c r="C5827" t="s">
        <v>18938</v>
      </c>
      <c r="D5827">
        <v>0</v>
      </c>
      <c r="E5827">
        <v>20000</v>
      </c>
      <c r="G5827">
        <v>500</v>
      </c>
      <c r="L5827" t="s">
        <v>12086</v>
      </c>
      <c r="M5827">
        <v>7</v>
      </c>
      <c r="N5827">
        <v>2</v>
      </c>
      <c r="T5827" t="s">
        <v>44062</v>
      </c>
      <c r="U5827" t="s">
        <v>44062</v>
      </c>
      <c r="V5827" t="s">
        <v>44062</v>
      </c>
    </row>
    <row r="5828" spans="1:22" x14ac:dyDescent="0.3">
      <c r="A5828">
        <v>12082</v>
      </c>
      <c r="B5828" t="s">
        <v>18939</v>
      </c>
      <c r="C5828" t="s">
        <v>18940</v>
      </c>
      <c r="D5828">
        <v>0</v>
      </c>
      <c r="E5828">
        <v>40000</v>
      </c>
      <c r="G5828">
        <v>400</v>
      </c>
      <c r="L5828" t="s">
        <v>12086</v>
      </c>
      <c r="M5828">
        <v>7</v>
      </c>
      <c r="N5828">
        <v>2</v>
      </c>
      <c r="T5828" t="s">
        <v>44063</v>
      </c>
      <c r="U5828" t="s">
        <v>44063</v>
      </c>
      <c r="V5828" t="s">
        <v>44063</v>
      </c>
    </row>
    <row r="5829" spans="1:22" x14ac:dyDescent="0.3">
      <c r="A5829">
        <v>12083</v>
      </c>
      <c r="B5829" t="s">
        <v>18941</v>
      </c>
      <c r="C5829" t="s">
        <v>18942</v>
      </c>
      <c r="D5829">
        <v>0</v>
      </c>
      <c r="E5829">
        <v>60000</v>
      </c>
      <c r="G5829">
        <v>1000</v>
      </c>
      <c r="L5829" t="s">
        <v>12086</v>
      </c>
      <c r="M5829">
        <v>7</v>
      </c>
      <c r="N5829">
        <v>2</v>
      </c>
      <c r="T5829" t="s">
        <v>44064</v>
      </c>
      <c r="U5829" t="s">
        <v>44064</v>
      </c>
      <c r="V5829" t="s">
        <v>44064</v>
      </c>
    </row>
    <row r="5830" spans="1:22" x14ac:dyDescent="0.3">
      <c r="A5830">
        <v>12084</v>
      </c>
      <c r="B5830" t="s">
        <v>18943</v>
      </c>
      <c r="C5830" t="s">
        <v>18944</v>
      </c>
      <c r="D5830">
        <v>0</v>
      </c>
      <c r="E5830">
        <v>80000</v>
      </c>
      <c r="G5830">
        <v>1000</v>
      </c>
      <c r="L5830" t="s">
        <v>12086</v>
      </c>
      <c r="M5830">
        <v>7</v>
      </c>
      <c r="N5830">
        <v>2</v>
      </c>
      <c r="T5830" t="s">
        <v>44065</v>
      </c>
      <c r="U5830" t="s">
        <v>44065</v>
      </c>
      <c r="V5830" t="s">
        <v>44065</v>
      </c>
    </row>
    <row r="5831" spans="1:22" x14ac:dyDescent="0.3">
      <c r="A5831">
        <v>12085</v>
      </c>
      <c r="B5831" t="s">
        <v>18945</v>
      </c>
      <c r="C5831" t="s">
        <v>10432</v>
      </c>
      <c r="D5831">
        <v>0</v>
      </c>
      <c r="E5831">
        <v>100000</v>
      </c>
      <c r="G5831">
        <v>1000</v>
      </c>
      <c r="L5831" t="s">
        <v>12086</v>
      </c>
      <c r="M5831">
        <v>7</v>
      </c>
      <c r="N5831">
        <v>2</v>
      </c>
      <c r="T5831" t="s">
        <v>44066</v>
      </c>
      <c r="U5831" t="s">
        <v>44066</v>
      </c>
      <c r="V5831" t="s">
        <v>44066</v>
      </c>
    </row>
    <row r="5832" spans="1:22" x14ac:dyDescent="0.3">
      <c r="A5832">
        <v>12086</v>
      </c>
      <c r="B5832" t="s">
        <v>18946</v>
      </c>
      <c r="C5832" t="s">
        <v>18947</v>
      </c>
      <c r="D5832">
        <v>0</v>
      </c>
      <c r="E5832">
        <v>20000</v>
      </c>
      <c r="G5832">
        <v>800</v>
      </c>
      <c r="L5832" t="s">
        <v>12086</v>
      </c>
      <c r="M5832">
        <v>7</v>
      </c>
      <c r="N5832">
        <v>2</v>
      </c>
      <c r="T5832" t="s">
        <v>44067</v>
      </c>
      <c r="U5832" t="s">
        <v>44067</v>
      </c>
      <c r="V5832" t="s">
        <v>44067</v>
      </c>
    </row>
    <row r="5833" spans="1:22" x14ac:dyDescent="0.3">
      <c r="A5833">
        <v>12087</v>
      </c>
      <c r="B5833" t="s">
        <v>18948</v>
      </c>
      <c r="C5833" t="s">
        <v>18949</v>
      </c>
      <c r="D5833">
        <v>0</v>
      </c>
      <c r="E5833">
        <v>40000</v>
      </c>
      <c r="G5833">
        <v>800</v>
      </c>
      <c r="L5833" t="s">
        <v>12086</v>
      </c>
      <c r="M5833">
        <v>7</v>
      </c>
      <c r="N5833">
        <v>2</v>
      </c>
      <c r="T5833" t="s">
        <v>44068</v>
      </c>
      <c r="U5833" t="s">
        <v>44068</v>
      </c>
      <c r="V5833" t="s">
        <v>44068</v>
      </c>
    </row>
    <row r="5834" spans="1:22" x14ac:dyDescent="0.3">
      <c r="A5834">
        <v>12088</v>
      </c>
      <c r="B5834" t="s">
        <v>18950</v>
      </c>
      <c r="C5834" t="s">
        <v>18951</v>
      </c>
      <c r="D5834">
        <v>0</v>
      </c>
      <c r="E5834">
        <v>60000</v>
      </c>
      <c r="G5834">
        <v>1000</v>
      </c>
      <c r="L5834" t="s">
        <v>12086</v>
      </c>
      <c r="M5834">
        <v>7</v>
      </c>
      <c r="N5834">
        <v>2</v>
      </c>
      <c r="T5834" t="s">
        <v>44069</v>
      </c>
      <c r="U5834" t="s">
        <v>44069</v>
      </c>
      <c r="V5834" t="s">
        <v>44069</v>
      </c>
    </row>
    <row r="5835" spans="1:22" x14ac:dyDescent="0.3">
      <c r="A5835">
        <v>12089</v>
      </c>
      <c r="B5835" t="s">
        <v>18952</v>
      </c>
      <c r="C5835" t="s">
        <v>18953</v>
      </c>
      <c r="D5835">
        <v>0</v>
      </c>
      <c r="E5835">
        <v>80000</v>
      </c>
      <c r="G5835">
        <v>1000</v>
      </c>
      <c r="L5835" t="s">
        <v>12086</v>
      </c>
      <c r="M5835">
        <v>7</v>
      </c>
      <c r="N5835">
        <v>2</v>
      </c>
      <c r="T5835" t="s">
        <v>44070</v>
      </c>
      <c r="U5835" t="s">
        <v>44070</v>
      </c>
      <c r="V5835" t="s">
        <v>44070</v>
      </c>
    </row>
    <row r="5836" spans="1:22" x14ac:dyDescent="0.3">
      <c r="A5836">
        <v>12090</v>
      </c>
      <c r="B5836" t="s">
        <v>18954</v>
      </c>
      <c r="C5836" t="s">
        <v>18955</v>
      </c>
      <c r="D5836">
        <v>0</v>
      </c>
      <c r="E5836">
        <v>100000</v>
      </c>
      <c r="G5836">
        <v>1000</v>
      </c>
      <c r="L5836" t="s">
        <v>12086</v>
      </c>
      <c r="M5836">
        <v>7</v>
      </c>
      <c r="N5836">
        <v>2</v>
      </c>
      <c r="T5836" t="s">
        <v>44071</v>
      </c>
      <c r="U5836" t="s">
        <v>44071</v>
      </c>
      <c r="V5836" t="s">
        <v>44071</v>
      </c>
    </row>
    <row r="5837" spans="1:22" x14ac:dyDescent="0.3">
      <c r="A5837">
        <v>12091</v>
      </c>
      <c r="B5837" t="s">
        <v>18956</v>
      </c>
      <c r="C5837" t="s">
        <v>18957</v>
      </c>
      <c r="D5837">
        <v>0</v>
      </c>
      <c r="E5837">
        <v>20000</v>
      </c>
      <c r="G5837">
        <v>800</v>
      </c>
      <c r="L5837" t="s">
        <v>12086</v>
      </c>
      <c r="M5837">
        <v>7</v>
      </c>
      <c r="N5837">
        <v>2</v>
      </c>
      <c r="T5837" t="s">
        <v>44072</v>
      </c>
      <c r="U5837" t="s">
        <v>44072</v>
      </c>
      <c r="V5837" t="s">
        <v>44072</v>
      </c>
    </row>
    <row r="5838" spans="1:22" x14ac:dyDescent="0.3">
      <c r="A5838">
        <v>12092</v>
      </c>
      <c r="B5838" t="s">
        <v>18958</v>
      </c>
      <c r="C5838" t="s">
        <v>18959</v>
      </c>
      <c r="D5838">
        <v>0</v>
      </c>
      <c r="E5838">
        <v>40000</v>
      </c>
      <c r="G5838">
        <v>800</v>
      </c>
      <c r="L5838" t="s">
        <v>12086</v>
      </c>
      <c r="M5838">
        <v>7</v>
      </c>
      <c r="N5838">
        <v>2</v>
      </c>
      <c r="T5838" t="s">
        <v>44073</v>
      </c>
      <c r="U5838" t="s">
        <v>44073</v>
      </c>
      <c r="V5838" t="s">
        <v>44073</v>
      </c>
    </row>
    <row r="5839" spans="1:22" x14ac:dyDescent="0.3">
      <c r="A5839">
        <v>12093</v>
      </c>
      <c r="B5839" t="s">
        <v>18960</v>
      </c>
      <c r="C5839" t="s">
        <v>18961</v>
      </c>
      <c r="D5839">
        <v>0</v>
      </c>
      <c r="E5839">
        <v>60000</v>
      </c>
      <c r="G5839">
        <v>1000</v>
      </c>
      <c r="L5839" t="s">
        <v>12086</v>
      </c>
      <c r="M5839">
        <v>7</v>
      </c>
      <c r="N5839">
        <v>2</v>
      </c>
      <c r="T5839" t="s">
        <v>44074</v>
      </c>
      <c r="U5839" t="s">
        <v>44074</v>
      </c>
      <c r="V5839" t="s">
        <v>44074</v>
      </c>
    </row>
    <row r="5840" spans="1:22" x14ac:dyDescent="0.3">
      <c r="A5840">
        <v>12094</v>
      </c>
      <c r="B5840" t="s">
        <v>18962</v>
      </c>
      <c r="C5840" t="s">
        <v>18963</v>
      </c>
      <c r="D5840">
        <v>0</v>
      </c>
      <c r="E5840">
        <v>80000</v>
      </c>
      <c r="G5840">
        <v>500</v>
      </c>
      <c r="L5840" t="s">
        <v>12086</v>
      </c>
      <c r="M5840">
        <v>7</v>
      </c>
      <c r="N5840">
        <v>2</v>
      </c>
      <c r="T5840" t="s">
        <v>44075</v>
      </c>
      <c r="U5840" t="s">
        <v>44075</v>
      </c>
      <c r="V5840" t="s">
        <v>44075</v>
      </c>
    </row>
    <row r="5841" spans="1:22" x14ac:dyDescent="0.3">
      <c r="A5841">
        <v>12095</v>
      </c>
      <c r="B5841" t="s">
        <v>18964</v>
      </c>
      <c r="C5841" t="s">
        <v>2981</v>
      </c>
      <c r="D5841">
        <v>0</v>
      </c>
      <c r="E5841">
        <v>100000</v>
      </c>
      <c r="G5841">
        <v>1000</v>
      </c>
      <c r="L5841" t="s">
        <v>12086</v>
      </c>
      <c r="M5841">
        <v>7</v>
      </c>
      <c r="N5841">
        <v>2</v>
      </c>
      <c r="T5841" t="s">
        <v>44076</v>
      </c>
      <c r="U5841" t="s">
        <v>44076</v>
      </c>
      <c r="V5841" t="s">
        <v>44076</v>
      </c>
    </row>
    <row r="5842" spans="1:22" x14ac:dyDescent="0.3">
      <c r="A5842">
        <v>12096</v>
      </c>
      <c r="B5842" t="s">
        <v>18965</v>
      </c>
      <c r="C5842" t="s">
        <v>18966</v>
      </c>
      <c r="D5842">
        <v>0</v>
      </c>
      <c r="E5842">
        <v>20000</v>
      </c>
      <c r="G5842">
        <v>300</v>
      </c>
      <c r="L5842" t="s">
        <v>12086</v>
      </c>
      <c r="M5842">
        <v>7</v>
      </c>
      <c r="N5842">
        <v>2</v>
      </c>
      <c r="T5842" t="s">
        <v>44077</v>
      </c>
      <c r="U5842" t="s">
        <v>44077</v>
      </c>
      <c r="V5842" t="s">
        <v>44077</v>
      </c>
    </row>
    <row r="5843" spans="1:22" x14ac:dyDescent="0.3">
      <c r="A5843">
        <v>12097</v>
      </c>
      <c r="B5843" t="s">
        <v>18967</v>
      </c>
      <c r="C5843" t="s">
        <v>18968</v>
      </c>
      <c r="D5843">
        <v>0</v>
      </c>
      <c r="E5843">
        <v>40000</v>
      </c>
      <c r="G5843">
        <v>800</v>
      </c>
      <c r="L5843" t="s">
        <v>12086</v>
      </c>
      <c r="M5843">
        <v>7</v>
      </c>
      <c r="N5843">
        <v>2</v>
      </c>
      <c r="T5843" t="s">
        <v>44078</v>
      </c>
      <c r="U5843" t="s">
        <v>44078</v>
      </c>
      <c r="V5843" t="s">
        <v>44078</v>
      </c>
    </row>
    <row r="5844" spans="1:22" x14ac:dyDescent="0.3">
      <c r="A5844">
        <v>12098</v>
      </c>
      <c r="B5844" t="s">
        <v>6271</v>
      </c>
      <c r="C5844" t="s">
        <v>6272</v>
      </c>
      <c r="D5844">
        <v>0</v>
      </c>
      <c r="E5844">
        <v>60000</v>
      </c>
      <c r="G5844">
        <v>400</v>
      </c>
      <c r="L5844" t="s">
        <v>12086</v>
      </c>
      <c r="M5844">
        <v>7</v>
      </c>
      <c r="N5844">
        <v>2</v>
      </c>
      <c r="T5844" t="s">
        <v>44079</v>
      </c>
      <c r="U5844" t="s">
        <v>44079</v>
      </c>
      <c r="V5844" t="s">
        <v>44079</v>
      </c>
    </row>
    <row r="5845" spans="1:22" x14ac:dyDescent="0.3">
      <c r="A5845">
        <v>12099</v>
      </c>
      <c r="B5845" t="s">
        <v>18969</v>
      </c>
      <c r="C5845" t="s">
        <v>18970</v>
      </c>
      <c r="D5845">
        <v>0</v>
      </c>
      <c r="E5845">
        <v>80000</v>
      </c>
      <c r="G5845">
        <v>1000</v>
      </c>
      <c r="L5845" t="s">
        <v>12086</v>
      </c>
      <c r="M5845">
        <v>7</v>
      </c>
      <c r="N5845">
        <v>2</v>
      </c>
      <c r="T5845" t="s">
        <v>44080</v>
      </c>
      <c r="U5845" t="s">
        <v>44080</v>
      </c>
      <c r="V5845" t="s">
        <v>44080</v>
      </c>
    </row>
    <row r="5846" spans="1:22" x14ac:dyDescent="0.3">
      <c r="A5846">
        <v>12100</v>
      </c>
      <c r="B5846" t="s">
        <v>18971</v>
      </c>
      <c r="C5846" t="s">
        <v>6278</v>
      </c>
      <c r="D5846">
        <v>0</v>
      </c>
      <c r="E5846">
        <v>100000</v>
      </c>
      <c r="G5846">
        <v>500</v>
      </c>
      <c r="L5846" t="s">
        <v>12086</v>
      </c>
      <c r="M5846">
        <v>7</v>
      </c>
      <c r="N5846">
        <v>2</v>
      </c>
      <c r="T5846" t="s">
        <v>44081</v>
      </c>
      <c r="U5846" t="s">
        <v>44081</v>
      </c>
      <c r="V5846" t="s">
        <v>44081</v>
      </c>
    </row>
    <row r="5847" spans="1:22" x14ac:dyDescent="0.3">
      <c r="A5847">
        <v>12101</v>
      </c>
      <c r="B5847" t="s">
        <v>18972</v>
      </c>
      <c r="C5847" t="s">
        <v>18972</v>
      </c>
      <c r="D5847">
        <v>0</v>
      </c>
      <c r="E5847">
        <v>20</v>
      </c>
      <c r="G5847">
        <v>300</v>
      </c>
      <c r="L5847" t="s">
        <v>12086</v>
      </c>
      <c r="M5847">
        <v>7</v>
      </c>
      <c r="N5847">
        <v>2</v>
      </c>
      <c r="T5847" t="s">
        <v>12087</v>
      </c>
      <c r="U5847" t="s">
        <v>12087</v>
      </c>
      <c r="V5847" t="s">
        <v>12087</v>
      </c>
    </row>
    <row r="5848" spans="1:22" x14ac:dyDescent="0.3">
      <c r="A5848">
        <v>12102</v>
      </c>
      <c r="B5848" t="s">
        <v>18973</v>
      </c>
      <c r="C5848" t="s">
        <v>18974</v>
      </c>
      <c r="D5848">
        <v>0</v>
      </c>
      <c r="E5848">
        <v>20</v>
      </c>
      <c r="G5848">
        <v>300</v>
      </c>
      <c r="L5848" t="s">
        <v>12086</v>
      </c>
      <c r="M5848">
        <v>7</v>
      </c>
      <c r="N5848">
        <v>2</v>
      </c>
      <c r="T5848" t="s">
        <v>12087</v>
      </c>
      <c r="U5848" t="s">
        <v>12087</v>
      </c>
      <c r="V5848" t="s">
        <v>12087</v>
      </c>
    </row>
    <row r="5849" spans="1:22" x14ac:dyDescent="0.3">
      <c r="A5849">
        <v>12103</v>
      </c>
      <c r="B5849" t="s">
        <v>1252</v>
      </c>
      <c r="C5849" t="s">
        <v>1253</v>
      </c>
      <c r="D5849">
        <v>2</v>
      </c>
      <c r="E5849">
        <v>10000</v>
      </c>
      <c r="G5849">
        <v>200</v>
      </c>
      <c r="L5849" t="s">
        <v>12086</v>
      </c>
      <c r="M5849">
        <v>7</v>
      </c>
      <c r="N5849">
        <v>2</v>
      </c>
      <c r="T5849" t="s">
        <v>44082</v>
      </c>
      <c r="U5849" t="s">
        <v>44082</v>
      </c>
      <c r="V5849" t="s">
        <v>44082</v>
      </c>
    </row>
    <row r="5850" spans="1:22" x14ac:dyDescent="0.3">
      <c r="A5850">
        <v>12104</v>
      </c>
      <c r="B5850" t="s">
        <v>18975</v>
      </c>
      <c r="C5850" t="s">
        <v>18976</v>
      </c>
      <c r="D5850">
        <v>2</v>
      </c>
      <c r="E5850">
        <v>10000</v>
      </c>
      <c r="G5850">
        <v>200</v>
      </c>
      <c r="L5850" t="s">
        <v>12086</v>
      </c>
      <c r="M5850">
        <v>7</v>
      </c>
      <c r="N5850">
        <v>2</v>
      </c>
      <c r="T5850" t="s">
        <v>44083</v>
      </c>
      <c r="U5850" t="s">
        <v>44083</v>
      </c>
      <c r="V5850" t="s">
        <v>44083</v>
      </c>
    </row>
    <row r="5851" spans="1:22" x14ac:dyDescent="0.3">
      <c r="A5851">
        <v>12105</v>
      </c>
      <c r="B5851" t="s">
        <v>18977</v>
      </c>
      <c r="C5851" t="s">
        <v>18978</v>
      </c>
      <c r="D5851">
        <v>2</v>
      </c>
      <c r="E5851">
        <v>10000</v>
      </c>
      <c r="G5851">
        <v>200</v>
      </c>
      <c r="L5851" t="s">
        <v>12086</v>
      </c>
      <c r="M5851">
        <v>7</v>
      </c>
      <c r="N5851">
        <v>2</v>
      </c>
      <c r="T5851" t="s">
        <v>44084</v>
      </c>
      <c r="U5851" t="s">
        <v>44084</v>
      </c>
      <c r="V5851" t="s">
        <v>44084</v>
      </c>
    </row>
    <row r="5852" spans="1:22" x14ac:dyDescent="0.3">
      <c r="A5852">
        <v>12106</v>
      </c>
      <c r="B5852" t="s">
        <v>86</v>
      </c>
      <c r="C5852" t="s">
        <v>87</v>
      </c>
      <c r="D5852">
        <v>2</v>
      </c>
      <c r="E5852">
        <v>10000</v>
      </c>
      <c r="G5852">
        <v>200</v>
      </c>
      <c r="L5852" t="s">
        <v>12086</v>
      </c>
      <c r="M5852">
        <v>7</v>
      </c>
      <c r="N5852">
        <v>2</v>
      </c>
      <c r="T5852" t="s">
        <v>44085</v>
      </c>
      <c r="U5852" t="s">
        <v>44085</v>
      </c>
      <c r="V5852" t="s">
        <v>44085</v>
      </c>
    </row>
    <row r="5853" spans="1:22" x14ac:dyDescent="0.3">
      <c r="A5853">
        <v>12107</v>
      </c>
      <c r="B5853" t="s">
        <v>18979</v>
      </c>
      <c r="C5853" t="s">
        <v>18980</v>
      </c>
      <c r="D5853">
        <v>2</v>
      </c>
      <c r="E5853">
        <v>10000</v>
      </c>
      <c r="G5853">
        <v>200</v>
      </c>
      <c r="L5853" t="s">
        <v>12086</v>
      </c>
      <c r="M5853">
        <v>7</v>
      </c>
      <c r="N5853">
        <v>2</v>
      </c>
      <c r="T5853" t="s">
        <v>44086</v>
      </c>
      <c r="U5853" t="s">
        <v>44086</v>
      </c>
      <c r="V5853" t="s">
        <v>44086</v>
      </c>
    </row>
    <row r="5854" spans="1:22" x14ac:dyDescent="0.3">
      <c r="A5854">
        <v>12108</v>
      </c>
      <c r="B5854" t="s">
        <v>18981</v>
      </c>
      <c r="C5854" t="s">
        <v>18982</v>
      </c>
      <c r="D5854">
        <v>2</v>
      </c>
      <c r="E5854">
        <v>10000</v>
      </c>
      <c r="G5854">
        <v>200</v>
      </c>
      <c r="L5854" t="s">
        <v>12086</v>
      </c>
      <c r="M5854">
        <v>7</v>
      </c>
      <c r="N5854">
        <v>2</v>
      </c>
      <c r="T5854" t="s">
        <v>44087</v>
      </c>
      <c r="U5854" t="s">
        <v>44087</v>
      </c>
      <c r="V5854" t="s">
        <v>44087</v>
      </c>
    </row>
    <row r="5855" spans="1:22" x14ac:dyDescent="0.3">
      <c r="A5855">
        <v>12109</v>
      </c>
      <c r="B5855" t="s">
        <v>7843</v>
      </c>
      <c r="C5855" t="s">
        <v>7844</v>
      </c>
      <c r="D5855">
        <v>2</v>
      </c>
      <c r="E5855">
        <v>10000</v>
      </c>
      <c r="G5855">
        <v>200</v>
      </c>
      <c r="L5855" t="s">
        <v>12086</v>
      </c>
      <c r="M5855">
        <v>7</v>
      </c>
      <c r="N5855">
        <v>2</v>
      </c>
      <c r="T5855" t="s">
        <v>44088</v>
      </c>
      <c r="U5855" t="s">
        <v>44088</v>
      </c>
      <c r="V5855" t="s">
        <v>44088</v>
      </c>
    </row>
    <row r="5856" spans="1:22" x14ac:dyDescent="0.3">
      <c r="A5856">
        <v>12110</v>
      </c>
      <c r="B5856" t="s">
        <v>18983</v>
      </c>
      <c r="C5856" t="s">
        <v>17874</v>
      </c>
      <c r="D5856">
        <v>2</v>
      </c>
      <c r="E5856">
        <v>10000</v>
      </c>
      <c r="G5856">
        <v>200</v>
      </c>
      <c r="L5856" t="s">
        <v>12086</v>
      </c>
      <c r="M5856">
        <v>7</v>
      </c>
      <c r="N5856">
        <v>2</v>
      </c>
      <c r="T5856" t="s">
        <v>44089</v>
      </c>
      <c r="U5856" t="s">
        <v>44089</v>
      </c>
      <c r="V5856" t="s">
        <v>44089</v>
      </c>
    </row>
    <row r="5857" spans="1:22" x14ac:dyDescent="0.3">
      <c r="A5857">
        <v>12111</v>
      </c>
      <c r="B5857" t="s">
        <v>18984</v>
      </c>
      <c r="C5857" t="s">
        <v>18985</v>
      </c>
      <c r="D5857">
        <v>2</v>
      </c>
      <c r="E5857">
        <v>10000</v>
      </c>
      <c r="G5857">
        <v>200</v>
      </c>
      <c r="L5857" t="s">
        <v>12086</v>
      </c>
      <c r="M5857">
        <v>7</v>
      </c>
      <c r="N5857">
        <v>2</v>
      </c>
      <c r="T5857" t="s">
        <v>44090</v>
      </c>
      <c r="U5857" t="s">
        <v>44090</v>
      </c>
      <c r="V5857" t="s">
        <v>44090</v>
      </c>
    </row>
    <row r="5858" spans="1:22" x14ac:dyDescent="0.3">
      <c r="A5858">
        <v>12112</v>
      </c>
      <c r="B5858" t="s">
        <v>18986</v>
      </c>
      <c r="C5858" t="s">
        <v>18987</v>
      </c>
      <c r="D5858">
        <v>2</v>
      </c>
      <c r="E5858">
        <v>1000</v>
      </c>
      <c r="G5858">
        <v>100</v>
      </c>
      <c r="L5858" t="s">
        <v>12086</v>
      </c>
      <c r="M5858">
        <v>7</v>
      </c>
      <c r="N5858">
        <v>2</v>
      </c>
      <c r="T5858" t="s">
        <v>39566</v>
      </c>
      <c r="U5858" t="s">
        <v>39566</v>
      </c>
      <c r="V5858" t="s">
        <v>39566</v>
      </c>
    </row>
    <row r="5859" spans="1:22" x14ac:dyDescent="0.3">
      <c r="A5859">
        <v>12113</v>
      </c>
      <c r="B5859" t="s">
        <v>18988</v>
      </c>
      <c r="C5859" t="s">
        <v>18989</v>
      </c>
      <c r="D5859">
        <v>2</v>
      </c>
      <c r="E5859">
        <v>1000</v>
      </c>
      <c r="G5859">
        <v>100</v>
      </c>
      <c r="L5859" t="s">
        <v>12086</v>
      </c>
      <c r="M5859">
        <v>7</v>
      </c>
      <c r="N5859">
        <v>2</v>
      </c>
      <c r="T5859" t="s">
        <v>39568</v>
      </c>
      <c r="U5859" t="s">
        <v>39568</v>
      </c>
      <c r="V5859" t="s">
        <v>39568</v>
      </c>
    </row>
    <row r="5860" spans="1:22" x14ac:dyDescent="0.3">
      <c r="A5860">
        <v>12114</v>
      </c>
      <c r="B5860" t="s">
        <v>3564</v>
      </c>
      <c r="C5860" t="s">
        <v>18990</v>
      </c>
      <c r="D5860">
        <v>11</v>
      </c>
      <c r="E5860">
        <v>2</v>
      </c>
      <c r="G5860">
        <v>10</v>
      </c>
      <c r="L5860" t="s">
        <v>12086</v>
      </c>
      <c r="M5860">
        <v>7</v>
      </c>
      <c r="N5860">
        <v>2</v>
      </c>
      <c r="T5860" t="s">
        <v>44091</v>
      </c>
      <c r="U5860" t="s">
        <v>44091</v>
      </c>
      <c r="V5860" t="s">
        <v>44091</v>
      </c>
    </row>
    <row r="5861" spans="1:22" x14ac:dyDescent="0.3">
      <c r="A5861">
        <v>12115</v>
      </c>
      <c r="B5861" t="s">
        <v>3576</v>
      </c>
      <c r="C5861" t="s">
        <v>18990</v>
      </c>
      <c r="D5861">
        <v>11</v>
      </c>
      <c r="E5861">
        <v>2</v>
      </c>
      <c r="G5861">
        <v>10</v>
      </c>
      <c r="L5861" t="s">
        <v>12086</v>
      </c>
      <c r="M5861">
        <v>7</v>
      </c>
      <c r="N5861">
        <v>2</v>
      </c>
      <c r="T5861" t="s">
        <v>44018</v>
      </c>
      <c r="U5861" t="s">
        <v>44018</v>
      </c>
      <c r="V5861" t="s">
        <v>44018</v>
      </c>
    </row>
    <row r="5862" spans="1:22" x14ac:dyDescent="0.3">
      <c r="A5862">
        <v>12116</v>
      </c>
      <c r="B5862" t="s">
        <v>3560</v>
      </c>
      <c r="C5862" t="s">
        <v>18990</v>
      </c>
      <c r="D5862">
        <v>11</v>
      </c>
      <c r="E5862">
        <v>2</v>
      </c>
      <c r="G5862">
        <v>10</v>
      </c>
      <c r="L5862" t="s">
        <v>12086</v>
      </c>
      <c r="M5862">
        <v>7</v>
      </c>
      <c r="N5862">
        <v>2</v>
      </c>
      <c r="T5862" t="s">
        <v>44092</v>
      </c>
      <c r="U5862" t="s">
        <v>44092</v>
      </c>
      <c r="V5862" t="s">
        <v>44092</v>
      </c>
    </row>
    <row r="5863" spans="1:22" x14ac:dyDescent="0.3">
      <c r="A5863">
        <v>12117</v>
      </c>
      <c r="B5863" t="s">
        <v>3580</v>
      </c>
      <c r="C5863" t="s">
        <v>18990</v>
      </c>
      <c r="D5863">
        <v>11</v>
      </c>
      <c r="E5863">
        <v>2</v>
      </c>
      <c r="G5863">
        <v>10</v>
      </c>
      <c r="L5863" t="s">
        <v>12086</v>
      </c>
      <c r="M5863">
        <v>7</v>
      </c>
      <c r="N5863">
        <v>2</v>
      </c>
      <c r="T5863" t="s">
        <v>44093</v>
      </c>
      <c r="U5863" t="s">
        <v>44093</v>
      </c>
      <c r="V5863" t="s">
        <v>44093</v>
      </c>
    </row>
    <row r="5864" spans="1:22" x14ac:dyDescent="0.3">
      <c r="A5864">
        <v>12118</v>
      </c>
      <c r="B5864" t="s">
        <v>8328</v>
      </c>
      <c r="C5864" t="s">
        <v>18991</v>
      </c>
      <c r="D5864">
        <v>2</v>
      </c>
      <c r="E5864">
        <v>2</v>
      </c>
      <c r="G5864">
        <v>10</v>
      </c>
      <c r="L5864" t="s">
        <v>12086</v>
      </c>
      <c r="M5864">
        <v>7</v>
      </c>
      <c r="N5864">
        <v>2</v>
      </c>
      <c r="T5864" t="s">
        <v>44094</v>
      </c>
      <c r="U5864" t="s">
        <v>44094</v>
      </c>
      <c r="V5864" t="s">
        <v>44094</v>
      </c>
    </row>
    <row r="5865" spans="1:22" x14ac:dyDescent="0.3">
      <c r="A5865">
        <v>12119</v>
      </c>
      <c r="B5865" t="s">
        <v>8332</v>
      </c>
      <c r="C5865" t="s">
        <v>18992</v>
      </c>
      <c r="D5865">
        <v>2</v>
      </c>
      <c r="E5865">
        <v>2</v>
      </c>
      <c r="G5865">
        <v>10</v>
      </c>
      <c r="L5865" t="s">
        <v>12086</v>
      </c>
      <c r="M5865">
        <v>7</v>
      </c>
      <c r="N5865">
        <v>2</v>
      </c>
      <c r="T5865" t="s">
        <v>44095</v>
      </c>
      <c r="U5865" t="s">
        <v>44095</v>
      </c>
      <c r="V5865" t="s">
        <v>44095</v>
      </c>
    </row>
    <row r="5866" spans="1:22" x14ac:dyDescent="0.3">
      <c r="A5866">
        <v>12120</v>
      </c>
      <c r="B5866" t="s">
        <v>8324</v>
      </c>
      <c r="C5866" t="s">
        <v>18993</v>
      </c>
      <c r="D5866">
        <v>2</v>
      </c>
      <c r="E5866">
        <v>2</v>
      </c>
      <c r="G5866">
        <v>10</v>
      </c>
      <c r="L5866" t="s">
        <v>12086</v>
      </c>
      <c r="M5866">
        <v>7</v>
      </c>
      <c r="N5866">
        <v>2</v>
      </c>
      <c r="T5866" t="s">
        <v>44096</v>
      </c>
      <c r="U5866" t="s">
        <v>44096</v>
      </c>
      <c r="V5866" t="s">
        <v>44096</v>
      </c>
    </row>
    <row r="5867" spans="1:22" x14ac:dyDescent="0.3">
      <c r="A5867">
        <v>12121</v>
      </c>
      <c r="B5867" t="s">
        <v>8336</v>
      </c>
      <c r="C5867" t="s">
        <v>18994</v>
      </c>
      <c r="D5867">
        <v>2</v>
      </c>
      <c r="E5867">
        <v>2</v>
      </c>
      <c r="G5867">
        <v>10</v>
      </c>
      <c r="L5867" t="s">
        <v>12086</v>
      </c>
      <c r="M5867">
        <v>7</v>
      </c>
      <c r="N5867">
        <v>2</v>
      </c>
      <c r="T5867" t="s">
        <v>44097</v>
      </c>
      <c r="U5867" t="s">
        <v>44097</v>
      </c>
      <c r="V5867" t="s">
        <v>44097</v>
      </c>
    </row>
    <row r="5868" spans="1:22" x14ac:dyDescent="0.3">
      <c r="A5868">
        <v>12122</v>
      </c>
      <c r="B5868" t="s">
        <v>8883</v>
      </c>
      <c r="C5868" t="s">
        <v>8884</v>
      </c>
      <c r="D5868">
        <v>2</v>
      </c>
      <c r="E5868">
        <v>2</v>
      </c>
      <c r="G5868">
        <v>70</v>
      </c>
      <c r="L5868" t="s">
        <v>12086</v>
      </c>
      <c r="M5868">
        <v>7</v>
      </c>
      <c r="N5868">
        <v>2</v>
      </c>
      <c r="T5868" t="s">
        <v>44098</v>
      </c>
      <c r="U5868" t="s">
        <v>44098</v>
      </c>
      <c r="V5868" t="s">
        <v>44098</v>
      </c>
    </row>
    <row r="5869" spans="1:22" x14ac:dyDescent="0.3">
      <c r="A5869">
        <v>12123</v>
      </c>
      <c r="B5869" t="s">
        <v>5266</v>
      </c>
      <c r="C5869" t="s">
        <v>5267</v>
      </c>
      <c r="D5869">
        <v>2</v>
      </c>
      <c r="E5869">
        <v>2</v>
      </c>
      <c r="G5869">
        <v>70</v>
      </c>
      <c r="L5869" t="s">
        <v>12086</v>
      </c>
      <c r="M5869">
        <v>7</v>
      </c>
      <c r="N5869">
        <v>2</v>
      </c>
      <c r="T5869" t="s">
        <v>44099</v>
      </c>
      <c r="U5869" t="s">
        <v>44099</v>
      </c>
      <c r="V5869" t="s">
        <v>44099</v>
      </c>
    </row>
    <row r="5870" spans="1:22" x14ac:dyDescent="0.3">
      <c r="A5870">
        <v>12124</v>
      </c>
      <c r="B5870" t="s">
        <v>8129</v>
      </c>
      <c r="C5870" t="s">
        <v>8130</v>
      </c>
      <c r="D5870">
        <v>2</v>
      </c>
      <c r="E5870">
        <v>2</v>
      </c>
      <c r="G5870">
        <v>70</v>
      </c>
      <c r="L5870" t="s">
        <v>12086</v>
      </c>
      <c r="M5870">
        <v>7</v>
      </c>
      <c r="N5870">
        <v>2</v>
      </c>
      <c r="T5870" t="s">
        <v>44100</v>
      </c>
      <c r="U5870" t="s">
        <v>44100</v>
      </c>
      <c r="V5870" t="s">
        <v>44100</v>
      </c>
    </row>
    <row r="5871" spans="1:22" x14ac:dyDescent="0.3">
      <c r="A5871">
        <v>12125</v>
      </c>
      <c r="B5871" t="s">
        <v>18995</v>
      </c>
      <c r="C5871" t="s">
        <v>18996</v>
      </c>
      <c r="D5871">
        <v>2</v>
      </c>
      <c r="E5871">
        <v>500</v>
      </c>
      <c r="G5871">
        <v>20</v>
      </c>
      <c r="L5871" t="s">
        <v>12086</v>
      </c>
      <c r="M5871">
        <v>7</v>
      </c>
      <c r="N5871">
        <v>2</v>
      </c>
      <c r="T5871" t="s">
        <v>18997</v>
      </c>
      <c r="U5871" t="s">
        <v>18997</v>
      </c>
      <c r="V5871" t="s">
        <v>18997</v>
      </c>
    </row>
    <row r="5872" spans="1:22" x14ac:dyDescent="0.3">
      <c r="A5872">
        <v>12126</v>
      </c>
      <c r="B5872" t="s">
        <v>18998</v>
      </c>
      <c r="C5872" t="s">
        <v>18999</v>
      </c>
      <c r="D5872">
        <v>2</v>
      </c>
      <c r="E5872">
        <v>1000</v>
      </c>
      <c r="G5872">
        <v>30</v>
      </c>
      <c r="L5872" t="s">
        <v>12086</v>
      </c>
      <c r="M5872">
        <v>7</v>
      </c>
      <c r="N5872">
        <v>2</v>
      </c>
      <c r="T5872" t="s">
        <v>19000</v>
      </c>
      <c r="U5872" t="s">
        <v>19000</v>
      </c>
      <c r="V5872" t="s">
        <v>19000</v>
      </c>
    </row>
    <row r="5873" spans="1:22" x14ac:dyDescent="0.3">
      <c r="A5873">
        <v>12127</v>
      </c>
      <c r="B5873" t="s">
        <v>5161</v>
      </c>
      <c r="C5873" t="s">
        <v>5162</v>
      </c>
      <c r="D5873">
        <v>2</v>
      </c>
      <c r="E5873">
        <v>2000</v>
      </c>
      <c r="G5873">
        <v>50</v>
      </c>
      <c r="L5873" t="s">
        <v>12086</v>
      </c>
      <c r="M5873">
        <v>7</v>
      </c>
      <c r="N5873">
        <v>2</v>
      </c>
      <c r="T5873" t="s">
        <v>19001</v>
      </c>
      <c r="U5873" t="s">
        <v>19001</v>
      </c>
      <c r="V5873" t="s">
        <v>19001</v>
      </c>
    </row>
    <row r="5874" spans="1:22" x14ac:dyDescent="0.3">
      <c r="A5874">
        <v>12128</v>
      </c>
      <c r="B5874" t="s">
        <v>5443</v>
      </c>
      <c r="C5874" t="s">
        <v>5444</v>
      </c>
      <c r="D5874">
        <v>2</v>
      </c>
      <c r="E5874">
        <v>5000</v>
      </c>
      <c r="G5874">
        <v>70</v>
      </c>
      <c r="L5874" t="s">
        <v>12086</v>
      </c>
      <c r="M5874">
        <v>7</v>
      </c>
      <c r="N5874">
        <v>2</v>
      </c>
      <c r="T5874" t="s">
        <v>19002</v>
      </c>
      <c r="U5874" t="s">
        <v>19002</v>
      </c>
      <c r="V5874" t="s">
        <v>19002</v>
      </c>
    </row>
    <row r="5875" spans="1:22" x14ac:dyDescent="0.3">
      <c r="A5875">
        <v>12129</v>
      </c>
      <c r="B5875" t="s">
        <v>19003</v>
      </c>
      <c r="C5875" t="s">
        <v>19004</v>
      </c>
      <c r="D5875">
        <v>2</v>
      </c>
      <c r="E5875">
        <v>10000</v>
      </c>
      <c r="G5875">
        <v>70</v>
      </c>
      <c r="L5875" t="s">
        <v>12086</v>
      </c>
      <c r="M5875">
        <v>7</v>
      </c>
      <c r="N5875">
        <v>2</v>
      </c>
      <c r="T5875" t="s">
        <v>19005</v>
      </c>
      <c r="U5875" t="s">
        <v>19005</v>
      </c>
      <c r="V5875" t="s">
        <v>19005</v>
      </c>
    </row>
    <row r="5876" spans="1:22" x14ac:dyDescent="0.3">
      <c r="A5876">
        <v>12130</v>
      </c>
      <c r="B5876" t="s">
        <v>2436</v>
      </c>
      <c r="C5876" t="s">
        <v>2437</v>
      </c>
      <c r="D5876">
        <v>2</v>
      </c>
      <c r="E5876">
        <v>2</v>
      </c>
      <c r="G5876">
        <v>70</v>
      </c>
      <c r="L5876" t="s">
        <v>12086</v>
      </c>
      <c r="M5876">
        <v>7</v>
      </c>
      <c r="N5876">
        <v>2</v>
      </c>
      <c r="T5876" t="s">
        <v>44101</v>
      </c>
      <c r="U5876" t="s">
        <v>44101</v>
      </c>
      <c r="V5876" t="s">
        <v>44101</v>
      </c>
    </row>
    <row r="5877" spans="1:22" x14ac:dyDescent="0.3">
      <c r="A5877">
        <v>12131</v>
      </c>
      <c r="B5877" t="s">
        <v>19006</v>
      </c>
      <c r="C5877" t="s">
        <v>19007</v>
      </c>
      <c r="D5877">
        <v>0</v>
      </c>
      <c r="E5877">
        <v>2</v>
      </c>
      <c r="G5877">
        <v>100</v>
      </c>
      <c r="L5877" t="s">
        <v>12086</v>
      </c>
      <c r="M5877">
        <v>7</v>
      </c>
      <c r="N5877">
        <v>2</v>
      </c>
      <c r="T5877" t="s">
        <v>12087</v>
      </c>
      <c r="U5877" t="s">
        <v>12087</v>
      </c>
      <c r="V5877" t="s">
        <v>12087</v>
      </c>
    </row>
    <row r="5878" spans="1:22" x14ac:dyDescent="0.3">
      <c r="A5878">
        <v>12132</v>
      </c>
      <c r="B5878" t="s">
        <v>19008</v>
      </c>
      <c r="C5878" t="s">
        <v>19009</v>
      </c>
      <c r="D5878">
        <v>2</v>
      </c>
      <c r="E5878">
        <v>0</v>
      </c>
      <c r="G5878">
        <v>200</v>
      </c>
      <c r="L5878" t="s">
        <v>12086</v>
      </c>
      <c r="M5878">
        <v>7</v>
      </c>
      <c r="N5878">
        <v>2</v>
      </c>
      <c r="T5878" t="s">
        <v>39603</v>
      </c>
      <c r="U5878" t="s">
        <v>39603</v>
      </c>
      <c r="V5878" t="s">
        <v>39603</v>
      </c>
    </row>
    <row r="5879" spans="1:22" x14ac:dyDescent="0.3">
      <c r="A5879">
        <v>12133</v>
      </c>
      <c r="B5879" t="s">
        <v>19010</v>
      </c>
      <c r="C5879" t="s">
        <v>19011</v>
      </c>
      <c r="D5879">
        <v>0</v>
      </c>
      <c r="E5879">
        <v>0</v>
      </c>
      <c r="G5879">
        <v>80</v>
      </c>
      <c r="L5879" t="s">
        <v>12086</v>
      </c>
      <c r="M5879">
        <v>7</v>
      </c>
      <c r="N5879">
        <v>2</v>
      </c>
      <c r="T5879" t="s">
        <v>44102</v>
      </c>
      <c r="U5879" t="s">
        <v>44102</v>
      </c>
      <c r="V5879" t="s">
        <v>44102</v>
      </c>
    </row>
    <row r="5880" spans="1:22" x14ac:dyDescent="0.3">
      <c r="A5880">
        <v>12134</v>
      </c>
      <c r="B5880" t="s">
        <v>8201</v>
      </c>
      <c r="C5880" t="s">
        <v>4966</v>
      </c>
      <c r="D5880">
        <v>2</v>
      </c>
      <c r="E5880">
        <v>1</v>
      </c>
      <c r="G5880">
        <v>10</v>
      </c>
      <c r="L5880" t="s">
        <v>12086</v>
      </c>
      <c r="M5880">
        <v>7</v>
      </c>
      <c r="N5880">
        <v>2</v>
      </c>
      <c r="T5880" t="s">
        <v>42770</v>
      </c>
      <c r="U5880" t="s">
        <v>42770</v>
      </c>
      <c r="V5880" t="s">
        <v>42770</v>
      </c>
    </row>
    <row r="5881" spans="1:22" x14ac:dyDescent="0.3">
      <c r="A5881">
        <v>12135</v>
      </c>
      <c r="B5881" t="s">
        <v>19012</v>
      </c>
      <c r="C5881" t="s">
        <v>19013</v>
      </c>
      <c r="D5881">
        <v>2</v>
      </c>
      <c r="E5881">
        <v>20</v>
      </c>
      <c r="G5881">
        <v>30</v>
      </c>
      <c r="L5881" t="s">
        <v>12086</v>
      </c>
      <c r="M5881">
        <v>7</v>
      </c>
      <c r="N5881">
        <v>2</v>
      </c>
      <c r="T5881" t="s">
        <v>44103</v>
      </c>
      <c r="U5881" t="s">
        <v>44103</v>
      </c>
      <c r="V5881" t="s">
        <v>44103</v>
      </c>
    </row>
    <row r="5882" spans="1:22" x14ac:dyDescent="0.3">
      <c r="A5882">
        <v>12136</v>
      </c>
      <c r="B5882" t="s">
        <v>19014</v>
      </c>
      <c r="C5882" t="s">
        <v>19015</v>
      </c>
      <c r="D5882">
        <v>2</v>
      </c>
      <c r="E5882">
        <v>0</v>
      </c>
      <c r="G5882">
        <v>100</v>
      </c>
      <c r="L5882" t="s">
        <v>12086</v>
      </c>
      <c r="M5882">
        <v>7</v>
      </c>
      <c r="N5882">
        <v>2</v>
      </c>
      <c r="T5882" t="s">
        <v>44104</v>
      </c>
      <c r="U5882" t="s">
        <v>44104</v>
      </c>
      <c r="V5882" t="s">
        <v>44104</v>
      </c>
    </row>
    <row r="5883" spans="1:22" x14ac:dyDescent="0.3">
      <c r="A5883">
        <v>12137</v>
      </c>
      <c r="B5883" t="s">
        <v>19016</v>
      </c>
      <c r="C5883" t="s">
        <v>19017</v>
      </c>
      <c r="D5883">
        <v>2</v>
      </c>
      <c r="E5883">
        <v>0</v>
      </c>
      <c r="G5883">
        <v>0</v>
      </c>
      <c r="L5883" t="s">
        <v>12086</v>
      </c>
      <c r="M5883">
        <v>7</v>
      </c>
      <c r="N5883">
        <v>2</v>
      </c>
      <c r="T5883" t="s">
        <v>12087</v>
      </c>
      <c r="U5883" t="s">
        <v>12087</v>
      </c>
      <c r="V5883" t="s">
        <v>12087</v>
      </c>
    </row>
    <row r="5884" spans="1:22" x14ac:dyDescent="0.3">
      <c r="A5884">
        <v>12138</v>
      </c>
      <c r="B5884" t="s">
        <v>19018</v>
      </c>
      <c r="C5884" t="s">
        <v>19019</v>
      </c>
      <c r="D5884">
        <v>2</v>
      </c>
      <c r="E5884">
        <v>0</v>
      </c>
      <c r="G5884">
        <v>0</v>
      </c>
      <c r="L5884" t="s">
        <v>12086</v>
      </c>
      <c r="M5884">
        <v>7</v>
      </c>
      <c r="N5884">
        <v>2</v>
      </c>
      <c r="T5884" t="s">
        <v>12087</v>
      </c>
      <c r="U5884" t="s">
        <v>12087</v>
      </c>
      <c r="V5884" t="s">
        <v>12087</v>
      </c>
    </row>
    <row r="5885" spans="1:22" x14ac:dyDescent="0.3">
      <c r="A5885">
        <v>12139</v>
      </c>
      <c r="B5885" t="s">
        <v>19020</v>
      </c>
      <c r="C5885" t="s">
        <v>19021</v>
      </c>
      <c r="D5885">
        <v>2</v>
      </c>
      <c r="E5885">
        <v>0</v>
      </c>
      <c r="G5885">
        <v>0</v>
      </c>
      <c r="L5885" t="s">
        <v>12086</v>
      </c>
      <c r="M5885">
        <v>7</v>
      </c>
      <c r="N5885">
        <v>2</v>
      </c>
      <c r="T5885" t="s">
        <v>12087</v>
      </c>
      <c r="U5885" t="s">
        <v>12087</v>
      </c>
      <c r="V5885" t="s">
        <v>12087</v>
      </c>
    </row>
    <row r="5886" spans="1:22" x14ac:dyDescent="0.3">
      <c r="A5886">
        <v>12140</v>
      </c>
      <c r="B5886" t="s">
        <v>19022</v>
      </c>
      <c r="C5886" t="s">
        <v>19023</v>
      </c>
      <c r="D5886">
        <v>2</v>
      </c>
      <c r="E5886">
        <v>0</v>
      </c>
      <c r="G5886">
        <v>0</v>
      </c>
      <c r="L5886" t="s">
        <v>12086</v>
      </c>
      <c r="M5886">
        <v>7</v>
      </c>
      <c r="N5886">
        <v>2</v>
      </c>
      <c r="T5886" t="s">
        <v>12087</v>
      </c>
      <c r="U5886" t="s">
        <v>12087</v>
      </c>
      <c r="V5886" t="s">
        <v>12087</v>
      </c>
    </row>
    <row r="5887" spans="1:22" x14ac:dyDescent="0.3">
      <c r="A5887">
        <v>12141</v>
      </c>
      <c r="B5887" t="s">
        <v>19024</v>
      </c>
      <c r="C5887" t="s">
        <v>19025</v>
      </c>
      <c r="D5887">
        <v>2</v>
      </c>
      <c r="E5887">
        <v>0</v>
      </c>
      <c r="G5887">
        <v>0</v>
      </c>
      <c r="L5887" t="s">
        <v>12086</v>
      </c>
      <c r="M5887">
        <v>7</v>
      </c>
      <c r="N5887">
        <v>2</v>
      </c>
      <c r="T5887" t="s">
        <v>12087</v>
      </c>
      <c r="U5887" t="s">
        <v>12087</v>
      </c>
      <c r="V5887" t="s">
        <v>12087</v>
      </c>
    </row>
    <row r="5888" spans="1:22" x14ac:dyDescent="0.3">
      <c r="A5888">
        <v>12142</v>
      </c>
      <c r="B5888" t="s">
        <v>19026</v>
      </c>
      <c r="C5888" t="s">
        <v>19027</v>
      </c>
      <c r="D5888">
        <v>2</v>
      </c>
      <c r="E5888">
        <v>0</v>
      </c>
      <c r="G5888">
        <v>100</v>
      </c>
      <c r="L5888" t="s">
        <v>12086</v>
      </c>
      <c r="M5888">
        <v>7</v>
      </c>
      <c r="N5888">
        <v>2</v>
      </c>
      <c r="T5888" t="s">
        <v>44105</v>
      </c>
      <c r="U5888" t="s">
        <v>44105</v>
      </c>
      <c r="V5888" t="s">
        <v>44105</v>
      </c>
    </row>
    <row r="5889" spans="1:22" x14ac:dyDescent="0.3">
      <c r="A5889">
        <v>12143</v>
      </c>
      <c r="B5889" t="s">
        <v>19028</v>
      </c>
      <c r="C5889" t="s">
        <v>19029</v>
      </c>
      <c r="D5889">
        <v>2</v>
      </c>
      <c r="E5889">
        <v>50000</v>
      </c>
      <c r="G5889">
        <v>300</v>
      </c>
      <c r="L5889" t="s">
        <v>12086</v>
      </c>
      <c r="M5889">
        <v>7</v>
      </c>
      <c r="N5889">
        <v>2</v>
      </c>
      <c r="T5889" t="s">
        <v>12087</v>
      </c>
      <c r="U5889" t="s">
        <v>12087</v>
      </c>
      <c r="V5889" t="s">
        <v>12087</v>
      </c>
    </row>
    <row r="5890" spans="1:22" x14ac:dyDescent="0.3">
      <c r="A5890">
        <v>12144</v>
      </c>
      <c r="B5890" t="s">
        <v>9438</v>
      </c>
      <c r="C5890" t="s">
        <v>19030</v>
      </c>
      <c r="D5890">
        <v>2</v>
      </c>
      <c r="E5890">
        <v>2</v>
      </c>
      <c r="G5890">
        <v>350</v>
      </c>
      <c r="L5890" t="s">
        <v>12086</v>
      </c>
      <c r="M5890">
        <v>7</v>
      </c>
      <c r="N5890">
        <v>2</v>
      </c>
      <c r="T5890" t="s">
        <v>39626</v>
      </c>
      <c r="U5890" t="s">
        <v>39626</v>
      </c>
      <c r="V5890" t="s">
        <v>39626</v>
      </c>
    </row>
    <row r="5891" spans="1:22" x14ac:dyDescent="0.3">
      <c r="A5891">
        <v>12145</v>
      </c>
      <c r="B5891" t="s">
        <v>9422</v>
      </c>
      <c r="C5891" t="s">
        <v>19031</v>
      </c>
      <c r="D5891">
        <v>2</v>
      </c>
      <c r="E5891">
        <v>2</v>
      </c>
      <c r="G5891">
        <v>350</v>
      </c>
      <c r="L5891" t="s">
        <v>12086</v>
      </c>
      <c r="M5891">
        <v>7</v>
      </c>
      <c r="N5891">
        <v>2</v>
      </c>
      <c r="T5891" t="s">
        <v>39628</v>
      </c>
      <c r="U5891" t="s">
        <v>39628</v>
      </c>
      <c r="V5891" t="s">
        <v>39628</v>
      </c>
    </row>
    <row r="5892" spans="1:22" x14ac:dyDescent="0.3">
      <c r="A5892">
        <v>12146</v>
      </c>
      <c r="B5892" t="s">
        <v>9430</v>
      </c>
      <c r="C5892" t="s">
        <v>19032</v>
      </c>
      <c r="D5892">
        <v>2</v>
      </c>
      <c r="E5892">
        <v>2</v>
      </c>
      <c r="G5892">
        <v>350</v>
      </c>
      <c r="L5892" t="s">
        <v>12086</v>
      </c>
      <c r="M5892">
        <v>7</v>
      </c>
      <c r="N5892">
        <v>2</v>
      </c>
      <c r="T5892" t="s">
        <v>39630</v>
      </c>
      <c r="U5892" t="s">
        <v>39630</v>
      </c>
      <c r="V5892" t="s">
        <v>39630</v>
      </c>
    </row>
    <row r="5893" spans="1:22" x14ac:dyDescent="0.3">
      <c r="A5893">
        <v>12147</v>
      </c>
      <c r="B5893" t="s">
        <v>9434</v>
      </c>
      <c r="C5893" t="s">
        <v>19033</v>
      </c>
      <c r="D5893">
        <v>2</v>
      </c>
      <c r="E5893">
        <v>2</v>
      </c>
      <c r="G5893">
        <v>350</v>
      </c>
      <c r="L5893" t="s">
        <v>12086</v>
      </c>
      <c r="M5893">
        <v>7</v>
      </c>
      <c r="N5893">
        <v>2</v>
      </c>
      <c r="T5893" t="s">
        <v>39632</v>
      </c>
      <c r="U5893" t="s">
        <v>39632</v>
      </c>
      <c r="V5893" t="s">
        <v>39632</v>
      </c>
    </row>
    <row r="5894" spans="1:22" x14ac:dyDescent="0.3">
      <c r="A5894">
        <v>12148</v>
      </c>
      <c r="B5894" t="s">
        <v>9426</v>
      </c>
      <c r="C5894" t="s">
        <v>19034</v>
      </c>
      <c r="D5894">
        <v>2</v>
      </c>
      <c r="E5894">
        <v>2</v>
      </c>
      <c r="G5894">
        <v>350</v>
      </c>
      <c r="L5894" t="s">
        <v>12086</v>
      </c>
      <c r="M5894">
        <v>7</v>
      </c>
      <c r="N5894">
        <v>2</v>
      </c>
      <c r="T5894" t="s">
        <v>39634</v>
      </c>
      <c r="U5894" t="s">
        <v>39634</v>
      </c>
      <c r="V5894" t="s">
        <v>39634</v>
      </c>
    </row>
    <row r="5895" spans="1:22" x14ac:dyDescent="0.3">
      <c r="A5895">
        <v>12149</v>
      </c>
      <c r="B5895" t="s">
        <v>1709</v>
      </c>
      <c r="C5895" t="s">
        <v>1710</v>
      </c>
      <c r="D5895">
        <v>2</v>
      </c>
      <c r="E5895">
        <v>2</v>
      </c>
      <c r="G5895">
        <v>250</v>
      </c>
      <c r="L5895" t="s">
        <v>12086</v>
      </c>
      <c r="M5895">
        <v>7</v>
      </c>
      <c r="N5895">
        <v>2</v>
      </c>
      <c r="T5895" t="s">
        <v>39636</v>
      </c>
      <c r="U5895" t="s">
        <v>39636</v>
      </c>
      <c r="V5895" t="s">
        <v>39636</v>
      </c>
    </row>
    <row r="5896" spans="1:22" x14ac:dyDescent="0.3">
      <c r="A5896">
        <v>12150</v>
      </c>
      <c r="B5896" t="s">
        <v>1714</v>
      </c>
      <c r="C5896" t="s">
        <v>1715</v>
      </c>
      <c r="D5896">
        <v>2</v>
      </c>
      <c r="E5896">
        <v>2</v>
      </c>
      <c r="G5896">
        <v>250</v>
      </c>
      <c r="L5896" t="s">
        <v>12086</v>
      </c>
      <c r="M5896">
        <v>7</v>
      </c>
      <c r="N5896">
        <v>2</v>
      </c>
      <c r="T5896" t="s">
        <v>39638</v>
      </c>
      <c r="U5896" t="s">
        <v>39638</v>
      </c>
      <c r="V5896" t="s">
        <v>39638</v>
      </c>
    </row>
    <row r="5897" spans="1:22" x14ac:dyDescent="0.3">
      <c r="A5897">
        <v>12151</v>
      </c>
      <c r="B5897" t="s">
        <v>1719</v>
      </c>
      <c r="C5897" t="s">
        <v>1720</v>
      </c>
      <c r="D5897">
        <v>2</v>
      </c>
      <c r="E5897">
        <v>2</v>
      </c>
      <c r="G5897">
        <v>250</v>
      </c>
      <c r="L5897" t="s">
        <v>12086</v>
      </c>
      <c r="M5897">
        <v>7</v>
      </c>
      <c r="N5897">
        <v>2</v>
      </c>
      <c r="T5897" t="s">
        <v>39641</v>
      </c>
      <c r="U5897" t="s">
        <v>39641</v>
      </c>
      <c r="V5897" t="s">
        <v>39641</v>
      </c>
    </row>
    <row r="5898" spans="1:22" x14ac:dyDescent="0.3">
      <c r="A5898">
        <v>12152</v>
      </c>
      <c r="B5898" t="s">
        <v>19035</v>
      </c>
      <c r="C5898" t="s">
        <v>19036</v>
      </c>
      <c r="D5898">
        <v>2</v>
      </c>
      <c r="E5898">
        <v>0</v>
      </c>
      <c r="G5898">
        <v>100</v>
      </c>
      <c r="L5898" t="s">
        <v>12086</v>
      </c>
      <c r="M5898">
        <v>7</v>
      </c>
      <c r="N5898">
        <v>2</v>
      </c>
      <c r="T5898" t="s">
        <v>12087</v>
      </c>
      <c r="U5898" t="s">
        <v>12087</v>
      </c>
      <c r="V5898" t="s">
        <v>12087</v>
      </c>
    </row>
    <row r="5899" spans="1:22" x14ac:dyDescent="0.3">
      <c r="A5899">
        <v>12153</v>
      </c>
      <c r="B5899" t="s">
        <v>19037</v>
      </c>
      <c r="C5899" t="s">
        <v>19038</v>
      </c>
      <c r="D5899">
        <v>2</v>
      </c>
      <c r="E5899">
        <v>2</v>
      </c>
      <c r="G5899">
        <v>100</v>
      </c>
      <c r="L5899" t="s">
        <v>12086</v>
      </c>
      <c r="M5899">
        <v>7</v>
      </c>
      <c r="N5899">
        <v>2</v>
      </c>
      <c r="T5899" t="s">
        <v>39644</v>
      </c>
      <c r="U5899" t="s">
        <v>39644</v>
      </c>
      <c r="V5899" t="s">
        <v>39644</v>
      </c>
    </row>
    <row r="5900" spans="1:22" x14ac:dyDescent="0.3">
      <c r="A5900">
        <v>12154</v>
      </c>
      <c r="B5900" t="s">
        <v>19039</v>
      </c>
      <c r="C5900" t="s">
        <v>19040</v>
      </c>
      <c r="D5900">
        <v>2</v>
      </c>
      <c r="E5900">
        <v>2</v>
      </c>
      <c r="G5900">
        <v>100</v>
      </c>
      <c r="L5900" t="s">
        <v>12086</v>
      </c>
      <c r="M5900">
        <v>7</v>
      </c>
      <c r="N5900">
        <v>2</v>
      </c>
      <c r="T5900" t="s">
        <v>39646</v>
      </c>
      <c r="U5900" t="s">
        <v>39646</v>
      </c>
      <c r="V5900" t="s">
        <v>39646</v>
      </c>
    </row>
    <row r="5901" spans="1:22" x14ac:dyDescent="0.3">
      <c r="A5901">
        <v>12155</v>
      </c>
      <c r="B5901" t="s">
        <v>19041</v>
      </c>
      <c r="C5901" t="s">
        <v>19042</v>
      </c>
      <c r="D5901">
        <v>2</v>
      </c>
      <c r="E5901">
        <v>2</v>
      </c>
      <c r="G5901">
        <v>100</v>
      </c>
      <c r="L5901" t="s">
        <v>12086</v>
      </c>
      <c r="M5901">
        <v>7</v>
      </c>
      <c r="N5901">
        <v>2</v>
      </c>
      <c r="T5901" t="s">
        <v>39648</v>
      </c>
      <c r="U5901" t="s">
        <v>39648</v>
      </c>
      <c r="V5901" t="s">
        <v>39648</v>
      </c>
    </row>
    <row r="5902" spans="1:22" x14ac:dyDescent="0.3">
      <c r="A5902">
        <v>12156</v>
      </c>
      <c r="B5902" t="s">
        <v>19043</v>
      </c>
      <c r="C5902" t="s">
        <v>19044</v>
      </c>
      <c r="D5902">
        <v>2</v>
      </c>
      <c r="E5902">
        <v>2</v>
      </c>
      <c r="G5902">
        <v>100</v>
      </c>
      <c r="L5902" t="s">
        <v>12086</v>
      </c>
      <c r="M5902">
        <v>7</v>
      </c>
      <c r="N5902">
        <v>2</v>
      </c>
      <c r="T5902" t="s">
        <v>39650</v>
      </c>
      <c r="U5902" t="s">
        <v>39650</v>
      </c>
      <c r="V5902" t="s">
        <v>39650</v>
      </c>
    </row>
    <row r="5903" spans="1:22" x14ac:dyDescent="0.3">
      <c r="A5903">
        <v>12157</v>
      </c>
      <c r="B5903" t="s">
        <v>19045</v>
      </c>
      <c r="C5903" t="s">
        <v>19046</v>
      </c>
      <c r="D5903">
        <v>2</v>
      </c>
      <c r="E5903">
        <v>2</v>
      </c>
      <c r="G5903">
        <v>100</v>
      </c>
      <c r="L5903" t="s">
        <v>12086</v>
      </c>
      <c r="M5903">
        <v>7</v>
      </c>
      <c r="N5903">
        <v>2</v>
      </c>
      <c r="T5903" t="s">
        <v>39652</v>
      </c>
      <c r="U5903" t="s">
        <v>39652</v>
      </c>
      <c r="V5903" t="s">
        <v>39652</v>
      </c>
    </row>
    <row r="5904" spans="1:22" x14ac:dyDescent="0.3">
      <c r="A5904">
        <v>12158</v>
      </c>
      <c r="B5904" t="s">
        <v>19047</v>
      </c>
      <c r="C5904" t="s">
        <v>19048</v>
      </c>
      <c r="D5904">
        <v>2</v>
      </c>
      <c r="E5904">
        <v>2</v>
      </c>
      <c r="G5904">
        <v>100</v>
      </c>
      <c r="L5904" t="s">
        <v>12086</v>
      </c>
      <c r="M5904">
        <v>7</v>
      </c>
      <c r="N5904">
        <v>2</v>
      </c>
      <c r="T5904" t="s">
        <v>39654</v>
      </c>
      <c r="U5904" t="s">
        <v>39654</v>
      </c>
      <c r="V5904" t="s">
        <v>39654</v>
      </c>
    </row>
    <row r="5905" spans="1:22" x14ac:dyDescent="0.3">
      <c r="A5905">
        <v>12159</v>
      </c>
      <c r="B5905" t="s">
        <v>19049</v>
      </c>
      <c r="C5905" t="s">
        <v>19050</v>
      </c>
      <c r="D5905">
        <v>2</v>
      </c>
      <c r="E5905">
        <v>2</v>
      </c>
      <c r="G5905">
        <v>100</v>
      </c>
      <c r="L5905" t="s">
        <v>12086</v>
      </c>
      <c r="M5905">
        <v>7</v>
      </c>
      <c r="N5905">
        <v>2</v>
      </c>
      <c r="T5905" t="s">
        <v>39656</v>
      </c>
      <c r="U5905" t="s">
        <v>39656</v>
      </c>
      <c r="V5905" t="s">
        <v>39656</v>
      </c>
    </row>
    <row r="5906" spans="1:22" x14ac:dyDescent="0.3">
      <c r="A5906">
        <v>12160</v>
      </c>
      <c r="B5906" t="s">
        <v>19051</v>
      </c>
      <c r="C5906" t="s">
        <v>19052</v>
      </c>
      <c r="D5906">
        <v>2</v>
      </c>
      <c r="E5906">
        <v>2</v>
      </c>
      <c r="G5906">
        <v>100</v>
      </c>
      <c r="L5906" t="s">
        <v>12086</v>
      </c>
      <c r="M5906">
        <v>7</v>
      </c>
      <c r="N5906">
        <v>2</v>
      </c>
      <c r="T5906" t="s">
        <v>39658</v>
      </c>
      <c r="U5906" t="s">
        <v>39658</v>
      </c>
      <c r="V5906" t="s">
        <v>39658</v>
      </c>
    </row>
    <row r="5907" spans="1:22" x14ac:dyDescent="0.3">
      <c r="A5907">
        <v>12161</v>
      </c>
      <c r="B5907" t="s">
        <v>19053</v>
      </c>
      <c r="C5907" t="s">
        <v>19054</v>
      </c>
      <c r="D5907">
        <v>2</v>
      </c>
      <c r="E5907">
        <v>2</v>
      </c>
      <c r="G5907">
        <v>100</v>
      </c>
      <c r="L5907" t="s">
        <v>12086</v>
      </c>
      <c r="M5907">
        <v>7</v>
      </c>
      <c r="N5907">
        <v>2</v>
      </c>
      <c r="T5907" t="s">
        <v>39660</v>
      </c>
      <c r="U5907" t="s">
        <v>39660</v>
      </c>
      <c r="V5907" t="s">
        <v>39660</v>
      </c>
    </row>
    <row r="5908" spans="1:22" x14ac:dyDescent="0.3">
      <c r="A5908">
        <v>12162</v>
      </c>
      <c r="B5908" t="s">
        <v>19055</v>
      </c>
      <c r="C5908" t="s">
        <v>19056</v>
      </c>
      <c r="D5908">
        <v>2</v>
      </c>
      <c r="E5908">
        <v>2</v>
      </c>
      <c r="G5908">
        <v>100</v>
      </c>
      <c r="L5908" t="s">
        <v>12086</v>
      </c>
      <c r="M5908">
        <v>7</v>
      </c>
      <c r="N5908">
        <v>2</v>
      </c>
      <c r="T5908" t="s">
        <v>39662</v>
      </c>
      <c r="U5908" t="s">
        <v>39662</v>
      </c>
      <c r="V5908" t="s">
        <v>39662</v>
      </c>
    </row>
    <row r="5909" spans="1:22" x14ac:dyDescent="0.3">
      <c r="A5909">
        <v>12163</v>
      </c>
      <c r="B5909" t="s">
        <v>19057</v>
      </c>
      <c r="C5909" t="s">
        <v>19058</v>
      </c>
      <c r="D5909">
        <v>2</v>
      </c>
      <c r="E5909">
        <v>2</v>
      </c>
      <c r="G5909">
        <v>100</v>
      </c>
      <c r="L5909" t="s">
        <v>12086</v>
      </c>
      <c r="M5909">
        <v>7</v>
      </c>
      <c r="N5909">
        <v>2</v>
      </c>
      <c r="T5909" t="s">
        <v>39664</v>
      </c>
      <c r="U5909" t="s">
        <v>39664</v>
      </c>
      <c r="V5909" t="s">
        <v>39664</v>
      </c>
    </row>
    <row r="5910" spans="1:22" x14ac:dyDescent="0.3">
      <c r="A5910">
        <v>12164</v>
      </c>
      <c r="B5910" t="s">
        <v>19059</v>
      </c>
      <c r="C5910" t="s">
        <v>19060</v>
      </c>
      <c r="D5910">
        <v>2</v>
      </c>
      <c r="E5910">
        <v>2</v>
      </c>
      <c r="G5910">
        <v>100</v>
      </c>
      <c r="L5910" t="s">
        <v>12086</v>
      </c>
      <c r="M5910">
        <v>7</v>
      </c>
      <c r="N5910">
        <v>2</v>
      </c>
      <c r="T5910" t="s">
        <v>39666</v>
      </c>
      <c r="U5910" t="s">
        <v>39666</v>
      </c>
      <c r="V5910" t="s">
        <v>39666</v>
      </c>
    </row>
    <row r="5911" spans="1:22" x14ac:dyDescent="0.3">
      <c r="A5911">
        <v>12165</v>
      </c>
      <c r="B5911" t="s">
        <v>19061</v>
      </c>
      <c r="C5911" t="s">
        <v>19062</v>
      </c>
      <c r="D5911">
        <v>2</v>
      </c>
      <c r="E5911">
        <v>2</v>
      </c>
      <c r="G5911">
        <v>100</v>
      </c>
      <c r="L5911" t="s">
        <v>12086</v>
      </c>
      <c r="M5911">
        <v>7</v>
      </c>
      <c r="N5911">
        <v>2</v>
      </c>
      <c r="T5911" t="s">
        <v>39668</v>
      </c>
      <c r="U5911" t="s">
        <v>39668</v>
      </c>
      <c r="V5911" t="s">
        <v>39668</v>
      </c>
    </row>
    <row r="5912" spans="1:22" x14ac:dyDescent="0.3">
      <c r="A5912">
        <v>12166</v>
      </c>
      <c r="B5912" t="s">
        <v>19063</v>
      </c>
      <c r="C5912" t="s">
        <v>19064</v>
      </c>
      <c r="D5912">
        <v>2</v>
      </c>
      <c r="E5912">
        <v>2</v>
      </c>
      <c r="G5912">
        <v>100</v>
      </c>
      <c r="L5912" t="s">
        <v>12086</v>
      </c>
      <c r="M5912">
        <v>7</v>
      </c>
      <c r="N5912">
        <v>2</v>
      </c>
      <c r="T5912" t="s">
        <v>39670</v>
      </c>
      <c r="U5912" t="s">
        <v>39670</v>
      </c>
      <c r="V5912" t="s">
        <v>39670</v>
      </c>
    </row>
    <row r="5913" spans="1:22" x14ac:dyDescent="0.3">
      <c r="A5913">
        <v>12167</v>
      </c>
      <c r="B5913" t="s">
        <v>19065</v>
      </c>
      <c r="C5913" t="s">
        <v>19066</v>
      </c>
      <c r="D5913">
        <v>2</v>
      </c>
      <c r="E5913">
        <v>2</v>
      </c>
      <c r="G5913">
        <v>100</v>
      </c>
      <c r="L5913" t="s">
        <v>12086</v>
      </c>
      <c r="M5913">
        <v>7</v>
      </c>
      <c r="N5913">
        <v>2</v>
      </c>
      <c r="T5913" t="s">
        <v>39672</v>
      </c>
      <c r="U5913" t="s">
        <v>39672</v>
      </c>
      <c r="V5913" t="s">
        <v>39672</v>
      </c>
    </row>
    <row r="5914" spans="1:22" x14ac:dyDescent="0.3">
      <c r="A5914">
        <v>12168</v>
      </c>
      <c r="B5914" t="s">
        <v>19067</v>
      </c>
      <c r="C5914" t="s">
        <v>19068</v>
      </c>
      <c r="D5914">
        <v>2</v>
      </c>
      <c r="E5914">
        <v>2</v>
      </c>
      <c r="G5914">
        <v>100</v>
      </c>
      <c r="L5914" t="s">
        <v>12086</v>
      </c>
      <c r="M5914">
        <v>7</v>
      </c>
      <c r="N5914">
        <v>2</v>
      </c>
      <c r="T5914" t="s">
        <v>39674</v>
      </c>
      <c r="U5914" t="s">
        <v>39674</v>
      </c>
      <c r="V5914" t="s">
        <v>39674</v>
      </c>
    </row>
    <row r="5915" spans="1:22" x14ac:dyDescent="0.3">
      <c r="A5915">
        <v>12169</v>
      </c>
      <c r="B5915" t="s">
        <v>19069</v>
      </c>
      <c r="C5915" t="s">
        <v>19070</v>
      </c>
      <c r="D5915">
        <v>2</v>
      </c>
      <c r="E5915">
        <v>2</v>
      </c>
      <c r="G5915">
        <v>100</v>
      </c>
      <c r="L5915" t="s">
        <v>12086</v>
      </c>
      <c r="M5915">
        <v>7</v>
      </c>
      <c r="N5915">
        <v>2</v>
      </c>
      <c r="T5915" t="s">
        <v>39676</v>
      </c>
      <c r="U5915" t="s">
        <v>39676</v>
      </c>
      <c r="V5915" t="s">
        <v>39676</v>
      </c>
    </row>
    <row r="5916" spans="1:22" x14ac:dyDescent="0.3">
      <c r="A5916">
        <v>12170</v>
      </c>
      <c r="B5916" t="s">
        <v>19071</v>
      </c>
      <c r="C5916" t="s">
        <v>19072</v>
      </c>
      <c r="D5916">
        <v>2</v>
      </c>
      <c r="E5916">
        <v>2</v>
      </c>
      <c r="G5916">
        <v>100</v>
      </c>
      <c r="L5916" t="s">
        <v>12086</v>
      </c>
      <c r="M5916">
        <v>7</v>
      </c>
      <c r="N5916">
        <v>2</v>
      </c>
      <c r="T5916" t="s">
        <v>39678</v>
      </c>
      <c r="U5916" t="s">
        <v>39678</v>
      </c>
      <c r="V5916" t="s">
        <v>39678</v>
      </c>
    </row>
    <row r="5917" spans="1:22" x14ac:dyDescent="0.3">
      <c r="A5917">
        <v>12171</v>
      </c>
      <c r="B5917" t="s">
        <v>19073</v>
      </c>
      <c r="C5917" t="s">
        <v>19074</v>
      </c>
      <c r="D5917">
        <v>2</v>
      </c>
      <c r="E5917">
        <v>2</v>
      </c>
      <c r="G5917">
        <v>100</v>
      </c>
      <c r="L5917" t="s">
        <v>12086</v>
      </c>
      <c r="M5917">
        <v>7</v>
      </c>
      <c r="N5917">
        <v>2</v>
      </c>
      <c r="T5917" t="s">
        <v>39680</v>
      </c>
      <c r="U5917" t="s">
        <v>39680</v>
      </c>
      <c r="V5917" t="s">
        <v>39680</v>
      </c>
    </row>
    <row r="5918" spans="1:22" x14ac:dyDescent="0.3">
      <c r="A5918">
        <v>12172</v>
      </c>
      <c r="B5918" t="s">
        <v>19075</v>
      </c>
      <c r="C5918" t="s">
        <v>19076</v>
      </c>
      <c r="D5918">
        <v>2</v>
      </c>
      <c r="E5918">
        <v>2</v>
      </c>
      <c r="G5918">
        <v>100</v>
      </c>
      <c r="L5918" t="s">
        <v>12086</v>
      </c>
      <c r="M5918">
        <v>7</v>
      </c>
      <c r="N5918">
        <v>2</v>
      </c>
      <c r="T5918" t="s">
        <v>39682</v>
      </c>
      <c r="U5918" t="s">
        <v>39682</v>
      </c>
      <c r="V5918" t="s">
        <v>39682</v>
      </c>
    </row>
    <row r="5919" spans="1:22" x14ac:dyDescent="0.3">
      <c r="A5919">
        <v>12173</v>
      </c>
      <c r="B5919" t="s">
        <v>19077</v>
      </c>
      <c r="C5919" t="s">
        <v>19078</v>
      </c>
      <c r="D5919">
        <v>2</v>
      </c>
      <c r="E5919">
        <v>2</v>
      </c>
      <c r="G5919">
        <v>100</v>
      </c>
      <c r="L5919" t="s">
        <v>12086</v>
      </c>
      <c r="M5919">
        <v>7</v>
      </c>
      <c r="N5919">
        <v>2</v>
      </c>
      <c r="T5919" t="s">
        <v>39684</v>
      </c>
      <c r="U5919" t="s">
        <v>39684</v>
      </c>
      <c r="V5919" t="s">
        <v>39684</v>
      </c>
    </row>
    <row r="5920" spans="1:22" x14ac:dyDescent="0.3">
      <c r="A5920">
        <v>12174</v>
      </c>
      <c r="B5920" t="s">
        <v>19079</v>
      </c>
      <c r="C5920" t="s">
        <v>19080</v>
      </c>
      <c r="D5920">
        <v>2</v>
      </c>
      <c r="E5920">
        <v>2</v>
      </c>
      <c r="G5920">
        <v>100</v>
      </c>
      <c r="L5920" t="s">
        <v>12086</v>
      </c>
      <c r="M5920">
        <v>7</v>
      </c>
      <c r="N5920">
        <v>2</v>
      </c>
      <c r="T5920" t="s">
        <v>39686</v>
      </c>
      <c r="U5920" t="s">
        <v>39686</v>
      </c>
      <c r="V5920" t="s">
        <v>39686</v>
      </c>
    </row>
    <row r="5921" spans="1:22" x14ac:dyDescent="0.3">
      <c r="A5921">
        <v>12175</v>
      </c>
      <c r="B5921" t="s">
        <v>19081</v>
      </c>
      <c r="C5921" t="s">
        <v>19082</v>
      </c>
      <c r="D5921">
        <v>2</v>
      </c>
      <c r="E5921">
        <v>2</v>
      </c>
      <c r="G5921">
        <v>100</v>
      </c>
      <c r="L5921" t="s">
        <v>12086</v>
      </c>
      <c r="M5921">
        <v>7</v>
      </c>
      <c r="N5921">
        <v>2</v>
      </c>
      <c r="T5921" t="s">
        <v>39688</v>
      </c>
      <c r="U5921" t="s">
        <v>39688</v>
      </c>
      <c r="V5921" t="s">
        <v>39688</v>
      </c>
    </row>
    <row r="5922" spans="1:22" x14ac:dyDescent="0.3">
      <c r="A5922">
        <v>12176</v>
      </c>
      <c r="B5922" t="s">
        <v>19083</v>
      </c>
      <c r="C5922" t="s">
        <v>19084</v>
      </c>
      <c r="D5922">
        <v>2</v>
      </c>
      <c r="E5922">
        <v>2</v>
      </c>
      <c r="G5922">
        <v>100</v>
      </c>
      <c r="L5922" t="s">
        <v>12086</v>
      </c>
      <c r="M5922">
        <v>7</v>
      </c>
      <c r="N5922">
        <v>2</v>
      </c>
      <c r="T5922" t="s">
        <v>39690</v>
      </c>
      <c r="U5922" t="s">
        <v>39690</v>
      </c>
      <c r="V5922" t="s">
        <v>39690</v>
      </c>
    </row>
    <row r="5923" spans="1:22" x14ac:dyDescent="0.3">
      <c r="A5923">
        <v>12177</v>
      </c>
      <c r="B5923" t="s">
        <v>19085</v>
      </c>
      <c r="C5923" t="s">
        <v>19086</v>
      </c>
      <c r="D5923">
        <v>2</v>
      </c>
      <c r="E5923">
        <v>2</v>
      </c>
      <c r="G5923">
        <v>100</v>
      </c>
      <c r="L5923" t="s">
        <v>12086</v>
      </c>
      <c r="M5923">
        <v>7</v>
      </c>
      <c r="N5923">
        <v>2</v>
      </c>
      <c r="T5923" t="s">
        <v>39692</v>
      </c>
      <c r="U5923" t="s">
        <v>39692</v>
      </c>
      <c r="V5923" t="s">
        <v>39692</v>
      </c>
    </row>
    <row r="5924" spans="1:22" x14ac:dyDescent="0.3">
      <c r="A5924">
        <v>12178</v>
      </c>
      <c r="B5924" t="s">
        <v>19087</v>
      </c>
      <c r="C5924" t="s">
        <v>19088</v>
      </c>
      <c r="D5924">
        <v>2</v>
      </c>
      <c r="E5924">
        <v>2</v>
      </c>
      <c r="G5924">
        <v>100</v>
      </c>
      <c r="L5924" t="s">
        <v>12086</v>
      </c>
      <c r="M5924">
        <v>7</v>
      </c>
      <c r="N5924">
        <v>2</v>
      </c>
      <c r="T5924" t="s">
        <v>39694</v>
      </c>
      <c r="U5924" t="s">
        <v>39694</v>
      </c>
      <c r="V5924" t="s">
        <v>39694</v>
      </c>
    </row>
    <row r="5925" spans="1:22" x14ac:dyDescent="0.3">
      <c r="A5925">
        <v>12179</v>
      </c>
      <c r="B5925" t="s">
        <v>19089</v>
      </c>
      <c r="C5925" t="s">
        <v>19090</v>
      </c>
      <c r="D5925">
        <v>2</v>
      </c>
      <c r="E5925">
        <v>2</v>
      </c>
      <c r="G5925">
        <v>100</v>
      </c>
      <c r="L5925" t="s">
        <v>12086</v>
      </c>
      <c r="M5925">
        <v>7</v>
      </c>
      <c r="N5925">
        <v>2</v>
      </c>
      <c r="T5925" t="s">
        <v>39696</v>
      </c>
      <c r="U5925" t="s">
        <v>39696</v>
      </c>
      <c r="V5925" t="s">
        <v>39696</v>
      </c>
    </row>
    <row r="5926" spans="1:22" x14ac:dyDescent="0.3">
      <c r="A5926">
        <v>12180</v>
      </c>
      <c r="B5926" t="s">
        <v>19091</v>
      </c>
      <c r="C5926" t="s">
        <v>19092</v>
      </c>
      <c r="D5926">
        <v>2</v>
      </c>
      <c r="E5926">
        <v>2</v>
      </c>
      <c r="G5926">
        <v>100</v>
      </c>
      <c r="L5926" t="s">
        <v>12086</v>
      </c>
      <c r="M5926">
        <v>7</v>
      </c>
      <c r="N5926">
        <v>2</v>
      </c>
      <c r="T5926" t="s">
        <v>39698</v>
      </c>
      <c r="U5926" t="s">
        <v>39698</v>
      </c>
      <c r="V5926" t="s">
        <v>39698</v>
      </c>
    </row>
    <row r="5927" spans="1:22" x14ac:dyDescent="0.3">
      <c r="A5927">
        <v>12181</v>
      </c>
      <c r="B5927" t="s">
        <v>19093</v>
      </c>
      <c r="C5927" t="s">
        <v>19094</v>
      </c>
      <c r="D5927">
        <v>2</v>
      </c>
      <c r="E5927">
        <v>2</v>
      </c>
      <c r="G5927">
        <v>100</v>
      </c>
      <c r="L5927" t="s">
        <v>12086</v>
      </c>
      <c r="M5927">
        <v>7</v>
      </c>
      <c r="N5927">
        <v>2</v>
      </c>
      <c r="T5927" t="s">
        <v>39700</v>
      </c>
      <c r="U5927" t="s">
        <v>39700</v>
      </c>
      <c r="V5927" t="s">
        <v>39700</v>
      </c>
    </row>
    <row r="5928" spans="1:22" x14ac:dyDescent="0.3">
      <c r="A5928">
        <v>12182</v>
      </c>
      <c r="B5928" t="s">
        <v>19095</v>
      </c>
      <c r="C5928" t="s">
        <v>19096</v>
      </c>
      <c r="D5928">
        <v>2</v>
      </c>
      <c r="E5928">
        <v>2</v>
      </c>
      <c r="G5928">
        <v>100</v>
      </c>
      <c r="L5928" t="s">
        <v>12086</v>
      </c>
      <c r="M5928">
        <v>7</v>
      </c>
      <c r="N5928">
        <v>2</v>
      </c>
      <c r="T5928" t="s">
        <v>39702</v>
      </c>
      <c r="U5928" t="s">
        <v>39702</v>
      </c>
      <c r="V5928" t="s">
        <v>39702</v>
      </c>
    </row>
    <row r="5929" spans="1:22" x14ac:dyDescent="0.3">
      <c r="A5929">
        <v>12183</v>
      </c>
      <c r="B5929" t="s">
        <v>19097</v>
      </c>
      <c r="C5929" t="s">
        <v>19098</v>
      </c>
      <c r="D5929">
        <v>2</v>
      </c>
      <c r="E5929">
        <v>2</v>
      </c>
      <c r="G5929">
        <v>250</v>
      </c>
      <c r="L5929" t="s">
        <v>12086</v>
      </c>
      <c r="M5929">
        <v>7</v>
      </c>
      <c r="N5929">
        <v>2</v>
      </c>
      <c r="T5929" t="s">
        <v>39705</v>
      </c>
      <c r="U5929" t="s">
        <v>39705</v>
      </c>
      <c r="V5929" t="s">
        <v>39705</v>
      </c>
    </row>
    <row r="5930" spans="1:22" x14ac:dyDescent="0.3">
      <c r="A5930">
        <v>12184</v>
      </c>
      <c r="B5930" t="s">
        <v>19099</v>
      </c>
      <c r="C5930" t="s">
        <v>19100</v>
      </c>
      <c r="D5930">
        <v>2</v>
      </c>
      <c r="E5930">
        <v>500</v>
      </c>
      <c r="G5930">
        <v>100</v>
      </c>
      <c r="L5930" t="s">
        <v>12086</v>
      </c>
      <c r="M5930">
        <v>7</v>
      </c>
      <c r="N5930">
        <v>2</v>
      </c>
      <c r="T5930" t="s">
        <v>39707</v>
      </c>
      <c r="U5930" t="s">
        <v>39707</v>
      </c>
      <c r="V5930" t="s">
        <v>39707</v>
      </c>
    </row>
    <row r="5931" spans="1:22" x14ac:dyDescent="0.3">
      <c r="A5931">
        <v>12185</v>
      </c>
      <c r="B5931" t="s">
        <v>19101</v>
      </c>
      <c r="C5931" t="s">
        <v>19102</v>
      </c>
      <c r="D5931">
        <v>2</v>
      </c>
      <c r="E5931">
        <v>1000</v>
      </c>
      <c r="G5931">
        <v>100</v>
      </c>
      <c r="L5931" t="s">
        <v>12086</v>
      </c>
      <c r="M5931">
        <v>7</v>
      </c>
      <c r="N5931">
        <v>2</v>
      </c>
      <c r="T5931" t="s">
        <v>39709</v>
      </c>
      <c r="U5931" t="s">
        <v>39709</v>
      </c>
      <c r="V5931" t="s">
        <v>39709</v>
      </c>
    </row>
    <row r="5932" spans="1:22" x14ac:dyDescent="0.3">
      <c r="A5932">
        <v>12186</v>
      </c>
      <c r="B5932" t="s">
        <v>19103</v>
      </c>
      <c r="C5932" t="s">
        <v>7227</v>
      </c>
      <c r="D5932">
        <v>2</v>
      </c>
      <c r="E5932">
        <v>50000</v>
      </c>
      <c r="G5932">
        <v>200</v>
      </c>
      <c r="L5932" t="s">
        <v>12086</v>
      </c>
      <c r="M5932">
        <v>7</v>
      </c>
      <c r="N5932">
        <v>2</v>
      </c>
      <c r="T5932" t="s">
        <v>44106</v>
      </c>
      <c r="U5932" t="s">
        <v>44106</v>
      </c>
      <c r="V5932" t="s">
        <v>44106</v>
      </c>
    </row>
    <row r="5933" spans="1:22" x14ac:dyDescent="0.3">
      <c r="A5933">
        <v>12187</v>
      </c>
      <c r="B5933" t="s">
        <v>19104</v>
      </c>
      <c r="C5933" t="s">
        <v>19105</v>
      </c>
      <c r="D5933">
        <v>2</v>
      </c>
      <c r="E5933">
        <v>50000</v>
      </c>
      <c r="G5933">
        <v>200</v>
      </c>
      <c r="L5933" t="s">
        <v>12086</v>
      </c>
      <c r="M5933">
        <v>7</v>
      </c>
      <c r="N5933">
        <v>2</v>
      </c>
      <c r="T5933" t="s">
        <v>44107</v>
      </c>
      <c r="U5933" t="s">
        <v>44107</v>
      </c>
      <c r="V5933" t="s">
        <v>44107</v>
      </c>
    </row>
    <row r="5934" spans="1:22" x14ac:dyDescent="0.3">
      <c r="A5934">
        <v>12188</v>
      </c>
      <c r="B5934" t="s">
        <v>19106</v>
      </c>
      <c r="C5934" t="s">
        <v>19107</v>
      </c>
      <c r="D5934">
        <v>0</v>
      </c>
      <c r="E5934">
        <v>20</v>
      </c>
      <c r="G5934">
        <v>300</v>
      </c>
      <c r="L5934" t="s">
        <v>12086</v>
      </c>
      <c r="M5934">
        <v>7</v>
      </c>
      <c r="N5934">
        <v>2</v>
      </c>
      <c r="T5934" t="s">
        <v>32115</v>
      </c>
      <c r="U5934" t="s">
        <v>32115</v>
      </c>
      <c r="V5934" t="s">
        <v>32115</v>
      </c>
    </row>
    <row r="5935" spans="1:22" x14ac:dyDescent="0.3">
      <c r="A5935">
        <v>12189</v>
      </c>
      <c r="B5935" t="s">
        <v>19108</v>
      </c>
      <c r="C5935" t="s">
        <v>7227</v>
      </c>
      <c r="D5935">
        <v>2</v>
      </c>
      <c r="E5935">
        <v>50000</v>
      </c>
      <c r="G5935">
        <v>200</v>
      </c>
      <c r="L5935" t="s">
        <v>12086</v>
      </c>
      <c r="M5935">
        <v>7</v>
      </c>
      <c r="N5935">
        <v>2</v>
      </c>
      <c r="T5935" t="s">
        <v>44108</v>
      </c>
      <c r="U5935" t="s">
        <v>44108</v>
      </c>
      <c r="V5935" t="s">
        <v>44108</v>
      </c>
    </row>
    <row r="5936" spans="1:22" x14ac:dyDescent="0.3">
      <c r="A5936">
        <v>12190</v>
      </c>
      <c r="B5936" t="s">
        <v>19109</v>
      </c>
      <c r="C5936" t="s">
        <v>19110</v>
      </c>
      <c r="D5936">
        <v>2</v>
      </c>
      <c r="E5936">
        <v>2</v>
      </c>
      <c r="G5936">
        <v>300</v>
      </c>
      <c r="L5936" t="s">
        <v>12086</v>
      </c>
      <c r="M5936">
        <v>7</v>
      </c>
      <c r="N5936">
        <v>2</v>
      </c>
      <c r="T5936" t="s">
        <v>12087</v>
      </c>
      <c r="U5936" t="s">
        <v>12087</v>
      </c>
      <c r="V5936" t="s">
        <v>12087</v>
      </c>
    </row>
    <row r="5937" spans="1:22" x14ac:dyDescent="0.3">
      <c r="A5937">
        <v>12191</v>
      </c>
      <c r="B5937" t="s">
        <v>19111</v>
      </c>
      <c r="C5937" t="s">
        <v>19112</v>
      </c>
      <c r="D5937">
        <v>2</v>
      </c>
      <c r="E5937">
        <v>2</v>
      </c>
      <c r="G5937">
        <v>500</v>
      </c>
      <c r="L5937" t="s">
        <v>12086</v>
      </c>
      <c r="M5937">
        <v>7</v>
      </c>
      <c r="N5937">
        <v>2</v>
      </c>
      <c r="T5937" t="s">
        <v>12087</v>
      </c>
      <c r="U5937" t="s">
        <v>12087</v>
      </c>
      <c r="V5937" t="s">
        <v>12087</v>
      </c>
    </row>
    <row r="5938" spans="1:22" x14ac:dyDescent="0.3">
      <c r="A5938">
        <v>12192</v>
      </c>
      <c r="B5938" t="s">
        <v>19113</v>
      </c>
      <c r="C5938" t="s">
        <v>7944</v>
      </c>
      <c r="D5938">
        <v>0</v>
      </c>
      <c r="E5938">
        <v>20</v>
      </c>
      <c r="G5938">
        <v>10</v>
      </c>
      <c r="L5938" t="s">
        <v>12086</v>
      </c>
      <c r="M5938">
        <v>7</v>
      </c>
      <c r="N5938">
        <v>2</v>
      </c>
      <c r="T5938" t="s">
        <v>39899</v>
      </c>
      <c r="U5938" t="s">
        <v>39899</v>
      </c>
      <c r="V5938" t="s">
        <v>39899</v>
      </c>
    </row>
    <row r="5939" spans="1:22" x14ac:dyDescent="0.3">
      <c r="A5939">
        <v>12193</v>
      </c>
      <c r="B5939" t="s">
        <v>19114</v>
      </c>
      <c r="C5939" t="s">
        <v>1584</v>
      </c>
      <c r="D5939">
        <v>2</v>
      </c>
      <c r="E5939">
        <v>20</v>
      </c>
      <c r="G5939">
        <v>20</v>
      </c>
      <c r="L5939" t="s">
        <v>12086</v>
      </c>
      <c r="M5939">
        <v>7</v>
      </c>
      <c r="N5939">
        <v>2</v>
      </c>
      <c r="T5939" t="s">
        <v>12087</v>
      </c>
      <c r="U5939" t="s">
        <v>12087</v>
      </c>
      <c r="V5939" t="s">
        <v>12087</v>
      </c>
    </row>
    <row r="5940" spans="1:22" x14ac:dyDescent="0.3">
      <c r="A5940">
        <v>12194</v>
      </c>
      <c r="B5940" t="s">
        <v>19115</v>
      </c>
      <c r="C5940" t="s">
        <v>19116</v>
      </c>
      <c r="D5940">
        <v>2</v>
      </c>
      <c r="E5940">
        <v>20</v>
      </c>
      <c r="G5940">
        <v>200</v>
      </c>
      <c r="L5940" t="s">
        <v>12086</v>
      </c>
      <c r="M5940">
        <v>7</v>
      </c>
      <c r="N5940">
        <v>2</v>
      </c>
      <c r="T5940" t="s">
        <v>44109</v>
      </c>
      <c r="U5940" t="s">
        <v>44109</v>
      </c>
      <c r="V5940" t="s">
        <v>44109</v>
      </c>
    </row>
    <row r="5941" spans="1:22" x14ac:dyDescent="0.3">
      <c r="A5941">
        <v>12195</v>
      </c>
      <c r="B5941" t="s">
        <v>19117</v>
      </c>
      <c r="C5941" t="s">
        <v>19118</v>
      </c>
      <c r="D5941">
        <v>0</v>
      </c>
      <c r="E5941">
        <v>20</v>
      </c>
      <c r="G5941">
        <v>100</v>
      </c>
      <c r="L5941" t="s">
        <v>12086</v>
      </c>
      <c r="M5941">
        <v>7</v>
      </c>
      <c r="N5941">
        <v>2</v>
      </c>
      <c r="T5941" t="s">
        <v>32234</v>
      </c>
      <c r="U5941" t="s">
        <v>32234</v>
      </c>
      <c r="V5941" t="s">
        <v>32234</v>
      </c>
    </row>
    <row r="5942" spans="1:22" x14ac:dyDescent="0.3">
      <c r="A5942">
        <v>12196</v>
      </c>
      <c r="B5942" t="s">
        <v>19119</v>
      </c>
      <c r="C5942" t="s">
        <v>19120</v>
      </c>
      <c r="D5942">
        <v>0</v>
      </c>
      <c r="E5942">
        <v>20</v>
      </c>
      <c r="G5942">
        <v>100</v>
      </c>
      <c r="L5942" t="s">
        <v>12086</v>
      </c>
      <c r="M5942">
        <v>7</v>
      </c>
      <c r="N5942">
        <v>2</v>
      </c>
      <c r="T5942" t="s">
        <v>39722</v>
      </c>
      <c r="U5942" t="s">
        <v>39722</v>
      </c>
      <c r="V5942" t="s">
        <v>39722</v>
      </c>
    </row>
    <row r="5943" spans="1:22" x14ac:dyDescent="0.3">
      <c r="A5943">
        <v>12197</v>
      </c>
      <c r="B5943" t="s">
        <v>19121</v>
      </c>
      <c r="C5943" t="s">
        <v>19122</v>
      </c>
      <c r="D5943">
        <v>0</v>
      </c>
      <c r="E5943">
        <v>20</v>
      </c>
      <c r="G5943">
        <v>100</v>
      </c>
      <c r="L5943" t="s">
        <v>12086</v>
      </c>
      <c r="M5943">
        <v>7</v>
      </c>
      <c r="N5943">
        <v>2</v>
      </c>
      <c r="T5943" t="s">
        <v>39724</v>
      </c>
      <c r="U5943" t="s">
        <v>39724</v>
      </c>
      <c r="V5943" t="s">
        <v>39724</v>
      </c>
    </row>
    <row r="5944" spans="1:22" x14ac:dyDescent="0.3">
      <c r="A5944">
        <v>12198</v>
      </c>
      <c r="B5944" t="s">
        <v>19123</v>
      </c>
      <c r="C5944" t="s">
        <v>19124</v>
      </c>
      <c r="D5944">
        <v>2</v>
      </c>
      <c r="E5944">
        <v>20</v>
      </c>
      <c r="G5944">
        <v>100</v>
      </c>
      <c r="L5944" t="s">
        <v>12086</v>
      </c>
      <c r="M5944">
        <v>7</v>
      </c>
      <c r="N5944">
        <v>2</v>
      </c>
      <c r="T5944" t="s">
        <v>39726</v>
      </c>
      <c r="U5944" t="s">
        <v>39726</v>
      </c>
      <c r="V5944" t="s">
        <v>39726</v>
      </c>
    </row>
    <row r="5945" spans="1:22" x14ac:dyDescent="0.3">
      <c r="A5945">
        <v>12199</v>
      </c>
      <c r="B5945" t="s">
        <v>19125</v>
      </c>
      <c r="C5945" t="s">
        <v>19126</v>
      </c>
      <c r="D5945">
        <v>2</v>
      </c>
      <c r="E5945">
        <v>0</v>
      </c>
      <c r="G5945">
        <v>0</v>
      </c>
      <c r="L5945" t="s">
        <v>12086</v>
      </c>
      <c r="M5945">
        <v>7</v>
      </c>
      <c r="N5945">
        <v>2</v>
      </c>
      <c r="T5945" t="s">
        <v>12087</v>
      </c>
      <c r="U5945" t="s">
        <v>12087</v>
      </c>
      <c r="V5945" t="s">
        <v>12087</v>
      </c>
    </row>
    <row r="5946" spans="1:22" x14ac:dyDescent="0.3">
      <c r="A5946">
        <v>12200</v>
      </c>
      <c r="B5946" t="s">
        <v>19127</v>
      </c>
      <c r="C5946" t="s">
        <v>19128</v>
      </c>
      <c r="D5946">
        <v>11</v>
      </c>
      <c r="E5946">
        <v>20</v>
      </c>
      <c r="G5946">
        <v>50</v>
      </c>
      <c r="L5946" t="s">
        <v>12086</v>
      </c>
      <c r="M5946">
        <v>7</v>
      </c>
      <c r="N5946">
        <v>2</v>
      </c>
      <c r="T5946" t="s">
        <v>39729</v>
      </c>
      <c r="U5946" t="s">
        <v>39729</v>
      </c>
      <c r="V5946" t="s">
        <v>39729</v>
      </c>
    </row>
    <row r="5947" spans="1:22" x14ac:dyDescent="0.3">
      <c r="A5947">
        <v>12201</v>
      </c>
      <c r="B5947" t="s">
        <v>19129</v>
      </c>
      <c r="C5947" t="s">
        <v>19130</v>
      </c>
      <c r="D5947">
        <v>2</v>
      </c>
      <c r="E5947">
        <v>20</v>
      </c>
      <c r="G5947">
        <v>200</v>
      </c>
      <c r="L5947" t="s">
        <v>12086</v>
      </c>
      <c r="M5947">
        <v>7</v>
      </c>
      <c r="N5947">
        <v>2</v>
      </c>
      <c r="T5947" t="s">
        <v>12087</v>
      </c>
      <c r="U5947" t="s">
        <v>12087</v>
      </c>
      <c r="V5947" t="s">
        <v>12087</v>
      </c>
    </row>
    <row r="5948" spans="1:22" x14ac:dyDescent="0.3">
      <c r="A5948">
        <v>12202</v>
      </c>
      <c r="B5948" t="s">
        <v>9699</v>
      </c>
      <c r="C5948" t="s">
        <v>9700</v>
      </c>
      <c r="D5948">
        <v>0</v>
      </c>
      <c r="E5948">
        <v>2</v>
      </c>
      <c r="G5948">
        <v>10</v>
      </c>
      <c r="L5948" t="s">
        <v>12086</v>
      </c>
      <c r="M5948">
        <v>7</v>
      </c>
      <c r="N5948">
        <v>2</v>
      </c>
      <c r="T5948" t="s">
        <v>44110</v>
      </c>
      <c r="U5948" t="s">
        <v>44110</v>
      </c>
      <c r="V5948" t="s">
        <v>44110</v>
      </c>
    </row>
    <row r="5949" spans="1:22" x14ac:dyDescent="0.3">
      <c r="A5949">
        <v>12203</v>
      </c>
      <c r="B5949" t="s">
        <v>160</v>
      </c>
      <c r="C5949" t="s">
        <v>161</v>
      </c>
      <c r="D5949">
        <v>0</v>
      </c>
      <c r="E5949">
        <v>2</v>
      </c>
      <c r="G5949">
        <v>10</v>
      </c>
      <c r="L5949" t="s">
        <v>12086</v>
      </c>
      <c r="M5949">
        <v>7</v>
      </c>
      <c r="N5949">
        <v>2</v>
      </c>
      <c r="T5949" t="s">
        <v>44111</v>
      </c>
      <c r="U5949" t="s">
        <v>44111</v>
      </c>
      <c r="V5949" t="s">
        <v>44111</v>
      </c>
    </row>
    <row r="5950" spans="1:22" x14ac:dyDescent="0.3">
      <c r="A5950">
        <v>12204</v>
      </c>
      <c r="B5950" t="s">
        <v>5544</v>
      </c>
      <c r="C5950" t="s">
        <v>5541</v>
      </c>
      <c r="D5950">
        <v>0</v>
      </c>
      <c r="E5950">
        <v>2</v>
      </c>
      <c r="G5950">
        <v>10</v>
      </c>
      <c r="L5950" t="s">
        <v>12086</v>
      </c>
      <c r="M5950">
        <v>7</v>
      </c>
      <c r="N5950">
        <v>2</v>
      </c>
      <c r="T5950" t="s">
        <v>44112</v>
      </c>
      <c r="U5950" t="s">
        <v>44112</v>
      </c>
      <c r="V5950" t="s">
        <v>44112</v>
      </c>
    </row>
    <row r="5951" spans="1:22" x14ac:dyDescent="0.3">
      <c r="A5951">
        <v>12205</v>
      </c>
      <c r="B5951" t="s">
        <v>2980</v>
      </c>
      <c r="C5951" t="s">
        <v>2981</v>
      </c>
      <c r="D5951">
        <v>0</v>
      </c>
      <c r="E5951">
        <v>2</v>
      </c>
      <c r="G5951">
        <v>10</v>
      </c>
      <c r="L5951" t="s">
        <v>12086</v>
      </c>
      <c r="M5951">
        <v>7</v>
      </c>
      <c r="N5951">
        <v>2</v>
      </c>
      <c r="T5951" t="s">
        <v>44113</v>
      </c>
      <c r="U5951" t="s">
        <v>44113</v>
      </c>
      <c r="V5951" t="s">
        <v>44113</v>
      </c>
    </row>
    <row r="5952" spans="1:22" x14ac:dyDescent="0.3">
      <c r="A5952">
        <v>12206</v>
      </c>
      <c r="B5952" t="s">
        <v>6277</v>
      </c>
      <c r="C5952" t="s">
        <v>6278</v>
      </c>
      <c r="D5952">
        <v>0</v>
      </c>
      <c r="E5952">
        <v>2</v>
      </c>
      <c r="G5952">
        <v>10</v>
      </c>
      <c r="L5952" t="s">
        <v>12086</v>
      </c>
      <c r="M5952">
        <v>7</v>
      </c>
      <c r="N5952">
        <v>2</v>
      </c>
      <c r="T5952" t="s">
        <v>44114</v>
      </c>
      <c r="U5952" t="s">
        <v>44114</v>
      </c>
      <c r="V5952" t="s">
        <v>44114</v>
      </c>
    </row>
    <row r="5953" spans="1:22" x14ac:dyDescent="0.3">
      <c r="A5953">
        <v>12207</v>
      </c>
      <c r="B5953" t="s">
        <v>10431</v>
      </c>
      <c r="C5953" t="s">
        <v>19131</v>
      </c>
      <c r="D5953">
        <v>0</v>
      </c>
      <c r="E5953">
        <v>2</v>
      </c>
      <c r="G5953">
        <v>10</v>
      </c>
      <c r="L5953" t="s">
        <v>12086</v>
      </c>
      <c r="M5953">
        <v>7</v>
      </c>
      <c r="N5953">
        <v>2</v>
      </c>
      <c r="T5953" t="s">
        <v>44115</v>
      </c>
      <c r="U5953" t="s">
        <v>44115</v>
      </c>
      <c r="V5953" t="s">
        <v>44115</v>
      </c>
    </row>
    <row r="5954" spans="1:22" x14ac:dyDescent="0.3">
      <c r="A5954">
        <v>12208</v>
      </c>
      <c r="B5954" t="s">
        <v>840</v>
      </c>
      <c r="C5954" t="s">
        <v>841</v>
      </c>
      <c r="D5954">
        <v>2</v>
      </c>
      <c r="E5954">
        <v>2</v>
      </c>
      <c r="G5954">
        <v>10</v>
      </c>
      <c r="L5954" t="s">
        <v>12086</v>
      </c>
      <c r="M5954">
        <v>7</v>
      </c>
      <c r="N5954">
        <v>2</v>
      </c>
      <c r="T5954" t="s">
        <v>39744</v>
      </c>
      <c r="U5954" t="s">
        <v>39744</v>
      </c>
      <c r="V5954" t="s">
        <v>39744</v>
      </c>
    </row>
    <row r="5955" spans="1:22" x14ac:dyDescent="0.3">
      <c r="A5955">
        <v>12209</v>
      </c>
      <c r="B5955" t="s">
        <v>5524</v>
      </c>
      <c r="C5955" t="s">
        <v>5525</v>
      </c>
      <c r="D5955">
        <v>2</v>
      </c>
      <c r="E5955">
        <v>2</v>
      </c>
      <c r="G5955">
        <v>10</v>
      </c>
      <c r="L5955" t="s">
        <v>12086</v>
      </c>
      <c r="M5955">
        <v>7</v>
      </c>
      <c r="N5955">
        <v>2</v>
      </c>
      <c r="T5955" t="s">
        <v>39746</v>
      </c>
      <c r="U5955" t="s">
        <v>39746</v>
      </c>
      <c r="V5955" t="s">
        <v>39746</v>
      </c>
    </row>
    <row r="5956" spans="1:22" x14ac:dyDescent="0.3">
      <c r="A5956">
        <v>12210</v>
      </c>
      <c r="B5956" t="s">
        <v>1679</v>
      </c>
      <c r="C5956" t="s">
        <v>1680</v>
      </c>
      <c r="D5956">
        <v>2</v>
      </c>
      <c r="E5956">
        <v>2</v>
      </c>
      <c r="G5956">
        <v>10</v>
      </c>
      <c r="L5956" t="s">
        <v>12086</v>
      </c>
      <c r="M5956">
        <v>7</v>
      </c>
      <c r="N5956">
        <v>2</v>
      </c>
      <c r="T5956" t="s">
        <v>44116</v>
      </c>
      <c r="U5956" t="s">
        <v>44116</v>
      </c>
      <c r="V5956" t="s">
        <v>44116</v>
      </c>
    </row>
    <row r="5957" spans="1:22" x14ac:dyDescent="0.3">
      <c r="A5957">
        <v>12211</v>
      </c>
      <c r="B5957" t="s">
        <v>19132</v>
      </c>
      <c r="C5957" t="s">
        <v>19133</v>
      </c>
      <c r="D5957">
        <v>2</v>
      </c>
      <c r="E5957">
        <v>2</v>
      </c>
      <c r="G5957">
        <v>10</v>
      </c>
      <c r="L5957" t="s">
        <v>12086</v>
      </c>
      <c r="M5957">
        <v>7</v>
      </c>
      <c r="N5957">
        <v>2</v>
      </c>
      <c r="T5957" t="s">
        <v>19134</v>
      </c>
      <c r="U5957" t="s">
        <v>19134</v>
      </c>
      <c r="V5957" t="s">
        <v>19134</v>
      </c>
    </row>
    <row r="5958" spans="1:22" x14ac:dyDescent="0.3">
      <c r="A5958">
        <v>12212</v>
      </c>
      <c r="B5958" t="s">
        <v>19135</v>
      </c>
      <c r="C5958" t="s">
        <v>19136</v>
      </c>
      <c r="D5958">
        <v>2</v>
      </c>
      <c r="E5958">
        <v>2</v>
      </c>
      <c r="G5958">
        <v>10</v>
      </c>
      <c r="L5958" t="s">
        <v>12086</v>
      </c>
      <c r="M5958">
        <v>7</v>
      </c>
      <c r="N5958">
        <v>2</v>
      </c>
      <c r="T5958" t="s">
        <v>19137</v>
      </c>
      <c r="U5958" t="s">
        <v>19137</v>
      </c>
      <c r="V5958" t="s">
        <v>19137</v>
      </c>
    </row>
    <row r="5959" spans="1:22" x14ac:dyDescent="0.3">
      <c r="A5959">
        <v>12213</v>
      </c>
      <c r="B5959" t="s">
        <v>19138</v>
      </c>
      <c r="C5959" t="s">
        <v>19138</v>
      </c>
      <c r="D5959">
        <v>11</v>
      </c>
      <c r="E5959">
        <v>2</v>
      </c>
      <c r="G5959">
        <v>0</v>
      </c>
      <c r="L5959" t="s">
        <v>12086</v>
      </c>
      <c r="M5959">
        <v>7</v>
      </c>
      <c r="N5959">
        <v>2</v>
      </c>
      <c r="T5959" t="s">
        <v>19139</v>
      </c>
      <c r="U5959" t="s">
        <v>19139</v>
      </c>
      <c r="V5959" t="s">
        <v>19139</v>
      </c>
    </row>
    <row r="5960" spans="1:22" x14ac:dyDescent="0.3">
      <c r="A5960">
        <v>12214</v>
      </c>
      <c r="B5960" t="s">
        <v>2420</v>
      </c>
      <c r="C5960" t="s">
        <v>2421</v>
      </c>
      <c r="D5960">
        <v>2</v>
      </c>
      <c r="E5960">
        <v>2</v>
      </c>
      <c r="G5960">
        <v>10</v>
      </c>
      <c r="L5960" t="s">
        <v>12086</v>
      </c>
      <c r="M5960">
        <v>7</v>
      </c>
      <c r="N5960">
        <v>2</v>
      </c>
      <c r="T5960" t="s">
        <v>39753</v>
      </c>
      <c r="U5960" t="s">
        <v>39753</v>
      </c>
      <c r="V5960" t="s">
        <v>39753</v>
      </c>
    </row>
    <row r="5961" spans="1:22" x14ac:dyDescent="0.3">
      <c r="A5961">
        <v>12215</v>
      </c>
      <c r="B5961" t="s">
        <v>1229</v>
      </c>
      <c r="C5961" t="s">
        <v>1230</v>
      </c>
      <c r="D5961">
        <v>2</v>
      </c>
      <c r="E5961">
        <v>2</v>
      </c>
      <c r="G5961">
        <v>10</v>
      </c>
      <c r="L5961" t="s">
        <v>12086</v>
      </c>
      <c r="M5961">
        <v>7</v>
      </c>
      <c r="N5961">
        <v>2</v>
      </c>
      <c r="T5961" t="s">
        <v>39755</v>
      </c>
      <c r="U5961" t="s">
        <v>39755</v>
      </c>
      <c r="V5961" t="s">
        <v>39755</v>
      </c>
    </row>
    <row r="5962" spans="1:22" x14ac:dyDescent="0.3">
      <c r="A5962">
        <v>12216</v>
      </c>
      <c r="B5962" t="s">
        <v>5456</v>
      </c>
      <c r="C5962" t="s">
        <v>5457</v>
      </c>
      <c r="D5962">
        <v>2</v>
      </c>
      <c r="E5962">
        <v>2</v>
      </c>
      <c r="G5962">
        <v>10</v>
      </c>
      <c r="L5962" t="s">
        <v>12086</v>
      </c>
      <c r="M5962">
        <v>7</v>
      </c>
      <c r="N5962">
        <v>2</v>
      </c>
      <c r="T5962" t="s">
        <v>44117</v>
      </c>
      <c r="U5962" t="s">
        <v>44117</v>
      </c>
      <c r="V5962" t="s">
        <v>44117</v>
      </c>
    </row>
    <row r="5963" spans="1:22" x14ac:dyDescent="0.3">
      <c r="A5963">
        <v>12217</v>
      </c>
      <c r="B5963" t="s">
        <v>572</v>
      </c>
      <c r="C5963" t="s">
        <v>573</v>
      </c>
      <c r="D5963">
        <v>2</v>
      </c>
      <c r="E5963">
        <v>2</v>
      </c>
      <c r="G5963">
        <v>10</v>
      </c>
      <c r="L5963" t="s">
        <v>12086</v>
      </c>
      <c r="M5963">
        <v>7</v>
      </c>
      <c r="N5963">
        <v>2</v>
      </c>
      <c r="T5963" t="s">
        <v>44118</v>
      </c>
      <c r="U5963" t="s">
        <v>44118</v>
      </c>
      <c r="V5963" t="s">
        <v>44118</v>
      </c>
    </row>
    <row r="5964" spans="1:22" x14ac:dyDescent="0.3">
      <c r="A5964">
        <v>12218</v>
      </c>
      <c r="B5964" t="s">
        <v>609</v>
      </c>
      <c r="C5964" t="s">
        <v>610</v>
      </c>
      <c r="D5964">
        <v>2</v>
      </c>
      <c r="E5964">
        <v>2</v>
      </c>
      <c r="G5964">
        <v>10</v>
      </c>
      <c r="L5964" t="s">
        <v>12086</v>
      </c>
      <c r="M5964">
        <v>7</v>
      </c>
      <c r="N5964">
        <v>2</v>
      </c>
      <c r="T5964" t="s">
        <v>44119</v>
      </c>
      <c r="U5964" t="s">
        <v>44119</v>
      </c>
      <c r="V5964" t="s">
        <v>44119</v>
      </c>
    </row>
    <row r="5965" spans="1:22" x14ac:dyDescent="0.3">
      <c r="A5965">
        <v>12219</v>
      </c>
      <c r="B5965" t="s">
        <v>19140</v>
      </c>
      <c r="C5965" t="s">
        <v>19141</v>
      </c>
      <c r="D5965">
        <v>2</v>
      </c>
      <c r="E5965">
        <v>2</v>
      </c>
      <c r="G5965">
        <v>10</v>
      </c>
      <c r="L5965" t="s">
        <v>12086</v>
      </c>
      <c r="M5965">
        <v>7</v>
      </c>
      <c r="N5965">
        <v>2</v>
      </c>
      <c r="T5965" t="s">
        <v>39763</v>
      </c>
      <c r="U5965" t="s">
        <v>39763</v>
      </c>
      <c r="V5965" t="s">
        <v>39763</v>
      </c>
    </row>
    <row r="5966" spans="1:22" x14ac:dyDescent="0.3">
      <c r="A5966">
        <v>12220</v>
      </c>
      <c r="B5966" t="s">
        <v>120</v>
      </c>
      <c r="C5966" t="s">
        <v>121</v>
      </c>
      <c r="D5966">
        <v>2</v>
      </c>
      <c r="E5966">
        <v>2</v>
      </c>
      <c r="G5966">
        <v>10</v>
      </c>
      <c r="L5966" t="s">
        <v>12086</v>
      </c>
      <c r="M5966">
        <v>7</v>
      </c>
      <c r="N5966">
        <v>2</v>
      </c>
      <c r="T5966" t="s">
        <v>44120</v>
      </c>
      <c r="U5966" t="s">
        <v>44120</v>
      </c>
      <c r="V5966" t="s">
        <v>44120</v>
      </c>
    </row>
    <row r="5967" spans="1:22" x14ac:dyDescent="0.3">
      <c r="A5967">
        <v>12221</v>
      </c>
      <c r="B5967" t="s">
        <v>19142</v>
      </c>
      <c r="C5967" t="s">
        <v>17118</v>
      </c>
      <c r="D5967">
        <v>2</v>
      </c>
      <c r="E5967">
        <v>2</v>
      </c>
      <c r="G5967">
        <v>10</v>
      </c>
      <c r="L5967" t="s">
        <v>12086</v>
      </c>
      <c r="M5967">
        <v>7</v>
      </c>
      <c r="N5967">
        <v>2</v>
      </c>
      <c r="T5967" t="s">
        <v>44121</v>
      </c>
      <c r="U5967" t="s">
        <v>44121</v>
      </c>
      <c r="V5967" t="s">
        <v>44121</v>
      </c>
    </row>
    <row r="5968" spans="1:22" x14ac:dyDescent="0.3">
      <c r="A5968">
        <v>12225</v>
      </c>
      <c r="B5968" t="s">
        <v>19143</v>
      </c>
      <c r="C5968" t="s">
        <v>19144</v>
      </c>
      <c r="D5968">
        <v>2</v>
      </c>
      <c r="E5968">
        <v>20</v>
      </c>
      <c r="G5968">
        <v>50</v>
      </c>
      <c r="L5968" t="s">
        <v>12086</v>
      </c>
      <c r="M5968">
        <v>7</v>
      </c>
      <c r="N5968">
        <v>2</v>
      </c>
      <c r="T5968" t="s">
        <v>19145</v>
      </c>
      <c r="U5968" t="s">
        <v>19145</v>
      </c>
      <c r="V5968" t="s">
        <v>19145</v>
      </c>
    </row>
    <row r="5969" spans="1:22" x14ac:dyDescent="0.3">
      <c r="A5969">
        <v>12226</v>
      </c>
      <c r="B5969" t="s">
        <v>19146</v>
      </c>
      <c r="C5969" t="s">
        <v>19147</v>
      </c>
      <c r="D5969">
        <v>0</v>
      </c>
      <c r="E5969">
        <v>20</v>
      </c>
      <c r="G5969">
        <v>50</v>
      </c>
      <c r="L5969" t="s">
        <v>12086</v>
      </c>
      <c r="M5969">
        <v>7</v>
      </c>
      <c r="N5969">
        <v>2</v>
      </c>
      <c r="T5969" t="s">
        <v>44122</v>
      </c>
      <c r="U5969" t="s">
        <v>44122</v>
      </c>
      <c r="V5969" t="s">
        <v>44122</v>
      </c>
    </row>
    <row r="5970" spans="1:22" x14ac:dyDescent="0.3">
      <c r="A5970">
        <v>12227</v>
      </c>
      <c r="B5970" t="s">
        <v>19148</v>
      </c>
      <c r="C5970" t="s">
        <v>19149</v>
      </c>
      <c r="D5970">
        <v>0</v>
      </c>
      <c r="E5970">
        <v>20</v>
      </c>
      <c r="G5970">
        <v>50</v>
      </c>
      <c r="L5970" t="s">
        <v>12086</v>
      </c>
      <c r="M5970">
        <v>7</v>
      </c>
      <c r="N5970">
        <v>2</v>
      </c>
      <c r="T5970" t="s">
        <v>44123</v>
      </c>
      <c r="U5970" t="s">
        <v>44123</v>
      </c>
      <c r="V5970" t="s">
        <v>44123</v>
      </c>
    </row>
    <row r="5971" spans="1:22" x14ac:dyDescent="0.3">
      <c r="A5971">
        <v>12228</v>
      </c>
      <c r="B5971" t="s">
        <v>19150</v>
      </c>
      <c r="C5971" t="s">
        <v>19151</v>
      </c>
      <c r="D5971">
        <v>0</v>
      </c>
      <c r="E5971">
        <v>20</v>
      </c>
      <c r="G5971">
        <v>50</v>
      </c>
      <c r="L5971" t="s">
        <v>12086</v>
      </c>
      <c r="M5971">
        <v>7</v>
      </c>
      <c r="N5971">
        <v>2</v>
      </c>
      <c r="T5971" t="s">
        <v>44124</v>
      </c>
      <c r="U5971" t="s">
        <v>44124</v>
      </c>
      <c r="V5971" t="s">
        <v>44124</v>
      </c>
    </row>
    <row r="5972" spans="1:22" x14ac:dyDescent="0.3">
      <c r="A5972">
        <v>12229</v>
      </c>
      <c r="B5972" t="s">
        <v>19152</v>
      </c>
      <c r="C5972" t="s">
        <v>19153</v>
      </c>
      <c r="D5972">
        <v>0</v>
      </c>
      <c r="E5972">
        <v>20</v>
      </c>
      <c r="G5972">
        <v>50</v>
      </c>
      <c r="L5972" t="s">
        <v>12086</v>
      </c>
      <c r="M5972">
        <v>7</v>
      </c>
      <c r="N5972">
        <v>2</v>
      </c>
      <c r="T5972" t="s">
        <v>44125</v>
      </c>
      <c r="U5972" t="s">
        <v>44125</v>
      </c>
      <c r="V5972" t="s">
        <v>44125</v>
      </c>
    </row>
    <row r="5973" spans="1:22" x14ac:dyDescent="0.3">
      <c r="A5973">
        <v>12230</v>
      </c>
      <c r="B5973" t="s">
        <v>19154</v>
      </c>
      <c r="C5973" t="s">
        <v>19155</v>
      </c>
      <c r="D5973">
        <v>0</v>
      </c>
      <c r="E5973">
        <v>20</v>
      </c>
      <c r="G5973">
        <v>50</v>
      </c>
      <c r="L5973" t="s">
        <v>12086</v>
      </c>
      <c r="M5973">
        <v>7</v>
      </c>
      <c r="N5973">
        <v>2</v>
      </c>
      <c r="T5973" t="s">
        <v>44126</v>
      </c>
      <c r="U5973" t="s">
        <v>44126</v>
      </c>
      <c r="V5973" t="s">
        <v>44126</v>
      </c>
    </row>
    <row r="5974" spans="1:22" x14ac:dyDescent="0.3">
      <c r="A5974">
        <v>12231</v>
      </c>
      <c r="B5974" t="s">
        <v>19156</v>
      </c>
      <c r="C5974" t="s">
        <v>19157</v>
      </c>
      <c r="D5974">
        <v>0</v>
      </c>
      <c r="E5974">
        <v>20</v>
      </c>
      <c r="G5974">
        <v>50</v>
      </c>
      <c r="L5974" t="s">
        <v>12086</v>
      </c>
      <c r="M5974">
        <v>7</v>
      </c>
      <c r="N5974">
        <v>2</v>
      </c>
      <c r="T5974" t="s">
        <v>44127</v>
      </c>
      <c r="U5974" t="s">
        <v>44127</v>
      </c>
      <c r="V5974" t="s">
        <v>44127</v>
      </c>
    </row>
    <row r="5975" spans="1:22" x14ac:dyDescent="0.3">
      <c r="A5975">
        <v>12232</v>
      </c>
      <c r="B5975" t="s">
        <v>19158</v>
      </c>
      <c r="C5975" t="s">
        <v>19159</v>
      </c>
      <c r="D5975">
        <v>2</v>
      </c>
      <c r="E5975">
        <v>20</v>
      </c>
      <c r="G5975">
        <v>150</v>
      </c>
      <c r="L5975" t="s">
        <v>12086</v>
      </c>
      <c r="M5975">
        <v>7</v>
      </c>
      <c r="N5975">
        <v>2</v>
      </c>
      <c r="T5975" t="s">
        <v>44128</v>
      </c>
      <c r="U5975" t="s">
        <v>44128</v>
      </c>
      <c r="V5975" t="s">
        <v>44128</v>
      </c>
    </row>
    <row r="5976" spans="1:22" x14ac:dyDescent="0.3">
      <c r="A5976">
        <v>12233</v>
      </c>
      <c r="B5976" t="s">
        <v>19160</v>
      </c>
      <c r="C5976" t="s">
        <v>19160</v>
      </c>
      <c r="D5976">
        <v>0</v>
      </c>
      <c r="E5976">
        <v>20</v>
      </c>
      <c r="G5976">
        <v>200</v>
      </c>
      <c r="L5976" t="s">
        <v>12086</v>
      </c>
      <c r="M5976">
        <v>7</v>
      </c>
      <c r="N5976">
        <v>2</v>
      </c>
      <c r="T5976" t="s">
        <v>32112</v>
      </c>
      <c r="U5976" t="s">
        <v>32112</v>
      </c>
      <c r="V5976" t="s">
        <v>32112</v>
      </c>
    </row>
    <row r="5977" spans="1:22" x14ac:dyDescent="0.3">
      <c r="A5977">
        <v>12234</v>
      </c>
      <c r="B5977" t="s">
        <v>19161</v>
      </c>
      <c r="C5977" t="s">
        <v>19162</v>
      </c>
      <c r="D5977">
        <v>0</v>
      </c>
      <c r="E5977">
        <v>20</v>
      </c>
      <c r="G5977">
        <v>100</v>
      </c>
      <c r="L5977" t="s">
        <v>12086</v>
      </c>
      <c r="M5977">
        <v>7</v>
      </c>
      <c r="N5977">
        <v>2</v>
      </c>
      <c r="T5977" t="s">
        <v>39778</v>
      </c>
      <c r="U5977" t="s">
        <v>39778</v>
      </c>
      <c r="V5977" t="s">
        <v>39778</v>
      </c>
    </row>
    <row r="5978" spans="1:22" x14ac:dyDescent="0.3">
      <c r="A5978">
        <v>12235</v>
      </c>
      <c r="B5978" t="s">
        <v>19163</v>
      </c>
      <c r="C5978" t="s">
        <v>19164</v>
      </c>
      <c r="D5978">
        <v>2</v>
      </c>
      <c r="E5978">
        <v>20</v>
      </c>
      <c r="G5978">
        <v>100</v>
      </c>
      <c r="L5978" t="s">
        <v>12086</v>
      </c>
      <c r="M5978">
        <v>7</v>
      </c>
      <c r="N5978">
        <v>2</v>
      </c>
      <c r="T5978" t="s">
        <v>39780</v>
      </c>
      <c r="U5978" t="s">
        <v>39780</v>
      </c>
      <c r="V5978" t="s">
        <v>39780</v>
      </c>
    </row>
    <row r="5979" spans="1:22" x14ac:dyDescent="0.3">
      <c r="A5979">
        <v>12236</v>
      </c>
      <c r="B5979" t="s">
        <v>19165</v>
      </c>
      <c r="C5979" t="s">
        <v>19166</v>
      </c>
      <c r="D5979">
        <v>11</v>
      </c>
      <c r="E5979">
        <v>20</v>
      </c>
      <c r="G5979">
        <v>100</v>
      </c>
      <c r="L5979" t="s">
        <v>12086</v>
      </c>
      <c r="M5979">
        <v>7</v>
      </c>
      <c r="N5979">
        <v>2</v>
      </c>
      <c r="T5979" t="s">
        <v>39782</v>
      </c>
      <c r="U5979" t="s">
        <v>39782</v>
      </c>
      <c r="V5979" t="s">
        <v>39782</v>
      </c>
    </row>
    <row r="5980" spans="1:22" x14ac:dyDescent="0.3">
      <c r="A5980">
        <v>12237</v>
      </c>
      <c r="B5980" t="s">
        <v>19167</v>
      </c>
      <c r="C5980" t="s">
        <v>19168</v>
      </c>
      <c r="D5980">
        <v>2</v>
      </c>
      <c r="E5980">
        <v>0</v>
      </c>
      <c r="G5980">
        <v>100</v>
      </c>
      <c r="L5980" t="s">
        <v>12086</v>
      </c>
      <c r="M5980">
        <v>7</v>
      </c>
      <c r="N5980">
        <v>2</v>
      </c>
      <c r="T5980" t="s">
        <v>39784</v>
      </c>
      <c r="U5980" t="s">
        <v>39784</v>
      </c>
      <c r="V5980" t="s">
        <v>39784</v>
      </c>
    </row>
    <row r="5981" spans="1:22" x14ac:dyDescent="0.3">
      <c r="A5981">
        <v>12238</v>
      </c>
      <c r="B5981" t="s">
        <v>19169</v>
      </c>
      <c r="C5981" t="s">
        <v>15542</v>
      </c>
      <c r="D5981">
        <v>2</v>
      </c>
      <c r="E5981">
        <v>20</v>
      </c>
      <c r="G5981">
        <v>100</v>
      </c>
      <c r="L5981" t="s">
        <v>12086</v>
      </c>
      <c r="M5981">
        <v>7</v>
      </c>
      <c r="N5981">
        <v>2</v>
      </c>
      <c r="T5981" t="s">
        <v>42772</v>
      </c>
      <c r="U5981" t="s">
        <v>42772</v>
      </c>
      <c r="V5981" t="s">
        <v>42772</v>
      </c>
    </row>
    <row r="5982" spans="1:22" x14ac:dyDescent="0.3">
      <c r="A5982">
        <v>12239</v>
      </c>
      <c r="B5982" t="s">
        <v>19170</v>
      </c>
      <c r="C5982" t="s">
        <v>15542</v>
      </c>
      <c r="D5982">
        <v>2</v>
      </c>
      <c r="E5982">
        <v>20</v>
      </c>
      <c r="G5982">
        <v>100</v>
      </c>
      <c r="L5982" t="s">
        <v>12086</v>
      </c>
      <c r="M5982">
        <v>7</v>
      </c>
      <c r="N5982">
        <v>2</v>
      </c>
      <c r="T5982" t="s">
        <v>42772</v>
      </c>
      <c r="U5982" t="s">
        <v>42772</v>
      </c>
      <c r="V5982" t="s">
        <v>42772</v>
      </c>
    </row>
    <row r="5983" spans="1:22" x14ac:dyDescent="0.3">
      <c r="A5983">
        <v>12240</v>
      </c>
      <c r="B5983" t="s">
        <v>19171</v>
      </c>
      <c r="C5983" t="s">
        <v>19172</v>
      </c>
      <c r="D5983">
        <v>2</v>
      </c>
      <c r="E5983">
        <v>20</v>
      </c>
      <c r="G5983">
        <v>200</v>
      </c>
      <c r="L5983" t="s">
        <v>12086</v>
      </c>
      <c r="M5983">
        <v>7</v>
      </c>
      <c r="N5983">
        <v>2</v>
      </c>
      <c r="T5983" t="s">
        <v>44129</v>
      </c>
      <c r="U5983" t="s">
        <v>44129</v>
      </c>
      <c r="V5983" t="s">
        <v>44129</v>
      </c>
    </row>
    <row r="5984" spans="1:22" x14ac:dyDescent="0.3">
      <c r="A5984">
        <v>12241</v>
      </c>
      <c r="B5984" t="s">
        <v>19173</v>
      </c>
      <c r="C5984" t="s">
        <v>19174</v>
      </c>
      <c r="D5984">
        <v>2</v>
      </c>
      <c r="E5984">
        <v>800</v>
      </c>
      <c r="G5984">
        <v>100</v>
      </c>
      <c r="L5984" t="s">
        <v>12086</v>
      </c>
      <c r="M5984">
        <v>7</v>
      </c>
      <c r="N5984">
        <v>2</v>
      </c>
      <c r="T5984" t="s">
        <v>39790</v>
      </c>
      <c r="U5984" t="s">
        <v>39790</v>
      </c>
      <c r="V5984" t="s">
        <v>39790</v>
      </c>
    </row>
    <row r="5985" spans="1:22" x14ac:dyDescent="0.3">
      <c r="A5985">
        <v>12242</v>
      </c>
      <c r="B5985" t="s">
        <v>19175</v>
      </c>
      <c r="C5985" t="s">
        <v>19176</v>
      </c>
      <c r="D5985">
        <v>2</v>
      </c>
      <c r="E5985">
        <v>1500</v>
      </c>
      <c r="G5985">
        <v>150</v>
      </c>
      <c r="L5985" t="s">
        <v>12086</v>
      </c>
      <c r="M5985">
        <v>7</v>
      </c>
      <c r="N5985">
        <v>2</v>
      </c>
      <c r="T5985" t="s">
        <v>39792</v>
      </c>
      <c r="U5985" t="s">
        <v>39792</v>
      </c>
      <c r="V5985" t="s">
        <v>39792</v>
      </c>
    </row>
    <row r="5986" spans="1:22" x14ac:dyDescent="0.3">
      <c r="A5986">
        <v>12243</v>
      </c>
      <c r="B5986" t="s">
        <v>19177</v>
      </c>
      <c r="C5986" t="s">
        <v>19178</v>
      </c>
      <c r="D5986">
        <v>2</v>
      </c>
      <c r="E5986">
        <v>3000</v>
      </c>
      <c r="G5986">
        <v>200</v>
      </c>
      <c r="L5986" t="s">
        <v>12086</v>
      </c>
      <c r="M5986">
        <v>7</v>
      </c>
      <c r="N5986">
        <v>2</v>
      </c>
      <c r="T5986" t="s">
        <v>39794</v>
      </c>
      <c r="U5986" t="s">
        <v>39794</v>
      </c>
      <c r="V5986" t="s">
        <v>39794</v>
      </c>
    </row>
    <row r="5987" spans="1:22" x14ac:dyDescent="0.3">
      <c r="A5987">
        <v>12244</v>
      </c>
      <c r="B5987" t="s">
        <v>19179</v>
      </c>
      <c r="C5987" t="s">
        <v>19180</v>
      </c>
      <c r="D5987">
        <v>2</v>
      </c>
      <c r="E5987">
        <v>20</v>
      </c>
      <c r="G5987">
        <v>200</v>
      </c>
      <c r="L5987" t="s">
        <v>12086</v>
      </c>
      <c r="M5987">
        <v>7</v>
      </c>
      <c r="N5987">
        <v>2</v>
      </c>
      <c r="T5987" t="s">
        <v>44130</v>
      </c>
      <c r="U5987" t="s">
        <v>44130</v>
      </c>
      <c r="V5987" t="s">
        <v>44130</v>
      </c>
    </row>
    <row r="5988" spans="1:22" x14ac:dyDescent="0.3">
      <c r="A5988">
        <v>12245</v>
      </c>
      <c r="B5988" t="s">
        <v>19181</v>
      </c>
      <c r="C5988" t="s">
        <v>19013</v>
      </c>
      <c r="D5988">
        <v>0</v>
      </c>
      <c r="E5988">
        <v>5000</v>
      </c>
      <c r="G5988">
        <v>500</v>
      </c>
      <c r="L5988" t="s">
        <v>12086</v>
      </c>
      <c r="M5988">
        <v>7</v>
      </c>
      <c r="N5988">
        <v>2</v>
      </c>
      <c r="T5988" t="s">
        <v>39798</v>
      </c>
      <c r="U5988" t="s">
        <v>39798</v>
      </c>
      <c r="V5988" t="s">
        <v>39798</v>
      </c>
    </row>
    <row r="5989" spans="1:22" x14ac:dyDescent="0.3">
      <c r="A5989">
        <v>12246</v>
      </c>
      <c r="B5989" t="s">
        <v>19182</v>
      </c>
      <c r="C5989" t="s">
        <v>19183</v>
      </c>
      <c r="D5989">
        <v>2</v>
      </c>
      <c r="E5989">
        <v>10000</v>
      </c>
      <c r="G5989">
        <v>50</v>
      </c>
      <c r="L5989" t="s">
        <v>12086</v>
      </c>
      <c r="M5989">
        <v>7</v>
      </c>
      <c r="N5989">
        <v>2</v>
      </c>
      <c r="T5989" t="s">
        <v>44131</v>
      </c>
      <c r="U5989" t="s">
        <v>44131</v>
      </c>
      <c r="V5989" t="s">
        <v>44131</v>
      </c>
    </row>
    <row r="5990" spans="1:22" x14ac:dyDescent="0.3">
      <c r="A5990">
        <v>12247</v>
      </c>
      <c r="B5990" t="s">
        <v>19184</v>
      </c>
      <c r="C5990" t="s">
        <v>19185</v>
      </c>
      <c r="D5990">
        <v>2</v>
      </c>
      <c r="E5990">
        <v>2</v>
      </c>
      <c r="G5990">
        <v>100</v>
      </c>
      <c r="L5990" t="s">
        <v>12086</v>
      </c>
      <c r="M5990">
        <v>7</v>
      </c>
      <c r="N5990">
        <v>2</v>
      </c>
      <c r="Q5990">
        <v>20</v>
      </c>
      <c r="T5990" t="s">
        <v>39802</v>
      </c>
      <c r="U5990" t="s">
        <v>39802</v>
      </c>
      <c r="V5990" t="s">
        <v>39802</v>
      </c>
    </row>
    <row r="5991" spans="1:22" x14ac:dyDescent="0.3">
      <c r="A5991">
        <v>12248</v>
      </c>
      <c r="B5991" t="s">
        <v>19186</v>
      </c>
      <c r="C5991" t="s">
        <v>19187</v>
      </c>
      <c r="D5991">
        <v>2</v>
      </c>
      <c r="E5991">
        <v>20</v>
      </c>
      <c r="G5991">
        <v>10</v>
      </c>
      <c r="L5991" t="s">
        <v>12086</v>
      </c>
      <c r="M5991">
        <v>7</v>
      </c>
      <c r="N5991">
        <v>2</v>
      </c>
      <c r="T5991" t="s">
        <v>44132</v>
      </c>
      <c r="U5991" t="s">
        <v>44132</v>
      </c>
      <c r="V5991" t="s">
        <v>44132</v>
      </c>
    </row>
    <row r="5992" spans="1:22" x14ac:dyDescent="0.3">
      <c r="A5992">
        <v>12249</v>
      </c>
      <c r="B5992" t="s">
        <v>19188</v>
      </c>
      <c r="C5992" t="s">
        <v>17135</v>
      </c>
      <c r="D5992">
        <v>2</v>
      </c>
      <c r="E5992">
        <v>20</v>
      </c>
      <c r="G5992">
        <v>10</v>
      </c>
      <c r="L5992" t="s">
        <v>12086</v>
      </c>
      <c r="M5992">
        <v>7</v>
      </c>
      <c r="N5992">
        <v>2</v>
      </c>
      <c r="T5992" t="s">
        <v>12087</v>
      </c>
      <c r="U5992" t="s">
        <v>12087</v>
      </c>
      <c r="V5992" t="s">
        <v>12087</v>
      </c>
    </row>
    <row r="5993" spans="1:22" x14ac:dyDescent="0.3">
      <c r="A5993">
        <v>12250</v>
      </c>
      <c r="B5993" t="s">
        <v>19189</v>
      </c>
      <c r="C5993" t="s">
        <v>9700</v>
      </c>
      <c r="D5993">
        <v>2</v>
      </c>
      <c r="E5993">
        <v>0</v>
      </c>
      <c r="G5993">
        <v>10</v>
      </c>
      <c r="L5993" t="s">
        <v>12086</v>
      </c>
      <c r="M5993">
        <v>7</v>
      </c>
      <c r="N5993">
        <v>2</v>
      </c>
      <c r="T5993" t="s">
        <v>39806</v>
      </c>
      <c r="U5993" t="s">
        <v>39806</v>
      </c>
      <c r="V5993" t="s">
        <v>39806</v>
      </c>
    </row>
    <row r="5994" spans="1:22" x14ac:dyDescent="0.3">
      <c r="A5994">
        <v>12251</v>
      </c>
      <c r="B5994" t="s">
        <v>19190</v>
      </c>
      <c r="C5994" t="s">
        <v>18955</v>
      </c>
      <c r="D5994">
        <v>2</v>
      </c>
      <c r="E5994">
        <v>0</v>
      </c>
      <c r="G5994">
        <v>10</v>
      </c>
      <c r="L5994" t="s">
        <v>12086</v>
      </c>
      <c r="M5994">
        <v>7</v>
      </c>
      <c r="N5994">
        <v>2</v>
      </c>
      <c r="T5994" t="s">
        <v>39808</v>
      </c>
      <c r="U5994" t="s">
        <v>39808</v>
      </c>
      <c r="V5994" t="s">
        <v>39808</v>
      </c>
    </row>
    <row r="5995" spans="1:22" x14ac:dyDescent="0.3">
      <c r="A5995">
        <v>12252</v>
      </c>
      <c r="B5995" t="s">
        <v>19191</v>
      </c>
      <c r="C5995" t="s">
        <v>5541</v>
      </c>
      <c r="D5995">
        <v>2</v>
      </c>
      <c r="E5995">
        <v>0</v>
      </c>
      <c r="G5995">
        <v>10</v>
      </c>
      <c r="L5995" t="s">
        <v>12086</v>
      </c>
      <c r="M5995">
        <v>7</v>
      </c>
      <c r="N5995">
        <v>2</v>
      </c>
      <c r="T5995" t="s">
        <v>39810</v>
      </c>
      <c r="U5995" t="s">
        <v>39810</v>
      </c>
      <c r="V5995" t="s">
        <v>39810</v>
      </c>
    </row>
    <row r="5996" spans="1:22" x14ac:dyDescent="0.3">
      <c r="A5996">
        <v>12253</v>
      </c>
      <c r="B5996" t="s">
        <v>19192</v>
      </c>
      <c r="C5996" t="s">
        <v>2981</v>
      </c>
      <c r="D5996">
        <v>2</v>
      </c>
      <c r="E5996">
        <v>0</v>
      </c>
      <c r="G5996">
        <v>10</v>
      </c>
      <c r="L5996" t="s">
        <v>12086</v>
      </c>
      <c r="M5996">
        <v>7</v>
      </c>
      <c r="N5996">
        <v>2</v>
      </c>
      <c r="T5996" t="s">
        <v>39812</v>
      </c>
      <c r="U5996" t="s">
        <v>39812</v>
      </c>
      <c r="V5996" t="s">
        <v>39812</v>
      </c>
    </row>
    <row r="5997" spans="1:22" x14ac:dyDescent="0.3">
      <c r="A5997">
        <v>12254</v>
      </c>
      <c r="B5997" t="s">
        <v>19193</v>
      </c>
      <c r="C5997" t="s">
        <v>19194</v>
      </c>
      <c r="D5997">
        <v>2</v>
      </c>
      <c r="E5997">
        <v>0</v>
      </c>
      <c r="G5997">
        <v>10</v>
      </c>
      <c r="L5997" t="s">
        <v>12086</v>
      </c>
      <c r="M5997">
        <v>7</v>
      </c>
      <c r="N5997">
        <v>2</v>
      </c>
      <c r="T5997" t="s">
        <v>39814</v>
      </c>
      <c r="U5997" t="s">
        <v>39814</v>
      </c>
      <c r="V5997" t="s">
        <v>39814</v>
      </c>
    </row>
    <row r="5998" spans="1:22" x14ac:dyDescent="0.3">
      <c r="A5998">
        <v>12255</v>
      </c>
      <c r="B5998" t="s">
        <v>19195</v>
      </c>
      <c r="C5998" t="s">
        <v>10432</v>
      </c>
      <c r="D5998">
        <v>2</v>
      </c>
      <c r="E5998">
        <v>0</v>
      </c>
      <c r="G5998">
        <v>10</v>
      </c>
      <c r="L5998" t="s">
        <v>12086</v>
      </c>
      <c r="M5998">
        <v>7</v>
      </c>
      <c r="N5998">
        <v>2</v>
      </c>
      <c r="T5998" t="s">
        <v>39816</v>
      </c>
      <c r="U5998" t="s">
        <v>39816</v>
      </c>
      <c r="V5998" t="s">
        <v>39816</v>
      </c>
    </row>
    <row r="5999" spans="1:22" x14ac:dyDescent="0.3">
      <c r="A5999">
        <v>12256</v>
      </c>
      <c r="B5999" t="s">
        <v>19196</v>
      </c>
      <c r="C5999" t="s">
        <v>19197</v>
      </c>
      <c r="D5999">
        <v>2</v>
      </c>
      <c r="E5999">
        <v>0</v>
      </c>
      <c r="G5999">
        <v>10</v>
      </c>
      <c r="L5999" t="s">
        <v>12086</v>
      </c>
      <c r="M5999">
        <v>7</v>
      </c>
      <c r="N5999">
        <v>2</v>
      </c>
      <c r="T5999" t="s">
        <v>12087</v>
      </c>
      <c r="U5999" t="s">
        <v>12087</v>
      </c>
      <c r="V5999" t="s">
        <v>12087</v>
      </c>
    </row>
    <row r="6000" spans="1:22" x14ac:dyDescent="0.3">
      <c r="A6000">
        <v>12257</v>
      </c>
      <c r="B6000" t="s">
        <v>19198</v>
      </c>
      <c r="C6000" t="s">
        <v>19199</v>
      </c>
      <c r="D6000">
        <v>0</v>
      </c>
      <c r="E6000">
        <v>20</v>
      </c>
      <c r="G6000">
        <v>100</v>
      </c>
      <c r="L6000" t="s">
        <v>12086</v>
      </c>
      <c r="M6000">
        <v>7</v>
      </c>
      <c r="N6000">
        <v>2</v>
      </c>
      <c r="Q6000">
        <v>50</v>
      </c>
      <c r="T6000" t="s">
        <v>39818</v>
      </c>
      <c r="U6000" t="s">
        <v>39818</v>
      </c>
      <c r="V6000" t="s">
        <v>39818</v>
      </c>
    </row>
    <row r="6001" spans="1:22" x14ac:dyDescent="0.3">
      <c r="A6001">
        <v>12258</v>
      </c>
      <c r="B6001" t="s">
        <v>19200</v>
      </c>
      <c r="C6001" t="s">
        <v>19201</v>
      </c>
      <c r="D6001">
        <v>2</v>
      </c>
      <c r="E6001">
        <v>0</v>
      </c>
      <c r="G6001">
        <v>10</v>
      </c>
      <c r="L6001" t="s">
        <v>12086</v>
      </c>
      <c r="M6001">
        <v>7</v>
      </c>
      <c r="N6001">
        <v>2</v>
      </c>
      <c r="T6001" t="s">
        <v>44133</v>
      </c>
      <c r="U6001" t="s">
        <v>44133</v>
      </c>
      <c r="V6001" t="s">
        <v>44133</v>
      </c>
    </row>
    <row r="6002" spans="1:22" x14ac:dyDescent="0.3">
      <c r="A6002">
        <v>12259</v>
      </c>
      <c r="B6002" t="s">
        <v>19202</v>
      </c>
      <c r="C6002" t="s">
        <v>19203</v>
      </c>
      <c r="D6002">
        <v>2</v>
      </c>
      <c r="E6002">
        <v>0</v>
      </c>
      <c r="G6002">
        <v>0</v>
      </c>
      <c r="L6002" t="s">
        <v>12086</v>
      </c>
      <c r="M6002">
        <v>7</v>
      </c>
      <c r="N6002">
        <v>2</v>
      </c>
      <c r="T6002" t="s">
        <v>44134</v>
      </c>
      <c r="U6002" t="s">
        <v>44134</v>
      </c>
      <c r="V6002" t="s">
        <v>44134</v>
      </c>
    </row>
    <row r="6003" spans="1:22" x14ac:dyDescent="0.3">
      <c r="A6003">
        <v>12260</v>
      </c>
      <c r="B6003" t="s">
        <v>19204</v>
      </c>
      <c r="C6003" t="s">
        <v>19205</v>
      </c>
      <c r="D6003">
        <v>2</v>
      </c>
      <c r="E6003">
        <v>0</v>
      </c>
      <c r="G6003">
        <v>100</v>
      </c>
      <c r="L6003" t="s">
        <v>12086</v>
      </c>
      <c r="M6003">
        <v>7</v>
      </c>
      <c r="N6003">
        <v>2</v>
      </c>
      <c r="T6003" t="s">
        <v>44135</v>
      </c>
      <c r="U6003" t="s">
        <v>44135</v>
      </c>
      <c r="V6003" t="s">
        <v>44135</v>
      </c>
    </row>
    <row r="6004" spans="1:22" x14ac:dyDescent="0.3">
      <c r="A6004">
        <v>12261</v>
      </c>
      <c r="B6004" t="s">
        <v>19206</v>
      </c>
      <c r="C6004" t="s">
        <v>19207</v>
      </c>
      <c r="D6004">
        <v>2</v>
      </c>
      <c r="E6004">
        <v>0</v>
      </c>
      <c r="G6004">
        <v>0</v>
      </c>
      <c r="L6004" t="s">
        <v>12086</v>
      </c>
      <c r="M6004">
        <v>7</v>
      </c>
      <c r="N6004">
        <v>2</v>
      </c>
      <c r="T6004" t="s">
        <v>44136</v>
      </c>
      <c r="U6004" t="s">
        <v>44136</v>
      </c>
      <c r="V6004" t="s">
        <v>44136</v>
      </c>
    </row>
    <row r="6005" spans="1:22" x14ac:dyDescent="0.3">
      <c r="A6005">
        <v>12262</v>
      </c>
      <c r="B6005" t="s">
        <v>19208</v>
      </c>
      <c r="C6005" t="s">
        <v>5521</v>
      </c>
      <c r="D6005">
        <v>2</v>
      </c>
      <c r="E6005">
        <v>0</v>
      </c>
      <c r="G6005">
        <v>10</v>
      </c>
      <c r="L6005" t="s">
        <v>12086</v>
      </c>
      <c r="M6005">
        <v>7</v>
      </c>
      <c r="N6005">
        <v>2</v>
      </c>
      <c r="T6005" t="s">
        <v>44137</v>
      </c>
      <c r="U6005" t="s">
        <v>44137</v>
      </c>
      <c r="V6005" t="s">
        <v>44137</v>
      </c>
    </row>
    <row r="6006" spans="1:22" x14ac:dyDescent="0.3">
      <c r="A6006">
        <v>12263</v>
      </c>
      <c r="B6006" t="s">
        <v>19209</v>
      </c>
      <c r="C6006" t="s">
        <v>19210</v>
      </c>
      <c r="D6006">
        <v>2</v>
      </c>
      <c r="E6006">
        <v>2</v>
      </c>
      <c r="G6006">
        <v>10</v>
      </c>
      <c r="L6006" t="s">
        <v>12086</v>
      </c>
      <c r="M6006">
        <v>7</v>
      </c>
      <c r="N6006">
        <v>2</v>
      </c>
      <c r="T6006" t="s">
        <v>39744</v>
      </c>
      <c r="U6006" t="s">
        <v>39744</v>
      </c>
      <c r="V6006" t="s">
        <v>39744</v>
      </c>
    </row>
    <row r="6007" spans="1:22" x14ac:dyDescent="0.3">
      <c r="A6007">
        <v>12264</v>
      </c>
      <c r="B6007" t="s">
        <v>19211</v>
      </c>
      <c r="C6007" t="s">
        <v>1680</v>
      </c>
      <c r="D6007">
        <v>2</v>
      </c>
      <c r="E6007">
        <v>2</v>
      </c>
      <c r="G6007">
        <v>10</v>
      </c>
      <c r="L6007" t="s">
        <v>12086</v>
      </c>
      <c r="M6007">
        <v>7</v>
      </c>
      <c r="N6007">
        <v>2</v>
      </c>
      <c r="T6007" t="s">
        <v>44116</v>
      </c>
      <c r="U6007" t="s">
        <v>44116</v>
      </c>
      <c r="V6007" t="s">
        <v>44116</v>
      </c>
    </row>
    <row r="6008" spans="1:22" x14ac:dyDescent="0.3">
      <c r="A6008">
        <v>12265</v>
      </c>
      <c r="B6008" t="s">
        <v>19212</v>
      </c>
      <c r="C6008" t="s">
        <v>19213</v>
      </c>
      <c r="D6008">
        <v>2</v>
      </c>
      <c r="E6008">
        <v>2</v>
      </c>
      <c r="G6008">
        <v>10</v>
      </c>
      <c r="L6008" t="s">
        <v>12086</v>
      </c>
      <c r="M6008">
        <v>7</v>
      </c>
      <c r="N6008">
        <v>2</v>
      </c>
      <c r="T6008" t="s">
        <v>39746</v>
      </c>
      <c r="U6008" t="s">
        <v>39746</v>
      </c>
      <c r="V6008" t="s">
        <v>39746</v>
      </c>
    </row>
    <row r="6009" spans="1:22" x14ac:dyDescent="0.3">
      <c r="A6009">
        <v>12266</v>
      </c>
      <c r="B6009" t="s">
        <v>19214</v>
      </c>
      <c r="C6009" t="s">
        <v>8884</v>
      </c>
      <c r="D6009">
        <v>2</v>
      </c>
      <c r="E6009">
        <v>2</v>
      </c>
      <c r="G6009">
        <v>70</v>
      </c>
      <c r="L6009" t="s">
        <v>12086</v>
      </c>
      <c r="M6009">
        <v>7</v>
      </c>
      <c r="N6009">
        <v>2</v>
      </c>
      <c r="T6009" t="s">
        <v>44098</v>
      </c>
      <c r="U6009" t="s">
        <v>44098</v>
      </c>
      <c r="V6009" t="s">
        <v>44098</v>
      </c>
    </row>
    <row r="6010" spans="1:22" x14ac:dyDescent="0.3">
      <c r="A6010">
        <v>12267</v>
      </c>
      <c r="B6010" t="s">
        <v>19215</v>
      </c>
      <c r="C6010" t="s">
        <v>5267</v>
      </c>
      <c r="D6010">
        <v>2</v>
      </c>
      <c r="E6010">
        <v>2</v>
      </c>
      <c r="G6010">
        <v>70</v>
      </c>
      <c r="L6010" t="s">
        <v>12086</v>
      </c>
      <c r="M6010">
        <v>7</v>
      </c>
      <c r="N6010">
        <v>2</v>
      </c>
      <c r="T6010" t="s">
        <v>44099</v>
      </c>
      <c r="U6010" t="s">
        <v>44099</v>
      </c>
      <c r="V6010" t="s">
        <v>44099</v>
      </c>
    </row>
    <row r="6011" spans="1:22" x14ac:dyDescent="0.3">
      <c r="A6011">
        <v>12268</v>
      </c>
      <c r="B6011" t="s">
        <v>19216</v>
      </c>
      <c r="C6011" t="s">
        <v>8130</v>
      </c>
      <c r="D6011">
        <v>2</v>
      </c>
      <c r="E6011">
        <v>2</v>
      </c>
      <c r="G6011">
        <v>70</v>
      </c>
      <c r="L6011" t="s">
        <v>12086</v>
      </c>
      <c r="M6011">
        <v>7</v>
      </c>
      <c r="N6011">
        <v>2</v>
      </c>
      <c r="T6011" t="s">
        <v>44138</v>
      </c>
      <c r="U6011" t="s">
        <v>44138</v>
      </c>
      <c r="V6011" t="s">
        <v>44138</v>
      </c>
    </row>
    <row r="6012" spans="1:22" x14ac:dyDescent="0.3">
      <c r="A6012">
        <v>12269</v>
      </c>
      <c r="B6012" t="s">
        <v>19217</v>
      </c>
      <c r="C6012" t="s">
        <v>19218</v>
      </c>
      <c r="D6012">
        <v>2</v>
      </c>
      <c r="E6012">
        <v>2</v>
      </c>
      <c r="G6012">
        <v>70</v>
      </c>
      <c r="L6012" t="s">
        <v>12086</v>
      </c>
      <c r="M6012">
        <v>7</v>
      </c>
      <c r="N6012">
        <v>2</v>
      </c>
      <c r="T6012" t="s">
        <v>39829</v>
      </c>
      <c r="U6012" t="s">
        <v>39829</v>
      </c>
      <c r="V6012" t="s">
        <v>39829</v>
      </c>
    </row>
    <row r="6013" spans="1:22" x14ac:dyDescent="0.3">
      <c r="A6013">
        <v>12270</v>
      </c>
      <c r="B6013" t="s">
        <v>19219</v>
      </c>
      <c r="C6013" t="s">
        <v>19220</v>
      </c>
      <c r="D6013">
        <v>2</v>
      </c>
      <c r="E6013">
        <v>2</v>
      </c>
      <c r="G6013">
        <v>70</v>
      </c>
      <c r="L6013" t="s">
        <v>12086</v>
      </c>
      <c r="M6013">
        <v>7</v>
      </c>
      <c r="N6013">
        <v>2</v>
      </c>
      <c r="T6013" t="s">
        <v>39831</v>
      </c>
      <c r="U6013" t="s">
        <v>39831</v>
      </c>
      <c r="V6013" t="s">
        <v>39831</v>
      </c>
    </row>
    <row r="6014" spans="1:22" x14ac:dyDescent="0.3">
      <c r="A6014">
        <v>12271</v>
      </c>
      <c r="B6014" t="s">
        <v>19221</v>
      </c>
      <c r="C6014" t="s">
        <v>19222</v>
      </c>
      <c r="D6014">
        <v>0</v>
      </c>
      <c r="E6014">
        <v>2</v>
      </c>
      <c r="G6014">
        <v>70</v>
      </c>
      <c r="L6014" t="s">
        <v>12086</v>
      </c>
      <c r="M6014">
        <v>7</v>
      </c>
      <c r="N6014">
        <v>2</v>
      </c>
      <c r="T6014" t="s">
        <v>39834</v>
      </c>
      <c r="U6014" t="s">
        <v>39834</v>
      </c>
      <c r="V6014" t="s">
        <v>39834</v>
      </c>
    </row>
    <row r="6015" spans="1:22" x14ac:dyDescent="0.3">
      <c r="A6015">
        <v>12272</v>
      </c>
      <c r="B6015" t="s">
        <v>19223</v>
      </c>
      <c r="C6015" t="s">
        <v>19224</v>
      </c>
      <c r="D6015">
        <v>2</v>
      </c>
      <c r="E6015">
        <v>2</v>
      </c>
      <c r="G6015">
        <v>70</v>
      </c>
      <c r="L6015" t="s">
        <v>12086</v>
      </c>
      <c r="M6015">
        <v>7</v>
      </c>
      <c r="N6015">
        <v>2</v>
      </c>
      <c r="T6015" t="s">
        <v>44139</v>
      </c>
      <c r="U6015" t="s">
        <v>44139</v>
      </c>
      <c r="V6015" t="s">
        <v>44139</v>
      </c>
    </row>
    <row r="6016" spans="1:22" x14ac:dyDescent="0.3">
      <c r="A6016">
        <v>12273</v>
      </c>
      <c r="B6016" t="s">
        <v>19225</v>
      </c>
      <c r="C6016" t="s">
        <v>19226</v>
      </c>
      <c r="D6016">
        <v>2</v>
      </c>
      <c r="E6016">
        <v>2</v>
      </c>
      <c r="G6016">
        <v>70</v>
      </c>
      <c r="L6016" t="s">
        <v>12086</v>
      </c>
      <c r="M6016">
        <v>7</v>
      </c>
      <c r="N6016">
        <v>2</v>
      </c>
      <c r="T6016" t="s">
        <v>39840</v>
      </c>
      <c r="U6016" t="s">
        <v>39840</v>
      </c>
      <c r="V6016" t="s">
        <v>39840</v>
      </c>
    </row>
    <row r="6017" spans="1:22" x14ac:dyDescent="0.3">
      <c r="A6017">
        <v>12274</v>
      </c>
      <c r="B6017" t="s">
        <v>19227</v>
      </c>
      <c r="C6017" t="s">
        <v>19228</v>
      </c>
      <c r="D6017">
        <v>0</v>
      </c>
      <c r="E6017">
        <v>0</v>
      </c>
      <c r="G6017">
        <v>10</v>
      </c>
      <c r="L6017" t="s">
        <v>12086</v>
      </c>
      <c r="M6017">
        <v>7</v>
      </c>
      <c r="N6017">
        <v>2</v>
      </c>
      <c r="T6017" t="s">
        <v>39842</v>
      </c>
      <c r="U6017" t="s">
        <v>39842</v>
      </c>
      <c r="V6017" t="s">
        <v>39842</v>
      </c>
    </row>
    <row r="6018" spans="1:22" x14ac:dyDescent="0.3">
      <c r="A6018">
        <v>12275</v>
      </c>
      <c r="B6018" t="s">
        <v>19229</v>
      </c>
      <c r="C6018" t="s">
        <v>19230</v>
      </c>
      <c r="D6018">
        <v>0</v>
      </c>
      <c r="E6018">
        <v>0</v>
      </c>
      <c r="G6018">
        <v>10</v>
      </c>
      <c r="L6018" t="s">
        <v>12086</v>
      </c>
      <c r="M6018">
        <v>7</v>
      </c>
      <c r="N6018">
        <v>2</v>
      </c>
      <c r="T6018" t="s">
        <v>39844</v>
      </c>
      <c r="U6018" t="s">
        <v>39844</v>
      </c>
      <c r="V6018" t="s">
        <v>39844</v>
      </c>
    </row>
    <row r="6019" spans="1:22" x14ac:dyDescent="0.3">
      <c r="A6019">
        <v>12276</v>
      </c>
      <c r="B6019" t="s">
        <v>19231</v>
      </c>
      <c r="C6019" t="s">
        <v>19232</v>
      </c>
      <c r="D6019">
        <v>2</v>
      </c>
      <c r="E6019">
        <v>2</v>
      </c>
      <c r="G6019">
        <v>10</v>
      </c>
      <c r="L6019" t="s">
        <v>12086</v>
      </c>
      <c r="M6019">
        <v>7</v>
      </c>
      <c r="N6019">
        <v>2</v>
      </c>
      <c r="T6019" t="s">
        <v>44140</v>
      </c>
      <c r="U6019" t="s">
        <v>44140</v>
      </c>
      <c r="V6019" t="s">
        <v>44140</v>
      </c>
    </row>
    <row r="6020" spans="1:22" x14ac:dyDescent="0.3">
      <c r="A6020">
        <v>12277</v>
      </c>
      <c r="B6020" t="s">
        <v>19233</v>
      </c>
      <c r="C6020" t="s">
        <v>19234</v>
      </c>
      <c r="D6020">
        <v>2</v>
      </c>
      <c r="E6020">
        <v>2</v>
      </c>
      <c r="G6020">
        <v>10</v>
      </c>
      <c r="L6020" t="s">
        <v>12086</v>
      </c>
      <c r="M6020">
        <v>7</v>
      </c>
      <c r="N6020">
        <v>2</v>
      </c>
      <c r="T6020" t="s">
        <v>44141</v>
      </c>
      <c r="U6020" t="s">
        <v>44141</v>
      </c>
      <c r="V6020" t="s">
        <v>44141</v>
      </c>
    </row>
    <row r="6021" spans="1:22" x14ac:dyDescent="0.3">
      <c r="A6021">
        <v>12278</v>
      </c>
      <c r="B6021" t="s">
        <v>19235</v>
      </c>
      <c r="C6021" t="s">
        <v>19236</v>
      </c>
      <c r="D6021">
        <v>2</v>
      </c>
      <c r="E6021">
        <v>2</v>
      </c>
      <c r="G6021">
        <v>10</v>
      </c>
      <c r="L6021" t="s">
        <v>12086</v>
      </c>
      <c r="M6021">
        <v>7</v>
      </c>
      <c r="N6021">
        <v>2</v>
      </c>
      <c r="T6021" t="s">
        <v>44142</v>
      </c>
      <c r="U6021" t="s">
        <v>44142</v>
      </c>
      <c r="V6021" t="s">
        <v>44142</v>
      </c>
    </row>
    <row r="6022" spans="1:22" x14ac:dyDescent="0.3">
      <c r="A6022">
        <v>12279</v>
      </c>
      <c r="B6022" t="s">
        <v>19237</v>
      </c>
      <c r="C6022" t="s">
        <v>19238</v>
      </c>
      <c r="D6022">
        <v>2</v>
      </c>
      <c r="E6022">
        <v>0</v>
      </c>
      <c r="G6022">
        <v>10</v>
      </c>
      <c r="L6022" t="s">
        <v>12086</v>
      </c>
      <c r="M6022">
        <v>7</v>
      </c>
      <c r="N6022">
        <v>2</v>
      </c>
      <c r="T6022" t="s">
        <v>39855</v>
      </c>
      <c r="U6022" t="s">
        <v>39855</v>
      </c>
      <c r="V6022" t="s">
        <v>39855</v>
      </c>
    </row>
    <row r="6023" spans="1:22" x14ac:dyDescent="0.3">
      <c r="A6023">
        <v>12280</v>
      </c>
      <c r="B6023" t="s">
        <v>19239</v>
      </c>
      <c r="C6023" t="s">
        <v>19240</v>
      </c>
      <c r="D6023">
        <v>2</v>
      </c>
      <c r="E6023">
        <v>0</v>
      </c>
      <c r="G6023">
        <v>10</v>
      </c>
      <c r="L6023" t="s">
        <v>12086</v>
      </c>
      <c r="M6023">
        <v>7</v>
      </c>
      <c r="N6023">
        <v>2</v>
      </c>
      <c r="T6023" t="s">
        <v>44143</v>
      </c>
      <c r="U6023" t="s">
        <v>44143</v>
      </c>
      <c r="V6023" t="s">
        <v>44143</v>
      </c>
    </row>
    <row r="6024" spans="1:22" x14ac:dyDescent="0.3">
      <c r="A6024">
        <v>12281</v>
      </c>
      <c r="B6024" t="s">
        <v>19241</v>
      </c>
      <c r="C6024" t="s">
        <v>19242</v>
      </c>
      <c r="D6024">
        <v>2</v>
      </c>
      <c r="E6024">
        <v>20</v>
      </c>
      <c r="G6024">
        <v>150</v>
      </c>
      <c r="L6024" t="s">
        <v>12086</v>
      </c>
      <c r="M6024">
        <v>7</v>
      </c>
      <c r="N6024">
        <v>2</v>
      </c>
      <c r="T6024" t="s">
        <v>44144</v>
      </c>
      <c r="U6024" t="s">
        <v>44144</v>
      </c>
      <c r="V6024" t="s">
        <v>44144</v>
      </c>
    </row>
    <row r="6025" spans="1:22" x14ac:dyDescent="0.3">
      <c r="A6025">
        <v>12282</v>
      </c>
      <c r="B6025" t="s">
        <v>19243</v>
      </c>
      <c r="C6025" t="s">
        <v>19244</v>
      </c>
      <c r="D6025">
        <v>2</v>
      </c>
      <c r="E6025">
        <v>0</v>
      </c>
      <c r="G6025">
        <v>10</v>
      </c>
      <c r="L6025" t="s">
        <v>12086</v>
      </c>
      <c r="M6025">
        <v>7</v>
      </c>
      <c r="N6025">
        <v>2</v>
      </c>
      <c r="T6025" t="s">
        <v>44145</v>
      </c>
      <c r="U6025" t="s">
        <v>44145</v>
      </c>
      <c r="V6025" t="s">
        <v>44145</v>
      </c>
    </row>
    <row r="6026" spans="1:22" x14ac:dyDescent="0.3">
      <c r="A6026">
        <v>12283</v>
      </c>
      <c r="B6026" t="s">
        <v>19245</v>
      </c>
      <c r="C6026" t="s">
        <v>19246</v>
      </c>
      <c r="D6026">
        <v>2</v>
      </c>
      <c r="E6026">
        <v>0</v>
      </c>
      <c r="G6026">
        <v>10</v>
      </c>
      <c r="L6026" t="s">
        <v>12086</v>
      </c>
      <c r="M6026">
        <v>7</v>
      </c>
      <c r="N6026">
        <v>2</v>
      </c>
      <c r="T6026" t="s">
        <v>44146</v>
      </c>
      <c r="U6026" t="s">
        <v>44146</v>
      </c>
      <c r="V6026" t="s">
        <v>44146</v>
      </c>
    </row>
    <row r="6027" spans="1:22" x14ac:dyDescent="0.3">
      <c r="A6027">
        <v>12284</v>
      </c>
      <c r="B6027" t="s">
        <v>19247</v>
      </c>
      <c r="C6027" t="s">
        <v>19248</v>
      </c>
      <c r="D6027">
        <v>2</v>
      </c>
      <c r="E6027">
        <v>0</v>
      </c>
      <c r="G6027">
        <v>10</v>
      </c>
      <c r="L6027" t="s">
        <v>12086</v>
      </c>
      <c r="M6027">
        <v>7</v>
      </c>
      <c r="N6027">
        <v>2</v>
      </c>
      <c r="T6027" t="s">
        <v>44147</v>
      </c>
      <c r="U6027" t="s">
        <v>44147</v>
      </c>
      <c r="V6027" t="s">
        <v>44147</v>
      </c>
    </row>
    <row r="6028" spans="1:22" x14ac:dyDescent="0.3">
      <c r="A6028">
        <v>12285</v>
      </c>
      <c r="B6028" t="s">
        <v>19249</v>
      </c>
      <c r="C6028" t="s">
        <v>19250</v>
      </c>
      <c r="D6028">
        <v>2</v>
      </c>
      <c r="E6028">
        <v>0</v>
      </c>
      <c r="G6028">
        <v>10</v>
      </c>
      <c r="L6028" t="s">
        <v>12086</v>
      </c>
      <c r="M6028">
        <v>7</v>
      </c>
      <c r="N6028">
        <v>2</v>
      </c>
      <c r="T6028" t="s">
        <v>44148</v>
      </c>
      <c r="U6028" t="s">
        <v>44148</v>
      </c>
      <c r="V6028" t="s">
        <v>44148</v>
      </c>
    </row>
    <row r="6029" spans="1:22" x14ac:dyDescent="0.3">
      <c r="A6029">
        <v>12286</v>
      </c>
      <c r="B6029" t="s">
        <v>19251</v>
      </c>
      <c r="C6029" t="s">
        <v>19252</v>
      </c>
      <c r="D6029">
        <v>2</v>
      </c>
      <c r="E6029">
        <v>0</v>
      </c>
      <c r="G6029">
        <v>10</v>
      </c>
      <c r="L6029" t="s">
        <v>12086</v>
      </c>
      <c r="M6029">
        <v>7</v>
      </c>
      <c r="N6029">
        <v>2</v>
      </c>
      <c r="T6029" t="s">
        <v>44149</v>
      </c>
      <c r="U6029" t="s">
        <v>44149</v>
      </c>
      <c r="V6029" t="s">
        <v>44149</v>
      </c>
    </row>
    <row r="6030" spans="1:22" x14ac:dyDescent="0.3">
      <c r="A6030">
        <v>12287</v>
      </c>
      <c r="B6030" t="s">
        <v>19253</v>
      </c>
      <c r="C6030" t="s">
        <v>19254</v>
      </c>
      <c r="D6030">
        <v>2</v>
      </c>
      <c r="E6030">
        <v>0</v>
      </c>
      <c r="G6030">
        <v>0</v>
      </c>
      <c r="L6030" t="s">
        <v>12086</v>
      </c>
      <c r="M6030">
        <v>7</v>
      </c>
      <c r="N6030">
        <v>2</v>
      </c>
      <c r="T6030" t="s">
        <v>19255</v>
      </c>
      <c r="U6030" t="s">
        <v>19255</v>
      </c>
      <c r="V6030" t="s">
        <v>19255</v>
      </c>
    </row>
    <row r="6031" spans="1:22" x14ac:dyDescent="0.3">
      <c r="A6031">
        <v>12288</v>
      </c>
      <c r="B6031" t="s">
        <v>19256</v>
      </c>
      <c r="C6031" t="s">
        <v>19257</v>
      </c>
      <c r="D6031">
        <v>2</v>
      </c>
      <c r="E6031">
        <v>0</v>
      </c>
      <c r="G6031">
        <v>0</v>
      </c>
      <c r="L6031" t="s">
        <v>12086</v>
      </c>
      <c r="M6031">
        <v>7</v>
      </c>
      <c r="N6031">
        <v>2</v>
      </c>
      <c r="T6031" t="s">
        <v>19258</v>
      </c>
      <c r="U6031" t="s">
        <v>19258</v>
      </c>
      <c r="V6031" t="s">
        <v>19258</v>
      </c>
    </row>
    <row r="6032" spans="1:22" x14ac:dyDescent="0.3">
      <c r="A6032">
        <v>12289</v>
      </c>
      <c r="B6032" t="s">
        <v>19259</v>
      </c>
      <c r="C6032" t="s">
        <v>19260</v>
      </c>
      <c r="D6032">
        <v>2</v>
      </c>
      <c r="E6032">
        <v>0</v>
      </c>
      <c r="G6032">
        <v>0</v>
      </c>
      <c r="L6032" t="s">
        <v>12086</v>
      </c>
      <c r="M6032">
        <v>7</v>
      </c>
      <c r="N6032">
        <v>2</v>
      </c>
      <c r="T6032" t="s">
        <v>19261</v>
      </c>
      <c r="U6032" t="s">
        <v>19261</v>
      </c>
      <c r="V6032" t="s">
        <v>19261</v>
      </c>
    </row>
    <row r="6033" spans="1:22" x14ac:dyDescent="0.3">
      <c r="A6033">
        <v>12290</v>
      </c>
      <c r="B6033" t="s">
        <v>19262</v>
      </c>
      <c r="C6033" t="s">
        <v>19263</v>
      </c>
      <c r="D6033">
        <v>2</v>
      </c>
      <c r="E6033">
        <v>10</v>
      </c>
      <c r="G6033">
        <v>100</v>
      </c>
      <c r="L6033" t="s">
        <v>12086</v>
      </c>
      <c r="M6033">
        <v>7</v>
      </c>
      <c r="N6033">
        <v>2</v>
      </c>
      <c r="T6033" t="s">
        <v>39864</v>
      </c>
      <c r="U6033" t="s">
        <v>39864</v>
      </c>
      <c r="V6033" t="s">
        <v>39864</v>
      </c>
    </row>
    <row r="6034" spans="1:22" x14ac:dyDescent="0.3">
      <c r="A6034">
        <v>12291</v>
      </c>
      <c r="B6034" t="s">
        <v>19264</v>
      </c>
      <c r="C6034" t="s">
        <v>19265</v>
      </c>
      <c r="D6034">
        <v>2</v>
      </c>
      <c r="E6034">
        <v>10</v>
      </c>
      <c r="G6034">
        <v>100</v>
      </c>
      <c r="L6034" t="s">
        <v>12086</v>
      </c>
      <c r="M6034">
        <v>7</v>
      </c>
      <c r="N6034">
        <v>2</v>
      </c>
      <c r="T6034" t="s">
        <v>39866</v>
      </c>
      <c r="U6034" t="s">
        <v>39866</v>
      </c>
      <c r="V6034" t="s">
        <v>39866</v>
      </c>
    </row>
    <row r="6035" spans="1:22" x14ac:dyDescent="0.3">
      <c r="A6035">
        <v>12292</v>
      </c>
      <c r="B6035" t="s">
        <v>19266</v>
      </c>
      <c r="C6035" t="s">
        <v>39867</v>
      </c>
      <c r="D6035">
        <v>0</v>
      </c>
      <c r="E6035">
        <v>500</v>
      </c>
      <c r="G6035">
        <v>200</v>
      </c>
      <c r="L6035" t="s">
        <v>12086</v>
      </c>
      <c r="M6035">
        <v>7</v>
      </c>
      <c r="N6035">
        <v>2</v>
      </c>
      <c r="T6035" t="s">
        <v>44150</v>
      </c>
      <c r="U6035" t="s">
        <v>44150</v>
      </c>
      <c r="V6035" t="s">
        <v>44150</v>
      </c>
    </row>
    <row r="6036" spans="1:22" x14ac:dyDescent="0.3">
      <c r="A6036">
        <v>12293</v>
      </c>
      <c r="B6036" t="s">
        <v>19267</v>
      </c>
      <c r="C6036" t="s">
        <v>19268</v>
      </c>
      <c r="D6036">
        <v>0</v>
      </c>
      <c r="E6036">
        <v>500</v>
      </c>
      <c r="G6036">
        <v>200</v>
      </c>
      <c r="L6036" t="s">
        <v>12086</v>
      </c>
      <c r="M6036">
        <v>7</v>
      </c>
      <c r="N6036">
        <v>2</v>
      </c>
      <c r="T6036" t="s">
        <v>32234</v>
      </c>
      <c r="U6036" t="s">
        <v>32234</v>
      </c>
      <c r="V6036" t="s">
        <v>32234</v>
      </c>
    </row>
    <row r="6037" spans="1:22" x14ac:dyDescent="0.3">
      <c r="A6037">
        <v>12294</v>
      </c>
      <c r="B6037" t="s">
        <v>19269</v>
      </c>
      <c r="C6037" t="s">
        <v>19270</v>
      </c>
      <c r="D6037">
        <v>2</v>
      </c>
      <c r="E6037">
        <v>0</v>
      </c>
      <c r="G6037">
        <v>10</v>
      </c>
      <c r="L6037" t="s">
        <v>12086</v>
      </c>
      <c r="M6037">
        <v>7</v>
      </c>
      <c r="N6037">
        <v>2</v>
      </c>
      <c r="T6037" t="s">
        <v>44151</v>
      </c>
      <c r="U6037" t="s">
        <v>44151</v>
      </c>
      <c r="V6037" t="s">
        <v>44151</v>
      </c>
    </row>
    <row r="6038" spans="1:22" x14ac:dyDescent="0.3">
      <c r="A6038">
        <v>12295</v>
      </c>
      <c r="B6038" t="s">
        <v>19271</v>
      </c>
      <c r="C6038" t="s">
        <v>19270</v>
      </c>
      <c r="D6038">
        <v>2</v>
      </c>
      <c r="E6038">
        <v>0</v>
      </c>
      <c r="G6038">
        <v>10</v>
      </c>
      <c r="L6038" t="s">
        <v>12086</v>
      </c>
      <c r="M6038">
        <v>7</v>
      </c>
      <c r="N6038">
        <v>2</v>
      </c>
      <c r="T6038" t="s">
        <v>44152</v>
      </c>
      <c r="U6038" t="s">
        <v>44152</v>
      </c>
      <c r="V6038" t="s">
        <v>44152</v>
      </c>
    </row>
    <row r="6039" spans="1:22" x14ac:dyDescent="0.3">
      <c r="A6039">
        <v>12296</v>
      </c>
      <c r="B6039" t="s">
        <v>19272</v>
      </c>
      <c r="C6039" t="s">
        <v>19270</v>
      </c>
      <c r="D6039">
        <v>2</v>
      </c>
      <c r="E6039">
        <v>0</v>
      </c>
      <c r="G6039">
        <v>10</v>
      </c>
      <c r="L6039" t="s">
        <v>12086</v>
      </c>
      <c r="M6039">
        <v>7</v>
      </c>
      <c r="N6039">
        <v>2</v>
      </c>
      <c r="T6039" t="s">
        <v>44153</v>
      </c>
      <c r="U6039" t="s">
        <v>44153</v>
      </c>
      <c r="V6039" t="s">
        <v>44153</v>
      </c>
    </row>
    <row r="6040" spans="1:22" x14ac:dyDescent="0.3">
      <c r="A6040">
        <v>12297</v>
      </c>
      <c r="B6040" t="s">
        <v>19273</v>
      </c>
      <c r="C6040" t="s">
        <v>19270</v>
      </c>
      <c r="D6040">
        <v>2</v>
      </c>
      <c r="E6040">
        <v>0</v>
      </c>
      <c r="G6040">
        <v>10</v>
      </c>
      <c r="L6040" t="s">
        <v>12086</v>
      </c>
      <c r="M6040">
        <v>7</v>
      </c>
      <c r="N6040">
        <v>2</v>
      </c>
      <c r="T6040" t="s">
        <v>44154</v>
      </c>
      <c r="U6040" t="s">
        <v>44154</v>
      </c>
      <c r="V6040" t="s">
        <v>44154</v>
      </c>
    </row>
    <row r="6041" spans="1:22" x14ac:dyDescent="0.3">
      <c r="A6041">
        <v>12298</v>
      </c>
      <c r="B6041" t="s">
        <v>19274</v>
      </c>
      <c r="C6041" t="s">
        <v>19275</v>
      </c>
      <c r="D6041">
        <v>2</v>
      </c>
      <c r="E6041">
        <v>0</v>
      </c>
      <c r="G6041">
        <v>10</v>
      </c>
      <c r="L6041" t="s">
        <v>12086</v>
      </c>
      <c r="M6041">
        <v>7</v>
      </c>
      <c r="N6041">
        <v>2</v>
      </c>
      <c r="T6041" t="s">
        <v>39871</v>
      </c>
      <c r="U6041" t="s">
        <v>39871</v>
      </c>
      <c r="V6041" t="s">
        <v>39871</v>
      </c>
    </row>
    <row r="6042" spans="1:22" x14ac:dyDescent="0.3">
      <c r="A6042">
        <v>12299</v>
      </c>
      <c r="B6042" t="s">
        <v>19276</v>
      </c>
      <c r="C6042" t="s">
        <v>19277</v>
      </c>
      <c r="D6042">
        <v>2</v>
      </c>
      <c r="E6042">
        <v>0</v>
      </c>
      <c r="G6042">
        <v>10</v>
      </c>
      <c r="L6042" t="s">
        <v>12086</v>
      </c>
      <c r="M6042">
        <v>7</v>
      </c>
      <c r="N6042">
        <v>2</v>
      </c>
      <c r="T6042" t="s">
        <v>39873</v>
      </c>
      <c r="U6042" t="s">
        <v>39873</v>
      </c>
      <c r="V6042" t="s">
        <v>39873</v>
      </c>
    </row>
    <row r="6043" spans="1:22" x14ac:dyDescent="0.3">
      <c r="A6043">
        <v>12300</v>
      </c>
      <c r="B6043" t="s">
        <v>19278</v>
      </c>
      <c r="C6043" t="s">
        <v>19279</v>
      </c>
      <c r="D6043">
        <v>2</v>
      </c>
      <c r="E6043">
        <v>0</v>
      </c>
      <c r="G6043">
        <v>10</v>
      </c>
      <c r="L6043" t="s">
        <v>12086</v>
      </c>
      <c r="M6043">
        <v>7</v>
      </c>
      <c r="N6043">
        <v>2</v>
      </c>
      <c r="T6043" t="s">
        <v>39875</v>
      </c>
      <c r="U6043" t="s">
        <v>39875</v>
      </c>
      <c r="V6043" t="s">
        <v>39875</v>
      </c>
    </row>
    <row r="6044" spans="1:22" x14ac:dyDescent="0.3">
      <c r="A6044">
        <v>12301</v>
      </c>
      <c r="B6044" t="s">
        <v>19280</v>
      </c>
      <c r="C6044" t="s">
        <v>19281</v>
      </c>
      <c r="D6044">
        <v>2</v>
      </c>
      <c r="E6044">
        <v>0</v>
      </c>
      <c r="G6044">
        <v>10</v>
      </c>
      <c r="L6044" t="s">
        <v>12086</v>
      </c>
      <c r="M6044">
        <v>7</v>
      </c>
      <c r="N6044">
        <v>2</v>
      </c>
      <c r="T6044" t="s">
        <v>39877</v>
      </c>
      <c r="U6044" t="s">
        <v>39877</v>
      </c>
      <c r="V6044" t="s">
        <v>39877</v>
      </c>
    </row>
    <row r="6045" spans="1:22" x14ac:dyDescent="0.3">
      <c r="A6045">
        <v>12302</v>
      </c>
      <c r="B6045" t="s">
        <v>19282</v>
      </c>
      <c r="C6045" t="s">
        <v>19283</v>
      </c>
      <c r="D6045">
        <v>2</v>
      </c>
      <c r="E6045">
        <v>0</v>
      </c>
      <c r="G6045">
        <v>10</v>
      </c>
      <c r="L6045" t="s">
        <v>12086</v>
      </c>
      <c r="M6045">
        <v>7</v>
      </c>
      <c r="N6045">
        <v>2</v>
      </c>
      <c r="T6045" t="s">
        <v>39879</v>
      </c>
      <c r="U6045" t="s">
        <v>39879</v>
      </c>
      <c r="V6045" t="s">
        <v>39879</v>
      </c>
    </row>
    <row r="6046" spans="1:22" x14ac:dyDescent="0.3">
      <c r="A6046">
        <v>12303</v>
      </c>
      <c r="B6046" t="s">
        <v>19284</v>
      </c>
      <c r="C6046" t="s">
        <v>19285</v>
      </c>
      <c r="D6046">
        <v>2</v>
      </c>
      <c r="E6046">
        <v>0</v>
      </c>
      <c r="G6046">
        <v>10</v>
      </c>
      <c r="L6046" t="s">
        <v>12086</v>
      </c>
      <c r="M6046">
        <v>7</v>
      </c>
      <c r="N6046">
        <v>2</v>
      </c>
      <c r="T6046" t="s">
        <v>12087</v>
      </c>
      <c r="U6046" t="s">
        <v>12087</v>
      </c>
      <c r="V6046" t="s">
        <v>12087</v>
      </c>
    </row>
    <row r="6047" spans="1:22" x14ac:dyDescent="0.3">
      <c r="A6047">
        <v>12304</v>
      </c>
      <c r="B6047" t="s">
        <v>19286</v>
      </c>
      <c r="C6047" t="s">
        <v>19287</v>
      </c>
      <c r="D6047">
        <v>2</v>
      </c>
      <c r="E6047">
        <v>0</v>
      </c>
      <c r="G6047">
        <v>0</v>
      </c>
      <c r="L6047" t="s">
        <v>12086</v>
      </c>
      <c r="M6047">
        <v>7</v>
      </c>
      <c r="N6047">
        <v>2</v>
      </c>
      <c r="T6047" t="s">
        <v>19288</v>
      </c>
      <c r="U6047" t="s">
        <v>19288</v>
      </c>
      <c r="V6047" t="s">
        <v>19288</v>
      </c>
    </row>
    <row r="6048" spans="1:22" x14ac:dyDescent="0.3">
      <c r="A6048">
        <v>12305</v>
      </c>
      <c r="B6048" t="s">
        <v>19289</v>
      </c>
      <c r="C6048" t="s">
        <v>19290</v>
      </c>
      <c r="D6048">
        <v>2</v>
      </c>
      <c r="E6048">
        <v>0</v>
      </c>
      <c r="G6048">
        <v>0</v>
      </c>
      <c r="L6048" t="s">
        <v>12086</v>
      </c>
      <c r="M6048">
        <v>7</v>
      </c>
      <c r="N6048">
        <v>2</v>
      </c>
      <c r="T6048" t="s">
        <v>19291</v>
      </c>
      <c r="U6048" t="s">
        <v>19291</v>
      </c>
      <c r="V6048" t="s">
        <v>19291</v>
      </c>
    </row>
    <row r="6049" spans="1:22" x14ac:dyDescent="0.3">
      <c r="A6049">
        <v>12306</v>
      </c>
      <c r="B6049" t="s">
        <v>19292</v>
      </c>
      <c r="C6049" t="s">
        <v>19293</v>
      </c>
      <c r="D6049">
        <v>2</v>
      </c>
      <c r="E6049">
        <v>0</v>
      </c>
      <c r="G6049">
        <v>0</v>
      </c>
      <c r="L6049" t="s">
        <v>12086</v>
      </c>
      <c r="M6049">
        <v>7</v>
      </c>
      <c r="N6049">
        <v>2</v>
      </c>
      <c r="T6049" t="s">
        <v>19294</v>
      </c>
      <c r="U6049" t="s">
        <v>19294</v>
      </c>
      <c r="V6049" t="s">
        <v>19294</v>
      </c>
    </row>
    <row r="6050" spans="1:22" x14ac:dyDescent="0.3">
      <c r="A6050">
        <v>12307</v>
      </c>
      <c r="B6050" t="s">
        <v>19295</v>
      </c>
      <c r="C6050" t="s">
        <v>19296</v>
      </c>
      <c r="D6050">
        <v>2</v>
      </c>
      <c r="E6050">
        <v>0</v>
      </c>
      <c r="G6050">
        <v>0</v>
      </c>
      <c r="L6050" t="s">
        <v>12086</v>
      </c>
      <c r="M6050">
        <v>7</v>
      </c>
      <c r="N6050">
        <v>2</v>
      </c>
      <c r="T6050" t="s">
        <v>19297</v>
      </c>
      <c r="U6050" t="s">
        <v>19297</v>
      </c>
      <c r="V6050" t="s">
        <v>19297</v>
      </c>
    </row>
    <row r="6051" spans="1:22" x14ac:dyDescent="0.3">
      <c r="A6051">
        <v>12308</v>
      </c>
      <c r="B6051" t="s">
        <v>19298</v>
      </c>
      <c r="C6051" t="s">
        <v>19299</v>
      </c>
      <c r="D6051">
        <v>2</v>
      </c>
      <c r="E6051">
        <v>0</v>
      </c>
      <c r="G6051">
        <v>0</v>
      </c>
      <c r="L6051" t="s">
        <v>12086</v>
      </c>
      <c r="M6051">
        <v>7</v>
      </c>
      <c r="N6051">
        <v>2</v>
      </c>
      <c r="T6051" t="s">
        <v>19300</v>
      </c>
      <c r="U6051" t="s">
        <v>19300</v>
      </c>
      <c r="V6051" t="s">
        <v>19300</v>
      </c>
    </row>
    <row r="6052" spans="1:22" x14ac:dyDescent="0.3">
      <c r="A6052">
        <v>12309</v>
      </c>
      <c r="B6052" t="s">
        <v>19301</v>
      </c>
      <c r="C6052" t="s">
        <v>19302</v>
      </c>
      <c r="D6052">
        <v>2</v>
      </c>
      <c r="E6052">
        <v>0</v>
      </c>
      <c r="G6052">
        <v>0</v>
      </c>
      <c r="L6052" t="s">
        <v>12086</v>
      </c>
      <c r="M6052">
        <v>7</v>
      </c>
      <c r="N6052">
        <v>2</v>
      </c>
      <c r="T6052" t="s">
        <v>19303</v>
      </c>
      <c r="U6052" t="s">
        <v>19303</v>
      </c>
      <c r="V6052" t="s">
        <v>19303</v>
      </c>
    </row>
    <row r="6053" spans="1:22" x14ac:dyDescent="0.3">
      <c r="A6053">
        <v>12310</v>
      </c>
      <c r="B6053" t="s">
        <v>19304</v>
      </c>
      <c r="C6053" t="s">
        <v>19305</v>
      </c>
      <c r="D6053">
        <v>2</v>
      </c>
      <c r="E6053">
        <v>0</v>
      </c>
      <c r="G6053">
        <v>50</v>
      </c>
      <c r="L6053" t="s">
        <v>12086</v>
      </c>
      <c r="M6053">
        <v>7</v>
      </c>
      <c r="N6053">
        <v>2</v>
      </c>
      <c r="T6053" t="s">
        <v>39883</v>
      </c>
      <c r="U6053" t="s">
        <v>39883</v>
      </c>
      <c r="V6053" t="s">
        <v>39883</v>
      </c>
    </row>
    <row r="6054" spans="1:22" x14ac:dyDescent="0.3">
      <c r="A6054">
        <v>12311</v>
      </c>
      <c r="B6054" t="s">
        <v>19306</v>
      </c>
      <c r="C6054" t="s">
        <v>19307</v>
      </c>
      <c r="D6054">
        <v>11</v>
      </c>
      <c r="E6054">
        <v>0</v>
      </c>
      <c r="G6054">
        <v>100</v>
      </c>
      <c r="L6054" t="s">
        <v>12086</v>
      </c>
      <c r="M6054">
        <v>7</v>
      </c>
      <c r="N6054">
        <v>2</v>
      </c>
      <c r="T6054" t="s">
        <v>44155</v>
      </c>
      <c r="U6054" t="s">
        <v>44155</v>
      </c>
      <c r="V6054" t="s">
        <v>44155</v>
      </c>
    </row>
    <row r="6055" spans="1:22" x14ac:dyDescent="0.3">
      <c r="A6055">
        <v>12312</v>
      </c>
      <c r="B6055" t="s">
        <v>19308</v>
      </c>
      <c r="C6055" t="s">
        <v>19309</v>
      </c>
      <c r="D6055">
        <v>2</v>
      </c>
      <c r="E6055">
        <v>0</v>
      </c>
      <c r="G6055">
        <v>0</v>
      </c>
      <c r="L6055" t="s">
        <v>12086</v>
      </c>
      <c r="M6055">
        <v>7</v>
      </c>
      <c r="N6055">
        <v>2</v>
      </c>
      <c r="T6055" t="s">
        <v>39886</v>
      </c>
      <c r="U6055" t="s">
        <v>39886</v>
      </c>
      <c r="V6055" t="s">
        <v>39886</v>
      </c>
    </row>
    <row r="6056" spans="1:22" x14ac:dyDescent="0.3">
      <c r="A6056">
        <v>12313</v>
      </c>
      <c r="B6056" t="s">
        <v>19310</v>
      </c>
      <c r="C6056" t="s">
        <v>19311</v>
      </c>
      <c r="D6056">
        <v>2</v>
      </c>
      <c r="E6056">
        <v>0</v>
      </c>
      <c r="G6056">
        <v>0</v>
      </c>
      <c r="L6056" t="s">
        <v>12086</v>
      </c>
      <c r="M6056">
        <v>7</v>
      </c>
      <c r="N6056">
        <v>2</v>
      </c>
      <c r="T6056" t="s">
        <v>12087</v>
      </c>
      <c r="U6056" t="s">
        <v>12087</v>
      </c>
      <c r="V6056" t="s">
        <v>12087</v>
      </c>
    </row>
    <row r="6057" spans="1:22" x14ac:dyDescent="0.3">
      <c r="A6057">
        <v>12314</v>
      </c>
      <c r="B6057" t="s">
        <v>19312</v>
      </c>
      <c r="C6057" t="s">
        <v>39887</v>
      </c>
      <c r="D6057">
        <v>2</v>
      </c>
      <c r="E6057">
        <v>0</v>
      </c>
      <c r="G6057">
        <v>10</v>
      </c>
      <c r="L6057" t="s">
        <v>12086</v>
      </c>
      <c r="M6057">
        <v>7</v>
      </c>
      <c r="N6057">
        <v>2</v>
      </c>
      <c r="T6057" t="s">
        <v>12087</v>
      </c>
      <c r="U6057" t="s">
        <v>12087</v>
      </c>
      <c r="V6057" t="s">
        <v>12087</v>
      </c>
    </row>
    <row r="6058" spans="1:22" x14ac:dyDescent="0.3">
      <c r="A6058">
        <v>12315</v>
      </c>
      <c r="B6058" t="s">
        <v>19313</v>
      </c>
      <c r="C6058" t="s">
        <v>19314</v>
      </c>
      <c r="D6058">
        <v>2</v>
      </c>
      <c r="E6058">
        <v>0</v>
      </c>
      <c r="G6058">
        <v>10</v>
      </c>
      <c r="L6058" t="s">
        <v>12086</v>
      </c>
      <c r="M6058">
        <v>7</v>
      </c>
      <c r="N6058">
        <v>2</v>
      </c>
      <c r="T6058" t="s">
        <v>12087</v>
      </c>
      <c r="U6058" t="s">
        <v>12087</v>
      </c>
      <c r="V6058" t="s">
        <v>12087</v>
      </c>
    </row>
    <row r="6059" spans="1:22" x14ac:dyDescent="0.3">
      <c r="A6059">
        <v>12316</v>
      </c>
      <c r="B6059" t="s">
        <v>19315</v>
      </c>
      <c r="C6059" t="s">
        <v>19316</v>
      </c>
      <c r="D6059">
        <v>2</v>
      </c>
      <c r="E6059">
        <v>0</v>
      </c>
      <c r="G6059">
        <v>10</v>
      </c>
      <c r="L6059" t="s">
        <v>12086</v>
      </c>
      <c r="M6059">
        <v>7</v>
      </c>
      <c r="N6059">
        <v>2</v>
      </c>
      <c r="T6059" t="s">
        <v>12087</v>
      </c>
      <c r="U6059" t="s">
        <v>12087</v>
      </c>
      <c r="V6059" t="s">
        <v>12087</v>
      </c>
    </row>
    <row r="6060" spans="1:22" x14ac:dyDescent="0.3">
      <c r="A6060">
        <v>12317</v>
      </c>
      <c r="B6060" t="s">
        <v>19317</v>
      </c>
      <c r="C6060" t="s">
        <v>19318</v>
      </c>
      <c r="D6060">
        <v>2</v>
      </c>
      <c r="E6060">
        <v>0</v>
      </c>
      <c r="G6060">
        <v>10</v>
      </c>
      <c r="L6060" t="s">
        <v>12086</v>
      </c>
      <c r="M6060">
        <v>7</v>
      </c>
      <c r="N6060">
        <v>2</v>
      </c>
      <c r="T6060" t="s">
        <v>12087</v>
      </c>
      <c r="U6060" t="s">
        <v>12087</v>
      </c>
      <c r="V6060" t="s">
        <v>12087</v>
      </c>
    </row>
    <row r="6061" spans="1:22" x14ac:dyDescent="0.3">
      <c r="A6061">
        <v>12318</v>
      </c>
      <c r="B6061" t="s">
        <v>19319</v>
      </c>
      <c r="C6061" t="s">
        <v>19320</v>
      </c>
      <c r="D6061">
        <v>2</v>
      </c>
      <c r="E6061">
        <v>0</v>
      </c>
      <c r="G6061">
        <v>10</v>
      </c>
      <c r="L6061" t="s">
        <v>12086</v>
      </c>
      <c r="M6061">
        <v>7</v>
      </c>
      <c r="N6061">
        <v>2</v>
      </c>
      <c r="T6061" t="s">
        <v>12087</v>
      </c>
      <c r="U6061" t="s">
        <v>12087</v>
      </c>
      <c r="V6061" t="s">
        <v>12087</v>
      </c>
    </row>
    <row r="6062" spans="1:22" x14ac:dyDescent="0.3">
      <c r="A6062">
        <v>12319</v>
      </c>
      <c r="B6062" t="s">
        <v>19321</v>
      </c>
      <c r="C6062" t="s">
        <v>19322</v>
      </c>
      <c r="D6062">
        <v>2</v>
      </c>
      <c r="E6062">
        <v>0</v>
      </c>
      <c r="G6062">
        <v>300</v>
      </c>
      <c r="L6062" t="s">
        <v>12086</v>
      </c>
      <c r="M6062">
        <v>7</v>
      </c>
      <c r="N6062">
        <v>2</v>
      </c>
      <c r="T6062" t="s">
        <v>44156</v>
      </c>
      <c r="U6062" t="s">
        <v>44156</v>
      </c>
      <c r="V6062" t="s">
        <v>44156</v>
      </c>
    </row>
    <row r="6063" spans="1:22" x14ac:dyDescent="0.3">
      <c r="A6063">
        <v>12320</v>
      </c>
      <c r="B6063" t="s">
        <v>19323</v>
      </c>
      <c r="C6063" t="s">
        <v>19324</v>
      </c>
      <c r="D6063">
        <v>2</v>
      </c>
      <c r="E6063">
        <v>0</v>
      </c>
      <c r="G6063">
        <v>300</v>
      </c>
      <c r="L6063" t="s">
        <v>12086</v>
      </c>
      <c r="M6063">
        <v>7</v>
      </c>
      <c r="N6063">
        <v>2</v>
      </c>
      <c r="T6063" t="s">
        <v>44157</v>
      </c>
      <c r="U6063" t="s">
        <v>44157</v>
      </c>
      <c r="V6063" t="s">
        <v>44157</v>
      </c>
    </row>
    <row r="6064" spans="1:22" x14ac:dyDescent="0.3">
      <c r="A6064">
        <v>12321</v>
      </c>
      <c r="B6064" t="s">
        <v>19325</v>
      </c>
      <c r="C6064" t="s">
        <v>19326</v>
      </c>
      <c r="D6064">
        <v>2</v>
      </c>
      <c r="E6064">
        <v>0</v>
      </c>
      <c r="G6064">
        <v>300</v>
      </c>
      <c r="L6064" t="s">
        <v>12086</v>
      </c>
      <c r="M6064">
        <v>7</v>
      </c>
      <c r="N6064">
        <v>2</v>
      </c>
      <c r="T6064" t="s">
        <v>39897</v>
      </c>
      <c r="U6064" t="s">
        <v>39897</v>
      </c>
      <c r="V6064" t="s">
        <v>39897</v>
      </c>
    </row>
    <row r="6065" spans="1:22" x14ac:dyDescent="0.3">
      <c r="A6065">
        <v>12322</v>
      </c>
      <c r="B6065" t="s">
        <v>19327</v>
      </c>
      <c r="C6065" t="s">
        <v>19328</v>
      </c>
      <c r="D6065">
        <v>0</v>
      </c>
      <c r="E6065">
        <v>0</v>
      </c>
      <c r="G6065">
        <v>50</v>
      </c>
      <c r="L6065" t="s">
        <v>12086</v>
      </c>
      <c r="M6065">
        <v>7</v>
      </c>
      <c r="N6065">
        <v>2</v>
      </c>
      <c r="T6065" t="s">
        <v>39899</v>
      </c>
      <c r="U6065" t="s">
        <v>39899</v>
      </c>
      <c r="V6065" t="s">
        <v>39899</v>
      </c>
    </row>
    <row r="6066" spans="1:22" x14ac:dyDescent="0.3">
      <c r="A6066">
        <v>12323</v>
      </c>
      <c r="B6066" t="s">
        <v>19329</v>
      </c>
      <c r="C6066" t="s">
        <v>19330</v>
      </c>
      <c r="D6066">
        <v>11</v>
      </c>
      <c r="E6066">
        <v>0</v>
      </c>
      <c r="G6066">
        <v>0</v>
      </c>
      <c r="L6066" t="s">
        <v>12086</v>
      </c>
      <c r="M6066">
        <v>7</v>
      </c>
      <c r="N6066">
        <v>2</v>
      </c>
      <c r="T6066" t="s">
        <v>39341</v>
      </c>
      <c r="U6066" t="s">
        <v>39341</v>
      </c>
      <c r="V6066" t="s">
        <v>39341</v>
      </c>
    </row>
    <row r="6067" spans="1:22" x14ac:dyDescent="0.3">
      <c r="A6067">
        <v>12324</v>
      </c>
      <c r="B6067" t="s">
        <v>19331</v>
      </c>
      <c r="C6067" t="s">
        <v>19332</v>
      </c>
      <c r="D6067">
        <v>11</v>
      </c>
      <c r="E6067">
        <v>0</v>
      </c>
      <c r="G6067">
        <v>0</v>
      </c>
      <c r="L6067" t="s">
        <v>12086</v>
      </c>
      <c r="M6067">
        <v>7</v>
      </c>
      <c r="N6067">
        <v>2</v>
      </c>
      <c r="T6067" t="s">
        <v>39900</v>
      </c>
      <c r="U6067" t="s">
        <v>39900</v>
      </c>
      <c r="V6067" t="s">
        <v>39900</v>
      </c>
    </row>
    <row r="6068" spans="1:22" x14ac:dyDescent="0.3">
      <c r="A6068">
        <v>12325</v>
      </c>
      <c r="B6068" t="s">
        <v>19333</v>
      </c>
      <c r="C6068" t="s">
        <v>19334</v>
      </c>
      <c r="D6068">
        <v>11</v>
      </c>
      <c r="E6068">
        <v>0</v>
      </c>
      <c r="G6068">
        <v>0</v>
      </c>
      <c r="L6068" t="s">
        <v>12086</v>
      </c>
      <c r="M6068">
        <v>7</v>
      </c>
      <c r="N6068">
        <v>2</v>
      </c>
      <c r="T6068" t="s">
        <v>32124</v>
      </c>
      <c r="U6068" t="s">
        <v>32124</v>
      </c>
      <c r="V6068" t="s">
        <v>32124</v>
      </c>
    </row>
    <row r="6069" spans="1:22" x14ac:dyDescent="0.3">
      <c r="A6069">
        <v>12326</v>
      </c>
      <c r="B6069" t="s">
        <v>19335</v>
      </c>
      <c r="C6069" t="s">
        <v>19336</v>
      </c>
      <c r="D6069">
        <v>2</v>
      </c>
      <c r="E6069">
        <v>2</v>
      </c>
      <c r="G6069">
        <v>20</v>
      </c>
      <c r="L6069" t="s">
        <v>12086</v>
      </c>
      <c r="M6069">
        <v>7</v>
      </c>
      <c r="N6069">
        <v>2</v>
      </c>
      <c r="T6069" t="s">
        <v>12087</v>
      </c>
      <c r="U6069" t="s">
        <v>12087</v>
      </c>
      <c r="V6069" t="s">
        <v>12087</v>
      </c>
    </row>
    <row r="6070" spans="1:22" x14ac:dyDescent="0.3">
      <c r="A6070">
        <v>12327</v>
      </c>
      <c r="B6070" t="s">
        <v>19337</v>
      </c>
      <c r="C6070" t="s">
        <v>19338</v>
      </c>
      <c r="D6070">
        <v>2</v>
      </c>
      <c r="E6070">
        <v>1000</v>
      </c>
      <c r="G6070">
        <v>50</v>
      </c>
      <c r="L6070" t="s">
        <v>12086</v>
      </c>
      <c r="M6070">
        <v>7</v>
      </c>
      <c r="N6070">
        <v>2</v>
      </c>
      <c r="T6070" t="s">
        <v>12087</v>
      </c>
      <c r="U6070" t="s">
        <v>12087</v>
      </c>
      <c r="V6070" t="s">
        <v>12087</v>
      </c>
    </row>
    <row r="6071" spans="1:22" x14ac:dyDescent="0.3">
      <c r="A6071">
        <v>12328</v>
      </c>
      <c r="B6071" t="s">
        <v>19339</v>
      </c>
      <c r="C6071" t="s">
        <v>19340</v>
      </c>
      <c r="D6071">
        <v>2</v>
      </c>
      <c r="E6071">
        <v>1800</v>
      </c>
      <c r="G6071">
        <v>100</v>
      </c>
      <c r="L6071" t="s">
        <v>12086</v>
      </c>
      <c r="M6071">
        <v>7</v>
      </c>
      <c r="N6071">
        <v>2</v>
      </c>
      <c r="T6071" t="s">
        <v>44158</v>
      </c>
      <c r="U6071" t="s">
        <v>44158</v>
      </c>
      <c r="V6071" t="s">
        <v>44158</v>
      </c>
    </row>
    <row r="6072" spans="1:22" x14ac:dyDescent="0.3">
      <c r="A6072">
        <v>12329</v>
      </c>
      <c r="B6072" t="s">
        <v>19341</v>
      </c>
      <c r="C6072" t="s">
        <v>19342</v>
      </c>
      <c r="D6072">
        <v>2</v>
      </c>
      <c r="E6072">
        <v>0</v>
      </c>
      <c r="G6072">
        <v>10</v>
      </c>
      <c r="L6072" t="s">
        <v>12086</v>
      </c>
      <c r="M6072">
        <v>7</v>
      </c>
      <c r="N6072">
        <v>2</v>
      </c>
      <c r="T6072" t="s">
        <v>44159</v>
      </c>
      <c r="U6072" t="s">
        <v>44159</v>
      </c>
      <c r="V6072" t="s">
        <v>44159</v>
      </c>
    </row>
    <row r="6073" spans="1:22" x14ac:dyDescent="0.3">
      <c r="A6073">
        <v>12330</v>
      </c>
      <c r="B6073" t="s">
        <v>19343</v>
      </c>
      <c r="C6073" t="s">
        <v>19344</v>
      </c>
      <c r="D6073">
        <v>2</v>
      </c>
      <c r="E6073">
        <v>0</v>
      </c>
      <c r="G6073">
        <v>10</v>
      </c>
      <c r="L6073" t="s">
        <v>12086</v>
      </c>
      <c r="M6073">
        <v>7</v>
      </c>
      <c r="N6073">
        <v>2</v>
      </c>
      <c r="T6073" t="s">
        <v>44160</v>
      </c>
      <c r="U6073" t="s">
        <v>44160</v>
      </c>
      <c r="V6073" t="s">
        <v>44160</v>
      </c>
    </row>
    <row r="6074" spans="1:22" x14ac:dyDescent="0.3">
      <c r="A6074">
        <v>12331</v>
      </c>
      <c r="B6074" t="s">
        <v>19345</v>
      </c>
      <c r="C6074" t="s">
        <v>19345</v>
      </c>
      <c r="D6074">
        <v>0</v>
      </c>
      <c r="E6074">
        <v>0</v>
      </c>
      <c r="G6074">
        <v>10</v>
      </c>
      <c r="L6074" t="s">
        <v>12086</v>
      </c>
      <c r="M6074">
        <v>7</v>
      </c>
      <c r="N6074">
        <v>2</v>
      </c>
      <c r="T6074" t="s">
        <v>44161</v>
      </c>
      <c r="U6074" t="s">
        <v>44161</v>
      </c>
      <c r="V6074" t="s">
        <v>44161</v>
      </c>
    </row>
    <row r="6075" spans="1:22" x14ac:dyDescent="0.3">
      <c r="A6075">
        <v>12332</v>
      </c>
      <c r="B6075" t="s">
        <v>19346</v>
      </c>
      <c r="C6075" t="s">
        <v>19347</v>
      </c>
      <c r="D6075">
        <v>0</v>
      </c>
      <c r="E6075">
        <v>0</v>
      </c>
      <c r="G6075">
        <v>10</v>
      </c>
      <c r="L6075" t="s">
        <v>12086</v>
      </c>
      <c r="M6075">
        <v>7</v>
      </c>
      <c r="N6075">
        <v>2</v>
      </c>
      <c r="T6075" t="s">
        <v>44162</v>
      </c>
      <c r="U6075" t="s">
        <v>44162</v>
      </c>
      <c r="V6075" t="s">
        <v>44162</v>
      </c>
    </row>
    <row r="6076" spans="1:22" x14ac:dyDescent="0.3">
      <c r="A6076">
        <v>12333</v>
      </c>
      <c r="B6076" t="s">
        <v>19348</v>
      </c>
      <c r="C6076" t="s">
        <v>19349</v>
      </c>
      <c r="D6076">
        <v>2</v>
      </c>
      <c r="E6076">
        <v>0</v>
      </c>
      <c r="G6076">
        <v>10</v>
      </c>
      <c r="L6076" t="s">
        <v>12086</v>
      </c>
      <c r="M6076">
        <v>7</v>
      </c>
      <c r="N6076">
        <v>2</v>
      </c>
      <c r="T6076" t="s">
        <v>44163</v>
      </c>
      <c r="U6076" t="s">
        <v>44163</v>
      </c>
      <c r="V6076" t="s">
        <v>44163</v>
      </c>
    </row>
    <row r="6077" spans="1:22" x14ac:dyDescent="0.3">
      <c r="A6077">
        <v>12334</v>
      </c>
      <c r="B6077" t="s">
        <v>19350</v>
      </c>
      <c r="C6077" t="s">
        <v>19351</v>
      </c>
      <c r="D6077">
        <v>2</v>
      </c>
      <c r="E6077">
        <v>0</v>
      </c>
      <c r="G6077">
        <v>10</v>
      </c>
      <c r="L6077" t="s">
        <v>12086</v>
      </c>
      <c r="M6077">
        <v>7</v>
      </c>
      <c r="N6077">
        <v>2</v>
      </c>
      <c r="T6077" t="s">
        <v>44164</v>
      </c>
      <c r="U6077" t="s">
        <v>44164</v>
      </c>
      <c r="V6077" t="s">
        <v>44164</v>
      </c>
    </row>
    <row r="6078" spans="1:22" x14ac:dyDescent="0.3">
      <c r="A6078">
        <v>12335</v>
      </c>
      <c r="B6078" t="s">
        <v>19352</v>
      </c>
      <c r="C6078" t="s">
        <v>19353</v>
      </c>
      <c r="D6078">
        <v>0</v>
      </c>
      <c r="E6078">
        <v>1000</v>
      </c>
      <c r="G6078">
        <v>350</v>
      </c>
      <c r="L6078" t="s">
        <v>12086</v>
      </c>
      <c r="M6078">
        <v>7</v>
      </c>
      <c r="N6078">
        <v>2</v>
      </c>
      <c r="T6078" t="s">
        <v>44165</v>
      </c>
      <c r="U6078" t="s">
        <v>44165</v>
      </c>
      <c r="V6078" t="s">
        <v>44165</v>
      </c>
    </row>
    <row r="6079" spans="1:22" x14ac:dyDescent="0.3">
      <c r="A6079">
        <v>12336</v>
      </c>
      <c r="B6079" t="s">
        <v>19354</v>
      </c>
      <c r="C6079" t="s">
        <v>19355</v>
      </c>
      <c r="D6079">
        <v>0</v>
      </c>
      <c r="E6079">
        <v>500</v>
      </c>
      <c r="G6079">
        <v>300</v>
      </c>
      <c r="L6079" t="s">
        <v>12086</v>
      </c>
      <c r="M6079">
        <v>7</v>
      </c>
      <c r="N6079">
        <v>2</v>
      </c>
      <c r="T6079" t="s">
        <v>40052</v>
      </c>
      <c r="U6079" t="s">
        <v>40052</v>
      </c>
      <c r="V6079" t="s">
        <v>40052</v>
      </c>
    </row>
    <row r="6080" spans="1:22" x14ac:dyDescent="0.3">
      <c r="A6080">
        <v>12337</v>
      </c>
      <c r="B6080" t="s">
        <v>19356</v>
      </c>
      <c r="C6080" t="s">
        <v>19357</v>
      </c>
      <c r="D6080">
        <v>0</v>
      </c>
      <c r="E6080">
        <v>300</v>
      </c>
      <c r="G6080">
        <v>200</v>
      </c>
      <c r="L6080" t="s">
        <v>12086</v>
      </c>
      <c r="M6080">
        <v>7</v>
      </c>
      <c r="N6080">
        <v>2</v>
      </c>
      <c r="T6080" t="s">
        <v>44166</v>
      </c>
      <c r="U6080" t="s">
        <v>44166</v>
      </c>
      <c r="V6080" t="s">
        <v>44166</v>
      </c>
    </row>
    <row r="6081" spans="1:22" x14ac:dyDescent="0.3">
      <c r="A6081">
        <v>12338</v>
      </c>
      <c r="B6081" t="s">
        <v>19358</v>
      </c>
      <c r="C6081" t="s">
        <v>19359</v>
      </c>
      <c r="D6081">
        <v>2</v>
      </c>
      <c r="E6081">
        <v>100</v>
      </c>
      <c r="G6081">
        <v>100</v>
      </c>
      <c r="L6081" t="s">
        <v>12086</v>
      </c>
      <c r="M6081">
        <v>7</v>
      </c>
      <c r="N6081">
        <v>2</v>
      </c>
      <c r="T6081" t="s">
        <v>44167</v>
      </c>
      <c r="U6081" t="s">
        <v>44167</v>
      </c>
      <c r="V6081" t="s">
        <v>44167</v>
      </c>
    </row>
    <row r="6082" spans="1:22" x14ac:dyDescent="0.3">
      <c r="A6082">
        <v>12339</v>
      </c>
      <c r="B6082" t="s">
        <v>19360</v>
      </c>
      <c r="C6082" t="s">
        <v>19361</v>
      </c>
      <c r="D6082">
        <v>2</v>
      </c>
      <c r="E6082">
        <v>0</v>
      </c>
      <c r="G6082">
        <v>10</v>
      </c>
      <c r="L6082" t="s">
        <v>12086</v>
      </c>
      <c r="M6082">
        <v>7</v>
      </c>
      <c r="N6082">
        <v>2</v>
      </c>
      <c r="T6082" t="s">
        <v>44168</v>
      </c>
      <c r="U6082" t="s">
        <v>44168</v>
      </c>
      <c r="V6082" t="s">
        <v>44168</v>
      </c>
    </row>
    <row r="6083" spans="1:22" x14ac:dyDescent="0.3">
      <c r="A6083">
        <v>12340</v>
      </c>
      <c r="B6083" t="s">
        <v>19362</v>
      </c>
      <c r="C6083" t="s">
        <v>19363</v>
      </c>
      <c r="D6083">
        <v>2</v>
      </c>
      <c r="E6083">
        <v>0</v>
      </c>
      <c r="G6083">
        <v>10</v>
      </c>
      <c r="L6083" t="s">
        <v>12086</v>
      </c>
      <c r="M6083">
        <v>7</v>
      </c>
      <c r="N6083">
        <v>2</v>
      </c>
      <c r="T6083" t="s">
        <v>19364</v>
      </c>
      <c r="U6083" t="s">
        <v>19364</v>
      </c>
      <c r="V6083" t="s">
        <v>19364</v>
      </c>
    </row>
    <row r="6084" spans="1:22" x14ac:dyDescent="0.3">
      <c r="A6084">
        <v>12341</v>
      </c>
      <c r="B6084" t="s">
        <v>19365</v>
      </c>
      <c r="C6084" t="s">
        <v>19366</v>
      </c>
      <c r="D6084">
        <v>2</v>
      </c>
      <c r="E6084">
        <v>30000</v>
      </c>
      <c r="G6084">
        <v>10</v>
      </c>
      <c r="L6084" t="s">
        <v>12086</v>
      </c>
      <c r="M6084">
        <v>7</v>
      </c>
      <c r="N6084">
        <v>2</v>
      </c>
      <c r="T6084" t="s">
        <v>39926</v>
      </c>
      <c r="U6084" t="s">
        <v>39926</v>
      </c>
      <c r="V6084" t="s">
        <v>39926</v>
      </c>
    </row>
    <row r="6085" spans="1:22" x14ac:dyDescent="0.3">
      <c r="A6085">
        <v>12342</v>
      </c>
      <c r="B6085" t="s">
        <v>19367</v>
      </c>
      <c r="C6085" t="s">
        <v>19368</v>
      </c>
      <c r="D6085">
        <v>2</v>
      </c>
      <c r="E6085">
        <v>0</v>
      </c>
      <c r="G6085">
        <v>50</v>
      </c>
      <c r="L6085" t="s">
        <v>12086</v>
      </c>
      <c r="M6085">
        <v>7</v>
      </c>
      <c r="N6085">
        <v>2</v>
      </c>
      <c r="T6085" t="s">
        <v>44169</v>
      </c>
      <c r="U6085" t="s">
        <v>44169</v>
      </c>
      <c r="V6085" t="s">
        <v>44169</v>
      </c>
    </row>
    <row r="6086" spans="1:22" x14ac:dyDescent="0.3">
      <c r="A6086">
        <v>12343</v>
      </c>
      <c r="B6086" t="s">
        <v>19369</v>
      </c>
      <c r="C6086" t="s">
        <v>19370</v>
      </c>
      <c r="D6086">
        <v>2</v>
      </c>
      <c r="E6086">
        <v>0</v>
      </c>
      <c r="G6086">
        <v>50</v>
      </c>
      <c r="L6086" t="s">
        <v>12086</v>
      </c>
      <c r="M6086">
        <v>7</v>
      </c>
      <c r="N6086">
        <v>2</v>
      </c>
      <c r="T6086" t="s">
        <v>44170</v>
      </c>
      <c r="U6086" t="s">
        <v>44170</v>
      </c>
      <c r="V6086" t="s">
        <v>44170</v>
      </c>
    </row>
    <row r="6087" spans="1:22" x14ac:dyDescent="0.3">
      <c r="A6087">
        <v>12344</v>
      </c>
      <c r="B6087" t="s">
        <v>19371</v>
      </c>
      <c r="C6087" t="s">
        <v>19372</v>
      </c>
      <c r="D6087">
        <v>2</v>
      </c>
      <c r="E6087">
        <v>0</v>
      </c>
      <c r="G6087">
        <v>50</v>
      </c>
      <c r="L6087" t="s">
        <v>12086</v>
      </c>
      <c r="M6087">
        <v>7</v>
      </c>
      <c r="N6087">
        <v>2</v>
      </c>
      <c r="T6087" t="s">
        <v>44171</v>
      </c>
      <c r="U6087" t="s">
        <v>44171</v>
      </c>
      <c r="V6087" t="s">
        <v>44171</v>
      </c>
    </row>
    <row r="6088" spans="1:22" x14ac:dyDescent="0.3">
      <c r="A6088">
        <v>12345</v>
      </c>
      <c r="B6088" t="s">
        <v>19373</v>
      </c>
      <c r="C6088" t="s">
        <v>19374</v>
      </c>
      <c r="D6088">
        <v>2</v>
      </c>
      <c r="E6088">
        <v>0</v>
      </c>
      <c r="G6088">
        <v>50</v>
      </c>
      <c r="L6088" t="s">
        <v>12086</v>
      </c>
      <c r="M6088">
        <v>7</v>
      </c>
      <c r="N6088">
        <v>2</v>
      </c>
      <c r="T6088" t="s">
        <v>44172</v>
      </c>
      <c r="U6088" t="s">
        <v>44172</v>
      </c>
      <c r="V6088" t="s">
        <v>44172</v>
      </c>
    </row>
    <row r="6089" spans="1:22" x14ac:dyDescent="0.3">
      <c r="A6089">
        <v>12346</v>
      </c>
      <c r="B6089" t="s">
        <v>19375</v>
      </c>
      <c r="C6089" t="s">
        <v>19376</v>
      </c>
      <c r="D6089">
        <v>2</v>
      </c>
      <c r="E6089">
        <v>0</v>
      </c>
      <c r="G6089">
        <v>0</v>
      </c>
      <c r="L6089" t="s">
        <v>12086</v>
      </c>
      <c r="M6089">
        <v>7</v>
      </c>
      <c r="N6089">
        <v>2</v>
      </c>
      <c r="T6089" t="s">
        <v>44173</v>
      </c>
      <c r="U6089" t="s">
        <v>44173</v>
      </c>
      <c r="V6089" t="s">
        <v>44173</v>
      </c>
    </row>
    <row r="6090" spans="1:22" x14ac:dyDescent="0.3">
      <c r="A6090">
        <v>12347</v>
      </c>
      <c r="B6090" t="s">
        <v>19377</v>
      </c>
      <c r="C6090" t="s">
        <v>19378</v>
      </c>
      <c r="D6090">
        <v>11</v>
      </c>
      <c r="E6090">
        <v>0</v>
      </c>
      <c r="G6090">
        <v>0</v>
      </c>
      <c r="L6090" t="s">
        <v>12086</v>
      </c>
      <c r="M6090">
        <v>7</v>
      </c>
      <c r="N6090">
        <v>2</v>
      </c>
      <c r="T6090" t="s">
        <v>44174</v>
      </c>
      <c r="U6090" t="s">
        <v>44174</v>
      </c>
      <c r="V6090" t="s">
        <v>44174</v>
      </c>
    </row>
    <row r="6091" spans="1:22" x14ac:dyDescent="0.3">
      <c r="A6091">
        <v>12348</v>
      </c>
      <c r="B6091" t="s">
        <v>19379</v>
      </c>
      <c r="C6091" t="s">
        <v>19380</v>
      </c>
      <c r="D6091">
        <v>2</v>
      </c>
      <c r="E6091">
        <v>0</v>
      </c>
      <c r="G6091">
        <v>50</v>
      </c>
      <c r="L6091" t="s">
        <v>12086</v>
      </c>
      <c r="M6091">
        <v>7</v>
      </c>
      <c r="N6091">
        <v>2</v>
      </c>
      <c r="T6091" t="s">
        <v>44175</v>
      </c>
      <c r="U6091" t="s">
        <v>44175</v>
      </c>
      <c r="V6091" t="s">
        <v>44175</v>
      </c>
    </row>
    <row r="6092" spans="1:22" x14ac:dyDescent="0.3">
      <c r="A6092">
        <v>12349</v>
      </c>
      <c r="B6092" t="s">
        <v>19381</v>
      </c>
      <c r="C6092" t="s">
        <v>19382</v>
      </c>
      <c r="D6092">
        <v>2</v>
      </c>
      <c r="E6092">
        <v>0</v>
      </c>
      <c r="G6092">
        <v>50</v>
      </c>
      <c r="L6092" t="s">
        <v>12086</v>
      </c>
      <c r="M6092">
        <v>7</v>
      </c>
      <c r="N6092">
        <v>2</v>
      </c>
      <c r="T6092" t="s">
        <v>44176</v>
      </c>
      <c r="U6092" t="s">
        <v>44176</v>
      </c>
      <c r="V6092" t="s">
        <v>44176</v>
      </c>
    </row>
    <row r="6093" spans="1:22" x14ac:dyDescent="0.3">
      <c r="A6093">
        <v>12350</v>
      </c>
      <c r="B6093" t="s">
        <v>19383</v>
      </c>
      <c r="C6093" t="s">
        <v>19384</v>
      </c>
      <c r="D6093">
        <v>11</v>
      </c>
      <c r="E6093">
        <v>20</v>
      </c>
      <c r="G6093">
        <v>100</v>
      </c>
      <c r="L6093" t="s">
        <v>12086</v>
      </c>
      <c r="M6093">
        <v>7</v>
      </c>
      <c r="N6093">
        <v>2</v>
      </c>
      <c r="T6093" t="s">
        <v>44177</v>
      </c>
      <c r="U6093" t="s">
        <v>44177</v>
      </c>
      <c r="V6093" t="s">
        <v>44177</v>
      </c>
    </row>
    <row r="6094" spans="1:22" x14ac:dyDescent="0.3">
      <c r="A6094">
        <v>12351</v>
      </c>
      <c r="B6094" t="s">
        <v>19385</v>
      </c>
      <c r="C6094" t="s">
        <v>19386</v>
      </c>
      <c r="D6094">
        <v>11</v>
      </c>
      <c r="E6094">
        <v>20</v>
      </c>
      <c r="G6094">
        <v>50</v>
      </c>
      <c r="L6094" t="s">
        <v>12086</v>
      </c>
      <c r="M6094">
        <v>7</v>
      </c>
      <c r="N6094">
        <v>2</v>
      </c>
      <c r="T6094" t="s">
        <v>44178</v>
      </c>
      <c r="U6094" t="s">
        <v>44178</v>
      </c>
      <c r="V6094" t="s">
        <v>44178</v>
      </c>
    </row>
    <row r="6095" spans="1:22" x14ac:dyDescent="0.3">
      <c r="A6095">
        <v>12352</v>
      </c>
      <c r="B6095" t="s">
        <v>19387</v>
      </c>
      <c r="C6095" t="s">
        <v>19388</v>
      </c>
      <c r="D6095">
        <v>2</v>
      </c>
      <c r="E6095">
        <v>0</v>
      </c>
      <c r="G6095">
        <v>10</v>
      </c>
      <c r="L6095" t="s">
        <v>12086</v>
      </c>
      <c r="M6095">
        <v>7</v>
      </c>
      <c r="N6095">
        <v>2</v>
      </c>
      <c r="T6095" t="s">
        <v>44179</v>
      </c>
      <c r="U6095" t="s">
        <v>44179</v>
      </c>
      <c r="V6095" t="s">
        <v>44179</v>
      </c>
    </row>
    <row r="6096" spans="1:22" x14ac:dyDescent="0.3">
      <c r="A6096">
        <v>12353</v>
      </c>
      <c r="B6096" t="s">
        <v>10053</v>
      </c>
      <c r="C6096" t="s">
        <v>19389</v>
      </c>
      <c r="D6096">
        <v>2</v>
      </c>
      <c r="E6096">
        <v>800</v>
      </c>
      <c r="G6096">
        <v>10</v>
      </c>
      <c r="L6096" t="s">
        <v>12086</v>
      </c>
      <c r="M6096">
        <v>7</v>
      </c>
      <c r="N6096">
        <v>2</v>
      </c>
      <c r="T6096" t="s">
        <v>44180</v>
      </c>
      <c r="U6096" t="s">
        <v>44180</v>
      </c>
      <c r="V6096" t="s">
        <v>44180</v>
      </c>
    </row>
    <row r="6097" spans="1:22" x14ac:dyDescent="0.3">
      <c r="A6097">
        <v>12354</v>
      </c>
      <c r="B6097" t="s">
        <v>19390</v>
      </c>
      <c r="C6097" t="s">
        <v>19391</v>
      </c>
      <c r="D6097">
        <v>2</v>
      </c>
      <c r="E6097">
        <v>2</v>
      </c>
      <c r="G6097">
        <v>50</v>
      </c>
      <c r="L6097" t="s">
        <v>12086</v>
      </c>
      <c r="M6097">
        <v>7</v>
      </c>
      <c r="N6097">
        <v>2</v>
      </c>
      <c r="T6097" t="s">
        <v>44181</v>
      </c>
      <c r="U6097" t="s">
        <v>44181</v>
      </c>
      <c r="V6097" t="s">
        <v>44181</v>
      </c>
    </row>
    <row r="6098" spans="1:22" x14ac:dyDescent="0.3">
      <c r="A6098">
        <v>12355</v>
      </c>
      <c r="B6098" t="s">
        <v>19392</v>
      </c>
      <c r="C6098" t="s">
        <v>19393</v>
      </c>
      <c r="D6098">
        <v>2</v>
      </c>
      <c r="E6098">
        <v>2</v>
      </c>
      <c r="G6098">
        <v>100</v>
      </c>
      <c r="L6098" t="s">
        <v>12086</v>
      </c>
      <c r="M6098">
        <v>7</v>
      </c>
      <c r="N6098">
        <v>2</v>
      </c>
      <c r="T6098" t="s">
        <v>44182</v>
      </c>
      <c r="U6098" t="s">
        <v>44182</v>
      </c>
      <c r="V6098" t="s">
        <v>44182</v>
      </c>
    </row>
    <row r="6099" spans="1:22" x14ac:dyDescent="0.3">
      <c r="A6099">
        <v>12356</v>
      </c>
      <c r="B6099" t="s">
        <v>19394</v>
      </c>
      <c r="C6099" t="s">
        <v>19395</v>
      </c>
      <c r="D6099">
        <v>2</v>
      </c>
      <c r="E6099">
        <v>2</v>
      </c>
      <c r="G6099">
        <v>100</v>
      </c>
      <c r="L6099" t="s">
        <v>12086</v>
      </c>
      <c r="M6099">
        <v>7</v>
      </c>
      <c r="N6099">
        <v>2</v>
      </c>
      <c r="T6099" t="s">
        <v>44183</v>
      </c>
      <c r="U6099" t="s">
        <v>44183</v>
      </c>
      <c r="V6099" t="s">
        <v>44183</v>
      </c>
    </row>
    <row r="6100" spans="1:22" x14ac:dyDescent="0.3">
      <c r="A6100">
        <v>12357</v>
      </c>
      <c r="B6100" t="s">
        <v>19396</v>
      </c>
      <c r="C6100" t="s">
        <v>19397</v>
      </c>
      <c r="D6100">
        <v>2</v>
      </c>
      <c r="E6100">
        <v>20</v>
      </c>
      <c r="G6100">
        <v>50</v>
      </c>
      <c r="L6100" t="s">
        <v>12086</v>
      </c>
      <c r="M6100">
        <v>7</v>
      </c>
      <c r="N6100">
        <v>2</v>
      </c>
      <c r="T6100" t="s">
        <v>19398</v>
      </c>
      <c r="U6100" t="s">
        <v>19398</v>
      </c>
      <c r="V6100" t="s">
        <v>19398</v>
      </c>
    </row>
    <row r="6101" spans="1:22" x14ac:dyDescent="0.3">
      <c r="A6101">
        <v>12358</v>
      </c>
      <c r="B6101" t="s">
        <v>19399</v>
      </c>
      <c r="C6101" t="s">
        <v>19400</v>
      </c>
      <c r="D6101">
        <v>2</v>
      </c>
      <c r="E6101">
        <v>20</v>
      </c>
      <c r="G6101">
        <v>50</v>
      </c>
      <c r="L6101" t="s">
        <v>12086</v>
      </c>
      <c r="M6101">
        <v>7</v>
      </c>
      <c r="N6101">
        <v>2</v>
      </c>
      <c r="T6101" t="s">
        <v>19401</v>
      </c>
      <c r="U6101" t="s">
        <v>19401</v>
      </c>
      <c r="V6101" t="s">
        <v>19401</v>
      </c>
    </row>
    <row r="6102" spans="1:22" x14ac:dyDescent="0.3">
      <c r="A6102">
        <v>12359</v>
      </c>
      <c r="B6102" t="s">
        <v>19402</v>
      </c>
      <c r="C6102" t="s">
        <v>19403</v>
      </c>
      <c r="D6102">
        <v>2</v>
      </c>
      <c r="E6102">
        <v>20</v>
      </c>
      <c r="G6102">
        <v>50</v>
      </c>
      <c r="L6102" t="s">
        <v>12086</v>
      </c>
      <c r="M6102">
        <v>7</v>
      </c>
      <c r="N6102">
        <v>2</v>
      </c>
      <c r="T6102" t="s">
        <v>19404</v>
      </c>
      <c r="U6102" t="s">
        <v>19404</v>
      </c>
      <c r="V6102" t="s">
        <v>19404</v>
      </c>
    </row>
    <row r="6103" spans="1:22" x14ac:dyDescent="0.3">
      <c r="A6103">
        <v>12360</v>
      </c>
      <c r="B6103" t="s">
        <v>19405</v>
      </c>
      <c r="C6103" t="s">
        <v>19406</v>
      </c>
      <c r="D6103">
        <v>2</v>
      </c>
      <c r="E6103">
        <v>20</v>
      </c>
      <c r="G6103">
        <v>50</v>
      </c>
      <c r="L6103" t="s">
        <v>12086</v>
      </c>
      <c r="M6103">
        <v>7</v>
      </c>
      <c r="N6103">
        <v>2</v>
      </c>
      <c r="T6103" t="s">
        <v>19407</v>
      </c>
      <c r="U6103" t="s">
        <v>19407</v>
      </c>
      <c r="V6103" t="s">
        <v>19407</v>
      </c>
    </row>
    <row r="6104" spans="1:22" x14ac:dyDescent="0.3">
      <c r="A6104">
        <v>12361</v>
      </c>
      <c r="B6104" t="s">
        <v>19408</v>
      </c>
      <c r="C6104" t="s">
        <v>19409</v>
      </c>
      <c r="D6104">
        <v>2</v>
      </c>
      <c r="E6104">
        <v>0</v>
      </c>
      <c r="G6104">
        <v>0</v>
      </c>
      <c r="L6104" t="s">
        <v>12086</v>
      </c>
      <c r="M6104">
        <v>7</v>
      </c>
      <c r="N6104">
        <v>2</v>
      </c>
      <c r="T6104" t="s">
        <v>19410</v>
      </c>
      <c r="U6104" t="s">
        <v>19410</v>
      </c>
      <c r="V6104" t="s">
        <v>19410</v>
      </c>
    </row>
    <row r="6105" spans="1:22" x14ac:dyDescent="0.3">
      <c r="A6105">
        <v>12362</v>
      </c>
      <c r="B6105" t="s">
        <v>19411</v>
      </c>
      <c r="C6105" t="s">
        <v>19411</v>
      </c>
      <c r="D6105">
        <v>2</v>
      </c>
      <c r="E6105">
        <v>20</v>
      </c>
      <c r="G6105">
        <v>50</v>
      </c>
      <c r="L6105" t="s">
        <v>12086</v>
      </c>
      <c r="M6105">
        <v>7</v>
      </c>
      <c r="N6105">
        <v>2</v>
      </c>
      <c r="T6105" t="s">
        <v>19412</v>
      </c>
      <c r="U6105" t="s">
        <v>19412</v>
      </c>
      <c r="V6105" t="s">
        <v>19412</v>
      </c>
    </row>
    <row r="6106" spans="1:22" x14ac:dyDescent="0.3">
      <c r="A6106">
        <v>12363</v>
      </c>
      <c r="B6106" t="s">
        <v>19413</v>
      </c>
      <c r="C6106" t="s">
        <v>19414</v>
      </c>
      <c r="D6106">
        <v>2</v>
      </c>
      <c r="E6106">
        <v>0</v>
      </c>
      <c r="G6106">
        <v>0</v>
      </c>
      <c r="L6106" t="s">
        <v>12086</v>
      </c>
      <c r="M6106">
        <v>7</v>
      </c>
      <c r="N6106">
        <v>2</v>
      </c>
      <c r="T6106" t="s">
        <v>19415</v>
      </c>
      <c r="U6106" t="s">
        <v>19415</v>
      </c>
      <c r="V6106" t="s">
        <v>19415</v>
      </c>
    </row>
    <row r="6107" spans="1:22" x14ac:dyDescent="0.3">
      <c r="A6107">
        <v>12364</v>
      </c>
      <c r="B6107" t="s">
        <v>19416</v>
      </c>
      <c r="C6107" t="s">
        <v>19417</v>
      </c>
      <c r="D6107">
        <v>2</v>
      </c>
      <c r="E6107">
        <v>20</v>
      </c>
      <c r="G6107">
        <v>50</v>
      </c>
      <c r="L6107" t="s">
        <v>12086</v>
      </c>
      <c r="M6107">
        <v>7</v>
      </c>
      <c r="N6107">
        <v>2</v>
      </c>
      <c r="T6107" t="s">
        <v>19418</v>
      </c>
      <c r="U6107" t="s">
        <v>19418</v>
      </c>
      <c r="V6107" t="s">
        <v>19418</v>
      </c>
    </row>
    <row r="6108" spans="1:22" x14ac:dyDescent="0.3">
      <c r="A6108">
        <v>12365</v>
      </c>
      <c r="B6108" t="s">
        <v>19419</v>
      </c>
      <c r="C6108" t="s">
        <v>19420</v>
      </c>
      <c r="D6108">
        <v>2</v>
      </c>
      <c r="E6108">
        <v>20</v>
      </c>
      <c r="G6108">
        <v>50</v>
      </c>
      <c r="L6108" t="s">
        <v>12086</v>
      </c>
      <c r="M6108">
        <v>7</v>
      </c>
      <c r="N6108">
        <v>2</v>
      </c>
      <c r="T6108" t="s">
        <v>19421</v>
      </c>
      <c r="U6108" t="s">
        <v>19421</v>
      </c>
      <c r="V6108" t="s">
        <v>19421</v>
      </c>
    </row>
    <row r="6109" spans="1:22" x14ac:dyDescent="0.3">
      <c r="A6109">
        <v>12366</v>
      </c>
      <c r="B6109" t="s">
        <v>19422</v>
      </c>
      <c r="C6109" t="s">
        <v>19423</v>
      </c>
      <c r="D6109">
        <v>2</v>
      </c>
      <c r="E6109">
        <v>20</v>
      </c>
      <c r="G6109">
        <v>50</v>
      </c>
      <c r="L6109" t="s">
        <v>12086</v>
      </c>
      <c r="M6109">
        <v>7</v>
      </c>
      <c r="N6109">
        <v>2</v>
      </c>
      <c r="T6109" t="s">
        <v>19424</v>
      </c>
      <c r="U6109" t="s">
        <v>19424</v>
      </c>
      <c r="V6109" t="s">
        <v>19424</v>
      </c>
    </row>
    <row r="6110" spans="1:22" x14ac:dyDescent="0.3">
      <c r="A6110">
        <v>12367</v>
      </c>
      <c r="B6110" t="s">
        <v>19425</v>
      </c>
      <c r="C6110" t="s">
        <v>19426</v>
      </c>
      <c r="D6110">
        <v>2</v>
      </c>
      <c r="E6110">
        <v>20</v>
      </c>
      <c r="G6110">
        <v>50</v>
      </c>
      <c r="L6110" t="s">
        <v>12086</v>
      </c>
      <c r="M6110">
        <v>7</v>
      </c>
      <c r="N6110">
        <v>2</v>
      </c>
      <c r="T6110" t="s">
        <v>19427</v>
      </c>
      <c r="U6110" t="s">
        <v>19427</v>
      </c>
      <c r="V6110" t="s">
        <v>19427</v>
      </c>
    </row>
    <row r="6111" spans="1:22" x14ac:dyDescent="0.3">
      <c r="A6111">
        <v>12368</v>
      </c>
      <c r="B6111" t="s">
        <v>19428</v>
      </c>
      <c r="C6111" t="s">
        <v>19429</v>
      </c>
      <c r="D6111">
        <v>2</v>
      </c>
      <c r="E6111">
        <v>20</v>
      </c>
      <c r="G6111">
        <v>50</v>
      </c>
      <c r="L6111" t="s">
        <v>12086</v>
      </c>
      <c r="M6111">
        <v>7</v>
      </c>
      <c r="N6111">
        <v>2</v>
      </c>
      <c r="T6111" t="s">
        <v>19430</v>
      </c>
      <c r="U6111" t="s">
        <v>19430</v>
      </c>
      <c r="V6111" t="s">
        <v>19430</v>
      </c>
    </row>
    <row r="6112" spans="1:22" x14ac:dyDescent="0.3">
      <c r="A6112">
        <v>12369</v>
      </c>
      <c r="B6112" t="s">
        <v>19431</v>
      </c>
      <c r="C6112" t="s">
        <v>19432</v>
      </c>
      <c r="D6112">
        <v>2</v>
      </c>
      <c r="E6112">
        <v>20</v>
      </c>
      <c r="G6112">
        <v>50</v>
      </c>
      <c r="L6112" t="s">
        <v>12086</v>
      </c>
      <c r="M6112">
        <v>7</v>
      </c>
      <c r="N6112">
        <v>2</v>
      </c>
      <c r="T6112" t="s">
        <v>19433</v>
      </c>
      <c r="U6112" t="s">
        <v>19433</v>
      </c>
      <c r="V6112" t="s">
        <v>19433</v>
      </c>
    </row>
    <row r="6113" spans="1:22" x14ac:dyDescent="0.3">
      <c r="A6113">
        <v>12370</v>
      </c>
      <c r="B6113" t="s">
        <v>19434</v>
      </c>
      <c r="C6113" t="s">
        <v>19435</v>
      </c>
      <c r="D6113">
        <v>2</v>
      </c>
      <c r="E6113">
        <v>0</v>
      </c>
      <c r="G6113">
        <v>0</v>
      </c>
      <c r="L6113" t="s">
        <v>12086</v>
      </c>
      <c r="M6113">
        <v>7</v>
      </c>
      <c r="N6113">
        <v>2</v>
      </c>
      <c r="T6113" t="s">
        <v>19436</v>
      </c>
      <c r="U6113" t="s">
        <v>19436</v>
      </c>
      <c r="V6113" t="s">
        <v>19436</v>
      </c>
    </row>
    <row r="6114" spans="1:22" x14ac:dyDescent="0.3">
      <c r="A6114">
        <v>12371</v>
      </c>
      <c r="B6114" t="s">
        <v>19437</v>
      </c>
      <c r="C6114" t="s">
        <v>19438</v>
      </c>
      <c r="D6114">
        <v>2</v>
      </c>
      <c r="E6114">
        <v>20</v>
      </c>
      <c r="G6114">
        <v>50</v>
      </c>
      <c r="L6114" t="s">
        <v>12086</v>
      </c>
      <c r="M6114">
        <v>7</v>
      </c>
      <c r="N6114">
        <v>2</v>
      </c>
      <c r="T6114" t="s">
        <v>19439</v>
      </c>
      <c r="U6114" t="s">
        <v>19439</v>
      </c>
      <c r="V6114" t="s">
        <v>19439</v>
      </c>
    </row>
    <row r="6115" spans="1:22" x14ac:dyDescent="0.3">
      <c r="A6115">
        <v>12372</v>
      </c>
      <c r="B6115" t="s">
        <v>19440</v>
      </c>
      <c r="C6115" t="s">
        <v>19441</v>
      </c>
      <c r="D6115">
        <v>2</v>
      </c>
      <c r="E6115">
        <v>20</v>
      </c>
      <c r="G6115">
        <v>50</v>
      </c>
      <c r="L6115" t="s">
        <v>12086</v>
      </c>
      <c r="M6115">
        <v>7</v>
      </c>
      <c r="N6115">
        <v>2</v>
      </c>
      <c r="T6115" t="s">
        <v>19442</v>
      </c>
      <c r="U6115" t="s">
        <v>19442</v>
      </c>
      <c r="V6115" t="s">
        <v>19442</v>
      </c>
    </row>
    <row r="6116" spans="1:22" x14ac:dyDescent="0.3">
      <c r="A6116">
        <v>12373</v>
      </c>
      <c r="B6116" t="s">
        <v>19443</v>
      </c>
      <c r="C6116" t="s">
        <v>19444</v>
      </c>
      <c r="D6116">
        <v>2</v>
      </c>
      <c r="E6116">
        <v>20</v>
      </c>
      <c r="G6116">
        <v>50</v>
      </c>
      <c r="L6116" t="s">
        <v>12086</v>
      </c>
      <c r="M6116">
        <v>7</v>
      </c>
      <c r="N6116">
        <v>2</v>
      </c>
      <c r="T6116" t="s">
        <v>19445</v>
      </c>
      <c r="U6116" t="s">
        <v>19445</v>
      </c>
      <c r="V6116" t="s">
        <v>19445</v>
      </c>
    </row>
    <row r="6117" spans="1:22" x14ac:dyDescent="0.3">
      <c r="A6117">
        <v>12374</v>
      </c>
      <c r="B6117" t="s">
        <v>19446</v>
      </c>
      <c r="C6117" t="s">
        <v>19447</v>
      </c>
      <c r="D6117">
        <v>2</v>
      </c>
      <c r="E6117">
        <v>20</v>
      </c>
      <c r="G6117">
        <v>50</v>
      </c>
      <c r="L6117" t="s">
        <v>12086</v>
      </c>
      <c r="M6117">
        <v>7</v>
      </c>
      <c r="N6117">
        <v>2</v>
      </c>
      <c r="T6117" t="s">
        <v>19448</v>
      </c>
      <c r="U6117" t="s">
        <v>19448</v>
      </c>
      <c r="V6117" t="s">
        <v>19448</v>
      </c>
    </row>
    <row r="6118" spans="1:22" x14ac:dyDescent="0.3">
      <c r="A6118">
        <v>12375</v>
      </c>
      <c r="B6118" t="s">
        <v>19449</v>
      </c>
      <c r="C6118" t="s">
        <v>19450</v>
      </c>
      <c r="D6118">
        <v>2</v>
      </c>
      <c r="E6118">
        <v>0</v>
      </c>
      <c r="G6118">
        <v>80</v>
      </c>
      <c r="L6118" t="s">
        <v>12086</v>
      </c>
      <c r="M6118">
        <v>7</v>
      </c>
      <c r="N6118">
        <v>2</v>
      </c>
      <c r="T6118" t="s">
        <v>44184</v>
      </c>
      <c r="U6118" t="s">
        <v>44184</v>
      </c>
      <c r="V6118" t="s">
        <v>44184</v>
      </c>
    </row>
    <row r="6119" spans="1:22" x14ac:dyDescent="0.3">
      <c r="A6119">
        <v>12376</v>
      </c>
      <c r="B6119" t="s">
        <v>19451</v>
      </c>
      <c r="C6119" t="s">
        <v>19452</v>
      </c>
      <c r="D6119">
        <v>2</v>
      </c>
      <c r="E6119">
        <v>10</v>
      </c>
      <c r="G6119">
        <v>100</v>
      </c>
      <c r="L6119" t="s">
        <v>12086</v>
      </c>
      <c r="M6119">
        <v>7</v>
      </c>
      <c r="N6119">
        <v>2</v>
      </c>
      <c r="T6119" t="s">
        <v>44185</v>
      </c>
      <c r="U6119" t="s">
        <v>44185</v>
      </c>
      <c r="V6119" t="s">
        <v>44185</v>
      </c>
    </row>
    <row r="6120" spans="1:22" x14ac:dyDescent="0.3">
      <c r="A6120">
        <v>12377</v>
      </c>
      <c r="B6120" t="s">
        <v>19453</v>
      </c>
      <c r="C6120" t="s">
        <v>19454</v>
      </c>
      <c r="D6120">
        <v>2</v>
      </c>
      <c r="E6120">
        <v>10</v>
      </c>
      <c r="G6120">
        <v>100</v>
      </c>
      <c r="L6120" t="s">
        <v>12086</v>
      </c>
      <c r="M6120">
        <v>7</v>
      </c>
      <c r="N6120">
        <v>2</v>
      </c>
      <c r="T6120" t="s">
        <v>44186</v>
      </c>
      <c r="U6120" t="s">
        <v>44186</v>
      </c>
      <c r="V6120" t="s">
        <v>44186</v>
      </c>
    </row>
    <row r="6121" spans="1:22" x14ac:dyDescent="0.3">
      <c r="A6121">
        <v>12378</v>
      </c>
      <c r="B6121" t="s">
        <v>19455</v>
      </c>
      <c r="C6121" t="s">
        <v>19456</v>
      </c>
      <c r="D6121">
        <v>2</v>
      </c>
      <c r="E6121">
        <v>10</v>
      </c>
      <c r="G6121">
        <v>100</v>
      </c>
      <c r="L6121" t="s">
        <v>12086</v>
      </c>
      <c r="M6121">
        <v>7</v>
      </c>
      <c r="N6121">
        <v>2</v>
      </c>
      <c r="T6121" t="s">
        <v>44187</v>
      </c>
      <c r="U6121" t="s">
        <v>44187</v>
      </c>
      <c r="V6121" t="s">
        <v>44187</v>
      </c>
    </row>
    <row r="6122" spans="1:22" x14ac:dyDescent="0.3">
      <c r="A6122">
        <v>12379</v>
      </c>
      <c r="B6122" t="s">
        <v>19457</v>
      </c>
      <c r="C6122" t="s">
        <v>19458</v>
      </c>
      <c r="D6122">
        <v>2</v>
      </c>
      <c r="E6122">
        <v>10</v>
      </c>
      <c r="G6122">
        <v>10</v>
      </c>
      <c r="L6122" t="s">
        <v>12086</v>
      </c>
      <c r="M6122">
        <v>7</v>
      </c>
      <c r="N6122">
        <v>2</v>
      </c>
      <c r="T6122" t="s">
        <v>12087</v>
      </c>
      <c r="U6122" t="s">
        <v>12087</v>
      </c>
      <c r="V6122" t="s">
        <v>12087</v>
      </c>
    </row>
    <row r="6123" spans="1:22" x14ac:dyDescent="0.3">
      <c r="A6123">
        <v>12380</v>
      </c>
      <c r="B6123" t="s">
        <v>19459</v>
      </c>
      <c r="C6123" t="s">
        <v>19460</v>
      </c>
      <c r="D6123">
        <v>2</v>
      </c>
      <c r="E6123">
        <v>10</v>
      </c>
      <c r="G6123">
        <v>10</v>
      </c>
      <c r="L6123" t="s">
        <v>12086</v>
      </c>
      <c r="M6123">
        <v>7</v>
      </c>
      <c r="N6123">
        <v>2</v>
      </c>
      <c r="T6123" t="s">
        <v>44188</v>
      </c>
      <c r="U6123" t="s">
        <v>44188</v>
      </c>
      <c r="V6123" t="s">
        <v>44188</v>
      </c>
    </row>
    <row r="6124" spans="1:22" x14ac:dyDescent="0.3">
      <c r="A6124">
        <v>12381</v>
      </c>
      <c r="B6124" t="s">
        <v>19461</v>
      </c>
      <c r="C6124" t="s">
        <v>19462</v>
      </c>
      <c r="D6124">
        <v>2</v>
      </c>
      <c r="E6124">
        <v>10</v>
      </c>
      <c r="G6124">
        <v>10</v>
      </c>
      <c r="L6124" t="s">
        <v>12086</v>
      </c>
      <c r="M6124">
        <v>7</v>
      </c>
      <c r="N6124">
        <v>2</v>
      </c>
      <c r="T6124" t="s">
        <v>44189</v>
      </c>
      <c r="U6124" t="s">
        <v>44189</v>
      </c>
      <c r="V6124" t="s">
        <v>44189</v>
      </c>
    </row>
    <row r="6125" spans="1:22" x14ac:dyDescent="0.3">
      <c r="A6125">
        <v>12382</v>
      </c>
      <c r="B6125" t="s">
        <v>19463</v>
      </c>
      <c r="C6125" t="s">
        <v>19462</v>
      </c>
      <c r="D6125">
        <v>2</v>
      </c>
      <c r="E6125">
        <v>10</v>
      </c>
      <c r="G6125">
        <v>10</v>
      </c>
      <c r="L6125" t="s">
        <v>12086</v>
      </c>
      <c r="M6125">
        <v>7</v>
      </c>
      <c r="N6125">
        <v>2</v>
      </c>
      <c r="T6125" t="s">
        <v>44190</v>
      </c>
      <c r="U6125" t="s">
        <v>44190</v>
      </c>
      <c r="V6125" t="s">
        <v>44190</v>
      </c>
    </row>
    <row r="6126" spans="1:22" x14ac:dyDescent="0.3">
      <c r="A6126">
        <v>12383</v>
      </c>
      <c r="B6126" t="s">
        <v>10470</v>
      </c>
      <c r="C6126" t="s">
        <v>10471</v>
      </c>
      <c r="D6126">
        <v>2</v>
      </c>
      <c r="E6126">
        <v>11000</v>
      </c>
      <c r="G6126">
        <v>500</v>
      </c>
      <c r="L6126" t="s">
        <v>12086</v>
      </c>
      <c r="M6126">
        <v>7</v>
      </c>
      <c r="N6126">
        <v>2</v>
      </c>
      <c r="T6126" t="s">
        <v>39987</v>
      </c>
      <c r="U6126" t="s">
        <v>39987</v>
      </c>
      <c r="V6126" t="s">
        <v>39987</v>
      </c>
    </row>
    <row r="6127" spans="1:22" x14ac:dyDescent="0.3">
      <c r="A6127">
        <v>12384</v>
      </c>
      <c r="B6127" t="s">
        <v>19464</v>
      </c>
      <c r="C6127" t="s">
        <v>19465</v>
      </c>
      <c r="D6127">
        <v>11</v>
      </c>
      <c r="E6127">
        <v>0</v>
      </c>
      <c r="G6127">
        <v>50</v>
      </c>
      <c r="L6127" t="s">
        <v>12086</v>
      </c>
      <c r="M6127">
        <v>7</v>
      </c>
      <c r="N6127">
        <v>2</v>
      </c>
      <c r="T6127" t="s">
        <v>44191</v>
      </c>
      <c r="U6127" t="s">
        <v>44191</v>
      </c>
      <c r="V6127" t="s">
        <v>44191</v>
      </c>
    </row>
    <row r="6128" spans="1:22" x14ac:dyDescent="0.3">
      <c r="A6128">
        <v>12385</v>
      </c>
      <c r="B6128" t="s">
        <v>19466</v>
      </c>
      <c r="C6128" t="s">
        <v>19465</v>
      </c>
      <c r="D6128">
        <v>11</v>
      </c>
      <c r="E6128">
        <v>0</v>
      </c>
      <c r="G6128">
        <v>50</v>
      </c>
      <c r="L6128" t="s">
        <v>12086</v>
      </c>
      <c r="M6128">
        <v>7</v>
      </c>
      <c r="N6128">
        <v>2</v>
      </c>
      <c r="T6128" t="s">
        <v>44192</v>
      </c>
      <c r="U6128" t="s">
        <v>44192</v>
      </c>
      <c r="V6128" t="s">
        <v>44192</v>
      </c>
    </row>
    <row r="6129" spans="1:22" x14ac:dyDescent="0.3">
      <c r="A6129">
        <v>12386</v>
      </c>
      <c r="B6129" t="s">
        <v>19467</v>
      </c>
      <c r="C6129" t="s">
        <v>19465</v>
      </c>
      <c r="D6129">
        <v>11</v>
      </c>
      <c r="E6129">
        <v>0</v>
      </c>
      <c r="G6129">
        <v>50</v>
      </c>
      <c r="L6129" t="s">
        <v>12086</v>
      </c>
      <c r="M6129">
        <v>7</v>
      </c>
      <c r="N6129">
        <v>2</v>
      </c>
      <c r="T6129" t="s">
        <v>44193</v>
      </c>
      <c r="U6129" t="s">
        <v>44193</v>
      </c>
      <c r="V6129" t="s">
        <v>44193</v>
      </c>
    </row>
    <row r="6130" spans="1:22" x14ac:dyDescent="0.3">
      <c r="A6130">
        <v>12387</v>
      </c>
      <c r="B6130" t="s">
        <v>19468</v>
      </c>
      <c r="C6130" t="s">
        <v>19465</v>
      </c>
      <c r="D6130">
        <v>11</v>
      </c>
      <c r="E6130">
        <v>0</v>
      </c>
      <c r="G6130">
        <v>50</v>
      </c>
      <c r="L6130" t="s">
        <v>12086</v>
      </c>
      <c r="M6130">
        <v>7</v>
      </c>
      <c r="N6130">
        <v>2</v>
      </c>
      <c r="T6130" t="s">
        <v>44194</v>
      </c>
      <c r="U6130" t="s">
        <v>44194</v>
      </c>
      <c r="V6130" t="s">
        <v>44194</v>
      </c>
    </row>
    <row r="6131" spans="1:22" x14ac:dyDescent="0.3">
      <c r="A6131">
        <v>12388</v>
      </c>
      <c r="B6131" t="s">
        <v>19469</v>
      </c>
      <c r="C6131" t="s">
        <v>19470</v>
      </c>
      <c r="D6131">
        <v>11</v>
      </c>
      <c r="E6131">
        <v>0</v>
      </c>
      <c r="G6131">
        <v>10</v>
      </c>
      <c r="L6131" t="s">
        <v>12086</v>
      </c>
      <c r="M6131">
        <v>7</v>
      </c>
      <c r="N6131">
        <v>2</v>
      </c>
      <c r="T6131" t="s">
        <v>44195</v>
      </c>
      <c r="U6131" t="s">
        <v>44195</v>
      </c>
      <c r="V6131" t="s">
        <v>44195</v>
      </c>
    </row>
    <row r="6132" spans="1:22" x14ac:dyDescent="0.3">
      <c r="A6132">
        <v>12389</v>
      </c>
      <c r="B6132" t="s">
        <v>19471</v>
      </c>
      <c r="C6132" t="s">
        <v>19472</v>
      </c>
      <c r="D6132">
        <v>11</v>
      </c>
      <c r="E6132">
        <v>0</v>
      </c>
      <c r="G6132">
        <v>10</v>
      </c>
      <c r="L6132" t="s">
        <v>12086</v>
      </c>
      <c r="M6132">
        <v>7</v>
      </c>
      <c r="N6132">
        <v>2</v>
      </c>
      <c r="T6132" t="s">
        <v>44196</v>
      </c>
      <c r="U6132" t="s">
        <v>44196</v>
      </c>
      <c r="V6132" t="s">
        <v>44196</v>
      </c>
    </row>
    <row r="6133" spans="1:22" x14ac:dyDescent="0.3">
      <c r="A6133">
        <v>12390</v>
      </c>
      <c r="B6133" t="s">
        <v>19473</v>
      </c>
      <c r="C6133" t="s">
        <v>19474</v>
      </c>
      <c r="D6133">
        <v>11</v>
      </c>
      <c r="E6133">
        <v>0</v>
      </c>
      <c r="G6133">
        <v>10</v>
      </c>
      <c r="L6133" t="s">
        <v>12086</v>
      </c>
      <c r="M6133">
        <v>7</v>
      </c>
      <c r="N6133">
        <v>2</v>
      </c>
      <c r="T6133" t="s">
        <v>44197</v>
      </c>
      <c r="U6133" t="s">
        <v>44197</v>
      </c>
      <c r="V6133" t="s">
        <v>44197</v>
      </c>
    </row>
    <row r="6134" spans="1:22" x14ac:dyDescent="0.3">
      <c r="A6134">
        <v>12391</v>
      </c>
      <c r="B6134" t="s">
        <v>19475</v>
      </c>
      <c r="C6134" t="s">
        <v>39989</v>
      </c>
      <c r="D6134">
        <v>2</v>
      </c>
      <c r="E6134">
        <v>0</v>
      </c>
      <c r="G6134">
        <v>10</v>
      </c>
      <c r="L6134" t="s">
        <v>12086</v>
      </c>
      <c r="M6134">
        <v>7</v>
      </c>
      <c r="N6134">
        <v>2</v>
      </c>
      <c r="T6134" t="s">
        <v>12087</v>
      </c>
      <c r="U6134" t="s">
        <v>12087</v>
      </c>
      <c r="V6134" t="s">
        <v>12087</v>
      </c>
    </row>
    <row r="6135" spans="1:22" x14ac:dyDescent="0.3">
      <c r="A6135">
        <v>12392</v>
      </c>
      <c r="B6135" t="s">
        <v>19476</v>
      </c>
      <c r="C6135" t="s">
        <v>19477</v>
      </c>
      <c r="D6135">
        <v>2</v>
      </c>
      <c r="E6135">
        <v>220</v>
      </c>
      <c r="G6135">
        <v>100</v>
      </c>
      <c r="L6135" t="s">
        <v>12022</v>
      </c>
      <c r="M6135">
        <v>8</v>
      </c>
      <c r="N6135">
        <v>2</v>
      </c>
      <c r="T6135" t="s">
        <v>44198</v>
      </c>
      <c r="U6135" t="s">
        <v>44198</v>
      </c>
      <c r="V6135" t="s">
        <v>44198</v>
      </c>
    </row>
    <row r="6136" spans="1:22" x14ac:dyDescent="0.3">
      <c r="A6136">
        <v>12393</v>
      </c>
      <c r="B6136" t="s">
        <v>19478</v>
      </c>
      <c r="C6136" t="s">
        <v>19479</v>
      </c>
      <c r="D6136">
        <v>2</v>
      </c>
      <c r="E6136">
        <v>500</v>
      </c>
      <c r="G6136">
        <v>140</v>
      </c>
      <c r="L6136" t="s">
        <v>12022</v>
      </c>
      <c r="M6136">
        <v>8</v>
      </c>
      <c r="N6136">
        <v>2</v>
      </c>
      <c r="T6136" t="s">
        <v>44199</v>
      </c>
      <c r="U6136" t="s">
        <v>44199</v>
      </c>
      <c r="V6136" t="s">
        <v>44199</v>
      </c>
    </row>
    <row r="6137" spans="1:22" x14ac:dyDescent="0.3">
      <c r="A6137">
        <v>12394</v>
      </c>
      <c r="B6137" t="s">
        <v>19480</v>
      </c>
      <c r="C6137" t="s">
        <v>19481</v>
      </c>
      <c r="D6137">
        <v>2</v>
      </c>
      <c r="E6137">
        <v>1100</v>
      </c>
      <c r="G6137">
        <v>180</v>
      </c>
      <c r="L6137" t="s">
        <v>12022</v>
      </c>
      <c r="M6137">
        <v>8</v>
      </c>
      <c r="N6137">
        <v>2</v>
      </c>
      <c r="T6137" t="s">
        <v>44200</v>
      </c>
      <c r="U6137" t="s">
        <v>44200</v>
      </c>
      <c r="V6137" t="s">
        <v>44200</v>
      </c>
    </row>
    <row r="6138" spans="1:22" x14ac:dyDescent="0.3">
      <c r="A6138">
        <v>12395</v>
      </c>
      <c r="B6138" t="s">
        <v>19482</v>
      </c>
      <c r="C6138" t="s">
        <v>19483</v>
      </c>
      <c r="D6138">
        <v>2</v>
      </c>
      <c r="E6138">
        <v>20</v>
      </c>
      <c r="G6138">
        <v>50</v>
      </c>
      <c r="L6138" t="s">
        <v>12086</v>
      </c>
      <c r="M6138">
        <v>7</v>
      </c>
      <c r="N6138">
        <v>2</v>
      </c>
      <c r="T6138" t="s">
        <v>19484</v>
      </c>
      <c r="U6138" t="s">
        <v>19484</v>
      </c>
      <c r="V6138" t="s">
        <v>19484</v>
      </c>
    </row>
    <row r="6139" spans="1:22" x14ac:dyDescent="0.3">
      <c r="A6139">
        <v>12396</v>
      </c>
      <c r="B6139" t="s">
        <v>19485</v>
      </c>
      <c r="C6139" t="s">
        <v>19486</v>
      </c>
      <c r="D6139">
        <v>11</v>
      </c>
      <c r="E6139">
        <v>20</v>
      </c>
      <c r="G6139">
        <v>10</v>
      </c>
      <c r="L6139" t="s">
        <v>12086</v>
      </c>
      <c r="M6139">
        <v>7</v>
      </c>
      <c r="N6139">
        <v>2</v>
      </c>
      <c r="T6139" t="s">
        <v>44201</v>
      </c>
      <c r="U6139" t="s">
        <v>44201</v>
      </c>
      <c r="V6139" t="s">
        <v>44201</v>
      </c>
    </row>
    <row r="6140" spans="1:22" x14ac:dyDescent="0.3">
      <c r="A6140">
        <v>12397</v>
      </c>
      <c r="B6140" t="s">
        <v>19487</v>
      </c>
      <c r="C6140" t="s">
        <v>19486</v>
      </c>
      <c r="D6140">
        <v>11</v>
      </c>
      <c r="E6140">
        <v>20</v>
      </c>
      <c r="G6140">
        <v>10</v>
      </c>
      <c r="L6140" t="s">
        <v>12086</v>
      </c>
      <c r="M6140">
        <v>7</v>
      </c>
      <c r="N6140">
        <v>2</v>
      </c>
      <c r="T6140" t="s">
        <v>44202</v>
      </c>
      <c r="U6140" t="s">
        <v>44202</v>
      </c>
      <c r="V6140" t="s">
        <v>44202</v>
      </c>
    </row>
    <row r="6141" spans="1:22" x14ac:dyDescent="0.3">
      <c r="A6141">
        <v>12398</v>
      </c>
      <c r="B6141" t="s">
        <v>19488</v>
      </c>
      <c r="C6141" t="s">
        <v>44203</v>
      </c>
      <c r="D6141">
        <v>2</v>
      </c>
      <c r="E6141">
        <v>20</v>
      </c>
      <c r="G6141">
        <v>10</v>
      </c>
      <c r="L6141" t="s">
        <v>12086</v>
      </c>
      <c r="M6141">
        <v>7</v>
      </c>
      <c r="N6141">
        <v>2</v>
      </c>
      <c r="T6141" t="s">
        <v>12087</v>
      </c>
      <c r="U6141" t="s">
        <v>12087</v>
      </c>
      <c r="V6141" t="s">
        <v>12087</v>
      </c>
    </row>
    <row r="6142" spans="1:22" x14ac:dyDescent="0.3">
      <c r="A6142">
        <v>12399</v>
      </c>
      <c r="B6142" t="s">
        <v>19489</v>
      </c>
      <c r="C6142" t="s">
        <v>19490</v>
      </c>
      <c r="D6142">
        <v>2</v>
      </c>
      <c r="E6142">
        <v>20</v>
      </c>
      <c r="G6142">
        <v>1000</v>
      </c>
      <c r="L6142" t="s">
        <v>12086</v>
      </c>
      <c r="M6142">
        <v>7</v>
      </c>
      <c r="N6142">
        <v>2</v>
      </c>
      <c r="T6142" t="s">
        <v>12087</v>
      </c>
      <c r="U6142" t="s">
        <v>12087</v>
      </c>
      <c r="V6142" t="s">
        <v>12087</v>
      </c>
    </row>
    <row r="6143" spans="1:22" x14ac:dyDescent="0.3">
      <c r="A6143">
        <v>12400</v>
      </c>
      <c r="B6143" t="s">
        <v>19491</v>
      </c>
      <c r="C6143" t="s">
        <v>19492</v>
      </c>
      <c r="D6143">
        <v>2</v>
      </c>
      <c r="E6143">
        <v>20</v>
      </c>
      <c r="G6143">
        <v>10</v>
      </c>
      <c r="L6143" t="s">
        <v>12086</v>
      </c>
      <c r="M6143">
        <v>7</v>
      </c>
      <c r="N6143">
        <v>2</v>
      </c>
      <c r="T6143" t="s">
        <v>12087</v>
      </c>
      <c r="U6143" t="s">
        <v>12087</v>
      </c>
      <c r="V6143" t="s">
        <v>12087</v>
      </c>
    </row>
    <row r="6144" spans="1:22" x14ac:dyDescent="0.3">
      <c r="A6144">
        <v>12401</v>
      </c>
      <c r="B6144" t="s">
        <v>19493</v>
      </c>
      <c r="C6144" t="s">
        <v>19494</v>
      </c>
      <c r="D6144">
        <v>2</v>
      </c>
      <c r="E6144">
        <v>0</v>
      </c>
      <c r="G6144">
        <v>0</v>
      </c>
      <c r="L6144" t="s">
        <v>12086</v>
      </c>
      <c r="M6144">
        <v>7</v>
      </c>
      <c r="N6144">
        <v>2</v>
      </c>
      <c r="T6144" t="s">
        <v>44204</v>
      </c>
      <c r="U6144" t="s">
        <v>44204</v>
      </c>
      <c r="V6144" t="s">
        <v>44204</v>
      </c>
    </row>
    <row r="6145" spans="1:22" x14ac:dyDescent="0.3">
      <c r="A6145">
        <v>12402</v>
      </c>
      <c r="B6145" t="s">
        <v>19495</v>
      </c>
      <c r="C6145" t="s">
        <v>19495</v>
      </c>
      <c r="D6145">
        <v>2</v>
      </c>
      <c r="E6145">
        <v>0</v>
      </c>
      <c r="G6145">
        <v>0</v>
      </c>
      <c r="L6145" t="s">
        <v>12086</v>
      </c>
      <c r="M6145">
        <v>7</v>
      </c>
      <c r="N6145">
        <v>2</v>
      </c>
      <c r="T6145" t="s">
        <v>39899</v>
      </c>
      <c r="U6145" t="s">
        <v>39899</v>
      </c>
      <c r="V6145" t="s">
        <v>39899</v>
      </c>
    </row>
    <row r="6146" spans="1:22" x14ac:dyDescent="0.3">
      <c r="A6146">
        <v>12403</v>
      </c>
      <c r="B6146" t="s">
        <v>19496</v>
      </c>
      <c r="C6146" t="s">
        <v>44205</v>
      </c>
      <c r="D6146">
        <v>2</v>
      </c>
      <c r="E6146">
        <v>20</v>
      </c>
      <c r="G6146">
        <v>10</v>
      </c>
      <c r="L6146" t="s">
        <v>12086</v>
      </c>
      <c r="M6146">
        <v>7</v>
      </c>
      <c r="N6146">
        <v>2</v>
      </c>
      <c r="T6146" t="s">
        <v>12087</v>
      </c>
      <c r="U6146" t="s">
        <v>12087</v>
      </c>
      <c r="V6146" t="s">
        <v>12087</v>
      </c>
    </row>
    <row r="6147" spans="1:22" x14ac:dyDescent="0.3">
      <c r="A6147">
        <v>12404</v>
      </c>
      <c r="B6147" t="s">
        <v>19497</v>
      </c>
      <c r="C6147" t="s">
        <v>19498</v>
      </c>
      <c r="D6147">
        <v>2</v>
      </c>
      <c r="E6147">
        <v>20</v>
      </c>
      <c r="G6147">
        <v>10</v>
      </c>
      <c r="L6147" t="s">
        <v>12086</v>
      </c>
      <c r="M6147">
        <v>7</v>
      </c>
      <c r="N6147">
        <v>2</v>
      </c>
      <c r="T6147" t="s">
        <v>12087</v>
      </c>
      <c r="U6147" t="s">
        <v>12087</v>
      </c>
      <c r="V6147" t="s">
        <v>12087</v>
      </c>
    </row>
    <row r="6148" spans="1:22" x14ac:dyDescent="0.3">
      <c r="A6148">
        <v>12405</v>
      </c>
      <c r="B6148" t="s">
        <v>19499</v>
      </c>
      <c r="C6148" t="s">
        <v>19500</v>
      </c>
      <c r="D6148">
        <v>2</v>
      </c>
      <c r="E6148">
        <v>20</v>
      </c>
      <c r="G6148">
        <v>50</v>
      </c>
      <c r="L6148" t="s">
        <v>12086</v>
      </c>
      <c r="M6148">
        <v>7</v>
      </c>
      <c r="N6148">
        <v>2</v>
      </c>
      <c r="T6148" t="s">
        <v>44206</v>
      </c>
      <c r="U6148" t="s">
        <v>44206</v>
      </c>
      <c r="V6148" t="s">
        <v>44206</v>
      </c>
    </row>
    <row r="6149" spans="1:22" x14ac:dyDescent="0.3">
      <c r="A6149">
        <v>12406</v>
      </c>
      <c r="B6149" t="s">
        <v>19501</v>
      </c>
      <c r="C6149" t="s">
        <v>19502</v>
      </c>
      <c r="D6149">
        <v>2</v>
      </c>
      <c r="E6149">
        <v>20</v>
      </c>
      <c r="G6149">
        <v>10</v>
      </c>
      <c r="L6149" t="s">
        <v>12086</v>
      </c>
      <c r="M6149">
        <v>7</v>
      </c>
      <c r="N6149">
        <v>2</v>
      </c>
      <c r="T6149" t="s">
        <v>12087</v>
      </c>
      <c r="U6149" t="s">
        <v>12087</v>
      </c>
      <c r="V6149" t="s">
        <v>12087</v>
      </c>
    </row>
    <row r="6150" spans="1:22" x14ac:dyDescent="0.3">
      <c r="A6150">
        <v>12407</v>
      </c>
      <c r="B6150" t="s">
        <v>19503</v>
      </c>
      <c r="C6150" t="s">
        <v>44207</v>
      </c>
      <c r="D6150">
        <v>2</v>
      </c>
      <c r="E6150">
        <v>0</v>
      </c>
      <c r="G6150">
        <v>10</v>
      </c>
      <c r="L6150" t="s">
        <v>12086</v>
      </c>
      <c r="M6150">
        <v>7</v>
      </c>
      <c r="N6150">
        <v>2</v>
      </c>
      <c r="T6150" t="s">
        <v>12087</v>
      </c>
      <c r="U6150" t="s">
        <v>12087</v>
      </c>
      <c r="V6150" t="s">
        <v>12087</v>
      </c>
    </row>
    <row r="6151" spans="1:22" x14ac:dyDescent="0.3">
      <c r="A6151">
        <v>12408</v>
      </c>
      <c r="B6151" t="s">
        <v>19504</v>
      </c>
      <c r="C6151" t="s">
        <v>40000</v>
      </c>
      <c r="D6151">
        <v>2</v>
      </c>
      <c r="E6151">
        <v>0</v>
      </c>
      <c r="G6151">
        <v>0</v>
      </c>
      <c r="L6151" t="s">
        <v>12086</v>
      </c>
      <c r="M6151">
        <v>7</v>
      </c>
      <c r="N6151">
        <v>2</v>
      </c>
      <c r="T6151" t="s">
        <v>19505</v>
      </c>
      <c r="U6151" t="s">
        <v>19505</v>
      </c>
      <c r="V6151" t="s">
        <v>19505</v>
      </c>
    </row>
    <row r="6152" spans="1:22" x14ac:dyDescent="0.3">
      <c r="A6152">
        <v>12409</v>
      </c>
      <c r="B6152" t="s">
        <v>19506</v>
      </c>
      <c r="C6152" t="s">
        <v>19507</v>
      </c>
      <c r="D6152">
        <v>2</v>
      </c>
      <c r="E6152">
        <v>0</v>
      </c>
      <c r="G6152">
        <v>0</v>
      </c>
      <c r="L6152" t="s">
        <v>12086</v>
      </c>
      <c r="M6152">
        <v>7</v>
      </c>
      <c r="N6152">
        <v>2</v>
      </c>
      <c r="T6152" t="s">
        <v>12087</v>
      </c>
      <c r="U6152" t="s">
        <v>12087</v>
      </c>
      <c r="V6152" t="s">
        <v>12087</v>
      </c>
    </row>
    <row r="6153" spans="1:22" x14ac:dyDescent="0.3">
      <c r="A6153">
        <v>12410</v>
      </c>
      <c r="B6153" t="s">
        <v>19508</v>
      </c>
      <c r="C6153" t="s">
        <v>44208</v>
      </c>
      <c r="D6153">
        <v>2</v>
      </c>
      <c r="E6153">
        <v>0</v>
      </c>
      <c r="G6153">
        <v>0</v>
      </c>
      <c r="L6153" t="s">
        <v>12086</v>
      </c>
      <c r="M6153">
        <v>7</v>
      </c>
      <c r="N6153">
        <v>2</v>
      </c>
      <c r="T6153" t="s">
        <v>12087</v>
      </c>
      <c r="U6153" t="s">
        <v>12087</v>
      </c>
      <c r="V6153" t="s">
        <v>12087</v>
      </c>
    </row>
    <row r="6154" spans="1:22" x14ac:dyDescent="0.3">
      <c r="A6154">
        <v>12411</v>
      </c>
      <c r="B6154" t="s">
        <v>19509</v>
      </c>
      <c r="C6154" t="s">
        <v>19510</v>
      </c>
      <c r="D6154">
        <v>2</v>
      </c>
      <c r="E6154">
        <v>2</v>
      </c>
      <c r="G6154">
        <v>10</v>
      </c>
      <c r="L6154" t="s">
        <v>12086</v>
      </c>
      <c r="M6154">
        <v>7</v>
      </c>
      <c r="N6154">
        <v>2</v>
      </c>
      <c r="T6154" t="s">
        <v>44209</v>
      </c>
      <c r="U6154" t="s">
        <v>44209</v>
      </c>
      <c r="V6154" t="s">
        <v>44209</v>
      </c>
    </row>
    <row r="6155" spans="1:22" x14ac:dyDescent="0.3">
      <c r="A6155">
        <v>12412</v>
      </c>
      <c r="B6155" t="s">
        <v>19511</v>
      </c>
      <c r="C6155" t="s">
        <v>19512</v>
      </c>
      <c r="D6155">
        <v>2</v>
      </c>
      <c r="E6155">
        <v>2</v>
      </c>
      <c r="G6155">
        <v>10</v>
      </c>
      <c r="L6155" t="s">
        <v>12086</v>
      </c>
      <c r="M6155">
        <v>7</v>
      </c>
      <c r="N6155">
        <v>2</v>
      </c>
      <c r="T6155" t="s">
        <v>44210</v>
      </c>
      <c r="U6155" t="s">
        <v>44210</v>
      </c>
      <c r="V6155" t="s">
        <v>44210</v>
      </c>
    </row>
    <row r="6156" spans="1:22" x14ac:dyDescent="0.3">
      <c r="A6156">
        <v>12413</v>
      </c>
      <c r="B6156" t="s">
        <v>19513</v>
      </c>
      <c r="C6156" t="s">
        <v>44211</v>
      </c>
      <c r="D6156">
        <v>2</v>
      </c>
      <c r="E6156">
        <v>20</v>
      </c>
      <c r="G6156">
        <v>10</v>
      </c>
      <c r="L6156" t="s">
        <v>12086</v>
      </c>
      <c r="M6156">
        <v>7</v>
      </c>
      <c r="N6156">
        <v>2</v>
      </c>
      <c r="T6156" t="s">
        <v>12087</v>
      </c>
      <c r="U6156" t="s">
        <v>12087</v>
      </c>
      <c r="V6156" t="s">
        <v>12087</v>
      </c>
    </row>
    <row r="6157" spans="1:22" x14ac:dyDescent="0.3">
      <c r="A6157">
        <v>12414</v>
      </c>
      <c r="B6157" t="s">
        <v>19514</v>
      </c>
      <c r="C6157" t="s">
        <v>19515</v>
      </c>
      <c r="D6157">
        <v>2</v>
      </c>
      <c r="E6157">
        <v>20</v>
      </c>
      <c r="G6157">
        <v>10</v>
      </c>
      <c r="L6157" t="s">
        <v>12086</v>
      </c>
      <c r="M6157">
        <v>7</v>
      </c>
      <c r="N6157">
        <v>2</v>
      </c>
      <c r="T6157" t="s">
        <v>44212</v>
      </c>
      <c r="U6157" t="s">
        <v>44212</v>
      </c>
      <c r="V6157" t="s">
        <v>44212</v>
      </c>
    </row>
    <row r="6158" spans="1:22" x14ac:dyDescent="0.3">
      <c r="A6158">
        <v>12415</v>
      </c>
      <c r="B6158" t="s">
        <v>19516</v>
      </c>
      <c r="C6158" t="s">
        <v>19517</v>
      </c>
      <c r="D6158">
        <v>2</v>
      </c>
      <c r="E6158">
        <v>0</v>
      </c>
      <c r="G6158">
        <v>10</v>
      </c>
      <c r="L6158" t="s">
        <v>12086</v>
      </c>
      <c r="M6158">
        <v>7</v>
      </c>
      <c r="N6158">
        <v>2</v>
      </c>
      <c r="T6158" t="s">
        <v>12087</v>
      </c>
      <c r="U6158" t="s">
        <v>12087</v>
      </c>
      <c r="V6158" t="s">
        <v>12087</v>
      </c>
    </row>
    <row r="6159" spans="1:22" x14ac:dyDescent="0.3">
      <c r="A6159">
        <v>12416</v>
      </c>
      <c r="B6159" t="s">
        <v>19518</v>
      </c>
      <c r="C6159" t="s">
        <v>19519</v>
      </c>
      <c r="D6159">
        <v>2</v>
      </c>
      <c r="E6159">
        <v>20</v>
      </c>
      <c r="G6159">
        <v>10</v>
      </c>
      <c r="L6159" t="s">
        <v>12086</v>
      </c>
      <c r="M6159">
        <v>7</v>
      </c>
      <c r="N6159">
        <v>2</v>
      </c>
      <c r="T6159" t="s">
        <v>12087</v>
      </c>
      <c r="U6159" t="s">
        <v>12087</v>
      </c>
      <c r="V6159" t="s">
        <v>12087</v>
      </c>
    </row>
    <row r="6160" spans="1:22" x14ac:dyDescent="0.3">
      <c r="A6160">
        <v>12417</v>
      </c>
      <c r="B6160" t="s">
        <v>19520</v>
      </c>
      <c r="C6160" t="s">
        <v>19520</v>
      </c>
      <c r="D6160">
        <v>2</v>
      </c>
      <c r="E6160">
        <v>100</v>
      </c>
      <c r="G6160">
        <v>50</v>
      </c>
      <c r="L6160" t="s">
        <v>12086</v>
      </c>
      <c r="M6160">
        <v>7</v>
      </c>
      <c r="N6160">
        <v>2</v>
      </c>
      <c r="T6160" t="s">
        <v>44213</v>
      </c>
      <c r="U6160" t="s">
        <v>44213</v>
      </c>
      <c r="V6160" t="s">
        <v>44213</v>
      </c>
    </row>
    <row r="6161" spans="1:22" x14ac:dyDescent="0.3">
      <c r="A6161">
        <v>12418</v>
      </c>
      <c r="B6161" t="s">
        <v>19521</v>
      </c>
      <c r="C6161" t="s">
        <v>19522</v>
      </c>
      <c r="D6161">
        <v>2</v>
      </c>
      <c r="E6161">
        <v>100</v>
      </c>
      <c r="G6161">
        <v>50</v>
      </c>
      <c r="L6161" t="s">
        <v>12086</v>
      </c>
      <c r="M6161">
        <v>7</v>
      </c>
      <c r="N6161">
        <v>2</v>
      </c>
      <c r="T6161" t="s">
        <v>44214</v>
      </c>
      <c r="U6161" t="s">
        <v>44214</v>
      </c>
      <c r="V6161" t="s">
        <v>44214</v>
      </c>
    </row>
    <row r="6162" spans="1:22" x14ac:dyDescent="0.3">
      <c r="A6162">
        <v>12419</v>
      </c>
      <c r="B6162" t="s">
        <v>19523</v>
      </c>
      <c r="C6162" t="s">
        <v>19524</v>
      </c>
      <c r="D6162">
        <v>2</v>
      </c>
      <c r="E6162">
        <v>100</v>
      </c>
      <c r="G6162">
        <v>50</v>
      </c>
      <c r="L6162" t="s">
        <v>12086</v>
      </c>
      <c r="M6162">
        <v>7</v>
      </c>
      <c r="N6162">
        <v>2</v>
      </c>
      <c r="T6162" t="s">
        <v>44215</v>
      </c>
      <c r="U6162" t="s">
        <v>44215</v>
      </c>
      <c r="V6162" t="s">
        <v>44215</v>
      </c>
    </row>
    <row r="6163" spans="1:22" x14ac:dyDescent="0.3">
      <c r="A6163">
        <v>12420</v>
      </c>
      <c r="B6163" t="s">
        <v>19525</v>
      </c>
      <c r="C6163" t="s">
        <v>19526</v>
      </c>
      <c r="D6163">
        <v>2</v>
      </c>
      <c r="E6163">
        <v>100</v>
      </c>
      <c r="G6163">
        <v>50</v>
      </c>
      <c r="L6163" t="s">
        <v>12086</v>
      </c>
      <c r="M6163">
        <v>7</v>
      </c>
      <c r="N6163">
        <v>2</v>
      </c>
      <c r="T6163" t="s">
        <v>44216</v>
      </c>
      <c r="U6163" t="s">
        <v>44216</v>
      </c>
      <c r="V6163" t="s">
        <v>44216</v>
      </c>
    </row>
    <row r="6164" spans="1:22" x14ac:dyDescent="0.3">
      <c r="A6164">
        <v>12421</v>
      </c>
      <c r="B6164" t="s">
        <v>19527</v>
      </c>
      <c r="C6164" t="s">
        <v>19528</v>
      </c>
      <c r="D6164">
        <v>2</v>
      </c>
      <c r="E6164">
        <v>10</v>
      </c>
      <c r="G6164">
        <v>10</v>
      </c>
      <c r="L6164" t="s">
        <v>12086</v>
      </c>
      <c r="M6164">
        <v>7</v>
      </c>
      <c r="N6164">
        <v>2</v>
      </c>
      <c r="T6164" t="s">
        <v>44217</v>
      </c>
      <c r="U6164" t="s">
        <v>44217</v>
      </c>
      <c r="V6164" t="s">
        <v>44217</v>
      </c>
    </row>
    <row r="6165" spans="1:22" x14ac:dyDescent="0.3">
      <c r="A6165">
        <v>12422</v>
      </c>
      <c r="B6165" t="s">
        <v>19529</v>
      </c>
      <c r="C6165" t="s">
        <v>19530</v>
      </c>
      <c r="D6165">
        <v>2</v>
      </c>
      <c r="E6165">
        <v>100</v>
      </c>
      <c r="G6165">
        <v>20</v>
      </c>
      <c r="L6165" t="s">
        <v>12086</v>
      </c>
      <c r="M6165">
        <v>63</v>
      </c>
      <c r="N6165">
        <v>2</v>
      </c>
      <c r="T6165" t="s">
        <v>44218</v>
      </c>
      <c r="U6165" t="s">
        <v>44218</v>
      </c>
      <c r="V6165" t="s">
        <v>44218</v>
      </c>
    </row>
    <row r="6166" spans="1:22" x14ac:dyDescent="0.3">
      <c r="A6166">
        <v>12423</v>
      </c>
      <c r="B6166" t="s">
        <v>19531</v>
      </c>
      <c r="C6166" t="s">
        <v>19532</v>
      </c>
      <c r="D6166">
        <v>2</v>
      </c>
      <c r="E6166">
        <v>100</v>
      </c>
      <c r="G6166">
        <v>40</v>
      </c>
      <c r="L6166" t="s">
        <v>12086</v>
      </c>
      <c r="M6166">
        <v>63</v>
      </c>
      <c r="N6166">
        <v>2</v>
      </c>
      <c r="T6166" t="s">
        <v>44219</v>
      </c>
      <c r="U6166" t="s">
        <v>44219</v>
      </c>
      <c r="V6166" t="s">
        <v>44219</v>
      </c>
    </row>
    <row r="6167" spans="1:22" x14ac:dyDescent="0.3">
      <c r="A6167">
        <v>12424</v>
      </c>
      <c r="B6167" t="s">
        <v>19533</v>
      </c>
      <c r="C6167" t="s">
        <v>19534</v>
      </c>
      <c r="D6167">
        <v>2</v>
      </c>
      <c r="E6167">
        <v>100</v>
      </c>
      <c r="G6167">
        <v>80</v>
      </c>
      <c r="L6167" t="s">
        <v>12086</v>
      </c>
      <c r="M6167">
        <v>63</v>
      </c>
      <c r="N6167">
        <v>2</v>
      </c>
      <c r="T6167" t="s">
        <v>44220</v>
      </c>
      <c r="U6167" t="s">
        <v>44220</v>
      </c>
      <c r="V6167" t="s">
        <v>44220</v>
      </c>
    </row>
    <row r="6168" spans="1:22" x14ac:dyDescent="0.3">
      <c r="A6168">
        <v>12425</v>
      </c>
      <c r="B6168" t="s">
        <v>19535</v>
      </c>
      <c r="C6168" t="s">
        <v>19536</v>
      </c>
      <c r="D6168">
        <v>2</v>
      </c>
      <c r="E6168">
        <v>100</v>
      </c>
      <c r="G6168">
        <v>20</v>
      </c>
      <c r="L6168" t="s">
        <v>12086</v>
      </c>
      <c r="M6168">
        <v>63</v>
      </c>
      <c r="N6168">
        <v>2</v>
      </c>
      <c r="T6168" t="s">
        <v>44221</v>
      </c>
      <c r="U6168" t="s">
        <v>44221</v>
      </c>
      <c r="V6168" t="s">
        <v>44221</v>
      </c>
    </row>
    <row r="6169" spans="1:22" x14ac:dyDescent="0.3">
      <c r="A6169">
        <v>12426</v>
      </c>
      <c r="B6169" t="s">
        <v>19537</v>
      </c>
      <c r="C6169" t="s">
        <v>19538</v>
      </c>
      <c r="D6169">
        <v>2</v>
      </c>
      <c r="E6169">
        <v>100</v>
      </c>
      <c r="G6169">
        <v>40</v>
      </c>
      <c r="L6169" t="s">
        <v>12086</v>
      </c>
      <c r="M6169">
        <v>63</v>
      </c>
      <c r="N6169">
        <v>2</v>
      </c>
      <c r="T6169" t="s">
        <v>44222</v>
      </c>
      <c r="U6169" t="s">
        <v>44222</v>
      </c>
      <c r="V6169" t="s">
        <v>44222</v>
      </c>
    </row>
    <row r="6170" spans="1:22" x14ac:dyDescent="0.3">
      <c r="A6170">
        <v>12427</v>
      </c>
      <c r="B6170" t="s">
        <v>19539</v>
      </c>
      <c r="C6170" t="s">
        <v>19540</v>
      </c>
      <c r="D6170">
        <v>2</v>
      </c>
      <c r="E6170">
        <v>100</v>
      </c>
      <c r="G6170">
        <v>80</v>
      </c>
      <c r="L6170" t="s">
        <v>12086</v>
      </c>
      <c r="M6170">
        <v>63</v>
      </c>
      <c r="N6170">
        <v>2</v>
      </c>
      <c r="T6170" t="s">
        <v>44223</v>
      </c>
      <c r="U6170" t="s">
        <v>44223</v>
      </c>
      <c r="V6170" t="s">
        <v>44223</v>
      </c>
    </row>
    <row r="6171" spans="1:22" x14ac:dyDescent="0.3">
      <c r="A6171">
        <v>12428</v>
      </c>
      <c r="B6171" t="s">
        <v>19541</v>
      </c>
      <c r="C6171" t="s">
        <v>19542</v>
      </c>
      <c r="D6171">
        <v>0</v>
      </c>
      <c r="E6171">
        <v>10</v>
      </c>
      <c r="G6171">
        <v>10</v>
      </c>
      <c r="L6171" t="s">
        <v>12086</v>
      </c>
      <c r="M6171">
        <v>7</v>
      </c>
      <c r="N6171">
        <v>2</v>
      </c>
      <c r="T6171" t="s">
        <v>44224</v>
      </c>
      <c r="U6171" t="s">
        <v>44224</v>
      </c>
      <c r="V6171" t="s">
        <v>44224</v>
      </c>
    </row>
    <row r="6172" spans="1:22" x14ac:dyDescent="0.3">
      <c r="A6172">
        <v>12429</v>
      </c>
      <c r="B6172" t="s">
        <v>19543</v>
      </c>
      <c r="C6172" t="s">
        <v>19544</v>
      </c>
      <c r="D6172">
        <v>2</v>
      </c>
      <c r="G6172">
        <v>50</v>
      </c>
      <c r="L6172" t="s">
        <v>12086</v>
      </c>
      <c r="M6172">
        <v>7</v>
      </c>
      <c r="N6172">
        <v>2</v>
      </c>
      <c r="T6172" t="s">
        <v>44225</v>
      </c>
      <c r="U6172" t="s">
        <v>44225</v>
      </c>
      <c r="V6172" t="s">
        <v>44225</v>
      </c>
    </row>
    <row r="6173" spans="1:22" x14ac:dyDescent="0.3">
      <c r="A6173">
        <v>12430</v>
      </c>
      <c r="B6173" t="s">
        <v>19545</v>
      </c>
      <c r="C6173" t="s">
        <v>19546</v>
      </c>
      <c r="D6173">
        <v>2</v>
      </c>
      <c r="G6173">
        <v>50</v>
      </c>
      <c r="L6173" t="s">
        <v>12086</v>
      </c>
      <c r="M6173">
        <v>7</v>
      </c>
      <c r="N6173">
        <v>2</v>
      </c>
      <c r="T6173" t="s">
        <v>44226</v>
      </c>
      <c r="U6173" t="s">
        <v>44226</v>
      </c>
      <c r="V6173" t="s">
        <v>44226</v>
      </c>
    </row>
    <row r="6174" spans="1:22" x14ac:dyDescent="0.3">
      <c r="A6174">
        <v>12431</v>
      </c>
      <c r="B6174" t="s">
        <v>19547</v>
      </c>
      <c r="C6174" t="s">
        <v>19548</v>
      </c>
      <c r="D6174">
        <v>2</v>
      </c>
      <c r="G6174">
        <v>50</v>
      </c>
      <c r="L6174" t="s">
        <v>12086</v>
      </c>
      <c r="M6174">
        <v>7</v>
      </c>
      <c r="N6174">
        <v>2</v>
      </c>
      <c r="T6174" t="s">
        <v>44227</v>
      </c>
      <c r="U6174" t="s">
        <v>44227</v>
      </c>
      <c r="V6174" t="s">
        <v>44227</v>
      </c>
    </row>
    <row r="6175" spans="1:22" x14ac:dyDescent="0.3">
      <c r="A6175">
        <v>12432</v>
      </c>
      <c r="B6175" t="s">
        <v>19549</v>
      </c>
      <c r="C6175" t="s">
        <v>19550</v>
      </c>
      <c r="D6175">
        <v>2</v>
      </c>
      <c r="G6175">
        <v>50</v>
      </c>
      <c r="L6175" t="s">
        <v>12086</v>
      </c>
      <c r="M6175">
        <v>7</v>
      </c>
      <c r="N6175">
        <v>2</v>
      </c>
      <c r="T6175" t="s">
        <v>44228</v>
      </c>
      <c r="U6175" t="s">
        <v>44228</v>
      </c>
      <c r="V6175" t="s">
        <v>44228</v>
      </c>
    </row>
    <row r="6176" spans="1:22" x14ac:dyDescent="0.3">
      <c r="A6176">
        <v>12433</v>
      </c>
      <c r="B6176" t="s">
        <v>19551</v>
      </c>
      <c r="C6176" t="s">
        <v>19552</v>
      </c>
      <c r="D6176">
        <v>2</v>
      </c>
      <c r="G6176">
        <v>50</v>
      </c>
      <c r="L6176" t="s">
        <v>12086</v>
      </c>
      <c r="M6176">
        <v>7</v>
      </c>
      <c r="N6176">
        <v>2</v>
      </c>
      <c r="T6176" t="s">
        <v>44229</v>
      </c>
      <c r="U6176" t="s">
        <v>44229</v>
      </c>
      <c r="V6176" t="s">
        <v>44229</v>
      </c>
    </row>
    <row r="6177" spans="1:22" x14ac:dyDescent="0.3">
      <c r="A6177">
        <v>12434</v>
      </c>
      <c r="B6177" t="s">
        <v>19553</v>
      </c>
      <c r="C6177" t="s">
        <v>19554</v>
      </c>
      <c r="D6177">
        <v>2</v>
      </c>
      <c r="G6177">
        <v>50</v>
      </c>
      <c r="L6177" t="s">
        <v>12086</v>
      </c>
      <c r="M6177">
        <v>7</v>
      </c>
      <c r="N6177">
        <v>2</v>
      </c>
      <c r="T6177" t="s">
        <v>44230</v>
      </c>
      <c r="U6177" t="s">
        <v>44230</v>
      </c>
      <c r="V6177" t="s">
        <v>44230</v>
      </c>
    </row>
    <row r="6178" spans="1:22" x14ac:dyDescent="0.3">
      <c r="A6178">
        <v>12435</v>
      </c>
      <c r="B6178" t="s">
        <v>19555</v>
      </c>
      <c r="C6178" t="s">
        <v>19556</v>
      </c>
      <c r="D6178">
        <v>2</v>
      </c>
      <c r="G6178">
        <v>50</v>
      </c>
      <c r="L6178" t="s">
        <v>12086</v>
      </c>
      <c r="M6178">
        <v>7</v>
      </c>
      <c r="N6178">
        <v>2</v>
      </c>
      <c r="T6178" t="s">
        <v>44231</v>
      </c>
      <c r="U6178" t="s">
        <v>44231</v>
      </c>
      <c r="V6178" t="s">
        <v>44231</v>
      </c>
    </row>
    <row r="6179" spans="1:22" x14ac:dyDescent="0.3">
      <c r="A6179">
        <v>12436</v>
      </c>
      <c r="B6179" t="s">
        <v>19557</v>
      </c>
      <c r="C6179" t="s">
        <v>19558</v>
      </c>
      <c r="D6179">
        <v>0</v>
      </c>
      <c r="E6179">
        <v>10</v>
      </c>
      <c r="G6179">
        <v>10</v>
      </c>
      <c r="L6179" t="s">
        <v>12086</v>
      </c>
      <c r="M6179">
        <v>7</v>
      </c>
      <c r="N6179">
        <v>2</v>
      </c>
      <c r="T6179" t="s">
        <v>44232</v>
      </c>
      <c r="U6179" t="s">
        <v>44232</v>
      </c>
      <c r="V6179" t="s">
        <v>44232</v>
      </c>
    </row>
    <row r="6180" spans="1:22" x14ac:dyDescent="0.3">
      <c r="A6180">
        <v>12437</v>
      </c>
      <c r="B6180" t="s">
        <v>19559</v>
      </c>
      <c r="C6180" t="s">
        <v>19560</v>
      </c>
      <c r="D6180">
        <v>2</v>
      </c>
      <c r="E6180">
        <v>10</v>
      </c>
      <c r="G6180">
        <v>10</v>
      </c>
      <c r="L6180" t="s">
        <v>12086</v>
      </c>
      <c r="M6180">
        <v>7</v>
      </c>
      <c r="N6180">
        <v>2</v>
      </c>
      <c r="T6180" t="s">
        <v>44233</v>
      </c>
      <c r="U6180" t="s">
        <v>44233</v>
      </c>
      <c r="V6180" t="s">
        <v>44233</v>
      </c>
    </row>
    <row r="6181" spans="1:22" x14ac:dyDescent="0.3">
      <c r="A6181">
        <v>12438</v>
      </c>
      <c r="B6181" t="s">
        <v>19561</v>
      </c>
      <c r="C6181" t="s">
        <v>19562</v>
      </c>
      <c r="D6181">
        <v>2</v>
      </c>
      <c r="E6181">
        <v>2</v>
      </c>
      <c r="G6181">
        <v>10</v>
      </c>
      <c r="L6181" t="s">
        <v>12086</v>
      </c>
      <c r="M6181">
        <v>7</v>
      </c>
      <c r="N6181">
        <v>2</v>
      </c>
      <c r="T6181" t="s">
        <v>12087</v>
      </c>
      <c r="U6181" t="s">
        <v>12087</v>
      </c>
      <c r="V6181" t="s">
        <v>12087</v>
      </c>
    </row>
    <row r="6182" spans="1:22" x14ac:dyDescent="0.3">
      <c r="A6182">
        <v>12439</v>
      </c>
      <c r="B6182" t="s">
        <v>19563</v>
      </c>
      <c r="C6182" t="s">
        <v>44234</v>
      </c>
      <c r="D6182">
        <v>2</v>
      </c>
      <c r="E6182">
        <v>2</v>
      </c>
      <c r="G6182">
        <v>10</v>
      </c>
      <c r="L6182" t="s">
        <v>12086</v>
      </c>
      <c r="M6182">
        <v>7</v>
      </c>
      <c r="N6182">
        <v>2</v>
      </c>
      <c r="T6182" t="s">
        <v>12087</v>
      </c>
      <c r="U6182" t="s">
        <v>12087</v>
      </c>
      <c r="V6182" t="s">
        <v>12087</v>
      </c>
    </row>
    <row r="6183" spans="1:22" x14ac:dyDescent="0.3">
      <c r="A6183">
        <v>12440</v>
      </c>
      <c r="B6183" t="s">
        <v>19564</v>
      </c>
      <c r="C6183" t="s">
        <v>19565</v>
      </c>
      <c r="D6183">
        <v>2</v>
      </c>
      <c r="E6183">
        <v>2</v>
      </c>
      <c r="G6183">
        <v>10</v>
      </c>
      <c r="L6183" t="s">
        <v>12086</v>
      </c>
      <c r="M6183">
        <v>7</v>
      </c>
      <c r="N6183">
        <v>2</v>
      </c>
      <c r="T6183" t="s">
        <v>12087</v>
      </c>
      <c r="U6183" t="s">
        <v>12087</v>
      </c>
      <c r="V6183" t="s">
        <v>12087</v>
      </c>
    </row>
    <row r="6184" spans="1:22" x14ac:dyDescent="0.3">
      <c r="A6184">
        <v>12441</v>
      </c>
      <c r="B6184" t="s">
        <v>19566</v>
      </c>
      <c r="C6184" t="s">
        <v>44235</v>
      </c>
      <c r="D6184">
        <v>2</v>
      </c>
      <c r="E6184">
        <v>2</v>
      </c>
      <c r="G6184">
        <v>10</v>
      </c>
      <c r="L6184" t="s">
        <v>12086</v>
      </c>
      <c r="M6184">
        <v>7</v>
      </c>
      <c r="N6184">
        <v>2</v>
      </c>
      <c r="T6184" t="s">
        <v>12087</v>
      </c>
      <c r="U6184" t="s">
        <v>12087</v>
      </c>
      <c r="V6184" t="s">
        <v>12087</v>
      </c>
    </row>
    <row r="6185" spans="1:22" x14ac:dyDescent="0.3">
      <c r="A6185">
        <v>12442</v>
      </c>
      <c r="B6185" t="s">
        <v>19567</v>
      </c>
      <c r="C6185" t="s">
        <v>19568</v>
      </c>
      <c r="D6185">
        <v>2</v>
      </c>
      <c r="E6185">
        <v>2</v>
      </c>
      <c r="G6185">
        <v>10</v>
      </c>
      <c r="L6185" t="s">
        <v>12086</v>
      </c>
      <c r="M6185">
        <v>7</v>
      </c>
      <c r="N6185">
        <v>2</v>
      </c>
      <c r="T6185" t="s">
        <v>12087</v>
      </c>
      <c r="U6185" t="s">
        <v>12087</v>
      </c>
      <c r="V6185" t="s">
        <v>12087</v>
      </c>
    </row>
    <row r="6186" spans="1:22" x14ac:dyDescent="0.3">
      <c r="A6186">
        <v>12443</v>
      </c>
      <c r="B6186" t="s">
        <v>19569</v>
      </c>
      <c r="C6186" t="s">
        <v>19570</v>
      </c>
      <c r="D6186">
        <v>2</v>
      </c>
      <c r="E6186">
        <v>2</v>
      </c>
      <c r="G6186">
        <v>0</v>
      </c>
      <c r="L6186" t="s">
        <v>12086</v>
      </c>
      <c r="M6186">
        <v>7</v>
      </c>
      <c r="N6186">
        <v>2</v>
      </c>
      <c r="T6186" t="s">
        <v>12087</v>
      </c>
      <c r="U6186" t="s">
        <v>12087</v>
      </c>
      <c r="V6186" t="s">
        <v>12087</v>
      </c>
    </row>
    <row r="6187" spans="1:22" x14ac:dyDescent="0.3">
      <c r="A6187">
        <v>12444</v>
      </c>
      <c r="B6187" t="s">
        <v>19571</v>
      </c>
      <c r="C6187" t="s">
        <v>44236</v>
      </c>
      <c r="D6187">
        <v>2</v>
      </c>
      <c r="E6187">
        <v>0</v>
      </c>
      <c r="G6187">
        <v>10</v>
      </c>
      <c r="L6187" t="s">
        <v>12086</v>
      </c>
      <c r="M6187">
        <v>7</v>
      </c>
      <c r="N6187">
        <v>2</v>
      </c>
      <c r="T6187" t="s">
        <v>12087</v>
      </c>
      <c r="U6187" t="s">
        <v>12087</v>
      </c>
      <c r="V6187" t="s">
        <v>12087</v>
      </c>
    </row>
    <row r="6188" spans="1:22" x14ac:dyDescent="0.3">
      <c r="A6188">
        <v>12445</v>
      </c>
      <c r="B6188" t="s">
        <v>19573</v>
      </c>
      <c r="C6188" t="s">
        <v>19574</v>
      </c>
      <c r="D6188">
        <v>2</v>
      </c>
      <c r="E6188">
        <v>2</v>
      </c>
      <c r="G6188">
        <v>10</v>
      </c>
      <c r="L6188" t="s">
        <v>12086</v>
      </c>
      <c r="M6188">
        <v>7</v>
      </c>
      <c r="N6188">
        <v>2</v>
      </c>
      <c r="T6188" t="s">
        <v>12087</v>
      </c>
      <c r="U6188" t="s">
        <v>12087</v>
      </c>
      <c r="V6188" t="s">
        <v>12087</v>
      </c>
    </row>
    <row r="6189" spans="1:22" x14ac:dyDescent="0.3">
      <c r="A6189">
        <v>12446</v>
      </c>
      <c r="B6189" t="s">
        <v>19575</v>
      </c>
      <c r="C6189" t="s">
        <v>19576</v>
      </c>
      <c r="D6189">
        <v>2</v>
      </c>
      <c r="E6189">
        <v>2</v>
      </c>
      <c r="G6189">
        <v>10</v>
      </c>
      <c r="L6189" t="s">
        <v>12086</v>
      </c>
      <c r="M6189">
        <v>7</v>
      </c>
      <c r="N6189">
        <v>2</v>
      </c>
      <c r="T6189" t="s">
        <v>12087</v>
      </c>
      <c r="U6189" t="s">
        <v>12087</v>
      </c>
      <c r="V6189" t="s">
        <v>12087</v>
      </c>
    </row>
    <row r="6190" spans="1:22" x14ac:dyDescent="0.3">
      <c r="A6190">
        <v>12447</v>
      </c>
      <c r="B6190" t="s">
        <v>19577</v>
      </c>
      <c r="C6190" t="s">
        <v>19578</v>
      </c>
      <c r="D6190">
        <v>2</v>
      </c>
      <c r="E6190">
        <v>2</v>
      </c>
      <c r="G6190">
        <v>10</v>
      </c>
      <c r="L6190" t="s">
        <v>12086</v>
      </c>
      <c r="M6190">
        <v>7</v>
      </c>
      <c r="N6190">
        <v>2</v>
      </c>
      <c r="T6190" t="s">
        <v>12087</v>
      </c>
      <c r="U6190" t="s">
        <v>12087</v>
      </c>
      <c r="V6190" t="s">
        <v>12087</v>
      </c>
    </row>
    <row r="6191" spans="1:22" x14ac:dyDescent="0.3">
      <c r="A6191">
        <v>12448</v>
      </c>
      <c r="B6191" t="s">
        <v>19579</v>
      </c>
      <c r="C6191" t="s">
        <v>19580</v>
      </c>
      <c r="D6191">
        <v>2</v>
      </c>
      <c r="E6191">
        <v>2</v>
      </c>
      <c r="G6191">
        <v>10</v>
      </c>
      <c r="L6191" t="s">
        <v>12086</v>
      </c>
      <c r="M6191">
        <v>7</v>
      </c>
      <c r="N6191">
        <v>2</v>
      </c>
      <c r="T6191" t="s">
        <v>12087</v>
      </c>
      <c r="U6191" t="s">
        <v>12087</v>
      </c>
      <c r="V6191" t="s">
        <v>12087</v>
      </c>
    </row>
    <row r="6192" spans="1:22" x14ac:dyDescent="0.3">
      <c r="A6192">
        <v>12449</v>
      </c>
      <c r="B6192" t="s">
        <v>19581</v>
      </c>
      <c r="C6192" t="s">
        <v>19582</v>
      </c>
      <c r="D6192">
        <v>2</v>
      </c>
      <c r="E6192">
        <v>2</v>
      </c>
      <c r="G6192">
        <v>10</v>
      </c>
      <c r="L6192" t="s">
        <v>12086</v>
      </c>
      <c r="M6192">
        <v>7</v>
      </c>
      <c r="N6192">
        <v>2</v>
      </c>
      <c r="T6192" t="s">
        <v>12087</v>
      </c>
      <c r="U6192" t="s">
        <v>12087</v>
      </c>
      <c r="V6192" t="s">
        <v>12087</v>
      </c>
    </row>
    <row r="6193" spans="1:22" x14ac:dyDescent="0.3">
      <c r="A6193">
        <v>12450</v>
      </c>
      <c r="B6193" t="s">
        <v>19583</v>
      </c>
      <c r="C6193" t="s">
        <v>19584</v>
      </c>
      <c r="D6193">
        <v>2</v>
      </c>
      <c r="E6193">
        <v>2</v>
      </c>
      <c r="G6193">
        <v>10</v>
      </c>
      <c r="L6193" t="s">
        <v>12086</v>
      </c>
      <c r="M6193">
        <v>7</v>
      </c>
      <c r="N6193">
        <v>2</v>
      </c>
      <c r="T6193" t="s">
        <v>12087</v>
      </c>
      <c r="U6193" t="s">
        <v>12087</v>
      </c>
      <c r="V6193" t="s">
        <v>12087</v>
      </c>
    </row>
    <row r="6194" spans="1:22" x14ac:dyDescent="0.3">
      <c r="A6194">
        <v>12451</v>
      </c>
      <c r="B6194" t="s">
        <v>19585</v>
      </c>
      <c r="C6194" t="s">
        <v>19586</v>
      </c>
      <c r="D6194">
        <v>2</v>
      </c>
      <c r="E6194">
        <v>0</v>
      </c>
      <c r="G6194">
        <v>10</v>
      </c>
      <c r="L6194" t="s">
        <v>12086</v>
      </c>
      <c r="M6194">
        <v>7</v>
      </c>
      <c r="N6194">
        <v>2</v>
      </c>
      <c r="T6194" t="s">
        <v>12087</v>
      </c>
      <c r="U6194" t="s">
        <v>12087</v>
      </c>
      <c r="V6194" t="s">
        <v>12087</v>
      </c>
    </row>
    <row r="6195" spans="1:22" x14ac:dyDescent="0.3">
      <c r="A6195">
        <v>12452</v>
      </c>
      <c r="B6195" t="s">
        <v>19587</v>
      </c>
      <c r="C6195" t="s">
        <v>19588</v>
      </c>
      <c r="D6195">
        <v>2</v>
      </c>
      <c r="E6195">
        <v>0</v>
      </c>
      <c r="G6195">
        <v>10</v>
      </c>
      <c r="L6195" t="s">
        <v>12086</v>
      </c>
      <c r="M6195">
        <v>7</v>
      </c>
      <c r="N6195">
        <v>2</v>
      </c>
      <c r="T6195" t="s">
        <v>12087</v>
      </c>
      <c r="U6195" t="s">
        <v>12087</v>
      </c>
      <c r="V6195" t="s">
        <v>12087</v>
      </c>
    </row>
    <row r="6196" spans="1:22" x14ac:dyDescent="0.3">
      <c r="A6196">
        <v>12453</v>
      </c>
      <c r="B6196" t="s">
        <v>19589</v>
      </c>
      <c r="C6196" t="s">
        <v>19590</v>
      </c>
      <c r="D6196">
        <v>2</v>
      </c>
      <c r="E6196">
        <v>0</v>
      </c>
      <c r="G6196">
        <v>10</v>
      </c>
      <c r="L6196" t="s">
        <v>12086</v>
      </c>
      <c r="M6196">
        <v>7</v>
      </c>
      <c r="N6196">
        <v>2</v>
      </c>
      <c r="T6196" t="s">
        <v>12087</v>
      </c>
      <c r="U6196" t="s">
        <v>12087</v>
      </c>
      <c r="V6196" t="s">
        <v>12087</v>
      </c>
    </row>
    <row r="6197" spans="1:22" x14ac:dyDescent="0.3">
      <c r="A6197">
        <v>12454</v>
      </c>
      <c r="B6197" t="s">
        <v>19591</v>
      </c>
      <c r="C6197" t="s">
        <v>19592</v>
      </c>
      <c r="D6197">
        <v>2</v>
      </c>
      <c r="E6197">
        <v>0</v>
      </c>
      <c r="G6197">
        <v>10</v>
      </c>
      <c r="L6197" t="s">
        <v>12086</v>
      </c>
      <c r="M6197">
        <v>7</v>
      </c>
      <c r="N6197">
        <v>2</v>
      </c>
      <c r="T6197" t="s">
        <v>12087</v>
      </c>
      <c r="U6197" t="s">
        <v>12087</v>
      </c>
      <c r="V6197" t="s">
        <v>12087</v>
      </c>
    </row>
    <row r="6198" spans="1:22" x14ac:dyDescent="0.3">
      <c r="A6198">
        <v>12456</v>
      </c>
      <c r="B6198" t="s">
        <v>19593</v>
      </c>
      <c r="C6198" t="s">
        <v>19594</v>
      </c>
      <c r="D6198">
        <v>2</v>
      </c>
      <c r="E6198">
        <v>0</v>
      </c>
      <c r="G6198">
        <v>10</v>
      </c>
      <c r="L6198" t="s">
        <v>12086</v>
      </c>
      <c r="M6198">
        <v>7</v>
      </c>
      <c r="N6198">
        <v>2</v>
      </c>
      <c r="T6198" t="s">
        <v>12087</v>
      </c>
      <c r="U6198" t="s">
        <v>12087</v>
      </c>
      <c r="V6198" t="s">
        <v>12087</v>
      </c>
    </row>
    <row r="6199" spans="1:22" x14ac:dyDescent="0.3">
      <c r="A6199">
        <v>12457</v>
      </c>
      <c r="B6199" t="s">
        <v>19595</v>
      </c>
      <c r="C6199" t="s">
        <v>19596</v>
      </c>
      <c r="D6199">
        <v>2</v>
      </c>
      <c r="E6199">
        <v>0</v>
      </c>
      <c r="G6199">
        <v>10</v>
      </c>
      <c r="L6199" t="s">
        <v>12086</v>
      </c>
      <c r="M6199">
        <v>7</v>
      </c>
      <c r="N6199">
        <v>2</v>
      </c>
      <c r="T6199" t="s">
        <v>12087</v>
      </c>
      <c r="U6199" t="s">
        <v>12087</v>
      </c>
      <c r="V6199" t="s">
        <v>12087</v>
      </c>
    </row>
    <row r="6200" spans="1:22" x14ac:dyDescent="0.3">
      <c r="A6200">
        <v>12458</v>
      </c>
      <c r="B6200" t="s">
        <v>19597</v>
      </c>
      <c r="C6200" t="s">
        <v>19598</v>
      </c>
      <c r="D6200">
        <v>2</v>
      </c>
      <c r="E6200">
        <v>0</v>
      </c>
      <c r="G6200">
        <v>10</v>
      </c>
      <c r="L6200" t="s">
        <v>12086</v>
      </c>
      <c r="M6200">
        <v>7</v>
      </c>
      <c r="N6200">
        <v>2</v>
      </c>
      <c r="T6200" t="s">
        <v>12087</v>
      </c>
      <c r="U6200" t="s">
        <v>12087</v>
      </c>
      <c r="V6200" t="s">
        <v>12087</v>
      </c>
    </row>
    <row r="6201" spans="1:22" x14ac:dyDescent="0.3">
      <c r="A6201">
        <v>12459</v>
      </c>
      <c r="B6201" t="s">
        <v>19599</v>
      </c>
      <c r="C6201" t="s">
        <v>19600</v>
      </c>
      <c r="D6201">
        <v>2</v>
      </c>
      <c r="E6201">
        <v>0</v>
      </c>
      <c r="G6201">
        <v>10</v>
      </c>
      <c r="L6201" t="s">
        <v>12086</v>
      </c>
      <c r="M6201">
        <v>7</v>
      </c>
      <c r="N6201">
        <v>2</v>
      </c>
      <c r="T6201" t="s">
        <v>12087</v>
      </c>
      <c r="U6201" t="s">
        <v>12087</v>
      </c>
      <c r="V6201" t="s">
        <v>12087</v>
      </c>
    </row>
    <row r="6202" spans="1:22" x14ac:dyDescent="0.3">
      <c r="A6202">
        <v>12460</v>
      </c>
      <c r="B6202" t="s">
        <v>19601</v>
      </c>
      <c r="C6202" t="s">
        <v>19602</v>
      </c>
      <c r="D6202">
        <v>2</v>
      </c>
      <c r="E6202">
        <v>0</v>
      </c>
      <c r="G6202">
        <v>10</v>
      </c>
      <c r="L6202" t="s">
        <v>12086</v>
      </c>
      <c r="M6202">
        <v>7</v>
      </c>
      <c r="N6202">
        <v>2</v>
      </c>
      <c r="T6202" t="s">
        <v>12087</v>
      </c>
      <c r="U6202" t="s">
        <v>12087</v>
      </c>
      <c r="V6202" t="s">
        <v>12087</v>
      </c>
    </row>
    <row r="6203" spans="1:22" x14ac:dyDescent="0.3">
      <c r="A6203">
        <v>12461</v>
      </c>
      <c r="B6203" t="s">
        <v>19603</v>
      </c>
      <c r="C6203" t="s">
        <v>19604</v>
      </c>
      <c r="D6203">
        <v>2</v>
      </c>
      <c r="E6203">
        <v>0</v>
      </c>
      <c r="G6203">
        <v>10</v>
      </c>
      <c r="L6203" t="s">
        <v>12086</v>
      </c>
      <c r="M6203">
        <v>7</v>
      </c>
      <c r="N6203">
        <v>2</v>
      </c>
      <c r="T6203" t="s">
        <v>12087</v>
      </c>
      <c r="U6203" t="s">
        <v>12087</v>
      </c>
      <c r="V6203" t="s">
        <v>12087</v>
      </c>
    </row>
    <row r="6204" spans="1:22" x14ac:dyDescent="0.3">
      <c r="A6204">
        <v>12462</v>
      </c>
      <c r="B6204" t="s">
        <v>19605</v>
      </c>
      <c r="C6204" t="s">
        <v>19606</v>
      </c>
      <c r="D6204">
        <v>2</v>
      </c>
      <c r="E6204">
        <v>0</v>
      </c>
      <c r="G6204">
        <v>10</v>
      </c>
      <c r="L6204" t="s">
        <v>12086</v>
      </c>
      <c r="M6204">
        <v>7</v>
      </c>
      <c r="N6204">
        <v>2</v>
      </c>
      <c r="T6204" t="s">
        <v>12087</v>
      </c>
      <c r="U6204" t="s">
        <v>12087</v>
      </c>
      <c r="V6204" t="s">
        <v>12087</v>
      </c>
    </row>
    <row r="6205" spans="1:22" x14ac:dyDescent="0.3">
      <c r="A6205">
        <v>12463</v>
      </c>
      <c r="B6205" t="s">
        <v>19607</v>
      </c>
      <c r="C6205" t="s">
        <v>19608</v>
      </c>
      <c r="D6205">
        <v>2</v>
      </c>
      <c r="E6205">
        <v>0</v>
      </c>
      <c r="G6205">
        <v>10</v>
      </c>
      <c r="L6205" t="s">
        <v>12086</v>
      </c>
      <c r="M6205">
        <v>7</v>
      </c>
      <c r="N6205">
        <v>2</v>
      </c>
      <c r="T6205" t="s">
        <v>12087</v>
      </c>
      <c r="U6205" t="s">
        <v>12087</v>
      </c>
      <c r="V6205" t="s">
        <v>12087</v>
      </c>
    </row>
    <row r="6206" spans="1:22" x14ac:dyDescent="0.3">
      <c r="A6206">
        <v>12464</v>
      </c>
      <c r="B6206" t="s">
        <v>19609</v>
      </c>
      <c r="C6206" t="s">
        <v>19610</v>
      </c>
      <c r="D6206">
        <v>2</v>
      </c>
      <c r="E6206">
        <v>0</v>
      </c>
      <c r="G6206">
        <v>10</v>
      </c>
      <c r="L6206" t="s">
        <v>12086</v>
      </c>
      <c r="M6206">
        <v>7</v>
      </c>
      <c r="N6206">
        <v>2</v>
      </c>
      <c r="T6206" t="s">
        <v>12087</v>
      </c>
      <c r="U6206" t="s">
        <v>12087</v>
      </c>
      <c r="V6206" t="s">
        <v>12087</v>
      </c>
    </row>
    <row r="6207" spans="1:22" x14ac:dyDescent="0.3">
      <c r="A6207">
        <v>12465</v>
      </c>
      <c r="B6207" t="s">
        <v>19611</v>
      </c>
      <c r="C6207" t="s">
        <v>19612</v>
      </c>
      <c r="D6207">
        <v>2</v>
      </c>
      <c r="E6207">
        <v>0</v>
      </c>
      <c r="G6207">
        <v>10</v>
      </c>
      <c r="L6207" t="s">
        <v>12086</v>
      </c>
      <c r="M6207">
        <v>7</v>
      </c>
      <c r="N6207">
        <v>2</v>
      </c>
      <c r="T6207" t="s">
        <v>12087</v>
      </c>
      <c r="U6207" t="s">
        <v>12087</v>
      </c>
      <c r="V6207" t="s">
        <v>12087</v>
      </c>
    </row>
    <row r="6208" spans="1:22" x14ac:dyDescent="0.3">
      <c r="A6208">
        <v>12466</v>
      </c>
      <c r="B6208" t="s">
        <v>19613</v>
      </c>
      <c r="C6208" t="s">
        <v>19614</v>
      </c>
      <c r="D6208">
        <v>2</v>
      </c>
      <c r="E6208">
        <v>2</v>
      </c>
      <c r="G6208">
        <v>10</v>
      </c>
      <c r="L6208" t="s">
        <v>12086</v>
      </c>
      <c r="M6208">
        <v>7</v>
      </c>
      <c r="N6208">
        <v>2</v>
      </c>
      <c r="T6208" t="s">
        <v>12087</v>
      </c>
      <c r="U6208" t="s">
        <v>12087</v>
      </c>
      <c r="V6208" t="s">
        <v>12087</v>
      </c>
    </row>
    <row r="6209" spans="1:22" x14ac:dyDescent="0.3">
      <c r="A6209">
        <v>12467</v>
      </c>
      <c r="B6209" t="s">
        <v>19615</v>
      </c>
      <c r="C6209" t="s">
        <v>19616</v>
      </c>
      <c r="D6209">
        <v>2</v>
      </c>
      <c r="E6209">
        <v>2</v>
      </c>
      <c r="G6209">
        <v>10</v>
      </c>
      <c r="L6209" t="s">
        <v>12086</v>
      </c>
      <c r="M6209">
        <v>7</v>
      </c>
      <c r="N6209">
        <v>2</v>
      </c>
      <c r="T6209" t="s">
        <v>12087</v>
      </c>
      <c r="U6209" t="s">
        <v>12087</v>
      </c>
      <c r="V6209" t="s">
        <v>12087</v>
      </c>
    </row>
    <row r="6210" spans="1:22" x14ac:dyDescent="0.3">
      <c r="A6210">
        <v>12468</v>
      </c>
      <c r="B6210" t="s">
        <v>19617</v>
      </c>
      <c r="C6210" t="s">
        <v>19618</v>
      </c>
      <c r="D6210">
        <v>2</v>
      </c>
      <c r="E6210">
        <v>2</v>
      </c>
      <c r="G6210">
        <v>10</v>
      </c>
      <c r="L6210" t="s">
        <v>12086</v>
      </c>
      <c r="M6210">
        <v>7</v>
      </c>
      <c r="N6210">
        <v>2</v>
      </c>
      <c r="T6210" t="s">
        <v>12087</v>
      </c>
      <c r="U6210" t="s">
        <v>12087</v>
      </c>
      <c r="V6210" t="s">
        <v>12087</v>
      </c>
    </row>
    <row r="6211" spans="1:22" x14ac:dyDescent="0.3">
      <c r="A6211">
        <v>12470</v>
      </c>
      <c r="B6211" t="s">
        <v>19619</v>
      </c>
      <c r="C6211" t="s">
        <v>19620</v>
      </c>
      <c r="D6211">
        <v>2</v>
      </c>
      <c r="E6211">
        <v>2</v>
      </c>
      <c r="G6211">
        <v>10</v>
      </c>
      <c r="L6211" t="s">
        <v>12086</v>
      </c>
      <c r="M6211">
        <v>7</v>
      </c>
      <c r="N6211">
        <v>2</v>
      </c>
      <c r="T6211" t="s">
        <v>12087</v>
      </c>
      <c r="U6211" t="s">
        <v>12087</v>
      </c>
      <c r="V6211" t="s">
        <v>12087</v>
      </c>
    </row>
    <row r="6212" spans="1:22" x14ac:dyDescent="0.3">
      <c r="A6212">
        <v>12471</v>
      </c>
      <c r="B6212" t="s">
        <v>19621</v>
      </c>
      <c r="C6212" t="s">
        <v>19622</v>
      </c>
      <c r="D6212">
        <v>2</v>
      </c>
      <c r="E6212">
        <v>2</v>
      </c>
      <c r="G6212">
        <v>10</v>
      </c>
      <c r="L6212" t="s">
        <v>12086</v>
      </c>
      <c r="M6212">
        <v>7</v>
      </c>
      <c r="N6212">
        <v>2</v>
      </c>
      <c r="T6212" t="s">
        <v>12087</v>
      </c>
      <c r="U6212" t="s">
        <v>12087</v>
      </c>
      <c r="V6212" t="s">
        <v>12087</v>
      </c>
    </row>
    <row r="6213" spans="1:22" x14ac:dyDescent="0.3">
      <c r="A6213">
        <v>12472</v>
      </c>
      <c r="B6213" t="s">
        <v>19623</v>
      </c>
      <c r="C6213" t="s">
        <v>19624</v>
      </c>
      <c r="D6213">
        <v>2</v>
      </c>
      <c r="E6213">
        <v>2</v>
      </c>
      <c r="G6213">
        <v>10</v>
      </c>
      <c r="L6213" t="s">
        <v>12086</v>
      </c>
      <c r="M6213">
        <v>7</v>
      </c>
      <c r="N6213">
        <v>2</v>
      </c>
      <c r="T6213" t="s">
        <v>12087</v>
      </c>
      <c r="U6213" t="s">
        <v>12087</v>
      </c>
      <c r="V6213" t="s">
        <v>12087</v>
      </c>
    </row>
    <row r="6214" spans="1:22" x14ac:dyDescent="0.3">
      <c r="A6214">
        <v>12473</v>
      </c>
      <c r="B6214" t="s">
        <v>19625</v>
      </c>
      <c r="C6214" t="s">
        <v>19626</v>
      </c>
      <c r="D6214">
        <v>2</v>
      </c>
      <c r="E6214">
        <v>20</v>
      </c>
      <c r="G6214">
        <v>10</v>
      </c>
      <c r="L6214" t="s">
        <v>12086</v>
      </c>
      <c r="M6214">
        <v>7</v>
      </c>
      <c r="N6214">
        <v>2</v>
      </c>
      <c r="T6214" t="s">
        <v>12087</v>
      </c>
      <c r="U6214" t="s">
        <v>12087</v>
      </c>
      <c r="V6214" t="s">
        <v>12087</v>
      </c>
    </row>
    <row r="6215" spans="1:22" x14ac:dyDescent="0.3">
      <c r="A6215">
        <v>12474</v>
      </c>
      <c r="B6215" t="s">
        <v>19627</v>
      </c>
      <c r="C6215" t="s">
        <v>19628</v>
      </c>
      <c r="D6215">
        <v>2</v>
      </c>
      <c r="E6215">
        <v>20</v>
      </c>
      <c r="G6215">
        <v>10</v>
      </c>
      <c r="L6215" t="s">
        <v>12086</v>
      </c>
      <c r="M6215">
        <v>7</v>
      </c>
      <c r="N6215">
        <v>2</v>
      </c>
      <c r="T6215" t="s">
        <v>12087</v>
      </c>
      <c r="U6215" t="s">
        <v>12087</v>
      </c>
      <c r="V6215" t="s">
        <v>12087</v>
      </c>
    </row>
    <row r="6216" spans="1:22" x14ac:dyDescent="0.3">
      <c r="A6216">
        <v>12475</v>
      </c>
      <c r="B6216" t="s">
        <v>19629</v>
      </c>
      <c r="C6216" t="s">
        <v>19630</v>
      </c>
      <c r="D6216">
        <v>2</v>
      </c>
      <c r="E6216">
        <v>20</v>
      </c>
      <c r="G6216">
        <v>50</v>
      </c>
      <c r="L6216" t="s">
        <v>12086</v>
      </c>
      <c r="M6216">
        <v>7</v>
      </c>
      <c r="N6216">
        <v>2</v>
      </c>
      <c r="T6216" t="s">
        <v>44237</v>
      </c>
      <c r="U6216" t="s">
        <v>44237</v>
      </c>
      <c r="V6216" t="s">
        <v>44237</v>
      </c>
    </row>
    <row r="6217" spans="1:22" x14ac:dyDescent="0.3">
      <c r="A6217">
        <v>12476</v>
      </c>
      <c r="B6217" t="s">
        <v>19631</v>
      </c>
      <c r="C6217" t="s">
        <v>19632</v>
      </c>
      <c r="D6217">
        <v>2</v>
      </c>
      <c r="E6217">
        <v>20</v>
      </c>
      <c r="G6217">
        <v>10</v>
      </c>
      <c r="L6217" t="s">
        <v>12086</v>
      </c>
      <c r="M6217">
        <v>7</v>
      </c>
      <c r="N6217">
        <v>2</v>
      </c>
      <c r="T6217" t="s">
        <v>12087</v>
      </c>
      <c r="U6217" t="s">
        <v>12087</v>
      </c>
      <c r="V6217" t="s">
        <v>12087</v>
      </c>
    </row>
    <row r="6218" spans="1:22" x14ac:dyDescent="0.3">
      <c r="A6218">
        <v>12477</v>
      </c>
      <c r="B6218" t="s">
        <v>19633</v>
      </c>
      <c r="C6218" t="s">
        <v>19634</v>
      </c>
      <c r="D6218">
        <v>2</v>
      </c>
      <c r="E6218">
        <v>0</v>
      </c>
      <c r="G6218">
        <v>0</v>
      </c>
      <c r="L6218" t="s">
        <v>12086</v>
      </c>
      <c r="M6218">
        <v>7</v>
      </c>
      <c r="N6218">
        <v>2</v>
      </c>
      <c r="T6218" t="s">
        <v>12087</v>
      </c>
      <c r="U6218" t="s">
        <v>12087</v>
      </c>
      <c r="V6218" t="s">
        <v>12087</v>
      </c>
    </row>
    <row r="6219" spans="1:22" x14ac:dyDescent="0.3">
      <c r="A6219">
        <v>12478</v>
      </c>
      <c r="B6219" t="s">
        <v>19635</v>
      </c>
      <c r="C6219" t="s">
        <v>19636</v>
      </c>
      <c r="D6219">
        <v>2</v>
      </c>
      <c r="E6219">
        <v>20</v>
      </c>
      <c r="G6219">
        <v>10</v>
      </c>
      <c r="L6219" t="s">
        <v>12086</v>
      </c>
      <c r="M6219">
        <v>7</v>
      </c>
      <c r="N6219">
        <v>2</v>
      </c>
      <c r="T6219" t="s">
        <v>12087</v>
      </c>
      <c r="U6219" t="s">
        <v>12087</v>
      </c>
      <c r="V6219" t="s">
        <v>12087</v>
      </c>
    </row>
    <row r="6220" spans="1:22" x14ac:dyDescent="0.3">
      <c r="A6220">
        <v>12479</v>
      </c>
      <c r="B6220" t="s">
        <v>19637</v>
      </c>
      <c r="C6220" t="s">
        <v>19638</v>
      </c>
      <c r="D6220">
        <v>2</v>
      </c>
      <c r="E6220">
        <v>0</v>
      </c>
      <c r="G6220">
        <v>0</v>
      </c>
      <c r="L6220" t="s">
        <v>12086</v>
      </c>
      <c r="M6220">
        <v>7</v>
      </c>
      <c r="N6220">
        <v>2</v>
      </c>
      <c r="T6220" t="s">
        <v>12087</v>
      </c>
      <c r="U6220" t="s">
        <v>12087</v>
      </c>
      <c r="V6220" t="s">
        <v>12087</v>
      </c>
    </row>
    <row r="6221" spans="1:22" x14ac:dyDescent="0.3">
      <c r="A6221">
        <v>12480</v>
      </c>
      <c r="B6221" t="s">
        <v>19639</v>
      </c>
      <c r="C6221" t="s">
        <v>19640</v>
      </c>
      <c r="D6221">
        <v>2</v>
      </c>
      <c r="E6221">
        <v>0</v>
      </c>
      <c r="G6221">
        <v>10</v>
      </c>
      <c r="L6221" t="s">
        <v>12086</v>
      </c>
      <c r="M6221">
        <v>7</v>
      </c>
      <c r="N6221">
        <v>2</v>
      </c>
      <c r="T6221" t="s">
        <v>12087</v>
      </c>
      <c r="U6221" t="s">
        <v>12087</v>
      </c>
      <c r="V6221" t="s">
        <v>12087</v>
      </c>
    </row>
    <row r="6222" spans="1:22" x14ac:dyDescent="0.3">
      <c r="A6222">
        <v>12481</v>
      </c>
      <c r="B6222" t="s">
        <v>19641</v>
      </c>
      <c r="C6222" t="s">
        <v>19642</v>
      </c>
      <c r="D6222">
        <v>2</v>
      </c>
      <c r="E6222">
        <v>0</v>
      </c>
      <c r="G6222">
        <v>10</v>
      </c>
      <c r="L6222" t="s">
        <v>12086</v>
      </c>
      <c r="M6222">
        <v>7</v>
      </c>
      <c r="N6222">
        <v>2</v>
      </c>
      <c r="T6222" t="s">
        <v>12087</v>
      </c>
      <c r="U6222" t="s">
        <v>12087</v>
      </c>
      <c r="V6222" t="s">
        <v>12087</v>
      </c>
    </row>
    <row r="6223" spans="1:22" x14ac:dyDescent="0.3">
      <c r="A6223">
        <v>12482</v>
      </c>
      <c r="B6223" t="s">
        <v>19643</v>
      </c>
      <c r="C6223" t="s">
        <v>19644</v>
      </c>
      <c r="D6223">
        <v>2</v>
      </c>
      <c r="E6223">
        <v>0</v>
      </c>
      <c r="G6223">
        <v>10</v>
      </c>
      <c r="L6223" t="s">
        <v>12086</v>
      </c>
      <c r="M6223">
        <v>7</v>
      </c>
      <c r="N6223">
        <v>2</v>
      </c>
      <c r="T6223" t="s">
        <v>12087</v>
      </c>
      <c r="U6223" t="s">
        <v>12087</v>
      </c>
      <c r="V6223" t="s">
        <v>12087</v>
      </c>
    </row>
    <row r="6224" spans="1:22" x14ac:dyDescent="0.3">
      <c r="A6224">
        <v>12483</v>
      </c>
      <c r="B6224" t="s">
        <v>19645</v>
      </c>
      <c r="C6224" t="s">
        <v>19646</v>
      </c>
      <c r="D6224">
        <v>2</v>
      </c>
      <c r="E6224">
        <v>0</v>
      </c>
      <c r="G6224">
        <v>10</v>
      </c>
      <c r="L6224" t="s">
        <v>12086</v>
      </c>
      <c r="M6224">
        <v>7</v>
      </c>
      <c r="N6224">
        <v>2</v>
      </c>
      <c r="T6224" t="s">
        <v>12087</v>
      </c>
      <c r="U6224" t="s">
        <v>12087</v>
      </c>
      <c r="V6224" t="s">
        <v>12087</v>
      </c>
    </row>
    <row r="6225" spans="1:22" x14ac:dyDescent="0.3">
      <c r="A6225">
        <v>12484</v>
      </c>
      <c r="B6225" t="s">
        <v>19647</v>
      </c>
      <c r="C6225" t="s">
        <v>19648</v>
      </c>
      <c r="D6225">
        <v>2</v>
      </c>
      <c r="E6225">
        <v>0</v>
      </c>
      <c r="G6225">
        <v>10</v>
      </c>
      <c r="L6225" t="s">
        <v>12086</v>
      </c>
      <c r="M6225">
        <v>7</v>
      </c>
      <c r="N6225">
        <v>2</v>
      </c>
      <c r="T6225" t="s">
        <v>12087</v>
      </c>
      <c r="U6225" t="s">
        <v>12087</v>
      </c>
      <c r="V6225" t="s">
        <v>12087</v>
      </c>
    </row>
    <row r="6226" spans="1:22" x14ac:dyDescent="0.3">
      <c r="A6226">
        <v>12485</v>
      </c>
      <c r="B6226" t="s">
        <v>19649</v>
      </c>
      <c r="C6226" t="s">
        <v>19650</v>
      </c>
      <c r="D6226">
        <v>2</v>
      </c>
      <c r="E6226">
        <v>0</v>
      </c>
      <c r="G6226">
        <v>10</v>
      </c>
      <c r="L6226" t="s">
        <v>12086</v>
      </c>
      <c r="M6226">
        <v>7</v>
      </c>
      <c r="N6226">
        <v>2</v>
      </c>
      <c r="T6226" t="s">
        <v>12087</v>
      </c>
      <c r="U6226" t="s">
        <v>12087</v>
      </c>
      <c r="V6226" t="s">
        <v>12087</v>
      </c>
    </row>
    <row r="6227" spans="1:22" x14ac:dyDescent="0.3">
      <c r="A6227">
        <v>12486</v>
      </c>
      <c r="B6227" t="s">
        <v>19651</v>
      </c>
      <c r="C6227" t="s">
        <v>19652</v>
      </c>
      <c r="D6227">
        <v>2</v>
      </c>
      <c r="E6227">
        <v>0</v>
      </c>
      <c r="G6227">
        <v>10</v>
      </c>
      <c r="L6227" t="s">
        <v>12086</v>
      </c>
      <c r="M6227">
        <v>7</v>
      </c>
      <c r="N6227">
        <v>2</v>
      </c>
      <c r="T6227" t="s">
        <v>12087</v>
      </c>
      <c r="U6227" t="s">
        <v>12087</v>
      </c>
      <c r="V6227" t="s">
        <v>12087</v>
      </c>
    </row>
    <row r="6228" spans="1:22" x14ac:dyDescent="0.3">
      <c r="A6228">
        <v>12487</v>
      </c>
      <c r="B6228" t="s">
        <v>19653</v>
      </c>
      <c r="C6228" t="s">
        <v>19654</v>
      </c>
      <c r="D6228">
        <v>2</v>
      </c>
      <c r="E6228">
        <v>0</v>
      </c>
      <c r="G6228">
        <v>10</v>
      </c>
      <c r="L6228" t="s">
        <v>12086</v>
      </c>
      <c r="M6228">
        <v>7</v>
      </c>
      <c r="N6228">
        <v>2</v>
      </c>
      <c r="T6228" t="s">
        <v>12087</v>
      </c>
      <c r="U6228" t="s">
        <v>12087</v>
      </c>
      <c r="V6228" t="s">
        <v>12087</v>
      </c>
    </row>
    <row r="6229" spans="1:22" x14ac:dyDescent="0.3">
      <c r="A6229">
        <v>12488</v>
      </c>
      <c r="B6229" t="s">
        <v>19655</v>
      </c>
      <c r="C6229" t="s">
        <v>19656</v>
      </c>
      <c r="D6229">
        <v>2</v>
      </c>
      <c r="E6229">
        <v>0</v>
      </c>
      <c r="G6229">
        <v>10</v>
      </c>
      <c r="L6229" t="s">
        <v>12086</v>
      </c>
      <c r="M6229">
        <v>7</v>
      </c>
      <c r="N6229">
        <v>2</v>
      </c>
      <c r="T6229" t="s">
        <v>12087</v>
      </c>
      <c r="U6229" t="s">
        <v>12087</v>
      </c>
      <c r="V6229" t="s">
        <v>12087</v>
      </c>
    </row>
    <row r="6230" spans="1:22" x14ac:dyDescent="0.3">
      <c r="A6230">
        <v>12489</v>
      </c>
      <c r="B6230" t="s">
        <v>19657</v>
      </c>
      <c r="C6230" t="s">
        <v>19658</v>
      </c>
      <c r="D6230">
        <v>2</v>
      </c>
      <c r="E6230">
        <v>0</v>
      </c>
      <c r="G6230">
        <v>10</v>
      </c>
      <c r="L6230" t="s">
        <v>12086</v>
      </c>
      <c r="M6230">
        <v>7</v>
      </c>
      <c r="N6230">
        <v>2</v>
      </c>
      <c r="T6230" t="s">
        <v>12087</v>
      </c>
      <c r="U6230" t="s">
        <v>12087</v>
      </c>
      <c r="V6230" t="s">
        <v>12087</v>
      </c>
    </row>
    <row r="6231" spans="1:22" x14ac:dyDescent="0.3">
      <c r="A6231">
        <v>12490</v>
      </c>
      <c r="B6231" t="s">
        <v>19659</v>
      </c>
      <c r="C6231" t="s">
        <v>44238</v>
      </c>
      <c r="D6231">
        <v>2</v>
      </c>
      <c r="E6231">
        <v>20</v>
      </c>
      <c r="G6231">
        <v>0</v>
      </c>
      <c r="L6231" t="s">
        <v>12086</v>
      </c>
      <c r="M6231">
        <v>7</v>
      </c>
      <c r="N6231">
        <v>2</v>
      </c>
      <c r="T6231" t="s">
        <v>12087</v>
      </c>
      <c r="U6231" t="s">
        <v>12087</v>
      </c>
      <c r="V6231" t="s">
        <v>12087</v>
      </c>
    </row>
    <row r="6232" spans="1:22" x14ac:dyDescent="0.3">
      <c r="A6232">
        <v>12491</v>
      </c>
      <c r="B6232" t="s">
        <v>19660</v>
      </c>
      <c r="C6232" t="s">
        <v>19661</v>
      </c>
      <c r="D6232">
        <v>2</v>
      </c>
      <c r="E6232">
        <v>20</v>
      </c>
      <c r="G6232">
        <v>0</v>
      </c>
      <c r="L6232" t="s">
        <v>12086</v>
      </c>
      <c r="M6232">
        <v>7</v>
      </c>
      <c r="N6232">
        <v>2</v>
      </c>
      <c r="T6232" t="s">
        <v>19662</v>
      </c>
      <c r="U6232" t="s">
        <v>19662</v>
      </c>
      <c r="V6232" t="s">
        <v>19662</v>
      </c>
    </row>
    <row r="6233" spans="1:22" x14ac:dyDescent="0.3">
      <c r="A6233">
        <v>12492</v>
      </c>
      <c r="B6233" t="s">
        <v>19663</v>
      </c>
      <c r="C6233" t="s">
        <v>19664</v>
      </c>
      <c r="D6233">
        <v>2</v>
      </c>
      <c r="E6233">
        <v>2</v>
      </c>
      <c r="G6233">
        <v>10</v>
      </c>
      <c r="L6233" t="s">
        <v>12086</v>
      </c>
      <c r="M6233">
        <v>7</v>
      </c>
      <c r="N6233">
        <v>2</v>
      </c>
      <c r="T6233" t="s">
        <v>12087</v>
      </c>
      <c r="U6233" t="s">
        <v>12087</v>
      </c>
      <c r="V6233" t="s">
        <v>12087</v>
      </c>
    </row>
    <row r="6234" spans="1:22" x14ac:dyDescent="0.3">
      <c r="A6234">
        <v>12493</v>
      </c>
      <c r="B6234" t="s">
        <v>19665</v>
      </c>
      <c r="C6234" t="s">
        <v>19666</v>
      </c>
      <c r="D6234">
        <v>2</v>
      </c>
      <c r="E6234">
        <v>0</v>
      </c>
      <c r="G6234">
        <v>10</v>
      </c>
      <c r="L6234" t="s">
        <v>12086</v>
      </c>
      <c r="M6234">
        <v>7</v>
      </c>
      <c r="N6234">
        <v>2</v>
      </c>
      <c r="T6234" t="s">
        <v>12087</v>
      </c>
      <c r="U6234" t="s">
        <v>12087</v>
      </c>
      <c r="V6234" t="s">
        <v>12087</v>
      </c>
    </row>
    <row r="6235" spans="1:22" x14ac:dyDescent="0.3">
      <c r="A6235">
        <v>12494</v>
      </c>
      <c r="B6235" t="s">
        <v>19667</v>
      </c>
      <c r="C6235" t="s">
        <v>19668</v>
      </c>
      <c r="D6235">
        <v>2</v>
      </c>
      <c r="E6235">
        <v>2</v>
      </c>
      <c r="G6235">
        <v>10</v>
      </c>
      <c r="L6235" t="s">
        <v>12086</v>
      </c>
      <c r="M6235">
        <v>7</v>
      </c>
      <c r="N6235">
        <v>2</v>
      </c>
      <c r="T6235" t="s">
        <v>12087</v>
      </c>
      <c r="U6235" t="s">
        <v>12087</v>
      </c>
      <c r="V6235" t="s">
        <v>12087</v>
      </c>
    </row>
    <row r="6236" spans="1:22" x14ac:dyDescent="0.3">
      <c r="A6236">
        <v>12495</v>
      </c>
      <c r="B6236" t="s">
        <v>19669</v>
      </c>
      <c r="C6236" t="s">
        <v>19670</v>
      </c>
      <c r="D6236">
        <v>2</v>
      </c>
      <c r="E6236">
        <v>2</v>
      </c>
      <c r="G6236">
        <v>10</v>
      </c>
      <c r="L6236" t="s">
        <v>12086</v>
      </c>
      <c r="M6236">
        <v>7</v>
      </c>
      <c r="N6236">
        <v>2</v>
      </c>
      <c r="T6236" t="s">
        <v>12087</v>
      </c>
      <c r="U6236" t="s">
        <v>12087</v>
      </c>
      <c r="V6236" t="s">
        <v>12087</v>
      </c>
    </row>
    <row r="6237" spans="1:22" x14ac:dyDescent="0.3">
      <c r="A6237">
        <v>12496</v>
      </c>
      <c r="B6237" t="s">
        <v>19671</v>
      </c>
      <c r="C6237" t="s">
        <v>19672</v>
      </c>
      <c r="D6237">
        <v>2</v>
      </c>
      <c r="E6237">
        <v>2</v>
      </c>
      <c r="G6237">
        <v>10</v>
      </c>
      <c r="L6237" t="s">
        <v>12086</v>
      </c>
      <c r="M6237">
        <v>7</v>
      </c>
      <c r="N6237">
        <v>2</v>
      </c>
      <c r="T6237" t="s">
        <v>12087</v>
      </c>
      <c r="U6237" t="s">
        <v>12087</v>
      </c>
      <c r="V6237" t="s">
        <v>12087</v>
      </c>
    </row>
    <row r="6238" spans="1:22" x14ac:dyDescent="0.3">
      <c r="A6238">
        <v>12497</v>
      </c>
      <c r="B6238" t="s">
        <v>19673</v>
      </c>
      <c r="C6238" t="s">
        <v>19674</v>
      </c>
      <c r="D6238">
        <v>2</v>
      </c>
      <c r="E6238">
        <v>2</v>
      </c>
      <c r="G6238">
        <v>10</v>
      </c>
      <c r="L6238" t="s">
        <v>12086</v>
      </c>
      <c r="M6238">
        <v>7</v>
      </c>
      <c r="N6238">
        <v>2</v>
      </c>
      <c r="T6238" t="s">
        <v>12087</v>
      </c>
      <c r="U6238" t="s">
        <v>12087</v>
      </c>
      <c r="V6238" t="s">
        <v>12087</v>
      </c>
    </row>
    <row r="6239" spans="1:22" x14ac:dyDescent="0.3">
      <c r="A6239">
        <v>12498</v>
      </c>
      <c r="B6239" t="s">
        <v>19675</v>
      </c>
      <c r="C6239" t="s">
        <v>19676</v>
      </c>
      <c r="D6239">
        <v>2</v>
      </c>
      <c r="E6239">
        <v>2</v>
      </c>
      <c r="G6239">
        <v>10</v>
      </c>
      <c r="L6239" t="s">
        <v>12086</v>
      </c>
      <c r="M6239">
        <v>7</v>
      </c>
      <c r="N6239">
        <v>2</v>
      </c>
      <c r="T6239" t="s">
        <v>12087</v>
      </c>
      <c r="U6239" t="s">
        <v>12087</v>
      </c>
      <c r="V6239" t="s">
        <v>12087</v>
      </c>
    </row>
    <row r="6240" spans="1:22" x14ac:dyDescent="0.3">
      <c r="A6240">
        <v>12499</v>
      </c>
      <c r="B6240" t="s">
        <v>19677</v>
      </c>
      <c r="C6240" t="s">
        <v>19678</v>
      </c>
      <c r="D6240">
        <v>2</v>
      </c>
      <c r="E6240">
        <v>2</v>
      </c>
      <c r="G6240">
        <v>0</v>
      </c>
      <c r="L6240" t="s">
        <v>12086</v>
      </c>
      <c r="M6240">
        <v>7</v>
      </c>
      <c r="N6240">
        <v>2</v>
      </c>
      <c r="T6240" t="s">
        <v>12087</v>
      </c>
      <c r="U6240" t="s">
        <v>12087</v>
      </c>
      <c r="V6240" t="s">
        <v>12087</v>
      </c>
    </row>
    <row r="6241" spans="1:22" x14ac:dyDescent="0.3">
      <c r="A6241">
        <v>12500</v>
      </c>
      <c r="B6241" t="s">
        <v>19679</v>
      </c>
      <c r="C6241" t="s">
        <v>19680</v>
      </c>
      <c r="D6241">
        <v>2</v>
      </c>
      <c r="E6241">
        <v>0</v>
      </c>
      <c r="G6241">
        <v>10</v>
      </c>
      <c r="L6241" t="s">
        <v>12086</v>
      </c>
      <c r="M6241">
        <v>7</v>
      </c>
      <c r="N6241">
        <v>2</v>
      </c>
      <c r="T6241" t="s">
        <v>12087</v>
      </c>
      <c r="U6241" t="s">
        <v>12087</v>
      </c>
      <c r="V6241" t="s">
        <v>12087</v>
      </c>
    </row>
    <row r="6242" spans="1:22" x14ac:dyDescent="0.3">
      <c r="A6242">
        <v>12501</v>
      </c>
      <c r="B6242" t="s">
        <v>19681</v>
      </c>
      <c r="C6242" t="s">
        <v>44239</v>
      </c>
      <c r="D6242">
        <v>2</v>
      </c>
      <c r="E6242">
        <v>2</v>
      </c>
      <c r="G6242">
        <v>10</v>
      </c>
      <c r="L6242" t="s">
        <v>12086</v>
      </c>
      <c r="M6242">
        <v>7</v>
      </c>
      <c r="N6242">
        <v>2</v>
      </c>
      <c r="T6242" t="s">
        <v>12087</v>
      </c>
      <c r="U6242" t="s">
        <v>12087</v>
      </c>
      <c r="V6242" t="s">
        <v>12087</v>
      </c>
    </row>
    <row r="6243" spans="1:22" x14ac:dyDescent="0.3">
      <c r="A6243">
        <v>12502</v>
      </c>
      <c r="B6243" t="s">
        <v>19682</v>
      </c>
      <c r="C6243" t="s">
        <v>44240</v>
      </c>
      <c r="D6243">
        <v>2</v>
      </c>
      <c r="E6243">
        <v>2</v>
      </c>
      <c r="G6243">
        <v>10</v>
      </c>
      <c r="L6243" t="s">
        <v>12086</v>
      </c>
      <c r="M6243">
        <v>7</v>
      </c>
      <c r="N6243">
        <v>2</v>
      </c>
      <c r="T6243" t="s">
        <v>12087</v>
      </c>
      <c r="U6243" t="s">
        <v>12087</v>
      </c>
      <c r="V6243" t="s">
        <v>12087</v>
      </c>
    </row>
    <row r="6244" spans="1:22" x14ac:dyDescent="0.3">
      <c r="A6244">
        <v>12503</v>
      </c>
      <c r="B6244" t="s">
        <v>19683</v>
      </c>
      <c r="C6244" t="s">
        <v>44241</v>
      </c>
      <c r="D6244">
        <v>2</v>
      </c>
      <c r="E6244">
        <v>2</v>
      </c>
      <c r="G6244">
        <v>10</v>
      </c>
      <c r="L6244" t="s">
        <v>12086</v>
      </c>
      <c r="M6244">
        <v>7</v>
      </c>
      <c r="N6244">
        <v>2</v>
      </c>
      <c r="T6244" t="s">
        <v>12087</v>
      </c>
      <c r="U6244" t="s">
        <v>12087</v>
      </c>
      <c r="V6244" t="s">
        <v>12087</v>
      </c>
    </row>
    <row r="6245" spans="1:22" x14ac:dyDescent="0.3">
      <c r="A6245">
        <v>12504</v>
      </c>
      <c r="B6245" t="s">
        <v>19684</v>
      </c>
      <c r="C6245" t="s">
        <v>44242</v>
      </c>
      <c r="D6245">
        <v>2</v>
      </c>
      <c r="E6245">
        <v>2</v>
      </c>
      <c r="G6245">
        <v>10</v>
      </c>
      <c r="L6245" t="s">
        <v>12086</v>
      </c>
      <c r="M6245">
        <v>7</v>
      </c>
      <c r="N6245">
        <v>2</v>
      </c>
      <c r="T6245" t="s">
        <v>12087</v>
      </c>
      <c r="U6245" t="s">
        <v>12087</v>
      </c>
      <c r="V6245" t="s">
        <v>12087</v>
      </c>
    </row>
    <row r="6246" spans="1:22" x14ac:dyDescent="0.3">
      <c r="A6246">
        <v>12505</v>
      </c>
      <c r="B6246" t="s">
        <v>19685</v>
      </c>
      <c r="C6246" t="s">
        <v>44243</v>
      </c>
      <c r="D6246">
        <v>2</v>
      </c>
      <c r="E6246">
        <v>2</v>
      </c>
      <c r="G6246">
        <v>10</v>
      </c>
      <c r="L6246" t="s">
        <v>12086</v>
      </c>
      <c r="M6246">
        <v>7</v>
      </c>
      <c r="N6246">
        <v>2</v>
      </c>
      <c r="T6246" t="s">
        <v>12087</v>
      </c>
      <c r="U6246" t="s">
        <v>12087</v>
      </c>
      <c r="V6246" t="s">
        <v>12087</v>
      </c>
    </row>
    <row r="6247" spans="1:22" x14ac:dyDescent="0.3">
      <c r="A6247">
        <v>12506</v>
      </c>
      <c r="B6247" t="s">
        <v>19686</v>
      </c>
      <c r="C6247" t="s">
        <v>44244</v>
      </c>
      <c r="D6247">
        <v>2</v>
      </c>
      <c r="E6247">
        <v>2</v>
      </c>
      <c r="G6247">
        <v>10</v>
      </c>
      <c r="L6247" t="s">
        <v>12086</v>
      </c>
      <c r="M6247">
        <v>7</v>
      </c>
      <c r="N6247">
        <v>2</v>
      </c>
      <c r="T6247" t="s">
        <v>12087</v>
      </c>
      <c r="U6247" t="s">
        <v>12087</v>
      </c>
      <c r="V6247" t="s">
        <v>12087</v>
      </c>
    </row>
    <row r="6248" spans="1:22" x14ac:dyDescent="0.3">
      <c r="A6248">
        <v>12507</v>
      </c>
      <c r="B6248" t="s">
        <v>19687</v>
      </c>
      <c r="C6248" t="s">
        <v>19688</v>
      </c>
      <c r="D6248">
        <v>2</v>
      </c>
      <c r="E6248">
        <v>0</v>
      </c>
      <c r="G6248">
        <v>10</v>
      </c>
      <c r="L6248" t="s">
        <v>12086</v>
      </c>
      <c r="M6248">
        <v>7</v>
      </c>
      <c r="N6248">
        <v>2</v>
      </c>
      <c r="T6248" t="s">
        <v>40577</v>
      </c>
      <c r="U6248" t="s">
        <v>40577</v>
      </c>
      <c r="V6248" t="s">
        <v>40577</v>
      </c>
    </row>
    <row r="6249" spans="1:22" x14ac:dyDescent="0.3">
      <c r="A6249">
        <v>12508</v>
      </c>
      <c r="B6249" t="s">
        <v>19689</v>
      </c>
      <c r="C6249" t="s">
        <v>19690</v>
      </c>
      <c r="D6249">
        <v>2</v>
      </c>
      <c r="E6249">
        <v>0</v>
      </c>
      <c r="G6249">
        <v>10</v>
      </c>
      <c r="L6249" t="s">
        <v>12086</v>
      </c>
      <c r="M6249">
        <v>7</v>
      </c>
      <c r="N6249">
        <v>2</v>
      </c>
      <c r="T6249" t="s">
        <v>40579</v>
      </c>
      <c r="U6249" t="s">
        <v>40579</v>
      </c>
      <c r="V6249" t="s">
        <v>40579</v>
      </c>
    </row>
    <row r="6250" spans="1:22" x14ac:dyDescent="0.3">
      <c r="A6250">
        <v>12509</v>
      </c>
      <c r="B6250" t="s">
        <v>19691</v>
      </c>
      <c r="C6250" t="s">
        <v>19692</v>
      </c>
      <c r="D6250">
        <v>2</v>
      </c>
      <c r="E6250">
        <v>0</v>
      </c>
      <c r="G6250">
        <v>10</v>
      </c>
      <c r="L6250" t="s">
        <v>12086</v>
      </c>
      <c r="M6250">
        <v>7</v>
      </c>
      <c r="N6250">
        <v>2</v>
      </c>
      <c r="T6250" t="s">
        <v>40581</v>
      </c>
      <c r="U6250" t="s">
        <v>40581</v>
      </c>
      <c r="V6250" t="s">
        <v>40581</v>
      </c>
    </row>
    <row r="6251" spans="1:22" x14ac:dyDescent="0.3">
      <c r="A6251">
        <v>12510</v>
      </c>
      <c r="B6251" t="s">
        <v>19693</v>
      </c>
      <c r="C6251" t="s">
        <v>19694</v>
      </c>
      <c r="D6251">
        <v>2</v>
      </c>
      <c r="E6251">
        <v>0</v>
      </c>
      <c r="G6251">
        <v>10</v>
      </c>
      <c r="L6251" t="s">
        <v>12086</v>
      </c>
      <c r="M6251">
        <v>7</v>
      </c>
      <c r="N6251">
        <v>2</v>
      </c>
      <c r="T6251" t="s">
        <v>44245</v>
      </c>
      <c r="U6251" t="s">
        <v>44245</v>
      </c>
      <c r="V6251" t="s">
        <v>44245</v>
      </c>
    </row>
    <row r="6252" spans="1:22" x14ac:dyDescent="0.3">
      <c r="A6252">
        <v>12511</v>
      </c>
      <c r="B6252" t="s">
        <v>19695</v>
      </c>
      <c r="C6252" t="s">
        <v>19696</v>
      </c>
      <c r="D6252">
        <v>2</v>
      </c>
      <c r="E6252">
        <v>0</v>
      </c>
      <c r="G6252">
        <v>10</v>
      </c>
      <c r="L6252" t="s">
        <v>12086</v>
      </c>
      <c r="M6252">
        <v>7</v>
      </c>
      <c r="N6252">
        <v>2</v>
      </c>
      <c r="T6252" t="s">
        <v>12087</v>
      </c>
      <c r="U6252" t="s">
        <v>12087</v>
      </c>
      <c r="V6252" t="s">
        <v>12087</v>
      </c>
    </row>
    <row r="6253" spans="1:22" x14ac:dyDescent="0.3">
      <c r="A6253">
        <v>12512</v>
      </c>
      <c r="B6253" t="s">
        <v>19697</v>
      </c>
      <c r="C6253" t="s">
        <v>19698</v>
      </c>
      <c r="D6253">
        <v>2</v>
      </c>
      <c r="E6253">
        <v>0</v>
      </c>
      <c r="G6253">
        <v>10</v>
      </c>
      <c r="L6253" t="s">
        <v>12086</v>
      </c>
      <c r="M6253">
        <v>7</v>
      </c>
      <c r="N6253">
        <v>2</v>
      </c>
      <c r="T6253" t="s">
        <v>12087</v>
      </c>
      <c r="U6253" t="s">
        <v>12087</v>
      </c>
      <c r="V6253" t="s">
        <v>12087</v>
      </c>
    </row>
    <row r="6254" spans="1:22" x14ac:dyDescent="0.3">
      <c r="A6254">
        <v>12513</v>
      </c>
      <c r="B6254" t="s">
        <v>19699</v>
      </c>
      <c r="C6254" t="s">
        <v>19700</v>
      </c>
      <c r="D6254">
        <v>2</v>
      </c>
      <c r="E6254">
        <v>0</v>
      </c>
      <c r="G6254">
        <v>10</v>
      </c>
      <c r="L6254" t="s">
        <v>12086</v>
      </c>
      <c r="M6254">
        <v>7</v>
      </c>
      <c r="N6254">
        <v>2</v>
      </c>
      <c r="T6254" t="s">
        <v>12087</v>
      </c>
      <c r="U6254" t="s">
        <v>12087</v>
      </c>
      <c r="V6254" t="s">
        <v>12087</v>
      </c>
    </row>
    <row r="6255" spans="1:22" x14ac:dyDescent="0.3">
      <c r="A6255">
        <v>12514</v>
      </c>
      <c r="B6255" t="s">
        <v>19701</v>
      </c>
      <c r="C6255" t="s">
        <v>19702</v>
      </c>
      <c r="D6255">
        <v>2</v>
      </c>
      <c r="E6255">
        <v>0</v>
      </c>
      <c r="G6255">
        <v>10</v>
      </c>
      <c r="L6255" t="s">
        <v>12086</v>
      </c>
      <c r="M6255">
        <v>7</v>
      </c>
      <c r="N6255">
        <v>2</v>
      </c>
      <c r="T6255" t="s">
        <v>12087</v>
      </c>
      <c r="U6255" t="s">
        <v>12087</v>
      </c>
      <c r="V6255" t="s">
        <v>12087</v>
      </c>
    </row>
    <row r="6256" spans="1:22" x14ac:dyDescent="0.3">
      <c r="A6256">
        <v>12515</v>
      </c>
      <c r="B6256" t="s">
        <v>19703</v>
      </c>
      <c r="C6256" t="s">
        <v>19704</v>
      </c>
      <c r="D6256">
        <v>2</v>
      </c>
      <c r="E6256">
        <v>0</v>
      </c>
      <c r="G6256">
        <v>10</v>
      </c>
      <c r="L6256" t="s">
        <v>12086</v>
      </c>
      <c r="M6256">
        <v>7</v>
      </c>
      <c r="N6256">
        <v>2</v>
      </c>
      <c r="T6256" t="s">
        <v>12087</v>
      </c>
      <c r="U6256" t="s">
        <v>12087</v>
      </c>
      <c r="V6256" t="s">
        <v>12087</v>
      </c>
    </row>
    <row r="6257" spans="1:22" x14ac:dyDescent="0.3">
      <c r="A6257">
        <v>12516</v>
      </c>
      <c r="B6257" t="s">
        <v>19705</v>
      </c>
      <c r="C6257" t="s">
        <v>19706</v>
      </c>
      <c r="D6257">
        <v>2</v>
      </c>
      <c r="E6257">
        <v>0</v>
      </c>
      <c r="G6257">
        <v>10</v>
      </c>
      <c r="L6257" t="s">
        <v>12086</v>
      </c>
      <c r="M6257">
        <v>7</v>
      </c>
      <c r="N6257">
        <v>2</v>
      </c>
      <c r="T6257" t="s">
        <v>12087</v>
      </c>
      <c r="U6257" t="s">
        <v>12087</v>
      </c>
      <c r="V6257" t="s">
        <v>12087</v>
      </c>
    </row>
    <row r="6258" spans="1:22" x14ac:dyDescent="0.3">
      <c r="A6258">
        <v>12517</v>
      </c>
      <c r="B6258" t="s">
        <v>19707</v>
      </c>
      <c r="C6258" t="s">
        <v>19708</v>
      </c>
      <c r="D6258">
        <v>2</v>
      </c>
      <c r="E6258">
        <v>0</v>
      </c>
      <c r="G6258">
        <v>10</v>
      </c>
      <c r="L6258" t="s">
        <v>12086</v>
      </c>
      <c r="M6258">
        <v>7</v>
      </c>
      <c r="N6258">
        <v>2</v>
      </c>
      <c r="T6258" t="s">
        <v>12087</v>
      </c>
      <c r="U6258" t="s">
        <v>12087</v>
      </c>
      <c r="V6258" t="s">
        <v>12087</v>
      </c>
    </row>
    <row r="6259" spans="1:22" x14ac:dyDescent="0.3">
      <c r="A6259">
        <v>12518</v>
      </c>
      <c r="B6259" t="s">
        <v>19709</v>
      </c>
      <c r="C6259" t="s">
        <v>19710</v>
      </c>
      <c r="D6259">
        <v>2</v>
      </c>
      <c r="E6259">
        <v>0</v>
      </c>
      <c r="G6259">
        <v>10</v>
      </c>
      <c r="L6259" t="s">
        <v>12086</v>
      </c>
      <c r="M6259">
        <v>7</v>
      </c>
      <c r="N6259">
        <v>2</v>
      </c>
      <c r="T6259" t="s">
        <v>12087</v>
      </c>
      <c r="U6259" t="s">
        <v>12087</v>
      </c>
      <c r="V6259" t="s">
        <v>12087</v>
      </c>
    </row>
    <row r="6260" spans="1:22" x14ac:dyDescent="0.3">
      <c r="A6260">
        <v>12519</v>
      </c>
      <c r="B6260" t="s">
        <v>19711</v>
      </c>
      <c r="C6260" t="s">
        <v>19712</v>
      </c>
      <c r="D6260">
        <v>2</v>
      </c>
      <c r="E6260">
        <v>0</v>
      </c>
      <c r="G6260">
        <v>10</v>
      </c>
      <c r="L6260" t="s">
        <v>12086</v>
      </c>
      <c r="M6260">
        <v>7</v>
      </c>
      <c r="N6260">
        <v>2</v>
      </c>
      <c r="T6260" t="s">
        <v>12087</v>
      </c>
      <c r="U6260" t="s">
        <v>12087</v>
      </c>
      <c r="V6260" t="s">
        <v>12087</v>
      </c>
    </row>
    <row r="6261" spans="1:22" x14ac:dyDescent="0.3">
      <c r="A6261">
        <v>12520</v>
      </c>
      <c r="B6261" t="s">
        <v>19713</v>
      </c>
      <c r="C6261" t="s">
        <v>19714</v>
      </c>
      <c r="D6261">
        <v>2</v>
      </c>
      <c r="E6261">
        <v>0</v>
      </c>
      <c r="G6261">
        <v>10</v>
      </c>
      <c r="L6261" t="s">
        <v>12086</v>
      </c>
      <c r="M6261">
        <v>7</v>
      </c>
      <c r="N6261">
        <v>2</v>
      </c>
      <c r="T6261" t="s">
        <v>12087</v>
      </c>
      <c r="U6261" t="s">
        <v>12087</v>
      </c>
      <c r="V6261" t="s">
        <v>12087</v>
      </c>
    </row>
    <row r="6262" spans="1:22" x14ac:dyDescent="0.3">
      <c r="A6262">
        <v>12521</v>
      </c>
      <c r="B6262" t="s">
        <v>19715</v>
      </c>
      <c r="C6262" t="s">
        <v>19716</v>
      </c>
      <c r="D6262">
        <v>2</v>
      </c>
      <c r="E6262">
        <v>0</v>
      </c>
      <c r="G6262">
        <v>10</v>
      </c>
      <c r="L6262" t="s">
        <v>12086</v>
      </c>
      <c r="M6262">
        <v>7</v>
      </c>
      <c r="N6262">
        <v>2</v>
      </c>
      <c r="T6262" t="s">
        <v>12087</v>
      </c>
      <c r="U6262" t="s">
        <v>12087</v>
      </c>
      <c r="V6262" t="s">
        <v>12087</v>
      </c>
    </row>
    <row r="6263" spans="1:22" x14ac:dyDescent="0.3">
      <c r="A6263">
        <v>12522</v>
      </c>
      <c r="B6263" t="s">
        <v>19717</v>
      </c>
      <c r="C6263" t="s">
        <v>44246</v>
      </c>
      <c r="D6263">
        <v>2</v>
      </c>
      <c r="E6263">
        <v>2</v>
      </c>
      <c r="G6263">
        <v>10</v>
      </c>
      <c r="L6263" t="s">
        <v>12086</v>
      </c>
      <c r="M6263">
        <v>7</v>
      </c>
      <c r="N6263">
        <v>2</v>
      </c>
      <c r="T6263" t="s">
        <v>12087</v>
      </c>
      <c r="U6263" t="s">
        <v>12087</v>
      </c>
      <c r="V6263" t="s">
        <v>12087</v>
      </c>
    </row>
    <row r="6264" spans="1:22" x14ac:dyDescent="0.3">
      <c r="A6264">
        <v>12523</v>
      </c>
      <c r="B6264" t="s">
        <v>19718</v>
      </c>
      <c r="C6264" t="s">
        <v>44247</v>
      </c>
      <c r="D6264">
        <v>2</v>
      </c>
      <c r="E6264">
        <v>2</v>
      </c>
      <c r="G6264">
        <v>10</v>
      </c>
      <c r="L6264" t="s">
        <v>12086</v>
      </c>
      <c r="M6264">
        <v>7</v>
      </c>
      <c r="N6264">
        <v>2</v>
      </c>
      <c r="T6264" t="s">
        <v>12087</v>
      </c>
      <c r="U6264" t="s">
        <v>12087</v>
      </c>
      <c r="V6264" t="s">
        <v>12087</v>
      </c>
    </row>
    <row r="6265" spans="1:22" x14ac:dyDescent="0.3">
      <c r="A6265">
        <v>12524</v>
      </c>
      <c r="B6265" t="s">
        <v>19719</v>
      </c>
      <c r="C6265" t="s">
        <v>44248</v>
      </c>
      <c r="D6265">
        <v>2</v>
      </c>
      <c r="E6265">
        <v>2</v>
      </c>
      <c r="G6265">
        <v>10</v>
      </c>
      <c r="L6265" t="s">
        <v>12086</v>
      </c>
      <c r="M6265">
        <v>7</v>
      </c>
      <c r="N6265">
        <v>2</v>
      </c>
      <c r="T6265" t="s">
        <v>12087</v>
      </c>
      <c r="U6265" t="s">
        <v>12087</v>
      </c>
      <c r="V6265" t="s">
        <v>12087</v>
      </c>
    </row>
    <row r="6266" spans="1:22" x14ac:dyDescent="0.3">
      <c r="A6266">
        <v>12525</v>
      </c>
      <c r="B6266" t="s">
        <v>19720</v>
      </c>
      <c r="C6266" t="s">
        <v>44249</v>
      </c>
      <c r="D6266">
        <v>2</v>
      </c>
      <c r="E6266">
        <v>2</v>
      </c>
      <c r="G6266">
        <v>10</v>
      </c>
      <c r="L6266" t="s">
        <v>12086</v>
      </c>
      <c r="M6266">
        <v>7</v>
      </c>
      <c r="N6266">
        <v>2</v>
      </c>
      <c r="T6266" t="s">
        <v>12087</v>
      </c>
      <c r="U6266" t="s">
        <v>12087</v>
      </c>
      <c r="V6266" t="s">
        <v>12087</v>
      </c>
    </row>
    <row r="6267" spans="1:22" x14ac:dyDescent="0.3">
      <c r="A6267">
        <v>12526</v>
      </c>
      <c r="B6267" t="s">
        <v>19721</v>
      </c>
      <c r="C6267" t="s">
        <v>44250</v>
      </c>
      <c r="D6267">
        <v>2</v>
      </c>
      <c r="E6267">
        <v>2</v>
      </c>
      <c r="G6267">
        <v>10</v>
      </c>
      <c r="L6267" t="s">
        <v>12086</v>
      </c>
      <c r="M6267">
        <v>7</v>
      </c>
      <c r="N6267">
        <v>2</v>
      </c>
      <c r="T6267" t="s">
        <v>12087</v>
      </c>
      <c r="U6267" t="s">
        <v>12087</v>
      </c>
      <c r="V6267" t="s">
        <v>12087</v>
      </c>
    </row>
    <row r="6268" spans="1:22" x14ac:dyDescent="0.3">
      <c r="A6268">
        <v>12527</v>
      </c>
      <c r="B6268" t="s">
        <v>19722</v>
      </c>
      <c r="C6268" t="s">
        <v>44251</v>
      </c>
      <c r="D6268">
        <v>2</v>
      </c>
      <c r="E6268">
        <v>2</v>
      </c>
      <c r="G6268">
        <v>10</v>
      </c>
      <c r="L6268" t="s">
        <v>12086</v>
      </c>
      <c r="M6268">
        <v>7</v>
      </c>
      <c r="N6268">
        <v>2</v>
      </c>
      <c r="T6268" t="s">
        <v>12087</v>
      </c>
      <c r="U6268" t="s">
        <v>12087</v>
      </c>
      <c r="V6268" t="s">
        <v>12087</v>
      </c>
    </row>
    <row r="6269" spans="1:22" x14ac:dyDescent="0.3">
      <c r="A6269">
        <v>12528</v>
      </c>
      <c r="B6269" t="s">
        <v>19723</v>
      </c>
      <c r="C6269" t="s">
        <v>44252</v>
      </c>
      <c r="D6269">
        <v>2</v>
      </c>
      <c r="E6269">
        <v>2</v>
      </c>
      <c r="G6269">
        <v>10</v>
      </c>
      <c r="L6269" t="s">
        <v>12086</v>
      </c>
      <c r="M6269">
        <v>7</v>
      </c>
      <c r="N6269">
        <v>2</v>
      </c>
      <c r="T6269" t="s">
        <v>12087</v>
      </c>
      <c r="U6269" t="s">
        <v>12087</v>
      </c>
      <c r="V6269" t="s">
        <v>12087</v>
      </c>
    </row>
    <row r="6270" spans="1:22" x14ac:dyDescent="0.3">
      <c r="A6270">
        <v>12529</v>
      </c>
      <c r="B6270" t="s">
        <v>19724</v>
      </c>
      <c r="C6270" t="s">
        <v>19725</v>
      </c>
      <c r="D6270">
        <v>2</v>
      </c>
      <c r="E6270">
        <v>0</v>
      </c>
      <c r="G6270">
        <v>0</v>
      </c>
      <c r="L6270" t="s">
        <v>12086</v>
      </c>
      <c r="M6270">
        <v>7</v>
      </c>
      <c r="N6270">
        <v>2</v>
      </c>
      <c r="T6270" t="s">
        <v>12087</v>
      </c>
      <c r="U6270" t="s">
        <v>12087</v>
      </c>
      <c r="V6270" t="s">
        <v>12087</v>
      </c>
    </row>
    <row r="6271" spans="1:22" x14ac:dyDescent="0.3">
      <c r="A6271">
        <v>12530</v>
      </c>
      <c r="B6271" t="s">
        <v>19726</v>
      </c>
      <c r="C6271" t="s">
        <v>19727</v>
      </c>
      <c r="D6271">
        <v>2</v>
      </c>
      <c r="E6271">
        <v>0</v>
      </c>
      <c r="G6271">
        <v>0</v>
      </c>
      <c r="L6271" t="s">
        <v>12086</v>
      </c>
      <c r="M6271">
        <v>7</v>
      </c>
      <c r="N6271">
        <v>2</v>
      </c>
      <c r="T6271" t="s">
        <v>12087</v>
      </c>
      <c r="U6271" t="s">
        <v>12087</v>
      </c>
      <c r="V6271" t="s">
        <v>12087</v>
      </c>
    </row>
    <row r="6272" spans="1:22" x14ac:dyDescent="0.3">
      <c r="A6272">
        <v>12531</v>
      </c>
      <c r="B6272" t="s">
        <v>19728</v>
      </c>
      <c r="C6272" t="s">
        <v>19729</v>
      </c>
      <c r="D6272">
        <v>2</v>
      </c>
      <c r="E6272">
        <v>0</v>
      </c>
      <c r="G6272">
        <v>0</v>
      </c>
      <c r="L6272" t="s">
        <v>12086</v>
      </c>
      <c r="M6272">
        <v>7</v>
      </c>
      <c r="N6272">
        <v>2</v>
      </c>
      <c r="T6272" t="s">
        <v>12087</v>
      </c>
      <c r="U6272" t="s">
        <v>12087</v>
      </c>
      <c r="V6272" t="s">
        <v>12087</v>
      </c>
    </row>
    <row r="6273" spans="1:22" x14ac:dyDescent="0.3">
      <c r="A6273">
        <v>12532</v>
      </c>
      <c r="B6273" t="s">
        <v>19730</v>
      </c>
      <c r="C6273" t="s">
        <v>44253</v>
      </c>
      <c r="D6273">
        <v>2</v>
      </c>
      <c r="E6273">
        <v>0</v>
      </c>
      <c r="G6273">
        <v>0</v>
      </c>
      <c r="L6273" t="s">
        <v>12086</v>
      </c>
      <c r="M6273">
        <v>7</v>
      </c>
      <c r="N6273">
        <v>2</v>
      </c>
      <c r="T6273" t="s">
        <v>12087</v>
      </c>
      <c r="U6273" t="s">
        <v>12087</v>
      </c>
      <c r="V6273" t="s">
        <v>12087</v>
      </c>
    </row>
    <row r="6274" spans="1:22" x14ac:dyDescent="0.3">
      <c r="A6274">
        <v>12533</v>
      </c>
      <c r="B6274" t="s">
        <v>19732</v>
      </c>
      <c r="C6274" t="s">
        <v>44254</v>
      </c>
      <c r="D6274">
        <v>2</v>
      </c>
      <c r="E6274">
        <v>0</v>
      </c>
      <c r="G6274">
        <v>0</v>
      </c>
      <c r="L6274" t="s">
        <v>12086</v>
      </c>
      <c r="M6274">
        <v>7</v>
      </c>
      <c r="N6274">
        <v>2</v>
      </c>
      <c r="T6274" t="s">
        <v>12087</v>
      </c>
      <c r="U6274" t="s">
        <v>12087</v>
      </c>
      <c r="V6274" t="s">
        <v>12087</v>
      </c>
    </row>
    <row r="6275" spans="1:22" x14ac:dyDescent="0.3">
      <c r="A6275">
        <v>12534</v>
      </c>
      <c r="B6275" t="s">
        <v>19734</v>
      </c>
      <c r="C6275" t="s">
        <v>19735</v>
      </c>
      <c r="D6275">
        <v>2</v>
      </c>
      <c r="E6275">
        <v>0</v>
      </c>
      <c r="G6275">
        <v>0</v>
      </c>
      <c r="L6275" t="s">
        <v>12086</v>
      </c>
      <c r="M6275">
        <v>7</v>
      </c>
      <c r="N6275">
        <v>2</v>
      </c>
      <c r="T6275" t="s">
        <v>12087</v>
      </c>
      <c r="U6275" t="s">
        <v>12087</v>
      </c>
      <c r="V6275" t="s">
        <v>12087</v>
      </c>
    </row>
    <row r="6276" spans="1:22" x14ac:dyDescent="0.3">
      <c r="A6276">
        <v>12535</v>
      </c>
      <c r="B6276" t="s">
        <v>19736</v>
      </c>
      <c r="C6276" t="s">
        <v>19737</v>
      </c>
      <c r="D6276">
        <v>2</v>
      </c>
      <c r="E6276">
        <v>0</v>
      </c>
      <c r="G6276">
        <v>0</v>
      </c>
      <c r="L6276" t="s">
        <v>12086</v>
      </c>
      <c r="M6276">
        <v>7</v>
      </c>
      <c r="N6276">
        <v>2</v>
      </c>
      <c r="T6276" t="s">
        <v>12087</v>
      </c>
      <c r="U6276" t="s">
        <v>12087</v>
      </c>
      <c r="V6276" t="s">
        <v>12087</v>
      </c>
    </row>
    <row r="6277" spans="1:22" x14ac:dyDescent="0.3">
      <c r="A6277">
        <v>12536</v>
      </c>
      <c r="B6277" t="s">
        <v>19738</v>
      </c>
      <c r="C6277" t="s">
        <v>19739</v>
      </c>
      <c r="D6277">
        <v>2</v>
      </c>
      <c r="E6277">
        <v>20</v>
      </c>
      <c r="G6277">
        <v>100</v>
      </c>
      <c r="L6277" t="s">
        <v>12086</v>
      </c>
      <c r="M6277">
        <v>7</v>
      </c>
      <c r="N6277">
        <v>2</v>
      </c>
      <c r="T6277" t="s">
        <v>12087</v>
      </c>
      <c r="U6277" t="s">
        <v>12087</v>
      </c>
      <c r="V6277" t="s">
        <v>12087</v>
      </c>
    </row>
    <row r="6278" spans="1:22" x14ac:dyDescent="0.3">
      <c r="A6278">
        <v>12537</v>
      </c>
      <c r="B6278" t="s">
        <v>19740</v>
      </c>
      <c r="C6278" t="s">
        <v>19741</v>
      </c>
      <c r="D6278">
        <v>2</v>
      </c>
      <c r="E6278">
        <v>1000</v>
      </c>
      <c r="G6278">
        <v>10</v>
      </c>
      <c r="L6278" t="s">
        <v>12086</v>
      </c>
      <c r="M6278">
        <v>7</v>
      </c>
      <c r="N6278">
        <v>2</v>
      </c>
      <c r="T6278" t="s">
        <v>12087</v>
      </c>
      <c r="U6278" t="s">
        <v>12087</v>
      </c>
      <c r="V6278" t="s">
        <v>12087</v>
      </c>
    </row>
    <row r="6279" spans="1:22" x14ac:dyDescent="0.3">
      <c r="A6279">
        <v>12538</v>
      </c>
      <c r="B6279" t="s">
        <v>19742</v>
      </c>
      <c r="C6279" t="s">
        <v>19743</v>
      </c>
      <c r="D6279">
        <v>2</v>
      </c>
      <c r="E6279">
        <v>2000</v>
      </c>
      <c r="G6279">
        <v>10</v>
      </c>
      <c r="L6279" t="s">
        <v>12086</v>
      </c>
      <c r="M6279">
        <v>7</v>
      </c>
      <c r="N6279">
        <v>2</v>
      </c>
      <c r="T6279" t="s">
        <v>12087</v>
      </c>
      <c r="U6279" t="s">
        <v>12087</v>
      </c>
      <c r="V6279" t="s">
        <v>12087</v>
      </c>
    </row>
    <row r="6280" spans="1:22" x14ac:dyDescent="0.3">
      <c r="A6280">
        <v>12539</v>
      </c>
      <c r="B6280" t="s">
        <v>19744</v>
      </c>
      <c r="C6280" t="s">
        <v>19745</v>
      </c>
      <c r="D6280">
        <v>2</v>
      </c>
      <c r="E6280">
        <v>20</v>
      </c>
      <c r="G6280">
        <v>100</v>
      </c>
      <c r="L6280" t="s">
        <v>12086</v>
      </c>
      <c r="M6280">
        <v>7</v>
      </c>
      <c r="N6280">
        <v>2</v>
      </c>
      <c r="T6280" t="s">
        <v>12087</v>
      </c>
      <c r="U6280" t="s">
        <v>12087</v>
      </c>
      <c r="V6280" t="s">
        <v>12087</v>
      </c>
    </row>
    <row r="6281" spans="1:22" x14ac:dyDescent="0.3">
      <c r="A6281">
        <v>12540</v>
      </c>
      <c r="B6281" t="s">
        <v>19746</v>
      </c>
      <c r="C6281" t="s">
        <v>19747</v>
      </c>
      <c r="D6281">
        <v>2</v>
      </c>
      <c r="E6281">
        <v>20</v>
      </c>
      <c r="G6281">
        <v>10</v>
      </c>
      <c r="L6281" t="s">
        <v>12086</v>
      </c>
      <c r="M6281">
        <v>7</v>
      </c>
      <c r="N6281">
        <v>2</v>
      </c>
      <c r="T6281" t="s">
        <v>12087</v>
      </c>
      <c r="U6281" t="s">
        <v>12087</v>
      </c>
      <c r="V6281" t="s">
        <v>12087</v>
      </c>
    </row>
    <row r="6282" spans="1:22" x14ac:dyDescent="0.3">
      <c r="A6282">
        <v>12541</v>
      </c>
      <c r="B6282" t="s">
        <v>19748</v>
      </c>
      <c r="C6282" t="s">
        <v>19749</v>
      </c>
      <c r="D6282">
        <v>2</v>
      </c>
      <c r="E6282">
        <v>20</v>
      </c>
      <c r="G6282">
        <v>10</v>
      </c>
      <c r="L6282" t="s">
        <v>12086</v>
      </c>
      <c r="M6282">
        <v>7</v>
      </c>
      <c r="N6282">
        <v>2</v>
      </c>
      <c r="T6282" t="s">
        <v>12087</v>
      </c>
      <c r="U6282" t="s">
        <v>12087</v>
      </c>
      <c r="V6282" t="s">
        <v>12087</v>
      </c>
    </row>
    <row r="6283" spans="1:22" x14ac:dyDescent="0.3">
      <c r="A6283">
        <v>12542</v>
      </c>
      <c r="B6283" t="s">
        <v>19750</v>
      </c>
      <c r="C6283" t="s">
        <v>19751</v>
      </c>
      <c r="D6283">
        <v>2</v>
      </c>
      <c r="E6283">
        <v>20</v>
      </c>
      <c r="G6283">
        <v>10</v>
      </c>
      <c r="L6283" t="s">
        <v>12086</v>
      </c>
      <c r="M6283">
        <v>7</v>
      </c>
      <c r="N6283">
        <v>2</v>
      </c>
      <c r="T6283" t="s">
        <v>12087</v>
      </c>
      <c r="U6283" t="s">
        <v>12087</v>
      </c>
      <c r="V6283" t="s">
        <v>12087</v>
      </c>
    </row>
    <row r="6284" spans="1:22" x14ac:dyDescent="0.3">
      <c r="A6284">
        <v>12543</v>
      </c>
      <c r="B6284" t="s">
        <v>19752</v>
      </c>
      <c r="C6284" t="s">
        <v>19753</v>
      </c>
      <c r="D6284">
        <v>2</v>
      </c>
      <c r="E6284">
        <v>20</v>
      </c>
      <c r="G6284">
        <v>10</v>
      </c>
      <c r="L6284" t="s">
        <v>12086</v>
      </c>
      <c r="M6284">
        <v>7</v>
      </c>
      <c r="N6284">
        <v>2</v>
      </c>
      <c r="T6284" t="s">
        <v>12087</v>
      </c>
      <c r="U6284" t="s">
        <v>12087</v>
      </c>
      <c r="V6284" t="s">
        <v>12087</v>
      </c>
    </row>
    <row r="6285" spans="1:22" x14ac:dyDescent="0.3">
      <c r="A6285">
        <v>12544</v>
      </c>
      <c r="B6285" t="s">
        <v>19754</v>
      </c>
      <c r="C6285" t="s">
        <v>19755</v>
      </c>
      <c r="D6285">
        <v>2</v>
      </c>
      <c r="E6285">
        <v>20</v>
      </c>
      <c r="G6285">
        <v>10</v>
      </c>
      <c r="L6285" t="s">
        <v>12086</v>
      </c>
      <c r="M6285">
        <v>7</v>
      </c>
      <c r="N6285">
        <v>2</v>
      </c>
      <c r="T6285" t="s">
        <v>12087</v>
      </c>
      <c r="U6285" t="s">
        <v>12087</v>
      </c>
      <c r="V6285" t="s">
        <v>12087</v>
      </c>
    </row>
    <row r="6286" spans="1:22" x14ac:dyDescent="0.3">
      <c r="A6286">
        <v>12545</v>
      </c>
      <c r="B6286" t="s">
        <v>19756</v>
      </c>
      <c r="C6286" t="s">
        <v>19757</v>
      </c>
      <c r="D6286">
        <v>2</v>
      </c>
      <c r="E6286">
        <v>20</v>
      </c>
      <c r="G6286">
        <v>10</v>
      </c>
      <c r="L6286" t="s">
        <v>12086</v>
      </c>
      <c r="M6286">
        <v>7</v>
      </c>
      <c r="N6286">
        <v>2</v>
      </c>
      <c r="T6286" t="s">
        <v>12087</v>
      </c>
      <c r="U6286" t="s">
        <v>12087</v>
      </c>
      <c r="V6286" t="s">
        <v>12087</v>
      </c>
    </row>
    <row r="6287" spans="1:22" x14ac:dyDescent="0.3">
      <c r="A6287">
        <v>12546</v>
      </c>
      <c r="B6287" t="s">
        <v>19758</v>
      </c>
      <c r="C6287" t="s">
        <v>19759</v>
      </c>
      <c r="D6287">
        <v>2</v>
      </c>
      <c r="E6287">
        <v>100</v>
      </c>
      <c r="G6287">
        <v>50</v>
      </c>
      <c r="L6287" t="s">
        <v>12086</v>
      </c>
      <c r="M6287">
        <v>7</v>
      </c>
      <c r="N6287">
        <v>2</v>
      </c>
      <c r="T6287" t="s">
        <v>12087</v>
      </c>
      <c r="U6287" t="s">
        <v>12087</v>
      </c>
      <c r="V6287" t="s">
        <v>12087</v>
      </c>
    </row>
    <row r="6288" spans="1:22" x14ac:dyDescent="0.3">
      <c r="A6288">
        <v>12547</v>
      </c>
      <c r="B6288" t="s">
        <v>19760</v>
      </c>
      <c r="C6288" t="s">
        <v>19761</v>
      </c>
      <c r="D6288">
        <v>2</v>
      </c>
      <c r="E6288">
        <v>0</v>
      </c>
      <c r="G6288">
        <v>200</v>
      </c>
      <c r="L6288" t="s">
        <v>12086</v>
      </c>
      <c r="M6288">
        <v>7</v>
      </c>
      <c r="N6288">
        <v>2</v>
      </c>
      <c r="T6288" t="s">
        <v>12087</v>
      </c>
      <c r="U6288" t="s">
        <v>12087</v>
      </c>
      <c r="V6288" t="s">
        <v>12087</v>
      </c>
    </row>
    <row r="6289" spans="1:22" x14ac:dyDescent="0.3">
      <c r="A6289">
        <v>12548</v>
      </c>
      <c r="B6289" t="s">
        <v>19762</v>
      </c>
      <c r="C6289" t="s">
        <v>19763</v>
      </c>
      <c r="D6289">
        <v>2</v>
      </c>
      <c r="E6289">
        <v>500</v>
      </c>
      <c r="G6289">
        <v>10</v>
      </c>
      <c r="L6289" t="s">
        <v>12086</v>
      </c>
      <c r="M6289">
        <v>7</v>
      </c>
      <c r="N6289">
        <v>2</v>
      </c>
      <c r="T6289" t="s">
        <v>19764</v>
      </c>
      <c r="U6289" t="s">
        <v>19764</v>
      </c>
      <c r="V6289" t="s">
        <v>19764</v>
      </c>
    </row>
    <row r="6290" spans="1:22" x14ac:dyDescent="0.3">
      <c r="A6290">
        <v>12549</v>
      </c>
      <c r="B6290" t="s">
        <v>19765</v>
      </c>
      <c r="C6290" t="s">
        <v>19766</v>
      </c>
      <c r="D6290">
        <v>2</v>
      </c>
      <c r="E6290">
        <v>0</v>
      </c>
      <c r="G6290">
        <v>0</v>
      </c>
      <c r="L6290" t="s">
        <v>12086</v>
      </c>
      <c r="M6290">
        <v>7</v>
      </c>
      <c r="N6290">
        <v>2</v>
      </c>
      <c r="T6290" t="s">
        <v>12087</v>
      </c>
      <c r="U6290" t="s">
        <v>12087</v>
      </c>
      <c r="V6290" t="s">
        <v>12087</v>
      </c>
    </row>
    <row r="6291" spans="1:22" x14ac:dyDescent="0.3">
      <c r="A6291">
        <v>12550</v>
      </c>
      <c r="B6291" t="s">
        <v>19767</v>
      </c>
      <c r="C6291" t="s">
        <v>44255</v>
      </c>
      <c r="D6291">
        <v>2</v>
      </c>
      <c r="E6291">
        <v>0</v>
      </c>
      <c r="G6291">
        <v>0</v>
      </c>
      <c r="L6291" t="s">
        <v>12086</v>
      </c>
      <c r="M6291">
        <v>7</v>
      </c>
      <c r="N6291">
        <v>2</v>
      </c>
      <c r="T6291" t="s">
        <v>12087</v>
      </c>
      <c r="U6291" t="s">
        <v>12087</v>
      </c>
      <c r="V6291" t="s">
        <v>12087</v>
      </c>
    </row>
    <row r="6292" spans="1:22" x14ac:dyDescent="0.3">
      <c r="A6292">
        <v>12551</v>
      </c>
      <c r="B6292" t="s">
        <v>19768</v>
      </c>
      <c r="C6292" t="s">
        <v>19769</v>
      </c>
      <c r="D6292">
        <v>2</v>
      </c>
      <c r="E6292">
        <v>0</v>
      </c>
      <c r="G6292">
        <v>10</v>
      </c>
      <c r="L6292" t="s">
        <v>12086</v>
      </c>
      <c r="M6292">
        <v>7</v>
      </c>
      <c r="N6292">
        <v>2</v>
      </c>
      <c r="T6292" t="s">
        <v>12087</v>
      </c>
      <c r="U6292" t="s">
        <v>12087</v>
      </c>
      <c r="V6292" t="s">
        <v>12087</v>
      </c>
    </row>
    <row r="6293" spans="1:22" x14ac:dyDescent="0.3">
      <c r="A6293">
        <v>12552</v>
      </c>
      <c r="B6293" t="s">
        <v>19770</v>
      </c>
      <c r="C6293" t="s">
        <v>19771</v>
      </c>
      <c r="D6293">
        <v>2</v>
      </c>
      <c r="E6293">
        <v>0</v>
      </c>
      <c r="G6293">
        <v>10</v>
      </c>
      <c r="L6293" t="s">
        <v>12086</v>
      </c>
      <c r="M6293">
        <v>7</v>
      </c>
      <c r="N6293">
        <v>2</v>
      </c>
      <c r="T6293" t="s">
        <v>12087</v>
      </c>
      <c r="U6293" t="s">
        <v>12087</v>
      </c>
      <c r="V6293" t="s">
        <v>12087</v>
      </c>
    </row>
    <row r="6294" spans="1:22" x14ac:dyDescent="0.3">
      <c r="A6294">
        <v>12553</v>
      </c>
      <c r="B6294" t="s">
        <v>19772</v>
      </c>
      <c r="C6294" t="s">
        <v>19773</v>
      </c>
      <c r="D6294">
        <v>2</v>
      </c>
      <c r="E6294">
        <v>20</v>
      </c>
      <c r="G6294">
        <v>10</v>
      </c>
      <c r="L6294" t="s">
        <v>12086</v>
      </c>
      <c r="M6294">
        <v>7</v>
      </c>
      <c r="N6294">
        <v>2</v>
      </c>
      <c r="T6294" t="s">
        <v>12087</v>
      </c>
      <c r="U6294" t="s">
        <v>12087</v>
      </c>
      <c r="V6294" t="s">
        <v>12087</v>
      </c>
    </row>
    <row r="6295" spans="1:22" x14ac:dyDescent="0.3">
      <c r="A6295">
        <v>12554</v>
      </c>
      <c r="B6295" t="s">
        <v>19774</v>
      </c>
      <c r="C6295" t="s">
        <v>19775</v>
      </c>
      <c r="D6295">
        <v>2</v>
      </c>
      <c r="E6295">
        <v>20</v>
      </c>
      <c r="G6295">
        <v>10</v>
      </c>
      <c r="L6295" t="s">
        <v>12086</v>
      </c>
      <c r="M6295">
        <v>7</v>
      </c>
      <c r="N6295">
        <v>2</v>
      </c>
      <c r="T6295" t="s">
        <v>12087</v>
      </c>
      <c r="U6295" t="s">
        <v>12087</v>
      </c>
      <c r="V6295" t="s">
        <v>12087</v>
      </c>
    </row>
    <row r="6296" spans="1:22" x14ac:dyDescent="0.3">
      <c r="A6296">
        <v>12555</v>
      </c>
      <c r="B6296" t="s">
        <v>19776</v>
      </c>
      <c r="C6296" t="s">
        <v>19777</v>
      </c>
      <c r="D6296">
        <v>2</v>
      </c>
      <c r="E6296">
        <v>20</v>
      </c>
      <c r="G6296">
        <v>10</v>
      </c>
      <c r="L6296" t="s">
        <v>12086</v>
      </c>
      <c r="M6296">
        <v>7</v>
      </c>
      <c r="N6296">
        <v>2</v>
      </c>
      <c r="T6296" t="s">
        <v>12087</v>
      </c>
      <c r="U6296" t="s">
        <v>12087</v>
      </c>
      <c r="V6296" t="s">
        <v>12087</v>
      </c>
    </row>
    <row r="6297" spans="1:22" x14ac:dyDescent="0.3">
      <c r="A6297">
        <v>12556</v>
      </c>
      <c r="B6297" t="s">
        <v>19778</v>
      </c>
      <c r="C6297" t="s">
        <v>19779</v>
      </c>
      <c r="D6297">
        <v>2</v>
      </c>
      <c r="E6297">
        <v>20</v>
      </c>
      <c r="G6297">
        <v>10</v>
      </c>
      <c r="L6297" t="s">
        <v>12086</v>
      </c>
      <c r="M6297">
        <v>7</v>
      </c>
      <c r="N6297">
        <v>2</v>
      </c>
      <c r="T6297" t="s">
        <v>12087</v>
      </c>
      <c r="U6297" t="s">
        <v>12087</v>
      </c>
      <c r="V6297" t="s">
        <v>12087</v>
      </c>
    </row>
    <row r="6298" spans="1:22" x14ac:dyDescent="0.3">
      <c r="A6298">
        <v>12557</v>
      </c>
      <c r="B6298" t="s">
        <v>19780</v>
      </c>
      <c r="C6298" t="s">
        <v>19781</v>
      </c>
      <c r="D6298">
        <v>2</v>
      </c>
      <c r="E6298">
        <v>20</v>
      </c>
      <c r="G6298">
        <v>10</v>
      </c>
      <c r="L6298" t="s">
        <v>12086</v>
      </c>
      <c r="M6298">
        <v>7</v>
      </c>
      <c r="N6298">
        <v>2</v>
      </c>
      <c r="T6298" t="s">
        <v>12087</v>
      </c>
      <c r="U6298" t="s">
        <v>12087</v>
      </c>
      <c r="V6298" t="s">
        <v>12087</v>
      </c>
    </row>
    <row r="6299" spans="1:22" x14ac:dyDescent="0.3">
      <c r="A6299">
        <v>12558</v>
      </c>
      <c r="B6299" t="s">
        <v>19782</v>
      </c>
      <c r="C6299" t="s">
        <v>19783</v>
      </c>
      <c r="D6299">
        <v>2</v>
      </c>
      <c r="E6299">
        <v>20</v>
      </c>
      <c r="G6299">
        <v>10</v>
      </c>
      <c r="L6299" t="s">
        <v>12086</v>
      </c>
      <c r="M6299">
        <v>7</v>
      </c>
      <c r="N6299">
        <v>2</v>
      </c>
      <c r="T6299" t="s">
        <v>12087</v>
      </c>
      <c r="U6299" t="s">
        <v>12087</v>
      </c>
      <c r="V6299" t="s">
        <v>12087</v>
      </c>
    </row>
    <row r="6300" spans="1:22" x14ac:dyDescent="0.3">
      <c r="A6300">
        <v>12559</v>
      </c>
      <c r="B6300" t="s">
        <v>19784</v>
      </c>
      <c r="C6300" t="s">
        <v>19785</v>
      </c>
      <c r="D6300">
        <v>2</v>
      </c>
      <c r="E6300">
        <v>650</v>
      </c>
      <c r="G6300">
        <v>200</v>
      </c>
      <c r="L6300" t="s">
        <v>12086</v>
      </c>
      <c r="M6300">
        <v>7</v>
      </c>
      <c r="N6300">
        <v>2</v>
      </c>
      <c r="T6300" t="s">
        <v>12087</v>
      </c>
      <c r="U6300" t="s">
        <v>12087</v>
      </c>
      <c r="V6300" t="s">
        <v>12087</v>
      </c>
    </row>
    <row r="6301" spans="1:22" x14ac:dyDescent="0.3">
      <c r="A6301">
        <v>12560</v>
      </c>
      <c r="B6301" t="s">
        <v>19786</v>
      </c>
      <c r="C6301" t="s">
        <v>19787</v>
      </c>
      <c r="D6301">
        <v>2</v>
      </c>
      <c r="E6301">
        <v>650</v>
      </c>
      <c r="G6301">
        <v>200</v>
      </c>
      <c r="L6301" t="s">
        <v>12086</v>
      </c>
      <c r="M6301">
        <v>7</v>
      </c>
      <c r="N6301">
        <v>2</v>
      </c>
      <c r="T6301" t="s">
        <v>12087</v>
      </c>
      <c r="U6301" t="s">
        <v>12087</v>
      </c>
      <c r="V6301" t="s">
        <v>12087</v>
      </c>
    </row>
    <row r="6302" spans="1:22" x14ac:dyDescent="0.3">
      <c r="A6302">
        <v>12561</v>
      </c>
      <c r="B6302" t="s">
        <v>19788</v>
      </c>
      <c r="C6302" t="s">
        <v>19789</v>
      </c>
      <c r="D6302">
        <v>2</v>
      </c>
      <c r="E6302">
        <v>20</v>
      </c>
      <c r="G6302">
        <v>10</v>
      </c>
      <c r="L6302" t="s">
        <v>12086</v>
      </c>
      <c r="M6302">
        <v>7</v>
      </c>
      <c r="N6302">
        <v>2</v>
      </c>
      <c r="T6302" t="s">
        <v>12087</v>
      </c>
      <c r="U6302" t="s">
        <v>12087</v>
      </c>
      <c r="V6302" t="s">
        <v>12087</v>
      </c>
    </row>
    <row r="6303" spans="1:22" x14ac:dyDescent="0.3">
      <c r="A6303">
        <v>12562</v>
      </c>
      <c r="B6303" t="s">
        <v>19790</v>
      </c>
      <c r="C6303" t="s">
        <v>19791</v>
      </c>
      <c r="D6303">
        <v>2</v>
      </c>
      <c r="E6303">
        <v>2</v>
      </c>
      <c r="G6303">
        <v>10</v>
      </c>
      <c r="L6303" t="s">
        <v>12086</v>
      </c>
      <c r="M6303">
        <v>7</v>
      </c>
      <c r="N6303">
        <v>2</v>
      </c>
      <c r="T6303" t="s">
        <v>12087</v>
      </c>
      <c r="U6303" t="s">
        <v>12087</v>
      </c>
      <c r="V6303" t="s">
        <v>12087</v>
      </c>
    </row>
    <row r="6304" spans="1:22" x14ac:dyDescent="0.3">
      <c r="A6304">
        <v>12563</v>
      </c>
      <c r="B6304" t="s">
        <v>19792</v>
      </c>
      <c r="C6304" t="s">
        <v>19792</v>
      </c>
      <c r="D6304">
        <v>2</v>
      </c>
      <c r="E6304">
        <v>2</v>
      </c>
      <c r="G6304">
        <v>10</v>
      </c>
      <c r="L6304" t="s">
        <v>12086</v>
      </c>
      <c r="M6304">
        <v>7</v>
      </c>
      <c r="N6304">
        <v>2</v>
      </c>
      <c r="T6304" t="s">
        <v>12087</v>
      </c>
      <c r="U6304" t="s">
        <v>12087</v>
      </c>
      <c r="V6304" t="s">
        <v>12087</v>
      </c>
    </row>
    <row r="6305" spans="1:22" x14ac:dyDescent="0.3">
      <c r="A6305">
        <v>12564</v>
      </c>
      <c r="B6305" t="s">
        <v>19793</v>
      </c>
      <c r="C6305" t="s">
        <v>19794</v>
      </c>
      <c r="D6305">
        <v>2</v>
      </c>
      <c r="E6305">
        <v>20</v>
      </c>
      <c r="G6305">
        <v>10</v>
      </c>
      <c r="L6305" t="s">
        <v>12086</v>
      </c>
      <c r="M6305">
        <v>7</v>
      </c>
      <c r="N6305">
        <v>2</v>
      </c>
      <c r="T6305" t="s">
        <v>12087</v>
      </c>
      <c r="U6305" t="s">
        <v>12087</v>
      </c>
      <c r="V6305" t="s">
        <v>12087</v>
      </c>
    </row>
    <row r="6306" spans="1:22" x14ac:dyDescent="0.3">
      <c r="A6306">
        <v>12565</v>
      </c>
      <c r="B6306" t="s">
        <v>19795</v>
      </c>
      <c r="C6306" t="s">
        <v>19796</v>
      </c>
      <c r="D6306">
        <v>2</v>
      </c>
      <c r="E6306">
        <v>0</v>
      </c>
      <c r="G6306">
        <v>10</v>
      </c>
      <c r="L6306" t="s">
        <v>12086</v>
      </c>
      <c r="M6306">
        <v>7</v>
      </c>
      <c r="N6306">
        <v>2</v>
      </c>
      <c r="T6306" t="s">
        <v>12087</v>
      </c>
      <c r="U6306" t="s">
        <v>12087</v>
      </c>
      <c r="V6306" t="s">
        <v>12087</v>
      </c>
    </row>
    <row r="6307" spans="1:22" x14ac:dyDescent="0.3">
      <c r="A6307">
        <v>12566</v>
      </c>
      <c r="B6307" t="s">
        <v>19797</v>
      </c>
      <c r="C6307" t="s">
        <v>19798</v>
      </c>
      <c r="D6307">
        <v>2</v>
      </c>
      <c r="E6307">
        <v>0</v>
      </c>
      <c r="G6307">
        <v>10</v>
      </c>
      <c r="L6307" t="s">
        <v>12086</v>
      </c>
      <c r="M6307">
        <v>7</v>
      </c>
      <c r="N6307">
        <v>2</v>
      </c>
      <c r="T6307" t="s">
        <v>12087</v>
      </c>
      <c r="U6307" t="s">
        <v>12087</v>
      </c>
      <c r="V6307" t="s">
        <v>12087</v>
      </c>
    </row>
    <row r="6308" spans="1:22" x14ac:dyDescent="0.3">
      <c r="A6308">
        <v>12567</v>
      </c>
      <c r="B6308" t="s">
        <v>19799</v>
      </c>
      <c r="C6308" t="s">
        <v>19800</v>
      </c>
      <c r="D6308">
        <v>2</v>
      </c>
      <c r="E6308">
        <v>0</v>
      </c>
      <c r="G6308">
        <v>10</v>
      </c>
      <c r="L6308" t="s">
        <v>12086</v>
      </c>
      <c r="M6308">
        <v>7</v>
      </c>
      <c r="N6308">
        <v>2</v>
      </c>
      <c r="T6308" t="s">
        <v>12087</v>
      </c>
      <c r="U6308" t="s">
        <v>12087</v>
      </c>
      <c r="V6308" t="s">
        <v>12087</v>
      </c>
    </row>
    <row r="6309" spans="1:22" x14ac:dyDescent="0.3">
      <c r="A6309">
        <v>12568</v>
      </c>
      <c r="B6309" t="s">
        <v>19801</v>
      </c>
      <c r="C6309" t="s">
        <v>19802</v>
      </c>
      <c r="D6309">
        <v>2</v>
      </c>
      <c r="E6309">
        <v>0</v>
      </c>
      <c r="G6309">
        <v>10</v>
      </c>
      <c r="L6309" t="s">
        <v>12086</v>
      </c>
      <c r="M6309">
        <v>7</v>
      </c>
      <c r="N6309">
        <v>2</v>
      </c>
      <c r="T6309" t="s">
        <v>12087</v>
      </c>
      <c r="U6309" t="s">
        <v>12087</v>
      </c>
      <c r="V6309" t="s">
        <v>12087</v>
      </c>
    </row>
    <row r="6310" spans="1:22" x14ac:dyDescent="0.3">
      <c r="A6310">
        <v>12569</v>
      </c>
      <c r="B6310" t="s">
        <v>19803</v>
      </c>
      <c r="C6310" t="s">
        <v>19804</v>
      </c>
      <c r="D6310">
        <v>2</v>
      </c>
      <c r="E6310">
        <v>0</v>
      </c>
      <c r="G6310">
        <v>10</v>
      </c>
      <c r="L6310" t="s">
        <v>12086</v>
      </c>
      <c r="M6310">
        <v>7</v>
      </c>
      <c r="N6310">
        <v>2</v>
      </c>
      <c r="T6310" t="s">
        <v>12087</v>
      </c>
      <c r="U6310" t="s">
        <v>12087</v>
      </c>
      <c r="V6310" t="s">
        <v>12087</v>
      </c>
    </row>
    <row r="6311" spans="1:22" x14ac:dyDescent="0.3">
      <c r="A6311">
        <v>12570</v>
      </c>
      <c r="B6311" t="s">
        <v>19805</v>
      </c>
      <c r="C6311" t="s">
        <v>19806</v>
      </c>
      <c r="D6311">
        <v>2</v>
      </c>
      <c r="E6311">
        <v>0</v>
      </c>
      <c r="G6311">
        <v>10</v>
      </c>
      <c r="L6311" t="s">
        <v>12086</v>
      </c>
      <c r="M6311">
        <v>7</v>
      </c>
      <c r="N6311">
        <v>2</v>
      </c>
      <c r="T6311" t="s">
        <v>12087</v>
      </c>
      <c r="U6311" t="s">
        <v>12087</v>
      </c>
      <c r="V6311" t="s">
        <v>12087</v>
      </c>
    </row>
    <row r="6312" spans="1:22" x14ac:dyDescent="0.3">
      <c r="A6312">
        <v>12571</v>
      </c>
      <c r="B6312" t="s">
        <v>19807</v>
      </c>
      <c r="C6312" t="s">
        <v>19808</v>
      </c>
      <c r="D6312">
        <v>2</v>
      </c>
      <c r="E6312">
        <v>0</v>
      </c>
      <c r="G6312">
        <v>10</v>
      </c>
      <c r="L6312" t="s">
        <v>12086</v>
      </c>
      <c r="M6312">
        <v>7</v>
      </c>
      <c r="N6312">
        <v>2</v>
      </c>
      <c r="T6312" t="s">
        <v>12087</v>
      </c>
      <c r="U6312" t="s">
        <v>12087</v>
      </c>
      <c r="V6312" t="s">
        <v>12087</v>
      </c>
    </row>
    <row r="6313" spans="1:22" x14ac:dyDescent="0.3">
      <c r="A6313">
        <v>12572</v>
      </c>
      <c r="B6313" t="s">
        <v>19809</v>
      </c>
      <c r="C6313" t="s">
        <v>19810</v>
      </c>
      <c r="D6313">
        <v>2</v>
      </c>
      <c r="E6313">
        <v>0</v>
      </c>
      <c r="G6313">
        <v>10</v>
      </c>
      <c r="L6313" t="s">
        <v>12086</v>
      </c>
      <c r="M6313">
        <v>7</v>
      </c>
      <c r="N6313">
        <v>2</v>
      </c>
      <c r="T6313" t="s">
        <v>12087</v>
      </c>
      <c r="U6313" t="s">
        <v>12087</v>
      </c>
      <c r="V6313" t="s">
        <v>12087</v>
      </c>
    </row>
    <row r="6314" spans="1:22" x14ac:dyDescent="0.3">
      <c r="A6314">
        <v>12573</v>
      </c>
      <c r="B6314" t="s">
        <v>19811</v>
      </c>
      <c r="C6314" t="s">
        <v>19812</v>
      </c>
      <c r="D6314">
        <v>2</v>
      </c>
      <c r="E6314">
        <v>20</v>
      </c>
      <c r="G6314">
        <v>50</v>
      </c>
      <c r="L6314" t="s">
        <v>12086</v>
      </c>
      <c r="M6314">
        <v>7</v>
      </c>
      <c r="N6314">
        <v>2</v>
      </c>
      <c r="T6314" t="s">
        <v>12087</v>
      </c>
      <c r="U6314" t="s">
        <v>12087</v>
      </c>
      <c r="V6314" t="s">
        <v>12087</v>
      </c>
    </row>
    <row r="6315" spans="1:22" x14ac:dyDescent="0.3">
      <c r="A6315">
        <v>12574</v>
      </c>
      <c r="B6315" t="s">
        <v>19813</v>
      </c>
      <c r="C6315" t="s">
        <v>19814</v>
      </c>
      <c r="D6315">
        <v>2</v>
      </c>
      <c r="E6315">
        <v>0</v>
      </c>
      <c r="G6315">
        <v>20</v>
      </c>
      <c r="L6315" t="s">
        <v>12086</v>
      </c>
      <c r="M6315">
        <v>7</v>
      </c>
      <c r="N6315">
        <v>2</v>
      </c>
      <c r="T6315" t="s">
        <v>12087</v>
      </c>
      <c r="U6315" t="s">
        <v>12087</v>
      </c>
      <c r="V6315" t="s">
        <v>12087</v>
      </c>
    </row>
    <row r="6316" spans="1:22" x14ac:dyDescent="0.3">
      <c r="A6316">
        <v>12575</v>
      </c>
      <c r="B6316" t="s">
        <v>19815</v>
      </c>
      <c r="C6316" t="s">
        <v>19816</v>
      </c>
      <c r="D6316">
        <v>2</v>
      </c>
      <c r="E6316">
        <v>500</v>
      </c>
      <c r="G6316">
        <v>250</v>
      </c>
      <c r="L6316" t="s">
        <v>12086</v>
      </c>
      <c r="M6316">
        <v>7</v>
      </c>
      <c r="N6316">
        <v>2</v>
      </c>
      <c r="T6316" t="s">
        <v>12087</v>
      </c>
      <c r="U6316" t="s">
        <v>12087</v>
      </c>
      <c r="V6316" t="s">
        <v>12087</v>
      </c>
    </row>
    <row r="6317" spans="1:22" x14ac:dyDescent="0.3">
      <c r="A6317">
        <v>12576</v>
      </c>
      <c r="B6317" t="s">
        <v>19817</v>
      </c>
      <c r="C6317" t="s">
        <v>19818</v>
      </c>
      <c r="D6317">
        <v>2</v>
      </c>
      <c r="E6317">
        <v>500</v>
      </c>
      <c r="G6317">
        <v>250</v>
      </c>
      <c r="L6317" t="s">
        <v>12086</v>
      </c>
      <c r="M6317">
        <v>7</v>
      </c>
      <c r="N6317">
        <v>2</v>
      </c>
      <c r="T6317" t="s">
        <v>12087</v>
      </c>
      <c r="U6317" t="s">
        <v>12087</v>
      </c>
      <c r="V6317" t="s">
        <v>12087</v>
      </c>
    </row>
    <row r="6318" spans="1:22" x14ac:dyDescent="0.3">
      <c r="A6318">
        <v>12577</v>
      </c>
      <c r="B6318" t="s">
        <v>19819</v>
      </c>
      <c r="C6318" t="s">
        <v>19820</v>
      </c>
      <c r="D6318">
        <v>2</v>
      </c>
      <c r="E6318">
        <v>20</v>
      </c>
      <c r="G6318">
        <v>10</v>
      </c>
      <c r="L6318" t="s">
        <v>12086</v>
      </c>
      <c r="M6318">
        <v>7</v>
      </c>
      <c r="N6318">
        <v>2</v>
      </c>
      <c r="T6318" t="s">
        <v>12087</v>
      </c>
      <c r="U6318" t="s">
        <v>12087</v>
      </c>
      <c r="V6318" t="s">
        <v>12087</v>
      </c>
    </row>
    <row r="6319" spans="1:22" x14ac:dyDescent="0.3">
      <c r="A6319">
        <v>12578</v>
      </c>
      <c r="B6319" t="s">
        <v>19821</v>
      </c>
      <c r="C6319" t="s">
        <v>19822</v>
      </c>
      <c r="D6319">
        <v>2</v>
      </c>
      <c r="E6319">
        <v>0</v>
      </c>
      <c r="G6319">
        <v>10</v>
      </c>
      <c r="L6319" t="s">
        <v>12086</v>
      </c>
      <c r="M6319">
        <v>7</v>
      </c>
      <c r="N6319">
        <v>2</v>
      </c>
      <c r="T6319" t="s">
        <v>12087</v>
      </c>
      <c r="U6319" t="s">
        <v>12087</v>
      </c>
      <c r="V6319" t="s">
        <v>12087</v>
      </c>
    </row>
    <row r="6320" spans="1:22" x14ac:dyDescent="0.3">
      <c r="A6320">
        <v>12579</v>
      </c>
      <c r="B6320" t="s">
        <v>19823</v>
      </c>
      <c r="C6320" t="s">
        <v>19824</v>
      </c>
      <c r="D6320">
        <v>2</v>
      </c>
      <c r="E6320">
        <v>20</v>
      </c>
      <c r="G6320">
        <v>0</v>
      </c>
      <c r="L6320" t="s">
        <v>12086</v>
      </c>
      <c r="M6320">
        <v>7</v>
      </c>
      <c r="N6320">
        <v>2</v>
      </c>
      <c r="T6320" t="s">
        <v>12087</v>
      </c>
      <c r="U6320" t="s">
        <v>12087</v>
      </c>
      <c r="V6320" t="s">
        <v>12087</v>
      </c>
    </row>
    <row r="6321" spans="1:22" x14ac:dyDescent="0.3">
      <c r="A6321">
        <v>12580</v>
      </c>
      <c r="B6321" t="s">
        <v>19825</v>
      </c>
      <c r="C6321" t="s">
        <v>19826</v>
      </c>
      <c r="D6321">
        <v>2</v>
      </c>
      <c r="E6321">
        <v>0</v>
      </c>
      <c r="G6321">
        <v>10</v>
      </c>
      <c r="L6321" t="s">
        <v>12086</v>
      </c>
      <c r="M6321">
        <v>7</v>
      </c>
      <c r="N6321">
        <v>2</v>
      </c>
      <c r="T6321" t="s">
        <v>44256</v>
      </c>
      <c r="U6321" t="s">
        <v>44256</v>
      </c>
      <c r="V6321" t="s">
        <v>44256</v>
      </c>
    </row>
    <row r="6322" spans="1:22" x14ac:dyDescent="0.3">
      <c r="A6322">
        <v>12581</v>
      </c>
      <c r="B6322" t="s">
        <v>19827</v>
      </c>
      <c r="C6322" t="s">
        <v>19828</v>
      </c>
      <c r="D6322">
        <v>2</v>
      </c>
      <c r="E6322">
        <v>0</v>
      </c>
      <c r="G6322">
        <v>10</v>
      </c>
      <c r="L6322" t="s">
        <v>12086</v>
      </c>
      <c r="M6322">
        <v>7</v>
      </c>
      <c r="N6322">
        <v>2</v>
      </c>
      <c r="T6322" t="s">
        <v>44257</v>
      </c>
      <c r="U6322" t="s">
        <v>44257</v>
      </c>
      <c r="V6322" t="s">
        <v>44257</v>
      </c>
    </row>
    <row r="6323" spans="1:22" x14ac:dyDescent="0.3">
      <c r="A6323">
        <v>12591</v>
      </c>
      <c r="B6323" t="s">
        <v>19829</v>
      </c>
      <c r="C6323" t="s">
        <v>19830</v>
      </c>
      <c r="D6323">
        <v>2</v>
      </c>
      <c r="E6323">
        <v>0</v>
      </c>
      <c r="G6323">
        <v>10</v>
      </c>
      <c r="L6323" t="s">
        <v>12086</v>
      </c>
      <c r="M6323">
        <v>7</v>
      </c>
      <c r="N6323">
        <v>2</v>
      </c>
      <c r="T6323" t="s">
        <v>44257</v>
      </c>
      <c r="U6323" t="s">
        <v>44257</v>
      </c>
      <c r="V6323" t="s">
        <v>44257</v>
      </c>
    </row>
    <row r="6324" spans="1:22" x14ac:dyDescent="0.3">
      <c r="A6324">
        <v>12592</v>
      </c>
      <c r="B6324" t="s">
        <v>19831</v>
      </c>
      <c r="C6324" t="s">
        <v>19832</v>
      </c>
      <c r="D6324">
        <v>11</v>
      </c>
      <c r="E6324">
        <v>20</v>
      </c>
      <c r="G6324">
        <v>10</v>
      </c>
      <c r="L6324" t="s">
        <v>12086</v>
      </c>
      <c r="M6324">
        <v>63</v>
      </c>
      <c r="N6324">
        <v>2</v>
      </c>
      <c r="T6324" t="s">
        <v>12087</v>
      </c>
      <c r="U6324" t="s">
        <v>12087</v>
      </c>
      <c r="V6324" t="s">
        <v>12087</v>
      </c>
    </row>
    <row r="6325" spans="1:22" x14ac:dyDescent="0.3">
      <c r="A6325">
        <v>12593</v>
      </c>
      <c r="B6325" t="s">
        <v>19833</v>
      </c>
      <c r="C6325" t="s">
        <v>19834</v>
      </c>
      <c r="D6325">
        <v>11</v>
      </c>
      <c r="E6325">
        <v>20</v>
      </c>
      <c r="G6325">
        <v>10</v>
      </c>
      <c r="L6325" t="s">
        <v>12086</v>
      </c>
      <c r="M6325">
        <v>63</v>
      </c>
      <c r="N6325">
        <v>2</v>
      </c>
      <c r="T6325" t="s">
        <v>12087</v>
      </c>
      <c r="U6325" t="s">
        <v>12087</v>
      </c>
      <c r="V6325" t="s">
        <v>12087</v>
      </c>
    </row>
    <row r="6326" spans="1:22" x14ac:dyDescent="0.3">
      <c r="A6326">
        <v>12594</v>
      </c>
      <c r="B6326" t="s">
        <v>19835</v>
      </c>
      <c r="C6326" t="s">
        <v>19836</v>
      </c>
      <c r="D6326">
        <v>11</v>
      </c>
      <c r="E6326">
        <v>20</v>
      </c>
      <c r="G6326">
        <v>10</v>
      </c>
      <c r="L6326" t="s">
        <v>12086</v>
      </c>
      <c r="M6326">
        <v>63</v>
      </c>
      <c r="N6326">
        <v>2</v>
      </c>
      <c r="T6326" t="s">
        <v>12087</v>
      </c>
      <c r="U6326" t="s">
        <v>12087</v>
      </c>
      <c r="V6326" t="s">
        <v>12087</v>
      </c>
    </row>
    <row r="6327" spans="1:22" x14ac:dyDescent="0.3">
      <c r="A6327">
        <v>12595</v>
      </c>
      <c r="B6327" t="s">
        <v>19837</v>
      </c>
      <c r="C6327" t="s">
        <v>19838</v>
      </c>
      <c r="D6327">
        <v>2</v>
      </c>
      <c r="E6327">
        <v>20</v>
      </c>
      <c r="G6327">
        <v>10</v>
      </c>
      <c r="L6327" t="s">
        <v>12086</v>
      </c>
      <c r="M6327">
        <v>63</v>
      </c>
      <c r="N6327">
        <v>2</v>
      </c>
      <c r="T6327" t="s">
        <v>19839</v>
      </c>
      <c r="U6327" t="s">
        <v>19839</v>
      </c>
      <c r="V6327" t="s">
        <v>19839</v>
      </c>
    </row>
    <row r="6328" spans="1:22" x14ac:dyDescent="0.3">
      <c r="A6328">
        <v>12596</v>
      </c>
      <c r="B6328" t="s">
        <v>19840</v>
      </c>
      <c r="C6328" t="s">
        <v>19841</v>
      </c>
      <c r="D6328">
        <v>2</v>
      </c>
      <c r="E6328">
        <v>0</v>
      </c>
      <c r="G6328">
        <v>10</v>
      </c>
      <c r="L6328" t="s">
        <v>12086</v>
      </c>
      <c r="M6328">
        <v>63</v>
      </c>
      <c r="N6328">
        <v>2</v>
      </c>
      <c r="T6328" t="s">
        <v>44258</v>
      </c>
      <c r="U6328" t="s">
        <v>44258</v>
      </c>
      <c r="V6328" t="s">
        <v>44258</v>
      </c>
    </row>
    <row r="6329" spans="1:22" x14ac:dyDescent="0.3">
      <c r="A6329">
        <v>12597</v>
      </c>
      <c r="B6329" t="s">
        <v>19842</v>
      </c>
      <c r="C6329" t="s">
        <v>19843</v>
      </c>
      <c r="D6329">
        <v>11</v>
      </c>
      <c r="E6329">
        <v>20</v>
      </c>
      <c r="G6329">
        <v>150</v>
      </c>
      <c r="L6329" t="s">
        <v>12086</v>
      </c>
      <c r="M6329">
        <v>63</v>
      </c>
      <c r="N6329">
        <v>2</v>
      </c>
      <c r="T6329" t="s">
        <v>12087</v>
      </c>
      <c r="U6329" t="s">
        <v>12087</v>
      </c>
      <c r="V6329" t="s">
        <v>12087</v>
      </c>
    </row>
    <row r="6330" spans="1:22" x14ac:dyDescent="0.3">
      <c r="A6330">
        <v>12598</v>
      </c>
      <c r="B6330" t="s">
        <v>19844</v>
      </c>
      <c r="C6330" t="s">
        <v>19845</v>
      </c>
      <c r="D6330">
        <v>11</v>
      </c>
      <c r="E6330">
        <v>20</v>
      </c>
      <c r="G6330">
        <v>150</v>
      </c>
      <c r="L6330" t="s">
        <v>12086</v>
      </c>
      <c r="M6330">
        <v>63</v>
      </c>
      <c r="N6330">
        <v>2</v>
      </c>
      <c r="T6330" t="s">
        <v>12087</v>
      </c>
      <c r="U6330" t="s">
        <v>12087</v>
      </c>
      <c r="V6330" t="s">
        <v>12087</v>
      </c>
    </row>
    <row r="6331" spans="1:22" x14ac:dyDescent="0.3">
      <c r="A6331">
        <v>12599</v>
      </c>
      <c r="B6331" t="s">
        <v>19846</v>
      </c>
      <c r="C6331" t="s">
        <v>19846</v>
      </c>
      <c r="D6331">
        <v>11</v>
      </c>
      <c r="E6331">
        <v>20</v>
      </c>
      <c r="G6331">
        <v>100</v>
      </c>
      <c r="L6331" t="s">
        <v>12086</v>
      </c>
      <c r="M6331">
        <v>63</v>
      </c>
      <c r="N6331">
        <v>2</v>
      </c>
      <c r="T6331" t="s">
        <v>12087</v>
      </c>
      <c r="U6331" t="s">
        <v>12087</v>
      </c>
      <c r="V6331" t="s">
        <v>12087</v>
      </c>
    </row>
    <row r="6332" spans="1:22" x14ac:dyDescent="0.3">
      <c r="A6332">
        <v>12600</v>
      </c>
      <c r="B6332" t="s">
        <v>19847</v>
      </c>
      <c r="C6332" t="s">
        <v>19848</v>
      </c>
      <c r="D6332">
        <v>11</v>
      </c>
      <c r="E6332">
        <v>0</v>
      </c>
      <c r="G6332">
        <v>0</v>
      </c>
      <c r="L6332" t="s">
        <v>12086</v>
      </c>
      <c r="M6332">
        <v>63</v>
      </c>
      <c r="N6332">
        <v>2</v>
      </c>
      <c r="T6332" t="s">
        <v>12087</v>
      </c>
      <c r="U6332" t="s">
        <v>12087</v>
      </c>
      <c r="V6332" t="s">
        <v>12087</v>
      </c>
    </row>
    <row r="6333" spans="1:22" x14ac:dyDescent="0.3">
      <c r="A6333">
        <v>12601</v>
      </c>
      <c r="B6333" t="s">
        <v>19849</v>
      </c>
      <c r="C6333" t="s">
        <v>19850</v>
      </c>
      <c r="D6333">
        <v>0</v>
      </c>
      <c r="E6333">
        <v>20</v>
      </c>
      <c r="G6333">
        <v>100</v>
      </c>
      <c r="L6333" t="s">
        <v>12086</v>
      </c>
      <c r="M6333">
        <v>63</v>
      </c>
      <c r="N6333">
        <v>2</v>
      </c>
      <c r="T6333" t="s">
        <v>39899</v>
      </c>
      <c r="U6333" t="s">
        <v>39899</v>
      </c>
      <c r="V6333" t="s">
        <v>39899</v>
      </c>
    </row>
    <row r="6334" spans="1:22" x14ac:dyDescent="0.3">
      <c r="A6334">
        <v>12602</v>
      </c>
      <c r="B6334" t="s">
        <v>19851</v>
      </c>
      <c r="C6334" t="s">
        <v>19852</v>
      </c>
      <c r="D6334">
        <v>11</v>
      </c>
      <c r="E6334">
        <v>100</v>
      </c>
      <c r="G6334">
        <v>100</v>
      </c>
      <c r="L6334" t="s">
        <v>12086</v>
      </c>
      <c r="M6334">
        <v>63</v>
      </c>
      <c r="N6334">
        <v>2</v>
      </c>
      <c r="T6334" t="s">
        <v>12087</v>
      </c>
      <c r="U6334" t="s">
        <v>12087</v>
      </c>
      <c r="V6334" t="s">
        <v>12087</v>
      </c>
    </row>
    <row r="6335" spans="1:22" x14ac:dyDescent="0.3">
      <c r="A6335">
        <v>12603</v>
      </c>
      <c r="B6335" t="s">
        <v>19853</v>
      </c>
      <c r="C6335" t="s">
        <v>19854</v>
      </c>
      <c r="D6335">
        <v>11</v>
      </c>
      <c r="E6335">
        <v>100</v>
      </c>
      <c r="G6335">
        <v>100</v>
      </c>
      <c r="L6335" t="s">
        <v>12086</v>
      </c>
      <c r="M6335">
        <v>63</v>
      </c>
      <c r="N6335">
        <v>2</v>
      </c>
      <c r="T6335" t="s">
        <v>12087</v>
      </c>
      <c r="U6335" t="s">
        <v>12087</v>
      </c>
      <c r="V6335" t="s">
        <v>12087</v>
      </c>
    </row>
    <row r="6336" spans="1:22" x14ac:dyDescent="0.3">
      <c r="A6336">
        <v>12604</v>
      </c>
      <c r="B6336" t="s">
        <v>19855</v>
      </c>
      <c r="C6336" t="s">
        <v>19856</v>
      </c>
      <c r="D6336">
        <v>11</v>
      </c>
      <c r="E6336">
        <v>100</v>
      </c>
      <c r="G6336">
        <v>100</v>
      </c>
      <c r="L6336" t="s">
        <v>12086</v>
      </c>
      <c r="M6336">
        <v>63</v>
      </c>
      <c r="N6336">
        <v>2</v>
      </c>
      <c r="T6336" t="s">
        <v>12087</v>
      </c>
      <c r="U6336" t="s">
        <v>12087</v>
      </c>
      <c r="V6336" t="s">
        <v>12087</v>
      </c>
    </row>
    <row r="6337" spans="1:22" x14ac:dyDescent="0.3">
      <c r="A6337">
        <v>12605</v>
      </c>
      <c r="B6337" t="s">
        <v>19857</v>
      </c>
      <c r="C6337" t="s">
        <v>19858</v>
      </c>
      <c r="D6337">
        <v>11</v>
      </c>
      <c r="E6337">
        <v>100</v>
      </c>
      <c r="G6337">
        <v>100</v>
      </c>
      <c r="L6337" t="s">
        <v>12086</v>
      </c>
      <c r="M6337">
        <v>63</v>
      </c>
      <c r="N6337">
        <v>2</v>
      </c>
      <c r="T6337" t="s">
        <v>12087</v>
      </c>
      <c r="U6337" t="s">
        <v>12087</v>
      </c>
      <c r="V6337" t="s">
        <v>12087</v>
      </c>
    </row>
    <row r="6338" spans="1:22" x14ac:dyDescent="0.3">
      <c r="A6338">
        <v>12606</v>
      </c>
      <c r="B6338" t="s">
        <v>19859</v>
      </c>
      <c r="C6338" t="s">
        <v>19860</v>
      </c>
      <c r="D6338">
        <v>11</v>
      </c>
      <c r="E6338">
        <v>100</v>
      </c>
      <c r="G6338">
        <v>100</v>
      </c>
      <c r="L6338" t="s">
        <v>12086</v>
      </c>
      <c r="M6338">
        <v>63</v>
      </c>
      <c r="N6338">
        <v>2</v>
      </c>
      <c r="T6338" t="s">
        <v>12087</v>
      </c>
      <c r="U6338" t="s">
        <v>12087</v>
      </c>
      <c r="V6338" t="s">
        <v>12087</v>
      </c>
    </row>
    <row r="6339" spans="1:22" x14ac:dyDescent="0.3">
      <c r="A6339">
        <v>12607</v>
      </c>
      <c r="B6339" t="s">
        <v>19861</v>
      </c>
      <c r="C6339" t="s">
        <v>19862</v>
      </c>
      <c r="D6339">
        <v>11</v>
      </c>
      <c r="E6339">
        <v>20</v>
      </c>
      <c r="G6339">
        <v>10</v>
      </c>
      <c r="L6339" t="s">
        <v>12086</v>
      </c>
      <c r="M6339">
        <v>63</v>
      </c>
      <c r="N6339">
        <v>2</v>
      </c>
      <c r="T6339" t="s">
        <v>12087</v>
      </c>
      <c r="U6339" t="s">
        <v>12087</v>
      </c>
      <c r="V6339" t="s">
        <v>12087</v>
      </c>
    </row>
    <row r="6340" spans="1:22" x14ac:dyDescent="0.3">
      <c r="A6340">
        <v>12608</v>
      </c>
      <c r="B6340" t="s">
        <v>19863</v>
      </c>
      <c r="C6340" t="s">
        <v>19864</v>
      </c>
      <c r="D6340">
        <v>11</v>
      </c>
      <c r="E6340">
        <v>20</v>
      </c>
      <c r="G6340">
        <v>100</v>
      </c>
      <c r="L6340" t="s">
        <v>12086</v>
      </c>
      <c r="M6340">
        <v>63</v>
      </c>
      <c r="N6340">
        <v>2</v>
      </c>
      <c r="T6340" t="s">
        <v>12087</v>
      </c>
      <c r="U6340" t="s">
        <v>12087</v>
      </c>
      <c r="V6340" t="s">
        <v>12087</v>
      </c>
    </row>
    <row r="6341" spans="1:22" x14ac:dyDescent="0.3">
      <c r="A6341">
        <v>12609</v>
      </c>
      <c r="B6341" t="s">
        <v>19865</v>
      </c>
      <c r="C6341" t="s">
        <v>19866</v>
      </c>
      <c r="D6341">
        <v>2</v>
      </c>
      <c r="E6341">
        <v>20</v>
      </c>
      <c r="G6341">
        <v>100</v>
      </c>
      <c r="L6341" t="s">
        <v>12086</v>
      </c>
      <c r="M6341">
        <v>63</v>
      </c>
      <c r="N6341">
        <v>2</v>
      </c>
      <c r="T6341" t="s">
        <v>19867</v>
      </c>
      <c r="U6341" t="s">
        <v>19867</v>
      </c>
      <c r="V6341" t="s">
        <v>19867</v>
      </c>
    </row>
    <row r="6342" spans="1:22" x14ac:dyDescent="0.3">
      <c r="A6342">
        <v>12612</v>
      </c>
      <c r="B6342" t="s">
        <v>19868</v>
      </c>
      <c r="C6342" t="s">
        <v>19869</v>
      </c>
      <c r="D6342">
        <v>2</v>
      </c>
      <c r="E6342">
        <v>20</v>
      </c>
      <c r="G6342">
        <v>10</v>
      </c>
      <c r="L6342" t="s">
        <v>12086</v>
      </c>
      <c r="M6342">
        <v>63</v>
      </c>
      <c r="N6342">
        <v>2</v>
      </c>
      <c r="T6342" t="s">
        <v>19870</v>
      </c>
      <c r="U6342" t="s">
        <v>19870</v>
      </c>
      <c r="V6342" t="s">
        <v>19870</v>
      </c>
    </row>
    <row r="6343" spans="1:22" x14ac:dyDescent="0.3">
      <c r="A6343">
        <v>12613</v>
      </c>
      <c r="B6343" t="s">
        <v>19871</v>
      </c>
      <c r="C6343" t="s">
        <v>19872</v>
      </c>
      <c r="D6343">
        <v>2</v>
      </c>
      <c r="E6343">
        <v>20</v>
      </c>
      <c r="G6343">
        <v>10</v>
      </c>
      <c r="L6343" t="s">
        <v>12086</v>
      </c>
      <c r="M6343">
        <v>63</v>
      </c>
      <c r="N6343">
        <v>2</v>
      </c>
      <c r="T6343" t="s">
        <v>19873</v>
      </c>
      <c r="U6343" t="s">
        <v>19873</v>
      </c>
      <c r="V6343" t="s">
        <v>19873</v>
      </c>
    </row>
    <row r="6344" spans="1:22" x14ac:dyDescent="0.3">
      <c r="A6344">
        <v>12614</v>
      </c>
      <c r="B6344" t="s">
        <v>19874</v>
      </c>
      <c r="C6344" t="s">
        <v>19875</v>
      </c>
      <c r="D6344">
        <v>2</v>
      </c>
      <c r="E6344">
        <v>20</v>
      </c>
      <c r="G6344">
        <v>10</v>
      </c>
      <c r="L6344" t="s">
        <v>12086</v>
      </c>
      <c r="M6344">
        <v>63</v>
      </c>
      <c r="N6344">
        <v>2</v>
      </c>
      <c r="T6344" t="s">
        <v>19876</v>
      </c>
      <c r="U6344" t="s">
        <v>19876</v>
      </c>
      <c r="V6344" t="s">
        <v>19876</v>
      </c>
    </row>
    <row r="6345" spans="1:22" x14ac:dyDescent="0.3">
      <c r="A6345">
        <v>12615</v>
      </c>
      <c r="B6345" t="s">
        <v>19877</v>
      </c>
      <c r="C6345" t="s">
        <v>19878</v>
      </c>
      <c r="D6345">
        <v>2</v>
      </c>
      <c r="E6345">
        <v>20</v>
      </c>
      <c r="G6345">
        <v>10</v>
      </c>
      <c r="L6345" t="s">
        <v>12086</v>
      </c>
      <c r="M6345">
        <v>63</v>
      </c>
      <c r="N6345">
        <v>2</v>
      </c>
      <c r="T6345" t="s">
        <v>19879</v>
      </c>
      <c r="U6345" t="s">
        <v>19879</v>
      </c>
      <c r="V6345" t="s">
        <v>19879</v>
      </c>
    </row>
    <row r="6346" spans="1:22" x14ac:dyDescent="0.3">
      <c r="A6346">
        <v>12616</v>
      </c>
      <c r="B6346" t="s">
        <v>19880</v>
      </c>
      <c r="C6346" t="s">
        <v>19881</v>
      </c>
      <c r="D6346">
        <v>2</v>
      </c>
      <c r="E6346">
        <v>20</v>
      </c>
      <c r="G6346">
        <v>10</v>
      </c>
      <c r="L6346" t="s">
        <v>12086</v>
      </c>
      <c r="M6346">
        <v>63</v>
      </c>
      <c r="N6346">
        <v>2</v>
      </c>
      <c r="T6346" t="s">
        <v>19882</v>
      </c>
      <c r="U6346" t="s">
        <v>19882</v>
      </c>
      <c r="V6346" t="s">
        <v>19882</v>
      </c>
    </row>
    <row r="6347" spans="1:22" x14ac:dyDescent="0.3">
      <c r="A6347">
        <v>12617</v>
      </c>
      <c r="B6347" t="s">
        <v>19883</v>
      </c>
      <c r="C6347" t="s">
        <v>19884</v>
      </c>
      <c r="D6347">
        <v>2</v>
      </c>
      <c r="E6347">
        <v>20</v>
      </c>
      <c r="G6347">
        <v>10</v>
      </c>
      <c r="L6347" t="s">
        <v>12086</v>
      </c>
      <c r="M6347">
        <v>63</v>
      </c>
      <c r="N6347">
        <v>2</v>
      </c>
      <c r="T6347" t="s">
        <v>19885</v>
      </c>
      <c r="U6347" t="s">
        <v>19885</v>
      </c>
      <c r="V6347" t="s">
        <v>19885</v>
      </c>
    </row>
    <row r="6348" spans="1:22" x14ac:dyDescent="0.3">
      <c r="A6348">
        <v>12618</v>
      </c>
      <c r="B6348" t="s">
        <v>19886</v>
      </c>
      <c r="C6348" t="s">
        <v>19887</v>
      </c>
      <c r="D6348">
        <v>2</v>
      </c>
      <c r="E6348">
        <v>20</v>
      </c>
      <c r="G6348">
        <v>10</v>
      </c>
      <c r="L6348" t="s">
        <v>12086</v>
      </c>
      <c r="M6348">
        <v>63</v>
      </c>
      <c r="N6348">
        <v>2</v>
      </c>
      <c r="T6348" t="s">
        <v>19888</v>
      </c>
      <c r="U6348" t="s">
        <v>19888</v>
      </c>
      <c r="V6348" t="s">
        <v>19888</v>
      </c>
    </row>
    <row r="6349" spans="1:22" x14ac:dyDescent="0.3">
      <c r="A6349">
        <v>12619</v>
      </c>
      <c r="B6349" t="s">
        <v>19889</v>
      </c>
      <c r="C6349" t="s">
        <v>19890</v>
      </c>
      <c r="D6349">
        <v>2</v>
      </c>
      <c r="E6349">
        <v>20</v>
      </c>
      <c r="G6349">
        <v>10</v>
      </c>
      <c r="L6349" t="s">
        <v>12086</v>
      </c>
      <c r="M6349">
        <v>63</v>
      </c>
      <c r="N6349">
        <v>2</v>
      </c>
      <c r="T6349" t="s">
        <v>19891</v>
      </c>
      <c r="U6349" t="s">
        <v>19891</v>
      </c>
      <c r="V6349" t="s">
        <v>19891</v>
      </c>
    </row>
    <row r="6350" spans="1:22" x14ac:dyDescent="0.3">
      <c r="A6350">
        <v>12620</v>
      </c>
      <c r="B6350" t="s">
        <v>19892</v>
      </c>
      <c r="C6350" t="s">
        <v>19893</v>
      </c>
      <c r="D6350">
        <v>2</v>
      </c>
      <c r="E6350">
        <v>20</v>
      </c>
      <c r="G6350">
        <v>10</v>
      </c>
      <c r="L6350" t="s">
        <v>12086</v>
      </c>
      <c r="M6350">
        <v>63</v>
      </c>
      <c r="N6350">
        <v>2</v>
      </c>
      <c r="T6350" t="s">
        <v>19894</v>
      </c>
      <c r="U6350" t="s">
        <v>19894</v>
      </c>
      <c r="V6350" t="s">
        <v>19894</v>
      </c>
    </row>
    <row r="6351" spans="1:22" x14ac:dyDescent="0.3">
      <c r="A6351">
        <v>12621</v>
      </c>
      <c r="B6351" t="s">
        <v>19895</v>
      </c>
      <c r="C6351" t="s">
        <v>19896</v>
      </c>
      <c r="D6351">
        <v>2</v>
      </c>
      <c r="E6351">
        <v>20</v>
      </c>
      <c r="G6351">
        <v>10</v>
      </c>
      <c r="L6351" t="s">
        <v>12086</v>
      </c>
      <c r="M6351">
        <v>63</v>
      </c>
      <c r="N6351">
        <v>2</v>
      </c>
      <c r="T6351" t="s">
        <v>19897</v>
      </c>
      <c r="U6351" t="s">
        <v>19897</v>
      </c>
      <c r="V6351" t="s">
        <v>19897</v>
      </c>
    </row>
    <row r="6352" spans="1:22" x14ac:dyDescent="0.3">
      <c r="A6352">
        <v>12622</v>
      </c>
      <c r="B6352" t="s">
        <v>19898</v>
      </c>
      <c r="C6352" t="s">
        <v>19899</v>
      </c>
      <c r="D6352">
        <v>2</v>
      </c>
      <c r="E6352">
        <v>0</v>
      </c>
      <c r="G6352">
        <v>0</v>
      </c>
      <c r="L6352" t="s">
        <v>12086</v>
      </c>
      <c r="M6352">
        <v>63</v>
      </c>
      <c r="N6352">
        <v>2</v>
      </c>
      <c r="T6352" t="s">
        <v>19900</v>
      </c>
      <c r="U6352" t="s">
        <v>19900</v>
      </c>
      <c r="V6352" t="s">
        <v>19900</v>
      </c>
    </row>
    <row r="6353" spans="1:22" x14ac:dyDescent="0.3">
      <c r="A6353">
        <v>12623</v>
      </c>
      <c r="B6353" t="s">
        <v>19901</v>
      </c>
      <c r="C6353" t="s">
        <v>19902</v>
      </c>
      <c r="D6353">
        <v>2</v>
      </c>
      <c r="E6353">
        <v>20</v>
      </c>
      <c r="G6353">
        <v>10</v>
      </c>
      <c r="L6353" t="s">
        <v>12086</v>
      </c>
      <c r="M6353">
        <v>63</v>
      </c>
      <c r="N6353">
        <v>2</v>
      </c>
      <c r="T6353" t="s">
        <v>44259</v>
      </c>
      <c r="U6353" t="s">
        <v>44259</v>
      </c>
      <c r="V6353" t="s">
        <v>44259</v>
      </c>
    </row>
    <row r="6354" spans="1:22" x14ac:dyDescent="0.3">
      <c r="A6354">
        <v>12624</v>
      </c>
      <c r="B6354" t="s">
        <v>19903</v>
      </c>
      <c r="C6354" t="s">
        <v>19904</v>
      </c>
      <c r="D6354">
        <v>0</v>
      </c>
      <c r="E6354">
        <v>20</v>
      </c>
      <c r="G6354">
        <v>50</v>
      </c>
      <c r="L6354" t="s">
        <v>12086</v>
      </c>
      <c r="M6354">
        <v>63</v>
      </c>
      <c r="N6354">
        <v>2</v>
      </c>
      <c r="T6354" t="s">
        <v>44260</v>
      </c>
      <c r="U6354" t="s">
        <v>44260</v>
      </c>
      <c r="V6354" t="s">
        <v>44260</v>
      </c>
    </row>
    <row r="6355" spans="1:22" x14ac:dyDescent="0.3">
      <c r="A6355">
        <v>12625</v>
      </c>
      <c r="B6355" t="s">
        <v>19905</v>
      </c>
      <c r="C6355" t="s">
        <v>19906</v>
      </c>
      <c r="D6355">
        <v>2</v>
      </c>
      <c r="E6355">
        <v>0</v>
      </c>
      <c r="G6355">
        <v>0</v>
      </c>
      <c r="L6355" t="s">
        <v>12086</v>
      </c>
      <c r="M6355">
        <v>63</v>
      </c>
      <c r="N6355">
        <v>2</v>
      </c>
      <c r="T6355" t="s">
        <v>12087</v>
      </c>
      <c r="U6355" t="s">
        <v>12087</v>
      </c>
      <c r="V6355" t="s">
        <v>12087</v>
      </c>
    </row>
    <row r="6356" spans="1:22" x14ac:dyDescent="0.3">
      <c r="A6356">
        <v>12626</v>
      </c>
      <c r="B6356" t="s">
        <v>19907</v>
      </c>
      <c r="C6356" t="s">
        <v>19908</v>
      </c>
      <c r="D6356">
        <v>2</v>
      </c>
      <c r="E6356">
        <v>20</v>
      </c>
      <c r="G6356">
        <v>10</v>
      </c>
      <c r="L6356" t="s">
        <v>12086</v>
      </c>
      <c r="M6356">
        <v>63</v>
      </c>
      <c r="N6356">
        <v>2</v>
      </c>
      <c r="T6356" t="s">
        <v>44261</v>
      </c>
      <c r="U6356" t="s">
        <v>44261</v>
      </c>
      <c r="V6356" t="s">
        <v>44261</v>
      </c>
    </row>
    <row r="6357" spans="1:22" x14ac:dyDescent="0.3">
      <c r="A6357">
        <v>12627</v>
      </c>
      <c r="B6357" t="s">
        <v>19909</v>
      </c>
      <c r="C6357" t="s">
        <v>19910</v>
      </c>
      <c r="D6357">
        <v>2</v>
      </c>
      <c r="E6357">
        <v>20</v>
      </c>
      <c r="G6357">
        <v>10</v>
      </c>
      <c r="L6357" t="s">
        <v>12086</v>
      </c>
      <c r="M6357">
        <v>63</v>
      </c>
      <c r="N6357">
        <v>2</v>
      </c>
      <c r="T6357" t="s">
        <v>44262</v>
      </c>
      <c r="U6357" t="s">
        <v>44262</v>
      </c>
      <c r="V6357" t="s">
        <v>44262</v>
      </c>
    </row>
    <row r="6358" spans="1:22" x14ac:dyDescent="0.3">
      <c r="A6358">
        <v>12628</v>
      </c>
      <c r="B6358" t="s">
        <v>19911</v>
      </c>
      <c r="C6358" t="s">
        <v>19912</v>
      </c>
      <c r="D6358">
        <v>2</v>
      </c>
      <c r="E6358">
        <v>20</v>
      </c>
      <c r="G6358">
        <v>10</v>
      </c>
      <c r="L6358" t="s">
        <v>12086</v>
      </c>
      <c r="M6358">
        <v>63</v>
      </c>
      <c r="N6358">
        <v>2</v>
      </c>
      <c r="T6358" t="s">
        <v>44263</v>
      </c>
      <c r="U6358" t="s">
        <v>44263</v>
      </c>
      <c r="V6358" t="s">
        <v>44263</v>
      </c>
    </row>
    <row r="6359" spans="1:22" x14ac:dyDescent="0.3">
      <c r="A6359">
        <v>12629</v>
      </c>
      <c r="B6359" t="s">
        <v>19913</v>
      </c>
      <c r="C6359" t="s">
        <v>19914</v>
      </c>
      <c r="D6359">
        <v>2</v>
      </c>
      <c r="E6359">
        <v>20</v>
      </c>
      <c r="G6359">
        <v>10</v>
      </c>
      <c r="L6359" t="s">
        <v>12086</v>
      </c>
      <c r="M6359">
        <v>63</v>
      </c>
      <c r="N6359">
        <v>2</v>
      </c>
      <c r="T6359" t="s">
        <v>44264</v>
      </c>
      <c r="U6359" t="s">
        <v>44264</v>
      </c>
      <c r="V6359" t="s">
        <v>44264</v>
      </c>
    </row>
    <row r="6360" spans="1:22" x14ac:dyDescent="0.3">
      <c r="A6360">
        <v>12630</v>
      </c>
      <c r="B6360" t="s">
        <v>19915</v>
      </c>
      <c r="C6360" t="s">
        <v>19916</v>
      </c>
      <c r="D6360">
        <v>2</v>
      </c>
      <c r="E6360">
        <v>20</v>
      </c>
      <c r="G6360">
        <v>10</v>
      </c>
      <c r="L6360" t="s">
        <v>12086</v>
      </c>
      <c r="M6360">
        <v>63</v>
      </c>
      <c r="N6360">
        <v>2</v>
      </c>
      <c r="T6360" t="s">
        <v>44265</v>
      </c>
      <c r="U6360" t="s">
        <v>44265</v>
      </c>
      <c r="V6360" t="s">
        <v>44265</v>
      </c>
    </row>
    <row r="6361" spans="1:22" x14ac:dyDescent="0.3">
      <c r="A6361">
        <v>12631</v>
      </c>
      <c r="B6361" t="s">
        <v>19917</v>
      </c>
      <c r="C6361" t="s">
        <v>19918</v>
      </c>
      <c r="D6361">
        <v>2</v>
      </c>
      <c r="E6361">
        <v>0</v>
      </c>
      <c r="G6361">
        <v>0</v>
      </c>
      <c r="L6361" t="s">
        <v>12086</v>
      </c>
      <c r="M6361">
        <v>63</v>
      </c>
      <c r="N6361">
        <v>2</v>
      </c>
      <c r="T6361" t="s">
        <v>12087</v>
      </c>
      <c r="U6361" t="s">
        <v>12087</v>
      </c>
      <c r="V6361" t="s">
        <v>12087</v>
      </c>
    </row>
    <row r="6362" spans="1:22" x14ac:dyDescent="0.3">
      <c r="A6362">
        <v>12632</v>
      </c>
      <c r="B6362" t="s">
        <v>19919</v>
      </c>
      <c r="C6362" t="s">
        <v>19920</v>
      </c>
      <c r="D6362">
        <v>2</v>
      </c>
      <c r="E6362">
        <v>0</v>
      </c>
      <c r="G6362">
        <v>0</v>
      </c>
      <c r="L6362" t="s">
        <v>12086</v>
      </c>
      <c r="M6362">
        <v>63</v>
      </c>
      <c r="N6362">
        <v>2</v>
      </c>
      <c r="T6362" t="s">
        <v>12087</v>
      </c>
      <c r="U6362" t="s">
        <v>12087</v>
      </c>
      <c r="V6362" t="s">
        <v>12087</v>
      </c>
    </row>
    <row r="6363" spans="1:22" x14ac:dyDescent="0.3">
      <c r="A6363">
        <v>12633</v>
      </c>
      <c r="B6363" t="s">
        <v>19921</v>
      </c>
      <c r="C6363" t="s">
        <v>19922</v>
      </c>
      <c r="D6363">
        <v>2</v>
      </c>
      <c r="E6363">
        <v>20</v>
      </c>
      <c r="G6363">
        <v>50</v>
      </c>
      <c r="L6363" t="s">
        <v>12086</v>
      </c>
      <c r="M6363">
        <v>63</v>
      </c>
      <c r="N6363">
        <v>2</v>
      </c>
      <c r="T6363" t="s">
        <v>44266</v>
      </c>
      <c r="U6363" t="s">
        <v>44266</v>
      </c>
      <c r="V6363" t="s">
        <v>44266</v>
      </c>
    </row>
    <row r="6364" spans="1:22" x14ac:dyDescent="0.3">
      <c r="A6364">
        <v>12634</v>
      </c>
      <c r="B6364" t="s">
        <v>19923</v>
      </c>
      <c r="C6364" t="s">
        <v>19924</v>
      </c>
      <c r="D6364">
        <v>2</v>
      </c>
      <c r="E6364">
        <v>0</v>
      </c>
      <c r="G6364">
        <v>0</v>
      </c>
      <c r="L6364" t="s">
        <v>12086</v>
      </c>
      <c r="M6364">
        <v>63</v>
      </c>
      <c r="N6364">
        <v>2</v>
      </c>
      <c r="T6364" t="s">
        <v>12087</v>
      </c>
      <c r="U6364" t="s">
        <v>12087</v>
      </c>
      <c r="V6364" t="s">
        <v>12087</v>
      </c>
    </row>
    <row r="6365" spans="1:22" x14ac:dyDescent="0.3">
      <c r="A6365">
        <v>12635</v>
      </c>
      <c r="B6365" t="s">
        <v>19925</v>
      </c>
      <c r="C6365" t="s">
        <v>19926</v>
      </c>
      <c r="D6365">
        <v>2</v>
      </c>
      <c r="E6365">
        <v>0</v>
      </c>
      <c r="G6365">
        <v>0</v>
      </c>
      <c r="L6365" t="s">
        <v>12086</v>
      </c>
      <c r="M6365">
        <v>63</v>
      </c>
      <c r="N6365">
        <v>2</v>
      </c>
      <c r="T6365" t="s">
        <v>12087</v>
      </c>
      <c r="U6365" t="s">
        <v>12087</v>
      </c>
      <c r="V6365" t="s">
        <v>12087</v>
      </c>
    </row>
    <row r="6366" spans="1:22" x14ac:dyDescent="0.3">
      <c r="A6366">
        <v>12636</v>
      </c>
      <c r="B6366" t="s">
        <v>19927</v>
      </c>
      <c r="C6366" t="s">
        <v>19928</v>
      </c>
      <c r="D6366">
        <v>2</v>
      </c>
      <c r="E6366">
        <v>20</v>
      </c>
      <c r="G6366">
        <v>0</v>
      </c>
      <c r="L6366" t="s">
        <v>12086</v>
      </c>
      <c r="M6366">
        <v>63</v>
      </c>
      <c r="N6366">
        <v>2</v>
      </c>
      <c r="T6366" t="s">
        <v>44267</v>
      </c>
      <c r="U6366" t="s">
        <v>44267</v>
      </c>
      <c r="V6366" t="s">
        <v>44267</v>
      </c>
    </row>
    <row r="6367" spans="1:22" x14ac:dyDescent="0.3">
      <c r="A6367">
        <v>12637</v>
      </c>
      <c r="B6367" t="s">
        <v>19929</v>
      </c>
      <c r="C6367" t="s">
        <v>19930</v>
      </c>
      <c r="D6367">
        <v>2</v>
      </c>
      <c r="E6367">
        <v>20</v>
      </c>
      <c r="G6367">
        <v>10</v>
      </c>
      <c r="L6367" t="s">
        <v>12086</v>
      </c>
      <c r="M6367">
        <v>63</v>
      </c>
      <c r="N6367">
        <v>2</v>
      </c>
      <c r="T6367" t="s">
        <v>44268</v>
      </c>
      <c r="U6367" t="s">
        <v>44268</v>
      </c>
      <c r="V6367" t="s">
        <v>44268</v>
      </c>
    </row>
    <row r="6368" spans="1:22" x14ac:dyDescent="0.3">
      <c r="A6368">
        <v>12638</v>
      </c>
      <c r="B6368" t="s">
        <v>19931</v>
      </c>
      <c r="C6368" t="s">
        <v>19932</v>
      </c>
      <c r="D6368">
        <v>2</v>
      </c>
      <c r="E6368">
        <v>20</v>
      </c>
      <c r="G6368">
        <v>2000</v>
      </c>
      <c r="L6368" t="s">
        <v>12086</v>
      </c>
      <c r="M6368">
        <v>63</v>
      </c>
      <c r="N6368">
        <v>2</v>
      </c>
      <c r="T6368" t="s">
        <v>44269</v>
      </c>
      <c r="U6368" t="s">
        <v>44269</v>
      </c>
      <c r="V6368" t="s">
        <v>44269</v>
      </c>
    </row>
    <row r="6369" spans="1:22" x14ac:dyDescent="0.3">
      <c r="A6369">
        <v>12639</v>
      </c>
      <c r="B6369" t="s">
        <v>19933</v>
      </c>
      <c r="C6369" t="s">
        <v>19934</v>
      </c>
      <c r="D6369">
        <v>2</v>
      </c>
      <c r="E6369">
        <v>20</v>
      </c>
      <c r="G6369">
        <v>2000</v>
      </c>
      <c r="L6369" t="s">
        <v>12086</v>
      </c>
      <c r="M6369">
        <v>63</v>
      </c>
      <c r="N6369">
        <v>2</v>
      </c>
      <c r="T6369" t="s">
        <v>44270</v>
      </c>
      <c r="U6369" t="s">
        <v>44270</v>
      </c>
      <c r="V6369" t="s">
        <v>44270</v>
      </c>
    </row>
    <row r="6370" spans="1:22" x14ac:dyDescent="0.3">
      <c r="A6370">
        <v>12640</v>
      </c>
      <c r="B6370" t="s">
        <v>19935</v>
      </c>
      <c r="C6370" t="s">
        <v>19936</v>
      </c>
      <c r="D6370">
        <v>2</v>
      </c>
      <c r="E6370">
        <v>20</v>
      </c>
      <c r="G6370">
        <v>500</v>
      </c>
      <c r="L6370" t="s">
        <v>12086</v>
      </c>
      <c r="M6370">
        <v>63</v>
      </c>
      <c r="N6370">
        <v>2</v>
      </c>
      <c r="T6370" t="s">
        <v>44271</v>
      </c>
      <c r="U6370" t="s">
        <v>44271</v>
      </c>
      <c r="V6370" t="s">
        <v>44271</v>
      </c>
    </row>
    <row r="6371" spans="1:22" x14ac:dyDescent="0.3">
      <c r="A6371">
        <v>12641</v>
      </c>
      <c r="B6371" t="s">
        <v>19937</v>
      </c>
      <c r="C6371" t="s">
        <v>19938</v>
      </c>
      <c r="D6371">
        <v>2</v>
      </c>
      <c r="E6371">
        <v>20</v>
      </c>
      <c r="G6371">
        <v>10</v>
      </c>
      <c r="L6371" t="s">
        <v>12086</v>
      </c>
      <c r="M6371">
        <v>63</v>
      </c>
      <c r="N6371">
        <v>2</v>
      </c>
      <c r="T6371" t="s">
        <v>19939</v>
      </c>
      <c r="U6371" t="s">
        <v>19939</v>
      </c>
      <c r="V6371" t="s">
        <v>19939</v>
      </c>
    </row>
    <row r="6372" spans="1:22" x14ac:dyDescent="0.3">
      <c r="A6372">
        <v>12642</v>
      </c>
      <c r="B6372" t="s">
        <v>19940</v>
      </c>
      <c r="C6372" t="s">
        <v>19941</v>
      </c>
      <c r="D6372">
        <v>2</v>
      </c>
      <c r="E6372">
        <v>0</v>
      </c>
      <c r="G6372">
        <v>0</v>
      </c>
      <c r="L6372" t="s">
        <v>12086</v>
      </c>
      <c r="M6372">
        <v>63</v>
      </c>
      <c r="N6372">
        <v>2</v>
      </c>
      <c r="T6372" t="s">
        <v>44272</v>
      </c>
      <c r="U6372" t="s">
        <v>44272</v>
      </c>
      <c r="V6372" t="s">
        <v>44272</v>
      </c>
    </row>
    <row r="6373" spans="1:22" x14ac:dyDescent="0.3">
      <c r="A6373">
        <v>12643</v>
      </c>
      <c r="B6373" t="s">
        <v>19942</v>
      </c>
      <c r="C6373" t="s">
        <v>19943</v>
      </c>
      <c r="D6373">
        <v>2</v>
      </c>
      <c r="E6373">
        <v>0</v>
      </c>
      <c r="G6373">
        <v>0</v>
      </c>
      <c r="L6373" t="s">
        <v>12086</v>
      </c>
      <c r="M6373">
        <v>63</v>
      </c>
      <c r="N6373">
        <v>2</v>
      </c>
      <c r="T6373" t="s">
        <v>44273</v>
      </c>
      <c r="U6373" t="s">
        <v>44273</v>
      </c>
      <c r="V6373" t="s">
        <v>44273</v>
      </c>
    </row>
    <row r="6374" spans="1:22" x14ac:dyDescent="0.3">
      <c r="A6374">
        <v>12644</v>
      </c>
      <c r="B6374" t="s">
        <v>19944</v>
      </c>
      <c r="C6374" t="s">
        <v>19945</v>
      </c>
      <c r="D6374">
        <v>2</v>
      </c>
      <c r="E6374">
        <v>20</v>
      </c>
      <c r="G6374">
        <v>10</v>
      </c>
      <c r="L6374" t="s">
        <v>12086</v>
      </c>
      <c r="M6374">
        <v>63</v>
      </c>
      <c r="N6374">
        <v>2</v>
      </c>
      <c r="T6374" t="s">
        <v>12087</v>
      </c>
      <c r="U6374" t="s">
        <v>12087</v>
      </c>
      <c r="V6374" t="s">
        <v>12087</v>
      </c>
    </row>
    <row r="6375" spans="1:22" x14ac:dyDescent="0.3">
      <c r="A6375">
        <v>12645</v>
      </c>
      <c r="B6375" t="s">
        <v>19946</v>
      </c>
      <c r="C6375" t="s">
        <v>19947</v>
      </c>
      <c r="D6375">
        <v>2</v>
      </c>
      <c r="E6375">
        <v>2</v>
      </c>
      <c r="G6375">
        <v>10</v>
      </c>
      <c r="L6375" t="s">
        <v>12086</v>
      </c>
      <c r="M6375">
        <v>63</v>
      </c>
      <c r="N6375">
        <v>2</v>
      </c>
      <c r="T6375" t="s">
        <v>44274</v>
      </c>
      <c r="U6375" t="s">
        <v>44274</v>
      </c>
      <c r="V6375" t="s">
        <v>44274</v>
      </c>
    </row>
    <row r="6376" spans="1:22" x14ac:dyDescent="0.3">
      <c r="A6376">
        <v>12646</v>
      </c>
      <c r="B6376" t="s">
        <v>19948</v>
      </c>
      <c r="C6376" t="s">
        <v>19949</v>
      </c>
      <c r="D6376">
        <v>2</v>
      </c>
      <c r="E6376">
        <v>20</v>
      </c>
      <c r="G6376">
        <v>30</v>
      </c>
      <c r="L6376" t="s">
        <v>12086</v>
      </c>
      <c r="M6376">
        <v>63</v>
      </c>
      <c r="N6376">
        <v>2</v>
      </c>
      <c r="T6376" t="s">
        <v>44275</v>
      </c>
      <c r="U6376" t="s">
        <v>44275</v>
      </c>
      <c r="V6376" t="s">
        <v>44275</v>
      </c>
    </row>
    <row r="6377" spans="1:22" x14ac:dyDescent="0.3">
      <c r="A6377">
        <v>12647</v>
      </c>
      <c r="B6377" t="s">
        <v>19950</v>
      </c>
      <c r="C6377" t="s">
        <v>19951</v>
      </c>
      <c r="D6377">
        <v>2</v>
      </c>
      <c r="E6377">
        <v>20</v>
      </c>
      <c r="G6377">
        <v>30</v>
      </c>
      <c r="L6377" t="s">
        <v>12086</v>
      </c>
      <c r="M6377">
        <v>63</v>
      </c>
      <c r="N6377">
        <v>2</v>
      </c>
      <c r="T6377" t="s">
        <v>19952</v>
      </c>
      <c r="U6377" t="s">
        <v>19952</v>
      </c>
      <c r="V6377" t="s">
        <v>19952</v>
      </c>
    </row>
    <row r="6378" spans="1:22" x14ac:dyDescent="0.3">
      <c r="A6378">
        <v>12648</v>
      </c>
      <c r="B6378" t="s">
        <v>19953</v>
      </c>
      <c r="C6378" t="s">
        <v>19954</v>
      </c>
      <c r="D6378">
        <v>2</v>
      </c>
      <c r="E6378">
        <v>20</v>
      </c>
      <c r="G6378">
        <v>100</v>
      </c>
      <c r="L6378" t="s">
        <v>12086</v>
      </c>
      <c r="M6378">
        <v>63</v>
      </c>
      <c r="N6378">
        <v>2</v>
      </c>
      <c r="T6378" t="s">
        <v>44276</v>
      </c>
      <c r="U6378" t="s">
        <v>44276</v>
      </c>
      <c r="V6378" t="s">
        <v>44276</v>
      </c>
    </row>
    <row r="6379" spans="1:22" x14ac:dyDescent="0.3">
      <c r="A6379">
        <v>12649</v>
      </c>
      <c r="B6379" t="s">
        <v>19955</v>
      </c>
      <c r="C6379" t="s">
        <v>19956</v>
      </c>
      <c r="D6379">
        <v>2</v>
      </c>
      <c r="E6379">
        <v>20</v>
      </c>
      <c r="G6379">
        <v>10</v>
      </c>
      <c r="L6379" t="s">
        <v>12086</v>
      </c>
      <c r="M6379">
        <v>63</v>
      </c>
      <c r="N6379">
        <v>2</v>
      </c>
      <c r="T6379" t="s">
        <v>44277</v>
      </c>
      <c r="U6379" t="s">
        <v>44277</v>
      </c>
      <c r="V6379" t="s">
        <v>44277</v>
      </c>
    </row>
    <row r="6380" spans="1:22" x14ac:dyDescent="0.3">
      <c r="A6380">
        <v>12650</v>
      </c>
      <c r="B6380" t="s">
        <v>19957</v>
      </c>
      <c r="C6380" t="s">
        <v>19958</v>
      </c>
      <c r="D6380">
        <v>2</v>
      </c>
      <c r="E6380">
        <v>20</v>
      </c>
      <c r="G6380">
        <v>10</v>
      </c>
      <c r="L6380" t="s">
        <v>12086</v>
      </c>
      <c r="M6380">
        <v>63</v>
      </c>
      <c r="N6380">
        <v>2</v>
      </c>
      <c r="T6380" t="s">
        <v>44278</v>
      </c>
      <c r="U6380" t="s">
        <v>44278</v>
      </c>
      <c r="V6380" t="s">
        <v>44278</v>
      </c>
    </row>
    <row r="6381" spans="1:22" x14ac:dyDescent="0.3">
      <c r="A6381">
        <v>12651</v>
      </c>
      <c r="B6381" t="s">
        <v>19959</v>
      </c>
      <c r="C6381" t="s">
        <v>19960</v>
      </c>
      <c r="D6381">
        <v>2</v>
      </c>
      <c r="E6381">
        <v>20</v>
      </c>
      <c r="G6381">
        <v>10</v>
      </c>
      <c r="L6381" t="s">
        <v>12086</v>
      </c>
      <c r="M6381">
        <v>63</v>
      </c>
      <c r="N6381">
        <v>2</v>
      </c>
      <c r="T6381" t="s">
        <v>44279</v>
      </c>
      <c r="U6381" t="s">
        <v>44279</v>
      </c>
      <c r="V6381" t="s">
        <v>44279</v>
      </c>
    </row>
    <row r="6382" spans="1:22" x14ac:dyDescent="0.3">
      <c r="A6382">
        <v>12652</v>
      </c>
      <c r="B6382" t="s">
        <v>19961</v>
      </c>
      <c r="C6382" t="s">
        <v>19962</v>
      </c>
      <c r="D6382">
        <v>2</v>
      </c>
      <c r="E6382">
        <v>20</v>
      </c>
      <c r="G6382">
        <v>10</v>
      </c>
      <c r="L6382" t="s">
        <v>12086</v>
      </c>
      <c r="M6382">
        <v>63</v>
      </c>
      <c r="N6382">
        <v>2</v>
      </c>
      <c r="T6382" t="s">
        <v>44280</v>
      </c>
      <c r="U6382" t="s">
        <v>44280</v>
      </c>
      <c r="V6382" t="s">
        <v>44280</v>
      </c>
    </row>
    <row r="6383" spans="1:22" x14ac:dyDescent="0.3">
      <c r="A6383">
        <v>12653</v>
      </c>
      <c r="B6383" t="s">
        <v>19963</v>
      </c>
      <c r="C6383" t="s">
        <v>19964</v>
      </c>
      <c r="D6383">
        <v>2</v>
      </c>
      <c r="E6383">
        <v>20</v>
      </c>
      <c r="G6383">
        <v>10</v>
      </c>
      <c r="L6383" t="s">
        <v>12086</v>
      </c>
      <c r="M6383">
        <v>63</v>
      </c>
      <c r="N6383">
        <v>2</v>
      </c>
      <c r="T6383" t="s">
        <v>44281</v>
      </c>
      <c r="U6383" t="s">
        <v>44281</v>
      </c>
      <c r="V6383" t="s">
        <v>44281</v>
      </c>
    </row>
    <row r="6384" spans="1:22" x14ac:dyDescent="0.3">
      <c r="A6384">
        <v>12654</v>
      </c>
      <c r="B6384" t="s">
        <v>19965</v>
      </c>
      <c r="C6384" t="s">
        <v>19966</v>
      </c>
      <c r="D6384">
        <v>2</v>
      </c>
      <c r="E6384">
        <v>20</v>
      </c>
      <c r="G6384">
        <v>10</v>
      </c>
      <c r="L6384" t="s">
        <v>12086</v>
      </c>
      <c r="M6384">
        <v>63</v>
      </c>
      <c r="N6384">
        <v>2</v>
      </c>
      <c r="T6384" t="s">
        <v>19967</v>
      </c>
      <c r="U6384" t="s">
        <v>19967</v>
      </c>
      <c r="V6384" t="s">
        <v>19967</v>
      </c>
    </row>
    <row r="6385" spans="1:22" x14ac:dyDescent="0.3">
      <c r="A6385">
        <v>12655</v>
      </c>
      <c r="B6385" t="s">
        <v>19968</v>
      </c>
      <c r="C6385" t="s">
        <v>19969</v>
      </c>
      <c r="D6385">
        <v>2</v>
      </c>
      <c r="E6385">
        <v>2000</v>
      </c>
      <c r="G6385">
        <v>100</v>
      </c>
      <c r="L6385" t="s">
        <v>12086</v>
      </c>
      <c r="M6385">
        <v>63</v>
      </c>
      <c r="N6385">
        <v>2</v>
      </c>
      <c r="T6385" t="s">
        <v>12087</v>
      </c>
      <c r="U6385" t="s">
        <v>12087</v>
      </c>
      <c r="V6385" t="s">
        <v>12087</v>
      </c>
    </row>
    <row r="6386" spans="1:22" x14ac:dyDescent="0.3">
      <c r="A6386">
        <v>12656</v>
      </c>
      <c r="B6386" t="s">
        <v>19970</v>
      </c>
      <c r="C6386" t="s">
        <v>19971</v>
      </c>
      <c r="D6386">
        <v>2</v>
      </c>
      <c r="E6386">
        <v>3000</v>
      </c>
      <c r="G6386">
        <v>200</v>
      </c>
      <c r="L6386" t="s">
        <v>12086</v>
      </c>
      <c r="M6386">
        <v>63</v>
      </c>
      <c r="N6386">
        <v>2</v>
      </c>
      <c r="T6386" t="s">
        <v>12087</v>
      </c>
      <c r="U6386" t="s">
        <v>12087</v>
      </c>
      <c r="V6386" t="s">
        <v>12087</v>
      </c>
    </row>
    <row r="6387" spans="1:22" x14ac:dyDescent="0.3">
      <c r="A6387">
        <v>12657</v>
      </c>
      <c r="B6387" t="s">
        <v>19972</v>
      </c>
      <c r="C6387" t="s">
        <v>19973</v>
      </c>
      <c r="D6387">
        <v>2</v>
      </c>
      <c r="E6387">
        <v>4000</v>
      </c>
      <c r="G6387">
        <v>300</v>
      </c>
      <c r="L6387" t="s">
        <v>12086</v>
      </c>
      <c r="M6387">
        <v>63</v>
      </c>
      <c r="N6387">
        <v>2</v>
      </c>
      <c r="T6387" t="s">
        <v>12087</v>
      </c>
      <c r="U6387" t="s">
        <v>12087</v>
      </c>
      <c r="V6387" t="s">
        <v>12087</v>
      </c>
    </row>
    <row r="6388" spans="1:22" x14ac:dyDescent="0.3">
      <c r="A6388">
        <v>12658</v>
      </c>
      <c r="B6388" t="s">
        <v>19974</v>
      </c>
      <c r="C6388" t="s">
        <v>19975</v>
      </c>
      <c r="D6388">
        <v>2</v>
      </c>
      <c r="E6388">
        <v>20</v>
      </c>
      <c r="G6388">
        <v>10</v>
      </c>
      <c r="L6388" t="s">
        <v>12086</v>
      </c>
      <c r="M6388">
        <v>63</v>
      </c>
      <c r="N6388">
        <v>2</v>
      </c>
      <c r="T6388" t="s">
        <v>44282</v>
      </c>
      <c r="U6388" t="s">
        <v>44282</v>
      </c>
      <c r="V6388" t="s">
        <v>44282</v>
      </c>
    </row>
    <row r="6389" spans="1:22" x14ac:dyDescent="0.3">
      <c r="A6389">
        <v>12659</v>
      </c>
      <c r="B6389" t="s">
        <v>19976</v>
      </c>
      <c r="C6389" t="s">
        <v>19977</v>
      </c>
      <c r="D6389">
        <v>2</v>
      </c>
      <c r="E6389">
        <v>20</v>
      </c>
      <c r="G6389">
        <v>10</v>
      </c>
      <c r="L6389" t="s">
        <v>12086</v>
      </c>
      <c r="M6389">
        <v>63</v>
      </c>
      <c r="N6389">
        <v>2</v>
      </c>
      <c r="T6389" t="s">
        <v>44283</v>
      </c>
      <c r="U6389" t="s">
        <v>44283</v>
      </c>
      <c r="V6389" t="s">
        <v>44283</v>
      </c>
    </row>
    <row r="6390" spans="1:22" x14ac:dyDescent="0.3">
      <c r="A6390">
        <v>12660</v>
      </c>
      <c r="B6390" t="s">
        <v>19978</v>
      </c>
      <c r="C6390" t="s">
        <v>19979</v>
      </c>
      <c r="D6390">
        <v>2</v>
      </c>
      <c r="E6390">
        <v>20</v>
      </c>
      <c r="G6390">
        <v>10</v>
      </c>
      <c r="L6390" t="s">
        <v>12086</v>
      </c>
      <c r="M6390">
        <v>63</v>
      </c>
      <c r="N6390">
        <v>2</v>
      </c>
      <c r="T6390" t="s">
        <v>44284</v>
      </c>
      <c r="U6390" t="s">
        <v>44284</v>
      </c>
      <c r="V6390" t="s">
        <v>44284</v>
      </c>
    </row>
    <row r="6391" spans="1:22" x14ac:dyDescent="0.3">
      <c r="A6391">
        <v>12661</v>
      </c>
      <c r="B6391" t="s">
        <v>19980</v>
      </c>
      <c r="C6391" t="s">
        <v>19981</v>
      </c>
      <c r="D6391">
        <v>2</v>
      </c>
      <c r="E6391">
        <v>20</v>
      </c>
      <c r="G6391">
        <v>10</v>
      </c>
      <c r="L6391" t="s">
        <v>12086</v>
      </c>
      <c r="M6391">
        <v>63</v>
      </c>
      <c r="N6391">
        <v>2</v>
      </c>
      <c r="T6391" t="s">
        <v>44285</v>
      </c>
      <c r="U6391" t="s">
        <v>44285</v>
      </c>
      <c r="V6391" t="s">
        <v>44285</v>
      </c>
    </row>
    <row r="6392" spans="1:22" x14ac:dyDescent="0.3">
      <c r="A6392">
        <v>12662</v>
      </c>
      <c r="B6392" t="s">
        <v>19982</v>
      </c>
      <c r="C6392" t="s">
        <v>19983</v>
      </c>
      <c r="D6392">
        <v>2</v>
      </c>
      <c r="E6392">
        <v>20</v>
      </c>
      <c r="G6392">
        <v>10</v>
      </c>
      <c r="L6392" t="s">
        <v>12086</v>
      </c>
      <c r="M6392">
        <v>63</v>
      </c>
      <c r="N6392">
        <v>2</v>
      </c>
      <c r="T6392" t="s">
        <v>44286</v>
      </c>
      <c r="U6392" t="s">
        <v>44286</v>
      </c>
      <c r="V6392" t="s">
        <v>44286</v>
      </c>
    </row>
    <row r="6393" spans="1:22" x14ac:dyDescent="0.3">
      <c r="A6393">
        <v>12663</v>
      </c>
      <c r="B6393" t="s">
        <v>19984</v>
      </c>
      <c r="C6393" t="s">
        <v>19985</v>
      </c>
      <c r="D6393">
        <v>2</v>
      </c>
      <c r="E6393">
        <v>20</v>
      </c>
      <c r="G6393">
        <v>10</v>
      </c>
      <c r="L6393" t="s">
        <v>12086</v>
      </c>
      <c r="M6393">
        <v>63</v>
      </c>
      <c r="N6393">
        <v>2</v>
      </c>
      <c r="T6393" t="s">
        <v>44287</v>
      </c>
      <c r="U6393" t="s">
        <v>44287</v>
      </c>
      <c r="V6393" t="s">
        <v>44287</v>
      </c>
    </row>
    <row r="6394" spans="1:22" x14ac:dyDescent="0.3">
      <c r="A6394">
        <v>12664</v>
      </c>
      <c r="B6394" t="s">
        <v>19986</v>
      </c>
      <c r="C6394" t="s">
        <v>19987</v>
      </c>
      <c r="D6394">
        <v>2</v>
      </c>
      <c r="E6394">
        <v>20</v>
      </c>
      <c r="G6394">
        <v>10</v>
      </c>
      <c r="L6394" t="s">
        <v>12086</v>
      </c>
      <c r="M6394">
        <v>63</v>
      </c>
      <c r="N6394">
        <v>2</v>
      </c>
      <c r="T6394" t="s">
        <v>44288</v>
      </c>
      <c r="U6394" t="s">
        <v>44288</v>
      </c>
      <c r="V6394" t="s">
        <v>44288</v>
      </c>
    </row>
    <row r="6395" spans="1:22" x14ac:dyDescent="0.3">
      <c r="A6395">
        <v>12665</v>
      </c>
      <c r="B6395" t="s">
        <v>19988</v>
      </c>
      <c r="C6395" t="s">
        <v>19989</v>
      </c>
      <c r="D6395">
        <v>2</v>
      </c>
      <c r="E6395">
        <v>0</v>
      </c>
      <c r="G6395">
        <v>0</v>
      </c>
      <c r="L6395" t="s">
        <v>12086</v>
      </c>
      <c r="M6395">
        <v>63</v>
      </c>
      <c r="N6395">
        <v>2</v>
      </c>
      <c r="T6395" t="s">
        <v>12087</v>
      </c>
      <c r="U6395" t="s">
        <v>12087</v>
      </c>
      <c r="V6395" t="s">
        <v>12087</v>
      </c>
    </row>
    <row r="6396" spans="1:22" x14ac:dyDescent="0.3">
      <c r="A6396">
        <v>12666</v>
      </c>
      <c r="B6396" t="s">
        <v>19990</v>
      </c>
      <c r="C6396" t="s">
        <v>19991</v>
      </c>
      <c r="D6396">
        <v>2</v>
      </c>
      <c r="E6396">
        <v>20</v>
      </c>
      <c r="G6396">
        <v>10</v>
      </c>
      <c r="L6396" t="s">
        <v>12086</v>
      </c>
      <c r="M6396">
        <v>63</v>
      </c>
      <c r="N6396">
        <v>2</v>
      </c>
      <c r="T6396" t="s">
        <v>44289</v>
      </c>
      <c r="U6396" t="s">
        <v>44289</v>
      </c>
      <c r="V6396" t="s">
        <v>44289</v>
      </c>
    </row>
    <row r="6397" spans="1:22" x14ac:dyDescent="0.3">
      <c r="A6397">
        <v>12667</v>
      </c>
      <c r="B6397" t="s">
        <v>19992</v>
      </c>
      <c r="C6397" t="s">
        <v>19993</v>
      </c>
      <c r="D6397">
        <v>2</v>
      </c>
      <c r="E6397">
        <v>20</v>
      </c>
      <c r="G6397">
        <v>10</v>
      </c>
      <c r="L6397" t="s">
        <v>12086</v>
      </c>
      <c r="M6397">
        <v>63</v>
      </c>
      <c r="N6397">
        <v>2</v>
      </c>
      <c r="T6397" t="s">
        <v>44290</v>
      </c>
      <c r="U6397" t="s">
        <v>44290</v>
      </c>
      <c r="V6397" t="s">
        <v>44290</v>
      </c>
    </row>
    <row r="6398" spans="1:22" x14ac:dyDescent="0.3">
      <c r="A6398">
        <v>12668</v>
      </c>
      <c r="B6398" t="s">
        <v>19994</v>
      </c>
      <c r="C6398" t="s">
        <v>19995</v>
      </c>
      <c r="D6398">
        <v>2</v>
      </c>
      <c r="E6398">
        <v>20</v>
      </c>
      <c r="G6398">
        <v>10</v>
      </c>
      <c r="L6398" t="s">
        <v>12086</v>
      </c>
      <c r="M6398">
        <v>63</v>
      </c>
      <c r="N6398">
        <v>2</v>
      </c>
      <c r="T6398" t="s">
        <v>44291</v>
      </c>
      <c r="U6398" t="s">
        <v>44291</v>
      </c>
      <c r="V6398" t="s">
        <v>44291</v>
      </c>
    </row>
    <row r="6399" spans="1:22" x14ac:dyDescent="0.3">
      <c r="A6399">
        <v>12669</v>
      </c>
      <c r="B6399" t="s">
        <v>19996</v>
      </c>
      <c r="C6399" t="s">
        <v>19997</v>
      </c>
      <c r="D6399">
        <v>2</v>
      </c>
      <c r="E6399">
        <v>20</v>
      </c>
      <c r="G6399">
        <v>10</v>
      </c>
      <c r="L6399" t="s">
        <v>12086</v>
      </c>
      <c r="M6399">
        <v>63</v>
      </c>
      <c r="N6399">
        <v>2</v>
      </c>
      <c r="T6399" t="s">
        <v>44292</v>
      </c>
      <c r="U6399" t="s">
        <v>44292</v>
      </c>
      <c r="V6399" t="s">
        <v>44292</v>
      </c>
    </row>
    <row r="6400" spans="1:22" x14ac:dyDescent="0.3">
      <c r="A6400">
        <v>12670</v>
      </c>
      <c r="B6400" t="s">
        <v>19998</v>
      </c>
      <c r="C6400" t="s">
        <v>19999</v>
      </c>
      <c r="D6400">
        <v>2</v>
      </c>
      <c r="E6400">
        <v>20</v>
      </c>
      <c r="G6400">
        <v>100</v>
      </c>
      <c r="L6400" t="s">
        <v>12086</v>
      </c>
      <c r="M6400">
        <v>63</v>
      </c>
      <c r="N6400">
        <v>2</v>
      </c>
      <c r="T6400" t="s">
        <v>12087</v>
      </c>
      <c r="U6400" t="s">
        <v>12087</v>
      </c>
      <c r="V6400" t="s">
        <v>12087</v>
      </c>
    </row>
    <row r="6401" spans="1:22" x14ac:dyDescent="0.3">
      <c r="A6401">
        <v>12671</v>
      </c>
      <c r="B6401" t="s">
        <v>20000</v>
      </c>
      <c r="C6401" t="s">
        <v>20001</v>
      </c>
      <c r="D6401">
        <v>2</v>
      </c>
      <c r="E6401">
        <v>20</v>
      </c>
      <c r="G6401">
        <v>10</v>
      </c>
      <c r="L6401" t="s">
        <v>12086</v>
      </c>
      <c r="M6401">
        <v>63</v>
      </c>
      <c r="N6401">
        <v>2</v>
      </c>
      <c r="T6401" t="s">
        <v>12087</v>
      </c>
      <c r="U6401" t="s">
        <v>12087</v>
      </c>
      <c r="V6401" t="s">
        <v>12087</v>
      </c>
    </row>
    <row r="6402" spans="1:22" x14ac:dyDescent="0.3">
      <c r="A6402">
        <v>12672</v>
      </c>
      <c r="B6402" t="s">
        <v>20002</v>
      </c>
      <c r="C6402" t="s">
        <v>20003</v>
      </c>
      <c r="D6402">
        <v>2</v>
      </c>
      <c r="E6402">
        <v>20</v>
      </c>
      <c r="G6402">
        <v>10</v>
      </c>
      <c r="L6402" t="s">
        <v>12086</v>
      </c>
      <c r="M6402">
        <v>63</v>
      </c>
      <c r="N6402">
        <v>2</v>
      </c>
      <c r="T6402" t="s">
        <v>44293</v>
      </c>
      <c r="U6402" t="s">
        <v>44293</v>
      </c>
      <c r="V6402" t="s">
        <v>44293</v>
      </c>
    </row>
    <row r="6403" spans="1:22" x14ac:dyDescent="0.3">
      <c r="A6403">
        <v>12673</v>
      </c>
      <c r="B6403" t="s">
        <v>20004</v>
      </c>
      <c r="C6403" t="s">
        <v>20005</v>
      </c>
      <c r="D6403">
        <v>2</v>
      </c>
      <c r="E6403">
        <v>20</v>
      </c>
      <c r="G6403">
        <v>10</v>
      </c>
      <c r="L6403" t="s">
        <v>12086</v>
      </c>
      <c r="M6403">
        <v>63</v>
      </c>
      <c r="N6403">
        <v>2</v>
      </c>
      <c r="T6403" t="s">
        <v>20006</v>
      </c>
      <c r="U6403" t="s">
        <v>20006</v>
      </c>
      <c r="V6403" t="s">
        <v>20006</v>
      </c>
    </row>
    <row r="6404" spans="1:22" x14ac:dyDescent="0.3">
      <c r="A6404">
        <v>12674</v>
      </c>
      <c r="B6404" t="s">
        <v>20007</v>
      </c>
      <c r="C6404" t="s">
        <v>20008</v>
      </c>
      <c r="D6404">
        <v>2</v>
      </c>
      <c r="E6404">
        <v>20</v>
      </c>
      <c r="G6404">
        <v>500</v>
      </c>
      <c r="L6404" t="s">
        <v>12086</v>
      </c>
      <c r="M6404">
        <v>63</v>
      </c>
      <c r="N6404">
        <v>2</v>
      </c>
      <c r="T6404" t="s">
        <v>20009</v>
      </c>
      <c r="U6404" t="s">
        <v>20009</v>
      </c>
      <c r="V6404" t="s">
        <v>20009</v>
      </c>
    </row>
    <row r="6405" spans="1:22" x14ac:dyDescent="0.3">
      <c r="A6405">
        <v>12675</v>
      </c>
      <c r="B6405" t="s">
        <v>20010</v>
      </c>
      <c r="C6405" t="s">
        <v>20011</v>
      </c>
      <c r="D6405">
        <v>2</v>
      </c>
      <c r="E6405">
        <v>20</v>
      </c>
      <c r="G6405">
        <v>500</v>
      </c>
      <c r="L6405" t="s">
        <v>12086</v>
      </c>
      <c r="M6405">
        <v>63</v>
      </c>
      <c r="N6405">
        <v>2</v>
      </c>
      <c r="T6405" t="s">
        <v>20012</v>
      </c>
      <c r="U6405" t="s">
        <v>20012</v>
      </c>
      <c r="V6405" t="s">
        <v>20012</v>
      </c>
    </row>
    <row r="6406" spans="1:22" x14ac:dyDescent="0.3">
      <c r="A6406">
        <v>12676</v>
      </c>
      <c r="B6406" t="s">
        <v>20013</v>
      </c>
      <c r="C6406" t="s">
        <v>20014</v>
      </c>
      <c r="D6406">
        <v>2</v>
      </c>
      <c r="E6406">
        <v>20</v>
      </c>
      <c r="G6406">
        <v>500</v>
      </c>
      <c r="L6406" t="s">
        <v>12086</v>
      </c>
      <c r="M6406">
        <v>63</v>
      </c>
      <c r="N6406">
        <v>2</v>
      </c>
      <c r="T6406" t="s">
        <v>44294</v>
      </c>
      <c r="U6406" t="s">
        <v>44294</v>
      </c>
      <c r="V6406" t="s">
        <v>44294</v>
      </c>
    </row>
    <row r="6407" spans="1:22" x14ac:dyDescent="0.3">
      <c r="A6407">
        <v>12677</v>
      </c>
      <c r="B6407" t="s">
        <v>20015</v>
      </c>
      <c r="C6407" t="s">
        <v>20016</v>
      </c>
      <c r="D6407">
        <v>2</v>
      </c>
      <c r="E6407">
        <v>2</v>
      </c>
      <c r="G6407">
        <v>100</v>
      </c>
      <c r="L6407" t="s">
        <v>12086</v>
      </c>
      <c r="M6407">
        <v>63</v>
      </c>
      <c r="N6407">
        <v>2</v>
      </c>
      <c r="Q6407">
        <v>130</v>
      </c>
      <c r="T6407" t="s">
        <v>44295</v>
      </c>
      <c r="U6407" t="s">
        <v>44295</v>
      </c>
      <c r="V6407" t="s">
        <v>44295</v>
      </c>
    </row>
    <row r="6408" spans="1:22" x14ac:dyDescent="0.3">
      <c r="A6408">
        <v>12678</v>
      </c>
      <c r="B6408" t="s">
        <v>20017</v>
      </c>
      <c r="C6408" t="s">
        <v>20018</v>
      </c>
      <c r="D6408">
        <v>2</v>
      </c>
      <c r="E6408">
        <v>2</v>
      </c>
      <c r="G6408">
        <v>100</v>
      </c>
      <c r="L6408" t="s">
        <v>12086</v>
      </c>
      <c r="M6408">
        <v>63</v>
      </c>
      <c r="N6408">
        <v>2</v>
      </c>
      <c r="Q6408">
        <v>95</v>
      </c>
      <c r="T6408" t="s">
        <v>44296</v>
      </c>
      <c r="U6408" t="s">
        <v>44296</v>
      </c>
      <c r="V6408" t="s">
        <v>44296</v>
      </c>
    </row>
    <row r="6409" spans="1:22" x14ac:dyDescent="0.3">
      <c r="A6409">
        <v>12679</v>
      </c>
      <c r="B6409" t="s">
        <v>20019</v>
      </c>
      <c r="C6409" t="s">
        <v>20020</v>
      </c>
      <c r="D6409">
        <v>2</v>
      </c>
      <c r="E6409">
        <v>20</v>
      </c>
      <c r="G6409">
        <v>200</v>
      </c>
      <c r="L6409" t="s">
        <v>12086</v>
      </c>
      <c r="M6409">
        <v>63</v>
      </c>
      <c r="N6409">
        <v>2</v>
      </c>
      <c r="T6409" t="s">
        <v>44297</v>
      </c>
      <c r="U6409" t="s">
        <v>44297</v>
      </c>
      <c r="V6409" t="s">
        <v>44297</v>
      </c>
    </row>
    <row r="6410" spans="1:22" x14ac:dyDescent="0.3">
      <c r="A6410">
        <v>12680</v>
      </c>
      <c r="B6410" t="s">
        <v>20021</v>
      </c>
      <c r="C6410" t="s">
        <v>20022</v>
      </c>
      <c r="D6410">
        <v>2</v>
      </c>
      <c r="E6410">
        <v>20</v>
      </c>
      <c r="G6410">
        <v>200</v>
      </c>
      <c r="L6410" t="s">
        <v>12086</v>
      </c>
      <c r="M6410">
        <v>63</v>
      </c>
      <c r="N6410">
        <v>2</v>
      </c>
      <c r="T6410" t="s">
        <v>44298</v>
      </c>
      <c r="U6410" t="s">
        <v>44298</v>
      </c>
      <c r="V6410" t="s">
        <v>44298</v>
      </c>
    </row>
    <row r="6411" spans="1:22" x14ac:dyDescent="0.3">
      <c r="A6411">
        <v>12681</v>
      </c>
      <c r="B6411" t="s">
        <v>20023</v>
      </c>
      <c r="C6411" t="s">
        <v>20024</v>
      </c>
      <c r="D6411">
        <v>2</v>
      </c>
      <c r="E6411">
        <v>0</v>
      </c>
      <c r="G6411">
        <v>50</v>
      </c>
      <c r="L6411" t="s">
        <v>12086</v>
      </c>
      <c r="M6411">
        <v>63</v>
      </c>
      <c r="N6411">
        <v>2</v>
      </c>
      <c r="T6411" t="s">
        <v>12087</v>
      </c>
      <c r="U6411" t="s">
        <v>12087</v>
      </c>
      <c r="V6411" t="s">
        <v>12087</v>
      </c>
    </row>
    <row r="6412" spans="1:22" x14ac:dyDescent="0.3">
      <c r="A6412">
        <v>12682</v>
      </c>
      <c r="B6412" t="s">
        <v>20025</v>
      </c>
      <c r="C6412" t="s">
        <v>20026</v>
      </c>
      <c r="D6412">
        <v>2</v>
      </c>
      <c r="E6412">
        <v>0</v>
      </c>
      <c r="G6412">
        <v>30</v>
      </c>
      <c r="L6412" t="s">
        <v>12086</v>
      </c>
      <c r="M6412">
        <v>63</v>
      </c>
      <c r="N6412">
        <v>2</v>
      </c>
      <c r="T6412" t="s">
        <v>12087</v>
      </c>
      <c r="U6412" t="s">
        <v>12087</v>
      </c>
      <c r="V6412" t="s">
        <v>12087</v>
      </c>
    </row>
    <row r="6413" spans="1:22" x14ac:dyDescent="0.3">
      <c r="A6413">
        <v>12683</v>
      </c>
      <c r="B6413" t="s">
        <v>20027</v>
      </c>
      <c r="C6413" t="s">
        <v>20028</v>
      </c>
      <c r="D6413">
        <v>2</v>
      </c>
      <c r="E6413">
        <v>20</v>
      </c>
      <c r="G6413">
        <v>200</v>
      </c>
      <c r="L6413" t="s">
        <v>12086</v>
      </c>
      <c r="M6413">
        <v>63</v>
      </c>
      <c r="N6413">
        <v>2</v>
      </c>
      <c r="T6413" t="s">
        <v>44299</v>
      </c>
      <c r="U6413" t="s">
        <v>44299</v>
      </c>
      <c r="V6413" t="s">
        <v>44299</v>
      </c>
    </row>
    <row r="6414" spans="1:22" x14ac:dyDescent="0.3">
      <c r="A6414">
        <v>12684</v>
      </c>
      <c r="B6414" t="s">
        <v>20029</v>
      </c>
      <c r="C6414" t="s">
        <v>20030</v>
      </c>
      <c r="D6414">
        <v>2</v>
      </c>
      <c r="E6414">
        <v>0</v>
      </c>
      <c r="G6414">
        <v>10</v>
      </c>
      <c r="L6414" t="s">
        <v>12086</v>
      </c>
      <c r="M6414">
        <v>63</v>
      </c>
      <c r="N6414">
        <v>2</v>
      </c>
      <c r="T6414" t="s">
        <v>44300</v>
      </c>
      <c r="U6414" t="s">
        <v>44300</v>
      </c>
      <c r="V6414" t="s">
        <v>44300</v>
      </c>
    </row>
    <row r="6415" spans="1:22" x14ac:dyDescent="0.3">
      <c r="A6415">
        <v>12685</v>
      </c>
      <c r="B6415" t="s">
        <v>20031</v>
      </c>
      <c r="C6415" t="s">
        <v>20032</v>
      </c>
      <c r="D6415">
        <v>2</v>
      </c>
      <c r="E6415">
        <v>20</v>
      </c>
      <c r="G6415">
        <v>10</v>
      </c>
      <c r="L6415" t="s">
        <v>12086</v>
      </c>
      <c r="M6415">
        <v>63</v>
      </c>
      <c r="N6415">
        <v>2</v>
      </c>
      <c r="T6415" t="s">
        <v>12087</v>
      </c>
      <c r="U6415" t="s">
        <v>12087</v>
      </c>
      <c r="V6415" t="s">
        <v>12087</v>
      </c>
    </row>
    <row r="6416" spans="1:22" x14ac:dyDescent="0.3">
      <c r="A6416">
        <v>12686</v>
      </c>
      <c r="B6416" t="s">
        <v>20033</v>
      </c>
      <c r="C6416" t="s">
        <v>20034</v>
      </c>
      <c r="D6416">
        <v>2</v>
      </c>
      <c r="E6416">
        <v>0</v>
      </c>
      <c r="G6416">
        <v>10</v>
      </c>
      <c r="L6416" t="s">
        <v>12086</v>
      </c>
      <c r="M6416">
        <v>63</v>
      </c>
      <c r="N6416">
        <v>2</v>
      </c>
      <c r="T6416" t="s">
        <v>12087</v>
      </c>
      <c r="U6416" t="s">
        <v>12087</v>
      </c>
      <c r="V6416" t="s">
        <v>12087</v>
      </c>
    </row>
    <row r="6417" spans="1:22" x14ac:dyDescent="0.3">
      <c r="A6417">
        <v>12687</v>
      </c>
      <c r="B6417" t="s">
        <v>20035</v>
      </c>
      <c r="C6417" t="s">
        <v>20036</v>
      </c>
      <c r="D6417">
        <v>2</v>
      </c>
      <c r="E6417">
        <v>0</v>
      </c>
      <c r="G6417">
        <v>10</v>
      </c>
      <c r="L6417" t="s">
        <v>12086</v>
      </c>
      <c r="M6417">
        <v>63</v>
      </c>
      <c r="N6417">
        <v>2</v>
      </c>
      <c r="T6417" t="s">
        <v>12087</v>
      </c>
      <c r="U6417" t="s">
        <v>12087</v>
      </c>
      <c r="V6417" t="s">
        <v>12087</v>
      </c>
    </row>
    <row r="6418" spans="1:22" x14ac:dyDescent="0.3">
      <c r="A6418">
        <v>12688</v>
      </c>
      <c r="B6418" t="s">
        <v>20037</v>
      </c>
      <c r="C6418" t="s">
        <v>20038</v>
      </c>
      <c r="D6418">
        <v>2</v>
      </c>
      <c r="E6418">
        <v>0</v>
      </c>
      <c r="G6418">
        <v>10</v>
      </c>
      <c r="L6418" t="s">
        <v>12086</v>
      </c>
      <c r="M6418">
        <v>63</v>
      </c>
      <c r="N6418">
        <v>2</v>
      </c>
      <c r="T6418" t="s">
        <v>12087</v>
      </c>
      <c r="U6418" t="s">
        <v>12087</v>
      </c>
      <c r="V6418" t="s">
        <v>12087</v>
      </c>
    </row>
    <row r="6419" spans="1:22" x14ac:dyDescent="0.3">
      <c r="A6419">
        <v>12689</v>
      </c>
      <c r="B6419" t="s">
        <v>20039</v>
      </c>
      <c r="C6419" t="s">
        <v>20040</v>
      </c>
      <c r="D6419">
        <v>2</v>
      </c>
      <c r="E6419">
        <v>0</v>
      </c>
      <c r="G6419">
        <v>10</v>
      </c>
      <c r="L6419" t="s">
        <v>12086</v>
      </c>
      <c r="M6419">
        <v>63</v>
      </c>
      <c r="N6419">
        <v>2</v>
      </c>
      <c r="T6419" t="s">
        <v>12087</v>
      </c>
      <c r="U6419" t="s">
        <v>12087</v>
      </c>
      <c r="V6419" t="s">
        <v>12087</v>
      </c>
    </row>
    <row r="6420" spans="1:22" x14ac:dyDescent="0.3">
      <c r="A6420">
        <v>12690</v>
      </c>
      <c r="B6420" t="s">
        <v>20041</v>
      </c>
      <c r="C6420" t="s">
        <v>20042</v>
      </c>
      <c r="D6420">
        <v>2</v>
      </c>
      <c r="E6420">
        <v>20</v>
      </c>
      <c r="G6420">
        <v>50</v>
      </c>
      <c r="L6420" t="s">
        <v>12086</v>
      </c>
      <c r="M6420">
        <v>63</v>
      </c>
      <c r="N6420">
        <v>2</v>
      </c>
      <c r="T6420" t="s">
        <v>44301</v>
      </c>
      <c r="U6420" t="s">
        <v>44301</v>
      </c>
      <c r="V6420" t="s">
        <v>44301</v>
      </c>
    </row>
    <row r="6421" spans="1:22" x14ac:dyDescent="0.3">
      <c r="A6421">
        <v>12691</v>
      </c>
      <c r="B6421" t="s">
        <v>20043</v>
      </c>
      <c r="C6421" t="s">
        <v>20044</v>
      </c>
      <c r="D6421">
        <v>2</v>
      </c>
      <c r="E6421">
        <v>20</v>
      </c>
      <c r="G6421">
        <v>50</v>
      </c>
      <c r="L6421" t="s">
        <v>12086</v>
      </c>
      <c r="M6421">
        <v>63</v>
      </c>
      <c r="N6421">
        <v>2</v>
      </c>
      <c r="T6421" t="s">
        <v>44302</v>
      </c>
      <c r="U6421" t="s">
        <v>44302</v>
      </c>
      <c r="V6421" t="s">
        <v>44302</v>
      </c>
    </row>
    <row r="6422" spans="1:22" x14ac:dyDescent="0.3">
      <c r="A6422">
        <v>12692</v>
      </c>
      <c r="B6422" t="s">
        <v>20045</v>
      </c>
      <c r="C6422" t="s">
        <v>20046</v>
      </c>
      <c r="D6422">
        <v>2</v>
      </c>
      <c r="E6422">
        <v>20</v>
      </c>
      <c r="G6422">
        <v>50</v>
      </c>
      <c r="L6422" t="s">
        <v>12086</v>
      </c>
      <c r="M6422">
        <v>63</v>
      </c>
      <c r="N6422">
        <v>2</v>
      </c>
      <c r="T6422" t="s">
        <v>44303</v>
      </c>
      <c r="U6422" t="s">
        <v>44303</v>
      </c>
      <c r="V6422" t="s">
        <v>44303</v>
      </c>
    </row>
    <row r="6423" spans="1:22" x14ac:dyDescent="0.3">
      <c r="A6423">
        <v>12693</v>
      </c>
      <c r="B6423" t="s">
        <v>20047</v>
      </c>
      <c r="C6423" t="s">
        <v>20048</v>
      </c>
      <c r="D6423">
        <v>2</v>
      </c>
      <c r="E6423">
        <v>20</v>
      </c>
      <c r="G6423">
        <v>50</v>
      </c>
      <c r="L6423" t="s">
        <v>12086</v>
      </c>
      <c r="M6423">
        <v>63</v>
      </c>
      <c r="N6423">
        <v>2</v>
      </c>
      <c r="T6423" t="s">
        <v>44304</v>
      </c>
      <c r="U6423" t="s">
        <v>44304</v>
      </c>
      <c r="V6423" t="s">
        <v>44304</v>
      </c>
    </row>
    <row r="6424" spans="1:22" x14ac:dyDescent="0.3">
      <c r="A6424">
        <v>12694</v>
      </c>
      <c r="B6424" t="s">
        <v>20049</v>
      </c>
      <c r="C6424" t="s">
        <v>20050</v>
      </c>
      <c r="D6424">
        <v>2</v>
      </c>
      <c r="E6424">
        <v>20</v>
      </c>
      <c r="G6424">
        <v>50</v>
      </c>
      <c r="L6424" t="s">
        <v>12086</v>
      </c>
      <c r="M6424">
        <v>63</v>
      </c>
      <c r="N6424">
        <v>2</v>
      </c>
      <c r="T6424" t="s">
        <v>44305</v>
      </c>
      <c r="U6424" t="s">
        <v>44305</v>
      </c>
      <c r="V6424" t="s">
        <v>44305</v>
      </c>
    </row>
    <row r="6425" spans="1:22" x14ac:dyDescent="0.3">
      <c r="A6425">
        <v>12695</v>
      </c>
      <c r="B6425" t="s">
        <v>20051</v>
      </c>
      <c r="C6425" t="s">
        <v>20052</v>
      </c>
      <c r="D6425">
        <v>2</v>
      </c>
      <c r="E6425">
        <v>20</v>
      </c>
      <c r="G6425">
        <v>50</v>
      </c>
      <c r="L6425" t="s">
        <v>12086</v>
      </c>
      <c r="M6425">
        <v>63</v>
      </c>
      <c r="N6425">
        <v>2</v>
      </c>
      <c r="T6425" t="s">
        <v>44306</v>
      </c>
      <c r="U6425" t="s">
        <v>44306</v>
      </c>
      <c r="V6425" t="s">
        <v>44306</v>
      </c>
    </row>
    <row r="6426" spans="1:22" x14ac:dyDescent="0.3">
      <c r="A6426">
        <v>12696</v>
      </c>
      <c r="B6426" t="s">
        <v>20053</v>
      </c>
      <c r="C6426" t="s">
        <v>20054</v>
      </c>
      <c r="D6426">
        <v>2</v>
      </c>
      <c r="E6426">
        <v>0</v>
      </c>
      <c r="G6426">
        <v>20</v>
      </c>
      <c r="L6426" t="s">
        <v>12086</v>
      </c>
      <c r="M6426">
        <v>63</v>
      </c>
      <c r="N6426">
        <v>2</v>
      </c>
      <c r="T6426" t="s">
        <v>44307</v>
      </c>
      <c r="U6426" t="s">
        <v>44307</v>
      </c>
      <c r="V6426" t="s">
        <v>44307</v>
      </c>
    </row>
    <row r="6427" spans="1:22" x14ac:dyDescent="0.3">
      <c r="A6427">
        <v>12697</v>
      </c>
      <c r="B6427" t="s">
        <v>20055</v>
      </c>
      <c r="C6427" t="s">
        <v>20054</v>
      </c>
      <c r="D6427">
        <v>2</v>
      </c>
      <c r="E6427">
        <v>0</v>
      </c>
      <c r="G6427">
        <v>20</v>
      </c>
      <c r="L6427" t="s">
        <v>12086</v>
      </c>
      <c r="M6427">
        <v>63</v>
      </c>
      <c r="N6427">
        <v>2</v>
      </c>
      <c r="T6427" t="s">
        <v>44307</v>
      </c>
      <c r="U6427" t="s">
        <v>44307</v>
      </c>
      <c r="V6427" t="s">
        <v>44307</v>
      </c>
    </row>
    <row r="6428" spans="1:22" x14ac:dyDescent="0.3">
      <c r="A6428">
        <v>12698</v>
      </c>
      <c r="B6428" t="s">
        <v>20056</v>
      </c>
      <c r="C6428" t="s">
        <v>20057</v>
      </c>
      <c r="D6428">
        <v>2</v>
      </c>
      <c r="E6428">
        <v>20</v>
      </c>
      <c r="G6428">
        <v>50</v>
      </c>
      <c r="L6428" t="s">
        <v>12086</v>
      </c>
      <c r="M6428">
        <v>63</v>
      </c>
      <c r="N6428">
        <v>2</v>
      </c>
      <c r="T6428" t="s">
        <v>44308</v>
      </c>
      <c r="U6428" t="s">
        <v>44308</v>
      </c>
      <c r="V6428" t="s">
        <v>44308</v>
      </c>
    </row>
    <row r="6429" spans="1:22" x14ac:dyDescent="0.3">
      <c r="A6429">
        <v>12699</v>
      </c>
      <c r="B6429" t="s">
        <v>20058</v>
      </c>
      <c r="C6429" t="s">
        <v>20059</v>
      </c>
      <c r="D6429">
        <v>2</v>
      </c>
      <c r="E6429">
        <v>20</v>
      </c>
      <c r="G6429">
        <v>50</v>
      </c>
      <c r="L6429" t="s">
        <v>12086</v>
      </c>
      <c r="M6429">
        <v>63</v>
      </c>
      <c r="N6429">
        <v>2</v>
      </c>
      <c r="T6429" t="s">
        <v>20060</v>
      </c>
      <c r="U6429" t="s">
        <v>20060</v>
      </c>
      <c r="V6429" t="s">
        <v>20060</v>
      </c>
    </row>
    <row r="6430" spans="1:22" x14ac:dyDescent="0.3">
      <c r="A6430">
        <v>12700</v>
      </c>
      <c r="B6430" t="s">
        <v>20061</v>
      </c>
      <c r="C6430" t="s">
        <v>20062</v>
      </c>
      <c r="D6430">
        <v>2</v>
      </c>
      <c r="E6430">
        <v>20</v>
      </c>
      <c r="G6430">
        <v>10</v>
      </c>
      <c r="L6430" t="s">
        <v>12086</v>
      </c>
      <c r="M6430">
        <v>63</v>
      </c>
      <c r="N6430">
        <v>2</v>
      </c>
      <c r="T6430" t="s">
        <v>44309</v>
      </c>
      <c r="U6430" t="s">
        <v>44309</v>
      </c>
      <c r="V6430" t="s">
        <v>44309</v>
      </c>
    </row>
    <row r="6431" spans="1:22" x14ac:dyDescent="0.3">
      <c r="A6431">
        <v>12701</v>
      </c>
      <c r="B6431" t="s">
        <v>20063</v>
      </c>
      <c r="C6431" t="s">
        <v>7187</v>
      </c>
      <c r="D6431">
        <v>2</v>
      </c>
      <c r="E6431">
        <v>0</v>
      </c>
      <c r="G6431">
        <v>10</v>
      </c>
      <c r="L6431" t="s">
        <v>12086</v>
      </c>
      <c r="M6431">
        <v>7</v>
      </c>
      <c r="N6431">
        <v>2</v>
      </c>
      <c r="T6431" t="s">
        <v>12087</v>
      </c>
      <c r="U6431" t="s">
        <v>12087</v>
      </c>
      <c r="V6431" t="s">
        <v>12087</v>
      </c>
    </row>
    <row r="6432" spans="1:22" x14ac:dyDescent="0.3">
      <c r="A6432">
        <v>12702</v>
      </c>
      <c r="B6432" t="s">
        <v>20064</v>
      </c>
      <c r="C6432" t="s">
        <v>20065</v>
      </c>
      <c r="D6432">
        <v>2</v>
      </c>
      <c r="E6432">
        <v>0</v>
      </c>
      <c r="G6432">
        <v>200</v>
      </c>
      <c r="L6432" t="s">
        <v>12086</v>
      </c>
      <c r="M6432">
        <v>7</v>
      </c>
      <c r="N6432">
        <v>2</v>
      </c>
      <c r="T6432" t="s">
        <v>44310</v>
      </c>
      <c r="U6432" t="s">
        <v>44310</v>
      </c>
      <c r="V6432" t="s">
        <v>44310</v>
      </c>
    </row>
    <row r="6433" spans="1:22" x14ac:dyDescent="0.3">
      <c r="A6433">
        <v>12703</v>
      </c>
      <c r="B6433" t="s">
        <v>20066</v>
      </c>
      <c r="C6433" t="s">
        <v>18858</v>
      </c>
      <c r="D6433">
        <v>11</v>
      </c>
      <c r="E6433">
        <v>0</v>
      </c>
      <c r="G6433">
        <v>50</v>
      </c>
      <c r="L6433" t="s">
        <v>12086</v>
      </c>
      <c r="M6433">
        <v>7</v>
      </c>
      <c r="N6433">
        <v>2</v>
      </c>
      <c r="T6433" t="s">
        <v>12087</v>
      </c>
      <c r="U6433" t="s">
        <v>12087</v>
      </c>
      <c r="V6433" t="s">
        <v>12087</v>
      </c>
    </row>
    <row r="6434" spans="1:22" x14ac:dyDescent="0.3">
      <c r="A6434">
        <v>12704</v>
      </c>
      <c r="B6434" t="s">
        <v>20067</v>
      </c>
      <c r="C6434" t="s">
        <v>20068</v>
      </c>
      <c r="D6434">
        <v>0</v>
      </c>
      <c r="E6434">
        <v>0</v>
      </c>
      <c r="G6434">
        <v>10</v>
      </c>
      <c r="L6434" t="s">
        <v>12086</v>
      </c>
      <c r="M6434">
        <v>7</v>
      </c>
      <c r="N6434">
        <v>2</v>
      </c>
      <c r="Q6434">
        <v>85</v>
      </c>
      <c r="T6434" t="s">
        <v>39798</v>
      </c>
      <c r="U6434" t="s">
        <v>39798</v>
      </c>
      <c r="V6434" t="s">
        <v>39798</v>
      </c>
    </row>
    <row r="6435" spans="1:22" x14ac:dyDescent="0.3">
      <c r="A6435">
        <v>12705</v>
      </c>
      <c r="B6435" t="s">
        <v>20069</v>
      </c>
      <c r="C6435" t="s">
        <v>20070</v>
      </c>
      <c r="D6435">
        <v>2</v>
      </c>
      <c r="E6435">
        <v>0</v>
      </c>
      <c r="G6435">
        <v>100</v>
      </c>
      <c r="L6435" t="s">
        <v>12086</v>
      </c>
      <c r="M6435">
        <v>7</v>
      </c>
      <c r="N6435">
        <v>2</v>
      </c>
      <c r="Q6435">
        <v>90</v>
      </c>
      <c r="T6435" t="s">
        <v>40044</v>
      </c>
      <c r="U6435" t="s">
        <v>40044</v>
      </c>
      <c r="V6435" t="s">
        <v>40044</v>
      </c>
    </row>
    <row r="6436" spans="1:22" x14ac:dyDescent="0.3">
      <c r="A6436">
        <v>12706</v>
      </c>
      <c r="B6436" t="s">
        <v>20071</v>
      </c>
      <c r="C6436" t="s">
        <v>6256</v>
      </c>
      <c r="D6436">
        <v>11</v>
      </c>
      <c r="E6436">
        <v>0</v>
      </c>
      <c r="G6436">
        <v>100</v>
      </c>
      <c r="L6436" t="s">
        <v>12086</v>
      </c>
      <c r="M6436">
        <v>7</v>
      </c>
      <c r="N6436">
        <v>2</v>
      </c>
      <c r="T6436" t="s">
        <v>40046</v>
      </c>
      <c r="U6436" t="s">
        <v>40046</v>
      </c>
      <c r="V6436" t="s">
        <v>40046</v>
      </c>
    </row>
    <row r="6437" spans="1:22" x14ac:dyDescent="0.3">
      <c r="A6437">
        <v>12707</v>
      </c>
      <c r="B6437" t="s">
        <v>20072</v>
      </c>
      <c r="C6437" t="s">
        <v>6256</v>
      </c>
      <c r="D6437">
        <v>11</v>
      </c>
      <c r="E6437">
        <v>0</v>
      </c>
      <c r="G6437">
        <v>100</v>
      </c>
      <c r="L6437" t="s">
        <v>12086</v>
      </c>
      <c r="M6437">
        <v>7</v>
      </c>
      <c r="N6437">
        <v>2</v>
      </c>
      <c r="T6437" t="s">
        <v>40048</v>
      </c>
      <c r="U6437" t="s">
        <v>40048</v>
      </c>
      <c r="V6437" t="s">
        <v>40048</v>
      </c>
    </row>
    <row r="6438" spans="1:22" x14ac:dyDescent="0.3">
      <c r="A6438">
        <v>12708</v>
      </c>
      <c r="B6438" t="s">
        <v>20073</v>
      </c>
      <c r="C6438" t="s">
        <v>6256</v>
      </c>
      <c r="D6438">
        <v>11</v>
      </c>
      <c r="E6438">
        <v>0</v>
      </c>
      <c r="G6438">
        <v>100</v>
      </c>
      <c r="L6438" t="s">
        <v>12086</v>
      </c>
      <c r="M6438">
        <v>7</v>
      </c>
      <c r="N6438">
        <v>2</v>
      </c>
      <c r="T6438" t="s">
        <v>40050</v>
      </c>
      <c r="U6438" t="s">
        <v>40050</v>
      </c>
      <c r="V6438" t="s">
        <v>40050</v>
      </c>
    </row>
    <row r="6439" spans="1:22" x14ac:dyDescent="0.3">
      <c r="A6439">
        <v>12709</v>
      </c>
      <c r="B6439" t="s">
        <v>20074</v>
      </c>
      <c r="C6439" t="s">
        <v>20075</v>
      </c>
      <c r="D6439">
        <v>0</v>
      </c>
      <c r="E6439">
        <v>0</v>
      </c>
      <c r="G6439">
        <v>150</v>
      </c>
      <c r="L6439" t="s">
        <v>12086</v>
      </c>
      <c r="M6439">
        <v>7</v>
      </c>
      <c r="N6439">
        <v>2</v>
      </c>
      <c r="T6439" t="s">
        <v>40052</v>
      </c>
      <c r="U6439" t="s">
        <v>40052</v>
      </c>
      <c r="V6439" t="s">
        <v>40052</v>
      </c>
    </row>
    <row r="6440" spans="1:22" x14ac:dyDescent="0.3">
      <c r="A6440">
        <v>12710</v>
      </c>
      <c r="B6440" t="s">
        <v>20076</v>
      </c>
      <c r="C6440" t="s">
        <v>20077</v>
      </c>
      <c r="D6440">
        <v>2</v>
      </c>
      <c r="E6440">
        <v>0</v>
      </c>
      <c r="G6440">
        <v>200</v>
      </c>
      <c r="L6440" t="s">
        <v>12086</v>
      </c>
      <c r="M6440">
        <v>7</v>
      </c>
      <c r="N6440">
        <v>2</v>
      </c>
      <c r="T6440" t="s">
        <v>44311</v>
      </c>
      <c r="U6440" t="s">
        <v>44311</v>
      </c>
      <c r="V6440" t="s">
        <v>44311</v>
      </c>
    </row>
    <row r="6441" spans="1:22" x14ac:dyDescent="0.3">
      <c r="A6441">
        <v>12711</v>
      </c>
      <c r="B6441" t="s">
        <v>1584</v>
      </c>
      <c r="C6441" t="s">
        <v>1584</v>
      </c>
      <c r="D6441">
        <v>0</v>
      </c>
      <c r="E6441">
        <v>2</v>
      </c>
      <c r="G6441">
        <v>100</v>
      </c>
      <c r="L6441" t="s">
        <v>12086</v>
      </c>
      <c r="M6441">
        <v>7</v>
      </c>
      <c r="N6441">
        <v>2</v>
      </c>
      <c r="T6441" t="s">
        <v>32067</v>
      </c>
      <c r="U6441" t="s">
        <v>32067</v>
      </c>
      <c r="V6441" t="s">
        <v>32067</v>
      </c>
    </row>
    <row r="6442" spans="1:22" x14ac:dyDescent="0.3">
      <c r="A6442">
        <v>12712</v>
      </c>
      <c r="B6442" t="s">
        <v>20078</v>
      </c>
      <c r="C6442" t="s">
        <v>20079</v>
      </c>
      <c r="D6442">
        <v>2</v>
      </c>
      <c r="E6442">
        <v>2</v>
      </c>
      <c r="G6442">
        <v>100</v>
      </c>
      <c r="L6442" t="s">
        <v>12086</v>
      </c>
      <c r="M6442">
        <v>7</v>
      </c>
      <c r="N6442">
        <v>2</v>
      </c>
      <c r="T6442" t="s">
        <v>44312</v>
      </c>
      <c r="U6442" t="s">
        <v>44312</v>
      </c>
      <c r="V6442" t="s">
        <v>44312</v>
      </c>
    </row>
    <row r="6443" spans="1:22" x14ac:dyDescent="0.3">
      <c r="A6443">
        <v>12713</v>
      </c>
      <c r="B6443" t="s">
        <v>20080</v>
      </c>
      <c r="C6443" t="s">
        <v>20081</v>
      </c>
      <c r="D6443">
        <v>2</v>
      </c>
      <c r="E6443">
        <v>20</v>
      </c>
      <c r="G6443">
        <v>10</v>
      </c>
      <c r="L6443" t="s">
        <v>12086</v>
      </c>
      <c r="M6443">
        <v>7</v>
      </c>
      <c r="N6443">
        <v>2</v>
      </c>
      <c r="T6443" t="s">
        <v>12087</v>
      </c>
      <c r="U6443" t="s">
        <v>12087</v>
      </c>
      <c r="V6443" t="s">
        <v>12087</v>
      </c>
    </row>
    <row r="6444" spans="1:22" x14ac:dyDescent="0.3">
      <c r="A6444">
        <v>12714</v>
      </c>
      <c r="B6444" t="s">
        <v>20082</v>
      </c>
      <c r="C6444" t="s">
        <v>20083</v>
      </c>
      <c r="D6444">
        <v>2</v>
      </c>
      <c r="E6444">
        <v>1</v>
      </c>
      <c r="G6444">
        <v>10</v>
      </c>
      <c r="L6444" t="s">
        <v>12086</v>
      </c>
      <c r="M6444">
        <v>7</v>
      </c>
      <c r="N6444">
        <v>2</v>
      </c>
      <c r="T6444" t="s">
        <v>44313</v>
      </c>
      <c r="U6444" t="s">
        <v>44313</v>
      </c>
      <c r="V6444" t="s">
        <v>44313</v>
      </c>
    </row>
    <row r="6445" spans="1:22" x14ac:dyDescent="0.3">
      <c r="A6445">
        <v>12715</v>
      </c>
      <c r="B6445" t="s">
        <v>20084</v>
      </c>
      <c r="C6445" t="s">
        <v>20085</v>
      </c>
      <c r="D6445">
        <v>2</v>
      </c>
      <c r="E6445">
        <v>0</v>
      </c>
      <c r="G6445">
        <v>0</v>
      </c>
      <c r="L6445" t="s">
        <v>12086</v>
      </c>
      <c r="M6445">
        <v>7</v>
      </c>
      <c r="N6445">
        <v>2</v>
      </c>
      <c r="T6445" t="s">
        <v>12087</v>
      </c>
      <c r="U6445" t="s">
        <v>12087</v>
      </c>
      <c r="V6445" t="s">
        <v>12087</v>
      </c>
    </row>
    <row r="6446" spans="1:22" x14ac:dyDescent="0.3">
      <c r="A6446">
        <v>12716</v>
      </c>
      <c r="B6446" t="s">
        <v>20086</v>
      </c>
      <c r="C6446" t="s">
        <v>20087</v>
      </c>
      <c r="D6446">
        <v>2</v>
      </c>
      <c r="E6446">
        <v>0</v>
      </c>
      <c r="G6446">
        <v>10</v>
      </c>
      <c r="L6446" t="s">
        <v>12086</v>
      </c>
      <c r="M6446">
        <v>7</v>
      </c>
      <c r="N6446">
        <v>2</v>
      </c>
      <c r="T6446" t="s">
        <v>12087</v>
      </c>
      <c r="U6446" t="s">
        <v>12087</v>
      </c>
      <c r="V6446" t="s">
        <v>12087</v>
      </c>
    </row>
    <row r="6447" spans="1:22" x14ac:dyDescent="0.3">
      <c r="A6447">
        <v>12717</v>
      </c>
      <c r="B6447" t="s">
        <v>20088</v>
      </c>
      <c r="C6447" t="s">
        <v>20089</v>
      </c>
      <c r="D6447">
        <v>0</v>
      </c>
      <c r="E6447">
        <v>2</v>
      </c>
      <c r="G6447">
        <v>100</v>
      </c>
      <c r="L6447" t="s">
        <v>12086</v>
      </c>
      <c r="M6447">
        <v>7</v>
      </c>
      <c r="N6447">
        <v>2</v>
      </c>
      <c r="T6447" t="s">
        <v>44314</v>
      </c>
      <c r="U6447" t="s">
        <v>44314</v>
      </c>
      <c r="V6447" t="s">
        <v>44314</v>
      </c>
    </row>
    <row r="6448" spans="1:22" x14ac:dyDescent="0.3">
      <c r="A6448">
        <v>12718</v>
      </c>
      <c r="B6448" t="s">
        <v>20090</v>
      </c>
      <c r="C6448" t="s">
        <v>20091</v>
      </c>
      <c r="D6448">
        <v>0</v>
      </c>
      <c r="E6448">
        <v>2</v>
      </c>
      <c r="G6448">
        <v>100</v>
      </c>
      <c r="L6448" t="s">
        <v>12086</v>
      </c>
      <c r="M6448">
        <v>7</v>
      </c>
      <c r="N6448">
        <v>2</v>
      </c>
      <c r="T6448" t="s">
        <v>44315</v>
      </c>
      <c r="U6448" t="s">
        <v>44315</v>
      </c>
      <c r="V6448" t="s">
        <v>44315</v>
      </c>
    </row>
    <row r="6449" spans="1:22" x14ac:dyDescent="0.3">
      <c r="A6449">
        <v>12719</v>
      </c>
      <c r="B6449" t="s">
        <v>20092</v>
      </c>
      <c r="C6449" t="s">
        <v>20093</v>
      </c>
      <c r="D6449">
        <v>0</v>
      </c>
      <c r="E6449">
        <v>2</v>
      </c>
      <c r="G6449">
        <v>100</v>
      </c>
      <c r="L6449" t="s">
        <v>12086</v>
      </c>
      <c r="M6449">
        <v>7</v>
      </c>
      <c r="N6449">
        <v>2</v>
      </c>
      <c r="T6449" t="s">
        <v>44316</v>
      </c>
      <c r="U6449" t="s">
        <v>44316</v>
      </c>
      <c r="V6449" t="s">
        <v>44316</v>
      </c>
    </row>
    <row r="6450" spans="1:22" x14ac:dyDescent="0.3">
      <c r="A6450">
        <v>12720</v>
      </c>
      <c r="B6450" t="s">
        <v>20094</v>
      </c>
      <c r="C6450" t="s">
        <v>20095</v>
      </c>
      <c r="D6450">
        <v>0</v>
      </c>
      <c r="E6450">
        <v>2</v>
      </c>
      <c r="G6450">
        <v>100</v>
      </c>
      <c r="L6450" t="s">
        <v>12086</v>
      </c>
      <c r="M6450">
        <v>7</v>
      </c>
      <c r="N6450">
        <v>2</v>
      </c>
      <c r="T6450" t="s">
        <v>44317</v>
      </c>
      <c r="U6450" t="s">
        <v>44317</v>
      </c>
      <c r="V6450" t="s">
        <v>44317</v>
      </c>
    </row>
    <row r="6451" spans="1:22" x14ac:dyDescent="0.3">
      <c r="A6451">
        <v>12721</v>
      </c>
      <c r="B6451" t="s">
        <v>20096</v>
      </c>
      <c r="C6451" t="s">
        <v>20097</v>
      </c>
      <c r="D6451">
        <v>0</v>
      </c>
      <c r="E6451">
        <v>2</v>
      </c>
      <c r="G6451">
        <v>100</v>
      </c>
      <c r="L6451" t="s">
        <v>12086</v>
      </c>
      <c r="M6451">
        <v>7</v>
      </c>
      <c r="N6451">
        <v>2</v>
      </c>
      <c r="T6451" t="s">
        <v>44318</v>
      </c>
      <c r="U6451" t="s">
        <v>44318</v>
      </c>
      <c r="V6451" t="s">
        <v>44318</v>
      </c>
    </row>
    <row r="6452" spans="1:22" x14ac:dyDescent="0.3">
      <c r="A6452">
        <v>12722</v>
      </c>
      <c r="B6452" t="s">
        <v>20098</v>
      </c>
      <c r="C6452" t="s">
        <v>20099</v>
      </c>
      <c r="D6452">
        <v>0</v>
      </c>
      <c r="E6452">
        <v>2</v>
      </c>
      <c r="G6452">
        <v>100</v>
      </c>
      <c r="L6452" t="s">
        <v>12086</v>
      </c>
      <c r="M6452">
        <v>7</v>
      </c>
      <c r="N6452">
        <v>2</v>
      </c>
      <c r="T6452" t="s">
        <v>44319</v>
      </c>
      <c r="U6452" t="s">
        <v>44319</v>
      </c>
      <c r="V6452" t="s">
        <v>44319</v>
      </c>
    </row>
    <row r="6453" spans="1:22" x14ac:dyDescent="0.3">
      <c r="A6453">
        <v>12723</v>
      </c>
      <c r="B6453" t="s">
        <v>20100</v>
      </c>
      <c r="C6453" t="s">
        <v>20101</v>
      </c>
      <c r="D6453">
        <v>0</v>
      </c>
      <c r="E6453">
        <v>2</v>
      </c>
      <c r="G6453">
        <v>100</v>
      </c>
      <c r="L6453" t="s">
        <v>12086</v>
      </c>
      <c r="M6453">
        <v>7</v>
      </c>
      <c r="N6453">
        <v>2</v>
      </c>
      <c r="T6453" t="s">
        <v>44320</v>
      </c>
      <c r="U6453" t="s">
        <v>44320</v>
      </c>
      <c r="V6453" t="s">
        <v>44320</v>
      </c>
    </row>
    <row r="6454" spans="1:22" x14ac:dyDescent="0.3">
      <c r="A6454">
        <v>12724</v>
      </c>
      <c r="B6454" t="s">
        <v>20102</v>
      </c>
      <c r="C6454" t="s">
        <v>20103</v>
      </c>
      <c r="D6454">
        <v>0</v>
      </c>
      <c r="E6454">
        <v>2</v>
      </c>
      <c r="G6454">
        <v>100</v>
      </c>
      <c r="L6454" t="s">
        <v>12086</v>
      </c>
      <c r="M6454">
        <v>7</v>
      </c>
      <c r="N6454">
        <v>2</v>
      </c>
      <c r="T6454" t="s">
        <v>44321</v>
      </c>
      <c r="U6454" t="s">
        <v>44321</v>
      </c>
      <c r="V6454" t="s">
        <v>44321</v>
      </c>
    </row>
    <row r="6455" spans="1:22" x14ac:dyDescent="0.3">
      <c r="A6455">
        <v>12725</v>
      </c>
      <c r="B6455" t="s">
        <v>20104</v>
      </c>
      <c r="C6455" t="s">
        <v>20105</v>
      </c>
      <c r="D6455">
        <v>2</v>
      </c>
      <c r="E6455">
        <v>100</v>
      </c>
      <c r="G6455">
        <v>100</v>
      </c>
      <c r="L6455" t="s">
        <v>12086</v>
      </c>
      <c r="M6455">
        <v>8</v>
      </c>
      <c r="N6455">
        <v>2</v>
      </c>
      <c r="T6455" t="s">
        <v>44322</v>
      </c>
      <c r="U6455" t="s">
        <v>44322</v>
      </c>
      <c r="V6455" t="s">
        <v>44322</v>
      </c>
    </row>
    <row r="6456" spans="1:22" x14ac:dyDescent="0.3">
      <c r="A6456">
        <v>12726</v>
      </c>
      <c r="B6456" t="s">
        <v>20106</v>
      </c>
      <c r="C6456" t="s">
        <v>20107</v>
      </c>
      <c r="D6456">
        <v>2</v>
      </c>
      <c r="E6456">
        <v>100</v>
      </c>
      <c r="G6456">
        <v>100</v>
      </c>
      <c r="L6456" t="s">
        <v>12086</v>
      </c>
      <c r="M6456">
        <v>8</v>
      </c>
      <c r="N6456">
        <v>2</v>
      </c>
      <c r="T6456" t="s">
        <v>44323</v>
      </c>
      <c r="U6456" t="s">
        <v>44323</v>
      </c>
      <c r="V6456" t="s">
        <v>44323</v>
      </c>
    </row>
    <row r="6457" spans="1:22" x14ac:dyDescent="0.3">
      <c r="A6457">
        <v>12727</v>
      </c>
      <c r="B6457" t="s">
        <v>20108</v>
      </c>
      <c r="C6457" t="s">
        <v>20109</v>
      </c>
      <c r="D6457">
        <v>2</v>
      </c>
      <c r="E6457">
        <v>100</v>
      </c>
      <c r="G6457">
        <v>100</v>
      </c>
      <c r="L6457" t="s">
        <v>12086</v>
      </c>
      <c r="M6457">
        <v>8</v>
      </c>
      <c r="N6457">
        <v>2</v>
      </c>
      <c r="T6457" t="s">
        <v>44324</v>
      </c>
      <c r="U6457" t="s">
        <v>44324</v>
      </c>
      <c r="V6457" t="s">
        <v>44324</v>
      </c>
    </row>
    <row r="6458" spans="1:22" x14ac:dyDescent="0.3">
      <c r="A6458">
        <v>12728</v>
      </c>
      <c r="B6458" t="s">
        <v>20110</v>
      </c>
      <c r="C6458" t="s">
        <v>20111</v>
      </c>
      <c r="D6458">
        <v>2</v>
      </c>
      <c r="E6458">
        <v>100</v>
      </c>
      <c r="G6458">
        <v>100</v>
      </c>
      <c r="L6458" t="s">
        <v>12086</v>
      </c>
      <c r="M6458">
        <v>8</v>
      </c>
      <c r="N6458">
        <v>2</v>
      </c>
      <c r="T6458" t="s">
        <v>44325</v>
      </c>
      <c r="U6458" t="s">
        <v>44325</v>
      </c>
      <c r="V6458" t="s">
        <v>44325</v>
      </c>
    </row>
    <row r="6459" spans="1:22" x14ac:dyDescent="0.3">
      <c r="A6459">
        <v>12729</v>
      </c>
      <c r="B6459" t="s">
        <v>20112</v>
      </c>
      <c r="C6459" t="s">
        <v>20113</v>
      </c>
      <c r="D6459">
        <v>2</v>
      </c>
      <c r="E6459">
        <v>100</v>
      </c>
      <c r="G6459">
        <v>100</v>
      </c>
      <c r="L6459" t="s">
        <v>12086</v>
      </c>
      <c r="M6459">
        <v>8</v>
      </c>
      <c r="N6459">
        <v>2</v>
      </c>
      <c r="T6459" t="s">
        <v>44326</v>
      </c>
      <c r="U6459" t="s">
        <v>44326</v>
      </c>
      <c r="V6459" t="s">
        <v>44326</v>
      </c>
    </row>
    <row r="6460" spans="1:22" x14ac:dyDescent="0.3">
      <c r="A6460">
        <v>12730</v>
      </c>
      <c r="B6460" t="s">
        <v>20114</v>
      </c>
      <c r="C6460" t="s">
        <v>20115</v>
      </c>
      <c r="D6460">
        <v>2</v>
      </c>
      <c r="E6460">
        <v>100</v>
      </c>
      <c r="G6460">
        <v>100</v>
      </c>
      <c r="L6460" t="s">
        <v>12086</v>
      </c>
      <c r="M6460">
        <v>8</v>
      </c>
      <c r="N6460">
        <v>2</v>
      </c>
      <c r="T6460" t="s">
        <v>44327</v>
      </c>
      <c r="U6460" t="s">
        <v>44327</v>
      </c>
      <c r="V6460" t="s">
        <v>44327</v>
      </c>
    </row>
    <row r="6461" spans="1:22" x14ac:dyDescent="0.3">
      <c r="A6461">
        <v>12731</v>
      </c>
      <c r="B6461" t="s">
        <v>20116</v>
      </c>
      <c r="C6461" t="s">
        <v>20117</v>
      </c>
      <c r="D6461">
        <v>2</v>
      </c>
      <c r="E6461">
        <v>100</v>
      </c>
      <c r="G6461">
        <v>100</v>
      </c>
      <c r="L6461" t="s">
        <v>12086</v>
      </c>
      <c r="M6461">
        <v>8</v>
      </c>
      <c r="N6461">
        <v>2</v>
      </c>
      <c r="T6461" t="s">
        <v>44328</v>
      </c>
      <c r="U6461" t="s">
        <v>44328</v>
      </c>
      <c r="V6461" t="s">
        <v>44328</v>
      </c>
    </row>
    <row r="6462" spans="1:22" x14ac:dyDescent="0.3">
      <c r="A6462">
        <v>12732</v>
      </c>
      <c r="B6462" t="s">
        <v>20118</v>
      </c>
      <c r="C6462" t="s">
        <v>20119</v>
      </c>
      <c r="D6462">
        <v>2</v>
      </c>
      <c r="E6462">
        <v>100</v>
      </c>
      <c r="G6462">
        <v>100</v>
      </c>
      <c r="L6462" t="s">
        <v>12086</v>
      </c>
      <c r="M6462">
        <v>8</v>
      </c>
      <c r="N6462">
        <v>2</v>
      </c>
      <c r="T6462" t="s">
        <v>44329</v>
      </c>
      <c r="U6462" t="s">
        <v>44329</v>
      </c>
      <c r="V6462" t="s">
        <v>44329</v>
      </c>
    </row>
    <row r="6463" spans="1:22" x14ac:dyDescent="0.3">
      <c r="A6463">
        <v>12733</v>
      </c>
      <c r="B6463" t="s">
        <v>20120</v>
      </c>
      <c r="C6463" t="s">
        <v>20121</v>
      </c>
      <c r="D6463">
        <v>2</v>
      </c>
      <c r="E6463">
        <v>100</v>
      </c>
      <c r="G6463">
        <v>100</v>
      </c>
      <c r="L6463" t="s">
        <v>12086</v>
      </c>
      <c r="M6463">
        <v>8</v>
      </c>
      <c r="N6463">
        <v>2</v>
      </c>
      <c r="T6463" t="s">
        <v>44330</v>
      </c>
      <c r="U6463" t="s">
        <v>44330</v>
      </c>
      <c r="V6463" t="s">
        <v>44330</v>
      </c>
    </row>
    <row r="6464" spans="1:22" x14ac:dyDescent="0.3">
      <c r="A6464">
        <v>12734</v>
      </c>
      <c r="B6464" t="s">
        <v>8615</v>
      </c>
      <c r="C6464" t="s">
        <v>8616</v>
      </c>
      <c r="D6464">
        <v>0</v>
      </c>
      <c r="E6464">
        <v>2</v>
      </c>
      <c r="G6464">
        <v>100</v>
      </c>
      <c r="L6464" t="s">
        <v>12075</v>
      </c>
      <c r="M6464">
        <v>8</v>
      </c>
      <c r="N6464">
        <v>2</v>
      </c>
      <c r="T6464" t="s">
        <v>20122</v>
      </c>
      <c r="U6464" t="s">
        <v>20122</v>
      </c>
      <c r="V6464" t="s">
        <v>20122</v>
      </c>
    </row>
    <row r="6465" spans="1:22" x14ac:dyDescent="0.3">
      <c r="A6465">
        <v>12735</v>
      </c>
      <c r="B6465" t="s">
        <v>8602</v>
      </c>
      <c r="C6465" t="s">
        <v>8603</v>
      </c>
      <c r="D6465">
        <v>0</v>
      </c>
      <c r="E6465">
        <v>2</v>
      </c>
      <c r="G6465">
        <v>100</v>
      </c>
      <c r="L6465" t="s">
        <v>12075</v>
      </c>
      <c r="M6465">
        <v>8</v>
      </c>
      <c r="N6465">
        <v>2</v>
      </c>
      <c r="T6465" t="s">
        <v>20123</v>
      </c>
      <c r="U6465" t="s">
        <v>20123</v>
      </c>
      <c r="V6465" t="s">
        <v>20123</v>
      </c>
    </row>
    <row r="6466" spans="1:22" x14ac:dyDescent="0.3">
      <c r="A6466">
        <v>12736</v>
      </c>
      <c r="B6466" t="s">
        <v>8607</v>
      </c>
      <c r="C6466" t="s">
        <v>8608</v>
      </c>
      <c r="D6466">
        <v>0</v>
      </c>
      <c r="E6466">
        <v>2</v>
      </c>
      <c r="G6466">
        <v>100</v>
      </c>
      <c r="L6466" t="s">
        <v>12075</v>
      </c>
      <c r="M6466">
        <v>8</v>
      </c>
      <c r="N6466">
        <v>2</v>
      </c>
      <c r="T6466" t="s">
        <v>20124</v>
      </c>
      <c r="U6466" t="s">
        <v>20124</v>
      </c>
      <c r="V6466" t="s">
        <v>20124</v>
      </c>
    </row>
    <row r="6467" spans="1:22" x14ac:dyDescent="0.3">
      <c r="A6467">
        <v>12737</v>
      </c>
      <c r="B6467" t="s">
        <v>8611</v>
      </c>
      <c r="C6467" t="s">
        <v>20125</v>
      </c>
      <c r="D6467">
        <v>0</v>
      </c>
      <c r="E6467">
        <v>2</v>
      </c>
      <c r="G6467">
        <v>100</v>
      </c>
      <c r="L6467" t="s">
        <v>12075</v>
      </c>
      <c r="M6467">
        <v>8</v>
      </c>
      <c r="N6467">
        <v>2</v>
      </c>
      <c r="T6467" t="s">
        <v>20126</v>
      </c>
      <c r="U6467" t="s">
        <v>20126</v>
      </c>
      <c r="V6467" t="s">
        <v>20126</v>
      </c>
    </row>
    <row r="6468" spans="1:22" x14ac:dyDescent="0.3">
      <c r="A6468">
        <v>12738</v>
      </c>
      <c r="B6468" t="s">
        <v>8619</v>
      </c>
      <c r="C6468" t="s">
        <v>8620</v>
      </c>
      <c r="D6468">
        <v>0</v>
      </c>
      <c r="E6468">
        <v>2</v>
      </c>
      <c r="G6468">
        <v>100</v>
      </c>
      <c r="L6468" t="s">
        <v>12075</v>
      </c>
      <c r="M6468">
        <v>8</v>
      </c>
      <c r="N6468">
        <v>2</v>
      </c>
      <c r="T6468" t="s">
        <v>20127</v>
      </c>
      <c r="U6468" t="s">
        <v>20127</v>
      </c>
      <c r="V6468" t="s">
        <v>20127</v>
      </c>
    </row>
    <row r="6469" spans="1:22" x14ac:dyDescent="0.3">
      <c r="A6469">
        <v>12739</v>
      </c>
      <c r="B6469" t="s">
        <v>20128</v>
      </c>
      <c r="C6469" t="s">
        <v>20129</v>
      </c>
      <c r="D6469">
        <v>2</v>
      </c>
      <c r="E6469">
        <v>0</v>
      </c>
      <c r="G6469">
        <v>10</v>
      </c>
      <c r="L6469" t="s">
        <v>12086</v>
      </c>
      <c r="M6469">
        <v>7</v>
      </c>
      <c r="N6469">
        <v>2</v>
      </c>
      <c r="T6469" t="s">
        <v>12087</v>
      </c>
      <c r="U6469" t="s">
        <v>12087</v>
      </c>
      <c r="V6469" t="s">
        <v>12087</v>
      </c>
    </row>
    <row r="6470" spans="1:22" x14ac:dyDescent="0.3">
      <c r="A6470">
        <v>12740</v>
      </c>
      <c r="B6470" t="s">
        <v>20130</v>
      </c>
      <c r="C6470" t="s">
        <v>20131</v>
      </c>
      <c r="D6470">
        <v>2</v>
      </c>
      <c r="E6470">
        <v>1</v>
      </c>
      <c r="G6470">
        <v>0</v>
      </c>
      <c r="L6470" t="s">
        <v>12086</v>
      </c>
      <c r="M6470">
        <v>7</v>
      </c>
      <c r="N6470">
        <v>2</v>
      </c>
      <c r="T6470" t="s">
        <v>12087</v>
      </c>
      <c r="U6470" t="s">
        <v>12087</v>
      </c>
      <c r="V6470" t="s">
        <v>12087</v>
      </c>
    </row>
    <row r="6471" spans="1:22" x14ac:dyDescent="0.3">
      <c r="A6471">
        <v>12741</v>
      </c>
      <c r="B6471" t="s">
        <v>20132</v>
      </c>
      <c r="C6471" t="s">
        <v>20133</v>
      </c>
      <c r="D6471">
        <v>2</v>
      </c>
      <c r="E6471">
        <v>1</v>
      </c>
      <c r="G6471">
        <v>0</v>
      </c>
      <c r="L6471" t="s">
        <v>12086</v>
      </c>
      <c r="M6471">
        <v>7</v>
      </c>
      <c r="N6471">
        <v>2</v>
      </c>
      <c r="T6471" t="s">
        <v>12087</v>
      </c>
      <c r="U6471" t="s">
        <v>12087</v>
      </c>
      <c r="V6471" t="s">
        <v>12087</v>
      </c>
    </row>
    <row r="6472" spans="1:22" x14ac:dyDescent="0.3">
      <c r="A6472">
        <v>12742</v>
      </c>
      <c r="B6472" t="s">
        <v>20134</v>
      </c>
      <c r="C6472" t="s">
        <v>20135</v>
      </c>
      <c r="D6472">
        <v>2</v>
      </c>
      <c r="E6472">
        <v>0</v>
      </c>
      <c r="G6472">
        <v>0</v>
      </c>
      <c r="L6472" t="s">
        <v>12086</v>
      </c>
      <c r="M6472">
        <v>7</v>
      </c>
      <c r="N6472">
        <v>2</v>
      </c>
      <c r="T6472" t="s">
        <v>12087</v>
      </c>
      <c r="U6472" t="s">
        <v>12087</v>
      </c>
      <c r="V6472" t="s">
        <v>12087</v>
      </c>
    </row>
    <row r="6473" spans="1:22" x14ac:dyDescent="0.3">
      <c r="A6473">
        <v>12743</v>
      </c>
      <c r="B6473" t="s">
        <v>20136</v>
      </c>
      <c r="C6473" t="s">
        <v>20135</v>
      </c>
      <c r="D6473">
        <v>2</v>
      </c>
      <c r="E6473">
        <v>0</v>
      </c>
      <c r="G6473">
        <v>0</v>
      </c>
      <c r="L6473" t="s">
        <v>12086</v>
      </c>
      <c r="M6473">
        <v>7</v>
      </c>
      <c r="N6473">
        <v>2</v>
      </c>
      <c r="T6473" t="s">
        <v>12087</v>
      </c>
      <c r="U6473" t="s">
        <v>12087</v>
      </c>
      <c r="V6473" t="s">
        <v>12087</v>
      </c>
    </row>
    <row r="6474" spans="1:22" x14ac:dyDescent="0.3">
      <c r="A6474">
        <v>12744</v>
      </c>
      <c r="B6474" t="s">
        <v>20137</v>
      </c>
      <c r="C6474" t="s">
        <v>20138</v>
      </c>
      <c r="D6474">
        <v>2</v>
      </c>
      <c r="E6474">
        <v>0</v>
      </c>
      <c r="G6474">
        <v>0</v>
      </c>
      <c r="L6474" t="s">
        <v>12086</v>
      </c>
      <c r="M6474">
        <v>7</v>
      </c>
      <c r="N6474">
        <v>2</v>
      </c>
      <c r="T6474" t="s">
        <v>12087</v>
      </c>
      <c r="U6474" t="s">
        <v>12087</v>
      </c>
      <c r="V6474" t="s">
        <v>12087</v>
      </c>
    </row>
    <row r="6475" spans="1:22" x14ac:dyDescent="0.3">
      <c r="A6475">
        <v>12745</v>
      </c>
      <c r="B6475" t="s">
        <v>20139</v>
      </c>
      <c r="C6475" t="s">
        <v>20140</v>
      </c>
      <c r="D6475">
        <v>2</v>
      </c>
      <c r="E6475">
        <v>20</v>
      </c>
      <c r="G6475">
        <v>10</v>
      </c>
      <c r="L6475" t="s">
        <v>12086</v>
      </c>
      <c r="M6475">
        <v>7</v>
      </c>
      <c r="N6475">
        <v>2</v>
      </c>
      <c r="T6475" t="s">
        <v>12087</v>
      </c>
      <c r="U6475" t="s">
        <v>12087</v>
      </c>
      <c r="V6475" t="s">
        <v>12087</v>
      </c>
    </row>
    <row r="6476" spans="1:22" x14ac:dyDescent="0.3">
      <c r="A6476">
        <v>12746</v>
      </c>
      <c r="B6476" t="s">
        <v>20141</v>
      </c>
      <c r="C6476" t="s">
        <v>20142</v>
      </c>
      <c r="D6476">
        <v>2</v>
      </c>
      <c r="E6476">
        <v>20</v>
      </c>
      <c r="G6476">
        <v>10</v>
      </c>
      <c r="L6476" t="s">
        <v>12086</v>
      </c>
      <c r="M6476">
        <v>7</v>
      </c>
      <c r="N6476">
        <v>2</v>
      </c>
      <c r="T6476" t="s">
        <v>12087</v>
      </c>
      <c r="U6476" t="s">
        <v>12087</v>
      </c>
      <c r="V6476" t="s">
        <v>12087</v>
      </c>
    </row>
    <row r="6477" spans="1:22" x14ac:dyDescent="0.3">
      <c r="A6477">
        <v>12747</v>
      </c>
      <c r="B6477" t="s">
        <v>20143</v>
      </c>
      <c r="C6477" t="s">
        <v>20144</v>
      </c>
      <c r="D6477">
        <v>2</v>
      </c>
      <c r="E6477">
        <v>20</v>
      </c>
      <c r="G6477">
        <v>10</v>
      </c>
      <c r="L6477" t="s">
        <v>12086</v>
      </c>
      <c r="M6477">
        <v>7</v>
      </c>
      <c r="N6477">
        <v>2</v>
      </c>
      <c r="T6477" t="s">
        <v>12087</v>
      </c>
      <c r="U6477" t="s">
        <v>12087</v>
      </c>
      <c r="V6477" t="s">
        <v>12087</v>
      </c>
    </row>
    <row r="6478" spans="1:22" x14ac:dyDescent="0.3">
      <c r="A6478">
        <v>12748</v>
      </c>
      <c r="B6478" t="s">
        <v>20145</v>
      </c>
      <c r="C6478" t="s">
        <v>20146</v>
      </c>
      <c r="D6478">
        <v>2</v>
      </c>
      <c r="E6478">
        <v>20</v>
      </c>
      <c r="G6478">
        <v>10</v>
      </c>
      <c r="L6478" t="s">
        <v>12086</v>
      </c>
      <c r="M6478">
        <v>7</v>
      </c>
      <c r="N6478">
        <v>2</v>
      </c>
      <c r="T6478" t="s">
        <v>12087</v>
      </c>
      <c r="U6478" t="s">
        <v>12087</v>
      </c>
      <c r="V6478" t="s">
        <v>12087</v>
      </c>
    </row>
    <row r="6479" spans="1:22" x14ac:dyDescent="0.3">
      <c r="A6479">
        <v>12749</v>
      </c>
      <c r="B6479" t="s">
        <v>20147</v>
      </c>
      <c r="C6479" t="s">
        <v>20148</v>
      </c>
      <c r="D6479">
        <v>2</v>
      </c>
      <c r="E6479">
        <v>20</v>
      </c>
      <c r="G6479">
        <v>10</v>
      </c>
      <c r="L6479" t="s">
        <v>12086</v>
      </c>
      <c r="M6479">
        <v>7</v>
      </c>
      <c r="N6479">
        <v>2</v>
      </c>
      <c r="T6479" t="s">
        <v>12087</v>
      </c>
      <c r="U6479" t="s">
        <v>12087</v>
      </c>
      <c r="V6479" t="s">
        <v>12087</v>
      </c>
    </row>
    <row r="6480" spans="1:22" x14ac:dyDescent="0.3">
      <c r="A6480">
        <v>12750</v>
      </c>
      <c r="B6480" t="s">
        <v>20149</v>
      </c>
      <c r="C6480" t="s">
        <v>20150</v>
      </c>
      <c r="D6480">
        <v>2</v>
      </c>
      <c r="E6480">
        <v>20</v>
      </c>
      <c r="G6480">
        <v>10</v>
      </c>
      <c r="L6480" t="s">
        <v>12086</v>
      </c>
      <c r="M6480">
        <v>7</v>
      </c>
      <c r="N6480">
        <v>2</v>
      </c>
      <c r="T6480" t="s">
        <v>12087</v>
      </c>
      <c r="U6480" t="s">
        <v>12087</v>
      </c>
      <c r="V6480" t="s">
        <v>12087</v>
      </c>
    </row>
    <row r="6481" spans="1:22" x14ac:dyDescent="0.3">
      <c r="A6481">
        <v>12751</v>
      </c>
      <c r="B6481" t="s">
        <v>20151</v>
      </c>
      <c r="C6481" t="s">
        <v>20152</v>
      </c>
      <c r="D6481">
        <v>2</v>
      </c>
      <c r="E6481">
        <v>20</v>
      </c>
      <c r="G6481">
        <v>10</v>
      </c>
      <c r="L6481" t="s">
        <v>12086</v>
      </c>
      <c r="M6481">
        <v>7</v>
      </c>
      <c r="N6481">
        <v>2</v>
      </c>
      <c r="T6481" t="s">
        <v>12087</v>
      </c>
      <c r="U6481" t="s">
        <v>12087</v>
      </c>
      <c r="V6481" t="s">
        <v>12087</v>
      </c>
    </row>
    <row r="6482" spans="1:22" x14ac:dyDescent="0.3">
      <c r="A6482">
        <v>12752</v>
      </c>
      <c r="B6482" t="s">
        <v>20153</v>
      </c>
      <c r="C6482" t="s">
        <v>20154</v>
      </c>
      <c r="D6482">
        <v>2</v>
      </c>
      <c r="E6482">
        <v>20</v>
      </c>
      <c r="G6482">
        <v>10</v>
      </c>
      <c r="L6482" t="s">
        <v>12086</v>
      </c>
      <c r="M6482">
        <v>7</v>
      </c>
      <c r="N6482">
        <v>2</v>
      </c>
      <c r="T6482" t="s">
        <v>12087</v>
      </c>
      <c r="U6482" t="s">
        <v>12087</v>
      </c>
      <c r="V6482" t="s">
        <v>12087</v>
      </c>
    </row>
    <row r="6483" spans="1:22" x14ac:dyDescent="0.3">
      <c r="A6483">
        <v>12753</v>
      </c>
      <c r="B6483" t="s">
        <v>20155</v>
      </c>
      <c r="C6483" t="s">
        <v>20156</v>
      </c>
      <c r="D6483">
        <v>2</v>
      </c>
      <c r="E6483">
        <v>20</v>
      </c>
      <c r="G6483">
        <v>10</v>
      </c>
      <c r="L6483" t="s">
        <v>12086</v>
      </c>
      <c r="M6483">
        <v>7</v>
      </c>
      <c r="N6483">
        <v>2</v>
      </c>
      <c r="T6483" t="s">
        <v>12087</v>
      </c>
      <c r="U6483" t="s">
        <v>12087</v>
      </c>
      <c r="V6483" t="s">
        <v>12087</v>
      </c>
    </row>
    <row r="6484" spans="1:22" x14ac:dyDescent="0.3">
      <c r="A6484">
        <v>12754</v>
      </c>
      <c r="B6484" t="s">
        <v>20157</v>
      </c>
      <c r="C6484" t="s">
        <v>20158</v>
      </c>
      <c r="D6484">
        <v>2</v>
      </c>
      <c r="E6484">
        <v>0</v>
      </c>
      <c r="G6484">
        <v>10</v>
      </c>
      <c r="L6484" t="s">
        <v>12086</v>
      </c>
      <c r="M6484">
        <v>7</v>
      </c>
      <c r="N6484">
        <v>2</v>
      </c>
      <c r="T6484" t="s">
        <v>12087</v>
      </c>
      <c r="U6484" t="s">
        <v>12087</v>
      </c>
      <c r="V6484" t="s">
        <v>12087</v>
      </c>
    </row>
    <row r="6485" spans="1:22" x14ac:dyDescent="0.3">
      <c r="A6485">
        <v>12755</v>
      </c>
      <c r="B6485" t="s">
        <v>20159</v>
      </c>
      <c r="C6485" t="s">
        <v>20160</v>
      </c>
      <c r="D6485">
        <v>2</v>
      </c>
      <c r="E6485">
        <v>2</v>
      </c>
      <c r="G6485">
        <v>10</v>
      </c>
      <c r="L6485" t="s">
        <v>12086</v>
      </c>
      <c r="M6485">
        <v>7</v>
      </c>
      <c r="N6485">
        <v>2</v>
      </c>
      <c r="T6485" t="s">
        <v>44331</v>
      </c>
      <c r="U6485" t="s">
        <v>44331</v>
      </c>
      <c r="V6485" t="s">
        <v>44331</v>
      </c>
    </row>
    <row r="6486" spans="1:22" x14ac:dyDescent="0.3">
      <c r="A6486">
        <v>12756</v>
      </c>
      <c r="B6486" t="s">
        <v>20161</v>
      </c>
      <c r="C6486" t="s">
        <v>20162</v>
      </c>
      <c r="D6486">
        <v>2</v>
      </c>
      <c r="E6486">
        <v>2</v>
      </c>
      <c r="G6486">
        <v>10</v>
      </c>
      <c r="L6486" t="s">
        <v>12086</v>
      </c>
      <c r="M6486">
        <v>7</v>
      </c>
      <c r="N6486">
        <v>2</v>
      </c>
      <c r="T6486" t="s">
        <v>12087</v>
      </c>
      <c r="U6486" t="s">
        <v>12087</v>
      </c>
      <c r="V6486" t="s">
        <v>12087</v>
      </c>
    </row>
    <row r="6487" spans="1:22" x14ac:dyDescent="0.3">
      <c r="A6487">
        <v>12757</v>
      </c>
      <c r="B6487" t="s">
        <v>20163</v>
      </c>
      <c r="C6487" t="s">
        <v>20164</v>
      </c>
      <c r="D6487">
        <v>2</v>
      </c>
      <c r="E6487">
        <v>10</v>
      </c>
      <c r="G6487">
        <v>0</v>
      </c>
      <c r="L6487" t="s">
        <v>12086</v>
      </c>
      <c r="M6487">
        <v>7</v>
      </c>
      <c r="N6487">
        <v>2</v>
      </c>
      <c r="T6487" t="s">
        <v>12087</v>
      </c>
      <c r="U6487" t="s">
        <v>12087</v>
      </c>
      <c r="V6487" t="s">
        <v>12087</v>
      </c>
    </row>
    <row r="6488" spans="1:22" x14ac:dyDescent="0.3">
      <c r="A6488">
        <v>12758</v>
      </c>
      <c r="B6488" t="s">
        <v>20165</v>
      </c>
      <c r="C6488" t="s">
        <v>20166</v>
      </c>
      <c r="D6488">
        <v>2</v>
      </c>
      <c r="E6488">
        <v>10</v>
      </c>
      <c r="G6488">
        <v>0</v>
      </c>
      <c r="L6488" t="s">
        <v>12086</v>
      </c>
      <c r="M6488">
        <v>7</v>
      </c>
      <c r="N6488">
        <v>2</v>
      </c>
      <c r="T6488" t="s">
        <v>12087</v>
      </c>
      <c r="U6488" t="s">
        <v>12087</v>
      </c>
      <c r="V6488" t="s">
        <v>12087</v>
      </c>
    </row>
    <row r="6489" spans="1:22" x14ac:dyDescent="0.3">
      <c r="A6489">
        <v>12759</v>
      </c>
      <c r="B6489" t="s">
        <v>20167</v>
      </c>
      <c r="C6489" t="s">
        <v>20168</v>
      </c>
      <c r="D6489">
        <v>2</v>
      </c>
      <c r="E6489">
        <v>10</v>
      </c>
      <c r="G6489">
        <v>0</v>
      </c>
      <c r="L6489" t="s">
        <v>12086</v>
      </c>
      <c r="M6489">
        <v>7</v>
      </c>
      <c r="N6489">
        <v>2</v>
      </c>
      <c r="T6489" t="s">
        <v>12087</v>
      </c>
      <c r="U6489" t="s">
        <v>12087</v>
      </c>
      <c r="V6489" t="s">
        <v>12087</v>
      </c>
    </row>
    <row r="6490" spans="1:22" x14ac:dyDescent="0.3">
      <c r="A6490">
        <v>12760</v>
      </c>
      <c r="B6490" t="s">
        <v>20169</v>
      </c>
      <c r="C6490" t="s">
        <v>20170</v>
      </c>
      <c r="D6490">
        <v>2</v>
      </c>
      <c r="E6490">
        <v>20</v>
      </c>
      <c r="G6490">
        <v>10</v>
      </c>
      <c r="L6490" t="s">
        <v>12086</v>
      </c>
      <c r="M6490">
        <v>7</v>
      </c>
      <c r="N6490">
        <v>2</v>
      </c>
      <c r="T6490" t="s">
        <v>12087</v>
      </c>
      <c r="U6490" t="s">
        <v>12087</v>
      </c>
      <c r="V6490" t="s">
        <v>12087</v>
      </c>
    </row>
    <row r="6491" spans="1:22" x14ac:dyDescent="0.3">
      <c r="A6491">
        <v>12761</v>
      </c>
      <c r="B6491" t="s">
        <v>20171</v>
      </c>
      <c r="C6491" t="s">
        <v>20172</v>
      </c>
      <c r="D6491">
        <v>2</v>
      </c>
      <c r="E6491">
        <v>20</v>
      </c>
      <c r="G6491">
        <v>10</v>
      </c>
      <c r="L6491" t="s">
        <v>12086</v>
      </c>
      <c r="M6491">
        <v>7</v>
      </c>
      <c r="N6491">
        <v>2</v>
      </c>
      <c r="T6491" t="s">
        <v>12087</v>
      </c>
      <c r="U6491" t="s">
        <v>12087</v>
      </c>
      <c r="V6491" t="s">
        <v>12087</v>
      </c>
    </row>
    <row r="6492" spans="1:22" x14ac:dyDescent="0.3">
      <c r="A6492">
        <v>12762</v>
      </c>
      <c r="B6492" t="s">
        <v>20173</v>
      </c>
      <c r="C6492" t="s">
        <v>20174</v>
      </c>
      <c r="D6492">
        <v>2</v>
      </c>
      <c r="E6492">
        <v>20</v>
      </c>
      <c r="G6492">
        <v>10</v>
      </c>
      <c r="L6492" t="s">
        <v>12086</v>
      </c>
      <c r="M6492">
        <v>7</v>
      </c>
      <c r="N6492">
        <v>2</v>
      </c>
      <c r="T6492" t="s">
        <v>12087</v>
      </c>
      <c r="U6492" t="s">
        <v>12087</v>
      </c>
      <c r="V6492" t="s">
        <v>12087</v>
      </c>
    </row>
    <row r="6493" spans="1:22" x14ac:dyDescent="0.3">
      <c r="A6493">
        <v>12763</v>
      </c>
      <c r="B6493" t="s">
        <v>20175</v>
      </c>
      <c r="C6493" t="s">
        <v>20176</v>
      </c>
      <c r="D6493">
        <v>2</v>
      </c>
      <c r="E6493">
        <v>20</v>
      </c>
      <c r="G6493">
        <v>10</v>
      </c>
      <c r="L6493" t="s">
        <v>12086</v>
      </c>
      <c r="M6493">
        <v>7</v>
      </c>
      <c r="N6493">
        <v>2</v>
      </c>
      <c r="T6493" t="s">
        <v>12087</v>
      </c>
      <c r="U6493" t="s">
        <v>12087</v>
      </c>
      <c r="V6493" t="s">
        <v>12087</v>
      </c>
    </row>
    <row r="6494" spans="1:22" x14ac:dyDescent="0.3">
      <c r="A6494">
        <v>12764</v>
      </c>
      <c r="B6494" t="s">
        <v>20177</v>
      </c>
      <c r="C6494" t="s">
        <v>20178</v>
      </c>
      <c r="D6494">
        <v>2</v>
      </c>
      <c r="E6494">
        <v>0</v>
      </c>
      <c r="G6494">
        <v>0</v>
      </c>
      <c r="L6494" t="s">
        <v>12086</v>
      </c>
      <c r="M6494">
        <v>7</v>
      </c>
      <c r="N6494">
        <v>2</v>
      </c>
      <c r="T6494" t="s">
        <v>12087</v>
      </c>
      <c r="U6494" t="s">
        <v>12087</v>
      </c>
      <c r="V6494" t="s">
        <v>12087</v>
      </c>
    </row>
    <row r="6495" spans="1:22" x14ac:dyDescent="0.3">
      <c r="A6495">
        <v>12765</v>
      </c>
      <c r="B6495" t="s">
        <v>20179</v>
      </c>
      <c r="C6495" t="s">
        <v>20180</v>
      </c>
      <c r="D6495">
        <v>2</v>
      </c>
      <c r="E6495">
        <v>20</v>
      </c>
      <c r="G6495">
        <v>10</v>
      </c>
      <c r="L6495" t="s">
        <v>12086</v>
      </c>
      <c r="M6495">
        <v>7</v>
      </c>
      <c r="N6495">
        <v>2</v>
      </c>
      <c r="T6495" t="s">
        <v>12087</v>
      </c>
      <c r="U6495" t="s">
        <v>12087</v>
      </c>
      <c r="V6495" t="s">
        <v>12087</v>
      </c>
    </row>
    <row r="6496" spans="1:22" x14ac:dyDescent="0.3">
      <c r="A6496">
        <v>12766</v>
      </c>
      <c r="B6496" t="s">
        <v>20181</v>
      </c>
      <c r="C6496" t="s">
        <v>20182</v>
      </c>
      <c r="D6496">
        <v>2</v>
      </c>
      <c r="E6496">
        <v>0</v>
      </c>
      <c r="G6496">
        <v>0</v>
      </c>
      <c r="L6496" t="s">
        <v>12086</v>
      </c>
      <c r="M6496">
        <v>7</v>
      </c>
      <c r="N6496">
        <v>2</v>
      </c>
      <c r="T6496" t="s">
        <v>12087</v>
      </c>
      <c r="U6496" t="s">
        <v>12087</v>
      </c>
      <c r="V6496" t="s">
        <v>12087</v>
      </c>
    </row>
    <row r="6497" spans="1:22" x14ac:dyDescent="0.3">
      <c r="A6497">
        <v>12767</v>
      </c>
      <c r="B6497" t="s">
        <v>20183</v>
      </c>
      <c r="C6497" t="s">
        <v>20184</v>
      </c>
      <c r="D6497">
        <v>2</v>
      </c>
      <c r="E6497">
        <v>0</v>
      </c>
      <c r="G6497">
        <v>0</v>
      </c>
      <c r="L6497" t="s">
        <v>12086</v>
      </c>
      <c r="M6497">
        <v>7</v>
      </c>
      <c r="N6497">
        <v>2</v>
      </c>
      <c r="T6497" t="s">
        <v>12087</v>
      </c>
      <c r="U6497" t="s">
        <v>12087</v>
      </c>
      <c r="V6497" t="s">
        <v>12087</v>
      </c>
    </row>
    <row r="6498" spans="1:22" x14ac:dyDescent="0.3">
      <c r="A6498">
        <v>12768</v>
      </c>
      <c r="B6498" t="s">
        <v>20185</v>
      </c>
      <c r="C6498" t="s">
        <v>20186</v>
      </c>
      <c r="D6498">
        <v>2</v>
      </c>
      <c r="E6498">
        <v>0</v>
      </c>
      <c r="G6498">
        <v>0</v>
      </c>
      <c r="L6498" t="s">
        <v>12086</v>
      </c>
      <c r="M6498">
        <v>7</v>
      </c>
      <c r="N6498">
        <v>2</v>
      </c>
      <c r="T6498" t="s">
        <v>12087</v>
      </c>
      <c r="U6498" t="s">
        <v>12087</v>
      </c>
      <c r="V6498" t="s">
        <v>12087</v>
      </c>
    </row>
    <row r="6499" spans="1:22" x14ac:dyDescent="0.3">
      <c r="A6499">
        <v>12769</v>
      </c>
      <c r="B6499" t="s">
        <v>20187</v>
      </c>
      <c r="C6499" t="s">
        <v>20188</v>
      </c>
      <c r="D6499">
        <v>2</v>
      </c>
      <c r="E6499">
        <v>0</v>
      </c>
      <c r="G6499">
        <v>0</v>
      </c>
      <c r="L6499" t="s">
        <v>12086</v>
      </c>
      <c r="M6499">
        <v>7</v>
      </c>
      <c r="N6499">
        <v>2</v>
      </c>
      <c r="T6499" t="s">
        <v>12087</v>
      </c>
      <c r="U6499" t="s">
        <v>12087</v>
      </c>
      <c r="V6499" t="s">
        <v>12087</v>
      </c>
    </row>
    <row r="6500" spans="1:22" x14ac:dyDescent="0.3">
      <c r="A6500">
        <v>12770</v>
      </c>
      <c r="B6500" t="s">
        <v>20189</v>
      </c>
      <c r="C6500" t="s">
        <v>20190</v>
      </c>
      <c r="D6500">
        <v>2</v>
      </c>
      <c r="E6500">
        <v>0</v>
      </c>
      <c r="G6500">
        <v>0</v>
      </c>
      <c r="L6500" t="s">
        <v>12086</v>
      </c>
      <c r="M6500">
        <v>7</v>
      </c>
      <c r="N6500">
        <v>2</v>
      </c>
      <c r="T6500" t="s">
        <v>12087</v>
      </c>
      <c r="U6500" t="s">
        <v>12087</v>
      </c>
      <c r="V6500" t="s">
        <v>12087</v>
      </c>
    </row>
    <row r="6501" spans="1:22" x14ac:dyDescent="0.3">
      <c r="A6501">
        <v>12771</v>
      </c>
      <c r="B6501" t="s">
        <v>20191</v>
      </c>
      <c r="C6501" t="s">
        <v>20192</v>
      </c>
      <c r="D6501">
        <v>2</v>
      </c>
      <c r="E6501">
        <v>0</v>
      </c>
      <c r="G6501">
        <v>0</v>
      </c>
      <c r="L6501" t="s">
        <v>12086</v>
      </c>
      <c r="M6501">
        <v>7</v>
      </c>
      <c r="N6501">
        <v>2</v>
      </c>
      <c r="T6501" t="s">
        <v>12087</v>
      </c>
      <c r="U6501" t="s">
        <v>12087</v>
      </c>
      <c r="V6501" t="s">
        <v>12087</v>
      </c>
    </row>
    <row r="6502" spans="1:22" x14ac:dyDescent="0.3">
      <c r="A6502">
        <v>12772</v>
      </c>
      <c r="B6502" t="s">
        <v>20193</v>
      </c>
      <c r="C6502" t="s">
        <v>20194</v>
      </c>
      <c r="D6502">
        <v>2</v>
      </c>
      <c r="E6502">
        <v>0</v>
      </c>
      <c r="G6502">
        <v>0</v>
      </c>
      <c r="L6502" t="s">
        <v>12086</v>
      </c>
      <c r="M6502">
        <v>7</v>
      </c>
      <c r="N6502">
        <v>2</v>
      </c>
      <c r="T6502" t="s">
        <v>12087</v>
      </c>
      <c r="U6502" t="s">
        <v>12087</v>
      </c>
      <c r="V6502" t="s">
        <v>12087</v>
      </c>
    </row>
    <row r="6503" spans="1:22" x14ac:dyDescent="0.3">
      <c r="A6503">
        <v>12773</v>
      </c>
      <c r="B6503" t="s">
        <v>20195</v>
      </c>
      <c r="C6503" t="s">
        <v>20196</v>
      </c>
      <c r="D6503">
        <v>2</v>
      </c>
      <c r="E6503">
        <v>0</v>
      </c>
      <c r="G6503">
        <v>0</v>
      </c>
      <c r="L6503" t="s">
        <v>12086</v>
      </c>
      <c r="M6503">
        <v>7</v>
      </c>
      <c r="N6503">
        <v>2</v>
      </c>
      <c r="T6503" t="s">
        <v>12087</v>
      </c>
      <c r="U6503" t="s">
        <v>12087</v>
      </c>
      <c r="V6503" t="s">
        <v>12087</v>
      </c>
    </row>
    <row r="6504" spans="1:22" x14ac:dyDescent="0.3">
      <c r="A6504">
        <v>12774</v>
      </c>
      <c r="B6504" t="s">
        <v>20197</v>
      </c>
      <c r="C6504" t="s">
        <v>3642</v>
      </c>
      <c r="D6504">
        <v>2</v>
      </c>
      <c r="E6504">
        <v>0</v>
      </c>
      <c r="G6504">
        <v>0</v>
      </c>
      <c r="L6504" t="s">
        <v>12086</v>
      </c>
      <c r="M6504">
        <v>63</v>
      </c>
      <c r="N6504">
        <v>2</v>
      </c>
      <c r="T6504" t="s">
        <v>12087</v>
      </c>
      <c r="U6504" t="s">
        <v>12087</v>
      </c>
      <c r="V6504" t="s">
        <v>12087</v>
      </c>
    </row>
    <row r="6505" spans="1:22" x14ac:dyDescent="0.3">
      <c r="A6505">
        <v>12775</v>
      </c>
      <c r="B6505" t="s">
        <v>20198</v>
      </c>
      <c r="C6505" t="s">
        <v>20199</v>
      </c>
      <c r="D6505">
        <v>2</v>
      </c>
      <c r="E6505">
        <v>20</v>
      </c>
      <c r="G6505">
        <v>600</v>
      </c>
      <c r="L6505" t="s">
        <v>12086</v>
      </c>
      <c r="M6505">
        <v>63</v>
      </c>
      <c r="N6505">
        <v>2</v>
      </c>
      <c r="T6505" t="s">
        <v>44332</v>
      </c>
      <c r="U6505" t="s">
        <v>44332</v>
      </c>
      <c r="V6505" t="s">
        <v>44332</v>
      </c>
    </row>
    <row r="6506" spans="1:22" x14ac:dyDescent="0.3">
      <c r="A6506">
        <v>12776</v>
      </c>
      <c r="B6506" t="s">
        <v>20200</v>
      </c>
      <c r="C6506" t="s">
        <v>20201</v>
      </c>
      <c r="D6506">
        <v>2</v>
      </c>
      <c r="E6506">
        <v>0</v>
      </c>
      <c r="G6506">
        <v>10</v>
      </c>
      <c r="L6506" t="s">
        <v>12086</v>
      </c>
      <c r="M6506">
        <v>63</v>
      </c>
      <c r="N6506">
        <v>2</v>
      </c>
      <c r="T6506" t="s">
        <v>12087</v>
      </c>
      <c r="U6506" t="s">
        <v>12087</v>
      </c>
      <c r="V6506" t="s">
        <v>12087</v>
      </c>
    </row>
    <row r="6507" spans="1:22" x14ac:dyDescent="0.3">
      <c r="A6507">
        <v>12777</v>
      </c>
      <c r="B6507" t="s">
        <v>20202</v>
      </c>
      <c r="C6507" t="s">
        <v>20203</v>
      </c>
      <c r="D6507">
        <v>2</v>
      </c>
      <c r="E6507">
        <v>0</v>
      </c>
      <c r="G6507">
        <v>10</v>
      </c>
      <c r="L6507" t="s">
        <v>12086</v>
      </c>
      <c r="M6507">
        <v>63</v>
      </c>
      <c r="N6507">
        <v>2</v>
      </c>
      <c r="T6507" t="s">
        <v>12087</v>
      </c>
      <c r="U6507" t="s">
        <v>12087</v>
      </c>
      <c r="V6507" t="s">
        <v>12087</v>
      </c>
    </row>
    <row r="6508" spans="1:22" x14ac:dyDescent="0.3">
      <c r="A6508">
        <v>12778</v>
      </c>
      <c r="B6508" t="s">
        <v>20204</v>
      </c>
      <c r="C6508" t="s">
        <v>20205</v>
      </c>
      <c r="D6508">
        <v>2</v>
      </c>
      <c r="E6508">
        <v>20</v>
      </c>
      <c r="G6508">
        <v>10</v>
      </c>
      <c r="L6508" t="s">
        <v>12086</v>
      </c>
      <c r="M6508">
        <v>63</v>
      </c>
      <c r="N6508">
        <v>2</v>
      </c>
      <c r="T6508" t="s">
        <v>44333</v>
      </c>
      <c r="U6508" t="s">
        <v>44333</v>
      </c>
      <c r="V6508" t="s">
        <v>44333</v>
      </c>
    </row>
    <row r="6509" spans="1:22" x14ac:dyDescent="0.3">
      <c r="A6509">
        <v>12779</v>
      </c>
      <c r="B6509" t="s">
        <v>20206</v>
      </c>
      <c r="C6509" t="s">
        <v>20207</v>
      </c>
      <c r="D6509">
        <v>2</v>
      </c>
      <c r="E6509">
        <v>20</v>
      </c>
      <c r="G6509">
        <v>10</v>
      </c>
      <c r="L6509" t="s">
        <v>12086</v>
      </c>
      <c r="M6509">
        <v>63</v>
      </c>
      <c r="N6509">
        <v>2</v>
      </c>
      <c r="T6509" t="s">
        <v>44334</v>
      </c>
      <c r="U6509" t="s">
        <v>44334</v>
      </c>
      <c r="V6509" t="s">
        <v>44334</v>
      </c>
    </row>
    <row r="6510" spans="1:22" x14ac:dyDescent="0.3">
      <c r="A6510">
        <v>12780</v>
      </c>
      <c r="B6510" t="s">
        <v>20208</v>
      </c>
      <c r="C6510" t="s">
        <v>20209</v>
      </c>
      <c r="D6510">
        <v>2</v>
      </c>
      <c r="E6510">
        <v>0</v>
      </c>
      <c r="G6510">
        <v>0</v>
      </c>
      <c r="L6510" t="s">
        <v>12086</v>
      </c>
      <c r="M6510">
        <v>63</v>
      </c>
      <c r="N6510">
        <v>2</v>
      </c>
      <c r="T6510" t="s">
        <v>12087</v>
      </c>
      <c r="U6510" t="s">
        <v>12087</v>
      </c>
      <c r="V6510" t="s">
        <v>12087</v>
      </c>
    </row>
    <row r="6511" spans="1:22" x14ac:dyDescent="0.3">
      <c r="A6511">
        <v>12781</v>
      </c>
      <c r="B6511" t="s">
        <v>20210</v>
      </c>
      <c r="C6511" t="s">
        <v>20211</v>
      </c>
      <c r="D6511">
        <v>2</v>
      </c>
      <c r="E6511">
        <v>0</v>
      </c>
      <c r="G6511">
        <v>0</v>
      </c>
      <c r="L6511" t="s">
        <v>12086</v>
      </c>
      <c r="M6511">
        <v>63</v>
      </c>
      <c r="N6511">
        <v>2</v>
      </c>
      <c r="T6511" t="s">
        <v>12087</v>
      </c>
      <c r="U6511" t="s">
        <v>12087</v>
      </c>
      <c r="V6511" t="s">
        <v>12087</v>
      </c>
    </row>
    <row r="6512" spans="1:22" x14ac:dyDescent="0.3">
      <c r="A6512">
        <v>12782</v>
      </c>
      <c r="B6512" t="s">
        <v>20212</v>
      </c>
      <c r="C6512" t="s">
        <v>20213</v>
      </c>
      <c r="D6512">
        <v>2</v>
      </c>
      <c r="E6512">
        <v>0</v>
      </c>
      <c r="G6512">
        <v>0</v>
      </c>
      <c r="L6512" t="s">
        <v>12086</v>
      </c>
      <c r="M6512">
        <v>63</v>
      </c>
      <c r="N6512">
        <v>2</v>
      </c>
      <c r="T6512" t="s">
        <v>12087</v>
      </c>
      <c r="U6512" t="s">
        <v>12087</v>
      </c>
      <c r="V6512" t="s">
        <v>12087</v>
      </c>
    </row>
    <row r="6513" spans="1:22" x14ac:dyDescent="0.3">
      <c r="A6513">
        <v>12783</v>
      </c>
      <c r="B6513" t="s">
        <v>20214</v>
      </c>
      <c r="C6513" t="s">
        <v>20215</v>
      </c>
      <c r="D6513">
        <v>2</v>
      </c>
      <c r="E6513">
        <v>0</v>
      </c>
      <c r="G6513">
        <v>0</v>
      </c>
      <c r="L6513" t="s">
        <v>12086</v>
      </c>
      <c r="M6513">
        <v>63</v>
      </c>
      <c r="N6513">
        <v>2</v>
      </c>
      <c r="T6513" t="s">
        <v>12087</v>
      </c>
      <c r="U6513" t="s">
        <v>12087</v>
      </c>
      <c r="V6513" t="s">
        <v>12087</v>
      </c>
    </row>
    <row r="6514" spans="1:22" x14ac:dyDescent="0.3">
      <c r="A6514">
        <v>12784</v>
      </c>
      <c r="B6514" t="s">
        <v>20216</v>
      </c>
      <c r="C6514" t="s">
        <v>20217</v>
      </c>
      <c r="D6514">
        <v>2</v>
      </c>
      <c r="E6514">
        <v>0</v>
      </c>
      <c r="G6514">
        <v>0</v>
      </c>
      <c r="L6514" t="s">
        <v>12086</v>
      </c>
      <c r="M6514">
        <v>63</v>
      </c>
      <c r="N6514">
        <v>2</v>
      </c>
      <c r="T6514" t="s">
        <v>12087</v>
      </c>
      <c r="U6514" t="s">
        <v>12087</v>
      </c>
      <c r="V6514" t="s">
        <v>12087</v>
      </c>
    </row>
    <row r="6515" spans="1:22" x14ac:dyDescent="0.3">
      <c r="A6515">
        <v>12785</v>
      </c>
      <c r="B6515" t="s">
        <v>20218</v>
      </c>
      <c r="C6515" t="s">
        <v>20219</v>
      </c>
      <c r="D6515">
        <v>2</v>
      </c>
      <c r="E6515">
        <v>20</v>
      </c>
      <c r="G6515">
        <v>10</v>
      </c>
      <c r="L6515" t="s">
        <v>12086</v>
      </c>
      <c r="M6515">
        <v>63</v>
      </c>
      <c r="N6515">
        <v>2</v>
      </c>
      <c r="T6515" t="s">
        <v>12087</v>
      </c>
      <c r="U6515" t="s">
        <v>12087</v>
      </c>
      <c r="V6515" t="s">
        <v>12087</v>
      </c>
    </row>
    <row r="6516" spans="1:22" x14ac:dyDescent="0.3">
      <c r="A6516">
        <v>12786</v>
      </c>
      <c r="B6516" t="s">
        <v>20220</v>
      </c>
      <c r="C6516" t="s">
        <v>20221</v>
      </c>
      <c r="D6516">
        <v>2</v>
      </c>
      <c r="E6516">
        <v>0</v>
      </c>
      <c r="G6516">
        <v>0</v>
      </c>
      <c r="L6516" t="s">
        <v>12086</v>
      </c>
      <c r="M6516">
        <v>63</v>
      </c>
      <c r="N6516">
        <v>2</v>
      </c>
      <c r="T6516" t="s">
        <v>20222</v>
      </c>
      <c r="U6516" t="s">
        <v>20222</v>
      </c>
      <c r="V6516" t="s">
        <v>20222</v>
      </c>
    </row>
    <row r="6517" spans="1:22" x14ac:dyDescent="0.3">
      <c r="A6517">
        <v>12787</v>
      </c>
      <c r="B6517" t="s">
        <v>20223</v>
      </c>
      <c r="C6517" t="s">
        <v>20224</v>
      </c>
      <c r="D6517">
        <v>2</v>
      </c>
      <c r="E6517">
        <v>20</v>
      </c>
      <c r="G6517">
        <v>10</v>
      </c>
      <c r="L6517" t="s">
        <v>12086</v>
      </c>
      <c r="M6517">
        <v>63</v>
      </c>
      <c r="N6517">
        <v>2</v>
      </c>
      <c r="T6517" t="s">
        <v>44335</v>
      </c>
      <c r="U6517" t="s">
        <v>44335</v>
      </c>
      <c r="V6517" t="s">
        <v>44335</v>
      </c>
    </row>
    <row r="6518" spans="1:22" x14ac:dyDescent="0.3">
      <c r="A6518">
        <v>12788</v>
      </c>
      <c r="B6518" t="s">
        <v>20225</v>
      </c>
      <c r="C6518" t="s">
        <v>20226</v>
      </c>
      <c r="D6518">
        <v>2</v>
      </c>
      <c r="E6518">
        <v>2</v>
      </c>
      <c r="G6518">
        <v>20</v>
      </c>
      <c r="L6518" t="s">
        <v>12086</v>
      </c>
      <c r="M6518">
        <v>63</v>
      </c>
      <c r="N6518">
        <v>2</v>
      </c>
      <c r="T6518" t="s">
        <v>12087</v>
      </c>
      <c r="U6518" t="s">
        <v>12087</v>
      </c>
      <c r="V6518" t="s">
        <v>12087</v>
      </c>
    </row>
    <row r="6519" spans="1:22" x14ac:dyDescent="0.3">
      <c r="A6519">
        <v>12789</v>
      </c>
      <c r="B6519" t="s">
        <v>20227</v>
      </c>
      <c r="C6519" t="s">
        <v>20228</v>
      </c>
      <c r="D6519">
        <v>2</v>
      </c>
      <c r="E6519">
        <v>2</v>
      </c>
      <c r="G6519">
        <v>100</v>
      </c>
      <c r="L6519" t="s">
        <v>12086</v>
      </c>
      <c r="M6519">
        <v>63</v>
      </c>
      <c r="N6519">
        <v>2</v>
      </c>
      <c r="T6519" t="s">
        <v>12087</v>
      </c>
      <c r="U6519" t="s">
        <v>12087</v>
      </c>
      <c r="V6519" t="s">
        <v>12087</v>
      </c>
    </row>
    <row r="6520" spans="1:22" x14ac:dyDescent="0.3">
      <c r="A6520">
        <v>12790</v>
      </c>
      <c r="B6520" t="s">
        <v>20229</v>
      </c>
      <c r="C6520" t="s">
        <v>20230</v>
      </c>
      <c r="D6520">
        <v>2</v>
      </c>
      <c r="E6520">
        <v>0</v>
      </c>
      <c r="G6520">
        <v>0</v>
      </c>
      <c r="L6520" t="s">
        <v>12086</v>
      </c>
      <c r="M6520">
        <v>63</v>
      </c>
      <c r="N6520">
        <v>2</v>
      </c>
      <c r="T6520" t="s">
        <v>20231</v>
      </c>
      <c r="U6520" t="s">
        <v>20231</v>
      </c>
      <c r="V6520" t="s">
        <v>20231</v>
      </c>
    </row>
    <row r="6521" spans="1:22" x14ac:dyDescent="0.3">
      <c r="A6521">
        <v>12791</v>
      </c>
      <c r="B6521" t="s">
        <v>20232</v>
      </c>
      <c r="C6521" t="s">
        <v>20233</v>
      </c>
      <c r="D6521">
        <v>2</v>
      </c>
      <c r="E6521">
        <v>20</v>
      </c>
      <c r="G6521">
        <v>150</v>
      </c>
      <c r="L6521" t="s">
        <v>12086</v>
      </c>
      <c r="M6521">
        <v>63</v>
      </c>
      <c r="N6521">
        <v>2</v>
      </c>
      <c r="T6521" t="s">
        <v>44336</v>
      </c>
      <c r="U6521" t="s">
        <v>44336</v>
      </c>
      <c r="V6521" t="s">
        <v>44336</v>
      </c>
    </row>
    <row r="6522" spans="1:22" x14ac:dyDescent="0.3">
      <c r="A6522">
        <v>12792</v>
      </c>
      <c r="B6522" t="s">
        <v>20234</v>
      </c>
      <c r="C6522" t="s">
        <v>20235</v>
      </c>
      <c r="D6522">
        <v>2</v>
      </c>
      <c r="E6522">
        <v>20</v>
      </c>
      <c r="G6522">
        <v>150</v>
      </c>
      <c r="L6522" t="s">
        <v>12086</v>
      </c>
      <c r="M6522">
        <v>63</v>
      </c>
      <c r="N6522">
        <v>2</v>
      </c>
      <c r="T6522" t="s">
        <v>44337</v>
      </c>
      <c r="U6522" t="s">
        <v>44337</v>
      </c>
      <c r="V6522" t="s">
        <v>44337</v>
      </c>
    </row>
    <row r="6523" spans="1:22" x14ac:dyDescent="0.3">
      <c r="A6523">
        <v>12793</v>
      </c>
      <c r="B6523" t="s">
        <v>20236</v>
      </c>
      <c r="C6523" t="s">
        <v>20237</v>
      </c>
      <c r="D6523">
        <v>2</v>
      </c>
      <c r="E6523">
        <v>20</v>
      </c>
      <c r="G6523">
        <v>0</v>
      </c>
      <c r="L6523" t="s">
        <v>12086</v>
      </c>
      <c r="M6523">
        <v>63</v>
      </c>
      <c r="N6523">
        <v>2</v>
      </c>
      <c r="T6523" t="s">
        <v>44338</v>
      </c>
      <c r="U6523" t="s">
        <v>44338</v>
      </c>
      <c r="V6523" t="s">
        <v>44338</v>
      </c>
    </row>
    <row r="6524" spans="1:22" x14ac:dyDescent="0.3">
      <c r="A6524">
        <v>12794</v>
      </c>
      <c r="B6524" t="s">
        <v>20238</v>
      </c>
      <c r="C6524" t="s">
        <v>20239</v>
      </c>
      <c r="D6524">
        <v>2</v>
      </c>
      <c r="E6524">
        <v>20</v>
      </c>
      <c r="G6524">
        <v>0</v>
      </c>
      <c r="L6524" t="s">
        <v>12086</v>
      </c>
      <c r="M6524">
        <v>63</v>
      </c>
      <c r="N6524">
        <v>2</v>
      </c>
      <c r="T6524" t="s">
        <v>44339</v>
      </c>
      <c r="U6524" t="s">
        <v>44339</v>
      </c>
      <c r="V6524" t="s">
        <v>44339</v>
      </c>
    </row>
    <row r="6525" spans="1:22" x14ac:dyDescent="0.3">
      <c r="A6525">
        <v>12795</v>
      </c>
      <c r="B6525" t="s">
        <v>20240</v>
      </c>
      <c r="C6525" t="s">
        <v>20241</v>
      </c>
      <c r="D6525">
        <v>2</v>
      </c>
      <c r="E6525">
        <v>20</v>
      </c>
      <c r="G6525">
        <v>10</v>
      </c>
      <c r="L6525" t="s">
        <v>12086</v>
      </c>
      <c r="M6525">
        <v>63</v>
      </c>
      <c r="N6525">
        <v>2</v>
      </c>
      <c r="T6525" t="s">
        <v>12087</v>
      </c>
      <c r="U6525" t="s">
        <v>12087</v>
      </c>
      <c r="V6525" t="s">
        <v>12087</v>
      </c>
    </row>
    <row r="6526" spans="1:22" x14ac:dyDescent="0.3">
      <c r="A6526">
        <v>12796</v>
      </c>
      <c r="B6526" t="s">
        <v>20242</v>
      </c>
      <c r="C6526" t="s">
        <v>20243</v>
      </c>
      <c r="D6526">
        <v>2</v>
      </c>
      <c r="E6526">
        <v>20</v>
      </c>
      <c r="G6526">
        <v>10</v>
      </c>
      <c r="L6526" t="s">
        <v>12086</v>
      </c>
      <c r="M6526">
        <v>63</v>
      </c>
      <c r="N6526">
        <v>2</v>
      </c>
      <c r="T6526" t="s">
        <v>44340</v>
      </c>
      <c r="U6526" t="s">
        <v>44340</v>
      </c>
      <c r="V6526" t="s">
        <v>44340</v>
      </c>
    </row>
    <row r="6527" spans="1:22" x14ac:dyDescent="0.3">
      <c r="A6527">
        <v>12797</v>
      </c>
      <c r="B6527" t="s">
        <v>20244</v>
      </c>
      <c r="C6527" t="s">
        <v>20245</v>
      </c>
      <c r="D6527">
        <v>2</v>
      </c>
      <c r="E6527">
        <v>20</v>
      </c>
      <c r="G6527">
        <v>10</v>
      </c>
      <c r="L6527" t="s">
        <v>12086</v>
      </c>
      <c r="M6527">
        <v>63</v>
      </c>
      <c r="N6527">
        <v>2</v>
      </c>
      <c r="T6527" t="s">
        <v>44341</v>
      </c>
      <c r="U6527" t="s">
        <v>44341</v>
      </c>
      <c r="V6527" t="s">
        <v>44341</v>
      </c>
    </row>
    <row r="6528" spans="1:22" x14ac:dyDescent="0.3">
      <c r="A6528">
        <v>12798</v>
      </c>
      <c r="B6528" t="s">
        <v>20246</v>
      </c>
      <c r="C6528" t="s">
        <v>20247</v>
      </c>
      <c r="D6528">
        <v>2</v>
      </c>
      <c r="E6528">
        <v>20</v>
      </c>
      <c r="G6528">
        <v>10</v>
      </c>
      <c r="L6528" t="s">
        <v>12086</v>
      </c>
      <c r="M6528">
        <v>63</v>
      </c>
      <c r="N6528">
        <v>2</v>
      </c>
      <c r="T6528" t="s">
        <v>44342</v>
      </c>
      <c r="U6528" t="s">
        <v>44342</v>
      </c>
      <c r="V6528" t="s">
        <v>44342</v>
      </c>
    </row>
    <row r="6529" spans="1:22" x14ac:dyDescent="0.3">
      <c r="A6529">
        <v>12799</v>
      </c>
      <c r="B6529" t="s">
        <v>20248</v>
      </c>
      <c r="C6529" t="s">
        <v>20249</v>
      </c>
      <c r="D6529">
        <v>2</v>
      </c>
      <c r="E6529">
        <v>20</v>
      </c>
      <c r="G6529">
        <v>10</v>
      </c>
      <c r="L6529" t="s">
        <v>12086</v>
      </c>
      <c r="M6529">
        <v>63</v>
      </c>
      <c r="N6529">
        <v>2</v>
      </c>
      <c r="T6529" t="s">
        <v>12087</v>
      </c>
      <c r="U6529" t="s">
        <v>12087</v>
      </c>
      <c r="V6529" t="s">
        <v>12087</v>
      </c>
    </row>
    <row r="6530" spans="1:22" x14ac:dyDescent="0.3">
      <c r="A6530">
        <v>12800</v>
      </c>
      <c r="B6530" t="s">
        <v>20250</v>
      </c>
      <c r="C6530" t="s">
        <v>20251</v>
      </c>
      <c r="D6530">
        <v>2</v>
      </c>
      <c r="E6530">
        <v>20</v>
      </c>
      <c r="G6530">
        <v>10</v>
      </c>
      <c r="L6530" t="s">
        <v>12086</v>
      </c>
      <c r="M6530">
        <v>63</v>
      </c>
      <c r="N6530">
        <v>2</v>
      </c>
      <c r="T6530" t="s">
        <v>44343</v>
      </c>
      <c r="U6530" t="s">
        <v>44343</v>
      </c>
      <c r="V6530" t="s">
        <v>44343</v>
      </c>
    </row>
    <row r="6531" spans="1:22" x14ac:dyDescent="0.3">
      <c r="A6531">
        <v>12801</v>
      </c>
      <c r="B6531" t="s">
        <v>20252</v>
      </c>
      <c r="C6531" t="s">
        <v>20253</v>
      </c>
      <c r="D6531">
        <v>2</v>
      </c>
      <c r="E6531">
        <v>20</v>
      </c>
      <c r="G6531">
        <v>10</v>
      </c>
      <c r="L6531" t="s">
        <v>12086</v>
      </c>
      <c r="M6531">
        <v>63</v>
      </c>
      <c r="N6531">
        <v>2</v>
      </c>
      <c r="T6531" t="s">
        <v>44344</v>
      </c>
      <c r="U6531" t="s">
        <v>44344</v>
      </c>
      <c r="V6531" t="s">
        <v>44344</v>
      </c>
    </row>
    <row r="6532" spans="1:22" x14ac:dyDescent="0.3">
      <c r="A6532">
        <v>12802</v>
      </c>
      <c r="B6532" t="s">
        <v>20254</v>
      </c>
      <c r="C6532" t="s">
        <v>20255</v>
      </c>
      <c r="D6532">
        <v>2</v>
      </c>
      <c r="E6532">
        <v>0</v>
      </c>
      <c r="G6532">
        <v>0</v>
      </c>
      <c r="L6532" t="s">
        <v>12086</v>
      </c>
      <c r="M6532">
        <v>63</v>
      </c>
      <c r="N6532">
        <v>2</v>
      </c>
      <c r="T6532" t="s">
        <v>12087</v>
      </c>
      <c r="U6532" t="s">
        <v>12087</v>
      </c>
      <c r="V6532" t="s">
        <v>12087</v>
      </c>
    </row>
    <row r="6533" spans="1:22" x14ac:dyDescent="0.3">
      <c r="A6533">
        <v>12803</v>
      </c>
      <c r="B6533" t="s">
        <v>20256</v>
      </c>
      <c r="C6533" t="s">
        <v>20257</v>
      </c>
      <c r="D6533">
        <v>2</v>
      </c>
      <c r="E6533">
        <v>0</v>
      </c>
      <c r="G6533">
        <v>0</v>
      </c>
      <c r="L6533" t="s">
        <v>12086</v>
      </c>
      <c r="M6533">
        <v>63</v>
      </c>
      <c r="N6533">
        <v>2</v>
      </c>
      <c r="T6533" t="s">
        <v>12087</v>
      </c>
      <c r="U6533" t="s">
        <v>12087</v>
      </c>
      <c r="V6533" t="s">
        <v>12087</v>
      </c>
    </row>
    <row r="6534" spans="1:22" x14ac:dyDescent="0.3">
      <c r="A6534">
        <v>12804</v>
      </c>
      <c r="B6534" t="s">
        <v>20258</v>
      </c>
      <c r="C6534" t="s">
        <v>20259</v>
      </c>
      <c r="D6534">
        <v>2</v>
      </c>
      <c r="E6534">
        <v>20</v>
      </c>
      <c r="G6534">
        <v>10</v>
      </c>
      <c r="L6534" t="s">
        <v>12086</v>
      </c>
      <c r="M6534">
        <v>63</v>
      </c>
      <c r="N6534">
        <v>2</v>
      </c>
      <c r="T6534" t="s">
        <v>12087</v>
      </c>
      <c r="U6534" t="s">
        <v>12087</v>
      </c>
      <c r="V6534" t="s">
        <v>12087</v>
      </c>
    </row>
    <row r="6535" spans="1:22" x14ac:dyDescent="0.3">
      <c r="A6535">
        <v>12805</v>
      </c>
      <c r="B6535" t="s">
        <v>20260</v>
      </c>
      <c r="C6535" t="s">
        <v>20261</v>
      </c>
      <c r="D6535">
        <v>2</v>
      </c>
      <c r="E6535">
        <v>20</v>
      </c>
      <c r="G6535">
        <v>10</v>
      </c>
      <c r="L6535" t="s">
        <v>12086</v>
      </c>
      <c r="M6535">
        <v>63</v>
      </c>
      <c r="N6535">
        <v>2</v>
      </c>
      <c r="T6535" t="s">
        <v>12087</v>
      </c>
      <c r="U6535" t="s">
        <v>12087</v>
      </c>
      <c r="V6535" t="s">
        <v>12087</v>
      </c>
    </row>
    <row r="6536" spans="1:22" x14ac:dyDescent="0.3">
      <c r="A6536">
        <v>12806</v>
      </c>
      <c r="B6536" t="s">
        <v>20262</v>
      </c>
      <c r="C6536" t="s">
        <v>20263</v>
      </c>
      <c r="D6536">
        <v>2</v>
      </c>
      <c r="E6536">
        <v>20</v>
      </c>
      <c r="G6536">
        <v>10</v>
      </c>
      <c r="L6536" t="s">
        <v>12086</v>
      </c>
      <c r="M6536">
        <v>63</v>
      </c>
      <c r="N6536">
        <v>2</v>
      </c>
      <c r="T6536" t="s">
        <v>44345</v>
      </c>
      <c r="U6536" t="s">
        <v>44345</v>
      </c>
      <c r="V6536" t="s">
        <v>44345</v>
      </c>
    </row>
    <row r="6537" spans="1:22" x14ac:dyDescent="0.3">
      <c r="A6537">
        <v>12807</v>
      </c>
      <c r="B6537" t="s">
        <v>20264</v>
      </c>
      <c r="C6537" t="s">
        <v>20265</v>
      </c>
      <c r="D6537">
        <v>2</v>
      </c>
      <c r="E6537">
        <v>0</v>
      </c>
      <c r="G6537">
        <v>0</v>
      </c>
      <c r="L6537" t="s">
        <v>12086</v>
      </c>
      <c r="M6537">
        <v>63</v>
      </c>
      <c r="N6537">
        <v>2</v>
      </c>
      <c r="Q6537">
        <v>20</v>
      </c>
      <c r="T6537" t="s">
        <v>44346</v>
      </c>
      <c r="U6537" t="s">
        <v>44346</v>
      </c>
      <c r="V6537" t="s">
        <v>44346</v>
      </c>
    </row>
    <row r="6538" spans="1:22" x14ac:dyDescent="0.3">
      <c r="A6538">
        <v>12808</v>
      </c>
      <c r="B6538" t="s">
        <v>20266</v>
      </c>
      <c r="C6538" t="s">
        <v>20267</v>
      </c>
      <c r="D6538">
        <v>2</v>
      </c>
      <c r="E6538">
        <v>0</v>
      </c>
      <c r="G6538">
        <v>0</v>
      </c>
      <c r="L6538" t="s">
        <v>12086</v>
      </c>
      <c r="M6538">
        <v>63</v>
      </c>
      <c r="N6538">
        <v>2</v>
      </c>
      <c r="Q6538">
        <v>40</v>
      </c>
      <c r="T6538" t="s">
        <v>12087</v>
      </c>
      <c r="U6538" t="s">
        <v>12087</v>
      </c>
      <c r="V6538" t="s">
        <v>12087</v>
      </c>
    </row>
    <row r="6539" spans="1:22" x14ac:dyDescent="0.3">
      <c r="A6539">
        <v>12809</v>
      </c>
      <c r="B6539" t="s">
        <v>20268</v>
      </c>
      <c r="C6539" t="s">
        <v>20269</v>
      </c>
      <c r="D6539">
        <v>2</v>
      </c>
      <c r="E6539">
        <v>0</v>
      </c>
      <c r="G6539">
        <v>0</v>
      </c>
      <c r="L6539" t="s">
        <v>12086</v>
      </c>
      <c r="M6539">
        <v>63</v>
      </c>
      <c r="N6539">
        <v>2</v>
      </c>
      <c r="Q6539">
        <v>120</v>
      </c>
      <c r="T6539" t="s">
        <v>44347</v>
      </c>
      <c r="U6539" t="s">
        <v>44347</v>
      </c>
      <c r="V6539" t="s">
        <v>44347</v>
      </c>
    </row>
    <row r="6540" spans="1:22" x14ac:dyDescent="0.3">
      <c r="A6540">
        <v>12810</v>
      </c>
      <c r="B6540" t="s">
        <v>20270</v>
      </c>
      <c r="C6540" t="s">
        <v>20271</v>
      </c>
      <c r="D6540">
        <v>2</v>
      </c>
      <c r="E6540">
        <v>20</v>
      </c>
      <c r="G6540">
        <v>10</v>
      </c>
      <c r="L6540" t="s">
        <v>12086</v>
      </c>
      <c r="M6540">
        <v>63</v>
      </c>
      <c r="N6540">
        <v>2</v>
      </c>
      <c r="T6540" t="s">
        <v>12087</v>
      </c>
      <c r="U6540" t="s">
        <v>12087</v>
      </c>
      <c r="V6540" t="s">
        <v>12087</v>
      </c>
    </row>
    <row r="6541" spans="1:22" x14ac:dyDescent="0.3">
      <c r="A6541">
        <v>12811</v>
      </c>
      <c r="B6541" t="s">
        <v>20272</v>
      </c>
      <c r="C6541" t="s">
        <v>20271</v>
      </c>
      <c r="D6541">
        <v>2</v>
      </c>
      <c r="E6541">
        <v>20</v>
      </c>
      <c r="G6541">
        <v>10</v>
      </c>
      <c r="L6541" t="s">
        <v>12086</v>
      </c>
      <c r="M6541">
        <v>63</v>
      </c>
      <c r="N6541">
        <v>2</v>
      </c>
      <c r="T6541" t="s">
        <v>44348</v>
      </c>
      <c r="U6541" t="s">
        <v>44348</v>
      </c>
      <c r="V6541" t="s">
        <v>44348</v>
      </c>
    </row>
    <row r="6542" spans="1:22" x14ac:dyDescent="0.3">
      <c r="A6542">
        <v>12812</v>
      </c>
      <c r="B6542" t="s">
        <v>20273</v>
      </c>
      <c r="C6542" t="s">
        <v>20274</v>
      </c>
      <c r="D6542">
        <v>11</v>
      </c>
      <c r="E6542">
        <v>0</v>
      </c>
      <c r="G6542">
        <v>10</v>
      </c>
      <c r="L6542" t="s">
        <v>12086</v>
      </c>
      <c r="M6542">
        <v>63</v>
      </c>
      <c r="N6542">
        <v>2</v>
      </c>
      <c r="T6542" t="s">
        <v>44349</v>
      </c>
      <c r="U6542" t="s">
        <v>44349</v>
      </c>
      <c r="V6542" t="s">
        <v>44349</v>
      </c>
    </row>
    <row r="6543" spans="1:22" x14ac:dyDescent="0.3">
      <c r="A6543">
        <v>12813</v>
      </c>
      <c r="B6543" t="s">
        <v>20275</v>
      </c>
      <c r="C6543" t="s">
        <v>20276</v>
      </c>
      <c r="D6543">
        <v>11</v>
      </c>
      <c r="E6543">
        <v>0</v>
      </c>
      <c r="G6543">
        <v>10</v>
      </c>
      <c r="L6543" t="s">
        <v>12086</v>
      </c>
      <c r="M6543">
        <v>63</v>
      </c>
      <c r="N6543">
        <v>2</v>
      </c>
      <c r="T6543" t="s">
        <v>44350</v>
      </c>
      <c r="U6543" t="s">
        <v>44350</v>
      </c>
      <c r="V6543" t="s">
        <v>44350</v>
      </c>
    </row>
    <row r="6544" spans="1:22" x14ac:dyDescent="0.3">
      <c r="A6544">
        <v>12814</v>
      </c>
      <c r="B6544" t="s">
        <v>20277</v>
      </c>
      <c r="C6544" t="s">
        <v>20278</v>
      </c>
      <c r="D6544">
        <v>11</v>
      </c>
      <c r="E6544">
        <v>0</v>
      </c>
      <c r="G6544">
        <v>10</v>
      </c>
      <c r="L6544" t="s">
        <v>12086</v>
      </c>
      <c r="M6544">
        <v>63</v>
      </c>
      <c r="N6544">
        <v>2</v>
      </c>
      <c r="T6544" t="s">
        <v>44351</v>
      </c>
      <c r="U6544" t="s">
        <v>44351</v>
      </c>
      <c r="V6544" t="s">
        <v>44351</v>
      </c>
    </row>
    <row r="6545" spans="1:22" x14ac:dyDescent="0.3">
      <c r="A6545">
        <v>12815</v>
      </c>
      <c r="B6545" t="s">
        <v>20279</v>
      </c>
      <c r="C6545" t="s">
        <v>20280</v>
      </c>
      <c r="D6545">
        <v>11</v>
      </c>
      <c r="E6545">
        <v>0</v>
      </c>
      <c r="G6545">
        <v>10</v>
      </c>
      <c r="L6545" t="s">
        <v>12086</v>
      </c>
      <c r="M6545">
        <v>63</v>
      </c>
      <c r="N6545">
        <v>2</v>
      </c>
      <c r="T6545" t="s">
        <v>44352</v>
      </c>
      <c r="U6545" t="s">
        <v>44352</v>
      </c>
      <c r="V6545" t="s">
        <v>44352</v>
      </c>
    </row>
    <row r="6546" spans="1:22" x14ac:dyDescent="0.3">
      <c r="A6546">
        <v>12816</v>
      </c>
      <c r="B6546" t="s">
        <v>20281</v>
      </c>
      <c r="C6546" t="s">
        <v>19866</v>
      </c>
      <c r="D6546">
        <v>2</v>
      </c>
      <c r="E6546">
        <v>0</v>
      </c>
      <c r="G6546">
        <v>0</v>
      </c>
      <c r="L6546" t="s">
        <v>12086</v>
      </c>
      <c r="M6546">
        <v>63</v>
      </c>
      <c r="N6546">
        <v>2</v>
      </c>
      <c r="Q6546">
        <v>60</v>
      </c>
      <c r="T6546" t="s">
        <v>12087</v>
      </c>
      <c r="U6546" t="s">
        <v>12087</v>
      </c>
      <c r="V6546" t="s">
        <v>12087</v>
      </c>
    </row>
    <row r="6547" spans="1:22" x14ac:dyDescent="0.3">
      <c r="A6547">
        <v>12817</v>
      </c>
      <c r="B6547" t="s">
        <v>20282</v>
      </c>
      <c r="C6547" t="s">
        <v>7195</v>
      </c>
      <c r="D6547">
        <v>2</v>
      </c>
      <c r="E6547">
        <v>0</v>
      </c>
      <c r="G6547">
        <v>0</v>
      </c>
      <c r="L6547" t="s">
        <v>12086</v>
      </c>
      <c r="M6547">
        <v>63</v>
      </c>
      <c r="N6547">
        <v>2</v>
      </c>
      <c r="Q6547">
        <v>80</v>
      </c>
      <c r="T6547" t="s">
        <v>12087</v>
      </c>
      <c r="U6547" t="s">
        <v>12087</v>
      </c>
      <c r="V6547" t="s">
        <v>12087</v>
      </c>
    </row>
    <row r="6548" spans="1:22" x14ac:dyDescent="0.3">
      <c r="A6548">
        <v>12818</v>
      </c>
      <c r="B6548" t="s">
        <v>20283</v>
      </c>
      <c r="C6548" t="s">
        <v>20284</v>
      </c>
      <c r="D6548">
        <v>2</v>
      </c>
      <c r="E6548">
        <v>0</v>
      </c>
      <c r="G6548">
        <v>0</v>
      </c>
      <c r="L6548" t="s">
        <v>12086</v>
      </c>
      <c r="M6548">
        <v>63</v>
      </c>
      <c r="N6548">
        <v>2</v>
      </c>
      <c r="Q6548">
        <v>100</v>
      </c>
      <c r="T6548" t="s">
        <v>44259</v>
      </c>
      <c r="U6548" t="s">
        <v>44259</v>
      </c>
      <c r="V6548" t="s">
        <v>44259</v>
      </c>
    </row>
    <row r="6549" spans="1:22" x14ac:dyDescent="0.3">
      <c r="A6549">
        <v>12819</v>
      </c>
      <c r="B6549" t="s">
        <v>20285</v>
      </c>
      <c r="C6549" t="s">
        <v>20286</v>
      </c>
      <c r="D6549">
        <v>2</v>
      </c>
      <c r="E6549">
        <v>0</v>
      </c>
      <c r="G6549">
        <v>0</v>
      </c>
      <c r="L6549" t="s">
        <v>12086</v>
      </c>
      <c r="M6549">
        <v>63</v>
      </c>
      <c r="N6549">
        <v>2</v>
      </c>
      <c r="Q6549">
        <v>150</v>
      </c>
      <c r="T6549" t="s">
        <v>44353</v>
      </c>
      <c r="U6549" t="s">
        <v>44353</v>
      </c>
      <c r="V6549" t="s">
        <v>44353</v>
      </c>
    </row>
    <row r="6550" spans="1:22" x14ac:dyDescent="0.3">
      <c r="A6550">
        <v>12820</v>
      </c>
      <c r="B6550" t="s">
        <v>20287</v>
      </c>
      <c r="C6550" t="s">
        <v>20288</v>
      </c>
      <c r="D6550">
        <v>2</v>
      </c>
      <c r="E6550">
        <v>20</v>
      </c>
      <c r="G6550">
        <v>10</v>
      </c>
      <c r="L6550" t="s">
        <v>12086</v>
      </c>
      <c r="M6550">
        <v>63</v>
      </c>
      <c r="N6550">
        <v>2</v>
      </c>
      <c r="T6550" t="s">
        <v>44354</v>
      </c>
      <c r="U6550" t="s">
        <v>44354</v>
      </c>
      <c r="V6550" t="s">
        <v>44354</v>
      </c>
    </row>
    <row r="6551" spans="1:22" x14ac:dyDescent="0.3">
      <c r="A6551">
        <v>12821</v>
      </c>
      <c r="B6551" t="s">
        <v>20289</v>
      </c>
      <c r="C6551" t="s">
        <v>20290</v>
      </c>
      <c r="D6551">
        <v>2</v>
      </c>
      <c r="E6551">
        <v>20</v>
      </c>
      <c r="G6551">
        <v>10</v>
      </c>
      <c r="L6551" t="s">
        <v>12086</v>
      </c>
      <c r="M6551">
        <v>63</v>
      </c>
      <c r="N6551">
        <v>2</v>
      </c>
      <c r="T6551" t="s">
        <v>44355</v>
      </c>
      <c r="U6551" t="s">
        <v>44355</v>
      </c>
      <c r="V6551" t="s">
        <v>44355</v>
      </c>
    </row>
    <row r="6552" spans="1:22" x14ac:dyDescent="0.3">
      <c r="A6552">
        <v>12822</v>
      </c>
      <c r="B6552" t="s">
        <v>20291</v>
      </c>
      <c r="C6552" t="s">
        <v>20292</v>
      </c>
      <c r="D6552">
        <v>2</v>
      </c>
      <c r="E6552">
        <v>20</v>
      </c>
      <c r="G6552">
        <v>10</v>
      </c>
      <c r="L6552" t="s">
        <v>12086</v>
      </c>
      <c r="M6552">
        <v>63</v>
      </c>
      <c r="N6552">
        <v>2</v>
      </c>
      <c r="T6552" t="s">
        <v>44356</v>
      </c>
      <c r="U6552" t="s">
        <v>44356</v>
      </c>
      <c r="V6552" t="s">
        <v>44356</v>
      </c>
    </row>
    <row r="6553" spans="1:22" x14ac:dyDescent="0.3">
      <c r="A6553">
        <v>12823</v>
      </c>
      <c r="B6553" t="s">
        <v>20293</v>
      </c>
      <c r="C6553" t="s">
        <v>20294</v>
      </c>
      <c r="D6553">
        <v>2</v>
      </c>
      <c r="E6553">
        <v>20</v>
      </c>
      <c r="G6553">
        <v>10</v>
      </c>
      <c r="L6553" t="s">
        <v>12086</v>
      </c>
      <c r="M6553">
        <v>63</v>
      </c>
      <c r="N6553">
        <v>2</v>
      </c>
      <c r="T6553" t="s">
        <v>44357</v>
      </c>
      <c r="U6553" t="s">
        <v>44357</v>
      </c>
      <c r="V6553" t="s">
        <v>44357</v>
      </c>
    </row>
    <row r="6554" spans="1:22" x14ac:dyDescent="0.3">
      <c r="A6554">
        <v>12824</v>
      </c>
      <c r="B6554" t="s">
        <v>20295</v>
      </c>
      <c r="C6554" t="s">
        <v>20296</v>
      </c>
      <c r="D6554">
        <v>2</v>
      </c>
      <c r="E6554">
        <v>20</v>
      </c>
      <c r="G6554">
        <v>10</v>
      </c>
      <c r="L6554" t="s">
        <v>12086</v>
      </c>
      <c r="M6554">
        <v>63</v>
      </c>
      <c r="N6554">
        <v>2</v>
      </c>
      <c r="T6554" t="s">
        <v>44358</v>
      </c>
      <c r="U6554" t="s">
        <v>44358</v>
      </c>
      <c r="V6554" t="s">
        <v>44358</v>
      </c>
    </row>
    <row r="6555" spans="1:22" x14ac:dyDescent="0.3">
      <c r="A6555">
        <v>12826</v>
      </c>
      <c r="B6555" t="s">
        <v>20297</v>
      </c>
      <c r="C6555" t="s">
        <v>20298</v>
      </c>
      <c r="D6555">
        <v>2</v>
      </c>
      <c r="E6555">
        <v>20</v>
      </c>
      <c r="G6555">
        <v>10</v>
      </c>
      <c r="L6555" t="s">
        <v>12086</v>
      </c>
      <c r="M6555">
        <v>63</v>
      </c>
      <c r="N6555">
        <v>2</v>
      </c>
      <c r="T6555" t="s">
        <v>20299</v>
      </c>
      <c r="U6555" t="s">
        <v>20299</v>
      </c>
      <c r="V6555" t="s">
        <v>20299</v>
      </c>
    </row>
    <row r="6556" spans="1:22" x14ac:dyDescent="0.3">
      <c r="A6556">
        <v>12827</v>
      </c>
      <c r="B6556" t="s">
        <v>20300</v>
      </c>
      <c r="C6556" t="s">
        <v>20301</v>
      </c>
      <c r="D6556">
        <v>2</v>
      </c>
      <c r="E6556">
        <v>20</v>
      </c>
      <c r="G6556">
        <v>10</v>
      </c>
      <c r="L6556" t="s">
        <v>12086</v>
      </c>
      <c r="M6556">
        <v>63</v>
      </c>
      <c r="N6556">
        <v>2</v>
      </c>
      <c r="T6556" t="s">
        <v>20302</v>
      </c>
      <c r="U6556" t="s">
        <v>20302</v>
      </c>
      <c r="V6556" t="s">
        <v>20302</v>
      </c>
    </row>
    <row r="6557" spans="1:22" x14ac:dyDescent="0.3">
      <c r="A6557">
        <v>12828</v>
      </c>
      <c r="B6557" t="s">
        <v>20303</v>
      </c>
      <c r="C6557" t="s">
        <v>20304</v>
      </c>
      <c r="D6557">
        <v>2</v>
      </c>
      <c r="E6557">
        <v>20</v>
      </c>
      <c r="G6557">
        <v>10</v>
      </c>
      <c r="L6557" t="s">
        <v>12086</v>
      </c>
      <c r="M6557">
        <v>63</v>
      </c>
      <c r="N6557">
        <v>2</v>
      </c>
      <c r="T6557" t="s">
        <v>20305</v>
      </c>
      <c r="U6557" t="s">
        <v>20305</v>
      </c>
      <c r="V6557" t="s">
        <v>20305</v>
      </c>
    </row>
    <row r="6558" spans="1:22" x14ac:dyDescent="0.3">
      <c r="A6558">
        <v>12829</v>
      </c>
      <c r="B6558" t="s">
        <v>20306</v>
      </c>
      <c r="C6558" t="s">
        <v>20307</v>
      </c>
      <c r="D6558">
        <v>2</v>
      </c>
      <c r="E6558">
        <v>20</v>
      </c>
      <c r="G6558">
        <v>10</v>
      </c>
      <c r="L6558" t="s">
        <v>12086</v>
      </c>
      <c r="M6558">
        <v>63</v>
      </c>
      <c r="N6558">
        <v>2</v>
      </c>
      <c r="T6558" t="s">
        <v>20308</v>
      </c>
      <c r="U6558" t="s">
        <v>20308</v>
      </c>
      <c r="V6558" t="s">
        <v>20308</v>
      </c>
    </row>
    <row r="6559" spans="1:22" x14ac:dyDescent="0.3">
      <c r="A6559">
        <v>12831</v>
      </c>
      <c r="B6559" t="s">
        <v>20309</v>
      </c>
      <c r="C6559" t="s">
        <v>20310</v>
      </c>
      <c r="D6559">
        <v>2</v>
      </c>
      <c r="E6559">
        <v>0</v>
      </c>
      <c r="G6559">
        <v>50</v>
      </c>
      <c r="L6559" t="s">
        <v>12086</v>
      </c>
      <c r="M6559">
        <v>63</v>
      </c>
      <c r="N6559">
        <v>2</v>
      </c>
      <c r="T6559" t="s">
        <v>44359</v>
      </c>
      <c r="U6559" t="s">
        <v>44359</v>
      </c>
      <c r="V6559" t="s">
        <v>44359</v>
      </c>
    </row>
    <row r="6560" spans="1:22" x14ac:dyDescent="0.3">
      <c r="A6560">
        <v>12834</v>
      </c>
      <c r="B6560" t="s">
        <v>20311</v>
      </c>
      <c r="C6560" t="s">
        <v>20312</v>
      </c>
      <c r="D6560">
        <v>2</v>
      </c>
      <c r="E6560">
        <v>20</v>
      </c>
      <c r="G6560">
        <v>10</v>
      </c>
      <c r="L6560" t="s">
        <v>12086</v>
      </c>
      <c r="M6560">
        <v>63</v>
      </c>
      <c r="N6560">
        <v>2</v>
      </c>
      <c r="T6560" t="s">
        <v>12087</v>
      </c>
      <c r="U6560" t="s">
        <v>12087</v>
      </c>
      <c r="V6560" t="s">
        <v>12087</v>
      </c>
    </row>
    <row r="6561" spans="1:22" x14ac:dyDescent="0.3">
      <c r="A6561">
        <v>12835</v>
      </c>
      <c r="B6561" t="s">
        <v>20313</v>
      </c>
      <c r="C6561" t="s">
        <v>20314</v>
      </c>
      <c r="D6561">
        <v>2</v>
      </c>
      <c r="E6561">
        <v>20</v>
      </c>
      <c r="G6561">
        <v>10</v>
      </c>
      <c r="L6561" t="s">
        <v>12086</v>
      </c>
      <c r="M6561">
        <v>63</v>
      </c>
      <c r="N6561">
        <v>2</v>
      </c>
      <c r="T6561" t="s">
        <v>12087</v>
      </c>
      <c r="U6561" t="s">
        <v>12087</v>
      </c>
      <c r="V6561" t="s">
        <v>12087</v>
      </c>
    </row>
    <row r="6562" spans="1:22" x14ac:dyDescent="0.3">
      <c r="A6562">
        <v>12837</v>
      </c>
      <c r="B6562" t="s">
        <v>20315</v>
      </c>
      <c r="C6562" t="s">
        <v>20316</v>
      </c>
      <c r="D6562">
        <v>2</v>
      </c>
      <c r="E6562">
        <v>0</v>
      </c>
      <c r="G6562">
        <v>0</v>
      </c>
      <c r="L6562" t="s">
        <v>12086</v>
      </c>
      <c r="M6562">
        <v>63</v>
      </c>
      <c r="N6562">
        <v>2</v>
      </c>
      <c r="T6562" t="s">
        <v>12087</v>
      </c>
      <c r="U6562" t="s">
        <v>12087</v>
      </c>
      <c r="V6562" t="s">
        <v>12087</v>
      </c>
    </row>
    <row r="6563" spans="1:22" x14ac:dyDescent="0.3">
      <c r="A6563">
        <v>12838</v>
      </c>
      <c r="B6563" t="s">
        <v>20317</v>
      </c>
      <c r="C6563" t="s">
        <v>20318</v>
      </c>
      <c r="D6563">
        <v>2</v>
      </c>
      <c r="E6563">
        <v>0</v>
      </c>
      <c r="G6563">
        <v>0</v>
      </c>
      <c r="L6563" t="s">
        <v>12086</v>
      </c>
      <c r="M6563">
        <v>63</v>
      </c>
      <c r="N6563">
        <v>2</v>
      </c>
      <c r="Q6563">
        <v>10</v>
      </c>
      <c r="T6563" t="s">
        <v>12087</v>
      </c>
      <c r="U6563" t="s">
        <v>12087</v>
      </c>
      <c r="V6563" t="s">
        <v>12087</v>
      </c>
    </row>
    <row r="6564" spans="1:22" x14ac:dyDescent="0.3">
      <c r="A6564">
        <v>12839</v>
      </c>
      <c r="B6564" t="s">
        <v>20319</v>
      </c>
      <c r="C6564" t="s">
        <v>20320</v>
      </c>
      <c r="D6564">
        <v>2</v>
      </c>
      <c r="E6564">
        <v>0</v>
      </c>
      <c r="G6564">
        <v>0</v>
      </c>
      <c r="L6564" t="s">
        <v>12086</v>
      </c>
      <c r="M6564">
        <v>63</v>
      </c>
      <c r="N6564">
        <v>2</v>
      </c>
      <c r="Q6564">
        <v>20</v>
      </c>
      <c r="T6564" t="s">
        <v>12087</v>
      </c>
      <c r="U6564" t="s">
        <v>12087</v>
      </c>
      <c r="V6564" t="s">
        <v>12087</v>
      </c>
    </row>
    <row r="6565" spans="1:22" x14ac:dyDescent="0.3">
      <c r="A6565">
        <v>12840</v>
      </c>
      <c r="B6565" t="s">
        <v>20321</v>
      </c>
      <c r="C6565" t="s">
        <v>20322</v>
      </c>
      <c r="D6565">
        <v>2</v>
      </c>
      <c r="E6565">
        <v>0</v>
      </c>
      <c r="G6565">
        <v>0</v>
      </c>
      <c r="L6565" t="s">
        <v>12086</v>
      </c>
      <c r="M6565">
        <v>63</v>
      </c>
      <c r="N6565">
        <v>2</v>
      </c>
      <c r="Q6565">
        <v>30</v>
      </c>
      <c r="T6565" t="s">
        <v>12087</v>
      </c>
      <c r="U6565" t="s">
        <v>12087</v>
      </c>
      <c r="V6565" t="s">
        <v>12087</v>
      </c>
    </row>
    <row r="6566" spans="1:22" x14ac:dyDescent="0.3">
      <c r="A6566">
        <v>12841</v>
      </c>
      <c r="B6566" t="s">
        <v>20323</v>
      </c>
      <c r="C6566" t="s">
        <v>20324</v>
      </c>
      <c r="D6566">
        <v>2</v>
      </c>
      <c r="E6566">
        <v>0</v>
      </c>
      <c r="G6566">
        <v>0</v>
      </c>
      <c r="L6566" t="s">
        <v>12086</v>
      </c>
      <c r="M6566">
        <v>63</v>
      </c>
      <c r="N6566">
        <v>2</v>
      </c>
      <c r="Q6566">
        <v>40</v>
      </c>
      <c r="T6566" t="s">
        <v>12087</v>
      </c>
      <c r="U6566" t="s">
        <v>12087</v>
      </c>
      <c r="V6566" t="s">
        <v>12087</v>
      </c>
    </row>
    <row r="6567" spans="1:22" x14ac:dyDescent="0.3">
      <c r="A6567">
        <v>12842</v>
      </c>
      <c r="B6567" t="s">
        <v>20325</v>
      </c>
      <c r="C6567" t="s">
        <v>20326</v>
      </c>
      <c r="D6567">
        <v>2</v>
      </c>
      <c r="E6567">
        <v>0</v>
      </c>
      <c r="G6567">
        <v>0</v>
      </c>
      <c r="L6567" t="s">
        <v>12086</v>
      </c>
      <c r="M6567">
        <v>63</v>
      </c>
      <c r="N6567">
        <v>2</v>
      </c>
      <c r="Q6567">
        <v>50</v>
      </c>
      <c r="T6567" t="s">
        <v>12087</v>
      </c>
      <c r="U6567" t="s">
        <v>12087</v>
      </c>
      <c r="V6567" t="s">
        <v>12087</v>
      </c>
    </row>
    <row r="6568" spans="1:22" x14ac:dyDescent="0.3">
      <c r="A6568">
        <v>12843</v>
      </c>
      <c r="B6568" t="s">
        <v>20327</v>
      </c>
      <c r="C6568" t="s">
        <v>20328</v>
      </c>
      <c r="D6568">
        <v>2</v>
      </c>
      <c r="E6568">
        <v>0</v>
      </c>
      <c r="G6568">
        <v>0</v>
      </c>
      <c r="L6568" t="s">
        <v>12086</v>
      </c>
      <c r="M6568">
        <v>63</v>
      </c>
      <c r="N6568">
        <v>2</v>
      </c>
      <c r="Q6568">
        <v>60</v>
      </c>
      <c r="T6568" t="s">
        <v>12087</v>
      </c>
      <c r="U6568" t="s">
        <v>12087</v>
      </c>
      <c r="V6568" t="s">
        <v>12087</v>
      </c>
    </row>
    <row r="6569" spans="1:22" x14ac:dyDescent="0.3">
      <c r="A6569">
        <v>12844</v>
      </c>
      <c r="B6569" t="s">
        <v>20329</v>
      </c>
      <c r="C6569" t="s">
        <v>20330</v>
      </c>
      <c r="D6569">
        <v>2</v>
      </c>
      <c r="E6569">
        <v>0</v>
      </c>
      <c r="G6569">
        <v>0</v>
      </c>
      <c r="L6569" t="s">
        <v>12086</v>
      </c>
      <c r="M6569">
        <v>63</v>
      </c>
      <c r="N6569">
        <v>2</v>
      </c>
      <c r="Q6569">
        <v>70</v>
      </c>
      <c r="T6569" t="s">
        <v>12087</v>
      </c>
      <c r="U6569" t="s">
        <v>12087</v>
      </c>
      <c r="V6569" t="s">
        <v>12087</v>
      </c>
    </row>
    <row r="6570" spans="1:22" x14ac:dyDescent="0.3">
      <c r="A6570">
        <v>12845</v>
      </c>
      <c r="B6570" t="s">
        <v>20331</v>
      </c>
      <c r="C6570" t="s">
        <v>20332</v>
      </c>
      <c r="D6570">
        <v>2</v>
      </c>
      <c r="E6570">
        <v>0</v>
      </c>
      <c r="G6570">
        <v>0</v>
      </c>
      <c r="L6570" t="s">
        <v>12086</v>
      </c>
      <c r="M6570">
        <v>63</v>
      </c>
      <c r="N6570">
        <v>2</v>
      </c>
      <c r="T6570" t="s">
        <v>12087</v>
      </c>
      <c r="U6570" t="s">
        <v>12087</v>
      </c>
      <c r="V6570" t="s">
        <v>12087</v>
      </c>
    </row>
    <row r="6571" spans="1:22" x14ac:dyDescent="0.3">
      <c r="A6571">
        <v>12846</v>
      </c>
      <c r="B6571" t="s">
        <v>20333</v>
      </c>
      <c r="C6571" t="s">
        <v>20334</v>
      </c>
      <c r="D6571">
        <v>2</v>
      </c>
      <c r="E6571">
        <v>10</v>
      </c>
      <c r="G6571">
        <v>50</v>
      </c>
      <c r="L6571" t="s">
        <v>12086</v>
      </c>
      <c r="M6571">
        <v>63</v>
      </c>
      <c r="N6571">
        <v>2</v>
      </c>
      <c r="T6571" t="s">
        <v>20335</v>
      </c>
      <c r="U6571" t="s">
        <v>20335</v>
      </c>
      <c r="V6571" t="s">
        <v>20335</v>
      </c>
    </row>
    <row r="6572" spans="1:22" x14ac:dyDescent="0.3">
      <c r="A6572">
        <v>12847</v>
      </c>
      <c r="B6572" t="s">
        <v>20336</v>
      </c>
      <c r="C6572" t="s">
        <v>20337</v>
      </c>
      <c r="D6572">
        <v>2</v>
      </c>
      <c r="E6572">
        <v>0</v>
      </c>
      <c r="G6572">
        <v>10</v>
      </c>
      <c r="L6572" t="s">
        <v>12086</v>
      </c>
      <c r="M6572">
        <v>63</v>
      </c>
      <c r="N6572">
        <v>2</v>
      </c>
      <c r="T6572" t="s">
        <v>12087</v>
      </c>
      <c r="U6572" t="s">
        <v>12087</v>
      </c>
      <c r="V6572" t="s">
        <v>12087</v>
      </c>
    </row>
    <row r="6573" spans="1:22" x14ac:dyDescent="0.3">
      <c r="A6573">
        <v>12848</v>
      </c>
      <c r="B6573" t="s">
        <v>20338</v>
      </c>
      <c r="C6573" t="s">
        <v>20339</v>
      </c>
      <c r="D6573">
        <v>11</v>
      </c>
      <c r="E6573">
        <v>0</v>
      </c>
      <c r="G6573">
        <v>10</v>
      </c>
      <c r="L6573" t="s">
        <v>12086</v>
      </c>
      <c r="M6573">
        <v>7</v>
      </c>
      <c r="N6573">
        <v>2</v>
      </c>
      <c r="T6573" t="s">
        <v>20340</v>
      </c>
      <c r="U6573" t="s">
        <v>20340</v>
      </c>
      <c r="V6573" t="s">
        <v>20340</v>
      </c>
    </row>
    <row r="6574" spans="1:22" x14ac:dyDescent="0.3">
      <c r="A6574">
        <v>12900</v>
      </c>
      <c r="B6574" t="s">
        <v>20344</v>
      </c>
      <c r="C6574" t="s">
        <v>20345</v>
      </c>
      <c r="D6574">
        <v>18</v>
      </c>
      <c r="E6574">
        <v>20</v>
      </c>
      <c r="G6574">
        <v>10</v>
      </c>
      <c r="L6574" t="s">
        <v>12086</v>
      </c>
      <c r="M6574">
        <v>7</v>
      </c>
      <c r="N6574">
        <v>2</v>
      </c>
      <c r="T6574" t="s">
        <v>44360</v>
      </c>
      <c r="U6574" t="s">
        <v>44360</v>
      </c>
      <c r="V6574" t="s">
        <v>44360</v>
      </c>
    </row>
    <row r="6575" spans="1:22" x14ac:dyDescent="0.3">
      <c r="A6575">
        <v>12901</v>
      </c>
      <c r="B6575" t="s">
        <v>20346</v>
      </c>
      <c r="C6575" t="s">
        <v>20347</v>
      </c>
      <c r="D6575">
        <v>18</v>
      </c>
      <c r="E6575">
        <v>20</v>
      </c>
      <c r="G6575">
        <v>10</v>
      </c>
      <c r="L6575" t="s">
        <v>12086</v>
      </c>
      <c r="M6575">
        <v>7</v>
      </c>
      <c r="N6575">
        <v>2</v>
      </c>
      <c r="T6575" t="s">
        <v>44361</v>
      </c>
      <c r="U6575" t="s">
        <v>44361</v>
      </c>
      <c r="V6575" t="s">
        <v>44361</v>
      </c>
    </row>
    <row r="6576" spans="1:22" x14ac:dyDescent="0.3">
      <c r="A6576">
        <v>12902</v>
      </c>
      <c r="B6576" t="s">
        <v>20348</v>
      </c>
      <c r="C6576" t="s">
        <v>20349</v>
      </c>
      <c r="D6576">
        <v>18</v>
      </c>
      <c r="E6576">
        <v>20</v>
      </c>
      <c r="G6576">
        <v>10</v>
      </c>
      <c r="L6576" t="s">
        <v>12086</v>
      </c>
      <c r="M6576">
        <v>7</v>
      </c>
      <c r="N6576">
        <v>2</v>
      </c>
      <c r="T6576" t="s">
        <v>44362</v>
      </c>
      <c r="U6576" t="s">
        <v>44362</v>
      </c>
      <c r="V6576" t="s">
        <v>44362</v>
      </c>
    </row>
    <row r="6577" spans="1:22" x14ac:dyDescent="0.3">
      <c r="A6577">
        <v>12903</v>
      </c>
      <c r="B6577" t="s">
        <v>20350</v>
      </c>
      <c r="C6577" t="s">
        <v>20351</v>
      </c>
      <c r="D6577">
        <v>18</v>
      </c>
      <c r="E6577">
        <v>20</v>
      </c>
      <c r="G6577">
        <v>10</v>
      </c>
      <c r="L6577" t="s">
        <v>12086</v>
      </c>
      <c r="M6577">
        <v>7</v>
      </c>
      <c r="N6577">
        <v>2</v>
      </c>
      <c r="T6577" t="s">
        <v>44363</v>
      </c>
      <c r="U6577" t="s">
        <v>44363</v>
      </c>
      <c r="V6577" t="s">
        <v>44363</v>
      </c>
    </row>
    <row r="6578" spans="1:22" x14ac:dyDescent="0.3">
      <c r="A6578">
        <v>12904</v>
      </c>
      <c r="B6578" t="s">
        <v>20352</v>
      </c>
      <c r="C6578" t="s">
        <v>20353</v>
      </c>
      <c r="D6578">
        <v>18</v>
      </c>
      <c r="E6578">
        <v>20</v>
      </c>
      <c r="G6578">
        <v>10</v>
      </c>
      <c r="L6578" t="s">
        <v>12086</v>
      </c>
      <c r="M6578">
        <v>7</v>
      </c>
      <c r="N6578">
        <v>2</v>
      </c>
      <c r="T6578" t="s">
        <v>44364</v>
      </c>
      <c r="U6578" t="s">
        <v>44364</v>
      </c>
      <c r="V6578" t="s">
        <v>44364</v>
      </c>
    </row>
    <row r="6579" spans="1:22" x14ac:dyDescent="0.3">
      <c r="A6579">
        <v>12905</v>
      </c>
      <c r="B6579" t="s">
        <v>20354</v>
      </c>
      <c r="C6579" t="s">
        <v>20355</v>
      </c>
      <c r="D6579">
        <v>18</v>
      </c>
      <c r="E6579">
        <v>20</v>
      </c>
      <c r="G6579">
        <v>10</v>
      </c>
      <c r="L6579" t="s">
        <v>12086</v>
      </c>
      <c r="M6579">
        <v>7</v>
      </c>
      <c r="N6579">
        <v>2</v>
      </c>
      <c r="T6579" t="s">
        <v>40115</v>
      </c>
      <c r="U6579" t="s">
        <v>40115</v>
      </c>
      <c r="V6579" t="s">
        <v>40115</v>
      </c>
    </row>
    <row r="6580" spans="1:22" x14ac:dyDescent="0.3">
      <c r="A6580">
        <v>12906</v>
      </c>
      <c r="B6580" t="s">
        <v>20356</v>
      </c>
      <c r="C6580" t="s">
        <v>20357</v>
      </c>
      <c r="D6580">
        <v>18</v>
      </c>
      <c r="E6580">
        <v>20</v>
      </c>
      <c r="G6580">
        <v>10</v>
      </c>
      <c r="L6580" t="s">
        <v>12086</v>
      </c>
      <c r="M6580">
        <v>7</v>
      </c>
      <c r="N6580">
        <v>2</v>
      </c>
      <c r="T6580" t="s">
        <v>44365</v>
      </c>
      <c r="U6580" t="s">
        <v>44365</v>
      </c>
      <c r="V6580" t="s">
        <v>44365</v>
      </c>
    </row>
    <row r="6581" spans="1:22" x14ac:dyDescent="0.3">
      <c r="A6581">
        <v>12907</v>
      </c>
      <c r="B6581" t="s">
        <v>20358</v>
      </c>
      <c r="C6581" t="s">
        <v>20359</v>
      </c>
      <c r="D6581">
        <v>18</v>
      </c>
      <c r="E6581">
        <v>20</v>
      </c>
      <c r="G6581">
        <v>10</v>
      </c>
      <c r="L6581" t="s">
        <v>12086</v>
      </c>
      <c r="M6581">
        <v>7</v>
      </c>
      <c r="N6581">
        <v>2</v>
      </c>
      <c r="T6581" t="s">
        <v>44366</v>
      </c>
      <c r="U6581" t="s">
        <v>44366</v>
      </c>
      <c r="V6581" t="s">
        <v>44366</v>
      </c>
    </row>
    <row r="6582" spans="1:22" x14ac:dyDescent="0.3">
      <c r="A6582">
        <v>12908</v>
      </c>
      <c r="B6582" t="s">
        <v>20360</v>
      </c>
      <c r="C6582" t="s">
        <v>20361</v>
      </c>
      <c r="D6582">
        <v>18</v>
      </c>
      <c r="E6582">
        <v>20</v>
      </c>
      <c r="G6582">
        <v>10</v>
      </c>
      <c r="L6582" t="s">
        <v>12086</v>
      </c>
      <c r="M6582">
        <v>7</v>
      </c>
      <c r="N6582">
        <v>2</v>
      </c>
      <c r="T6582" t="s">
        <v>44367</v>
      </c>
      <c r="U6582" t="s">
        <v>44367</v>
      </c>
      <c r="V6582" t="s">
        <v>44367</v>
      </c>
    </row>
    <row r="6583" spans="1:22" x14ac:dyDescent="0.3">
      <c r="A6583">
        <v>12909</v>
      </c>
      <c r="B6583" t="s">
        <v>20362</v>
      </c>
      <c r="C6583" t="s">
        <v>20363</v>
      </c>
      <c r="D6583">
        <v>18</v>
      </c>
      <c r="E6583">
        <v>20</v>
      </c>
      <c r="G6583">
        <v>10</v>
      </c>
      <c r="L6583" t="s">
        <v>12086</v>
      </c>
      <c r="M6583">
        <v>7</v>
      </c>
      <c r="N6583">
        <v>2</v>
      </c>
      <c r="T6583" t="s">
        <v>44368</v>
      </c>
      <c r="U6583" t="s">
        <v>44368</v>
      </c>
      <c r="V6583" t="s">
        <v>44368</v>
      </c>
    </row>
    <row r="6584" spans="1:22" x14ac:dyDescent="0.3">
      <c r="A6584">
        <v>12910</v>
      </c>
      <c r="B6584" t="s">
        <v>20364</v>
      </c>
      <c r="C6584" t="s">
        <v>20365</v>
      </c>
      <c r="D6584">
        <v>18</v>
      </c>
      <c r="E6584">
        <v>20</v>
      </c>
      <c r="G6584">
        <v>10</v>
      </c>
      <c r="L6584" t="s">
        <v>12086</v>
      </c>
      <c r="M6584">
        <v>7</v>
      </c>
      <c r="N6584">
        <v>2</v>
      </c>
      <c r="T6584" t="s">
        <v>44369</v>
      </c>
      <c r="U6584" t="s">
        <v>44369</v>
      </c>
      <c r="V6584" t="s">
        <v>44369</v>
      </c>
    </row>
    <row r="6585" spans="1:22" x14ac:dyDescent="0.3">
      <c r="A6585">
        <v>12911</v>
      </c>
      <c r="B6585" t="s">
        <v>20366</v>
      </c>
      <c r="C6585" t="s">
        <v>20367</v>
      </c>
      <c r="D6585">
        <v>18</v>
      </c>
      <c r="E6585">
        <v>20</v>
      </c>
      <c r="G6585">
        <v>10</v>
      </c>
      <c r="L6585" t="s">
        <v>12086</v>
      </c>
      <c r="M6585">
        <v>7</v>
      </c>
      <c r="N6585">
        <v>2</v>
      </c>
      <c r="T6585" t="s">
        <v>44370</v>
      </c>
      <c r="U6585" t="s">
        <v>44370</v>
      </c>
      <c r="V6585" t="s">
        <v>44370</v>
      </c>
    </row>
    <row r="6586" spans="1:22" x14ac:dyDescent="0.3">
      <c r="A6586">
        <v>12912</v>
      </c>
      <c r="B6586" t="s">
        <v>20368</v>
      </c>
      <c r="C6586" t="s">
        <v>20369</v>
      </c>
      <c r="D6586">
        <v>18</v>
      </c>
      <c r="E6586">
        <v>20</v>
      </c>
      <c r="G6586">
        <v>10</v>
      </c>
      <c r="L6586" t="s">
        <v>12086</v>
      </c>
      <c r="M6586">
        <v>7</v>
      </c>
      <c r="N6586">
        <v>2</v>
      </c>
      <c r="T6586" t="s">
        <v>44371</v>
      </c>
      <c r="U6586" t="s">
        <v>44371</v>
      </c>
      <c r="V6586" t="s">
        <v>44371</v>
      </c>
    </row>
    <row r="6587" spans="1:22" x14ac:dyDescent="0.3">
      <c r="A6587">
        <v>12913</v>
      </c>
      <c r="B6587" t="s">
        <v>20370</v>
      </c>
      <c r="C6587" t="s">
        <v>20371</v>
      </c>
      <c r="D6587">
        <v>18</v>
      </c>
      <c r="E6587">
        <v>20</v>
      </c>
      <c r="G6587">
        <v>10</v>
      </c>
      <c r="L6587" t="s">
        <v>12086</v>
      </c>
      <c r="M6587">
        <v>7</v>
      </c>
      <c r="N6587">
        <v>2</v>
      </c>
      <c r="T6587" t="s">
        <v>44372</v>
      </c>
      <c r="U6587" t="s">
        <v>44372</v>
      </c>
      <c r="V6587" t="s">
        <v>44372</v>
      </c>
    </row>
    <row r="6588" spans="1:22" x14ac:dyDescent="0.3">
      <c r="A6588">
        <v>12914</v>
      </c>
      <c r="B6588" t="s">
        <v>20372</v>
      </c>
      <c r="C6588" t="s">
        <v>20373</v>
      </c>
      <c r="D6588">
        <v>18</v>
      </c>
      <c r="E6588">
        <v>20</v>
      </c>
      <c r="G6588">
        <v>10</v>
      </c>
      <c r="L6588" t="s">
        <v>12086</v>
      </c>
      <c r="M6588">
        <v>7</v>
      </c>
      <c r="N6588">
        <v>2</v>
      </c>
      <c r="T6588" t="s">
        <v>44373</v>
      </c>
      <c r="U6588" t="s">
        <v>44373</v>
      </c>
      <c r="V6588" t="s">
        <v>44373</v>
      </c>
    </row>
    <row r="6589" spans="1:22" x14ac:dyDescent="0.3">
      <c r="A6589">
        <v>12915</v>
      </c>
      <c r="B6589" t="s">
        <v>20374</v>
      </c>
      <c r="C6589" t="s">
        <v>20375</v>
      </c>
      <c r="D6589">
        <v>18</v>
      </c>
      <c r="E6589">
        <v>20</v>
      </c>
      <c r="G6589">
        <v>10</v>
      </c>
      <c r="L6589" t="s">
        <v>12086</v>
      </c>
      <c r="M6589">
        <v>7</v>
      </c>
      <c r="N6589">
        <v>2</v>
      </c>
      <c r="T6589" t="s">
        <v>44374</v>
      </c>
      <c r="U6589" t="s">
        <v>44374</v>
      </c>
      <c r="V6589" t="s">
        <v>44374</v>
      </c>
    </row>
    <row r="6590" spans="1:22" x14ac:dyDescent="0.3">
      <c r="A6590">
        <v>12916</v>
      </c>
      <c r="B6590" t="s">
        <v>20376</v>
      </c>
      <c r="C6590" t="s">
        <v>20377</v>
      </c>
      <c r="D6590">
        <v>18</v>
      </c>
      <c r="E6590">
        <v>20</v>
      </c>
      <c r="G6590">
        <v>10</v>
      </c>
      <c r="L6590" t="s">
        <v>12086</v>
      </c>
      <c r="M6590">
        <v>7</v>
      </c>
      <c r="N6590">
        <v>2</v>
      </c>
      <c r="T6590" t="s">
        <v>44375</v>
      </c>
      <c r="U6590" t="s">
        <v>44375</v>
      </c>
      <c r="V6590" t="s">
        <v>44375</v>
      </c>
    </row>
    <row r="6591" spans="1:22" x14ac:dyDescent="0.3">
      <c r="A6591">
        <v>12917</v>
      </c>
      <c r="B6591" t="s">
        <v>20378</v>
      </c>
      <c r="C6591" t="s">
        <v>20379</v>
      </c>
      <c r="D6591">
        <v>18</v>
      </c>
      <c r="E6591">
        <v>20</v>
      </c>
      <c r="G6591">
        <v>10</v>
      </c>
      <c r="L6591" t="s">
        <v>12086</v>
      </c>
      <c r="M6591">
        <v>7</v>
      </c>
      <c r="N6591">
        <v>2</v>
      </c>
      <c r="T6591" t="s">
        <v>44376</v>
      </c>
      <c r="U6591" t="s">
        <v>44376</v>
      </c>
      <c r="V6591" t="s">
        <v>44376</v>
      </c>
    </row>
    <row r="6592" spans="1:22" x14ac:dyDescent="0.3">
      <c r="A6592">
        <v>12918</v>
      </c>
      <c r="B6592" t="s">
        <v>20380</v>
      </c>
      <c r="C6592" t="s">
        <v>20381</v>
      </c>
      <c r="D6592">
        <v>18</v>
      </c>
      <c r="E6592">
        <v>20</v>
      </c>
      <c r="G6592">
        <v>10</v>
      </c>
      <c r="L6592" t="s">
        <v>12086</v>
      </c>
      <c r="M6592">
        <v>7</v>
      </c>
      <c r="N6592">
        <v>2</v>
      </c>
      <c r="T6592" t="s">
        <v>44377</v>
      </c>
      <c r="U6592" t="s">
        <v>44377</v>
      </c>
      <c r="V6592" t="s">
        <v>44377</v>
      </c>
    </row>
    <row r="6593" spans="1:22" x14ac:dyDescent="0.3">
      <c r="A6593">
        <v>12919</v>
      </c>
      <c r="B6593" t="s">
        <v>20382</v>
      </c>
      <c r="C6593" t="s">
        <v>20383</v>
      </c>
      <c r="D6593">
        <v>18</v>
      </c>
      <c r="E6593">
        <v>20</v>
      </c>
      <c r="G6593">
        <v>10</v>
      </c>
      <c r="L6593" t="s">
        <v>12086</v>
      </c>
      <c r="M6593">
        <v>7</v>
      </c>
      <c r="N6593">
        <v>2</v>
      </c>
      <c r="T6593" t="s">
        <v>44378</v>
      </c>
      <c r="U6593" t="s">
        <v>44378</v>
      </c>
      <c r="V6593" t="s">
        <v>44378</v>
      </c>
    </row>
    <row r="6594" spans="1:22" x14ac:dyDescent="0.3">
      <c r="A6594">
        <v>12920</v>
      </c>
      <c r="B6594" t="s">
        <v>20384</v>
      </c>
      <c r="C6594" t="s">
        <v>20385</v>
      </c>
      <c r="D6594">
        <v>18</v>
      </c>
      <c r="E6594">
        <v>20</v>
      </c>
      <c r="G6594">
        <v>10</v>
      </c>
      <c r="L6594" t="s">
        <v>12086</v>
      </c>
      <c r="M6594">
        <v>7</v>
      </c>
      <c r="N6594">
        <v>2</v>
      </c>
      <c r="T6594" t="s">
        <v>44379</v>
      </c>
      <c r="U6594" t="s">
        <v>44379</v>
      </c>
      <c r="V6594" t="s">
        <v>44379</v>
      </c>
    </row>
    <row r="6595" spans="1:22" x14ac:dyDescent="0.3">
      <c r="A6595">
        <v>12921</v>
      </c>
      <c r="B6595" t="s">
        <v>20386</v>
      </c>
      <c r="C6595" t="s">
        <v>20387</v>
      </c>
      <c r="D6595">
        <v>18</v>
      </c>
      <c r="E6595">
        <v>20</v>
      </c>
      <c r="G6595">
        <v>10</v>
      </c>
      <c r="L6595" t="s">
        <v>12086</v>
      </c>
      <c r="M6595">
        <v>7</v>
      </c>
      <c r="N6595">
        <v>2</v>
      </c>
      <c r="T6595" t="s">
        <v>44380</v>
      </c>
      <c r="U6595" t="s">
        <v>44380</v>
      </c>
      <c r="V6595" t="s">
        <v>44380</v>
      </c>
    </row>
    <row r="6596" spans="1:22" x14ac:dyDescent="0.3">
      <c r="A6596">
        <v>12922</v>
      </c>
      <c r="B6596" t="s">
        <v>20388</v>
      </c>
      <c r="C6596" t="s">
        <v>20389</v>
      </c>
      <c r="D6596">
        <v>18</v>
      </c>
      <c r="E6596">
        <v>20</v>
      </c>
      <c r="G6596">
        <v>10</v>
      </c>
      <c r="L6596" t="s">
        <v>12086</v>
      </c>
      <c r="M6596">
        <v>7</v>
      </c>
      <c r="N6596">
        <v>2</v>
      </c>
      <c r="T6596" t="s">
        <v>44381</v>
      </c>
      <c r="U6596" t="s">
        <v>44381</v>
      </c>
      <c r="V6596" t="s">
        <v>44381</v>
      </c>
    </row>
    <row r="6597" spans="1:22" x14ac:dyDescent="0.3">
      <c r="A6597">
        <v>12923</v>
      </c>
      <c r="B6597" t="s">
        <v>20390</v>
      </c>
      <c r="C6597" t="s">
        <v>20391</v>
      </c>
      <c r="D6597">
        <v>18</v>
      </c>
      <c r="E6597">
        <v>20</v>
      </c>
      <c r="G6597">
        <v>10</v>
      </c>
      <c r="L6597" t="s">
        <v>12086</v>
      </c>
      <c r="M6597">
        <v>7</v>
      </c>
      <c r="N6597">
        <v>2</v>
      </c>
      <c r="T6597" t="s">
        <v>44382</v>
      </c>
      <c r="U6597" t="s">
        <v>44382</v>
      </c>
      <c r="V6597" t="s">
        <v>44382</v>
      </c>
    </row>
    <row r="6598" spans="1:22" x14ac:dyDescent="0.3">
      <c r="A6598">
        <v>12924</v>
      </c>
      <c r="B6598" t="s">
        <v>20392</v>
      </c>
      <c r="C6598" t="s">
        <v>20393</v>
      </c>
      <c r="D6598">
        <v>18</v>
      </c>
      <c r="E6598">
        <v>20</v>
      </c>
      <c r="G6598">
        <v>10</v>
      </c>
      <c r="L6598" t="s">
        <v>12086</v>
      </c>
      <c r="M6598">
        <v>7</v>
      </c>
      <c r="N6598">
        <v>2</v>
      </c>
      <c r="T6598" t="s">
        <v>44383</v>
      </c>
      <c r="U6598" t="s">
        <v>44383</v>
      </c>
      <c r="V6598" t="s">
        <v>44383</v>
      </c>
    </row>
    <row r="6599" spans="1:22" x14ac:dyDescent="0.3">
      <c r="A6599">
        <v>12925</v>
      </c>
      <c r="B6599" t="s">
        <v>20394</v>
      </c>
      <c r="C6599" t="s">
        <v>20395</v>
      </c>
      <c r="D6599">
        <v>18</v>
      </c>
      <c r="E6599">
        <v>20</v>
      </c>
      <c r="G6599">
        <v>10</v>
      </c>
      <c r="L6599" t="s">
        <v>12086</v>
      </c>
      <c r="M6599">
        <v>7</v>
      </c>
      <c r="N6599">
        <v>2</v>
      </c>
      <c r="T6599" t="s">
        <v>12087</v>
      </c>
      <c r="U6599" t="s">
        <v>12087</v>
      </c>
      <c r="V6599" t="s">
        <v>12087</v>
      </c>
    </row>
    <row r="6600" spans="1:22" x14ac:dyDescent="0.3">
      <c r="A6600">
        <v>12926</v>
      </c>
      <c r="B6600" t="s">
        <v>20396</v>
      </c>
      <c r="C6600" t="s">
        <v>20391</v>
      </c>
      <c r="D6600">
        <v>18</v>
      </c>
      <c r="E6600">
        <v>20</v>
      </c>
      <c r="G6600">
        <v>10</v>
      </c>
      <c r="L6600" t="s">
        <v>12086</v>
      </c>
      <c r="M6600">
        <v>7</v>
      </c>
      <c r="N6600">
        <v>2</v>
      </c>
      <c r="T6600" t="s">
        <v>12087</v>
      </c>
      <c r="U6600" t="s">
        <v>12087</v>
      </c>
      <c r="V6600" t="s">
        <v>12087</v>
      </c>
    </row>
    <row r="6601" spans="1:22" x14ac:dyDescent="0.3">
      <c r="A6601">
        <v>12927</v>
      </c>
      <c r="B6601" t="s">
        <v>20397</v>
      </c>
      <c r="C6601" t="s">
        <v>20398</v>
      </c>
      <c r="D6601">
        <v>18</v>
      </c>
      <c r="E6601">
        <v>20</v>
      </c>
      <c r="G6601">
        <v>10</v>
      </c>
      <c r="L6601" t="s">
        <v>12086</v>
      </c>
      <c r="M6601">
        <v>7</v>
      </c>
      <c r="N6601">
        <v>2</v>
      </c>
      <c r="T6601" t="s">
        <v>44384</v>
      </c>
      <c r="U6601" t="s">
        <v>44384</v>
      </c>
      <c r="V6601" t="s">
        <v>44384</v>
      </c>
    </row>
    <row r="6602" spans="1:22" x14ac:dyDescent="0.3">
      <c r="A6602">
        <v>12928</v>
      </c>
      <c r="B6602" t="s">
        <v>20399</v>
      </c>
      <c r="C6602" t="s">
        <v>20400</v>
      </c>
      <c r="D6602">
        <v>11</v>
      </c>
      <c r="E6602">
        <v>2</v>
      </c>
      <c r="G6602">
        <v>10</v>
      </c>
      <c r="L6602" t="s">
        <v>12086</v>
      </c>
      <c r="M6602">
        <v>7</v>
      </c>
      <c r="N6602">
        <v>2</v>
      </c>
      <c r="T6602" t="s">
        <v>44385</v>
      </c>
      <c r="U6602" t="s">
        <v>44385</v>
      </c>
      <c r="V6602" t="s">
        <v>44385</v>
      </c>
    </row>
    <row r="6603" spans="1:22" x14ac:dyDescent="0.3">
      <c r="A6603">
        <v>12929</v>
      </c>
      <c r="B6603" t="s">
        <v>20401</v>
      </c>
      <c r="C6603" t="s">
        <v>20402</v>
      </c>
      <c r="D6603">
        <v>18</v>
      </c>
      <c r="E6603">
        <v>20</v>
      </c>
      <c r="G6603">
        <v>10</v>
      </c>
      <c r="L6603" t="s">
        <v>12086</v>
      </c>
      <c r="M6603">
        <v>7</v>
      </c>
      <c r="N6603">
        <v>2</v>
      </c>
      <c r="T6603" t="s">
        <v>44386</v>
      </c>
      <c r="U6603" t="s">
        <v>44386</v>
      </c>
      <c r="V6603" t="s">
        <v>44386</v>
      </c>
    </row>
    <row r="6604" spans="1:22" x14ac:dyDescent="0.3">
      <c r="A6604">
        <v>12930</v>
      </c>
      <c r="B6604" t="s">
        <v>20403</v>
      </c>
      <c r="C6604" t="s">
        <v>20404</v>
      </c>
      <c r="D6604">
        <v>18</v>
      </c>
      <c r="E6604">
        <v>20</v>
      </c>
      <c r="G6604">
        <v>10</v>
      </c>
      <c r="L6604" t="s">
        <v>12086</v>
      </c>
      <c r="M6604">
        <v>7</v>
      </c>
      <c r="N6604">
        <v>2</v>
      </c>
      <c r="T6604" t="s">
        <v>44387</v>
      </c>
      <c r="U6604" t="s">
        <v>44387</v>
      </c>
      <c r="V6604" t="s">
        <v>44387</v>
      </c>
    </row>
    <row r="6605" spans="1:22" x14ac:dyDescent="0.3">
      <c r="A6605">
        <v>12931</v>
      </c>
      <c r="B6605" t="s">
        <v>20405</v>
      </c>
      <c r="C6605" t="s">
        <v>20406</v>
      </c>
      <c r="D6605">
        <v>18</v>
      </c>
      <c r="E6605">
        <v>20</v>
      </c>
      <c r="G6605">
        <v>10</v>
      </c>
      <c r="L6605" t="s">
        <v>12086</v>
      </c>
      <c r="M6605">
        <v>7</v>
      </c>
      <c r="N6605">
        <v>2</v>
      </c>
      <c r="T6605" t="s">
        <v>44388</v>
      </c>
      <c r="U6605" t="s">
        <v>44388</v>
      </c>
      <c r="V6605" t="s">
        <v>44388</v>
      </c>
    </row>
    <row r="6606" spans="1:22" x14ac:dyDescent="0.3">
      <c r="A6606">
        <v>12932</v>
      </c>
      <c r="B6606" t="s">
        <v>20407</v>
      </c>
      <c r="C6606" t="s">
        <v>20408</v>
      </c>
      <c r="D6606">
        <v>18</v>
      </c>
      <c r="E6606">
        <v>20</v>
      </c>
      <c r="G6606">
        <v>10</v>
      </c>
      <c r="L6606" t="s">
        <v>12086</v>
      </c>
      <c r="M6606">
        <v>7</v>
      </c>
      <c r="N6606">
        <v>2</v>
      </c>
      <c r="T6606" t="s">
        <v>12087</v>
      </c>
      <c r="U6606" t="s">
        <v>12087</v>
      </c>
      <c r="V6606" t="s">
        <v>12087</v>
      </c>
    </row>
    <row r="6607" spans="1:22" x14ac:dyDescent="0.3">
      <c r="A6607">
        <v>12933</v>
      </c>
      <c r="B6607" t="s">
        <v>20409</v>
      </c>
      <c r="C6607" t="s">
        <v>20410</v>
      </c>
      <c r="D6607">
        <v>18</v>
      </c>
      <c r="E6607">
        <v>20</v>
      </c>
      <c r="G6607">
        <v>10</v>
      </c>
      <c r="L6607" t="s">
        <v>12086</v>
      </c>
      <c r="M6607">
        <v>7</v>
      </c>
      <c r="N6607">
        <v>2</v>
      </c>
      <c r="T6607" t="s">
        <v>12087</v>
      </c>
      <c r="U6607" t="s">
        <v>12087</v>
      </c>
      <c r="V6607" t="s">
        <v>12087</v>
      </c>
    </row>
    <row r="6608" spans="1:22" x14ac:dyDescent="0.3">
      <c r="A6608">
        <v>12934</v>
      </c>
      <c r="B6608" t="s">
        <v>20411</v>
      </c>
      <c r="C6608" t="s">
        <v>20412</v>
      </c>
      <c r="D6608">
        <v>18</v>
      </c>
      <c r="E6608">
        <v>20</v>
      </c>
      <c r="G6608">
        <v>10</v>
      </c>
      <c r="L6608" t="s">
        <v>12086</v>
      </c>
      <c r="M6608">
        <v>7</v>
      </c>
      <c r="N6608">
        <v>2</v>
      </c>
      <c r="T6608" t="s">
        <v>12087</v>
      </c>
      <c r="U6608" t="s">
        <v>12087</v>
      </c>
      <c r="V6608" t="s">
        <v>12087</v>
      </c>
    </row>
    <row r="6609" spans="1:22" x14ac:dyDescent="0.3">
      <c r="A6609">
        <v>12935</v>
      </c>
      <c r="B6609" t="s">
        <v>20413</v>
      </c>
      <c r="C6609" t="s">
        <v>20414</v>
      </c>
      <c r="D6609">
        <v>18</v>
      </c>
      <c r="E6609">
        <v>20</v>
      </c>
      <c r="G6609">
        <v>10</v>
      </c>
      <c r="L6609" t="s">
        <v>12086</v>
      </c>
      <c r="M6609">
        <v>7</v>
      </c>
      <c r="N6609">
        <v>2</v>
      </c>
      <c r="T6609" t="s">
        <v>44389</v>
      </c>
      <c r="U6609" t="s">
        <v>44389</v>
      </c>
      <c r="V6609" t="s">
        <v>44389</v>
      </c>
    </row>
    <row r="6610" spans="1:22" x14ac:dyDescent="0.3">
      <c r="A6610">
        <v>12936</v>
      </c>
      <c r="B6610" t="s">
        <v>20415</v>
      </c>
      <c r="C6610" t="s">
        <v>20416</v>
      </c>
      <c r="D6610">
        <v>18</v>
      </c>
      <c r="E6610">
        <v>20</v>
      </c>
      <c r="G6610">
        <v>10</v>
      </c>
      <c r="L6610" t="s">
        <v>12086</v>
      </c>
      <c r="M6610">
        <v>7</v>
      </c>
      <c r="N6610">
        <v>2</v>
      </c>
      <c r="T6610" t="s">
        <v>44390</v>
      </c>
      <c r="U6610" t="s">
        <v>44390</v>
      </c>
      <c r="V6610" t="s">
        <v>44390</v>
      </c>
    </row>
    <row r="6611" spans="1:22" x14ac:dyDescent="0.3">
      <c r="A6611">
        <v>12937</v>
      </c>
      <c r="B6611" t="s">
        <v>20417</v>
      </c>
      <c r="C6611" t="s">
        <v>20418</v>
      </c>
      <c r="D6611">
        <v>18</v>
      </c>
      <c r="E6611">
        <v>20</v>
      </c>
      <c r="G6611">
        <v>10</v>
      </c>
      <c r="L6611" t="s">
        <v>12086</v>
      </c>
      <c r="M6611">
        <v>7</v>
      </c>
      <c r="N6611">
        <v>2</v>
      </c>
      <c r="T6611" t="s">
        <v>44391</v>
      </c>
      <c r="U6611" t="s">
        <v>44391</v>
      </c>
      <c r="V6611" t="s">
        <v>44391</v>
      </c>
    </row>
    <row r="6612" spans="1:22" x14ac:dyDescent="0.3">
      <c r="A6612">
        <v>12938</v>
      </c>
      <c r="B6612" t="s">
        <v>20419</v>
      </c>
      <c r="C6612" t="s">
        <v>20420</v>
      </c>
      <c r="D6612">
        <v>18</v>
      </c>
      <c r="E6612">
        <v>20</v>
      </c>
      <c r="G6612">
        <v>10</v>
      </c>
      <c r="L6612" t="s">
        <v>12086</v>
      </c>
      <c r="M6612">
        <v>7</v>
      </c>
      <c r="N6612">
        <v>2</v>
      </c>
      <c r="T6612" t="s">
        <v>40464</v>
      </c>
      <c r="U6612" t="s">
        <v>40464</v>
      </c>
      <c r="V6612" t="s">
        <v>40464</v>
      </c>
    </row>
    <row r="6613" spans="1:22" x14ac:dyDescent="0.3">
      <c r="A6613">
        <v>12939</v>
      </c>
      <c r="B6613" t="s">
        <v>20421</v>
      </c>
      <c r="C6613" t="s">
        <v>20422</v>
      </c>
      <c r="D6613">
        <v>18</v>
      </c>
      <c r="E6613">
        <v>20</v>
      </c>
      <c r="G6613">
        <v>10</v>
      </c>
      <c r="L6613" t="s">
        <v>12086</v>
      </c>
      <c r="M6613">
        <v>7</v>
      </c>
      <c r="N6613">
        <v>2</v>
      </c>
      <c r="T6613" t="s">
        <v>44392</v>
      </c>
      <c r="U6613" t="s">
        <v>44392</v>
      </c>
      <c r="V6613" t="s">
        <v>44392</v>
      </c>
    </row>
    <row r="6614" spans="1:22" x14ac:dyDescent="0.3">
      <c r="A6614">
        <v>12940</v>
      </c>
      <c r="B6614" t="s">
        <v>20423</v>
      </c>
      <c r="C6614" t="s">
        <v>20424</v>
      </c>
      <c r="D6614">
        <v>18</v>
      </c>
      <c r="E6614">
        <v>20</v>
      </c>
      <c r="G6614">
        <v>10</v>
      </c>
      <c r="L6614" t="s">
        <v>12086</v>
      </c>
      <c r="M6614">
        <v>7</v>
      </c>
      <c r="N6614">
        <v>2</v>
      </c>
      <c r="T6614" t="s">
        <v>44393</v>
      </c>
      <c r="U6614" t="s">
        <v>44393</v>
      </c>
      <c r="V6614" t="s">
        <v>44393</v>
      </c>
    </row>
    <row r="6615" spans="1:22" x14ac:dyDescent="0.3">
      <c r="A6615">
        <v>12941</v>
      </c>
      <c r="B6615" t="s">
        <v>20425</v>
      </c>
      <c r="C6615" t="s">
        <v>20426</v>
      </c>
      <c r="D6615">
        <v>18</v>
      </c>
      <c r="E6615">
        <v>20</v>
      </c>
      <c r="G6615">
        <v>10</v>
      </c>
      <c r="L6615" t="s">
        <v>12086</v>
      </c>
      <c r="M6615">
        <v>7</v>
      </c>
      <c r="N6615">
        <v>2</v>
      </c>
      <c r="T6615" t="s">
        <v>44394</v>
      </c>
      <c r="U6615" t="s">
        <v>44394</v>
      </c>
      <c r="V6615" t="s">
        <v>44394</v>
      </c>
    </row>
    <row r="6616" spans="1:22" x14ac:dyDescent="0.3">
      <c r="A6616">
        <v>12942</v>
      </c>
      <c r="B6616" t="s">
        <v>20427</v>
      </c>
      <c r="C6616" t="s">
        <v>20428</v>
      </c>
      <c r="D6616">
        <v>18</v>
      </c>
      <c r="E6616">
        <v>20</v>
      </c>
      <c r="G6616">
        <v>10</v>
      </c>
      <c r="L6616" t="s">
        <v>12086</v>
      </c>
      <c r="M6616">
        <v>7</v>
      </c>
      <c r="N6616">
        <v>2</v>
      </c>
      <c r="T6616" t="s">
        <v>44395</v>
      </c>
      <c r="U6616" t="s">
        <v>44395</v>
      </c>
      <c r="V6616" t="s">
        <v>44395</v>
      </c>
    </row>
    <row r="6617" spans="1:22" x14ac:dyDescent="0.3">
      <c r="A6617">
        <v>12943</v>
      </c>
      <c r="B6617" t="s">
        <v>20429</v>
      </c>
      <c r="C6617" t="s">
        <v>20430</v>
      </c>
      <c r="D6617">
        <v>18</v>
      </c>
      <c r="E6617">
        <v>20</v>
      </c>
      <c r="G6617">
        <v>10</v>
      </c>
      <c r="L6617" t="s">
        <v>12086</v>
      </c>
      <c r="M6617">
        <v>7</v>
      </c>
      <c r="N6617">
        <v>2</v>
      </c>
      <c r="T6617" t="s">
        <v>44396</v>
      </c>
      <c r="U6617" t="s">
        <v>44396</v>
      </c>
      <c r="V6617" t="s">
        <v>44396</v>
      </c>
    </row>
    <row r="6618" spans="1:22" x14ac:dyDescent="0.3">
      <c r="A6618">
        <v>12944</v>
      </c>
      <c r="B6618" t="s">
        <v>20431</v>
      </c>
      <c r="C6618" t="s">
        <v>20432</v>
      </c>
      <c r="D6618">
        <v>18</v>
      </c>
      <c r="E6618">
        <v>20</v>
      </c>
      <c r="G6618">
        <v>10</v>
      </c>
      <c r="L6618" t="s">
        <v>12086</v>
      </c>
      <c r="M6618">
        <v>7</v>
      </c>
      <c r="N6618">
        <v>2</v>
      </c>
      <c r="T6618" t="s">
        <v>44397</v>
      </c>
      <c r="U6618" t="s">
        <v>44397</v>
      </c>
      <c r="V6618" t="s">
        <v>44397</v>
      </c>
    </row>
    <row r="6619" spans="1:22" x14ac:dyDescent="0.3">
      <c r="A6619">
        <v>12945</v>
      </c>
      <c r="B6619" t="s">
        <v>20433</v>
      </c>
      <c r="C6619" t="s">
        <v>20434</v>
      </c>
      <c r="D6619">
        <v>18</v>
      </c>
      <c r="E6619">
        <v>20</v>
      </c>
      <c r="G6619">
        <v>10</v>
      </c>
      <c r="L6619" t="s">
        <v>12086</v>
      </c>
      <c r="M6619">
        <v>7</v>
      </c>
      <c r="N6619">
        <v>2</v>
      </c>
      <c r="T6619" t="s">
        <v>44398</v>
      </c>
      <c r="U6619" t="s">
        <v>44398</v>
      </c>
      <c r="V6619" t="s">
        <v>44398</v>
      </c>
    </row>
    <row r="6620" spans="1:22" x14ac:dyDescent="0.3">
      <c r="A6620">
        <v>12946</v>
      </c>
      <c r="B6620" t="s">
        <v>20435</v>
      </c>
      <c r="C6620" t="s">
        <v>20436</v>
      </c>
      <c r="D6620">
        <v>18</v>
      </c>
      <c r="E6620">
        <v>20</v>
      </c>
      <c r="G6620">
        <v>10</v>
      </c>
      <c r="L6620" t="s">
        <v>12086</v>
      </c>
      <c r="M6620">
        <v>7</v>
      </c>
      <c r="N6620">
        <v>2</v>
      </c>
      <c r="T6620" t="s">
        <v>44399</v>
      </c>
      <c r="U6620" t="s">
        <v>44399</v>
      </c>
      <c r="V6620" t="s">
        <v>44399</v>
      </c>
    </row>
    <row r="6621" spans="1:22" x14ac:dyDescent="0.3">
      <c r="A6621">
        <v>12947</v>
      </c>
      <c r="B6621" t="s">
        <v>20437</v>
      </c>
      <c r="C6621" t="s">
        <v>20438</v>
      </c>
      <c r="D6621">
        <v>18</v>
      </c>
      <c r="E6621">
        <v>20</v>
      </c>
      <c r="G6621">
        <v>10</v>
      </c>
      <c r="L6621" t="s">
        <v>12086</v>
      </c>
      <c r="M6621">
        <v>7</v>
      </c>
      <c r="N6621">
        <v>2</v>
      </c>
      <c r="T6621" t="s">
        <v>44400</v>
      </c>
      <c r="U6621" t="s">
        <v>44400</v>
      </c>
      <c r="V6621" t="s">
        <v>44400</v>
      </c>
    </row>
    <row r="6622" spans="1:22" x14ac:dyDescent="0.3">
      <c r="A6622">
        <v>12948</v>
      </c>
      <c r="B6622" t="s">
        <v>20439</v>
      </c>
      <c r="C6622" t="s">
        <v>20440</v>
      </c>
      <c r="D6622">
        <v>18</v>
      </c>
      <c r="E6622">
        <v>20</v>
      </c>
      <c r="G6622">
        <v>10</v>
      </c>
      <c r="L6622" t="s">
        <v>12086</v>
      </c>
      <c r="M6622">
        <v>7</v>
      </c>
      <c r="N6622">
        <v>2</v>
      </c>
      <c r="T6622" t="s">
        <v>44401</v>
      </c>
      <c r="U6622" t="s">
        <v>44401</v>
      </c>
      <c r="V6622" t="s">
        <v>44401</v>
      </c>
    </row>
    <row r="6623" spans="1:22" x14ac:dyDescent="0.3">
      <c r="A6623">
        <v>12949</v>
      </c>
      <c r="B6623" t="s">
        <v>20441</v>
      </c>
      <c r="C6623" t="s">
        <v>20442</v>
      </c>
      <c r="D6623">
        <v>18</v>
      </c>
      <c r="E6623">
        <v>20</v>
      </c>
      <c r="G6623">
        <v>10</v>
      </c>
      <c r="L6623" t="s">
        <v>12086</v>
      </c>
      <c r="M6623">
        <v>7</v>
      </c>
      <c r="N6623">
        <v>2</v>
      </c>
      <c r="T6623" t="s">
        <v>44402</v>
      </c>
      <c r="U6623" t="s">
        <v>44402</v>
      </c>
      <c r="V6623" t="s">
        <v>44402</v>
      </c>
    </row>
    <row r="6624" spans="1:22" x14ac:dyDescent="0.3">
      <c r="A6624">
        <v>12950</v>
      </c>
      <c r="B6624" t="s">
        <v>20443</v>
      </c>
      <c r="C6624" t="s">
        <v>20444</v>
      </c>
      <c r="D6624">
        <v>18</v>
      </c>
      <c r="E6624">
        <v>20</v>
      </c>
      <c r="G6624">
        <v>10</v>
      </c>
      <c r="L6624" t="s">
        <v>12086</v>
      </c>
      <c r="M6624">
        <v>7</v>
      </c>
      <c r="N6624">
        <v>2</v>
      </c>
      <c r="T6624" t="s">
        <v>44403</v>
      </c>
      <c r="U6624" t="s">
        <v>44403</v>
      </c>
      <c r="V6624" t="s">
        <v>44403</v>
      </c>
    </row>
    <row r="6625" spans="1:22" x14ac:dyDescent="0.3">
      <c r="A6625">
        <v>12951</v>
      </c>
      <c r="B6625" t="s">
        <v>20445</v>
      </c>
      <c r="C6625" t="s">
        <v>20446</v>
      </c>
      <c r="D6625">
        <v>18</v>
      </c>
      <c r="E6625">
        <v>20</v>
      </c>
      <c r="G6625">
        <v>10</v>
      </c>
      <c r="L6625" t="s">
        <v>12086</v>
      </c>
      <c r="M6625">
        <v>7</v>
      </c>
      <c r="N6625">
        <v>2</v>
      </c>
      <c r="T6625" t="s">
        <v>44404</v>
      </c>
      <c r="U6625" t="s">
        <v>44404</v>
      </c>
      <c r="V6625" t="s">
        <v>44404</v>
      </c>
    </row>
    <row r="6626" spans="1:22" x14ac:dyDescent="0.3">
      <c r="A6626">
        <v>12952</v>
      </c>
      <c r="B6626" t="s">
        <v>20447</v>
      </c>
      <c r="C6626" t="s">
        <v>20448</v>
      </c>
      <c r="D6626">
        <v>18</v>
      </c>
      <c r="E6626">
        <v>20</v>
      </c>
      <c r="G6626">
        <v>10</v>
      </c>
      <c r="L6626" t="s">
        <v>12086</v>
      </c>
      <c r="M6626">
        <v>7</v>
      </c>
      <c r="N6626">
        <v>2</v>
      </c>
      <c r="T6626" t="s">
        <v>44405</v>
      </c>
      <c r="U6626" t="s">
        <v>44405</v>
      </c>
      <c r="V6626" t="s">
        <v>44405</v>
      </c>
    </row>
    <row r="6627" spans="1:22" x14ac:dyDescent="0.3">
      <c r="A6627">
        <v>12953</v>
      </c>
      <c r="B6627" t="s">
        <v>20449</v>
      </c>
      <c r="C6627" t="s">
        <v>20450</v>
      </c>
      <c r="D6627">
        <v>18</v>
      </c>
      <c r="E6627">
        <v>20</v>
      </c>
      <c r="G6627">
        <v>10</v>
      </c>
      <c r="L6627" t="s">
        <v>12086</v>
      </c>
      <c r="M6627">
        <v>7</v>
      </c>
      <c r="N6627">
        <v>2</v>
      </c>
      <c r="T6627" t="s">
        <v>44406</v>
      </c>
      <c r="U6627" t="s">
        <v>44406</v>
      </c>
      <c r="V6627" t="s">
        <v>44406</v>
      </c>
    </row>
    <row r="6628" spans="1:22" x14ac:dyDescent="0.3">
      <c r="A6628">
        <v>12954</v>
      </c>
      <c r="B6628" t="s">
        <v>20451</v>
      </c>
      <c r="C6628" t="s">
        <v>20452</v>
      </c>
      <c r="D6628">
        <v>18</v>
      </c>
      <c r="E6628">
        <v>20</v>
      </c>
      <c r="G6628">
        <v>10</v>
      </c>
      <c r="L6628" t="s">
        <v>12086</v>
      </c>
      <c r="M6628">
        <v>7</v>
      </c>
      <c r="N6628">
        <v>2</v>
      </c>
      <c r="T6628" t="s">
        <v>44407</v>
      </c>
      <c r="U6628" t="s">
        <v>44407</v>
      </c>
      <c r="V6628" t="s">
        <v>44407</v>
      </c>
    </row>
    <row r="6629" spans="1:22" x14ac:dyDescent="0.3">
      <c r="A6629">
        <v>12955</v>
      </c>
      <c r="B6629" t="s">
        <v>20453</v>
      </c>
      <c r="C6629" t="s">
        <v>20454</v>
      </c>
      <c r="D6629">
        <v>18</v>
      </c>
      <c r="E6629">
        <v>20</v>
      </c>
      <c r="G6629">
        <v>10</v>
      </c>
      <c r="L6629" t="s">
        <v>12086</v>
      </c>
      <c r="M6629">
        <v>7</v>
      </c>
      <c r="N6629">
        <v>2</v>
      </c>
      <c r="T6629" t="s">
        <v>44408</v>
      </c>
      <c r="U6629" t="s">
        <v>44408</v>
      </c>
      <c r="V6629" t="s">
        <v>44408</v>
      </c>
    </row>
    <row r="6630" spans="1:22" x14ac:dyDescent="0.3">
      <c r="A6630">
        <v>12956</v>
      </c>
      <c r="B6630" t="s">
        <v>20455</v>
      </c>
      <c r="C6630" t="s">
        <v>20456</v>
      </c>
      <c r="D6630">
        <v>18</v>
      </c>
      <c r="E6630">
        <v>20</v>
      </c>
      <c r="G6630">
        <v>10</v>
      </c>
      <c r="L6630" t="s">
        <v>12086</v>
      </c>
      <c r="M6630">
        <v>7</v>
      </c>
      <c r="N6630">
        <v>2</v>
      </c>
      <c r="T6630" t="s">
        <v>44409</v>
      </c>
      <c r="U6630" t="s">
        <v>44409</v>
      </c>
      <c r="V6630" t="s">
        <v>44409</v>
      </c>
    </row>
    <row r="6631" spans="1:22" x14ac:dyDescent="0.3">
      <c r="A6631">
        <v>12957</v>
      </c>
      <c r="B6631" t="s">
        <v>20457</v>
      </c>
      <c r="C6631" t="s">
        <v>20458</v>
      </c>
      <c r="D6631">
        <v>18</v>
      </c>
      <c r="E6631">
        <v>20</v>
      </c>
      <c r="G6631">
        <v>10</v>
      </c>
      <c r="L6631" t="s">
        <v>12086</v>
      </c>
      <c r="M6631">
        <v>7</v>
      </c>
      <c r="N6631">
        <v>2</v>
      </c>
      <c r="T6631" t="s">
        <v>44410</v>
      </c>
      <c r="U6631" t="s">
        <v>44410</v>
      </c>
      <c r="V6631" t="s">
        <v>44410</v>
      </c>
    </row>
    <row r="6632" spans="1:22" x14ac:dyDescent="0.3">
      <c r="A6632">
        <v>12958</v>
      </c>
      <c r="B6632" t="s">
        <v>20459</v>
      </c>
      <c r="C6632" t="s">
        <v>20460</v>
      </c>
      <c r="D6632">
        <v>18</v>
      </c>
      <c r="E6632">
        <v>20</v>
      </c>
      <c r="G6632">
        <v>10</v>
      </c>
      <c r="L6632" t="s">
        <v>12086</v>
      </c>
      <c r="M6632">
        <v>7</v>
      </c>
      <c r="N6632">
        <v>2</v>
      </c>
      <c r="T6632" t="s">
        <v>44411</v>
      </c>
      <c r="U6632" t="s">
        <v>44411</v>
      </c>
      <c r="V6632" t="s">
        <v>44411</v>
      </c>
    </row>
    <row r="6633" spans="1:22" x14ac:dyDescent="0.3">
      <c r="A6633">
        <v>12959</v>
      </c>
      <c r="B6633" t="s">
        <v>20461</v>
      </c>
      <c r="C6633" t="s">
        <v>20462</v>
      </c>
      <c r="D6633">
        <v>18</v>
      </c>
      <c r="E6633">
        <v>20</v>
      </c>
      <c r="G6633">
        <v>10</v>
      </c>
      <c r="L6633" t="s">
        <v>12086</v>
      </c>
      <c r="M6633">
        <v>7</v>
      </c>
      <c r="N6633">
        <v>2</v>
      </c>
      <c r="T6633" t="s">
        <v>44412</v>
      </c>
      <c r="U6633" t="s">
        <v>44412</v>
      </c>
      <c r="V6633" t="s">
        <v>44412</v>
      </c>
    </row>
    <row r="6634" spans="1:22" x14ac:dyDescent="0.3">
      <c r="A6634">
        <v>12960</v>
      </c>
      <c r="B6634" t="s">
        <v>20463</v>
      </c>
      <c r="C6634" t="s">
        <v>20464</v>
      </c>
      <c r="D6634">
        <v>18</v>
      </c>
      <c r="E6634">
        <v>20</v>
      </c>
      <c r="G6634">
        <v>10</v>
      </c>
      <c r="L6634" t="s">
        <v>12086</v>
      </c>
      <c r="M6634">
        <v>7</v>
      </c>
      <c r="N6634">
        <v>2</v>
      </c>
      <c r="T6634" t="s">
        <v>44413</v>
      </c>
      <c r="U6634" t="s">
        <v>44413</v>
      </c>
      <c r="V6634" t="s">
        <v>44413</v>
      </c>
    </row>
    <row r="6635" spans="1:22" x14ac:dyDescent="0.3">
      <c r="A6635">
        <v>12961</v>
      </c>
      <c r="B6635" t="s">
        <v>20465</v>
      </c>
      <c r="C6635" t="s">
        <v>20466</v>
      </c>
      <c r="D6635">
        <v>18</v>
      </c>
      <c r="E6635">
        <v>20</v>
      </c>
      <c r="G6635">
        <v>10</v>
      </c>
      <c r="L6635" t="s">
        <v>12086</v>
      </c>
      <c r="M6635">
        <v>7</v>
      </c>
      <c r="N6635">
        <v>2</v>
      </c>
      <c r="T6635" t="s">
        <v>44414</v>
      </c>
      <c r="U6635" t="s">
        <v>44414</v>
      </c>
      <c r="V6635" t="s">
        <v>44414</v>
      </c>
    </row>
    <row r="6636" spans="1:22" x14ac:dyDescent="0.3">
      <c r="A6636">
        <v>12962</v>
      </c>
      <c r="B6636" t="s">
        <v>20467</v>
      </c>
      <c r="C6636" t="s">
        <v>20468</v>
      </c>
      <c r="D6636">
        <v>18</v>
      </c>
      <c r="E6636">
        <v>20</v>
      </c>
      <c r="G6636">
        <v>10</v>
      </c>
      <c r="L6636" t="s">
        <v>12086</v>
      </c>
      <c r="M6636">
        <v>7</v>
      </c>
      <c r="N6636">
        <v>2</v>
      </c>
      <c r="T6636" t="s">
        <v>44415</v>
      </c>
      <c r="U6636" t="s">
        <v>44415</v>
      </c>
      <c r="V6636" t="s">
        <v>44415</v>
      </c>
    </row>
    <row r="6637" spans="1:22" x14ac:dyDescent="0.3">
      <c r="A6637">
        <v>12963</v>
      </c>
      <c r="B6637" t="s">
        <v>20469</v>
      </c>
      <c r="C6637" t="s">
        <v>20470</v>
      </c>
      <c r="D6637">
        <v>18</v>
      </c>
      <c r="E6637">
        <v>20</v>
      </c>
      <c r="G6637">
        <v>10</v>
      </c>
      <c r="L6637" t="s">
        <v>12086</v>
      </c>
      <c r="M6637">
        <v>7</v>
      </c>
      <c r="N6637">
        <v>2</v>
      </c>
      <c r="T6637" t="s">
        <v>44416</v>
      </c>
      <c r="U6637" t="s">
        <v>44416</v>
      </c>
      <c r="V6637" t="s">
        <v>44416</v>
      </c>
    </row>
    <row r="6638" spans="1:22" x14ac:dyDescent="0.3">
      <c r="A6638">
        <v>12964</v>
      </c>
      <c r="B6638" t="s">
        <v>20471</v>
      </c>
      <c r="C6638" t="s">
        <v>20472</v>
      </c>
      <c r="D6638">
        <v>18</v>
      </c>
      <c r="E6638">
        <v>20</v>
      </c>
      <c r="G6638">
        <v>10</v>
      </c>
      <c r="L6638" t="s">
        <v>12086</v>
      </c>
      <c r="M6638">
        <v>7</v>
      </c>
      <c r="N6638">
        <v>2</v>
      </c>
      <c r="T6638" t="s">
        <v>44417</v>
      </c>
      <c r="U6638" t="s">
        <v>44417</v>
      </c>
      <c r="V6638" t="s">
        <v>44417</v>
      </c>
    </row>
    <row r="6639" spans="1:22" x14ac:dyDescent="0.3">
      <c r="A6639">
        <v>12965</v>
      </c>
      <c r="B6639" t="s">
        <v>20473</v>
      </c>
      <c r="C6639" t="s">
        <v>20474</v>
      </c>
      <c r="D6639">
        <v>18</v>
      </c>
      <c r="E6639">
        <v>20</v>
      </c>
      <c r="G6639">
        <v>10</v>
      </c>
      <c r="L6639" t="s">
        <v>12086</v>
      </c>
      <c r="M6639">
        <v>7</v>
      </c>
      <c r="N6639">
        <v>2</v>
      </c>
      <c r="T6639" t="s">
        <v>44418</v>
      </c>
      <c r="U6639" t="s">
        <v>44418</v>
      </c>
      <c r="V6639" t="s">
        <v>44418</v>
      </c>
    </row>
    <row r="6640" spans="1:22" x14ac:dyDescent="0.3">
      <c r="A6640">
        <v>12966</v>
      </c>
      <c r="B6640" t="s">
        <v>20475</v>
      </c>
      <c r="C6640" t="s">
        <v>20476</v>
      </c>
      <c r="D6640">
        <v>18</v>
      </c>
      <c r="E6640">
        <v>20</v>
      </c>
      <c r="G6640">
        <v>10</v>
      </c>
      <c r="L6640" t="s">
        <v>12086</v>
      </c>
      <c r="M6640">
        <v>7</v>
      </c>
      <c r="N6640">
        <v>2</v>
      </c>
      <c r="T6640" t="s">
        <v>44419</v>
      </c>
      <c r="U6640" t="s">
        <v>44419</v>
      </c>
      <c r="V6640" t="s">
        <v>44419</v>
      </c>
    </row>
    <row r="6641" spans="1:22" x14ac:dyDescent="0.3">
      <c r="A6641">
        <v>12967</v>
      </c>
      <c r="B6641" t="s">
        <v>20477</v>
      </c>
      <c r="C6641" t="s">
        <v>20478</v>
      </c>
      <c r="D6641">
        <v>18</v>
      </c>
      <c r="E6641">
        <v>20</v>
      </c>
      <c r="G6641">
        <v>10</v>
      </c>
      <c r="L6641" t="s">
        <v>12086</v>
      </c>
      <c r="M6641">
        <v>7</v>
      </c>
      <c r="N6641">
        <v>2</v>
      </c>
      <c r="T6641" t="s">
        <v>44420</v>
      </c>
      <c r="U6641" t="s">
        <v>44420</v>
      </c>
      <c r="V6641" t="s">
        <v>44420</v>
      </c>
    </row>
    <row r="6642" spans="1:22" x14ac:dyDescent="0.3">
      <c r="A6642">
        <v>12968</v>
      </c>
      <c r="B6642" t="s">
        <v>20479</v>
      </c>
      <c r="C6642" t="s">
        <v>20480</v>
      </c>
      <c r="D6642">
        <v>2</v>
      </c>
      <c r="E6642">
        <v>2</v>
      </c>
      <c r="G6642">
        <v>10</v>
      </c>
      <c r="L6642" t="s">
        <v>12086</v>
      </c>
      <c r="M6642">
        <v>7</v>
      </c>
      <c r="N6642">
        <v>2</v>
      </c>
      <c r="T6642" t="s">
        <v>44421</v>
      </c>
      <c r="U6642" t="s">
        <v>44421</v>
      </c>
      <c r="V6642" t="s">
        <v>44421</v>
      </c>
    </row>
    <row r="6643" spans="1:22" x14ac:dyDescent="0.3">
      <c r="A6643">
        <v>12969</v>
      </c>
      <c r="B6643" t="s">
        <v>20481</v>
      </c>
      <c r="C6643" t="s">
        <v>20482</v>
      </c>
      <c r="D6643">
        <v>2</v>
      </c>
      <c r="E6643">
        <v>2</v>
      </c>
      <c r="G6643">
        <v>10</v>
      </c>
      <c r="L6643" t="s">
        <v>12086</v>
      </c>
      <c r="M6643">
        <v>7</v>
      </c>
      <c r="N6643">
        <v>2</v>
      </c>
      <c r="T6643" t="s">
        <v>44422</v>
      </c>
      <c r="U6643" t="s">
        <v>44422</v>
      </c>
      <c r="V6643" t="s">
        <v>44422</v>
      </c>
    </row>
    <row r="6644" spans="1:22" x14ac:dyDescent="0.3">
      <c r="A6644">
        <v>12970</v>
      </c>
      <c r="B6644" t="s">
        <v>20483</v>
      </c>
      <c r="C6644" t="s">
        <v>20484</v>
      </c>
      <c r="D6644">
        <v>2</v>
      </c>
      <c r="E6644">
        <v>2</v>
      </c>
      <c r="G6644">
        <v>10</v>
      </c>
      <c r="L6644" t="s">
        <v>12086</v>
      </c>
      <c r="M6644">
        <v>7</v>
      </c>
      <c r="N6644">
        <v>2</v>
      </c>
      <c r="T6644" t="s">
        <v>44423</v>
      </c>
      <c r="U6644" t="s">
        <v>44423</v>
      </c>
      <c r="V6644" t="s">
        <v>44423</v>
      </c>
    </row>
    <row r="6645" spans="1:22" x14ac:dyDescent="0.3">
      <c r="A6645">
        <v>12971</v>
      </c>
      <c r="B6645" t="s">
        <v>20485</v>
      </c>
      <c r="C6645" t="s">
        <v>20486</v>
      </c>
      <c r="D6645">
        <v>18</v>
      </c>
      <c r="E6645">
        <v>20</v>
      </c>
      <c r="G6645">
        <v>10</v>
      </c>
      <c r="L6645" t="s">
        <v>12086</v>
      </c>
      <c r="M6645">
        <v>7</v>
      </c>
      <c r="N6645">
        <v>2</v>
      </c>
      <c r="T6645" t="s">
        <v>44424</v>
      </c>
      <c r="U6645" t="s">
        <v>44424</v>
      </c>
      <c r="V6645" t="s">
        <v>44424</v>
      </c>
    </row>
    <row r="6646" spans="1:22" x14ac:dyDescent="0.3">
      <c r="A6646">
        <v>12972</v>
      </c>
      <c r="B6646" t="s">
        <v>20487</v>
      </c>
      <c r="C6646" t="s">
        <v>20488</v>
      </c>
      <c r="D6646">
        <v>18</v>
      </c>
      <c r="E6646">
        <v>20</v>
      </c>
      <c r="G6646">
        <v>10</v>
      </c>
      <c r="L6646" t="s">
        <v>12086</v>
      </c>
      <c r="M6646">
        <v>7</v>
      </c>
      <c r="N6646">
        <v>2</v>
      </c>
      <c r="T6646" t="s">
        <v>44425</v>
      </c>
      <c r="U6646" t="s">
        <v>44425</v>
      </c>
      <c r="V6646" t="s">
        <v>44425</v>
      </c>
    </row>
    <row r="6647" spans="1:22" x14ac:dyDescent="0.3">
      <c r="A6647">
        <v>12973</v>
      </c>
      <c r="B6647" t="s">
        <v>20489</v>
      </c>
      <c r="C6647" t="s">
        <v>20490</v>
      </c>
      <c r="D6647">
        <v>18</v>
      </c>
      <c r="E6647">
        <v>20</v>
      </c>
      <c r="G6647">
        <v>10</v>
      </c>
      <c r="L6647" t="s">
        <v>12086</v>
      </c>
      <c r="M6647">
        <v>7</v>
      </c>
      <c r="N6647">
        <v>2</v>
      </c>
      <c r="T6647" t="s">
        <v>44426</v>
      </c>
      <c r="U6647" t="s">
        <v>44426</v>
      </c>
      <c r="V6647" t="s">
        <v>44426</v>
      </c>
    </row>
    <row r="6648" spans="1:22" x14ac:dyDescent="0.3">
      <c r="A6648">
        <v>12974</v>
      </c>
      <c r="B6648" t="s">
        <v>20491</v>
      </c>
      <c r="C6648" t="s">
        <v>20492</v>
      </c>
      <c r="D6648">
        <v>18</v>
      </c>
      <c r="E6648">
        <v>20</v>
      </c>
      <c r="G6648">
        <v>10</v>
      </c>
      <c r="L6648" t="s">
        <v>12086</v>
      </c>
      <c r="M6648">
        <v>7</v>
      </c>
      <c r="N6648">
        <v>2</v>
      </c>
      <c r="T6648" t="s">
        <v>44427</v>
      </c>
      <c r="U6648" t="s">
        <v>44427</v>
      </c>
      <c r="V6648" t="s">
        <v>44427</v>
      </c>
    </row>
    <row r="6649" spans="1:22" x14ac:dyDescent="0.3">
      <c r="A6649">
        <v>12975</v>
      </c>
      <c r="B6649" t="s">
        <v>20493</v>
      </c>
      <c r="C6649" t="s">
        <v>20494</v>
      </c>
      <c r="D6649">
        <v>18</v>
      </c>
      <c r="E6649">
        <v>20</v>
      </c>
      <c r="G6649">
        <v>10</v>
      </c>
      <c r="L6649" t="s">
        <v>12086</v>
      </c>
      <c r="M6649">
        <v>7</v>
      </c>
      <c r="N6649">
        <v>2</v>
      </c>
      <c r="T6649" t="s">
        <v>44428</v>
      </c>
      <c r="U6649" t="s">
        <v>44428</v>
      </c>
      <c r="V6649" t="s">
        <v>44428</v>
      </c>
    </row>
    <row r="6650" spans="1:22" x14ac:dyDescent="0.3">
      <c r="A6650">
        <v>12976</v>
      </c>
      <c r="B6650" t="s">
        <v>20495</v>
      </c>
      <c r="C6650" t="s">
        <v>20496</v>
      </c>
      <c r="D6650">
        <v>18</v>
      </c>
      <c r="E6650">
        <v>20</v>
      </c>
      <c r="G6650">
        <v>10</v>
      </c>
      <c r="L6650" t="s">
        <v>12086</v>
      </c>
      <c r="M6650">
        <v>7</v>
      </c>
      <c r="N6650">
        <v>2</v>
      </c>
      <c r="T6650" t="s">
        <v>44429</v>
      </c>
      <c r="U6650" t="s">
        <v>44429</v>
      </c>
      <c r="V6650" t="s">
        <v>44429</v>
      </c>
    </row>
    <row r="6651" spans="1:22" x14ac:dyDescent="0.3">
      <c r="A6651">
        <v>12977</v>
      </c>
      <c r="B6651" t="s">
        <v>20497</v>
      </c>
      <c r="C6651" t="s">
        <v>20498</v>
      </c>
      <c r="D6651">
        <v>2</v>
      </c>
      <c r="E6651">
        <v>2</v>
      </c>
      <c r="G6651">
        <v>10</v>
      </c>
      <c r="L6651" t="s">
        <v>12086</v>
      </c>
      <c r="M6651">
        <v>7</v>
      </c>
      <c r="N6651">
        <v>2</v>
      </c>
      <c r="T6651" t="s">
        <v>44430</v>
      </c>
      <c r="U6651" t="s">
        <v>44430</v>
      </c>
      <c r="V6651" t="s">
        <v>44430</v>
      </c>
    </row>
    <row r="6652" spans="1:22" x14ac:dyDescent="0.3">
      <c r="A6652">
        <v>12978</v>
      </c>
      <c r="B6652" t="s">
        <v>20499</v>
      </c>
      <c r="C6652" t="s">
        <v>20500</v>
      </c>
      <c r="D6652">
        <v>2</v>
      </c>
      <c r="E6652">
        <v>2</v>
      </c>
      <c r="G6652">
        <v>10</v>
      </c>
      <c r="L6652" t="s">
        <v>12086</v>
      </c>
      <c r="M6652">
        <v>7</v>
      </c>
      <c r="N6652">
        <v>2</v>
      </c>
      <c r="T6652" t="s">
        <v>44431</v>
      </c>
      <c r="U6652" t="s">
        <v>44431</v>
      </c>
      <c r="V6652" t="s">
        <v>44431</v>
      </c>
    </row>
    <row r="6653" spans="1:22" x14ac:dyDescent="0.3">
      <c r="A6653">
        <v>12979</v>
      </c>
      <c r="B6653" t="s">
        <v>20501</v>
      </c>
      <c r="C6653" t="s">
        <v>20502</v>
      </c>
      <c r="D6653">
        <v>2</v>
      </c>
      <c r="E6653">
        <v>2</v>
      </c>
      <c r="G6653">
        <v>10</v>
      </c>
      <c r="L6653" t="s">
        <v>12086</v>
      </c>
      <c r="M6653">
        <v>7</v>
      </c>
      <c r="N6653">
        <v>2</v>
      </c>
      <c r="T6653" t="s">
        <v>44432</v>
      </c>
      <c r="U6653" t="s">
        <v>44432</v>
      </c>
      <c r="V6653" t="s">
        <v>44432</v>
      </c>
    </row>
    <row r="6654" spans="1:22" x14ac:dyDescent="0.3">
      <c r="A6654">
        <v>12980</v>
      </c>
      <c r="B6654" t="s">
        <v>20503</v>
      </c>
      <c r="C6654" t="s">
        <v>20504</v>
      </c>
      <c r="D6654">
        <v>2</v>
      </c>
      <c r="E6654">
        <v>2</v>
      </c>
      <c r="G6654">
        <v>10</v>
      </c>
      <c r="L6654" t="s">
        <v>12086</v>
      </c>
      <c r="M6654">
        <v>7</v>
      </c>
      <c r="N6654">
        <v>2</v>
      </c>
      <c r="T6654" t="s">
        <v>44433</v>
      </c>
      <c r="U6654" t="s">
        <v>44433</v>
      </c>
      <c r="V6654" t="s">
        <v>44433</v>
      </c>
    </row>
    <row r="6655" spans="1:22" x14ac:dyDescent="0.3">
      <c r="A6655">
        <v>12981</v>
      </c>
      <c r="B6655" t="s">
        <v>20505</v>
      </c>
      <c r="C6655" t="s">
        <v>20506</v>
      </c>
      <c r="D6655">
        <v>2</v>
      </c>
      <c r="E6655">
        <v>2</v>
      </c>
      <c r="G6655">
        <v>10</v>
      </c>
      <c r="L6655" t="s">
        <v>12086</v>
      </c>
      <c r="M6655">
        <v>7</v>
      </c>
      <c r="N6655">
        <v>2</v>
      </c>
      <c r="T6655" t="s">
        <v>44434</v>
      </c>
      <c r="U6655" t="s">
        <v>44434</v>
      </c>
      <c r="V6655" t="s">
        <v>44434</v>
      </c>
    </row>
    <row r="6656" spans="1:22" x14ac:dyDescent="0.3">
      <c r="A6656">
        <v>12982</v>
      </c>
      <c r="B6656" t="s">
        <v>20507</v>
      </c>
      <c r="C6656" t="s">
        <v>20508</v>
      </c>
      <c r="D6656">
        <v>2</v>
      </c>
      <c r="E6656">
        <v>2</v>
      </c>
      <c r="G6656">
        <v>10</v>
      </c>
      <c r="L6656" t="s">
        <v>12086</v>
      </c>
      <c r="M6656">
        <v>7</v>
      </c>
      <c r="N6656">
        <v>2</v>
      </c>
      <c r="T6656" t="s">
        <v>44435</v>
      </c>
      <c r="U6656" t="s">
        <v>44435</v>
      </c>
      <c r="V6656" t="s">
        <v>44435</v>
      </c>
    </row>
    <row r="6657" spans="1:22" x14ac:dyDescent="0.3">
      <c r="A6657">
        <v>12983</v>
      </c>
      <c r="B6657" t="s">
        <v>20509</v>
      </c>
      <c r="C6657" t="s">
        <v>20510</v>
      </c>
      <c r="D6657">
        <v>18</v>
      </c>
      <c r="E6657">
        <v>20</v>
      </c>
      <c r="G6657">
        <v>10</v>
      </c>
      <c r="L6657" t="s">
        <v>12086</v>
      </c>
      <c r="M6657">
        <v>7</v>
      </c>
      <c r="N6657">
        <v>2</v>
      </c>
      <c r="T6657" t="s">
        <v>44436</v>
      </c>
      <c r="U6657" t="s">
        <v>44436</v>
      </c>
      <c r="V6657" t="s">
        <v>44436</v>
      </c>
    </row>
    <row r="6658" spans="1:22" x14ac:dyDescent="0.3">
      <c r="A6658">
        <v>12984</v>
      </c>
      <c r="B6658" t="s">
        <v>20511</v>
      </c>
      <c r="C6658" t="s">
        <v>20512</v>
      </c>
      <c r="D6658">
        <v>18</v>
      </c>
      <c r="E6658">
        <v>20</v>
      </c>
      <c r="G6658">
        <v>10</v>
      </c>
      <c r="L6658" t="s">
        <v>12086</v>
      </c>
      <c r="M6658">
        <v>7</v>
      </c>
      <c r="N6658">
        <v>2</v>
      </c>
      <c r="T6658" t="s">
        <v>44437</v>
      </c>
      <c r="U6658" t="s">
        <v>44437</v>
      </c>
      <c r="V6658" t="s">
        <v>44437</v>
      </c>
    </row>
    <row r="6659" spans="1:22" x14ac:dyDescent="0.3">
      <c r="A6659">
        <v>12985</v>
      </c>
      <c r="B6659" t="s">
        <v>20513</v>
      </c>
      <c r="C6659" t="s">
        <v>20514</v>
      </c>
      <c r="D6659">
        <v>18</v>
      </c>
      <c r="E6659">
        <v>20</v>
      </c>
      <c r="G6659">
        <v>10</v>
      </c>
      <c r="L6659" t="s">
        <v>12086</v>
      </c>
      <c r="M6659">
        <v>7</v>
      </c>
      <c r="N6659">
        <v>2</v>
      </c>
      <c r="T6659" t="s">
        <v>44438</v>
      </c>
      <c r="U6659" t="s">
        <v>44438</v>
      </c>
      <c r="V6659" t="s">
        <v>44438</v>
      </c>
    </row>
    <row r="6660" spans="1:22" x14ac:dyDescent="0.3">
      <c r="A6660">
        <v>12986</v>
      </c>
      <c r="B6660" t="s">
        <v>20515</v>
      </c>
      <c r="C6660" t="s">
        <v>20516</v>
      </c>
      <c r="D6660">
        <v>18</v>
      </c>
      <c r="E6660">
        <v>20</v>
      </c>
      <c r="G6660">
        <v>10</v>
      </c>
      <c r="L6660" t="s">
        <v>12086</v>
      </c>
      <c r="M6660">
        <v>7</v>
      </c>
      <c r="N6660">
        <v>2</v>
      </c>
      <c r="T6660" t="s">
        <v>44439</v>
      </c>
      <c r="U6660" t="s">
        <v>44439</v>
      </c>
      <c r="V6660" t="s">
        <v>44439</v>
      </c>
    </row>
    <row r="6661" spans="1:22" x14ac:dyDescent="0.3">
      <c r="A6661">
        <v>12987</v>
      </c>
      <c r="B6661" t="s">
        <v>20517</v>
      </c>
      <c r="C6661" t="s">
        <v>20518</v>
      </c>
      <c r="D6661">
        <v>18</v>
      </c>
      <c r="E6661">
        <v>20</v>
      </c>
      <c r="G6661">
        <v>10</v>
      </c>
      <c r="L6661" t="s">
        <v>12086</v>
      </c>
      <c r="M6661">
        <v>7</v>
      </c>
      <c r="N6661">
        <v>2</v>
      </c>
      <c r="T6661" t="s">
        <v>44440</v>
      </c>
      <c r="U6661" t="s">
        <v>44440</v>
      </c>
      <c r="V6661" t="s">
        <v>44440</v>
      </c>
    </row>
    <row r="6662" spans="1:22" x14ac:dyDescent="0.3">
      <c r="A6662">
        <v>12988</v>
      </c>
      <c r="B6662" t="s">
        <v>20519</v>
      </c>
      <c r="C6662" t="s">
        <v>20520</v>
      </c>
      <c r="D6662">
        <v>18</v>
      </c>
      <c r="E6662">
        <v>20</v>
      </c>
      <c r="G6662">
        <v>10</v>
      </c>
      <c r="L6662" t="s">
        <v>12086</v>
      </c>
      <c r="M6662">
        <v>7</v>
      </c>
      <c r="N6662">
        <v>2</v>
      </c>
      <c r="T6662" t="s">
        <v>44441</v>
      </c>
      <c r="U6662" t="s">
        <v>44441</v>
      </c>
      <c r="V6662" t="s">
        <v>44441</v>
      </c>
    </row>
    <row r="6663" spans="1:22" x14ac:dyDescent="0.3">
      <c r="A6663">
        <v>12989</v>
      </c>
      <c r="B6663" t="s">
        <v>20521</v>
      </c>
      <c r="C6663" t="s">
        <v>20522</v>
      </c>
      <c r="D6663">
        <v>11</v>
      </c>
      <c r="G6663">
        <v>10</v>
      </c>
      <c r="L6663" t="s">
        <v>12086</v>
      </c>
      <c r="M6663">
        <v>7</v>
      </c>
      <c r="N6663">
        <v>2</v>
      </c>
      <c r="T6663" t="s">
        <v>12087</v>
      </c>
      <c r="U6663" t="s">
        <v>12087</v>
      </c>
      <c r="V6663" t="s">
        <v>12087</v>
      </c>
    </row>
    <row r="6664" spans="1:22" x14ac:dyDescent="0.3">
      <c r="A6664">
        <v>12990</v>
      </c>
      <c r="B6664" t="s">
        <v>20523</v>
      </c>
      <c r="C6664" t="s">
        <v>20524</v>
      </c>
      <c r="D6664">
        <v>11</v>
      </c>
      <c r="G6664">
        <v>10</v>
      </c>
      <c r="L6664" t="s">
        <v>12086</v>
      </c>
      <c r="M6664">
        <v>7</v>
      </c>
      <c r="N6664">
        <v>2</v>
      </c>
      <c r="T6664" t="s">
        <v>12087</v>
      </c>
      <c r="U6664" t="s">
        <v>12087</v>
      </c>
      <c r="V6664" t="s">
        <v>12087</v>
      </c>
    </row>
    <row r="6665" spans="1:22" x14ac:dyDescent="0.3">
      <c r="A6665">
        <v>12991</v>
      </c>
      <c r="B6665" t="s">
        <v>20525</v>
      </c>
      <c r="C6665" t="s">
        <v>20526</v>
      </c>
      <c r="D6665">
        <v>11</v>
      </c>
      <c r="G6665">
        <v>10</v>
      </c>
      <c r="L6665" t="s">
        <v>12086</v>
      </c>
      <c r="M6665">
        <v>7</v>
      </c>
      <c r="N6665">
        <v>2</v>
      </c>
      <c r="T6665" t="s">
        <v>12087</v>
      </c>
      <c r="U6665" t="s">
        <v>12087</v>
      </c>
      <c r="V6665" t="s">
        <v>12087</v>
      </c>
    </row>
    <row r="6666" spans="1:22" x14ac:dyDescent="0.3">
      <c r="A6666">
        <v>12992</v>
      </c>
      <c r="B6666" t="s">
        <v>20527</v>
      </c>
      <c r="C6666" t="s">
        <v>20528</v>
      </c>
      <c r="D6666">
        <v>11</v>
      </c>
      <c r="G6666">
        <v>10</v>
      </c>
      <c r="L6666" t="s">
        <v>12086</v>
      </c>
      <c r="M6666">
        <v>7</v>
      </c>
      <c r="N6666">
        <v>2</v>
      </c>
      <c r="T6666" t="s">
        <v>12087</v>
      </c>
      <c r="U6666" t="s">
        <v>12087</v>
      </c>
      <c r="V6666" t="s">
        <v>12087</v>
      </c>
    </row>
    <row r="6667" spans="1:22" x14ac:dyDescent="0.3">
      <c r="A6667">
        <v>12993</v>
      </c>
      <c r="B6667" t="s">
        <v>20529</v>
      </c>
      <c r="C6667" t="s">
        <v>20530</v>
      </c>
      <c r="D6667">
        <v>11</v>
      </c>
      <c r="G6667">
        <v>10</v>
      </c>
      <c r="L6667" t="s">
        <v>12086</v>
      </c>
      <c r="M6667">
        <v>7</v>
      </c>
      <c r="N6667">
        <v>2</v>
      </c>
      <c r="T6667" t="s">
        <v>12087</v>
      </c>
      <c r="U6667" t="s">
        <v>12087</v>
      </c>
      <c r="V6667" t="s">
        <v>12087</v>
      </c>
    </row>
    <row r="6668" spans="1:22" x14ac:dyDescent="0.3">
      <c r="A6668">
        <v>12994</v>
      </c>
      <c r="B6668" t="s">
        <v>20531</v>
      </c>
      <c r="C6668" t="s">
        <v>20532</v>
      </c>
      <c r="D6668">
        <v>11</v>
      </c>
      <c r="G6668">
        <v>10</v>
      </c>
      <c r="L6668" t="s">
        <v>12086</v>
      </c>
      <c r="M6668">
        <v>7</v>
      </c>
      <c r="N6668">
        <v>2</v>
      </c>
      <c r="T6668" t="s">
        <v>12087</v>
      </c>
      <c r="U6668" t="s">
        <v>12087</v>
      </c>
      <c r="V6668" t="s">
        <v>12087</v>
      </c>
    </row>
    <row r="6669" spans="1:22" x14ac:dyDescent="0.3">
      <c r="A6669">
        <v>12995</v>
      </c>
      <c r="B6669" t="s">
        <v>20533</v>
      </c>
      <c r="C6669" t="s">
        <v>20534</v>
      </c>
      <c r="D6669">
        <v>18</v>
      </c>
      <c r="E6669">
        <v>20</v>
      </c>
      <c r="G6669">
        <v>10</v>
      </c>
      <c r="L6669" t="s">
        <v>12086</v>
      </c>
      <c r="M6669">
        <v>7</v>
      </c>
      <c r="N6669">
        <v>2</v>
      </c>
      <c r="T6669" t="s">
        <v>44442</v>
      </c>
      <c r="U6669" t="s">
        <v>44442</v>
      </c>
      <c r="V6669" t="s">
        <v>44442</v>
      </c>
    </row>
    <row r="6670" spans="1:22" x14ac:dyDescent="0.3">
      <c r="A6670">
        <v>12996</v>
      </c>
      <c r="B6670" t="s">
        <v>20535</v>
      </c>
      <c r="C6670" t="s">
        <v>19733</v>
      </c>
      <c r="D6670">
        <v>18</v>
      </c>
      <c r="E6670">
        <v>20</v>
      </c>
      <c r="G6670">
        <v>10</v>
      </c>
      <c r="L6670" t="s">
        <v>12086</v>
      </c>
      <c r="M6670">
        <v>7</v>
      </c>
      <c r="N6670">
        <v>2</v>
      </c>
      <c r="T6670" t="s">
        <v>44443</v>
      </c>
      <c r="U6670" t="s">
        <v>44443</v>
      </c>
      <c r="V6670" t="s">
        <v>44443</v>
      </c>
    </row>
    <row r="6671" spans="1:22" x14ac:dyDescent="0.3">
      <c r="A6671">
        <v>12997</v>
      </c>
      <c r="B6671" t="s">
        <v>20536</v>
      </c>
      <c r="C6671" t="s">
        <v>20537</v>
      </c>
      <c r="D6671">
        <v>18</v>
      </c>
      <c r="E6671">
        <v>20</v>
      </c>
      <c r="G6671">
        <v>10</v>
      </c>
      <c r="L6671" t="s">
        <v>12086</v>
      </c>
      <c r="M6671">
        <v>7</v>
      </c>
      <c r="N6671">
        <v>2</v>
      </c>
      <c r="T6671" t="s">
        <v>44444</v>
      </c>
      <c r="U6671" t="s">
        <v>44444</v>
      </c>
      <c r="V6671" t="s">
        <v>44444</v>
      </c>
    </row>
    <row r="6672" spans="1:22" x14ac:dyDescent="0.3">
      <c r="A6672">
        <v>12998</v>
      </c>
      <c r="B6672" t="s">
        <v>20538</v>
      </c>
      <c r="C6672" t="s">
        <v>20539</v>
      </c>
      <c r="D6672">
        <v>18</v>
      </c>
      <c r="E6672">
        <v>20</v>
      </c>
      <c r="G6672">
        <v>10</v>
      </c>
      <c r="L6672" t="s">
        <v>12086</v>
      </c>
      <c r="M6672">
        <v>7</v>
      </c>
      <c r="N6672">
        <v>2</v>
      </c>
      <c r="T6672" t="s">
        <v>44445</v>
      </c>
      <c r="U6672" t="s">
        <v>44445</v>
      </c>
      <c r="V6672" t="s">
        <v>44445</v>
      </c>
    </row>
    <row r="6673" spans="1:22" x14ac:dyDescent="0.3">
      <c r="A6673">
        <v>12999</v>
      </c>
      <c r="B6673" t="s">
        <v>20540</v>
      </c>
      <c r="C6673" t="s">
        <v>20541</v>
      </c>
      <c r="D6673">
        <v>18</v>
      </c>
      <c r="E6673">
        <v>20</v>
      </c>
      <c r="G6673">
        <v>10</v>
      </c>
      <c r="L6673" t="s">
        <v>12086</v>
      </c>
      <c r="M6673">
        <v>7</v>
      </c>
      <c r="N6673">
        <v>2</v>
      </c>
      <c r="T6673" t="s">
        <v>40117</v>
      </c>
      <c r="U6673" t="s">
        <v>40117</v>
      </c>
      <c r="V6673" t="s">
        <v>40117</v>
      </c>
    </row>
    <row r="6674" spans="1:22" x14ac:dyDescent="0.3">
      <c r="A6674">
        <v>13000</v>
      </c>
      <c r="B6674" t="s">
        <v>20542</v>
      </c>
      <c r="C6674" t="s">
        <v>20543</v>
      </c>
      <c r="D6674">
        <v>5</v>
      </c>
      <c r="E6674">
        <v>10000</v>
      </c>
      <c r="G6674">
        <v>600</v>
      </c>
      <c r="H6674">
        <v>39</v>
      </c>
      <c r="J6674">
        <v>1</v>
      </c>
      <c r="K6674">
        <v>0</v>
      </c>
      <c r="L6674" t="s">
        <v>42796</v>
      </c>
      <c r="M6674">
        <v>7</v>
      </c>
      <c r="N6674">
        <v>2</v>
      </c>
      <c r="O6674">
        <v>2</v>
      </c>
      <c r="P6674">
        <v>1</v>
      </c>
      <c r="Q6674">
        <v>1</v>
      </c>
      <c r="R6674">
        <v>1</v>
      </c>
      <c r="S6674">
        <v>1</v>
      </c>
      <c r="T6674" t="s">
        <v>33454</v>
      </c>
      <c r="U6674" t="s">
        <v>33454</v>
      </c>
      <c r="V6674" t="s">
        <v>33454</v>
      </c>
    </row>
    <row r="6675" spans="1:22" x14ac:dyDescent="0.3">
      <c r="A6675">
        <v>13001</v>
      </c>
      <c r="B6675" t="s">
        <v>3130</v>
      </c>
      <c r="C6675" t="s">
        <v>3131</v>
      </c>
      <c r="D6675">
        <v>5</v>
      </c>
      <c r="E6675">
        <v>20</v>
      </c>
      <c r="G6675">
        <v>900</v>
      </c>
      <c r="H6675">
        <v>110</v>
      </c>
      <c r="J6675">
        <v>1</v>
      </c>
      <c r="K6675">
        <v>0</v>
      </c>
      <c r="L6675" t="s">
        <v>42796</v>
      </c>
      <c r="M6675">
        <v>7</v>
      </c>
      <c r="N6675">
        <v>2</v>
      </c>
      <c r="O6675">
        <v>2</v>
      </c>
      <c r="P6675">
        <v>4</v>
      </c>
      <c r="Q6675">
        <v>60</v>
      </c>
      <c r="R6675">
        <v>1</v>
      </c>
      <c r="S6675">
        <v>1</v>
      </c>
      <c r="T6675" t="s">
        <v>40121</v>
      </c>
      <c r="U6675" t="s">
        <v>40121</v>
      </c>
      <c r="V6675" t="s">
        <v>40121</v>
      </c>
    </row>
    <row r="6676" spans="1:22" x14ac:dyDescent="0.3">
      <c r="A6676">
        <v>13002</v>
      </c>
      <c r="B6676" t="s">
        <v>4503</v>
      </c>
      <c r="C6676" t="s">
        <v>4503</v>
      </c>
      <c r="D6676">
        <v>5</v>
      </c>
      <c r="E6676">
        <v>20</v>
      </c>
      <c r="G6676">
        <v>700</v>
      </c>
      <c r="H6676">
        <v>148</v>
      </c>
      <c r="J6676">
        <v>1</v>
      </c>
      <c r="K6676">
        <v>0</v>
      </c>
      <c r="L6676" t="s">
        <v>42796</v>
      </c>
      <c r="M6676">
        <v>7</v>
      </c>
      <c r="N6676">
        <v>2</v>
      </c>
      <c r="O6676">
        <v>2</v>
      </c>
      <c r="P6676">
        <v>4</v>
      </c>
      <c r="Q6676">
        <v>70</v>
      </c>
      <c r="R6676">
        <v>1</v>
      </c>
      <c r="S6676">
        <v>1</v>
      </c>
      <c r="T6676" t="s">
        <v>40124</v>
      </c>
      <c r="U6676" t="s">
        <v>40124</v>
      </c>
      <c r="V6676" t="s">
        <v>40124</v>
      </c>
    </row>
    <row r="6677" spans="1:22" x14ac:dyDescent="0.3">
      <c r="A6677">
        <v>13003</v>
      </c>
      <c r="B6677" t="s">
        <v>20544</v>
      </c>
      <c r="C6677" t="s">
        <v>20545</v>
      </c>
      <c r="D6677">
        <v>5</v>
      </c>
      <c r="E6677">
        <v>52000</v>
      </c>
      <c r="G6677">
        <v>700</v>
      </c>
      <c r="H6677">
        <v>80</v>
      </c>
      <c r="J6677">
        <v>1</v>
      </c>
      <c r="K6677">
        <v>1</v>
      </c>
      <c r="L6677" t="s">
        <v>12033</v>
      </c>
      <c r="M6677">
        <v>7</v>
      </c>
      <c r="N6677">
        <v>2</v>
      </c>
      <c r="O6677">
        <v>2</v>
      </c>
      <c r="P6677">
        <v>3</v>
      </c>
      <c r="Q6677">
        <v>55</v>
      </c>
      <c r="R6677">
        <v>1</v>
      </c>
      <c r="S6677">
        <v>1</v>
      </c>
      <c r="T6677" t="s">
        <v>40127</v>
      </c>
      <c r="U6677" t="s">
        <v>40127</v>
      </c>
      <c r="V6677" t="s">
        <v>40127</v>
      </c>
    </row>
    <row r="6678" spans="1:22" x14ac:dyDescent="0.3">
      <c r="A6678">
        <v>13004</v>
      </c>
      <c r="B6678" t="s">
        <v>20546</v>
      </c>
      <c r="C6678" t="s">
        <v>20545</v>
      </c>
      <c r="D6678">
        <v>5</v>
      </c>
      <c r="E6678">
        <v>52000</v>
      </c>
      <c r="G6678">
        <v>700</v>
      </c>
      <c r="H6678">
        <v>80</v>
      </c>
      <c r="J6678">
        <v>1</v>
      </c>
      <c r="K6678">
        <v>2</v>
      </c>
      <c r="L6678" t="s">
        <v>12033</v>
      </c>
      <c r="M6678">
        <v>7</v>
      </c>
      <c r="N6678">
        <v>2</v>
      </c>
      <c r="O6678">
        <v>2</v>
      </c>
      <c r="P6678">
        <v>3</v>
      </c>
      <c r="Q6678">
        <v>55</v>
      </c>
      <c r="R6678">
        <v>1</v>
      </c>
      <c r="S6678">
        <v>1</v>
      </c>
      <c r="T6678" t="s">
        <v>40127</v>
      </c>
      <c r="U6678" t="s">
        <v>40127</v>
      </c>
      <c r="V6678" t="s">
        <v>40127</v>
      </c>
    </row>
    <row r="6679" spans="1:22" x14ac:dyDescent="0.3">
      <c r="A6679">
        <v>13005</v>
      </c>
      <c r="B6679" t="s">
        <v>20547</v>
      </c>
      <c r="C6679" t="s">
        <v>20548</v>
      </c>
      <c r="D6679">
        <v>5</v>
      </c>
      <c r="E6679">
        <v>20</v>
      </c>
      <c r="G6679">
        <v>600</v>
      </c>
      <c r="H6679">
        <v>120</v>
      </c>
      <c r="J6679">
        <v>1</v>
      </c>
      <c r="K6679">
        <v>2</v>
      </c>
      <c r="L6679" t="s">
        <v>12026</v>
      </c>
      <c r="M6679">
        <v>7</v>
      </c>
      <c r="N6679">
        <v>2</v>
      </c>
      <c r="O6679">
        <v>2</v>
      </c>
      <c r="P6679">
        <v>4</v>
      </c>
      <c r="Q6679">
        <v>50</v>
      </c>
      <c r="R6679">
        <v>1</v>
      </c>
      <c r="S6679">
        <v>1</v>
      </c>
      <c r="T6679" t="s">
        <v>12087</v>
      </c>
      <c r="U6679" t="s">
        <v>12087</v>
      </c>
      <c r="V6679" t="s">
        <v>12087</v>
      </c>
    </row>
    <row r="6680" spans="1:22" x14ac:dyDescent="0.3">
      <c r="A6680">
        <v>13006</v>
      </c>
      <c r="B6680" t="s">
        <v>5812</v>
      </c>
      <c r="C6680" t="s">
        <v>5812</v>
      </c>
      <c r="D6680">
        <v>5</v>
      </c>
      <c r="E6680">
        <v>240000</v>
      </c>
      <c r="G6680">
        <v>600</v>
      </c>
      <c r="H6680">
        <v>150</v>
      </c>
      <c r="J6680">
        <v>1</v>
      </c>
      <c r="K6680">
        <v>0</v>
      </c>
      <c r="L6680" t="s">
        <v>12029</v>
      </c>
      <c r="M6680">
        <v>7</v>
      </c>
      <c r="N6680">
        <v>2</v>
      </c>
      <c r="O6680">
        <v>2</v>
      </c>
      <c r="P6680">
        <v>3</v>
      </c>
      <c r="Q6680">
        <v>65</v>
      </c>
      <c r="R6680">
        <v>1</v>
      </c>
      <c r="S6680">
        <v>1</v>
      </c>
      <c r="T6680" t="s">
        <v>40137</v>
      </c>
      <c r="U6680" t="s">
        <v>40137</v>
      </c>
      <c r="V6680" t="s">
        <v>40137</v>
      </c>
    </row>
    <row r="6681" spans="1:22" x14ac:dyDescent="0.3">
      <c r="A6681">
        <v>13007</v>
      </c>
      <c r="B6681" t="s">
        <v>20549</v>
      </c>
      <c r="C6681" t="s">
        <v>20549</v>
      </c>
      <c r="D6681">
        <v>5</v>
      </c>
      <c r="E6681">
        <v>20000</v>
      </c>
      <c r="G6681">
        <v>400</v>
      </c>
      <c r="H6681">
        <v>70</v>
      </c>
      <c r="J6681">
        <v>1</v>
      </c>
      <c r="K6681">
        <v>0</v>
      </c>
      <c r="L6681" t="s">
        <v>12029</v>
      </c>
      <c r="M6681">
        <v>7</v>
      </c>
      <c r="N6681">
        <v>2</v>
      </c>
      <c r="O6681">
        <v>2</v>
      </c>
      <c r="P6681">
        <v>2</v>
      </c>
      <c r="Q6681">
        <v>35</v>
      </c>
      <c r="R6681">
        <v>1</v>
      </c>
      <c r="S6681">
        <v>1</v>
      </c>
      <c r="T6681" t="s">
        <v>40139</v>
      </c>
      <c r="U6681" t="s">
        <v>40139</v>
      </c>
      <c r="V6681" t="s">
        <v>40139</v>
      </c>
    </row>
    <row r="6682" spans="1:22" x14ac:dyDescent="0.3">
      <c r="A6682">
        <v>13008</v>
      </c>
      <c r="B6682" t="s">
        <v>20550</v>
      </c>
      <c r="C6682" t="s">
        <v>20549</v>
      </c>
      <c r="D6682">
        <v>5</v>
      </c>
      <c r="E6682">
        <v>20000</v>
      </c>
      <c r="G6682">
        <v>400</v>
      </c>
      <c r="H6682">
        <v>70</v>
      </c>
      <c r="J6682">
        <v>1</v>
      </c>
      <c r="K6682">
        <v>1</v>
      </c>
      <c r="L6682" t="s">
        <v>12029</v>
      </c>
      <c r="M6682">
        <v>7</v>
      </c>
      <c r="N6682">
        <v>2</v>
      </c>
      <c r="O6682">
        <v>2</v>
      </c>
      <c r="P6682">
        <v>2</v>
      </c>
      <c r="Q6682">
        <v>35</v>
      </c>
      <c r="R6682">
        <v>1</v>
      </c>
      <c r="S6682">
        <v>1</v>
      </c>
      <c r="T6682" t="s">
        <v>40139</v>
      </c>
      <c r="U6682" t="s">
        <v>40139</v>
      </c>
      <c r="V6682" t="s">
        <v>40139</v>
      </c>
    </row>
    <row r="6683" spans="1:22" x14ac:dyDescent="0.3">
      <c r="A6683">
        <v>13009</v>
      </c>
      <c r="B6683" t="s">
        <v>5713</v>
      </c>
      <c r="C6683" t="s">
        <v>5713</v>
      </c>
      <c r="D6683">
        <v>5</v>
      </c>
      <c r="E6683">
        <v>48000</v>
      </c>
      <c r="G6683">
        <v>900</v>
      </c>
      <c r="H6683">
        <v>125</v>
      </c>
      <c r="J6683">
        <v>2</v>
      </c>
      <c r="K6683">
        <v>0</v>
      </c>
      <c r="L6683" t="s">
        <v>12029</v>
      </c>
      <c r="M6683">
        <v>7</v>
      </c>
      <c r="N6683">
        <v>2</v>
      </c>
      <c r="O6683">
        <v>2</v>
      </c>
      <c r="P6683">
        <v>4</v>
      </c>
      <c r="Q6683">
        <v>70</v>
      </c>
      <c r="R6683">
        <v>1</v>
      </c>
      <c r="S6683">
        <v>1</v>
      </c>
      <c r="T6683" t="s">
        <v>40144</v>
      </c>
      <c r="U6683" t="s">
        <v>40144</v>
      </c>
      <c r="V6683" t="s">
        <v>40144</v>
      </c>
    </row>
    <row r="6684" spans="1:22" x14ac:dyDescent="0.3">
      <c r="A6684">
        <v>13010</v>
      </c>
      <c r="B6684" t="s">
        <v>622</v>
      </c>
      <c r="C6684" t="s">
        <v>622</v>
      </c>
      <c r="D6684">
        <v>5</v>
      </c>
      <c r="E6684">
        <v>3000</v>
      </c>
      <c r="G6684">
        <v>600</v>
      </c>
      <c r="H6684">
        <v>50</v>
      </c>
      <c r="J6684">
        <v>1</v>
      </c>
      <c r="K6684">
        <v>2</v>
      </c>
      <c r="L6684" t="s">
        <v>12029</v>
      </c>
      <c r="M6684">
        <v>7</v>
      </c>
      <c r="N6684">
        <v>2</v>
      </c>
      <c r="O6684">
        <v>2</v>
      </c>
      <c r="P6684">
        <v>1</v>
      </c>
      <c r="Q6684">
        <v>12</v>
      </c>
      <c r="R6684">
        <v>1</v>
      </c>
      <c r="S6684">
        <v>1</v>
      </c>
      <c r="T6684" t="s">
        <v>40147</v>
      </c>
      <c r="U6684" t="s">
        <v>40147</v>
      </c>
      <c r="V6684" t="s">
        <v>40147</v>
      </c>
    </row>
    <row r="6685" spans="1:22" x14ac:dyDescent="0.3">
      <c r="A6685">
        <v>13011</v>
      </c>
      <c r="B6685" t="s">
        <v>621</v>
      </c>
      <c r="C6685" t="s">
        <v>622</v>
      </c>
      <c r="D6685">
        <v>5</v>
      </c>
      <c r="E6685">
        <v>3000</v>
      </c>
      <c r="G6685">
        <v>600</v>
      </c>
      <c r="H6685">
        <v>50</v>
      </c>
      <c r="J6685">
        <v>1</v>
      </c>
      <c r="K6685">
        <v>3</v>
      </c>
      <c r="L6685" t="s">
        <v>12029</v>
      </c>
      <c r="M6685">
        <v>7</v>
      </c>
      <c r="N6685">
        <v>2</v>
      </c>
      <c r="O6685">
        <v>2</v>
      </c>
      <c r="P6685">
        <v>1</v>
      </c>
      <c r="Q6685">
        <v>12</v>
      </c>
      <c r="R6685">
        <v>1</v>
      </c>
      <c r="S6685">
        <v>1</v>
      </c>
      <c r="T6685" t="s">
        <v>40147</v>
      </c>
      <c r="U6685" t="s">
        <v>40147</v>
      </c>
      <c r="V6685" t="s">
        <v>40147</v>
      </c>
    </row>
    <row r="6686" spans="1:22" x14ac:dyDescent="0.3">
      <c r="A6686">
        <v>13012</v>
      </c>
      <c r="B6686" t="s">
        <v>20551</v>
      </c>
      <c r="C6686" t="s">
        <v>20551</v>
      </c>
      <c r="D6686">
        <v>5</v>
      </c>
      <c r="E6686">
        <v>20</v>
      </c>
      <c r="G6686">
        <v>700</v>
      </c>
      <c r="H6686">
        <v>95</v>
      </c>
      <c r="J6686">
        <v>1</v>
      </c>
      <c r="K6686">
        <v>1</v>
      </c>
      <c r="L6686" t="s">
        <v>12029</v>
      </c>
      <c r="M6686">
        <v>7</v>
      </c>
      <c r="N6686">
        <v>2</v>
      </c>
      <c r="O6686">
        <v>2</v>
      </c>
      <c r="P6686">
        <v>2</v>
      </c>
      <c r="Q6686">
        <v>24</v>
      </c>
      <c r="R6686">
        <v>1</v>
      </c>
      <c r="S6686">
        <v>1</v>
      </c>
      <c r="T6686" t="s">
        <v>44446</v>
      </c>
      <c r="U6686" t="s">
        <v>44446</v>
      </c>
      <c r="V6686" t="s">
        <v>44446</v>
      </c>
    </row>
    <row r="6687" spans="1:22" x14ac:dyDescent="0.3">
      <c r="A6687">
        <v>13013</v>
      </c>
      <c r="B6687" t="s">
        <v>20552</v>
      </c>
      <c r="C6687" t="s">
        <v>20551</v>
      </c>
      <c r="D6687">
        <v>5</v>
      </c>
      <c r="E6687">
        <v>20</v>
      </c>
      <c r="G6687">
        <v>700</v>
      </c>
      <c r="H6687">
        <v>95</v>
      </c>
      <c r="J6687">
        <v>1</v>
      </c>
      <c r="K6687">
        <v>2</v>
      </c>
      <c r="L6687" t="s">
        <v>12029</v>
      </c>
      <c r="M6687">
        <v>7</v>
      </c>
      <c r="N6687">
        <v>2</v>
      </c>
      <c r="O6687">
        <v>2</v>
      </c>
      <c r="P6687">
        <v>2</v>
      </c>
      <c r="Q6687">
        <v>24</v>
      </c>
      <c r="R6687">
        <v>1</v>
      </c>
      <c r="S6687">
        <v>1</v>
      </c>
      <c r="T6687" t="s">
        <v>44446</v>
      </c>
      <c r="U6687" t="s">
        <v>44446</v>
      </c>
      <c r="V6687" t="s">
        <v>44446</v>
      </c>
    </row>
    <row r="6688" spans="1:22" x14ac:dyDescent="0.3">
      <c r="A6688">
        <v>13014</v>
      </c>
      <c r="B6688" t="s">
        <v>4938</v>
      </c>
      <c r="C6688" t="s">
        <v>4938</v>
      </c>
      <c r="D6688">
        <v>5</v>
      </c>
      <c r="E6688">
        <v>20</v>
      </c>
      <c r="G6688">
        <v>800</v>
      </c>
      <c r="H6688">
        <v>120</v>
      </c>
      <c r="J6688">
        <v>1</v>
      </c>
      <c r="K6688">
        <v>0</v>
      </c>
      <c r="L6688" t="s">
        <v>12029</v>
      </c>
      <c r="M6688">
        <v>7</v>
      </c>
      <c r="N6688">
        <v>2</v>
      </c>
      <c r="O6688">
        <v>2</v>
      </c>
      <c r="P6688">
        <v>3</v>
      </c>
      <c r="Q6688">
        <v>42</v>
      </c>
      <c r="R6688">
        <v>1</v>
      </c>
      <c r="S6688">
        <v>1</v>
      </c>
      <c r="T6688" t="s">
        <v>44447</v>
      </c>
      <c r="U6688" t="s">
        <v>44447</v>
      </c>
      <c r="V6688" t="s">
        <v>44447</v>
      </c>
    </row>
    <row r="6689" spans="1:22" x14ac:dyDescent="0.3">
      <c r="A6689">
        <v>13015</v>
      </c>
      <c r="B6689" t="s">
        <v>4937</v>
      </c>
      <c r="C6689" t="s">
        <v>4938</v>
      </c>
      <c r="D6689">
        <v>5</v>
      </c>
      <c r="E6689">
        <v>20</v>
      </c>
      <c r="G6689">
        <v>800</v>
      </c>
      <c r="H6689">
        <v>120</v>
      </c>
      <c r="J6689">
        <v>1</v>
      </c>
      <c r="K6689">
        <v>1</v>
      </c>
      <c r="L6689" t="s">
        <v>12029</v>
      </c>
      <c r="M6689">
        <v>7</v>
      </c>
      <c r="N6689">
        <v>2</v>
      </c>
      <c r="O6689">
        <v>2</v>
      </c>
      <c r="P6689">
        <v>3</v>
      </c>
      <c r="Q6689">
        <v>42</v>
      </c>
      <c r="R6689">
        <v>1</v>
      </c>
      <c r="S6689">
        <v>1</v>
      </c>
      <c r="T6689" t="s">
        <v>44447</v>
      </c>
      <c r="U6689" t="s">
        <v>44447</v>
      </c>
      <c r="V6689" t="s">
        <v>44447</v>
      </c>
    </row>
    <row r="6690" spans="1:22" x14ac:dyDescent="0.3">
      <c r="A6690">
        <v>13016</v>
      </c>
      <c r="B6690" t="s">
        <v>7780</v>
      </c>
      <c r="C6690" t="s">
        <v>7781</v>
      </c>
      <c r="D6690">
        <v>5</v>
      </c>
      <c r="E6690">
        <v>20</v>
      </c>
      <c r="G6690">
        <v>800</v>
      </c>
      <c r="H6690">
        <v>64</v>
      </c>
      <c r="J6690">
        <v>1</v>
      </c>
      <c r="K6690">
        <v>2</v>
      </c>
      <c r="L6690" t="s">
        <v>12240</v>
      </c>
      <c r="M6690">
        <v>7</v>
      </c>
      <c r="N6690">
        <v>2</v>
      </c>
      <c r="O6690">
        <v>2</v>
      </c>
      <c r="P6690">
        <v>3</v>
      </c>
      <c r="Q6690">
        <v>65</v>
      </c>
      <c r="R6690">
        <v>1</v>
      </c>
      <c r="S6690">
        <v>1</v>
      </c>
      <c r="T6690" t="s">
        <v>42801</v>
      </c>
      <c r="U6690" t="s">
        <v>42801</v>
      </c>
      <c r="V6690" t="s">
        <v>42801</v>
      </c>
    </row>
    <row r="6691" spans="1:22" x14ac:dyDescent="0.3">
      <c r="A6691">
        <v>13017</v>
      </c>
      <c r="B6691" t="s">
        <v>20553</v>
      </c>
      <c r="C6691" t="s">
        <v>5317</v>
      </c>
      <c r="D6691">
        <v>5</v>
      </c>
      <c r="E6691">
        <v>20</v>
      </c>
      <c r="G6691">
        <v>600</v>
      </c>
      <c r="H6691">
        <v>70</v>
      </c>
      <c r="J6691">
        <v>1</v>
      </c>
      <c r="K6691">
        <v>1</v>
      </c>
      <c r="L6691" t="s">
        <v>12240</v>
      </c>
      <c r="M6691">
        <v>7</v>
      </c>
      <c r="N6691">
        <v>2</v>
      </c>
      <c r="O6691">
        <v>2</v>
      </c>
      <c r="P6691">
        <v>4</v>
      </c>
      <c r="Q6691">
        <v>36</v>
      </c>
      <c r="R6691">
        <v>1</v>
      </c>
      <c r="S6691">
        <v>1</v>
      </c>
      <c r="T6691" t="s">
        <v>42799</v>
      </c>
      <c r="U6691" t="s">
        <v>42799</v>
      </c>
      <c r="V6691" t="s">
        <v>42799</v>
      </c>
    </row>
    <row r="6692" spans="1:22" x14ac:dyDescent="0.3">
      <c r="A6692">
        <v>13018</v>
      </c>
      <c r="B6692" t="s">
        <v>9754</v>
      </c>
      <c r="C6692" t="s">
        <v>9755</v>
      </c>
      <c r="D6692">
        <v>5</v>
      </c>
      <c r="E6692">
        <v>20</v>
      </c>
      <c r="G6692">
        <v>800</v>
      </c>
      <c r="H6692">
        <v>140</v>
      </c>
      <c r="J6692">
        <v>1</v>
      </c>
      <c r="K6692">
        <v>1</v>
      </c>
      <c r="L6692" t="s">
        <v>12240</v>
      </c>
      <c r="M6692">
        <v>7</v>
      </c>
      <c r="N6692">
        <v>2</v>
      </c>
      <c r="O6692">
        <v>2</v>
      </c>
      <c r="P6692">
        <v>4</v>
      </c>
      <c r="Q6692">
        <v>36</v>
      </c>
      <c r="R6692">
        <v>1</v>
      </c>
      <c r="S6692">
        <v>1</v>
      </c>
      <c r="T6692" t="s">
        <v>32982</v>
      </c>
      <c r="U6692" t="s">
        <v>32982</v>
      </c>
      <c r="V6692" t="s">
        <v>32982</v>
      </c>
    </row>
    <row r="6693" spans="1:22" x14ac:dyDescent="0.3">
      <c r="A6693">
        <v>13019</v>
      </c>
      <c r="B6693" t="s">
        <v>20554</v>
      </c>
      <c r="C6693" t="s">
        <v>4503</v>
      </c>
      <c r="D6693">
        <v>5</v>
      </c>
      <c r="E6693">
        <v>20</v>
      </c>
      <c r="G6693">
        <v>700</v>
      </c>
      <c r="H6693">
        <v>148</v>
      </c>
      <c r="J6693">
        <v>1</v>
      </c>
      <c r="K6693">
        <v>1</v>
      </c>
      <c r="L6693" t="s">
        <v>42796</v>
      </c>
      <c r="M6693">
        <v>7</v>
      </c>
      <c r="N6693">
        <v>2</v>
      </c>
      <c r="O6693">
        <v>2</v>
      </c>
      <c r="P6693">
        <v>4</v>
      </c>
      <c r="Q6693">
        <v>70</v>
      </c>
      <c r="R6693">
        <v>1</v>
      </c>
      <c r="S6693">
        <v>1</v>
      </c>
      <c r="T6693" t="s">
        <v>40124</v>
      </c>
      <c r="U6693" t="s">
        <v>40124</v>
      </c>
      <c r="V6693" t="s">
        <v>40124</v>
      </c>
    </row>
    <row r="6694" spans="1:22" x14ac:dyDescent="0.3">
      <c r="A6694">
        <v>13020</v>
      </c>
      <c r="B6694" t="s">
        <v>20555</v>
      </c>
      <c r="C6694" t="s">
        <v>12488</v>
      </c>
      <c r="D6694">
        <v>5</v>
      </c>
      <c r="E6694">
        <v>20</v>
      </c>
      <c r="G6694">
        <v>1000</v>
      </c>
      <c r="H6694">
        <v>170</v>
      </c>
      <c r="J6694">
        <v>1</v>
      </c>
      <c r="K6694">
        <v>0</v>
      </c>
      <c r="L6694" t="s">
        <v>12086</v>
      </c>
      <c r="M6694">
        <v>7</v>
      </c>
      <c r="N6694">
        <v>2</v>
      </c>
      <c r="O6694">
        <v>2</v>
      </c>
      <c r="P6694">
        <v>4</v>
      </c>
      <c r="Q6694">
        <v>48</v>
      </c>
      <c r="R6694">
        <v>1</v>
      </c>
      <c r="S6694">
        <v>1</v>
      </c>
      <c r="T6694" t="s">
        <v>33408</v>
      </c>
      <c r="U6694" t="s">
        <v>33408</v>
      </c>
      <c r="V6694" t="s">
        <v>33408</v>
      </c>
    </row>
    <row r="6695" spans="1:22" x14ac:dyDescent="0.3">
      <c r="A6695">
        <v>13021</v>
      </c>
      <c r="B6695" t="s">
        <v>2381</v>
      </c>
      <c r="C6695" t="s">
        <v>2378</v>
      </c>
      <c r="D6695">
        <v>5</v>
      </c>
      <c r="E6695">
        <v>1</v>
      </c>
      <c r="G6695">
        <v>0</v>
      </c>
      <c r="H6695">
        <v>129</v>
      </c>
      <c r="J6695">
        <v>1</v>
      </c>
      <c r="K6695">
        <v>0</v>
      </c>
      <c r="L6695" t="s">
        <v>12240</v>
      </c>
      <c r="M6695">
        <v>7</v>
      </c>
      <c r="N6695">
        <v>2</v>
      </c>
      <c r="O6695">
        <v>2</v>
      </c>
      <c r="P6695">
        <v>4</v>
      </c>
      <c r="Q6695">
        <v>1</v>
      </c>
      <c r="R6695">
        <v>0</v>
      </c>
      <c r="S6695">
        <v>1</v>
      </c>
      <c r="T6695" t="s">
        <v>44448</v>
      </c>
      <c r="U6695" t="s">
        <v>44448</v>
      </c>
      <c r="V6695" t="s">
        <v>44448</v>
      </c>
    </row>
    <row r="6696" spans="1:22" x14ac:dyDescent="0.3">
      <c r="A6696">
        <v>13022</v>
      </c>
      <c r="B6696" t="s">
        <v>2515</v>
      </c>
      <c r="C6696" t="s">
        <v>2512</v>
      </c>
      <c r="D6696">
        <v>5</v>
      </c>
      <c r="E6696">
        <v>1</v>
      </c>
      <c r="G6696">
        <v>0</v>
      </c>
      <c r="H6696">
        <v>209</v>
      </c>
      <c r="J6696">
        <v>1</v>
      </c>
      <c r="K6696">
        <v>0</v>
      </c>
      <c r="L6696" t="s">
        <v>12056</v>
      </c>
      <c r="M6696">
        <v>7</v>
      </c>
      <c r="N6696">
        <v>2</v>
      </c>
      <c r="O6696">
        <v>2</v>
      </c>
      <c r="P6696">
        <v>4</v>
      </c>
      <c r="Q6696">
        <v>1</v>
      </c>
      <c r="R6696">
        <v>0</v>
      </c>
      <c r="S6696">
        <v>1</v>
      </c>
      <c r="T6696" t="s">
        <v>32993</v>
      </c>
      <c r="U6696" t="s">
        <v>32993</v>
      </c>
      <c r="V6696" t="s">
        <v>32993</v>
      </c>
    </row>
    <row r="6697" spans="1:22" x14ac:dyDescent="0.3">
      <c r="A6697">
        <v>13023</v>
      </c>
      <c r="B6697" t="s">
        <v>20556</v>
      </c>
      <c r="C6697" t="s">
        <v>20557</v>
      </c>
      <c r="D6697">
        <v>5</v>
      </c>
      <c r="E6697">
        <v>1</v>
      </c>
      <c r="G6697">
        <v>0</v>
      </c>
      <c r="H6697">
        <v>120</v>
      </c>
      <c r="J6697">
        <v>1</v>
      </c>
      <c r="K6697">
        <v>0</v>
      </c>
      <c r="L6697" t="s">
        <v>12029</v>
      </c>
      <c r="M6697">
        <v>7</v>
      </c>
      <c r="N6697">
        <v>2</v>
      </c>
      <c r="O6697">
        <v>2</v>
      </c>
      <c r="P6697">
        <v>1</v>
      </c>
      <c r="Q6697">
        <v>1</v>
      </c>
      <c r="R6697">
        <v>0</v>
      </c>
      <c r="S6697">
        <v>1</v>
      </c>
      <c r="T6697" t="s">
        <v>33525</v>
      </c>
      <c r="U6697" t="s">
        <v>33525</v>
      </c>
      <c r="V6697" t="s">
        <v>33525</v>
      </c>
    </row>
    <row r="6698" spans="1:22" x14ac:dyDescent="0.3">
      <c r="A6698">
        <v>13024</v>
      </c>
      <c r="B6698" t="s">
        <v>20558</v>
      </c>
      <c r="C6698" t="s">
        <v>20559</v>
      </c>
      <c r="D6698">
        <v>5</v>
      </c>
      <c r="E6698">
        <v>2</v>
      </c>
      <c r="G6698">
        <v>0</v>
      </c>
      <c r="H6698">
        <v>105</v>
      </c>
      <c r="J6698">
        <v>1</v>
      </c>
      <c r="K6698">
        <v>0</v>
      </c>
      <c r="L6698" t="s">
        <v>12240</v>
      </c>
      <c r="M6698">
        <v>7</v>
      </c>
      <c r="N6698">
        <v>2</v>
      </c>
      <c r="O6698">
        <v>2</v>
      </c>
      <c r="P6698">
        <v>4</v>
      </c>
      <c r="Q6698">
        <v>0</v>
      </c>
      <c r="R6698">
        <v>0</v>
      </c>
      <c r="S6698">
        <v>1</v>
      </c>
      <c r="T6698" t="s">
        <v>32950</v>
      </c>
      <c r="U6698" t="s">
        <v>32950</v>
      </c>
      <c r="V6698" t="s">
        <v>32950</v>
      </c>
    </row>
    <row r="6699" spans="1:22" x14ac:dyDescent="0.3">
      <c r="A6699">
        <v>13025</v>
      </c>
      <c r="B6699" t="s">
        <v>20560</v>
      </c>
      <c r="C6699" t="s">
        <v>20561</v>
      </c>
      <c r="D6699">
        <v>5</v>
      </c>
      <c r="E6699">
        <v>2</v>
      </c>
      <c r="G6699">
        <v>0</v>
      </c>
      <c r="H6699">
        <v>105</v>
      </c>
      <c r="J6699">
        <v>1</v>
      </c>
      <c r="K6699">
        <v>0</v>
      </c>
      <c r="L6699" t="s">
        <v>12240</v>
      </c>
      <c r="M6699">
        <v>7</v>
      </c>
      <c r="N6699">
        <v>2</v>
      </c>
      <c r="O6699">
        <v>2</v>
      </c>
      <c r="P6699">
        <v>4</v>
      </c>
      <c r="Q6699">
        <v>0</v>
      </c>
      <c r="R6699">
        <v>0</v>
      </c>
      <c r="S6699">
        <v>1</v>
      </c>
      <c r="T6699" t="s">
        <v>32952</v>
      </c>
      <c r="U6699" t="s">
        <v>32952</v>
      </c>
      <c r="V6699" t="s">
        <v>32952</v>
      </c>
    </row>
    <row r="6700" spans="1:22" x14ac:dyDescent="0.3">
      <c r="A6700">
        <v>13026</v>
      </c>
      <c r="B6700" t="s">
        <v>20562</v>
      </c>
      <c r="C6700" t="s">
        <v>6803</v>
      </c>
      <c r="D6700">
        <v>5</v>
      </c>
      <c r="E6700">
        <v>2</v>
      </c>
      <c r="G6700">
        <v>0</v>
      </c>
      <c r="H6700">
        <v>85</v>
      </c>
      <c r="J6700">
        <v>1</v>
      </c>
      <c r="K6700">
        <v>0</v>
      </c>
      <c r="L6700" t="s">
        <v>12240</v>
      </c>
      <c r="M6700">
        <v>7</v>
      </c>
      <c r="N6700">
        <v>2</v>
      </c>
      <c r="O6700">
        <v>2</v>
      </c>
      <c r="P6700">
        <v>4</v>
      </c>
      <c r="Q6700">
        <v>0</v>
      </c>
      <c r="R6700">
        <v>0</v>
      </c>
      <c r="S6700">
        <v>1</v>
      </c>
      <c r="T6700" t="s">
        <v>32977</v>
      </c>
      <c r="U6700" t="s">
        <v>32977</v>
      </c>
      <c r="V6700" t="s">
        <v>32977</v>
      </c>
    </row>
    <row r="6701" spans="1:22" x14ac:dyDescent="0.3">
      <c r="A6701">
        <v>13027</v>
      </c>
      <c r="B6701" t="s">
        <v>8785</v>
      </c>
      <c r="C6701" t="s">
        <v>8785</v>
      </c>
      <c r="D6701">
        <v>5</v>
      </c>
      <c r="E6701">
        <v>20</v>
      </c>
      <c r="G6701">
        <v>500</v>
      </c>
      <c r="H6701">
        <v>120</v>
      </c>
      <c r="J6701">
        <v>1</v>
      </c>
      <c r="K6701">
        <v>3</v>
      </c>
      <c r="L6701" t="s">
        <v>12240</v>
      </c>
      <c r="M6701">
        <v>2</v>
      </c>
      <c r="N6701">
        <v>2</v>
      </c>
      <c r="O6701">
        <v>2</v>
      </c>
      <c r="P6701">
        <v>4</v>
      </c>
      <c r="Q6701">
        <v>55</v>
      </c>
      <c r="R6701">
        <v>1</v>
      </c>
      <c r="S6701">
        <v>1</v>
      </c>
      <c r="T6701" t="s">
        <v>40178</v>
      </c>
      <c r="U6701" t="s">
        <v>40178</v>
      </c>
      <c r="V6701" t="s">
        <v>40178</v>
      </c>
    </row>
    <row r="6702" spans="1:22" x14ac:dyDescent="0.3">
      <c r="A6702">
        <v>13028</v>
      </c>
      <c r="B6702" t="s">
        <v>20563</v>
      </c>
      <c r="C6702" t="s">
        <v>20564</v>
      </c>
      <c r="D6702">
        <v>5</v>
      </c>
      <c r="E6702">
        <v>20</v>
      </c>
      <c r="G6702">
        <v>700</v>
      </c>
      <c r="H6702">
        <v>130</v>
      </c>
      <c r="J6702">
        <v>1</v>
      </c>
      <c r="K6702">
        <v>1</v>
      </c>
      <c r="L6702" t="s">
        <v>12240</v>
      </c>
      <c r="M6702">
        <v>2</v>
      </c>
      <c r="N6702">
        <v>2</v>
      </c>
      <c r="O6702">
        <v>2</v>
      </c>
      <c r="P6702">
        <v>4</v>
      </c>
      <c r="Q6702">
        <v>55</v>
      </c>
      <c r="R6702">
        <v>1</v>
      </c>
      <c r="S6702">
        <v>1</v>
      </c>
      <c r="T6702" t="s">
        <v>44449</v>
      </c>
      <c r="U6702" t="s">
        <v>44449</v>
      </c>
      <c r="V6702" t="s">
        <v>44449</v>
      </c>
    </row>
    <row r="6703" spans="1:22" x14ac:dyDescent="0.3">
      <c r="A6703">
        <v>13029</v>
      </c>
      <c r="B6703" t="s">
        <v>20565</v>
      </c>
      <c r="C6703" t="s">
        <v>20566</v>
      </c>
      <c r="D6703">
        <v>5</v>
      </c>
      <c r="E6703">
        <v>20</v>
      </c>
      <c r="G6703">
        <v>0</v>
      </c>
      <c r="H6703">
        <v>120</v>
      </c>
      <c r="J6703">
        <v>1</v>
      </c>
      <c r="K6703">
        <v>0</v>
      </c>
      <c r="L6703" t="s">
        <v>12240</v>
      </c>
      <c r="M6703">
        <v>7</v>
      </c>
      <c r="N6703">
        <v>2</v>
      </c>
      <c r="O6703">
        <v>2</v>
      </c>
      <c r="P6703">
        <v>1</v>
      </c>
      <c r="Q6703">
        <v>0</v>
      </c>
      <c r="R6703">
        <v>0</v>
      </c>
      <c r="S6703">
        <v>1</v>
      </c>
      <c r="T6703" t="s">
        <v>42782</v>
      </c>
      <c r="U6703" t="s">
        <v>42782</v>
      </c>
      <c r="V6703" t="s">
        <v>42782</v>
      </c>
    </row>
    <row r="6704" spans="1:22" x14ac:dyDescent="0.3">
      <c r="A6704">
        <v>13030</v>
      </c>
      <c r="B6704" t="s">
        <v>20567</v>
      </c>
      <c r="C6704" t="s">
        <v>3131</v>
      </c>
      <c r="D6704">
        <v>5</v>
      </c>
      <c r="E6704">
        <v>20</v>
      </c>
      <c r="G6704">
        <v>900</v>
      </c>
      <c r="H6704">
        <v>110</v>
      </c>
      <c r="J6704">
        <v>1</v>
      </c>
      <c r="K6704">
        <v>2</v>
      </c>
      <c r="L6704" t="s">
        <v>42796</v>
      </c>
      <c r="M6704">
        <v>7</v>
      </c>
      <c r="N6704">
        <v>2</v>
      </c>
      <c r="O6704">
        <v>2</v>
      </c>
      <c r="P6704">
        <v>4</v>
      </c>
      <c r="Q6704">
        <v>60</v>
      </c>
      <c r="R6704">
        <v>1</v>
      </c>
      <c r="S6704">
        <v>1</v>
      </c>
      <c r="T6704" t="s">
        <v>40121</v>
      </c>
      <c r="U6704" t="s">
        <v>40121</v>
      </c>
      <c r="V6704" t="s">
        <v>40121</v>
      </c>
    </row>
    <row r="6705" spans="1:22" x14ac:dyDescent="0.3">
      <c r="A6705">
        <v>13031</v>
      </c>
      <c r="B6705" t="s">
        <v>20568</v>
      </c>
      <c r="C6705" t="s">
        <v>9831</v>
      </c>
      <c r="D6705">
        <v>5</v>
      </c>
      <c r="E6705">
        <v>20</v>
      </c>
      <c r="G6705">
        <v>1000</v>
      </c>
      <c r="H6705">
        <v>70</v>
      </c>
      <c r="J6705">
        <v>1</v>
      </c>
      <c r="K6705">
        <v>3</v>
      </c>
      <c r="L6705" t="s">
        <v>12240</v>
      </c>
      <c r="M6705">
        <v>7</v>
      </c>
      <c r="N6705">
        <v>2</v>
      </c>
      <c r="O6705">
        <v>2</v>
      </c>
      <c r="P6705">
        <v>4</v>
      </c>
      <c r="Q6705">
        <v>36</v>
      </c>
      <c r="R6705">
        <v>1</v>
      </c>
      <c r="S6705">
        <v>1</v>
      </c>
      <c r="T6705" t="s">
        <v>32950</v>
      </c>
      <c r="U6705" t="s">
        <v>32950</v>
      </c>
      <c r="V6705" t="s">
        <v>32950</v>
      </c>
    </row>
    <row r="6706" spans="1:22" x14ac:dyDescent="0.3">
      <c r="A6706">
        <v>13032</v>
      </c>
      <c r="B6706" t="s">
        <v>20569</v>
      </c>
      <c r="C6706" t="s">
        <v>6383</v>
      </c>
      <c r="D6706">
        <v>5</v>
      </c>
      <c r="E6706">
        <v>20</v>
      </c>
      <c r="G6706">
        <v>1000</v>
      </c>
      <c r="H6706">
        <v>70</v>
      </c>
      <c r="J6706">
        <v>1</v>
      </c>
      <c r="K6706">
        <v>3</v>
      </c>
      <c r="L6706" t="s">
        <v>12240</v>
      </c>
      <c r="M6706">
        <v>7</v>
      </c>
      <c r="N6706">
        <v>2</v>
      </c>
      <c r="O6706">
        <v>2</v>
      </c>
      <c r="P6706">
        <v>4</v>
      </c>
      <c r="Q6706">
        <v>36</v>
      </c>
      <c r="R6706">
        <v>1</v>
      </c>
      <c r="S6706">
        <v>1</v>
      </c>
      <c r="T6706" t="s">
        <v>32952</v>
      </c>
      <c r="U6706" t="s">
        <v>32952</v>
      </c>
      <c r="V6706" t="s">
        <v>32952</v>
      </c>
    </row>
    <row r="6707" spans="1:22" x14ac:dyDescent="0.3">
      <c r="A6707">
        <v>13033</v>
      </c>
      <c r="B6707" t="s">
        <v>582</v>
      </c>
      <c r="C6707" t="s">
        <v>577</v>
      </c>
      <c r="D6707">
        <v>5</v>
      </c>
      <c r="E6707">
        <v>20</v>
      </c>
      <c r="G6707">
        <v>600</v>
      </c>
      <c r="H6707">
        <v>140</v>
      </c>
      <c r="J6707">
        <v>1</v>
      </c>
      <c r="K6707">
        <v>1</v>
      </c>
      <c r="L6707" t="s">
        <v>12031</v>
      </c>
      <c r="M6707">
        <v>7</v>
      </c>
      <c r="N6707">
        <v>2</v>
      </c>
      <c r="O6707">
        <v>2</v>
      </c>
      <c r="P6707">
        <v>4</v>
      </c>
      <c r="Q6707">
        <v>36</v>
      </c>
      <c r="R6707">
        <v>1</v>
      </c>
      <c r="S6707">
        <v>1</v>
      </c>
      <c r="T6707" t="s">
        <v>32971</v>
      </c>
      <c r="U6707" t="s">
        <v>32971</v>
      </c>
      <c r="V6707" t="s">
        <v>32971</v>
      </c>
    </row>
    <row r="6708" spans="1:22" x14ac:dyDescent="0.3">
      <c r="A6708">
        <v>13034</v>
      </c>
      <c r="B6708" t="s">
        <v>20570</v>
      </c>
      <c r="C6708" t="s">
        <v>20571</v>
      </c>
      <c r="D6708">
        <v>5</v>
      </c>
      <c r="E6708">
        <v>20</v>
      </c>
      <c r="G6708">
        <v>600</v>
      </c>
      <c r="H6708">
        <v>130</v>
      </c>
      <c r="J6708">
        <v>1</v>
      </c>
      <c r="K6708">
        <v>2</v>
      </c>
      <c r="L6708" t="s">
        <v>12031</v>
      </c>
      <c r="M6708">
        <v>2</v>
      </c>
      <c r="N6708">
        <v>2</v>
      </c>
      <c r="O6708">
        <v>2</v>
      </c>
      <c r="P6708">
        <v>2</v>
      </c>
      <c r="Q6708">
        <v>70</v>
      </c>
      <c r="R6708">
        <v>1</v>
      </c>
      <c r="S6708">
        <v>1</v>
      </c>
      <c r="T6708" t="s">
        <v>12087</v>
      </c>
      <c r="U6708" t="s">
        <v>12087</v>
      </c>
      <c r="V6708" t="s">
        <v>12087</v>
      </c>
    </row>
    <row r="6709" spans="1:22" x14ac:dyDescent="0.3">
      <c r="A6709">
        <v>13035</v>
      </c>
      <c r="B6709" t="s">
        <v>20572</v>
      </c>
      <c r="C6709" t="s">
        <v>20572</v>
      </c>
      <c r="D6709">
        <v>5</v>
      </c>
      <c r="E6709">
        <v>20</v>
      </c>
      <c r="G6709">
        <v>600</v>
      </c>
      <c r="H6709">
        <v>50</v>
      </c>
      <c r="J6709">
        <v>1</v>
      </c>
      <c r="K6709">
        <v>4</v>
      </c>
      <c r="L6709" t="s">
        <v>12031</v>
      </c>
      <c r="M6709">
        <v>2</v>
      </c>
      <c r="N6709">
        <v>2</v>
      </c>
      <c r="O6709">
        <v>2</v>
      </c>
      <c r="P6709">
        <v>2</v>
      </c>
      <c r="Q6709">
        <v>70</v>
      </c>
      <c r="R6709">
        <v>1</v>
      </c>
      <c r="S6709">
        <v>1</v>
      </c>
      <c r="T6709" t="s">
        <v>12087</v>
      </c>
      <c r="U6709" t="s">
        <v>12087</v>
      </c>
      <c r="V6709" t="s">
        <v>12087</v>
      </c>
    </row>
    <row r="6710" spans="1:22" x14ac:dyDescent="0.3">
      <c r="A6710">
        <v>13036</v>
      </c>
      <c r="B6710" t="s">
        <v>935</v>
      </c>
      <c r="C6710" t="s">
        <v>936</v>
      </c>
      <c r="D6710">
        <v>5</v>
      </c>
      <c r="E6710">
        <v>20</v>
      </c>
      <c r="G6710">
        <v>0</v>
      </c>
      <c r="H6710">
        <v>120</v>
      </c>
      <c r="J6710">
        <v>1</v>
      </c>
      <c r="K6710">
        <v>0</v>
      </c>
      <c r="L6710" t="s">
        <v>42796</v>
      </c>
      <c r="M6710">
        <v>7</v>
      </c>
      <c r="N6710">
        <v>2</v>
      </c>
      <c r="O6710">
        <v>2</v>
      </c>
      <c r="P6710">
        <v>3</v>
      </c>
      <c r="Q6710">
        <v>80</v>
      </c>
      <c r="R6710">
        <v>1</v>
      </c>
      <c r="S6710">
        <v>1</v>
      </c>
      <c r="T6710" t="s">
        <v>44450</v>
      </c>
      <c r="U6710" t="s">
        <v>44450</v>
      </c>
      <c r="V6710" t="s">
        <v>44450</v>
      </c>
    </row>
    <row r="6711" spans="1:22" x14ac:dyDescent="0.3">
      <c r="A6711">
        <v>13037</v>
      </c>
      <c r="B6711" t="s">
        <v>940</v>
      </c>
      <c r="C6711" t="s">
        <v>941</v>
      </c>
      <c r="D6711">
        <v>5</v>
      </c>
      <c r="E6711">
        <v>20</v>
      </c>
      <c r="G6711">
        <v>0</v>
      </c>
      <c r="H6711">
        <v>120</v>
      </c>
      <c r="J6711">
        <v>1</v>
      </c>
      <c r="K6711">
        <v>0</v>
      </c>
      <c r="L6711" t="s">
        <v>42796</v>
      </c>
      <c r="M6711">
        <v>7</v>
      </c>
      <c r="N6711">
        <v>2</v>
      </c>
      <c r="O6711">
        <v>2</v>
      </c>
      <c r="P6711">
        <v>3</v>
      </c>
      <c r="Q6711">
        <v>80</v>
      </c>
      <c r="R6711">
        <v>1</v>
      </c>
      <c r="S6711">
        <v>1</v>
      </c>
      <c r="T6711" t="s">
        <v>44451</v>
      </c>
      <c r="U6711" t="s">
        <v>44451</v>
      </c>
      <c r="V6711" t="s">
        <v>44451</v>
      </c>
    </row>
    <row r="6712" spans="1:22" x14ac:dyDescent="0.3">
      <c r="A6712">
        <v>13038</v>
      </c>
      <c r="B6712" t="s">
        <v>2750</v>
      </c>
      <c r="C6712" t="s">
        <v>20574</v>
      </c>
      <c r="D6712">
        <v>5</v>
      </c>
      <c r="E6712">
        <v>20</v>
      </c>
      <c r="G6712">
        <v>700</v>
      </c>
      <c r="H6712">
        <v>120</v>
      </c>
      <c r="J6712">
        <v>1</v>
      </c>
      <c r="K6712">
        <v>3</v>
      </c>
      <c r="L6712" t="s">
        <v>12061</v>
      </c>
      <c r="M6712">
        <v>2</v>
      </c>
      <c r="N6712">
        <v>2</v>
      </c>
      <c r="O6712">
        <v>2</v>
      </c>
      <c r="P6712">
        <v>3</v>
      </c>
      <c r="Q6712">
        <v>70</v>
      </c>
      <c r="R6712">
        <v>1</v>
      </c>
      <c r="S6712">
        <v>1</v>
      </c>
      <c r="T6712" t="s">
        <v>44452</v>
      </c>
      <c r="U6712" t="s">
        <v>44452</v>
      </c>
      <c r="V6712" t="s">
        <v>44452</v>
      </c>
    </row>
    <row r="6713" spans="1:22" x14ac:dyDescent="0.3">
      <c r="A6713">
        <v>13039</v>
      </c>
      <c r="B6713" t="s">
        <v>20575</v>
      </c>
      <c r="C6713" t="s">
        <v>20576</v>
      </c>
      <c r="D6713">
        <v>5</v>
      </c>
      <c r="E6713">
        <v>20</v>
      </c>
      <c r="G6713">
        <v>700</v>
      </c>
      <c r="H6713">
        <v>130</v>
      </c>
      <c r="J6713">
        <v>1</v>
      </c>
      <c r="K6713">
        <v>2</v>
      </c>
      <c r="L6713" t="s">
        <v>12240</v>
      </c>
      <c r="M6713">
        <v>2</v>
      </c>
      <c r="N6713">
        <v>2</v>
      </c>
      <c r="O6713">
        <v>2</v>
      </c>
      <c r="P6713">
        <v>3</v>
      </c>
      <c r="Q6713">
        <v>50</v>
      </c>
      <c r="R6713">
        <v>1</v>
      </c>
      <c r="S6713">
        <v>1</v>
      </c>
      <c r="T6713" t="s">
        <v>44453</v>
      </c>
      <c r="U6713" t="s">
        <v>44453</v>
      </c>
      <c r="V6713" t="s">
        <v>44453</v>
      </c>
    </row>
    <row r="6714" spans="1:22" x14ac:dyDescent="0.3">
      <c r="A6714">
        <v>13040</v>
      </c>
      <c r="B6714" t="s">
        <v>20577</v>
      </c>
      <c r="C6714" t="s">
        <v>20578</v>
      </c>
      <c r="D6714">
        <v>5</v>
      </c>
      <c r="E6714">
        <v>0</v>
      </c>
      <c r="G6714">
        <v>0</v>
      </c>
      <c r="H6714">
        <v>50</v>
      </c>
      <c r="J6714">
        <v>1</v>
      </c>
      <c r="K6714">
        <v>3</v>
      </c>
      <c r="L6714" t="s">
        <v>42796</v>
      </c>
      <c r="M6714">
        <v>7</v>
      </c>
      <c r="N6714">
        <v>2</v>
      </c>
      <c r="O6714">
        <v>2</v>
      </c>
      <c r="P6714">
        <v>1</v>
      </c>
      <c r="Q6714">
        <v>1</v>
      </c>
      <c r="R6714">
        <v>0</v>
      </c>
      <c r="S6714">
        <v>1</v>
      </c>
      <c r="T6714" t="s">
        <v>12087</v>
      </c>
      <c r="U6714" t="s">
        <v>12087</v>
      </c>
      <c r="V6714" t="s">
        <v>12087</v>
      </c>
    </row>
    <row r="6715" spans="1:22" x14ac:dyDescent="0.3">
      <c r="A6715">
        <v>13041</v>
      </c>
      <c r="B6715" t="s">
        <v>20579</v>
      </c>
      <c r="C6715" t="s">
        <v>20580</v>
      </c>
      <c r="D6715">
        <v>5</v>
      </c>
      <c r="E6715">
        <v>0</v>
      </c>
      <c r="G6715">
        <v>0</v>
      </c>
      <c r="H6715">
        <v>63</v>
      </c>
      <c r="J6715">
        <v>1</v>
      </c>
      <c r="K6715">
        <v>3</v>
      </c>
      <c r="L6715" t="s">
        <v>42796</v>
      </c>
      <c r="M6715">
        <v>7</v>
      </c>
      <c r="N6715">
        <v>2</v>
      </c>
      <c r="O6715">
        <v>2</v>
      </c>
      <c r="P6715">
        <v>1</v>
      </c>
      <c r="Q6715">
        <v>1</v>
      </c>
      <c r="R6715">
        <v>0</v>
      </c>
      <c r="S6715">
        <v>1</v>
      </c>
      <c r="T6715" t="s">
        <v>12087</v>
      </c>
      <c r="U6715" t="s">
        <v>12087</v>
      </c>
      <c r="V6715" t="s">
        <v>12087</v>
      </c>
    </row>
    <row r="6716" spans="1:22" x14ac:dyDescent="0.3">
      <c r="A6716">
        <v>13042</v>
      </c>
      <c r="B6716" t="s">
        <v>20581</v>
      </c>
      <c r="C6716" t="s">
        <v>20582</v>
      </c>
      <c r="D6716">
        <v>5</v>
      </c>
      <c r="E6716">
        <v>20</v>
      </c>
      <c r="G6716">
        <v>0</v>
      </c>
      <c r="H6716">
        <v>120</v>
      </c>
      <c r="J6716">
        <v>1</v>
      </c>
      <c r="K6716">
        <v>0</v>
      </c>
      <c r="L6716" t="s">
        <v>42796</v>
      </c>
      <c r="M6716">
        <v>7</v>
      </c>
      <c r="N6716">
        <v>2</v>
      </c>
      <c r="O6716">
        <v>2</v>
      </c>
      <c r="P6716">
        <v>4</v>
      </c>
      <c r="Q6716">
        <v>80</v>
      </c>
      <c r="R6716">
        <v>1</v>
      </c>
      <c r="S6716">
        <v>1</v>
      </c>
      <c r="T6716" t="s">
        <v>44454</v>
      </c>
      <c r="U6716" t="s">
        <v>44454</v>
      </c>
      <c r="V6716" t="s">
        <v>44454</v>
      </c>
    </row>
    <row r="6717" spans="1:22" x14ac:dyDescent="0.3">
      <c r="A6717">
        <v>13043</v>
      </c>
      <c r="B6717" t="s">
        <v>20583</v>
      </c>
      <c r="C6717" t="s">
        <v>4179</v>
      </c>
      <c r="D6717">
        <v>5</v>
      </c>
      <c r="E6717">
        <v>0</v>
      </c>
      <c r="G6717">
        <v>0</v>
      </c>
      <c r="H6717">
        <v>120</v>
      </c>
      <c r="J6717">
        <v>1</v>
      </c>
      <c r="K6717">
        <v>0</v>
      </c>
      <c r="L6717" t="s">
        <v>12240</v>
      </c>
      <c r="M6717">
        <v>7</v>
      </c>
      <c r="N6717">
        <v>2</v>
      </c>
      <c r="O6717">
        <v>2</v>
      </c>
      <c r="P6717">
        <v>4</v>
      </c>
      <c r="Q6717">
        <v>0</v>
      </c>
      <c r="R6717">
        <v>0</v>
      </c>
      <c r="S6717">
        <v>1</v>
      </c>
      <c r="T6717" t="s">
        <v>36663</v>
      </c>
      <c r="U6717" t="s">
        <v>36663</v>
      </c>
      <c r="V6717" t="s">
        <v>36663</v>
      </c>
    </row>
    <row r="6718" spans="1:22" x14ac:dyDescent="0.3">
      <c r="A6718">
        <v>13044</v>
      </c>
      <c r="B6718" t="s">
        <v>20584</v>
      </c>
      <c r="C6718" t="s">
        <v>5317</v>
      </c>
      <c r="D6718">
        <v>5</v>
      </c>
      <c r="E6718">
        <v>0</v>
      </c>
      <c r="G6718">
        <v>0</v>
      </c>
      <c r="H6718">
        <v>105</v>
      </c>
      <c r="J6718">
        <v>1</v>
      </c>
      <c r="K6718">
        <v>0</v>
      </c>
      <c r="L6718" t="s">
        <v>12240</v>
      </c>
      <c r="M6718">
        <v>7</v>
      </c>
      <c r="N6718">
        <v>2</v>
      </c>
      <c r="O6718">
        <v>2</v>
      </c>
      <c r="P6718">
        <v>4</v>
      </c>
      <c r="Q6718">
        <v>0</v>
      </c>
      <c r="R6718">
        <v>0</v>
      </c>
      <c r="S6718">
        <v>1</v>
      </c>
      <c r="T6718" t="s">
        <v>12087</v>
      </c>
      <c r="U6718" t="s">
        <v>12087</v>
      </c>
      <c r="V6718" t="s">
        <v>12087</v>
      </c>
    </row>
    <row r="6719" spans="1:22" x14ac:dyDescent="0.3">
      <c r="A6719">
        <v>13045</v>
      </c>
      <c r="B6719" t="s">
        <v>20585</v>
      </c>
      <c r="C6719" t="s">
        <v>5713</v>
      </c>
      <c r="D6719">
        <v>5</v>
      </c>
      <c r="E6719">
        <v>0</v>
      </c>
      <c r="G6719">
        <v>0</v>
      </c>
      <c r="H6719">
        <v>155</v>
      </c>
      <c r="J6719">
        <v>2</v>
      </c>
      <c r="K6719">
        <v>0</v>
      </c>
      <c r="L6719" t="s">
        <v>12029</v>
      </c>
      <c r="M6719">
        <v>7</v>
      </c>
      <c r="N6719">
        <v>2</v>
      </c>
      <c r="O6719">
        <v>2</v>
      </c>
      <c r="P6719">
        <v>4</v>
      </c>
      <c r="Q6719">
        <v>0</v>
      </c>
      <c r="R6719">
        <v>0</v>
      </c>
      <c r="S6719">
        <v>1</v>
      </c>
      <c r="T6719" t="s">
        <v>12087</v>
      </c>
      <c r="U6719" t="s">
        <v>12087</v>
      </c>
      <c r="V6719" t="s">
        <v>12087</v>
      </c>
    </row>
    <row r="6720" spans="1:22" x14ac:dyDescent="0.3">
      <c r="A6720">
        <v>13046</v>
      </c>
      <c r="B6720" t="s">
        <v>20586</v>
      </c>
      <c r="C6720" t="s">
        <v>20587</v>
      </c>
      <c r="D6720">
        <v>5</v>
      </c>
      <c r="E6720">
        <v>20</v>
      </c>
      <c r="G6720">
        <v>500</v>
      </c>
      <c r="H6720">
        <v>110</v>
      </c>
      <c r="J6720">
        <v>1</v>
      </c>
      <c r="K6720">
        <v>3</v>
      </c>
      <c r="L6720" t="s">
        <v>20588</v>
      </c>
      <c r="M6720">
        <v>2</v>
      </c>
      <c r="N6720">
        <v>2</v>
      </c>
      <c r="O6720">
        <v>2</v>
      </c>
      <c r="P6720">
        <v>2</v>
      </c>
      <c r="Q6720">
        <v>50</v>
      </c>
      <c r="R6720">
        <v>1</v>
      </c>
      <c r="S6720">
        <v>1</v>
      </c>
      <c r="T6720" t="s">
        <v>44455</v>
      </c>
      <c r="U6720" t="s">
        <v>44455</v>
      </c>
      <c r="V6720" t="s">
        <v>44455</v>
      </c>
    </row>
    <row r="6721" spans="1:22" x14ac:dyDescent="0.3">
      <c r="A6721">
        <v>13047</v>
      </c>
      <c r="B6721" t="s">
        <v>20589</v>
      </c>
      <c r="C6721" t="s">
        <v>20589</v>
      </c>
      <c r="D6721">
        <v>5</v>
      </c>
      <c r="E6721">
        <v>20</v>
      </c>
      <c r="G6721">
        <v>500</v>
      </c>
      <c r="H6721">
        <v>135</v>
      </c>
      <c r="J6721">
        <v>1</v>
      </c>
      <c r="K6721">
        <v>2</v>
      </c>
      <c r="L6721" t="s">
        <v>20588</v>
      </c>
      <c r="M6721">
        <v>2</v>
      </c>
      <c r="N6721">
        <v>2</v>
      </c>
      <c r="O6721">
        <v>2</v>
      </c>
      <c r="P6721">
        <v>3</v>
      </c>
      <c r="Q6721">
        <v>50</v>
      </c>
      <c r="R6721">
        <v>1</v>
      </c>
      <c r="S6721">
        <v>1</v>
      </c>
      <c r="T6721" t="s">
        <v>44456</v>
      </c>
      <c r="U6721" t="s">
        <v>44456</v>
      </c>
      <c r="V6721" t="s">
        <v>44456</v>
      </c>
    </row>
    <row r="6722" spans="1:22" x14ac:dyDescent="0.3">
      <c r="A6722">
        <v>13048</v>
      </c>
      <c r="B6722" t="s">
        <v>20590</v>
      </c>
      <c r="C6722" t="s">
        <v>12242</v>
      </c>
      <c r="D6722">
        <v>5</v>
      </c>
      <c r="E6722">
        <v>0</v>
      </c>
      <c r="G6722">
        <v>0</v>
      </c>
      <c r="H6722">
        <v>153</v>
      </c>
      <c r="J6722">
        <v>1</v>
      </c>
      <c r="K6722">
        <v>0</v>
      </c>
      <c r="L6722" t="s">
        <v>12240</v>
      </c>
      <c r="M6722">
        <v>7</v>
      </c>
      <c r="N6722">
        <v>2</v>
      </c>
      <c r="O6722">
        <v>2</v>
      </c>
      <c r="P6722">
        <v>3</v>
      </c>
      <c r="Q6722">
        <v>1</v>
      </c>
      <c r="R6722">
        <v>0</v>
      </c>
      <c r="S6722">
        <v>1</v>
      </c>
      <c r="T6722" t="s">
        <v>42791</v>
      </c>
      <c r="U6722" t="s">
        <v>42791</v>
      </c>
      <c r="V6722" t="s">
        <v>42791</v>
      </c>
    </row>
    <row r="6723" spans="1:22" x14ac:dyDescent="0.3">
      <c r="A6723">
        <v>13049</v>
      </c>
      <c r="B6723" t="s">
        <v>20591</v>
      </c>
      <c r="C6723" t="s">
        <v>20591</v>
      </c>
      <c r="D6723">
        <v>5</v>
      </c>
      <c r="E6723">
        <v>20</v>
      </c>
      <c r="G6723">
        <v>650</v>
      </c>
      <c r="H6723">
        <v>45</v>
      </c>
      <c r="J6723">
        <v>1</v>
      </c>
      <c r="K6723">
        <v>1</v>
      </c>
      <c r="L6723" t="s">
        <v>12233</v>
      </c>
      <c r="M6723">
        <v>63</v>
      </c>
      <c r="N6723">
        <v>2</v>
      </c>
      <c r="O6723">
        <v>2</v>
      </c>
      <c r="P6723">
        <v>3</v>
      </c>
      <c r="Q6723">
        <v>1</v>
      </c>
      <c r="R6723">
        <v>1</v>
      </c>
      <c r="S6723">
        <v>1</v>
      </c>
      <c r="T6723" t="s">
        <v>12087</v>
      </c>
      <c r="U6723" t="s">
        <v>12087</v>
      </c>
      <c r="V6723" t="s">
        <v>12087</v>
      </c>
    </row>
    <row r="6724" spans="1:22" x14ac:dyDescent="0.3">
      <c r="A6724">
        <v>13050</v>
      </c>
      <c r="B6724" t="s">
        <v>20592</v>
      </c>
      <c r="C6724" t="s">
        <v>20593</v>
      </c>
      <c r="D6724">
        <v>5</v>
      </c>
      <c r="E6724">
        <v>0</v>
      </c>
      <c r="G6724">
        <v>0</v>
      </c>
      <c r="H6724" t="s">
        <v>20594</v>
      </c>
      <c r="J6724">
        <v>1</v>
      </c>
      <c r="K6724">
        <v>0</v>
      </c>
      <c r="L6724" t="s">
        <v>12233</v>
      </c>
      <c r="M6724">
        <v>63</v>
      </c>
      <c r="N6724">
        <v>2</v>
      </c>
      <c r="O6724">
        <v>2</v>
      </c>
      <c r="P6724">
        <v>2</v>
      </c>
      <c r="Q6724">
        <v>26</v>
      </c>
      <c r="R6724">
        <v>0</v>
      </c>
      <c r="S6724">
        <v>1</v>
      </c>
      <c r="T6724" t="s">
        <v>12087</v>
      </c>
      <c r="U6724" t="s">
        <v>12087</v>
      </c>
      <c r="V6724" t="s">
        <v>12087</v>
      </c>
    </row>
    <row r="6725" spans="1:22" x14ac:dyDescent="0.3">
      <c r="A6725">
        <v>13051</v>
      </c>
      <c r="B6725" t="s">
        <v>20595</v>
      </c>
      <c r="C6725" t="s">
        <v>20596</v>
      </c>
      <c r="D6725">
        <v>5</v>
      </c>
      <c r="E6725">
        <v>0</v>
      </c>
      <c r="G6725">
        <v>0</v>
      </c>
      <c r="H6725" t="s">
        <v>20597</v>
      </c>
      <c r="J6725">
        <v>1</v>
      </c>
      <c r="K6725">
        <v>0</v>
      </c>
      <c r="L6725" t="s">
        <v>12233</v>
      </c>
      <c r="M6725">
        <v>63</v>
      </c>
      <c r="N6725">
        <v>2</v>
      </c>
      <c r="O6725">
        <v>2</v>
      </c>
      <c r="P6725">
        <v>2</v>
      </c>
      <c r="Q6725">
        <v>40</v>
      </c>
      <c r="R6725">
        <v>0</v>
      </c>
      <c r="S6725">
        <v>1</v>
      </c>
      <c r="T6725" t="s">
        <v>12087</v>
      </c>
      <c r="U6725" t="s">
        <v>12087</v>
      </c>
      <c r="V6725" t="s">
        <v>12087</v>
      </c>
    </row>
    <row r="6726" spans="1:22" x14ac:dyDescent="0.3">
      <c r="A6726">
        <v>13052</v>
      </c>
      <c r="B6726" t="s">
        <v>20598</v>
      </c>
      <c r="C6726" t="s">
        <v>20599</v>
      </c>
      <c r="D6726">
        <v>5</v>
      </c>
      <c r="E6726">
        <v>0</v>
      </c>
      <c r="G6726">
        <v>500</v>
      </c>
      <c r="H6726">
        <v>51</v>
      </c>
      <c r="J6726">
        <v>1</v>
      </c>
      <c r="K6726">
        <v>0</v>
      </c>
      <c r="L6726" t="s">
        <v>12233</v>
      </c>
      <c r="M6726">
        <v>63</v>
      </c>
      <c r="N6726">
        <v>2</v>
      </c>
      <c r="O6726">
        <v>2</v>
      </c>
      <c r="P6726">
        <v>1</v>
      </c>
      <c r="Q6726">
        <v>1</v>
      </c>
      <c r="R6726">
        <v>0</v>
      </c>
      <c r="S6726">
        <v>1</v>
      </c>
      <c r="T6726" t="s">
        <v>34859</v>
      </c>
      <c r="U6726" t="s">
        <v>34859</v>
      </c>
      <c r="V6726" t="s">
        <v>34859</v>
      </c>
    </row>
    <row r="6727" spans="1:22" x14ac:dyDescent="0.3">
      <c r="A6727">
        <v>13053</v>
      </c>
      <c r="B6727" t="s">
        <v>20600</v>
      </c>
      <c r="C6727" t="s">
        <v>20601</v>
      </c>
      <c r="D6727">
        <v>5</v>
      </c>
      <c r="E6727">
        <v>2</v>
      </c>
      <c r="G6727">
        <v>0</v>
      </c>
      <c r="H6727">
        <v>85</v>
      </c>
      <c r="J6727">
        <v>1</v>
      </c>
      <c r="K6727">
        <v>0</v>
      </c>
      <c r="L6727" t="s">
        <v>12240</v>
      </c>
      <c r="M6727">
        <v>63</v>
      </c>
      <c r="N6727">
        <v>2</v>
      </c>
      <c r="O6727">
        <v>2</v>
      </c>
      <c r="P6727">
        <v>4</v>
      </c>
      <c r="Q6727">
        <v>0</v>
      </c>
      <c r="R6727">
        <v>0</v>
      </c>
      <c r="S6727">
        <v>1</v>
      </c>
      <c r="T6727" t="s">
        <v>12087</v>
      </c>
      <c r="U6727" t="s">
        <v>12087</v>
      </c>
      <c r="V6727" t="s">
        <v>12087</v>
      </c>
    </row>
    <row r="6728" spans="1:22" x14ac:dyDescent="0.3">
      <c r="A6728">
        <v>13054</v>
      </c>
      <c r="B6728" t="s">
        <v>20602</v>
      </c>
      <c r="C6728" t="s">
        <v>2378</v>
      </c>
      <c r="D6728">
        <v>5</v>
      </c>
      <c r="E6728">
        <v>1</v>
      </c>
      <c r="G6728">
        <v>0</v>
      </c>
      <c r="H6728">
        <v>129</v>
      </c>
      <c r="J6728">
        <v>1</v>
      </c>
      <c r="K6728">
        <v>0</v>
      </c>
      <c r="L6728" t="s">
        <v>12240</v>
      </c>
      <c r="M6728">
        <v>63</v>
      </c>
      <c r="N6728">
        <v>2</v>
      </c>
      <c r="O6728">
        <v>2</v>
      </c>
      <c r="P6728">
        <v>4</v>
      </c>
      <c r="Q6728">
        <v>1</v>
      </c>
      <c r="R6728">
        <v>0</v>
      </c>
      <c r="S6728">
        <v>1</v>
      </c>
      <c r="T6728" t="s">
        <v>12087</v>
      </c>
      <c r="U6728" t="s">
        <v>12087</v>
      </c>
      <c r="V6728" t="s">
        <v>12087</v>
      </c>
    </row>
    <row r="6729" spans="1:22" x14ac:dyDescent="0.3">
      <c r="A6729">
        <v>13055</v>
      </c>
      <c r="B6729" t="s">
        <v>20603</v>
      </c>
      <c r="C6729" t="s">
        <v>622</v>
      </c>
      <c r="D6729">
        <v>5</v>
      </c>
      <c r="E6729">
        <v>1</v>
      </c>
      <c r="G6729">
        <v>0</v>
      </c>
      <c r="H6729">
        <v>120</v>
      </c>
      <c r="J6729">
        <v>1</v>
      </c>
      <c r="K6729">
        <v>0</v>
      </c>
      <c r="L6729" t="s">
        <v>12029</v>
      </c>
      <c r="M6729">
        <v>63</v>
      </c>
      <c r="N6729">
        <v>2</v>
      </c>
      <c r="O6729">
        <v>2</v>
      </c>
      <c r="P6729">
        <v>1</v>
      </c>
      <c r="Q6729">
        <v>1</v>
      </c>
      <c r="R6729">
        <v>0</v>
      </c>
      <c r="S6729">
        <v>1</v>
      </c>
      <c r="T6729" t="s">
        <v>12087</v>
      </c>
      <c r="U6729" t="s">
        <v>12087</v>
      </c>
      <c r="V6729" t="s">
        <v>12087</v>
      </c>
    </row>
    <row r="6730" spans="1:22" x14ac:dyDescent="0.3">
      <c r="A6730">
        <v>13056</v>
      </c>
      <c r="B6730" t="s">
        <v>20604</v>
      </c>
      <c r="C6730" t="s">
        <v>20605</v>
      </c>
      <c r="D6730">
        <v>5</v>
      </c>
      <c r="E6730">
        <v>1</v>
      </c>
      <c r="G6730">
        <v>0</v>
      </c>
      <c r="H6730">
        <v>209</v>
      </c>
      <c r="J6730">
        <v>1</v>
      </c>
      <c r="K6730">
        <v>0</v>
      </c>
      <c r="L6730" t="s">
        <v>12056</v>
      </c>
      <c r="M6730">
        <v>63</v>
      </c>
      <c r="N6730">
        <v>2</v>
      </c>
      <c r="O6730">
        <v>2</v>
      </c>
      <c r="P6730">
        <v>4</v>
      </c>
      <c r="Q6730">
        <v>1</v>
      </c>
      <c r="R6730">
        <v>0</v>
      </c>
      <c r="S6730">
        <v>1</v>
      </c>
      <c r="T6730" t="s">
        <v>12087</v>
      </c>
      <c r="U6730" t="s">
        <v>12087</v>
      </c>
      <c r="V6730" t="s">
        <v>12087</v>
      </c>
    </row>
    <row r="6731" spans="1:22" x14ac:dyDescent="0.3">
      <c r="A6731">
        <v>13057</v>
      </c>
      <c r="B6731" t="s">
        <v>20606</v>
      </c>
      <c r="C6731" t="s">
        <v>20601</v>
      </c>
      <c r="D6731">
        <v>5</v>
      </c>
      <c r="E6731">
        <v>2</v>
      </c>
      <c r="G6731">
        <v>0</v>
      </c>
      <c r="H6731">
        <v>85</v>
      </c>
      <c r="J6731">
        <v>1</v>
      </c>
      <c r="K6731">
        <v>0</v>
      </c>
      <c r="L6731" t="s">
        <v>12240</v>
      </c>
      <c r="M6731">
        <v>63</v>
      </c>
      <c r="N6731">
        <v>2</v>
      </c>
      <c r="O6731">
        <v>2</v>
      </c>
      <c r="P6731">
        <v>4</v>
      </c>
      <c r="Q6731">
        <v>0</v>
      </c>
      <c r="R6731">
        <v>0</v>
      </c>
      <c r="S6731">
        <v>1</v>
      </c>
      <c r="T6731" t="s">
        <v>12087</v>
      </c>
      <c r="U6731" t="s">
        <v>12087</v>
      </c>
      <c r="V6731" t="s">
        <v>12087</v>
      </c>
    </row>
    <row r="6732" spans="1:22" x14ac:dyDescent="0.3">
      <c r="A6732">
        <v>13058</v>
      </c>
      <c r="B6732" t="s">
        <v>20607</v>
      </c>
      <c r="C6732" t="s">
        <v>2378</v>
      </c>
      <c r="D6732">
        <v>5</v>
      </c>
      <c r="E6732">
        <v>1</v>
      </c>
      <c r="G6732">
        <v>0</v>
      </c>
      <c r="H6732">
        <v>129</v>
      </c>
      <c r="J6732">
        <v>1</v>
      </c>
      <c r="K6732">
        <v>0</v>
      </c>
      <c r="L6732" t="s">
        <v>12240</v>
      </c>
      <c r="M6732">
        <v>63</v>
      </c>
      <c r="N6732">
        <v>2</v>
      </c>
      <c r="O6732">
        <v>2</v>
      </c>
      <c r="P6732">
        <v>4</v>
      </c>
      <c r="Q6732">
        <v>1</v>
      </c>
      <c r="R6732">
        <v>0</v>
      </c>
      <c r="S6732">
        <v>1</v>
      </c>
      <c r="T6732" t="s">
        <v>12087</v>
      </c>
      <c r="U6732" t="s">
        <v>12087</v>
      </c>
      <c r="V6732" t="s">
        <v>12087</v>
      </c>
    </row>
    <row r="6733" spans="1:22" x14ac:dyDescent="0.3">
      <c r="A6733">
        <v>13059</v>
      </c>
      <c r="B6733" t="s">
        <v>20608</v>
      </c>
      <c r="C6733" t="s">
        <v>622</v>
      </c>
      <c r="D6733">
        <v>5</v>
      </c>
      <c r="E6733">
        <v>1</v>
      </c>
      <c r="G6733">
        <v>0</v>
      </c>
      <c r="H6733">
        <v>120</v>
      </c>
      <c r="J6733">
        <v>1</v>
      </c>
      <c r="K6733">
        <v>0</v>
      </c>
      <c r="L6733" t="s">
        <v>12029</v>
      </c>
      <c r="M6733">
        <v>63</v>
      </c>
      <c r="N6733">
        <v>2</v>
      </c>
      <c r="O6733">
        <v>2</v>
      </c>
      <c r="P6733">
        <v>1</v>
      </c>
      <c r="Q6733">
        <v>1</v>
      </c>
      <c r="R6733">
        <v>0</v>
      </c>
      <c r="S6733">
        <v>1</v>
      </c>
      <c r="T6733" t="s">
        <v>12087</v>
      </c>
      <c r="U6733" t="s">
        <v>12087</v>
      </c>
      <c r="V6733" t="s">
        <v>12087</v>
      </c>
    </row>
    <row r="6734" spans="1:22" x14ac:dyDescent="0.3">
      <c r="A6734">
        <v>13060</v>
      </c>
      <c r="B6734" t="s">
        <v>20609</v>
      </c>
      <c r="C6734" t="s">
        <v>20605</v>
      </c>
      <c r="D6734">
        <v>5</v>
      </c>
      <c r="E6734">
        <v>1</v>
      </c>
      <c r="G6734">
        <v>0</v>
      </c>
      <c r="H6734">
        <v>209</v>
      </c>
      <c r="J6734">
        <v>1</v>
      </c>
      <c r="K6734">
        <v>0</v>
      </c>
      <c r="L6734" t="s">
        <v>12056</v>
      </c>
      <c r="M6734">
        <v>63</v>
      </c>
      <c r="N6734">
        <v>2</v>
      </c>
      <c r="O6734">
        <v>2</v>
      </c>
      <c r="P6734">
        <v>4</v>
      </c>
      <c r="Q6734">
        <v>1</v>
      </c>
      <c r="R6734">
        <v>0</v>
      </c>
      <c r="S6734">
        <v>1</v>
      </c>
      <c r="T6734" t="s">
        <v>12087</v>
      </c>
      <c r="U6734" t="s">
        <v>12087</v>
      </c>
      <c r="V6734" t="s">
        <v>12087</v>
      </c>
    </row>
    <row r="6735" spans="1:22" x14ac:dyDescent="0.3">
      <c r="A6735">
        <v>13061</v>
      </c>
      <c r="B6735" t="s">
        <v>20610</v>
      </c>
      <c r="C6735" t="s">
        <v>20611</v>
      </c>
      <c r="D6735">
        <v>5</v>
      </c>
      <c r="E6735">
        <v>20</v>
      </c>
      <c r="G6735">
        <v>600</v>
      </c>
      <c r="H6735">
        <v>142</v>
      </c>
      <c r="J6735">
        <v>1</v>
      </c>
      <c r="K6735">
        <v>1</v>
      </c>
      <c r="L6735" t="s">
        <v>12061</v>
      </c>
      <c r="M6735">
        <v>63</v>
      </c>
      <c r="N6735">
        <v>2</v>
      </c>
      <c r="O6735">
        <v>2</v>
      </c>
      <c r="P6735">
        <v>3</v>
      </c>
      <c r="Q6735">
        <v>102</v>
      </c>
      <c r="R6735">
        <v>1</v>
      </c>
      <c r="S6735">
        <v>1</v>
      </c>
      <c r="T6735" t="s">
        <v>44457</v>
      </c>
      <c r="U6735" t="s">
        <v>44457</v>
      </c>
      <c r="V6735" t="s">
        <v>44457</v>
      </c>
    </row>
    <row r="6736" spans="1:22" x14ac:dyDescent="0.3">
      <c r="A6736">
        <v>13062</v>
      </c>
      <c r="B6736" t="s">
        <v>20612</v>
      </c>
      <c r="C6736" t="s">
        <v>20613</v>
      </c>
      <c r="D6736">
        <v>5</v>
      </c>
      <c r="E6736">
        <v>20</v>
      </c>
      <c r="G6736">
        <v>600</v>
      </c>
      <c r="H6736" t="s">
        <v>20614</v>
      </c>
      <c r="J6736">
        <v>0</v>
      </c>
      <c r="K6736">
        <v>0</v>
      </c>
      <c r="L6736" t="s">
        <v>12240</v>
      </c>
      <c r="M6736">
        <v>18</v>
      </c>
      <c r="N6736">
        <v>2</v>
      </c>
      <c r="O6736">
        <v>2</v>
      </c>
      <c r="P6736">
        <v>4</v>
      </c>
      <c r="Q6736">
        <v>120</v>
      </c>
      <c r="R6736">
        <v>1</v>
      </c>
      <c r="S6736">
        <v>1</v>
      </c>
      <c r="T6736" t="s">
        <v>44458</v>
      </c>
      <c r="U6736" t="s">
        <v>44458</v>
      </c>
      <c r="V6736" t="s">
        <v>44458</v>
      </c>
    </row>
    <row r="6737" spans="1:22" x14ac:dyDescent="0.3">
      <c r="A6737">
        <v>13063</v>
      </c>
      <c r="B6737" t="s">
        <v>20615</v>
      </c>
      <c r="C6737" t="s">
        <v>20616</v>
      </c>
      <c r="D6737">
        <v>5</v>
      </c>
      <c r="E6737">
        <v>0</v>
      </c>
      <c r="G6737">
        <v>0</v>
      </c>
      <c r="H6737">
        <v>60</v>
      </c>
      <c r="J6737">
        <v>1</v>
      </c>
      <c r="K6737">
        <v>0</v>
      </c>
      <c r="L6737" t="s">
        <v>12033</v>
      </c>
      <c r="M6737">
        <v>63</v>
      </c>
      <c r="N6737">
        <v>2</v>
      </c>
      <c r="O6737">
        <v>2</v>
      </c>
      <c r="P6737">
        <v>1</v>
      </c>
      <c r="Q6737">
        <v>1</v>
      </c>
      <c r="R6737">
        <v>0</v>
      </c>
      <c r="S6737">
        <v>1</v>
      </c>
      <c r="T6737" t="s">
        <v>42857</v>
      </c>
      <c r="U6737" t="s">
        <v>42857</v>
      </c>
      <c r="V6737" t="s">
        <v>42857</v>
      </c>
    </row>
    <row r="6738" spans="1:22" x14ac:dyDescent="0.3">
      <c r="A6738">
        <v>13064</v>
      </c>
      <c r="B6738" t="s">
        <v>20617</v>
      </c>
      <c r="C6738" t="s">
        <v>20618</v>
      </c>
      <c r="D6738">
        <v>5</v>
      </c>
      <c r="E6738">
        <v>0</v>
      </c>
      <c r="G6738">
        <v>700</v>
      </c>
      <c r="H6738">
        <v>110</v>
      </c>
      <c r="J6738">
        <v>1</v>
      </c>
      <c r="K6738">
        <v>1</v>
      </c>
      <c r="L6738" t="s">
        <v>12033</v>
      </c>
      <c r="M6738">
        <v>63</v>
      </c>
      <c r="N6738">
        <v>2</v>
      </c>
      <c r="O6738">
        <v>2</v>
      </c>
      <c r="P6738">
        <v>1</v>
      </c>
      <c r="Q6738">
        <v>1</v>
      </c>
      <c r="R6738">
        <v>1</v>
      </c>
      <c r="S6738">
        <v>1</v>
      </c>
      <c r="T6738" t="s">
        <v>42857</v>
      </c>
      <c r="U6738" t="s">
        <v>42857</v>
      </c>
      <c r="V6738" t="s">
        <v>42857</v>
      </c>
    </row>
    <row r="6739" spans="1:22" x14ac:dyDescent="0.3">
      <c r="A6739">
        <v>13065</v>
      </c>
      <c r="B6739" t="s">
        <v>20619</v>
      </c>
      <c r="C6739" t="s">
        <v>20620</v>
      </c>
      <c r="D6739">
        <v>5</v>
      </c>
      <c r="E6739">
        <v>0</v>
      </c>
      <c r="G6739">
        <v>1200</v>
      </c>
      <c r="H6739">
        <v>120</v>
      </c>
      <c r="J6739">
        <v>1</v>
      </c>
      <c r="K6739">
        <v>1</v>
      </c>
      <c r="L6739" t="s">
        <v>12026</v>
      </c>
      <c r="M6739">
        <v>63</v>
      </c>
      <c r="N6739">
        <v>2</v>
      </c>
      <c r="O6739">
        <v>2</v>
      </c>
      <c r="P6739">
        <v>1</v>
      </c>
      <c r="Q6739">
        <v>1</v>
      </c>
      <c r="R6739">
        <v>1</v>
      </c>
      <c r="S6739">
        <v>1</v>
      </c>
      <c r="T6739" t="s">
        <v>42857</v>
      </c>
      <c r="U6739" t="s">
        <v>42857</v>
      </c>
      <c r="V6739" t="s">
        <v>42857</v>
      </c>
    </row>
    <row r="6740" spans="1:22" x14ac:dyDescent="0.3">
      <c r="A6740">
        <v>13066</v>
      </c>
      <c r="B6740" t="s">
        <v>20621</v>
      </c>
      <c r="C6740" t="s">
        <v>20622</v>
      </c>
      <c r="D6740">
        <v>5</v>
      </c>
      <c r="E6740">
        <v>0</v>
      </c>
      <c r="G6740">
        <v>0</v>
      </c>
      <c r="H6740" t="s">
        <v>20623</v>
      </c>
      <c r="J6740">
        <v>1</v>
      </c>
      <c r="K6740">
        <v>0</v>
      </c>
      <c r="L6740" t="s">
        <v>12233</v>
      </c>
      <c r="M6740">
        <v>63</v>
      </c>
      <c r="N6740">
        <v>2</v>
      </c>
      <c r="O6740">
        <v>2</v>
      </c>
      <c r="P6740">
        <v>3</v>
      </c>
      <c r="Q6740">
        <v>60</v>
      </c>
      <c r="R6740">
        <v>0</v>
      </c>
      <c r="S6740">
        <v>1</v>
      </c>
      <c r="T6740" t="s">
        <v>12087</v>
      </c>
      <c r="U6740" t="s">
        <v>12087</v>
      </c>
      <c r="V6740" t="s">
        <v>12087</v>
      </c>
    </row>
    <row r="6741" spans="1:22" x14ac:dyDescent="0.3">
      <c r="A6741">
        <v>13067</v>
      </c>
      <c r="B6741" t="s">
        <v>20624</v>
      </c>
      <c r="C6741" t="s">
        <v>20625</v>
      </c>
      <c r="D6741">
        <v>5</v>
      </c>
      <c r="E6741">
        <v>20</v>
      </c>
      <c r="G6741">
        <v>700</v>
      </c>
      <c r="H6741" t="s">
        <v>20626</v>
      </c>
      <c r="J6741">
        <v>1</v>
      </c>
      <c r="K6741">
        <v>1</v>
      </c>
      <c r="L6741" t="s">
        <v>12233</v>
      </c>
      <c r="M6741">
        <v>18</v>
      </c>
      <c r="N6741">
        <v>2</v>
      </c>
      <c r="O6741">
        <v>2</v>
      </c>
      <c r="P6741">
        <v>3</v>
      </c>
      <c r="Q6741">
        <v>30</v>
      </c>
      <c r="R6741">
        <v>1</v>
      </c>
      <c r="S6741">
        <v>1</v>
      </c>
      <c r="T6741" t="s">
        <v>44459</v>
      </c>
      <c r="U6741" t="s">
        <v>44459</v>
      </c>
      <c r="V6741" t="s">
        <v>44459</v>
      </c>
    </row>
    <row r="6742" spans="1:22" x14ac:dyDescent="0.3">
      <c r="A6742">
        <v>13068</v>
      </c>
      <c r="B6742" t="s">
        <v>20627</v>
      </c>
      <c r="C6742" t="s">
        <v>20628</v>
      </c>
      <c r="D6742">
        <v>5</v>
      </c>
      <c r="E6742">
        <v>0</v>
      </c>
      <c r="G6742">
        <v>0</v>
      </c>
      <c r="H6742" t="s">
        <v>12846</v>
      </c>
      <c r="J6742">
        <v>3</v>
      </c>
      <c r="K6742">
        <v>0</v>
      </c>
      <c r="L6742" t="s">
        <v>12233</v>
      </c>
      <c r="M6742">
        <v>63</v>
      </c>
      <c r="N6742">
        <v>2</v>
      </c>
      <c r="O6742">
        <v>2</v>
      </c>
      <c r="P6742">
        <v>1</v>
      </c>
      <c r="Q6742">
        <v>50</v>
      </c>
      <c r="R6742">
        <v>0</v>
      </c>
      <c r="S6742">
        <v>1</v>
      </c>
      <c r="T6742" t="s">
        <v>44460</v>
      </c>
      <c r="U6742" t="s">
        <v>44460</v>
      </c>
      <c r="V6742" t="s">
        <v>44460</v>
      </c>
    </row>
    <row r="6743" spans="1:22" x14ac:dyDescent="0.3">
      <c r="A6743">
        <v>13069</v>
      </c>
      <c r="B6743" t="s">
        <v>20629</v>
      </c>
      <c r="C6743" t="s">
        <v>20630</v>
      </c>
      <c r="D6743">
        <v>5</v>
      </c>
      <c r="E6743">
        <v>56000</v>
      </c>
      <c r="G6743">
        <v>500</v>
      </c>
      <c r="H6743" t="s">
        <v>20631</v>
      </c>
      <c r="J6743">
        <v>1</v>
      </c>
      <c r="K6743">
        <v>0</v>
      </c>
      <c r="L6743" t="s">
        <v>12160</v>
      </c>
      <c r="M6743">
        <v>63</v>
      </c>
      <c r="N6743">
        <v>2</v>
      </c>
      <c r="O6743">
        <v>2</v>
      </c>
      <c r="P6743">
        <v>4</v>
      </c>
      <c r="Q6743">
        <v>110</v>
      </c>
      <c r="R6743">
        <v>1</v>
      </c>
      <c r="S6743">
        <v>1</v>
      </c>
      <c r="T6743" t="s">
        <v>44461</v>
      </c>
      <c r="U6743" t="s">
        <v>44461</v>
      </c>
      <c r="V6743" t="s">
        <v>44461</v>
      </c>
    </row>
    <row r="6744" spans="1:22" x14ac:dyDescent="0.3">
      <c r="A6744">
        <v>13070</v>
      </c>
      <c r="B6744" t="s">
        <v>20632</v>
      </c>
      <c r="C6744" t="s">
        <v>20633</v>
      </c>
      <c r="D6744">
        <v>5</v>
      </c>
      <c r="E6744">
        <v>56000</v>
      </c>
      <c r="G6744">
        <v>500</v>
      </c>
      <c r="H6744" t="s">
        <v>20631</v>
      </c>
      <c r="J6744">
        <v>1</v>
      </c>
      <c r="K6744">
        <v>0</v>
      </c>
      <c r="L6744" t="s">
        <v>12160</v>
      </c>
      <c r="M6744">
        <v>63</v>
      </c>
      <c r="N6744">
        <v>2</v>
      </c>
      <c r="O6744">
        <v>2</v>
      </c>
      <c r="P6744">
        <v>4</v>
      </c>
      <c r="Q6744">
        <v>110</v>
      </c>
      <c r="R6744">
        <v>1</v>
      </c>
      <c r="S6744">
        <v>1</v>
      </c>
      <c r="T6744" t="s">
        <v>44462</v>
      </c>
      <c r="U6744" t="s">
        <v>44462</v>
      </c>
      <c r="V6744" t="s">
        <v>44462</v>
      </c>
    </row>
    <row r="6745" spans="1:22" x14ac:dyDescent="0.3">
      <c r="A6745">
        <v>13071</v>
      </c>
      <c r="B6745" t="s">
        <v>20634</v>
      </c>
      <c r="C6745" t="s">
        <v>20635</v>
      </c>
      <c r="D6745">
        <v>5</v>
      </c>
      <c r="E6745">
        <v>20</v>
      </c>
      <c r="G6745">
        <v>600</v>
      </c>
      <c r="H6745">
        <v>55</v>
      </c>
      <c r="J6745">
        <v>1</v>
      </c>
      <c r="K6745">
        <v>1</v>
      </c>
      <c r="L6745" t="s">
        <v>12233</v>
      </c>
      <c r="M6745">
        <v>63</v>
      </c>
      <c r="N6745">
        <v>2</v>
      </c>
      <c r="O6745">
        <v>2</v>
      </c>
      <c r="P6745">
        <v>3</v>
      </c>
      <c r="Q6745">
        <v>1</v>
      </c>
      <c r="R6745">
        <v>1</v>
      </c>
      <c r="S6745">
        <v>1</v>
      </c>
      <c r="T6745" t="s">
        <v>44463</v>
      </c>
      <c r="U6745" t="s">
        <v>44463</v>
      </c>
      <c r="V6745" t="s">
        <v>44463</v>
      </c>
    </row>
    <row r="6746" spans="1:22" x14ac:dyDescent="0.3">
      <c r="A6746">
        <v>13072</v>
      </c>
      <c r="B6746" t="s">
        <v>20636</v>
      </c>
      <c r="C6746" t="s">
        <v>20637</v>
      </c>
      <c r="D6746">
        <v>5</v>
      </c>
      <c r="E6746">
        <v>20</v>
      </c>
      <c r="G6746">
        <v>1000</v>
      </c>
      <c r="H6746">
        <v>180</v>
      </c>
      <c r="J6746">
        <v>1</v>
      </c>
      <c r="K6746">
        <v>0</v>
      </c>
      <c r="L6746" t="s">
        <v>12233</v>
      </c>
      <c r="M6746">
        <v>63</v>
      </c>
      <c r="N6746">
        <v>2</v>
      </c>
      <c r="O6746">
        <v>2</v>
      </c>
      <c r="P6746">
        <v>4</v>
      </c>
      <c r="Q6746">
        <v>95</v>
      </c>
      <c r="R6746">
        <v>1</v>
      </c>
      <c r="S6746">
        <v>1</v>
      </c>
      <c r="T6746" t="s">
        <v>42823</v>
      </c>
      <c r="U6746" t="s">
        <v>42823</v>
      </c>
      <c r="V6746" t="s">
        <v>42823</v>
      </c>
    </row>
    <row r="6747" spans="1:22" x14ac:dyDescent="0.3">
      <c r="A6747">
        <v>13073</v>
      </c>
      <c r="B6747" t="s">
        <v>20638</v>
      </c>
      <c r="C6747" t="s">
        <v>20605</v>
      </c>
      <c r="D6747">
        <v>5</v>
      </c>
      <c r="E6747">
        <v>120000</v>
      </c>
      <c r="G6747">
        <v>550</v>
      </c>
      <c r="H6747">
        <v>140</v>
      </c>
      <c r="J6747">
        <v>1</v>
      </c>
      <c r="K6747">
        <v>1</v>
      </c>
      <c r="L6747" t="s">
        <v>12056</v>
      </c>
      <c r="M6747">
        <v>63</v>
      </c>
      <c r="N6747">
        <v>2</v>
      </c>
      <c r="O6747">
        <v>2</v>
      </c>
      <c r="P6747">
        <v>4</v>
      </c>
      <c r="Q6747">
        <v>55</v>
      </c>
      <c r="R6747">
        <v>1</v>
      </c>
      <c r="S6747">
        <v>1</v>
      </c>
      <c r="T6747" t="s">
        <v>12087</v>
      </c>
      <c r="U6747" t="s">
        <v>12087</v>
      </c>
      <c r="V6747" t="s">
        <v>12087</v>
      </c>
    </row>
    <row r="6748" spans="1:22" x14ac:dyDescent="0.3">
      <c r="A6748">
        <v>13074</v>
      </c>
      <c r="B6748" t="s">
        <v>20639</v>
      </c>
      <c r="C6748" t="s">
        <v>20640</v>
      </c>
      <c r="D6748">
        <v>5</v>
      </c>
      <c r="E6748">
        <v>0</v>
      </c>
      <c r="G6748">
        <v>0</v>
      </c>
      <c r="H6748">
        <v>0</v>
      </c>
      <c r="J6748">
        <v>1</v>
      </c>
      <c r="K6748">
        <v>0</v>
      </c>
      <c r="L6748" t="s">
        <v>12029</v>
      </c>
      <c r="M6748">
        <v>63</v>
      </c>
      <c r="N6748">
        <v>2</v>
      </c>
      <c r="O6748">
        <v>2</v>
      </c>
      <c r="P6748">
        <v>4</v>
      </c>
      <c r="Q6748">
        <v>99</v>
      </c>
      <c r="R6748">
        <v>1</v>
      </c>
      <c r="S6748">
        <v>1</v>
      </c>
      <c r="T6748" t="s">
        <v>12087</v>
      </c>
      <c r="U6748" t="s">
        <v>12087</v>
      </c>
      <c r="V6748" t="s">
        <v>12087</v>
      </c>
    </row>
    <row r="6749" spans="1:22" x14ac:dyDescent="0.3">
      <c r="A6749">
        <v>13075</v>
      </c>
      <c r="B6749" t="s">
        <v>20641</v>
      </c>
      <c r="C6749" t="s">
        <v>20641</v>
      </c>
      <c r="D6749">
        <v>5</v>
      </c>
      <c r="E6749">
        <v>5000</v>
      </c>
      <c r="G6749">
        <v>700</v>
      </c>
      <c r="H6749">
        <v>130</v>
      </c>
      <c r="J6749">
        <v>1</v>
      </c>
      <c r="K6749">
        <v>0</v>
      </c>
      <c r="L6749" t="s">
        <v>12029</v>
      </c>
      <c r="M6749">
        <v>63</v>
      </c>
      <c r="N6749">
        <v>2</v>
      </c>
      <c r="O6749">
        <v>2</v>
      </c>
      <c r="P6749">
        <v>3</v>
      </c>
      <c r="Q6749">
        <v>99</v>
      </c>
      <c r="R6749">
        <v>1</v>
      </c>
      <c r="S6749">
        <v>1</v>
      </c>
      <c r="T6749" t="s">
        <v>32744</v>
      </c>
      <c r="U6749" t="s">
        <v>32744</v>
      </c>
      <c r="V6749" t="s">
        <v>32744</v>
      </c>
    </row>
    <row r="6750" spans="1:22" x14ac:dyDescent="0.3">
      <c r="A6750">
        <v>13076</v>
      </c>
      <c r="B6750" t="s">
        <v>20642</v>
      </c>
      <c r="C6750" t="s">
        <v>20643</v>
      </c>
      <c r="D6750">
        <v>5</v>
      </c>
      <c r="E6750">
        <v>40000</v>
      </c>
      <c r="G6750">
        <v>600</v>
      </c>
      <c r="H6750" t="s">
        <v>20644</v>
      </c>
      <c r="J6750">
        <v>1</v>
      </c>
      <c r="K6750">
        <v>1</v>
      </c>
      <c r="L6750" t="s">
        <v>12029</v>
      </c>
      <c r="M6750">
        <v>63</v>
      </c>
      <c r="N6750">
        <v>2</v>
      </c>
      <c r="O6750">
        <v>2</v>
      </c>
      <c r="P6750">
        <v>3</v>
      </c>
      <c r="Q6750">
        <v>110</v>
      </c>
      <c r="R6750">
        <v>1</v>
      </c>
      <c r="S6750">
        <v>1</v>
      </c>
      <c r="T6750" t="s">
        <v>32744</v>
      </c>
      <c r="U6750" t="s">
        <v>32744</v>
      </c>
      <c r="V6750" t="s">
        <v>32744</v>
      </c>
    </row>
    <row r="6751" spans="1:22" x14ac:dyDescent="0.3">
      <c r="A6751">
        <v>13077</v>
      </c>
      <c r="B6751" t="s">
        <v>20645</v>
      </c>
      <c r="C6751" t="s">
        <v>20645</v>
      </c>
      <c r="D6751">
        <v>5</v>
      </c>
      <c r="E6751">
        <v>40000</v>
      </c>
      <c r="G6751">
        <v>600</v>
      </c>
      <c r="H6751" t="s">
        <v>12575</v>
      </c>
      <c r="J6751">
        <v>1</v>
      </c>
      <c r="K6751">
        <v>0</v>
      </c>
      <c r="L6751">
        <v>74</v>
      </c>
      <c r="M6751">
        <v>7</v>
      </c>
      <c r="N6751">
        <v>2</v>
      </c>
      <c r="O6751">
        <v>2</v>
      </c>
      <c r="P6751">
        <v>4</v>
      </c>
      <c r="Q6751">
        <v>100</v>
      </c>
      <c r="R6751">
        <v>1</v>
      </c>
      <c r="S6751">
        <v>1</v>
      </c>
      <c r="T6751" t="s">
        <v>12087</v>
      </c>
      <c r="U6751" t="s">
        <v>12087</v>
      </c>
      <c r="V6751" t="s">
        <v>12087</v>
      </c>
    </row>
    <row r="6752" spans="1:22" x14ac:dyDescent="0.3">
      <c r="A6752">
        <v>13078</v>
      </c>
      <c r="B6752" t="s">
        <v>20646</v>
      </c>
      <c r="C6752" t="s">
        <v>20647</v>
      </c>
      <c r="D6752">
        <v>5</v>
      </c>
      <c r="E6752">
        <v>40000</v>
      </c>
      <c r="G6752">
        <v>600</v>
      </c>
      <c r="H6752" t="s">
        <v>12575</v>
      </c>
      <c r="J6752">
        <v>1</v>
      </c>
      <c r="K6752">
        <v>1</v>
      </c>
      <c r="L6752" t="s">
        <v>12029</v>
      </c>
      <c r="M6752">
        <v>63</v>
      </c>
      <c r="N6752">
        <v>2</v>
      </c>
      <c r="O6752">
        <v>2</v>
      </c>
      <c r="P6752">
        <v>4</v>
      </c>
      <c r="Q6752">
        <v>100</v>
      </c>
      <c r="R6752">
        <v>1</v>
      </c>
      <c r="S6752">
        <v>1</v>
      </c>
      <c r="T6752" t="s">
        <v>44464</v>
      </c>
      <c r="U6752" t="s">
        <v>44464</v>
      </c>
      <c r="V6752" t="s">
        <v>44464</v>
      </c>
    </row>
    <row r="6753" spans="1:22" x14ac:dyDescent="0.3">
      <c r="A6753">
        <v>13079</v>
      </c>
      <c r="B6753" t="s">
        <v>20648</v>
      </c>
      <c r="C6753" t="s">
        <v>20649</v>
      </c>
      <c r="D6753">
        <v>5</v>
      </c>
      <c r="E6753">
        <v>20</v>
      </c>
      <c r="G6753">
        <v>0</v>
      </c>
      <c r="H6753">
        <v>55</v>
      </c>
      <c r="I6753">
        <v>0</v>
      </c>
      <c r="K6753">
        <v>1</v>
      </c>
      <c r="L6753" t="s">
        <v>12033</v>
      </c>
      <c r="M6753">
        <v>63</v>
      </c>
      <c r="N6753">
        <v>2</v>
      </c>
      <c r="O6753">
        <v>2</v>
      </c>
      <c r="P6753">
        <v>3</v>
      </c>
      <c r="Q6753">
        <v>1</v>
      </c>
      <c r="R6753">
        <v>1</v>
      </c>
      <c r="S6753">
        <v>1</v>
      </c>
      <c r="T6753" t="s">
        <v>44465</v>
      </c>
      <c r="U6753" t="s">
        <v>44465</v>
      </c>
      <c r="V6753" t="s">
        <v>44465</v>
      </c>
    </row>
    <row r="6754" spans="1:22" x14ac:dyDescent="0.3">
      <c r="A6754">
        <v>13081</v>
      </c>
      <c r="B6754" t="s">
        <v>20650</v>
      </c>
      <c r="C6754" t="s">
        <v>20651</v>
      </c>
      <c r="D6754">
        <v>5</v>
      </c>
      <c r="E6754">
        <v>200000</v>
      </c>
      <c r="G6754">
        <v>700</v>
      </c>
      <c r="H6754">
        <v>140</v>
      </c>
      <c r="I6754">
        <v>0</v>
      </c>
      <c r="K6754">
        <v>3</v>
      </c>
      <c r="L6754" t="s">
        <v>20652</v>
      </c>
      <c r="M6754">
        <v>63</v>
      </c>
      <c r="N6754">
        <v>2</v>
      </c>
      <c r="O6754">
        <v>2</v>
      </c>
      <c r="P6754">
        <v>4</v>
      </c>
      <c r="Q6754">
        <v>105</v>
      </c>
      <c r="R6754">
        <v>1</v>
      </c>
      <c r="S6754">
        <v>1</v>
      </c>
      <c r="T6754" t="s">
        <v>12087</v>
      </c>
      <c r="U6754" t="s">
        <v>12087</v>
      </c>
      <c r="V6754" t="s">
        <v>12087</v>
      </c>
    </row>
    <row r="6755" spans="1:22" x14ac:dyDescent="0.3">
      <c r="A6755">
        <v>13083</v>
      </c>
      <c r="B6755" t="s">
        <v>20653</v>
      </c>
      <c r="C6755" t="s">
        <v>20654</v>
      </c>
      <c r="D6755">
        <v>5</v>
      </c>
      <c r="E6755">
        <v>0</v>
      </c>
      <c r="G6755">
        <v>0</v>
      </c>
      <c r="H6755" t="s">
        <v>20655</v>
      </c>
      <c r="J6755">
        <v>1</v>
      </c>
      <c r="K6755">
        <v>0</v>
      </c>
      <c r="L6755" t="s">
        <v>12233</v>
      </c>
      <c r="M6755">
        <v>63</v>
      </c>
      <c r="N6755">
        <v>2</v>
      </c>
      <c r="O6755">
        <v>2</v>
      </c>
      <c r="P6755">
        <v>3</v>
      </c>
      <c r="Q6755">
        <v>40</v>
      </c>
      <c r="R6755">
        <v>1</v>
      </c>
      <c r="S6755">
        <v>1</v>
      </c>
      <c r="T6755" t="s">
        <v>44466</v>
      </c>
      <c r="U6755" t="s">
        <v>44466</v>
      </c>
      <c r="V6755" t="s">
        <v>44466</v>
      </c>
    </row>
    <row r="6756" spans="1:22" x14ac:dyDescent="0.3">
      <c r="A6756">
        <v>13085</v>
      </c>
      <c r="B6756" t="s">
        <v>20656</v>
      </c>
      <c r="C6756" t="s">
        <v>20657</v>
      </c>
      <c r="D6756">
        <v>5</v>
      </c>
      <c r="E6756">
        <v>10</v>
      </c>
      <c r="G6756">
        <v>200</v>
      </c>
      <c r="H6756">
        <v>80</v>
      </c>
      <c r="K6756">
        <v>0</v>
      </c>
      <c r="L6756" t="s">
        <v>20658</v>
      </c>
      <c r="M6756">
        <v>63</v>
      </c>
      <c r="N6756">
        <v>2</v>
      </c>
      <c r="O6756">
        <v>2</v>
      </c>
      <c r="P6756">
        <v>4</v>
      </c>
      <c r="Q6756">
        <v>60</v>
      </c>
      <c r="S6756">
        <v>1</v>
      </c>
      <c r="T6756" t="s">
        <v>44467</v>
      </c>
      <c r="U6756" t="s">
        <v>44467</v>
      </c>
      <c r="V6756" t="s">
        <v>44467</v>
      </c>
    </row>
    <row r="6757" spans="1:22" x14ac:dyDescent="0.3">
      <c r="A6757">
        <v>13086</v>
      </c>
      <c r="B6757" t="s">
        <v>20659</v>
      </c>
      <c r="C6757" t="s">
        <v>20660</v>
      </c>
      <c r="D6757">
        <v>5</v>
      </c>
      <c r="E6757">
        <v>20</v>
      </c>
      <c r="G6757">
        <v>500</v>
      </c>
      <c r="H6757" s="2">
        <v>1.4756944444444444</v>
      </c>
      <c r="J6757">
        <v>1</v>
      </c>
      <c r="K6757">
        <v>0</v>
      </c>
      <c r="L6757" t="s">
        <v>20661</v>
      </c>
      <c r="M6757">
        <v>63</v>
      </c>
      <c r="N6757">
        <v>2</v>
      </c>
      <c r="O6757">
        <v>2</v>
      </c>
      <c r="P6757">
        <v>1</v>
      </c>
      <c r="Q6757">
        <v>1</v>
      </c>
      <c r="R6757">
        <v>1</v>
      </c>
      <c r="S6757">
        <v>1</v>
      </c>
      <c r="T6757" t="s">
        <v>12087</v>
      </c>
      <c r="U6757" t="s">
        <v>12087</v>
      </c>
      <c r="V6757" t="s">
        <v>12087</v>
      </c>
    </row>
    <row r="6758" spans="1:22" x14ac:dyDescent="0.3">
      <c r="A6758">
        <v>13088</v>
      </c>
      <c r="B6758" t="s">
        <v>20662</v>
      </c>
      <c r="C6758" t="s">
        <v>20663</v>
      </c>
      <c r="D6758">
        <v>5</v>
      </c>
      <c r="E6758">
        <v>10</v>
      </c>
      <c r="G6758">
        <v>500</v>
      </c>
      <c r="H6758" s="2">
        <v>4.6180555555555554</v>
      </c>
      <c r="K6758">
        <v>1</v>
      </c>
      <c r="L6758" t="s">
        <v>20664</v>
      </c>
      <c r="M6758">
        <v>63</v>
      </c>
      <c r="N6758">
        <v>2</v>
      </c>
      <c r="O6758">
        <v>2</v>
      </c>
      <c r="P6758">
        <v>4</v>
      </c>
      <c r="Q6758">
        <v>30</v>
      </c>
      <c r="R6758">
        <v>1</v>
      </c>
      <c r="S6758">
        <v>1</v>
      </c>
      <c r="T6758" t="s">
        <v>44468</v>
      </c>
      <c r="U6758" t="s">
        <v>44468</v>
      </c>
      <c r="V6758" t="s">
        <v>44468</v>
      </c>
    </row>
    <row r="6759" spans="1:22" x14ac:dyDescent="0.3">
      <c r="A6759">
        <v>13089</v>
      </c>
      <c r="B6759" t="s">
        <v>20665</v>
      </c>
      <c r="C6759" t="s">
        <v>20666</v>
      </c>
      <c r="D6759">
        <v>5</v>
      </c>
      <c r="E6759">
        <v>20</v>
      </c>
      <c r="G6759">
        <v>500</v>
      </c>
      <c r="H6759" s="2">
        <v>4.6180555555555554</v>
      </c>
      <c r="J6759">
        <v>1</v>
      </c>
      <c r="K6759">
        <v>1</v>
      </c>
      <c r="L6759" t="s">
        <v>20667</v>
      </c>
      <c r="M6759">
        <v>63</v>
      </c>
      <c r="N6759">
        <v>2</v>
      </c>
      <c r="O6759">
        <v>2</v>
      </c>
      <c r="P6759">
        <v>3</v>
      </c>
      <c r="Q6759">
        <v>24</v>
      </c>
      <c r="R6759">
        <v>1</v>
      </c>
      <c r="S6759">
        <v>1</v>
      </c>
      <c r="T6759" t="s">
        <v>44469</v>
      </c>
      <c r="U6759" t="s">
        <v>44469</v>
      </c>
      <c r="V6759" t="s">
        <v>44469</v>
      </c>
    </row>
    <row r="6760" spans="1:22" x14ac:dyDescent="0.3">
      <c r="A6760">
        <v>13090</v>
      </c>
      <c r="B6760" t="s">
        <v>20668</v>
      </c>
      <c r="C6760" t="s">
        <v>20669</v>
      </c>
      <c r="D6760">
        <v>5</v>
      </c>
      <c r="E6760">
        <v>20</v>
      </c>
      <c r="G6760">
        <v>500</v>
      </c>
      <c r="H6760" t="s">
        <v>12895</v>
      </c>
      <c r="J6760">
        <v>1</v>
      </c>
      <c r="K6760">
        <v>2</v>
      </c>
      <c r="L6760" t="s">
        <v>20667</v>
      </c>
      <c r="M6760">
        <v>63</v>
      </c>
      <c r="N6760">
        <v>2</v>
      </c>
      <c r="O6760">
        <v>2</v>
      </c>
      <c r="P6760">
        <v>4</v>
      </c>
      <c r="Q6760">
        <v>100</v>
      </c>
      <c r="R6760">
        <v>1</v>
      </c>
      <c r="S6760">
        <v>1</v>
      </c>
      <c r="T6760" t="s">
        <v>44470</v>
      </c>
      <c r="U6760" t="s">
        <v>44470</v>
      </c>
      <c r="V6760" t="s">
        <v>44470</v>
      </c>
    </row>
    <row r="6761" spans="1:22" x14ac:dyDescent="0.3">
      <c r="A6761">
        <v>13092</v>
      </c>
      <c r="B6761" t="s">
        <v>20670</v>
      </c>
      <c r="C6761" t="s">
        <v>20671</v>
      </c>
      <c r="D6761">
        <v>5</v>
      </c>
      <c r="E6761">
        <v>1000</v>
      </c>
      <c r="F6761">
        <v>500</v>
      </c>
      <c r="G6761">
        <v>650</v>
      </c>
      <c r="H6761">
        <v>50</v>
      </c>
      <c r="I6761">
        <v>0</v>
      </c>
      <c r="J6761">
        <v>1</v>
      </c>
      <c r="K6761">
        <v>1</v>
      </c>
      <c r="L6761" t="s">
        <v>20672</v>
      </c>
      <c r="M6761">
        <v>63</v>
      </c>
      <c r="N6761">
        <v>2</v>
      </c>
      <c r="O6761">
        <v>2</v>
      </c>
      <c r="P6761">
        <v>3</v>
      </c>
      <c r="Q6761">
        <v>1</v>
      </c>
      <c r="R6761">
        <v>1</v>
      </c>
      <c r="S6761">
        <v>1</v>
      </c>
      <c r="T6761" t="s">
        <v>44471</v>
      </c>
      <c r="U6761" t="s">
        <v>44471</v>
      </c>
      <c r="V6761" t="s">
        <v>44471</v>
      </c>
    </row>
    <row r="6762" spans="1:22" x14ac:dyDescent="0.3">
      <c r="A6762">
        <v>13093</v>
      </c>
      <c r="B6762" t="s">
        <v>20673</v>
      </c>
      <c r="C6762" t="s">
        <v>20674</v>
      </c>
      <c r="D6762">
        <v>5</v>
      </c>
      <c r="E6762">
        <v>10</v>
      </c>
      <c r="G6762">
        <v>800</v>
      </c>
      <c r="H6762" t="s">
        <v>12953</v>
      </c>
      <c r="J6762">
        <v>1</v>
      </c>
      <c r="K6762">
        <v>1</v>
      </c>
      <c r="L6762" t="s">
        <v>13125</v>
      </c>
      <c r="M6762">
        <v>63</v>
      </c>
      <c r="N6762">
        <v>2</v>
      </c>
      <c r="O6762">
        <v>2</v>
      </c>
      <c r="P6762">
        <v>4</v>
      </c>
      <c r="Q6762">
        <v>120</v>
      </c>
      <c r="R6762">
        <v>1</v>
      </c>
      <c r="S6762">
        <v>1</v>
      </c>
      <c r="T6762" t="s">
        <v>42870</v>
      </c>
      <c r="U6762" t="s">
        <v>42870</v>
      </c>
      <c r="V6762" t="s">
        <v>42870</v>
      </c>
    </row>
    <row r="6763" spans="1:22" x14ac:dyDescent="0.3">
      <c r="A6763">
        <v>13094</v>
      </c>
      <c r="B6763" t="s">
        <v>20675</v>
      </c>
      <c r="C6763" t="s">
        <v>20676</v>
      </c>
      <c r="D6763">
        <v>5</v>
      </c>
      <c r="E6763">
        <v>10</v>
      </c>
      <c r="G6763">
        <v>900</v>
      </c>
      <c r="H6763">
        <v>120</v>
      </c>
      <c r="J6763">
        <v>1</v>
      </c>
      <c r="K6763">
        <v>1</v>
      </c>
      <c r="L6763" t="s">
        <v>20667</v>
      </c>
      <c r="M6763">
        <v>63</v>
      </c>
      <c r="N6763">
        <v>2</v>
      </c>
      <c r="O6763">
        <v>2</v>
      </c>
      <c r="P6763">
        <v>3</v>
      </c>
      <c r="Q6763">
        <v>100</v>
      </c>
      <c r="R6763">
        <v>1</v>
      </c>
      <c r="S6763">
        <v>1</v>
      </c>
      <c r="T6763" t="s">
        <v>44472</v>
      </c>
      <c r="U6763" t="s">
        <v>44472</v>
      </c>
      <c r="V6763" t="s">
        <v>44472</v>
      </c>
    </row>
    <row r="6764" spans="1:22" x14ac:dyDescent="0.3">
      <c r="A6764">
        <v>13096</v>
      </c>
      <c r="B6764" t="s">
        <v>20677</v>
      </c>
      <c r="C6764" t="s">
        <v>20678</v>
      </c>
      <c r="D6764">
        <v>5</v>
      </c>
      <c r="E6764">
        <v>20</v>
      </c>
      <c r="G6764">
        <v>0</v>
      </c>
      <c r="H6764" t="s">
        <v>20573</v>
      </c>
      <c r="J6764">
        <v>1</v>
      </c>
      <c r="K6764">
        <v>0</v>
      </c>
      <c r="L6764" t="s">
        <v>12233</v>
      </c>
      <c r="M6764">
        <v>63</v>
      </c>
      <c r="N6764">
        <v>2</v>
      </c>
      <c r="O6764">
        <v>2</v>
      </c>
      <c r="P6764">
        <v>3</v>
      </c>
      <c r="Q6764">
        <v>80</v>
      </c>
      <c r="R6764">
        <v>1</v>
      </c>
      <c r="S6764">
        <v>1</v>
      </c>
      <c r="T6764" t="s">
        <v>44473</v>
      </c>
      <c r="U6764" t="s">
        <v>44473</v>
      </c>
      <c r="V6764" t="s">
        <v>44473</v>
      </c>
    </row>
    <row r="6765" spans="1:22" x14ac:dyDescent="0.3">
      <c r="A6765">
        <v>13097</v>
      </c>
      <c r="B6765" t="s">
        <v>20679</v>
      </c>
      <c r="C6765" t="s">
        <v>20680</v>
      </c>
      <c r="D6765">
        <v>5</v>
      </c>
      <c r="E6765">
        <v>10</v>
      </c>
      <c r="G6765">
        <v>1000</v>
      </c>
      <c r="H6765">
        <v>160</v>
      </c>
      <c r="J6765">
        <v>1</v>
      </c>
      <c r="K6765">
        <v>1</v>
      </c>
      <c r="L6765" t="s">
        <v>12061</v>
      </c>
      <c r="M6765">
        <v>56</v>
      </c>
      <c r="N6765">
        <v>2</v>
      </c>
      <c r="O6765">
        <v>2</v>
      </c>
      <c r="P6765">
        <v>3</v>
      </c>
      <c r="Q6765">
        <v>100</v>
      </c>
      <c r="R6765">
        <v>1</v>
      </c>
      <c r="S6765">
        <v>1</v>
      </c>
      <c r="T6765" t="s">
        <v>42963</v>
      </c>
      <c r="U6765" t="s">
        <v>42963</v>
      </c>
      <c r="V6765" t="s">
        <v>42963</v>
      </c>
    </row>
    <row r="6766" spans="1:22" x14ac:dyDescent="0.3">
      <c r="A6766">
        <v>13098</v>
      </c>
      <c r="B6766" t="s">
        <v>20681</v>
      </c>
      <c r="C6766" t="s">
        <v>20682</v>
      </c>
      <c r="D6766">
        <v>5</v>
      </c>
      <c r="E6766">
        <v>10</v>
      </c>
      <c r="G6766">
        <v>1000</v>
      </c>
      <c r="H6766" t="s">
        <v>12962</v>
      </c>
      <c r="J6766">
        <v>1</v>
      </c>
      <c r="K6766">
        <v>1</v>
      </c>
      <c r="L6766" t="s">
        <v>12029</v>
      </c>
      <c r="M6766">
        <v>7</v>
      </c>
      <c r="N6766">
        <v>2</v>
      </c>
      <c r="O6766">
        <v>2</v>
      </c>
      <c r="P6766">
        <v>3</v>
      </c>
      <c r="Q6766">
        <v>100</v>
      </c>
      <c r="R6766">
        <v>1</v>
      </c>
      <c r="S6766">
        <v>1</v>
      </c>
      <c r="T6766" t="s">
        <v>12087</v>
      </c>
      <c r="U6766" t="s">
        <v>12087</v>
      </c>
      <c r="V6766" t="s">
        <v>12087</v>
      </c>
    </row>
    <row r="6767" spans="1:22" x14ac:dyDescent="0.3">
      <c r="A6767">
        <v>13099</v>
      </c>
      <c r="B6767" t="s">
        <v>20683</v>
      </c>
      <c r="C6767" t="s">
        <v>20684</v>
      </c>
      <c r="D6767">
        <v>5</v>
      </c>
      <c r="E6767">
        <v>10</v>
      </c>
      <c r="G6767">
        <v>500</v>
      </c>
      <c r="H6767">
        <v>160</v>
      </c>
      <c r="J6767">
        <v>1</v>
      </c>
      <c r="K6767">
        <v>1</v>
      </c>
      <c r="L6767" t="s">
        <v>12542</v>
      </c>
      <c r="M6767">
        <v>56</v>
      </c>
      <c r="N6767">
        <v>2</v>
      </c>
      <c r="O6767">
        <v>2</v>
      </c>
      <c r="P6767">
        <v>3</v>
      </c>
      <c r="Q6767">
        <v>100</v>
      </c>
      <c r="R6767">
        <v>1</v>
      </c>
      <c r="S6767">
        <v>1</v>
      </c>
      <c r="T6767" t="s">
        <v>42963</v>
      </c>
      <c r="U6767" t="s">
        <v>42963</v>
      </c>
      <c r="V6767" t="s">
        <v>42963</v>
      </c>
    </row>
    <row r="6768" spans="1:22" x14ac:dyDescent="0.3">
      <c r="A6768">
        <v>13100</v>
      </c>
      <c r="B6768" t="s">
        <v>20685</v>
      </c>
      <c r="C6768" t="s">
        <v>20686</v>
      </c>
      <c r="D6768">
        <v>5</v>
      </c>
      <c r="E6768">
        <v>4500</v>
      </c>
      <c r="G6768">
        <v>400</v>
      </c>
      <c r="H6768">
        <v>30</v>
      </c>
      <c r="J6768">
        <v>7</v>
      </c>
      <c r="K6768">
        <v>1</v>
      </c>
      <c r="L6768" t="s">
        <v>13184</v>
      </c>
      <c r="M6768">
        <v>7</v>
      </c>
      <c r="N6768">
        <v>2</v>
      </c>
      <c r="O6768">
        <v>34</v>
      </c>
      <c r="P6768">
        <v>1</v>
      </c>
      <c r="Q6768">
        <v>10</v>
      </c>
      <c r="R6768">
        <v>1</v>
      </c>
      <c r="S6768">
        <v>17</v>
      </c>
      <c r="T6768" t="s">
        <v>40233</v>
      </c>
      <c r="U6768" t="s">
        <v>40233</v>
      </c>
      <c r="V6768" t="s">
        <v>40233</v>
      </c>
    </row>
    <row r="6769" spans="1:22" x14ac:dyDescent="0.3">
      <c r="A6769">
        <v>13101</v>
      </c>
      <c r="B6769" t="s">
        <v>20687</v>
      </c>
      <c r="C6769" t="s">
        <v>20686</v>
      </c>
      <c r="D6769">
        <v>5</v>
      </c>
      <c r="E6769">
        <v>4500</v>
      </c>
      <c r="G6769">
        <v>400</v>
      </c>
      <c r="H6769">
        <v>30</v>
      </c>
      <c r="J6769">
        <v>7</v>
      </c>
      <c r="K6769">
        <v>2</v>
      </c>
      <c r="L6769" t="s">
        <v>13184</v>
      </c>
      <c r="M6769">
        <v>7</v>
      </c>
      <c r="N6769">
        <v>2</v>
      </c>
      <c r="O6769">
        <v>34</v>
      </c>
      <c r="P6769">
        <v>1</v>
      </c>
      <c r="Q6769">
        <v>10</v>
      </c>
      <c r="R6769">
        <v>1</v>
      </c>
      <c r="S6769">
        <v>17</v>
      </c>
      <c r="T6769" t="s">
        <v>40233</v>
      </c>
      <c r="U6769" t="s">
        <v>40233</v>
      </c>
      <c r="V6769" t="s">
        <v>40233</v>
      </c>
    </row>
    <row r="6770" spans="1:22" x14ac:dyDescent="0.3">
      <c r="A6770">
        <v>13102</v>
      </c>
      <c r="B6770" t="s">
        <v>20688</v>
      </c>
      <c r="C6770" t="s">
        <v>20689</v>
      </c>
      <c r="D6770">
        <v>5</v>
      </c>
      <c r="E6770">
        <v>20000</v>
      </c>
      <c r="G6770">
        <v>450</v>
      </c>
      <c r="H6770">
        <v>45</v>
      </c>
      <c r="J6770">
        <v>7</v>
      </c>
      <c r="K6770">
        <v>1</v>
      </c>
      <c r="L6770" t="s">
        <v>13184</v>
      </c>
      <c r="M6770">
        <v>7</v>
      </c>
      <c r="N6770">
        <v>2</v>
      </c>
      <c r="O6770">
        <v>34</v>
      </c>
      <c r="P6770">
        <v>2</v>
      </c>
      <c r="Q6770">
        <v>35</v>
      </c>
      <c r="R6770">
        <v>1</v>
      </c>
      <c r="S6770">
        <v>17</v>
      </c>
      <c r="T6770" t="s">
        <v>40233</v>
      </c>
      <c r="U6770" t="s">
        <v>40233</v>
      </c>
      <c r="V6770" t="s">
        <v>40233</v>
      </c>
    </row>
    <row r="6771" spans="1:22" x14ac:dyDescent="0.3">
      <c r="A6771">
        <v>13103</v>
      </c>
      <c r="B6771" t="s">
        <v>20690</v>
      </c>
      <c r="C6771" t="s">
        <v>20689</v>
      </c>
      <c r="D6771">
        <v>5</v>
      </c>
      <c r="E6771">
        <v>20000</v>
      </c>
      <c r="G6771">
        <v>450</v>
      </c>
      <c r="H6771">
        <v>45</v>
      </c>
      <c r="J6771">
        <v>7</v>
      </c>
      <c r="K6771">
        <v>2</v>
      </c>
      <c r="L6771" t="s">
        <v>13184</v>
      </c>
      <c r="M6771">
        <v>7</v>
      </c>
      <c r="N6771">
        <v>2</v>
      </c>
      <c r="O6771">
        <v>34</v>
      </c>
      <c r="P6771">
        <v>2</v>
      </c>
      <c r="Q6771">
        <v>35</v>
      </c>
      <c r="R6771">
        <v>1</v>
      </c>
      <c r="S6771">
        <v>17</v>
      </c>
      <c r="T6771" t="s">
        <v>40233</v>
      </c>
      <c r="U6771" t="s">
        <v>40233</v>
      </c>
      <c r="V6771" t="s">
        <v>40233</v>
      </c>
    </row>
    <row r="6772" spans="1:22" x14ac:dyDescent="0.3">
      <c r="A6772">
        <v>13104</v>
      </c>
      <c r="B6772" t="s">
        <v>20691</v>
      </c>
      <c r="C6772" t="s">
        <v>20692</v>
      </c>
      <c r="D6772">
        <v>5</v>
      </c>
      <c r="E6772">
        <v>48000</v>
      </c>
      <c r="G6772">
        <v>500</v>
      </c>
      <c r="H6772">
        <v>70</v>
      </c>
      <c r="J6772">
        <v>7</v>
      </c>
      <c r="K6772">
        <v>1</v>
      </c>
      <c r="L6772" t="s">
        <v>13184</v>
      </c>
      <c r="M6772">
        <v>7</v>
      </c>
      <c r="N6772">
        <v>2</v>
      </c>
      <c r="O6772">
        <v>34</v>
      </c>
      <c r="P6772">
        <v>2</v>
      </c>
      <c r="Q6772">
        <v>55</v>
      </c>
      <c r="R6772">
        <v>1</v>
      </c>
      <c r="S6772">
        <v>17</v>
      </c>
      <c r="T6772" t="s">
        <v>40233</v>
      </c>
      <c r="U6772" t="s">
        <v>40233</v>
      </c>
      <c r="V6772" t="s">
        <v>40233</v>
      </c>
    </row>
    <row r="6773" spans="1:22" x14ac:dyDescent="0.3">
      <c r="A6773">
        <v>13105</v>
      </c>
      <c r="B6773" t="s">
        <v>20693</v>
      </c>
      <c r="C6773" t="s">
        <v>20692</v>
      </c>
      <c r="D6773">
        <v>5</v>
      </c>
      <c r="E6773">
        <v>48000</v>
      </c>
      <c r="G6773">
        <v>500</v>
      </c>
      <c r="H6773">
        <v>70</v>
      </c>
      <c r="J6773">
        <v>7</v>
      </c>
      <c r="K6773">
        <v>2</v>
      </c>
      <c r="L6773" t="s">
        <v>13184</v>
      </c>
      <c r="M6773">
        <v>7</v>
      </c>
      <c r="N6773">
        <v>2</v>
      </c>
      <c r="O6773">
        <v>34</v>
      </c>
      <c r="P6773">
        <v>2</v>
      </c>
      <c r="Q6773">
        <v>55</v>
      </c>
      <c r="R6773">
        <v>1</v>
      </c>
      <c r="S6773">
        <v>17</v>
      </c>
      <c r="T6773" t="s">
        <v>40233</v>
      </c>
      <c r="U6773" t="s">
        <v>40233</v>
      </c>
      <c r="V6773" t="s">
        <v>40233</v>
      </c>
    </row>
    <row r="6774" spans="1:22" x14ac:dyDescent="0.3">
      <c r="A6774">
        <v>13106</v>
      </c>
      <c r="B6774" t="s">
        <v>20694</v>
      </c>
      <c r="C6774" t="s">
        <v>20695</v>
      </c>
      <c r="D6774">
        <v>5</v>
      </c>
      <c r="E6774">
        <v>100000</v>
      </c>
      <c r="G6774">
        <v>500</v>
      </c>
      <c r="H6774">
        <v>20</v>
      </c>
      <c r="J6774">
        <v>7</v>
      </c>
      <c r="K6774">
        <v>0</v>
      </c>
      <c r="L6774" t="s">
        <v>13184</v>
      </c>
      <c r="M6774">
        <v>7</v>
      </c>
      <c r="N6774">
        <v>2</v>
      </c>
      <c r="O6774">
        <v>34</v>
      </c>
      <c r="P6774">
        <v>3</v>
      </c>
      <c r="Q6774">
        <v>12</v>
      </c>
      <c r="R6774">
        <v>1</v>
      </c>
      <c r="S6774">
        <v>17</v>
      </c>
      <c r="T6774" t="s">
        <v>40247</v>
      </c>
      <c r="U6774" t="s">
        <v>40247</v>
      </c>
      <c r="V6774" t="s">
        <v>40247</v>
      </c>
    </row>
    <row r="6775" spans="1:22" x14ac:dyDescent="0.3">
      <c r="A6775">
        <v>13107</v>
      </c>
      <c r="B6775" t="s">
        <v>20696</v>
      </c>
      <c r="C6775" t="s">
        <v>20697</v>
      </c>
      <c r="D6775">
        <v>5</v>
      </c>
      <c r="E6775">
        <v>20</v>
      </c>
      <c r="G6775">
        <v>580</v>
      </c>
      <c r="H6775">
        <v>68</v>
      </c>
      <c r="J6775">
        <v>7</v>
      </c>
      <c r="K6775">
        <v>2</v>
      </c>
      <c r="L6775" t="s">
        <v>13184</v>
      </c>
      <c r="M6775">
        <v>7</v>
      </c>
      <c r="N6775">
        <v>2</v>
      </c>
      <c r="O6775">
        <v>34</v>
      </c>
      <c r="P6775">
        <v>3</v>
      </c>
      <c r="Q6775">
        <v>70</v>
      </c>
      <c r="R6775">
        <v>1</v>
      </c>
      <c r="S6775">
        <v>17</v>
      </c>
      <c r="T6775" t="s">
        <v>44474</v>
      </c>
      <c r="U6775" t="s">
        <v>44474</v>
      </c>
      <c r="V6775" t="s">
        <v>44474</v>
      </c>
    </row>
    <row r="6776" spans="1:22" x14ac:dyDescent="0.3">
      <c r="A6776">
        <v>13108</v>
      </c>
      <c r="B6776" t="s">
        <v>1005</v>
      </c>
      <c r="C6776" t="s">
        <v>1006</v>
      </c>
      <c r="D6776">
        <v>5</v>
      </c>
      <c r="E6776">
        <v>0</v>
      </c>
      <c r="G6776">
        <v>0</v>
      </c>
      <c r="H6776">
        <v>70</v>
      </c>
      <c r="J6776">
        <v>7</v>
      </c>
      <c r="K6776">
        <v>0</v>
      </c>
      <c r="L6776" t="s">
        <v>13184</v>
      </c>
      <c r="M6776">
        <v>7</v>
      </c>
      <c r="N6776">
        <v>2</v>
      </c>
      <c r="O6776">
        <v>34</v>
      </c>
      <c r="P6776">
        <v>3</v>
      </c>
      <c r="Q6776">
        <v>80</v>
      </c>
      <c r="R6776">
        <v>1</v>
      </c>
      <c r="S6776">
        <v>17</v>
      </c>
      <c r="T6776" t="s">
        <v>44475</v>
      </c>
      <c r="U6776" t="s">
        <v>44475</v>
      </c>
      <c r="V6776" t="s">
        <v>44475</v>
      </c>
    </row>
    <row r="6777" spans="1:22" x14ac:dyDescent="0.3">
      <c r="A6777">
        <v>13109</v>
      </c>
      <c r="B6777" t="s">
        <v>20698</v>
      </c>
      <c r="C6777" t="s">
        <v>20699</v>
      </c>
      <c r="D6777">
        <v>5</v>
      </c>
      <c r="E6777">
        <v>20</v>
      </c>
      <c r="G6777">
        <v>0</v>
      </c>
      <c r="H6777">
        <v>100</v>
      </c>
      <c r="J6777">
        <v>7</v>
      </c>
      <c r="K6777">
        <v>0</v>
      </c>
      <c r="L6777" t="s">
        <v>13184</v>
      </c>
      <c r="M6777">
        <v>7</v>
      </c>
      <c r="N6777">
        <v>2</v>
      </c>
      <c r="O6777">
        <v>34</v>
      </c>
      <c r="P6777">
        <v>3</v>
      </c>
      <c r="Q6777">
        <v>0</v>
      </c>
      <c r="R6777">
        <v>0</v>
      </c>
      <c r="S6777">
        <v>17</v>
      </c>
      <c r="T6777" t="s">
        <v>44476</v>
      </c>
      <c r="U6777" t="s">
        <v>44476</v>
      </c>
      <c r="V6777" t="s">
        <v>44476</v>
      </c>
    </row>
    <row r="6778" spans="1:22" x14ac:dyDescent="0.3">
      <c r="A6778">
        <v>13110</v>
      </c>
      <c r="B6778" t="s">
        <v>20700</v>
      </c>
      <c r="C6778" t="s">
        <v>20701</v>
      </c>
      <c r="D6778">
        <v>5</v>
      </c>
      <c r="E6778">
        <v>0</v>
      </c>
      <c r="G6778">
        <v>0</v>
      </c>
      <c r="H6778">
        <v>80</v>
      </c>
      <c r="J6778">
        <v>7</v>
      </c>
      <c r="K6778">
        <v>0</v>
      </c>
      <c r="L6778" t="s">
        <v>13184</v>
      </c>
      <c r="M6778">
        <v>7</v>
      </c>
      <c r="N6778">
        <v>2</v>
      </c>
      <c r="O6778">
        <v>34</v>
      </c>
      <c r="P6778">
        <v>4</v>
      </c>
      <c r="Q6778">
        <v>80</v>
      </c>
      <c r="R6778">
        <v>1</v>
      </c>
      <c r="S6778">
        <v>17</v>
      </c>
      <c r="T6778" t="s">
        <v>44477</v>
      </c>
      <c r="U6778" t="s">
        <v>44477</v>
      </c>
      <c r="V6778" t="s">
        <v>44477</v>
      </c>
    </row>
    <row r="6779" spans="1:22" x14ac:dyDescent="0.3">
      <c r="A6779">
        <v>13111</v>
      </c>
      <c r="B6779" t="s">
        <v>20702</v>
      </c>
    </row>
    <row r="6783" spans="1:22" x14ac:dyDescent="0.3">
      <c r="A6783">
        <v>13112</v>
      </c>
      <c r="B6783" t="s">
        <v>20704</v>
      </c>
      <c r="C6783" t="s">
        <v>20705</v>
      </c>
      <c r="D6783">
        <v>5</v>
      </c>
      <c r="E6783">
        <v>0</v>
      </c>
      <c r="G6783">
        <v>0</v>
      </c>
      <c r="H6783">
        <v>4</v>
      </c>
      <c r="J6783">
        <v>7</v>
      </c>
      <c r="K6783">
        <v>0</v>
      </c>
      <c r="L6783" t="s">
        <v>13184</v>
      </c>
      <c r="M6783">
        <v>7</v>
      </c>
      <c r="N6783">
        <v>2</v>
      </c>
      <c r="O6783">
        <v>34</v>
      </c>
      <c r="P6783">
        <v>1</v>
      </c>
      <c r="Q6783">
        <v>26</v>
      </c>
      <c r="R6783">
        <v>0</v>
      </c>
      <c r="S6783">
        <v>17</v>
      </c>
      <c r="T6783" t="s">
        <v>44478</v>
      </c>
      <c r="U6783" t="s">
        <v>44478</v>
      </c>
      <c r="V6783" t="s">
        <v>44478</v>
      </c>
    </row>
    <row r="6784" spans="1:22" x14ac:dyDescent="0.3">
      <c r="A6784">
        <v>13113</v>
      </c>
      <c r="B6784" t="s">
        <v>20706</v>
      </c>
      <c r="C6784" t="s">
        <v>20707</v>
      </c>
      <c r="D6784">
        <v>5</v>
      </c>
      <c r="E6784">
        <v>0</v>
      </c>
      <c r="G6784">
        <v>0</v>
      </c>
      <c r="H6784">
        <v>60</v>
      </c>
      <c r="J6784">
        <v>7</v>
      </c>
      <c r="K6784">
        <v>0</v>
      </c>
      <c r="L6784" t="s">
        <v>13184</v>
      </c>
      <c r="M6784">
        <v>7</v>
      </c>
      <c r="N6784">
        <v>2</v>
      </c>
      <c r="O6784">
        <v>34</v>
      </c>
      <c r="P6784">
        <v>1</v>
      </c>
      <c r="Q6784">
        <v>40</v>
      </c>
      <c r="R6784">
        <v>0</v>
      </c>
      <c r="S6784">
        <v>17</v>
      </c>
      <c r="T6784" t="s">
        <v>44478</v>
      </c>
      <c r="U6784" t="s">
        <v>44478</v>
      </c>
      <c r="V6784" t="s">
        <v>44478</v>
      </c>
    </row>
    <row r="6785" spans="1:22" x14ac:dyDescent="0.3">
      <c r="A6785">
        <v>13150</v>
      </c>
      <c r="B6785" t="s">
        <v>1549</v>
      </c>
      <c r="C6785" t="s">
        <v>1549</v>
      </c>
      <c r="D6785">
        <v>5</v>
      </c>
      <c r="E6785">
        <v>3000</v>
      </c>
      <c r="G6785">
        <v>500</v>
      </c>
      <c r="H6785">
        <v>50</v>
      </c>
      <c r="J6785">
        <v>9</v>
      </c>
      <c r="K6785">
        <v>3</v>
      </c>
      <c r="L6785" t="s">
        <v>13184</v>
      </c>
      <c r="M6785">
        <v>7</v>
      </c>
      <c r="N6785">
        <v>2</v>
      </c>
      <c r="O6785">
        <v>34</v>
      </c>
      <c r="P6785">
        <v>1</v>
      </c>
      <c r="Q6785">
        <v>1</v>
      </c>
      <c r="R6785">
        <v>1</v>
      </c>
      <c r="S6785">
        <v>18</v>
      </c>
      <c r="T6785" t="s">
        <v>12087</v>
      </c>
      <c r="U6785" t="s">
        <v>12087</v>
      </c>
      <c r="V6785" t="s">
        <v>12087</v>
      </c>
    </row>
    <row r="6786" spans="1:22" x14ac:dyDescent="0.3">
      <c r="A6786">
        <v>13151</v>
      </c>
      <c r="B6786" t="s">
        <v>20710</v>
      </c>
      <c r="C6786" t="s">
        <v>20711</v>
      </c>
      <c r="D6786">
        <v>5</v>
      </c>
      <c r="E6786">
        <v>17500</v>
      </c>
      <c r="G6786">
        <v>700</v>
      </c>
      <c r="H6786">
        <v>120</v>
      </c>
      <c r="J6786">
        <v>9</v>
      </c>
      <c r="K6786">
        <v>1</v>
      </c>
      <c r="L6786" t="s">
        <v>13184</v>
      </c>
      <c r="M6786">
        <v>7</v>
      </c>
      <c r="N6786">
        <v>2</v>
      </c>
      <c r="O6786">
        <v>34</v>
      </c>
      <c r="P6786">
        <v>2</v>
      </c>
      <c r="Q6786">
        <v>24</v>
      </c>
      <c r="R6786">
        <v>1</v>
      </c>
      <c r="S6786">
        <v>18</v>
      </c>
      <c r="T6786" t="s">
        <v>40265</v>
      </c>
      <c r="U6786" t="s">
        <v>40265</v>
      </c>
      <c r="V6786" t="s">
        <v>40265</v>
      </c>
    </row>
    <row r="6787" spans="1:22" x14ac:dyDescent="0.3">
      <c r="A6787">
        <v>13152</v>
      </c>
      <c r="B6787" t="s">
        <v>20712</v>
      </c>
      <c r="C6787" t="s">
        <v>20711</v>
      </c>
      <c r="D6787">
        <v>5</v>
      </c>
      <c r="E6787">
        <v>17500</v>
      </c>
      <c r="G6787">
        <v>700</v>
      </c>
      <c r="H6787">
        <v>120</v>
      </c>
      <c r="J6787">
        <v>9</v>
      </c>
      <c r="K6787">
        <v>2</v>
      </c>
      <c r="L6787" t="s">
        <v>13184</v>
      </c>
      <c r="M6787">
        <v>7</v>
      </c>
      <c r="N6787">
        <v>2</v>
      </c>
      <c r="O6787">
        <v>34</v>
      </c>
      <c r="P6787">
        <v>2</v>
      </c>
      <c r="Q6787">
        <v>24</v>
      </c>
      <c r="R6787">
        <v>1</v>
      </c>
      <c r="S6787">
        <v>18</v>
      </c>
      <c r="T6787" t="s">
        <v>40265</v>
      </c>
      <c r="U6787" t="s">
        <v>40265</v>
      </c>
      <c r="V6787" t="s">
        <v>40265</v>
      </c>
    </row>
    <row r="6788" spans="1:22" x14ac:dyDescent="0.3">
      <c r="A6788">
        <v>13153</v>
      </c>
      <c r="B6788" t="s">
        <v>20713</v>
      </c>
      <c r="C6788" t="s">
        <v>20713</v>
      </c>
      <c r="D6788">
        <v>5</v>
      </c>
      <c r="E6788">
        <v>23500</v>
      </c>
      <c r="G6788">
        <v>750</v>
      </c>
      <c r="H6788">
        <v>150</v>
      </c>
      <c r="J6788">
        <v>9</v>
      </c>
      <c r="K6788">
        <v>1</v>
      </c>
      <c r="L6788" t="s">
        <v>13184</v>
      </c>
      <c r="M6788">
        <v>7</v>
      </c>
      <c r="N6788">
        <v>2</v>
      </c>
      <c r="O6788">
        <v>34</v>
      </c>
      <c r="P6788">
        <v>2</v>
      </c>
      <c r="Q6788">
        <v>56</v>
      </c>
      <c r="R6788">
        <v>1</v>
      </c>
      <c r="S6788">
        <v>18</v>
      </c>
      <c r="T6788" t="s">
        <v>40265</v>
      </c>
      <c r="U6788" t="s">
        <v>40265</v>
      </c>
      <c r="V6788" t="s">
        <v>40265</v>
      </c>
    </row>
    <row r="6789" spans="1:22" x14ac:dyDescent="0.3">
      <c r="A6789">
        <v>13154</v>
      </c>
      <c r="B6789" t="s">
        <v>8490</v>
      </c>
      <c r="C6789" t="s">
        <v>8491</v>
      </c>
      <c r="D6789">
        <v>5</v>
      </c>
      <c r="E6789">
        <v>12000</v>
      </c>
      <c r="G6789">
        <v>900</v>
      </c>
      <c r="H6789">
        <v>135</v>
      </c>
      <c r="J6789">
        <v>9</v>
      </c>
      <c r="K6789">
        <v>1</v>
      </c>
      <c r="L6789" t="s">
        <v>13184</v>
      </c>
      <c r="M6789">
        <v>7</v>
      </c>
      <c r="N6789">
        <v>2</v>
      </c>
      <c r="O6789">
        <v>34</v>
      </c>
      <c r="P6789">
        <v>1</v>
      </c>
      <c r="Q6789">
        <v>14</v>
      </c>
      <c r="R6789">
        <v>1</v>
      </c>
      <c r="S6789">
        <v>20</v>
      </c>
      <c r="T6789" t="s">
        <v>40273</v>
      </c>
      <c r="U6789" t="s">
        <v>40273</v>
      </c>
      <c r="V6789" t="s">
        <v>40273</v>
      </c>
    </row>
    <row r="6790" spans="1:22" x14ac:dyDescent="0.3">
      <c r="A6790">
        <v>13155</v>
      </c>
      <c r="B6790" t="s">
        <v>1205</v>
      </c>
      <c r="C6790" t="s">
        <v>1206</v>
      </c>
      <c r="D6790">
        <v>5</v>
      </c>
      <c r="E6790">
        <v>32000</v>
      </c>
      <c r="G6790">
        <v>900</v>
      </c>
      <c r="H6790">
        <v>180</v>
      </c>
      <c r="J6790">
        <v>9</v>
      </c>
      <c r="K6790">
        <v>1</v>
      </c>
      <c r="L6790" t="s">
        <v>13184</v>
      </c>
      <c r="M6790">
        <v>7</v>
      </c>
      <c r="N6790">
        <v>2</v>
      </c>
      <c r="O6790">
        <v>34</v>
      </c>
      <c r="P6790">
        <v>2</v>
      </c>
      <c r="Q6790">
        <v>35</v>
      </c>
      <c r="R6790">
        <v>1</v>
      </c>
      <c r="S6790">
        <v>20</v>
      </c>
      <c r="T6790" t="s">
        <v>40273</v>
      </c>
      <c r="U6790" t="s">
        <v>40273</v>
      </c>
      <c r="V6790" t="s">
        <v>40273</v>
      </c>
    </row>
    <row r="6791" spans="1:22" x14ac:dyDescent="0.3">
      <c r="A6791">
        <v>13156</v>
      </c>
      <c r="B6791" t="s">
        <v>20714</v>
      </c>
      <c r="C6791" t="s">
        <v>20715</v>
      </c>
      <c r="D6791">
        <v>5</v>
      </c>
      <c r="E6791">
        <v>56000</v>
      </c>
      <c r="G6791">
        <v>1000</v>
      </c>
      <c r="H6791">
        <v>210</v>
      </c>
      <c r="J6791">
        <v>9</v>
      </c>
      <c r="K6791">
        <v>0</v>
      </c>
      <c r="L6791" t="s">
        <v>13184</v>
      </c>
      <c r="M6791">
        <v>7</v>
      </c>
      <c r="N6791">
        <v>2</v>
      </c>
      <c r="O6791">
        <v>34</v>
      </c>
      <c r="P6791">
        <v>2</v>
      </c>
      <c r="Q6791">
        <v>24</v>
      </c>
      <c r="R6791">
        <v>1</v>
      </c>
      <c r="S6791">
        <v>20</v>
      </c>
      <c r="T6791" t="s">
        <v>40280</v>
      </c>
      <c r="U6791" t="s">
        <v>40280</v>
      </c>
      <c r="V6791" t="s">
        <v>40280</v>
      </c>
    </row>
    <row r="6792" spans="1:22" x14ac:dyDescent="0.3">
      <c r="A6792">
        <v>13157</v>
      </c>
      <c r="B6792" t="s">
        <v>20716</v>
      </c>
      <c r="C6792" t="s">
        <v>20716</v>
      </c>
      <c r="D6792">
        <v>5</v>
      </c>
      <c r="E6792">
        <v>80000</v>
      </c>
      <c r="G6792">
        <v>2300</v>
      </c>
      <c r="H6792">
        <v>50</v>
      </c>
      <c r="J6792">
        <v>9</v>
      </c>
      <c r="K6792">
        <v>1</v>
      </c>
      <c r="L6792" t="s">
        <v>13184</v>
      </c>
      <c r="M6792">
        <v>7</v>
      </c>
      <c r="N6792">
        <v>2</v>
      </c>
      <c r="O6792">
        <v>34</v>
      </c>
      <c r="P6792">
        <v>2</v>
      </c>
      <c r="Q6792">
        <v>55</v>
      </c>
      <c r="R6792">
        <v>1</v>
      </c>
      <c r="S6792">
        <v>19</v>
      </c>
      <c r="T6792" t="s">
        <v>12087</v>
      </c>
      <c r="U6792" t="s">
        <v>12087</v>
      </c>
      <c r="V6792" t="s">
        <v>12087</v>
      </c>
    </row>
    <row r="6793" spans="1:22" x14ac:dyDescent="0.3">
      <c r="A6793">
        <v>13158</v>
      </c>
      <c r="B6793" t="s">
        <v>20717</v>
      </c>
      <c r="C6793" t="s">
        <v>20717</v>
      </c>
      <c r="D6793">
        <v>5</v>
      </c>
      <c r="E6793">
        <v>130000</v>
      </c>
      <c r="G6793">
        <v>2500</v>
      </c>
      <c r="H6793">
        <v>75</v>
      </c>
      <c r="J6793">
        <v>9</v>
      </c>
      <c r="K6793">
        <v>0</v>
      </c>
      <c r="L6793" t="s">
        <v>13184</v>
      </c>
      <c r="M6793">
        <v>7</v>
      </c>
      <c r="N6793">
        <v>2</v>
      </c>
      <c r="O6793">
        <v>34</v>
      </c>
      <c r="P6793">
        <v>3</v>
      </c>
      <c r="Q6793">
        <v>68</v>
      </c>
      <c r="R6793">
        <v>1</v>
      </c>
      <c r="S6793">
        <v>19</v>
      </c>
      <c r="T6793" t="s">
        <v>40287</v>
      </c>
      <c r="U6793" t="s">
        <v>40287</v>
      </c>
      <c r="V6793" t="s">
        <v>40287</v>
      </c>
    </row>
    <row r="6794" spans="1:22" x14ac:dyDescent="0.3">
      <c r="A6794">
        <v>13159</v>
      </c>
      <c r="B6794" t="s">
        <v>20718</v>
      </c>
      <c r="C6794" t="s">
        <v>20717</v>
      </c>
      <c r="D6794">
        <v>5</v>
      </c>
      <c r="E6794">
        <v>130000</v>
      </c>
      <c r="G6794">
        <v>2500</v>
      </c>
      <c r="H6794">
        <v>75</v>
      </c>
      <c r="J6794">
        <v>9</v>
      </c>
      <c r="K6794">
        <v>1</v>
      </c>
      <c r="L6794" t="s">
        <v>13184</v>
      </c>
      <c r="M6794">
        <v>7</v>
      </c>
      <c r="N6794">
        <v>2</v>
      </c>
      <c r="O6794">
        <v>34</v>
      </c>
      <c r="P6794">
        <v>3</v>
      </c>
      <c r="Q6794">
        <v>68</v>
      </c>
      <c r="R6794">
        <v>1</v>
      </c>
      <c r="S6794">
        <v>19</v>
      </c>
      <c r="T6794" t="s">
        <v>40287</v>
      </c>
      <c r="U6794" t="s">
        <v>40287</v>
      </c>
      <c r="V6794" t="s">
        <v>40287</v>
      </c>
    </row>
    <row r="6795" spans="1:22" x14ac:dyDescent="0.3">
      <c r="A6795">
        <v>13160</v>
      </c>
      <c r="B6795" t="s">
        <v>20719</v>
      </c>
      <c r="C6795" t="s">
        <v>20719</v>
      </c>
      <c r="D6795">
        <v>5</v>
      </c>
      <c r="E6795">
        <v>110000</v>
      </c>
      <c r="G6795">
        <v>1200</v>
      </c>
      <c r="H6795">
        <v>220</v>
      </c>
      <c r="J6795">
        <v>9</v>
      </c>
      <c r="K6795">
        <v>0</v>
      </c>
      <c r="L6795" t="s">
        <v>13184</v>
      </c>
      <c r="M6795">
        <v>7</v>
      </c>
      <c r="N6795">
        <v>2</v>
      </c>
      <c r="O6795">
        <v>34</v>
      </c>
      <c r="P6795">
        <v>2</v>
      </c>
      <c r="Q6795">
        <v>52</v>
      </c>
      <c r="R6795">
        <v>1</v>
      </c>
      <c r="S6795">
        <v>21</v>
      </c>
      <c r="T6795" t="s">
        <v>40292</v>
      </c>
      <c r="U6795" t="s">
        <v>40292</v>
      </c>
      <c r="V6795" t="s">
        <v>40292</v>
      </c>
    </row>
    <row r="6796" spans="1:22" x14ac:dyDescent="0.3">
      <c r="A6796">
        <v>13161</v>
      </c>
      <c r="B6796" t="s">
        <v>20720</v>
      </c>
      <c r="C6796" t="s">
        <v>20719</v>
      </c>
      <c r="D6796">
        <v>5</v>
      </c>
      <c r="E6796">
        <v>110000</v>
      </c>
      <c r="G6796">
        <v>1200</v>
      </c>
      <c r="H6796">
        <v>220</v>
      </c>
      <c r="J6796">
        <v>9</v>
      </c>
      <c r="K6796">
        <v>1</v>
      </c>
      <c r="L6796" t="s">
        <v>13184</v>
      </c>
      <c r="M6796">
        <v>7</v>
      </c>
      <c r="N6796">
        <v>2</v>
      </c>
      <c r="O6796">
        <v>34</v>
      </c>
      <c r="P6796">
        <v>2</v>
      </c>
      <c r="Q6796">
        <v>52</v>
      </c>
      <c r="R6796">
        <v>1</v>
      </c>
      <c r="S6796">
        <v>21</v>
      </c>
      <c r="T6796" t="s">
        <v>40292</v>
      </c>
      <c r="U6796" t="s">
        <v>40292</v>
      </c>
      <c r="V6796" t="s">
        <v>40292</v>
      </c>
    </row>
    <row r="6797" spans="1:22" x14ac:dyDescent="0.3">
      <c r="A6797">
        <v>13162</v>
      </c>
      <c r="B6797" t="s">
        <v>20721</v>
      </c>
      <c r="C6797" t="s">
        <v>20721</v>
      </c>
      <c r="D6797">
        <v>5</v>
      </c>
      <c r="E6797">
        <v>230000</v>
      </c>
      <c r="G6797">
        <v>1250</v>
      </c>
      <c r="H6797">
        <v>280</v>
      </c>
      <c r="J6797">
        <v>9</v>
      </c>
      <c r="K6797">
        <v>1</v>
      </c>
      <c r="L6797" t="s">
        <v>13184</v>
      </c>
      <c r="M6797">
        <v>7</v>
      </c>
      <c r="N6797">
        <v>2</v>
      </c>
      <c r="O6797">
        <v>34</v>
      </c>
      <c r="P6797">
        <v>2</v>
      </c>
      <c r="Q6797">
        <v>65</v>
      </c>
      <c r="R6797">
        <v>1</v>
      </c>
      <c r="S6797">
        <v>21</v>
      </c>
      <c r="T6797" t="s">
        <v>12087</v>
      </c>
      <c r="U6797" t="s">
        <v>12087</v>
      </c>
      <c r="V6797" t="s">
        <v>12087</v>
      </c>
    </row>
    <row r="6798" spans="1:22" x14ac:dyDescent="0.3">
      <c r="A6798">
        <v>13163</v>
      </c>
      <c r="B6798" t="s">
        <v>20722</v>
      </c>
      <c r="C6798" t="s">
        <v>20723</v>
      </c>
      <c r="D6798">
        <v>5</v>
      </c>
      <c r="E6798">
        <v>40000</v>
      </c>
      <c r="G6798">
        <v>1000</v>
      </c>
      <c r="H6798">
        <v>150</v>
      </c>
      <c r="J6798">
        <v>9</v>
      </c>
      <c r="K6798">
        <v>0</v>
      </c>
      <c r="L6798" t="s">
        <v>13184</v>
      </c>
      <c r="M6798">
        <v>7</v>
      </c>
      <c r="N6798">
        <v>2</v>
      </c>
      <c r="O6798">
        <v>34</v>
      </c>
      <c r="P6798">
        <v>3</v>
      </c>
      <c r="Q6798">
        <v>70</v>
      </c>
      <c r="R6798">
        <v>1</v>
      </c>
      <c r="S6798">
        <v>18</v>
      </c>
      <c r="T6798" t="s">
        <v>40299</v>
      </c>
      <c r="U6798" t="s">
        <v>40299</v>
      </c>
      <c r="V6798" t="s">
        <v>40299</v>
      </c>
    </row>
    <row r="6799" spans="1:22" x14ac:dyDescent="0.3">
      <c r="A6799">
        <v>13164</v>
      </c>
      <c r="B6799" t="s">
        <v>20724</v>
      </c>
      <c r="C6799" t="s">
        <v>20723</v>
      </c>
      <c r="D6799">
        <v>5</v>
      </c>
      <c r="E6799">
        <v>40000</v>
      </c>
      <c r="G6799">
        <v>1000</v>
      </c>
      <c r="H6799">
        <v>150</v>
      </c>
      <c r="J6799">
        <v>9</v>
      </c>
      <c r="K6799">
        <v>1</v>
      </c>
      <c r="L6799" t="s">
        <v>13184</v>
      </c>
      <c r="M6799">
        <v>7</v>
      </c>
      <c r="N6799">
        <v>2</v>
      </c>
      <c r="O6799">
        <v>34</v>
      </c>
      <c r="P6799">
        <v>3</v>
      </c>
      <c r="Q6799">
        <v>70</v>
      </c>
      <c r="R6799">
        <v>1</v>
      </c>
      <c r="S6799">
        <v>18</v>
      </c>
      <c r="T6799" t="s">
        <v>40299</v>
      </c>
      <c r="U6799" t="s">
        <v>40299</v>
      </c>
      <c r="V6799" t="s">
        <v>40299</v>
      </c>
    </row>
    <row r="6800" spans="1:22" x14ac:dyDescent="0.3">
      <c r="A6800">
        <v>13165</v>
      </c>
      <c r="B6800" t="s">
        <v>20725</v>
      </c>
      <c r="C6800" t="s">
        <v>20726</v>
      </c>
      <c r="D6800">
        <v>5</v>
      </c>
      <c r="E6800">
        <v>56000</v>
      </c>
      <c r="G6800">
        <v>700</v>
      </c>
      <c r="H6800">
        <v>170</v>
      </c>
      <c r="J6800">
        <v>9</v>
      </c>
      <c r="K6800">
        <v>0</v>
      </c>
      <c r="L6800" t="s">
        <v>13184</v>
      </c>
      <c r="M6800">
        <v>7</v>
      </c>
      <c r="N6800">
        <v>2</v>
      </c>
      <c r="O6800">
        <v>34</v>
      </c>
      <c r="P6800">
        <v>3</v>
      </c>
      <c r="Q6800">
        <v>70</v>
      </c>
      <c r="R6800">
        <v>1</v>
      </c>
      <c r="S6800">
        <v>18</v>
      </c>
      <c r="T6800" t="s">
        <v>40302</v>
      </c>
      <c r="U6800" t="s">
        <v>40302</v>
      </c>
      <c r="V6800" t="s">
        <v>40302</v>
      </c>
    </row>
    <row r="6801" spans="1:22" x14ac:dyDescent="0.3">
      <c r="A6801">
        <v>13166</v>
      </c>
      <c r="B6801" t="s">
        <v>20727</v>
      </c>
      <c r="C6801" t="s">
        <v>20726</v>
      </c>
      <c r="D6801">
        <v>5</v>
      </c>
      <c r="E6801">
        <v>56000</v>
      </c>
      <c r="G6801">
        <v>700</v>
      </c>
      <c r="H6801">
        <v>170</v>
      </c>
      <c r="J6801">
        <v>9</v>
      </c>
      <c r="K6801">
        <v>1</v>
      </c>
      <c r="L6801" t="s">
        <v>13184</v>
      </c>
      <c r="M6801">
        <v>7</v>
      </c>
      <c r="N6801">
        <v>2</v>
      </c>
      <c r="O6801">
        <v>34</v>
      </c>
      <c r="P6801">
        <v>3</v>
      </c>
      <c r="Q6801">
        <v>70</v>
      </c>
      <c r="R6801">
        <v>1</v>
      </c>
      <c r="S6801">
        <v>18</v>
      </c>
      <c r="T6801" t="s">
        <v>40302</v>
      </c>
      <c r="U6801" t="s">
        <v>40302</v>
      </c>
      <c r="V6801" t="s">
        <v>40302</v>
      </c>
    </row>
    <row r="6802" spans="1:22" x14ac:dyDescent="0.3">
      <c r="A6802">
        <v>13167</v>
      </c>
      <c r="B6802" t="s">
        <v>20728</v>
      </c>
      <c r="C6802" t="s">
        <v>20729</v>
      </c>
      <c r="D6802">
        <v>5</v>
      </c>
      <c r="E6802">
        <v>72000</v>
      </c>
      <c r="G6802">
        <v>1300</v>
      </c>
      <c r="H6802">
        <v>200</v>
      </c>
      <c r="J6802">
        <v>9</v>
      </c>
      <c r="K6802">
        <v>0</v>
      </c>
      <c r="L6802" t="s">
        <v>13184</v>
      </c>
      <c r="M6802">
        <v>7</v>
      </c>
      <c r="N6802">
        <v>2</v>
      </c>
      <c r="O6802">
        <v>34</v>
      </c>
      <c r="P6802">
        <v>4</v>
      </c>
      <c r="Q6802">
        <v>70</v>
      </c>
      <c r="R6802">
        <v>1</v>
      </c>
      <c r="S6802">
        <v>20</v>
      </c>
      <c r="T6802" t="s">
        <v>40306</v>
      </c>
      <c r="U6802" t="s">
        <v>40306</v>
      </c>
      <c r="V6802" t="s">
        <v>40306</v>
      </c>
    </row>
    <row r="6803" spans="1:22" x14ac:dyDescent="0.3">
      <c r="A6803">
        <v>13168</v>
      </c>
      <c r="B6803" t="s">
        <v>20730</v>
      </c>
      <c r="C6803" t="s">
        <v>20731</v>
      </c>
      <c r="D6803">
        <v>5</v>
      </c>
      <c r="E6803">
        <v>76000</v>
      </c>
      <c r="G6803">
        <v>700</v>
      </c>
      <c r="H6803">
        <v>80</v>
      </c>
      <c r="J6803">
        <v>9</v>
      </c>
      <c r="K6803">
        <v>1</v>
      </c>
      <c r="L6803" t="s">
        <v>13184</v>
      </c>
      <c r="M6803">
        <v>7</v>
      </c>
      <c r="N6803">
        <v>2</v>
      </c>
      <c r="O6803">
        <v>34</v>
      </c>
      <c r="P6803">
        <v>3</v>
      </c>
      <c r="Q6803">
        <v>70</v>
      </c>
      <c r="R6803">
        <v>1</v>
      </c>
      <c r="S6803">
        <v>20</v>
      </c>
      <c r="T6803" t="s">
        <v>40309</v>
      </c>
      <c r="U6803" t="s">
        <v>40309</v>
      </c>
      <c r="V6803" t="s">
        <v>40309</v>
      </c>
    </row>
    <row r="6804" spans="1:22" x14ac:dyDescent="0.3">
      <c r="A6804">
        <v>13169</v>
      </c>
      <c r="B6804" t="s">
        <v>20732</v>
      </c>
      <c r="C6804" t="s">
        <v>20731</v>
      </c>
      <c r="D6804">
        <v>5</v>
      </c>
      <c r="E6804">
        <v>76000</v>
      </c>
      <c r="G6804">
        <v>700</v>
      </c>
      <c r="H6804">
        <v>80</v>
      </c>
      <c r="J6804">
        <v>9</v>
      </c>
      <c r="K6804">
        <v>2</v>
      </c>
      <c r="L6804" t="s">
        <v>13184</v>
      </c>
      <c r="M6804">
        <v>7</v>
      </c>
      <c r="N6804">
        <v>2</v>
      </c>
      <c r="O6804">
        <v>34</v>
      </c>
      <c r="P6804">
        <v>3</v>
      </c>
      <c r="Q6804">
        <v>70</v>
      </c>
      <c r="R6804">
        <v>1</v>
      </c>
      <c r="S6804">
        <v>20</v>
      </c>
      <c r="T6804" t="s">
        <v>40309</v>
      </c>
      <c r="U6804" t="s">
        <v>40309</v>
      </c>
      <c r="V6804" t="s">
        <v>40309</v>
      </c>
    </row>
    <row r="6805" spans="1:22" x14ac:dyDescent="0.3">
      <c r="A6805">
        <v>13170</v>
      </c>
      <c r="B6805" t="s">
        <v>6048</v>
      </c>
      <c r="C6805" t="s">
        <v>6049</v>
      </c>
      <c r="D6805">
        <v>5</v>
      </c>
      <c r="E6805">
        <v>20</v>
      </c>
      <c r="G6805">
        <v>770</v>
      </c>
      <c r="H6805">
        <v>138</v>
      </c>
      <c r="J6805">
        <v>9</v>
      </c>
      <c r="K6805">
        <v>2</v>
      </c>
      <c r="L6805" t="s">
        <v>13184</v>
      </c>
      <c r="M6805">
        <v>7</v>
      </c>
      <c r="N6805">
        <v>2</v>
      </c>
      <c r="O6805">
        <v>34</v>
      </c>
      <c r="P6805">
        <v>3</v>
      </c>
      <c r="Q6805">
        <v>70</v>
      </c>
      <c r="R6805">
        <v>1</v>
      </c>
      <c r="S6805">
        <v>18</v>
      </c>
      <c r="T6805" t="s">
        <v>40315</v>
      </c>
      <c r="U6805" t="s">
        <v>40315</v>
      </c>
      <c r="V6805" t="s">
        <v>40315</v>
      </c>
    </row>
    <row r="6806" spans="1:22" x14ac:dyDescent="0.3">
      <c r="A6806">
        <v>13171</v>
      </c>
      <c r="B6806" t="s">
        <v>1014</v>
      </c>
      <c r="C6806" t="s">
        <v>1015</v>
      </c>
      <c r="D6806">
        <v>5</v>
      </c>
      <c r="E6806">
        <v>0</v>
      </c>
      <c r="G6806">
        <v>0</v>
      </c>
      <c r="H6806">
        <v>50</v>
      </c>
      <c r="J6806">
        <v>9</v>
      </c>
      <c r="K6806">
        <v>0</v>
      </c>
      <c r="L6806" t="s">
        <v>13184</v>
      </c>
      <c r="M6806">
        <v>7</v>
      </c>
      <c r="N6806">
        <v>2</v>
      </c>
      <c r="O6806">
        <v>34</v>
      </c>
      <c r="P6806">
        <v>3</v>
      </c>
      <c r="Q6806">
        <v>80</v>
      </c>
      <c r="R6806">
        <v>1</v>
      </c>
      <c r="S6806">
        <v>18</v>
      </c>
      <c r="T6806" t="s">
        <v>44479</v>
      </c>
      <c r="U6806" t="s">
        <v>44479</v>
      </c>
      <c r="V6806" t="s">
        <v>44479</v>
      </c>
    </row>
    <row r="6807" spans="1:22" x14ac:dyDescent="0.3">
      <c r="A6807">
        <v>13172</v>
      </c>
      <c r="B6807" t="s">
        <v>945</v>
      </c>
      <c r="C6807" t="s">
        <v>946</v>
      </c>
      <c r="D6807">
        <v>5</v>
      </c>
      <c r="E6807">
        <v>0</v>
      </c>
      <c r="G6807">
        <v>0</v>
      </c>
      <c r="H6807">
        <v>80</v>
      </c>
      <c r="J6807">
        <v>9</v>
      </c>
      <c r="K6807">
        <v>0</v>
      </c>
      <c r="L6807" t="s">
        <v>13184</v>
      </c>
      <c r="M6807">
        <v>7</v>
      </c>
      <c r="N6807">
        <v>2</v>
      </c>
      <c r="O6807">
        <v>34</v>
      </c>
      <c r="P6807">
        <v>3</v>
      </c>
      <c r="Q6807">
        <v>80</v>
      </c>
      <c r="R6807">
        <v>1</v>
      </c>
      <c r="S6807">
        <v>19</v>
      </c>
      <c r="T6807" t="s">
        <v>44480</v>
      </c>
      <c r="U6807" t="s">
        <v>44480</v>
      </c>
      <c r="V6807" t="s">
        <v>44480</v>
      </c>
    </row>
    <row r="6808" spans="1:22" x14ac:dyDescent="0.3">
      <c r="A6808">
        <v>13173</v>
      </c>
      <c r="B6808" t="s">
        <v>1019</v>
      </c>
      <c r="C6808" t="s">
        <v>1020</v>
      </c>
      <c r="D6808">
        <v>5</v>
      </c>
      <c r="E6808">
        <v>0</v>
      </c>
      <c r="G6808">
        <v>0</v>
      </c>
      <c r="H6808">
        <v>100</v>
      </c>
      <c r="J6808">
        <v>9</v>
      </c>
      <c r="K6808">
        <v>0</v>
      </c>
      <c r="L6808" t="s">
        <v>13184</v>
      </c>
      <c r="M6808">
        <v>7</v>
      </c>
      <c r="N6808">
        <v>2</v>
      </c>
      <c r="O6808">
        <v>34</v>
      </c>
      <c r="P6808">
        <v>3</v>
      </c>
      <c r="Q6808">
        <v>80</v>
      </c>
      <c r="R6808">
        <v>1</v>
      </c>
      <c r="S6808">
        <v>20</v>
      </c>
      <c r="T6808" t="s">
        <v>44481</v>
      </c>
      <c r="U6808" t="s">
        <v>44481</v>
      </c>
      <c r="V6808" t="s">
        <v>44481</v>
      </c>
    </row>
    <row r="6809" spans="1:22" x14ac:dyDescent="0.3">
      <c r="A6809">
        <v>13174</v>
      </c>
      <c r="B6809" t="s">
        <v>990</v>
      </c>
      <c r="C6809" t="s">
        <v>991</v>
      </c>
      <c r="D6809">
        <v>5</v>
      </c>
      <c r="E6809">
        <v>0</v>
      </c>
      <c r="G6809">
        <v>0</v>
      </c>
      <c r="H6809">
        <v>300</v>
      </c>
      <c r="J6809">
        <v>9</v>
      </c>
      <c r="K6809">
        <v>0</v>
      </c>
      <c r="L6809" t="s">
        <v>13184</v>
      </c>
      <c r="M6809">
        <v>7</v>
      </c>
      <c r="N6809">
        <v>2</v>
      </c>
      <c r="O6809">
        <v>34</v>
      </c>
      <c r="P6809">
        <v>3</v>
      </c>
      <c r="Q6809">
        <v>80</v>
      </c>
      <c r="R6809">
        <v>1</v>
      </c>
      <c r="S6809">
        <v>21</v>
      </c>
      <c r="T6809" t="s">
        <v>44482</v>
      </c>
      <c r="U6809" t="s">
        <v>44482</v>
      </c>
      <c r="V6809" t="s">
        <v>44482</v>
      </c>
    </row>
    <row r="6810" spans="1:22" x14ac:dyDescent="0.3">
      <c r="A6810">
        <v>13175</v>
      </c>
      <c r="B6810" t="s">
        <v>20733</v>
      </c>
      <c r="C6810" t="s">
        <v>6049</v>
      </c>
      <c r="D6810">
        <v>5</v>
      </c>
      <c r="E6810">
        <v>20</v>
      </c>
      <c r="G6810">
        <v>0</v>
      </c>
      <c r="H6810">
        <v>170</v>
      </c>
      <c r="J6810">
        <v>9</v>
      </c>
      <c r="K6810">
        <v>0</v>
      </c>
      <c r="L6810" t="s">
        <v>13184</v>
      </c>
      <c r="M6810">
        <v>7</v>
      </c>
      <c r="N6810">
        <v>2</v>
      </c>
      <c r="O6810">
        <v>34</v>
      </c>
      <c r="P6810">
        <v>3</v>
      </c>
      <c r="Q6810">
        <v>0</v>
      </c>
      <c r="R6810">
        <v>0</v>
      </c>
      <c r="S6810">
        <v>18</v>
      </c>
      <c r="T6810" t="s">
        <v>40315</v>
      </c>
      <c r="U6810" t="s">
        <v>40315</v>
      </c>
      <c r="V6810" t="s">
        <v>40315</v>
      </c>
    </row>
    <row r="6811" spans="1:22" x14ac:dyDescent="0.3">
      <c r="A6811">
        <v>13176</v>
      </c>
      <c r="B6811" t="s">
        <v>20734</v>
      </c>
      <c r="C6811" t="s">
        <v>20735</v>
      </c>
      <c r="D6811">
        <v>5</v>
      </c>
      <c r="E6811">
        <v>0</v>
      </c>
      <c r="G6811">
        <v>0</v>
      </c>
      <c r="H6811">
        <v>90</v>
      </c>
      <c r="J6811">
        <v>9</v>
      </c>
      <c r="K6811">
        <v>0</v>
      </c>
      <c r="L6811" t="s">
        <v>13184</v>
      </c>
      <c r="M6811">
        <v>7</v>
      </c>
      <c r="N6811">
        <v>2</v>
      </c>
      <c r="O6811">
        <v>34</v>
      </c>
      <c r="P6811">
        <v>4</v>
      </c>
      <c r="Q6811">
        <v>80</v>
      </c>
      <c r="R6811">
        <v>1</v>
      </c>
      <c r="S6811">
        <v>18</v>
      </c>
      <c r="T6811" t="s">
        <v>44483</v>
      </c>
      <c r="U6811" t="s">
        <v>44483</v>
      </c>
      <c r="V6811" t="s">
        <v>44483</v>
      </c>
    </row>
    <row r="6812" spans="1:22" x14ac:dyDescent="0.3">
      <c r="A6812">
        <v>13177</v>
      </c>
      <c r="B6812" t="s">
        <v>20736</v>
      </c>
      <c r="C6812" t="s">
        <v>20737</v>
      </c>
      <c r="D6812">
        <v>5</v>
      </c>
      <c r="E6812">
        <v>0</v>
      </c>
      <c r="G6812">
        <v>0</v>
      </c>
      <c r="H6812">
        <v>90</v>
      </c>
      <c r="J6812">
        <v>9</v>
      </c>
      <c r="K6812">
        <v>0</v>
      </c>
      <c r="L6812" t="s">
        <v>13184</v>
      </c>
      <c r="M6812">
        <v>7</v>
      </c>
      <c r="N6812">
        <v>2</v>
      </c>
      <c r="O6812">
        <v>34</v>
      </c>
      <c r="P6812">
        <v>4</v>
      </c>
      <c r="Q6812">
        <v>80</v>
      </c>
      <c r="R6812">
        <v>1</v>
      </c>
      <c r="S6812">
        <v>19</v>
      </c>
      <c r="T6812" t="s">
        <v>44484</v>
      </c>
      <c r="U6812" t="s">
        <v>44484</v>
      </c>
      <c r="V6812" t="s">
        <v>44484</v>
      </c>
    </row>
    <row r="6813" spans="1:22" x14ac:dyDescent="0.3">
      <c r="A6813">
        <v>13178</v>
      </c>
      <c r="B6813" t="s">
        <v>20738</v>
      </c>
      <c r="C6813" t="s">
        <v>20739</v>
      </c>
      <c r="D6813">
        <v>5</v>
      </c>
      <c r="E6813">
        <v>0</v>
      </c>
      <c r="G6813">
        <v>0</v>
      </c>
      <c r="H6813">
        <v>110</v>
      </c>
      <c r="J6813">
        <v>9</v>
      </c>
      <c r="K6813">
        <v>0</v>
      </c>
      <c r="L6813" t="s">
        <v>13184</v>
      </c>
      <c r="M6813">
        <v>7</v>
      </c>
      <c r="N6813">
        <v>2</v>
      </c>
      <c r="O6813">
        <v>34</v>
      </c>
      <c r="P6813">
        <v>4</v>
      </c>
      <c r="Q6813">
        <v>80</v>
      </c>
      <c r="R6813">
        <v>1</v>
      </c>
      <c r="S6813">
        <v>20</v>
      </c>
      <c r="T6813" t="s">
        <v>44485</v>
      </c>
      <c r="U6813" t="s">
        <v>44485</v>
      </c>
      <c r="V6813" t="s">
        <v>44485</v>
      </c>
    </row>
    <row r="6814" spans="1:22" x14ac:dyDescent="0.3">
      <c r="A6814">
        <v>13179</v>
      </c>
      <c r="B6814" t="s">
        <v>20740</v>
      </c>
      <c r="C6814" t="s">
        <v>20741</v>
      </c>
      <c r="D6814">
        <v>5</v>
      </c>
      <c r="E6814">
        <v>0</v>
      </c>
      <c r="G6814">
        <v>0</v>
      </c>
      <c r="H6814">
        <v>330</v>
      </c>
      <c r="J6814">
        <v>9</v>
      </c>
      <c r="K6814">
        <v>0</v>
      </c>
      <c r="L6814" t="s">
        <v>13184</v>
      </c>
      <c r="M6814">
        <v>7</v>
      </c>
      <c r="N6814">
        <v>2</v>
      </c>
      <c r="O6814">
        <v>34</v>
      </c>
      <c r="P6814">
        <v>4</v>
      </c>
      <c r="Q6814">
        <v>80</v>
      </c>
      <c r="R6814">
        <v>1</v>
      </c>
      <c r="S6814">
        <v>21</v>
      </c>
      <c r="T6814" t="s">
        <v>44486</v>
      </c>
      <c r="U6814" t="s">
        <v>44486</v>
      </c>
      <c r="V6814" t="s">
        <v>44486</v>
      </c>
    </row>
    <row r="6815" spans="1:22" x14ac:dyDescent="0.3">
      <c r="A6815">
        <v>13180</v>
      </c>
      <c r="B6815" t="s">
        <v>20742</v>
      </c>
      <c r="C6815" t="s">
        <v>20743</v>
      </c>
      <c r="D6815">
        <v>5</v>
      </c>
      <c r="E6815">
        <v>0</v>
      </c>
      <c r="G6815">
        <v>500</v>
      </c>
      <c r="H6815">
        <v>50</v>
      </c>
      <c r="J6815">
        <v>9</v>
      </c>
      <c r="K6815">
        <v>3</v>
      </c>
      <c r="L6815" t="s">
        <v>13184</v>
      </c>
      <c r="M6815">
        <v>1</v>
      </c>
      <c r="N6815">
        <v>2</v>
      </c>
      <c r="O6815">
        <v>34</v>
      </c>
      <c r="P6815">
        <v>4</v>
      </c>
      <c r="Q6815">
        <v>1</v>
      </c>
      <c r="R6815">
        <v>0</v>
      </c>
      <c r="S6815">
        <v>18</v>
      </c>
      <c r="T6815" t="s">
        <v>12087</v>
      </c>
      <c r="U6815" t="s">
        <v>12087</v>
      </c>
      <c r="V6815" t="s">
        <v>12087</v>
      </c>
    </row>
    <row r="6816" spans="1:22" x14ac:dyDescent="0.3">
      <c r="A6816">
        <v>13181</v>
      </c>
      <c r="B6816" t="s">
        <v>20744</v>
      </c>
      <c r="C6816" t="s">
        <v>20745</v>
      </c>
      <c r="D6816">
        <v>5</v>
      </c>
      <c r="E6816">
        <v>0</v>
      </c>
      <c r="G6816">
        <v>1000</v>
      </c>
      <c r="H6816">
        <v>80</v>
      </c>
      <c r="J6816">
        <v>9</v>
      </c>
      <c r="K6816">
        <v>0</v>
      </c>
      <c r="L6816" t="s">
        <v>13184</v>
      </c>
      <c r="M6816">
        <v>1</v>
      </c>
      <c r="N6816">
        <v>2</v>
      </c>
      <c r="O6816">
        <v>34</v>
      </c>
      <c r="P6816">
        <v>4</v>
      </c>
      <c r="Q6816">
        <v>1</v>
      </c>
      <c r="R6816">
        <v>0</v>
      </c>
      <c r="S6816">
        <v>20</v>
      </c>
      <c r="T6816" t="s">
        <v>12087</v>
      </c>
      <c r="U6816" t="s">
        <v>12087</v>
      </c>
      <c r="V6816" t="s">
        <v>12087</v>
      </c>
    </row>
    <row r="6817" spans="1:22" x14ac:dyDescent="0.3">
      <c r="A6817">
        <v>13182</v>
      </c>
      <c r="B6817" t="s">
        <v>20746</v>
      </c>
      <c r="C6817" t="s">
        <v>20747</v>
      </c>
      <c r="D6817">
        <v>5</v>
      </c>
      <c r="E6817">
        <v>0</v>
      </c>
      <c r="G6817">
        <v>1500</v>
      </c>
      <c r="H6817">
        <v>40</v>
      </c>
      <c r="J6817">
        <v>9</v>
      </c>
      <c r="K6817">
        <v>0</v>
      </c>
      <c r="L6817" t="s">
        <v>13184</v>
      </c>
      <c r="M6817">
        <v>1</v>
      </c>
      <c r="N6817">
        <v>2</v>
      </c>
      <c r="O6817">
        <v>34</v>
      </c>
      <c r="P6817">
        <v>4</v>
      </c>
      <c r="Q6817">
        <v>1</v>
      </c>
      <c r="R6817">
        <v>0</v>
      </c>
      <c r="S6817">
        <v>19</v>
      </c>
      <c r="T6817" t="s">
        <v>12087</v>
      </c>
      <c r="U6817" t="s">
        <v>12087</v>
      </c>
      <c r="V6817" t="s">
        <v>12087</v>
      </c>
    </row>
    <row r="6818" spans="1:22" x14ac:dyDescent="0.3">
      <c r="A6818">
        <v>13183</v>
      </c>
      <c r="B6818" t="s">
        <v>20748</v>
      </c>
      <c r="C6818" t="s">
        <v>20749</v>
      </c>
      <c r="D6818">
        <v>5</v>
      </c>
      <c r="E6818">
        <v>0</v>
      </c>
      <c r="G6818">
        <v>1500</v>
      </c>
      <c r="H6818">
        <v>40</v>
      </c>
      <c r="J6818">
        <v>9</v>
      </c>
      <c r="K6818">
        <v>0</v>
      </c>
      <c r="L6818" t="s">
        <v>13184</v>
      </c>
      <c r="M6818">
        <v>1</v>
      </c>
      <c r="N6818">
        <v>2</v>
      </c>
      <c r="O6818">
        <v>34</v>
      </c>
      <c r="P6818">
        <v>4</v>
      </c>
      <c r="Q6818">
        <v>1</v>
      </c>
      <c r="R6818">
        <v>0</v>
      </c>
      <c r="S6818">
        <v>21</v>
      </c>
      <c r="T6818" t="s">
        <v>12087</v>
      </c>
      <c r="U6818" t="s">
        <v>12087</v>
      </c>
      <c r="V6818" t="s">
        <v>12087</v>
      </c>
    </row>
    <row r="6819" spans="1:22" x14ac:dyDescent="0.3">
      <c r="A6819">
        <v>13184</v>
      </c>
      <c r="B6819" t="s">
        <v>20750</v>
      </c>
      <c r="C6819" t="s">
        <v>20751</v>
      </c>
      <c r="D6819">
        <v>5</v>
      </c>
      <c r="E6819">
        <v>0</v>
      </c>
      <c r="G6819">
        <v>0</v>
      </c>
      <c r="H6819">
        <v>80</v>
      </c>
      <c r="J6819">
        <v>9</v>
      </c>
      <c r="K6819">
        <v>0</v>
      </c>
      <c r="L6819" t="s">
        <v>13184</v>
      </c>
      <c r="M6819">
        <v>63</v>
      </c>
      <c r="N6819">
        <v>2</v>
      </c>
      <c r="O6819">
        <v>34</v>
      </c>
      <c r="P6819">
        <v>3</v>
      </c>
      <c r="Q6819">
        <v>40</v>
      </c>
      <c r="R6819">
        <v>1</v>
      </c>
      <c r="S6819">
        <v>18</v>
      </c>
      <c r="T6819" t="s">
        <v>44466</v>
      </c>
      <c r="U6819" t="s">
        <v>44466</v>
      </c>
      <c r="V6819" t="s">
        <v>44466</v>
      </c>
    </row>
    <row r="6820" spans="1:22" x14ac:dyDescent="0.3">
      <c r="A6820">
        <v>13185</v>
      </c>
      <c r="B6820" t="s">
        <v>20752</v>
      </c>
      <c r="C6820" t="s">
        <v>20753</v>
      </c>
      <c r="D6820">
        <v>5</v>
      </c>
      <c r="E6820">
        <v>0</v>
      </c>
      <c r="G6820">
        <v>0</v>
      </c>
      <c r="H6820">
        <v>100</v>
      </c>
      <c r="J6820">
        <v>7</v>
      </c>
      <c r="K6820">
        <v>0</v>
      </c>
      <c r="L6820" t="s">
        <v>13184</v>
      </c>
      <c r="M6820">
        <v>63</v>
      </c>
      <c r="N6820">
        <v>2</v>
      </c>
      <c r="O6820">
        <v>34</v>
      </c>
      <c r="P6820">
        <v>3</v>
      </c>
      <c r="Q6820">
        <v>40</v>
      </c>
      <c r="R6820">
        <v>1</v>
      </c>
      <c r="S6820">
        <v>19</v>
      </c>
      <c r="T6820" t="s">
        <v>44487</v>
      </c>
      <c r="U6820" t="s">
        <v>44487</v>
      </c>
      <c r="V6820" t="s">
        <v>44487</v>
      </c>
    </row>
    <row r="6821" spans="1:22" x14ac:dyDescent="0.3">
      <c r="A6821">
        <v>13186</v>
      </c>
      <c r="B6821" t="s">
        <v>20754</v>
      </c>
      <c r="C6821" t="s">
        <v>20755</v>
      </c>
      <c r="D6821">
        <v>5</v>
      </c>
      <c r="E6821">
        <v>0</v>
      </c>
      <c r="G6821">
        <v>0</v>
      </c>
      <c r="H6821">
        <v>100</v>
      </c>
      <c r="J6821">
        <v>7</v>
      </c>
      <c r="K6821">
        <v>0</v>
      </c>
      <c r="L6821" t="s">
        <v>13184</v>
      </c>
      <c r="M6821">
        <v>63</v>
      </c>
      <c r="N6821">
        <v>2</v>
      </c>
      <c r="O6821">
        <v>34</v>
      </c>
      <c r="P6821">
        <v>3</v>
      </c>
      <c r="Q6821">
        <v>40</v>
      </c>
      <c r="R6821">
        <v>1</v>
      </c>
      <c r="S6821">
        <v>20</v>
      </c>
      <c r="T6821" t="s">
        <v>43017</v>
      </c>
      <c r="U6821" t="s">
        <v>43017</v>
      </c>
      <c r="V6821" t="s">
        <v>43017</v>
      </c>
    </row>
    <row r="6822" spans="1:22" x14ac:dyDescent="0.3">
      <c r="A6822">
        <v>13187</v>
      </c>
      <c r="B6822" t="s">
        <v>20756</v>
      </c>
      <c r="C6822" t="s">
        <v>20757</v>
      </c>
      <c r="D6822">
        <v>5</v>
      </c>
      <c r="E6822">
        <v>0</v>
      </c>
      <c r="G6822">
        <v>0</v>
      </c>
      <c r="H6822">
        <v>100</v>
      </c>
      <c r="J6822">
        <v>9</v>
      </c>
      <c r="K6822">
        <v>0</v>
      </c>
      <c r="L6822" t="s">
        <v>13184</v>
      </c>
      <c r="M6822">
        <v>63</v>
      </c>
      <c r="N6822">
        <v>2</v>
      </c>
      <c r="O6822">
        <v>34</v>
      </c>
      <c r="P6822">
        <v>3</v>
      </c>
      <c r="Q6822">
        <v>40</v>
      </c>
      <c r="R6822">
        <v>1</v>
      </c>
      <c r="S6822">
        <v>21</v>
      </c>
      <c r="T6822" t="s">
        <v>42895</v>
      </c>
      <c r="U6822" t="s">
        <v>42895</v>
      </c>
      <c r="V6822" t="s">
        <v>42895</v>
      </c>
    </row>
    <row r="6823" spans="1:22" x14ac:dyDescent="0.3">
      <c r="A6823">
        <v>13189</v>
      </c>
      <c r="B6823" t="s">
        <v>20758</v>
      </c>
      <c r="C6823" t="s">
        <v>20759</v>
      </c>
      <c r="D6823">
        <v>5</v>
      </c>
      <c r="E6823">
        <v>1350000</v>
      </c>
      <c r="G6823">
        <v>1200</v>
      </c>
      <c r="H6823">
        <v>240</v>
      </c>
      <c r="J6823">
        <v>9</v>
      </c>
      <c r="K6823">
        <v>2</v>
      </c>
      <c r="L6823" t="s">
        <v>20709</v>
      </c>
      <c r="M6823">
        <v>63</v>
      </c>
      <c r="N6823">
        <v>2</v>
      </c>
      <c r="O6823">
        <v>34</v>
      </c>
      <c r="P6823">
        <v>3</v>
      </c>
      <c r="Q6823">
        <v>105</v>
      </c>
      <c r="R6823">
        <v>1</v>
      </c>
      <c r="S6823">
        <v>18</v>
      </c>
      <c r="T6823" t="s">
        <v>44488</v>
      </c>
      <c r="U6823" t="s">
        <v>44488</v>
      </c>
      <c r="V6823" t="s">
        <v>44488</v>
      </c>
    </row>
    <row r="6824" spans="1:22" x14ac:dyDescent="0.3">
      <c r="A6824">
        <v>13190</v>
      </c>
      <c r="B6824" t="s">
        <v>20760</v>
      </c>
      <c r="C6824" t="s">
        <v>20761</v>
      </c>
      <c r="D6824">
        <v>5</v>
      </c>
      <c r="E6824">
        <v>1800000</v>
      </c>
      <c r="G6824">
        <v>1300</v>
      </c>
      <c r="H6824">
        <v>260</v>
      </c>
      <c r="J6824">
        <v>9</v>
      </c>
      <c r="K6824">
        <v>1</v>
      </c>
      <c r="L6824" t="s">
        <v>20709</v>
      </c>
      <c r="M6824">
        <v>63</v>
      </c>
      <c r="N6824">
        <v>2</v>
      </c>
      <c r="O6824">
        <v>34</v>
      </c>
      <c r="P6824">
        <v>3</v>
      </c>
      <c r="Q6824">
        <v>140</v>
      </c>
      <c r="R6824">
        <v>1</v>
      </c>
      <c r="S6824">
        <v>18</v>
      </c>
      <c r="T6824" t="s">
        <v>44489</v>
      </c>
      <c r="U6824" t="s">
        <v>44489</v>
      </c>
      <c r="V6824" t="s">
        <v>44489</v>
      </c>
    </row>
    <row r="6825" spans="1:22" x14ac:dyDescent="0.3">
      <c r="A6825">
        <v>13192</v>
      </c>
      <c r="B6825" t="s">
        <v>20762</v>
      </c>
      <c r="C6825" t="s">
        <v>20763</v>
      </c>
      <c r="D6825">
        <v>5</v>
      </c>
      <c r="E6825">
        <v>1250000</v>
      </c>
      <c r="G6825">
        <v>2000</v>
      </c>
      <c r="H6825">
        <v>400</v>
      </c>
      <c r="J6825">
        <v>9</v>
      </c>
      <c r="K6825">
        <v>1</v>
      </c>
      <c r="L6825" t="s">
        <v>20709</v>
      </c>
      <c r="M6825">
        <v>63</v>
      </c>
      <c r="N6825">
        <v>2</v>
      </c>
      <c r="O6825">
        <v>34</v>
      </c>
      <c r="P6825">
        <v>3</v>
      </c>
      <c r="Q6825">
        <v>108</v>
      </c>
      <c r="R6825">
        <v>1</v>
      </c>
      <c r="S6825">
        <v>20</v>
      </c>
      <c r="T6825" t="s">
        <v>44490</v>
      </c>
      <c r="U6825" t="s">
        <v>44490</v>
      </c>
      <c r="V6825" t="s">
        <v>44490</v>
      </c>
    </row>
    <row r="6826" spans="1:22" x14ac:dyDescent="0.3">
      <c r="A6826">
        <v>13193</v>
      </c>
      <c r="B6826" t="s">
        <v>20764</v>
      </c>
      <c r="C6826" t="s">
        <v>20765</v>
      </c>
      <c r="D6826">
        <v>5</v>
      </c>
      <c r="E6826">
        <v>1350000</v>
      </c>
      <c r="G6826">
        <v>1800</v>
      </c>
      <c r="H6826">
        <v>280</v>
      </c>
      <c r="J6826">
        <v>9</v>
      </c>
      <c r="K6826">
        <v>1</v>
      </c>
      <c r="L6826" t="s">
        <v>20709</v>
      </c>
      <c r="M6826">
        <v>63</v>
      </c>
      <c r="N6826">
        <v>2</v>
      </c>
      <c r="O6826">
        <v>34</v>
      </c>
      <c r="P6826">
        <v>3</v>
      </c>
      <c r="Q6826">
        <v>120</v>
      </c>
      <c r="R6826">
        <v>1</v>
      </c>
      <c r="S6826">
        <v>20</v>
      </c>
      <c r="T6826" t="s">
        <v>44491</v>
      </c>
      <c r="U6826" t="s">
        <v>44491</v>
      </c>
      <c r="V6826" t="s">
        <v>44491</v>
      </c>
    </row>
    <row r="6827" spans="1:22" x14ac:dyDescent="0.3">
      <c r="A6827">
        <v>13194</v>
      </c>
      <c r="B6827" t="s">
        <v>20766</v>
      </c>
      <c r="C6827" t="s">
        <v>20767</v>
      </c>
      <c r="D6827">
        <v>5</v>
      </c>
      <c r="E6827">
        <v>1950000</v>
      </c>
      <c r="G6827">
        <v>1400</v>
      </c>
      <c r="H6827">
        <v>250</v>
      </c>
      <c r="J6827">
        <v>9</v>
      </c>
      <c r="K6827">
        <v>0</v>
      </c>
      <c r="L6827" t="s">
        <v>13184</v>
      </c>
      <c r="M6827">
        <v>63</v>
      </c>
      <c r="N6827">
        <v>2</v>
      </c>
      <c r="O6827">
        <v>34</v>
      </c>
      <c r="P6827">
        <v>3</v>
      </c>
      <c r="Q6827">
        <v>140</v>
      </c>
      <c r="R6827">
        <v>1</v>
      </c>
      <c r="S6827">
        <v>20</v>
      </c>
      <c r="T6827" t="s">
        <v>44492</v>
      </c>
      <c r="U6827" t="s">
        <v>44492</v>
      </c>
      <c r="V6827" t="s">
        <v>44492</v>
      </c>
    </row>
    <row r="6828" spans="1:22" x14ac:dyDescent="0.3">
      <c r="A6828">
        <v>13195</v>
      </c>
      <c r="B6828" t="s">
        <v>20761</v>
      </c>
      <c r="C6828" t="s">
        <v>20761</v>
      </c>
      <c r="D6828">
        <v>5</v>
      </c>
      <c r="E6828">
        <v>1800000</v>
      </c>
      <c r="G6828">
        <v>1300</v>
      </c>
      <c r="H6828">
        <v>260</v>
      </c>
      <c r="J6828">
        <v>9</v>
      </c>
      <c r="K6828">
        <v>0</v>
      </c>
      <c r="L6828" t="s">
        <v>20709</v>
      </c>
      <c r="M6828">
        <v>63</v>
      </c>
      <c r="N6828">
        <v>2</v>
      </c>
      <c r="O6828">
        <v>34</v>
      </c>
      <c r="P6828">
        <v>3</v>
      </c>
      <c r="Q6828">
        <v>140</v>
      </c>
      <c r="R6828">
        <v>1</v>
      </c>
      <c r="S6828">
        <v>18</v>
      </c>
      <c r="T6828" t="s">
        <v>44493</v>
      </c>
      <c r="U6828" t="s">
        <v>44493</v>
      </c>
      <c r="V6828" t="s">
        <v>44493</v>
      </c>
    </row>
    <row r="6829" spans="1:22" x14ac:dyDescent="0.3">
      <c r="A6829">
        <v>13196</v>
      </c>
      <c r="B6829" t="s">
        <v>20768</v>
      </c>
      <c r="C6829" t="s">
        <v>20767</v>
      </c>
      <c r="D6829">
        <v>5</v>
      </c>
      <c r="E6829">
        <v>1950000</v>
      </c>
      <c r="G6829">
        <v>1400</v>
      </c>
      <c r="H6829">
        <v>250</v>
      </c>
      <c r="J6829">
        <v>9</v>
      </c>
      <c r="K6829">
        <v>1</v>
      </c>
      <c r="L6829" t="s">
        <v>13184</v>
      </c>
      <c r="M6829">
        <v>63</v>
      </c>
      <c r="N6829">
        <v>2</v>
      </c>
      <c r="O6829">
        <v>34</v>
      </c>
      <c r="P6829">
        <v>3</v>
      </c>
      <c r="Q6829">
        <v>140</v>
      </c>
      <c r="R6829">
        <v>1</v>
      </c>
      <c r="S6829">
        <v>20</v>
      </c>
      <c r="T6829" t="s">
        <v>44492</v>
      </c>
      <c r="U6829" t="s">
        <v>44492</v>
      </c>
      <c r="V6829" t="s">
        <v>44492</v>
      </c>
    </row>
    <row r="6830" spans="1:22" x14ac:dyDescent="0.3">
      <c r="A6830">
        <v>13197</v>
      </c>
      <c r="B6830" t="s">
        <v>20769</v>
      </c>
      <c r="C6830" t="s">
        <v>20770</v>
      </c>
      <c r="D6830">
        <v>5</v>
      </c>
      <c r="E6830">
        <v>1600000</v>
      </c>
      <c r="G6830">
        <v>2500</v>
      </c>
      <c r="H6830">
        <v>220</v>
      </c>
      <c r="J6830">
        <v>9</v>
      </c>
      <c r="K6830">
        <v>2</v>
      </c>
      <c r="L6830" t="s">
        <v>13184</v>
      </c>
      <c r="M6830">
        <v>63</v>
      </c>
      <c r="N6830">
        <v>2</v>
      </c>
      <c r="O6830">
        <v>34</v>
      </c>
      <c r="P6830">
        <v>2</v>
      </c>
      <c r="Q6830">
        <v>106</v>
      </c>
      <c r="R6830">
        <v>1</v>
      </c>
      <c r="S6830">
        <v>19</v>
      </c>
      <c r="T6830" t="s">
        <v>12087</v>
      </c>
      <c r="U6830" t="s">
        <v>12087</v>
      </c>
      <c r="V6830" t="s">
        <v>12087</v>
      </c>
    </row>
    <row r="6831" spans="1:22" x14ac:dyDescent="0.3">
      <c r="A6831">
        <v>13198</v>
      </c>
      <c r="B6831" t="s">
        <v>20771</v>
      </c>
      <c r="C6831" t="s">
        <v>20772</v>
      </c>
      <c r="D6831">
        <v>5</v>
      </c>
      <c r="E6831">
        <v>2200000</v>
      </c>
      <c r="G6831">
        <v>2500</v>
      </c>
      <c r="H6831">
        <v>250</v>
      </c>
      <c r="J6831">
        <v>9</v>
      </c>
      <c r="K6831">
        <v>0</v>
      </c>
      <c r="L6831" t="s">
        <v>13184</v>
      </c>
      <c r="M6831">
        <v>63</v>
      </c>
      <c r="N6831">
        <v>2</v>
      </c>
      <c r="O6831">
        <v>34</v>
      </c>
      <c r="P6831">
        <v>4</v>
      </c>
      <c r="Q6831">
        <v>140</v>
      </c>
      <c r="R6831">
        <v>1</v>
      </c>
      <c r="S6831">
        <v>19</v>
      </c>
      <c r="T6831" t="s">
        <v>44494</v>
      </c>
      <c r="U6831" t="s">
        <v>44494</v>
      </c>
      <c r="V6831" t="s">
        <v>44494</v>
      </c>
    </row>
    <row r="6832" spans="1:22" x14ac:dyDescent="0.3">
      <c r="A6832">
        <v>13199</v>
      </c>
      <c r="B6832" t="s">
        <v>20773</v>
      </c>
      <c r="C6832" t="s">
        <v>20772</v>
      </c>
      <c r="D6832">
        <v>5</v>
      </c>
      <c r="E6832">
        <v>2200000</v>
      </c>
      <c r="G6832">
        <v>2500</v>
      </c>
      <c r="H6832">
        <v>250</v>
      </c>
      <c r="J6832">
        <v>9</v>
      </c>
      <c r="K6832">
        <v>1</v>
      </c>
      <c r="L6832" t="s">
        <v>13184</v>
      </c>
      <c r="M6832">
        <v>63</v>
      </c>
      <c r="N6832">
        <v>2</v>
      </c>
      <c r="O6832">
        <v>34</v>
      </c>
      <c r="P6832">
        <v>4</v>
      </c>
      <c r="Q6832">
        <v>140</v>
      </c>
      <c r="R6832">
        <v>1</v>
      </c>
      <c r="S6832">
        <v>19</v>
      </c>
      <c r="T6832" t="s">
        <v>44494</v>
      </c>
      <c r="U6832" t="s">
        <v>44494</v>
      </c>
      <c r="V6832" t="s">
        <v>44494</v>
      </c>
    </row>
    <row r="6833" spans="1:22" x14ac:dyDescent="0.3">
      <c r="A6833">
        <v>13200</v>
      </c>
      <c r="B6833" t="s">
        <v>1706</v>
      </c>
      <c r="C6833" t="s">
        <v>1706</v>
      </c>
      <c r="D6833">
        <v>10</v>
      </c>
      <c r="E6833">
        <v>1</v>
      </c>
      <c r="G6833">
        <v>2</v>
      </c>
      <c r="H6833">
        <v>10</v>
      </c>
      <c r="L6833" t="s">
        <v>13184</v>
      </c>
      <c r="M6833">
        <v>7</v>
      </c>
      <c r="N6833">
        <v>2</v>
      </c>
      <c r="O6833">
        <v>32768</v>
      </c>
      <c r="Q6833">
        <v>1</v>
      </c>
      <c r="S6833">
        <v>3</v>
      </c>
      <c r="T6833" t="s">
        <v>12087</v>
      </c>
      <c r="U6833" t="s">
        <v>12087</v>
      </c>
      <c r="V6833" t="s">
        <v>12087</v>
      </c>
    </row>
    <row r="6834" spans="1:22" x14ac:dyDescent="0.3">
      <c r="A6834">
        <v>13201</v>
      </c>
      <c r="B6834" t="s">
        <v>9064</v>
      </c>
      <c r="C6834" t="s">
        <v>9065</v>
      </c>
      <c r="D6834">
        <v>10</v>
      </c>
      <c r="E6834">
        <v>15</v>
      </c>
      <c r="G6834">
        <v>2</v>
      </c>
      <c r="H6834">
        <v>15</v>
      </c>
      <c r="L6834" t="s">
        <v>13184</v>
      </c>
      <c r="M6834">
        <v>7</v>
      </c>
      <c r="N6834">
        <v>2</v>
      </c>
      <c r="O6834">
        <v>32768</v>
      </c>
      <c r="Q6834">
        <v>1</v>
      </c>
      <c r="S6834">
        <v>3</v>
      </c>
      <c r="T6834" t="s">
        <v>42944</v>
      </c>
      <c r="U6834" t="s">
        <v>42944</v>
      </c>
      <c r="V6834" t="s">
        <v>42944</v>
      </c>
    </row>
    <row r="6835" spans="1:22" x14ac:dyDescent="0.3">
      <c r="A6835">
        <v>13202</v>
      </c>
      <c r="B6835" t="s">
        <v>8955</v>
      </c>
      <c r="C6835" t="s">
        <v>20774</v>
      </c>
      <c r="D6835">
        <v>10</v>
      </c>
      <c r="E6835">
        <v>30</v>
      </c>
      <c r="G6835">
        <v>2</v>
      </c>
      <c r="H6835">
        <v>30</v>
      </c>
      <c r="L6835" t="s">
        <v>13184</v>
      </c>
      <c r="M6835">
        <v>7</v>
      </c>
      <c r="N6835">
        <v>2</v>
      </c>
      <c r="O6835">
        <v>32768</v>
      </c>
      <c r="Q6835">
        <v>1</v>
      </c>
      <c r="S6835">
        <v>3</v>
      </c>
      <c r="T6835" t="s">
        <v>40389</v>
      </c>
      <c r="U6835" t="s">
        <v>40389</v>
      </c>
      <c r="V6835" t="s">
        <v>40389</v>
      </c>
    </row>
    <row r="6836" spans="1:22" x14ac:dyDescent="0.3">
      <c r="A6836">
        <v>13203</v>
      </c>
      <c r="B6836" t="s">
        <v>4073</v>
      </c>
      <c r="C6836" t="s">
        <v>4074</v>
      </c>
      <c r="D6836">
        <v>10</v>
      </c>
      <c r="E6836">
        <v>80</v>
      </c>
      <c r="G6836">
        <v>5</v>
      </c>
      <c r="H6836">
        <v>50</v>
      </c>
      <c r="L6836" t="s">
        <v>13184</v>
      </c>
      <c r="M6836">
        <v>7</v>
      </c>
      <c r="N6836">
        <v>2</v>
      </c>
      <c r="O6836">
        <v>32768</v>
      </c>
      <c r="Q6836">
        <v>1</v>
      </c>
      <c r="S6836">
        <v>5</v>
      </c>
      <c r="T6836" t="s">
        <v>33003</v>
      </c>
      <c r="U6836" t="s">
        <v>33003</v>
      </c>
      <c r="V6836" t="s">
        <v>33003</v>
      </c>
    </row>
    <row r="6837" spans="1:22" x14ac:dyDescent="0.3">
      <c r="A6837">
        <v>13204</v>
      </c>
      <c r="B6837" t="s">
        <v>6094</v>
      </c>
      <c r="C6837" t="s">
        <v>6095</v>
      </c>
      <c r="D6837">
        <v>10</v>
      </c>
      <c r="E6837">
        <v>80</v>
      </c>
      <c r="G6837">
        <v>5</v>
      </c>
      <c r="H6837">
        <v>50</v>
      </c>
      <c r="L6837" t="s">
        <v>13184</v>
      </c>
      <c r="M6837">
        <v>7</v>
      </c>
      <c r="N6837">
        <v>2</v>
      </c>
      <c r="O6837">
        <v>32768</v>
      </c>
      <c r="Q6837">
        <v>1</v>
      </c>
      <c r="S6837">
        <v>5</v>
      </c>
      <c r="T6837" t="s">
        <v>33454</v>
      </c>
      <c r="U6837" t="s">
        <v>33454</v>
      </c>
      <c r="V6837" t="s">
        <v>33454</v>
      </c>
    </row>
    <row r="6838" spans="1:22" x14ac:dyDescent="0.3">
      <c r="A6838">
        <v>13205</v>
      </c>
      <c r="B6838" t="s">
        <v>7788</v>
      </c>
      <c r="C6838" t="s">
        <v>7789</v>
      </c>
      <c r="D6838">
        <v>10</v>
      </c>
      <c r="E6838">
        <v>80</v>
      </c>
      <c r="G6838">
        <v>5</v>
      </c>
      <c r="H6838">
        <v>50</v>
      </c>
      <c r="L6838" t="s">
        <v>13184</v>
      </c>
      <c r="M6838">
        <v>7</v>
      </c>
      <c r="N6838">
        <v>2</v>
      </c>
      <c r="O6838">
        <v>32768</v>
      </c>
      <c r="Q6838">
        <v>1</v>
      </c>
      <c r="S6838">
        <v>5</v>
      </c>
      <c r="T6838" t="s">
        <v>44495</v>
      </c>
      <c r="U6838" t="s">
        <v>44495</v>
      </c>
      <c r="V6838" t="s">
        <v>44495</v>
      </c>
    </row>
    <row r="6839" spans="1:22" x14ac:dyDescent="0.3">
      <c r="A6839">
        <v>13206</v>
      </c>
      <c r="B6839" t="s">
        <v>1233</v>
      </c>
      <c r="C6839" t="s">
        <v>1234</v>
      </c>
      <c r="D6839">
        <v>10</v>
      </c>
      <c r="E6839">
        <v>80</v>
      </c>
      <c r="G6839">
        <v>5</v>
      </c>
      <c r="H6839">
        <v>50</v>
      </c>
      <c r="L6839" t="s">
        <v>13184</v>
      </c>
      <c r="M6839">
        <v>7</v>
      </c>
      <c r="N6839">
        <v>2</v>
      </c>
      <c r="O6839">
        <v>32768</v>
      </c>
      <c r="Q6839">
        <v>1</v>
      </c>
      <c r="S6839">
        <v>5</v>
      </c>
      <c r="T6839" t="s">
        <v>44496</v>
      </c>
      <c r="U6839" t="s">
        <v>44496</v>
      </c>
      <c r="V6839" t="s">
        <v>44496</v>
      </c>
    </row>
    <row r="6840" spans="1:22" x14ac:dyDescent="0.3">
      <c r="A6840">
        <v>13207</v>
      </c>
      <c r="B6840" t="s">
        <v>4206</v>
      </c>
      <c r="C6840" t="s">
        <v>4207</v>
      </c>
      <c r="D6840">
        <v>10</v>
      </c>
      <c r="E6840">
        <v>80</v>
      </c>
      <c r="G6840">
        <v>5</v>
      </c>
      <c r="H6840">
        <v>50</v>
      </c>
      <c r="L6840" t="s">
        <v>13184</v>
      </c>
      <c r="M6840">
        <v>7</v>
      </c>
      <c r="N6840">
        <v>2</v>
      </c>
      <c r="O6840">
        <v>32768</v>
      </c>
      <c r="Q6840">
        <v>1</v>
      </c>
      <c r="S6840">
        <v>5</v>
      </c>
      <c r="T6840" t="s">
        <v>33009</v>
      </c>
      <c r="U6840" t="s">
        <v>33009</v>
      </c>
      <c r="V6840" t="s">
        <v>33009</v>
      </c>
    </row>
    <row r="6841" spans="1:22" x14ac:dyDescent="0.3">
      <c r="A6841">
        <v>13208</v>
      </c>
      <c r="B6841" t="s">
        <v>20775</v>
      </c>
      <c r="C6841" t="s">
        <v>20776</v>
      </c>
      <c r="D6841">
        <v>10</v>
      </c>
      <c r="E6841">
        <v>0</v>
      </c>
      <c r="G6841">
        <v>5</v>
      </c>
      <c r="H6841">
        <v>50</v>
      </c>
      <c r="L6841" t="s">
        <v>13184</v>
      </c>
      <c r="M6841">
        <v>63</v>
      </c>
      <c r="N6841">
        <v>2</v>
      </c>
      <c r="O6841">
        <v>32768</v>
      </c>
      <c r="Q6841">
        <v>50</v>
      </c>
      <c r="S6841">
        <v>3</v>
      </c>
      <c r="T6841" t="s">
        <v>33380</v>
      </c>
      <c r="U6841" t="s">
        <v>33380</v>
      </c>
      <c r="V6841" t="s">
        <v>33380</v>
      </c>
    </row>
    <row r="6842" spans="1:22" x14ac:dyDescent="0.3">
      <c r="A6842">
        <v>13210</v>
      </c>
      <c r="B6842" t="s">
        <v>20777</v>
      </c>
      <c r="C6842" t="s">
        <v>20778</v>
      </c>
      <c r="D6842">
        <v>10</v>
      </c>
      <c r="E6842">
        <v>250</v>
      </c>
      <c r="G6842">
        <v>250</v>
      </c>
      <c r="H6842">
        <v>30</v>
      </c>
      <c r="L6842" t="s">
        <v>13184</v>
      </c>
      <c r="M6842">
        <v>63</v>
      </c>
      <c r="N6842">
        <v>2</v>
      </c>
      <c r="O6842">
        <v>32768</v>
      </c>
      <c r="Q6842">
        <v>1</v>
      </c>
      <c r="S6842">
        <v>3</v>
      </c>
      <c r="T6842" t="s">
        <v>12087</v>
      </c>
      <c r="U6842" t="s">
        <v>12087</v>
      </c>
      <c r="V6842" t="s">
        <v>12087</v>
      </c>
    </row>
    <row r="6843" spans="1:22" x14ac:dyDescent="0.3">
      <c r="A6843">
        <v>13211</v>
      </c>
      <c r="B6843" t="s">
        <v>20779</v>
      </c>
      <c r="C6843" t="s">
        <v>20780</v>
      </c>
      <c r="D6843">
        <v>10</v>
      </c>
      <c r="E6843">
        <v>500</v>
      </c>
      <c r="G6843">
        <v>500</v>
      </c>
      <c r="H6843">
        <v>30</v>
      </c>
      <c r="L6843" t="s">
        <v>13184</v>
      </c>
      <c r="M6843">
        <v>63</v>
      </c>
      <c r="N6843">
        <v>2</v>
      </c>
      <c r="O6843">
        <v>32768</v>
      </c>
      <c r="Q6843">
        <v>1</v>
      </c>
      <c r="S6843">
        <v>3</v>
      </c>
      <c r="T6843" t="s">
        <v>12087</v>
      </c>
      <c r="U6843" t="s">
        <v>12087</v>
      </c>
      <c r="V6843" t="s">
        <v>12087</v>
      </c>
    </row>
    <row r="6844" spans="1:22" x14ac:dyDescent="0.3">
      <c r="A6844">
        <v>13212</v>
      </c>
      <c r="B6844" t="s">
        <v>20781</v>
      </c>
      <c r="C6844" t="s">
        <v>20782</v>
      </c>
      <c r="D6844">
        <v>10</v>
      </c>
      <c r="E6844">
        <v>750</v>
      </c>
      <c r="G6844">
        <v>750</v>
      </c>
      <c r="H6844">
        <v>30</v>
      </c>
      <c r="L6844" t="s">
        <v>13184</v>
      </c>
      <c r="M6844">
        <v>63</v>
      </c>
      <c r="N6844">
        <v>2</v>
      </c>
      <c r="O6844">
        <v>32768</v>
      </c>
      <c r="Q6844">
        <v>1</v>
      </c>
      <c r="S6844">
        <v>3</v>
      </c>
      <c r="T6844" t="s">
        <v>12087</v>
      </c>
      <c r="U6844" t="s">
        <v>12087</v>
      </c>
      <c r="V6844" t="s">
        <v>12087</v>
      </c>
    </row>
    <row r="6845" spans="1:22" x14ac:dyDescent="0.3">
      <c r="A6845">
        <v>13213</v>
      </c>
      <c r="B6845" t="s">
        <v>20783</v>
      </c>
      <c r="C6845" t="s">
        <v>20784</v>
      </c>
      <c r="D6845">
        <v>10</v>
      </c>
      <c r="E6845">
        <v>1000</v>
      </c>
      <c r="G6845">
        <v>1000</v>
      </c>
      <c r="H6845">
        <v>30</v>
      </c>
      <c r="L6845" t="s">
        <v>13184</v>
      </c>
      <c r="M6845">
        <v>63</v>
      </c>
      <c r="N6845">
        <v>2</v>
      </c>
      <c r="O6845">
        <v>32768</v>
      </c>
      <c r="Q6845">
        <v>1</v>
      </c>
      <c r="S6845">
        <v>3</v>
      </c>
      <c r="T6845" t="s">
        <v>12087</v>
      </c>
      <c r="U6845" t="s">
        <v>12087</v>
      </c>
      <c r="V6845" t="s">
        <v>12087</v>
      </c>
    </row>
    <row r="6846" spans="1:22" x14ac:dyDescent="0.3">
      <c r="A6846">
        <v>13214</v>
      </c>
      <c r="B6846" t="s">
        <v>20785</v>
      </c>
      <c r="C6846" t="s">
        <v>20786</v>
      </c>
      <c r="D6846">
        <v>10</v>
      </c>
      <c r="E6846">
        <v>1200</v>
      </c>
      <c r="G6846">
        <v>1200</v>
      </c>
      <c r="H6846">
        <v>30</v>
      </c>
      <c r="L6846" t="s">
        <v>13184</v>
      </c>
      <c r="M6846">
        <v>63</v>
      </c>
      <c r="N6846">
        <v>2</v>
      </c>
      <c r="O6846">
        <v>32768</v>
      </c>
      <c r="Q6846">
        <v>1</v>
      </c>
      <c r="S6846">
        <v>3</v>
      </c>
      <c r="T6846" t="s">
        <v>12087</v>
      </c>
      <c r="U6846" t="s">
        <v>12087</v>
      </c>
      <c r="V6846" t="s">
        <v>12087</v>
      </c>
    </row>
    <row r="6847" spans="1:22" x14ac:dyDescent="0.3">
      <c r="A6847">
        <v>13215</v>
      </c>
      <c r="B6847" t="s">
        <v>20787</v>
      </c>
      <c r="C6847" t="s">
        <v>20788</v>
      </c>
      <c r="D6847">
        <v>10</v>
      </c>
      <c r="E6847">
        <v>10</v>
      </c>
      <c r="G6847">
        <v>2</v>
      </c>
      <c r="H6847">
        <v>50</v>
      </c>
      <c r="K6847">
        <v>0</v>
      </c>
      <c r="L6847" t="s">
        <v>12086</v>
      </c>
      <c r="M6847">
        <v>63</v>
      </c>
      <c r="N6847">
        <v>2</v>
      </c>
      <c r="O6847">
        <v>32768</v>
      </c>
      <c r="Q6847">
        <v>100</v>
      </c>
      <c r="S6847">
        <v>3</v>
      </c>
      <c r="T6847" t="s">
        <v>44497</v>
      </c>
      <c r="U6847" t="s">
        <v>44497</v>
      </c>
      <c r="V6847" t="s">
        <v>44497</v>
      </c>
    </row>
    <row r="6848" spans="1:22" x14ac:dyDescent="0.3">
      <c r="A6848">
        <v>13216</v>
      </c>
      <c r="B6848" t="s">
        <v>20789</v>
      </c>
      <c r="C6848" t="s">
        <v>20790</v>
      </c>
      <c r="D6848">
        <v>10</v>
      </c>
      <c r="E6848">
        <v>10</v>
      </c>
      <c r="G6848">
        <v>2</v>
      </c>
      <c r="H6848">
        <v>40</v>
      </c>
      <c r="K6848">
        <v>0</v>
      </c>
      <c r="L6848" t="s">
        <v>12086</v>
      </c>
      <c r="M6848">
        <v>63</v>
      </c>
      <c r="N6848">
        <v>2</v>
      </c>
      <c r="O6848">
        <v>32768</v>
      </c>
      <c r="Q6848">
        <v>100</v>
      </c>
      <c r="S6848">
        <v>3</v>
      </c>
      <c r="T6848" t="s">
        <v>33003</v>
      </c>
      <c r="U6848" t="s">
        <v>33003</v>
      </c>
      <c r="V6848" t="s">
        <v>33003</v>
      </c>
    </row>
    <row r="6849" spans="1:22" x14ac:dyDescent="0.3">
      <c r="A6849">
        <v>13217</v>
      </c>
      <c r="B6849" t="s">
        <v>20791</v>
      </c>
      <c r="C6849" t="s">
        <v>20792</v>
      </c>
      <c r="D6849">
        <v>10</v>
      </c>
      <c r="E6849">
        <v>10</v>
      </c>
      <c r="G6849">
        <v>2</v>
      </c>
      <c r="H6849">
        <v>40</v>
      </c>
      <c r="K6849">
        <v>0</v>
      </c>
      <c r="L6849" t="s">
        <v>12086</v>
      </c>
      <c r="M6849">
        <v>63</v>
      </c>
      <c r="N6849">
        <v>2</v>
      </c>
      <c r="O6849">
        <v>32768</v>
      </c>
      <c r="Q6849">
        <v>100</v>
      </c>
      <c r="S6849">
        <v>3</v>
      </c>
      <c r="T6849" t="s">
        <v>33009</v>
      </c>
      <c r="U6849" t="s">
        <v>33009</v>
      </c>
      <c r="V6849" t="s">
        <v>33009</v>
      </c>
    </row>
    <row r="6850" spans="1:22" x14ac:dyDescent="0.3">
      <c r="A6850">
        <v>13218</v>
      </c>
      <c r="B6850" t="s">
        <v>20793</v>
      </c>
      <c r="C6850" t="s">
        <v>20794</v>
      </c>
      <c r="D6850">
        <v>10</v>
      </c>
      <c r="E6850">
        <v>10</v>
      </c>
      <c r="G6850">
        <v>2</v>
      </c>
      <c r="H6850">
        <v>40</v>
      </c>
      <c r="K6850">
        <v>0</v>
      </c>
      <c r="L6850" t="s">
        <v>12086</v>
      </c>
      <c r="M6850">
        <v>63</v>
      </c>
      <c r="N6850">
        <v>2</v>
      </c>
      <c r="O6850">
        <v>32768</v>
      </c>
      <c r="Q6850">
        <v>100</v>
      </c>
      <c r="S6850">
        <v>3</v>
      </c>
      <c r="T6850" t="s">
        <v>33454</v>
      </c>
      <c r="U6850" t="s">
        <v>33454</v>
      </c>
      <c r="V6850" t="s">
        <v>33454</v>
      </c>
    </row>
    <row r="6851" spans="1:22" x14ac:dyDescent="0.3">
      <c r="A6851">
        <v>13219</v>
      </c>
      <c r="B6851" t="s">
        <v>20795</v>
      </c>
      <c r="C6851" t="s">
        <v>20796</v>
      </c>
      <c r="D6851">
        <v>10</v>
      </c>
      <c r="E6851">
        <v>10</v>
      </c>
      <c r="G6851">
        <v>2</v>
      </c>
      <c r="H6851">
        <v>40</v>
      </c>
      <c r="K6851">
        <v>0</v>
      </c>
      <c r="L6851" t="s">
        <v>12086</v>
      </c>
      <c r="M6851">
        <v>63</v>
      </c>
      <c r="N6851">
        <v>2</v>
      </c>
      <c r="O6851">
        <v>32768</v>
      </c>
      <c r="Q6851">
        <v>100</v>
      </c>
      <c r="S6851">
        <v>3</v>
      </c>
      <c r="T6851" t="s">
        <v>33005</v>
      </c>
      <c r="U6851" t="s">
        <v>33005</v>
      </c>
      <c r="V6851" t="s">
        <v>33005</v>
      </c>
    </row>
    <row r="6852" spans="1:22" x14ac:dyDescent="0.3">
      <c r="A6852">
        <v>13220</v>
      </c>
      <c r="B6852" t="s">
        <v>20797</v>
      </c>
      <c r="C6852" t="s">
        <v>20798</v>
      </c>
      <c r="D6852">
        <v>10</v>
      </c>
      <c r="E6852">
        <v>10</v>
      </c>
      <c r="G6852">
        <v>2</v>
      </c>
      <c r="H6852">
        <v>40</v>
      </c>
      <c r="K6852">
        <v>0</v>
      </c>
      <c r="L6852" t="s">
        <v>12086</v>
      </c>
      <c r="M6852">
        <v>63</v>
      </c>
      <c r="N6852">
        <v>2</v>
      </c>
      <c r="O6852">
        <v>32768</v>
      </c>
      <c r="Q6852">
        <v>100</v>
      </c>
      <c r="S6852">
        <v>3</v>
      </c>
      <c r="T6852" t="s">
        <v>42944</v>
      </c>
      <c r="U6852" t="s">
        <v>42944</v>
      </c>
      <c r="V6852" t="s">
        <v>42944</v>
      </c>
    </row>
    <row r="6853" spans="1:22" x14ac:dyDescent="0.3">
      <c r="A6853">
        <v>13221</v>
      </c>
      <c r="B6853" t="s">
        <v>20799</v>
      </c>
      <c r="C6853" t="s">
        <v>9065</v>
      </c>
      <c r="D6853">
        <v>10</v>
      </c>
      <c r="E6853">
        <v>10</v>
      </c>
      <c r="G6853">
        <v>2</v>
      </c>
      <c r="H6853">
        <v>15</v>
      </c>
      <c r="K6853">
        <v>0</v>
      </c>
      <c r="L6853" t="s">
        <v>12086</v>
      </c>
      <c r="M6853">
        <v>63</v>
      </c>
      <c r="N6853">
        <v>2</v>
      </c>
      <c r="O6853">
        <v>32768</v>
      </c>
      <c r="Q6853">
        <v>1</v>
      </c>
      <c r="S6853">
        <v>3</v>
      </c>
      <c r="T6853" t="s">
        <v>42944</v>
      </c>
      <c r="U6853" t="s">
        <v>42944</v>
      </c>
      <c r="V6853" t="s">
        <v>42944</v>
      </c>
    </row>
    <row r="6854" spans="1:22" x14ac:dyDescent="0.3">
      <c r="A6854">
        <v>13222</v>
      </c>
      <c r="B6854" t="s">
        <v>20800</v>
      </c>
      <c r="C6854" t="s">
        <v>20774</v>
      </c>
      <c r="D6854">
        <v>10</v>
      </c>
      <c r="E6854">
        <v>10</v>
      </c>
      <c r="G6854">
        <v>2</v>
      </c>
      <c r="H6854">
        <v>30</v>
      </c>
      <c r="K6854">
        <v>0</v>
      </c>
      <c r="L6854" t="s">
        <v>12086</v>
      </c>
      <c r="M6854">
        <v>63</v>
      </c>
      <c r="N6854">
        <v>2</v>
      </c>
      <c r="O6854">
        <v>32768</v>
      </c>
      <c r="Q6854">
        <v>1</v>
      </c>
      <c r="S6854">
        <v>3</v>
      </c>
      <c r="T6854" t="s">
        <v>44497</v>
      </c>
      <c r="U6854" t="s">
        <v>44497</v>
      </c>
      <c r="V6854" t="s">
        <v>44497</v>
      </c>
    </row>
    <row r="6855" spans="1:22" x14ac:dyDescent="0.3">
      <c r="A6855">
        <v>13223</v>
      </c>
      <c r="B6855" t="s">
        <v>20801</v>
      </c>
      <c r="C6855" t="s">
        <v>4074</v>
      </c>
      <c r="D6855">
        <v>10</v>
      </c>
      <c r="E6855">
        <v>10</v>
      </c>
      <c r="G6855">
        <v>5</v>
      </c>
      <c r="H6855">
        <v>50</v>
      </c>
      <c r="K6855">
        <v>0</v>
      </c>
      <c r="L6855" t="s">
        <v>12086</v>
      </c>
      <c r="M6855">
        <v>63</v>
      </c>
      <c r="N6855">
        <v>2</v>
      </c>
      <c r="O6855">
        <v>32768</v>
      </c>
      <c r="Q6855">
        <v>1</v>
      </c>
      <c r="S6855">
        <v>5</v>
      </c>
      <c r="T6855" t="s">
        <v>33003</v>
      </c>
      <c r="U6855" t="s">
        <v>33003</v>
      </c>
      <c r="V6855" t="s">
        <v>33003</v>
      </c>
    </row>
    <row r="6856" spans="1:22" x14ac:dyDescent="0.3">
      <c r="A6856">
        <v>13224</v>
      </c>
      <c r="B6856" t="s">
        <v>20802</v>
      </c>
      <c r="C6856" t="s">
        <v>6095</v>
      </c>
      <c r="D6856">
        <v>10</v>
      </c>
      <c r="E6856">
        <v>10</v>
      </c>
      <c r="G6856">
        <v>5</v>
      </c>
      <c r="H6856">
        <v>50</v>
      </c>
      <c r="K6856">
        <v>0</v>
      </c>
      <c r="L6856" t="s">
        <v>12086</v>
      </c>
      <c r="M6856">
        <v>63</v>
      </c>
      <c r="N6856">
        <v>2</v>
      </c>
      <c r="O6856">
        <v>32768</v>
      </c>
      <c r="Q6856">
        <v>1</v>
      </c>
      <c r="S6856">
        <v>5</v>
      </c>
      <c r="T6856" t="s">
        <v>33454</v>
      </c>
      <c r="U6856" t="s">
        <v>33454</v>
      </c>
      <c r="V6856" t="s">
        <v>33454</v>
      </c>
    </row>
    <row r="6857" spans="1:22" x14ac:dyDescent="0.3">
      <c r="A6857">
        <v>13225</v>
      </c>
      <c r="B6857" t="s">
        <v>20803</v>
      </c>
      <c r="C6857" t="s">
        <v>7789</v>
      </c>
      <c r="D6857">
        <v>10</v>
      </c>
      <c r="E6857">
        <v>10</v>
      </c>
      <c r="G6857">
        <v>5</v>
      </c>
      <c r="H6857">
        <v>50</v>
      </c>
      <c r="K6857">
        <v>0</v>
      </c>
      <c r="L6857" t="s">
        <v>12086</v>
      </c>
      <c r="M6857">
        <v>63</v>
      </c>
      <c r="N6857">
        <v>2</v>
      </c>
      <c r="O6857">
        <v>32768</v>
      </c>
      <c r="Q6857">
        <v>1</v>
      </c>
      <c r="S6857">
        <v>5</v>
      </c>
      <c r="T6857" t="s">
        <v>42991</v>
      </c>
      <c r="U6857" t="s">
        <v>42991</v>
      </c>
      <c r="V6857" t="s">
        <v>42991</v>
      </c>
    </row>
    <row r="6858" spans="1:22" x14ac:dyDescent="0.3">
      <c r="A6858">
        <v>13226</v>
      </c>
      <c r="B6858" t="s">
        <v>20804</v>
      </c>
      <c r="C6858" t="s">
        <v>1234</v>
      </c>
      <c r="D6858">
        <v>10</v>
      </c>
      <c r="E6858">
        <v>10</v>
      </c>
      <c r="G6858">
        <v>5</v>
      </c>
      <c r="H6858">
        <v>50</v>
      </c>
      <c r="K6858">
        <v>0</v>
      </c>
      <c r="L6858" t="s">
        <v>12086</v>
      </c>
      <c r="M6858">
        <v>63</v>
      </c>
      <c r="N6858">
        <v>2</v>
      </c>
      <c r="O6858">
        <v>32768</v>
      </c>
      <c r="Q6858">
        <v>1</v>
      </c>
      <c r="S6858">
        <v>5</v>
      </c>
      <c r="T6858" t="s">
        <v>42793</v>
      </c>
      <c r="U6858" t="s">
        <v>42793</v>
      </c>
      <c r="V6858" t="s">
        <v>42793</v>
      </c>
    </row>
    <row r="6859" spans="1:22" x14ac:dyDescent="0.3">
      <c r="A6859">
        <v>13227</v>
      </c>
      <c r="B6859" t="s">
        <v>20805</v>
      </c>
      <c r="C6859" t="s">
        <v>4207</v>
      </c>
      <c r="D6859">
        <v>10</v>
      </c>
      <c r="E6859">
        <v>10</v>
      </c>
      <c r="G6859">
        <v>5</v>
      </c>
      <c r="H6859">
        <v>50</v>
      </c>
      <c r="K6859">
        <v>0</v>
      </c>
      <c r="L6859" t="s">
        <v>12086</v>
      </c>
      <c r="M6859">
        <v>63</v>
      </c>
      <c r="N6859">
        <v>2</v>
      </c>
      <c r="O6859">
        <v>32768</v>
      </c>
      <c r="Q6859">
        <v>1</v>
      </c>
      <c r="S6859">
        <v>5</v>
      </c>
      <c r="T6859" t="s">
        <v>33009</v>
      </c>
      <c r="U6859" t="s">
        <v>33009</v>
      </c>
      <c r="V6859" t="s">
        <v>33009</v>
      </c>
    </row>
    <row r="6860" spans="1:22" x14ac:dyDescent="0.3">
      <c r="A6860">
        <v>13228</v>
      </c>
      <c r="B6860" t="s">
        <v>20806</v>
      </c>
      <c r="C6860" t="s">
        <v>20807</v>
      </c>
      <c r="D6860">
        <v>10</v>
      </c>
      <c r="E6860">
        <v>1</v>
      </c>
      <c r="G6860">
        <v>2</v>
      </c>
      <c r="H6860">
        <v>20</v>
      </c>
      <c r="L6860" t="s">
        <v>13184</v>
      </c>
      <c r="M6860">
        <v>63</v>
      </c>
      <c r="N6860">
        <v>2</v>
      </c>
      <c r="O6860">
        <v>32768</v>
      </c>
      <c r="Q6860">
        <v>1</v>
      </c>
      <c r="S6860">
        <v>3</v>
      </c>
      <c r="T6860" t="s">
        <v>33003</v>
      </c>
      <c r="U6860" t="s">
        <v>33003</v>
      </c>
      <c r="V6860" t="s">
        <v>33003</v>
      </c>
    </row>
    <row r="6861" spans="1:22" x14ac:dyDescent="0.3">
      <c r="A6861">
        <v>13229</v>
      </c>
      <c r="B6861" t="s">
        <v>20808</v>
      </c>
      <c r="C6861" t="s">
        <v>20809</v>
      </c>
      <c r="D6861">
        <v>10</v>
      </c>
      <c r="E6861">
        <v>1</v>
      </c>
      <c r="G6861">
        <v>2</v>
      </c>
      <c r="H6861">
        <v>20</v>
      </c>
      <c r="L6861" t="s">
        <v>13184</v>
      </c>
      <c r="M6861">
        <v>63</v>
      </c>
      <c r="N6861">
        <v>2</v>
      </c>
      <c r="O6861">
        <v>32768</v>
      </c>
      <c r="Q6861">
        <v>1</v>
      </c>
      <c r="S6861">
        <v>3</v>
      </c>
      <c r="T6861" t="s">
        <v>33454</v>
      </c>
      <c r="U6861" t="s">
        <v>33454</v>
      </c>
      <c r="V6861" t="s">
        <v>33454</v>
      </c>
    </row>
    <row r="6862" spans="1:22" x14ac:dyDescent="0.3">
      <c r="A6862">
        <v>13230</v>
      </c>
      <c r="B6862" t="s">
        <v>20810</v>
      </c>
      <c r="C6862" t="s">
        <v>20811</v>
      </c>
      <c r="D6862">
        <v>10</v>
      </c>
      <c r="E6862">
        <v>1</v>
      </c>
      <c r="G6862">
        <v>2</v>
      </c>
      <c r="H6862">
        <v>20</v>
      </c>
      <c r="L6862" t="s">
        <v>13184</v>
      </c>
      <c r="M6862">
        <v>63</v>
      </c>
      <c r="N6862">
        <v>2</v>
      </c>
      <c r="O6862">
        <v>32768</v>
      </c>
      <c r="Q6862">
        <v>1</v>
      </c>
      <c r="S6862">
        <v>3</v>
      </c>
      <c r="T6862" t="s">
        <v>33009</v>
      </c>
      <c r="U6862" t="s">
        <v>33009</v>
      </c>
      <c r="V6862" t="s">
        <v>33009</v>
      </c>
    </row>
    <row r="6863" spans="1:22" x14ac:dyDescent="0.3">
      <c r="A6863">
        <v>13231</v>
      </c>
      <c r="B6863" t="s">
        <v>7748</v>
      </c>
      <c r="C6863" t="s">
        <v>7749</v>
      </c>
      <c r="D6863">
        <v>10</v>
      </c>
      <c r="E6863">
        <v>1</v>
      </c>
      <c r="G6863">
        <v>2</v>
      </c>
      <c r="H6863">
        <v>20</v>
      </c>
      <c r="L6863" t="s">
        <v>13184</v>
      </c>
      <c r="M6863">
        <v>63</v>
      </c>
      <c r="N6863">
        <v>2</v>
      </c>
      <c r="O6863">
        <v>32768</v>
      </c>
      <c r="Q6863">
        <v>1</v>
      </c>
      <c r="S6863">
        <v>3</v>
      </c>
      <c r="T6863" t="s">
        <v>42991</v>
      </c>
      <c r="U6863" t="s">
        <v>42991</v>
      </c>
      <c r="V6863" t="s">
        <v>42991</v>
      </c>
    </row>
    <row r="6864" spans="1:22" x14ac:dyDescent="0.3">
      <c r="A6864">
        <v>13232</v>
      </c>
      <c r="B6864" t="s">
        <v>20812</v>
      </c>
      <c r="C6864" t="s">
        <v>20813</v>
      </c>
      <c r="D6864">
        <v>10</v>
      </c>
      <c r="E6864">
        <v>1</v>
      </c>
      <c r="G6864">
        <v>2</v>
      </c>
      <c r="H6864">
        <v>20</v>
      </c>
      <c r="L6864" t="s">
        <v>13184</v>
      </c>
      <c r="M6864">
        <v>63</v>
      </c>
      <c r="N6864">
        <v>2</v>
      </c>
      <c r="O6864">
        <v>32768</v>
      </c>
      <c r="Q6864">
        <v>1</v>
      </c>
      <c r="S6864">
        <v>3</v>
      </c>
      <c r="T6864" t="s">
        <v>42793</v>
      </c>
      <c r="U6864" t="s">
        <v>42793</v>
      </c>
      <c r="V6864" t="s">
        <v>42793</v>
      </c>
    </row>
    <row r="6865" spans="1:22" x14ac:dyDescent="0.3">
      <c r="A6865">
        <v>13250</v>
      </c>
      <c r="B6865" t="s">
        <v>9021</v>
      </c>
      <c r="C6865" t="s">
        <v>9021</v>
      </c>
      <c r="D6865">
        <v>10</v>
      </c>
      <c r="E6865">
        <v>4</v>
      </c>
      <c r="G6865">
        <v>5</v>
      </c>
      <c r="H6865">
        <v>10</v>
      </c>
      <c r="L6865" t="s">
        <v>12029</v>
      </c>
      <c r="M6865">
        <v>7</v>
      </c>
      <c r="N6865">
        <v>2</v>
      </c>
      <c r="O6865">
        <v>32768</v>
      </c>
      <c r="Q6865">
        <v>1</v>
      </c>
      <c r="S6865">
        <v>6</v>
      </c>
      <c r="T6865" t="s">
        <v>12087</v>
      </c>
      <c r="U6865" t="s">
        <v>12087</v>
      </c>
      <c r="V6865" t="s">
        <v>12087</v>
      </c>
    </row>
    <row r="6866" spans="1:22" x14ac:dyDescent="0.3">
      <c r="A6866">
        <v>13251</v>
      </c>
      <c r="B6866" t="s">
        <v>7079</v>
      </c>
      <c r="C6866" t="s">
        <v>7080</v>
      </c>
      <c r="D6866">
        <v>10</v>
      </c>
      <c r="E6866">
        <v>10</v>
      </c>
      <c r="G6866">
        <v>5</v>
      </c>
      <c r="H6866">
        <v>30</v>
      </c>
      <c r="L6866" t="s">
        <v>12029</v>
      </c>
      <c r="M6866">
        <v>7</v>
      </c>
      <c r="N6866">
        <v>2</v>
      </c>
      <c r="O6866">
        <v>32768</v>
      </c>
      <c r="Q6866">
        <v>20</v>
      </c>
      <c r="S6866">
        <v>6</v>
      </c>
      <c r="T6866" t="s">
        <v>12087</v>
      </c>
      <c r="U6866" t="s">
        <v>12087</v>
      </c>
      <c r="V6866" t="s">
        <v>12087</v>
      </c>
    </row>
    <row r="6867" spans="1:22" x14ac:dyDescent="0.3">
      <c r="A6867">
        <v>13252</v>
      </c>
      <c r="B6867" t="s">
        <v>4085</v>
      </c>
      <c r="C6867" t="s">
        <v>4086</v>
      </c>
      <c r="D6867">
        <v>10</v>
      </c>
      <c r="E6867">
        <v>20</v>
      </c>
      <c r="G6867">
        <v>5</v>
      </c>
      <c r="H6867">
        <v>45</v>
      </c>
      <c r="L6867" t="s">
        <v>12029</v>
      </c>
      <c r="M6867">
        <v>7</v>
      </c>
      <c r="N6867">
        <v>2</v>
      </c>
      <c r="O6867">
        <v>32768</v>
      </c>
      <c r="Q6867">
        <v>40</v>
      </c>
      <c r="S6867">
        <v>6</v>
      </c>
      <c r="T6867" t="s">
        <v>12087</v>
      </c>
      <c r="U6867" t="s">
        <v>12087</v>
      </c>
      <c r="V6867" t="s">
        <v>12087</v>
      </c>
    </row>
    <row r="6868" spans="1:22" x14ac:dyDescent="0.3">
      <c r="A6868">
        <v>13253</v>
      </c>
      <c r="B6868" t="s">
        <v>8932</v>
      </c>
      <c r="C6868" t="s">
        <v>8933</v>
      </c>
      <c r="D6868">
        <v>10</v>
      </c>
      <c r="E6868">
        <v>40</v>
      </c>
      <c r="G6868">
        <v>5</v>
      </c>
      <c r="H6868">
        <v>70</v>
      </c>
      <c r="L6868" t="s">
        <v>12029</v>
      </c>
      <c r="M6868">
        <v>7</v>
      </c>
      <c r="N6868">
        <v>2</v>
      </c>
      <c r="O6868">
        <v>32768</v>
      </c>
      <c r="Q6868">
        <v>60</v>
      </c>
      <c r="S6868">
        <v>6</v>
      </c>
      <c r="T6868" t="s">
        <v>12087</v>
      </c>
      <c r="U6868" t="s">
        <v>12087</v>
      </c>
      <c r="V6868" t="s">
        <v>12087</v>
      </c>
    </row>
    <row r="6869" spans="1:22" x14ac:dyDescent="0.3">
      <c r="A6869">
        <v>13254</v>
      </c>
      <c r="B6869" t="s">
        <v>10002</v>
      </c>
      <c r="C6869" t="s">
        <v>10003</v>
      </c>
      <c r="D6869">
        <v>10</v>
      </c>
      <c r="E6869">
        <v>100</v>
      </c>
      <c r="G6869">
        <v>5</v>
      </c>
      <c r="H6869">
        <v>100</v>
      </c>
      <c r="L6869" t="s">
        <v>12029</v>
      </c>
      <c r="M6869">
        <v>7</v>
      </c>
      <c r="N6869">
        <v>2</v>
      </c>
      <c r="O6869">
        <v>32768</v>
      </c>
      <c r="Q6869">
        <v>80</v>
      </c>
      <c r="S6869">
        <v>6</v>
      </c>
      <c r="T6869" t="s">
        <v>12087</v>
      </c>
      <c r="U6869" t="s">
        <v>12087</v>
      </c>
      <c r="V6869" t="s">
        <v>12087</v>
      </c>
    </row>
    <row r="6870" spans="1:22" x14ac:dyDescent="0.3">
      <c r="A6870">
        <v>13255</v>
      </c>
      <c r="B6870" t="s">
        <v>5912</v>
      </c>
      <c r="C6870" t="s">
        <v>5913</v>
      </c>
      <c r="D6870">
        <v>10</v>
      </c>
      <c r="E6870">
        <v>10</v>
      </c>
      <c r="G6870">
        <v>20</v>
      </c>
      <c r="H6870">
        <v>30</v>
      </c>
      <c r="L6870" t="s">
        <v>12029</v>
      </c>
      <c r="M6870">
        <v>7</v>
      </c>
      <c r="N6870">
        <v>2</v>
      </c>
      <c r="O6870">
        <v>32768</v>
      </c>
      <c r="Q6870">
        <v>1</v>
      </c>
      <c r="S6870">
        <v>7</v>
      </c>
      <c r="T6870" t="s">
        <v>33009</v>
      </c>
      <c r="U6870" t="s">
        <v>33009</v>
      </c>
      <c r="V6870" t="s">
        <v>33009</v>
      </c>
    </row>
    <row r="6871" spans="1:22" x14ac:dyDescent="0.3">
      <c r="A6871">
        <v>13256</v>
      </c>
      <c r="B6871" t="s">
        <v>5895</v>
      </c>
      <c r="C6871" t="s">
        <v>5896</v>
      </c>
      <c r="D6871">
        <v>10</v>
      </c>
      <c r="E6871">
        <v>10</v>
      </c>
      <c r="G6871">
        <v>20</v>
      </c>
      <c r="H6871">
        <v>30</v>
      </c>
      <c r="L6871" t="s">
        <v>12029</v>
      </c>
      <c r="M6871">
        <v>7</v>
      </c>
      <c r="N6871">
        <v>2</v>
      </c>
      <c r="O6871">
        <v>32768</v>
      </c>
      <c r="Q6871">
        <v>1</v>
      </c>
      <c r="S6871">
        <v>7</v>
      </c>
      <c r="T6871" t="s">
        <v>33005</v>
      </c>
      <c r="U6871" t="s">
        <v>33005</v>
      </c>
      <c r="V6871" t="s">
        <v>33005</v>
      </c>
    </row>
    <row r="6872" spans="1:22" x14ac:dyDescent="0.3">
      <c r="A6872">
        <v>13257</v>
      </c>
      <c r="B6872" t="s">
        <v>5908</v>
      </c>
      <c r="C6872" t="s">
        <v>5909</v>
      </c>
      <c r="D6872">
        <v>10</v>
      </c>
      <c r="E6872">
        <v>10</v>
      </c>
      <c r="G6872">
        <v>20</v>
      </c>
      <c r="H6872">
        <v>30</v>
      </c>
      <c r="L6872" t="s">
        <v>12029</v>
      </c>
      <c r="M6872">
        <v>7</v>
      </c>
      <c r="N6872">
        <v>2</v>
      </c>
      <c r="O6872">
        <v>32768</v>
      </c>
      <c r="Q6872">
        <v>1</v>
      </c>
      <c r="S6872">
        <v>7</v>
      </c>
      <c r="T6872" t="s">
        <v>33454</v>
      </c>
      <c r="U6872" t="s">
        <v>33454</v>
      </c>
      <c r="V6872" t="s">
        <v>33454</v>
      </c>
    </row>
    <row r="6873" spans="1:22" x14ac:dyDescent="0.3">
      <c r="A6873">
        <v>13258</v>
      </c>
      <c r="B6873" t="s">
        <v>5904</v>
      </c>
      <c r="C6873" t="s">
        <v>5905</v>
      </c>
      <c r="D6873">
        <v>10</v>
      </c>
      <c r="E6873">
        <v>10</v>
      </c>
      <c r="G6873">
        <v>20</v>
      </c>
      <c r="H6873">
        <v>30</v>
      </c>
      <c r="L6873" t="s">
        <v>12029</v>
      </c>
      <c r="M6873">
        <v>7</v>
      </c>
      <c r="N6873">
        <v>2</v>
      </c>
      <c r="O6873">
        <v>32768</v>
      </c>
      <c r="Q6873">
        <v>1</v>
      </c>
      <c r="S6873">
        <v>7</v>
      </c>
      <c r="T6873" t="s">
        <v>33003</v>
      </c>
      <c r="U6873" t="s">
        <v>33003</v>
      </c>
      <c r="V6873" t="s">
        <v>33003</v>
      </c>
    </row>
    <row r="6874" spans="1:22" x14ac:dyDescent="0.3">
      <c r="A6874">
        <v>13259</v>
      </c>
      <c r="B6874" t="s">
        <v>5900</v>
      </c>
      <c r="C6874" t="s">
        <v>5901</v>
      </c>
      <c r="D6874">
        <v>10</v>
      </c>
      <c r="E6874">
        <v>10</v>
      </c>
      <c r="G6874">
        <v>20</v>
      </c>
      <c r="H6874">
        <v>30</v>
      </c>
      <c r="L6874" t="s">
        <v>12029</v>
      </c>
      <c r="M6874">
        <v>7</v>
      </c>
      <c r="N6874">
        <v>2</v>
      </c>
      <c r="O6874">
        <v>32768</v>
      </c>
      <c r="Q6874">
        <v>1</v>
      </c>
      <c r="S6874">
        <v>7</v>
      </c>
      <c r="T6874" t="s">
        <v>44495</v>
      </c>
      <c r="U6874" t="s">
        <v>44495</v>
      </c>
      <c r="V6874" t="s">
        <v>44495</v>
      </c>
    </row>
    <row r="6875" spans="1:22" x14ac:dyDescent="0.3">
      <c r="A6875">
        <v>13260</v>
      </c>
      <c r="B6875" t="s">
        <v>20814</v>
      </c>
      <c r="C6875" t="s">
        <v>20815</v>
      </c>
      <c r="D6875">
        <v>10</v>
      </c>
      <c r="E6875">
        <v>100</v>
      </c>
      <c r="G6875">
        <v>1</v>
      </c>
      <c r="H6875">
        <v>0</v>
      </c>
      <c r="L6875" t="s">
        <v>12251</v>
      </c>
      <c r="M6875">
        <v>56</v>
      </c>
      <c r="N6875">
        <v>2</v>
      </c>
      <c r="O6875">
        <v>32768</v>
      </c>
      <c r="Q6875">
        <v>99</v>
      </c>
      <c r="S6875">
        <v>9</v>
      </c>
      <c r="T6875" t="s">
        <v>12087</v>
      </c>
      <c r="U6875" t="s">
        <v>12087</v>
      </c>
      <c r="V6875" t="s">
        <v>12087</v>
      </c>
    </row>
    <row r="6876" spans="1:22" x14ac:dyDescent="0.3">
      <c r="A6876">
        <v>13261</v>
      </c>
      <c r="B6876" t="s">
        <v>20816</v>
      </c>
      <c r="C6876" t="s">
        <v>20817</v>
      </c>
      <c r="D6876">
        <v>10</v>
      </c>
      <c r="E6876">
        <v>100</v>
      </c>
      <c r="G6876">
        <v>1</v>
      </c>
      <c r="H6876">
        <v>0</v>
      </c>
      <c r="L6876" t="s">
        <v>12251</v>
      </c>
      <c r="M6876">
        <v>56</v>
      </c>
      <c r="N6876">
        <v>2</v>
      </c>
      <c r="O6876">
        <v>32768</v>
      </c>
      <c r="Q6876">
        <v>99</v>
      </c>
      <c r="S6876">
        <v>9</v>
      </c>
      <c r="T6876" t="s">
        <v>12087</v>
      </c>
      <c r="U6876" t="s">
        <v>12087</v>
      </c>
      <c r="V6876" t="s">
        <v>12087</v>
      </c>
    </row>
    <row r="6877" spans="1:22" x14ac:dyDescent="0.3">
      <c r="A6877">
        <v>13262</v>
      </c>
      <c r="B6877" t="s">
        <v>20818</v>
      </c>
      <c r="C6877" t="s">
        <v>20819</v>
      </c>
      <c r="D6877">
        <v>10</v>
      </c>
      <c r="E6877">
        <v>100</v>
      </c>
      <c r="G6877">
        <v>1</v>
      </c>
      <c r="H6877">
        <v>0</v>
      </c>
      <c r="L6877" t="s">
        <v>12251</v>
      </c>
      <c r="M6877">
        <v>56</v>
      </c>
      <c r="N6877">
        <v>2</v>
      </c>
      <c r="O6877">
        <v>32768</v>
      </c>
      <c r="Q6877">
        <v>99</v>
      </c>
      <c r="S6877">
        <v>9</v>
      </c>
      <c r="T6877" t="s">
        <v>12087</v>
      </c>
      <c r="U6877" t="s">
        <v>12087</v>
      </c>
      <c r="V6877" t="s">
        <v>12087</v>
      </c>
    </row>
    <row r="6878" spans="1:22" x14ac:dyDescent="0.3">
      <c r="A6878">
        <v>13263</v>
      </c>
      <c r="B6878" t="s">
        <v>20820</v>
      </c>
      <c r="C6878" t="s">
        <v>20821</v>
      </c>
      <c r="D6878">
        <v>10</v>
      </c>
      <c r="E6878">
        <v>100</v>
      </c>
      <c r="G6878">
        <v>1</v>
      </c>
      <c r="H6878">
        <v>0</v>
      </c>
      <c r="L6878" t="s">
        <v>12251</v>
      </c>
      <c r="M6878">
        <v>56</v>
      </c>
      <c r="N6878">
        <v>2</v>
      </c>
      <c r="O6878">
        <v>32768</v>
      </c>
      <c r="Q6878">
        <v>99</v>
      </c>
      <c r="S6878">
        <v>9</v>
      </c>
      <c r="T6878" t="s">
        <v>12087</v>
      </c>
      <c r="U6878" t="s">
        <v>12087</v>
      </c>
      <c r="V6878" t="s">
        <v>12087</v>
      </c>
    </row>
    <row r="6879" spans="1:22" x14ac:dyDescent="0.3">
      <c r="A6879">
        <v>13264</v>
      </c>
      <c r="B6879" t="s">
        <v>20822</v>
      </c>
      <c r="C6879" t="s">
        <v>20823</v>
      </c>
      <c r="D6879">
        <v>10</v>
      </c>
      <c r="E6879">
        <v>100</v>
      </c>
      <c r="G6879">
        <v>1</v>
      </c>
      <c r="H6879">
        <v>0</v>
      </c>
      <c r="L6879" t="s">
        <v>12251</v>
      </c>
      <c r="M6879">
        <v>56</v>
      </c>
      <c r="N6879">
        <v>2</v>
      </c>
      <c r="O6879">
        <v>32768</v>
      </c>
      <c r="Q6879">
        <v>99</v>
      </c>
      <c r="S6879">
        <v>9</v>
      </c>
      <c r="T6879" t="s">
        <v>12087</v>
      </c>
      <c r="U6879" t="s">
        <v>12087</v>
      </c>
      <c r="V6879" t="s">
        <v>12087</v>
      </c>
    </row>
    <row r="6880" spans="1:22" x14ac:dyDescent="0.3">
      <c r="A6880">
        <v>13265</v>
      </c>
      <c r="B6880" t="s">
        <v>20824</v>
      </c>
      <c r="C6880" t="s">
        <v>20825</v>
      </c>
      <c r="D6880">
        <v>10</v>
      </c>
      <c r="E6880">
        <v>100</v>
      </c>
      <c r="G6880">
        <v>50</v>
      </c>
      <c r="H6880">
        <v>0</v>
      </c>
      <c r="L6880" t="s">
        <v>12251</v>
      </c>
      <c r="M6880">
        <v>56</v>
      </c>
      <c r="N6880">
        <v>2</v>
      </c>
      <c r="O6880">
        <v>32768</v>
      </c>
      <c r="Q6880">
        <v>99</v>
      </c>
      <c r="S6880">
        <v>9</v>
      </c>
      <c r="T6880" t="s">
        <v>12087</v>
      </c>
      <c r="U6880" t="s">
        <v>12087</v>
      </c>
      <c r="V6880" t="s">
        <v>12087</v>
      </c>
    </row>
    <row r="6881" spans="1:22" x14ac:dyDescent="0.3">
      <c r="A6881">
        <v>13266</v>
      </c>
      <c r="B6881" t="s">
        <v>20826</v>
      </c>
      <c r="C6881" t="s">
        <v>20827</v>
      </c>
      <c r="D6881">
        <v>10</v>
      </c>
      <c r="E6881">
        <v>100</v>
      </c>
      <c r="G6881">
        <v>50</v>
      </c>
      <c r="H6881">
        <v>0</v>
      </c>
      <c r="L6881" t="s">
        <v>12251</v>
      </c>
      <c r="M6881">
        <v>56</v>
      </c>
      <c r="N6881">
        <v>2</v>
      </c>
      <c r="O6881">
        <v>32768</v>
      </c>
      <c r="Q6881">
        <v>99</v>
      </c>
      <c r="S6881">
        <v>9</v>
      </c>
      <c r="T6881" t="s">
        <v>12087</v>
      </c>
      <c r="U6881" t="s">
        <v>12087</v>
      </c>
      <c r="V6881" t="s">
        <v>12087</v>
      </c>
    </row>
    <row r="6882" spans="1:22" x14ac:dyDescent="0.3">
      <c r="A6882">
        <v>13267</v>
      </c>
      <c r="B6882" t="s">
        <v>20828</v>
      </c>
      <c r="C6882" t="s">
        <v>20829</v>
      </c>
      <c r="D6882">
        <v>10</v>
      </c>
      <c r="E6882">
        <v>100</v>
      </c>
      <c r="G6882">
        <v>50</v>
      </c>
      <c r="H6882">
        <v>0</v>
      </c>
      <c r="L6882" t="s">
        <v>12251</v>
      </c>
      <c r="M6882">
        <v>56</v>
      </c>
      <c r="N6882">
        <v>2</v>
      </c>
      <c r="O6882">
        <v>32768</v>
      </c>
      <c r="Q6882">
        <v>99</v>
      </c>
      <c r="S6882">
        <v>9</v>
      </c>
      <c r="T6882" t="s">
        <v>12087</v>
      </c>
      <c r="U6882" t="s">
        <v>12087</v>
      </c>
      <c r="V6882" t="s">
        <v>12087</v>
      </c>
    </row>
    <row r="6883" spans="1:22" x14ac:dyDescent="0.3">
      <c r="A6883">
        <v>13268</v>
      </c>
      <c r="B6883" t="s">
        <v>20830</v>
      </c>
      <c r="C6883" t="s">
        <v>20831</v>
      </c>
      <c r="D6883">
        <v>10</v>
      </c>
      <c r="E6883">
        <v>100</v>
      </c>
      <c r="G6883">
        <v>10</v>
      </c>
      <c r="H6883">
        <v>0</v>
      </c>
      <c r="L6883" t="s">
        <v>12251</v>
      </c>
      <c r="M6883">
        <v>56</v>
      </c>
      <c r="N6883">
        <v>2</v>
      </c>
      <c r="O6883">
        <v>32768</v>
      </c>
      <c r="Q6883">
        <v>99</v>
      </c>
      <c r="S6883">
        <v>9</v>
      </c>
      <c r="T6883" t="s">
        <v>44498</v>
      </c>
      <c r="U6883" t="s">
        <v>44498</v>
      </c>
      <c r="V6883" t="s">
        <v>44498</v>
      </c>
    </row>
    <row r="6884" spans="1:22" x14ac:dyDescent="0.3">
      <c r="A6884">
        <v>13269</v>
      </c>
      <c r="B6884" t="s">
        <v>20832</v>
      </c>
      <c r="C6884" t="s">
        <v>20833</v>
      </c>
      <c r="D6884">
        <v>10</v>
      </c>
      <c r="E6884">
        <v>100</v>
      </c>
      <c r="G6884">
        <v>10</v>
      </c>
      <c r="H6884">
        <v>0</v>
      </c>
      <c r="L6884" t="s">
        <v>12251</v>
      </c>
      <c r="M6884">
        <v>56</v>
      </c>
      <c r="N6884">
        <v>2</v>
      </c>
      <c r="O6884">
        <v>32768</v>
      </c>
      <c r="Q6884">
        <v>99</v>
      </c>
      <c r="S6884">
        <v>9</v>
      </c>
      <c r="T6884" t="s">
        <v>44213</v>
      </c>
      <c r="U6884" t="s">
        <v>44213</v>
      </c>
      <c r="V6884" t="s">
        <v>44213</v>
      </c>
    </row>
    <row r="6885" spans="1:22" x14ac:dyDescent="0.3">
      <c r="A6885">
        <v>13270</v>
      </c>
      <c r="B6885" t="s">
        <v>20834</v>
      </c>
      <c r="C6885" t="s">
        <v>20835</v>
      </c>
      <c r="D6885">
        <v>10</v>
      </c>
      <c r="E6885">
        <v>100</v>
      </c>
      <c r="G6885">
        <v>50</v>
      </c>
      <c r="H6885">
        <v>0</v>
      </c>
      <c r="L6885" t="s">
        <v>12251</v>
      </c>
      <c r="M6885">
        <v>56</v>
      </c>
      <c r="N6885">
        <v>2</v>
      </c>
      <c r="O6885">
        <v>32768</v>
      </c>
      <c r="Q6885">
        <v>99</v>
      </c>
      <c r="S6885">
        <v>9</v>
      </c>
      <c r="T6885" t="s">
        <v>44214</v>
      </c>
      <c r="U6885" t="s">
        <v>44214</v>
      </c>
      <c r="V6885" t="s">
        <v>44214</v>
      </c>
    </row>
    <row r="6886" spans="1:22" x14ac:dyDescent="0.3">
      <c r="A6886">
        <v>13271</v>
      </c>
      <c r="B6886" t="s">
        <v>20836</v>
      </c>
      <c r="C6886" t="s">
        <v>20837</v>
      </c>
      <c r="D6886">
        <v>10</v>
      </c>
      <c r="E6886">
        <v>100</v>
      </c>
      <c r="G6886">
        <v>50</v>
      </c>
      <c r="H6886">
        <v>0</v>
      </c>
      <c r="L6886" t="s">
        <v>12251</v>
      </c>
      <c r="M6886">
        <v>56</v>
      </c>
      <c r="N6886">
        <v>2</v>
      </c>
      <c r="O6886">
        <v>32768</v>
      </c>
      <c r="Q6886">
        <v>99</v>
      </c>
      <c r="S6886">
        <v>9</v>
      </c>
      <c r="T6886" t="s">
        <v>44215</v>
      </c>
      <c r="U6886" t="s">
        <v>44215</v>
      </c>
      <c r="V6886" t="s">
        <v>44215</v>
      </c>
    </row>
    <row r="6887" spans="1:22" x14ac:dyDescent="0.3">
      <c r="A6887">
        <v>13272</v>
      </c>
      <c r="B6887" t="s">
        <v>20838</v>
      </c>
      <c r="C6887" t="s">
        <v>20839</v>
      </c>
      <c r="D6887">
        <v>10</v>
      </c>
      <c r="E6887">
        <v>100</v>
      </c>
      <c r="G6887">
        <v>50</v>
      </c>
      <c r="H6887">
        <v>0</v>
      </c>
      <c r="L6887" t="s">
        <v>12251</v>
      </c>
      <c r="M6887">
        <v>56</v>
      </c>
      <c r="N6887">
        <v>2</v>
      </c>
      <c r="O6887">
        <v>32768</v>
      </c>
      <c r="Q6887">
        <v>99</v>
      </c>
      <c r="S6887">
        <v>9</v>
      </c>
      <c r="T6887" t="s">
        <v>44499</v>
      </c>
      <c r="U6887" t="s">
        <v>44499</v>
      </c>
      <c r="V6887" t="s">
        <v>44499</v>
      </c>
    </row>
    <row r="6888" spans="1:22" x14ac:dyDescent="0.3">
      <c r="A6888">
        <v>13273</v>
      </c>
      <c r="B6888" t="s">
        <v>20840</v>
      </c>
      <c r="C6888" t="s">
        <v>20841</v>
      </c>
      <c r="D6888">
        <v>10</v>
      </c>
      <c r="E6888">
        <v>100</v>
      </c>
      <c r="G6888">
        <v>10</v>
      </c>
      <c r="H6888">
        <v>0</v>
      </c>
      <c r="L6888" t="s">
        <v>12251</v>
      </c>
      <c r="M6888">
        <v>56</v>
      </c>
      <c r="N6888">
        <v>2</v>
      </c>
      <c r="O6888">
        <v>32768</v>
      </c>
      <c r="Q6888">
        <v>99</v>
      </c>
      <c r="S6888">
        <v>9</v>
      </c>
      <c r="T6888" t="s">
        <v>44216</v>
      </c>
      <c r="U6888" t="s">
        <v>44216</v>
      </c>
      <c r="V6888" t="s">
        <v>44216</v>
      </c>
    </row>
    <row r="6889" spans="1:22" x14ac:dyDescent="0.3">
      <c r="A6889">
        <v>13274</v>
      </c>
      <c r="B6889" t="s">
        <v>20842</v>
      </c>
      <c r="C6889" t="s">
        <v>20843</v>
      </c>
      <c r="D6889">
        <v>10</v>
      </c>
      <c r="E6889">
        <v>100</v>
      </c>
      <c r="G6889">
        <v>10</v>
      </c>
      <c r="H6889">
        <v>0</v>
      </c>
      <c r="L6889" t="s">
        <v>12251</v>
      </c>
      <c r="M6889">
        <v>56</v>
      </c>
      <c r="N6889">
        <v>2</v>
      </c>
      <c r="O6889">
        <v>32768</v>
      </c>
      <c r="Q6889">
        <v>99</v>
      </c>
      <c r="S6889">
        <v>9</v>
      </c>
      <c r="T6889" t="s">
        <v>44217</v>
      </c>
      <c r="U6889" t="s">
        <v>44217</v>
      </c>
      <c r="V6889" t="s">
        <v>44217</v>
      </c>
    </row>
    <row r="6890" spans="1:22" x14ac:dyDescent="0.3">
      <c r="A6890">
        <v>13275</v>
      </c>
      <c r="B6890" t="s">
        <v>20844</v>
      </c>
      <c r="C6890" t="s">
        <v>20845</v>
      </c>
      <c r="D6890">
        <v>10</v>
      </c>
      <c r="E6890">
        <v>100</v>
      </c>
      <c r="G6890">
        <v>20</v>
      </c>
      <c r="H6890">
        <v>0</v>
      </c>
      <c r="L6890" t="s">
        <v>12251</v>
      </c>
      <c r="M6890">
        <v>56</v>
      </c>
      <c r="N6890">
        <v>2</v>
      </c>
      <c r="O6890">
        <v>32768</v>
      </c>
      <c r="Q6890">
        <v>99</v>
      </c>
      <c r="S6890">
        <v>9</v>
      </c>
      <c r="T6890" t="s">
        <v>44500</v>
      </c>
      <c r="U6890" t="s">
        <v>44500</v>
      </c>
      <c r="V6890" t="s">
        <v>44500</v>
      </c>
    </row>
    <row r="6891" spans="1:22" x14ac:dyDescent="0.3">
      <c r="A6891">
        <v>13276</v>
      </c>
      <c r="B6891" t="s">
        <v>20846</v>
      </c>
      <c r="C6891" t="s">
        <v>20847</v>
      </c>
      <c r="D6891">
        <v>10</v>
      </c>
      <c r="E6891">
        <v>100</v>
      </c>
      <c r="G6891">
        <v>40</v>
      </c>
      <c r="H6891">
        <v>0</v>
      </c>
      <c r="L6891" t="s">
        <v>12251</v>
      </c>
      <c r="M6891">
        <v>56</v>
      </c>
      <c r="N6891">
        <v>2</v>
      </c>
      <c r="O6891">
        <v>32768</v>
      </c>
      <c r="Q6891">
        <v>99</v>
      </c>
      <c r="S6891">
        <v>9</v>
      </c>
      <c r="T6891" t="s">
        <v>44501</v>
      </c>
      <c r="U6891" t="s">
        <v>44501</v>
      </c>
      <c r="V6891" t="s">
        <v>44501</v>
      </c>
    </row>
    <row r="6892" spans="1:22" x14ac:dyDescent="0.3">
      <c r="A6892">
        <v>13277</v>
      </c>
      <c r="B6892" t="s">
        <v>20848</v>
      </c>
      <c r="C6892" t="s">
        <v>20849</v>
      </c>
      <c r="D6892">
        <v>10</v>
      </c>
      <c r="E6892">
        <v>100</v>
      </c>
      <c r="G6892">
        <v>80</v>
      </c>
      <c r="H6892">
        <v>0</v>
      </c>
      <c r="L6892" t="s">
        <v>12251</v>
      </c>
      <c r="M6892">
        <v>56</v>
      </c>
      <c r="N6892">
        <v>2</v>
      </c>
      <c r="O6892">
        <v>32768</v>
      </c>
      <c r="Q6892">
        <v>99</v>
      </c>
      <c r="S6892">
        <v>9</v>
      </c>
      <c r="T6892" t="s">
        <v>44502</v>
      </c>
      <c r="U6892" t="s">
        <v>44502</v>
      </c>
      <c r="V6892" t="s">
        <v>44502</v>
      </c>
    </row>
    <row r="6893" spans="1:22" x14ac:dyDescent="0.3">
      <c r="A6893">
        <v>13278</v>
      </c>
      <c r="B6893" t="s">
        <v>20850</v>
      </c>
      <c r="C6893" t="s">
        <v>20851</v>
      </c>
      <c r="D6893">
        <v>10</v>
      </c>
      <c r="E6893">
        <v>100</v>
      </c>
      <c r="G6893">
        <v>20</v>
      </c>
      <c r="H6893">
        <v>0</v>
      </c>
      <c r="L6893" t="s">
        <v>12251</v>
      </c>
      <c r="M6893">
        <v>56</v>
      </c>
      <c r="N6893">
        <v>2</v>
      </c>
      <c r="O6893">
        <v>32768</v>
      </c>
      <c r="Q6893">
        <v>99</v>
      </c>
      <c r="S6893">
        <v>9</v>
      </c>
      <c r="T6893" t="s">
        <v>44503</v>
      </c>
      <c r="U6893" t="s">
        <v>44503</v>
      </c>
      <c r="V6893" t="s">
        <v>44503</v>
      </c>
    </row>
    <row r="6894" spans="1:22" x14ac:dyDescent="0.3">
      <c r="A6894">
        <v>13279</v>
      </c>
      <c r="B6894" t="s">
        <v>20852</v>
      </c>
      <c r="C6894" t="s">
        <v>20853</v>
      </c>
      <c r="D6894">
        <v>10</v>
      </c>
      <c r="E6894">
        <v>100</v>
      </c>
      <c r="G6894">
        <v>40</v>
      </c>
      <c r="H6894">
        <v>0</v>
      </c>
      <c r="L6894" t="s">
        <v>12251</v>
      </c>
      <c r="M6894">
        <v>56</v>
      </c>
      <c r="N6894">
        <v>2</v>
      </c>
      <c r="O6894">
        <v>32768</v>
      </c>
      <c r="Q6894">
        <v>99</v>
      </c>
      <c r="S6894">
        <v>9</v>
      </c>
      <c r="T6894" t="s">
        <v>44504</v>
      </c>
      <c r="U6894" t="s">
        <v>44504</v>
      </c>
      <c r="V6894" t="s">
        <v>44504</v>
      </c>
    </row>
    <row r="6895" spans="1:22" x14ac:dyDescent="0.3">
      <c r="A6895">
        <v>13280</v>
      </c>
      <c r="B6895" t="s">
        <v>20854</v>
      </c>
      <c r="C6895" t="s">
        <v>20855</v>
      </c>
      <c r="D6895">
        <v>10</v>
      </c>
      <c r="E6895">
        <v>100</v>
      </c>
      <c r="G6895">
        <v>80</v>
      </c>
      <c r="H6895">
        <v>0</v>
      </c>
      <c r="L6895" t="s">
        <v>12251</v>
      </c>
      <c r="M6895">
        <v>56</v>
      </c>
      <c r="N6895">
        <v>2</v>
      </c>
      <c r="O6895">
        <v>32768</v>
      </c>
      <c r="Q6895">
        <v>99</v>
      </c>
      <c r="S6895">
        <v>9</v>
      </c>
      <c r="T6895" t="s">
        <v>44505</v>
      </c>
      <c r="U6895" t="s">
        <v>44505</v>
      </c>
      <c r="V6895" t="s">
        <v>44505</v>
      </c>
    </row>
    <row r="6896" spans="1:22" x14ac:dyDescent="0.3">
      <c r="A6896">
        <v>13281</v>
      </c>
      <c r="B6896" t="s">
        <v>20856</v>
      </c>
      <c r="C6896" t="s">
        <v>20857</v>
      </c>
      <c r="D6896">
        <v>10</v>
      </c>
      <c r="E6896">
        <v>100</v>
      </c>
      <c r="G6896">
        <v>70</v>
      </c>
      <c r="H6896">
        <v>0</v>
      </c>
      <c r="L6896" t="s">
        <v>12251</v>
      </c>
      <c r="M6896">
        <v>56</v>
      </c>
      <c r="N6896">
        <v>2</v>
      </c>
      <c r="O6896">
        <v>32768</v>
      </c>
      <c r="Q6896">
        <v>99</v>
      </c>
      <c r="S6896">
        <v>9</v>
      </c>
      <c r="T6896" t="s">
        <v>44506</v>
      </c>
      <c r="U6896" t="s">
        <v>44506</v>
      </c>
      <c r="V6896" t="s">
        <v>44506</v>
      </c>
    </row>
    <row r="6897" spans="1:22" x14ac:dyDescent="0.3">
      <c r="A6897">
        <v>13282</v>
      </c>
      <c r="B6897" t="s">
        <v>20858</v>
      </c>
      <c r="C6897" t="s">
        <v>20859</v>
      </c>
      <c r="D6897">
        <v>10</v>
      </c>
      <c r="E6897">
        <v>100</v>
      </c>
      <c r="G6897">
        <v>50</v>
      </c>
      <c r="H6897">
        <v>0</v>
      </c>
      <c r="L6897" t="s">
        <v>12251</v>
      </c>
      <c r="M6897">
        <v>56</v>
      </c>
      <c r="N6897">
        <v>2</v>
      </c>
      <c r="O6897">
        <v>32768</v>
      </c>
      <c r="Q6897">
        <v>99</v>
      </c>
      <c r="S6897">
        <v>9</v>
      </c>
      <c r="T6897" t="s">
        <v>44507</v>
      </c>
      <c r="U6897" t="s">
        <v>44507</v>
      </c>
      <c r="V6897" t="s">
        <v>44507</v>
      </c>
    </row>
    <row r="6898" spans="1:22" x14ac:dyDescent="0.3">
      <c r="A6898">
        <v>13283</v>
      </c>
      <c r="B6898" t="s">
        <v>20860</v>
      </c>
      <c r="C6898" t="s">
        <v>20861</v>
      </c>
      <c r="D6898">
        <v>10</v>
      </c>
      <c r="E6898">
        <v>100</v>
      </c>
      <c r="G6898">
        <v>50</v>
      </c>
      <c r="H6898">
        <v>0</v>
      </c>
      <c r="L6898" t="s">
        <v>12251</v>
      </c>
      <c r="M6898">
        <v>56</v>
      </c>
      <c r="N6898">
        <v>2</v>
      </c>
      <c r="O6898">
        <v>32768</v>
      </c>
      <c r="Q6898">
        <v>99</v>
      </c>
      <c r="S6898">
        <v>9</v>
      </c>
      <c r="T6898" t="s">
        <v>44233</v>
      </c>
      <c r="U6898" t="s">
        <v>44233</v>
      </c>
      <c r="V6898" t="s">
        <v>44233</v>
      </c>
    </row>
    <row r="6899" spans="1:22" x14ac:dyDescent="0.3">
      <c r="A6899">
        <v>13284</v>
      </c>
      <c r="B6899" t="s">
        <v>20862</v>
      </c>
      <c r="C6899" t="s">
        <v>20863</v>
      </c>
      <c r="D6899">
        <v>10</v>
      </c>
      <c r="E6899">
        <v>100</v>
      </c>
      <c r="G6899">
        <v>50</v>
      </c>
      <c r="H6899">
        <v>0</v>
      </c>
      <c r="L6899" t="s">
        <v>12251</v>
      </c>
      <c r="M6899">
        <v>56</v>
      </c>
      <c r="N6899">
        <v>2</v>
      </c>
      <c r="O6899">
        <v>32768</v>
      </c>
      <c r="Q6899">
        <v>99</v>
      </c>
      <c r="S6899">
        <v>9</v>
      </c>
      <c r="T6899" t="s">
        <v>44225</v>
      </c>
      <c r="U6899" t="s">
        <v>44225</v>
      </c>
      <c r="V6899" t="s">
        <v>44225</v>
      </c>
    </row>
    <row r="6900" spans="1:22" x14ac:dyDescent="0.3">
      <c r="A6900">
        <v>13285</v>
      </c>
      <c r="B6900" t="s">
        <v>20864</v>
      </c>
      <c r="C6900" t="s">
        <v>20865</v>
      </c>
      <c r="D6900">
        <v>10</v>
      </c>
      <c r="E6900">
        <v>100</v>
      </c>
      <c r="G6900">
        <v>50</v>
      </c>
      <c r="H6900">
        <v>0</v>
      </c>
      <c r="L6900" t="s">
        <v>12251</v>
      </c>
      <c r="M6900">
        <v>56</v>
      </c>
      <c r="N6900">
        <v>2</v>
      </c>
      <c r="O6900">
        <v>32768</v>
      </c>
      <c r="Q6900">
        <v>99</v>
      </c>
      <c r="S6900">
        <v>9</v>
      </c>
      <c r="T6900" t="s">
        <v>44226</v>
      </c>
      <c r="U6900" t="s">
        <v>44226</v>
      </c>
      <c r="V6900" t="s">
        <v>44226</v>
      </c>
    </row>
    <row r="6901" spans="1:22" x14ac:dyDescent="0.3">
      <c r="A6901">
        <v>13286</v>
      </c>
      <c r="B6901" t="s">
        <v>20866</v>
      </c>
      <c r="C6901" t="s">
        <v>20867</v>
      </c>
      <c r="D6901">
        <v>10</v>
      </c>
      <c r="E6901">
        <v>100</v>
      </c>
      <c r="G6901">
        <v>50</v>
      </c>
      <c r="H6901">
        <v>0</v>
      </c>
      <c r="L6901" t="s">
        <v>12251</v>
      </c>
      <c r="M6901">
        <v>56</v>
      </c>
      <c r="N6901">
        <v>2</v>
      </c>
      <c r="O6901">
        <v>32768</v>
      </c>
      <c r="Q6901">
        <v>99</v>
      </c>
      <c r="S6901">
        <v>9</v>
      </c>
      <c r="T6901" t="s">
        <v>44227</v>
      </c>
      <c r="U6901" t="s">
        <v>44227</v>
      </c>
      <c r="V6901" t="s">
        <v>44227</v>
      </c>
    </row>
    <row r="6902" spans="1:22" x14ac:dyDescent="0.3">
      <c r="A6902">
        <v>13287</v>
      </c>
      <c r="B6902" t="s">
        <v>20868</v>
      </c>
      <c r="C6902" t="s">
        <v>20869</v>
      </c>
      <c r="D6902">
        <v>10</v>
      </c>
      <c r="E6902">
        <v>100</v>
      </c>
      <c r="G6902">
        <v>50</v>
      </c>
      <c r="H6902">
        <v>0</v>
      </c>
      <c r="L6902" t="s">
        <v>12251</v>
      </c>
      <c r="M6902">
        <v>56</v>
      </c>
      <c r="N6902">
        <v>2</v>
      </c>
      <c r="O6902">
        <v>32768</v>
      </c>
      <c r="Q6902">
        <v>99</v>
      </c>
      <c r="S6902">
        <v>9</v>
      </c>
      <c r="T6902" t="s">
        <v>44228</v>
      </c>
      <c r="U6902" t="s">
        <v>44228</v>
      </c>
      <c r="V6902" t="s">
        <v>44228</v>
      </c>
    </row>
    <row r="6903" spans="1:22" x14ac:dyDescent="0.3">
      <c r="A6903">
        <v>13288</v>
      </c>
      <c r="B6903" t="s">
        <v>20870</v>
      </c>
      <c r="C6903" t="s">
        <v>20871</v>
      </c>
      <c r="D6903">
        <v>10</v>
      </c>
      <c r="E6903">
        <v>100</v>
      </c>
      <c r="G6903">
        <v>50</v>
      </c>
      <c r="H6903">
        <v>0</v>
      </c>
      <c r="L6903" t="s">
        <v>12251</v>
      </c>
      <c r="M6903">
        <v>56</v>
      </c>
      <c r="N6903">
        <v>2</v>
      </c>
      <c r="O6903">
        <v>32768</v>
      </c>
      <c r="Q6903">
        <v>99</v>
      </c>
      <c r="S6903">
        <v>9</v>
      </c>
      <c r="T6903" t="s">
        <v>44229</v>
      </c>
      <c r="U6903" t="s">
        <v>44229</v>
      </c>
      <c r="V6903" t="s">
        <v>44229</v>
      </c>
    </row>
    <row r="6904" spans="1:22" x14ac:dyDescent="0.3">
      <c r="A6904">
        <v>13289</v>
      </c>
      <c r="B6904" t="s">
        <v>20872</v>
      </c>
      <c r="C6904" t="s">
        <v>20873</v>
      </c>
      <c r="D6904">
        <v>10</v>
      </c>
      <c r="E6904">
        <v>100</v>
      </c>
      <c r="G6904">
        <v>50</v>
      </c>
      <c r="H6904">
        <v>0</v>
      </c>
      <c r="L6904" t="s">
        <v>12251</v>
      </c>
      <c r="M6904">
        <v>56</v>
      </c>
      <c r="N6904">
        <v>2</v>
      </c>
      <c r="O6904">
        <v>32768</v>
      </c>
      <c r="Q6904">
        <v>99</v>
      </c>
      <c r="S6904">
        <v>9</v>
      </c>
      <c r="T6904" t="s">
        <v>44230</v>
      </c>
      <c r="U6904" t="s">
        <v>44230</v>
      </c>
      <c r="V6904" t="s">
        <v>44230</v>
      </c>
    </row>
    <row r="6905" spans="1:22" x14ac:dyDescent="0.3">
      <c r="A6905">
        <v>13290</v>
      </c>
      <c r="B6905" t="s">
        <v>20874</v>
      </c>
      <c r="C6905" t="s">
        <v>20875</v>
      </c>
      <c r="D6905">
        <v>10</v>
      </c>
      <c r="E6905">
        <v>100</v>
      </c>
      <c r="G6905">
        <v>50</v>
      </c>
      <c r="H6905">
        <v>0</v>
      </c>
      <c r="L6905" t="s">
        <v>12251</v>
      </c>
      <c r="M6905">
        <v>56</v>
      </c>
      <c r="N6905">
        <v>2</v>
      </c>
      <c r="O6905">
        <v>32768</v>
      </c>
      <c r="Q6905">
        <v>99</v>
      </c>
      <c r="S6905">
        <v>9</v>
      </c>
      <c r="T6905" t="s">
        <v>44231</v>
      </c>
      <c r="U6905" t="s">
        <v>44231</v>
      </c>
      <c r="V6905" t="s">
        <v>44231</v>
      </c>
    </row>
    <row r="6906" spans="1:22" x14ac:dyDescent="0.3">
      <c r="A6906">
        <v>13291</v>
      </c>
      <c r="B6906" t="s">
        <v>20876</v>
      </c>
      <c r="C6906" t="s">
        <v>20876</v>
      </c>
      <c r="D6906">
        <v>10</v>
      </c>
      <c r="E6906">
        <v>0</v>
      </c>
      <c r="G6906">
        <v>5</v>
      </c>
      <c r="H6906">
        <v>110</v>
      </c>
      <c r="L6906" t="s">
        <v>12029</v>
      </c>
      <c r="M6906">
        <v>63</v>
      </c>
      <c r="N6906">
        <v>2</v>
      </c>
      <c r="O6906">
        <v>32768</v>
      </c>
      <c r="Q6906">
        <v>50</v>
      </c>
      <c r="S6906">
        <v>6</v>
      </c>
      <c r="T6906" t="s">
        <v>44508</v>
      </c>
      <c r="U6906" t="s">
        <v>44508</v>
      </c>
      <c r="V6906" t="s">
        <v>44508</v>
      </c>
    </row>
    <row r="6907" spans="1:22" x14ac:dyDescent="0.3">
      <c r="A6907">
        <v>13292</v>
      </c>
      <c r="B6907" t="s">
        <v>20877</v>
      </c>
      <c r="C6907" t="s">
        <v>20878</v>
      </c>
      <c r="D6907">
        <v>10</v>
      </c>
      <c r="E6907">
        <v>10</v>
      </c>
      <c r="G6907">
        <v>20</v>
      </c>
      <c r="H6907">
        <v>50</v>
      </c>
      <c r="L6907" t="s">
        <v>12029</v>
      </c>
      <c r="M6907">
        <v>63</v>
      </c>
      <c r="N6907">
        <v>2</v>
      </c>
      <c r="O6907">
        <v>32768</v>
      </c>
      <c r="Q6907">
        <v>1</v>
      </c>
      <c r="S6907">
        <v>7</v>
      </c>
      <c r="T6907" t="s">
        <v>44508</v>
      </c>
      <c r="U6907" t="s">
        <v>44508</v>
      </c>
      <c r="V6907" t="s">
        <v>44508</v>
      </c>
    </row>
    <row r="6908" spans="1:22" x14ac:dyDescent="0.3">
      <c r="A6908">
        <v>13293</v>
      </c>
      <c r="B6908" t="s">
        <v>20879</v>
      </c>
      <c r="C6908" t="s">
        <v>20880</v>
      </c>
      <c r="D6908">
        <v>10</v>
      </c>
      <c r="E6908">
        <v>10</v>
      </c>
      <c r="G6908">
        <v>20</v>
      </c>
      <c r="H6908">
        <v>50</v>
      </c>
      <c r="L6908" t="s">
        <v>12029</v>
      </c>
      <c r="M6908">
        <v>63</v>
      </c>
      <c r="N6908">
        <v>2</v>
      </c>
      <c r="O6908">
        <v>32768</v>
      </c>
      <c r="Q6908">
        <v>1</v>
      </c>
      <c r="S6908">
        <v>7</v>
      </c>
      <c r="T6908" t="s">
        <v>44509</v>
      </c>
      <c r="U6908" t="s">
        <v>44509</v>
      </c>
      <c r="V6908" t="s">
        <v>44509</v>
      </c>
    </row>
    <row r="6909" spans="1:22" x14ac:dyDescent="0.3">
      <c r="A6909">
        <v>13294</v>
      </c>
      <c r="B6909" t="s">
        <v>20881</v>
      </c>
      <c r="C6909" t="s">
        <v>20882</v>
      </c>
      <c r="D6909">
        <v>10</v>
      </c>
      <c r="E6909">
        <v>100</v>
      </c>
      <c r="G6909">
        <v>30</v>
      </c>
      <c r="H6909">
        <v>50</v>
      </c>
      <c r="L6909" t="s">
        <v>12029</v>
      </c>
      <c r="M6909">
        <v>63</v>
      </c>
      <c r="N6909">
        <v>2</v>
      </c>
      <c r="O6909">
        <v>32768</v>
      </c>
      <c r="Q6909">
        <v>100</v>
      </c>
      <c r="S6909">
        <v>7</v>
      </c>
      <c r="T6909" t="s">
        <v>44497</v>
      </c>
      <c r="U6909" t="s">
        <v>44497</v>
      </c>
      <c r="V6909" t="s">
        <v>44497</v>
      </c>
    </row>
    <row r="6910" spans="1:22" x14ac:dyDescent="0.3">
      <c r="A6910">
        <v>13295</v>
      </c>
      <c r="B6910" t="s">
        <v>20883</v>
      </c>
      <c r="C6910" t="s">
        <v>20884</v>
      </c>
      <c r="D6910">
        <v>10</v>
      </c>
      <c r="E6910">
        <v>0</v>
      </c>
      <c r="G6910">
        <v>5</v>
      </c>
      <c r="H6910">
        <v>5</v>
      </c>
      <c r="L6910" t="s">
        <v>12086</v>
      </c>
      <c r="M6910">
        <v>63</v>
      </c>
      <c r="N6910">
        <v>2</v>
      </c>
      <c r="O6910">
        <v>32768</v>
      </c>
      <c r="S6910">
        <v>0</v>
      </c>
      <c r="T6910" t="s">
        <v>12087</v>
      </c>
      <c r="U6910" t="s">
        <v>12087</v>
      </c>
      <c r="V6910" t="s">
        <v>12087</v>
      </c>
    </row>
    <row r="6911" spans="1:22" x14ac:dyDescent="0.3">
      <c r="A6911">
        <v>13300</v>
      </c>
      <c r="B6911" t="s">
        <v>20885</v>
      </c>
      <c r="C6911" t="s">
        <v>20886</v>
      </c>
      <c r="D6911">
        <v>5</v>
      </c>
      <c r="E6911">
        <v>90000</v>
      </c>
      <c r="G6911">
        <v>3000</v>
      </c>
      <c r="H6911">
        <v>150</v>
      </c>
      <c r="J6911">
        <v>1</v>
      </c>
      <c r="K6911">
        <v>0</v>
      </c>
      <c r="L6911" t="s">
        <v>12029</v>
      </c>
      <c r="M6911">
        <v>7</v>
      </c>
      <c r="N6911">
        <v>2</v>
      </c>
      <c r="O6911">
        <v>34</v>
      </c>
      <c r="P6911">
        <v>4</v>
      </c>
      <c r="Q6911">
        <v>65</v>
      </c>
      <c r="R6911">
        <v>1</v>
      </c>
      <c r="S6911">
        <v>22</v>
      </c>
      <c r="T6911" t="s">
        <v>44510</v>
      </c>
      <c r="U6911" t="s">
        <v>44510</v>
      </c>
      <c r="V6911" t="s">
        <v>44510</v>
      </c>
    </row>
    <row r="6912" spans="1:22" x14ac:dyDescent="0.3">
      <c r="A6912">
        <v>13301</v>
      </c>
      <c r="B6912" t="s">
        <v>20887</v>
      </c>
      <c r="C6912" t="s">
        <v>20888</v>
      </c>
      <c r="D6912">
        <v>5</v>
      </c>
      <c r="E6912">
        <v>40000</v>
      </c>
      <c r="G6912">
        <v>2500</v>
      </c>
      <c r="H6912">
        <v>50</v>
      </c>
      <c r="J6912">
        <v>1</v>
      </c>
      <c r="K6912">
        <v>3</v>
      </c>
      <c r="L6912" t="s">
        <v>12029</v>
      </c>
      <c r="M6912">
        <v>7</v>
      </c>
      <c r="N6912">
        <v>2</v>
      </c>
      <c r="O6912">
        <v>34</v>
      </c>
      <c r="P6912">
        <v>4</v>
      </c>
      <c r="Q6912">
        <v>42</v>
      </c>
      <c r="R6912">
        <v>1</v>
      </c>
      <c r="S6912">
        <v>22</v>
      </c>
      <c r="T6912" t="s">
        <v>44511</v>
      </c>
      <c r="U6912" t="s">
        <v>44511</v>
      </c>
      <c r="V6912" t="s">
        <v>44511</v>
      </c>
    </row>
    <row r="6913" spans="1:22" x14ac:dyDescent="0.3">
      <c r="A6913">
        <v>13302</v>
      </c>
      <c r="B6913" t="s">
        <v>20889</v>
      </c>
      <c r="C6913" t="s">
        <v>20888</v>
      </c>
      <c r="D6913">
        <v>5</v>
      </c>
      <c r="E6913">
        <v>40000</v>
      </c>
      <c r="G6913">
        <v>2500</v>
      </c>
      <c r="H6913">
        <v>50</v>
      </c>
      <c r="J6913">
        <v>1</v>
      </c>
      <c r="K6913">
        <v>4</v>
      </c>
      <c r="L6913" t="s">
        <v>12029</v>
      </c>
      <c r="M6913">
        <v>7</v>
      </c>
      <c r="N6913">
        <v>2</v>
      </c>
      <c r="O6913">
        <v>34</v>
      </c>
      <c r="P6913">
        <v>4</v>
      </c>
      <c r="Q6913">
        <v>42</v>
      </c>
      <c r="R6913">
        <v>1</v>
      </c>
      <c r="S6913">
        <v>22</v>
      </c>
      <c r="T6913" t="s">
        <v>44511</v>
      </c>
      <c r="U6913" t="s">
        <v>44511</v>
      </c>
      <c r="V6913" t="s">
        <v>44511</v>
      </c>
    </row>
    <row r="6914" spans="1:22" x14ac:dyDescent="0.3">
      <c r="A6914">
        <v>13303</v>
      </c>
      <c r="B6914" t="s">
        <v>20890</v>
      </c>
      <c r="C6914" t="s">
        <v>20891</v>
      </c>
      <c r="D6914">
        <v>5</v>
      </c>
      <c r="E6914">
        <v>78000</v>
      </c>
      <c r="G6914">
        <v>1500</v>
      </c>
      <c r="H6914">
        <v>185</v>
      </c>
      <c r="J6914">
        <v>1</v>
      </c>
      <c r="K6914">
        <v>0</v>
      </c>
      <c r="L6914" t="s">
        <v>12029</v>
      </c>
      <c r="M6914">
        <v>7</v>
      </c>
      <c r="N6914">
        <v>2</v>
      </c>
      <c r="O6914">
        <v>34</v>
      </c>
      <c r="P6914">
        <v>4</v>
      </c>
      <c r="Q6914">
        <v>55</v>
      </c>
      <c r="R6914">
        <v>1</v>
      </c>
      <c r="S6914">
        <v>22</v>
      </c>
      <c r="T6914" t="s">
        <v>44512</v>
      </c>
      <c r="U6914" t="s">
        <v>44512</v>
      </c>
      <c r="V6914" t="s">
        <v>44512</v>
      </c>
    </row>
    <row r="6915" spans="1:22" x14ac:dyDescent="0.3">
      <c r="A6915">
        <v>13304</v>
      </c>
      <c r="B6915" t="s">
        <v>20892</v>
      </c>
      <c r="C6915" t="s">
        <v>20893</v>
      </c>
      <c r="D6915">
        <v>5</v>
      </c>
      <c r="E6915">
        <v>20</v>
      </c>
      <c r="G6915">
        <v>1550</v>
      </c>
      <c r="H6915">
        <v>112</v>
      </c>
      <c r="J6915">
        <v>1</v>
      </c>
      <c r="K6915">
        <v>2</v>
      </c>
      <c r="L6915" t="s">
        <v>12029</v>
      </c>
      <c r="M6915">
        <v>7</v>
      </c>
      <c r="N6915">
        <v>2</v>
      </c>
      <c r="O6915">
        <v>34</v>
      </c>
      <c r="P6915">
        <v>3</v>
      </c>
      <c r="Q6915">
        <v>70</v>
      </c>
      <c r="R6915">
        <v>1</v>
      </c>
      <c r="S6915">
        <v>22</v>
      </c>
      <c r="T6915" t="s">
        <v>44513</v>
      </c>
      <c r="U6915" t="s">
        <v>44513</v>
      </c>
      <c r="V6915" t="s">
        <v>44513</v>
      </c>
    </row>
    <row r="6916" spans="1:22" x14ac:dyDescent="0.3">
      <c r="A6916">
        <v>13305</v>
      </c>
      <c r="B6916" t="s">
        <v>950</v>
      </c>
      <c r="C6916" t="s">
        <v>951</v>
      </c>
      <c r="D6916">
        <v>5</v>
      </c>
      <c r="E6916">
        <v>20</v>
      </c>
      <c r="G6916">
        <v>0</v>
      </c>
      <c r="H6916">
        <v>55</v>
      </c>
      <c r="J6916">
        <v>1</v>
      </c>
      <c r="K6916">
        <v>0</v>
      </c>
      <c r="L6916" t="s">
        <v>12029</v>
      </c>
      <c r="M6916">
        <v>7</v>
      </c>
      <c r="N6916">
        <v>2</v>
      </c>
      <c r="O6916">
        <v>34</v>
      </c>
      <c r="P6916">
        <v>3</v>
      </c>
      <c r="Q6916">
        <v>80</v>
      </c>
      <c r="R6916">
        <v>1</v>
      </c>
      <c r="S6916">
        <v>22</v>
      </c>
      <c r="T6916" t="s">
        <v>44514</v>
      </c>
      <c r="U6916" t="s">
        <v>44514</v>
      </c>
      <c r="V6916" t="s">
        <v>44514</v>
      </c>
    </row>
    <row r="6917" spans="1:22" x14ac:dyDescent="0.3">
      <c r="A6917">
        <v>13306</v>
      </c>
      <c r="B6917" t="s">
        <v>955</v>
      </c>
      <c r="C6917" t="s">
        <v>956</v>
      </c>
      <c r="D6917">
        <v>5</v>
      </c>
      <c r="E6917">
        <v>20</v>
      </c>
      <c r="G6917">
        <v>0</v>
      </c>
      <c r="H6917">
        <v>55</v>
      </c>
      <c r="J6917">
        <v>1</v>
      </c>
      <c r="K6917">
        <v>0</v>
      </c>
      <c r="L6917" t="s">
        <v>12029</v>
      </c>
      <c r="M6917">
        <v>7</v>
      </c>
      <c r="N6917">
        <v>2</v>
      </c>
      <c r="O6917">
        <v>34</v>
      </c>
      <c r="P6917">
        <v>3</v>
      </c>
      <c r="Q6917">
        <v>80</v>
      </c>
      <c r="R6917">
        <v>1</v>
      </c>
      <c r="S6917">
        <v>22</v>
      </c>
      <c r="T6917" t="s">
        <v>44515</v>
      </c>
      <c r="U6917" t="s">
        <v>44515</v>
      </c>
      <c r="V6917" t="s">
        <v>44515</v>
      </c>
    </row>
    <row r="6918" spans="1:22" x14ac:dyDescent="0.3">
      <c r="A6918">
        <v>13307</v>
      </c>
      <c r="B6918" t="s">
        <v>20894</v>
      </c>
      <c r="C6918" t="s">
        <v>20895</v>
      </c>
      <c r="D6918">
        <v>5</v>
      </c>
      <c r="E6918">
        <v>20</v>
      </c>
      <c r="G6918">
        <v>0</v>
      </c>
      <c r="H6918">
        <v>55</v>
      </c>
      <c r="J6918">
        <v>1</v>
      </c>
      <c r="K6918">
        <v>0</v>
      </c>
      <c r="L6918" t="s">
        <v>12029</v>
      </c>
      <c r="M6918">
        <v>7</v>
      </c>
      <c r="N6918">
        <v>2</v>
      </c>
      <c r="O6918">
        <v>34</v>
      </c>
      <c r="P6918">
        <v>4</v>
      </c>
      <c r="Q6918">
        <v>80</v>
      </c>
      <c r="R6918">
        <v>1</v>
      </c>
      <c r="S6918">
        <v>22</v>
      </c>
      <c r="T6918" t="s">
        <v>44516</v>
      </c>
      <c r="U6918" t="s">
        <v>44516</v>
      </c>
      <c r="V6918" t="s">
        <v>44516</v>
      </c>
    </row>
    <row r="6919" spans="1:22" x14ac:dyDescent="0.3">
      <c r="A6919">
        <v>13308</v>
      </c>
      <c r="B6919" t="s">
        <v>20896</v>
      </c>
      <c r="C6919" t="s">
        <v>20891</v>
      </c>
      <c r="D6919">
        <v>5</v>
      </c>
      <c r="E6919">
        <v>0</v>
      </c>
      <c r="G6919">
        <v>0</v>
      </c>
      <c r="H6919">
        <v>230</v>
      </c>
      <c r="J6919">
        <v>1</v>
      </c>
      <c r="K6919">
        <v>0</v>
      </c>
      <c r="L6919" t="s">
        <v>12029</v>
      </c>
      <c r="M6919">
        <v>7</v>
      </c>
      <c r="N6919">
        <v>2</v>
      </c>
      <c r="O6919">
        <v>34</v>
      </c>
      <c r="P6919">
        <v>4</v>
      </c>
      <c r="Q6919">
        <v>0</v>
      </c>
      <c r="R6919">
        <v>0</v>
      </c>
      <c r="S6919">
        <v>22</v>
      </c>
      <c r="T6919" t="s">
        <v>44517</v>
      </c>
      <c r="U6919" t="s">
        <v>44517</v>
      </c>
      <c r="V6919" t="s">
        <v>44517</v>
      </c>
    </row>
    <row r="6920" spans="1:22" x14ac:dyDescent="0.3">
      <c r="A6920">
        <v>13309</v>
      </c>
      <c r="B6920" t="s">
        <v>20897</v>
      </c>
      <c r="C6920" t="s">
        <v>20888</v>
      </c>
      <c r="D6920">
        <v>5</v>
      </c>
      <c r="E6920">
        <v>0</v>
      </c>
      <c r="G6920">
        <v>0</v>
      </c>
      <c r="H6920">
        <v>99</v>
      </c>
      <c r="J6920">
        <v>1</v>
      </c>
      <c r="K6920">
        <v>0</v>
      </c>
      <c r="L6920" t="s">
        <v>12029</v>
      </c>
      <c r="M6920">
        <v>7</v>
      </c>
      <c r="N6920">
        <v>2</v>
      </c>
      <c r="O6920">
        <v>34</v>
      </c>
      <c r="P6920">
        <v>4</v>
      </c>
      <c r="Q6920">
        <v>1</v>
      </c>
      <c r="R6920">
        <v>0</v>
      </c>
      <c r="S6920">
        <v>22</v>
      </c>
      <c r="T6920" t="s">
        <v>44518</v>
      </c>
      <c r="U6920" t="s">
        <v>44518</v>
      </c>
      <c r="V6920" t="s">
        <v>44518</v>
      </c>
    </row>
    <row r="6921" spans="1:22" x14ac:dyDescent="0.3">
      <c r="A6921">
        <v>13310</v>
      </c>
      <c r="B6921" t="s">
        <v>20898</v>
      </c>
      <c r="C6921" t="s">
        <v>20899</v>
      </c>
      <c r="D6921">
        <v>5</v>
      </c>
      <c r="E6921">
        <v>0</v>
      </c>
      <c r="G6921">
        <v>0</v>
      </c>
      <c r="H6921" s="2">
        <v>6.2847222222222223</v>
      </c>
      <c r="J6921">
        <v>1</v>
      </c>
      <c r="K6921">
        <v>0</v>
      </c>
      <c r="L6921" t="s">
        <v>12029</v>
      </c>
      <c r="M6921">
        <v>63</v>
      </c>
      <c r="N6921">
        <v>2</v>
      </c>
      <c r="O6921">
        <v>34</v>
      </c>
      <c r="P6921">
        <v>3</v>
      </c>
      <c r="Q6921">
        <v>60</v>
      </c>
      <c r="R6921">
        <v>0</v>
      </c>
      <c r="S6921">
        <v>22</v>
      </c>
      <c r="T6921" t="s">
        <v>12087</v>
      </c>
      <c r="U6921" t="s">
        <v>12087</v>
      </c>
      <c r="V6921" t="s">
        <v>12087</v>
      </c>
    </row>
    <row r="6922" spans="1:22" x14ac:dyDescent="0.3">
      <c r="A6922">
        <v>13311</v>
      </c>
      <c r="B6922" t="s">
        <v>20900</v>
      </c>
      <c r="C6922" t="s">
        <v>20901</v>
      </c>
      <c r="D6922">
        <v>5</v>
      </c>
      <c r="E6922">
        <v>5000</v>
      </c>
      <c r="G6922">
        <v>1500</v>
      </c>
      <c r="H6922">
        <v>170</v>
      </c>
      <c r="J6922">
        <v>1</v>
      </c>
      <c r="K6922">
        <v>0</v>
      </c>
      <c r="L6922" t="s">
        <v>12029</v>
      </c>
      <c r="M6922">
        <v>63</v>
      </c>
      <c r="N6922">
        <v>2</v>
      </c>
      <c r="O6922">
        <v>34</v>
      </c>
      <c r="P6922">
        <v>3</v>
      </c>
      <c r="Q6922">
        <v>99</v>
      </c>
      <c r="R6922">
        <v>1</v>
      </c>
      <c r="S6922">
        <v>22</v>
      </c>
      <c r="T6922" t="s">
        <v>35540</v>
      </c>
      <c r="U6922" t="s">
        <v>35540</v>
      </c>
      <c r="V6922" t="s">
        <v>35540</v>
      </c>
    </row>
    <row r="6923" spans="1:22" x14ac:dyDescent="0.3">
      <c r="A6923">
        <v>13312</v>
      </c>
      <c r="B6923" t="s">
        <v>20902</v>
      </c>
      <c r="C6923" t="s">
        <v>20903</v>
      </c>
      <c r="D6923">
        <v>5</v>
      </c>
      <c r="E6923">
        <v>0</v>
      </c>
      <c r="G6923">
        <v>3000</v>
      </c>
      <c r="H6923">
        <v>0</v>
      </c>
      <c r="J6923">
        <v>1</v>
      </c>
      <c r="K6923">
        <v>0</v>
      </c>
      <c r="L6923" t="s">
        <v>12029</v>
      </c>
      <c r="M6923">
        <v>63</v>
      </c>
      <c r="N6923">
        <v>2</v>
      </c>
      <c r="O6923">
        <v>34</v>
      </c>
      <c r="P6923">
        <v>4</v>
      </c>
      <c r="Q6923">
        <v>99</v>
      </c>
      <c r="R6923">
        <v>1</v>
      </c>
      <c r="S6923">
        <v>22</v>
      </c>
      <c r="T6923" t="s">
        <v>12087</v>
      </c>
      <c r="U6923" t="s">
        <v>12087</v>
      </c>
      <c r="V6923" t="s">
        <v>12087</v>
      </c>
    </row>
    <row r="6924" spans="1:22" x14ac:dyDescent="0.3">
      <c r="A6924">
        <v>13313</v>
      </c>
      <c r="B6924" t="s">
        <v>20904</v>
      </c>
      <c r="C6924" t="s">
        <v>20905</v>
      </c>
      <c r="D6924">
        <v>5</v>
      </c>
      <c r="E6924">
        <v>100000</v>
      </c>
      <c r="G6924">
        <v>1500</v>
      </c>
      <c r="H6924" s="2">
        <v>6.2847222222222223</v>
      </c>
      <c r="J6924">
        <v>1</v>
      </c>
      <c r="K6924">
        <v>2</v>
      </c>
      <c r="L6924" t="s">
        <v>12029</v>
      </c>
      <c r="M6924">
        <v>63</v>
      </c>
      <c r="N6924">
        <v>2</v>
      </c>
      <c r="O6924">
        <v>34</v>
      </c>
      <c r="P6924">
        <v>3</v>
      </c>
      <c r="Q6924">
        <v>110</v>
      </c>
      <c r="R6924">
        <v>1</v>
      </c>
      <c r="S6924">
        <v>22</v>
      </c>
      <c r="T6924" t="s">
        <v>44519</v>
      </c>
      <c r="U6924" t="s">
        <v>44519</v>
      </c>
      <c r="V6924" t="s">
        <v>44519</v>
      </c>
    </row>
    <row r="6925" spans="1:22" x14ac:dyDescent="0.3">
      <c r="A6925">
        <v>13314</v>
      </c>
      <c r="B6925" t="s">
        <v>20906</v>
      </c>
      <c r="C6925" t="s">
        <v>20907</v>
      </c>
      <c r="D6925">
        <v>5</v>
      </c>
      <c r="E6925">
        <v>100000</v>
      </c>
      <c r="G6925">
        <v>1500</v>
      </c>
      <c r="H6925" s="2">
        <v>8.3680555555555554</v>
      </c>
      <c r="J6925">
        <v>1</v>
      </c>
      <c r="K6925">
        <v>0</v>
      </c>
      <c r="L6925" t="s">
        <v>12029</v>
      </c>
      <c r="M6925">
        <v>63</v>
      </c>
      <c r="N6925">
        <v>2</v>
      </c>
      <c r="O6925">
        <v>34</v>
      </c>
      <c r="P6925">
        <v>4</v>
      </c>
      <c r="Q6925">
        <v>110</v>
      </c>
      <c r="R6925">
        <v>1</v>
      </c>
      <c r="S6925">
        <v>22</v>
      </c>
      <c r="T6925" t="s">
        <v>44520</v>
      </c>
      <c r="U6925" t="s">
        <v>44520</v>
      </c>
      <c r="V6925" t="s">
        <v>44520</v>
      </c>
    </row>
    <row r="6926" spans="1:22" x14ac:dyDescent="0.3">
      <c r="A6926">
        <v>13315</v>
      </c>
      <c r="B6926" t="s">
        <v>20908</v>
      </c>
      <c r="C6926" t="s">
        <v>20909</v>
      </c>
      <c r="D6926">
        <v>5</v>
      </c>
      <c r="E6926">
        <v>100000</v>
      </c>
      <c r="G6926">
        <v>1500</v>
      </c>
      <c r="H6926" s="2">
        <v>8.3680555555555554</v>
      </c>
      <c r="J6926">
        <v>1</v>
      </c>
      <c r="K6926">
        <v>0</v>
      </c>
      <c r="L6926" t="s">
        <v>12029</v>
      </c>
      <c r="M6926">
        <v>63</v>
      </c>
      <c r="N6926">
        <v>2</v>
      </c>
      <c r="O6926">
        <v>34</v>
      </c>
      <c r="P6926">
        <v>4</v>
      </c>
      <c r="Q6926">
        <v>110</v>
      </c>
      <c r="R6926">
        <v>1</v>
      </c>
      <c r="S6926">
        <v>22</v>
      </c>
      <c r="T6926" t="s">
        <v>44521</v>
      </c>
      <c r="U6926" t="s">
        <v>44521</v>
      </c>
      <c r="V6926" t="s">
        <v>44521</v>
      </c>
    </row>
    <row r="6927" spans="1:22" x14ac:dyDescent="0.3">
      <c r="A6927">
        <v>13316</v>
      </c>
      <c r="B6927" t="s">
        <v>20910</v>
      </c>
      <c r="C6927" t="s">
        <v>20911</v>
      </c>
      <c r="D6927">
        <v>5</v>
      </c>
      <c r="E6927">
        <v>20</v>
      </c>
      <c r="G6927">
        <v>1500</v>
      </c>
      <c r="H6927">
        <v>55</v>
      </c>
      <c r="J6927">
        <v>1</v>
      </c>
      <c r="K6927">
        <v>1</v>
      </c>
      <c r="L6927" t="s">
        <v>12029</v>
      </c>
      <c r="M6927">
        <v>63</v>
      </c>
      <c r="N6927">
        <v>2</v>
      </c>
      <c r="O6927">
        <v>34</v>
      </c>
      <c r="P6927">
        <v>3</v>
      </c>
      <c r="Q6927">
        <v>1</v>
      </c>
      <c r="R6927">
        <v>1</v>
      </c>
      <c r="S6927">
        <v>22</v>
      </c>
      <c r="T6927" t="s">
        <v>44522</v>
      </c>
      <c r="U6927" t="s">
        <v>44522</v>
      </c>
      <c r="V6927" t="s">
        <v>44522</v>
      </c>
    </row>
    <row r="6928" spans="1:22" x14ac:dyDescent="0.3">
      <c r="A6928">
        <v>13317</v>
      </c>
      <c r="B6928" t="s">
        <v>20912</v>
      </c>
      <c r="C6928" t="s">
        <v>20913</v>
      </c>
      <c r="D6928">
        <v>5</v>
      </c>
      <c r="E6928">
        <v>0</v>
      </c>
      <c r="G6928">
        <v>0</v>
      </c>
      <c r="H6928" t="s">
        <v>20914</v>
      </c>
      <c r="J6928">
        <v>1</v>
      </c>
      <c r="K6928">
        <v>0</v>
      </c>
      <c r="L6928" t="s">
        <v>20915</v>
      </c>
      <c r="M6928">
        <v>63</v>
      </c>
      <c r="N6928">
        <v>2</v>
      </c>
      <c r="O6928">
        <v>2</v>
      </c>
      <c r="P6928">
        <v>3</v>
      </c>
      <c r="Q6928">
        <v>40</v>
      </c>
      <c r="R6928">
        <v>1</v>
      </c>
      <c r="S6928">
        <v>22</v>
      </c>
      <c r="T6928" t="s">
        <v>42826</v>
      </c>
      <c r="U6928" t="s">
        <v>42826</v>
      </c>
      <c r="V6928" t="s">
        <v>42826</v>
      </c>
    </row>
    <row r="6929" spans="1:22" x14ac:dyDescent="0.3">
      <c r="A6929">
        <v>13321</v>
      </c>
      <c r="B6929" t="s">
        <v>20916</v>
      </c>
      <c r="C6929" t="s">
        <v>20917</v>
      </c>
      <c r="D6929">
        <v>5</v>
      </c>
      <c r="E6929">
        <v>20</v>
      </c>
      <c r="G6929">
        <v>0</v>
      </c>
      <c r="H6929">
        <v>55</v>
      </c>
      <c r="J6929">
        <v>1</v>
      </c>
      <c r="K6929">
        <v>0</v>
      </c>
      <c r="L6929" t="s">
        <v>12029</v>
      </c>
      <c r="M6929">
        <v>63</v>
      </c>
      <c r="N6929">
        <v>2</v>
      </c>
      <c r="O6929">
        <v>34</v>
      </c>
      <c r="P6929">
        <v>3</v>
      </c>
      <c r="Q6929">
        <v>80</v>
      </c>
      <c r="R6929">
        <v>1</v>
      </c>
      <c r="S6929">
        <v>22</v>
      </c>
      <c r="T6929" t="s">
        <v>44523</v>
      </c>
      <c r="U6929" t="s">
        <v>44523</v>
      </c>
      <c r="V6929" t="s">
        <v>44523</v>
      </c>
    </row>
    <row r="6930" spans="1:22" x14ac:dyDescent="0.3">
      <c r="A6930">
        <v>13322</v>
      </c>
      <c r="B6930" t="s">
        <v>20918</v>
      </c>
      <c r="C6930" t="s">
        <v>20919</v>
      </c>
      <c r="D6930">
        <v>5</v>
      </c>
      <c r="E6930">
        <v>20</v>
      </c>
      <c r="G6930">
        <v>0</v>
      </c>
      <c r="H6930">
        <v>50</v>
      </c>
      <c r="J6930">
        <v>1</v>
      </c>
      <c r="K6930">
        <v>1</v>
      </c>
      <c r="L6930" t="s">
        <v>12029</v>
      </c>
      <c r="M6930">
        <v>63</v>
      </c>
      <c r="N6930">
        <v>2</v>
      </c>
      <c r="O6930">
        <v>34</v>
      </c>
      <c r="P6930">
        <v>3</v>
      </c>
      <c r="Q6930">
        <v>1</v>
      </c>
      <c r="R6930">
        <v>1</v>
      </c>
      <c r="S6930">
        <v>22</v>
      </c>
      <c r="T6930" t="s">
        <v>44524</v>
      </c>
      <c r="U6930" t="s">
        <v>44524</v>
      </c>
      <c r="V6930" t="s">
        <v>44524</v>
      </c>
    </row>
    <row r="6931" spans="1:22" x14ac:dyDescent="0.3">
      <c r="A6931">
        <v>13323</v>
      </c>
      <c r="B6931" t="s">
        <v>20920</v>
      </c>
      <c r="C6931" t="s">
        <v>20921</v>
      </c>
      <c r="D6931">
        <v>5</v>
      </c>
      <c r="E6931">
        <v>0</v>
      </c>
      <c r="G6931">
        <v>500</v>
      </c>
      <c r="H6931" s="2">
        <v>6.2777777777777777</v>
      </c>
      <c r="J6931">
        <v>1</v>
      </c>
      <c r="K6931">
        <v>1</v>
      </c>
      <c r="L6931" t="s">
        <v>20922</v>
      </c>
      <c r="M6931">
        <v>63</v>
      </c>
      <c r="N6931">
        <v>2</v>
      </c>
      <c r="O6931">
        <v>34</v>
      </c>
      <c r="P6931">
        <v>4</v>
      </c>
      <c r="Q6931">
        <v>100</v>
      </c>
      <c r="R6931">
        <v>1</v>
      </c>
      <c r="S6931">
        <v>22</v>
      </c>
      <c r="T6931" t="s">
        <v>12087</v>
      </c>
      <c r="U6931" t="s">
        <v>12087</v>
      </c>
      <c r="V6931" t="s">
        <v>12087</v>
      </c>
    </row>
    <row r="6932" spans="1:22" x14ac:dyDescent="0.3">
      <c r="A6932">
        <v>13327</v>
      </c>
      <c r="B6932" t="s">
        <v>20923</v>
      </c>
      <c r="C6932" t="s">
        <v>20924</v>
      </c>
      <c r="D6932">
        <v>5</v>
      </c>
      <c r="E6932">
        <v>20</v>
      </c>
      <c r="G6932">
        <v>1000</v>
      </c>
      <c r="H6932">
        <v>100</v>
      </c>
      <c r="J6932">
        <v>1</v>
      </c>
      <c r="K6932">
        <v>2</v>
      </c>
      <c r="L6932" t="s">
        <v>20915</v>
      </c>
      <c r="M6932">
        <v>63</v>
      </c>
      <c r="N6932">
        <v>2</v>
      </c>
      <c r="O6932">
        <v>34</v>
      </c>
      <c r="P6932">
        <v>3</v>
      </c>
      <c r="Q6932">
        <v>70</v>
      </c>
      <c r="R6932">
        <v>1</v>
      </c>
      <c r="S6932">
        <v>22</v>
      </c>
      <c r="T6932" t="s">
        <v>44525</v>
      </c>
      <c r="U6932" t="s">
        <v>44525</v>
      </c>
      <c r="V6932" t="s">
        <v>44525</v>
      </c>
    </row>
    <row r="6933" spans="1:22" x14ac:dyDescent="0.3">
      <c r="A6933">
        <v>13328</v>
      </c>
      <c r="B6933" t="s">
        <v>20925</v>
      </c>
      <c r="C6933" t="s">
        <v>20926</v>
      </c>
      <c r="D6933">
        <v>5</v>
      </c>
      <c r="E6933">
        <v>20</v>
      </c>
      <c r="G6933">
        <v>1500</v>
      </c>
      <c r="H6933" s="2">
        <v>6.2847222222222223</v>
      </c>
      <c r="J6933">
        <v>1</v>
      </c>
      <c r="K6933">
        <v>1</v>
      </c>
      <c r="L6933" t="s">
        <v>20915</v>
      </c>
      <c r="M6933">
        <v>63</v>
      </c>
      <c r="N6933">
        <v>2</v>
      </c>
      <c r="O6933">
        <v>34</v>
      </c>
      <c r="P6933">
        <v>4</v>
      </c>
      <c r="Q6933">
        <v>160</v>
      </c>
      <c r="R6933">
        <v>1</v>
      </c>
      <c r="S6933">
        <v>22</v>
      </c>
      <c r="T6933" t="s">
        <v>44526</v>
      </c>
      <c r="U6933" t="s">
        <v>44526</v>
      </c>
      <c r="V6933" t="s">
        <v>44526</v>
      </c>
    </row>
    <row r="6934" spans="1:22" x14ac:dyDescent="0.3">
      <c r="A6934">
        <v>13329</v>
      </c>
      <c r="B6934" t="s">
        <v>20927</v>
      </c>
      <c r="C6934" t="s">
        <v>20928</v>
      </c>
      <c r="D6934">
        <v>5</v>
      </c>
      <c r="E6934">
        <v>20</v>
      </c>
      <c r="G6934">
        <v>500</v>
      </c>
      <c r="H6934">
        <v>95</v>
      </c>
      <c r="J6934">
        <v>1</v>
      </c>
      <c r="K6934">
        <v>1</v>
      </c>
      <c r="L6934" t="s">
        <v>20915</v>
      </c>
      <c r="M6934">
        <v>63</v>
      </c>
      <c r="N6934">
        <v>2</v>
      </c>
      <c r="O6934">
        <v>34</v>
      </c>
      <c r="P6934">
        <v>3</v>
      </c>
      <c r="Q6934">
        <v>1</v>
      </c>
      <c r="R6934">
        <v>1</v>
      </c>
      <c r="S6934">
        <v>22</v>
      </c>
      <c r="T6934" t="s">
        <v>43024</v>
      </c>
      <c r="U6934" t="s">
        <v>43024</v>
      </c>
      <c r="V6934" t="s">
        <v>43024</v>
      </c>
    </row>
    <row r="6935" spans="1:22" x14ac:dyDescent="0.3">
      <c r="A6935">
        <v>13400</v>
      </c>
      <c r="B6935" t="s">
        <v>2724</v>
      </c>
      <c r="C6935" t="s">
        <v>2721</v>
      </c>
      <c r="D6935">
        <v>5</v>
      </c>
      <c r="E6935">
        <v>20</v>
      </c>
      <c r="G6935">
        <v>900</v>
      </c>
      <c r="H6935">
        <v>150</v>
      </c>
      <c r="J6935">
        <v>1</v>
      </c>
      <c r="K6935">
        <v>1</v>
      </c>
      <c r="L6935" t="s">
        <v>12160</v>
      </c>
      <c r="M6935">
        <v>7</v>
      </c>
      <c r="N6935">
        <v>2</v>
      </c>
      <c r="O6935">
        <v>2</v>
      </c>
      <c r="P6935">
        <v>4</v>
      </c>
      <c r="Q6935">
        <v>40</v>
      </c>
      <c r="R6935">
        <v>1</v>
      </c>
      <c r="S6935">
        <v>2</v>
      </c>
      <c r="T6935" t="s">
        <v>32772</v>
      </c>
      <c r="U6935" t="s">
        <v>32772</v>
      </c>
      <c r="V6935" t="s">
        <v>32772</v>
      </c>
    </row>
    <row r="6936" spans="1:22" x14ac:dyDescent="0.3">
      <c r="A6936">
        <v>13401</v>
      </c>
      <c r="B6936" t="s">
        <v>3723</v>
      </c>
      <c r="C6936" t="s">
        <v>3720</v>
      </c>
      <c r="D6936">
        <v>5</v>
      </c>
      <c r="E6936">
        <v>1</v>
      </c>
      <c r="G6936">
        <v>0</v>
      </c>
      <c r="H6936">
        <v>199</v>
      </c>
      <c r="J6936">
        <v>1</v>
      </c>
      <c r="K6936">
        <v>0</v>
      </c>
      <c r="L6936" t="s">
        <v>12160</v>
      </c>
      <c r="M6936">
        <v>7</v>
      </c>
      <c r="N6936">
        <v>2</v>
      </c>
      <c r="O6936">
        <v>2</v>
      </c>
      <c r="P6936">
        <v>4</v>
      </c>
      <c r="Q6936">
        <v>1</v>
      </c>
      <c r="R6936">
        <v>0</v>
      </c>
      <c r="S6936">
        <v>2</v>
      </c>
      <c r="T6936" t="s">
        <v>40411</v>
      </c>
      <c r="U6936" t="s">
        <v>40411</v>
      </c>
      <c r="V6936" t="s">
        <v>40411</v>
      </c>
    </row>
    <row r="6937" spans="1:22" x14ac:dyDescent="0.3">
      <c r="A6937">
        <v>13402</v>
      </c>
      <c r="B6937" t="s">
        <v>20929</v>
      </c>
      <c r="C6937" t="s">
        <v>2721</v>
      </c>
      <c r="D6937">
        <v>5</v>
      </c>
      <c r="E6937">
        <v>2</v>
      </c>
      <c r="G6937">
        <v>0</v>
      </c>
      <c r="H6937">
        <v>185</v>
      </c>
      <c r="J6937">
        <v>1</v>
      </c>
      <c r="K6937">
        <v>0</v>
      </c>
      <c r="L6937" t="s">
        <v>12160</v>
      </c>
      <c r="M6937">
        <v>7</v>
      </c>
      <c r="N6937">
        <v>2</v>
      </c>
      <c r="O6937">
        <v>2</v>
      </c>
      <c r="P6937">
        <v>4</v>
      </c>
      <c r="Q6937">
        <v>0</v>
      </c>
      <c r="R6937">
        <v>0</v>
      </c>
      <c r="S6937">
        <v>2</v>
      </c>
      <c r="T6937" t="s">
        <v>32772</v>
      </c>
      <c r="U6937" t="s">
        <v>32772</v>
      </c>
      <c r="V6937" t="s">
        <v>32772</v>
      </c>
    </row>
    <row r="6938" spans="1:22" x14ac:dyDescent="0.3">
      <c r="A6938">
        <v>13403</v>
      </c>
      <c r="B6938" t="s">
        <v>20930</v>
      </c>
      <c r="C6938" t="s">
        <v>12172</v>
      </c>
      <c r="D6938">
        <v>5</v>
      </c>
      <c r="E6938">
        <v>2</v>
      </c>
      <c r="G6938">
        <v>0</v>
      </c>
      <c r="H6938">
        <v>120</v>
      </c>
      <c r="J6938">
        <v>1</v>
      </c>
      <c r="K6938">
        <v>0</v>
      </c>
      <c r="L6938" t="s">
        <v>12160</v>
      </c>
      <c r="M6938">
        <v>7</v>
      </c>
      <c r="N6938">
        <v>2</v>
      </c>
      <c r="O6938">
        <v>2</v>
      </c>
      <c r="P6938">
        <v>4</v>
      </c>
      <c r="Q6938">
        <v>0</v>
      </c>
      <c r="R6938">
        <v>0</v>
      </c>
      <c r="S6938">
        <v>2</v>
      </c>
      <c r="T6938" t="s">
        <v>44527</v>
      </c>
      <c r="U6938" t="s">
        <v>44527</v>
      </c>
      <c r="V6938" t="s">
        <v>44527</v>
      </c>
    </row>
    <row r="6939" spans="1:22" x14ac:dyDescent="0.3">
      <c r="A6939">
        <v>13404</v>
      </c>
      <c r="B6939" t="s">
        <v>20931</v>
      </c>
      <c r="C6939" t="s">
        <v>20932</v>
      </c>
      <c r="D6939">
        <v>5</v>
      </c>
      <c r="E6939">
        <v>20</v>
      </c>
      <c r="G6939">
        <v>1500</v>
      </c>
      <c r="H6939">
        <v>130</v>
      </c>
      <c r="J6939">
        <v>1</v>
      </c>
      <c r="K6939">
        <v>1</v>
      </c>
      <c r="L6939" t="s">
        <v>12160</v>
      </c>
      <c r="M6939">
        <v>7</v>
      </c>
      <c r="N6939">
        <v>2</v>
      </c>
      <c r="O6939">
        <v>2</v>
      </c>
      <c r="P6939">
        <v>4</v>
      </c>
      <c r="Q6939">
        <v>55</v>
      </c>
      <c r="R6939">
        <v>1</v>
      </c>
      <c r="S6939">
        <v>2</v>
      </c>
      <c r="T6939" t="s">
        <v>44528</v>
      </c>
      <c r="U6939" t="s">
        <v>44528</v>
      </c>
      <c r="V6939" t="s">
        <v>44528</v>
      </c>
    </row>
    <row r="6940" spans="1:22" x14ac:dyDescent="0.3">
      <c r="A6940">
        <v>13405</v>
      </c>
      <c r="B6940" t="s">
        <v>2707</v>
      </c>
      <c r="C6940" t="s">
        <v>2708</v>
      </c>
      <c r="D6940">
        <v>5</v>
      </c>
      <c r="E6940">
        <v>20</v>
      </c>
      <c r="G6940">
        <v>800</v>
      </c>
      <c r="H6940">
        <v>125</v>
      </c>
      <c r="J6940">
        <v>1</v>
      </c>
      <c r="K6940">
        <v>2</v>
      </c>
      <c r="L6940" t="s">
        <v>12160</v>
      </c>
      <c r="M6940">
        <v>7</v>
      </c>
      <c r="N6940">
        <v>2</v>
      </c>
      <c r="O6940">
        <v>2</v>
      </c>
      <c r="P6940">
        <v>4</v>
      </c>
      <c r="Q6940">
        <v>55</v>
      </c>
      <c r="R6940">
        <v>1</v>
      </c>
      <c r="S6940">
        <v>2</v>
      </c>
      <c r="T6940" t="s">
        <v>40418</v>
      </c>
      <c r="U6940" t="s">
        <v>40418</v>
      </c>
      <c r="V6940" t="s">
        <v>40418</v>
      </c>
    </row>
    <row r="6941" spans="1:22" x14ac:dyDescent="0.3">
      <c r="A6941">
        <v>13406</v>
      </c>
      <c r="B6941" t="s">
        <v>20933</v>
      </c>
      <c r="C6941" t="s">
        <v>20933</v>
      </c>
      <c r="D6941">
        <v>5</v>
      </c>
      <c r="E6941">
        <v>20</v>
      </c>
      <c r="G6941">
        <v>0</v>
      </c>
      <c r="H6941">
        <v>120</v>
      </c>
      <c r="J6941">
        <v>1</v>
      </c>
      <c r="K6941">
        <v>0</v>
      </c>
      <c r="L6941" t="s">
        <v>12160</v>
      </c>
      <c r="M6941">
        <v>7</v>
      </c>
      <c r="N6941">
        <v>2</v>
      </c>
      <c r="O6941">
        <v>2</v>
      </c>
      <c r="P6941">
        <v>1</v>
      </c>
      <c r="Q6941">
        <v>0</v>
      </c>
      <c r="R6941">
        <v>0</v>
      </c>
      <c r="S6941">
        <v>2</v>
      </c>
      <c r="T6941" t="s">
        <v>42782</v>
      </c>
      <c r="U6941" t="s">
        <v>42782</v>
      </c>
      <c r="V6941" t="s">
        <v>42782</v>
      </c>
    </row>
    <row r="6942" spans="1:22" x14ac:dyDescent="0.3">
      <c r="A6942">
        <v>13407</v>
      </c>
      <c r="B6942" t="s">
        <v>20934</v>
      </c>
      <c r="C6942" t="s">
        <v>20935</v>
      </c>
      <c r="D6942">
        <v>5</v>
      </c>
      <c r="E6942">
        <v>1</v>
      </c>
      <c r="G6942">
        <v>0</v>
      </c>
      <c r="H6942">
        <v>148</v>
      </c>
      <c r="J6942">
        <v>1</v>
      </c>
      <c r="K6942">
        <v>0</v>
      </c>
      <c r="L6942" t="s">
        <v>12160</v>
      </c>
      <c r="M6942">
        <v>7</v>
      </c>
      <c r="N6942">
        <v>2</v>
      </c>
      <c r="O6942">
        <v>2</v>
      </c>
      <c r="P6942">
        <v>4</v>
      </c>
      <c r="Q6942">
        <v>0</v>
      </c>
      <c r="R6942">
        <v>0</v>
      </c>
      <c r="S6942">
        <v>2</v>
      </c>
      <c r="T6942" t="s">
        <v>44529</v>
      </c>
      <c r="U6942" t="s">
        <v>44529</v>
      </c>
      <c r="V6942" t="s">
        <v>44529</v>
      </c>
    </row>
    <row r="6943" spans="1:22" x14ac:dyDescent="0.3">
      <c r="A6943">
        <v>13408</v>
      </c>
      <c r="B6943" t="s">
        <v>20936</v>
      </c>
      <c r="C6943" t="s">
        <v>20937</v>
      </c>
      <c r="D6943">
        <v>5</v>
      </c>
      <c r="E6943">
        <v>1</v>
      </c>
      <c r="G6943">
        <v>0</v>
      </c>
      <c r="H6943">
        <v>120</v>
      </c>
      <c r="J6943">
        <v>1</v>
      </c>
      <c r="K6943">
        <v>0</v>
      </c>
      <c r="L6943" t="s">
        <v>12160</v>
      </c>
      <c r="M6943">
        <v>7</v>
      </c>
      <c r="N6943">
        <v>2</v>
      </c>
      <c r="O6943">
        <v>2</v>
      </c>
      <c r="P6943">
        <v>4</v>
      </c>
      <c r="Q6943">
        <v>0</v>
      </c>
      <c r="R6943">
        <v>0</v>
      </c>
      <c r="S6943">
        <v>2</v>
      </c>
      <c r="T6943" t="s">
        <v>40422</v>
      </c>
      <c r="U6943" t="s">
        <v>40422</v>
      </c>
      <c r="V6943" t="s">
        <v>40422</v>
      </c>
    </row>
    <row r="6944" spans="1:22" x14ac:dyDescent="0.3">
      <c r="A6944">
        <v>13409</v>
      </c>
      <c r="B6944" t="s">
        <v>20938</v>
      </c>
      <c r="C6944" t="s">
        <v>20939</v>
      </c>
      <c r="D6944">
        <v>5</v>
      </c>
      <c r="E6944">
        <v>1</v>
      </c>
      <c r="G6944">
        <v>0</v>
      </c>
      <c r="H6944">
        <v>160</v>
      </c>
      <c r="J6944">
        <v>1</v>
      </c>
      <c r="K6944">
        <v>0</v>
      </c>
      <c r="L6944" t="s">
        <v>12160</v>
      </c>
      <c r="M6944">
        <v>7</v>
      </c>
      <c r="N6944">
        <v>2</v>
      </c>
      <c r="O6944">
        <v>2</v>
      </c>
      <c r="P6944">
        <v>4</v>
      </c>
      <c r="Q6944">
        <v>0</v>
      </c>
      <c r="R6944">
        <v>0</v>
      </c>
      <c r="S6944">
        <v>2</v>
      </c>
      <c r="T6944" t="s">
        <v>40424</v>
      </c>
      <c r="U6944" t="s">
        <v>40424</v>
      </c>
      <c r="V6944" t="s">
        <v>40424</v>
      </c>
    </row>
    <row r="6945" spans="1:22" x14ac:dyDescent="0.3">
      <c r="A6945">
        <v>13410</v>
      </c>
      <c r="B6945" t="s">
        <v>1044</v>
      </c>
      <c r="C6945" t="s">
        <v>1045</v>
      </c>
      <c r="D6945">
        <v>5</v>
      </c>
      <c r="E6945">
        <v>20</v>
      </c>
      <c r="G6945">
        <v>0</v>
      </c>
      <c r="H6945">
        <v>115</v>
      </c>
      <c r="J6945">
        <v>1</v>
      </c>
      <c r="K6945">
        <v>0</v>
      </c>
      <c r="L6945" t="s">
        <v>12150</v>
      </c>
      <c r="M6945">
        <v>7</v>
      </c>
      <c r="N6945">
        <v>2</v>
      </c>
      <c r="O6945">
        <v>2</v>
      </c>
      <c r="P6945">
        <v>3</v>
      </c>
      <c r="Q6945">
        <v>80</v>
      </c>
      <c r="R6945">
        <v>1</v>
      </c>
      <c r="S6945">
        <v>2</v>
      </c>
      <c r="T6945" t="s">
        <v>42902</v>
      </c>
      <c r="U6945" t="s">
        <v>42902</v>
      </c>
      <c r="V6945" t="s">
        <v>42902</v>
      </c>
    </row>
    <row r="6946" spans="1:22" x14ac:dyDescent="0.3">
      <c r="A6946">
        <v>13411</v>
      </c>
      <c r="B6946" t="s">
        <v>1049</v>
      </c>
      <c r="C6946" t="s">
        <v>1050</v>
      </c>
      <c r="D6946">
        <v>5</v>
      </c>
      <c r="E6946">
        <v>20</v>
      </c>
      <c r="G6946">
        <v>0</v>
      </c>
      <c r="H6946">
        <v>115</v>
      </c>
      <c r="J6946">
        <v>1</v>
      </c>
      <c r="K6946">
        <v>0</v>
      </c>
      <c r="L6946" t="s">
        <v>12150</v>
      </c>
      <c r="M6946">
        <v>7</v>
      </c>
      <c r="N6946">
        <v>2</v>
      </c>
      <c r="O6946">
        <v>2</v>
      </c>
      <c r="P6946">
        <v>3</v>
      </c>
      <c r="Q6946">
        <v>80</v>
      </c>
      <c r="R6946">
        <v>1</v>
      </c>
      <c r="S6946">
        <v>2</v>
      </c>
      <c r="T6946" t="s">
        <v>44530</v>
      </c>
      <c r="U6946" t="s">
        <v>44530</v>
      </c>
      <c r="V6946" t="s">
        <v>44530</v>
      </c>
    </row>
    <row r="6947" spans="1:22" x14ac:dyDescent="0.3">
      <c r="A6947">
        <v>13412</v>
      </c>
      <c r="B6947" t="s">
        <v>20940</v>
      </c>
      <c r="C6947" t="s">
        <v>20941</v>
      </c>
      <c r="D6947">
        <v>5</v>
      </c>
      <c r="E6947">
        <v>20</v>
      </c>
      <c r="G6947">
        <v>1500</v>
      </c>
      <c r="H6947">
        <v>150</v>
      </c>
      <c r="J6947">
        <v>1</v>
      </c>
      <c r="K6947">
        <v>3</v>
      </c>
      <c r="L6947" t="s">
        <v>12160</v>
      </c>
      <c r="M6947">
        <v>2</v>
      </c>
      <c r="N6947">
        <v>2</v>
      </c>
      <c r="O6947">
        <v>2</v>
      </c>
      <c r="P6947">
        <v>4</v>
      </c>
      <c r="Q6947">
        <v>75</v>
      </c>
      <c r="R6947">
        <v>1</v>
      </c>
      <c r="S6947">
        <v>2</v>
      </c>
      <c r="T6947" t="s">
        <v>44531</v>
      </c>
      <c r="U6947" t="s">
        <v>44531</v>
      </c>
      <c r="V6947" t="s">
        <v>44531</v>
      </c>
    </row>
    <row r="6948" spans="1:22" x14ac:dyDescent="0.3">
      <c r="A6948">
        <v>13413</v>
      </c>
      <c r="B6948" t="s">
        <v>20942</v>
      </c>
      <c r="C6948" t="s">
        <v>20941</v>
      </c>
      <c r="D6948">
        <v>5</v>
      </c>
      <c r="E6948">
        <v>20</v>
      </c>
      <c r="G6948">
        <v>1500</v>
      </c>
      <c r="H6948">
        <v>160</v>
      </c>
      <c r="J6948">
        <v>1</v>
      </c>
      <c r="K6948">
        <v>3</v>
      </c>
      <c r="L6948" t="s">
        <v>12160</v>
      </c>
      <c r="M6948">
        <v>2</v>
      </c>
      <c r="N6948">
        <v>2</v>
      </c>
      <c r="O6948">
        <v>2</v>
      </c>
      <c r="P6948">
        <v>4</v>
      </c>
      <c r="Q6948">
        <v>75</v>
      </c>
      <c r="R6948">
        <v>1</v>
      </c>
      <c r="S6948">
        <v>2</v>
      </c>
      <c r="T6948" t="s">
        <v>44532</v>
      </c>
      <c r="U6948" t="s">
        <v>44532</v>
      </c>
      <c r="V6948" t="s">
        <v>44532</v>
      </c>
    </row>
    <row r="6949" spans="1:22" x14ac:dyDescent="0.3">
      <c r="A6949">
        <v>13414</v>
      </c>
      <c r="B6949" t="s">
        <v>3572</v>
      </c>
      <c r="C6949" t="s">
        <v>3573</v>
      </c>
      <c r="D6949">
        <v>5</v>
      </c>
      <c r="E6949">
        <v>20</v>
      </c>
      <c r="G6949">
        <v>1200</v>
      </c>
      <c r="H6949">
        <v>105</v>
      </c>
      <c r="J6949">
        <v>1</v>
      </c>
      <c r="K6949">
        <v>3</v>
      </c>
      <c r="L6949" t="s">
        <v>12160</v>
      </c>
      <c r="M6949">
        <v>2</v>
      </c>
      <c r="N6949">
        <v>2</v>
      </c>
      <c r="O6949">
        <v>2</v>
      </c>
      <c r="P6949">
        <v>3</v>
      </c>
      <c r="Q6949">
        <v>70</v>
      </c>
      <c r="R6949">
        <v>1</v>
      </c>
      <c r="S6949">
        <v>2</v>
      </c>
      <c r="T6949" t="s">
        <v>44533</v>
      </c>
      <c r="U6949" t="s">
        <v>44533</v>
      </c>
      <c r="V6949" t="s">
        <v>44533</v>
      </c>
    </row>
    <row r="6950" spans="1:22" x14ac:dyDescent="0.3">
      <c r="A6950">
        <v>13415</v>
      </c>
      <c r="B6950" t="s">
        <v>20943</v>
      </c>
      <c r="C6950" t="s">
        <v>20944</v>
      </c>
      <c r="D6950">
        <v>5</v>
      </c>
      <c r="E6950">
        <v>0</v>
      </c>
      <c r="G6950">
        <v>0</v>
      </c>
      <c r="H6950">
        <v>59</v>
      </c>
      <c r="J6950">
        <v>1</v>
      </c>
      <c r="K6950">
        <v>3</v>
      </c>
      <c r="L6950" t="s">
        <v>12150</v>
      </c>
      <c r="M6950">
        <v>7</v>
      </c>
      <c r="N6950">
        <v>2</v>
      </c>
      <c r="O6950">
        <v>2</v>
      </c>
      <c r="P6950">
        <v>1</v>
      </c>
      <c r="Q6950">
        <v>2</v>
      </c>
      <c r="R6950">
        <v>0</v>
      </c>
      <c r="S6950">
        <v>2</v>
      </c>
      <c r="T6950" t="s">
        <v>12087</v>
      </c>
      <c r="U6950" t="s">
        <v>12087</v>
      </c>
      <c r="V6950" t="s">
        <v>12087</v>
      </c>
    </row>
    <row r="6951" spans="1:22" x14ac:dyDescent="0.3">
      <c r="A6951">
        <v>13416</v>
      </c>
      <c r="B6951" t="s">
        <v>20945</v>
      </c>
      <c r="C6951" t="s">
        <v>20946</v>
      </c>
      <c r="D6951">
        <v>5</v>
      </c>
      <c r="E6951">
        <v>20</v>
      </c>
      <c r="G6951">
        <v>0</v>
      </c>
      <c r="H6951">
        <v>130</v>
      </c>
      <c r="J6951">
        <v>1</v>
      </c>
      <c r="K6951">
        <v>0</v>
      </c>
      <c r="L6951" t="s">
        <v>12150</v>
      </c>
      <c r="M6951">
        <v>7</v>
      </c>
      <c r="N6951">
        <v>2</v>
      </c>
      <c r="O6951">
        <v>2</v>
      </c>
      <c r="P6951">
        <v>4</v>
      </c>
      <c r="Q6951">
        <v>80</v>
      </c>
      <c r="R6951">
        <v>1</v>
      </c>
      <c r="S6951">
        <v>2</v>
      </c>
      <c r="T6951" t="s">
        <v>44534</v>
      </c>
      <c r="U6951" t="s">
        <v>44534</v>
      </c>
      <c r="V6951" t="s">
        <v>44534</v>
      </c>
    </row>
    <row r="6952" spans="1:22" x14ac:dyDescent="0.3">
      <c r="A6952">
        <v>13417</v>
      </c>
      <c r="B6952" t="s">
        <v>20947</v>
      </c>
      <c r="C6952" t="s">
        <v>20948</v>
      </c>
      <c r="D6952">
        <v>5</v>
      </c>
      <c r="E6952">
        <v>20</v>
      </c>
      <c r="G6952">
        <v>0</v>
      </c>
      <c r="H6952">
        <v>130</v>
      </c>
      <c r="J6952">
        <v>1</v>
      </c>
      <c r="K6952">
        <v>0</v>
      </c>
      <c r="L6952" t="s">
        <v>12150</v>
      </c>
      <c r="M6952">
        <v>7</v>
      </c>
      <c r="N6952">
        <v>2</v>
      </c>
      <c r="O6952">
        <v>2</v>
      </c>
      <c r="P6952">
        <v>4</v>
      </c>
      <c r="Q6952">
        <v>80</v>
      </c>
      <c r="R6952">
        <v>1</v>
      </c>
      <c r="S6952">
        <v>2</v>
      </c>
      <c r="T6952" t="s">
        <v>44535</v>
      </c>
      <c r="U6952" t="s">
        <v>44535</v>
      </c>
      <c r="V6952" t="s">
        <v>44535</v>
      </c>
    </row>
    <row r="6953" spans="1:22" x14ac:dyDescent="0.3">
      <c r="A6953">
        <v>13418</v>
      </c>
      <c r="B6953" t="s">
        <v>20949</v>
      </c>
      <c r="C6953" t="s">
        <v>20950</v>
      </c>
      <c r="D6953">
        <v>5</v>
      </c>
      <c r="E6953">
        <v>20</v>
      </c>
      <c r="G6953">
        <v>0</v>
      </c>
      <c r="H6953">
        <v>130</v>
      </c>
      <c r="J6953">
        <v>1</v>
      </c>
      <c r="K6953">
        <v>0</v>
      </c>
      <c r="L6953" t="s">
        <v>12315</v>
      </c>
      <c r="M6953">
        <v>7</v>
      </c>
      <c r="N6953">
        <v>2</v>
      </c>
      <c r="O6953">
        <v>2</v>
      </c>
      <c r="P6953">
        <v>4</v>
      </c>
      <c r="Q6953">
        <v>80</v>
      </c>
      <c r="R6953">
        <v>1</v>
      </c>
      <c r="S6953">
        <v>2</v>
      </c>
      <c r="T6953" t="s">
        <v>44536</v>
      </c>
      <c r="U6953" t="s">
        <v>44536</v>
      </c>
      <c r="V6953" t="s">
        <v>44536</v>
      </c>
    </row>
    <row r="6954" spans="1:22" x14ac:dyDescent="0.3">
      <c r="A6954">
        <v>13419</v>
      </c>
      <c r="B6954" t="s">
        <v>20951</v>
      </c>
      <c r="C6954" t="s">
        <v>20952</v>
      </c>
      <c r="D6954">
        <v>5</v>
      </c>
      <c r="E6954">
        <v>20</v>
      </c>
      <c r="G6954">
        <v>0</v>
      </c>
      <c r="H6954">
        <v>160</v>
      </c>
      <c r="J6954">
        <v>1</v>
      </c>
      <c r="K6954">
        <v>0</v>
      </c>
      <c r="L6954" t="s">
        <v>12160</v>
      </c>
      <c r="M6954">
        <v>7</v>
      </c>
      <c r="N6954">
        <v>2</v>
      </c>
      <c r="O6954">
        <v>2</v>
      </c>
      <c r="P6954">
        <v>3</v>
      </c>
      <c r="Q6954">
        <v>0</v>
      </c>
      <c r="R6954">
        <v>0</v>
      </c>
      <c r="S6954">
        <v>2</v>
      </c>
      <c r="T6954" t="s">
        <v>12087</v>
      </c>
      <c r="U6954" t="s">
        <v>12087</v>
      </c>
      <c r="V6954" t="s">
        <v>12087</v>
      </c>
    </row>
    <row r="6955" spans="1:22" x14ac:dyDescent="0.3">
      <c r="A6955">
        <v>13420</v>
      </c>
      <c r="B6955" t="s">
        <v>20953</v>
      </c>
      <c r="C6955" t="s">
        <v>20954</v>
      </c>
      <c r="D6955">
        <v>5</v>
      </c>
      <c r="E6955">
        <v>20</v>
      </c>
      <c r="G6955">
        <v>1200</v>
      </c>
      <c r="H6955">
        <v>160</v>
      </c>
      <c r="J6955">
        <v>1</v>
      </c>
      <c r="K6955">
        <v>1</v>
      </c>
      <c r="L6955" t="s">
        <v>12160</v>
      </c>
      <c r="M6955">
        <v>7</v>
      </c>
      <c r="N6955">
        <v>2</v>
      </c>
      <c r="O6955">
        <v>2</v>
      </c>
      <c r="P6955">
        <v>4</v>
      </c>
      <c r="Q6955">
        <v>70</v>
      </c>
      <c r="R6955">
        <v>1</v>
      </c>
      <c r="S6955">
        <v>2</v>
      </c>
      <c r="T6955" t="s">
        <v>44537</v>
      </c>
      <c r="U6955" t="s">
        <v>44537</v>
      </c>
      <c r="V6955" t="s">
        <v>44537</v>
      </c>
    </row>
    <row r="6956" spans="1:22" x14ac:dyDescent="0.3">
      <c r="A6956">
        <v>13421</v>
      </c>
      <c r="B6956" t="s">
        <v>20955</v>
      </c>
      <c r="C6956" t="s">
        <v>20955</v>
      </c>
      <c r="D6956">
        <v>5</v>
      </c>
      <c r="E6956">
        <v>20</v>
      </c>
      <c r="G6956">
        <v>1500</v>
      </c>
      <c r="H6956">
        <v>170</v>
      </c>
      <c r="J6956">
        <v>1</v>
      </c>
      <c r="K6956">
        <v>1</v>
      </c>
      <c r="L6956" t="s">
        <v>12315</v>
      </c>
      <c r="M6956">
        <v>2</v>
      </c>
      <c r="N6956">
        <v>2</v>
      </c>
      <c r="O6956">
        <v>2</v>
      </c>
      <c r="P6956">
        <v>3</v>
      </c>
      <c r="Q6956">
        <v>50</v>
      </c>
      <c r="R6956">
        <v>1</v>
      </c>
      <c r="S6956">
        <v>2</v>
      </c>
      <c r="T6956" t="s">
        <v>44538</v>
      </c>
      <c r="U6956" t="s">
        <v>44538</v>
      </c>
      <c r="V6956" t="s">
        <v>44538</v>
      </c>
    </row>
    <row r="6957" spans="1:22" x14ac:dyDescent="0.3">
      <c r="A6957">
        <v>13422</v>
      </c>
      <c r="B6957" t="s">
        <v>20956</v>
      </c>
      <c r="C6957" t="s">
        <v>4039</v>
      </c>
      <c r="D6957">
        <v>5</v>
      </c>
      <c r="E6957">
        <v>0</v>
      </c>
      <c r="G6957">
        <v>0</v>
      </c>
      <c r="H6957">
        <v>185</v>
      </c>
      <c r="J6957">
        <v>1</v>
      </c>
      <c r="K6957">
        <v>0</v>
      </c>
      <c r="L6957" t="s">
        <v>12023</v>
      </c>
      <c r="M6957">
        <v>7</v>
      </c>
      <c r="N6957">
        <v>2</v>
      </c>
      <c r="O6957">
        <v>2</v>
      </c>
      <c r="P6957">
        <v>3</v>
      </c>
      <c r="Q6957">
        <v>1</v>
      </c>
      <c r="R6957">
        <v>0</v>
      </c>
      <c r="S6957">
        <v>2</v>
      </c>
      <c r="T6957" t="s">
        <v>42818</v>
      </c>
      <c r="U6957" t="s">
        <v>42818</v>
      </c>
      <c r="V6957" t="s">
        <v>42818</v>
      </c>
    </row>
    <row r="6958" spans="1:22" x14ac:dyDescent="0.3">
      <c r="A6958">
        <v>13423</v>
      </c>
      <c r="B6958" t="s">
        <v>20957</v>
      </c>
      <c r="C6958" t="s">
        <v>20958</v>
      </c>
      <c r="D6958">
        <v>5</v>
      </c>
      <c r="E6958">
        <v>0</v>
      </c>
      <c r="G6958">
        <v>0</v>
      </c>
      <c r="H6958">
        <v>147</v>
      </c>
      <c r="J6958">
        <v>1</v>
      </c>
      <c r="K6958">
        <v>0</v>
      </c>
      <c r="L6958" t="s">
        <v>12160</v>
      </c>
      <c r="M6958">
        <v>63</v>
      </c>
      <c r="N6958">
        <v>2</v>
      </c>
      <c r="O6958">
        <v>2</v>
      </c>
      <c r="P6958">
        <v>2</v>
      </c>
      <c r="Q6958">
        <v>26</v>
      </c>
      <c r="R6958">
        <v>0</v>
      </c>
      <c r="S6958">
        <v>2</v>
      </c>
      <c r="T6958" t="s">
        <v>12087</v>
      </c>
      <c r="U6958" t="s">
        <v>12087</v>
      </c>
      <c r="V6958" t="s">
        <v>12087</v>
      </c>
    </row>
    <row r="6959" spans="1:22" x14ac:dyDescent="0.3">
      <c r="A6959">
        <v>13424</v>
      </c>
      <c r="B6959" t="s">
        <v>20959</v>
      </c>
      <c r="C6959" t="s">
        <v>20960</v>
      </c>
      <c r="D6959">
        <v>5</v>
      </c>
      <c r="E6959">
        <v>0</v>
      </c>
      <c r="G6959">
        <v>0</v>
      </c>
      <c r="H6959">
        <v>170</v>
      </c>
      <c r="J6959">
        <v>1</v>
      </c>
      <c r="K6959">
        <v>0</v>
      </c>
      <c r="L6959" t="s">
        <v>12160</v>
      </c>
      <c r="M6959">
        <v>63</v>
      </c>
      <c r="N6959">
        <v>2</v>
      </c>
      <c r="O6959">
        <v>2</v>
      </c>
      <c r="P6959">
        <v>2</v>
      </c>
      <c r="Q6959">
        <v>40</v>
      </c>
      <c r="R6959">
        <v>0</v>
      </c>
      <c r="S6959">
        <v>2</v>
      </c>
      <c r="T6959" t="s">
        <v>12087</v>
      </c>
      <c r="U6959" t="s">
        <v>12087</v>
      </c>
      <c r="V6959" t="s">
        <v>12087</v>
      </c>
    </row>
    <row r="6960" spans="1:22" x14ac:dyDescent="0.3">
      <c r="A6960">
        <v>13425</v>
      </c>
      <c r="B6960" t="s">
        <v>20961</v>
      </c>
      <c r="C6960" t="s">
        <v>20962</v>
      </c>
      <c r="D6960">
        <v>5</v>
      </c>
      <c r="E6960">
        <v>0</v>
      </c>
      <c r="G6960">
        <v>500</v>
      </c>
      <c r="H6960">
        <v>61</v>
      </c>
      <c r="J6960">
        <v>1</v>
      </c>
      <c r="K6960">
        <v>0</v>
      </c>
      <c r="L6960" t="s">
        <v>12150</v>
      </c>
      <c r="M6960">
        <v>63</v>
      </c>
      <c r="N6960">
        <v>2</v>
      </c>
      <c r="O6960">
        <v>2</v>
      </c>
      <c r="P6960">
        <v>1</v>
      </c>
      <c r="Q6960">
        <v>1</v>
      </c>
      <c r="R6960">
        <v>0</v>
      </c>
      <c r="S6960">
        <v>2</v>
      </c>
      <c r="T6960" t="s">
        <v>40456</v>
      </c>
      <c r="U6960" t="s">
        <v>40456</v>
      </c>
      <c r="V6960" t="s">
        <v>40456</v>
      </c>
    </row>
    <row r="6961" spans="1:22" x14ac:dyDescent="0.3">
      <c r="A6961">
        <v>13426</v>
      </c>
      <c r="B6961" t="s">
        <v>20963</v>
      </c>
      <c r="C6961" t="s">
        <v>2721</v>
      </c>
      <c r="D6961">
        <v>5</v>
      </c>
      <c r="E6961">
        <v>2</v>
      </c>
      <c r="G6961">
        <v>0</v>
      </c>
      <c r="H6961">
        <v>185</v>
      </c>
      <c r="J6961">
        <v>1</v>
      </c>
      <c r="K6961">
        <v>0</v>
      </c>
      <c r="L6961" t="s">
        <v>12160</v>
      </c>
      <c r="M6961">
        <v>63</v>
      </c>
      <c r="N6961">
        <v>2</v>
      </c>
      <c r="O6961">
        <v>2</v>
      </c>
      <c r="P6961">
        <v>4</v>
      </c>
      <c r="Q6961">
        <v>0</v>
      </c>
      <c r="R6961">
        <v>0</v>
      </c>
      <c r="S6961">
        <v>2</v>
      </c>
      <c r="T6961" t="s">
        <v>33136</v>
      </c>
      <c r="U6961" t="s">
        <v>33136</v>
      </c>
      <c r="V6961" t="s">
        <v>33136</v>
      </c>
    </row>
    <row r="6962" spans="1:22" x14ac:dyDescent="0.3">
      <c r="A6962">
        <v>13427</v>
      </c>
      <c r="B6962" t="s">
        <v>20964</v>
      </c>
      <c r="C6962" t="s">
        <v>12172</v>
      </c>
      <c r="D6962">
        <v>5</v>
      </c>
      <c r="E6962">
        <v>2</v>
      </c>
      <c r="G6962">
        <v>0</v>
      </c>
      <c r="H6962">
        <v>120</v>
      </c>
      <c r="J6962">
        <v>1</v>
      </c>
      <c r="K6962">
        <v>0</v>
      </c>
      <c r="L6962" t="s">
        <v>12160</v>
      </c>
      <c r="M6962">
        <v>63</v>
      </c>
      <c r="N6962">
        <v>2</v>
      </c>
      <c r="O6962">
        <v>2</v>
      </c>
      <c r="P6962">
        <v>4</v>
      </c>
      <c r="Q6962">
        <v>0</v>
      </c>
      <c r="R6962">
        <v>0</v>
      </c>
      <c r="S6962">
        <v>2</v>
      </c>
      <c r="T6962" t="s">
        <v>33003</v>
      </c>
      <c r="U6962" t="s">
        <v>33003</v>
      </c>
      <c r="V6962" t="s">
        <v>33003</v>
      </c>
    </row>
    <row r="6963" spans="1:22" x14ac:dyDescent="0.3">
      <c r="A6963">
        <v>13428</v>
      </c>
      <c r="B6963" t="s">
        <v>20965</v>
      </c>
      <c r="C6963" t="s">
        <v>20966</v>
      </c>
      <c r="D6963">
        <v>5</v>
      </c>
      <c r="E6963">
        <v>20</v>
      </c>
      <c r="G6963">
        <v>1200</v>
      </c>
      <c r="H6963">
        <v>170</v>
      </c>
      <c r="J6963">
        <v>1</v>
      </c>
      <c r="K6963">
        <v>3</v>
      </c>
      <c r="L6963" t="s">
        <v>12160</v>
      </c>
      <c r="M6963">
        <v>63</v>
      </c>
      <c r="N6963">
        <v>2</v>
      </c>
      <c r="O6963">
        <v>2</v>
      </c>
      <c r="P6963">
        <v>4</v>
      </c>
      <c r="Q6963">
        <v>50</v>
      </c>
      <c r="R6963">
        <v>1</v>
      </c>
      <c r="S6963">
        <v>2</v>
      </c>
      <c r="T6963" t="s">
        <v>12087</v>
      </c>
      <c r="U6963" t="s">
        <v>12087</v>
      </c>
      <c r="V6963" t="s">
        <v>12087</v>
      </c>
    </row>
    <row r="6964" spans="1:22" x14ac:dyDescent="0.3">
      <c r="A6964">
        <v>13429</v>
      </c>
      <c r="B6964" t="s">
        <v>20967</v>
      </c>
      <c r="C6964" t="s">
        <v>2721</v>
      </c>
      <c r="D6964">
        <v>5</v>
      </c>
      <c r="E6964">
        <v>2</v>
      </c>
      <c r="G6964">
        <v>0</v>
      </c>
      <c r="H6964">
        <v>185</v>
      </c>
      <c r="J6964">
        <v>1</v>
      </c>
      <c r="K6964">
        <v>0</v>
      </c>
      <c r="L6964" t="s">
        <v>12160</v>
      </c>
      <c r="M6964">
        <v>63</v>
      </c>
      <c r="N6964">
        <v>2</v>
      </c>
      <c r="O6964">
        <v>2</v>
      </c>
      <c r="P6964">
        <v>4</v>
      </c>
      <c r="Q6964">
        <v>0</v>
      </c>
      <c r="R6964">
        <v>0</v>
      </c>
      <c r="S6964">
        <v>2</v>
      </c>
      <c r="T6964" t="s">
        <v>33136</v>
      </c>
      <c r="U6964" t="s">
        <v>33136</v>
      </c>
      <c r="V6964" t="s">
        <v>33136</v>
      </c>
    </row>
    <row r="6965" spans="1:22" x14ac:dyDescent="0.3">
      <c r="A6965">
        <v>13430</v>
      </c>
      <c r="B6965" t="s">
        <v>20968</v>
      </c>
      <c r="C6965" t="s">
        <v>12172</v>
      </c>
      <c r="D6965">
        <v>5</v>
      </c>
      <c r="E6965">
        <v>2</v>
      </c>
      <c r="G6965">
        <v>0</v>
      </c>
      <c r="H6965">
        <v>120</v>
      </c>
      <c r="J6965">
        <v>1</v>
      </c>
      <c r="K6965">
        <v>0</v>
      </c>
      <c r="L6965" t="s">
        <v>12160</v>
      </c>
      <c r="M6965">
        <v>63</v>
      </c>
      <c r="N6965">
        <v>2</v>
      </c>
      <c r="O6965">
        <v>2</v>
      </c>
      <c r="P6965">
        <v>4</v>
      </c>
      <c r="Q6965">
        <v>0</v>
      </c>
      <c r="R6965">
        <v>0</v>
      </c>
      <c r="S6965">
        <v>2</v>
      </c>
      <c r="T6965" t="s">
        <v>33003</v>
      </c>
      <c r="U6965" t="s">
        <v>33003</v>
      </c>
      <c r="V6965" t="s">
        <v>33003</v>
      </c>
    </row>
    <row r="6966" spans="1:22" x14ac:dyDescent="0.3">
      <c r="A6966">
        <v>13431</v>
      </c>
      <c r="B6966" t="s">
        <v>20969</v>
      </c>
      <c r="C6966" t="s">
        <v>20970</v>
      </c>
      <c r="D6966">
        <v>5</v>
      </c>
      <c r="E6966">
        <v>20</v>
      </c>
      <c r="G6966">
        <v>2200</v>
      </c>
      <c r="H6966">
        <v>180</v>
      </c>
      <c r="J6966">
        <v>1</v>
      </c>
      <c r="K6966">
        <v>0</v>
      </c>
      <c r="L6966" t="s">
        <v>12315</v>
      </c>
      <c r="M6966">
        <v>18</v>
      </c>
      <c r="N6966">
        <v>2</v>
      </c>
      <c r="O6966">
        <v>2</v>
      </c>
      <c r="P6966">
        <v>3</v>
      </c>
      <c r="Q6966">
        <v>110</v>
      </c>
      <c r="R6966">
        <v>1</v>
      </c>
      <c r="S6966">
        <v>2</v>
      </c>
      <c r="T6966" t="s">
        <v>44539</v>
      </c>
      <c r="U6966" t="s">
        <v>44539</v>
      </c>
      <c r="V6966" t="s">
        <v>44539</v>
      </c>
    </row>
    <row r="6967" spans="1:22" x14ac:dyDescent="0.3">
      <c r="A6967">
        <v>13432</v>
      </c>
      <c r="B6967" t="s">
        <v>20971</v>
      </c>
      <c r="C6967" t="s">
        <v>20972</v>
      </c>
      <c r="D6967">
        <v>5</v>
      </c>
      <c r="E6967">
        <v>0</v>
      </c>
      <c r="G6967">
        <v>0</v>
      </c>
      <c r="H6967">
        <v>80</v>
      </c>
      <c r="J6967">
        <v>1</v>
      </c>
      <c r="K6967">
        <v>0</v>
      </c>
      <c r="L6967" t="s">
        <v>12041</v>
      </c>
      <c r="M6967">
        <v>63</v>
      </c>
      <c r="N6967">
        <v>2</v>
      </c>
      <c r="O6967">
        <v>2</v>
      </c>
      <c r="P6967">
        <v>1</v>
      </c>
      <c r="Q6967">
        <v>1</v>
      </c>
      <c r="R6967">
        <v>0</v>
      </c>
      <c r="S6967">
        <v>2</v>
      </c>
      <c r="T6967" t="s">
        <v>12087</v>
      </c>
      <c r="U6967" t="s">
        <v>12087</v>
      </c>
      <c r="V6967" t="s">
        <v>12087</v>
      </c>
    </row>
    <row r="6968" spans="1:22" x14ac:dyDescent="0.3">
      <c r="A6968">
        <v>13433</v>
      </c>
      <c r="B6968" t="s">
        <v>20973</v>
      </c>
      <c r="C6968" t="s">
        <v>20974</v>
      </c>
      <c r="D6968">
        <v>5</v>
      </c>
      <c r="E6968">
        <v>0</v>
      </c>
      <c r="G6968">
        <v>1200</v>
      </c>
      <c r="H6968">
        <v>120</v>
      </c>
      <c r="J6968">
        <v>1</v>
      </c>
      <c r="K6968">
        <v>1</v>
      </c>
      <c r="L6968" t="s">
        <v>12041</v>
      </c>
      <c r="M6968">
        <v>63</v>
      </c>
      <c r="N6968">
        <v>2</v>
      </c>
      <c r="O6968">
        <v>2</v>
      </c>
      <c r="P6968">
        <v>1</v>
      </c>
      <c r="Q6968">
        <v>1</v>
      </c>
      <c r="R6968">
        <v>1</v>
      </c>
      <c r="S6968">
        <v>2</v>
      </c>
      <c r="T6968" t="s">
        <v>12087</v>
      </c>
      <c r="U6968" t="s">
        <v>12087</v>
      </c>
      <c r="V6968" t="s">
        <v>12087</v>
      </c>
    </row>
    <row r="6969" spans="1:22" x14ac:dyDescent="0.3">
      <c r="A6969">
        <v>13434</v>
      </c>
      <c r="B6969" t="s">
        <v>20975</v>
      </c>
      <c r="C6969" t="s">
        <v>20976</v>
      </c>
      <c r="D6969">
        <v>5</v>
      </c>
      <c r="E6969">
        <v>0</v>
      </c>
      <c r="G6969">
        <v>0</v>
      </c>
      <c r="H6969">
        <v>185</v>
      </c>
      <c r="J6969">
        <v>1</v>
      </c>
      <c r="K6969">
        <v>0</v>
      </c>
      <c r="L6969" t="s">
        <v>12160</v>
      </c>
      <c r="M6969">
        <v>63</v>
      </c>
      <c r="N6969">
        <v>2</v>
      </c>
      <c r="O6969">
        <v>2</v>
      </c>
      <c r="P6969">
        <v>3</v>
      </c>
      <c r="Q6969">
        <v>60</v>
      </c>
      <c r="R6969">
        <v>0</v>
      </c>
      <c r="S6969">
        <v>2</v>
      </c>
      <c r="T6969" t="s">
        <v>12087</v>
      </c>
      <c r="U6969" t="s">
        <v>12087</v>
      </c>
      <c r="V6969" t="s">
        <v>12087</v>
      </c>
    </row>
    <row r="6970" spans="1:22" x14ac:dyDescent="0.3">
      <c r="A6970">
        <v>13438</v>
      </c>
      <c r="B6970" t="s">
        <v>20977</v>
      </c>
      <c r="C6970" t="s">
        <v>20978</v>
      </c>
      <c r="D6970">
        <v>5</v>
      </c>
      <c r="E6970">
        <v>60000</v>
      </c>
      <c r="G6970">
        <v>2000</v>
      </c>
      <c r="H6970" t="s">
        <v>20979</v>
      </c>
      <c r="J6970">
        <v>1</v>
      </c>
      <c r="K6970">
        <v>2</v>
      </c>
      <c r="L6970" t="s">
        <v>12150</v>
      </c>
      <c r="M6970">
        <v>63</v>
      </c>
      <c r="N6970">
        <v>2</v>
      </c>
      <c r="O6970">
        <v>2</v>
      </c>
      <c r="P6970">
        <v>4</v>
      </c>
      <c r="Q6970">
        <v>105</v>
      </c>
      <c r="R6970">
        <v>1</v>
      </c>
      <c r="S6970">
        <v>2</v>
      </c>
      <c r="T6970" t="s">
        <v>12087</v>
      </c>
      <c r="U6970" t="s">
        <v>12087</v>
      </c>
      <c r="V6970" t="s">
        <v>12087</v>
      </c>
    </row>
    <row r="6971" spans="1:22" x14ac:dyDescent="0.3">
      <c r="A6971">
        <v>13439</v>
      </c>
      <c r="B6971" t="s">
        <v>20980</v>
      </c>
      <c r="C6971" t="s">
        <v>20981</v>
      </c>
      <c r="D6971">
        <v>5</v>
      </c>
      <c r="E6971">
        <v>0</v>
      </c>
      <c r="G6971">
        <v>0</v>
      </c>
      <c r="H6971" t="s">
        <v>20644</v>
      </c>
      <c r="J6971">
        <v>1</v>
      </c>
      <c r="K6971">
        <v>0</v>
      </c>
      <c r="L6971" t="s">
        <v>12150</v>
      </c>
      <c r="M6971">
        <v>63</v>
      </c>
      <c r="N6971">
        <v>2</v>
      </c>
      <c r="O6971">
        <v>2</v>
      </c>
      <c r="P6971">
        <v>3</v>
      </c>
      <c r="Q6971">
        <v>40</v>
      </c>
      <c r="R6971">
        <v>1</v>
      </c>
      <c r="S6971">
        <v>2</v>
      </c>
      <c r="T6971" t="s">
        <v>43017</v>
      </c>
      <c r="U6971" t="s">
        <v>43017</v>
      </c>
      <c r="V6971" t="s">
        <v>43017</v>
      </c>
    </row>
    <row r="6972" spans="1:22" x14ac:dyDescent="0.3">
      <c r="A6972">
        <v>13440</v>
      </c>
      <c r="B6972" t="s">
        <v>20982</v>
      </c>
      <c r="C6972" t="s">
        <v>20983</v>
      </c>
      <c r="D6972">
        <v>5</v>
      </c>
      <c r="E6972">
        <v>20</v>
      </c>
      <c r="G6972">
        <v>500</v>
      </c>
      <c r="H6972">
        <v>60</v>
      </c>
      <c r="J6972">
        <v>1</v>
      </c>
      <c r="K6972">
        <v>0</v>
      </c>
      <c r="L6972" t="s">
        <v>20984</v>
      </c>
      <c r="M6972">
        <v>5</v>
      </c>
      <c r="N6972">
        <v>2</v>
      </c>
      <c r="O6972">
        <v>2</v>
      </c>
      <c r="P6972">
        <v>1</v>
      </c>
      <c r="Q6972">
        <v>1</v>
      </c>
      <c r="R6972">
        <v>1</v>
      </c>
      <c r="S6972">
        <v>2</v>
      </c>
      <c r="T6972" t="s">
        <v>42944</v>
      </c>
      <c r="U6972" t="s">
        <v>42944</v>
      </c>
      <c r="V6972" t="s">
        <v>42944</v>
      </c>
    </row>
    <row r="6973" spans="1:22" x14ac:dyDescent="0.3">
      <c r="A6973">
        <v>13441</v>
      </c>
      <c r="B6973" t="s">
        <v>20985</v>
      </c>
      <c r="C6973" t="s">
        <v>20986</v>
      </c>
      <c r="D6973">
        <v>5</v>
      </c>
      <c r="E6973">
        <v>10</v>
      </c>
      <c r="G6973">
        <v>700</v>
      </c>
      <c r="H6973" t="s">
        <v>12407</v>
      </c>
      <c r="J6973">
        <v>1</v>
      </c>
      <c r="K6973">
        <v>1</v>
      </c>
      <c r="L6973" t="s">
        <v>12041</v>
      </c>
      <c r="M6973">
        <v>63</v>
      </c>
      <c r="N6973">
        <v>2</v>
      </c>
      <c r="O6973">
        <v>2</v>
      </c>
      <c r="P6973">
        <v>4</v>
      </c>
      <c r="Q6973">
        <v>120</v>
      </c>
      <c r="R6973">
        <v>1</v>
      </c>
      <c r="S6973">
        <v>2</v>
      </c>
      <c r="T6973" t="s">
        <v>42870</v>
      </c>
      <c r="U6973" t="s">
        <v>42870</v>
      </c>
      <c r="V6973" t="s">
        <v>42870</v>
      </c>
    </row>
    <row r="6974" spans="1:22" x14ac:dyDescent="0.3">
      <c r="A6974">
        <v>13442</v>
      </c>
      <c r="B6974" t="s">
        <v>20987</v>
      </c>
      <c r="C6974" t="s">
        <v>20988</v>
      </c>
      <c r="D6974">
        <v>5</v>
      </c>
      <c r="E6974">
        <v>10</v>
      </c>
      <c r="G6974">
        <v>500</v>
      </c>
      <c r="H6974" t="s">
        <v>20989</v>
      </c>
      <c r="K6974">
        <v>3</v>
      </c>
      <c r="L6974" t="s">
        <v>12160</v>
      </c>
      <c r="M6974">
        <v>63</v>
      </c>
      <c r="N6974">
        <v>2</v>
      </c>
      <c r="O6974">
        <v>2</v>
      </c>
      <c r="P6974">
        <v>3</v>
      </c>
      <c r="Q6974">
        <v>80</v>
      </c>
      <c r="R6974">
        <v>1</v>
      </c>
      <c r="S6974">
        <v>2</v>
      </c>
      <c r="T6974" t="s">
        <v>44540</v>
      </c>
      <c r="U6974" t="s">
        <v>44540</v>
      </c>
      <c r="V6974" t="s">
        <v>44540</v>
      </c>
    </row>
    <row r="6975" spans="1:22" x14ac:dyDescent="0.3">
      <c r="A6975">
        <v>13444</v>
      </c>
      <c r="B6975" t="s">
        <v>20990</v>
      </c>
      <c r="C6975" t="s">
        <v>20990</v>
      </c>
      <c r="D6975">
        <v>5</v>
      </c>
      <c r="E6975">
        <v>20</v>
      </c>
      <c r="G6975">
        <v>700</v>
      </c>
      <c r="H6975">
        <v>190</v>
      </c>
      <c r="J6975">
        <v>0</v>
      </c>
      <c r="K6975">
        <v>1</v>
      </c>
      <c r="L6975" t="s">
        <v>12160</v>
      </c>
      <c r="M6975">
        <v>63</v>
      </c>
      <c r="N6975">
        <v>2</v>
      </c>
      <c r="O6975">
        <v>2</v>
      </c>
      <c r="P6975">
        <v>3</v>
      </c>
      <c r="Q6975">
        <v>0</v>
      </c>
      <c r="R6975">
        <v>1</v>
      </c>
      <c r="S6975">
        <v>2</v>
      </c>
      <c r="T6975" t="s">
        <v>44541</v>
      </c>
      <c r="U6975" t="s">
        <v>44541</v>
      </c>
      <c r="V6975" t="s">
        <v>44541</v>
      </c>
    </row>
    <row r="6976" spans="1:22" x14ac:dyDescent="0.3">
      <c r="A6976">
        <v>13445</v>
      </c>
      <c r="B6976" t="s">
        <v>20991</v>
      </c>
      <c r="C6976" t="s">
        <v>20992</v>
      </c>
      <c r="D6976">
        <v>5</v>
      </c>
      <c r="E6976">
        <v>20</v>
      </c>
      <c r="G6976">
        <v>0</v>
      </c>
      <c r="H6976">
        <v>115</v>
      </c>
      <c r="J6976">
        <v>1</v>
      </c>
      <c r="K6976">
        <v>0</v>
      </c>
      <c r="L6976" t="s">
        <v>12150</v>
      </c>
      <c r="M6976">
        <v>63</v>
      </c>
      <c r="N6976">
        <v>2</v>
      </c>
      <c r="O6976">
        <v>2</v>
      </c>
      <c r="P6976">
        <v>3</v>
      </c>
      <c r="Q6976">
        <v>80</v>
      </c>
      <c r="R6976">
        <v>1</v>
      </c>
      <c r="S6976">
        <v>2</v>
      </c>
      <c r="T6976" t="s">
        <v>44542</v>
      </c>
      <c r="U6976" t="s">
        <v>44542</v>
      </c>
      <c r="V6976" t="s">
        <v>44542</v>
      </c>
    </row>
    <row r="6977" spans="1:22" x14ac:dyDescent="0.3">
      <c r="A6977">
        <v>13449</v>
      </c>
      <c r="B6977" t="s">
        <v>20993</v>
      </c>
      <c r="C6977" t="s">
        <v>20994</v>
      </c>
      <c r="D6977">
        <v>5</v>
      </c>
      <c r="E6977">
        <v>20</v>
      </c>
      <c r="G6977">
        <v>1200</v>
      </c>
      <c r="H6977">
        <v>130</v>
      </c>
      <c r="K6977">
        <v>2</v>
      </c>
      <c r="L6977" t="s">
        <v>12160</v>
      </c>
      <c r="M6977">
        <v>63</v>
      </c>
      <c r="N6977">
        <v>2</v>
      </c>
      <c r="O6977">
        <v>2</v>
      </c>
      <c r="P6977">
        <v>4</v>
      </c>
      <c r="Q6977">
        <v>80</v>
      </c>
      <c r="R6977">
        <v>1</v>
      </c>
      <c r="S6977">
        <v>2</v>
      </c>
      <c r="T6977" t="s">
        <v>42793</v>
      </c>
      <c r="U6977" t="s">
        <v>42793</v>
      </c>
      <c r="V6977" t="s">
        <v>42793</v>
      </c>
    </row>
    <row r="6978" spans="1:22" x14ac:dyDescent="0.3">
      <c r="A6978">
        <v>13450</v>
      </c>
      <c r="B6978" t="s">
        <v>20995</v>
      </c>
      <c r="C6978" t="s">
        <v>8643</v>
      </c>
      <c r="D6978">
        <v>5</v>
      </c>
      <c r="E6978">
        <v>10</v>
      </c>
      <c r="G6978">
        <v>1000</v>
      </c>
      <c r="H6978">
        <v>115</v>
      </c>
      <c r="K6978">
        <v>2</v>
      </c>
      <c r="L6978" t="s">
        <v>12160</v>
      </c>
      <c r="M6978">
        <v>63</v>
      </c>
      <c r="N6978">
        <v>2</v>
      </c>
      <c r="O6978">
        <v>2</v>
      </c>
      <c r="P6978">
        <v>3</v>
      </c>
      <c r="Q6978">
        <v>27</v>
      </c>
      <c r="R6978">
        <v>1</v>
      </c>
      <c r="S6978">
        <v>0</v>
      </c>
      <c r="T6978" t="s">
        <v>12087</v>
      </c>
      <c r="U6978" t="s">
        <v>12087</v>
      </c>
      <c r="V6978" t="s">
        <v>12087</v>
      </c>
    </row>
    <row r="6979" spans="1:22" x14ac:dyDescent="0.3">
      <c r="A6979">
        <v>13451</v>
      </c>
      <c r="B6979" t="s">
        <v>20996</v>
      </c>
      <c r="C6979" t="s">
        <v>20997</v>
      </c>
      <c r="D6979">
        <v>5</v>
      </c>
      <c r="E6979">
        <v>10</v>
      </c>
      <c r="G6979">
        <v>1200</v>
      </c>
      <c r="H6979">
        <v>190</v>
      </c>
      <c r="J6979">
        <v>1</v>
      </c>
      <c r="K6979">
        <v>1</v>
      </c>
      <c r="L6979" t="s">
        <v>12075</v>
      </c>
      <c r="M6979">
        <v>56</v>
      </c>
      <c r="N6979">
        <v>2</v>
      </c>
      <c r="O6979">
        <v>2</v>
      </c>
      <c r="P6979">
        <v>3</v>
      </c>
      <c r="Q6979">
        <v>100</v>
      </c>
      <c r="R6979">
        <v>1</v>
      </c>
      <c r="S6979">
        <v>2</v>
      </c>
      <c r="T6979" t="s">
        <v>44543</v>
      </c>
      <c r="U6979" t="s">
        <v>44543</v>
      </c>
      <c r="V6979" t="s">
        <v>44543</v>
      </c>
    </row>
    <row r="6980" spans="1:22" x14ac:dyDescent="0.3">
      <c r="A6980">
        <v>13452</v>
      </c>
      <c r="B6980" t="s">
        <v>20998</v>
      </c>
      <c r="C6980" t="s">
        <v>20999</v>
      </c>
      <c r="D6980">
        <v>5</v>
      </c>
      <c r="E6980">
        <v>0</v>
      </c>
      <c r="G6980">
        <v>1200</v>
      </c>
      <c r="H6980">
        <v>190</v>
      </c>
      <c r="J6980">
        <v>1</v>
      </c>
      <c r="K6980">
        <v>2</v>
      </c>
      <c r="L6980" t="s">
        <v>12075</v>
      </c>
      <c r="M6980">
        <v>56</v>
      </c>
      <c r="N6980">
        <v>2</v>
      </c>
      <c r="O6980">
        <v>2</v>
      </c>
      <c r="P6980">
        <v>3</v>
      </c>
      <c r="Q6980">
        <v>120</v>
      </c>
      <c r="R6980">
        <v>1</v>
      </c>
      <c r="S6980">
        <v>2</v>
      </c>
      <c r="T6980" t="s">
        <v>42873</v>
      </c>
      <c r="U6980" t="s">
        <v>42873</v>
      </c>
      <c r="V6980" t="s">
        <v>42873</v>
      </c>
    </row>
    <row r="6981" spans="1:22" x14ac:dyDescent="0.3">
      <c r="A6981">
        <v>13454</v>
      </c>
      <c r="B6981" t="s">
        <v>21000</v>
      </c>
      <c r="C6981" t="s">
        <v>21001</v>
      </c>
      <c r="D6981">
        <v>5</v>
      </c>
      <c r="E6981">
        <v>20</v>
      </c>
      <c r="G6981">
        <v>850</v>
      </c>
      <c r="H6981">
        <v>85</v>
      </c>
      <c r="J6981">
        <v>1</v>
      </c>
      <c r="K6981">
        <v>2</v>
      </c>
      <c r="L6981" t="s">
        <v>12150</v>
      </c>
      <c r="M6981">
        <v>63</v>
      </c>
      <c r="N6981">
        <v>2</v>
      </c>
      <c r="O6981">
        <v>2</v>
      </c>
      <c r="P6981">
        <v>3</v>
      </c>
      <c r="Q6981">
        <v>70</v>
      </c>
      <c r="R6981">
        <v>1</v>
      </c>
      <c r="S6981">
        <v>2</v>
      </c>
      <c r="T6981" t="s">
        <v>42874</v>
      </c>
      <c r="U6981" t="s">
        <v>42874</v>
      </c>
      <c r="V6981" t="s">
        <v>42874</v>
      </c>
    </row>
    <row r="6982" spans="1:22" x14ac:dyDescent="0.3">
      <c r="A6982">
        <v>13455</v>
      </c>
      <c r="B6982" t="s">
        <v>21002</v>
      </c>
      <c r="C6982" t="s">
        <v>21003</v>
      </c>
      <c r="D6982">
        <v>5</v>
      </c>
      <c r="E6982">
        <v>20</v>
      </c>
      <c r="G6982">
        <v>1350</v>
      </c>
      <c r="H6982">
        <v>135</v>
      </c>
      <c r="J6982">
        <v>1</v>
      </c>
      <c r="K6982">
        <v>1</v>
      </c>
      <c r="L6982" t="s">
        <v>12150</v>
      </c>
      <c r="M6982">
        <v>63</v>
      </c>
      <c r="N6982">
        <v>2</v>
      </c>
      <c r="O6982">
        <v>2</v>
      </c>
      <c r="P6982">
        <v>4</v>
      </c>
      <c r="Q6982">
        <v>160</v>
      </c>
      <c r="R6982">
        <v>1</v>
      </c>
      <c r="S6982">
        <v>2</v>
      </c>
      <c r="T6982" t="s">
        <v>42876</v>
      </c>
      <c r="U6982" t="s">
        <v>42876</v>
      </c>
      <c r="V6982" t="s">
        <v>42876</v>
      </c>
    </row>
    <row r="6983" spans="1:22" x14ac:dyDescent="0.3">
      <c r="A6983">
        <v>13456</v>
      </c>
      <c r="B6983" t="s">
        <v>21004</v>
      </c>
      <c r="C6983" t="s">
        <v>21005</v>
      </c>
      <c r="D6983">
        <v>5</v>
      </c>
      <c r="E6983">
        <v>20</v>
      </c>
      <c r="G6983">
        <v>420</v>
      </c>
      <c r="H6983">
        <v>80</v>
      </c>
      <c r="J6983">
        <v>1</v>
      </c>
      <c r="K6983">
        <v>1</v>
      </c>
      <c r="L6983" t="s">
        <v>12150</v>
      </c>
      <c r="M6983">
        <v>56</v>
      </c>
      <c r="N6983">
        <v>2</v>
      </c>
      <c r="O6983">
        <v>2</v>
      </c>
      <c r="P6983">
        <v>3</v>
      </c>
      <c r="Q6983">
        <v>1</v>
      </c>
      <c r="R6983">
        <v>1</v>
      </c>
      <c r="S6983">
        <v>2</v>
      </c>
      <c r="T6983" t="s">
        <v>43024</v>
      </c>
      <c r="U6983" t="s">
        <v>43024</v>
      </c>
      <c r="V6983" t="s">
        <v>43024</v>
      </c>
    </row>
    <row r="6984" spans="1:22" x14ac:dyDescent="0.3">
      <c r="A6984">
        <v>13457</v>
      </c>
      <c r="B6984" t="s">
        <v>21006</v>
      </c>
      <c r="C6984" t="s">
        <v>21007</v>
      </c>
      <c r="D6984">
        <v>5</v>
      </c>
      <c r="E6984">
        <v>20</v>
      </c>
      <c r="G6984">
        <v>270</v>
      </c>
      <c r="H6984">
        <v>52</v>
      </c>
      <c r="J6984">
        <v>1</v>
      </c>
      <c r="K6984">
        <v>1</v>
      </c>
      <c r="L6984" t="s">
        <v>20667</v>
      </c>
      <c r="M6984">
        <v>63</v>
      </c>
      <c r="N6984">
        <v>2</v>
      </c>
      <c r="O6984">
        <v>2</v>
      </c>
      <c r="P6984">
        <v>3</v>
      </c>
      <c r="Q6984">
        <v>1</v>
      </c>
      <c r="R6984">
        <v>1</v>
      </c>
      <c r="S6984">
        <v>1</v>
      </c>
      <c r="T6984" t="s">
        <v>43024</v>
      </c>
      <c r="U6984" t="s">
        <v>43024</v>
      </c>
      <c r="V6984" t="s">
        <v>43024</v>
      </c>
    </row>
    <row r="6985" spans="1:22" x14ac:dyDescent="0.3">
      <c r="A6985">
        <v>13500</v>
      </c>
      <c r="B6985" t="s">
        <v>21008</v>
      </c>
      <c r="C6985" t="s">
        <v>21009</v>
      </c>
      <c r="D6985">
        <v>18</v>
      </c>
      <c r="E6985">
        <v>20</v>
      </c>
      <c r="G6985">
        <v>10</v>
      </c>
      <c r="L6985" t="s">
        <v>12086</v>
      </c>
      <c r="M6985">
        <v>7</v>
      </c>
      <c r="N6985">
        <v>2</v>
      </c>
      <c r="T6985" t="s">
        <v>44544</v>
      </c>
      <c r="U6985" t="s">
        <v>44544</v>
      </c>
      <c r="V6985" t="s">
        <v>44544</v>
      </c>
    </row>
    <row r="6986" spans="1:22" x14ac:dyDescent="0.3">
      <c r="A6986">
        <v>13501</v>
      </c>
      <c r="B6986" t="s">
        <v>21010</v>
      </c>
      <c r="C6986" t="s">
        <v>21011</v>
      </c>
      <c r="D6986">
        <v>18</v>
      </c>
      <c r="E6986">
        <v>20</v>
      </c>
      <c r="G6986">
        <v>10</v>
      </c>
      <c r="L6986" t="s">
        <v>12086</v>
      </c>
      <c r="M6986">
        <v>7</v>
      </c>
      <c r="N6986">
        <v>2</v>
      </c>
      <c r="T6986" t="s">
        <v>12087</v>
      </c>
      <c r="U6986" t="s">
        <v>12087</v>
      </c>
      <c r="V6986" t="s">
        <v>12087</v>
      </c>
    </row>
    <row r="6987" spans="1:22" x14ac:dyDescent="0.3">
      <c r="A6987">
        <v>13502</v>
      </c>
      <c r="B6987" t="s">
        <v>21012</v>
      </c>
      <c r="C6987" t="s">
        <v>21013</v>
      </c>
      <c r="D6987">
        <v>18</v>
      </c>
      <c r="E6987">
        <v>20</v>
      </c>
      <c r="G6987">
        <v>10</v>
      </c>
      <c r="L6987" t="s">
        <v>12086</v>
      </c>
      <c r="M6987">
        <v>7</v>
      </c>
      <c r="N6987">
        <v>2</v>
      </c>
      <c r="T6987" t="s">
        <v>44545</v>
      </c>
      <c r="U6987" t="s">
        <v>44545</v>
      </c>
      <c r="V6987" t="s">
        <v>44545</v>
      </c>
    </row>
    <row r="6988" spans="1:22" x14ac:dyDescent="0.3">
      <c r="A6988">
        <v>13503</v>
      </c>
      <c r="B6988" t="s">
        <v>21014</v>
      </c>
      <c r="C6988" t="s">
        <v>21015</v>
      </c>
      <c r="D6988">
        <v>18</v>
      </c>
      <c r="E6988">
        <v>20</v>
      </c>
      <c r="G6988">
        <v>10</v>
      </c>
      <c r="L6988" t="s">
        <v>12086</v>
      </c>
      <c r="M6988">
        <v>7</v>
      </c>
      <c r="N6988">
        <v>2</v>
      </c>
      <c r="T6988" t="s">
        <v>44546</v>
      </c>
      <c r="U6988" t="s">
        <v>44546</v>
      </c>
      <c r="V6988" t="s">
        <v>44546</v>
      </c>
    </row>
    <row r="6989" spans="1:22" x14ac:dyDescent="0.3">
      <c r="A6989">
        <v>13504</v>
      </c>
      <c r="B6989" t="s">
        <v>21016</v>
      </c>
      <c r="C6989" t="s">
        <v>21017</v>
      </c>
      <c r="D6989">
        <v>18</v>
      </c>
      <c r="E6989">
        <v>20</v>
      </c>
      <c r="G6989">
        <v>10</v>
      </c>
      <c r="L6989" t="s">
        <v>12086</v>
      </c>
      <c r="M6989">
        <v>7</v>
      </c>
      <c r="N6989">
        <v>2</v>
      </c>
      <c r="T6989" t="s">
        <v>44547</v>
      </c>
      <c r="U6989" t="s">
        <v>44547</v>
      </c>
      <c r="V6989" t="s">
        <v>44547</v>
      </c>
    </row>
    <row r="6990" spans="1:22" x14ac:dyDescent="0.3">
      <c r="A6990">
        <v>13505</v>
      </c>
      <c r="B6990" t="s">
        <v>21018</v>
      </c>
      <c r="C6990" t="s">
        <v>21019</v>
      </c>
      <c r="D6990">
        <v>18</v>
      </c>
      <c r="E6990">
        <v>20</v>
      </c>
      <c r="G6990">
        <v>10</v>
      </c>
      <c r="L6990" t="s">
        <v>12086</v>
      </c>
      <c r="M6990">
        <v>7</v>
      </c>
      <c r="N6990">
        <v>2</v>
      </c>
      <c r="T6990" t="s">
        <v>44548</v>
      </c>
      <c r="U6990" t="s">
        <v>44548</v>
      </c>
      <c r="V6990" t="s">
        <v>44548</v>
      </c>
    </row>
    <row r="6991" spans="1:22" x14ac:dyDescent="0.3">
      <c r="A6991">
        <v>13506</v>
      </c>
      <c r="B6991" t="s">
        <v>21020</v>
      </c>
      <c r="C6991" t="s">
        <v>21021</v>
      </c>
      <c r="D6991">
        <v>18</v>
      </c>
      <c r="E6991">
        <v>20</v>
      </c>
      <c r="G6991">
        <v>10</v>
      </c>
      <c r="L6991" t="s">
        <v>12086</v>
      </c>
      <c r="M6991">
        <v>7</v>
      </c>
      <c r="N6991">
        <v>2</v>
      </c>
      <c r="T6991" t="s">
        <v>44549</v>
      </c>
      <c r="U6991" t="s">
        <v>44549</v>
      </c>
      <c r="V6991" t="s">
        <v>44549</v>
      </c>
    </row>
    <row r="6992" spans="1:22" x14ac:dyDescent="0.3">
      <c r="A6992">
        <v>13507</v>
      </c>
      <c r="B6992" t="s">
        <v>21022</v>
      </c>
      <c r="C6992" t="s">
        <v>21023</v>
      </c>
      <c r="D6992">
        <v>18</v>
      </c>
      <c r="E6992">
        <v>20</v>
      </c>
      <c r="G6992">
        <v>10</v>
      </c>
      <c r="L6992" t="s">
        <v>12086</v>
      </c>
      <c r="M6992">
        <v>7</v>
      </c>
      <c r="N6992">
        <v>2</v>
      </c>
      <c r="T6992" t="s">
        <v>44550</v>
      </c>
      <c r="U6992" t="s">
        <v>44550</v>
      </c>
      <c r="V6992" t="s">
        <v>44550</v>
      </c>
    </row>
    <row r="6993" spans="1:22" x14ac:dyDescent="0.3">
      <c r="A6993">
        <v>13508</v>
      </c>
      <c r="B6993" t="s">
        <v>21024</v>
      </c>
      <c r="C6993" t="s">
        <v>21025</v>
      </c>
      <c r="D6993">
        <v>18</v>
      </c>
      <c r="E6993">
        <v>20</v>
      </c>
      <c r="G6993">
        <v>10</v>
      </c>
      <c r="L6993" t="s">
        <v>12086</v>
      </c>
      <c r="M6993">
        <v>7</v>
      </c>
      <c r="N6993">
        <v>2</v>
      </c>
      <c r="T6993" t="s">
        <v>44551</v>
      </c>
      <c r="U6993" t="s">
        <v>44551</v>
      </c>
      <c r="V6993" t="s">
        <v>44551</v>
      </c>
    </row>
    <row r="6994" spans="1:22" x14ac:dyDescent="0.3">
      <c r="A6994">
        <v>13509</v>
      </c>
      <c r="B6994" t="s">
        <v>21026</v>
      </c>
      <c r="C6994" t="s">
        <v>21027</v>
      </c>
      <c r="D6994">
        <v>18</v>
      </c>
      <c r="E6994">
        <v>20</v>
      </c>
      <c r="G6994">
        <v>10</v>
      </c>
      <c r="L6994" t="s">
        <v>12086</v>
      </c>
      <c r="M6994">
        <v>7</v>
      </c>
      <c r="N6994">
        <v>2</v>
      </c>
      <c r="T6994" t="s">
        <v>44552</v>
      </c>
      <c r="U6994" t="s">
        <v>44552</v>
      </c>
      <c r="V6994" t="s">
        <v>44552</v>
      </c>
    </row>
    <row r="6995" spans="1:22" x14ac:dyDescent="0.3">
      <c r="A6995">
        <v>13510</v>
      </c>
      <c r="B6995" t="s">
        <v>21028</v>
      </c>
      <c r="C6995" t="s">
        <v>21029</v>
      </c>
      <c r="D6995">
        <v>18</v>
      </c>
      <c r="E6995">
        <v>20</v>
      </c>
      <c r="G6995">
        <v>10</v>
      </c>
      <c r="L6995" t="s">
        <v>12086</v>
      </c>
      <c r="M6995">
        <v>7</v>
      </c>
      <c r="N6995">
        <v>2</v>
      </c>
      <c r="T6995" t="s">
        <v>44553</v>
      </c>
      <c r="U6995" t="s">
        <v>44553</v>
      </c>
      <c r="V6995" t="s">
        <v>44553</v>
      </c>
    </row>
    <row r="6996" spans="1:22" x14ac:dyDescent="0.3">
      <c r="A6996">
        <v>13511</v>
      </c>
      <c r="B6996" t="s">
        <v>21030</v>
      </c>
      <c r="C6996" t="s">
        <v>21031</v>
      </c>
      <c r="D6996">
        <v>18</v>
      </c>
      <c r="E6996">
        <v>20</v>
      </c>
      <c r="G6996">
        <v>10</v>
      </c>
      <c r="L6996" t="s">
        <v>12086</v>
      </c>
      <c r="M6996">
        <v>7</v>
      </c>
      <c r="N6996">
        <v>2</v>
      </c>
      <c r="T6996" t="s">
        <v>44554</v>
      </c>
      <c r="U6996" t="s">
        <v>44554</v>
      </c>
      <c r="V6996" t="s">
        <v>44554</v>
      </c>
    </row>
    <row r="6997" spans="1:22" x14ac:dyDescent="0.3">
      <c r="A6997">
        <v>13512</v>
      </c>
      <c r="B6997" t="s">
        <v>21032</v>
      </c>
      <c r="C6997" t="s">
        <v>21033</v>
      </c>
      <c r="D6997">
        <v>18</v>
      </c>
      <c r="E6997">
        <v>20</v>
      </c>
      <c r="G6997">
        <v>10</v>
      </c>
      <c r="L6997" t="s">
        <v>12086</v>
      </c>
      <c r="M6997">
        <v>7</v>
      </c>
      <c r="N6997">
        <v>2</v>
      </c>
      <c r="T6997" t="s">
        <v>44555</v>
      </c>
      <c r="U6997" t="s">
        <v>44555</v>
      </c>
      <c r="V6997" t="s">
        <v>44555</v>
      </c>
    </row>
    <row r="6998" spans="1:22" x14ac:dyDescent="0.3">
      <c r="A6998">
        <v>13513</v>
      </c>
      <c r="B6998" t="s">
        <v>21034</v>
      </c>
      <c r="C6998" t="s">
        <v>21035</v>
      </c>
      <c r="D6998">
        <v>18</v>
      </c>
      <c r="E6998">
        <v>20</v>
      </c>
      <c r="G6998">
        <v>10</v>
      </c>
      <c r="L6998" t="s">
        <v>12086</v>
      </c>
      <c r="M6998">
        <v>7</v>
      </c>
      <c r="N6998">
        <v>2</v>
      </c>
      <c r="T6998" t="s">
        <v>44556</v>
      </c>
      <c r="U6998" t="s">
        <v>44556</v>
      </c>
      <c r="V6998" t="s">
        <v>44556</v>
      </c>
    </row>
    <row r="6999" spans="1:22" x14ac:dyDescent="0.3">
      <c r="A6999">
        <v>13514</v>
      </c>
      <c r="B6999" t="s">
        <v>21036</v>
      </c>
      <c r="C6999" t="s">
        <v>21037</v>
      </c>
      <c r="D6999">
        <v>18</v>
      </c>
      <c r="E6999">
        <v>20</v>
      </c>
      <c r="G6999">
        <v>10</v>
      </c>
      <c r="L6999" t="s">
        <v>12086</v>
      </c>
      <c r="M6999">
        <v>7</v>
      </c>
      <c r="N6999">
        <v>2</v>
      </c>
      <c r="T6999" t="s">
        <v>44557</v>
      </c>
      <c r="U6999" t="s">
        <v>44557</v>
      </c>
      <c r="V6999" t="s">
        <v>44557</v>
      </c>
    </row>
    <row r="7000" spans="1:22" x14ac:dyDescent="0.3">
      <c r="A7000">
        <v>13515</v>
      </c>
      <c r="B7000" t="s">
        <v>21038</v>
      </c>
      <c r="C7000" t="s">
        <v>21039</v>
      </c>
      <c r="D7000">
        <v>18</v>
      </c>
      <c r="E7000">
        <v>20</v>
      </c>
      <c r="G7000">
        <v>10</v>
      </c>
      <c r="L7000" t="s">
        <v>12086</v>
      </c>
      <c r="M7000">
        <v>7</v>
      </c>
      <c r="N7000">
        <v>2</v>
      </c>
      <c r="T7000" t="s">
        <v>44558</v>
      </c>
      <c r="U7000" t="s">
        <v>44558</v>
      </c>
      <c r="V7000" t="s">
        <v>44558</v>
      </c>
    </row>
    <row r="7001" spans="1:22" x14ac:dyDescent="0.3">
      <c r="A7001">
        <v>13516</v>
      </c>
      <c r="B7001" t="s">
        <v>21040</v>
      </c>
      <c r="C7001" t="s">
        <v>19731</v>
      </c>
      <c r="D7001">
        <v>18</v>
      </c>
      <c r="E7001">
        <v>20</v>
      </c>
      <c r="G7001">
        <v>10</v>
      </c>
      <c r="L7001" t="s">
        <v>12086</v>
      </c>
      <c r="M7001">
        <v>7</v>
      </c>
      <c r="N7001">
        <v>2</v>
      </c>
      <c r="T7001" t="s">
        <v>44559</v>
      </c>
      <c r="U7001" t="s">
        <v>44559</v>
      </c>
      <c r="V7001" t="s">
        <v>44559</v>
      </c>
    </row>
    <row r="7002" spans="1:22" x14ac:dyDescent="0.3">
      <c r="A7002">
        <v>13517</v>
      </c>
      <c r="B7002" t="s">
        <v>21041</v>
      </c>
      <c r="C7002" t="s">
        <v>21042</v>
      </c>
      <c r="D7002">
        <v>18</v>
      </c>
      <c r="E7002">
        <v>20</v>
      </c>
      <c r="G7002">
        <v>10</v>
      </c>
      <c r="L7002" t="s">
        <v>12086</v>
      </c>
      <c r="M7002">
        <v>7</v>
      </c>
      <c r="N7002">
        <v>2</v>
      </c>
      <c r="T7002" t="s">
        <v>44560</v>
      </c>
      <c r="U7002" t="s">
        <v>44560</v>
      </c>
      <c r="V7002" t="s">
        <v>44560</v>
      </c>
    </row>
    <row r="7003" spans="1:22" x14ac:dyDescent="0.3">
      <c r="A7003">
        <v>13518</v>
      </c>
      <c r="B7003" t="s">
        <v>21043</v>
      </c>
      <c r="C7003" t="s">
        <v>21044</v>
      </c>
      <c r="D7003">
        <v>18</v>
      </c>
      <c r="E7003">
        <v>20</v>
      </c>
      <c r="G7003">
        <v>10</v>
      </c>
      <c r="L7003" t="s">
        <v>12086</v>
      </c>
      <c r="M7003">
        <v>7</v>
      </c>
      <c r="N7003">
        <v>2</v>
      </c>
      <c r="T7003" t="s">
        <v>44561</v>
      </c>
      <c r="U7003" t="s">
        <v>44561</v>
      </c>
      <c r="V7003" t="s">
        <v>44561</v>
      </c>
    </row>
    <row r="7004" spans="1:22" x14ac:dyDescent="0.3">
      <c r="A7004">
        <v>13519</v>
      </c>
      <c r="B7004" t="s">
        <v>21045</v>
      </c>
      <c r="C7004" t="s">
        <v>21046</v>
      </c>
      <c r="D7004">
        <v>18</v>
      </c>
      <c r="E7004">
        <v>20</v>
      </c>
      <c r="G7004">
        <v>10</v>
      </c>
      <c r="L7004" t="s">
        <v>12086</v>
      </c>
      <c r="M7004">
        <v>7</v>
      </c>
      <c r="N7004">
        <v>2</v>
      </c>
      <c r="T7004" t="s">
        <v>44562</v>
      </c>
      <c r="U7004" t="s">
        <v>44562</v>
      </c>
      <c r="V7004" t="s">
        <v>44562</v>
      </c>
    </row>
    <row r="7005" spans="1:22" x14ac:dyDescent="0.3">
      <c r="A7005">
        <v>13520</v>
      </c>
      <c r="B7005" t="s">
        <v>21047</v>
      </c>
      <c r="C7005" t="s">
        <v>21048</v>
      </c>
      <c r="D7005">
        <v>18</v>
      </c>
      <c r="E7005">
        <v>20</v>
      </c>
      <c r="G7005">
        <v>10</v>
      </c>
      <c r="L7005" t="s">
        <v>12086</v>
      </c>
      <c r="M7005">
        <v>7</v>
      </c>
      <c r="N7005">
        <v>2</v>
      </c>
      <c r="T7005" t="s">
        <v>44563</v>
      </c>
      <c r="U7005" t="s">
        <v>44563</v>
      </c>
      <c r="V7005" t="s">
        <v>44563</v>
      </c>
    </row>
    <row r="7006" spans="1:22" x14ac:dyDescent="0.3">
      <c r="A7006">
        <v>13521</v>
      </c>
      <c r="B7006" t="s">
        <v>21049</v>
      </c>
      <c r="C7006" t="s">
        <v>21050</v>
      </c>
      <c r="D7006">
        <v>18</v>
      </c>
      <c r="E7006">
        <v>20</v>
      </c>
      <c r="G7006">
        <v>10</v>
      </c>
      <c r="L7006" t="s">
        <v>12086</v>
      </c>
      <c r="M7006">
        <v>7</v>
      </c>
      <c r="N7006">
        <v>2</v>
      </c>
      <c r="T7006" t="s">
        <v>44564</v>
      </c>
      <c r="U7006" t="s">
        <v>44564</v>
      </c>
      <c r="V7006" t="s">
        <v>44564</v>
      </c>
    </row>
    <row r="7007" spans="1:22" x14ac:dyDescent="0.3">
      <c r="A7007">
        <v>13522</v>
      </c>
      <c r="B7007" t="s">
        <v>21051</v>
      </c>
      <c r="C7007" t="s">
        <v>21052</v>
      </c>
      <c r="D7007">
        <v>18</v>
      </c>
      <c r="E7007">
        <v>20</v>
      </c>
      <c r="G7007">
        <v>10</v>
      </c>
      <c r="L7007" t="s">
        <v>12086</v>
      </c>
      <c r="M7007">
        <v>7</v>
      </c>
      <c r="N7007">
        <v>2</v>
      </c>
      <c r="T7007" t="s">
        <v>44565</v>
      </c>
      <c r="U7007" t="s">
        <v>44565</v>
      </c>
      <c r="V7007" t="s">
        <v>44565</v>
      </c>
    </row>
    <row r="7008" spans="1:22" x14ac:dyDescent="0.3">
      <c r="A7008">
        <v>13523</v>
      </c>
      <c r="B7008" t="s">
        <v>21053</v>
      </c>
      <c r="C7008" t="s">
        <v>21054</v>
      </c>
      <c r="D7008">
        <v>18</v>
      </c>
      <c r="E7008">
        <v>20</v>
      </c>
      <c r="G7008">
        <v>10</v>
      </c>
      <c r="L7008" t="s">
        <v>12086</v>
      </c>
      <c r="M7008">
        <v>7</v>
      </c>
      <c r="N7008">
        <v>2</v>
      </c>
      <c r="T7008" t="s">
        <v>44566</v>
      </c>
      <c r="U7008" t="s">
        <v>44566</v>
      </c>
      <c r="V7008" t="s">
        <v>44566</v>
      </c>
    </row>
    <row r="7009" spans="1:22" x14ac:dyDescent="0.3">
      <c r="A7009">
        <v>13524</v>
      </c>
      <c r="B7009" t="s">
        <v>21055</v>
      </c>
      <c r="C7009" t="s">
        <v>21056</v>
      </c>
      <c r="D7009">
        <v>18</v>
      </c>
      <c r="E7009">
        <v>20</v>
      </c>
      <c r="G7009">
        <v>10</v>
      </c>
      <c r="L7009" t="s">
        <v>12086</v>
      </c>
      <c r="M7009">
        <v>7</v>
      </c>
      <c r="N7009">
        <v>2</v>
      </c>
      <c r="T7009" t="s">
        <v>44567</v>
      </c>
      <c r="U7009" t="s">
        <v>44567</v>
      </c>
      <c r="V7009" t="s">
        <v>44567</v>
      </c>
    </row>
    <row r="7010" spans="1:22" x14ac:dyDescent="0.3">
      <c r="A7010">
        <v>13525</v>
      </c>
      <c r="B7010" t="s">
        <v>21057</v>
      </c>
      <c r="C7010" t="s">
        <v>21058</v>
      </c>
      <c r="D7010">
        <v>18</v>
      </c>
      <c r="E7010">
        <v>20</v>
      </c>
      <c r="G7010">
        <v>10</v>
      </c>
      <c r="L7010" t="s">
        <v>12086</v>
      </c>
      <c r="M7010">
        <v>7</v>
      </c>
      <c r="N7010">
        <v>2</v>
      </c>
      <c r="T7010" t="s">
        <v>44568</v>
      </c>
      <c r="U7010" t="s">
        <v>44568</v>
      </c>
      <c r="V7010" t="s">
        <v>44568</v>
      </c>
    </row>
    <row r="7011" spans="1:22" x14ac:dyDescent="0.3">
      <c r="A7011">
        <v>13526</v>
      </c>
      <c r="B7011" t="s">
        <v>21059</v>
      </c>
      <c r="C7011" t="s">
        <v>21060</v>
      </c>
      <c r="D7011">
        <v>18</v>
      </c>
      <c r="E7011">
        <v>20</v>
      </c>
      <c r="G7011">
        <v>10</v>
      </c>
      <c r="L7011" t="s">
        <v>12086</v>
      </c>
      <c r="M7011">
        <v>7</v>
      </c>
      <c r="N7011">
        <v>2</v>
      </c>
      <c r="T7011" t="s">
        <v>44569</v>
      </c>
      <c r="U7011" t="s">
        <v>44569</v>
      </c>
      <c r="V7011" t="s">
        <v>44569</v>
      </c>
    </row>
    <row r="7012" spans="1:22" x14ac:dyDescent="0.3">
      <c r="A7012">
        <v>13527</v>
      </c>
      <c r="B7012" t="s">
        <v>21061</v>
      </c>
      <c r="C7012" t="s">
        <v>21062</v>
      </c>
      <c r="D7012">
        <v>18</v>
      </c>
      <c r="E7012">
        <v>20</v>
      </c>
      <c r="G7012">
        <v>10</v>
      </c>
      <c r="L7012" t="s">
        <v>12086</v>
      </c>
      <c r="M7012">
        <v>7</v>
      </c>
      <c r="N7012">
        <v>2</v>
      </c>
      <c r="T7012" t="s">
        <v>44570</v>
      </c>
      <c r="U7012" t="s">
        <v>44570</v>
      </c>
      <c r="V7012" t="s">
        <v>44570</v>
      </c>
    </row>
    <row r="7013" spans="1:22" x14ac:dyDescent="0.3">
      <c r="A7013">
        <v>13528</v>
      </c>
      <c r="B7013" t="s">
        <v>21063</v>
      </c>
      <c r="C7013" t="s">
        <v>21064</v>
      </c>
      <c r="D7013">
        <v>18</v>
      </c>
      <c r="E7013">
        <v>20</v>
      </c>
      <c r="G7013">
        <v>10</v>
      </c>
      <c r="L7013" t="s">
        <v>12086</v>
      </c>
      <c r="M7013">
        <v>7</v>
      </c>
      <c r="N7013">
        <v>2</v>
      </c>
      <c r="T7013" t="s">
        <v>44571</v>
      </c>
      <c r="U7013" t="s">
        <v>44571</v>
      </c>
      <c r="V7013" t="s">
        <v>44571</v>
      </c>
    </row>
    <row r="7014" spans="1:22" x14ac:dyDescent="0.3">
      <c r="A7014">
        <v>13529</v>
      </c>
      <c r="B7014" t="s">
        <v>21065</v>
      </c>
      <c r="C7014" t="s">
        <v>21066</v>
      </c>
      <c r="D7014">
        <v>18</v>
      </c>
      <c r="E7014">
        <v>20</v>
      </c>
      <c r="G7014">
        <v>10</v>
      </c>
      <c r="L7014" t="s">
        <v>12086</v>
      </c>
      <c r="M7014">
        <v>7</v>
      </c>
      <c r="N7014">
        <v>2</v>
      </c>
      <c r="T7014" t="s">
        <v>44572</v>
      </c>
      <c r="U7014" t="s">
        <v>44572</v>
      </c>
      <c r="V7014" t="s">
        <v>44572</v>
      </c>
    </row>
    <row r="7015" spans="1:22" x14ac:dyDescent="0.3">
      <c r="A7015">
        <v>13530</v>
      </c>
      <c r="B7015" t="s">
        <v>21067</v>
      </c>
      <c r="C7015" t="s">
        <v>21068</v>
      </c>
      <c r="D7015">
        <v>18</v>
      </c>
      <c r="E7015">
        <v>20</v>
      </c>
      <c r="G7015">
        <v>10</v>
      </c>
      <c r="L7015" t="s">
        <v>12086</v>
      </c>
      <c r="M7015">
        <v>7</v>
      </c>
      <c r="N7015">
        <v>2</v>
      </c>
      <c r="T7015" t="s">
        <v>44573</v>
      </c>
      <c r="U7015" t="s">
        <v>44573</v>
      </c>
      <c r="V7015" t="s">
        <v>44573</v>
      </c>
    </row>
    <row r="7016" spans="1:22" x14ac:dyDescent="0.3">
      <c r="A7016">
        <v>13531</v>
      </c>
      <c r="B7016" t="s">
        <v>21069</v>
      </c>
      <c r="C7016" t="s">
        <v>21070</v>
      </c>
      <c r="D7016">
        <v>18</v>
      </c>
      <c r="E7016">
        <v>20</v>
      </c>
      <c r="G7016">
        <v>10</v>
      </c>
      <c r="L7016" t="s">
        <v>12086</v>
      </c>
      <c r="M7016">
        <v>7</v>
      </c>
      <c r="N7016">
        <v>2</v>
      </c>
      <c r="T7016" t="s">
        <v>44574</v>
      </c>
      <c r="U7016" t="s">
        <v>44574</v>
      </c>
      <c r="V7016" t="s">
        <v>44574</v>
      </c>
    </row>
    <row r="7017" spans="1:22" x14ac:dyDescent="0.3">
      <c r="A7017">
        <v>13532</v>
      </c>
      <c r="B7017" t="s">
        <v>21071</v>
      </c>
      <c r="C7017" t="s">
        <v>21072</v>
      </c>
      <c r="D7017">
        <v>18</v>
      </c>
      <c r="E7017">
        <v>20</v>
      </c>
      <c r="G7017">
        <v>10</v>
      </c>
      <c r="L7017" t="s">
        <v>12086</v>
      </c>
      <c r="M7017">
        <v>7</v>
      </c>
      <c r="N7017">
        <v>2</v>
      </c>
      <c r="T7017" t="s">
        <v>44575</v>
      </c>
      <c r="U7017" t="s">
        <v>44575</v>
      </c>
      <c r="V7017" t="s">
        <v>44575</v>
      </c>
    </row>
    <row r="7018" spans="1:22" x14ac:dyDescent="0.3">
      <c r="A7018">
        <v>13533</v>
      </c>
      <c r="B7018" t="s">
        <v>21073</v>
      </c>
      <c r="C7018" t="s">
        <v>21074</v>
      </c>
      <c r="D7018">
        <v>18</v>
      </c>
      <c r="E7018">
        <v>20</v>
      </c>
      <c r="G7018">
        <v>10</v>
      </c>
      <c r="L7018" t="s">
        <v>12086</v>
      </c>
      <c r="M7018">
        <v>7</v>
      </c>
      <c r="N7018">
        <v>2</v>
      </c>
      <c r="T7018" t="s">
        <v>44576</v>
      </c>
      <c r="U7018" t="s">
        <v>44576</v>
      </c>
      <c r="V7018" t="s">
        <v>44576</v>
      </c>
    </row>
    <row r="7019" spans="1:22" x14ac:dyDescent="0.3">
      <c r="A7019">
        <v>13534</v>
      </c>
      <c r="B7019" t="s">
        <v>21075</v>
      </c>
      <c r="C7019" t="s">
        <v>21076</v>
      </c>
      <c r="D7019">
        <v>18</v>
      </c>
      <c r="E7019">
        <v>20</v>
      </c>
      <c r="G7019">
        <v>10</v>
      </c>
      <c r="L7019" t="s">
        <v>12086</v>
      </c>
      <c r="M7019">
        <v>7</v>
      </c>
      <c r="N7019">
        <v>2</v>
      </c>
      <c r="T7019" t="s">
        <v>44577</v>
      </c>
      <c r="U7019" t="s">
        <v>44577</v>
      </c>
      <c r="V7019" t="s">
        <v>44577</v>
      </c>
    </row>
    <row r="7020" spans="1:22" x14ac:dyDescent="0.3">
      <c r="A7020">
        <v>13535</v>
      </c>
      <c r="B7020" t="s">
        <v>21077</v>
      </c>
      <c r="C7020" t="s">
        <v>21078</v>
      </c>
      <c r="D7020">
        <v>18</v>
      </c>
      <c r="E7020">
        <v>20</v>
      </c>
      <c r="G7020">
        <v>10</v>
      </c>
      <c r="L7020" t="s">
        <v>12086</v>
      </c>
      <c r="M7020">
        <v>7</v>
      </c>
      <c r="N7020">
        <v>2</v>
      </c>
      <c r="T7020" t="s">
        <v>44578</v>
      </c>
      <c r="U7020" t="s">
        <v>44578</v>
      </c>
      <c r="V7020" t="s">
        <v>44578</v>
      </c>
    </row>
    <row r="7021" spans="1:22" x14ac:dyDescent="0.3">
      <c r="A7021">
        <v>13536</v>
      </c>
      <c r="B7021" t="s">
        <v>21079</v>
      </c>
      <c r="C7021" t="s">
        <v>21080</v>
      </c>
      <c r="D7021">
        <v>18</v>
      </c>
      <c r="E7021">
        <v>20</v>
      </c>
      <c r="G7021">
        <v>10</v>
      </c>
      <c r="L7021" t="s">
        <v>12086</v>
      </c>
      <c r="M7021">
        <v>7</v>
      </c>
      <c r="N7021">
        <v>2</v>
      </c>
      <c r="T7021" t="s">
        <v>44579</v>
      </c>
      <c r="U7021" t="s">
        <v>44579</v>
      </c>
      <c r="V7021" t="s">
        <v>44579</v>
      </c>
    </row>
    <row r="7022" spans="1:22" x14ac:dyDescent="0.3">
      <c r="A7022">
        <v>13537</v>
      </c>
      <c r="B7022" t="s">
        <v>21081</v>
      </c>
      <c r="C7022" t="s">
        <v>21082</v>
      </c>
      <c r="D7022">
        <v>18</v>
      </c>
      <c r="E7022">
        <v>20</v>
      </c>
      <c r="G7022">
        <v>10</v>
      </c>
      <c r="L7022" t="s">
        <v>12086</v>
      </c>
      <c r="M7022">
        <v>7</v>
      </c>
      <c r="N7022">
        <v>2</v>
      </c>
      <c r="T7022" t="s">
        <v>44580</v>
      </c>
      <c r="U7022" t="s">
        <v>44580</v>
      </c>
      <c r="V7022" t="s">
        <v>44580</v>
      </c>
    </row>
    <row r="7023" spans="1:22" x14ac:dyDescent="0.3">
      <c r="A7023">
        <v>13538</v>
      </c>
      <c r="B7023" t="s">
        <v>21083</v>
      </c>
      <c r="C7023" t="s">
        <v>21084</v>
      </c>
      <c r="D7023">
        <v>18</v>
      </c>
      <c r="E7023">
        <v>20</v>
      </c>
      <c r="G7023">
        <v>10</v>
      </c>
      <c r="L7023" t="s">
        <v>12086</v>
      </c>
      <c r="M7023">
        <v>7</v>
      </c>
      <c r="N7023">
        <v>2</v>
      </c>
      <c r="T7023" t="s">
        <v>44581</v>
      </c>
      <c r="U7023" t="s">
        <v>44581</v>
      </c>
      <c r="V7023" t="s">
        <v>44581</v>
      </c>
    </row>
    <row r="7024" spans="1:22" x14ac:dyDescent="0.3">
      <c r="A7024">
        <v>13539</v>
      </c>
      <c r="B7024" t="s">
        <v>21085</v>
      </c>
      <c r="C7024" t="s">
        <v>21086</v>
      </c>
      <c r="D7024">
        <v>18</v>
      </c>
      <c r="E7024">
        <v>20</v>
      </c>
      <c r="G7024">
        <v>10</v>
      </c>
      <c r="L7024" t="s">
        <v>12086</v>
      </c>
      <c r="M7024">
        <v>7</v>
      </c>
      <c r="N7024">
        <v>2</v>
      </c>
      <c r="T7024" t="s">
        <v>44582</v>
      </c>
      <c r="U7024" t="s">
        <v>44582</v>
      </c>
      <c r="V7024" t="s">
        <v>44582</v>
      </c>
    </row>
    <row r="7025" spans="1:22" x14ac:dyDescent="0.3">
      <c r="A7025">
        <v>13540</v>
      </c>
      <c r="B7025" t="s">
        <v>21087</v>
      </c>
      <c r="C7025" t="s">
        <v>21088</v>
      </c>
      <c r="D7025">
        <v>18</v>
      </c>
      <c r="E7025">
        <v>20</v>
      </c>
      <c r="G7025">
        <v>10</v>
      </c>
      <c r="L7025" t="s">
        <v>12086</v>
      </c>
      <c r="M7025">
        <v>7</v>
      </c>
      <c r="N7025">
        <v>2</v>
      </c>
      <c r="T7025" t="s">
        <v>44583</v>
      </c>
      <c r="U7025" t="s">
        <v>44583</v>
      </c>
      <c r="V7025" t="s">
        <v>44583</v>
      </c>
    </row>
    <row r="7026" spans="1:22" x14ac:dyDescent="0.3">
      <c r="A7026">
        <v>13541</v>
      </c>
      <c r="B7026" t="s">
        <v>21089</v>
      </c>
      <c r="C7026" t="s">
        <v>21090</v>
      </c>
      <c r="D7026">
        <v>18</v>
      </c>
      <c r="E7026">
        <v>20</v>
      </c>
      <c r="G7026">
        <v>10</v>
      </c>
      <c r="L7026" t="s">
        <v>12086</v>
      </c>
      <c r="M7026">
        <v>7</v>
      </c>
      <c r="N7026">
        <v>2</v>
      </c>
      <c r="T7026" t="s">
        <v>44584</v>
      </c>
      <c r="U7026" t="s">
        <v>44584</v>
      </c>
      <c r="V7026" t="s">
        <v>44584</v>
      </c>
    </row>
    <row r="7027" spans="1:22" x14ac:dyDescent="0.3">
      <c r="A7027">
        <v>13542</v>
      </c>
      <c r="B7027" t="s">
        <v>21091</v>
      </c>
      <c r="C7027" t="s">
        <v>21092</v>
      </c>
      <c r="D7027">
        <v>18</v>
      </c>
      <c r="E7027">
        <v>20</v>
      </c>
      <c r="G7027">
        <v>10</v>
      </c>
      <c r="L7027" t="s">
        <v>12086</v>
      </c>
      <c r="M7027">
        <v>7</v>
      </c>
      <c r="N7027">
        <v>2</v>
      </c>
      <c r="T7027" t="s">
        <v>44585</v>
      </c>
      <c r="U7027" t="s">
        <v>44585</v>
      </c>
      <c r="V7027" t="s">
        <v>44585</v>
      </c>
    </row>
    <row r="7028" spans="1:22" x14ac:dyDescent="0.3">
      <c r="A7028">
        <v>13543</v>
      </c>
      <c r="B7028" t="s">
        <v>21093</v>
      </c>
      <c r="C7028" t="s">
        <v>21094</v>
      </c>
      <c r="D7028">
        <v>18</v>
      </c>
      <c r="E7028">
        <v>20</v>
      </c>
      <c r="G7028">
        <v>10</v>
      </c>
      <c r="L7028" t="s">
        <v>12086</v>
      </c>
      <c r="M7028">
        <v>7</v>
      </c>
      <c r="N7028">
        <v>2</v>
      </c>
      <c r="T7028" t="s">
        <v>44586</v>
      </c>
      <c r="U7028" t="s">
        <v>44586</v>
      </c>
      <c r="V7028" t="s">
        <v>44586</v>
      </c>
    </row>
    <row r="7029" spans="1:22" x14ac:dyDescent="0.3">
      <c r="A7029">
        <v>13544</v>
      </c>
      <c r="B7029" t="s">
        <v>21095</v>
      </c>
      <c r="C7029" t="s">
        <v>21096</v>
      </c>
      <c r="D7029">
        <v>18</v>
      </c>
      <c r="E7029">
        <v>20</v>
      </c>
      <c r="G7029">
        <v>10</v>
      </c>
      <c r="L7029" t="s">
        <v>12086</v>
      </c>
      <c r="M7029">
        <v>7</v>
      </c>
      <c r="N7029">
        <v>2</v>
      </c>
      <c r="T7029" t="s">
        <v>44587</v>
      </c>
      <c r="U7029" t="s">
        <v>44587</v>
      </c>
      <c r="V7029" t="s">
        <v>44587</v>
      </c>
    </row>
    <row r="7030" spans="1:22" x14ac:dyDescent="0.3">
      <c r="A7030">
        <v>13545</v>
      </c>
      <c r="B7030" t="s">
        <v>21097</v>
      </c>
      <c r="C7030" t="s">
        <v>21098</v>
      </c>
      <c r="D7030">
        <v>18</v>
      </c>
      <c r="E7030">
        <v>20</v>
      </c>
      <c r="G7030">
        <v>10</v>
      </c>
      <c r="L7030" t="s">
        <v>12086</v>
      </c>
      <c r="M7030">
        <v>7</v>
      </c>
      <c r="N7030">
        <v>2</v>
      </c>
      <c r="T7030" t="s">
        <v>44588</v>
      </c>
      <c r="U7030" t="s">
        <v>44588</v>
      </c>
      <c r="V7030" t="s">
        <v>44588</v>
      </c>
    </row>
    <row r="7031" spans="1:22" x14ac:dyDescent="0.3">
      <c r="A7031">
        <v>13546</v>
      </c>
      <c r="B7031" t="s">
        <v>21099</v>
      </c>
      <c r="C7031" t="s">
        <v>21100</v>
      </c>
      <c r="D7031">
        <v>18</v>
      </c>
      <c r="E7031">
        <v>20</v>
      </c>
      <c r="G7031">
        <v>10</v>
      </c>
      <c r="L7031" t="s">
        <v>12086</v>
      </c>
      <c r="M7031">
        <v>7</v>
      </c>
      <c r="N7031">
        <v>2</v>
      </c>
      <c r="T7031" t="s">
        <v>44589</v>
      </c>
      <c r="U7031" t="s">
        <v>44589</v>
      </c>
      <c r="V7031" t="s">
        <v>44589</v>
      </c>
    </row>
    <row r="7032" spans="1:22" x14ac:dyDescent="0.3">
      <c r="A7032">
        <v>13547</v>
      </c>
      <c r="B7032" t="s">
        <v>21101</v>
      </c>
      <c r="C7032" t="s">
        <v>21102</v>
      </c>
      <c r="D7032">
        <v>18</v>
      </c>
      <c r="E7032">
        <v>20</v>
      </c>
      <c r="G7032">
        <v>10</v>
      </c>
      <c r="L7032" t="s">
        <v>12086</v>
      </c>
      <c r="M7032">
        <v>7</v>
      </c>
      <c r="N7032">
        <v>2</v>
      </c>
      <c r="T7032" t="s">
        <v>44590</v>
      </c>
      <c r="U7032" t="s">
        <v>44590</v>
      </c>
      <c r="V7032" t="s">
        <v>44590</v>
      </c>
    </row>
    <row r="7033" spans="1:22" x14ac:dyDescent="0.3">
      <c r="A7033">
        <v>13548</v>
      </c>
      <c r="B7033" t="s">
        <v>21103</v>
      </c>
      <c r="C7033" t="s">
        <v>21104</v>
      </c>
      <c r="D7033">
        <v>18</v>
      </c>
      <c r="E7033">
        <v>20</v>
      </c>
      <c r="G7033">
        <v>10</v>
      </c>
      <c r="L7033" t="s">
        <v>12086</v>
      </c>
      <c r="M7033">
        <v>7</v>
      </c>
      <c r="N7033">
        <v>2</v>
      </c>
      <c r="T7033" t="s">
        <v>44591</v>
      </c>
      <c r="U7033" t="s">
        <v>44591</v>
      </c>
      <c r="V7033" t="s">
        <v>44591</v>
      </c>
    </row>
    <row r="7034" spans="1:22" x14ac:dyDescent="0.3">
      <c r="A7034">
        <v>13549</v>
      </c>
      <c r="B7034" t="s">
        <v>21105</v>
      </c>
      <c r="C7034" t="s">
        <v>21106</v>
      </c>
      <c r="D7034">
        <v>18</v>
      </c>
      <c r="E7034">
        <v>20</v>
      </c>
      <c r="G7034">
        <v>10</v>
      </c>
      <c r="L7034" t="s">
        <v>12086</v>
      </c>
      <c r="M7034">
        <v>7</v>
      </c>
      <c r="N7034">
        <v>2</v>
      </c>
      <c r="T7034" t="s">
        <v>44592</v>
      </c>
      <c r="U7034" t="s">
        <v>44592</v>
      </c>
      <c r="V7034" t="s">
        <v>44592</v>
      </c>
    </row>
    <row r="7035" spans="1:22" x14ac:dyDescent="0.3">
      <c r="A7035">
        <v>13550</v>
      </c>
      <c r="B7035" t="s">
        <v>21107</v>
      </c>
      <c r="C7035" t="s">
        <v>21108</v>
      </c>
      <c r="D7035">
        <v>18</v>
      </c>
      <c r="E7035">
        <v>20</v>
      </c>
      <c r="G7035">
        <v>10</v>
      </c>
      <c r="L7035" t="s">
        <v>12086</v>
      </c>
      <c r="M7035">
        <v>7</v>
      </c>
      <c r="N7035">
        <v>2</v>
      </c>
      <c r="T7035" t="s">
        <v>44593</v>
      </c>
      <c r="U7035" t="s">
        <v>44593</v>
      </c>
      <c r="V7035" t="s">
        <v>44593</v>
      </c>
    </row>
    <row r="7036" spans="1:22" x14ac:dyDescent="0.3">
      <c r="A7036">
        <v>13551</v>
      </c>
      <c r="B7036" t="s">
        <v>21109</v>
      </c>
      <c r="C7036" t="s">
        <v>21110</v>
      </c>
      <c r="D7036">
        <v>18</v>
      </c>
      <c r="E7036">
        <v>20</v>
      </c>
      <c r="G7036">
        <v>10</v>
      </c>
      <c r="L7036" t="s">
        <v>12086</v>
      </c>
      <c r="M7036">
        <v>7</v>
      </c>
      <c r="N7036">
        <v>2</v>
      </c>
      <c r="T7036" t="s">
        <v>44594</v>
      </c>
      <c r="U7036" t="s">
        <v>44594</v>
      </c>
      <c r="V7036" t="s">
        <v>44594</v>
      </c>
    </row>
    <row r="7037" spans="1:22" x14ac:dyDescent="0.3">
      <c r="A7037">
        <v>13552</v>
      </c>
      <c r="B7037" t="s">
        <v>21111</v>
      </c>
      <c r="C7037" t="s">
        <v>21112</v>
      </c>
      <c r="D7037">
        <v>18</v>
      </c>
      <c r="E7037">
        <v>20</v>
      </c>
      <c r="G7037">
        <v>10</v>
      </c>
      <c r="L7037" t="s">
        <v>12086</v>
      </c>
      <c r="M7037">
        <v>7</v>
      </c>
      <c r="N7037">
        <v>2</v>
      </c>
      <c r="T7037" t="s">
        <v>44595</v>
      </c>
      <c r="U7037" t="s">
        <v>44595</v>
      </c>
      <c r="V7037" t="s">
        <v>44595</v>
      </c>
    </row>
    <row r="7038" spans="1:22" x14ac:dyDescent="0.3">
      <c r="A7038">
        <v>13553</v>
      </c>
      <c r="B7038" t="s">
        <v>21113</v>
      </c>
      <c r="C7038" t="s">
        <v>21114</v>
      </c>
      <c r="D7038">
        <v>18</v>
      </c>
      <c r="E7038">
        <v>20</v>
      </c>
      <c r="G7038">
        <v>10</v>
      </c>
      <c r="L7038" t="s">
        <v>12086</v>
      </c>
      <c r="M7038">
        <v>7</v>
      </c>
      <c r="N7038">
        <v>2</v>
      </c>
      <c r="T7038" t="s">
        <v>44596</v>
      </c>
      <c r="U7038" t="s">
        <v>44596</v>
      </c>
      <c r="V7038" t="s">
        <v>44596</v>
      </c>
    </row>
    <row r="7039" spans="1:22" x14ac:dyDescent="0.3">
      <c r="A7039">
        <v>13554</v>
      </c>
      <c r="B7039" t="s">
        <v>21115</v>
      </c>
      <c r="C7039" t="s">
        <v>21044</v>
      </c>
      <c r="D7039">
        <v>18</v>
      </c>
      <c r="E7039">
        <v>20</v>
      </c>
      <c r="G7039">
        <v>10</v>
      </c>
      <c r="L7039" t="s">
        <v>12086</v>
      </c>
      <c r="M7039">
        <v>7</v>
      </c>
      <c r="N7039">
        <v>2</v>
      </c>
      <c r="T7039" t="s">
        <v>44597</v>
      </c>
      <c r="U7039" t="s">
        <v>44597</v>
      </c>
      <c r="V7039" t="s">
        <v>44597</v>
      </c>
    </row>
    <row r="7040" spans="1:22" x14ac:dyDescent="0.3">
      <c r="A7040">
        <v>13555</v>
      </c>
      <c r="B7040" t="s">
        <v>21116</v>
      </c>
      <c r="C7040" t="s">
        <v>21044</v>
      </c>
      <c r="D7040">
        <v>18</v>
      </c>
      <c r="E7040">
        <v>20</v>
      </c>
      <c r="G7040">
        <v>10</v>
      </c>
      <c r="L7040" t="s">
        <v>12086</v>
      </c>
      <c r="M7040">
        <v>7</v>
      </c>
      <c r="N7040">
        <v>2</v>
      </c>
      <c r="T7040" t="s">
        <v>44598</v>
      </c>
      <c r="U7040" t="s">
        <v>44598</v>
      </c>
      <c r="V7040" t="s">
        <v>44598</v>
      </c>
    </row>
    <row r="7041" spans="1:22" x14ac:dyDescent="0.3">
      <c r="A7041">
        <v>13556</v>
      </c>
      <c r="B7041" t="s">
        <v>21117</v>
      </c>
      <c r="C7041" t="s">
        <v>21046</v>
      </c>
      <c r="D7041">
        <v>18</v>
      </c>
      <c r="E7041">
        <v>20</v>
      </c>
      <c r="G7041">
        <v>10</v>
      </c>
      <c r="L7041" t="s">
        <v>12086</v>
      </c>
      <c r="M7041">
        <v>7</v>
      </c>
      <c r="N7041">
        <v>2</v>
      </c>
      <c r="T7041" t="s">
        <v>44599</v>
      </c>
      <c r="U7041" t="s">
        <v>44599</v>
      </c>
      <c r="V7041" t="s">
        <v>44599</v>
      </c>
    </row>
    <row r="7042" spans="1:22" x14ac:dyDescent="0.3">
      <c r="A7042">
        <v>13557</v>
      </c>
      <c r="B7042" t="s">
        <v>21118</v>
      </c>
      <c r="C7042" t="s">
        <v>21056</v>
      </c>
      <c r="D7042">
        <v>18</v>
      </c>
      <c r="E7042">
        <v>20</v>
      </c>
      <c r="G7042">
        <v>10</v>
      </c>
      <c r="L7042" t="s">
        <v>12086</v>
      </c>
      <c r="M7042">
        <v>7</v>
      </c>
      <c r="N7042">
        <v>2</v>
      </c>
      <c r="T7042" t="s">
        <v>44600</v>
      </c>
      <c r="U7042" t="s">
        <v>44600</v>
      </c>
      <c r="V7042" t="s">
        <v>44600</v>
      </c>
    </row>
    <row r="7043" spans="1:22" x14ac:dyDescent="0.3">
      <c r="A7043">
        <v>13558</v>
      </c>
      <c r="B7043" t="s">
        <v>21119</v>
      </c>
      <c r="C7043" t="s">
        <v>21120</v>
      </c>
      <c r="D7043">
        <v>2</v>
      </c>
      <c r="E7043">
        <v>20</v>
      </c>
      <c r="G7043">
        <v>10</v>
      </c>
      <c r="L7043" t="s">
        <v>12086</v>
      </c>
      <c r="M7043">
        <v>7</v>
      </c>
      <c r="N7043">
        <v>2</v>
      </c>
      <c r="T7043" t="s">
        <v>12087</v>
      </c>
      <c r="U7043" t="s">
        <v>12087</v>
      </c>
      <c r="V7043" t="s">
        <v>12087</v>
      </c>
    </row>
    <row r="7044" spans="1:22" x14ac:dyDescent="0.3">
      <c r="A7044">
        <v>13559</v>
      </c>
      <c r="B7044" t="s">
        <v>21121</v>
      </c>
      <c r="C7044" t="s">
        <v>21122</v>
      </c>
      <c r="D7044">
        <v>2</v>
      </c>
      <c r="E7044">
        <v>20</v>
      </c>
      <c r="G7044">
        <v>10</v>
      </c>
      <c r="L7044" t="s">
        <v>12086</v>
      </c>
      <c r="M7044">
        <v>7</v>
      </c>
      <c r="N7044">
        <v>2</v>
      </c>
      <c r="T7044" t="s">
        <v>12087</v>
      </c>
      <c r="U7044" t="s">
        <v>12087</v>
      </c>
      <c r="V7044" t="s">
        <v>12087</v>
      </c>
    </row>
    <row r="7045" spans="1:22" x14ac:dyDescent="0.3">
      <c r="A7045">
        <v>13560</v>
      </c>
      <c r="B7045" t="s">
        <v>21123</v>
      </c>
      <c r="C7045" t="s">
        <v>21124</v>
      </c>
      <c r="D7045">
        <v>2</v>
      </c>
      <c r="E7045">
        <v>20</v>
      </c>
      <c r="G7045">
        <v>10</v>
      </c>
      <c r="L7045" t="s">
        <v>12086</v>
      </c>
      <c r="M7045">
        <v>7</v>
      </c>
      <c r="N7045">
        <v>2</v>
      </c>
      <c r="T7045" t="s">
        <v>12087</v>
      </c>
      <c r="U7045" t="s">
        <v>12087</v>
      </c>
      <c r="V7045" t="s">
        <v>12087</v>
      </c>
    </row>
    <row r="7046" spans="1:22" x14ac:dyDescent="0.3">
      <c r="A7046">
        <v>13561</v>
      </c>
      <c r="B7046" t="s">
        <v>21125</v>
      </c>
      <c r="C7046" t="s">
        <v>21126</v>
      </c>
      <c r="D7046">
        <v>2</v>
      </c>
      <c r="E7046">
        <v>20</v>
      </c>
      <c r="G7046">
        <v>10</v>
      </c>
      <c r="L7046" t="s">
        <v>12086</v>
      </c>
      <c r="M7046">
        <v>7</v>
      </c>
      <c r="N7046">
        <v>2</v>
      </c>
      <c r="T7046" t="s">
        <v>12087</v>
      </c>
      <c r="U7046" t="s">
        <v>12087</v>
      </c>
      <c r="V7046" t="s">
        <v>12087</v>
      </c>
    </row>
    <row r="7047" spans="1:22" x14ac:dyDescent="0.3">
      <c r="A7047">
        <v>13562</v>
      </c>
      <c r="B7047" t="s">
        <v>21127</v>
      </c>
      <c r="C7047" t="s">
        <v>21128</v>
      </c>
      <c r="D7047">
        <v>2</v>
      </c>
      <c r="E7047">
        <v>20</v>
      </c>
      <c r="G7047">
        <v>10</v>
      </c>
      <c r="L7047" t="s">
        <v>12086</v>
      </c>
      <c r="M7047">
        <v>7</v>
      </c>
      <c r="N7047">
        <v>2</v>
      </c>
      <c r="T7047" t="s">
        <v>12087</v>
      </c>
      <c r="U7047" t="s">
        <v>12087</v>
      </c>
      <c r="V7047" t="s">
        <v>12087</v>
      </c>
    </row>
    <row r="7048" spans="1:22" x14ac:dyDescent="0.3">
      <c r="A7048">
        <v>13563</v>
      </c>
      <c r="B7048" t="s">
        <v>21129</v>
      </c>
      <c r="C7048" t="s">
        <v>21130</v>
      </c>
      <c r="D7048">
        <v>2</v>
      </c>
      <c r="E7048">
        <v>20</v>
      </c>
      <c r="G7048">
        <v>10</v>
      </c>
      <c r="L7048" t="s">
        <v>12086</v>
      </c>
      <c r="M7048">
        <v>7</v>
      </c>
      <c r="N7048">
        <v>2</v>
      </c>
      <c r="T7048" t="s">
        <v>12087</v>
      </c>
      <c r="U7048" t="s">
        <v>12087</v>
      </c>
      <c r="V7048" t="s">
        <v>12087</v>
      </c>
    </row>
    <row r="7049" spans="1:22" x14ac:dyDescent="0.3">
      <c r="A7049">
        <v>13564</v>
      </c>
      <c r="B7049" t="s">
        <v>21131</v>
      </c>
      <c r="C7049" t="s">
        <v>21132</v>
      </c>
      <c r="D7049">
        <v>2</v>
      </c>
      <c r="E7049">
        <v>20</v>
      </c>
      <c r="G7049">
        <v>10</v>
      </c>
      <c r="L7049" t="s">
        <v>12086</v>
      </c>
      <c r="M7049">
        <v>7</v>
      </c>
      <c r="N7049">
        <v>2</v>
      </c>
      <c r="T7049" t="s">
        <v>12087</v>
      </c>
      <c r="U7049" t="s">
        <v>12087</v>
      </c>
      <c r="V7049" t="s">
        <v>12087</v>
      </c>
    </row>
    <row r="7050" spans="1:22" x14ac:dyDescent="0.3">
      <c r="A7050">
        <v>13565</v>
      </c>
      <c r="B7050" t="s">
        <v>21133</v>
      </c>
      <c r="C7050" t="s">
        <v>21120</v>
      </c>
      <c r="D7050">
        <v>2</v>
      </c>
      <c r="E7050">
        <v>20</v>
      </c>
      <c r="G7050">
        <v>10</v>
      </c>
      <c r="L7050" t="s">
        <v>12086</v>
      </c>
      <c r="M7050">
        <v>7</v>
      </c>
      <c r="N7050">
        <v>2</v>
      </c>
      <c r="T7050" t="s">
        <v>12087</v>
      </c>
      <c r="U7050" t="s">
        <v>12087</v>
      </c>
      <c r="V7050" t="s">
        <v>12087</v>
      </c>
    </row>
    <row r="7051" spans="1:22" x14ac:dyDescent="0.3">
      <c r="A7051">
        <v>13566</v>
      </c>
      <c r="B7051" t="s">
        <v>21134</v>
      </c>
      <c r="C7051" t="s">
        <v>21120</v>
      </c>
      <c r="D7051">
        <v>2</v>
      </c>
      <c r="E7051">
        <v>20</v>
      </c>
      <c r="G7051">
        <v>10</v>
      </c>
      <c r="L7051" t="s">
        <v>12086</v>
      </c>
      <c r="M7051">
        <v>7</v>
      </c>
      <c r="N7051">
        <v>2</v>
      </c>
      <c r="T7051" t="s">
        <v>12087</v>
      </c>
      <c r="U7051" t="s">
        <v>12087</v>
      </c>
      <c r="V7051" t="s">
        <v>12087</v>
      </c>
    </row>
    <row r="7052" spans="1:22" x14ac:dyDescent="0.3">
      <c r="A7052">
        <v>13567</v>
      </c>
      <c r="B7052" t="s">
        <v>21135</v>
      </c>
      <c r="C7052" t="s">
        <v>21122</v>
      </c>
      <c r="D7052">
        <v>2</v>
      </c>
      <c r="E7052">
        <v>20</v>
      </c>
      <c r="G7052">
        <v>10</v>
      </c>
      <c r="L7052" t="s">
        <v>12086</v>
      </c>
      <c r="M7052">
        <v>7</v>
      </c>
      <c r="N7052">
        <v>2</v>
      </c>
      <c r="T7052" t="s">
        <v>12087</v>
      </c>
      <c r="U7052" t="s">
        <v>12087</v>
      </c>
      <c r="V7052" t="s">
        <v>12087</v>
      </c>
    </row>
    <row r="7053" spans="1:22" x14ac:dyDescent="0.3">
      <c r="A7053">
        <v>13568</v>
      </c>
      <c r="B7053" t="s">
        <v>21136</v>
      </c>
      <c r="C7053" t="s">
        <v>21132</v>
      </c>
      <c r="D7053">
        <v>2</v>
      </c>
      <c r="E7053">
        <v>20</v>
      </c>
      <c r="G7053">
        <v>10</v>
      </c>
      <c r="L7053" t="s">
        <v>12086</v>
      </c>
      <c r="M7053">
        <v>7</v>
      </c>
      <c r="N7053">
        <v>2</v>
      </c>
      <c r="T7053" t="s">
        <v>12087</v>
      </c>
      <c r="U7053" t="s">
        <v>12087</v>
      </c>
      <c r="V7053" t="s">
        <v>12087</v>
      </c>
    </row>
    <row r="7054" spans="1:22" x14ac:dyDescent="0.3">
      <c r="A7054">
        <v>13569</v>
      </c>
      <c r="B7054" t="s">
        <v>21137</v>
      </c>
      <c r="C7054" t="s">
        <v>21138</v>
      </c>
      <c r="D7054">
        <v>18</v>
      </c>
      <c r="E7054">
        <v>20</v>
      </c>
      <c r="G7054">
        <v>10</v>
      </c>
      <c r="L7054" t="s">
        <v>12086</v>
      </c>
      <c r="M7054">
        <v>7</v>
      </c>
      <c r="N7054">
        <v>2</v>
      </c>
      <c r="T7054" t="s">
        <v>44601</v>
      </c>
      <c r="U7054" t="s">
        <v>44601</v>
      </c>
      <c r="V7054" t="s">
        <v>44601</v>
      </c>
    </row>
    <row r="7055" spans="1:22" x14ac:dyDescent="0.3">
      <c r="A7055">
        <v>13570</v>
      </c>
      <c r="B7055" t="s">
        <v>21139</v>
      </c>
      <c r="C7055" t="s">
        <v>21140</v>
      </c>
      <c r="D7055">
        <v>18</v>
      </c>
      <c r="E7055">
        <v>20</v>
      </c>
      <c r="G7055">
        <v>10</v>
      </c>
      <c r="L7055" t="s">
        <v>12086</v>
      </c>
      <c r="M7055">
        <v>7</v>
      </c>
      <c r="N7055">
        <v>2</v>
      </c>
      <c r="T7055" t="s">
        <v>44602</v>
      </c>
      <c r="U7055" t="s">
        <v>44602</v>
      </c>
      <c r="V7055" t="s">
        <v>44602</v>
      </c>
    </row>
    <row r="7056" spans="1:22" x14ac:dyDescent="0.3">
      <c r="A7056">
        <v>13571</v>
      </c>
      <c r="B7056" t="s">
        <v>21141</v>
      </c>
      <c r="C7056" t="s">
        <v>21142</v>
      </c>
      <c r="D7056">
        <v>18</v>
      </c>
      <c r="E7056">
        <v>20</v>
      </c>
      <c r="G7056">
        <v>10</v>
      </c>
      <c r="L7056" t="s">
        <v>12086</v>
      </c>
      <c r="M7056">
        <v>7</v>
      </c>
      <c r="N7056">
        <v>2</v>
      </c>
      <c r="T7056" t="s">
        <v>44603</v>
      </c>
      <c r="U7056" t="s">
        <v>44603</v>
      </c>
      <c r="V7056" t="s">
        <v>44603</v>
      </c>
    </row>
    <row r="7057" spans="1:22" x14ac:dyDescent="0.3">
      <c r="A7057">
        <v>13572</v>
      </c>
      <c r="B7057" t="s">
        <v>21143</v>
      </c>
      <c r="C7057" t="s">
        <v>21144</v>
      </c>
      <c r="D7057">
        <v>18</v>
      </c>
      <c r="E7057">
        <v>20</v>
      </c>
      <c r="G7057">
        <v>10</v>
      </c>
      <c r="L7057" t="s">
        <v>12086</v>
      </c>
      <c r="M7057">
        <v>7</v>
      </c>
      <c r="N7057">
        <v>2</v>
      </c>
      <c r="T7057" t="s">
        <v>44604</v>
      </c>
      <c r="U7057" t="s">
        <v>44604</v>
      </c>
      <c r="V7057" t="s">
        <v>44604</v>
      </c>
    </row>
    <row r="7058" spans="1:22" x14ac:dyDescent="0.3">
      <c r="A7058">
        <v>13573</v>
      </c>
      <c r="B7058" t="s">
        <v>21145</v>
      </c>
      <c r="C7058" t="s">
        <v>21146</v>
      </c>
      <c r="D7058">
        <v>18</v>
      </c>
      <c r="E7058">
        <v>20</v>
      </c>
      <c r="G7058">
        <v>10</v>
      </c>
      <c r="L7058" t="s">
        <v>12086</v>
      </c>
      <c r="M7058">
        <v>7</v>
      </c>
      <c r="N7058">
        <v>2</v>
      </c>
      <c r="T7058" t="s">
        <v>44605</v>
      </c>
      <c r="U7058" t="s">
        <v>44605</v>
      </c>
      <c r="V7058" t="s">
        <v>44605</v>
      </c>
    </row>
    <row r="7059" spans="1:22" x14ac:dyDescent="0.3">
      <c r="A7059">
        <v>13574</v>
      </c>
      <c r="B7059" t="s">
        <v>21147</v>
      </c>
      <c r="C7059" t="s">
        <v>21148</v>
      </c>
      <c r="D7059">
        <v>18</v>
      </c>
      <c r="E7059">
        <v>20</v>
      </c>
      <c r="G7059">
        <v>10</v>
      </c>
      <c r="L7059" t="s">
        <v>12086</v>
      </c>
      <c r="M7059">
        <v>7</v>
      </c>
      <c r="N7059">
        <v>2</v>
      </c>
      <c r="T7059" t="s">
        <v>44606</v>
      </c>
      <c r="U7059" t="s">
        <v>44606</v>
      </c>
      <c r="V7059" t="s">
        <v>44606</v>
      </c>
    </row>
    <row r="7060" spans="1:22" x14ac:dyDescent="0.3">
      <c r="A7060">
        <v>13575</v>
      </c>
      <c r="B7060" t="s">
        <v>21149</v>
      </c>
      <c r="C7060" t="s">
        <v>21150</v>
      </c>
      <c r="D7060">
        <v>18</v>
      </c>
      <c r="E7060">
        <v>20</v>
      </c>
      <c r="G7060">
        <v>10</v>
      </c>
      <c r="L7060" t="s">
        <v>12086</v>
      </c>
      <c r="M7060">
        <v>7</v>
      </c>
      <c r="N7060">
        <v>2</v>
      </c>
      <c r="T7060" t="s">
        <v>44607</v>
      </c>
      <c r="U7060" t="s">
        <v>44607</v>
      </c>
      <c r="V7060" t="s">
        <v>44607</v>
      </c>
    </row>
    <row r="7061" spans="1:22" x14ac:dyDescent="0.3">
      <c r="A7061">
        <v>13576</v>
      </c>
      <c r="B7061" t="s">
        <v>21151</v>
      </c>
      <c r="C7061" t="s">
        <v>21152</v>
      </c>
      <c r="D7061">
        <v>18</v>
      </c>
      <c r="E7061">
        <v>20</v>
      </c>
      <c r="G7061">
        <v>10</v>
      </c>
      <c r="L7061" t="s">
        <v>12086</v>
      </c>
      <c r="M7061">
        <v>7</v>
      </c>
      <c r="N7061">
        <v>2</v>
      </c>
      <c r="T7061" t="s">
        <v>44608</v>
      </c>
      <c r="U7061" t="s">
        <v>44608</v>
      </c>
      <c r="V7061" t="s">
        <v>44608</v>
      </c>
    </row>
    <row r="7062" spans="1:22" x14ac:dyDescent="0.3">
      <c r="A7062">
        <v>13577</v>
      </c>
      <c r="B7062" t="s">
        <v>21153</v>
      </c>
      <c r="C7062" t="s">
        <v>21154</v>
      </c>
      <c r="D7062">
        <v>18</v>
      </c>
      <c r="E7062">
        <v>20</v>
      </c>
      <c r="G7062">
        <v>10</v>
      </c>
      <c r="L7062" t="s">
        <v>12086</v>
      </c>
      <c r="M7062">
        <v>7</v>
      </c>
      <c r="N7062">
        <v>2</v>
      </c>
      <c r="T7062" t="s">
        <v>44609</v>
      </c>
      <c r="U7062" t="s">
        <v>44609</v>
      </c>
      <c r="V7062" t="s">
        <v>44609</v>
      </c>
    </row>
    <row r="7063" spans="1:22" x14ac:dyDescent="0.3">
      <c r="A7063">
        <v>13578</v>
      </c>
      <c r="B7063" t="s">
        <v>21155</v>
      </c>
      <c r="C7063" t="s">
        <v>21156</v>
      </c>
      <c r="D7063">
        <v>18</v>
      </c>
      <c r="E7063">
        <v>20</v>
      </c>
      <c r="G7063">
        <v>10</v>
      </c>
      <c r="L7063" t="s">
        <v>12086</v>
      </c>
      <c r="M7063">
        <v>7</v>
      </c>
      <c r="N7063">
        <v>2</v>
      </c>
      <c r="T7063" t="s">
        <v>44610</v>
      </c>
      <c r="U7063" t="s">
        <v>44610</v>
      </c>
      <c r="V7063" t="s">
        <v>44610</v>
      </c>
    </row>
    <row r="7064" spans="1:22" x14ac:dyDescent="0.3">
      <c r="A7064">
        <v>13579</v>
      </c>
      <c r="B7064" t="s">
        <v>21157</v>
      </c>
      <c r="C7064" t="s">
        <v>21158</v>
      </c>
      <c r="D7064">
        <v>18</v>
      </c>
      <c r="E7064">
        <v>20</v>
      </c>
      <c r="G7064">
        <v>10</v>
      </c>
      <c r="L7064" t="s">
        <v>12086</v>
      </c>
      <c r="M7064">
        <v>7</v>
      </c>
      <c r="N7064">
        <v>2</v>
      </c>
      <c r="T7064" t="s">
        <v>44611</v>
      </c>
      <c r="U7064" t="s">
        <v>44611</v>
      </c>
      <c r="V7064" t="s">
        <v>44611</v>
      </c>
    </row>
    <row r="7065" spans="1:22" x14ac:dyDescent="0.3">
      <c r="A7065">
        <v>13580</v>
      </c>
      <c r="B7065" t="s">
        <v>21159</v>
      </c>
      <c r="C7065" t="s">
        <v>21160</v>
      </c>
      <c r="D7065">
        <v>18</v>
      </c>
      <c r="E7065">
        <v>20</v>
      </c>
      <c r="G7065">
        <v>10</v>
      </c>
      <c r="L7065" t="s">
        <v>12086</v>
      </c>
      <c r="M7065">
        <v>7</v>
      </c>
      <c r="N7065">
        <v>2</v>
      </c>
      <c r="T7065" t="s">
        <v>44612</v>
      </c>
      <c r="U7065" t="s">
        <v>44612</v>
      </c>
      <c r="V7065" t="s">
        <v>44612</v>
      </c>
    </row>
    <row r="7066" spans="1:22" x14ac:dyDescent="0.3">
      <c r="A7066">
        <v>13581</v>
      </c>
      <c r="B7066" t="s">
        <v>21161</v>
      </c>
      <c r="C7066" t="s">
        <v>21162</v>
      </c>
      <c r="D7066">
        <v>18</v>
      </c>
      <c r="E7066">
        <v>20</v>
      </c>
      <c r="G7066">
        <v>10</v>
      </c>
      <c r="L7066" t="s">
        <v>12086</v>
      </c>
      <c r="M7066">
        <v>7</v>
      </c>
      <c r="N7066">
        <v>2</v>
      </c>
      <c r="T7066" t="s">
        <v>44613</v>
      </c>
      <c r="U7066" t="s">
        <v>44613</v>
      </c>
      <c r="V7066" t="s">
        <v>44613</v>
      </c>
    </row>
    <row r="7067" spans="1:22" x14ac:dyDescent="0.3">
      <c r="A7067">
        <v>13582</v>
      </c>
      <c r="B7067" t="s">
        <v>2424</v>
      </c>
      <c r="C7067" t="s">
        <v>21163</v>
      </c>
      <c r="D7067">
        <v>18</v>
      </c>
      <c r="E7067">
        <v>20</v>
      </c>
      <c r="G7067">
        <v>10</v>
      </c>
      <c r="L7067" t="s">
        <v>12086</v>
      </c>
      <c r="M7067">
        <v>7</v>
      </c>
      <c r="N7067">
        <v>2</v>
      </c>
      <c r="T7067" t="s">
        <v>40462</v>
      </c>
      <c r="U7067" t="s">
        <v>40462</v>
      </c>
      <c r="V7067" t="s">
        <v>40462</v>
      </c>
    </row>
    <row r="7068" spans="1:22" x14ac:dyDescent="0.3">
      <c r="A7068">
        <v>13583</v>
      </c>
      <c r="B7068" t="s">
        <v>21164</v>
      </c>
      <c r="C7068" t="s">
        <v>21165</v>
      </c>
      <c r="D7068">
        <v>18</v>
      </c>
      <c r="E7068">
        <v>20</v>
      </c>
      <c r="G7068">
        <v>10</v>
      </c>
      <c r="L7068" t="s">
        <v>12086</v>
      </c>
      <c r="M7068">
        <v>7</v>
      </c>
      <c r="N7068">
        <v>2</v>
      </c>
      <c r="T7068" t="s">
        <v>44614</v>
      </c>
      <c r="U7068" t="s">
        <v>44614</v>
      </c>
      <c r="V7068" t="s">
        <v>44614</v>
      </c>
    </row>
    <row r="7069" spans="1:22" x14ac:dyDescent="0.3">
      <c r="A7069">
        <v>13584</v>
      </c>
      <c r="B7069" t="s">
        <v>21166</v>
      </c>
      <c r="C7069" t="s">
        <v>21167</v>
      </c>
      <c r="D7069">
        <v>18</v>
      </c>
      <c r="E7069">
        <v>20</v>
      </c>
      <c r="G7069">
        <v>10</v>
      </c>
      <c r="L7069" t="s">
        <v>12086</v>
      </c>
      <c r="M7069">
        <v>7</v>
      </c>
      <c r="N7069">
        <v>2</v>
      </c>
      <c r="T7069" t="s">
        <v>44615</v>
      </c>
      <c r="U7069" t="s">
        <v>44615</v>
      </c>
      <c r="V7069" t="s">
        <v>44615</v>
      </c>
    </row>
    <row r="7070" spans="1:22" x14ac:dyDescent="0.3">
      <c r="A7070">
        <v>13585</v>
      </c>
      <c r="B7070" t="s">
        <v>21168</v>
      </c>
      <c r="C7070" t="s">
        <v>21169</v>
      </c>
      <c r="D7070">
        <v>18</v>
      </c>
      <c r="E7070">
        <v>20</v>
      </c>
      <c r="G7070">
        <v>10</v>
      </c>
      <c r="L7070" t="s">
        <v>12086</v>
      </c>
      <c r="M7070">
        <v>7</v>
      </c>
      <c r="N7070">
        <v>2</v>
      </c>
      <c r="T7070" t="s">
        <v>44616</v>
      </c>
      <c r="U7070" t="s">
        <v>44616</v>
      </c>
      <c r="V7070" t="s">
        <v>44616</v>
      </c>
    </row>
    <row r="7071" spans="1:22" x14ac:dyDescent="0.3">
      <c r="A7071">
        <v>13586</v>
      </c>
      <c r="B7071" t="s">
        <v>21170</v>
      </c>
      <c r="C7071" t="s">
        <v>21171</v>
      </c>
      <c r="D7071">
        <v>18</v>
      </c>
      <c r="E7071">
        <v>20</v>
      </c>
      <c r="G7071">
        <v>10</v>
      </c>
      <c r="L7071" t="s">
        <v>12086</v>
      </c>
      <c r="M7071">
        <v>7</v>
      </c>
      <c r="N7071">
        <v>2</v>
      </c>
      <c r="T7071" t="s">
        <v>44617</v>
      </c>
      <c r="U7071" t="s">
        <v>44617</v>
      </c>
      <c r="V7071" t="s">
        <v>44617</v>
      </c>
    </row>
    <row r="7072" spans="1:22" x14ac:dyDescent="0.3">
      <c r="A7072">
        <v>13587</v>
      </c>
      <c r="B7072" t="s">
        <v>21172</v>
      </c>
      <c r="C7072" t="s">
        <v>21173</v>
      </c>
      <c r="D7072">
        <v>18</v>
      </c>
      <c r="E7072">
        <v>20</v>
      </c>
      <c r="G7072">
        <v>10</v>
      </c>
      <c r="L7072" t="s">
        <v>12086</v>
      </c>
      <c r="M7072">
        <v>7</v>
      </c>
      <c r="N7072">
        <v>2</v>
      </c>
      <c r="T7072" t="s">
        <v>44618</v>
      </c>
      <c r="U7072" t="s">
        <v>44618</v>
      </c>
      <c r="V7072" t="s">
        <v>44618</v>
      </c>
    </row>
    <row r="7073" spans="1:22" x14ac:dyDescent="0.3">
      <c r="A7073">
        <v>13588</v>
      </c>
      <c r="B7073" t="s">
        <v>21174</v>
      </c>
      <c r="C7073" t="s">
        <v>21175</v>
      </c>
      <c r="D7073">
        <v>18</v>
      </c>
      <c r="E7073">
        <v>20</v>
      </c>
      <c r="G7073">
        <v>10</v>
      </c>
      <c r="L7073" t="s">
        <v>12086</v>
      </c>
      <c r="M7073">
        <v>7</v>
      </c>
      <c r="N7073">
        <v>2</v>
      </c>
      <c r="T7073" t="s">
        <v>44619</v>
      </c>
      <c r="U7073" t="s">
        <v>44619</v>
      </c>
      <c r="V7073" t="s">
        <v>44619</v>
      </c>
    </row>
    <row r="7074" spans="1:22" x14ac:dyDescent="0.3">
      <c r="A7074">
        <v>13589</v>
      </c>
      <c r="B7074" t="s">
        <v>21176</v>
      </c>
      <c r="C7074" t="s">
        <v>21177</v>
      </c>
      <c r="D7074">
        <v>18</v>
      </c>
      <c r="E7074">
        <v>20</v>
      </c>
      <c r="G7074">
        <v>10</v>
      </c>
      <c r="L7074" t="s">
        <v>12086</v>
      </c>
      <c r="M7074">
        <v>7</v>
      </c>
      <c r="N7074">
        <v>2</v>
      </c>
      <c r="T7074" t="s">
        <v>44620</v>
      </c>
      <c r="U7074" t="s">
        <v>44620</v>
      </c>
      <c r="V7074" t="s">
        <v>44620</v>
      </c>
    </row>
    <row r="7075" spans="1:22" x14ac:dyDescent="0.3">
      <c r="A7075">
        <v>13590</v>
      </c>
      <c r="B7075" t="s">
        <v>21178</v>
      </c>
      <c r="C7075" t="s">
        <v>21179</v>
      </c>
      <c r="D7075">
        <v>18</v>
      </c>
      <c r="E7075">
        <v>20</v>
      </c>
      <c r="G7075">
        <v>10</v>
      </c>
      <c r="L7075" t="s">
        <v>12086</v>
      </c>
      <c r="M7075">
        <v>7</v>
      </c>
      <c r="N7075">
        <v>2</v>
      </c>
      <c r="T7075" t="s">
        <v>44621</v>
      </c>
      <c r="U7075" t="s">
        <v>44621</v>
      </c>
      <c r="V7075" t="s">
        <v>44621</v>
      </c>
    </row>
    <row r="7076" spans="1:22" x14ac:dyDescent="0.3">
      <c r="A7076">
        <v>13591</v>
      </c>
      <c r="B7076" t="s">
        <v>21180</v>
      </c>
      <c r="C7076" t="s">
        <v>21181</v>
      </c>
      <c r="D7076">
        <v>18</v>
      </c>
      <c r="E7076">
        <v>20</v>
      </c>
      <c r="G7076">
        <v>10</v>
      </c>
      <c r="L7076" t="s">
        <v>12086</v>
      </c>
      <c r="M7076">
        <v>7</v>
      </c>
      <c r="N7076">
        <v>2</v>
      </c>
      <c r="T7076" t="s">
        <v>44622</v>
      </c>
      <c r="U7076" t="s">
        <v>44622</v>
      </c>
      <c r="V7076" t="s">
        <v>44622</v>
      </c>
    </row>
    <row r="7077" spans="1:22" x14ac:dyDescent="0.3">
      <c r="A7077">
        <v>13592</v>
      </c>
      <c r="B7077" t="s">
        <v>21182</v>
      </c>
      <c r="C7077" t="s">
        <v>21183</v>
      </c>
      <c r="D7077">
        <v>18</v>
      </c>
      <c r="E7077">
        <v>20</v>
      </c>
      <c r="G7077">
        <v>10</v>
      </c>
      <c r="L7077" t="s">
        <v>12086</v>
      </c>
      <c r="M7077">
        <v>7</v>
      </c>
      <c r="N7077">
        <v>2</v>
      </c>
      <c r="T7077" t="s">
        <v>44623</v>
      </c>
      <c r="U7077" t="s">
        <v>44623</v>
      </c>
      <c r="V7077" t="s">
        <v>44623</v>
      </c>
    </row>
    <row r="7078" spans="1:22" x14ac:dyDescent="0.3">
      <c r="A7078">
        <v>13593</v>
      </c>
      <c r="B7078" t="s">
        <v>21184</v>
      </c>
      <c r="C7078" t="s">
        <v>21185</v>
      </c>
      <c r="D7078">
        <v>18</v>
      </c>
      <c r="E7078">
        <v>20</v>
      </c>
      <c r="G7078">
        <v>10</v>
      </c>
      <c r="L7078" t="s">
        <v>12086</v>
      </c>
      <c r="M7078">
        <v>7</v>
      </c>
      <c r="N7078">
        <v>2</v>
      </c>
      <c r="T7078" t="s">
        <v>44624</v>
      </c>
      <c r="U7078" t="s">
        <v>44624</v>
      </c>
      <c r="V7078" t="s">
        <v>44624</v>
      </c>
    </row>
    <row r="7079" spans="1:22" x14ac:dyDescent="0.3">
      <c r="A7079">
        <v>13594</v>
      </c>
      <c r="B7079" t="s">
        <v>21186</v>
      </c>
      <c r="C7079" t="s">
        <v>21187</v>
      </c>
      <c r="D7079">
        <v>18</v>
      </c>
      <c r="E7079">
        <v>20</v>
      </c>
      <c r="G7079">
        <v>10</v>
      </c>
      <c r="L7079" t="s">
        <v>12086</v>
      </c>
      <c r="M7079">
        <v>7</v>
      </c>
      <c r="N7079">
        <v>2</v>
      </c>
      <c r="T7079" t="s">
        <v>44625</v>
      </c>
      <c r="U7079" t="s">
        <v>44625</v>
      </c>
      <c r="V7079" t="s">
        <v>44625</v>
      </c>
    </row>
    <row r="7080" spans="1:22" x14ac:dyDescent="0.3">
      <c r="A7080">
        <v>13595</v>
      </c>
      <c r="B7080" t="s">
        <v>21188</v>
      </c>
      <c r="C7080" t="s">
        <v>21189</v>
      </c>
      <c r="D7080">
        <v>18</v>
      </c>
      <c r="E7080">
        <v>20</v>
      </c>
      <c r="G7080">
        <v>10</v>
      </c>
      <c r="L7080" t="s">
        <v>12086</v>
      </c>
      <c r="M7080">
        <v>7</v>
      </c>
      <c r="N7080">
        <v>2</v>
      </c>
      <c r="T7080" t="s">
        <v>44626</v>
      </c>
      <c r="U7080" t="s">
        <v>44626</v>
      </c>
      <c r="V7080" t="s">
        <v>44626</v>
      </c>
    </row>
    <row r="7081" spans="1:22" x14ac:dyDescent="0.3">
      <c r="A7081">
        <v>13596</v>
      </c>
      <c r="B7081" t="s">
        <v>21190</v>
      </c>
      <c r="C7081" t="s">
        <v>21191</v>
      </c>
      <c r="D7081">
        <v>18</v>
      </c>
      <c r="E7081">
        <v>20</v>
      </c>
      <c r="G7081">
        <v>10</v>
      </c>
      <c r="L7081" t="s">
        <v>12086</v>
      </c>
      <c r="M7081">
        <v>7</v>
      </c>
      <c r="N7081">
        <v>2</v>
      </c>
      <c r="T7081" t="s">
        <v>44627</v>
      </c>
      <c r="U7081" t="s">
        <v>44627</v>
      </c>
      <c r="V7081" t="s">
        <v>44627</v>
      </c>
    </row>
    <row r="7082" spans="1:22" x14ac:dyDescent="0.3">
      <c r="A7082">
        <v>13597</v>
      </c>
      <c r="B7082" t="s">
        <v>21192</v>
      </c>
      <c r="C7082" t="s">
        <v>21193</v>
      </c>
      <c r="D7082">
        <v>18</v>
      </c>
      <c r="E7082">
        <v>20</v>
      </c>
      <c r="G7082">
        <v>10</v>
      </c>
      <c r="L7082" t="s">
        <v>12086</v>
      </c>
      <c r="M7082">
        <v>7</v>
      </c>
      <c r="N7082">
        <v>2</v>
      </c>
      <c r="T7082" t="s">
        <v>44628</v>
      </c>
      <c r="U7082" t="s">
        <v>44628</v>
      </c>
      <c r="V7082" t="s">
        <v>44628</v>
      </c>
    </row>
    <row r="7083" spans="1:22" x14ac:dyDescent="0.3">
      <c r="A7083">
        <v>13598</v>
      </c>
      <c r="B7083" t="s">
        <v>21194</v>
      </c>
      <c r="C7083" t="s">
        <v>21195</v>
      </c>
      <c r="D7083">
        <v>18</v>
      </c>
      <c r="E7083">
        <v>20</v>
      </c>
      <c r="G7083">
        <v>10</v>
      </c>
      <c r="L7083" t="s">
        <v>12086</v>
      </c>
      <c r="M7083">
        <v>7</v>
      </c>
      <c r="N7083">
        <v>2</v>
      </c>
      <c r="T7083" t="s">
        <v>44629</v>
      </c>
      <c r="U7083" t="s">
        <v>44629</v>
      </c>
      <c r="V7083" t="s">
        <v>44629</v>
      </c>
    </row>
    <row r="7084" spans="1:22" x14ac:dyDescent="0.3">
      <c r="A7084">
        <v>13599</v>
      </c>
      <c r="B7084" t="s">
        <v>21196</v>
      </c>
      <c r="C7084" t="s">
        <v>21197</v>
      </c>
      <c r="D7084">
        <v>18</v>
      </c>
      <c r="E7084">
        <v>20</v>
      </c>
      <c r="G7084">
        <v>10</v>
      </c>
      <c r="L7084" t="s">
        <v>12086</v>
      </c>
      <c r="M7084">
        <v>7</v>
      </c>
      <c r="N7084">
        <v>2</v>
      </c>
      <c r="T7084" t="s">
        <v>44630</v>
      </c>
      <c r="U7084" t="s">
        <v>44630</v>
      </c>
      <c r="V7084" t="s">
        <v>44630</v>
      </c>
    </row>
    <row r="7085" spans="1:22" x14ac:dyDescent="0.3">
      <c r="A7085">
        <v>13600</v>
      </c>
      <c r="B7085" t="s">
        <v>21198</v>
      </c>
      <c r="C7085" t="s">
        <v>21199</v>
      </c>
      <c r="D7085">
        <v>18</v>
      </c>
      <c r="E7085">
        <v>20</v>
      </c>
      <c r="G7085">
        <v>10</v>
      </c>
      <c r="L7085" t="s">
        <v>12086</v>
      </c>
      <c r="M7085">
        <v>7</v>
      </c>
      <c r="N7085">
        <v>2</v>
      </c>
      <c r="T7085" t="s">
        <v>44631</v>
      </c>
      <c r="U7085" t="s">
        <v>44631</v>
      </c>
      <c r="V7085" t="s">
        <v>44631</v>
      </c>
    </row>
    <row r="7086" spans="1:22" x14ac:dyDescent="0.3">
      <c r="A7086">
        <v>13601</v>
      </c>
      <c r="B7086" t="s">
        <v>21200</v>
      </c>
      <c r="C7086" t="s">
        <v>21201</v>
      </c>
      <c r="D7086">
        <v>18</v>
      </c>
      <c r="E7086">
        <v>20</v>
      </c>
      <c r="G7086">
        <v>10</v>
      </c>
      <c r="L7086" t="s">
        <v>12086</v>
      </c>
      <c r="M7086">
        <v>7</v>
      </c>
      <c r="N7086">
        <v>2</v>
      </c>
      <c r="T7086" t="s">
        <v>44632</v>
      </c>
      <c r="U7086" t="s">
        <v>44632</v>
      </c>
      <c r="V7086" t="s">
        <v>44632</v>
      </c>
    </row>
    <row r="7087" spans="1:22" x14ac:dyDescent="0.3">
      <c r="A7087">
        <v>13602</v>
      </c>
      <c r="B7087" t="s">
        <v>21202</v>
      </c>
      <c r="C7087" t="s">
        <v>21203</v>
      </c>
      <c r="D7087">
        <v>18</v>
      </c>
      <c r="E7087">
        <v>20</v>
      </c>
      <c r="G7087">
        <v>10</v>
      </c>
      <c r="L7087" t="s">
        <v>12086</v>
      </c>
      <c r="M7087">
        <v>7</v>
      </c>
      <c r="N7087">
        <v>2</v>
      </c>
      <c r="T7087" t="s">
        <v>44633</v>
      </c>
      <c r="U7087" t="s">
        <v>44633</v>
      </c>
      <c r="V7087" t="s">
        <v>44633</v>
      </c>
    </row>
    <row r="7088" spans="1:22" x14ac:dyDescent="0.3">
      <c r="A7088">
        <v>13603</v>
      </c>
      <c r="B7088" t="s">
        <v>21204</v>
      </c>
      <c r="C7088" t="s">
        <v>21205</v>
      </c>
      <c r="D7088">
        <v>18</v>
      </c>
      <c r="E7088">
        <v>20</v>
      </c>
      <c r="G7088">
        <v>10</v>
      </c>
      <c r="L7088" t="s">
        <v>12086</v>
      </c>
      <c r="M7088">
        <v>7</v>
      </c>
      <c r="N7088">
        <v>2</v>
      </c>
      <c r="T7088" t="s">
        <v>44634</v>
      </c>
      <c r="U7088" t="s">
        <v>44634</v>
      </c>
      <c r="V7088" t="s">
        <v>44634</v>
      </c>
    </row>
    <row r="7089" spans="1:22" x14ac:dyDescent="0.3">
      <c r="A7089">
        <v>13604</v>
      </c>
      <c r="B7089" t="s">
        <v>21206</v>
      </c>
      <c r="C7089" t="s">
        <v>21207</v>
      </c>
      <c r="D7089">
        <v>18</v>
      </c>
      <c r="E7089">
        <v>20</v>
      </c>
      <c r="G7089">
        <v>10</v>
      </c>
      <c r="L7089" t="s">
        <v>12086</v>
      </c>
      <c r="M7089">
        <v>7</v>
      </c>
      <c r="N7089">
        <v>2</v>
      </c>
      <c r="T7089" t="s">
        <v>44635</v>
      </c>
      <c r="U7089" t="s">
        <v>44635</v>
      </c>
      <c r="V7089" t="s">
        <v>44635</v>
      </c>
    </row>
    <row r="7090" spans="1:22" x14ac:dyDescent="0.3">
      <c r="A7090">
        <v>13605</v>
      </c>
      <c r="B7090" t="s">
        <v>21208</v>
      </c>
      <c r="C7090" t="s">
        <v>21209</v>
      </c>
      <c r="D7090">
        <v>18</v>
      </c>
      <c r="E7090">
        <v>20</v>
      </c>
      <c r="G7090">
        <v>10</v>
      </c>
      <c r="L7090" t="s">
        <v>12086</v>
      </c>
      <c r="M7090">
        <v>7</v>
      </c>
      <c r="N7090">
        <v>2</v>
      </c>
      <c r="T7090" t="s">
        <v>44636</v>
      </c>
      <c r="U7090" t="s">
        <v>44636</v>
      </c>
      <c r="V7090" t="s">
        <v>44636</v>
      </c>
    </row>
    <row r="7091" spans="1:22" x14ac:dyDescent="0.3">
      <c r="A7091">
        <v>13606</v>
      </c>
      <c r="B7091" t="s">
        <v>21210</v>
      </c>
      <c r="C7091" t="s">
        <v>20349</v>
      </c>
      <c r="D7091">
        <v>18</v>
      </c>
      <c r="E7091">
        <v>20</v>
      </c>
      <c r="G7091">
        <v>10</v>
      </c>
      <c r="L7091" t="s">
        <v>12086</v>
      </c>
      <c r="M7091">
        <v>7</v>
      </c>
      <c r="N7091">
        <v>2</v>
      </c>
      <c r="T7091" t="s">
        <v>44637</v>
      </c>
      <c r="U7091" t="s">
        <v>44637</v>
      </c>
      <c r="V7091" t="s">
        <v>44637</v>
      </c>
    </row>
    <row r="7092" spans="1:22" x14ac:dyDescent="0.3">
      <c r="A7092">
        <v>13607</v>
      </c>
      <c r="B7092" t="s">
        <v>21211</v>
      </c>
      <c r="C7092" t="s">
        <v>21212</v>
      </c>
      <c r="D7092">
        <v>18</v>
      </c>
      <c r="E7092">
        <v>20</v>
      </c>
      <c r="G7092">
        <v>10</v>
      </c>
      <c r="L7092" t="s">
        <v>12086</v>
      </c>
      <c r="M7092">
        <v>7</v>
      </c>
      <c r="N7092">
        <v>2</v>
      </c>
      <c r="T7092" t="s">
        <v>44638</v>
      </c>
      <c r="U7092" t="s">
        <v>44638</v>
      </c>
      <c r="V7092" t="s">
        <v>44638</v>
      </c>
    </row>
    <row r="7093" spans="1:22" x14ac:dyDescent="0.3">
      <c r="A7093">
        <v>13608</v>
      </c>
      <c r="B7093" t="s">
        <v>21213</v>
      </c>
      <c r="C7093" t="s">
        <v>20383</v>
      </c>
      <c r="D7093">
        <v>18</v>
      </c>
      <c r="E7093">
        <v>20</v>
      </c>
      <c r="G7093">
        <v>10</v>
      </c>
      <c r="L7093" t="s">
        <v>12086</v>
      </c>
      <c r="M7093">
        <v>7</v>
      </c>
      <c r="N7093">
        <v>2</v>
      </c>
      <c r="T7093" t="s">
        <v>44639</v>
      </c>
      <c r="U7093" t="s">
        <v>44639</v>
      </c>
      <c r="V7093" t="s">
        <v>44639</v>
      </c>
    </row>
    <row r="7094" spans="1:22" x14ac:dyDescent="0.3">
      <c r="A7094">
        <v>13609</v>
      </c>
      <c r="B7094" t="s">
        <v>21214</v>
      </c>
      <c r="C7094" t="s">
        <v>21215</v>
      </c>
      <c r="D7094">
        <v>18</v>
      </c>
      <c r="E7094">
        <v>20</v>
      </c>
      <c r="G7094">
        <v>10</v>
      </c>
      <c r="L7094" t="s">
        <v>12086</v>
      </c>
      <c r="M7094">
        <v>7</v>
      </c>
      <c r="N7094">
        <v>2</v>
      </c>
      <c r="T7094" t="s">
        <v>44640</v>
      </c>
      <c r="U7094" t="s">
        <v>44640</v>
      </c>
      <c r="V7094" t="s">
        <v>44640</v>
      </c>
    </row>
    <row r="7095" spans="1:22" x14ac:dyDescent="0.3">
      <c r="A7095">
        <v>13610</v>
      </c>
      <c r="B7095" t="s">
        <v>21216</v>
      </c>
      <c r="C7095" t="s">
        <v>21217</v>
      </c>
      <c r="D7095">
        <v>18</v>
      </c>
      <c r="E7095">
        <v>20</v>
      </c>
      <c r="G7095">
        <v>10</v>
      </c>
      <c r="L7095" t="s">
        <v>12086</v>
      </c>
      <c r="M7095">
        <v>7</v>
      </c>
      <c r="N7095">
        <v>2</v>
      </c>
      <c r="T7095" t="s">
        <v>44641</v>
      </c>
      <c r="U7095" t="s">
        <v>44641</v>
      </c>
      <c r="V7095" t="s">
        <v>44641</v>
      </c>
    </row>
    <row r="7096" spans="1:22" x14ac:dyDescent="0.3">
      <c r="A7096">
        <v>13611</v>
      </c>
      <c r="B7096" t="s">
        <v>21218</v>
      </c>
      <c r="C7096" t="s">
        <v>21219</v>
      </c>
      <c r="D7096">
        <v>18</v>
      </c>
      <c r="E7096">
        <v>20</v>
      </c>
      <c r="G7096">
        <v>10</v>
      </c>
      <c r="L7096" t="s">
        <v>12086</v>
      </c>
      <c r="M7096">
        <v>7</v>
      </c>
      <c r="N7096">
        <v>2</v>
      </c>
      <c r="T7096" t="s">
        <v>44642</v>
      </c>
      <c r="U7096" t="s">
        <v>44642</v>
      </c>
      <c r="V7096" t="s">
        <v>44642</v>
      </c>
    </row>
    <row r="7097" spans="1:22" x14ac:dyDescent="0.3">
      <c r="A7097">
        <v>13612</v>
      </c>
      <c r="B7097" t="s">
        <v>21220</v>
      </c>
      <c r="C7097" t="s">
        <v>21221</v>
      </c>
      <c r="D7097">
        <v>18</v>
      </c>
      <c r="E7097">
        <v>20</v>
      </c>
      <c r="G7097">
        <v>10</v>
      </c>
      <c r="L7097" t="s">
        <v>12086</v>
      </c>
      <c r="M7097">
        <v>7</v>
      </c>
      <c r="N7097">
        <v>2</v>
      </c>
      <c r="T7097" t="s">
        <v>44643</v>
      </c>
      <c r="U7097" t="s">
        <v>44643</v>
      </c>
      <c r="V7097" t="s">
        <v>44643</v>
      </c>
    </row>
    <row r="7098" spans="1:22" x14ac:dyDescent="0.3">
      <c r="A7098">
        <v>13613</v>
      </c>
      <c r="B7098" t="s">
        <v>21222</v>
      </c>
      <c r="C7098" t="s">
        <v>21223</v>
      </c>
      <c r="D7098">
        <v>18</v>
      </c>
      <c r="E7098">
        <v>20</v>
      </c>
      <c r="G7098">
        <v>10</v>
      </c>
      <c r="L7098" t="s">
        <v>12086</v>
      </c>
      <c r="M7098">
        <v>7</v>
      </c>
      <c r="N7098">
        <v>2</v>
      </c>
      <c r="T7098" t="s">
        <v>44644</v>
      </c>
      <c r="U7098" t="s">
        <v>44644</v>
      </c>
      <c r="V7098" t="s">
        <v>44644</v>
      </c>
    </row>
    <row r="7099" spans="1:22" x14ac:dyDescent="0.3">
      <c r="A7099">
        <v>13614</v>
      </c>
      <c r="B7099" t="s">
        <v>21224</v>
      </c>
      <c r="C7099" t="s">
        <v>21225</v>
      </c>
      <c r="D7099">
        <v>18</v>
      </c>
      <c r="E7099">
        <v>20</v>
      </c>
      <c r="G7099">
        <v>10</v>
      </c>
      <c r="L7099" t="s">
        <v>12086</v>
      </c>
      <c r="M7099">
        <v>7</v>
      </c>
      <c r="N7099">
        <v>2</v>
      </c>
      <c r="T7099" t="s">
        <v>44645</v>
      </c>
      <c r="U7099" t="s">
        <v>44645</v>
      </c>
      <c r="V7099" t="s">
        <v>44645</v>
      </c>
    </row>
    <row r="7100" spans="1:22" x14ac:dyDescent="0.3">
      <c r="A7100">
        <v>13615</v>
      </c>
      <c r="B7100" t="s">
        <v>21226</v>
      </c>
      <c r="C7100" t="s">
        <v>21227</v>
      </c>
      <c r="D7100">
        <v>18</v>
      </c>
      <c r="E7100">
        <v>20</v>
      </c>
      <c r="G7100">
        <v>10</v>
      </c>
      <c r="L7100" t="s">
        <v>12086</v>
      </c>
      <c r="M7100">
        <v>7</v>
      </c>
      <c r="N7100">
        <v>2</v>
      </c>
      <c r="T7100" t="s">
        <v>44646</v>
      </c>
      <c r="U7100" t="s">
        <v>44646</v>
      </c>
      <c r="V7100" t="s">
        <v>44646</v>
      </c>
    </row>
    <row r="7101" spans="1:22" x14ac:dyDescent="0.3">
      <c r="A7101">
        <v>13616</v>
      </c>
      <c r="B7101" t="s">
        <v>21228</v>
      </c>
      <c r="C7101" t="s">
        <v>21229</v>
      </c>
      <c r="D7101">
        <v>18</v>
      </c>
      <c r="E7101">
        <v>20</v>
      </c>
      <c r="G7101">
        <v>10</v>
      </c>
      <c r="L7101" t="s">
        <v>12086</v>
      </c>
      <c r="M7101">
        <v>7</v>
      </c>
      <c r="N7101">
        <v>2</v>
      </c>
      <c r="T7101" t="s">
        <v>44647</v>
      </c>
      <c r="U7101" t="s">
        <v>44647</v>
      </c>
      <c r="V7101" t="s">
        <v>44647</v>
      </c>
    </row>
    <row r="7102" spans="1:22" x14ac:dyDescent="0.3">
      <c r="A7102">
        <v>13617</v>
      </c>
      <c r="B7102" t="s">
        <v>21230</v>
      </c>
      <c r="C7102" t="s">
        <v>21231</v>
      </c>
      <c r="D7102">
        <v>2</v>
      </c>
      <c r="E7102">
        <v>20</v>
      </c>
      <c r="G7102">
        <v>10</v>
      </c>
      <c r="L7102" t="s">
        <v>12086</v>
      </c>
      <c r="M7102">
        <v>7</v>
      </c>
      <c r="N7102">
        <v>2</v>
      </c>
      <c r="T7102" t="s">
        <v>12087</v>
      </c>
      <c r="U7102" t="s">
        <v>12087</v>
      </c>
      <c r="V7102" t="s">
        <v>12087</v>
      </c>
    </row>
    <row r="7103" spans="1:22" x14ac:dyDescent="0.3">
      <c r="A7103">
        <v>13618</v>
      </c>
      <c r="B7103" t="s">
        <v>21232</v>
      </c>
      <c r="C7103" t="s">
        <v>21233</v>
      </c>
      <c r="D7103">
        <v>2</v>
      </c>
      <c r="E7103">
        <v>20</v>
      </c>
      <c r="G7103">
        <v>10</v>
      </c>
      <c r="L7103" t="s">
        <v>12086</v>
      </c>
      <c r="M7103">
        <v>7</v>
      </c>
      <c r="N7103">
        <v>2</v>
      </c>
      <c r="T7103" t="s">
        <v>12087</v>
      </c>
      <c r="U7103" t="s">
        <v>12087</v>
      </c>
      <c r="V7103" t="s">
        <v>12087</v>
      </c>
    </row>
    <row r="7104" spans="1:22" x14ac:dyDescent="0.3">
      <c r="A7104">
        <v>13619</v>
      </c>
      <c r="B7104" t="s">
        <v>21234</v>
      </c>
      <c r="C7104" t="s">
        <v>21235</v>
      </c>
      <c r="D7104">
        <v>2</v>
      </c>
      <c r="E7104">
        <v>20</v>
      </c>
      <c r="G7104">
        <v>10</v>
      </c>
      <c r="L7104" t="s">
        <v>12086</v>
      </c>
      <c r="M7104">
        <v>7</v>
      </c>
      <c r="N7104">
        <v>2</v>
      </c>
      <c r="T7104" t="s">
        <v>12087</v>
      </c>
      <c r="U7104" t="s">
        <v>12087</v>
      </c>
      <c r="V7104" t="s">
        <v>12087</v>
      </c>
    </row>
    <row r="7105" spans="1:22" x14ac:dyDescent="0.3">
      <c r="A7105">
        <v>13620</v>
      </c>
      <c r="B7105" t="s">
        <v>21236</v>
      </c>
      <c r="C7105" t="s">
        <v>21237</v>
      </c>
      <c r="D7105">
        <v>2</v>
      </c>
      <c r="E7105">
        <v>20</v>
      </c>
      <c r="G7105">
        <v>10</v>
      </c>
      <c r="L7105" t="s">
        <v>12086</v>
      </c>
      <c r="M7105">
        <v>7</v>
      </c>
      <c r="N7105">
        <v>2</v>
      </c>
      <c r="T7105" t="s">
        <v>12087</v>
      </c>
      <c r="U7105" t="s">
        <v>12087</v>
      </c>
      <c r="V7105" t="s">
        <v>12087</v>
      </c>
    </row>
    <row r="7106" spans="1:22" x14ac:dyDescent="0.3">
      <c r="A7106">
        <v>13621</v>
      </c>
      <c r="B7106" t="s">
        <v>21238</v>
      </c>
      <c r="C7106" t="s">
        <v>21239</v>
      </c>
      <c r="D7106">
        <v>18</v>
      </c>
      <c r="E7106">
        <v>20</v>
      </c>
      <c r="G7106">
        <v>10</v>
      </c>
      <c r="L7106" t="s">
        <v>12086</v>
      </c>
      <c r="M7106">
        <v>7</v>
      </c>
      <c r="N7106">
        <v>2</v>
      </c>
      <c r="T7106" t="s">
        <v>44648</v>
      </c>
      <c r="U7106" t="s">
        <v>44648</v>
      </c>
      <c r="V7106" t="s">
        <v>44648</v>
      </c>
    </row>
    <row r="7107" spans="1:22" x14ac:dyDescent="0.3">
      <c r="A7107">
        <v>13622</v>
      </c>
      <c r="B7107" t="s">
        <v>21240</v>
      </c>
      <c r="C7107" t="s">
        <v>21241</v>
      </c>
      <c r="D7107">
        <v>18</v>
      </c>
      <c r="E7107">
        <v>20</v>
      </c>
      <c r="G7107">
        <v>10</v>
      </c>
      <c r="L7107" t="s">
        <v>12086</v>
      </c>
      <c r="M7107">
        <v>7</v>
      </c>
      <c r="N7107">
        <v>2</v>
      </c>
      <c r="T7107" t="s">
        <v>44649</v>
      </c>
      <c r="U7107" t="s">
        <v>44649</v>
      </c>
      <c r="V7107" t="s">
        <v>44649</v>
      </c>
    </row>
    <row r="7108" spans="1:22" x14ac:dyDescent="0.3">
      <c r="A7108">
        <v>13623</v>
      </c>
      <c r="B7108" t="s">
        <v>21242</v>
      </c>
      <c r="C7108" t="s">
        <v>21243</v>
      </c>
      <c r="D7108">
        <v>18</v>
      </c>
      <c r="E7108">
        <v>20</v>
      </c>
      <c r="G7108">
        <v>10</v>
      </c>
      <c r="L7108" t="s">
        <v>12086</v>
      </c>
      <c r="M7108">
        <v>7</v>
      </c>
      <c r="N7108">
        <v>2</v>
      </c>
      <c r="T7108" t="s">
        <v>44650</v>
      </c>
      <c r="U7108" t="s">
        <v>44650</v>
      </c>
      <c r="V7108" t="s">
        <v>44650</v>
      </c>
    </row>
    <row r="7109" spans="1:22" x14ac:dyDescent="0.3">
      <c r="A7109">
        <v>13624</v>
      </c>
      <c r="B7109" t="s">
        <v>21244</v>
      </c>
      <c r="C7109" t="s">
        <v>21245</v>
      </c>
      <c r="D7109">
        <v>18</v>
      </c>
      <c r="E7109">
        <v>20</v>
      </c>
      <c r="G7109">
        <v>10</v>
      </c>
      <c r="L7109" t="s">
        <v>12086</v>
      </c>
      <c r="M7109">
        <v>7</v>
      </c>
      <c r="N7109">
        <v>2</v>
      </c>
      <c r="T7109" t="s">
        <v>44651</v>
      </c>
      <c r="U7109" t="s">
        <v>44651</v>
      </c>
      <c r="V7109" t="s">
        <v>44651</v>
      </c>
    </row>
    <row r="7110" spans="1:22" x14ac:dyDescent="0.3">
      <c r="A7110">
        <v>13625</v>
      </c>
      <c r="B7110" t="s">
        <v>21246</v>
      </c>
      <c r="C7110" t="s">
        <v>21247</v>
      </c>
      <c r="D7110">
        <v>18</v>
      </c>
      <c r="E7110">
        <v>20</v>
      </c>
      <c r="G7110">
        <v>10</v>
      </c>
      <c r="L7110" t="s">
        <v>12086</v>
      </c>
      <c r="M7110">
        <v>7</v>
      </c>
      <c r="N7110">
        <v>2</v>
      </c>
      <c r="T7110" t="s">
        <v>44652</v>
      </c>
      <c r="U7110" t="s">
        <v>44652</v>
      </c>
      <c r="V7110" t="s">
        <v>44652</v>
      </c>
    </row>
    <row r="7111" spans="1:22" x14ac:dyDescent="0.3">
      <c r="A7111">
        <v>13626</v>
      </c>
      <c r="B7111" t="s">
        <v>21248</v>
      </c>
      <c r="C7111" t="s">
        <v>21249</v>
      </c>
      <c r="D7111">
        <v>18</v>
      </c>
      <c r="E7111">
        <v>20</v>
      </c>
      <c r="G7111">
        <v>10</v>
      </c>
      <c r="L7111" t="s">
        <v>12086</v>
      </c>
      <c r="M7111">
        <v>7</v>
      </c>
      <c r="N7111">
        <v>2</v>
      </c>
      <c r="T7111" t="s">
        <v>44653</v>
      </c>
      <c r="U7111" t="s">
        <v>44653</v>
      </c>
      <c r="V7111" t="s">
        <v>44653</v>
      </c>
    </row>
    <row r="7112" spans="1:22" x14ac:dyDescent="0.3">
      <c r="A7112">
        <v>13627</v>
      </c>
      <c r="B7112" t="s">
        <v>21250</v>
      </c>
      <c r="C7112" t="s">
        <v>21251</v>
      </c>
      <c r="D7112">
        <v>18</v>
      </c>
      <c r="E7112">
        <v>20</v>
      </c>
      <c r="G7112">
        <v>10</v>
      </c>
      <c r="L7112" t="s">
        <v>12086</v>
      </c>
      <c r="M7112">
        <v>7</v>
      </c>
      <c r="N7112">
        <v>2</v>
      </c>
      <c r="T7112" t="s">
        <v>44654</v>
      </c>
      <c r="U7112" t="s">
        <v>44654</v>
      </c>
      <c r="V7112" t="s">
        <v>44654</v>
      </c>
    </row>
    <row r="7113" spans="1:22" x14ac:dyDescent="0.3">
      <c r="A7113">
        <v>13628</v>
      </c>
      <c r="B7113" t="s">
        <v>21252</v>
      </c>
      <c r="C7113" t="s">
        <v>21253</v>
      </c>
      <c r="D7113">
        <v>18</v>
      </c>
      <c r="E7113">
        <v>20</v>
      </c>
      <c r="G7113">
        <v>10</v>
      </c>
      <c r="L7113" t="s">
        <v>12086</v>
      </c>
      <c r="M7113">
        <v>7</v>
      </c>
      <c r="N7113">
        <v>2</v>
      </c>
      <c r="T7113" t="s">
        <v>44655</v>
      </c>
      <c r="U7113" t="s">
        <v>44655</v>
      </c>
      <c r="V7113" t="s">
        <v>44655</v>
      </c>
    </row>
    <row r="7114" spans="1:22" x14ac:dyDescent="0.3">
      <c r="A7114">
        <v>13629</v>
      </c>
      <c r="B7114" t="s">
        <v>21254</v>
      </c>
      <c r="C7114" t="s">
        <v>21255</v>
      </c>
      <c r="D7114">
        <v>18</v>
      </c>
      <c r="E7114">
        <v>20</v>
      </c>
      <c r="G7114">
        <v>10</v>
      </c>
      <c r="L7114" t="s">
        <v>12086</v>
      </c>
      <c r="M7114">
        <v>7</v>
      </c>
      <c r="N7114">
        <v>2</v>
      </c>
      <c r="T7114" t="s">
        <v>44656</v>
      </c>
      <c r="U7114" t="s">
        <v>44656</v>
      </c>
      <c r="V7114" t="s">
        <v>44656</v>
      </c>
    </row>
    <row r="7115" spans="1:22" x14ac:dyDescent="0.3">
      <c r="A7115">
        <v>13630</v>
      </c>
      <c r="B7115" t="s">
        <v>21256</v>
      </c>
      <c r="C7115" t="s">
        <v>21257</v>
      </c>
      <c r="D7115">
        <v>2</v>
      </c>
      <c r="E7115">
        <v>20</v>
      </c>
      <c r="G7115">
        <v>10</v>
      </c>
      <c r="L7115" t="s">
        <v>12086</v>
      </c>
      <c r="M7115">
        <v>7</v>
      </c>
      <c r="N7115">
        <v>2</v>
      </c>
      <c r="T7115" t="s">
        <v>12087</v>
      </c>
      <c r="U7115" t="s">
        <v>12087</v>
      </c>
      <c r="V7115" t="s">
        <v>12087</v>
      </c>
    </row>
    <row r="7116" spans="1:22" x14ac:dyDescent="0.3">
      <c r="A7116">
        <v>13631</v>
      </c>
      <c r="B7116" t="s">
        <v>21258</v>
      </c>
      <c r="C7116" t="s">
        <v>21259</v>
      </c>
      <c r="D7116">
        <v>2</v>
      </c>
      <c r="E7116">
        <v>20</v>
      </c>
      <c r="G7116">
        <v>10</v>
      </c>
      <c r="L7116" t="s">
        <v>12086</v>
      </c>
      <c r="M7116">
        <v>7</v>
      </c>
      <c r="N7116">
        <v>2</v>
      </c>
      <c r="T7116" t="s">
        <v>12087</v>
      </c>
      <c r="U7116" t="s">
        <v>12087</v>
      </c>
      <c r="V7116" t="s">
        <v>12087</v>
      </c>
    </row>
    <row r="7117" spans="1:22" x14ac:dyDescent="0.3">
      <c r="A7117">
        <v>13632</v>
      </c>
      <c r="B7117" t="s">
        <v>21260</v>
      </c>
      <c r="C7117" t="s">
        <v>21261</v>
      </c>
      <c r="D7117">
        <v>2</v>
      </c>
      <c r="E7117">
        <v>20</v>
      </c>
      <c r="G7117">
        <v>10</v>
      </c>
      <c r="L7117" t="s">
        <v>12086</v>
      </c>
      <c r="M7117">
        <v>7</v>
      </c>
      <c r="N7117">
        <v>2</v>
      </c>
      <c r="T7117" t="s">
        <v>12087</v>
      </c>
      <c r="U7117" t="s">
        <v>12087</v>
      </c>
      <c r="V7117" t="s">
        <v>12087</v>
      </c>
    </row>
    <row r="7118" spans="1:22" x14ac:dyDescent="0.3">
      <c r="A7118">
        <v>13633</v>
      </c>
      <c r="B7118" t="s">
        <v>21262</v>
      </c>
      <c r="C7118" t="s">
        <v>21263</v>
      </c>
      <c r="D7118">
        <v>2</v>
      </c>
      <c r="E7118">
        <v>20</v>
      </c>
      <c r="G7118">
        <v>10</v>
      </c>
      <c r="L7118" t="s">
        <v>12086</v>
      </c>
      <c r="M7118">
        <v>7</v>
      </c>
      <c r="N7118">
        <v>2</v>
      </c>
      <c r="T7118" t="s">
        <v>12087</v>
      </c>
      <c r="U7118" t="s">
        <v>12087</v>
      </c>
      <c r="V7118" t="s">
        <v>12087</v>
      </c>
    </row>
    <row r="7119" spans="1:22" x14ac:dyDescent="0.3">
      <c r="A7119">
        <v>13634</v>
      </c>
      <c r="B7119" t="s">
        <v>21264</v>
      </c>
      <c r="C7119" t="s">
        <v>21265</v>
      </c>
      <c r="D7119">
        <v>18</v>
      </c>
      <c r="E7119">
        <v>20</v>
      </c>
      <c r="G7119">
        <v>10</v>
      </c>
      <c r="L7119" t="s">
        <v>12086</v>
      </c>
      <c r="M7119">
        <v>7</v>
      </c>
      <c r="N7119">
        <v>2</v>
      </c>
      <c r="T7119" t="s">
        <v>44657</v>
      </c>
      <c r="U7119" t="s">
        <v>44657</v>
      </c>
      <c r="V7119" t="s">
        <v>44657</v>
      </c>
    </row>
    <row r="7120" spans="1:22" x14ac:dyDescent="0.3">
      <c r="A7120">
        <v>13635</v>
      </c>
      <c r="B7120" t="s">
        <v>21266</v>
      </c>
      <c r="C7120" t="s">
        <v>21267</v>
      </c>
      <c r="D7120">
        <v>18</v>
      </c>
      <c r="E7120">
        <v>20</v>
      </c>
      <c r="G7120">
        <v>10</v>
      </c>
      <c r="L7120" t="s">
        <v>12086</v>
      </c>
      <c r="M7120">
        <v>7</v>
      </c>
      <c r="N7120">
        <v>2</v>
      </c>
      <c r="T7120" t="s">
        <v>44658</v>
      </c>
      <c r="U7120" t="s">
        <v>44658</v>
      </c>
      <c r="V7120" t="s">
        <v>44658</v>
      </c>
    </row>
    <row r="7121" spans="1:22" x14ac:dyDescent="0.3">
      <c r="A7121">
        <v>13636</v>
      </c>
      <c r="B7121" t="s">
        <v>21268</v>
      </c>
      <c r="C7121" t="s">
        <v>21269</v>
      </c>
      <c r="D7121">
        <v>18</v>
      </c>
      <c r="E7121">
        <v>20</v>
      </c>
      <c r="G7121">
        <v>10</v>
      </c>
      <c r="L7121" t="s">
        <v>12086</v>
      </c>
      <c r="M7121">
        <v>7</v>
      </c>
      <c r="N7121">
        <v>2</v>
      </c>
      <c r="T7121" t="s">
        <v>44659</v>
      </c>
      <c r="U7121" t="s">
        <v>44659</v>
      </c>
      <c r="V7121" t="s">
        <v>44659</v>
      </c>
    </row>
    <row r="7122" spans="1:22" x14ac:dyDescent="0.3">
      <c r="A7122">
        <v>13637</v>
      </c>
      <c r="B7122" t="s">
        <v>21270</v>
      </c>
      <c r="C7122" t="s">
        <v>21271</v>
      </c>
      <c r="D7122">
        <v>18</v>
      </c>
      <c r="E7122">
        <v>20</v>
      </c>
      <c r="G7122">
        <v>10</v>
      </c>
      <c r="L7122" t="s">
        <v>12086</v>
      </c>
      <c r="M7122">
        <v>7</v>
      </c>
      <c r="N7122">
        <v>2</v>
      </c>
      <c r="T7122" t="s">
        <v>44660</v>
      </c>
      <c r="U7122" t="s">
        <v>44660</v>
      </c>
      <c r="V7122" t="s">
        <v>44660</v>
      </c>
    </row>
    <row r="7123" spans="1:22" x14ac:dyDescent="0.3">
      <c r="A7123">
        <v>13638</v>
      </c>
      <c r="B7123" t="s">
        <v>21272</v>
      </c>
      <c r="C7123" t="s">
        <v>21273</v>
      </c>
      <c r="D7123">
        <v>18</v>
      </c>
      <c r="E7123">
        <v>20</v>
      </c>
      <c r="G7123">
        <v>10</v>
      </c>
      <c r="L7123" t="s">
        <v>12086</v>
      </c>
      <c r="M7123">
        <v>7</v>
      </c>
      <c r="N7123">
        <v>2</v>
      </c>
      <c r="T7123" t="s">
        <v>44661</v>
      </c>
      <c r="U7123" t="s">
        <v>44661</v>
      </c>
      <c r="V7123" t="s">
        <v>44661</v>
      </c>
    </row>
    <row r="7124" spans="1:22" x14ac:dyDescent="0.3">
      <c r="A7124">
        <v>13639</v>
      </c>
      <c r="B7124" t="s">
        <v>21274</v>
      </c>
      <c r="C7124" t="s">
        <v>21275</v>
      </c>
      <c r="D7124">
        <v>18</v>
      </c>
      <c r="E7124">
        <v>20</v>
      </c>
      <c r="G7124">
        <v>10</v>
      </c>
      <c r="L7124" t="s">
        <v>12086</v>
      </c>
      <c r="M7124">
        <v>7</v>
      </c>
      <c r="N7124">
        <v>2</v>
      </c>
      <c r="T7124" t="s">
        <v>44662</v>
      </c>
      <c r="U7124" t="s">
        <v>44662</v>
      </c>
      <c r="V7124" t="s">
        <v>44662</v>
      </c>
    </row>
    <row r="7125" spans="1:22" x14ac:dyDescent="0.3">
      <c r="A7125">
        <v>13640</v>
      </c>
      <c r="B7125" t="s">
        <v>21276</v>
      </c>
      <c r="C7125" t="s">
        <v>21277</v>
      </c>
      <c r="D7125">
        <v>18</v>
      </c>
      <c r="E7125">
        <v>20</v>
      </c>
      <c r="G7125">
        <v>10</v>
      </c>
      <c r="L7125" t="s">
        <v>12086</v>
      </c>
      <c r="M7125">
        <v>7</v>
      </c>
      <c r="N7125">
        <v>2</v>
      </c>
      <c r="T7125" t="s">
        <v>44663</v>
      </c>
      <c r="U7125" t="s">
        <v>44663</v>
      </c>
      <c r="V7125" t="s">
        <v>44663</v>
      </c>
    </row>
    <row r="7126" spans="1:22" x14ac:dyDescent="0.3">
      <c r="A7126">
        <v>13641</v>
      </c>
      <c r="B7126" t="s">
        <v>21278</v>
      </c>
      <c r="C7126" t="s">
        <v>21279</v>
      </c>
      <c r="D7126">
        <v>18</v>
      </c>
      <c r="E7126">
        <v>20</v>
      </c>
      <c r="G7126">
        <v>10</v>
      </c>
      <c r="L7126" t="s">
        <v>12086</v>
      </c>
      <c r="M7126">
        <v>7</v>
      </c>
      <c r="N7126">
        <v>2</v>
      </c>
      <c r="T7126" t="s">
        <v>44664</v>
      </c>
      <c r="U7126" t="s">
        <v>44664</v>
      </c>
      <c r="V7126" t="s">
        <v>44664</v>
      </c>
    </row>
    <row r="7127" spans="1:22" x14ac:dyDescent="0.3">
      <c r="A7127">
        <v>13642</v>
      </c>
      <c r="B7127" t="s">
        <v>21280</v>
      </c>
      <c r="C7127" t="s">
        <v>21281</v>
      </c>
      <c r="D7127">
        <v>18</v>
      </c>
      <c r="E7127">
        <v>20</v>
      </c>
      <c r="G7127">
        <v>10</v>
      </c>
      <c r="L7127" t="s">
        <v>12086</v>
      </c>
      <c r="M7127">
        <v>7</v>
      </c>
      <c r="N7127">
        <v>2</v>
      </c>
      <c r="T7127" t="s">
        <v>44665</v>
      </c>
      <c r="U7127" t="s">
        <v>44665</v>
      </c>
      <c r="V7127" t="s">
        <v>44665</v>
      </c>
    </row>
    <row r="7128" spans="1:22" x14ac:dyDescent="0.3">
      <c r="A7128">
        <v>13643</v>
      </c>
      <c r="B7128" t="s">
        <v>21282</v>
      </c>
      <c r="C7128" t="s">
        <v>21283</v>
      </c>
      <c r="D7128">
        <v>18</v>
      </c>
      <c r="E7128">
        <v>20</v>
      </c>
      <c r="G7128">
        <v>10</v>
      </c>
      <c r="L7128" t="s">
        <v>12086</v>
      </c>
      <c r="M7128">
        <v>7</v>
      </c>
      <c r="N7128">
        <v>2</v>
      </c>
      <c r="T7128" t="s">
        <v>44666</v>
      </c>
      <c r="U7128" t="s">
        <v>44666</v>
      </c>
      <c r="V7128" t="s">
        <v>44666</v>
      </c>
    </row>
    <row r="7129" spans="1:22" x14ac:dyDescent="0.3">
      <c r="A7129">
        <v>13644</v>
      </c>
      <c r="B7129" t="s">
        <v>21284</v>
      </c>
      <c r="C7129" t="s">
        <v>21285</v>
      </c>
      <c r="D7129">
        <v>18</v>
      </c>
      <c r="E7129">
        <v>20</v>
      </c>
      <c r="G7129">
        <v>10</v>
      </c>
      <c r="L7129" t="s">
        <v>12086</v>
      </c>
      <c r="M7129">
        <v>7</v>
      </c>
      <c r="N7129">
        <v>2</v>
      </c>
      <c r="T7129" t="s">
        <v>44667</v>
      </c>
      <c r="U7129" t="s">
        <v>44667</v>
      </c>
      <c r="V7129" t="s">
        <v>44667</v>
      </c>
    </row>
    <row r="7130" spans="1:22" x14ac:dyDescent="0.3">
      <c r="A7130">
        <v>13645</v>
      </c>
      <c r="B7130" t="s">
        <v>21286</v>
      </c>
      <c r="C7130" t="s">
        <v>21287</v>
      </c>
      <c r="D7130">
        <v>18</v>
      </c>
      <c r="E7130">
        <v>20</v>
      </c>
      <c r="G7130">
        <v>10</v>
      </c>
      <c r="L7130" t="s">
        <v>12086</v>
      </c>
      <c r="M7130">
        <v>7</v>
      </c>
      <c r="N7130">
        <v>2</v>
      </c>
      <c r="T7130" t="s">
        <v>44668</v>
      </c>
      <c r="U7130" t="s">
        <v>44668</v>
      </c>
      <c r="V7130" t="s">
        <v>44668</v>
      </c>
    </row>
    <row r="7131" spans="1:22" x14ac:dyDescent="0.3">
      <c r="A7131">
        <v>13646</v>
      </c>
      <c r="B7131" t="s">
        <v>21288</v>
      </c>
      <c r="C7131" t="s">
        <v>21289</v>
      </c>
      <c r="D7131">
        <v>18</v>
      </c>
      <c r="E7131">
        <v>20</v>
      </c>
      <c r="G7131">
        <v>10</v>
      </c>
      <c r="L7131" t="s">
        <v>12086</v>
      </c>
      <c r="M7131">
        <v>7</v>
      </c>
      <c r="N7131">
        <v>2</v>
      </c>
      <c r="T7131" t="s">
        <v>44389</v>
      </c>
      <c r="U7131" t="s">
        <v>44389</v>
      </c>
      <c r="V7131" t="s">
        <v>44389</v>
      </c>
    </row>
    <row r="7132" spans="1:22" x14ac:dyDescent="0.3">
      <c r="A7132">
        <v>13647</v>
      </c>
      <c r="B7132" t="s">
        <v>21290</v>
      </c>
      <c r="C7132" t="s">
        <v>21291</v>
      </c>
      <c r="D7132">
        <v>18</v>
      </c>
      <c r="E7132">
        <v>20</v>
      </c>
      <c r="G7132">
        <v>10</v>
      </c>
      <c r="L7132" t="s">
        <v>12086</v>
      </c>
      <c r="M7132">
        <v>7</v>
      </c>
      <c r="N7132">
        <v>2</v>
      </c>
      <c r="T7132" t="s">
        <v>44390</v>
      </c>
      <c r="U7132" t="s">
        <v>44390</v>
      </c>
      <c r="V7132" t="s">
        <v>44390</v>
      </c>
    </row>
    <row r="7133" spans="1:22" x14ac:dyDescent="0.3">
      <c r="A7133">
        <v>13648</v>
      </c>
      <c r="B7133" t="s">
        <v>21292</v>
      </c>
      <c r="C7133" t="s">
        <v>21293</v>
      </c>
      <c r="D7133">
        <v>18</v>
      </c>
      <c r="E7133">
        <v>20</v>
      </c>
      <c r="G7133">
        <v>10</v>
      </c>
      <c r="L7133" t="s">
        <v>12086</v>
      </c>
      <c r="M7133">
        <v>7</v>
      </c>
      <c r="N7133">
        <v>2</v>
      </c>
      <c r="T7133" t="s">
        <v>44391</v>
      </c>
      <c r="U7133" t="s">
        <v>44391</v>
      </c>
      <c r="V7133" t="s">
        <v>44391</v>
      </c>
    </row>
    <row r="7134" spans="1:22" x14ac:dyDescent="0.3">
      <c r="A7134">
        <v>13649</v>
      </c>
      <c r="B7134" t="s">
        <v>21294</v>
      </c>
      <c r="C7134" t="s">
        <v>21295</v>
      </c>
      <c r="D7134">
        <v>18</v>
      </c>
      <c r="E7134">
        <v>20</v>
      </c>
      <c r="G7134">
        <v>10</v>
      </c>
      <c r="L7134" t="s">
        <v>12086</v>
      </c>
      <c r="M7134">
        <v>7</v>
      </c>
      <c r="N7134">
        <v>2</v>
      </c>
      <c r="T7134" t="s">
        <v>40464</v>
      </c>
      <c r="U7134" t="s">
        <v>40464</v>
      </c>
      <c r="V7134" t="s">
        <v>40464</v>
      </c>
    </row>
    <row r="7135" spans="1:22" x14ac:dyDescent="0.3">
      <c r="A7135">
        <v>13650</v>
      </c>
      <c r="B7135" t="s">
        <v>21296</v>
      </c>
      <c r="C7135" t="s">
        <v>21297</v>
      </c>
      <c r="D7135">
        <v>18</v>
      </c>
      <c r="E7135">
        <v>20</v>
      </c>
      <c r="G7135">
        <v>10</v>
      </c>
      <c r="L7135" t="s">
        <v>12086</v>
      </c>
      <c r="M7135">
        <v>7</v>
      </c>
      <c r="N7135">
        <v>2</v>
      </c>
      <c r="T7135" t="s">
        <v>44392</v>
      </c>
      <c r="U7135" t="s">
        <v>44392</v>
      </c>
      <c r="V7135" t="s">
        <v>44392</v>
      </c>
    </row>
    <row r="7136" spans="1:22" x14ac:dyDescent="0.3">
      <c r="A7136">
        <v>13651</v>
      </c>
      <c r="B7136" t="s">
        <v>21298</v>
      </c>
      <c r="C7136" t="s">
        <v>21299</v>
      </c>
      <c r="D7136">
        <v>18</v>
      </c>
      <c r="E7136">
        <v>20</v>
      </c>
      <c r="G7136">
        <v>10</v>
      </c>
      <c r="L7136" t="s">
        <v>12086</v>
      </c>
      <c r="M7136">
        <v>7</v>
      </c>
      <c r="N7136">
        <v>2</v>
      </c>
      <c r="T7136" t="s">
        <v>44393</v>
      </c>
      <c r="U7136" t="s">
        <v>44393</v>
      </c>
      <c r="V7136" t="s">
        <v>44393</v>
      </c>
    </row>
    <row r="7137" spans="1:22" x14ac:dyDescent="0.3">
      <c r="A7137">
        <v>13652</v>
      </c>
      <c r="B7137" t="s">
        <v>21300</v>
      </c>
      <c r="C7137" t="s">
        <v>21301</v>
      </c>
      <c r="D7137">
        <v>18</v>
      </c>
      <c r="E7137">
        <v>20</v>
      </c>
      <c r="G7137">
        <v>10</v>
      </c>
      <c r="L7137" t="s">
        <v>12086</v>
      </c>
      <c r="M7137">
        <v>7</v>
      </c>
      <c r="N7137">
        <v>2</v>
      </c>
      <c r="T7137" t="s">
        <v>44394</v>
      </c>
      <c r="U7137" t="s">
        <v>44394</v>
      </c>
      <c r="V7137" t="s">
        <v>44394</v>
      </c>
    </row>
    <row r="7138" spans="1:22" x14ac:dyDescent="0.3">
      <c r="A7138">
        <v>13653</v>
      </c>
      <c r="B7138" t="s">
        <v>21302</v>
      </c>
      <c r="C7138" t="s">
        <v>21303</v>
      </c>
      <c r="D7138">
        <v>18</v>
      </c>
      <c r="E7138">
        <v>20</v>
      </c>
      <c r="G7138">
        <v>10</v>
      </c>
      <c r="L7138" t="s">
        <v>12086</v>
      </c>
      <c r="M7138">
        <v>7</v>
      </c>
      <c r="N7138">
        <v>2</v>
      </c>
      <c r="T7138" t="s">
        <v>44395</v>
      </c>
      <c r="U7138" t="s">
        <v>44395</v>
      </c>
      <c r="V7138" t="s">
        <v>44395</v>
      </c>
    </row>
    <row r="7139" spans="1:22" x14ac:dyDescent="0.3">
      <c r="A7139">
        <v>13654</v>
      </c>
      <c r="B7139" t="s">
        <v>21304</v>
      </c>
      <c r="C7139" t="s">
        <v>21305</v>
      </c>
      <c r="D7139">
        <v>18</v>
      </c>
      <c r="E7139">
        <v>20</v>
      </c>
      <c r="G7139">
        <v>10</v>
      </c>
      <c r="L7139" t="s">
        <v>12086</v>
      </c>
      <c r="M7139">
        <v>7</v>
      </c>
      <c r="N7139">
        <v>2</v>
      </c>
      <c r="T7139" t="s">
        <v>44396</v>
      </c>
      <c r="U7139" t="s">
        <v>44396</v>
      </c>
      <c r="V7139" t="s">
        <v>44396</v>
      </c>
    </row>
    <row r="7140" spans="1:22" x14ac:dyDescent="0.3">
      <c r="A7140">
        <v>13655</v>
      </c>
      <c r="B7140" t="s">
        <v>21306</v>
      </c>
      <c r="C7140" t="s">
        <v>21307</v>
      </c>
      <c r="D7140">
        <v>18</v>
      </c>
      <c r="E7140">
        <v>20</v>
      </c>
      <c r="G7140">
        <v>10</v>
      </c>
      <c r="L7140" t="s">
        <v>12086</v>
      </c>
      <c r="M7140">
        <v>7</v>
      </c>
      <c r="N7140">
        <v>2</v>
      </c>
      <c r="T7140" t="s">
        <v>44397</v>
      </c>
      <c r="U7140" t="s">
        <v>44397</v>
      </c>
      <c r="V7140" t="s">
        <v>44397</v>
      </c>
    </row>
    <row r="7141" spans="1:22" x14ac:dyDescent="0.3">
      <c r="A7141">
        <v>13656</v>
      </c>
      <c r="B7141" t="s">
        <v>21308</v>
      </c>
      <c r="C7141" t="s">
        <v>21309</v>
      </c>
      <c r="D7141">
        <v>18</v>
      </c>
      <c r="E7141">
        <v>20</v>
      </c>
      <c r="G7141">
        <v>10</v>
      </c>
      <c r="L7141" t="s">
        <v>12086</v>
      </c>
      <c r="M7141">
        <v>7</v>
      </c>
      <c r="N7141">
        <v>2</v>
      </c>
      <c r="T7141" t="s">
        <v>44398</v>
      </c>
      <c r="U7141" t="s">
        <v>44398</v>
      </c>
      <c r="V7141" t="s">
        <v>44398</v>
      </c>
    </row>
    <row r="7142" spans="1:22" x14ac:dyDescent="0.3">
      <c r="A7142">
        <v>13657</v>
      </c>
      <c r="B7142" t="s">
        <v>21310</v>
      </c>
      <c r="C7142" t="s">
        <v>21311</v>
      </c>
      <c r="D7142">
        <v>18</v>
      </c>
      <c r="E7142">
        <v>20</v>
      </c>
      <c r="G7142">
        <v>10</v>
      </c>
      <c r="L7142" t="s">
        <v>12086</v>
      </c>
      <c r="M7142">
        <v>7</v>
      </c>
      <c r="N7142">
        <v>2</v>
      </c>
      <c r="T7142" t="s">
        <v>44399</v>
      </c>
      <c r="U7142" t="s">
        <v>44399</v>
      </c>
      <c r="V7142" t="s">
        <v>44399</v>
      </c>
    </row>
    <row r="7143" spans="1:22" x14ac:dyDescent="0.3">
      <c r="A7143">
        <v>13658</v>
      </c>
      <c r="B7143" t="s">
        <v>21312</v>
      </c>
      <c r="C7143" t="s">
        <v>21313</v>
      </c>
      <c r="D7143">
        <v>18</v>
      </c>
      <c r="E7143">
        <v>20</v>
      </c>
      <c r="G7143">
        <v>10</v>
      </c>
      <c r="L7143" t="s">
        <v>12086</v>
      </c>
      <c r="M7143">
        <v>7</v>
      </c>
      <c r="N7143">
        <v>2</v>
      </c>
      <c r="T7143" t="s">
        <v>44400</v>
      </c>
      <c r="U7143" t="s">
        <v>44400</v>
      </c>
      <c r="V7143" t="s">
        <v>44400</v>
      </c>
    </row>
    <row r="7144" spans="1:22" x14ac:dyDescent="0.3">
      <c r="A7144">
        <v>13659</v>
      </c>
      <c r="B7144" t="s">
        <v>21314</v>
      </c>
      <c r="C7144" t="s">
        <v>21315</v>
      </c>
      <c r="D7144">
        <v>18</v>
      </c>
      <c r="E7144">
        <v>20</v>
      </c>
      <c r="G7144">
        <v>10</v>
      </c>
      <c r="L7144" t="s">
        <v>12086</v>
      </c>
      <c r="M7144">
        <v>7</v>
      </c>
      <c r="N7144">
        <v>2</v>
      </c>
      <c r="T7144" t="s">
        <v>44401</v>
      </c>
      <c r="U7144" t="s">
        <v>44401</v>
      </c>
      <c r="V7144" t="s">
        <v>44401</v>
      </c>
    </row>
    <row r="7145" spans="1:22" x14ac:dyDescent="0.3">
      <c r="A7145">
        <v>13660</v>
      </c>
      <c r="B7145" t="s">
        <v>21316</v>
      </c>
      <c r="C7145" t="s">
        <v>21317</v>
      </c>
      <c r="D7145">
        <v>18</v>
      </c>
      <c r="E7145">
        <v>20</v>
      </c>
      <c r="G7145">
        <v>10</v>
      </c>
      <c r="L7145" t="s">
        <v>12086</v>
      </c>
      <c r="M7145">
        <v>7</v>
      </c>
      <c r="N7145">
        <v>2</v>
      </c>
      <c r="T7145" t="s">
        <v>44402</v>
      </c>
      <c r="U7145" t="s">
        <v>44402</v>
      </c>
      <c r="V7145" t="s">
        <v>44402</v>
      </c>
    </row>
    <row r="7146" spans="1:22" x14ac:dyDescent="0.3">
      <c r="A7146">
        <v>13661</v>
      </c>
      <c r="B7146" t="s">
        <v>21318</v>
      </c>
      <c r="C7146" t="s">
        <v>21319</v>
      </c>
      <c r="D7146">
        <v>18</v>
      </c>
      <c r="E7146">
        <v>20</v>
      </c>
      <c r="G7146">
        <v>10</v>
      </c>
      <c r="L7146" t="s">
        <v>12086</v>
      </c>
      <c r="M7146">
        <v>7</v>
      </c>
      <c r="N7146">
        <v>2</v>
      </c>
      <c r="T7146" t="s">
        <v>44403</v>
      </c>
      <c r="U7146" t="s">
        <v>44403</v>
      </c>
      <c r="V7146" t="s">
        <v>44403</v>
      </c>
    </row>
    <row r="7147" spans="1:22" x14ac:dyDescent="0.3">
      <c r="A7147">
        <v>13662</v>
      </c>
      <c r="B7147" t="s">
        <v>21320</v>
      </c>
      <c r="C7147" t="s">
        <v>21321</v>
      </c>
      <c r="D7147">
        <v>18</v>
      </c>
      <c r="E7147">
        <v>20</v>
      </c>
      <c r="G7147">
        <v>10</v>
      </c>
      <c r="L7147" t="s">
        <v>12086</v>
      </c>
      <c r="M7147">
        <v>7</v>
      </c>
      <c r="N7147">
        <v>2</v>
      </c>
      <c r="T7147" t="s">
        <v>44669</v>
      </c>
      <c r="U7147" t="s">
        <v>44669</v>
      </c>
      <c r="V7147" t="s">
        <v>44669</v>
      </c>
    </row>
    <row r="7148" spans="1:22" x14ac:dyDescent="0.3">
      <c r="A7148">
        <v>13663</v>
      </c>
      <c r="B7148" t="s">
        <v>21322</v>
      </c>
      <c r="C7148" t="s">
        <v>21323</v>
      </c>
      <c r="D7148">
        <v>18</v>
      </c>
      <c r="E7148">
        <v>20</v>
      </c>
      <c r="G7148">
        <v>10</v>
      </c>
      <c r="L7148" t="s">
        <v>12086</v>
      </c>
      <c r="M7148">
        <v>7</v>
      </c>
      <c r="N7148">
        <v>2</v>
      </c>
      <c r="T7148" t="s">
        <v>44405</v>
      </c>
      <c r="U7148" t="s">
        <v>44405</v>
      </c>
      <c r="V7148" t="s">
        <v>44405</v>
      </c>
    </row>
    <row r="7149" spans="1:22" x14ac:dyDescent="0.3">
      <c r="A7149">
        <v>13664</v>
      </c>
      <c r="B7149" t="s">
        <v>21324</v>
      </c>
      <c r="C7149" t="s">
        <v>21325</v>
      </c>
      <c r="D7149">
        <v>18</v>
      </c>
      <c r="E7149">
        <v>20</v>
      </c>
      <c r="G7149">
        <v>10</v>
      </c>
      <c r="L7149" t="s">
        <v>12086</v>
      </c>
      <c r="M7149">
        <v>7</v>
      </c>
      <c r="N7149">
        <v>2</v>
      </c>
      <c r="T7149" t="s">
        <v>44406</v>
      </c>
      <c r="U7149" t="s">
        <v>44406</v>
      </c>
      <c r="V7149" t="s">
        <v>44406</v>
      </c>
    </row>
    <row r="7150" spans="1:22" x14ac:dyDescent="0.3">
      <c r="A7150">
        <v>13665</v>
      </c>
      <c r="B7150" t="s">
        <v>21326</v>
      </c>
      <c r="C7150" t="s">
        <v>21327</v>
      </c>
      <c r="D7150">
        <v>18</v>
      </c>
      <c r="E7150">
        <v>20</v>
      </c>
      <c r="G7150">
        <v>10</v>
      </c>
      <c r="L7150" t="s">
        <v>12086</v>
      </c>
      <c r="M7150">
        <v>7</v>
      </c>
      <c r="N7150">
        <v>2</v>
      </c>
      <c r="T7150" t="s">
        <v>44407</v>
      </c>
      <c r="U7150" t="s">
        <v>44407</v>
      </c>
      <c r="V7150" t="s">
        <v>44407</v>
      </c>
    </row>
    <row r="7151" spans="1:22" x14ac:dyDescent="0.3">
      <c r="A7151">
        <v>13666</v>
      </c>
      <c r="B7151" t="s">
        <v>21328</v>
      </c>
      <c r="C7151" t="s">
        <v>21329</v>
      </c>
      <c r="D7151">
        <v>18</v>
      </c>
      <c r="E7151">
        <v>20</v>
      </c>
      <c r="G7151">
        <v>10</v>
      </c>
      <c r="L7151" t="s">
        <v>12086</v>
      </c>
      <c r="M7151">
        <v>7</v>
      </c>
      <c r="N7151">
        <v>2</v>
      </c>
      <c r="T7151" t="s">
        <v>44408</v>
      </c>
      <c r="U7151" t="s">
        <v>44408</v>
      </c>
      <c r="V7151" t="s">
        <v>44408</v>
      </c>
    </row>
    <row r="7152" spans="1:22" x14ac:dyDescent="0.3">
      <c r="A7152">
        <v>13667</v>
      </c>
      <c r="B7152" t="s">
        <v>21330</v>
      </c>
      <c r="C7152" t="s">
        <v>21331</v>
      </c>
      <c r="D7152">
        <v>18</v>
      </c>
      <c r="E7152">
        <v>20</v>
      </c>
      <c r="G7152">
        <v>10</v>
      </c>
      <c r="L7152" t="s">
        <v>12086</v>
      </c>
      <c r="M7152">
        <v>7</v>
      </c>
      <c r="N7152">
        <v>2</v>
      </c>
      <c r="T7152" t="s">
        <v>44409</v>
      </c>
      <c r="U7152" t="s">
        <v>44409</v>
      </c>
      <c r="V7152" t="s">
        <v>44409</v>
      </c>
    </row>
    <row r="7153" spans="1:22" x14ac:dyDescent="0.3">
      <c r="A7153">
        <v>13668</v>
      </c>
      <c r="B7153" t="s">
        <v>21332</v>
      </c>
      <c r="C7153" t="s">
        <v>21333</v>
      </c>
      <c r="D7153">
        <v>18</v>
      </c>
      <c r="E7153">
        <v>20</v>
      </c>
      <c r="G7153">
        <v>10</v>
      </c>
      <c r="L7153" t="s">
        <v>12086</v>
      </c>
      <c r="M7153">
        <v>7</v>
      </c>
      <c r="N7153">
        <v>2</v>
      </c>
      <c r="T7153" t="s">
        <v>44410</v>
      </c>
      <c r="U7153" t="s">
        <v>44410</v>
      </c>
      <c r="V7153" t="s">
        <v>44410</v>
      </c>
    </row>
    <row r="7154" spans="1:22" x14ac:dyDescent="0.3">
      <c r="A7154">
        <v>13669</v>
      </c>
      <c r="B7154" t="s">
        <v>21334</v>
      </c>
      <c r="C7154" t="s">
        <v>21335</v>
      </c>
      <c r="D7154">
        <v>18</v>
      </c>
      <c r="E7154">
        <v>20</v>
      </c>
      <c r="G7154">
        <v>10</v>
      </c>
      <c r="L7154" t="s">
        <v>12086</v>
      </c>
      <c r="M7154">
        <v>7</v>
      </c>
      <c r="N7154">
        <v>2</v>
      </c>
      <c r="T7154" t="s">
        <v>44411</v>
      </c>
      <c r="U7154" t="s">
        <v>44411</v>
      </c>
      <c r="V7154" t="s">
        <v>44411</v>
      </c>
    </row>
    <row r="7155" spans="1:22" x14ac:dyDescent="0.3">
      <c r="A7155">
        <v>13670</v>
      </c>
      <c r="B7155" t="s">
        <v>21336</v>
      </c>
      <c r="C7155" t="s">
        <v>21337</v>
      </c>
      <c r="D7155">
        <v>18</v>
      </c>
      <c r="E7155">
        <v>20</v>
      </c>
      <c r="G7155">
        <v>10</v>
      </c>
      <c r="L7155" t="s">
        <v>12086</v>
      </c>
      <c r="M7155">
        <v>7</v>
      </c>
      <c r="N7155">
        <v>2</v>
      </c>
      <c r="T7155" t="s">
        <v>44412</v>
      </c>
      <c r="U7155" t="s">
        <v>44412</v>
      </c>
      <c r="V7155" t="s">
        <v>44412</v>
      </c>
    </row>
    <row r="7156" spans="1:22" x14ac:dyDescent="0.3">
      <c r="A7156">
        <v>13671</v>
      </c>
      <c r="B7156" t="s">
        <v>21338</v>
      </c>
      <c r="C7156" t="s">
        <v>21339</v>
      </c>
      <c r="D7156">
        <v>18</v>
      </c>
      <c r="E7156">
        <v>20</v>
      </c>
      <c r="G7156">
        <v>10</v>
      </c>
      <c r="L7156" t="s">
        <v>12086</v>
      </c>
      <c r="M7156">
        <v>7</v>
      </c>
      <c r="N7156">
        <v>2</v>
      </c>
      <c r="T7156" t="s">
        <v>44413</v>
      </c>
      <c r="U7156" t="s">
        <v>44413</v>
      </c>
      <c r="V7156" t="s">
        <v>44413</v>
      </c>
    </row>
    <row r="7157" spans="1:22" x14ac:dyDescent="0.3">
      <c r="A7157">
        <v>13672</v>
      </c>
      <c r="B7157" t="s">
        <v>21340</v>
      </c>
      <c r="C7157" t="s">
        <v>21341</v>
      </c>
      <c r="D7157">
        <v>18</v>
      </c>
      <c r="E7157">
        <v>20</v>
      </c>
      <c r="G7157">
        <v>10</v>
      </c>
      <c r="L7157" t="s">
        <v>12086</v>
      </c>
      <c r="M7157">
        <v>7</v>
      </c>
      <c r="N7157">
        <v>2</v>
      </c>
      <c r="T7157" t="s">
        <v>44414</v>
      </c>
      <c r="U7157" t="s">
        <v>44414</v>
      </c>
      <c r="V7157" t="s">
        <v>44414</v>
      </c>
    </row>
    <row r="7158" spans="1:22" x14ac:dyDescent="0.3">
      <c r="A7158">
        <v>13673</v>
      </c>
      <c r="B7158" t="s">
        <v>21342</v>
      </c>
      <c r="C7158" t="s">
        <v>21343</v>
      </c>
      <c r="D7158">
        <v>18</v>
      </c>
      <c r="E7158">
        <v>20</v>
      </c>
      <c r="G7158">
        <v>10</v>
      </c>
      <c r="L7158" t="s">
        <v>12086</v>
      </c>
      <c r="M7158">
        <v>7</v>
      </c>
      <c r="N7158">
        <v>2</v>
      </c>
      <c r="T7158" t="s">
        <v>44415</v>
      </c>
      <c r="U7158" t="s">
        <v>44415</v>
      </c>
      <c r="V7158" t="s">
        <v>44415</v>
      </c>
    </row>
    <row r="7159" spans="1:22" x14ac:dyDescent="0.3">
      <c r="A7159">
        <v>13674</v>
      </c>
      <c r="B7159" t="s">
        <v>21344</v>
      </c>
      <c r="C7159" t="s">
        <v>21345</v>
      </c>
      <c r="D7159">
        <v>18</v>
      </c>
      <c r="E7159">
        <v>20</v>
      </c>
      <c r="G7159">
        <v>10</v>
      </c>
      <c r="L7159" t="s">
        <v>12086</v>
      </c>
      <c r="M7159">
        <v>7</v>
      </c>
      <c r="N7159">
        <v>2</v>
      </c>
      <c r="T7159" t="s">
        <v>44416</v>
      </c>
      <c r="U7159" t="s">
        <v>44416</v>
      </c>
      <c r="V7159" t="s">
        <v>44416</v>
      </c>
    </row>
    <row r="7160" spans="1:22" x14ac:dyDescent="0.3">
      <c r="A7160">
        <v>13675</v>
      </c>
      <c r="B7160" t="s">
        <v>21346</v>
      </c>
      <c r="C7160" t="s">
        <v>21347</v>
      </c>
      <c r="D7160">
        <v>18</v>
      </c>
      <c r="E7160">
        <v>20</v>
      </c>
      <c r="G7160">
        <v>10</v>
      </c>
      <c r="L7160" t="s">
        <v>12086</v>
      </c>
      <c r="M7160">
        <v>7</v>
      </c>
      <c r="N7160">
        <v>2</v>
      </c>
      <c r="T7160" t="s">
        <v>44417</v>
      </c>
      <c r="U7160" t="s">
        <v>44417</v>
      </c>
      <c r="V7160" t="s">
        <v>44417</v>
      </c>
    </row>
    <row r="7161" spans="1:22" x14ac:dyDescent="0.3">
      <c r="A7161">
        <v>13676</v>
      </c>
      <c r="B7161" t="s">
        <v>21348</v>
      </c>
      <c r="C7161" t="s">
        <v>21013</v>
      </c>
      <c r="D7161">
        <v>18</v>
      </c>
      <c r="E7161">
        <v>20</v>
      </c>
      <c r="G7161">
        <v>10</v>
      </c>
      <c r="L7161" t="s">
        <v>12086</v>
      </c>
      <c r="M7161">
        <v>7</v>
      </c>
      <c r="N7161">
        <v>2</v>
      </c>
      <c r="T7161" t="s">
        <v>44670</v>
      </c>
      <c r="U7161" t="s">
        <v>44670</v>
      </c>
      <c r="V7161" t="s">
        <v>44670</v>
      </c>
    </row>
    <row r="7162" spans="1:22" x14ac:dyDescent="0.3">
      <c r="A7162">
        <v>13677</v>
      </c>
      <c r="B7162" t="s">
        <v>21349</v>
      </c>
      <c r="C7162" t="s">
        <v>21350</v>
      </c>
      <c r="D7162">
        <v>18</v>
      </c>
      <c r="E7162">
        <v>20</v>
      </c>
      <c r="G7162">
        <v>10</v>
      </c>
      <c r="L7162" t="s">
        <v>12086</v>
      </c>
      <c r="M7162">
        <v>7</v>
      </c>
      <c r="N7162">
        <v>2</v>
      </c>
      <c r="T7162" t="s">
        <v>44671</v>
      </c>
      <c r="U7162" t="s">
        <v>44671</v>
      </c>
      <c r="V7162" t="s">
        <v>44671</v>
      </c>
    </row>
    <row r="7163" spans="1:22" x14ac:dyDescent="0.3">
      <c r="A7163">
        <v>13678</v>
      </c>
      <c r="B7163" t="s">
        <v>21351</v>
      </c>
      <c r="C7163" t="s">
        <v>21017</v>
      </c>
      <c r="D7163">
        <v>18</v>
      </c>
      <c r="E7163">
        <v>20</v>
      </c>
      <c r="G7163">
        <v>10</v>
      </c>
      <c r="L7163" t="s">
        <v>12086</v>
      </c>
      <c r="M7163">
        <v>7</v>
      </c>
      <c r="N7163">
        <v>2</v>
      </c>
      <c r="T7163" t="s">
        <v>44672</v>
      </c>
      <c r="U7163" t="s">
        <v>44672</v>
      </c>
      <c r="V7163" t="s">
        <v>44672</v>
      </c>
    </row>
    <row r="7164" spans="1:22" x14ac:dyDescent="0.3">
      <c r="A7164">
        <v>13679</v>
      </c>
      <c r="B7164" t="s">
        <v>21352</v>
      </c>
      <c r="C7164" t="s">
        <v>21353</v>
      </c>
      <c r="D7164">
        <v>18</v>
      </c>
      <c r="E7164">
        <v>20</v>
      </c>
      <c r="G7164">
        <v>10</v>
      </c>
      <c r="L7164" t="s">
        <v>12086</v>
      </c>
      <c r="M7164">
        <v>7</v>
      </c>
      <c r="N7164">
        <v>2</v>
      </c>
      <c r="T7164" t="s">
        <v>44548</v>
      </c>
      <c r="U7164" t="s">
        <v>44548</v>
      </c>
      <c r="V7164" t="s">
        <v>44548</v>
      </c>
    </row>
    <row r="7165" spans="1:22" x14ac:dyDescent="0.3">
      <c r="A7165">
        <v>13680</v>
      </c>
      <c r="B7165" t="s">
        <v>21354</v>
      </c>
      <c r="C7165" t="s">
        <v>21021</v>
      </c>
      <c r="D7165">
        <v>18</v>
      </c>
      <c r="E7165">
        <v>20</v>
      </c>
      <c r="G7165">
        <v>10</v>
      </c>
      <c r="L7165" t="s">
        <v>12086</v>
      </c>
      <c r="M7165">
        <v>7</v>
      </c>
      <c r="N7165">
        <v>2</v>
      </c>
      <c r="T7165" t="s">
        <v>44549</v>
      </c>
      <c r="U7165" t="s">
        <v>44549</v>
      </c>
      <c r="V7165" t="s">
        <v>44549</v>
      </c>
    </row>
    <row r="7166" spans="1:22" x14ac:dyDescent="0.3">
      <c r="A7166">
        <v>13681</v>
      </c>
      <c r="B7166" t="s">
        <v>21355</v>
      </c>
      <c r="C7166" t="s">
        <v>21356</v>
      </c>
      <c r="D7166">
        <v>18</v>
      </c>
      <c r="E7166">
        <v>20</v>
      </c>
      <c r="G7166">
        <v>10</v>
      </c>
      <c r="L7166" t="s">
        <v>12086</v>
      </c>
      <c r="M7166">
        <v>7</v>
      </c>
      <c r="N7166">
        <v>2</v>
      </c>
      <c r="T7166" t="s">
        <v>44550</v>
      </c>
      <c r="U7166" t="s">
        <v>44550</v>
      </c>
      <c r="V7166" t="s">
        <v>44550</v>
      </c>
    </row>
    <row r="7167" spans="1:22" x14ac:dyDescent="0.3">
      <c r="A7167">
        <v>13682</v>
      </c>
      <c r="B7167" t="s">
        <v>21357</v>
      </c>
      <c r="C7167" t="s">
        <v>21358</v>
      </c>
      <c r="D7167">
        <v>18</v>
      </c>
      <c r="E7167">
        <v>20</v>
      </c>
      <c r="G7167">
        <v>10</v>
      </c>
      <c r="L7167" t="s">
        <v>12086</v>
      </c>
      <c r="M7167">
        <v>7</v>
      </c>
      <c r="N7167">
        <v>2</v>
      </c>
      <c r="T7167" t="s">
        <v>44551</v>
      </c>
      <c r="U7167" t="s">
        <v>44551</v>
      </c>
      <c r="V7167" t="s">
        <v>44551</v>
      </c>
    </row>
    <row r="7168" spans="1:22" x14ac:dyDescent="0.3">
      <c r="A7168">
        <v>13683</v>
      </c>
      <c r="B7168" t="s">
        <v>21359</v>
      </c>
      <c r="C7168" t="s">
        <v>21360</v>
      </c>
      <c r="D7168">
        <v>18</v>
      </c>
      <c r="E7168">
        <v>20</v>
      </c>
      <c r="G7168">
        <v>10</v>
      </c>
      <c r="L7168" t="s">
        <v>12086</v>
      </c>
      <c r="M7168">
        <v>7</v>
      </c>
      <c r="N7168">
        <v>2</v>
      </c>
      <c r="T7168" t="s">
        <v>44552</v>
      </c>
      <c r="U7168" t="s">
        <v>44552</v>
      </c>
      <c r="V7168" t="s">
        <v>44552</v>
      </c>
    </row>
    <row r="7169" spans="1:22" x14ac:dyDescent="0.3">
      <c r="A7169">
        <v>13684</v>
      </c>
      <c r="B7169" t="s">
        <v>21361</v>
      </c>
      <c r="C7169" t="s">
        <v>21362</v>
      </c>
      <c r="D7169">
        <v>18</v>
      </c>
      <c r="E7169">
        <v>20</v>
      </c>
      <c r="G7169">
        <v>10</v>
      </c>
      <c r="L7169" t="s">
        <v>12086</v>
      </c>
      <c r="M7169">
        <v>7</v>
      </c>
      <c r="N7169">
        <v>2</v>
      </c>
      <c r="T7169" t="s">
        <v>44553</v>
      </c>
      <c r="U7169" t="s">
        <v>44553</v>
      </c>
      <c r="V7169" t="s">
        <v>44553</v>
      </c>
    </row>
    <row r="7170" spans="1:22" x14ac:dyDescent="0.3">
      <c r="A7170">
        <v>13685</v>
      </c>
      <c r="B7170" t="s">
        <v>21363</v>
      </c>
      <c r="C7170" t="s">
        <v>21031</v>
      </c>
      <c r="D7170">
        <v>18</v>
      </c>
      <c r="E7170">
        <v>20</v>
      </c>
      <c r="G7170">
        <v>10</v>
      </c>
      <c r="L7170" t="s">
        <v>12086</v>
      </c>
      <c r="M7170">
        <v>7</v>
      </c>
      <c r="N7170">
        <v>2</v>
      </c>
      <c r="T7170" t="s">
        <v>44554</v>
      </c>
      <c r="U7170" t="s">
        <v>44554</v>
      </c>
      <c r="V7170" t="s">
        <v>44554</v>
      </c>
    </row>
    <row r="7171" spans="1:22" x14ac:dyDescent="0.3">
      <c r="A7171">
        <v>13686</v>
      </c>
      <c r="B7171" t="s">
        <v>21364</v>
      </c>
      <c r="C7171" t="s">
        <v>21033</v>
      </c>
      <c r="D7171">
        <v>18</v>
      </c>
      <c r="E7171">
        <v>20</v>
      </c>
      <c r="G7171">
        <v>10</v>
      </c>
      <c r="L7171" t="s">
        <v>12086</v>
      </c>
      <c r="M7171">
        <v>7</v>
      </c>
      <c r="N7171">
        <v>2</v>
      </c>
      <c r="T7171" t="s">
        <v>44555</v>
      </c>
      <c r="U7171" t="s">
        <v>44555</v>
      </c>
      <c r="V7171" t="s">
        <v>44555</v>
      </c>
    </row>
    <row r="7172" spans="1:22" x14ac:dyDescent="0.3">
      <c r="A7172">
        <v>13687</v>
      </c>
      <c r="B7172" t="s">
        <v>21365</v>
      </c>
      <c r="C7172" t="s">
        <v>21366</v>
      </c>
      <c r="D7172">
        <v>18</v>
      </c>
      <c r="E7172">
        <v>20</v>
      </c>
      <c r="G7172">
        <v>10</v>
      </c>
      <c r="L7172" t="s">
        <v>12086</v>
      </c>
      <c r="M7172">
        <v>7</v>
      </c>
      <c r="N7172">
        <v>2</v>
      </c>
      <c r="T7172" t="s">
        <v>44556</v>
      </c>
      <c r="U7172" t="s">
        <v>44556</v>
      </c>
      <c r="V7172" t="s">
        <v>44556</v>
      </c>
    </row>
    <row r="7173" spans="1:22" x14ac:dyDescent="0.3">
      <c r="A7173">
        <v>13688</v>
      </c>
      <c r="B7173" t="s">
        <v>21367</v>
      </c>
      <c r="C7173" t="s">
        <v>21368</v>
      </c>
      <c r="D7173">
        <v>18</v>
      </c>
      <c r="E7173">
        <v>20</v>
      </c>
      <c r="G7173">
        <v>10</v>
      </c>
      <c r="L7173" t="s">
        <v>12086</v>
      </c>
      <c r="M7173">
        <v>7</v>
      </c>
      <c r="N7173">
        <v>2</v>
      </c>
      <c r="T7173" t="s">
        <v>44557</v>
      </c>
      <c r="U7173" t="s">
        <v>44557</v>
      </c>
      <c r="V7173" t="s">
        <v>44557</v>
      </c>
    </row>
    <row r="7174" spans="1:22" x14ac:dyDescent="0.3">
      <c r="A7174">
        <v>13689</v>
      </c>
      <c r="B7174" t="s">
        <v>21369</v>
      </c>
      <c r="C7174" t="s">
        <v>21370</v>
      </c>
      <c r="D7174">
        <v>18</v>
      </c>
      <c r="E7174">
        <v>20</v>
      </c>
      <c r="G7174">
        <v>10</v>
      </c>
      <c r="L7174" t="s">
        <v>12086</v>
      </c>
      <c r="M7174">
        <v>7</v>
      </c>
      <c r="N7174">
        <v>2</v>
      </c>
      <c r="T7174" t="s">
        <v>44673</v>
      </c>
      <c r="U7174" t="s">
        <v>44673</v>
      </c>
      <c r="V7174" t="s">
        <v>44673</v>
      </c>
    </row>
    <row r="7175" spans="1:22" x14ac:dyDescent="0.3">
      <c r="A7175">
        <v>13690</v>
      </c>
      <c r="B7175" t="s">
        <v>21371</v>
      </c>
      <c r="C7175" t="s">
        <v>21372</v>
      </c>
      <c r="D7175">
        <v>18</v>
      </c>
      <c r="E7175">
        <v>20</v>
      </c>
      <c r="G7175">
        <v>10</v>
      </c>
      <c r="L7175" t="s">
        <v>12086</v>
      </c>
      <c r="M7175">
        <v>7</v>
      </c>
      <c r="N7175">
        <v>2</v>
      </c>
      <c r="T7175" t="s">
        <v>44674</v>
      </c>
      <c r="U7175" t="s">
        <v>44674</v>
      </c>
      <c r="V7175" t="s">
        <v>44674</v>
      </c>
    </row>
    <row r="7176" spans="1:22" x14ac:dyDescent="0.3">
      <c r="A7176">
        <v>13691</v>
      </c>
      <c r="B7176" t="s">
        <v>21373</v>
      </c>
      <c r="C7176" t="s">
        <v>21374</v>
      </c>
      <c r="D7176">
        <v>18</v>
      </c>
      <c r="E7176">
        <v>0</v>
      </c>
      <c r="G7176">
        <v>10</v>
      </c>
      <c r="L7176" t="s">
        <v>12086</v>
      </c>
      <c r="M7176">
        <v>7</v>
      </c>
      <c r="N7176">
        <v>2</v>
      </c>
      <c r="T7176" t="s">
        <v>44675</v>
      </c>
      <c r="U7176" t="s">
        <v>44675</v>
      </c>
      <c r="V7176" t="s">
        <v>44675</v>
      </c>
    </row>
    <row r="7177" spans="1:22" x14ac:dyDescent="0.3">
      <c r="A7177">
        <v>13692</v>
      </c>
      <c r="B7177" t="s">
        <v>21375</v>
      </c>
      <c r="C7177" t="s">
        <v>21376</v>
      </c>
      <c r="D7177">
        <v>18</v>
      </c>
      <c r="E7177">
        <v>0</v>
      </c>
      <c r="G7177">
        <v>10</v>
      </c>
      <c r="L7177" t="s">
        <v>12086</v>
      </c>
      <c r="M7177">
        <v>7</v>
      </c>
      <c r="N7177">
        <v>2</v>
      </c>
      <c r="T7177" t="s">
        <v>44676</v>
      </c>
      <c r="U7177" t="s">
        <v>44676</v>
      </c>
      <c r="V7177" t="s">
        <v>44676</v>
      </c>
    </row>
    <row r="7178" spans="1:22" x14ac:dyDescent="0.3">
      <c r="A7178">
        <v>13693</v>
      </c>
      <c r="B7178" t="s">
        <v>21377</v>
      </c>
      <c r="C7178" t="s">
        <v>21378</v>
      </c>
      <c r="D7178">
        <v>18</v>
      </c>
      <c r="E7178">
        <v>0</v>
      </c>
      <c r="G7178">
        <v>10</v>
      </c>
      <c r="L7178" t="s">
        <v>12086</v>
      </c>
      <c r="M7178">
        <v>7</v>
      </c>
      <c r="N7178">
        <v>2</v>
      </c>
      <c r="T7178" t="s">
        <v>44677</v>
      </c>
      <c r="U7178" t="s">
        <v>44677</v>
      </c>
      <c r="V7178" t="s">
        <v>44677</v>
      </c>
    </row>
    <row r="7179" spans="1:22" x14ac:dyDescent="0.3">
      <c r="A7179">
        <v>13694</v>
      </c>
      <c r="B7179" t="s">
        <v>21379</v>
      </c>
      <c r="C7179" t="s">
        <v>21380</v>
      </c>
      <c r="D7179">
        <v>18</v>
      </c>
      <c r="E7179">
        <v>0</v>
      </c>
      <c r="G7179">
        <v>10</v>
      </c>
      <c r="L7179" t="s">
        <v>12086</v>
      </c>
      <c r="M7179">
        <v>7</v>
      </c>
      <c r="N7179">
        <v>2</v>
      </c>
      <c r="T7179" t="s">
        <v>44678</v>
      </c>
      <c r="U7179" t="s">
        <v>44678</v>
      </c>
      <c r="V7179" t="s">
        <v>44678</v>
      </c>
    </row>
    <row r="7180" spans="1:22" x14ac:dyDescent="0.3">
      <c r="A7180">
        <v>13695</v>
      </c>
      <c r="B7180" t="s">
        <v>21381</v>
      </c>
      <c r="C7180" t="s">
        <v>21382</v>
      </c>
      <c r="D7180">
        <v>18</v>
      </c>
      <c r="E7180">
        <v>0</v>
      </c>
      <c r="G7180">
        <v>10</v>
      </c>
      <c r="L7180" t="s">
        <v>12086</v>
      </c>
      <c r="M7180">
        <v>7</v>
      </c>
      <c r="N7180">
        <v>2</v>
      </c>
      <c r="T7180" t="s">
        <v>44679</v>
      </c>
      <c r="U7180" t="s">
        <v>44679</v>
      </c>
      <c r="V7180" t="s">
        <v>44679</v>
      </c>
    </row>
    <row r="7181" spans="1:22" x14ac:dyDescent="0.3">
      <c r="A7181">
        <v>13696</v>
      </c>
      <c r="B7181" t="s">
        <v>21383</v>
      </c>
      <c r="C7181" t="s">
        <v>21384</v>
      </c>
      <c r="D7181">
        <v>18</v>
      </c>
      <c r="E7181">
        <v>0</v>
      </c>
      <c r="G7181">
        <v>10</v>
      </c>
      <c r="L7181" t="s">
        <v>12086</v>
      </c>
      <c r="M7181">
        <v>7</v>
      </c>
      <c r="N7181">
        <v>2</v>
      </c>
      <c r="T7181" t="s">
        <v>44680</v>
      </c>
      <c r="U7181" t="s">
        <v>44680</v>
      </c>
      <c r="V7181" t="s">
        <v>44680</v>
      </c>
    </row>
    <row r="7182" spans="1:22" x14ac:dyDescent="0.3">
      <c r="A7182">
        <v>13697</v>
      </c>
      <c r="B7182" t="s">
        <v>21385</v>
      </c>
      <c r="C7182" t="s">
        <v>21386</v>
      </c>
      <c r="D7182">
        <v>18</v>
      </c>
      <c r="E7182">
        <v>0</v>
      </c>
      <c r="G7182">
        <v>10</v>
      </c>
      <c r="L7182" t="s">
        <v>12086</v>
      </c>
      <c r="M7182">
        <v>7</v>
      </c>
      <c r="N7182">
        <v>2</v>
      </c>
      <c r="T7182" t="s">
        <v>44372</v>
      </c>
      <c r="U7182" t="s">
        <v>44372</v>
      </c>
      <c r="V7182" t="s">
        <v>44372</v>
      </c>
    </row>
    <row r="7183" spans="1:22" x14ac:dyDescent="0.3">
      <c r="A7183">
        <v>13698</v>
      </c>
      <c r="B7183" t="s">
        <v>21387</v>
      </c>
      <c r="C7183" t="s">
        <v>21388</v>
      </c>
      <c r="D7183">
        <v>18</v>
      </c>
      <c r="E7183">
        <v>0</v>
      </c>
      <c r="G7183">
        <v>10</v>
      </c>
      <c r="L7183" t="s">
        <v>12086</v>
      </c>
      <c r="M7183">
        <v>7</v>
      </c>
      <c r="N7183">
        <v>2</v>
      </c>
      <c r="T7183" t="s">
        <v>44373</v>
      </c>
      <c r="U7183" t="s">
        <v>44373</v>
      </c>
      <c r="V7183" t="s">
        <v>44373</v>
      </c>
    </row>
    <row r="7184" spans="1:22" x14ac:dyDescent="0.3">
      <c r="A7184">
        <v>13699</v>
      </c>
      <c r="B7184" t="s">
        <v>21389</v>
      </c>
      <c r="C7184" t="s">
        <v>21390</v>
      </c>
      <c r="D7184">
        <v>18</v>
      </c>
      <c r="E7184">
        <v>0</v>
      </c>
      <c r="G7184">
        <v>10</v>
      </c>
      <c r="L7184" t="s">
        <v>12086</v>
      </c>
      <c r="M7184">
        <v>7</v>
      </c>
      <c r="N7184">
        <v>2</v>
      </c>
      <c r="T7184" t="s">
        <v>44376</v>
      </c>
      <c r="U7184" t="s">
        <v>44376</v>
      </c>
      <c r="V7184" t="s">
        <v>44376</v>
      </c>
    </row>
    <row r="7185" spans="1:22" x14ac:dyDescent="0.3">
      <c r="A7185">
        <v>13700</v>
      </c>
      <c r="B7185" t="s">
        <v>21391</v>
      </c>
      <c r="C7185" t="s">
        <v>21392</v>
      </c>
      <c r="D7185">
        <v>18</v>
      </c>
      <c r="E7185">
        <v>0</v>
      </c>
      <c r="G7185">
        <v>10</v>
      </c>
      <c r="L7185" t="s">
        <v>12086</v>
      </c>
      <c r="M7185">
        <v>7</v>
      </c>
      <c r="N7185">
        <v>2</v>
      </c>
      <c r="T7185" t="s">
        <v>44377</v>
      </c>
      <c r="U7185" t="s">
        <v>44377</v>
      </c>
      <c r="V7185" t="s">
        <v>44377</v>
      </c>
    </row>
    <row r="7186" spans="1:22" x14ac:dyDescent="0.3">
      <c r="A7186">
        <v>13701</v>
      </c>
      <c r="B7186" t="s">
        <v>21393</v>
      </c>
      <c r="C7186" t="s">
        <v>21394</v>
      </c>
      <c r="D7186">
        <v>2</v>
      </c>
      <c r="E7186">
        <v>0</v>
      </c>
      <c r="G7186">
        <v>10</v>
      </c>
      <c r="L7186" t="s">
        <v>12086</v>
      </c>
      <c r="M7186">
        <v>7</v>
      </c>
      <c r="N7186">
        <v>2</v>
      </c>
      <c r="T7186" t="s">
        <v>12087</v>
      </c>
      <c r="U7186" t="s">
        <v>12087</v>
      </c>
      <c r="V7186" t="s">
        <v>12087</v>
      </c>
    </row>
    <row r="7187" spans="1:22" x14ac:dyDescent="0.3">
      <c r="A7187">
        <v>13702</v>
      </c>
      <c r="B7187" t="s">
        <v>21395</v>
      </c>
      <c r="C7187" t="s">
        <v>21396</v>
      </c>
      <c r="D7187">
        <v>2</v>
      </c>
      <c r="E7187">
        <v>0</v>
      </c>
      <c r="G7187">
        <v>10</v>
      </c>
      <c r="L7187" t="s">
        <v>12086</v>
      </c>
      <c r="M7187">
        <v>7</v>
      </c>
      <c r="N7187">
        <v>2</v>
      </c>
      <c r="T7187" t="s">
        <v>12087</v>
      </c>
      <c r="U7187" t="s">
        <v>12087</v>
      </c>
      <c r="V7187" t="s">
        <v>12087</v>
      </c>
    </row>
    <row r="7188" spans="1:22" x14ac:dyDescent="0.3">
      <c r="A7188">
        <v>13703</v>
      </c>
      <c r="B7188" t="s">
        <v>21397</v>
      </c>
      <c r="C7188" t="s">
        <v>21398</v>
      </c>
      <c r="D7188">
        <v>2</v>
      </c>
      <c r="E7188">
        <v>0</v>
      </c>
      <c r="G7188">
        <v>10</v>
      </c>
      <c r="L7188" t="s">
        <v>12086</v>
      </c>
      <c r="M7188">
        <v>7</v>
      </c>
      <c r="N7188">
        <v>2</v>
      </c>
      <c r="T7188" t="s">
        <v>12087</v>
      </c>
      <c r="U7188" t="s">
        <v>12087</v>
      </c>
      <c r="V7188" t="s">
        <v>12087</v>
      </c>
    </row>
    <row r="7189" spans="1:22" x14ac:dyDescent="0.3">
      <c r="A7189">
        <v>13704</v>
      </c>
      <c r="B7189" t="s">
        <v>21399</v>
      </c>
      <c r="C7189" t="s">
        <v>21400</v>
      </c>
      <c r="D7189">
        <v>2</v>
      </c>
      <c r="E7189">
        <v>20</v>
      </c>
      <c r="G7189">
        <v>10</v>
      </c>
      <c r="L7189" t="s">
        <v>12086</v>
      </c>
      <c r="M7189">
        <v>7</v>
      </c>
      <c r="N7189">
        <v>2</v>
      </c>
      <c r="T7189" t="s">
        <v>12087</v>
      </c>
      <c r="U7189" t="s">
        <v>12087</v>
      </c>
      <c r="V7189" t="s">
        <v>12087</v>
      </c>
    </row>
    <row r="7190" spans="1:22" x14ac:dyDescent="0.3">
      <c r="A7190">
        <v>13705</v>
      </c>
      <c r="B7190" t="s">
        <v>21401</v>
      </c>
      <c r="C7190" t="s">
        <v>21402</v>
      </c>
      <c r="D7190">
        <v>2</v>
      </c>
      <c r="E7190">
        <v>20</v>
      </c>
      <c r="G7190">
        <v>10</v>
      </c>
      <c r="L7190" t="s">
        <v>12086</v>
      </c>
      <c r="M7190">
        <v>7</v>
      </c>
      <c r="N7190">
        <v>2</v>
      </c>
      <c r="T7190" t="s">
        <v>12087</v>
      </c>
      <c r="U7190" t="s">
        <v>12087</v>
      </c>
      <c r="V7190" t="s">
        <v>12087</v>
      </c>
    </row>
    <row r="7191" spans="1:22" x14ac:dyDescent="0.3">
      <c r="A7191">
        <v>13706</v>
      </c>
      <c r="B7191" t="s">
        <v>21403</v>
      </c>
      <c r="C7191" t="s">
        <v>21404</v>
      </c>
      <c r="D7191">
        <v>2</v>
      </c>
      <c r="E7191">
        <v>20</v>
      </c>
      <c r="G7191">
        <v>10</v>
      </c>
      <c r="L7191" t="s">
        <v>12086</v>
      </c>
      <c r="M7191">
        <v>7</v>
      </c>
      <c r="N7191">
        <v>2</v>
      </c>
      <c r="T7191" t="s">
        <v>12087</v>
      </c>
      <c r="U7191" t="s">
        <v>12087</v>
      </c>
      <c r="V7191" t="s">
        <v>12087</v>
      </c>
    </row>
    <row r="7192" spans="1:22" x14ac:dyDescent="0.3">
      <c r="A7192">
        <v>13707</v>
      </c>
      <c r="B7192" t="s">
        <v>21405</v>
      </c>
      <c r="C7192" t="s">
        <v>21406</v>
      </c>
      <c r="D7192">
        <v>2</v>
      </c>
      <c r="E7192">
        <v>20</v>
      </c>
      <c r="G7192">
        <v>10</v>
      </c>
      <c r="L7192" t="s">
        <v>12086</v>
      </c>
      <c r="M7192">
        <v>7</v>
      </c>
      <c r="N7192">
        <v>2</v>
      </c>
      <c r="T7192" t="s">
        <v>12087</v>
      </c>
      <c r="U7192" t="s">
        <v>12087</v>
      </c>
      <c r="V7192" t="s">
        <v>12087</v>
      </c>
    </row>
    <row r="7193" spans="1:22" x14ac:dyDescent="0.3">
      <c r="A7193">
        <v>13708</v>
      </c>
      <c r="B7193" t="s">
        <v>21407</v>
      </c>
      <c r="C7193" t="s">
        <v>21408</v>
      </c>
      <c r="D7193">
        <v>2</v>
      </c>
      <c r="E7193">
        <v>20</v>
      </c>
      <c r="G7193">
        <v>10</v>
      </c>
      <c r="L7193" t="s">
        <v>12086</v>
      </c>
      <c r="M7193">
        <v>7</v>
      </c>
      <c r="N7193">
        <v>2</v>
      </c>
      <c r="T7193" t="s">
        <v>12087</v>
      </c>
      <c r="U7193" t="s">
        <v>12087</v>
      </c>
      <c r="V7193" t="s">
        <v>12087</v>
      </c>
    </row>
    <row r="7194" spans="1:22" x14ac:dyDescent="0.3">
      <c r="A7194">
        <v>13709</v>
      </c>
      <c r="B7194" t="s">
        <v>21409</v>
      </c>
      <c r="C7194" t="s">
        <v>21410</v>
      </c>
      <c r="D7194">
        <v>2</v>
      </c>
      <c r="E7194">
        <v>20</v>
      </c>
      <c r="G7194">
        <v>10</v>
      </c>
      <c r="L7194" t="s">
        <v>12086</v>
      </c>
      <c r="M7194">
        <v>7</v>
      </c>
      <c r="N7194">
        <v>2</v>
      </c>
      <c r="T7194" t="s">
        <v>12087</v>
      </c>
      <c r="U7194" t="s">
        <v>12087</v>
      </c>
      <c r="V7194" t="s">
        <v>12087</v>
      </c>
    </row>
    <row r="7195" spans="1:22" x14ac:dyDescent="0.3">
      <c r="A7195">
        <v>13710</v>
      </c>
      <c r="B7195" t="s">
        <v>21411</v>
      </c>
      <c r="C7195" t="s">
        <v>21412</v>
      </c>
      <c r="D7195">
        <v>18</v>
      </c>
      <c r="E7195">
        <v>20</v>
      </c>
      <c r="G7195">
        <v>10</v>
      </c>
      <c r="L7195" t="s">
        <v>12086</v>
      </c>
      <c r="M7195">
        <v>7</v>
      </c>
      <c r="N7195">
        <v>2</v>
      </c>
      <c r="T7195" t="s">
        <v>44681</v>
      </c>
      <c r="U7195" t="s">
        <v>44681</v>
      </c>
      <c r="V7195" t="s">
        <v>44681</v>
      </c>
    </row>
    <row r="7196" spans="1:22" x14ac:dyDescent="0.3">
      <c r="A7196">
        <v>13711</v>
      </c>
      <c r="B7196" t="s">
        <v>21413</v>
      </c>
      <c r="C7196" t="s">
        <v>21414</v>
      </c>
      <c r="D7196">
        <v>18</v>
      </c>
      <c r="E7196">
        <v>20</v>
      </c>
      <c r="G7196">
        <v>10</v>
      </c>
      <c r="L7196" t="s">
        <v>12086</v>
      </c>
      <c r="M7196">
        <v>7</v>
      </c>
      <c r="N7196">
        <v>2</v>
      </c>
      <c r="T7196" t="s">
        <v>44682</v>
      </c>
      <c r="U7196" t="s">
        <v>44682</v>
      </c>
      <c r="V7196" t="s">
        <v>44682</v>
      </c>
    </row>
    <row r="7197" spans="1:22" x14ac:dyDescent="0.3">
      <c r="A7197">
        <v>13712</v>
      </c>
      <c r="B7197" t="s">
        <v>21415</v>
      </c>
      <c r="C7197" t="s">
        <v>21416</v>
      </c>
      <c r="D7197">
        <v>18</v>
      </c>
      <c r="E7197">
        <v>20</v>
      </c>
      <c r="G7197">
        <v>10</v>
      </c>
      <c r="L7197" t="s">
        <v>12086</v>
      </c>
      <c r="M7197">
        <v>7</v>
      </c>
      <c r="N7197">
        <v>2</v>
      </c>
      <c r="T7197" t="s">
        <v>44683</v>
      </c>
      <c r="U7197" t="s">
        <v>44683</v>
      </c>
      <c r="V7197" t="s">
        <v>44683</v>
      </c>
    </row>
    <row r="7198" spans="1:22" x14ac:dyDescent="0.3">
      <c r="A7198">
        <v>13713</v>
      </c>
      <c r="B7198" t="s">
        <v>21417</v>
      </c>
      <c r="C7198" t="s">
        <v>21418</v>
      </c>
      <c r="D7198">
        <v>18</v>
      </c>
      <c r="E7198">
        <v>20</v>
      </c>
      <c r="G7198">
        <v>10</v>
      </c>
      <c r="L7198" t="s">
        <v>12086</v>
      </c>
      <c r="M7198">
        <v>7</v>
      </c>
      <c r="N7198">
        <v>2</v>
      </c>
      <c r="T7198" t="s">
        <v>44684</v>
      </c>
      <c r="U7198" t="s">
        <v>44684</v>
      </c>
      <c r="V7198" t="s">
        <v>44684</v>
      </c>
    </row>
    <row r="7199" spans="1:22" x14ac:dyDescent="0.3">
      <c r="A7199">
        <v>13714</v>
      </c>
      <c r="B7199" t="s">
        <v>21419</v>
      </c>
      <c r="C7199" t="s">
        <v>21420</v>
      </c>
      <c r="D7199">
        <v>18</v>
      </c>
      <c r="E7199">
        <v>20</v>
      </c>
      <c r="G7199">
        <v>10</v>
      </c>
      <c r="L7199" t="s">
        <v>12086</v>
      </c>
      <c r="M7199">
        <v>7</v>
      </c>
      <c r="N7199">
        <v>2</v>
      </c>
      <c r="T7199" t="s">
        <v>44685</v>
      </c>
      <c r="U7199" t="s">
        <v>44685</v>
      </c>
      <c r="V7199" t="s">
        <v>44685</v>
      </c>
    </row>
    <row r="7200" spans="1:22" x14ac:dyDescent="0.3">
      <c r="A7200">
        <v>13715</v>
      </c>
      <c r="B7200" t="s">
        <v>21421</v>
      </c>
      <c r="C7200" t="s">
        <v>21422</v>
      </c>
      <c r="D7200">
        <v>18</v>
      </c>
      <c r="E7200">
        <v>20</v>
      </c>
      <c r="G7200">
        <v>10</v>
      </c>
      <c r="L7200" t="s">
        <v>12086</v>
      </c>
      <c r="M7200">
        <v>7</v>
      </c>
      <c r="N7200">
        <v>2</v>
      </c>
      <c r="T7200" t="s">
        <v>44686</v>
      </c>
      <c r="U7200" t="s">
        <v>44686</v>
      </c>
      <c r="V7200" t="s">
        <v>44686</v>
      </c>
    </row>
    <row r="7201" spans="1:22" x14ac:dyDescent="0.3">
      <c r="A7201">
        <v>13716</v>
      </c>
      <c r="B7201" t="s">
        <v>21423</v>
      </c>
      <c r="C7201" t="s">
        <v>21424</v>
      </c>
      <c r="D7201">
        <v>18</v>
      </c>
      <c r="E7201">
        <v>20</v>
      </c>
      <c r="G7201">
        <v>10</v>
      </c>
      <c r="L7201" t="s">
        <v>12086</v>
      </c>
      <c r="M7201">
        <v>7</v>
      </c>
      <c r="N7201">
        <v>2</v>
      </c>
      <c r="T7201" t="s">
        <v>44687</v>
      </c>
      <c r="U7201" t="s">
        <v>44687</v>
      </c>
      <c r="V7201" t="s">
        <v>44687</v>
      </c>
    </row>
    <row r="7202" spans="1:22" x14ac:dyDescent="0.3">
      <c r="A7202">
        <v>13717</v>
      </c>
      <c r="B7202" t="s">
        <v>21425</v>
      </c>
      <c r="C7202" t="s">
        <v>21426</v>
      </c>
      <c r="D7202">
        <v>18</v>
      </c>
      <c r="E7202">
        <v>20</v>
      </c>
      <c r="G7202">
        <v>10</v>
      </c>
      <c r="L7202" t="s">
        <v>12086</v>
      </c>
      <c r="M7202">
        <v>7</v>
      </c>
      <c r="N7202">
        <v>2</v>
      </c>
      <c r="T7202" t="s">
        <v>44688</v>
      </c>
      <c r="U7202" t="s">
        <v>44688</v>
      </c>
      <c r="V7202" t="s">
        <v>44688</v>
      </c>
    </row>
    <row r="7203" spans="1:22" x14ac:dyDescent="0.3">
      <c r="A7203">
        <v>13718</v>
      </c>
      <c r="B7203" t="s">
        <v>21427</v>
      </c>
      <c r="C7203" t="s">
        <v>21428</v>
      </c>
      <c r="D7203">
        <v>18</v>
      </c>
      <c r="E7203">
        <v>20</v>
      </c>
      <c r="G7203">
        <v>10</v>
      </c>
      <c r="L7203" t="s">
        <v>12086</v>
      </c>
      <c r="M7203">
        <v>7</v>
      </c>
      <c r="N7203">
        <v>2</v>
      </c>
      <c r="T7203" t="s">
        <v>44689</v>
      </c>
      <c r="U7203" t="s">
        <v>44689</v>
      </c>
      <c r="V7203" t="s">
        <v>44689</v>
      </c>
    </row>
    <row r="7204" spans="1:22" x14ac:dyDescent="0.3">
      <c r="A7204">
        <v>13719</v>
      </c>
      <c r="B7204" t="s">
        <v>21429</v>
      </c>
      <c r="C7204" t="s">
        <v>21430</v>
      </c>
      <c r="D7204">
        <v>18</v>
      </c>
      <c r="E7204">
        <v>20</v>
      </c>
      <c r="G7204">
        <v>10</v>
      </c>
      <c r="L7204" t="s">
        <v>12086</v>
      </c>
      <c r="M7204">
        <v>7</v>
      </c>
      <c r="N7204">
        <v>2</v>
      </c>
      <c r="T7204" t="s">
        <v>44690</v>
      </c>
      <c r="U7204" t="s">
        <v>44690</v>
      </c>
      <c r="V7204" t="s">
        <v>44690</v>
      </c>
    </row>
    <row r="7205" spans="1:22" x14ac:dyDescent="0.3">
      <c r="A7205">
        <v>13720</v>
      </c>
      <c r="B7205" t="s">
        <v>21431</v>
      </c>
      <c r="C7205" t="s">
        <v>21432</v>
      </c>
      <c r="D7205">
        <v>18</v>
      </c>
      <c r="E7205">
        <v>20</v>
      </c>
      <c r="G7205">
        <v>10</v>
      </c>
      <c r="L7205" t="s">
        <v>12086</v>
      </c>
      <c r="M7205">
        <v>7</v>
      </c>
      <c r="N7205">
        <v>2</v>
      </c>
      <c r="T7205" t="s">
        <v>44691</v>
      </c>
      <c r="U7205" t="s">
        <v>44691</v>
      </c>
      <c r="V7205" t="s">
        <v>44691</v>
      </c>
    </row>
    <row r="7206" spans="1:22" x14ac:dyDescent="0.3">
      <c r="A7206">
        <v>13721</v>
      </c>
      <c r="B7206" t="s">
        <v>21433</v>
      </c>
      <c r="C7206" t="s">
        <v>21434</v>
      </c>
      <c r="D7206">
        <v>18</v>
      </c>
      <c r="E7206">
        <v>20</v>
      </c>
      <c r="G7206">
        <v>10</v>
      </c>
      <c r="L7206" t="s">
        <v>12086</v>
      </c>
      <c r="M7206">
        <v>7</v>
      </c>
      <c r="N7206">
        <v>2</v>
      </c>
      <c r="T7206" t="s">
        <v>44692</v>
      </c>
      <c r="U7206" t="s">
        <v>44692</v>
      </c>
      <c r="V7206" t="s">
        <v>44692</v>
      </c>
    </row>
    <row r="7207" spans="1:22" x14ac:dyDescent="0.3">
      <c r="A7207">
        <v>13722</v>
      </c>
      <c r="B7207" t="s">
        <v>21435</v>
      </c>
      <c r="C7207" t="s">
        <v>21436</v>
      </c>
      <c r="D7207">
        <v>18</v>
      </c>
      <c r="E7207">
        <v>20</v>
      </c>
      <c r="G7207">
        <v>10</v>
      </c>
      <c r="L7207" t="s">
        <v>12086</v>
      </c>
      <c r="M7207">
        <v>7</v>
      </c>
      <c r="N7207">
        <v>2</v>
      </c>
      <c r="T7207" t="s">
        <v>44693</v>
      </c>
      <c r="U7207" t="s">
        <v>44693</v>
      </c>
      <c r="V7207" t="s">
        <v>44693</v>
      </c>
    </row>
    <row r="7208" spans="1:22" x14ac:dyDescent="0.3">
      <c r="A7208">
        <v>13723</v>
      </c>
      <c r="B7208" t="s">
        <v>21437</v>
      </c>
      <c r="C7208" t="s">
        <v>21438</v>
      </c>
      <c r="D7208">
        <v>18</v>
      </c>
      <c r="E7208">
        <v>20</v>
      </c>
      <c r="G7208">
        <v>10</v>
      </c>
      <c r="L7208" t="s">
        <v>12086</v>
      </c>
      <c r="M7208">
        <v>7</v>
      </c>
      <c r="N7208">
        <v>2</v>
      </c>
      <c r="T7208" t="s">
        <v>44694</v>
      </c>
      <c r="U7208" t="s">
        <v>44694</v>
      </c>
      <c r="V7208" t="s">
        <v>44694</v>
      </c>
    </row>
    <row r="7209" spans="1:22" x14ac:dyDescent="0.3">
      <c r="A7209">
        <v>13724</v>
      </c>
      <c r="B7209" t="s">
        <v>21439</v>
      </c>
      <c r="C7209" t="s">
        <v>21440</v>
      </c>
      <c r="D7209">
        <v>18</v>
      </c>
      <c r="E7209">
        <v>20</v>
      </c>
      <c r="G7209">
        <v>10</v>
      </c>
      <c r="L7209" t="s">
        <v>12086</v>
      </c>
      <c r="M7209">
        <v>7</v>
      </c>
      <c r="N7209">
        <v>2</v>
      </c>
      <c r="T7209" t="s">
        <v>44695</v>
      </c>
      <c r="U7209" t="s">
        <v>44695</v>
      </c>
      <c r="V7209" t="s">
        <v>44695</v>
      </c>
    </row>
    <row r="7210" spans="1:22" x14ac:dyDescent="0.3">
      <c r="A7210">
        <v>13725</v>
      </c>
      <c r="B7210" t="s">
        <v>21441</v>
      </c>
      <c r="C7210" t="s">
        <v>21442</v>
      </c>
      <c r="D7210">
        <v>18</v>
      </c>
      <c r="E7210">
        <v>20</v>
      </c>
      <c r="G7210">
        <v>10</v>
      </c>
      <c r="L7210" t="s">
        <v>12086</v>
      </c>
      <c r="M7210">
        <v>7</v>
      </c>
      <c r="N7210">
        <v>2</v>
      </c>
      <c r="T7210" t="s">
        <v>44696</v>
      </c>
      <c r="U7210" t="s">
        <v>44696</v>
      </c>
      <c r="V7210" t="s">
        <v>44696</v>
      </c>
    </row>
    <row r="7211" spans="1:22" x14ac:dyDescent="0.3">
      <c r="A7211">
        <v>13726</v>
      </c>
      <c r="B7211" t="s">
        <v>21443</v>
      </c>
      <c r="C7211" t="s">
        <v>21444</v>
      </c>
      <c r="D7211">
        <v>18</v>
      </c>
      <c r="E7211">
        <v>20</v>
      </c>
      <c r="G7211">
        <v>10</v>
      </c>
      <c r="L7211" t="s">
        <v>12086</v>
      </c>
      <c r="M7211">
        <v>7</v>
      </c>
      <c r="N7211">
        <v>2</v>
      </c>
      <c r="T7211" t="s">
        <v>44697</v>
      </c>
      <c r="U7211" t="s">
        <v>44697</v>
      </c>
      <c r="V7211" t="s">
        <v>44697</v>
      </c>
    </row>
    <row r="7212" spans="1:22" x14ac:dyDescent="0.3">
      <c r="A7212">
        <v>13727</v>
      </c>
      <c r="B7212" t="s">
        <v>21445</v>
      </c>
      <c r="C7212" t="s">
        <v>21446</v>
      </c>
      <c r="D7212">
        <v>18</v>
      </c>
      <c r="E7212">
        <v>20</v>
      </c>
      <c r="G7212">
        <v>10</v>
      </c>
      <c r="L7212" t="s">
        <v>12086</v>
      </c>
      <c r="M7212">
        <v>7</v>
      </c>
      <c r="N7212">
        <v>2</v>
      </c>
      <c r="T7212" t="s">
        <v>44698</v>
      </c>
      <c r="U7212" t="s">
        <v>44698</v>
      </c>
      <c r="V7212" t="s">
        <v>44698</v>
      </c>
    </row>
    <row r="7213" spans="1:22" x14ac:dyDescent="0.3">
      <c r="A7213">
        <v>13728</v>
      </c>
      <c r="B7213" t="s">
        <v>21447</v>
      </c>
      <c r="C7213" t="s">
        <v>21448</v>
      </c>
      <c r="D7213">
        <v>18</v>
      </c>
      <c r="E7213">
        <v>0</v>
      </c>
      <c r="G7213">
        <v>10</v>
      </c>
      <c r="L7213" t="s">
        <v>12086</v>
      </c>
      <c r="M7213">
        <v>7</v>
      </c>
      <c r="N7213">
        <v>2</v>
      </c>
      <c r="T7213" t="s">
        <v>44699</v>
      </c>
      <c r="U7213" t="s">
        <v>44699</v>
      </c>
      <c r="V7213" t="s">
        <v>44699</v>
      </c>
    </row>
    <row r="7214" spans="1:22" x14ac:dyDescent="0.3">
      <c r="A7214">
        <v>13729</v>
      </c>
      <c r="B7214" t="s">
        <v>21449</v>
      </c>
      <c r="C7214" t="s">
        <v>21450</v>
      </c>
      <c r="D7214">
        <v>18</v>
      </c>
      <c r="E7214">
        <v>0</v>
      </c>
      <c r="G7214">
        <v>10</v>
      </c>
      <c r="L7214" t="s">
        <v>12086</v>
      </c>
      <c r="M7214">
        <v>7</v>
      </c>
      <c r="N7214">
        <v>2</v>
      </c>
      <c r="T7214" t="s">
        <v>44700</v>
      </c>
      <c r="U7214" t="s">
        <v>44700</v>
      </c>
      <c r="V7214" t="s">
        <v>44700</v>
      </c>
    </row>
    <row r="7215" spans="1:22" x14ac:dyDescent="0.3">
      <c r="A7215">
        <v>13730</v>
      </c>
      <c r="B7215" t="s">
        <v>21451</v>
      </c>
      <c r="C7215" t="s">
        <v>21452</v>
      </c>
      <c r="D7215">
        <v>18</v>
      </c>
      <c r="E7215">
        <v>0</v>
      </c>
      <c r="G7215">
        <v>10</v>
      </c>
      <c r="L7215" t="s">
        <v>12086</v>
      </c>
      <c r="M7215">
        <v>7</v>
      </c>
      <c r="N7215">
        <v>2</v>
      </c>
      <c r="T7215" t="s">
        <v>44701</v>
      </c>
      <c r="U7215" t="s">
        <v>44701</v>
      </c>
      <c r="V7215" t="s">
        <v>44701</v>
      </c>
    </row>
    <row r="7216" spans="1:22" x14ac:dyDescent="0.3">
      <c r="A7216">
        <v>13731</v>
      </c>
      <c r="B7216" t="s">
        <v>21453</v>
      </c>
      <c r="C7216" t="s">
        <v>21454</v>
      </c>
      <c r="D7216">
        <v>18</v>
      </c>
      <c r="E7216">
        <v>0</v>
      </c>
      <c r="G7216">
        <v>10</v>
      </c>
      <c r="L7216" t="s">
        <v>12086</v>
      </c>
      <c r="M7216">
        <v>7</v>
      </c>
      <c r="N7216">
        <v>2</v>
      </c>
      <c r="T7216" t="s">
        <v>44702</v>
      </c>
      <c r="U7216" t="s">
        <v>44702</v>
      </c>
      <c r="V7216" t="s">
        <v>44702</v>
      </c>
    </row>
    <row r="7217" spans="1:22" x14ac:dyDescent="0.3">
      <c r="A7217">
        <v>13734</v>
      </c>
      <c r="B7217" t="s">
        <v>21455</v>
      </c>
      <c r="C7217" t="s">
        <v>21436</v>
      </c>
      <c r="D7217">
        <v>18</v>
      </c>
      <c r="E7217">
        <v>20</v>
      </c>
      <c r="G7217">
        <v>10</v>
      </c>
      <c r="L7217" t="s">
        <v>12086</v>
      </c>
      <c r="M7217">
        <v>7</v>
      </c>
      <c r="N7217">
        <v>2</v>
      </c>
      <c r="T7217" t="s">
        <v>44693</v>
      </c>
      <c r="U7217" t="s">
        <v>44693</v>
      </c>
      <c r="V7217" t="s">
        <v>44693</v>
      </c>
    </row>
    <row r="7218" spans="1:22" x14ac:dyDescent="0.3">
      <c r="A7218">
        <v>13735</v>
      </c>
      <c r="B7218" t="s">
        <v>21456</v>
      </c>
      <c r="C7218" t="s">
        <v>21438</v>
      </c>
      <c r="D7218">
        <v>18</v>
      </c>
      <c r="E7218">
        <v>20</v>
      </c>
      <c r="G7218">
        <v>10</v>
      </c>
      <c r="L7218" t="s">
        <v>12086</v>
      </c>
      <c r="M7218">
        <v>7</v>
      </c>
      <c r="N7218">
        <v>2</v>
      </c>
      <c r="T7218" t="s">
        <v>44694</v>
      </c>
      <c r="U7218" t="s">
        <v>44694</v>
      </c>
      <c r="V7218" t="s">
        <v>44694</v>
      </c>
    </row>
    <row r="7219" spans="1:22" x14ac:dyDescent="0.3">
      <c r="A7219">
        <v>13736</v>
      </c>
      <c r="B7219" t="s">
        <v>21457</v>
      </c>
      <c r="C7219" t="s">
        <v>21440</v>
      </c>
      <c r="D7219">
        <v>18</v>
      </c>
      <c r="E7219">
        <v>20</v>
      </c>
      <c r="G7219">
        <v>10</v>
      </c>
      <c r="L7219" t="s">
        <v>12086</v>
      </c>
      <c r="M7219">
        <v>7</v>
      </c>
      <c r="N7219">
        <v>2</v>
      </c>
      <c r="T7219" t="s">
        <v>44695</v>
      </c>
      <c r="U7219" t="s">
        <v>44695</v>
      </c>
      <c r="V7219" t="s">
        <v>44695</v>
      </c>
    </row>
    <row r="7220" spans="1:22" x14ac:dyDescent="0.3">
      <c r="A7220">
        <v>13737</v>
      </c>
      <c r="B7220" t="s">
        <v>21458</v>
      </c>
      <c r="C7220" t="s">
        <v>21442</v>
      </c>
      <c r="D7220">
        <v>18</v>
      </c>
      <c r="E7220">
        <v>20</v>
      </c>
      <c r="G7220">
        <v>10</v>
      </c>
      <c r="L7220" t="s">
        <v>12086</v>
      </c>
      <c r="M7220">
        <v>7</v>
      </c>
      <c r="N7220">
        <v>2</v>
      </c>
      <c r="T7220" t="s">
        <v>44696</v>
      </c>
      <c r="U7220" t="s">
        <v>44696</v>
      </c>
      <c r="V7220" t="s">
        <v>44696</v>
      </c>
    </row>
    <row r="7221" spans="1:22" x14ac:dyDescent="0.3">
      <c r="A7221">
        <v>13738</v>
      </c>
      <c r="B7221" t="s">
        <v>21459</v>
      </c>
      <c r="C7221" t="s">
        <v>21460</v>
      </c>
      <c r="D7221">
        <v>18</v>
      </c>
      <c r="E7221">
        <v>20</v>
      </c>
      <c r="G7221">
        <v>10</v>
      </c>
      <c r="L7221" t="s">
        <v>12086</v>
      </c>
      <c r="M7221">
        <v>7</v>
      </c>
      <c r="N7221">
        <v>2</v>
      </c>
      <c r="T7221" t="s">
        <v>44703</v>
      </c>
      <c r="U7221" t="s">
        <v>44703</v>
      </c>
      <c r="V7221" t="s">
        <v>44703</v>
      </c>
    </row>
    <row r="7222" spans="1:22" x14ac:dyDescent="0.3">
      <c r="A7222">
        <v>13739</v>
      </c>
      <c r="B7222" t="s">
        <v>21461</v>
      </c>
      <c r="C7222" t="s">
        <v>21462</v>
      </c>
      <c r="D7222">
        <v>18</v>
      </c>
      <c r="E7222">
        <v>20</v>
      </c>
      <c r="G7222">
        <v>10</v>
      </c>
      <c r="L7222" t="s">
        <v>12086</v>
      </c>
      <c r="M7222">
        <v>7</v>
      </c>
      <c r="N7222">
        <v>2</v>
      </c>
      <c r="T7222" t="s">
        <v>44704</v>
      </c>
      <c r="U7222" t="s">
        <v>44704</v>
      </c>
      <c r="V7222" t="s">
        <v>44704</v>
      </c>
    </row>
    <row r="7223" spans="1:22" x14ac:dyDescent="0.3">
      <c r="A7223">
        <v>13740</v>
      </c>
      <c r="B7223" t="s">
        <v>21463</v>
      </c>
      <c r="C7223" t="s">
        <v>21464</v>
      </c>
      <c r="D7223">
        <v>18</v>
      </c>
      <c r="E7223">
        <v>20</v>
      </c>
      <c r="G7223">
        <v>10</v>
      </c>
      <c r="L7223" t="s">
        <v>12086</v>
      </c>
      <c r="M7223">
        <v>7</v>
      </c>
      <c r="N7223">
        <v>2</v>
      </c>
      <c r="T7223" t="s">
        <v>44705</v>
      </c>
      <c r="U7223" t="s">
        <v>44705</v>
      </c>
      <c r="V7223" t="s">
        <v>44705</v>
      </c>
    </row>
    <row r="7224" spans="1:22" x14ac:dyDescent="0.3">
      <c r="A7224">
        <v>13741</v>
      </c>
      <c r="B7224" t="s">
        <v>21465</v>
      </c>
      <c r="C7224" t="s">
        <v>21466</v>
      </c>
      <c r="D7224">
        <v>18</v>
      </c>
      <c r="E7224">
        <v>20</v>
      </c>
      <c r="G7224">
        <v>10</v>
      </c>
      <c r="L7224" t="s">
        <v>12086</v>
      </c>
      <c r="M7224">
        <v>7</v>
      </c>
      <c r="N7224">
        <v>2</v>
      </c>
      <c r="T7224" t="s">
        <v>44706</v>
      </c>
      <c r="U7224" t="s">
        <v>44706</v>
      </c>
      <c r="V7224" t="s">
        <v>44706</v>
      </c>
    </row>
    <row r="7225" spans="1:22" x14ac:dyDescent="0.3">
      <c r="A7225">
        <v>13742</v>
      </c>
      <c r="B7225" t="s">
        <v>21467</v>
      </c>
      <c r="C7225" t="s">
        <v>21468</v>
      </c>
      <c r="D7225">
        <v>18</v>
      </c>
      <c r="E7225">
        <v>20</v>
      </c>
      <c r="G7225">
        <v>10</v>
      </c>
      <c r="L7225" t="s">
        <v>12086</v>
      </c>
      <c r="M7225">
        <v>7</v>
      </c>
      <c r="N7225">
        <v>2</v>
      </c>
      <c r="T7225" t="s">
        <v>44707</v>
      </c>
      <c r="U7225" t="s">
        <v>44707</v>
      </c>
      <c r="V7225" t="s">
        <v>44707</v>
      </c>
    </row>
    <row r="7226" spans="1:22" x14ac:dyDescent="0.3">
      <c r="A7226">
        <v>13743</v>
      </c>
      <c r="B7226" t="s">
        <v>21469</v>
      </c>
      <c r="C7226" t="s">
        <v>21470</v>
      </c>
      <c r="D7226">
        <v>18</v>
      </c>
      <c r="E7226">
        <v>20</v>
      </c>
      <c r="G7226">
        <v>10</v>
      </c>
      <c r="L7226" t="s">
        <v>12086</v>
      </c>
      <c r="M7226">
        <v>7</v>
      </c>
      <c r="N7226">
        <v>2</v>
      </c>
      <c r="T7226" t="s">
        <v>44708</v>
      </c>
      <c r="U7226" t="s">
        <v>44708</v>
      </c>
      <c r="V7226" t="s">
        <v>44708</v>
      </c>
    </row>
    <row r="7227" spans="1:22" x14ac:dyDescent="0.3">
      <c r="A7227">
        <v>13744</v>
      </c>
      <c r="B7227" t="s">
        <v>21471</v>
      </c>
      <c r="C7227" t="s">
        <v>21472</v>
      </c>
      <c r="D7227">
        <v>18</v>
      </c>
      <c r="E7227">
        <v>20</v>
      </c>
      <c r="G7227">
        <v>10</v>
      </c>
      <c r="L7227" t="s">
        <v>12086</v>
      </c>
      <c r="M7227">
        <v>7</v>
      </c>
      <c r="N7227">
        <v>2</v>
      </c>
      <c r="T7227" t="s">
        <v>44709</v>
      </c>
      <c r="U7227" t="s">
        <v>44709</v>
      </c>
      <c r="V7227" t="s">
        <v>44709</v>
      </c>
    </row>
    <row r="7228" spans="1:22" x14ac:dyDescent="0.3">
      <c r="A7228">
        <v>13745</v>
      </c>
      <c r="B7228" t="s">
        <v>21473</v>
      </c>
      <c r="C7228" t="s">
        <v>21474</v>
      </c>
      <c r="D7228">
        <v>18</v>
      </c>
      <c r="E7228">
        <v>20</v>
      </c>
      <c r="G7228">
        <v>10</v>
      </c>
      <c r="L7228" t="s">
        <v>12086</v>
      </c>
      <c r="M7228">
        <v>7</v>
      </c>
      <c r="N7228">
        <v>2</v>
      </c>
      <c r="T7228" t="s">
        <v>44710</v>
      </c>
      <c r="U7228" t="s">
        <v>44710</v>
      </c>
      <c r="V7228" t="s">
        <v>44710</v>
      </c>
    </row>
    <row r="7229" spans="1:22" x14ac:dyDescent="0.3">
      <c r="A7229">
        <v>13746</v>
      </c>
      <c r="B7229" t="s">
        <v>21475</v>
      </c>
      <c r="C7229" t="s">
        <v>21476</v>
      </c>
      <c r="D7229">
        <v>18</v>
      </c>
      <c r="E7229">
        <v>20</v>
      </c>
      <c r="G7229">
        <v>10</v>
      </c>
      <c r="L7229" t="s">
        <v>12086</v>
      </c>
      <c r="M7229">
        <v>7</v>
      </c>
      <c r="N7229">
        <v>2</v>
      </c>
      <c r="T7229" t="s">
        <v>44711</v>
      </c>
      <c r="U7229" t="s">
        <v>44711</v>
      </c>
      <c r="V7229" t="s">
        <v>44711</v>
      </c>
    </row>
    <row r="7230" spans="1:22" x14ac:dyDescent="0.3">
      <c r="A7230">
        <v>13747</v>
      </c>
      <c r="B7230" t="s">
        <v>21477</v>
      </c>
      <c r="C7230" t="s">
        <v>21478</v>
      </c>
      <c r="D7230">
        <v>18</v>
      </c>
      <c r="E7230">
        <v>20</v>
      </c>
      <c r="G7230">
        <v>10</v>
      </c>
      <c r="L7230" t="s">
        <v>12086</v>
      </c>
      <c r="M7230">
        <v>7</v>
      </c>
      <c r="N7230">
        <v>2</v>
      </c>
      <c r="T7230" t="s">
        <v>44712</v>
      </c>
      <c r="U7230" t="s">
        <v>44712</v>
      </c>
      <c r="V7230" t="s">
        <v>44712</v>
      </c>
    </row>
    <row r="7231" spans="1:22" x14ac:dyDescent="0.3">
      <c r="A7231">
        <v>13748</v>
      </c>
      <c r="B7231" t="s">
        <v>21479</v>
      </c>
      <c r="C7231" t="s">
        <v>21480</v>
      </c>
      <c r="D7231">
        <v>18</v>
      </c>
      <c r="E7231">
        <v>20</v>
      </c>
      <c r="G7231">
        <v>10</v>
      </c>
      <c r="L7231" t="s">
        <v>12086</v>
      </c>
      <c r="M7231">
        <v>7</v>
      </c>
      <c r="N7231">
        <v>2</v>
      </c>
      <c r="T7231" t="s">
        <v>44713</v>
      </c>
      <c r="U7231" t="s">
        <v>44713</v>
      </c>
      <c r="V7231" t="s">
        <v>44713</v>
      </c>
    </row>
    <row r="7232" spans="1:22" x14ac:dyDescent="0.3">
      <c r="A7232">
        <v>13749</v>
      </c>
      <c r="B7232" t="s">
        <v>21481</v>
      </c>
      <c r="C7232" t="s">
        <v>21482</v>
      </c>
      <c r="D7232">
        <v>18</v>
      </c>
      <c r="E7232">
        <v>20</v>
      </c>
      <c r="G7232">
        <v>10</v>
      </c>
      <c r="L7232" t="s">
        <v>12086</v>
      </c>
      <c r="M7232">
        <v>7</v>
      </c>
      <c r="N7232">
        <v>2</v>
      </c>
      <c r="T7232" t="s">
        <v>44714</v>
      </c>
      <c r="U7232" t="s">
        <v>44714</v>
      </c>
      <c r="V7232" t="s">
        <v>44714</v>
      </c>
    </row>
    <row r="7233" spans="1:22" x14ac:dyDescent="0.3">
      <c r="A7233">
        <v>13750</v>
      </c>
      <c r="B7233" t="s">
        <v>21483</v>
      </c>
      <c r="C7233" t="s">
        <v>21484</v>
      </c>
      <c r="D7233">
        <v>18</v>
      </c>
      <c r="E7233">
        <v>20</v>
      </c>
      <c r="G7233">
        <v>10</v>
      </c>
      <c r="L7233" t="s">
        <v>12086</v>
      </c>
      <c r="M7233">
        <v>7</v>
      </c>
      <c r="N7233">
        <v>2</v>
      </c>
      <c r="T7233" t="s">
        <v>44715</v>
      </c>
      <c r="U7233" t="s">
        <v>44715</v>
      </c>
      <c r="V7233" t="s">
        <v>44715</v>
      </c>
    </row>
    <row r="7234" spans="1:22" x14ac:dyDescent="0.3">
      <c r="A7234">
        <v>13751</v>
      </c>
      <c r="B7234" t="s">
        <v>21485</v>
      </c>
      <c r="C7234" t="s">
        <v>21486</v>
      </c>
      <c r="D7234">
        <v>18</v>
      </c>
      <c r="E7234">
        <v>20</v>
      </c>
      <c r="G7234">
        <v>10</v>
      </c>
      <c r="L7234" t="s">
        <v>12086</v>
      </c>
      <c r="M7234">
        <v>7</v>
      </c>
      <c r="N7234">
        <v>2</v>
      </c>
      <c r="T7234" t="s">
        <v>44716</v>
      </c>
      <c r="U7234" t="s">
        <v>44716</v>
      </c>
      <c r="V7234" t="s">
        <v>44716</v>
      </c>
    </row>
    <row r="7235" spans="1:22" x14ac:dyDescent="0.3">
      <c r="A7235">
        <v>13752</v>
      </c>
      <c r="B7235" t="s">
        <v>21487</v>
      </c>
      <c r="C7235" t="s">
        <v>21488</v>
      </c>
      <c r="D7235">
        <v>18</v>
      </c>
      <c r="E7235">
        <v>20</v>
      </c>
      <c r="G7235">
        <v>10</v>
      </c>
      <c r="L7235" t="s">
        <v>12086</v>
      </c>
      <c r="M7235">
        <v>7</v>
      </c>
      <c r="N7235">
        <v>2</v>
      </c>
      <c r="T7235" t="s">
        <v>44717</v>
      </c>
      <c r="U7235" t="s">
        <v>44717</v>
      </c>
      <c r="V7235" t="s">
        <v>44717</v>
      </c>
    </row>
    <row r="7236" spans="1:22" x14ac:dyDescent="0.3">
      <c r="A7236">
        <v>13753</v>
      </c>
      <c r="B7236" t="s">
        <v>21489</v>
      </c>
      <c r="C7236" t="s">
        <v>21490</v>
      </c>
      <c r="D7236">
        <v>18</v>
      </c>
      <c r="E7236">
        <v>20</v>
      </c>
      <c r="G7236">
        <v>10</v>
      </c>
      <c r="L7236" t="s">
        <v>12086</v>
      </c>
      <c r="M7236">
        <v>7</v>
      </c>
      <c r="N7236">
        <v>2</v>
      </c>
      <c r="T7236" t="s">
        <v>44718</v>
      </c>
      <c r="U7236" t="s">
        <v>44718</v>
      </c>
      <c r="V7236" t="s">
        <v>44718</v>
      </c>
    </row>
    <row r="7237" spans="1:22" x14ac:dyDescent="0.3">
      <c r="A7237">
        <v>13754</v>
      </c>
      <c r="B7237" t="s">
        <v>21491</v>
      </c>
      <c r="C7237" t="s">
        <v>21492</v>
      </c>
      <c r="D7237">
        <v>18</v>
      </c>
      <c r="E7237">
        <v>20</v>
      </c>
      <c r="G7237">
        <v>10</v>
      </c>
      <c r="L7237" t="s">
        <v>12086</v>
      </c>
      <c r="M7237">
        <v>7</v>
      </c>
      <c r="N7237">
        <v>2</v>
      </c>
      <c r="T7237" t="s">
        <v>44719</v>
      </c>
      <c r="U7237" t="s">
        <v>44719</v>
      </c>
      <c r="V7237" t="s">
        <v>44719</v>
      </c>
    </row>
    <row r="7238" spans="1:22" x14ac:dyDescent="0.3">
      <c r="A7238">
        <v>13755</v>
      </c>
      <c r="B7238" t="s">
        <v>21493</v>
      </c>
      <c r="C7238" t="s">
        <v>21494</v>
      </c>
      <c r="D7238">
        <v>18</v>
      </c>
      <c r="E7238">
        <v>20</v>
      </c>
      <c r="G7238">
        <v>10</v>
      </c>
      <c r="L7238" t="s">
        <v>12086</v>
      </c>
      <c r="M7238">
        <v>7</v>
      </c>
      <c r="N7238">
        <v>2</v>
      </c>
      <c r="T7238" t="s">
        <v>44720</v>
      </c>
      <c r="U7238" t="s">
        <v>44720</v>
      </c>
      <c r="V7238" t="s">
        <v>44720</v>
      </c>
    </row>
    <row r="7239" spans="1:22" x14ac:dyDescent="0.3">
      <c r="A7239">
        <v>13756</v>
      </c>
      <c r="B7239" t="s">
        <v>21495</v>
      </c>
      <c r="C7239" t="s">
        <v>21496</v>
      </c>
      <c r="D7239">
        <v>18</v>
      </c>
      <c r="E7239">
        <v>20</v>
      </c>
      <c r="G7239">
        <v>10</v>
      </c>
      <c r="L7239" t="s">
        <v>12086</v>
      </c>
      <c r="M7239">
        <v>7</v>
      </c>
      <c r="N7239">
        <v>2</v>
      </c>
      <c r="T7239" t="s">
        <v>44721</v>
      </c>
      <c r="U7239" t="s">
        <v>44721</v>
      </c>
      <c r="V7239" t="s">
        <v>44721</v>
      </c>
    </row>
    <row r="7240" spans="1:22" x14ac:dyDescent="0.3">
      <c r="A7240">
        <v>13757</v>
      </c>
      <c r="B7240" t="s">
        <v>21497</v>
      </c>
      <c r="C7240" t="s">
        <v>21498</v>
      </c>
      <c r="D7240">
        <v>18</v>
      </c>
      <c r="E7240">
        <v>20</v>
      </c>
      <c r="G7240">
        <v>10</v>
      </c>
      <c r="L7240" t="s">
        <v>12086</v>
      </c>
      <c r="M7240">
        <v>7</v>
      </c>
      <c r="N7240">
        <v>2</v>
      </c>
      <c r="T7240" t="s">
        <v>44722</v>
      </c>
      <c r="U7240" t="s">
        <v>44722</v>
      </c>
      <c r="V7240" t="s">
        <v>44722</v>
      </c>
    </row>
    <row r="7241" spans="1:22" x14ac:dyDescent="0.3">
      <c r="A7241">
        <v>13758</v>
      </c>
      <c r="B7241" t="s">
        <v>21499</v>
      </c>
      <c r="C7241" t="s">
        <v>21500</v>
      </c>
      <c r="D7241">
        <v>18</v>
      </c>
      <c r="E7241">
        <v>20</v>
      </c>
      <c r="G7241">
        <v>10</v>
      </c>
      <c r="L7241" t="s">
        <v>12086</v>
      </c>
      <c r="M7241">
        <v>7</v>
      </c>
      <c r="N7241">
        <v>2</v>
      </c>
      <c r="T7241" t="s">
        <v>44723</v>
      </c>
      <c r="U7241" t="s">
        <v>44723</v>
      </c>
      <c r="V7241" t="s">
        <v>44723</v>
      </c>
    </row>
    <row r="7242" spans="1:22" x14ac:dyDescent="0.3">
      <c r="A7242">
        <v>13759</v>
      </c>
      <c r="B7242" t="s">
        <v>21501</v>
      </c>
      <c r="C7242" t="s">
        <v>19733</v>
      </c>
      <c r="D7242">
        <v>18</v>
      </c>
      <c r="E7242">
        <v>20</v>
      </c>
      <c r="G7242">
        <v>10</v>
      </c>
      <c r="L7242" t="s">
        <v>12086</v>
      </c>
      <c r="M7242">
        <v>7</v>
      </c>
      <c r="N7242">
        <v>2</v>
      </c>
      <c r="T7242" t="s">
        <v>44724</v>
      </c>
      <c r="U7242" t="s">
        <v>44724</v>
      </c>
      <c r="V7242" t="s">
        <v>44724</v>
      </c>
    </row>
    <row r="7243" spans="1:22" x14ac:dyDescent="0.3">
      <c r="A7243">
        <v>13760</v>
      </c>
      <c r="B7243" t="s">
        <v>21502</v>
      </c>
      <c r="C7243" t="s">
        <v>21503</v>
      </c>
      <c r="D7243">
        <v>18</v>
      </c>
      <c r="E7243">
        <v>20</v>
      </c>
      <c r="G7243">
        <v>10</v>
      </c>
      <c r="L7243" t="s">
        <v>12086</v>
      </c>
      <c r="M7243">
        <v>7</v>
      </c>
      <c r="N7243">
        <v>2</v>
      </c>
      <c r="T7243" t="s">
        <v>44725</v>
      </c>
      <c r="U7243" t="s">
        <v>44725</v>
      </c>
      <c r="V7243" t="s">
        <v>44725</v>
      </c>
    </row>
    <row r="7244" spans="1:22" x14ac:dyDescent="0.3">
      <c r="A7244">
        <v>13761</v>
      </c>
      <c r="B7244" t="s">
        <v>21504</v>
      </c>
      <c r="C7244" t="s">
        <v>21505</v>
      </c>
      <c r="D7244">
        <v>18</v>
      </c>
      <c r="E7244">
        <v>20</v>
      </c>
      <c r="G7244">
        <v>10</v>
      </c>
      <c r="L7244" t="s">
        <v>12086</v>
      </c>
      <c r="M7244">
        <v>7</v>
      </c>
      <c r="N7244">
        <v>2</v>
      </c>
      <c r="T7244" t="s">
        <v>44726</v>
      </c>
      <c r="U7244" t="s">
        <v>44726</v>
      </c>
      <c r="V7244" t="s">
        <v>44726</v>
      </c>
    </row>
    <row r="7245" spans="1:22" x14ac:dyDescent="0.3">
      <c r="A7245">
        <v>13762</v>
      </c>
      <c r="B7245" t="s">
        <v>21506</v>
      </c>
      <c r="C7245" t="s">
        <v>19731</v>
      </c>
      <c r="D7245">
        <v>18</v>
      </c>
      <c r="E7245">
        <v>20</v>
      </c>
      <c r="G7245">
        <v>10</v>
      </c>
      <c r="L7245" t="s">
        <v>12086</v>
      </c>
      <c r="M7245">
        <v>7</v>
      </c>
      <c r="N7245">
        <v>2</v>
      </c>
      <c r="T7245" t="s">
        <v>44727</v>
      </c>
      <c r="U7245" t="s">
        <v>44727</v>
      </c>
      <c r="V7245" t="s">
        <v>44727</v>
      </c>
    </row>
    <row r="7246" spans="1:22" x14ac:dyDescent="0.3">
      <c r="A7246">
        <v>13763</v>
      </c>
      <c r="B7246" t="s">
        <v>21507</v>
      </c>
      <c r="C7246" t="s">
        <v>21508</v>
      </c>
      <c r="D7246">
        <v>18</v>
      </c>
      <c r="E7246">
        <v>20</v>
      </c>
      <c r="G7246">
        <v>10</v>
      </c>
      <c r="L7246" t="s">
        <v>12086</v>
      </c>
      <c r="M7246">
        <v>7</v>
      </c>
      <c r="N7246">
        <v>2</v>
      </c>
      <c r="T7246" t="s">
        <v>44728</v>
      </c>
      <c r="U7246" t="s">
        <v>44728</v>
      </c>
      <c r="V7246" t="s">
        <v>44728</v>
      </c>
    </row>
    <row r="7247" spans="1:22" x14ac:dyDescent="0.3">
      <c r="A7247">
        <v>13764</v>
      </c>
      <c r="B7247" t="s">
        <v>21509</v>
      </c>
      <c r="C7247" t="s">
        <v>21510</v>
      </c>
      <c r="D7247">
        <v>18</v>
      </c>
      <c r="E7247">
        <v>20</v>
      </c>
      <c r="G7247">
        <v>10</v>
      </c>
      <c r="L7247" t="s">
        <v>12086</v>
      </c>
      <c r="M7247">
        <v>7</v>
      </c>
      <c r="N7247">
        <v>2</v>
      </c>
      <c r="T7247" t="s">
        <v>44729</v>
      </c>
      <c r="U7247" t="s">
        <v>44729</v>
      </c>
      <c r="V7247" t="s">
        <v>44729</v>
      </c>
    </row>
    <row r="7248" spans="1:22" x14ac:dyDescent="0.3">
      <c r="A7248">
        <v>13765</v>
      </c>
      <c r="B7248" t="s">
        <v>21511</v>
      </c>
      <c r="C7248" t="s">
        <v>21512</v>
      </c>
      <c r="D7248">
        <v>18</v>
      </c>
      <c r="E7248">
        <v>20</v>
      </c>
      <c r="G7248">
        <v>10</v>
      </c>
      <c r="L7248" t="s">
        <v>12086</v>
      </c>
      <c r="M7248">
        <v>7</v>
      </c>
      <c r="N7248">
        <v>2</v>
      </c>
      <c r="T7248" t="s">
        <v>44730</v>
      </c>
      <c r="U7248" t="s">
        <v>44730</v>
      </c>
      <c r="V7248" t="s">
        <v>44730</v>
      </c>
    </row>
    <row r="7249" spans="1:22" x14ac:dyDescent="0.3">
      <c r="A7249">
        <v>13766</v>
      </c>
      <c r="B7249" t="s">
        <v>21513</v>
      </c>
      <c r="C7249" t="s">
        <v>21514</v>
      </c>
      <c r="D7249">
        <v>18</v>
      </c>
      <c r="E7249">
        <v>20</v>
      </c>
      <c r="G7249">
        <v>10</v>
      </c>
      <c r="L7249" t="s">
        <v>12086</v>
      </c>
      <c r="M7249">
        <v>7</v>
      </c>
      <c r="N7249">
        <v>2</v>
      </c>
      <c r="T7249" t="s">
        <v>44731</v>
      </c>
      <c r="U7249" t="s">
        <v>44731</v>
      </c>
      <c r="V7249" t="s">
        <v>44731</v>
      </c>
    </row>
    <row r="7250" spans="1:22" x14ac:dyDescent="0.3">
      <c r="A7250">
        <v>13767</v>
      </c>
      <c r="B7250" t="s">
        <v>21515</v>
      </c>
      <c r="C7250" t="s">
        <v>21516</v>
      </c>
      <c r="D7250">
        <v>18</v>
      </c>
      <c r="E7250">
        <v>20</v>
      </c>
      <c r="G7250">
        <v>10</v>
      </c>
      <c r="L7250" t="s">
        <v>12086</v>
      </c>
      <c r="M7250">
        <v>7</v>
      </c>
      <c r="N7250">
        <v>2</v>
      </c>
      <c r="T7250" t="s">
        <v>44732</v>
      </c>
      <c r="U7250" t="s">
        <v>44732</v>
      </c>
      <c r="V7250" t="s">
        <v>44732</v>
      </c>
    </row>
    <row r="7251" spans="1:22" x14ac:dyDescent="0.3">
      <c r="A7251">
        <v>13768</v>
      </c>
      <c r="B7251" t="s">
        <v>21517</v>
      </c>
      <c r="C7251" t="s">
        <v>21518</v>
      </c>
      <c r="D7251">
        <v>18</v>
      </c>
      <c r="E7251">
        <v>20</v>
      </c>
      <c r="G7251">
        <v>10</v>
      </c>
      <c r="L7251" t="s">
        <v>12086</v>
      </c>
      <c r="M7251">
        <v>7</v>
      </c>
      <c r="N7251">
        <v>2</v>
      </c>
      <c r="T7251" t="s">
        <v>44733</v>
      </c>
      <c r="U7251" t="s">
        <v>44733</v>
      </c>
      <c r="V7251" t="s">
        <v>44733</v>
      </c>
    </row>
    <row r="7252" spans="1:22" x14ac:dyDescent="0.3">
      <c r="A7252">
        <v>13769</v>
      </c>
      <c r="B7252" t="s">
        <v>21519</v>
      </c>
      <c r="C7252" t="s">
        <v>21520</v>
      </c>
      <c r="D7252">
        <v>18</v>
      </c>
      <c r="E7252">
        <v>20</v>
      </c>
      <c r="G7252">
        <v>10</v>
      </c>
      <c r="L7252" t="s">
        <v>12086</v>
      </c>
      <c r="M7252">
        <v>7</v>
      </c>
      <c r="N7252">
        <v>2</v>
      </c>
      <c r="T7252" t="s">
        <v>44734</v>
      </c>
      <c r="U7252" t="s">
        <v>44734</v>
      </c>
      <c r="V7252" t="s">
        <v>44734</v>
      </c>
    </row>
    <row r="7253" spans="1:22" x14ac:dyDescent="0.3">
      <c r="A7253">
        <v>13770</v>
      </c>
      <c r="B7253" t="s">
        <v>21521</v>
      </c>
      <c r="C7253" t="s">
        <v>21522</v>
      </c>
      <c r="D7253">
        <v>18</v>
      </c>
      <c r="E7253">
        <v>20</v>
      </c>
      <c r="G7253">
        <v>10</v>
      </c>
      <c r="L7253" t="s">
        <v>12086</v>
      </c>
      <c r="M7253">
        <v>7</v>
      </c>
      <c r="N7253">
        <v>2</v>
      </c>
      <c r="T7253" t="s">
        <v>44735</v>
      </c>
      <c r="U7253" t="s">
        <v>44735</v>
      </c>
      <c r="V7253" t="s">
        <v>44735</v>
      </c>
    </row>
    <row r="7254" spans="1:22" x14ac:dyDescent="0.3">
      <c r="A7254">
        <v>13771</v>
      </c>
      <c r="B7254" t="s">
        <v>21523</v>
      </c>
      <c r="C7254" t="s">
        <v>21524</v>
      </c>
      <c r="D7254">
        <v>18</v>
      </c>
      <c r="E7254">
        <v>20</v>
      </c>
      <c r="G7254">
        <v>10</v>
      </c>
      <c r="L7254" t="s">
        <v>12086</v>
      </c>
      <c r="M7254">
        <v>7</v>
      </c>
      <c r="N7254">
        <v>2</v>
      </c>
      <c r="T7254" t="s">
        <v>44736</v>
      </c>
      <c r="U7254" t="s">
        <v>44736</v>
      </c>
      <c r="V7254" t="s">
        <v>44736</v>
      </c>
    </row>
    <row r="7255" spans="1:22" x14ac:dyDescent="0.3">
      <c r="A7255">
        <v>13772</v>
      </c>
      <c r="B7255" t="s">
        <v>21525</v>
      </c>
      <c r="C7255" t="s">
        <v>21526</v>
      </c>
      <c r="D7255">
        <v>18</v>
      </c>
      <c r="E7255">
        <v>20</v>
      </c>
      <c r="G7255">
        <v>10</v>
      </c>
      <c r="L7255" t="s">
        <v>12086</v>
      </c>
      <c r="M7255">
        <v>7</v>
      </c>
      <c r="N7255">
        <v>2</v>
      </c>
      <c r="T7255" t="s">
        <v>44737</v>
      </c>
      <c r="U7255" t="s">
        <v>44737</v>
      </c>
      <c r="V7255" t="s">
        <v>44737</v>
      </c>
    </row>
    <row r="7256" spans="1:22" x14ac:dyDescent="0.3">
      <c r="A7256">
        <v>13773</v>
      </c>
      <c r="B7256" t="s">
        <v>21527</v>
      </c>
      <c r="C7256" t="s">
        <v>21528</v>
      </c>
      <c r="D7256">
        <v>18</v>
      </c>
      <c r="E7256">
        <v>20</v>
      </c>
      <c r="G7256">
        <v>10</v>
      </c>
      <c r="L7256" t="s">
        <v>12086</v>
      </c>
      <c r="M7256">
        <v>7</v>
      </c>
      <c r="N7256">
        <v>2</v>
      </c>
      <c r="T7256" t="s">
        <v>44738</v>
      </c>
      <c r="U7256" t="s">
        <v>44738</v>
      </c>
      <c r="V7256" t="s">
        <v>44738</v>
      </c>
    </row>
    <row r="7257" spans="1:22" x14ac:dyDescent="0.3">
      <c r="A7257">
        <v>13774</v>
      </c>
      <c r="B7257" t="s">
        <v>21529</v>
      </c>
      <c r="C7257" t="s">
        <v>21530</v>
      </c>
      <c r="D7257">
        <v>18</v>
      </c>
      <c r="E7257">
        <v>20</v>
      </c>
      <c r="G7257">
        <v>10</v>
      </c>
      <c r="L7257" t="s">
        <v>12086</v>
      </c>
      <c r="M7257">
        <v>7</v>
      </c>
      <c r="N7257">
        <v>2</v>
      </c>
      <c r="T7257" t="s">
        <v>44739</v>
      </c>
      <c r="U7257" t="s">
        <v>44739</v>
      </c>
      <c r="V7257" t="s">
        <v>44739</v>
      </c>
    </row>
    <row r="7258" spans="1:22" x14ac:dyDescent="0.3">
      <c r="A7258">
        <v>13775</v>
      </c>
      <c r="B7258" t="s">
        <v>21531</v>
      </c>
      <c r="C7258" t="s">
        <v>21532</v>
      </c>
      <c r="D7258">
        <v>18</v>
      </c>
      <c r="E7258">
        <v>20</v>
      </c>
      <c r="G7258">
        <v>10</v>
      </c>
      <c r="L7258" t="s">
        <v>12086</v>
      </c>
      <c r="M7258">
        <v>7</v>
      </c>
      <c r="N7258">
        <v>2</v>
      </c>
      <c r="T7258" t="s">
        <v>44740</v>
      </c>
      <c r="U7258" t="s">
        <v>44740</v>
      </c>
      <c r="V7258" t="s">
        <v>44740</v>
      </c>
    </row>
    <row r="7259" spans="1:22" x14ac:dyDescent="0.3">
      <c r="A7259">
        <v>13776</v>
      </c>
      <c r="B7259" t="s">
        <v>21533</v>
      </c>
      <c r="C7259" t="s">
        <v>21534</v>
      </c>
      <c r="D7259">
        <v>18</v>
      </c>
      <c r="E7259">
        <v>20</v>
      </c>
      <c r="G7259">
        <v>10</v>
      </c>
      <c r="L7259" t="s">
        <v>12086</v>
      </c>
      <c r="M7259">
        <v>7</v>
      </c>
      <c r="N7259">
        <v>2</v>
      </c>
      <c r="T7259" t="s">
        <v>44741</v>
      </c>
      <c r="U7259" t="s">
        <v>44741</v>
      </c>
      <c r="V7259" t="s">
        <v>44741</v>
      </c>
    </row>
    <row r="7260" spans="1:22" x14ac:dyDescent="0.3">
      <c r="A7260">
        <v>13777</v>
      </c>
      <c r="B7260" t="s">
        <v>21535</v>
      </c>
      <c r="C7260" t="s">
        <v>21536</v>
      </c>
      <c r="D7260">
        <v>18</v>
      </c>
      <c r="E7260">
        <v>20</v>
      </c>
      <c r="G7260">
        <v>10</v>
      </c>
      <c r="L7260" t="s">
        <v>12086</v>
      </c>
      <c r="M7260">
        <v>7</v>
      </c>
      <c r="N7260">
        <v>2</v>
      </c>
      <c r="T7260" t="s">
        <v>44742</v>
      </c>
      <c r="U7260" t="s">
        <v>44742</v>
      </c>
      <c r="V7260" t="s">
        <v>44742</v>
      </c>
    </row>
    <row r="7261" spans="1:22" x14ac:dyDescent="0.3">
      <c r="A7261">
        <v>13778</v>
      </c>
      <c r="B7261" t="s">
        <v>21537</v>
      </c>
      <c r="C7261" t="s">
        <v>21538</v>
      </c>
      <c r="D7261">
        <v>18</v>
      </c>
      <c r="E7261">
        <v>20</v>
      </c>
      <c r="G7261">
        <v>10</v>
      </c>
      <c r="L7261" t="s">
        <v>12086</v>
      </c>
      <c r="M7261">
        <v>7</v>
      </c>
      <c r="N7261">
        <v>2</v>
      </c>
      <c r="T7261" t="s">
        <v>44743</v>
      </c>
      <c r="U7261" t="s">
        <v>44743</v>
      </c>
      <c r="V7261" t="s">
        <v>44743</v>
      </c>
    </row>
    <row r="7262" spans="1:22" x14ac:dyDescent="0.3">
      <c r="A7262">
        <v>13779</v>
      </c>
      <c r="B7262" t="s">
        <v>21539</v>
      </c>
      <c r="C7262" t="s">
        <v>21540</v>
      </c>
      <c r="D7262">
        <v>18</v>
      </c>
      <c r="E7262">
        <v>20</v>
      </c>
      <c r="G7262">
        <v>10</v>
      </c>
      <c r="L7262" t="s">
        <v>12086</v>
      </c>
      <c r="M7262">
        <v>7</v>
      </c>
      <c r="N7262">
        <v>2</v>
      </c>
      <c r="T7262" t="s">
        <v>44744</v>
      </c>
      <c r="U7262" t="s">
        <v>44744</v>
      </c>
      <c r="V7262" t="s">
        <v>44744</v>
      </c>
    </row>
    <row r="7263" spans="1:22" x14ac:dyDescent="0.3">
      <c r="A7263">
        <v>13780</v>
      </c>
      <c r="B7263" t="s">
        <v>21541</v>
      </c>
      <c r="C7263" t="s">
        <v>21542</v>
      </c>
      <c r="D7263">
        <v>18</v>
      </c>
      <c r="E7263">
        <v>20</v>
      </c>
      <c r="G7263">
        <v>10</v>
      </c>
      <c r="L7263" t="s">
        <v>12086</v>
      </c>
      <c r="M7263">
        <v>7</v>
      </c>
      <c r="N7263">
        <v>2</v>
      </c>
      <c r="T7263" t="s">
        <v>44745</v>
      </c>
      <c r="U7263" t="s">
        <v>44745</v>
      </c>
      <c r="V7263" t="s">
        <v>44745</v>
      </c>
    </row>
    <row r="7264" spans="1:22" x14ac:dyDescent="0.3">
      <c r="A7264">
        <v>13781</v>
      </c>
      <c r="B7264" t="s">
        <v>21543</v>
      </c>
      <c r="C7264" t="s">
        <v>21013</v>
      </c>
      <c r="D7264">
        <v>18</v>
      </c>
      <c r="E7264">
        <v>20</v>
      </c>
      <c r="G7264">
        <v>10</v>
      </c>
      <c r="L7264" t="s">
        <v>12086</v>
      </c>
      <c r="M7264">
        <v>7</v>
      </c>
      <c r="N7264">
        <v>2</v>
      </c>
      <c r="T7264" t="s">
        <v>44746</v>
      </c>
      <c r="U7264" t="s">
        <v>44746</v>
      </c>
      <c r="V7264" t="s">
        <v>44746</v>
      </c>
    </row>
    <row r="7265" spans="1:22" x14ac:dyDescent="0.3">
      <c r="A7265">
        <v>13782</v>
      </c>
      <c r="B7265" t="s">
        <v>21544</v>
      </c>
      <c r="C7265" t="s">
        <v>21545</v>
      </c>
      <c r="D7265">
        <v>18</v>
      </c>
      <c r="E7265">
        <v>20</v>
      </c>
      <c r="G7265">
        <v>10</v>
      </c>
      <c r="L7265" t="s">
        <v>12086</v>
      </c>
      <c r="M7265">
        <v>7</v>
      </c>
      <c r="N7265">
        <v>2</v>
      </c>
      <c r="T7265" t="s">
        <v>44747</v>
      </c>
      <c r="U7265" t="s">
        <v>44747</v>
      </c>
      <c r="V7265" t="s">
        <v>44747</v>
      </c>
    </row>
    <row r="7266" spans="1:22" x14ac:dyDescent="0.3">
      <c r="A7266">
        <v>13783</v>
      </c>
      <c r="B7266" t="s">
        <v>21546</v>
      </c>
      <c r="C7266" t="s">
        <v>21547</v>
      </c>
      <c r="D7266">
        <v>18</v>
      </c>
      <c r="E7266">
        <v>20</v>
      </c>
      <c r="G7266">
        <v>10</v>
      </c>
      <c r="L7266" t="s">
        <v>12086</v>
      </c>
      <c r="M7266">
        <v>7</v>
      </c>
      <c r="N7266">
        <v>2</v>
      </c>
      <c r="T7266" t="s">
        <v>44748</v>
      </c>
      <c r="U7266" t="s">
        <v>44748</v>
      </c>
      <c r="V7266" t="s">
        <v>44748</v>
      </c>
    </row>
    <row r="7267" spans="1:22" x14ac:dyDescent="0.3">
      <c r="A7267">
        <v>13784</v>
      </c>
      <c r="B7267" t="s">
        <v>21548</v>
      </c>
      <c r="C7267" t="s">
        <v>21549</v>
      </c>
      <c r="D7267">
        <v>18</v>
      </c>
      <c r="E7267">
        <v>20</v>
      </c>
      <c r="G7267">
        <v>10</v>
      </c>
      <c r="L7267" t="s">
        <v>12086</v>
      </c>
      <c r="M7267">
        <v>7</v>
      </c>
      <c r="N7267">
        <v>2</v>
      </c>
      <c r="T7267" t="s">
        <v>44749</v>
      </c>
      <c r="U7267" t="s">
        <v>44749</v>
      </c>
      <c r="V7267" t="s">
        <v>44749</v>
      </c>
    </row>
    <row r="7268" spans="1:22" x14ac:dyDescent="0.3">
      <c r="A7268">
        <v>13785</v>
      </c>
      <c r="B7268" t="s">
        <v>21550</v>
      </c>
      <c r="C7268" t="s">
        <v>21514</v>
      </c>
      <c r="D7268">
        <v>18</v>
      </c>
      <c r="E7268">
        <v>20</v>
      </c>
      <c r="G7268">
        <v>10</v>
      </c>
      <c r="L7268" t="s">
        <v>12086</v>
      </c>
      <c r="M7268">
        <v>7</v>
      </c>
      <c r="N7268">
        <v>2</v>
      </c>
      <c r="T7268" t="s">
        <v>44750</v>
      </c>
      <c r="U7268" t="s">
        <v>44750</v>
      </c>
      <c r="V7268" t="s">
        <v>44750</v>
      </c>
    </row>
    <row r="7269" spans="1:22" x14ac:dyDescent="0.3">
      <c r="A7269">
        <v>13786</v>
      </c>
      <c r="B7269" t="s">
        <v>21551</v>
      </c>
      <c r="C7269" t="s">
        <v>21516</v>
      </c>
      <c r="D7269">
        <v>18</v>
      </c>
      <c r="E7269">
        <v>20</v>
      </c>
      <c r="G7269">
        <v>10</v>
      </c>
      <c r="L7269" t="s">
        <v>12086</v>
      </c>
      <c r="M7269">
        <v>7</v>
      </c>
      <c r="N7269">
        <v>2</v>
      </c>
      <c r="T7269" t="s">
        <v>44751</v>
      </c>
      <c r="U7269" t="s">
        <v>44751</v>
      </c>
      <c r="V7269" t="s">
        <v>44751</v>
      </c>
    </row>
    <row r="7270" spans="1:22" x14ac:dyDescent="0.3">
      <c r="A7270">
        <v>13787</v>
      </c>
      <c r="B7270" t="s">
        <v>21552</v>
      </c>
      <c r="C7270" t="s">
        <v>21518</v>
      </c>
      <c r="D7270">
        <v>18</v>
      </c>
      <c r="E7270">
        <v>20</v>
      </c>
      <c r="G7270">
        <v>10</v>
      </c>
      <c r="L7270" t="s">
        <v>12086</v>
      </c>
      <c r="M7270">
        <v>7</v>
      </c>
      <c r="N7270">
        <v>2</v>
      </c>
      <c r="T7270" t="s">
        <v>44752</v>
      </c>
      <c r="U7270" t="s">
        <v>44752</v>
      </c>
      <c r="V7270" t="s">
        <v>44752</v>
      </c>
    </row>
    <row r="7271" spans="1:22" x14ac:dyDescent="0.3">
      <c r="A7271">
        <v>13788</v>
      </c>
      <c r="B7271" t="s">
        <v>21553</v>
      </c>
      <c r="C7271" t="s">
        <v>21520</v>
      </c>
      <c r="D7271">
        <v>18</v>
      </c>
      <c r="E7271">
        <v>20</v>
      </c>
      <c r="G7271">
        <v>10</v>
      </c>
      <c r="L7271" t="s">
        <v>12086</v>
      </c>
      <c r="M7271">
        <v>7</v>
      </c>
      <c r="N7271">
        <v>2</v>
      </c>
      <c r="T7271" t="s">
        <v>44753</v>
      </c>
      <c r="U7271" t="s">
        <v>44753</v>
      </c>
      <c r="V7271" t="s">
        <v>44753</v>
      </c>
    </row>
    <row r="7272" spans="1:22" x14ac:dyDescent="0.3">
      <c r="A7272">
        <v>13789</v>
      </c>
      <c r="B7272" t="s">
        <v>21554</v>
      </c>
      <c r="C7272" t="s">
        <v>21522</v>
      </c>
      <c r="D7272">
        <v>18</v>
      </c>
      <c r="E7272">
        <v>20</v>
      </c>
      <c r="G7272">
        <v>10</v>
      </c>
      <c r="L7272" t="s">
        <v>12086</v>
      </c>
      <c r="M7272">
        <v>7</v>
      </c>
      <c r="N7272">
        <v>2</v>
      </c>
      <c r="T7272" t="s">
        <v>44754</v>
      </c>
      <c r="U7272" t="s">
        <v>44754</v>
      </c>
      <c r="V7272" t="s">
        <v>44754</v>
      </c>
    </row>
    <row r="7273" spans="1:22" x14ac:dyDescent="0.3">
      <c r="A7273">
        <v>13790</v>
      </c>
      <c r="B7273" t="s">
        <v>21555</v>
      </c>
      <c r="C7273" t="s">
        <v>21524</v>
      </c>
      <c r="D7273">
        <v>18</v>
      </c>
      <c r="E7273">
        <v>20</v>
      </c>
      <c r="G7273">
        <v>10</v>
      </c>
      <c r="L7273" t="s">
        <v>12086</v>
      </c>
      <c r="M7273">
        <v>7</v>
      </c>
      <c r="N7273">
        <v>2</v>
      </c>
      <c r="T7273" t="s">
        <v>44755</v>
      </c>
      <c r="U7273" t="s">
        <v>44755</v>
      </c>
      <c r="V7273" t="s">
        <v>44755</v>
      </c>
    </row>
    <row r="7274" spans="1:22" x14ac:dyDescent="0.3">
      <c r="A7274">
        <v>13791</v>
      </c>
      <c r="B7274" t="s">
        <v>21556</v>
      </c>
      <c r="C7274" t="s">
        <v>21526</v>
      </c>
      <c r="D7274">
        <v>18</v>
      </c>
      <c r="E7274">
        <v>20</v>
      </c>
      <c r="G7274">
        <v>10</v>
      </c>
      <c r="L7274" t="s">
        <v>12086</v>
      </c>
      <c r="M7274">
        <v>7</v>
      </c>
      <c r="N7274">
        <v>2</v>
      </c>
      <c r="T7274" t="s">
        <v>44756</v>
      </c>
      <c r="U7274" t="s">
        <v>44756</v>
      </c>
      <c r="V7274" t="s">
        <v>44756</v>
      </c>
    </row>
    <row r="7275" spans="1:22" x14ac:dyDescent="0.3">
      <c r="A7275">
        <v>13792</v>
      </c>
      <c r="B7275" t="s">
        <v>21557</v>
      </c>
      <c r="C7275" t="s">
        <v>21528</v>
      </c>
      <c r="D7275">
        <v>18</v>
      </c>
      <c r="E7275">
        <v>20</v>
      </c>
      <c r="G7275">
        <v>10</v>
      </c>
      <c r="L7275" t="s">
        <v>12086</v>
      </c>
      <c r="M7275">
        <v>7</v>
      </c>
      <c r="N7275">
        <v>2</v>
      </c>
      <c r="T7275" t="s">
        <v>44757</v>
      </c>
      <c r="U7275" t="s">
        <v>44757</v>
      </c>
      <c r="V7275" t="s">
        <v>44757</v>
      </c>
    </row>
    <row r="7276" spans="1:22" x14ac:dyDescent="0.3">
      <c r="A7276">
        <v>13793</v>
      </c>
      <c r="B7276" t="s">
        <v>21558</v>
      </c>
      <c r="C7276" t="s">
        <v>21530</v>
      </c>
      <c r="D7276">
        <v>18</v>
      </c>
      <c r="E7276">
        <v>20</v>
      </c>
      <c r="G7276">
        <v>10</v>
      </c>
      <c r="L7276" t="s">
        <v>12086</v>
      </c>
      <c r="M7276">
        <v>7</v>
      </c>
      <c r="N7276">
        <v>2</v>
      </c>
      <c r="T7276" t="s">
        <v>44758</v>
      </c>
      <c r="U7276" t="s">
        <v>44758</v>
      </c>
      <c r="V7276" t="s">
        <v>44758</v>
      </c>
    </row>
    <row r="7277" spans="1:22" x14ac:dyDescent="0.3">
      <c r="A7277">
        <v>13794</v>
      </c>
      <c r="B7277" t="s">
        <v>21559</v>
      </c>
      <c r="C7277" t="s">
        <v>21532</v>
      </c>
      <c r="D7277">
        <v>18</v>
      </c>
      <c r="E7277">
        <v>20</v>
      </c>
      <c r="G7277">
        <v>10</v>
      </c>
      <c r="L7277" t="s">
        <v>12086</v>
      </c>
      <c r="M7277">
        <v>7</v>
      </c>
      <c r="N7277">
        <v>2</v>
      </c>
      <c r="T7277" t="s">
        <v>44759</v>
      </c>
      <c r="U7277" t="s">
        <v>44759</v>
      </c>
      <c r="V7277" t="s">
        <v>44759</v>
      </c>
    </row>
    <row r="7278" spans="1:22" x14ac:dyDescent="0.3">
      <c r="A7278">
        <v>13795</v>
      </c>
      <c r="B7278" t="s">
        <v>21560</v>
      </c>
      <c r="C7278" t="s">
        <v>21534</v>
      </c>
      <c r="D7278">
        <v>18</v>
      </c>
      <c r="E7278">
        <v>20</v>
      </c>
      <c r="G7278">
        <v>10</v>
      </c>
      <c r="L7278" t="s">
        <v>12086</v>
      </c>
      <c r="M7278">
        <v>7</v>
      </c>
      <c r="N7278">
        <v>2</v>
      </c>
      <c r="T7278" t="s">
        <v>44760</v>
      </c>
      <c r="U7278" t="s">
        <v>44760</v>
      </c>
      <c r="V7278" t="s">
        <v>44760</v>
      </c>
    </row>
    <row r="7279" spans="1:22" x14ac:dyDescent="0.3">
      <c r="A7279">
        <v>13796</v>
      </c>
      <c r="B7279" t="s">
        <v>21561</v>
      </c>
      <c r="C7279" t="s">
        <v>21536</v>
      </c>
      <c r="D7279">
        <v>18</v>
      </c>
      <c r="E7279">
        <v>20</v>
      </c>
      <c r="G7279">
        <v>10</v>
      </c>
      <c r="L7279" t="s">
        <v>12086</v>
      </c>
      <c r="M7279">
        <v>7</v>
      </c>
      <c r="N7279">
        <v>2</v>
      </c>
      <c r="T7279" t="s">
        <v>44761</v>
      </c>
      <c r="U7279" t="s">
        <v>44761</v>
      </c>
      <c r="V7279" t="s">
        <v>44761</v>
      </c>
    </row>
    <row r="7280" spans="1:22" x14ac:dyDescent="0.3">
      <c r="A7280">
        <v>13797</v>
      </c>
      <c r="B7280" t="s">
        <v>21562</v>
      </c>
      <c r="C7280" t="s">
        <v>21538</v>
      </c>
      <c r="D7280">
        <v>18</v>
      </c>
      <c r="E7280">
        <v>20</v>
      </c>
      <c r="G7280">
        <v>10</v>
      </c>
      <c r="L7280" t="s">
        <v>12086</v>
      </c>
      <c r="M7280">
        <v>7</v>
      </c>
      <c r="N7280">
        <v>2</v>
      </c>
      <c r="T7280" t="s">
        <v>44762</v>
      </c>
      <c r="U7280" t="s">
        <v>44762</v>
      </c>
      <c r="V7280" t="s">
        <v>44762</v>
      </c>
    </row>
    <row r="7281" spans="1:22" x14ac:dyDescent="0.3">
      <c r="A7281">
        <v>13798</v>
      </c>
      <c r="B7281" t="s">
        <v>21563</v>
      </c>
      <c r="C7281" t="s">
        <v>21540</v>
      </c>
      <c r="D7281">
        <v>18</v>
      </c>
      <c r="E7281">
        <v>20</v>
      </c>
      <c r="G7281">
        <v>10</v>
      </c>
      <c r="L7281" t="s">
        <v>12086</v>
      </c>
      <c r="M7281">
        <v>7</v>
      </c>
      <c r="N7281">
        <v>2</v>
      </c>
      <c r="T7281" t="s">
        <v>44763</v>
      </c>
      <c r="U7281" t="s">
        <v>44763</v>
      </c>
      <c r="V7281" t="s">
        <v>44763</v>
      </c>
    </row>
    <row r="7282" spans="1:22" x14ac:dyDescent="0.3">
      <c r="A7282">
        <v>13799</v>
      </c>
      <c r="B7282" t="s">
        <v>21564</v>
      </c>
      <c r="C7282" t="s">
        <v>21542</v>
      </c>
      <c r="D7282">
        <v>18</v>
      </c>
      <c r="E7282">
        <v>20</v>
      </c>
      <c r="G7282">
        <v>10</v>
      </c>
      <c r="L7282" t="s">
        <v>12086</v>
      </c>
      <c r="M7282">
        <v>7</v>
      </c>
      <c r="N7282">
        <v>2</v>
      </c>
      <c r="T7282" t="s">
        <v>44764</v>
      </c>
      <c r="U7282" t="s">
        <v>44764</v>
      </c>
      <c r="V7282" t="s">
        <v>44764</v>
      </c>
    </row>
    <row r="7283" spans="1:22" x14ac:dyDescent="0.3">
      <c r="A7283">
        <v>13800</v>
      </c>
      <c r="B7283" t="s">
        <v>21565</v>
      </c>
      <c r="C7283" t="s">
        <v>21013</v>
      </c>
      <c r="D7283">
        <v>18</v>
      </c>
      <c r="E7283">
        <v>20</v>
      </c>
      <c r="G7283">
        <v>10</v>
      </c>
      <c r="L7283" t="s">
        <v>12086</v>
      </c>
      <c r="M7283">
        <v>7</v>
      </c>
      <c r="N7283">
        <v>2</v>
      </c>
      <c r="T7283" t="s">
        <v>44765</v>
      </c>
      <c r="U7283" t="s">
        <v>44765</v>
      </c>
      <c r="V7283" t="s">
        <v>44765</v>
      </c>
    </row>
    <row r="7284" spans="1:22" x14ac:dyDescent="0.3">
      <c r="A7284">
        <v>13801</v>
      </c>
      <c r="B7284" t="s">
        <v>21566</v>
      </c>
      <c r="C7284" t="s">
        <v>21545</v>
      </c>
      <c r="D7284">
        <v>18</v>
      </c>
      <c r="E7284">
        <v>20</v>
      </c>
      <c r="G7284">
        <v>10</v>
      </c>
      <c r="L7284" t="s">
        <v>12086</v>
      </c>
      <c r="M7284">
        <v>7</v>
      </c>
      <c r="N7284">
        <v>2</v>
      </c>
      <c r="T7284" t="s">
        <v>44766</v>
      </c>
      <c r="U7284" t="s">
        <v>44766</v>
      </c>
      <c r="V7284" t="s">
        <v>44766</v>
      </c>
    </row>
    <row r="7285" spans="1:22" x14ac:dyDescent="0.3">
      <c r="A7285">
        <v>13802</v>
      </c>
      <c r="B7285" t="s">
        <v>21567</v>
      </c>
      <c r="C7285" t="s">
        <v>21547</v>
      </c>
      <c r="D7285">
        <v>18</v>
      </c>
      <c r="E7285">
        <v>20</v>
      </c>
      <c r="G7285">
        <v>10</v>
      </c>
      <c r="L7285" t="s">
        <v>12086</v>
      </c>
      <c r="M7285">
        <v>7</v>
      </c>
      <c r="N7285">
        <v>2</v>
      </c>
      <c r="T7285" t="s">
        <v>44767</v>
      </c>
      <c r="U7285" t="s">
        <v>44767</v>
      </c>
      <c r="V7285" t="s">
        <v>44767</v>
      </c>
    </row>
    <row r="7286" spans="1:22" x14ac:dyDescent="0.3">
      <c r="A7286">
        <v>13803</v>
      </c>
      <c r="B7286" t="s">
        <v>21568</v>
      </c>
      <c r="C7286" t="s">
        <v>21549</v>
      </c>
      <c r="D7286">
        <v>18</v>
      </c>
      <c r="E7286">
        <v>20</v>
      </c>
      <c r="G7286">
        <v>10</v>
      </c>
      <c r="L7286" t="s">
        <v>12086</v>
      </c>
      <c r="M7286">
        <v>7</v>
      </c>
      <c r="N7286">
        <v>2</v>
      </c>
      <c r="T7286" t="s">
        <v>44768</v>
      </c>
      <c r="U7286" t="s">
        <v>44768</v>
      </c>
      <c r="V7286" t="s">
        <v>44768</v>
      </c>
    </row>
    <row r="7287" spans="1:22" x14ac:dyDescent="0.3">
      <c r="A7287">
        <v>13804</v>
      </c>
      <c r="B7287" t="s">
        <v>21569</v>
      </c>
      <c r="C7287" t="s">
        <v>21570</v>
      </c>
      <c r="D7287">
        <v>18</v>
      </c>
      <c r="E7287">
        <v>20</v>
      </c>
      <c r="G7287">
        <v>10</v>
      </c>
      <c r="L7287" t="s">
        <v>12086</v>
      </c>
      <c r="M7287">
        <v>7</v>
      </c>
      <c r="N7287">
        <v>2</v>
      </c>
      <c r="T7287" t="s">
        <v>44769</v>
      </c>
      <c r="U7287" t="s">
        <v>44769</v>
      </c>
      <c r="V7287" t="s">
        <v>44769</v>
      </c>
    </row>
    <row r="7288" spans="1:22" x14ac:dyDescent="0.3">
      <c r="A7288">
        <v>13805</v>
      </c>
      <c r="B7288" t="s">
        <v>21571</v>
      </c>
      <c r="C7288" t="s">
        <v>21572</v>
      </c>
      <c r="D7288">
        <v>18</v>
      </c>
      <c r="E7288">
        <v>20</v>
      </c>
      <c r="G7288">
        <v>10</v>
      </c>
      <c r="L7288" t="s">
        <v>12086</v>
      </c>
      <c r="M7288">
        <v>7</v>
      </c>
      <c r="N7288">
        <v>2</v>
      </c>
      <c r="T7288" t="s">
        <v>44770</v>
      </c>
      <c r="U7288" t="s">
        <v>44770</v>
      </c>
      <c r="V7288" t="s">
        <v>44770</v>
      </c>
    </row>
    <row r="7289" spans="1:22" x14ac:dyDescent="0.3">
      <c r="A7289">
        <v>13806</v>
      </c>
      <c r="B7289" t="s">
        <v>21573</v>
      </c>
      <c r="C7289" t="s">
        <v>21574</v>
      </c>
      <c r="D7289">
        <v>18</v>
      </c>
      <c r="E7289">
        <v>20</v>
      </c>
      <c r="G7289">
        <v>10</v>
      </c>
      <c r="L7289" t="s">
        <v>12086</v>
      </c>
      <c r="M7289">
        <v>7</v>
      </c>
      <c r="N7289">
        <v>2</v>
      </c>
      <c r="T7289" t="s">
        <v>44771</v>
      </c>
      <c r="U7289" t="s">
        <v>44771</v>
      </c>
      <c r="V7289" t="s">
        <v>44771</v>
      </c>
    </row>
    <row r="7290" spans="1:22" x14ac:dyDescent="0.3">
      <c r="A7290">
        <v>13807</v>
      </c>
      <c r="B7290" t="s">
        <v>21575</v>
      </c>
      <c r="C7290" t="s">
        <v>21576</v>
      </c>
      <c r="D7290">
        <v>18</v>
      </c>
      <c r="E7290">
        <v>20</v>
      </c>
      <c r="G7290">
        <v>10</v>
      </c>
      <c r="L7290" t="s">
        <v>12086</v>
      </c>
      <c r="M7290">
        <v>7</v>
      </c>
      <c r="N7290">
        <v>2</v>
      </c>
      <c r="T7290" t="s">
        <v>44772</v>
      </c>
      <c r="U7290" t="s">
        <v>44772</v>
      </c>
      <c r="V7290" t="s">
        <v>44772</v>
      </c>
    </row>
    <row r="7291" spans="1:22" x14ac:dyDescent="0.3">
      <c r="A7291">
        <v>13808</v>
      </c>
      <c r="B7291" t="s">
        <v>21577</v>
      </c>
      <c r="C7291" t="s">
        <v>21578</v>
      </c>
      <c r="D7291">
        <v>18</v>
      </c>
      <c r="E7291">
        <v>20</v>
      </c>
      <c r="G7291">
        <v>10</v>
      </c>
      <c r="L7291" t="s">
        <v>12086</v>
      </c>
      <c r="M7291">
        <v>7</v>
      </c>
      <c r="N7291">
        <v>2</v>
      </c>
      <c r="T7291" t="s">
        <v>44773</v>
      </c>
      <c r="U7291" t="s">
        <v>44773</v>
      </c>
      <c r="V7291" t="s">
        <v>44773</v>
      </c>
    </row>
    <row r="7292" spans="1:22" x14ac:dyDescent="0.3">
      <c r="A7292">
        <v>13809</v>
      </c>
      <c r="B7292" t="s">
        <v>21579</v>
      </c>
      <c r="C7292" t="s">
        <v>21580</v>
      </c>
      <c r="D7292">
        <v>18</v>
      </c>
      <c r="E7292">
        <v>20</v>
      </c>
      <c r="G7292">
        <v>10</v>
      </c>
      <c r="L7292" t="s">
        <v>12086</v>
      </c>
      <c r="M7292">
        <v>7</v>
      </c>
      <c r="N7292">
        <v>2</v>
      </c>
      <c r="T7292" t="s">
        <v>44774</v>
      </c>
      <c r="U7292" t="s">
        <v>44774</v>
      </c>
      <c r="V7292" t="s">
        <v>44774</v>
      </c>
    </row>
    <row r="7293" spans="1:22" x14ac:dyDescent="0.3">
      <c r="A7293">
        <v>13810</v>
      </c>
      <c r="B7293" t="s">
        <v>21581</v>
      </c>
      <c r="C7293" t="s">
        <v>44775</v>
      </c>
      <c r="D7293">
        <v>18</v>
      </c>
      <c r="E7293">
        <v>20</v>
      </c>
      <c r="G7293">
        <v>10</v>
      </c>
      <c r="L7293" t="s">
        <v>12086</v>
      </c>
      <c r="M7293">
        <v>7</v>
      </c>
      <c r="N7293">
        <v>2</v>
      </c>
      <c r="T7293" t="s">
        <v>44776</v>
      </c>
      <c r="U7293" t="s">
        <v>44776</v>
      </c>
      <c r="V7293" t="s">
        <v>44776</v>
      </c>
    </row>
    <row r="7294" spans="1:22" x14ac:dyDescent="0.3">
      <c r="A7294">
        <v>13811</v>
      </c>
      <c r="B7294" t="s">
        <v>21582</v>
      </c>
      <c r="C7294" t="s">
        <v>21583</v>
      </c>
      <c r="D7294">
        <v>18</v>
      </c>
      <c r="E7294">
        <v>20</v>
      </c>
      <c r="G7294">
        <v>10</v>
      </c>
      <c r="L7294" t="s">
        <v>12086</v>
      </c>
      <c r="M7294">
        <v>7</v>
      </c>
      <c r="N7294">
        <v>2</v>
      </c>
      <c r="T7294" t="s">
        <v>44777</v>
      </c>
      <c r="U7294" t="s">
        <v>44777</v>
      </c>
      <c r="V7294" t="s">
        <v>44777</v>
      </c>
    </row>
    <row r="7295" spans="1:22" x14ac:dyDescent="0.3">
      <c r="A7295">
        <v>13812</v>
      </c>
      <c r="B7295" t="s">
        <v>21584</v>
      </c>
      <c r="C7295" t="s">
        <v>21585</v>
      </c>
      <c r="D7295">
        <v>18</v>
      </c>
      <c r="E7295">
        <v>20</v>
      </c>
      <c r="G7295">
        <v>10</v>
      </c>
      <c r="L7295" t="s">
        <v>12086</v>
      </c>
      <c r="M7295">
        <v>7</v>
      </c>
      <c r="N7295">
        <v>2</v>
      </c>
      <c r="T7295" t="s">
        <v>44778</v>
      </c>
      <c r="U7295" t="s">
        <v>44778</v>
      </c>
      <c r="V7295" t="s">
        <v>44778</v>
      </c>
    </row>
    <row r="7296" spans="1:22" x14ac:dyDescent="0.3">
      <c r="A7296">
        <v>13813</v>
      </c>
      <c r="B7296" t="s">
        <v>21586</v>
      </c>
      <c r="C7296" t="s">
        <v>21587</v>
      </c>
      <c r="D7296">
        <v>18</v>
      </c>
      <c r="E7296">
        <v>20</v>
      </c>
      <c r="G7296">
        <v>10</v>
      </c>
      <c r="L7296" t="s">
        <v>12086</v>
      </c>
      <c r="M7296">
        <v>7</v>
      </c>
      <c r="N7296">
        <v>2</v>
      </c>
      <c r="T7296" t="s">
        <v>44779</v>
      </c>
      <c r="U7296" t="s">
        <v>44779</v>
      </c>
      <c r="V7296" t="s">
        <v>44779</v>
      </c>
    </row>
    <row r="7297" spans="1:22" x14ac:dyDescent="0.3">
      <c r="A7297">
        <v>13814</v>
      </c>
      <c r="B7297" t="s">
        <v>21588</v>
      </c>
      <c r="C7297" t="s">
        <v>21589</v>
      </c>
      <c r="D7297">
        <v>18</v>
      </c>
      <c r="E7297">
        <v>20</v>
      </c>
      <c r="G7297">
        <v>10</v>
      </c>
      <c r="L7297" t="s">
        <v>12086</v>
      </c>
      <c r="M7297">
        <v>7</v>
      </c>
      <c r="N7297">
        <v>2</v>
      </c>
      <c r="T7297" t="s">
        <v>12087</v>
      </c>
      <c r="U7297" t="s">
        <v>12087</v>
      </c>
      <c r="V7297" t="s">
        <v>12087</v>
      </c>
    </row>
    <row r="7298" spans="1:22" x14ac:dyDescent="0.3">
      <c r="A7298">
        <v>13815</v>
      </c>
      <c r="B7298" t="s">
        <v>21590</v>
      </c>
      <c r="C7298" t="s">
        <v>21591</v>
      </c>
      <c r="D7298">
        <v>18</v>
      </c>
      <c r="E7298">
        <v>20</v>
      </c>
      <c r="G7298">
        <v>10</v>
      </c>
      <c r="L7298" t="s">
        <v>12086</v>
      </c>
      <c r="M7298">
        <v>7</v>
      </c>
      <c r="N7298">
        <v>2</v>
      </c>
      <c r="T7298" t="s">
        <v>44780</v>
      </c>
      <c r="U7298" t="s">
        <v>44780</v>
      </c>
      <c r="V7298" t="s">
        <v>44780</v>
      </c>
    </row>
    <row r="7299" spans="1:22" x14ac:dyDescent="0.3">
      <c r="A7299">
        <v>13816</v>
      </c>
      <c r="B7299" t="s">
        <v>21592</v>
      </c>
      <c r="C7299" t="s">
        <v>21593</v>
      </c>
      <c r="D7299">
        <v>18</v>
      </c>
      <c r="E7299">
        <v>20</v>
      </c>
      <c r="G7299">
        <v>10</v>
      </c>
      <c r="L7299" t="s">
        <v>12086</v>
      </c>
      <c r="M7299">
        <v>7</v>
      </c>
      <c r="N7299">
        <v>2</v>
      </c>
      <c r="T7299" t="s">
        <v>44781</v>
      </c>
      <c r="U7299" t="s">
        <v>44781</v>
      </c>
      <c r="V7299" t="s">
        <v>44781</v>
      </c>
    </row>
    <row r="7300" spans="1:22" x14ac:dyDescent="0.3">
      <c r="A7300">
        <v>13817</v>
      </c>
      <c r="B7300" t="s">
        <v>21594</v>
      </c>
      <c r="C7300" t="s">
        <v>21595</v>
      </c>
      <c r="D7300">
        <v>18</v>
      </c>
      <c r="E7300">
        <v>20</v>
      </c>
      <c r="G7300">
        <v>10</v>
      </c>
      <c r="L7300" t="s">
        <v>12086</v>
      </c>
      <c r="M7300">
        <v>7</v>
      </c>
      <c r="N7300">
        <v>2</v>
      </c>
      <c r="T7300" t="s">
        <v>44782</v>
      </c>
      <c r="U7300" t="s">
        <v>44782</v>
      </c>
      <c r="V7300" t="s">
        <v>44782</v>
      </c>
    </row>
    <row r="7301" spans="1:22" x14ac:dyDescent="0.3">
      <c r="A7301">
        <v>13818</v>
      </c>
      <c r="B7301" t="s">
        <v>21596</v>
      </c>
      <c r="C7301" t="s">
        <v>21597</v>
      </c>
      <c r="D7301">
        <v>18</v>
      </c>
      <c r="E7301">
        <v>20</v>
      </c>
      <c r="G7301">
        <v>10</v>
      </c>
      <c r="L7301" t="s">
        <v>12086</v>
      </c>
      <c r="M7301">
        <v>7</v>
      </c>
      <c r="N7301">
        <v>2</v>
      </c>
      <c r="T7301" t="s">
        <v>44783</v>
      </c>
      <c r="U7301" t="s">
        <v>44783</v>
      </c>
      <c r="V7301" t="s">
        <v>44783</v>
      </c>
    </row>
    <row r="7302" spans="1:22" x14ac:dyDescent="0.3">
      <c r="A7302">
        <v>13819</v>
      </c>
      <c r="B7302" t="s">
        <v>21598</v>
      </c>
      <c r="C7302" t="s">
        <v>21599</v>
      </c>
      <c r="D7302">
        <v>18</v>
      </c>
      <c r="E7302">
        <v>20</v>
      </c>
      <c r="G7302">
        <v>10</v>
      </c>
      <c r="L7302" t="s">
        <v>12086</v>
      </c>
      <c r="M7302">
        <v>7</v>
      </c>
      <c r="N7302">
        <v>2</v>
      </c>
      <c r="T7302" t="s">
        <v>44784</v>
      </c>
      <c r="U7302" t="s">
        <v>44784</v>
      </c>
      <c r="V7302" t="s">
        <v>44784</v>
      </c>
    </row>
    <row r="7303" spans="1:22" x14ac:dyDescent="0.3">
      <c r="A7303">
        <v>13820</v>
      </c>
      <c r="B7303" t="s">
        <v>21600</v>
      </c>
      <c r="C7303" t="s">
        <v>21601</v>
      </c>
      <c r="D7303">
        <v>18</v>
      </c>
      <c r="E7303">
        <v>20</v>
      </c>
      <c r="G7303">
        <v>10</v>
      </c>
      <c r="L7303" t="s">
        <v>12086</v>
      </c>
      <c r="M7303">
        <v>7</v>
      </c>
      <c r="N7303">
        <v>2</v>
      </c>
      <c r="T7303" t="s">
        <v>44785</v>
      </c>
      <c r="U7303" t="s">
        <v>44785</v>
      </c>
      <c r="V7303" t="s">
        <v>44785</v>
      </c>
    </row>
    <row r="7304" spans="1:22" x14ac:dyDescent="0.3">
      <c r="A7304">
        <v>13821</v>
      </c>
      <c r="B7304" t="s">
        <v>21602</v>
      </c>
      <c r="C7304" t="s">
        <v>21603</v>
      </c>
      <c r="D7304">
        <v>18</v>
      </c>
      <c r="E7304">
        <v>20</v>
      </c>
      <c r="G7304">
        <v>10</v>
      </c>
      <c r="L7304" t="s">
        <v>12086</v>
      </c>
      <c r="M7304">
        <v>7</v>
      </c>
      <c r="N7304">
        <v>2</v>
      </c>
      <c r="T7304" t="s">
        <v>44786</v>
      </c>
      <c r="U7304" t="s">
        <v>44786</v>
      </c>
      <c r="V7304" t="s">
        <v>44786</v>
      </c>
    </row>
    <row r="7305" spans="1:22" x14ac:dyDescent="0.3">
      <c r="A7305">
        <v>13822</v>
      </c>
      <c r="B7305" t="s">
        <v>21604</v>
      </c>
      <c r="C7305" t="s">
        <v>21605</v>
      </c>
      <c r="D7305">
        <v>18</v>
      </c>
      <c r="E7305">
        <v>20</v>
      </c>
      <c r="G7305">
        <v>10</v>
      </c>
      <c r="L7305" t="s">
        <v>12086</v>
      </c>
      <c r="M7305">
        <v>7</v>
      </c>
      <c r="N7305">
        <v>2</v>
      </c>
      <c r="T7305" t="s">
        <v>44787</v>
      </c>
      <c r="U7305" t="s">
        <v>44787</v>
      </c>
      <c r="V7305" t="s">
        <v>44787</v>
      </c>
    </row>
    <row r="7306" spans="1:22" x14ac:dyDescent="0.3">
      <c r="A7306">
        <v>13823</v>
      </c>
      <c r="B7306" t="s">
        <v>21606</v>
      </c>
      <c r="C7306" t="s">
        <v>21607</v>
      </c>
      <c r="D7306">
        <v>18</v>
      </c>
      <c r="E7306">
        <v>20</v>
      </c>
      <c r="G7306">
        <v>10</v>
      </c>
      <c r="L7306" t="s">
        <v>12086</v>
      </c>
      <c r="M7306">
        <v>7</v>
      </c>
      <c r="N7306">
        <v>2</v>
      </c>
      <c r="T7306" t="s">
        <v>44788</v>
      </c>
      <c r="U7306" t="s">
        <v>44788</v>
      </c>
      <c r="V7306" t="s">
        <v>44788</v>
      </c>
    </row>
    <row r="7307" spans="1:22" x14ac:dyDescent="0.3">
      <c r="A7307">
        <v>13824</v>
      </c>
      <c r="B7307" t="s">
        <v>21608</v>
      </c>
      <c r="C7307" t="s">
        <v>21609</v>
      </c>
      <c r="D7307">
        <v>18</v>
      </c>
      <c r="E7307">
        <v>20</v>
      </c>
      <c r="G7307">
        <v>10</v>
      </c>
      <c r="L7307" t="s">
        <v>12086</v>
      </c>
      <c r="M7307">
        <v>7</v>
      </c>
      <c r="N7307">
        <v>2</v>
      </c>
      <c r="T7307" t="s">
        <v>44789</v>
      </c>
      <c r="U7307" t="s">
        <v>44789</v>
      </c>
      <c r="V7307" t="s">
        <v>44789</v>
      </c>
    </row>
    <row r="7308" spans="1:22" x14ac:dyDescent="0.3">
      <c r="A7308">
        <v>13825</v>
      </c>
      <c r="B7308" t="s">
        <v>21610</v>
      </c>
      <c r="C7308" t="s">
        <v>19105</v>
      </c>
      <c r="D7308">
        <v>2</v>
      </c>
      <c r="E7308">
        <v>20</v>
      </c>
      <c r="G7308">
        <v>10</v>
      </c>
      <c r="L7308" t="s">
        <v>12086</v>
      </c>
      <c r="M7308">
        <v>7</v>
      </c>
      <c r="N7308">
        <v>2</v>
      </c>
      <c r="T7308" t="s">
        <v>12087</v>
      </c>
      <c r="U7308" t="s">
        <v>12087</v>
      </c>
      <c r="V7308" t="s">
        <v>12087</v>
      </c>
    </row>
    <row r="7309" spans="1:22" x14ac:dyDescent="0.3">
      <c r="A7309">
        <v>13826</v>
      </c>
      <c r="B7309" t="s">
        <v>21611</v>
      </c>
      <c r="C7309" t="s">
        <v>21612</v>
      </c>
      <c r="D7309">
        <v>2</v>
      </c>
      <c r="E7309">
        <v>20</v>
      </c>
      <c r="G7309">
        <v>10</v>
      </c>
      <c r="L7309" t="s">
        <v>12086</v>
      </c>
      <c r="M7309">
        <v>7</v>
      </c>
      <c r="N7309">
        <v>2</v>
      </c>
      <c r="T7309" t="s">
        <v>44790</v>
      </c>
      <c r="U7309" t="s">
        <v>44790</v>
      </c>
      <c r="V7309" t="s">
        <v>44790</v>
      </c>
    </row>
    <row r="7310" spans="1:22" x14ac:dyDescent="0.3">
      <c r="A7310">
        <v>13827</v>
      </c>
      <c r="B7310" t="s">
        <v>21613</v>
      </c>
      <c r="C7310" t="s">
        <v>21614</v>
      </c>
      <c r="D7310">
        <v>2</v>
      </c>
      <c r="E7310">
        <v>20</v>
      </c>
      <c r="G7310">
        <v>10</v>
      </c>
      <c r="L7310" t="s">
        <v>12086</v>
      </c>
      <c r="M7310">
        <v>7</v>
      </c>
      <c r="N7310">
        <v>2</v>
      </c>
      <c r="T7310" t="s">
        <v>44791</v>
      </c>
      <c r="U7310" t="s">
        <v>44791</v>
      </c>
      <c r="V7310" t="s">
        <v>44791</v>
      </c>
    </row>
    <row r="7311" spans="1:22" x14ac:dyDescent="0.3">
      <c r="A7311">
        <v>13828</v>
      </c>
      <c r="B7311" t="s">
        <v>21615</v>
      </c>
      <c r="C7311" t="s">
        <v>21616</v>
      </c>
      <c r="D7311">
        <v>2</v>
      </c>
      <c r="E7311">
        <v>20</v>
      </c>
      <c r="G7311">
        <v>10</v>
      </c>
      <c r="L7311" t="s">
        <v>12086</v>
      </c>
      <c r="M7311">
        <v>7</v>
      </c>
      <c r="N7311">
        <v>2</v>
      </c>
      <c r="T7311" t="s">
        <v>44792</v>
      </c>
      <c r="U7311" t="s">
        <v>44792</v>
      </c>
      <c r="V7311" t="s">
        <v>44792</v>
      </c>
    </row>
    <row r="7312" spans="1:22" x14ac:dyDescent="0.3">
      <c r="A7312">
        <v>13829</v>
      </c>
      <c r="B7312" t="s">
        <v>21617</v>
      </c>
      <c r="C7312" t="s">
        <v>21618</v>
      </c>
      <c r="D7312">
        <v>2</v>
      </c>
      <c r="E7312">
        <v>20</v>
      </c>
      <c r="G7312">
        <v>10</v>
      </c>
      <c r="L7312" t="s">
        <v>12086</v>
      </c>
      <c r="M7312">
        <v>7</v>
      </c>
      <c r="N7312">
        <v>2</v>
      </c>
      <c r="T7312" t="s">
        <v>44793</v>
      </c>
      <c r="U7312" t="s">
        <v>44793</v>
      </c>
      <c r="V7312" t="s">
        <v>44793</v>
      </c>
    </row>
    <row r="7313" spans="1:22" x14ac:dyDescent="0.3">
      <c r="A7313">
        <v>13830</v>
      </c>
      <c r="B7313" t="s">
        <v>21619</v>
      </c>
      <c r="C7313" t="s">
        <v>21620</v>
      </c>
      <c r="D7313">
        <v>2</v>
      </c>
      <c r="E7313">
        <v>20</v>
      </c>
      <c r="G7313">
        <v>10</v>
      </c>
      <c r="L7313" t="s">
        <v>12086</v>
      </c>
      <c r="M7313">
        <v>7</v>
      </c>
      <c r="N7313">
        <v>2</v>
      </c>
      <c r="T7313" t="s">
        <v>44794</v>
      </c>
      <c r="U7313" t="s">
        <v>44794</v>
      </c>
      <c r="V7313" t="s">
        <v>44794</v>
      </c>
    </row>
    <row r="7314" spans="1:22" x14ac:dyDescent="0.3">
      <c r="A7314">
        <v>13831</v>
      </c>
      <c r="B7314" t="s">
        <v>21621</v>
      </c>
      <c r="C7314" t="s">
        <v>21622</v>
      </c>
      <c r="D7314">
        <v>2</v>
      </c>
      <c r="E7314">
        <v>20</v>
      </c>
      <c r="G7314">
        <v>10</v>
      </c>
      <c r="L7314" t="s">
        <v>12086</v>
      </c>
      <c r="M7314">
        <v>7</v>
      </c>
      <c r="N7314">
        <v>2</v>
      </c>
      <c r="T7314" t="s">
        <v>44795</v>
      </c>
      <c r="U7314" t="s">
        <v>44795</v>
      </c>
      <c r="V7314" t="s">
        <v>44795</v>
      </c>
    </row>
    <row r="7315" spans="1:22" x14ac:dyDescent="0.3">
      <c r="A7315">
        <v>13832</v>
      </c>
      <c r="B7315" t="s">
        <v>21623</v>
      </c>
      <c r="C7315" t="s">
        <v>21624</v>
      </c>
      <c r="D7315">
        <v>2</v>
      </c>
      <c r="E7315">
        <v>20</v>
      </c>
      <c r="G7315">
        <v>10</v>
      </c>
      <c r="L7315" t="s">
        <v>12086</v>
      </c>
      <c r="M7315">
        <v>7</v>
      </c>
      <c r="N7315">
        <v>2</v>
      </c>
      <c r="T7315" t="s">
        <v>44796</v>
      </c>
      <c r="U7315" t="s">
        <v>44796</v>
      </c>
      <c r="V7315" t="s">
        <v>44796</v>
      </c>
    </row>
    <row r="7316" spans="1:22" x14ac:dyDescent="0.3">
      <c r="A7316">
        <v>13833</v>
      </c>
      <c r="B7316" t="s">
        <v>21625</v>
      </c>
      <c r="C7316" t="s">
        <v>21626</v>
      </c>
      <c r="D7316">
        <v>2</v>
      </c>
      <c r="E7316">
        <v>20</v>
      </c>
      <c r="G7316">
        <v>10</v>
      </c>
      <c r="L7316" t="s">
        <v>12086</v>
      </c>
      <c r="M7316">
        <v>7</v>
      </c>
      <c r="N7316">
        <v>2</v>
      </c>
      <c r="T7316" t="s">
        <v>44797</v>
      </c>
      <c r="U7316" t="s">
        <v>44797</v>
      </c>
      <c r="V7316" t="s">
        <v>44797</v>
      </c>
    </row>
    <row r="7317" spans="1:22" x14ac:dyDescent="0.3">
      <c r="A7317">
        <v>13834</v>
      </c>
      <c r="B7317" t="s">
        <v>21627</v>
      </c>
      <c r="C7317" t="s">
        <v>21628</v>
      </c>
      <c r="D7317">
        <v>18</v>
      </c>
      <c r="E7317">
        <v>20</v>
      </c>
      <c r="G7317">
        <v>10</v>
      </c>
      <c r="L7317" t="s">
        <v>12086</v>
      </c>
      <c r="M7317">
        <v>7</v>
      </c>
      <c r="N7317">
        <v>2</v>
      </c>
      <c r="T7317" t="s">
        <v>44798</v>
      </c>
      <c r="U7317" t="s">
        <v>44798</v>
      </c>
      <c r="V7317" t="s">
        <v>44798</v>
      </c>
    </row>
    <row r="7318" spans="1:22" x14ac:dyDescent="0.3">
      <c r="A7318">
        <v>13835</v>
      </c>
      <c r="B7318" t="s">
        <v>21629</v>
      </c>
      <c r="C7318" t="s">
        <v>21630</v>
      </c>
      <c r="D7318">
        <v>18</v>
      </c>
      <c r="E7318">
        <v>20</v>
      </c>
      <c r="G7318">
        <v>10</v>
      </c>
      <c r="L7318" t="s">
        <v>12086</v>
      </c>
      <c r="M7318">
        <v>7</v>
      </c>
      <c r="N7318">
        <v>2</v>
      </c>
      <c r="T7318" t="s">
        <v>44799</v>
      </c>
      <c r="U7318" t="s">
        <v>44799</v>
      </c>
      <c r="V7318" t="s">
        <v>44799</v>
      </c>
    </row>
    <row r="7319" spans="1:22" x14ac:dyDescent="0.3">
      <c r="A7319">
        <v>13836</v>
      </c>
      <c r="B7319" t="s">
        <v>21631</v>
      </c>
      <c r="C7319" t="s">
        <v>20351</v>
      </c>
      <c r="D7319">
        <v>18</v>
      </c>
      <c r="E7319">
        <v>20</v>
      </c>
      <c r="G7319">
        <v>10</v>
      </c>
      <c r="L7319" t="s">
        <v>12086</v>
      </c>
      <c r="M7319">
        <v>7</v>
      </c>
      <c r="N7319">
        <v>2</v>
      </c>
      <c r="T7319" t="s">
        <v>44800</v>
      </c>
      <c r="U7319" t="s">
        <v>44800</v>
      </c>
      <c r="V7319" t="s">
        <v>44800</v>
      </c>
    </row>
    <row r="7320" spans="1:22" x14ac:dyDescent="0.3">
      <c r="A7320">
        <v>13837</v>
      </c>
      <c r="B7320" t="s">
        <v>21632</v>
      </c>
      <c r="C7320" t="s">
        <v>21633</v>
      </c>
      <c r="D7320">
        <v>18</v>
      </c>
      <c r="E7320">
        <v>20</v>
      </c>
      <c r="G7320">
        <v>10</v>
      </c>
      <c r="L7320" t="s">
        <v>12086</v>
      </c>
      <c r="M7320">
        <v>7</v>
      </c>
      <c r="N7320">
        <v>2</v>
      </c>
      <c r="T7320" t="s">
        <v>44801</v>
      </c>
      <c r="U7320" t="s">
        <v>44801</v>
      </c>
      <c r="V7320" t="s">
        <v>44801</v>
      </c>
    </row>
    <row r="7321" spans="1:22" x14ac:dyDescent="0.3">
      <c r="A7321">
        <v>13838</v>
      </c>
      <c r="B7321" t="s">
        <v>21634</v>
      </c>
      <c r="C7321" t="s">
        <v>20355</v>
      </c>
      <c r="D7321">
        <v>18</v>
      </c>
      <c r="E7321">
        <v>20</v>
      </c>
      <c r="G7321">
        <v>10</v>
      </c>
      <c r="L7321" t="s">
        <v>12086</v>
      </c>
      <c r="M7321">
        <v>7</v>
      </c>
      <c r="N7321">
        <v>2</v>
      </c>
      <c r="T7321" t="s">
        <v>44802</v>
      </c>
      <c r="U7321" t="s">
        <v>44802</v>
      </c>
      <c r="V7321" t="s">
        <v>44802</v>
      </c>
    </row>
    <row r="7322" spans="1:22" x14ac:dyDescent="0.3">
      <c r="A7322">
        <v>13839</v>
      </c>
      <c r="B7322" t="s">
        <v>21635</v>
      </c>
      <c r="C7322" t="s">
        <v>20357</v>
      </c>
      <c r="D7322">
        <v>18</v>
      </c>
      <c r="E7322">
        <v>20</v>
      </c>
      <c r="G7322">
        <v>10</v>
      </c>
      <c r="L7322" t="s">
        <v>12086</v>
      </c>
      <c r="M7322">
        <v>7</v>
      </c>
      <c r="N7322">
        <v>2</v>
      </c>
      <c r="T7322" t="s">
        <v>44803</v>
      </c>
      <c r="U7322" t="s">
        <v>44803</v>
      </c>
      <c r="V7322" t="s">
        <v>44803</v>
      </c>
    </row>
    <row r="7323" spans="1:22" x14ac:dyDescent="0.3">
      <c r="A7323">
        <v>13840</v>
      </c>
      <c r="B7323" t="s">
        <v>21636</v>
      </c>
      <c r="C7323" t="s">
        <v>21637</v>
      </c>
      <c r="D7323">
        <v>18</v>
      </c>
      <c r="E7323">
        <v>20</v>
      </c>
      <c r="G7323">
        <v>10</v>
      </c>
      <c r="L7323" t="s">
        <v>12086</v>
      </c>
      <c r="M7323">
        <v>7</v>
      </c>
      <c r="N7323">
        <v>2</v>
      </c>
      <c r="T7323" t="s">
        <v>44804</v>
      </c>
      <c r="U7323" t="s">
        <v>44804</v>
      </c>
      <c r="V7323" t="s">
        <v>44804</v>
      </c>
    </row>
    <row r="7324" spans="1:22" x14ac:dyDescent="0.3">
      <c r="A7324">
        <v>13841</v>
      </c>
      <c r="B7324" t="s">
        <v>21638</v>
      </c>
      <c r="C7324" t="s">
        <v>21639</v>
      </c>
      <c r="D7324">
        <v>18</v>
      </c>
      <c r="E7324">
        <v>20</v>
      </c>
      <c r="G7324">
        <v>10</v>
      </c>
      <c r="L7324" t="s">
        <v>12086</v>
      </c>
      <c r="M7324">
        <v>7</v>
      </c>
      <c r="N7324">
        <v>2</v>
      </c>
      <c r="T7324" t="s">
        <v>44805</v>
      </c>
      <c r="U7324" t="s">
        <v>44805</v>
      </c>
      <c r="V7324" t="s">
        <v>44805</v>
      </c>
    </row>
    <row r="7325" spans="1:22" x14ac:dyDescent="0.3">
      <c r="A7325">
        <v>13842</v>
      </c>
      <c r="B7325" t="s">
        <v>21640</v>
      </c>
      <c r="C7325" t="s">
        <v>21641</v>
      </c>
      <c r="D7325">
        <v>18</v>
      </c>
      <c r="E7325">
        <v>20</v>
      </c>
      <c r="G7325">
        <v>10</v>
      </c>
      <c r="L7325" t="s">
        <v>12086</v>
      </c>
      <c r="M7325">
        <v>7</v>
      </c>
      <c r="N7325">
        <v>2</v>
      </c>
      <c r="T7325" t="s">
        <v>44806</v>
      </c>
      <c r="U7325" t="s">
        <v>44806</v>
      </c>
      <c r="V7325" t="s">
        <v>44806</v>
      </c>
    </row>
    <row r="7326" spans="1:22" x14ac:dyDescent="0.3">
      <c r="A7326">
        <v>13843</v>
      </c>
      <c r="B7326" t="s">
        <v>21642</v>
      </c>
      <c r="C7326" t="s">
        <v>21195</v>
      </c>
      <c r="D7326">
        <v>18</v>
      </c>
      <c r="E7326">
        <v>20</v>
      </c>
      <c r="G7326">
        <v>10</v>
      </c>
      <c r="L7326" t="s">
        <v>12086</v>
      </c>
      <c r="M7326">
        <v>7</v>
      </c>
      <c r="N7326">
        <v>2</v>
      </c>
      <c r="T7326" t="s">
        <v>44807</v>
      </c>
      <c r="U7326" t="s">
        <v>44807</v>
      </c>
      <c r="V7326" t="s">
        <v>44807</v>
      </c>
    </row>
    <row r="7327" spans="1:22" x14ac:dyDescent="0.3">
      <c r="A7327">
        <v>13844</v>
      </c>
      <c r="B7327" t="s">
        <v>21643</v>
      </c>
      <c r="C7327" t="s">
        <v>21644</v>
      </c>
      <c r="D7327">
        <v>18</v>
      </c>
      <c r="E7327">
        <v>20</v>
      </c>
      <c r="G7327">
        <v>10</v>
      </c>
      <c r="L7327" t="s">
        <v>12086</v>
      </c>
      <c r="M7327">
        <v>7</v>
      </c>
      <c r="N7327">
        <v>2</v>
      </c>
      <c r="T7327" t="s">
        <v>44808</v>
      </c>
      <c r="U7327" t="s">
        <v>44808</v>
      </c>
      <c r="V7327" t="s">
        <v>44808</v>
      </c>
    </row>
    <row r="7328" spans="1:22" x14ac:dyDescent="0.3">
      <c r="A7328">
        <v>13845</v>
      </c>
      <c r="B7328" t="s">
        <v>21645</v>
      </c>
      <c r="C7328" t="s">
        <v>21646</v>
      </c>
      <c r="D7328">
        <v>18</v>
      </c>
      <c r="E7328">
        <v>20</v>
      </c>
      <c r="G7328">
        <v>10</v>
      </c>
      <c r="L7328" t="s">
        <v>12086</v>
      </c>
      <c r="M7328">
        <v>7</v>
      </c>
      <c r="N7328">
        <v>2</v>
      </c>
      <c r="T7328" t="s">
        <v>12087</v>
      </c>
      <c r="U7328" t="s">
        <v>12087</v>
      </c>
      <c r="V7328" t="s">
        <v>12087</v>
      </c>
    </row>
    <row r="7329" spans="1:22" x14ac:dyDescent="0.3">
      <c r="A7329">
        <v>13846</v>
      </c>
      <c r="B7329" t="s">
        <v>21647</v>
      </c>
      <c r="C7329" t="s">
        <v>21648</v>
      </c>
      <c r="D7329">
        <v>18</v>
      </c>
      <c r="E7329">
        <v>20</v>
      </c>
      <c r="G7329">
        <v>10</v>
      </c>
      <c r="L7329" t="s">
        <v>12086</v>
      </c>
      <c r="M7329">
        <v>7</v>
      </c>
      <c r="N7329">
        <v>2</v>
      </c>
      <c r="T7329" t="s">
        <v>12087</v>
      </c>
      <c r="U7329" t="s">
        <v>12087</v>
      </c>
      <c r="V7329" t="s">
        <v>12087</v>
      </c>
    </row>
    <row r="7330" spans="1:22" x14ac:dyDescent="0.3">
      <c r="A7330">
        <v>13847</v>
      </c>
      <c r="B7330" t="s">
        <v>21649</v>
      </c>
      <c r="C7330" t="s">
        <v>21650</v>
      </c>
      <c r="D7330">
        <v>18</v>
      </c>
      <c r="E7330">
        <v>20</v>
      </c>
      <c r="G7330">
        <v>10</v>
      </c>
      <c r="L7330" t="s">
        <v>12086</v>
      </c>
      <c r="M7330">
        <v>7</v>
      </c>
      <c r="N7330">
        <v>2</v>
      </c>
      <c r="T7330" t="s">
        <v>12087</v>
      </c>
      <c r="U7330" t="s">
        <v>12087</v>
      </c>
      <c r="V7330" t="s">
        <v>12087</v>
      </c>
    </row>
    <row r="7331" spans="1:22" x14ac:dyDescent="0.3">
      <c r="A7331">
        <v>13848</v>
      </c>
      <c r="B7331" t="s">
        <v>21651</v>
      </c>
      <c r="C7331" t="s">
        <v>21652</v>
      </c>
      <c r="D7331">
        <v>18</v>
      </c>
      <c r="E7331">
        <v>20</v>
      </c>
      <c r="G7331">
        <v>10</v>
      </c>
      <c r="L7331" t="s">
        <v>12086</v>
      </c>
      <c r="M7331">
        <v>7</v>
      </c>
      <c r="N7331">
        <v>2</v>
      </c>
      <c r="T7331" t="s">
        <v>12087</v>
      </c>
      <c r="U7331" t="s">
        <v>12087</v>
      </c>
      <c r="V7331" t="s">
        <v>12087</v>
      </c>
    </row>
    <row r="7332" spans="1:22" x14ac:dyDescent="0.3">
      <c r="A7332">
        <v>13849</v>
      </c>
      <c r="B7332" t="s">
        <v>21653</v>
      </c>
      <c r="C7332" t="s">
        <v>21654</v>
      </c>
      <c r="D7332">
        <v>18</v>
      </c>
      <c r="E7332">
        <v>20</v>
      </c>
      <c r="G7332">
        <v>10</v>
      </c>
      <c r="L7332" t="s">
        <v>12086</v>
      </c>
      <c r="M7332">
        <v>7</v>
      </c>
      <c r="N7332">
        <v>2</v>
      </c>
      <c r="T7332" t="s">
        <v>44809</v>
      </c>
      <c r="U7332" t="s">
        <v>44809</v>
      </c>
      <c r="V7332" t="s">
        <v>44809</v>
      </c>
    </row>
    <row r="7333" spans="1:22" x14ac:dyDescent="0.3">
      <c r="A7333">
        <v>13850</v>
      </c>
      <c r="B7333" t="s">
        <v>21655</v>
      </c>
      <c r="C7333" t="s">
        <v>21656</v>
      </c>
      <c r="D7333">
        <v>18</v>
      </c>
      <c r="E7333">
        <v>20</v>
      </c>
      <c r="G7333">
        <v>10</v>
      </c>
      <c r="L7333" t="s">
        <v>12086</v>
      </c>
      <c r="M7333">
        <v>7</v>
      </c>
      <c r="N7333">
        <v>2</v>
      </c>
      <c r="T7333" t="s">
        <v>44810</v>
      </c>
      <c r="U7333" t="s">
        <v>44810</v>
      </c>
      <c r="V7333" t="s">
        <v>44810</v>
      </c>
    </row>
    <row r="7334" spans="1:22" x14ac:dyDescent="0.3">
      <c r="A7334">
        <v>13851</v>
      </c>
      <c r="B7334" t="s">
        <v>21657</v>
      </c>
      <c r="C7334" t="s">
        <v>21658</v>
      </c>
      <c r="D7334">
        <v>18</v>
      </c>
      <c r="E7334">
        <v>20</v>
      </c>
      <c r="G7334">
        <v>10</v>
      </c>
      <c r="L7334" t="s">
        <v>12086</v>
      </c>
      <c r="M7334">
        <v>7</v>
      </c>
      <c r="N7334">
        <v>2</v>
      </c>
      <c r="T7334" t="s">
        <v>44811</v>
      </c>
      <c r="U7334" t="s">
        <v>44811</v>
      </c>
      <c r="V7334" t="s">
        <v>44811</v>
      </c>
    </row>
    <row r="7335" spans="1:22" x14ac:dyDescent="0.3">
      <c r="A7335">
        <v>13852</v>
      </c>
      <c r="B7335" t="s">
        <v>21659</v>
      </c>
      <c r="C7335" t="s">
        <v>21660</v>
      </c>
      <c r="D7335">
        <v>18</v>
      </c>
      <c r="E7335">
        <v>20</v>
      </c>
      <c r="G7335">
        <v>10</v>
      </c>
      <c r="L7335" t="s">
        <v>12086</v>
      </c>
      <c r="M7335">
        <v>7</v>
      </c>
      <c r="N7335">
        <v>2</v>
      </c>
      <c r="T7335" t="s">
        <v>44812</v>
      </c>
      <c r="U7335" t="s">
        <v>44812</v>
      </c>
      <c r="V7335" t="s">
        <v>44812</v>
      </c>
    </row>
    <row r="7336" spans="1:22" x14ac:dyDescent="0.3">
      <c r="A7336">
        <v>13853</v>
      </c>
      <c r="B7336" t="s">
        <v>21661</v>
      </c>
      <c r="C7336" t="s">
        <v>21662</v>
      </c>
      <c r="D7336">
        <v>18</v>
      </c>
      <c r="E7336">
        <v>20</v>
      </c>
      <c r="G7336">
        <v>10</v>
      </c>
      <c r="L7336" t="s">
        <v>12086</v>
      </c>
      <c r="M7336">
        <v>7</v>
      </c>
      <c r="N7336">
        <v>2</v>
      </c>
      <c r="T7336" t="s">
        <v>44813</v>
      </c>
      <c r="U7336" t="s">
        <v>44813</v>
      </c>
      <c r="V7336" t="s">
        <v>44813</v>
      </c>
    </row>
    <row r="7337" spans="1:22" x14ac:dyDescent="0.3">
      <c r="A7337">
        <v>13854</v>
      </c>
      <c r="B7337" t="s">
        <v>21663</v>
      </c>
      <c r="C7337" t="s">
        <v>21664</v>
      </c>
      <c r="D7337">
        <v>18</v>
      </c>
      <c r="E7337">
        <v>20</v>
      </c>
      <c r="G7337">
        <v>10</v>
      </c>
      <c r="L7337" t="s">
        <v>12086</v>
      </c>
      <c r="M7337">
        <v>7</v>
      </c>
      <c r="N7337">
        <v>2</v>
      </c>
      <c r="T7337" t="s">
        <v>44814</v>
      </c>
      <c r="U7337" t="s">
        <v>44814</v>
      </c>
      <c r="V7337" t="s">
        <v>44814</v>
      </c>
    </row>
    <row r="7338" spans="1:22" x14ac:dyDescent="0.3">
      <c r="A7338">
        <v>13855</v>
      </c>
      <c r="B7338" t="s">
        <v>21665</v>
      </c>
      <c r="C7338" t="s">
        <v>21666</v>
      </c>
      <c r="D7338">
        <v>18</v>
      </c>
      <c r="E7338">
        <v>20</v>
      </c>
      <c r="G7338">
        <v>10</v>
      </c>
      <c r="L7338" t="s">
        <v>12086</v>
      </c>
      <c r="M7338">
        <v>7</v>
      </c>
      <c r="N7338">
        <v>2</v>
      </c>
      <c r="T7338" t="s">
        <v>44815</v>
      </c>
      <c r="U7338" t="s">
        <v>44815</v>
      </c>
      <c r="V7338" t="s">
        <v>44815</v>
      </c>
    </row>
    <row r="7339" spans="1:22" x14ac:dyDescent="0.3">
      <c r="A7339">
        <v>13856</v>
      </c>
      <c r="B7339" t="s">
        <v>21667</v>
      </c>
      <c r="C7339" t="s">
        <v>21668</v>
      </c>
      <c r="D7339">
        <v>18</v>
      </c>
      <c r="E7339">
        <v>20</v>
      </c>
      <c r="G7339">
        <v>10</v>
      </c>
      <c r="L7339" t="s">
        <v>12086</v>
      </c>
      <c r="M7339">
        <v>7</v>
      </c>
      <c r="N7339">
        <v>2</v>
      </c>
      <c r="T7339" t="s">
        <v>44816</v>
      </c>
      <c r="U7339" t="s">
        <v>44816</v>
      </c>
      <c r="V7339" t="s">
        <v>44816</v>
      </c>
    </row>
    <row r="7340" spans="1:22" x14ac:dyDescent="0.3">
      <c r="A7340">
        <v>13857</v>
      </c>
      <c r="B7340" t="s">
        <v>21669</v>
      </c>
      <c r="C7340" t="s">
        <v>21670</v>
      </c>
      <c r="D7340">
        <v>18</v>
      </c>
      <c r="E7340">
        <v>20</v>
      </c>
      <c r="G7340">
        <v>10</v>
      </c>
      <c r="L7340" t="s">
        <v>12086</v>
      </c>
      <c r="M7340">
        <v>7</v>
      </c>
      <c r="N7340">
        <v>2</v>
      </c>
      <c r="T7340" t="s">
        <v>44817</v>
      </c>
      <c r="U7340" t="s">
        <v>44817</v>
      </c>
      <c r="V7340" t="s">
        <v>44817</v>
      </c>
    </row>
    <row r="7341" spans="1:22" x14ac:dyDescent="0.3">
      <c r="A7341">
        <v>13858</v>
      </c>
      <c r="B7341" t="s">
        <v>21671</v>
      </c>
      <c r="C7341" t="s">
        <v>21672</v>
      </c>
      <c r="D7341">
        <v>18</v>
      </c>
      <c r="E7341">
        <v>20</v>
      </c>
      <c r="G7341">
        <v>10</v>
      </c>
      <c r="L7341" t="s">
        <v>12086</v>
      </c>
      <c r="M7341">
        <v>7</v>
      </c>
      <c r="N7341">
        <v>2</v>
      </c>
      <c r="T7341" t="s">
        <v>44818</v>
      </c>
      <c r="U7341" t="s">
        <v>44818</v>
      </c>
      <c r="V7341" t="s">
        <v>44818</v>
      </c>
    </row>
    <row r="7342" spans="1:22" x14ac:dyDescent="0.3">
      <c r="A7342">
        <v>13859</v>
      </c>
      <c r="B7342" t="s">
        <v>21673</v>
      </c>
      <c r="C7342" t="s">
        <v>21674</v>
      </c>
      <c r="D7342">
        <v>18</v>
      </c>
      <c r="E7342">
        <v>20</v>
      </c>
      <c r="G7342">
        <v>10</v>
      </c>
      <c r="L7342" t="s">
        <v>12086</v>
      </c>
      <c r="M7342">
        <v>7</v>
      </c>
      <c r="N7342">
        <v>2</v>
      </c>
      <c r="T7342" t="s">
        <v>44819</v>
      </c>
      <c r="U7342" t="s">
        <v>44819</v>
      </c>
      <c r="V7342" t="s">
        <v>44819</v>
      </c>
    </row>
    <row r="7343" spans="1:22" x14ac:dyDescent="0.3">
      <c r="A7343">
        <v>13860</v>
      </c>
      <c r="B7343" t="s">
        <v>21675</v>
      </c>
      <c r="C7343" t="s">
        <v>21676</v>
      </c>
      <c r="D7343">
        <v>18</v>
      </c>
      <c r="E7343">
        <v>20</v>
      </c>
      <c r="G7343">
        <v>10</v>
      </c>
      <c r="L7343" t="s">
        <v>12086</v>
      </c>
      <c r="M7343">
        <v>7</v>
      </c>
      <c r="N7343">
        <v>2</v>
      </c>
      <c r="T7343" t="s">
        <v>44820</v>
      </c>
      <c r="U7343" t="s">
        <v>44820</v>
      </c>
      <c r="V7343" t="s">
        <v>44820</v>
      </c>
    </row>
    <row r="7344" spans="1:22" x14ac:dyDescent="0.3">
      <c r="A7344">
        <v>13861</v>
      </c>
      <c r="B7344" t="s">
        <v>21677</v>
      </c>
      <c r="C7344" t="s">
        <v>21678</v>
      </c>
      <c r="D7344">
        <v>18</v>
      </c>
      <c r="E7344">
        <v>20</v>
      </c>
      <c r="G7344">
        <v>10</v>
      </c>
      <c r="L7344" t="s">
        <v>12086</v>
      </c>
      <c r="M7344">
        <v>7</v>
      </c>
      <c r="N7344">
        <v>2</v>
      </c>
      <c r="T7344" t="s">
        <v>44821</v>
      </c>
      <c r="U7344" t="s">
        <v>44821</v>
      </c>
      <c r="V7344" t="s">
        <v>44821</v>
      </c>
    </row>
    <row r="7345" spans="1:22" x14ac:dyDescent="0.3">
      <c r="A7345">
        <v>13862</v>
      </c>
      <c r="B7345" t="s">
        <v>21679</v>
      </c>
      <c r="C7345" t="s">
        <v>21680</v>
      </c>
      <c r="D7345">
        <v>18</v>
      </c>
      <c r="E7345">
        <v>20</v>
      </c>
      <c r="G7345">
        <v>10</v>
      </c>
      <c r="L7345" t="s">
        <v>12086</v>
      </c>
      <c r="M7345">
        <v>7</v>
      </c>
      <c r="N7345">
        <v>2</v>
      </c>
      <c r="T7345" t="s">
        <v>44822</v>
      </c>
      <c r="U7345" t="s">
        <v>44822</v>
      </c>
      <c r="V7345" t="s">
        <v>44822</v>
      </c>
    </row>
    <row r="7346" spans="1:22" x14ac:dyDescent="0.3">
      <c r="A7346">
        <v>13863</v>
      </c>
      <c r="B7346" t="s">
        <v>21681</v>
      </c>
      <c r="C7346" t="s">
        <v>21682</v>
      </c>
      <c r="D7346">
        <v>18</v>
      </c>
      <c r="E7346">
        <v>20</v>
      </c>
      <c r="G7346">
        <v>10</v>
      </c>
      <c r="L7346" t="s">
        <v>12086</v>
      </c>
      <c r="M7346">
        <v>7</v>
      </c>
      <c r="N7346">
        <v>2</v>
      </c>
      <c r="T7346" t="s">
        <v>44823</v>
      </c>
      <c r="U7346" t="s">
        <v>44823</v>
      </c>
      <c r="V7346" t="s">
        <v>44823</v>
      </c>
    </row>
    <row r="7347" spans="1:22" x14ac:dyDescent="0.3">
      <c r="A7347">
        <v>13864</v>
      </c>
      <c r="B7347" t="s">
        <v>21683</v>
      </c>
      <c r="C7347" t="s">
        <v>21684</v>
      </c>
      <c r="D7347">
        <v>18</v>
      </c>
      <c r="E7347">
        <v>20</v>
      </c>
      <c r="G7347">
        <v>10</v>
      </c>
      <c r="L7347" t="s">
        <v>12086</v>
      </c>
      <c r="M7347">
        <v>7</v>
      </c>
      <c r="N7347">
        <v>2</v>
      </c>
      <c r="T7347" t="s">
        <v>44824</v>
      </c>
      <c r="U7347" t="s">
        <v>44824</v>
      </c>
      <c r="V7347" t="s">
        <v>44824</v>
      </c>
    </row>
    <row r="7348" spans="1:22" x14ac:dyDescent="0.3">
      <c r="A7348">
        <v>13865</v>
      </c>
      <c r="B7348" t="s">
        <v>21685</v>
      </c>
      <c r="C7348" t="s">
        <v>21686</v>
      </c>
      <c r="D7348">
        <v>18</v>
      </c>
      <c r="E7348">
        <v>20</v>
      </c>
      <c r="G7348">
        <v>10</v>
      </c>
      <c r="L7348" t="s">
        <v>12086</v>
      </c>
      <c r="M7348">
        <v>7</v>
      </c>
      <c r="N7348">
        <v>2</v>
      </c>
      <c r="T7348" t="s">
        <v>44825</v>
      </c>
      <c r="U7348" t="s">
        <v>44825</v>
      </c>
      <c r="V7348" t="s">
        <v>44825</v>
      </c>
    </row>
    <row r="7349" spans="1:22" x14ac:dyDescent="0.3">
      <c r="A7349">
        <v>13866</v>
      </c>
      <c r="B7349" t="s">
        <v>21687</v>
      </c>
      <c r="C7349" t="s">
        <v>21688</v>
      </c>
      <c r="D7349">
        <v>18</v>
      </c>
      <c r="E7349">
        <v>20</v>
      </c>
      <c r="G7349">
        <v>10</v>
      </c>
      <c r="L7349" t="s">
        <v>12086</v>
      </c>
      <c r="M7349">
        <v>7</v>
      </c>
      <c r="N7349">
        <v>2</v>
      </c>
      <c r="T7349" t="s">
        <v>44826</v>
      </c>
      <c r="U7349" t="s">
        <v>44826</v>
      </c>
      <c r="V7349" t="s">
        <v>44826</v>
      </c>
    </row>
    <row r="7350" spans="1:22" x14ac:dyDescent="0.3">
      <c r="A7350">
        <v>13867</v>
      </c>
      <c r="B7350" t="s">
        <v>21689</v>
      </c>
      <c r="C7350" t="s">
        <v>21690</v>
      </c>
      <c r="D7350">
        <v>18</v>
      </c>
      <c r="E7350">
        <v>20</v>
      </c>
      <c r="G7350">
        <v>10</v>
      </c>
      <c r="L7350" t="s">
        <v>12086</v>
      </c>
      <c r="M7350">
        <v>7</v>
      </c>
      <c r="N7350">
        <v>2</v>
      </c>
      <c r="T7350" t="s">
        <v>44827</v>
      </c>
      <c r="U7350" t="s">
        <v>44827</v>
      </c>
      <c r="V7350" t="s">
        <v>44827</v>
      </c>
    </row>
    <row r="7351" spans="1:22" x14ac:dyDescent="0.3">
      <c r="A7351">
        <v>13868</v>
      </c>
      <c r="B7351" t="s">
        <v>21691</v>
      </c>
      <c r="C7351" t="s">
        <v>21692</v>
      </c>
      <c r="D7351">
        <v>18</v>
      </c>
      <c r="E7351">
        <v>20</v>
      </c>
      <c r="G7351">
        <v>10</v>
      </c>
      <c r="L7351" t="s">
        <v>12086</v>
      </c>
      <c r="M7351">
        <v>7</v>
      </c>
      <c r="N7351">
        <v>2</v>
      </c>
      <c r="T7351" t="s">
        <v>44828</v>
      </c>
      <c r="U7351" t="s">
        <v>44828</v>
      </c>
      <c r="V7351" t="s">
        <v>44828</v>
      </c>
    </row>
    <row r="7352" spans="1:22" x14ac:dyDescent="0.3">
      <c r="A7352">
        <v>13869</v>
      </c>
      <c r="B7352" t="s">
        <v>21693</v>
      </c>
      <c r="C7352" t="s">
        <v>21694</v>
      </c>
      <c r="D7352">
        <v>18</v>
      </c>
      <c r="E7352">
        <v>20</v>
      </c>
      <c r="G7352">
        <v>10</v>
      </c>
      <c r="L7352" t="s">
        <v>12086</v>
      </c>
      <c r="M7352">
        <v>7</v>
      </c>
      <c r="N7352">
        <v>2</v>
      </c>
      <c r="T7352" t="s">
        <v>44829</v>
      </c>
      <c r="U7352" t="s">
        <v>44829</v>
      </c>
      <c r="V7352" t="s">
        <v>44829</v>
      </c>
    </row>
    <row r="7353" spans="1:22" x14ac:dyDescent="0.3">
      <c r="A7353">
        <v>13870</v>
      </c>
      <c r="B7353" t="s">
        <v>21695</v>
      </c>
      <c r="C7353" t="s">
        <v>21696</v>
      </c>
      <c r="D7353">
        <v>18</v>
      </c>
      <c r="E7353">
        <v>20</v>
      </c>
      <c r="G7353">
        <v>10</v>
      </c>
      <c r="L7353" t="s">
        <v>12086</v>
      </c>
      <c r="M7353">
        <v>7</v>
      </c>
      <c r="N7353">
        <v>2</v>
      </c>
      <c r="T7353" t="s">
        <v>44830</v>
      </c>
      <c r="U7353" t="s">
        <v>44830</v>
      </c>
      <c r="V7353" t="s">
        <v>44830</v>
      </c>
    </row>
    <row r="7354" spans="1:22" x14ac:dyDescent="0.3">
      <c r="A7354">
        <v>13871</v>
      </c>
      <c r="B7354" t="s">
        <v>21697</v>
      </c>
      <c r="C7354" t="s">
        <v>21698</v>
      </c>
      <c r="D7354">
        <v>18</v>
      </c>
      <c r="E7354">
        <v>20</v>
      </c>
      <c r="G7354">
        <v>10</v>
      </c>
      <c r="L7354" t="s">
        <v>12086</v>
      </c>
      <c r="M7354">
        <v>7</v>
      </c>
      <c r="N7354">
        <v>2</v>
      </c>
      <c r="T7354" t="s">
        <v>44831</v>
      </c>
      <c r="U7354" t="s">
        <v>44831</v>
      </c>
      <c r="V7354" t="s">
        <v>44831</v>
      </c>
    </row>
    <row r="7355" spans="1:22" x14ac:dyDescent="0.3">
      <c r="A7355">
        <v>13872</v>
      </c>
      <c r="B7355" t="s">
        <v>21699</v>
      </c>
      <c r="C7355" t="s">
        <v>21700</v>
      </c>
      <c r="D7355">
        <v>18</v>
      </c>
      <c r="E7355">
        <v>20</v>
      </c>
      <c r="G7355">
        <v>10</v>
      </c>
      <c r="L7355" t="s">
        <v>12086</v>
      </c>
      <c r="M7355">
        <v>7</v>
      </c>
      <c r="N7355">
        <v>2</v>
      </c>
      <c r="T7355" t="s">
        <v>44832</v>
      </c>
      <c r="U7355" t="s">
        <v>44832</v>
      </c>
      <c r="V7355" t="s">
        <v>44832</v>
      </c>
    </row>
    <row r="7356" spans="1:22" x14ac:dyDescent="0.3">
      <c r="A7356">
        <v>13873</v>
      </c>
      <c r="B7356" t="s">
        <v>21701</v>
      </c>
      <c r="C7356" t="s">
        <v>21702</v>
      </c>
      <c r="D7356">
        <v>18</v>
      </c>
      <c r="E7356">
        <v>20</v>
      </c>
      <c r="G7356">
        <v>10</v>
      </c>
      <c r="L7356" t="s">
        <v>12086</v>
      </c>
      <c r="M7356">
        <v>7</v>
      </c>
      <c r="N7356">
        <v>2</v>
      </c>
      <c r="T7356" t="s">
        <v>44833</v>
      </c>
      <c r="U7356" t="s">
        <v>44833</v>
      </c>
      <c r="V7356" t="s">
        <v>44833</v>
      </c>
    </row>
    <row r="7357" spans="1:22" x14ac:dyDescent="0.3">
      <c r="A7357">
        <v>13874</v>
      </c>
      <c r="B7357" t="s">
        <v>21703</v>
      </c>
      <c r="C7357" t="s">
        <v>21704</v>
      </c>
      <c r="D7357">
        <v>18</v>
      </c>
      <c r="E7357">
        <v>20</v>
      </c>
      <c r="G7357">
        <v>10</v>
      </c>
      <c r="L7357" t="s">
        <v>12086</v>
      </c>
      <c r="M7357">
        <v>7</v>
      </c>
      <c r="N7357">
        <v>2</v>
      </c>
      <c r="T7357" t="s">
        <v>44834</v>
      </c>
      <c r="U7357" t="s">
        <v>44834</v>
      </c>
      <c r="V7357" t="s">
        <v>44834</v>
      </c>
    </row>
    <row r="7358" spans="1:22" x14ac:dyDescent="0.3">
      <c r="A7358">
        <v>13875</v>
      </c>
      <c r="B7358" t="s">
        <v>21705</v>
      </c>
      <c r="C7358" t="s">
        <v>21706</v>
      </c>
      <c r="D7358">
        <v>18</v>
      </c>
      <c r="E7358">
        <v>20</v>
      </c>
      <c r="G7358">
        <v>10</v>
      </c>
      <c r="L7358" t="s">
        <v>12086</v>
      </c>
      <c r="M7358">
        <v>7</v>
      </c>
      <c r="N7358">
        <v>2</v>
      </c>
      <c r="T7358" t="s">
        <v>44835</v>
      </c>
      <c r="U7358" t="s">
        <v>44835</v>
      </c>
      <c r="V7358" t="s">
        <v>44835</v>
      </c>
    </row>
    <row r="7359" spans="1:22" x14ac:dyDescent="0.3">
      <c r="A7359">
        <v>13876</v>
      </c>
      <c r="B7359" t="s">
        <v>21707</v>
      </c>
      <c r="C7359" t="s">
        <v>21708</v>
      </c>
      <c r="D7359">
        <v>18</v>
      </c>
      <c r="E7359">
        <v>20</v>
      </c>
      <c r="G7359">
        <v>10</v>
      </c>
      <c r="L7359" t="s">
        <v>12086</v>
      </c>
      <c r="M7359">
        <v>7</v>
      </c>
      <c r="N7359">
        <v>2</v>
      </c>
      <c r="T7359" t="s">
        <v>44836</v>
      </c>
      <c r="U7359" t="s">
        <v>44836</v>
      </c>
      <c r="V7359" t="s">
        <v>44836</v>
      </c>
    </row>
    <row r="7360" spans="1:22" x14ac:dyDescent="0.3">
      <c r="A7360">
        <v>13877</v>
      </c>
      <c r="B7360" t="s">
        <v>21709</v>
      </c>
      <c r="C7360" t="s">
        <v>21710</v>
      </c>
      <c r="D7360">
        <v>18</v>
      </c>
      <c r="E7360">
        <v>20</v>
      </c>
      <c r="G7360">
        <v>10</v>
      </c>
      <c r="L7360" t="s">
        <v>12086</v>
      </c>
      <c r="M7360">
        <v>7</v>
      </c>
      <c r="N7360">
        <v>2</v>
      </c>
      <c r="T7360" t="s">
        <v>44837</v>
      </c>
      <c r="U7360" t="s">
        <v>44837</v>
      </c>
      <c r="V7360" t="s">
        <v>44837</v>
      </c>
    </row>
    <row r="7361" spans="1:22" x14ac:dyDescent="0.3">
      <c r="A7361">
        <v>13878</v>
      </c>
      <c r="B7361" t="s">
        <v>21711</v>
      </c>
      <c r="C7361" t="s">
        <v>21712</v>
      </c>
      <c r="D7361">
        <v>18</v>
      </c>
      <c r="E7361">
        <v>20</v>
      </c>
      <c r="G7361">
        <v>10</v>
      </c>
      <c r="L7361" t="s">
        <v>12086</v>
      </c>
      <c r="M7361">
        <v>7</v>
      </c>
      <c r="N7361">
        <v>2</v>
      </c>
      <c r="T7361" t="s">
        <v>44838</v>
      </c>
      <c r="U7361" t="s">
        <v>44838</v>
      </c>
      <c r="V7361" t="s">
        <v>44838</v>
      </c>
    </row>
    <row r="7362" spans="1:22" x14ac:dyDescent="0.3">
      <c r="A7362">
        <v>13879</v>
      </c>
      <c r="B7362" t="s">
        <v>21713</v>
      </c>
      <c r="C7362" t="s">
        <v>21714</v>
      </c>
      <c r="D7362">
        <v>18</v>
      </c>
      <c r="E7362">
        <v>20</v>
      </c>
      <c r="G7362">
        <v>10</v>
      </c>
      <c r="L7362" t="s">
        <v>12086</v>
      </c>
      <c r="M7362">
        <v>7</v>
      </c>
      <c r="N7362">
        <v>2</v>
      </c>
      <c r="T7362" t="s">
        <v>44839</v>
      </c>
      <c r="U7362" t="s">
        <v>44839</v>
      </c>
      <c r="V7362" t="s">
        <v>44839</v>
      </c>
    </row>
    <row r="7363" spans="1:22" x14ac:dyDescent="0.3">
      <c r="A7363">
        <v>13880</v>
      </c>
      <c r="B7363" t="s">
        <v>21715</v>
      </c>
      <c r="C7363" t="s">
        <v>21716</v>
      </c>
      <c r="D7363">
        <v>18</v>
      </c>
      <c r="E7363">
        <v>20</v>
      </c>
      <c r="G7363">
        <v>10</v>
      </c>
      <c r="L7363" t="s">
        <v>12086</v>
      </c>
      <c r="M7363">
        <v>7</v>
      </c>
      <c r="N7363">
        <v>2</v>
      </c>
      <c r="T7363" t="s">
        <v>44840</v>
      </c>
      <c r="U7363" t="s">
        <v>44840</v>
      </c>
      <c r="V7363" t="s">
        <v>44840</v>
      </c>
    </row>
    <row r="7364" spans="1:22" x14ac:dyDescent="0.3">
      <c r="A7364">
        <v>13881</v>
      </c>
      <c r="B7364" t="s">
        <v>21717</v>
      </c>
      <c r="C7364" t="s">
        <v>21718</v>
      </c>
      <c r="D7364">
        <v>18</v>
      </c>
      <c r="E7364">
        <v>20</v>
      </c>
      <c r="G7364">
        <v>10</v>
      </c>
      <c r="L7364" t="s">
        <v>12086</v>
      </c>
      <c r="M7364">
        <v>7</v>
      </c>
      <c r="N7364">
        <v>2</v>
      </c>
      <c r="T7364" t="s">
        <v>44841</v>
      </c>
      <c r="U7364" t="s">
        <v>44841</v>
      </c>
      <c r="V7364" t="s">
        <v>44841</v>
      </c>
    </row>
    <row r="7365" spans="1:22" x14ac:dyDescent="0.3">
      <c r="A7365">
        <v>13882</v>
      </c>
      <c r="B7365" t="s">
        <v>21719</v>
      </c>
      <c r="C7365" t="s">
        <v>21720</v>
      </c>
      <c r="D7365">
        <v>18</v>
      </c>
      <c r="E7365">
        <v>20</v>
      </c>
      <c r="G7365">
        <v>10</v>
      </c>
      <c r="L7365" t="s">
        <v>12086</v>
      </c>
      <c r="M7365">
        <v>7</v>
      </c>
      <c r="N7365">
        <v>2</v>
      </c>
      <c r="T7365" t="s">
        <v>44842</v>
      </c>
      <c r="U7365" t="s">
        <v>44842</v>
      </c>
      <c r="V7365" t="s">
        <v>44842</v>
      </c>
    </row>
    <row r="7366" spans="1:22" x14ac:dyDescent="0.3">
      <c r="A7366">
        <v>13883</v>
      </c>
      <c r="B7366" t="s">
        <v>21721</v>
      </c>
      <c r="C7366" t="s">
        <v>21722</v>
      </c>
      <c r="D7366">
        <v>18</v>
      </c>
      <c r="E7366">
        <v>20</v>
      </c>
      <c r="G7366">
        <v>10</v>
      </c>
      <c r="L7366" t="s">
        <v>12086</v>
      </c>
      <c r="M7366">
        <v>7</v>
      </c>
      <c r="N7366">
        <v>2</v>
      </c>
      <c r="T7366" t="s">
        <v>44843</v>
      </c>
      <c r="U7366" t="s">
        <v>44843</v>
      </c>
      <c r="V7366" t="s">
        <v>44843</v>
      </c>
    </row>
    <row r="7367" spans="1:22" x14ac:dyDescent="0.3">
      <c r="A7367">
        <v>13884</v>
      </c>
      <c r="B7367" t="s">
        <v>21723</v>
      </c>
      <c r="C7367" t="s">
        <v>21724</v>
      </c>
      <c r="D7367">
        <v>18</v>
      </c>
      <c r="E7367">
        <v>20</v>
      </c>
      <c r="G7367">
        <v>10</v>
      </c>
      <c r="L7367" t="s">
        <v>12086</v>
      </c>
      <c r="M7367">
        <v>7</v>
      </c>
      <c r="N7367">
        <v>2</v>
      </c>
      <c r="T7367" t="s">
        <v>44844</v>
      </c>
      <c r="U7367" t="s">
        <v>44844</v>
      </c>
      <c r="V7367" t="s">
        <v>44844</v>
      </c>
    </row>
    <row r="7368" spans="1:22" x14ac:dyDescent="0.3">
      <c r="A7368">
        <v>13885</v>
      </c>
      <c r="B7368" t="s">
        <v>21725</v>
      </c>
      <c r="C7368" t="s">
        <v>21726</v>
      </c>
      <c r="D7368">
        <v>18</v>
      </c>
      <c r="E7368">
        <v>20</v>
      </c>
      <c r="G7368">
        <v>10</v>
      </c>
      <c r="L7368" t="s">
        <v>12086</v>
      </c>
      <c r="M7368">
        <v>7</v>
      </c>
      <c r="N7368">
        <v>2</v>
      </c>
      <c r="T7368" t="s">
        <v>44845</v>
      </c>
      <c r="U7368" t="s">
        <v>44845</v>
      </c>
      <c r="V7368" t="s">
        <v>44845</v>
      </c>
    </row>
    <row r="7369" spans="1:22" x14ac:dyDescent="0.3">
      <c r="A7369">
        <v>13886</v>
      </c>
      <c r="B7369" t="s">
        <v>21727</v>
      </c>
      <c r="C7369" t="s">
        <v>21728</v>
      </c>
      <c r="D7369">
        <v>18</v>
      </c>
      <c r="E7369">
        <v>20</v>
      </c>
      <c r="G7369">
        <v>10</v>
      </c>
      <c r="L7369" t="s">
        <v>12086</v>
      </c>
      <c r="M7369">
        <v>7</v>
      </c>
      <c r="N7369">
        <v>2</v>
      </c>
      <c r="T7369" t="s">
        <v>44846</v>
      </c>
      <c r="U7369" t="s">
        <v>44846</v>
      </c>
      <c r="V7369" t="s">
        <v>44846</v>
      </c>
    </row>
    <row r="7370" spans="1:22" x14ac:dyDescent="0.3">
      <c r="A7370">
        <v>13887</v>
      </c>
      <c r="B7370" t="s">
        <v>21729</v>
      </c>
      <c r="C7370" t="s">
        <v>21730</v>
      </c>
      <c r="D7370">
        <v>18</v>
      </c>
      <c r="E7370">
        <v>20</v>
      </c>
      <c r="G7370">
        <v>10</v>
      </c>
      <c r="L7370" t="s">
        <v>12086</v>
      </c>
      <c r="M7370">
        <v>7</v>
      </c>
      <c r="N7370">
        <v>2</v>
      </c>
      <c r="T7370" t="s">
        <v>44847</v>
      </c>
      <c r="U7370" t="s">
        <v>44847</v>
      </c>
      <c r="V7370" t="s">
        <v>44847</v>
      </c>
    </row>
    <row r="7371" spans="1:22" x14ac:dyDescent="0.3">
      <c r="A7371">
        <v>13888</v>
      </c>
      <c r="B7371" t="s">
        <v>21731</v>
      </c>
      <c r="C7371" t="s">
        <v>21732</v>
      </c>
      <c r="D7371">
        <v>18</v>
      </c>
      <c r="E7371">
        <v>20</v>
      </c>
      <c r="G7371">
        <v>10</v>
      </c>
      <c r="L7371" t="s">
        <v>12086</v>
      </c>
      <c r="M7371">
        <v>7</v>
      </c>
      <c r="N7371">
        <v>2</v>
      </c>
      <c r="T7371" t="s">
        <v>44848</v>
      </c>
      <c r="U7371" t="s">
        <v>44848</v>
      </c>
      <c r="V7371" t="s">
        <v>44848</v>
      </c>
    </row>
    <row r="7372" spans="1:22" x14ac:dyDescent="0.3">
      <c r="A7372">
        <v>13889</v>
      </c>
      <c r="B7372" t="s">
        <v>21733</v>
      </c>
      <c r="C7372" t="s">
        <v>20537</v>
      </c>
      <c r="D7372">
        <v>18</v>
      </c>
      <c r="E7372">
        <v>20</v>
      </c>
      <c r="G7372">
        <v>10</v>
      </c>
      <c r="L7372" t="s">
        <v>12086</v>
      </c>
      <c r="M7372">
        <v>7</v>
      </c>
      <c r="N7372">
        <v>2</v>
      </c>
      <c r="T7372" t="s">
        <v>44849</v>
      </c>
      <c r="U7372" t="s">
        <v>44849</v>
      </c>
      <c r="V7372" t="s">
        <v>44849</v>
      </c>
    </row>
    <row r="7373" spans="1:22" x14ac:dyDescent="0.3">
      <c r="A7373">
        <v>13890</v>
      </c>
      <c r="B7373" t="s">
        <v>21734</v>
      </c>
      <c r="C7373" t="s">
        <v>20539</v>
      </c>
      <c r="D7373">
        <v>18</v>
      </c>
      <c r="E7373">
        <v>20</v>
      </c>
      <c r="G7373">
        <v>10</v>
      </c>
      <c r="L7373" t="s">
        <v>12086</v>
      </c>
      <c r="M7373">
        <v>7</v>
      </c>
      <c r="N7373">
        <v>2</v>
      </c>
      <c r="T7373" t="s">
        <v>44850</v>
      </c>
      <c r="U7373" t="s">
        <v>44850</v>
      </c>
      <c r="V7373" t="s">
        <v>44850</v>
      </c>
    </row>
    <row r="7374" spans="1:22" x14ac:dyDescent="0.3">
      <c r="A7374">
        <v>13891</v>
      </c>
      <c r="B7374" t="s">
        <v>21735</v>
      </c>
      <c r="C7374" t="s">
        <v>21736</v>
      </c>
      <c r="D7374">
        <v>18</v>
      </c>
      <c r="E7374">
        <v>20</v>
      </c>
      <c r="G7374">
        <v>10</v>
      </c>
      <c r="L7374" t="s">
        <v>12086</v>
      </c>
      <c r="M7374">
        <v>7</v>
      </c>
      <c r="N7374">
        <v>2</v>
      </c>
      <c r="T7374" t="s">
        <v>44851</v>
      </c>
      <c r="U7374" t="s">
        <v>44851</v>
      </c>
      <c r="V7374" t="s">
        <v>44851</v>
      </c>
    </row>
    <row r="7375" spans="1:22" x14ac:dyDescent="0.3">
      <c r="A7375">
        <v>13892</v>
      </c>
      <c r="B7375" t="s">
        <v>21737</v>
      </c>
      <c r="C7375" t="s">
        <v>21738</v>
      </c>
      <c r="D7375">
        <v>18</v>
      </c>
      <c r="E7375">
        <v>20</v>
      </c>
      <c r="G7375">
        <v>10</v>
      </c>
      <c r="L7375" t="s">
        <v>12086</v>
      </c>
      <c r="M7375">
        <v>7</v>
      </c>
      <c r="N7375">
        <v>2</v>
      </c>
      <c r="T7375" t="s">
        <v>44852</v>
      </c>
      <c r="U7375" t="s">
        <v>44852</v>
      </c>
      <c r="V7375" t="s">
        <v>44852</v>
      </c>
    </row>
    <row r="7376" spans="1:22" x14ac:dyDescent="0.3">
      <c r="A7376">
        <v>13893</v>
      </c>
      <c r="B7376" t="s">
        <v>21739</v>
      </c>
      <c r="C7376" t="s">
        <v>21740</v>
      </c>
      <c r="D7376">
        <v>18</v>
      </c>
      <c r="E7376">
        <v>20</v>
      </c>
      <c r="G7376">
        <v>10</v>
      </c>
      <c r="L7376" t="s">
        <v>12086</v>
      </c>
      <c r="M7376">
        <v>7</v>
      </c>
      <c r="N7376">
        <v>2</v>
      </c>
      <c r="T7376" t="s">
        <v>44853</v>
      </c>
      <c r="U7376" t="s">
        <v>44853</v>
      </c>
      <c r="V7376" t="s">
        <v>44853</v>
      </c>
    </row>
    <row r="7377" spans="1:22" x14ac:dyDescent="0.3">
      <c r="A7377">
        <v>13894</v>
      </c>
      <c r="B7377" t="s">
        <v>21741</v>
      </c>
      <c r="C7377" t="s">
        <v>21742</v>
      </c>
      <c r="D7377">
        <v>18</v>
      </c>
      <c r="E7377">
        <v>20</v>
      </c>
      <c r="G7377">
        <v>10</v>
      </c>
      <c r="L7377" t="s">
        <v>12086</v>
      </c>
      <c r="M7377">
        <v>7</v>
      </c>
      <c r="N7377">
        <v>2</v>
      </c>
      <c r="T7377" t="s">
        <v>44854</v>
      </c>
      <c r="U7377" t="s">
        <v>44854</v>
      </c>
      <c r="V7377" t="s">
        <v>44854</v>
      </c>
    </row>
    <row r="7378" spans="1:22" x14ac:dyDescent="0.3">
      <c r="A7378">
        <v>13895</v>
      </c>
      <c r="B7378" t="s">
        <v>21743</v>
      </c>
      <c r="C7378" t="s">
        <v>21744</v>
      </c>
      <c r="D7378">
        <v>18</v>
      </c>
      <c r="E7378">
        <v>20</v>
      </c>
      <c r="G7378">
        <v>0</v>
      </c>
      <c r="L7378" t="s">
        <v>12086</v>
      </c>
      <c r="M7378">
        <v>7</v>
      </c>
      <c r="N7378">
        <v>2</v>
      </c>
      <c r="T7378" t="s">
        <v>44855</v>
      </c>
      <c r="U7378" t="s">
        <v>44855</v>
      </c>
      <c r="V7378" t="s">
        <v>44855</v>
      </c>
    </row>
    <row r="7379" spans="1:22" x14ac:dyDescent="0.3">
      <c r="A7379">
        <v>13896</v>
      </c>
      <c r="B7379" t="s">
        <v>21745</v>
      </c>
      <c r="C7379" t="s">
        <v>21746</v>
      </c>
      <c r="D7379">
        <v>18</v>
      </c>
      <c r="E7379">
        <v>20</v>
      </c>
      <c r="G7379">
        <v>10</v>
      </c>
      <c r="L7379" t="s">
        <v>12086</v>
      </c>
      <c r="M7379">
        <v>7</v>
      </c>
      <c r="N7379">
        <v>2</v>
      </c>
      <c r="T7379" t="s">
        <v>44856</v>
      </c>
      <c r="U7379" t="s">
        <v>44856</v>
      </c>
      <c r="V7379" t="s">
        <v>44856</v>
      </c>
    </row>
    <row r="7380" spans="1:22" x14ac:dyDescent="0.3">
      <c r="A7380">
        <v>13897</v>
      </c>
      <c r="B7380" t="s">
        <v>21747</v>
      </c>
      <c r="C7380" t="s">
        <v>21748</v>
      </c>
      <c r="D7380">
        <v>18</v>
      </c>
      <c r="E7380">
        <v>20</v>
      </c>
      <c r="G7380">
        <v>10</v>
      </c>
      <c r="L7380" t="s">
        <v>12086</v>
      </c>
      <c r="M7380">
        <v>7</v>
      </c>
      <c r="N7380">
        <v>2</v>
      </c>
      <c r="T7380" t="s">
        <v>44857</v>
      </c>
      <c r="U7380" t="s">
        <v>44857</v>
      </c>
      <c r="V7380" t="s">
        <v>44857</v>
      </c>
    </row>
    <row r="7381" spans="1:22" x14ac:dyDescent="0.3">
      <c r="A7381">
        <v>13898</v>
      </c>
      <c r="B7381" t="s">
        <v>21749</v>
      </c>
      <c r="C7381" t="s">
        <v>21750</v>
      </c>
      <c r="D7381">
        <v>18</v>
      </c>
      <c r="E7381">
        <v>20</v>
      </c>
      <c r="G7381">
        <v>10</v>
      </c>
      <c r="L7381" t="s">
        <v>12086</v>
      </c>
      <c r="M7381">
        <v>7</v>
      </c>
      <c r="N7381">
        <v>2</v>
      </c>
      <c r="T7381" t="s">
        <v>44858</v>
      </c>
      <c r="U7381" t="s">
        <v>44858</v>
      </c>
      <c r="V7381" t="s">
        <v>44858</v>
      </c>
    </row>
    <row r="7382" spans="1:22" x14ac:dyDescent="0.3">
      <c r="A7382">
        <v>13899</v>
      </c>
      <c r="B7382" t="s">
        <v>21751</v>
      </c>
      <c r="C7382" t="s">
        <v>21752</v>
      </c>
      <c r="D7382">
        <v>18</v>
      </c>
      <c r="E7382">
        <v>20</v>
      </c>
      <c r="G7382">
        <v>10</v>
      </c>
      <c r="L7382" t="s">
        <v>12086</v>
      </c>
      <c r="M7382">
        <v>7</v>
      </c>
      <c r="N7382">
        <v>2</v>
      </c>
      <c r="T7382" t="s">
        <v>44859</v>
      </c>
      <c r="U7382" t="s">
        <v>44859</v>
      </c>
      <c r="V7382" t="s">
        <v>44859</v>
      </c>
    </row>
    <row r="7383" spans="1:22" x14ac:dyDescent="0.3">
      <c r="A7383">
        <v>13900</v>
      </c>
      <c r="B7383" t="s">
        <v>21753</v>
      </c>
      <c r="C7383" t="s">
        <v>21754</v>
      </c>
      <c r="D7383">
        <v>18</v>
      </c>
      <c r="E7383">
        <v>20</v>
      </c>
      <c r="G7383">
        <v>10</v>
      </c>
      <c r="L7383" t="s">
        <v>12086</v>
      </c>
      <c r="M7383">
        <v>7</v>
      </c>
      <c r="N7383">
        <v>2</v>
      </c>
      <c r="T7383" t="s">
        <v>44860</v>
      </c>
      <c r="U7383" t="s">
        <v>44860</v>
      </c>
      <c r="V7383" t="s">
        <v>44860</v>
      </c>
    </row>
    <row r="7384" spans="1:22" x14ac:dyDescent="0.3">
      <c r="A7384">
        <v>13901</v>
      </c>
      <c r="B7384" t="s">
        <v>21755</v>
      </c>
      <c r="C7384" t="s">
        <v>21756</v>
      </c>
      <c r="D7384">
        <v>18</v>
      </c>
      <c r="E7384">
        <v>20</v>
      </c>
      <c r="G7384">
        <v>10</v>
      </c>
      <c r="L7384" t="s">
        <v>12086</v>
      </c>
      <c r="M7384">
        <v>7</v>
      </c>
      <c r="N7384">
        <v>2</v>
      </c>
      <c r="T7384" t="s">
        <v>44861</v>
      </c>
      <c r="U7384" t="s">
        <v>44861</v>
      </c>
      <c r="V7384" t="s">
        <v>44861</v>
      </c>
    </row>
    <row r="7385" spans="1:22" x14ac:dyDescent="0.3">
      <c r="A7385">
        <v>13902</v>
      </c>
      <c r="B7385" t="s">
        <v>21757</v>
      </c>
      <c r="C7385" t="s">
        <v>21758</v>
      </c>
      <c r="D7385">
        <v>18</v>
      </c>
      <c r="E7385">
        <v>20</v>
      </c>
      <c r="G7385">
        <v>10</v>
      </c>
      <c r="L7385" t="s">
        <v>12086</v>
      </c>
      <c r="M7385">
        <v>7</v>
      </c>
      <c r="N7385">
        <v>2</v>
      </c>
      <c r="T7385" t="s">
        <v>44862</v>
      </c>
      <c r="U7385" t="s">
        <v>44862</v>
      </c>
      <c r="V7385" t="s">
        <v>44862</v>
      </c>
    </row>
    <row r="7386" spans="1:22" x14ac:dyDescent="0.3">
      <c r="A7386">
        <v>13903</v>
      </c>
      <c r="B7386" t="s">
        <v>21759</v>
      </c>
      <c r="C7386" t="s">
        <v>21760</v>
      </c>
      <c r="D7386">
        <v>18</v>
      </c>
      <c r="E7386">
        <v>20</v>
      </c>
      <c r="G7386">
        <v>10</v>
      </c>
      <c r="L7386" t="s">
        <v>12086</v>
      </c>
      <c r="M7386">
        <v>7</v>
      </c>
      <c r="N7386">
        <v>2</v>
      </c>
      <c r="T7386" t="s">
        <v>44863</v>
      </c>
      <c r="U7386" t="s">
        <v>44863</v>
      </c>
      <c r="V7386" t="s">
        <v>44863</v>
      </c>
    </row>
    <row r="7387" spans="1:22" x14ac:dyDescent="0.3">
      <c r="A7387">
        <v>13904</v>
      </c>
      <c r="B7387" t="s">
        <v>21761</v>
      </c>
      <c r="C7387" t="s">
        <v>21762</v>
      </c>
      <c r="D7387">
        <v>18</v>
      </c>
      <c r="E7387">
        <v>20</v>
      </c>
      <c r="G7387">
        <v>10</v>
      </c>
      <c r="L7387" t="s">
        <v>12086</v>
      </c>
      <c r="M7387">
        <v>7</v>
      </c>
      <c r="N7387">
        <v>2</v>
      </c>
      <c r="T7387" t="s">
        <v>44864</v>
      </c>
      <c r="U7387" t="s">
        <v>44864</v>
      </c>
      <c r="V7387" t="s">
        <v>44864</v>
      </c>
    </row>
    <row r="7388" spans="1:22" x14ac:dyDescent="0.3">
      <c r="A7388">
        <v>13905</v>
      </c>
      <c r="B7388" t="s">
        <v>21763</v>
      </c>
      <c r="C7388" t="s">
        <v>21764</v>
      </c>
      <c r="D7388">
        <v>18</v>
      </c>
      <c r="E7388">
        <v>20</v>
      </c>
      <c r="G7388">
        <v>10</v>
      </c>
      <c r="L7388" t="s">
        <v>12086</v>
      </c>
      <c r="M7388">
        <v>7</v>
      </c>
      <c r="N7388">
        <v>2</v>
      </c>
      <c r="T7388" t="s">
        <v>44865</v>
      </c>
      <c r="U7388" t="s">
        <v>44865</v>
      </c>
      <c r="V7388" t="s">
        <v>44865</v>
      </c>
    </row>
    <row r="7389" spans="1:22" x14ac:dyDescent="0.3">
      <c r="A7389">
        <v>13906</v>
      </c>
      <c r="B7389" t="s">
        <v>21765</v>
      </c>
      <c r="C7389" t="s">
        <v>21766</v>
      </c>
      <c r="D7389">
        <v>18</v>
      </c>
      <c r="E7389">
        <v>20</v>
      </c>
      <c r="G7389">
        <v>10</v>
      </c>
      <c r="L7389" t="s">
        <v>12086</v>
      </c>
      <c r="M7389">
        <v>7</v>
      </c>
      <c r="N7389">
        <v>2</v>
      </c>
      <c r="T7389" t="s">
        <v>44866</v>
      </c>
      <c r="U7389" t="s">
        <v>44866</v>
      </c>
      <c r="V7389" t="s">
        <v>44866</v>
      </c>
    </row>
    <row r="7390" spans="1:22" x14ac:dyDescent="0.3">
      <c r="A7390">
        <v>13907</v>
      </c>
      <c r="B7390" t="s">
        <v>21767</v>
      </c>
      <c r="C7390" t="s">
        <v>21768</v>
      </c>
      <c r="D7390">
        <v>18</v>
      </c>
      <c r="E7390">
        <v>20</v>
      </c>
      <c r="G7390">
        <v>10</v>
      </c>
      <c r="L7390" t="s">
        <v>12086</v>
      </c>
      <c r="M7390">
        <v>7</v>
      </c>
      <c r="N7390">
        <v>2</v>
      </c>
      <c r="T7390" t="s">
        <v>44867</v>
      </c>
      <c r="U7390" t="s">
        <v>44867</v>
      </c>
      <c r="V7390" t="s">
        <v>44867</v>
      </c>
    </row>
    <row r="7391" spans="1:22" x14ac:dyDescent="0.3">
      <c r="A7391">
        <v>13908</v>
      </c>
      <c r="B7391" t="s">
        <v>21769</v>
      </c>
      <c r="C7391" t="s">
        <v>21770</v>
      </c>
      <c r="D7391">
        <v>18</v>
      </c>
      <c r="E7391">
        <v>20</v>
      </c>
      <c r="G7391">
        <v>10</v>
      </c>
      <c r="L7391" t="s">
        <v>12086</v>
      </c>
      <c r="M7391">
        <v>7</v>
      </c>
      <c r="N7391">
        <v>2</v>
      </c>
      <c r="T7391" t="s">
        <v>44868</v>
      </c>
      <c r="U7391" t="s">
        <v>44868</v>
      </c>
      <c r="V7391" t="s">
        <v>44868</v>
      </c>
    </row>
    <row r="7392" spans="1:22" x14ac:dyDescent="0.3">
      <c r="A7392">
        <v>13909</v>
      </c>
      <c r="B7392" t="s">
        <v>21771</v>
      </c>
      <c r="C7392" t="s">
        <v>21772</v>
      </c>
      <c r="D7392">
        <v>18</v>
      </c>
      <c r="E7392">
        <v>20</v>
      </c>
      <c r="G7392">
        <v>10</v>
      </c>
      <c r="L7392" t="s">
        <v>12086</v>
      </c>
      <c r="M7392">
        <v>7</v>
      </c>
      <c r="N7392">
        <v>2</v>
      </c>
      <c r="T7392" t="s">
        <v>44869</v>
      </c>
      <c r="U7392" t="s">
        <v>44869</v>
      </c>
      <c r="V7392" t="s">
        <v>44869</v>
      </c>
    </row>
    <row r="7393" spans="1:22" x14ac:dyDescent="0.3">
      <c r="A7393">
        <v>13910</v>
      </c>
      <c r="B7393" t="s">
        <v>21773</v>
      </c>
      <c r="C7393" t="s">
        <v>21774</v>
      </c>
      <c r="D7393">
        <v>18</v>
      </c>
      <c r="E7393">
        <v>20</v>
      </c>
      <c r="G7393">
        <v>10</v>
      </c>
      <c r="L7393" t="s">
        <v>12086</v>
      </c>
      <c r="M7393">
        <v>7</v>
      </c>
      <c r="N7393">
        <v>2</v>
      </c>
      <c r="T7393" t="s">
        <v>44870</v>
      </c>
      <c r="U7393" t="s">
        <v>44870</v>
      </c>
      <c r="V7393" t="s">
        <v>44870</v>
      </c>
    </row>
    <row r="7394" spans="1:22" x14ac:dyDescent="0.3">
      <c r="A7394">
        <v>13911</v>
      </c>
      <c r="B7394" t="s">
        <v>21775</v>
      </c>
      <c r="C7394" t="s">
        <v>21776</v>
      </c>
      <c r="D7394">
        <v>2</v>
      </c>
      <c r="E7394">
        <v>20</v>
      </c>
      <c r="G7394">
        <v>10</v>
      </c>
      <c r="L7394" t="s">
        <v>12086</v>
      </c>
      <c r="M7394">
        <v>7</v>
      </c>
      <c r="N7394">
        <v>2</v>
      </c>
      <c r="T7394" t="s">
        <v>12087</v>
      </c>
      <c r="U7394" t="s">
        <v>12087</v>
      </c>
      <c r="V7394" t="s">
        <v>12087</v>
      </c>
    </row>
    <row r="7395" spans="1:22" x14ac:dyDescent="0.3">
      <c r="A7395">
        <v>13912</v>
      </c>
      <c r="B7395" t="s">
        <v>21777</v>
      </c>
      <c r="C7395" t="s">
        <v>21778</v>
      </c>
      <c r="D7395">
        <v>18</v>
      </c>
      <c r="E7395">
        <v>20</v>
      </c>
      <c r="G7395">
        <v>10</v>
      </c>
      <c r="L7395" t="s">
        <v>12086</v>
      </c>
      <c r="M7395">
        <v>7</v>
      </c>
      <c r="N7395">
        <v>2</v>
      </c>
      <c r="T7395" t="s">
        <v>44871</v>
      </c>
      <c r="U7395" t="s">
        <v>44871</v>
      </c>
      <c r="V7395" t="s">
        <v>44871</v>
      </c>
    </row>
    <row r="7396" spans="1:22" x14ac:dyDescent="0.3">
      <c r="A7396">
        <v>13913</v>
      </c>
      <c r="B7396" t="s">
        <v>21779</v>
      </c>
      <c r="C7396" t="s">
        <v>21780</v>
      </c>
      <c r="D7396">
        <v>18</v>
      </c>
      <c r="E7396">
        <v>20</v>
      </c>
      <c r="G7396">
        <v>10</v>
      </c>
      <c r="L7396" t="s">
        <v>12086</v>
      </c>
      <c r="M7396">
        <v>7</v>
      </c>
      <c r="N7396">
        <v>2</v>
      </c>
      <c r="T7396" t="s">
        <v>44872</v>
      </c>
      <c r="U7396" t="s">
        <v>44872</v>
      </c>
      <c r="V7396" t="s">
        <v>44872</v>
      </c>
    </row>
    <row r="7397" spans="1:22" x14ac:dyDescent="0.3">
      <c r="A7397">
        <v>13914</v>
      </c>
      <c r="B7397" t="s">
        <v>21781</v>
      </c>
      <c r="C7397" t="s">
        <v>21782</v>
      </c>
      <c r="D7397">
        <v>18</v>
      </c>
      <c r="E7397">
        <v>20</v>
      </c>
      <c r="G7397">
        <v>10</v>
      </c>
      <c r="L7397" t="s">
        <v>12086</v>
      </c>
      <c r="M7397">
        <v>7</v>
      </c>
      <c r="N7397">
        <v>2</v>
      </c>
      <c r="T7397" t="s">
        <v>44873</v>
      </c>
      <c r="U7397" t="s">
        <v>44873</v>
      </c>
      <c r="V7397" t="s">
        <v>44873</v>
      </c>
    </row>
    <row r="7398" spans="1:22" x14ac:dyDescent="0.3">
      <c r="A7398">
        <v>13915</v>
      </c>
      <c r="B7398" t="s">
        <v>21783</v>
      </c>
      <c r="C7398" t="s">
        <v>21784</v>
      </c>
      <c r="D7398">
        <v>18</v>
      </c>
      <c r="E7398">
        <v>20</v>
      </c>
      <c r="G7398">
        <v>10</v>
      </c>
      <c r="L7398" t="s">
        <v>12086</v>
      </c>
      <c r="M7398">
        <v>7</v>
      </c>
      <c r="N7398">
        <v>2</v>
      </c>
      <c r="T7398" t="s">
        <v>44874</v>
      </c>
      <c r="U7398" t="s">
        <v>44874</v>
      </c>
      <c r="V7398" t="s">
        <v>44874</v>
      </c>
    </row>
    <row r="7399" spans="1:22" x14ac:dyDescent="0.3">
      <c r="A7399">
        <v>13916</v>
      </c>
      <c r="B7399" t="s">
        <v>21785</v>
      </c>
      <c r="C7399" t="s">
        <v>21786</v>
      </c>
      <c r="D7399">
        <v>18</v>
      </c>
      <c r="E7399">
        <v>20</v>
      </c>
      <c r="G7399">
        <v>10</v>
      </c>
      <c r="L7399" t="s">
        <v>12086</v>
      </c>
      <c r="M7399">
        <v>7</v>
      </c>
      <c r="N7399">
        <v>2</v>
      </c>
      <c r="T7399" t="s">
        <v>44875</v>
      </c>
      <c r="U7399" t="s">
        <v>44875</v>
      </c>
      <c r="V7399" t="s">
        <v>44875</v>
      </c>
    </row>
    <row r="7400" spans="1:22" x14ac:dyDescent="0.3">
      <c r="A7400">
        <v>13917</v>
      </c>
      <c r="B7400" t="s">
        <v>21787</v>
      </c>
      <c r="C7400" t="s">
        <v>21788</v>
      </c>
      <c r="D7400">
        <v>18</v>
      </c>
      <c r="E7400">
        <v>20</v>
      </c>
      <c r="G7400">
        <v>10</v>
      </c>
      <c r="L7400" t="s">
        <v>12086</v>
      </c>
      <c r="M7400">
        <v>7</v>
      </c>
      <c r="N7400">
        <v>2</v>
      </c>
      <c r="T7400" t="s">
        <v>44876</v>
      </c>
      <c r="U7400" t="s">
        <v>44876</v>
      </c>
      <c r="V7400" t="s">
        <v>44876</v>
      </c>
    </row>
    <row r="7401" spans="1:22" x14ac:dyDescent="0.3">
      <c r="A7401">
        <v>13918</v>
      </c>
      <c r="B7401" t="s">
        <v>21789</v>
      </c>
      <c r="C7401" t="s">
        <v>21790</v>
      </c>
      <c r="D7401">
        <v>18</v>
      </c>
      <c r="E7401">
        <v>20</v>
      </c>
      <c r="G7401">
        <v>10</v>
      </c>
      <c r="L7401" t="s">
        <v>12086</v>
      </c>
      <c r="M7401">
        <v>7</v>
      </c>
      <c r="N7401">
        <v>2</v>
      </c>
      <c r="T7401" t="s">
        <v>44877</v>
      </c>
      <c r="U7401" t="s">
        <v>44877</v>
      </c>
      <c r="V7401" t="s">
        <v>44877</v>
      </c>
    </row>
    <row r="7402" spans="1:22" x14ac:dyDescent="0.3">
      <c r="A7402">
        <v>13919</v>
      </c>
      <c r="B7402" t="s">
        <v>21791</v>
      </c>
      <c r="C7402" t="s">
        <v>21015</v>
      </c>
      <c r="D7402">
        <v>18</v>
      </c>
      <c r="E7402">
        <v>20</v>
      </c>
      <c r="G7402">
        <v>10</v>
      </c>
      <c r="L7402" t="s">
        <v>12086</v>
      </c>
      <c r="M7402">
        <v>7</v>
      </c>
      <c r="N7402">
        <v>2</v>
      </c>
      <c r="T7402" t="s">
        <v>44878</v>
      </c>
      <c r="U7402" t="s">
        <v>44878</v>
      </c>
      <c r="V7402" t="s">
        <v>44878</v>
      </c>
    </row>
    <row r="7403" spans="1:22" x14ac:dyDescent="0.3">
      <c r="A7403">
        <v>13920</v>
      </c>
      <c r="B7403" t="s">
        <v>21792</v>
      </c>
      <c r="C7403" t="s">
        <v>21793</v>
      </c>
      <c r="D7403">
        <v>18</v>
      </c>
      <c r="E7403">
        <v>20</v>
      </c>
      <c r="G7403">
        <v>10</v>
      </c>
      <c r="L7403" t="s">
        <v>12086</v>
      </c>
      <c r="M7403">
        <v>7</v>
      </c>
      <c r="N7403">
        <v>2</v>
      </c>
      <c r="T7403" t="s">
        <v>44879</v>
      </c>
      <c r="U7403" t="s">
        <v>44879</v>
      </c>
      <c r="V7403" t="s">
        <v>44879</v>
      </c>
    </row>
    <row r="7404" spans="1:22" x14ac:dyDescent="0.3">
      <c r="A7404">
        <v>13921</v>
      </c>
      <c r="B7404" t="s">
        <v>21794</v>
      </c>
      <c r="C7404" t="s">
        <v>21795</v>
      </c>
      <c r="D7404">
        <v>18</v>
      </c>
      <c r="E7404">
        <v>20</v>
      </c>
      <c r="G7404">
        <v>10</v>
      </c>
      <c r="L7404" t="s">
        <v>12086</v>
      </c>
      <c r="M7404">
        <v>7</v>
      </c>
      <c r="N7404">
        <v>2</v>
      </c>
      <c r="T7404" t="s">
        <v>44880</v>
      </c>
      <c r="U7404" t="s">
        <v>44880</v>
      </c>
      <c r="V7404" t="s">
        <v>44880</v>
      </c>
    </row>
    <row r="7405" spans="1:22" x14ac:dyDescent="0.3">
      <c r="A7405">
        <v>13922</v>
      </c>
      <c r="B7405" t="s">
        <v>21796</v>
      </c>
      <c r="C7405" t="s">
        <v>21797</v>
      </c>
      <c r="D7405">
        <v>18</v>
      </c>
      <c r="E7405">
        <v>20</v>
      </c>
      <c r="G7405">
        <v>10</v>
      </c>
      <c r="L7405" t="s">
        <v>12086</v>
      </c>
      <c r="M7405">
        <v>7</v>
      </c>
      <c r="N7405">
        <v>2</v>
      </c>
      <c r="T7405" t="s">
        <v>44881</v>
      </c>
      <c r="U7405" t="s">
        <v>44881</v>
      </c>
      <c r="V7405" t="s">
        <v>44881</v>
      </c>
    </row>
    <row r="7406" spans="1:22" x14ac:dyDescent="0.3">
      <c r="A7406">
        <v>13923</v>
      </c>
      <c r="B7406" t="s">
        <v>21798</v>
      </c>
      <c r="C7406" t="s">
        <v>21799</v>
      </c>
      <c r="D7406">
        <v>18</v>
      </c>
      <c r="E7406">
        <v>20</v>
      </c>
      <c r="G7406">
        <v>10</v>
      </c>
      <c r="L7406" t="s">
        <v>12086</v>
      </c>
      <c r="M7406">
        <v>7</v>
      </c>
      <c r="N7406">
        <v>2</v>
      </c>
      <c r="T7406" t="s">
        <v>44882</v>
      </c>
      <c r="U7406" t="s">
        <v>44882</v>
      </c>
      <c r="V7406" t="s">
        <v>44882</v>
      </c>
    </row>
    <row r="7407" spans="1:22" x14ac:dyDescent="0.3">
      <c r="A7407">
        <v>13924</v>
      </c>
      <c r="B7407" t="s">
        <v>21800</v>
      </c>
      <c r="C7407" t="s">
        <v>21801</v>
      </c>
      <c r="D7407">
        <v>18</v>
      </c>
      <c r="E7407">
        <v>20</v>
      </c>
      <c r="G7407">
        <v>10</v>
      </c>
      <c r="L7407" t="s">
        <v>12086</v>
      </c>
      <c r="M7407">
        <v>7</v>
      </c>
      <c r="N7407">
        <v>2</v>
      </c>
      <c r="T7407" t="s">
        <v>44883</v>
      </c>
      <c r="U7407" t="s">
        <v>44883</v>
      </c>
      <c r="V7407" t="s">
        <v>44883</v>
      </c>
    </row>
    <row r="7408" spans="1:22" x14ac:dyDescent="0.3">
      <c r="A7408">
        <v>13925</v>
      </c>
      <c r="B7408" t="s">
        <v>44884</v>
      </c>
      <c r="C7408" t="s">
        <v>44885</v>
      </c>
      <c r="D7408">
        <v>2</v>
      </c>
      <c r="E7408">
        <v>20</v>
      </c>
      <c r="G7408">
        <v>10</v>
      </c>
      <c r="L7408" t="s">
        <v>12086</v>
      </c>
      <c r="M7408">
        <v>7</v>
      </c>
      <c r="N7408">
        <v>2</v>
      </c>
      <c r="T7408" t="s">
        <v>12087</v>
      </c>
      <c r="U7408" t="s">
        <v>12087</v>
      </c>
      <c r="V7408" t="s">
        <v>12087</v>
      </c>
    </row>
    <row r="7409" spans="1:22" x14ac:dyDescent="0.3">
      <c r="A7409">
        <v>13926</v>
      </c>
      <c r="B7409" t="s">
        <v>21802</v>
      </c>
      <c r="C7409" t="s">
        <v>21803</v>
      </c>
      <c r="D7409">
        <v>18</v>
      </c>
      <c r="E7409">
        <v>20</v>
      </c>
      <c r="G7409">
        <v>10</v>
      </c>
      <c r="L7409" t="s">
        <v>12086</v>
      </c>
      <c r="M7409">
        <v>7</v>
      </c>
      <c r="N7409">
        <v>2</v>
      </c>
      <c r="T7409" t="s">
        <v>44886</v>
      </c>
      <c r="U7409" t="s">
        <v>44886</v>
      </c>
      <c r="V7409" t="s">
        <v>44886</v>
      </c>
    </row>
    <row r="7410" spans="1:22" x14ac:dyDescent="0.3">
      <c r="A7410">
        <v>13927</v>
      </c>
      <c r="B7410" t="s">
        <v>21804</v>
      </c>
      <c r="C7410" t="s">
        <v>21805</v>
      </c>
      <c r="D7410">
        <v>18</v>
      </c>
      <c r="E7410">
        <v>20</v>
      </c>
      <c r="G7410">
        <v>10</v>
      </c>
      <c r="L7410" t="s">
        <v>12086</v>
      </c>
      <c r="M7410">
        <v>7</v>
      </c>
      <c r="N7410">
        <v>2</v>
      </c>
      <c r="T7410" t="s">
        <v>44887</v>
      </c>
      <c r="U7410" t="s">
        <v>44887</v>
      </c>
      <c r="V7410" t="s">
        <v>44887</v>
      </c>
    </row>
    <row r="7411" spans="1:22" x14ac:dyDescent="0.3">
      <c r="A7411">
        <v>13928</v>
      </c>
      <c r="B7411" t="s">
        <v>21806</v>
      </c>
      <c r="C7411" t="s">
        <v>21807</v>
      </c>
      <c r="D7411">
        <v>18</v>
      </c>
      <c r="E7411">
        <v>20</v>
      </c>
      <c r="G7411">
        <v>10</v>
      </c>
      <c r="L7411" t="s">
        <v>12086</v>
      </c>
      <c r="M7411">
        <v>7</v>
      </c>
      <c r="N7411">
        <v>2</v>
      </c>
      <c r="T7411" t="s">
        <v>44888</v>
      </c>
      <c r="U7411" t="s">
        <v>44888</v>
      </c>
      <c r="V7411" t="s">
        <v>44888</v>
      </c>
    </row>
    <row r="7412" spans="1:22" x14ac:dyDescent="0.3">
      <c r="A7412">
        <v>13929</v>
      </c>
      <c r="B7412" t="s">
        <v>21808</v>
      </c>
      <c r="C7412" t="s">
        <v>21809</v>
      </c>
      <c r="D7412">
        <v>18</v>
      </c>
      <c r="E7412">
        <v>20</v>
      </c>
      <c r="G7412">
        <v>10</v>
      </c>
      <c r="L7412" t="s">
        <v>12086</v>
      </c>
      <c r="M7412">
        <v>7</v>
      </c>
      <c r="N7412">
        <v>2</v>
      </c>
      <c r="T7412" t="s">
        <v>44889</v>
      </c>
      <c r="U7412" t="s">
        <v>44889</v>
      </c>
      <c r="V7412" t="s">
        <v>44889</v>
      </c>
    </row>
    <row r="7413" spans="1:22" x14ac:dyDescent="0.3">
      <c r="A7413">
        <v>13930</v>
      </c>
      <c r="B7413" t="s">
        <v>21810</v>
      </c>
      <c r="C7413" t="s">
        <v>21811</v>
      </c>
      <c r="D7413">
        <v>18</v>
      </c>
      <c r="E7413">
        <v>20</v>
      </c>
      <c r="G7413">
        <v>10</v>
      </c>
      <c r="L7413" t="s">
        <v>12086</v>
      </c>
      <c r="M7413">
        <v>7</v>
      </c>
      <c r="N7413">
        <v>2</v>
      </c>
      <c r="T7413" t="s">
        <v>44890</v>
      </c>
      <c r="U7413" t="s">
        <v>44890</v>
      </c>
      <c r="V7413" t="s">
        <v>44890</v>
      </c>
    </row>
    <row r="7414" spans="1:22" x14ac:dyDescent="0.3">
      <c r="A7414">
        <v>13931</v>
      </c>
      <c r="B7414" t="s">
        <v>21812</v>
      </c>
      <c r="C7414" t="s">
        <v>21813</v>
      </c>
      <c r="D7414">
        <v>18</v>
      </c>
      <c r="E7414">
        <v>20</v>
      </c>
      <c r="G7414">
        <v>10</v>
      </c>
      <c r="L7414" t="s">
        <v>12086</v>
      </c>
      <c r="M7414">
        <v>7</v>
      </c>
      <c r="N7414">
        <v>2</v>
      </c>
      <c r="T7414" t="s">
        <v>44891</v>
      </c>
      <c r="U7414" t="s">
        <v>44891</v>
      </c>
      <c r="V7414" t="s">
        <v>44891</v>
      </c>
    </row>
    <row r="7415" spans="1:22" x14ac:dyDescent="0.3">
      <c r="A7415">
        <v>13932</v>
      </c>
      <c r="B7415" t="s">
        <v>21814</v>
      </c>
      <c r="C7415" t="s">
        <v>21815</v>
      </c>
      <c r="D7415">
        <v>18</v>
      </c>
      <c r="E7415">
        <v>20</v>
      </c>
      <c r="G7415">
        <v>10</v>
      </c>
      <c r="L7415" t="s">
        <v>12086</v>
      </c>
      <c r="M7415">
        <v>7</v>
      </c>
      <c r="N7415">
        <v>2</v>
      </c>
      <c r="T7415" t="s">
        <v>44892</v>
      </c>
      <c r="U7415" t="s">
        <v>44892</v>
      </c>
      <c r="V7415" t="s">
        <v>44892</v>
      </c>
    </row>
    <row r="7416" spans="1:22" x14ac:dyDescent="0.3">
      <c r="A7416">
        <v>13933</v>
      </c>
      <c r="B7416" t="s">
        <v>21816</v>
      </c>
      <c r="C7416" t="s">
        <v>21817</v>
      </c>
      <c r="D7416">
        <v>18</v>
      </c>
      <c r="E7416">
        <v>20</v>
      </c>
      <c r="G7416">
        <v>10</v>
      </c>
      <c r="L7416" t="s">
        <v>12086</v>
      </c>
      <c r="M7416">
        <v>7</v>
      </c>
      <c r="N7416">
        <v>2</v>
      </c>
      <c r="T7416" t="s">
        <v>44893</v>
      </c>
      <c r="U7416" t="s">
        <v>44893</v>
      </c>
      <c r="V7416" t="s">
        <v>44893</v>
      </c>
    </row>
    <row r="7417" spans="1:22" x14ac:dyDescent="0.3">
      <c r="A7417">
        <v>13934</v>
      </c>
      <c r="B7417" t="s">
        <v>21818</v>
      </c>
      <c r="C7417" t="s">
        <v>21819</v>
      </c>
      <c r="D7417">
        <v>18</v>
      </c>
      <c r="E7417">
        <v>20</v>
      </c>
      <c r="G7417">
        <v>10</v>
      </c>
      <c r="L7417" t="s">
        <v>12086</v>
      </c>
      <c r="M7417">
        <v>7</v>
      </c>
      <c r="N7417">
        <v>2</v>
      </c>
      <c r="T7417" t="s">
        <v>44894</v>
      </c>
      <c r="U7417" t="s">
        <v>44894</v>
      </c>
      <c r="V7417" t="s">
        <v>44894</v>
      </c>
    </row>
    <row r="7418" spans="1:22" x14ac:dyDescent="0.3">
      <c r="A7418">
        <v>13935</v>
      </c>
      <c r="B7418" t="s">
        <v>21820</v>
      </c>
      <c r="C7418" t="s">
        <v>21821</v>
      </c>
      <c r="D7418">
        <v>18</v>
      </c>
      <c r="E7418">
        <v>20</v>
      </c>
      <c r="G7418">
        <v>10</v>
      </c>
      <c r="L7418" t="s">
        <v>12086</v>
      </c>
      <c r="M7418">
        <v>7</v>
      </c>
      <c r="N7418">
        <v>2</v>
      </c>
      <c r="T7418" t="s">
        <v>44895</v>
      </c>
      <c r="U7418" t="s">
        <v>44895</v>
      </c>
      <c r="V7418" t="s">
        <v>44895</v>
      </c>
    </row>
    <row r="7419" spans="1:22" x14ac:dyDescent="0.3">
      <c r="A7419">
        <v>13936</v>
      </c>
      <c r="B7419" t="s">
        <v>21822</v>
      </c>
      <c r="C7419" t="s">
        <v>21823</v>
      </c>
      <c r="D7419">
        <v>18</v>
      </c>
      <c r="E7419">
        <v>20</v>
      </c>
      <c r="G7419">
        <v>10</v>
      </c>
      <c r="L7419" t="s">
        <v>12086</v>
      </c>
      <c r="M7419">
        <v>7</v>
      </c>
      <c r="N7419">
        <v>2</v>
      </c>
      <c r="T7419" t="s">
        <v>44896</v>
      </c>
      <c r="U7419" t="s">
        <v>44896</v>
      </c>
      <c r="V7419" t="s">
        <v>44896</v>
      </c>
    </row>
    <row r="7420" spans="1:22" x14ac:dyDescent="0.3">
      <c r="A7420">
        <v>13937</v>
      </c>
      <c r="B7420" t="s">
        <v>21824</v>
      </c>
      <c r="C7420" t="s">
        <v>21825</v>
      </c>
      <c r="D7420">
        <v>18</v>
      </c>
      <c r="E7420">
        <v>20</v>
      </c>
      <c r="G7420">
        <v>10</v>
      </c>
      <c r="L7420" t="s">
        <v>12086</v>
      </c>
      <c r="M7420">
        <v>7</v>
      </c>
      <c r="N7420">
        <v>2</v>
      </c>
      <c r="T7420" t="s">
        <v>44897</v>
      </c>
      <c r="U7420" t="s">
        <v>44897</v>
      </c>
      <c r="V7420" t="s">
        <v>44897</v>
      </c>
    </row>
    <row r="7421" spans="1:22" x14ac:dyDescent="0.3">
      <c r="A7421">
        <v>13938</v>
      </c>
      <c r="B7421" t="s">
        <v>21826</v>
      </c>
      <c r="C7421" t="s">
        <v>21827</v>
      </c>
      <c r="D7421">
        <v>18</v>
      </c>
      <c r="E7421">
        <v>20</v>
      </c>
      <c r="G7421">
        <v>10</v>
      </c>
      <c r="L7421" t="s">
        <v>12086</v>
      </c>
      <c r="M7421">
        <v>7</v>
      </c>
      <c r="N7421">
        <v>2</v>
      </c>
      <c r="T7421" t="s">
        <v>44898</v>
      </c>
      <c r="U7421" t="s">
        <v>44898</v>
      </c>
      <c r="V7421" t="s">
        <v>44898</v>
      </c>
    </row>
    <row r="7422" spans="1:22" x14ac:dyDescent="0.3">
      <c r="A7422">
        <v>13939</v>
      </c>
      <c r="B7422" t="s">
        <v>21828</v>
      </c>
      <c r="C7422" t="s">
        <v>21829</v>
      </c>
      <c r="D7422">
        <v>18</v>
      </c>
      <c r="E7422">
        <v>20</v>
      </c>
      <c r="G7422">
        <v>10</v>
      </c>
      <c r="L7422" t="s">
        <v>12086</v>
      </c>
      <c r="M7422">
        <v>7</v>
      </c>
      <c r="N7422">
        <v>2</v>
      </c>
      <c r="T7422" t="s">
        <v>44899</v>
      </c>
      <c r="U7422" t="s">
        <v>44899</v>
      </c>
      <c r="V7422" t="s">
        <v>44899</v>
      </c>
    </row>
    <row r="7423" spans="1:22" x14ac:dyDescent="0.3">
      <c r="A7423">
        <v>13940</v>
      </c>
      <c r="B7423" t="s">
        <v>21830</v>
      </c>
      <c r="C7423" t="s">
        <v>21831</v>
      </c>
      <c r="D7423">
        <v>18</v>
      </c>
      <c r="E7423">
        <v>20</v>
      </c>
      <c r="G7423">
        <v>10</v>
      </c>
      <c r="L7423" t="s">
        <v>12086</v>
      </c>
      <c r="M7423">
        <v>7</v>
      </c>
      <c r="N7423">
        <v>2</v>
      </c>
      <c r="T7423" t="s">
        <v>44900</v>
      </c>
      <c r="U7423" t="s">
        <v>44900</v>
      </c>
      <c r="V7423" t="s">
        <v>44900</v>
      </c>
    </row>
    <row r="7424" spans="1:22" x14ac:dyDescent="0.3">
      <c r="A7424">
        <v>13941</v>
      </c>
      <c r="B7424" t="s">
        <v>21832</v>
      </c>
      <c r="C7424" t="s">
        <v>21833</v>
      </c>
      <c r="D7424">
        <v>18</v>
      </c>
      <c r="E7424">
        <v>20</v>
      </c>
      <c r="G7424">
        <v>10</v>
      </c>
      <c r="L7424" t="s">
        <v>12086</v>
      </c>
      <c r="M7424">
        <v>7</v>
      </c>
      <c r="N7424">
        <v>2</v>
      </c>
      <c r="T7424" t="s">
        <v>12087</v>
      </c>
      <c r="U7424" t="s">
        <v>12087</v>
      </c>
      <c r="V7424" t="s">
        <v>12087</v>
      </c>
    </row>
    <row r="7425" spans="1:22" x14ac:dyDescent="0.3">
      <c r="A7425">
        <v>13942</v>
      </c>
      <c r="B7425" t="s">
        <v>21834</v>
      </c>
      <c r="C7425" t="s">
        <v>21835</v>
      </c>
      <c r="D7425">
        <v>18</v>
      </c>
      <c r="E7425">
        <v>20</v>
      </c>
      <c r="G7425">
        <v>10</v>
      </c>
      <c r="L7425" t="s">
        <v>12086</v>
      </c>
      <c r="M7425">
        <v>7</v>
      </c>
      <c r="N7425">
        <v>2</v>
      </c>
      <c r="T7425" t="s">
        <v>44901</v>
      </c>
      <c r="U7425" t="s">
        <v>44901</v>
      </c>
      <c r="V7425" t="s">
        <v>44901</v>
      </c>
    </row>
    <row r="7426" spans="1:22" x14ac:dyDescent="0.3">
      <c r="A7426">
        <v>13943</v>
      </c>
      <c r="B7426" t="s">
        <v>21836</v>
      </c>
      <c r="C7426" t="s">
        <v>21837</v>
      </c>
      <c r="D7426">
        <v>18</v>
      </c>
      <c r="E7426">
        <v>20</v>
      </c>
      <c r="G7426">
        <v>10</v>
      </c>
      <c r="L7426" t="s">
        <v>12086</v>
      </c>
      <c r="M7426">
        <v>7</v>
      </c>
      <c r="N7426">
        <v>2</v>
      </c>
      <c r="T7426" t="s">
        <v>44902</v>
      </c>
      <c r="U7426" t="s">
        <v>44902</v>
      </c>
      <c r="V7426" t="s">
        <v>44902</v>
      </c>
    </row>
    <row r="7427" spans="1:22" x14ac:dyDescent="0.3">
      <c r="A7427">
        <v>13944</v>
      </c>
      <c r="B7427" t="s">
        <v>21838</v>
      </c>
      <c r="C7427" t="s">
        <v>21839</v>
      </c>
      <c r="D7427">
        <v>18</v>
      </c>
      <c r="E7427">
        <v>20</v>
      </c>
      <c r="G7427">
        <v>10</v>
      </c>
      <c r="L7427" t="s">
        <v>12086</v>
      </c>
      <c r="M7427">
        <v>7</v>
      </c>
      <c r="N7427">
        <v>2</v>
      </c>
      <c r="T7427" t="s">
        <v>44903</v>
      </c>
      <c r="U7427" t="s">
        <v>44903</v>
      </c>
      <c r="V7427" t="s">
        <v>44903</v>
      </c>
    </row>
    <row r="7428" spans="1:22" x14ac:dyDescent="0.3">
      <c r="A7428">
        <v>13945</v>
      </c>
      <c r="B7428" t="s">
        <v>21840</v>
      </c>
      <c r="C7428" t="s">
        <v>44904</v>
      </c>
      <c r="D7428">
        <v>18</v>
      </c>
      <c r="E7428">
        <v>20</v>
      </c>
      <c r="G7428">
        <v>10</v>
      </c>
      <c r="L7428" t="s">
        <v>12086</v>
      </c>
      <c r="M7428">
        <v>7</v>
      </c>
      <c r="N7428">
        <v>2</v>
      </c>
      <c r="T7428" t="s">
        <v>44905</v>
      </c>
      <c r="U7428" t="s">
        <v>44905</v>
      </c>
      <c r="V7428" t="s">
        <v>44905</v>
      </c>
    </row>
    <row r="7429" spans="1:22" x14ac:dyDescent="0.3">
      <c r="A7429">
        <v>13946</v>
      </c>
      <c r="B7429" t="s">
        <v>21841</v>
      </c>
      <c r="C7429" t="s">
        <v>44906</v>
      </c>
      <c r="D7429">
        <v>18</v>
      </c>
      <c r="E7429">
        <v>20</v>
      </c>
      <c r="G7429">
        <v>10</v>
      </c>
      <c r="L7429" t="s">
        <v>12086</v>
      </c>
      <c r="M7429">
        <v>7</v>
      </c>
      <c r="N7429">
        <v>2</v>
      </c>
      <c r="T7429" t="s">
        <v>44907</v>
      </c>
      <c r="U7429" t="s">
        <v>44907</v>
      </c>
      <c r="V7429" t="s">
        <v>44907</v>
      </c>
    </row>
    <row r="7430" spans="1:22" x14ac:dyDescent="0.3">
      <c r="A7430">
        <v>13947</v>
      </c>
      <c r="B7430" t="s">
        <v>21842</v>
      </c>
      <c r="C7430" t="s">
        <v>44908</v>
      </c>
      <c r="D7430">
        <v>18</v>
      </c>
      <c r="E7430">
        <v>20</v>
      </c>
      <c r="G7430">
        <v>10</v>
      </c>
      <c r="L7430" t="s">
        <v>12086</v>
      </c>
      <c r="M7430">
        <v>7</v>
      </c>
      <c r="N7430">
        <v>2</v>
      </c>
      <c r="T7430" t="s">
        <v>44909</v>
      </c>
      <c r="U7430" t="s">
        <v>44909</v>
      </c>
      <c r="V7430" t="s">
        <v>44909</v>
      </c>
    </row>
    <row r="7431" spans="1:22" x14ac:dyDescent="0.3">
      <c r="A7431">
        <v>13948</v>
      </c>
      <c r="B7431" t="s">
        <v>21843</v>
      </c>
      <c r="C7431" t="s">
        <v>44910</v>
      </c>
      <c r="D7431">
        <v>18</v>
      </c>
      <c r="E7431">
        <v>20</v>
      </c>
      <c r="G7431">
        <v>10</v>
      </c>
      <c r="L7431" t="s">
        <v>12086</v>
      </c>
      <c r="M7431">
        <v>7</v>
      </c>
      <c r="N7431">
        <v>2</v>
      </c>
      <c r="T7431" t="s">
        <v>44911</v>
      </c>
      <c r="U7431" t="s">
        <v>44911</v>
      </c>
      <c r="V7431" t="s">
        <v>44911</v>
      </c>
    </row>
    <row r="7432" spans="1:22" x14ac:dyDescent="0.3">
      <c r="A7432">
        <v>13949</v>
      </c>
      <c r="B7432" t="s">
        <v>21844</v>
      </c>
      <c r="C7432" t="s">
        <v>44912</v>
      </c>
      <c r="D7432">
        <v>18</v>
      </c>
      <c r="E7432">
        <v>20</v>
      </c>
      <c r="G7432">
        <v>10</v>
      </c>
      <c r="L7432" t="s">
        <v>12086</v>
      </c>
      <c r="M7432">
        <v>7</v>
      </c>
      <c r="N7432">
        <v>2</v>
      </c>
      <c r="T7432" t="s">
        <v>44913</v>
      </c>
      <c r="U7432" t="s">
        <v>44913</v>
      </c>
      <c r="V7432" t="s">
        <v>44913</v>
      </c>
    </row>
    <row r="7433" spans="1:22" x14ac:dyDescent="0.3">
      <c r="A7433">
        <v>13950</v>
      </c>
      <c r="B7433" t="s">
        <v>21845</v>
      </c>
      <c r="C7433" t="s">
        <v>44914</v>
      </c>
      <c r="D7433">
        <v>18</v>
      </c>
      <c r="E7433">
        <v>20</v>
      </c>
      <c r="G7433">
        <v>10</v>
      </c>
      <c r="L7433" t="s">
        <v>12086</v>
      </c>
      <c r="M7433">
        <v>7</v>
      </c>
      <c r="N7433">
        <v>2</v>
      </c>
      <c r="T7433" t="s">
        <v>44915</v>
      </c>
      <c r="U7433" t="s">
        <v>44915</v>
      </c>
      <c r="V7433" t="s">
        <v>44915</v>
      </c>
    </row>
    <row r="7434" spans="1:22" x14ac:dyDescent="0.3">
      <c r="A7434">
        <v>13951</v>
      </c>
      <c r="B7434" t="s">
        <v>21846</v>
      </c>
      <c r="C7434" t="s">
        <v>21847</v>
      </c>
      <c r="D7434">
        <v>18</v>
      </c>
      <c r="E7434">
        <v>20</v>
      </c>
      <c r="G7434">
        <v>10</v>
      </c>
      <c r="L7434" t="s">
        <v>12086</v>
      </c>
      <c r="M7434">
        <v>7</v>
      </c>
      <c r="N7434">
        <v>2</v>
      </c>
      <c r="T7434" t="s">
        <v>44916</v>
      </c>
      <c r="U7434" t="s">
        <v>44916</v>
      </c>
      <c r="V7434" t="s">
        <v>44916</v>
      </c>
    </row>
    <row r="7435" spans="1:22" x14ac:dyDescent="0.3">
      <c r="A7435">
        <v>13952</v>
      </c>
      <c r="B7435" t="s">
        <v>21848</v>
      </c>
      <c r="C7435" t="s">
        <v>21849</v>
      </c>
      <c r="D7435">
        <v>18</v>
      </c>
      <c r="E7435">
        <v>20</v>
      </c>
      <c r="G7435">
        <v>10</v>
      </c>
      <c r="L7435" t="s">
        <v>12086</v>
      </c>
      <c r="M7435">
        <v>7</v>
      </c>
      <c r="N7435">
        <v>2</v>
      </c>
      <c r="T7435" t="s">
        <v>44917</v>
      </c>
      <c r="U7435" t="s">
        <v>44917</v>
      </c>
      <c r="V7435" t="s">
        <v>44917</v>
      </c>
    </row>
    <row r="7436" spans="1:22" x14ac:dyDescent="0.3">
      <c r="A7436">
        <v>13953</v>
      </c>
      <c r="B7436" t="s">
        <v>21850</v>
      </c>
      <c r="C7436" t="s">
        <v>21851</v>
      </c>
      <c r="D7436">
        <v>18</v>
      </c>
      <c r="E7436">
        <v>20</v>
      </c>
      <c r="G7436">
        <v>10</v>
      </c>
      <c r="L7436" t="s">
        <v>12086</v>
      </c>
      <c r="M7436">
        <v>7</v>
      </c>
      <c r="N7436">
        <v>2</v>
      </c>
      <c r="T7436" t="s">
        <v>44918</v>
      </c>
      <c r="U7436" t="s">
        <v>44918</v>
      </c>
      <c r="V7436" t="s">
        <v>44918</v>
      </c>
    </row>
    <row r="7437" spans="1:22" x14ac:dyDescent="0.3">
      <c r="A7437">
        <v>13954</v>
      </c>
      <c r="B7437" t="s">
        <v>21852</v>
      </c>
      <c r="C7437" t="s">
        <v>21853</v>
      </c>
      <c r="D7437">
        <v>18</v>
      </c>
      <c r="E7437">
        <v>20</v>
      </c>
      <c r="G7437">
        <v>10</v>
      </c>
      <c r="L7437" t="s">
        <v>12086</v>
      </c>
      <c r="M7437">
        <v>7</v>
      </c>
      <c r="N7437">
        <v>2</v>
      </c>
      <c r="T7437" t="s">
        <v>44919</v>
      </c>
      <c r="U7437" t="s">
        <v>44919</v>
      </c>
      <c r="V7437" t="s">
        <v>44919</v>
      </c>
    </row>
    <row r="7438" spans="1:22" x14ac:dyDescent="0.3">
      <c r="A7438">
        <v>13955</v>
      </c>
      <c r="B7438" t="s">
        <v>21854</v>
      </c>
      <c r="C7438" t="s">
        <v>21855</v>
      </c>
      <c r="D7438">
        <v>18</v>
      </c>
      <c r="E7438">
        <v>20</v>
      </c>
      <c r="G7438">
        <v>10</v>
      </c>
      <c r="L7438" t="s">
        <v>12086</v>
      </c>
      <c r="M7438">
        <v>7</v>
      </c>
      <c r="N7438">
        <v>2</v>
      </c>
      <c r="T7438" t="s">
        <v>44920</v>
      </c>
      <c r="U7438" t="s">
        <v>44920</v>
      </c>
      <c r="V7438" t="s">
        <v>44920</v>
      </c>
    </row>
    <row r="7439" spans="1:22" x14ac:dyDescent="0.3">
      <c r="A7439">
        <v>13956</v>
      </c>
      <c r="B7439" t="s">
        <v>21856</v>
      </c>
      <c r="C7439" t="s">
        <v>21857</v>
      </c>
      <c r="D7439">
        <v>18</v>
      </c>
      <c r="E7439">
        <v>20</v>
      </c>
      <c r="G7439">
        <v>10</v>
      </c>
      <c r="L7439" t="s">
        <v>12086</v>
      </c>
      <c r="M7439">
        <v>7</v>
      </c>
      <c r="N7439">
        <v>2</v>
      </c>
      <c r="T7439" t="s">
        <v>44921</v>
      </c>
      <c r="U7439" t="s">
        <v>44921</v>
      </c>
      <c r="V7439" t="s">
        <v>44921</v>
      </c>
    </row>
    <row r="7440" spans="1:22" x14ac:dyDescent="0.3">
      <c r="A7440">
        <v>13957</v>
      </c>
      <c r="B7440" t="s">
        <v>21858</v>
      </c>
      <c r="C7440" t="s">
        <v>21859</v>
      </c>
      <c r="D7440">
        <v>18</v>
      </c>
      <c r="E7440">
        <v>20</v>
      </c>
      <c r="G7440">
        <v>10</v>
      </c>
      <c r="L7440" t="s">
        <v>12086</v>
      </c>
      <c r="M7440">
        <v>7</v>
      </c>
      <c r="N7440">
        <v>2</v>
      </c>
      <c r="T7440" t="s">
        <v>44922</v>
      </c>
      <c r="U7440" t="s">
        <v>44922</v>
      </c>
      <c r="V7440" t="s">
        <v>44922</v>
      </c>
    </row>
    <row r="7441" spans="1:22" x14ac:dyDescent="0.3">
      <c r="A7441">
        <v>13958</v>
      </c>
      <c r="B7441" t="s">
        <v>21860</v>
      </c>
      <c r="C7441" t="s">
        <v>21861</v>
      </c>
      <c r="D7441">
        <v>18</v>
      </c>
      <c r="E7441">
        <v>20</v>
      </c>
      <c r="G7441">
        <v>10</v>
      </c>
      <c r="L7441" t="s">
        <v>12086</v>
      </c>
      <c r="M7441">
        <v>7</v>
      </c>
      <c r="N7441">
        <v>2</v>
      </c>
      <c r="T7441" t="s">
        <v>44923</v>
      </c>
      <c r="U7441" t="s">
        <v>44923</v>
      </c>
      <c r="V7441" t="s">
        <v>44923</v>
      </c>
    </row>
    <row r="7442" spans="1:22" x14ac:dyDescent="0.3">
      <c r="A7442">
        <v>13959</v>
      </c>
      <c r="B7442" t="s">
        <v>21862</v>
      </c>
      <c r="C7442" t="s">
        <v>21863</v>
      </c>
      <c r="D7442">
        <v>18</v>
      </c>
      <c r="E7442">
        <v>20</v>
      </c>
      <c r="G7442">
        <v>10</v>
      </c>
      <c r="L7442" t="s">
        <v>12086</v>
      </c>
      <c r="M7442">
        <v>7</v>
      </c>
      <c r="N7442">
        <v>2</v>
      </c>
      <c r="T7442" t="s">
        <v>44924</v>
      </c>
      <c r="U7442" t="s">
        <v>44924</v>
      </c>
      <c r="V7442" t="s">
        <v>44924</v>
      </c>
    </row>
    <row r="7443" spans="1:22" x14ac:dyDescent="0.3">
      <c r="A7443">
        <v>13960</v>
      </c>
      <c r="B7443" t="s">
        <v>21864</v>
      </c>
      <c r="C7443" t="s">
        <v>21865</v>
      </c>
      <c r="D7443">
        <v>18</v>
      </c>
      <c r="E7443">
        <v>20</v>
      </c>
      <c r="G7443">
        <v>10</v>
      </c>
      <c r="L7443" t="s">
        <v>12086</v>
      </c>
      <c r="M7443">
        <v>7</v>
      </c>
      <c r="N7443">
        <v>2</v>
      </c>
      <c r="T7443" t="s">
        <v>44925</v>
      </c>
      <c r="U7443" t="s">
        <v>44925</v>
      </c>
      <c r="V7443" t="s">
        <v>44925</v>
      </c>
    </row>
    <row r="7444" spans="1:22" x14ac:dyDescent="0.3">
      <c r="A7444">
        <v>13961</v>
      </c>
      <c r="B7444" t="s">
        <v>21866</v>
      </c>
      <c r="C7444" t="s">
        <v>21867</v>
      </c>
      <c r="D7444">
        <v>18</v>
      </c>
      <c r="E7444">
        <v>20</v>
      </c>
      <c r="G7444">
        <v>10</v>
      </c>
      <c r="L7444" t="s">
        <v>12086</v>
      </c>
      <c r="M7444">
        <v>7</v>
      </c>
      <c r="N7444">
        <v>2</v>
      </c>
      <c r="T7444" t="s">
        <v>44926</v>
      </c>
      <c r="U7444" t="s">
        <v>44926</v>
      </c>
      <c r="V7444" t="s">
        <v>44926</v>
      </c>
    </row>
    <row r="7445" spans="1:22" x14ac:dyDescent="0.3">
      <c r="A7445">
        <v>13962</v>
      </c>
      <c r="B7445" t="s">
        <v>21868</v>
      </c>
      <c r="C7445" t="s">
        <v>21869</v>
      </c>
      <c r="D7445">
        <v>18</v>
      </c>
      <c r="E7445">
        <v>20</v>
      </c>
      <c r="G7445">
        <v>10</v>
      </c>
      <c r="L7445" t="s">
        <v>12086</v>
      </c>
      <c r="M7445">
        <v>7</v>
      </c>
      <c r="N7445">
        <v>2</v>
      </c>
      <c r="T7445" t="s">
        <v>44927</v>
      </c>
      <c r="U7445" t="s">
        <v>44927</v>
      </c>
      <c r="V7445" t="s">
        <v>44927</v>
      </c>
    </row>
    <row r="7446" spans="1:22" x14ac:dyDescent="0.3">
      <c r="A7446">
        <v>13963</v>
      </c>
      <c r="B7446" t="s">
        <v>21870</v>
      </c>
      <c r="C7446" t="s">
        <v>21871</v>
      </c>
      <c r="D7446">
        <v>18</v>
      </c>
      <c r="E7446">
        <v>20</v>
      </c>
      <c r="G7446">
        <v>10</v>
      </c>
      <c r="L7446" t="s">
        <v>12086</v>
      </c>
      <c r="M7446">
        <v>7</v>
      </c>
      <c r="N7446">
        <v>2</v>
      </c>
      <c r="T7446" t="s">
        <v>44928</v>
      </c>
      <c r="U7446" t="s">
        <v>44928</v>
      </c>
      <c r="V7446" t="s">
        <v>44928</v>
      </c>
    </row>
    <row r="7447" spans="1:22" x14ac:dyDescent="0.3">
      <c r="A7447">
        <v>13964</v>
      </c>
      <c r="B7447" t="s">
        <v>21872</v>
      </c>
      <c r="C7447" t="s">
        <v>21873</v>
      </c>
      <c r="D7447">
        <v>18</v>
      </c>
      <c r="E7447">
        <v>20</v>
      </c>
      <c r="G7447">
        <v>10</v>
      </c>
      <c r="L7447" t="s">
        <v>12086</v>
      </c>
      <c r="M7447">
        <v>7</v>
      </c>
      <c r="N7447">
        <v>2</v>
      </c>
      <c r="T7447" t="s">
        <v>44929</v>
      </c>
      <c r="U7447" t="s">
        <v>44929</v>
      </c>
      <c r="V7447" t="s">
        <v>44929</v>
      </c>
    </row>
    <row r="7448" spans="1:22" x14ac:dyDescent="0.3">
      <c r="A7448">
        <v>13965</v>
      </c>
      <c r="B7448" t="s">
        <v>21874</v>
      </c>
      <c r="C7448" t="s">
        <v>21875</v>
      </c>
      <c r="D7448">
        <v>18</v>
      </c>
      <c r="E7448">
        <v>20</v>
      </c>
      <c r="G7448">
        <v>10</v>
      </c>
      <c r="L7448" t="s">
        <v>12086</v>
      </c>
      <c r="M7448">
        <v>7</v>
      </c>
      <c r="N7448">
        <v>2</v>
      </c>
      <c r="T7448" t="s">
        <v>44930</v>
      </c>
      <c r="U7448" t="s">
        <v>44930</v>
      </c>
      <c r="V7448" t="s">
        <v>44930</v>
      </c>
    </row>
    <row r="7449" spans="1:22" x14ac:dyDescent="0.3">
      <c r="A7449">
        <v>13966</v>
      </c>
      <c r="B7449" t="s">
        <v>21876</v>
      </c>
      <c r="C7449" t="s">
        <v>21877</v>
      </c>
      <c r="D7449">
        <v>18</v>
      </c>
      <c r="E7449">
        <v>20</v>
      </c>
      <c r="G7449">
        <v>10</v>
      </c>
      <c r="L7449" t="s">
        <v>12086</v>
      </c>
      <c r="M7449">
        <v>7</v>
      </c>
      <c r="N7449">
        <v>2</v>
      </c>
      <c r="T7449" t="s">
        <v>44931</v>
      </c>
      <c r="U7449" t="s">
        <v>44931</v>
      </c>
      <c r="V7449" t="s">
        <v>44931</v>
      </c>
    </row>
    <row r="7450" spans="1:22" x14ac:dyDescent="0.3">
      <c r="A7450">
        <v>13967</v>
      </c>
      <c r="B7450" t="s">
        <v>21878</v>
      </c>
      <c r="C7450" t="s">
        <v>21879</v>
      </c>
      <c r="D7450">
        <v>18</v>
      </c>
      <c r="E7450">
        <v>20</v>
      </c>
      <c r="G7450">
        <v>10</v>
      </c>
      <c r="L7450" t="s">
        <v>12086</v>
      </c>
      <c r="M7450">
        <v>7</v>
      </c>
      <c r="N7450">
        <v>2</v>
      </c>
      <c r="T7450" t="s">
        <v>44932</v>
      </c>
      <c r="U7450" t="s">
        <v>44932</v>
      </c>
      <c r="V7450" t="s">
        <v>44932</v>
      </c>
    </row>
    <row r="7451" spans="1:22" x14ac:dyDescent="0.3">
      <c r="A7451">
        <v>13968</v>
      </c>
      <c r="B7451" t="s">
        <v>21880</v>
      </c>
      <c r="C7451" t="s">
        <v>21881</v>
      </c>
      <c r="D7451">
        <v>18</v>
      </c>
      <c r="E7451">
        <v>20</v>
      </c>
      <c r="G7451">
        <v>10</v>
      </c>
      <c r="L7451" t="s">
        <v>12086</v>
      </c>
      <c r="M7451">
        <v>7</v>
      </c>
      <c r="N7451">
        <v>2</v>
      </c>
      <c r="T7451" t="s">
        <v>44933</v>
      </c>
      <c r="U7451" t="s">
        <v>44933</v>
      </c>
      <c r="V7451" t="s">
        <v>44933</v>
      </c>
    </row>
    <row r="7452" spans="1:22" x14ac:dyDescent="0.3">
      <c r="A7452">
        <v>13969</v>
      </c>
      <c r="B7452" t="s">
        <v>21882</v>
      </c>
      <c r="C7452" t="s">
        <v>21883</v>
      </c>
      <c r="D7452">
        <v>18</v>
      </c>
      <c r="E7452">
        <v>20</v>
      </c>
      <c r="G7452">
        <v>10</v>
      </c>
      <c r="L7452" t="s">
        <v>12086</v>
      </c>
      <c r="M7452">
        <v>7</v>
      </c>
      <c r="N7452">
        <v>2</v>
      </c>
      <c r="T7452" t="s">
        <v>44934</v>
      </c>
      <c r="U7452" t="s">
        <v>44934</v>
      </c>
      <c r="V7452" t="s">
        <v>44934</v>
      </c>
    </row>
    <row r="7453" spans="1:22" x14ac:dyDescent="0.3">
      <c r="A7453">
        <v>13970</v>
      </c>
      <c r="B7453" t="s">
        <v>21884</v>
      </c>
      <c r="C7453" t="s">
        <v>21885</v>
      </c>
      <c r="D7453">
        <v>18</v>
      </c>
      <c r="E7453">
        <v>20</v>
      </c>
      <c r="G7453">
        <v>10</v>
      </c>
      <c r="L7453" t="s">
        <v>12086</v>
      </c>
      <c r="M7453">
        <v>7</v>
      </c>
      <c r="N7453">
        <v>2</v>
      </c>
      <c r="T7453" t="s">
        <v>44935</v>
      </c>
      <c r="U7453" t="s">
        <v>44935</v>
      </c>
      <c r="V7453" t="s">
        <v>44935</v>
      </c>
    </row>
    <row r="7454" spans="1:22" x14ac:dyDescent="0.3">
      <c r="A7454">
        <v>13971</v>
      </c>
      <c r="B7454" t="s">
        <v>21886</v>
      </c>
      <c r="C7454" t="s">
        <v>17591</v>
      </c>
      <c r="D7454">
        <v>18</v>
      </c>
      <c r="E7454">
        <v>20</v>
      </c>
      <c r="G7454">
        <v>10</v>
      </c>
      <c r="L7454" t="s">
        <v>12086</v>
      </c>
      <c r="M7454">
        <v>7</v>
      </c>
      <c r="N7454">
        <v>2</v>
      </c>
      <c r="T7454" t="s">
        <v>44936</v>
      </c>
      <c r="U7454" t="s">
        <v>44936</v>
      </c>
      <c r="V7454" t="s">
        <v>44936</v>
      </c>
    </row>
    <row r="7455" spans="1:22" x14ac:dyDescent="0.3">
      <c r="A7455">
        <v>13972</v>
      </c>
      <c r="B7455" t="s">
        <v>21887</v>
      </c>
      <c r="C7455" t="s">
        <v>21888</v>
      </c>
      <c r="D7455">
        <v>18</v>
      </c>
      <c r="E7455">
        <v>20</v>
      </c>
      <c r="G7455">
        <v>10</v>
      </c>
      <c r="L7455" t="s">
        <v>12086</v>
      </c>
      <c r="M7455">
        <v>7</v>
      </c>
      <c r="N7455">
        <v>2</v>
      </c>
      <c r="T7455" t="s">
        <v>44937</v>
      </c>
      <c r="U7455" t="s">
        <v>44937</v>
      </c>
      <c r="V7455" t="s">
        <v>44937</v>
      </c>
    </row>
    <row r="7456" spans="1:22" x14ac:dyDescent="0.3">
      <c r="A7456">
        <v>13973</v>
      </c>
      <c r="B7456" t="s">
        <v>21889</v>
      </c>
      <c r="C7456" t="s">
        <v>21890</v>
      </c>
      <c r="D7456">
        <v>18</v>
      </c>
      <c r="E7456">
        <v>20</v>
      </c>
      <c r="G7456">
        <v>10</v>
      </c>
      <c r="L7456" t="s">
        <v>12086</v>
      </c>
      <c r="M7456">
        <v>7</v>
      </c>
      <c r="N7456">
        <v>2</v>
      </c>
      <c r="T7456" t="s">
        <v>44938</v>
      </c>
      <c r="U7456" t="s">
        <v>44938</v>
      </c>
      <c r="V7456" t="s">
        <v>44938</v>
      </c>
    </row>
    <row r="7457" spans="1:22" x14ac:dyDescent="0.3">
      <c r="A7457">
        <v>13974</v>
      </c>
      <c r="B7457" t="s">
        <v>21891</v>
      </c>
      <c r="C7457" t="s">
        <v>21892</v>
      </c>
      <c r="D7457">
        <v>2</v>
      </c>
      <c r="E7457">
        <v>20</v>
      </c>
      <c r="G7457">
        <v>10</v>
      </c>
      <c r="L7457" t="s">
        <v>12086</v>
      </c>
      <c r="M7457">
        <v>7</v>
      </c>
      <c r="N7457">
        <v>2</v>
      </c>
      <c r="T7457" t="s">
        <v>12087</v>
      </c>
      <c r="U7457" t="s">
        <v>12087</v>
      </c>
      <c r="V7457" t="s">
        <v>12087</v>
      </c>
    </row>
    <row r="7458" spans="1:22" x14ac:dyDescent="0.3">
      <c r="A7458">
        <v>13975</v>
      </c>
      <c r="B7458" t="s">
        <v>21893</v>
      </c>
      <c r="C7458" t="s">
        <v>21894</v>
      </c>
      <c r="D7458">
        <v>18</v>
      </c>
      <c r="E7458">
        <v>20</v>
      </c>
      <c r="G7458">
        <v>10</v>
      </c>
      <c r="L7458" t="s">
        <v>12086</v>
      </c>
      <c r="M7458">
        <v>7</v>
      </c>
      <c r="N7458">
        <v>2</v>
      </c>
      <c r="T7458" t="s">
        <v>44939</v>
      </c>
      <c r="U7458" t="s">
        <v>44939</v>
      </c>
      <c r="V7458" t="s">
        <v>44939</v>
      </c>
    </row>
    <row r="7459" spans="1:22" x14ac:dyDescent="0.3">
      <c r="A7459">
        <v>13976</v>
      </c>
      <c r="B7459" t="s">
        <v>21895</v>
      </c>
      <c r="C7459" t="s">
        <v>21896</v>
      </c>
      <c r="D7459">
        <v>18</v>
      </c>
      <c r="E7459">
        <v>20</v>
      </c>
      <c r="G7459">
        <v>10</v>
      </c>
      <c r="L7459" t="s">
        <v>12086</v>
      </c>
      <c r="M7459">
        <v>7</v>
      </c>
      <c r="N7459">
        <v>2</v>
      </c>
      <c r="T7459" t="s">
        <v>44940</v>
      </c>
      <c r="U7459" t="s">
        <v>44940</v>
      </c>
      <c r="V7459" t="s">
        <v>44940</v>
      </c>
    </row>
    <row r="7460" spans="1:22" x14ac:dyDescent="0.3">
      <c r="A7460">
        <v>13977</v>
      </c>
      <c r="B7460" t="s">
        <v>21897</v>
      </c>
      <c r="C7460" t="s">
        <v>21898</v>
      </c>
      <c r="D7460">
        <v>18</v>
      </c>
      <c r="E7460">
        <v>20</v>
      </c>
      <c r="G7460">
        <v>10</v>
      </c>
      <c r="L7460" t="s">
        <v>12086</v>
      </c>
      <c r="M7460">
        <v>7</v>
      </c>
      <c r="N7460">
        <v>2</v>
      </c>
      <c r="T7460" t="s">
        <v>44941</v>
      </c>
      <c r="U7460" t="s">
        <v>44941</v>
      </c>
      <c r="V7460" t="s">
        <v>44941</v>
      </c>
    </row>
    <row r="7461" spans="1:22" x14ac:dyDescent="0.3">
      <c r="A7461">
        <v>13978</v>
      </c>
      <c r="B7461" t="s">
        <v>21899</v>
      </c>
      <c r="C7461" t="s">
        <v>21900</v>
      </c>
      <c r="D7461">
        <v>18</v>
      </c>
      <c r="E7461">
        <v>20</v>
      </c>
      <c r="G7461">
        <v>10</v>
      </c>
      <c r="L7461" t="s">
        <v>12086</v>
      </c>
      <c r="M7461">
        <v>7</v>
      </c>
      <c r="N7461">
        <v>2</v>
      </c>
      <c r="T7461" t="s">
        <v>44942</v>
      </c>
      <c r="U7461" t="s">
        <v>44942</v>
      </c>
      <c r="V7461" t="s">
        <v>44942</v>
      </c>
    </row>
    <row r="7462" spans="1:22" x14ac:dyDescent="0.3">
      <c r="A7462">
        <v>13979</v>
      </c>
      <c r="B7462" t="s">
        <v>21901</v>
      </c>
      <c r="C7462" t="s">
        <v>21902</v>
      </c>
      <c r="D7462">
        <v>18</v>
      </c>
      <c r="E7462">
        <v>20</v>
      </c>
      <c r="G7462">
        <v>10</v>
      </c>
      <c r="L7462" t="s">
        <v>12086</v>
      </c>
      <c r="M7462">
        <v>7</v>
      </c>
      <c r="N7462">
        <v>2</v>
      </c>
      <c r="T7462" t="s">
        <v>44943</v>
      </c>
      <c r="U7462" t="s">
        <v>44943</v>
      </c>
      <c r="V7462" t="s">
        <v>44943</v>
      </c>
    </row>
    <row r="7463" spans="1:22" x14ac:dyDescent="0.3">
      <c r="A7463">
        <v>13980</v>
      </c>
      <c r="B7463" t="s">
        <v>21903</v>
      </c>
      <c r="C7463" t="s">
        <v>21904</v>
      </c>
      <c r="D7463">
        <v>18</v>
      </c>
      <c r="E7463">
        <v>20</v>
      </c>
      <c r="G7463">
        <v>10</v>
      </c>
      <c r="L7463" t="s">
        <v>12086</v>
      </c>
      <c r="M7463">
        <v>7</v>
      </c>
      <c r="N7463">
        <v>2</v>
      </c>
      <c r="T7463" t="s">
        <v>44944</v>
      </c>
      <c r="U7463" t="s">
        <v>44944</v>
      </c>
      <c r="V7463" t="s">
        <v>44944</v>
      </c>
    </row>
    <row r="7464" spans="1:22" x14ac:dyDescent="0.3">
      <c r="A7464">
        <v>13981</v>
      </c>
      <c r="B7464" t="s">
        <v>21905</v>
      </c>
      <c r="C7464" t="s">
        <v>21906</v>
      </c>
      <c r="D7464">
        <v>18</v>
      </c>
      <c r="E7464">
        <v>20</v>
      </c>
      <c r="G7464">
        <v>10</v>
      </c>
      <c r="L7464" t="s">
        <v>12086</v>
      </c>
      <c r="M7464">
        <v>7</v>
      </c>
      <c r="N7464">
        <v>2</v>
      </c>
      <c r="T7464" t="s">
        <v>44945</v>
      </c>
      <c r="U7464" t="s">
        <v>44945</v>
      </c>
      <c r="V7464" t="s">
        <v>44945</v>
      </c>
    </row>
    <row r="7465" spans="1:22" x14ac:dyDescent="0.3">
      <c r="A7465">
        <v>13982</v>
      </c>
      <c r="B7465" t="s">
        <v>21907</v>
      </c>
      <c r="C7465" t="s">
        <v>21908</v>
      </c>
      <c r="D7465">
        <v>18</v>
      </c>
      <c r="E7465">
        <v>20</v>
      </c>
      <c r="G7465">
        <v>10</v>
      </c>
      <c r="L7465" t="s">
        <v>12086</v>
      </c>
      <c r="M7465">
        <v>7</v>
      </c>
      <c r="N7465">
        <v>2</v>
      </c>
      <c r="T7465" t="s">
        <v>44946</v>
      </c>
      <c r="U7465" t="s">
        <v>44946</v>
      </c>
      <c r="V7465" t="s">
        <v>44946</v>
      </c>
    </row>
    <row r="7466" spans="1:22" x14ac:dyDescent="0.3">
      <c r="A7466">
        <v>13983</v>
      </c>
      <c r="B7466" t="s">
        <v>21909</v>
      </c>
      <c r="C7466" t="s">
        <v>21910</v>
      </c>
      <c r="D7466">
        <v>18</v>
      </c>
      <c r="E7466">
        <v>20</v>
      </c>
      <c r="G7466">
        <v>10</v>
      </c>
      <c r="L7466" t="s">
        <v>12086</v>
      </c>
      <c r="M7466">
        <v>7</v>
      </c>
      <c r="N7466">
        <v>2</v>
      </c>
      <c r="T7466" t="s">
        <v>44947</v>
      </c>
      <c r="U7466" t="s">
        <v>44947</v>
      </c>
      <c r="V7466" t="s">
        <v>44947</v>
      </c>
    </row>
    <row r="7467" spans="1:22" x14ac:dyDescent="0.3">
      <c r="A7467">
        <v>13984</v>
      </c>
      <c r="B7467" t="s">
        <v>21911</v>
      </c>
      <c r="C7467" t="s">
        <v>21912</v>
      </c>
      <c r="D7467">
        <v>18</v>
      </c>
      <c r="E7467">
        <v>20</v>
      </c>
      <c r="G7467">
        <v>10</v>
      </c>
      <c r="L7467" t="s">
        <v>12086</v>
      </c>
      <c r="M7467">
        <v>7</v>
      </c>
      <c r="N7467">
        <v>2</v>
      </c>
      <c r="T7467" t="s">
        <v>44948</v>
      </c>
      <c r="U7467" t="s">
        <v>44948</v>
      </c>
      <c r="V7467" t="s">
        <v>44948</v>
      </c>
    </row>
    <row r="7468" spans="1:22" x14ac:dyDescent="0.3">
      <c r="A7468">
        <v>13985</v>
      </c>
      <c r="B7468" t="s">
        <v>21913</v>
      </c>
      <c r="C7468" t="s">
        <v>21914</v>
      </c>
      <c r="D7468">
        <v>18</v>
      </c>
      <c r="E7468">
        <v>20</v>
      </c>
      <c r="G7468">
        <v>10</v>
      </c>
      <c r="L7468" t="s">
        <v>12086</v>
      </c>
      <c r="M7468">
        <v>7</v>
      </c>
      <c r="N7468">
        <v>2</v>
      </c>
      <c r="T7468" t="s">
        <v>44949</v>
      </c>
      <c r="U7468" t="s">
        <v>44949</v>
      </c>
      <c r="V7468" t="s">
        <v>44949</v>
      </c>
    </row>
    <row r="7469" spans="1:22" x14ac:dyDescent="0.3">
      <c r="A7469">
        <v>13986</v>
      </c>
      <c r="B7469" t="s">
        <v>21915</v>
      </c>
      <c r="C7469" t="s">
        <v>21916</v>
      </c>
      <c r="D7469">
        <v>18</v>
      </c>
      <c r="E7469">
        <v>20</v>
      </c>
      <c r="G7469">
        <v>10</v>
      </c>
      <c r="L7469" t="s">
        <v>12086</v>
      </c>
      <c r="M7469">
        <v>7</v>
      </c>
      <c r="N7469">
        <v>2</v>
      </c>
      <c r="T7469" t="s">
        <v>44950</v>
      </c>
      <c r="U7469" t="s">
        <v>44950</v>
      </c>
      <c r="V7469" t="s">
        <v>44950</v>
      </c>
    </row>
    <row r="7470" spans="1:22" x14ac:dyDescent="0.3">
      <c r="A7470">
        <v>13987</v>
      </c>
      <c r="B7470" t="s">
        <v>21917</v>
      </c>
      <c r="C7470" t="s">
        <v>21918</v>
      </c>
      <c r="D7470">
        <v>18</v>
      </c>
      <c r="E7470">
        <v>20</v>
      </c>
      <c r="G7470">
        <v>10</v>
      </c>
      <c r="L7470" t="s">
        <v>12086</v>
      </c>
      <c r="M7470">
        <v>7</v>
      </c>
      <c r="N7470">
        <v>2</v>
      </c>
      <c r="T7470" t="s">
        <v>44951</v>
      </c>
      <c r="U7470" t="s">
        <v>44951</v>
      </c>
      <c r="V7470" t="s">
        <v>44951</v>
      </c>
    </row>
    <row r="7471" spans="1:22" x14ac:dyDescent="0.3">
      <c r="A7471">
        <v>13988</v>
      </c>
      <c r="B7471" t="s">
        <v>21919</v>
      </c>
      <c r="C7471" t="s">
        <v>21920</v>
      </c>
      <c r="D7471">
        <v>18</v>
      </c>
      <c r="E7471">
        <v>20</v>
      </c>
      <c r="G7471">
        <v>10</v>
      </c>
      <c r="L7471" t="s">
        <v>12086</v>
      </c>
      <c r="M7471">
        <v>7</v>
      </c>
      <c r="N7471">
        <v>2</v>
      </c>
      <c r="T7471" t="s">
        <v>44952</v>
      </c>
      <c r="U7471" t="s">
        <v>44952</v>
      </c>
      <c r="V7471" t="s">
        <v>44952</v>
      </c>
    </row>
    <row r="7472" spans="1:22" x14ac:dyDescent="0.3">
      <c r="A7472">
        <v>13989</v>
      </c>
      <c r="B7472" t="s">
        <v>21921</v>
      </c>
      <c r="C7472" t="s">
        <v>21922</v>
      </c>
      <c r="D7472">
        <v>18</v>
      </c>
      <c r="E7472">
        <v>20</v>
      </c>
      <c r="G7472">
        <v>10</v>
      </c>
      <c r="L7472" t="s">
        <v>12086</v>
      </c>
      <c r="M7472">
        <v>7</v>
      </c>
      <c r="N7472">
        <v>2</v>
      </c>
      <c r="T7472" t="s">
        <v>44953</v>
      </c>
      <c r="U7472" t="s">
        <v>44953</v>
      </c>
      <c r="V7472" t="s">
        <v>44953</v>
      </c>
    </row>
    <row r="7473" spans="1:22" x14ac:dyDescent="0.3">
      <c r="A7473">
        <v>13990</v>
      </c>
      <c r="B7473" t="s">
        <v>21923</v>
      </c>
      <c r="C7473" t="s">
        <v>21924</v>
      </c>
      <c r="D7473">
        <v>18</v>
      </c>
      <c r="E7473">
        <v>20</v>
      </c>
      <c r="G7473">
        <v>10</v>
      </c>
      <c r="L7473" t="s">
        <v>12086</v>
      </c>
      <c r="M7473">
        <v>7</v>
      </c>
      <c r="N7473">
        <v>2</v>
      </c>
      <c r="T7473" t="s">
        <v>44954</v>
      </c>
      <c r="U7473" t="s">
        <v>44954</v>
      </c>
      <c r="V7473" t="s">
        <v>44954</v>
      </c>
    </row>
    <row r="7474" spans="1:22" x14ac:dyDescent="0.3">
      <c r="A7474">
        <v>13991</v>
      </c>
      <c r="B7474" t="s">
        <v>21925</v>
      </c>
      <c r="C7474" t="s">
        <v>21926</v>
      </c>
      <c r="D7474">
        <v>18</v>
      </c>
      <c r="E7474">
        <v>20</v>
      </c>
      <c r="G7474">
        <v>10</v>
      </c>
      <c r="L7474" t="s">
        <v>12086</v>
      </c>
      <c r="M7474">
        <v>7</v>
      </c>
      <c r="N7474">
        <v>2</v>
      </c>
      <c r="T7474" t="s">
        <v>44955</v>
      </c>
      <c r="U7474" t="s">
        <v>44955</v>
      </c>
      <c r="V7474" t="s">
        <v>44955</v>
      </c>
    </row>
    <row r="7475" spans="1:22" x14ac:dyDescent="0.3">
      <c r="A7475">
        <v>13992</v>
      </c>
      <c r="B7475" t="s">
        <v>21927</v>
      </c>
      <c r="C7475" t="s">
        <v>21928</v>
      </c>
      <c r="D7475">
        <v>18</v>
      </c>
      <c r="E7475">
        <v>20</v>
      </c>
      <c r="G7475">
        <v>10</v>
      </c>
      <c r="L7475" t="s">
        <v>12086</v>
      </c>
      <c r="M7475">
        <v>7</v>
      </c>
      <c r="N7475">
        <v>2</v>
      </c>
      <c r="T7475" t="s">
        <v>44827</v>
      </c>
      <c r="U7475" t="s">
        <v>44827</v>
      </c>
      <c r="V7475" t="s">
        <v>44827</v>
      </c>
    </row>
    <row r="7476" spans="1:22" x14ac:dyDescent="0.3">
      <c r="A7476">
        <v>13993</v>
      </c>
      <c r="B7476" t="s">
        <v>21929</v>
      </c>
      <c r="C7476" t="s">
        <v>21930</v>
      </c>
      <c r="D7476">
        <v>18</v>
      </c>
      <c r="E7476">
        <v>20</v>
      </c>
      <c r="G7476">
        <v>10</v>
      </c>
      <c r="L7476" t="s">
        <v>12086</v>
      </c>
      <c r="M7476">
        <v>7</v>
      </c>
      <c r="N7476">
        <v>2</v>
      </c>
      <c r="T7476" t="s">
        <v>44956</v>
      </c>
      <c r="U7476" t="s">
        <v>44956</v>
      </c>
      <c r="V7476" t="s">
        <v>44956</v>
      </c>
    </row>
    <row r="7477" spans="1:22" x14ac:dyDescent="0.3">
      <c r="A7477">
        <v>13994</v>
      </c>
      <c r="B7477" t="s">
        <v>21931</v>
      </c>
      <c r="C7477" t="s">
        <v>21932</v>
      </c>
      <c r="D7477">
        <v>18</v>
      </c>
      <c r="E7477">
        <v>20</v>
      </c>
      <c r="G7477">
        <v>10</v>
      </c>
      <c r="L7477" t="s">
        <v>12086</v>
      </c>
      <c r="M7477">
        <v>7</v>
      </c>
      <c r="N7477">
        <v>2</v>
      </c>
      <c r="T7477" t="s">
        <v>44957</v>
      </c>
      <c r="U7477" t="s">
        <v>44957</v>
      </c>
      <c r="V7477" t="s">
        <v>44957</v>
      </c>
    </row>
    <row r="7478" spans="1:22" x14ac:dyDescent="0.3">
      <c r="A7478">
        <v>13995</v>
      </c>
      <c r="B7478" t="s">
        <v>21933</v>
      </c>
      <c r="C7478" t="s">
        <v>21934</v>
      </c>
      <c r="D7478">
        <v>18</v>
      </c>
      <c r="E7478">
        <v>20</v>
      </c>
      <c r="G7478">
        <v>10</v>
      </c>
      <c r="L7478" t="s">
        <v>12086</v>
      </c>
      <c r="M7478">
        <v>7</v>
      </c>
      <c r="N7478">
        <v>2</v>
      </c>
      <c r="T7478" t="s">
        <v>44958</v>
      </c>
      <c r="U7478" t="s">
        <v>44958</v>
      </c>
      <c r="V7478" t="s">
        <v>44958</v>
      </c>
    </row>
    <row r="7479" spans="1:22" x14ac:dyDescent="0.3">
      <c r="A7479">
        <v>13996</v>
      </c>
      <c r="B7479" t="s">
        <v>21935</v>
      </c>
      <c r="C7479" t="s">
        <v>21936</v>
      </c>
      <c r="D7479">
        <v>18</v>
      </c>
      <c r="E7479">
        <v>20</v>
      </c>
      <c r="G7479">
        <v>10</v>
      </c>
      <c r="L7479" t="s">
        <v>12086</v>
      </c>
      <c r="M7479">
        <v>7</v>
      </c>
      <c r="N7479">
        <v>2</v>
      </c>
      <c r="T7479" t="s">
        <v>44959</v>
      </c>
      <c r="U7479" t="s">
        <v>44959</v>
      </c>
      <c r="V7479" t="s">
        <v>44959</v>
      </c>
    </row>
    <row r="7480" spans="1:22" x14ac:dyDescent="0.3">
      <c r="A7480">
        <v>13997</v>
      </c>
      <c r="B7480" t="s">
        <v>21937</v>
      </c>
      <c r="C7480" t="s">
        <v>21938</v>
      </c>
      <c r="D7480">
        <v>18</v>
      </c>
      <c r="E7480">
        <v>20</v>
      </c>
      <c r="G7480">
        <v>10</v>
      </c>
      <c r="L7480" t="s">
        <v>12086</v>
      </c>
      <c r="M7480">
        <v>7</v>
      </c>
      <c r="N7480">
        <v>2</v>
      </c>
      <c r="T7480" t="s">
        <v>44960</v>
      </c>
      <c r="U7480" t="s">
        <v>44960</v>
      </c>
      <c r="V7480" t="s">
        <v>44960</v>
      </c>
    </row>
    <row r="7481" spans="1:22" x14ac:dyDescent="0.3">
      <c r="A7481">
        <v>13998</v>
      </c>
      <c r="B7481" t="s">
        <v>21939</v>
      </c>
      <c r="C7481" t="s">
        <v>21940</v>
      </c>
      <c r="D7481">
        <v>18</v>
      </c>
      <c r="E7481">
        <v>20</v>
      </c>
      <c r="G7481">
        <v>10</v>
      </c>
      <c r="L7481" t="s">
        <v>12086</v>
      </c>
      <c r="M7481">
        <v>7</v>
      </c>
      <c r="N7481">
        <v>2</v>
      </c>
      <c r="T7481" t="s">
        <v>44961</v>
      </c>
      <c r="U7481" t="s">
        <v>44961</v>
      </c>
      <c r="V7481" t="s">
        <v>44961</v>
      </c>
    </row>
    <row r="7482" spans="1:22" x14ac:dyDescent="0.3">
      <c r="A7482">
        <v>13999</v>
      </c>
      <c r="B7482" t="s">
        <v>21941</v>
      </c>
      <c r="C7482" t="s">
        <v>21942</v>
      </c>
      <c r="D7482">
        <v>18</v>
      </c>
      <c r="E7482">
        <v>20</v>
      </c>
      <c r="G7482">
        <v>10</v>
      </c>
      <c r="L7482" t="s">
        <v>12086</v>
      </c>
      <c r="M7482">
        <v>7</v>
      </c>
      <c r="N7482">
        <v>2</v>
      </c>
      <c r="T7482" t="s">
        <v>44962</v>
      </c>
      <c r="U7482" t="s">
        <v>44962</v>
      </c>
      <c r="V7482" t="s">
        <v>44962</v>
      </c>
    </row>
    <row r="7483" spans="1:22" x14ac:dyDescent="0.3">
      <c r="A7483">
        <v>14000</v>
      </c>
      <c r="B7483" t="s">
        <v>21943</v>
      </c>
      <c r="C7483" t="s">
        <v>21944</v>
      </c>
      <c r="D7483">
        <v>18</v>
      </c>
      <c r="E7483">
        <v>20</v>
      </c>
      <c r="G7483">
        <v>10</v>
      </c>
      <c r="L7483" t="s">
        <v>12086</v>
      </c>
      <c r="M7483">
        <v>7</v>
      </c>
      <c r="N7483">
        <v>2</v>
      </c>
      <c r="T7483" t="s">
        <v>44963</v>
      </c>
      <c r="U7483" t="s">
        <v>44963</v>
      </c>
      <c r="V7483" t="s">
        <v>44963</v>
      </c>
    </row>
    <row r="7484" spans="1:22" x14ac:dyDescent="0.3">
      <c r="A7484">
        <v>14001</v>
      </c>
      <c r="B7484" t="s">
        <v>21945</v>
      </c>
      <c r="C7484" t="s">
        <v>21946</v>
      </c>
      <c r="D7484">
        <v>18</v>
      </c>
      <c r="E7484">
        <v>20</v>
      </c>
      <c r="G7484">
        <v>10</v>
      </c>
      <c r="L7484" t="s">
        <v>12086</v>
      </c>
      <c r="M7484">
        <v>7</v>
      </c>
      <c r="N7484">
        <v>2</v>
      </c>
      <c r="T7484" t="s">
        <v>44964</v>
      </c>
      <c r="U7484" t="s">
        <v>44964</v>
      </c>
      <c r="V7484" t="s">
        <v>44964</v>
      </c>
    </row>
    <row r="7485" spans="1:22" x14ac:dyDescent="0.3">
      <c r="A7485">
        <v>14002</v>
      </c>
      <c r="B7485" t="s">
        <v>21947</v>
      </c>
      <c r="C7485" t="s">
        <v>21948</v>
      </c>
      <c r="D7485">
        <v>18</v>
      </c>
      <c r="E7485">
        <v>20</v>
      </c>
      <c r="G7485">
        <v>10</v>
      </c>
      <c r="L7485" t="s">
        <v>12086</v>
      </c>
      <c r="M7485">
        <v>7</v>
      </c>
      <c r="N7485">
        <v>2</v>
      </c>
      <c r="T7485" t="s">
        <v>44965</v>
      </c>
      <c r="U7485" t="s">
        <v>44965</v>
      </c>
      <c r="V7485" t="s">
        <v>44965</v>
      </c>
    </row>
    <row r="7486" spans="1:22" x14ac:dyDescent="0.3">
      <c r="A7486">
        <v>14003</v>
      </c>
      <c r="B7486" t="s">
        <v>21949</v>
      </c>
      <c r="C7486" t="s">
        <v>21950</v>
      </c>
      <c r="D7486">
        <v>18</v>
      </c>
      <c r="E7486">
        <v>20</v>
      </c>
      <c r="G7486">
        <v>10</v>
      </c>
      <c r="L7486" t="s">
        <v>12086</v>
      </c>
      <c r="M7486">
        <v>7</v>
      </c>
      <c r="N7486">
        <v>2</v>
      </c>
      <c r="T7486" t="s">
        <v>44966</v>
      </c>
      <c r="U7486" t="s">
        <v>44966</v>
      </c>
      <c r="V7486" t="s">
        <v>44966</v>
      </c>
    </row>
    <row r="7487" spans="1:22" x14ac:dyDescent="0.3">
      <c r="A7487">
        <v>14004</v>
      </c>
      <c r="B7487" t="s">
        <v>21951</v>
      </c>
      <c r="C7487" t="s">
        <v>21952</v>
      </c>
      <c r="D7487">
        <v>18</v>
      </c>
      <c r="E7487">
        <v>20</v>
      </c>
      <c r="G7487">
        <v>10</v>
      </c>
      <c r="L7487" t="s">
        <v>12086</v>
      </c>
      <c r="M7487">
        <v>7</v>
      </c>
      <c r="N7487">
        <v>2</v>
      </c>
      <c r="T7487" t="s">
        <v>44967</v>
      </c>
      <c r="U7487" t="s">
        <v>44967</v>
      </c>
      <c r="V7487" t="s">
        <v>44967</v>
      </c>
    </row>
    <row r="7488" spans="1:22" x14ac:dyDescent="0.3">
      <c r="A7488">
        <v>14005</v>
      </c>
      <c r="B7488" t="s">
        <v>21953</v>
      </c>
      <c r="C7488" t="s">
        <v>21954</v>
      </c>
      <c r="D7488">
        <v>18</v>
      </c>
      <c r="E7488">
        <v>20</v>
      </c>
      <c r="G7488">
        <v>10</v>
      </c>
      <c r="L7488" t="s">
        <v>12086</v>
      </c>
      <c r="M7488">
        <v>7</v>
      </c>
      <c r="N7488">
        <v>2</v>
      </c>
      <c r="T7488" t="s">
        <v>44968</v>
      </c>
      <c r="U7488" t="s">
        <v>44968</v>
      </c>
      <c r="V7488" t="s">
        <v>44968</v>
      </c>
    </row>
    <row r="7489" spans="1:22" x14ac:dyDescent="0.3">
      <c r="A7489">
        <v>14006</v>
      </c>
      <c r="B7489" t="s">
        <v>21955</v>
      </c>
      <c r="C7489" t="s">
        <v>21956</v>
      </c>
      <c r="D7489">
        <v>18</v>
      </c>
      <c r="E7489">
        <v>20</v>
      </c>
      <c r="G7489">
        <v>10</v>
      </c>
      <c r="L7489" t="s">
        <v>12086</v>
      </c>
      <c r="M7489">
        <v>7</v>
      </c>
      <c r="N7489">
        <v>2</v>
      </c>
      <c r="T7489" t="s">
        <v>44877</v>
      </c>
      <c r="U7489" t="s">
        <v>44877</v>
      </c>
      <c r="V7489" t="s">
        <v>44877</v>
      </c>
    </row>
    <row r="7490" spans="1:22" x14ac:dyDescent="0.3">
      <c r="A7490">
        <v>14007</v>
      </c>
      <c r="B7490" t="s">
        <v>21957</v>
      </c>
      <c r="C7490" t="s">
        <v>21958</v>
      </c>
      <c r="D7490">
        <v>18</v>
      </c>
      <c r="E7490">
        <v>20</v>
      </c>
      <c r="G7490">
        <v>10</v>
      </c>
      <c r="L7490" t="s">
        <v>12086</v>
      </c>
      <c r="M7490">
        <v>7</v>
      </c>
      <c r="N7490">
        <v>2</v>
      </c>
      <c r="T7490" t="s">
        <v>44881</v>
      </c>
      <c r="U7490" t="s">
        <v>44881</v>
      </c>
      <c r="V7490" t="s">
        <v>44881</v>
      </c>
    </row>
    <row r="7491" spans="1:22" x14ac:dyDescent="0.3">
      <c r="A7491">
        <v>14008</v>
      </c>
      <c r="B7491" t="s">
        <v>21959</v>
      </c>
      <c r="C7491" t="s">
        <v>21960</v>
      </c>
      <c r="D7491">
        <v>18</v>
      </c>
      <c r="E7491">
        <v>20</v>
      </c>
      <c r="G7491">
        <v>10</v>
      </c>
      <c r="L7491" t="s">
        <v>12086</v>
      </c>
      <c r="M7491">
        <v>7</v>
      </c>
      <c r="N7491">
        <v>2</v>
      </c>
      <c r="T7491" t="s">
        <v>44883</v>
      </c>
      <c r="U7491" t="s">
        <v>44883</v>
      </c>
      <c r="V7491" t="s">
        <v>44883</v>
      </c>
    </row>
    <row r="7492" spans="1:22" x14ac:dyDescent="0.3">
      <c r="A7492">
        <v>14009</v>
      </c>
      <c r="B7492" t="s">
        <v>21961</v>
      </c>
      <c r="C7492" t="s">
        <v>21784</v>
      </c>
      <c r="D7492">
        <v>18</v>
      </c>
      <c r="E7492">
        <v>20</v>
      </c>
      <c r="G7492">
        <v>10</v>
      </c>
      <c r="L7492" t="s">
        <v>12086</v>
      </c>
      <c r="M7492">
        <v>7</v>
      </c>
      <c r="N7492">
        <v>2</v>
      </c>
      <c r="T7492" t="s">
        <v>44874</v>
      </c>
      <c r="U7492" t="s">
        <v>44874</v>
      </c>
      <c r="V7492" t="s">
        <v>44874</v>
      </c>
    </row>
    <row r="7493" spans="1:22" x14ac:dyDescent="0.3">
      <c r="A7493">
        <v>14010</v>
      </c>
      <c r="B7493" t="s">
        <v>21962</v>
      </c>
      <c r="C7493" t="s">
        <v>21963</v>
      </c>
      <c r="D7493">
        <v>18</v>
      </c>
      <c r="E7493">
        <v>20</v>
      </c>
      <c r="G7493">
        <v>10</v>
      </c>
      <c r="L7493" t="s">
        <v>12086</v>
      </c>
      <c r="M7493">
        <v>7</v>
      </c>
      <c r="N7493">
        <v>2</v>
      </c>
      <c r="T7493" t="s">
        <v>44875</v>
      </c>
      <c r="U7493" t="s">
        <v>44875</v>
      </c>
      <c r="V7493" t="s">
        <v>44875</v>
      </c>
    </row>
    <row r="7494" spans="1:22" x14ac:dyDescent="0.3">
      <c r="A7494">
        <v>14011</v>
      </c>
      <c r="B7494" t="s">
        <v>21964</v>
      </c>
      <c r="C7494" t="s">
        <v>21788</v>
      </c>
      <c r="D7494">
        <v>18</v>
      </c>
      <c r="E7494">
        <v>20</v>
      </c>
      <c r="G7494">
        <v>10</v>
      </c>
      <c r="L7494" t="s">
        <v>12086</v>
      </c>
      <c r="M7494">
        <v>7</v>
      </c>
      <c r="N7494">
        <v>2</v>
      </c>
      <c r="T7494" t="s">
        <v>44876</v>
      </c>
      <c r="U7494" t="s">
        <v>44876</v>
      </c>
      <c r="V7494" t="s">
        <v>44876</v>
      </c>
    </row>
    <row r="7495" spans="1:22" x14ac:dyDescent="0.3">
      <c r="A7495">
        <v>14012</v>
      </c>
      <c r="B7495" t="s">
        <v>21965</v>
      </c>
      <c r="C7495" t="s">
        <v>21835</v>
      </c>
      <c r="D7495">
        <v>18</v>
      </c>
      <c r="E7495">
        <v>20</v>
      </c>
      <c r="G7495">
        <v>10</v>
      </c>
      <c r="L7495" t="s">
        <v>12086</v>
      </c>
      <c r="M7495">
        <v>7</v>
      </c>
      <c r="N7495">
        <v>2</v>
      </c>
      <c r="T7495" t="s">
        <v>44969</v>
      </c>
      <c r="U7495" t="s">
        <v>44969</v>
      </c>
      <c r="V7495" t="s">
        <v>44969</v>
      </c>
    </row>
    <row r="7496" spans="1:22" x14ac:dyDescent="0.3">
      <c r="A7496">
        <v>14013</v>
      </c>
      <c r="B7496" t="s">
        <v>21966</v>
      </c>
      <c r="C7496" t="s">
        <v>21967</v>
      </c>
      <c r="D7496">
        <v>18</v>
      </c>
      <c r="E7496">
        <v>20</v>
      </c>
      <c r="G7496">
        <v>10</v>
      </c>
      <c r="L7496" t="s">
        <v>12086</v>
      </c>
      <c r="M7496">
        <v>7</v>
      </c>
      <c r="N7496">
        <v>2</v>
      </c>
      <c r="T7496" t="s">
        <v>44970</v>
      </c>
      <c r="U7496" t="s">
        <v>44970</v>
      </c>
      <c r="V7496" t="s">
        <v>44970</v>
      </c>
    </row>
    <row r="7497" spans="1:22" x14ac:dyDescent="0.3">
      <c r="A7497">
        <v>14014</v>
      </c>
      <c r="B7497" t="s">
        <v>21968</v>
      </c>
      <c r="C7497" t="s">
        <v>21839</v>
      </c>
      <c r="D7497">
        <v>18</v>
      </c>
      <c r="E7497">
        <v>20</v>
      </c>
      <c r="G7497">
        <v>10</v>
      </c>
      <c r="L7497" t="s">
        <v>12086</v>
      </c>
      <c r="M7497">
        <v>7</v>
      </c>
      <c r="N7497">
        <v>2</v>
      </c>
      <c r="T7497" t="s">
        <v>44971</v>
      </c>
      <c r="U7497" t="s">
        <v>44971</v>
      </c>
      <c r="V7497" t="s">
        <v>44971</v>
      </c>
    </row>
    <row r="7498" spans="1:22" x14ac:dyDescent="0.3">
      <c r="A7498">
        <v>14015</v>
      </c>
      <c r="B7498" t="s">
        <v>21969</v>
      </c>
      <c r="C7498" t="s">
        <v>21847</v>
      </c>
      <c r="D7498">
        <v>18</v>
      </c>
      <c r="E7498">
        <v>20</v>
      </c>
      <c r="G7498">
        <v>10</v>
      </c>
      <c r="L7498" t="s">
        <v>12086</v>
      </c>
      <c r="M7498">
        <v>7</v>
      </c>
      <c r="N7498">
        <v>2</v>
      </c>
      <c r="T7498" t="s">
        <v>44972</v>
      </c>
      <c r="U7498" t="s">
        <v>44972</v>
      </c>
      <c r="V7498" t="s">
        <v>44972</v>
      </c>
    </row>
    <row r="7499" spans="1:22" x14ac:dyDescent="0.3">
      <c r="A7499">
        <v>14016</v>
      </c>
      <c r="B7499" t="s">
        <v>21970</v>
      </c>
      <c r="C7499" t="s">
        <v>21849</v>
      </c>
      <c r="D7499">
        <v>18</v>
      </c>
      <c r="E7499">
        <v>20</v>
      </c>
      <c r="G7499">
        <v>10</v>
      </c>
      <c r="L7499" t="s">
        <v>12086</v>
      </c>
      <c r="M7499">
        <v>7</v>
      </c>
      <c r="N7499">
        <v>2</v>
      </c>
      <c r="T7499" t="s">
        <v>44917</v>
      </c>
      <c r="U7499" t="s">
        <v>44917</v>
      </c>
      <c r="V7499" t="s">
        <v>44917</v>
      </c>
    </row>
    <row r="7500" spans="1:22" x14ac:dyDescent="0.3">
      <c r="A7500">
        <v>14017</v>
      </c>
      <c r="B7500" t="s">
        <v>21971</v>
      </c>
      <c r="C7500" t="s">
        <v>21851</v>
      </c>
      <c r="D7500">
        <v>18</v>
      </c>
      <c r="E7500">
        <v>20</v>
      </c>
      <c r="G7500">
        <v>10</v>
      </c>
      <c r="L7500" t="s">
        <v>12086</v>
      </c>
      <c r="M7500">
        <v>7</v>
      </c>
      <c r="N7500">
        <v>2</v>
      </c>
      <c r="T7500" t="s">
        <v>44918</v>
      </c>
      <c r="U7500" t="s">
        <v>44918</v>
      </c>
      <c r="V7500" t="s">
        <v>44918</v>
      </c>
    </row>
    <row r="7501" spans="1:22" x14ac:dyDescent="0.3">
      <c r="A7501">
        <v>14018</v>
      </c>
      <c r="B7501" t="s">
        <v>21972</v>
      </c>
      <c r="C7501" t="s">
        <v>21853</v>
      </c>
      <c r="D7501">
        <v>18</v>
      </c>
      <c r="E7501">
        <v>20</v>
      </c>
      <c r="G7501">
        <v>10</v>
      </c>
      <c r="L7501" t="s">
        <v>12086</v>
      </c>
      <c r="M7501">
        <v>7</v>
      </c>
      <c r="N7501">
        <v>2</v>
      </c>
      <c r="T7501" t="s">
        <v>44919</v>
      </c>
      <c r="U7501" t="s">
        <v>44919</v>
      </c>
      <c r="V7501" t="s">
        <v>44919</v>
      </c>
    </row>
    <row r="7502" spans="1:22" x14ac:dyDescent="0.3">
      <c r="A7502">
        <v>14019</v>
      </c>
      <c r="B7502" t="s">
        <v>21973</v>
      </c>
      <c r="C7502" t="s">
        <v>21855</v>
      </c>
      <c r="D7502">
        <v>18</v>
      </c>
      <c r="E7502">
        <v>20</v>
      </c>
      <c r="G7502">
        <v>10</v>
      </c>
      <c r="L7502" t="s">
        <v>12086</v>
      </c>
      <c r="M7502">
        <v>7</v>
      </c>
      <c r="N7502">
        <v>2</v>
      </c>
      <c r="T7502" t="s">
        <v>44920</v>
      </c>
      <c r="U7502" t="s">
        <v>44920</v>
      </c>
      <c r="V7502" t="s">
        <v>44920</v>
      </c>
    </row>
    <row r="7503" spans="1:22" x14ac:dyDescent="0.3">
      <c r="A7503">
        <v>14020</v>
      </c>
      <c r="B7503" t="s">
        <v>21974</v>
      </c>
      <c r="C7503" t="s">
        <v>21857</v>
      </c>
      <c r="D7503">
        <v>18</v>
      </c>
      <c r="E7503">
        <v>20</v>
      </c>
      <c r="G7503">
        <v>10</v>
      </c>
      <c r="L7503" t="s">
        <v>12086</v>
      </c>
      <c r="M7503">
        <v>7</v>
      </c>
      <c r="N7503">
        <v>2</v>
      </c>
      <c r="T7503" t="s">
        <v>44921</v>
      </c>
      <c r="U7503" t="s">
        <v>44921</v>
      </c>
      <c r="V7503" t="s">
        <v>44921</v>
      </c>
    </row>
    <row r="7504" spans="1:22" x14ac:dyDescent="0.3">
      <c r="A7504">
        <v>14021</v>
      </c>
      <c r="B7504" t="s">
        <v>21975</v>
      </c>
      <c r="C7504" t="s">
        <v>21859</v>
      </c>
      <c r="D7504">
        <v>18</v>
      </c>
      <c r="E7504">
        <v>20</v>
      </c>
      <c r="G7504">
        <v>10</v>
      </c>
      <c r="L7504" t="s">
        <v>12086</v>
      </c>
      <c r="M7504">
        <v>7</v>
      </c>
      <c r="N7504">
        <v>2</v>
      </c>
      <c r="T7504" t="s">
        <v>44922</v>
      </c>
      <c r="U7504" t="s">
        <v>44922</v>
      </c>
      <c r="V7504" t="s">
        <v>44922</v>
      </c>
    </row>
    <row r="7505" spans="1:22" x14ac:dyDescent="0.3">
      <c r="A7505">
        <v>14022</v>
      </c>
      <c r="B7505" t="s">
        <v>21976</v>
      </c>
      <c r="C7505" t="s">
        <v>21861</v>
      </c>
      <c r="D7505">
        <v>18</v>
      </c>
      <c r="E7505">
        <v>20</v>
      </c>
      <c r="G7505">
        <v>10</v>
      </c>
      <c r="L7505" t="s">
        <v>12086</v>
      </c>
      <c r="M7505">
        <v>7</v>
      </c>
      <c r="N7505">
        <v>2</v>
      </c>
      <c r="T7505" t="s">
        <v>44923</v>
      </c>
      <c r="U7505" t="s">
        <v>44923</v>
      </c>
      <c r="V7505" t="s">
        <v>44923</v>
      </c>
    </row>
    <row r="7506" spans="1:22" x14ac:dyDescent="0.3">
      <c r="A7506">
        <v>14023</v>
      </c>
      <c r="B7506" t="s">
        <v>21977</v>
      </c>
      <c r="C7506" t="s">
        <v>21863</v>
      </c>
      <c r="D7506">
        <v>18</v>
      </c>
      <c r="E7506">
        <v>20</v>
      </c>
      <c r="G7506">
        <v>10</v>
      </c>
      <c r="L7506" t="s">
        <v>12086</v>
      </c>
      <c r="M7506">
        <v>7</v>
      </c>
      <c r="N7506">
        <v>2</v>
      </c>
      <c r="T7506" t="s">
        <v>44924</v>
      </c>
      <c r="U7506" t="s">
        <v>44924</v>
      </c>
      <c r="V7506" t="s">
        <v>44924</v>
      </c>
    </row>
    <row r="7507" spans="1:22" x14ac:dyDescent="0.3">
      <c r="A7507">
        <v>14024</v>
      </c>
      <c r="B7507" t="s">
        <v>21978</v>
      </c>
      <c r="C7507" t="s">
        <v>21825</v>
      </c>
      <c r="D7507">
        <v>18</v>
      </c>
      <c r="E7507">
        <v>20</v>
      </c>
      <c r="G7507">
        <v>10</v>
      </c>
      <c r="L7507" t="s">
        <v>12086</v>
      </c>
      <c r="M7507">
        <v>7</v>
      </c>
      <c r="N7507">
        <v>2</v>
      </c>
      <c r="T7507" t="s">
        <v>44897</v>
      </c>
      <c r="U7507" t="s">
        <v>44897</v>
      </c>
      <c r="V7507" t="s">
        <v>44897</v>
      </c>
    </row>
    <row r="7508" spans="1:22" x14ac:dyDescent="0.3">
      <c r="A7508">
        <v>14025</v>
      </c>
      <c r="B7508" t="s">
        <v>21979</v>
      </c>
      <c r="C7508" t="s">
        <v>21827</v>
      </c>
      <c r="D7508">
        <v>18</v>
      </c>
      <c r="E7508">
        <v>20</v>
      </c>
      <c r="G7508">
        <v>10</v>
      </c>
      <c r="L7508" t="s">
        <v>12086</v>
      </c>
      <c r="M7508">
        <v>7</v>
      </c>
      <c r="N7508">
        <v>2</v>
      </c>
      <c r="T7508" t="s">
        <v>44898</v>
      </c>
      <c r="U7508" t="s">
        <v>44898</v>
      </c>
      <c r="V7508" t="s">
        <v>44898</v>
      </c>
    </row>
    <row r="7509" spans="1:22" x14ac:dyDescent="0.3">
      <c r="A7509">
        <v>14026</v>
      </c>
      <c r="B7509" t="s">
        <v>21980</v>
      </c>
      <c r="C7509" t="s">
        <v>21829</v>
      </c>
      <c r="D7509">
        <v>18</v>
      </c>
      <c r="E7509">
        <v>20</v>
      </c>
      <c r="G7509">
        <v>10</v>
      </c>
      <c r="L7509" t="s">
        <v>12086</v>
      </c>
      <c r="M7509">
        <v>7</v>
      </c>
      <c r="N7509">
        <v>2</v>
      </c>
      <c r="T7509" t="s">
        <v>44899</v>
      </c>
      <c r="U7509" t="s">
        <v>44899</v>
      </c>
      <c r="V7509" t="s">
        <v>44899</v>
      </c>
    </row>
    <row r="7510" spans="1:22" x14ac:dyDescent="0.3">
      <c r="A7510">
        <v>14027</v>
      </c>
      <c r="B7510" t="s">
        <v>21981</v>
      </c>
      <c r="C7510" t="s">
        <v>21758</v>
      </c>
      <c r="D7510">
        <v>18</v>
      </c>
      <c r="E7510">
        <v>20</v>
      </c>
      <c r="G7510">
        <v>10</v>
      </c>
      <c r="L7510" t="s">
        <v>12086</v>
      </c>
      <c r="M7510">
        <v>7</v>
      </c>
      <c r="N7510">
        <v>2</v>
      </c>
      <c r="T7510" t="s">
        <v>44862</v>
      </c>
      <c r="U7510" t="s">
        <v>44862</v>
      </c>
      <c r="V7510" t="s">
        <v>44862</v>
      </c>
    </row>
    <row r="7511" spans="1:22" x14ac:dyDescent="0.3">
      <c r="A7511">
        <v>14028</v>
      </c>
      <c r="B7511" t="s">
        <v>21982</v>
      </c>
      <c r="C7511" t="s">
        <v>21983</v>
      </c>
      <c r="D7511">
        <v>18</v>
      </c>
      <c r="E7511">
        <v>20</v>
      </c>
      <c r="G7511">
        <v>10</v>
      </c>
      <c r="L7511" t="s">
        <v>12086</v>
      </c>
      <c r="M7511">
        <v>7</v>
      </c>
      <c r="N7511">
        <v>2</v>
      </c>
      <c r="T7511" t="s">
        <v>44863</v>
      </c>
      <c r="U7511" t="s">
        <v>44863</v>
      </c>
      <c r="V7511" t="s">
        <v>44863</v>
      </c>
    </row>
    <row r="7512" spans="1:22" x14ac:dyDescent="0.3">
      <c r="A7512">
        <v>14029</v>
      </c>
      <c r="B7512" t="s">
        <v>21984</v>
      </c>
      <c r="C7512" t="s">
        <v>21762</v>
      </c>
      <c r="D7512">
        <v>18</v>
      </c>
      <c r="E7512">
        <v>20</v>
      </c>
      <c r="G7512">
        <v>10</v>
      </c>
      <c r="L7512" t="s">
        <v>12086</v>
      </c>
      <c r="M7512">
        <v>7</v>
      </c>
      <c r="N7512">
        <v>2</v>
      </c>
      <c r="T7512" t="s">
        <v>44864</v>
      </c>
      <c r="U7512" t="s">
        <v>44864</v>
      </c>
      <c r="V7512" t="s">
        <v>44864</v>
      </c>
    </row>
    <row r="7513" spans="1:22" x14ac:dyDescent="0.3">
      <c r="A7513">
        <v>14030</v>
      </c>
      <c r="B7513" t="s">
        <v>21985</v>
      </c>
      <c r="C7513" t="s">
        <v>21746</v>
      </c>
      <c r="D7513">
        <v>18</v>
      </c>
      <c r="E7513">
        <v>20</v>
      </c>
      <c r="G7513">
        <v>10</v>
      </c>
      <c r="L7513" t="s">
        <v>12086</v>
      </c>
      <c r="M7513">
        <v>7</v>
      </c>
      <c r="N7513">
        <v>2</v>
      </c>
      <c r="T7513" t="s">
        <v>44856</v>
      </c>
      <c r="U7513" t="s">
        <v>44856</v>
      </c>
      <c r="V7513" t="s">
        <v>44856</v>
      </c>
    </row>
    <row r="7514" spans="1:22" x14ac:dyDescent="0.3">
      <c r="A7514">
        <v>14031</v>
      </c>
      <c r="B7514" t="s">
        <v>21986</v>
      </c>
      <c r="C7514" t="s">
        <v>21748</v>
      </c>
      <c r="D7514">
        <v>18</v>
      </c>
      <c r="E7514">
        <v>20</v>
      </c>
      <c r="G7514">
        <v>10</v>
      </c>
      <c r="L7514" t="s">
        <v>12086</v>
      </c>
      <c r="M7514">
        <v>7</v>
      </c>
      <c r="N7514">
        <v>2</v>
      </c>
      <c r="T7514" t="s">
        <v>44857</v>
      </c>
      <c r="U7514" t="s">
        <v>44857</v>
      </c>
      <c r="V7514" t="s">
        <v>44857</v>
      </c>
    </row>
    <row r="7515" spans="1:22" x14ac:dyDescent="0.3">
      <c r="A7515">
        <v>14032</v>
      </c>
      <c r="B7515" t="s">
        <v>21987</v>
      </c>
      <c r="C7515" t="s">
        <v>21750</v>
      </c>
      <c r="D7515">
        <v>18</v>
      </c>
      <c r="E7515">
        <v>20</v>
      </c>
      <c r="G7515">
        <v>10</v>
      </c>
      <c r="L7515" t="s">
        <v>12086</v>
      </c>
      <c r="M7515">
        <v>7</v>
      </c>
      <c r="N7515">
        <v>2</v>
      </c>
      <c r="T7515" t="s">
        <v>44858</v>
      </c>
      <c r="U7515" t="s">
        <v>44858</v>
      </c>
      <c r="V7515" t="s">
        <v>44858</v>
      </c>
    </row>
    <row r="7516" spans="1:22" x14ac:dyDescent="0.3">
      <c r="A7516">
        <v>14033</v>
      </c>
      <c r="B7516" t="s">
        <v>21988</v>
      </c>
      <c r="C7516" t="s">
        <v>21752</v>
      </c>
      <c r="D7516">
        <v>18</v>
      </c>
      <c r="E7516">
        <v>20</v>
      </c>
      <c r="G7516">
        <v>10</v>
      </c>
      <c r="L7516" t="s">
        <v>12086</v>
      </c>
      <c r="M7516">
        <v>7</v>
      </c>
      <c r="N7516">
        <v>2</v>
      </c>
      <c r="T7516" t="s">
        <v>44859</v>
      </c>
      <c r="U7516" t="s">
        <v>44859</v>
      </c>
      <c r="V7516" t="s">
        <v>44859</v>
      </c>
    </row>
    <row r="7517" spans="1:22" x14ac:dyDescent="0.3">
      <c r="A7517">
        <v>14034</v>
      </c>
      <c r="B7517" t="s">
        <v>21989</v>
      </c>
      <c r="C7517" t="s">
        <v>21754</v>
      </c>
      <c r="D7517">
        <v>18</v>
      </c>
      <c r="E7517">
        <v>20</v>
      </c>
      <c r="G7517">
        <v>10</v>
      </c>
      <c r="L7517" t="s">
        <v>12086</v>
      </c>
      <c r="M7517">
        <v>7</v>
      </c>
      <c r="N7517">
        <v>2</v>
      </c>
      <c r="T7517" t="s">
        <v>44860</v>
      </c>
      <c r="U7517" t="s">
        <v>44860</v>
      </c>
      <c r="V7517" t="s">
        <v>44860</v>
      </c>
    </row>
    <row r="7518" spans="1:22" x14ac:dyDescent="0.3">
      <c r="A7518">
        <v>14035</v>
      </c>
      <c r="B7518" t="s">
        <v>21990</v>
      </c>
      <c r="C7518" t="s">
        <v>21991</v>
      </c>
      <c r="D7518">
        <v>18</v>
      </c>
      <c r="E7518">
        <v>20</v>
      </c>
      <c r="G7518">
        <v>10</v>
      </c>
      <c r="L7518" t="s">
        <v>12086</v>
      </c>
      <c r="M7518">
        <v>7</v>
      </c>
      <c r="N7518">
        <v>2</v>
      </c>
      <c r="T7518" t="s">
        <v>44861</v>
      </c>
      <c r="U7518" t="s">
        <v>44861</v>
      </c>
      <c r="V7518" t="s">
        <v>44861</v>
      </c>
    </row>
    <row r="7519" spans="1:22" x14ac:dyDescent="0.3">
      <c r="A7519">
        <v>14036</v>
      </c>
      <c r="B7519" t="s">
        <v>21992</v>
      </c>
      <c r="C7519" t="s">
        <v>21993</v>
      </c>
      <c r="D7519">
        <v>18</v>
      </c>
      <c r="E7519">
        <v>20</v>
      </c>
      <c r="G7519">
        <v>10</v>
      </c>
      <c r="L7519" t="s">
        <v>12086</v>
      </c>
      <c r="M7519">
        <v>7</v>
      </c>
      <c r="N7519">
        <v>2</v>
      </c>
      <c r="T7519" t="s">
        <v>44830</v>
      </c>
      <c r="U7519" t="s">
        <v>44830</v>
      </c>
      <c r="V7519" t="s">
        <v>44830</v>
      </c>
    </row>
    <row r="7520" spans="1:22" x14ac:dyDescent="0.3">
      <c r="A7520">
        <v>14037</v>
      </c>
      <c r="B7520" t="s">
        <v>21994</v>
      </c>
      <c r="C7520" t="s">
        <v>21102</v>
      </c>
      <c r="D7520">
        <v>18</v>
      </c>
      <c r="E7520">
        <v>20</v>
      </c>
      <c r="G7520">
        <v>10</v>
      </c>
      <c r="L7520" t="s">
        <v>12086</v>
      </c>
      <c r="M7520">
        <v>7</v>
      </c>
      <c r="N7520">
        <v>2</v>
      </c>
      <c r="T7520" t="s">
        <v>44973</v>
      </c>
      <c r="U7520" t="s">
        <v>44973</v>
      </c>
      <c r="V7520" t="s">
        <v>44973</v>
      </c>
    </row>
    <row r="7521" spans="1:22" x14ac:dyDescent="0.3">
      <c r="A7521">
        <v>14038</v>
      </c>
      <c r="B7521" t="s">
        <v>21995</v>
      </c>
      <c r="C7521" t="s">
        <v>21682</v>
      </c>
      <c r="D7521">
        <v>18</v>
      </c>
      <c r="E7521">
        <v>20</v>
      </c>
      <c r="G7521">
        <v>10</v>
      </c>
      <c r="L7521" t="s">
        <v>12086</v>
      </c>
      <c r="M7521">
        <v>7</v>
      </c>
      <c r="N7521">
        <v>2</v>
      </c>
      <c r="T7521" t="s">
        <v>44823</v>
      </c>
      <c r="U7521" t="s">
        <v>44823</v>
      </c>
      <c r="V7521" t="s">
        <v>44823</v>
      </c>
    </row>
    <row r="7522" spans="1:22" x14ac:dyDescent="0.3">
      <c r="A7522">
        <v>14039</v>
      </c>
      <c r="B7522" t="s">
        <v>21996</v>
      </c>
      <c r="C7522" t="s">
        <v>21684</v>
      </c>
      <c r="D7522">
        <v>18</v>
      </c>
      <c r="E7522">
        <v>20</v>
      </c>
      <c r="G7522">
        <v>10</v>
      </c>
      <c r="L7522" t="s">
        <v>12086</v>
      </c>
      <c r="M7522">
        <v>7</v>
      </c>
      <c r="N7522">
        <v>2</v>
      </c>
      <c r="T7522" t="s">
        <v>44824</v>
      </c>
      <c r="U7522" t="s">
        <v>44824</v>
      </c>
      <c r="V7522" t="s">
        <v>44824</v>
      </c>
    </row>
    <row r="7523" spans="1:22" x14ac:dyDescent="0.3">
      <c r="A7523">
        <v>14040</v>
      </c>
      <c r="B7523" t="s">
        <v>21997</v>
      </c>
      <c r="C7523" t="s">
        <v>21686</v>
      </c>
      <c r="D7523">
        <v>18</v>
      </c>
      <c r="E7523">
        <v>20</v>
      </c>
      <c r="G7523">
        <v>10</v>
      </c>
      <c r="L7523" t="s">
        <v>12086</v>
      </c>
      <c r="M7523">
        <v>7</v>
      </c>
      <c r="N7523">
        <v>2</v>
      </c>
      <c r="T7523" t="s">
        <v>44825</v>
      </c>
      <c r="U7523" t="s">
        <v>44825</v>
      </c>
      <c r="V7523" t="s">
        <v>44825</v>
      </c>
    </row>
    <row r="7524" spans="1:22" x14ac:dyDescent="0.3">
      <c r="A7524">
        <v>14041</v>
      </c>
      <c r="B7524" t="s">
        <v>21998</v>
      </c>
      <c r="C7524" t="s">
        <v>21654</v>
      </c>
      <c r="D7524">
        <v>18</v>
      </c>
      <c r="E7524">
        <v>20</v>
      </c>
      <c r="G7524">
        <v>10</v>
      </c>
      <c r="L7524" t="s">
        <v>12086</v>
      </c>
      <c r="M7524">
        <v>7</v>
      </c>
      <c r="N7524">
        <v>2</v>
      </c>
      <c r="T7524" t="s">
        <v>44809</v>
      </c>
      <c r="U7524" t="s">
        <v>44809</v>
      </c>
      <c r="V7524" t="s">
        <v>44809</v>
      </c>
    </row>
    <row r="7525" spans="1:22" x14ac:dyDescent="0.3">
      <c r="A7525">
        <v>14042</v>
      </c>
      <c r="B7525" t="s">
        <v>21999</v>
      </c>
      <c r="C7525" t="s">
        <v>21656</v>
      </c>
      <c r="D7525">
        <v>18</v>
      </c>
      <c r="E7525">
        <v>20</v>
      </c>
      <c r="G7525">
        <v>10</v>
      </c>
      <c r="L7525" t="s">
        <v>12086</v>
      </c>
      <c r="M7525">
        <v>7</v>
      </c>
      <c r="N7525">
        <v>2</v>
      </c>
      <c r="T7525" t="s">
        <v>44810</v>
      </c>
      <c r="U7525" t="s">
        <v>44810</v>
      </c>
      <c r="V7525" t="s">
        <v>44810</v>
      </c>
    </row>
    <row r="7526" spans="1:22" x14ac:dyDescent="0.3">
      <c r="A7526">
        <v>14043</v>
      </c>
      <c r="B7526" t="s">
        <v>22000</v>
      </c>
      <c r="C7526" t="s">
        <v>21658</v>
      </c>
      <c r="D7526">
        <v>18</v>
      </c>
      <c r="E7526">
        <v>20</v>
      </c>
      <c r="G7526">
        <v>10</v>
      </c>
      <c r="L7526" t="s">
        <v>12086</v>
      </c>
      <c r="M7526">
        <v>7</v>
      </c>
      <c r="N7526">
        <v>2</v>
      </c>
      <c r="T7526" t="s">
        <v>44811</v>
      </c>
      <c r="U7526" t="s">
        <v>44811</v>
      </c>
      <c r="V7526" t="s">
        <v>44811</v>
      </c>
    </row>
    <row r="7527" spans="1:22" x14ac:dyDescent="0.3">
      <c r="A7527">
        <v>14044</v>
      </c>
      <c r="B7527" t="s">
        <v>22001</v>
      </c>
      <c r="C7527" t="s">
        <v>21660</v>
      </c>
      <c r="D7527">
        <v>18</v>
      </c>
      <c r="E7527">
        <v>20</v>
      </c>
      <c r="G7527">
        <v>10</v>
      </c>
      <c r="L7527" t="s">
        <v>12086</v>
      </c>
      <c r="M7527">
        <v>7</v>
      </c>
      <c r="N7527">
        <v>2</v>
      </c>
      <c r="T7527" t="s">
        <v>44812</v>
      </c>
      <c r="U7527" t="s">
        <v>44812</v>
      </c>
      <c r="V7527" t="s">
        <v>44812</v>
      </c>
    </row>
    <row r="7528" spans="1:22" x14ac:dyDescent="0.3">
      <c r="A7528">
        <v>14045</v>
      </c>
      <c r="B7528" t="s">
        <v>22002</v>
      </c>
      <c r="C7528" t="s">
        <v>21662</v>
      </c>
      <c r="D7528">
        <v>18</v>
      </c>
      <c r="E7528">
        <v>20</v>
      </c>
      <c r="G7528">
        <v>10</v>
      </c>
      <c r="L7528" t="s">
        <v>12086</v>
      </c>
      <c r="M7528">
        <v>7</v>
      </c>
      <c r="N7528">
        <v>2</v>
      </c>
      <c r="T7528" t="s">
        <v>44813</v>
      </c>
      <c r="U7528" t="s">
        <v>44813</v>
      </c>
      <c r="V7528" t="s">
        <v>44813</v>
      </c>
    </row>
    <row r="7529" spans="1:22" x14ac:dyDescent="0.3">
      <c r="A7529">
        <v>14046</v>
      </c>
      <c r="B7529" t="s">
        <v>22003</v>
      </c>
      <c r="C7529" t="s">
        <v>21664</v>
      </c>
      <c r="D7529">
        <v>18</v>
      </c>
      <c r="E7529">
        <v>20</v>
      </c>
      <c r="G7529">
        <v>10</v>
      </c>
      <c r="L7529" t="s">
        <v>12086</v>
      </c>
      <c r="M7529">
        <v>7</v>
      </c>
      <c r="N7529">
        <v>2</v>
      </c>
      <c r="T7529" t="s">
        <v>44814</v>
      </c>
      <c r="U7529" t="s">
        <v>44814</v>
      </c>
      <c r="V7529" t="s">
        <v>44814</v>
      </c>
    </row>
    <row r="7530" spans="1:22" x14ac:dyDescent="0.3">
      <c r="A7530">
        <v>14047</v>
      </c>
      <c r="B7530" t="s">
        <v>22004</v>
      </c>
      <c r="C7530" t="s">
        <v>21666</v>
      </c>
      <c r="D7530">
        <v>18</v>
      </c>
      <c r="E7530">
        <v>20</v>
      </c>
      <c r="G7530">
        <v>10</v>
      </c>
      <c r="L7530" t="s">
        <v>12086</v>
      </c>
      <c r="M7530">
        <v>7</v>
      </c>
      <c r="N7530">
        <v>2</v>
      </c>
      <c r="T7530" t="s">
        <v>44815</v>
      </c>
      <c r="U7530" t="s">
        <v>44815</v>
      </c>
      <c r="V7530" t="s">
        <v>44815</v>
      </c>
    </row>
    <row r="7531" spans="1:22" x14ac:dyDescent="0.3">
      <c r="A7531">
        <v>14048</v>
      </c>
      <c r="B7531" t="s">
        <v>22005</v>
      </c>
      <c r="C7531" t="s">
        <v>21668</v>
      </c>
      <c r="D7531">
        <v>18</v>
      </c>
      <c r="E7531">
        <v>20</v>
      </c>
      <c r="G7531">
        <v>10</v>
      </c>
      <c r="L7531" t="s">
        <v>12086</v>
      </c>
      <c r="M7531">
        <v>7</v>
      </c>
      <c r="N7531">
        <v>2</v>
      </c>
      <c r="T7531" t="s">
        <v>44816</v>
      </c>
      <c r="U7531" t="s">
        <v>44816</v>
      </c>
      <c r="V7531" t="s">
        <v>44816</v>
      </c>
    </row>
    <row r="7532" spans="1:22" x14ac:dyDescent="0.3">
      <c r="A7532">
        <v>14049</v>
      </c>
      <c r="B7532" t="s">
        <v>22006</v>
      </c>
      <c r="C7532" t="s">
        <v>21670</v>
      </c>
      <c r="D7532">
        <v>18</v>
      </c>
      <c r="E7532">
        <v>20</v>
      </c>
      <c r="G7532">
        <v>10</v>
      </c>
      <c r="L7532" t="s">
        <v>12086</v>
      </c>
      <c r="M7532">
        <v>7</v>
      </c>
      <c r="N7532">
        <v>2</v>
      </c>
      <c r="T7532" t="s">
        <v>44817</v>
      </c>
      <c r="U7532" t="s">
        <v>44817</v>
      </c>
      <c r="V7532" t="s">
        <v>44817</v>
      </c>
    </row>
    <row r="7533" spans="1:22" x14ac:dyDescent="0.3">
      <c r="A7533">
        <v>14050</v>
      </c>
      <c r="B7533" t="s">
        <v>22007</v>
      </c>
      <c r="C7533" t="s">
        <v>21672</v>
      </c>
      <c r="D7533">
        <v>18</v>
      </c>
      <c r="E7533">
        <v>20</v>
      </c>
      <c r="G7533">
        <v>10</v>
      </c>
      <c r="L7533" t="s">
        <v>12086</v>
      </c>
      <c r="M7533">
        <v>7</v>
      </c>
      <c r="N7533">
        <v>2</v>
      </c>
      <c r="T7533" t="s">
        <v>44818</v>
      </c>
      <c r="U7533" t="s">
        <v>44818</v>
      </c>
      <c r="V7533" t="s">
        <v>44818</v>
      </c>
    </row>
    <row r="7534" spans="1:22" x14ac:dyDescent="0.3">
      <c r="A7534">
        <v>14051</v>
      </c>
      <c r="B7534" t="s">
        <v>22008</v>
      </c>
      <c r="C7534" t="s">
        <v>21628</v>
      </c>
      <c r="D7534">
        <v>18</v>
      </c>
      <c r="E7534">
        <v>20</v>
      </c>
      <c r="G7534">
        <v>10</v>
      </c>
      <c r="L7534" t="s">
        <v>12086</v>
      </c>
      <c r="M7534">
        <v>7</v>
      </c>
      <c r="N7534">
        <v>2</v>
      </c>
      <c r="T7534" t="s">
        <v>44798</v>
      </c>
      <c r="U7534" t="s">
        <v>44798</v>
      </c>
      <c r="V7534" t="s">
        <v>44798</v>
      </c>
    </row>
    <row r="7535" spans="1:22" x14ac:dyDescent="0.3">
      <c r="A7535">
        <v>14052</v>
      </c>
      <c r="B7535" t="s">
        <v>22009</v>
      </c>
      <c r="C7535" t="s">
        <v>21630</v>
      </c>
      <c r="D7535">
        <v>18</v>
      </c>
      <c r="E7535">
        <v>20</v>
      </c>
      <c r="G7535">
        <v>10</v>
      </c>
      <c r="L7535" t="s">
        <v>12086</v>
      </c>
      <c r="M7535">
        <v>7</v>
      </c>
      <c r="N7535">
        <v>2</v>
      </c>
      <c r="T7535" t="s">
        <v>44799</v>
      </c>
      <c r="U7535" t="s">
        <v>44799</v>
      </c>
      <c r="V7535" t="s">
        <v>44799</v>
      </c>
    </row>
    <row r="7536" spans="1:22" x14ac:dyDescent="0.3">
      <c r="A7536">
        <v>14053</v>
      </c>
      <c r="B7536" t="s">
        <v>22010</v>
      </c>
      <c r="C7536" t="s">
        <v>22011</v>
      </c>
      <c r="D7536">
        <v>18</v>
      </c>
      <c r="E7536">
        <v>20</v>
      </c>
      <c r="G7536">
        <v>10</v>
      </c>
      <c r="L7536" t="s">
        <v>12086</v>
      </c>
      <c r="M7536">
        <v>7</v>
      </c>
      <c r="N7536">
        <v>2</v>
      </c>
      <c r="T7536" t="s">
        <v>44974</v>
      </c>
      <c r="U7536" t="s">
        <v>44974</v>
      </c>
      <c r="V7536" t="s">
        <v>44974</v>
      </c>
    </row>
    <row r="7537" spans="1:22" x14ac:dyDescent="0.3">
      <c r="A7537">
        <v>14054</v>
      </c>
      <c r="B7537" t="s">
        <v>22012</v>
      </c>
      <c r="C7537" t="s">
        <v>22013</v>
      </c>
      <c r="D7537">
        <v>18</v>
      </c>
      <c r="E7537">
        <v>20</v>
      </c>
      <c r="G7537">
        <v>10</v>
      </c>
      <c r="L7537" t="s">
        <v>12086</v>
      </c>
      <c r="M7537">
        <v>7</v>
      </c>
      <c r="N7537">
        <v>2</v>
      </c>
      <c r="T7537" t="s">
        <v>44975</v>
      </c>
      <c r="U7537" t="s">
        <v>44975</v>
      </c>
      <c r="V7537" t="s">
        <v>44975</v>
      </c>
    </row>
    <row r="7538" spans="1:22" x14ac:dyDescent="0.3">
      <c r="A7538">
        <v>14055</v>
      </c>
      <c r="B7538" t="s">
        <v>22014</v>
      </c>
      <c r="C7538" t="s">
        <v>21514</v>
      </c>
      <c r="D7538">
        <v>18</v>
      </c>
      <c r="E7538">
        <v>20</v>
      </c>
      <c r="G7538">
        <v>10</v>
      </c>
      <c r="L7538" t="s">
        <v>12086</v>
      </c>
      <c r="M7538">
        <v>7</v>
      </c>
      <c r="N7538">
        <v>2</v>
      </c>
      <c r="T7538" t="s">
        <v>44731</v>
      </c>
      <c r="U7538" t="s">
        <v>44731</v>
      </c>
      <c r="V7538" t="s">
        <v>44731</v>
      </c>
    </row>
    <row r="7539" spans="1:22" x14ac:dyDescent="0.3">
      <c r="A7539">
        <v>14056</v>
      </c>
      <c r="B7539" t="s">
        <v>22015</v>
      </c>
      <c r="C7539" t="s">
        <v>21516</v>
      </c>
      <c r="D7539">
        <v>18</v>
      </c>
      <c r="E7539">
        <v>20</v>
      </c>
      <c r="G7539">
        <v>10</v>
      </c>
      <c r="L7539" t="s">
        <v>12086</v>
      </c>
      <c r="M7539">
        <v>7</v>
      </c>
      <c r="N7539">
        <v>2</v>
      </c>
      <c r="T7539" t="s">
        <v>44732</v>
      </c>
      <c r="U7539" t="s">
        <v>44732</v>
      </c>
      <c r="V7539" t="s">
        <v>44732</v>
      </c>
    </row>
    <row r="7540" spans="1:22" x14ac:dyDescent="0.3">
      <c r="A7540">
        <v>14057</v>
      </c>
      <c r="B7540" t="s">
        <v>22016</v>
      </c>
      <c r="C7540" t="s">
        <v>21518</v>
      </c>
      <c r="D7540">
        <v>18</v>
      </c>
      <c r="E7540">
        <v>20</v>
      </c>
      <c r="G7540">
        <v>10</v>
      </c>
      <c r="L7540" t="s">
        <v>12086</v>
      </c>
      <c r="M7540">
        <v>7</v>
      </c>
      <c r="N7540">
        <v>2</v>
      </c>
      <c r="T7540" t="s">
        <v>44733</v>
      </c>
      <c r="U7540" t="s">
        <v>44733</v>
      </c>
      <c r="V7540" t="s">
        <v>44733</v>
      </c>
    </row>
    <row r="7541" spans="1:22" x14ac:dyDescent="0.3">
      <c r="A7541">
        <v>14058</v>
      </c>
      <c r="B7541" t="s">
        <v>22017</v>
      </c>
      <c r="C7541" t="s">
        <v>21520</v>
      </c>
      <c r="D7541">
        <v>18</v>
      </c>
      <c r="E7541">
        <v>20</v>
      </c>
      <c r="G7541">
        <v>10</v>
      </c>
      <c r="L7541" t="s">
        <v>12086</v>
      </c>
      <c r="M7541">
        <v>7</v>
      </c>
      <c r="N7541">
        <v>2</v>
      </c>
      <c r="T7541" t="s">
        <v>44734</v>
      </c>
      <c r="U7541" t="s">
        <v>44734</v>
      </c>
      <c r="V7541" t="s">
        <v>44734</v>
      </c>
    </row>
    <row r="7542" spans="1:22" x14ac:dyDescent="0.3">
      <c r="A7542">
        <v>14059</v>
      </c>
      <c r="B7542" t="s">
        <v>22018</v>
      </c>
      <c r="C7542" t="s">
        <v>21522</v>
      </c>
      <c r="D7542">
        <v>18</v>
      </c>
      <c r="E7542">
        <v>20</v>
      </c>
      <c r="G7542">
        <v>10</v>
      </c>
      <c r="L7542" t="s">
        <v>12086</v>
      </c>
      <c r="M7542">
        <v>7</v>
      </c>
      <c r="N7542">
        <v>2</v>
      </c>
      <c r="T7542" t="s">
        <v>44735</v>
      </c>
      <c r="U7542" t="s">
        <v>44735</v>
      </c>
      <c r="V7542" t="s">
        <v>44735</v>
      </c>
    </row>
    <row r="7543" spans="1:22" x14ac:dyDescent="0.3">
      <c r="A7543">
        <v>14060</v>
      </c>
      <c r="B7543" t="s">
        <v>22019</v>
      </c>
      <c r="C7543" t="s">
        <v>21524</v>
      </c>
      <c r="D7543">
        <v>18</v>
      </c>
      <c r="E7543">
        <v>20</v>
      </c>
      <c r="G7543">
        <v>10</v>
      </c>
      <c r="L7543" t="s">
        <v>12086</v>
      </c>
      <c r="M7543">
        <v>7</v>
      </c>
      <c r="N7543">
        <v>2</v>
      </c>
      <c r="T7543" t="s">
        <v>44736</v>
      </c>
      <c r="U7543" t="s">
        <v>44736</v>
      </c>
      <c r="V7543" t="s">
        <v>44736</v>
      </c>
    </row>
    <row r="7544" spans="1:22" x14ac:dyDescent="0.3">
      <c r="A7544">
        <v>14061</v>
      </c>
      <c r="B7544" t="s">
        <v>22020</v>
      </c>
      <c r="C7544" t="s">
        <v>21526</v>
      </c>
      <c r="D7544">
        <v>18</v>
      </c>
      <c r="E7544">
        <v>20</v>
      </c>
      <c r="G7544">
        <v>10</v>
      </c>
      <c r="L7544" t="s">
        <v>12086</v>
      </c>
      <c r="M7544">
        <v>7</v>
      </c>
      <c r="N7544">
        <v>2</v>
      </c>
      <c r="T7544" t="s">
        <v>44737</v>
      </c>
      <c r="U7544" t="s">
        <v>44737</v>
      </c>
      <c r="V7544" t="s">
        <v>44737</v>
      </c>
    </row>
    <row r="7545" spans="1:22" x14ac:dyDescent="0.3">
      <c r="A7545">
        <v>14062</v>
      </c>
      <c r="B7545" t="s">
        <v>22021</v>
      </c>
      <c r="C7545" t="s">
        <v>21528</v>
      </c>
      <c r="D7545">
        <v>18</v>
      </c>
      <c r="E7545">
        <v>20</v>
      </c>
      <c r="G7545">
        <v>10</v>
      </c>
      <c r="L7545" t="s">
        <v>12086</v>
      </c>
      <c r="M7545">
        <v>7</v>
      </c>
      <c r="N7545">
        <v>2</v>
      </c>
      <c r="T7545" t="s">
        <v>44738</v>
      </c>
      <c r="U7545" t="s">
        <v>44738</v>
      </c>
      <c r="V7545" t="s">
        <v>44738</v>
      </c>
    </row>
    <row r="7546" spans="1:22" x14ac:dyDescent="0.3">
      <c r="A7546">
        <v>14063</v>
      </c>
      <c r="B7546" t="s">
        <v>22022</v>
      </c>
      <c r="C7546" t="s">
        <v>21530</v>
      </c>
      <c r="D7546">
        <v>18</v>
      </c>
      <c r="E7546">
        <v>20</v>
      </c>
      <c r="G7546">
        <v>10</v>
      </c>
      <c r="L7546" t="s">
        <v>12086</v>
      </c>
      <c r="M7546">
        <v>7</v>
      </c>
      <c r="N7546">
        <v>2</v>
      </c>
      <c r="T7546" t="s">
        <v>44739</v>
      </c>
      <c r="U7546" t="s">
        <v>44739</v>
      </c>
      <c r="V7546" t="s">
        <v>44739</v>
      </c>
    </row>
    <row r="7547" spans="1:22" x14ac:dyDescent="0.3">
      <c r="A7547">
        <v>14064</v>
      </c>
      <c r="B7547" t="s">
        <v>22023</v>
      </c>
      <c r="C7547" t="s">
        <v>21532</v>
      </c>
      <c r="D7547">
        <v>18</v>
      </c>
      <c r="E7547">
        <v>20</v>
      </c>
      <c r="G7547">
        <v>10</v>
      </c>
      <c r="L7547" t="s">
        <v>12086</v>
      </c>
      <c r="M7547">
        <v>7</v>
      </c>
      <c r="N7547">
        <v>2</v>
      </c>
      <c r="T7547" t="s">
        <v>44740</v>
      </c>
      <c r="U7547" t="s">
        <v>44740</v>
      </c>
      <c r="V7547" t="s">
        <v>44740</v>
      </c>
    </row>
    <row r="7548" spans="1:22" x14ac:dyDescent="0.3">
      <c r="A7548">
        <v>14065</v>
      </c>
      <c r="B7548" t="s">
        <v>22024</v>
      </c>
      <c r="C7548" t="s">
        <v>21534</v>
      </c>
      <c r="D7548">
        <v>18</v>
      </c>
      <c r="E7548">
        <v>20</v>
      </c>
      <c r="G7548">
        <v>10</v>
      </c>
      <c r="L7548" t="s">
        <v>12086</v>
      </c>
      <c r="M7548">
        <v>7</v>
      </c>
      <c r="N7548">
        <v>2</v>
      </c>
      <c r="T7548" t="s">
        <v>44741</v>
      </c>
      <c r="U7548" t="s">
        <v>44741</v>
      </c>
      <c r="V7548" t="s">
        <v>44741</v>
      </c>
    </row>
    <row r="7549" spans="1:22" x14ac:dyDescent="0.3">
      <c r="A7549">
        <v>14066</v>
      </c>
      <c r="B7549" t="s">
        <v>22025</v>
      </c>
      <c r="C7549" t="s">
        <v>21536</v>
      </c>
      <c r="D7549">
        <v>18</v>
      </c>
      <c r="E7549">
        <v>20</v>
      </c>
      <c r="G7549">
        <v>10</v>
      </c>
      <c r="L7549" t="s">
        <v>12086</v>
      </c>
      <c r="M7549">
        <v>7</v>
      </c>
      <c r="N7549">
        <v>2</v>
      </c>
      <c r="T7549" t="s">
        <v>44742</v>
      </c>
      <c r="U7549" t="s">
        <v>44742</v>
      </c>
      <c r="V7549" t="s">
        <v>44742</v>
      </c>
    </row>
    <row r="7550" spans="1:22" x14ac:dyDescent="0.3">
      <c r="A7550">
        <v>14067</v>
      </c>
      <c r="B7550" t="s">
        <v>22026</v>
      </c>
      <c r="C7550" t="s">
        <v>21538</v>
      </c>
      <c r="D7550">
        <v>18</v>
      </c>
      <c r="E7550">
        <v>20</v>
      </c>
      <c r="G7550">
        <v>10</v>
      </c>
      <c r="L7550" t="s">
        <v>12086</v>
      </c>
      <c r="M7550">
        <v>7</v>
      </c>
      <c r="N7550">
        <v>2</v>
      </c>
      <c r="T7550" t="s">
        <v>44743</v>
      </c>
      <c r="U7550" t="s">
        <v>44743</v>
      </c>
      <c r="V7550" t="s">
        <v>44743</v>
      </c>
    </row>
    <row r="7551" spans="1:22" x14ac:dyDescent="0.3">
      <c r="A7551">
        <v>14068</v>
      </c>
      <c r="B7551" t="s">
        <v>22027</v>
      </c>
      <c r="C7551" t="s">
        <v>21540</v>
      </c>
      <c r="D7551">
        <v>18</v>
      </c>
      <c r="E7551">
        <v>20</v>
      </c>
      <c r="G7551">
        <v>10</v>
      </c>
      <c r="L7551" t="s">
        <v>12086</v>
      </c>
      <c r="M7551">
        <v>7</v>
      </c>
      <c r="N7551">
        <v>2</v>
      </c>
      <c r="T7551" t="s">
        <v>44744</v>
      </c>
      <c r="U7551" t="s">
        <v>44744</v>
      </c>
      <c r="V7551" t="s">
        <v>44744</v>
      </c>
    </row>
    <row r="7552" spans="1:22" x14ac:dyDescent="0.3">
      <c r="A7552">
        <v>14069</v>
      </c>
      <c r="B7552" t="s">
        <v>22028</v>
      </c>
      <c r="C7552" t="s">
        <v>21542</v>
      </c>
      <c r="D7552">
        <v>18</v>
      </c>
      <c r="E7552">
        <v>20</v>
      </c>
      <c r="G7552">
        <v>10</v>
      </c>
      <c r="L7552" t="s">
        <v>12086</v>
      </c>
      <c r="M7552">
        <v>7</v>
      </c>
      <c r="N7552">
        <v>2</v>
      </c>
      <c r="T7552" t="s">
        <v>44745</v>
      </c>
      <c r="U7552" t="s">
        <v>44745</v>
      </c>
      <c r="V7552" t="s">
        <v>44745</v>
      </c>
    </row>
    <row r="7553" spans="1:22" x14ac:dyDescent="0.3">
      <c r="A7553">
        <v>14070</v>
      </c>
      <c r="B7553" t="s">
        <v>22029</v>
      </c>
      <c r="C7553" t="s">
        <v>21013</v>
      </c>
      <c r="D7553">
        <v>18</v>
      </c>
      <c r="E7553">
        <v>20</v>
      </c>
      <c r="G7553">
        <v>10</v>
      </c>
      <c r="L7553" t="s">
        <v>12086</v>
      </c>
      <c r="M7553">
        <v>7</v>
      </c>
      <c r="N7553">
        <v>2</v>
      </c>
      <c r="T7553" t="s">
        <v>44746</v>
      </c>
      <c r="U7553" t="s">
        <v>44746</v>
      </c>
      <c r="V7553" t="s">
        <v>44746</v>
      </c>
    </row>
    <row r="7554" spans="1:22" x14ac:dyDescent="0.3">
      <c r="A7554">
        <v>14071</v>
      </c>
      <c r="B7554" t="s">
        <v>22030</v>
      </c>
      <c r="C7554" t="s">
        <v>21545</v>
      </c>
      <c r="D7554">
        <v>18</v>
      </c>
      <c r="E7554">
        <v>20</v>
      </c>
      <c r="G7554">
        <v>10</v>
      </c>
      <c r="L7554" t="s">
        <v>12086</v>
      </c>
      <c r="M7554">
        <v>7</v>
      </c>
      <c r="N7554">
        <v>2</v>
      </c>
      <c r="T7554" t="s">
        <v>44747</v>
      </c>
      <c r="U7554" t="s">
        <v>44747</v>
      </c>
      <c r="V7554" t="s">
        <v>44747</v>
      </c>
    </row>
    <row r="7555" spans="1:22" x14ac:dyDescent="0.3">
      <c r="A7555">
        <v>14072</v>
      </c>
      <c r="B7555" t="s">
        <v>22031</v>
      </c>
      <c r="C7555" t="s">
        <v>21547</v>
      </c>
      <c r="D7555">
        <v>18</v>
      </c>
      <c r="E7555">
        <v>20</v>
      </c>
      <c r="G7555">
        <v>10</v>
      </c>
      <c r="L7555" t="s">
        <v>12086</v>
      </c>
      <c r="M7555">
        <v>7</v>
      </c>
      <c r="N7555">
        <v>2</v>
      </c>
      <c r="T7555" t="s">
        <v>44748</v>
      </c>
      <c r="U7555" t="s">
        <v>44748</v>
      </c>
      <c r="V7555" t="s">
        <v>44748</v>
      </c>
    </row>
    <row r="7556" spans="1:22" x14ac:dyDescent="0.3">
      <c r="A7556">
        <v>14073</v>
      </c>
      <c r="B7556" t="s">
        <v>22032</v>
      </c>
      <c r="C7556" t="s">
        <v>21549</v>
      </c>
      <c r="D7556">
        <v>18</v>
      </c>
      <c r="E7556">
        <v>20</v>
      </c>
      <c r="G7556">
        <v>10</v>
      </c>
      <c r="L7556" t="s">
        <v>12086</v>
      </c>
      <c r="M7556">
        <v>7</v>
      </c>
      <c r="N7556">
        <v>2</v>
      </c>
      <c r="T7556" t="s">
        <v>44749</v>
      </c>
      <c r="U7556" t="s">
        <v>44749</v>
      </c>
      <c r="V7556" t="s">
        <v>44749</v>
      </c>
    </row>
    <row r="7557" spans="1:22" x14ac:dyDescent="0.3">
      <c r="A7557">
        <v>14074</v>
      </c>
      <c r="B7557" t="s">
        <v>22033</v>
      </c>
      <c r="C7557" t="s">
        <v>22034</v>
      </c>
      <c r="D7557">
        <v>18</v>
      </c>
      <c r="E7557">
        <v>20</v>
      </c>
      <c r="G7557">
        <v>10</v>
      </c>
      <c r="L7557" t="s">
        <v>12086</v>
      </c>
      <c r="M7557">
        <v>7</v>
      </c>
      <c r="N7557">
        <v>2</v>
      </c>
      <c r="T7557" t="s">
        <v>44703</v>
      </c>
      <c r="U7557" t="s">
        <v>44703</v>
      </c>
      <c r="V7557" t="s">
        <v>44703</v>
      </c>
    </row>
    <row r="7558" spans="1:22" x14ac:dyDescent="0.3">
      <c r="A7558">
        <v>14075</v>
      </c>
      <c r="B7558" t="s">
        <v>22035</v>
      </c>
      <c r="C7558" t="s">
        <v>22036</v>
      </c>
      <c r="D7558">
        <v>18</v>
      </c>
      <c r="E7558">
        <v>20</v>
      </c>
      <c r="G7558">
        <v>10</v>
      </c>
      <c r="L7558" t="s">
        <v>12086</v>
      </c>
      <c r="M7558">
        <v>7</v>
      </c>
      <c r="N7558">
        <v>2</v>
      </c>
      <c r="T7558" t="s">
        <v>44704</v>
      </c>
      <c r="U7558" t="s">
        <v>44704</v>
      </c>
      <c r="V7558" t="s">
        <v>44704</v>
      </c>
    </row>
    <row r="7559" spans="1:22" x14ac:dyDescent="0.3">
      <c r="A7559">
        <v>14076</v>
      </c>
      <c r="B7559" t="s">
        <v>22037</v>
      </c>
      <c r="C7559" t="s">
        <v>22038</v>
      </c>
      <c r="D7559">
        <v>18</v>
      </c>
      <c r="E7559">
        <v>20</v>
      </c>
      <c r="G7559">
        <v>10</v>
      </c>
      <c r="L7559" t="s">
        <v>12086</v>
      </c>
      <c r="M7559">
        <v>7</v>
      </c>
      <c r="N7559">
        <v>2</v>
      </c>
      <c r="T7559" t="s">
        <v>44705</v>
      </c>
      <c r="U7559" t="s">
        <v>44705</v>
      </c>
      <c r="V7559" t="s">
        <v>44705</v>
      </c>
    </row>
    <row r="7560" spans="1:22" x14ac:dyDescent="0.3">
      <c r="A7560">
        <v>14077</v>
      </c>
      <c r="B7560" t="s">
        <v>22039</v>
      </c>
      <c r="C7560" t="s">
        <v>22040</v>
      </c>
      <c r="D7560">
        <v>18</v>
      </c>
      <c r="E7560">
        <v>20</v>
      </c>
      <c r="G7560">
        <v>10</v>
      </c>
      <c r="L7560" t="s">
        <v>12086</v>
      </c>
      <c r="M7560">
        <v>7</v>
      </c>
      <c r="N7560">
        <v>2</v>
      </c>
      <c r="T7560" t="s">
        <v>44706</v>
      </c>
      <c r="U7560" t="s">
        <v>44706</v>
      </c>
      <c r="V7560" t="s">
        <v>44706</v>
      </c>
    </row>
    <row r="7561" spans="1:22" x14ac:dyDescent="0.3">
      <c r="A7561">
        <v>14078</v>
      </c>
      <c r="B7561" t="s">
        <v>22041</v>
      </c>
      <c r="C7561" t="s">
        <v>22042</v>
      </c>
      <c r="D7561">
        <v>18</v>
      </c>
      <c r="E7561">
        <v>20</v>
      </c>
      <c r="G7561">
        <v>10</v>
      </c>
      <c r="L7561" t="s">
        <v>12086</v>
      </c>
      <c r="M7561">
        <v>7</v>
      </c>
      <c r="N7561">
        <v>2</v>
      </c>
      <c r="T7561" t="s">
        <v>44707</v>
      </c>
      <c r="U7561" t="s">
        <v>44707</v>
      </c>
      <c r="V7561" t="s">
        <v>44707</v>
      </c>
    </row>
    <row r="7562" spans="1:22" x14ac:dyDescent="0.3">
      <c r="A7562">
        <v>14079</v>
      </c>
      <c r="B7562" t="s">
        <v>22043</v>
      </c>
      <c r="C7562" t="s">
        <v>22044</v>
      </c>
      <c r="D7562">
        <v>18</v>
      </c>
      <c r="E7562">
        <v>20</v>
      </c>
      <c r="G7562">
        <v>10</v>
      </c>
      <c r="L7562" t="s">
        <v>12086</v>
      </c>
      <c r="M7562">
        <v>7</v>
      </c>
      <c r="N7562">
        <v>2</v>
      </c>
      <c r="T7562" t="s">
        <v>44708</v>
      </c>
      <c r="U7562" t="s">
        <v>44708</v>
      </c>
      <c r="V7562" t="s">
        <v>44708</v>
      </c>
    </row>
    <row r="7563" spans="1:22" x14ac:dyDescent="0.3">
      <c r="A7563">
        <v>14080</v>
      </c>
      <c r="B7563" t="s">
        <v>22045</v>
      </c>
      <c r="C7563" t="s">
        <v>22046</v>
      </c>
      <c r="D7563">
        <v>18</v>
      </c>
      <c r="E7563">
        <v>20</v>
      </c>
      <c r="G7563">
        <v>10</v>
      </c>
      <c r="L7563" t="s">
        <v>12086</v>
      </c>
      <c r="M7563">
        <v>7</v>
      </c>
      <c r="N7563">
        <v>2</v>
      </c>
      <c r="T7563" t="s">
        <v>44709</v>
      </c>
      <c r="U7563" t="s">
        <v>44709</v>
      </c>
      <c r="V7563" t="s">
        <v>44709</v>
      </c>
    </row>
    <row r="7564" spans="1:22" x14ac:dyDescent="0.3">
      <c r="A7564">
        <v>14081</v>
      </c>
      <c r="B7564" t="s">
        <v>22047</v>
      </c>
      <c r="C7564" t="s">
        <v>22048</v>
      </c>
      <c r="D7564">
        <v>18</v>
      </c>
      <c r="E7564">
        <v>20</v>
      </c>
      <c r="G7564">
        <v>10</v>
      </c>
      <c r="L7564" t="s">
        <v>12086</v>
      </c>
      <c r="M7564">
        <v>7</v>
      </c>
      <c r="N7564">
        <v>2</v>
      </c>
      <c r="T7564" t="s">
        <v>44710</v>
      </c>
      <c r="U7564" t="s">
        <v>44710</v>
      </c>
      <c r="V7564" t="s">
        <v>44710</v>
      </c>
    </row>
    <row r="7565" spans="1:22" x14ac:dyDescent="0.3">
      <c r="A7565">
        <v>14082</v>
      </c>
      <c r="B7565" t="s">
        <v>22049</v>
      </c>
      <c r="C7565" t="s">
        <v>21476</v>
      </c>
      <c r="D7565">
        <v>18</v>
      </c>
      <c r="E7565">
        <v>20</v>
      </c>
      <c r="G7565">
        <v>10</v>
      </c>
      <c r="L7565" t="s">
        <v>12086</v>
      </c>
      <c r="M7565">
        <v>7</v>
      </c>
      <c r="N7565">
        <v>2</v>
      </c>
      <c r="T7565" t="s">
        <v>44711</v>
      </c>
      <c r="U7565" t="s">
        <v>44711</v>
      </c>
      <c r="V7565" t="s">
        <v>44711</v>
      </c>
    </row>
    <row r="7566" spans="1:22" x14ac:dyDescent="0.3">
      <c r="A7566">
        <v>14083</v>
      </c>
      <c r="B7566" t="s">
        <v>22050</v>
      </c>
      <c r="C7566" t="s">
        <v>22051</v>
      </c>
      <c r="D7566">
        <v>18</v>
      </c>
      <c r="E7566">
        <v>20</v>
      </c>
      <c r="G7566">
        <v>10</v>
      </c>
      <c r="L7566" t="s">
        <v>12086</v>
      </c>
      <c r="M7566">
        <v>7</v>
      </c>
      <c r="N7566">
        <v>2</v>
      </c>
      <c r="T7566" t="s">
        <v>44712</v>
      </c>
      <c r="U7566" t="s">
        <v>44712</v>
      </c>
      <c r="V7566" t="s">
        <v>44712</v>
      </c>
    </row>
    <row r="7567" spans="1:22" x14ac:dyDescent="0.3">
      <c r="A7567">
        <v>14084</v>
      </c>
      <c r="B7567" t="s">
        <v>22052</v>
      </c>
      <c r="C7567" t="s">
        <v>22053</v>
      </c>
      <c r="D7567">
        <v>18</v>
      </c>
      <c r="E7567">
        <v>20</v>
      </c>
      <c r="G7567">
        <v>10</v>
      </c>
      <c r="L7567" t="s">
        <v>12086</v>
      </c>
      <c r="M7567">
        <v>7</v>
      </c>
      <c r="N7567">
        <v>2</v>
      </c>
      <c r="T7567" t="s">
        <v>44713</v>
      </c>
      <c r="U7567" t="s">
        <v>44713</v>
      </c>
      <c r="V7567" t="s">
        <v>44713</v>
      </c>
    </row>
    <row r="7568" spans="1:22" x14ac:dyDescent="0.3">
      <c r="A7568">
        <v>14085</v>
      </c>
      <c r="B7568" t="s">
        <v>22054</v>
      </c>
      <c r="C7568" t="s">
        <v>21482</v>
      </c>
      <c r="D7568">
        <v>18</v>
      </c>
      <c r="E7568">
        <v>20</v>
      </c>
      <c r="G7568">
        <v>10</v>
      </c>
      <c r="L7568" t="s">
        <v>12086</v>
      </c>
      <c r="M7568">
        <v>7</v>
      </c>
      <c r="N7568">
        <v>2</v>
      </c>
      <c r="T7568" t="s">
        <v>44714</v>
      </c>
      <c r="U7568" t="s">
        <v>44714</v>
      </c>
      <c r="V7568" t="s">
        <v>44714</v>
      </c>
    </row>
    <row r="7569" spans="1:22" x14ac:dyDescent="0.3">
      <c r="A7569">
        <v>14086</v>
      </c>
      <c r="B7569" t="s">
        <v>22055</v>
      </c>
      <c r="C7569" t="s">
        <v>22056</v>
      </c>
      <c r="D7569">
        <v>18</v>
      </c>
      <c r="E7569">
        <v>20</v>
      </c>
      <c r="G7569">
        <v>10</v>
      </c>
      <c r="L7569" t="s">
        <v>12086</v>
      </c>
      <c r="M7569">
        <v>7</v>
      </c>
      <c r="N7569">
        <v>2</v>
      </c>
      <c r="T7569" t="s">
        <v>44715</v>
      </c>
      <c r="U7569" t="s">
        <v>44715</v>
      </c>
      <c r="V7569" t="s">
        <v>44715</v>
      </c>
    </row>
    <row r="7570" spans="1:22" x14ac:dyDescent="0.3">
      <c r="A7570">
        <v>14087</v>
      </c>
      <c r="B7570" t="s">
        <v>22057</v>
      </c>
      <c r="C7570" t="s">
        <v>22058</v>
      </c>
      <c r="D7570">
        <v>18</v>
      </c>
      <c r="E7570">
        <v>20</v>
      </c>
      <c r="G7570">
        <v>10</v>
      </c>
      <c r="L7570" t="s">
        <v>12086</v>
      </c>
      <c r="M7570">
        <v>7</v>
      </c>
      <c r="N7570">
        <v>2</v>
      </c>
      <c r="T7570" t="s">
        <v>44716</v>
      </c>
      <c r="U7570" t="s">
        <v>44716</v>
      </c>
      <c r="V7570" t="s">
        <v>44716</v>
      </c>
    </row>
    <row r="7571" spans="1:22" x14ac:dyDescent="0.3">
      <c r="A7571">
        <v>14088</v>
      </c>
      <c r="B7571" t="s">
        <v>22059</v>
      </c>
      <c r="C7571" t="s">
        <v>21488</v>
      </c>
      <c r="D7571">
        <v>18</v>
      </c>
      <c r="E7571">
        <v>20</v>
      </c>
      <c r="G7571">
        <v>10</v>
      </c>
      <c r="L7571" t="s">
        <v>12086</v>
      </c>
      <c r="M7571">
        <v>7</v>
      </c>
      <c r="N7571">
        <v>2</v>
      </c>
      <c r="T7571" t="s">
        <v>44717</v>
      </c>
      <c r="U7571" t="s">
        <v>44717</v>
      </c>
      <c r="V7571" t="s">
        <v>44717</v>
      </c>
    </row>
    <row r="7572" spans="1:22" x14ac:dyDescent="0.3">
      <c r="A7572">
        <v>14089</v>
      </c>
      <c r="B7572" t="s">
        <v>22060</v>
      </c>
      <c r="C7572" t="s">
        <v>22061</v>
      </c>
      <c r="D7572">
        <v>18</v>
      </c>
      <c r="E7572">
        <v>20</v>
      </c>
      <c r="G7572">
        <v>10</v>
      </c>
      <c r="L7572" t="s">
        <v>12086</v>
      </c>
      <c r="M7572">
        <v>7</v>
      </c>
      <c r="N7572">
        <v>2</v>
      </c>
      <c r="T7572" t="s">
        <v>44718</v>
      </c>
      <c r="U7572" t="s">
        <v>44718</v>
      </c>
      <c r="V7572" t="s">
        <v>44718</v>
      </c>
    </row>
    <row r="7573" spans="1:22" x14ac:dyDescent="0.3">
      <c r="A7573">
        <v>14090</v>
      </c>
      <c r="B7573" t="s">
        <v>22062</v>
      </c>
      <c r="C7573" t="s">
        <v>22063</v>
      </c>
      <c r="D7573">
        <v>18</v>
      </c>
      <c r="E7573">
        <v>20</v>
      </c>
      <c r="G7573">
        <v>10</v>
      </c>
      <c r="L7573" t="s">
        <v>12086</v>
      </c>
      <c r="M7573">
        <v>7</v>
      </c>
      <c r="N7573">
        <v>2</v>
      </c>
      <c r="T7573" t="s">
        <v>44719</v>
      </c>
      <c r="U7573" t="s">
        <v>44719</v>
      </c>
      <c r="V7573" t="s">
        <v>44719</v>
      </c>
    </row>
    <row r="7574" spans="1:22" x14ac:dyDescent="0.3">
      <c r="A7574">
        <v>14091</v>
      </c>
      <c r="B7574" t="s">
        <v>22064</v>
      </c>
      <c r="C7574" t="s">
        <v>21494</v>
      </c>
      <c r="D7574">
        <v>18</v>
      </c>
      <c r="E7574">
        <v>20</v>
      </c>
      <c r="G7574">
        <v>10</v>
      </c>
      <c r="L7574" t="s">
        <v>12086</v>
      </c>
      <c r="M7574">
        <v>7</v>
      </c>
      <c r="N7574">
        <v>2</v>
      </c>
      <c r="T7574" t="s">
        <v>44720</v>
      </c>
      <c r="U7574" t="s">
        <v>44720</v>
      </c>
      <c r="V7574" t="s">
        <v>44720</v>
      </c>
    </row>
    <row r="7575" spans="1:22" x14ac:dyDescent="0.3">
      <c r="A7575">
        <v>14092</v>
      </c>
      <c r="B7575" t="s">
        <v>22065</v>
      </c>
      <c r="C7575" t="s">
        <v>22066</v>
      </c>
      <c r="D7575">
        <v>18</v>
      </c>
      <c r="E7575">
        <v>20</v>
      </c>
      <c r="G7575">
        <v>10</v>
      </c>
      <c r="L7575" t="s">
        <v>12086</v>
      </c>
      <c r="M7575">
        <v>7</v>
      </c>
      <c r="N7575">
        <v>2</v>
      </c>
      <c r="T7575" t="s">
        <v>44721</v>
      </c>
      <c r="U7575" t="s">
        <v>44721</v>
      </c>
      <c r="V7575" t="s">
        <v>44721</v>
      </c>
    </row>
    <row r="7576" spans="1:22" x14ac:dyDescent="0.3">
      <c r="A7576">
        <v>14093</v>
      </c>
      <c r="B7576" t="s">
        <v>22067</v>
      </c>
      <c r="C7576" t="s">
        <v>22068</v>
      </c>
      <c r="D7576">
        <v>18</v>
      </c>
      <c r="E7576">
        <v>20</v>
      </c>
      <c r="G7576">
        <v>10</v>
      </c>
      <c r="L7576" t="s">
        <v>12086</v>
      </c>
      <c r="M7576">
        <v>7</v>
      </c>
      <c r="N7576">
        <v>2</v>
      </c>
      <c r="T7576" t="s">
        <v>44722</v>
      </c>
      <c r="U7576" t="s">
        <v>44722</v>
      </c>
      <c r="V7576" t="s">
        <v>44722</v>
      </c>
    </row>
    <row r="7577" spans="1:22" x14ac:dyDescent="0.3">
      <c r="A7577">
        <v>14094</v>
      </c>
      <c r="B7577" t="s">
        <v>22069</v>
      </c>
      <c r="C7577" t="s">
        <v>21688</v>
      </c>
      <c r="D7577">
        <v>18</v>
      </c>
      <c r="E7577">
        <v>20</v>
      </c>
      <c r="G7577">
        <v>10</v>
      </c>
      <c r="L7577" t="s">
        <v>12086</v>
      </c>
      <c r="M7577">
        <v>7</v>
      </c>
      <c r="N7577">
        <v>2</v>
      </c>
      <c r="T7577" t="s">
        <v>44826</v>
      </c>
      <c r="U7577" t="s">
        <v>44826</v>
      </c>
      <c r="V7577" t="s">
        <v>44826</v>
      </c>
    </row>
    <row r="7578" spans="1:22" x14ac:dyDescent="0.3">
      <c r="A7578">
        <v>14095</v>
      </c>
      <c r="B7578" t="s">
        <v>22070</v>
      </c>
      <c r="C7578" t="s">
        <v>21690</v>
      </c>
      <c r="D7578">
        <v>18</v>
      </c>
      <c r="E7578">
        <v>20</v>
      </c>
      <c r="G7578">
        <v>10</v>
      </c>
      <c r="L7578" t="s">
        <v>12086</v>
      </c>
      <c r="M7578">
        <v>7</v>
      </c>
      <c r="N7578">
        <v>2</v>
      </c>
      <c r="T7578" t="s">
        <v>44827</v>
      </c>
      <c r="U7578" t="s">
        <v>44827</v>
      </c>
      <c r="V7578" t="s">
        <v>44827</v>
      </c>
    </row>
    <row r="7579" spans="1:22" x14ac:dyDescent="0.3">
      <c r="A7579">
        <v>14096</v>
      </c>
      <c r="B7579" t="s">
        <v>22071</v>
      </c>
      <c r="C7579" t="s">
        <v>21692</v>
      </c>
      <c r="D7579">
        <v>18</v>
      </c>
      <c r="E7579">
        <v>20</v>
      </c>
      <c r="G7579">
        <v>10</v>
      </c>
      <c r="L7579" t="s">
        <v>12086</v>
      </c>
      <c r="M7579">
        <v>7</v>
      </c>
      <c r="N7579">
        <v>2</v>
      </c>
      <c r="T7579" t="s">
        <v>44828</v>
      </c>
      <c r="U7579" t="s">
        <v>44828</v>
      </c>
      <c r="V7579" t="s">
        <v>44828</v>
      </c>
    </row>
    <row r="7580" spans="1:22" x14ac:dyDescent="0.3">
      <c r="A7580">
        <v>14097</v>
      </c>
      <c r="B7580" t="s">
        <v>22072</v>
      </c>
      <c r="C7580" t="s">
        <v>21694</v>
      </c>
      <c r="D7580">
        <v>18</v>
      </c>
      <c r="E7580">
        <v>20</v>
      </c>
      <c r="G7580">
        <v>10</v>
      </c>
      <c r="L7580" t="s">
        <v>12086</v>
      </c>
      <c r="M7580">
        <v>7</v>
      </c>
      <c r="N7580">
        <v>2</v>
      </c>
      <c r="T7580" t="s">
        <v>44829</v>
      </c>
      <c r="U7580" t="s">
        <v>44829</v>
      </c>
      <c r="V7580" t="s">
        <v>44829</v>
      </c>
    </row>
    <row r="7581" spans="1:22" x14ac:dyDescent="0.3">
      <c r="A7581">
        <v>14098</v>
      </c>
      <c r="B7581" t="s">
        <v>22073</v>
      </c>
      <c r="C7581" t="s">
        <v>21436</v>
      </c>
      <c r="D7581">
        <v>2</v>
      </c>
      <c r="E7581">
        <v>20</v>
      </c>
      <c r="G7581">
        <v>10</v>
      </c>
      <c r="L7581" t="s">
        <v>12086</v>
      </c>
      <c r="M7581">
        <v>7</v>
      </c>
      <c r="N7581">
        <v>2</v>
      </c>
      <c r="T7581" t="s">
        <v>44976</v>
      </c>
      <c r="U7581" t="s">
        <v>44976</v>
      </c>
      <c r="V7581" t="s">
        <v>44976</v>
      </c>
    </row>
    <row r="7582" spans="1:22" x14ac:dyDescent="0.3">
      <c r="A7582">
        <v>14099</v>
      </c>
      <c r="B7582" t="s">
        <v>22074</v>
      </c>
      <c r="C7582" t="s">
        <v>21438</v>
      </c>
      <c r="D7582">
        <v>2</v>
      </c>
      <c r="E7582">
        <v>20</v>
      </c>
      <c r="G7582">
        <v>10</v>
      </c>
      <c r="L7582" t="s">
        <v>12086</v>
      </c>
      <c r="M7582">
        <v>7</v>
      </c>
      <c r="N7582">
        <v>2</v>
      </c>
      <c r="T7582" t="s">
        <v>44977</v>
      </c>
      <c r="U7582" t="s">
        <v>44977</v>
      </c>
      <c r="V7582" t="s">
        <v>44977</v>
      </c>
    </row>
    <row r="7583" spans="1:22" x14ac:dyDescent="0.3">
      <c r="A7583">
        <v>14100</v>
      </c>
      <c r="B7583" t="s">
        <v>22075</v>
      </c>
      <c r="C7583" t="s">
        <v>21440</v>
      </c>
      <c r="D7583">
        <v>2</v>
      </c>
      <c r="E7583">
        <v>20</v>
      </c>
      <c r="G7583">
        <v>10</v>
      </c>
      <c r="L7583" t="s">
        <v>12086</v>
      </c>
      <c r="M7583">
        <v>7</v>
      </c>
      <c r="N7583">
        <v>2</v>
      </c>
      <c r="T7583" t="s">
        <v>44978</v>
      </c>
      <c r="U7583" t="s">
        <v>44978</v>
      </c>
      <c r="V7583" t="s">
        <v>44978</v>
      </c>
    </row>
    <row r="7584" spans="1:22" x14ac:dyDescent="0.3">
      <c r="A7584">
        <v>14101</v>
      </c>
      <c r="B7584" t="s">
        <v>22076</v>
      </c>
      <c r="C7584" t="s">
        <v>21442</v>
      </c>
      <c r="D7584">
        <v>2</v>
      </c>
      <c r="E7584">
        <v>20</v>
      </c>
      <c r="G7584">
        <v>10</v>
      </c>
      <c r="L7584" t="s">
        <v>12086</v>
      </c>
      <c r="M7584">
        <v>7</v>
      </c>
      <c r="N7584">
        <v>2</v>
      </c>
      <c r="T7584" t="s">
        <v>44979</v>
      </c>
      <c r="U7584" t="s">
        <v>44979</v>
      </c>
      <c r="V7584" t="s">
        <v>44979</v>
      </c>
    </row>
    <row r="7585" spans="1:22" x14ac:dyDescent="0.3">
      <c r="A7585">
        <v>14102</v>
      </c>
      <c r="B7585" t="s">
        <v>22077</v>
      </c>
      <c r="C7585" t="s">
        <v>21114</v>
      </c>
      <c r="D7585">
        <v>18</v>
      </c>
      <c r="E7585">
        <v>20</v>
      </c>
      <c r="G7585">
        <v>10</v>
      </c>
      <c r="L7585" t="s">
        <v>12086</v>
      </c>
      <c r="M7585">
        <v>7</v>
      </c>
      <c r="N7585">
        <v>2</v>
      </c>
      <c r="T7585" t="s">
        <v>44596</v>
      </c>
      <c r="U7585" t="s">
        <v>44596</v>
      </c>
      <c r="V7585" t="s">
        <v>44596</v>
      </c>
    </row>
    <row r="7586" spans="1:22" x14ac:dyDescent="0.3">
      <c r="A7586">
        <v>14103</v>
      </c>
      <c r="B7586" t="s">
        <v>22078</v>
      </c>
      <c r="C7586" t="s">
        <v>22079</v>
      </c>
      <c r="D7586">
        <v>18</v>
      </c>
      <c r="E7586">
        <v>20</v>
      </c>
      <c r="G7586">
        <v>10</v>
      </c>
      <c r="L7586" t="s">
        <v>12086</v>
      </c>
      <c r="M7586">
        <v>7</v>
      </c>
      <c r="N7586">
        <v>2</v>
      </c>
      <c r="T7586" t="s">
        <v>44980</v>
      </c>
      <c r="U7586" t="s">
        <v>44980</v>
      </c>
      <c r="V7586" t="s">
        <v>44980</v>
      </c>
    </row>
    <row r="7587" spans="1:22" x14ac:dyDescent="0.3">
      <c r="A7587">
        <v>14104</v>
      </c>
      <c r="B7587" t="s">
        <v>22080</v>
      </c>
      <c r="C7587" t="s">
        <v>21414</v>
      </c>
      <c r="D7587">
        <v>18</v>
      </c>
      <c r="E7587">
        <v>20</v>
      </c>
      <c r="G7587">
        <v>10</v>
      </c>
      <c r="L7587" t="s">
        <v>12086</v>
      </c>
      <c r="M7587">
        <v>7</v>
      </c>
      <c r="N7587">
        <v>2</v>
      </c>
      <c r="T7587" t="s">
        <v>44682</v>
      </c>
      <c r="U7587" t="s">
        <v>44682</v>
      </c>
      <c r="V7587" t="s">
        <v>44682</v>
      </c>
    </row>
    <row r="7588" spans="1:22" x14ac:dyDescent="0.3">
      <c r="A7588">
        <v>14105</v>
      </c>
      <c r="B7588" t="s">
        <v>22081</v>
      </c>
      <c r="C7588" t="s">
        <v>21416</v>
      </c>
      <c r="D7588">
        <v>18</v>
      </c>
      <c r="E7588">
        <v>20</v>
      </c>
      <c r="G7588">
        <v>10</v>
      </c>
      <c r="L7588" t="s">
        <v>12086</v>
      </c>
      <c r="M7588">
        <v>7</v>
      </c>
      <c r="N7588">
        <v>2</v>
      </c>
      <c r="T7588" t="s">
        <v>44683</v>
      </c>
      <c r="U7588" t="s">
        <v>44683</v>
      </c>
      <c r="V7588" t="s">
        <v>44683</v>
      </c>
    </row>
    <row r="7589" spans="1:22" x14ac:dyDescent="0.3">
      <c r="A7589">
        <v>14106</v>
      </c>
      <c r="B7589" t="s">
        <v>22082</v>
      </c>
      <c r="C7589" t="s">
        <v>21418</v>
      </c>
      <c r="D7589">
        <v>18</v>
      </c>
      <c r="E7589">
        <v>20</v>
      </c>
      <c r="G7589">
        <v>10</v>
      </c>
      <c r="L7589" t="s">
        <v>12086</v>
      </c>
      <c r="M7589">
        <v>7</v>
      </c>
      <c r="N7589">
        <v>2</v>
      </c>
      <c r="T7589" t="s">
        <v>44684</v>
      </c>
      <c r="U7589" t="s">
        <v>44684</v>
      </c>
      <c r="V7589" t="s">
        <v>44684</v>
      </c>
    </row>
    <row r="7590" spans="1:22" x14ac:dyDescent="0.3">
      <c r="A7590">
        <v>14107</v>
      </c>
      <c r="B7590" t="s">
        <v>22083</v>
      </c>
      <c r="C7590" t="s">
        <v>21420</v>
      </c>
      <c r="D7590">
        <v>18</v>
      </c>
      <c r="E7590">
        <v>20</v>
      </c>
      <c r="G7590">
        <v>10</v>
      </c>
      <c r="L7590" t="s">
        <v>12086</v>
      </c>
      <c r="M7590">
        <v>7</v>
      </c>
      <c r="N7590">
        <v>2</v>
      </c>
      <c r="T7590" t="s">
        <v>44685</v>
      </c>
      <c r="U7590" t="s">
        <v>44685</v>
      </c>
      <c r="V7590" t="s">
        <v>44685</v>
      </c>
    </row>
    <row r="7591" spans="1:22" x14ac:dyDescent="0.3">
      <c r="A7591">
        <v>14108</v>
      </c>
      <c r="B7591" t="s">
        <v>22084</v>
      </c>
      <c r="C7591" t="s">
        <v>22085</v>
      </c>
      <c r="D7591">
        <v>18</v>
      </c>
      <c r="E7591">
        <v>20</v>
      </c>
      <c r="G7591">
        <v>10</v>
      </c>
      <c r="L7591" t="s">
        <v>12086</v>
      </c>
      <c r="M7591">
        <v>7</v>
      </c>
      <c r="N7591">
        <v>2</v>
      </c>
      <c r="T7591" t="s">
        <v>44686</v>
      </c>
      <c r="U7591" t="s">
        <v>44686</v>
      </c>
      <c r="V7591" t="s">
        <v>44686</v>
      </c>
    </row>
    <row r="7592" spans="1:22" x14ac:dyDescent="0.3">
      <c r="A7592">
        <v>14109</v>
      </c>
      <c r="B7592" t="s">
        <v>22086</v>
      </c>
      <c r="C7592" t="s">
        <v>22087</v>
      </c>
      <c r="D7592">
        <v>18</v>
      </c>
      <c r="E7592">
        <v>20</v>
      </c>
      <c r="G7592">
        <v>10</v>
      </c>
      <c r="L7592" t="s">
        <v>12086</v>
      </c>
      <c r="M7592">
        <v>7</v>
      </c>
      <c r="N7592">
        <v>2</v>
      </c>
      <c r="T7592" t="s">
        <v>44687</v>
      </c>
      <c r="U7592" t="s">
        <v>44687</v>
      </c>
      <c r="V7592" t="s">
        <v>44687</v>
      </c>
    </row>
    <row r="7593" spans="1:22" x14ac:dyDescent="0.3">
      <c r="A7593">
        <v>14110</v>
      </c>
      <c r="B7593" t="s">
        <v>22088</v>
      </c>
      <c r="C7593" t="s">
        <v>21426</v>
      </c>
      <c r="D7593">
        <v>18</v>
      </c>
      <c r="E7593">
        <v>20</v>
      </c>
      <c r="G7593">
        <v>10</v>
      </c>
      <c r="L7593" t="s">
        <v>12086</v>
      </c>
      <c r="M7593">
        <v>7</v>
      </c>
      <c r="N7593">
        <v>2</v>
      </c>
      <c r="T7593" t="s">
        <v>44688</v>
      </c>
      <c r="U7593" t="s">
        <v>44688</v>
      </c>
      <c r="V7593" t="s">
        <v>44688</v>
      </c>
    </row>
    <row r="7594" spans="1:22" x14ac:dyDescent="0.3">
      <c r="A7594">
        <v>14111</v>
      </c>
      <c r="B7594" t="s">
        <v>22089</v>
      </c>
      <c r="C7594" t="s">
        <v>21428</v>
      </c>
      <c r="D7594">
        <v>18</v>
      </c>
      <c r="E7594">
        <v>20</v>
      </c>
      <c r="G7594">
        <v>10</v>
      </c>
      <c r="L7594" t="s">
        <v>12086</v>
      </c>
      <c r="M7594">
        <v>7</v>
      </c>
      <c r="N7594">
        <v>2</v>
      </c>
      <c r="T7594" t="s">
        <v>44689</v>
      </c>
      <c r="U7594" t="s">
        <v>44689</v>
      </c>
      <c r="V7594" t="s">
        <v>44689</v>
      </c>
    </row>
    <row r="7595" spans="1:22" x14ac:dyDescent="0.3">
      <c r="A7595">
        <v>14112</v>
      </c>
      <c r="B7595" t="s">
        <v>22090</v>
      </c>
      <c r="C7595" t="s">
        <v>21430</v>
      </c>
      <c r="D7595">
        <v>18</v>
      </c>
      <c r="E7595">
        <v>20</v>
      </c>
      <c r="G7595">
        <v>10</v>
      </c>
      <c r="L7595" t="s">
        <v>12086</v>
      </c>
      <c r="M7595">
        <v>7</v>
      </c>
      <c r="N7595">
        <v>2</v>
      </c>
      <c r="T7595" t="s">
        <v>44690</v>
      </c>
      <c r="U7595" t="s">
        <v>44690</v>
      </c>
      <c r="V7595" t="s">
        <v>44690</v>
      </c>
    </row>
    <row r="7596" spans="1:22" x14ac:dyDescent="0.3">
      <c r="A7596">
        <v>14113</v>
      </c>
      <c r="B7596" t="s">
        <v>22091</v>
      </c>
      <c r="C7596" t="s">
        <v>22092</v>
      </c>
      <c r="D7596">
        <v>18</v>
      </c>
      <c r="E7596">
        <v>20</v>
      </c>
      <c r="G7596">
        <v>10</v>
      </c>
      <c r="L7596" t="s">
        <v>12086</v>
      </c>
      <c r="M7596">
        <v>7</v>
      </c>
      <c r="N7596">
        <v>2</v>
      </c>
      <c r="T7596" t="s">
        <v>44691</v>
      </c>
      <c r="U7596" t="s">
        <v>44691</v>
      </c>
      <c r="V7596" t="s">
        <v>44691</v>
      </c>
    </row>
    <row r="7597" spans="1:22" x14ac:dyDescent="0.3">
      <c r="A7597">
        <v>14114</v>
      </c>
      <c r="B7597" t="s">
        <v>22093</v>
      </c>
      <c r="C7597" t="s">
        <v>21434</v>
      </c>
      <c r="D7597">
        <v>18</v>
      </c>
      <c r="E7597">
        <v>20</v>
      </c>
      <c r="G7597">
        <v>10</v>
      </c>
      <c r="L7597" t="s">
        <v>12086</v>
      </c>
      <c r="M7597">
        <v>7</v>
      </c>
      <c r="N7597">
        <v>2</v>
      </c>
      <c r="T7597" t="s">
        <v>44692</v>
      </c>
      <c r="U7597" t="s">
        <v>44692</v>
      </c>
      <c r="V7597" t="s">
        <v>44692</v>
      </c>
    </row>
    <row r="7598" spans="1:22" x14ac:dyDescent="0.3">
      <c r="A7598">
        <v>14115</v>
      </c>
      <c r="B7598" t="s">
        <v>22094</v>
      </c>
      <c r="C7598" t="s">
        <v>21289</v>
      </c>
      <c r="D7598">
        <v>18</v>
      </c>
      <c r="E7598">
        <v>20</v>
      </c>
      <c r="G7598">
        <v>10</v>
      </c>
      <c r="L7598" t="s">
        <v>12086</v>
      </c>
      <c r="M7598">
        <v>7</v>
      </c>
      <c r="N7598">
        <v>2</v>
      </c>
      <c r="T7598" t="s">
        <v>44389</v>
      </c>
      <c r="U7598" t="s">
        <v>44389</v>
      </c>
      <c r="V7598" t="s">
        <v>44389</v>
      </c>
    </row>
    <row r="7599" spans="1:22" x14ac:dyDescent="0.3">
      <c r="A7599">
        <v>14116</v>
      </c>
      <c r="B7599" t="s">
        <v>22095</v>
      </c>
      <c r="C7599" t="s">
        <v>21291</v>
      </c>
      <c r="D7599">
        <v>18</v>
      </c>
      <c r="E7599">
        <v>20</v>
      </c>
      <c r="G7599">
        <v>10</v>
      </c>
      <c r="L7599" t="s">
        <v>12086</v>
      </c>
      <c r="M7599">
        <v>7</v>
      </c>
      <c r="N7599">
        <v>2</v>
      </c>
      <c r="T7599" t="s">
        <v>44390</v>
      </c>
      <c r="U7599" t="s">
        <v>44390</v>
      </c>
      <c r="V7599" t="s">
        <v>44390</v>
      </c>
    </row>
    <row r="7600" spans="1:22" x14ac:dyDescent="0.3">
      <c r="A7600">
        <v>14117</v>
      </c>
      <c r="B7600" t="s">
        <v>22096</v>
      </c>
      <c r="C7600" t="s">
        <v>21293</v>
      </c>
      <c r="D7600">
        <v>18</v>
      </c>
      <c r="E7600">
        <v>20</v>
      </c>
      <c r="G7600">
        <v>10</v>
      </c>
      <c r="L7600" t="s">
        <v>12086</v>
      </c>
      <c r="M7600">
        <v>7</v>
      </c>
      <c r="N7600">
        <v>2</v>
      </c>
      <c r="T7600" t="s">
        <v>44391</v>
      </c>
      <c r="U7600" t="s">
        <v>44391</v>
      </c>
      <c r="V7600" t="s">
        <v>44391</v>
      </c>
    </row>
    <row r="7601" spans="1:22" x14ac:dyDescent="0.3">
      <c r="A7601">
        <v>14118</v>
      </c>
      <c r="B7601" t="s">
        <v>22097</v>
      </c>
      <c r="C7601" t="s">
        <v>20420</v>
      </c>
      <c r="D7601">
        <v>18</v>
      </c>
      <c r="E7601">
        <v>20</v>
      </c>
      <c r="G7601">
        <v>10</v>
      </c>
      <c r="L7601" t="s">
        <v>12086</v>
      </c>
      <c r="M7601">
        <v>7</v>
      </c>
      <c r="N7601">
        <v>2</v>
      </c>
      <c r="T7601" t="s">
        <v>40464</v>
      </c>
      <c r="U7601" t="s">
        <v>40464</v>
      </c>
      <c r="V7601" t="s">
        <v>40464</v>
      </c>
    </row>
    <row r="7602" spans="1:22" x14ac:dyDescent="0.3">
      <c r="A7602">
        <v>14119</v>
      </c>
      <c r="B7602" t="s">
        <v>22098</v>
      </c>
      <c r="C7602" t="s">
        <v>22099</v>
      </c>
      <c r="D7602">
        <v>18</v>
      </c>
      <c r="E7602">
        <v>20</v>
      </c>
      <c r="G7602">
        <v>10</v>
      </c>
      <c r="L7602" t="s">
        <v>12086</v>
      </c>
      <c r="M7602">
        <v>7</v>
      </c>
      <c r="N7602">
        <v>2</v>
      </c>
      <c r="T7602" t="s">
        <v>44392</v>
      </c>
      <c r="U7602" t="s">
        <v>44392</v>
      </c>
      <c r="V7602" t="s">
        <v>44392</v>
      </c>
    </row>
    <row r="7603" spans="1:22" x14ac:dyDescent="0.3">
      <c r="A7603">
        <v>14120</v>
      </c>
      <c r="B7603" t="s">
        <v>22100</v>
      </c>
      <c r="C7603" t="s">
        <v>21299</v>
      </c>
      <c r="D7603">
        <v>18</v>
      </c>
      <c r="E7603">
        <v>20</v>
      </c>
      <c r="G7603">
        <v>10</v>
      </c>
      <c r="L7603" t="s">
        <v>12086</v>
      </c>
      <c r="M7603">
        <v>7</v>
      </c>
      <c r="N7603">
        <v>2</v>
      </c>
      <c r="T7603" t="s">
        <v>44393</v>
      </c>
      <c r="U7603" t="s">
        <v>44393</v>
      </c>
      <c r="V7603" t="s">
        <v>44393</v>
      </c>
    </row>
    <row r="7604" spans="1:22" x14ac:dyDescent="0.3">
      <c r="A7604">
        <v>14121</v>
      </c>
      <c r="B7604" t="s">
        <v>22101</v>
      </c>
      <c r="C7604" t="s">
        <v>21303</v>
      </c>
      <c r="D7604">
        <v>18</v>
      </c>
      <c r="E7604">
        <v>20</v>
      </c>
      <c r="G7604">
        <v>10</v>
      </c>
      <c r="L7604" t="s">
        <v>12086</v>
      </c>
      <c r="M7604">
        <v>7</v>
      </c>
      <c r="N7604">
        <v>2</v>
      </c>
      <c r="T7604" t="s">
        <v>44395</v>
      </c>
      <c r="U7604" t="s">
        <v>44395</v>
      </c>
      <c r="V7604" t="s">
        <v>44395</v>
      </c>
    </row>
    <row r="7605" spans="1:22" x14ac:dyDescent="0.3">
      <c r="A7605">
        <v>14122</v>
      </c>
      <c r="B7605" t="s">
        <v>22102</v>
      </c>
      <c r="C7605" t="s">
        <v>20430</v>
      </c>
      <c r="D7605">
        <v>18</v>
      </c>
      <c r="E7605">
        <v>20</v>
      </c>
      <c r="G7605">
        <v>10</v>
      </c>
      <c r="L7605" t="s">
        <v>12086</v>
      </c>
      <c r="M7605">
        <v>7</v>
      </c>
      <c r="N7605">
        <v>2</v>
      </c>
      <c r="T7605" t="s">
        <v>44396</v>
      </c>
      <c r="U7605" t="s">
        <v>44396</v>
      </c>
      <c r="V7605" t="s">
        <v>44396</v>
      </c>
    </row>
    <row r="7606" spans="1:22" x14ac:dyDescent="0.3">
      <c r="A7606">
        <v>14123</v>
      </c>
      <c r="B7606" t="s">
        <v>22103</v>
      </c>
      <c r="C7606" t="s">
        <v>21307</v>
      </c>
      <c r="D7606">
        <v>18</v>
      </c>
      <c r="E7606">
        <v>20</v>
      </c>
      <c r="G7606">
        <v>10</v>
      </c>
      <c r="L7606" t="s">
        <v>12086</v>
      </c>
      <c r="M7606">
        <v>7</v>
      </c>
      <c r="N7606">
        <v>2</v>
      </c>
      <c r="T7606" t="s">
        <v>44397</v>
      </c>
      <c r="U7606" t="s">
        <v>44397</v>
      </c>
      <c r="V7606" t="s">
        <v>44397</v>
      </c>
    </row>
    <row r="7607" spans="1:22" x14ac:dyDescent="0.3">
      <c r="A7607">
        <v>14124</v>
      </c>
      <c r="B7607" t="s">
        <v>22104</v>
      </c>
      <c r="C7607" t="s">
        <v>20434</v>
      </c>
      <c r="D7607">
        <v>18</v>
      </c>
      <c r="E7607">
        <v>20</v>
      </c>
      <c r="G7607">
        <v>10</v>
      </c>
      <c r="L7607" t="s">
        <v>12086</v>
      </c>
      <c r="M7607">
        <v>7</v>
      </c>
      <c r="N7607">
        <v>2</v>
      </c>
      <c r="T7607" t="s">
        <v>44398</v>
      </c>
      <c r="U7607" t="s">
        <v>44398</v>
      </c>
      <c r="V7607" t="s">
        <v>44398</v>
      </c>
    </row>
    <row r="7608" spans="1:22" x14ac:dyDescent="0.3">
      <c r="A7608">
        <v>14125</v>
      </c>
      <c r="B7608" t="s">
        <v>22105</v>
      </c>
      <c r="C7608" t="s">
        <v>20436</v>
      </c>
      <c r="D7608">
        <v>18</v>
      </c>
      <c r="E7608">
        <v>20</v>
      </c>
      <c r="G7608">
        <v>10</v>
      </c>
      <c r="L7608" t="s">
        <v>12086</v>
      </c>
      <c r="M7608">
        <v>7</v>
      </c>
      <c r="N7608">
        <v>2</v>
      </c>
      <c r="T7608" t="s">
        <v>44399</v>
      </c>
      <c r="U7608" t="s">
        <v>44399</v>
      </c>
      <c r="V7608" t="s">
        <v>44399</v>
      </c>
    </row>
    <row r="7609" spans="1:22" x14ac:dyDescent="0.3">
      <c r="A7609">
        <v>14126</v>
      </c>
      <c r="B7609" t="s">
        <v>22106</v>
      </c>
      <c r="C7609" t="s">
        <v>20438</v>
      </c>
      <c r="D7609">
        <v>18</v>
      </c>
      <c r="E7609">
        <v>20</v>
      </c>
      <c r="G7609">
        <v>10</v>
      </c>
      <c r="L7609" t="s">
        <v>12086</v>
      </c>
      <c r="M7609">
        <v>7</v>
      </c>
      <c r="N7609">
        <v>2</v>
      </c>
      <c r="T7609" t="s">
        <v>44400</v>
      </c>
      <c r="U7609" t="s">
        <v>44400</v>
      </c>
      <c r="V7609" t="s">
        <v>44400</v>
      </c>
    </row>
    <row r="7610" spans="1:22" x14ac:dyDescent="0.3">
      <c r="A7610">
        <v>14127</v>
      </c>
      <c r="B7610" t="s">
        <v>22107</v>
      </c>
      <c r="C7610" t="s">
        <v>20440</v>
      </c>
      <c r="D7610">
        <v>18</v>
      </c>
      <c r="E7610">
        <v>20</v>
      </c>
      <c r="G7610">
        <v>10</v>
      </c>
      <c r="L7610" t="s">
        <v>12086</v>
      </c>
      <c r="M7610">
        <v>7</v>
      </c>
      <c r="N7610">
        <v>2</v>
      </c>
      <c r="T7610" t="s">
        <v>44401</v>
      </c>
      <c r="U7610" t="s">
        <v>44401</v>
      </c>
      <c r="V7610" t="s">
        <v>44401</v>
      </c>
    </row>
    <row r="7611" spans="1:22" x14ac:dyDescent="0.3">
      <c r="A7611">
        <v>14128</v>
      </c>
      <c r="B7611" t="s">
        <v>22108</v>
      </c>
      <c r="C7611" t="s">
        <v>21317</v>
      </c>
      <c r="D7611">
        <v>18</v>
      </c>
      <c r="E7611">
        <v>20</v>
      </c>
      <c r="G7611">
        <v>10</v>
      </c>
      <c r="L7611" t="s">
        <v>12086</v>
      </c>
      <c r="M7611">
        <v>7</v>
      </c>
      <c r="N7611">
        <v>2</v>
      </c>
      <c r="T7611" t="s">
        <v>44402</v>
      </c>
      <c r="U7611" t="s">
        <v>44402</v>
      </c>
      <c r="V7611" t="s">
        <v>44402</v>
      </c>
    </row>
    <row r="7612" spans="1:22" x14ac:dyDescent="0.3">
      <c r="A7612">
        <v>14129</v>
      </c>
      <c r="B7612" t="s">
        <v>22109</v>
      </c>
      <c r="C7612" t="s">
        <v>21319</v>
      </c>
      <c r="D7612">
        <v>18</v>
      </c>
      <c r="E7612">
        <v>20</v>
      </c>
      <c r="G7612">
        <v>10</v>
      </c>
      <c r="L7612" t="s">
        <v>12086</v>
      </c>
      <c r="M7612">
        <v>7</v>
      </c>
      <c r="N7612">
        <v>2</v>
      </c>
      <c r="T7612" t="s">
        <v>44403</v>
      </c>
      <c r="U7612" t="s">
        <v>44403</v>
      </c>
      <c r="V7612" t="s">
        <v>44403</v>
      </c>
    </row>
    <row r="7613" spans="1:22" x14ac:dyDescent="0.3">
      <c r="A7613">
        <v>14130</v>
      </c>
      <c r="B7613" t="s">
        <v>22110</v>
      </c>
      <c r="C7613" t="s">
        <v>20446</v>
      </c>
      <c r="D7613">
        <v>18</v>
      </c>
      <c r="E7613">
        <v>20</v>
      </c>
      <c r="G7613">
        <v>10</v>
      </c>
      <c r="L7613" t="s">
        <v>12086</v>
      </c>
      <c r="M7613">
        <v>7</v>
      </c>
      <c r="N7613">
        <v>2</v>
      </c>
      <c r="T7613" t="s">
        <v>44669</v>
      </c>
      <c r="U7613" t="s">
        <v>44669</v>
      </c>
      <c r="V7613" t="s">
        <v>44669</v>
      </c>
    </row>
    <row r="7614" spans="1:22" x14ac:dyDescent="0.3">
      <c r="A7614">
        <v>14131</v>
      </c>
      <c r="B7614" t="s">
        <v>22111</v>
      </c>
      <c r="C7614" t="s">
        <v>20448</v>
      </c>
      <c r="D7614">
        <v>18</v>
      </c>
      <c r="E7614">
        <v>20</v>
      </c>
      <c r="G7614">
        <v>10</v>
      </c>
      <c r="L7614" t="s">
        <v>12086</v>
      </c>
      <c r="M7614">
        <v>7</v>
      </c>
      <c r="N7614">
        <v>2</v>
      </c>
      <c r="T7614" t="s">
        <v>44405</v>
      </c>
      <c r="U7614" t="s">
        <v>44405</v>
      </c>
      <c r="V7614" t="s">
        <v>44405</v>
      </c>
    </row>
    <row r="7615" spans="1:22" x14ac:dyDescent="0.3">
      <c r="A7615">
        <v>14132</v>
      </c>
      <c r="B7615" t="s">
        <v>22112</v>
      </c>
      <c r="C7615" t="s">
        <v>20450</v>
      </c>
      <c r="D7615">
        <v>18</v>
      </c>
      <c r="E7615">
        <v>20</v>
      </c>
      <c r="G7615">
        <v>10</v>
      </c>
      <c r="L7615" t="s">
        <v>12086</v>
      </c>
      <c r="M7615">
        <v>7</v>
      </c>
      <c r="N7615">
        <v>2</v>
      </c>
      <c r="T7615" t="s">
        <v>44406</v>
      </c>
      <c r="U7615" t="s">
        <v>44406</v>
      </c>
      <c r="V7615" t="s">
        <v>44406</v>
      </c>
    </row>
    <row r="7616" spans="1:22" x14ac:dyDescent="0.3">
      <c r="A7616">
        <v>14133</v>
      </c>
      <c r="B7616" t="s">
        <v>22113</v>
      </c>
      <c r="C7616" t="s">
        <v>20452</v>
      </c>
      <c r="D7616">
        <v>18</v>
      </c>
      <c r="E7616">
        <v>20</v>
      </c>
      <c r="G7616">
        <v>10</v>
      </c>
      <c r="L7616" t="s">
        <v>12086</v>
      </c>
      <c r="M7616">
        <v>7</v>
      </c>
      <c r="N7616">
        <v>2</v>
      </c>
      <c r="T7616" t="s">
        <v>44407</v>
      </c>
      <c r="U7616" t="s">
        <v>44407</v>
      </c>
      <c r="V7616" t="s">
        <v>44407</v>
      </c>
    </row>
    <row r="7617" spans="1:22" x14ac:dyDescent="0.3">
      <c r="A7617">
        <v>14134</v>
      </c>
      <c r="B7617" t="s">
        <v>22114</v>
      </c>
      <c r="C7617" t="s">
        <v>20454</v>
      </c>
      <c r="D7617">
        <v>18</v>
      </c>
      <c r="E7617">
        <v>20</v>
      </c>
      <c r="G7617">
        <v>10</v>
      </c>
      <c r="L7617" t="s">
        <v>12086</v>
      </c>
      <c r="M7617">
        <v>7</v>
      </c>
      <c r="N7617">
        <v>2</v>
      </c>
      <c r="T7617" t="s">
        <v>44408</v>
      </c>
      <c r="U7617" t="s">
        <v>44408</v>
      </c>
      <c r="V7617" t="s">
        <v>44408</v>
      </c>
    </row>
    <row r="7618" spans="1:22" x14ac:dyDescent="0.3">
      <c r="A7618">
        <v>14135</v>
      </c>
      <c r="B7618" t="s">
        <v>22115</v>
      </c>
      <c r="C7618" t="s">
        <v>20456</v>
      </c>
      <c r="D7618">
        <v>18</v>
      </c>
      <c r="E7618">
        <v>20</v>
      </c>
      <c r="G7618">
        <v>10</v>
      </c>
      <c r="L7618" t="s">
        <v>12086</v>
      </c>
      <c r="M7618">
        <v>7</v>
      </c>
      <c r="N7618">
        <v>2</v>
      </c>
      <c r="T7618" t="s">
        <v>44409</v>
      </c>
      <c r="U7618" t="s">
        <v>44409</v>
      </c>
      <c r="V7618" t="s">
        <v>44409</v>
      </c>
    </row>
    <row r="7619" spans="1:22" x14ac:dyDescent="0.3">
      <c r="A7619">
        <v>14136</v>
      </c>
      <c r="B7619" t="s">
        <v>22116</v>
      </c>
      <c r="C7619" t="s">
        <v>20458</v>
      </c>
      <c r="D7619">
        <v>18</v>
      </c>
      <c r="E7619">
        <v>20</v>
      </c>
      <c r="G7619">
        <v>10</v>
      </c>
      <c r="L7619" t="s">
        <v>12086</v>
      </c>
      <c r="M7619">
        <v>7</v>
      </c>
      <c r="N7619">
        <v>2</v>
      </c>
      <c r="T7619" t="s">
        <v>44410</v>
      </c>
      <c r="U7619" t="s">
        <v>44410</v>
      </c>
      <c r="V7619" t="s">
        <v>44410</v>
      </c>
    </row>
    <row r="7620" spans="1:22" x14ac:dyDescent="0.3">
      <c r="A7620">
        <v>14137</v>
      </c>
      <c r="B7620" t="s">
        <v>22117</v>
      </c>
      <c r="C7620" t="s">
        <v>20460</v>
      </c>
      <c r="D7620">
        <v>18</v>
      </c>
      <c r="E7620">
        <v>20</v>
      </c>
      <c r="G7620">
        <v>10</v>
      </c>
      <c r="L7620" t="s">
        <v>12086</v>
      </c>
      <c r="M7620">
        <v>7</v>
      </c>
      <c r="N7620">
        <v>2</v>
      </c>
      <c r="T7620" t="s">
        <v>44411</v>
      </c>
      <c r="U7620" t="s">
        <v>44411</v>
      </c>
      <c r="V7620" t="s">
        <v>44411</v>
      </c>
    </row>
    <row r="7621" spans="1:22" x14ac:dyDescent="0.3">
      <c r="A7621">
        <v>14138</v>
      </c>
      <c r="B7621" t="s">
        <v>22118</v>
      </c>
      <c r="C7621" t="s">
        <v>20462</v>
      </c>
      <c r="D7621">
        <v>18</v>
      </c>
      <c r="E7621">
        <v>20</v>
      </c>
      <c r="G7621">
        <v>10</v>
      </c>
      <c r="L7621" t="s">
        <v>12086</v>
      </c>
      <c r="M7621">
        <v>7</v>
      </c>
      <c r="N7621">
        <v>2</v>
      </c>
      <c r="T7621" t="s">
        <v>44412</v>
      </c>
      <c r="U7621" t="s">
        <v>44412</v>
      </c>
      <c r="V7621" t="s">
        <v>44412</v>
      </c>
    </row>
    <row r="7622" spans="1:22" x14ac:dyDescent="0.3">
      <c r="A7622">
        <v>14139</v>
      </c>
      <c r="B7622" t="s">
        <v>22119</v>
      </c>
      <c r="C7622" t="s">
        <v>20464</v>
      </c>
      <c r="D7622">
        <v>18</v>
      </c>
      <c r="E7622">
        <v>20</v>
      </c>
      <c r="G7622">
        <v>10</v>
      </c>
      <c r="L7622" t="s">
        <v>12086</v>
      </c>
      <c r="M7622">
        <v>7</v>
      </c>
      <c r="N7622">
        <v>2</v>
      </c>
      <c r="T7622" t="s">
        <v>44413</v>
      </c>
      <c r="U7622" t="s">
        <v>44413</v>
      </c>
      <c r="V7622" t="s">
        <v>44413</v>
      </c>
    </row>
    <row r="7623" spans="1:22" x14ac:dyDescent="0.3">
      <c r="A7623">
        <v>14140</v>
      </c>
      <c r="B7623" t="s">
        <v>22120</v>
      </c>
      <c r="C7623" t="s">
        <v>21341</v>
      </c>
      <c r="D7623">
        <v>18</v>
      </c>
      <c r="E7623">
        <v>20</v>
      </c>
      <c r="G7623">
        <v>10</v>
      </c>
      <c r="L7623" t="s">
        <v>12086</v>
      </c>
      <c r="M7623">
        <v>7</v>
      </c>
      <c r="N7623">
        <v>2</v>
      </c>
      <c r="T7623" t="s">
        <v>44414</v>
      </c>
      <c r="U7623" t="s">
        <v>44414</v>
      </c>
      <c r="V7623" t="s">
        <v>44414</v>
      </c>
    </row>
    <row r="7624" spans="1:22" x14ac:dyDescent="0.3">
      <c r="A7624">
        <v>14141</v>
      </c>
      <c r="B7624" t="s">
        <v>22121</v>
      </c>
      <c r="C7624" t="s">
        <v>21343</v>
      </c>
      <c r="D7624">
        <v>18</v>
      </c>
      <c r="E7624">
        <v>20</v>
      </c>
      <c r="G7624">
        <v>10</v>
      </c>
      <c r="L7624" t="s">
        <v>12086</v>
      </c>
      <c r="M7624">
        <v>7</v>
      </c>
      <c r="N7624">
        <v>2</v>
      </c>
      <c r="T7624" t="s">
        <v>44415</v>
      </c>
      <c r="U7624" t="s">
        <v>44415</v>
      </c>
      <c r="V7624" t="s">
        <v>44415</v>
      </c>
    </row>
    <row r="7625" spans="1:22" x14ac:dyDescent="0.3">
      <c r="A7625">
        <v>14142</v>
      </c>
      <c r="B7625" t="s">
        <v>22122</v>
      </c>
      <c r="C7625" t="s">
        <v>21345</v>
      </c>
      <c r="D7625">
        <v>18</v>
      </c>
      <c r="E7625">
        <v>20</v>
      </c>
      <c r="G7625">
        <v>10</v>
      </c>
      <c r="L7625" t="s">
        <v>12086</v>
      </c>
      <c r="M7625">
        <v>7</v>
      </c>
      <c r="N7625">
        <v>2</v>
      </c>
      <c r="T7625" t="s">
        <v>44416</v>
      </c>
      <c r="U7625" t="s">
        <v>44416</v>
      </c>
      <c r="V7625" t="s">
        <v>44416</v>
      </c>
    </row>
    <row r="7626" spans="1:22" x14ac:dyDescent="0.3">
      <c r="A7626">
        <v>14143</v>
      </c>
      <c r="B7626" t="s">
        <v>22123</v>
      </c>
      <c r="C7626" t="s">
        <v>21347</v>
      </c>
      <c r="D7626">
        <v>18</v>
      </c>
      <c r="E7626">
        <v>20</v>
      </c>
      <c r="G7626">
        <v>10</v>
      </c>
      <c r="L7626" t="s">
        <v>12086</v>
      </c>
      <c r="M7626">
        <v>7</v>
      </c>
      <c r="N7626">
        <v>2</v>
      </c>
      <c r="T7626" t="s">
        <v>44417</v>
      </c>
      <c r="U7626" t="s">
        <v>44417</v>
      </c>
      <c r="V7626" t="s">
        <v>44417</v>
      </c>
    </row>
    <row r="7627" spans="1:22" x14ac:dyDescent="0.3">
      <c r="A7627">
        <v>14144</v>
      </c>
      <c r="B7627" t="s">
        <v>22124</v>
      </c>
      <c r="C7627" t="s">
        <v>22125</v>
      </c>
      <c r="D7627">
        <v>18</v>
      </c>
      <c r="E7627">
        <v>20</v>
      </c>
      <c r="G7627">
        <v>10</v>
      </c>
      <c r="L7627" t="s">
        <v>12086</v>
      </c>
      <c r="M7627">
        <v>7</v>
      </c>
      <c r="N7627">
        <v>2</v>
      </c>
      <c r="T7627" t="s">
        <v>44657</v>
      </c>
      <c r="U7627" t="s">
        <v>44657</v>
      </c>
      <c r="V7627" t="s">
        <v>44657</v>
      </c>
    </row>
    <row r="7628" spans="1:22" x14ac:dyDescent="0.3">
      <c r="A7628">
        <v>14145</v>
      </c>
      <c r="B7628" t="s">
        <v>22126</v>
      </c>
      <c r="C7628" t="s">
        <v>22127</v>
      </c>
      <c r="D7628">
        <v>18</v>
      </c>
      <c r="E7628">
        <v>20</v>
      </c>
      <c r="G7628">
        <v>10</v>
      </c>
      <c r="L7628" t="s">
        <v>12086</v>
      </c>
      <c r="M7628">
        <v>7</v>
      </c>
      <c r="N7628">
        <v>2</v>
      </c>
      <c r="T7628" t="s">
        <v>44658</v>
      </c>
      <c r="U7628" t="s">
        <v>44658</v>
      </c>
      <c r="V7628" t="s">
        <v>44658</v>
      </c>
    </row>
    <row r="7629" spans="1:22" x14ac:dyDescent="0.3">
      <c r="A7629">
        <v>14146</v>
      </c>
      <c r="B7629" t="s">
        <v>22128</v>
      </c>
      <c r="C7629" t="s">
        <v>22129</v>
      </c>
      <c r="D7629">
        <v>18</v>
      </c>
      <c r="E7629">
        <v>20</v>
      </c>
      <c r="G7629">
        <v>10</v>
      </c>
      <c r="L7629" t="s">
        <v>12086</v>
      </c>
      <c r="M7629">
        <v>7</v>
      </c>
      <c r="N7629">
        <v>2</v>
      </c>
      <c r="T7629" t="s">
        <v>44659</v>
      </c>
      <c r="U7629" t="s">
        <v>44659</v>
      </c>
      <c r="V7629" t="s">
        <v>44659</v>
      </c>
    </row>
    <row r="7630" spans="1:22" x14ac:dyDescent="0.3">
      <c r="A7630">
        <v>14147</v>
      </c>
      <c r="B7630" t="s">
        <v>22130</v>
      </c>
      <c r="C7630" t="s">
        <v>22131</v>
      </c>
      <c r="D7630">
        <v>18</v>
      </c>
      <c r="E7630">
        <v>20</v>
      </c>
      <c r="G7630">
        <v>10</v>
      </c>
      <c r="L7630" t="s">
        <v>12086</v>
      </c>
      <c r="M7630">
        <v>7</v>
      </c>
      <c r="N7630">
        <v>2</v>
      </c>
      <c r="T7630" t="s">
        <v>44660</v>
      </c>
      <c r="U7630" t="s">
        <v>44660</v>
      </c>
      <c r="V7630" t="s">
        <v>44660</v>
      </c>
    </row>
    <row r="7631" spans="1:22" x14ac:dyDescent="0.3">
      <c r="A7631">
        <v>14148</v>
      </c>
      <c r="B7631" t="s">
        <v>22132</v>
      </c>
      <c r="C7631" t="s">
        <v>22133</v>
      </c>
      <c r="D7631">
        <v>18</v>
      </c>
      <c r="E7631">
        <v>20</v>
      </c>
      <c r="G7631">
        <v>10</v>
      </c>
      <c r="L7631" t="s">
        <v>12086</v>
      </c>
      <c r="M7631">
        <v>7</v>
      </c>
      <c r="N7631">
        <v>2</v>
      </c>
      <c r="T7631" t="s">
        <v>44661</v>
      </c>
      <c r="U7631" t="s">
        <v>44661</v>
      </c>
      <c r="V7631" t="s">
        <v>44661</v>
      </c>
    </row>
    <row r="7632" spans="1:22" x14ac:dyDescent="0.3">
      <c r="A7632">
        <v>14149</v>
      </c>
      <c r="B7632" t="s">
        <v>22134</v>
      </c>
      <c r="C7632" t="s">
        <v>22135</v>
      </c>
      <c r="D7632">
        <v>18</v>
      </c>
      <c r="E7632">
        <v>20</v>
      </c>
      <c r="G7632">
        <v>10</v>
      </c>
      <c r="L7632" t="s">
        <v>12086</v>
      </c>
      <c r="M7632">
        <v>7</v>
      </c>
      <c r="N7632">
        <v>2</v>
      </c>
      <c r="T7632" t="s">
        <v>44662</v>
      </c>
      <c r="U7632" t="s">
        <v>44662</v>
      </c>
      <c r="V7632" t="s">
        <v>44662</v>
      </c>
    </row>
    <row r="7633" spans="1:22" x14ac:dyDescent="0.3">
      <c r="A7633">
        <v>14150</v>
      </c>
      <c r="B7633" t="s">
        <v>22136</v>
      </c>
      <c r="C7633" t="s">
        <v>22137</v>
      </c>
      <c r="D7633">
        <v>18</v>
      </c>
      <c r="E7633">
        <v>20</v>
      </c>
      <c r="G7633">
        <v>10</v>
      </c>
      <c r="L7633" t="s">
        <v>12086</v>
      </c>
      <c r="M7633">
        <v>7</v>
      </c>
      <c r="N7633">
        <v>2</v>
      </c>
      <c r="T7633" t="s">
        <v>44663</v>
      </c>
      <c r="U7633" t="s">
        <v>44663</v>
      </c>
      <c r="V7633" t="s">
        <v>44663</v>
      </c>
    </row>
    <row r="7634" spans="1:22" x14ac:dyDescent="0.3">
      <c r="A7634">
        <v>14151</v>
      </c>
      <c r="B7634" t="s">
        <v>22138</v>
      </c>
      <c r="C7634" t="s">
        <v>22139</v>
      </c>
      <c r="D7634">
        <v>18</v>
      </c>
      <c r="E7634">
        <v>20</v>
      </c>
      <c r="G7634">
        <v>10</v>
      </c>
      <c r="L7634" t="s">
        <v>12086</v>
      </c>
      <c r="M7634">
        <v>7</v>
      </c>
      <c r="N7634">
        <v>2</v>
      </c>
      <c r="T7634" t="s">
        <v>44664</v>
      </c>
      <c r="U7634" t="s">
        <v>44664</v>
      </c>
      <c r="V7634" t="s">
        <v>44664</v>
      </c>
    </row>
    <row r="7635" spans="1:22" x14ac:dyDescent="0.3">
      <c r="A7635">
        <v>14152</v>
      </c>
      <c r="B7635" t="s">
        <v>22140</v>
      </c>
      <c r="C7635" t="s">
        <v>22141</v>
      </c>
      <c r="D7635">
        <v>18</v>
      </c>
      <c r="E7635">
        <v>20</v>
      </c>
      <c r="G7635">
        <v>10</v>
      </c>
      <c r="L7635" t="s">
        <v>12086</v>
      </c>
      <c r="M7635">
        <v>7</v>
      </c>
      <c r="N7635">
        <v>2</v>
      </c>
      <c r="T7635" t="s">
        <v>44665</v>
      </c>
      <c r="U7635" t="s">
        <v>44665</v>
      </c>
      <c r="V7635" t="s">
        <v>44665</v>
      </c>
    </row>
    <row r="7636" spans="1:22" x14ac:dyDescent="0.3">
      <c r="A7636">
        <v>14153</v>
      </c>
      <c r="B7636" t="s">
        <v>22142</v>
      </c>
      <c r="C7636" t="s">
        <v>22143</v>
      </c>
      <c r="D7636">
        <v>18</v>
      </c>
      <c r="E7636">
        <v>20</v>
      </c>
      <c r="G7636">
        <v>10</v>
      </c>
      <c r="L7636" t="s">
        <v>12086</v>
      </c>
      <c r="M7636">
        <v>7</v>
      </c>
      <c r="N7636">
        <v>2</v>
      </c>
      <c r="T7636" t="s">
        <v>44666</v>
      </c>
      <c r="U7636" t="s">
        <v>44666</v>
      </c>
      <c r="V7636" t="s">
        <v>44666</v>
      </c>
    </row>
    <row r="7637" spans="1:22" x14ac:dyDescent="0.3">
      <c r="A7637">
        <v>14154</v>
      </c>
      <c r="B7637" t="s">
        <v>22144</v>
      </c>
      <c r="C7637" t="s">
        <v>22145</v>
      </c>
      <c r="D7637">
        <v>18</v>
      </c>
      <c r="E7637">
        <v>20</v>
      </c>
      <c r="G7637">
        <v>10</v>
      </c>
      <c r="L7637" t="s">
        <v>12086</v>
      </c>
      <c r="M7637">
        <v>7</v>
      </c>
      <c r="N7637">
        <v>2</v>
      </c>
      <c r="T7637" t="s">
        <v>44667</v>
      </c>
      <c r="U7637" t="s">
        <v>44667</v>
      </c>
      <c r="V7637" t="s">
        <v>44667</v>
      </c>
    </row>
    <row r="7638" spans="1:22" x14ac:dyDescent="0.3">
      <c r="A7638">
        <v>14155</v>
      </c>
      <c r="B7638" t="s">
        <v>22146</v>
      </c>
      <c r="C7638" t="s">
        <v>22147</v>
      </c>
      <c r="D7638">
        <v>18</v>
      </c>
      <c r="E7638">
        <v>20</v>
      </c>
      <c r="G7638">
        <v>10</v>
      </c>
      <c r="L7638" t="s">
        <v>12086</v>
      </c>
      <c r="M7638">
        <v>7</v>
      </c>
      <c r="N7638">
        <v>2</v>
      </c>
      <c r="T7638" t="s">
        <v>44668</v>
      </c>
      <c r="U7638" t="s">
        <v>44668</v>
      </c>
      <c r="V7638" t="s">
        <v>44668</v>
      </c>
    </row>
    <row r="7639" spans="1:22" x14ac:dyDescent="0.3">
      <c r="A7639">
        <v>14156</v>
      </c>
      <c r="B7639" t="s">
        <v>22148</v>
      </c>
      <c r="C7639" t="s">
        <v>20345</v>
      </c>
      <c r="D7639">
        <v>18</v>
      </c>
      <c r="E7639">
        <v>20</v>
      </c>
      <c r="G7639">
        <v>10</v>
      </c>
      <c r="L7639" t="s">
        <v>12086</v>
      </c>
      <c r="M7639">
        <v>7</v>
      </c>
      <c r="N7639">
        <v>2</v>
      </c>
      <c r="T7639" t="s">
        <v>44360</v>
      </c>
      <c r="U7639" t="s">
        <v>44360</v>
      </c>
      <c r="V7639" t="s">
        <v>44360</v>
      </c>
    </row>
    <row r="7640" spans="1:22" x14ac:dyDescent="0.3">
      <c r="A7640">
        <v>14157</v>
      </c>
      <c r="B7640" t="s">
        <v>22149</v>
      </c>
      <c r="C7640" t="s">
        <v>20347</v>
      </c>
      <c r="D7640">
        <v>18</v>
      </c>
      <c r="E7640">
        <v>20</v>
      </c>
      <c r="G7640">
        <v>10</v>
      </c>
      <c r="L7640" t="s">
        <v>12086</v>
      </c>
      <c r="M7640">
        <v>7</v>
      </c>
      <c r="N7640">
        <v>2</v>
      </c>
      <c r="T7640" t="s">
        <v>44361</v>
      </c>
      <c r="U7640" t="s">
        <v>44361</v>
      </c>
      <c r="V7640" t="s">
        <v>44361</v>
      </c>
    </row>
    <row r="7641" spans="1:22" x14ac:dyDescent="0.3">
      <c r="A7641">
        <v>14158</v>
      </c>
      <c r="B7641" t="s">
        <v>22150</v>
      </c>
      <c r="C7641" t="s">
        <v>20349</v>
      </c>
      <c r="D7641">
        <v>18</v>
      </c>
      <c r="E7641">
        <v>20</v>
      </c>
      <c r="G7641">
        <v>10</v>
      </c>
      <c r="L7641" t="s">
        <v>12086</v>
      </c>
      <c r="M7641">
        <v>7</v>
      </c>
      <c r="N7641">
        <v>2</v>
      </c>
      <c r="T7641" t="s">
        <v>44362</v>
      </c>
      <c r="U7641" t="s">
        <v>44362</v>
      </c>
      <c r="V7641" t="s">
        <v>44362</v>
      </c>
    </row>
    <row r="7642" spans="1:22" x14ac:dyDescent="0.3">
      <c r="A7642">
        <v>14159</v>
      </c>
      <c r="B7642" t="s">
        <v>22151</v>
      </c>
      <c r="C7642" t="s">
        <v>20351</v>
      </c>
      <c r="D7642">
        <v>18</v>
      </c>
      <c r="E7642">
        <v>20</v>
      </c>
      <c r="G7642">
        <v>10</v>
      </c>
      <c r="L7642" t="s">
        <v>12086</v>
      </c>
      <c r="M7642">
        <v>7</v>
      </c>
      <c r="N7642">
        <v>2</v>
      </c>
      <c r="T7642" t="s">
        <v>44363</v>
      </c>
      <c r="U7642" t="s">
        <v>44363</v>
      </c>
      <c r="V7642" t="s">
        <v>44363</v>
      </c>
    </row>
    <row r="7643" spans="1:22" x14ac:dyDescent="0.3">
      <c r="A7643">
        <v>14160</v>
      </c>
      <c r="B7643" t="s">
        <v>22152</v>
      </c>
      <c r="C7643" t="s">
        <v>20353</v>
      </c>
      <c r="D7643">
        <v>18</v>
      </c>
      <c r="E7643">
        <v>20</v>
      </c>
      <c r="G7643">
        <v>10</v>
      </c>
      <c r="L7643" t="s">
        <v>12086</v>
      </c>
      <c r="M7643">
        <v>7</v>
      </c>
      <c r="N7643">
        <v>2</v>
      </c>
      <c r="T7643" t="s">
        <v>44364</v>
      </c>
      <c r="U7643" t="s">
        <v>44364</v>
      </c>
      <c r="V7643" t="s">
        <v>44364</v>
      </c>
    </row>
    <row r="7644" spans="1:22" x14ac:dyDescent="0.3">
      <c r="A7644">
        <v>14161</v>
      </c>
      <c r="B7644" t="s">
        <v>22153</v>
      </c>
      <c r="C7644" t="s">
        <v>20355</v>
      </c>
      <c r="D7644">
        <v>18</v>
      </c>
      <c r="E7644">
        <v>20</v>
      </c>
      <c r="G7644">
        <v>10</v>
      </c>
      <c r="L7644" t="s">
        <v>12086</v>
      </c>
      <c r="M7644">
        <v>7</v>
      </c>
      <c r="N7644">
        <v>2</v>
      </c>
      <c r="T7644" t="s">
        <v>40115</v>
      </c>
      <c r="U7644" t="s">
        <v>40115</v>
      </c>
      <c r="V7644" t="s">
        <v>40115</v>
      </c>
    </row>
    <row r="7645" spans="1:22" x14ac:dyDescent="0.3">
      <c r="A7645">
        <v>14162</v>
      </c>
      <c r="B7645" t="s">
        <v>22154</v>
      </c>
      <c r="C7645" t="s">
        <v>20357</v>
      </c>
      <c r="D7645">
        <v>18</v>
      </c>
      <c r="E7645">
        <v>20</v>
      </c>
      <c r="G7645">
        <v>10</v>
      </c>
      <c r="L7645" t="s">
        <v>12086</v>
      </c>
      <c r="M7645">
        <v>7</v>
      </c>
      <c r="N7645">
        <v>2</v>
      </c>
      <c r="T7645" t="s">
        <v>44365</v>
      </c>
      <c r="U7645" t="s">
        <v>44365</v>
      </c>
      <c r="V7645" t="s">
        <v>44365</v>
      </c>
    </row>
    <row r="7646" spans="1:22" x14ac:dyDescent="0.3">
      <c r="A7646">
        <v>14163</v>
      </c>
      <c r="B7646" t="s">
        <v>22155</v>
      </c>
      <c r="C7646" t="s">
        <v>20359</v>
      </c>
      <c r="D7646">
        <v>18</v>
      </c>
      <c r="E7646">
        <v>20</v>
      </c>
      <c r="G7646">
        <v>10</v>
      </c>
      <c r="L7646" t="s">
        <v>12086</v>
      </c>
      <c r="M7646">
        <v>7</v>
      </c>
      <c r="N7646">
        <v>2</v>
      </c>
      <c r="T7646" t="s">
        <v>44366</v>
      </c>
      <c r="U7646" t="s">
        <v>44366</v>
      </c>
      <c r="V7646" t="s">
        <v>44366</v>
      </c>
    </row>
    <row r="7647" spans="1:22" x14ac:dyDescent="0.3">
      <c r="A7647">
        <v>14164</v>
      </c>
      <c r="B7647" t="s">
        <v>22156</v>
      </c>
      <c r="C7647" t="s">
        <v>20361</v>
      </c>
      <c r="D7647">
        <v>18</v>
      </c>
      <c r="E7647">
        <v>20</v>
      </c>
      <c r="G7647">
        <v>10</v>
      </c>
      <c r="L7647" t="s">
        <v>12086</v>
      </c>
      <c r="M7647">
        <v>7</v>
      </c>
      <c r="N7647">
        <v>2</v>
      </c>
      <c r="T7647" t="s">
        <v>44367</v>
      </c>
      <c r="U7647" t="s">
        <v>44367</v>
      </c>
      <c r="V7647" t="s">
        <v>44367</v>
      </c>
    </row>
    <row r="7648" spans="1:22" x14ac:dyDescent="0.3">
      <c r="A7648">
        <v>14165</v>
      </c>
      <c r="B7648" t="s">
        <v>22157</v>
      </c>
      <c r="C7648" t="s">
        <v>20363</v>
      </c>
      <c r="D7648">
        <v>18</v>
      </c>
      <c r="E7648">
        <v>20</v>
      </c>
      <c r="G7648">
        <v>10</v>
      </c>
      <c r="L7648" t="s">
        <v>12086</v>
      </c>
      <c r="M7648">
        <v>7</v>
      </c>
      <c r="N7648">
        <v>2</v>
      </c>
      <c r="T7648" t="s">
        <v>44368</v>
      </c>
      <c r="U7648" t="s">
        <v>44368</v>
      </c>
      <c r="V7648" t="s">
        <v>44368</v>
      </c>
    </row>
    <row r="7649" spans="1:22" x14ac:dyDescent="0.3">
      <c r="A7649">
        <v>14166</v>
      </c>
      <c r="B7649" t="s">
        <v>22158</v>
      </c>
      <c r="C7649" t="s">
        <v>20365</v>
      </c>
      <c r="D7649">
        <v>18</v>
      </c>
      <c r="E7649">
        <v>20</v>
      </c>
      <c r="G7649">
        <v>10</v>
      </c>
      <c r="L7649" t="s">
        <v>12086</v>
      </c>
      <c r="M7649">
        <v>7</v>
      </c>
      <c r="N7649">
        <v>2</v>
      </c>
      <c r="T7649" t="s">
        <v>44369</v>
      </c>
      <c r="U7649" t="s">
        <v>44369</v>
      </c>
      <c r="V7649" t="s">
        <v>44369</v>
      </c>
    </row>
    <row r="7650" spans="1:22" x14ac:dyDescent="0.3">
      <c r="A7650">
        <v>14167</v>
      </c>
      <c r="B7650" t="s">
        <v>22159</v>
      </c>
      <c r="C7650" t="s">
        <v>20367</v>
      </c>
      <c r="D7650">
        <v>18</v>
      </c>
      <c r="E7650">
        <v>20</v>
      </c>
      <c r="G7650">
        <v>10</v>
      </c>
      <c r="L7650" t="s">
        <v>12086</v>
      </c>
      <c r="M7650">
        <v>7</v>
      </c>
      <c r="N7650">
        <v>2</v>
      </c>
      <c r="T7650" t="s">
        <v>44370</v>
      </c>
      <c r="U7650" t="s">
        <v>44370</v>
      </c>
      <c r="V7650" t="s">
        <v>44370</v>
      </c>
    </row>
    <row r="7651" spans="1:22" x14ac:dyDescent="0.3">
      <c r="A7651">
        <v>14168</v>
      </c>
      <c r="B7651" t="s">
        <v>22160</v>
      </c>
      <c r="C7651" t="s">
        <v>20369</v>
      </c>
      <c r="D7651">
        <v>18</v>
      </c>
      <c r="E7651">
        <v>20</v>
      </c>
      <c r="G7651">
        <v>10</v>
      </c>
      <c r="L7651" t="s">
        <v>12086</v>
      </c>
      <c r="M7651">
        <v>7</v>
      </c>
      <c r="N7651">
        <v>2</v>
      </c>
      <c r="T7651" t="s">
        <v>44371</v>
      </c>
      <c r="U7651" t="s">
        <v>44371</v>
      </c>
      <c r="V7651" t="s">
        <v>44371</v>
      </c>
    </row>
    <row r="7652" spans="1:22" x14ac:dyDescent="0.3">
      <c r="A7652">
        <v>14169</v>
      </c>
      <c r="B7652" t="s">
        <v>22161</v>
      </c>
      <c r="C7652" t="s">
        <v>20371</v>
      </c>
      <c r="D7652">
        <v>18</v>
      </c>
      <c r="E7652">
        <v>20</v>
      </c>
      <c r="G7652">
        <v>10</v>
      </c>
      <c r="L7652" t="s">
        <v>12086</v>
      </c>
      <c r="M7652">
        <v>7</v>
      </c>
      <c r="N7652">
        <v>2</v>
      </c>
      <c r="T7652" t="s">
        <v>44372</v>
      </c>
      <c r="U7652" t="s">
        <v>44372</v>
      </c>
      <c r="V7652" t="s">
        <v>44372</v>
      </c>
    </row>
    <row r="7653" spans="1:22" x14ac:dyDescent="0.3">
      <c r="A7653">
        <v>14170</v>
      </c>
      <c r="B7653" t="s">
        <v>22162</v>
      </c>
      <c r="C7653" t="s">
        <v>20373</v>
      </c>
      <c r="D7653">
        <v>18</v>
      </c>
      <c r="E7653">
        <v>20</v>
      </c>
      <c r="G7653">
        <v>10</v>
      </c>
      <c r="L7653" t="s">
        <v>12086</v>
      </c>
      <c r="M7653">
        <v>7</v>
      </c>
      <c r="N7653">
        <v>2</v>
      </c>
      <c r="T7653" t="s">
        <v>44373</v>
      </c>
      <c r="U7653" t="s">
        <v>44373</v>
      </c>
      <c r="V7653" t="s">
        <v>44373</v>
      </c>
    </row>
    <row r="7654" spans="1:22" x14ac:dyDescent="0.3">
      <c r="A7654">
        <v>14171</v>
      </c>
      <c r="B7654" t="s">
        <v>22163</v>
      </c>
      <c r="C7654" t="s">
        <v>20375</v>
      </c>
      <c r="D7654">
        <v>18</v>
      </c>
      <c r="E7654">
        <v>20</v>
      </c>
      <c r="G7654">
        <v>10</v>
      </c>
      <c r="L7654" t="s">
        <v>12086</v>
      </c>
      <c r="M7654">
        <v>7</v>
      </c>
      <c r="N7654">
        <v>2</v>
      </c>
      <c r="T7654" t="s">
        <v>44981</v>
      </c>
      <c r="U7654" t="s">
        <v>44981</v>
      </c>
      <c r="V7654" t="s">
        <v>44981</v>
      </c>
    </row>
    <row r="7655" spans="1:22" x14ac:dyDescent="0.3">
      <c r="A7655">
        <v>14172</v>
      </c>
      <c r="B7655" t="s">
        <v>22164</v>
      </c>
      <c r="C7655" t="s">
        <v>20377</v>
      </c>
      <c r="D7655">
        <v>18</v>
      </c>
      <c r="E7655">
        <v>20</v>
      </c>
      <c r="G7655">
        <v>10</v>
      </c>
      <c r="L7655" t="s">
        <v>12086</v>
      </c>
      <c r="M7655">
        <v>7</v>
      </c>
      <c r="N7655">
        <v>2</v>
      </c>
      <c r="T7655" t="s">
        <v>44375</v>
      </c>
      <c r="U7655" t="s">
        <v>44375</v>
      </c>
      <c r="V7655" t="s">
        <v>44375</v>
      </c>
    </row>
    <row r="7656" spans="1:22" x14ac:dyDescent="0.3">
      <c r="A7656">
        <v>14173</v>
      </c>
      <c r="B7656" t="s">
        <v>22165</v>
      </c>
      <c r="C7656" t="s">
        <v>20379</v>
      </c>
      <c r="D7656">
        <v>18</v>
      </c>
      <c r="E7656">
        <v>20</v>
      </c>
      <c r="G7656">
        <v>10</v>
      </c>
      <c r="L7656" t="s">
        <v>12086</v>
      </c>
      <c r="M7656">
        <v>7</v>
      </c>
      <c r="N7656">
        <v>2</v>
      </c>
      <c r="T7656" t="s">
        <v>44376</v>
      </c>
      <c r="U7656" t="s">
        <v>44376</v>
      </c>
      <c r="V7656" t="s">
        <v>44376</v>
      </c>
    </row>
    <row r="7657" spans="1:22" x14ac:dyDescent="0.3">
      <c r="A7657">
        <v>14174</v>
      </c>
      <c r="B7657" t="s">
        <v>22166</v>
      </c>
      <c r="C7657" t="s">
        <v>20381</v>
      </c>
      <c r="D7657">
        <v>18</v>
      </c>
      <c r="E7657">
        <v>20</v>
      </c>
      <c r="G7657">
        <v>10</v>
      </c>
      <c r="L7657" t="s">
        <v>12086</v>
      </c>
      <c r="M7657">
        <v>7</v>
      </c>
      <c r="N7657">
        <v>2</v>
      </c>
      <c r="T7657" t="s">
        <v>44377</v>
      </c>
      <c r="U7657" t="s">
        <v>44377</v>
      </c>
      <c r="V7657" t="s">
        <v>44377</v>
      </c>
    </row>
    <row r="7658" spans="1:22" x14ac:dyDescent="0.3">
      <c r="A7658">
        <v>14175</v>
      </c>
      <c r="B7658" t="s">
        <v>22167</v>
      </c>
      <c r="C7658" t="s">
        <v>22168</v>
      </c>
      <c r="D7658">
        <v>18</v>
      </c>
      <c r="E7658">
        <v>20</v>
      </c>
      <c r="G7658">
        <v>10</v>
      </c>
      <c r="L7658" t="s">
        <v>12086</v>
      </c>
      <c r="M7658">
        <v>7</v>
      </c>
      <c r="N7658">
        <v>2</v>
      </c>
      <c r="T7658" t="s">
        <v>44378</v>
      </c>
      <c r="U7658" t="s">
        <v>44378</v>
      </c>
      <c r="V7658" t="s">
        <v>44378</v>
      </c>
    </row>
    <row r="7659" spans="1:22" x14ac:dyDescent="0.3">
      <c r="A7659">
        <v>14176</v>
      </c>
      <c r="B7659" t="s">
        <v>22169</v>
      </c>
      <c r="C7659" t="s">
        <v>20385</v>
      </c>
      <c r="D7659">
        <v>18</v>
      </c>
      <c r="E7659">
        <v>20</v>
      </c>
      <c r="G7659">
        <v>10</v>
      </c>
      <c r="L7659" t="s">
        <v>12086</v>
      </c>
      <c r="M7659">
        <v>7</v>
      </c>
      <c r="N7659">
        <v>2</v>
      </c>
      <c r="T7659" t="s">
        <v>44379</v>
      </c>
      <c r="U7659" t="s">
        <v>44379</v>
      </c>
      <c r="V7659" t="s">
        <v>44379</v>
      </c>
    </row>
    <row r="7660" spans="1:22" x14ac:dyDescent="0.3">
      <c r="A7660">
        <v>14177</v>
      </c>
      <c r="B7660" t="s">
        <v>22170</v>
      </c>
      <c r="C7660" t="s">
        <v>20387</v>
      </c>
      <c r="D7660">
        <v>18</v>
      </c>
      <c r="E7660">
        <v>20</v>
      </c>
      <c r="G7660">
        <v>10</v>
      </c>
      <c r="L7660" t="s">
        <v>12086</v>
      </c>
      <c r="M7660">
        <v>7</v>
      </c>
      <c r="N7660">
        <v>2</v>
      </c>
      <c r="T7660" t="s">
        <v>44380</v>
      </c>
      <c r="U7660" t="s">
        <v>44380</v>
      </c>
      <c r="V7660" t="s">
        <v>44380</v>
      </c>
    </row>
    <row r="7661" spans="1:22" x14ac:dyDescent="0.3">
      <c r="A7661">
        <v>14178</v>
      </c>
      <c r="B7661" t="s">
        <v>22171</v>
      </c>
      <c r="C7661" t="s">
        <v>20389</v>
      </c>
      <c r="D7661">
        <v>18</v>
      </c>
      <c r="E7661">
        <v>20</v>
      </c>
      <c r="G7661">
        <v>10</v>
      </c>
      <c r="L7661" t="s">
        <v>12086</v>
      </c>
      <c r="M7661">
        <v>7</v>
      </c>
      <c r="N7661">
        <v>2</v>
      </c>
      <c r="T7661" t="s">
        <v>44381</v>
      </c>
      <c r="U7661" t="s">
        <v>44381</v>
      </c>
      <c r="V7661" t="s">
        <v>44381</v>
      </c>
    </row>
    <row r="7662" spans="1:22" x14ac:dyDescent="0.3">
      <c r="A7662">
        <v>14179</v>
      </c>
      <c r="B7662" t="s">
        <v>22172</v>
      </c>
      <c r="C7662" t="s">
        <v>21140</v>
      </c>
      <c r="D7662">
        <v>18</v>
      </c>
      <c r="E7662">
        <v>20</v>
      </c>
      <c r="G7662">
        <v>10</v>
      </c>
      <c r="L7662" t="s">
        <v>12086</v>
      </c>
      <c r="M7662">
        <v>7</v>
      </c>
      <c r="N7662">
        <v>2</v>
      </c>
      <c r="T7662" t="s">
        <v>44602</v>
      </c>
      <c r="U7662" t="s">
        <v>44602</v>
      </c>
      <c r="V7662" t="s">
        <v>44602</v>
      </c>
    </row>
    <row r="7663" spans="1:22" x14ac:dyDescent="0.3">
      <c r="A7663">
        <v>14180</v>
      </c>
      <c r="B7663" t="s">
        <v>22173</v>
      </c>
      <c r="C7663" t="s">
        <v>21142</v>
      </c>
      <c r="D7663">
        <v>18</v>
      </c>
      <c r="E7663">
        <v>20</v>
      </c>
      <c r="G7663">
        <v>10</v>
      </c>
      <c r="L7663" t="s">
        <v>12086</v>
      </c>
      <c r="M7663">
        <v>7</v>
      </c>
      <c r="N7663">
        <v>2</v>
      </c>
      <c r="T7663" t="s">
        <v>44603</v>
      </c>
      <c r="U7663" t="s">
        <v>44603</v>
      </c>
      <c r="V7663" t="s">
        <v>44603</v>
      </c>
    </row>
    <row r="7664" spans="1:22" x14ac:dyDescent="0.3">
      <c r="A7664">
        <v>14181</v>
      </c>
      <c r="B7664" t="s">
        <v>22174</v>
      </c>
      <c r="C7664" t="s">
        <v>21144</v>
      </c>
      <c r="D7664">
        <v>18</v>
      </c>
      <c r="E7664">
        <v>20</v>
      </c>
      <c r="G7664">
        <v>10</v>
      </c>
      <c r="L7664" t="s">
        <v>12086</v>
      </c>
      <c r="M7664">
        <v>7</v>
      </c>
      <c r="N7664">
        <v>2</v>
      </c>
      <c r="T7664" t="s">
        <v>44604</v>
      </c>
      <c r="U7664" t="s">
        <v>44604</v>
      </c>
      <c r="V7664" t="s">
        <v>44604</v>
      </c>
    </row>
    <row r="7665" spans="1:22" x14ac:dyDescent="0.3">
      <c r="A7665">
        <v>14182</v>
      </c>
      <c r="B7665" t="s">
        <v>22175</v>
      </c>
      <c r="C7665" t="s">
        <v>21146</v>
      </c>
      <c r="D7665">
        <v>18</v>
      </c>
      <c r="E7665">
        <v>20</v>
      </c>
      <c r="G7665">
        <v>10</v>
      </c>
      <c r="L7665" t="s">
        <v>12086</v>
      </c>
      <c r="M7665">
        <v>7</v>
      </c>
      <c r="N7665">
        <v>2</v>
      </c>
      <c r="T7665" t="s">
        <v>44605</v>
      </c>
      <c r="U7665" t="s">
        <v>44605</v>
      </c>
      <c r="V7665" t="s">
        <v>44605</v>
      </c>
    </row>
    <row r="7666" spans="1:22" x14ac:dyDescent="0.3">
      <c r="A7666">
        <v>14183</v>
      </c>
      <c r="B7666" t="s">
        <v>22176</v>
      </c>
      <c r="C7666" t="s">
        <v>21148</v>
      </c>
      <c r="D7666">
        <v>18</v>
      </c>
      <c r="E7666">
        <v>20</v>
      </c>
      <c r="G7666">
        <v>10</v>
      </c>
      <c r="L7666" t="s">
        <v>12086</v>
      </c>
      <c r="M7666">
        <v>7</v>
      </c>
      <c r="N7666">
        <v>2</v>
      </c>
      <c r="T7666" t="s">
        <v>44606</v>
      </c>
      <c r="U7666" t="s">
        <v>44606</v>
      </c>
      <c r="V7666" t="s">
        <v>44606</v>
      </c>
    </row>
    <row r="7667" spans="1:22" x14ac:dyDescent="0.3">
      <c r="A7667">
        <v>14184</v>
      </c>
      <c r="B7667" t="s">
        <v>22177</v>
      </c>
      <c r="C7667" t="s">
        <v>21150</v>
      </c>
      <c r="D7667">
        <v>18</v>
      </c>
      <c r="E7667">
        <v>20</v>
      </c>
      <c r="G7667">
        <v>10</v>
      </c>
      <c r="L7667" t="s">
        <v>12086</v>
      </c>
      <c r="M7667">
        <v>7</v>
      </c>
      <c r="N7667">
        <v>2</v>
      </c>
      <c r="T7667" t="s">
        <v>44607</v>
      </c>
      <c r="U7667" t="s">
        <v>44607</v>
      </c>
      <c r="V7667" t="s">
        <v>44607</v>
      </c>
    </row>
    <row r="7668" spans="1:22" x14ac:dyDescent="0.3">
      <c r="A7668">
        <v>14185</v>
      </c>
      <c r="B7668" t="s">
        <v>22178</v>
      </c>
      <c r="C7668" t="s">
        <v>21152</v>
      </c>
      <c r="D7668">
        <v>18</v>
      </c>
      <c r="E7668">
        <v>20</v>
      </c>
      <c r="G7668">
        <v>10</v>
      </c>
      <c r="L7668" t="s">
        <v>12086</v>
      </c>
      <c r="M7668">
        <v>7</v>
      </c>
      <c r="N7668">
        <v>2</v>
      </c>
      <c r="T7668" t="s">
        <v>44608</v>
      </c>
      <c r="U7668" t="s">
        <v>44608</v>
      </c>
      <c r="V7668" t="s">
        <v>44608</v>
      </c>
    </row>
    <row r="7669" spans="1:22" x14ac:dyDescent="0.3">
      <c r="A7669">
        <v>14186</v>
      </c>
      <c r="B7669" t="s">
        <v>22179</v>
      </c>
      <c r="C7669" t="s">
        <v>21154</v>
      </c>
      <c r="D7669">
        <v>18</v>
      </c>
      <c r="E7669">
        <v>20</v>
      </c>
      <c r="G7669">
        <v>10</v>
      </c>
      <c r="L7669" t="s">
        <v>12086</v>
      </c>
      <c r="M7669">
        <v>7</v>
      </c>
      <c r="N7669">
        <v>2</v>
      </c>
      <c r="T7669" t="s">
        <v>44609</v>
      </c>
      <c r="U7669" t="s">
        <v>44609</v>
      </c>
      <c r="V7669" t="s">
        <v>44609</v>
      </c>
    </row>
    <row r="7670" spans="1:22" x14ac:dyDescent="0.3">
      <c r="A7670">
        <v>14187</v>
      </c>
      <c r="B7670" t="s">
        <v>22180</v>
      </c>
      <c r="C7670" t="s">
        <v>21156</v>
      </c>
      <c r="D7670">
        <v>18</v>
      </c>
      <c r="E7670">
        <v>20</v>
      </c>
      <c r="G7670">
        <v>10</v>
      </c>
      <c r="L7670" t="s">
        <v>12086</v>
      </c>
      <c r="M7670">
        <v>7</v>
      </c>
      <c r="N7670">
        <v>2</v>
      </c>
      <c r="T7670" t="s">
        <v>44610</v>
      </c>
      <c r="U7670" t="s">
        <v>44610</v>
      </c>
      <c r="V7670" t="s">
        <v>44610</v>
      </c>
    </row>
    <row r="7671" spans="1:22" x14ac:dyDescent="0.3">
      <c r="A7671">
        <v>14188</v>
      </c>
      <c r="B7671" t="s">
        <v>22181</v>
      </c>
      <c r="C7671" t="s">
        <v>21158</v>
      </c>
      <c r="D7671">
        <v>18</v>
      </c>
      <c r="E7671">
        <v>20</v>
      </c>
      <c r="G7671">
        <v>10</v>
      </c>
      <c r="L7671" t="s">
        <v>12086</v>
      </c>
      <c r="M7671">
        <v>7</v>
      </c>
      <c r="N7671">
        <v>2</v>
      </c>
      <c r="T7671" t="s">
        <v>44611</v>
      </c>
      <c r="U7671" t="s">
        <v>44611</v>
      </c>
      <c r="V7671" t="s">
        <v>44611</v>
      </c>
    </row>
    <row r="7672" spans="1:22" x14ac:dyDescent="0.3">
      <c r="A7672">
        <v>14189</v>
      </c>
      <c r="B7672" t="s">
        <v>22182</v>
      </c>
      <c r="C7672" t="s">
        <v>21160</v>
      </c>
      <c r="D7672">
        <v>18</v>
      </c>
      <c r="E7672">
        <v>20</v>
      </c>
      <c r="G7672">
        <v>10</v>
      </c>
      <c r="L7672" t="s">
        <v>12086</v>
      </c>
      <c r="M7672">
        <v>7</v>
      </c>
      <c r="N7672">
        <v>2</v>
      </c>
      <c r="T7672" t="s">
        <v>44612</v>
      </c>
      <c r="U7672" t="s">
        <v>44612</v>
      </c>
      <c r="V7672" t="s">
        <v>44612</v>
      </c>
    </row>
    <row r="7673" spans="1:22" x14ac:dyDescent="0.3">
      <c r="A7673">
        <v>14190</v>
      </c>
      <c r="B7673" t="s">
        <v>22183</v>
      </c>
      <c r="C7673" t="s">
        <v>21162</v>
      </c>
      <c r="D7673">
        <v>18</v>
      </c>
      <c r="E7673">
        <v>20</v>
      </c>
      <c r="G7673">
        <v>10</v>
      </c>
      <c r="L7673" t="s">
        <v>12086</v>
      </c>
      <c r="M7673">
        <v>7</v>
      </c>
      <c r="N7673">
        <v>2</v>
      </c>
      <c r="T7673" t="s">
        <v>44613</v>
      </c>
      <c r="U7673" t="s">
        <v>44613</v>
      </c>
      <c r="V7673" t="s">
        <v>44613</v>
      </c>
    </row>
    <row r="7674" spans="1:22" x14ac:dyDescent="0.3">
      <c r="A7674">
        <v>14191</v>
      </c>
      <c r="B7674" t="s">
        <v>22184</v>
      </c>
      <c r="C7674" t="s">
        <v>21163</v>
      </c>
      <c r="D7674">
        <v>18</v>
      </c>
      <c r="E7674">
        <v>20</v>
      </c>
      <c r="G7674">
        <v>10</v>
      </c>
      <c r="L7674" t="s">
        <v>12086</v>
      </c>
      <c r="M7674">
        <v>7</v>
      </c>
      <c r="N7674">
        <v>2</v>
      </c>
      <c r="T7674" t="s">
        <v>40462</v>
      </c>
      <c r="U7674" t="s">
        <v>40462</v>
      </c>
      <c r="V7674" t="s">
        <v>40462</v>
      </c>
    </row>
    <row r="7675" spans="1:22" x14ac:dyDescent="0.3">
      <c r="A7675">
        <v>14192</v>
      </c>
      <c r="B7675" t="s">
        <v>22185</v>
      </c>
      <c r="C7675" t="s">
        <v>21165</v>
      </c>
      <c r="D7675">
        <v>18</v>
      </c>
      <c r="E7675">
        <v>20</v>
      </c>
      <c r="G7675">
        <v>10</v>
      </c>
      <c r="L7675" t="s">
        <v>12086</v>
      </c>
      <c r="M7675">
        <v>7</v>
      </c>
      <c r="N7675">
        <v>2</v>
      </c>
      <c r="T7675" t="s">
        <v>44614</v>
      </c>
      <c r="U7675" t="s">
        <v>44614</v>
      </c>
      <c r="V7675" t="s">
        <v>44614</v>
      </c>
    </row>
    <row r="7676" spans="1:22" x14ac:dyDescent="0.3">
      <c r="A7676">
        <v>14193</v>
      </c>
      <c r="B7676" t="s">
        <v>22186</v>
      </c>
      <c r="C7676" t="s">
        <v>21167</v>
      </c>
      <c r="D7676">
        <v>18</v>
      </c>
      <c r="E7676">
        <v>20</v>
      </c>
      <c r="G7676">
        <v>10</v>
      </c>
      <c r="L7676" t="s">
        <v>12086</v>
      </c>
      <c r="M7676">
        <v>7</v>
      </c>
      <c r="N7676">
        <v>2</v>
      </c>
      <c r="T7676" t="s">
        <v>44615</v>
      </c>
      <c r="U7676" t="s">
        <v>44615</v>
      </c>
      <c r="V7676" t="s">
        <v>44615</v>
      </c>
    </row>
    <row r="7677" spans="1:22" x14ac:dyDescent="0.3">
      <c r="A7677">
        <v>14194</v>
      </c>
      <c r="B7677" t="s">
        <v>22187</v>
      </c>
      <c r="C7677" t="s">
        <v>22188</v>
      </c>
      <c r="D7677">
        <v>18</v>
      </c>
      <c r="E7677">
        <v>20</v>
      </c>
      <c r="G7677">
        <v>10</v>
      </c>
      <c r="L7677" t="s">
        <v>12086</v>
      </c>
      <c r="M7677">
        <v>7</v>
      </c>
      <c r="N7677">
        <v>2</v>
      </c>
      <c r="T7677" t="s">
        <v>44616</v>
      </c>
      <c r="U7677" t="s">
        <v>44616</v>
      </c>
      <c r="V7677" t="s">
        <v>44616</v>
      </c>
    </row>
    <row r="7678" spans="1:22" x14ac:dyDescent="0.3">
      <c r="A7678">
        <v>14195</v>
      </c>
      <c r="B7678" t="s">
        <v>22189</v>
      </c>
      <c r="C7678" t="s">
        <v>21171</v>
      </c>
      <c r="D7678">
        <v>18</v>
      </c>
      <c r="E7678">
        <v>20</v>
      </c>
      <c r="G7678">
        <v>10</v>
      </c>
      <c r="L7678" t="s">
        <v>12086</v>
      </c>
      <c r="M7678">
        <v>7</v>
      </c>
      <c r="N7678">
        <v>2</v>
      </c>
      <c r="T7678" t="s">
        <v>44617</v>
      </c>
      <c r="U7678" t="s">
        <v>44617</v>
      </c>
      <c r="V7678" t="s">
        <v>44617</v>
      </c>
    </row>
    <row r="7679" spans="1:22" x14ac:dyDescent="0.3">
      <c r="A7679">
        <v>14196</v>
      </c>
      <c r="B7679" t="s">
        <v>22190</v>
      </c>
      <c r="C7679" t="s">
        <v>21173</v>
      </c>
      <c r="D7679">
        <v>18</v>
      </c>
      <c r="E7679">
        <v>20</v>
      </c>
      <c r="G7679">
        <v>10</v>
      </c>
      <c r="L7679" t="s">
        <v>12086</v>
      </c>
      <c r="M7679">
        <v>7</v>
      </c>
      <c r="N7679">
        <v>2</v>
      </c>
      <c r="T7679" t="s">
        <v>44618</v>
      </c>
      <c r="U7679" t="s">
        <v>44618</v>
      </c>
      <c r="V7679" t="s">
        <v>44618</v>
      </c>
    </row>
    <row r="7680" spans="1:22" x14ac:dyDescent="0.3">
      <c r="A7680">
        <v>14197</v>
      </c>
      <c r="B7680" t="s">
        <v>22191</v>
      </c>
      <c r="C7680" t="s">
        <v>21175</v>
      </c>
      <c r="D7680">
        <v>18</v>
      </c>
      <c r="E7680">
        <v>20</v>
      </c>
      <c r="G7680">
        <v>10</v>
      </c>
      <c r="L7680" t="s">
        <v>12086</v>
      </c>
      <c r="M7680">
        <v>7</v>
      </c>
      <c r="N7680">
        <v>2</v>
      </c>
      <c r="T7680" t="s">
        <v>44619</v>
      </c>
      <c r="U7680" t="s">
        <v>44619</v>
      </c>
      <c r="V7680" t="s">
        <v>44619</v>
      </c>
    </row>
    <row r="7681" spans="1:22" x14ac:dyDescent="0.3">
      <c r="A7681">
        <v>14198</v>
      </c>
      <c r="B7681" t="s">
        <v>22192</v>
      </c>
      <c r="C7681" t="s">
        <v>22193</v>
      </c>
      <c r="D7681">
        <v>18</v>
      </c>
      <c r="E7681">
        <v>20</v>
      </c>
      <c r="G7681">
        <v>10</v>
      </c>
      <c r="L7681" t="s">
        <v>12086</v>
      </c>
      <c r="M7681">
        <v>7</v>
      </c>
      <c r="N7681">
        <v>2</v>
      </c>
      <c r="T7681" t="s">
        <v>44620</v>
      </c>
      <c r="U7681" t="s">
        <v>44620</v>
      </c>
      <c r="V7681" t="s">
        <v>44620</v>
      </c>
    </row>
    <row r="7682" spans="1:22" x14ac:dyDescent="0.3">
      <c r="A7682">
        <v>14199</v>
      </c>
      <c r="B7682" t="s">
        <v>22194</v>
      </c>
      <c r="C7682" t="s">
        <v>21179</v>
      </c>
      <c r="D7682">
        <v>18</v>
      </c>
      <c r="E7682">
        <v>20</v>
      </c>
      <c r="G7682">
        <v>10</v>
      </c>
      <c r="L7682" t="s">
        <v>12086</v>
      </c>
      <c r="M7682">
        <v>7</v>
      </c>
      <c r="N7682">
        <v>2</v>
      </c>
      <c r="T7682" t="s">
        <v>44982</v>
      </c>
      <c r="U7682" t="s">
        <v>44982</v>
      </c>
      <c r="V7682" t="s">
        <v>44982</v>
      </c>
    </row>
    <row r="7683" spans="1:22" x14ac:dyDescent="0.3">
      <c r="A7683">
        <v>14200</v>
      </c>
      <c r="B7683" t="s">
        <v>22195</v>
      </c>
      <c r="C7683" t="s">
        <v>21181</v>
      </c>
      <c r="D7683">
        <v>18</v>
      </c>
      <c r="E7683">
        <v>20</v>
      </c>
      <c r="G7683">
        <v>10</v>
      </c>
      <c r="L7683" t="s">
        <v>12086</v>
      </c>
      <c r="M7683">
        <v>7</v>
      </c>
      <c r="N7683">
        <v>2</v>
      </c>
      <c r="T7683" t="s">
        <v>44983</v>
      </c>
      <c r="U7683" t="s">
        <v>44983</v>
      </c>
      <c r="V7683" t="s">
        <v>44983</v>
      </c>
    </row>
    <row r="7684" spans="1:22" x14ac:dyDescent="0.3">
      <c r="A7684">
        <v>14201</v>
      </c>
      <c r="B7684" t="s">
        <v>22196</v>
      </c>
      <c r="C7684" t="s">
        <v>21183</v>
      </c>
      <c r="D7684">
        <v>18</v>
      </c>
      <c r="E7684">
        <v>20</v>
      </c>
      <c r="G7684">
        <v>10</v>
      </c>
      <c r="L7684" t="s">
        <v>12086</v>
      </c>
      <c r="M7684">
        <v>7</v>
      </c>
      <c r="N7684">
        <v>2</v>
      </c>
      <c r="T7684" t="s">
        <v>44623</v>
      </c>
      <c r="U7684" t="s">
        <v>44623</v>
      </c>
      <c r="V7684" t="s">
        <v>44623</v>
      </c>
    </row>
    <row r="7685" spans="1:22" x14ac:dyDescent="0.3">
      <c r="A7685">
        <v>14202</v>
      </c>
      <c r="B7685" t="s">
        <v>22197</v>
      </c>
      <c r="C7685" t="s">
        <v>21185</v>
      </c>
      <c r="D7685">
        <v>18</v>
      </c>
      <c r="E7685">
        <v>20</v>
      </c>
      <c r="G7685">
        <v>10</v>
      </c>
      <c r="L7685" t="s">
        <v>12086</v>
      </c>
      <c r="M7685">
        <v>7</v>
      </c>
      <c r="N7685">
        <v>2</v>
      </c>
      <c r="T7685" t="s">
        <v>44624</v>
      </c>
      <c r="U7685" t="s">
        <v>44624</v>
      </c>
      <c r="V7685" t="s">
        <v>44624</v>
      </c>
    </row>
    <row r="7686" spans="1:22" x14ac:dyDescent="0.3">
      <c r="A7686">
        <v>14203</v>
      </c>
      <c r="B7686" t="s">
        <v>22198</v>
      </c>
      <c r="C7686" t="s">
        <v>21187</v>
      </c>
      <c r="D7686">
        <v>18</v>
      </c>
      <c r="E7686">
        <v>20</v>
      </c>
      <c r="G7686">
        <v>10</v>
      </c>
      <c r="L7686" t="s">
        <v>12086</v>
      </c>
      <c r="M7686">
        <v>7</v>
      </c>
      <c r="N7686">
        <v>2</v>
      </c>
      <c r="T7686" t="s">
        <v>44625</v>
      </c>
      <c r="U7686" t="s">
        <v>44625</v>
      </c>
      <c r="V7686" t="s">
        <v>44625</v>
      </c>
    </row>
    <row r="7687" spans="1:22" x14ac:dyDescent="0.3">
      <c r="A7687">
        <v>14204</v>
      </c>
      <c r="B7687" t="s">
        <v>22199</v>
      </c>
      <c r="C7687" t="s">
        <v>21189</v>
      </c>
      <c r="D7687">
        <v>18</v>
      </c>
      <c r="E7687">
        <v>20</v>
      </c>
      <c r="G7687">
        <v>10</v>
      </c>
      <c r="L7687" t="s">
        <v>12086</v>
      </c>
      <c r="M7687">
        <v>7</v>
      </c>
      <c r="N7687">
        <v>2</v>
      </c>
      <c r="T7687" t="s">
        <v>44626</v>
      </c>
      <c r="U7687" t="s">
        <v>44626</v>
      </c>
      <c r="V7687" t="s">
        <v>44626</v>
      </c>
    </row>
    <row r="7688" spans="1:22" x14ac:dyDescent="0.3">
      <c r="A7688">
        <v>14205</v>
      </c>
      <c r="B7688" t="s">
        <v>22200</v>
      </c>
      <c r="C7688" t="s">
        <v>21191</v>
      </c>
      <c r="D7688">
        <v>18</v>
      </c>
      <c r="E7688">
        <v>20</v>
      </c>
      <c r="G7688">
        <v>10</v>
      </c>
      <c r="L7688" t="s">
        <v>12086</v>
      </c>
      <c r="M7688">
        <v>7</v>
      </c>
      <c r="N7688">
        <v>2</v>
      </c>
      <c r="T7688" t="s">
        <v>44627</v>
      </c>
      <c r="U7688" t="s">
        <v>44627</v>
      </c>
      <c r="V7688" t="s">
        <v>44627</v>
      </c>
    </row>
    <row r="7689" spans="1:22" x14ac:dyDescent="0.3">
      <c r="A7689">
        <v>14206</v>
      </c>
      <c r="B7689" t="s">
        <v>22201</v>
      </c>
      <c r="C7689" t="s">
        <v>21193</v>
      </c>
      <c r="D7689">
        <v>18</v>
      </c>
      <c r="E7689">
        <v>20</v>
      </c>
      <c r="G7689">
        <v>10</v>
      </c>
      <c r="L7689" t="s">
        <v>12086</v>
      </c>
      <c r="M7689">
        <v>7</v>
      </c>
      <c r="N7689">
        <v>2</v>
      </c>
      <c r="T7689" t="s">
        <v>44628</v>
      </c>
      <c r="U7689" t="s">
        <v>44628</v>
      </c>
      <c r="V7689" t="s">
        <v>44628</v>
      </c>
    </row>
    <row r="7690" spans="1:22" x14ac:dyDescent="0.3">
      <c r="A7690">
        <v>14207</v>
      </c>
      <c r="B7690" t="s">
        <v>22202</v>
      </c>
      <c r="C7690" t="s">
        <v>21195</v>
      </c>
      <c r="D7690">
        <v>18</v>
      </c>
      <c r="E7690">
        <v>20</v>
      </c>
      <c r="G7690">
        <v>10</v>
      </c>
      <c r="L7690" t="s">
        <v>12086</v>
      </c>
      <c r="M7690">
        <v>7</v>
      </c>
      <c r="N7690">
        <v>2</v>
      </c>
      <c r="T7690" t="s">
        <v>44629</v>
      </c>
      <c r="U7690" t="s">
        <v>44629</v>
      </c>
      <c r="V7690" t="s">
        <v>44629</v>
      </c>
    </row>
    <row r="7691" spans="1:22" x14ac:dyDescent="0.3">
      <c r="A7691">
        <v>14208</v>
      </c>
      <c r="B7691" t="s">
        <v>22203</v>
      </c>
      <c r="C7691" t="s">
        <v>22204</v>
      </c>
      <c r="D7691">
        <v>18</v>
      </c>
      <c r="E7691">
        <v>20</v>
      </c>
      <c r="G7691">
        <v>10</v>
      </c>
      <c r="L7691" t="s">
        <v>12086</v>
      </c>
      <c r="M7691">
        <v>7</v>
      </c>
      <c r="N7691">
        <v>2</v>
      </c>
      <c r="T7691" t="s">
        <v>44630</v>
      </c>
      <c r="U7691" t="s">
        <v>44630</v>
      </c>
      <c r="V7691" t="s">
        <v>44630</v>
      </c>
    </row>
    <row r="7692" spans="1:22" x14ac:dyDescent="0.3">
      <c r="A7692">
        <v>14209</v>
      </c>
      <c r="B7692" t="s">
        <v>22205</v>
      </c>
      <c r="C7692" t="s">
        <v>21199</v>
      </c>
      <c r="D7692">
        <v>18</v>
      </c>
      <c r="E7692">
        <v>20</v>
      </c>
      <c r="G7692">
        <v>10</v>
      </c>
      <c r="L7692" t="s">
        <v>12086</v>
      </c>
      <c r="M7692">
        <v>7</v>
      </c>
      <c r="N7692">
        <v>2</v>
      </c>
      <c r="T7692" t="s">
        <v>44631</v>
      </c>
      <c r="U7692" t="s">
        <v>44631</v>
      </c>
      <c r="V7692" t="s">
        <v>44631</v>
      </c>
    </row>
    <row r="7693" spans="1:22" x14ac:dyDescent="0.3">
      <c r="A7693">
        <v>14210</v>
      </c>
      <c r="B7693" t="s">
        <v>22206</v>
      </c>
      <c r="C7693" t="s">
        <v>21201</v>
      </c>
      <c r="D7693">
        <v>18</v>
      </c>
      <c r="E7693">
        <v>20</v>
      </c>
      <c r="G7693">
        <v>10</v>
      </c>
      <c r="L7693" t="s">
        <v>12086</v>
      </c>
      <c r="M7693">
        <v>7</v>
      </c>
      <c r="N7693">
        <v>2</v>
      </c>
      <c r="T7693" t="s">
        <v>44632</v>
      </c>
      <c r="U7693" t="s">
        <v>44632</v>
      </c>
      <c r="V7693" t="s">
        <v>44632</v>
      </c>
    </row>
    <row r="7694" spans="1:22" x14ac:dyDescent="0.3">
      <c r="A7694">
        <v>14211</v>
      </c>
      <c r="B7694" t="s">
        <v>22207</v>
      </c>
      <c r="C7694" t="s">
        <v>21203</v>
      </c>
      <c r="D7694">
        <v>18</v>
      </c>
      <c r="E7694">
        <v>20</v>
      </c>
      <c r="G7694">
        <v>10</v>
      </c>
      <c r="L7694" t="s">
        <v>12086</v>
      </c>
      <c r="M7694">
        <v>7</v>
      </c>
      <c r="N7694">
        <v>2</v>
      </c>
      <c r="T7694" t="s">
        <v>44633</v>
      </c>
      <c r="U7694" t="s">
        <v>44633</v>
      </c>
      <c r="V7694" t="s">
        <v>44633</v>
      </c>
    </row>
    <row r="7695" spans="1:22" x14ac:dyDescent="0.3">
      <c r="A7695">
        <v>14212</v>
      </c>
      <c r="B7695" t="s">
        <v>22208</v>
      </c>
      <c r="C7695" t="s">
        <v>21205</v>
      </c>
      <c r="D7695">
        <v>18</v>
      </c>
      <c r="E7695">
        <v>20</v>
      </c>
      <c r="G7695">
        <v>10</v>
      </c>
      <c r="L7695" t="s">
        <v>12086</v>
      </c>
      <c r="M7695">
        <v>7</v>
      </c>
      <c r="N7695">
        <v>2</v>
      </c>
      <c r="T7695" t="s">
        <v>44634</v>
      </c>
      <c r="U7695" t="s">
        <v>44634</v>
      </c>
      <c r="V7695" t="s">
        <v>44634</v>
      </c>
    </row>
    <row r="7696" spans="1:22" x14ac:dyDescent="0.3">
      <c r="A7696">
        <v>14213</v>
      </c>
      <c r="B7696" t="s">
        <v>22209</v>
      </c>
      <c r="C7696" t="s">
        <v>21207</v>
      </c>
      <c r="D7696">
        <v>18</v>
      </c>
      <c r="E7696">
        <v>20</v>
      </c>
      <c r="G7696">
        <v>10</v>
      </c>
      <c r="L7696" t="s">
        <v>12086</v>
      </c>
      <c r="M7696">
        <v>7</v>
      </c>
      <c r="N7696">
        <v>2</v>
      </c>
      <c r="T7696" t="s">
        <v>44635</v>
      </c>
      <c r="U7696" t="s">
        <v>44635</v>
      </c>
      <c r="V7696" t="s">
        <v>44635</v>
      </c>
    </row>
    <row r="7697" spans="1:22" x14ac:dyDescent="0.3">
      <c r="A7697">
        <v>14214</v>
      </c>
      <c r="B7697" t="s">
        <v>22210</v>
      </c>
      <c r="C7697" t="s">
        <v>21209</v>
      </c>
      <c r="D7697">
        <v>18</v>
      </c>
      <c r="E7697">
        <v>20</v>
      </c>
      <c r="G7697">
        <v>10</v>
      </c>
      <c r="L7697" t="s">
        <v>12086</v>
      </c>
      <c r="M7697">
        <v>7</v>
      </c>
      <c r="N7697">
        <v>2</v>
      </c>
      <c r="T7697" t="s">
        <v>44636</v>
      </c>
      <c r="U7697" t="s">
        <v>44636</v>
      </c>
      <c r="V7697" t="s">
        <v>44636</v>
      </c>
    </row>
    <row r="7698" spans="1:22" x14ac:dyDescent="0.3">
      <c r="A7698">
        <v>14215</v>
      </c>
      <c r="B7698" t="s">
        <v>22211</v>
      </c>
      <c r="C7698" t="s">
        <v>20349</v>
      </c>
      <c r="D7698">
        <v>18</v>
      </c>
      <c r="E7698">
        <v>20</v>
      </c>
      <c r="G7698">
        <v>10</v>
      </c>
      <c r="L7698" t="s">
        <v>12086</v>
      </c>
      <c r="M7698">
        <v>7</v>
      </c>
      <c r="N7698">
        <v>2</v>
      </c>
      <c r="T7698" t="s">
        <v>44637</v>
      </c>
      <c r="U7698" t="s">
        <v>44637</v>
      </c>
      <c r="V7698" t="s">
        <v>44637</v>
      </c>
    </row>
    <row r="7699" spans="1:22" x14ac:dyDescent="0.3">
      <c r="A7699">
        <v>14216</v>
      </c>
      <c r="B7699" t="s">
        <v>22212</v>
      </c>
      <c r="C7699" t="s">
        <v>21212</v>
      </c>
      <c r="D7699">
        <v>18</v>
      </c>
      <c r="E7699">
        <v>20</v>
      </c>
      <c r="G7699">
        <v>10</v>
      </c>
      <c r="L7699" t="s">
        <v>12086</v>
      </c>
      <c r="M7699">
        <v>7</v>
      </c>
      <c r="N7699">
        <v>2</v>
      </c>
      <c r="T7699" t="s">
        <v>44638</v>
      </c>
      <c r="U7699" t="s">
        <v>44638</v>
      </c>
      <c r="V7699" t="s">
        <v>44638</v>
      </c>
    </row>
    <row r="7700" spans="1:22" x14ac:dyDescent="0.3">
      <c r="A7700">
        <v>14217</v>
      </c>
      <c r="B7700" t="s">
        <v>22213</v>
      </c>
      <c r="C7700" t="s">
        <v>20383</v>
      </c>
      <c r="D7700">
        <v>18</v>
      </c>
      <c r="E7700">
        <v>20</v>
      </c>
      <c r="G7700">
        <v>10</v>
      </c>
      <c r="L7700" t="s">
        <v>12086</v>
      </c>
      <c r="M7700">
        <v>7</v>
      </c>
      <c r="N7700">
        <v>2</v>
      </c>
      <c r="T7700" t="s">
        <v>44639</v>
      </c>
      <c r="U7700" t="s">
        <v>44639</v>
      </c>
      <c r="V7700" t="s">
        <v>44639</v>
      </c>
    </row>
    <row r="7701" spans="1:22" x14ac:dyDescent="0.3">
      <c r="A7701">
        <v>14218</v>
      </c>
      <c r="B7701" t="s">
        <v>22214</v>
      </c>
      <c r="C7701" t="s">
        <v>21215</v>
      </c>
      <c r="D7701">
        <v>18</v>
      </c>
      <c r="E7701">
        <v>20</v>
      </c>
      <c r="G7701">
        <v>10</v>
      </c>
      <c r="L7701" t="s">
        <v>12086</v>
      </c>
      <c r="M7701">
        <v>7</v>
      </c>
      <c r="N7701">
        <v>2</v>
      </c>
      <c r="T7701" t="s">
        <v>44640</v>
      </c>
      <c r="U7701" t="s">
        <v>44640</v>
      </c>
      <c r="V7701" t="s">
        <v>44640</v>
      </c>
    </row>
    <row r="7702" spans="1:22" x14ac:dyDescent="0.3">
      <c r="A7702">
        <v>14219</v>
      </c>
      <c r="B7702" t="s">
        <v>22215</v>
      </c>
      <c r="C7702" t="s">
        <v>21217</v>
      </c>
      <c r="D7702">
        <v>18</v>
      </c>
      <c r="E7702">
        <v>20</v>
      </c>
      <c r="G7702">
        <v>10</v>
      </c>
      <c r="L7702" t="s">
        <v>12086</v>
      </c>
      <c r="M7702">
        <v>7</v>
      </c>
      <c r="N7702">
        <v>2</v>
      </c>
      <c r="T7702" t="s">
        <v>44641</v>
      </c>
      <c r="U7702" t="s">
        <v>44641</v>
      </c>
      <c r="V7702" t="s">
        <v>44641</v>
      </c>
    </row>
    <row r="7703" spans="1:22" x14ac:dyDescent="0.3">
      <c r="A7703">
        <v>14220</v>
      </c>
      <c r="B7703" t="s">
        <v>22216</v>
      </c>
      <c r="C7703" t="s">
        <v>21219</v>
      </c>
      <c r="D7703">
        <v>18</v>
      </c>
      <c r="E7703">
        <v>20</v>
      </c>
      <c r="G7703">
        <v>10</v>
      </c>
      <c r="L7703" t="s">
        <v>12086</v>
      </c>
      <c r="M7703">
        <v>7</v>
      </c>
      <c r="N7703">
        <v>2</v>
      </c>
      <c r="T7703" t="s">
        <v>44642</v>
      </c>
      <c r="U7703" t="s">
        <v>44642</v>
      </c>
      <c r="V7703" t="s">
        <v>44642</v>
      </c>
    </row>
    <row r="7704" spans="1:22" x14ac:dyDescent="0.3">
      <c r="A7704">
        <v>14221</v>
      </c>
      <c r="B7704" t="s">
        <v>22217</v>
      </c>
      <c r="C7704" t="s">
        <v>22218</v>
      </c>
      <c r="D7704">
        <v>18</v>
      </c>
      <c r="E7704">
        <v>20</v>
      </c>
      <c r="G7704">
        <v>10</v>
      </c>
      <c r="L7704" t="s">
        <v>12086</v>
      </c>
      <c r="M7704">
        <v>7</v>
      </c>
      <c r="N7704">
        <v>2</v>
      </c>
      <c r="T7704" t="s">
        <v>44984</v>
      </c>
      <c r="U7704" t="s">
        <v>44984</v>
      </c>
      <c r="V7704" t="s">
        <v>44984</v>
      </c>
    </row>
    <row r="7705" spans="1:22" x14ac:dyDescent="0.3">
      <c r="A7705">
        <v>14222</v>
      </c>
      <c r="B7705" t="s">
        <v>22219</v>
      </c>
      <c r="C7705" t="s">
        <v>22220</v>
      </c>
      <c r="D7705">
        <v>18</v>
      </c>
      <c r="E7705">
        <v>20</v>
      </c>
      <c r="G7705">
        <v>10</v>
      </c>
      <c r="L7705" t="s">
        <v>12086</v>
      </c>
      <c r="M7705">
        <v>7</v>
      </c>
      <c r="N7705">
        <v>2</v>
      </c>
      <c r="T7705" t="s">
        <v>44985</v>
      </c>
      <c r="U7705" t="s">
        <v>44985</v>
      </c>
      <c r="V7705" t="s">
        <v>44985</v>
      </c>
    </row>
    <row r="7706" spans="1:22" x14ac:dyDescent="0.3">
      <c r="A7706">
        <v>14223</v>
      </c>
      <c r="B7706" t="s">
        <v>22221</v>
      </c>
      <c r="C7706" t="s">
        <v>22222</v>
      </c>
      <c r="D7706">
        <v>18</v>
      </c>
      <c r="E7706">
        <v>20</v>
      </c>
      <c r="G7706">
        <v>10</v>
      </c>
      <c r="L7706" t="s">
        <v>12086</v>
      </c>
      <c r="M7706">
        <v>7</v>
      </c>
      <c r="N7706">
        <v>2</v>
      </c>
      <c r="T7706" t="s">
        <v>44986</v>
      </c>
      <c r="U7706" t="s">
        <v>44986</v>
      </c>
      <c r="V7706" t="s">
        <v>44986</v>
      </c>
    </row>
    <row r="7707" spans="1:22" x14ac:dyDescent="0.3">
      <c r="A7707">
        <v>14224</v>
      </c>
      <c r="B7707" t="s">
        <v>22223</v>
      </c>
      <c r="C7707" t="s">
        <v>22224</v>
      </c>
      <c r="D7707">
        <v>18</v>
      </c>
      <c r="E7707">
        <v>20</v>
      </c>
      <c r="G7707">
        <v>10</v>
      </c>
      <c r="L7707" t="s">
        <v>12086</v>
      </c>
      <c r="M7707">
        <v>7</v>
      </c>
      <c r="N7707">
        <v>2</v>
      </c>
      <c r="T7707" t="s">
        <v>44987</v>
      </c>
      <c r="U7707" t="s">
        <v>44987</v>
      </c>
      <c r="V7707" t="s">
        <v>44987</v>
      </c>
    </row>
    <row r="7708" spans="1:22" x14ac:dyDescent="0.3">
      <c r="A7708">
        <v>14225</v>
      </c>
      <c r="B7708" t="s">
        <v>22225</v>
      </c>
      <c r="C7708" t="s">
        <v>22226</v>
      </c>
      <c r="D7708">
        <v>18</v>
      </c>
      <c r="E7708">
        <v>20</v>
      </c>
      <c r="G7708">
        <v>10</v>
      </c>
      <c r="L7708" t="s">
        <v>12086</v>
      </c>
      <c r="M7708">
        <v>7</v>
      </c>
      <c r="N7708">
        <v>2</v>
      </c>
      <c r="T7708" t="s">
        <v>44988</v>
      </c>
      <c r="U7708" t="s">
        <v>44988</v>
      </c>
      <c r="V7708" t="s">
        <v>44988</v>
      </c>
    </row>
    <row r="7709" spans="1:22" x14ac:dyDescent="0.3">
      <c r="A7709">
        <v>14226</v>
      </c>
      <c r="B7709" t="s">
        <v>22227</v>
      </c>
      <c r="C7709" t="s">
        <v>22228</v>
      </c>
      <c r="D7709">
        <v>18</v>
      </c>
      <c r="E7709">
        <v>20</v>
      </c>
      <c r="G7709">
        <v>10</v>
      </c>
      <c r="L7709" t="s">
        <v>12086</v>
      </c>
      <c r="M7709">
        <v>7</v>
      </c>
      <c r="N7709">
        <v>2</v>
      </c>
      <c r="T7709" t="s">
        <v>44989</v>
      </c>
      <c r="U7709" t="s">
        <v>44989</v>
      </c>
      <c r="V7709" t="s">
        <v>44989</v>
      </c>
    </row>
    <row r="7710" spans="1:22" x14ac:dyDescent="0.3">
      <c r="A7710">
        <v>14227</v>
      </c>
      <c r="B7710" t="s">
        <v>22229</v>
      </c>
      <c r="C7710" t="s">
        <v>22230</v>
      </c>
      <c r="D7710">
        <v>18</v>
      </c>
      <c r="E7710">
        <v>20</v>
      </c>
      <c r="G7710">
        <v>10</v>
      </c>
      <c r="L7710" t="s">
        <v>12086</v>
      </c>
      <c r="M7710">
        <v>7</v>
      </c>
      <c r="N7710">
        <v>2</v>
      </c>
      <c r="T7710" t="s">
        <v>44990</v>
      </c>
      <c r="U7710" t="s">
        <v>44990</v>
      </c>
      <c r="V7710" t="s">
        <v>44990</v>
      </c>
    </row>
    <row r="7711" spans="1:22" x14ac:dyDescent="0.3">
      <c r="A7711">
        <v>14228</v>
      </c>
      <c r="B7711" t="s">
        <v>22231</v>
      </c>
      <c r="C7711" t="s">
        <v>22232</v>
      </c>
      <c r="D7711">
        <v>18</v>
      </c>
      <c r="E7711">
        <v>20</v>
      </c>
      <c r="G7711">
        <v>10</v>
      </c>
      <c r="L7711" t="s">
        <v>12086</v>
      </c>
      <c r="M7711">
        <v>7</v>
      </c>
      <c r="N7711">
        <v>2</v>
      </c>
      <c r="T7711" t="s">
        <v>44991</v>
      </c>
      <c r="U7711" t="s">
        <v>44991</v>
      </c>
      <c r="V7711" t="s">
        <v>44991</v>
      </c>
    </row>
    <row r="7712" spans="1:22" x14ac:dyDescent="0.3">
      <c r="A7712">
        <v>14229</v>
      </c>
      <c r="B7712" t="s">
        <v>22233</v>
      </c>
      <c r="C7712" t="s">
        <v>22234</v>
      </c>
      <c r="D7712">
        <v>2</v>
      </c>
      <c r="E7712">
        <v>20</v>
      </c>
      <c r="G7712">
        <v>10</v>
      </c>
      <c r="L7712" t="s">
        <v>12086</v>
      </c>
      <c r="M7712">
        <v>7</v>
      </c>
      <c r="N7712">
        <v>2</v>
      </c>
      <c r="T7712" t="s">
        <v>12087</v>
      </c>
      <c r="U7712" t="s">
        <v>12087</v>
      </c>
      <c r="V7712" t="s">
        <v>12087</v>
      </c>
    </row>
    <row r="7713" spans="1:22" x14ac:dyDescent="0.3">
      <c r="A7713">
        <v>14230</v>
      </c>
      <c r="B7713" t="s">
        <v>22235</v>
      </c>
      <c r="C7713" t="s">
        <v>22236</v>
      </c>
      <c r="D7713">
        <v>18</v>
      </c>
      <c r="G7713">
        <v>10</v>
      </c>
      <c r="L7713" t="s">
        <v>12086</v>
      </c>
      <c r="M7713">
        <v>7</v>
      </c>
      <c r="N7713">
        <v>2</v>
      </c>
      <c r="T7713" t="s">
        <v>44992</v>
      </c>
      <c r="U7713" t="s">
        <v>44992</v>
      </c>
      <c r="V7713" t="s">
        <v>44992</v>
      </c>
    </row>
    <row r="7714" spans="1:22" x14ac:dyDescent="0.3">
      <c r="A7714">
        <v>14231</v>
      </c>
      <c r="B7714" t="s">
        <v>22237</v>
      </c>
      <c r="C7714" t="s">
        <v>22238</v>
      </c>
      <c r="D7714">
        <v>18</v>
      </c>
      <c r="G7714">
        <v>10</v>
      </c>
      <c r="L7714" t="s">
        <v>12086</v>
      </c>
      <c r="M7714">
        <v>7</v>
      </c>
      <c r="N7714">
        <v>2</v>
      </c>
      <c r="T7714" t="s">
        <v>12087</v>
      </c>
      <c r="U7714" t="s">
        <v>12087</v>
      </c>
      <c r="V7714" t="s">
        <v>12087</v>
      </c>
    </row>
    <row r="7715" spans="1:22" x14ac:dyDescent="0.3">
      <c r="A7715">
        <v>14232</v>
      </c>
      <c r="B7715" t="s">
        <v>22239</v>
      </c>
      <c r="C7715" t="s">
        <v>22240</v>
      </c>
      <c r="D7715">
        <v>18</v>
      </c>
      <c r="E7715">
        <v>20</v>
      </c>
      <c r="G7715">
        <v>10</v>
      </c>
      <c r="L7715" t="s">
        <v>12086</v>
      </c>
      <c r="M7715">
        <v>7</v>
      </c>
      <c r="N7715">
        <v>2</v>
      </c>
      <c r="T7715" t="s">
        <v>44993</v>
      </c>
      <c r="U7715" t="s">
        <v>44993</v>
      </c>
      <c r="V7715" t="s">
        <v>44993</v>
      </c>
    </row>
    <row r="7716" spans="1:22" x14ac:dyDescent="0.3">
      <c r="A7716">
        <v>14233</v>
      </c>
      <c r="B7716" t="s">
        <v>22241</v>
      </c>
      <c r="C7716" t="s">
        <v>22242</v>
      </c>
      <c r="D7716">
        <v>18</v>
      </c>
      <c r="E7716">
        <v>20</v>
      </c>
      <c r="G7716">
        <v>10</v>
      </c>
      <c r="L7716" t="s">
        <v>12086</v>
      </c>
      <c r="M7716">
        <v>7</v>
      </c>
      <c r="N7716">
        <v>2</v>
      </c>
      <c r="T7716" t="s">
        <v>44994</v>
      </c>
      <c r="U7716" t="s">
        <v>44994</v>
      </c>
      <c r="V7716" t="s">
        <v>44994</v>
      </c>
    </row>
    <row r="7717" spans="1:22" x14ac:dyDescent="0.3">
      <c r="A7717">
        <v>14234</v>
      </c>
      <c r="B7717" t="s">
        <v>22243</v>
      </c>
      <c r="C7717" t="s">
        <v>22244</v>
      </c>
      <c r="D7717">
        <v>18</v>
      </c>
      <c r="E7717">
        <v>20</v>
      </c>
      <c r="G7717">
        <v>10</v>
      </c>
      <c r="L7717" t="s">
        <v>12086</v>
      </c>
      <c r="M7717">
        <v>7</v>
      </c>
      <c r="N7717">
        <v>2</v>
      </c>
      <c r="T7717" t="s">
        <v>44995</v>
      </c>
      <c r="U7717" t="s">
        <v>44995</v>
      </c>
      <c r="V7717" t="s">
        <v>44995</v>
      </c>
    </row>
    <row r="7718" spans="1:22" x14ac:dyDescent="0.3">
      <c r="A7718">
        <v>14235</v>
      </c>
      <c r="B7718" t="s">
        <v>22245</v>
      </c>
      <c r="C7718" t="s">
        <v>22246</v>
      </c>
      <c r="D7718">
        <v>18</v>
      </c>
      <c r="E7718">
        <v>20</v>
      </c>
      <c r="G7718">
        <v>10</v>
      </c>
      <c r="L7718" t="s">
        <v>12086</v>
      </c>
      <c r="M7718">
        <v>7</v>
      </c>
      <c r="N7718">
        <v>2</v>
      </c>
      <c r="T7718" t="s">
        <v>44996</v>
      </c>
      <c r="U7718" t="s">
        <v>44996</v>
      </c>
      <c r="V7718" t="s">
        <v>44996</v>
      </c>
    </row>
    <row r="7719" spans="1:22" x14ac:dyDescent="0.3">
      <c r="A7719">
        <v>14236</v>
      </c>
      <c r="B7719" t="s">
        <v>22247</v>
      </c>
      <c r="C7719" t="s">
        <v>22248</v>
      </c>
      <c r="D7719">
        <v>18</v>
      </c>
      <c r="E7719">
        <v>20</v>
      </c>
      <c r="G7719">
        <v>10</v>
      </c>
      <c r="L7719" t="s">
        <v>12086</v>
      </c>
      <c r="M7719">
        <v>7</v>
      </c>
      <c r="N7719">
        <v>2</v>
      </c>
      <c r="T7719" t="s">
        <v>44997</v>
      </c>
      <c r="U7719" t="s">
        <v>44997</v>
      </c>
      <c r="V7719" t="s">
        <v>44997</v>
      </c>
    </row>
    <row r="7720" spans="1:22" x14ac:dyDescent="0.3">
      <c r="A7720">
        <v>14237</v>
      </c>
      <c r="B7720" t="s">
        <v>22249</v>
      </c>
      <c r="C7720" t="s">
        <v>22250</v>
      </c>
      <c r="D7720">
        <v>18</v>
      </c>
      <c r="E7720">
        <v>20</v>
      </c>
      <c r="G7720">
        <v>10</v>
      </c>
      <c r="L7720" t="s">
        <v>12086</v>
      </c>
      <c r="M7720">
        <v>7</v>
      </c>
      <c r="N7720">
        <v>2</v>
      </c>
      <c r="T7720" t="s">
        <v>44998</v>
      </c>
      <c r="U7720" t="s">
        <v>44998</v>
      </c>
      <c r="V7720" t="s">
        <v>44998</v>
      </c>
    </row>
    <row r="7721" spans="1:22" x14ac:dyDescent="0.3">
      <c r="A7721">
        <v>14238</v>
      </c>
      <c r="B7721" t="s">
        <v>22251</v>
      </c>
      <c r="C7721" t="s">
        <v>22252</v>
      </c>
      <c r="D7721">
        <v>18</v>
      </c>
      <c r="E7721">
        <v>20</v>
      </c>
      <c r="G7721">
        <v>10</v>
      </c>
      <c r="L7721" t="s">
        <v>12086</v>
      </c>
      <c r="M7721">
        <v>7</v>
      </c>
      <c r="N7721">
        <v>2</v>
      </c>
      <c r="T7721" t="s">
        <v>44999</v>
      </c>
      <c r="U7721" t="s">
        <v>44999</v>
      </c>
      <c r="V7721" t="s">
        <v>44999</v>
      </c>
    </row>
    <row r="7722" spans="1:22" x14ac:dyDescent="0.3">
      <c r="A7722">
        <v>14239</v>
      </c>
      <c r="B7722" t="s">
        <v>22253</v>
      </c>
      <c r="C7722" t="s">
        <v>22254</v>
      </c>
      <c r="D7722">
        <v>18</v>
      </c>
      <c r="E7722">
        <v>20</v>
      </c>
      <c r="G7722">
        <v>10</v>
      </c>
      <c r="L7722" t="s">
        <v>12086</v>
      </c>
      <c r="M7722">
        <v>7</v>
      </c>
      <c r="N7722">
        <v>2</v>
      </c>
      <c r="T7722" t="s">
        <v>45000</v>
      </c>
      <c r="U7722" t="s">
        <v>45000</v>
      </c>
      <c r="V7722" t="s">
        <v>45000</v>
      </c>
    </row>
    <row r="7723" spans="1:22" x14ac:dyDescent="0.3">
      <c r="A7723">
        <v>14240</v>
      </c>
      <c r="B7723" t="s">
        <v>22255</v>
      </c>
      <c r="C7723" t="s">
        <v>22256</v>
      </c>
      <c r="D7723">
        <v>18</v>
      </c>
      <c r="E7723">
        <v>20</v>
      </c>
      <c r="G7723">
        <v>10</v>
      </c>
      <c r="L7723" t="s">
        <v>12086</v>
      </c>
      <c r="M7723">
        <v>7</v>
      </c>
      <c r="N7723">
        <v>2</v>
      </c>
      <c r="T7723" t="s">
        <v>45001</v>
      </c>
      <c r="U7723" t="s">
        <v>45001</v>
      </c>
      <c r="V7723" t="s">
        <v>45001</v>
      </c>
    </row>
    <row r="7724" spans="1:22" x14ac:dyDescent="0.3">
      <c r="A7724">
        <v>14241</v>
      </c>
      <c r="B7724" t="s">
        <v>22257</v>
      </c>
      <c r="C7724" t="s">
        <v>22258</v>
      </c>
      <c r="D7724">
        <v>18</v>
      </c>
      <c r="E7724">
        <v>20</v>
      </c>
      <c r="G7724">
        <v>10</v>
      </c>
      <c r="L7724" t="s">
        <v>12086</v>
      </c>
      <c r="M7724">
        <v>7</v>
      </c>
      <c r="N7724">
        <v>2</v>
      </c>
      <c r="T7724" t="s">
        <v>45002</v>
      </c>
      <c r="U7724" t="s">
        <v>45002</v>
      </c>
      <c r="V7724" t="s">
        <v>45002</v>
      </c>
    </row>
    <row r="7725" spans="1:22" x14ac:dyDescent="0.3">
      <c r="A7725">
        <v>14242</v>
      </c>
      <c r="B7725" t="s">
        <v>22259</v>
      </c>
      <c r="C7725" t="s">
        <v>22260</v>
      </c>
      <c r="D7725">
        <v>18</v>
      </c>
      <c r="E7725">
        <v>20</v>
      </c>
      <c r="G7725">
        <v>10</v>
      </c>
      <c r="L7725" t="s">
        <v>12086</v>
      </c>
      <c r="M7725">
        <v>7</v>
      </c>
      <c r="N7725">
        <v>2</v>
      </c>
      <c r="T7725" t="s">
        <v>45003</v>
      </c>
      <c r="U7725" t="s">
        <v>45003</v>
      </c>
      <c r="V7725" t="s">
        <v>45003</v>
      </c>
    </row>
    <row r="7726" spans="1:22" x14ac:dyDescent="0.3">
      <c r="A7726">
        <v>14243</v>
      </c>
      <c r="B7726" t="s">
        <v>22261</v>
      </c>
      <c r="C7726" t="s">
        <v>22262</v>
      </c>
      <c r="D7726">
        <v>18</v>
      </c>
      <c r="E7726">
        <v>20</v>
      </c>
      <c r="G7726">
        <v>10</v>
      </c>
      <c r="L7726" t="s">
        <v>12086</v>
      </c>
      <c r="M7726">
        <v>7</v>
      </c>
      <c r="N7726">
        <v>2</v>
      </c>
      <c r="T7726" t="s">
        <v>45004</v>
      </c>
      <c r="U7726" t="s">
        <v>45004</v>
      </c>
      <c r="V7726" t="s">
        <v>45004</v>
      </c>
    </row>
    <row r="7727" spans="1:22" x14ac:dyDescent="0.3">
      <c r="A7727">
        <v>14244</v>
      </c>
      <c r="B7727" t="s">
        <v>22263</v>
      </c>
      <c r="C7727" t="s">
        <v>22264</v>
      </c>
      <c r="D7727">
        <v>18</v>
      </c>
      <c r="E7727">
        <v>20</v>
      </c>
      <c r="G7727">
        <v>10</v>
      </c>
      <c r="L7727" t="s">
        <v>12086</v>
      </c>
      <c r="M7727">
        <v>7</v>
      </c>
      <c r="N7727">
        <v>2</v>
      </c>
      <c r="T7727" t="s">
        <v>45005</v>
      </c>
      <c r="U7727" t="s">
        <v>45005</v>
      </c>
      <c r="V7727" t="s">
        <v>45005</v>
      </c>
    </row>
    <row r="7728" spans="1:22" x14ac:dyDescent="0.3">
      <c r="A7728">
        <v>14245</v>
      </c>
      <c r="B7728" t="s">
        <v>22265</v>
      </c>
      <c r="C7728" t="s">
        <v>22266</v>
      </c>
      <c r="D7728">
        <v>18</v>
      </c>
      <c r="E7728">
        <v>20</v>
      </c>
      <c r="G7728">
        <v>10</v>
      </c>
      <c r="L7728" t="s">
        <v>12086</v>
      </c>
      <c r="M7728">
        <v>7</v>
      </c>
      <c r="N7728">
        <v>2</v>
      </c>
      <c r="T7728" t="s">
        <v>45006</v>
      </c>
      <c r="U7728" t="s">
        <v>45006</v>
      </c>
      <c r="V7728" t="s">
        <v>45006</v>
      </c>
    </row>
    <row r="7729" spans="1:22" x14ac:dyDescent="0.3">
      <c r="A7729">
        <v>14246</v>
      </c>
      <c r="B7729" t="s">
        <v>22267</v>
      </c>
      <c r="C7729" t="s">
        <v>22268</v>
      </c>
      <c r="D7729">
        <v>18</v>
      </c>
      <c r="E7729">
        <v>20</v>
      </c>
      <c r="G7729">
        <v>10</v>
      </c>
      <c r="L7729" t="s">
        <v>12086</v>
      </c>
      <c r="M7729">
        <v>7</v>
      </c>
      <c r="N7729">
        <v>2</v>
      </c>
      <c r="T7729" t="s">
        <v>45007</v>
      </c>
      <c r="U7729" t="s">
        <v>45007</v>
      </c>
      <c r="V7729" t="s">
        <v>45007</v>
      </c>
    </row>
    <row r="7730" spans="1:22" x14ac:dyDescent="0.3">
      <c r="A7730">
        <v>14247</v>
      </c>
      <c r="B7730" t="s">
        <v>22269</v>
      </c>
      <c r="C7730" t="s">
        <v>22270</v>
      </c>
      <c r="D7730">
        <v>18</v>
      </c>
      <c r="E7730">
        <v>20</v>
      </c>
      <c r="G7730">
        <v>10</v>
      </c>
      <c r="L7730" t="s">
        <v>12086</v>
      </c>
      <c r="M7730">
        <v>7</v>
      </c>
      <c r="N7730">
        <v>2</v>
      </c>
      <c r="T7730" t="s">
        <v>45008</v>
      </c>
      <c r="U7730" t="s">
        <v>45008</v>
      </c>
      <c r="V7730" t="s">
        <v>45008</v>
      </c>
    </row>
    <row r="7731" spans="1:22" x14ac:dyDescent="0.3">
      <c r="A7731">
        <v>14248</v>
      </c>
      <c r="B7731" t="s">
        <v>22271</v>
      </c>
      <c r="C7731" t="s">
        <v>22272</v>
      </c>
      <c r="D7731">
        <v>18</v>
      </c>
      <c r="E7731">
        <v>20</v>
      </c>
      <c r="G7731">
        <v>10</v>
      </c>
      <c r="L7731" t="s">
        <v>12086</v>
      </c>
      <c r="M7731">
        <v>7</v>
      </c>
      <c r="N7731">
        <v>2</v>
      </c>
      <c r="T7731" t="s">
        <v>45009</v>
      </c>
      <c r="U7731" t="s">
        <v>45009</v>
      </c>
      <c r="V7731" t="s">
        <v>45009</v>
      </c>
    </row>
    <row r="7732" spans="1:22" x14ac:dyDescent="0.3">
      <c r="A7732">
        <v>14249</v>
      </c>
      <c r="B7732" t="s">
        <v>22273</v>
      </c>
      <c r="C7732" t="s">
        <v>22274</v>
      </c>
      <c r="D7732">
        <v>18</v>
      </c>
      <c r="E7732">
        <v>20</v>
      </c>
      <c r="G7732">
        <v>10</v>
      </c>
      <c r="L7732" t="s">
        <v>12086</v>
      </c>
      <c r="M7732">
        <v>7</v>
      </c>
      <c r="N7732">
        <v>2</v>
      </c>
      <c r="T7732" t="s">
        <v>45010</v>
      </c>
      <c r="U7732" t="s">
        <v>45010</v>
      </c>
      <c r="V7732" t="s">
        <v>45010</v>
      </c>
    </row>
    <row r="7733" spans="1:22" x14ac:dyDescent="0.3">
      <c r="A7733">
        <v>14250</v>
      </c>
      <c r="B7733" t="s">
        <v>22275</v>
      </c>
      <c r="C7733" t="s">
        <v>22276</v>
      </c>
      <c r="D7733">
        <v>18</v>
      </c>
      <c r="E7733">
        <v>20</v>
      </c>
      <c r="G7733">
        <v>10</v>
      </c>
      <c r="L7733" t="s">
        <v>12086</v>
      </c>
      <c r="M7733">
        <v>7</v>
      </c>
      <c r="N7733">
        <v>2</v>
      </c>
      <c r="T7733" t="s">
        <v>45011</v>
      </c>
      <c r="U7733" t="s">
        <v>45011</v>
      </c>
      <c r="V7733" t="s">
        <v>45011</v>
      </c>
    </row>
    <row r="7734" spans="1:22" x14ac:dyDescent="0.3">
      <c r="A7734">
        <v>14251</v>
      </c>
      <c r="B7734" t="s">
        <v>22277</v>
      </c>
      <c r="C7734" t="s">
        <v>22278</v>
      </c>
      <c r="D7734">
        <v>18</v>
      </c>
      <c r="E7734">
        <v>20</v>
      </c>
      <c r="G7734">
        <v>10</v>
      </c>
      <c r="L7734" t="s">
        <v>12086</v>
      </c>
      <c r="M7734">
        <v>7</v>
      </c>
      <c r="N7734">
        <v>2</v>
      </c>
      <c r="T7734" t="s">
        <v>45012</v>
      </c>
      <c r="U7734" t="s">
        <v>45012</v>
      </c>
      <c r="V7734" t="s">
        <v>45012</v>
      </c>
    </row>
    <row r="7735" spans="1:22" x14ac:dyDescent="0.3">
      <c r="A7735">
        <v>14252</v>
      </c>
      <c r="B7735" t="s">
        <v>22279</v>
      </c>
      <c r="C7735" t="s">
        <v>22280</v>
      </c>
      <c r="D7735">
        <v>18</v>
      </c>
      <c r="E7735">
        <v>20</v>
      </c>
      <c r="G7735">
        <v>10</v>
      </c>
      <c r="L7735" t="s">
        <v>12086</v>
      </c>
      <c r="M7735">
        <v>7</v>
      </c>
      <c r="N7735">
        <v>2</v>
      </c>
      <c r="T7735" t="s">
        <v>45003</v>
      </c>
      <c r="U7735" t="s">
        <v>45003</v>
      </c>
      <c r="V7735" t="s">
        <v>45003</v>
      </c>
    </row>
    <row r="7736" spans="1:22" x14ac:dyDescent="0.3">
      <c r="A7736">
        <v>14253</v>
      </c>
      <c r="B7736" t="s">
        <v>22281</v>
      </c>
      <c r="C7736" t="s">
        <v>22282</v>
      </c>
      <c r="D7736">
        <v>18</v>
      </c>
      <c r="E7736">
        <v>20</v>
      </c>
      <c r="G7736">
        <v>10</v>
      </c>
      <c r="L7736" t="s">
        <v>12086</v>
      </c>
      <c r="M7736">
        <v>7</v>
      </c>
      <c r="N7736">
        <v>2</v>
      </c>
      <c r="T7736" t="s">
        <v>45004</v>
      </c>
      <c r="U7736" t="s">
        <v>45004</v>
      </c>
      <c r="V7736" t="s">
        <v>45004</v>
      </c>
    </row>
    <row r="7737" spans="1:22" x14ac:dyDescent="0.3">
      <c r="A7737">
        <v>14254</v>
      </c>
      <c r="B7737" t="s">
        <v>22283</v>
      </c>
      <c r="C7737" t="s">
        <v>22284</v>
      </c>
      <c r="D7737">
        <v>18</v>
      </c>
      <c r="E7737">
        <v>20</v>
      </c>
      <c r="G7737">
        <v>10</v>
      </c>
      <c r="L7737" t="s">
        <v>12086</v>
      </c>
      <c r="M7737">
        <v>7</v>
      </c>
      <c r="N7737">
        <v>2</v>
      </c>
      <c r="T7737" t="s">
        <v>45005</v>
      </c>
      <c r="U7737" t="s">
        <v>45005</v>
      </c>
      <c r="V7737" t="s">
        <v>45005</v>
      </c>
    </row>
    <row r="7738" spans="1:22" x14ac:dyDescent="0.3">
      <c r="A7738">
        <v>14255</v>
      </c>
      <c r="B7738" t="s">
        <v>22285</v>
      </c>
      <c r="C7738" t="s">
        <v>22286</v>
      </c>
      <c r="D7738">
        <v>18</v>
      </c>
      <c r="E7738">
        <v>20</v>
      </c>
      <c r="G7738">
        <v>10</v>
      </c>
      <c r="L7738" t="s">
        <v>12086</v>
      </c>
      <c r="M7738">
        <v>7</v>
      </c>
      <c r="N7738">
        <v>2</v>
      </c>
      <c r="T7738" t="s">
        <v>45006</v>
      </c>
      <c r="U7738" t="s">
        <v>45006</v>
      </c>
      <c r="V7738" t="s">
        <v>45006</v>
      </c>
    </row>
    <row r="7739" spans="1:22" x14ac:dyDescent="0.3">
      <c r="A7739">
        <v>14256</v>
      </c>
      <c r="B7739" t="s">
        <v>22287</v>
      </c>
      <c r="C7739" t="s">
        <v>22288</v>
      </c>
      <c r="D7739">
        <v>18</v>
      </c>
      <c r="E7739">
        <v>20</v>
      </c>
      <c r="G7739">
        <v>10</v>
      </c>
      <c r="L7739" t="s">
        <v>12086</v>
      </c>
      <c r="M7739">
        <v>7</v>
      </c>
      <c r="N7739">
        <v>2</v>
      </c>
      <c r="T7739" t="s">
        <v>45007</v>
      </c>
      <c r="U7739" t="s">
        <v>45007</v>
      </c>
      <c r="V7739" t="s">
        <v>45007</v>
      </c>
    </row>
    <row r="7740" spans="1:22" x14ac:dyDescent="0.3">
      <c r="A7740">
        <v>14257</v>
      </c>
      <c r="B7740" t="s">
        <v>22289</v>
      </c>
      <c r="C7740" t="s">
        <v>22290</v>
      </c>
      <c r="D7740">
        <v>18</v>
      </c>
      <c r="E7740">
        <v>20</v>
      </c>
      <c r="G7740">
        <v>10</v>
      </c>
      <c r="L7740" t="s">
        <v>12086</v>
      </c>
      <c r="M7740">
        <v>7</v>
      </c>
      <c r="N7740">
        <v>2</v>
      </c>
      <c r="T7740" t="s">
        <v>45008</v>
      </c>
      <c r="U7740" t="s">
        <v>45008</v>
      </c>
      <c r="V7740" t="s">
        <v>45008</v>
      </c>
    </row>
    <row r="7741" spans="1:22" x14ac:dyDescent="0.3">
      <c r="A7741">
        <v>14258</v>
      </c>
      <c r="B7741" t="s">
        <v>22291</v>
      </c>
      <c r="C7741" t="s">
        <v>22292</v>
      </c>
      <c r="D7741">
        <v>18</v>
      </c>
      <c r="E7741">
        <v>20</v>
      </c>
      <c r="G7741">
        <v>10</v>
      </c>
      <c r="L7741" t="s">
        <v>12086</v>
      </c>
      <c r="M7741">
        <v>7</v>
      </c>
      <c r="N7741">
        <v>2</v>
      </c>
      <c r="T7741" t="s">
        <v>45009</v>
      </c>
      <c r="U7741" t="s">
        <v>45009</v>
      </c>
      <c r="V7741" t="s">
        <v>45009</v>
      </c>
    </row>
    <row r="7742" spans="1:22" x14ac:dyDescent="0.3">
      <c r="A7742">
        <v>14259</v>
      </c>
      <c r="B7742" t="s">
        <v>22293</v>
      </c>
      <c r="C7742" t="s">
        <v>22294</v>
      </c>
      <c r="D7742">
        <v>18</v>
      </c>
      <c r="E7742">
        <v>20</v>
      </c>
      <c r="G7742">
        <v>10</v>
      </c>
      <c r="L7742" t="s">
        <v>12086</v>
      </c>
      <c r="M7742">
        <v>7</v>
      </c>
      <c r="N7742">
        <v>2</v>
      </c>
      <c r="T7742" t="s">
        <v>45010</v>
      </c>
      <c r="U7742" t="s">
        <v>45010</v>
      </c>
      <c r="V7742" t="s">
        <v>45010</v>
      </c>
    </row>
    <row r="7743" spans="1:22" x14ac:dyDescent="0.3">
      <c r="A7743">
        <v>14260</v>
      </c>
      <c r="B7743" t="s">
        <v>22295</v>
      </c>
      <c r="C7743" t="s">
        <v>22296</v>
      </c>
      <c r="D7743">
        <v>18</v>
      </c>
      <c r="E7743">
        <v>20</v>
      </c>
      <c r="G7743">
        <v>10</v>
      </c>
      <c r="L7743" t="s">
        <v>12086</v>
      </c>
      <c r="M7743">
        <v>7</v>
      </c>
      <c r="N7743">
        <v>2</v>
      </c>
      <c r="T7743" t="s">
        <v>45011</v>
      </c>
      <c r="U7743" t="s">
        <v>45011</v>
      </c>
      <c r="V7743" t="s">
        <v>45011</v>
      </c>
    </row>
    <row r="7744" spans="1:22" x14ac:dyDescent="0.3">
      <c r="A7744">
        <v>14261</v>
      </c>
      <c r="B7744" t="s">
        <v>22297</v>
      </c>
      <c r="C7744" t="s">
        <v>22298</v>
      </c>
      <c r="D7744">
        <v>18</v>
      </c>
      <c r="E7744">
        <v>20</v>
      </c>
      <c r="G7744">
        <v>10</v>
      </c>
      <c r="L7744" t="s">
        <v>12086</v>
      </c>
      <c r="M7744">
        <v>7</v>
      </c>
      <c r="N7744">
        <v>2</v>
      </c>
      <c r="T7744" t="s">
        <v>45012</v>
      </c>
      <c r="U7744" t="s">
        <v>45012</v>
      </c>
      <c r="V7744" t="s">
        <v>45012</v>
      </c>
    </row>
    <row r="7745" spans="1:22" x14ac:dyDescent="0.3">
      <c r="A7745">
        <v>14262</v>
      </c>
      <c r="B7745" t="s">
        <v>22299</v>
      </c>
      <c r="C7745" t="s">
        <v>21894</v>
      </c>
      <c r="D7745">
        <v>18</v>
      </c>
      <c r="E7745">
        <v>20</v>
      </c>
      <c r="G7745">
        <v>0</v>
      </c>
      <c r="L7745" t="s">
        <v>12086</v>
      </c>
      <c r="M7745">
        <v>7</v>
      </c>
      <c r="N7745">
        <v>2</v>
      </c>
      <c r="T7745" t="s">
        <v>44939</v>
      </c>
      <c r="U7745" t="s">
        <v>44939</v>
      </c>
      <c r="V7745" t="s">
        <v>44939</v>
      </c>
    </row>
    <row r="7746" spans="1:22" x14ac:dyDescent="0.3">
      <c r="A7746">
        <v>14263</v>
      </c>
      <c r="B7746" t="s">
        <v>22300</v>
      </c>
      <c r="C7746" t="s">
        <v>21896</v>
      </c>
      <c r="D7746">
        <v>18</v>
      </c>
      <c r="E7746">
        <v>20</v>
      </c>
      <c r="G7746">
        <v>0</v>
      </c>
      <c r="L7746" t="s">
        <v>12086</v>
      </c>
      <c r="M7746">
        <v>7</v>
      </c>
      <c r="N7746">
        <v>2</v>
      </c>
      <c r="T7746" t="s">
        <v>44940</v>
      </c>
      <c r="U7746" t="s">
        <v>44940</v>
      </c>
      <c r="V7746" t="s">
        <v>44940</v>
      </c>
    </row>
    <row r="7747" spans="1:22" x14ac:dyDescent="0.3">
      <c r="A7747">
        <v>14264</v>
      </c>
      <c r="B7747" t="s">
        <v>22301</v>
      </c>
      <c r="C7747" t="s">
        <v>21898</v>
      </c>
      <c r="D7747">
        <v>18</v>
      </c>
      <c r="E7747">
        <v>20</v>
      </c>
      <c r="G7747">
        <v>0</v>
      </c>
      <c r="L7747" t="s">
        <v>12086</v>
      </c>
      <c r="M7747">
        <v>7</v>
      </c>
      <c r="N7747">
        <v>2</v>
      </c>
      <c r="T7747" t="s">
        <v>44941</v>
      </c>
      <c r="U7747" t="s">
        <v>44941</v>
      </c>
      <c r="V7747" t="s">
        <v>44941</v>
      </c>
    </row>
    <row r="7748" spans="1:22" x14ac:dyDescent="0.3">
      <c r="A7748">
        <v>14265</v>
      </c>
      <c r="B7748" t="s">
        <v>22302</v>
      </c>
      <c r="C7748" t="s">
        <v>21900</v>
      </c>
      <c r="D7748">
        <v>18</v>
      </c>
      <c r="E7748">
        <v>20</v>
      </c>
      <c r="G7748">
        <v>0</v>
      </c>
      <c r="L7748" t="s">
        <v>12086</v>
      </c>
      <c r="M7748">
        <v>7</v>
      </c>
      <c r="N7748">
        <v>2</v>
      </c>
      <c r="T7748" t="s">
        <v>44942</v>
      </c>
      <c r="U7748" t="s">
        <v>44942</v>
      </c>
      <c r="V7748" t="s">
        <v>44942</v>
      </c>
    </row>
    <row r="7749" spans="1:22" x14ac:dyDescent="0.3">
      <c r="A7749">
        <v>14266</v>
      </c>
      <c r="B7749" t="s">
        <v>22303</v>
      </c>
      <c r="C7749" t="s">
        <v>21902</v>
      </c>
      <c r="D7749">
        <v>18</v>
      </c>
      <c r="E7749">
        <v>20</v>
      </c>
      <c r="G7749">
        <v>0</v>
      </c>
      <c r="L7749" t="s">
        <v>12086</v>
      </c>
      <c r="M7749">
        <v>7</v>
      </c>
      <c r="N7749">
        <v>2</v>
      </c>
      <c r="T7749" t="s">
        <v>44943</v>
      </c>
      <c r="U7749" t="s">
        <v>44943</v>
      </c>
      <c r="V7749" t="s">
        <v>44943</v>
      </c>
    </row>
    <row r="7750" spans="1:22" x14ac:dyDescent="0.3">
      <c r="A7750">
        <v>14267</v>
      </c>
      <c r="B7750" t="s">
        <v>22304</v>
      </c>
      <c r="C7750" t="s">
        <v>21904</v>
      </c>
      <c r="D7750">
        <v>18</v>
      </c>
      <c r="E7750">
        <v>20</v>
      </c>
      <c r="G7750">
        <v>0</v>
      </c>
      <c r="L7750" t="s">
        <v>12086</v>
      </c>
      <c r="M7750">
        <v>7</v>
      </c>
      <c r="N7750">
        <v>2</v>
      </c>
      <c r="T7750" t="s">
        <v>44944</v>
      </c>
      <c r="U7750" t="s">
        <v>44944</v>
      </c>
      <c r="V7750" t="s">
        <v>44944</v>
      </c>
    </row>
    <row r="7751" spans="1:22" x14ac:dyDescent="0.3">
      <c r="A7751">
        <v>14268</v>
      </c>
      <c r="B7751" t="s">
        <v>22305</v>
      </c>
      <c r="C7751" t="s">
        <v>21894</v>
      </c>
      <c r="D7751">
        <v>18</v>
      </c>
      <c r="E7751">
        <v>20</v>
      </c>
      <c r="G7751">
        <v>10</v>
      </c>
      <c r="L7751" t="s">
        <v>12086</v>
      </c>
      <c r="M7751">
        <v>7</v>
      </c>
      <c r="N7751">
        <v>2</v>
      </c>
      <c r="T7751" t="s">
        <v>12087</v>
      </c>
      <c r="U7751" t="s">
        <v>12087</v>
      </c>
      <c r="V7751" t="s">
        <v>12087</v>
      </c>
    </row>
    <row r="7752" spans="1:22" x14ac:dyDescent="0.3">
      <c r="A7752">
        <v>14269</v>
      </c>
      <c r="B7752" t="s">
        <v>22306</v>
      </c>
      <c r="C7752" t="s">
        <v>45013</v>
      </c>
      <c r="D7752">
        <v>18</v>
      </c>
      <c r="E7752">
        <v>20</v>
      </c>
      <c r="G7752">
        <v>10</v>
      </c>
      <c r="L7752" t="s">
        <v>12086</v>
      </c>
      <c r="M7752">
        <v>7</v>
      </c>
      <c r="N7752">
        <v>2</v>
      </c>
      <c r="T7752" t="s">
        <v>12087</v>
      </c>
      <c r="U7752" t="s">
        <v>12087</v>
      </c>
      <c r="V7752" t="s">
        <v>12087</v>
      </c>
    </row>
    <row r="7753" spans="1:22" x14ac:dyDescent="0.3">
      <c r="A7753">
        <v>14270</v>
      </c>
      <c r="B7753" t="s">
        <v>22307</v>
      </c>
      <c r="C7753" t="s">
        <v>21898</v>
      </c>
      <c r="D7753">
        <v>18</v>
      </c>
      <c r="E7753">
        <v>20</v>
      </c>
      <c r="G7753">
        <v>10</v>
      </c>
      <c r="L7753" t="s">
        <v>12086</v>
      </c>
      <c r="M7753">
        <v>7</v>
      </c>
      <c r="N7753">
        <v>2</v>
      </c>
      <c r="T7753" t="s">
        <v>12087</v>
      </c>
      <c r="U7753" t="s">
        <v>12087</v>
      </c>
      <c r="V7753" t="s">
        <v>12087</v>
      </c>
    </row>
    <row r="7754" spans="1:22" x14ac:dyDescent="0.3">
      <c r="A7754">
        <v>14271</v>
      </c>
      <c r="B7754" t="s">
        <v>22308</v>
      </c>
      <c r="C7754" t="s">
        <v>21900</v>
      </c>
      <c r="D7754">
        <v>18</v>
      </c>
      <c r="E7754">
        <v>20</v>
      </c>
      <c r="G7754">
        <v>10</v>
      </c>
      <c r="L7754" t="s">
        <v>12086</v>
      </c>
      <c r="M7754">
        <v>7</v>
      </c>
      <c r="N7754">
        <v>2</v>
      </c>
      <c r="T7754" t="s">
        <v>12087</v>
      </c>
      <c r="U7754" t="s">
        <v>12087</v>
      </c>
      <c r="V7754" t="s">
        <v>12087</v>
      </c>
    </row>
    <row r="7755" spans="1:22" x14ac:dyDescent="0.3">
      <c r="A7755">
        <v>14272</v>
      </c>
      <c r="B7755" t="s">
        <v>22309</v>
      </c>
      <c r="C7755" t="s">
        <v>21902</v>
      </c>
      <c r="D7755">
        <v>18</v>
      </c>
      <c r="E7755">
        <v>20</v>
      </c>
      <c r="G7755">
        <v>10</v>
      </c>
      <c r="L7755" t="s">
        <v>12086</v>
      </c>
      <c r="M7755">
        <v>7</v>
      </c>
      <c r="N7755">
        <v>2</v>
      </c>
      <c r="T7755" t="s">
        <v>12087</v>
      </c>
      <c r="U7755" t="s">
        <v>12087</v>
      </c>
      <c r="V7755" t="s">
        <v>12087</v>
      </c>
    </row>
    <row r="7756" spans="1:22" x14ac:dyDescent="0.3">
      <c r="A7756">
        <v>14273</v>
      </c>
      <c r="B7756" t="s">
        <v>22310</v>
      </c>
      <c r="C7756" t="s">
        <v>21904</v>
      </c>
      <c r="D7756">
        <v>18</v>
      </c>
      <c r="E7756">
        <v>20</v>
      </c>
      <c r="G7756">
        <v>10</v>
      </c>
      <c r="L7756" t="s">
        <v>12086</v>
      </c>
      <c r="M7756">
        <v>7</v>
      </c>
      <c r="N7756">
        <v>2</v>
      </c>
      <c r="T7756" t="s">
        <v>12087</v>
      </c>
      <c r="U7756" t="s">
        <v>12087</v>
      </c>
      <c r="V7756" t="s">
        <v>12087</v>
      </c>
    </row>
    <row r="7757" spans="1:22" x14ac:dyDescent="0.3">
      <c r="A7757">
        <v>14274</v>
      </c>
      <c r="B7757" t="s">
        <v>22311</v>
      </c>
      <c r="C7757" t="s">
        <v>22218</v>
      </c>
      <c r="D7757">
        <v>18</v>
      </c>
      <c r="E7757">
        <v>20</v>
      </c>
      <c r="G7757">
        <v>10</v>
      </c>
      <c r="L7757" t="s">
        <v>12086</v>
      </c>
      <c r="M7757">
        <v>7</v>
      </c>
      <c r="N7757">
        <v>2</v>
      </c>
      <c r="T7757" t="s">
        <v>44984</v>
      </c>
      <c r="U7757" t="s">
        <v>44984</v>
      </c>
      <c r="V7757" t="s">
        <v>44984</v>
      </c>
    </row>
    <row r="7758" spans="1:22" x14ac:dyDescent="0.3">
      <c r="A7758">
        <v>14275</v>
      </c>
      <c r="B7758" t="s">
        <v>22312</v>
      </c>
      <c r="C7758" t="s">
        <v>22220</v>
      </c>
      <c r="D7758">
        <v>18</v>
      </c>
      <c r="E7758">
        <v>20</v>
      </c>
      <c r="G7758">
        <v>10</v>
      </c>
      <c r="L7758" t="s">
        <v>12086</v>
      </c>
      <c r="M7758">
        <v>7</v>
      </c>
      <c r="N7758">
        <v>2</v>
      </c>
      <c r="T7758" t="s">
        <v>44985</v>
      </c>
      <c r="U7758" t="s">
        <v>44985</v>
      </c>
      <c r="V7758" t="s">
        <v>44985</v>
      </c>
    </row>
    <row r="7759" spans="1:22" x14ac:dyDescent="0.3">
      <c r="A7759">
        <v>14276</v>
      </c>
      <c r="B7759" t="s">
        <v>22313</v>
      </c>
      <c r="C7759" t="s">
        <v>22222</v>
      </c>
      <c r="D7759">
        <v>18</v>
      </c>
      <c r="E7759">
        <v>20</v>
      </c>
      <c r="G7759">
        <v>10</v>
      </c>
      <c r="L7759" t="s">
        <v>12086</v>
      </c>
      <c r="M7759">
        <v>7</v>
      </c>
      <c r="N7759">
        <v>2</v>
      </c>
      <c r="T7759" t="s">
        <v>44986</v>
      </c>
      <c r="U7759" t="s">
        <v>44986</v>
      </c>
      <c r="V7759" t="s">
        <v>44986</v>
      </c>
    </row>
    <row r="7760" spans="1:22" x14ac:dyDescent="0.3">
      <c r="A7760">
        <v>14277</v>
      </c>
      <c r="B7760" t="s">
        <v>22314</v>
      </c>
      <c r="C7760" t="s">
        <v>22224</v>
      </c>
      <c r="D7760">
        <v>18</v>
      </c>
      <c r="E7760">
        <v>20</v>
      </c>
      <c r="G7760">
        <v>10</v>
      </c>
      <c r="L7760" t="s">
        <v>12086</v>
      </c>
      <c r="M7760">
        <v>7</v>
      </c>
      <c r="N7760">
        <v>2</v>
      </c>
      <c r="T7760" t="s">
        <v>44987</v>
      </c>
      <c r="U7760" t="s">
        <v>44987</v>
      </c>
      <c r="V7760" t="s">
        <v>44987</v>
      </c>
    </row>
    <row r="7761" spans="1:22" x14ac:dyDescent="0.3">
      <c r="A7761">
        <v>14278</v>
      </c>
      <c r="B7761" t="s">
        <v>22315</v>
      </c>
      <c r="C7761" t="s">
        <v>22226</v>
      </c>
      <c r="D7761">
        <v>18</v>
      </c>
      <c r="E7761">
        <v>20</v>
      </c>
      <c r="G7761">
        <v>10</v>
      </c>
      <c r="L7761" t="s">
        <v>12086</v>
      </c>
      <c r="M7761">
        <v>7</v>
      </c>
      <c r="N7761">
        <v>2</v>
      </c>
      <c r="T7761" t="s">
        <v>44988</v>
      </c>
      <c r="U7761" t="s">
        <v>44988</v>
      </c>
      <c r="V7761" t="s">
        <v>44988</v>
      </c>
    </row>
    <row r="7762" spans="1:22" x14ac:dyDescent="0.3">
      <c r="A7762">
        <v>14279</v>
      </c>
      <c r="B7762" t="s">
        <v>22316</v>
      </c>
      <c r="C7762" t="s">
        <v>22228</v>
      </c>
      <c r="D7762">
        <v>18</v>
      </c>
      <c r="E7762">
        <v>20</v>
      </c>
      <c r="G7762">
        <v>10</v>
      </c>
      <c r="L7762" t="s">
        <v>12086</v>
      </c>
      <c r="M7762">
        <v>7</v>
      </c>
      <c r="N7762">
        <v>2</v>
      </c>
      <c r="T7762" t="s">
        <v>44989</v>
      </c>
      <c r="U7762" t="s">
        <v>44989</v>
      </c>
      <c r="V7762" t="s">
        <v>44989</v>
      </c>
    </row>
    <row r="7763" spans="1:22" x14ac:dyDescent="0.3">
      <c r="A7763">
        <v>14280</v>
      </c>
      <c r="B7763" t="s">
        <v>22317</v>
      </c>
      <c r="C7763" t="s">
        <v>22230</v>
      </c>
      <c r="D7763">
        <v>18</v>
      </c>
      <c r="E7763">
        <v>20</v>
      </c>
      <c r="G7763">
        <v>10</v>
      </c>
      <c r="L7763" t="s">
        <v>12086</v>
      </c>
      <c r="M7763">
        <v>7</v>
      </c>
      <c r="N7763">
        <v>2</v>
      </c>
      <c r="T7763" t="s">
        <v>45014</v>
      </c>
      <c r="U7763" t="s">
        <v>45014</v>
      </c>
      <c r="V7763" t="s">
        <v>45014</v>
      </c>
    </row>
    <row r="7764" spans="1:22" x14ac:dyDescent="0.3">
      <c r="A7764">
        <v>14281</v>
      </c>
      <c r="B7764" t="s">
        <v>22318</v>
      </c>
      <c r="C7764" t="s">
        <v>22318</v>
      </c>
      <c r="D7764">
        <v>18</v>
      </c>
      <c r="E7764">
        <v>20</v>
      </c>
      <c r="G7764">
        <v>10</v>
      </c>
      <c r="L7764" t="s">
        <v>12086</v>
      </c>
      <c r="M7764">
        <v>7</v>
      </c>
      <c r="N7764">
        <v>2</v>
      </c>
      <c r="T7764" t="s">
        <v>45015</v>
      </c>
      <c r="U7764" t="s">
        <v>45015</v>
      </c>
      <c r="V7764" t="s">
        <v>45015</v>
      </c>
    </row>
    <row r="7765" spans="1:22" x14ac:dyDescent="0.3">
      <c r="A7765">
        <v>14282</v>
      </c>
      <c r="B7765" t="s">
        <v>22319</v>
      </c>
      <c r="C7765" t="s">
        <v>22320</v>
      </c>
      <c r="D7765">
        <v>18</v>
      </c>
      <c r="E7765">
        <v>20</v>
      </c>
      <c r="G7765">
        <v>10</v>
      </c>
      <c r="L7765" t="s">
        <v>12086</v>
      </c>
      <c r="M7765">
        <v>7</v>
      </c>
      <c r="N7765">
        <v>2</v>
      </c>
      <c r="T7765" t="s">
        <v>45016</v>
      </c>
      <c r="U7765" t="s">
        <v>45016</v>
      </c>
      <c r="V7765" t="s">
        <v>45016</v>
      </c>
    </row>
    <row r="7766" spans="1:22" x14ac:dyDescent="0.3">
      <c r="A7766">
        <v>14283</v>
      </c>
      <c r="B7766" t="s">
        <v>22321</v>
      </c>
      <c r="C7766" t="s">
        <v>22322</v>
      </c>
      <c r="D7766">
        <v>18</v>
      </c>
      <c r="E7766">
        <v>20</v>
      </c>
      <c r="G7766">
        <v>10</v>
      </c>
      <c r="L7766" t="s">
        <v>12086</v>
      </c>
      <c r="M7766">
        <v>7</v>
      </c>
      <c r="N7766">
        <v>2</v>
      </c>
      <c r="T7766" t="s">
        <v>45017</v>
      </c>
      <c r="U7766" t="s">
        <v>45017</v>
      </c>
      <c r="V7766" t="s">
        <v>45017</v>
      </c>
    </row>
    <row r="7767" spans="1:22" x14ac:dyDescent="0.3">
      <c r="A7767">
        <v>14284</v>
      </c>
      <c r="B7767" t="s">
        <v>22323</v>
      </c>
      <c r="C7767" t="s">
        <v>22324</v>
      </c>
      <c r="D7767">
        <v>18</v>
      </c>
      <c r="E7767">
        <v>20</v>
      </c>
      <c r="G7767">
        <v>10</v>
      </c>
      <c r="L7767" t="s">
        <v>12086</v>
      </c>
      <c r="M7767">
        <v>7</v>
      </c>
      <c r="N7767">
        <v>2</v>
      </c>
      <c r="T7767" t="s">
        <v>45018</v>
      </c>
      <c r="U7767" t="s">
        <v>45018</v>
      </c>
      <c r="V7767" t="s">
        <v>45018</v>
      </c>
    </row>
    <row r="7768" spans="1:22" x14ac:dyDescent="0.3">
      <c r="A7768">
        <v>14285</v>
      </c>
      <c r="B7768" t="s">
        <v>22325</v>
      </c>
      <c r="C7768" t="s">
        <v>22326</v>
      </c>
      <c r="D7768">
        <v>18</v>
      </c>
      <c r="E7768">
        <v>20</v>
      </c>
      <c r="G7768">
        <v>10</v>
      </c>
      <c r="L7768" t="s">
        <v>12086</v>
      </c>
      <c r="M7768">
        <v>7</v>
      </c>
      <c r="N7768">
        <v>2</v>
      </c>
      <c r="T7768" t="s">
        <v>45019</v>
      </c>
      <c r="U7768" t="s">
        <v>45019</v>
      </c>
      <c r="V7768" t="s">
        <v>45019</v>
      </c>
    </row>
    <row r="7769" spans="1:22" x14ac:dyDescent="0.3">
      <c r="A7769">
        <v>14286</v>
      </c>
      <c r="B7769" t="s">
        <v>22327</v>
      </c>
      <c r="C7769" t="s">
        <v>22328</v>
      </c>
      <c r="D7769">
        <v>18</v>
      </c>
      <c r="E7769">
        <v>20</v>
      </c>
      <c r="G7769">
        <v>10</v>
      </c>
      <c r="L7769" t="s">
        <v>12086</v>
      </c>
      <c r="M7769">
        <v>7</v>
      </c>
      <c r="N7769">
        <v>2</v>
      </c>
      <c r="T7769" t="s">
        <v>45020</v>
      </c>
      <c r="U7769" t="s">
        <v>45020</v>
      </c>
      <c r="V7769" t="s">
        <v>45020</v>
      </c>
    </row>
    <row r="7770" spans="1:22" x14ac:dyDescent="0.3">
      <c r="A7770">
        <v>14287</v>
      </c>
      <c r="B7770" t="s">
        <v>22329</v>
      </c>
      <c r="C7770" t="s">
        <v>22330</v>
      </c>
      <c r="D7770">
        <v>18</v>
      </c>
      <c r="E7770">
        <v>20</v>
      </c>
      <c r="G7770">
        <v>10</v>
      </c>
      <c r="L7770" t="s">
        <v>12086</v>
      </c>
      <c r="M7770">
        <v>7</v>
      </c>
      <c r="N7770">
        <v>2</v>
      </c>
      <c r="T7770" t="s">
        <v>45021</v>
      </c>
      <c r="U7770" t="s">
        <v>45021</v>
      </c>
      <c r="V7770" t="s">
        <v>45021</v>
      </c>
    </row>
    <row r="7771" spans="1:22" x14ac:dyDescent="0.3">
      <c r="A7771">
        <v>14288</v>
      </c>
      <c r="B7771" t="s">
        <v>22331</v>
      </c>
      <c r="C7771" t="s">
        <v>22332</v>
      </c>
      <c r="D7771">
        <v>18</v>
      </c>
      <c r="E7771">
        <v>20</v>
      </c>
      <c r="G7771">
        <v>10</v>
      </c>
      <c r="L7771" t="s">
        <v>12086</v>
      </c>
      <c r="M7771">
        <v>7</v>
      </c>
      <c r="N7771">
        <v>2</v>
      </c>
      <c r="T7771" t="s">
        <v>45022</v>
      </c>
      <c r="U7771" t="s">
        <v>45022</v>
      </c>
      <c r="V7771" t="s">
        <v>45022</v>
      </c>
    </row>
    <row r="7772" spans="1:22" x14ac:dyDescent="0.3">
      <c r="A7772">
        <v>14289</v>
      </c>
      <c r="B7772" t="s">
        <v>22333</v>
      </c>
      <c r="C7772" t="s">
        <v>22334</v>
      </c>
      <c r="D7772">
        <v>18</v>
      </c>
      <c r="E7772">
        <v>20</v>
      </c>
      <c r="G7772">
        <v>10</v>
      </c>
      <c r="L7772" t="s">
        <v>12086</v>
      </c>
      <c r="M7772">
        <v>7</v>
      </c>
      <c r="N7772">
        <v>2</v>
      </c>
      <c r="T7772" t="s">
        <v>45023</v>
      </c>
      <c r="U7772" t="s">
        <v>45023</v>
      </c>
      <c r="V7772" t="s">
        <v>45023</v>
      </c>
    </row>
    <row r="7773" spans="1:22" x14ac:dyDescent="0.3">
      <c r="A7773">
        <v>14290</v>
      </c>
      <c r="B7773" t="s">
        <v>22335</v>
      </c>
      <c r="C7773" t="s">
        <v>22336</v>
      </c>
      <c r="D7773">
        <v>18</v>
      </c>
      <c r="E7773">
        <v>20</v>
      </c>
      <c r="G7773">
        <v>10</v>
      </c>
      <c r="L7773" t="s">
        <v>12086</v>
      </c>
      <c r="M7773">
        <v>7</v>
      </c>
      <c r="N7773">
        <v>2</v>
      </c>
      <c r="T7773" t="s">
        <v>45024</v>
      </c>
      <c r="U7773" t="s">
        <v>45024</v>
      </c>
      <c r="V7773" t="s">
        <v>45024</v>
      </c>
    </row>
    <row r="7774" spans="1:22" x14ac:dyDescent="0.3">
      <c r="A7774">
        <v>14291</v>
      </c>
      <c r="B7774" t="s">
        <v>22337</v>
      </c>
      <c r="C7774" t="s">
        <v>22338</v>
      </c>
      <c r="D7774">
        <v>2</v>
      </c>
      <c r="G7774">
        <v>10</v>
      </c>
      <c r="L7774" t="s">
        <v>12086</v>
      </c>
      <c r="M7774">
        <v>7</v>
      </c>
      <c r="N7774">
        <v>2</v>
      </c>
      <c r="T7774" t="s">
        <v>45023</v>
      </c>
      <c r="U7774" t="s">
        <v>45023</v>
      </c>
      <c r="V7774" t="s">
        <v>45023</v>
      </c>
    </row>
    <row r="7775" spans="1:22" x14ac:dyDescent="0.3">
      <c r="A7775">
        <v>14292</v>
      </c>
      <c r="B7775" t="s">
        <v>22339</v>
      </c>
      <c r="C7775" t="s">
        <v>22340</v>
      </c>
      <c r="D7775">
        <v>2</v>
      </c>
      <c r="G7775">
        <v>10</v>
      </c>
      <c r="L7775" t="s">
        <v>12086</v>
      </c>
      <c r="M7775">
        <v>7</v>
      </c>
      <c r="N7775">
        <v>2</v>
      </c>
      <c r="T7775" t="s">
        <v>45024</v>
      </c>
      <c r="U7775" t="s">
        <v>45024</v>
      </c>
      <c r="V7775" t="s">
        <v>45024</v>
      </c>
    </row>
    <row r="7776" spans="1:22" x14ac:dyDescent="0.3">
      <c r="A7776">
        <v>14293</v>
      </c>
      <c r="B7776" t="s">
        <v>22341</v>
      </c>
      <c r="C7776" t="s">
        <v>22342</v>
      </c>
      <c r="D7776">
        <v>2</v>
      </c>
      <c r="G7776">
        <v>10</v>
      </c>
      <c r="L7776" t="s">
        <v>12086</v>
      </c>
      <c r="M7776">
        <v>7</v>
      </c>
      <c r="N7776">
        <v>2</v>
      </c>
      <c r="T7776" t="s">
        <v>45025</v>
      </c>
      <c r="U7776" t="s">
        <v>45025</v>
      </c>
      <c r="V7776" t="s">
        <v>45025</v>
      </c>
    </row>
    <row r="7777" spans="1:22" x14ac:dyDescent="0.3">
      <c r="A7777">
        <v>14294</v>
      </c>
      <c r="B7777" t="s">
        <v>22343</v>
      </c>
      <c r="C7777" t="s">
        <v>22344</v>
      </c>
      <c r="D7777">
        <v>2</v>
      </c>
      <c r="G7777">
        <v>10</v>
      </c>
      <c r="L7777" t="s">
        <v>12086</v>
      </c>
      <c r="M7777">
        <v>7</v>
      </c>
      <c r="N7777">
        <v>2</v>
      </c>
      <c r="T7777" t="s">
        <v>45026</v>
      </c>
      <c r="U7777" t="s">
        <v>45026</v>
      </c>
      <c r="V7777" t="s">
        <v>45026</v>
      </c>
    </row>
    <row r="7778" spans="1:22" x14ac:dyDescent="0.3">
      <c r="A7778">
        <v>14295</v>
      </c>
      <c r="B7778" t="s">
        <v>22345</v>
      </c>
      <c r="C7778" t="s">
        <v>22346</v>
      </c>
      <c r="D7778">
        <v>2</v>
      </c>
      <c r="G7778">
        <v>10</v>
      </c>
      <c r="L7778" t="s">
        <v>12086</v>
      </c>
      <c r="M7778">
        <v>7</v>
      </c>
      <c r="N7778">
        <v>2</v>
      </c>
      <c r="T7778" t="s">
        <v>45027</v>
      </c>
      <c r="U7778" t="s">
        <v>45027</v>
      </c>
      <c r="V7778" t="s">
        <v>45027</v>
      </c>
    </row>
    <row r="7779" spans="1:22" x14ac:dyDescent="0.3">
      <c r="A7779">
        <v>14296</v>
      </c>
      <c r="B7779" t="s">
        <v>22347</v>
      </c>
      <c r="C7779" t="s">
        <v>22348</v>
      </c>
      <c r="D7779">
        <v>2</v>
      </c>
      <c r="E7779">
        <v>20</v>
      </c>
      <c r="G7779">
        <v>10</v>
      </c>
      <c r="L7779" t="s">
        <v>12086</v>
      </c>
      <c r="M7779">
        <v>7</v>
      </c>
      <c r="N7779">
        <v>2</v>
      </c>
      <c r="T7779" t="s">
        <v>12087</v>
      </c>
      <c r="U7779" t="s">
        <v>12087</v>
      </c>
      <c r="V7779" t="s">
        <v>12087</v>
      </c>
    </row>
    <row r="7780" spans="1:22" x14ac:dyDescent="0.3">
      <c r="A7780">
        <v>14297</v>
      </c>
      <c r="B7780" t="s">
        <v>22349</v>
      </c>
      <c r="C7780" t="s">
        <v>22350</v>
      </c>
      <c r="D7780">
        <v>2</v>
      </c>
      <c r="E7780">
        <v>20</v>
      </c>
      <c r="G7780">
        <v>10</v>
      </c>
      <c r="L7780" t="s">
        <v>12086</v>
      </c>
      <c r="M7780">
        <v>7</v>
      </c>
      <c r="N7780">
        <v>2</v>
      </c>
      <c r="T7780" t="s">
        <v>12087</v>
      </c>
      <c r="U7780" t="s">
        <v>12087</v>
      </c>
      <c r="V7780" t="s">
        <v>12087</v>
      </c>
    </row>
    <row r="7781" spans="1:22" x14ac:dyDescent="0.3">
      <c r="A7781">
        <v>14300</v>
      </c>
      <c r="B7781" t="s">
        <v>22351</v>
      </c>
      <c r="C7781" t="s">
        <v>22352</v>
      </c>
      <c r="D7781">
        <v>18</v>
      </c>
      <c r="E7781">
        <v>20</v>
      </c>
      <c r="G7781">
        <v>10</v>
      </c>
      <c r="L7781" t="s">
        <v>12086</v>
      </c>
      <c r="M7781">
        <v>7</v>
      </c>
      <c r="N7781">
        <v>2</v>
      </c>
      <c r="T7781" t="s">
        <v>45028</v>
      </c>
      <c r="U7781" t="s">
        <v>45028</v>
      </c>
      <c r="V7781" t="s">
        <v>45028</v>
      </c>
    </row>
    <row r="7782" spans="1:22" x14ac:dyDescent="0.3">
      <c r="A7782">
        <v>14301</v>
      </c>
      <c r="B7782" t="s">
        <v>22353</v>
      </c>
      <c r="C7782" t="s">
        <v>22354</v>
      </c>
      <c r="D7782">
        <v>18</v>
      </c>
      <c r="E7782">
        <v>20</v>
      </c>
      <c r="G7782">
        <v>10</v>
      </c>
      <c r="L7782" t="s">
        <v>12086</v>
      </c>
      <c r="M7782">
        <v>7</v>
      </c>
      <c r="N7782">
        <v>2</v>
      </c>
      <c r="T7782" t="s">
        <v>45029</v>
      </c>
      <c r="U7782" t="s">
        <v>45029</v>
      </c>
      <c r="V7782" t="s">
        <v>45029</v>
      </c>
    </row>
    <row r="7783" spans="1:22" x14ac:dyDescent="0.3">
      <c r="A7783">
        <v>14304</v>
      </c>
      <c r="B7783" t="s">
        <v>22355</v>
      </c>
      <c r="C7783" t="s">
        <v>22356</v>
      </c>
      <c r="D7783">
        <v>18</v>
      </c>
      <c r="E7783">
        <v>20</v>
      </c>
      <c r="G7783">
        <v>10</v>
      </c>
      <c r="L7783" t="s">
        <v>12086</v>
      </c>
      <c r="M7783">
        <v>7</v>
      </c>
      <c r="N7783">
        <v>2</v>
      </c>
      <c r="T7783" t="s">
        <v>45030</v>
      </c>
      <c r="U7783" t="s">
        <v>45030</v>
      </c>
      <c r="V7783" t="s">
        <v>45030</v>
      </c>
    </row>
    <row r="7784" spans="1:22" x14ac:dyDescent="0.3">
      <c r="A7784">
        <v>14314</v>
      </c>
      <c r="B7784" t="s">
        <v>45031</v>
      </c>
      <c r="C7784" t="s">
        <v>22357</v>
      </c>
      <c r="D7784">
        <v>2</v>
      </c>
      <c r="G7784">
        <v>10</v>
      </c>
      <c r="L7784" t="s">
        <v>12086</v>
      </c>
      <c r="M7784">
        <v>7</v>
      </c>
      <c r="N7784">
        <v>2</v>
      </c>
      <c r="T7784" t="s">
        <v>45032</v>
      </c>
      <c r="U7784" t="s">
        <v>45032</v>
      </c>
      <c r="V7784" t="s">
        <v>45032</v>
      </c>
    </row>
    <row r="7785" spans="1:22" x14ac:dyDescent="0.3">
      <c r="A7785">
        <v>14315</v>
      </c>
      <c r="B7785" t="s">
        <v>22358</v>
      </c>
      <c r="C7785" t="s">
        <v>22359</v>
      </c>
      <c r="D7785">
        <v>2</v>
      </c>
      <c r="G7785">
        <v>10</v>
      </c>
      <c r="L7785" t="s">
        <v>12086</v>
      </c>
      <c r="M7785">
        <v>7</v>
      </c>
      <c r="N7785">
        <v>2</v>
      </c>
      <c r="T7785" t="s">
        <v>45033</v>
      </c>
      <c r="U7785" t="s">
        <v>45033</v>
      </c>
      <c r="V7785" t="s">
        <v>45033</v>
      </c>
    </row>
    <row r="7786" spans="1:22" x14ac:dyDescent="0.3">
      <c r="A7786">
        <v>14316</v>
      </c>
      <c r="B7786" t="s">
        <v>22360</v>
      </c>
      <c r="C7786" t="s">
        <v>22361</v>
      </c>
      <c r="D7786">
        <v>2</v>
      </c>
      <c r="E7786">
        <v>20</v>
      </c>
      <c r="G7786">
        <v>10</v>
      </c>
      <c r="L7786" t="s">
        <v>12086</v>
      </c>
      <c r="M7786">
        <v>7</v>
      </c>
      <c r="N7786">
        <v>2</v>
      </c>
      <c r="T7786" t="s">
        <v>12087</v>
      </c>
      <c r="U7786" t="s">
        <v>12087</v>
      </c>
      <c r="V7786" t="s">
        <v>12087</v>
      </c>
    </row>
    <row r="7787" spans="1:22" x14ac:dyDescent="0.3">
      <c r="A7787">
        <v>14317</v>
      </c>
      <c r="B7787" t="s">
        <v>22362</v>
      </c>
      <c r="C7787" t="s">
        <v>22363</v>
      </c>
      <c r="D7787">
        <v>2</v>
      </c>
      <c r="E7787">
        <v>20</v>
      </c>
      <c r="G7787">
        <v>10</v>
      </c>
      <c r="L7787" t="s">
        <v>12086</v>
      </c>
      <c r="M7787">
        <v>7</v>
      </c>
      <c r="N7787">
        <v>2</v>
      </c>
      <c r="T7787" t="s">
        <v>12087</v>
      </c>
      <c r="U7787" t="s">
        <v>12087</v>
      </c>
      <c r="V7787" t="s">
        <v>12087</v>
      </c>
    </row>
    <row r="7788" spans="1:22" x14ac:dyDescent="0.3">
      <c r="A7788">
        <v>14343</v>
      </c>
      <c r="B7788" t="s">
        <v>22364</v>
      </c>
      <c r="C7788" t="s">
        <v>22365</v>
      </c>
      <c r="D7788">
        <v>18</v>
      </c>
      <c r="E7788">
        <v>20</v>
      </c>
      <c r="G7788">
        <v>10</v>
      </c>
      <c r="L7788" t="s">
        <v>12086</v>
      </c>
      <c r="M7788">
        <v>7</v>
      </c>
      <c r="N7788">
        <v>2</v>
      </c>
      <c r="T7788" t="s">
        <v>45034</v>
      </c>
      <c r="U7788" t="s">
        <v>45034</v>
      </c>
      <c r="V7788" t="s">
        <v>45034</v>
      </c>
    </row>
    <row r="7789" spans="1:22" x14ac:dyDescent="0.3">
      <c r="A7789">
        <v>14344</v>
      </c>
      <c r="B7789" t="s">
        <v>22366</v>
      </c>
      <c r="C7789" t="s">
        <v>22367</v>
      </c>
      <c r="D7789">
        <v>18</v>
      </c>
      <c r="E7789">
        <v>20</v>
      </c>
      <c r="G7789">
        <v>10</v>
      </c>
      <c r="L7789" t="s">
        <v>12086</v>
      </c>
      <c r="M7789">
        <v>7</v>
      </c>
      <c r="N7789">
        <v>2</v>
      </c>
      <c r="T7789" t="s">
        <v>45035</v>
      </c>
      <c r="U7789" t="s">
        <v>45035</v>
      </c>
      <c r="V7789" t="s">
        <v>45035</v>
      </c>
    </row>
    <row r="7790" spans="1:22" x14ac:dyDescent="0.3">
      <c r="A7790">
        <v>14345</v>
      </c>
      <c r="B7790" t="s">
        <v>22368</v>
      </c>
      <c r="C7790" t="s">
        <v>22369</v>
      </c>
      <c r="D7790">
        <v>2</v>
      </c>
      <c r="E7790">
        <v>20</v>
      </c>
      <c r="G7790">
        <v>10</v>
      </c>
      <c r="L7790" t="s">
        <v>12086</v>
      </c>
      <c r="M7790">
        <v>7</v>
      </c>
      <c r="N7790">
        <v>2</v>
      </c>
      <c r="T7790" t="s">
        <v>12087</v>
      </c>
      <c r="U7790" t="s">
        <v>12087</v>
      </c>
      <c r="V7790" t="s">
        <v>12087</v>
      </c>
    </row>
    <row r="7791" spans="1:22" x14ac:dyDescent="0.3">
      <c r="A7791">
        <v>14349</v>
      </c>
      <c r="B7791" t="s">
        <v>22370</v>
      </c>
      <c r="C7791" t="s">
        <v>22371</v>
      </c>
      <c r="D7791">
        <v>18</v>
      </c>
      <c r="E7791">
        <v>20</v>
      </c>
      <c r="G7791">
        <v>10</v>
      </c>
      <c r="L7791" t="s">
        <v>12086</v>
      </c>
      <c r="M7791">
        <v>7</v>
      </c>
      <c r="N7791">
        <v>2</v>
      </c>
      <c r="T7791" t="s">
        <v>45036</v>
      </c>
      <c r="U7791" t="s">
        <v>45036</v>
      </c>
      <c r="V7791" t="s">
        <v>45036</v>
      </c>
    </row>
    <row r="7792" spans="1:22" x14ac:dyDescent="0.3">
      <c r="A7792">
        <v>14350</v>
      </c>
      <c r="B7792" t="s">
        <v>22372</v>
      </c>
      <c r="C7792" t="s">
        <v>22373</v>
      </c>
      <c r="D7792">
        <v>18</v>
      </c>
      <c r="E7792">
        <v>20</v>
      </c>
      <c r="G7792">
        <v>10</v>
      </c>
      <c r="L7792" t="s">
        <v>12086</v>
      </c>
      <c r="M7792">
        <v>7</v>
      </c>
      <c r="N7792">
        <v>2</v>
      </c>
      <c r="T7792" t="s">
        <v>45037</v>
      </c>
      <c r="U7792" t="s">
        <v>45037</v>
      </c>
      <c r="V7792" t="s">
        <v>45037</v>
      </c>
    </row>
    <row r="7793" spans="1:22" x14ac:dyDescent="0.3">
      <c r="A7793">
        <v>14351</v>
      </c>
      <c r="B7793" t="s">
        <v>22374</v>
      </c>
      <c r="C7793" t="s">
        <v>22375</v>
      </c>
      <c r="D7793">
        <v>18</v>
      </c>
      <c r="E7793">
        <v>20</v>
      </c>
      <c r="G7793">
        <v>10</v>
      </c>
      <c r="L7793" t="s">
        <v>12086</v>
      </c>
      <c r="M7793">
        <v>7</v>
      </c>
      <c r="N7793">
        <v>2</v>
      </c>
      <c r="T7793" t="s">
        <v>45038</v>
      </c>
      <c r="U7793" t="s">
        <v>45038</v>
      </c>
      <c r="V7793" t="s">
        <v>45038</v>
      </c>
    </row>
    <row r="7794" spans="1:22" x14ac:dyDescent="0.3">
      <c r="A7794">
        <v>14352</v>
      </c>
      <c r="B7794" t="s">
        <v>22376</v>
      </c>
      <c r="C7794" t="s">
        <v>22377</v>
      </c>
      <c r="D7794">
        <v>18</v>
      </c>
      <c r="E7794">
        <v>20</v>
      </c>
      <c r="G7794">
        <v>10</v>
      </c>
      <c r="L7794" t="s">
        <v>12086</v>
      </c>
      <c r="M7794">
        <v>7</v>
      </c>
      <c r="N7794">
        <v>2</v>
      </c>
      <c r="T7794" t="s">
        <v>45039</v>
      </c>
      <c r="U7794" t="s">
        <v>45039</v>
      </c>
      <c r="V7794" t="s">
        <v>45039</v>
      </c>
    </row>
    <row r="7795" spans="1:22" x14ac:dyDescent="0.3">
      <c r="A7795">
        <v>14363</v>
      </c>
      <c r="B7795" t="s">
        <v>22378</v>
      </c>
      <c r="C7795" t="s">
        <v>22379</v>
      </c>
      <c r="D7795">
        <v>2</v>
      </c>
      <c r="E7795">
        <v>20</v>
      </c>
      <c r="G7795">
        <v>10</v>
      </c>
      <c r="L7795" t="s">
        <v>12086</v>
      </c>
      <c r="M7795">
        <v>7</v>
      </c>
      <c r="N7795">
        <v>2</v>
      </c>
      <c r="T7795" t="s">
        <v>12087</v>
      </c>
      <c r="U7795" t="s">
        <v>12087</v>
      </c>
      <c r="V7795" t="s">
        <v>12087</v>
      </c>
    </row>
    <row r="7796" spans="1:22" x14ac:dyDescent="0.3">
      <c r="A7796">
        <v>14375</v>
      </c>
      <c r="B7796" t="s">
        <v>22380</v>
      </c>
      <c r="C7796" t="s">
        <v>22381</v>
      </c>
      <c r="D7796">
        <v>18</v>
      </c>
      <c r="E7796">
        <v>20</v>
      </c>
      <c r="G7796">
        <v>10</v>
      </c>
      <c r="L7796" t="s">
        <v>12086</v>
      </c>
      <c r="M7796">
        <v>7</v>
      </c>
      <c r="N7796">
        <v>2</v>
      </c>
      <c r="T7796" t="s">
        <v>45040</v>
      </c>
      <c r="U7796" t="s">
        <v>45040</v>
      </c>
      <c r="V7796" t="s">
        <v>45040</v>
      </c>
    </row>
    <row r="7797" spans="1:22" x14ac:dyDescent="0.3">
      <c r="A7797">
        <v>14376</v>
      </c>
      <c r="B7797" t="s">
        <v>22382</v>
      </c>
      <c r="C7797" t="s">
        <v>22383</v>
      </c>
      <c r="D7797">
        <v>18</v>
      </c>
      <c r="E7797">
        <v>20</v>
      </c>
      <c r="G7797">
        <v>10</v>
      </c>
      <c r="L7797" t="s">
        <v>12086</v>
      </c>
      <c r="M7797">
        <v>7</v>
      </c>
      <c r="N7797">
        <v>2</v>
      </c>
      <c r="T7797" t="s">
        <v>45041</v>
      </c>
      <c r="U7797" t="s">
        <v>45041</v>
      </c>
      <c r="V7797" t="s">
        <v>45041</v>
      </c>
    </row>
    <row r="7798" spans="1:22" x14ac:dyDescent="0.3">
      <c r="A7798">
        <v>14377</v>
      </c>
      <c r="B7798" t="s">
        <v>22384</v>
      </c>
      <c r="C7798" t="s">
        <v>22385</v>
      </c>
      <c r="D7798">
        <v>18</v>
      </c>
      <c r="E7798">
        <v>20</v>
      </c>
      <c r="G7798">
        <v>10</v>
      </c>
      <c r="L7798" t="s">
        <v>12086</v>
      </c>
      <c r="M7798">
        <v>7</v>
      </c>
      <c r="N7798">
        <v>2</v>
      </c>
      <c r="T7798" t="s">
        <v>45042</v>
      </c>
      <c r="U7798" t="s">
        <v>45042</v>
      </c>
      <c r="V7798" t="s">
        <v>45042</v>
      </c>
    </row>
    <row r="7799" spans="1:22" x14ac:dyDescent="0.3">
      <c r="A7799">
        <v>14380</v>
      </c>
      <c r="B7799" t="s">
        <v>22386</v>
      </c>
      <c r="C7799" t="s">
        <v>22387</v>
      </c>
      <c r="D7799">
        <v>18</v>
      </c>
      <c r="E7799">
        <v>20</v>
      </c>
      <c r="G7799">
        <v>10</v>
      </c>
      <c r="L7799" t="s">
        <v>12086</v>
      </c>
      <c r="M7799">
        <v>7</v>
      </c>
      <c r="N7799">
        <v>2</v>
      </c>
      <c r="T7799" t="s">
        <v>45043</v>
      </c>
      <c r="U7799" t="s">
        <v>45043</v>
      </c>
      <c r="V7799" t="s">
        <v>45043</v>
      </c>
    </row>
    <row r="7800" spans="1:22" x14ac:dyDescent="0.3">
      <c r="A7800">
        <v>14393</v>
      </c>
      <c r="B7800" t="s">
        <v>22388</v>
      </c>
      <c r="C7800" t="s">
        <v>22389</v>
      </c>
      <c r="D7800">
        <v>18</v>
      </c>
      <c r="E7800">
        <v>20</v>
      </c>
      <c r="G7800">
        <v>10</v>
      </c>
      <c r="L7800" t="s">
        <v>12086</v>
      </c>
      <c r="M7800">
        <v>7</v>
      </c>
      <c r="N7800">
        <v>2</v>
      </c>
      <c r="T7800" t="s">
        <v>45044</v>
      </c>
      <c r="U7800" t="s">
        <v>45044</v>
      </c>
      <c r="V7800" t="s">
        <v>45044</v>
      </c>
    </row>
    <row r="7801" spans="1:22" x14ac:dyDescent="0.3">
      <c r="A7801">
        <v>14408</v>
      </c>
      <c r="B7801" t="s">
        <v>22390</v>
      </c>
      <c r="C7801" t="s">
        <v>22391</v>
      </c>
      <c r="D7801">
        <v>2</v>
      </c>
      <c r="E7801">
        <v>20</v>
      </c>
      <c r="G7801">
        <v>10</v>
      </c>
      <c r="L7801" t="s">
        <v>12086</v>
      </c>
      <c r="M7801">
        <v>7</v>
      </c>
      <c r="N7801">
        <v>2</v>
      </c>
      <c r="T7801" t="s">
        <v>12087</v>
      </c>
      <c r="U7801" t="s">
        <v>12087</v>
      </c>
      <c r="V7801" t="s">
        <v>12087</v>
      </c>
    </row>
    <row r="7802" spans="1:22" x14ac:dyDescent="0.3">
      <c r="A7802">
        <v>14440</v>
      </c>
      <c r="B7802" t="s">
        <v>22392</v>
      </c>
      <c r="C7802" t="s">
        <v>22393</v>
      </c>
      <c r="D7802">
        <v>18</v>
      </c>
      <c r="E7802">
        <v>20</v>
      </c>
      <c r="G7802">
        <v>10</v>
      </c>
      <c r="L7802" t="s">
        <v>12086</v>
      </c>
      <c r="M7802">
        <v>7</v>
      </c>
      <c r="N7802">
        <v>2</v>
      </c>
      <c r="T7802" t="s">
        <v>45045</v>
      </c>
      <c r="U7802" t="s">
        <v>45045</v>
      </c>
      <c r="V7802" t="s">
        <v>45045</v>
      </c>
    </row>
    <row r="7803" spans="1:22" x14ac:dyDescent="0.3">
      <c r="A7803">
        <v>14441</v>
      </c>
      <c r="B7803" t="s">
        <v>22394</v>
      </c>
      <c r="C7803" t="s">
        <v>22395</v>
      </c>
      <c r="D7803">
        <v>18</v>
      </c>
      <c r="E7803">
        <v>20</v>
      </c>
      <c r="G7803">
        <v>10</v>
      </c>
      <c r="L7803" t="s">
        <v>12086</v>
      </c>
      <c r="M7803">
        <v>7</v>
      </c>
      <c r="N7803">
        <v>2</v>
      </c>
      <c r="T7803" t="s">
        <v>45046</v>
      </c>
      <c r="U7803" t="s">
        <v>45046</v>
      </c>
      <c r="V7803" t="s">
        <v>45046</v>
      </c>
    </row>
    <row r="7804" spans="1:22" x14ac:dyDescent="0.3">
      <c r="A7804">
        <v>14447</v>
      </c>
      <c r="B7804" t="s">
        <v>22396</v>
      </c>
      <c r="C7804" t="s">
        <v>22397</v>
      </c>
      <c r="D7804">
        <v>18</v>
      </c>
      <c r="E7804">
        <v>20</v>
      </c>
      <c r="G7804">
        <v>10</v>
      </c>
      <c r="L7804" t="s">
        <v>12086</v>
      </c>
      <c r="M7804">
        <v>7</v>
      </c>
      <c r="N7804">
        <v>2</v>
      </c>
      <c r="T7804" t="s">
        <v>45047</v>
      </c>
      <c r="U7804" t="s">
        <v>45047</v>
      </c>
      <c r="V7804" t="s">
        <v>45047</v>
      </c>
    </row>
    <row r="7805" spans="1:22" x14ac:dyDescent="0.3">
      <c r="A7805">
        <v>14448</v>
      </c>
      <c r="B7805" t="s">
        <v>22398</v>
      </c>
      <c r="C7805" t="s">
        <v>22399</v>
      </c>
      <c r="D7805">
        <v>18</v>
      </c>
      <c r="E7805">
        <v>20</v>
      </c>
      <c r="G7805">
        <v>10</v>
      </c>
      <c r="L7805" t="s">
        <v>12086</v>
      </c>
      <c r="M7805">
        <v>7</v>
      </c>
      <c r="N7805">
        <v>2</v>
      </c>
      <c r="T7805" t="s">
        <v>45048</v>
      </c>
      <c r="U7805" t="s">
        <v>45048</v>
      </c>
      <c r="V7805" t="s">
        <v>45048</v>
      </c>
    </row>
    <row r="7806" spans="1:22" x14ac:dyDescent="0.3">
      <c r="A7806">
        <v>14459</v>
      </c>
      <c r="B7806" t="s">
        <v>22400</v>
      </c>
      <c r="C7806" t="s">
        <v>22401</v>
      </c>
      <c r="D7806">
        <v>18</v>
      </c>
      <c r="E7806">
        <v>20</v>
      </c>
      <c r="G7806">
        <v>10</v>
      </c>
      <c r="L7806" t="s">
        <v>12086</v>
      </c>
      <c r="M7806">
        <v>7</v>
      </c>
      <c r="N7806">
        <v>2</v>
      </c>
      <c r="T7806" t="s">
        <v>45049</v>
      </c>
      <c r="U7806" t="s">
        <v>45049</v>
      </c>
      <c r="V7806" t="s">
        <v>45049</v>
      </c>
    </row>
    <row r="7807" spans="1:22" x14ac:dyDescent="0.3">
      <c r="A7807">
        <v>14460</v>
      </c>
      <c r="B7807" t="s">
        <v>22402</v>
      </c>
      <c r="C7807" t="s">
        <v>22403</v>
      </c>
      <c r="D7807">
        <v>18</v>
      </c>
      <c r="E7807">
        <v>20</v>
      </c>
      <c r="G7807">
        <v>10</v>
      </c>
      <c r="L7807" t="s">
        <v>12086</v>
      </c>
      <c r="M7807">
        <v>7</v>
      </c>
      <c r="N7807">
        <v>2</v>
      </c>
      <c r="T7807" t="s">
        <v>45050</v>
      </c>
      <c r="U7807" t="s">
        <v>45050</v>
      </c>
      <c r="V7807" t="s">
        <v>45050</v>
      </c>
    </row>
    <row r="7808" spans="1:22" x14ac:dyDescent="0.3">
      <c r="A7808">
        <v>14461</v>
      </c>
      <c r="B7808" t="s">
        <v>22404</v>
      </c>
      <c r="C7808" t="s">
        <v>22405</v>
      </c>
      <c r="D7808">
        <v>18</v>
      </c>
      <c r="E7808">
        <v>20</v>
      </c>
      <c r="G7808">
        <v>10</v>
      </c>
      <c r="L7808" t="s">
        <v>12086</v>
      </c>
      <c r="M7808">
        <v>7</v>
      </c>
      <c r="N7808">
        <v>2</v>
      </c>
      <c r="T7808" t="s">
        <v>45051</v>
      </c>
      <c r="U7808" t="s">
        <v>45051</v>
      </c>
      <c r="V7808" t="s">
        <v>45051</v>
      </c>
    </row>
    <row r="7809" spans="1:22" x14ac:dyDescent="0.3">
      <c r="A7809">
        <v>14466</v>
      </c>
      <c r="B7809" t="s">
        <v>22406</v>
      </c>
      <c r="C7809" t="s">
        <v>22407</v>
      </c>
      <c r="D7809">
        <v>2</v>
      </c>
      <c r="E7809">
        <v>0</v>
      </c>
      <c r="G7809">
        <v>0</v>
      </c>
      <c r="L7809" t="s">
        <v>12086</v>
      </c>
      <c r="M7809">
        <v>7</v>
      </c>
      <c r="N7809">
        <v>2</v>
      </c>
      <c r="T7809" t="s">
        <v>12087</v>
      </c>
      <c r="U7809" t="s">
        <v>12087</v>
      </c>
      <c r="V7809" t="s">
        <v>12087</v>
      </c>
    </row>
    <row r="7810" spans="1:22" x14ac:dyDescent="0.3">
      <c r="A7810">
        <v>14469</v>
      </c>
      <c r="B7810" t="s">
        <v>22408</v>
      </c>
      <c r="C7810" t="s">
        <v>22409</v>
      </c>
      <c r="D7810">
        <v>2</v>
      </c>
      <c r="E7810">
        <v>20</v>
      </c>
      <c r="G7810">
        <v>10</v>
      </c>
      <c r="L7810" t="s">
        <v>12086</v>
      </c>
      <c r="M7810">
        <v>7</v>
      </c>
      <c r="N7810">
        <v>2</v>
      </c>
      <c r="T7810" t="s">
        <v>12087</v>
      </c>
      <c r="U7810" t="s">
        <v>12087</v>
      </c>
      <c r="V7810" t="s">
        <v>12087</v>
      </c>
    </row>
    <row r="7811" spans="1:22" x14ac:dyDescent="0.3">
      <c r="A7811">
        <v>14500</v>
      </c>
      <c r="B7811" t="s">
        <v>22411</v>
      </c>
      <c r="C7811" t="s">
        <v>22412</v>
      </c>
      <c r="D7811">
        <v>2</v>
      </c>
      <c r="E7811">
        <v>2</v>
      </c>
      <c r="G7811">
        <v>10</v>
      </c>
      <c r="L7811" t="s">
        <v>12086</v>
      </c>
      <c r="M7811">
        <v>7</v>
      </c>
      <c r="N7811">
        <v>2</v>
      </c>
      <c r="T7811" t="s">
        <v>40470</v>
      </c>
      <c r="U7811" t="s">
        <v>40470</v>
      </c>
      <c r="V7811" t="s">
        <v>40470</v>
      </c>
    </row>
    <row r="7812" spans="1:22" x14ac:dyDescent="0.3">
      <c r="A7812">
        <v>14508</v>
      </c>
      <c r="B7812" t="s">
        <v>22413</v>
      </c>
      <c r="C7812" t="s">
        <v>22414</v>
      </c>
      <c r="D7812">
        <v>2</v>
      </c>
      <c r="E7812">
        <v>0</v>
      </c>
      <c r="G7812">
        <v>10</v>
      </c>
      <c r="L7812" t="s">
        <v>12086</v>
      </c>
      <c r="M7812">
        <v>7</v>
      </c>
      <c r="N7812">
        <v>2</v>
      </c>
      <c r="T7812" t="s">
        <v>12087</v>
      </c>
      <c r="U7812" t="s">
        <v>12087</v>
      </c>
      <c r="V7812" t="s">
        <v>12087</v>
      </c>
    </row>
    <row r="7813" spans="1:22" x14ac:dyDescent="0.3">
      <c r="A7813">
        <v>14509</v>
      </c>
      <c r="B7813" t="s">
        <v>22415</v>
      </c>
      <c r="C7813" t="s">
        <v>22416</v>
      </c>
      <c r="D7813">
        <v>2</v>
      </c>
      <c r="E7813">
        <v>800</v>
      </c>
      <c r="G7813">
        <v>20</v>
      </c>
      <c r="L7813" t="s">
        <v>12086</v>
      </c>
      <c r="M7813">
        <v>7</v>
      </c>
      <c r="N7813">
        <v>2</v>
      </c>
      <c r="T7813" t="s">
        <v>32194</v>
      </c>
      <c r="U7813" t="s">
        <v>32194</v>
      </c>
      <c r="V7813" t="s">
        <v>32194</v>
      </c>
    </row>
    <row r="7814" spans="1:22" x14ac:dyDescent="0.3">
      <c r="A7814">
        <v>14510</v>
      </c>
      <c r="B7814" t="s">
        <v>22417</v>
      </c>
      <c r="C7814" t="s">
        <v>22418</v>
      </c>
      <c r="D7814">
        <v>2</v>
      </c>
      <c r="E7814">
        <v>1500</v>
      </c>
      <c r="G7814">
        <v>20</v>
      </c>
      <c r="L7814" t="s">
        <v>12117</v>
      </c>
      <c r="M7814">
        <v>7</v>
      </c>
      <c r="N7814">
        <v>2</v>
      </c>
      <c r="Q7814">
        <v>40</v>
      </c>
      <c r="T7814" t="s">
        <v>32196</v>
      </c>
      <c r="U7814" t="s">
        <v>32196</v>
      </c>
      <c r="V7814" t="s">
        <v>32196</v>
      </c>
    </row>
    <row r="7815" spans="1:22" x14ac:dyDescent="0.3">
      <c r="A7815">
        <v>14511</v>
      </c>
      <c r="B7815" t="s">
        <v>22419</v>
      </c>
      <c r="C7815" t="s">
        <v>22420</v>
      </c>
      <c r="D7815">
        <v>2</v>
      </c>
      <c r="E7815">
        <v>3000</v>
      </c>
      <c r="G7815">
        <v>20</v>
      </c>
      <c r="L7815" t="s">
        <v>22421</v>
      </c>
      <c r="M7815">
        <v>7</v>
      </c>
      <c r="N7815">
        <v>2</v>
      </c>
      <c r="Q7815">
        <v>85</v>
      </c>
      <c r="T7815" t="s">
        <v>32198</v>
      </c>
      <c r="U7815" t="s">
        <v>32198</v>
      </c>
      <c r="V7815" t="s">
        <v>32198</v>
      </c>
    </row>
    <row r="7816" spans="1:22" x14ac:dyDescent="0.3">
      <c r="A7816">
        <v>14512</v>
      </c>
      <c r="B7816" t="s">
        <v>22422</v>
      </c>
      <c r="C7816" t="s">
        <v>22423</v>
      </c>
      <c r="D7816">
        <v>11</v>
      </c>
      <c r="E7816">
        <v>0</v>
      </c>
      <c r="G7816">
        <v>10</v>
      </c>
      <c r="L7816" t="s">
        <v>12086</v>
      </c>
      <c r="M7816">
        <v>7</v>
      </c>
      <c r="N7816">
        <v>2</v>
      </c>
      <c r="T7816" t="s">
        <v>40473</v>
      </c>
      <c r="U7816" t="s">
        <v>40473</v>
      </c>
      <c r="V7816" t="s">
        <v>40473</v>
      </c>
    </row>
    <row r="7817" spans="1:22" x14ac:dyDescent="0.3">
      <c r="A7817">
        <v>14513</v>
      </c>
      <c r="B7817" t="s">
        <v>22424</v>
      </c>
      <c r="C7817" t="s">
        <v>22425</v>
      </c>
      <c r="D7817">
        <v>11</v>
      </c>
      <c r="E7817">
        <v>0</v>
      </c>
      <c r="G7817">
        <v>10</v>
      </c>
      <c r="L7817" t="s">
        <v>12086</v>
      </c>
      <c r="M7817">
        <v>7</v>
      </c>
      <c r="N7817">
        <v>2</v>
      </c>
      <c r="T7817" t="s">
        <v>40475</v>
      </c>
      <c r="U7817" t="s">
        <v>40475</v>
      </c>
      <c r="V7817" t="s">
        <v>40475</v>
      </c>
    </row>
    <row r="7818" spans="1:22" x14ac:dyDescent="0.3">
      <c r="A7818">
        <v>14514</v>
      </c>
      <c r="B7818" t="s">
        <v>22426</v>
      </c>
      <c r="C7818" t="s">
        <v>22427</v>
      </c>
      <c r="D7818">
        <v>11</v>
      </c>
      <c r="E7818">
        <v>0</v>
      </c>
      <c r="G7818">
        <v>10</v>
      </c>
      <c r="L7818" t="s">
        <v>12086</v>
      </c>
      <c r="M7818">
        <v>7</v>
      </c>
      <c r="N7818">
        <v>2</v>
      </c>
      <c r="T7818" t="s">
        <v>40477</v>
      </c>
      <c r="U7818" t="s">
        <v>40477</v>
      </c>
      <c r="V7818" t="s">
        <v>40477</v>
      </c>
    </row>
    <row r="7819" spans="1:22" x14ac:dyDescent="0.3">
      <c r="A7819">
        <v>14515</v>
      </c>
      <c r="B7819" t="s">
        <v>22428</v>
      </c>
      <c r="C7819" t="s">
        <v>22429</v>
      </c>
      <c r="D7819">
        <v>11</v>
      </c>
      <c r="E7819">
        <v>0</v>
      </c>
      <c r="G7819">
        <v>10</v>
      </c>
      <c r="L7819" t="s">
        <v>12086</v>
      </c>
      <c r="M7819">
        <v>7</v>
      </c>
      <c r="N7819">
        <v>2</v>
      </c>
      <c r="T7819" t="s">
        <v>40479</v>
      </c>
      <c r="U7819" t="s">
        <v>40479</v>
      </c>
      <c r="V7819" t="s">
        <v>40479</v>
      </c>
    </row>
    <row r="7820" spans="1:22" x14ac:dyDescent="0.3">
      <c r="A7820">
        <v>14516</v>
      </c>
      <c r="B7820" t="s">
        <v>22430</v>
      </c>
      <c r="C7820" t="s">
        <v>22431</v>
      </c>
      <c r="D7820">
        <v>11</v>
      </c>
      <c r="E7820">
        <v>0</v>
      </c>
      <c r="G7820">
        <v>10</v>
      </c>
      <c r="L7820" t="s">
        <v>12086</v>
      </c>
      <c r="M7820">
        <v>7</v>
      </c>
      <c r="N7820">
        <v>2</v>
      </c>
      <c r="T7820" t="s">
        <v>40481</v>
      </c>
      <c r="U7820" t="s">
        <v>40481</v>
      </c>
      <c r="V7820" t="s">
        <v>40481</v>
      </c>
    </row>
    <row r="7821" spans="1:22" x14ac:dyDescent="0.3">
      <c r="A7821">
        <v>14517</v>
      </c>
      <c r="B7821" t="s">
        <v>22432</v>
      </c>
      <c r="C7821" t="s">
        <v>22433</v>
      </c>
      <c r="D7821">
        <v>2</v>
      </c>
      <c r="E7821">
        <v>0</v>
      </c>
      <c r="G7821">
        <v>10</v>
      </c>
      <c r="L7821" t="s">
        <v>12086</v>
      </c>
      <c r="M7821">
        <v>7</v>
      </c>
      <c r="N7821">
        <v>2</v>
      </c>
      <c r="T7821" t="s">
        <v>45052</v>
      </c>
      <c r="U7821" t="s">
        <v>45052</v>
      </c>
      <c r="V7821" t="s">
        <v>45052</v>
      </c>
    </row>
    <row r="7822" spans="1:22" x14ac:dyDescent="0.3">
      <c r="A7822">
        <v>14518</v>
      </c>
      <c r="B7822" t="s">
        <v>22434</v>
      </c>
      <c r="C7822" t="s">
        <v>22435</v>
      </c>
      <c r="D7822">
        <v>2</v>
      </c>
      <c r="E7822">
        <v>0</v>
      </c>
      <c r="G7822">
        <v>10</v>
      </c>
      <c r="L7822" t="s">
        <v>12086</v>
      </c>
      <c r="M7822">
        <v>7</v>
      </c>
      <c r="N7822">
        <v>2</v>
      </c>
      <c r="T7822" t="s">
        <v>45053</v>
      </c>
      <c r="U7822" t="s">
        <v>45053</v>
      </c>
      <c r="V7822" t="s">
        <v>45053</v>
      </c>
    </row>
    <row r="7823" spans="1:22" x14ac:dyDescent="0.3">
      <c r="A7823">
        <v>14519</v>
      </c>
      <c r="B7823" t="s">
        <v>22436</v>
      </c>
      <c r="C7823" t="s">
        <v>22437</v>
      </c>
      <c r="D7823">
        <v>2</v>
      </c>
      <c r="E7823">
        <v>0</v>
      </c>
      <c r="G7823">
        <v>10</v>
      </c>
      <c r="L7823" t="s">
        <v>12086</v>
      </c>
      <c r="M7823">
        <v>7</v>
      </c>
      <c r="N7823">
        <v>2</v>
      </c>
      <c r="T7823" t="s">
        <v>45054</v>
      </c>
      <c r="U7823" t="s">
        <v>45054</v>
      </c>
      <c r="V7823" t="s">
        <v>45054</v>
      </c>
    </row>
    <row r="7824" spans="1:22" x14ac:dyDescent="0.3">
      <c r="A7824">
        <v>14520</v>
      </c>
      <c r="B7824" t="s">
        <v>22438</v>
      </c>
      <c r="C7824" t="s">
        <v>22439</v>
      </c>
      <c r="D7824">
        <v>2</v>
      </c>
      <c r="E7824">
        <v>0</v>
      </c>
      <c r="G7824">
        <v>10</v>
      </c>
      <c r="L7824" t="s">
        <v>12086</v>
      </c>
      <c r="M7824">
        <v>7</v>
      </c>
      <c r="N7824">
        <v>2</v>
      </c>
      <c r="T7824" t="s">
        <v>45055</v>
      </c>
      <c r="U7824" t="s">
        <v>45055</v>
      </c>
      <c r="V7824" t="s">
        <v>45055</v>
      </c>
    </row>
    <row r="7825" spans="1:22" x14ac:dyDescent="0.3">
      <c r="A7825">
        <v>14521</v>
      </c>
      <c r="B7825" t="s">
        <v>22440</v>
      </c>
      <c r="C7825" t="s">
        <v>22441</v>
      </c>
      <c r="D7825">
        <v>2</v>
      </c>
      <c r="E7825">
        <v>0</v>
      </c>
      <c r="G7825">
        <v>10</v>
      </c>
      <c r="L7825" t="s">
        <v>12086</v>
      </c>
      <c r="M7825">
        <v>7</v>
      </c>
      <c r="N7825">
        <v>2</v>
      </c>
      <c r="T7825" t="s">
        <v>45056</v>
      </c>
      <c r="U7825" t="s">
        <v>45056</v>
      </c>
      <c r="V7825" t="s">
        <v>45056</v>
      </c>
    </row>
    <row r="7826" spans="1:22" x14ac:dyDescent="0.3">
      <c r="A7826">
        <v>14522</v>
      </c>
      <c r="B7826" t="s">
        <v>22442</v>
      </c>
      <c r="C7826" t="s">
        <v>22443</v>
      </c>
      <c r="D7826">
        <v>0</v>
      </c>
      <c r="E7826">
        <v>0</v>
      </c>
      <c r="G7826">
        <v>10</v>
      </c>
      <c r="L7826" t="s">
        <v>12086</v>
      </c>
      <c r="M7826">
        <v>7</v>
      </c>
      <c r="N7826">
        <v>2</v>
      </c>
      <c r="T7826" t="s">
        <v>39798</v>
      </c>
      <c r="U7826" t="s">
        <v>39798</v>
      </c>
      <c r="V7826" t="s">
        <v>39798</v>
      </c>
    </row>
    <row r="7827" spans="1:22" x14ac:dyDescent="0.3">
      <c r="A7827">
        <v>14523</v>
      </c>
      <c r="B7827" t="s">
        <v>22444</v>
      </c>
      <c r="C7827" t="s">
        <v>7641</v>
      </c>
      <c r="D7827">
        <v>0</v>
      </c>
      <c r="E7827">
        <v>0</v>
      </c>
      <c r="G7827">
        <v>10</v>
      </c>
      <c r="L7827" t="s">
        <v>12086</v>
      </c>
      <c r="M7827">
        <v>7</v>
      </c>
      <c r="N7827">
        <v>2</v>
      </c>
      <c r="T7827" t="s">
        <v>45057</v>
      </c>
      <c r="U7827" t="s">
        <v>45057</v>
      </c>
      <c r="V7827" t="s">
        <v>45057</v>
      </c>
    </row>
    <row r="7828" spans="1:22" x14ac:dyDescent="0.3">
      <c r="A7828">
        <v>14524</v>
      </c>
      <c r="B7828" t="s">
        <v>22445</v>
      </c>
      <c r="C7828" t="s">
        <v>22446</v>
      </c>
      <c r="D7828">
        <v>0</v>
      </c>
      <c r="E7828">
        <v>0</v>
      </c>
      <c r="G7828">
        <v>10</v>
      </c>
      <c r="L7828" t="s">
        <v>12086</v>
      </c>
      <c r="M7828">
        <v>7</v>
      </c>
      <c r="N7828">
        <v>2</v>
      </c>
      <c r="T7828" t="s">
        <v>32112</v>
      </c>
      <c r="U7828" t="s">
        <v>32112</v>
      </c>
      <c r="V7828" t="s">
        <v>32112</v>
      </c>
    </row>
    <row r="7829" spans="1:22" x14ac:dyDescent="0.3">
      <c r="A7829">
        <v>14525</v>
      </c>
      <c r="B7829" t="s">
        <v>22447</v>
      </c>
      <c r="C7829" t="s">
        <v>22448</v>
      </c>
      <c r="D7829">
        <v>2</v>
      </c>
      <c r="E7829">
        <v>0</v>
      </c>
      <c r="G7829">
        <v>10</v>
      </c>
      <c r="L7829" t="s">
        <v>12086</v>
      </c>
      <c r="M7829">
        <v>7</v>
      </c>
      <c r="N7829">
        <v>2</v>
      </c>
      <c r="T7829" t="s">
        <v>40495</v>
      </c>
      <c r="U7829" t="s">
        <v>40495</v>
      </c>
      <c r="V7829" t="s">
        <v>40495</v>
      </c>
    </row>
    <row r="7830" spans="1:22" x14ac:dyDescent="0.3">
      <c r="A7830">
        <v>14526</v>
      </c>
      <c r="B7830" t="s">
        <v>22449</v>
      </c>
      <c r="C7830" t="s">
        <v>22450</v>
      </c>
      <c r="D7830">
        <v>2</v>
      </c>
      <c r="E7830">
        <v>0</v>
      </c>
      <c r="G7830">
        <v>10</v>
      </c>
      <c r="L7830" t="s">
        <v>12086</v>
      </c>
      <c r="M7830">
        <v>7</v>
      </c>
      <c r="N7830">
        <v>2</v>
      </c>
      <c r="T7830" t="s">
        <v>40497</v>
      </c>
      <c r="U7830" t="s">
        <v>40497</v>
      </c>
      <c r="V7830" t="s">
        <v>40497</v>
      </c>
    </row>
    <row r="7831" spans="1:22" x14ac:dyDescent="0.3">
      <c r="A7831">
        <v>14527</v>
      </c>
      <c r="B7831" t="s">
        <v>22451</v>
      </c>
      <c r="C7831" t="s">
        <v>22452</v>
      </c>
      <c r="D7831">
        <v>2</v>
      </c>
      <c r="E7831">
        <v>0</v>
      </c>
      <c r="G7831">
        <v>10</v>
      </c>
      <c r="L7831" t="s">
        <v>12086</v>
      </c>
      <c r="M7831">
        <v>7</v>
      </c>
      <c r="N7831">
        <v>2</v>
      </c>
      <c r="T7831" t="s">
        <v>45058</v>
      </c>
      <c r="U7831" t="s">
        <v>45058</v>
      </c>
      <c r="V7831" t="s">
        <v>45058</v>
      </c>
    </row>
    <row r="7832" spans="1:22" x14ac:dyDescent="0.3">
      <c r="A7832">
        <v>14528</v>
      </c>
      <c r="B7832" t="s">
        <v>22453</v>
      </c>
      <c r="C7832" t="s">
        <v>22454</v>
      </c>
      <c r="D7832">
        <v>2</v>
      </c>
      <c r="E7832">
        <v>0</v>
      </c>
      <c r="G7832">
        <v>10</v>
      </c>
      <c r="L7832" t="s">
        <v>12086</v>
      </c>
      <c r="M7832">
        <v>7</v>
      </c>
      <c r="N7832">
        <v>2</v>
      </c>
      <c r="T7832" t="s">
        <v>12087</v>
      </c>
      <c r="U7832" t="s">
        <v>12087</v>
      </c>
      <c r="V7832" t="s">
        <v>12087</v>
      </c>
    </row>
    <row r="7833" spans="1:22" x14ac:dyDescent="0.3">
      <c r="A7833">
        <v>14529</v>
      </c>
      <c r="B7833" t="s">
        <v>22455</v>
      </c>
      <c r="C7833" t="s">
        <v>22456</v>
      </c>
      <c r="D7833">
        <v>11</v>
      </c>
      <c r="E7833">
        <v>0</v>
      </c>
      <c r="G7833">
        <v>10</v>
      </c>
      <c r="L7833" t="s">
        <v>12086</v>
      </c>
      <c r="M7833">
        <v>7</v>
      </c>
      <c r="N7833">
        <v>2</v>
      </c>
      <c r="T7833" t="s">
        <v>40501</v>
      </c>
      <c r="U7833" t="s">
        <v>40501</v>
      </c>
      <c r="V7833" t="s">
        <v>40501</v>
      </c>
    </row>
    <row r="7834" spans="1:22" x14ac:dyDescent="0.3">
      <c r="A7834">
        <v>14530</v>
      </c>
      <c r="B7834" t="s">
        <v>22457</v>
      </c>
      <c r="C7834" t="s">
        <v>22458</v>
      </c>
      <c r="D7834">
        <v>2</v>
      </c>
      <c r="E7834">
        <v>0</v>
      </c>
      <c r="G7834">
        <v>10</v>
      </c>
      <c r="L7834" t="s">
        <v>12086</v>
      </c>
      <c r="M7834">
        <v>7</v>
      </c>
      <c r="N7834">
        <v>2</v>
      </c>
      <c r="T7834" t="s">
        <v>40503</v>
      </c>
      <c r="U7834" t="s">
        <v>40503</v>
      </c>
      <c r="V7834" t="s">
        <v>40503</v>
      </c>
    </row>
    <row r="7835" spans="1:22" x14ac:dyDescent="0.3">
      <c r="A7835">
        <v>14531</v>
      </c>
      <c r="B7835" t="s">
        <v>22459</v>
      </c>
      <c r="C7835" t="s">
        <v>22460</v>
      </c>
      <c r="D7835">
        <v>2</v>
      </c>
      <c r="E7835">
        <v>0</v>
      </c>
      <c r="G7835">
        <v>10</v>
      </c>
      <c r="L7835" t="s">
        <v>12086</v>
      </c>
      <c r="M7835">
        <v>7</v>
      </c>
      <c r="N7835">
        <v>2</v>
      </c>
      <c r="T7835" t="s">
        <v>40505</v>
      </c>
      <c r="U7835" t="s">
        <v>40505</v>
      </c>
      <c r="V7835" t="s">
        <v>40505</v>
      </c>
    </row>
    <row r="7836" spans="1:22" x14ac:dyDescent="0.3">
      <c r="A7836">
        <v>14532</v>
      </c>
      <c r="B7836" t="s">
        <v>22461</v>
      </c>
      <c r="C7836" t="s">
        <v>22462</v>
      </c>
      <c r="D7836">
        <v>2</v>
      </c>
      <c r="E7836">
        <v>2</v>
      </c>
      <c r="G7836">
        <v>10</v>
      </c>
      <c r="L7836" t="s">
        <v>12086</v>
      </c>
      <c r="M7836">
        <v>7</v>
      </c>
      <c r="N7836">
        <v>2</v>
      </c>
      <c r="T7836" t="s">
        <v>40507</v>
      </c>
      <c r="U7836" t="s">
        <v>40507</v>
      </c>
      <c r="V7836" t="s">
        <v>40507</v>
      </c>
    </row>
    <row r="7837" spans="1:22" x14ac:dyDescent="0.3">
      <c r="A7837">
        <v>14533</v>
      </c>
      <c r="B7837" t="s">
        <v>848</v>
      </c>
      <c r="C7837" t="s">
        <v>849</v>
      </c>
      <c r="D7837">
        <v>2</v>
      </c>
      <c r="E7837">
        <v>2</v>
      </c>
      <c r="G7837">
        <v>10</v>
      </c>
      <c r="L7837" t="s">
        <v>12086</v>
      </c>
      <c r="M7837">
        <v>7</v>
      </c>
      <c r="N7837">
        <v>2</v>
      </c>
      <c r="T7837" t="s">
        <v>40044</v>
      </c>
      <c r="U7837" t="s">
        <v>40044</v>
      </c>
      <c r="V7837" t="s">
        <v>40044</v>
      </c>
    </row>
    <row r="7838" spans="1:22" x14ac:dyDescent="0.3">
      <c r="A7838">
        <v>14534</v>
      </c>
      <c r="B7838" t="s">
        <v>22463</v>
      </c>
      <c r="C7838" t="s">
        <v>22464</v>
      </c>
      <c r="D7838">
        <v>2</v>
      </c>
      <c r="E7838">
        <v>0</v>
      </c>
      <c r="G7838">
        <v>10</v>
      </c>
      <c r="L7838" t="s">
        <v>12086</v>
      </c>
      <c r="M7838">
        <v>7</v>
      </c>
      <c r="N7838">
        <v>2</v>
      </c>
      <c r="T7838" t="s">
        <v>45059</v>
      </c>
      <c r="U7838" t="s">
        <v>45059</v>
      </c>
      <c r="V7838" t="s">
        <v>45059</v>
      </c>
    </row>
    <row r="7839" spans="1:22" x14ac:dyDescent="0.3">
      <c r="A7839">
        <v>14535</v>
      </c>
      <c r="B7839" t="s">
        <v>22465</v>
      </c>
      <c r="C7839" t="s">
        <v>22466</v>
      </c>
      <c r="D7839">
        <v>2</v>
      </c>
      <c r="E7839">
        <v>0</v>
      </c>
      <c r="G7839">
        <v>10</v>
      </c>
      <c r="L7839" t="s">
        <v>12086</v>
      </c>
      <c r="M7839">
        <v>7</v>
      </c>
      <c r="N7839">
        <v>2</v>
      </c>
      <c r="T7839" t="s">
        <v>45060</v>
      </c>
      <c r="U7839" t="s">
        <v>45060</v>
      </c>
      <c r="V7839" t="s">
        <v>45060</v>
      </c>
    </row>
    <row r="7840" spans="1:22" x14ac:dyDescent="0.3">
      <c r="A7840">
        <v>14536</v>
      </c>
      <c r="B7840" t="s">
        <v>22467</v>
      </c>
      <c r="C7840" t="s">
        <v>22467</v>
      </c>
      <c r="D7840">
        <v>2</v>
      </c>
      <c r="E7840">
        <v>0</v>
      </c>
      <c r="G7840">
        <v>10</v>
      </c>
      <c r="L7840" t="s">
        <v>12086</v>
      </c>
      <c r="M7840">
        <v>7</v>
      </c>
      <c r="N7840">
        <v>2</v>
      </c>
      <c r="T7840" t="s">
        <v>45061</v>
      </c>
      <c r="U7840" t="s">
        <v>45061</v>
      </c>
      <c r="V7840" t="s">
        <v>45061</v>
      </c>
    </row>
    <row r="7841" spans="1:22" x14ac:dyDescent="0.3">
      <c r="A7841">
        <v>14537</v>
      </c>
      <c r="B7841" t="s">
        <v>22468</v>
      </c>
      <c r="C7841" t="s">
        <v>22469</v>
      </c>
      <c r="D7841">
        <v>2</v>
      </c>
      <c r="E7841">
        <v>0</v>
      </c>
      <c r="G7841">
        <v>10</v>
      </c>
      <c r="L7841" t="s">
        <v>12086</v>
      </c>
      <c r="M7841">
        <v>7</v>
      </c>
      <c r="N7841">
        <v>2</v>
      </c>
      <c r="T7841" t="s">
        <v>45062</v>
      </c>
      <c r="U7841" t="s">
        <v>45062</v>
      </c>
      <c r="V7841" t="s">
        <v>45062</v>
      </c>
    </row>
    <row r="7842" spans="1:22" x14ac:dyDescent="0.3">
      <c r="A7842">
        <v>14538</v>
      </c>
      <c r="B7842" t="s">
        <v>22470</v>
      </c>
      <c r="C7842" t="s">
        <v>22471</v>
      </c>
      <c r="D7842">
        <v>2</v>
      </c>
      <c r="E7842">
        <v>0</v>
      </c>
      <c r="G7842">
        <v>10</v>
      </c>
      <c r="L7842" t="s">
        <v>12086</v>
      </c>
      <c r="M7842">
        <v>7</v>
      </c>
      <c r="N7842">
        <v>2</v>
      </c>
      <c r="T7842" t="s">
        <v>40518</v>
      </c>
      <c r="U7842" t="s">
        <v>40518</v>
      </c>
      <c r="V7842" t="s">
        <v>40518</v>
      </c>
    </row>
    <row r="7843" spans="1:22" x14ac:dyDescent="0.3">
      <c r="A7843">
        <v>14539</v>
      </c>
      <c r="B7843" t="s">
        <v>22472</v>
      </c>
      <c r="C7843" t="s">
        <v>22473</v>
      </c>
      <c r="D7843">
        <v>2</v>
      </c>
      <c r="E7843">
        <v>0</v>
      </c>
      <c r="G7843">
        <v>10</v>
      </c>
      <c r="L7843" t="s">
        <v>12086</v>
      </c>
      <c r="M7843">
        <v>7</v>
      </c>
      <c r="N7843">
        <v>2</v>
      </c>
      <c r="T7843" t="s">
        <v>40520</v>
      </c>
      <c r="U7843" t="s">
        <v>40520</v>
      </c>
      <c r="V7843" t="s">
        <v>40520</v>
      </c>
    </row>
    <row r="7844" spans="1:22" x14ac:dyDescent="0.3">
      <c r="A7844">
        <v>14540</v>
      </c>
      <c r="B7844" t="s">
        <v>22474</v>
      </c>
      <c r="C7844" t="s">
        <v>22475</v>
      </c>
      <c r="D7844">
        <v>2</v>
      </c>
      <c r="E7844">
        <v>0</v>
      </c>
      <c r="G7844">
        <v>10</v>
      </c>
      <c r="L7844" t="s">
        <v>12086</v>
      </c>
      <c r="M7844">
        <v>7</v>
      </c>
      <c r="N7844">
        <v>2</v>
      </c>
      <c r="T7844" t="s">
        <v>45063</v>
      </c>
      <c r="U7844" t="s">
        <v>45063</v>
      </c>
      <c r="V7844" t="s">
        <v>45063</v>
      </c>
    </row>
    <row r="7845" spans="1:22" x14ac:dyDescent="0.3">
      <c r="A7845">
        <v>14541</v>
      </c>
      <c r="B7845" t="s">
        <v>22476</v>
      </c>
      <c r="C7845" t="s">
        <v>22477</v>
      </c>
      <c r="D7845">
        <v>2</v>
      </c>
      <c r="E7845">
        <v>0</v>
      </c>
      <c r="G7845">
        <v>10</v>
      </c>
      <c r="L7845" t="s">
        <v>12086</v>
      </c>
      <c r="M7845">
        <v>7</v>
      </c>
      <c r="N7845">
        <v>2</v>
      </c>
      <c r="T7845" t="s">
        <v>40524</v>
      </c>
      <c r="U7845" t="s">
        <v>40524</v>
      </c>
      <c r="V7845" t="s">
        <v>40524</v>
      </c>
    </row>
    <row r="7846" spans="1:22" x14ac:dyDescent="0.3">
      <c r="A7846">
        <v>14542</v>
      </c>
      <c r="B7846" t="s">
        <v>22478</v>
      </c>
      <c r="C7846" t="s">
        <v>22479</v>
      </c>
      <c r="D7846">
        <v>2</v>
      </c>
      <c r="E7846">
        <v>0</v>
      </c>
      <c r="G7846">
        <v>10</v>
      </c>
      <c r="L7846" t="s">
        <v>12086</v>
      </c>
      <c r="M7846">
        <v>7</v>
      </c>
      <c r="N7846">
        <v>2</v>
      </c>
      <c r="T7846" t="s">
        <v>40526</v>
      </c>
      <c r="U7846" t="s">
        <v>40526</v>
      </c>
      <c r="V7846" t="s">
        <v>40526</v>
      </c>
    </row>
    <row r="7847" spans="1:22" x14ac:dyDescent="0.3">
      <c r="A7847">
        <v>14543</v>
      </c>
      <c r="B7847" t="s">
        <v>22480</v>
      </c>
      <c r="C7847" t="s">
        <v>22481</v>
      </c>
      <c r="D7847">
        <v>2</v>
      </c>
      <c r="E7847">
        <v>0</v>
      </c>
      <c r="G7847">
        <v>10</v>
      </c>
      <c r="L7847" t="s">
        <v>12086</v>
      </c>
      <c r="M7847">
        <v>7</v>
      </c>
      <c r="N7847">
        <v>2</v>
      </c>
      <c r="T7847" t="s">
        <v>40528</v>
      </c>
      <c r="U7847" t="s">
        <v>40528</v>
      </c>
      <c r="V7847" t="s">
        <v>40528</v>
      </c>
    </row>
    <row r="7848" spans="1:22" x14ac:dyDescent="0.3">
      <c r="A7848">
        <v>14544</v>
      </c>
      <c r="B7848" t="s">
        <v>22482</v>
      </c>
      <c r="C7848" t="s">
        <v>22483</v>
      </c>
      <c r="D7848">
        <v>2</v>
      </c>
      <c r="E7848">
        <v>0</v>
      </c>
      <c r="G7848">
        <v>10</v>
      </c>
      <c r="L7848" t="s">
        <v>12086</v>
      </c>
      <c r="M7848">
        <v>7</v>
      </c>
      <c r="N7848">
        <v>2</v>
      </c>
      <c r="T7848" t="s">
        <v>40530</v>
      </c>
      <c r="U7848" t="s">
        <v>40530</v>
      </c>
      <c r="V7848" t="s">
        <v>40530</v>
      </c>
    </row>
    <row r="7849" spans="1:22" x14ac:dyDescent="0.3">
      <c r="A7849">
        <v>14545</v>
      </c>
      <c r="B7849" t="s">
        <v>844</v>
      </c>
      <c r="C7849" t="s">
        <v>845</v>
      </c>
      <c r="D7849">
        <v>2</v>
      </c>
      <c r="E7849">
        <v>0</v>
      </c>
      <c r="G7849">
        <v>10</v>
      </c>
      <c r="L7849" t="s">
        <v>12086</v>
      </c>
      <c r="M7849">
        <v>7</v>
      </c>
      <c r="N7849">
        <v>2</v>
      </c>
      <c r="T7849" t="s">
        <v>40532</v>
      </c>
      <c r="U7849" t="s">
        <v>40532</v>
      </c>
      <c r="V7849" t="s">
        <v>40532</v>
      </c>
    </row>
    <row r="7850" spans="1:22" x14ac:dyDescent="0.3">
      <c r="A7850">
        <v>14546</v>
      </c>
      <c r="B7850" t="s">
        <v>22484</v>
      </c>
      <c r="C7850" t="s">
        <v>22485</v>
      </c>
      <c r="D7850">
        <v>2</v>
      </c>
      <c r="E7850">
        <v>2</v>
      </c>
      <c r="G7850">
        <v>20</v>
      </c>
      <c r="L7850" t="s">
        <v>12086</v>
      </c>
      <c r="M7850">
        <v>7</v>
      </c>
      <c r="N7850">
        <v>2</v>
      </c>
      <c r="T7850" t="s">
        <v>12087</v>
      </c>
      <c r="U7850" t="s">
        <v>12087</v>
      </c>
      <c r="V7850" t="s">
        <v>12087</v>
      </c>
    </row>
    <row r="7851" spans="1:22" x14ac:dyDescent="0.3">
      <c r="A7851">
        <v>14547</v>
      </c>
      <c r="B7851" t="s">
        <v>22486</v>
      </c>
      <c r="C7851" t="s">
        <v>22487</v>
      </c>
      <c r="D7851">
        <v>2</v>
      </c>
      <c r="E7851">
        <v>2</v>
      </c>
      <c r="G7851">
        <v>20</v>
      </c>
      <c r="L7851" t="s">
        <v>12086</v>
      </c>
      <c r="M7851">
        <v>7</v>
      </c>
      <c r="N7851">
        <v>2</v>
      </c>
      <c r="T7851" t="s">
        <v>12087</v>
      </c>
      <c r="U7851" t="s">
        <v>12087</v>
      </c>
      <c r="V7851" t="s">
        <v>12087</v>
      </c>
    </row>
    <row r="7852" spans="1:22" x14ac:dyDescent="0.3">
      <c r="A7852">
        <v>14548</v>
      </c>
      <c r="B7852" t="s">
        <v>22488</v>
      </c>
      <c r="C7852" t="s">
        <v>22489</v>
      </c>
      <c r="D7852">
        <v>2</v>
      </c>
      <c r="E7852">
        <v>2</v>
      </c>
      <c r="G7852">
        <v>20</v>
      </c>
      <c r="L7852" t="s">
        <v>12086</v>
      </c>
      <c r="M7852">
        <v>7</v>
      </c>
      <c r="N7852">
        <v>2</v>
      </c>
      <c r="T7852" t="s">
        <v>12087</v>
      </c>
      <c r="U7852" t="s">
        <v>12087</v>
      </c>
      <c r="V7852" t="s">
        <v>12087</v>
      </c>
    </row>
    <row r="7853" spans="1:22" x14ac:dyDescent="0.3">
      <c r="A7853">
        <v>14549</v>
      </c>
      <c r="B7853" t="s">
        <v>22490</v>
      </c>
      <c r="C7853" t="s">
        <v>22491</v>
      </c>
      <c r="D7853">
        <v>2</v>
      </c>
      <c r="E7853">
        <v>2</v>
      </c>
      <c r="G7853">
        <v>20</v>
      </c>
      <c r="L7853" t="s">
        <v>12086</v>
      </c>
      <c r="M7853">
        <v>7</v>
      </c>
      <c r="N7853">
        <v>2</v>
      </c>
      <c r="T7853" t="s">
        <v>12087</v>
      </c>
      <c r="U7853" t="s">
        <v>12087</v>
      </c>
      <c r="V7853" t="s">
        <v>12087</v>
      </c>
    </row>
    <row r="7854" spans="1:22" x14ac:dyDescent="0.3">
      <c r="A7854">
        <v>14550</v>
      </c>
      <c r="B7854" t="s">
        <v>22492</v>
      </c>
      <c r="C7854" t="s">
        <v>22493</v>
      </c>
      <c r="D7854">
        <v>2</v>
      </c>
      <c r="E7854">
        <v>2</v>
      </c>
      <c r="G7854">
        <v>20</v>
      </c>
      <c r="L7854" t="s">
        <v>12086</v>
      </c>
      <c r="M7854">
        <v>7</v>
      </c>
      <c r="N7854">
        <v>2</v>
      </c>
      <c r="T7854" t="s">
        <v>12087</v>
      </c>
      <c r="U7854" t="s">
        <v>12087</v>
      </c>
      <c r="V7854" t="s">
        <v>12087</v>
      </c>
    </row>
    <row r="7855" spans="1:22" x14ac:dyDescent="0.3">
      <c r="A7855">
        <v>14551</v>
      </c>
      <c r="B7855" t="s">
        <v>22494</v>
      </c>
      <c r="C7855" t="s">
        <v>18882</v>
      </c>
      <c r="D7855">
        <v>0</v>
      </c>
      <c r="E7855">
        <v>2</v>
      </c>
      <c r="G7855">
        <v>10</v>
      </c>
      <c r="L7855" t="s">
        <v>12086</v>
      </c>
      <c r="M7855">
        <v>7</v>
      </c>
      <c r="N7855">
        <v>2</v>
      </c>
      <c r="T7855" t="s">
        <v>44022</v>
      </c>
      <c r="U7855" t="s">
        <v>44022</v>
      </c>
      <c r="V7855" t="s">
        <v>44022</v>
      </c>
    </row>
    <row r="7856" spans="1:22" x14ac:dyDescent="0.3">
      <c r="A7856">
        <v>14552</v>
      </c>
      <c r="B7856" t="s">
        <v>22495</v>
      </c>
      <c r="C7856" t="s">
        <v>18884</v>
      </c>
      <c r="D7856">
        <v>0</v>
      </c>
      <c r="E7856">
        <v>2</v>
      </c>
      <c r="G7856">
        <v>10</v>
      </c>
      <c r="L7856" t="s">
        <v>12086</v>
      </c>
      <c r="M7856">
        <v>7</v>
      </c>
      <c r="N7856">
        <v>2</v>
      </c>
      <c r="T7856" t="s">
        <v>44023</v>
      </c>
      <c r="U7856" t="s">
        <v>44023</v>
      </c>
      <c r="V7856" t="s">
        <v>44023</v>
      </c>
    </row>
    <row r="7857" spans="1:22" x14ac:dyDescent="0.3">
      <c r="A7857">
        <v>14553</v>
      </c>
      <c r="B7857" t="s">
        <v>22496</v>
      </c>
      <c r="C7857" t="s">
        <v>9692</v>
      </c>
      <c r="D7857">
        <v>0</v>
      </c>
      <c r="E7857">
        <v>2</v>
      </c>
      <c r="G7857">
        <v>10</v>
      </c>
      <c r="L7857" t="s">
        <v>12086</v>
      </c>
      <c r="M7857">
        <v>7</v>
      </c>
      <c r="N7857">
        <v>2</v>
      </c>
      <c r="T7857" t="s">
        <v>44024</v>
      </c>
      <c r="U7857" t="s">
        <v>44024</v>
      </c>
      <c r="V7857" t="s">
        <v>44024</v>
      </c>
    </row>
    <row r="7858" spans="1:22" x14ac:dyDescent="0.3">
      <c r="A7858">
        <v>14554</v>
      </c>
      <c r="B7858" t="s">
        <v>22497</v>
      </c>
      <c r="C7858" t="s">
        <v>18888</v>
      </c>
      <c r="D7858">
        <v>0</v>
      </c>
      <c r="E7858">
        <v>2</v>
      </c>
      <c r="G7858">
        <v>10</v>
      </c>
      <c r="L7858" t="s">
        <v>12086</v>
      </c>
      <c r="M7858">
        <v>7</v>
      </c>
      <c r="N7858">
        <v>2</v>
      </c>
      <c r="T7858" t="s">
        <v>44027</v>
      </c>
      <c r="U7858" t="s">
        <v>44027</v>
      </c>
      <c r="V7858" t="s">
        <v>44027</v>
      </c>
    </row>
    <row r="7859" spans="1:22" x14ac:dyDescent="0.3">
      <c r="A7859">
        <v>14555</v>
      </c>
      <c r="B7859" t="s">
        <v>22498</v>
      </c>
      <c r="C7859" t="s">
        <v>5529</v>
      </c>
      <c r="D7859">
        <v>0</v>
      </c>
      <c r="E7859">
        <v>2</v>
      </c>
      <c r="G7859">
        <v>10</v>
      </c>
      <c r="L7859" t="s">
        <v>12086</v>
      </c>
      <c r="M7859">
        <v>7</v>
      </c>
      <c r="N7859">
        <v>2</v>
      </c>
      <c r="T7859" t="s">
        <v>44028</v>
      </c>
      <c r="U7859" t="s">
        <v>44028</v>
      </c>
      <c r="V7859" t="s">
        <v>44028</v>
      </c>
    </row>
    <row r="7860" spans="1:22" x14ac:dyDescent="0.3">
      <c r="A7860">
        <v>14556</v>
      </c>
      <c r="B7860" t="s">
        <v>22499</v>
      </c>
      <c r="C7860" t="s">
        <v>18890</v>
      </c>
      <c r="D7860">
        <v>0</v>
      </c>
      <c r="E7860">
        <v>2</v>
      </c>
      <c r="G7860">
        <v>10</v>
      </c>
      <c r="L7860" t="s">
        <v>12086</v>
      </c>
      <c r="M7860">
        <v>7</v>
      </c>
      <c r="N7860">
        <v>2</v>
      </c>
      <c r="T7860" t="s">
        <v>44029</v>
      </c>
      <c r="U7860" t="s">
        <v>44029</v>
      </c>
      <c r="V7860" t="s">
        <v>44029</v>
      </c>
    </row>
    <row r="7861" spans="1:22" x14ac:dyDescent="0.3">
      <c r="A7861">
        <v>14557</v>
      </c>
      <c r="B7861" t="s">
        <v>22500</v>
      </c>
      <c r="C7861" t="s">
        <v>18894</v>
      </c>
      <c r="D7861">
        <v>0</v>
      </c>
      <c r="E7861">
        <v>2</v>
      </c>
      <c r="G7861">
        <v>10</v>
      </c>
      <c r="L7861" t="s">
        <v>12086</v>
      </c>
      <c r="M7861">
        <v>7</v>
      </c>
      <c r="N7861">
        <v>2</v>
      </c>
      <c r="T7861" t="s">
        <v>44032</v>
      </c>
      <c r="U7861" t="s">
        <v>44032</v>
      </c>
      <c r="V7861" t="s">
        <v>44032</v>
      </c>
    </row>
    <row r="7862" spans="1:22" x14ac:dyDescent="0.3">
      <c r="A7862">
        <v>14558</v>
      </c>
      <c r="B7862" t="s">
        <v>22501</v>
      </c>
      <c r="C7862" t="s">
        <v>18896</v>
      </c>
      <c r="D7862">
        <v>0</v>
      </c>
      <c r="E7862">
        <v>2</v>
      </c>
      <c r="G7862">
        <v>10</v>
      </c>
      <c r="L7862" t="s">
        <v>12086</v>
      </c>
      <c r="M7862">
        <v>7</v>
      </c>
      <c r="N7862">
        <v>2</v>
      </c>
      <c r="T7862" t="s">
        <v>44033</v>
      </c>
      <c r="U7862" t="s">
        <v>44033</v>
      </c>
      <c r="V7862" t="s">
        <v>44033</v>
      </c>
    </row>
    <row r="7863" spans="1:22" x14ac:dyDescent="0.3">
      <c r="A7863">
        <v>14559</v>
      </c>
      <c r="B7863" t="s">
        <v>22502</v>
      </c>
      <c r="C7863" t="s">
        <v>18898</v>
      </c>
      <c r="D7863">
        <v>0</v>
      </c>
      <c r="E7863">
        <v>2</v>
      </c>
      <c r="G7863">
        <v>10</v>
      </c>
      <c r="L7863" t="s">
        <v>12086</v>
      </c>
      <c r="M7863">
        <v>7</v>
      </c>
      <c r="N7863">
        <v>2</v>
      </c>
      <c r="T7863" t="s">
        <v>44034</v>
      </c>
      <c r="U7863" t="s">
        <v>44034</v>
      </c>
      <c r="V7863" t="s">
        <v>44034</v>
      </c>
    </row>
    <row r="7864" spans="1:22" x14ac:dyDescent="0.3">
      <c r="A7864">
        <v>14560</v>
      </c>
      <c r="B7864" t="s">
        <v>22503</v>
      </c>
      <c r="C7864" t="s">
        <v>18902</v>
      </c>
      <c r="D7864">
        <v>0</v>
      </c>
      <c r="E7864">
        <v>2</v>
      </c>
      <c r="G7864">
        <v>10</v>
      </c>
      <c r="L7864" t="s">
        <v>12086</v>
      </c>
      <c r="M7864">
        <v>7</v>
      </c>
      <c r="N7864">
        <v>2</v>
      </c>
      <c r="T7864" t="s">
        <v>44037</v>
      </c>
      <c r="U7864" t="s">
        <v>44037</v>
      </c>
      <c r="V7864" t="s">
        <v>44037</v>
      </c>
    </row>
    <row r="7865" spans="1:22" x14ac:dyDescent="0.3">
      <c r="A7865">
        <v>14561</v>
      </c>
      <c r="B7865" t="s">
        <v>151</v>
      </c>
      <c r="C7865" t="s">
        <v>152</v>
      </c>
      <c r="D7865">
        <v>0</v>
      </c>
      <c r="E7865">
        <v>2</v>
      </c>
      <c r="G7865">
        <v>10</v>
      </c>
      <c r="L7865" t="s">
        <v>12086</v>
      </c>
      <c r="M7865">
        <v>7</v>
      </c>
      <c r="N7865">
        <v>2</v>
      </c>
      <c r="T7865" t="s">
        <v>44038</v>
      </c>
      <c r="U7865" t="s">
        <v>44038</v>
      </c>
      <c r="V7865" t="s">
        <v>44038</v>
      </c>
    </row>
    <row r="7866" spans="1:22" x14ac:dyDescent="0.3">
      <c r="A7866">
        <v>14562</v>
      </c>
      <c r="B7866" t="s">
        <v>22504</v>
      </c>
      <c r="C7866" t="s">
        <v>18905</v>
      </c>
      <c r="D7866">
        <v>0</v>
      </c>
      <c r="E7866">
        <v>2</v>
      </c>
      <c r="G7866">
        <v>10</v>
      </c>
      <c r="L7866" t="s">
        <v>12086</v>
      </c>
      <c r="M7866">
        <v>7</v>
      </c>
      <c r="N7866">
        <v>2</v>
      </c>
      <c r="T7866" t="s">
        <v>44039</v>
      </c>
      <c r="U7866" t="s">
        <v>44039</v>
      </c>
      <c r="V7866" t="s">
        <v>44039</v>
      </c>
    </row>
    <row r="7867" spans="1:22" x14ac:dyDescent="0.3">
      <c r="A7867">
        <v>14563</v>
      </c>
      <c r="B7867" t="s">
        <v>22505</v>
      </c>
      <c r="C7867" t="s">
        <v>2973</v>
      </c>
      <c r="D7867">
        <v>0</v>
      </c>
      <c r="E7867">
        <v>2</v>
      </c>
      <c r="G7867">
        <v>10</v>
      </c>
      <c r="L7867" t="s">
        <v>12086</v>
      </c>
      <c r="M7867">
        <v>7</v>
      </c>
      <c r="N7867">
        <v>2</v>
      </c>
      <c r="T7867" t="s">
        <v>44042</v>
      </c>
      <c r="U7867" t="s">
        <v>44042</v>
      </c>
      <c r="V7867" t="s">
        <v>44042</v>
      </c>
    </row>
    <row r="7868" spans="1:22" x14ac:dyDescent="0.3">
      <c r="A7868">
        <v>14564</v>
      </c>
      <c r="B7868" t="s">
        <v>22506</v>
      </c>
      <c r="C7868" t="s">
        <v>18909</v>
      </c>
      <c r="D7868">
        <v>0</v>
      </c>
      <c r="E7868">
        <v>2</v>
      </c>
      <c r="G7868">
        <v>10</v>
      </c>
      <c r="L7868" t="s">
        <v>12086</v>
      </c>
      <c r="M7868">
        <v>7</v>
      </c>
      <c r="N7868">
        <v>2</v>
      </c>
      <c r="T7868" t="s">
        <v>44043</v>
      </c>
      <c r="U7868" t="s">
        <v>44043</v>
      </c>
      <c r="V7868" t="s">
        <v>44043</v>
      </c>
    </row>
    <row r="7869" spans="1:22" x14ac:dyDescent="0.3">
      <c r="A7869">
        <v>14565</v>
      </c>
      <c r="B7869" t="s">
        <v>22507</v>
      </c>
      <c r="C7869" t="s">
        <v>18911</v>
      </c>
      <c r="D7869">
        <v>0</v>
      </c>
      <c r="E7869">
        <v>2</v>
      </c>
      <c r="G7869">
        <v>10</v>
      </c>
      <c r="L7869" t="s">
        <v>12086</v>
      </c>
      <c r="M7869">
        <v>7</v>
      </c>
      <c r="N7869">
        <v>2</v>
      </c>
      <c r="T7869" t="s">
        <v>44044</v>
      </c>
      <c r="U7869" t="s">
        <v>44044</v>
      </c>
      <c r="V7869" t="s">
        <v>44044</v>
      </c>
    </row>
    <row r="7870" spans="1:22" x14ac:dyDescent="0.3">
      <c r="A7870">
        <v>14566</v>
      </c>
      <c r="B7870" t="s">
        <v>22508</v>
      </c>
      <c r="C7870" t="s">
        <v>18915</v>
      </c>
      <c r="D7870">
        <v>0</v>
      </c>
      <c r="E7870">
        <v>2</v>
      </c>
      <c r="G7870">
        <v>10</v>
      </c>
      <c r="L7870" t="s">
        <v>12086</v>
      </c>
      <c r="M7870">
        <v>7</v>
      </c>
      <c r="N7870">
        <v>2</v>
      </c>
      <c r="T7870" t="s">
        <v>44047</v>
      </c>
      <c r="U7870" t="s">
        <v>44047</v>
      </c>
      <c r="V7870" t="s">
        <v>44047</v>
      </c>
    </row>
    <row r="7871" spans="1:22" x14ac:dyDescent="0.3">
      <c r="A7871">
        <v>14567</v>
      </c>
      <c r="B7871" t="s">
        <v>22509</v>
      </c>
      <c r="C7871" t="s">
        <v>18917</v>
      </c>
      <c r="D7871">
        <v>0</v>
      </c>
      <c r="E7871">
        <v>2</v>
      </c>
      <c r="G7871">
        <v>10</v>
      </c>
      <c r="L7871" t="s">
        <v>12086</v>
      </c>
      <c r="M7871">
        <v>7</v>
      </c>
      <c r="N7871">
        <v>2</v>
      </c>
      <c r="T7871" t="s">
        <v>44048</v>
      </c>
      <c r="U7871" t="s">
        <v>44048</v>
      </c>
      <c r="V7871" t="s">
        <v>44048</v>
      </c>
    </row>
    <row r="7872" spans="1:22" x14ac:dyDescent="0.3">
      <c r="A7872">
        <v>14568</v>
      </c>
      <c r="B7872" t="s">
        <v>22510</v>
      </c>
      <c r="C7872" t="s">
        <v>18919</v>
      </c>
      <c r="D7872">
        <v>0</v>
      </c>
      <c r="E7872">
        <v>2</v>
      </c>
      <c r="G7872">
        <v>10</v>
      </c>
      <c r="L7872" t="s">
        <v>12086</v>
      </c>
      <c r="M7872">
        <v>7</v>
      </c>
      <c r="N7872">
        <v>2</v>
      </c>
      <c r="T7872" t="s">
        <v>44049</v>
      </c>
      <c r="U7872" t="s">
        <v>44049</v>
      </c>
      <c r="V7872" t="s">
        <v>44049</v>
      </c>
    </row>
    <row r="7873" spans="1:22" x14ac:dyDescent="0.3">
      <c r="A7873">
        <v>14569</v>
      </c>
      <c r="B7873" t="s">
        <v>22511</v>
      </c>
      <c r="C7873" t="s">
        <v>22512</v>
      </c>
      <c r="D7873">
        <v>2</v>
      </c>
      <c r="E7873">
        <v>0</v>
      </c>
      <c r="G7873">
        <v>10</v>
      </c>
      <c r="L7873" t="s">
        <v>12086</v>
      </c>
      <c r="M7873">
        <v>7</v>
      </c>
      <c r="N7873">
        <v>2</v>
      </c>
      <c r="T7873" t="s">
        <v>22513</v>
      </c>
      <c r="U7873" t="s">
        <v>22513</v>
      </c>
      <c r="V7873" t="s">
        <v>22513</v>
      </c>
    </row>
    <row r="7874" spans="1:22" x14ac:dyDescent="0.3">
      <c r="A7874">
        <v>14570</v>
      </c>
      <c r="B7874" t="s">
        <v>22514</v>
      </c>
      <c r="C7874" t="s">
        <v>22515</v>
      </c>
      <c r="D7874">
        <v>2</v>
      </c>
      <c r="E7874">
        <v>0</v>
      </c>
      <c r="G7874">
        <v>10</v>
      </c>
      <c r="L7874" t="s">
        <v>12086</v>
      </c>
      <c r="M7874">
        <v>7</v>
      </c>
      <c r="N7874">
        <v>2</v>
      </c>
      <c r="T7874" t="s">
        <v>22516</v>
      </c>
      <c r="U7874" t="s">
        <v>22516</v>
      </c>
      <c r="V7874" t="s">
        <v>22516</v>
      </c>
    </row>
    <row r="7875" spans="1:22" x14ac:dyDescent="0.3">
      <c r="A7875">
        <v>14571</v>
      </c>
      <c r="B7875" t="s">
        <v>22517</v>
      </c>
      <c r="C7875" t="s">
        <v>22518</v>
      </c>
      <c r="D7875">
        <v>2</v>
      </c>
      <c r="E7875">
        <v>0</v>
      </c>
      <c r="G7875">
        <v>10</v>
      </c>
      <c r="L7875" t="s">
        <v>12086</v>
      </c>
      <c r="M7875">
        <v>7</v>
      </c>
      <c r="N7875">
        <v>2</v>
      </c>
      <c r="T7875" t="s">
        <v>22519</v>
      </c>
      <c r="U7875" t="s">
        <v>22519</v>
      </c>
      <c r="V7875" t="s">
        <v>22519</v>
      </c>
    </row>
    <row r="7876" spans="1:22" x14ac:dyDescent="0.3">
      <c r="A7876">
        <v>14572</v>
      </c>
      <c r="B7876" t="s">
        <v>22520</v>
      </c>
      <c r="C7876" t="s">
        <v>22521</v>
      </c>
      <c r="D7876">
        <v>2</v>
      </c>
      <c r="E7876">
        <v>0</v>
      </c>
      <c r="G7876">
        <v>10</v>
      </c>
      <c r="L7876" t="s">
        <v>12086</v>
      </c>
      <c r="M7876">
        <v>7</v>
      </c>
      <c r="N7876">
        <v>2</v>
      </c>
      <c r="T7876" t="s">
        <v>22522</v>
      </c>
      <c r="U7876" t="s">
        <v>22522</v>
      </c>
      <c r="V7876" t="s">
        <v>22522</v>
      </c>
    </row>
    <row r="7877" spans="1:22" x14ac:dyDescent="0.3">
      <c r="A7877">
        <v>14573</v>
      </c>
      <c r="B7877" t="s">
        <v>22523</v>
      </c>
      <c r="C7877" t="s">
        <v>22524</v>
      </c>
      <c r="D7877">
        <v>2</v>
      </c>
      <c r="E7877">
        <v>0</v>
      </c>
      <c r="G7877">
        <v>10</v>
      </c>
      <c r="L7877" t="s">
        <v>12086</v>
      </c>
      <c r="M7877">
        <v>7</v>
      </c>
      <c r="N7877">
        <v>2</v>
      </c>
      <c r="T7877" t="s">
        <v>22525</v>
      </c>
      <c r="U7877" t="s">
        <v>22525</v>
      </c>
      <c r="V7877" t="s">
        <v>22525</v>
      </c>
    </row>
    <row r="7878" spans="1:22" x14ac:dyDescent="0.3">
      <c r="A7878">
        <v>14574</v>
      </c>
      <c r="B7878" t="s">
        <v>22526</v>
      </c>
      <c r="C7878" t="s">
        <v>22527</v>
      </c>
      <c r="D7878">
        <v>2</v>
      </c>
      <c r="E7878">
        <v>0</v>
      </c>
      <c r="G7878">
        <v>10</v>
      </c>
      <c r="L7878" t="s">
        <v>12086</v>
      </c>
      <c r="M7878">
        <v>7</v>
      </c>
      <c r="N7878">
        <v>2</v>
      </c>
      <c r="T7878" t="s">
        <v>22528</v>
      </c>
      <c r="U7878" t="s">
        <v>22528</v>
      </c>
      <c r="V7878" t="s">
        <v>22528</v>
      </c>
    </row>
    <row r="7879" spans="1:22" x14ac:dyDescent="0.3">
      <c r="A7879">
        <v>14575</v>
      </c>
      <c r="B7879" t="s">
        <v>22529</v>
      </c>
      <c r="C7879" t="s">
        <v>18886</v>
      </c>
      <c r="D7879">
        <v>0</v>
      </c>
      <c r="E7879">
        <v>2</v>
      </c>
      <c r="G7879">
        <v>10</v>
      </c>
      <c r="L7879" t="s">
        <v>12086</v>
      </c>
      <c r="M7879">
        <v>7</v>
      </c>
      <c r="N7879">
        <v>2</v>
      </c>
      <c r="T7879" t="s">
        <v>44026</v>
      </c>
      <c r="U7879" t="s">
        <v>44026</v>
      </c>
      <c r="V7879" t="s">
        <v>44026</v>
      </c>
    </row>
    <row r="7880" spans="1:22" x14ac:dyDescent="0.3">
      <c r="A7880">
        <v>14576</v>
      </c>
      <c r="B7880" t="s">
        <v>22530</v>
      </c>
      <c r="C7880" t="s">
        <v>18892</v>
      </c>
      <c r="D7880">
        <v>0</v>
      </c>
      <c r="E7880">
        <v>2</v>
      </c>
      <c r="G7880">
        <v>10</v>
      </c>
      <c r="L7880" t="s">
        <v>12086</v>
      </c>
      <c r="M7880">
        <v>7</v>
      </c>
      <c r="N7880">
        <v>2</v>
      </c>
      <c r="T7880" t="s">
        <v>44031</v>
      </c>
      <c r="U7880" t="s">
        <v>44031</v>
      </c>
      <c r="V7880" t="s">
        <v>44031</v>
      </c>
    </row>
    <row r="7881" spans="1:22" x14ac:dyDescent="0.3">
      <c r="A7881">
        <v>14577</v>
      </c>
      <c r="B7881" t="s">
        <v>22531</v>
      </c>
      <c r="C7881" t="s">
        <v>18900</v>
      </c>
      <c r="D7881">
        <v>0</v>
      </c>
      <c r="E7881">
        <v>2</v>
      </c>
      <c r="G7881">
        <v>10</v>
      </c>
      <c r="L7881" t="s">
        <v>12086</v>
      </c>
      <c r="M7881">
        <v>7</v>
      </c>
      <c r="N7881">
        <v>2</v>
      </c>
      <c r="T7881" t="s">
        <v>44036</v>
      </c>
      <c r="U7881" t="s">
        <v>44036</v>
      </c>
      <c r="V7881" t="s">
        <v>44036</v>
      </c>
    </row>
    <row r="7882" spans="1:22" x14ac:dyDescent="0.3">
      <c r="A7882">
        <v>14578</v>
      </c>
      <c r="B7882" t="s">
        <v>22532</v>
      </c>
      <c r="C7882" t="s">
        <v>18907</v>
      </c>
      <c r="D7882">
        <v>0</v>
      </c>
      <c r="E7882">
        <v>2</v>
      </c>
      <c r="G7882">
        <v>10</v>
      </c>
      <c r="L7882" t="s">
        <v>12086</v>
      </c>
      <c r="M7882">
        <v>7</v>
      </c>
      <c r="N7882">
        <v>2</v>
      </c>
      <c r="T7882" t="s">
        <v>44041</v>
      </c>
      <c r="U7882" t="s">
        <v>44041</v>
      </c>
      <c r="V7882" t="s">
        <v>44041</v>
      </c>
    </row>
    <row r="7883" spans="1:22" x14ac:dyDescent="0.3">
      <c r="A7883">
        <v>14579</v>
      </c>
      <c r="B7883" t="s">
        <v>22533</v>
      </c>
      <c r="C7883" t="s">
        <v>18913</v>
      </c>
      <c r="D7883">
        <v>0</v>
      </c>
      <c r="E7883">
        <v>2</v>
      </c>
      <c r="G7883">
        <v>10</v>
      </c>
      <c r="L7883" t="s">
        <v>12086</v>
      </c>
      <c r="M7883">
        <v>7</v>
      </c>
      <c r="N7883">
        <v>2</v>
      </c>
      <c r="T7883" t="s">
        <v>44046</v>
      </c>
      <c r="U7883" t="s">
        <v>44046</v>
      </c>
      <c r="V7883" t="s">
        <v>44046</v>
      </c>
    </row>
    <row r="7884" spans="1:22" x14ac:dyDescent="0.3">
      <c r="A7884">
        <v>14580</v>
      </c>
      <c r="B7884" t="s">
        <v>22534</v>
      </c>
      <c r="C7884" t="s">
        <v>18921</v>
      </c>
      <c r="D7884">
        <v>0</v>
      </c>
      <c r="E7884">
        <v>2</v>
      </c>
      <c r="G7884">
        <v>10</v>
      </c>
      <c r="L7884" t="s">
        <v>12086</v>
      </c>
      <c r="M7884">
        <v>7</v>
      </c>
      <c r="N7884">
        <v>2</v>
      </c>
      <c r="T7884" t="s">
        <v>44051</v>
      </c>
      <c r="U7884" t="s">
        <v>44051</v>
      </c>
      <c r="V7884" t="s">
        <v>44051</v>
      </c>
    </row>
    <row r="7885" spans="1:22" x14ac:dyDescent="0.3">
      <c r="A7885">
        <v>14581</v>
      </c>
      <c r="B7885" t="s">
        <v>22535</v>
      </c>
      <c r="C7885" t="s">
        <v>22536</v>
      </c>
      <c r="D7885">
        <v>2</v>
      </c>
      <c r="E7885">
        <v>0</v>
      </c>
      <c r="G7885">
        <v>10</v>
      </c>
      <c r="L7885" t="s">
        <v>12086</v>
      </c>
      <c r="M7885">
        <v>7</v>
      </c>
      <c r="N7885">
        <v>2</v>
      </c>
      <c r="T7885" t="s">
        <v>45064</v>
      </c>
      <c r="U7885" t="s">
        <v>45064</v>
      </c>
      <c r="V7885" t="s">
        <v>45064</v>
      </c>
    </row>
    <row r="7886" spans="1:22" x14ac:dyDescent="0.3">
      <c r="A7886">
        <v>14582</v>
      </c>
      <c r="B7886" t="s">
        <v>22537</v>
      </c>
      <c r="C7886" t="s">
        <v>19688</v>
      </c>
      <c r="D7886">
        <v>2</v>
      </c>
      <c r="E7886">
        <v>0</v>
      </c>
      <c r="G7886">
        <v>10</v>
      </c>
      <c r="L7886" t="s">
        <v>12086</v>
      </c>
      <c r="M7886">
        <v>7</v>
      </c>
      <c r="N7886">
        <v>2</v>
      </c>
      <c r="T7886" t="s">
        <v>40577</v>
      </c>
      <c r="U7886" t="s">
        <v>40577</v>
      </c>
      <c r="V7886" t="s">
        <v>40577</v>
      </c>
    </row>
    <row r="7887" spans="1:22" x14ac:dyDescent="0.3">
      <c r="A7887">
        <v>14583</v>
      </c>
      <c r="B7887" t="s">
        <v>22538</v>
      </c>
      <c r="C7887" t="s">
        <v>19690</v>
      </c>
      <c r="D7887">
        <v>2</v>
      </c>
      <c r="E7887">
        <v>0</v>
      </c>
      <c r="G7887">
        <v>10</v>
      </c>
      <c r="L7887" t="s">
        <v>12086</v>
      </c>
      <c r="M7887">
        <v>7</v>
      </c>
      <c r="N7887">
        <v>2</v>
      </c>
      <c r="T7887" t="s">
        <v>40579</v>
      </c>
      <c r="U7887" t="s">
        <v>40579</v>
      </c>
      <c r="V7887" t="s">
        <v>40579</v>
      </c>
    </row>
    <row r="7888" spans="1:22" x14ac:dyDescent="0.3">
      <c r="A7888">
        <v>14584</v>
      </c>
      <c r="B7888" t="s">
        <v>22539</v>
      </c>
      <c r="C7888" t="s">
        <v>19692</v>
      </c>
      <c r="D7888">
        <v>2</v>
      </c>
      <c r="E7888">
        <v>0</v>
      </c>
      <c r="G7888">
        <v>10</v>
      </c>
      <c r="L7888" t="s">
        <v>12086</v>
      </c>
      <c r="M7888">
        <v>7</v>
      </c>
      <c r="N7888">
        <v>2</v>
      </c>
      <c r="T7888" t="s">
        <v>40581</v>
      </c>
      <c r="U7888" t="s">
        <v>40581</v>
      </c>
      <c r="V7888" t="s">
        <v>40581</v>
      </c>
    </row>
    <row r="7889" spans="1:22" x14ac:dyDescent="0.3">
      <c r="A7889">
        <v>14585</v>
      </c>
      <c r="B7889" t="s">
        <v>22540</v>
      </c>
      <c r="C7889" t="s">
        <v>19694</v>
      </c>
      <c r="D7889">
        <v>2</v>
      </c>
      <c r="E7889">
        <v>0</v>
      </c>
      <c r="G7889">
        <v>10</v>
      </c>
      <c r="L7889" t="s">
        <v>12086</v>
      </c>
      <c r="M7889">
        <v>7</v>
      </c>
      <c r="N7889">
        <v>2</v>
      </c>
      <c r="T7889" t="s">
        <v>40583</v>
      </c>
      <c r="U7889" t="s">
        <v>40583</v>
      </c>
      <c r="V7889" t="s">
        <v>40583</v>
      </c>
    </row>
    <row r="7890" spans="1:22" x14ac:dyDescent="0.3">
      <c r="A7890">
        <v>14586</v>
      </c>
      <c r="B7890" t="s">
        <v>22541</v>
      </c>
      <c r="C7890" t="s">
        <v>22542</v>
      </c>
      <c r="D7890">
        <v>2</v>
      </c>
      <c r="E7890">
        <v>0</v>
      </c>
      <c r="G7890">
        <v>10</v>
      </c>
      <c r="L7890" t="s">
        <v>12086</v>
      </c>
      <c r="M7890">
        <v>7</v>
      </c>
      <c r="N7890">
        <v>2</v>
      </c>
      <c r="T7890" t="s">
        <v>12087</v>
      </c>
      <c r="U7890" t="s">
        <v>12087</v>
      </c>
      <c r="V7890" t="s">
        <v>12087</v>
      </c>
    </row>
    <row r="7891" spans="1:22" x14ac:dyDescent="0.3">
      <c r="A7891">
        <v>14587</v>
      </c>
      <c r="B7891" t="s">
        <v>8309</v>
      </c>
      <c r="C7891" t="s">
        <v>8310</v>
      </c>
      <c r="D7891">
        <v>11</v>
      </c>
      <c r="E7891">
        <v>0</v>
      </c>
      <c r="G7891">
        <v>10</v>
      </c>
      <c r="L7891" t="s">
        <v>12086</v>
      </c>
      <c r="M7891">
        <v>7</v>
      </c>
      <c r="N7891">
        <v>2</v>
      </c>
      <c r="T7891" t="s">
        <v>40586</v>
      </c>
      <c r="U7891" t="s">
        <v>40586</v>
      </c>
      <c r="V7891" t="s">
        <v>40586</v>
      </c>
    </row>
    <row r="7892" spans="1:22" x14ac:dyDescent="0.3">
      <c r="A7892">
        <v>14588</v>
      </c>
      <c r="B7892" t="s">
        <v>22543</v>
      </c>
      <c r="C7892" t="s">
        <v>22544</v>
      </c>
      <c r="D7892">
        <v>11</v>
      </c>
      <c r="E7892">
        <v>10</v>
      </c>
      <c r="G7892">
        <v>10</v>
      </c>
      <c r="L7892" t="s">
        <v>12086</v>
      </c>
      <c r="M7892">
        <v>7</v>
      </c>
      <c r="N7892">
        <v>2</v>
      </c>
      <c r="T7892" t="s">
        <v>45065</v>
      </c>
      <c r="U7892" t="s">
        <v>45065</v>
      </c>
      <c r="V7892" t="s">
        <v>45065</v>
      </c>
    </row>
    <row r="7893" spans="1:22" x14ac:dyDescent="0.3">
      <c r="A7893">
        <v>14589</v>
      </c>
      <c r="B7893" t="s">
        <v>22545</v>
      </c>
      <c r="C7893" t="s">
        <v>22546</v>
      </c>
      <c r="D7893">
        <v>11</v>
      </c>
      <c r="E7893">
        <v>10</v>
      </c>
      <c r="G7893">
        <v>10</v>
      </c>
      <c r="L7893" t="s">
        <v>12086</v>
      </c>
      <c r="M7893">
        <v>7</v>
      </c>
      <c r="N7893">
        <v>2</v>
      </c>
      <c r="T7893" t="s">
        <v>45066</v>
      </c>
      <c r="U7893" t="s">
        <v>45066</v>
      </c>
      <c r="V7893" t="s">
        <v>45066</v>
      </c>
    </row>
    <row r="7894" spans="1:22" x14ac:dyDescent="0.3">
      <c r="A7894">
        <v>14590</v>
      </c>
      <c r="B7894" t="s">
        <v>22547</v>
      </c>
      <c r="C7894" t="s">
        <v>22548</v>
      </c>
      <c r="D7894">
        <v>11</v>
      </c>
      <c r="E7894">
        <v>10</v>
      </c>
      <c r="G7894">
        <v>10</v>
      </c>
      <c r="L7894" t="s">
        <v>12086</v>
      </c>
      <c r="M7894">
        <v>7</v>
      </c>
      <c r="N7894">
        <v>2</v>
      </c>
      <c r="T7894" t="s">
        <v>45067</v>
      </c>
      <c r="U7894" t="s">
        <v>45067</v>
      </c>
      <c r="V7894" t="s">
        <v>45067</v>
      </c>
    </row>
    <row r="7895" spans="1:22" x14ac:dyDescent="0.3">
      <c r="A7895">
        <v>14591</v>
      </c>
      <c r="B7895" t="s">
        <v>22549</v>
      </c>
      <c r="C7895" t="s">
        <v>22550</v>
      </c>
      <c r="D7895">
        <v>2</v>
      </c>
      <c r="E7895">
        <v>0</v>
      </c>
      <c r="G7895">
        <v>10</v>
      </c>
      <c r="L7895" t="s">
        <v>12086</v>
      </c>
      <c r="M7895">
        <v>7</v>
      </c>
      <c r="N7895">
        <v>2</v>
      </c>
      <c r="T7895" t="s">
        <v>19572</v>
      </c>
      <c r="U7895" t="s">
        <v>19572</v>
      </c>
      <c r="V7895" t="s">
        <v>19572</v>
      </c>
    </row>
    <row r="7896" spans="1:22" x14ac:dyDescent="0.3">
      <c r="A7896">
        <v>14592</v>
      </c>
      <c r="B7896" t="s">
        <v>22551</v>
      </c>
      <c r="C7896" t="s">
        <v>22552</v>
      </c>
      <c r="D7896">
        <v>2</v>
      </c>
      <c r="E7896">
        <v>0</v>
      </c>
      <c r="G7896">
        <v>10</v>
      </c>
      <c r="L7896" t="s">
        <v>12086</v>
      </c>
      <c r="M7896">
        <v>7</v>
      </c>
      <c r="N7896">
        <v>2</v>
      </c>
      <c r="T7896" t="s">
        <v>40590</v>
      </c>
      <c r="U7896" t="s">
        <v>40590</v>
      </c>
      <c r="V7896" t="s">
        <v>40590</v>
      </c>
    </row>
    <row r="7897" spans="1:22" x14ac:dyDescent="0.3">
      <c r="A7897">
        <v>14593</v>
      </c>
      <c r="B7897" t="s">
        <v>22553</v>
      </c>
      <c r="C7897" t="s">
        <v>22554</v>
      </c>
      <c r="D7897">
        <v>11</v>
      </c>
      <c r="E7897">
        <v>0</v>
      </c>
      <c r="G7897">
        <v>10</v>
      </c>
      <c r="L7897" t="s">
        <v>12086</v>
      </c>
      <c r="M7897">
        <v>7</v>
      </c>
      <c r="N7897">
        <v>2</v>
      </c>
      <c r="T7897" t="s">
        <v>40592</v>
      </c>
      <c r="U7897" t="s">
        <v>40592</v>
      </c>
      <c r="V7897" t="s">
        <v>40592</v>
      </c>
    </row>
    <row r="7898" spans="1:22" x14ac:dyDescent="0.3">
      <c r="A7898">
        <v>14594</v>
      </c>
      <c r="B7898" t="s">
        <v>22555</v>
      </c>
      <c r="C7898" t="s">
        <v>22556</v>
      </c>
      <c r="D7898">
        <v>11</v>
      </c>
      <c r="E7898">
        <v>0</v>
      </c>
      <c r="G7898">
        <v>10</v>
      </c>
      <c r="L7898" t="s">
        <v>12086</v>
      </c>
      <c r="M7898">
        <v>7</v>
      </c>
      <c r="N7898">
        <v>2</v>
      </c>
      <c r="T7898" t="s">
        <v>40594</v>
      </c>
      <c r="U7898" t="s">
        <v>40594</v>
      </c>
      <c r="V7898" t="s">
        <v>40594</v>
      </c>
    </row>
    <row r="7899" spans="1:22" x14ac:dyDescent="0.3">
      <c r="A7899">
        <v>14595</v>
      </c>
      <c r="B7899" t="s">
        <v>22557</v>
      </c>
      <c r="C7899" t="s">
        <v>22558</v>
      </c>
      <c r="D7899">
        <v>2</v>
      </c>
      <c r="E7899">
        <v>0</v>
      </c>
      <c r="G7899">
        <v>0</v>
      </c>
      <c r="L7899" t="s">
        <v>12086</v>
      </c>
      <c r="M7899">
        <v>7</v>
      </c>
      <c r="N7899">
        <v>2</v>
      </c>
      <c r="T7899" t="s">
        <v>40596</v>
      </c>
      <c r="U7899" t="s">
        <v>40596</v>
      </c>
      <c r="V7899" t="s">
        <v>40596</v>
      </c>
    </row>
    <row r="7900" spans="1:22" x14ac:dyDescent="0.3">
      <c r="A7900">
        <v>14596</v>
      </c>
      <c r="B7900" t="s">
        <v>22559</v>
      </c>
      <c r="C7900" t="s">
        <v>22560</v>
      </c>
      <c r="D7900">
        <v>2</v>
      </c>
      <c r="E7900">
        <v>0</v>
      </c>
      <c r="G7900">
        <v>100</v>
      </c>
      <c r="L7900" t="s">
        <v>12086</v>
      </c>
      <c r="M7900">
        <v>7</v>
      </c>
      <c r="N7900">
        <v>2</v>
      </c>
      <c r="T7900" t="s">
        <v>45068</v>
      </c>
      <c r="U7900" t="s">
        <v>45068</v>
      </c>
      <c r="V7900" t="s">
        <v>45068</v>
      </c>
    </row>
    <row r="7901" spans="1:22" x14ac:dyDescent="0.3">
      <c r="A7901">
        <v>14597</v>
      </c>
      <c r="B7901" t="s">
        <v>22561</v>
      </c>
      <c r="C7901" t="s">
        <v>22562</v>
      </c>
      <c r="D7901">
        <v>2</v>
      </c>
      <c r="E7901">
        <v>0</v>
      </c>
      <c r="G7901">
        <v>10</v>
      </c>
      <c r="L7901" t="s">
        <v>12086</v>
      </c>
      <c r="M7901">
        <v>7</v>
      </c>
      <c r="N7901">
        <v>2</v>
      </c>
      <c r="T7901" t="s">
        <v>45069</v>
      </c>
      <c r="U7901" t="s">
        <v>45069</v>
      </c>
      <c r="V7901" t="s">
        <v>45069</v>
      </c>
    </row>
    <row r="7902" spans="1:22" x14ac:dyDescent="0.3">
      <c r="A7902">
        <v>14598</v>
      </c>
      <c r="B7902" t="s">
        <v>22563</v>
      </c>
      <c r="C7902" t="s">
        <v>22564</v>
      </c>
      <c r="D7902">
        <v>2</v>
      </c>
      <c r="E7902">
        <v>0</v>
      </c>
      <c r="G7902">
        <v>10</v>
      </c>
      <c r="L7902" t="s">
        <v>12086</v>
      </c>
      <c r="M7902">
        <v>7</v>
      </c>
      <c r="N7902">
        <v>2</v>
      </c>
      <c r="T7902" t="s">
        <v>45070</v>
      </c>
      <c r="U7902" t="s">
        <v>45070</v>
      </c>
      <c r="V7902" t="s">
        <v>45070</v>
      </c>
    </row>
    <row r="7903" spans="1:22" x14ac:dyDescent="0.3">
      <c r="A7903">
        <v>14599</v>
      </c>
      <c r="B7903" t="s">
        <v>22565</v>
      </c>
      <c r="C7903" t="s">
        <v>22456</v>
      </c>
      <c r="D7903">
        <v>2</v>
      </c>
      <c r="E7903">
        <v>0</v>
      </c>
      <c r="G7903">
        <v>10</v>
      </c>
      <c r="L7903" t="s">
        <v>12086</v>
      </c>
      <c r="M7903">
        <v>7</v>
      </c>
      <c r="N7903">
        <v>2</v>
      </c>
      <c r="T7903" t="s">
        <v>12087</v>
      </c>
      <c r="U7903" t="s">
        <v>12087</v>
      </c>
      <c r="V7903" t="s">
        <v>12087</v>
      </c>
    </row>
    <row r="7904" spans="1:22" x14ac:dyDescent="0.3">
      <c r="A7904">
        <v>14600</v>
      </c>
      <c r="B7904" t="s">
        <v>22566</v>
      </c>
      <c r="C7904" t="s">
        <v>22567</v>
      </c>
      <c r="D7904">
        <v>2</v>
      </c>
      <c r="E7904">
        <v>0</v>
      </c>
      <c r="G7904">
        <v>10</v>
      </c>
      <c r="L7904" t="s">
        <v>12086</v>
      </c>
      <c r="M7904">
        <v>7</v>
      </c>
      <c r="N7904">
        <v>2</v>
      </c>
      <c r="T7904" t="s">
        <v>12087</v>
      </c>
      <c r="U7904" t="s">
        <v>12087</v>
      </c>
      <c r="V7904" t="s">
        <v>12087</v>
      </c>
    </row>
    <row r="7905" spans="1:22" x14ac:dyDescent="0.3">
      <c r="A7905">
        <v>14601</v>
      </c>
      <c r="B7905" t="s">
        <v>22568</v>
      </c>
      <c r="C7905" t="s">
        <v>22569</v>
      </c>
      <c r="D7905">
        <v>2</v>
      </c>
      <c r="E7905">
        <v>0</v>
      </c>
      <c r="G7905">
        <v>10</v>
      </c>
      <c r="L7905" t="s">
        <v>12086</v>
      </c>
      <c r="M7905">
        <v>7</v>
      </c>
      <c r="N7905">
        <v>2</v>
      </c>
      <c r="T7905" t="s">
        <v>40602</v>
      </c>
      <c r="U7905" t="s">
        <v>40602</v>
      </c>
      <c r="V7905" t="s">
        <v>40602</v>
      </c>
    </row>
    <row r="7906" spans="1:22" x14ac:dyDescent="0.3">
      <c r="A7906">
        <v>14602</v>
      </c>
      <c r="B7906" t="s">
        <v>22570</v>
      </c>
      <c r="C7906" t="s">
        <v>22571</v>
      </c>
      <c r="D7906">
        <v>2</v>
      </c>
      <c r="E7906">
        <v>0</v>
      </c>
      <c r="G7906">
        <v>10</v>
      </c>
      <c r="L7906" t="s">
        <v>12086</v>
      </c>
      <c r="M7906">
        <v>7</v>
      </c>
      <c r="N7906">
        <v>2</v>
      </c>
      <c r="T7906" t="s">
        <v>45071</v>
      </c>
      <c r="U7906" t="s">
        <v>45071</v>
      </c>
      <c r="V7906" t="s">
        <v>45071</v>
      </c>
    </row>
    <row r="7907" spans="1:22" x14ac:dyDescent="0.3">
      <c r="A7907">
        <v>14603</v>
      </c>
      <c r="B7907" t="s">
        <v>22572</v>
      </c>
      <c r="C7907" t="s">
        <v>22573</v>
      </c>
      <c r="D7907">
        <v>2</v>
      </c>
      <c r="E7907">
        <v>0</v>
      </c>
      <c r="G7907">
        <v>10</v>
      </c>
      <c r="L7907" t="s">
        <v>12086</v>
      </c>
      <c r="M7907">
        <v>7</v>
      </c>
      <c r="N7907">
        <v>2</v>
      </c>
      <c r="T7907" t="s">
        <v>45072</v>
      </c>
      <c r="U7907" t="s">
        <v>45072</v>
      </c>
      <c r="V7907" t="s">
        <v>45072</v>
      </c>
    </row>
    <row r="7908" spans="1:22" x14ac:dyDescent="0.3">
      <c r="A7908">
        <v>14604</v>
      </c>
      <c r="B7908" t="s">
        <v>22574</v>
      </c>
      <c r="C7908" t="s">
        <v>22575</v>
      </c>
      <c r="D7908">
        <v>2</v>
      </c>
      <c r="E7908">
        <v>0</v>
      </c>
      <c r="G7908">
        <v>10</v>
      </c>
      <c r="L7908" t="s">
        <v>12086</v>
      </c>
      <c r="M7908">
        <v>7</v>
      </c>
      <c r="N7908">
        <v>2</v>
      </c>
      <c r="T7908" t="s">
        <v>45073</v>
      </c>
      <c r="U7908" t="s">
        <v>45073</v>
      </c>
      <c r="V7908" t="s">
        <v>45073</v>
      </c>
    </row>
    <row r="7909" spans="1:22" x14ac:dyDescent="0.3">
      <c r="A7909">
        <v>14605</v>
      </c>
      <c r="B7909" t="s">
        <v>22576</v>
      </c>
      <c r="C7909" t="s">
        <v>22577</v>
      </c>
      <c r="D7909">
        <v>2</v>
      </c>
      <c r="E7909">
        <v>0</v>
      </c>
      <c r="G7909">
        <v>10</v>
      </c>
      <c r="L7909" t="s">
        <v>12086</v>
      </c>
      <c r="M7909">
        <v>7</v>
      </c>
      <c r="N7909">
        <v>2</v>
      </c>
      <c r="T7909" t="s">
        <v>45074</v>
      </c>
      <c r="U7909" t="s">
        <v>45074</v>
      </c>
      <c r="V7909" t="s">
        <v>45074</v>
      </c>
    </row>
    <row r="7910" spans="1:22" x14ac:dyDescent="0.3">
      <c r="A7910">
        <v>14606</v>
      </c>
      <c r="B7910" t="s">
        <v>22578</v>
      </c>
      <c r="C7910" t="s">
        <v>22552</v>
      </c>
      <c r="D7910">
        <v>2</v>
      </c>
      <c r="E7910">
        <v>0</v>
      </c>
      <c r="G7910">
        <v>10</v>
      </c>
      <c r="L7910" t="s">
        <v>12086</v>
      </c>
      <c r="M7910">
        <v>7</v>
      </c>
      <c r="N7910">
        <v>2</v>
      </c>
      <c r="T7910" t="s">
        <v>12087</v>
      </c>
      <c r="U7910" t="s">
        <v>12087</v>
      </c>
      <c r="V7910" t="s">
        <v>12087</v>
      </c>
    </row>
    <row r="7911" spans="1:22" x14ac:dyDescent="0.3">
      <c r="A7911">
        <v>14607</v>
      </c>
      <c r="B7911" t="s">
        <v>22579</v>
      </c>
      <c r="C7911" t="s">
        <v>22580</v>
      </c>
      <c r="D7911">
        <v>2</v>
      </c>
      <c r="E7911">
        <v>10000</v>
      </c>
      <c r="G7911">
        <v>600</v>
      </c>
      <c r="L7911" t="s">
        <v>12086</v>
      </c>
      <c r="M7911">
        <v>7</v>
      </c>
      <c r="N7911">
        <v>2</v>
      </c>
      <c r="T7911" t="s">
        <v>40615</v>
      </c>
      <c r="U7911" t="s">
        <v>40615</v>
      </c>
      <c r="V7911" t="s">
        <v>40615</v>
      </c>
    </row>
    <row r="7912" spans="1:22" x14ac:dyDescent="0.3">
      <c r="A7912">
        <v>14608</v>
      </c>
      <c r="B7912" t="s">
        <v>22581</v>
      </c>
      <c r="C7912" t="s">
        <v>22582</v>
      </c>
      <c r="D7912">
        <v>2</v>
      </c>
      <c r="E7912">
        <v>20000</v>
      </c>
      <c r="G7912">
        <v>1200</v>
      </c>
      <c r="L7912" t="s">
        <v>12086</v>
      </c>
      <c r="M7912">
        <v>7</v>
      </c>
      <c r="N7912">
        <v>2</v>
      </c>
      <c r="T7912" t="s">
        <v>40618</v>
      </c>
      <c r="U7912" t="s">
        <v>40618</v>
      </c>
      <c r="V7912" t="s">
        <v>40618</v>
      </c>
    </row>
    <row r="7913" spans="1:22" x14ac:dyDescent="0.3">
      <c r="A7913">
        <v>14609</v>
      </c>
      <c r="B7913" t="s">
        <v>22583</v>
      </c>
      <c r="C7913" t="s">
        <v>22584</v>
      </c>
      <c r="D7913">
        <v>2</v>
      </c>
      <c r="E7913">
        <v>0</v>
      </c>
      <c r="G7913">
        <v>0</v>
      </c>
      <c r="L7913" t="s">
        <v>12086</v>
      </c>
      <c r="M7913">
        <v>7</v>
      </c>
      <c r="N7913">
        <v>2</v>
      </c>
      <c r="T7913" t="s">
        <v>39724</v>
      </c>
      <c r="U7913" t="s">
        <v>39724</v>
      </c>
      <c r="V7913" t="s">
        <v>39724</v>
      </c>
    </row>
    <row r="7914" spans="1:22" x14ac:dyDescent="0.3">
      <c r="A7914">
        <v>15000</v>
      </c>
      <c r="B7914" t="s">
        <v>22587</v>
      </c>
      <c r="C7914" t="s">
        <v>22588</v>
      </c>
      <c r="D7914">
        <v>4</v>
      </c>
      <c r="E7914">
        <v>20</v>
      </c>
      <c r="G7914">
        <v>1000</v>
      </c>
      <c r="I7914">
        <v>7</v>
      </c>
      <c r="K7914">
        <v>1</v>
      </c>
      <c r="L7914" t="s">
        <v>12160</v>
      </c>
      <c r="M7914">
        <v>2</v>
      </c>
      <c r="N7914">
        <v>2</v>
      </c>
      <c r="O7914">
        <v>16</v>
      </c>
      <c r="Q7914">
        <v>85</v>
      </c>
      <c r="R7914">
        <v>1</v>
      </c>
      <c r="S7914">
        <v>0</v>
      </c>
      <c r="T7914" t="s">
        <v>45075</v>
      </c>
      <c r="U7914" t="s">
        <v>45075</v>
      </c>
      <c r="V7914" t="s">
        <v>45075</v>
      </c>
    </row>
    <row r="7915" spans="1:22" x14ac:dyDescent="0.3">
      <c r="A7915">
        <v>15001</v>
      </c>
      <c r="B7915" t="s">
        <v>22589</v>
      </c>
      <c r="C7915" t="s">
        <v>7171</v>
      </c>
      <c r="D7915">
        <v>4</v>
      </c>
      <c r="E7915">
        <v>0</v>
      </c>
      <c r="G7915">
        <v>0</v>
      </c>
      <c r="I7915">
        <v>10</v>
      </c>
      <c r="K7915">
        <v>0</v>
      </c>
      <c r="L7915" t="s">
        <v>12993</v>
      </c>
      <c r="M7915">
        <v>7</v>
      </c>
      <c r="N7915">
        <v>2</v>
      </c>
      <c r="O7915">
        <v>16</v>
      </c>
      <c r="Q7915">
        <v>0</v>
      </c>
      <c r="R7915">
        <v>0</v>
      </c>
      <c r="S7915">
        <v>0</v>
      </c>
      <c r="T7915" t="s">
        <v>12087</v>
      </c>
      <c r="U7915" t="s">
        <v>12087</v>
      </c>
      <c r="V7915" t="s">
        <v>12087</v>
      </c>
    </row>
    <row r="7916" spans="1:22" x14ac:dyDescent="0.3">
      <c r="A7916">
        <v>15002</v>
      </c>
      <c r="B7916" t="s">
        <v>22590</v>
      </c>
      <c r="C7916" t="s">
        <v>22591</v>
      </c>
      <c r="D7916">
        <v>4</v>
      </c>
      <c r="E7916">
        <v>0</v>
      </c>
      <c r="G7916">
        <v>0</v>
      </c>
      <c r="I7916">
        <v>95</v>
      </c>
      <c r="K7916">
        <v>1</v>
      </c>
      <c r="L7916" t="s">
        <v>12075</v>
      </c>
      <c r="M7916">
        <v>63</v>
      </c>
      <c r="N7916">
        <v>2</v>
      </c>
      <c r="O7916">
        <v>16</v>
      </c>
      <c r="Q7916">
        <v>99</v>
      </c>
      <c r="R7916">
        <v>1</v>
      </c>
      <c r="S7916">
        <v>0</v>
      </c>
      <c r="T7916" t="s">
        <v>12087</v>
      </c>
      <c r="U7916" t="s">
        <v>12087</v>
      </c>
      <c r="V7916" t="s">
        <v>12087</v>
      </c>
    </row>
    <row r="7917" spans="1:22" x14ac:dyDescent="0.3">
      <c r="A7917">
        <v>15003</v>
      </c>
      <c r="B7917" t="s">
        <v>22592</v>
      </c>
      <c r="C7917" t="s">
        <v>22593</v>
      </c>
      <c r="D7917">
        <v>4</v>
      </c>
      <c r="E7917">
        <v>0</v>
      </c>
      <c r="G7917">
        <v>300</v>
      </c>
      <c r="I7917">
        <v>7</v>
      </c>
      <c r="K7917">
        <v>0</v>
      </c>
      <c r="L7917" t="s">
        <v>12086</v>
      </c>
      <c r="M7917">
        <v>63</v>
      </c>
      <c r="N7917">
        <v>2</v>
      </c>
      <c r="O7917">
        <v>16</v>
      </c>
      <c r="Q7917">
        <v>20</v>
      </c>
      <c r="R7917">
        <v>0</v>
      </c>
      <c r="S7917">
        <v>0</v>
      </c>
      <c r="T7917" t="s">
        <v>40628</v>
      </c>
      <c r="U7917" t="s">
        <v>40628</v>
      </c>
      <c r="V7917" t="s">
        <v>40628</v>
      </c>
    </row>
    <row r="7918" spans="1:22" x14ac:dyDescent="0.3">
      <c r="A7918">
        <v>15004</v>
      </c>
      <c r="B7918" t="s">
        <v>22594</v>
      </c>
      <c r="C7918" t="s">
        <v>22595</v>
      </c>
      <c r="D7918">
        <v>4</v>
      </c>
      <c r="E7918">
        <v>0</v>
      </c>
      <c r="G7918">
        <v>300</v>
      </c>
      <c r="I7918">
        <v>7</v>
      </c>
      <c r="K7918">
        <v>0</v>
      </c>
      <c r="L7918" t="s">
        <v>12086</v>
      </c>
      <c r="M7918">
        <v>63</v>
      </c>
      <c r="N7918">
        <v>2</v>
      </c>
      <c r="O7918">
        <v>16</v>
      </c>
      <c r="Q7918">
        <v>20</v>
      </c>
      <c r="R7918">
        <v>0</v>
      </c>
      <c r="S7918">
        <v>0</v>
      </c>
      <c r="T7918" t="s">
        <v>40628</v>
      </c>
      <c r="U7918" t="s">
        <v>40628</v>
      </c>
      <c r="V7918" t="s">
        <v>40628</v>
      </c>
    </row>
    <row r="7919" spans="1:22" x14ac:dyDescent="0.3">
      <c r="A7919">
        <v>15005</v>
      </c>
      <c r="B7919" t="s">
        <v>22596</v>
      </c>
      <c r="C7919" t="s">
        <v>22597</v>
      </c>
      <c r="D7919">
        <v>4</v>
      </c>
      <c r="E7919">
        <v>0</v>
      </c>
      <c r="G7919">
        <v>300</v>
      </c>
      <c r="I7919">
        <v>7</v>
      </c>
      <c r="K7919">
        <v>0</v>
      </c>
      <c r="L7919" t="s">
        <v>12086</v>
      </c>
      <c r="M7919">
        <v>63</v>
      </c>
      <c r="N7919">
        <v>2</v>
      </c>
      <c r="O7919">
        <v>16</v>
      </c>
      <c r="Q7919">
        <v>20</v>
      </c>
      <c r="R7919">
        <v>0</v>
      </c>
      <c r="S7919">
        <v>0</v>
      </c>
      <c r="T7919" t="s">
        <v>40628</v>
      </c>
      <c r="U7919" t="s">
        <v>40628</v>
      </c>
      <c r="V7919" t="s">
        <v>40628</v>
      </c>
    </row>
    <row r="7920" spans="1:22" x14ac:dyDescent="0.3">
      <c r="A7920">
        <v>15006</v>
      </c>
      <c r="B7920" t="s">
        <v>22598</v>
      </c>
      <c r="C7920" t="s">
        <v>22599</v>
      </c>
      <c r="D7920">
        <v>4</v>
      </c>
      <c r="E7920">
        <v>0</v>
      </c>
      <c r="G7920">
        <v>300</v>
      </c>
      <c r="I7920">
        <v>7</v>
      </c>
      <c r="K7920">
        <v>0</v>
      </c>
      <c r="L7920" t="s">
        <v>12086</v>
      </c>
      <c r="M7920">
        <v>63</v>
      </c>
      <c r="N7920">
        <v>2</v>
      </c>
      <c r="O7920">
        <v>16</v>
      </c>
      <c r="Q7920">
        <v>20</v>
      </c>
      <c r="R7920">
        <v>0</v>
      </c>
      <c r="S7920">
        <v>0</v>
      </c>
      <c r="T7920" t="s">
        <v>40628</v>
      </c>
      <c r="U7920" t="s">
        <v>40628</v>
      </c>
      <c r="V7920" t="s">
        <v>40628</v>
      </c>
    </row>
    <row r="7921" spans="1:22" x14ac:dyDescent="0.3">
      <c r="A7921">
        <v>15007</v>
      </c>
      <c r="B7921" t="s">
        <v>22600</v>
      </c>
      <c r="C7921" t="s">
        <v>22601</v>
      </c>
      <c r="D7921">
        <v>4</v>
      </c>
      <c r="E7921">
        <v>30000</v>
      </c>
      <c r="G7921">
        <v>0</v>
      </c>
      <c r="I7921">
        <v>62</v>
      </c>
      <c r="K7921">
        <v>0</v>
      </c>
      <c r="L7921" t="s">
        <v>12086</v>
      </c>
      <c r="M7921">
        <v>63</v>
      </c>
      <c r="N7921">
        <v>2</v>
      </c>
      <c r="O7921">
        <v>16</v>
      </c>
      <c r="Q7921">
        <v>1</v>
      </c>
      <c r="R7921">
        <v>1</v>
      </c>
      <c r="S7921">
        <v>0</v>
      </c>
      <c r="T7921" t="s">
        <v>45076</v>
      </c>
      <c r="U7921" t="s">
        <v>45076</v>
      </c>
      <c r="V7921" t="s">
        <v>45076</v>
      </c>
    </row>
    <row r="7922" spans="1:22" x14ac:dyDescent="0.3">
      <c r="A7922">
        <v>15008</v>
      </c>
      <c r="B7922" t="s">
        <v>22602</v>
      </c>
      <c r="C7922" t="s">
        <v>22603</v>
      </c>
      <c r="D7922">
        <v>4</v>
      </c>
      <c r="E7922">
        <v>20</v>
      </c>
      <c r="G7922">
        <v>1000</v>
      </c>
      <c r="I7922">
        <v>25</v>
      </c>
      <c r="K7922">
        <v>0</v>
      </c>
      <c r="L7922" t="s">
        <v>12086</v>
      </c>
      <c r="M7922">
        <v>63</v>
      </c>
      <c r="N7922">
        <v>2</v>
      </c>
      <c r="O7922">
        <v>16</v>
      </c>
      <c r="Q7922">
        <v>1</v>
      </c>
      <c r="R7922">
        <v>1</v>
      </c>
      <c r="S7922">
        <v>0</v>
      </c>
      <c r="T7922" t="s">
        <v>45077</v>
      </c>
      <c r="U7922" t="s">
        <v>45077</v>
      </c>
      <c r="V7922" t="s">
        <v>45077</v>
      </c>
    </row>
    <row r="7923" spans="1:22" x14ac:dyDescent="0.3">
      <c r="A7923">
        <v>15009</v>
      </c>
      <c r="B7923" t="s">
        <v>22604</v>
      </c>
      <c r="C7923" t="s">
        <v>22605</v>
      </c>
      <c r="D7923">
        <v>4</v>
      </c>
      <c r="E7923">
        <v>0</v>
      </c>
      <c r="G7923">
        <v>0</v>
      </c>
      <c r="I7923">
        <v>35</v>
      </c>
      <c r="K7923">
        <v>0</v>
      </c>
      <c r="L7923" t="s">
        <v>12086</v>
      </c>
      <c r="M7923">
        <v>63</v>
      </c>
      <c r="N7923">
        <v>2</v>
      </c>
      <c r="O7923">
        <v>16</v>
      </c>
      <c r="Q7923">
        <v>12</v>
      </c>
      <c r="R7923">
        <v>0</v>
      </c>
      <c r="S7923">
        <v>0</v>
      </c>
      <c r="T7923" t="s">
        <v>45078</v>
      </c>
      <c r="U7923" t="s">
        <v>45078</v>
      </c>
      <c r="V7923" t="s">
        <v>45078</v>
      </c>
    </row>
    <row r="7924" spans="1:22" x14ac:dyDescent="0.3">
      <c r="A7924">
        <v>15010</v>
      </c>
      <c r="B7924" t="s">
        <v>22606</v>
      </c>
      <c r="C7924" t="s">
        <v>22607</v>
      </c>
      <c r="D7924">
        <v>4</v>
      </c>
      <c r="E7924">
        <v>0</v>
      </c>
      <c r="G7924">
        <v>0</v>
      </c>
      <c r="I7924">
        <v>46</v>
      </c>
      <c r="K7924">
        <v>0</v>
      </c>
      <c r="L7924" t="s">
        <v>12086</v>
      </c>
      <c r="M7924">
        <v>63</v>
      </c>
      <c r="N7924">
        <v>2</v>
      </c>
      <c r="O7924">
        <v>16</v>
      </c>
      <c r="Q7924">
        <v>26</v>
      </c>
      <c r="R7924">
        <v>0</v>
      </c>
      <c r="S7924">
        <v>0</v>
      </c>
      <c r="T7924" t="s">
        <v>45079</v>
      </c>
      <c r="U7924" t="s">
        <v>45079</v>
      </c>
      <c r="V7924" t="s">
        <v>45079</v>
      </c>
    </row>
    <row r="7925" spans="1:22" x14ac:dyDescent="0.3">
      <c r="A7925">
        <v>15011</v>
      </c>
      <c r="B7925" t="s">
        <v>22608</v>
      </c>
      <c r="C7925" t="s">
        <v>22609</v>
      </c>
      <c r="D7925">
        <v>4</v>
      </c>
      <c r="E7925">
        <v>0</v>
      </c>
      <c r="G7925">
        <v>0</v>
      </c>
      <c r="I7925">
        <v>58</v>
      </c>
      <c r="K7925">
        <v>0</v>
      </c>
      <c r="L7925" t="s">
        <v>12086</v>
      </c>
      <c r="M7925">
        <v>63</v>
      </c>
      <c r="N7925">
        <v>2</v>
      </c>
      <c r="O7925">
        <v>16</v>
      </c>
      <c r="Q7925">
        <v>40</v>
      </c>
      <c r="R7925">
        <v>0</v>
      </c>
      <c r="S7925">
        <v>0</v>
      </c>
      <c r="T7925" t="s">
        <v>45080</v>
      </c>
      <c r="U7925" t="s">
        <v>45080</v>
      </c>
      <c r="V7925" t="s">
        <v>45080</v>
      </c>
    </row>
    <row r="7926" spans="1:22" x14ac:dyDescent="0.3">
      <c r="A7926">
        <v>15012</v>
      </c>
      <c r="B7926" t="s">
        <v>22610</v>
      </c>
      <c r="C7926" t="s">
        <v>22611</v>
      </c>
      <c r="D7926">
        <v>4</v>
      </c>
      <c r="E7926">
        <v>12000</v>
      </c>
      <c r="G7926">
        <v>400</v>
      </c>
      <c r="I7926">
        <v>42</v>
      </c>
      <c r="K7926">
        <v>1</v>
      </c>
      <c r="L7926" t="s">
        <v>12086</v>
      </c>
      <c r="M7926">
        <v>63</v>
      </c>
      <c r="N7926">
        <v>2</v>
      </c>
      <c r="O7926">
        <v>16</v>
      </c>
      <c r="Q7926">
        <v>22</v>
      </c>
      <c r="R7926">
        <v>1</v>
      </c>
      <c r="S7926">
        <v>0</v>
      </c>
      <c r="T7926" t="s">
        <v>45081</v>
      </c>
      <c r="U7926" t="s">
        <v>45081</v>
      </c>
      <c r="V7926" t="s">
        <v>45081</v>
      </c>
    </row>
    <row r="7927" spans="1:22" x14ac:dyDescent="0.3">
      <c r="A7927">
        <v>15013</v>
      </c>
      <c r="B7927" t="s">
        <v>22612</v>
      </c>
      <c r="C7927" t="s">
        <v>22613</v>
      </c>
      <c r="D7927">
        <v>4</v>
      </c>
      <c r="E7927">
        <v>28000</v>
      </c>
      <c r="G7927">
        <v>2800</v>
      </c>
      <c r="I7927">
        <v>58</v>
      </c>
      <c r="K7927">
        <v>1</v>
      </c>
      <c r="L7927" t="s">
        <v>12993</v>
      </c>
      <c r="M7927">
        <v>18</v>
      </c>
      <c r="N7927">
        <v>2</v>
      </c>
      <c r="O7927">
        <v>16</v>
      </c>
      <c r="Q7927">
        <v>22</v>
      </c>
      <c r="R7927">
        <v>1</v>
      </c>
      <c r="S7927">
        <v>0</v>
      </c>
      <c r="T7927" t="s">
        <v>12087</v>
      </c>
      <c r="U7927" t="s">
        <v>12087</v>
      </c>
      <c r="V7927" t="s">
        <v>12087</v>
      </c>
    </row>
    <row r="7928" spans="1:22" x14ac:dyDescent="0.3">
      <c r="A7928">
        <v>15014</v>
      </c>
      <c r="B7928" t="s">
        <v>22614</v>
      </c>
      <c r="C7928" t="s">
        <v>22615</v>
      </c>
      <c r="D7928">
        <v>4</v>
      </c>
      <c r="E7928">
        <v>40000</v>
      </c>
      <c r="G7928">
        <v>4500</v>
      </c>
      <c r="I7928">
        <v>93</v>
      </c>
      <c r="K7928">
        <v>1</v>
      </c>
      <c r="L7928" t="s">
        <v>12023</v>
      </c>
      <c r="M7928">
        <v>56</v>
      </c>
      <c r="N7928">
        <v>2</v>
      </c>
      <c r="O7928">
        <v>16</v>
      </c>
      <c r="Q7928">
        <v>100</v>
      </c>
      <c r="R7928">
        <v>1</v>
      </c>
      <c r="S7928">
        <v>0</v>
      </c>
      <c r="T7928" t="s">
        <v>12087</v>
      </c>
      <c r="U7928" t="s">
        <v>12087</v>
      </c>
      <c r="V7928" t="s">
        <v>12087</v>
      </c>
    </row>
    <row r="7929" spans="1:22" x14ac:dyDescent="0.3">
      <c r="A7929">
        <v>15015</v>
      </c>
      <c r="B7929" t="s">
        <v>22616</v>
      </c>
      <c r="C7929" t="s">
        <v>22617</v>
      </c>
      <c r="D7929">
        <v>4</v>
      </c>
      <c r="E7929">
        <v>20</v>
      </c>
      <c r="G7929">
        <v>150</v>
      </c>
      <c r="I7929">
        <v>25</v>
      </c>
      <c r="K7929">
        <v>1</v>
      </c>
      <c r="L7929" t="s">
        <v>12086</v>
      </c>
      <c r="M7929">
        <v>63</v>
      </c>
      <c r="N7929">
        <v>2</v>
      </c>
      <c r="O7929">
        <v>16</v>
      </c>
      <c r="Q7929">
        <v>1</v>
      </c>
      <c r="R7929">
        <v>1</v>
      </c>
      <c r="S7929">
        <v>0</v>
      </c>
      <c r="T7929" t="s">
        <v>40642</v>
      </c>
      <c r="U7929" t="s">
        <v>40642</v>
      </c>
      <c r="V7929" t="s">
        <v>40642</v>
      </c>
    </row>
    <row r="7930" spans="1:22" x14ac:dyDescent="0.3">
      <c r="A7930">
        <v>15016</v>
      </c>
      <c r="B7930" t="s">
        <v>22618</v>
      </c>
      <c r="C7930" t="s">
        <v>22619</v>
      </c>
      <c r="D7930">
        <v>4</v>
      </c>
      <c r="E7930">
        <v>20</v>
      </c>
      <c r="G7930">
        <v>600</v>
      </c>
      <c r="I7930">
        <v>47</v>
      </c>
      <c r="K7930">
        <v>1</v>
      </c>
      <c r="L7930" t="s">
        <v>12993</v>
      </c>
      <c r="M7930">
        <v>63</v>
      </c>
      <c r="N7930">
        <v>2</v>
      </c>
      <c r="O7930">
        <v>16</v>
      </c>
      <c r="Q7930">
        <v>1</v>
      </c>
      <c r="R7930">
        <v>1</v>
      </c>
      <c r="S7930">
        <v>0</v>
      </c>
      <c r="T7930" t="s">
        <v>40642</v>
      </c>
      <c r="U7930" t="s">
        <v>40642</v>
      </c>
      <c r="V7930" t="s">
        <v>40642</v>
      </c>
    </row>
    <row r="7931" spans="1:22" x14ac:dyDescent="0.3">
      <c r="A7931">
        <v>15017</v>
      </c>
      <c r="B7931" t="s">
        <v>22620</v>
      </c>
      <c r="C7931" t="s">
        <v>22621</v>
      </c>
      <c r="D7931">
        <v>4</v>
      </c>
      <c r="E7931">
        <v>20</v>
      </c>
      <c r="G7931">
        <v>300</v>
      </c>
      <c r="I7931">
        <v>55</v>
      </c>
      <c r="K7931">
        <v>1</v>
      </c>
      <c r="L7931" t="s">
        <v>13149</v>
      </c>
      <c r="M7931">
        <v>63</v>
      </c>
      <c r="N7931">
        <v>2</v>
      </c>
      <c r="O7931">
        <v>16</v>
      </c>
      <c r="Q7931">
        <v>1</v>
      </c>
      <c r="R7931">
        <v>1</v>
      </c>
      <c r="S7931">
        <v>0</v>
      </c>
      <c r="T7931" t="s">
        <v>45082</v>
      </c>
      <c r="U7931" t="s">
        <v>45082</v>
      </c>
      <c r="V7931" t="s">
        <v>45082</v>
      </c>
    </row>
    <row r="7932" spans="1:22" x14ac:dyDescent="0.3">
      <c r="A7932">
        <v>15018</v>
      </c>
      <c r="B7932" t="s">
        <v>22622</v>
      </c>
      <c r="C7932" t="s">
        <v>22623</v>
      </c>
      <c r="D7932">
        <v>4</v>
      </c>
      <c r="E7932">
        <v>20</v>
      </c>
      <c r="G7932">
        <v>250</v>
      </c>
      <c r="I7932">
        <v>32</v>
      </c>
      <c r="K7932">
        <v>1</v>
      </c>
      <c r="L7932" t="s">
        <v>12048</v>
      </c>
      <c r="M7932">
        <v>63</v>
      </c>
      <c r="N7932">
        <v>2</v>
      </c>
      <c r="O7932">
        <v>16</v>
      </c>
      <c r="Q7932">
        <v>1</v>
      </c>
      <c r="R7932">
        <v>1</v>
      </c>
      <c r="S7932">
        <v>0</v>
      </c>
      <c r="T7932" t="s">
        <v>45083</v>
      </c>
      <c r="U7932" t="s">
        <v>45083</v>
      </c>
      <c r="V7932" t="s">
        <v>45083</v>
      </c>
    </row>
    <row r="7933" spans="1:22" x14ac:dyDescent="0.3">
      <c r="A7933">
        <v>15019</v>
      </c>
      <c r="B7933" t="s">
        <v>22624</v>
      </c>
      <c r="C7933" t="s">
        <v>22625</v>
      </c>
      <c r="D7933">
        <v>4</v>
      </c>
      <c r="E7933">
        <v>20</v>
      </c>
      <c r="G7933">
        <v>100</v>
      </c>
      <c r="I7933">
        <v>45</v>
      </c>
      <c r="K7933">
        <v>1</v>
      </c>
      <c r="L7933" t="s">
        <v>12033</v>
      </c>
      <c r="M7933">
        <v>63</v>
      </c>
      <c r="N7933">
        <v>2</v>
      </c>
      <c r="O7933">
        <v>16</v>
      </c>
      <c r="Q7933">
        <v>1</v>
      </c>
      <c r="R7933">
        <v>1</v>
      </c>
      <c r="S7933">
        <v>0</v>
      </c>
      <c r="T7933" t="s">
        <v>45084</v>
      </c>
      <c r="U7933" t="s">
        <v>45084</v>
      </c>
      <c r="V7933" t="s">
        <v>45084</v>
      </c>
    </row>
    <row r="7934" spans="1:22" x14ac:dyDescent="0.3">
      <c r="A7934">
        <v>15020</v>
      </c>
      <c r="B7934" t="s">
        <v>22626</v>
      </c>
      <c r="C7934" t="s">
        <v>22627</v>
      </c>
      <c r="D7934">
        <v>4</v>
      </c>
      <c r="E7934">
        <v>20</v>
      </c>
      <c r="G7934">
        <v>1650</v>
      </c>
      <c r="I7934">
        <v>60</v>
      </c>
      <c r="K7934">
        <v>1</v>
      </c>
      <c r="L7934" t="s">
        <v>12160</v>
      </c>
      <c r="M7934">
        <v>63</v>
      </c>
      <c r="N7934">
        <v>2</v>
      </c>
      <c r="O7934">
        <v>16</v>
      </c>
      <c r="Q7934">
        <v>1</v>
      </c>
      <c r="R7934">
        <v>1</v>
      </c>
      <c r="S7934">
        <v>0</v>
      </c>
      <c r="T7934" t="s">
        <v>40642</v>
      </c>
      <c r="U7934" t="s">
        <v>40642</v>
      </c>
      <c r="V7934" t="s">
        <v>40642</v>
      </c>
    </row>
    <row r="7935" spans="1:22" x14ac:dyDescent="0.3">
      <c r="A7935">
        <v>15021</v>
      </c>
      <c r="B7935" t="s">
        <v>22628</v>
      </c>
      <c r="C7935" t="s">
        <v>22629</v>
      </c>
      <c r="D7935">
        <v>4</v>
      </c>
      <c r="E7935">
        <v>20</v>
      </c>
      <c r="G7935">
        <v>150</v>
      </c>
      <c r="I7935">
        <v>45</v>
      </c>
      <c r="K7935">
        <v>1</v>
      </c>
      <c r="L7935" t="s">
        <v>12993</v>
      </c>
      <c r="M7935">
        <v>63</v>
      </c>
      <c r="N7935">
        <v>2</v>
      </c>
      <c r="O7935">
        <v>16</v>
      </c>
      <c r="Q7935">
        <v>1</v>
      </c>
      <c r="R7935">
        <v>1</v>
      </c>
      <c r="S7935">
        <v>0</v>
      </c>
      <c r="T7935" t="s">
        <v>40642</v>
      </c>
      <c r="U7935" t="s">
        <v>40642</v>
      </c>
      <c r="V7935" t="s">
        <v>40642</v>
      </c>
    </row>
    <row r="7936" spans="1:22" x14ac:dyDescent="0.3">
      <c r="A7936">
        <v>15022</v>
      </c>
      <c r="B7936" t="s">
        <v>22630</v>
      </c>
      <c r="C7936" t="s">
        <v>22631</v>
      </c>
      <c r="D7936">
        <v>4</v>
      </c>
      <c r="E7936">
        <v>20</v>
      </c>
      <c r="G7936">
        <v>100</v>
      </c>
      <c r="I7936">
        <v>1</v>
      </c>
      <c r="K7936">
        <v>0</v>
      </c>
      <c r="L7936" t="s">
        <v>12086</v>
      </c>
      <c r="M7936">
        <v>63</v>
      </c>
      <c r="N7936">
        <v>2</v>
      </c>
      <c r="O7936">
        <v>16</v>
      </c>
      <c r="Q7936">
        <v>1</v>
      </c>
      <c r="R7936">
        <v>1</v>
      </c>
      <c r="S7936">
        <v>0</v>
      </c>
      <c r="T7936" t="s">
        <v>45085</v>
      </c>
      <c r="U7936" t="s">
        <v>45085</v>
      </c>
      <c r="V7936" t="s">
        <v>45085</v>
      </c>
    </row>
    <row r="7937" spans="1:22" x14ac:dyDescent="0.3">
      <c r="A7937">
        <v>15023</v>
      </c>
      <c r="B7937" t="s">
        <v>22632</v>
      </c>
      <c r="C7937" t="s">
        <v>22633</v>
      </c>
      <c r="D7937">
        <v>4</v>
      </c>
      <c r="E7937">
        <v>20</v>
      </c>
      <c r="G7937">
        <v>0</v>
      </c>
      <c r="I7937">
        <v>60</v>
      </c>
      <c r="K7937">
        <v>0</v>
      </c>
      <c r="L7937" t="s">
        <v>12086</v>
      </c>
      <c r="M7937">
        <v>63</v>
      </c>
      <c r="N7937">
        <v>2</v>
      </c>
      <c r="O7937">
        <v>16</v>
      </c>
      <c r="Q7937">
        <v>47</v>
      </c>
      <c r="R7937">
        <v>0</v>
      </c>
      <c r="S7937">
        <v>0</v>
      </c>
      <c r="T7937" t="s">
        <v>45086</v>
      </c>
      <c r="U7937" t="s">
        <v>45086</v>
      </c>
      <c r="V7937" t="s">
        <v>45086</v>
      </c>
    </row>
    <row r="7938" spans="1:22" x14ac:dyDescent="0.3">
      <c r="A7938">
        <v>15024</v>
      </c>
      <c r="B7938" t="s">
        <v>22634</v>
      </c>
      <c r="C7938" t="s">
        <v>22635</v>
      </c>
      <c r="D7938">
        <v>4</v>
      </c>
      <c r="E7938">
        <v>0</v>
      </c>
      <c r="G7938">
        <v>10</v>
      </c>
      <c r="I7938">
        <v>10</v>
      </c>
      <c r="K7938">
        <v>0</v>
      </c>
      <c r="L7938" t="s">
        <v>12086</v>
      </c>
      <c r="M7938">
        <v>63</v>
      </c>
      <c r="N7938">
        <v>2</v>
      </c>
      <c r="O7938">
        <v>16</v>
      </c>
      <c r="Q7938">
        <v>1</v>
      </c>
      <c r="R7938">
        <v>1</v>
      </c>
      <c r="S7938">
        <v>0</v>
      </c>
      <c r="T7938" t="s">
        <v>12087</v>
      </c>
      <c r="U7938" t="s">
        <v>12087</v>
      </c>
      <c r="V7938" t="s">
        <v>12087</v>
      </c>
    </row>
    <row r="7939" spans="1:22" x14ac:dyDescent="0.3">
      <c r="A7939">
        <v>15025</v>
      </c>
      <c r="B7939" t="s">
        <v>22636</v>
      </c>
      <c r="C7939" t="s">
        <v>22637</v>
      </c>
      <c r="D7939">
        <v>4</v>
      </c>
      <c r="E7939">
        <v>20</v>
      </c>
      <c r="G7939">
        <v>500</v>
      </c>
      <c r="I7939">
        <v>40</v>
      </c>
      <c r="K7939">
        <v>0</v>
      </c>
      <c r="L7939" t="s">
        <v>12644</v>
      </c>
      <c r="M7939">
        <v>63</v>
      </c>
      <c r="N7939">
        <v>2</v>
      </c>
      <c r="O7939">
        <v>16</v>
      </c>
      <c r="Q7939">
        <v>100</v>
      </c>
      <c r="R7939">
        <v>1</v>
      </c>
      <c r="S7939">
        <v>0</v>
      </c>
      <c r="T7939" t="s">
        <v>45087</v>
      </c>
      <c r="U7939" t="s">
        <v>45087</v>
      </c>
      <c r="V7939" t="s">
        <v>45087</v>
      </c>
    </row>
    <row r="7940" spans="1:22" x14ac:dyDescent="0.3">
      <c r="A7940">
        <v>15026</v>
      </c>
      <c r="B7940" t="s">
        <v>22638</v>
      </c>
      <c r="C7940" t="s">
        <v>22639</v>
      </c>
      <c r="D7940">
        <v>4</v>
      </c>
      <c r="E7940">
        <v>20</v>
      </c>
      <c r="G7940">
        <v>500</v>
      </c>
      <c r="I7940">
        <v>40</v>
      </c>
      <c r="K7940">
        <v>0</v>
      </c>
      <c r="L7940" t="s">
        <v>12644</v>
      </c>
      <c r="M7940">
        <v>63</v>
      </c>
      <c r="N7940">
        <v>2</v>
      </c>
      <c r="O7940">
        <v>16</v>
      </c>
      <c r="Q7940">
        <v>100</v>
      </c>
      <c r="R7940">
        <v>1</v>
      </c>
      <c r="S7940">
        <v>0</v>
      </c>
      <c r="T7940" t="s">
        <v>45088</v>
      </c>
      <c r="U7940" t="s">
        <v>45088</v>
      </c>
      <c r="V7940" t="s">
        <v>45088</v>
      </c>
    </row>
    <row r="7941" spans="1:22" x14ac:dyDescent="0.3">
      <c r="A7941">
        <v>15027</v>
      </c>
      <c r="B7941" t="s">
        <v>22640</v>
      </c>
      <c r="C7941" t="s">
        <v>22641</v>
      </c>
      <c r="D7941">
        <v>4</v>
      </c>
      <c r="E7941">
        <v>20</v>
      </c>
      <c r="G7941">
        <v>500</v>
      </c>
      <c r="I7941">
        <v>40</v>
      </c>
      <c r="K7941">
        <v>0</v>
      </c>
      <c r="L7941" t="s">
        <v>12644</v>
      </c>
      <c r="M7941">
        <v>63</v>
      </c>
      <c r="N7941">
        <v>2</v>
      </c>
      <c r="O7941">
        <v>16</v>
      </c>
      <c r="Q7941">
        <v>100</v>
      </c>
      <c r="R7941">
        <v>1</v>
      </c>
      <c r="S7941">
        <v>0</v>
      </c>
      <c r="T7941" t="s">
        <v>45089</v>
      </c>
      <c r="U7941" t="s">
        <v>45089</v>
      </c>
      <c r="V7941" t="s">
        <v>45089</v>
      </c>
    </row>
    <row r="7942" spans="1:22" x14ac:dyDescent="0.3">
      <c r="A7942">
        <v>15028</v>
      </c>
      <c r="B7942" t="s">
        <v>22642</v>
      </c>
      <c r="C7942" t="s">
        <v>22643</v>
      </c>
      <c r="D7942">
        <v>4</v>
      </c>
      <c r="E7942">
        <v>20</v>
      </c>
      <c r="G7942">
        <v>500</v>
      </c>
      <c r="I7942">
        <v>40</v>
      </c>
      <c r="K7942">
        <v>0</v>
      </c>
      <c r="L7942" t="s">
        <v>12644</v>
      </c>
      <c r="M7942">
        <v>63</v>
      </c>
      <c r="N7942">
        <v>2</v>
      </c>
      <c r="O7942">
        <v>16</v>
      </c>
      <c r="Q7942">
        <v>100</v>
      </c>
      <c r="R7942">
        <v>1</v>
      </c>
      <c r="S7942">
        <v>0</v>
      </c>
      <c r="T7942" t="s">
        <v>45090</v>
      </c>
      <c r="U7942" t="s">
        <v>45090</v>
      </c>
      <c r="V7942" t="s">
        <v>45090</v>
      </c>
    </row>
    <row r="7943" spans="1:22" x14ac:dyDescent="0.3">
      <c r="A7943">
        <v>15029</v>
      </c>
      <c r="B7943" t="s">
        <v>22644</v>
      </c>
      <c r="C7943" t="s">
        <v>22645</v>
      </c>
      <c r="D7943">
        <v>4</v>
      </c>
      <c r="E7943">
        <v>20</v>
      </c>
      <c r="G7943">
        <v>300</v>
      </c>
      <c r="I7943">
        <v>22</v>
      </c>
      <c r="K7943">
        <v>0</v>
      </c>
      <c r="L7943" t="s">
        <v>12635</v>
      </c>
      <c r="M7943">
        <v>56</v>
      </c>
      <c r="N7943">
        <v>2</v>
      </c>
      <c r="O7943">
        <v>16</v>
      </c>
      <c r="Q7943">
        <v>100</v>
      </c>
      <c r="R7943">
        <v>1</v>
      </c>
      <c r="S7943">
        <v>0</v>
      </c>
      <c r="T7943" t="s">
        <v>45091</v>
      </c>
      <c r="U7943" t="s">
        <v>45091</v>
      </c>
      <c r="V7943" t="s">
        <v>45091</v>
      </c>
    </row>
    <row r="7944" spans="1:22" x14ac:dyDescent="0.3">
      <c r="A7944">
        <v>15030</v>
      </c>
      <c r="B7944" t="s">
        <v>22646</v>
      </c>
      <c r="C7944" t="s">
        <v>22647</v>
      </c>
      <c r="D7944">
        <v>4</v>
      </c>
      <c r="E7944">
        <v>20</v>
      </c>
      <c r="G7944">
        <v>300</v>
      </c>
      <c r="I7944">
        <v>22</v>
      </c>
      <c r="K7944">
        <v>0</v>
      </c>
      <c r="L7944" t="s">
        <v>12635</v>
      </c>
      <c r="M7944">
        <v>56</v>
      </c>
      <c r="N7944">
        <v>2</v>
      </c>
      <c r="O7944">
        <v>16</v>
      </c>
      <c r="Q7944">
        <v>100</v>
      </c>
      <c r="R7944">
        <v>1</v>
      </c>
      <c r="S7944">
        <v>0</v>
      </c>
      <c r="T7944" t="s">
        <v>45092</v>
      </c>
      <c r="U7944" t="s">
        <v>45092</v>
      </c>
      <c r="V7944" t="s">
        <v>45092</v>
      </c>
    </row>
    <row r="7945" spans="1:22" x14ac:dyDescent="0.3">
      <c r="A7945">
        <v>15031</v>
      </c>
      <c r="B7945" t="s">
        <v>22648</v>
      </c>
      <c r="C7945" t="s">
        <v>22649</v>
      </c>
      <c r="D7945">
        <v>4</v>
      </c>
      <c r="E7945">
        <v>0</v>
      </c>
      <c r="G7945">
        <v>0</v>
      </c>
      <c r="I7945">
        <v>70</v>
      </c>
      <c r="K7945">
        <v>0</v>
      </c>
      <c r="L7945" t="s">
        <v>12086</v>
      </c>
      <c r="M7945">
        <v>63</v>
      </c>
      <c r="N7945">
        <v>2</v>
      </c>
      <c r="O7945">
        <v>16</v>
      </c>
      <c r="Q7945">
        <v>60</v>
      </c>
      <c r="R7945">
        <v>0</v>
      </c>
      <c r="S7945">
        <v>0</v>
      </c>
      <c r="T7945" t="s">
        <v>45093</v>
      </c>
      <c r="U7945" t="s">
        <v>45093</v>
      </c>
      <c r="V7945" t="s">
        <v>45093</v>
      </c>
    </row>
    <row r="7946" spans="1:22" x14ac:dyDescent="0.3">
      <c r="A7946">
        <v>15032</v>
      </c>
      <c r="B7946" t="s">
        <v>22650</v>
      </c>
      <c r="C7946" t="s">
        <v>22650</v>
      </c>
      <c r="D7946">
        <v>4</v>
      </c>
      <c r="E7946">
        <v>10</v>
      </c>
      <c r="G7946">
        <v>500</v>
      </c>
      <c r="I7946">
        <v>2</v>
      </c>
      <c r="K7946">
        <v>1</v>
      </c>
      <c r="L7946" t="s">
        <v>12993</v>
      </c>
      <c r="M7946">
        <v>63</v>
      </c>
      <c r="N7946">
        <v>2</v>
      </c>
      <c r="O7946">
        <v>16</v>
      </c>
      <c r="Q7946">
        <v>0</v>
      </c>
      <c r="R7946">
        <v>1</v>
      </c>
      <c r="S7946">
        <v>0</v>
      </c>
      <c r="T7946" t="s">
        <v>45094</v>
      </c>
      <c r="U7946" t="s">
        <v>45094</v>
      </c>
      <c r="V7946" t="s">
        <v>45094</v>
      </c>
    </row>
    <row r="7947" spans="1:22" x14ac:dyDescent="0.3">
      <c r="A7947">
        <v>15033</v>
      </c>
      <c r="B7947" t="s">
        <v>22651</v>
      </c>
      <c r="C7947" t="s">
        <v>22652</v>
      </c>
      <c r="D7947">
        <v>4</v>
      </c>
      <c r="E7947">
        <v>0</v>
      </c>
      <c r="G7947">
        <v>600</v>
      </c>
      <c r="I7947">
        <v>37</v>
      </c>
      <c r="K7947">
        <v>0</v>
      </c>
      <c r="L7947" t="s">
        <v>15338</v>
      </c>
      <c r="M7947">
        <v>63</v>
      </c>
      <c r="N7947">
        <v>2</v>
      </c>
      <c r="O7947">
        <v>16</v>
      </c>
      <c r="Q7947">
        <v>1</v>
      </c>
      <c r="R7947">
        <v>0</v>
      </c>
      <c r="S7947">
        <v>0</v>
      </c>
      <c r="T7947" t="s">
        <v>12087</v>
      </c>
      <c r="U7947" t="s">
        <v>12087</v>
      </c>
      <c r="V7947" t="s">
        <v>12087</v>
      </c>
    </row>
    <row r="7948" spans="1:22" x14ac:dyDescent="0.3">
      <c r="A7948">
        <v>15034</v>
      </c>
      <c r="B7948" t="s">
        <v>22653</v>
      </c>
      <c r="C7948" t="s">
        <v>22652</v>
      </c>
      <c r="D7948">
        <v>4</v>
      </c>
      <c r="E7948">
        <v>0</v>
      </c>
      <c r="G7948">
        <v>600</v>
      </c>
      <c r="I7948">
        <v>37</v>
      </c>
      <c r="K7948">
        <v>1</v>
      </c>
      <c r="L7948" t="s">
        <v>15338</v>
      </c>
      <c r="M7948">
        <v>63</v>
      </c>
      <c r="N7948">
        <v>2</v>
      </c>
      <c r="O7948">
        <v>16</v>
      </c>
      <c r="Q7948">
        <v>1</v>
      </c>
      <c r="R7948">
        <v>0</v>
      </c>
      <c r="S7948">
        <v>0</v>
      </c>
      <c r="T7948" t="s">
        <v>12087</v>
      </c>
      <c r="U7948" t="s">
        <v>12087</v>
      </c>
      <c r="V7948" t="s">
        <v>12087</v>
      </c>
    </row>
    <row r="7949" spans="1:22" x14ac:dyDescent="0.3">
      <c r="A7949">
        <v>15035</v>
      </c>
      <c r="B7949" t="s">
        <v>22654</v>
      </c>
      <c r="C7949" t="s">
        <v>22655</v>
      </c>
      <c r="D7949">
        <v>4</v>
      </c>
      <c r="E7949">
        <v>10</v>
      </c>
      <c r="G7949">
        <v>100</v>
      </c>
      <c r="I7949">
        <v>6</v>
      </c>
      <c r="K7949">
        <v>1</v>
      </c>
      <c r="L7949" t="s">
        <v>12086</v>
      </c>
      <c r="M7949">
        <v>63</v>
      </c>
      <c r="N7949">
        <v>2</v>
      </c>
      <c r="O7949">
        <v>16</v>
      </c>
      <c r="Q7949">
        <v>0</v>
      </c>
      <c r="R7949">
        <v>1</v>
      </c>
      <c r="S7949">
        <v>0</v>
      </c>
      <c r="T7949" t="s">
        <v>45095</v>
      </c>
      <c r="U7949" t="s">
        <v>45095</v>
      </c>
      <c r="V7949" t="s">
        <v>45095</v>
      </c>
    </row>
    <row r="7950" spans="1:22" x14ac:dyDescent="0.3">
      <c r="A7950">
        <v>15036</v>
      </c>
      <c r="B7950" t="s">
        <v>22656</v>
      </c>
      <c r="C7950" t="s">
        <v>22657</v>
      </c>
      <c r="D7950">
        <v>4</v>
      </c>
      <c r="E7950">
        <v>20</v>
      </c>
      <c r="G7950">
        <v>3000</v>
      </c>
      <c r="I7950">
        <v>110</v>
      </c>
      <c r="K7950">
        <v>0</v>
      </c>
      <c r="L7950" t="s">
        <v>12075</v>
      </c>
      <c r="M7950">
        <v>56</v>
      </c>
      <c r="N7950">
        <v>2</v>
      </c>
      <c r="O7950">
        <v>16</v>
      </c>
      <c r="Q7950">
        <v>100</v>
      </c>
      <c r="R7950">
        <v>1</v>
      </c>
      <c r="S7950">
        <v>0</v>
      </c>
      <c r="T7950" t="s">
        <v>45096</v>
      </c>
      <c r="U7950" t="s">
        <v>45096</v>
      </c>
      <c r="V7950" t="s">
        <v>45096</v>
      </c>
    </row>
    <row r="7951" spans="1:22" x14ac:dyDescent="0.3">
      <c r="A7951">
        <v>15037</v>
      </c>
      <c r="B7951" t="s">
        <v>22658</v>
      </c>
      <c r="C7951" t="s">
        <v>22659</v>
      </c>
      <c r="D7951">
        <v>4</v>
      </c>
      <c r="E7951">
        <v>20</v>
      </c>
      <c r="G7951">
        <v>3000</v>
      </c>
      <c r="I7951">
        <v>110</v>
      </c>
      <c r="K7951">
        <v>0</v>
      </c>
      <c r="L7951" t="s">
        <v>12075</v>
      </c>
      <c r="M7951">
        <v>56</v>
      </c>
      <c r="N7951">
        <v>2</v>
      </c>
      <c r="O7951">
        <v>16</v>
      </c>
      <c r="Q7951">
        <v>100</v>
      </c>
      <c r="R7951">
        <v>1</v>
      </c>
      <c r="S7951">
        <v>0</v>
      </c>
      <c r="T7951" t="s">
        <v>45097</v>
      </c>
      <c r="U7951" t="s">
        <v>45097</v>
      </c>
      <c r="V7951" t="s">
        <v>45097</v>
      </c>
    </row>
    <row r="7952" spans="1:22" x14ac:dyDescent="0.3">
      <c r="A7952">
        <v>15038</v>
      </c>
      <c r="B7952" t="s">
        <v>22660</v>
      </c>
      <c r="C7952" t="s">
        <v>22661</v>
      </c>
      <c r="D7952">
        <v>4</v>
      </c>
      <c r="E7952">
        <v>20</v>
      </c>
      <c r="G7952">
        <v>100</v>
      </c>
      <c r="I7952">
        <v>45</v>
      </c>
      <c r="K7952">
        <v>1</v>
      </c>
      <c r="L7952" t="s">
        <v>12031</v>
      </c>
      <c r="M7952">
        <v>63</v>
      </c>
      <c r="N7952">
        <v>2</v>
      </c>
      <c r="O7952">
        <v>16</v>
      </c>
      <c r="Q7952">
        <v>100</v>
      </c>
      <c r="R7952">
        <v>1</v>
      </c>
      <c r="S7952">
        <v>0</v>
      </c>
      <c r="T7952" t="s">
        <v>45098</v>
      </c>
      <c r="U7952" t="s">
        <v>45098</v>
      </c>
      <c r="V7952" t="s">
        <v>45098</v>
      </c>
    </row>
    <row r="7953" spans="1:22" x14ac:dyDescent="0.3">
      <c r="A7953">
        <v>15039</v>
      </c>
      <c r="B7953" t="s">
        <v>22662</v>
      </c>
      <c r="C7953" t="s">
        <v>22663</v>
      </c>
      <c r="D7953">
        <v>4</v>
      </c>
      <c r="E7953">
        <v>20</v>
      </c>
      <c r="G7953">
        <v>100</v>
      </c>
      <c r="I7953">
        <v>45</v>
      </c>
      <c r="K7953">
        <v>1</v>
      </c>
      <c r="L7953" t="s">
        <v>12031</v>
      </c>
      <c r="M7953">
        <v>63</v>
      </c>
      <c r="N7953">
        <v>2</v>
      </c>
      <c r="O7953">
        <v>16</v>
      </c>
      <c r="Q7953">
        <v>100</v>
      </c>
      <c r="R7953">
        <v>1</v>
      </c>
      <c r="S7953">
        <v>0</v>
      </c>
      <c r="T7953" t="s">
        <v>45099</v>
      </c>
      <c r="U7953" t="s">
        <v>45099</v>
      </c>
      <c r="V7953" t="s">
        <v>45099</v>
      </c>
    </row>
    <row r="7954" spans="1:22" x14ac:dyDescent="0.3">
      <c r="A7954">
        <v>15040</v>
      </c>
      <c r="B7954" t="s">
        <v>22664</v>
      </c>
      <c r="C7954" t="s">
        <v>22665</v>
      </c>
      <c r="D7954">
        <v>4</v>
      </c>
      <c r="E7954">
        <v>10</v>
      </c>
      <c r="G7954">
        <v>1500</v>
      </c>
      <c r="I7954">
        <v>5</v>
      </c>
      <c r="K7954">
        <v>0</v>
      </c>
      <c r="L7954" t="s">
        <v>12086</v>
      </c>
      <c r="M7954">
        <v>63</v>
      </c>
      <c r="N7954">
        <v>2</v>
      </c>
      <c r="O7954">
        <v>16</v>
      </c>
      <c r="Q7954">
        <v>50</v>
      </c>
      <c r="R7954">
        <v>1</v>
      </c>
      <c r="S7954">
        <v>0</v>
      </c>
      <c r="T7954" t="s">
        <v>45100</v>
      </c>
      <c r="U7954" t="s">
        <v>45100</v>
      </c>
      <c r="V7954" t="s">
        <v>45100</v>
      </c>
    </row>
    <row r="7955" spans="1:22" x14ac:dyDescent="0.3">
      <c r="A7955">
        <v>15041</v>
      </c>
      <c r="B7955" t="s">
        <v>22666</v>
      </c>
      <c r="C7955" t="s">
        <v>22667</v>
      </c>
      <c r="D7955">
        <v>4</v>
      </c>
      <c r="E7955">
        <v>20</v>
      </c>
      <c r="G7955">
        <v>600</v>
      </c>
      <c r="I7955">
        <v>45</v>
      </c>
      <c r="K7955">
        <v>1</v>
      </c>
      <c r="L7955" t="s">
        <v>12086</v>
      </c>
      <c r="M7955">
        <v>63</v>
      </c>
      <c r="N7955">
        <v>2</v>
      </c>
      <c r="O7955">
        <v>16</v>
      </c>
      <c r="Q7955">
        <v>60</v>
      </c>
      <c r="R7955">
        <v>1</v>
      </c>
      <c r="S7955">
        <v>0</v>
      </c>
      <c r="T7955" t="s">
        <v>45101</v>
      </c>
      <c r="U7955" t="s">
        <v>45101</v>
      </c>
      <c r="V7955" t="s">
        <v>45101</v>
      </c>
    </row>
    <row r="7956" spans="1:22" x14ac:dyDescent="0.3">
      <c r="A7956">
        <v>15042</v>
      </c>
      <c r="B7956" t="s">
        <v>22668</v>
      </c>
      <c r="C7956" t="s">
        <v>22669</v>
      </c>
      <c r="D7956">
        <v>4</v>
      </c>
      <c r="E7956">
        <v>20</v>
      </c>
      <c r="G7956">
        <v>100</v>
      </c>
      <c r="I7956">
        <v>45</v>
      </c>
      <c r="K7956">
        <v>1</v>
      </c>
      <c r="L7956" t="s">
        <v>12739</v>
      </c>
      <c r="M7956">
        <v>63</v>
      </c>
      <c r="N7956">
        <v>2</v>
      </c>
      <c r="O7956">
        <v>16</v>
      </c>
      <c r="Q7956">
        <v>100</v>
      </c>
      <c r="R7956">
        <v>1</v>
      </c>
      <c r="S7956">
        <v>0</v>
      </c>
      <c r="T7956" t="s">
        <v>45102</v>
      </c>
      <c r="U7956" t="s">
        <v>45102</v>
      </c>
      <c r="V7956" t="s">
        <v>45102</v>
      </c>
    </row>
    <row r="7957" spans="1:22" x14ac:dyDescent="0.3">
      <c r="A7957">
        <v>15043</v>
      </c>
      <c r="B7957" t="s">
        <v>22670</v>
      </c>
      <c r="C7957" t="s">
        <v>22671</v>
      </c>
      <c r="D7957">
        <v>4</v>
      </c>
      <c r="E7957">
        <v>20</v>
      </c>
      <c r="G7957">
        <v>100</v>
      </c>
      <c r="I7957">
        <v>45</v>
      </c>
      <c r="K7957">
        <v>1</v>
      </c>
      <c r="L7957" t="s">
        <v>12739</v>
      </c>
      <c r="M7957">
        <v>56</v>
      </c>
      <c r="N7957">
        <v>2</v>
      </c>
      <c r="O7957">
        <v>16</v>
      </c>
      <c r="Q7957">
        <v>100</v>
      </c>
      <c r="R7957">
        <v>1</v>
      </c>
      <c r="S7957">
        <v>0</v>
      </c>
      <c r="T7957" t="s">
        <v>45103</v>
      </c>
      <c r="U7957" t="s">
        <v>45103</v>
      </c>
      <c r="V7957" t="s">
        <v>45103</v>
      </c>
    </row>
    <row r="7958" spans="1:22" x14ac:dyDescent="0.3">
      <c r="A7958">
        <v>15044</v>
      </c>
      <c r="B7958" t="s">
        <v>22672</v>
      </c>
      <c r="C7958" t="s">
        <v>22673</v>
      </c>
      <c r="D7958">
        <v>4</v>
      </c>
      <c r="E7958">
        <v>56000</v>
      </c>
      <c r="G7958">
        <v>660</v>
      </c>
      <c r="I7958">
        <v>66</v>
      </c>
      <c r="K7958">
        <v>1</v>
      </c>
      <c r="L7958" t="s">
        <v>12251</v>
      </c>
      <c r="M7958">
        <v>63</v>
      </c>
      <c r="N7958">
        <v>2</v>
      </c>
      <c r="O7958">
        <v>16</v>
      </c>
      <c r="Q7958">
        <v>100</v>
      </c>
      <c r="R7958">
        <v>1</v>
      </c>
      <c r="S7958">
        <v>0</v>
      </c>
      <c r="T7958" t="s">
        <v>45104</v>
      </c>
      <c r="U7958" t="s">
        <v>45104</v>
      </c>
      <c r="V7958" t="s">
        <v>45104</v>
      </c>
    </row>
    <row r="7959" spans="1:22" x14ac:dyDescent="0.3">
      <c r="A7959">
        <v>15045</v>
      </c>
      <c r="B7959" t="s">
        <v>22674</v>
      </c>
      <c r="C7959" t="s">
        <v>22675</v>
      </c>
      <c r="D7959">
        <v>4</v>
      </c>
      <c r="E7959">
        <v>0</v>
      </c>
      <c r="G7959">
        <v>0</v>
      </c>
      <c r="I7959">
        <v>4</v>
      </c>
      <c r="K7959">
        <v>0</v>
      </c>
      <c r="L7959" t="s">
        <v>12086</v>
      </c>
      <c r="M7959">
        <v>63</v>
      </c>
      <c r="N7959">
        <v>2</v>
      </c>
      <c r="O7959">
        <v>16</v>
      </c>
      <c r="Q7959">
        <v>0</v>
      </c>
      <c r="R7959">
        <v>0</v>
      </c>
      <c r="S7959">
        <v>0</v>
      </c>
      <c r="T7959" t="s">
        <v>35427</v>
      </c>
      <c r="U7959" t="s">
        <v>35427</v>
      </c>
      <c r="V7959" t="s">
        <v>35427</v>
      </c>
    </row>
    <row r="7960" spans="1:22" x14ac:dyDescent="0.3">
      <c r="A7960">
        <v>15046</v>
      </c>
      <c r="B7960" t="s">
        <v>22676</v>
      </c>
      <c r="C7960" t="s">
        <v>22677</v>
      </c>
      <c r="D7960">
        <v>4</v>
      </c>
      <c r="E7960">
        <v>0</v>
      </c>
      <c r="G7960">
        <v>3300</v>
      </c>
      <c r="I7960">
        <v>85</v>
      </c>
      <c r="K7960">
        <v>1</v>
      </c>
      <c r="L7960" t="s">
        <v>13132</v>
      </c>
      <c r="M7960">
        <v>63</v>
      </c>
      <c r="N7960">
        <v>2</v>
      </c>
      <c r="O7960">
        <v>16</v>
      </c>
      <c r="Q7960">
        <v>95</v>
      </c>
      <c r="R7960">
        <v>1</v>
      </c>
      <c r="S7960">
        <v>0</v>
      </c>
      <c r="T7960" t="s">
        <v>45105</v>
      </c>
      <c r="U7960" t="s">
        <v>45105</v>
      </c>
      <c r="V7960" t="s">
        <v>45105</v>
      </c>
    </row>
    <row r="7961" spans="1:22" x14ac:dyDescent="0.3">
      <c r="A7961">
        <v>15047</v>
      </c>
      <c r="B7961" t="s">
        <v>22678</v>
      </c>
      <c r="C7961" t="s">
        <v>22679</v>
      </c>
      <c r="D7961">
        <v>4</v>
      </c>
      <c r="E7961">
        <v>0</v>
      </c>
      <c r="G7961">
        <v>750</v>
      </c>
      <c r="I7961">
        <v>50</v>
      </c>
      <c r="K7961">
        <v>1</v>
      </c>
      <c r="L7961" t="s">
        <v>13325</v>
      </c>
      <c r="M7961">
        <v>63</v>
      </c>
      <c r="N7961">
        <v>2</v>
      </c>
      <c r="O7961">
        <v>16</v>
      </c>
      <c r="Q7961">
        <v>95</v>
      </c>
      <c r="R7961">
        <v>1</v>
      </c>
      <c r="S7961">
        <v>0</v>
      </c>
      <c r="T7961" t="s">
        <v>45106</v>
      </c>
      <c r="U7961" t="s">
        <v>45106</v>
      </c>
      <c r="V7961" t="s">
        <v>45106</v>
      </c>
    </row>
    <row r="7962" spans="1:22" x14ac:dyDescent="0.3">
      <c r="A7962">
        <v>15048</v>
      </c>
      <c r="B7962" t="s">
        <v>22680</v>
      </c>
      <c r="C7962" t="s">
        <v>22681</v>
      </c>
      <c r="D7962">
        <v>4</v>
      </c>
      <c r="E7962">
        <v>0</v>
      </c>
      <c r="G7962">
        <v>500</v>
      </c>
      <c r="I7962">
        <v>40</v>
      </c>
      <c r="K7962">
        <v>1</v>
      </c>
      <c r="L7962" t="s">
        <v>12062</v>
      </c>
      <c r="M7962">
        <v>63</v>
      </c>
      <c r="N7962">
        <v>2</v>
      </c>
      <c r="O7962">
        <v>16</v>
      </c>
      <c r="Q7962">
        <v>95</v>
      </c>
      <c r="R7962">
        <v>1</v>
      </c>
      <c r="S7962">
        <v>0</v>
      </c>
      <c r="T7962" t="s">
        <v>45107</v>
      </c>
      <c r="U7962" t="s">
        <v>45107</v>
      </c>
      <c r="V7962" t="s">
        <v>45107</v>
      </c>
    </row>
    <row r="7963" spans="1:22" x14ac:dyDescent="0.3">
      <c r="A7963">
        <v>15049</v>
      </c>
      <c r="B7963" t="s">
        <v>22682</v>
      </c>
      <c r="C7963" t="s">
        <v>22683</v>
      </c>
      <c r="D7963">
        <v>4</v>
      </c>
      <c r="E7963">
        <v>20</v>
      </c>
      <c r="G7963">
        <v>1000</v>
      </c>
      <c r="I7963">
        <v>0</v>
      </c>
      <c r="K7963">
        <v>0</v>
      </c>
      <c r="L7963" t="s">
        <v>12086</v>
      </c>
      <c r="M7963">
        <v>63</v>
      </c>
      <c r="N7963">
        <v>2</v>
      </c>
      <c r="O7963">
        <v>16</v>
      </c>
      <c r="Q7963">
        <v>50</v>
      </c>
      <c r="R7963">
        <v>1</v>
      </c>
      <c r="S7963">
        <v>0</v>
      </c>
      <c r="T7963" t="s">
        <v>45108</v>
      </c>
      <c r="U7963" t="s">
        <v>45108</v>
      </c>
      <c r="V7963" t="s">
        <v>45108</v>
      </c>
    </row>
    <row r="7964" spans="1:22" x14ac:dyDescent="0.3">
      <c r="A7964">
        <v>15050</v>
      </c>
      <c r="B7964" t="s">
        <v>22684</v>
      </c>
      <c r="C7964" t="s">
        <v>22685</v>
      </c>
      <c r="D7964">
        <v>4</v>
      </c>
      <c r="E7964">
        <v>20</v>
      </c>
      <c r="G7964">
        <v>1000</v>
      </c>
      <c r="I7964">
        <v>0</v>
      </c>
      <c r="K7964">
        <v>0</v>
      </c>
      <c r="L7964" t="s">
        <v>12086</v>
      </c>
      <c r="M7964">
        <v>63</v>
      </c>
      <c r="N7964">
        <v>2</v>
      </c>
      <c r="O7964">
        <v>16</v>
      </c>
      <c r="Q7964">
        <v>50</v>
      </c>
      <c r="R7964">
        <v>1</v>
      </c>
      <c r="S7964">
        <v>0</v>
      </c>
      <c r="T7964" t="s">
        <v>45108</v>
      </c>
      <c r="U7964" t="s">
        <v>45108</v>
      </c>
      <c r="V7964" t="s">
        <v>45108</v>
      </c>
    </row>
    <row r="7965" spans="1:22" x14ac:dyDescent="0.3">
      <c r="A7965">
        <v>15051</v>
      </c>
      <c r="B7965" t="s">
        <v>22686</v>
      </c>
      <c r="C7965" t="s">
        <v>22687</v>
      </c>
      <c r="D7965">
        <v>4</v>
      </c>
      <c r="E7965">
        <v>20</v>
      </c>
      <c r="G7965">
        <v>500</v>
      </c>
      <c r="I7965">
        <v>55</v>
      </c>
      <c r="K7965">
        <v>0</v>
      </c>
      <c r="L7965" t="s">
        <v>12086</v>
      </c>
      <c r="M7965">
        <v>63</v>
      </c>
      <c r="N7965">
        <v>2</v>
      </c>
      <c r="O7965">
        <v>16</v>
      </c>
      <c r="Q7965">
        <v>1</v>
      </c>
      <c r="R7965">
        <v>1</v>
      </c>
      <c r="S7965">
        <v>0</v>
      </c>
      <c r="T7965" t="s">
        <v>45109</v>
      </c>
      <c r="U7965" t="s">
        <v>45109</v>
      </c>
      <c r="V7965" t="s">
        <v>45109</v>
      </c>
    </row>
    <row r="7966" spans="1:22" x14ac:dyDescent="0.3">
      <c r="A7966">
        <v>15052</v>
      </c>
      <c r="B7966" t="s">
        <v>22688</v>
      </c>
      <c r="C7966" t="s">
        <v>22689</v>
      </c>
      <c r="D7966">
        <v>4</v>
      </c>
      <c r="E7966">
        <v>20</v>
      </c>
      <c r="G7966">
        <v>500</v>
      </c>
      <c r="I7966">
        <v>55</v>
      </c>
      <c r="K7966">
        <v>1</v>
      </c>
      <c r="L7966" t="s">
        <v>12086</v>
      </c>
      <c r="M7966">
        <v>63</v>
      </c>
      <c r="N7966">
        <v>2</v>
      </c>
      <c r="O7966">
        <v>16</v>
      </c>
      <c r="Q7966">
        <v>1</v>
      </c>
      <c r="R7966">
        <v>1</v>
      </c>
      <c r="S7966">
        <v>0</v>
      </c>
      <c r="T7966" t="s">
        <v>45110</v>
      </c>
      <c r="U7966" t="s">
        <v>45110</v>
      </c>
      <c r="V7966" t="s">
        <v>45110</v>
      </c>
    </row>
    <row r="7967" spans="1:22" x14ac:dyDescent="0.3">
      <c r="A7967">
        <v>15053</v>
      </c>
      <c r="B7967" t="s">
        <v>22690</v>
      </c>
      <c r="C7967" t="s">
        <v>22691</v>
      </c>
      <c r="D7967">
        <v>4</v>
      </c>
      <c r="E7967">
        <v>10000</v>
      </c>
      <c r="G7967">
        <v>1200</v>
      </c>
      <c r="I7967">
        <v>70</v>
      </c>
      <c r="K7967">
        <v>0</v>
      </c>
      <c r="L7967" t="s">
        <v>12029</v>
      </c>
      <c r="M7967">
        <v>63</v>
      </c>
      <c r="N7967">
        <v>2</v>
      </c>
      <c r="O7967">
        <v>16</v>
      </c>
      <c r="Q7967">
        <v>100</v>
      </c>
      <c r="R7967">
        <v>1</v>
      </c>
      <c r="S7967">
        <v>0</v>
      </c>
      <c r="T7967" t="s">
        <v>45111</v>
      </c>
      <c r="U7967" t="s">
        <v>45111</v>
      </c>
      <c r="V7967" t="s">
        <v>45111</v>
      </c>
    </row>
    <row r="7968" spans="1:22" x14ac:dyDescent="0.3">
      <c r="A7968">
        <v>15054</v>
      </c>
      <c r="B7968" t="s">
        <v>22692</v>
      </c>
      <c r="C7968" t="s">
        <v>22693</v>
      </c>
      <c r="D7968">
        <v>4</v>
      </c>
      <c r="E7968">
        <v>10000</v>
      </c>
      <c r="G7968">
        <v>1800</v>
      </c>
      <c r="I7968">
        <v>90</v>
      </c>
      <c r="K7968">
        <v>1</v>
      </c>
      <c r="L7968" t="s">
        <v>12029</v>
      </c>
      <c r="M7968">
        <v>63</v>
      </c>
      <c r="N7968">
        <v>2</v>
      </c>
      <c r="O7968">
        <v>16</v>
      </c>
      <c r="Q7968">
        <v>100</v>
      </c>
      <c r="R7968">
        <v>1</v>
      </c>
      <c r="S7968">
        <v>0</v>
      </c>
      <c r="T7968" t="s">
        <v>45112</v>
      </c>
      <c r="U7968" t="s">
        <v>45112</v>
      </c>
      <c r="V7968" t="s">
        <v>45112</v>
      </c>
    </row>
    <row r="7969" spans="1:22" x14ac:dyDescent="0.3">
      <c r="A7969">
        <v>15055</v>
      </c>
      <c r="B7969" t="s">
        <v>22694</v>
      </c>
      <c r="C7969" t="s">
        <v>22695</v>
      </c>
      <c r="D7969">
        <v>4</v>
      </c>
      <c r="E7969">
        <v>10000</v>
      </c>
      <c r="G7969">
        <v>1500</v>
      </c>
      <c r="I7969">
        <v>60</v>
      </c>
      <c r="K7969">
        <v>1</v>
      </c>
      <c r="L7969" t="s">
        <v>12029</v>
      </c>
      <c r="M7969">
        <v>63</v>
      </c>
      <c r="N7969">
        <v>2</v>
      </c>
      <c r="O7969">
        <v>16</v>
      </c>
      <c r="Q7969">
        <v>100</v>
      </c>
      <c r="R7969">
        <v>1</v>
      </c>
      <c r="S7969">
        <v>0</v>
      </c>
      <c r="T7969" t="s">
        <v>45113</v>
      </c>
      <c r="U7969" t="s">
        <v>45113</v>
      </c>
      <c r="V7969" t="s">
        <v>45113</v>
      </c>
    </row>
    <row r="7970" spans="1:22" x14ac:dyDescent="0.3">
      <c r="A7970">
        <v>15056</v>
      </c>
      <c r="B7970" t="s">
        <v>22696</v>
      </c>
      <c r="C7970" t="s">
        <v>22691</v>
      </c>
      <c r="D7970">
        <v>4</v>
      </c>
      <c r="E7970">
        <v>10000</v>
      </c>
      <c r="G7970">
        <v>1200</v>
      </c>
      <c r="I7970">
        <v>70</v>
      </c>
      <c r="K7970">
        <v>1</v>
      </c>
      <c r="L7970" t="s">
        <v>12029</v>
      </c>
      <c r="M7970">
        <v>63</v>
      </c>
      <c r="N7970">
        <v>2</v>
      </c>
      <c r="O7970">
        <v>16</v>
      </c>
      <c r="Q7970">
        <v>100</v>
      </c>
      <c r="R7970">
        <v>1</v>
      </c>
      <c r="S7970">
        <v>0</v>
      </c>
      <c r="T7970" t="s">
        <v>45111</v>
      </c>
      <c r="U7970" t="s">
        <v>45111</v>
      </c>
      <c r="V7970" t="s">
        <v>45111</v>
      </c>
    </row>
    <row r="7971" spans="1:22" x14ac:dyDescent="0.3">
      <c r="A7971">
        <v>15057</v>
      </c>
      <c r="B7971" t="s">
        <v>22697</v>
      </c>
      <c r="C7971" t="s">
        <v>22698</v>
      </c>
      <c r="D7971">
        <v>4</v>
      </c>
      <c r="E7971">
        <v>20</v>
      </c>
      <c r="G7971">
        <v>600</v>
      </c>
      <c r="H7971">
        <v>0</v>
      </c>
      <c r="I7971">
        <v>50</v>
      </c>
      <c r="J7971">
        <v>0</v>
      </c>
      <c r="K7971">
        <v>1</v>
      </c>
      <c r="L7971" t="s">
        <v>12086</v>
      </c>
      <c r="M7971">
        <v>63</v>
      </c>
      <c r="N7971">
        <v>2</v>
      </c>
      <c r="O7971">
        <v>16</v>
      </c>
      <c r="Q7971">
        <v>0</v>
      </c>
      <c r="R7971">
        <v>1</v>
      </c>
      <c r="S7971">
        <v>0</v>
      </c>
      <c r="T7971" t="s">
        <v>12087</v>
      </c>
      <c r="U7971" t="s">
        <v>12087</v>
      </c>
      <c r="V7971" t="s">
        <v>12087</v>
      </c>
    </row>
    <row r="7972" spans="1:22" x14ac:dyDescent="0.3">
      <c r="A7972">
        <v>15058</v>
      </c>
      <c r="B7972" t="s">
        <v>22699</v>
      </c>
      <c r="C7972" t="s">
        <v>22700</v>
      </c>
      <c r="D7972">
        <v>4</v>
      </c>
      <c r="E7972">
        <v>20</v>
      </c>
      <c r="G7972">
        <v>1000</v>
      </c>
      <c r="H7972">
        <v>0</v>
      </c>
      <c r="I7972">
        <v>40</v>
      </c>
      <c r="J7972">
        <v>0</v>
      </c>
      <c r="K7972">
        <v>1</v>
      </c>
      <c r="L7972">
        <v>75</v>
      </c>
      <c r="M7972">
        <v>7</v>
      </c>
      <c r="N7972">
        <v>2</v>
      </c>
      <c r="O7972">
        <v>16</v>
      </c>
      <c r="Q7972">
        <v>1</v>
      </c>
      <c r="R7972">
        <v>1</v>
      </c>
      <c r="S7972">
        <v>0</v>
      </c>
      <c r="T7972" t="s">
        <v>45114</v>
      </c>
      <c r="U7972" t="s">
        <v>45114</v>
      </c>
      <c r="V7972" t="s">
        <v>45114</v>
      </c>
    </row>
    <row r="7973" spans="1:22" x14ac:dyDescent="0.3">
      <c r="A7973">
        <v>15059</v>
      </c>
      <c r="B7973" t="s">
        <v>22701</v>
      </c>
      <c r="C7973" t="s">
        <v>22702</v>
      </c>
      <c r="D7973">
        <v>4</v>
      </c>
      <c r="E7973">
        <v>20</v>
      </c>
      <c r="G7973">
        <v>100</v>
      </c>
      <c r="H7973">
        <v>0</v>
      </c>
      <c r="I7973">
        <v>80</v>
      </c>
      <c r="J7973">
        <v>0</v>
      </c>
      <c r="K7973">
        <v>1</v>
      </c>
      <c r="L7973" t="s">
        <v>12086</v>
      </c>
      <c r="M7973">
        <v>63</v>
      </c>
      <c r="N7973">
        <v>2</v>
      </c>
      <c r="O7973">
        <v>16</v>
      </c>
      <c r="Q7973">
        <v>0</v>
      </c>
      <c r="R7973">
        <v>1</v>
      </c>
      <c r="S7973">
        <v>0</v>
      </c>
      <c r="T7973" t="s">
        <v>12087</v>
      </c>
      <c r="U7973" t="s">
        <v>12087</v>
      </c>
      <c r="V7973" t="s">
        <v>12087</v>
      </c>
    </row>
    <row r="7974" spans="1:22" x14ac:dyDescent="0.3">
      <c r="A7974">
        <v>15060</v>
      </c>
      <c r="B7974" t="s">
        <v>22703</v>
      </c>
      <c r="C7974" t="s">
        <v>22704</v>
      </c>
      <c r="D7974">
        <v>4</v>
      </c>
      <c r="E7974">
        <v>20</v>
      </c>
      <c r="G7974">
        <v>300</v>
      </c>
      <c r="H7974">
        <v>0</v>
      </c>
      <c r="I7974">
        <v>1</v>
      </c>
      <c r="J7974">
        <v>0</v>
      </c>
      <c r="K7974">
        <v>1</v>
      </c>
      <c r="L7974" t="s">
        <v>12086</v>
      </c>
      <c r="M7974">
        <v>63</v>
      </c>
      <c r="N7974">
        <v>2</v>
      </c>
      <c r="O7974">
        <v>16</v>
      </c>
      <c r="Q7974">
        <v>0</v>
      </c>
      <c r="R7974">
        <v>1</v>
      </c>
      <c r="S7974">
        <v>0</v>
      </c>
      <c r="T7974" t="s">
        <v>12087</v>
      </c>
      <c r="U7974" t="s">
        <v>12087</v>
      </c>
      <c r="V7974" t="s">
        <v>12087</v>
      </c>
    </row>
    <row r="7975" spans="1:22" x14ac:dyDescent="0.3">
      <c r="A7975">
        <v>15061</v>
      </c>
      <c r="B7975" t="s">
        <v>22705</v>
      </c>
      <c r="C7975" t="s">
        <v>22706</v>
      </c>
      <c r="D7975">
        <v>4</v>
      </c>
      <c r="E7975">
        <v>200000</v>
      </c>
      <c r="G7975">
        <v>2600</v>
      </c>
      <c r="I7975">
        <v>55</v>
      </c>
      <c r="K7975">
        <v>1</v>
      </c>
      <c r="L7975" t="s">
        <v>12086</v>
      </c>
      <c r="M7975">
        <v>63</v>
      </c>
      <c r="N7975">
        <v>2</v>
      </c>
      <c r="O7975">
        <v>16</v>
      </c>
      <c r="Q7975">
        <v>110</v>
      </c>
      <c r="R7975">
        <v>1</v>
      </c>
      <c r="S7975">
        <v>0</v>
      </c>
      <c r="T7975" t="s">
        <v>45115</v>
      </c>
      <c r="U7975" t="s">
        <v>45115</v>
      </c>
      <c r="V7975" t="s">
        <v>45115</v>
      </c>
    </row>
    <row r="7976" spans="1:22" x14ac:dyDescent="0.3">
      <c r="A7976">
        <v>15062</v>
      </c>
      <c r="B7976" t="s">
        <v>22707</v>
      </c>
      <c r="C7976" t="s">
        <v>22708</v>
      </c>
      <c r="D7976">
        <v>4</v>
      </c>
      <c r="E7976">
        <v>0</v>
      </c>
      <c r="G7976">
        <v>0</v>
      </c>
      <c r="I7976">
        <v>15</v>
      </c>
      <c r="K7976">
        <v>0</v>
      </c>
      <c r="L7976" t="s">
        <v>12086</v>
      </c>
      <c r="M7976">
        <v>63</v>
      </c>
      <c r="N7976">
        <v>2</v>
      </c>
      <c r="O7976">
        <v>16</v>
      </c>
      <c r="Q7976">
        <v>40</v>
      </c>
      <c r="R7976">
        <v>1</v>
      </c>
      <c r="T7976" t="s">
        <v>45116</v>
      </c>
      <c r="U7976" t="s">
        <v>45116</v>
      </c>
      <c r="V7976" t="s">
        <v>45116</v>
      </c>
    </row>
    <row r="7977" spans="1:22" x14ac:dyDescent="0.3">
      <c r="A7977">
        <v>15063</v>
      </c>
      <c r="B7977" t="s">
        <v>22709</v>
      </c>
      <c r="C7977" t="s">
        <v>22710</v>
      </c>
      <c r="D7977">
        <v>4</v>
      </c>
      <c r="E7977">
        <v>0</v>
      </c>
      <c r="G7977">
        <v>0</v>
      </c>
      <c r="I7977">
        <v>25</v>
      </c>
      <c r="K7977">
        <v>0</v>
      </c>
      <c r="L7977" t="s">
        <v>12315</v>
      </c>
      <c r="M7977">
        <v>63</v>
      </c>
      <c r="N7977">
        <v>2</v>
      </c>
      <c r="O7977">
        <v>16</v>
      </c>
      <c r="Q7977">
        <v>40</v>
      </c>
      <c r="R7977">
        <v>1</v>
      </c>
      <c r="T7977" t="s">
        <v>45117</v>
      </c>
      <c r="U7977" t="s">
        <v>45117</v>
      </c>
      <c r="V7977" t="s">
        <v>45117</v>
      </c>
    </row>
    <row r="7978" spans="1:22" x14ac:dyDescent="0.3">
      <c r="A7978">
        <v>15064</v>
      </c>
      <c r="B7978" t="s">
        <v>22711</v>
      </c>
      <c r="C7978" t="s">
        <v>22712</v>
      </c>
      <c r="D7978">
        <v>4</v>
      </c>
      <c r="E7978">
        <v>0</v>
      </c>
      <c r="G7978">
        <v>0</v>
      </c>
      <c r="I7978">
        <v>5</v>
      </c>
      <c r="K7978">
        <v>0</v>
      </c>
      <c r="L7978" t="s">
        <v>12062</v>
      </c>
      <c r="M7978">
        <v>63</v>
      </c>
      <c r="N7978">
        <v>2</v>
      </c>
      <c r="O7978">
        <v>16</v>
      </c>
      <c r="Q7978">
        <v>40</v>
      </c>
      <c r="R7978">
        <v>1</v>
      </c>
      <c r="T7978" t="s">
        <v>45118</v>
      </c>
      <c r="U7978" t="s">
        <v>45118</v>
      </c>
      <c r="V7978" t="s">
        <v>45118</v>
      </c>
    </row>
    <row r="7979" spans="1:22" x14ac:dyDescent="0.3">
      <c r="A7979">
        <v>15066</v>
      </c>
      <c r="B7979" t="s">
        <v>22713</v>
      </c>
      <c r="C7979" t="s">
        <v>22714</v>
      </c>
      <c r="D7979">
        <v>4</v>
      </c>
      <c r="E7979">
        <v>100000</v>
      </c>
      <c r="G7979">
        <v>3000</v>
      </c>
      <c r="I7979">
        <v>120</v>
      </c>
      <c r="K7979">
        <v>1</v>
      </c>
      <c r="L7979" t="s">
        <v>12041</v>
      </c>
      <c r="M7979">
        <v>63</v>
      </c>
      <c r="N7979">
        <v>2</v>
      </c>
      <c r="O7979">
        <v>16</v>
      </c>
      <c r="Q7979">
        <v>150</v>
      </c>
      <c r="R7979">
        <v>1</v>
      </c>
      <c r="T7979" t="s">
        <v>45119</v>
      </c>
      <c r="U7979" t="s">
        <v>45119</v>
      </c>
      <c r="V7979" t="s">
        <v>45119</v>
      </c>
    </row>
    <row r="7980" spans="1:22" x14ac:dyDescent="0.3">
      <c r="A7980">
        <v>15067</v>
      </c>
      <c r="B7980" t="s">
        <v>22715</v>
      </c>
      <c r="C7980" t="s">
        <v>22716</v>
      </c>
      <c r="D7980">
        <v>4</v>
      </c>
      <c r="E7980">
        <v>0</v>
      </c>
      <c r="G7980">
        <v>0</v>
      </c>
      <c r="K7980">
        <v>0</v>
      </c>
      <c r="L7980" t="s">
        <v>12086</v>
      </c>
      <c r="M7980">
        <v>63</v>
      </c>
      <c r="N7980">
        <v>2</v>
      </c>
      <c r="O7980">
        <v>16</v>
      </c>
      <c r="Q7980">
        <v>1</v>
      </c>
      <c r="R7980">
        <v>1</v>
      </c>
      <c r="T7980" t="s">
        <v>45120</v>
      </c>
      <c r="U7980" t="s">
        <v>45120</v>
      </c>
      <c r="V7980" t="s">
        <v>45120</v>
      </c>
    </row>
    <row r="7981" spans="1:22" x14ac:dyDescent="0.3">
      <c r="A7981">
        <v>15068</v>
      </c>
      <c r="B7981" t="s">
        <v>22717</v>
      </c>
      <c r="C7981" t="s">
        <v>22718</v>
      </c>
      <c r="D7981">
        <v>4</v>
      </c>
      <c r="E7981">
        <v>10000</v>
      </c>
      <c r="G7981">
        <v>600</v>
      </c>
      <c r="I7981">
        <v>40</v>
      </c>
      <c r="K7981">
        <v>1</v>
      </c>
      <c r="L7981" t="s">
        <v>12026</v>
      </c>
      <c r="M7981">
        <v>63</v>
      </c>
      <c r="N7981">
        <v>2</v>
      </c>
      <c r="O7981">
        <v>16</v>
      </c>
      <c r="Q7981">
        <v>99</v>
      </c>
      <c r="R7981">
        <v>1</v>
      </c>
      <c r="S7981">
        <v>0</v>
      </c>
      <c r="T7981" t="s">
        <v>45121</v>
      </c>
      <c r="U7981" t="s">
        <v>45121</v>
      </c>
      <c r="V7981" t="s">
        <v>45121</v>
      </c>
    </row>
    <row r="7982" spans="1:22" x14ac:dyDescent="0.3">
      <c r="A7982">
        <v>15069</v>
      </c>
      <c r="B7982" t="s">
        <v>22719</v>
      </c>
      <c r="C7982" t="s">
        <v>22720</v>
      </c>
      <c r="D7982">
        <v>4</v>
      </c>
      <c r="E7982">
        <v>20</v>
      </c>
      <c r="G7982">
        <v>1000</v>
      </c>
      <c r="I7982">
        <v>30</v>
      </c>
      <c r="K7982">
        <v>0</v>
      </c>
      <c r="L7982" t="s">
        <v>12086</v>
      </c>
      <c r="M7982">
        <v>63</v>
      </c>
      <c r="N7982">
        <v>2</v>
      </c>
      <c r="O7982">
        <v>16</v>
      </c>
      <c r="Q7982">
        <v>0</v>
      </c>
      <c r="R7982">
        <v>1</v>
      </c>
      <c r="S7982">
        <v>0</v>
      </c>
      <c r="T7982" t="s">
        <v>12087</v>
      </c>
      <c r="U7982" t="s">
        <v>12087</v>
      </c>
      <c r="V7982" t="s">
        <v>12087</v>
      </c>
    </row>
    <row r="7983" spans="1:22" x14ac:dyDescent="0.3">
      <c r="A7983">
        <v>15070</v>
      </c>
      <c r="B7983" t="s">
        <v>22721</v>
      </c>
      <c r="C7983" t="s">
        <v>22722</v>
      </c>
      <c r="D7983">
        <v>4</v>
      </c>
      <c r="E7983">
        <v>10</v>
      </c>
      <c r="G7983">
        <v>1000</v>
      </c>
      <c r="I7983">
        <v>5</v>
      </c>
      <c r="K7983">
        <v>1</v>
      </c>
      <c r="L7983" t="s">
        <v>12086</v>
      </c>
      <c r="M7983">
        <v>63</v>
      </c>
      <c r="N7983">
        <v>2</v>
      </c>
      <c r="O7983">
        <v>16</v>
      </c>
      <c r="Q7983">
        <v>1</v>
      </c>
      <c r="R7983">
        <v>1</v>
      </c>
      <c r="T7983" t="s">
        <v>45122</v>
      </c>
      <c r="U7983" t="s">
        <v>45122</v>
      </c>
      <c r="V7983" t="s">
        <v>45122</v>
      </c>
    </row>
    <row r="7984" spans="1:22" x14ac:dyDescent="0.3">
      <c r="A7984">
        <v>15073</v>
      </c>
      <c r="B7984" t="s">
        <v>22723</v>
      </c>
      <c r="C7984" t="s">
        <v>22724</v>
      </c>
      <c r="D7984">
        <v>4</v>
      </c>
      <c r="E7984">
        <v>10</v>
      </c>
      <c r="G7984">
        <v>1500</v>
      </c>
      <c r="I7984">
        <v>50</v>
      </c>
      <c r="K7984">
        <v>1</v>
      </c>
      <c r="L7984" t="s">
        <v>12086</v>
      </c>
      <c r="M7984">
        <v>63</v>
      </c>
      <c r="N7984">
        <v>2</v>
      </c>
      <c r="O7984">
        <v>16</v>
      </c>
      <c r="Q7984">
        <v>99</v>
      </c>
      <c r="R7984">
        <v>1</v>
      </c>
      <c r="S7984">
        <v>0</v>
      </c>
      <c r="T7984" t="s">
        <v>45123</v>
      </c>
      <c r="U7984" t="s">
        <v>45123</v>
      </c>
      <c r="V7984" t="s">
        <v>45123</v>
      </c>
    </row>
    <row r="7985" spans="1:22" x14ac:dyDescent="0.3">
      <c r="A7985">
        <v>15074</v>
      </c>
      <c r="B7985" t="s">
        <v>22725</v>
      </c>
      <c r="C7985" t="s">
        <v>22726</v>
      </c>
      <c r="D7985">
        <v>4</v>
      </c>
      <c r="E7985">
        <v>10</v>
      </c>
      <c r="G7985">
        <v>1000</v>
      </c>
      <c r="I7985">
        <v>40</v>
      </c>
      <c r="K7985">
        <v>1</v>
      </c>
      <c r="L7985" t="s">
        <v>12086</v>
      </c>
      <c r="M7985">
        <v>63</v>
      </c>
      <c r="N7985">
        <v>2</v>
      </c>
      <c r="O7985">
        <v>16</v>
      </c>
      <c r="Q7985">
        <v>99</v>
      </c>
      <c r="R7985">
        <v>1</v>
      </c>
      <c r="S7985">
        <v>0</v>
      </c>
      <c r="T7985" t="s">
        <v>45124</v>
      </c>
      <c r="U7985" t="s">
        <v>45124</v>
      </c>
      <c r="V7985" t="s">
        <v>45124</v>
      </c>
    </row>
    <row r="7986" spans="1:22" x14ac:dyDescent="0.3">
      <c r="A7986">
        <v>15088</v>
      </c>
      <c r="B7986" t="s">
        <v>22727</v>
      </c>
      <c r="C7986" t="s">
        <v>22728</v>
      </c>
      <c r="D7986">
        <v>4</v>
      </c>
      <c r="E7986">
        <v>20</v>
      </c>
      <c r="G7986">
        <v>500</v>
      </c>
      <c r="I7986">
        <v>25</v>
      </c>
      <c r="K7986">
        <v>1</v>
      </c>
      <c r="L7986" t="s">
        <v>12086</v>
      </c>
      <c r="M7986">
        <v>63</v>
      </c>
      <c r="N7986">
        <v>2</v>
      </c>
      <c r="O7986">
        <v>16</v>
      </c>
      <c r="Q7986">
        <v>0</v>
      </c>
      <c r="R7986">
        <v>1</v>
      </c>
      <c r="S7986">
        <v>0</v>
      </c>
      <c r="T7986" t="s">
        <v>45125</v>
      </c>
      <c r="U7986" t="s">
        <v>45125</v>
      </c>
      <c r="V7986" t="s">
        <v>45125</v>
      </c>
    </row>
    <row r="7987" spans="1:22" x14ac:dyDescent="0.3">
      <c r="A7987">
        <v>15089</v>
      </c>
      <c r="B7987" t="s">
        <v>22729</v>
      </c>
      <c r="C7987" t="s">
        <v>22729</v>
      </c>
      <c r="D7987">
        <v>4</v>
      </c>
      <c r="E7987">
        <v>10</v>
      </c>
      <c r="G7987">
        <v>300</v>
      </c>
      <c r="I7987">
        <v>40</v>
      </c>
      <c r="K7987">
        <v>0</v>
      </c>
      <c r="L7987" t="s">
        <v>12993</v>
      </c>
      <c r="M7987">
        <v>63</v>
      </c>
      <c r="N7987">
        <v>2</v>
      </c>
      <c r="O7987">
        <v>16</v>
      </c>
      <c r="Q7987">
        <v>80</v>
      </c>
      <c r="R7987">
        <v>1</v>
      </c>
      <c r="T7987" t="s">
        <v>45126</v>
      </c>
      <c r="U7987" t="s">
        <v>45126</v>
      </c>
      <c r="V7987" t="s">
        <v>45126</v>
      </c>
    </row>
    <row r="7988" spans="1:22" x14ac:dyDescent="0.3">
      <c r="A7988">
        <v>15090</v>
      </c>
      <c r="B7988" t="s">
        <v>22730</v>
      </c>
      <c r="C7988" t="s">
        <v>22731</v>
      </c>
      <c r="D7988">
        <v>4</v>
      </c>
      <c r="E7988">
        <v>10</v>
      </c>
      <c r="G7988">
        <v>2400</v>
      </c>
      <c r="I7988">
        <v>90</v>
      </c>
      <c r="K7988">
        <v>1</v>
      </c>
      <c r="L7988" t="s">
        <v>12160</v>
      </c>
      <c r="M7988">
        <v>63</v>
      </c>
      <c r="N7988">
        <v>2</v>
      </c>
      <c r="O7988">
        <v>16</v>
      </c>
      <c r="Q7988">
        <v>120</v>
      </c>
      <c r="R7988">
        <v>1</v>
      </c>
      <c r="S7988">
        <v>0</v>
      </c>
      <c r="T7988" t="s">
        <v>45127</v>
      </c>
      <c r="U7988" t="s">
        <v>45127</v>
      </c>
      <c r="V7988" t="s">
        <v>45127</v>
      </c>
    </row>
    <row r="7989" spans="1:22" x14ac:dyDescent="0.3">
      <c r="A7989">
        <v>15091</v>
      </c>
      <c r="B7989" t="s">
        <v>22732</v>
      </c>
      <c r="C7989" t="s">
        <v>22733</v>
      </c>
      <c r="D7989">
        <v>4</v>
      </c>
      <c r="E7989">
        <v>10</v>
      </c>
      <c r="G7989">
        <v>1300</v>
      </c>
      <c r="I7989">
        <v>55</v>
      </c>
      <c r="K7989">
        <v>1</v>
      </c>
      <c r="L7989" t="s">
        <v>13105</v>
      </c>
      <c r="M7989">
        <v>63</v>
      </c>
      <c r="N7989">
        <v>2</v>
      </c>
      <c r="O7989">
        <v>16</v>
      </c>
      <c r="Q7989">
        <v>120</v>
      </c>
      <c r="R7989">
        <v>1</v>
      </c>
      <c r="S7989">
        <v>0</v>
      </c>
      <c r="T7989" t="s">
        <v>45128</v>
      </c>
      <c r="U7989" t="s">
        <v>45128</v>
      </c>
      <c r="V7989" t="s">
        <v>45128</v>
      </c>
    </row>
    <row r="7990" spans="1:22" x14ac:dyDescent="0.3">
      <c r="A7990">
        <v>15093</v>
      </c>
      <c r="B7990" t="s">
        <v>22734</v>
      </c>
      <c r="C7990" t="s">
        <v>22735</v>
      </c>
      <c r="D7990">
        <v>4</v>
      </c>
      <c r="E7990">
        <v>10</v>
      </c>
      <c r="G7990">
        <v>4000</v>
      </c>
      <c r="I7990">
        <v>120</v>
      </c>
      <c r="K7990">
        <v>1</v>
      </c>
      <c r="L7990" t="s">
        <v>12041</v>
      </c>
      <c r="M7990">
        <v>63</v>
      </c>
      <c r="N7990">
        <v>2</v>
      </c>
      <c r="O7990">
        <v>16</v>
      </c>
      <c r="Q7990">
        <v>160</v>
      </c>
      <c r="R7990">
        <v>1</v>
      </c>
      <c r="T7990" t="s">
        <v>45129</v>
      </c>
      <c r="U7990" t="s">
        <v>45129</v>
      </c>
      <c r="V7990" t="s">
        <v>45129</v>
      </c>
    </row>
    <row r="7991" spans="1:22" x14ac:dyDescent="0.3">
      <c r="A7991">
        <v>15094</v>
      </c>
      <c r="B7991" t="s">
        <v>22736</v>
      </c>
      <c r="C7991" t="s">
        <v>22737</v>
      </c>
      <c r="D7991">
        <v>4</v>
      </c>
      <c r="E7991">
        <v>10</v>
      </c>
      <c r="G7991">
        <v>800</v>
      </c>
      <c r="I7991">
        <v>50</v>
      </c>
      <c r="K7991">
        <v>1</v>
      </c>
      <c r="L7991" t="s">
        <v>12068</v>
      </c>
      <c r="M7991">
        <v>63</v>
      </c>
      <c r="N7991">
        <v>2</v>
      </c>
      <c r="O7991">
        <v>16</v>
      </c>
      <c r="Q7991">
        <v>160</v>
      </c>
      <c r="R7991">
        <v>1</v>
      </c>
      <c r="T7991" t="s">
        <v>45130</v>
      </c>
      <c r="U7991" t="s">
        <v>45130</v>
      </c>
      <c r="V7991" t="s">
        <v>45130</v>
      </c>
    </row>
    <row r="7992" spans="1:22" x14ac:dyDescent="0.3">
      <c r="A7992">
        <v>15095</v>
      </c>
      <c r="B7992" t="s">
        <v>22738</v>
      </c>
      <c r="C7992" t="s">
        <v>22739</v>
      </c>
      <c r="D7992">
        <v>4</v>
      </c>
      <c r="E7992">
        <v>10</v>
      </c>
      <c r="G7992">
        <v>500</v>
      </c>
      <c r="I7992">
        <v>77</v>
      </c>
      <c r="K7992">
        <v>1</v>
      </c>
      <c r="L7992" t="s">
        <v>12049</v>
      </c>
      <c r="M7992">
        <v>63</v>
      </c>
      <c r="N7992">
        <v>2</v>
      </c>
      <c r="O7992">
        <v>16</v>
      </c>
      <c r="Q7992">
        <v>160</v>
      </c>
      <c r="R7992">
        <v>1</v>
      </c>
      <c r="T7992" t="s">
        <v>45131</v>
      </c>
      <c r="U7992" t="s">
        <v>45131</v>
      </c>
      <c r="V7992" t="s">
        <v>45131</v>
      </c>
    </row>
    <row r="7993" spans="1:22" x14ac:dyDescent="0.3">
      <c r="A7993">
        <v>15096</v>
      </c>
      <c r="B7993" t="s">
        <v>22740</v>
      </c>
      <c r="C7993" t="s">
        <v>22741</v>
      </c>
      <c r="D7993">
        <v>4</v>
      </c>
      <c r="E7993">
        <v>10</v>
      </c>
      <c r="G7993">
        <v>500</v>
      </c>
      <c r="I7993">
        <v>100</v>
      </c>
      <c r="K7993">
        <v>1</v>
      </c>
      <c r="L7993" t="s">
        <v>12057</v>
      </c>
      <c r="M7993">
        <v>56</v>
      </c>
      <c r="N7993">
        <v>2</v>
      </c>
      <c r="O7993">
        <v>16</v>
      </c>
      <c r="Q7993">
        <v>160</v>
      </c>
      <c r="R7993">
        <v>1</v>
      </c>
      <c r="T7993" t="s">
        <v>45132</v>
      </c>
      <c r="U7993" t="s">
        <v>45132</v>
      </c>
      <c r="V7993" t="s">
        <v>45132</v>
      </c>
    </row>
    <row r="7994" spans="1:22" x14ac:dyDescent="0.3">
      <c r="A7994">
        <v>15097</v>
      </c>
      <c r="B7994" t="s">
        <v>22742</v>
      </c>
      <c r="C7994" t="s">
        <v>22743</v>
      </c>
      <c r="D7994">
        <v>4</v>
      </c>
      <c r="E7994">
        <v>10</v>
      </c>
      <c r="G7994">
        <v>200</v>
      </c>
      <c r="I7994">
        <v>70</v>
      </c>
      <c r="K7994">
        <v>1</v>
      </c>
      <c r="L7994" t="s">
        <v>20588</v>
      </c>
      <c r="M7994">
        <v>63</v>
      </c>
      <c r="N7994">
        <v>2</v>
      </c>
      <c r="O7994">
        <v>16</v>
      </c>
      <c r="Q7994">
        <v>160</v>
      </c>
      <c r="R7994">
        <v>1</v>
      </c>
      <c r="S7994">
        <v>0</v>
      </c>
      <c r="T7994" t="s">
        <v>45133</v>
      </c>
      <c r="U7994" t="s">
        <v>45133</v>
      </c>
      <c r="V7994" t="s">
        <v>45133</v>
      </c>
    </row>
    <row r="7995" spans="1:22" x14ac:dyDescent="0.3">
      <c r="A7995">
        <v>15098</v>
      </c>
      <c r="B7995" t="s">
        <v>22744</v>
      </c>
      <c r="C7995" t="s">
        <v>22745</v>
      </c>
      <c r="D7995">
        <v>4</v>
      </c>
      <c r="E7995">
        <v>10</v>
      </c>
      <c r="G7995">
        <v>200</v>
      </c>
      <c r="I7995">
        <v>60</v>
      </c>
      <c r="K7995">
        <v>1</v>
      </c>
      <c r="L7995" t="s">
        <v>12048</v>
      </c>
      <c r="M7995">
        <v>56</v>
      </c>
      <c r="N7995">
        <v>2</v>
      </c>
      <c r="O7995">
        <v>16</v>
      </c>
      <c r="Q7995">
        <v>160</v>
      </c>
      <c r="R7995">
        <v>1</v>
      </c>
      <c r="T7995" t="s">
        <v>45134</v>
      </c>
      <c r="U7995" t="s">
        <v>45134</v>
      </c>
      <c r="V7995" t="s">
        <v>45134</v>
      </c>
    </row>
    <row r="7996" spans="1:22" x14ac:dyDescent="0.3">
      <c r="A7996">
        <v>15100</v>
      </c>
      <c r="B7996" t="s">
        <v>22746</v>
      </c>
      <c r="C7996" t="s">
        <v>22747</v>
      </c>
      <c r="D7996">
        <v>4</v>
      </c>
      <c r="E7996">
        <v>20</v>
      </c>
      <c r="G7996">
        <v>1500</v>
      </c>
      <c r="I7996">
        <v>20</v>
      </c>
      <c r="K7996">
        <v>1</v>
      </c>
      <c r="L7996" t="s">
        <v>12086</v>
      </c>
      <c r="M7996">
        <v>63</v>
      </c>
      <c r="N7996">
        <v>2</v>
      </c>
      <c r="O7996">
        <v>16</v>
      </c>
      <c r="Q7996">
        <v>130</v>
      </c>
      <c r="R7996">
        <v>1</v>
      </c>
      <c r="S7996">
        <v>0</v>
      </c>
      <c r="T7996" t="s">
        <v>34420</v>
      </c>
      <c r="U7996" t="s">
        <v>34420</v>
      </c>
      <c r="V7996" t="s">
        <v>34420</v>
      </c>
    </row>
    <row r="7997" spans="1:22" x14ac:dyDescent="0.3">
      <c r="A7997">
        <v>15101</v>
      </c>
      <c r="B7997" t="s">
        <v>22748</v>
      </c>
      <c r="C7997" t="s">
        <v>22749</v>
      </c>
      <c r="D7997">
        <v>4</v>
      </c>
      <c r="E7997">
        <v>20</v>
      </c>
      <c r="G7997">
        <v>1500</v>
      </c>
      <c r="I7997">
        <v>20</v>
      </c>
      <c r="K7997">
        <v>1</v>
      </c>
      <c r="L7997" t="s">
        <v>12086</v>
      </c>
      <c r="M7997">
        <v>63</v>
      </c>
      <c r="N7997">
        <v>2</v>
      </c>
      <c r="O7997">
        <v>16</v>
      </c>
      <c r="Q7997">
        <v>130</v>
      </c>
      <c r="R7997">
        <v>1</v>
      </c>
      <c r="S7997">
        <v>0</v>
      </c>
      <c r="T7997" t="s">
        <v>12087</v>
      </c>
      <c r="U7997" t="s">
        <v>12087</v>
      </c>
      <c r="V7997" t="s">
        <v>12087</v>
      </c>
    </row>
    <row r="7998" spans="1:22" x14ac:dyDescent="0.3">
      <c r="A7998">
        <v>15103</v>
      </c>
      <c r="B7998" t="s">
        <v>22750</v>
      </c>
      <c r="C7998" t="s">
        <v>22751</v>
      </c>
      <c r="D7998">
        <v>4</v>
      </c>
      <c r="E7998">
        <v>10</v>
      </c>
      <c r="G7998">
        <v>500</v>
      </c>
      <c r="I7998">
        <v>55</v>
      </c>
      <c r="K7998">
        <v>1</v>
      </c>
      <c r="L7998" t="s">
        <v>12086</v>
      </c>
      <c r="M7998">
        <v>63</v>
      </c>
      <c r="N7998">
        <v>2</v>
      </c>
      <c r="O7998">
        <v>16</v>
      </c>
      <c r="Q7998">
        <v>70</v>
      </c>
      <c r="T7998" t="s">
        <v>43339</v>
      </c>
      <c r="U7998" t="s">
        <v>43339</v>
      </c>
      <c r="V7998" t="s">
        <v>43339</v>
      </c>
    </row>
    <row r="7999" spans="1:22" x14ac:dyDescent="0.3">
      <c r="A7999">
        <v>15104</v>
      </c>
      <c r="B7999" t="s">
        <v>22752</v>
      </c>
      <c r="C7999" t="s">
        <v>22753</v>
      </c>
      <c r="D7999">
        <v>4</v>
      </c>
      <c r="E7999">
        <v>10</v>
      </c>
      <c r="G7999">
        <v>500</v>
      </c>
      <c r="I7999">
        <v>30</v>
      </c>
      <c r="K7999">
        <v>1</v>
      </c>
      <c r="L7999" t="s">
        <v>12086</v>
      </c>
      <c r="M7999">
        <v>63</v>
      </c>
      <c r="N7999">
        <v>2</v>
      </c>
      <c r="O7999">
        <v>16</v>
      </c>
      <c r="Q7999">
        <v>50</v>
      </c>
      <c r="T7999" t="s">
        <v>45135</v>
      </c>
      <c r="U7999" t="s">
        <v>45135</v>
      </c>
      <c r="V7999" t="s">
        <v>45135</v>
      </c>
    </row>
    <row r="8000" spans="1:22" x14ac:dyDescent="0.3">
      <c r="A8000">
        <v>15105</v>
      </c>
      <c r="B8000" t="s">
        <v>22754</v>
      </c>
      <c r="C8000" t="s">
        <v>22754</v>
      </c>
      <c r="D8000">
        <v>4</v>
      </c>
      <c r="E8000">
        <v>20</v>
      </c>
      <c r="G8000">
        <v>400</v>
      </c>
      <c r="I8000">
        <v>13</v>
      </c>
      <c r="K8000">
        <v>1</v>
      </c>
      <c r="L8000" t="s">
        <v>12086</v>
      </c>
      <c r="M8000">
        <v>63</v>
      </c>
      <c r="N8000">
        <v>2</v>
      </c>
      <c r="O8000">
        <v>16</v>
      </c>
      <c r="Q8000">
        <v>0</v>
      </c>
      <c r="R8000">
        <v>1</v>
      </c>
      <c r="S8000">
        <v>0</v>
      </c>
      <c r="T8000" t="s">
        <v>45136</v>
      </c>
      <c r="U8000" t="s">
        <v>45136</v>
      </c>
      <c r="V8000" t="s">
        <v>45136</v>
      </c>
    </row>
    <row r="8001" spans="1:22" x14ac:dyDescent="0.3">
      <c r="A8001">
        <v>15110</v>
      </c>
      <c r="B8001" t="s">
        <v>22755</v>
      </c>
      <c r="C8001" t="s">
        <v>22756</v>
      </c>
      <c r="D8001">
        <v>4</v>
      </c>
      <c r="E8001">
        <v>25000</v>
      </c>
      <c r="G8001">
        <v>2000</v>
      </c>
      <c r="I8001">
        <v>80</v>
      </c>
      <c r="L8001" t="s">
        <v>12022</v>
      </c>
      <c r="M8001">
        <v>56</v>
      </c>
      <c r="N8001">
        <v>2</v>
      </c>
      <c r="O8001">
        <v>16</v>
      </c>
      <c r="Q8001">
        <v>100</v>
      </c>
      <c r="R8001">
        <v>1</v>
      </c>
      <c r="S8001">
        <v>0</v>
      </c>
      <c r="T8001" t="s">
        <v>45137</v>
      </c>
      <c r="U8001" t="s">
        <v>45137</v>
      </c>
      <c r="V8001" t="s">
        <v>45137</v>
      </c>
    </row>
    <row r="8002" spans="1:22" x14ac:dyDescent="0.3">
      <c r="A8002">
        <v>15111</v>
      </c>
      <c r="B8002" t="s">
        <v>22757</v>
      </c>
      <c r="C8002" t="s">
        <v>22758</v>
      </c>
      <c r="D8002">
        <v>4</v>
      </c>
      <c r="E8002">
        <v>10</v>
      </c>
      <c r="G8002">
        <v>3000</v>
      </c>
      <c r="I8002">
        <v>110</v>
      </c>
      <c r="L8002" t="s">
        <v>12022</v>
      </c>
      <c r="M8002">
        <v>56</v>
      </c>
      <c r="N8002">
        <v>2</v>
      </c>
      <c r="O8002">
        <v>16</v>
      </c>
      <c r="Q8002">
        <v>100</v>
      </c>
      <c r="R8002">
        <v>1</v>
      </c>
      <c r="T8002" t="s">
        <v>45138</v>
      </c>
      <c r="U8002" t="s">
        <v>45138</v>
      </c>
      <c r="V8002" t="s">
        <v>45138</v>
      </c>
    </row>
    <row r="8003" spans="1:22" x14ac:dyDescent="0.3">
      <c r="A8003">
        <v>15116</v>
      </c>
      <c r="B8003" t="s">
        <v>22759</v>
      </c>
      <c r="C8003" t="s">
        <v>22760</v>
      </c>
      <c r="D8003">
        <v>4</v>
      </c>
      <c r="E8003">
        <v>10</v>
      </c>
      <c r="G8003">
        <v>700</v>
      </c>
      <c r="I8003">
        <v>100</v>
      </c>
      <c r="K8003">
        <v>0</v>
      </c>
      <c r="L8003" t="s">
        <v>12086</v>
      </c>
      <c r="M8003">
        <v>63</v>
      </c>
      <c r="N8003">
        <v>2</v>
      </c>
      <c r="O8003">
        <v>16</v>
      </c>
      <c r="Q8003">
        <v>125</v>
      </c>
      <c r="R8003">
        <v>1</v>
      </c>
      <c r="T8003" t="s">
        <v>45139</v>
      </c>
      <c r="U8003" t="s">
        <v>45139</v>
      </c>
      <c r="V8003" t="s">
        <v>45139</v>
      </c>
    </row>
    <row r="8004" spans="1:22" x14ac:dyDescent="0.3">
      <c r="A8004">
        <v>15117</v>
      </c>
      <c r="B8004" t="s">
        <v>22761</v>
      </c>
      <c r="C8004" t="s">
        <v>22762</v>
      </c>
      <c r="D8004">
        <v>4</v>
      </c>
      <c r="E8004">
        <v>10</v>
      </c>
      <c r="G8004">
        <v>750</v>
      </c>
      <c r="I8004">
        <v>70</v>
      </c>
      <c r="K8004">
        <v>0</v>
      </c>
      <c r="L8004" t="s">
        <v>12086</v>
      </c>
      <c r="M8004">
        <v>63</v>
      </c>
      <c r="N8004">
        <v>2</v>
      </c>
      <c r="O8004">
        <v>16</v>
      </c>
      <c r="Q8004">
        <v>125</v>
      </c>
      <c r="R8004">
        <v>1</v>
      </c>
      <c r="T8004" t="s">
        <v>45140</v>
      </c>
      <c r="U8004" t="s">
        <v>45140</v>
      </c>
      <c r="V8004" t="s">
        <v>45140</v>
      </c>
    </row>
    <row r="8005" spans="1:22" x14ac:dyDescent="0.3">
      <c r="A8005">
        <v>15121</v>
      </c>
      <c r="B8005" t="s">
        <v>22763</v>
      </c>
      <c r="C8005" t="s">
        <v>22764</v>
      </c>
      <c r="D8005">
        <v>4</v>
      </c>
      <c r="E8005">
        <v>10</v>
      </c>
      <c r="G8005">
        <v>800</v>
      </c>
      <c r="I8005">
        <v>35</v>
      </c>
      <c r="K8005">
        <v>1</v>
      </c>
      <c r="L8005" t="s">
        <v>12086</v>
      </c>
      <c r="M8005">
        <v>63</v>
      </c>
      <c r="N8005">
        <v>2</v>
      </c>
      <c r="O8005">
        <v>16</v>
      </c>
      <c r="Q8005">
        <v>145</v>
      </c>
      <c r="R8005">
        <v>1</v>
      </c>
      <c r="T8005" t="s">
        <v>45141</v>
      </c>
      <c r="U8005" t="s">
        <v>45141</v>
      </c>
      <c r="V8005" t="s">
        <v>45141</v>
      </c>
    </row>
    <row r="8006" spans="1:22" x14ac:dyDescent="0.3">
      <c r="A8006">
        <v>15123</v>
      </c>
      <c r="B8006" t="s">
        <v>22765</v>
      </c>
      <c r="C8006" t="s">
        <v>22766</v>
      </c>
      <c r="D8006">
        <v>4</v>
      </c>
      <c r="E8006">
        <v>0</v>
      </c>
      <c r="G8006">
        <v>900</v>
      </c>
      <c r="I8006">
        <v>56</v>
      </c>
      <c r="K8006">
        <v>1</v>
      </c>
      <c r="L8006" t="s">
        <v>12031</v>
      </c>
      <c r="M8006">
        <v>56</v>
      </c>
      <c r="N8006">
        <v>2</v>
      </c>
      <c r="O8006">
        <v>16</v>
      </c>
      <c r="Q8006">
        <v>105</v>
      </c>
      <c r="R8006">
        <v>1</v>
      </c>
      <c r="T8006" t="s">
        <v>45142</v>
      </c>
      <c r="U8006" t="s">
        <v>45142</v>
      </c>
      <c r="V8006" t="s">
        <v>45142</v>
      </c>
    </row>
    <row r="8007" spans="1:22" x14ac:dyDescent="0.3">
      <c r="A8007">
        <v>15126</v>
      </c>
      <c r="B8007" t="s">
        <v>22767</v>
      </c>
      <c r="C8007" t="s">
        <v>22768</v>
      </c>
      <c r="D8007">
        <v>4</v>
      </c>
      <c r="E8007">
        <v>20</v>
      </c>
      <c r="G8007">
        <v>700</v>
      </c>
      <c r="I8007">
        <v>80</v>
      </c>
      <c r="K8007">
        <v>1</v>
      </c>
      <c r="L8007" t="s">
        <v>12683</v>
      </c>
      <c r="M8007">
        <v>7</v>
      </c>
      <c r="N8007">
        <v>2</v>
      </c>
      <c r="O8007">
        <v>16</v>
      </c>
      <c r="Q8007">
        <v>100</v>
      </c>
      <c r="R8007">
        <v>1</v>
      </c>
      <c r="T8007" t="s">
        <v>45143</v>
      </c>
      <c r="U8007" t="s">
        <v>45143</v>
      </c>
      <c r="V8007" t="s">
        <v>45143</v>
      </c>
    </row>
    <row r="8008" spans="1:22" x14ac:dyDescent="0.3">
      <c r="A8008">
        <v>15129</v>
      </c>
      <c r="B8008" t="s">
        <v>22769</v>
      </c>
      <c r="C8008" t="s">
        <v>22770</v>
      </c>
      <c r="D8008">
        <v>4</v>
      </c>
      <c r="E8008">
        <v>20</v>
      </c>
      <c r="G8008">
        <v>800</v>
      </c>
      <c r="I8008">
        <v>100</v>
      </c>
      <c r="K8008">
        <v>1</v>
      </c>
      <c r="L8008" t="s">
        <v>12683</v>
      </c>
      <c r="M8008">
        <v>7</v>
      </c>
      <c r="N8008">
        <v>2</v>
      </c>
      <c r="O8008">
        <v>16</v>
      </c>
      <c r="Q8008">
        <v>140</v>
      </c>
      <c r="R8008">
        <v>1</v>
      </c>
      <c r="T8008" t="s">
        <v>45144</v>
      </c>
      <c r="U8008" t="s">
        <v>45144</v>
      </c>
      <c r="V8008" t="s">
        <v>45144</v>
      </c>
    </row>
    <row r="8009" spans="1:22" x14ac:dyDescent="0.3">
      <c r="A8009">
        <v>15138</v>
      </c>
      <c r="B8009" t="s">
        <v>22771</v>
      </c>
      <c r="C8009" t="s">
        <v>22772</v>
      </c>
      <c r="D8009">
        <v>4</v>
      </c>
      <c r="E8009">
        <v>10</v>
      </c>
      <c r="G8009">
        <v>1600</v>
      </c>
      <c r="I8009">
        <v>25</v>
      </c>
      <c r="K8009">
        <v>1</v>
      </c>
      <c r="L8009" t="s">
        <v>12086</v>
      </c>
      <c r="M8009">
        <v>63</v>
      </c>
      <c r="N8009">
        <v>2</v>
      </c>
      <c r="O8009">
        <v>16</v>
      </c>
      <c r="Q8009">
        <v>40</v>
      </c>
      <c r="R8009">
        <v>1</v>
      </c>
      <c r="T8009" t="s">
        <v>45145</v>
      </c>
      <c r="U8009" t="s">
        <v>45145</v>
      </c>
      <c r="V8009" t="s">
        <v>45145</v>
      </c>
    </row>
    <row r="8010" spans="1:22" x14ac:dyDescent="0.3">
      <c r="A8010">
        <v>15141</v>
      </c>
      <c r="B8010" t="s">
        <v>22773</v>
      </c>
      <c r="C8010" t="s">
        <v>22774</v>
      </c>
      <c r="D8010">
        <v>4</v>
      </c>
      <c r="E8010">
        <v>10</v>
      </c>
      <c r="G8010">
        <v>500</v>
      </c>
      <c r="I8010">
        <v>30</v>
      </c>
      <c r="K8010">
        <v>1</v>
      </c>
      <c r="L8010" t="s">
        <v>12086</v>
      </c>
      <c r="M8010">
        <v>63</v>
      </c>
      <c r="N8010">
        <v>2</v>
      </c>
      <c r="O8010">
        <v>16</v>
      </c>
      <c r="Q8010">
        <v>100</v>
      </c>
      <c r="R8010">
        <v>1</v>
      </c>
      <c r="T8010" t="s">
        <v>45146</v>
      </c>
      <c r="U8010" t="s">
        <v>45146</v>
      </c>
      <c r="V8010" t="s">
        <v>45146</v>
      </c>
    </row>
    <row r="8011" spans="1:22" x14ac:dyDescent="0.3">
      <c r="A8011">
        <v>15145</v>
      </c>
      <c r="B8011" t="s">
        <v>22775</v>
      </c>
      <c r="C8011" t="s">
        <v>22776</v>
      </c>
      <c r="D8011">
        <v>4</v>
      </c>
      <c r="E8011">
        <v>0</v>
      </c>
      <c r="G8011">
        <v>4000</v>
      </c>
      <c r="I8011">
        <v>60</v>
      </c>
      <c r="K8011">
        <v>1</v>
      </c>
      <c r="L8011" t="s">
        <v>12086</v>
      </c>
      <c r="M8011">
        <v>63</v>
      </c>
      <c r="N8011">
        <v>2</v>
      </c>
      <c r="O8011">
        <v>16</v>
      </c>
      <c r="R8011">
        <v>1</v>
      </c>
      <c r="T8011" t="s">
        <v>45147</v>
      </c>
      <c r="U8011" t="s">
        <v>45147</v>
      </c>
      <c r="V8011" t="s">
        <v>45147</v>
      </c>
    </row>
    <row r="8012" spans="1:22" x14ac:dyDescent="0.3">
      <c r="A8012">
        <v>15146</v>
      </c>
      <c r="B8012" t="s">
        <v>22777</v>
      </c>
      <c r="C8012" t="s">
        <v>22778</v>
      </c>
      <c r="D8012">
        <v>4</v>
      </c>
      <c r="E8012">
        <v>20</v>
      </c>
      <c r="G8012">
        <v>100</v>
      </c>
      <c r="I8012">
        <v>0</v>
      </c>
      <c r="K8012">
        <v>1</v>
      </c>
      <c r="L8012" t="s">
        <v>12086</v>
      </c>
      <c r="M8012">
        <v>63</v>
      </c>
      <c r="N8012">
        <v>2</v>
      </c>
      <c r="O8012">
        <v>16</v>
      </c>
      <c r="Q8012">
        <v>100</v>
      </c>
      <c r="R8012">
        <v>1</v>
      </c>
      <c r="T8012" t="s">
        <v>45148</v>
      </c>
      <c r="U8012" t="s">
        <v>45148</v>
      </c>
      <c r="V8012" t="s">
        <v>45148</v>
      </c>
    </row>
    <row r="8013" spans="1:22" x14ac:dyDescent="0.3">
      <c r="A8013">
        <v>15147</v>
      </c>
      <c r="B8013" t="s">
        <v>22779</v>
      </c>
      <c r="C8013" t="s">
        <v>22780</v>
      </c>
      <c r="D8013">
        <v>4</v>
      </c>
      <c r="E8013">
        <v>20</v>
      </c>
      <c r="G8013">
        <v>100</v>
      </c>
      <c r="I8013">
        <v>0</v>
      </c>
      <c r="K8013">
        <v>1</v>
      </c>
      <c r="L8013" t="s">
        <v>12086</v>
      </c>
      <c r="M8013">
        <v>63</v>
      </c>
      <c r="N8013">
        <v>2</v>
      </c>
      <c r="O8013">
        <v>16</v>
      </c>
      <c r="Q8013">
        <v>100</v>
      </c>
      <c r="R8013">
        <v>1</v>
      </c>
      <c r="T8013" t="s">
        <v>45149</v>
      </c>
      <c r="U8013" t="s">
        <v>45149</v>
      </c>
      <c r="V8013" t="s">
        <v>45149</v>
      </c>
    </row>
    <row r="8014" spans="1:22" x14ac:dyDescent="0.3">
      <c r="A8014">
        <v>15150</v>
      </c>
      <c r="B8014" t="s">
        <v>22781</v>
      </c>
      <c r="C8014" t="s">
        <v>22782</v>
      </c>
      <c r="D8014">
        <v>4</v>
      </c>
      <c r="E8014">
        <v>20</v>
      </c>
      <c r="G8014">
        <v>50</v>
      </c>
      <c r="I8014">
        <v>25</v>
      </c>
      <c r="K8014">
        <v>1</v>
      </c>
      <c r="L8014" t="s">
        <v>12683</v>
      </c>
      <c r="M8014">
        <v>7</v>
      </c>
      <c r="N8014">
        <v>2</v>
      </c>
      <c r="O8014">
        <v>16</v>
      </c>
      <c r="Q8014">
        <v>6</v>
      </c>
      <c r="R8014">
        <v>1</v>
      </c>
      <c r="T8014" t="s">
        <v>45150</v>
      </c>
      <c r="U8014" t="s">
        <v>45150</v>
      </c>
      <c r="V8014" t="s">
        <v>45150</v>
      </c>
    </row>
    <row r="8015" spans="1:22" x14ac:dyDescent="0.3">
      <c r="A8015">
        <v>15151</v>
      </c>
      <c r="B8015" t="s">
        <v>22783</v>
      </c>
      <c r="C8015" t="s">
        <v>22784</v>
      </c>
      <c r="D8015">
        <v>4</v>
      </c>
      <c r="E8015">
        <v>20</v>
      </c>
      <c r="G8015">
        <v>100</v>
      </c>
      <c r="I8015">
        <v>40</v>
      </c>
      <c r="K8015">
        <v>1</v>
      </c>
      <c r="L8015" t="s">
        <v>12683</v>
      </c>
      <c r="M8015">
        <v>7</v>
      </c>
      <c r="N8015">
        <v>2</v>
      </c>
      <c r="O8015">
        <v>16</v>
      </c>
      <c r="Q8015">
        <v>15</v>
      </c>
      <c r="R8015">
        <v>1</v>
      </c>
      <c r="T8015" t="s">
        <v>45151</v>
      </c>
      <c r="U8015" t="s">
        <v>45151</v>
      </c>
      <c r="V8015" t="s">
        <v>45151</v>
      </c>
    </row>
    <row r="8016" spans="1:22" x14ac:dyDescent="0.3">
      <c r="A8016">
        <v>15152</v>
      </c>
      <c r="B8016" t="s">
        <v>22785</v>
      </c>
      <c r="C8016" t="s">
        <v>22786</v>
      </c>
      <c r="D8016">
        <v>4</v>
      </c>
      <c r="E8016">
        <v>10</v>
      </c>
      <c r="G8016">
        <v>300</v>
      </c>
      <c r="I8016">
        <v>45</v>
      </c>
      <c r="K8016">
        <v>1</v>
      </c>
      <c r="L8016" t="s">
        <v>12086</v>
      </c>
      <c r="M8016">
        <v>63</v>
      </c>
      <c r="N8016">
        <v>2</v>
      </c>
      <c r="O8016">
        <v>16</v>
      </c>
      <c r="Q8016">
        <v>1</v>
      </c>
      <c r="R8016">
        <v>1</v>
      </c>
      <c r="S8016">
        <v>0</v>
      </c>
      <c r="T8016" t="s">
        <v>45152</v>
      </c>
      <c r="U8016" t="s">
        <v>45152</v>
      </c>
      <c r="V8016" t="s">
        <v>45152</v>
      </c>
    </row>
    <row r="8017" spans="1:22" x14ac:dyDescent="0.3">
      <c r="A8017">
        <v>15153</v>
      </c>
      <c r="B8017" t="s">
        <v>22787</v>
      </c>
      <c r="C8017" t="s">
        <v>22788</v>
      </c>
      <c r="D8017">
        <v>4</v>
      </c>
      <c r="E8017">
        <v>10</v>
      </c>
      <c r="G8017">
        <v>300</v>
      </c>
      <c r="I8017">
        <v>45</v>
      </c>
      <c r="K8017">
        <v>1</v>
      </c>
      <c r="L8017" t="s">
        <v>12086</v>
      </c>
      <c r="M8017">
        <v>63</v>
      </c>
      <c r="N8017">
        <v>2</v>
      </c>
      <c r="O8017">
        <v>16</v>
      </c>
      <c r="Q8017">
        <v>1</v>
      </c>
      <c r="R8017">
        <v>1</v>
      </c>
      <c r="S8017">
        <v>0</v>
      </c>
      <c r="T8017" t="s">
        <v>45153</v>
      </c>
      <c r="U8017" t="s">
        <v>45153</v>
      </c>
      <c r="V8017" t="s">
        <v>45153</v>
      </c>
    </row>
    <row r="8018" spans="1:22" x14ac:dyDescent="0.3">
      <c r="A8018">
        <v>15154</v>
      </c>
      <c r="B8018" t="s">
        <v>22789</v>
      </c>
      <c r="C8018" t="s">
        <v>22790</v>
      </c>
      <c r="D8018">
        <v>4</v>
      </c>
      <c r="E8018">
        <v>10</v>
      </c>
      <c r="G8018">
        <v>300</v>
      </c>
      <c r="I8018">
        <v>45</v>
      </c>
      <c r="K8018">
        <v>1</v>
      </c>
      <c r="L8018" t="s">
        <v>12086</v>
      </c>
      <c r="M8018">
        <v>63</v>
      </c>
      <c r="N8018">
        <v>2</v>
      </c>
      <c r="O8018">
        <v>16</v>
      </c>
      <c r="Q8018">
        <v>1</v>
      </c>
      <c r="R8018">
        <v>1</v>
      </c>
      <c r="S8018">
        <v>0</v>
      </c>
      <c r="T8018" t="s">
        <v>45154</v>
      </c>
      <c r="U8018" t="s">
        <v>45154</v>
      </c>
      <c r="V8018" t="s">
        <v>45154</v>
      </c>
    </row>
    <row r="8019" spans="1:22" x14ac:dyDescent="0.3">
      <c r="A8019">
        <v>15155</v>
      </c>
      <c r="B8019" t="s">
        <v>22791</v>
      </c>
      <c r="C8019" t="s">
        <v>22792</v>
      </c>
      <c r="D8019">
        <v>4</v>
      </c>
      <c r="E8019">
        <v>10</v>
      </c>
      <c r="G8019">
        <v>300</v>
      </c>
      <c r="I8019">
        <v>45</v>
      </c>
      <c r="K8019">
        <v>1</v>
      </c>
      <c r="L8019" t="s">
        <v>12086</v>
      </c>
      <c r="M8019">
        <v>63</v>
      </c>
      <c r="N8019">
        <v>2</v>
      </c>
      <c r="O8019">
        <v>16</v>
      </c>
      <c r="Q8019">
        <v>1</v>
      </c>
      <c r="R8019">
        <v>1</v>
      </c>
      <c r="S8019">
        <v>0</v>
      </c>
      <c r="T8019" t="s">
        <v>45155</v>
      </c>
      <c r="U8019" t="s">
        <v>45155</v>
      </c>
      <c r="V8019" t="s">
        <v>45155</v>
      </c>
    </row>
    <row r="8020" spans="1:22" x14ac:dyDescent="0.3">
      <c r="A8020">
        <v>15156</v>
      </c>
      <c r="B8020" t="s">
        <v>22793</v>
      </c>
      <c r="C8020" t="s">
        <v>22794</v>
      </c>
      <c r="D8020">
        <v>4</v>
      </c>
      <c r="E8020">
        <v>20</v>
      </c>
      <c r="G8020">
        <v>900</v>
      </c>
      <c r="I8020">
        <v>120</v>
      </c>
      <c r="K8020">
        <v>1</v>
      </c>
      <c r="L8020" t="s">
        <v>12683</v>
      </c>
      <c r="M8020">
        <v>7</v>
      </c>
      <c r="N8020">
        <v>2</v>
      </c>
      <c r="O8020">
        <v>16</v>
      </c>
      <c r="Q8020">
        <v>175</v>
      </c>
      <c r="R8020">
        <v>1</v>
      </c>
      <c r="T8020" t="s">
        <v>45156</v>
      </c>
      <c r="U8020" t="s">
        <v>45156</v>
      </c>
      <c r="V8020" t="s">
        <v>45156</v>
      </c>
    </row>
    <row r="8021" spans="1:22" x14ac:dyDescent="0.3">
      <c r="A8021">
        <v>15162</v>
      </c>
      <c r="B8021" t="s">
        <v>22795</v>
      </c>
      <c r="C8021" t="s">
        <v>22796</v>
      </c>
      <c r="D8021">
        <v>4</v>
      </c>
      <c r="E8021">
        <v>20</v>
      </c>
      <c r="G8021">
        <v>300</v>
      </c>
      <c r="I8021">
        <v>40</v>
      </c>
      <c r="K8021">
        <v>1</v>
      </c>
      <c r="L8021" t="s">
        <v>12993</v>
      </c>
      <c r="M8021">
        <v>63</v>
      </c>
      <c r="N8021">
        <v>2</v>
      </c>
      <c r="O8021">
        <v>16</v>
      </c>
      <c r="Q8021">
        <v>80</v>
      </c>
      <c r="R8021">
        <v>1</v>
      </c>
      <c r="T8021" t="s">
        <v>45157</v>
      </c>
      <c r="U8021" t="s">
        <v>45157</v>
      </c>
      <c r="V8021" t="s">
        <v>45157</v>
      </c>
    </row>
    <row r="8022" spans="1:22" x14ac:dyDescent="0.3">
      <c r="A8022">
        <v>15163</v>
      </c>
      <c r="B8022" t="s">
        <v>22797</v>
      </c>
      <c r="C8022" t="s">
        <v>22798</v>
      </c>
      <c r="D8022">
        <v>4</v>
      </c>
      <c r="E8022">
        <v>20</v>
      </c>
      <c r="G8022">
        <v>100</v>
      </c>
      <c r="I8022">
        <v>0</v>
      </c>
      <c r="K8022">
        <v>1</v>
      </c>
      <c r="L8022" t="s">
        <v>12086</v>
      </c>
      <c r="M8022">
        <v>63</v>
      </c>
      <c r="N8022">
        <v>2</v>
      </c>
      <c r="O8022">
        <v>16</v>
      </c>
      <c r="Q8022">
        <v>100</v>
      </c>
      <c r="R8022">
        <v>1</v>
      </c>
      <c r="T8022" t="s">
        <v>45158</v>
      </c>
      <c r="U8022" t="s">
        <v>45158</v>
      </c>
      <c r="V8022" t="s">
        <v>45158</v>
      </c>
    </row>
    <row r="8023" spans="1:22" x14ac:dyDescent="0.3">
      <c r="A8023">
        <v>15164</v>
      </c>
      <c r="B8023" t="s">
        <v>22799</v>
      </c>
      <c r="C8023" t="s">
        <v>22800</v>
      </c>
      <c r="D8023">
        <v>4</v>
      </c>
      <c r="E8023">
        <v>20</v>
      </c>
      <c r="G8023">
        <v>100</v>
      </c>
      <c r="I8023">
        <v>0</v>
      </c>
      <c r="K8023">
        <v>1</v>
      </c>
      <c r="L8023" t="s">
        <v>12086</v>
      </c>
      <c r="M8023">
        <v>63</v>
      </c>
      <c r="N8023">
        <v>2</v>
      </c>
      <c r="O8023">
        <v>16</v>
      </c>
      <c r="Q8023">
        <v>100</v>
      </c>
      <c r="R8023">
        <v>1</v>
      </c>
      <c r="T8023" t="s">
        <v>45159</v>
      </c>
      <c r="U8023" t="s">
        <v>45159</v>
      </c>
      <c r="V8023" t="s">
        <v>45159</v>
      </c>
    </row>
    <row r="8024" spans="1:22" x14ac:dyDescent="0.3">
      <c r="A8024">
        <v>15174</v>
      </c>
      <c r="B8024" t="s">
        <v>22801</v>
      </c>
      <c r="C8024" t="s">
        <v>22802</v>
      </c>
      <c r="D8024">
        <v>4</v>
      </c>
      <c r="E8024">
        <v>20</v>
      </c>
      <c r="G8024">
        <v>100</v>
      </c>
      <c r="I8024">
        <v>1</v>
      </c>
      <c r="K8024">
        <v>1</v>
      </c>
      <c r="L8024" t="s">
        <v>12086</v>
      </c>
      <c r="M8024">
        <v>63</v>
      </c>
      <c r="N8024">
        <v>2</v>
      </c>
      <c r="O8024">
        <v>16</v>
      </c>
      <c r="Q8024">
        <v>40</v>
      </c>
      <c r="R8024">
        <v>1</v>
      </c>
      <c r="T8024" t="s">
        <v>45160</v>
      </c>
      <c r="U8024" t="s">
        <v>45160</v>
      </c>
      <c r="V8024" t="s">
        <v>45160</v>
      </c>
    </row>
    <row r="8025" spans="1:22" x14ac:dyDescent="0.3">
      <c r="A8025">
        <v>15181</v>
      </c>
      <c r="B8025" t="s">
        <v>22803</v>
      </c>
      <c r="C8025" t="s">
        <v>22804</v>
      </c>
      <c r="D8025">
        <v>4</v>
      </c>
      <c r="E8025">
        <v>20</v>
      </c>
      <c r="G8025">
        <v>0</v>
      </c>
      <c r="I8025">
        <v>80</v>
      </c>
      <c r="K8025">
        <v>0</v>
      </c>
      <c r="L8025" t="s">
        <v>12086</v>
      </c>
      <c r="M8025">
        <v>63</v>
      </c>
      <c r="N8025">
        <v>2</v>
      </c>
      <c r="O8025">
        <v>16</v>
      </c>
      <c r="Q8025">
        <v>100</v>
      </c>
      <c r="T8025" t="s">
        <v>45161</v>
      </c>
      <c r="U8025" t="s">
        <v>45161</v>
      </c>
      <c r="V8025" t="s">
        <v>45161</v>
      </c>
    </row>
    <row r="8026" spans="1:22" x14ac:dyDescent="0.3">
      <c r="A8026">
        <v>15182</v>
      </c>
      <c r="B8026" t="s">
        <v>22805</v>
      </c>
      <c r="C8026" t="s">
        <v>22806</v>
      </c>
      <c r="D8026">
        <v>4</v>
      </c>
      <c r="E8026">
        <v>20</v>
      </c>
      <c r="G8026">
        <v>0</v>
      </c>
      <c r="I8026">
        <v>85</v>
      </c>
      <c r="K8026">
        <v>0</v>
      </c>
      <c r="L8026" t="s">
        <v>12086</v>
      </c>
      <c r="M8026">
        <v>63</v>
      </c>
      <c r="N8026">
        <v>2</v>
      </c>
      <c r="O8026">
        <v>16</v>
      </c>
      <c r="Q8026">
        <v>115</v>
      </c>
      <c r="T8026" t="s">
        <v>45162</v>
      </c>
      <c r="U8026" t="s">
        <v>45162</v>
      </c>
      <c r="V8026" t="s">
        <v>45162</v>
      </c>
    </row>
    <row r="8027" spans="1:22" x14ac:dyDescent="0.3">
      <c r="A8027">
        <v>15183</v>
      </c>
      <c r="B8027" t="s">
        <v>22807</v>
      </c>
      <c r="C8027" t="s">
        <v>22808</v>
      </c>
      <c r="D8027">
        <v>4</v>
      </c>
      <c r="E8027">
        <v>20</v>
      </c>
      <c r="G8027">
        <v>0</v>
      </c>
      <c r="I8027">
        <v>90</v>
      </c>
      <c r="K8027">
        <v>0</v>
      </c>
      <c r="L8027" t="s">
        <v>12086</v>
      </c>
      <c r="M8027">
        <v>63</v>
      </c>
      <c r="N8027">
        <v>2</v>
      </c>
      <c r="O8027">
        <v>16</v>
      </c>
      <c r="Q8027">
        <v>130</v>
      </c>
      <c r="T8027" t="s">
        <v>45163</v>
      </c>
      <c r="U8027" t="s">
        <v>45163</v>
      </c>
      <c r="V8027" t="s">
        <v>45163</v>
      </c>
    </row>
    <row r="8028" spans="1:22" x14ac:dyDescent="0.3">
      <c r="A8028">
        <v>15184</v>
      </c>
      <c r="B8028" t="s">
        <v>22809</v>
      </c>
      <c r="C8028" t="s">
        <v>22810</v>
      </c>
      <c r="D8028">
        <v>4</v>
      </c>
      <c r="E8028">
        <v>20</v>
      </c>
      <c r="G8028">
        <v>0</v>
      </c>
      <c r="I8028">
        <v>100</v>
      </c>
      <c r="K8028">
        <v>0</v>
      </c>
      <c r="L8028" t="s">
        <v>12086</v>
      </c>
      <c r="M8028">
        <v>63</v>
      </c>
      <c r="N8028">
        <v>2</v>
      </c>
      <c r="O8028">
        <v>16</v>
      </c>
      <c r="Q8028">
        <v>145</v>
      </c>
      <c r="T8028" t="s">
        <v>45164</v>
      </c>
      <c r="U8028" t="s">
        <v>45164</v>
      </c>
      <c r="V8028" t="s">
        <v>45164</v>
      </c>
    </row>
    <row r="8029" spans="1:22" x14ac:dyDescent="0.3">
      <c r="A8029">
        <v>15185</v>
      </c>
      <c r="B8029" t="s">
        <v>22811</v>
      </c>
      <c r="C8029" t="s">
        <v>22812</v>
      </c>
      <c r="D8029">
        <v>4</v>
      </c>
      <c r="E8029">
        <v>20</v>
      </c>
      <c r="G8029">
        <v>0</v>
      </c>
      <c r="I8029">
        <v>100</v>
      </c>
      <c r="K8029">
        <v>0</v>
      </c>
      <c r="L8029" t="s">
        <v>12086</v>
      </c>
      <c r="M8029">
        <v>63</v>
      </c>
      <c r="N8029">
        <v>2</v>
      </c>
      <c r="O8029">
        <v>16</v>
      </c>
      <c r="Q8029">
        <v>160</v>
      </c>
      <c r="T8029" t="s">
        <v>45165</v>
      </c>
      <c r="U8029" t="s">
        <v>45165</v>
      </c>
      <c r="V8029" t="s">
        <v>45165</v>
      </c>
    </row>
    <row r="8030" spans="1:22" x14ac:dyDescent="0.3">
      <c r="A8030">
        <v>15186</v>
      </c>
      <c r="B8030" t="s">
        <v>22813</v>
      </c>
      <c r="C8030" t="s">
        <v>22814</v>
      </c>
      <c r="D8030">
        <v>4</v>
      </c>
      <c r="E8030">
        <v>20</v>
      </c>
      <c r="G8030">
        <v>500</v>
      </c>
      <c r="I8030">
        <v>40</v>
      </c>
      <c r="K8030">
        <v>1</v>
      </c>
      <c r="L8030" t="s">
        <v>12086</v>
      </c>
      <c r="M8030">
        <v>63</v>
      </c>
      <c r="N8030">
        <v>2</v>
      </c>
      <c r="O8030">
        <v>16</v>
      </c>
      <c r="Q8030">
        <v>1</v>
      </c>
      <c r="R8030">
        <v>1</v>
      </c>
      <c r="T8030" t="s">
        <v>45166</v>
      </c>
      <c r="U8030" t="s">
        <v>45166</v>
      </c>
      <c r="V8030" t="s">
        <v>45166</v>
      </c>
    </row>
    <row r="8031" spans="1:22" x14ac:dyDescent="0.3">
      <c r="A8031">
        <v>15189</v>
      </c>
      <c r="B8031" t="s">
        <v>22815</v>
      </c>
      <c r="C8031" t="s">
        <v>22816</v>
      </c>
      <c r="D8031">
        <v>4</v>
      </c>
      <c r="E8031">
        <v>20</v>
      </c>
      <c r="G8031">
        <v>800</v>
      </c>
      <c r="I8031">
        <v>60</v>
      </c>
      <c r="K8031">
        <v>1</v>
      </c>
      <c r="L8031" t="s">
        <v>12086</v>
      </c>
      <c r="M8031">
        <v>63</v>
      </c>
      <c r="N8031">
        <v>2</v>
      </c>
      <c r="O8031">
        <v>16</v>
      </c>
      <c r="Q8031">
        <v>90</v>
      </c>
      <c r="R8031">
        <v>1</v>
      </c>
      <c r="T8031" t="s">
        <v>45167</v>
      </c>
      <c r="U8031" t="s">
        <v>45167</v>
      </c>
      <c r="V8031" t="s">
        <v>45167</v>
      </c>
    </row>
    <row r="8032" spans="1:22" x14ac:dyDescent="0.3">
      <c r="A8032">
        <v>16000</v>
      </c>
      <c r="B8032" t="s">
        <v>22817</v>
      </c>
      <c r="C8032" t="s">
        <v>22817</v>
      </c>
      <c r="D8032">
        <v>5</v>
      </c>
      <c r="E8032">
        <v>20</v>
      </c>
      <c r="G8032">
        <v>500</v>
      </c>
      <c r="H8032">
        <v>130</v>
      </c>
      <c r="J8032">
        <v>1</v>
      </c>
      <c r="K8032">
        <v>2</v>
      </c>
      <c r="L8032" t="s">
        <v>12473</v>
      </c>
      <c r="M8032">
        <v>2</v>
      </c>
      <c r="N8032">
        <v>2</v>
      </c>
      <c r="O8032">
        <v>2</v>
      </c>
      <c r="P8032">
        <v>4</v>
      </c>
      <c r="Q8032">
        <v>50</v>
      </c>
      <c r="R8032">
        <v>1</v>
      </c>
      <c r="S8032">
        <v>8</v>
      </c>
      <c r="T8032" t="s">
        <v>45168</v>
      </c>
      <c r="U8032" t="s">
        <v>45168</v>
      </c>
      <c r="V8032" t="s">
        <v>45168</v>
      </c>
    </row>
    <row r="8033" spans="1:22" x14ac:dyDescent="0.3">
      <c r="A8033">
        <v>16001</v>
      </c>
      <c r="B8033" t="s">
        <v>8267</v>
      </c>
      <c r="C8033" t="s">
        <v>8268</v>
      </c>
      <c r="D8033">
        <v>5</v>
      </c>
      <c r="E8033">
        <v>20</v>
      </c>
      <c r="G8033">
        <v>500</v>
      </c>
      <c r="H8033">
        <v>130</v>
      </c>
      <c r="J8033">
        <v>1</v>
      </c>
      <c r="K8033">
        <v>2</v>
      </c>
      <c r="L8033" t="s">
        <v>12473</v>
      </c>
      <c r="M8033">
        <v>2</v>
      </c>
      <c r="N8033">
        <v>2</v>
      </c>
      <c r="O8033">
        <v>2</v>
      </c>
      <c r="P8033">
        <v>3</v>
      </c>
      <c r="Q8033">
        <v>50</v>
      </c>
      <c r="R8033">
        <v>1</v>
      </c>
      <c r="S8033">
        <v>8</v>
      </c>
      <c r="T8033" t="s">
        <v>45169</v>
      </c>
      <c r="U8033" t="s">
        <v>45169</v>
      </c>
      <c r="V8033" t="s">
        <v>45169</v>
      </c>
    </row>
    <row r="8034" spans="1:22" x14ac:dyDescent="0.3">
      <c r="A8034">
        <v>16002</v>
      </c>
      <c r="B8034" t="s">
        <v>22818</v>
      </c>
      <c r="C8034" t="s">
        <v>12480</v>
      </c>
      <c r="D8034">
        <v>5</v>
      </c>
      <c r="E8034">
        <v>0</v>
      </c>
      <c r="G8034">
        <v>0</v>
      </c>
      <c r="H8034">
        <v>175</v>
      </c>
      <c r="J8034">
        <v>1</v>
      </c>
      <c r="K8034">
        <v>0</v>
      </c>
      <c r="L8034" t="s">
        <v>12049</v>
      </c>
      <c r="M8034">
        <v>7</v>
      </c>
      <c r="N8034">
        <v>2</v>
      </c>
      <c r="O8034">
        <v>2</v>
      </c>
      <c r="P8034">
        <v>3</v>
      </c>
      <c r="Q8034">
        <v>1</v>
      </c>
      <c r="R8034">
        <v>0</v>
      </c>
      <c r="S8034">
        <v>8</v>
      </c>
      <c r="T8034" t="s">
        <v>45170</v>
      </c>
      <c r="U8034" t="s">
        <v>45170</v>
      </c>
      <c r="V8034" t="s">
        <v>45170</v>
      </c>
    </row>
    <row r="8035" spans="1:22" x14ac:dyDescent="0.3">
      <c r="A8035">
        <v>16003</v>
      </c>
      <c r="B8035" t="s">
        <v>22819</v>
      </c>
      <c r="C8035" t="s">
        <v>22820</v>
      </c>
      <c r="D8035">
        <v>5</v>
      </c>
      <c r="E8035">
        <v>20</v>
      </c>
      <c r="G8035">
        <v>1500</v>
      </c>
      <c r="H8035">
        <v>175</v>
      </c>
      <c r="J8035">
        <v>1</v>
      </c>
      <c r="K8035">
        <v>2</v>
      </c>
      <c r="L8035" t="s">
        <v>12473</v>
      </c>
      <c r="M8035">
        <v>63</v>
      </c>
      <c r="N8035">
        <v>2</v>
      </c>
      <c r="O8035">
        <v>2</v>
      </c>
      <c r="P8035">
        <v>3</v>
      </c>
      <c r="Q8035">
        <v>100</v>
      </c>
      <c r="R8035">
        <v>1</v>
      </c>
      <c r="S8035">
        <v>8</v>
      </c>
      <c r="T8035" t="s">
        <v>12087</v>
      </c>
      <c r="U8035" t="s">
        <v>12087</v>
      </c>
      <c r="V8035" t="s">
        <v>12087</v>
      </c>
    </row>
    <row r="8036" spans="1:22" x14ac:dyDescent="0.3">
      <c r="A8036">
        <v>16004</v>
      </c>
      <c r="B8036" t="s">
        <v>22821</v>
      </c>
      <c r="C8036" t="s">
        <v>22822</v>
      </c>
      <c r="D8036">
        <v>5</v>
      </c>
      <c r="E8036">
        <v>0</v>
      </c>
      <c r="G8036">
        <v>0</v>
      </c>
      <c r="H8036">
        <v>142</v>
      </c>
      <c r="J8036">
        <v>1</v>
      </c>
      <c r="K8036">
        <v>0</v>
      </c>
      <c r="L8036" t="s">
        <v>12473</v>
      </c>
      <c r="M8036">
        <v>63</v>
      </c>
      <c r="N8036">
        <v>2</v>
      </c>
      <c r="O8036">
        <v>2</v>
      </c>
      <c r="P8036">
        <v>2</v>
      </c>
      <c r="Q8036">
        <v>26</v>
      </c>
      <c r="R8036">
        <v>0</v>
      </c>
      <c r="S8036">
        <v>8</v>
      </c>
      <c r="T8036" t="s">
        <v>12087</v>
      </c>
      <c r="U8036" t="s">
        <v>12087</v>
      </c>
      <c r="V8036" t="s">
        <v>12087</v>
      </c>
    </row>
    <row r="8037" spans="1:22" x14ac:dyDescent="0.3">
      <c r="A8037">
        <v>16005</v>
      </c>
      <c r="B8037" t="s">
        <v>22823</v>
      </c>
      <c r="C8037" t="s">
        <v>22824</v>
      </c>
      <c r="D8037">
        <v>5</v>
      </c>
      <c r="E8037">
        <v>0</v>
      </c>
      <c r="G8037">
        <v>0</v>
      </c>
      <c r="H8037">
        <v>163</v>
      </c>
      <c r="J8037">
        <v>1</v>
      </c>
      <c r="K8037">
        <v>0</v>
      </c>
      <c r="L8037" t="s">
        <v>12473</v>
      </c>
      <c r="M8037">
        <v>63</v>
      </c>
      <c r="N8037">
        <v>2</v>
      </c>
      <c r="O8037">
        <v>2</v>
      </c>
      <c r="P8037">
        <v>2</v>
      </c>
      <c r="Q8037">
        <v>40</v>
      </c>
      <c r="R8037">
        <v>0</v>
      </c>
      <c r="S8037">
        <v>8</v>
      </c>
      <c r="T8037" t="s">
        <v>12087</v>
      </c>
      <c r="U8037" t="s">
        <v>12087</v>
      </c>
      <c r="V8037" t="s">
        <v>12087</v>
      </c>
    </row>
    <row r="8038" spans="1:22" x14ac:dyDescent="0.3">
      <c r="A8038">
        <v>16006</v>
      </c>
      <c r="B8038" t="s">
        <v>22825</v>
      </c>
      <c r="C8038" t="s">
        <v>22826</v>
      </c>
      <c r="D8038">
        <v>5</v>
      </c>
      <c r="E8038">
        <v>0</v>
      </c>
      <c r="G8038">
        <v>500</v>
      </c>
      <c r="H8038">
        <v>45</v>
      </c>
      <c r="J8038">
        <v>1</v>
      </c>
      <c r="K8038">
        <v>0</v>
      </c>
      <c r="L8038" t="s">
        <v>12469</v>
      </c>
      <c r="M8038">
        <v>63</v>
      </c>
      <c r="N8038">
        <v>2</v>
      </c>
      <c r="O8038">
        <v>2</v>
      </c>
      <c r="P8038">
        <v>1</v>
      </c>
      <c r="Q8038">
        <v>1</v>
      </c>
      <c r="R8038">
        <v>0</v>
      </c>
      <c r="S8038">
        <v>8</v>
      </c>
      <c r="T8038" t="s">
        <v>43185</v>
      </c>
      <c r="U8038" t="s">
        <v>43185</v>
      </c>
      <c r="V8038" t="s">
        <v>43185</v>
      </c>
    </row>
    <row r="8039" spans="1:22" x14ac:dyDescent="0.3">
      <c r="A8039">
        <v>16007</v>
      </c>
      <c r="B8039" t="s">
        <v>22827</v>
      </c>
      <c r="C8039" t="s">
        <v>12485</v>
      </c>
      <c r="D8039">
        <v>5</v>
      </c>
      <c r="E8039">
        <v>20</v>
      </c>
      <c r="G8039">
        <v>0</v>
      </c>
      <c r="H8039">
        <v>250</v>
      </c>
      <c r="J8039">
        <v>1</v>
      </c>
      <c r="K8039">
        <v>0</v>
      </c>
      <c r="L8039" t="s">
        <v>12315</v>
      </c>
      <c r="M8039">
        <v>63</v>
      </c>
      <c r="N8039">
        <v>2</v>
      </c>
      <c r="O8039">
        <v>2</v>
      </c>
      <c r="P8039">
        <v>4</v>
      </c>
      <c r="Q8039">
        <v>95</v>
      </c>
      <c r="R8039">
        <v>0</v>
      </c>
      <c r="S8039">
        <v>8</v>
      </c>
      <c r="T8039" t="s">
        <v>45171</v>
      </c>
      <c r="U8039" t="s">
        <v>45171</v>
      </c>
      <c r="V8039" t="s">
        <v>45171</v>
      </c>
    </row>
    <row r="8040" spans="1:22" x14ac:dyDescent="0.3">
      <c r="A8040">
        <v>16008</v>
      </c>
      <c r="B8040" t="s">
        <v>22828</v>
      </c>
      <c r="C8040" t="s">
        <v>9379</v>
      </c>
      <c r="D8040">
        <v>5</v>
      </c>
      <c r="E8040">
        <v>2</v>
      </c>
      <c r="G8040">
        <v>0</v>
      </c>
      <c r="H8040">
        <v>150</v>
      </c>
      <c r="J8040">
        <v>1</v>
      </c>
      <c r="K8040">
        <v>0</v>
      </c>
      <c r="L8040" t="s">
        <v>12049</v>
      </c>
      <c r="M8040">
        <v>63</v>
      </c>
      <c r="N8040">
        <v>2</v>
      </c>
      <c r="O8040">
        <v>2</v>
      </c>
      <c r="P8040">
        <v>3</v>
      </c>
      <c r="Q8040">
        <v>0</v>
      </c>
      <c r="R8040">
        <v>0</v>
      </c>
      <c r="S8040">
        <v>8</v>
      </c>
      <c r="T8040" t="s">
        <v>12087</v>
      </c>
      <c r="U8040" t="s">
        <v>12087</v>
      </c>
      <c r="V8040" t="s">
        <v>12087</v>
      </c>
    </row>
    <row r="8041" spans="1:22" x14ac:dyDescent="0.3">
      <c r="A8041">
        <v>16009</v>
      </c>
      <c r="B8041" t="s">
        <v>22829</v>
      </c>
      <c r="C8041" t="s">
        <v>9379</v>
      </c>
      <c r="D8041">
        <v>5</v>
      </c>
      <c r="E8041">
        <v>2</v>
      </c>
      <c r="G8041">
        <v>0</v>
      </c>
      <c r="H8041">
        <v>150</v>
      </c>
      <c r="J8041">
        <v>1</v>
      </c>
      <c r="K8041">
        <v>0</v>
      </c>
      <c r="L8041" t="s">
        <v>12049</v>
      </c>
      <c r="M8041">
        <v>63</v>
      </c>
      <c r="N8041">
        <v>2</v>
      </c>
      <c r="O8041">
        <v>2</v>
      </c>
      <c r="P8041">
        <v>3</v>
      </c>
      <c r="Q8041">
        <v>0</v>
      </c>
      <c r="R8041">
        <v>0</v>
      </c>
      <c r="S8041">
        <v>8</v>
      </c>
      <c r="T8041" t="s">
        <v>12087</v>
      </c>
      <c r="U8041" t="s">
        <v>12087</v>
      </c>
      <c r="V8041" t="s">
        <v>12087</v>
      </c>
    </row>
    <row r="8042" spans="1:22" x14ac:dyDescent="0.3">
      <c r="A8042">
        <v>16010</v>
      </c>
      <c r="B8042" t="s">
        <v>22830</v>
      </c>
      <c r="C8042" t="s">
        <v>22831</v>
      </c>
      <c r="D8042">
        <v>5</v>
      </c>
      <c r="E8042">
        <v>20</v>
      </c>
      <c r="G8042">
        <v>1000</v>
      </c>
      <c r="H8042">
        <v>0.69444444444444453</v>
      </c>
      <c r="J8042">
        <v>1</v>
      </c>
      <c r="K8042">
        <v>1</v>
      </c>
      <c r="L8042" t="s">
        <v>12473</v>
      </c>
      <c r="M8042">
        <v>63</v>
      </c>
      <c r="N8042">
        <v>2</v>
      </c>
      <c r="O8042">
        <v>2</v>
      </c>
      <c r="P8042">
        <v>3</v>
      </c>
      <c r="Q8042">
        <v>102</v>
      </c>
      <c r="R8042">
        <v>1</v>
      </c>
      <c r="S8042">
        <v>8</v>
      </c>
      <c r="T8042" t="s">
        <v>45172</v>
      </c>
      <c r="U8042" t="s">
        <v>45172</v>
      </c>
      <c r="V8042" t="s">
        <v>45172</v>
      </c>
    </row>
    <row r="8043" spans="1:22" x14ac:dyDescent="0.3">
      <c r="A8043">
        <v>16011</v>
      </c>
      <c r="B8043" t="s">
        <v>22832</v>
      </c>
      <c r="C8043" t="s">
        <v>22833</v>
      </c>
      <c r="D8043">
        <v>5</v>
      </c>
      <c r="E8043">
        <v>0</v>
      </c>
      <c r="G8043">
        <v>0</v>
      </c>
      <c r="H8043">
        <v>60</v>
      </c>
      <c r="J8043">
        <v>1</v>
      </c>
      <c r="K8043">
        <v>0</v>
      </c>
      <c r="L8043" t="s">
        <v>12049</v>
      </c>
      <c r="M8043">
        <v>63</v>
      </c>
      <c r="N8043">
        <v>2</v>
      </c>
      <c r="O8043">
        <v>2</v>
      </c>
      <c r="P8043">
        <v>1</v>
      </c>
      <c r="Q8043">
        <v>1</v>
      </c>
      <c r="R8043">
        <v>0</v>
      </c>
      <c r="S8043">
        <v>8</v>
      </c>
      <c r="T8043" t="s">
        <v>12087</v>
      </c>
      <c r="U8043" t="s">
        <v>12087</v>
      </c>
      <c r="V8043" t="s">
        <v>12087</v>
      </c>
    </row>
    <row r="8044" spans="1:22" x14ac:dyDescent="0.3">
      <c r="A8044">
        <v>16012</v>
      </c>
      <c r="B8044" t="s">
        <v>22834</v>
      </c>
      <c r="C8044" t="s">
        <v>22835</v>
      </c>
      <c r="D8044">
        <v>5</v>
      </c>
      <c r="E8044">
        <v>0</v>
      </c>
      <c r="G8044">
        <v>1000</v>
      </c>
      <c r="H8044">
        <v>110</v>
      </c>
      <c r="J8044">
        <v>1</v>
      </c>
      <c r="K8044">
        <v>1</v>
      </c>
      <c r="L8044" t="s">
        <v>12049</v>
      </c>
      <c r="M8044">
        <v>63</v>
      </c>
      <c r="N8044">
        <v>2</v>
      </c>
      <c r="O8044">
        <v>2</v>
      </c>
      <c r="P8044">
        <v>1</v>
      </c>
      <c r="Q8044">
        <v>1</v>
      </c>
      <c r="R8044">
        <v>1</v>
      </c>
      <c r="S8044">
        <v>8</v>
      </c>
      <c r="T8044" t="s">
        <v>12087</v>
      </c>
      <c r="U8044" t="s">
        <v>12087</v>
      </c>
      <c r="V8044" t="s">
        <v>12087</v>
      </c>
    </row>
    <row r="8045" spans="1:22" x14ac:dyDescent="0.3">
      <c r="A8045">
        <v>16013</v>
      </c>
      <c r="B8045" t="s">
        <v>22836</v>
      </c>
      <c r="C8045" t="s">
        <v>22837</v>
      </c>
      <c r="D8045">
        <v>5</v>
      </c>
      <c r="E8045">
        <v>20</v>
      </c>
      <c r="G8045">
        <v>1200</v>
      </c>
      <c r="H8045" t="s">
        <v>22838</v>
      </c>
      <c r="J8045">
        <v>1</v>
      </c>
      <c r="K8045">
        <v>2</v>
      </c>
      <c r="L8045" t="s">
        <v>12635</v>
      </c>
      <c r="M8045">
        <v>56</v>
      </c>
      <c r="N8045">
        <v>2</v>
      </c>
      <c r="O8045">
        <v>2</v>
      </c>
      <c r="P8045">
        <v>3</v>
      </c>
      <c r="Q8045">
        <v>100</v>
      </c>
      <c r="R8045">
        <v>1</v>
      </c>
      <c r="S8045">
        <v>8</v>
      </c>
      <c r="T8045" t="s">
        <v>45173</v>
      </c>
      <c r="U8045" t="s">
        <v>45173</v>
      </c>
      <c r="V8045" t="s">
        <v>45173</v>
      </c>
    </row>
    <row r="8046" spans="1:22" x14ac:dyDescent="0.3">
      <c r="A8046">
        <v>16014</v>
      </c>
      <c r="B8046" t="s">
        <v>22839</v>
      </c>
      <c r="C8046" t="s">
        <v>22840</v>
      </c>
      <c r="D8046">
        <v>5</v>
      </c>
      <c r="E8046">
        <v>0</v>
      </c>
      <c r="G8046">
        <v>0</v>
      </c>
      <c r="H8046">
        <v>172</v>
      </c>
      <c r="J8046">
        <v>1</v>
      </c>
      <c r="K8046">
        <v>0</v>
      </c>
      <c r="L8046" t="s">
        <v>12469</v>
      </c>
      <c r="M8046">
        <v>63</v>
      </c>
      <c r="N8046">
        <v>2</v>
      </c>
      <c r="O8046">
        <v>2</v>
      </c>
      <c r="P8046">
        <v>3</v>
      </c>
      <c r="Q8046">
        <v>60</v>
      </c>
      <c r="R8046">
        <v>0</v>
      </c>
      <c r="S8046">
        <v>8</v>
      </c>
      <c r="T8046" t="s">
        <v>12087</v>
      </c>
      <c r="U8046" t="s">
        <v>12087</v>
      </c>
      <c r="V8046" t="s">
        <v>12087</v>
      </c>
    </row>
    <row r="8047" spans="1:22" x14ac:dyDescent="0.3">
      <c r="A8047">
        <v>16015</v>
      </c>
      <c r="B8047" t="s">
        <v>22841</v>
      </c>
      <c r="C8047" t="s">
        <v>22842</v>
      </c>
      <c r="D8047">
        <v>5</v>
      </c>
      <c r="E8047">
        <v>20</v>
      </c>
      <c r="G8047">
        <v>700</v>
      </c>
      <c r="H8047">
        <v>88</v>
      </c>
      <c r="J8047">
        <v>1</v>
      </c>
      <c r="K8047">
        <v>3</v>
      </c>
      <c r="L8047" t="s">
        <v>12469</v>
      </c>
      <c r="M8047">
        <v>63</v>
      </c>
      <c r="N8047">
        <v>2</v>
      </c>
      <c r="O8047">
        <v>2</v>
      </c>
      <c r="P8047">
        <v>1</v>
      </c>
      <c r="Q8047">
        <v>1</v>
      </c>
      <c r="R8047">
        <v>1</v>
      </c>
      <c r="S8047">
        <v>8</v>
      </c>
      <c r="T8047" t="s">
        <v>45174</v>
      </c>
      <c r="U8047" t="s">
        <v>45174</v>
      </c>
      <c r="V8047" t="s">
        <v>45174</v>
      </c>
    </row>
    <row r="8048" spans="1:22" x14ac:dyDescent="0.3">
      <c r="A8048">
        <v>16016</v>
      </c>
      <c r="B8048" t="s">
        <v>22843</v>
      </c>
      <c r="C8048" t="s">
        <v>22843</v>
      </c>
      <c r="D8048">
        <v>5</v>
      </c>
      <c r="E8048">
        <v>0</v>
      </c>
      <c r="G8048">
        <v>0</v>
      </c>
      <c r="H8048">
        <v>180</v>
      </c>
      <c r="J8048">
        <v>1</v>
      </c>
      <c r="K8048">
        <v>0</v>
      </c>
      <c r="L8048" t="s">
        <v>12469</v>
      </c>
      <c r="M8048">
        <v>63</v>
      </c>
      <c r="N8048">
        <v>2</v>
      </c>
      <c r="O8048">
        <v>2</v>
      </c>
      <c r="P8048">
        <v>1</v>
      </c>
      <c r="Q8048">
        <v>50</v>
      </c>
      <c r="R8048">
        <v>0</v>
      </c>
      <c r="S8048">
        <v>8</v>
      </c>
      <c r="T8048" t="s">
        <v>45175</v>
      </c>
      <c r="U8048" t="s">
        <v>45175</v>
      </c>
      <c r="V8048" t="s">
        <v>45175</v>
      </c>
    </row>
    <row r="8049" spans="1:22" x14ac:dyDescent="0.3">
      <c r="A8049">
        <v>16017</v>
      </c>
      <c r="B8049" t="s">
        <v>22844</v>
      </c>
      <c r="C8049" t="s">
        <v>22845</v>
      </c>
      <c r="D8049">
        <v>5</v>
      </c>
      <c r="E8049">
        <v>20</v>
      </c>
      <c r="G8049">
        <v>1500</v>
      </c>
      <c r="H8049">
        <v>170</v>
      </c>
      <c r="J8049">
        <v>1</v>
      </c>
      <c r="K8049">
        <v>0</v>
      </c>
      <c r="L8049" t="s">
        <v>12049</v>
      </c>
      <c r="M8049">
        <v>63</v>
      </c>
      <c r="N8049">
        <v>2</v>
      </c>
      <c r="O8049">
        <v>2</v>
      </c>
      <c r="P8049">
        <v>4</v>
      </c>
      <c r="Q8049">
        <v>100</v>
      </c>
      <c r="R8049">
        <v>1</v>
      </c>
      <c r="S8049">
        <v>8</v>
      </c>
      <c r="T8049" t="s">
        <v>45176</v>
      </c>
      <c r="U8049" t="s">
        <v>45176</v>
      </c>
      <c r="V8049" t="s">
        <v>45176</v>
      </c>
    </row>
    <row r="8050" spans="1:22" x14ac:dyDescent="0.3">
      <c r="A8050">
        <v>16018</v>
      </c>
      <c r="B8050" t="s">
        <v>22846</v>
      </c>
      <c r="C8050" t="s">
        <v>22847</v>
      </c>
      <c r="D8050">
        <v>5</v>
      </c>
      <c r="E8050">
        <v>20</v>
      </c>
      <c r="G8050">
        <v>1200</v>
      </c>
      <c r="H8050" t="s">
        <v>22848</v>
      </c>
      <c r="J8050">
        <v>1</v>
      </c>
      <c r="K8050">
        <v>1</v>
      </c>
      <c r="L8050" t="s">
        <v>12635</v>
      </c>
      <c r="M8050">
        <v>56</v>
      </c>
      <c r="N8050">
        <v>2</v>
      </c>
      <c r="O8050">
        <v>2</v>
      </c>
      <c r="P8050">
        <v>3</v>
      </c>
      <c r="Q8050">
        <v>130</v>
      </c>
      <c r="R8050">
        <v>1</v>
      </c>
      <c r="S8050">
        <v>8</v>
      </c>
      <c r="T8050" t="s">
        <v>45177</v>
      </c>
      <c r="U8050" t="s">
        <v>45177</v>
      </c>
      <c r="V8050" t="s">
        <v>45177</v>
      </c>
    </row>
    <row r="8051" spans="1:22" x14ac:dyDescent="0.3">
      <c r="A8051">
        <v>16019</v>
      </c>
      <c r="B8051" t="s">
        <v>22849</v>
      </c>
      <c r="C8051" t="s">
        <v>22850</v>
      </c>
      <c r="D8051">
        <v>5</v>
      </c>
      <c r="E8051">
        <v>20</v>
      </c>
      <c r="G8051">
        <v>800</v>
      </c>
      <c r="H8051">
        <v>80</v>
      </c>
      <c r="J8051">
        <v>1</v>
      </c>
      <c r="K8051">
        <v>1</v>
      </c>
      <c r="L8051" t="s">
        <v>12469</v>
      </c>
      <c r="M8051">
        <v>63</v>
      </c>
      <c r="N8051">
        <v>2</v>
      </c>
      <c r="O8051">
        <v>2</v>
      </c>
      <c r="P8051">
        <v>3</v>
      </c>
      <c r="Q8051">
        <v>1</v>
      </c>
      <c r="R8051">
        <v>1</v>
      </c>
      <c r="S8051">
        <v>8</v>
      </c>
      <c r="T8051" t="s">
        <v>45178</v>
      </c>
      <c r="U8051" t="s">
        <v>45178</v>
      </c>
      <c r="V8051" t="s">
        <v>45178</v>
      </c>
    </row>
    <row r="8052" spans="1:22" x14ac:dyDescent="0.3">
      <c r="A8052">
        <v>16020</v>
      </c>
      <c r="B8052" t="s">
        <v>22851</v>
      </c>
      <c r="C8052" t="s">
        <v>22852</v>
      </c>
      <c r="D8052">
        <v>5</v>
      </c>
      <c r="E8052">
        <v>20</v>
      </c>
      <c r="G8052">
        <v>1500</v>
      </c>
      <c r="H8052">
        <v>170</v>
      </c>
      <c r="J8052">
        <v>1</v>
      </c>
      <c r="K8052">
        <v>0</v>
      </c>
      <c r="L8052" t="s">
        <v>12469</v>
      </c>
      <c r="M8052">
        <v>63</v>
      </c>
      <c r="N8052">
        <v>2</v>
      </c>
      <c r="O8052">
        <v>2</v>
      </c>
      <c r="P8052">
        <v>4</v>
      </c>
      <c r="Q8052">
        <v>95</v>
      </c>
      <c r="R8052">
        <v>1</v>
      </c>
      <c r="S8052">
        <v>8</v>
      </c>
      <c r="T8052" t="s">
        <v>45179</v>
      </c>
      <c r="U8052" t="s">
        <v>45179</v>
      </c>
      <c r="V8052" t="s">
        <v>45179</v>
      </c>
    </row>
    <row r="8053" spans="1:22" x14ac:dyDescent="0.3">
      <c r="A8053">
        <v>16021</v>
      </c>
      <c r="B8053" t="s">
        <v>22853</v>
      </c>
      <c r="C8053" t="s">
        <v>22854</v>
      </c>
      <c r="D8053">
        <v>5</v>
      </c>
      <c r="E8053">
        <v>20</v>
      </c>
      <c r="G8053">
        <v>1500</v>
      </c>
      <c r="H8053">
        <v>170</v>
      </c>
      <c r="J8053">
        <v>1</v>
      </c>
      <c r="K8053">
        <v>0</v>
      </c>
      <c r="L8053" t="s">
        <v>12469</v>
      </c>
      <c r="M8053">
        <v>63</v>
      </c>
      <c r="N8053">
        <v>2</v>
      </c>
      <c r="O8053">
        <v>2</v>
      </c>
      <c r="P8053">
        <v>4</v>
      </c>
      <c r="Q8053">
        <v>95</v>
      </c>
      <c r="R8053">
        <v>1</v>
      </c>
      <c r="S8053">
        <v>8</v>
      </c>
      <c r="T8053" t="s">
        <v>45180</v>
      </c>
      <c r="U8053" t="s">
        <v>45180</v>
      </c>
      <c r="V8053" t="s">
        <v>45180</v>
      </c>
    </row>
    <row r="8054" spans="1:22" x14ac:dyDescent="0.3">
      <c r="A8054">
        <v>16022</v>
      </c>
      <c r="B8054" t="s">
        <v>22855</v>
      </c>
      <c r="C8054" t="s">
        <v>12497</v>
      </c>
      <c r="D8054">
        <v>5</v>
      </c>
      <c r="E8054">
        <v>20</v>
      </c>
      <c r="G8054">
        <v>900</v>
      </c>
      <c r="H8054">
        <v>120</v>
      </c>
      <c r="J8054">
        <v>1</v>
      </c>
      <c r="K8054">
        <v>2</v>
      </c>
      <c r="L8054" t="s">
        <v>12049</v>
      </c>
      <c r="M8054">
        <v>63</v>
      </c>
      <c r="N8054">
        <v>2</v>
      </c>
      <c r="O8054">
        <v>2</v>
      </c>
      <c r="P8054">
        <v>4</v>
      </c>
      <c r="Q8054">
        <v>60</v>
      </c>
      <c r="R8054">
        <v>1</v>
      </c>
      <c r="S8054">
        <v>8</v>
      </c>
      <c r="T8054" t="s">
        <v>45181</v>
      </c>
      <c r="U8054" t="s">
        <v>45181</v>
      </c>
      <c r="V8054" t="s">
        <v>45181</v>
      </c>
    </row>
    <row r="8055" spans="1:22" x14ac:dyDescent="0.3">
      <c r="A8055">
        <v>16023</v>
      </c>
      <c r="B8055" t="s">
        <v>22856</v>
      </c>
      <c r="C8055" t="s">
        <v>22857</v>
      </c>
      <c r="D8055">
        <v>5</v>
      </c>
      <c r="E8055">
        <v>20</v>
      </c>
      <c r="G8055">
        <v>0</v>
      </c>
      <c r="H8055">
        <v>80</v>
      </c>
      <c r="J8055">
        <v>1</v>
      </c>
      <c r="K8055">
        <v>1</v>
      </c>
      <c r="L8055" t="s">
        <v>12469</v>
      </c>
      <c r="M8055">
        <v>63</v>
      </c>
      <c r="N8055">
        <v>2</v>
      </c>
      <c r="O8055">
        <v>2</v>
      </c>
      <c r="P8055">
        <v>3</v>
      </c>
      <c r="Q8055">
        <v>1</v>
      </c>
      <c r="R8055">
        <v>1</v>
      </c>
      <c r="S8055">
        <v>8</v>
      </c>
      <c r="T8055" t="s">
        <v>45182</v>
      </c>
      <c r="U8055" t="s">
        <v>45182</v>
      </c>
      <c r="V8055" t="s">
        <v>45182</v>
      </c>
    </row>
    <row r="8056" spans="1:22" x14ac:dyDescent="0.3">
      <c r="A8056">
        <v>16024</v>
      </c>
      <c r="B8056" t="s">
        <v>22858</v>
      </c>
      <c r="C8056" t="s">
        <v>12482</v>
      </c>
      <c r="D8056">
        <v>5</v>
      </c>
      <c r="E8056">
        <v>10</v>
      </c>
      <c r="G8056">
        <v>900</v>
      </c>
      <c r="H8056">
        <v>165</v>
      </c>
      <c r="K8056">
        <v>2</v>
      </c>
      <c r="L8056" t="s">
        <v>12049</v>
      </c>
      <c r="M8056">
        <v>63</v>
      </c>
      <c r="N8056">
        <v>2</v>
      </c>
      <c r="O8056">
        <v>2</v>
      </c>
      <c r="P8056">
        <v>4</v>
      </c>
      <c r="Q8056">
        <v>40</v>
      </c>
      <c r="R8056">
        <v>1</v>
      </c>
      <c r="S8056">
        <v>8</v>
      </c>
      <c r="T8056" t="s">
        <v>42899</v>
      </c>
      <c r="U8056" t="s">
        <v>42899</v>
      </c>
      <c r="V8056" t="s">
        <v>42899</v>
      </c>
    </row>
    <row r="8057" spans="1:22" x14ac:dyDescent="0.3">
      <c r="A8057">
        <v>16025</v>
      </c>
      <c r="B8057" t="s">
        <v>22859</v>
      </c>
      <c r="C8057" t="s">
        <v>22860</v>
      </c>
      <c r="D8057">
        <v>5</v>
      </c>
      <c r="E8057">
        <v>0</v>
      </c>
      <c r="G8057">
        <v>0</v>
      </c>
      <c r="H8057">
        <v>120</v>
      </c>
      <c r="J8057">
        <v>1</v>
      </c>
      <c r="K8057">
        <v>0</v>
      </c>
      <c r="L8057" t="s">
        <v>12469</v>
      </c>
      <c r="M8057">
        <v>63</v>
      </c>
      <c r="N8057">
        <v>2</v>
      </c>
      <c r="O8057">
        <v>2</v>
      </c>
      <c r="P8057">
        <v>3</v>
      </c>
      <c r="Q8057">
        <v>40</v>
      </c>
      <c r="R8057">
        <v>1</v>
      </c>
      <c r="S8057">
        <v>8</v>
      </c>
      <c r="T8057" t="s">
        <v>45183</v>
      </c>
      <c r="U8057" t="s">
        <v>45183</v>
      </c>
      <c r="V8057" t="s">
        <v>45183</v>
      </c>
    </row>
    <row r="8058" spans="1:22" x14ac:dyDescent="0.3">
      <c r="A8058">
        <v>16026</v>
      </c>
      <c r="B8058" t="s">
        <v>22861</v>
      </c>
      <c r="C8058" t="s">
        <v>22862</v>
      </c>
      <c r="D8058">
        <v>5</v>
      </c>
      <c r="E8058">
        <v>20</v>
      </c>
      <c r="G8058">
        <v>800</v>
      </c>
      <c r="H8058">
        <v>100</v>
      </c>
      <c r="J8058">
        <v>1</v>
      </c>
      <c r="K8058">
        <v>1</v>
      </c>
      <c r="L8058" t="s">
        <v>12473</v>
      </c>
      <c r="M8058">
        <v>63</v>
      </c>
      <c r="N8058">
        <v>2</v>
      </c>
      <c r="O8058">
        <v>2</v>
      </c>
      <c r="P8058">
        <v>3</v>
      </c>
      <c r="Q8058">
        <v>1</v>
      </c>
      <c r="R8058">
        <v>1</v>
      </c>
      <c r="S8058">
        <v>8</v>
      </c>
      <c r="T8058" t="s">
        <v>45184</v>
      </c>
      <c r="U8058" t="s">
        <v>45184</v>
      </c>
      <c r="V8058" t="s">
        <v>45184</v>
      </c>
    </row>
    <row r="8059" spans="1:22" x14ac:dyDescent="0.3">
      <c r="A8059">
        <v>16027</v>
      </c>
      <c r="B8059" t="s">
        <v>22863</v>
      </c>
      <c r="C8059" t="s">
        <v>22864</v>
      </c>
      <c r="D8059">
        <v>5</v>
      </c>
      <c r="E8059">
        <v>10</v>
      </c>
      <c r="G8059">
        <v>1350</v>
      </c>
      <c r="H8059">
        <v>125</v>
      </c>
      <c r="J8059">
        <v>1</v>
      </c>
      <c r="K8059">
        <v>1</v>
      </c>
      <c r="L8059" t="s">
        <v>12469</v>
      </c>
      <c r="M8059">
        <v>63</v>
      </c>
      <c r="N8059">
        <v>2</v>
      </c>
      <c r="O8059">
        <v>2</v>
      </c>
      <c r="P8059">
        <v>3</v>
      </c>
      <c r="Q8059">
        <v>100</v>
      </c>
      <c r="R8059">
        <v>1</v>
      </c>
      <c r="S8059">
        <v>8</v>
      </c>
      <c r="T8059" t="s">
        <v>45185</v>
      </c>
      <c r="U8059" t="s">
        <v>45185</v>
      </c>
      <c r="V8059" t="s">
        <v>45185</v>
      </c>
    </row>
    <row r="8060" spans="1:22" x14ac:dyDescent="0.3">
      <c r="A8060">
        <v>16028</v>
      </c>
      <c r="B8060" t="s">
        <v>22865</v>
      </c>
      <c r="C8060" t="s">
        <v>22866</v>
      </c>
      <c r="D8060">
        <v>5</v>
      </c>
      <c r="E8060">
        <v>10</v>
      </c>
      <c r="G8060">
        <v>3000</v>
      </c>
      <c r="H8060" t="s">
        <v>12895</v>
      </c>
      <c r="J8060">
        <v>1</v>
      </c>
      <c r="K8060">
        <v>1</v>
      </c>
      <c r="L8060" t="s">
        <v>12473</v>
      </c>
      <c r="M8060">
        <v>63</v>
      </c>
      <c r="N8060">
        <v>2</v>
      </c>
      <c r="O8060">
        <v>2</v>
      </c>
      <c r="P8060">
        <v>4</v>
      </c>
      <c r="Q8060">
        <v>120</v>
      </c>
      <c r="R8060">
        <v>1</v>
      </c>
      <c r="S8060">
        <v>8</v>
      </c>
      <c r="T8060" t="s">
        <v>42870</v>
      </c>
      <c r="U8060" t="s">
        <v>42870</v>
      </c>
      <c r="V8060" t="s">
        <v>42870</v>
      </c>
    </row>
    <row r="8061" spans="1:22" x14ac:dyDescent="0.3">
      <c r="A8061">
        <v>16029</v>
      </c>
      <c r="B8061" t="s">
        <v>22867</v>
      </c>
      <c r="C8061" t="s">
        <v>22868</v>
      </c>
      <c r="D8061">
        <v>5</v>
      </c>
      <c r="E8061">
        <v>10</v>
      </c>
      <c r="G8061">
        <v>1500</v>
      </c>
      <c r="H8061" t="s">
        <v>22869</v>
      </c>
      <c r="K8061">
        <v>1</v>
      </c>
      <c r="L8061" t="s">
        <v>22870</v>
      </c>
      <c r="M8061">
        <v>58</v>
      </c>
      <c r="N8061">
        <v>2</v>
      </c>
      <c r="O8061">
        <v>2</v>
      </c>
      <c r="P8061">
        <v>4</v>
      </c>
      <c r="Q8061">
        <v>40</v>
      </c>
      <c r="R8061">
        <v>1</v>
      </c>
      <c r="S8061">
        <v>8</v>
      </c>
      <c r="T8061" t="s">
        <v>45186</v>
      </c>
      <c r="U8061" t="s">
        <v>45186</v>
      </c>
      <c r="V8061" t="s">
        <v>45186</v>
      </c>
    </row>
    <row r="8062" spans="1:22" x14ac:dyDescent="0.3">
      <c r="A8062">
        <v>16030</v>
      </c>
      <c r="B8062" t="s">
        <v>22871</v>
      </c>
      <c r="C8062" t="s">
        <v>22872</v>
      </c>
      <c r="D8062">
        <v>5</v>
      </c>
      <c r="E8062">
        <v>20</v>
      </c>
      <c r="G8062">
        <v>3000</v>
      </c>
      <c r="H8062">
        <v>400</v>
      </c>
      <c r="J8062">
        <v>1</v>
      </c>
      <c r="K8062">
        <v>1</v>
      </c>
      <c r="L8062" t="s">
        <v>12022</v>
      </c>
      <c r="M8062">
        <v>56</v>
      </c>
      <c r="N8062">
        <v>2</v>
      </c>
      <c r="O8062">
        <v>2</v>
      </c>
      <c r="P8062">
        <v>4</v>
      </c>
      <c r="Q8062">
        <v>130</v>
      </c>
      <c r="R8062">
        <v>1</v>
      </c>
      <c r="S8062">
        <v>8</v>
      </c>
      <c r="T8062" t="s">
        <v>45187</v>
      </c>
      <c r="U8062" t="s">
        <v>45187</v>
      </c>
      <c r="V8062" t="s">
        <v>45187</v>
      </c>
    </row>
    <row r="8063" spans="1:22" x14ac:dyDescent="0.3">
      <c r="A8063">
        <v>16031</v>
      </c>
      <c r="B8063" t="s">
        <v>22873</v>
      </c>
      <c r="C8063" t="s">
        <v>22874</v>
      </c>
      <c r="D8063">
        <v>5</v>
      </c>
      <c r="E8063">
        <v>20</v>
      </c>
      <c r="G8063">
        <v>4000</v>
      </c>
      <c r="H8063">
        <v>450</v>
      </c>
      <c r="J8063">
        <v>1</v>
      </c>
      <c r="L8063" t="s">
        <v>12022</v>
      </c>
      <c r="M8063">
        <v>56</v>
      </c>
      <c r="N8063">
        <v>2</v>
      </c>
      <c r="O8063">
        <v>2</v>
      </c>
      <c r="P8063">
        <v>4</v>
      </c>
      <c r="Q8063">
        <v>130</v>
      </c>
      <c r="R8063">
        <v>1</v>
      </c>
      <c r="S8063">
        <v>8</v>
      </c>
      <c r="T8063" t="s">
        <v>45188</v>
      </c>
      <c r="U8063" t="s">
        <v>45188</v>
      </c>
      <c r="V8063" t="s">
        <v>45188</v>
      </c>
    </row>
    <row r="8064" spans="1:22" x14ac:dyDescent="0.3">
      <c r="A8064">
        <v>16032</v>
      </c>
      <c r="B8064" t="s">
        <v>22875</v>
      </c>
      <c r="C8064" t="s">
        <v>22876</v>
      </c>
      <c r="D8064">
        <v>5</v>
      </c>
      <c r="E8064">
        <v>20</v>
      </c>
      <c r="G8064">
        <v>3500</v>
      </c>
      <c r="H8064">
        <v>400</v>
      </c>
      <c r="J8064">
        <v>1</v>
      </c>
      <c r="K8064">
        <v>1</v>
      </c>
      <c r="L8064" t="s">
        <v>12022</v>
      </c>
      <c r="M8064">
        <v>56</v>
      </c>
      <c r="N8064">
        <v>2</v>
      </c>
      <c r="O8064">
        <v>2</v>
      </c>
      <c r="P8064">
        <v>4</v>
      </c>
      <c r="Q8064">
        <v>130</v>
      </c>
      <c r="R8064">
        <v>1</v>
      </c>
      <c r="S8064">
        <v>8</v>
      </c>
      <c r="T8064" t="s">
        <v>45189</v>
      </c>
      <c r="U8064" t="s">
        <v>45189</v>
      </c>
      <c r="V8064" t="s">
        <v>45189</v>
      </c>
    </row>
    <row r="8065" spans="1:22" x14ac:dyDescent="0.3">
      <c r="A8065">
        <v>16033</v>
      </c>
      <c r="B8065" t="s">
        <v>22877</v>
      </c>
      <c r="C8065" t="s">
        <v>22878</v>
      </c>
      <c r="D8065">
        <v>5</v>
      </c>
      <c r="E8065">
        <v>20</v>
      </c>
      <c r="G8065">
        <v>3000</v>
      </c>
      <c r="H8065">
        <v>195</v>
      </c>
      <c r="J8065">
        <v>1</v>
      </c>
      <c r="K8065">
        <v>2</v>
      </c>
      <c r="L8065" t="s">
        <v>12022</v>
      </c>
      <c r="M8065">
        <v>56</v>
      </c>
      <c r="N8065">
        <v>2</v>
      </c>
      <c r="O8065">
        <v>2</v>
      </c>
      <c r="P8065">
        <v>4</v>
      </c>
      <c r="Q8065">
        <v>130</v>
      </c>
      <c r="R8065">
        <v>1</v>
      </c>
      <c r="S8065">
        <v>8</v>
      </c>
      <c r="T8065" t="s">
        <v>45190</v>
      </c>
      <c r="U8065" t="s">
        <v>45190</v>
      </c>
      <c r="V8065" t="s">
        <v>45190</v>
      </c>
    </row>
    <row r="8066" spans="1:22" x14ac:dyDescent="0.3">
      <c r="A8066">
        <v>16034</v>
      </c>
      <c r="B8066" t="s">
        <v>22879</v>
      </c>
      <c r="C8066" t="s">
        <v>22880</v>
      </c>
      <c r="D8066">
        <v>5</v>
      </c>
      <c r="E8066">
        <v>20</v>
      </c>
      <c r="G8066">
        <v>6000</v>
      </c>
      <c r="H8066">
        <v>350</v>
      </c>
      <c r="J8066">
        <v>1</v>
      </c>
      <c r="K8066">
        <v>0</v>
      </c>
      <c r="L8066" t="s">
        <v>12315</v>
      </c>
      <c r="M8066">
        <v>63</v>
      </c>
      <c r="N8066">
        <v>2</v>
      </c>
      <c r="O8066">
        <v>2</v>
      </c>
      <c r="P8066">
        <v>4</v>
      </c>
      <c r="Q8066">
        <v>95</v>
      </c>
      <c r="R8066">
        <v>0</v>
      </c>
      <c r="S8066">
        <v>8</v>
      </c>
      <c r="T8066" t="s">
        <v>45191</v>
      </c>
      <c r="U8066" t="s">
        <v>45191</v>
      </c>
      <c r="V8066" t="s">
        <v>45191</v>
      </c>
    </row>
    <row r="8067" spans="1:22" x14ac:dyDescent="0.3">
      <c r="A8067">
        <v>16035</v>
      </c>
      <c r="B8067" t="s">
        <v>22881</v>
      </c>
      <c r="C8067" t="s">
        <v>22882</v>
      </c>
      <c r="D8067">
        <v>5</v>
      </c>
      <c r="E8067">
        <v>20</v>
      </c>
      <c r="G8067">
        <v>0</v>
      </c>
      <c r="H8067">
        <v>105</v>
      </c>
      <c r="J8067">
        <v>1</v>
      </c>
      <c r="K8067">
        <v>0</v>
      </c>
      <c r="L8067" t="s">
        <v>12469</v>
      </c>
      <c r="M8067">
        <v>63</v>
      </c>
      <c r="N8067">
        <v>2</v>
      </c>
      <c r="O8067">
        <v>2</v>
      </c>
      <c r="P8067">
        <v>3</v>
      </c>
      <c r="Q8067">
        <v>80</v>
      </c>
      <c r="R8067">
        <v>1</v>
      </c>
      <c r="S8067">
        <v>8</v>
      </c>
      <c r="T8067" t="s">
        <v>44542</v>
      </c>
      <c r="U8067" t="s">
        <v>44542</v>
      </c>
      <c r="V8067" t="s">
        <v>44542</v>
      </c>
    </row>
    <row r="8068" spans="1:22" x14ac:dyDescent="0.3">
      <c r="A8068">
        <v>16036</v>
      </c>
      <c r="B8068" t="s">
        <v>22883</v>
      </c>
      <c r="C8068" t="s">
        <v>22884</v>
      </c>
      <c r="D8068">
        <v>5</v>
      </c>
      <c r="E8068">
        <v>10</v>
      </c>
      <c r="G8068">
        <v>1500</v>
      </c>
      <c r="H8068">
        <v>170</v>
      </c>
      <c r="J8068">
        <v>1</v>
      </c>
      <c r="K8068">
        <v>1</v>
      </c>
      <c r="L8068" t="s">
        <v>12066</v>
      </c>
      <c r="M8068">
        <v>56</v>
      </c>
      <c r="N8068">
        <v>2</v>
      </c>
      <c r="O8068">
        <v>2</v>
      </c>
      <c r="P8068">
        <v>3</v>
      </c>
      <c r="Q8068">
        <v>100</v>
      </c>
      <c r="R8068">
        <v>1</v>
      </c>
      <c r="S8068">
        <v>8</v>
      </c>
      <c r="T8068" t="s">
        <v>45192</v>
      </c>
      <c r="U8068" t="s">
        <v>45192</v>
      </c>
      <c r="V8068" t="s">
        <v>45192</v>
      </c>
    </row>
    <row r="8069" spans="1:22" x14ac:dyDescent="0.3">
      <c r="A8069">
        <v>16037</v>
      </c>
      <c r="B8069" t="s">
        <v>22885</v>
      </c>
      <c r="C8069" t="s">
        <v>22886</v>
      </c>
      <c r="D8069">
        <v>5</v>
      </c>
      <c r="E8069">
        <v>0</v>
      </c>
      <c r="G8069">
        <v>1500</v>
      </c>
      <c r="H8069">
        <v>170</v>
      </c>
      <c r="J8069">
        <v>1</v>
      </c>
      <c r="K8069">
        <v>2</v>
      </c>
      <c r="L8069" t="s">
        <v>12066</v>
      </c>
      <c r="M8069">
        <v>56</v>
      </c>
      <c r="N8069">
        <v>2</v>
      </c>
      <c r="O8069">
        <v>2</v>
      </c>
      <c r="P8069">
        <v>3</v>
      </c>
      <c r="Q8069">
        <v>120</v>
      </c>
      <c r="R8069">
        <v>1</v>
      </c>
      <c r="S8069">
        <v>8</v>
      </c>
      <c r="T8069" t="s">
        <v>45193</v>
      </c>
      <c r="U8069" t="s">
        <v>45193</v>
      </c>
      <c r="V8069" t="s">
        <v>45193</v>
      </c>
    </row>
    <row r="8070" spans="1:22" x14ac:dyDescent="0.3">
      <c r="A8070">
        <v>16038</v>
      </c>
      <c r="B8070" t="s">
        <v>22887</v>
      </c>
      <c r="C8070" t="s">
        <v>22888</v>
      </c>
      <c r="D8070">
        <v>5</v>
      </c>
      <c r="E8070">
        <v>10</v>
      </c>
      <c r="G8070">
        <v>500</v>
      </c>
      <c r="H8070">
        <v>155</v>
      </c>
      <c r="J8070">
        <v>1</v>
      </c>
      <c r="K8070">
        <v>1</v>
      </c>
      <c r="L8070" t="s">
        <v>22889</v>
      </c>
      <c r="M8070">
        <v>56</v>
      </c>
      <c r="N8070">
        <v>2</v>
      </c>
      <c r="O8070">
        <v>2</v>
      </c>
      <c r="P8070">
        <v>4</v>
      </c>
      <c r="Q8070">
        <v>100</v>
      </c>
      <c r="R8070">
        <v>1</v>
      </c>
      <c r="S8070">
        <v>8</v>
      </c>
      <c r="T8070" t="s">
        <v>12087</v>
      </c>
      <c r="U8070" t="s">
        <v>12087</v>
      </c>
      <c r="V8070" t="s">
        <v>12087</v>
      </c>
    </row>
    <row r="8071" spans="1:22" x14ac:dyDescent="0.3">
      <c r="A8071">
        <v>16039</v>
      </c>
      <c r="B8071" t="s">
        <v>22890</v>
      </c>
      <c r="C8071" t="s">
        <v>22890</v>
      </c>
      <c r="D8071">
        <v>5</v>
      </c>
      <c r="E8071">
        <v>10</v>
      </c>
      <c r="G8071">
        <v>1000</v>
      </c>
      <c r="H8071">
        <v>80</v>
      </c>
      <c r="J8071">
        <v>1</v>
      </c>
      <c r="K8071">
        <v>1</v>
      </c>
      <c r="L8071" t="s">
        <v>12469</v>
      </c>
      <c r="M8071">
        <v>63</v>
      </c>
      <c r="N8071">
        <v>2</v>
      </c>
      <c r="O8071">
        <v>2</v>
      </c>
      <c r="P8071">
        <v>3</v>
      </c>
      <c r="Q8071">
        <v>40</v>
      </c>
      <c r="R8071">
        <v>1</v>
      </c>
      <c r="S8071">
        <v>8</v>
      </c>
      <c r="T8071" t="s">
        <v>45194</v>
      </c>
      <c r="U8071" t="s">
        <v>45194</v>
      </c>
      <c r="V8071" t="s">
        <v>45194</v>
      </c>
    </row>
    <row r="8072" spans="1:22" x14ac:dyDescent="0.3">
      <c r="A8072">
        <v>16040</v>
      </c>
      <c r="B8072" t="s">
        <v>22891</v>
      </c>
      <c r="C8072" t="s">
        <v>22892</v>
      </c>
      <c r="D8072">
        <v>5</v>
      </c>
      <c r="E8072">
        <v>20</v>
      </c>
      <c r="G8072">
        <v>800</v>
      </c>
      <c r="H8072">
        <v>80</v>
      </c>
      <c r="J8072">
        <v>1</v>
      </c>
      <c r="K8072">
        <v>2</v>
      </c>
      <c r="L8072" t="s">
        <v>12469</v>
      </c>
      <c r="M8072">
        <v>63</v>
      </c>
      <c r="N8072">
        <v>2</v>
      </c>
      <c r="O8072">
        <v>2</v>
      </c>
      <c r="P8072">
        <v>3</v>
      </c>
      <c r="Q8072">
        <v>70</v>
      </c>
      <c r="R8072">
        <v>1</v>
      </c>
      <c r="S8072">
        <v>8</v>
      </c>
      <c r="T8072" t="s">
        <v>42874</v>
      </c>
      <c r="U8072" t="s">
        <v>42874</v>
      </c>
      <c r="V8072" t="s">
        <v>42874</v>
      </c>
    </row>
    <row r="8073" spans="1:22" x14ac:dyDescent="0.3">
      <c r="A8073">
        <v>16041</v>
      </c>
      <c r="B8073" t="s">
        <v>22893</v>
      </c>
      <c r="C8073" t="s">
        <v>22894</v>
      </c>
      <c r="D8073">
        <v>5</v>
      </c>
      <c r="E8073">
        <v>20</v>
      </c>
      <c r="G8073">
        <v>1300</v>
      </c>
      <c r="H8073">
        <v>130</v>
      </c>
      <c r="J8073">
        <v>1</v>
      </c>
      <c r="K8073">
        <v>1</v>
      </c>
      <c r="L8073" t="s">
        <v>12469</v>
      </c>
      <c r="M8073">
        <v>63</v>
      </c>
      <c r="N8073">
        <v>2</v>
      </c>
      <c r="O8073">
        <v>2</v>
      </c>
      <c r="P8073">
        <v>4</v>
      </c>
      <c r="Q8073">
        <v>160</v>
      </c>
      <c r="R8073">
        <v>1</v>
      </c>
      <c r="S8073">
        <v>8</v>
      </c>
      <c r="T8073" t="s">
        <v>45195</v>
      </c>
      <c r="U8073" t="s">
        <v>45195</v>
      </c>
      <c r="V8073" t="s">
        <v>45195</v>
      </c>
    </row>
    <row r="8074" spans="1:22" x14ac:dyDescent="0.3">
      <c r="A8074">
        <v>16043</v>
      </c>
      <c r="B8074" t="s">
        <v>22895</v>
      </c>
      <c r="C8074" t="s">
        <v>22896</v>
      </c>
      <c r="D8074">
        <v>5</v>
      </c>
      <c r="E8074">
        <v>0</v>
      </c>
      <c r="G8074">
        <v>20000</v>
      </c>
      <c r="H8074">
        <v>1</v>
      </c>
      <c r="J8074">
        <v>1</v>
      </c>
      <c r="K8074">
        <v>2</v>
      </c>
      <c r="L8074" t="s">
        <v>12026</v>
      </c>
      <c r="M8074">
        <v>63</v>
      </c>
      <c r="N8074">
        <v>2</v>
      </c>
      <c r="O8074">
        <v>2</v>
      </c>
      <c r="P8074">
        <v>4</v>
      </c>
      <c r="Q8074">
        <v>110</v>
      </c>
      <c r="R8074">
        <v>1</v>
      </c>
      <c r="S8074">
        <v>8</v>
      </c>
      <c r="T8074" t="s">
        <v>45196</v>
      </c>
      <c r="U8074" t="s">
        <v>45196</v>
      </c>
      <c r="V8074" t="s">
        <v>45196</v>
      </c>
    </row>
    <row r="8075" spans="1:22" x14ac:dyDescent="0.3">
      <c r="A8075">
        <v>16048</v>
      </c>
      <c r="B8075" t="s">
        <v>22897</v>
      </c>
      <c r="C8075" t="s">
        <v>22898</v>
      </c>
      <c r="D8075">
        <v>5</v>
      </c>
      <c r="E8075">
        <v>20</v>
      </c>
      <c r="G8075">
        <v>400</v>
      </c>
      <c r="H8075">
        <v>76</v>
      </c>
      <c r="J8075">
        <v>1</v>
      </c>
      <c r="K8075">
        <v>1</v>
      </c>
      <c r="L8075" t="s">
        <v>12469</v>
      </c>
      <c r="M8075">
        <v>63</v>
      </c>
      <c r="N8075">
        <v>2</v>
      </c>
      <c r="O8075">
        <v>2</v>
      </c>
      <c r="P8075">
        <v>3</v>
      </c>
      <c r="Q8075">
        <v>1</v>
      </c>
      <c r="R8075">
        <v>1</v>
      </c>
      <c r="S8075">
        <v>8</v>
      </c>
      <c r="T8075" t="s">
        <v>43024</v>
      </c>
      <c r="U8075" t="s">
        <v>43024</v>
      </c>
      <c r="V8075" t="s">
        <v>43024</v>
      </c>
    </row>
    <row r="8076" spans="1:22" x14ac:dyDescent="0.3">
      <c r="A8076">
        <v>16051</v>
      </c>
      <c r="B8076" t="s">
        <v>22899</v>
      </c>
      <c r="C8076" t="s">
        <v>22900</v>
      </c>
      <c r="D8076">
        <v>5</v>
      </c>
      <c r="E8076">
        <v>0</v>
      </c>
      <c r="G8076">
        <v>100</v>
      </c>
      <c r="H8076">
        <v>50</v>
      </c>
      <c r="J8076">
        <v>1</v>
      </c>
      <c r="K8076">
        <v>4</v>
      </c>
      <c r="L8076" t="s">
        <v>22901</v>
      </c>
      <c r="M8076">
        <v>63</v>
      </c>
      <c r="N8076">
        <v>2</v>
      </c>
      <c r="O8076">
        <v>2</v>
      </c>
      <c r="P8076">
        <v>1</v>
      </c>
      <c r="Q8076">
        <v>70</v>
      </c>
      <c r="R8076">
        <v>1</v>
      </c>
      <c r="S8076">
        <v>8</v>
      </c>
      <c r="T8076" t="s">
        <v>45197</v>
      </c>
      <c r="U8076" t="s">
        <v>45197</v>
      </c>
      <c r="V8076" t="s">
        <v>45197</v>
      </c>
    </row>
    <row r="8077" spans="1:22" x14ac:dyDescent="0.3">
      <c r="A8077">
        <v>16131</v>
      </c>
      <c r="B8077" t="s">
        <v>22902</v>
      </c>
      <c r="C8077" t="s">
        <v>22903</v>
      </c>
      <c r="D8077">
        <v>18</v>
      </c>
      <c r="E8077">
        <v>20</v>
      </c>
      <c r="G8077">
        <v>10</v>
      </c>
      <c r="L8077" t="s">
        <v>12086</v>
      </c>
      <c r="M8077">
        <v>63</v>
      </c>
      <c r="N8077">
        <v>2</v>
      </c>
      <c r="T8077" t="s">
        <v>45198</v>
      </c>
      <c r="U8077" t="s">
        <v>45198</v>
      </c>
      <c r="V8077" t="s">
        <v>45198</v>
      </c>
    </row>
    <row r="8078" spans="1:22" x14ac:dyDescent="0.3">
      <c r="A8078">
        <v>16132</v>
      </c>
      <c r="B8078" t="s">
        <v>22904</v>
      </c>
      <c r="C8078" t="s">
        <v>22905</v>
      </c>
      <c r="D8078">
        <v>18</v>
      </c>
      <c r="E8078">
        <v>20</v>
      </c>
      <c r="G8078">
        <v>10</v>
      </c>
      <c r="L8078" t="s">
        <v>12086</v>
      </c>
      <c r="M8078">
        <v>63</v>
      </c>
      <c r="N8078">
        <v>2</v>
      </c>
      <c r="T8078" t="s">
        <v>45199</v>
      </c>
      <c r="U8078" t="s">
        <v>45199</v>
      </c>
      <c r="V8078" t="s">
        <v>45199</v>
      </c>
    </row>
    <row r="8079" spans="1:22" x14ac:dyDescent="0.3">
      <c r="A8079">
        <v>16133</v>
      </c>
      <c r="B8079" t="s">
        <v>22906</v>
      </c>
      <c r="C8079" t="s">
        <v>22907</v>
      </c>
      <c r="D8079">
        <v>18</v>
      </c>
      <c r="E8079">
        <v>20</v>
      </c>
      <c r="G8079">
        <v>10</v>
      </c>
      <c r="L8079" t="s">
        <v>12086</v>
      </c>
      <c r="M8079">
        <v>63</v>
      </c>
      <c r="N8079">
        <v>2</v>
      </c>
      <c r="T8079" t="s">
        <v>45200</v>
      </c>
      <c r="U8079" t="s">
        <v>45200</v>
      </c>
      <c r="V8079" t="s">
        <v>45200</v>
      </c>
    </row>
    <row r="8080" spans="1:22" x14ac:dyDescent="0.3">
      <c r="A8080">
        <v>16134</v>
      </c>
      <c r="B8080" t="s">
        <v>22908</v>
      </c>
      <c r="C8080" t="s">
        <v>22909</v>
      </c>
      <c r="D8080">
        <v>18</v>
      </c>
      <c r="E8080">
        <v>20</v>
      </c>
      <c r="G8080">
        <v>10</v>
      </c>
      <c r="L8080" t="s">
        <v>12086</v>
      </c>
      <c r="M8080">
        <v>63</v>
      </c>
      <c r="N8080">
        <v>2</v>
      </c>
      <c r="T8080" t="s">
        <v>45201</v>
      </c>
      <c r="U8080" t="s">
        <v>45201</v>
      </c>
      <c r="V8080" t="s">
        <v>45201</v>
      </c>
    </row>
    <row r="8081" spans="1:22" x14ac:dyDescent="0.3">
      <c r="A8081">
        <v>16135</v>
      </c>
      <c r="B8081" t="s">
        <v>22910</v>
      </c>
      <c r="C8081" t="s">
        <v>22911</v>
      </c>
      <c r="D8081">
        <v>18</v>
      </c>
      <c r="E8081">
        <v>20</v>
      </c>
      <c r="G8081">
        <v>10</v>
      </c>
      <c r="L8081" t="s">
        <v>12086</v>
      </c>
      <c r="M8081">
        <v>63</v>
      </c>
      <c r="N8081">
        <v>2</v>
      </c>
      <c r="T8081" t="s">
        <v>45202</v>
      </c>
      <c r="U8081" t="s">
        <v>45202</v>
      </c>
      <c r="V8081" t="s">
        <v>45202</v>
      </c>
    </row>
    <row r="8082" spans="1:22" x14ac:dyDescent="0.3">
      <c r="A8082">
        <v>16185</v>
      </c>
      <c r="B8082" t="s">
        <v>22912</v>
      </c>
      <c r="C8082" t="s">
        <v>22913</v>
      </c>
      <c r="D8082">
        <v>18</v>
      </c>
      <c r="E8082">
        <v>20</v>
      </c>
      <c r="G8082">
        <v>10</v>
      </c>
      <c r="L8082" t="s">
        <v>12086</v>
      </c>
      <c r="M8082">
        <v>63</v>
      </c>
      <c r="N8082">
        <v>2</v>
      </c>
      <c r="T8082" t="s">
        <v>45203</v>
      </c>
      <c r="U8082" t="s">
        <v>45203</v>
      </c>
      <c r="V8082" t="s">
        <v>45203</v>
      </c>
    </row>
    <row r="8083" spans="1:22" x14ac:dyDescent="0.3">
      <c r="A8083">
        <v>16186</v>
      </c>
      <c r="B8083" t="s">
        <v>22914</v>
      </c>
      <c r="C8083" t="s">
        <v>22915</v>
      </c>
      <c r="D8083">
        <v>18</v>
      </c>
      <c r="E8083">
        <v>20</v>
      </c>
      <c r="G8083">
        <v>10</v>
      </c>
      <c r="L8083" t="s">
        <v>12086</v>
      </c>
      <c r="M8083">
        <v>63</v>
      </c>
      <c r="N8083">
        <v>2</v>
      </c>
      <c r="T8083" t="s">
        <v>45204</v>
      </c>
      <c r="U8083" t="s">
        <v>45204</v>
      </c>
      <c r="V8083" t="s">
        <v>45204</v>
      </c>
    </row>
    <row r="8084" spans="1:22" x14ac:dyDescent="0.3">
      <c r="A8084">
        <v>16192</v>
      </c>
      <c r="B8084" t="s">
        <v>22916</v>
      </c>
      <c r="C8084" t="s">
        <v>22917</v>
      </c>
      <c r="D8084">
        <v>18</v>
      </c>
      <c r="E8084">
        <v>20</v>
      </c>
      <c r="G8084">
        <v>10</v>
      </c>
      <c r="L8084" t="s">
        <v>12086</v>
      </c>
      <c r="M8084">
        <v>63</v>
      </c>
      <c r="N8084">
        <v>2</v>
      </c>
      <c r="T8084" t="s">
        <v>45205</v>
      </c>
      <c r="U8084" t="s">
        <v>45205</v>
      </c>
      <c r="V8084" t="s">
        <v>45205</v>
      </c>
    </row>
    <row r="8085" spans="1:22" x14ac:dyDescent="0.3">
      <c r="A8085">
        <v>16193</v>
      </c>
      <c r="B8085" t="s">
        <v>22918</v>
      </c>
      <c r="C8085" t="s">
        <v>22919</v>
      </c>
      <c r="D8085">
        <v>18</v>
      </c>
      <c r="E8085">
        <v>20</v>
      </c>
      <c r="G8085">
        <v>10</v>
      </c>
      <c r="L8085" t="s">
        <v>12086</v>
      </c>
      <c r="M8085">
        <v>63</v>
      </c>
      <c r="N8085">
        <v>2</v>
      </c>
      <c r="T8085" t="s">
        <v>45206</v>
      </c>
      <c r="U8085" t="s">
        <v>45206</v>
      </c>
      <c r="V8085" t="s">
        <v>45206</v>
      </c>
    </row>
    <row r="8086" spans="1:22" x14ac:dyDescent="0.3">
      <c r="A8086">
        <v>16194</v>
      </c>
      <c r="B8086" t="s">
        <v>22920</v>
      </c>
      <c r="C8086" t="s">
        <v>22921</v>
      </c>
      <c r="D8086">
        <v>18</v>
      </c>
      <c r="E8086">
        <v>20</v>
      </c>
      <c r="G8086">
        <v>10</v>
      </c>
      <c r="L8086" t="s">
        <v>12086</v>
      </c>
      <c r="M8086">
        <v>63</v>
      </c>
      <c r="N8086">
        <v>2</v>
      </c>
      <c r="T8086" t="s">
        <v>45207</v>
      </c>
      <c r="U8086" t="s">
        <v>45207</v>
      </c>
      <c r="V8086" t="s">
        <v>45207</v>
      </c>
    </row>
    <row r="8087" spans="1:22" x14ac:dyDescent="0.3">
      <c r="A8087">
        <v>16195</v>
      </c>
      <c r="B8087" t="s">
        <v>22922</v>
      </c>
      <c r="C8087" t="s">
        <v>22923</v>
      </c>
      <c r="D8087">
        <v>18</v>
      </c>
      <c r="E8087">
        <v>20</v>
      </c>
      <c r="G8087">
        <v>10</v>
      </c>
      <c r="L8087" t="s">
        <v>12086</v>
      </c>
      <c r="M8087">
        <v>63</v>
      </c>
      <c r="N8087">
        <v>2</v>
      </c>
      <c r="T8087" t="s">
        <v>12087</v>
      </c>
      <c r="U8087" t="s">
        <v>12087</v>
      </c>
      <c r="V8087" t="s">
        <v>12087</v>
      </c>
    </row>
    <row r="8088" spans="1:22" x14ac:dyDescent="0.3">
      <c r="A8088">
        <v>16226</v>
      </c>
      <c r="B8088" t="s">
        <v>22924</v>
      </c>
      <c r="C8088" t="s">
        <v>22925</v>
      </c>
      <c r="D8088">
        <v>18</v>
      </c>
      <c r="E8088">
        <v>20</v>
      </c>
      <c r="G8088">
        <v>10</v>
      </c>
      <c r="L8088" t="s">
        <v>12086</v>
      </c>
      <c r="M8088">
        <v>63</v>
      </c>
      <c r="N8088">
        <v>2</v>
      </c>
      <c r="T8088" t="s">
        <v>45208</v>
      </c>
      <c r="U8088" t="s">
        <v>45208</v>
      </c>
      <c r="V8088" t="s">
        <v>45208</v>
      </c>
    </row>
    <row r="8089" spans="1:22" x14ac:dyDescent="0.3">
      <c r="A8089">
        <v>16227</v>
      </c>
      <c r="B8089" t="s">
        <v>22926</v>
      </c>
      <c r="C8089" t="s">
        <v>22927</v>
      </c>
      <c r="D8089">
        <v>18</v>
      </c>
      <c r="E8089">
        <v>20</v>
      </c>
      <c r="G8089">
        <v>10</v>
      </c>
      <c r="L8089" t="s">
        <v>12086</v>
      </c>
      <c r="M8089">
        <v>63</v>
      </c>
      <c r="N8089">
        <v>2</v>
      </c>
      <c r="T8089" t="s">
        <v>45209</v>
      </c>
      <c r="U8089" t="s">
        <v>45209</v>
      </c>
      <c r="V8089" t="s">
        <v>45209</v>
      </c>
    </row>
    <row r="8090" spans="1:22" x14ac:dyDescent="0.3">
      <c r="A8090">
        <v>16228</v>
      </c>
      <c r="B8090" t="s">
        <v>22928</v>
      </c>
      <c r="C8090" t="s">
        <v>22929</v>
      </c>
      <c r="D8090">
        <v>18</v>
      </c>
      <c r="E8090">
        <v>20</v>
      </c>
      <c r="G8090">
        <v>10</v>
      </c>
      <c r="L8090" t="s">
        <v>12086</v>
      </c>
      <c r="M8090">
        <v>63</v>
      </c>
      <c r="N8090">
        <v>2</v>
      </c>
      <c r="T8090" t="s">
        <v>45210</v>
      </c>
      <c r="U8090" t="s">
        <v>45210</v>
      </c>
      <c r="V8090" t="s">
        <v>45210</v>
      </c>
    </row>
    <row r="8091" spans="1:22" x14ac:dyDescent="0.3">
      <c r="A8091">
        <v>16229</v>
      </c>
      <c r="B8091" t="s">
        <v>22930</v>
      </c>
      <c r="C8091" t="s">
        <v>22931</v>
      </c>
      <c r="D8091">
        <v>18</v>
      </c>
      <c r="E8091">
        <v>20</v>
      </c>
      <c r="G8091">
        <v>10</v>
      </c>
      <c r="L8091" t="s">
        <v>12086</v>
      </c>
      <c r="M8091">
        <v>63</v>
      </c>
      <c r="N8091">
        <v>2</v>
      </c>
      <c r="T8091" t="s">
        <v>45211</v>
      </c>
      <c r="U8091" t="s">
        <v>45211</v>
      </c>
      <c r="V8091" t="s">
        <v>45211</v>
      </c>
    </row>
    <row r="8092" spans="1:22" x14ac:dyDescent="0.3">
      <c r="A8092">
        <v>16230</v>
      </c>
      <c r="B8092" t="s">
        <v>22932</v>
      </c>
      <c r="C8092" t="s">
        <v>22933</v>
      </c>
      <c r="D8092">
        <v>18</v>
      </c>
      <c r="E8092">
        <v>20</v>
      </c>
      <c r="G8092">
        <v>10</v>
      </c>
      <c r="L8092" t="s">
        <v>12086</v>
      </c>
      <c r="M8092">
        <v>63</v>
      </c>
      <c r="N8092">
        <v>2</v>
      </c>
      <c r="T8092" t="s">
        <v>45212</v>
      </c>
      <c r="U8092" t="s">
        <v>45212</v>
      </c>
      <c r="V8092" t="s">
        <v>45212</v>
      </c>
    </row>
    <row r="8093" spans="1:22" x14ac:dyDescent="0.3">
      <c r="A8093">
        <v>16231</v>
      </c>
      <c r="B8093" t="s">
        <v>22934</v>
      </c>
      <c r="C8093" t="s">
        <v>22935</v>
      </c>
      <c r="D8093">
        <v>18</v>
      </c>
      <c r="E8093">
        <v>20</v>
      </c>
      <c r="G8093">
        <v>10</v>
      </c>
      <c r="L8093" t="s">
        <v>12086</v>
      </c>
      <c r="M8093">
        <v>63</v>
      </c>
      <c r="N8093">
        <v>2</v>
      </c>
      <c r="T8093" t="s">
        <v>45213</v>
      </c>
      <c r="U8093" t="s">
        <v>45213</v>
      </c>
      <c r="V8093" t="s">
        <v>45213</v>
      </c>
    </row>
    <row r="8094" spans="1:22" x14ac:dyDescent="0.3">
      <c r="A8094">
        <v>16232</v>
      </c>
      <c r="B8094" t="s">
        <v>22936</v>
      </c>
      <c r="C8094" t="s">
        <v>22937</v>
      </c>
      <c r="D8094">
        <v>18</v>
      </c>
      <c r="E8094">
        <v>20</v>
      </c>
      <c r="G8094">
        <v>10</v>
      </c>
      <c r="L8094" t="s">
        <v>12086</v>
      </c>
      <c r="M8094">
        <v>63</v>
      </c>
      <c r="N8094">
        <v>2</v>
      </c>
      <c r="T8094" t="s">
        <v>45214</v>
      </c>
      <c r="U8094" t="s">
        <v>45214</v>
      </c>
      <c r="V8094" t="s">
        <v>45214</v>
      </c>
    </row>
    <row r="8095" spans="1:22" x14ac:dyDescent="0.3">
      <c r="A8095">
        <v>16235</v>
      </c>
      <c r="B8095" t="s">
        <v>22938</v>
      </c>
      <c r="C8095" t="s">
        <v>22939</v>
      </c>
      <c r="D8095">
        <v>18</v>
      </c>
      <c r="E8095">
        <v>20</v>
      </c>
      <c r="G8095">
        <v>10</v>
      </c>
      <c r="L8095" t="s">
        <v>12086</v>
      </c>
      <c r="M8095">
        <v>63</v>
      </c>
      <c r="N8095">
        <v>2</v>
      </c>
      <c r="T8095" t="s">
        <v>45215</v>
      </c>
      <c r="U8095" t="s">
        <v>45215</v>
      </c>
      <c r="V8095" t="s">
        <v>45215</v>
      </c>
    </row>
    <row r="8096" spans="1:22" x14ac:dyDescent="0.3">
      <c r="A8096">
        <v>16236</v>
      </c>
      <c r="B8096" t="s">
        <v>22940</v>
      </c>
      <c r="C8096" t="s">
        <v>22941</v>
      </c>
      <c r="D8096">
        <v>18</v>
      </c>
      <c r="E8096">
        <v>20</v>
      </c>
      <c r="G8096">
        <v>10</v>
      </c>
      <c r="L8096" t="s">
        <v>12086</v>
      </c>
      <c r="M8096">
        <v>63</v>
      </c>
      <c r="N8096">
        <v>2</v>
      </c>
      <c r="T8096" t="s">
        <v>45216</v>
      </c>
      <c r="U8096" t="s">
        <v>45216</v>
      </c>
      <c r="V8096" t="s">
        <v>45216</v>
      </c>
    </row>
    <row r="8097" spans="1:22" x14ac:dyDescent="0.3">
      <c r="A8097">
        <v>16237</v>
      </c>
      <c r="B8097" t="s">
        <v>22942</v>
      </c>
      <c r="C8097" t="s">
        <v>22943</v>
      </c>
      <c r="D8097">
        <v>18</v>
      </c>
      <c r="E8097">
        <v>20</v>
      </c>
      <c r="G8097">
        <v>10</v>
      </c>
      <c r="L8097" t="s">
        <v>12086</v>
      </c>
      <c r="M8097">
        <v>63</v>
      </c>
      <c r="N8097">
        <v>2</v>
      </c>
      <c r="T8097" t="s">
        <v>45217</v>
      </c>
      <c r="U8097" t="s">
        <v>45217</v>
      </c>
      <c r="V8097" t="s">
        <v>45217</v>
      </c>
    </row>
    <row r="8098" spans="1:22" x14ac:dyDescent="0.3">
      <c r="A8098">
        <v>16238</v>
      </c>
      <c r="B8098" t="s">
        <v>22944</v>
      </c>
      <c r="C8098" t="s">
        <v>22945</v>
      </c>
      <c r="D8098">
        <v>18</v>
      </c>
      <c r="E8098">
        <v>20</v>
      </c>
      <c r="G8098">
        <v>10</v>
      </c>
      <c r="L8098" t="s">
        <v>12086</v>
      </c>
      <c r="M8098">
        <v>63</v>
      </c>
      <c r="N8098">
        <v>2</v>
      </c>
      <c r="T8098" t="s">
        <v>45218</v>
      </c>
      <c r="U8098" t="s">
        <v>45218</v>
      </c>
      <c r="V8098" t="s">
        <v>45218</v>
      </c>
    </row>
    <row r="8099" spans="1:22" x14ac:dyDescent="0.3">
      <c r="A8099">
        <v>16239</v>
      </c>
      <c r="B8099" t="s">
        <v>22946</v>
      </c>
      <c r="C8099" t="s">
        <v>22947</v>
      </c>
      <c r="D8099">
        <v>18</v>
      </c>
      <c r="E8099">
        <v>20</v>
      </c>
      <c r="G8099">
        <v>10</v>
      </c>
      <c r="L8099" t="s">
        <v>12086</v>
      </c>
      <c r="M8099">
        <v>63</v>
      </c>
      <c r="N8099">
        <v>2</v>
      </c>
      <c r="T8099" t="s">
        <v>45219</v>
      </c>
      <c r="U8099" t="s">
        <v>45219</v>
      </c>
      <c r="V8099" t="s">
        <v>45219</v>
      </c>
    </row>
    <row r="8100" spans="1:22" x14ac:dyDescent="0.3">
      <c r="A8100">
        <v>16244</v>
      </c>
      <c r="B8100" t="s">
        <v>22948</v>
      </c>
      <c r="C8100" t="s">
        <v>22949</v>
      </c>
      <c r="D8100">
        <v>18</v>
      </c>
      <c r="E8100">
        <v>20</v>
      </c>
      <c r="G8100">
        <v>10</v>
      </c>
      <c r="L8100" t="s">
        <v>12086</v>
      </c>
      <c r="M8100">
        <v>63</v>
      </c>
      <c r="N8100">
        <v>2</v>
      </c>
      <c r="T8100" t="s">
        <v>45220</v>
      </c>
      <c r="U8100" t="s">
        <v>45220</v>
      </c>
      <c r="V8100" t="s">
        <v>45220</v>
      </c>
    </row>
    <row r="8101" spans="1:22" x14ac:dyDescent="0.3">
      <c r="A8101">
        <v>16245</v>
      </c>
      <c r="B8101" t="s">
        <v>22950</v>
      </c>
      <c r="C8101" t="s">
        <v>22951</v>
      </c>
      <c r="D8101">
        <v>2</v>
      </c>
      <c r="E8101">
        <v>20</v>
      </c>
      <c r="G8101">
        <v>10</v>
      </c>
      <c r="L8101" t="s">
        <v>12086</v>
      </c>
      <c r="M8101">
        <v>63</v>
      </c>
      <c r="N8101">
        <v>2</v>
      </c>
      <c r="T8101" t="s">
        <v>22952</v>
      </c>
      <c r="U8101" t="s">
        <v>22952</v>
      </c>
      <c r="V8101" t="s">
        <v>22952</v>
      </c>
    </row>
    <row r="8102" spans="1:22" x14ac:dyDescent="0.3">
      <c r="A8102">
        <v>16246</v>
      </c>
      <c r="B8102" t="s">
        <v>22953</v>
      </c>
      <c r="C8102" t="s">
        <v>22954</v>
      </c>
      <c r="D8102">
        <v>18</v>
      </c>
      <c r="E8102">
        <v>20</v>
      </c>
      <c r="G8102">
        <v>10</v>
      </c>
      <c r="L8102" t="s">
        <v>12086</v>
      </c>
      <c r="M8102">
        <v>63</v>
      </c>
      <c r="N8102">
        <v>2</v>
      </c>
      <c r="T8102" t="s">
        <v>45221</v>
      </c>
      <c r="U8102" t="s">
        <v>45221</v>
      </c>
      <c r="V8102" t="s">
        <v>45221</v>
      </c>
    </row>
    <row r="8103" spans="1:22" x14ac:dyDescent="0.3">
      <c r="A8103">
        <v>16247</v>
      </c>
      <c r="B8103" t="s">
        <v>22955</v>
      </c>
      <c r="C8103" t="s">
        <v>22956</v>
      </c>
      <c r="D8103">
        <v>18</v>
      </c>
      <c r="E8103">
        <v>20</v>
      </c>
      <c r="G8103">
        <v>10</v>
      </c>
      <c r="L8103" t="s">
        <v>12086</v>
      </c>
      <c r="M8103">
        <v>63</v>
      </c>
      <c r="N8103">
        <v>2</v>
      </c>
      <c r="T8103" t="s">
        <v>45222</v>
      </c>
      <c r="U8103" t="s">
        <v>45222</v>
      </c>
      <c r="V8103" t="s">
        <v>45222</v>
      </c>
    </row>
    <row r="8104" spans="1:22" x14ac:dyDescent="0.3">
      <c r="A8104">
        <v>16248</v>
      </c>
      <c r="B8104" t="s">
        <v>22957</v>
      </c>
      <c r="C8104" t="s">
        <v>22958</v>
      </c>
      <c r="D8104">
        <v>18</v>
      </c>
      <c r="E8104">
        <v>20</v>
      </c>
      <c r="G8104">
        <v>10</v>
      </c>
      <c r="L8104" t="s">
        <v>12086</v>
      </c>
      <c r="M8104">
        <v>63</v>
      </c>
      <c r="N8104">
        <v>2</v>
      </c>
      <c r="T8104" t="s">
        <v>45223</v>
      </c>
      <c r="U8104" t="s">
        <v>45223</v>
      </c>
      <c r="V8104" t="s">
        <v>45223</v>
      </c>
    </row>
    <row r="8105" spans="1:22" x14ac:dyDescent="0.3">
      <c r="A8105">
        <v>16249</v>
      </c>
      <c r="B8105" t="s">
        <v>22959</v>
      </c>
      <c r="C8105" t="s">
        <v>22960</v>
      </c>
      <c r="D8105">
        <v>2</v>
      </c>
      <c r="E8105">
        <v>0</v>
      </c>
      <c r="G8105">
        <v>0</v>
      </c>
      <c r="L8105" t="s">
        <v>12086</v>
      </c>
      <c r="M8105">
        <v>63</v>
      </c>
      <c r="N8105">
        <v>2</v>
      </c>
      <c r="T8105" t="s">
        <v>12087</v>
      </c>
      <c r="U8105" t="s">
        <v>12087</v>
      </c>
      <c r="V8105" t="s">
        <v>12087</v>
      </c>
    </row>
    <row r="8106" spans="1:22" x14ac:dyDescent="0.3">
      <c r="A8106">
        <v>16250</v>
      </c>
      <c r="B8106" t="s">
        <v>22961</v>
      </c>
      <c r="C8106" t="s">
        <v>22962</v>
      </c>
      <c r="D8106">
        <v>18</v>
      </c>
      <c r="E8106">
        <v>10</v>
      </c>
      <c r="G8106">
        <v>0</v>
      </c>
      <c r="K8106">
        <v>0</v>
      </c>
      <c r="L8106" t="s">
        <v>12086</v>
      </c>
      <c r="M8106">
        <v>63</v>
      </c>
      <c r="N8106">
        <v>2</v>
      </c>
      <c r="Q8106">
        <v>1</v>
      </c>
      <c r="T8106" t="s">
        <v>45224</v>
      </c>
      <c r="U8106" t="s">
        <v>45224</v>
      </c>
      <c r="V8106" t="s">
        <v>45224</v>
      </c>
    </row>
    <row r="8107" spans="1:22" x14ac:dyDescent="0.3">
      <c r="A8107">
        <v>16251</v>
      </c>
      <c r="B8107" t="s">
        <v>22963</v>
      </c>
      <c r="C8107" t="s">
        <v>22964</v>
      </c>
      <c r="D8107">
        <v>18</v>
      </c>
      <c r="E8107">
        <v>20</v>
      </c>
      <c r="G8107">
        <v>10</v>
      </c>
      <c r="L8107" t="s">
        <v>12086</v>
      </c>
      <c r="M8107">
        <v>63</v>
      </c>
      <c r="N8107">
        <v>2</v>
      </c>
      <c r="T8107" t="s">
        <v>45225</v>
      </c>
      <c r="U8107" t="s">
        <v>45225</v>
      </c>
      <c r="V8107" t="s">
        <v>45225</v>
      </c>
    </row>
    <row r="8108" spans="1:22" x14ac:dyDescent="0.3">
      <c r="A8108">
        <v>16252</v>
      </c>
      <c r="B8108" t="s">
        <v>22965</v>
      </c>
      <c r="C8108" t="s">
        <v>22966</v>
      </c>
      <c r="D8108">
        <v>18</v>
      </c>
      <c r="E8108">
        <v>20</v>
      </c>
      <c r="G8108">
        <v>10</v>
      </c>
      <c r="L8108" t="s">
        <v>12086</v>
      </c>
      <c r="M8108">
        <v>63</v>
      </c>
      <c r="N8108">
        <v>2</v>
      </c>
      <c r="T8108" t="s">
        <v>45226</v>
      </c>
      <c r="U8108" t="s">
        <v>45226</v>
      </c>
      <c r="V8108" t="s">
        <v>45226</v>
      </c>
    </row>
    <row r="8109" spans="1:22" x14ac:dyDescent="0.3">
      <c r="A8109">
        <v>16253</v>
      </c>
      <c r="B8109" t="s">
        <v>22967</v>
      </c>
      <c r="C8109" t="s">
        <v>22968</v>
      </c>
      <c r="D8109">
        <v>2</v>
      </c>
      <c r="E8109">
        <v>20</v>
      </c>
      <c r="G8109">
        <v>10</v>
      </c>
      <c r="L8109" t="s">
        <v>12086</v>
      </c>
      <c r="M8109">
        <v>63</v>
      </c>
      <c r="N8109">
        <v>2</v>
      </c>
      <c r="T8109" t="s">
        <v>12087</v>
      </c>
      <c r="U8109" t="s">
        <v>12087</v>
      </c>
      <c r="V8109" t="s">
        <v>12087</v>
      </c>
    </row>
    <row r="8110" spans="1:22" x14ac:dyDescent="0.3">
      <c r="A8110">
        <v>16254</v>
      </c>
      <c r="B8110" t="s">
        <v>22969</v>
      </c>
      <c r="C8110" t="s">
        <v>22970</v>
      </c>
      <c r="D8110">
        <v>2</v>
      </c>
      <c r="E8110">
        <v>20</v>
      </c>
      <c r="G8110">
        <v>10</v>
      </c>
      <c r="L8110" t="s">
        <v>12086</v>
      </c>
      <c r="M8110">
        <v>63</v>
      </c>
      <c r="N8110">
        <v>2</v>
      </c>
      <c r="T8110" t="s">
        <v>12087</v>
      </c>
      <c r="U8110" t="s">
        <v>12087</v>
      </c>
      <c r="V8110" t="s">
        <v>12087</v>
      </c>
    </row>
    <row r="8111" spans="1:22" x14ac:dyDescent="0.3">
      <c r="A8111">
        <v>16257</v>
      </c>
      <c r="B8111" t="s">
        <v>22971</v>
      </c>
      <c r="C8111" t="s">
        <v>22972</v>
      </c>
      <c r="D8111">
        <v>2</v>
      </c>
      <c r="E8111">
        <v>20</v>
      </c>
      <c r="G8111">
        <v>10</v>
      </c>
      <c r="L8111" t="s">
        <v>12086</v>
      </c>
      <c r="M8111">
        <v>63</v>
      </c>
      <c r="N8111">
        <v>2</v>
      </c>
      <c r="T8111" t="s">
        <v>22973</v>
      </c>
      <c r="U8111" t="s">
        <v>22973</v>
      </c>
      <c r="V8111" t="s">
        <v>22973</v>
      </c>
    </row>
    <row r="8112" spans="1:22" x14ac:dyDescent="0.3">
      <c r="A8112">
        <v>16258</v>
      </c>
      <c r="B8112" t="s">
        <v>22974</v>
      </c>
      <c r="C8112" t="s">
        <v>22975</v>
      </c>
      <c r="D8112">
        <v>2</v>
      </c>
      <c r="E8112">
        <v>20</v>
      </c>
      <c r="G8112">
        <v>10</v>
      </c>
      <c r="L8112" t="s">
        <v>12086</v>
      </c>
      <c r="M8112">
        <v>63</v>
      </c>
      <c r="N8112">
        <v>2</v>
      </c>
      <c r="T8112" t="s">
        <v>45227</v>
      </c>
      <c r="U8112" t="s">
        <v>45227</v>
      </c>
      <c r="V8112" t="s">
        <v>45227</v>
      </c>
    </row>
    <row r="8113" spans="1:22" x14ac:dyDescent="0.3">
      <c r="A8113">
        <v>16259</v>
      </c>
      <c r="B8113" t="s">
        <v>22976</v>
      </c>
      <c r="C8113" t="s">
        <v>22977</v>
      </c>
      <c r="D8113">
        <v>2</v>
      </c>
      <c r="E8113">
        <v>20</v>
      </c>
      <c r="G8113">
        <v>10</v>
      </c>
      <c r="L8113" t="s">
        <v>12086</v>
      </c>
      <c r="M8113">
        <v>63</v>
      </c>
      <c r="N8113">
        <v>2</v>
      </c>
      <c r="T8113" t="s">
        <v>45228</v>
      </c>
      <c r="U8113" t="s">
        <v>45228</v>
      </c>
      <c r="V8113" t="s">
        <v>45228</v>
      </c>
    </row>
    <row r="8114" spans="1:22" x14ac:dyDescent="0.3">
      <c r="A8114">
        <v>16260</v>
      </c>
      <c r="B8114" t="s">
        <v>22978</v>
      </c>
      <c r="C8114" t="s">
        <v>22979</v>
      </c>
      <c r="D8114">
        <v>2</v>
      </c>
      <c r="E8114">
        <v>20</v>
      </c>
      <c r="G8114">
        <v>10</v>
      </c>
      <c r="L8114" t="s">
        <v>12086</v>
      </c>
      <c r="M8114">
        <v>63</v>
      </c>
      <c r="N8114">
        <v>2</v>
      </c>
      <c r="T8114" t="s">
        <v>45229</v>
      </c>
      <c r="U8114" t="s">
        <v>45229</v>
      </c>
      <c r="V8114" t="s">
        <v>45229</v>
      </c>
    </row>
    <row r="8115" spans="1:22" x14ac:dyDescent="0.3">
      <c r="A8115">
        <v>16261</v>
      </c>
      <c r="B8115" t="s">
        <v>22980</v>
      </c>
      <c r="C8115" t="s">
        <v>22981</v>
      </c>
      <c r="D8115">
        <v>2</v>
      </c>
      <c r="E8115">
        <v>20</v>
      </c>
      <c r="G8115">
        <v>10</v>
      </c>
      <c r="L8115" t="s">
        <v>12086</v>
      </c>
      <c r="M8115">
        <v>63</v>
      </c>
      <c r="N8115">
        <v>2</v>
      </c>
      <c r="T8115" t="s">
        <v>45230</v>
      </c>
      <c r="U8115" t="s">
        <v>45230</v>
      </c>
      <c r="V8115" t="s">
        <v>45230</v>
      </c>
    </row>
    <row r="8116" spans="1:22" x14ac:dyDescent="0.3">
      <c r="A8116">
        <v>16262</v>
      </c>
      <c r="B8116" t="s">
        <v>22982</v>
      </c>
      <c r="C8116" t="s">
        <v>22975</v>
      </c>
      <c r="D8116">
        <v>2</v>
      </c>
      <c r="E8116">
        <v>20</v>
      </c>
      <c r="G8116">
        <v>10</v>
      </c>
      <c r="L8116" t="s">
        <v>12086</v>
      </c>
      <c r="M8116">
        <v>63</v>
      </c>
      <c r="N8116">
        <v>2</v>
      </c>
      <c r="T8116" t="s">
        <v>45227</v>
      </c>
      <c r="U8116" t="s">
        <v>45227</v>
      </c>
      <c r="V8116" t="s">
        <v>45227</v>
      </c>
    </row>
    <row r="8117" spans="1:22" x14ac:dyDescent="0.3">
      <c r="A8117">
        <v>16263</v>
      </c>
      <c r="B8117" t="s">
        <v>22983</v>
      </c>
      <c r="C8117" t="s">
        <v>22977</v>
      </c>
      <c r="D8117">
        <v>2</v>
      </c>
      <c r="E8117">
        <v>20</v>
      </c>
      <c r="G8117">
        <v>10</v>
      </c>
      <c r="L8117" t="s">
        <v>12086</v>
      </c>
      <c r="M8117">
        <v>63</v>
      </c>
      <c r="N8117">
        <v>2</v>
      </c>
      <c r="T8117" t="s">
        <v>45228</v>
      </c>
      <c r="U8117" t="s">
        <v>45228</v>
      </c>
      <c r="V8117" t="s">
        <v>45228</v>
      </c>
    </row>
    <row r="8118" spans="1:22" x14ac:dyDescent="0.3">
      <c r="A8118">
        <v>16264</v>
      </c>
      <c r="B8118" t="s">
        <v>22984</v>
      </c>
      <c r="C8118" t="s">
        <v>22979</v>
      </c>
      <c r="D8118">
        <v>2</v>
      </c>
      <c r="E8118">
        <v>20</v>
      </c>
      <c r="G8118">
        <v>10</v>
      </c>
      <c r="L8118" t="s">
        <v>12086</v>
      </c>
      <c r="M8118">
        <v>63</v>
      </c>
      <c r="N8118">
        <v>2</v>
      </c>
      <c r="T8118" t="s">
        <v>45229</v>
      </c>
      <c r="U8118" t="s">
        <v>45229</v>
      </c>
      <c r="V8118" t="s">
        <v>45229</v>
      </c>
    </row>
    <row r="8119" spans="1:22" x14ac:dyDescent="0.3">
      <c r="A8119">
        <v>16265</v>
      </c>
      <c r="B8119" t="s">
        <v>22985</v>
      </c>
      <c r="C8119" t="s">
        <v>22981</v>
      </c>
      <c r="D8119">
        <v>2</v>
      </c>
      <c r="E8119">
        <v>20</v>
      </c>
      <c r="G8119">
        <v>10</v>
      </c>
      <c r="L8119" t="s">
        <v>12086</v>
      </c>
      <c r="M8119">
        <v>63</v>
      </c>
      <c r="N8119">
        <v>2</v>
      </c>
      <c r="T8119" t="s">
        <v>45230</v>
      </c>
      <c r="U8119" t="s">
        <v>45230</v>
      </c>
      <c r="V8119" t="s">
        <v>45230</v>
      </c>
    </row>
    <row r="8120" spans="1:22" x14ac:dyDescent="0.3">
      <c r="A8120">
        <v>16266</v>
      </c>
      <c r="B8120" t="s">
        <v>22986</v>
      </c>
      <c r="C8120" t="s">
        <v>22987</v>
      </c>
      <c r="D8120">
        <v>18</v>
      </c>
      <c r="E8120">
        <v>10</v>
      </c>
      <c r="G8120">
        <v>10</v>
      </c>
      <c r="K8120">
        <v>0</v>
      </c>
      <c r="L8120" t="s">
        <v>12086</v>
      </c>
      <c r="M8120">
        <v>63</v>
      </c>
      <c r="N8120">
        <v>2</v>
      </c>
      <c r="Q8120">
        <v>1</v>
      </c>
      <c r="T8120" t="s">
        <v>45231</v>
      </c>
      <c r="U8120" t="s">
        <v>45231</v>
      </c>
      <c r="V8120" t="s">
        <v>45231</v>
      </c>
    </row>
    <row r="8121" spans="1:22" x14ac:dyDescent="0.3">
      <c r="A8121">
        <v>16267</v>
      </c>
      <c r="B8121" t="s">
        <v>22988</v>
      </c>
      <c r="C8121" t="s">
        <v>22989</v>
      </c>
      <c r="D8121">
        <v>2</v>
      </c>
      <c r="E8121">
        <v>20</v>
      </c>
      <c r="F8121">
        <v>10</v>
      </c>
      <c r="G8121">
        <v>1</v>
      </c>
      <c r="L8121" t="s">
        <v>12086</v>
      </c>
      <c r="M8121">
        <v>63</v>
      </c>
      <c r="N8121">
        <v>2</v>
      </c>
      <c r="T8121" t="s">
        <v>45232</v>
      </c>
      <c r="U8121" t="s">
        <v>45232</v>
      </c>
      <c r="V8121" t="s">
        <v>45232</v>
      </c>
    </row>
    <row r="8122" spans="1:22" x14ac:dyDescent="0.3">
      <c r="A8122">
        <v>16268</v>
      </c>
      <c r="B8122" t="s">
        <v>22990</v>
      </c>
      <c r="C8122" t="s">
        <v>22991</v>
      </c>
      <c r="D8122">
        <v>2</v>
      </c>
      <c r="E8122">
        <v>20</v>
      </c>
      <c r="F8122">
        <v>10</v>
      </c>
      <c r="G8122">
        <v>1</v>
      </c>
      <c r="L8122" t="s">
        <v>12086</v>
      </c>
      <c r="M8122">
        <v>63</v>
      </c>
      <c r="N8122">
        <v>2</v>
      </c>
      <c r="T8122" t="s">
        <v>45233</v>
      </c>
      <c r="U8122" t="s">
        <v>45233</v>
      </c>
      <c r="V8122" t="s">
        <v>45233</v>
      </c>
    </row>
    <row r="8123" spans="1:22" x14ac:dyDescent="0.3">
      <c r="A8123">
        <v>16269</v>
      </c>
      <c r="B8123" t="s">
        <v>22992</v>
      </c>
      <c r="C8123" t="s">
        <v>22993</v>
      </c>
      <c r="D8123">
        <v>18</v>
      </c>
      <c r="E8123">
        <v>20</v>
      </c>
      <c r="G8123">
        <v>10</v>
      </c>
      <c r="L8123" t="s">
        <v>12086</v>
      </c>
      <c r="M8123">
        <v>63</v>
      </c>
      <c r="N8123">
        <v>2</v>
      </c>
      <c r="T8123" t="s">
        <v>45234</v>
      </c>
      <c r="U8123" t="s">
        <v>45234</v>
      </c>
      <c r="V8123" t="s">
        <v>45234</v>
      </c>
    </row>
    <row r="8124" spans="1:22" x14ac:dyDescent="0.3">
      <c r="A8124">
        <v>16270</v>
      </c>
      <c r="B8124" t="s">
        <v>22994</v>
      </c>
      <c r="C8124" t="s">
        <v>22995</v>
      </c>
      <c r="D8124">
        <v>18</v>
      </c>
      <c r="E8124">
        <v>20</v>
      </c>
      <c r="G8124">
        <v>10</v>
      </c>
      <c r="L8124" t="s">
        <v>12086</v>
      </c>
      <c r="M8124">
        <v>63</v>
      </c>
      <c r="N8124">
        <v>2</v>
      </c>
      <c r="T8124" t="s">
        <v>45235</v>
      </c>
      <c r="U8124" t="s">
        <v>45235</v>
      </c>
      <c r="V8124" t="s">
        <v>45235</v>
      </c>
    </row>
    <row r="8125" spans="1:22" x14ac:dyDescent="0.3">
      <c r="A8125">
        <v>16304</v>
      </c>
      <c r="B8125" t="s">
        <v>22996</v>
      </c>
      <c r="C8125" t="s">
        <v>22997</v>
      </c>
      <c r="D8125">
        <v>2</v>
      </c>
      <c r="E8125">
        <v>20</v>
      </c>
      <c r="G8125">
        <v>10</v>
      </c>
      <c r="L8125" t="s">
        <v>12086</v>
      </c>
      <c r="M8125">
        <v>63</v>
      </c>
      <c r="N8125">
        <v>2</v>
      </c>
      <c r="T8125" t="s">
        <v>22998</v>
      </c>
      <c r="U8125" t="s">
        <v>22998</v>
      </c>
      <c r="V8125" t="s">
        <v>22998</v>
      </c>
    </row>
    <row r="8126" spans="1:22" x14ac:dyDescent="0.3">
      <c r="A8126">
        <v>16305</v>
      </c>
      <c r="B8126" t="s">
        <v>22999</v>
      </c>
      <c r="C8126" t="s">
        <v>23000</v>
      </c>
      <c r="D8126">
        <v>18</v>
      </c>
      <c r="E8126">
        <v>20</v>
      </c>
      <c r="G8126">
        <v>10</v>
      </c>
      <c r="L8126" t="s">
        <v>12086</v>
      </c>
      <c r="M8126">
        <v>63</v>
      </c>
      <c r="N8126">
        <v>2</v>
      </c>
      <c r="T8126" t="s">
        <v>45236</v>
      </c>
      <c r="U8126" t="s">
        <v>45236</v>
      </c>
      <c r="V8126" t="s">
        <v>45236</v>
      </c>
    </row>
    <row r="8127" spans="1:22" x14ac:dyDescent="0.3">
      <c r="A8127">
        <v>16306</v>
      </c>
      <c r="B8127" t="s">
        <v>23001</v>
      </c>
      <c r="C8127" t="s">
        <v>23002</v>
      </c>
      <c r="D8127">
        <v>18</v>
      </c>
      <c r="E8127">
        <v>20</v>
      </c>
      <c r="G8127">
        <v>10</v>
      </c>
      <c r="L8127" t="s">
        <v>12086</v>
      </c>
      <c r="M8127">
        <v>63</v>
      </c>
      <c r="N8127">
        <v>2</v>
      </c>
      <c r="T8127" t="s">
        <v>45236</v>
      </c>
      <c r="U8127" t="s">
        <v>45236</v>
      </c>
      <c r="V8127" t="s">
        <v>45236</v>
      </c>
    </row>
    <row r="8128" spans="1:22" x14ac:dyDescent="0.3">
      <c r="A8128">
        <v>16307</v>
      </c>
      <c r="B8128" t="s">
        <v>23003</v>
      </c>
      <c r="C8128" t="s">
        <v>23004</v>
      </c>
      <c r="D8128">
        <v>18</v>
      </c>
      <c r="E8128">
        <v>20</v>
      </c>
      <c r="G8128">
        <v>10</v>
      </c>
      <c r="L8128" t="s">
        <v>12086</v>
      </c>
      <c r="M8128">
        <v>63</v>
      </c>
      <c r="N8128">
        <v>2</v>
      </c>
      <c r="T8128" t="s">
        <v>45237</v>
      </c>
      <c r="U8128" t="s">
        <v>45237</v>
      </c>
      <c r="V8128" t="s">
        <v>45237</v>
      </c>
    </row>
    <row r="8129" spans="1:22" x14ac:dyDescent="0.3">
      <c r="A8129">
        <v>16308</v>
      </c>
      <c r="B8129" t="s">
        <v>23005</v>
      </c>
      <c r="C8129" t="s">
        <v>23006</v>
      </c>
      <c r="D8129">
        <v>18</v>
      </c>
      <c r="E8129">
        <v>20</v>
      </c>
      <c r="G8129">
        <v>10</v>
      </c>
      <c r="L8129" t="s">
        <v>12086</v>
      </c>
      <c r="M8129">
        <v>63</v>
      </c>
      <c r="N8129">
        <v>2</v>
      </c>
      <c r="T8129" t="s">
        <v>45237</v>
      </c>
      <c r="U8129" t="s">
        <v>45237</v>
      </c>
      <c r="V8129" t="s">
        <v>45237</v>
      </c>
    </row>
    <row r="8130" spans="1:22" x14ac:dyDescent="0.3">
      <c r="A8130">
        <v>16309</v>
      </c>
      <c r="B8130" t="s">
        <v>23007</v>
      </c>
      <c r="C8130" t="s">
        <v>23008</v>
      </c>
      <c r="D8130">
        <v>18</v>
      </c>
      <c r="E8130">
        <v>20</v>
      </c>
      <c r="G8130">
        <v>10</v>
      </c>
      <c r="L8130" t="s">
        <v>12086</v>
      </c>
      <c r="M8130">
        <v>63</v>
      </c>
      <c r="N8130">
        <v>2</v>
      </c>
      <c r="T8130" t="s">
        <v>45238</v>
      </c>
      <c r="U8130" t="s">
        <v>45238</v>
      </c>
      <c r="V8130" t="s">
        <v>45238</v>
      </c>
    </row>
    <row r="8131" spans="1:22" x14ac:dyDescent="0.3">
      <c r="A8131">
        <v>16310</v>
      </c>
      <c r="B8131" t="s">
        <v>23009</v>
      </c>
      <c r="C8131" t="s">
        <v>23010</v>
      </c>
      <c r="D8131">
        <v>18</v>
      </c>
      <c r="E8131">
        <v>20</v>
      </c>
      <c r="G8131">
        <v>10</v>
      </c>
      <c r="L8131" t="s">
        <v>12086</v>
      </c>
      <c r="M8131">
        <v>63</v>
      </c>
      <c r="N8131">
        <v>2</v>
      </c>
      <c r="T8131" t="s">
        <v>45238</v>
      </c>
      <c r="U8131" t="s">
        <v>45238</v>
      </c>
      <c r="V8131" t="s">
        <v>45238</v>
      </c>
    </row>
    <row r="8132" spans="1:22" x14ac:dyDescent="0.3">
      <c r="A8132">
        <v>16311</v>
      </c>
      <c r="B8132" t="s">
        <v>23011</v>
      </c>
      <c r="C8132" t="s">
        <v>23012</v>
      </c>
      <c r="D8132">
        <v>18</v>
      </c>
      <c r="E8132">
        <v>20</v>
      </c>
      <c r="G8132">
        <v>10</v>
      </c>
      <c r="L8132" t="s">
        <v>12086</v>
      </c>
      <c r="M8132">
        <v>63</v>
      </c>
      <c r="N8132">
        <v>2</v>
      </c>
      <c r="T8132" t="s">
        <v>45239</v>
      </c>
      <c r="U8132" t="s">
        <v>45239</v>
      </c>
      <c r="V8132" t="s">
        <v>45239</v>
      </c>
    </row>
    <row r="8133" spans="1:22" x14ac:dyDescent="0.3">
      <c r="A8133">
        <v>16312</v>
      </c>
      <c r="B8133" t="s">
        <v>23013</v>
      </c>
      <c r="C8133" t="s">
        <v>23014</v>
      </c>
      <c r="D8133">
        <v>18</v>
      </c>
      <c r="E8133">
        <v>20</v>
      </c>
      <c r="G8133">
        <v>10</v>
      </c>
      <c r="L8133" t="s">
        <v>12086</v>
      </c>
      <c r="M8133">
        <v>63</v>
      </c>
      <c r="N8133">
        <v>2</v>
      </c>
      <c r="T8133" t="s">
        <v>45239</v>
      </c>
      <c r="U8133" t="s">
        <v>45239</v>
      </c>
      <c r="V8133" t="s">
        <v>45239</v>
      </c>
    </row>
    <row r="8134" spans="1:22" x14ac:dyDescent="0.3">
      <c r="A8134">
        <v>16313</v>
      </c>
      <c r="B8134" t="s">
        <v>23015</v>
      </c>
      <c r="C8134" t="s">
        <v>23016</v>
      </c>
      <c r="D8134">
        <v>18</v>
      </c>
      <c r="E8134">
        <v>20</v>
      </c>
      <c r="G8134">
        <v>10</v>
      </c>
      <c r="L8134" t="s">
        <v>12086</v>
      </c>
      <c r="M8134">
        <v>63</v>
      </c>
      <c r="N8134">
        <v>2</v>
      </c>
      <c r="T8134" t="s">
        <v>45240</v>
      </c>
      <c r="U8134" t="s">
        <v>45240</v>
      </c>
      <c r="V8134" t="s">
        <v>45240</v>
      </c>
    </row>
    <row r="8135" spans="1:22" x14ac:dyDescent="0.3">
      <c r="A8135">
        <v>16314</v>
      </c>
      <c r="B8135" t="s">
        <v>23017</v>
      </c>
      <c r="C8135" t="s">
        <v>23018</v>
      </c>
      <c r="D8135">
        <v>18</v>
      </c>
      <c r="E8135">
        <v>20</v>
      </c>
      <c r="G8135">
        <v>10</v>
      </c>
      <c r="L8135" t="s">
        <v>12086</v>
      </c>
      <c r="M8135">
        <v>63</v>
      </c>
      <c r="N8135">
        <v>2</v>
      </c>
      <c r="T8135" t="s">
        <v>45240</v>
      </c>
      <c r="U8135" t="s">
        <v>45240</v>
      </c>
      <c r="V8135" t="s">
        <v>45240</v>
      </c>
    </row>
    <row r="8136" spans="1:22" x14ac:dyDescent="0.3">
      <c r="A8136">
        <v>16315</v>
      </c>
      <c r="B8136" t="s">
        <v>23019</v>
      </c>
      <c r="C8136" t="s">
        <v>23020</v>
      </c>
      <c r="D8136">
        <v>18</v>
      </c>
      <c r="E8136">
        <v>20</v>
      </c>
      <c r="G8136">
        <v>10</v>
      </c>
      <c r="L8136" t="s">
        <v>12086</v>
      </c>
      <c r="M8136">
        <v>63</v>
      </c>
      <c r="N8136">
        <v>2</v>
      </c>
      <c r="T8136" t="s">
        <v>45241</v>
      </c>
      <c r="U8136" t="s">
        <v>45241</v>
      </c>
      <c r="V8136" t="s">
        <v>45241</v>
      </c>
    </row>
    <row r="8137" spans="1:22" x14ac:dyDescent="0.3">
      <c r="A8137">
        <v>16316</v>
      </c>
      <c r="B8137" t="s">
        <v>23021</v>
      </c>
      <c r="C8137" t="s">
        <v>23022</v>
      </c>
      <c r="D8137">
        <v>18</v>
      </c>
      <c r="E8137">
        <v>20</v>
      </c>
      <c r="G8137">
        <v>10</v>
      </c>
      <c r="L8137" t="s">
        <v>12086</v>
      </c>
      <c r="M8137">
        <v>63</v>
      </c>
      <c r="N8137">
        <v>2</v>
      </c>
      <c r="T8137" t="s">
        <v>45241</v>
      </c>
      <c r="U8137" t="s">
        <v>45241</v>
      </c>
      <c r="V8137" t="s">
        <v>45241</v>
      </c>
    </row>
    <row r="8138" spans="1:22" x14ac:dyDescent="0.3">
      <c r="A8138">
        <v>16317</v>
      </c>
      <c r="B8138" t="s">
        <v>23023</v>
      </c>
      <c r="C8138" t="s">
        <v>23024</v>
      </c>
      <c r="D8138">
        <v>18</v>
      </c>
      <c r="E8138">
        <v>20</v>
      </c>
      <c r="G8138">
        <v>10</v>
      </c>
      <c r="L8138" t="s">
        <v>12086</v>
      </c>
      <c r="M8138">
        <v>63</v>
      </c>
      <c r="N8138">
        <v>2</v>
      </c>
      <c r="T8138" t="s">
        <v>45242</v>
      </c>
      <c r="U8138" t="s">
        <v>45242</v>
      </c>
      <c r="V8138" t="s">
        <v>45242</v>
      </c>
    </row>
    <row r="8139" spans="1:22" x14ac:dyDescent="0.3">
      <c r="A8139">
        <v>16318</v>
      </c>
      <c r="B8139" t="s">
        <v>23025</v>
      </c>
      <c r="C8139" t="s">
        <v>23026</v>
      </c>
      <c r="D8139">
        <v>18</v>
      </c>
      <c r="E8139">
        <v>20</v>
      </c>
      <c r="G8139">
        <v>10</v>
      </c>
      <c r="L8139" t="s">
        <v>12086</v>
      </c>
      <c r="M8139">
        <v>63</v>
      </c>
      <c r="N8139">
        <v>2</v>
      </c>
      <c r="T8139" t="s">
        <v>45242</v>
      </c>
      <c r="U8139" t="s">
        <v>45242</v>
      </c>
      <c r="V8139" t="s">
        <v>45242</v>
      </c>
    </row>
    <row r="8140" spans="1:22" x14ac:dyDescent="0.3">
      <c r="A8140">
        <v>16319</v>
      </c>
      <c r="B8140" t="s">
        <v>23027</v>
      </c>
      <c r="C8140" t="s">
        <v>23028</v>
      </c>
      <c r="D8140">
        <v>18</v>
      </c>
      <c r="E8140">
        <v>20</v>
      </c>
      <c r="G8140">
        <v>10</v>
      </c>
      <c r="L8140" t="s">
        <v>12086</v>
      </c>
      <c r="M8140">
        <v>63</v>
      </c>
      <c r="N8140">
        <v>2</v>
      </c>
      <c r="T8140" t="s">
        <v>45243</v>
      </c>
      <c r="U8140" t="s">
        <v>45243</v>
      </c>
      <c r="V8140" t="s">
        <v>45243</v>
      </c>
    </row>
    <row r="8141" spans="1:22" x14ac:dyDescent="0.3">
      <c r="A8141">
        <v>16320</v>
      </c>
      <c r="B8141" t="s">
        <v>23029</v>
      </c>
      <c r="C8141" t="s">
        <v>23030</v>
      </c>
      <c r="D8141">
        <v>18</v>
      </c>
      <c r="E8141">
        <v>20</v>
      </c>
      <c r="G8141">
        <v>10</v>
      </c>
      <c r="L8141" t="s">
        <v>12086</v>
      </c>
      <c r="M8141">
        <v>63</v>
      </c>
      <c r="N8141">
        <v>2</v>
      </c>
      <c r="T8141" t="s">
        <v>45243</v>
      </c>
      <c r="U8141" t="s">
        <v>45243</v>
      </c>
      <c r="V8141" t="s">
        <v>45243</v>
      </c>
    </row>
    <row r="8142" spans="1:22" x14ac:dyDescent="0.3">
      <c r="A8142">
        <v>16321</v>
      </c>
      <c r="B8142" t="s">
        <v>23031</v>
      </c>
      <c r="C8142" t="s">
        <v>23032</v>
      </c>
      <c r="D8142">
        <v>18</v>
      </c>
      <c r="E8142">
        <v>20</v>
      </c>
      <c r="G8142">
        <v>10</v>
      </c>
      <c r="L8142" t="s">
        <v>12086</v>
      </c>
      <c r="M8142">
        <v>63</v>
      </c>
      <c r="N8142">
        <v>2</v>
      </c>
      <c r="T8142" t="s">
        <v>45244</v>
      </c>
      <c r="U8142" t="s">
        <v>45244</v>
      </c>
      <c r="V8142" t="s">
        <v>45244</v>
      </c>
    </row>
    <row r="8143" spans="1:22" x14ac:dyDescent="0.3">
      <c r="A8143">
        <v>16322</v>
      </c>
      <c r="B8143" t="s">
        <v>23033</v>
      </c>
      <c r="C8143" t="s">
        <v>23034</v>
      </c>
      <c r="D8143">
        <v>18</v>
      </c>
      <c r="E8143">
        <v>20</v>
      </c>
      <c r="G8143">
        <v>10</v>
      </c>
      <c r="L8143" t="s">
        <v>12086</v>
      </c>
      <c r="M8143">
        <v>63</v>
      </c>
      <c r="N8143">
        <v>2</v>
      </c>
      <c r="T8143" t="s">
        <v>45244</v>
      </c>
      <c r="U8143" t="s">
        <v>45244</v>
      </c>
      <c r="V8143" t="s">
        <v>45244</v>
      </c>
    </row>
    <row r="8144" spans="1:22" x14ac:dyDescent="0.3">
      <c r="A8144">
        <v>16323</v>
      </c>
      <c r="B8144" t="s">
        <v>23035</v>
      </c>
      <c r="C8144" t="s">
        <v>23036</v>
      </c>
      <c r="D8144">
        <v>18</v>
      </c>
      <c r="E8144">
        <v>20</v>
      </c>
      <c r="G8144">
        <v>10</v>
      </c>
      <c r="L8144" t="s">
        <v>12086</v>
      </c>
      <c r="M8144">
        <v>63</v>
      </c>
      <c r="N8144">
        <v>2</v>
      </c>
      <c r="T8144" t="s">
        <v>45245</v>
      </c>
      <c r="U8144" t="s">
        <v>45245</v>
      </c>
      <c r="V8144" t="s">
        <v>45245</v>
      </c>
    </row>
    <row r="8145" spans="1:22" x14ac:dyDescent="0.3">
      <c r="A8145">
        <v>16324</v>
      </c>
      <c r="B8145" t="s">
        <v>23037</v>
      </c>
      <c r="C8145" t="s">
        <v>23038</v>
      </c>
      <c r="D8145">
        <v>18</v>
      </c>
      <c r="E8145">
        <v>20</v>
      </c>
      <c r="G8145">
        <v>10</v>
      </c>
      <c r="L8145" t="s">
        <v>12086</v>
      </c>
      <c r="M8145">
        <v>63</v>
      </c>
      <c r="N8145">
        <v>2</v>
      </c>
      <c r="T8145" t="s">
        <v>45245</v>
      </c>
      <c r="U8145" t="s">
        <v>45245</v>
      </c>
      <c r="V8145" t="s">
        <v>45245</v>
      </c>
    </row>
    <row r="8146" spans="1:22" x14ac:dyDescent="0.3">
      <c r="A8146">
        <v>16327</v>
      </c>
      <c r="B8146" t="s">
        <v>23039</v>
      </c>
      <c r="C8146" t="s">
        <v>23040</v>
      </c>
      <c r="D8146">
        <v>18</v>
      </c>
      <c r="E8146">
        <v>20</v>
      </c>
      <c r="G8146">
        <v>10</v>
      </c>
      <c r="L8146" t="s">
        <v>12086</v>
      </c>
      <c r="M8146">
        <v>63</v>
      </c>
      <c r="N8146">
        <v>2</v>
      </c>
      <c r="T8146" t="s">
        <v>45246</v>
      </c>
      <c r="U8146" t="s">
        <v>45246</v>
      </c>
      <c r="V8146" t="s">
        <v>45246</v>
      </c>
    </row>
    <row r="8147" spans="1:22" x14ac:dyDescent="0.3">
      <c r="A8147">
        <v>16328</v>
      </c>
      <c r="B8147" t="s">
        <v>23041</v>
      </c>
      <c r="C8147" t="s">
        <v>23042</v>
      </c>
      <c r="D8147">
        <v>18</v>
      </c>
      <c r="E8147">
        <v>20</v>
      </c>
      <c r="G8147">
        <v>10</v>
      </c>
      <c r="L8147" t="s">
        <v>12086</v>
      </c>
      <c r="M8147">
        <v>63</v>
      </c>
      <c r="N8147">
        <v>2</v>
      </c>
      <c r="T8147" t="s">
        <v>45246</v>
      </c>
      <c r="U8147" t="s">
        <v>45246</v>
      </c>
      <c r="V8147" t="s">
        <v>45246</v>
      </c>
    </row>
    <row r="8148" spans="1:22" x14ac:dyDescent="0.3">
      <c r="A8148">
        <v>16329</v>
      </c>
      <c r="B8148" t="s">
        <v>23043</v>
      </c>
      <c r="C8148" t="s">
        <v>23044</v>
      </c>
      <c r="D8148">
        <v>18</v>
      </c>
      <c r="E8148">
        <v>20</v>
      </c>
      <c r="G8148">
        <v>10</v>
      </c>
      <c r="L8148" t="s">
        <v>12086</v>
      </c>
      <c r="M8148">
        <v>63</v>
      </c>
      <c r="N8148">
        <v>2</v>
      </c>
      <c r="T8148" t="s">
        <v>45247</v>
      </c>
      <c r="U8148" t="s">
        <v>45247</v>
      </c>
      <c r="V8148" t="s">
        <v>45247</v>
      </c>
    </row>
    <row r="8149" spans="1:22" x14ac:dyDescent="0.3">
      <c r="A8149">
        <v>16330</v>
      </c>
      <c r="B8149" t="s">
        <v>23045</v>
      </c>
      <c r="C8149" t="s">
        <v>23046</v>
      </c>
      <c r="D8149">
        <v>18</v>
      </c>
      <c r="E8149">
        <v>20</v>
      </c>
      <c r="G8149">
        <v>10</v>
      </c>
      <c r="L8149" t="s">
        <v>12086</v>
      </c>
      <c r="M8149">
        <v>63</v>
      </c>
      <c r="N8149">
        <v>2</v>
      </c>
      <c r="T8149" t="s">
        <v>45247</v>
      </c>
      <c r="U8149" t="s">
        <v>45247</v>
      </c>
      <c r="V8149" t="s">
        <v>45247</v>
      </c>
    </row>
    <row r="8150" spans="1:22" x14ac:dyDescent="0.3">
      <c r="A8150">
        <v>16331</v>
      </c>
      <c r="B8150" t="s">
        <v>23047</v>
      </c>
      <c r="C8150" t="s">
        <v>23048</v>
      </c>
      <c r="D8150">
        <v>18</v>
      </c>
      <c r="E8150">
        <v>20</v>
      </c>
      <c r="G8150">
        <v>10</v>
      </c>
      <c r="L8150" t="s">
        <v>12086</v>
      </c>
      <c r="M8150">
        <v>63</v>
      </c>
      <c r="N8150">
        <v>2</v>
      </c>
      <c r="T8150" t="s">
        <v>45248</v>
      </c>
      <c r="U8150" t="s">
        <v>45248</v>
      </c>
      <c r="V8150" t="s">
        <v>45248</v>
      </c>
    </row>
    <row r="8151" spans="1:22" x14ac:dyDescent="0.3">
      <c r="A8151">
        <v>16332</v>
      </c>
      <c r="B8151" t="s">
        <v>23049</v>
      </c>
      <c r="C8151" t="s">
        <v>23050</v>
      </c>
      <c r="D8151">
        <v>18</v>
      </c>
      <c r="E8151">
        <v>20</v>
      </c>
      <c r="G8151">
        <v>10</v>
      </c>
      <c r="L8151" t="s">
        <v>12086</v>
      </c>
      <c r="M8151">
        <v>63</v>
      </c>
      <c r="N8151">
        <v>2</v>
      </c>
      <c r="T8151" t="s">
        <v>45248</v>
      </c>
      <c r="U8151" t="s">
        <v>45248</v>
      </c>
      <c r="V8151" t="s">
        <v>45248</v>
      </c>
    </row>
    <row r="8152" spans="1:22" x14ac:dyDescent="0.3">
      <c r="A8152">
        <v>16333</v>
      </c>
      <c r="B8152" t="s">
        <v>23051</v>
      </c>
      <c r="C8152" t="s">
        <v>23052</v>
      </c>
      <c r="D8152">
        <v>18</v>
      </c>
      <c r="E8152">
        <v>20</v>
      </c>
      <c r="G8152">
        <v>10</v>
      </c>
      <c r="L8152" t="s">
        <v>12086</v>
      </c>
      <c r="M8152">
        <v>63</v>
      </c>
      <c r="N8152">
        <v>2</v>
      </c>
      <c r="T8152" t="s">
        <v>45249</v>
      </c>
      <c r="U8152" t="s">
        <v>45249</v>
      </c>
      <c r="V8152" t="s">
        <v>45249</v>
      </c>
    </row>
    <row r="8153" spans="1:22" x14ac:dyDescent="0.3">
      <c r="A8153">
        <v>16334</v>
      </c>
      <c r="B8153" t="s">
        <v>23053</v>
      </c>
      <c r="C8153" t="s">
        <v>23054</v>
      </c>
      <c r="D8153">
        <v>18</v>
      </c>
      <c r="E8153">
        <v>20</v>
      </c>
      <c r="G8153">
        <v>10</v>
      </c>
      <c r="L8153" t="s">
        <v>12086</v>
      </c>
      <c r="M8153">
        <v>63</v>
      </c>
      <c r="N8153">
        <v>2</v>
      </c>
      <c r="T8153" t="s">
        <v>45249</v>
      </c>
      <c r="U8153" t="s">
        <v>45249</v>
      </c>
      <c r="V8153" t="s">
        <v>45249</v>
      </c>
    </row>
    <row r="8154" spans="1:22" x14ac:dyDescent="0.3">
      <c r="A8154">
        <v>16335</v>
      </c>
      <c r="B8154" t="s">
        <v>23055</v>
      </c>
      <c r="C8154" t="s">
        <v>23056</v>
      </c>
      <c r="D8154">
        <v>18</v>
      </c>
      <c r="E8154">
        <v>20</v>
      </c>
      <c r="G8154">
        <v>10</v>
      </c>
      <c r="L8154" t="s">
        <v>12086</v>
      </c>
      <c r="M8154">
        <v>63</v>
      </c>
      <c r="N8154">
        <v>2</v>
      </c>
      <c r="T8154" t="s">
        <v>45250</v>
      </c>
      <c r="U8154" t="s">
        <v>45250</v>
      </c>
      <c r="V8154" t="s">
        <v>45250</v>
      </c>
    </row>
    <row r="8155" spans="1:22" x14ac:dyDescent="0.3">
      <c r="A8155">
        <v>16336</v>
      </c>
      <c r="B8155" t="s">
        <v>23057</v>
      </c>
      <c r="C8155" t="s">
        <v>23058</v>
      </c>
      <c r="D8155">
        <v>18</v>
      </c>
      <c r="E8155">
        <v>20</v>
      </c>
      <c r="G8155">
        <v>10</v>
      </c>
      <c r="L8155" t="s">
        <v>12086</v>
      </c>
      <c r="M8155">
        <v>63</v>
      </c>
      <c r="N8155">
        <v>2</v>
      </c>
      <c r="T8155" t="s">
        <v>45250</v>
      </c>
      <c r="U8155" t="s">
        <v>45250</v>
      </c>
      <c r="V8155" t="s">
        <v>45250</v>
      </c>
    </row>
    <row r="8156" spans="1:22" x14ac:dyDescent="0.3">
      <c r="A8156">
        <v>16337</v>
      </c>
      <c r="B8156" t="s">
        <v>23059</v>
      </c>
      <c r="C8156" t="s">
        <v>23060</v>
      </c>
      <c r="D8156">
        <v>18</v>
      </c>
      <c r="E8156">
        <v>20</v>
      </c>
      <c r="G8156">
        <v>10</v>
      </c>
      <c r="L8156" t="s">
        <v>12086</v>
      </c>
      <c r="M8156">
        <v>63</v>
      </c>
      <c r="N8156">
        <v>2</v>
      </c>
      <c r="T8156" t="s">
        <v>45251</v>
      </c>
      <c r="U8156" t="s">
        <v>45251</v>
      </c>
      <c r="V8156" t="s">
        <v>45251</v>
      </c>
    </row>
    <row r="8157" spans="1:22" x14ac:dyDescent="0.3">
      <c r="A8157">
        <v>16338</v>
      </c>
      <c r="B8157" t="s">
        <v>23061</v>
      </c>
      <c r="C8157" t="s">
        <v>23062</v>
      </c>
      <c r="D8157">
        <v>18</v>
      </c>
      <c r="E8157">
        <v>20</v>
      </c>
      <c r="G8157">
        <v>10</v>
      </c>
      <c r="L8157" t="s">
        <v>12086</v>
      </c>
      <c r="M8157">
        <v>63</v>
      </c>
      <c r="N8157">
        <v>2</v>
      </c>
      <c r="T8157" t="s">
        <v>45251</v>
      </c>
      <c r="U8157" t="s">
        <v>45251</v>
      </c>
      <c r="V8157" t="s">
        <v>45251</v>
      </c>
    </row>
    <row r="8158" spans="1:22" x14ac:dyDescent="0.3">
      <c r="A8158">
        <v>16339</v>
      </c>
      <c r="B8158" t="s">
        <v>23063</v>
      </c>
      <c r="C8158" t="s">
        <v>23064</v>
      </c>
      <c r="D8158">
        <v>18</v>
      </c>
      <c r="E8158">
        <v>20</v>
      </c>
      <c r="G8158">
        <v>10</v>
      </c>
      <c r="L8158" t="s">
        <v>12086</v>
      </c>
      <c r="M8158">
        <v>63</v>
      </c>
      <c r="N8158">
        <v>2</v>
      </c>
      <c r="T8158" t="s">
        <v>45252</v>
      </c>
      <c r="U8158" t="s">
        <v>45252</v>
      </c>
      <c r="V8158" t="s">
        <v>45252</v>
      </c>
    </row>
    <row r="8159" spans="1:22" x14ac:dyDescent="0.3">
      <c r="A8159">
        <v>16340</v>
      </c>
      <c r="B8159" t="s">
        <v>23065</v>
      </c>
      <c r="C8159" t="s">
        <v>23066</v>
      </c>
      <c r="D8159">
        <v>18</v>
      </c>
      <c r="E8159">
        <v>20</v>
      </c>
      <c r="G8159">
        <v>10</v>
      </c>
      <c r="L8159" t="s">
        <v>12086</v>
      </c>
      <c r="M8159">
        <v>63</v>
      </c>
      <c r="N8159">
        <v>2</v>
      </c>
      <c r="T8159" t="s">
        <v>45252</v>
      </c>
      <c r="U8159" t="s">
        <v>45252</v>
      </c>
      <c r="V8159" t="s">
        <v>45252</v>
      </c>
    </row>
    <row r="8160" spans="1:22" x14ac:dyDescent="0.3">
      <c r="A8160">
        <v>16341</v>
      </c>
      <c r="B8160" t="s">
        <v>23067</v>
      </c>
      <c r="C8160" t="s">
        <v>23068</v>
      </c>
      <c r="D8160">
        <v>18</v>
      </c>
      <c r="E8160">
        <v>20</v>
      </c>
      <c r="G8160">
        <v>10</v>
      </c>
      <c r="L8160" t="s">
        <v>12086</v>
      </c>
      <c r="M8160">
        <v>63</v>
      </c>
      <c r="N8160">
        <v>2</v>
      </c>
      <c r="T8160" t="s">
        <v>45253</v>
      </c>
      <c r="U8160" t="s">
        <v>45253</v>
      </c>
      <c r="V8160" t="s">
        <v>45253</v>
      </c>
    </row>
    <row r="8161" spans="1:22" x14ac:dyDescent="0.3">
      <c r="A8161">
        <v>16342</v>
      </c>
      <c r="B8161" t="s">
        <v>23069</v>
      </c>
      <c r="C8161" t="s">
        <v>23070</v>
      </c>
      <c r="D8161">
        <v>18</v>
      </c>
      <c r="E8161">
        <v>20</v>
      </c>
      <c r="G8161">
        <v>10</v>
      </c>
      <c r="L8161" t="s">
        <v>12086</v>
      </c>
      <c r="M8161">
        <v>63</v>
      </c>
      <c r="N8161">
        <v>2</v>
      </c>
      <c r="T8161" t="s">
        <v>45253</v>
      </c>
      <c r="U8161" t="s">
        <v>45253</v>
      </c>
      <c r="V8161" t="s">
        <v>45253</v>
      </c>
    </row>
    <row r="8162" spans="1:22" x14ac:dyDescent="0.3">
      <c r="A8162">
        <v>16343</v>
      </c>
      <c r="B8162" t="s">
        <v>23071</v>
      </c>
      <c r="C8162" t="s">
        <v>23072</v>
      </c>
      <c r="D8162">
        <v>18</v>
      </c>
      <c r="E8162">
        <v>20</v>
      </c>
      <c r="G8162">
        <v>10</v>
      </c>
      <c r="L8162" t="s">
        <v>12086</v>
      </c>
      <c r="M8162">
        <v>63</v>
      </c>
      <c r="N8162">
        <v>2</v>
      </c>
      <c r="T8162" t="s">
        <v>45254</v>
      </c>
      <c r="U8162" t="s">
        <v>45254</v>
      </c>
      <c r="V8162" t="s">
        <v>45254</v>
      </c>
    </row>
    <row r="8163" spans="1:22" x14ac:dyDescent="0.3">
      <c r="A8163">
        <v>16344</v>
      </c>
      <c r="B8163" t="s">
        <v>23073</v>
      </c>
      <c r="C8163" t="s">
        <v>23074</v>
      </c>
      <c r="D8163">
        <v>18</v>
      </c>
      <c r="E8163">
        <v>20</v>
      </c>
      <c r="G8163">
        <v>10</v>
      </c>
      <c r="L8163" t="s">
        <v>12086</v>
      </c>
      <c r="M8163">
        <v>63</v>
      </c>
      <c r="N8163">
        <v>2</v>
      </c>
      <c r="T8163" t="s">
        <v>45255</v>
      </c>
      <c r="U8163" t="s">
        <v>45255</v>
      </c>
      <c r="V8163" t="s">
        <v>45255</v>
      </c>
    </row>
    <row r="8164" spans="1:22" x14ac:dyDescent="0.3">
      <c r="A8164">
        <v>16345</v>
      </c>
      <c r="B8164" t="s">
        <v>23075</v>
      </c>
      <c r="C8164" t="s">
        <v>23076</v>
      </c>
      <c r="D8164">
        <v>18</v>
      </c>
      <c r="E8164">
        <v>20</v>
      </c>
      <c r="G8164">
        <v>10</v>
      </c>
      <c r="L8164" t="s">
        <v>12086</v>
      </c>
      <c r="M8164">
        <v>63</v>
      </c>
      <c r="N8164">
        <v>2</v>
      </c>
      <c r="T8164" t="s">
        <v>45254</v>
      </c>
      <c r="U8164" t="s">
        <v>45254</v>
      </c>
      <c r="V8164" t="s">
        <v>45254</v>
      </c>
    </row>
    <row r="8165" spans="1:22" x14ac:dyDescent="0.3">
      <c r="A8165">
        <v>16346</v>
      </c>
      <c r="B8165" t="s">
        <v>23077</v>
      </c>
      <c r="C8165" t="s">
        <v>23078</v>
      </c>
      <c r="D8165">
        <v>18</v>
      </c>
      <c r="E8165">
        <v>20</v>
      </c>
      <c r="G8165">
        <v>10</v>
      </c>
      <c r="L8165" t="s">
        <v>12086</v>
      </c>
      <c r="M8165">
        <v>63</v>
      </c>
      <c r="N8165">
        <v>2</v>
      </c>
      <c r="T8165" t="s">
        <v>45255</v>
      </c>
      <c r="U8165" t="s">
        <v>45255</v>
      </c>
      <c r="V8165" t="s">
        <v>45255</v>
      </c>
    </row>
    <row r="8166" spans="1:22" x14ac:dyDescent="0.3">
      <c r="A8166">
        <v>16360</v>
      </c>
      <c r="B8166" t="s">
        <v>23079</v>
      </c>
      <c r="C8166" t="s">
        <v>23080</v>
      </c>
      <c r="D8166">
        <v>18</v>
      </c>
      <c r="E8166">
        <v>0</v>
      </c>
      <c r="G8166">
        <v>10</v>
      </c>
      <c r="L8166" t="s">
        <v>12086</v>
      </c>
      <c r="M8166">
        <v>63</v>
      </c>
      <c r="N8166">
        <v>2</v>
      </c>
      <c r="T8166" t="s">
        <v>45256</v>
      </c>
      <c r="U8166" t="s">
        <v>45256</v>
      </c>
      <c r="V8166" t="s">
        <v>45256</v>
      </c>
    </row>
    <row r="8167" spans="1:22" x14ac:dyDescent="0.3">
      <c r="A8167">
        <v>16361</v>
      </c>
      <c r="B8167" t="s">
        <v>23081</v>
      </c>
      <c r="C8167" t="s">
        <v>23082</v>
      </c>
      <c r="D8167">
        <v>18</v>
      </c>
      <c r="E8167">
        <v>0</v>
      </c>
      <c r="G8167">
        <v>10</v>
      </c>
      <c r="L8167" t="s">
        <v>12086</v>
      </c>
      <c r="M8167">
        <v>63</v>
      </c>
      <c r="N8167">
        <v>2</v>
      </c>
      <c r="T8167" t="s">
        <v>45256</v>
      </c>
      <c r="U8167" t="s">
        <v>45256</v>
      </c>
      <c r="V8167" t="s">
        <v>45256</v>
      </c>
    </row>
    <row r="8168" spans="1:22" x14ac:dyDescent="0.3">
      <c r="A8168">
        <v>16362</v>
      </c>
      <c r="B8168" t="s">
        <v>23083</v>
      </c>
      <c r="C8168" t="s">
        <v>23084</v>
      </c>
      <c r="D8168">
        <v>18</v>
      </c>
      <c r="E8168">
        <v>0</v>
      </c>
      <c r="G8168">
        <v>10</v>
      </c>
      <c r="L8168" t="s">
        <v>12086</v>
      </c>
      <c r="M8168">
        <v>63</v>
      </c>
      <c r="N8168">
        <v>2</v>
      </c>
      <c r="T8168" t="s">
        <v>45257</v>
      </c>
      <c r="U8168" t="s">
        <v>45257</v>
      </c>
      <c r="V8168" t="s">
        <v>45257</v>
      </c>
    </row>
    <row r="8169" spans="1:22" x14ac:dyDescent="0.3">
      <c r="A8169">
        <v>16363</v>
      </c>
      <c r="B8169" t="s">
        <v>23085</v>
      </c>
      <c r="C8169" t="s">
        <v>23086</v>
      </c>
      <c r="D8169">
        <v>18</v>
      </c>
      <c r="E8169">
        <v>0</v>
      </c>
      <c r="G8169">
        <v>10</v>
      </c>
      <c r="L8169" t="s">
        <v>12086</v>
      </c>
      <c r="M8169">
        <v>63</v>
      </c>
      <c r="N8169">
        <v>2</v>
      </c>
      <c r="T8169" t="s">
        <v>45257</v>
      </c>
      <c r="U8169" t="s">
        <v>45257</v>
      </c>
      <c r="V8169" t="s">
        <v>45257</v>
      </c>
    </row>
    <row r="8170" spans="1:22" x14ac:dyDescent="0.3">
      <c r="A8170">
        <v>16368</v>
      </c>
      <c r="B8170" t="s">
        <v>23087</v>
      </c>
      <c r="C8170" t="s">
        <v>23088</v>
      </c>
      <c r="D8170">
        <v>18</v>
      </c>
      <c r="E8170">
        <v>20</v>
      </c>
      <c r="G8170">
        <v>10</v>
      </c>
      <c r="L8170" t="s">
        <v>12086</v>
      </c>
      <c r="M8170">
        <v>63</v>
      </c>
      <c r="N8170">
        <v>2</v>
      </c>
      <c r="T8170" t="s">
        <v>45258</v>
      </c>
      <c r="U8170" t="s">
        <v>45258</v>
      </c>
      <c r="V8170" t="s">
        <v>45258</v>
      </c>
    </row>
    <row r="8171" spans="1:22" x14ac:dyDescent="0.3">
      <c r="A8171">
        <v>16371</v>
      </c>
      <c r="B8171" t="s">
        <v>23089</v>
      </c>
      <c r="C8171" t="s">
        <v>23090</v>
      </c>
      <c r="D8171">
        <v>2</v>
      </c>
      <c r="E8171">
        <v>20</v>
      </c>
      <c r="G8171">
        <v>10</v>
      </c>
      <c r="L8171" t="s">
        <v>12086</v>
      </c>
      <c r="M8171">
        <v>63</v>
      </c>
      <c r="N8171">
        <v>2</v>
      </c>
      <c r="T8171" t="s">
        <v>23091</v>
      </c>
      <c r="U8171" t="s">
        <v>23091</v>
      </c>
      <c r="V8171" t="s">
        <v>23091</v>
      </c>
    </row>
    <row r="8172" spans="1:22" x14ac:dyDescent="0.3">
      <c r="A8172">
        <v>16372</v>
      </c>
      <c r="B8172" t="s">
        <v>23092</v>
      </c>
      <c r="C8172" t="s">
        <v>23093</v>
      </c>
      <c r="D8172">
        <v>2</v>
      </c>
      <c r="E8172">
        <v>20</v>
      </c>
      <c r="G8172">
        <v>10</v>
      </c>
      <c r="L8172" t="s">
        <v>12086</v>
      </c>
      <c r="M8172">
        <v>63</v>
      </c>
      <c r="N8172">
        <v>2</v>
      </c>
      <c r="T8172" t="s">
        <v>45259</v>
      </c>
      <c r="U8172" t="s">
        <v>45259</v>
      </c>
      <c r="V8172" t="s">
        <v>45259</v>
      </c>
    </row>
    <row r="8173" spans="1:22" x14ac:dyDescent="0.3">
      <c r="A8173">
        <v>16374</v>
      </c>
      <c r="B8173" t="s">
        <v>23094</v>
      </c>
      <c r="C8173" t="s">
        <v>23095</v>
      </c>
      <c r="D8173">
        <v>2</v>
      </c>
      <c r="E8173">
        <v>20</v>
      </c>
      <c r="G8173">
        <v>10</v>
      </c>
      <c r="L8173" t="s">
        <v>12086</v>
      </c>
      <c r="M8173">
        <v>63</v>
      </c>
      <c r="N8173">
        <v>2</v>
      </c>
      <c r="T8173" t="s">
        <v>45260</v>
      </c>
      <c r="U8173" t="s">
        <v>45260</v>
      </c>
      <c r="V8173" t="s">
        <v>45260</v>
      </c>
    </row>
    <row r="8174" spans="1:22" x14ac:dyDescent="0.3">
      <c r="A8174">
        <v>16378</v>
      </c>
      <c r="B8174" t="s">
        <v>23096</v>
      </c>
      <c r="C8174" t="s">
        <v>23097</v>
      </c>
      <c r="D8174">
        <v>18</v>
      </c>
      <c r="E8174">
        <v>20</v>
      </c>
      <c r="G8174">
        <v>10</v>
      </c>
      <c r="L8174" t="s">
        <v>12086</v>
      </c>
      <c r="M8174">
        <v>63</v>
      </c>
      <c r="N8174">
        <v>2</v>
      </c>
      <c r="T8174" t="s">
        <v>45261</v>
      </c>
      <c r="U8174" t="s">
        <v>45261</v>
      </c>
      <c r="V8174" t="s">
        <v>45261</v>
      </c>
    </row>
    <row r="8175" spans="1:22" x14ac:dyDescent="0.3">
      <c r="A8175">
        <v>16379</v>
      </c>
      <c r="B8175" t="s">
        <v>23098</v>
      </c>
      <c r="C8175" t="s">
        <v>23099</v>
      </c>
      <c r="D8175">
        <v>18</v>
      </c>
      <c r="E8175">
        <v>10</v>
      </c>
      <c r="G8175">
        <v>10</v>
      </c>
      <c r="K8175">
        <v>0</v>
      </c>
      <c r="L8175" t="s">
        <v>12086</v>
      </c>
      <c r="M8175">
        <v>63</v>
      </c>
      <c r="N8175">
        <v>2</v>
      </c>
      <c r="Q8175">
        <v>1</v>
      </c>
      <c r="T8175" t="s">
        <v>45262</v>
      </c>
      <c r="U8175" t="s">
        <v>45262</v>
      </c>
      <c r="V8175" t="s">
        <v>45262</v>
      </c>
    </row>
    <row r="8176" spans="1:22" x14ac:dyDescent="0.3">
      <c r="A8176">
        <v>16380</v>
      </c>
      <c r="B8176" t="s">
        <v>23100</v>
      </c>
      <c r="C8176" t="s">
        <v>23101</v>
      </c>
      <c r="D8176">
        <v>18</v>
      </c>
      <c r="E8176">
        <v>10</v>
      </c>
      <c r="G8176">
        <v>10</v>
      </c>
      <c r="K8176">
        <v>0</v>
      </c>
      <c r="L8176" t="s">
        <v>12086</v>
      </c>
      <c r="M8176">
        <v>63</v>
      </c>
      <c r="N8176">
        <v>2</v>
      </c>
      <c r="Q8176">
        <v>1</v>
      </c>
      <c r="T8176" t="s">
        <v>45263</v>
      </c>
      <c r="U8176" t="s">
        <v>45263</v>
      </c>
      <c r="V8176" t="s">
        <v>45263</v>
      </c>
    </row>
    <row r="8177" spans="1:22" x14ac:dyDescent="0.3">
      <c r="A8177">
        <v>16381</v>
      </c>
      <c r="B8177" t="s">
        <v>23102</v>
      </c>
      <c r="C8177" t="s">
        <v>21831</v>
      </c>
      <c r="D8177">
        <v>2</v>
      </c>
      <c r="E8177">
        <v>20</v>
      </c>
      <c r="G8177">
        <v>10</v>
      </c>
      <c r="L8177" t="s">
        <v>12086</v>
      </c>
      <c r="M8177">
        <v>63</v>
      </c>
      <c r="N8177">
        <v>2</v>
      </c>
      <c r="T8177" t="s">
        <v>45264</v>
      </c>
      <c r="U8177" t="s">
        <v>45264</v>
      </c>
      <c r="V8177" t="s">
        <v>45264</v>
      </c>
    </row>
    <row r="8178" spans="1:22" x14ac:dyDescent="0.3">
      <c r="A8178">
        <v>16382</v>
      </c>
      <c r="B8178" t="s">
        <v>23103</v>
      </c>
      <c r="C8178" t="s">
        <v>23104</v>
      </c>
      <c r="D8178">
        <v>2</v>
      </c>
      <c r="E8178">
        <v>20</v>
      </c>
      <c r="G8178">
        <v>10</v>
      </c>
      <c r="L8178" t="s">
        <v>12086</v>
      </c>
      <c r="M8178">
        <v>63</v>
      </c>
      <c r="N8178">
        <v>2</v>
      </c>
      <c r="T8178" t="s">
        <v>45265</v>
      </c>
      <c r="U8178" t="s">
        <v>45265</v>
      </c>
      <c r="V8178" t="s">
        <v>45265</v>
      </c>
    </row>
    <row r="8179" spans="1:22" x14ac:dyDescent="0.3">
      <c r="A8179">
        <v>16385</v>
      </c>
      <c r="B8179" t="s">
        <v>23105</v>
      </c>
      <c r="C8179" t="s">
        <v>23106</v>
      </c>
      <c r="D8179">
        <v>2</v>
      </c>
      <c r="E8179">
        <v>20</v>
      </c>
      <c r="G8179">
        <v>10</v>
      </c>
      <c r="L8179" t="s">
        <v>12086</v>
      </c>
      <c r="M8179">
        <v>63</v>
      </c>
      <c r="N8179">
        <v>2</v>
      </c>
      <c r="T8179" t="s">
        <v>45266</v>
      </c>
      <c r="U8179" t="s">
        <v>45266</v>
      </c>
      <c r="V8179" t="s">
        <v>45266</v>
      </c>
    </row>
    <row r="8180" spans="1:22" x14ac:dyDescent="0.3">
      <c r="A8180">
        <v>16386</v>
      </c>
      <c r="B8180" t="s">
        <v>23107</v>
      </c>
      <c r="C8180" t="s">
        <v>23108</v>
      </c>
      <c r="D8180">
        <v>2</v>
      </c>
      <c r="E8180">
        <v>20</v>
      </c>
      <c r="G8180">
        <v>10</v>
      </c>
      <c r="L8180" t="s">
        <v>12086</v>
      </c>
      <c r="M8180">
        <v>63</v>
      </c>
      <c r="N8180">
        <v>2</v>
      </c>
      <c r="T8180" t="s">
        <v>45267</v>
      </c>
      <c r="U8180" t="s">
        <v>45267</v>
      </c>
      <c r="V8180" t="s">
        <v>45267</v>
      </c>
    </row>
    <row r="8181" spans="1:22" x14ac:dyDescent="0.3">
      <c r="A8181">
        <v>16389</v>
      </c>
      <c r="B8181" t="s">
        <v>23109</v>
      </c>
      <c r="C8181" t="s">
        <v>23110</v>
      </c>
      <c r="D8181">
        <v>2</v>
      </c>
      <c r="E8181">
        <v>20</v>
      </c>
      <c r="G8181">
        <v>10</v>
      </c>
      <c r="L8181" t="s">
        <v>12086</v>
      </c>
      <c r="M8181">
        <v>63</v>
      </c>
      <c r="N8181">
        <v>2</v>
      </c>
      <c r="T8181" t="s">
        <v>45268</v>
      </c>
      <c r="U8181" t="s">
        <v>45268</v>
      </c>
      <c r="V8181" t="s">
        <v>45268</v>
      </c>
    </row>
    <row r="8182" spans="1:22" x14ac:dyDescent="0.3">
      <c r="A8182">
        <v>16390</v>
      </c>
      <c r="B8182" t="s">
        <v>23111</v>
      </c>
      <c r="C8182" t="s">
        <v>23112</v>
      </c>
      <c r="D8182">
        <v>2</v>
      </c>
      <c r="E8182">
        <v>20</v>
      </c>
      <c r="G8182">
        <v>10</v>
      </c>
      <c r="L8182" t="s">
        <v>12086</v>
      </c>
      <c r="M8182">
        <v>63</v>
      </c>
      <c r="N8182">
        <v>2</v>
      </c>
      <c r="T8182" t="s">
        <v>45269</v>
      </c>
      <c r="U8182" t="s">
        <v>45269</v>
      </c>
      <c r="V8182" t="s">
        <v>45269</v>
      </c>
    </row>
    <row r="8183" spans="1:22" x14ac:dyDescent="0.3">
      <c r="A8183">
        <v>16393</v>
      </c>
      <c r="B8183" t="s">
        <v>23113</v>
      </c>
      <c r="C8183" t="s">
        <v>23114</v>
      </c>
      <c r="D8183">
        <v>2</v>
      </c>
      <c r="E8183">
        <v>20</v>
      </c>
      <c r="G8183">
        <v>10</v>
      </c>
      <c r="L8183" t="s">
        <v>12086</v>
      </c>
      <c r="M8183">
        <v>63</v>
      </c>
      <c r="N8183">
        <v>2</v>
      </c>
      <c r="T8183" t="s">
        <v>45270</v>
      </c>
      <c r="U8183" t="s">
        <v>45270</v>
      </c>
      <c r="V8183" t="s">
        <v>45270</v>
      </c>
    </row>
    <row r="8184" spans="1:22" x14ac:dyDescent="0.3">
      <c r="A8184">
        <v>16394</v>
      </c>
      <c r="B8184" t="s">
        <v>23115</v>
      </c>
      <c r="C8184" t="s">
        <v>23116</v>
      </c>
      <c r="D8184">
        <v>2</v>
      </c>
      <c r="E8184">
        <v>20</v>
      </c>
      <c r="G8184">
        <v>10</v>
      </c>
      <c r="L8184" t="s">
        <v>12086</v>
      </c>
      <c r="M8184">
        <v>63</v>
      </c>
      <c r="N8184">
        <v>2</v>
      </c>
      <c r="T8184" t="s">
        <v>45271</v>
      </c>
      <c r="U8184" t="s">
        <v>45271</v>
      </c>
      <c r="V8184" t="s">
        <v>45271</v>
      </c>
    </row>
    <row r="8185" spans="1:22" x14ac:dyDescent="0.3">
      <c r="A8185">
        <v>16395</v>
      </c>
      <c r="B8185" t="s">
        <v>23117</v>
      </c>
      <c r="C8185" t="s">
        <v>23118</v>
      </c>
      <c r="D8185">
        <v>2</v>
      </c>
      <c r="E8185">
        <v>20</v>
      </c>
      <c r="G8185">
        <v>10</v>
      </c>
      <c r="L8185" t="s">
        <v>12086</v>
      </c>
      <c r="M8185">
        <v>63</v>
      </c>
      <c r="N8185">
        <v>2</v>
      </c>
      <c r="T8185" t="s">
        <v>45272</v>
      </c>
      <c r="U8185" t="s">
        <v>45272</v>
      </c>
      <c r="V8185" t="s">
        <v>45272</v>
      </c>
    </row>
    <row r="8186" spans="1:22" x14ac:dyDescent="0.3">
      <c r="A8186">
        <v>16396</v>
      </c>
      <c r="B8186" t="s">
        <v>23119</v>
      </c>
      <c r="C8186" t="s">
        <v>23120</v>
      </c>
      <c r="D8186">
        <v>2</v>
      </c>
      <c r="E8186">
        <v>20</v>
      </c>
      <c r="G8186">
        <v>10</v>
      </c>
      <c r="L8186" t="s">
        <v>12086</v>
      </c>
      <c r="M8186">
        <v>63</v>
      </c>
      <c r="N8186">
        <v>2</v>
      </c>
      <c r="T8186" t="s">
        <v>45273</v>
      </c>
      <c r="U8186" t="s">
        <v>45273</v>
      </c>
      <c r="V8186" t="s">
        <v>45273</v>
      </c>
    </row>
    <row r="8187" spans="1:22" x14ac:dyDescent="0.3">
      <c r="A8187">
        <v>16397</v>
      </c>
      <c r="B8187" t="s">
        <v>23121</v>
      </c>
      <c r="C8187" t="s">
        <v>23122</v>
      </c>
      <c r="D8187">
        <v>18</v>
      </c>
      <c r="E8187">
        <v>20</v>
      </c>
      <c r="G8187">
        <v>10</v>
      </c>
      <c r="L8187" t="s">
        <v>12086</v>
      </c>
      <c r="M8187">
        <v>63</v>
      </c>
      <c r="N8187">
        <v>2</v>
      </c>
      <c r="T8187" t="s">
        <v>45274</v>
      </c>
      <c r="U8187" t="s">
        <v>45274</v>
      </c>
      <c r="V8187" t="s">
        <v>45274</v>
      </c>
    </row>
    <row r="8188" spans="1:22" x14ac:dyDescent="0.3">
      <c r="A8188">
        <v>16398</v>
      </c>
      <c r="B8188" t="s">
        <v>23123</v>
      </c>
      <c r="C8188" t="s">
        <v>23088</v>
      </c>
      <c r="D8188">
        <v>18</v>
      </c>
      <c r="E8188">
        <v>20</v>
      </c>
      <c r="G8188">
        <v>10</v>
      </c>
      <c r="L8188" t="s">
        <v>12086</v>
      </c>
      <c r="M8188">
        <v>63</v>
      </c>
      <c r="N8188">
        <v>2</v>
      </c>
      <c r="T8188" t="s">
        <v>45258</v>
      </c>
      <c r="U8188" t="s">
        <v>45258</v>
      </c>
      <c r="V8188" t="s">
        <v>45258</v>
      </c>
    </row>
    <row r="8189" spans="1:22" x14ac:dyDescent="0.3">
      <c r="A8189">
        <v>16399</v>
      </c>
      <c r="B8189" t="s">
        <v>23124</v>
      </c>
      <c r="C8189" t="s">
        <v>23122</v>
      </c>
      <c r="D8189">
        <v>18</v>
      </c>
      <c r="E8189">
        <v>20</v>
      </c>
      <c r="G8189">
        <v>10</v>
      </c>
      <c r="L8189" t="s">
        <v>12086</v>
      </c>
      <c r="M8189">
        <v>63</v>
      </c>
      <c r="N8189">
        <v>2</v>
      </c>
      <c r="T8189" t="s">
        <v>45274</v>
      </c>
      <c r="U8189" t="s">
        <v>45274</v>
      </c>
      <c r="V8189" t="s">
        <v>45274</v>
      </c>
    </row>
    <row r="8190" spans="1:22" x14ac:dyDescent="0.3">
      <c r="A8190">
        <v>16405</v>
      </c>
      <c r="B8190" t="s">
        <v>23125</v>
      </c>
      <c r="C8190" t="s">
        <v>23126</v>
      </c>
      <c r="D8190">
        <v>18</v>
      </c>
      <c r="E8190">
        <v>20</v>
      </c>
      <c r="G8190">
        <v>10</v>
      </c>
      <c r="L8190" t="s">
        <v>12086</v>
      </c>
      <c r="M8190">
        <v>63</v>
      </c>
      <c r="N8190">
        <v>2</v>
      </c>
      <c r="T8190" t="s">
        <v>45275</v>
      </c>
      <c r="U8190" t="s">
        <v>45275</v>
      </c>
      <c r="V8190" t="s">
        <v>45275</v>
      </c>
    </row>
    <row r="8191" spans="1:22" x14ac:dyDescent="0.3">
      <c r="A8191">
        <v>16406</v>
      </c>
      <c r="B8191" t="s">
        <v>23127</v>
      </c>
      <c r="C8191" t="s">
        <v>23128</v>
      </c>
      <c r="D8191">
        <v>18</v>
      </c>
      <c r="E8191">
        <v>20</v>
      </c>
      <c r="G8191">
        <v>10</v>
      </c>
      <c r="L8191" t="s">
        <v>12086</v>
      </c>
      <c r="M8191">
        <v>63</v>
      </c>
      <c r="N8191">
        <v>2</v>
      </c>
      <c r="T8191" t="s">
        <v>45275</v>
      </c>
      <c r="U8191" t="s">
        <v>45275</v>
      </c>
      <c r="V8191" t="s">
        <v>45275</v>
      </c>
    </row>
    <row r="8192" spans="1:22" x14ac:dyDescent="0.3">
      <c r="A8192">
        <v>16409</v>
      </c>
      <c r="B8192" t="s">
        <v>23129</v>
      </c>
      <c r="C8192" t="s">
        <v>23130</v>
      </c>
      <c r="D8192">
        <v>2</v>
      </c>
      <c r="E8192">
        <v>20</v>
      </c>
      <c r="G8192">
        <v>10</v>
      </c>
      <c r="L8192" t="s">
        <v>12086</v>
      </c>
      <c r="M8192">
        <v>63</v>
      </c>
      <c r="N8192">
        <v>2</v>
      </c>
      <c r="T8192" t="s">
        <v>23131</v>
      </c>
      <c r="U8192" t="s">
        <v>23131</v>
      </c>
      <c r="V8192" t="s">
        <v>23131</v>
      </c>
    </row>
    <row r="8193" spans="1:22" x14ac:dyDescent="0.3">
      <c r="A8193">
        <v>16410</v>
      </c>
      <c r="B8193" t="s">
        <v>23132</v>
      </c>
      <c r="C8193" t="s">
        <v>23133</v>
      </c>
      <c r="D8193">
        <v>18</v>
      </c>
      <c r="E8193">
        <v>20</v>
      </c>
      <c r="G8193">
        <v>10</v>
      </c>
      <c r="L8193" t="s">
        <v>12086</v>
      </c>
      <c r="M8193">
        <v>63</v>
      </c>
      <c r="N8193">
        <v>2</v>
      </c>
      <c r="T8193" t="s">
        <v>45276</v>
      </c>
      <c r="U8193" t="s">
        <v>45276</v>
      </c>
      <c r="V8193" t="s">
        <v>45276</v>
      </c>
    </row>
    <row r="8194" spans="1:22" x14ac:dyDescent="0.3">
      <c r="A8194">
        <v>16411</v>
      </c>
      <c r="B8194" t="s">
        <v>23134</v>
      </c>
      <c r="C8194" t="s">
        <v>23135</v>
      </c>
      <c r="D8194">
        <v>18</v>
      </c>
      <c r="E8194">
        <v>20</v>
      </c>
      <c r="G8194">
        <v>10</v>
      </c>
      <c r="L8194" t="s">
        <v>12086</v>
      </c>
      <c r="M8194">
        <v>63</v>
      </c>
      <c r="N8194">
        <v>2</v>
      </c>
      <c r="T8194" t="s">
        <v>45276</v>
      </c>
      <c r="U8194" t="s">
        <v>45276</v>
      </c>
      <c r="V8194" t="s">
        <v>45276</v>
      </c>
    </row>
    <row r="8195" spans="1:22" x14ac:dyDescent="0.3">
      <c r="A8195">
        <v>16412</v>
      </c>
      <c r="B8195" t="s">
        <v>23136</v>
      </c>
      <c r="C8195" t="s">
        <v>23137</v>
      </c>
      <c r="D8195">
        <v>18</v>
      </c>
      <c r="E8195">
        <v>20</v>
      </c>
      <c r="G8195">
        <v>10</v>
      </c>
      <c r="L8195" t="s">
        <v>12086</v>
      </c>
      <c r="M8195">
        <v>63</v>
      </c>
      <c r="N8195">
        <v>2</v>
      </c>
      <c r="T8195" t="s">
        <v>45277</v>
      </c>
      <c r="U8195" t="s">
        <v>45277</v>
      </c>
      <c r="V8195" t="s">
        <v>45277</v>
      </c>
    </row>
    <row r="8196" spans="1:22" x14ac:dyDescent="0.3">
      <c r="A8196">
        <v>16413</v>
      </c>
      <c r="B8196" t="s">
        <v>23138</v>
      </c>
      <c r="C8196" t="s">
        <v>23139</v>
      </c>
      <c r="D8196">
        <v>18</v>
      </c>
      <c r="E8196">
        <v>20</v>
      </c>
      <c r="G8196">
        <v>10</v>
      </c>
      <c r="L8196" t="s">
        <v>12086</v>
      </c>
      <c r="M8196">
        <v>63</v>
      </c>
      <c r="N8196">
        <v>2</v>
      </c>
      <c r="T8196" t="s">
        <v>45277</v>
      </c>
      <c r="U8196" t="s">
        <v>45277</v>
      </c>
      <c r="V8196" t="s">
        <v>45277</v>
      </c>
    </row>
    <row r="8197" spans="1:22" x14ac:dyDescent="0.3">
      <c r="A8197">
        <v>16414</v>
      </c>
      <c r="B8197" t="s">
        <v>23140</v>
      </c>
      <c r="C8197" t="s">
        <v>23141</v>
      </c>
      <c r="D8197">
        <v>18</v>
      </c>
      <c r="E8197">
        <v>20</v>
      </c>
      <c r="G8197">
        <v>10</v>
      </c>
      <c r="L8197" t="s">
        <v>12086</v>
      </c>
      <c r="M8197">
        <v>63</v>
      </c>
      <c r="N8197">
        <v>2</v>
      </c>
      <c r="T8197" t="s">
        <v>45278</v>
      </c>
      <c r="U8197" t="s">
        <v>45278</v>
      </c>
      <c r="V8197" t="s">
        <v>45278</v>
      </c>
    </row>
    <row r="8198" spans="1:22" x14ac:dyDescent="0.3">
      <c r="A8198">
        <v>16415</v>
      </c>
      <c r="B8198" t="s">
        <v>23142</v>
      </c>
      <c r="C8198" t="s">
        <v>23143</v>
      </c>
      <c r="D8198">
        <v>18</v>
      </c>
      <c r="E8198">
        <v>20</v>
      </c>
      <c r="G8198">
        <v>10</v>
      </c>
      <c r="L8198" t="s">
        <v>12086</v>
      </c>
      <c r="M8198">
        <v>63</v>
      </c>
      <c r="N8198">
        <v>2</v>
      </c>
      <c r="T8198" t="s">
        <v>45278</v>
      </c>
      <c r="U8198" t="s">
        <v>45278</v>
      </c>
      <c r="V8198" t="s">
        <v>45278</v>
      </c>
    </row>
    <row r="8199" spans="1:22" x14ac:dyDescent="0.3">
      <c r="A8199">
        <v>16418</v>
      </c>
      <c r="B8199" t="s">
        <v>23144</v>
      </c>
      <c r="C8199" t="s">
        <v>23145</v>
      </c>
      <c r="D8199">
        <v>2</v>
      </c>
      <c r="E8199">
        <v>20</v>
      </c>
      <c r="F8199">
        <v>10</v>
      </c>
      <c r="G8199">
        <v>1</v>
      </c>
      <c r="L8199" t="s">
        <v>12086</v>
      </c>
      <c r="M8199">
        <v>63</v>
      </c>
      <c r="N8199">
        <v>2</v>
      </c>
      <c r="T8199" t="s">
        <v>44961</v>
      </c>
      <c r="U8199" t="s">
        <v>44961</v>
      </c>
      <c r="V8199" t="s">
        <v>44961</v>
      </c>
    </row>
    <row r="8200" spans="1:22" x14ac:dyDescent="0.3">
      <c r="A8200">
        <v>16419</v>
      </c>
      <c r="B8200" t="s">
        <v>23146</v>
      </c>
      <c r="C8200" t="s">
        <v>23147</v>
      </c>
      <c r="D8200">
        <v>2</v>
      </c>
      <c r="E8200">
        <v>20</v>
      </c>
      <c r="F8200">
        <v>10</v>
      </c>
      <c r="G8200">
        <v>1</v>
      </c>
      <c r="L8200" t="s">
        <v>12086</v>
      </c>
      <c r="M8200">
        <v>63</v>
      </c>
      <c r="N8200">
        <v>2</v>
      </c>
      <c r="T8200" t="s">
        <v>44648</v>
      </c>
      <c r="U8200" t="s">
        <v>44648</v>
      </c>
      <c r="V8200" t="s">
        <v>44648</v>
      </c>
    </row>
    <row r="8201" spans="1:22" x14ac:dyDescent="0.3">
      <c r="A8201">
        <v>16420</v>
      </c>
      <c r="B8201" t="s">
        <v>23148</v>
      </c>
      <c r="C8201" t="s">
        <v>20528</v>
      </c>
      <c r="D8201">
        <v>2</v>
      </c>
      <c r="E8201">
        <v>20</v>
      </c>
      <c r="F8201">
        <v>10</v>
      </c>
      <c r="G8201">
        <v>1</v>
      </c>
      <c r="L8201" t="s">
        <v>12086</v>
      </c>
      <c r="M8201">
        <v>63</v>
      </c>
      <c r="N8201">
        <v>2</v>
      </c>
      <c r="T8201" t="s">
        <v>45279</v>
      </c>
      <c r="U8201" t="s">
        <v>45279</v>
      </c>
      <c r="V8201" t="s">
        <v>45279</v>
      </c>
    </row>
    <row r="8202" spans="1:22" x14ac:dyDescent="0.3">
      <c r="A8202">
        <v>16421</v>
      </c>
      <c r="B8202" t="s">
        <v>23149</v>
      </c>
      <c r="C8202" t="s">
        <v>22322</v>
      </c>
      <c r="D8202">
        <v>2</v>
      </c>
      <c r="E8202">
        <v>20</v>
      </c>
      <c r="F8202">
        <v>10</v>
      </c>
      <c r="G8202">
        <v>1</v>
      </c>
      <c r="L8202" t="s">
        <v>12086</v>
      </c>
      <c r="M8202">
        <v>63</v>
      </c>
      <c r="N8202">
        <v>2</v>
      </c>
      <c r="T8202" t="s">
        <v>45017</v>
      </c>
      <c r="U8202" t="s">
        <v>45017</v>
      </c>
      <c r="V8202" t="s">
        <v>45017</v>
      </c>
    </row>
    <row r="8203" spans="1:22" x14ac:dyDescent="0.3">
      <c r="A8203">
        <v>16422</v>
      </c>
      <c r="B8203" t="s">
        <v>23150</v>
      </c>
      <c r="C8203" t="s">
        <v>23151</v>
      </c>
      <c r="D8203">
        <v>2</v>
      </c>
      <c r="E8203">
        <v>20</v>
      </c>
      <c r="F8203">
        <v>10</v>
      </c>
      <c r="G8203">
        <v>1</v>
      </c>
      <c r="L8203" t="s">
        <v>12086</v>
      </c>
      <c r="M8203">
        <v>63</v>
      </c>
      <c r="N8203">
        <v>2</v>
      </c>
      <c r="T8203" t="s">
        <v>44546</v>
      </c>
      <c r="U8203" t="s">
        <v>44546</v>
      </c>
      <c r="V8203" t="s">
        <v>44546</v>
      </c>
    </row>
    <row r="8204" spans="1:22" x14ac:dyDescent="0.3">
      <c r="A8204">
        <v>16423</v>
      </c>
      <c r="B8204" t="s">
        <v>23152</v>
      </c>
      <c r="C8204" t="s">
        <v>23153</v>
      </c>
      <c r="D8204">
        <v>2</v>
      </c>
      <c r="E8204">
        <v>20</v>
      </c>
      <c r="F8204">
        <v>10</v>
      </c>
      <c r="G8204">
        <v>1</v>
      </c>
      <c r="L8204" t="s">
        <v>12086</v>
      </c>
      <c r="M8204">
        <v>63</v>
      </c>
      <c r="N8204">
        <v>2</v>
      </c>
      <c r="T8204" t="s">
        <v>45280</v>
      </c>
      <c r="U8204" t="s">
        <v>45280</v>
      </c>
      <c r="V8204" t="s">
        <v>45280</v>
      </c>
    </row>
    <row r="8205" spans="1:22" x14ac:dyDescent="0.3">
      <c r="A8205">
        <v>16424</v>
      </c>
      <c r="B8205" t="s">
        <v>23154</v>
      </c>
      <c r="C8205" t="s">
        <v>21019</v>
      </c>
      <c r="D8205">
        <v>2</v>
      </c>
      <c r="E8205">
        <v>20</v>
      </c>
      <c r="F8205">
        <v>10</v>
      </c>
      <c r="G8205">
        <v>1</v>
      </c>
      <c r="L8205" t="s">
        <v>12086</v>
      </c>
      <c r="M8205">
        <v>63</v>
      </c>
      <c r="N8205">
        <v>2</v>
      </c>
      <c r="T8205" t="s">
        <v>44548</v>
      </c>
      <c r="U8205" t="s">
        <v>44548</v>
      </c>
      <c r="V8205" t="s">
        <v>44548</v>
      </c>
    </row>
    <row r="8206" spans="1:22" x14ac:dyDescent="0.3">
      <c r="A8206">
        <v>16425</v>
      </c>
      <c r="B8206" t="s">
        <v>23155</v>
      </c>
      <c r="C8206" t="s">
        <v>21027</v>
      </c>
      <c r="D8206">
        <v>2</v>
      </c>
      <c r="E8206">
        <v>20</v>
      </c>
      <c r="F8206">
        <v>10</v>
      </c>
      <c r="G8206">
        <v>1</v>
      </c>
      <c r="L8206" t="s">
        <v>12086</v>
      </c>
      <c r="M8206">
        <v>63</v>
      </c>
      <c r="N8206">
        <v>2</v>
      </c>
      <c r="T8206" t="s">
        <v>44552</v>
      </c>
      <c r="U8206" t="s">
        <v>44552</v>
      </c>
      <c r="V8206" t="s">
        <v>44552</v>
      </c>
    </row>
    <row r="8207" spans="1:22" x14ac:dyDescent="0.3">
      <c r="A8207">
        <v>16426</v>
      </c>
      <c r="B8207" t="s">
        <v>23156</v>
      </c>
      <c r="C8207" t="s">
        <v>21035</v>
      </c>
      <c r="D8207">
        <v>2</v>
      </c>
      <c r="E8207">
        <v>20</v>
      </c>
      <c r="F8207">
        <v>10</v>
      </c>
      <c r="G8207">
        <v>1</v>
      </c>
      <c r="L8207" t="s">
        <v>12086</v>
      </c>
      <c r="M8207">
        <v>63</v>
      </c>
      <c r="N8207">
        <v>2</v>
      </c>
      <c r="T8207" t="s">
        <v>44556</v>
      </c>
      <c r="U8207" t="s">
        <v>44556</v>
      </c>
      <c r="V8207" t="s">
        <v>44556</v>
      </c>
    </row>
    <row r="8208" spans="1:22" x14ac:dyDescent="0.3">
      <c r="A8208">
        <v>16427</v>
      </c>
      <c r="B8208" t="s">
        <v>23157</v>
      </c>
      <c r="C8208" t="s">
        <v>21037</v>
      </c>
      <c r="D8208">
        <v>2</v>
      </c>
      <c r="E8208">
        <v>20</v>
      </c>
      <c r="F8208">
        <v>10</v>
      </c>
      <c r="G8208">
        <v>1</v>
      </c>
      <c r="L8208" t="s">
        <v>12086</v>
      </c>
      <c r="M8208">
        <v>63</v>
      </c>
      <c r="N8208">
        <v>2</v>
      </c>
      <c r="T8208" t="s">
        <v>44557</v>
      </c>
      <c r="U8208" t="s">
        <v>44557</v>
      </c>
      <c r="V8208" t="s">
        <v>44557</v>
      </c>
    </row>
    <row r="8209" spans="1:22" x14ac:dyDescent="0.3">
      <c r="A8209">
        <v>16428</v>
      </c>
      <c r="B8209" t="s">
        <v>23158</v>
      </c>
      <c r="C8209" t="s">
        <v>21029</v>
      </c>
      <c r="D8209">
        <v>2</v>
      </c>
      <c r="E8209">
        <v>20</v>
      </c>
      <c r="F8209">
        <v>10</v>
      </c>
      <c r="G8209">
        <v>1</v>
      </c>
      <c r="L8209" t="s">
        <v>12086</v>
      </c>
      <c r="M8209">
        <v>63</v>
      </c>
      <c r="N8209">
        <v>2</v>
      </c>
      <c r="T8209" t="s">
        <v>44553</v>
      </c>
      <c r="U8209" t="s">
        <v>44553</v>
      </c>
      <c r="V8209" t="s">
        <v>44553</v>
      </c>
    </row>
    <row r="8210" spans="1:22" x14ac:dyDescent="0.3">
      <c r="A8210">
        <v>16429</v>
      </c>
      <c r="B8210" t="s">
        <v>23159</v>
      </c>
      <c r="C8210" t="s">
        <v>21023</v>
      </c>
      <c r="D8210">
        <v>2</v>
      </c>
      <c r="E8210">
        <v>20</v>
      </c>
      <c r="F8210">
        <v>10</v>
      </c>
      <c r="G8210">
        <v>1</v>
      </c>
      <c r="L8210" t="s">
        <v>12086</v>
      </c>
      <c r="M8210">
        <v>63</v>
      </c>
      <c r="N8210">
        <v>2</v>
      </c>
      <c r="T8210" t="s">
        <v>45281</v>
      </c>
      <c r="U8210" t="s">
        <v>45281</v>
      </c>
      <c r="V8210" t="s">
        <v>45281</v>
      </c>
    </row>
    <row r="8211" spans="1:22" x14ac:dyDescent="0.3">
      <c r="A8211">
        <v>16430</v>
      </c>
      <c r="B8211" t="s">
        <v>23160</v>
      </c>
      <c r="C8211" t="s">
        <v>21025</v>
      </c>
      <c r="D8211">
        <v>2</v>
      </c>
      <c r="E8211">
        <v>20</v>
      </c>
      <c r="F8211">
        <v>10</v>
      </c>
      <c r="G8211">
        <v>1</v>
      </c>
      <c r="L8211" t="s">
        <v>12086</v>
      </c>
      <c r="M8211">
        <v>63</v>
      </c>
      <c r="N8211">
        <v>2</v>
      </c>
      <c r="T8211" t="s">
        <v>44551</v>
      </c>
      <c r="U8211" t="s">
        <v>44551</v>
      </c>
      <c r="V8211" t="s">
        <v>44551</v>
      </c>
    </row>
    <row r="8212" spans="1:22" x14ac:dyDescent="0.3">
      <c r="A8212">
        <v>16431</v>
      </c>
      <c r="B8212" t="s">
        <v>23161</v>
      </c>
      <c r="C8212" t="s">
        <v>23162</v>
      </c>
      <c r="D8212">
        <v>2</v>
      </c>
      <c r="E8212">
        <v>20</v>
      </c>
      <c r="F8212">
        <v>10</v>
      </c>
      <c r="G8212">
        <v>1</v>
      </c>
      <c r="L8212" t="s">
        <v>12086</v>
      </c>
      <c r="M8212">
        <v>63</v>
      </c>
      <c r="N8212">
        <v>2</v>
      </c>
      <c r="T8212" t="s">
        <v>44394</v>
      </c>
      <c r="U8212" t="s">
        <v>44394</v>
      </c>
      <c r="V8212" t="s">
        <v>44394</v>
      </c>
    </row>
    <row r="8213" spans="1:22" x14ac:dyDescent="0.3">
      <c r="A8213">
        <v>16436</v>
      </c>
      <c r="B8213" t="s">
        <v>23163</v>
      </c>
      <c r="C8213" t="s">
        <v>23164</v>
      </c>
      <c r="D8213">
        <v>18</v>
      </c>
      <c r="E8213">
        <v>20</v>
      </c>
      <c r="G8213">
        <v>10</v>
      </c>
      <c r="L8213" t="s">
        <v>12086</v>
      </c>
      <c r="M8213">
        <v>63</v>
      </c>
      <c r="N8213">
        <v>2</v>
      </c>
      <c r="T8213" t="s">
        <v>45282</v>
      </c>
      <c r="U8213" t="s">
        <v>45282</v>
      </c>
      <c r="V8213" t="s">
        <v>45282</v>
      </c>
    </row>
    <row r="8214" spans="1:22" x14ac:dyDescent="0.3">
      <c r="A8214">
        <v>16437</v>
      </c>
      <c r="B8214" t="s">
        <v>23165</v>
      </c>
      <c r="C8214" t="s">
        <v>23164</v>
      </c>
      <c r="D8214">
        <v>18</v>
      </c>
      <c r="E8214">
        <v>20</v>
      </c>
      <c r="G8214">
        <v>10</v>
      </c>
      <c r="L8214" t="s">
        <v>12086</v>
      </c>
      <c r="M8214">
        <v>63</v>
      </c>
      <c r="N8214">
        <v>2</v>
      </c>
      <c r="T8214" t="s">
        <v>45282</v>
      </c>
      <c r="U8214" t="s">
        <v>45282</v>
      </c>
      <c r="V8214" t="s">
        <v>45282</v>
      </c>
    </row>
    <row r="8215" spans="1:22" x14ac:dyDescent="0.3">
      <c r="A8215">
        <v>16438</v>
      </c>
      <c r="B8215" t="s">
        <v>23166</v>
      </c>
      <c r="C8215" t="s">
        <v>23167</v>
      </c>
      <c r="D8215">
        <v>18</v>
      </c>
      <c r="E8215">
        <v>20</v>
      </c>
      <c r="G8215">
        <v>10</v>
      </c>
      <c r="L8215" t="s">
        <v>12086</v>
      </c>
      <c r="M8215">
        <v>63</v>
      </c>
      <c r="N8215">
        <v>2</v>
      </c>
      <c r="T8215" t="s">
        <v>45283</v>
      </c>
      <c r="U8215" t="s">
        <v>45283</v>
      </c>
      <c r="V8215" t="s">
        <v>45283</v>
      </c>
    </row>
    <row r="8216" spans="1:22" x14ac:dyDescent="0.3">
      <c r="A8216">
        <v>16439</v>
      </c>
      <c r="B8216" t="s">
        <v>23168</v>
      </c>
      <c r="C8216" t="s">
        <v>23167</v>
      </c>
      <c r="D8216">
        <v>18</v>
      </c>
      <c r="E8216">
        <v>20</v>
      </c>
      <c r="G8216">
        <v>10</v>
      </c>
      <c r="L8216" t="s">
        <v>12086</v>
      </c>
      <c r="M8216">
        <v>63</v>
      </c>
      <c r="N8216">
        <v>2</v>
      </c>
      <c r="T8216" t="s">
        <v>45283</v>
      </c>
      <c r="U8216" t="s">
        <v>45283</v>
      </c>
      <c r="V8216" t="s">
        <v>45283</v>
      </c>
    </row>
    <row r="8217" spans="1:22" x14ac:dyDescent="0.3">
      <c r="A8217">
        <v>16440</v>
      </c>
      <c r="B8217" t="s">
        <v>23169</v>
      </c>
      <c r="C8217" t="s">
        <v>23170</v>
      </c>
      <c r="D8217">
        <v>18</v>
      </c>
      <c r="E8217">
        <v>20</v>
      </c>
      <c r="G8217">
        <v>10</v>
      </c>
      <c r="L8217" t="s">
        <v>12086</v>
      </c>
      <c r="M8217">
        <v>63</v>
      </c>
      <c r="N8217">
        <v>2</v>
      </c>
      <c r="T8217" t="s">
        <v>45284</v>
      </c>
      <c r="U8217" t="s">
        <v>45284</v>
      </c>
      <c r="V8217" t="s">
        <v>45284</v>
      </c>
    </row>
    <row r="8218" spans="1:22" x14ac:dyDescent="0.3">
      <c r="A8218">
        <v>16446</v>
      </c>
      <c r="B8218" t="s">
        <v>23171</v>
      </c>
      <c r="C8218" t="s">
        <v>23172</v>
      </c>
      <c r="D8218">
        <v>2</v>
      </c>
      <c r="E8218">
        <v>20</v>
      </c>
      <c r="G8218">
        <v>10</v>
      </c>
      <c r="L8218" t="s">
        <v>12086</v>
      </c>
      <c r="M8218">
        <v>63</v>
      </c>
      <c r="N8218">
        <v>2</v>
      </c>
      <c r="T8218" t="s">
        <v>23173</v>
      </c>
      <c r="U8218" t="s">
        <v>23173</v>
      </c>
      <c r="V8218" t="s">
        <v>23173</v>
      </c>
    </row>
    <row r="8219" spans="1:22" x14ac:dyDescent="0.3">
      <c r="A8219">
        <v>16447</v>
      </c>
      <c r="B8219" t="s">
        <v>23174</v>
      </c>
      <c r="C8219" t="s">
        <v>23175</v>
      </c>
      <c r="D8219">
        <v>18</v>
      </c>
      <c r="E8219">
        <v>20</v>
      </c>
      <c r="G8219">
        <v>10</v>
      </c>
      <c r="L8219" t="s">
        <v>12086</v>
      </c>
      <c r="M8219">
        <v>63</v>
      </c>
      <c r="N8219">
        <v>2</v>
      </c>
      <c r="T8219" t="s">
        <v>45285</v>
      </c>
      <c r="U8219" t="s">
        <v>45285</v>
      </c>
      <c r="V8219" t="s">
        <v>45285</v>
      </c>
    </row>
    <row r="8220" spans="1:22" x14ac:dyDescent="0.3">
      <c r="A8220">
        <v>16448</v>
      </c>
      <c r="B8220" t="s">
        <v>23176</v>
      </c>
      <c r="C8220" t="s">
        <v>23177</v>
      </c>
      <c r="D8220">
        <v>18</v>
      </c>
      <c r="E8220">
        <v>20</v>
      </c>
      <c r="G8220">
        <v>10</v>
      </c>
      <c r="L8220" t="s">
        <v>12086</v>
      </c>
      <c r="M8220">
        <v>63</v>
      </c>
      <c r="N8220">
        <v>2</v>
      </c>
      <c r="T8220" t="s">
        <v>45286</v>
      </c>
      <c r="U8220" t="s">
        <v>45286</v>
      </c>
      <c r="V8220" t="s">
        <v>45286</v>
      </c>
    </row>
    <row r="8221" spans="1:22" x14ac:dyDescent="0.3">
      <c r="A8221">
        <v>16449</v>
      </c>
      <c r="B8221" t="s">
        <v>23178</v>
      </c>
      <c r="C8221" t="s">
        <v>23175</v>
      </c>
      <c r="D8221">
        <v>18</v>
      </c>
      <c r="E8221">
        <v>20</v>
      </c>
      <c r="G8221">
        <v>10</v>
      </c>
      <c r="L8221" t="s">
        <v>12086</v>
      </c>
      <c r="M8221">
        <v>63</v>
      </c>
      <c r="N8221">
        <v>2</v>
      </c>
      <c r="T8221" t="s">
        <v>45285</v>
      </c>
      <c r="U8221" t="s">
        <v>45285</v>
      </c>
      <c r="V8221" t="s">
        <v>45285</v>
      </c>
    </row>
    <row r="8222" spans="1:22" x14ac:dyDescent="0.3">
      <c r="A8222">
        <v>16450</v>
      </c>
      <c r="B8222" t="s">
        <v>23179</v>
      </c>
      <c r="C8222" t="s">
        <v>23180</v>
      </c>
      <c r="D8222">
        <v>18</v>
      </c>
      <c r="E8222">
        <v>20</v>
      </c>
      <c r="G8222">
        <v>10</v>
      </c>
      <c r="L8222" t="s">
        <v>12086</v>
      </c>
      <c r="M8222">
        <v>63</v>
      </c>
      <c r="N8222">
        <v>2</v>
      </c>
      <c r="T8222" t="s">
        <v>45286</v>
      </c>
      <c r="U8222" t="s">
        <v>45286</v>
      </c>
      <c r="V8222" t="s">
        <v>45286</v>
      </c>
    </row>
    <row r="8223" spans="1:22" x14ac:dyDescent="0.3">
      <c r="A8223">
        <v>16456</v>
      </c>
      <c r="B8223" t="s">
        <v>23181</v>
      </c>
      <c r="C8223" t="s">
        <v>23182</v>
      </c>
      <c r="D8223">
        <v>2</v>
      </c>
      <c r="E8223">
        <v>20</v>
      </c>
      <c r="G8223">
        <v>10</v>
      </c>
      <c r="L8223" t="s">
        <v>12086</v>
      </c>
      <c r="M8223">
        <v>63</v>
      </c>
      <c r="N8223">
        <v>2</v>
      </c>
      <c r="T8223" t="s">
        <v>23183</v>
      </c>
      <c r="U8223" t="s">
        <v>23183</v>
      </c>
      <c r="V8223" t="s">
        <v>23183</v>
      </c>
    </row>
    <row r="8224" spans="1:22" x14ac:dyDescent="0.3">
      <c r="A8224">
        <v>16457</v>
      </c>
      <c r="B8224" t="s">
        <v>23184</v>
      </c>
      <c r="C8224" t="s">
        <v>23185</v>
      </c>
      <c r="D8224">
        <v>2</v>
      </c>
      <c r="E8224">
        <v>20</v>
      </c>
      <c r="G8224">
        <v>10</v>
      </c>
      <c r="L8224" t="s">
        <v>12086</v>
      </c>
      <c r="M8224">
        <v>63</v>
      </c>
      <c r="N8224">
        <v>2</v>
      </c>
      <c r="T8224" t="s">
        <v>23186</v>
      </c>
      <c r="U8224" t="s">
        <v>23186</v>
      </c>
      <c r="V8224" t="s">
        <v>23186</v>
      </c>
    </row>
    <row r="8225" spans="1:22" x14ac:dyDescent="0.3">
      <c r="A8225">
        <v>16461</v>
      </c>
      <c r="B8225" t="s">
        <v>23187</v>
      </c>
      <c r="C8225" t="s">
        <v>23188</v>
      </c>
      <c r="D8225">
        <v>18</v>
      </c>
      <c r="E8225">
        <v>20</v>
      </c>
      <c r="G8225">
        <v>10</v>
      </c>
      <c r="L8225" t="s">
        <v>12086</v>
      </c>
      <c r="M8225">
        <v>63</v>
      </c>
      <c r="N8225">
        <v>2</v>
      </c>
      <c r="T8225" t="s">
        <v>45287</v>
      </c>
      <c r="U8225" t="s">
        <v>45287</v>
      </c>
      <c r="V8225" t="s">
        <v>45287</v>
      </c>
    </row>
    <row r="8226" spans="1:22" x14ac:dyDescent="0.3">
      <c r="A8226">
        <v>16462</v>
      </c>
      <c r="B8226" t="s">
        <v>23189</v>
      </c>
      <c r="C8226" t="s">
        <v>23190</v>
      </c>
      <c r="D8226">
        <v>18</v>
      </c>
      <c r="E8226">
        <v>20</v>
      </c>
      <c r="G8226">
        <v>10</v>
      </c>
      <c r="L8226" t="s">
        <v>12086</v>
      </c>
      <c r="M8226">
        <v>63</v>
      </c>
      <c r="N8226">
        <v>2</v>
      </c>
      <c r="T8226" t="s">
        <v>45287</v>
      </c>
      <c r="U8226" t="s">
        <v>45287</v>
      </c>
      <c r="V8226" t="s">
        <v>45287</v>
      </c>
    </row>
    <row r="8227" spans="1:22" x14ac:dyDescent="0.3">
      <c r="A8227">
        <v>16466</v>
      </c>
      <c r="B8227" t="s">
        <v>23191</v>
      </c>
      <c r="C8227" t="s">
        <v>23192</v>
      </c>
      <c r="D8227">
        <v>2</v>
      </c>
      <c r="E8227">
        <v>20</v>
      </c>
      <c r="G8227">
        <v>10</v>
      </c>
      <c r="L8227" t="s">
        <v>12086</v>
      </c>
      <c r="M8227">
        <v>63</v>
      </c>
      <c r="N8227">
        <v>2</v>
      </c>
      <c r="T8227" t="s">
        <v>23193</v>
      </c>
      <c r="U8227" t="s">
        <v>23193</v>
      </c>
      <c r="V8227" t="s">
        <v>23193</v>
      </c>
    </row>
    <row r="8228" spans="1:22" x14ac:dyDescent="0.3">
      <c r="A8228">
        <v>16481</v>
      </c>
      <c r="B8228" t="s">
        <v>23194</v>
      </c>
      <c r="C8228" t="s">
        <v>23195</v>
      </c>
      <c r="D8228">
        <v>2</v>
      </c>
      <c r="E8228">
        <v>20</v>
      </c>
      <c r="G8228">
        <v>10</v>
      </c>
      <c r="L8228" t="s">
        <v>12086</v>
      </c>
      <c r="M8228">
        <v>63</v>
      </c>
      <c r="N8228">
        <v>2</v>
      </c>
      <c r="T8228" t="s">
        <v>45288</v>
      </c>
      <c r="U8228" t="s">
        <v>45288</v>
      </c>
      <c r="V8228" t="s">
        <v>45288</v>
      </c>
    </row>
    <row r="8229" spans="1:22" x14ac:dyDescent="0.3">
      <c r="A8229">
        <v>16483</v>
      </c>
      <c r="B8229" t="s">
        <v>23196</v>
      </c>
      <c r="C8229" t="s">
        <v>23197</v>
      </c>
      <c r="D8229">
        <v>2</v>
      </c>
      <c r="E8229">
        <v>20</v>
      </c>
      <c r="G8229">
        <v>10</v>
      </c>
      <c r="L8229" t="s">
        <v>12086</v>
      </c>
      <c r="M8229">
        <v>63</v>
      </c>
      <c r="N8229">
        <v>2</v>
      </c>
      <c r="T8229" t="s">
        <v>45289</v>
      </c>
      <c r="U8229" t="s">
        <v>45289</v>
      </c>
      <c r="V8229" t="s">
        <v>45289</v>
      </c>
    </row>
    <row r="8230" spans="1:22" x14ac:dyDescent="0.3">
      <c r="A8230">
        <v>16503</v>
      </c>
      <c r="B8230" t="s">
        <v>23198</v>
      </c>
      <c r="C8230" t="s">
        <v>23199</v>
      </c>
      <c r="D8230">
        <v>18</v>
      </c>
      <c r="E8230">
        <v>20</v>
      </c>
      <c r="G8230">
        <v>10</v>
      </c>
      <c r="L8230" t="s">
        <v>12086</v>
      </c>
      <c r="M8230">
        <v>63</v>
      </c>
      <c r="N8230">
        <v>2</v>
      </c>
      <c r="T8230" t="s">
        <v>44361</v>
      </c>
      <c r="U8230" t="s">
        <v>44361</v>
      </c>
      <c r="V8230" t="s">
        <v>44361</v>
      </c>
    </row>
    <row r="8231" spans="1:22" x14ac:dyDescent="0.3">
      <c r="A8231">
        <v>16504</v>
      </c>
      <c r="B8231" t="s">
        <v>23200</v>
      </c>
      <c r="C8231" t="s">
        <v>23201</v>
      </c>
      <c r="D8231">
        <v>18</v>
      </c>
      <c r="E8231">
        <v>10</v>
      </c>
      <c r="G8231">
        <v>10</v>
      </c>
      <c r="K8231">
        <v>0</v>
      </c>
      <c r="L8231" t="s">
        <v>12086</v>
      </c>
      <c r="M8231">
        <v>63</v>
      </c>
      <c r="N8231">
        <v>2</v>
      </c>
      <c r="T8231" t="s">
        <v>44362</v>
      </c>
      <c r="U8231" t="s">
        <v>44362</v>
      </c>
      <c r="V8231" t="s">
        <v>44362</v>
      </c>
    </row>
    <row r="8232" spans="1:22" x14ac:dyDescent="0.3">
      <c r="A8232">
        <v>16505</v>
      </c>
      <c r="B8232" t="s">
        <v>23202</v>
      </c>
      <c r="C8232" t="s">
        <v>23203</v>
      </c>
      <c r="D8232">
        <v>18</v>
      </c>
      <c r="E8232">
        <v>20</v>
      </c>
      <c r="G8232">
        <v>10</v>
      </c>
      <c r="L8232" t="s">
        <v>12086</v>
      </c>
      <c r="M8232">
        <v>63</v>
      </c>
      <c r="N8232">
        <v>2</v>
      </c>
      <c r="T8232" t="s">
        <v>45290</v>
      </c>
      <c r="U8232" t="s">
        <v>45290</v>
      </c>
      <c r="V8232" t="s">
        <v>45290</v>
      </c>
    </row>
    <row r="8233" spans="1:22" x14ac:dyDescent="0.3">
      <c r="A8233">
        <v>16506</v>
      </c>
      <c r="B8233" t="s">
        <v>23204</v>
      </c>
      <c r="C8233" t="s">
        <v>23205</v>
      </c>
      <c r="D8233">
        <v>18</v>
      </c>
      <c r="E8233">
        <v>20</v>
      </c>
      <c r="G8233">
        <v>10</v>
      </c>
      <c r="L8233" t="s">
        <v>12086</v>
      </c>
      <c r="M8233">
        <v>63</v>
      </c>
      <c r="N8233">
        <v>2</v>
      </c>
      <c r="T8233" t="s">
        <v>45291</v>
      </c>
      <c r="U8233" t="s">
        <v>45291</v>
      </c>
      <c r="V8233" t="s">
        <v>45291</v>
      </c>
    </row>
    <row r="8234" spans="1:22" x14ac:dyDescent="0.3">
      <c r="A8234">
        <v>16507</v>
      </c>
      <c r="B8234" t="s">
        <v>23206</v>
      </c>
      <c r="C8234" t="s">
        <v>23207</v>
      </c>
      <c r="D8234">
        <v>18</v>
      </c>
      <c r="E8234">
        <v>20</v>
      </c>
      <c r="G8234">
        <v>10</v>
      </c>
      <c r="L8234" t="s">
        <v>12086</v>
      </c>
      <c r="M8234">
        <v>63</v>
      </c>
      <c r="N8234">
        <v>2</v>
      </c>
      <c r="T8234" t="s">
        <v>45292</v>
      </c>
      <c r="U8234" t="s">
        <v>45292</v>
      </c>
      <c r="V8234" t="s">
        <v>45292</v>
      </c>
    </row>
    <row r="8235" spans="1:22" x14ac:dyDescent="0.3">
      <c r="A8235">
        <v>16508</v>
      </c>
      <c r="B8235" t="s">
        <v>23208</v>
      </c>
      <c r="C8235" t="s">
        <v>23209</v>
      </c>
      <c r="D8235">
        <v>18</v>
      </c>
      <c r="E8235">
        <v>20</v>
      </c>
      <c r="G8235">
        <v>10</v>
      </c>
      <c r="L8235" t="s">
        <v>12086</v>
      </c>
      <c r="M8235">
        <v>63</v>
      </c>
      <c r="N8235">
        <v>2</v>
      </c>
      <c r="T8235" t="s">
        <v>45293</v>
      </c>
      <c r="U8235" t="s">
        <v>45293</v>
      </c>
      <c r="V8235" t="s">
        <v>45293</v>
      </c>
    </row>
    <row r="8236" spans="1:22" x14ac:dyDescent="0.3">
      <c r="A8236">
        <v>16509</v>
      </c>
      <c r="B8236" t="s">
        <v>23210</v>
      </c>
      <c r="C8236" t="s">
        <v>23211</v>
      </c>
      <c r="D8236">
        <v>18</v>
      </c>
      <c r="E8236">
        <v>20</v>
      </c>
      <c r="G8236">
        <v>10</v>
      </c>
      <c r="L8236" t="s">
        <v>12086</v>
      </c>
      <c r="M8236">
        <v>63</v>
      </c>
      <c r="N8236">
        <v>2</v>
      </c>
      <c r="T8236" t="s">
        <v>45294</v>
      </c>
      <c r="U8236" t="s">
        <v>45294</v>
      </c>
      <c r="V8236" t="s">
        <v>45294</v>
      </c>
    </row>
    <row r="8237" spans="1:22" x14ac:dyDescent="0.3">
      <c r="A8237">
        <v>16510</v>
      </c>
      <c r="B8237" t="s">
        <v>23212</v>
      </c>
      <c r="C8237" t="s">
        <v>23213</v>
      </c>
      <c r="D8237">
        <v>18</v>
      </c>
      <c r="E8237">
        <v>20</v>
      </c>
      <c r="G8237">
        <v>10</v>
      </c>
      <c r="L8237" t="s">
        <v>12086</v>
      </c>
      <c r="M8237">
        <v>63</v>
      </c>
      <c r="N8237">
        <v>2</v>
      </c>
      <c r="T8237" t="s">
        <v>45295</v>
      </c>
      <c r="U8237" t="s">
        <v>45295</v>
      </c>
      <c r="V8237" t="s">
        <v>45295</v>
      </c>
    </row>
    <row r="8238" spans="1:22" x14ac:dyDescent="0.3">
      <c r="A8238">
        <v>16514</v>
      </c>
      <c r="B8238" t="s">
        <v>23214</v>
      </c>
      <c r="C8238" t="s">
        <v>23215</v>
      </c>
      <c r="D8238">
        <v>18</v>
      </c>
      <c r="E8238">
        <v>20</v>
      </c>
      <c r="G8238">
        <v>10</v>
      </c>
      <c r="L8238" t="s">
        <v>12086</v>
      </c>
      <c r="M8238">
        <v>63</v>
      </c>
      <c r="N8238">
        <v>2</v>
      </c>
      <c r="T8238" t="s">
        <v>45296</v>
      </c>
      <c r="U8238" t="s">
        <v>45296</v>
      </c>
      <c r="V8238" t="s">
        <v>45296</v>
      </c>
    </row>
    <row r="8239" spans="1:22" x14ac:dyDescent="0.3">
      <c r="A8239">
        <v>16515</v>
      </c>
      <c r="B8239" t="s">
        <v>23216</v>
      </c>
      <c r="C8239" t="s">
        <v>23217</v>
      </c>
      <c r="D8239">
        <v>18</v>
      </c>
      <c r="E8239">
        <v>20</v>
      </c>
      <c r="G8239">
        <v>10</v>
      </c>
      <c r="L8239" t="s">
        <v>12086</v>
      </c>
      <c r="M8239">
        <v>63</v>
      </c>
      <c r="N8239">
        <v>2</v>
      </c>
      <c r="T8239" t="s">
        <v>45296</v>
      </c>
      <c r="U8239" t="s">
        <v>45296</v>
      </c>
      <c r="V8239" t="s">
        <v>45296</v>
      </c>
    </row>
    <row r="8240" spans="1:22" x14ac:dyDescent="0.3">
      <c r="A8240">
        <v>16542</v>
      </c>
      <c r="B8240" t="s">
        <v>23218</v>
      </c>
      <c r="C8240" t="s">
        <v>23219</v>
      </c>
      <c r="D8240">
        <v>2</v>
      </c>
      <c r="E8240">
        <v>20</v>
      </c>
      <c r="G8240">
        <v>10</v>
      </c>
      <c r="L8240" t="s">
        <v>12086</v>
      </c>
      <c r="M8240">
        <v>63</v>
      </c>
      <c r="N8240">
        <v>2</v>
      </c>
      <c r="T8240" t="s">
        <v>23220</v>
      </c>
      <c r="U8240" t="s">
        <v>23220</v>
      </c>
      <c r="V8240" t="s">
        <v>23220</v>
      </c>
    </row>
    <row r="8241" spans="1:22" x14ac:dyDescent="0.3">
      <c r="A8241">
        <v>16543</v>
      </c>
      <c r="B8241" t="s">
        <v>23221</v>
      </c>
      <c r="C8241" t="s">
        <v>23222</v>
      </c>
      <c r="D8241">
        <v>18</v>
      </c>
      <c r="E8241">
        <v>20</v>
      </c>
      <c r="G8241">
        <v>10</v>
      </c>
      <c r="L8241" t="s">
        <v>12086</v>
      </c>
      <c r="M8241">
        <v>63</v>
      </c>
      <c r="N8241">
        <v>2</v>
      </c>
      <c r="T8241" t="s">
        <v>45297</v>
      </c>
      <c r="U8241" t="s">
        <v>45297</v>
      </c>
      <c r="V8241" t="s">
        <v>45297</v>
      </c>
    </row>
    <row r="8242" spans="1:22" x14ac:dyDescent="0.3">
      <c r="A8242">
        <v>16544</v>
      </c>
      <c r="B8242" t="s">
        <v>23223</v>
      </c>
      <c r="C8242" t="s">
        <v>23224</v>
      </c>
      <c r="D8242">
        <v>18</v>
      </c>
      <c r="E8242">
        <v>20</v>
      </c>
      <c r="G8242">
        <v>10</v>
      </c>
      <c r="L8242" t="s">
        <v>12086</v>
      </c>
      <c r="M8242">
        <v>63</v>
      </c>
      <c r="N8242">
        <v>2</v>
      </c>
      <c r="T8242" t="s">
        <v>45297</v>
      </c>
      <c r="U8242" t="s">
        <v>45297</v>
      </c>
      <c r="V8242" t="s">
        <v>45297</v>
      </c>
    </row>
    <row r="8243" spans="1:22" x14ac:dyDescent="0.3">
      <c r="A8243">
        <v>16548</v>
      </c>
      <c r="B8243" t="s">
        <v>23225</v>
      </c>
      <c r="C8243" t="s">
        <v>23226</v>
      </c>
      <c r="D8243">
        <v>18</v>
      </c>
      <c r="E8243">
        <v>20</v>
      </c>
      <c r="G8243">
        <v>10</v>
      </c>
      <c r="L8243" t="s">
        <v>12086</v>
      </c>
      <c r="M8243">
        <v>63</v>
      </c>
      <c r="N8243">
        <v>2</v>
      </c>
      <c r="T8243" t="s">
        <v>45298</v>
      </c>
      <c r="U8243" t="s">
        <v>45298</v>
      </c>
      <c r="V8243" t="s">
        <v>45298</v>
      </c>
    </row>
    <row r="8244" spans="1:22" x14ac:dyDescent="0.3">
      <c r="A8244">
        <v>16549</v>
      </c>
      <c r="B8244" t="s">
        <v>23227</v>
      </c>
      <c r="C8244" t="s">
        <v>23228</v>
      </c>
      <c r="D8244">
        <v>18</v>
      </c>
      <c r="E8244">
        <v>20</v>
      </c>
      <c r="G8244">
        <v>10</v>
      </c>
      <c r="L8244" t="s">
        <v>12086</v>
      </c>
      <c r="M8244">
        <v>63</v>
      </c>
      <c r="N8244">
        <v>2</v>
      </c>
      <c r="T8244" t="s">
        <v>45299</v>
      </c>
      <c r="U8244" t="s">
        <v>45299</v>
      </c>
      <c r="V8244" t="s">
        <v>45299</v>
      </c>
    </row>
    <row r="8245" spans="1:22" x14ac:dyDescent="0.3">
      <c r="A8245">
        <v>16550</v>
      </c>
      <c r="B8245" t="s">
        <v>23229</v>
      </c>
      <c r="C8245" t="s">
        <v>23226</v>
      </c>
      <c r="D8245">
        <v>18</v>
      </c>
      <c r="E8245">
        <v>20</v>
      </c>
      <c r="G8245">
        <v>10</v>
      </c>
      <c r="L8245" t="s">
        <v>12086</v>
      </c>
      <c r="M8245">
        <v>63</v>
      </c>
      <c r="N8245">
        <v>2</v>
      </c>
      <c r="T8245" t="s">
        <v>45298</v>
      </c>
      <c r="U8245" t="s">
        <v>45298</v>
      </c>
      <c r="V8245" t="s">
        <v>45298</v>
      </c>
    </row>
    <row r="8246" spans="1:22" x14ac:dyDescent="0.3">
      <c r="A8246">
        <v>16551</v>
      </c>
      <c r="B8246" t="s">
        <v>23230</v>
      </c>
      <c r="C8246" t="s">
        <v>23228</v>
      </c>
      <c r="D8246">
        <v>18</v>
      </c>
      <c r="E8246">
        <v>20</v>
      </c>
      <c r="G8246">
        <v>10</v>
      </c>
      <c r="L8246" t="s">
        <v>12086</v>
      </c>
      <c r="M8246">
        <v>63</v>
      </c>
      <c r="N8246">
        <v>2</v>
      </c>
      <c r="T8246" t="s">
        <v>45299</v>
      </c>
      <c r="U8246" t="s">
        <v>45299</v>
      </c>
      <c r="V8246" t="s">
        <v>45299</v>
      </c>
    </row>
    <row r="8247" spans="1:22" x14ac:dyDescent="0.3">
      <c r="A8247">
        <v>16554</v>
      </c>
      <c r="B8247" t="s">
        <v>23231</v>
      </c>
      <c r="C8247" t="s">
        <v>23232</v>
      </c>
      <c r="D8247">
        <v>2</v>
      </c>
      <c r="E8247">
        <v>20</v>
      </c>
      <c r="G8247">
        <v>1</v>
      </c>
      <c r="L8247" t="s">
        <v>12086</v>
      </c>
      <c r="M8247">
        <v>63</v>
      </c>
      <c r="N8247">
        <v>2</v>
      </c>
      <c r="T8247" t="s">
        <v>45300</v>
      </c>
      <c r="U8247" t="s">
        <v>45300</v>
      </c>
      <c r="V8247" t="s">
        <v>45300</v>
      </c>
    </row>
    <row r="8248" spans="1:22" x14ac:dyDescent="0.3">
      <c r="A8248">
        <v>16555</v>
      </c>
      <c r="B8248" t="s">
        <v>23233</v>
      </c>
      <c r="C8248" t="s">
        <v>23234</v>
      </c>
      <c r="D8248">
        <v>2</v>
      </c>
      <c r="E8248">
        <v>20</v>
      </c>
      <c r="G8248">
        <v>10</v>
      </c>
      <c r="L8248" t="s">
        <v>12086</v>
      </c>
      <c r="M8248">
        <v>63</v>
      </c>
      <c r="N8248">
        <v>2</v>
      </c>
      <c r="T8248" t="s">
        <v>45301</v>
      </c>
      <c r="U8248" t="s">
        <v>45301</v>
      </c>
      <c r="V8248" t="s">
        <v>45301</v>
      </c>
    </row>
    <row r="8249" spans="1:22" x14ac:dyDescent="0.3">
      <c r="A8249">
        <v>16556</v>
      </c>
      <c r="B8249" t="s">
        <v>23235</v>
      </c>
      <c r="C8249" t="s">
        <v>23236</v>
      </c>
      <c r="D8249">
        <v>2</v>
      </c>
      <c r="E8249">
        <v>20</v>
      </c>
      <c r="G8249">
        <v>10</v>
      </c>
      <c r="L8249" t="s">
        <v>12086</v>
      </c>
      <c r="M8249">
        <v>63</v>
      </c>
      <c r="N8249">
        <v>2</v>
      </c>
      <c r="T8249" t="s">
        <v>45302</v>
      </c>
      <c r="U8249" t="s">
        <v>45302</v>
      </c>
      <c r="V8249" t="s">
        <v>45302</v>
      </c>
    </row>
    <row r="8250" spans="1:22" x14ac:dyDescent="0.3">
      <c r="A8250">
        <v>16557</v>
      </c>
      <c r="B8250" t="s">
        <v>23237</v>
      </c>
      <c r="C8250" t="s">
        <v>23238</v>
      </c>
      <c r="D8250">
        <v>18</v>
      </c>
      <c r="E8250">
        <v>0</v>
      </c>
      <c r="G8250">
        <v>10</v>
      </c>
      <c r="L8250" t="s">
        <v>12086</v>
      </c>
      <c r="M8250">
        <v>63</v>
      </c>
      <c r="N8250">
        <v>2</v>
      </c>
      <c r="T8250" t="s">
        <v>45303</v>
      </c>
      <c r="U8250" t="s">
        <v>45303</v>
      </c>
      <c r="V8250" t="s">
        <v>45303</v>
      </c>
    </row>
    <row r="8251" spans="1:22" x14ac:dyDescent="0.3">
      <c r="A8251">
        <v>16558</v>
      </c>
      <c r="B8251" t="s">
        <v>23239</v>
      </c>
      <c r="C8251" t="s">
        <v>23240</v>
      </c>
      <c r="D8251">
        <v>18</v>
      </c>
      <c r="E8251">
        <v>0</v>
      </c>
      <c r="G8251">
        <v>10</v>
      </c>
      <c r="L8251" t="s">
        <v>12086</v>
      </c>
      <c r="M8251">
        <v>63</v>
      </c>
      <c r="N8251">
        <v>2</v>
      </c>
      <c r="T8251" t="s">
        <v>45304</v>
      </c>
      <c r="U8251" t="s">
        <v>45304</v>
      </c>
      <c r="V8251" t="s">
        <v>45304</v>
      </c>
    </row>
    <row r="8252" spans="1:22" x14ac:dyDescent="0.3">
      <c r="A8252">
        <v>16559</v>
      </c>
      <c r="B8252" t="s">
        <v>23241</v>
      </c>
      <c r="C8252" t="s">
        <v>23242</v>
      </c>
      <c r="D8252">
        <v>18</v>
      </c>
      <c r="E8252">
        <v>0</v>
      </c>
      <c r="G8252">
        <v>10</v>
      </c>
      <c r="L8252" t="s">
        <v>12086</v>
      </c>
      <c r="M8252">
        <v>63</v>
      </c>
      <c r="N8252">
        <v>2</v>
      </c>
      <c r="T8252" t="s">
        <v>45305</v>
      </c>
      <c r="U8252" t="s">
        <v>45305</v>
      </c>
      <c r="V8252" t="s">
        <v>45305</v>
      </c>
    </row>
    <row r="8253" spans="1:22" x14ac:dyDescent="0.3">
      <c r="A8253">
        <v>16560</v>
      </c>
      <c r="B8253" t="s">
        <v>23243</v>
      </c>
      <c r="C8253" t="s">
        <v>23244</v>
      </c>
      <c r="D8253">
        <v>18</v>
      </c>
      <c r="E8253">
        <v>0</v>
      </c>
      <c r="G8253">
        <v>10</v>
      </c>
      <c r="L8253" t="s">
        <v>12086</v>
      </c>
      <c r="M8253">
        <v>63</v>
      </c>
      <c r="N8253">
        <v>2</v>
      </c>
      <c r="T8253" t="s">
        <v>45306</v>
      </c>
      <c r="U8253" t="s">
        <v>45306</v>
      </c>
      <c r="V8253" t="s">
        <v>45306</v>
      </c>
    </row>
    <row r="8254" spans="1:22" x14ac:dyDescent="0.3">
      <c r="A8254">
        <v>16561</v>
      </c>
      <c r="B8254" t="s">
        <v>23245</v>
      </c>
      <c r="C8254" t="s">
        <v>23246</v>
      </c>
      <c r="D8254">
        <v>2</v>
      </c>
      <c r="E8254">
        <v>0</v>
      </c>
      <c r="G8254">
        <v>10</v>
      </c>
      <c r="L8254" t="s">
        <v>12086</v>
      </c>
      <c r="M8254">
        <v>63</v>
      </c>
      <c r="N8254">
        <v>2</v>
      </c>
      <c r="T8254" t="s">
        <v>12087</v>
      </c>
      <c r="U8254" t="s">
        <v>12087</v>
      </c>
      <c r="V8254" t="s">
        <v>12087</v>
      </c>
    </row>
    <row r="8255" spans="1:22" x14ac:dyDescent="0.3">
      <c r="A8255">
        <v>16562</v>
      </c>
      <c r="B8255" t="s">
        <v>23247</v>
      </c>
      <c r="C8255" t="s">
        <v>23248</v>
      </c>
      <c r="D8255">
        <v>2</v>
      </c>
      <c r="E8255">
        <v>20</v>
      </c>
      <c r="G8255">
        <v>10</v>
      </c>
      <c r="L8255" t="s">
        <v>12086</v>
      </c>
      <c r="M8255">
        <v>63</v>
      </c>
      <c r="N8255">
        <v>2</v>
      </c>
      <c r="T8255" t="s">
        <v>23249</v>
      </c>
      <c r="U8255" t="s">
        <v>23249</v>
      </c>
      <c r="V8255" t="s">
        <v>23249</v>
      </c>
    </row>
    <row r="8256" spans="1:22" x14ac:dyDescent="0.3">
      <c r="A8256">
        <v>16563</v>
      </c>
      <c r="B8256" t="s">
        <v>23250</v>
      </c>
      <c r="C8256" t="s">
        <v>23251</v>
      </c>
      <c r="D8256">
        <v>18</v>
      </c>
      <c r="E8256">
        <v>0</v>
      </c>
      <c r="G8256">
        <v>10</v>
      </c>
      <c r="L8256" t="s">
        <v>12086</v>
      </c>
      <c r="M8256">
        <v>63</v>
      </c>
      <c r="N8256">
        <v>2</v>
      </c>
      <c r="T8256" t="s">
        <v>45307</v>
      </c>
      <c r="U8256" t="s">
        <v>45307</v>
      </c>
      <c r="V8256" t="s">
        <v>45307</v>
      </c>
    </row>
    <row r="8257" spans="1:22" x14ac:dyDescent="0.3">
      <c r="A8257">
        <v>16565</v>
      </c>
      <c r="B8257" t="s">
        <v>23252</v>
      </c>
      <c r="C8257" t="s">
        <v>23253</v>
      </c>
      <c r="D8257">
        <v>18</v>
      </c>
      <c r="E8257">
        <v>20</v>
      </c>
      <c r="G8257">
        <v>10</v>
      </c>
      <c r="L8257" t="s">
        <v>12086</v>
      </c>
      <c r="M8257">
        <v>63</v>
      </c>
      <c r="N8257">
        <v>2</v>
      </c>
      <c r="T8257" t="s">
        <v>45308</v>
      </c>
      <c r="U8257" t="s">
        <v>45308</v>
      </c>
      <c r="V8257" t="s">
        <v>45308</v>
      </c>
    </row>
    <row r="8258" spans="1:22" x14ac:dyDescent="0.3">
      <c r="A8258">
        <v>16566</v>
      </c>
      <c r="B8258" t="s">
        <v>23254</v>
      </c>
      <c r="C8258" t="s">
        <v>23253</v>
      </c>
      <c r="D8258">
        <v>18</v>
      </c>
      <c r="E8258">
        <v>20</v>
      </c>
      <c r="G8258">
        <v>10</v>
      </c>
      <c r="L8258" t="s">
        <v>12086</v>
      </c>
      <c r="M8258">
        <v>63</v>
      </c>
      <c r="N8258">
        <v>2</v>
      </c>
      <c r="T8258" t="s">
        <v>45308</v>
      </c>
      <c r="U8258" t="s">
        <v>45308</v>
      </c>
      <c r="V8258" t="s">
        <v>45308</v>
      </c>
    </row>
    <row r="8259" spans="1:22" x14ac:dyDescent="0.3">
      <c r="A8259">
        <v>16567</v>
      </c>
      <c r="B8259" t="s">
        <v>23255</v>
      </c>
      <c r="C8259" t="s">
        <v>23256</v>
      </c>
      <c r="D8259">
        <v>18</v>
      </c>
      <c r="E8259">
        <v>20</v>
      </c>
      <c r="G8259">
        <v>10</v>
      </c>
      <c r="L8259" t="s">
        <v>12086</v>
      </c>
      <c r="M8259">
        <v>63</v>
      </c>
      <c r="N8259">
        <v>2</v>
      </c>
      <c r="T8259" t="s">
        <v>45309</v>
      </c>
      <c r="U8259" t="s">
        <v>45309</v>
      </c>
      <c r="V8259" t="s">
        <v>45309</v>
      </c>
    </row>
    <row r="8260" spans="1:22" x14ac:dyDescent="0.3">
      <c r="A8260">
        <v>16568</v>
      </c>
      <c r="B8260" t="s">
        <v>23257</v>
      </c>
      <c r="C8260" t="s">
        <v>23258</v>
      </c>
      <c r="D8260">
        <v>18</v>
      </c>
      <c r="E8260">
        <v>20</v>
      </c>
      <c r="G8260">
        <v>10</v>
      </c>
      <c r="L8260" t="s">
        <v>12086</v>
      </c>
      <c r="M8260">
        <v>63</v>
      </c>
      <c r="N8260">
        <v>2</v>
      </c>
      <c r="T8260" t="s">
        <v>45309</v>
      </c>
      <c r="U8260" t="s">
        <v>45309</v>
      </c>
      <c r="V8260" t="s">
        <v>45309</v>
      </c>
    </row>
    <row r="8261" spans="1:22" x14ac:dyDescent="0.3">
      <c r="A8261">
        <v>16569</v>
      </c>
      <c r="B8261" t="s">
        <v>23259</v>
      </c>
      <c r="C8261" t="s">
        <v>23260</v>
      </c>
      <c r="D8261">
        <v>2</v>
      </c>
      <c r="E8261">
        <v>20</v>
      </c>
      <c r="G8261">
        <v>100</v>
      </c>
      <c r="L8261" t="s">
        <v>12086</v>
      </c>
      <c r="M8261">
        <v>63</v>
      </c>
      <c r="N8261">
        <v>2</v>
      </c>
      <c r="T8261" t="s">
        <v>12087</v>
      </c>
      <c r="U8261" t="s">
        <v>12087</v>
      </c>
      <c r="V8261" t="s">
        <v>12087</v>
      </c>
    </row>
    <row r="8262" spans="1:22" x14ac:dyDescent="0.3">
      <c r="A8262">
        <v>16571</v>
      </c>
      <c r="B8262" t="s">
        <v>23261</v>
      </c>
      <c r="C8262" t="s">
        <v>23262</v>
      </c>
      <c r="D8262">
        <v>18</v>
      </c>
      <c r="E8262">
        <v>10</v>
      </c>
      <c r="G8262">
        <v>10</v>
      </c>
      <c r="K8262">
        <v>0</v>
      </c>
      <c r="L8262" t="s">
        <v>12086</v>
      </c>
      <c r="M8262">
        <v>63</v>
      </c>
      <c r="N8262">
        <v>2</v>
      </c>
      <c r="Q8262">
        <v>1</v>
      </c>
      <c r="T8262" t="s">
        <v>45310</v>
      </c>
      <c r="U8262" t="s">
        <v>45310</v>
      </c>
      <c r="V8262" t="s">
        <v>45310</v>
      </c>
    </row>
    <row r="8263" spans="1:22" x14ac:dyDescent="0.3">
      <c r="A8263">
        <v>16576</v>
      </c>
      <c r="B8263" t="s">
        <v>23263</v>
      </c>
      <c r="C8263" t="s">
        <v>23264</v>
      </c>
      <c r="D8263">
        <v>2</v>
      </c>
      <c r="E8263">
        <v>20</v>
      </c>
      <c r="G8263">
        <v>10</v>
      </c>
      <c r="L8263" t="s">
        <v>12086</v>
      </c>
      <c r="M8263">
        <v>63</v>
      </c>
      <c r="N8263">
        <v>2</v>
      </c>
      <c r="T8263" t="s">
        <v>23265</v>
      </c>
      <c r="U8263" t="s">
        <v>23265</v>
      </c>
      <c r="V8263" t="s">
        <v>23265</v>
      </c>
    </row>
    <row r="8264" spans="1:22" x14ac:dyDescent="0.3">
      <c r="A8264">
        <v>16577</v>
      </c>
      <c r="B8264" t="s">
        <v>23266</v>
      </c>
      <c r="C8264" t="s">
        <v>23267</v>
      </c>
      <c r="D8264">
        <v>2</v>
      </c>
      <c r="E8264">
        <v>20</v>
      </c>
      <c r="G8264">
        <v>10</v>
      </c>
      <c r="L8264" t="s">
        <v>12086</v>
      </c>
      <c r="M8264">
        <v>63</v>
      </c>
      <c r="N8264">
        <v>2</v>
      </c>
      <c r="T8264" t="s">
        <v>12087</v>
      </c>
      <c r="U8264" t="s">
        <v>12087</v>
      </c>
      <c r="V8264" t="s">
        <v>12087</v>
      </c>
    </row>
    <row r="8265" spans="1:22" x14ac:dyDescent="0.3">
      <c r="A8265">
        <v>16582</v>
      </c>
      <c r="B8265" t="s">
        <v>23268</v>
      </c>
      <c r="C8265" t="s">
        <v>23269</v>
      </c>
      <c r="D8265">
        <v>18</v>
      </c>
      <c r="E8265">
        <v>20</v>
      </c>
      <c r="G8265">
        <v>10</v>
      </c>
      <c r="L8265" t="s">
        <v>12086</v>
      </c>
      <c r="M8265">
        <v>63</v>
      </c>
      <c r="N8265">
        <v>2</v>
      </c>
      <c r="T8265" t="s">
        <v>45311</v>
      </c>
      <c r="U8265" t="s">
        <v>45311</v>
      </c>
      <c r="V8265" t="s">
        <v>45311</v>
      </c>
    </row>
    <row r="8266" spans="1:22" x14ac:dyDescent="0.3">
      <c r="A8266">
        <v>16584</v>
      </c>
      <c r="B8266" t="s">
        <v>23270</v>
      </c>
      <c r="C8266" t="s">
        <v>23271</v>
      </c>
      <c r="D8266">
        <v>18</v>
      </c>
      <c r="E8266">
        <v>20</v>
      </c>
      <c r="G8266">
        <v>10</v>
      </c>
      <c r="L8266" t="s">
        <v>12086</v>
      </c>
      <c r="M8266">
        <v>63</v>
      </c>
      <c r="N8266">
        <v>2</v>
      </c>
      <c r="T8266" t="s">
        <v>45312</v>
      </c>
      <c r="U8266" t="s">
        <v>45312</v>
      </c>
      <c r="V8266" t="s">
        <v>45312</v>
      </c>
    </row>
    <row r="8267" spans="1:22" x14ac:dyDescent="0.3">
      <c r="A8267">
        <v>16585</v>
      </c>
      <c r="B8267" t="s">
        <v>23272</v>
      </c>
      <c r="C8267" t="s">
        <v>23273</v>
      </c>
      <c r="D8267">
        <v>18</v>
      </c>
      <c r="E8267">
        <v>20</v>
      </c>
      <c r="G8267">
        <v>10</v>
      </c>
      <c r="L8267" t="s">
        <v>12086</v>
      </c>
      <c r="M8267">
        <v>63</v>
      </c>
      <c r="N8267">
        <v>2</v>
      </c>
      <c r="T8267" t="s">
        <v>45312</v>
      </c>
      <c r="U8267" t="s">
        <v>45312</v>
      </c>
      <c r="V8267" t="s">
        <v>45312</v>
      </c>
    </row>
    <row r="8268" spans="1:22" x14ac:dyDescent="0.3">
      <c r="A8268">
        <v>16586</v>
      </c>
      <c r="B8268" t="s">
        <v>23274</v>
      </c>
      <c r="C8268" t="s">
        <v>23275</v>
      </c>
      <c r="D8268">
        <v>18</v>
      </c>
      <c r="E8268">
        <v>20</v>
      </c>
      <c r="G8268">
        <v>10</v>
      </c>
      <c r="L8268" t="s">
        <v>12086</v>
      </c>
      <c r="M8268">
        <v>63</v>
      </c>
      <c r="N8268">
        <v>2</v>
      </c>
      <c r="T8268" t="s">
        <v>45313</v>
      </c>
      <c r="U8268" t="s">
        <v>45313</v>
      </c>
      <c r="V8268" t="s">
        <v>45313</v>
      </c>
    </row>
    <row r="8269" spans="1:22" x14ac:dyDescent="0.3">
      <c r="A8269">
        <v>16587</v>
      </c>
      <c r="B8269" t="s">
        <v>23276</v>
      </c>
      <c r="C8269" t="s">
        <v>23277</v>
      </c>
      <c r="D8269">
        <v>18</v>
      </c>
      <c r="E8269">
        <v>20</v>
      </c>
      <c r="G8269">
        <v>10</v>
      </c>
      <c r="L8269" t="s">
        <v>12086</v>
      </c>
      <c r="M8269">
        <v>63</v>
      </c>
      <c r="N8269">
        <v>2</v>
      </c>
      <c r="T8269" t="s">
        <v>45313</v>
      </c>
      <c r="U8269" t="s">
        <v>45313</v>
      </c>
      <c r="V8269" t="s">
        <v>45313</v>
      </c>
    </row>
    <row r="8270" spans="1:22" x14ac:dyDescent="0.3">
      <c r="A8270">
        <v>16588</v>
      </c>
      <c r="B8270" t="s">
        <v>23278</v>
      </c>
      <c r="C8270" t="s">
        <v>23279</v>
      </c>
      <c r="D8270">
        <v>2</v>
      </c>
      <c r="E8270">
        <v>20</v>
      </c>
      <c r="F8270">
        <v>10</v>
      </c>
      <c r="G8270">
        <v>1</v>
      </c>
      <c r="L8270" t="s">
        <v>12086</v>
      </c>
      <c r="M8270">
        <v>63</v>
      </c>
      <c r="N8270">
        <v>2</v>
      </c>
      <c r="T8270" t="s">
        <v>45314</v>
      </c>
      <c r="U8270" t="s">
        <v>45314</v>
      </c>
      <c r="V8270" t="s">
        <v>45314</v>
      </c>
    </row>
    <row r="8271" spans="1:22" x14ac:dyDescent="0.3">
      <c r="A8271">
        <v>16589</v>
      </c>
      <c r="B8271" t="s">
        <v>23280</v>
      </c>
      <c r="C8271" t="s">
        <v>23279</v>
      </c>
      <c r="D8271">
        <v>2</v>
      </c>
      <c r="E8271">
        <v>20</v>
      </c>
      <c r="F8271">
        <v>10</v>
      </c>
      <c r="G8271">
        <v>1</v>
      </c>
      <c r="L8271" t="s">
        <v>12086</v>
      </c>
      <c r="M8271">
        <v>63</v>
      </c>
      <c r="N8271">
        <v>2</v>
      </c>
      <c r="T8271" t="s">
        <v>45314</v>
      </c>
      <c r="U8271" t="s">
        <v>45314</v>
      </c>
      <c r="V8271" t="s">
        <v>45314</v>
      </c>
    </row>
    <row r="8272" spans="1:22" x14ac:dyDescent="0.3">
      <c r="A8272">
        <v>16590</v>
      </c>
      <c r="B8272" t="s">
        <v>23281</v>
      </c>
      <c r="C8272" t="s">
        <v>23279</v>
      </c>
      <c r="D8272">
        <v>2</v>
      </c>
      <c r="E8272">
        <v>20</v>
      </c>
      <c r="F8272">
        <v>10</v>
      </c>
      <c r="G8272">
        <v>1</v>
      </c>
      <c r="L8272" t="s">
        <v>12086</v>
      </c>
      <c r="M8272">
        <v>63</v>
      </c>
      <c r="N8272">
        <v>2</v>
      </c>
      <c r="T8272" t="s">
        <v>45314</v>
      </c>
      <c r="U8272" t="s">
        <v>45314</v>
      </c>
      <c r="V8272" t="s">
        <v>45314</v>
      </c>
    </row>
    <row r="8273" spans="1:22" x14ac:dyDescent="0.3">
      <c r="A8273">
        <v>16598</v>
      </c>
      <c r="B8273" t="s">
        <v>23282</v>
      </c>
      <c r="C8273" t="s">
        <v>23283</v>
      </c>
      <c r="D8273">
        <v>18</v>
      </c>
      <c r="E8273">
        <v>10</v>
      </c>
      <c r="G8273">
        <v>10</v>
      </c>
      <c r="K8273">
        <v>0</v>
      </c>
      <c r="L8273" t="s">
        <v>12086</v>
      </c>
      <c r="M8273">
        <v>63</v>
      </c>
      <c r="N8273">
        <v>2</v>
      </c>
      <c r="T8273" t="s">
        <v>12087</v>
      </c>
      <c r="U8273" t="s">
        <v>12087</v>
      </c>
      <c r="V8273" t="s">
        <v>12087</v>
      </c>
    </row>
    <row r="8274" spans="1:22" x14ac:dyDescent="0.3">
      <c r="A8274">
        <v>16659</v>
      </c>
      <c r="B8274" t="s">
        <v>23284</v>
      </c>
      <c r="C8274" t="s">
        <v>23285</v>
      </c>
      <c r="D8274">
        <v>2</v>
      </c>
      <c r="E8274">
        <v>20</v>
      </c>
      <c r="G8274">
        <v>1</v>
      </c>
      <c r="L8274" t="s">
        <v>12086</v>
      </c>
      <c r="M8274">
        <v>63</v>
      </c>
      <c r="N8274">
        <v>2</v>
      </c>
      <c r="T8274" t="s">
        <v>45315</v>
      </c>
      <c r="U8274" t="s">
        <v>45315</v>
      </c>
      <c r="V8274" t="s">
        <v>45315</v>
      </c>
    </row>
    <row r="8275" spans="1:22" x14ac:dyDescent="0.3">
      <c r="A8275">
        <v>16600</v>
      </c>
      <c r="B8275" t="s">
        <v>23286</v>
      </c>
      <c r="C8275" t="s">
        <v>23287</v>
      </c>
      <c r="D8275">
        <v>2</v>
      </c>
      <c r="E8275">
        <v>20</v>
      </c>
      <c r="G8275">
        <v>10</v>
      </c>
      <c r="L8275" t="s">
        <v>12086</v>
      </c>
      <c r="M8275">
        <v>63</v>
      </c>
      <c r="N8275">
        <v>2</v>
      </c>
      <c r="T8275" t="s">
        <v>12087</v>
      </c>
      <c r="U8275" t="s">
        <v>12087</v>
      </c>
      <c r="V8275" t="s">
        <v>12087</v>
      </c>
    </row>
    <row r="8276" spans="1:22" x14ac:dyDescent="0.3">
      <c r="A8276">
        <v>16601</v>
      </c>
      <c r="B8276" t="s">
        <v>23288</v>
      </c>
      <c r="C8276" t="s">
        <v>23289</v>
      </c>
      <c r="D8276">
        <v>18</v>
      </c>
      <c r="E8276">
        <v>20</v>
      </c>
      <c r="G8276">
        <v>10</v>
      </c>
      <c r="L8276" t="s">
        <v>12086</v>
      </c>
      <c r="M8276">
        <v>63</v>
      </c>
      <c r="N8276">
        <v>2</v>
      </c>
      <c r="T8276" t="s">
        <v>45316</v>
      </c>
      <c r="U8276" t="s">
        <v>45316</v>
      </c>
      <c r="V8276" t="s">
        <v>45316</v>
      </c>
    </row>
    <row r="8277" spans="1:22" x14ac:dyDescent="0.3">
      <c r="A8277">
        <v>16602</v>
      </c>
      <c r="B8277" t="s">
        <v>23290</v>
      </c>
      <c r="C8277" t="s">
        <v>23291</v>
      </c>
      <c r="D8277">
        <v>18</v>
      </c>
      <c r="E8277">
        <v>20</v>
      </c>
      <c r="G8277">
        <v>10</v>
      </c>
      <c r="L8277" t="s">
        <v>12086</v>
      </c>
      <c r="M8277">
        <v>63</v>
      </c>
      <c r="N8277">
        <v>2</v>
      </c>
      <c r="T8277" t="s">
        <v>45316</v>
      </c>
      <c r="U8277" t="s">
        <v>45316</v>
      </c>
      <c r="V8277" t="s">
        <v>45316</v>
      </c>
    </row>
    <row r="8278" spans="1:22" x14ac:dyDescent="0.3">
      <c r="A8278">
        <v>16603</v>
      </c>
      <c r="B8278" t="s">
        <v>23292</v>
      </c>
      <c r="C8278" t="s">
        <v>23293</v>
      </c>
      <c r="D8278">
        <v>18</v>
      </c>
      <c r="E8278">
        <v>10</v>
      </c>
      <c r="G8278">
        <v>0</v>
      </c>
      <c r="L8278" t="s">
        <v>12086</v>
      </c>
      <c r="M8278">
        <v>63</v>
      </c>
      <c r="N8278">
        <v>2</v>
      </c>
      <c r="T8278" t="s">
        <v>45317</v>
      </c>
      <c r="U8278" t="s">
        <v>45317</v>
      </c>
      <c r="V8278" t="s">
        <v>45317</v>
      </c>
    </row>
    <row r="8279" spans="1:22" x14ac:dyDescent="0.3">
      <c r="A8279">
        <v>16604</v>
      </c>
      <c r="B8279" t="s">
        <v>23294</v>
      </c>
      <c r="C8279" t="s">
        <v>23293</v>
      </c>
      <c r="D8279">
        <v>18</v>
      </c>
      <c r="E8279">
        <v>10</v>
      </c>
      <c r="G8279">
        <v>0</v>
      </c>
      <c r="L8279" t="s">
        <v>12086</v>
      </c>
      <c r="M8279">
        <v>63</v>
      </c>
      <c r="N8279">
        <v>2</v>
      </c>
      <c r="T8279" t="s">
        <v>45318</v>
      </c>
      <c r="U8279" t="s">
        <v>45318</v>
      </c>
      <c r="V8279" t="s">
        <v>45318</v>
      </c>
    </row>
    <row r="8280" spans="1:22" x14ac:dyDescent="0.3">
      <c r="A8280">
        <v>16606</v>
      </c>
      <c r="B8280" t="s">
        <v>23295</v>
      </c>
      <c r="C8280" t="s">
        <v>23296</v>
      </c>
      <c r="D8280">
        <v>18</v>
      </c>
      <c r="E8280">
        <v>10</v>
      </c>
      <c r="G8280">
        <v>10</v>
      </c>
      <c r="K8280">
        <v>0</v>
      </c>
      <c r="L8280" t="s">
        <v>12086</v>
      </c>
      <c r="M8280">
        <v>63</v>
      </c>
      <c r="N8280">
        <v>2</v>
      </c>
      <c r="T8280" t="s">
        <v>45319</v>
      </c>
      <c r="U8280" t="s">
        <v>45319</v>
      </c>
      <c r="V8280" t="s">
        <v>45319</v>
      </c>
    </row>
    <row r="8281" spans="1:22" x14ac:dyDescent="0.3">
      <c r="A8281">
        <v>16619</v>
      </c>
      <c r="B8281" t="s">
        <v>23297</v>
      </c>
      <c r="C8281" t="s">
        <v>23298</v>
      </c>
      <c r="D8281">
        <v>18</v>
      </c>
      <c r="E8281">
        <v>20</v>
      </c>
      <c r="G8281">
        <v>10</v>
      </c>
      <c r="L8281" t="s">
        <v>12086</v>
      </c>
      <c r="M8281">
        <v>63</v>
      </c>
      <c r="N8281">
        <v>2</v>
      </c>
      <c r="T8281" t="s">
        <v>45320</v>
      </c>
      <c r="U8281" t="s">
        <v>45320</v>
      </c>
      <c r="V8281" t="s">
        <v>45320</v>
      </c>
    </row>
    <row r="8282" spans="1:22" x14ac:dyDescent="0.3">
      <c r="A8282">
        <v>16620</v>
      </c>
      <c r="B8282" t="s">
        <v>23299</v>
      </c>
      <c r="C8282" t="s">
        <v>23300</v>
      </c>
      <c r="D8282">
        <v>18</v>
      </c>
      <c r="E8282">
        <v>10</v>
      </c>
      <c r="G8282">
        <v>10</v>
      </c>
      <c r="K8282">
        <v>0</v>
      </c>
      <c r="L8282" t="s">
        <v>12086</v>
      </c>
      <c r="M8282">
        <v>63</v>
      </c>
      <c r="N8282">
        <v>2</v>
      </c>
      <c r="T8282" t="s">
        <v>45320</v>
      </c>
      <c r="U8282" t="s">
        <v>45320</v>
      </c>
      <c r="V8282" t="s">
        <v>45320</v>
      </c>
    </row>
    <row r="8283" spans="1:22" x14ac:dyDescent="0.3">
      <c r="A8283">
        <v>16622</v>
      </c>
      <c r="B8283" t="s">
        <v>23301</v>
      </c>
      <c r="C8283" t="s">
        <v>23302</v>
      </c>
      <c r="D8283">
        <v>18</v>
      </c>
      <c r="E8283">
        <v>10</v>
      </c>
      <c r="G8283">
        <v>10</v>
      </c>
      <c r="K8283">
        <v>0</v>
      </c>
      <c r="L8283" t="s">
        <v>12086</v>
      </c>
      <c r="M8283">
        <v>63</v>
      </c>
      <c r="N8283">
        <v>2</v>
      </c>
      <c r="T8283" t="s">
        <v>45321</v>
      </c>
      <c r="U8283" t="s">
        <v>45321</v>
      </c>
      <c r="V8283" t="s">
        <v>45321</v>
      </c>
    </row>
    <row r="8284" spans="1:22" x14ac:dyDescent="0.3">
      <c r="A8284">
        <v>16623</v>
      </c>
      <c r="B8284" t="s">
        <v>23303</v>
      </c>
      <c r="C8284" t="s">
        <v>23304</v>
      </c>
      <c r="D8284">
        <v>18</v>
      </c>
      <c r="E8284">
        <v>10</v>
      </c>
      <c r="G8284">
        <v>0</v>
      </c>
      <c r="K8284">
        <v>0</v>
      </c>
      <c r="L8284" t="s">
        <v>12086</v>
      </c>
      <c r="M8284">
        <v>63</v>
      </c>
      <c r="N8284">
        <v>2</v>
      </c>
      <c r="T8284" t="s">
        <v>45322</v>
      </c>
      <c r="U8284" t="s">
        <v>45322</v>
      </c>
      <c r="V8284" t="s">
        <v>45322</v>
      </c>
    </row>
    <row r="8285" spans="1:22" x14ac:dyDescent="0.3">
      <c r="A8285">
        <v>16625</v>
      </c>
      <c r="B8285" t="s">
        <v>23305</v>
      </c>
      <c r="C8285" t="s">
        <v>23306</v>
      </c>
      <c r="D8285">
        <v>2</v>
      </c>
      <c r="E8285">
        <v>20</v>
      </c>
      <c r="G8285">
        <v>10</v>
      </c>
      <c r="L8285" t="s">
        <v>12086</v>
      </c>
      <c r="M8285">
        <v>63</v>
      </c>
      <c r="N8285">
        <v>2</v>
      </c>
      <c r="T8285" t="s">
        <v>45323</v>
      </c>
      <c r="U8285" t="s">
        <v>45323</v>
      </c>
      <c r="V8285" t="s">
        <v>45323</v>
      </c>
    </row>
    <row r="8286" spans="1:22" x14ac:dyDescent="0.3">
      <c r="A8286">
        <v>16628</v>
      </c>
      <c r="B8286" t="s">
        <v>23307</v>
      </c>
      <c r="C8286" t="s">
        <v>23308</v>
      </c>
      <c r="D8286">
        <v>2</v>
      </c>
      <c r="E8286">
        <v>20</v>
      </c>
      <c r="G8286">
        <v>0</v>
      </c>
      <c r="L8286" t="s">
        <v>12086</v>
      </c>
      <c r="M8286">
        <v>63</v>
      </c>
      <c r="N8286">
        <v>2</v>
      </c>
      <c r="Q8286">
        <v>47</v>
      </c>
      <c r="T8286" t="s">
        <v>45324</v>
      </c>
      <c r="U8286" t="s">
        <v>45324</v>
      </c>
      <c r="V8286" t="s">
        <v>45324</v>
      </c>
    </row>
    <row r="8287" spans="1:22" x14ac:dyDescent="0.3">
      <c r="A8287">
        <v>16631</v>
      </c>
      <c r="B8287" t="s">
        <v>23309</v>
      </c>
      <c r="C8287" t="s">
        <v>23310</v>
      </c>
      <c r="D8287">
        <v>2</v>
      </c>
      <c r="E8287">
        <v>20</v>
      </c>
      <c r="G8287">
        <v>10</v>
      </c>
      <c r="L8287" t="s">
        <v>12086</v>
      </c>
      <c r="M8287">
        <v>63</v>
      </c>
      <c r="N8287">
        <v>2</v>
      </c>
      <c r="T8287" t="s">
        <v>12087</v>
      </c>
      <c r="U8287" t="s">
        <v>12087</v>
      </c>
      <c r="V8287" t="s">
        <v>12087</v>
      </c>
    </row>
    <row r="8288" spans="1:22" x14ac:dyDescent="0.3">
      <c r="A8288">
        <v>16638</v>
      </c>
      <c r="B8288" t="s">
        <v>23311</v>
      </c>
      <c r="C8288" t="s">
        <v>23312</v>
      </c>
      <c r="D8288">
        <v>2</v>
      </c>
      <c r="E8288">
        <v>20</v>
      </c>
      <c r="G8288">
        <v>10</v>
      </c>
      <c r="L8288" t="s">
        <v>12086</v>
      </c>
      <c r="M8288">
        <v>63</v>
      </c>
      <c r="N8288">
        <v>2</v>
      </c>
      <c r="T8288" t="s">
        <v>23313</v>
      </c>
      <c r="U8288" t="s">
        <v>23313</v>
      </c>
      <c r="V8288" t="s">
        <v>23313</v>
      </c>
    </row>
    <row r="8289" spans="1:22" x14ac:dyDescent="0.3">
      <c r="A8289">
        <v>16639</v>
      </c>
      <c r="B8289" t="s">
        <v>23314</v>
      </c>
      <c r="C8289" t="s">
        <v>23315</v>
      </c>
      <c r="D8289">
        <v>2</v>
      </c>
      <c r="E8289">
        <v>20</v>
      </c>
      <c r="G8289">
        <v>10</v>
      </c>
      <c r="L8289" t="s">
        <v>12086</v>
      </c>
      <c r="M8289">
        <v>63</v>
      </c>
      <c r="N8289">
        <v>2</v>
      </c>
      <c r="T8289" t="s">
        <v>23316</v>
      </c>
      <c r="U8289" t="s">
        <v>23316</v>
      </c>
      <c r="V8289" t="s">
        <v>23316</v>
      </c>
    </row>
    <row r="8290" spans="1:22" x14ac:dyDescent="0.3">
      <c r="A8290">
        <v>16640</v>
      </c>
      <c r="B8290" t="s">
        <v>23317</v>
      </c>
      <c r="C8290" t="s">
        <v>23318</v>
      </c>
      <c r="D8290">
        <v>2</v>
      </c>
      <c r="E8290">
        <v>20</v>
      </c>
      <c r="G8290">
        <v>10</v>
      </c>
      <c r="L8290" t="s">
        <v>12086</v>
      </c>
      <c r="M8290">
        <v>63</v>
      </c>
      <c r="N8290">
        <v>2</v>
      </c>
      <c r="T8290" t="s">
        <v>23319</v>
      </c>
      <c r="U8290" t="s">
        <v>23319</v>
      </c>
      <c r="V8290" t="s">
        <v>23319</v>
      </c>
    </row>
    <row r="8291" spans="1:22" x14ac:dyDescent="0.3">
      <c r="A8291">
        <v>16652</v>
      </c>
      <c r="B8291" t="s">
        <v>23320</v>
      </c>
      <c r="C8291" t="s">
        <v>23321</v>
      </c>
      <c r="D8291">
        <v>2</v>
      </c>
      <c r="E8291">
        <v>20</v>
      </c>
      <c r="G8291">
        <v>10</v>
      </c>
      <c r="L8291" t="s">
        <v>12086</v>
      </c>
      <c r="M8291">
        <v>63</v>
      </c>
      <c r="N8291">
        <v>2</v>
      </c>
      <c r="T8291" t="s">
        <v>23322</v>
      </c>
      <c r="U8291" t="s">
        <v>23322</v>
      </c>
      <c r="V8291" t="s">
        <v>23322</v>
      </c>
    </row>
    <row r="8292" spans="1:22" x14ac:dyDescent="0.3">
      <c r="A8292">
        <v>16653</v>
      </c>
      <c r="B8292" t="s">
        <v>23323</v>
      </c>
      <c r="C8292" t="s">
        <v>23324</v>
      </c>
      <c r="D8292">
        <v>18</v>
      </c>
      <c r="E8292">
        <v>20</v>
      </c>
      <c r="G8292">
        <v>10</v>
      </c>
      <c r="L8292" t="s">
        <v>12086</v>
      </c>
      <c r="M8292">
        <v>63</v>
      </c>
      <c r="N8292">
        <v>2</v>
      </c>
      <c r="T8292" t="s">
        <v>45325</v>
      </c>
      <c r="U8292" t="s">
        <v>45325</v>
      </c>
      <c r="V8292" t="s">
        <v>45325</v>
      </c>
    </row>
    <row r="8293" spans="1:22" x14ac:dyDescent="0.3">
      <c r="A8293">
        <v>16654</v>
      </c>
      <c r="B8293" t="s">
        <v>23325</v>
      </c>
      <c r="C8293" t="s">
        <v>23326</v>
      </c>
      <c r="D8293">
        <v>2</v>
      </c>
      <c r="E8293">
        <v>20</v>
      </c>
      <c r="G8293">
        <v>10</v>
      </c>
      <c r="L8293" t="s">
        <v>12086</v>
      </c>
      <c r="M8293">
        <v>63</v>
      </c>
      <c r="N8293">
        <v>2</v>
      </c>
      <c r="T8293" t="s">
        <v>12087</v>
      </c>
      <c r="U8293" t="s">
        <v>12087</v>
      </c>
      <c r="V8293" t="s">
        <v>12087</v>
      </c>
    </row>
    <row r="8294" spans="1:22" x14ac:dyDescent="0.3">
      <c r="A8294">
        <v>16655</v>
      </c>
      <c r="B8294" t="s">
        <v>23327</v>
      </c>
      <c r="C8294" t="s">
        <v>23328</v>
      </c>
      <c r="D8294">
        <v>18</v>
      </c>
      <c r="E8294">
        <v>10</v>
      </c>
      <c r="G8294">
        <v>10</v>
      </c>
      <c r="K8294">
        <v>0</v>
      </c>
      <c r="L8294" t="s">
        <v>12086</v>
      </c>
      <c r="M8294">
        <v>63</v>
      </c>
      <c r="N8294">
        <v>2</v>
      </c>
      <c r="Q8294">
        <v>1</v>
      </c>
      <c r="T8294" t="s">
        <v>45326</v>
      </c>
      <c r="U8294" t="s">
        <v>45326</v>
      </c>
      <c r="V8294" t="s">
        <v>45326</v>
      </c>
    </row>
    <row r="8295" spans="1:22" x14ac:dyDescent="0.3">
      <c r="A8295">
        <v>16658</v>
      </c>
      <c r="B8295" t="s">
        <v>23329</v>
      </c>
      <c r="C8295" t="s">
        <v>23330</v>
      </c>
      <c r="D8295">
        <v>18</v>
      </c>
      <c r="E8295">
        <v>10</v>
      </c>
      <c r="G8295">
        <v>10</v>
      </c>
      <c r="K8295">
        <v>0</v>
      </c>
      <c r="L8295" t="s">
        <v>12086</v>
      </c>
      <c r="M8295">
        <v>63</v>
      </c>
      <c r="N8295">
        <v>2</v>
      </c>
      <c r="T8295" t="s">
        <v>45326</v>
      </c>
      <c r="U8295" t="s">
        <v>45326</v>
      </c>
      <c r="V8295" t="s">
        <v>45326</v>
      </c>
    </row>
    <row r="8296" spans="1:22" x14ac:dyDescent="0.3">
      <c r="A8296">
        <v>16664</v>
      </c>
      <c r="B8296" t="s">
        <v>23331</v>
      </c>
      <c r="C8296" t="s">
        <v>23332</v>
      </c>
      <c r="D8296">
        <v>2</v>
      </c>
      <c r="E8296">
        <v>20</v>
      </c>
      <c r="G8296">
        <v>10</v>
      </c>
      <c r="L8296" t="s">
        <v>12086</v>
      </c>
      <c r="M8296">
        <v>63</v>
      </c>
      <c r="N8296">
        <v>2</v>
      </c>
      <c r="T8296" t="s">
        <v>12087</v>
      </c>
      <c r="U8296" t="s">
        <v>12087</v>
      </c>
      <c r="V8296" t="s">
        <v>12087</v>
      </c>
    </row>
    <row r="8297" spans="1:22" x14ac:dyDescent="0.3">
      <c r="A8297">
        <v>16665</v>
      </c>
      <c r="B8297" t="s">
        <v>23333</v>
      </c>
      <c r="C8297" t="s">
        <v>23334</v>
      </c>
      <c r="D8297">
        <v>2</v>
      </c>
      <c r="E8297">
        <v>20</v>
      </c>
      <c r="G8297">
        <v>10</v>
      </c>
      <c r="L8297" t="s">
        <v>12086</v>
      </c>
      <c r="M8297">
        <v>63</v>
      </c>
      <c r="N8297">
        <v>2</v>
      </c>
      <c r="T8297" t="s">
        <v>12087</v>
      </c>
      <c r="U8297" t="s">
        <v>12087</v>
      </c>
      <c r="V8297" t="s">
        <v>12087</v>
      </c>
    </row>
    <row r="8298" spans="1:22" x14ac:dyDescent="0.3">
      <c r="A8298">
        <v>16666</v>
      </c>
      <c r="B8298" t="s">
        <v>23335</v>
      </c>
      <c r="C8298" t="s">
        <v>23336</v>
      </c>
      <c r="D8298">
        <v>2</v>
      </c>
      <c r="E8298">
        <v>20</v>
      </c>
      <c r="G8298">
        <v>10</v>
      </c>
      <c r="L8298" t="s">
        <v>12086</v>
      </c>
      <c r="M8298">
        <v>63</v>
      </c>
      <c r="N8298">
        <v>2</v>
      </c>
      <c r="T8298" t="s">
        <v>45327</v>
      </c>
      <c r="U8298" t="s">
        <v>45327</v>
      </c>
      <c r="V8298" t="s">
        <v>45327</v>
      </c>
    </row>
    <row r="8299" spans="1:22" x14ac:dyDescent="0.3">
      <c r="A8299">
        <v>16668</v>
      </c>
      <c r="B8299" t="s">
        <v>23337</v>
      </c>
      <c r="C8299" t="s">
        <v>23338</v>
      </c>
      <c r="D8299">
        <v>18</v>
      </c>
      <c r="E8299">
        <v>10</v>
      </c>
      <c r="G8299">
        <v>10</v>
      </c>
      <c r="K8299">
        <v>0</v>
      </c>
      <c r="L8299" t="s">
        <v>12086</v>
      </c>
      <c r="M8299">
        <v>63</v>
      </c>
      <c r="N8299">
        <v>2</v>
      </c>
      <c r="Q8299">
        <v>1</v>
      </c>
      <c r="T8299" t="s">
        <v>45328</v>
      </c>
      <c r="U8299" t="s">
        <v>45328</v>
      </c>
      <c r="V8299" t="s">
        <v>45328</v>
      </c>
    </row>
    <row r="8300" spans="1:22" x14ac:dyDescent="0.3">
      <c r="A8300">
        <v>16670</v>
      </c>
      <c r="B8300" t="s">
        <v>23339</v>
      </c>
      <c r="C8300" t="s">
        <v>23340</v>
      </c>
      <c r="D8300">
        <v>2</v>
      </c>
      <c r="E8300">
        <v>20</v>
      </c>
      <c r="G8300">
        <v>10</v>
      </c>
      <c r="L8300" t="s">
        <v>12086</v>
      </c>
      <c r="M8300">
        <v>63</v>
      </c>
      <c r="N8300">
        <v>2</v>
      </c>
      <c r="T8300" t="s">
        <v>45329</v>
      </c>
      <c r="U8300" t="s">
        <v>45329</v>
      </c>
      <c r="V8300" t="s">
        <v>45329</v>
      </c>
    </row>
    <row r="8301" spans="1:22" x14ac:dyDescent="0.3">
      <c r="A8301">
        <v>16673</v>
      </c>
      <c r="B8301" t="s">
        <v>23341</v>
      </c>
      <c r="C8301" t="s">
        <v>23342</v>
      </c>
      <c r="D8301">
        <v>2</v>
      </c>
      <c r="E8301">
        <v>20</v>
      </c>
      <c r="G8301">
        <v>10</v>
      </c>
      <c r="L8301" t="s">
        <v>12086</v>
      </c>
      <c r="M8301">
        <v>63</v>
      </c>
      <c r="N8301">
        <v>2</v>
      </c>
      <c r="T8301" t="s">
        <v>23343</v>
      </c>
      <c r="U8301" t="s">
        <v>23343</v>
      </c>
      <c r="V8301" t="s">
        <v>23343</v>
      </c>
    </row>
    <row r="8302" spans="1:22" x14ac:dyDescent="0.3">
      <c r="A8302">
        <v>16675</v>
      </c>
      <c r="B8302" t="s">
        <v>23344</v>
      </c>
      <c r="C8302" t="s">
        <v>23345</v>
      </c>
      <c r="D8302">
        <v>2</v>
      </c>
      <c r="E8302">
        <v>20</v>
      </c>
      <c r="G8302">
        <v>10</v>
      </c>
      <c r="L8302" t="s">
        <v>12086</v>
      </c>
      <c r="M8302">
        <v>63</v>
      </c>
      <c r="N8302">
        <v>2</v>
      </c>
      <c r="T8302" t="s">
        <v>23346</v>
      </c>
      <c r="U8302" t="s">
        <v>23346</v>
      </c>
      <c r="V8302" t="s">
        <v>23346</v>
      </c>
    </row>
    <row r="8303" spans="1:22" x14ac:dyDescent="0.3">
      <c r="A8303">
        <v>16676</v>
      </c>
      <c r="B8303" t="s">
        <v>23347</v>
      </c>
      <c r="C8303" t="s">
        <v>23348</v>
      </c>
      <c r="D8303">
        <v>2</v>
      </c>
      <c r="E8303">
        <v>20</v>
      </c>
      <c r="G8303">
        <v>1</v>
      </c>
      <c r="L8303" t="s">
        <v>12086</v>
      </c>
      <c r="M8303">
        <v>63</v>
      </c>
      <c r="N8303">
        <v>2</v>
      </c>
      <c r="T8303" t="s">
        <v>45330</v>
      </c>
      <c r="U8303" t="s">
        <v>45330</v>
      </c>
      <c r="V8303" t="s">
        <v>45330</v>
      </c>
    </row>
    <row r="8304" spans="1:22" x14ac:dyDescent="0.3">
      <c r="A8304">
        <v>16677</v>
      </c>
      <c r="B8304" t="s">
        <v>23349</v>
      </c>
      <c r="C8304" t="s">
        <v>23350</v>
      </c>
      <c r="D8304">
        <v>2</v>
      </c>
      <c r="E8304">
        <v>0</v>
      </c>
      <c r="G8304">
        <v>10</v>
      </c>
      <c r="L8304" t="s">
        <v>12086</v>
      </c>
      <c r="M8304">
        <v>63</v>
      </c>
      <c r="N8304">
        <v>2</v>
      </c>
      <c r="T8304" t="s">
        <v>45331</v>
      </c>
      <c r="U8304" t="s">
        <v>45331</v>
      </c>
      <c r="V8304" t="s">
        <v>45331</v>
      </c>
    </row>
    <row r="8305" spans="1:22" x14ac:dyDescent="0.3">
      <c r="A8305">
        <v>16678</v>
      </c>
      <c r="B8305" t="s">
        <v>23351</v>
      </c>
      <c r="C8305" t="s">
        <v>23352</v>
      </c>
      <c r="D8305">
        <v>2</v>
      </c>
      <c r="E8305">
        <v>0</v>
      </c>
      <c r="G8305">
        <v>10</v>
      </c>
      <c r="L8305" t="s">
        <v>12086</v>
      </c>
      <c r="M8305">
        <v>63</v>
      </c>
      <c r="N8305">
        <v>2</v>
      </c>
      <c r="T8305" t="s">
        <v>45332</v>
      </c>
      <c r="U8305" t="s">
        <v>45332</v>
      </c>
      <c r="V8305" t="s">
        <v>45332</v>
      </c>
    </row>
    <row r="8306" spans="1:22" x14ac:dyDescent="0.3">
      <c r="A8306">
        <v>16679</v>
      </c>
      <c r="B8306" t="s">
        <v>23353</v>
      </c>
      <c r="C8306" t="s">
        <v>23350</v>
      </c>
      <c r="D8306">
        <v>2</v>
      </c>
      <c r="E8306">
        <v>0</v>
      </c>
      <c r="G8306">
        <v>10</v>
      </c>
      <c r="L8306" t="s">
        <v>12086</v>
      </c>
      <c r="M8306">
        <v>63</v>
      </c>
      <c r="N8306">
        <v>2</v>
      </c>
      <c r="T8306" t="s">
        <v>45331</v>
      </c>
      <c r="U8306" t="s">
        <v>45331</v>
      </c>
      <c r="V8306" t="s">
        <v>45331</v>
      </c>
    </row>
    <row r="8307" spans="1:22" x14ac:dyDescent="0.3">
      <c r="A8307">
        <v>16680</v>
      </c>
      <c r="B8307" t="s">
        <v>23354</v>
      </c>
      <c r="C8307" t="s">
        <v>23352</v>
      </c>
      <c r="D8307">
        <v>2</v>
      </c>
      <c r="E8307">
        <v>0</v>
      </c>
      <c r="G8307">
        <v>10</v>
      </c>
      <c r="L8307" t="s">
        <v>12086</v>
      </c>
      <c r="M8307">
        <v>63</v>
      </c>
      <c r="N8307">
        <v>2</v>
      </c>
      <c r="T8307" t="s">
        <v>45332</v>
      </c>
      <c r="U8307" t="s">
        <v>45332</v>
      </c>
      <c r="V8307" t="s">
        <v>45332</v>
      </c>
    </row>
    <row r="8308" spans="1:22" x14ac:dyDescent="0.3">
      <c r="A8308">
        <v>16681</v>
      </c>
      <c r="B8308" t="s">
        <v>23355</v>
      </c>
      <c r="C8308" t="s">
        <v>23356</v>
      </c>
      <c r="D8308">
        <v>2</v>
      </c>
      <c r="E8308">
        <v>20</v>
      </c>
      <c r="G8308">
        <v>10</v>
      </c>
      <c r="L8308" t="s">
        <v>12086</v>
      </c>
      <c r="M8308">
        <v>63</v>
      </c>
      <c r="N8308">
        <v>2</v>
      </c>
      <c r="T8308" t="s">
        <v>23357</v>
      </c>
      <c r="U8308" t="s">
        <v>23357</v>
      </c>
      <c r="V8308" t="s">
        <v>23357</v>
      </c>
    </row>
    <row r="8309" spans="1:22" x14ac:dyDescent="0.3">
      <c r="A8309">
        <v>16682</v>
      </c>
      <c r="B8309" t="s">
        <v>23358</v>
      </c>
      <c r="C8309" t="s">
        <v>23359</v>
      </c>
      <c r="D8309">
        <v>18</v>
      </c>
      <c r="E8309">
        <v>20</v>
      </c>
      <c r="G8309">
        <v>10</v>
      </c>
      <c r="L8309" t="s">
        <v>12086</v>
      </c>
      <c r="M8309">
        <v>63</v>
      </c>
      <c r="N8309">
        <v>2</v>
      </c>
      <c r="T8309" t="s">
        <v>45333</v>
      </c>
      <c r="U8309" t="s">
        <v>45333</v>
      </c>
      <c r="V8309" t="s">
        <v>45333</v>
      </c>
    </row>
    <row r="8310" spans="1:22" x14ac:dyDescent="0.3">
      <c r="A8310">
        <v>16683</v>
      </c>
      <c r="B8310" t="s">
        <v>23360</v>
      </c>
      <c r="C8310" t="s">
        <v>23361</v>
      </c>
      <c r="D8310">
        <v>2</v>
      </c>
      <c r="E8310">
        <v>20</v>
      </c>
      <c r="G8310">
        <v>10</v>
      </c>
      <c r="L8310" t="s">
        <v>12086</v>
      </c>
      <c r="M8310">
        <v>63</v>
      </c>
      <c r="N8310">
        <v>2</v>
      </c>
      <c r="T8310" t="s">
        <v>45334</v>
      </c>
      <c r="U8310" t="s">
        <v>45334</v>
      </c>
      <c r="V8310" t="s">
        <v>45334</v>
      </c>
    </row>
    <row r="8311" spans="1:22" x14ac:dyDescent="0.3">
      <c r="A8311">
        <v>16684</v>
      </c>
      <c r="B8311" t="s">
        <v>23362</v>
      </c>
      <c r="C8311" t="s">
        <v>23363</v>
      </c>
      <c r="D8311">
        <v>2</v>
      </c>
      <c r="E8311">
        <v>20</v>
      </c>
      <c r="G8311">
        <v>0</v>
      </c>
      <c r="L8311" t="s">
        <v>12086</v>
      </c>
      <c r="M8311">
        <v>63</v>
      </c>
      <c r="N8311">
        <v>2</v>
      </c>
      <c r="T8311" t="s">
        <v>45335</v>
      </c>
      <c r="U8311" t="s">
        <v>45335</v>
      </c>
      <c r="V8311" t="s">
        <v>45335</v>
      </c>
    </row>
    <row r="8312" spans="1:22" x14ac:dyDescent="0.3">
      <c r="A8312">
        <v>16685</v>
      </c>
      <c r="B8312" t="s">
        <v>23364</v>
      </c>
      <c r="C8312" t="s">
        <v>23365</v>
      </c>
      <c r="D8312">
        <v>2</v>
      </c>
      <c r="E8312">
        <v>20</v>
      </c>
      <c r="G8312">
        <v>0</v>
      </c>
      <c r="L8312" t="s">
        <v>12086</v>
      </c>
      <c r="M8312">
        <v>63</v>
      </c>
      <c r="N8312">
        <v>2</v>
      </c>
      <c r="T8312" t="s">
        <v>45336</v>
      </c>
      <c r="U8312" t="s">
        <v>45336</v>
      </c>
      <c r="V8312" t="s">
        <v>45336</v>
      </c>
    </row>
    <row r="8313" spans="1:22" x14ac:dyDescent="0.3">
      <c r="A8313">
        <v>16686</v>
      </c>
      <c r="B8313" t="s">
        <v>23366</v>
      </c>
      <c r="C8313" t="s">
        <v>23367</v>
      </c>
      <c r="D8313">
        <v>2</v>
      </c>
      <c r="E8313">
        <v>20</v>
      </c>
      <c r="G8313">
        <v>0</v>
      </c>
      <c r="L8313" t="s">
        <v>12086</v>
      </c>
      <c r="M8313">
        <v>63</v>
      </c>
      <c r="N8313">
        <v>2</v>
      </c>
      <c r="T8313" t="s">
        <v>45337</v>
      </c>
      <c r="U8313" t="s">
        <v>45337</v>
      </c>
      <c r="V8313" t="s">
        <v>45337</v>
      </c>
    </row>
    <row r="8314" spans="1:22" x14ac:dyDescent="0.3">
      <c r="A8314">
        <v>16687</v>
      </c>
      <c r="B8314" t="s">
        <v>23368</v>
      </c>
      <c r="C8314" t="s">
        <v>23369</v>
      </c>
      <c r="D8314">
        <v>2</v>
      </c>
      <c r="E8314">
        <v>20</v>
      </c>
      <c r="G8314">
        <v>10</v>
      </c>
      <c r="L8314" t="s">
        <v>12086</v>
      </c>
      <c r="M8314">
        <v>63</v>
      </c>
      <c r="N8314">
        <v>2</v>
      </c>
      <c r="T8314" t="s">
        <v>23370</v>
      </c>
      <c r="U8314" t="s">
        <v>23370</v>
      </c>
      <c r="V8314" t="s">
        <v>23370</v>
      </c>
    </row>
    <row r="8315" spans="1:22" x14ac:dyDescent="0.3">
      <c r="A8315">
        <v>16688</v>
      </c>
      <c r="B8315" t="s">
        <v>23371</v>
      </c>
      <c r="C8315" t="s">
        <v>23372</v>
      </c>
      <c r="D8315">
        <v>2</v>
      </c>
      <c r="E8315">
        <v>20</v>
      </c>
      <c r="G8315">
        <v>10</v>
      </c>
      <c r="L8315" t="s">
        <v>12086</v>
      </c>
      <c r="M8315">
        <v>63</v>
      </c>
      <c r="N8315">
        <v>2</v>
      </c>
      <c r="T8315" t="s">
        <v>23373</v>
      </c>
      <c r="U8315" t="s">
        <v>23373</v>
      </c>
      <c r="V8315" t="s">
        <v>23373</v>
      </c>
    </row>
    <row r="8316" spans="1:22" x14ac:dyDescent="0.3">
      <c r="A8316">
        <v>16691</v>
      </c>
      <c r="B8316" t="s">
        <v>23374</v>
      </c>
      <c r="C8316" t="s">
        <v>23375</v>
      </c>
      <c r="D8316">
        <v>2</v>
      </c>
      <c r="E8316">
        <v>20</v>
      </c>
      <c r="G8316">
        <v>10</v>
      </c>
      <c r="L8316" t="s">
        <v>12086</v>
      </c>
      <c r="M8316">
        <v>63</v>
      </c>
      <c r="N8316">
        <v>2</v>
      </c>
      <c r="T8316" t="s">
        <v>12087</v>
      </c>
      <c r="U8316" t="s">
        <v>12087</v>
      </c>
      <c r="V8316" t="s">
        <v>12087</v>
      </c>
    </row>
    <row r="8317" spans="1:22" x14ac:dyDescent="0.3">
      <c r="A8317">
        <v>16692</v>
      </c>
      <c r="B8317" t="s">
        <v>23376</v>
      </c>
      <c r="C8317" t="s">
        <v>21930</v>
      </c>
      <c r="D8317">
        <v>2</v>
      </c>
      <c r="E8317">
        <v>20</v>
      </c>
      <c r="G8317">
        <v>10</v>
      </c>
      <c r="L8317" t="s">
        <v>12086</v>
      </c>
      <c r="M8317">
        <v>63</v>
      </c>
      <c r="N8317">
        <v>2</v>
      </c>
      <c r="T8317" t="s">
        <v>44956</v>
      </c>
      <c r="U8317" t="s">
        <v>44956</v>
      </c>
      <c r="V8317" t="s">
        <v>44956</v>
      </c>
    </row>
    <row r="8318" spans="1:22" x14ac:dyDescent="0.3">
      <c r="A8318">
        <v>16693</v>
      </c>
      <c r="B8318" t="s">
        <v>23377</v>
      </c>
      <c r="C8318" t="s">
        <v>23378</v>
      </c>
      <c r="D8318">
        <v>2</v>
      </c>
      <c r="E8318">
        <v>20</v>
      </c>
      <c r="G8318">
        <v>10</v>
      </c>
      <c r="L8318" t="s">
        <v>12086</v>
      </c>
      <c r="M8318">
        <v>63</v>
      </c>
      <c r="N8318">
        <v>2</v>
      </c>
      <c r="T8318" t="s">
        <v>45338</v>
      </c>
      <c r="U8318" t="s">
        <v>45338</v>
      </c>
      <c r="V8318" t="s">
        <v>45338</v>
      </c>
    </row>
    <row r="8319" spans="1:22" x14ac:dyDescent="0.3">
      <c r="A8319">
        <v>16694</v>
      </c>
      <c r="B8319" t="s">
        <v>23379</v>
      </c>
      <c r="C8319" t="s">
        <v>23378</v>
      </c>
      <c r="D8319">
        <v>2</v>
      </c>
      <c r="E8319">
        <v>20</v>
      </c>
      <c r="G8319">
        <v>10</v>
      </c>
      <c r="L8319" t="s">
        <v>12086</v>
      </c>
      <c r="M8319">
        <v>63</v>
      </c>
      <c r="N8319">
        <v>2</v>
      </c>
      <c r="T8319" t="s">
        <v>45338</v>
      </c>
      <c r="U8319" t="s">
        <v>45338</v>
      </c>
      <c r="V8319" t="s">
        <v>45338</v>
      </c>
    </row>
    <row r="8320" spans="1:22" x14ac:dyDescent="0.3">
      <c r="A8320">
        <v>16695</v>
      </c>
      <c r="B8320" t="s">
        <v>23380</v>
      </c>
      <c r="C8320" t="s">
        <v>23381</v>
      </c>
      <c r="D8320">
        <v>2</v>
      </c>
      <c r="E8320">
        <v>20</v>
      </c>
      <c r="G8320">
        <v>10</v>
      </c>
      <c r="L8320" t="s">
        <v>12086</v>
      </c>
      <c r="M8320">
        <v>63</v>
      </c>
      <c r="N8320">
        <v>2</v>
      </c>
      <c r="T8320" t="s">
        <v>45339</v>
      </c>
      <c r="U8320" t="s">
        <v>45339</v>
      </c>
      <c r="V8320" t="s">
        <v>45339</v>
      </c>
    </row>
    <row r="8321" spans="1:22" x14ac:dyDescent="0.3">
      <c r="A8321">
        <v>16696</v>
      </c>
      <c r="B8321" t="s">
        <v>23382</v>
      </c>
      <c r="C8321" t="s">
        <v>23381</v>
      </c>
      <c r="D8321">
        <v>2</v>
      </c>
      <c r="E8321">
        <v>20</v>
      </c>
      <c r="G8321">
        <v>10</v>
      </c>
      <c r="L8321" t="s">
        <v>12086</v>
      </c>
      <c r="M8321">
        <v>63</v>
      </c>
      <c r="N8321">
        <v>2</v>
      </c>
      <c r="T8321" t="s">
        <v>45339</v>
      </c>
      <c r="U8321" t="s">
        <v>45339</v>
      </c>
      <c r="V8321" t="s">
        <v>45339</v>
      </c>
    </row>
    <row r="8322" spans="1:22" x14ac:dyDescent="0.3">
      <c r="A8322">
        <v>16697</v>
      </c>
      <c r="B8322" t="s">
        <v>23383</v>
      </c>
      <c r="C8322" t="s">
        <v>23384</v>
      </c>
      <c r="D8322">
        <v>2</v>
      </c>
      <c r="E8322">
        <v>20</v>
      </c>
      <c r="G8322">
        <v>10</v>
      </c>
      <c r="L8322" t="s">
        <v>12086</v>
      </c>
      <c r="M8322">
        <v>63</v>
      </c>
      <c r="N8322">
        <v>2</v>
      </c>
      <c r="T8322" t="s">
        <v>45340</v>
      </c>
      <c r="U8322" t="s">
        <v>45340</v>
      </c>
      <c r="V8322" t="s">
        <v>45340</v>
      </c>
    </row>
    <row r="8323" spans="1:22" x14ac:dyDescent="0.3">
      <c r="A8323">
        <v>16698</v>
      </c>
      <c r="B8323" t="s">
        <v>23385</v>
      </c>
      <c r="C8323" t="s">
        <v>23384</v>
      </c>
      <c r="D8323">
        <v>2</v>
      </c>
      <c r="E8323">
        <v>20</v>
      </c>
      <c r="G8323">
        <v>10</v>
      </c>
      <c r="L8323" t="s">
        <v>12086</v>
      </c>
      <c r="M8323">
        <v>63</v>
      </c>
      <c r="N8323">
        <v>2</v>
      </c>
      <c r="T8323" t="s">
        <v>45340</v>
      </c>
      <c r="U8323" t="s">
        <v>45340</v>
      </c>
      <c r="V8323" t="s">
        <v>45340</v>
      </c>
    </row>
    <row r="8324" spans="1:22" x14ac:dyDescent="0.3">
      <c r="A8324">
        <v>16699</v>
      </c>
      <c r="B8324" t="s">
        <v>23386</v>
      </c>
      <c r="C8324" t="s">
        <v>23387</v>
      </c>
      <c r="D8324">
        <v>2</v>
      </c>
      <c r="E8324">
        <v>20</v>
      </c>
      <c r="G8324">
        <v>10</v>
      </c>
      <c r="L8324" t="s">
        <v>12086</v>
      </c>
      <c r="M8324">
        <v>63</v>
      </c>
      <c r="N8324">
        <v>2</v>
      </c>
      <c r="T8324" t="s">
        <v>45341</v>
      </c>
      <c r="U8324" t="s">
        <v>45341</v>
      </c>
      <c r="V8324" t="s">
        <v>45341</v>
      </c>
    </row>
    <row r="8325" spans="1:22" x14ac:dyDescent="0.3">
      <c r="A8325">
        <v>16701</v>
      </c>
      <c r="B8325" t="s">
        <v>23388</v>
      </c>
      <c r="C8325" t="s">
        <v>23389</v>
      </c>
      <c r="D8325">
        <v>2</v>
      </c>
      <c r="E8325">
        <v>20</v>
      </c>
      <c r="G8325">
        <v>10</v>
      </c>
      <c r="L8325" t="s">
        <v>12086</v>
      </c>
      <c r="M8325">
        <v>63</v>
      </c>
      <c r="N8325">
        <v>2</v>
      </c>
      <c r="T8325" t="s">
        <v>45342</v>
      </c>
      <c r="U8325" t="s">
        <v>45342</v>
      </c>
      <c r="V8325" t="s">
        <v>45342</v>
      </c>
    </row>
    <row r="8326" spans="1:22" x14ac:dyDescent="0.3">
      <c r="A8326">
        <v>16702</v>
      </c>
      <c r="B8326" t="s">
        <v>23390</v>
      </c>
      <c r="C8326" t="s">
        <v>23389</v>
      </c>
      <c r="D8326">
        <v>2</v>
      </c>
      <c r="E8326">
        <v>20</v>
      </c>
      <c r="G8326">
        <v>10</v>
      </c>
      <c r="L8326" t="s">
        <v>12086</v>
      </c>
      <c r="M8326">
        <v>63</v>
      </c>
      <c r="N8326">
        <v>2</v>
      </c>
      <c r="T8326" t="s">
        <v>45342</v>
      </c>
      <c r="U8326" t="s">
        <v>45342</v>
      </c>
      <c r="V8326" t="s">
        <v>45342</v>
      </c>
    </row>
    <row r="8327" spans="1:22" x14ac:dyDescent="0.3">
      <c r="A8327">
        <v>16703</v>
      </c>
      <c r="B8327" t="s">
        <v>23391</v>
      </c>
      <c r="C8327" t="s">
        <v>23392</v>
      </c>
      <c r="D8327">
        <v>2</v>
      </c>
      <c r="E8327">
        <v>20</v>
      </c>
      <c r="G8327">
        <v>10</v>
      </c>
      <c r="L8327" t="s">
        <v>12086</v>
      </c>
      <c r="M8327">
        <v>63</v>
      </c>
      <c r="N8327">
        <v>2</v>
      </c>
      <c r="T8327" t="s">
        <v>45343</v>
      </c>
      <c r="U8327" t="s">
        <v>45343</v>
      </c>
      <c r="V8327" t="s">
        <v>45343</v>
      </c>
    </row>
    <row r="8328" spans="1:22" x14ac:dyDescent="0.3">
      <c r="A8328">
        <v>16704</v>
      </c>
      <c r="B8328" t="s">
        <v>23393</v>
      </c>
      <c r="C8328" t="s">
        <v>23392</v>
      </c>
      <c r="D8328">
        <v>2</v>
      </c>
      <c r="E8328">
        <v>20</v>
      </c>
      <c r="G8328">
        <v>10</v>
      </c>
      <c r="L8328" t="s">
        <v>12086</v>
      </c>
      <c r="M8328">
        <v>63</v>
      </c>
      <c r="N8328">
        <v>2</v>
      </c>
      <c r="T8328" t="s">
        <v>45343</v>
      </c>
      <c r="U8328" t="s">
        <v>45343</v>
      </c>
      <c r="V8328" t="s">
        <v>45343</v>
      </c>
    </row>
    <row r="8329" spans="1:22" x14ac:dyDescent="0.3">
      <c r="A8329">
        <v>16705</v>
      </c>
      <c r="B8329" t="s">
        <v>23394</v>
      </c>
      <c r="C8329" t="s">
        <v>23395</v>
      </c>
      <c r="D8329">
        <v>2</v>
      </c>
      <c r="E8329">
        <v>20</v>
      </c>
      <c r="G8329">
        <v>10</v>
      </c>
      <c r="L8329" t="s">
        <v>12086</v>
      </c>
      <c r="M8329">
        <v>63</v>
      </c>
      <c r="N8329">
        <v>2</v>
      </c>
      <c r="T8329" t="s">
        <v>45344</v>
      </c>
      <c r="U8329" t="s">
        <v>45344</v>
      </c>
      <c r="V8329" t="s">
        <v>45344</v>
      </c>
    </row>
    <row r="8330" spans="1:22" x14ac:dyDescent="0.3">
      <c r="A8330">
        <v>16706</v>
      </c>
      <c r="B8330" t="s">
        <v>23396</v>
      </c>
      <c r="C8330" t="s">
        <v>23395</v>
      </c>
      <c r="D8330">
        <v>2</v>
      </c>
      <c r="E8330">
        <v>20</v>
      </c>
      <c r="G8330">
        <v>10</v>
      </c>
      <c r="L8330" t="s">
        <v>12086</v>
      </c>
      <c r="M8330">
        <v>63</v>
      </c>
      <c r="N8330">
        <v>2</v>
      </c>
      <c r="T8330" t="s">
        <v>45344</v>
      </c>
      <c r="U8330" t="s">
        <v>45344</v>
      </c>
      <c r="V8330" t="s">
        <v>45344</v>
      </c>
    </row>
    <row r="8331" spans="1:22" x14ac:dyDescent="0.3">
      <c r="A8331">
        <v>16707</v>
      </c>
      <c r="B8331" t="s">
        <v>23397</v>
      </c>
      <c r="C8331" t="s">
        <v>23398</v>
      </c>
      <c r="D8331">
        <v>2</v>
      </c>
      <c r="E8331">
        <v>20</v>
      </c>
      <c r="G8331">
        <v>10</v>
      </c>
      <c r="L8331" t="s">
        <v>12086</v>
      </c>
      <c r="M8331">
        <v>63</v>
      </c>
      <c r="N8331">
        <v>2</v>
      </c>
      <c r="T8331" t="s">
        <v>45345</v>
      </c>
      <c r="U8331" t="s">
        <v>45345</v>
      </c>
      <c r="V8331" t="s">
        <v>45345</v>
      </c>
    </row>
    <row r="8332" spans="1:22" x14ac:dyDescent="0.3">
      <c r="A8332">
        <v>16708</v>
      </c>
      <c r="B8332" t="s">
        <v>23399</v>
      </c>
      <c r="C8332" t="s">
        <v>23398</v>
      </c>
      <c r="D8332">
        <v>2</v>
      </c>
      <c r="E8332">
        <v>20</v>
      </c>
      <c r="G8332">
        <v>10</v>
      </c>
      <c r="L8332" t="s">
        <v>12086</v>
      </c>
      <c r="M8332">
        <v>63</v>
      </c>
      <c r="N8332">
        <v>2</v>
      </c>
      <c r="T8332" t="s">
        <v>45345</v>
      </c>
      <c r="U8332" t="s">
        <v>45345</v>
      </c>
      <c r="V8332" t="s">
        <v>45345</v>
      </c>
    </row>
    <row r="8333" spans="1:22" x14ac:dyDescent="0.3">
      <c r="A8333">
        <v>16709</v>
      </c>
      <c r="B8333" t="s">
        <v>23400</v>
      </c>
      <c r="C8333" t="s">
        <v>23401</v>
      </c>
      <c r="D8333">
        <v>2</v>
      </c>
      <c r="E8333">
        <v>20</v>
      </c>
      <c r="G8333">
        <v>10</v>
      </c>
      <c r="L8333" t="s">
        <v>12086</v>
      </c>
      <c r="M8333">
        <v>63</v>
      </c>
      <c r="N8333">
        <v>2</v>
      </c>
      <c r="T8333" t="s">
        <v>45346</v>
      </c>
      <c r="U8333" t="s">
        <v>45346</v>
      </c>
      <c r="V8333" t="s">
        <v>45346</v>
      </c>
    </row>
    <row r="8334" spans="1:22" x14ac:dyDescent="0.3">
      <c r="A8334">
        <v>16710</v>
      </c>
      <c r="B8334" t="s">
        <v>23402</v>
      </c>
      <c r="C8334" t="s">
        <v>23401</v>
      </c>
      <c r="D8334">
        <v>2</v>
      </c>
      <c r="E8334">
        <v>20</v>
      </c>
      <c r="G8334">
        <v>10</v>
      </c>
      <c r="L8334" t="s">
        <v>12086</v>
      </c>
      <c r="M8334">
        <v>63</v>
      </c>
      <c r="N8334">
        <v>2</v>
      </c>
      <c r="T8334" t="s">
        <v>45346</v>
      </c>
      <c r="U8334" t="s">
        <v>45346</v>
      </c>
      <c r="V8334" t="s">
        <v>45346</v>
      </c>
    </row>
    <row r="8335" spans="1:22" x14ac:dyDescent="0.3">
      <c r="A8335">
        <v>16711</v>
      </c>
      <c r="B8335" t="s">
        <v>23403</v>
      </c>
      <c r="C8335" t="s">
        <v>23404</v>
      </c>
      <c r="D8335">
        <v>2</v>
      </c>
      <c r="E8335">
        <v>20</v>
      </c>
      <c r="G8335">
        <v>10</v>
      </c>
      <c r="L8335" t="s">
        <v>12086</v>
      </c>
      <c r="M8335">
        <v>63</v>
      </c>
      <c r="N8335">
        <v>2</v>
      </c>
      <c r="T8335" t="s">
        <v>45347</v>
      </c>
      <c r="U8335" t="s">
        <v>45347</v>
      </c>
      <c r="V8335" t="s">
        <v>45347</v>
      </c>
    </row>
    <row r="8336" spans="1:22" x14ac:dyDescent="0.3">
      <c r="A8336">
        <v>16712</v>
      </c>
      <c r="B8336" t="s">
        <v>23405</v>
      </c>
      <c r="C8336" t="s">
        <v>23404</v>
      </c>
      <c r="D8336">
        <v>2</v>
      </c>
      <c r="E8336">
        <v>20</v>
      </c>
      <c r="G8336">
        <v>10</v>
      </c>
      <c r="L8336" t="s">
        <v>12086</v>
      </c>
      <c r="M8336">
        <v>63</v>
      </c>
      <c r="N8336">
        <v>2</v>
      </c>
      <c r="T8336" t="s">
        <v>45347</v>
      </c>
      <c r="U8336" t="s">
        <v>45347</v>
      </c>
      <c r="V8336" t="s">
        <v>45347</v>
      </c>
    </row>
    <row r="8337" spans="1:22" x14ac:dyDescent="0.3">
      <c r="A8337">
        <v>16713</v>
      </c>
      <c r="B8337" t="s">
        <v>23406</v>
      </c>
      <c r="C8337" t="s">
        <v>23407</v>
      </c>
      <c r="D8337">
        <v>2</v>
      </c>
      <c r="E8337">
        <v>20</v>
      </c>
      <c r="G8337">
        <v>10</v>
      </c>
      <c r="L8337" t="s">
        <v>12086</v>
      </c>
      <c r="M8337">
        <v>63</v>
      </c>
      <c r="N8337">
        <v>2</v>
      </c>
      <c r="T8337" t="s">
        <v>45348</v>
      </c>
      <c r="U8337" t="s">
        <v>45348</v>
      </c>
      <c r="V8337" t="s">
        <v>45348</v>
      </c>
    </row>
    <row r="8338" spans="1:22" x14ac:dyDescent="0.3">
      <c r="A8338">
        <v>16714</v>
      </c>
      <c r="B8338" t="s">
        <v>23408</v>
      </c>
      <c r="C8338" t="s">
        <v>23407</v>
      </c>
      <c r="D8338">
        <v>2</v>
      </c>
      <c r="E8338">
        <v>20</v>
      </c>
      <c r="G8338">
        <v>10</v>
      </c>
      <c r="L8338" t="s">
        <v>12086</v>
      </c>
      <c r="M8338">
        <v>63</v>
      </c>
      <c r="N8338">
        <v>2</v>
      </c>
      <c r="T8338" t="s">
        <v>45348</v>
      </c>
      <c r="U8338" t="s">
        <v>45348</v>
      </c>
      <c r="V8338" t="s">
        <v>45348</v>
      </c>
    </row>
    <row r="8339" spans="1:22" x14ac:dyDescent="0.3">
      <c r="A8339">
        <v>16715</v>
      </c>
      <c r="B8339" t="s">
        <v>23409</v>
      </c>
      <c r="C8339" t="s">
        <v>23410</v>
      </c>
      <c r="D8339">
        <v>2</v>
      </c>
      <c r="E8339">
        <v>20</v>
      </c>
      <c r="G8339">
        <v>10</v>
      </c>
      <c r="L8339" t="s">
        <v>12086</v>
      </c>
      <c r="M8339">
        <v>63</v>
      </c>
      <c r="N8339">
        <v>2</v>
      </c>
      <c r="T8339" t="s">
        <v>45349</v>
      </c>
      <c r="U8339" t="s">
        <v>45349</v>
      </c>
      <c r="V8339" t="s">
        <v>45349</v>
      </c>
    </row>
    <row r="8340" spans="1:22" x14ac:dyDescent="0.3">
      <c r="A8340">
        <v>16716</v>
      </c>
      <c r="B8340" t="s">
        <v>23411</v>
      </c>
      <c r="C8340" t="s">
        <v>23410</v>
      </c>
      <c r="D8340">
        <v>2</v>
      </c>
      <c r="E8340">
        <v>20</v>
      </c>
      <c r="G8340">
        <v>10</v>
      </c>
      <c r="L8340" t="s">
        <v>12086</v>
      </c>
      <c r="M8340">
        <v>63</v>
      </c>
      <c r="N8340">
        <v>2</v>
      </c>
      <c r="T8340" t="s">
        <v>45349</v>
      </c>
      <c r="U8340" t="s">
        <v>45349</v>
      </c>
      <c r="V8340" t="s">
        <v>45349</v>
      </c>
    </row>
    <row r="8341" spans="1:22" x14ac:dyDescent="0.3">
      <c r="A8341">
        <v>16717</v>
      </c>
      <c r="B8341" t="s">
        <v>23412</v>
      </c>
      <c r="C8341" t="s">
        <v>23413</v>
      </c>
      <c r="D8341">
        <v>2</v>
      </c>
      <c r="E8341">
        <v>20</v>
      </c>
      <c r="G8341">
        <v>10</v>
      </c>
      <c r="L8341" t="s">
        <v>12086</v>
      </c>
      <c r="M8341">
        <v>63</v>
      </c>
      <c r="N8341">
        <v>2</v>
      </c>
      <c r="T8341" t="s">
        <v>45350</v>
      </c>
      <c r="U8341" t="s">
        <v>45350</v>
      </c>
      <c r="V8341" t="s">
        <v>45350</v>
      </c>
    </row>
    <row r="8342" spans="1:22" x14ac:dyDescent="0.3">
      <c r="A8342">
        <v>16718</v>
      </c>
      <c r="B8342" t="s">
        <v>23414</v>
      </c>
      <c r="C8342" t="s">
        <v>23413</v>
      </c>
      <c r="D8342">
        <v>2</v>
      </c>
      <c r="E8342">
        <v>20</v>
      </c>
      <c r="G8342">
        <v>10</v>
      </c>
      <c r="L8342" t="s">
        <v>12086</v>
      </c>
      <c r="M8342">
        <v>63</v>
      </c>
      <c r="N8342">
        <v>2</v>
      </c>
      <c r="T8342" t="s">
        <v>45350</v>
      </c>
      <c r="U8342" t="s">
        <v>45350</v>
      </c>
      <c r="V8342" t="s">
        <v>45350</v>
      </c>
    </row>
    <row r="8343" spans="1:22" x14ac:dyDescent="0.3">
      <c r="A8343">
        <v>16719</v>
      </c>
      <c r="B8343" t="s">
        <v>23415</v>
      </c>
      <c r="C8343" t="s">
        <v>21926</v>
      </c>
      <c r="D8343">
        <v>2</v>
      </c>
      <c r="E8343">
        <v>20</v>
      </c>
      <c r="G8343">
        <v>10</v>
      </c>
      <c r="L8343" t="s">
        <v>12086</v>
      </c>
      <c r="M8343">
        <v>63</v>
      </c>
      <c r="N8343">
        <v>2</v>
      </c>
      <c r="T8343" t="s">
        <v>44955</v>
      </c>
      <c r="U8343" t="s">
        <v>44955</v>
      </c>
      <c r="V8343" t="s">
        <v>44955</v>
      </c>
    </row>
    <row r="8344" spans="1:22" x14ac:dyDescent="0.3">
      <c r="A8344">
        <v>16720</v>
      </c>
      <c r="B8344" t="s">
        <v>23416</v>
      </c>
      <c r="C8344" t="s">
        <v>21926</v>
      </c>
      <c r="D8344">
        <v>2</v>
      </c>
      <c r="E8344">
        <v>20</v>
      </c>
      <c r="G8344">
        <v>10</v>
      </c>
      <c r="L8344" t="s">
        <v>12086</v>
      </c>
      <c r="M8344">
        <v>63</v>
      </c>
      <c r="N8344">
        <v>2</v>
      </c>
      <c r="T8344" t="s">
        <v>44955</v>
      </c>
      <c r="U8344" t="s">
        <v>44955</v>
      </c>
      <c r="V8344" t="s">
        <v>44955</v>
      </c>
    </row>
    <row r="8345" spans="1:22" x14ac:dyDescent="0.3">
      <c r="A8345">
        <v>16721</v>
      </c>
      <c r="B8345" t="s">
        <v>23417</v>
      </c>
      <c r="C8345" t="s">
        <v>23418</v>
      </c>
      <c r="D8345">
        <v>2</v>
      </c>
      <c r="E8345">
        <v>20</v>
      </c>
      <c r="G8345">
        <v>10</v>
      </c>
      <c r="L8345" t="s">
        <v>12086</v>
      </c>
      <c r="M8345">
        <v>63</v>
      </c>
      <c r="N8345">
        <v>2</v>
      </c>
      <c r="T8345" t="s">
        <v>45351</v>
      </c>
      <c r="U8345" t="s">
        <v>45351</v>
      </c>
      <c r="V8345" t="s">
        <v>45351</v>
      </c>
    </row>
    <row r="8346" spans="1:22" x14ac:dyDescent="0.3">
      <c r="A8346">
        <v>16722</v>
      </c>
      <c r="B8346" t="s">
        <v>23419</v>
      </c>
      <c r="C8346" t="s">
        <v>23420</v>
      </c>
      <c r="D8346">
        <v>2</v>
      </c>
      <c r="E8346">
        <v>20</v>
      </c>
      <c r="G8346">
        <v>10</v>
      </c>
      <c r="L8346" t="s">
        <v>12086</v>
      </c>
      <c r="M8346">
        <v>63</v>
      </c>
      <c r="N8346">
        <v>2</v>
      </c>
      <c r="T8346" t="s">
        <v>45352</v>
      </c>
      <c r="U8346" t="s">
        <v>45352</v>
      </c>
      <c r="V8346" t="s">
        <v>45352</v>
      </c>
    </row>
    <row r="8347" spans="1:22" x14ac:dyDescent="0.3">
      <c r="A8347">
        <v>16723</v>
      </c>
      <c r="B8347" t="s">
        <v>23421</v>
      </c>
      <c r="C8347" t="s">
        <v>23420</v>
      </c>
      <c r="D8347">
        <v>2</v>
      </c>
      <c r="E8347">
        <v>20</v>
      </c>
      <c r="G8347">
        <v>10</v>
      </c>
      <c r="L8347" t="s">
        <v>12086</v>
      </c>
      <c r="M8347">
        <v>63</v>
      </c>
      <c r="N8347">
        <v>2</v>
      </c>
      <c r="T8347" t="s">
        <v>45352</v>
      </c>
      <c r="U8347" t="s">
        <v>45352</v>
      </c>
      <c r="V8347" t="s">
        <v>45352</v>
      </c>
    </row>
    <row r="8348" spans="1:22" x14ac:dyDescent="0.3">
      <c r="A8348">
        <v>16724</v>
      </c>
      <c r="B8348" t="s">
        <v>23422</v>
      </c>
      <c r="C8348" t="s">
        <v>23423</v>
      </c>
      <c r="D8348">
        <v>2</v>
      </c>
      <c r="E8348">
        <v>20</v>
      </c>
      <c r="G8348">
        <v>10</v>
      </c>
      <c r="L8348" t="s">
        <v>12086</v>
      </c>
      <c r="M8348">
        <v>63</v>
      </c>
      <c r="N8348">
        <v>2</v>
      </c>
      <c r="T8348" t="s">
        <v>45353</v>
      </c>
      <c r="U8348" t="s">
        <v>45353</v>
      </c>
      <c r="V8348" t="s">
        <v>45353</v>
      </c>
    </row>
    <row r="8349" spans="1:22" x14ac:dyDescent="0.3">
      <c r="A8349">
        <v>16725</v>
      </c>
      <c r="B8349" t="s">
        <v>23424</v>
      </c>
      <c r="C8349" t="s">
        <v>23423</v>
      </c>
      <c r="D8349">
        <v>2</v>
      </c>
      <c r="E8349">
        <v>20</v>
      </c>
      <c r="G8349">
        <v>10</v>
      </c>
      <c r="L8349" t="s">
        <v>12086</v>
      </c>
      <c r="M8349">
        <v>63</v>
      </c>
      <c r="N8349">
        <v>2</v>
      </c>
      <c r="T8349" t="s">
        <v>45353</v>
      </c>
      <c r="U8349" t="s">
        <v>45353</v>
      </c>
      <c r="V8349" t="s">
        <v>45353</v>
      </c>
    </row>
    <row r="8350" spans="1:22" x14ac:dyDescent="0.3">
      <c r="A8350">
        <v>16726</v>
      </c>
      <c r="B8350" t="s">
        <v>23425</v>
      </c>
      <c r="C8350" t="s">
        <v>23426</v>
      </c>
      <c r="D8350">
        <v>2</v>
      </c>
      <c r="E8350">
        <v>20</v>
      </c>
      <c r="G8350">
        <v>10</v>
      </c>
      <c r="L8350" t="s">
        <v>12086</v>
      </c>
      <c r="M8350">
        <v>63</v>
      </c>
      <c r="N8350">
        <v>2</v>
      </c>
      <c r="T8350" t="s">
        <v>45354</v>
      </c>
      <c r="U8350" t="s">
        <v>45354</v>
      </c>
      <c r="V8350" t="s">
        <v>45354</v>
      </c>
    </row>
    <row r="8351" spans="1:22" x14ac:dyDescent="0.3">
      <c r="A8351">
        <v>16727</v>
      </c>
      <c r="B8351" t="s">
        <v>23427</v>
      </c>
      <c r="C8351" t="s">
        <v>23426</v>
      </c>
      <c r="D8351">
        <v>2</v>
      </c>
      <c r="E8351">
        <v>20</v>
      </c>
      <c r="G8351">
        <v>10</v>
      </c>
      <c r="L8351" t="s">
        <v>12086</v>
      </c>
      <c r="M8351">
        <v>63</v>
      </c>
      <c r="N8351">
        <v>2</v>
      </c>
      <c r="T8351" t="s">
        <v>45354</v>
      </c>
      <c r="U8351" t="s">
        <v>45354</v>
      </c>
      <c r="V8351" t="s">
        <v>45354</v>
      </c>
    </row>
    <row r="8352" spans="1:22" x14ac:dyDescent="0.3">
      <c r="A8352">
        <v>16728</v>
      </c>
      <c r="B8352" t="s">
        <v>23428</v>
      </c>
      <c r="C8352" t="s">
        <v>23429</v>
      </c>
      <c r="D8352">
        <v>2</v>
      </c>
      <c r="E8352">
        <v>20</v>
      </c>
      <c r="G8352">
        <v>10</v>
      </c>
      <c r="L8352" t="s">
        <v>12086</v>
      </c>
      <c r="M8352">
        <v>63</v>
      </c>
      <c r="N8352">
        <v>2</v>
      </c>
      <c r="T8352" t="s">
        <v>45355</v>
      </c>
      <c r="U8352" t="s">
        <v>45355</v>
      </c>
      <c r="V8352" t="s">
        <v>45355</v>
      </c>
    </row>
    <row r="8353" spans="1:22" x14ac:dyDescent="0.3">
      <c r="A8353">
        <v>16729</v>
      </c>
      <c r="B8353" t="s">
        <v>23430</v>
      </c>
      <c r="C8353" t="s">
        <v>23429</v>
      </c>
      <c r="D8353">
        <v>2</v>
      </c>
      <c r="E8353">
        <v>20</v>
      </c>
      <c r="G8353">
        <v>10</v>
      </c>
      <c r="L8353" t="s">
        <v>12086</v>
      </c>
      <c r="M8353">
        <v>63</v>
      </c>
      <c r="N8353">
        <v>2</v>
      </c>
      <c r="T8353" t="s">
        <v>45355</v>
      </c>
      <c r="U8353" t="s">
        <v>45355</v>
      </c>
      <c r="V8353" t="s">
        <v>45355</v>
      </c>
    </row>
    <row r="8354" spans="1:22" x14ac:dyDescent="0.3">
      <c r="A8354">
        <v>16730</v>
      </c>
      <c r="B8354" t="s">
        <v>23431</v>
      </c>
      <c r="C8354" t="s">
        <v>23432</v>
      </c>
      <c r="D8354">
        <v>2</v>
      </c>
      <c r="E8354">
        <v>20</v>
      </c>
      <c r="G8354">
        <v>10</v>
      </c>
      <c r="L8354" t="s">
        <v>12086</v>
      </c>
      <c r="M8354">
        <v>63</v>
      </c>
      <c r="N8354">
        <v>2</v>
      </c>
      <c r="T8354" t="s">
        <v>45356</v>
      </c>
      <c r="U8354" t="s">
        <v>45356</v>
      </c>
      <c r="V8354" t="s">
        <v>45356</v>
      </c>
    </row>
    <row r="8355" spans="1:22" x14ac:dyDescent="0.3">
      <c r="A8355">
        <v>16731</v>
      </c>
      <c r="B8355" t="s">
        <v>23433</v>
      </c>
      <c r="C8355" t="s">
        <v>23432</v>
      </c>
      <c r="D8355">
        <v>2</v>
      </c>
      <c r="E8355">
        <v>20</v>
      </c>
      <c r="G8355">
        <v>10</v>
      </c>
      <c r="L8355" t="s">
        <v>12086</v>
      </c>
      <c r="M8355">
        <v>63</v>
      </c>
      <c r="N8355">
        <v>2</v>
      </c>
      <c r="T8355" t="s">
        <v>45356</v>
      </c>
      <c r="U8355" t="s">
        <v>45356</v>
      </c>
      <c r="V8355" t="s">
        <v>45356</v>
      </c>
    </row>
    <row r="8356" spans="1:22" x14ac:dyDescent="0.3">
      <c r="A8356">
        <v>16732</v>
      </c>
      <c r="B8356" t="s">
        <v>23434</v>
      </c>
      <c r="C8356" t="s">
        <v>23435</v>
      </c>
      <c r="D8356">
        <v>2</v>
      </c>
      <c r="E8356">
        <v>20</v>
      </c>
      <c r="G8356">
        <v>10</v>
      </c>
      <c r="L8356" t="s">
        <v>12086</v>
      </c>
      <c r="M8356">
        <v>63</v>
      </c>
      <c r="N8356">
        <v>2</v>
      </c>
      <c r="T8356" t="s">
        <v>45357</v>
      </c>
      <c r="U8356" t="s">
        <v>45357</v>
      </c>
      <c r="V8356" t="s">
        <v>45357</v>
      </c>
    </row>
    <row r="8357" spans="1:22" x14ac:dyDescent="0.3">
      <c r="A8357">
        <v>16733</v>
      </c>
      <c r="B8357" t="s">
        <v>23436</v>
      </c>
      <c r="C8357" t="s">
        <v>23435</v>
      </c>
      <c r="D8357">
        <v>2</v>
      </c>
      <c r="E8357">
        <v>20</v>
      </c>
      <c r="G8357">
        <v>10</v>
      </c>
      <c r="L8357" t="s">
        <v>12086</v>
      </c>
      <c r="M8357">
        <v>63</v>
      </c>
      <c r="N8357">
        <v>2</v>
      </c>
      <c r="T8357" t="s">
        <v>45357</v>
      </c>
      <c r="U8357" t="s">
        <v>45357</v>
      </c>
      <c r="V8357" t="s">
        <v>45357</v>
      </c>
    </row>
    <row r="8358" spans="1:22" x14ac:dyDescent="0.3">
      <c r="A8358">
        <v>16734</v>
      </c>
      <c r="B8358" t="s">
        <v>23437</v>
      </c>
      <c r="C8358" t="s">
        <v>23438</v>
      </c>
      <c r="D8358">
        <v>2</v>
      </c>
      <c r="E8358">
        <v>20</v>
      </c>
      <c r="G8358">
        <v>10</v>
      </c>
      <c r="L8358" t="s">
        <v>12086</v>
      </c>
      <c r="M8358">
        <v>63</v>
      </c>
      <c r="N8358">
        <v>2</v>
      </c>
      <c r="T8358" t="s">
        <v>45358</v>
      </c>
      <c r="U8358" t="s">
        <v>45358</v>
      </c>
      <c r="V8358" t="s">
        <v>45358</v>
      </c>
    </row>
    <row r="8359" spans="1:22" x14ac:dyDescent="0.3">
      <c r="A8359">
        <v>16735</v>
      </c>
      <c r="B8359" t="s">
        <v>23439</v>
      </c>
      <c r="C8359" t="s">
        <v>23438</v>
      </c>
      <c r="D8359">
        <v>2</v>
      </c>
      <c r="E8359">
        <v>20</v>
      </c>
      <c r="G8359">
        <v>10</v>
      </c>
      <c r="L8359" t="s">
        <v>12086</v>
      </c>
      <c r="M8359">
        <v>63</v>
      </c>
      <c r="N8359">
        <v>2</v>
      </c>
      <c r="T8359" t="s">
        <v>45358</v>
      </c>
      <c r="U8359" t="s">
        <v>45358</v>
      </c>
      <c r="V8359" t="s">
        <v>45358</v>
      </c>
    </row>
    <row r="8360" spans="1:22" x14ac:dyDescent="0.3">
      <c r="A8360">
        <v>16736</v>
      </c>
      <c r="B8360" t="s">
        <v>23440</v>
      </c>
      <c r="C8360" t="s">
        <v>23441</v>
      </c>
      <c r="D8360">
        <v>2</v>
      </c>
      <c r="E8360">
        <v>20</v>
      </c>
      <c r="G8360">
        <v>10</v>
      </c>
      <c r="L8360" t="s">
        <v>12086</v>
      </c>
      <c r="M8360">
        <v>63</v>
      </c>
      <c r="N8360">
        <v>2</v>
      </c>
      <c r="T8360" t="s">
        <v>45359</v>
      </c>
      <c r="U8360" t="s">
        <v>45359</v>
      </c>
      <c r="V8360" t="s">
        <v>45359</v>
      </c>
    </row>
    <row r="8361" spans="1:22" x14ac:dyDescent="0.3">
      <c r="A8361">
        <v>16737</v>
      </c>
      <c r="B8361" t="s">
        <v>23442</v>
      </c>
      <c r="C8361" t="s">
        <v>23441</v>
      </c>
      <c r="D8361">
        <v>2</v>
      </c>
      <c r="E8361">
        <v>20</v>
      </c>
      <c r="G8361">
        <v>10</v>
      </c>
      <c r="L8361" t="s">
        <v>12086</v>
      </c>
      <c r="M8361">
        <v>63</v>
      </c>
      <c r="N8361">
        <v>2</v>
      </c>
      <c r="T8361" t="s">
        <v>45359</v>
      </c>
      <c r="U8361" t="s">
        <v>45359</v>
      </c>
      <c r="V8361" t="s">
        <v>45359</v>
      </c>
    </row>
    <row r="8362" spans="1:22" x14ac:dyDescent="0.3">
      <c r="A8362">
        <v>16738</v>
      </c>
      <c r="B8362" t="s">
        <v>23443</v>
      </c>
      <c r="C8362" t="s">
        <v>23444</v>
      </c>
      <c r="D8362">
        <v>2</v>
      </c>
      <c r="E8362">
        <v>20</v>
      </c>
      <c r="G8362">
        <v>10</v>
      </c>
      <c r="L8362" t="s">
        <v>12086</v>
      </c>
      <c r="M8362">
        <v>63</v>
      </c>
      <c r="N8362">
        <v>2</v>
      </c>
      <c r="T8362" t="s">
        <v>45360</v>
      </c>
      <c r="U8362" t="s">
        <v>45360</v>
      </c>
      <c r="V8362" t="s">
        <v>45360</v>
      </c>
    </row>
    <row r="8363" spans="1:22" x14ac:dyDescent="0.3">
      <c r="A8363">
        <v>16739</v>
      </c>
      <c r="B8363" t="s">
        <v>23445</v>
      </c>
      <c r="C8363" t="s">
        <v>23444</v>
      </c>
      <c r="D8363">
        <v>2</v>
      </c>
      <c r="E8363">
        <v>20</v>
      </c>
      <c r="G8363">
        <v>10</v>
      </c>
      <c r="L8363" t="s">
        <v>12086</v>
      </c>
      <c r="M8363">
        <v>63</v>
      </c>
      <c r="N8363">
        <v>2</v>
      </c>
      <c r="T8363" t="s">
        <v>45360</v>
      </c>
      <c r="U8363" t="s">
        <v>45360</v>
      </c>
      <c r="V8363" t="s">
        <v>45360</v>
      </c>
    </row>
    <row r="8364" spans="1:22" x14ac:dyDescent="0.3">
      <c r="A8364">
        <v>16740</v>
      </c>
      <c r="B8364" t="s">
        <v>23446</v>
      </c>
      <c r="C8364" t="s">
        <v>23447</v>
      </c>
      <c r="D8364">
        <v>2</v>
      </c>
      <c r="E8364">
        <v>20</v>
      </c>
      <c r="G8364">
        <v>10</v>
      </c>
      <c r="L8364" t="s">
        <v>12086</v>
      </c>
      <c r="M8364">
        <v>63</v>
      </c>
      <c r="N8364">
        <v>2</v>
      </c>
      <c r="T8364" t="s">
        <v>45361</v>
      </c>
      <c r="U8364" t="s">
        <v>45361</v>
      </c>
      <c r="V8364" t="s">
        <v>45361</v>
      </c>
    </row>
    <row r="8365" spans="1:22" x14ac:dyDescent="0.3">
      <c r="A8365">
        <v>16741</v>
      </c>
      <c r="B8365" t="s">
        <v>23448</v>
      </c>
      <c r="C8365" t="s">
        <v>23449</v>
      </c>
      <c r="D8365">
        <v>2</v>
      </c>
      <c r="E8365">
        <v>20</v>
      </c>
      <c r="G8365">
        <v>10</v>
      </c>
      <c r="L8365" t="s">
        <v>12086</v>
      </c>
      <c r="M8365">
        <v>63</v>
      </c>
      <c r="N8365">
        <v>2</v>
      </c>
      <c r="T8365" t="s">
        <v>45362</v>
      </c>
      <c r="U8365" t="s">
        <v>45362</v>
      </c>
      <c r="V8365" t="s">
        <v>45362</v>
      </c>
    </row>
    <row r="8366" spans="1:22" x14ac:dyDescent="0.3">
      <c r="A8366">
        <v>16742</v>
      </c>
      <c r="B8366" t="s">
        <v>23450</v>
      </c>
      <c r="C8366" t="s">
        <v>23451</v>
      </c>
      <c r="D8366">
        <v>2</v>
      </c>
      <c r="E8366">
        <v>20</v>
      </c>
      <c r="G8366">
        <v>10</v>
      </c>
      <c r="L8366" t="s">
        <v>12086</v>
      </c>
      <c r="M8366">
        <v>63</v>
      </c>
      <c r="N8366">
        <v>2</v>
      </c>
      <c r="T8366" t="s">
        <v>45363</v>
      </c>
      <c r="U8366" t="s">
        <v>45363</v>
      </c>
      <c r="V8366" t="s">
        <v>45363</v>
      </c>
    </row>
    <row r="8367" spans="1:22" x14ac:dyDescent="0.3">
      <c r="A8367">
        <v>16743</v>
      </c>
      <c r="B8367" t="s">
        <v>23452</v>
      </c>
      <c r="C8367" t="s">
        <v>23453</v>
      </c>
      <c r="D8367">
        <v>2</v>
      </c>
      <c r="E8367">
        <v>20</v>
      </c>
      <c r="G8367">
        <v>10</v>
      </c>
      <c r="L8367" t="s">
        <v>12086</v>
      </c>
      <c r="M8367">
        <v>63</v>
      </c>
      <c r="N8367">
        <v>2</v>
      </c>
      <c r="T8367" t="s">
        <v>45364</v>
      </c>
      <c r="U8367" t="s">
        <v>45364</v>
      </c>
      <c r="V8367" t="s">
        <v>45364</v>
      </c>
    </row>
    <row r="8368" spans="1:22" x14ac:dyDescent="0.3">
      <c r="A8368">
        <v>16744</v>
      </c>
      <c r="B8368" t="s">
        <v>23454</v>
      </c>
      <c r="C8368" t="s">
        <v>23455</v>
      </c>
      <c r="D8368">
        <v>2</v>
      </c>
      <c r="E8368">
        <v>20</v>
      </c>
      <c r="G8368">
        <v>10</v>
      </c>
      <c r="L8368" t="s">
        <v>12086</v>
      </c>
      <c r="M8368">
        <v>63</v>
      </c>
      <c r="N8368">
        <v>2</v>
      </c>
      <c r="T8368" t="s">
        <v>45365</v>
      </c>
      <c r="U8368" t="s">
        <v>45365</v>
      </c>
      <c r="V8368" t="s">
        <v>45365</v>
      </c>
    </row>
    <row r="8369" spans="1:22" x14ac:dyDescent="0.3">
      <c r="A8369">
        <v>16745</v>
      </c>
      <c r="B8369" t="s">
        <v>23456</v>
      </c>
      <c r="C8369" t="s">
        <v>23457</v>
      </c>
      <c r="D8369">
        <v>2</v>
      </c>
      <c r="E8369">
        <v>20</v>
      </c>
      <c r="G8369">
        <v>10</v>
      </c>
      <c r="L8369" t="s">
        <v>12086</v>
      </c>
      <c r="M8369">
        <v>63</v>
      </c>
      <c r="N8369">
        <v>2</v>
      </c>
      <c r="T8369" t="s">
        <v>45366</v>
      </c>
      <c r="U8369" t="s">
        <v>45366</v>
      </c>
      <c r="V8369" t="s">
        <v>45366</v>
      </c>
    </row>
    <row r="8370" spans="1:22" x14ac:dyDescent="0.3">
      <c r="A8370">
        <v>16746</v>
      </c>
      <c r="B8370" t="s">
        <v>23458</v>
      </c>
      <c r="C8370" t="s">
        <v>23459</v>
      </c>
      <c r="D8370">
        <v>2</v>
      </c>
      <c r="E8370">
        <v>20</v>
      </c>
      <c r="G8370">
        <v>10</v>
      </c>
      <c r="L8370" t="s">
        <v>12086</v>
      </c>
      <c r="M8370">
        <v>63</v>
      </c>
      <c r="N8370">
        <v>2</v>
      </c>
      <c r="T8370" t="s">
        <v>45367</v>
      </c>
      <c r="U8370" t="s">
        <v>45367</v>
      </c>
      <c r="V8370" t="s">
        <v>45367</v>
      </c>
    </row>
    <row r="8371" spans="1:22" x14ac:dyDescent="0.3">
      <c r="A8371">
        <v>16747</v>
      </c>
      <c r="B8371" t="s">
        <v>23460</v>
      </c>
      <c r="C8371" t="s">
        <v>23461</v>
      </c>
      <c r="D8371">
        <v>2</v>
      </c>
      <c r="E8371">
        <v>20</v>
      </c>
      <c r="G8371">
        <v>10</v>
      </c>
      <c r="L8371" t="s">
        <v>12086</v>
      </c>
      <c r="M8371">
        <v>63</v>
      </c>
      <c r="N8371">
        <v>2</v>
      </c>
      <c r="T8371" t="s">
        <v>45368</v>
      </c>
      <c r="U8371" t="s">
        <v>45368</v>
      </c>
      <c r="V8371" t="s">
        <v>45368</v>
      </c>
    </row>
    <row r="8372" spans="1:22" x14ac:dyDescent="0.3">
      <c r="A8372">
        <v>16748</v>
      </c>
      <c r="B8372" t="s">
        <v>23462</v>
      </c>
      <c r="C8372" t="s">
        <v>23463</v>
      </c>
      <c r="D8372">
        <v>2</v>
      </c>
      <c r="E8372">
        <v>20</v>
      </c>
      <c r="G8372">
        <v>10</v>
      </c>
      <c r="L8372" t="s">
        <v>12086</v>
      </c>
      <c r="M8372">
        <v>63</v>
      </c>
      <c r="N8372">
        <v>2</v>
      </c>
      <c r="T8372" t="s">
        <v>45369</v>
      </c>
      <c r="U8372" t="s">
        <v>45369</v>
      </c>
      <c r="V8372" t="s">
        <v>45369</v>
      </c>
    </row>
    <row r="8373" spans="1:22" x14ac:dyDescent="0.3">
      <c r="A8373">
        <v>16749</v>
      </c>
      <c r="B8373" t="s">
        <v>23464</v>
      </c>
      <c r="C8373" t="s">
        <v>23465</v>
      </c>
      <c r="D8373">
        <v>2</v>
      </c>
      <c r="E8373">
        <v>20</v>
      </c>
      <c r="G8373">
        <v>10</v>
      </c>
      <c r="L8373" t="s">
        <v>12086</v>
      </c>
      <c r="M8373">
        <v>63</v>
      </c>
      <c r="N8373">
        <v>2</v>
      </c>
      <c r="T8373" t="s">
        <v>45370</v>
      </c>
      <c r="U8373" t="s">
        <v>45370</v>
      </c>
      <c r="V8373" t="s">
        <v>45370</v>
      </c>
    </row>
    <row r="8374" spans="1:22" x14ac:dyDescent="0.3">
      <c r="A8374">
        <v>16750</v>
      </c>
      <c r="B8374" t="s">
        <v>23466</v>
      </c>
      <c r="C8374" t="s">
        <v>23467</v>
      </c>
      <c r="D8374">
        <v>2</v>
      </c>
      <c r="E8374">
        <v>20</v>
      </c>
      <c r="G8374">
        <v>10</v>
      </c>
      <c r="L8374" t="s">
        <v>12086</v>
      </c>
      <c r="M8374">
        <v>63</v>
      </c>
      <c r="N8374">
        <v>2</v>
      </c>
      <c r="T8374" t="s">
        <v>45371</v>
      </c>
      <c r="U8374" t="s">
        <v>45371</v>
      </c>
      <c r="V8374" t="s">
        <v>45371</v>
      </c>
    </row>
    <row r="8375" spans="1:22" x14ac:dyDescent="0.3">
      <c r="A8375">
        <v>16751</v>
      </c>
      <c r="B8375" t="s">
        <v>23468</v>
      </c>
      <c r="C8375" t="s">
        <v>23469</v>
      </c>
      <c r="D8375">
        <v>2</v>
      </c>
      <c r="E8375">
        <v>20</v>
      </c>
      <c r="G8375">
        <v>10</v>
      </c>
      <c r="L8375" t="s">
        <v>12086</v>
      </c>
      <c r="M8375">
        <v>63</v>
      </c>
      <c r="N8375">
        <v>2</v>
      </c>
      <c r="T8375" t="s">
        <v>45372</v>
      </c>
      <c r="U8375" t="s">
        <v>45372</v>
      </c>
      <c r="V8375" t="s">
        <v>45372</v>
      </c>
    </row>
    <row r="8376" spans="1:22" x14ac:dyDescent="0.3">
      <c r="A8376">
        <v>16752</v>
      </c>
      <c r="B8376" t="s">
        <v>23470</v>
      </c>
      <c r="C8376" t="s">
        <v>23471</v>
      </c>
      <c r="D8376">
        <v>2</v>
      </c>
      <c r="E8376">
        <v>20</v>
      </c>
      <c r="G8376">
        <v>10</v>
      </c>
      <c r="L8376" t="s">
        <v>12086</v>
      </c>
      <c r="M8376">
        <v>63</v>
      </c>
      <c r="N8376">
        <v>2</v>
      </c>
      <c r="T8376" t="s">
        <v>45373</v>
      </c>
      <c r="U8376" t="s">
        <v>45373</v>
      </c>
      <c r="V8376" t="s">
        <v>45373</v>
      </c>
    </row>
    <row r="8377" spans="1:22" x14ac:dyDescent="0.3">
      <c r="A8377">
        <v>16753</v>
      </c>
      <c r="B8377" t="s">
        <v>23472</v>
      </c>
      <c r="C8377" t="s">
        <v>23473</v>
      </c>
      <c r="D8377">
        <v>2</v>
      </c>
      <c r="E8377">
        <v>20</v>
      </c>
      <c r="G8377">
        <v>10</v>
      </c>
      <c r="L8377" t="s">
        <v>12086</v>
      </c>
      <c r="M8377">
        <v>63</v>
      </c>
      <c r="N8377">
        <v>2</v>
      </c>
      <c r="T8377" t="s">
        <v>45374</v>
      </c>
      <c r="U8377" t="s">
        <v>45374</v>
      </c>
      <c r="V8377" t="s">
        <v>45374</v>
      </c>
    </row>
    <row r="8378" spans="1:22" x14ac:dyDescent="0.3">
      <c r="A8378">
        <v>16754</v>
      </c>
      <c r="B8378" t="s">
        <v>23474</v>
      </c>
      <c r="C8378" t="s">
        <v>23473</v>
      </c>
      <c r="D8378">
        <v>2</v>
      </c>
      <c r="E8378">
        <v>20</v>
      </c>
      <c r="G8378">
        <v>10</v>
      </c>
      <c r="L8378" t="s">
        <v>12086</v>
      </c>
      <c r="M8378">
        <v>63</v>
      </c>
      <c r="N8378">
        <v>2</v>
      </c>
      <c r="T8378" t="s">
        <v>45374</v>
      </c>
      <c r="U8378" t="s">
        <v>45374</v>
      </c>
      <c r="V8378" t="s">
        <v>45374</v>
      </c>
    </row>
    <row r="8379" spans="1:22" x14ac:dyDescent="0.3">
      <c r="A8379">
        <v>16755</v>
      </c>
      <c r="B8379" t="s">
        <v>23475</v>
      </c>
      <c r="C8379" t="s">
        <v>23476</v>
      </c>
      <c r="D8379">
        <v>2</v>
      </c>
      <c r="E8379">
        <v>20</v>
      </c>
      <c r="G8379">
        <v>10</v>
      </c>
      <c r="L8379" t="s">
        <v>12086</v>
      </c>
      <c r="M8379">
        <v>63</v>
      </c>
      <c r="N8379">
        <v>2</v>
      </c>
      <c r="T8379" t="s">
        <v>45375</v>
      </c>
      <c r="U8379" t="s">
        <v>45375</v>
      </c>
      <c r="V8379" t="s">
        <v>45375</v>
      </c>
    </row>
    <row r="8380" spans="1:22" x14ac:dyDescent="0.3">
      <c r="A8380">
        <v>16756</v>
      </c>
      <c r="B8380" t="s">
        <v>23477</v>
      </c>
      <c r="C8380" t="s">
        <v>23476</v>
      </c>
      <c r="D8380">
        <v>2</v>
      </c>
      <c r="E8380">
        <v>20</v>
      </c>
      <c r="G8380">
        <v>10</v>
      </c>
      <c r="L8380" t="s">
        <v>12086</v>
      </c>
      <c r="M8380">
        <v>63</v>
      </c>
      <c r="N8380">
        <v>2</v>
      </c>
      <c r="T8380" t="s">
        <v>45375</v>
      </c>
      <c r="U8380" t="s">
        <v>45375</v>
      </c>
      <c r="V8380" t="s">
        <v>45375</v>
      </c>
    </row>
    <row r="8381" spans="1:22" x14ac:dyDescent="0.3">
      <c r="A8381">
        <v>16757</v>
      </c>
      <c r="B8381" t="s">
        <v>23478</v>
      </c>
      <c r="C8381" t="s">
        <v>23479</v>
      </c>
      <c r="D8381">
        <v>2</v>
      </c>
      <c r="E8381">
        <v>20</v>
      </c>
      <c r="G8381">
        <v>10</v>
      </c>
      <c r="L8381" t="s">
        <v>12086</v>
      </c>
      <c r="M8381">
        <v>63</v>
      </c>
      <c r="N8381">
        <v>2</v>
      </c>
      <c r="T8381" t="s">
        <v>23480</v>
      </c>
      <c r="U8381" t="s">
        <v>23480</v>
      </c>
      <c r="V8381" t="s">
        <v>23480</v>
      </c>
    </row>
    <row r="8382" spans="1:22" x14ac:dyDescent="0.3">
      <c r="A8382">
        <v>16760</v>
      </c>
      <c r="B8382" t="s">
        <v>23481</v>
      </c>
      <c r="C8382" t="s">
        <v>23482</v>
      </c>
      <c r="D8382">
        <v>2</v>
      </c>
      <c r="E8382">
        <v>20</v>
      </c>
      <c r="G8382">
        <v>10</v>
      </c>
      <c r="L8382" t="s">
        <v>12086</v>
      </c>
      <c r="M8382">
        <v>63</v>
      </c>
      <c r="N8382">
        <v>2</v>
      </c>
      <c r="T8382" t="s">
        <v>45376</v>
      </c>
      <c r="U8382" t="s">
        <v>45376</v>
      </c>
      <c r="V8382" t="s">
        <v>45376</v>
      </c>
    </row>
    <row r="8383" spans="1:22" x14ac:dyDescent="0.3">
      <c r="A8383">
        <v>16761</v>
      </c>
      <c r="B8383" t="s">
        <v>23483</v>
      </c>
      <c r="C8383" t="s">
        <v>23484</v>
      </c>
      <c r="D8383">
        <v>2</v>
      </c>
      <c r="E8383">
        <v>20</v>
      </c>
      <c r="G8383">
        <v>10</v>
      </c>
      <c r="L8383" t="s">
        <v>12086</v>
      </c>
      <c r="M8383">
        <v>63</v>
      </c>
      <c r="N8383">
        <v>2</v>
      </c>
      <c r="T8383" t="s">
        <v>45377</v>
      </c>
      <c r="U8383" t="s">
        <v>45377</v>
      </c>
      <c r="V8383" t="s">
        <v>45377</v>
      </c>
    </row>
    <row r="8384" spans="1:22" x14ac:dyDescent="0.3">
      <c r="A8384">
        <v>16763</v>
      </c>
      <c r="B8384" t="s">
        <v>23485</v>
      </c>
      <c r="C8384" t="s">
        <v>23486</v>
      </c>
      <c r="D8384">
        <v>2</v>
      </c>
      <c r="E8384">
        <v>20</v>
      </c>
      <c r="G8384">
        <v>10</v>
      </c>
      <c r="L8384" t="s">
        <v>12086</v>
      </c>
      <c r="M8384">
        <v>63</v>
      </c>
      <c r="N8384">
        <v>2</v>
      </c>
      <c r="T8384" t="s">
        <v>45378</v>
      </c>
      <c r="U8384" t="s">
        <v>45378</v>
      </c>
      <c r="V8384" t="s">
        <v>45378</v>
      </c>
    </row>
    <row r="8385" spans="1:22" x14ac:dyDescent="0.3">
      <c r="A8385">
        <v>16764</v>
      </c>
      <c r="B8385" t="s">
        <v>23487</v>
      </c>
      <c r="C8385" t="s">
        <v>23488</v>
      </c>
      <c r="D8385">
        <v>2</v>
      </c>
      <c r="E8385">
        <v>20</v>
      </c>
      <c r="G8385">
        <v>10</v>
      </c>
      <c r="L8385" t="s">
        <v>12086</v>
      </c>
      <c r="M8385">
        <v>63</v>
      </c>
      <c r="N8385">
        <v>2</v>
      </c>
      <c r="T8385" t="s">
        <v>45379</v>
      </c>
      <c r="U8385" t="s">
        <v>45379</v>
      </c>
      <c r="V8385" t="s">
        <v>45379</v>
      </c>
    </row>
    <row r="8386" spans="1:22" x14ac:dyDescent="0.3">
      <c r="A8386">
        <v>16765</v>
      </c>
      <c r="B8386" t="s">
        <v>23489</v>
      </c>
      <c r="C8386" t="s">
        <v>23490</v>
      </c>
      <c r="D8386">
        <v>2</v>
      </c>
      <c r="E8386">
        <v>20</v>
      </c>
      <c r="G8386">
        <v>10</v>
      </c>
      <c r="L8386" t="s">
        <v>12086</v>
      </c>
      <c r="M8386">
        <v>63</v>
      </c>
      <c r="N8386">
        <v>2</v>
      </c>
      <c r="T8386" t="s">
        <v>45380</v>
      </c>
      <c r="U8386" t="s">
        <v>45380</v>
      </c>
      <c r="V8386" t="s">
        <v>45380</v>
      </c>
    </row>
    <row r="8387" spans="1:22" x14ac:dyDescent="0.3">
      <c r="A8387">
        <v>16766</v>
      </c>
      <c r="B8387" t="s">
        <v>23491</v>
      </c>
      <c r="C8387" t="s">
        <v>23492</v>
      </c>
      <c r="D8387">
        <v>2</v>
      </c>
      <c r="E8387">
        <v>20</v>
      </c>
      <c r="G8387">
        <v>10</v>
      </c>
      <c r="L8387" t="s">
        <v>12086</v>
      </c>
      <c r="M8387">
        <v>63</v>
      </c>
      <c r="N8387">
        <v>2</v>
      </c>
      <c r="T8387" t="s">
        <v>45381</v>
      </c>
      <c r="U8387" t="s">
        <v>45381</v>
      </c>
      <c r="V8387" t="s">
        <v>45381</v>
      </c>
    </row>
    <row r="8388" spans="1:22" x14ac:dyDescent="0.3">
      <c r="A8388">
        <v>16767</v>
      </c>
      <c r="B8388" t="s">
        <v>23493</v>
      </c>
      <c r="C8388" t="s">
        <v>23494</v>
      </c>
      <c r="D8388">
        <v>2</v>
      </c>
      <c r="E8388">
        <v>20</v>
      </c>
      <c r="G8388">
        <v>10</v>
      </c>
      <c r="L8388" t="s">
        <v>12086</v>
      </c>
      <c r="M8388">
        <v>63</v>
      </c>
      <c r="N8388">
        <v>2</v>
      </c>
      <c r="T8388" t="s">
        <v>45382</v>
      </c>
      <c r="U8388" t="s">
        <v>45382</v>
      </c>
      <c r="V8388" t="s">
        <v>45382</v>
      </c>
    </row>
    <row r="8389" spans="1:22" x14ac:dyDescent="0.3">
      <c r="A8389">
        <v>16770</v>
      </c>
      <c r="B8389" t="s">
        <v>23495</v>
      </c>
      <c r="C8389" t="s">
        <v>23496</v>
      </c>
      <c r="D8389">
        <v>2</v>
      </c>
      <c r="E8389">
        <v>20</v>
      </c>
      <c r="G8389">
        <v>10</v>
      </c>
      <c r="L8389" t="s">
        <v>12086</v>
      </c>
      <c r="M8389">
        <v>63</v>
      </c>
      <c r="N8389">
        <v>2</v>
      </c>
      <c r="T8389" t="s">
        <v>45383</v>
      </c>
      <c r="U8389" t="s">
        <v>45383</v>
      </c>
      <c r="V8389" t="s">
        <v>45383</v>
      </c>
    </row>
    <row r="8390" spans="1:22" x14ac:dyDescent="0.3">
      <c r="A8390">
        <v>16771</v>
      </c>
      <c r="B8390" t="s">
        <v>23497</v>
      </c>
      <c r="C8390" t="s">
        <v>23498</v>
      </c>
      <c r="D8390">
        <v>2</v>
      </c>
      <c r="E8390">
        <v>20</v>
      </c>
      <c r="G8390">
        <v>10</v>
      </c>
      <c r="L8390" t="s">
        <v>12086</v>
      </c>
      <c r="M8390">
        <v>63</v>
      </c>
      <c r="N8390">
        <v>2</v>
      </c>
      <c r="T8390" t="s">
        <v>45384</v>
      </c>
      <c r="U8390" t="s">
        <v>45384</v>
      </c>
      <c r="V8390" t="s">
        <v>45384</v>
      </c>
    </row>
    <row r="8391" spans="1:22" x14ac:dyDescent="0.3">
      <c r="A8391">
        <v>16774</v>
      </c>
      <c r="B8391" t="s">
        <v>23499</v>
      </c>
      <c r="C8391" t="s">
        <v>23500</v>
      </c>
      <c r="D8391">
        <v>2</v>
      </c>
      <c r="E8391">
        <v>20</v>
      </c>
      <c r="G8391">
        <v>10</v>
      </c>
      <c r="L8391" t="s">
        <v>12086</v>
      </c>
      <c r="M8391">
        <v>63</v>
      </c>
      <c r="N8391">
        <v>2</v>
      </c>
      <c r="T8391" t="s">
        <v>23501</v>
      </c>
      <c r="U8391" t="s">
        <v>23501</v>
      </c>
      <c r="V8391" t="s">
        <v>23501</v>
      </c>
    </row>
    <row r="8392" spans="1:22" x14ac:dyDescent="0.3">
      <c r="A8392">
        <v>16775</v>
      </c>
      <c r="B8392" t="s">
        <v>23502</v>
      </c>
      <c r="C8392" t="s">
        <v>23503</v>
      </c>
      <c r="D8392">
        <v>2</v>
      </c>
      <c r="E8392">
        <v>20</v>
      </c>
      <c r="G8392">
        <v>10</v>
      </c>
      <c r="L8392" t="s">
        <v>12086</v>
      </c>
      <c r="M8392">
        <v>63</v>
      </c>
      <c r="N8392">
        <v>2</v>
      </c>
      <c r="T8392" t="s">
        <v>23504</v>
      </c>
      <c r="U8392" t="s">
        <v>23504</v>
      </c>
      <c r="V8392" t="s">
        <v>23504</v>
      </c>
    </row>
    <row r="8393" spans="1:22" x14ac:dyDescent="0.3">
      <c r="A8393">
        <v>16776</v>
      </c>
      <c r="B8393" t="s">
        <v>23505</v>
      </c>
      <c r="C8393" t="s">
        <v>23350</v>
      </c>
      <c r="D8393">
        <v>2</v>
      </c>
      <c r="E8393">
        <v>0</v>
      </c>
      <c r="G8393">
        <v>10</v>
      </c>
      <c r="L8393" t="s">
        <v>12086</v>
      </c>
      <c r="M8393">
        <v>63</v>
      </c>
      <c r="N8393">
        <v>2</v>
      </c>
      <c r="T8393" t="s">
        <v>45331</v>
      </c>
      <c r="U8393" t="s">
        <v>45331</v>
      </c>
      <c r="V8393" t="s">
        <v>45331</v>
      </c>
    </row>
    <row r="8394" spans="1:22" x14ac:dyDescent="0.3">
      <c r="A8394">
        <v>16777</v>
      </c>
      <c r="B8394" t="s">
        <v>23506</v>
      </c>
      <c r="C8394" t="s">
        <v>23352</v>
      </c>
      <c r="D8394">
        <v>2</v>
      </c>
      <c r="E8394">
        <v>0</v>
      </c>
      <c r="G8394">
        <v>10</v>
      </c>
      <c r="L8394" t="s">
        <v>12086</v>
      </c>
      <c r="M8394">
        <v>63</v>
      </c>
      <c r="N8394">
        <v>2</v>
      </c>
      <c r="T8394" t="s">
        <v>45332</v>
      </c>
      <c r="U8394" t="s">
        <v>45332</v>
      </c>
      <c r="V8394" t="s">
        <v>45332</v>
      </c>
    </row>
    <row r="8395" spans="1:22" x14ac:dyDescent="0.3">
      <c r="A8395">
        <v>16821</v>
      </c>
      <c r="B8395" t="s">
        <v>23507</v>
      </c>
      <c r="C8395" t="s">
        <v>23508</v>
      </c>
      <c r="D8395">
        <v>2</v>
      </c>
      <c r="E8395">
        <v>20</v>
      </c>
      <c r="G8395">
        <v>10</v>
      </c>
      <c r="L8395" t="s">
        <v>12086</v>
      </c>
      <c r="M8395">
        <v>63</v>
      </c>
      <c r="N8395">
        <v>2</v>
      </c>
      <c r="T8395" t="s">
        <v>12087</v>
      </c>
      <c r="U8395" t="s">
        <v>12087</v>
      </c>
      <c r="V8395" t="s">
        <v>12087</v>
      </c>
    </row>
    <row r="8396" spans="1:22" x14ac:dyDescent="0.3">
      <c r="A8396">
        <v>16822</v>
      </c>
      <c r="B8396" t="s">
        <v>23509</v>
      </c>
      <c r="C8396" t="s">
        <v>23510</v>
      </c>
      <c r="D8396">
        <v>2</v>
      </c>
      <c r="E8396">
        <v>20</v>
      </c>
      <c r="G8396">
        <v>10</v>
      </c>
      <c r="L8396" t="s">
        <v>12086</v>
      </c>
      <c r="M8396">
        <v>63</v>
      </c>
      <c r="N8396">
        <v>2</v>
      </c>
      <c r="T8396" t="s">
        <v>12087</v>
      </c>
      <c r="U8396" t="s">
        <v>12087</v>
      </c>
      <c r="V8396" t="s">
        <v>12087</v>
      </c>
    </row>
    <row r="8397" spans="1:22" x14ac:dyDescent="0.3">
      <c r="A8397">
        <v>16826</v>
      </c>
      <c r="B8397" t="s">
        <v>23511</v>
      </c>
      <c r="C8397" t="s">
        <v>23512</v>
      </c>
      <c r="D8397">
        <v>2</v>
      </c>
      <c r="E8397">
        <v>20</v>
      </c>
      <c r="G8397">
        <v>10</v>
      </c>
      <c r="L8397" t="s">
        <v>12086</v>
      </c>
      <c r="M8397">
        <v>63</v>
      </c>
      <c r="N8397">
        <v>2</v>
      </c>
      <c r="T8397" t="s">
        <v>23513</v>
      </c>
      <c r="U8397" t="s">
        <v>23513</v>
      </c>
      <c r="V8397" t="s">
        <v>23513</v>
      </c>
    </row>
    <row r="8398" spans="1:22" x14ac:dyDescent="0.3">
      <c r="A8398">
        <v>16837</v>
      </c>
      <c r="B8398" t="s">
        <v>23514</v>
      </c>
      <c r="C8398" t="s">
        <v>23515</v>
      </c>
      <c r="D8398">
        <v>2</v>
      </c>
      <c r="E8398">
        <v>20</v>
      </c>
      <c r="G8398">
        <v>10</v>
      </c>
      <c r="L8398" t="s">
        <v>12086</v>
      </c>
      <c r="M8398">
        <v>63</v>
      </c>
      <c r="N8398">
        <v>2</v>
      </c>
      <c r="T8398" t="s">
        <v>12087</v>
      </c>
      <c r="U8398" t="s">
        <v>12087</v>
      </c>
      <c r="V8398" t="s">
        <v>12087</v>
      </c>
    </row>
    <row r="8399" spans="1:22" x14ac:dyDescent="0.3">
      <c r="A8399">
        <v>16838</v>
      </c>
      <c r="B8399" t="s">
        <v>23516</v>
      </c>
      <c r="C8399" t="s">
        <v>23517</v>
      </c>
      <c r="D8399">
        <v>2</v>
      </c>
      <c r="E8399">
        <v>20</v>
      </c>
      <c r="G8399">
        <v>10</v>
      </c>
      <c r="L8399" t="s">
        <v>12086</v>
      </c>
      <c r="M8399">
        <v>63</v>
      </c>
      <c r="N8399">
        <v>2</v>
      </c>
      <c r="T8399" t="s">
        <v>12087</v>
      </c>
      <c r="U8399" t="s">
        <v>12087</v>
      </c>
      <c r="V8399" t="s">
        <v>12087</v>
      </c>
    </row>
    <row r="8400" spans="1:22" x14ac:dyDescent="0.3">
      <c r="A8400">
        <v>16864</v>
      </c>
      <c r="B8400" t="s">
        <v>23518</v>
      </c>
      <c r="C8400" t="s">
        <v>23519</v>
      </c>
      <c r="D8400">
        <v>18</v>
      </c>
      <c r="E8400">
        <v>20</v>
      </c>
      <c r="G8400">
        <v>10</v>
      </c>
      <c r="L8400" t="s">
        <v>12086</v>
      </c>
      <c r="M8400">
        <v>63</v>
      </c>
      <c r="N8400">
        <v>2</v>
      </c>
      <c r="T8400" t="s">
        <v>45385</v>
      </c>
      <c r="U8400" t="s">
        <v>45385</v>
      </c>
      <c r="V8400" t="s">
        <v>45385</v>
      </c>
    </row>
    <row r="8401" spans="1:22" x14ac:dyDescent="0.3">
      <c r="A8401">
        <v>16865</v>
      </c>
      <c r="B8401" t="s">
        <v>23520</v>
      </c>
      <c r="C8401" t="s">
        <v>23521</v>
      </c>
      <c r="D8401">
        <v>18</v>
      </c>
      <c r="E8401">
        <v>20</v>
      </c>
      <c r="G8401">
        <v>10</v>
      </c>
      <c r="L8401" t="s">
        <v>12086</v>
      </c>
      <c r="M8401">
        <v>63</v>
      </c>
      <c r="N8401">
        <v>2</v>
      </c>
      <c r="T8401" t="s">
        <v>45261</v>
      </c>
      <c r="U8401" t="s">
        <v>45261</v>
      </c>
      <c r="V8401" t="s">
        <v>45261</v>
      </c>
    </row>
    <row r="8402" spans="1:22" x14ac:dyDescent="0.3">
      <c r="A8402">
        <v>16866</v>
      </c>
      <c r="B8402" t="s">
        <v>23522</v>
      </c>
      <c r="C8402" t="s">
        <v>23523</v>
      </c>
      <c r="D8402">
        <v>18</v>
      </c>
      <c r="E8402">
        <v>20</v>
      </c>
      <c r="G8402">
        <v>10</v>
      </c>
      <c r="L8402" t="s">
        <v>12086</v>
      </c>
      <c r="M8402">
        <v>63</v>
      </c>
      <c r="N8402">
        <v>2</v>
      </c>
      <c r="T8402" t="s">
        <v>45385</v>
      </c>
      <c r="U8402" t="s">
        <v>45385</v>
      </c>
      <c r="V8402" t="s">
        <v>45385</v>
      </c>
    </row>
    <row r="8403" spans="1:22" x14ac:dyDescent="0.3">
      <c r="A8403">
        <v>16867</v>
      </c>
      <c r="B8403" t="s">
        <v>23524</v>
      </c>
      <c r="C8403" t="s">
        <v>23525</v>
      </c>
      <c r="D8403">
        <v>18</v>
      </c>
      <c r="E8403">
        <v>20</v>
      </c>
      <c r="G8403">
        <v>10</v>
      </c>
      <c r="L8403" t="s">
        <v>12086</v>
      </c>
      <c r="M8403">
        <v>63</v>
      </c>
      <c r="N8403">
        <v>2</v>
      </c>
      <c r="T8403" t="s">
        <v>45261</v>
      </c>
      <c r="U8403" t="s">
        <v>45261</v>
      </c>
      <c r="V8403" t="s">
        <v>45261</v>
      </c>
    </row>
    <row r="8404" spans="1:22" x14ac:dyDescent="0.3">
      <c r="A8404">
        <v>16972</v>
      </c>
      <c r="B8404" t="s">
        <v>23526</v>
      </c>
      <c r="C8404" t="s">
        <v>23527</v>
      </c>
      <c r="D8404">
        <v>2</v>
      </c>
      <c r="E8404">
        <v>20</v>
      </c>
      <c r="G8404">
        <v>10</v>
      </c>
      <c r="L8404" t="s">
        <v>12086</v>
      </c>
      <c r="M8404">
        <v>63</v>
      </c>
      <c r="N8404">
        <v>2</v>
      </c>
      <c r="T8404" t="s">
        <v>45386</v>
      </c>
      <c r="U8404" t="s">
        <v>45386</v>
      </c>
      <c r="V8404" t="s">
        <v>45386</v>
      </c>
    </row>
    <row r="8405" spans="1:22" x14ac:dyDescent="0.3">
      <c r="A8405">
        <v>16973</v>
      </c>
      <c r="B8405" t="s">
        <v>23528</v>
      </c>
      <c r="C8405" t="s">
        <v>23529</v>
      </c>
      <c r="D8405">
        <v>18</v>
      </c>
      <c r="E8405">
        <v>20</v>
      </c>
      <c r="G8405">
        <v>10</v>
      </c>
      <c r="L8405" t="s">
        <v>12086</v>
      </c>
      <c r="M8405">
        <v>63</v>
      </c>
      <c r="N8405">
        <v>2</v>
      </c>
      <c r="T8405" t="s">
        <v>45387</v>
      </c>
      <c r="U8405" t="s">
        <v>45387</v>
      </c>
      <c r="V8405" t="s">
        <v>45387</v>
      </c>
    </row>
    <row r="8406" spans="1:22" x14ac:dyDescent="0.3">
      <c r="A8406">
        <v>16974</v>
      </c>
      <c r="B8406" t="s">
        <v>23530</v>
      </c>
      <c r="C8406" t="s">
        <v>23531</v>
      </c>
      <c r="D8406">
        <v>2</v>
      </c>
      <c r="E8406">
        <v>20</v>
      </c>
      <c r="G8406">
        <v>10</v>
      </c>
      <c r="L8406" t="s">
        <v>12086</v>
      </c>
      <c r="M8406">
        <v>63</v>
      </c>
      <c r="N8406">
        <v>2</v>
      </c>
      <c r="T8406" t="s">
        <v>45388</v>
      </c>
      <c r="U8406" t="s">
        <v>45388</v>
      </c>
      <c r="V8406" t="s">
        <v>45388</v>
      </c>
    </row>
    <row r="8407" spans="1:22" x14ac:dyDescent="0.3">
      <c r="A8407">
        <v>16975</v>
      </c>
      <c r="B8407" t="s">
        <v>23532</v>
      </c>
      <c r="C8407" t="s">
        <v>23533</v>
      </c>
      <c r="D8407">
        <v>18</v>
      </c>
      <c r="E8407">
        <v>20</v>
      </c>
      <c r="G8407">
        <v>10</v>
      </c>
      <c r="L8407" t="s">
        <v>12086</v>
      </c>
      <c r="M8407">
        <v>63</v>
      </c>
      <c r="N8407">
        <v>2</v>
      </c>
      <c r="T8407" t="s">
        <v>45389</v>
      </c>
      <c r="U8407" t="s">
        <v>45389</v>
      </c>
      <c r="V8407" t="s">
        <v>45389</v>
      </c>
    </row>
    <row r="8408" spans="1:22" x14ac:dyDescent="0.3">
      <c r="A8408">
        <v>16976</v>
      </c>
      <c r="B8408" t="s">
        <v>23534</v>
      </c>
      <c r="C8408" t="s">
        <v>23535</v>
      </c>
      <c r="D8408">
        <v>2</v>
      </c>
      <c r="E8408">
        <v>20</v>
      </c>
      <c r="G8408">
        <v>10</v>
      </c>
      <c r="L8408" t="s">
        <v>12086</v>
      </c>
      <c r="M8408">
        <v>63</v>
      </c>
      <c r="N8408">
        <v>2</v>
      </c>
      <c r="T8408" t="s">
        <v>45390</v>
      </c>
      <c r="U8408" t="s">
        <v>45390</v>
      </c>
      <c r="V8408" t="s">
        <v>45390</v>
      </c>
    </row>
    <row r="8409" spans="1:22" x14ac:dyDescent="0.3">
      <c r="A8409">
        <v>16977</v>
      </c>
      <c r="B8409" t="s">
        <v>23536</v>
      </c>
      <c r="C8409" t="s">
        <v>23537</v>
      </c>
      <c r="D8409">
        <v>18</v>
      </c>
      <c r="E8409">
        <v>20</v>
      </c>
      <c r="G8409">
        <v>10</v>
      </c>
      <c r="L8409" t="s">
        <v>12086</v>
      </c>
      <c r="M8409">
        <v>63</v>
      </c>
      <c r="N8409">
        <v>2</v>
      </c>
      <c r="T8409" t="s">
        <v>45391</v>
      </c>
      <c r="U8409" t="s">
        <v>45391</v>
      </c>
      <c r="V8409" t="s">
        <v>45391</v>
      </c>
    </row>
    <row r="8410" spans="1:22" x14ac:dyDescent="0.3">
      <c r="A8410">
        <v>16979</v>
      </c>
      <c r="B8410" t="s">
        <v>23538</v>
      </c>
      <c r="C8410" t="s">
        <v>23539</v>
      </c>
      <c r="D8410">
        <v>2</v>
      </c>
      <c r="E8410">
        <v>20</v>
      </c>
      <c r="G8410">
        <v>10</v>
      </c>
      <c r="L8410" t="s">
        <v>12086</v>
      </c>
      <c r="M8410">
        <v>63</v>
      </c>
      <c r="N8410">
        <v>2</v>
      </c>
      <c r="T8410" t="s">
        <v>45392</v>
      </c>
      <c r="U8410" t="s">
        <v>45392</v>
      </c>
      <c r="V8410" t="s">
        <v>45392</v>
      </c>
    </row>
    <row r="8411" spans="1:22" x14ac:dyDescent="0.3">
      <c r="A8411">
        <v>16990</v>
      </c>
      <c r="B8411" t="s">
        <v>23540</v>
      </c>
      <c r="C8411" t="s">
        <v>23541</v>
      </c>
      <c r="D8411">
        <v>2</v>
      </c>
      <c r="E8411">
        <v>20</v>
      </c>
      <c r="G8411">
        <v>10</v>
      </c>
      <c r="L8411" t="s">
        <v>12086</v>
      </c>
      <c r="M8411">
        <v>63</v>
      </c>
      <c r="N8411">
        <v>2</v>
      </c>
      <c r="T8411" t="s">
        <v>23542</v>
      </c>
      <c r="U8411" t="s">
        <v>23542</v>
      </c>
      <c r="V8411" t="s">
        <v>23542</v>
      </c>
    </row>
    <row r="8412" spans="1:22" x14ac:dyDescent="0.3">
      <c r="A8412">
        <v>16991</v>
      </c>
      <c r="B8412" t="s">
        <v>23543</v>
      </c>
      <c r="C8412" t="s">
        <v>23544</v>
      </c>
      <c r="D8412">
        <v>2</v>
      </c>
      <c r="E8412">
        <v>20</v>
      </c>
      <c r="G8412">
        <v>10</v>
      </c>
      <c r="L8412" t="s">
        <v>12086</v>
      </c>
      <c r="M8412">
        <v>63</v>
      </c>
      <c r="N8412">
        <v>2</v>
      </c>
      <c r="T8412" t="s">
        <v>23545</v>
      </c>
      <c r="U8412" t="s">
        <v>23545</v>
      </c>
      <c r="V8412" t="s">
        <v>23545</v>
      </c>
    </row>
    <row r="8413" spans="1:22" x14ac:dyDescent="0.3">
      <c r="A8413">
        <v>16992</v>
      </c>
      <c r="B8413" t="s">
        <v>23546</v>
      </c>
      <c r="C8413" t="s">
        <v>23547</v>
      </c>
      <c r="D8413">
        <v>18</v>
      </c>
      <c r="E8413">
        <v>20</v>
      </c>
      <c r="G8413">
        <v>0</v>
      </c>
      <c r="L8413" t="s">
        <v>12086</v>
      </c>
      <c r="M8413">
        <v>63</v>
      </c>
      <c r="N8413">
        <v>2</v>
      </c>
      <c r="T8413" t="s">
        <v>45393</v>
      </c>
      <c r="U8413" t="s">
        <v>45393</v>
      </c>
      <c r="V8413" t="s">
        <v>45393</v>
      </c>
    </row>
    <row r="8414" spans="1:22" x14ac:dyDescent="0.3">
      <c r="A8414">
        <v>16993</v>
      </c>
      <c r="B8414" t="s">
        <v>23548</v>
      </c>
      <c r="C8414" t="s">
        <v>23549</v>
      </c>
      <c r="D8414">
        <v>18</v>
      </c>
      <c r="E8414">
        <v>20</v>
      </c>
      <c r="G8414">
        <v>0</v>
      </c>
      <c r="L8414" t="s">
        <v>12086</v>
      </c>
      <c r="M8414">
        <v>63</v>
      </c>
      <c r="N8414">
        <v>2</v>
      </c>
      <c r="T8414" t="s">
        <v>45394</v>
      </c>
      <c r="U8414" t="s">
        <v>45394</v>
      </c>
      <c r="V8414" t="s">
        <v>45394</v>
      </c>
    </row>
    <row r="8415" spans="1:22" x14ac:dyDescent="0.3">
      <c r="A8415">
        <v>16995</v>
      </c>
      <c r="B8415" t="s">
        <v>23550</v>
      </c>
      <c r="C8415" t="s">
        <v>23551</v>
      </c>
      <c r="D8415">
        <v>18</v>
      </c>
      <c r="E8415">
        <v>20</v>
      </c>
      <c r="G8415">
        <v>0</v>
      </c>
      <c r="L8415" t="s">
        <v>12086</v>
      </c>
      <c r="M8415">
        <v>63</v>
      </c>
      <c r="N8415">
        <v>2</v>
      </c>
      <c r="S8415">
        <v>0</v>
      </c>
      <c r="T8415" t="s">
        <v>12087</v>
      </c>
      <c r="U8415" t="s">
        <v>12087</v>
      </c>
      <c r="V8415" t="s">
        <v>12087</v>
      </c>
    </row>
    <row r="8416" spans="1:22" x14ac:dyDescent="0.3">
      <c r="A8416">
        <v>16996</v>
      </c>
      <c r="B8416" t="s">
        <v>23552</v>
      </c>
      <c r="C8416" t="s">
        <v>23553</v>
      </c>
      <c r="D8416">
        <v>2</v>
      </c>
      <c r="E8416">
        <v>20</v>
      </c>
      <c r="G8416">
        <v>10</v>
      </c>
      <c r="L8416" t="s">
        <v>12086</v>
      </c>
      <c r="M8416">
        <v>63</v>
      </c>
      <c r="N8416">
        <v>2</v>
      </c>
      <c r="T8416" t="s">
        <v>23554</v>
      </c>
      <c r="U8416" t="s">
        <v>23554</v>
      </c>
      <c r="V8416" t="s">
        <v>23554</v>
      </c>
    </row>
    <row r="8417" spans="1:22" x14ac:dyDescent="0.3">
      <c r="A8417">
        <v>16997</v>
      </c>
      <c r="B8417" t="s">
        <v>23555</v>
      </c>
      <c r="C8417" t="s">
        <v>23556</v>
      </c>
      <c r="D8417">
        <v>2</v>
      </c>
      <c r="E8417">
        <v>20</v>
      </c>
      <c r="G8417">
        <v>10</v>
      </c>
      <c r="L8417" t="s">
        <v>12086</v>
      </c>
      <c r="M8417">
        <v>63</v>
      </c>
      <c r="N8417">
        <v>2</v>
      </c>
      <c r="T8417" t="s">
        <v>23557</v>
      </c>
      <c r="U8417" t="s">
        <v>23557</v>
      </c>
      <c r="V8417" t="s">
        <v>23557</v>
      </c>
    </row>
    <row r="8418" spans="1:22" x14ac:dyDescent="0.3">
      <c r="A8418">
        <v>16998</v>
      </c>
      <c r="B8418" t="s">
        <v>23558</v>
      </c>
      <c r="C8418" t="s">
        <v>23559</v>
      </c>
      <c r="D8418">
        <v>2</v>
      </c>
      <c r="E8418">
        <v>0</v>
      </c>
      <c r="G8418">
        <v>10</v>
      </c>
      <c r="L8418" t="s">
        <v>12086</v>
      </c>
      <c r="M8418">
        <v>63</v>
      </c>
      <c r="N8418">
        <v>2</v>
      </c>
      <c r="T8418" t="s">
        <v>45395</v>
      </c>
      <c r="U8418" t="s">
        <v>45395</v>
      </c>
      <c r="V8418" t="s">
        <v>45395</v>
      </c>
    </row>
    <row r="8419" spans="1:22" x14ac:dyDescent="0.3">
      <c r="A8419">
        <v>16999</v>
      </c>
      <c r="B8419" t="s">
        <v>23560</v>
      </c>
      <c r="C8419" t="s">
        <v>23561</v>
      </c>
      <c r="D8419">
        <v>18</v>
      </c>
      <c r="E8419">
        <v>20</v>
      </c>
      <c r="G8419">
        <v>10</v>
      </c>
      <c r="L8419" t="s">
        <v>12086</v>
      </c>
      <c r="M8419">
        <v>63</v>
      </c>
      <c r="N8419">
        <v>2</v>
      </c>
      <c r="T8419" t="s">
        <v>45396</v>
      </c>
      <c r="U8419" t="s">
        <v>45396</v>
      </c>
      <c r="V8419" t="s">
        <v>45396</v>
      </c>
    </row>
    <row r="8420" spans="1:22" x14ac:dyDescent="0.3">
      <c r="A8420">
        <v>17000</v>
      </c>
      <c r="B8420" t="s">
        <v>23562</v>
      </c>
      <c r="C8420" t="s">
        <v>23563</v>
      </c>
      <c r="D8420">
        <v>18</v>
      </c>
      <c r="E8420">
        <v>20</v>
      </c>
      <c r="G8420">
        <v>10</v>
      </c>
      <c r="L8420" t="s">
        <v>12086</v>
      </c>
      <c r="M8420">
        <v>63</v>
      </c>
      <c r="N8420">
        <v>2</v>
      </c>
      <c r="T8420" t="s">
        <v>45397</v>
      </c>
      <c r="U8420" t="s">
        <v>45397</v>
      </c>
      <c r="V8420" t="s">
        <v>45397</v>
      </c>
    </row>
    <row r="8421" spans="1:22" x14ac:dyDescent="0.3">
      <c r="A8421">
        <v>17001</v>
      </c>
      <c r="B8421" t="s">
        <v>23564</v>
      </c>
      <c r="C8421" t="s">
        <v>23565</v>
      </c>
      <c r="D8421">
        <v>18</v>
      </c>
      <c r="E8421">
        <v>20</v>
      </c>
      <c r="G8421">
        <v>10</v>
      </c>
      <c r="L8421" t="s">
        <v>12086</v>
      </c>
      <c r="M8421">
        <v>63</v>
      </c>
      <c r="N8421">
        <v>2</v>
      </c>
      <c r="T8421" t="s">
        <v>45398</v>
      </c>
      <c r="U8421" t="s">
        <v>45398</v>
      </c>
      <c r="V8421" t="s">
        <v>45398</v>
      </c>
    </row>
    <row r="8422" spans="1:22" x14ac:dyDescent="0.3">
      <c r="A8422">
        <v>17002</v>
      </c>
      <c r="B8422" t="s">
        <v>23566</v>
      </c>
      <c r="C8422" t="s">
        <v>23567</v>
      </c>
      <c r="D8422">
        <v>18</v>
      </c>
      <c r="E8422">
        <v>20</v>
      </c>
      <c r="G8422">
        <v>10</v>
      </c>
      <c r="L8422" t="s">
        <v>12086</v>
      </c>
      <c r="M8422">
        <v>63</v>
      </c>
      <c r="N8422">
        <v>2</v>
      </c>
      <c r="T8422" t="s">
        <v>45399</v>
      </c>
      <c r="U8422" t="s">
        <v>45399</v>
      </c>
      <c r="V8422" t="s">
        <v>45399</v>
      </c>
    </row>
    <row r="8423" spans="1:22" x14ac:dyDescent="0.3">
      <c r="A8423">
        <v>17003</v>
      </c>
      <c r="B8423" t="s">
        <v>23568</v>
      </c>
      <c r="C8423" t="s">
        <v>23569</v>
      </c>
      <c r="D8423">
        <v>18</v>
      </c>
      <c r="E8423">
        <v>20</v>
      </c>
      <c r="G8423">
        <v>10</v>
      </c>
      <c r="L8423" t="s">
        <v>12086</v>
      </c>
      <c r="M8423">
        <v>63</v>
      </c>
      <c r="N8423">
        <v>2</v>
      </c>
      <c r="T8423" t="s">
        <v>45400</v>
      </c>
      <c r="U8423" t="s">
        <v>45400</v>
      </c>
      <c r="V8423" t="s">
        <v>45400</v>
      </c>
    </row>
    <row r="8424" spans="1:22" x14ac:dyDescent="0.3">
      <c r="A8424">
        <v>17004</v>
      </c>
      <c r="B8424" t="s">
        <v>23570</v>
      </c>
      <c r="C8424" t="s">
        <v>23571</v>
      </c>
      <c r="D8424">
        <v>18</v>
      </c>
      <c r="E8424">
        <v>20</v>
      </c>
      <c r="G8424">
        <v>10</v>
      </c>
      <c r="L8424" t="s">
        <v>12086</v>
      </c>
      <c r="M8424">
        <v>63</v>
      </c>
      <c r="N8424">
        <v>2</v>
      </c>
      <c r="T8424" t="s">
        <v>45401</v>
      </c>
      <c r="U8424" t="s">
        <v>45401</v>
      </c>
      <c r="V8424" t="s">
        <v>45401</v>
      </c>
    </row>
    <row r="8425" spans="1:22" x14ac:dyDescent="0.3">
      <c r="A8425">
        <v>17005</v>
      </c>
      <c r="B8425" t="s">
        <v>23572</v>
      </c>
      <c r="C8425" t="s">
        <v>23573</v>
      </c>
      <c r="D8425">
        <v>18</v>
      </c>
      <c r="E8425">
        <v>20</v>
      </c>
      <c r="G8425">
        <v>10</v>
      </c>
      <c r="L8425" t="s">
        <v>12086</v>
      </c>
      <c r="M8425">
        <v>63</v>
      </c>
      <c r="N8425">
        <v>2</v>
      </c>
      <c r="T8425" t="s">
        <v>45402</v>
      </c>
      <c r="U8425" t="s">
        <v>45402</v>
      </c>
      <c r="V8425" t="s">
        <v>45402</v>
      </c>
    </row>
    <row r="8426" spans="1:22" x14ac:dyDescent="0.3">
      <c r="A8426">
        <v>17006</v>
      </c>
      <c r="B8426" t="s">
        <v>23574</v>
      </c>
      <c r="C8426" t="s">
        <v>23575</v>
      </c>
      <c r="D8426">
        <v>18</v>
      </c>
      <c r="E8426">
        <v>20</v>
      </c>
      <c r="G8426">
        <v>10</v>
      </c>
      <c r="L8426" t="s">
        <v>12086</v>
      </c>
      <c r="M8426">
        <v>63</v>
      </c>
      <c r="N8426">
        <v>2</v>
      </c>
      <c r="T8426" t="s">
        <v>45403</v>
      </c>
      <c r="U8426" t="s">
        <v>45403</v>
      </c>
      <c r="V8426" t="s">
        <v>45403</v>
      </c>
    </row>
    <row r="8427" spans="1:22" x14ac:dyDescent="0.3">
      <c r="A8427">
        <v>17007</v>
      </c>
      <c r="B8427" t="s">
        <v>23576</v>
      </c>
      <c r="C8427" t="s">
        <v>23577</v>
      </c>
      <c r="D8427">
        <v>18</v>
      </c>
      <c r="E8427">
        <v>20</v>
      </c>
      <c r="G8427">
        <v>10</v>
      </c>
      <c r="L8427" t="s">
        <v>12086</v>
      </c>
      <c r="M8427">
        <v>63</v>
      </c>
      <c r="N8427">
        <v>2</v>
      </c>
      <c r="T8427" t="s">
        <v>45404</v>
      </c>
      <c r="U8427" t="s">
        <v>45404</v>
      </c>
      <c r="V8427" t="s">
        <v>45404</v>
      </c>
    </row>
    <row r="8428" spans="1:22" x14ac:dyDescent="0.3">
      <c r="A8428">
        <v>17008</v>
      </c>
      <c r="B8428" t="s">
        <v>23578</v>
      </c>
      <c r="C8428" t="s">
        <v>23579</v>
      </c>
      <c r="D8428">
        <v>18</v>
      </c>
      <c r="E8428">
        <v>20</v>
      </c>
      <c r="G8428">
        <v>10</v>
      </c>
      <c r="L8428" t="s">
        <v>12086</v>
      </c>
      <c r="M8428">
        <v>63</v>
      </c>
      <c r="N8428">
        <v>2</v>
      </c>
      <c r="T8428" t="s">
        <v>45405</v>
      </c>
      <c r="U8428" t="s">
        <v>45405</v>
      </c>
      <c r="V8428" t="s">
        <v>45405</v>
      </c>
    </row>
    <row r="8429" spans="1:22" x14ac:dyDescent="0.3">
      <c r="A8429">
        <v>17009</v>
      </c>
      <c r="B8429" t="s">
        <v>23580</v>
      </c>
      <c r="C8429" t="s">
        <v>23581</v>
      </c>
      <c r="D8429">
        <v>18</v>
      </c>
      <c r="E8429">
        <v>20</v>
      </c>
      <c r="G8429">
        <v>10</v>
      </c>
      <c r="L8429" t="s">
        <v>12086</v>
      </c>
      <c r="M8429">
        <v>63</v>
      </c>
      <c r="N8429">
        <v>2</v>
      </c>
      <c r="T8429" t="s">
        <v>45406</v>
      </c>
      <c r="U8429" t="s">
        <v>45406</v>
      </c>
      <c r="V8429" t="s">
        <v>45406</v>
      </c>
    </row>
    <row r="8430" spans="1:22" x14ac:dyDescent="0.3">
      <c r="A8430">
        <v>17011</v>
      </c>
      <c r="B8430" t="s">
        <v>23582</v>
      </c>
      <c r="C8430" t="s">
        <v>23583</v>
      </c>
      <c r="D8430">
        <v>2</v>
      </c>
      <c r="E8430">
        <v>20</v>
      </c>
      <c r="G8430">
        <v>10</v>
      </c>
      <c r="L8430" t="s">
        <v>12086</v>
      </c>
      <c r="M8430">
        <v>63</v>
      </c>
      <c r="N8430">
        <v>2</v>
      </c>
      <c r="T8430" t="s">
        <v>23584</v>
      </c>
      <c r="U8430" t="s">
        <v>23584</v>
      </c>
      <c r="V8430" t="s">
        <v>23584</v>
      </c>
    </row>
    <row r="8431" spans="1:22" x14ac:dyDescent="0.3">
      <c r="A8431">
        <v>17012</v>
      </c>
      <c r="B8431" t="s">
        <v>23585</v>
      </c>
      <c r="C8431" t="s">
        <v>23586</v>
      </c>
      <c r="D8431">
        <v>2</v>
      </c>
      <c r="E8431">
        <v>20</v>
      </c>
      <c r="G8431">
        <v>10</v>
      </c>
      <c r="L8431" t="s">
        <v>12086</v>
      </c>
      <c r="M8431">
        <v>63</v>
      </c>
      <c r="N8431">
        <v>2</v>
      </c>
      <c r="T8431" t="s">
        <v>23587</v>
      </c>
      <c r="U8431" t="s">
        <v>23587</v>
      </c>
      <c r="V8431" t="s">
        <v>23587</v>
      </c>
    </row>
    <row r="8432" spans="1:22" x14ac:dyDescent="0.3">
      <c r="A8432">
        <v>17013</v>
      </c>
      <c r="B8432" t="s">
        <v>23588</v>
      </c>
      <c r="C8432" t="s">
        <v>23589</v>
      </c>
      <c r="D8432">
        <v>2</v>
      </c>
      <c r="E8432">
        <v>20</v>
      </c>
      <c r="G8432">
        <v>10</v>
      </c>
      <c r="L8432" t="s">
        <v>12086</v>
      </c>
      <c r="M8432">
        <v>63</v>
      </c>
      <c r="N8432">
        <v>2</v>
      </c>
      <c r="T8432" t="s">
        <v>45407</v>
      </c>
      <c r="U8432" t="s">
        <v>45407</v>
      </c>
      <c r="V8432" t="s">
        <v>45407</v>
      </c>
    </row>
    <row r="8433" spans="1:22" x14ac:dyDescent="0.3">
      <c r="A8433">
        <v>17014</v>
      </c>
      <c r="B8433" t="s">
        <v>23590</v>
      </c>
      <c r="C8433" t="s">
        <v>23591</v>
      </c>
      <c r="D8433">
        <v>18</v>
      </c>
      <c r="E8433">
        <v>20</v>
      </c>
      <c r="G8433">
        <v>10</v>
      </c>
      <c r="L8433" t="s">
        <v>12086</v>
      </c>
      <c r="M8433">
        <v>63</v>
      </c>
      <c r="N8433">
        <v>2</v>
      </c>
      <c r="T8433" t="s">
        <v>45408</v>
      </c>
      <c r="U8433" t="s">
        <v>45408</v>
      </c>
      <c r="V8433" t="s">
        <v>45408</v>
      </c>
    </row>
    <row r="8434" spans="1:22" x14ac:dyDescent="0.3">
      <c r="A8434">
        <v>17015</v>
      </c>
      <c r="B8434" t="s">
        <v>23592</v>
      </c>
      <c r="C8434" t="s">
        <v>23593</v>
      </c>
      <c r="D8434">
        <v>18</v>
      </c>
      <c r="E8434">
        <v>20</v>
      </c>
      <c r="G8434">
        <v>10</v>
      </c>
      <c r="L8434" t="s">
        <v>12086</v>
      </c>
      <c r="M8434">
        <v>63</v>
      </c>
      <c r="N8434">
        <v>2</v>
      </c>
      <c r="T8434" t="s">
        <v>45409</v>
      </c>
      <c r="U8434" t="s">
        <v>45409</v>
      </c>
      <c r="V8434" t="s">
        <v>45409</v>
      </c>
    </row>
    <row r="8435" spans="1:22" x14ac:dyDescent="0.3">
      <c r="A8435">
        <v>17016</v>
      </c>
      <c r="B8435" t="s">
        <v>23594</v>
      </c>
      <c r="C8435" t="s">
        <v>23595</v>
      </c>
      <c r="D8435">
        <v>2</v>
      </c>
      <c r="E8435">
        <v>20</v>
      </c>
      <c r="G8435">
        <v>10</v>
      </c>
      <c r="L8435" t="s">
        <v>12086</v>
      </c>
      <c r="M8435">
        <v>63</v>
      </c>
      <c r="N8435">
        <v>2</v>
      </c>
      <c r="T8435" t="s">
        <v>23596</v>
      </c>
      <c r="U8435" t="s">
        <v>23596</v>
      </c>
      <c r="V8435" t="s">
        <v>23596</v>
      </c>
    </row>
    <row r="8436" spans="1:22" x14ac:dyDescent="0.3">
      <c r="A8436">
        <v>17017</v>
      </c>
      <c r="B8436" t="s">
        <v>23597</v>
      </c>
      <c r="C8436" t="s">
        <v>23598</v>
      </c>
      <c r="D8436">
        <v>2</v>
      </c>
      <c r="E8436">
        <v>20</v>
      </c>
      <c r="G8436">
        <v>10</v>
      </c>
      <c r="L8436" t="s">
        <v>12086</v>
      </c>
      <c r="M8436">
        <v>63</v>
      </c>
      <c r="N8436">
        <v>2</v>
      </c>
      <c r="T8436" t="s">
        <v>23599</v>
      </c>
      <c r="U8436" t="s">
        <v>23599</v>
      </c>
      <c r="V8436" t="s">
        <v>23599</v>
      </c>
    </row>
    <row r="8437" spans="1:22" x14ac:dyDescent="0.3">
      <c r="A8437">
        <v>17018</v>
      </c>
      <c r="B8437" t="s">
        <v>23600</v>
      </c>
      <c r="C8437" t="s">
        <v>23601</v>
      </c>
      <c r="D8437">
        <v>2</v>
      </c>
      <c r="E8437">
        <v>20</v>
      </c>
      <c r="G8437">
        <v>10</v>
      </c>
      <c r="L8437" t="s">
        <v>12086</v>
      </c>
      <c r="M8437">
        <v>63</v>
      </c>
      <c r="N8437">
        <v>2</v>
      </c>
      <c r="T8437" t="s">
        <v>12087</v>
      </c>
      <c r="U8437" t="s">
        <v>12087</v>
      </c>
      <c r="V8437" t="s">
        <v>12087</v>
      </c>
    </row>
    <row r="8438" spans="1:22" x14ac:dyDescent="0.3">
      <c r="A8438">
        <v>17019</v>
      </c>
      <c r="B8438" t="s">
        <v>23602</v>
      </c>
      <c r="C8438" t="s">
        <v>23603</v>
      </c>
      <c r="D8438">
        <v>2</v>
      </c>
      <c r="E8438">
        <v>20</v>
      </c>
      <c r="G8438">
        <v>10</v>
      </c>
      <c r="L8438" t="s">
        <v>12086</v>
      </c>
      <c r="M8438">
        <v>63</v>
      </c>
      <c r="N8438">
        <v>2</v>
      </c>
      <c r="T8438" t="s">
        <v>12087</v>
      </c>
      <c r="U8438" t="s">
        <v>12087</v>
      </c>
      <c r="V8438" t="s">
        <v>12087</v>
      </c>
    </row>
    <row r="8439" spans="1:22" x14ac:dyDescent="0.3">
      <c r="A8439">
        <v>17020</v>
      </c>
      <c r="B8439" t="s">
        <v>23604</v>
      </c>
      <c r="C8439" t="s">
        <v>23605</v>
      </c>
      <c r="D8439">
        <v>2</v>
      </c>
      <c r="E8439">
        <v>20</v>
      </c>
      <c r="G8439">
        <v>10</v>
      </c>
      <c r="L8439" t="s">
        <v>12086</v>
      </c>
      <c r="M8439">
        <v>63</v>
      </c>
      <c r="N8439">
        <v>2</v>
      </c>
      <c r="T8439" t="s">
        <v>23606</v>
      </c>
      <c r="U8439" t="s">
        <v>23606</v>
      </c>
      <c r="V8439" t="s">
        <v>23606</v>
      </c>
    </row>
    <row r="8440" spans="1:22" x14ac:dyDescent="0.3">
      <c r="A8440">
        <v>17021</v>
      </c>
      <c r="B8440" t="s">
        <v>23607</v>
      </c>
      <c r="C8440" t="s">
        <v>23608</v>
      </c>
      <c r="D8440">
        <v>2</v>
      </c>
      <c r="E8440">
        <v>20</v>
      </c>
      <c r="G8440">
        <v>100</v>
      </c>
      <c r="L8440" t="s">
        <v>12086</v>
      </c>
      <c r="M8440">
        <v>63</v>
      </c>
      <c r="N8440">
        <v>2</v>
      </c>
      <c r="T8440" t="s">
        <v>23609</v>
      </c>
      <c r="U8440" t="s">
        <v>23609</v>
      </c>
      <c r="V8440" t="s">
        <v>23609</v>
      </c>
    </row>
    <row r="8441" spans="1:22" x14ac:dyDescent="0.3">
      <c r="A8441">
        <v>17022</v>
      </c>
      <c r="B8441" t="s">
        <v>23610</v>
      </c>
      <c r="C8441" t="s">
        <v>23611</v>
      </c>
      <c r="D8441">
        <v>2</v>
      </c>
      <c r="E8441">
        <v>20</v>
      </c>
      <c r="G8441">
        <v>10</v>
      </c>
      <c r="L8441" t="s">
        <v>12086</v>
      </c>
      <c r="M8441">
        <v>63</v>
      </c>
      <c r="N8441">
        <v>2</v>
      </c>
      <c r="T8441" t="s">
        <v>23612</v>
      </c>
      <c r="U8441" t="s">
        <v>23612</v>
      </c>
      <c r="V8441" t="s">
        <v>23612</v>
      </c>
    </row>
    <row r="8442" spans="1:22" x14ac:dyDescent="0.3">
      <c r="A8442">
        <v>17023</v>
      </c>
      <c r="B8442" t="s">
        <v>23613</v>
      </c>
      <c r="C8442" t="s">
        <v>23614</v>
      </c>
      <c r="D8442">
        <v>2</v>
      </c>
      <c r="E8442">
        <v>20</v>
      </c>
      <c r="G8442">
        <v>10</v>
      </c>
      <c r="L8442" t="s">
        <v>12086</v>
      </c>
      <c r="M8442">
        <v>63</v>
      </c>
      <c r="N8442">
        <v>2</v>
      </c>
      <c r="T8442" t="s">
        <v>23615</v>
      </c>
      <c r="U8442" t="s">
        <v>23615</v>
      </c>
      <c r="V8442" t="s">
        <v>23615</v>
      </c>
    </row>
    <row r="8443" spans="1:22" x14ac:dyDescent="0.3">
      <c r="A8443">
        <v>17024</v>
      </c>
      <c r="B8443" t="s">
        <v>23616</v>
      </c>
      <c r="C8443" t="s">
        <v>23617</v>
      </c>
      <c r="D8443">
        <v>2</v>
      </c>
      <c r="E8443">
        <v>20</v>
      </c>
      <c r="G8443">
        <v>10</v>
      </c>
      <c r="L8443" t="s">
        <v>12086</v>
      </c>
      <c r="M8443">
        <v>63</v>
      </c>
      <c r="N8443">
        <v>2</v>
      </c>
      <c r="T8443" t="s">
        <v>23618</v>
      </c>
      <c r="U8443" t="s">
        <v>23618</v>
      </c>
      <c r="V8443" t="s">
        <v>23618</v>
      </c>
    </row>
    <row r="8444" spans="1:22" x14ac:dyDescent="0.3">
      <c r="A8444">
        <v>17025</v>
      </c>
      <c r="B8444" t="s">
        <v>23619</v>
      </c>
      <c r="C8444" t="s">
        <v>23620</v>
      </c>
      <c r="D8444">
        <v>2</v>
      </c>
      <c r="E8444">
        <v>20</v>
      </c>
      <c r="G8444">
        <v>10</v>
      </c>
      <c r="L8444" t="s">
        <v>12086</v>
      </c>
      <c r="M8444">
        <v>63</v>
      </c>
      <c r="N8444">
        <v>2</v>
      </c>
      <c r="T8444" t="s">
        <v>23621</v>
      </c>
      <c r="U8444" t="s">
        <v>23621</v>
      </c>
      <c r="V8444" t="s">
        <v>23621</v>
      </c>
    </row>
    <row r="8445" spans="1:22" x14ac:dyDescent="0.3">
      <c r="A8445">
        <v>17026</v>
      </c>
      <c r="B8445" t="s">
        <v>23622</v>
      </c>
      <c r="C8445" t="s">
        <v>23623</v>
      </c>
      <c r="D8445">
        <v>2</v>
      </c>
      <c r="E8445">
        <v>20</v>
      </c>
      <c r="G8445">
        <v>10</v>
      </c>
      <c r="L8445" t="s">
        <v>12086</v>
      </c>
      <c r="M8445">
        <v>63</v>
      </c>
      <c r="N8445">
        <v>2</v>
      </c>
      <c r="T8445" t="s">
        <v>23624</v>
      </c>
      <c r="U8445" t="s">
        <v>23624</v>
      </c>
      <c r="V8445" t="s">
        <v>23624</v>
      </c>
    </row>
    <row r="8446" spans="1:22" x14ac:dyDescent="0.3">
      <c r="A8446">
        <v>17028</v>
      </c>
      <c r="B8446" t="s">
        <v>23625</v>
      </c>
      <c r="C8446" t="s">
        <v>23626</v>
      </c>
      <c r="D8446">
        <v>2</v>
      </c>
      <c r="E8446">
        <v>20</v>
      </c>
      <c r="G8446">
        <v>10</v>
      </c>
      <c r="L8446" t="s">
        <v>12086</v>
      </c>
      <c r="M8446">
        <v>63</v>
      </c>
      <c r="N8446">
        <v>2</v>
      </c>
      <c r="T8446" t="s">
        <v>23627</v>
      </c>
      <c r="U8446" t="s">
        <v>23627</v>
      </c>
      <c r="V8446" t="s">
        <v>23627</v>
      </c>
    </row>
    <row r="8447" spans="1:22" x14ac:dyDescent="0.3">
      <c r="A8447">
        <v>17029</v>
      </c>
      <c r="B8447" t="s">
        <v>23628</v>
      </c>
      <c r="C8447" t="s">
        <v>22410</v>
      </c>
      <c r="D8447">
        <v>2</v>
      </c>
      <c r="E8447">
        <v>20</v>
      </c>
      <c r="G8447">
        <v>10</v>
      </c>
      <c r="L8447" t="s">
        <v>12086</v>
      </c>
      <c r="M8447">
        <v>63</v>
      </c>
      <c r="N8447">
        <v>2</v>
      </c>
      <c r="T8447" t="s">
        <v>23629</v>
      </c>
      <c r="U8447" t="s">
        <v>23629</v>
      </c>
      <c r="V8447" t="s">
        <v>23629</v>
      </c>
    </row>
    <row r="8448" spans="1:22" x14ac:dyDescent="0.3">
      <c r="A8448">
        <v>17030</v>
      </c>
      <c r="B8448" t="s">
        <v>23630</v>
      </c>
      <c r="C8448" t="s">
        <v>23631</v>
      </c>
      <c r="D8448">
        <v>18</v>
      </c>
      <c r="E8448">
        <v>20</v>
      </c>
      <c r="G8448">
        <v>100</v>
      </c>
      <c r="L8448" t="s">
        <v>12086</v>
      </c>
      <c r="M8448">
        <v>63</v>
      </c>
      <c r="N8448">
        <v>2</v>
      </c>
      <c r="T8448" t="s">
        <v>45410</v>
      </c>
      <c r="U8448" t="s">
        <v>45410</v>
      </c>
      <c r="V8448" t="s">
        <v>45410</v>
      </c>
    </row>
    <row r="8449" spans="1:22" x14ac:dyDescent="0.3">
      <c r="A8449">
        <v>17035</v>
      </c>
      <c r="B8449" t="s">
        <v>23632</v>
      </c>
      <c r="C8449" t="s">
        <v>23633</v>
      </c>
      <c r="D8449">
        <v>2</v>
      </c>
      <c r="E8449">
        <v>20</v>
      </c>
      <c r="G8449">
        <v>10</v>
      </c>
      <c r="L8449" t="s">
        <v>12086</v>
      </c>
      <c r="M8449">
        <v>63</v>
      </c>
      <c r="N8449">
        <v>2</v>
      </c>
      <c r="T8449" t="s">
        <v>23634</v>
      </c>
      <c r="U8449" t="s">
        <v>23634</v>
      </c>
      <c r="V8449" t="s">
        <v>23634</v>
      </c>
    </row>
    <row r="8450" spans="1:22" x14ac:dyDescent="0.3">
      <c r="A8450">
        <v>17036</v>
      </c>
      <c r="B8450" t="s">
        <v>23635</v>
      </c>
      <c r="C8450" t="s">
        <v>23636</v>
      </c>
      <c r="D8450">
        <v>2</v>
      </c>
      <c r="E8450">
        <v>20</v>
      </c>
      <c r="G8450">
        <v>10</v>
      </c>
      <c r="L8450" t="s">
        <v>12086</v>
      </c>
      <c r="M8450">
        <v>63</v>
      </c>
      <c r="N8450">
        <v>2</v>
      </c>
      <c r="T8450" t="s">
        <v>23637</v>
      </c>
      <c r="U8450" t="s">
        <v>23637</v>
      </c>
      <c r="V8450" t="s">
        <v>23637</v>
      </c>
    </row>
    <row r="8451" spans="1:22" x14ac:dyDescent="0.3">
      <c r="A8451">
        <v>17037</v>
      </c>
      <c r="B8451" t="s">
        <v>23638</v>
      </c>
      <c r="C8451" t="s">
        <v>23639</v>
      </c>
      <c r="D8451">
        <v>2</v>
      </c>
      <c r="E8451">
        <v>20</v>
      </c>
      <c r="G8451">
        <v>10</v>
      </c>
      <c r="L8451" t="s">
        <v>12086</v>
      </c>
      <c r="M8451">
        <v>63</v>
      </c>
      <c r="N8451">
        <v>2</v>
      </c>
      <c r="T8451" t="s">
        <v>45411</v>
      </c>
      <c r="U8451" t="s">
        <v>45411</v>
      </c>
      <c r="V8451" t="s">
        <v>45411</v>
      </c>
    </row>
    <row r="8452" spans="1:22" x14ac:dyDescent="0.3">
      <c r="A8452">
        <v>17038</v>
      </c>
      <c r="B8452" t="s">
        <v>23640</v>
      </c>
      <c r="C8452" t="s">
        <v>23641</v>
      </c>
      <c r="D8452">
        <v>2</v>
      </c>
      <c r="E8452">
        <v>20</v>
      </c>
      <c r="G8452">
        <v>10</v>
      </c>
      <c r="L8452" t="s">
        <v>12086</v>
      </c>
      <c r="M8452">
        <v>63</v>
      </c>
      <c r="N8452">
        <v>2</v>
      </c>
      <c r="T8452" t="s">
        <v>45412</v>
      </c>
      <c r="U8452" t="s">
        <v>45412</v>
      </c>
      <c r="V8452" t="s">
        <v>45412</v>
      </c>
    </row>
    <row r="8453" spans="1:22" x14ac:dyDescent="0.3">
      <c r="A8453">
        <v>17039</v>
      </c>
      <c r="B8453" t="s">
        <v>23642</v>
      </c>
      <c r="C8453" t="s">
        <v>23643</v>
      </c>
      <c r="D8453">
        <v>2</v>
      </c>
      <c r="E8453">
        <v>20</v>
      </c>
      <c r="G8453">
        <v>10</v>
      </c>
      <c r="L8453" t="s">
        <v>12086</v>
      </c>
      <c r="M8453">
        <v>63</v>
      </c>
      <c r="N8453">
        <v>2</v>
      </c>
      <c r="T8453" t="s">
        <v>45413</v>
      </c>
      <c r="U8453" t="s">
        <v>45413</v>
      </c>
      <c r="V8453" t="s">
        <v>45413</v>
      </c>
    </row>
    <row r="8454" spans="1:22" x14ac:dyDescent="0.3">
      <c r="A8454">
        <v>17040</v>
      </c>
      <c r="B8454" t="s">
        <v>23644</v>
      </c>
      <c r="C8454" t="s">
        <v>23645</v>
      </c>
      <c r="D8454">
        <v>2</v>
      </c>
      <c r="E8454">
        <v>20</v>
      </c>
      <c r="G8454">
        <v>10</v>
      </c>
      <c r="L8454" t="s">
        <v>12086</v>
      </c>
      <c r="M8454">
        <v>63</v>
      </c>
      <c r="N8454">
        <v>2</v>
      </c>
      <c r="T8454" t="s">
        <v>45414</v>
      </c>
      <c r="U8454" t="s">
        <v>45414</v>
      </c>
      <c r="V8454" t="s">
        <v>45414</v>
      </c>
    </row>
    <row r="8455" spans="1:22" x14ac:dyDescent="0.3">
      <c r="A8455">
        <v>17041</v>
      </c>
      <c r="B8455" t="s">
        <v>23646</v>
      </c>
      <c r="C8455" t="s">
        <v>23647</v>
      </c>
      <c r="D8455">
        <v>2</v>
      </c>
      <c r="E8455">
        <v>20</v>
      </c>
      <c r="G8455">
        <v>10</v>
      </c>
      <c r="L8455" t="s">
        <v>12086</v>
      </c>
      <c r="M8455">
        <v>63</v>
      </c>
      <c r="N8455">
        <v>2</v>
      </c>
      <c r="T8455" t="s">
        <v>45415</v>
      </c>
      <c r="U8455" t="s">
        <v>45415</v>
      </c>
      <c r="V8455" t="s">
        <v>45415</v>
      </c>
    </row>
    <row r="8456" spans="1:22" x14ac:dyDescent="0.3">
      <c r="A8456">
        <v>17042</v>
      </c>
      <c r="B8456" t="s">
        <v>23648</v>
      </c>
      <c r="C8456" t="s">
        <v>23649</v>
      </c>
      <c r="D8456">
        <v>18</v>
      </c>
      <c r="E8456">
        <v>20</v>
      </c>
      <c r="G8456">
        <v>10</v>
      </c>
      <c r="L8456" t="s">
        <v>12086</v>
      </c>
      <c r="M8456">
        <v>63</v>
      </c>
      <c r="N8456">
        <v>2</v>
      </c>
      <c r="T8456" t="s">
        <v>45416</v>
      </c>
      <c r="U8456" t="s">
        <v>45416</v>
      </c>
      <c r="V8456" t="s">
        <v>45416</v>
      </c>
    </row>
    <row r="8457" spans="1:22" x14ac:dyDescent="0.3">
      <c r="A8457">
        <v>17043</v>
      </c>
      <c r="B8457" t="s">
        <v>23650</v>
      </c>
      <c r="C8457" t="s">
        <v>23651</v>
      </c>
      <c r="D8457">
        <v>2</v>
      </c>
      <c r="E8457">
        <v>20</v>
      </c>
      <c r="G8457">
        <v>10</v>
      </c>
      <c r="L8457" t="s">
        <v>12086</v>
      </c>
      <c r="M8457">
        <v>63</v>
      </c>
      <c r="N8457">
        <v>2</v>
      </c>
      <c r="T8457" t="s">
        <v>45417</v>
      </c>
      <c r="U8457" t="s">
        <v>45417</v>
      </c>
      <c r="V8457" t="s">
        <v>45417</v>
      </c>
    </row>
    <row r="8458" spans="1:22" x14ac:dyDescent="0.3">
      <c r="A8458">
        <v>17050</v>
      </c>
      <c r="B8458" t="s">
        <v>23652</v>
      </c>
      <c r="C8458" t="s">
        <v>23653</v>
      </c>
      <c r="D8458">
        <v>2</v>
      </c>
      <c r="E8458">
        <v>20</v>
      </c>
      <c r="G8458">
        <v>10</v>
      </c>
      <c r="L8458" t="s">
        <v>12086</v>
      </c>
      <c r="M8458">
        <v>63</v>
      </c>
      <c r="N8458">
        <v>2</v>
      </c>
      <c r="T8458" t="s">
        <v>23654</v>
      </c>
      <c r="U8458" t="s">
        <v>23654</v>
      </c>
      <c r="V8458" t="s">
        <v>23654</v>
      </c>
    </row>
    <row r="8459" spans="1:22" x14ac:dyDescent="0.3">
      <c r="A8459">
        <v>17051</v>
      </c>
      <c r="B8459" t="s">
        <v>23655</v>
      </c>
      <c r="C8459" t="s">
        <v>23656</v>
      </c>
      <c r="D8459">
        <v>2</v>
      </c>
      <c r="E8459">
        <v>20</v>
      </c>
      <c r="G8459">
        <v>10</v>
      </c>
      <c r="L8459" t="s">
        <v>12086</v>
      </c>
      <c r="M8459">
        <v>63</v>
      </c>
      <c r="N8459">
        <v>2</v>
      </c>
      <c r="T8459" t="s">
        <v>23657</v>
      </c>
      <c r="U8459" t="s">
        <v>23657</v>
      </c>
      <c r="V8459" t="s">
        <v>23657</v>
      </c>
    </row>
    <row r="8460" spans="1:22" x14ac:dyDescent="0.3">
      <c r="A8460">
        <v>17052</v>
      </c>
      <c r="B8460" t="s">
        <v>23658</v>
      </c>
      <c r="C8460" t="s">
        <v>23659</v>
      </c>
      <c r="D8460">
        <v>18</v>
      </c>
      <c r="E8460">
        <v>20</v>
      </c>
      <c r="G8460">
        <v>10</v>
      </c>
      <c r="L8460" t="s">
        <v>12086</v>
      </c>
      <c r="M8460">
        <v>63</v>
      </c>
      <c r="N8460">
        <v>2</v>
      </c>
      <c r="T8460" t="s">
        <v>45418</v>
      </c>
      <c r="U8460" t="s">
        <v>45418</v>
      </c>
      <c r="V8460" t="s">
        <v>45418</v>
      </c>
    </row>
    <row r="8461" spans="1:22" x14ac:dyDescent="0.3">
      <c r="A8461">
        <v>17056</v>
      </c>
      <c r="B8461" t="s">
        <v>23660</v>
      </c>
      <c r="C8461" t="s">
        <v>23661</v>
      </c>
      <c r="D8461">
        <v>2</v>
      </c>
      <c r="E8461">
        <v>20</v>
      </c>
      <c r="G8461">
        <v>10</v>
      </c>
      <c r="L8461" t="s">
        <v>12086</v>
      </c>
      <c r="M8461">
        <v>63</v>
      </c>
      <c r="N8461">
        <v>2</v>
      </c>
      <c r="T8461" t="s">
        <v>12087</v>
      </c>
      <c r="U8461" t="s">
        <v>12087</v>
      </c>
      <c r="V8461" t="s">
        <v>12087</v>
      </c>
    </row>
    <row r="8462" spans="1:22" x14ac:dyDescent="0.3">
      <c r="A8462">
        <v>17057</v>
      </c>
      <c r="B8462" t="s">
        <v>23662</v>
      </c>
      <c r="C8462" t="s">
        <v>23663</v>
      </c>
      <c r="D8462">
        <v>2</v>
      </c>
      <c r="E8462">
        <v>20</v>
      </c>
      <c r="G8462">
        <v>10</v>
      </c>
      <c r="L8462" t="s">
        <v>12086</v>
      </c>
      <c r="M8462">
        <v>63</v>
      </c>
      <c r="N8462">
        <v>2</v>
      </c>
      <c r="T8462" t="s">
        <v>12087</v>
      </c>
      <c r="U8462" t="s">
        <v>12087</v>
      </c>
      <c r="V8462" t="s">
        <v>12087</v>
      </c>
    </row>
    <row r="8463" spans="1:22" x14ac:dyDescent="0.3">
      <c r="A8463">
        <v>17058</v>
      </c>
      <c r="B8463" t="s">
        <v>23664</v>
      </c>
      <c r="C8463" t="s">
        <v>23665</v>
      </c>
      <c r="D8463">
        <v>2</v>
      </c>
      <c r="E8463">
        <v>20</v>
      </c>
      <c r="G8463">
        <v>10</v>
      </c>
      <c r="L8463" t="s">
        <v>12086</v>
      </c>
      <c r="M8463">
        <v>63</v>
      </c>
      <c r="N8463">
        <v>2</v>
      </c>
      <c r="T8463" t="s">
        <v>12087</v>
      </c>
      <c r="U8463" t="s">
        <v>12087</v>
      </c>
      <c r="V8463" t="s">
        <v>12087</v>
      </c>
    </row>
    <row r="8464" spans="1:22" x14ac:dyDescent="0.3">
      <c r="A8464">
        <v>17059</v>
      </c>
      <c r="B8464" t="s">
        <v>23666</v>
      </c>
      <c r="C8464" t="s">
        <v>23667</v>
      </c>
      <c r="D8464">
        <v>2</v>
      </c>
      <c r="E8464">
        <v>20</v>
      </c>
      <c r="G8464">
        <v>10</v>
      </c>
      <c r="L8464" t="s">
        <v>12086</v>
      </c>
      <c r="M8464">
        <v>63</v>
      </c>
      <c r="N8464">
        <v>2</v>
      </c>
      <c r="T8464" t="s">
        <v>12087</v>
      </c>
      <c r="U8464" t="s">
        <v>12087</v>
      </c>
      <c r="V8464" t="s">
        <v>12087</v>
      </c>
    </row>
    <row r="8465" spans="1:22" x14ac:dyDescent="0.3">
      <c r="A8465">
        <v>17060</v>
      </c>
      <c r="B8465" t="s">
        <v>23668</v>
      </c>
      <c r="C8465" t="s">
        <v>23669</v>
      </c>
      <c r="D8465">
        <v>2</v>
      </c>
      <c r="E8465">
        <v>20</v>
      </c>
      <c r="G8465">
        <v>10</v>
      </c>
      <c r="L8465" t="s">
        <v>12086</v>
      </c>
      <c r="M8465">
        <v>63</v>
      </c>
      <c r="N8465">
        <v>2</v>
      </c>
      <c r="T8465" t="s">
        <v>12087</v>
      </c>
      <c r="U8465" t="s">
        <v>12087</v>
      </c>
      <c r="V8465" t="s">
        <v>12087</v>
      </c>
    </row>
    <row r="8466" spans="1:22" x14ac:dyDescent="0.3">
      <c r="A8466">
        <v>17061</v>
      </c>
      <c r="B8466" t="s">
        <v>23670</v>
      </c>
      <c r="C8466" t="s">
        <v>23671</v>
      </c>
      <c r="D8466">
        <v>2</v>
      </c>
      <c r="E8466">
        <v>20</v>
      </c>
      <c r="G8466">
        <v>10</v>
      </c>
      <c r="L8466" t="s">
        <v>12086</v>
      </c>
      <c r="M8466">
        <v>63</v>
      </c>
      <c r="N8466">
        <v>2</v>
      </c>
      <c r="T8466" t="s">
        <v>12087</v>
      </c>
      <c r="U8466" t="s">
        <v>12087</v>
      </c>
      <c r="V8466" t="s">
        <v>12087</v>
      </c>
    </row>
    <row r="8467" spans="1:22" x14ac:dyDescent="0.3">
      <c r="A8467">
        <v>17062</v>
      </c>
      <c r="B8467" t="s">
        <v>23672</v>
      </c>
      <c r="C8467" t="s">
        <v>23673</v>
      </c>
      <c r="D8467">
        <v>2</v>
      </c>
      <c r="E8467">
        <v>20</v>
      </c>
      <c r="G8467">
        <v>10</v>
      </c>
      <c r="L8467" t="s">
        <v>12086</v>
      </c>
      <c r="M8467">
        <v>63</v>
      </c>
      <c r="N8467">
        <v>2</v>
      </c>
      <c r="T8467" t="s">
        <v>23674</v>
      </c>
      <c r="U8467" t="s">
        <v>23674</v>
      </c>
      <c r="V8467" t="s">
        <v>23674</v>
      </c>
    </row>
    <row r="8468" spans="1:22" x14ac:dyDescent="0.3">
      <c r="A8468">
        <v>17063</v>
      </c>
      <c r="B8468" t="s">
        <v>23675</v>
      </c>
      <c r="C8468" t="s">
        <v>23676</v>
      </c>
      <c r="D8468">
        <v>2</v>
      </c>
      <c r="E8468">
        <v>20</v>
      </c>
      <c r="G8468">
        <v>10</v>
      </c>
      <c r="L8468" t="s">
        <v>12086</v>
      </c>
      <c r="M8468">
        <v>63</v>
      </c>
      <c r="N8468">
        <v>2</v>
      </c>
      <c r="T8468" t="s">
        <v>23677</v>
      </c>
      <c r="U8468" t="s">
        <v>23677</v>
      </c>
      <c r="V8468" t="s">
        <v>23677</v>
      </c>
    </row>
    <row r="8469" spans="1:22" x14ac:dyDescent="0.3">
      <c r="A8469">
        <v>17064</v>
      </c>
      <c r="B8469" t="s">
        <v>23678</v>
      </c>
      <c r="C8469" t="s">
        <v>23679</v>
      </c>
      <c r="D8469">
        <v>2</v>
      </c>
      <c r="E8469">
        <v>20</v>
      </c>
      <c r="G8469">
        <v>10</v>
      </c>
      <c r="L8469" t="s">
        <v>12086</v>
      </c>
      <c r="M8469">
        <v>63</v>
      </c>
      <c r="N8469">
        <v>2</v>
      </c>
      <c r="T8469" t="s">
        <v>12087</v>
      </c>
      <c r="U8469" t="s">
        <v>12087</v>
      </c>
      <c r="V8469" t="s">
        <v>12087</v>
      </c>
    </row>
    <row r="8470" spans="1:22" x14ac:dyDescent="0.3">
      <c r="A8470">
        <v>17066</v>
      </c>
      <c r="B8470" t="s">
        <v>23680</v>
      </c>
      <c r="C8470" t="s">
        <v>23681</v>
      </c>
      <c r="D8470">
        <v>18</v>
      </c>
      <c r="E8470">
        <v>20</v>
      </c>
      <c r="G8470">
        <v>10</v>
      </c>
      <c r="L8470" t="s">
        <v>12086</v>
      </c>
      <c r="M8470">
        <v>63</v>
      </c>
      <c r="N8470">
        <v>2</v>
      </c>
      <c r="T8470" t="s">
        <v>45419</v>
      </c>
      <c r="U8470" t="s">
        <v>45419</v>
      </c>
      <c r="V8470" t="s">
        <v>45419</v>
      </c>
    </row>
    <row r="8471" spans="1:22" x14ac:dyDescent="0.3">
      <c r="A8471">
        <v>17067</v>
      </c>
      <c r="B8471" t="s">
        <v>23682</v>
      </c>
      <c r="C8471" t="s">
        <v>23683</v>
      </c>
      <c r="D8471">
        <v>18</v>
      </c>
      <c r="E8471">
        <v>20</v>
      </c>
      <c r="G8471">
        <v>10</v>
      </c>
      <c r="L8471" t="s">
        <v>12086</v>
      </c>
      <c r="M8471">
        <v>63</v>
      </c>
      <c r="N8471">
        <v>2</v>
      </c>
      <c r="T8471" t="s">
        <v>45420</v>
      </c>
      <c r="U8471" t="s">
        <v>45420</v>
      </c>
      <c r="V8471" t="s">
        <v>45420</v>
      </c>
    </row>
    <row r="8472" spans="1:22" x14ac:dyDescent="0.3">
      <c r="A8472">
        <v>17068</v>
      </c>
      <c r="B8472" t="s">
        <v>23684</v>
      </c>
      <c r="C8472" t="s">
        <v>23685</v>
      </c>
      <c r="D8472">
        <v>2</v>
      </c>
      <c r="E8472">
        <v>20</v>
      </c>
      <c r="G8472">
        <v>10</v>
      </c>
      <c r="L8472" t="s">
        <v>12086</v>
      </c>
      <c r="M8472">
        <v>63</v>
      </c>
      <c r="N8472">
        <v>2</v>
      </c>
      <c r="T8472" t="s">
        <v>45421</v>
      </c>
      <c r="U8472" t="s">
        <v>45421</v>
      </c>
      <c r="V8472" t="s">
        <v>45421</v>
      </c>
    </row>
    <row r="8473" spans="1:22" x14ac:dyDescent="0.3">
      <c r="A8473">
        <v>17069</v>
      </c>
      <c r="B8473" t="s">
        <v>23686</v>
      </c>
      <c r="C8473" t="s">
        <v>23687</v>
      </c>
      <c r="D8473">
        <v>2</v>
      </c>
      <c r="E8473">
        <v>20</v>
      </c>
      <c r="G8473">
        <v>10</v>
      </c>
      <c r="L8473" t="s">
        <v>12086</v>
      </c>
      <c r="M8473">
        <v>63</v>
      </c>
      <c r="N8473">
        <v>2</v>
      </c>
      <c r="T8473" t="s">
        <v>45422</v>
      </c>
      <c r="U8473" t="s">
        <v>45422</v>
      </c>
      <c r="V8473" t="s">
        <v>45422</v>
      </c>
    </row>
    <row r="8474" spans="1:22" x14ac:dyDescent="0.3">
      <c r="A8474">
        <v>17070</v>
      </c>
      <c r="B8474" t="s">
        <v>23688</v>
      </c>
      <c r="C8474" t="s">
        <v>23689</v>
      </c>
      <c r="D8474">
        <v>2</v>
      </c>
      <c r="E8474">
        <v>20</v>
      </c>
      <c r="G8474">
        <v>10</v>
      </c>
      <c r="L8474" t="s">
        <v>12086</v>
      </c>
      <c r="M8474">
        <v>63</v>
      </c>
      <c r="N8474">
        <v>2</v>
      </c>
      <c r="T8474" t="s">
        <v>45423</v>
      </c>
      <c r="U8474" t="s">
        <v>45423</v>
      </c>
      <c r="V8474" t="s">
        <v>45423</v>
      </c>
    </row>
    <row r="8475" spans="1:22" x14ac:dyDescent="0.3">
      <c r="A8475">
        <v>17071</v>
      </c>
      <c r="B8475" t="s">
        <v>23690</v>
      </c>
      <c r="C8475" t="s">
        <v>23691</v>
      </c>
      <c r="D8475">
        <v>18</v>
      </c>
      <c r="E8475">
        <v>20</v>
      </c>
      <c r="G8475">
        <v>10</v>
      </c>
      <c r="L8475" t="s">
        <v>12086</v>
      </c>
      <c r="M8475">
        <v>63</v>
      </c>
      <c r="N8475">
        <v>2</v>
      </c>
      <c r="T8475" t="s">
        <v>45424</v>
      </c>
      <c r="U8475" t="s">
        <v>45424</v>
      </c>
      <c r="V8475" t="s">
        <v>45424</v>
      </c>
    </row>
    <row r="8476" spans="1:22" x14ac:dyDescent="0.3">
      <c r="A8476">
        <v>17072</v>
      </c>
      <c r="B8476" t="s">
        <v>23692</v>
      </c>
      <c r="C8476" t="s">
        <v>23693</v>
      </c>
      <c r="D8476">
        <v>18</v>
      </c>
      <c r="E8476">
        <v>20</v>
      </c>
      <c r="G8476">
        <v>10</v>
      </c>
      <c r="L8476" t="s">
        <v>12086</v>
      </c>
      <c r="M8476">
        <v>63</v>
      </c>
      <c r="N8476">
        <v>2</v>
      </c>
      <c r="T8476" t="s">
        <v>45425</v>
      </c>
      <c r="U8476" t="s">
        <v>45425</v>
      </c>
      <c r="V8476" t="s">
        <v>45425</v>
      </c>
    </row>
    <row r="8477" spans="1:22" x14ac:dyDescent="0.3">
      <c r="A8477">
        <v>17073</v>
      </c>
      <c r="B8477" t="s">
        <v>23694</v>
      </c>
      <c r="C8477" t="s">
        <v>23695</v>
      </c>
      <c r="D8477">
        <v>18</v>
      </c>
      <c r="E8477">
        <v>20</v>
      </c>
      <c r="G8477">
        <v>10</v>
      </c>
      <c r="L8477" t="s">
        <v>12086</v>
      </c>
      <c r="M8477">
        <v>63</v>
      </c>
      <c r="N8477">
        <v>2</v>
      </c>
      <c r="T8477" t="s">
        <v>45426</v>
      </c>
      <c r="U8477" t="s">
        <v>45426</v>
      </c>
      <c r="V8477" t="s">
        <v>45426</v>
      </c>
    </row>
    <row r="8478" spans="1:22" x14ac:dyDescent="0.3">
      <c r="A8478">
        <v>17074</v>
      </c>
      <c r="B8478" t="s">
        <v>23696</v>
      </c>
      <c r="C8478" t="s">
        <v>23697</v>
      </c>
      <c r="D8478">
        <v>18</v>
      </c>
      <c r="E8478">
        <v>20</v>
      </c>
      <c r="G8478">
        <v>10</v>
      </c>
      <c r="L8478" t="s">
        <v>12086</v>
      </c>
      <c r="M8478">
        <v>63</v>
      </c>
      <c r="N8478">
        <v>2</v>
      </c>
      <c r="T8478" t="s">
        <v>45427</v>
      </c>
      <c r="U8478" t="s">
        <v>45427</v>
      </c>
      <c r="V8478" t="s">
        <v>45427</v>
      </c>
    </row>
    <row r="8479" spans="1:22" x14ac:dyDescent="0.3">
      <c r="A8479">
        <v>17075</v>
      </c>
      <c r="B8479" t="s">
        <v>23698</v>
      </c>
      <c r="C8479" t="s">
        <v>23699</v>
      </c>
      <c r="D8479">
        <v>18</v>
      </c>
      <c r="E8479">
        <v>20</v>
      </c>
      <c r="G8479">
        <v>10</v>
      </c>
      <c r="L8479" t="s">
        <v>12086</v>
      </c>
      <c r="M8479">
        <v>63</v>
      </c>
      <c r="N8479">
        <v>2</v>
      </c>
      <c r="T8479" t="s">
        <v>45428</v>
      </c>
      <c r="U8479" t="s">
        <v>45428</v>
      </c>
      <c r="V8479" t="s">
        <v>45428</v>
      </c>
    </row>
    <row r="8480" spans="1:22" x14ac:dyDescent="0.3">
      <c r="A8480">
        <v>17076</v>
      </c>
      <c r="B8480" t="s">
        <v>23700</v>
      </c>
      <c r="C8480" t="s">
        <v>23701</v>
      </c>
      <c r="D8480">
        <v>18</v>
      </c>
      <c r="E8480">
        <v>20</v>
      </c>
      <c r="G8480">
        <v>10</v>
      </c>
      <c r="L8480" t="s">
        <v>12086</v>
      </c>
      <c r="M8480">
        <v>63</v>
      </c>
      <c r="N8480">
        <v>2</v>
      </c>
      <c r="T8480" t="s">
        <v>44726</v>
      </c>
      <c r="U8480" t="s">
        <v>44726</v>
      </c>
      <c r="V8480" t="s">
        <v>44726</v>
      </c>
    </row>
    <row r="8481" spans="1:22" x14ac:dyDescent="0.3">
      <c r="A8481">
        <v>17077</v>
      </c>
      <c r="B8481" t="s">
        <v>23702</v>
      </c>
      <c r="C8481" t="s">
        <v>23703</v>
      </c>
      <c r="D8481">
        <v>2</v>
      </c>
      <c r="E8481">
        <v>20</v>
      </c>
      <c r="G8481">
        <v>10</v>
      </c>
      <c r="L8481" t="s">
        <v>12086</v>
      </c>
      <c r="M8481">
        <v>63</v>
      </c>
      <c r="N8481">
        <v>2</v>
      </c>
      <c r="T8481" t="s">
        <v>23704</v>
      </c>
      <c r="U8481" t="s">
        <v>23704</v>
      </c>
      <c r="V8481" t="s">
        <v>23704</v>
      </c>
    </row>
    <row r="8482" spans="1:22" x14ac:dyDescent="0.3">
      <c r="A8482">
        <v>17078</v>
      </c>
      <c r="B8482" t="s">
        <v>23705</v>
      </c>
      <c r="C8482" t="s">
        <v>23706</v>
      </c>
      <c r="D8482">
        <v>2</v>
      </c>
      <c r="E8482">
        <v>20</v>
      </c>
      <c r="G8482">
        <v>10</v>
      </c>
      <c r="L8482" t="s">
        <v>12086</v>
      </c>
      <c r="M8482">
        <v>63</v>
      </c>
      <c r="N8482">
        <v>2</v>
      </c>
      <c r="T8482" t="s">
        <v>23707</v>
      </c>
      <c r="U8482" t="s">
        <v>23707</v>
      </c>
      <c r="V8482" t="s">
        <v>23707</v>
      </c>
    </row>
    <row r="8483" spans="1:22" x14ac:dyDescent="0.3">
      <c r="A8483">
        <v>17079</v>
      </c>
      <c r="B8483" t="s">
        <v>23708</v>
      </c>
      <c r="C8483" t="s">
        <v>23709</v>
      </c>
      <c r="D8483">
        <v>18</v>
      </c>
      <c r="E8483">
        <v>20</v>
      </c>
      <c r="G8483">
        <v>10</v>
      </c>
      <c r="L8483" t="s">
        <v>12086</v>
      </c>
      <c r="M8483">
        <v>63</v>
      </c>
      <c r="N8483">
        <v>2</v>
      </c>
      <c r="T8483" t="s">
        <v>45429</v>
      </c>
      <c r="U8483" t="s">
        <v>45429</v>
      </c>
      <c r="V8483" t="s">
        <v>45429</v>
      </c>
    </row>
    <row r="8484" spans="1:22" x14ac:dyDescent="0.3">
      <c r="A8484">
        <v>17080</v>
      </c>
      <c r="B8484" t="s">
        <v>23710</v>
      </c>
      <c r="C8484" t="s">
        <v>23711</v>
      </c>
      <c r="D8484">
        <v>2</v>
      </c>
      <c r="E8484">
        <v>20</v>
      </c>
      <c r="G8484">
        <v>10</v>
      </c>
      <c r="L8484" t="s">
        <v>12086</v>
      </c>
      <c r="M8484">
        <v>63</v>
      </c>
      <c r="N8484">
        <v>2</v>
      </c>
      <c r="T8484" t="s">
        <v>12087</v>
      </c>
      <c r="U8484" t="s">
        <v>12087</v>
      </c>
      <c r="V8484" t="s">
        <v>12087</v>
      </c>
    </row>
    <row r="8485" spans="1:22" x14ac:dyDescent="0.3">
      <c r="A8485">
        <v>17081</v>
      </c>
      <c r="B8485" t="s">
        <v>23712</v>
      </c>
      <c r="C8485" t="s">
        <v>23713</v>
      </c>
      <c r="D8485">
        <v>18</v>
      </c>
      <c r="E8485">
        <v>20</v>
      </c>
      <c r="G8485">
        <v>10</v>
      </c>
      <c r="L8485" t="s">
        <v>12086</v>
      </c>
      <c r="M8485">
        <v>63</v>
      </c>
      <c r="N8485">
        <v>2</v>
      </c>
      <c r="T8485" t="s">
        <v>45430</v>
      </c>
      <c r="U8485" t="s">
        <v>45430</v>
      </c>
      <c r="V8485" t="s">
        <v>45430</v>
      </c>
    </row>
    <row r="8486" spans="1:22" x14ac:dyDescent="0.3">
      <c r="A8486">
        <v>17082</v>
      </c>
      <c r="B8486" t="s">
        <v>23714</v>
      </c>
      <c r="C8486" t="s">
        <v>23715</v>
      </c>
      <c r="D8486">
        <v>2</v>
      </c>
      <c r="E8486">
        <v>20</v>
      </c>
      <c r="G8486">
        <v>10</v>
      </c>
      <c r="L8486" t="s">
        <v>12086</v>
      </c>
      <c r="M8486">
        <v>63</v>
      </c>
      <c r="N8486">
        <v>2</v>
      </c>
      <c r="T8486" t="s">
        <v>23716</v>
      </c>
      <c r="U8486" t="s">
        <v>23716</v>
      </c>
      <c r="V8486" t="s">
        <v>23716</v>
      </c>
    </row>
    <row r="8487" spans="1:22" x14ac:dyDescent="0.3">
      <c r="A8487">
        <v>17083</v>
      </c>
      <c r="B8487" t="s">
        <v>23717</v>
      </c>
      <c r="C8487" t="s">
        <v>23718</v>
      </c>
      <c r="D8487">
        <v>2</v>
      </c>
      <c r="E8487">
        <v>20</v>
      </c>
      <c r="G8487">
        <v>10</v>
      </c>
      <c r="L8487" t="s">
        <v>12086</v>
      </c>
      <c r="M8487">
        <v>63</v>
      </c>
      <c r="N8487">
        <v>2</v>
      </c>
      <c r="T8487" t="s">
        <v>23719</v>
      </c>
      <c r="U8487" t="s">
        <v>23719</v>
      </c>
      <c r="V8487" t="s">
        <v>23719</v>
      </c>
    </row>
    <row r="8488" spans="1:22" x14ac:dyDescent="0.3">
      <c r="A8488">
        <v>17084</v>
      </c>
      <c r="B8488" t="s">
        <v>23720</v>
      </c>
      <c r="C8488" t="s">
        <v>23721</v>
      </c>
      <c r="D8488">
        <v>18</v>
      </c>
      <c r="E8488">
        <v>20</v>
      </c>
      <c r="G8488">
        <v>10</v>
      </c>
      <c r="L8488" t="s">
        <v>12086</v>
      </c>
      <c r="M8488">
        <v>63</v>
      </c>
      <c r="N8488">
        <v>2</v>
      </c>
      <c r="T8488" t="s">
        <v>45431</v>
      </c>
      <c r="U8488" t="s">
        <v>45431</v>
      </c>
      <c r="V8488" t="s">
        <v>45431</v>
      </c>
    </row>
    <row r="8489" spans="1:22" x14ac:dyDescent="0.3">
      <c r="A8489">
        <v>17085</v>
      </c>
      <c r="B8489" t="s">
        <v>23722</v>
      </c>
      <c r="C8489" t="s">
        <v>23723</v>
      </c>
      <c r="D8489">
        <v>18</v>
      </c>
      <c r="E8489">
        <v>20</v>
      </c>
      <c r="G8489">
        <v>10</v>
      </c>
      <c r="L8489" t="s">
        <v>12086</v>
      </c>
      <c r="M8489">
        <v>63</v>
      </c>
      <c r="N8489">
        <v>2</v>
      </c>
      <c r="T8489" t="s">
        <v>45432</v>
      </c>
      <c r="U8489" t="s">
        <v>45432</v>
      </c>
      <c r="V8489" t="s">
        <v>45432</v>
      </c>
    </row>
    <row r="8490" spans="1:22" x14ac:dyDescent="0.3">
      <c r="A8490">
        <v>17086</v>
      </c>
      <c r="B8490" t="s">
        <v>23724</v>
      </c>
      <c r="C8490" t="s">
        <v>23725</v>
      </c>
      <c r="D8490">
        <v>18</v>
      </c>
      <c r="E8490">
        <v>20</v>
      </c>
      <c r="G8490">
        <v>10</v>
      </c>
      <c r="L8490" t="s">
        <v>12086</v>
      </c>
      <c r="M8490">
        <v>63</v>
      </c>
      <c r="N8490">
        <v>2</v>
      </c>
      <c r="T8490" t="s">
        <v>45433</v>
      </c>
      <c r="U8490" t="s">
        <v>45433</v>
      </c>
      <c r="V8490" t="s">
        <v>45433</v>
      </c>
    </row>
    <row r="8491" spans="1:22" x14ac:dyDescent="0.3">
      <c r="A8491">
        <v>17087</v>
      </c>
      <c r="B8491" t="s">
        <v>23726</v>
      </c>
      <c r="C8491" t="s">
        <v>23727</v>
      </c>
      <c r="D8491">
        <v>18</v>
      </c>
      <c r="E8491">
        <v>20</v>
      </c>
      <c r="G8491">
        <v>10</v>
      </c>
      <c r="L8491" t="s">
        <v>12086</v>
      </c>
      <c r="M8491">
        <v>63</v>
      </c>
      <c r="N8491">
        <v>2</v>
      </c>
      <c r="T8491" t="s">
        <v>45434</v>
      </c>
      <c r="U8491" t="s">
        <v>45434</v>
      </c>
      <c r="V8491" t="s">
        <v>45434</v>
      </c>
    </row>
    <row r="8492" spans="1:22" x14ac:dyDescent="0.3">
      <c r="A8492">
        <v>17088</v>
      </c>
      <c r="B8492" t="s">
        <v>23728</v>
      </c>
      <c r="C8492" t="s">
        <v>23729</v>
      </c>
      <c r="D8492">
        <v>18</v>
      </c>
      <c r="E8492">
        <v>20</v>
      </c>
      <c r="G8492">
        <v>10</v>
      </c>
      <c r="L8492" t="s">
        <v>12086</v>
      </c>
      <c r="M8492">
        <v>63</v>
      </c>
      <c r="N8492">
        <v>2</v>
      </c>
      <c r="T8492" t="s">
        <v>45435</v>
      </c>
      <c r="U8492" t="s">
        <v>45435</v>
      </c>
      <c r="V8492" t="s">
        <v>45435</v>
      </c>
    </row>
    <row r="8493" spans="1:22" x14ac:dyDescent="0.3">
      <c r="A8493">
        <v>17089</v>
      </c>
      <c r="B8493" t="s">
        <v>23730</v>
      </c>
      <c r="C8493" t="s">
        <v>23731</v>
      </c>
      <c r="D8493">
        <v>18</v>
      </c>
      <c r="E8493">
        <v>20</v>
      </c>
      <c r="G8493">
        <v>10</v>
      </c>
      <c r="L8493" t="s">
        <v>12086</v>
      </c>
      <c r="M8493">
        <v>63</v>
      </c>
      <c r="N8493">
        <v>2</v>
      </c>
      <c r="T8493" t="s">
        <v>45436</v>
      </c>
      <c r="U8493" t="s">
        <v>45436</v>
      </c>
      <c r="V8493" t="s">
        <v>45436</v>
      </c>
    </row>
    <row r="8494" spans="1:22" x14ac:dyDescent="0.3">
      <c r="A8494">
        <v>17090</v>
      </c>
      <c r="B8494" t="s">
        <v>23732</v>
      </c>
      <c r="C8494" t="s">
        <v>20708</v>
      </c>
      <c r="D8494">
        <v>18</v>
      </c>
      <c r="E8494">
        <v>20</v>
      </c>
      <c r="G8494">
        <v>10</v>
      </c>
      <c r="L8494" t="s">
        <v>12086</v>
      </c>
      <c r="M8494">
        <v>63</v>
      </c>
      <c r="N8494">
        <v>2</v>
      </c>
      <c r="T8494" t="s">
        <v>45437</v>
      </c>
      <c r="U8494" t="s">
        <v>45437</v>
      </c>
      <c r="V8494" t="s">
        <v>45437</v>
      </c>
    </row>
    <row r="8495" spans="1:22" x14ac:dyDescent="0.3">
      <c r="A8495">
        <v>17091</v>
      </c>
      <c r="B8495" t="s">
        <v>23733</v>
      </c>
      <c r="C8495" t="s">
        <v>23734</v>
      </c>
      <c r="D8495">
        <v>18</v>
      </c>
      <c r="E8495">
        <v>20</v>
      </c>
      <c r="G8495">
        <v>10</v>
      </c>
      <c r="L8495" t="s">
        <v>12086</v>
      </c>
      <c r="M8495">
        <v>63</v>
      </c>
      <c r="N8495">
        <v>2</v>
      </c>
      <c r="T8495" t="s">
        <v>45438</v>
      </c>
      <c r="U8495" t="s">
        <v>45438</v>
      </c>
      <c r="V8495" t="s">
        <v>45438</v>
      </c>
    </row>
    <row r="8496" spans="1:22" x14ac:dyDescent="0.3">
      <c r="A8496">
        <v>17092</v>
      </c>
      <c r="B8496" t="s">
        <v>23735</v>
      </c>
      <c r="C8496" t="s">
        <v>23736</v>
      </c>
      <c r="D8496">
        <v>18</v>
      </c>
      <c r="E8496">
        <v>20</v>
      </c>
      <c r="G8496">
        <v>10</v>
      </c>
      <c r="L8496" t="s">
        <v>12086</v>
      </c>
      <c r="M8496">
        <v>63</v>
      </c>
      <c r="N8496">
        <v>2</v>
      </c>
      <c r="T8496" t="s">
        <v>45439</v>
      </c>
      <c r="U8496" t="s">
        <v>45439</v>
      </c>
      <c r="V8496" t="s">
        <v>45439</v>
      </c>
    </row>
    <row r="8497" spans="1:22" x14ac:dyDescent="0.3">
      <c r="A8497">
        <v>17093</v>
      </c>
      <c r="B8497" t="s">
        <v>23737</v>
      </c>
      <c r="C8497" t="s">
        <v>23738</v>
      </c>
      <c r="D8497">
        <v>18</v>
      </c>
      <c r="E8497">
        <v>20</v>
      </c>
      <c r="G8497">
        <v>10</v>
      </c>
      <c r="L8497" t="s">
        <v>12086</v>
      </c>
      <c r="M8497">
        <v>63</v>
      </c>
      <c r="N8497">
        <v>2</v>
      </c>
      <c r="T8497" t="s">
        <v>45440</v>
      </c>
      <c r="U8497" t="s">
        <v>45440</v>
      </c>
      <c r="V8497" t="s">
        <v>45440</v>
      </c>
    </row>
    <row r="8498" spans="1:22" x14ac:dyDescent="0.3">
      <c r="A8498">
        <v>17094</v>
      </c>
      <c r="B8498" t="s">
        <v>23739</v>
      </c>
      <c r="C8498" t="s">
        <v>23721</v>
      </c>
      <c r="D8498">
        <v>18</v>
      </c>
      <c r="E8498">
        <v>20</v>
      </c>
      <c r="G8498">
        <v>0</v>
      </c>
      <c r="L8498" t="s">
        <v>12086</v>
      </c>
      <c r="M8498">
        <v>63</v>
      </c>
      <c r="N8498">
        <v>2</v>
      </c>
      <c r="T8498" t="s">
        <v>12087</v>
      </c>
      <c r="U8498" t="s">
        <v>12087</v>
      </c>
      <c r="V8498" t="s">
        <v>12087</v>
      </c>
    </row>
    <row r="8499" spans="1:22" x14ac:dyDescent="0.3">
      <c r="A8499">
        <v>17095</v>
      </c>
      <c r="B8499" t="s">
        <v>23740</v>
      </c>
      <c r="C8499" t="s">
        <v>23741</v>
      </c>
      <c r="D8499">
        <v>18</v>
      </c>
      <c r="E8499">
        <v>20</v>
      </c>
      <c r="G8499">
        <v>10</v>
      </c>
      <c r="L8499" t="s">
        <v>12086</v>
      </c>
      <c r="M8499">
        <v>63</v>
      </c>
      <c r="N8499">
        <v>2</v>
      </c>
      <c r="T8499" t="s">
        <v>12087</v>
      </c>
      <c r="U8499" t="s">
        <v>12087</v>
      </c>
      <c r="V8499" t="s">
        <v>12087</v>
      </c>
    </row>
    <row r="8500" spans="1:22" x14ac:dyDescent="0.3">
      <c r="A8500">
        <v>17096</v>
      </c>
      <c r="B8500" t="s">
        <v>23742</v>
      </c>
      <c r="C8500" t="s">
        <v>23743</v>
      </c>
      <c r="D8500">
        <v>18</v>
      </c>
      <c r="E8500">
        <v>20</v>
      </c>
      <c r="G8500">
        <v>10</v>
      </c>
      <c r="L8500" t="s">
        <v>12086</v>
      </c>
      <c r="M8500">
        <v>63</v>
      </c>
      <c r="N8500">
        <v>2</v>
      </c>
      <c r="T8500" t="s">
        <v>12087</v>
      </c>
      <c r="U8500" t="s">
        <v>12087</v>
      </c>
      <c r="V8500" t="s">
        <v>12087</v>
      </c>
    </row>
    <row r="8501" spans="1:22" x14ac:dyDescent="0.3">
      <c r="A8501">
        <v>17097</v>
      </c>
      <c r="B8501" t="s">
        <v>23744</v>
      </c>
      <c r="C8501" t="s">
        <v>23744</v>
      </c>
      <c r="D8501">
        <v>18</v>
      </c>
      <c r="E8501">
        <v>20</v>
      </c>
      <c r="G8501">
        <v>10</v>
      </c>
      <c r="L8501" t="s">
        <v>12086</v>
      </c>
      <c r="M8501">
        <v>63</v>
      </c>
      <c r="N8501">
        <v>2</v>
      </c>
      <c r="T8501" t="s">
        <v>12087</v>
      </c>
      <c r="U8501" t="s">
        <v>12087</v>
      </c>
      <c r="V8501" t="s">
        <v>12087</v>
      </c>
    </row>
    <row r="8502" spans="1:22" x14ac:dyDescent="0.3">
      <c r="A8502">
        <v>17098</v>
      </c>
      <c r="B8502" t="s">
        <v>23745</v>
      </c>
      <c r="C8502" t="s">
        <v>23745</v>
      </c>
      <c r="D8502">
        <v>18</v>
      </c>
      <c r="E8502">
        <v>20</v>
      </c>
      <c r="G8502">
        <v>10</v>
      </c>
      <c r="L8502" t="s">
        <v>12086</v>
      </c>
      <c r="M8502">
        <v>63</v>
      </c>
      <c r="N8502">
        <v>2</v>
      </c>
      <c r="T8502" t="s">
        <v>12087</v>
      </c>
      <c r="U8502" t="s">
        <v>12087</v>
      </c>
      <c r="V8502" t="s">
        <v>12087</v>
      </c>
    </row>
    <row r="8503" spans="1:22" x14ac:dyDescent="0.3">
      <c r="A8503">
        <v>17099</v>
      </c>
      <c r="B8503" t="s">
        <v>23746</v>
      </c>
      <c r="C8503" t="s">
        <v>23746</v>
      </c>
      <c r="D8503">
        <v>18</v>
      </c>
      <c r="E8503">
        <v>20</v>
      </c>
      <c r="G8503">
        <v>10</v>
      </c>
      <c r="L8503" t="s">
        <v>12086</v>
      </c>
      <c r="M8503">
        <v>63</v>
      </c>
      <c r="N8503">
        <v>2</v>
      </c>
      <c r="T8503" t="s">
        <v>12087</v>
      </c>
      <c r="U8503" t="s">
        <v>12087</v>
      </c>
      <c r="V8503" t="s">
        <v>12087</v>
      </c>
    </row>
    <row r="8504" spans="1:22" x14ac:dyDescent="0.3">
      <c r="A8504">
        <v>17100</v>
      </c>
      <c r="B8504" t="s">
        <v>23747</v>
      </c>
      <c r="C8504" t="s">
        <v>23747</v>
      </c>
      <c r="D8504">
        <v>18</v>
      </c>
      <c r="E8504">
        <v>20</v>
      </c>
      <c r="G8504">
        <v>10</v>
      </c>
      <c r="L8504" t="s">
        <v>12086</v>
      </c>
      <c r="M8504">
        <v>63</v>
      </c>
      <c r="N8504">
        <v>2</v>
      </c>
      <c r="T8504" t="s">
        <v>12087</v>
      </c>
      <c r="U8504" t="s">
        <v>12087</v>
      </c>
      <c r="V8504" t="s">
        <v>12087</v>
      </c>
    </row>
    <row r="8505" spans="1:22" x14ac:dyDescent="0.3">
      <c r="A8505">
        <v>17101</v>
      </c>
      <c r="B8505" t="s">
        <v>23748</v>
      </c>
      <c r="C8505" t="s">
        <v>23748</v>
      </c>
      <c r="D8505">
        <v>18</v>
      </c>
      <c r="E8505">
        <v>20</v>
      </c>
      <c r="G8505">
        <v>10</v>
      </c>
      <c r="L8505" t="s">
        <v>12086</v>
      </c>
      <c r="M8505">
        <v>63</v>
      </c>
      <c r="N8505">
        <v>2</v>
      </c>
      <c r="T8505" t="s">
        <v>12087</v>
      </c>
      <c r="U8505" t="s">
        <v>12087</v>
      </c>
      <c r="V8505" t="s">
        <v>12087</v>
      </c>
    </row>
    <row r="8506" spans="1:22" x14ac:dyDescent="0.3">
      <c r="A8506">
        <v>17102</v>
      </c>
      <c r="B8506" t="s">
        <v>23749</v>
      </c>
      <c r="C8506" t="s">
        <v>23749</v>
      </c>
      <c r="D8506">
        <v>18</v>
      </c>
      <c r="E8506">
        <v>20</v>
      </c>
      <c r="G8506">
        <v>10</v>
      </c>
      <c r="L8506" t="s">
        <v>12086</v>
      </c>
      <c r="M8506">
        <v>63</v>
      </c>
      <c r="N8506">
        <v>2</v>
      </c>
      <c r="T8506" t="s">
        <v>12087</v>
      </c>
      <c r="U8506" t="s">
        <v>12087</v>
      </c>
      <c r="V8506" t="s">
        <v>12087</v>
      </c>
    </row>
    <row r="8507" spans="1:22" x14ac:dyDescent="0.3">
      <c r="A8507">
        <v>17103</v>
      </c>
      <c r="B8507" t="s">
        <v>23750</v>
      </c>
      <c r="C8507" t="s">
        <v>23750</v>
      </c>
      <c r="D8507">
        <v>18</v>
      </c>
      <c r="E8507">
        <v>20</v>
      </c>
      <c r="G8507">
        <v>10</v>
      </c>
      <c r="L8507" t="s">
        <v>12086</v>
      </c>
      <c r="M8507">
        <v>63</v>
      </c>
      <c r="N8507">
        <v>2</v>
      </c>
      <c r="T8507" t="s">
        <v>12087</v>
      </c>
      <c r="U8507" t="s">
        <v>12087</v>
      </c>
      <c r="V8507" t="s">
        <v>12087</v>
      </c>
    </row>
    <row r="8508" spans="1:22" x14ac:dyDescent="0.3">
      <c r="A8508">
        <v>17104</v>
      </c>
      <c r="B8508" t="s">
        <v>23751</v>
      </c>
      <c r="C8508" t="s">
        <v>23752</v>
      </c>
      <c r="D8508">
        <v>18</v>
      </c>
      <c r="E8508">
        <v>20</v>
      </c>
      <c r="G8508">
        <v>10</v>
      </c>
      <c r="L8508" t="s">
        <v>12086</v>
      </c>
      <c r="M8508">
        <v>63</v>
      </c>
      <c r="N8508">
        <v>2</v>
      </c>
      <c r="T8508" t="s">
        <v>45441</v>
      </c>
      <c r="U8508" t="s">
        <v>45441</v>
      </c>
      <c r="V8508" t="s">
        <v>45441</v>
      </c>
    </row>
    <row r="8509" spans="1:22" x14ac:dyDescent="0.3">
      <c r="A8509">
        <v>17105</v>
      </c>
      <c r="B8509" t="s">
        <v>23753</v>
      </c>
      <c r="C8509" t="s">
        <v>23754</v>
      </c>
      <c r="D8509">
        <v>18</v>
      </c>
      <c r="E8509">
        <v>20</v>
      </c>
      <c r="G8509">
        <v>10</v>
      </c>
      <c r="L8509" t="s">
        <v>12086</v>
      </c>
      <c r="M8509">
        <v>63</v>
      </c>
      <c r="N8509">
        <v>2</v>
      </c>
      <c r="T8509" t="s">
        <v>45442</v>
      </c>
      <c r="U8509" t="s">
        <v>45442</v>
      </c>
      <c r="V8509" t="s">
        <v>45442</v>
      </c>
    </row>
    <row r="8510" spans="1:22" x14ac:dyDescent="0.3">
      <c r="A8510">
        <v>17106</v>
      </c>
      <c r="B8510" t="s">
        <v>23755</v>
      </c>
      <c r="C8510" t="s">
        <v>23756</v>
      </c>
      <c r="D8510">
        <v>18</v>
      </c>
      <c r="E8510">
        <v>20</v>
      </c>
      <c r="G8510">
        <v>10</v>
      </c>
      <c r="L8510" t="s">
        <v>12086</v>
      </c>
      <c r="M8510">
        <v>63</v>
      </c>
      <c r="N8510">
        <v>2</v>
      </c>
      <c r="T8510" t="s">
        <v>44681</v>
      </c>
      <c r="U8510" t="s">
        <v>44681</v>
      </c>
      <c r="V8510" t="s">
        <v>44681</v>
      </c>
    </row>
    <row r="8511" spans="1:22" x14ac:dyDescent="0.3">
      <c r="A8511">
        <v>17107</v>
      </c>
      <c r="B8511" t="s">
        <v>23757</v>
      </c>
      <c r="C8511" t="s">
        <v>23758</v>
      </c>
      <c r="D8511">
        <v>18</v>
      </c>
      <c r="E8511">
        <v>20</v>
      </c>
      <c r="G8511">
        <v>10</v>
      </c>
      <c r="L8511" t="s">
        <v>12086</v>
      </c>
      <c r="M8511">
        <v>63</v>
      </c>
      <c r="N8511">
        <v>2</v>
      </c>
      <c r="T8511" t="s">
        <v>23759</v>
      </c>
      <c r="U8511" t="s">
        <v>23759</v>
      </c>
      <c r="V8511" t="s">
        <v>23759</v>
      </c>
    </row>
    <row r="8512" spans="1:22" x14ac:dyDescent="0.3">
      <c r="A8512">
        <v>17108</v>
      </c>
      <c r="B8512" t="s">
        <v>23760</v>
      </c>
      <c r="C8512" t="s">
        <v>23761</v>
      </c>
      <c r="D8512">
        <v>18</v>
      </c>
      <c r="E8512">
        <v>20</v>
      </c>
      <c r="G8512">
        <v>10</v>
      </c>
      <c r="L8512" t="s">
        <v>12086</v>
      </c>
      <c r="M8512">
        <v>63</v>
      </c>
      <c r="N8512">
        <v>2</v>
      </c>
      <c r="T8512" t="s">
        <v>23762</v>
      </c>
      <c r="U8512" t="s">
        <v>23762</v>
      </c>
      <c r="V8512" t="s">
        <v>23762</v>
      </c>
    </row>
    <row r="8513" spans="1:22" x14ac:dyDescent="0.3">
      <c r="A8513">
        <v>17109</v>
      </c>
      <c r="B8513" t="s">
        <v>23763</v>
      </c>
      <c r="C8513" t="s">
        <v>23764</v>
      </c>
      <c r="D8513">
        <v>2</v>
      </c>
      <c r="E8513">
        <v>20</v>
      </c>
      <c r="G8513">
        <v>10</v>
      </c>
      <c r="L8513" t="s">
        <v>12086</v>
      </c>
      <c r="M8513">
        <v>63</v>
      </c>
      <c r="N8513">
        <v>2</v>
      </c>
      <c r="T8513" t="s">
        <v>12087</v>
      </c>
      <c r="U8513" t="s">
        <v>12087</v>
      </c>
      <c r="V8513" t="s">
        <v>12087</v>
      </c>
    </row>
    <row r="8514" spans="1:22" x14ac:dyDescent="0.3">
      <c r="A8514">
        <v>17110</v>
      </c>
      <c r="B8514" t="s">
        <v>23765</v>
      </c>
      <c r="C8514" t="s">
        <v>23766</v>
      </c>
      <c r="D8514">
        <v>2</v>
      </c>
      <c r="E8514">
        <v>20</v>
      </c>
      <c r="G8514">
        <v>10</v>
      </c>
      <c r="L8514" t="s">
        <v>12086</v>
      </c>
      <c r="M8514">
        <v>63</v>
      </c>
      <c r="N8514">
        <v>2</v>
      </c>
      <c r="T8514" t="s">
        <v>12087</v>
      </c>
      <c r="U8514" t="s">
        <v>12087</v>
      </c>
      <c r="V8514" t="s">
        <v>12087</v>
      </c>
    </row>
    <row r="8515" spans="1:22" x14ac:dyDescent="0.3">
      <c r="A8515">
        <v>17113</v>
      </c>
      <c r="B8515" t="s">
        <v>23767</v>
      </c>
      <c r="C8515" t="s">
        <v>23768</v>
      </c>
      <c r="D8515">
        <v>2</v>
      </c>
      <c r="E8515">
        <v>20</v>
      </c>
      <c r="G8515">
        <v>10</v>
      </c>
      <c r="L8515" t="s">
        <v>12086</v>
      </c>
      <c r="M8515">
        <v>63</v>
      </c>
      <c r="N8515">
        <v>2</v>
      </c>
      <c r="T8515" t="s">
        <v>12087</v>
      </c>
      <c r="U8515" t="s">
        <v>12087</v>
      </c>
      <c r="V8515" t="s">
        <v>12087</v>
      </c>
    </row>
    <row r="8516" spans="1:22" x14ac:dyDescent="0.3">
      <c r="A8516">
        <v>17114</v>
      </c>
      <c r="B8516" t="s">
        <v>23769</v>
      </c>
      <c r="C8516" t="s">
        <v>23770</v>
      </c>
      <c r="D8516">
        <v>18</v>
      </c>
      <c r="E8516">
        <v>20</v>
      </c>
      <c r="G8516">
        <v>10</v>
      </c>
      <c r="L8516" t="s">
        <v>12086</v>
      </c>
      <c r="M8516">
        <v>63</v>
      </c>
      <c r="N8516">
        <v>2</v>
      </c>
      <c r="T8516" t="s">
        <v>45443</v>
      </c>
      <c r="U8516" t="s">
        <v>45443</v>
      </c>
      <c r="V8516" t="s">
        <v>45443</v>
      </c>
    </row>
    <row r="8517" spans="1:22" x14ac:dyDescent="0.3">
      <c r="A8517">
        <v>17115</v>
      </c>
      <c r="B8517" t="s">
        <v>23771</v>
      </c>
      <c r="C8517" t="s">
        <v>23772</v>
      </c>
      <c r="D8517">
        <v>18</v>
      </c>
      <c r="E8517">
        <v>20</v>
      </c>
      <c r="G8517">
        <v>10</v>
      </c>
      <c r="L8517" t="s">
        <v>12086</v>
      </c>
      <c r="M8517">
        <v>63</v>
      </c>
      <c r="N8517">
        <v>2</v>
      </c>
      <c r="T8517" t="s">
        <v>45444</v>
      </c>
      <c r="U8517" t="s">
        <v>45444</v>
      </c>
      <c r="V8517" t="s">
        <v>45444</v>
      </c>
    </row>
    <row r="8518" spans="1:22" x14ac:dyDescent="0.3">
      <c r="A8518">
        <v>17116</v>
      </c>
      <c r="B8518" t="s">
        <v>23773</v>
      </c>
      <c r="C8518" t="s">
        <v>23774</v>
      </c>
      <c r="D8518">
        <v>18</v>
      </c>
      <c r="E8518">
        <v>20</v>
      </c>
      <c r="G8518">
        <v>10</v>
      </c>
      <c r="L8518" t="s">
        <v>12086</v>
      </c>
      <c r="M8518">
        <v>63</v>
      </c>
      <c r="N8518">
        <v>2</v>
      </c>
      <c r="T8518" t="s">
        <v>45445</v>
      </c>
      <c r="U8518" t="s">
        <v>45445</v>
      </c>
      <c r="V8518" t="s">
        <v>45445</v>
      </c>
    </row>
    <row r="8519" spans="1:22" x14ac:dyDescent="0.3">
      <c r="A8519">
        <v>17117</v>
      </c>
      <c r="B8519" t="s">
        <v>23775</v>
      </c>
      <c r="C8519" t="s">
        <v>23653</v>
      </c>
      <c r="D8519">
        <v>2</v>
      </c>
      <c r="E8519">
        <v>20</v>
      </c>
      <c r="G8519">
        <v>10</v>
      </c>
      <c r="L8519" t="s">
        <v>12086</v>
      </c>
      <c r="M8519">
        <v>63</v>
      </c>
      <c r="N8519">
        <v>2</v>
      </c>
      <c r="T8519" t="s">
        <v>12087</v>
      </c>
      <c r="U8519" t="s">
        <v>12087</v>
      </c>
      <c r="V8519" t="s">
        <v>12087</v>
      </c>
    </row>
    <row r="8520" spans="1:22" x14ac:dyDescent="0.3">
      <c r="A8520">
        <v>17118</v>
      </c>
      <c r="B8520" t="s">
        <v>23776</v>
      </c>
      <c r="C8520" t="s">
        <v>23777</v>
      </c>
      <c r="D8520">
        <v>18</v>
      </c>
      <c r="E8520">
        <v>20</v>
      </c>
      <c r="G8520">
        <v>0</v>
      </c>
      <c r="L8520" t="s">
        <v>12086</v>
      </c>
      <c r="M8520">
        <v>63</v>
      </c>
      <c r="N8520">
        <v>2</v>
      </c>
      <c r="T8520" t="s">
        <v>45446</v>
      </c>
      <c r="U8520" t="s">
        <v>45446</v>
      </c>
      <c r="V8520" t="s">
        <v>45446</v>
      </c>
    </row>
    <row r="8521" spans="1:22" x14ac:dyDescent="0.3">
      <c r="A8521">
        <v>17120</v>
      </c>
      <c r="B8521" t="s">
        <v>23778</v>
      </c>
      <c r="C8521" t="s">
        <v>23779</v>
      </c>
      <c r="D8521">
        <v>2</v>
      </c>
      <c r="E8521">
        <v>20</v>
      </c>
      <c r="G8521">
        <v>10</v>
      </c>
      <c r="L8521" t="s">
        <v>12086</v>
      </c>
      <c r="M8521">
        <v>63</v>
      </c>
      <c r="N8521">
        <v>2</v>
      </c>
      <c r="T8521" t="s">
        <v>12087</v>
      </c>
      <c r="U8521" t="s">
        <v>12087</v>
      </c>
      <c r="V8521" t="s">
        <v>12087</v>
      </c>
    </row>
    <row r="8522" spans="1:22" x14ac:dyDescent="0.3">
      <c r="A8522">
        <v>17121</v>
      </c>
      <c r="B8522" t="s">
        <v>23780</v>
      </c>
      <c r="C8522" t="s">
        <v>23781</v>
      </c>
      <c r="D8522">
        <v>2</v>
      </c>
      <c r="E8522">
        <v>20</v>
      </c>
      <c r="G8522">
        <v>10</v>
      </c>
      <c r="L8522" t="s">
        <v>12086</v>
      </c>
      <c r="M8522">
        <v>63</v>
      </c>
      <c r="N8522">
        <v>2</v>
      </c>
      <c r="T8522" t="s">
        <v>12087</v>
      </c>
      <c r="U8522" t="s">
        <v>12087</v>
      </c>
      <c r="V8522" t="s">
        <v>12087</v>
      </c>
    </row>
    <row r="8523" spans="1:22" x14ac:dyDescent="0.3">
      <c r="A8523">
        <v>17122</v>
      </c>
      <c r="B8523" t="s">
        <v>23782</v>
      </c>
      <c r="C8523" t="s">
        <v>23783</v>
      </c>
      <c r="D8523">
        <v>18</v>
      </c>
      <c r="E8523">
        <v>20</v>
      </c>
      <c r="G8523">
        <v>10</v>
      </c>
      <c r="L8523" t="s">
        <v>12086</v>
      </c>
      <c r="M8523">
        <v>63</v>
      </c>
      <c r="N8523">
        <v>2</v>
      </c>
      <c r="T8523" t="s">
        <v>45447</v>
      </c>
      <c r="U8523" t="s">
        <v>45447</v>
      </c>
      <c r="V8523" t="s">
        <v>45447</v>
      </c>
    </row>
    <row r="8524" spans="1:22" x14ac:dyDescent="0.3">
      <c r="A8524">
        <v>17123</v>
      </c>
      <c r="B8524" t="s">
        <v>23784</v>
      </c>
      <c r="C8524" t="s">
        <v>23785</v>
      </c>
      <c r="D8524">
        <v>18</v>
      </c>
      <c r="E8524">
        <v>20</v>
      </c>
      <c r="G8524">
        <v>10</v>
      </c>
      <c r="L8524" t="s">
        <v>12086</v>
      </c>
      <c r="M8524">
        <v>63</v>
      </c>
      <c r="N8524">
        <v>2</v>
      </c>
      <c r="T8524" t="s">
        <v>45448</v>
      </c>
      <c r="U8524" t="s">
        <v>45448</v>
      </c>
      <c r="V8524" t="s">
        <v>45448</v>
      </c>
    </row>
    <row r="8525" spans="1:22" x14ac:dyDescent="0.3">
      <c r="A8525">
        <v>17124</v>
      </c>
      <c r="B8525" t="s">
        <v>23786</v>
      </c>
      <c r="C8525" t="s">
        <v>23787</v>
      </c>
      <c r="D8525">
        <v>18</v>
      </c>
      <c r="E8525">
        <v>20</v>
      </c>
      <c r="G8525">
        <v>10</v>
      </c>
      <c r="L8525" t="s">
        <v>12086</v>
      </c>
      <c r="M8525">
        <v>63</v>
      </c>
      <c r="N8525">
        <v>2</v>
      </c>
      <c r="T8525" t="s">
        <v>45449</v>
      </c>
      <c r="U8525" t="s">
        <v>45449</v>
      </c>
      <c r="V8525" t="s">
        <v>45449</v>
      </c>
    </row>
    <row r="8526" spans="1:22" x14ac:dyDescent="0.3">
      <c r="A8526">
        <v>17125</v>
      </c>
      <c r="B8526" t="s">
        <v>23788</v>
      </c>
      <c r="C8526" t="s">
        <v>23789</v>
      </c>
      <c r="D8526">
        <v>18</v>
      </c>
      <c r="E8526">
        <v>20</v>
      </c>
      <c r="G8526">
        <v>10</v>
      </c>
      <c r="L8526" t="s">
        <v>12086</v>
      </c>
      <c r="M8526">
        <v>63</v>
      </c>
      <c r="N8526">
        <v>2</v>
      </c>
      <c r="T8526" t="s">
        <v>45450</v>
      </c>
      <c r="U8526" t="s">
        <v>45450</v>
      </c>
      <c r="V8526" t="s">
        <v>45450</v>
      </c>
    </row>
    <row r="8527" spans="1:22" x14ac:dyDescent="0.3">
      <c r="A8527">
        <v>17126</v>
      </c>
      <c r="B8527" t="s">
        <v>23790</v>
      </c>
      <c r="C8527" t="s">
        <v>23777</v>
      </c>
      <c r="D8527">
        <v>18</v>
      </c>
      <c r="E8527">
        <v>20</v>
      </c>
      <c r="G8527">
        <v>0</v>
      </c>
      <c r="L8527" t="s">
        <v>12086</v>
      </c>
      <c r="M8527">
        <v>63</v>
      </c>
      <c r="N8527">
        <v>2</v>
      </c>
      <c r="S8527">
        <v>0</v>
      </c>
      <c r="T8527" t="s">
        <v>45451</v>
      </c>
      <c r="U8527" t="s">
        <v>45451</v>
      </c>
      <c r="V8527" t="s">
        <v>45451</v>
      </c>
    </row>
    <row r="8528" spans="1:22" x14ac:dyDescent="0.3">
      <c r="A8528">
        <v>17127</v>
      </c>
      <c r="B8528" t="s">
        <v>23791</v>
      </c>
      <c r="C8528" t="s">
        <v>23792</v>
      </c>
      <c r="D8528">
        <v>2</v>
      </c>
      <c r="E8528">
        <v>20</v>
      </c>
      <c r="G8528">
        <v>10</v>
      </c>
      <c r="L8528" t="s">
        <v>12086</v>
      </c>
      <c r="M8528">
        <v>63</v>
      </c>
      <c r="N8528">
        <v>2</v>
      </c>
      <c r="T8528" t="s">
        <v>12087</v>
      </c>
      <c r="U8528" t="s">
        <v>12087</v>
      </c>
      <c r="V8528" t="s">
        <v>12087</v>
      </c>
    </row>
    <row r="8529" spans="1:22" x14ac:dyDescent="0.3">
      <c r="A8529">
        <v>17134</v>
      </c>
      <c r="B8529" t="s">
        <v>23793</v>
      </c>
      <c r="C8529" t="s">
        <v>23794</v>
      </c>
      <c r="D8529">
        <v>2</v>
      </c>
      <c r="E8529">
        <v>20</v>
      </c>
      <c r="G8529">
        <v>10</v>
      </c>
      <c r="L8529" t="s">
        <v>12086</v>
      </c>
      <c r="M8529">
        <v>63</v>
      </c>
      <c r="N8529">
        <v>2</v>
      </c>
      <c r="T8529" t="s">
        <v>12087</v>
      </c>
      <c r="U8529" t="s">
        <v>12087</v>
      </c>
      <c r="V8529" t="s">
        <v>12087</v>
      </c>
    </row>
    <row r="8530" spans="1:22" x14ac:dyDescent="0.3">
      <c r="A8530">
        <v>17138</v>
      </c>
      <c r="B8530" t="s">
        <v>23795</v>
      </c>
      <c r="C8530" t="s">
        <v>23796</v>
      </c>
      <c r="D8530">
        <v>2</v>
      </c>
      <c r="E8530">
        <v>20</v>
      </c>
      <c r="G8530">
        <v>10</v>
      </c>
      <c r="L8530" t="s">
        <v>12086</v>
      </c>
      <c r="M8530">
        <v>63</v>
      </c>
      <c r="N8530">
        <v>2</v>
      </c>
      <c r="T8530" t="s">
        <v>23797</v>
      </c>
      <c r="U8530" t="s">
        <v>23797</v>
      </c>
      <c r="V8530" t="s">
        <v>23797</v>
      </c>
    </row>
    <row r="8531" spans="1:22" x14ac:dyDescent="0.3">
      <c r="A8531">
        <v>17139</v>
      </c>
      <c r="B8531" t="s">
        <v>23798</v>
      </c>
      <c r="C8531" t="s">
        <v>23799</v>
      </c>
      <c r="D8531">
        <v>2</v>
      </c>
      <c r="E8531">
        <v>20</v>
      </c>
      <c r="G8531">
        <v>10</v>
      </c>
      <c r="L8531" t="s">
        <v>12086</v>
      </c>
      <c r="M8531">
        <v>63</v>
      </c>
      <c r="N8531">
        <v>2</v>
      </c>
      <c r="T8531" t="s">
        <v>23800</v>
      </c>
      <c r="U8531" t="s">
        <v>23800</v>
      </c>
      <c r="V8531" t="s">
        <v>23800</v>
      </c>
    </row>
    <row r="8532" spans="1:22" x14ac:dyDescent="0.3">
      <c r="A8532">
        <v>17140</v>
      </c>
      <c r="B8532" t="s">
        <v>23801</v>
      </c>
      <c r="C8532" t="s">
        <v>23332</v>
      </c>
      <c r="D8532">
        <v>2</v>
      </c>
      <c r="E8532">
        <v>20</v>
      </c>
      <c r="G8532">
        <v>10</v>
      </c>
      <c r="L8532" t="s">
        <v>12086</v>
      </c>
      <c r="M8532">
        <v>63</v>
      </c>
      <c r="N8532">
        <v>2</v>
      </c>
      <c r="T8532" t="s">
        <v>23802</v>
      </c>
      <c r="U8532" t="s">
        <v>23802</v>
      </c>
      <c r="V8532" t="s">
        <v>23802</v>
      </c>
    </row>
    <row r="8533" spans="1:22" x14ac:dyDescent="0.3">
      <c r="A8533">
        <v>17141</v>
      </c>
      <c r="B8533" t="s">
        <v>23803</v>
      </c>
      <c r="C8533" t="s">
        <v>23804</v>
      </c>
      <c r="D8533">
        <v>2</v>
      </c>
      <c r="E8533">
        <v>20</v>
      </c>
      <c r="G8533">
        <v>10</v>
      </c>
      <c r="L8533" t="s">
        <v>12086</v>
      </c>
      <c r="M8533">
        <v>63</v>
      </c>
      <c r="N8533">
        <v>2</v>
      </c>
      <c r="T8533" t="s">
        <v>23805</v>
      </c>
      <c r="U8533" t="s">
        <v>23805</v>
      </c>
      <c r="V8533" t="s">
        <v>23805</v>
      </c>
    </row>
    <row r="8534" spans="1:22" x14ac:dyDescent="0.3">
      <c r="A8534">
        <v>17143</v>
      </c>
      <c r="B8534" t="s">
        <v>23806</v>
      </c>
      <c r="C8534" t="s">
        <v>23807</v>
      </c>
      <c r="D8534">
        <v>2</v>
      </c>
      <c r="E8534">
        <v>20</v>
      </c>
      <c r="G8534">
        <v>10</v>
      </c>
      <c r="L8534" t="s">
        <v>12086</v>
      </c>
      <c r="M8534">
        <v>63</v>
      </c>
      <c r="N8534">
        <v>2</v>
      </c>
      <c r="T8534" t="s">
        <v>23808</v>
      </c>
      <c r="U8534" t="s">
        <v>23808</v>
      </c>
      <c r="V8534" t="s">
        <v>23808</v>
      </c>
    </row>
    <row r="8535" spans="1:22" x14ac:dyDescent="0.3">
      <c r="A8535">
        <v>17146</v>
      </c>
      <c r="B8535" t="s">
        <v>23809</v>
      </c>
      <c r="C8535" t="s">
        <v>23810</v>
      </c>
      <c r="D8535">
        <v>18</v>
      </c>
      <c r="E8535">
        <v>20</v>
      </c>
      <c r="G8535">
        <v>10</v>
      </c>
      <c r="L8535" t="s">
        <v>12086</v>
      </c>
      <c r="M8535">
        <v>63</v>
      </c>
      <c r="N8535">
        <v>2</v>
      </c>
      <c r="T8535" t="s">
        <v>45452</v>
      </c>
      <c r="U8535" t="s">
        <v>45452</v>
      </c>
      <c r="V8535" t="s">
        <v>45452</v>
      </c>
    </row>
    <row r="8536" spans="1:22" x14ac:dyDescent="0.3">
      <c r="A8536">
        <v>17147</v>
      </c>
      <c r="B8536" t="s">
        <v>23811</v>
      </c>
      <c r="C8536" t="s">
        <v>23812</v>
      </c>
      <c r="D8536">
        <v>18</v>
      </c>
      <c r="E8536">
        <v>20</v>
      </c>
      <c r="G8536">
        <v>10</v>
      </c>
      <c r="L8536" t="s">
        <v>12086</v>
      </c>
      <c r="M8536">
        <v>63</v>
      </c>
      <c r="N8536">
        <v>2</v>
      </c>
      <c r="T8536" t="s">
        <v>45453</v>
      </c>
      <c r="U8536" t="s">
        <v>45453</v>
      </c>
      <c r="V8536" t="s">
        <v>45453</v>
      </c>
    </row>
    <row r="8537" spans="1:22" x14ac:dyDescent="0.3">
      <c r="A8537">
        <v>17152</v>
      </c>
      <c r="B8537" t="s">
        <v>23813</v>
      </c>
      <c r="C8537" t="s">
        <v>23814</v>
      </c>
      <c r="D8537">
        <v>18</v>
      </c>
      <c r="E8537">
        <v>20</v>
      </c>
      <c r="G8537">
        <v>10</v>
      </c>
      <c r="L8537" t="s">
        <v>12086</v>
      </c>
      <c r="M8537">
        <v>63</v>
      </c>
      <c r="N8537">
        <v>2</v>
      </c>
      <c r="T8537" t="s">
        <v>45454</v>
      </c>
      <c r="U8537" t="s">
        <v>45454</v>
      </c>
      <c r="V8537" t="s">
        <v>45454</v>
      </c>
    </row>
    <row r="8538" spans="1:22" x14ac:dyDescent="0.3">
      <c r="A8538">
        <v>17155</v>
      </c>
      <c r="B8538" t="s">
        <v>23815</v>
      </c>
      <c r="C8538" t="s">
        <v>23816</v>
      </c>
      <c r="D8538">
        <v>2</v>
      </c>
      <c r="E8538">
        <v>0</v>
      </c>
      <c r="G8538">
        <v>0</v>
      </c>
      <c r="L8538" t="s">
        <v>12086</v>
      </c>
      <c r="M8538">
        <v>63</v>
      </c>
      <c r="N8538">
        <v>2</v>
      </c>
      <c r="T8538" t="s">
        <v>45455</v>
      </c>
      <c r="U8538" t="s">
        <v>45455</v>
      </c>
      <c r="V8538" t="s">
        <v>45455</v>
      </c>
    </row>
    <row r="8539" spans="1:22" x14ac:dyDescent="0.3">
      <c r="A8539">
        <v>17156</v>
      </c>
      <c r="B8539" t="s">
        <v>23817</v>
      </c>
      <c r="C8539" t="s">
        <v>23818</v>
      </c>
      <c r="D8539">
        <v>2</v>
      </c>
      <c r="E8539">
        <v>20</v>
      </c>
      <c r="G8539">
        <v>0</v>
      </c>
      <c r="L8539" t="s">
        <v>12086</v>
      </c>
      <c r="M8539">
        <v>63</v>
      </c>
      <c r="N8539">
        <v>2</v>
      </c>
      <c r="T8539" t="s">
        <v>23819</v>
      </c>
      <c r="U8539" t="s">
        <v>23819</v>
      </c>
      <c r="V8539" t="s">
        <v>23819</v>
      </c>
    </row>
    <row r="8540" spans="1:22" x14ac:dyDescent="0.3">
      <c r="A8540">
        <v>17157</v>
      </c>
      <c r="B8540" t="s">
        <v>23820</v>
      </c>
      <c r="C8540" t="s">
        <v>23821</v>
      </c>
      <c r="D8540">
        <v>18</v>
      </c>
      <c r="E8540">
        <v>20</v>
      </c>
      <c r="G8540">
        <v>10</v>
      </c>
      <c r="L8540" t="s">
        <v>12086</v>
      </c>
      <c r="M8540">
        <v>63</v>
      </c>
      <c r="N8540">
        <v>2</v>
      </c>
      <c r="T8540" t="s">
        <v>45456</v>
      </c>
      <c r="U8540" t="s">
        <v>45456</v>
      </c>
      <c r="V8540" t="s">
        <v>45456</v>
      </c>
    </row>
    <row r="8541" spans="1:22" x14ac:dyDescent="0.3">
      <c r="A8541">
        <v>17158</v>
      </c>
      <c r="B8541" t="s">
        <v>23822</v>
      </c>
      <c r="C8541" t="s">
        <v>23823</v>
      </c>
      <c r="D8541">
        <v>18</v>
      </c>
      <c r="E8541">
        <v>20</v>
      </c>
      <c r="G8541">
        <v>10</v>
      </c>
      <c r="L8541" t="s">
        <v>12086</v>
      </c>
      <c r="M8541">
        <v>63</v>
      </c>
      <c r="N8541">
        <v>2</v>
      </c>
      <c r="T8541" t="s">
        <v>45457</v>
      </c>
      <c r="U8541" t="s">
        <v>45457</v>
      </c>
      <c r="V8541" t="s">
        <v>45457</v>
      </c>
    </row>
    <row r="8542" spans="1:22" x14ac:dyDescent="0.3">
      <c r="A8542">
        <v>17159</v>
      </c>
      <c r="B8542" t="s">
        <v>23824</v>
      </c>
      <c r="C8542" t="s">
        <v>23825</v>
      </c>
      <c r="D8542">
        <v>18</v>
      </c>
      <c r="E8542">
        <v>20</v>
      </c>
      <c r="G8542">
        <v>10</v>
      </c>
      <c r="L8542" t="s">
        <v>12086</v>
      </c>
      <c r="M8542">
        <v>63</v>
      </c>
      <c r="N8542">
        <v>2</v>
      </c>
      <c r="T8542" t="s">
        <v>12087</v>
      </c>
      <c r="U8542" t="s">
        <v>12087</v>
      </c>
      <c r="V8542" t="s">
        <v>12087</v>
      </c>
    </row>
    <row r="8543" spans="1:22" x14ac:dyDescent="0.3">
      <c r="A8543">
        <v>17160</v>
      </c>
      <c r="B8543" t="s">
        <v>23826</v>
      </c>
      <c r="C8543" t="s">
        <v>23827</v>
      </c>
      <c r="D8543">
        <v>18</v>
      </c>
      <c r="E8543">
        <v>20</v>
      </c>
      <c r="G8543">
        <v>10</v>
      </c>
      <c r="L8543" t="s">
        <v>12086</v>
      </c>
      <c r="M8543">
        <v>63</v>
      </c>
      <c r="N8543">
        <v>2</v>
      </c>
      <c r="T8543" t="s">
        <v>12087</v>
      </c>
      <c r="U8543" t="s">
        <v>12087</v>
      </c>
      <c r="V8543" t="s">
        <v>12087</v>
      </c>
    </row>
    <row r="8544" spans="1:22" x14ac:dyDescent="0.3">
      <c r="A8544">
        <v>17162</v>
      </c>
      <c r="B8544" t="s">
        <v>23828</v>
      </c>
      <c r="C8544" t="s">
        <v>23829</v>
      </c>
      <c r="D8544">
        <v>2</v>
      </c>
      <c r="E8544">
        <v>20</v>
      </c>
      <c r="G8544">
        <v>10</v>
      </c>
      <c r="L8544" t="s">
        <v>12086</v>
      </c>
      <c r="M8544">
        <v>63</v>
      </c>
      <c r="N8544">
        <v>2</v>
      </c>
      <c r="T8544" t="s">
        <v>12087</v>
      </c>
      <c r="U8544" t="s">
        <v>12087</v>
      </c>
      <c r="V8544" t="s">
        <v>12087</v>
      </c>
    </row>
    <row r="8545" spans="1:22" x14ac:dyDescent="0.3">
      <c r="A8545">
        <v>17165</v>
      </c>
      <c r="B8545" t="s">
        <v>23830</v>
      </c>
      <c r="C8545" t="s">
        <v>23831</v>
      </c>
      <c r="D8545">
        <v>2</v>
      </c>
      <c r="E8545">
        <v>20</v>
      </c>
      <c r="G8545">
        <v>10</v>
      </c>
      <c r="L8545" t="s">
        <v>12086</v>
      </c>
      <c r="M8545">
        <v>63</v>
      </c>
      <c r="N8545">
        <v>2</v>
      </c>
      <c r="T8545" t="s">
        <v>45458</v>
      </c>
      <c r="U8545" t="s">
        <v>45458</v>
      </c>
      <c r="V8545" t="s">
        <v>45458</v>
      </c>
    </row>
    <row r="8546" spans="1:22" x14ac:dyDescent="0.3">
      <c r="A8546">
        <v>17176</v>
      </c>
      <c r="B8546" t="s">
        <v>23832</v>
      </c>
      <c r="C8546" t="s">
        <v>23833</v>
      </c>
      <c r="D8546">
        <v>18</v>
      </c>
      <c r="E8546">
        <v>20</v>
      </c>
      <c r="G8546">
        <v>0</v>
      </c>
      <c r="L8546" t="s">
        <v>12086</v>
      </c>
      <c r="M8546">
        <v>63</v>
      </c>
      <c r="N8546">
        <v>2</v>
      </c>
      <c r="S8546">
        <v>0</v>
      </c>
      <c r="T8546" t="s">
        <v>12087</v>
      </c>
      <c r="U8546" t="s">
        <v>12087</v>
      </c>
      <c r="V8546" t="s">
        <v>12087</v>
      </c>
    </row>
    <row r="8547" spans="1:22" x14ac:dyDescent="0.3">
      <c r="A8547">
        <v>17181</v>
      </c>
      <c r="B8547" t="s">
        <v>23834</v>
      </c>
      <c r="C8547" t="s">
        <v>23835</v>
      </c>
      <c r="D8547">
        <v>2</v>
      </c>
      <c r="E8547">
        <v>20</v>
      </c>
      <c r="G8547">
        <v>10</v>
      </c>
      <c r="L8547" t="s">
        <v>12086</v>
      </c>
      <c r="M8547">
        <v>63</v>
      </c>
      <c r="N8547">
        <v>2</v>
      </c>
      <c r="T8547" t="s">
        <v>12087</v>
      </c>
      <c r="U8547" t="s">
        <v>12087</v>
      </c>
      <c r="V8547" t="s">
        <v>12087</v>
      </c>
    </row>
    <row r="8548" spans="1:22" x14ac:dyDescent="0.3">
      <c r="A8548">
        <v>17184</v>
      </c>
      <c r="B8548" t="s">
        <v>23836</v>
      </c>
      <c r="C8548" t="s">
        <v>23837</v>
      </c>
      <c r="D8548">
        <v>18</v>
      </c>
      <c r="E8548">
        <v>0</v>
      </c>
      <c r="G8548">
        <v>0</v>
      </c>
      <c r="L8548" t="s">
        <v>12086</v>
      </c>
      <c r="M8548">
        <v>63</v>
      </c>
      <c r="N8548">
        <v>2</v>
      </c>
      <c r="T8548" t="s">
        <v>45459</v>
      </c>
      <c r="U8548" t="s">
        <v>45459</v>
      </c>
      <c r="V8548" t="s">
        <v>45459</v>
      </c>
    </row>
    <row r="8549" spans="1:22" x14ac:dyDescent="0.3">
      <c r="A8549">
        <v>17203</v>
      </c>
      <c r="B8549" t="s">
        <v>23838</v>
      </c>
      <c r="C8549" t="s">
        <v>23839</v>
      </c>
      <c r="D8549">
        <v>2</v>
      </c>
      <c r="E8549">
        <v>20</v>
      </c>
      <c r="G8549">
        <v>10</v>
      </c>
      <c r="L8549" t="s">
        <v>12086</v>
      </c>
      <c r="M8549">
        <v>63</v>
      </c>
      <c r="N8549">
        <v>2</v>
      </c>
      <c r="T8549" t="s">
        <v>12087</v>
      </c>
      <c r="U8549" t="s">
        <v>12087</v>
      </c>
      <c r="V8549" t="s">
        <v>12087</v>
      </c>
    </row>
    <row r="8550" spans="1:22" x14ac:dyDescent="0.3">
      <c r="A8550">
        <v>17204</v>
      </c>
      <c r="B8550" t="s">
        <v>23840</v>
      </c>
      <c r="C8550" t="s">
        <v>23841</v>
      </c>
      <c r="D8550">
        <v>18</v>
      </c>
      <c r="E8550">
        <v>10</v>
      </c>
      <c r="G8550">
        <v>10</v>
      </c>
      <c r="K8550">
        <v>0</v>
      </c>
      <c r="L8550" t="s">
        <v>12086</v>
      </c>
      <c r="M8550">
        <v>63</v>
      </c>
      <c r="N8550">
        <v>2</v>
      </c>
      <c r="Q8550">
        <v>1</v>
      </c>
      <c r="T8550" t="s">
        <v>23842</v>
      </c>
      <c r="U8550" t="s">
        <v>23842</v>
      </c>
      <c r="V8550" t="s">
        <v>23842</v>
      </c>
    </row>
    <row r="8551" spans="1:22" x14ac:dyDescent="0.3">
      <c r="A8551">
        <v>17207</v>
      </c>
      <c r="B8551" t="s">
        <v>23843</v>
      </c>
      <c r="C8551" t="s">
        <v>23844</v>
      </c>
      <c r="D8551">
        <v>2</v>
      </c>
      <c r="E8551">
        <v>20</v>
      </c>
      <c r="G8551">
        <v>10</v>
      </c>
      <c r="L8551" t="s">
        <v>12086</v>
      </c>
      <c r="M8551">
        <v>63</v>
      </c>
      <c r="N8551">
        <v>2</v>
      </c>
      <c r="T8551" t="s">
        <v>23845</v>
      </c>
      <c r="U8551" t="s">
        <v>23845</v>
      </c>
      <c r="V8551" t="s">
        <v>23845</v>
      </c>
    </row>
    <row r="8552" spans="1:22" x14ac:dyDescent="0.3">
      <c r="A8552">
        <v>17209</v>
      </c>
      <c r="B8552" t="s">
        <v>23846</v>
      </c>
      <c r="C8552" t="s">
        <v>23847</v>
      </c>
      <c r="D8552">
        <v>2</v>
      </c>
      <c r="E8552">
        <v>20</v>
      </c>
      <c r="G8552">
        <v>10</v>
      </c>
      <c r="L8552" t="s">
        <v>12086</v>
      </c>
      <c r="M8552">
        <v>63</v>
      </c>
      <c r="N8552">
        <v>2</v>
      </c>
      <c r="T8552" t="s">
        <v>23848</v>
      </c>
      <c r="U8552" t="s">
        <v>23848</v>
      </c>
      <c r="V8552" t="s">
        <v>23848</v>
      </c>
    </row>
    <row r="8553" spans="1:22" x14ac:dyDescent="0.3">
      <c r="A8553">
        <v>17210</v>
      </c>
      <c r="B8553" t="s">
        <v>23849</v>
      </c>
      <c r="C8553" t="s">
        <v>23850</v>
      </c>
      <c r="D8553">
        <v>2</v>
      </c>
      <c r="E8553">
        <v>20</v>
      </c>
      <c r="G8553">
        <v>10</v>
      </c>
      <c r="L8553" t="s">
        <v>12086</v>
      </c>
      <c r="M8553">
        <v>63</v>
      </c>
      <c r="N8553">
        <v>2</v>
      </c>
      <c r="T8553" t="s">
        <v>23851</v>
      </c>
      <c r="U8553" t="s">
        <v>23851</v>
      </c>
      <c r="V8553" t="s">
        <v>23851</v>
      </c>
    </row>
    <row r="8554" spans="1:22" x14ac:dyDescent="0.3">
      <c r="A8554">
        <v>17211</v>
      </c>
      <c r="B8554" t="s">
        <v>23852</v>
      </c>
      <c r="C8554" t="s">
        <v>23853</v>
      </c>
      <c r="D8554">
        <v>2</v>
      </c>
      <c r="E8554">
        <v>20</v>
      </c>
      <c r="G8554">
        <v>10</v>
      </c>
      <c r="L8554" t="s">
        <v>12086</v>
      </c>
      <c r="M8554">
        <v>63</v>
      </c>
      <c r="N8554">
        <v>2</v>
      </c>
      <c r="T8554" t="s">
        <v>23854</v>
      </c>
      <c r="U8554" t="s">
        <v>23854</v>
      </c>
      <c r="V8554" t="s">
        <v>23854</v>
      </c>
    </row>
    <row r="8555" spans="1:22" x14ac:dyDescent="0.3">
      <c r="A8555">
        <v>17212</v>
      </c>
      <c r="B8555" t="s">
        <v>23855</v>
      </c>
      <c r="C8555" t="s">
        <v>23856</v>
      </c>
      <c r="D8555">
        <v>2</v>
      </c>
      <c r="E8555">
        <v>20</v>
      </c>
      <c r="G8555">
        <v>10</v>
      </c>
      <c r="L8555" t="s">
        <v>12086</v>
      </c>
      <c r="M8555">
        <v>63</v>
      </c>
      <c r="N8555">
        <v>2</v>
      </c>
      <c r="T8555" t="s">
        <v>23857</v>
      </c>
      <c r="U8555" t="s">
        <v>23857</v>
      </c>
      <c r="V8555" t="s">
        <v>23857</v>
      </c>
    </row>
    <row r="8556" spans="1:22" x14ac:dyDescent="0.3">
      <c r="A8556">
        <v>17226</v>
      </c>
      <c r="B8556" t="s">
        <v>23858</v>
      </c>
      <c r="C8556" t="s">
        <v>20341</v>
      </c>
      <c r="D8556">
        <v>18</v>
      </c>
      <c r="E8556">
        <v>10</v>
      </c>
      <c r="G8556">
        <v>10</v>
      </c>
      <c r="K8556">
        <v>0</v>
      </c>
      <c r="L8556" t="s">
        <v>12086</v>
      </c>
      <c r="M8556">
        <v>63</v>
      </c>
      <c r="N8556">
        <v>2</v>
      </c>
      <c r="T8556" t="s">
        <v>45460</v>
      </c>
      <c r="U8556" t="s">
        <v>45460</v>
      </c>
      <c r="V8556" t="s">
        <v>45460</v>
      </c>
    </row>
    <row r="8557" spans="1:22" x14ac:dyDescent="0.3">
      <c r="A8557">
        <v>17227</v>
      </c>
      <c r="B8557" t="s">
        <v>23859</v>
      </c>
      <c r="C8557" t="s">
        <v>20342</v>
      </c>
      <c r="D8557">
        <v>18</v>
      </c>
      <c r="E8557">
        <v>10</v>
      </c>
      <c r="G8557">
        <v>10</v>
      </c>
      <c r="K8557">
        <v>0</v>
      </c>
      <c r="L8557" t="s">
        <v>12086</v>
      </c>
      <c r="M8557">
        <v>63</v>
      </c>
      <c r="N8557">
        <v>2</v>
      </c>
      <c r="T8557" t="s">
        <v>45461</v>
      </c>
      <c r="U8557" t="s">
        <v>45461</v>
      </c>
      <c r="V8557" t="s">
        <v>45461</v>
      </c>
    </row>
    <row r="8558" spans="1:22" x14ac:dyDescent="0.3">
      <c r="A8558">
        <v>17228</v>
      </c>
      <c r="B8558" t="s">
        <v>23860</v>
      </c>
      <c r="C8558" t="s">
        <v>20343</v>
      </c>
      <c r="D8558">
        <v>18</v>
      </c>
      <c r="E8558">
        <v>10</v>
      </c>
      <c r="G8558">
        <v>10</v>
      </c>
      <c r="K8558">
        <v>0</v>
      </c>
      <c r="L8558" t="s">
        <v>12086</v>
      </c>
      <c r="M8558">
        <v>63</v>
      </c>
      <c r="N8558">
        <v>2</v>
      </c>
      <c r="T8558" t="s">
        <v>45462</v>
      </c>
      <c r="U8558" t="s">
        <v>45462</v>
      </c>
      <c r="V8558" t="s">
        <v>45462</v>
      </c>
    </row>
    <row r="8559" spans="1:22" x14ac:dyDescent="0.3">
      <c r="A8559">
        <v>17229</v>
      </c>
      <c r="B8559" t="s">
        <v>23861</v>
      </c>
      <c r="C8559" t="s">
        <v>23862</v>
      </c>
      <c r="D8559">
        <v>18</v>
      </c>
      <c r="E8559">
        <v>10</v>
      </c>
      <c r="G8559">
        <v>10</v>
      </c>
      <c r="K8559">
        <v>0</v>
      </c>
      <c r="L8559" t="s">
        <v>12086</v>
      </c>
      <c r="M8559">
        <v>63</v>
      </c>
      <c r="N8559">
        <v>2</v>
      </c>
      <c r="T8559" t="s">
        <v>45463</v>
      </c>
      <c r="U8559" t="s">
        <v>45463</v>
      </c>
      <c r="V8559" t="s">
        <v>45463</v>
      </c>
    </row>
    <row r="8560" spans="1:22" x14ac:dyDescent="0.3">
      <c r="A8560">
        <v>17230</v>
      </c>
      <c r="B8560" t="s">
        <v>23863</v>
      </c>
      <c r="C8560" t="s">
        <v>23864</v>
      </c>
      <c r="D8560">
        <v>18</v>
      </c>
      <c r="E8560">
        <v>10</v>
      </c>
      <c r="G8560">
        <v>10</v>
      </c>
      <c r="K8560">
        <v>0</v>
      </c>
      <c r="L8560" t="s">
        <v>12086</v>
      </c>
      <c r="M8560">
        <v>63</v>
      </c>
      <c r="N8560">
        <v>2</v>
      </c>
      <c r="Q8560">
        <v>1</v>
      </c>
      <c r="T8560" t="s">
        <v>23865</v>
      </c>
      <c r="U8560" t="s">
        <v>23865</v>
      </c>
      <c r="V8560" t="s">
        <v>23865</v>
      </c>
    </row>
    <row r="8561" spans="1:22" x14ac:dyDescent="0.3">
      <c r="A8561">
        <v>17231</v>
      </c>
      <c r="B8561" t="s">
        <v>23866</v>
      </c>
      <c r="C8561" t="s">
        <v>23867</v>
      </c>
      <c r="D8561">
        <v>2</v>
      </c>
      <c r="E8561">
        <v>10</v>
      </c>
      <c r="G8561">
        <v>10</v>
      </c>
      <c r="K8561">
        <v>0</v>
      </c>
      <c r="L8561" t="s">
        <v>12086</v>
      </c>
      <c r="M8561">
        <v>63</v>
      </c>
      <c r="N8561">
        <v>2</v>
      </c>
      <c r="T8561" t="s">
        <v>45464</v>
      </c>
      <c r="U8561" t="s">
        <v>45464</v>
      </c>
      <c r="V8561" t="s">
        <v>45464</v>
      </c>
    </row>
    <row r="8562" spans="1:22" x14ac:dyDescent="0.3">
      <c r="A8562">
        <v>17232</v>
      </c>
      <c r="B8562" t="s">
        <v>23868</v>
      </c>
      <c r="C8562" t="s">
        <v>23869</v>
      </c>
      <c r="D8562">
        <v>2</v>
      </c>
      <c r="E8562">
        <v>10</v>
      </c>
      <c r="G8562">
        <v>10</v>
      </c>
      <c r="K8562">
        <v>0</v>
      </c>
      <c r="L8562" t="s">
        <v>12086</v>
      </c>
      <c r="M8562">
        <v>63</v>
      </c>
      <c r="N8562">
        <v>2</v>
      </c>
      <c r="T8562" t="s">
        <v>45465</v>
      </c>
      <c r="U8562" t="s">
        <v>45465</v>
      </c>
      <c r="V8562" t="s">
        <v>45465</v>
      </c>
    </row>
    <row r="8563" spans="1:22" x14ac:dyDescent="0.3">
      <c r="A8563">
        <v>17233</v>
      </c>
      <c r="B8563" t="s">
        <v>23870</v>
      </c>
      <c r="C8563" t="s">
        <v>23871</v>
      </c>
      <c r="D8563">
        <v>2</v>
      </c>
      <c r="E8563">
        <v>20</v>
      </c>
      <c r="G8563">
        <v>10</v>
      </c>
      <c r="L8563" t="s">
        <v>12086</v>
      </c>
      <c r="M8563">
        <v>63</v>
      </c>
      <c r="N8563">
        <v>2</v>
      </c>
      <c r="T8563" t="s">
        <v>23872</v>
      </c>
      <c r="U8563" t="s">
        <v>23872</v>
      </c>
      <c r="V8563" t="s">
        <v>23872</v>
      </c>
    </row>
    <row r="8564" spans="1:22" x14ac:dyDescent="0.3">
      <c r="A8564">
        <v>17234</v>
      </c>
      <c r="B8564" t="s">
        <v>23873</v>
      </c>
      <c r="C8564" t="s">
        <v>23874</v>
      </c>
      <c r="D8564">
        <v>2</v>
      </c>
      <c r="E8564">
        <v>20</v>
      </c>
      <c r="G8564">
        <v>10</v>
      </c>
      <c r="L8564" t="s">
        <v>12086</v>
      </c>
      <c r="M8564">
        <v>63</v>
      </c>
      <c r="N8564">
        <v>2</v>
      </c>
      <c r="T8564" t="s">
        <v>23875</v>
      </c>
      <c r="U8564" t="s">
        <v>23875</v>
      </c>
      <c r="V8564" t="s">
        <v>23875</v>
      </c>
    </row>
    <row r="8565" spans="1:22" x14ac:dyDescent="0.3">
      <c r="A8565">
        <v>17235</v>
      </c>
      <c r="B8565" t="s">
        <v>23876</v>
      </c>
      <c r="C8565" t="s">
        <v>23877</v>
      </c>
      <c r="D8565">
        <v>2</v>
      </c>
      <c r="E8565">
        <v>20</v>
      </c>
      <c r="G8565">
        <v>10</v>
      </c>
      <c r="L8565" t="s">
        <v>12086</v>
      </c>
      <c r="M8565">
        <v>63</v>
      </c>
      <c r="N8565">
        <v>2</v>
      </c>
      <c r="T8565" t="s">
        <v>23878</v>
      </c>
      <c r="U8565" t="s">
        <v>23878</v>
      </c>
      <c r="V8565" t="s">
        <v>23878</v>
      </c>
    </row>
    <row r="8566" spans="1:22" x14ac:dyDescent="0.3">
      <c r="A8566">
        <v>17236</v>
      </c>
      <c r="B8566" t="s">
        <v>23879</v>
      </c>
      <c r="C8566" t="s">
        <v>23880</v>
      </c>
      <c r="D8566">
        <v>2</v>
      </c>
      <c r="E8566">
        <v>20</v>
      </c>
      <c r="G8566">
        <v>10</v>
      </c>
      <c r="L8566" t="s">
        <v>12086</v>
      </c>
      <c r="M8566">
        <v>63</v>
      </c>
      <c r="N8566">
        <v>2</v>
      </c>
      <c r="T8566" t="s">
        <v>23881</v>
      </c>
      <c r="U8566" t="s">
        <v>23881</v>
      </c>
      <c r="V8566" t="s">
        <v>23881</v>
      </c>
    </row>
    <row r="8567" spans="1:22" x14ac:dyDescent="0.3">
      <c r="A8567">
        <v>17237</v>
      </c>
      <c r="B8567" t="s">
        <v>23882</v>
      </c>
      <c r="C8567" t="s">
        <v>23883</v>
      </c>
      <c r="D8567">
        <v>2</v>
      </c>
      <c r="E8567">
        <v>20</v>
      </c>
      <c r="G8567">
        <v>10</v>
      </c>
      <c r="L8567" t="s">
        <v>12086</v>
      </c>
      <c r="M8567">
        <v>63</v>
      </c>
      <c r="N8567">
        <v>2</v>
      </c>
      <c r="T8567" t="s">
        <v>23884</v>
      </c>
      <c r="U8567" t="s">
        <v>23884</v>
      </c>
      <c r="V8567" t="s">
        <v>23884</v>
      </c>
    </row>
    <row r="8568" spans="1:22" x14ac:dyDescent="0.3">
      <c r="A8568">
        <v>17238</v>
      </c>
      <c r="B8568" t="s">
        <v>23885</v>
      </c>
      <c r="C8568" t="s">
        <v>23886</v>
      </c>
      <c r="D8568">
        <v>2</v>
      </c>
      <c r="E8568">
        <v>20</v>
      </c>
      <c r="G8568">
        <v>10</v>
      </c>
      <c r="L8568" t="s">
        <v>12086</v>
      </c>
      <c r="M8568">
        <v>63</v>
      </c>
      <c r="N8568">
        <v>2</v>
      </c>
      <c r="T8568" t="s">
        <v>23887</v>
      </c>
      <c r="U8568" t="s">
        <v>23887</v>
      </c>
      <c r="V8568" t="s">
        <v>23887</v>
      </c>
    </row>
    <row r="8569" spans="1:22" x14ac:dyDescent="0.3">
      <c r="A8569">
        <v>17239</v>
      </c>
      <c r="B8569" t="s">
        <v>23888</v>
      </c>
      <c r="C8569" t="s">
        <v>23889</v>
      </c>
      <c r="D8569">
        <v>2</v>
      </c>
      <c r="E8569">
        <v>20</v>
      </c>
      <c r="G8569">
        <v>10</v>
      </c>
      <c r="L8569" t="s">
        <v>12086</v>
      </c>
      <c r="M8569">
        <v>63</v>
      </c>
      <c r="N8569">
        <v>2</v>
      </c>
      <c r="T8569" t="s">
        <v>23890</v>
      </c>
      <c r="U8569" t="s">
        <v>23890</v>
      </c>
      <c r="V8569" t="s">
        <v>23890</v>
      </c>
    </row>
    <row r="8570" spans="1:22" x14ac:dyDescent="0.3">
      <c r="A8570">
        <v>17240</v>
      </c>
      <c r="B8570" t="s">
        <v>23891</v>
      </c>
      <c r="C8570" t="s">
        <v>23892</v>
      </c>
      <c r="D8570">
        <v>2</v>
      </c>
      <c r="E8570">
        <v>20</v>
      </c>
      <c r="G8570">
        <v>10</v>
      </c>
      <c r="L8570" t="s">
        <v>12086</v>
      </c>
      <c r="M8570">
        <v>63</v>
      </c>
      <c r="N8570">
        <v>2</v>
      </c>
      <c r="T8570" t="s">
        <v>23893</v>
      </c>
      <c r="U8570" t="s">
        <v>23893</v>
      </c>
      <c r="V8570" t="s">
        <v>23893</v>
      </c>
    </row>
    <row r="8571" spans="1:22" x14ac:dyDescent="0.3">
      <c r="A8571">
        <v>17241</v>
      </c>
      <c r="B8571" t="s">
        <v>23894</v>
      </c>
      <c r="C8571" t="s">
        <v>23895</v>
      </c>
      <c r="D8571">
        <v>2</v>
      </c>
      <c r="E8571">
        <v>10</v>
      </c>
      <c r="G8571">
        <v>10</v>
      </c>
      <c r="I8571">
        <v>4</v>
      </c>
      <c r="K8571">
        <v>0</v>
      </c>
      <c r="L8571" t="s">
        <v>12086</v>
      </c>
      <c r="M8571">
        <v>63</v>
      </c>
      <c r="N8571">
        <v>2</v>
      </c>
      <c r="T8571" t="s">
        <v>45466</v>
      </c>
      <c r="U8571" t="s">
        <v>45466</v>
      </c>
      <c r="V8571" t="s">
        <v>45466</v>
      </c>
    </row>
    <row r="8572" spans="1:22" x14ac:dyDescent="0.3">
      <c r="A8572">
        <v>17244</v>
      </c>
      <c r="B8572" t="s">
        <v>23896</v>
      </c>
      <c r="C8572" t="s">
        <v>23897</v>
      </c>
      <c r="D8572">
        <v>2</v>
      </c>
      <c r="E8572">
        <v>10</v>
      </c>
      <c r="G8572">
        <v>10</v>
      </c>
      <c r="K8572">
        <v>0</v>
      </c>
      <c r="L8572" t="s">
        <v>12086</v>
      </c>
      <c r="M8572">
        <v>63</v>
      </c>
      <c r="N8572">
        <v>2</v>
      </c>
      <c r="T8572" t="s">
        <v>45467</v>
      </c>
      <c r="U8572" t="s">
        <v>45467</v>
      </c>
      <c r="V8572" t="s">
        <v>45467</v>
      </c>
    </row>
    <row r="8573" spans="1:22" x14ac:dyDescent="0.3">
      <c r="A8573">
        <v>17242</v>
      </c>
      <c r="B8573" t="s">
        <v>23898</v>
      </c>
      <c r="C8573" t="s">
        <v>23899</v>
      </c>
      <c r="D8573">
        <v>18</v>
      </c>
      <c r="E8573">
        <v>10</v>
      </c>
      <c r="G8573">
        <v>10</v>
      </c>
      <c r="K8573">
        <v>0</v>
      </c>
      <c r="L8573" t="s">
        <v>12086</v>
      </c>
      <c r="M8573">
        <v>63</v>
      </c>
      <c r="N8573">
        <v>2</v>
      </c>
      <c r="Q8573">
        <v>1</v>
      </c>
      <c r="T8573" t="s">
        <v>23900</v>
      </c>
      <c r="U8573" t="s">
        <v>23900</v>
      </c>
      <c r="V8573" t="s">
        <v>23900</v>
      </c>
    </row>
    <row r="8574" spans="1:22" x14ac:dyDescent="0.3">
      <c r="A8574">
        <v>17245</v>
      </c>
      <c r="B8574" t="s">
        <v>23901</v>
      </c>
      <c r="C8574" t="s">
        <v>23902</v>
      </c>
      <c r="D8574">
        <v>18</v>
      </c>
      <c r="E8574">
        <v>20</v>
      </c>
      <c r="G8574">
        <v>0</v>
      </c>
      <c r="L8574" t="s">
        <v>12086</v>
      </c>
      <c r="M8574">
        <v>63</v>
      </c>
      <c r="N8574">
        <v>2</v>
      </c>
      <c r="T8574" t="s">
        <v>12087</v>
      </c>
      <c r="U8574" t="s">
        <v>12087</v>
      </c>
      <c r="V8574" t="s">
        <v>12087</v>
      </c>
    </row>
    <row r="8575" spans="1:22" x14ac:dyDescent="0.3">
      <c r="A8575">
        <v>17246</v>
      </c>
      <c r="B8575" t="s">
        <v>23903</v>
      </c>
      <c r="C8575" t="s">
        <v>23904</v>
      </c>
      <c r="D8575">
        <v>2</v>
      </c>
      <c r="E8575">
        <v>10</v>
      </c>
      <c r="G8575">
        <v>10</v>
      </c>
      <c r="K8575">
        <v>0</v>
      </c>
      <c r="L8575" t="s">
        <v>12086</v>
      </c>
      <c r="M8575">
        <v>63</v>
      </c>
      <c r="N8575">
        <v>2</v>
      </c>
      <c r="T8575" t="s">
        <v>45468</v>
      </c>
      <c r="U8575" t="s">
        <v>45468</v>
      </c>
      <c r="V8575" t="s">
        <v>45468</v>
      </c>
    </row>
    <row r="8576" spans="1:22" x14ac:dyDescent="0.3">
      <c r="A8576">
        <v>17247</v>
      </c>
      <c r="B8576" t="s">
        <v>23905</v>
      </c>
      <c r="C8576" t="s">
        <v>23906</v>
      </c>
      <c r="D8576">
        <v>2</v>
      </c>
      <c r="E8576">
        <v>10</v>
      </c>
      <c r="G8576">
        <v>10</v>
      </c>
      <c r="K8576">
        <v>0</v>
      </c>
      <c r="L8576" t="s">
        <v>12086</v>
      </c>
      <c r="M8576">
        <v>63</v>
      </c>
      <c r="N8576">
        <v>2</v>
      </c>
      <c r="T8576" t="s">
        <v>45469</v>
      </c>
      <c r="U8576" t="s">
        <v>45469</v>
      </c>
      <c r="V8576" t="s">
        <v>45469</v>
      </c>
    </row>
    <row r="8577" spans="1:22" x14ac:dyDescent="0.3">
      <c r="A8577">
        <v>17251</v>
      </c>
      <c r="B8577" t="s">
        <v>23907</v>
      </c>
      <c r="C8577" t="s">
        <v>23908</v>
      </c>
      <c r="D8577">
        <v>2</v>
      </c>
      <c r="E8577">
        <v>20</v>
      </c>
      <c r="G8577">
        <v>10</v>
      </c>
      <c r="L8577" t="s">
        <v>12086</v>
      </c>
      <c r="M8577">
        <v>63</v>
      </c>
      <c r="N8577">
        <v>2</v>
      </c>
      <c r="T8577" t="s">
        <v>23909</v>
      </c>
      <c r="U8577" t="s">
        <v>23909</v>
      </c>
      <c r="V8577" t="s">
        <v>23909</v>
      </c>
    </row>
    <row r="8578" spans="1:22" x14ac:dyDescent="0.3">
      <c r="A8578">
        <v>17252</v>
      </c>
      <c r="B8578" t="s">
        <v>23910</v>
      </c>
      <c r="C8578" t="s">
        <v>23911</v>
      </c>
      <c r="D8578">
        <v>2</v>
      </c>
      <c r="E8578">
        <v>20</v>
      </c>
      <c r="G8578">
        <v>10</v>
      </c>
      <c r="L8578" t="s">
        <v>12086</v>
      </c>
      <c r="M8578">
        <v>63</v>
      </c>
      <c r="N8578">
        <v>2</v>
      </c>
      <c r="T8578" t="s">
        <v>23912</v>
      </c>
      <c r="U8578" t="s">
        <v>23912</v>
      </c>
      <c r="V8578" t="s">
        <v>23912</v>
      </c>
    </row>
    <row r="8579" spans="1:22" x14ac:dyDescent="0.3">
      <c r="A8579">
        <v>17253</v>
      </c>
      <c r="B8579" t="s">
        <v>23913</v>
      </c>
      <c r="C8579" t="s">
        <v>23914</v>
      </c>
      <c r="D8579">
        <v>18</v>
      </c>
      <c r="E8579">
        <v>20</v>
      </c>
      <c r="G8579">
        <v>10</v>
      </c>
      <c r="L8579" t="s">
        <v>12086</v>
      </c>
      <c r="M8579">
        <v>63</v>
      </c>
      <c r="N8579">
        <v>2</v>
      </c>
      <c r="T8579" t="s">
        <v>45470</v>
      </c>
      <c r="U8579" t="s">
        <v>45470</v>
      </c>
      <c r="V8579" t="s">
        <v>45470</v>
      </c>
    </row>
    <row r="8580" spans="1:22" x14ac:dyDescent="0.3">
      <c r="A8580">
        <v>17254</v>
      </c>
      <c r="B8580" t="s">
        <v>23915</v>
      </c>
      <c r="C8580" t="s">
        <v>23916</v>
      </c>
      <c r="D8580">
        <v>18</v>
      </c>
      <c r="E8580">
        <v>20</v>
      </c>
      <c r="G8580">
        <v>10</v>
      </c>
      <c r="L8580" t="s">
        <v>12086</v>
      </c>
      <c r="M8580">
        <v>63</v>
      </c>
      <c r="N8580">
        <v>2</v>
      </c>
      <c r="T8580" t="s">
        <v>45471</v>
      </c>
      <c r="U8580" t="s">
        <v>45471</v>
      </c>
      <c r="V8580" t="s">
        <v>45471</v>
      </c>
    </row>
    <row r="8581" spans="1:22" x14ac:dyDescent="0.3">
      <c r="A8581">
        <v>17255</v>
      </c>
      <c r="B8581" t="s">
        <v>23917</v>
      </c>
      <c r="C8581" t="s">
        <v>23918</v>
      </c>
      <c r="D8581">
        <v>18</v>
      </c>
      <c r="E8581">
        <v>10</v>
      </c>
      <c r="G8581">
        <v>10</v>
      </c>
      <c r="K8581">
        <v>0</v>
      </c>
      <c r="L8581" t="s">
        <v>12086</v>
      </c>
      <c r="M8581">
        <v>63</v>
      </c>
      <c r="N8581">
        <v>2</v>
      </c>
      <c r="Q8581">
        <v>1</v>
      </c>
      <c r="T8581" t="s">
        <v>23919</v>
      </c>
      <c r="U8581" t="s">
        <v>23919</v>
      </c>
      <c r="V8581" t="s">
        <v>23919</v>
      </c>
    </row>
    <row r="8582" spans="1:22" x14ac:dyDescent="0.3">
      <c r="A8582">
        <v>17256</v>
      </c>
      <c r="B8582" t="s">
        <v>23920</v>
      </c>
      <c r="C8582" t="s">
        <v>23921</v>
      </c>
      <c r="D8582">
        <v>18</v>
      </c>
      <c r="E8582">
        <v>20</v>
      </c>
      <c r="G8582">
        <v>0</v>
      </c>
      <c r="L8582" t="s">
        <v>12086</v>
      </c>
      <c r="M8582">
        <v>63</v>
      </c>
      <c r="N8582">
        <v>2</v>
      </c>
      <c r="T8582" t="s">
        <v>23922</v>
      </c>
      <c r="U8582" t="s">
        <v>23922</v>
      </c>
      <c r="V8582" t="s">
        <v>23922</v>
      </c>
    </row>
    <row r="8583" spans="1:22" x14ac:dyDescent="0.3">
      <c r="A8583">
        <v>17257</v>
      </c>
      <c r="B8583" t="s">
        <v>23923</v>
      </c>
      <c r="C8583" t="s">
        <v>23924</v>
      </c>
      <c r="D8583">
        <v>18</v>
      </c>
      <c r="E8583">
        <v>20</v>
      </c>
      <c r="G8583">
        <v>0</v>
      </c>
      <c r="L8583" t="s">
        <v>12086</v>
      </c>
      <c r="M8583">
        <v>63</v>
      </c>
      <c r="N8583">
        <v>2</v>
      </c>
      <c r="T8583" t="s">
        <v>23925</v>
      </c>
      <c r="U8583" t="s">
        <v>23925</v>
      </c>
      <c r="V8583" t="s">
        <v>23925</v>
      </c>
    </row>
    <row r="8584" spans="1:22" x14ac:dyDescent="0.3">
      <c r="A8584">
        <v>17262</v>
      </c>
      <c r="B8584" t="s">
        <v>23926</v>
      </c>
      <c r="C8584" t="s">
        <v>23927</v>
      </c>
      <c r="D8584">
        <v>18</v>
      </c>
      <c r="E8584">
        <v>20</v>
      </c>
      <c r="G8584">
        <v>0</v>
      </c>
      <c r="L8584" t="s">
        <v>12086</v>
      </c>
      <c r="M8584">
        <v>63</v>
      </c>
      <c r="N8584">
        <v>2</v>
      </c>
      <c r="T8584" t="s">
        <v>45472</v>
      </c>
      <c r="U8584" t="s">
        <v>45472</v>
      </c>
      <c r="V8584" t="s">
        <v>45472</v>
      </c>
    </row>
    <row r="8585" spans="1:22" x14ac:dyDescent="0.3">
      <c r="A8585">
        <v>17263</v>
      </c>
      <c r="B8585" t="s">
        <v>23928</v>
      </c>
      <c r="C8585" t="s">
        <v>23929</v>
      </c>
      <c r="D8585">
        <v>2</v>
      </c>
      <c r="E8585">
        <v>10</v>
      </c>
      <c r="G8585">
        <v>10</v>
      </c>
      <c r="K8585">
        <v>0</v>
      </c>
      <c r="L8585" t="s">
        <v>12086</v>
      </c>
      <c r="M8585">
        <v>63</v>
      </c>
      <c r="N8585">
        <v>2</v>
      </c>
      <c r="T8585" t="s">
        <v>45473</v>
      </c>
      <c r="U8585" t="s">
        <v>45473</v>
      </c>
      <c r="V8585" t="s">
        <v>45473</v>
      </c>
    </row>
    <row r="8586" spans="1:22" x14ac:dyDescent="0.3">
      <c r="A8586">
        <v>17264</v>
      </c>
      <c r="B8586" t="s">
        <v>23930</v>
      </c>
      <c r="C8586" t="s">
        <v>23931</v>
      </c>
      <c r="D8586">
        <v>2</v>
      </c>
      <c r="E8586">
        <v>10</v>
      </c>
      <c r="G8586">
        <v>10</v>
      </c>
      <c r="K8586">
        <v>0</v>
      </c>
      <c r="L8586" t="s">
        <v>12086</v>
      </c>
      <c r="M8586">
        <v>63</v>
      </c>
      <c r="N8586">
        <v>2</v>
      </c>
      <c r="T8586" t="s">
        <v>45474</v>
      </c>
      <c r="U8586" t="s">
        <v>45474</v>
      </c>
      <c r="V8586" t="s">
        <v>45474</v>
      </c>
    </row>
    <row r="8587" spans="1:22" x14ac:dyDescent="0.3">
      <c r="A8587">
        <v>17265</v>
      </c>
      <c r="B8587" t="s">
        <v>23932</v>
      </c>
      <c r="C8587" t="s">
        <v>23933</v>
      </c>
      <c r="D8587">
        <v>2</v>
      </c>
      <c r="E8587">
        <v>10</v>
      </c>
      <c r="G8587">
        <v>10</v>
      </c>
      <c r="K8587">
        <v>0</v>
      </c>
      <c r="L8587" t="s">
        <v>12086</v>
      </c>
      <c r="M8587">
        <v>63</v>
      </c>
      <c r="N8587">
        <v>2</v>
      </c>
      <c r="T8587" t="s">
        <v>45475</v>
      </c>
      <c r="U8587" t="s">
        <v>45475</v>
      </c>
      <c r="V8587" t="s">
        <v>45475</v>
      </c>
    </row>
    <row r="8588" spans="1:22" x14ac:dyDescent="0.3">
      <c r="A8588">
        <v>17266</v>
      </c>
      <c r="B8588" t="s">
        <v>23934</v>
      </c>
      <c r="C8588" t="s">
        <v>23935</v>
      </c>
      <c r="D8588">
        <v>2</v>
      </c>
      <c r="E8588">
        <v>10</v>
      </c>
      <c r="G8588">
        <v>10</v>
      </c>
      <c r="K8588">
        <v>0</v>
      </c>
      <c r="L8588" t="s">
        <v>12086</v>
      </c>
      <c r="M8588">
        <v>63</v>
      </c>
      <c r="N8588">
        <v>2</v>
      </c>
      <c r="T8588" t="s">
        <v>45476</v>
      </c>
      <c r="U8588" t="s">
        <v>45476</v>
      </c>
      <c r="V8588" t="s">
        <v>45476</v>
      </c>
    </row>
    <row r="8589" spans="1:22" x14ac:dyDescent="0.3">
      <c r="A8589">
        <v>17270</v>
      </c>
      <c r="B8589" t="s">
        <v>23936</v>
      </c>
      <c r="C8589" t="s">
        <v>23937</v>
      </c>
      <c r="D8589">
        <v>18</v>
      </c>
      <c r="E8589">
        <v>0</v>
      </c>
      <c r="G8589">
        <v>0</v>
      </c>
      <c r="L8589" t="s">
        <v>12086</v>
      </c>
      <c r="M8589">
        <v>63</v>
      </c>
      <c r="N8589">
        <v>2</v>
      </c>
      <c r="T8589" t="s">
        <v>45477</v>
      </c>
      <c r="U8589" t="s">
        <v>45477</v>
      </c>
      <c r="V8589" t="s">
        <v>45477</v>
      </c>
    </row>
    <row r="8590" spans="1:22" x14ac:dyDescent="0.3">
      <c r="A8590">
        <v>17271</v>
      </c>
      <c r="B8590" t="s">
        <v>23938</v>
      </c>
      <c r="C8590" t="s">
        <v>23939</v>
      </c>
      <c r="D8590">
        <v>18</v>
      </c>
      <c r="E8590">
        <v>0</v>
      </c>
      <c r="G8590">
        <v>0</v>
      </c>
      <c r="L8590" t="s">
        <v>12086</v>
      </c>
      <c r="M8590">
        <v>63</v>
      </c>
      <c r="N8590">
        <v>2</v>
      </c>
      <c r="T8590" t="s">
        <v>45478</v>
      </c>
      <c r="U8590" t="s">
        <v>45478</v>
      </c>
      <c r="V8590" t="s">
        <v>45478</v>
      </c>
    </row>
    <row r="8591" spans="1:22" x14ac:dyDescent="0.3">
      <c r="A8591">
        <v>17272</v>
      </c>
      <c r="B8591" t="s">
        <v>23940</v>
      </c>
      <c r="C8591" t="s">
        <v>23941</v>
      </c>
      <c r="D8591">
        <v>18</v>
      </c>
      <c r="E8591">
        <v>10</v>
      </c>
      <c r="G8591">
        <v>10</v>
      </c>
      <c r="K8591">
        <v>0</v>
      </c>
      <c r="L8591" t="s">
        <v>12086</v>
      </c>
      <c r="M8591">
        <v>63</v>
      </c>
      <c r="N8591">
        <v>2</v>
      </c>
      <c r="T8591" t="s">
        <v>45479</v>
      </c>
      <c r="U8591" t="s">
        <v>45479</v>
      </c>
      <c r="V8591" t="s">
        <v>45479</v>
      </c>
    </row>
    <row r="8592" spans="1:22" x14ac:dyDescent="0.3">
      <c r="A8592">
        <v>17273</v>
      </c>
      <c r="B8592" t="s">
        <v>23942</v>
      </c>
      <c r="C8592" t="s">
        <v>23943</v>
      </c>
      <c r="D8592">
        <v>18</v>
      </c>
      <c r="E8592">
        <v>10</v>
      </c>
      <c r="G8592">
        <v>10</v>
      </c>
      <c r="K8592">
        <v>0</v>
      </c>
      <c r="L8592" t="s">
        <v>12086</v>
      </c>
      <c r="M8592">
        <v>63</v>
      </c>
      <c r="N8592">
        <v>2</v>
      </c>
      <c r="T8592" t="s">
        <v>45480</v>
      </c>
      <c r="U8592" t="s">
        <v>45480</v>
      </c>
      <c r="V8592" t="s">
        <v>45480</v>
      </c>
    </row>
    <row r="8593" spans="1:22" x14ac:dyDescent="0.3">
      <c r="A8593">
        <v>17274</v>
      </c>
      <c r="B8593" t="s">
        <v>23944</v>
      </c>
      <c r="C8593" t="s">
        <v>23945</v>
      </c>
      <c r="D8593">
        <v>18</v>
      </c>
      <c r="E8593">
        <v>10</v>
      </c>
      <c r="G8593">
        <v>10</v>
      </c>
      <c r="K8593">
        <v>0</v>
      </c>
      <c r="L8593" t="s">
        <v>12086</v>
      </c>
      <c r="M8593">
        <v>63</v>
      </c>
      <c r="N8593">
        <v>2</v>
      </c>
      <c r="T8593" t="s">
        <v>45481</v>
      </c>
      <c r="U8593" t="s">
        <v>45481</v>
      </c>
      <c r="V8593" t="s">
        <v>45481</v>
      </c>
    </row>
    <row r="8594" spans="1:22" x14ac:dyDescent="0.3">
      <c r="A8594">
        <v>17275</v>
      </c>
      <c r="B8594" t="s">
        <v>23946</v>
      </c>
      <c r="C8594" t="s">
        <v>23947</v>
      </c>
      <c r="D8594">
        <v>18</v>
      </c>
      <c r="E8594">
        <v>10</v>
      </c>
      <c r="G8594">
        <v>10</v>
      </c>
      <c r="K8594">
        <v>0</v>
      </c>
      <c r="L8594" t="s">
        <v>12086</v>
      </c>
      <c r="M8594">
        <v>63</v>
      </c>
      <c r="N8594">
        <v>2</v>
      </c>
      <c r="T8594" t="s">
        <v>45482</v>
      </c>
      <c r="U8594" t="s">
        <v>45482</v>
      </c>
      <c r="V8594" t="s">
        <v>45482</v>
      </c>
    </row>
    <row r="8595" spans="1:22" x14ac:dyDescent="0.3">
      <c r="A8595">
        <v>17277</v>
      </c>
      <c r="B8595" t="s">
        <v>23948</v>
      </c>
      <c r="C8595" t="s">
        <v>23949</v>
      </c>
      <c r="D8595">
        <v>18</v>
      </c>
      <c r="E8595">
        <v>10</v>
      </c>
      <c r="G8595">
        <v>10</v>
      </c>
      <c r="K8595">
        <v>0</v>
      </c>
      <c r="L8595" t="s">
        <v>12086</v>
      </c>
      <c r="M8595">
        <v>63</v>
      </c>
      <c r="N8595">
        <v>2</v>
      </c>
      <c r="T8595" t="s">
        <v>23950</v>
      </c>
      <c r="U8595" t="s">
        <v>23950</v>
      </c>
      <c r="V8595" t="s">
        <v>23950</v>
      </c>
    </row>
    <row r="8596" spans="1:22" x14ac:dyDescent="0.3">
      <c r="A8596">
        <v>17278</v>
      </c>
      <c r="B8596" t="s">
        <v>23951</v>
      </c>
      <c r="C8596" t="s">
        <v>23952</v>
      </c>
      <c r="D8596">
        <v>18</v>
      </c>
      <c r="E8596">
        <v>10</v>
      </c>
      <c r="G8596">
        <v>10</v>
      </c>
      <c r="K8596">
        <v>0</v>
      </c>
      <c r="L8596" t="s">
        <v>12086</v>
      </c>
      <c r="M8596">
        <v>63</v>
      </c>
      <c r="N8596">
        <v>2</v>
      </c>
      <c r="T8596" t="s">
        <v>23953</v>
      </c>
      <c r="U8596" t="s">
        <v>23953</v>
      </c>
      <c r="V8596" t="s">
        <v>23953</v>
      </c>
    </row>
    <row r="8597" spans="1:22" x14ac:dyDescent="0.3">
      <c r="A8597">
        <v>17281</v>
      </c>
      <c r="B8597" t="s">
        <v>23954</v>
      </c>
      <c r="C8597" t="s">
        <v>23955</v>
      </c>
      <c r="D8597">
        <v>18</v>
      </c>
      <c r="E8597">
        <v>10</v>
      </c>
      <c r="G8597">
        <v>10</v>
      </c>
      <c r="K8597">
        <v>0</v>
      </c>
      <c r="L8597" t="s">
        <v>12086</v>
      </c>
      <c r="M8597">
        <v>63</v>
      </c>
      <c r="N8597">
        <v>2</v>
      </c>
      <c r="T8597" t="s">
        <v>45483</v>
      </c>
      <c r="U8597" t="s">
        <v>45483</v>
      </c>
      <c r="V8597" t="s">
        <v>45483</v>
      </c>
    </row>
    <row r="8598" spans="1:22" x14ac:dyDescent="0.3">
      <c r="A8598">
        <v>17282</v>
      </c>
      <c r="B8598" t="s">
        <v>23956</v>
      </c>
      <c r="C8598" t="s">
        <v>23957</v>
      </c>
      <c r="D8598">
        <v>18</v>
      </c>
      <c r="E8598">
        <v>10</v>
      </c>
      <c r="G8598">
        <v>10</v>
      </c>
      <c r="K8598">
        <v>0</v>
      </c>
      <c r="L8598" t="s">
        <v>12086</v>
      </c>
      <c r="M8598">
        <v>63</v>
      </c>
      <c r="N8598">
        <v>2</v>
      </c>
      <c r="T8598" t="s">
        <v>45484</v>
      </c>
      <c r="U8598" t="s">
        <v>45484</v>
      </c>
      <c r="V8598" t="s">
        <v>45484</v>
      </c>
    </row>
    <row r="8599" spans="1:22" x14ac:dyDescent="0.3">
      <c r="A8599">
        <v>17283</v>
      </c>
      <c r="B8599" t="s">
        <v>23958</v>
      </c>
      <c r="C8599" t="s">
        <v>23959</v>
      </c>
      <c r="D8599">
        <v>18</v>
      </c>
      <c r="E8599">
        <v>10</v>
      </c>
      <c r="G8599">
        <v>10</v>
      </c>
      <c r="K8599">
        <v>0</v>
      </c>
      <c r="L8599" t="s">
        <v>12086</v>
      </c>
      <c r="M8599">
        <v>63</v>
      </c>
      <c r="N8599">
        <v>2</v>
      </c>
      <c r="T8599" t="s">
        <v>45485</v>
      </c>
      <c r="U8599" t="s">
        <v>45485</v>
      </c>
      <c r="V8599" t="s">
        <v>45485</v>
      </c>
    </row>
    <row r="8600" spans="1:22" x14ac:dyDescent="0.3">
      <c r="A8600">
        <v>17285</v>
      </c>
      <c r="B8600" t="s">
        <v>23960</v>
      </c>
      <c r="C8600" t="s">
        <v>23961</v>
      </c>
      <c r="D8600">
        <v>18</v>
      </c>
      <c r="E8600">
        <v>10</v>
      </c>
      <c r="G8600">
        <v>10</v>
      </c>
      <c r="T8600" t="s">
        <v>23962</v>
      </c>
      <c r="U8600" t="s">
        <v>23962</v>
      </c>
      <c r="V8600" t="s">
        <v>23962</v>
      </c>
    </row>
    <row r="8601" spans="1:22" x14ac:dyDescent="0.3">
      <c r="A8601">
        <v>17292</v>
      </c>
      <c r="B8601" t="s">
        <v>23963</v>
      </c>
      <c r="C8601" t="s">
        <v>23964</v>
      </c>
      <c r="D8601">
        <v>18</v>
      </c>
      <c r="E8601">
        <v>10</v>
      </c>
      <c r="G8601">
        <v>10</v>
      </c>
      <c r="K8601">
        <v>0</v>
      </c>
      <c r="L8601" t="s">
        <v>12086</v>
      </c>
      <c r="M8601">
        <v>63</v>
      </c>
      <c r="N8601">
        <v>2</v>
      </c>
      <c r="T8601" t="s">
        <v>45486</v>
      </c>
      <c r="U8601" t="s">
        <v>45486</v>
      </c>
      <c r="V8601" t="s">
        <v>45486</v>
      </c>
    </row>
    <row r="8602" spans="1:22" x14ac:dyDescent="0.3">
      <c r="A8602">
        <v>17293</v>
      </c>
      <c r="B8602" t="s">
        <v>23965</v>
      </c>
      <c r="C8602" t="s">
        <v>23966</v>
      </c>
      <c r="D8602">
        <v>18</v>
      </c>
      <c r="E8602">
        <v>10</v>
      </c>
      <c r="G8602">
        <v>10</v>
      </c>
      <c r="K8602">
        <v>0</v>
      </c>
      <c r="L8602" t="s">
        <v>12086</v>
      </c>
      <c r="M8602">
        <v>63</v>
      </c>
      <c r="N8602">
        <v>2</v>
      </c>
      <c r="T8602" t="s">
        <v>45487</v>
      </c>
      <c r="U8602" t="s">
        <v>45487</v>
      </c>
      <c r="V8602" t="s">
        <v>45487</v>
      </c>
    </row>
    <row r="8603" spans="1:22" x14ac:dyDescent="0.3">
      <c r="A8603">
        <v>17294</v>
      </c>
      <c r="B8603" t="s">
        <v>23967</v>
      </c>
      <c r="C8603" t="s">
        <v>23968</v>
      </c>
      <c r="D8603">
        <v>18</v>
      </c>
      <c r="E8603">
        <v>10</v>
      </c>
      <c r="G8603">
        <v>10</v>
      </c>
      <c r="K8603">
        <v>0</v>
      </c>
      <c r="L8603" t="s">
        <v>12086</v>
      </c>
      <c r="M8603">
        <v>63</v>
      </c>
      <c r="N8603">
        <v>2</v>
      </c>
      <c r="T8603" t="s">
        <v>45488</v>
      </c>
      <c r="U8603" t="s">
        <v>45488</v>
      </c>
      <c r="V8603" t="s">
        <v>45488</v>
      </c>
    </row>
    <row r="8604" spans="1:22" x14ac:dyDescent="0.3">
      <c r="A8604">
        <v>17298</v>
      </c>
      <c r="B8604" t="s">
        <v>23969</v>
      </c>
      <c r="C8604" t="s">
        <v>23970</v>
      </c>
      <c r="D8604">
        <v>18</v>
      </c>
      <c r="E8604">
        <v>10</v>
      </c>
      <c r="G8604">
        <v>10</v>
      </c>
      <c r="K8604">
        <v>0</v>
      </c>
      <c r="L8604" t="s">
        <v>12086</v>
      </c>
      <c r="M8604">
        <v>63</v>
      </c>
      <c r="N8604">
        <v>2</v>
      </c>
      <c r="T8604" t="s">
        <v>23971</v>
      </c>
      <c r="U8604" t="s">
        <v>23971</v>
      </c>
      <c r="V8604" t="s">
        <v>23971</v>
      </c>
    </row>
    <row r="8605" spans="1:22" x14ac:dyDescent="0.3">
      <c r="A8605">
        <v>17299</v>
      </c>
      <c r="B8605" t="s">
        <v>23972</v>
      </c>
      <c r="C8605" t="s">
        <v>23973</v>
      </c>
      <c r="D8605">
        <v>18</v>
      </c>
      <c r="E8605">
        <v>10</v>
      </c>
      <c r="G8605">
        <v>10</v>
      </c>
      <c r="K8605">
        <v>0</v>
      </c>
      <c r="L8605" t="s">
        <v>12086</v>
      </c>
      <c r="M8605">
        <v>63</v>
      </c>
      <c r="N8605">
        <v>2</v>
      </c>
      <c r="T8605" t="s">
        <v>23974</v>
      </c>
      <c r="U8605" t="s">
        <v>23974</v>
      </c>
      <c r="V8605" t="s">
        <v>23974</v>
      </c>
    </row>
    <row r="8606" spans="1:22" x14ac:dyDescent="0.3">
      <c r="A8606">
        <v>17302</v>
      </c>
      <c r="B8606" t="s">
        <v>23975</v>
      </c>
      <c r="C8606" t="s">
        <v>22586</v>
      </c>
      <c r="D8606">
        <v>18</v>
      </c>
      <c r="E8606">
        <v>10</v>
      </c>
      <c r="G8606">
        <v>10</v>
      </c>
      <c r="K8606">
        <v>0</v>
      </c>
      <c r="L8606" t="s">
        <v>12086</v>
      </c>
      <c r="M8606">
        <v>63</v>
      </c>
      <c r="N8606">
        <v>2</v>
      </c>
      <c r="T8606" t="s">
        <v>12087</v>
      </c>
      <c r="U8606" t="s">
        <v>12087</v>
      </c>
      <c r="V8606" t="s">
        <v>12087</v>
      </c>
    </row>
    <row r="8607" spans="1:22" x14ac:dyDescent="0.3">
      <c r="A8607">
        <v>17303</v>
      </c>
      <c r="B8607" t="s">
        <v>23976</v>
      </c>
      <c r="C8607" t="s">
        <v>23977</v>
      </c>
      <c r="D8607">
        <v>18</v>
      </c>
      <c r="E8607">
        <v>10</v>
      </c>
      <c r="G8607">
        <v>10</v>
      </c>
      <c r="K8607">
        <v>0</v>
      </c>
      <c r="L8607" t="s">
        <v>12086</v>
      </c>
      <c r="M8607">
        <v>63</v>
      </c>
      <c r="N8607">
        <v>2</v>
      </c>
      <c r="T8607" t="s">
        <v>12087</v>
      </c>
      <c r="U8607" t="s">
        <v>12087</v>
      </c>
      <c r="V8607" t="s">
        <v>12087</v>
      </c>
    </row>
    <row r="8608" spans="1:22" x14ac:dyDescent="0.3">
      <c r="A8608">
        <v>17304</v>
      </c>
      <c r="B8608" t="s">
        <v>23978</v>
      </c>
      <c r="C8608" t="s">
        <v>23979</v>
      </c>
      <c r="D8608">
        <v>18</v>
      </c>
      <c r="E8608">
        <v>10</v>
      </c>
      <c r="G8608">
        <v>10</v>
      </c>
      <c r="K8608">
        <v>0</v>
      </c>
      <c r="L8608" t="s">
        <v>12086</v>
      </c>
      <c r="M8608">
        <v>63</v>
      </c>
      <c r="N8608">
        <v>2</v>
      </c>
      <c r="T8608" t="s">
        <v>45489</v>
      </c>
      <c r="U8608" t="s">
        <v>45489</v>
      </c>
      <c r="V8608" t="s">
        <v>45489</v>
      </c>
    </row>
    <row r="8609" spans="1:22" x14ac:dyDescent="0.3">
      <c r="A8609">
        <v>17306</v>
      </c>
      <c r="B8609" t="s">
        <v>23980</v>
      </c>
      <c r="C8609" t="s">
        <v>23981</v>
      </c>
      <c r="D8609">
        <v>18</v>
      </c>
      <c r="E8609">
        <v>10</v>
      </c>
      <c r="G8609">
        <v>0</v>
      </c>
      <c r="K8609">
        <v>0</v>
      </c>
      <c r="L8609" t="s">
        <v>12086</v>
      </c>
      <c r="M8609">
        <v>63</v>
      </c>
      <c r="N8609">
        <v>2</v>
      </c>
      <c r="Q8609">
        <v>1</v>
      </c>
      <c r="T8609" t="s">
        <v>45490</v>
      </c>
      <c r="U8609" t="s">
        <v>45490</v>
      </c>
      <c r="V8609" t="s">
        <v>45490</v>
      </c>
    </row>
    <row r="8610" spans="1:22" x14ac:dyDescent="0.3">
      <c r="A8610">
        <v>17307</v>
      </c>
      <c r="B8610" t="s">
        <v>23982</v>
      </c>
      <c r="C8610" t="s">
        <v>23983</v>
      </c>
      <c r="D8610">
        <v>18</v>
      </c>
      <c r="E8610">
        <v>10</v>
      </c>
      <c r="G8610">
        <v>10</v>
      </c>
      <c r="K8610">
        <v>0</v>
      </c>
      <c r="L8610" t="s">
        <v>12086</v>
      </c>
      <c r="M8610">
        <v>63</v>
      </c>
      <c r="N8610">
        <v>2</v>
      </c>
      <c r="Q8610">
        <v>1</v>
      </c>
      <c r="T8610" t="s">
        <v>23984</v>
      </c>
      <c r="U8610" t="s">
        <v>23984</v>
      </c>
      <c r="V8610" t="s">
        <v>23984</v>
      </c>
    </row>
    <row r="8611" spans="1:22" x14ac:dyDescent="0.3">
      <c r="A8611">
        <v>17308</v>
      </c>
      <c r="B8611" t="s">
        <v>23985</v>
      </c>
      <c r="C8611" t="s">
        <v>23986</v>
      </c>
      <c r="D8611">
        <v>2</v>
      </c>
      <c r="E8611">
        <v>20</v>
      </c>
      <c r="G8611">
        <v>10</v>
      </c>
      <c r="L8611" t="s">
        <v>12086</v>
      </c>
      <c r="M8611">
        <v>63</v>
      </c>
      <c r="N8611">
        <v>2</v>
      </c>
      <c r="T8611" t="s">
        <v>45491</v>
      </c>
      <c r="U8611" t="s">
        <v>45491</v>
      </c>
      <c r="V8611" t="s">
        <v>45491</v>
      </c>
    </row>
    <row r="8612" spans="1:22" x14ac:dyDescent="0.3">
      <c r="A8612">
        <v>17311</v>
      </c>
      <c r="B8612" t="s">
        <v>23987</v>
      </c>
      <c r="C8612" t="s">
        <v>23988</v>
      </c>
      <c r="D8612">
        <v>2</v>
      </c>
      <c r="E8612">
        <v>20</v>
      </c>
      <c r="G8612">
        <v>0</v>
      </c>
      <c r="L8612" t="s">
        <v>12086</v>
      </c>
      <c r="M8612">
        <v>63</v>
      </c>
      <c r="N8612">
        <v>2</v>
      </c>
      <c r="Q8612">
        <v>47</v>
      </c>
      <c r="T8612" t="s">
        <v>45492</v>
      </c>
      <c r="U8612" t="s">
        <v>45492</v>
      </c>
      <c r="V8612" t="s">
        <v>45492</v>
      </c>
    </row>
    <row r="8613" spans="1:22" x14ac:dyDescent="0.3">
      <c r="A8613">
        <v>17314</v>
      </c>
      <c r="B8613" t="s">
        <v>23989</v>
      </c>
      <c r="C8613" t="s">
        <v>23990</v>
      </c>
      <c r="D8613">
        <v>18</v>
      </c>
      <c r="E8613">
        <v>10</v>
      </c>
      <c r="G8613">
        <v>10</v>
      </c>
      <c r="K8613">
        <v>0</v>
      </c>
      <c r="L8613" t="s">
        <v>12086</v>
      </c>
      <c r="M8613">
        <v>63</v>
      </c>
      <c r="N8613">
        <v>2</v>
      </c>
      <c r="T8613" t="s">
        <v>45493</v>
      </c>
      <c r="U8613" t="s">
        <v>45493</v>
      </c>
      <c r="V8613" t="s">
        <v>45493</v>
      </c>
    </row>
    <row r="8614" spans="1:22" x14ac:dyDescent="0.3">
      <c r="A8614">
        <v>17315</v>
      </c>
      <c r="B8614" t="s">
        <v>23991</v>
      </c>
      <c r="C8614" t="s">
        <v>23992</v>
      </c>
      <c r="D8614">
        <v>18</v>
      </c>
      <c r="E8614">
        <v>10</v>
      </c>
      <c r="G8614">
        <v>10</v>
      </c>
      <c r="K8614">
        <v>0</v>
      </c>
      <c r="L8614" t="s">
        <v>12086</v>
      </c>
      <c r="M8614">
        <v>63</v>
      </c>
      <c r="N8614">
        <v>2</v>
      </c>
      <c r="T8614" t="s">
        <v>45494</v>
      </c>
      <c r="U8614" t="s">
        <v>45494</v>
      </c>
      <c r="V8614" t="s">
        <v>45494</v>
      </c>
    </row>
    <row r="8615" spans="1:22" x14ac:dyDescent="0.3">
      <c r="A8615">
        <v>17316</v>
      </c>
      <c r="B8615" t="s">
        <v>23993</v>
      </c>
      <c r="C8615" t="s">
        <v>23994</v>
      </c>
      <c r="D8615">
        <v>18</v>
      </c>
      <c r="E8615">
        <v>10</v>
      </c>
      <c r="G8615">
        <v>10</v>
      </c>
      <c r="K8615">
        <v>0</v>
      </c>
      <c r="L8615" t="s">
        <v>12086</v>
      </c>
      <c r="M8615">
        <v>63</v>
      </c>
      <c r="N8615">
        <v>2</v>
      </c>
      <c r="T8615" t="s">
        <v>45495</v>
      </c>
      <c r="U8615" t="s">
        <v>45495</v>
      </c>
      <c r="V8615" t="s">
        <v>45495</v>
      </c>
    </row>
    <row r="8616" spans="1:22" x14ac:dyDescent="0.3">
      <c r="A8616">
        <v>17317</v>
      </c>
      <c r="B8616" t="s">
        <v>23995</v>
      </c>
      <c r="C8616" t="s">
        <v>23996</v>
      </c>
      <c r="D8616">
        <v>18</v>
      </c>
      <c r="E8616">
        <v>10</v>
      </c>
      <c r="G8616">
        <v>10</v>
      </c>
      <c r="K8616">
        <v>0</v>
      </c>
      <c r="L8616" t="s">
        <v>12086</v>
      </c>
      <c r="M8616">
        <v>63</v>
      </c>
      <c r="N8616">
        <v>2</v>
      </c>
      <c r="Q8616">
        <v>1</v>
      </c>
      <c r="T8616" t="s">
        <v>23997</v>
      </c>
      <c r="U8616" t="s">
        <v>23997</v>
      </c>
      <c r="V8616" t="s">
        <v>23997</v>
      </c>
    </row>
    <row r="8617" spans="1:22" x14ac:dyDescent="0.3">
      <c r="A8617">
        <v>17320</v>
      </c>
      <c r="B8617" t="s">
        <v>23998</v>
      </c>
      <c r="C8617" t="s">
        <v>23999</v>
      </c>
      <c r="D8617">
        <v>18</v>
      </c>
      <c r="E8617">
        <v>10</v>
      </c>
      <c r="G8617">
        <v>10</v>
      </c>
      <c r="K8617">
        <v>0</v>
      </c>
      <c r="L8617" t="s">
        <v>12086</v>
      </c>
      <c r="M8617">
        <v>63</v>
      </c>
      <c r="N8617">
        <v>2</v>
      </c>
      <c r="Q8617">
        <v>1</v>
      </c>
      <c r="T8617" t="s">
        <v>24000</v>
      </c>
      <c r="U8617" t="s">
        <v>24000</v>
      </c>
      <c r="V8617" t="s">
        <v>24000</v>
      </c>
    </row>
    <row r="8618" spans="1:22" x14ac:dyDescent="0.3">
      <c r="A8618">
        <v>17321</v>
      </c>
      <c r="B8618" t="s">
        <v>24001</v>
      </c>
      <c r="C8618" t="s">
        <v>24002</v>
      </c>
      <c r="D8618">
        <v>18</v>
      </c>
      <c r="E8618">
        <v>10</v>
      </c>
      <c r="G8618">
        <v>10</v>
      </c>
      <c r="K8618">
        <v>0</v>
      </c>
      <c r="L8618" t="s">
        <v>24003</v>
      </c>
      <c r="M8618">
        <v>0</v>
      </c>
      <c r="N8618">
        <v>2</v>
      </c>
      <c r="T8618" t="s">
        <v>45496</v>
      </c>
      <c r="U8618" t="s">
        <v>45496</v>
      </c>
      <c r="V8618" t="s">
        <v>45496</v>
      </c>
    </row>
    <row r="8619" spans="1:22" x14ac:dyDescent="0.3">
      <c r="A8619">
        <v>17322</v>
      </c>
      <c r="B8619" t="s">
        <v>24004</v>
      </c>
      <c r="C8619" t="s">
        <v>24005</v>
      </c>
      <c r="D8619">
        <v>18</v>
      </c>
      <c r="E8619">
        <v>10</v>
      </c>
      <c r="G8619">
        <v>10</v>
      </c>
      <c r="K8619">
        <v>0</v>
      </c>
      <c r="L8619" t="s">
        <v>24003</v>
      </c>
      <c r="M8619">
        <v>0</v>
      </c>
      <c r="N8619">
        <v>2</v>
      </c>
      <c r="T8619" t="s">
        <v>45497</v>
      </c>
      <c r="U8619" t="s">
        <v>45497</v>
      </c>
      <c r="V8619" t="s">
        <v>45497</v>
      </c>
    </row>
    <row r="8620" spans="1:22" x14ac:dyDescent="0.3">
      <c r="A8620">
        <v>17326</v>
      </c>
      <c r="B8620" t="s">
        <v>24006</v>
      </c>
      <c r="C8620" t="s">
        <v>24007</v>
      </c>
      <c r="D8620">
        <v>18</v>
      </c>
      <c r="E8620">
        <v>10</v>
      </c>
      <c r="G8620">
        <v>10</v>
      </c>
      <c r="K8620">
        <v>0</v>
      </c>
      <c r="L8620" t="s">
        <v>12086</v>
      </c>
      <c r="M8620">
        <v>63</v>
      </c>
      <c r="N8620">
        <v>2</v>
      </c>
      <c r="Q8620">
        <v>1</v>
      </c>
      <c r="T8620" t="s">
        <v>24008</v>
      </c>
      <c r="U8620" t="s">
        <v>24008</v>
      </c>
      <c r="V8620" t="s">
        <v>24008</v>
      </c>
    </row>
    <row r="8621" spans="1:22" x14ac:dyDescent="0.3">
      <c r="A8621">
        <v>17331</v>
      </c>
      <c r="B8621" t="s">
        <v>24009</v>
      </c>
      <c r="C8621" t="s">
        <v>23897</v>
      </c>
      <c r="D8621">
        <v>18</v>
      </c>
      <c r="E8621">
        <v>10</v>
      </c>
      <c r="G8621">
        <v>10</v>
      </c>
      <c r="K8621">
        <v>0</v>
      </c>
      <c r="L8621" t="s">
        <v>12086</v>
      </c>
      <c r="M8621">
        <v>63</v>
      </c>
      <c r="N8621">
        <v>2</v>
      </c>
      <c r="T8621" t="s">
        <v>24010</v>
      </c>
      <c r="U8621" t="s">
        <v>24010</v>
      </c>
      <c r="V8621" t="s">
        <v>24010</v>
      </c>
    </row>
    <row r="8622" spans="1:22" x14ac:dyDescent="0.3">
      <c r="A8622">
        <v>17332</v>
      </c>
      <c r="B8622" t="s">
        <v>24011</v>
      </c>
      <c r="C8622" t="s">
        <v>24012</v>
      </c>
      <c r="D8622">
        <v>18</v>
      </c>
      <c r="E8622">
        <v>10</v>
      </c>
      <c r="G8622">
        <v>10</v>
      </c>
      <c r="K8622">
        <v>0</v>
      </c>
      <c r="L8622" t="s">
        <v>12086</v>
      </c>
      <c r="M8622">
        <v>63</v>
      </c>
      <c r="N8622">
        <v>2</v>
      </c>
      <c r="T8622" t="s">
        <v>24013</v>
      </c>
      <c r="U8622" t="s">
        <v>24013</v>
      </c>
      <c r="V8622" t="s">
        <v>24013</v>
      </c>
    </row>
    <row r="8623" spans="1:22" x14ac:dyDescent="0.3">
      <c r="A8623">
        <v>17337</v>
      </c>
      <c r="B8623" t="s">
        <v>24014</v>
      </c>
      <c r="C8623" t="s">
        <v>24015</v>
      </c>
      <c r="D8623">
        <v>18</v>
      </c>
      <c r="E8623">
        <v>10</v>
      </c>
      <c r="G8623">
        <v>10</v>
      </c>
      <c r="K8623">
        <v>0</v>
      </c>
      <c r="L8623" t="s">
        <v>12086</v>
      </c>
      <c r="M8623">
        <v>63</v>
      </c>
      <c r="N8623">
        <v>2</v>
      </c>
      <c r="Q8623">
        <v>1</v>
      </c>
      <c r="T8623" t="s">
        <v>24016</v>
      </c>
      <c r="U8623" t="s">
        <v>24016</v>
      </c>
      <c r="V8623" t="s">
        <v>24016</v>
      </c>
    </row>
    <row r="8624" spans="1:22" x14ac:dyDescent="0.3">
      <c r="A8624">
        <v>17338</v>
      </c>
      <c r="B8624" t="s">
        <v>24017</v>
      </c>
      <c r="C8624" t="s">
        <v>24018</v>
      </c>
      <c r="D8624">
        <v>18</v>
      </c>
      <c r="E8624">
        <v>20</v>
      </c>
      <c r="G8624">
        <v>10</v>
      </c>
      <c r="L8624" t="s">
        <v>12086</v>
      </c>
      <c r="M8624">
        <v>63</v>
      </c>
      <c r="N8624">
        <v>2</v>
      </c>
      <c r="T8624" t="s">
        <v>45498</v>
      </c>
      <c r="U8624" t="s">
        <v>45498</v>
      </c>
      <c r="V8624" t="s">
        <v>45498</v>
      </c>
    </row>
    <row r="8625" spans="1:22" x14ac:dyDescent="0.3">
      <c r="A8625">
        <v>17339</v>
      </c>
      <c r="B8625" t="s">
        <v>24019</v>
      </c>
      <c r="C8625" t="s">
        <v>24020</v>
      </c>
      <c r="D8625">
        <v>18</v>
      </c>
      <c r="E8625">
        <v>20</v>
      </c>
      <c r="G8625">
        <v>10</v>
      </c>
      <c r="L8625" t="s">
        <v>12086</v>
      </c>
      <c r="M8625">
        <v>63</v>
      </c>
      <c r="N8625">
        <v>2</v>
      </c>
      <c r="T8625" t="s">
        <v>45499</v>
      </c>
      <c r="U8625" t="s">
        <v>45499</v>
      </c>
      <c r="V8625" t="s">
        <v>45499</v>
      </c>
    </row>
    <row r="8626" spans="1:22" x14ac:dyDescent="0.3">
      <c r="A8626">
        <v>17394</v>
      </c>
      <c r="B8626" t="s">
        <v>24021</v>
      </c>
      <c r="C8626" t="s">
        <v>24022</v>
      </c>
      <c r="D8626">
        <v>2</v>
      </c>
      <c r="E8626">
        <v>20</v>
      </c>
      <c r="G8626">
        <v>50</v>
      </c>
      <c r="L8626" t="s">
        <v>12086</v>
      </c>
      <c r="M8626">
        <v>63</v>
      </c>
      <c r="N8626">
        <v>2</v>
      </c>
      <c r="T8626" t="s">
        <v>24023</v>
      </c>
      <c r="U8626" t="s">
        <v>24023</v>
      </c>
      <c r="V8626" t="s">
        <v>24023</v>
      </c>
    </row>
    <row r="8627" spans="1:22" x14ac:dyDescent="0.3">
      <c r="A8627">
        <v>17396</v>
      </c>
      <c r="B8627" t="s">
        <v>24024</v>
      </c>
      <c r="C8627" t="s">
        <v>24025</v>
      </c>
      <c r="D8627">
        <v>2</v>
      </c>
      <c r="E8627">
        <v>20</v>
      </c>
      <c r="G8627">
        <v>10</v>
      </c>
      <c r="L8627" t="s">
        <v>12086</v>
      </c>
      <c r="M8627">
        <v>63</v>
      </c>
      <c r="N8627">
        <v>2</v>
      </c>
      <c r="T8627" t="s">
        <v>45500</v>
      </c>
      <c r="U8627" t="s">
        <v>45500</v>
      </c>
      <c r="V8627" t="s">
        <v>45500</v>
      </c>
    </row>
    <row r="8628" spans="1:22" x14ac:dyDescent="0.3">
      <c r="A8628">
        <v>17397</v>
      </c>
      <c r="B8628" t="s">
        <v>24026</v>
      </c>
      <c r="C8628" t="s">
        <v>24027</v>
      </c>
      <c r="D8628">
        <v>2</v>
      </c>
      <c r="E8628">
        <v>20</v>
      </c>
      <c r="G8628">
        <v>10</v>
      </c>
      <c r="L8628" t="s">
        <v>12086</v>
      </c>
      <c r="M8628">
        <v>63</v>
      </c>
      <c r="N8628">
        <v>2</v>
      </c>
      <c r="T8628" t="s">
        <v>45501</v>
      </c>
      <c r="U8628" t="s">
        <v>45501</v>
      </c>
      <c r="V8628" t="s">
        <v>45501</v>
      </c>
    </row>
    <row r="8629" spans="1:22" x14ac:dyDescent="0.3">
      <c r="A8629">
        <v>17398</v>
      </c>
      <c r="B8629" t="s">
        <v>24028</v>
      </c>
      <c r="C8629" t="s">
        <v>24029</v>
      </c>
      <c r="D8629">
        <v>2</v>
      </c>
      <c r="E8629">
        <v>20</v>
      </c>
      <c r="G8629">
        <v>10</v>
      </c>
      <c r="L8629" t="s">
        <v>12086</v>
      </c>
      <c r="M8629">
        <v>63</v>
      </c>
      <c r="N8629">
        <v>2</v>
      </c>
      <c r="T8629" t="s">
        <v>45502</v>
      </c>
      <c r="U8629" t="s">
        <v>45502</v>
      </c>
      <c r="V8629" t="s">
        <v>45502</v>
      </c>
    </row>
    <row r="8630" spans="1:22" x14ac:dyDescent="0.3">
      <c r="A8630">
        <v>17399</v>
      </c>
      <c r="B8630" t="s">
        <v>24030</v>
      </c>
      <c r="C8630" t="s">
        <v>24031</v>
      </c>
      <c r="D8630">
        <v>2</v>
      </c>
      <c r="E8630">
        <v>20</v>
      </c>
      <c r="G8630">
        <v>10</v>
      </c>
      <c r="L8630" t="s">
        <v>12086</v>
      </c>
      <c r="M8630">
        <v>63</v>
      </c>
      <c r="N8630">
        <v>2</v>
      </c>
      <c r="T8630" t="s">
        <v>45503</v>
      </c>
      <c r="U8630" t="s">
        <v>45503</v>
      </c>
      <c r="V8630" t="s">
        <v>45503</v>
      </c>
    </row>
    <row r="8631" spans="1:22" x14ac:dyDescent="0.3">
      <c r="A8631">
        <v>17400</v>
      </c>
      <c r="B8631" t="s">
        <v>24032</v>
      </c>
      <c r="C8631" t="s">
        <v>24033</v>
      </c>
      <c r="D8631">
        <v>2</v>
      </c>
      <c r="E8631">
        <v>20</v>
      </c>
      <c r="G8631">
        <v>10</v>
      </c>
      <c r="L8631" t="s">
        <v>12086</v>
      </c>
      <c r="M8631">
        <v>63</v>
      </c>
      <c r="N8631">
        <v>2</v>
      </c>
      <c r="T8631" t="s">
        <v>45504</v>
      </c>
      <c r="U8631" t="s">
        <v>45504</v>
      </c>
      <c r="V8631" t="s">
        <v>45504</v>
      </c>
    </row>
    <row r="8632" spans="1:22" x14ac:dyDescent="0.3">
      <c r="A8632">
        <v>17401</v>
      </c>
      <c r="B8632" t="s">
        <v>24034</v>
      </c>
      <c r="C8632" t="s">
        <v>24035</v>
      </c>
      <c r="D8632">
        <v>2</v>
      </c>
      <c r="E8632">
        <v>20</v>
      </c>
      <c r="G8632">
        <v>10</v>
      </c>
      <c r="L8632" t="s">
        <v>12086</v>
      </c>
      <c r="M8632">
        <v>63</v>
      </c>
      <c r="N8632">
        <v>2</v>
      </c>
      <c r="T8632" t="s">
        <v>45505</v>
      </c>
      <c r="U8632" t="s">
        <v>45505</v>
      </c>
      <c r="V8632" t="s">
        <v>45505</v>
      </c>
    </row>
    <row r="8633" spans="1:22" x14ac:dyDescent="0.3">
      <c r="A8633">
        <v>17402</v>
      </c>
      <c r="B8633" t="s">
        <v>24036</v>
      </c>
      <c r="C8633" t="s">
        <v>24037</v>
      </c>
      <c r="D8633">
        <v>2</v>
      </c>
      <c r="E8633">
        <v>20</v>
      </c>
      <c r="G8633">
        <v>10</v>
      </c>
      <c r="L8633" t="s">
        <v>12086</v>
      </c>
      <c r="M8633">
        <v>63</v>
      </c>
      <c r="N8633">
        <v>2</v>
      </c>
      <c r="T8633" t="s">
        <v>45506</v>
      </c>
      <c r="U8633" t="s">
        <v>45506</v>
      </c>
      <c r="V8633" t="s">
        <v>45506</v>
      </c>
    </row>
    <row r="8634" spans="1:22" x14ac:dyDescent="0.3">
      <c r="A8634">
        <v>17403</v>
      </c>
      <c r="B8634" t="s">
        <v>24038</v>
      </c>
      <c r="C8634" t="s">
        <v>24039</v>
      </c>
      <c r="D8634">
        <v>2</v>
      </c>
      <c r="E8634">
        <v>20</v>
      </c>
      <c r="G8634">
        <v>10</v>
      </c>
      <c r="L8634" t="s">
        <v>12086</v>
      </c>
      <c r="M8634">
        <v>63</v>
      </c>
      <c r="N8634">
        <v>2</v>
      </c>
      <c r="T8634" t="s">
        <v>45507</v>
      </c>
      <c r="U8634" t="s">
        <v>45507</v>
      </c>
      <c r="V8634" t="s">
        <v>45507</v>
      </c>
    </row>
    <row r="8635" spans="1:22" x14ac:dyDescent="0.3">
      <c r="A8635">
        <v>17404</v>
      </c>
      <c r="B8635" t="s">
        <v>24040</v>
      </c>
      <c r="C8635" t="s">
        <v>24041</v>
      </c>
      <c r="D8635">
        <v>2</v>
      </c>
      <c r="E8635">
        <v>20</v>
      </c>
      <c r="G8635">
        <v>10</v>
      </c>
      <c r="L8635" t="s">
        <v>12086</v>
      </c>
      <c r="M8635">
        <v>63</v>
      </c>
      <c r="N8635">
        <v>2</v>
      </c>
      <c r="T8635" t="s">
        <v>45508</v>
      </c>
      <c r="U8635" t="s">
        <v>45508</v>
      </c>
      <c r="V8635" t="s">
        <v>45508</v>
      </c>
    </row>
    <row r="8636" spans="1:22" x14ac:dyDescent="0.3">
      <c r="A8636">
        <v>17405</v>
      </c>
      <c r="B8636" t="s">
        <v>24042</v>
      </c>
      <c r="C8636" t="s">
        <v>24043</v>
      </c>
      <c r="D8636">
        <v>2</v>
      </c>
      <c r="E8636">
        <v>20</v>
      </c>
      <c r="G8636">
        <v>10</v>
      </c>
      <c r="L8636" t="s">
        <v>12086</v>
      </c>
      <c r="M8636">
        <v>63</v>
      </c>
      <c r="N8636">
        <v>2</v>
      </c>
      <c r="T8636" t="s">
        <v>45509</v>
      </c>
      <c r="U8636" t="s">
        <v>45509</v>
      </c>
      <c r="V8636" t="s">
        <v>45509</v>
      </c>
    </row>
    <row r="8637" spans="1:22" x14ac:dyDescent="0.3">
      <c r="A8637">
        <v>17406</v>
      </c>
      <c r="B8637" t="s">
        <v>24044</v>
      </c>
      <c r="C8637" t="s">
        <v>24045</v>
      </c>
      <c r="D8637">
        <v>2</v>
      </c>
      <c r="E8637">
        <v>20</v>
      </c>
      <c r="G8637">
        <v>10</v>
      </c>
      <c r="L8637" t="s">
        <v>12086</v>
      </c>
      <c r="M8637">
        <v>63</v>
      </c>
      <c r="N8637">
        <v>2</v>
      </c>
      <c r="T8637" t="s">
        <v>45510</v>
      </c>
      <c r="U8637" t="s">
        <v>45510</v>
      </c>
      <c r="V8637" t="s">
        <v>45510</v>
      </c>
    </row>
    <row r="8638" spans="1:22" x14ac:dyDescent="0.3">
      <c r="A8638">
        <v>17407</v>
      </c>
      <c r="B8638" t="s">
        <v>24046</v>
      </c>
      <c r="C8638" t="s">
        <v>24047</v>
      </c>
      <c r="D8638">
        <v>2</v>
      </c>
      <c r="E8638">
        <v>20</v>
      </c>
      <c r="G8638">
        <v>10</v>
      </c>
      <c r="L8638" t="s">
        <v>12086</v>
      </c>
      <c r="M8638">
        <v>63</v>
      </c>
      <c r="N8638">
        <v>2</v>
      </c>
      <c r="T8638" t="s">
        <v>45511</v>
      </c>
      <c r="U8638" t="s">
        <v>45511</v>
      </c>
      <c r="V8638" t="s">
        <v>45511</v>
      </c>
    </row>
    <row r="8639" spans="1:22" x14ac:dyDescent="0.3">
      <c r="A8639">
        <v>17408</v>
      </c>
      <c r="B8639" t="s">
        <v>24048</v>
      </c>
      <c r="C8639" t="s">
        <v>24049</v>
      </c>
      <c r="D8639">
        <v>2</v>
      </c>
      <c r="E8639">
        <v>20</v>
      </c>
      <c r="G8639">
        <v>10</v>
      </c>
      <c r="L8639" t="s">
        <v>12086</v>
      </c>
      <c r="M8639">
        <v>63</v>
      </c>
      <c r="N8639">
        <v>2</v>
      </c>
      <c r="T8639" t="s">
        <v>45512</v>
      </c>
      <c r="U8639" t="s">
        <v>45512</v>
      </c>
      <c r="V8639" t="s">
        <v>45512</v>
      </c>
    </row>
    <row r="8640" spans="1:22" x14ac:dyDescent="0.3">
      <c r="A8640">
        <v>17409</v>
      </c>
      <c r="B8640" t="s">
        <v>24050</v>
      </c>
      <c r="C8640" t="s">
        <v>24051</v>
      </c>
      <c r="D8640">
        <v>2</v>
      </c>
      <c r="E8640">
        <v>20</v>
      </c>
      <c r="G8640">
        <v>10</v>
      </c>
      <c r="L8640" t="s">
        <v>12086</v>
      </c>
      <c r="M8640">
        <v>63</v>
      </c>
      <c r="N8640">
        <v>2</v>
      </c>
      <c r="T8640" t="s">
        <v>45513</v>
      </c>
      <c r="U8640" t="s">
        <v>45513</v>
      </c>
      <c r="V8640" t="s">
        <v>45513</v>
      </c>
    </row>
    <row r="8641" spans="1:22" x14ac:dyDescent="0.3">
      <c r="A8641">
        <v>17410</v>
      </c>
      <c r="B8641" t="s">
        <v>24052</v>
      </c>
      <c r="C8641" t="s">
        <v>24053</v>
      </c>
      <c r="D8641">
        <v>2</v>
      </c>
      <c r="E8641">
        <v>20</v>
      </c>
      <c r="G8641">
        <v>10</v>
      </c>
      <c r="L8641" t="s">
        <v>12086</v>
      </c>
      <c r="M8641">
        <v>63</v>
      </c>
      <c r="N8641">
        <v>2</v>
      </c>
      <c r="T8641" t="s">
        <v>45514</v>
      </c>
      <c r="U8641" t="s">
        <v>45514</v>
      </c>
      <c r="V8641" t="s">
        <v>45514</v>
      </c>
    </row>
    <row r="8642" spans="1:22" x14ac:dyDescent="0.3">
      <c r="A8642">
        <v>17411</v>
      </c>
      <c r="B8642" t="s">
        <v>24054</v>
      </c>
      <c r="C8642" t="s">
        <v>24055</v>
      </c>
      <c r="D8642">
        <v>2</v>
      </c>
      <c r="E8642">
        <v>20</v>
      </c>
      <c r="G8642">
        <v>10</v>
      </c>
      <c r="L8642" t="s">
        <v>12086</v>
      </c>
      <c r="M8642">
        <v>63</v>
      </c>
      <c r="N8642">
        <v>2</v>
      </c>
      <c r="T8642" t="s">
        <v>45515</v>
      </c>
      <c r="U8642" t="s">
        <v>45515</v>
      </c>
      <c r="V8642" t="s">
        <v>45515</v>
      </c>
    </row>
    <row r="8643" spans="1:22" x14ac:dyDescent="0.3">
      <c r="A8643">
        <v>17412</v>
      </c>
      <c r="B8643" t="s">
        <v>24056</v>
      </c>
      <c r="C8643" t="s">
        <v>24057</v>
      </c>
      <c r="D8643">
        <v>2</v>
      </c>
      <c r="E8643">
        <v>20</v>
      </c>
      <c r="G8643">
        <v>10</v>
      </c>
      <c r="L8643" t="s">
        <v>12086</v>
      </c>
      <c r="M8643">
        <v>63</v>
      </c>
      <c r="N8643">
        <v>2</v>
      </c>
      <c r="T8643" t="s">
        <v>45516</v>
      </c>
      <c r="U8643" t="s">
        <v>45516</v>
      </c>
      <c r="V8643" t="s">
        <v>45516</v>
      </c>
    </row>
    <row r="8644" spans="1:22" x14ac:dyDescent="0.3">
      <c r="A8644">
        <v>17413</v>
      </c>
      <c r="B8644" t="s">
        <v>24058</v>
      </c>
      <c r="C8644" t="s">
        <v>24059</v>
      </c>
      <c r="D8644">
        <v>2</v>
      </c>
      <c r="E8644">
        <v>20</v>
      </c>
      <c r="G8644">
        <v>10</v>
      </c>
      <c r="L8644" t="s">
        <v>12086</v>
      </c>
      <c r="M8644">
        <v>63</v>
      </c>
      <c r="N8644">
        <v>2</v>
      </c>
      <c r="T8644" t="s">
        <v>45517</v>
      </c>
      <c r="U8644" t="s">
        <v>45517</v>
      </c>
      <c r="V8644" t="s">
        <v>45517</v>
      </c>
    </row>
    <row r="8645" spans="1:22" x14ac:dyDescent="0.3">
      <c r="A8645">
        <v>17414</v>
      </c>
      <c r="B8645" t="s">
        <v>24060</v>
      </c>
      <c r="C8645" t="s">
        <v>24061</v>
      </c>
      <c r="D8645">
        <v>2</v>
      </c>
      <c r="E8645">
        <v>20</v>
      </c>
      <c r="G8645">
        <v>10</v>
      </c>
      <c r="L8645" t="s">
        <v>12086</v>
      </c>
      <c r="M8645">
        <v>63</v>
      </c>
      <c r="N8645">
        <v>2</v>
      </c>
      <c r="T8645" t="s">
        <v>45518</v>
      </c>
      <c r="U8645" t="s">
        <v>45518</v>
      </c>
      <c r="V8645" t="s">
        <v>45518</v>
      </c>
    </row>
    <row r="8646" spans="1:22" x14ac:dyDescent="0.3">
      <c r="A8646">
        <v>17415</v>
      </c>
      <c r="B8646" t="s">
        <v>24062</v>
      </c>
      <c r="C8646" t="s">
        <v>24063</v>
      </c>
      <c r="D8646">
        <v>2</v>
      </c>
      <c r="E8646">
        <v>20</v>
      </c>
      <c r="G8646">
        <v>10</v>
      </c>
      <c r="L8646" t="s">
        <v>12086</v>
      </c>
      <c r="M8646">
        <v>63</v>
      </c>
      <c r="N8646">
        <v>2</v>
      </c>
      <c r="T8646" t="s">
        <v>45519</v>
      </c>
      <c r="U8646" t="s">
        <v>45519</v>
      </c>
      <c r="V8646" t="s">
        <v>45519</v>
      </c>
    </row>
    <row r="8647" spans="1:22" x14ac:dyDescent="0.3">
      <c r="A8647">
        <v>17416</v>
      </c>
      <c r="B8647" t="s">
        <v>24064</v>
      </c>
      <c r="C8647" t="s">
        <v>24065</v>
      </c>
      <c r="D8647">
        <v>2</v>
      </c>
      <c r="E8647">
        <v>20</v>
      </c>
      <c r="G8647">
        <v>10</v>
      </c>
      <c r="L8647" t="s">
        <v>12086</v>
      </c>
      <c r="M8647">
        <v>63</v>
      </c>
      <c r="N8647">
        <v>2</v>
      </c>
      <c r="T8647" t="s">
        <v>45520</v>
      </c>
      <c r="U8647" t="s">
        <v>45520</v>
      </c>
      <c r="V8647" t="s">
        <v>45520</v>
      </c>
    </row>
    <row r="8648" spans="1:22" x14ac:dyDescent="0.3">
      <c r="A8648">
        <v>17417</v>
      </c>
      <c r="B8648" t="s">
        <v>24066</v>
      </c>
      <c r="C8648" t="s">
        <v>24065</v>
      </c>
      <c r="D8648">
        <v>2</v>
      </c>
      <c r="E8648">
        <v>20</v>
      </c>
      <c r="G8648">
        <v>10</v>
      </c>
      <c r="L8648" t="s">
        <v>12086</v>
      </c>
      <c r="M8648">
        <v>63</v>
      </c>
      <c r="N8648">
        <v>2</v>
      </c>
      <c r="T8648" t="s">
        <v>45521</v>
      </c>
      <c r="U8648" t="s">
        <v>45521</v>
      </c>
      <c r="V8648" t="s">
        <v>45521</v>
      </c>
    </row>
    <row r="8649" spans="1:22" x14ac:dyDescent="0.3">
      <c r="A8649">
        <v>17418</v>
      </c>
      <c r="B8649" t="s">
        <v>24067</v>
      </c>
      <c r="C8649" t="s">
        <v>24068</v>
      </c>
      <c r="D8649">
        <v>2</v>
      </c>
      <c r="E8649">
        <v>20</v>
      </c>
      <c r="G8649">
        <v>10</v>
      </c>
      <c r="L8649" t="s">
        <v>12086</v>
      </c>
      <c r="M8649">
        <v>63</v>
      </c>
      <c r="N8649">
        <v>2</v>
      </c>
      <c r="T8649" t="s">
        <v>45522</v>
      </c>
      <c r="U8649" t="s">
        <v>45522</v>
      </c>
      <c r="V8649" t="s">
        <v>45522</v>
      </c>
    </row>
    <row r="8650" spans="1:22" x14ac:dyDescent="0.3">
      <c r="A8650">
        <v>17419</v>
      </c>
      <c r="B8650" t="s">
        <v>24069</v>
      </c>
      <c r="C8650" t="s">
        <v>24070</v>
      </c>
      <c r="D8650">
        <v>2</v>
      </c>
      <c r="E8650">
        <v>20</v>
      </c>
      <c r="G8650">
        <v>10</v>
      </c>
      <c r="L8650" t="s">
        <v>12086</v>
      </c>
      <c r="M8650">
        <v>63</v>
      </c>
      <c r="N8650">
        <v>2</v>
      </c>
      <c r="T8650" t="s">
        <v>45523</v>
      </c>
      <c r="U8650" t="s">
        <v>45523</v>
      </c>
      <c r="V8650" t="s">
        <v>45523</v>
      </c>
    </row>
    <row r="8651" spans="1:22" x14ac:dyDescent="0.3">
      <c r="A8651">
        <v>17420</v>
      </c>
      <c r="B8651" t="s">
        <v>24071</v>
      </c>
      <c r="C8651" t="s">
        <v>24072</v>
      </c>
      <c r="D8651">
        <v>2</v>
      </c>
      <c r="E8651">
        <v>20</v>
      </c>
      <c r="G8651">
        <v>10</v>
      </c>
      <c r="L8651" t="s">
        <v>12086</v>
      </c>
      <c r="M8651">
        <v>63</v>
      </c>
      <c r="N8651">
        <v>2</v>
      </c>
      <c r="T8651" t="s">
        <v>45524</v>
      </c>
      <c r="U8651" t="s">
        <v>45524</v>
      </c>
      <c r="V8651" t="s">
        <v>45524</v>
      </c>
    </row>
    <row r="8652" spans="1:22" x14ac:dyDescent="0.3">
      <c r="A8652">
        <v>17421</v>
      </c>
      <c r="B8652" t="s">
        <v>24073</v>
      </c>
      <c r="C8652" t="s">
        <v>24074</v>
      </c>
      <c r="D8652">
        <v>2</v>
      </c>
      <c r="E8652">
        <v>20</v>
      </c>
      <c r="G8652">
        <v>10</v>
      </c>
      <c r="L8652" t="s">
        <v>12086</v>
      </c>
      <c r="M8652">
        <v>63</v>
      </c>
      <c r="N8652">
        <v>2</v>
      </c>
      <c r="T8652" t="s">
        <v>45525</v>
      </c>
      <c r="U8652" t="s">
        <v>45525</v>
      </c>
      <c r="V8652" t="s">
        <v>45525</v>
      </c>
    </row>
    <row r="8653" spans="1:22" x14ac:dyDescent="0.3">
      <c r="A8653">
        <v>17422</v>
      </c>
      <c r="B8653" t="s">
        <v>24075</v>
      </c>
      <c r="C8653" t="s">
        <v>24076</v>
      </c>
      <c r="D8653">
        <v>2</v>
      </c>
      <c r="E8653">
        <v>20</v>
      </c>
      <c r="G8653">
        <v>10</v>
      </c>
      <c r="L8653" t="s">
        <v>12086</v>
      </c>
      <c r="M8653">
        <v>63</v>
      </c>
      <c r="N8653">
        <v>2</v>
      </c>
      <c r="T8653" t="s">
        <v>45526</v>
      </c>
      <c r="U8653" t="s">
        <v>45526</v>
      </c>
      <c r="V8653" t="s">
        <v>45526</v>
      </c>
    </row>
    <row r="8654" spans="1:22" x14ac:dyDescent="0.3">
      <c r="A8654">
        <v>17423</v>
      </c>
      <c r="B8654" t="s">
        <v>24077</v>
      </c>
      <c r="C8654" t="s">
        <v>24078</v>
      </c>
      <c r="D8654">
        <v>2</v>
      </c>
      <c r="E8654">
        <v>20</v>
      </c>
      <c r="G8654">
        <v>10</v>
      </c>
      <c r="L8654" t="s">
        <v>12086</v>
      </c>
      <c r="M8654">
        <v>63</v>
      </c>
      <c r="N8654">
        <v>2</v>
      </c>
      <c r="T8654" t="s">
        <v>45527</v>
      </c>
      <c r="U8654" t="s">
        <v>45527</v>
      </c>
      <c r="V8654" t="s">
        <v>45527</v>
      </c>
    </row>
    <row r="8655" spans="1:22" x14ac:dyDescent="0.3">
      <c r="A8655">
        <v>17424</v>
      </c>
      <c r="B8655" t="s">
        <v>24079</v>
      </c>
      <c r="C8655" t="s">
        <v>24080</v>
      </c>
      <c r="D8655">
        <v>2</v>
      </c>
      <c r="E8655">
        <v>20</v>
      </c>
      <c r="G8655">
        <v>10</v>
      </c>
      <c r="L8655" t="s">
        <v>12086</v>
      </c>
      <c r="M8655">
        <v>63</v>
      </c>
      <c r="N8655">
        <v>2</v>
      </c>
      <c r="T8655" t="s">
        <v>45528</v>
      </c>
      <c r="U8655" t="s">
        <v>45528</v>
      </c>
      <c r="V8655" t="s">
        <v>45528</v>
      </c>
    </row>
    <row r="8656" spans="1:22" x14ac:dyDescent="0.3">
      <c r="A8656">
        <v>17425</v>
      </c>
      <c r="B8656" t="s">
        <v>24081</v>
      </c>
      <c r="C8656" t="s">
        <v>24082</v>
      </c>
      <c r="D8656">
        <v>2</v>
      </c>
      <c r="E8656">
        <v>20</v>
      </c>
      <c r="G8656">
        <v>10</v>
      </c>
      <c r="L8656" t="s">
        <v>12086</v>
      </c>
      <c r="M8656">
        <v>63</v>
      </c>
      <c r="N8656">
        <v>2</v>
      </c>
      <c r="T8656" t="s">
        <v>45529</v>
      </c>
      <c r="U8656" t="s">
        <v>45529</v>
      </c>
      <c r="V8656" t="s">
        <v>45529</v>
      </c>
    </row>
    <row r="8657" spans="1:22" x14ac:dyDescent="0.3">
      <c r="A8657">
        <v>17426</v>
      </c>
      <c r="B8657" t="s">
        <v>24083</v>
      </c>
      <c r="C8657" t="s">
        <v>24084</v>
      </c>
      <c r="D8657">
        <v>2</v>
      </c>
      <c r="E8657">
        <v>20</v>
      </c>
      <c r="G8657">
        <v>10</v>
      </c>
      <c r="L8657" t="s">
        <v>12086</v>
      </c>
      <c r="M8657">
        <v>63</v>
      </c>
      <c r="N8657">
        <v>2</v>
      </c>
      <c r="T8657" t="s">
        <v>45530</v>
      </c>
      <c r="U8657" t="s">
        <v>45530</v>
      </c>
      <c r="V8657" t="s">
        <v>45530</v>
      </c>
    </row>
    <row r="8658" spans="1:22" x14ac:dyDescent="0.3">
      <c r="A8658">
        <v>17427</v>
      </c>
      <c r="B8658" t="s">
        <v>24085</v>
      </c>
      <c r="C8658" t="s">
        <v>24086</v>
      </c>
      <c r="D8658">
        <v>2</v>
      </c>
      <c r="E8658">
        <v>20</v>
      </c>
      <c r="G8658">
        <v>10</v>
      </c>
      <c r="L8658" t="s">
        <v>12086</v>
      </c>
      <c r="M8658">
        <v>63</v>
      </c>
      <c r="N8658">
        <v>2</v>
      </c>
      <c r="T8658" t="s">
        <v>45531</v>
      </c>
      <c r="U8658" t="s">
        <v>45531</v>
      </c>
      <c r="V8658" t="s">
        <v>45531</v>
      </c>
    </row>
    <row r="8659" spans="1:22" x14ac:dyDescent="0.3">
      <c r="A8659">
        <v>17429</v>
      </c>
      <c r="B8659" t="s">
        <v>24087</v>
      </c>
      <c r="C8659" t="s">
        <v>24088</v>
      </c>
      <c r="D8659">
        <v>18</v>
      </c>
      <c r="E8659">
        <v>10</v>
      </c>
      <c r="G8659">
        <v>10</v>
      </c>
      <c r="L8659" t="s">
        <v>12086</v>
      </c>
      <c r="M8659">
        <v>63</v>
      </c>
      <c r="N8659">
        <v>2</v>
      </c>
      <c r="T8659" t="s">
        <v>45532</v>
      </c>
      <c r="U8659" t="s">
        <v>45532</v>
      </c>
      <c r="V8659" t="s">
        <v>45532</v>
      </c>
    </row>
    <row r="8660" spans="1:22" x14ac:dyDescent="0.3">
      <c r="A8660">
        <v>17430</v>
      </c>
      <c r="B8660" t="s">
        <v>24089</v>
      </c>
      <c r="C8660" t="s">
        <v>24090</v>
      </c>
      <c r="D8660">
        <v>18</v>
      </c>
      <c r="E8660">
        <v>10</v>
      </c>
      <c r="G8660">
        <v>10</v>
      </c>
      <c r="L8660" t="s">
        <v>12086</v>
      </c>
      <c r="M8660">
        <v>63</v>
      </c>
      <c r="N8660">
        <v>2</v>
      </c>
      <c r="T8660" t="s">
        <v>45533</v>
      </c>
      <c r="U8660" t="s">
        <v>45533</v>
      </c>
      <c r="V8660" t="s">
        <v>45533</v>
      </c>
    </row>
    <row r="8661" spans="1:22" x14ac:dyDescent="0.3">
      <c r="A8661">
        <v>17431</v>
      </c>
      <c r="B8661" t="s">
        <v>24091</v>
      </c>
      <c r="C8661" t="s">
        <v>24092</v>
      </c>
      <c r="D8661">
        <v>18</v>
      </c>
      <c r="E8661">
        <v>10</v>
      </c>
      <c r="G8661">
        <v>10</v>
      </c>
      <c r="K8661">
        <v>0</v>
      </c>
      <c r="L8661" t="s">
        <v>12086</v>
      </c>
      <c r="M8661">
        <v>63</v>
      </c>
      <c r="N8661">
        <v>2</v>
      </c>
      <c r="Q8661">
        <v>1</v>
      </c>
      <c r="T8661" t="s">
        <v>24093</v>
      </c>
      <c r="U8661" t="s">
        <v>24093</v>
      </c>
      <c r="V8661" t="s">
        <v>24093</v>
      </c>
    </row>
    <row r="8662" spans="1:22" x14ac:dyDescent="0.3">
      <c r="A8662">
        <v>17432</v>
      </c>
      <c r="B8662" t="s">
        <v>24094</v>
      </c>
      <c r="C8662" t="s">
        <v>24095</v>
      </c>
      <c r="D8662">
        <v>18</v>
      </c>
      <c r="E8662">
        <v>10</v>
      </c>
      <c r="G8662">
        <v>10</v>
      </c>
      <c r="K8662">
        <v>0</v>
      </c>
      <c r="L8662" t="s">
        <v>12086</v>
      </c>
      <c r="M8662">
        <v>63</v>
      </c>
      <c r="N8662">
        <v>2</v>
      </c>
      <c r="T8662" t="s">
        <v>45534</v>
      </c>
      <c r="U8662" t="s">
        <v>45534</v>
      </c>
      <c r="V8662" t="s">
        <v>45534</v>
      </c>
    </row>
    <row r="8663" spans="1:22" x14ac:dyDescent="0.3">
      <c r="A8663">
        <v>17433</v>
      </c>
      <c r="B8663" t="s">
        <v>24096</v>
      </c>
      <c r="C8663" t="s">
        <v>24097</v>
      </c>
      <c r="D8663">
        <v>18</v>
      </c>
      <c r="E8663">
        <v>10</v>
      </c>
      <c r="G8663">
        <v>10</v>
      </c>
      <c r="K8663">
        <v>0</v>
      </c>
      <c r="L8663" t="s">
        <v>12086</v>
      </c>
      <c r="M8663">
        <v>63</v>
      </c>
      <c r="N8663">
        <v>2</v>
      </c>
      <c r="T8663" t="s">
        <v>45535</v>
      </c>
      <c r="U8663" t="s">
        <v>45535</v>
      </c>
      <c r="V8663" t="s">
        <v>45535</v>
      </c>
    </row>
    <row r="8664" spans="1:22" x14ac:dyDescent="0.3">
      <c r="A8664">
        <v>17435</v>
      </c>
      <c r="B8664" t="s">
        <v>24098</v>
      </c>
      <c r="C8664" t="s">
        <v>24099</v>
      </c>
      <c r="D8664">
        <v>18</v>
      </c>
      <c r="E8664">
        <v>10</v>
      </c>
      <c r="G8664">
        <v>10</v>
      </c>
      <c r="K8664">
        <v>0</v>
      </c>
      <c r="L8664" t="s">
        <v>12086</v>
      </c>
      <c r="M8664">
        <v>63</v>
      </c>
      <c r="N8664">
        <v>2</v>
      </c>
      <c r="Q8664">
        <v>1</v>
      </c>
      <c r="T8664" t="s">
        <v>24100</v>
      </c>
      <c r="U8664" t="s">
        <v>24100</v>
      </c>
      <c r="V8664" t="s">
        <v>24100</v>
      </c>
    </row>
    <row r="8665" spans="1:22" x14ac:dyDescent="0.3">
      <c r="A8665">
        <v>17438</v>
      </c>
      <c r="B8665" t="s">
        <v>24101</v>
      </c>
      <c r="C8665" t="s">
        <v>24102</v>
      </c>
      <c r="D8665">
        <v>3</v>
      </c>
      <c r="E8665">
        <v>10</v>
      </c>
      <c r="G8665">
        <v>10</v>
      </c>
      <c r="L8665" t="s">
        <v>12086</v>
      </c>
      <c r="M8665">
        <v>63</v>
      </c>
      <c r="N8665">
        <v>2</v>
      </c>
      <c r="T8665" t="s">
        <v>24023</v>
      </c>
      <c r="U8665" t="s">
        <v>24023</v>
      </c>
      <c r="V8665" t="s">
        <v>24023</v>
      </c>
    </row>
    <row r="8666" spans="1:22" x14ac:dyDescent="0.3">
      <c r="A8666">
        <v>17439</v>
      </c>
      <c r="B8666" t="s">
        <v>24103</v>
      </c>
      <c r="C8666" t="s">
        <v>24104</v>
      </c>
      <c r="D8666">
        <v>3</v>
      </c>
      <c r="E8666">
        <v>10</v>
      </c>
      <c r="G8666">
        <v>10</v>
      </c>
      <c r="L8666" t="s">
        <v>12086</v>
      </c>
      <c r="M8666">
        <v>63</v>
      </c>
      <c r="N8666">
        <v>2</v>
      </c>
      <c r="T8666" t="s">
        <v>24023</v>
      </c>
      <c r="U8666" t="s">
        <v>24023</v>
      </c>
      <c r="V8666" t="s">
        <v>24023</v>
      </c>
    </row>
    <row r="8667" spans="1:22" x14ac:dyDescent="0.3">
      <c r="A8667">
        <v>17440</v>
      </c>
      <c r="B8667" t="s">
        <v>24105</v>
      </c>
      <c r="C8667" t="s">
        <v>24106</v>
      </c>
      <c r="D8667">
        <v>18</v>
      </c>
      <c r="E8667">
        <v>10</v>
      </c>
      <c r="G8667">
        <v>10</v>
      </c>
      <c r="K8667">
        <v>0</v>
      </c>
      <c r="L8667" t="s">
        <v>12086</v>
      </c>
      <c r="M8667">
        <v>63</v>
      </c>
      <c r="N8667">
        <v>2</v>
      </c>
      <c r="T8667" t="s">
        <v>45536</v>
      </c>
      <c r="U8667" t="s">
        <v>45536</v>
      </c>
      <c r="V8667" t="s">
        <v>45536</v>
      </c>
    </row>
    <row r="8668" spans="1:22" x14ac:dyDescent="0.3">
      <c r="A8668">
        <v>17441</v>
      </c>
      <c r="B8668" t="s">
        <v>24107</v>
      </c>
      <c r="C8668" t="s">
        <v>24108</v>
      </c>
      <c r="D8668">
        <v>18</v>
      </c>
      <c r="E8668">
        <v>10</v>
      </c>
      <c r="G8668">
        <v>10</v>
      </c>
      <c r="K8668">
        <v>0</v>
      </c>
      <c r="L8668" t="s">
        <v>12086</v>
      </c>
      <c r="M8668">
        <v>63</v>
      </c>
      <c r="N8668">
        <v>2</v>
      </c>
      <c r="T8668" t="s">
        <v>45537</v>
      </c>
      <c r="U8668" t="s">
        <v>45537</v>
      </c>
      <c r="V8668" t="s">
        <v>45537</v>
      </c>
    </row>
    <row r="8669" spans="1:22" x14ac:dyDescent="0.3">
      <c r="A8669">
        <v>17443</v>
      </c>
      <c r="B8669" t="s">
        <v>24109</v>
      </c>
      <c r="C8669" t="s">
        <v>24110</v>
      </c>
      <c r="D8669">
        <v>18</v>
      </c>
      <c r="E8669">
        <v>10</v>
      </c>
      <c r="G8669">
        <v>10</v>
      </c>
      <c r="K8669">
        <v>0</v>
      </c>
      <c r="L8669" t="s">
        <v>12086</v>
      </c>
      <c r="M8669">
        <v>63</v>
      </c>
      <c r="N8669">
        <v>2</v>
      </c>
      <c r="T8669" t="s">
        <v>45237</v>
      </c>
      <c r="U8669" t="s">
        <v>45237</v>
      </c>
      <c r="V8669" t="s">
        <v>45237</v>
      </c>
    </row>
    <row r="8670" spans="1:22" x14ac:dyDescent="0.3">
      <c r="A8670">
        <v>17442</v>
      </c>
      <c r="B8670" t="s">
        <v>24111</v>
      </c>
      <c r="C8670" t="s">
        <v>24112</v>
      </c>
      <c r="D8670">
        <v>2</v>
      </c>
      <c r="E8670">
        <v>20</v>
      </c>
      <c r="G8670">
        <v>10</v>
      </c>
      <c r="L8670" t="s">
        <v>12086</v>
      </c>
      <c r="M8670">
        <v>63</v>
      </c>
      <c r="N8670">
        <v>2</v>
      </c>
      <c r="T8670" t="s">
        <v>45538</v>
      </c>
      <c r="U8670" t="s">
        <v>45538</v>
      </c>
      <c r="V8670" t="s">
        <v>45538</v>
      </c>
    </row>
    <row r="8671" spans="1:22" x14ac:dyDescent="0.3">
      <c r="A8671">
        <v>17447</v>
      </c>
      <c r="B8671" t="s">
        <v>24113</v>
      </c>
      <c r="C8671" t="s">
        <v>24114</v>
      </c>
      <c r="D8671">
        <v>18</v>
      </c>
      <c r="E8671">
        <v>10</v>
      </c>
      <c r="G8671">
        <v>0</v>
      </c>
      <c r="K8671">
        <v>0</v>
      </c>
      <c r="L8671" t="s">
        <v>12086</v>
      </c>
      <c r="M8671">
        <v>63</v>
      </c>
      <c r="N8671">
        <v>2</v>
      </c>
      <c r="Q8671">
        <v>1</v>
      </c>
      <c r="T8671" t="s">
        <v>24115</v>
      </c>
      <c r="U8671" t="s">
        <v>24115</v>
      </c>
      <c r="V8671" t="s">
        <v>24115</v>
      </c>
    </row>
    <row r="8672" spans="1:22" x14ac:dyDescent="0.3">
      <c r="A8672">
        <v>17449</v>
      </c>
      <c r="B8672" t="s">
        <v>24116</v>
      </c>
      <c r="C8672" t="s">
        <v>24117</v>
      </c>
      <c r="D8672">
        <v>2</v>
      </c>
      <c r="E8672">
        <v>10</v>
      </c>
      <c r="G8672">
        <v>10</v>
      </c>
      <c r="L8672" t="s">
        <v>12086</v>
      </c>
      <c r="M8672">
        <v>63</v>
      </c>
      <c r="N8672">
        <v>2</v>
      </c>
      <c r="T8672" t="s">
        <v>45539</v>
      </c>
      <c r="U8672" t="s">
        <v>45539</v>
      </c>
      <c r="V8672" t="s">
        <v>45539</v>
      </c>
    </row>
    <row r="8673" spans="1:22" x14ac:dyDescent="0.3">
      <c r="A8673">
        <v>17455</v>
      </c>
      <c r="B8673" t="s">
        <v>24118</v>
      </c>
      <c r="C8673" t="s">
        <v>24119</v>
      </c>
      <c r="D8673">
        <v>18</v>
      </c>
      <c r="E8673">
        <v>10</v>
      </c>
      <c r="G8673">
        <v>10</v>
      </c>
      <c r="K8673">
        <v>0</v>
      </c>
      <c r="L8673" t="s">
        <v>12086</v>
      </c>
      <c r="M8673">
        <v>63</v>
      </c>
      <c r="N8673">
        <v>2</v>
      </c>
      <c r="T8673" t="s">
        <v>45540</v>
      </c>
      <c r="U8673" t="s">
        <v>45540</v>
      </c>
      <c r="V8673" t="s">
        <v>45540</v>
      </c>
    </row>
    <row r="8674" spans="1:22" x14ac:dyDescent="0.3">
      <c r="A8674">
        <v>17456</v>
      </c>
      <c r="B8674" t="s">
        <v>24120</v>
      </c>
      <c r="C8674" t="s">
        <v>24121</v>
      </c>
      <c r="D8674">
        <v>18</v>
      </c>
      <c r="E8674">
        <v>10</v>
      </c>
      <c r="G8674">
        <v>10</v>
      </c>
      <c r="K8674">
        <v>0</v>
      </c>
      <c r="L8674" t="s">
        <v>12086</v>
      </c>
      <c r="M8674">
        <v>63</v>
      </c>
      <c r="N8674">
        <v>2</v>
      </c>
      <c r="T8674" t="s">
        <v>24122</v>
      </c>
      <c r="U8674" t="s">
        <v>24122</v>
      </c>
      <c r="V8674" t="s">
        <v>24122</v>
      </c>
    </row>
    <row r="8675" spans="1:22" x14ac:dyDescent="0.3">
      <c r="A8675">
        <v>17457</v>
      </c>
      <c r="B8675" t="s">
        <v>24123</v>
      </c>
      <c r="C8675" t="s">
        <v>24124</v>
      </c>
      <c r="D8675">
        <v>18</v>
      </c>
      <c r="E8675">
        <v>10</v>
      </c>
      <c r="G8675">
        <v>10</v>
      </c>
      <c r="K8675">
        <v>0</v>
      </c>
      <c r="L8675" t="s">
        <v>12086</v>
      </c>
      <c r="M8675">
        <v>63</v>
      </c>
      <c r="N8675">
        <v>2</v>
      </c>
      <c r="T8675" t="s">
        <v>24125</v>
      </c>
      <c r="U8675" t="s">
        <v>24125</v>
      </c>
      <c r="V8675" t="s">
        <v>24125</v>
      </c>
    </row>
    <row r="8676" spans="1:22" x14ac:dyDescent="0.3">
      <c r="A8676">
        <v>17461</v>
      </c>
      <c r="B8676" t="s">
        <v>24126</v>
      </c>
      <c r="C8676" t="s">
        <v>24127</v>
      </c>
      <c r="D8676">
        <v>18</v>
      </c>
      <c r="E8676">
        <v>0</v>
      </c>
      <c r="G8676">
        <v>10</v>
      </c>
      <c r="L8676" t="s">
        <v>12086</v>
      </c>
      <c r="M8676">
        <v>63</v>
      </c>
      <c r="N8676">
        <v>2</v>
      </c>
      <c r="T8676" t="s">
        <v>24128</v>
      </c>
      <c r="U8676" t="s">
        <v>24128</v>
      </c>
      <c r="V8676" t="s">
        <v>24128</v>
      </c>
    </row>
    <row r="8677" spans="1:22" x14ac:dyDescent="0.3">
      <c r="A8677">
        <v>17464</v>
      </c>
      <c r="B8677" t="s">
        <v>24129</v>
      </c>
      <c r="C8677" t="s">
        <v>24130</v>
      </c>
      <c r="D8677">
        <v>18</v>
      </c>
      <c r="E8677">
        <v>10</v>
      </c>
      <c r="G8677">
        <v>10</v>
      </c>
      <c r="K8677">
        <v>0</v>
      </c>
      <c r="L8677" t="s">
        <v>12086</v>
      </c>
      <c r="M8677">
        <v>63</v>
      </c>
      <c r="N8677">
        <v>2</v>
      </c>
      <c r="Q8677">
        <v>1</v>
      </c>
      <c r="T8677" t="s">
        <v>24131</v>
      </c>
      <c r="U8677" t="s">
        <v>24131</v>
      </c>
      <c r="V8677" t="s">
        <v>24131</v>
      </c>
    </row>
    <row r="8678" spans="1:22" x14ac:dyDescent="0.3">
      <c r="A8678">
        <v>17465</v>
      </c>
      <c r="B8678" t="s">
        <v>24132</v>
      </c>
      <c r="C8678" t="s">
        <v>24133</v>
      </c>
      <c r="D8678">
        <v>18</v>
      </c>
      <c r="E8678">
        <v>10</v>
      </c>
      <c r="G8678">
        <v>10</v>
      </c>
      <c r="K8678">
        <v>0</v>
      </c>
      <c r="L8678" t="s">
        <v>12086</v>
      </c>
      <c r="M8678">
        <v>63</v>
      </c>
      <c r="N8678">
        <v>2</v>
      </c>
      <c r="T8678" t="s">
        <v>45541</v>
      </c>
      <c r="U8678" t="s">
        <v>45541</v>
      </c>
      <c r="V8678" t="s">
        <v>45541</v>
      </c>
    </row>
    <row r="8679" spans="1:22" x14ac:dyDescent="0.3">
      <c r="A8679">
        <v>17466</v>
      </c>
      <c r="B8679" t="s">
        <v>24134</v>
      </c>
      <c r="C8679" t="s">
        <v>24135</v>
      </c>
      <c r="D8679">
        <v>18</v>
      </c>
      <c r="E8679">
        <v>10</v>
      </c>
      <c r="G8679">
        <v>10</v>
      </c>
      <c r="K8679">
        <v>0</v>
      </c>
      <c r="L8679" t="s">
        <v>12086</v>
      </c>
      <c r="M8679">
        <v>63</v>
      </c>
      <c r="N8679">
        <v>2</v>
      </c>
      <c r="T8679" t="s">
        <v>45542</v>
      </c>
      <c r="U8679" t="s">
        <v>45542</v>
      </c>
      <c r="V8679" t="s">
        <v>45542</v>
      </c>
    </row>
    <row r="8680" spans="1:22" x14ac:dyDescent="0.3">
      <c r="A8680">
        <v>17467</v>
      </c>
      <c r="B8680" t="s">
        <v>24136</v>
      </c>
      <c r="C8680" t="s">
        <v>24137</v>
      </c>
      <c r="D8680">
        <v>18</v>
      </c>
      <c r="E8680">
        <v>10</v>
      </c>
      <c r="G8680">
        <v>10</v>
      </c>
      <c r="K8680">
        <v>0</v>
      </c>
      <c r="L8680" t="s">
        <v>12086</v>
      </c>
      <c r="M8680">
        <v>63</v>
      </c>
      <c r="N8680">
        <v>2</v>
      </c>
      <c r="T8680" t="s">
        <v>45543</v>
      </c>
      <c r="U8680" t="s">
        <v>45543</v>
      </c>
      <c r="V8680" t="s">
        <v>45543</v>
      </c>
    </row>
    <row r="8681" spans="1:22" x14ac:dyDescent="0.3">
      <c r="A8681">
        <v>17468</v>
      </c>
      <c r="B8681" t="s">
        <v>24138</v>
      </c>
      <c r="C8681" t="s">
        <v>24139</v>
      </c>
      <c r="D8681">
        <v>2</v>
      </c>
      <c r="E8681">
        <v>10</v>
      </c>
      <c r="G8681">
        <v>10</v>
      </c>
      <c r="K8681">
        <v>0</v>
      </c>
      <c r="L8681" t="s">
        <v>12086</v>
      </c>
      <c r="M8681">
        <v>63</v>
      </c>
      <c r="N8681">
        <v>2</v>
      </c>
      <c r="T8681" t="s">
        <v>45544</v>
      </c>
      <c r="U8681" t="s">
        <v>45544</v>
      </c>
      <c r="V8681" t="s">
        <v>45544</v>
      </c>
    </row>
    <row r="8682" spans="1:22" x14ac:dyDescent="0.3">
      <c r="A8682">
        <v>17469</v>
      </c>
      <c r="B8682" t="s">
        <v>24140</v>
      </c>
      <c r="C8682" t="s">
        <v>24141</v>
      </c>
      <c r="D8682">
        <v>2</v>
      </c>
      <c r="E8682">
        <v>10</v>
      </c>
      <c r="G8682">
        <v>10</v>
      </c>
      <c r="K8682">
        <v>0</v>
      </c>
      <c r="L8682" t="s">
        <v>12086</v>
      </c>
      <c r="M8682">
        <v>63</v>
      </c>
      <c r="N8682">
        <v>2</v>
      </c>
      <c r="T8682" t="s">
        <v>45545</v>
      </c>
      <c r="U8682" t="s">
        <v>45545</v>
      </c>
      <c r="V8682" t="s">
        <v>45545</v>
      </c>
    </row>
    <row r="8683" spans="1:22" x14ac:dyDescent="0.3">
      <c r="A8683">
        <v>17470</v>
      </c>
      <c r="B8683" t="s">
        <v>24142</v>
      </c>
      <c r="C8683" t="s">
        <v>24143</v>
      </c>
      <c r="D8683">
        <v>18</v>
      </c>
      <c r="E8683">
        <v>0</v>
      </c>
      <c r="G8683">
        <v>10</v>
      </c>
      <c r="L8683" t="s">
        <v>12086</v>
      </c>
      <c r="M8683">
        <v>63</v>
      </c>
      <c r="N8683">
        <v>2</v>
      </c>
      <c r="T8683" t="s">
        <v>24144</v>
      </c>
      <c r="U8683" t="s">
        <v>24144</v>
      </c>
      <c r="V8683" t="s">
        <v>24144</v>
      </c>
    </row>
    <row r="8684" spans="1:22" x14ac:dyDescent="0.3">
      <c r="A8684">
        <v>17471</v>
      </c>
      <c r="B8684" t="s">
        <v>24145</v>
      </c>
      <c r="C8684" t="s">
        <v>24146</v>
      </c>
      <c r="D8684">
        <v>18</v>
      </c>
      <c r="E8684">
        <v>10</v>
      </c>
      <c r="G8684">
        <v>10</v>
      </c>
      <c r="K8684">
        <v>0</v>
      </c>
      <c r="L8684" t="s">
        <v>12086</v>
      </c>
      <c r="M8684">
        <v>63</v>
      </c>
      <c r="N8684">
        <v>2</v>
      </c>
      <c r="Q8684">
        <v>1</v>
      </c>
      <c r="T8684" t="s">
        <v>24147</v>
      </c>
      <c r="U8684" t="s">
        <v>24147</v>
      </c>
      <c r="V8684" t="s">
        <v>24147</v>
      </c>
    </row>
    <row r="8685" spans="1:22" x14ac:dyDescent="0.3">
      <c r="A8685">
        <v>17472</v>
      </c>
      <c r="B8685" t="s">
        <v>24148</v>
      </c>
      <c r="C8685" t="s">
        <v>24149</v>
      </c>
      <c r="D8685">
        <v>18</v>
      </c>
      <c r="E8685">
        <v>10</v>
      </c>
      <c r="G8685">
        <v>10</v>
      </c>
      <c r="K8685">
        <v>0</v>
      </c>
      <c r="L8685" t="s">
        <v>12086</v>
      </c>
      <c r="M8685">
        <v>63</v>
      </c>
      <c r="N8685">
        <v>2</v>
      </c>
      <c r="T8685" t="s">
        <v>24150</v>
      </c>
      <c r="U8685" t="s">
        <v>24150</v>
      </c>
      <c r="V8685" t="s">
        <v>24150</v>
      </c>
    </row>
    <row r="8686" spans="1:22" x14ac:dyDescent="0.3">
      <c r="A8686">
        <v>17473</v>
      </c>
      <c r="B8686" t="s">
        <v>24151</v>
      </c>
      <c r="C8686" t="s">
        <v>24152</v>
      </c>
      <c r="D8686">
        <v>18</v>
      </c>
      <c r="E8686">
        <v>10</v>
      </c>
      <c r="G8686">
        <v>10</v>
      </c>
      <c r="K8686">
        <v>0</v>
      </c>
      <c r="L8686" t="s">
        <v>12086</v>
      </c>
      <c r="M8686">
        <v>63</v>
      </c>
      <c r="N8686">
        <v>2</v>
      </c>
      <c r="T8686" t="s">
        <v>24153</v>
      </c>
      <c r="U8686" t="s">
        <v>24153</v>
      </c>
      <c r="V8686" t="s">
        <v>24153</v>
      </c>
    </row>
    <row r="8687" spans="1:22" x14ac:dyDescent="0.3">
      <c r="A8687">
        <v>17474</v>
      </c>
      <c r="B8687" t="s">
        <v>24154</v>
      </c>
      <c r="C8687" t="s">
        <v>24155</v>
      </c>
      <c r="D8687">
        <v>18</v>
      </c>
      <c r="E8687">
        <v>10</v>
      </c>
      <c r="G8687">
        <v>10</v>
      </c>
      <c r="K8687">
        <v>0</v>
      </c>
      <c r="L8687" t="s">
        <v>12086</v>
      </c>
      <c r="M8687">
        <v>63</v>
      </c>
      <c r="N8687">
        <v>2</v>
      </c>
      <c r="T8687" t="s">
        <v>45493</v>
      </c>
      <c r="U8687" t="s">
        <v>45493</v>
      </c>
      <c r="V8687" t="s">
        <v>45493</v>
      </c>
    </row>
    <row r="8688" spans="1:22" x14ac:dyDescent="0.3">
      <c r="A8688">
        <v>17475</v>
      </c>
      <c r="B8688" t="s">
        <v>24156</v>
      </c>
      <c r="C8688" t="s">
        <v>24157</v>
      </c>
      <c r="D8688">
        <v>18</v>
      </c>
      <c r="E8688">
        <v>10</v>
      </c>
      <c r="G8688">
        <v>10</v>
      </c>
      <c r="K8688">
        <v>0</v>
      </c>
      <c r="L8688" t="s">
        <v>12086</v>
      </c>
      <c r="M8688">
        <v>63</v>
      </c>
      <c r="N8688">
        <v>2</v>
      </c>
      <c r="T8688" t="s">
        <v>45546</v>
      </c>
      <c r="U8688" t="s">
        <v>45546</v>
      </c>
      <c r="V8688" t="s">
        <v>45546</v>
      </c>
    </row>
    <row r="8689" spans="1:22" x14ac:dyDescent="0.3">
      <c r="A8689">
        <v>17477</v>
      </c>
      <c r="B8689" t="s">
        <v>24158</v>
      </c>
      <c r="C8689" t="s">
        <v>24159</v>
      </c>
      <c r="D8689">
        <v>18</v>
      </c>
      <c r="E8689">
        <v>10</v>
      </c>
      <c r="G8689">
        <v>10</v>
      </c>
      <c r="K8689">
        <v>0</v>
      </c>
      <c r="L8689" t="s">
        <v>12086</v>
      </c>
      <c r="M8689">
        <v>63</v>
      </c>
      <c r="N8689">
        <v>2</v>
      </c>
      <c r="T8689" t="s">
        <v>24160</v>
      </c>
      <c r="U8689" t="s">
        <v>24160</v>
      </c>
      <c r="V8689" t="s">
        <v>24160</v>
      </c>
    </row>
    <row r="8690" spans="1:22" x14ac:dyDescent="0.3">
      <c r="A8690">
        <v>17478</v>
      </c>
      <c r="B8690" t="s">
        <v>24161</v>
      </c>
      <c r="C8690" t="s">
        <v>24162</v>
      </c>
      <c r="D8690">
        <v>18</v>
      </c>
      <c r="E8690">
        <v>10</v>
      </c>
      <c r="G8690">
        <v>10</v>
      </c>
      <c r="K8690">
        <v>0</v>
      </c>
      <c r="L8690" t="s">
        <v>12086</v>
      </c>
      <c r="M8690">
        <v>63</v>
      </c>
      <c r="N8690">
        <v>2</v>
      </c>
      <c r="T8690" t="s">
        <v>24163</v>
      </c>
      <c r="U8690" t="s">
        <v>24163</v>
      </c>
      <c r="V8690" t="s">
        <v>24163</v>
      </c>
    </row>
    <row r="8691" spans="1:22" x14ac:dyDescent="0.3">
      <c r="A8691">
        <v>17479</v>
      </c>
      <c r="B8691" t="s">
        <v>24164</v>
      </c>
      <c r="C8691" t="s">
        <v>24165</v>
      </c>
      <c r="D8691">
        <v>2</v>
      </c>
      <c r="E8691">
        <v>10</v>
      </c>
      <c r="G8691">
        <v>10</v>
      </c>
      <c r="K8691">
        <v>0</v>
      </c>
      <c r="L8691" t="s">
        <v>12086</v>
      </c>
      <c r="M8691">
        <v>63</v>
      </c>
      <c r="N8691">
        <v>2</v>
      </c>
      <c r="T8691" t="s">
        <v>24166</v>
      </c>
      <c r="U8691" t="s">
        <v>24166</v>
      </c>
      <c r="V8691" t="s">
        <v>24166</v>
      </c>
    </row>
    <row r="8692" spans="1:22" x14ac:dyDescent="0.3">
      <c r="A8692">
        <v>17481</v>
      </c>
      <c r="B8692" t="s">
        <v>24167</v>
      </c>
      <c r="C8692" t="s">
        <v>24168</v>
      </c>
      <c r="D8692">
        <v>18</v>
      </c>
      <c r="E8692">
        <v>0</v>
      </c>
      <c r="G8692">
        <v>10</v>
      </c>
      <c r="L8692" t="s">
        <v>12086</v>
      </c>
      <c r="M8692">
        <v>63</v>
      </c>
      <c r="N8692">
        <v>2</v>
      </c>
      <c r="T8692" t="s">
        <v>24169</v>
      </c>
      <c r="U8692" t="s">
        <v>24169</v>
      </c>
      <c r="V8692" t="s">
        <v>24169</v>
      </c>
    </row>
    <row r="8693" spans="1:22" x14ac:dyDescent="0.3">
      <c r="A8693">
        <v>17482</v>
      </c>
      <c r="B8693" t="s">
        <v>24170</v>
      </c>
      <c r="C8693" t="s">
        <v>24171</v>
      </c>
      <c r="D8693">
        <v>2</v>
      </c>
      <c r="E8693">
        <v>10</v>
      </c>
      <c r="G8693">
        <v>10</v>
      </c>
      <c r="K8693">
        <v>0</v>
      </c>
      <c r="L8693" t="s">
        <v>12086</v>
      </c>
      <c r="M8693">
        <v>63</v>
      </c>
      <c r="N8693">
        <v>2</v>
      </c>
      <c r="T8693" t="s">
        <v>24172</v>
      </c>
      <c r="U8693" t="s">
        <v>24172</v>
      </c>
      <c r="V8693" t="s">
        <v>24172</v>
      </c>
    </row>
    <row r="8694" spans="1:22" x14ac:dyDescent="0.3">
      <c r="A8694">
        <v>17483</v>
      </c>
      <c r="B8694" t="s">
        <v>24173</v>
      </c>
      <c r="C8694" t="s">
        <v>24174</v>
      </c>
      <c r="D8694">
        <v>18</v>
      </c>
      <c r="E8694">
        <v>10</v>
      </c>
      <c r="G8694">
        <v>10</v>
      </c>
      <c r="K8694">
        <v>0</v>
      </c>
      <c r="L8694" t="s">
        <v>12086</v>
      </c>
      <c r="M8694">
        <v>63</v>
      </c>
      <c r="N8694">
        <v>2</v>
      </c>
      <c r="T8694" t="s">
        <v>24175</v>
      </c>
      <c r="U8694" t="s">
        <v>24175</v>
      </c>
      <c r="V8694" t="s">
        <v>24175</v>
      </c>
    </row>
    <row r="8695" spans="1:22" x14ac:dyDescent="0.3">
      <c r="A8695">
        <v>17484</v>
      </c>
      <c r="B8695" t="s">
        <v>24176</v>
      </c>
      <c r="C8695" t="s">
        <v>24177</v>
      </c>
      <c r="D8695">
        <v>18</v>
      </c>
      <c r="E8695">
        <v>10</v>
      </c>
      <c r="G8695">
        <v>10</v>
      </c>
      <c r="K8695">
        <v>0</v>
      </c>
      <c r="L8695" t="s">
        <v>12086</v>
      </c>
      <c r="M8695">
        <v>63</v>
      </c>
      <c r="N8695">
        <v>2</v>
      </c>
      <c r="T8695" t="s">
        <v>24178</v>
      </c>
      <c r="U8695" t="s">
        <v>24178</v>
      </c>
      <c r="V8695" t="s">
        <v>24178</v>
      </c>
    </row>
    <row r="8696" spans="1:22" x14ac:dyDescent="0.3">
      <c r="A8696">
        <v>17490</v>
      </c>
      <c r="B8696" t="s">
        <v>24179</v>
      </c>
      <c r="C8696" t="s">
        <v>24180</v>
      </c>
      <c r="D8696">
        <v>2</v>
      </c>
      <c r="E8696">
        <v>10</v>
      </c>
      <c r="G8696">
        <v>10</v>
      </c>
      <c r="K8696">
        <v>0</v>
      </c>
      <c r="L8696" t="s">
        <v>12086</v>
      </c>
      <c r="M8696">
        <v>63</v>
      </c>
      <c r="N8696">
        <v>2</v>
      </c>
      <c r="T8696" t="s">
        <v>24181</v>
      </c>
      <c r="U8696" t="s">
        <v>24181</v>
      </c>
      <c r="V8696" t="s">
        <v>24181</v>
      </c>
    </row>
    <row r="8697" spans="1:22" x14ac:dyDescent="0.3">
      <c r="A8697">
        <v>17491</v>
      </c>
      <c r="B8697" t="s">
        <v>24182</v>
      </c>
      <c r="C8697" t="s">
        <v>24183</v>
      </c>
      <c r="D8697">
        <v>18</v>
      </c>
      <c r="E8697">
        <v>10</v>
      </c>
      <c r="G8697">
        <v>10</v>
      </c>
      <c r="K8697">
        <v>0</v>
      </c>
      <c r="L8697" t="s">
        <v>12086</v>
      </c>
      <c r="M8697">
        <v>63</v>
      </c>
      <c r="N8697">
        <v>2</v>
      </c>
      <c r="T8697" t="s">
        <v>45547</v>
      </c>
      <c r="U8697" t="s">
        <v>45547</v>
      </c>
      <c r="V8697" t="s">
        <v>45547</v>
      </c>
    </row>
    <row r="8698" spans="1:22" x14ac:dyDescent="0.3">
      <c r="A8698">
        <v>17492</v>
      </c>
      <c r="B8698" t="s">
        <v>24184</v>
      </c>
      <c r="C8698" t="s">
        <v>24185</v>
      </c>
      <c r="D8698">
        <v>18</v>
      </c>
      <c r="E8698">
        <v>10</v>
      </c>
      <c r="G8698">
        <v>10</v>
      </c>
      <c r="K8698">
        <v>0</v>
      </c>
      <c r="L8698" t="s">
        <v>12086</v>
      </c>
      <c r="M8698">
        <v>63</v>
      </c>
      <c r="N8698">
        <v>2</v>
      </c>
      <c r="T8698" t="s">
        <v>45548</v>
      </c>
      <c r="U8698" t="s">
        <v>45548</v>
      </c>
      <c r="V8698" t="s">
        <v>45548</v>
      </c>
    </row>
    <row r="8699" spans="1:22" x14ac:dyDescent="0.3">
      <c r="A8699">
        <v>17493</v>
      </c>
      <c r="B8699" t="s">
        <v>24186</v>
      </c>
      <c r="C8699" t="s">
        <v>24187</v>
      </c>
      <c r="D8699">
        <v>18</v>
      </c>
      <c r="E8699">
        <v>0</v>
      </c>
      <c r="G8699">
        <v>10</v>
      </c>
      <c r="L8699" t="s">
        <v>12086</v>
      </c>
      <c r="M8699">
        <v>63</v>
      </c>
      <c r="N8699">
        <v>2</v>
      </c>
      <c r="T8699" t="s">
        <v>24188</v>
      </c>
      <c r="U8699" t="s">
        <v>24188</v>
      </c>
      <c r="V8699" t="s">
        <v>24188</v>
      </c>
    </row>
    <row r="8700" spans="1:22" x14ac:dyDescent="0.3">
      <c r="A8700">
        <v>17494</v>
      </c>
      <c r="B8700" t="s">
        <v>24189</v>
      </c>
      <c r="C8700" t="s">
        <v>24190</v>
      </c>
      <c r="D8700">
        <v>18</v>
      </c>
      <c r="E8700">
        <v>10</v>
      </c>
      <c r="G8700">
        <v>10</v>
      </c>
      <c r="K8700">
        <v>0</v>
      </c>
      <c r="L8700" t="s">
        <v>12086</v>
      </c>
      <c r="M8700">
        <v>63</v>
      </c>
      <c r="N8700">
        <v>2</v>
      </c>
      <c r="T8700" t="s">
        <v>24191</v>
      </c>
      <c r="U8700" t="s">
        <v>24191</v>
      </c>
      <c r="V8700" t="s">
        <v>24191</v>
      </c>
    </row>
    <row r="8701" spans="1:22" x14ac:dyDescent="0.3">
      <c r="A8701">
        <v>17495</v>
      </c>
      <c r="B8701" t="s">
        <v>24192</v>
      </c>
      <c r="C8701" t="s">
        <v>24193</v>
      </c>
      <c r="D8701">
        <v>18</v>
      </c>
      <c r="E8701">
        <v>10</v>
      </c>
      <c r="G8701">
        <v>10</v>
      </c>
      <c r="K8701">
        <v>0</v>
      </c>
      <c r="L8701" t="s">
        <v>12086</v>
      </c>
      <c r="M8701">
        <v>63</v>
      </c>
      <c r="N8701">
        <v>2</v>
      </c>
      <c r="T8701" t="s">
        <v>24194</v>
      </c>
      <c r="U8701" t="s">
        <v>24194</v>
      </c>
      <c r="V8701" t="s">
        <v>24194</v>
      </c>
    </row>
    <row r="8702" spans="1:22" x14ac:dyDescent="0.3">
      <c r="A8702">
        <v>17496</v>
      </c>
      <c r="B8702" t="s">
        <v>24195</v>
      </c>
      <c r="C8702" t="s">
        <v>24196</v>
      </c>
      <c r="D8702">
        <v>18</v>
      </c>
      <c r="E8702">
        <v>10</v>
      </c>
      <c r="G8702">
        <v>10</v>
      </c>
      <c r="K8702">
        <v>0</v>
      </c>
      <c r="L8702" t="s">
        <v>12086</v>
      </c>
      <c r="M8702">
        <v>63</v>
      </c>
      <c r="N8702">
        <v>2</v>
      </c>
      <c r="T8702" t="s">
        <v>24197</v>
      </c>
      <c r="U8702" t="s">
        <v>24197</v>
      </c>
      <c r="V8702" t="s">
        <v>24197</v>
      </c>
    </row>
    <row r="8703" spans="1:22" x14ac:dyDescent="0.3">
      <c r="A8703">
        <v>17497</v>
      </c>
      <c r="B8703" t="s">
        <v>24198</v>
      </c>
      <c r="C8703" t="s">
        <v>24199</v>
      </c>
      <c r="D8703">
        <v>18</v>
      </c>
      <c r="E8703">
        <v>0</v>
      </c>
      <c r="G8703">
        <v>10</v>
      </c>
      <c r="L8703" t="s">
        <v>12086</v>
      </c>
      <c r="M8703">
        <v>63</v>
      </c>
      <c r="N8703">
        <v>2</v>
      </c>
      <c r="T8703" t="s">
        <v>24200</v>
      </c>
      <c r="U8703" t="s">
        <v>24200</v>
      </c>
      <c r="V8703" t="s">
        <v>24200</v>
      </c>
    </row>
    <row r="8704" spans="1:22" x14ac:dyDescent="0.3">
      <c r="A8704">
        <v>17498</v>
      </c>
      <c r="B8704" t="s">
        <v>24201</v>
      </c>
      <c r="C8704" t="s">
        <v>24202</v>
      </c>
      <c r="D8704">
        <v>2</v>
      </c>
      <c r="E8704">
        <v>10</v>
      </c>
      <c r="G8704">
        <v>10</v>
      </c>
      <c r="K8704">
        <v>0</v>
      </c>
      <c r="L8704" t="s">
        <v>12086</v>
      </c>
      <c r="M8704">
        <v>63</v>
      </c>
      <c r="N8704">
        <v>2</v>
      </c>
      <c r="T8704" t="s">
        <v>45549</v>
      </c>
      <c r="U8704" t="s">
        <v>45549</v>
      </c>
      <c r="V8704" t="s">
        <v>45549</v>
      </c>
    </row>
    <row r="8705" spans="1:22" x14ac:dyDescent="0.3">
      <c r="A8705">
        <v>17499</v>
      </c>
      <c r="B8705" t="s">
        <v>24203</v>
      </c>
      <c r="C8705" t="s">
        <v>24204</v>
      </c>
      <c r="D8705">
        <v>2</v>
      </c>
      <c r="E8705">
        <v>10</v>
      </c>
      <c r="G8705">
        <v>10</v>
      </c>
      <c r="K8705">
        <v>0</v>
      </c>
      <c r="L8705" t="s">
        <v>12086</v>
      </c>
      <c r="M8705">
        <v>63</v>
      </c>
      <c r="N8705">
        <v>2</v>
      </c>
      <c r="T8705" t="s">
        <v>45550</v>
      </c>
      <c r="U8705" t="s">
        <v>45550</v>
      </c>
      <c r="V8705" t="s">
        <v>45550</v>
      </c>
    </row>
    <row r="8706" spans="1:22" x14ac:dyDescent="0.3">
      <c r="A8706">
        <v>17501</v>
      </c>
      <c r="B8706" t="s">
        <v>24205</v>
      </c>
      <c r="C8706" t="s">
        <v>24206</v>
      </c>
      <c r="D8706">
        <v>2</v>
      </c>
      <c r="E8706">
        <v>10</v>
      </c>
      <c r="G8706">
        <v>10</v>
      </c>
      <c r="K8706">
        <v>0</v>
      </c>
      <c r="L8706" t="s">
        <v>12086</v>
      </c>
      <c r="M8706">
        <v>63</v>
      </c>
      <c r="N8706">
        <v>2</v>
      </c>
      <c r="T8706" t="s">
        <v>45551</v>
      </c>
      <c r="U8706" t="s">
        <v>45551</v>
      </c>
      <c r="V8706" t="s">
        <v>45551</v>
      </c>
    </row>
    <row r="8707" spans="1:22" x14ac:dyDescent="0.3">
      <c r="A8707">
        <v>17502</v>
      </c>
      <c r="B8707" t="s">
        <v>24207</v>
      </c>
      <c r="C8707" t="s">
        <v>24208</v>
      </c>
      <c r="D8707">
        <v>2</v>
      </c>
      <c r="E8707">
        <v>10</v>
      </c>
      <c r="G8707">
        <v>10</v>
      </c>
      <c r="K8707">
        <v>0</v>
      </c>
      <c r="L8707" t="s">
        <v>12086</v>
      </c>
      <c r="M8707">
        <v>63</v>
      </c>
      <c r="N8707">
        <v>2</v>
      </c>
      <c r="T8707" t="s">
        <v>45552</v>
      </c>
      <c r="U8707" t="s">
        <v>45552</v>
      </c>
      <c r="V8707" t="s">
        <v>45552</v>
      </c>
    </row>
    <row r="8708" spans="1:22" x14ac:dyDescent="0.3">
      <c r="A8708">
        <v>17507</v>
      </c>
      <c r="B8708" t="s">
        <v>24209</v>
      </c>
      <c r="C8708" t="s">
        <v>24210</v>
      </c>
      <c r="D8708">
        <v>2</v>
      </c>
      <c r="E8708">
        <v>10</v>
      </c>
      <c r="G8708">
        <v>10</v>
      </c>
      <c r="K8708">
        <v>0</v>
      </c>
      <c r="L8708" t="s">
        <v>12086</v>
      </c>
      <c r="M8708">
        <v>63</v>
      </c>
      <c r="N8708">
        <v>2</v>
      </c>
      <c r="T8708" t="s">
        <v>45553</v>
      </c>
      <c r="U8708" t="s">
        <v>45553</v>
      </c>
      <c r="V8708" t="s">
        <v>45553</v>
      </c>
    </row>
    <row r="8709" spans="1:22" x14ac:dyDescent="0.3">
      <c r="A8709">
        <v>17508</v>
      </c>
      <c r="B8709" t="s">
        <v>24211</v>
      </c>
      <c r="C8709" t="s">
        <v>24212</v>
      </c>
      <c r="D8709">
        <v>2</v>
      </c>
      <c r="E8709">
        <v>10</v>
      </c>
      <c r="G8709">
        <v>10</v>
      </c>
      <c r="K8709">
        <v>0</v>
      </c>
      <c r="L8709" t="s">
        <v>12086</v>
      </c>
      <c r="M8709">
        <v>63</v>
      </c>
      <c r="N8709">
        <v>2</v>
      </c>
      <c r="T8709" t="s">
        <v>45554</v>
      </c>
      <c r="U8709" t="s">
        <v>45554</v>
      </c>
      <c r="V8709" t="s">
        <v>45554</v>
      </c>
    </row>
    <row r="8710" spans="1:22" x14ac:dyDescent="0.3">
      <c r="A8710">
        <v>17509</v>
      </c>
      <c r="B8710" t="s">
        <v>24213</v>
      </c>
      <c r="C8710" t="s">
        <v>24214</v>
      </c>
      <c r="D8710">
        <v>2</v>
      </c>
      <c r="E8710">
        <v>10</v>
      </c>
      <c r="G8710">
        <v>10</v>
      </c>
      <c r="K8710">
        <v>0</v>
      </c>
      <c r="L8710" t="s">
        <v>12086</v>
      </c>
      <c r="M8710">
        <v>63</v>
      </c>
      <c r="N8710">
        <v>2</v>
      </c>
      <c r="T8710" t="s">
        <v>45555</v>
      </c>
      <c r="U8710" t="s">
        <v>45555</v>
      </c>
      <c r="V8710" t="s">
        <v>45555</v>
      </c>
    </row>
    <row r="8711" spans="1:22" x14ac:dyDescent="0.3">
      <c r="A8711">
        <v>17510</v>
      </c>
      <c r="B8711" t="s">
        <v>24215</v>
      </c>
      <c r="C8711" t="s">
        <v>24216</v>
      </c>
      <c r="D8711">
        <v>2</v>
      </c>
      <c r="E8711">
        <v>10</v>
      </c>
      <c r="G8711">
        <v>10</v>
      </c>
      <c r="K8711">
        <v>0</v>
      </c>
      <c r="L8711" t="s">
        <v>12086</v>
      </c>
      <c r="M8711">
        <v>63</v>
      </c>
      <c r="N8711">
        <v>2</v>
      </c>
      <c r="T8711" t="s">
        <v>45556</v>
      </c>
      <c r="U8711" t="s">
        <v>45556</v>
      </c>
      <c r="V8711" t="s">
        <v>45556</v>
      </c>
    </row>
    <row r="8712" spans="1:22" x14ac:dyDescent="0.3">
      <c r="A8712">
        <v>17511</v>
      </c>
      <c r="B8712" t="s">
        <v>24217</v>
      </c>
      <c r="C8712" t="s">
        <v>24218</v>
      </c>
      <c r="D8712">
        <v>2</v>
      </c>
      <c r="E8712">
        <v>10</v>
      </c>
      <c r="G8712">
        <v>10</v>
      </c>
      <c r="K8712">
        <v>0</v>
      </c>
      <c r="L8712" t="s">
        <v>12086</v>
      </c>
      <c r="M8712">
        <v>63</v>
      </c>
      <c r="N8712">
        <v>2</v>
      </c>
      <c r="T8712" t="s">
        <v>45557</v>
      </c>
      <c r="U8712" t="s">
        <v>45557</v>
      </c>
      <c r="V8712" t="s">
        <v>45557</v>
      </c>
    </row>
    <row r="8713" spans="1:22" x14ac:dyDescent="0.3">
      <c r="A8713">
        <v>17512</v>
      </c>
      <c r="B8713" t="s">
        <v>24219</v>
      </c>
      <c r="C8713" t="s">
        <v>24220</v>
      </c>
      <c r="D8713">
        <v>2</v>
      </c>
      <c r="E8713">
        <v>10</v>
      </c>
      <c r="G8713">
        <v>10</v>
      </c>
      <c r="K8713">
        <v>0</v>
      </c>
      <c r="L8713" t="s">
        <v>12086</v>
      </c>
      <c r="M8713">
        <v>63</v>
      </c>
      <c r="N8713">
        <v>2</v>
      </c>
      <c r="T8713" t="s">
        <v>45558</v>
      </c>
      <c r="U8713" t="s">
        <v>45558</v>
      </c>
      <c r="V8713" t="s">
        <v>45558</v>
      </c>
    </row>
    <row r="8714" spans="1:22" x14ac:dyDescent="0.3">
      <c r="A8714">
        <v>17513</v>
      </c>
      <c r="B8714" t="s">
        <v>24221</v>
      </c>
      <c r="C8714" t="s">
        <v>24222</v>
      </c>
      <c r="D8714">
        <v>2</v>
      </c>
      <c r="E8714">
        <v>10</v>
      </c>
      <c r="G8714">
        <v>10</v>
      </c>
      <c r="K8714">
        <v>0</v>
      </c>
      <c r="L8714" t="s">
        <v>12086</v>
      </c>
      <c r="M8714">
        <v>63</v>
      </c>
      <c r="N8714">
        <v>2</v>
      </c>
      <c r="T8714" t="s">
        <v>45559</v>
      </c>
      <c r="U8714" t="s">
        <v>45559</v>
      </c>
      <c r="V8714" t="s">
        <v>45559</v>
      </c>
    </row>
    <row r="8715" spans="1:22" x14ac:dyDescent="0.3">
      <c r="A8715">
        <v>17515</v>
      </c>
      <c r="B8715" t="s">
        <v>24223</v>
      </c>
      <c r="C8715" t="s">
        <v>24224</v>
      </c>
      <c r="D8715">
        <v>2</v>
      </c>
      <c r="E8715">
        <v>10</v>
      </c>
      <c r="G8715">
        <v>10</v>
      </c>
      <c r="K8715">
        <v>0</v>
      </c>
      <c r="L8715" t="s">
        <v>12086</v>
      </c>
      <c r="M8715">
        <v>63</v>
      </c>
      <c r="N8715">
        <v>2</v>
      </c>
      <c r="T8715" t="s">
        <v>45560</v>
      </c>
      <c r="U8715" t="s">
        <v>45560</v>
      </c>
      <c r="V8715" t="s">
        <v>45560</v>
      </c>
    </row>
    <row r="8716" spans="1:22" x14ac:dyDescent="0.3">
      <c r="A8716">
        <v>17516</v>
      </c>
      <c r="B8716" t="s">
        <v>24225</v>
      </c>
      <c r="C8716" t="s">
        <v>24226</v>
      </c>
      <c r="D8716">
        <v>2</v>
      </c>
      <c r="E8716">
        <v>10</v>
      </c>
      <c r="G8716">
        <v>10</v>
      </c>
      <c r="K8716">
        <v>0</v>
      </c>
      <c r="L8716" t="s">
        <v>12086</v>
      </c>
      <c r="M8716">
        <v>63</v>
      </c>
      <c r="N8716">
        <v>2</v>
      </c>
      <c r="T8716" t="s">
        <v>45561</v>
      </c>
      <c r="U8716" t="s">
        <v>45561</v>
      </c>
      <c r="V8716" t="s">
        <v>45561</v>
      </c>
    </row>
    <row r="8717" spans="1:22" x14ac:dyDescent="0.3">
      <c r="A8717">
        <v>17517</v>
      </c>
      <c r="B8717" t="s">
        <v>24227</v>
      </c>
      <c r="C8717" t="s">
        <v>24228</v>
      </c>
      <c r="D8717">
        <v>18</v>
      </c>
      <c r="E8717">
        <v>0</v>
      </c>
      <c r="G8717">
        <v>10</v>
      </c>
      <c r="L8717" t="s">
        <v>12086</v>
      </c>
      <c r="M8717">
        <v>63</v>
      </c>
      <c r="N8717">
        <v>2</v>
      </c>
      <c r="T8717" t="s">
        <v>24229</v>
      </c>
      <c r="U8717" t="s">
        <v>24229</v>
      </c>
      <c r="V8717" t="s">
        <v>24229</v>
      </c>
    </row>
    <row r="8718" spans="1:22" x14ac:dyDescent="0.3">
      <c r="A8718">
        <v>17519</v>
      </c>
      <c r="B8718" t="s">
        <v>24230</v>
      </c>
      <c r="C8718" t="s">
        <v>24231</v>
      </c>
      <c r="D8718">
        <v>18</v>
      </c>
      <c r="E8718">
        <v>0</v>
      </c>
      <c r="G8718">
        <v>10</v>
      </c>
      <c r="K8718">
        <v>0</v>
      </c>
      <c r="L8718" t="s">
        <v>12086</v>
      </c>
      <c r="M8718">
        <v>63</v>
      </c>
      <c r="N8718">
        <v>2</v>
      </c>
      <c r="T8718" t="s">
        <v>24232</v>
      </c>
      <c r="U8718" t="s">
        <v>24232</v>
      </c>
      <c r="V8718" t="s">
        <v>24232</v>
      </c>
    </row>
    <row r="8719" spans="1:22" x14ac:dyDescent="0.3">
      <c r="A8719">
        <v>17520</v>
      </c>
      <c r="B8719" t="s">
        <v>24233</v>
      </c>
      <c r="C8719" t="s">
        <v>24234</v>
      </c>
      <c r="D8719">
        <v>2</v>
      </c>
      <c r="E8719">
        <v>10</v>
      </c>
      <c r="G8719">
        <v>10</v>
      </c>
      <c r="K8719">
        <v>0</v>
      </c>
      <c r="L8719" t="s">
        <v>12086</v>
      </c>
      <c r="M8719">
        <v>63</v>
      </c>
      <c r="N8719">
        <v>2</v>
      </c>
      <c r="T8719" t="s">
        <v>45562</v>
      </c>
      <c r="U8719" t="s">
        <v>45562</v>
      </c>
      <c r="V8719" t="s">
        <v>45562</v>
      </c>
    </row>
    <row r="8720" spans="1:22" x14ac:dyDescent="0.3">
      <c r="A8720">
        <v>17521</v>
      </c>
      <c r="B8720" t="s">
        <v>24235</v>
      </c>
      <c r="C8720" t="s">
        <v>24236</v>
      </c>
      <c r="D8720">
        <v>2</v>
      </c>
      <c r="E8720">
        <v>10</v>
      </c>
      <c r="G8720">
        <v>10</v>
      </c>
      <c r="K8720">
        <v>0</v>
      </c>
      <c r="L8720" t="s">
        <v>12086</v>
      </c>
      <c r="M8720">
        <v>63</v>
      </c>
      <c r="N8720">
        <v>2</v>
      </c>
      <c r="T8720" t="s">
        <v>45563</v>
      </c>
      <c r="U8720" t="s">
        <v>45563</v>
      </c>
      <c r="V8720" t="s">
        <v>45563</v>
      </c>
    </row>
    <row r="8721" spans="1:22" x14ac:dyDescent="0.3">
      <c r="A8721">
        <v>17522</v>
      </c>
      <c r="B8721" t="s">
        <v>24237</v>
      </c>
      <c r="C8721" t="s">
        <v>24238</v>
      </c>
      <c r="D8721">
        <v>2</v>
      </c>
      <c r="E8721">
        <v>10</v>
      </c>
      <c r="G8721">
        <v>10</v>
      </c>
      <c r="K8721">
        <v>0</v>
      </c>
      <c r="L8721" t="s">
        <v>12086</v>
      </c>
      <c r="M8721">
        <v>63</v>
      </c>
      <c r="N8721">
        <v>2</v>
      </c>
      <c r="T8721" t="s">
        <v>45564</v>
      </c>
      <c r="U8721" t="s">
        <v>45564</v>
      </c>
      <c r="V8721" t="s">
        <v>45564</v>
      </c>
    </row>
    <row r="8722" spans="1:22" x14ac:dyDescent="0.3">
      <c r="A8722">
        <v>17523</v>
      </c>
      <c r="B8722" t="s">
        <v>24239</v>
      </c>
      <c r="C8722" t="s">
        <v>24240</v>
      </c>
      <c r="D8722">
        <v>18</v>
      </c>
      <c r="E8722">
        <v>0</v>
      </c>
      <c r="G8722">
        <v>10</v>
      </c>
      <c r="L8722" t="s">
        <v>12086</v>
      </c>
      <c r="M8722">
        <v>63</v>
      </c>
      <c r="N8722">
        <v>2</v>
      </c>
      <c r="T8722" t="s">
        <v>24241</v>
      </c>
      <c r="U8722" t="s">
        <v>24241</v>
      </c>
      <c r="V8722" t="s">
        <v>24241</v>
      </c>
    </row>
    <row r="8723" spans="1:22" x14ac:dyDescent="0.3">
      <c r="A8723">
        <v>17524</v>
      </c>
      <c r="B8723" t="s">
        <v>24242</v>
      </c>
      <c r="C8723" t="s">
        <v>24243</v>
      </c>
      <c r="D8723">
        <v>2</v>
      </c>
      <c r="E8723">
        <v>10</v>
      </c>
      <c r="G8723">
        <v>10</v>
      </c>
      <c r="K8723">
        <v>0</v>
      </c>
      <c r="L8723" t="s">
        <v>12086</v>
      </c>
      <c r="M8723">
        <v>63</v>
      </c>
      <c r="N8723">
        <v>2</v>
      </c>
      <c r="T8723" t="s">
        <v>45565</v>
      </c>
      <c r="U8723" t="s">
        <v>45565</v>
      </c>
      <c r="V8723" t="s">
        <v>45565</v>
      </c>
    </row>
    <row r="8724" spans="1:22" x14ac:dyDescent="0.3">
      <c r="A8724">
        <v>17525</v>
      </c>
      <c r="B8724" t="s">
        <v>24244</v>
      </c>
      <c r="C8724" t="s">
        <v>24245</v>
      </c>
      <c r="D8724">
        <v>2</v>
      </c>
      <c r="E8724">
        <v>10</v>
      </c>
      <c r="G8724">
        <v>10</v>
      </c>
      <c r="K8724">
        <v>0</v>
      </c>
      <c r="L8724" t="s">
        <v>12086</v>
      </c>
      <c r="M8724">
        <v>63</v>
      </c>
      <c r="N8724">
        <v>2</v>
      </c>
      <c r="T8724" t="s">
        <v>45566</v>
      </c>
      <c r="U8724" t="s">
        <v>45566</v>
      </c>
      <c r="V8724" t="s">
        <v>45566</v>
      </c>
    </row>
    <row r="8725" spans="1:22" x14ac:dyDescent="0.3">
      <c r="A8725">
        <v>17526</v>
      </c>
      <c r="B8725" t="s">
        <v>24246</v>
      </c>
      <c r="C8725" t="s">
        <v>24247</v>
      </c>
      <c r="D8725">
        <v>18</v>
      </c>
      <c r="E8725">
        <v>0</v>
      </c>
      <c r="G8725">
        <v>10</v>
      </c>
      <c r="K8725">
        <v>0</v>
      </c>
      <c r="L8725" t="s">
        <v>12086</v>
      </c>
      <c r="M8725">
        <v>63</v>
      </c>
      <c r="N8725">
        <v>2</v>
      </c>
      <c r="T8725" t="s">
        <v>24248</v>
      </c>
      <c r="U8725" t="s">
        <v>24248</v>
      </c>
      <c r="V8725" t="s">
        <v>24248</v>
      </c>
    </row>
    <row r="8726" spans="1:22" x14ac:dyDescent="0.3">
      <c r="A8726">
        <v>17527</v>
      </c>
      <c r="B8726" t="s">
        <v>24249</v>
      </c>
      <c r="C8726" t="s">
        <v>24250</v>
      </c>
      <c r="D8726">
        <v>2</v>
      </c>
      <c r="E8726">
        <v>10</v>
      </c>
      <c r="G8726">
        <v>10</v>
      </c>
      <c r="K8726">
        <v>0</v>
      </c>
      <c r="L8726" t="s">
        <v>12086</v>
      </c>
      <c r="M8726">
        <v>63</v>
      </c>
      <c r="N8726">
        <v>2</v>
      </c>
      <c r="T8726" t="s">
        <v>45567</v>
      </c>
      <c r="U8726" t="s">
        <v>45567</v>
      </c>
      <c r="V8726" t="s">
        <v>45567</v>
      </c>
    </row>
    <row r="8727" spans="1:22" x14ac:dyDescent="0.3">
      <c r="A8727">
        <v>17532</v>
      </c>
      <c r="B8727" t="s">
        <v>24251</v>
      </c>
      <c r="C8727" t="s">
        <v>24252</v>
      </c>
      <c r="D8727">
        <v>18</v>
      </c>
      <c r="E8727">
        <v>0</v>
      </c>
      <c r="G8727">
        <v>10</v>
      </c>
      <c r="L8727" t="s">
        <v>12086</v>
      </c>
      <c r="M8727">
        <v>63</v>
      </c>
      <c r="N8727">
        <v>2</v>
      </c>
      <c r="T8727" t="s">
        <v>24253</v>
      </c>
      <c r="U8727" t="s">
        <v>24253</v>
      </c>
      <c r="V8727" t="s">
        <v>24253</v>
      </c>
    </row>
    <row r="8728" spans="1:22" x14ac:dyDescent="0.3">
      <c r="A8728">
        <v>17544</v>
      </c>
      <c r="B8728" t="s">
        <v>24254</v>
      </c>
      <c r="C8728" t="s">
        <v>24255</v>
      </c>
      <c r="D8728">
        <v>2</v>
      </c>
      <c r="E8728">
        <v>10</v>
      </c>
      <c r="G8728">
        <v>10</v>
      </c>
      <c r="K8728">
        <v>0</v>
      </c>
      <c r="L8728" t="s">
        <v>12086</v>
      </c>
      <c r="M8728">
        <v>63</v>
      </c>
      <c r="N8728">
        <v>2</v>
      </c>
      <c r="T8728" t="s">
        <v>45568</v>
      </c>
      <c r="U8728" t="s">
        <v>45568</v>
      </c>
      <c r="V8728" t="s">
        <v>45568</v>
      </c>
    </row>
    <row r="8729" spans="1:22" x14ac:dyDescent="0.3">
      <c r="A8729">
        <v>17545</v>
      </c>
      <c r="B8729" t="s">
        <v>24256</v>
      </c>
      <c r="C8729" t="s">
        <v>24257</v>
      </c>
      <c r="D8729">
        <v>2</v>
      </c>
      <c r="E8729">
        <v>10</v>
      </c>
      <c r="G8729">
        <v>10</v>
      </c>
      <c r="K8729">
        <v>0</v>
      </c>
      <c r="L8729" t="s">
        <v>12086</v>
      </c>
      <c r="M8729">
        <v>63</v>
      </c>
      <c r="N8729">
        <v>2</v>
      </c>
      <c r="T8729" t="s">
        <v>45569</v>
      </c>
      <c r="U8729" t="s">
        <v>45569</v>
      </c>
      <c r="V8729" t="s">
        <v>45569</v>
      </c>
    </row>
    <row r="8730" spans="1:22" x14ac:dyDescent="0.3">
      <c r="A8730">
        <v>17547</v>
      </c>
      <c r="B8730" t="s">
        <v>24258</v>
      </c>
      <c r="C8730" t="s">
        <v>24259</v>
      </c>
      <c r="D8730">
        <v>2</v>
      </c>
      <c r="E8730">
        <v>20</v>
      </c>
      <c r="G8730">
        <v>10</v>
      </c>
      <c r="K8730">
        <v>0</v>
      </c>
      <c r="L8730" t="s">
        <v>12086</v>
      </c>
      <c r="M8730">
        <v>63</v>
      </c>
      <c r="N8730">
        <v>2</v>
      </c>
      <c r="T8730" t="s">
        <v>45570</v>
      </c>
      <c r="U8730" t="s">
        <v>45570</v>
      </c>
      <c r="V8730" t="s">
        <v>45570</v>
      </c>
    </row>
    <row r="8731" spans="1:22" x14ac:dyDescent="0.3">
      <c r="A8731">
        <v>17548</v>
      </c>
      <c r="B8731" t="s">
        <v>24260</v>
      </c>
      <c r="C8731" t="s">
        <v>24261</v>
      </c>
      <c r="D8731">
        <v>2</v>
      </c>
      <c r="E8731">
        <v>20</v>
      </c>
      <c r="G8731">
        <v>10</v>
      </c>
      <c r="K8731">
        <v>0</v>
      </c>
      <c r="L8731" t="s">
        <v>12086</v>
      </c>
      <c r="M8731">
        <v>63</v>
      </c>
      <c r="N8731">
        <v>2</v>
      </c>
      <c r="T8731" t="s">
        <v>45571</v>
      </c>
      <c r="U8731" t="s">
        <v>45571</v>
      </c>
      <c r="V8731" t="s">
        <v>45571</v>
      </c>
    </row>
    <row r="8732" spans="1:22" x14ac:dyDescent="0.3">
      <c r="A8732">
        <v>17549</v>
      </c>
      <c r="B8732" t="s">
        <v>24262</v>
      </c>
      <c r="C8732" t="s">
        <v>24263</v>
      </c>
      <c r="D8732">
        <v>2</v>
      </c>
      <c r="E8732">
        <v>20</v>
      </c>
      <c r="G8732">
        <v>10</v>
      </c>
      <c r="K8732">
        <v>0</v>
      </c>
      <c r="L8732" t="s">
        <v>12086</v>
      </c>
      <c r="M8732">
        <v>63</v>
      </c>
      <c r="N8732">
        <v>2</v>
      </c>
      <c r="T8732" t="s">
        <v>45572</v>
      </c>
      <c r="U8732" t="s">
        <v>45572</v>
      </c>
      <c r="V8732" t="s">
        <v>45572</v>
      </c>
    </row>
    <row r="8733" spans="1:22" x14ac:dyDescent="0.3">
      <c r="A8733">
        <v>17550</v>
      </c>
      <c r="B8733" t="s">
        <v>24264</v>
      </c>
      <c r="C8733" t="s">
        <v>24265</v>
      </c>
      <c r="D8733">
        <v>2</v>
      </c>
      <c r="E8733">
        <v>20</v>
      </c>
      <c r="G8733">
        <v>10</v>
      </c>
      <c r="K8733">
        <v>0</v>
      </c>
      <c r="L8733" t="s">
        <v>12086</v>
      </c>
      <c r="M8733">
        <v>63</v>
      </c>
      <c r="N8733">
        <v>2</v>
      </c>
      <c r="T8733" t="s">
        <v>45573</v>
      </c>
      <c r="U8733" t="s">
        <v>45573</v>
      </c>
      <c r="V8733" t="s">
        <v>45573</v>
      </c>
    </row>
    <row r="8734" spans="1:22" x14ac:dyDescent="0.3">
      <c r="A8734">
        <v>17552</v>
      </c>
      <c r="B8734" t="s">
        <v>24266</v>
      </c>
      <c r="C8734" t="s">
        <v>24267</v>
      </c>
      <c r="D8734">
        <v>18</v>
      </c>
      <c r="E8734">
        <v>0</v>
      </c>
      <c r="G8734">
        <v>10</v>
      </c>
      <c r="L8734" t="s">
        <v>12086</v>
      </c>
      <c r="M8734">
        <v>63</v>
      </c>
      <c r="N8734">
        <v>2</v>
      </c>
      <c r="T8734" t="s">
        <v>24268</v>
      </c>
      <c r="U8734" t="s">
        <v>24268</v>
      </c>
      <c r="V8734" t="s">
        <v>24268</v>
      </c>
    </row>
    <row r="8735" spans="1:22" x14ac:dyDescent="0.3">
      <c r="A8735">
        <v>17567</v>
      </c>
      <c r="B8735" t="s">
        <v>24269</v>
      </c>
      <c r="C8735" t="s">
        <v>23897</v>
      </c>
      <c r="D8735">
        <v>18</v>
      </c>
      <c r="E8735">
        <v>20</v>
      </c>
      <c r="G8735">
        <v>10</v>
      </c>
      <c r="L8735" t="s">
        <v>12086</v>
      </c>
      <c r="M8735">
        <v>63</v>
      </c>
      <c r="N8735">
        <v>2</v>
      </c>
      <c r="T8735" t="s">
        <v>45574</v>
      </c>
      <c r="U8735" t="s">
        <v>45574</v>
      </c>
      <c r="V8735" t="s">
        <v>45574</v>
      </c>
    </row>
    <row r="8736" spans="1:22" x14ac:dyDescent="0.3">
      <c r="A8736">
        <v>17568</v>
      </c>
      <c r="B8736" t="s">
        <v>24270</v>
      </c>
      <c r="C8736" t="s">
        <v>24012</v>
      </c>
      <c r="D8736">
        <v>18</v>
      </c>
      <c r="E8736">
        <v>20</v>
      </c>
      <c r="G8736">
        <v>10</v>
      </c>
      <c r="L8736" t="s">
        <v>12086</v>
      </c>
      <c r="M8736">
        <v>63</v>
      </c>
      <c r="N8736">
        <v>2</v>
      </c>
      <c r="T8736" t="s">
        <v>45575</v>
      </c>
      <c r="U8736" t="s">
        <v>45575</v>
      </c>
      <c r="V8736" t="s">
        <v>45575</v>
      </c>
    </row>
    <row r="8737" spans="1:22" x14ac:dyDescent="0.3">
      <c r="A8737">
        <v>17569</v>
      </c>
      <c r="B8737" t="s">
        <v>24271</v>
      </c>
      <c r="C8737" t="s">
        <v>24272</v>
      </c>
      <c r="D8737">
        <v>2</v>
      </c>
      <c r="E8737">
        <v>20</v>
      </c>
      <c r="G8737">
        <v>10</v>
      </c>
      <c r="L8737" t="s">
        <v>12086</v>
      </c>
      <c r="M8737">
        <v>63</v>
      </c>
      <c r="N8737">
        <v>2</v>
      </c>
      <c r="T8737" t="s">
        <v>45576</v>
      </c>
      <c r="U8737" t="s">
        <v>45576</v>
      </c>
      <c r="V8737" t="s">
        <v>45576</v>
      </c>
    </row>
    <row r="8738" spans="1:22" x14ac:dyDescent="0.3">
      <c r="A8738">
        <v>17572</v>
      </c>
      <c r="B8738" t="s">
        <v>24273</v>
      </c>
      <c r="C8738" t="s">
        <v>24274</v>
      </c>
      <c r="D8738">
        <v>18</v>
      </c>
      <c r="E8738">
        <v>0</v>
      </c>
      <c r="G8738">
        <v>10</v>
      </c>
      <c r="L8738" t="s">
        <v>12086</v>
      </c>
      <c r="M8738">
        <v>63</v>
      </c>
      <c r="N8738">
        <v>2</v>
      </c>
      <c r="T8738" t="s">
        <v>24275</v>
      </c>
      <c r="U8738" t="s">
        <v>24275</v>
      </c>
      <c r="V8738" t="s">
        <v>24275</v>
      </c>
    </row>
    <row r="8739" spans="1:22" x14ac:dyDescent="0.3">
      <c r="A8739">
        <v>17584</v>
      </c>
      <c r="B8739" t="s">
        <v>24276</v>
      </c>
      <c r="C8739" t="s">
        <v>24277</v>
      </c>
      <c r="D8739">
        <v>18</v>
      </c>
      <c r="E8739">
        <v>0</v>
      </c>
      <c r="G8739">
        <v>10</v>
      </c>
      <c r="L8739" t="s">
        <v>12086</v>
      </c>
      <c r="M8739">
        <v>63</v>
      </c>
      <c r="N8739">
        <v>2</v>
      </c>
      <c r="T8739" t="s">
        <v>24278</v>
      </c>
      <c r="U8739" t="s">
        <v>24278</v>
      </c>
      <c r="V8739" t="s">
        <v>24278</v>
      </c>
    </row>
    <row r="8740" spans="1:22" x14ac:dyDescent="0.3">
      <c r="A8740">
        <v>17588</v>
      </c>
      <c r="B8740" t="s">
        <v>24279</v>
      </c>
      <c r="C8740" t="s">
        <v>24280</v>
      </c>
      <c r="D8740">
        <v>18</v>
      </c>
      <c r="E8740">
        <v>0</v>
      </c>
      <c r="G8740">
        <v>10</v>
      </c>
      <c r="L8740" t="s">
        <v>12086</v>
      </c>
      <c r="M8740">
        <v>63</v>
      </c>
      <c r="N8740">
        <v>2</v>
      </c>
      <c r="T8740" t="s">
        <v>24281</v>
      </c>
      <c r="U8740" t="s">
        <v>24281</v>
      </c>
      <c r="V8740" t="s">
        <v>24281</v>
      </c>
    </row>
    <row r="8741" spans="1:22" x14ac:dyDescent="0.3">
      <c r="A8741">
        <v>17598</v>
      </c>
      <c r="B8741" t="s">
        <v>24282</v>
      </c>
      <c r="C8741" t="s">
        <v>24283</v>
      </c>
      <c r="D8741">
        <v>18</v>
      </c>
      <c r="E8741">
        <v>0</v>
      </c>
      <c r="G8741">
        <v>10</v>
      </c>
      <c r="L8741" t="s">
        <v>12086</v>
      </c>
      <c r="M8741">
        <v>63</v>
      </c>
      <c r="N8741">
        <v>2</v>
      </c>
      <c r="T8741" t="s">
        <v>24284</v>
      </c>
      <c r="U8741" t="s">
        <v>24284</v>
      </c>
      <c r="V8741" t="s">
        <v>24284</v>
      </c>
    </row>
    <row r="8742" spans="1:22" x14ac:dyDescent="0.3">
      <c r="A8742">
        <v>17607</v>
      </c>
      <c r="B8742" t="s">
        <v>24285</v>
      </c>
      <c r="C8742" t="s">
        <v>24286</v>
      </c>
      <c r="D8742">
        <v>18</v>
      </c>
      <c r="E8742">
        <v>0</v>
      </c>
      <c r="G8742">
        <v>10</v>
      </c>
      <c r="L8742" t="s">
        <v>12086</v>
      </c>
      <c r="M8742">
        <v>63</v>
      </c>
      <c r="N8742">
        <v>2</v>
      </c>
      <c r="T8742" t="s">
        <v>24287</v>
      </c>
      <c r="U8742" t="s">
        <v>24287</v>
      </c>
      <c r="V8742" t="s">
        <v>24287</v>
      </c>
    </row>
    <row r="8743" spans="1:22" x14ac:dyDescent="0.3">
      <c r="A8743">
        <v>17613</v>
      </c>
      <c r="B8743" t="s">
        <v>24288</v>
      </c>
      <c r="C8743" t="s">
        <v>24289</v>
      </c>
      <c r="D8743">
        <v>18</v>
      </c>
      <c r="E8743">
        <v>0</v>
      </c>
      <c r="G8743">
        <v>10</v>
      </c>
      <c r="L8743" t="s">
        <v>12086</v>
      </c>
      <c r="M8743">
        <v>63</v>
      </c>
      <c r="N8743">
        <v>2</v>
      </c>
      <c r="T8743" t="s">
        <v>24290</v>
      </c>
      <c r="U8743" t="s">
        <v>24290</v>
      </c>
      <c r="V8743" t="s">
        <v>24290</v>
      </c>
    </row>
    <row r="8744" spans="1:22" x14ac:dyDescent="0.3">
      <c r="A8744">
        <v>17628</v>
      </c>
      <c r="B8744" t="s">
        <v>24291</v>
      </c>
      <c r="C8744" t="s">
        <v>24292</v>
      </c>
      <c r="D8744">
        <v>18</v>
      </c>
      <c r="E8744">
        <v>0</v>
      </c>
      <c r="G8744">
        <v>10</v>
      </c>
      <c r="L8744" t="s">
        <v>12086</v>
      </c>
      <c r="M8744">
        <v>63</v>
      </c>
      <c r="N8744">
        <v>2</v>
      </c>
      <c r="T8744" t="s">
        <v>24293</v>
      </c>
      <c r="U8744" t="s">
        <v>24293</v>
      </c>
      <c r="V8744" t="s">
        <v>24293</v>
      </c>
    </row>
    <row r="8745" spans="1:22" x14ac:dyDescent="0.3">
      <c r="A8745">
        <v>17633</v>
      </c>
      <c r="B8745" t="s">
        <v>24294</v>
      </c>
      <c r="C8745" t="s">
        <v>24295</v>
      </c>
      <c r="D8745">
        <v>18</v>
      </c>
      <c r="E8745">
        <v>0</v>
      </c>
      <c r="G8745">
        <v>10</v>
      </c>
      <c r="L8745" t="s">
        <v>12086</v>
      </c>
      <c r="M8745">
        <v>63</v>
      </c>
      <c r="N8745">
        <v>2</v>
      </c>
      <c r="T8745" t="s">
        <v>24296</v>
      </c>
      <c r="U8745" t="s">
        <v>24296</v>
      </c>
      <c r="V8745" t="s">
        <v>24296</v>
      </c>
    </row>
    <row r="8746" spans="1:22" x14ac:dyDescent="0.3">
      <c r="A8746">
        <v>17648</v>
      </c>
      <c r="B8746" t="s">
        <v>24297</v>
      </c>
      <c r="C8746" t="s">
        <v>24298</v>
      </c>
      <c r="D8746">
        <v>18</v>
      </c>
      <c r="E8746">
        <v>0</v>
      </c>
      <c r="G8746">
        <v>10</v>
      </c>
      <c r="L8746" t="s">
        <v>12086</v>
      </c>
      <c r="M8746">
        <v>63</v>
      </c>
      <c r="N8746">
        <v>2</v>
      </c>
      <c r="T8746" t="s">
        <v>24299</v>
      </c>
      <c r="U8746" t="s">
        <v>24299</v>
      </c>
      <c r="V8746" t="s">
        <v>24299</v>
      </c>
    </row>
    <row r="8747" spans="1:22" x14ac:dyDescent="0.3">
      <c r="A8747">
        <v>17659</v>
      </c>
      <c r="B8747" t="s">
        <v>24300</v>
      </c>
      <c r="C8747" t="s">
        <v>24301</v>
      </c>
      <c r="D8747">
        <v>18</v>
      </c>
      <c r="E8747">
        <v>0</v>
      </c>
      <c r="G8747">
        <v>10</v>
      </c>
      <c r="L8747" t="s">
        <v>12086</v>
      </c>
      <c r="M8747">
        <v>63</v>
      </c>
      <c r="N8747">
        <v>2</v>
      </c>
      <c r="T8747" t="s">
        <v>24302</v>
      </c>
      <c r="U8747" t="s">
        <v>24302</v>
      </c>
      <c r="V8747" t="s">
        <v>24302</v>
      </c>
    </row>
    <row r="8748" spans="1:22" x14ac:dyDescent="0.3">
      <c r="A8748">
        <v>17665</v>
      </c>
      <c r="B8748" t="s">
        <v>24303</v>
      </c>
      <c r="C8748" t="s">
        <v>24304</v>
      </c>
      <c r="D8748">
        <v>18</v>
      </c>
      <c r="E8748">
        <v>0</v>
      </c>
      <c r="G8748">
        <v>10</v>
      </c>
      <c r="L8748" t="s">
        <v>12086</v>
      </c>
      <c r="M8748">
        <v>63</v>
      </c>
      <c r="N8748">
        <v>2</v>
      </c>
      <c r="T8748" t="s">
        <v>24305</v>
      </c>
      <c r="U8748" t="s">
        <v>24305</v>
      </c>
      <c r="V8748" t="s">
        <v>24305</v>
      </c>
    </row>
    <row r="8749" spans="1:22" x14ac:dyDescent="0.3">
      <c r="A8749">
        <v>17671</v>
      </c>
      <c r="B8749" t="s">
        <v>24306</v>
      </c>
      <c r="C8749" t="s">
        <v>24307</v>
      </c>
      <c r="D8749">
        <v>18</v>
      </c>
      <c r="E8749">
        <v>0</v>
      </c>
      <c r="G8749">
        <v>10</v>
      </c>
      <c r="L8749" t="s">
        <v>12086</v>
      </c>
      <c r="M8749">
        <v>63</v>
      </c>
      <c r="N8749">
        <v>2</v>
      </c>
      <c r="T8749" t="s">
        <v>24308</v>
      </c>
      <c r="U8749" t="s">
        <v>24308</v>
      </c>
      <c r="V8749" t="s">
        <v>24308</v>
      </c>
    </row>
    <row r="8750" spans="1:22" x14ac:dyDescent="0.3">
      <c r="A8750">
        <v>17674</v>
      </c>
      <c r="B8750" t="s">
        <v>24309</v>
      </c>
      <c r="C8750" t="s">
        <v>24310</v>
      </c>
      <c r="D8750">
        <v>18</v>
      </c>
      <c r="E8750">
        <v>0</v>
      </c>
      <c r="G8750">
        <v>10</v>
      </c>
      <c r="L8750" t="s">
        <v>12086</v>
      </c>
      <c r="M8750">
        <v>63</v>
      </c>
      <c r="N8750">
        <v>2</v>
      </c>
      <c r="T8750" t="s">
        <v>24311</v>
      </c>
      <c r="U8750" t="s">
        <v>24311</v>
      </c>
      <c r="V8750" t="s">
        <v>24311</v>
      </c>
    </row>
    <row r="8751" spans="1:22" x14ac:dyDescent="0.3">
      <c r="A8751">
        <v>17681</v>
      </c>
      <c r="B8751" t="s">
        <v>24312</v>
      </c>
      <c r="C8751" t="s">
        <v>24313</v>
      </c>
      <c r="D8751">
        <v>18</v>
      </c>
      <c r="E8751">
        <v>0</v>
      </c>
      <c r="G8751">
        <v>10</v>
      </c>
      <c r="L8751" t="s">
        <v>12086</v>
      </c>
      <c r="M8751">
        <v>63</v>
      </c>
      <c r="N8751">
        <v>2</v>
      </c>
      <c r="T8751" t="s">
        <v>24314</v>
      </c>
      <c r="U8751" t="s">
        <v>24314</v>
      </c>
      <c r="V8751" t="s">
        <v>24314</v>
      </c>
    </row>
    <row r="8752" spans="1:22" x14ac:dyDescent="0.3">
      <c r="A8752">
        <v>17692</v>
      </c>
      <c r="B8752" t="s">
        <v>24315</v>
      </c>
      <c r="C8752" t="s">
        <v>24316</v>
      </c>
      <c r="D8752">
        <v>18</v>
      </c>
      <c r="E8752">
        <v>0</v>
      </c>
      <c r="G8752">
        <v>10</v>
      </c>
      <c r="L8752" t="s">
        <v>12086</v>
      </c>
      <c r="M8752">
        <v>63</v>
      </c>
      <c r="N8752">
        <v>2</v>
      </c>
      <c r="T8752" t="s">
        <v>24317</v>
      </c>
      <c r="U8752" t="s">
        <v>24317</v>
      </c>
      <c r="V8752" t="s">
        <v>24317</v>
      </c>
    </row>
    <row r="8753" spans="1:22" x14ac:dyDescent="0.3">
      <c r="A8753">
        <v>18000</v>
      </c>
      <c r="B8753" t="s">
        <v>1841</v>
      </c>
      <c r="C8753" t="s">
        <v>1842</v>
      </c>
      <c r="D8753">
        <v>10</v>
      </c>
      <c r="E8753">
        <v>100</v>
      </c>
      <c r="G8753">
        <v>10</v>
      </c>
      <c r="H8753">
        <v>100</v>
      </c>
      <c r="L8753" t="s">
        <v>12079</v>
      </c>
      <c r="M8753">
        <v>56</v>
      </c>
      <c r="N8753">
        <v>2</v>
      </c>
      <c r="O8753">
        <v>32768</v>
      </c>
      <c r="Q8753">
        <v>99</v>
      </c>
      <c r="S8753">
        <v>8</v>
      </c>
      <c r="T8753" t="s">
        <v>12087</v>
      </c>
      <c r="U8753" t="s">
        <v>12087</v>
      </c>
      <c r="V8753" t="s">
        <v>12087</v>
      </c>
    </row>
    <row r="8754" spans="1:22" x14ac:dyDescent="0.3">
      <c r="A8754">
        <v>18001</v>
      </c>
      <c r="B8754" t="s">
        <v>5228</v>
      </c>
      <c r="C8754" t="s">
        <v>24318</v>
      </c>
      <c r="D8754">
        <v>10</v>
      </c>
      <c r="E8754">
        <v>200</v>
      </c>
      <c r="G8754">
        <v>10</v>
      </c>
      <c r="H8754">
        <v>120</v>
      </c>
      <c r="L8754" t="s">
        <v>12079</v>
      </c>
      <c r="M8754">
        <v>56</v>
      </c>
      <c r="N8754">
        <v>2</v>
      </c>
      <c r="O8754">
        <v>32768</v>
      </c>
      <c r="Q8754">
        <v>99</v>
      </c>
      <c r="S8754">
        <v>8</v>
      </c>
      <c r="T8754" t="s">
        <v>42944</v>
      </c>
      <c r="U8754" t="s">
        <v>42944</v>
      </c>
      <c r="V8754" t="s">
        <v>42944</v>
      </c>
    </row>
    <row r="8755" spans="1:22" x14ac:dyDescent="0.3">
      <c r="A8755">
        <v>18002</v>
      </c>
      <c r="B8755" t="s">
        <v>2779</v>
      </c>
      <c r="C8755" t="s">
        <v>24319</v>
      </c>
      <c r="D8755">
        <v>10</v>
      </c>
      <c r="E8755">
        <v>200</v>
      </c>
      <c r="G8755">
        <v>10</v>
      </c>
      <c r="H8755">
        <v>120</v>
      </c>
      <c r="L8755" t="s">
        <v>12079</v>
      </c>
      <c r="M8755">
        <v>56</v>
      </c>
      <c r="N8755">
        <v>2</v>
      </c>
      <c r="O8755">
        <v>32768</v>
      </c>
      <c r="Q8755">
        <v>99</v>
      </c>
      <c r="S8755">
        <v>8</v>
      </c>
      <c r="T8755" t="s">
        <v>42793</v>
      </c>
      <c r="U8755" t="s">
        <v>42793</v>
      </c>
      <c r="V8755" t="s">
        <v>42793</v>
      </c>
    </row>
    <row r="8756" spans="1:22" x14ac:dyDescent="0.3">
      <c r="A8756">
        <v>18003</v>
      </c>
      <c r="B8756" t="s">
        <v>9357</v>
      </c>
      <c r="C8756" t="s">
        <v>24320</v>
      </c>
      <c r="D8756">
        <v>10</v>
      </c>
      <c r="E8756">
        <v>200</v>
      </c>
      <c r="G8756">
        <v>10</v>
      </c>
      <c r="H8756">
        <v>120</v>
      </c>
      <c r="L8756" t="s">
        <v>12079</v>
      </c>
      <c r="M8756">
        <v>56</v>
      </c>
      <c r="N8756">
        <v>2</v>
      </c>
      <c r="O8756">
        <v>32768</v>
      </c>
      <c r="Q8756">
        <v>99</v>
      </c>
      <c r="S8756">
        <v>8</v>
      </c>
      <c r="T8756" t="s">
        <v>42987</v>
      </c>
      <c r="U8756" t="s">
        <v>42987</v>
      </c>
      <c r="V8756" t="s">
        <v>42987</v>
      </c>
    </row>
    <row r="8757" spans="1:22" x14ac:dyDescent="0.3">
      <c r="A8757">
        <v>18004</v>
      </c>
      <c r="B8757" t="s">
        <v>5566</v>
      </c>
      <c r="C8757" t="s">
        <v>24321</v>
      </c>
      <c r="D8757">
        <v>10</v>
      </c>
      <c r="E8757">
        <v>500</v>
      </c>
      <c r="G8757">
        <v>10</v>
      </c>
      <c r="H8757">
        <v>250</v>
      </c>
      <c r="L8757" t="s">
        <v>12079</v>
      </c>
      <c r="M8757">
        <v>56</v>
      </c>
      <c r="N8757">
        <v>2</v>
      </c>
      <c r="O8757">
        <v>32768</v>
      </c>
      <c r="Q8757">
        <v>99</v>
      </c>
      <c r="S8757">
        <v>8</v>
      </c>
      <c r="T8757" t="s">
        <v>12087</v>
      </c>
      <c r="U8757" t="s">
        <v>12087</v>
      </c>
      <c r="V8757" t="s">
        <v>12087</v>
      </c>
    </row>
    <row r="8758" spans="1:22" x14ac:dyDescent="0.3">
      <c r="A8758">
        <v>18100</v>
      </c>
      <c r="B8758" t="s">
        <v>24322</v>
      </c>
      <c r="C8758" t="s">
        <v>24323</v>
      </c>
      <c r="D8758">
        <v>5</v>
      </c>
      <c r="E8758">
        <v>20</v>
      </c>
      <c r="G8758">
        <v>0</v>
      </c>
      <c r="H8758">
        <v>190</v>
      </c>
      <c r="J8758">
        <v>5</v>
      </c>
      <c r="K8758">
        <v>0</v>
      </c>
      <c r="L8758" t="s">
        <v>12751</v>
      </c>
      <c r="M8758">
        <v>63</v>
      </c>
      <c r="N8758">
        <v>2</v>
      </c>
      <c r="O8758">
        <v>34</v>
      </c>
      <c r="P8758">
        <v>4</v>
      </c>
      <c r="Q8758">
        <v>1</v>
      </c>
      <c r="R8758">
        <v>1</v>
      </c>
      <c r="S8758">
        <v>11</v>
      </c>
      <c r="T8758" t="s">
        <v>33696</v>
      </c>
      <c r="U8758" t="s">
        <v>33696</v>
      </c>
      <c r="V8758" t="s">
        <v>33696</v>
      </c>
    </row>
    <row r="8759" spans="1:22" x14ac:dyDescent="0.3">
      <c r="A8759">
        <v>18101</v>
      </c>
      <c r="B8759" t="s">
        <v>24324</v>
      </c>
      <c r="C8759" t="s">
        <v>12744</v>
      </c>
      <c r="D8759">
        <v>5</v>
      </c>
      <c r="E8759">
        <v>2</v>
      </c>
      <c r="G8759">
        <v>0</v>
      </c>
      <c r="H8759">
        <v>185</v>
      </c>
      <c r="J8759">
        <v>5</v>
      </c>
      <c r="K8759">
        <v>0</v>
      </c>
      <c r="L8759" t="s">
        <v>12724</v>
      </c>
      <c r="M8759">
        <v>63</v>
      </c>
      <c r="N8759">
        <v>2</v>
      </c>
      <c r="O8759">
        <v>34</v>
      </c>
      <c r="P8759">
        <v>4</v>
      </c>
      <c r="Q8759">
        <v>0</v>
      </c>
      <c r="R8759">
        <v>0</v>
      </c>
      <c r="S8759">
        <v>11</v>
      </c>
      <c r="T8759" t="s">
        <v>33675</v>
      </c>
      <c r="U8759" t="s">
        <v>33675</v>
      </c>
      <c r="V8759" t="s">
        <v>33675</v>
      </c>
    </row>
    <row r="8760" spans="1:22" x14ac:dyDescent="0.3">
      <c r="A8760">
        <v>18102</v>
      </c>
      <c r="B8760" t="s">
        <v>24325</v>
      </c>
      <c r="C8760" t="s">
        <v>12744</v>
      </c>
      <c r="D8760">
        <v>5</v>
      </c>
      <c r="E8760">
        <v>2</v>
      </c>
      <c r="G8760">
        <v>0</v>
      </c>
      <c r="H8760">
        <v>185</v>
      </c>
      <c r="J8760">
        <v>5</v>
      </c>
      <c r="K8760">
        <v>0</v>
      </c>
      <c r="L8760" t="s">
        <v>12724</v>
      </c>
      <c r="M8760">
        <v>63</v>
      </c>
      <c r="N8760">
        <v>2</v>
      </c>
      <c r="O8760">
        <v>34</v>
      </c>
      <c r="P8760">
        <v>4</v>
      </c>
      <c r="Q8760">
        <v>0</v>
      </c>
      <c r="R8760">
        <v>0</v>
      </c>
      <c r="S8760">
        <v>11</v>
      </c>
      <c r="T8760" t="s">
        <v>33675</v>
      </c>
      <c r="U8760" t="s">
        <v>33675</v>
      </c>
      <c r="V8760" t="s">
        <v>33675</v>
      </c>
    </row>
    <row r="8761" spans="1:22" x14ac:dyDescent="0.3">
      <c r="A8761">
        <v>18103</v>
      </c>
      <c r="B8761" t="s">
        <v>24326</v>
      </c>
      <c r="C8761" t="s">
        <v>24327</v>
      </c>
      <c r="D8761">
        <v>5</v>
      </c>
      <c r="E8761">
        <v>0</v>
      </c>
      <c r="G8761">
        <v>1700</v>
      </c>
      <c r="H8761" t="s">
        <v>24328</v>
      </c>
      <c r="J8761">
        <v>5</v>
      </c>
      <c r="K8761">
        <v>0</v>
      </c>
      <c r="L8761" t="s">
        <v>12751</v>
      </c>
      <c r="M8761">
        <v>56</v>
      </c>
      <c r="N8761">
        <v>2</v>
      </c>
      <c r="O8761">
        <v>34</v>
      </c>
      <c r="P8761">
        <v>3</v>
      </c>
      <c r="Q8761">
        <v>105</v>
      </c>
      <c r="R8761">
        <v>1</v>
      </c>
      <c r="S8761">
        <v>11</v>
      </c>
      <c r="T8761" t="s">
        <v>45577</v>
      </c>
      <c r="U8761" t="s">
        <v>45577</v>
      </c>
      <c r="V8761" t="s">
        <v>45577</v>
      </c>
    </row>
    <row r="8762" spans="1:22" x14ac:dyDescent="0.3">
      <c r="A8762">
        <v>18104</v>
      </c>
      <c r="B8762" t="s">
        <v>24329</v>
      </c>
      <c r="C8762" t="s">
        <v>24330</v>
      </c>
      <c r="D8762">
        <v>5</v>
      </c>
      <c r="E8762">
        <v>0</v>
      </c>
      <c r="G8762">
        <v>0</v>
      </c>
      <c r="H8762">
        <v>60</v>
      </c>
      <c r="J8762">
        <v>1</v>
      </c>
      <c r="K8762">
        <v>0</v>
      </c>
      <c r="L8762" t="s">
        <v>12751</v>
      </c>
      <c r="M8762">
        <v>63</v>
      </c>
      <c r="N8762">
        <v>2</v>
      </c>
      <c r="O8762">
        <v>34</v>
      </c>
      <c r="P8762">
        <v>1</v>
      </c>
      <c r="Q8762">
        <v>1</v>
      </c>
      <c r="R8762">
        <v>0</v>
      </c>
      <c r="S8762">
        <v>11</v>
      </c>
      <c r="T8762" t="s">
        <v>42857</v>
      </c>
      <c r="U8762" t="s">
        <v>42857</v>
      </c>
      <c r="V8762" t="s">
        <v>42857</v>
      </c>
    </row>
    <row r="8763" spans="1:22" x14ac:dyDescent="0.3">
      <c r="A8763">
        <v>18105</v>
      </c>
      <c r="B8763" t="s">
        <v>24331</v>
      </c>
      <c r="C8763" t="s">
        <v>24332</v>
      </c>
      <c r="D8763">
        <v>5</v>
      </c>
      <c r="E8763">
        <v>0</v>
      </c>
      <c r="G8763">
        <v>1200</v>
      </c>
      <c r="H8763">
        <v>90</v>
      </c>
      <c r="J8763">
        <v>5</v>
      </c>
      <c r="K8763">
        <v>1</v>
      </c>
      <c r="L8763" t="s">
        <v>12751</v>
      </c>
      <c r="M8763">
        <v>63</v>
      </c>
      <c r="N8763">
        <v>2</v>
      </c>
      <c r="O8763">
        <v>34</v>
      </c>
      <c r="P8763">
        <v>1</v>
      </c>
      <c r="Q8763">
        <v>1</v>
      </c>
      <c r="R8763">
        <v>1</v>
      </c>
      <c r="S8763">
        <v>11</v>
      </c>
      <c r="T8763" t="s">
        <v>12087</v>
      </c>
      <c r="U8763" t="s">
        <v>12087</v>
      </c>
      <c r="V8763" t="s">
        <v>12087</v>
      </c>
    </row>
    <row r="8764" spans="1:22" x14ac:dyDescent="0.3">
      <c r="A8764">
        <v>18106</v>
      </c>
      <c r="B8764" t="s">
        <v>24333</v>
      </c>
      <c r="C8764" t="s">
        <v>24334</v>
      </c>
      <c r="D8764">
        <v>5</v>
      </c>
      <c r="E8764">
        <v>0</v>
      </c>
      <c r="G8764">
        <v>0</v>
      </c>
      <c r="H8764">
        <v>140</v>
      </c>
      <c r="J8764">
        <v>5</v>
      </c>
      <c r="K8764">
        <v>0</v>
      </c>
      <c r="L8764" t="s">
        <v>12724</v>
      </c>
      <c r="M8764">
        <v>63</v>
      </c>
      <c r="N8764">
        <v>2</v>
      </c>
      <c r="O8764">
        <v>34</v>
      </c>
      <c r="P8764">
        <v>3</v>
      </c>
      <c r="Q8764">
        <v>60</v>
      </c>
      <c r="R8764">
        <v>0</v>
      </c>
      <c r="S8764">
        <v>11</v>
      </c>
      <c r="T8764" t="s">
        <v>12087</v>
      </c>
      <c r="U8764" t="s">
        <v>12087</v>
      </c>
      <c r="V8764" t="s">
        <v>12087</v>
      </c>
    </row>
    <row r="8765" spans="1:22" x14ac:dyDescent="0.3">
      <c r="A8765">
        <v>18107</v>
      </c>
      <c r="B8765" t="s">
        <v>24335</v>
      </c>
      <c r="C8765" t="s">
        <v>24336</v>
      </c>
      <c r="D8765">
        <v>5</v>
      </c>
      <c r="E8765">
        <v>0</v>
      </c>
      <c r="G8765">
        <v>0</v>
      </c>
      <c r="H8765">
        <v>120</v>
      </c>
      <c r="J8765">
        <v>5</v>
      </c>
      <c r="K8765">
        <v>0</v>
      </c>
      <c r="L8765" t="s">
        <v>12724</v>
      </c>
      <c r="M8765">
        <v>63</v>
      </c>
      <c r="N8765">
        <v>2</v>
      </c>
      <c r="O8765">
        <v>34</v>
      </c>
      <c r="P8765">
        <v>1</v>
      </c>
      <c r="Q8765">
        <v>50</v>
      </c>
      <c r="R8765">
        <v>0</v>
      </c>
      <c r="S8765">
        <v>11</v>
      </c>
      <c r="T8765" t="s">
        <v>45578</v>
      </c>
      <c r="U8765" t="s">
        <v>45578</v>
      </c>
      <c r="V8765" t="s">
        <v>45578</v>
      </c>
    </row>
    <row r="8766" spans="1:22" x14ac:dyDescent="0.3">
      <c r="A8766">
        <v>18108</v>
      </c>
      <c r="B8766" t="s">
        <v>24337</v>
      </c>
      <c r="C8766" t="s">
        <v>24338</v>
      </c>
      <c r="D8766">
        <v>5</v>
      </c>
      <c r="E8766">
        <v>0</v>
      </c>
      <c r="G8766">
        <v>0</v>
      </c>
      <c r="H8766">
        <v>180</v>
      </c>
      <c r="J8766">
        <v>5</v>
      </c>
      <c r="K8766">
        <v>0</v>
      </c>
      <c r="L8766" t="s">
        <v>12751</v>
      </c>
      <c r="M8766">
        <v>63</v>
      </c>
      <c r="N8766">
        <v>2</v>
      </c>
      <c r="O8766">
        <v>34</v>
      </c>
      <c r="P8766">
        <v>1</v>
      </c>
      <c r="Q8766">
        <v>50</v>
      </c>
      <c r="R8766">
        <v>0</v>
      </c>
      <c r="S8766">
        <v>11</v>
      </c>
      <c r="T8766" t="s">
        <v>45579</v>
      </c>
      <c r="U8766" t="s">
        <v>45579</v>
      </c>
      <c r="V8766" t="s">
        <v>45579</v>
      </c>
    </row>
    <row r="8767" spans="1:22" x14ac:dyDescent="0.3">
      <c r="A8767">
        <v>18109</v>
      </c>
      <c r="B8767" t="s">
        <v>24339</v>
      </c>
      <c r="C8767" t="s">
        <v>24340</v>
      </c>
      <c r="D8767">
        <v>5</v>
      </c>
      <c r="E8767">
        <v>56000</v>
      </c>
      <c r="G8767">
        <v>1100</v>
      </c>
      <c r="H8767">
        <v>150</v>
      </c>
      <c r="J8767">
        <v>5</v>
      </c>
      <c r="K8767">
        <v>2</v>
      </c>
      <c r="L8767" t="s">
        <v>12061</v>
      </c>
      <c r="M8767">
        <v>63</v>
      </c>
      <c r="N8767">
        <v>2</v>
      </c>
      <c r="O8767">
        <v>34</v>
      </c>
      <c r="P8767">
        <v>4</v>
      </c>
      <c r="Q8767">
        <v>100</v>
      </c>
      <c r="R8767">
        <v>1</v>
      </c>
      <c r="S8767">
        <v>11</v>
      </c>
      <c r="T8767" t="s">
        <v>45580</v>
      </c>
      <c r="U8767" t="s">
        <v>45580</v>
      </c>
      <c r="V8767" t="s">
        <v>45580</v>
      </c>
    </row>
    <row r="8768" spans="1:22" x14ac:dyDescent="0.3">
      <c r="A8768">
        <v>18110</v>
      </c>
      <c r="B8768" t="s">
        <v>24341</v>
      </c>
      <c r="C8768" t="s">
        <v>24342</v>
      </c>
      <c r="D8768">
        <v>5</v>
      </c>
      <c r="E8768">
        <v>56000</v>
      </c>
      <c r="G8768">
        <v>900</v>
      </c>
      <c r="H8768">
        <v>160</v>
      </c>
      <c r="J8768">
        <v>5</v>
      </c>
      <c r="K8768">
        <v>2</v>
      </c>
      <c r="L8768" t="s">
        <v>12739</v>
      </c>
      <c r="M8768">
        <v>63</v>
      </c>
      <c r="N8768">
        <v>2</v>
      </c>
      <c r="O8768">
        <v>34</v>
      </c>
      <c r="P8768">
        <v>4</v>
      </c>
      <c r="Q8768">
        <v>110</v>
      </c>
      <c r="R8768">
        <v>1</v>
      </c>
      <c r="S8768">
        <v>11</v>
      </c>
      <c r="T8768" t="s">
        <v>45581</v>
      </c>
      <c r="U8768" t="s">
        <v>45581</v>
      </c>
      <c r="V8768" t="s">
        <v>45581</v>
      </c>
    </row>
    <row r="8769" spans="1:22" x14ac:dyDescent="0.3">
      <c r="A8769">
        <v>18111</v>
      </c>
      <c r="B8769" t="s">
        <v>24343</v>
      </c>
      <c r="C8769" t="s">
        <v>24344</v>
      </c>
      <c r="D8769">
        <v>5</v>
      </c>
      <c r="E8769">
        <v>56000</v>
      </c>
      <c r="G8769">
        <v>1500</v>
      </c>
      <c r="H8769">
        <v>150</v>
      </c>
      <c r="J8769">
        <v>5</v>
      </c>
      <c r="K8769">
        <v>2</v>
      </c>
      <c r="L8769" t="s">
        <v>12751</v>
      </c>
      <c r="M8769">
        <v>63</v>
      </c>
      <c r="N8769">
        <v>2</v>
      </c>
      <c r="O8769">
        <v>34</v>
      </c>
      <c r="P8769">
        <v>3</v>
      </c>
      <c r="Q8769">
        <v>120</v>
      </c>
      <c r="R8769">
        <v>1</v>
      </c>
      <c r="S8769">
        <v>11</v>
      </c>
      <c r="T8769" t="s">
        <v>45582</v>
      </c>
      <c r="U8769" t="s">
        <v>45582</v>
      </c>
      <c r="V8769" t="s">
        <v>45582</v>
      </c>
    </row>
    <row r="8770" spans="1:22" x14ac:dyDescent="0.3">
      <c r="A8770">
        <v>18112</v>
      </c>
      <c r="B8770" t="s">
        <v>24345</v>
      </c>
      <c r="C8770" t="s">
        <v>24346</v>
      </c>
      <c r="D8770">
        <v>5</v>
      </c>
      <c r="E8770">
        <v>20</v>
      </c>
      <c r="G8770">
        <v>600</v>
      </c>
      <c r="H8770">
        <v>60</v>
      </c>
      <c r="J8770">
        <v>5</v>
      </c>
      <c r="K8770">
        <v>1</v>
      </c>
      <c r="L8770" t="s">
        <v>12724</v>
      </c>
      <c r="M8770">
        <v>63</v>
      </c>
      <c r="N8770">
        <v>2</v>
      </c>
      <c r="O8770">
        <v>34</v>
      </c>
      <c r="P8770">
        <v>3</v>
      </c>
      <c r="Q8770">
        <v>1</v>
      </c>
      <c r="R8770">
        <v>0</v>
      </c>
      <c r="S8770">
        <v>11</v>
      </c>
      <c r="T8770" t="s">
        <v>45583</v>
      </c>
      <c r="U8770" t="s">
        <v>45583</v>
      </c>
      <c r="V8770" t="s">
        <v>45583</v>
      </c>
    </row>
    <row r="8771" spans="1:22" x14ac:dyDescent="0.3">
      <c r="A8771">
        <v>18113</v>
      </c>
      <c r="B8771" t="s">
        <v>24347</v>
      </c>
      <c r="C8771" t="s">
        <v>24348</v>
      </c>
      <c r="D8771">
        <v>5</v>
      </c>
      <c r="E8771">
        <v>20</v>
      </c>
      <c r="G8771">
        <v>1100</v>
      </c>
      <c r="H8771">
        <v>50</v>
      </c>
      <c r="J8771">
        <v>5</v>
      </c>
      <c r="K8771">
        <v>0</v>
      </c>
      <c r="L8771" t="s">
        <v>12724</v>
      </c>
      <c r="M8771">
        <v>63</v>
      </c>
      <c r="N8771">
        <v>2</v>
      </c>
      <c r="O8771">
        <v>34</v>
      </c>
      <c r="P8771">
        <v>4</v>
      </c>
      <c r="Q8771">
        <v>95</v>
      </c>
      <c r="R8771">
        <v>1</v>
      </c>
      <c r="S8771">
        <v>11</v>
      </c>
      <c r="T8771" t="s">
        <v>45584</v>
      </c>
      <c r="U8771" t="s">
        <v>45584</v>
      </c>
      <c r="V8771" t="s">
        <v>45584</v>
      </c>
    </row>
    <row r="8772" spans="1:22" x14ac:dyDescent="0.3">
      <c r="A8772">
        <v>18114</v>
      </c>
      <c r="B8772" t="s">
        <v>24349</v>
      </c>
      <c r="C8772" t="s">
        <v>24350</v>
      </c>
      <c r="D8772">
        <v>5</v>
      </c>
      <c r="E8772">
        <v>20</v>
      </c>
      <c r="G8772">
        <v>1100</v>
      </c>
      <c r="H8772">
        <v>110</v>
      </c>
      <c r="J8772">
        <v>5</v>
      </c>
      <c r="K8772">
        <v>0</v>
      </c>
      <c r="L8772" t="s">
        <v>12724</v>
      </c>
      <c r="M8772">
        <v>63</v>
      </c>
      <c r="N8772">
        <v>2</v>
      </c>
      <c r="O8772">
        <v>34</v>
      </c>
      <c r="P8772">
        <v>4</v>
      </c>
      <c r="Q8772">
        <v>95</v>
      </c>
      <c r="R8772">
        <v>1</v>
      </c>
      <c r="S8772">
        <v>11</v>
      </c>
      <c r="T8772" t="s">
        <v>45585</v>
      </c>
      <c r="U8772" t="s">
        <v>45585</v>
      </c>
      <c r="V8772" t="s">
        <v>45585</v>
      </c>
    </row>
    <row r="8773" spans="1:22" x14ac:dyDescent="0.3">
      <c r="A8773">
        <v>18115</v>
      </c>
      <c r="B8773" t="s">
        <v>24351</v>
      </c>
      <c r="C8773" t="s">
        <v>12769</v>
      </c>
      <c r="D8773">
        <v>5</v>
      </c>
      <c r="E8773">
        <v>20</v>
      </c>
      <c r="G8773">
        <v>1600</v>
      </c>
      <c r="H8773">
        <v>120</v>
      </c>
      <c r="J8773">
        <v>5</v>
      </c>
      <c r="K8773">
        <v>1</v>
      </c>
      <c r="L8773" t="s">
        <v>12724</v>
      </c>
      <c r="M8773">
        <v>63</v>
      </c>
      <c r="N8773">
        <v>2</v>
      </c>
      <c r="O8773">
        <v>34</v>
      </c>
      <c r="P8773">
        <v>3</v>
      </c>
      <c r="Q8773">
        <v>65</v>
      </c>
      <c r="R8773">
        <v>1</v>
      </c>
      <c r="S8773">
        <v>11</v>
      </c>
      <c r="T8773" t="s">
        <v>12087</v>
      </c>
      <c r="U8773" t="s">
        <v>12087</v>
      </c>
      <c r="V8773" t="s">
        <v>12087</v>
      </c>
    </row>
    <row r="8774" spans="1:22" x14ac:dyDescent="0.3">
      <c r="A8774">
        <v>18116</v>
      </c>
      <c r="B8774" t="s">
        <v>24352</v>
      </c>
      <c r="C8774" t="s">
        <v>24353</v>
      </c>
      <c r="D8774">
        <v>5</v>
      </c>
      <c r="E8774">
        <v>20</v>
      </c>
      <c r="G8774">
        <v>0</v>
      </c>
      <c r="H8774">
        <v>50</v>
      </c>
      <c r="J8774">
        <v>5</v>
      </c>
      <c r="K8774">
        <v>1</v>
      </c>
      <c r="L8774" t="s">
        <v>12751</v>
      </c>
      <c r="M8774">
        <v>63</v>
      </c>
      <c r="N8774">
        <v>2</v>
      </c>
      <c r="O8774">
        <v>34</v>
      </c>
      <c r="P8774">
        <v>3</v>
      </c>
      <c r="Q8774">
        <v>1</v>
      </c>
      <c r="R8774">
        <v>1</v>
      </c>
      <c r="S8774">
        <v>11</v>
      </c>
      <c r="T8774" t="s">
        <v>45586</v>
      </c>
      <c r="U8774" t="s">
        <v>45586</v>
      </c>
      <c r="V8774" t="s">
        <v>45586</v>
      </c>
    </row>
    <row r="8775" spans="1:22" x14ac:dyDescent="0.3">
      <c r="A8775">
        <v>18117</v>
      </c>
      <c r="B8775" t="s">
        <v>24354</v>
      </c>
      <c r="C8775" t="s">
        <v>24355</v>
      </c>
      <c r="D8775">
        <v>5</v>
      </c>
      <c r="E8775">
        <v>200000</v>
      </c>
      <c r="G8775">
        <v>1500</v>
      </c>
      <c r="H8775">
        <v>80</v>
      </c>
      <c r="J8775">
        <v>5</v>
      </c>
      <c r="K8775">
        <v>1</v>
      </c>
      <c r="L8775" t="s">
        <v>12745</v>
      </c>
      <c r="M8775">
        <v>63</v>
      </c>
      <c r="N8775">
        <v>2</v>
      </c>
      <c r="O8775">
        <v>34</v>
      </c>
      <c r="P8775">
        <v>4</v>
      </c>
      <c r="Q8775">
        <v>105</v>
      </c>
      <c r="R8775">
        <v>1</v>
      </c>
      <c r="S8775">
        <v>11</v>
      </c>
      <c r="T8775" t="s">
        <v>12087</v>
      </c>
      <c r="U8775" t="s">
        <v>12087</v>
      </c>
      <c r="V8775" t="s">
        <v>12087</v>
      </c>
    </row>
    <row r="8776" spans="1:22" x14ac:dyDescent="0.3">
      <c r="A8776">
        <v>18118</v>
      </c>
      <c r="B8776" t="s">
        <v>24356</v>
      </c>
      <c r="C8776" t="s">
        <v>24357</v>
      </c>
      <c r="D8776">
        <v>5</v>
      </c>
      <c r="E8776">
        <v>0</v>
      </c>
      <c r="G8776">
        <v>0</v>
      </c>
      <c r="H8776">
        <v>120</v>
      </c>
      <c r="J8776">
        <v>5</v>
      </c>
      <c r="K8776">
        <v>0</v>
      </c>
      <c r="L8776" t="s">
        <v>12724</v>
      </c>
      <c r="M8776">
        <v>63</v>
      </c>
      <c r="N8776">
        <v>2</v>
      </c>
      <c r="O8776">
        <v>34</v>
      </c>
      <c r="P8776">
        <v>3</v>
      </c>
      <c r="Q8776">
        <v>40</v>
      </c>
      <c r="R8776">
        <v>1</v>
      </c>
      <c r="S8776">
        <v>11</v>
      </c>
      <c r="T8776" t="s">
        <v>42869</v>
      </c>
      <c r="U8776" t="s">
        <v>42869</v>
      </c>
      <c r="V8776" t="s">
        <v>42869</v>
      </c>
    </row>
    <row r="8777" spans="1:22" x14ac:dyDescent="0.3">
      <c r="A8777">
        <v>18119</v>
      </c>
      <c r="B8777" t="s">
        <v>24358</v>
      </c>
      <c r="C8777" t="s">
        <v>24359</v>
      </c>
      <c r="D8777">
        <v>5</v>
      </c>
      <c r="E8777">
        <v>10</v>
      </c>
      <c r="G8777">
        <v>1300</v>
      </c>
      <c r="H8777" t="s">
        <v>24360</v>
      </c>
      <c r="J8777">
        <v>5</v>
      </c>
      <c r="K8777">
        <v>1</v>
      </c>
      <c r="L8777" t="s">
        <v>12048</v>
      </c>
      <c r="M8777">
        <v>63</v>
      </c>
      <c r="N8777">
        <v>2</v>
      </c>
      <c r="O8777">
        <v>34</v>
      </c>
      <c r="P8777">
        <v>4</v>
      </c>
      <c r="Q8777">
        <v>120</v>
      </c>
      <c r="R8777">
        <v>1</v>
      </c>
      <c r="S8777">
        <v>11</v>
      </c>
      <c r="T8777" t="s">
        <v>42870</v>
      </c>
      <c r="U8777" t="s">
        <v>42870</v>
      </c>
      <c r="V8777" t="s">
        <v>42870</v>
      </c>
    </row>
    <row r="8778" spans="1:22" x14ac:dyDescent="0.3">
      <c r="A8778">
        <v>18120</v>
      </c>
      <c r="B8778" t="s">
        <v>24361</v>
      </c>
      <c r="C8778" t="s">
        <v>24362</v>
      </c>
      <c r="D8778">
        <v>5</v>
      </c>
      <c r="E8778">
        <v>10</v>
      </c>
      <c r="G8778">
        <v>1350</v>
      </c>
      <c r="H8778">
        <v>115</v>
      </c>
      <c r="J8778">
        <v>5</v>
      </c>
      <c r="K8778">
        <v>1</v>
      </c>
      <c r="L8778" t="s">
        <v>12745</v>
      </c>
      <c r="M8778">
        <v>63</v>
      </c>
      <c r="N8778">
        <v>2</v>
      </c>
      <c r="O8778">
        <v>34</v>
      </c>
      <c r="P8778">
        <v>3</v>
      </c>
      <c r="Q8778">
        <v>100</v>
      </c>
      <c r="R8778">
        <v>1</v>
      </c>
      <c r="S8778">
        <v>11</v>
      </c>
      <c r="T8778" t="s">
        <v>45185</v>
      </c>
      <c r="U8778" t="s">
        <v>45185</v>
      </c>
      <c r="V8778" t="s">
        <v>45185</v>
      </c>
    </row>
    <row r="8779" spans="1:22" x14ac:dyDescent="0.3">
      <c r="A8779">
        <v>18121</v>
      </c>
      <c r="B8779" t="s">
        <v>24363</v>
      </c>
      <c r="C8779" t="s">
        <v>24364</v>
      </c>
      <c r="D8779">
        <v>5</v>
      </c>
      <c r="E8779">
        <v>20</v>
      </c>
      <c r="G8779">
        <v>1700</v>
      </c>
      <c r="H8779">
        <v>170</v>
      </c>
      <c r="J8779">
        <v>5</v>
      </c>
      <c r="K8779">
        <v>1</v>
      </c>
      <c r="L8779" t="s">
        <v>12745</v>
      </c>
      <c r="M8779">
        <v>63</v>
      </c>
      <c r="N8779">
        <v>2</v>
      </c>
      <c r="O8779">
        <v>34</v>
      </c>
      <c r="P8779">
        <v>4</v>
      </c>
      <c r="Q8779">
        <v>160</v>
      </c>
      <c r="R8779">
        <v>1</v>
      </c>
      <c r="S8779">
        <v>11</v>
      </c>
      <c r="T8779" t="s">
        <v>42876</v>
      </c>
      <c r="U8779" t="s">
        <v>42876</v>
      </c>
      <c r="V8779" t="s">
        <v>42876</v>
      </c>
    </row>
    <row r="8780" spans="1:22" x14ac:dyDescent="0.3">
      <c r="A8780">
        <v>18122</v>
      </c>
      <c r="B8780" t="s">
        <v>24365</v>
      </c>
      <c r="C8780" t="s">
        <v>24366</v>
      </c>
      <c r="D8780">
        <v>5</v>
      </c>
      <c r="E8780">
        <v>20</v>
      </c>
      <c r="G8780">
        <v>3000</v>
      </c>
      <c r="H8780">
        <v>195</v>
      </c>
      <c r="J8780">
        <v>5</v>
      </c>
      <c r="K8780">
        <v>1</v>
      </c>
      <c r="L8780" t="s">
        <v>12739</v>
      </c>
      <c r="M8780">
        <v>63</v>
      </c>
      <c r="N8780">
        <v>2</v>
      </c>
      <c r="O8780">
        <v>34</v>
      </c>
      <c r="P8780">
        <v>4</v>
      </c>
      <c r="Q8780">
        <v>130</v>
      </c>
      <c r="R8780">
        <v>1</v>
      </c>
      <c r="S8780">
        <v>11</v>
      </c>
      <c r="T8780" t="s">
        <v>45587</v>
      </c>
      <c r="U8780" t="s">
        <v>45587</v>
      </c>
      <c r="V8780" t="s">
        <v>45587</v>
      </c>
    </row>
    <row r="8781" spans="1:22" x14ac:dyDescent="0.3">
      <c r="A8781">
        <v>18123</v>
      </c>
      <c r="B8781" t="s">
        <v>24367</v>
      </c>
      <c r="C8781" t="s">
        <v>24368</v>
      </c>
      <c r="D8781">
        <v>5</v>
      </c>
      <c r="E8781">
        <v>20</v>
      </c>
      <c r="G8781">
        <v>1500</v>
      </c>
      <c r="H8781">
        <v>160</v>
      </c>
      <c r="J8781">
        <v>5</v>
      </c>
      <c r="K8781">
        <v>1</v>
      </c>
      <c r="L8781" t="s">
        <v>12751</v>
      </c>
      <c r="M8781">
        <v>63</v>
      </c>
      <c r="N8781">
        <v>2</v>
      </c>
      <c r="O8781">
        <v>34</v>
      </c>
      <c r="P8781">
        <v>4</v>
      </c>
      <c r="Q8781">
        <v>130</v>
      </c>
      <c r="R8781">
        <v>1</v>
      </c>
      <c r="S8781">
        <v>11</v>
      </c>
      <c r="T8781" t="s">
        <v>45588</v>
      </c>
      <c r="U8781" t="s">
        <v>45588</v>
      </c>
      <c r="V8781" t="s">
        <v>45588</v>
      </c>
    </row>
    <row r="8782" spans="1:22" x14ac:dyDescent="0.3">
      <c r="A8782">
        <v>18124</v>
      </c>
      <c r="B8782" t="s">
        <v>24369</v>
      </c>
      <c r="C8782" t="s">
        <v>24370</v>
      </c>
      <c r="D8782">
        <v>5</v>
      </c>
      <c r="E8782">
        <v>20</v>
      </c>
      <c r="G8782">
        <v>0</v>
      </c>
      <c r="H8782">
        <v>100</v>
      </c>
      <c r="J8782">
        <v>5</v>
      </c>
      <c r="K8782">
        <v>0</v>
      </c>
      <c r="L8782" t="s">
        <v>12724</v>
      </c>
      <c r="M8782">
        <v>63</v>
      </c>
      <c r="N8782">
        <v>2</v>
      </c>
      <c r="O8782">
        <v>34</v>
      </c>
      <c r="P8782">
        <v>3</v>
      </c>
      <c r="Q8782">
        <v>80</v>
      </c>
      <c r="R8782">
        <v>1</v>
      </c>
      <c r="S8782">
        <v>11</v>
      </c>
      <c r="T8782" t="s">
        <v>45589</v>
      </c>
      <c r="U8782" t="s">
        <v>45589</v>
      </c>
      <c r="V8782" t="s">
        <v>45589</v>
      </c>
    </row>
    <row r="8783" spans="1:22" x14ac:dyDescent="0.3">
      <c r="A8783">
        <v>18125</v>
      </c>
      <c r="B8783" t="s">
        <v>24371</v>
      </c>
      <c r="C8783" t="s">
        <v>24372</v>
      </c>
      <c r="D8783">
        <v>5</v>
      </c>
      <c r="E8783">
        <v>20</v>
      </c>
      <c r="G8783">
        <v>1000</v>
      </c>
      <c r="H8783">
        <v>130</v>
      </c>
      <c r="J8783">
        <v>5</v>
      </c>
      <c r="K8783">
        <v>2</v>
      </c>
      <c r="L8783" t="s">
        <v>24373</v>
      </c>
      <c r="M8783">
        <v>63</v>
      </c>
      <c r="N8783">
        <v>2</v>
      </c>
      <c r="O8783">
        <v>34</v>
      </c>
      <c r="P8783">
        <v>4</v>
      </c>
      <c r="Q8783">
        <v>80</v>
      </c>
      <c r="R8783">
        <v>1</v>
      </c>
      <c r="S8783">
        <v>11</v>
      </c>
      <c r="T8783" t="s">
        <v>45590</v>
      </c>
      <c r="U8783" t="s">
        <v>45590</v>
      </c>
      <c r="V8783" t="s">
        <v>45590</v>
      </c>
    </row>
    <row r="8784" spans="1:22" x14ac:dyDescent="0.3">
      <c r="A8784">
        <v>18126</v>
      </c>
      <c r="B8784" t="s">
        <v>24374</v>
      </c>
      <c r="C8784" t="s">
        <v>24375</v>
      </c>
      <c r="D8784">
        <v>5</v>
      </c>
      <c r="E8784">
        <v>10</v>
      </c>
      <c r="G8784">
        <v>1200</v>
      </c>
      <c r="H8784">
        <v>150</v>
      </c>
      <c r="J8784">
        <v>5</v>
      </c>
      <c r="K8784">
        <v>1</v>
      </c>
      <c r="L8784" t="s">
        <v>12739</v>
      </c>
      <c r="M8784">
        <v>56</v>
      </c>
      <c r="N8784">
        <v>2</v>
      </c>
      <c r="O8784">
        <v>2</v>
      </c>
      <c r="P8784">
        <v>3</v>
      </c>
      <c r="Q8784">
        <v>100</v>
      </c>
      <c r="R8784">
        <v>1</v>
      </c>
      <c r="S8784">
        <v>11</v>
      </c>
      <c r="T8784" t="s">
        <v>45591</v>
      </c>
      <c r="U8784" t="s">
        <v>45591</v>
      </c>
      <c r="V8784" t="s">
        <v>45591</v>
      </c>
    </row>
    <row r="8785" spans="1:22" x14ac:dyDescent="0.3">
      <c r="A8785">
        <v>18127</v>
      </c>
      <c r="B8785" t="s">
        <v>24376</v>
      </c>
      <c r="C8785" t="s">
        <v>24377</v>
      </c>
      <c r="D8785">
        <v>5</v>
      </c>
      <c r="E8785">
        <v>0</v>
      </c>
      <c r="G8785">
        <v>1200</v>
      </c>
      <c r="H8785">
        <v>150</v>
      </c>
      <c r="J8785">
        <v>5</v>
      </c>
      <c r="K8785">
        <v>2</v>
      </c>
      <c r="L8785" t="s">
        <v>12739</v>
      </c>
      <c r="M8785">
        <v>56</v>
      </c>
      <c r="N8785">
        <v>2</v>
      </c>
      <c r="O8785">
        <v>34</v>
      </c>
      <c r="P8785">
        <v>3</v>
      </c>
      <c r="Q8785">
        <v>120</v>
      </c>
      <c r="R8785">
        <v>1</v>
      </c>
      <c r="S8785">
        <v>11</v>
      </c>
      <c r="T8785" t="s">
        <v>45592</v>
      </c>
      <c r="U8785" t="s">
        <v>45592</v>
      </c>
      <c r="V8785" t="s">
        <v>45592</v>
      </c>
    </row>
    <row r="8786" spans="1:22" x14ac:dyDescent="0.3">
      <c r="A8786">
        <v>18128</v>
      </c>
      <c r="B8786" t="s">
        <v>24378</v>
      </c>
      <c r="C8786" t="s">
        <v>24379</v>
      </c>
      <c r="D8786">
        <v>5</v>
      </c>
      <c r="E8786">
        <v>20</v>
      </c>
      <c r="G8786">
        <v>500</v>
      </c>
      <c r="H8786">
        <v>160</v>
      </c>
      <c r="J8786">
        <v>5</v>
      </c>
      <c r="K8786">
        <v>1</v>
      </c>
      <c r="L8786" t="s">
        <v>24380</v>
      </c>
      <c r="M8786">
        <v>56</v>
      </c>
      <c r="N8786">
        <v>2</v>
      </c>
      <c r="O8786">
        <v>34</v>
      </c>
      <c r="P8786">
        <v>4</v>
      </c>
      <c r="Q8786">
        <v>100</v>
      </c>
      <c r="R8786">
        <v>1</v>
      </c>
      <c r="S8786">
        <v>11</v>
      </c>
      <c r="T8786" t="s">
        <v>12087</v>
      </c>
      <c r="U8786" t="s">
        <v>12087</v>
      </c>
      <c r="V8786" t="s">
        <v>12087</v>
      </c>
    </row>
    <row r="8787" spans="1:22" x14ac:dyDescent="0.3">
      <c r="A8787">
        <v>18130</v>
      </c>
      <c r="B8787" t="s">
        <v>24381</v>
      </c>
      <c r="C8787" t="s">
        <v>24382</v>
      </c>
      <c r="D8787">
        <v>5</v>
      </c>
      <c r="E8787">
        <v>20</v>
      </c>
      <c r="G8787">
        <v>1200</v>
      </c>
      <c r="H8787">
        <v>120</v>
      </c>
      <c r="J8787">
        <v>5</v>
      </c>
      <c r="K8787">
        <v>2</v>
      </c>
      <c r="L8787" t="s">
        <v>12724</v>
      </c>
      <c r="M8787">
        <v>63</v>
      </c>
      <c r="N8787">
        <v>2</v>
      </c>
      <c r="O8787">
        <v>34</v>
      </c>
      <c r="P8787">
        <v>3</v>
      </c>
      <c r="Q8787">
        <v>70</v>
      </c>
      <c r="R8787">
        <v>1</v>
      </c>
      <c r="S8787">
        <v>11</v>
      </c>
      <c r="T8787" t="s">
        <v>42874</v>
      </c>
      <c r="U8787" t="s">
        <v>42874</v>
      </c>
      <c r="V8787" t="s">
        <v>42874</v>
      </c>
    </row>
    <row r="8788" spans="1:22" x14ac:dyDescent="0.3">
      <c r="A8788">
        <v>18132</v>
      </c>
      <c r="B8788" t="s">
        <v>24383</v>
      </c>
      <c r="C8788" t="s">
        <v>24384</v>
      </c>
      <c r="D8788">
        <v>5</v>
      </c>
      <c r="E8788">
        <v>20</v>
      </c>
      <c r="G8788">
        <v>600</v>
      </c>
      <c r="H8788">
        <v>114</v>
      </c>
      <c r="J8788">
        <v>5</v>
      </c>
      <c r="K8788">
        <v>2</v>
      </c>
      <c r="L8788" t="s">
        <v>12724</v>
      </c>
      <c r="M8788">
        <v>63</v>
      </c>
      <c r="N8788">
        <v>2</v>
      </c>
      <c r="O8788">
        <v>34</v>
      </c>
      <c r="P8788">
        <v>3</v>
      </c>
      <c r="Q8788">
        <v>1</v>
      </c>
      <c r="R8788">
        <v>1</v>
      </c>
      <c r="S8788">
        <v>11</v>
      </c>
      <c r="T8788" t="s">
        <v>43024</v>
      </c>
      <c r="U8788" t="s">
        <v>43024</v>
      </c>
      <c r="V8788" t="s">
        <v>43024</v>
      </c>
    </row>
    <row r="8789" spans="1:22" x14ac:dyDescent="0.3">
      <c r="A8789">
        <v>18137</v>
      </c>
      <c r="B8789" t="s">
        <v>24385</v>
      </c>
      <c r="C8789" t="s">
        <v>1752</v>
      </c>
      <c r="D8789">
        <v>5</v>
      </c>
      <c r="E8789">
        <v>20</v>
      </c>
      <c r="G8789">
        <v>1400</v>
      </c>
      <c r="H8789">
        <v>95</v>
      </c>
      <c r="J8789">
        <v>5</v>
      </c>
      <c r="K8789">
        <v>2</v>
      </c>
      <c r="L8789" t="s">
        <v>12745</v>
      </c>
      <c r="M8789">
        <v>63</v>
      </c>
      <c r="N8789">
        <v>2</v>
      </c>
      <c r="O8789">
        <v>34</v>
      </c>
      <c r="P8789">
        <v>3</v>
      </c>
      <c r="Q8789">
        <v>55</v>
      </c>
      <c r="R8789">
        <v>1</v>
      </c>
      <c r="S8789">
        <v>11</v>
      </c>
      <c r="T8789" t="s">
        <v>34321</v>
      </c>
      <c r="U8789" t="s">
        <v>34321</v>
      </c>
      <c r="V8789" t="s">
        <v>34321</v>
      </c>
    </row>
    <row r="8790" spans="1:22" x14ac:dyDescent="0.3">
      <c r="A8790">
        <v>18138</v>
      </c>
      <c r="B8790" t="s">
        <v>24386</v>
      </c>
      <c r="C8790" t="s">
        <v>12763</v>
      </c>
      <c r="D8790">
        <v>5</v>
      </c>
      <c r="E8790">
        <v>20</v>
      </c>
      <c r="G8790">
        <v>1400</v>
      </c>
      <c r="H8790">
        <v>100</v>
      </c>
      <c r="J8790">
        <v>5</v>
      </c>
      <c r="K8790">
        <v>2</v>
      </c>
      <c r="L8790" t="s">
        <v>12745</v>
      </c>
      <c r="M8790">
        <v>63</v>
      </c>
      <c r="N8790">
        <v>2</v>
      </c>
      <c r="O8790">
        <v>34</v>
      </c>
      <c r="P8790">
        <v>3</v>
      </c>
      <c r="Q8790">
        <v>55</v>
      </c>
      <c r="R8790">
        <v>1</v>
      </c>
      <c r="S8790">
        <v>11</v>
      </c>
      <c r="T8790" t="s">
        <v>42981</v>
      </c>
      <c r="U8790" t="s">
        <v>42981</v>
      </c>
      <c r="V8790" t="s">
        <v>42981</v>
      </c>
    </row>
    <row r="8791" spans="1:22" x14ac:dyDescent="0.3">
      <c r="A8791">
        <v>18139</v>
      </c>
      <c r="B8791" t="s">
        <v>24387</v>
      </c>
      <c r="C8791" t="s">
        <v>12765</v>
      </c>
      <c r="D8791">
        <v>5</v>
      </c>
      <c r="E8791">
        <v>20</v>
      </c>
      <c r="G8791">
        <v>1400</v>
      </c>
      <c r="H8791">
        <v>105</v>
      </c>
      <c r="J8791">
        <v>5</v>
      </c>
      <c r="K8791">
        <v>2</v>
      </c>
      <c r="L8791" t="s">
        <v>12745</v>
      </c>
      <c r="M8791">
        <v>63</v>
      </c>
      <c r="N8791">
        <v>2</v>
      </c>
      <c r="O8791">
        <v>34</v>
      </c>
      <c r="P8791">
        <v>3</v>
      </c>
      <c r="Q8791">
        <v>55</v>
      </c>
      <c r="R8791">
        <v>1</v>
      </c>
      <c r="S8791">
        <v>11</v>
      </c>
      <c r="T8791" t="s">
        <v>12087</v>
      </c>
      <c r="U8791" t="s">
        <v>12087</v>
      </c>
      <c r="V8791" t="s">
        <v>12087</v>
      </c>
    </row>
    <row r="8792" spans="1:22" x14ac:dyDescent="0.3">
      <c r="A8792">
        <v>18140</v>
      </c>
      <c r="B8792" t="s">
        <v>24388</v>
      </c>
      <c r="C8792" t="s">
        <v>12767</v>
      </c>
      <c r="D8792">
        <v>5</v>
      </c>
      <c r="E8792">
        <v>20</v>
      </c>
      <c r="G8792">
        <v>1400</v>
      </c>
      <c r="H8792">
        <v>95</v>
      </c>
      <c r="J8792">
        <v>5</v>
      </c>
      <c r="K8792">
        <v>2</v>
      </c>
      <c r="L8792" t="s">
        <v>12745</v>
      </c>
      <c r="M8792">
        <v>63</v>
      </c>
      <c r="N8792">
        <v>2</v>
      </c>
      <c r="O8792">
        <v>34</v>
      </c>
      <c r="P8792">
        <v>3</v>
      </c>
      <c r="Q8792">
        <v>55</v>
      </c>
      <c r="R8792">
        <v>1</v>
      </c>
      <c r="S8792">
        <v>11</v>
      </c>
      <c r="T8792" t="s">
        <v>12087</v>
      </c>
      <c r="U8792" t="s">
        <v>12087</v>
      </c>
      <c r="V8792" t="s">
        <v>12087</v>
      </c>
    </row>
    <row r="8793" spans="1:22" x14ac:dyDescent="0.3">
      <c r="A8793">
        <v>18500</v>
      </c>
      <c r="B8793" t="s">
        <v>24389</v>
      </c>
      <c r="C8793" t="s">
        <v>24390</v>
      </c>
      <c r="D8793">
        <v>4</v>
      </c>
      <c r="E8793">
        <v>0</v>
      </c>
      <c r="G8793">
        <v>0</v>
      </c>
      <c r="I8793">
        <v>0</v>
      </c>
      <c r="K8793">
        <v>0</v>
      </c>
      <c r="L8793" t="s">
        <v>12086</v>
      </c>
      <c r="M8793">
        <v>63</v>
      </c>
      <c r="N8793">
        <v>2</v>
      </c>
      <c r="O8793">
        <v>1</v>
      </c>
      <c r="Q8793">
        <v>1</v>
      </c>
      <c r="R8793">
        <v>0</v>
      </c>
      <c r="S8793">
        <v>369</v>
      </c>
      <c r="T8793" t="s">
        <v>45593</v>
      </c>
      <c r="U8793" t="s">
        <v>45593</v>
      </c>
      <c r="V8793" t="s">
        <v>45593</v>
      </c>
    </row>
    <row r="8794" spans="1:22" x14ac:dyDescent="0.3">
      <c r="A8794">
        <v>18501</v>
      </c>
      <c r="B8794" t="s">
        <v>24391</v>
      </c>
      <c r="C8794" t="s">
        <v>24392</v>
      </c>
      <c r="D8794">
        <v>4</v>
      </c>
      <c r="E8794">
        <v>0</v>
      </c>
      <c r="G8794">
        <v>0</v>
      </c>
      <c r="I8794">
        <v>0</v>
      </c>
      <c r="K8794">
        <v>0</v>
      </c>
      <c r="L8794" t="s">
        <v>12086</v>
      </c>
      <c r="M8794">
        <v>63</v>
      </c>
      <c r="N8794">
        <v>2</v>
      </c>
      <c r="O8794">
        <v>1</v>
      </c>
      <c r="Q8794">
        <v>1</v>
      </c>
      <c r="R8794">
        <v>0</v>
      </c>
      <c r="S8794">
        <v>369</v>
      </c>
      <c r="T8794" t="s">
        <v>45594</v>
      </c>
      <c r="U8794" t="s">
        <v>45594</v>
      </c>
      <c r="V8794" t="s">
        <v>45594</v>
      </c>
    </row>
    <row r="8795" spans="1:22" x14ac:dyDescent="0.3">
      <c r="A8795">
        <v>18502</v>
      </c>
      <c r="B8795" t="s">
        <v>24393</v>
      </c>
      <c r="C8795" t="s">
        <v>24394</v>
      </c>
      <c r="D8795">
        <v>4</v>
      </c>
      <c r="E8795">
        <v>0</v>
      </c>
      <c r="G8795">
        <v>0</v>
      </c>
      <c r="I8795">
        <v>0</v>
      </c>
      <c r="K8795">
        <v>0</v>
      </c>
      <c r="L8795" t="s">
        <v>12086</v>
      </c>
      <c r="M8795">
        <v>63</v>
      </c>
      <c r="N8795">
        <v>2</v>
      </c>
      <c r="O8795">
        <v>1</v>
      </c>
      <c r="Q8795">
        <v>1</v>
      </c>
      <c r="R8795">
        <v>0</v>
      </c>
      <c r="S8795">
        <v>369</v>
      </c>
      <c r="T8795" t="s">
        <v>45595</v>
      </c>
      <c r="U8795" t="s">
        <v>45595</v>
      </c>
      <c r="V8795" t="s">
        <v>45595</v>
      </c>
    </row>
    <row r="8796" spans="1:22" x14ac:dyDescent="0.3">
      <c r="A8796">
        <v>18503</v>
      </c>
      <c r="B8796" t="s">
        <v>24395</v>
      </c>
      <c r="C8796" t="s">
        <v>24396</v>
      </c>
      <c r="D8796">
        <v>4</v>
      </c>
      <c r="E8796">
        <v>20</v>
      </c>
      <c r="G8796">
        <v>100</v>
      </c>
      <c r="I8796">
        <v>2</v>
      </c>
      <c r="K8796">
        <v>0</v>
      </c>
      <c r="L8796" t="s">
        <v>12086</v>
      </c>
      <c r="M8796">
        <v>63</v>
      </c>
      <c r="N8796">
        <v>2</v>
      </c>
      <c r="O8796">
        <v>512</v>
      </c>
      <c r="Q8796">
        <v>1</v>
      </c>
      <c r="R8796">
        <v>0</v>
      </c>
      <c r="S8796">
        <v>562</v>
      </c>
      <c r="T8796" t="s">
        <v>45596</v>
      </c>
      <c r="U8796" t="s">
        <v>45596</v>
      </c>
      <c r="V8796" t="s">
        <v>45596</v>
      </c>
    </row>
    <row r="8797" spans="1:22" x14ac:dyDescent="0.3">
      <c r="A8797">
        <v>18504</v>
      </c>
      <c r="B8797" t="s">
        <v>24397</v>
      </c>
      <c r="C8797" t="s">
        <v>24398</v>
      </c>
      <c r="D8797">
        <v>4</v>
      </c>
      <c r="E8797">
        <v>20</v>
      </c>
      <c r="G8797">
        <v>1000</v>
      </c>
      <c r="I8797">
        <v>0</v>
      </c>
      <c r="K8797">
        <v>0</v>
      </c>
      <c r="L8797" t="s">
        <v>12086</v>
      </c>
      <c r="M8797">
        <v>63</v>
      </c>
      <c r="N8797">
        <v>2</v>
      </c>
      <c r="O8797">
        <v>769</v>
      </c>
      <c r="Q8797">
        <v>70</v>
      </c>
      <c r="R8797">
        <v>0</v>
      </c>
      <c r="S8797">
        <v>485</v>
      </c>
      <c r="T8797" t="s">
        <v>45597</v>
      </c>
      <c r="U8797" t="s">
        <v>45597</v>
      </c>
      <c r="V8797" t="s">
        <v>45597</v>
      </c>
    </row>
    <row r="8798" spans="1:22" x14ac:dyDescent="0.3">
      <c r="A8798">
        <v>18505</v>
      </c>
      <c r="B8798" t="s">
        <v>24399</v>
      </c>
      <c r="C8798" t="s">
        <v>24400</v>
      </c>
      <c r="D8798">
        <v>4</v>
      </c>
      <c r="E8798">
        <v>0</v>
      </c>
      <c r="G8798">
        <v>0</v>
      </c>
      <c r="I8798">
        <v>1</v>
      </c>
      <c r="K8798">
        <v>0</v>
      </c>
      <c r="L8798" t="s">
        <v>12086</v>
      </c>
      <c r="M8798">
        <v>63</v>
      </c>
      <c r="N8798">
        <v>2</v>
      </c>
      <c r="O8798">
        <v>1</v>
      </c>
      <c r="Q8798">
        <v>30</v>
      </c>
      <c r="R8798">
        <v>0</v>
      </c>
      <c r="S8798">
        <v>675</v>
      </c>
      <c r="T8798" t="s">
        <v>45598</v>
      </c>
      <c r="U8798" t="s">
        <v>45598</v>
      </c>
      <c r="V8798" t="s">
        <v>45598</v>
      </c>
    </row>
    <row r="8799" spans="1:22" x14ac:dyDescent="0.3">
      <c r="A8799">
        <v>18506</v>
      </c>
      <c r="B8799" t="s">
        <v>24401</v>
      </c>
      <c r="C8799" t="s">
        <v>24402</v>
      </c>
      <c r="D8799">
        <v>4</v>
      </c>
      <c r="E8799">
        <v>12000</v>
      </c>
      <c r="G8799">
        <v>4000</v>
      </c>
      <c r="I8799">
        <v>2</v>
      </c>
      <c r="K8799">
        <v>1</v>
      </c>
      <c r="L8799" t="s">
        <v>12086</v>
      </c>
      <c r="M8799">
        <v>63</v>
      </c>
      <c r="N8799">
        <v>2</v>
      </c>
      <c r="O8799">
        <v>769</v>
      </c>
      <c r="Q8799">
        <v>1</v>
      </c>
      <c r="R8799">
        <v>1</v>
      </c>
      <c r="S8799">
        <v>676</v>
      </c>
      <c r="T8799" t="s">
        <v>45599</v>
      </c>
      <c r="U8799" t="s">
        <v>45599</v>
      </c>
      <c r="V8799" t="s">
        <v>45599</v>
      </c>
    </row>
    <row r="8800" spans="1:22" x14ac:dyDescent="0.3">
      <c r="A8800">
        <v>18507</v>
      </c>
      <c r="B8800" t="s">
        <v>3619</v>
      </c>
      <c r="C8800" t="s">
        <v>3616</v>
      </c>
      <c r="D8800">
        <v>4</v>
      </c>
      <c r="E8800">
        <v>20</v>
      </c>
      <c r="G8800">
        <v>100</v>
      </c>
      <c r="I8800">
        <v>0</v>
      </c>
      <c r="K8800">
        <v>1</v>
      </c>
      <c r="L8800" t="s">
        <v>12993</v>
      </c>
      <c r="M8800">
        <v>63</v>
      </c>
      <c r="N8800">
        <v>2</v>
      </c>
      <c r="O8800">
        <v>512</v>
      </c>
      <c r="Q8800">
        <v>70</v>
      </c>
      <c r="R8800">
        <v>0</v>
      </c>
      <c r="S8800">
        <v>73</v>
      </c>
      <c r="T8800" t="s">
        <v>12087</v>
      </c>
      <c r="U8800" t="s">
        <v>12087</v>
      </c>
      <c r="V8800" t="s">
        <v>12087</v>
      </c>
    </row>
    <row r="8801" spans="1:22" x14ac:dyDescent="0.3">
      <c r="A8801">
        <v>18508</v>
      </c>
      <c r="B8801" t="s">
        <v>24403</v>
      </c>
      <c r="C8801" t="s">
        <v>24404</v>
      </c>
      <c r="D8801">
        <v>4</v>
      </c>
      <c r="E8801">
        <v>20</v>
      </c>
      <c r="G8801">
        <v>100</v>
      </c>
      <c r="I8801">
        <v>4</v>
      </c>
      <c r="K8801">
        <v>1</v>
      </c>
      <c r="L8801" t="s">
        <v>12993</v>
      </c>
      <c r="M8801">
        <v>63</v>
      </c>
      <c r="N8801">
        <v>2</v>
      </c>
      <c r="O8801">
        <v>256</v>
      </c>
      <c r="Q8801">
        <v>30</v>
      </c>
      <c r="R8801">
        <v>1</v>
      </c>
      <c r="S8801">
        <v>677</v>
      </c>
      <c r="T8801" t="s">
        <v>45600</v>
      </c>
      <c r="U8801" t="s">
        <v>45600</v>
      </c>
      <c r="V8801" t="s">
        <v>45600</v>
      </c>
    </row>
    <row r="8802" spans="1:22" x14ac:dyDescent="0.3">
      <c r="A8802">
        <v>18509</v>
      </c>
      <c r="B8802" t="s">
        <v>24405</v>
      </c>
      <c r="C8802" t="s">
        <v>24406</v>
      </c>
      <c r="D8802">
        <v>4</v>
      </c>
      <c r="E8802">
        <v>20</v>
      </c>
      <c r="G8802">
        <v>100</v>
      </c>
      <c r="I8802">
        <v>6</v>
      </c>
      <c r="K8802">
        <v>1</v>
      </c>
      <c r="L8802" t="s">
        <v>12993</v>
      </c>
      <c r="M8802">
        <v>63</v>
      </c>
      <c r="N8802">
        <v>2</v>
      </c>
      <c r="O8802">
        <v>256</v>
      </c>
      <c r="Q8802">
        <v>15</v>
      </c>
      <c r="R8802">
        <v>1</v>
      </c>
      <c r="S8802">
        <v>678</v>
      </c>
      <c r="T8802" t="s">
        <v>45601</v>
      </c>
      <c r="U8802" t="s">
        <v>45601</v>
      </c>
      <c r="V8802" t="s">
        <v>45601</v>
      </c>
    </row>
    <row r="8803" spans="1:22" x14ac:dyDescent="0.3">
      <c r="A8803">
        <v>18510</v>
      </c>
      <c r="B8803" t="s">
        <v>24407</v>
      </c>
      <c r="C8803" t="s">
        <v>24408</v>
      </c>
      <c r="D8803">
        <v>4</v>
      </c>
      <c r="E8803">
        <v>0</v>
      </c>
      <c r="G8803">
        <v>0</v>
      </c>
      <c r="I8803">
        <v>1</v>
      </c>
      <c r="K8803">
        <v>0</v>
      </c>
      <c r="L8803" t="s">
        <v>12086</v>
      </c>
      <c r="M8803">
        <v>63</v>
      </c>
      <c r="N8803">
        <v>2</v>
      </c>
      <c r="O8803">
        <v>256</v>
      </c>
      <c r="Q8803">
        <v>60</v>
      </c>
      <c r="R8803">
        <v>0</v>
      </c>
      <c r="S8803">
        <v>679</v>
      </c>
      <c r="T8803" t="s">
        <v>45602</v>
      </c>
      <c r="U8803" t="s">
        <v>45602</v>
      </c>
      <c r="V8803" t="s">
        <v>45602</v>
      </c>
    </row>
    <row r="8804" spans="1:22" x14ac:dyDescent="0.3">
      <c r="A8804">
        <v>18511</v>
      </c>
      <c r="B8804" t="s">
        <v>24409</v>
      </c>
      <c r="C8804" t="s">
        <v>24410</v>
      </c>
      <c r="D8804">
        <v>4</v>
      </c>
      <c r="E8804">
        <v>0</v>
      </c>
      <c r="G8804">
        <v>0</v>
      </c>
      <c r="I8804">
        <v>1</v>
      </c>
      <c r="K8804">
        <v>0</v>
      </c>
      <c r="L8804" t="s">
        <v>12086</v>
      </c>
      <c r="M8804">
        <v>63</v>
      </c>
      <c r="N8804">
        <v>2</v>
      </c>
      <c r="O8804">
        <v>512</v>
      </c>
      <c r="Q8804">
        <v>60</v>
      </c>
      <c r="R8804">
        <v>0</v>
      </c>
      <c r="S8804">
        <v>680</v>
      </c>
      <c r="T8804" t="s">
        <v>12087</v>
      </c>
      <c r="U8804" t="s">
        <v>12087</v>
      </c>
      <c r="V8804" t="s">
        <v>12087</v>
      </c>
    </row>
    <row r="8805" spans="1:22" x14ac:dyDescent="0.3">
      <c r="A8805">
        <v>18512</v>
      </c>
      <c r="B8805" t="s">
        <v>24411</v>
      </c>
      <c r="C8805" t="s">
        <v>24412</v>
      </c>
      <c r="D8805">
        <v>4</v>
      </c>
      <c r="E8805">
        <v>0</v>
      </c>
      <c r="G8805">
        <v>0</v>
      </c>
      <c r="I8805">
        <v>1</v>
      </c>
      <c r="K8805">
        <v>1</v>
      </c>
      <c r="L8805" t="s">
        <v>12086</v>
      </c>
      <c r="M8805">
        <v>63</v>
      </c>
      <c r="N8805">
        <v>2</v>
      </c>
      <c r="O8805">
        <v>256</v>
      </c>
      <c r="Q8805">
        <v>20</v>
      </c>
      <c r="R8805">
        <v>1</v>
      </c>
      <c r="S8805">
        <v>443</v>
      </c>
      <c r="T8805" t="s">
        <v>12087</v>
      </c>
      <c r="U8805" t="s">
        <v>12087</v>
      </c>
      <c r="V8805" t="s">
        <v>12087</v>
      </c>
    </row>
    <row r="8806" spans="1:22" x14ac:dyDescent="0.3">
      <c r="A8806">
        <v>18513</v>
      </c>
      <c r="B8806" t="s">
        <v>24413</v>
      </c>
      <c r="C8806" t="s">
        <v>24414</v>
      </c>
      <c r="D8806">
        <v>4</v>
      </c>
      <c r="E8806">
        <v>20</v>
      </c>
      <c r="G8806">
        <v>300</v>
      </c>
      <c r="I8806">
        <v>0</v>
      </c>
      <c r="K8806">
        <v>0</v>
      </c>
      <c r="L8806" t="s">
        <v>12993</v>
      </c>
      <c r="M8806">
        <v>63</v>
      </c>
      <c r="N8806">
        <v>2</v>
      </c>
      <c r="O8806">
        <v>256</v>
      </c>
      <c r="Q8806">
        <v>0</v>
      </c>
      <c r="R8806">
        <v>0</v>
      </c>
      <c r="S8806">
        <v>681</v>
      </c>
      <c r="T8806" t="s">
        <v>34178</v>
      </c>
      <c r="U8806" t="s">
        <v>34178</v>
      </c>
      <c r="V8806" t="s">
        <v>34178</v>
      </c>
    </row>
    <row r="8807" spans="1:22" x14ac:dyDescent="0.3">
      <c r="A8807">
        <v>18514</v>
      </c>
      <c r="B8807" t="s">
        <v>24415</v>
      </c>
      <c r="C8807" t="s">
        <v>24416</v>
      </c>
      <c r="D8807">
        <v>4</v>
      </c>
      <c r="E8807">
        <v>0</v>
      </c>
      <c r="G8807">
        <v>0</v>
      </c>
      <c r="I8807">
        <v>5</v>
      </c>
      <c r="K8807">
        <v>1</v>
      </c>
      <c r="L8807" t="s">
        <v>12086</v>
      </c>
      <c r="M8807">
        <v>63</v>
      </c>
      <c r="N8807">
        <v>2</v>
      </c>
      <c r="O8807">
        <v>256</v>
      </c>
      <c r="Q8807">
        <v>60</v>
      </c>
      <c r="R8807">
        <v>1</v>
      </c>
      <c r="S8807">
        <v>682</v>
      </c>
      <c r="T8807" t="s">
        <v>45603</v>
      </c>
      <c r="U8807" t="s">
        <v>45603</v>
      </c>
      <c r="V8807" t="s">
        <v>45603</v>
      </c>
    </row>
    <row r="8808" spans="1:22" x14ac:dyDescent="0.3">
      <c r="A8808">
        <v>18515</v>
      </c>
      <c r="B8808" t="s">
        <v>24417</v>
      </c>
      <c r="C8808" t="s">
        <v>24418</v>
      </c>
      <c r="D8808">
        <v>4</v>
      </c>
      <c r="E8808">
        <v>20</v>
      </c>
      <c r="G8808">
        <v>100</v>
      </c>
      <c r="I8808">
        <v>2</v>
      </c>
      <c r="K8808">
        <v>1</v>
      </c>
      <c r="L8808" t="s">
        <v>12086</v>
      </c>
      <c r="M8808">
        <v>63</v>
      </c>
      <c r="N8808">
        <v>2</v>
      </c>
      <c r="O8808">
        <v>512</v>
      </c>
      <c r="Q8808">
        <v>1</v>
      </c>
      <c r="R8808">
        <v>0</v>
      </c>
      <c r="S8808">
        <v>683</v>
      </c>
      <c r="T8808" t="s">
        <v>45604</v>
      </c>
      <c r="U8808" t="s">
        <v>45604</v>
      </c>
      <c r="V8808" t="s">
        <v>45604</v>
      </c>
    </row>
    <row r="8809" spans="1:22" x14ac:dyDescent="0.3">
      <c r="A8809">
        <v>18516</v>
      </c>
      <c r="B8809" t="s">
        <v>24419</v>
      </c>
      <c r="C8809" t="s">
        <v>24420</v>
      </c>
      <c r="D8809">
        <v>4</v>
      </c>
      <c r="E8809">
        <v>20</v>
      </c>
      <c r="G8809">
        <v>100</v>
      </c>
      <c r="I8809">
        <v>2</v>
      </c>
      <c r="K8809">
        <v>1</v>
      </c>
      <c r="L8809" t="s">
        <v>12086</v>
      </c>
      <c r="M8809">
        <v>63</v>
      </c>
      <c r="N8809">
        <v>2</v>
      </c>
      <c r="O8809">
        <v>512</v>
      </c>
      <c r="Q8809">
        <v>1</v>
      </c>
      <c r="R8809">
        <v>0</v>
      </c>
      <c r="S8809">
        <v>684</v>
      </c>
      <c r="T8809" t="s">
        <v>45605</v>
      </c>
      <c r="U8809" t="s">
        <v>45605</v>
      </c>
      <c r="V8809" t="s">
        <v>45605</v>
      </c>
    </row>
    <row r="8810" spans="1:22" x14ac:dyDescent="0.3">
      <c r="A8810">
        <v>18517</v>
      </c>
      <c r="B8810" t="s">
        <v>24421</v>
      </c>
      <c r="C8810" t="s">
        <v>24422</v>
      </c>
      <c r="D8810">
        <v>4</v>
      </c>
      <c r="E8810">
        <v>20</v>
      </c>
      <c r="G8810">
        <v>100</v>
      </c>
      <c r="I8810">
        <v>2</v>
      </c>
      <c r="K8810">
        <v>1</v>
      </c>
      <c r="L8810" t="s">
        <v>12086</v>
      </c>
      <c r="M8810">
        <v>63</v>
      </c>
      <c r="N8810">
        <v>2</v>
      </c>
      <c r="O8810">
        <v>512</v>
      </c>
      <c r="Q8810">
        <v>1</v>
      </c>
      <c r="R8810">
        <v>0</v>
      </c>
      <c r="S8810">
        <v>685</v>
      </c>
      <c r="T8810" t="s">
        <v>45606</v>
      </c>
      <c r="U8810" t="s">
        <v>45606</v>
      </c>
      <c r="V8810" t="s">
        <v>45606</v>
      </c>
    </row>
    <row r="8811" spans="1:22" x14ac:dyDescent="0.3">
      <c r="A8811">
        <v>18518</v>
      </c>
      <c r="B8811" t="s">
        <v>24423</v>
      </c>
      <c r="C8811" t="s">
        <v>308</v>
      </c>
      <c r="D8811">
        <v>4</v>
      </c>
      <c r="E8811">
        <v>20</v>
      </c>
      <c r="G8811">
        <v>100</v>
      </c>
      <c r="I8811">
        <v>3</v>
      </c>
      <c r="K8811">
        <v>1</v>
      </c>
      <c r="L8811" t="s">
        <v>12086</v>
      </c>
      <c r="M8811">
        <v>63</v>
      </c>
      <c r="N8811">
        <v>2</v>
      </c>
      <c r="O8811">
        <v>512</v>
      </c>
      <c r="Q8811">
        <v>70</v>
      </c>
      <c r="R8811">
        <v>0</v>
      </c>
      <c r="S8811">
        <v>158</v>
      </c>
      <c r="T8811" t="s">
        <v>34255</v>
      </c>
      <c r="U8811" t="s">
        <v>34255</v>
      </c>
      <c r="V8811" t="s">
        <v>34255</v>
      </c>
    </row>
    <row r="8812" spans="1:22" x14ac:dyDescent="0.3">
      <c r="A8812">
        <v>18519</v>
      </c>
      <c r="B8812" t="s">
        <v>24424</v>
      </c>
      <c r="C8812" t="s">
        <v>3470</v>
      </c>
      <c r="D8812">
        <v>4</v>
      </c>
      <c r="E8812">
        <v>20</v>
      </c>
      <c r="G8812">
        <v>100</v>
      </c>
      <c r="I8812">
        <v>3</v>
      </c>
      <c r="K8812">
        <v>1</v>
      </c>
      <c r="L8812" t="s">
        <v>12086</v>
      </c>
      <c r="M8812">
        <v>63</v>
      </c>
      <c r="N8812">
        <v>2</v>
      </c>
      <c r="O8812">
        <v>512</v>
      </c>
      <c r="Q8812">
        <v>70</v>
      </c>
      <c r="R8812">
        <v>0</v>
      </c>
      <c r="S8812">
        <v>152</v>
      </c>
      <c r="T8812" t="s">
        <v>34255</v>
      </c>
      <c r="U8812" t="s">
        <v>34255</v>
      </c>
      <c r="V8812" t="s">
        <v>34255</v>
      </c>
    </row>
    <row r="8813" spans="1:22" x14ac:dyDescent="0.3">
      <c r="A8813">
        <v>18520</v>
      </c>
      <c r="B8813" t="s">
        <v>24425</v>
      </c>
      <c r="C8813" t="s">
        <v>24426</v>
      </c>
      <c r="D8813">
        <v>4</v>
      </c>
      <c r="E8813">
        <v>20</v>
      </c>
      <c r="G8813">
        <v>100</v>
      </c>
      <c r="I8813">
        <v>1</v>
      </c>
      <c r="K8813">
        <v>0</v>
      </c>
      <c r="L8813" t="s">
        <v>12086</v>
      </c>
      <c r="M8813">
        <v>63</v>
      </c>
      <c r="N8813">
        <v>2</v>
      </c>
      <c r="O8813">
        <v>256</v>
      </c>
      <c r="Q8813">
        <v>1</v>
      </c>
      <c r="R8813">
        <v>1</v>
      </c>
      <c r="S8813">
        <v>686</v>
      </c>
      <c r="T8813" t="s">
        <v>45607</v>
      </c>
      <c r="U8813" t="s">
        <v>45607</v>
      </c>
      <c r="V8813" t="s">
        <v>45607</v>
      </c>
    </row>
    <row r="8814" spans="1:22" x14ac:dyDescent="0.3">
      <c r="A8814">
        <v>18521</v>
      </c>
      <c r="B8814" t="s">
        <v>24427</v>
      </c>
      <c r="C8814" t="s">
        <v>24428</v>
      </c>
      <c r="D8814">
        <v>4</v>
      </c>
      <c r="E8814">
        <v>20</v>
      </c>
      <c r="G8814">
        <v>100</v>
      </c>
      <c r="I8814">
        <v>0</v>
      </c>
      <c r="K8814">
        <v>0</v>
      </c>
      <c r="L8814" t="s">
        <v>12086</v>
      </c>
      <c r="M8814">
        <v>63</v>
      </c>
      <c r="N8814">
        <v>2</v>
      </c>
      <c r="O8814">
        <v>1</v>
      </c>
      <c r="Q8814">
        <v>50</v>
      </c>
      <c r="R8814">
        <v>0</v>
      </c>
      <c r="S8814">
        <v>571</v>
      </c>
      <c r="T8814" t="s">
        <v>45608</v>
      </c>
      <c r="U8814" t="s">
        <v>45608</v>
      </c>
      <c r="V8814" t="s">
        <v>45608</v>
      </c>
    </row>
    <row r="8815" spans="1:22" x14ac:dyDescent="0.3">
      <c r="A8815">
        <v>18522</v>
      </c>
      <c r="B8815" t="s">
        <v>24429</v>
      </c>
      <c r="C8815" t="s">
        <v>24430</v>
      </c>
      <c r="D8815">
        <v>4</v>
      </c>
      <c r="E8815">
        <v>20</v>
      </c>
      <c r="G8815">
        <v>500</v>
      </c>
      <c r="I8815">
        <v>10</v>
      </c>
      <c r="K8815">
        <v>1</v>
      </c>
      <c r="L8815" t="s">
        <v>12086</v>
      </c>
      <c r="M8815">
        <v>63</v>
      </c>
      <c r="N8815">
        <v>2</v>
      </c>
      <c r="O8815">
        <v>256</v>
      </c>
      <c r="Q8815">
        <v>0</v>
      </c>
      <c r="R8815">
        <v>1</v>
      </c>
      <c r="S8815">
        <v>687</v>
      </c>
      <c r="T8815" t="s">
        <v>45609</v>
      </c>
      <c r="U8815" t="s">
        <v>45609</v>
      </c>
      <c r="V8815" t="s">
        <v>45609</v>
      </c>
    </row>
    <row r="8816" spans="1:22" x14ac:dyDescent="0.3">
      <c r="A8816">
        <v>18523</v>
      </c>
      <c r="B8816" t="s">
        <v>24431</v>
      </c>
      <c r="C8816" t="s">
        <v>24432</v>
      </c>
      <c r="D8816">
        <v>4</v>
      </c>
      <c r="E8816">
        <v>20</v>
      </c>
      <c r="G8816">
        <v>100</v>
      </c>
      <c r="I8816">
        <v>2</v>
      </c>
      <c r="K8816">
        <v>0</v>
      </c>
      <c r="L8816" t="s">
        <v>12086</v>
      </c>
      <c r="M8816">
        <v>63</v>
      </c>
      <c r="N8816">
        <v>2</v>
      </c>
      <c r="O8816">
        <v>256</v>
      </c>
      <c r="Q8816">
        <v>1</v>
      </c>
      <c r="R8816">
        <v>0</v>
      </c>
      <c r="S8816">
        <v>688</v>
      </c>
      <c r="T8816" t="s">
        <v>45610</v>
      </c>
      <c r="U8816" t="s">
        <v>45610</v>
      </c>
      <c r="V8816" t="s">
        <v>45610</v>
      </c>
    </row>
    <row r="8817" spans="1:22" x14ac:dyDescent="0.3">
      <c r="A8817">
        <v>18524</v>
      </c>
      <c r="B8817" t="s">
        <v>24433</v>
      </c>
      <c r="C8817" t="s">
        <v>24434</v>
      </c>
      <c r="D8817">
        <v>4</v>
      </c>
      <c r="E8817">
        <v>20</v>
      </c>
      <c r="G8817">
        <v>700</v>
      </c>
      <c r="I8817">
        <v>1</v>
      </c>
      <c r="K8817">
        <v>0</v>
      </c>
      <c r="L8817" t="s">
        <v>12086</v>
      </c>
      <c r="M8817">
        <v>63</v>
      </c>
      <c r="N8817">
        <v>2</v>
      </c>
      <c r="O8817">
        <v>513</v>
      </c>
      <c r="Q8817">
        <v>50</v>
      </c>
      <c r="R8817">
        <v>0</v>
      </c>
      <c r="S8817">
        <v>689</v>
      </c>
      <c r="T8817" t="s">
        <v>33136</v>
      </c>
      <c r="U8817" t="s">
        <v>33136</v>
      </c>
      <c r="V8817" t="s">
        <v>33136</v>
      </c>
    </row>
    <row r="8818" spans="1:22" x14ac:dyDescent="0.3">
      <c r="A8818">
        <v>18525</v>
      </c>
      <c r="B8818" t="s">
        <v>24435</v>
      </c>
      <c r="C8818" t="s">
        <v>24436</v>
      </c>
      <c r="D8818">
        <v>4</v>
      </c>
      <c r="E8818">
        <v>20</v>
      </c>
      <c r="G8818">
        <v>100</v>
      </c>
      <c r="I8818">
        <v>4</v>
      </c>
      <c r="K8818">
        <v>1</v>
      </c>
      <c r="L8818" t="s">
        <v>12086</v>
      </c>
      <c r="M8818">
        <v>63</v>
      </c>
      <c r="N8818">
        <v>2</v>
      </c>
      <c r="O8818">
        <v>256</v>
      </c>
      <c r="Q8818">
        <v>30</v>
      </c>
      <c r="R8818">
        <v>1</v>
      </c>
      <c r="S8818">
        <v>690</v>
      </c>
      <c r="T8818" t="s">
        <v>45611</v>
      </c>
      <c r="U8818" t="s">
        <v>45611</v>
      </c>
      <c r="V8818" t="s">
        <v>45611</v>
      </c>
    </row>
    <row r="8819" spans="1:22" x14ac:dyDescent="0.3">
      <c r="A8819">
        <v>18526</v>
      </c>
      <c r="B8819" t="s">
        <v>24437</v>
      </c>
      <c r="C8819" t="s">
        <v>1830</v>
      </c>
      <c r="D8819">
        <v>4</v>
      </c>
      <c r="E8819">
        <v>20</v>
      </c>
      <c r="G8819">
        <v>100</v>
      </c>
      <c r="I8819">
        <v>2</v>
      </c>
      <c r="K8819">
        <v>0</v>
      </c>
      <c r="L8819" t="s">
        <v>12086</v>
      </c>
      <c r="M8819">
        <v>63</v>
      </c>
      <c r="N8819">
        <v>2</v>
      </c>
      <c r="O8819">
        <v>1</v>
      </c>
      <c r="Q8819">
        <v>1</v>
      </c>
      <c r="R8819">
        <v>0</v>
      </c>
      <c r="S8819">
        <v>446</v>
      </c>
      <c r="T8819" t="s">
        <v>45612</v>
      </c>
      <c r="U8819" t="s">
        <v>45612</v>
      </c>
      <c r="V8819" t="s">
        <v>45612</v>
      </c>
    </row>
    <row r="8820" spans="1:22" x14ac:dyDescent="0.3">
      <c r="A8820">
        <v>18527</v>
      </c>
      <c r="B8820" t="s">
        <v>24438</v>
      </c>
      <c r="C8820" t="s">
        <v>24439</v>
      </c>
      <c r="D8820">
        <v>4</v>
      </c>
      <c r="E8820">
        <v>20</v>
      </c>
      <c r="G8820">
        <v>500</v>
      </c>
      <c r="I8820">
        <v>5</v>
      </c>
      <c r="K8820">
        <v>0</v>
      </c>
      <c r="L8820" t="s">
        <v>12086</v>
      </c>
      <c r="M8820">
        <v>63</v>
      </c>
      <c r="N8820">
        <v>2</v>
      </c>
      <c r="O8820">
        <v>256</v>
      </c>
      <c r="Q8820">
        <v>45</v>
      </c>
      <c r="R8820">
        <v>1</v>
      </c>
      <c r="S8820">
        <v>691</v>
      </c>
      <c r="T8820" t="s">
        <v>45613</v>
      </c>
      <c r="U8820" t="s">
        <v>45613</v>
      </c>
      <c r="V8820" t="s">
        <v>45613</v>
      </c>
    </row>
    <row r="8821" spans="1:22" x14ac:dyDescent="0.3">
      <c r="A8821">
        <v>18528</v>
      </c>
      <c r="B8821" t="s">
        <v>24440</v>
      </c>
      <c r="C8821" t="s">
        <v>24441</v>
      </c>
      <c r="D8821">
        <v>4</v>
      </c>
      <c r="E8821">
        <v>20</v>
      </c>
      <c r="G8821">
        <v>100</v>
      </c>
      <c r="I8821">
        <v>0</v>
      </c>
      <c r="K8821">
        <v>1</v>
      </c>
      <c r="L8821" t="s">
        <v>12086</v>
      </c>
      <c r="M8821">
        <v>63</v>
      </c>
      <c r="N8821">
        <v>2</v>
      </c>
      <c r="O8821">
        <v>256</v>
      </c>
      <c r="Q8821">
        <v>1</v>
      </c>
      <c r="R8821">
        <v>1</v>
      </c>
      <c r="S8821">
        <v>692</v>
      </c>
      <c r="T8821" t="s">
        <v>45614</v>
      </c>
      <c r="U8821" t="s">
        <v>45614</v>
      </c>
      <c r="V8821" t="s">
        <v>45614</v>
      </c>
    </row>
    <row r="8822" spans="1:22" x14ac:dyDescent="0.3">
      <c r="A8822">
        <v>18529</v>
      </c>
      <c r="B8822" t="s">
        <v>3404</v>
      </c>
      <c r="C8822" t="s">
        <v>24442</v>
      </c>
      <c r="D8822">
        <v>4</v>
      </c>
      <c r="E8822">
        <v>20</v>
      </c>
      <c r="G8822">
        <v>500</v>
      </c>
      <c r="I8822">
        <v>5</v>
      </c>
      <c r="K8822">
        <v>1</v>
      </c>
      <c r="L8822" t="s">
        <v>12086</v>
      </c>
      <c r="M8822">
        <v>63</v>
      </c>
      <c r="N8822">
        <v>2</v>
      </c>
      <c r="O8822">
        <v>768</v>
      </c>
      <c r="Q8822">
        <v>30</v>
      </c>
      <c r="R8822">
        <v>1</v>
      </c>
      <c r="S8822">
        <v>541</v>
      </c>
      <c r="T8822" t="s">
        <v>45615</v>
      </c>
      <c r="U8822" t="s">
        <v>45615</v>
      </c>
      <c r="V8822" t="s">
        <v>45615</v>
      </c>
    </row>
    <row r="8823" spans="1:22" x14ac:dyDescent="0.3">
      <c r="A8823">
        <v>18530</v>
      </c>
      <c r="B8823" t="s">
        <v>24443</v>
      </c>
      <c r="C8823" t="s">
        <v>24444</v>
      </c>
      <c r="D8823">
        <v>4</v>
      </c>
      <c r="E8823">
        <v>20</v>
      </c>
      <c r="G8823">
        <v>100</v>
      </c>
      <c r="I8823">
        <v>0</v>
      </c>
      <c r="K8823">
        <v>0</v>
      </c>
      <c r="L8823" t="s">
        <v>12086</v>
      </c>
      <c r="M8823">
        <v>63</v>
      </c>
      <c r="N8823">
        <v>2</v>
      </c>
      <c r="O8823">
        <v>513</v>
      </c>
      <c r="Q8823">
        <v>30</v>
      </c>
      <c r="R8823">
        <v>0</v>
      </c>
      <c r="S8823">
        <v>693</v>
      </c>
      <c r="T8823" t="s">
        <v>45616</v>
      </c>
      <c r="U8823" t="s">
        <v>45616</v>
      </c>
      <c r="V8823" t="s">
        <v>45616</v>
      </c>
    </row>
    <row r="8824" spans="1:22" x14ac:dyDescent="0.3">
      <c r="A8824">
        <v>18531</v>
      </c>
      <c r="B8824" t="s">
        <v>24445</v>
      </c>
      <c r="C8824" t="s">
        <v>24446</v>
      </c>
      <c r="D8824">
        <v>4</v>
      </c>
      <c r="E8824">
        <v>20</v>
      </c>
      <c r="G8824">
        <v>1000</v>
      </c>
      <c r="I8824">
        <v>8</v>
      </c>
      <c r="K8824">
        <v>1</v>
      </c>
      <c r="L8824" t="s">
        <v>12086</v>
      </c>
      <c r="M8824">
        <v>63</v>
      </c>
      <c r="N8824">
        <v>2</v>
      </c>
      <c r="O8824">
        <v>256</v>
      </c>
      <c r="Q8824">
        <v>10</v>
      </c>
      <c r="R8824">
        <v>1</v>
      </c>
      <c r="S8824">
        <v>694</v>
      </c>
      <c r="T8824" t="s">
        <v>45617</v>
      </c>
      <c r="U8824" t="s">
        <v>45617</v>
      </c>
      <c r="V8824" t="s">
        <v>45617</v>
      </c>
    </row>
    <row r="8825" spans="1:22" x14ac:dyDescent="0.3">
      <c r="A8825">
        <v>18532</v>
      </c>
      <c r="B8825" t="s">
        <v>24447</v>
      </c>
      <c r="C8825" t="s">
        <v>24448</v>
      </c>
      <c r="D8825">
        <v>4</v>
      </c>
      <c r="E8825">
        <v>20</v>
      </c>
      <c r="G8825">
        <v>100</v>
      </c>
      <c r="I8825">
        <v>0</v>
      </c>
      <c r="K8825">
        <v>1</v>
      </c>
      <c r="L8825" t="s">
        <v>12086</v>
      </c>
      <c r="M8825">
        <v>63</v>
      </c>
      <c r="N8825">
        <v>2</v>
      </c>
      <c r="O8825">
        <v>256</v>
      </c>
      <c r="Q8825">
        <v>10</v>
      </c>
      <c r="R8825">
        <v>1</v>
      </c>
      <c r="S8825">
        <v>708</v>
      </c>
      <c r="T8825" t="s">
        <v>33444</v>
      </c>
      <c r="U8825" t="s">
        <v>33444</v>
      </c>
      <c r="V8825" t="s">
        <v>33444</v>
      </c>
    </row>
    <row r="8826" spans="1:22" x14ac:dyDescent="0.3">
      <c r="A8826">
        <v>18533</v>
      </c>
      <c r="B8826" t="s">
        <v>24449</v>
      </c>
      <c r="C8826" t="s">
        <v>24450</v>
      </c>
      <c r="D8826">
        <v>4</v>
      </c>
      <c r="E8826">
        <v>20</v>
      </c>
      <c r="G8826">
        <v>100</v>
      </c>
      <c r="I8826">
        <v>3</v>
      </c>
      <c r="K8826">
        <v>1</v>
      </c>
      <c r="L8826" t="s">
        <v>12086</v>
      </c>
      <c r="M8826">
        <v>63</v>
      </c>
      <c r="N8826">
        <v>2</v>
      </c>
      <c r="O8826">
        <v>256</v>
      </c>
      <c r="Q8826">
        <v>50</v>
      </c>
      <c r="R8826">
        <v>1</v>
      </c>
      <c r="S8826">
        <v>709</v>
      </c>
      <c r="T8826" t="s">
        <v>45618</v>
      </c>
      <c r="U8826" t="s">
        <v>45618</v>
      </c>
      <c r="V8826" t="s">
        <v>45618</v>
      </c>
    </row>
    <row r="8827" spans="1:22" x14ac:dyDescent="0.3">
      <c r="A8827">
        <v>18534</v>
      </c>
      <c r="B8827" t="s">
        <v>24451</v>
      </c>
      <c r="C8827" t="s">
        <v>24452</v>
      </c>
      <c r="D8827">
        <v>4</v>
      </c>
      <c r="E8827">
        <v>20</v>
      </c>
      <c r="G8827">
        <v>1000</v>
      </c>
      <c r="I8827">
        <v>5</v>
      </c>
      <c r="K8827">
        <v>1</v>
      </c>
      <c r="L8827" t="s">
        <v>12086</v>
      </c>
      <c r="M8827">
        <v>63</v>
      </c>
      <c r="N8827">
        <v>2</v>
      </c>
      <c r="O8827">
        <v>768</v>
      </c>
      <c r="Q8827">
        <v>20</v>
      </c>
      <c r="R8827">
        <v>1</v>
      </c>
      <c r="S8827">
        <v>710</v>
      </c>
      <c r="T8827" t="s">
        <v>45619</v>
      </c>
      <c r="U8827" t="s">
        <v>45619</v>
      </c>
      <c r="V8827" t="s">
        <v>45619</v>
      </c>
    </row>
    <row r="8828" spans="1:22" x14ac:dyDescent="0.3">
      <c r="A8828">
        <v>18535</v>
      </c>
      <c r="B8828" t="s">
        <v>24453</v>
      </c>
      <c r="C8828" t="s">
        <v>24454</v>
      </c>
      <c r="D8828">
        <v>4</v>
      </c>
      <c r="E8828">
        <v>20</v>
      </c>
      <c r="G8828">
        <v>200</v>
      </c>
      <c r="I8828">
        <v>0</v>
      </c>
      <c r="K8828">
        <v>0</v>
      </c>
      <c r="L8828" t="s">
        <v>12086</v>
      </c>
      <c r="M8828">
        <v>63</v>
      </c>
      <c r="N8828">
        <v>2</v>
      </c>
      <c r="O8828">
        <v>256</v>
      </c>
      <c r="Q8828">
        <v>0</v>
      </c>
      <c r="R8828">
        <v>1</v>
      </c>
      <c r="S8828">
        <v>206</v>
      </c>
      <c r="T8828" t="s">
        <v>12087</v>
      </c>
      <c r="U8828" t="s">
        <v>12087</v>
      </c>
      <c r="V8828" t="s">
        <v>12087</v>
      </c>
    </row>
    <row r="8829" spans="1:22" x14ac:dyDescent="0.3">
      <c r="A8829">
        <v>18536</v>
      </c>
      <c r="B8829" t="s">
        <v>24455</v>
      </c>
      <c r="C8829" t="s">
        <v>24455</v>
      </c>
      <c r="D8829">
        <v>4</v>
      </c>
      <c r="E8829">
        <v>20</v>
      </c>
      <c r="G8829">
        <v>100</v>
      </c>
      <c r="I8829">
        <v>0</v>
      </c>
      <c r="K8829">
        <v>0</v>
      </c>
      <c r="L8829" t="s">
        <v>12086</v>
      </c>
      <c r="M8829">
        <v>63</v>
      </c>
      <c r="N8829">
        <v>2</v>
      </c>
      <c r="O8829">
        <v>1</v>
      </c>
      <c r="Q8829">
        <v>0</v>
      </c>
      <c r="R8829">
        <v>0</v>
      </c>
      <c r="S8829">
        <v>711</v>
      </c>
      <c r="T8829" t="s">
        <v>45620</v>
      </c>
      <c r="U8829" t="s">
        <v>45620</v>
      </c>
      <c r="V8829" t="s">
        <v>45620</v>
      </c>
    </row>
    <row r="8830" spans="1:22" x14ac:dyDescent="0.3">
      <c r="A8830">
        <v>18537</v>
      </c>
      <c r="B8830" t="s">
        <v>24456</v>
      </c>
      <c r="C8830" t="s">
        <v>24457</v>
      </c>
      <c r="D8830">
        <v>4</v>
      </c>
      <c r="E8830">
        <v>20</v>
      </c>
      <c r="G8830">
        <v>100</v>
      </c>
      <c r="I8830">
        <v>5</v>
      </c>
      <c r="K8830">
        <v>1</v>
      </c>
      <c r="L8830" t="s">
        <v>12086</v>
      </c>
      <c r="M8830">
        <v>63</v>
      </c>
      <c r="N8830">
        <v>2</v>
      </c>
      <c r="O8830">
        <v>256</v>
      </c>
      <c r="Q8830">
        <v>0</v>
      </c>
      <c r="R8830">
        <v>1</v>
      </c>
      <c r="S8830">
        <v>726</v>
      </c>
      <c r="T8830" t="s">
        <v>36680</v>
      </c>
      <c r="U8830" t="s">
        <v>36680</v>
      </c>
      <c r="V8830" t="s">
        <v>36680</v>
      </c>
    </row>
    <row r="8831" spans="1:22" x14ac:dyDescent="0.3">
      <c r="A8831">
        <v>18538</v>
      </c>
      <c r="B8831" t="s">
        <v>24458</v>
      </c>
      <c r="C8831" t="s">
        <v>24459</v>
      </c>
      <c r="D8831">
        <v>4</v>
      </c>
      <c r="E8831">
        <v>20</v>
      </c>
      <c r="G8831">
        <v>300</v>
      </c>
      <c r="I8831">
        <v>3</v>
      </c>
      <c r="K8831">
        <v>0</v>
      </c>
      <c r="L8831" t="s">
        <v>12086</v>
      </c>
      <c r="M8831">
        <v>63</v>
      </c>
      <c r="N8831">
        <v>2</v>
      </c>
      <c r="O8831">
        <v>512</v>
      </c>
      <c r="Q8831">
        <v>0</v>
      </c>
      <c r="R8831">
        <v>0</v>
      </c>
      <c r="S8831">
        <v>712</v>
      </c>
      <c r="T8831" t="s">
        <v>45621</v>
      </c>
      <c r="U8831" t="s">
        <v>45621</v>
      </c>
      <c r="V8831" t="s">
        <v>45621</v>
      </c>
    </row>
    <row r="8832" spans="1:22" x14ac:dyDescent="0.3">
      <c r="A8832">
        <v>18539</v>
      </c>
      <c r="B8832" t="s">
        <v>24460</v>
      </c>
      <c r="C8832" t="s">
        <v>24461</v>
      </c>
      <c r="D8832">
        <v>4</v>
      </c>
      <c r="E8832">
        <v>40</v>
      </c>
      <c r="G8832">
        <v>200</v>
      </c>
      <c r="I8832">
        <v>5</v>
      </c>
      <c r="K8832">
        <v>1</v>
      </c>
      <c r="L8832" t="s">
        <v>12086</v>
      </c>
      <c r="M8832">
        <v>63</v>
      </c>
      <c r="N8832">
        <v>2</v>
      </c>
      <c r="O8832">
        <v>256</v>
      </c>
      <c r="Q8832">
        <v>10</v>
      </c>
      <c r="R8832">
        <v>1</v>
      </c>
      <c r="S8832">
        <v>713</v>
      </c>
      <c r="T8832" t="s">
        <v>45622</v>
      </c>
      <c r="U8832" t="s">
        <v>45622</v>
      </c>
      <c r="V8832" t="s">
        <v>45622</v>
      </c>
    </row>
    <row r="8833" spans="1:22" x14ac:dyDescent="0.3">
      <c r="A8833">
        <v>18540</v>
      </c>
      <c r="B8833" t="s">
        <v>24462</v>
      </c>
      <c r="C8833" t="s">
        <v>24463</v>
      </c>
      <c r="D8833">
        <v>4</v>
      </c>
      <c r="E8833">
        <v>20</v>
      </c>
      <c r="G8833">
        <v>1000</v>
      </c>
      <c r="I8833">
        <v>3</v>
      </c>
      <c r="K8833">
        <v>0</v>
      </c>
      <c r="L8833" t="s">
        <v>12086</v>
      </c>
      <c r="M8833">
        <v>63</v>
      </c>
      <c r="N8833">
        <v>2</v>
      </c>
      <c r="O8833">
        <v>513</v>
      </c>
      <c r="Q8833">
        <v>10</v>
      </c>
      <c r="R8833">
        <v>0</v>
      </c>
      <c r="S8833">
        <v>714</v>
      </c>
      <c r="T8833" t="s">
        <v>45623</v>
      </c>
      <c r="U8833" t="s">
        <v>45623</v>
      </c>
      <c r="V8833" t="s">
        <v>45623</v>
      </c>
    </row>
    <row r="8834" spans="1:22" x14ac:dyDescent="0.3">
      <c r="A8834">
        <v>18541</v>
      </c>
      <c r="B8834" t="s">
        <v>24464</v>
      </c>
      <c r="C8834" t="s">
        <v>24465</v>
      </c>
      <c r="D8834">
        <v>4</v>
      </c>
      <c r="E8834">
        <v>20</v>
      </c>
      <c r="G8834">
        <v>500</v>
      </c>
      <c r="I8834">
        <v>1</v>
      </c>
      <c r="K8834">
        <v>1</v>
      </c>
      <c r="L8834" t="s">
        <v>12086</v>
      </c>
      <c r="M8834">
        <v>63</v>
      </c>
      <c r="N8834">
        <v>2</v>
      </c>
      <c r="O8834">
        <v>256</v>
      </c>
      <c r="Q8834">
        <v>30</v>
      </c>
      <c r="R8834">
        <v>1</v>
      </c>
      <c r="S8834">
        <v>715</v>
      </c>
      <c r="T8834" t="s">
        <v>45624</v>
      </c>
      <c r="U8834" t="s">
        <v>45624</v>
      </c>
      <c r="V8834" t="s">
        <v>45624</v>
      </c>
    </row>
    <row r="8835" spans="1:22" x14ac:dyDescent="0.3">
      <c r="A8835">
        <v>18542</v>
      </c>
      <c r="B8835" t="s">
        <v>24466</v>
      </c>
      <c r="C8835" t="s">
        <v>24467</v>
      </c>
      <c r="D8835">
        <v>4</v>
      </c>
      <c r="E8835">
        <v>20</v>
      </c>
      <c r="G8835">
        <v>500</v>
      </c>
      <c r="I8835">
        <v>10</v>
      </c>
      <c r="K8835">
        <v>1</v>
      </c>
      <c r="L8835" t="s">
        <v>12086</v>
      </c>
      <c r="M8835">
        <v>63</v>
      </c>
      <c r="N8835">
        <v>2</v>
      </c>
      <c r="O8835">
        <v>768</v>
      </c>
      <c r="Q8835">
        <v>10</v>
      </c>
      <c r="R8835">
        <v>1</v>
      </c>
      <c r="S8835">
        <v>716</v>
      </c>
      <c r="T8835" t="s">
        <v>45625</v>
      </c>
      <c r="U8835" t="s">
        <v>45625</v>
      </c>
      <c r="V8835" t="s">
        <v>45625</v>
      </c>
    </row>
    <row r="8836" spans="1:22" x14ac:dyDescent="0.3">
      <c r="A8836">
        <v>18543</v>
      </c>
      <c r="B8836" t="s">
        <v>24468</v>
      </c>
      <c r="C8836" t="s">
        <v>24469</v>
      </c>
      <c r="D8836">
        <v>4</v>
      </c>
      <c r="E8836">
        <v>20</v>
      </c>
      <c r="G8836">
        <v>300</v>
      </c>
      <c r="I8836">
        <v>7</v>
      </c>
      <c r="K8836">
        <v>1</v>
      </c>
      <c r="L8836" t="s">
        <v>12086</v>
      </c>
      <c r="M8836">
        <v>63</v>
      </c>
      <c r="N8836">
        <v>2</v>
      </c>
      <c r="O8836">
        <v>256</v>
      </c>
      <c r="Q8836">
        <v>20</v>
      </c>
      <c r="R8836">
        <v>1</v>
      </c>
      <c r="S8836">
        <v>717</v>
      </c>
      <c r="T8836" t="s">
        <v>45626</v>
      </c>
      <c r="U8836" t="s">
        <v>45626</v>
      </c>
      <c r="V8836" t="s">
        <v>45626</v>
      </c>
    </row>
    <row r="8837" spans="1:22" x14ac:dyDescent="0.3">
      <c r="A8837">
        <v>18544</v>
      </c>
      <c r="B8837" t="s">
        <v>24470</v>
      </c>
      <c r="C8837" t="s">
        <v>24471</v>
      </c>
      <c r="D8837">
        <v>4</v>
      </c>
      <c r="E8837">
        <v>20</v>
      </c>
      <c r="G8837">
        <v>100</v>
      </c>
      <c r="I8837">
        <v>6</v>
      </c>
      <c r="K8837">
        <v>0</v>
      </c>
      <c r="L8837" t="s">
        <v>12086</v>
      </c>
      <c r="M8837">
        <v>63</v>
      </c>
      <c r="N8837">
        <v>2</v>
      </c>
      <c r="O8837">
        <v>256</v>
      </c>
      <c r="Q8837">
        <v>30</v>
      </c>
      <c r="R8837">
        <v>1</v>
      </c>
      <c r="S8837">
        <v>718</v>
      </c>
      <c r="T8837" t="s">
        <v>12087</v>
      </c>
      <c r="U8837" t="s">
        <v>12087</v>
      </c>
      <c r="V8837" t="s">
        <v>12087</v>
      </c>
    </row>
    <row r="8838" spans="1:22" x14ac:dyDescent="0.3">
      <c r="A8838">
        <v>18545</v>
      </c>
      <c r="B8838" t="s">
        <v>24472</v>
      </c>
      <c r="C8838" t="s">
        <v>24473</v>
      </c>
      <c r="D8838">
        <v>4</v>
      </c>
      <c r="E8838">
        <v>20</v>
      </c>
      <c r="G8838">
        <v>100</v>
      </c>
      <c r="I8838">
        <v>6</v>
      </c>
      <c r="K8838">
        <v>0</v>
      </c>
      <c r="L8838" t="s">
        <v>12086</v>
      </c>
      <c r="M8838">
        <v>63</v>
      </c>
      <c r="N8838">
        <v>2</v>
      </c>
      <c r="O8838">
        <v>256</v>
      </c>
      <c r="Q8838">
        <v>30</v>
      </c>
      <c r="R8838">
        <v>1</v>
      </c>
      <c r="S8838">
        <v>719</v>
      </c>
      <c r="T8838" t="s">
        <v>12087</v>
      </c>
      <c r="U8838" t="s">
        <v>12087</v>
      </c>
      <c r="V8838" t="s">
        <v>12087</v>
      </c>
    </row>
    <row r="8839" spans="1:22" x14ac:dyDescent="0.3">
      <c r="A8839">
        <v>18546</v>
      </c>
      <c r="B8839" t="s">
        <v>24474</v>
      </c>
      <c r="C8839" t="s">
        <v>24475</v>
      </c>
      <c r="D8839">
        <v>4</v>
      </c>
      <c r="E8839">
        <v>20</v>
      </c>
      <c r="G8839">
        <v>300</v>
      </c>
      <c r="I8839">
        <v>0</v>
      </c>
      <c r="K8839">
        <v>0</v>
      </c>
      <c r="L8839" t="s">
        <v>12086</v>
      </c>
      <c r="M8839">
        <v>63</v>
      </c>
      <c r="N8839">
        <v>2</v>
      </c>
      <c r="O8839">
        <v>1</v>
      </c>
      <c r="Q8839">
        <v>0</v>
      </c>
      <c r="R8839">
        <v>0</v>
      </c>
      <c r="S8839">
        <v>720</v>
      </c>
      <c r="T8839" t="s">
        <v>12087</v>
      </c>
      <c r="U8839" t="s">
        <v>12087</v>
      </c>
      <c r="V8839" t="s">
        <v>12087</v>
      </c>
    </row>
    <row r="8840" spans="1:22" x14ac:dyDescent="0.3">
      <c r="A8840">
        <v>18547</v>
      </c>
      <c r="B8840" t="s">
        <v>24476</v>
      </c>
      <c r="C8840" t="s">
        <v>24477</v>
      </c>
      <c r="D8840">
        <v>4</v>
      </c>
      <c r="E8840">
        <v>20</v>
      </c>
      <c r="G8840">
        <v>100</v>
      </c>
      <c r="I8840">
        <v>0</v>
      </c>
      <c r="K8840">
        <v>0</v>
      </c>
      <c r="L8840" t="s">
        <v>12086</v>
      </c>
      <c r="M8840">
        <v>63</v>
      </c>
      <c r="N8840">
        <v>2</v>
      </c>
      <c r="O8840">
        <v>256</v>
      </c>
      <c r="Q8840">
        <v>0</v>
      </c>
      <c r="R8840">
        <v>1</v>
      </c>
      <c r="S8840">
        <v>721</v>
      </c>
      <c r="T8840" t="s">
        <v>12087</v>
      </c>
      <c r="U8840" t="s">
        <v>12087</v>
      </c>
      <c r="V8840" t="s">
        <v>12087</v>
      </c>
    </row>
    <row r="8841" spans="1:22" x14ac:dyDescent="0.3">
      <c r="A8841">
        <v>18548</v>
      </c>
      <c r="B8841" t="s">
        <v>24478</v>
      </c>
      <c r="C8841" t="s">
        <v>24479</v>
      </c>
      <c r="D8841">
        <v>4</v>
      </c>
      <c r="E8841">
        <v>20</v>
      </c>
      <c r="G8841">
        <v>30</v>
      </c>
      <c r="I8841">
        <v>0</v>
      </c>
      <c r="K8841">
        <v>0</v>
      </c>
      <c r="L8841" t="s">
        <v>12086</v>
      </c>
      <c r="M8841">
        <v>63</v>
      </c>
      <c r="N8841">
        <v>2</v>
      </c>
      <c r="O8841">
        <v>256</v>
      </c>
      <c r="Q8841">
        <v>0</v>
      </c>
      <c r="R8841">
        <v>1</v>
      </c>
      <c r="S8841">
        <v>722</v>
      </c>
      <c r="T8841" t="s">
        <v>43185</v>
      </c>
      <c r="U8841" t="s">
        <v>43185</v>
      </c>
      <c r="V8841" t="s">
        <v>43185</v>
      </c>
    </row>
    <row r="8842" spans="1:22" x14ac:dyDescent="0.3">
      <c r="A8842">
        <v>18549</v>
      </c>
      <c r="B8842" t="s">
        <v>24480</v>
      </c>
      <c r="C8842" t="s">
        <v>24481</v>
      </c>
      <c r="D8842">
        <v>4</v>
      </c>
      <c r="E8842">
        <v>20</v>
      </c>
      <c r="G8842">
        <v>200</v>
      </c>
      <c r="I8842">
        <v>3</v>
      </c>
      <c r="K8842">
        <v>1</v>
      </c>
      <c r="L8842" t="s">
        <v>12086</v>
      </c>
      <c r="M8842">
        <v>63</v>
      </c>
      <c r="N8842">
        <v>2</v>
      </c>
      <c r="O8842">
        <v>256</v>
      </c>
      <c r="Q8842">
        <v>20</v>
      </c>
      <c r="R8842">
        <v>1</v>
      </c>
      <c r="S8842">
        <v>723</v>
      </c>
      <c r="T8842" t="s">
        <v>45627</v>
      </c>
      <c r="U8842" t="s">
        <v>45627</v>
      </c>
      <c r="V8842" t="s">
        <v>45627</v>
      </c>
    </row>
    <row r="8843" spans="1:22" x14ac:dyDescent="0.3">
      <c r="A8843">
        <v>18550</v>
      </c>
      <c r="B8843" t="s">
        <v>24482</v>
      </c>
      <c r="C8843" t="s">
        <v>24483</v>
      </c>
      <c r="D8843">
        <v>4</v>
      </c>
      <c r="E8843">
        <v>20</v>
      </c>
      <c r="G8843">
        <v>300</v>
      </c>
      <c r="I8843">
        <v>3</v>
      </c>
      <c r="K8843">
        <v>1</v>
      </c>
      <c r="L8843" t="s">
        <v>12086</v>
      </c>
      <c r="M8843">
        <v>63</v>
      </c>
      <c r="N8843">
        <v>2</v>
      </c>
      <c r="O8843">
        <v>256</v>
      </c>
      <c r="Q8843">
        <v>30</v>
      </c>
      <c r="R8843">
        <v>1</v>
      </c>
      <c r="S8843">
        <v>724</v>
      </c>
      <c r="T8843" t="s">
        <v>45628</v>
      </c>
      <c r="U8843" t="s">
        <v>45628</v>
      </c>
      <c r="V8843" t="s">
        <v>45628</v>
      </c>
    </row>
    <row r="8844" spans="1:22" x14ac:dyDescent="0.3">
      <c r="A8844">
        <v>18551</v>
      </c>
      <c r="B8844" t="s">
        <v>24484</v>
      </c>
      <c r="C8844" t="s">
        <v>24485</v>
      </c>
      <c r="D8844">
        <v>4</v>
      </c>
      <c r="E8844">
        <v>20</v>
      </c>
      <c r="G8844">
        <v>1000</v>
      </c>
      <c r="I8844">
        <v>5</v>
      </c>
      <c r="K8844">
        <v>1</v>
      </c>
      <c r="L8844" t="s">
        <v>12086</v>
      </c>
      <c r="M8844">
        <v>63</v>
      </c>
      <c r="N8844">
        <v>2</v>
      </c>
      <c r="O8844">
        <v>256</v>
      </c>
      <c r="Q8844">
        <v>50</v>
      </c>
      <c r="R8844">
        <v>1</v>
      </c>
      <c r="S8844">
        <v>725</v>
      </c>
      <c r="T8844" t="s">
        <v>45629</v>
      </c>
      <c r="U8844" t="s">
        <v>45629</v>
      </c>
      <c r="V8844" t="s">
        <v>45629</v>
      </c>
    </row>
    <row r="8845" spans="1:22" x14ac:dyDescent="0.3">
      <c r="A8845">
        <v>18552</v>
      </c>
      <c r="B8845" t="s">
        <v>24486</v>
      </c>
      <c r="C8845" t="s">
        <v>24487</v>
      </c>
      <c r="D8845">
        <v>4</v>
      </c>
      <c r="E8845">
        <v>20</v>
      </c>
      <c r="G8845">
        <v>1200</v>
      </c>
      <c r="I8845">
        <v>0</v>
      </c>
      <c r="K8845">
        <v>1</v>
      </c>
      <c r="L8845" t="s">
        <v>12086</v>
      </c>
      <c r="M8845">
        <v>63</v>
      </c>
      <c r="N8845">
        <v>2</v>
      </c>
      <c r="O8845">
        <v>256</v>
      </c>
      <c r="Q8845">
        <v>10</v>
      </c>
      <c r="R8845">
        <v>1</v>
      </c>
      <c r="S8845">
        <v>444</v>
      </c>
      <c r="T8845" t="s">
        <v>34178</v>
      </c>
      <c r="U8845" t="s">
        <v>34178</v>
      </c>
      <c r="V8845" t="s">
        <v>34178</v>
      </c>
    </row>
    <row r="8846" spans="1:22" x14ac:dyDescent="0.3">
      <c r="A8846">
        <v>18553</v>
      </c>
      <c r="B8846" t="s">
        <v>24488</v>
      </c>
      <c r="C8846" t="s">
        <v>24489</v>
      </c>
      <c r="D8846">
        <v>4</v>
      </c>
      <c r="E8846">
        <v>20</v>
      </c>
      <c r="G8846">
        <v>50</v>
      </c>
      <c r="I8846">
        <v>5</v>
      </c>
      <c r="K8846">
        <v>0</v>
      </c>
      <c r="L8846" t="s">
        <v>12086</v>
      </c>
      <c r="M8846">
        <v>63</v>
      </c>
      <c r="N8846">
        <v>2</v>
      </c>
      <c r="O8846">
        <v>256</v>
      </c>
      <c r="Q8846">
        <v>0</v>
      </c>
      <c r="R8846">
        <v>1</v>
      </c>
      <c r="S8846">
        <v>727</v>
      </c>
      <c r="T8846" t="s">
        <v>45630</v>
      </c>
      <c r="U8846" t="s">
        <v>45630</v>
      </c>
      <c r="V8846" t="s">
        <v>45630</v>
      </c>
    </row>
    <row r="8847" spans="1:22" x14ac:dyDescent="0.3">
      <c r="A8847">
        <v>18554</v>
      </c>
      <c r="B8847" t="s">
        <v>24490</v>
      </c>
      <c r="C8847" t="s">
        <v>24491</v>
      </c>
      <c r="D8847">
        <v>4</v>
      </c>
      <c r="E8847">
        <v>20</v>
      </c>
      <c r="G8847">
        <v>1000</v>
      </c>
      <c r="I8847">
        <v>8</v>
      </c>
      <c r="K8847">
        <v>0</v>
      </c>
      <c r="L8847" t="s">
        <v>12086</v>
      </c>
      <c r="M8847">
        <v>63</v>
      </c>
      <c r="N8847">
        <v>2</v>
      </c>
      <c r="O8847">
        <v>256</v>
      </c>
      <c r="Q8847">
        <v>0</v>
      </c>
      <c r="R8847">
        <v>0</v>
      </c>
      <c r="S8847">
        <v>728</v>
      </c>
      <c r="T8847" t="s">
        <v>45631</v>
      </c>
      <c r="U8847" t="s">
        <v>45631</v>
      </c>
      <c r="V8847" t="s">
        <v>45631</v>
      </c>
    </row>
    <row r="8848" spans="1:22" x14ac:dyDescent="0.3">
      <c r="A8848">
        <v>18555</v>
      </c>
      <c r="B8848" t="s">
        <v>24492</v>
      </c>
      <c r="C8848" t="s">
        <v>24493</v>
      </c>
      <c r="D8848">
        <v>4</v>
      </c>
      <c r="E8848">
        <v>20</v>
      </c>
      <c r="G8848">
        <v>200</v>
      </c>
      <c r="I8848">
        <v>3</v>
      </c>
      <c r="K8848">
        <v>1</v>
      </c>
      <c r="L8848" t="s">
        <v>12086</v>
      </c>
      <c r="M8848">
        <v>63</v>
      </c>
      <c r="N8848">
        <v>2</v>
      </c>
      <c r="O8848">
        <v>256</v>
      </c>
      <c r="Q8848">
        <v>10</v>
      </c>
      <c r="R8848">
        <v>1</v>
      </c>
      <c r="S8848">
        <v>729</v>
      </c>
      <c r="T8848" t="s">
        <v>45632</v>
      </c>
      <c r="U8848" t="s">
        <v>45632</v>
      </c>
      <c r="V8848" t="s">
        <v>45632</v>
      </c>
    </row>
    <row r="8849" spans="1:22" x14ac:dyDescent="0.3">
      <c r="A8849">
        <v>18556</v>
      </c>
      <c r="B8849" t="s">
        <v>24494</v>
      </c>
      <c r="C8849" t="s">
        <v>24495</v>
      </c>
      <c r="D8849">
        <v>4</v>
      </c>
      <c r="E8849">
        <v>0</v>
      </c>
      <c r="G8849">
        <v>0</v>
      </c>
      <c r="I8849">
        <v>0</v>
      </c>
      <c r="K8849">
        <v>0</v>
      </c>
      <c r="L8849" t="s">
        <v>12086</v>
      </c>
      <c r="M8849">
        <v>63</v>
      </c>
      <c r="N8849">
        <v>2</v>
      </c>
      <c r="O8849">
        <v>512</v>
      </c>
      <c r="Q8849">
        <v>0</v>
      </c>
      <c r="R8849">
        <v>0</v>
      </c>
      <c r="S8849">
        <v>3</v>
      </c>
      <c r="T8849" t="s">
        <v>45633</v>
      </c>
      <c r="U8849" t="s">
        <v>45633</v>
      </c>
      <c r="V8849" t="s">
        <v>45633</v>
      </c>
    </row>
    <row r="8850" spans="1:22" x14ac:dyDescent="0.3">
      <c r="A8850">
        <v>18557</v>
      </c>
      <c r="B8850" t="s">
        <v>24496</v>
      </c>
      <c r="C8850" t="s">
        <v>24497</v>
      </c>
      <c r="D8850">
        <v>4</v>
      </c>
      <c r="E8850">
        <v>0</v>
      </c>
      <c r="G8850">
        <v>0</v>
      </c>
      <c r="I8850">
        <v>0</v>
      </c>
      <c r="K8850">
        <v>0</v>
      </c>
      <c r="L8850" t="s">
        <v>12086</v>
      </c>
      <c r="M8850">
        <v>63</v>
      </c>
      <c r="N8850">
        <v>2</v>
      </c>
      <c r="O8850">
        <v>512</v>
      </c>
      <c r="Q8850">
        <v>0</v>
      </c>
      <c r="R8850">
        <v>0</v>
      </c>
      <c r="S8850">
        <v>12</v>
      </c>
      <c r="T8850" t="s">
        <v>45634</v>
      </c>
      <c r="U8850" t="s">
        <v>45634</v>
      </c>
      <c r="V8850" t="s">
        <v>45634</v>
      </c>
    </row>
    <row r="8851" spans="1:22" x14ac:dyDescent="0.3">
      <c r="A8851">
        <v>18558</v>
      </c>
      <c r="B8851" t="s">
        <v>24498</v>
      </c>
      <c r="C8851" t="s">
        <v>24499</v>
      </c>
      <c r="D8851">
        <v>4</v>
      </c>
      <c r="E8851">
        <v>20</v>
      </c>
      <c r="G8851">
        <v>1000</v>
      </c>
      <c r="I8851">
        <v>0</v>
      </c>
      <c r="K8851">
        <v>0</v>
      </c>
      <c r="L8851" t="s">
        <v>12086</v>
      </c>
      <c r="M8851">
        <v>63</v>
      </c>
      <c r="N8851">
        <v>2</v>
      </c>
      <c r="O8851">
        <v>256</v>
      </c>
      <c r="Q8851">
        <v>10</v>
      </c>
      <c r="R8851">
        <v>0</v>
      </c>
      <c r="S8851">
        <v>730</v>
      </c>
      <c r="T8851" t="s">
        <v>45635</v>
      </c>
      <c r="U8851" t="s">
        <v>45635</v>
      </c>
      <c r="V8851" t="s">
        <v>45635</v>
      </c>
    </row>
    <row r="8852" spans="1:22" x14ac:dyDescent="0.3">
      <c r="A8852">
        <v>18559</v>
      </c>
      <c r="B8852" t="s">
        <v>24500</v>
      </c>
      <c r="C8852" t="s">
        <v>24501</v>
      </c>
      <c r="D8852">
        <v>4</v>
      </c>
      <c r="E8852">
        <v>20</v>
      </c>
      <c r="G8852">
        <v>100</v>
      </c>
      <c r="I8852">
        <v>3</v>
      </c>
      <c r="K8852">
        <v>0</v>
      </c>
      <c r="L8852" t="s">
        <v>12086</v>
      </c>
      <c r="M8852">
        <v>63</v>
      </c>
      <c r="N8852">
        <v>2</v>
      </c>
      <c r="O8852">
        <v>512</v>
      </c>
      <c r="Q8852">
        <v>50</v>
      </c>
      <c r="R8852">
        <v>0</v>
      </c>
      <c r="S8852">
        <v>152</v>
      </c>
      <c r="T8852" t="s">
        <v>45636</v>
      </c>
      <c r="U8852" t="s">
        <v>45636</v>
      </c>
      <c r="V8852" t="s">
        <v>45636</v>
      </c>
    </row>
    <row r="8853" spans="1:22" x14ac:dyDescent="0.3">
      <c r="A8853">
        <v>18560</v>
      </c>
      <c r="B8853" t="s">
        <v>24502</v>
      </c>
      <c r="C8853" t="s">
        <v>24503</v>
      </c>
      <c r="D8853">
        <v>4</v>
      </c>
      <c r="E8853">
        <v>20</v>
      </c>
      <c r="G8853">
        <v>300</v>
      </c>
      <c r="I8853">
        <v>2</v>
      </c>
      <c r="K8853">
        <v>0</v>
      </c>
      <c r="L8853" t="s">
        <v>12086</v>
      </c>
      <c r="M8853">
        <v>63</v>
      </c>
      <c r="N8853">
        <v>2</v>
      </c>
      <c r="O8853">
        <v>1</v>
      </c>
      <c r="Q8853">
        <v>50</v>
      </c>
      <c r="R8853">
        <v>0</v>
      </c>
      <c r="S8853">
        <v>180</v>
      </c>
      <c r="T8853" t="s">
        <v>45637</v>
      </c>
      <c r="U8853" t="s">
        <v>45637</v>
      </c>
      <c r="V8853" t="s">
        <v>45637</v>
      </c>
    </row>
    <row r="8854" spans="1:22" x14ac:dyDescent="0.3">
      <c r="A8854">
        <v>18561</v>
      </c>
      <c r="B8854" t="s">
        <v>24504</v>
      </c>
      <c r="C8854" t="s">
        <v>24505</v>
      </c>
      <c r="D8854">
        <v>4</v>
      </c>
      <c r="E8854">
        <v>20</v>
      </c>
      <c r="G8854">
        <v>300</v>
      </c>
      <c r="I8854">
        <v>5</v>
      </c>
      <c r="K8854">
        <v>1</v>
      </c>
      <c r="L8854" t="s">
        <v>12086</v>
      </c>
      <c r="M8854">
        <v>63</v>
      </c>
      <c r="N8854">
        <v>2</v>
      </c>
      <c r="O8854">
        <v>256</v>
      </c>
      <c r="Q8854">
        <v>40</v>
      </c>
      <c r="R8854">
        <v>1</v>
      </c>
      <c r="S8854">
        <v>731</v>
      </c>
      <c r="T8854" t="s">
        <v>45638</v>
      </c>
      <c r="U8854" t="s">
        <v>45638</v>
      </c>
      <c r="V8854" t="s">
        <v>45638</v>
      </c>
    </row>
    <row r="8855" spans="1:22" x14ac:dyDescent="0.3">
      <c r="A8855">
        <v>18562</v>
      </c>
      <c r="B8855" t="s">
        <v>24506</v>
      </c>
      <c r="C8855" t="s">
        <v>24507</v>
      </c>
      <c r="D8855">
        <v>4</v>
      </c>
      <c r="E8855">
        <v>20</v>
      </c>
      <c r="G8855">
        <v>200</v>
      </c>
      <c r="I8855">
        <v>3</v>
      </c>
      <c r="K8855">
        <v>1</v>
      </c>
      <c r="L8855" t="s">
        <v>12086</v>
      </c>
      <c r="M8855">
        <v>63</v>
      </c>
      <c r="N8855">
        <v>2</v>
      </c>
      <c r="O8855">
        <v>256</v>
      </c>
      <c r="Q8855">
        <v>10</v>
      </c>
      <c r="R8855">
        <v>1</v>
      </c>
      <c r="S8855">
        <v>732</v>
      </c>
      <c r="T8855" t="s">
        <v>34168</v>
      </c>
      <c r="U8855" t="s">
        <v>34168</v>
      </c>
      <c r="V8855" t="s">
        <v>34168</v>
      </c>
    </row>
    <row r="8856" spans="1:22" x14ac:dyDescent="0.3">
      <c r="A8856">
        <v>18563</v>
      </c>
      <c r="B8856" t="s">
        <v>24508</v>
      </c>
      <c r="C8856" t="s">
        <v>24509</v>
      </c>
      <c r="D8856">
        <v>4</v>
      </c>
      <c r="E8856">
        <v>20</v>
      </c>
      <c r="G8856">
        <v>300</v>
      </c>
      <c r="I8856">
        <v>0</v>
      </c>
      <c r="K8856">
        <v>1</v>
      </c>
      <c r="L8856" t="s">
        <v>12086</v>
      </c>
      <c r="M8856">
        <v>63</v>
      </c>
      <c r="N8856">
        <v>2</v>
      </c>
      <c r="O8856">
        <v>256</v>
      </c>
      <c r="Q8856">
        <v>50</v>
      </c>
      <c r="R8856">
        <v>1</v>
      </c>
      <c r="S8856">
        <v>733</v>
      </c>
      <c r="T8856" t="s">
        <v>45639</v>
      </c>
      <c r="U8856" t="s">
        <v>45639</v>
      </c>
      <c r="V8856" t="s">
        <v>45639</v>
      </c>
    </row>
    <row r="8857" spans="1:22" x14ac:dyDescent="0.3">
      <c r="A8857">
        <v>18564</v>
      </c>
      <c r="B8857" t="s">
        <v>24510</v>
      </c>
      <c r="C8857" t="s">
        <v>24511</v>
      </c>
      <c r="D8857">
        <v>4</v>
      </c>
      <c r="E8857">
        <v>20</v>
      </c>
      <c r="G8857">
        <v>200</v>
      </c>
      <c r="I8857">
        <v>0</v>
      </c>
      <c r="K8857">
        <v>0</v>
      </c>
      <c r="L8857" t="s">
        <v>12086</v>
      </c>
      <c r="M8857">
        <v>63</v>
      </c>
      <c r="N8857">
        <v>2</v>
      </c>
      <c r="O8857">
        <v>1</v>
      </c>
      <c r="Q8857">
        <v>50</v>
      </c>
      <c r="R8857">
        <v>0</v>
      </c>
      <c r="S8857">
        <v>734</v>
      </c>
      <c r="T8857" t="s">
        <v>45640</v>
      </c>
      <c r="U8857" t="s">
        <v>45640</v>
      </c>
      <c r="V8857" t="s">
        <v>45640</v>
      </c>
    </row>
    <row r="8858" spans="1:22" x14ac:dyDescent="0.3">
      <c r="A8858">
        <v>18565</v>
      </c>
      <c r="B8858" t="s">
        <v>24512</v>
      </c>
      <c r="C8858" t="s">
        <v>24513</v>
      </c>
      <c r="D8858">
        <v>4</v>
      </c>
      <c r="E8858">
        <v>20</v>
      </c>
      <c r="G8858">
        <v>300</v>
      </c>
      <c r="I8858">
        <v>8</v>
      </c>
      <c r="K8858">
        <v>1</v>
      </c>
      <c r="L8858" t="s">
        <v>12086</v>
      </c>
      <c r="M8858">
        <v>63</v>
      </c>
      <c r="N8858">
        <v>2</v>
      </c>
      <c r="O8858">
        <v>256</v>
      </c>
      <c r="Q8858">
        <v>40</v>
      </c>
      <c r="R8858">
        <v>1</v>
      </c>
      <c r="S8858">
        <v>735</v>
      </c>
      <c r="T8858" t="s">
        <v>45641</v>
      </c>
      <c r="U8858" t="s">
        <v>45641</v>
      </c>
      <c r="V8858" t="s">
        <v>45641</v>
      </c>
    </row>
    <row r="8859" spans="1:22" x14ac:dyDescent="0.3">
      <c r="A8859">
        <v>18566</v>
      </c>
      <c r="B8859" t="s">
        <v>24514</v>
      </c>
      <c r="C8859" t="s">
        <v>24515</v>
      </c>
      <c r="D8859">
        <v>4</v>
      </c>
      <c r="E8859">
        <v>20</v>
      </c>
      <c r="G8859">
        <v>0</v>
      </c>
      <c r="I8859">
        <v>1</v>
      </c>
      <c r="K8859">
        <v>0</v>
      </c>
      <c r="L8859" t="s">
        <v>12086</v>
      </c>
      <c r="M8859">
        <v>63</v>
      </c>
      <c r="N8859">
        <v>2</v>
      </c>
      <c r="O8859">
        <v>1</v>
      </c>
      <c r="Q8859">
        <v>0</v>
      </c>
      <c r="R8859">
        <v>0</v>
      </c>
      <c r="S8859">
        <v>736</v>
      </c>
      <c r="T8859" t="s">
        <v>45642</v>
      </c>
      <c r="U8859" t="s">
        <v>45642</v>
      </c>
      <c r="V8859" t="s">
        <v>45642</v>
      </c>
    </row>
    <row r="8860" spans="1:22" x14ac:dyDescent="0.3">
      <c r="A8860">
        <v>18567</v>
      </c>
      <c r="B8860" t="s">
        <v>24516</v>
      </c>
      <c r="C8860" t="s">
        <v>24517</v>
      </c>
      <c r="D8860">
        <v>4</v>
      </c>
      <c r="E8860">
        <v>20</v>
      </c>
      <c r="G8860">
        <v>100</v>
      </c>
      <c r="I8860">
        <v>0</v>
      </c>
      <c r="K8860">
        <v>0</v>
      </c>
      <c r="L8860" t="s">
        <v>12086</v>
      </c>
      <c r="M8860">
        <v>63</v>
      </c>
      <c r="N8860">
        <v>2</v>
      </c>
      <c r="O8860">
        <v>1</v>
      </c>
      <c r="Q8860">
        <v>0</v>
      </c>
      <c r="R8860">
        <v>0</v>
      </c>
      <c r="S8860">
        <v>737</v>
      </c>
      <c r="T8860" t="s">
        <v>12087</v>
      </c>
      <c r="U8860" t="s">
        <v>12087</v>
      </c>
      <c r="V8860" t="s">
        <v>12087</v>
      </c>
    </row>
    <row r="8861" spans="1:22" x14ac:dyDescent="0.3">
      <c r="A8861">
        <v>18568</v>
      </c>
      <c r="B8861" t="s">
        <v>24518</v>
      </c>
      <c r="C8861" t="s">
        <v>24519</v>
      </c>
      <c r="D8861">
        <v>4</v>
      </c>
      <c r="E8861">
        <v>20</v>
      </c>
      <c r="G8861">
        <v>100</v>
      </c>
      <c r="I8861">
        <v>3</v>
      </c>
      <c r="K8861">
        <v>0</v>
      </c>
      <c r="L8861" t="s">
        <v>12086</v>
      </c>
      <c r="M8861">
        <v>63</v>
      </c>
      <c r="N8861">
        <v>2</v>
      </c>
      <c r="O8861">
        <v>256</v>
      </c>
      <c r="Q8861">
        <v>10</v>
      </c>
      <c r="R8861">
        <v>0</v>
      </c>
      <c r="S8861">
        <v>702</v>
      </c>
      <c r="T8861" t="s">
        <v>45643</v>
      </c>
      <c r="U8861" t="s">
        <v>45643</v>
      </c>
      <c r="V8861" t="s">
        <v>45643</v>
      </c>
    </row>
    <row r="8862" spans="1:22" x14ac:dyDescent="0.3">
      <c r="A8862">
        <v>18569</v>
      </c>
      <c r="B8862" t="s">
        <v>24520</v>
      </c>
      <c r="C8862" t="s">
        <v>24521</v>
      </c>
      <c r="D8862">
        <v>4</v>
      </c>
      <c r="E8862">
        <v>20</v>
      </c>
      <c r="G8862">
        <v>1000</v>
      </c>
      <c r="I8862">
        <v>0</v>
      </c>
      <c r="K8862">
        <v>0</v>
      </c>
      <c r="L8862" t="s">
        <v>12086</v>
      </c>
      <c r="M8862">
        <v>63</v>
      </c>
      <c r="N8862">
        <v>2</v>
      </c>
      <c r="O8862">
        <v>256</v>
      </c>
      <c r="Q8862">
        <v>10</v>
      </c>
      <c r="R8862">
        <v>0</v>
      </c>
      <c r="S8862">
        <v>738</v>
      </c>
      <c r="T8862" t="s">
        <v>45644</v>
      </c>
      <c r="U8862" t="s">
        <v>45644</v>
      </c>
      <c r="V8862" t="s">
        <v>45644</v>
      </c>
    </row>
    <row r="8863" spans="1:22" x14ac:dyDescent="0.3">
      <c r="A8863">
        <v>18570</v>
      </c>
      <c r="B8863" t="s">
        <v>24522</v>
      </c>
      <c r="C8863" t="s">
        <v>24523</v>
      </c>
      <c r="D8863">
        <v>4</v>
      </c>
      <c r="E8863">
        <v>20</v>
      </c>
      <c r="G8863">
        <v>400</v>
      </c>
      <c r="I8863">
        <v>7</v>
      </c>
      <c r="K8863">
        <v>1</v>
      </c>
      <c r="L8863" t="s">
        <v>12993</v>
      </c>
      <c r="M8863">
        <v>63</v>
      </c>
      <c r="N8863">
        <v>2</v>
      </c>
      <c r="O8863">
        <v>256</v>
      </c>
      <c r="Q8863">
        <v>100</v>
      </c>
      <c r="R8863">
        <v>1</v>
      </c>
      <c r="S8863">
        <v>739</v>
      </c>
      <c r="T8863" t="s">
        <v>45645</v>
      </c>
      <c r="U8863" t="s">
        <v>45645</v>
      </c>
      <c r="V8863" t="s">
        <v>45645</v>
      </c>
    </row>
    <row r="8864" spans="1:22" x14ac:dyDescent="0.3">
      <c r="A8864">
        <v>18571</v>
      </c>
      <c r="B8864" t="s">
        <v>24524</v>
      </c>
      <c r="C8864" t="s">
        <v>24525</v>
      </c>
      <c r="D8864">
        <v>4</v>
      </c>
      <c r="E8864">
        <v>20</v>
      </c>
      <c r="G8864">
        <v>1000</v>
      </c>
      <c r="I8864">
        <v>0</v>
      </c>
      <c r="K8864">
        <v>1</v>
      </c>
      <c r="L8864" t="s">
        <v>12086</v>
      </c>
      <c r="M8864">
        <v>63</v>
      </c>
      <c r="N8864">
        <v>2</v>
      </c>
      <c r="O8864">
        <v>256</v>
      </c>
      <c r="Q8864">
        <v>0</v>
      </c>
      <c r="R8864">
        <v>0</v>
      </c>
      <c r="S8864">
        <v>740</v>
      </c>
      <c r="T8864" t="s">
        <v>45646</v>
      </c>
      <c r="U8864" t="s">
        <v>45646</v>
      </c>
      <c r="V8864" t="s">
        <v>45646</v>
      </c>
    </row>
    <row r="8865" spans="1:22" x14ac:dyDescent="0.3">
      <c r="A8865">
        <v>18572</v>
      </c>
      <c r="B8865" t="s">
        <v>24526</v>
      </c>
      <c r="C8865" t="s">
        <v>24527</v>
      </c>
      <c r="D8865">
        <v>4</v>
      </c>
      <c r="E8865">
        <v>20</v>
      </c>
      <c r="G8865">
        <v>300</v>
      </c>
      <c r="I8865">
        <v>2</v>
      </c>
      <c r="K8865">
        <v>1</v>
      </c>
      <c r="L8865" t="s">
        <v>12086</v>
      </c>
      <c r="M8865">
        <v>63</v>
      </c>
      <c r="N8865">
        <v>2</v>
      </c>
      <c r="O8865">
        <v>256</v>
      </c>
      <c r="Q8865">
        <v>0</v>
      </c>
      <c r="R8865">
        <v>1</v>
      </c>
      <c r="S8865">
        <v>377</v>
      </c>
      <c r="T8865" t="s">
        <v>45647</v>
      </c>
      <c r="U8865" t="s">
        <v>45647</v>
      </c>
      <c r="V8865" t="s">
        <v>45647</v>
      </c>
    </row>
    <row r="8866" spans="1:22" x14ac:dyDescent="0.3">
      <c r="A8866">
        <v>18573</v>
      </c>
      <c r="B8866" t="s">
        <v>24528</v>
      </c>
      <c r="C8866" t="s">
        <v>24529</v>
      </c>
      <c r="D8866">
        <v>4</v>
      </c>
      <c r="E8866">
        <v>20</v>
      </c>
      <c r="G8866">
        <v>500</v>
      </c>
      <c r="I8866">
        <v>2</v>
      </c>
      <c r="K8866">
        <v>1</v>
      </c>
      <c r="L8866" t="s">
        <v>12086</v>
      </c>
      <c r="M8866">
        <v>63</v>
      </c>
      <c r="N8866">
        <v>2</v>
      </c>
      <c r="O8866">
        <v>256</v>
      </c>
      <c r="Q8866">
        <v>30</v>
      </c>
      <c r="R8866">
        <v>1</v>
      </c>
      <c r="S8866">
        <v>741</v>
      </c>
      <c r="T8866" t="s">
        <v>45648</v>
      </c>
      <c r="U8866" t="s">
        <v>45648</v>
      </c>
      <c r="V8866" t="s">
        <v>45648</v>
      </c>
    </row>
    <row r="8867" spans="1:22" x14ac:dyDescent="0.3">
      <c r="A8867">
        <v>18574</v>
      </c>
      <c r="B8867" t="s">
        <v>24530</v>
      </c>
      <c r="C8867" t="s">
        <v>24531</v>
      </c>
      <c r="D8867">
        <v>4</v>
      </c>
      <c r="E8867">
        <v>20</v>
      </c>
      <c r="G8867">
        <v>1000</v>
      </c>
      <c r="I8867">
        <v>10</v>
      </c>
      <c r="K8867">
        <v>1</v>
      </c>
      <c r="L8867" t="s">
        <v>12086</v>
      </c>
      <c r="M8867">
        <v>63</v>
      </c>
      <c r="N8867">
        <v>2</v>
      </c>
      <c r="O8867">
        <v>256</v>
      </c>
      <c r="Q8867">
        <v>70</v>
      </c>
      <c r="R8867">
        <v>1</v>
      </c>
      <c r="S8867">
        <v>742</v>
      </c>
      <c r="T8867" t="s">
        <v>45649</v>
      </c>
      <c r="U8867" t="s">
        <v>45649</v>
      </c>
      <c r="V8867" t="s">
        <v>45649</v>
      </c>
    </row>
    <row r="8868" spans="1:22" x14ac:dyDescent="0.3">
      <c r="A8868">
        <v>18575</v>
      </c>
      <c r="B8868" t="s">
        <v>24532</v>
      </c>
      <c r="C8868" t="s">
        <v>24532</v>
      </c>
      <c r="D8868">
        <v>4</v>
      </c>
      <c r="E8868">
        <v>20</v>
      </c>
      <c r="G8868">
        <v>500</v>
      </c>
      <c r="I8868">
        <v>10</v>
      </c>
      <c r="K8868">
        <v>1</v>
      </c>
      <c r="L8868" t="s">
        <v>12086</v>
      </c>
      <c r="M8868">
        <v>63</v>
      </c>
      <c r="N8868">
        <v>2</v>
      </c>
      <c r="O8868">
        <v>769</v>
      </c>
      <c r="Q8868">
        <v>20</v>
      </c>
      <c r="R8868">
        <v>0</v>
      </c>
      <c r="S8868">
        <v>743</v>
      </c>
      <c r="T8868" t="s">
        <v>45650</v>
      </c>
      <c r="U8868" t="s">
        <v>45650</v>
      </c>
      <c r="V8868" t="s">
        <v>45650</v>
      </c>
    </row>
    <row r="8869" spans="1:22" x14ac:dyDescent="0.3">
      <c r="A8869">
        <v>18576</v>
      </c>
      <c r="B8869" t="s">
        <v>24533</v>
      </c>
      <c r="C8869" t="s">
        <v>24534</v>
      </c>
      <c r="D8869">
        <v>4</v>
      </c>
      <c r="E8869">
        <v>20</v>
      </c>
      <c r="G8869">
        <v>100</v>
      </c>
      <c r="I8869">
        <v>0</v>
      </c>
      <c r="K8869">
        <v>0</v>
      </c>
      <c r="L8869" t="s">
        <v>12086</v>
      </c>
      <c r="M8869">
        <v>63</v>
      </c>
      <c r="N8869">
        <v>2</v>
      </c>
      <c r="O8869">
        <v>512</v>
      </c>
      <c r="Q8869">
        <v>50</v>
      </c>
      <c r="R8869">
        <v>0</v>
      </c>
      <c r="S8869">
        <v>744</v>
      </c>
      <c r="T8869" t="s">
        <v>45651</v>
      </c>
      <c r="U8869" t="s">
        <v>45651</v>
      </c>
      <c r="V8869" t="s">
        <v>45651</v>
      </c>
    </row>
    <row r="8870" spans="1:22" x14ac:dyDescent="0.3">
      <c r="A8870">
        <v>18577</v>
      </c>
      <c r="B8870" t="s">
        <v>24535</v>
      </c>
      <c r="C8870" t="s">
        <v>24536</v>
      </c>
      <c r="D8870">
        <v>4</v>
      </c>
      <c r="E8870">
        <v>20</v>
      </c>
      <c r="G8870">
        <v>200</v>
      </c>
      <c r="I8870">
        <v>0</v>
      </c>
      <c r="K8870">
        <v>0</v>
      </c>
      <c r="L8870" t="s">
        <v>12086</v>
      </c>
      <c r="M8870">
        <v>63</v>
      </c>
      <c r="N8870">
        <v>2</v>
      </c>
      <c r="O8870">
        <v>512</v>
      </c>
      <c r="Q8870">
        <v>10</v>
      </c>
      <c r="R8870">
        <v>0</v>
      </c>
      <c r="S8870">
        <v>696</v>
      </c>
      <c r="T8870" t="s">
        <v>12087</v>
      </c>
      <c r="U8870" t="s">
        <v>12087</v>
      </c>
      <c r="V8870" t="s">
        <v>12087</v>
      </c>
    </row>
    <row r="8871" spans="1:22" x14ac:dyDescent="0.3">
      <c r="A8871">
        <v>18578</v>
      </c>
      <c r="B8871" t="s">
        <v>24537</v>
      </c>
      <c r="C8871" t="s">
        <v>24538</v>
      </c>
      <c r="D8871">
        <v>4</v>
      </c>
      <c r="E8871">
        <v>0</v>
      </c>
      <c r="G8871">
        <v>0</v>
      </c>
      <c r="I8871">
        <v>4</v>
      </c>
      <c r="K8871">
        <v>0</v>
      </c>
      <c r="L8871" t="s">
        <v>12086</v>
      </c>
      <c r="M8871">
        <v>63</v>
      </c>
      <c r="N8871">
        <v>2</v>
      </c>
      <c r="O8871">
        <v>256</v>
      </c>
      <c r="Q8871">
        <v>0</v>
      </c>
      <c r="R8871">
        <v>0</v>
      </c>
      <c r="S8871">
        <v>258</v>
      </c>
      <c r="T8871" t="s">
        <v>45652</v>
      </c>
      <c r="U8871" t="s">
        <v>45652</v>
      </c>
      <c r="V8871" t="s">
        <v>45652</v>
      </c>
    </row>
    <row r="8872" spans="1:22" x14ac:dyDescent="0.3">
      <c r="A8872">
        <v>18579</v>
      </c>
      <c r="B8872" t="s">
        <v>24539</v>
      </c>
      <c r="C8872" t="s">
        <v>24540</v>
      </c>
      <c r="D8872">
        <v>4</v>
      </c>
      <c r="E8872">
        <v>0</v>
      </c>
      <c r="G8872">
        <v>90</v>
      </c>
      <c r="I8872">
        <v>0</v>
      </c>
      <c r="K8872">
        <v>0</v>
      </c>
      <c r="L8872" t="s">
        <v>12086</v>
      </c>
      <c r="M8872">
        <v>63</v>
      </c>
      <c r="N8872">
        <v>2</v>
      </c>
      <c r="O8872">
        <v>256</v>
      </c>
      <c r="Q8872">
        <v>0</v>
      </c>
      <c r="R8872">
        <v>1</v>
      </c>
      <c r="S8872">
        <v>745</v>
      </c>
      <c r="T8872" t="s">
        <v>45653</v>
      </c>
      <c r="U8872" t="s">
        <v>45653</v>
      </c>
      <c r="V8872" t="s">
        <v>45653</v>
      </c>
    </row>
    <row r="8873" spans="1:22" x14ac:dyDescent="0.3">
      <c r="A8873">
        <v>18580</v>
      </c>
      <c r="B8873" t="s">
        <v>24541</v>
      </c>
      <c r="C8873" t="s">
        <v>24542</v>
      </c>
      <c r="D8873">
        <v>4</v>
      </c>
      <c r="E8873">
        <v>20</v>
      </c>
      <c r="G8873">
        <v>200</v>
      </c>
      <c r="I8873">
        <v>3</v>
      </c>
      <c r="K8873">
        <v>1</v>
      </c>
      <c r="L8873" t="s">
        <v>12086</v>
      </c>
      <c r="M8873">
        <v>63</v>
      </c>
      <c r="N8873">
        <v>2</v>
      </c>
      <c r="O8873">
        <v>256</v>
      </c>
      <c r="Q8873">
        <v>1</v>
      </c>
      <c r="R8873">
        <v>1</v>
      </c>
      <c r="S8873">
        <v>746</v>
      </c>
      <c r="T8873" t="s">
        <v>45654</v>
      </c>
      <c r="U8873" t="s">
        <v>45654</v>
      </c>
      <c r="V8873" t="s">
        <v>45654</v>
      </c>
    </row>
    <row r="8874" spans="1:22" x14ac:dyDescent="0.3">
      <c r="A8874">
        <v>18581</v>
      </c>
      <c r="B8874" t="s">
        <v>24543</v>
      </c>
      <c r="C8874" t="s">
        <v>24544</v>
      </c>
      <c r="D8874">
        <v>4</v>
      </c>
      <c r="E8874">
        <v>20</v>
      </c>
      <c r="G8874">
        <v>400</v>
      </c>
      <c r="I8874">
        <v>2</v>
      </c>
      <c r="K8874">
        <v>0</v>
      </c>
      <c r="L8874" t="s">
        <v>12086</v>
      </c>
      <c r="M8874">
        <v>63</v>
      </c>
      <c r="N8874">
        <v>2</v>
      </c>
      <c r="O8874">
        <v>768</v>
      </c>
      <c r="Q8874">
        <v>50</v>
      </c>
      <c r="R8874">
        <v>0</v>
      </c>
      <c r="S8874">
        <v>747</v>
      </c>
      <c r="T8874" t="s">
        <v>36818</v>
      </c>
      <c r="U8874" t="s">
        <v>36818</v>
      </c>
      <c r="V8874" t="s">
        <v>36818</v>
      </c>
    </row>
    <row r="8875" spans="1:22" x14ac:dyDescent="0.3">
      <c r="A8875">
        <v>18582</v>
      </c>
      <c r="B8875" t="s">
        <v>24545</v>
      </c>
      <c r="C8875" t="s">
        <v>24546</v>
      </c>
      <c r="D8875">
        <v>4</v>
      </c>
      <c r="E8875">
        <v>20</v>
      </c>
      <c r="G8875">
        <v>400</v>
      </c>
      <c r="I8875">
        <v>2</v>
      </c>
      <c r="K8875">
        <v>0</v>
      </c>
      <c r="L8875" t="s">
        <v>12086</v>
      </c>
      <c r="M8875">
        <v>63</v>
      </c>
      <c r="N8875">
        <v>2</v>
      </c>
      <c r="O8875">
        <v>768</v>
      </c>
      <c r="Q8875">
        <v>50</v>
      </c>
      <c r="R8875">
        <v>0</v>
      </c>
      <c r="S8875">
        <v>748</v>
      </c>
      <c r="T8875" t="s">
        <v>35540</v>
      </c>
      <c r="U8875" t="s">
        <v>35540</v>
      </c>
      <c r="V8875" t="s">
        <v>35540</v>
      </c>
    </row>
    <row r="8876" spans="1:22" x14ac:dyDescent="0.3">
      <c r="A8876">
        <v>18583</v>
      </c>
      <c r="B8876" t="s">
        <v>24547</v>
      </c>
      <c r="C8876" t="s">
        <v>24548</v>
      </c>
      <c r="D8876">
        <v>4</v>
      </c>
      <c r="E8876">
        <v>250000</v>
      </c>
      <c r="G8876">
        <v>500</v>
      </c>
      <c r="I8876">
        <v>3</v>
      </c>
      <c r="K8876">
        <v>0</v>
      </c>
      <c r="L8876" t="s">
        <v>12993</v>
      </c>
      <c r="M8876">
        <v>63</v>
      </c>
      <c r="N8876">
        <v>2</v>
      </c>
      <c r="O8876">
        <v>256</v>
      </c>
      <c r="Q8876">
        <v>0</v>
      </c>
      <c r="R8876">
        <v>1</v>
      </c>
      <c r="S8876">
        <v>749</v>
      </c>
      <c r="T8876" t="s">
        <v>34404</v>
      </c>
      <c r="U8876" t="s">
        <v>34404</v>
      </c>
      <c r="V8876" t="s">
        <v>34404</v>
      </c>
    </row>
    <row r="8877" spans="1:22" x14ac:dyDescent="0.3">
      <c r="A8877">
        <v>18584</v>
      </c>
      <c r="B8877" t="s">
        <v>24549</v>
      </c>
      <c r="C8877" t="s">
        <v>24550</v>
      </c>
      <c r="D8877">
        <v>4</v>
      </c>
      <c r="E8877">
        <v>250000</v>
      </c>
      <c r="G8877">
        <v>500</v>
      </c>
      <c r="I8877">
        <v>3</v>
      </c>
      <c r="K8877">
        <v>0</v>
      </c>
      <c r="L8877" t="s">
        <v>12993</v>
      </c>
      <c r="M8877">
        <v>63</v>
      </c>
      <c r="N8877">
        <v>2</v>
      </c>
      <c r="O8877">
        <v>256</v>
      </c>
      <c r="Q8877">
        <v>0</v>
      </c>
      <c r="R8877">
        <v>1</v>
      </c>
      <c r="S8877">
        <v>750</v>
      </c>
      <c r="T8877" t="s">
        <v>34404</v>
      </c>
      <c r="U8877" t="s">
        <v>34404</v>
      </c>
      <c r="V8877" t="s">
        <v>34404</v>
      </c>
    </row>
    <row r="8878" spans="1:22" x14ac:dyDescent="0.3">
      <c r="A8878">
        <v>18585</v>
      </c>
      <c r="B8878" t="s">
        <v>24551</v>
      </c>
      <c r="C8878" t="s">
        <v>24552</v>
      </c>
      <c r="D8878">
        <v>4</v>
      </c>
      <c r="E8878">
        <v>20</v>
      </c>
      <c r="G8878">
        <v>10</v>
      </c>
      <c r="I8878">
        <v>0</v>
      </c>
      <c r="K8878">
        <v>1</v>
      </c>
      <c r="L8878" t="s">
        <v>12086</v>
      </c>
      <c r="M8878">
        <v>63</v>
      </c>
      <c r="N8878">
        <v>2</v>
      </c>
      <c r="O8878">
        <v>256</v>
      </c>
      <c r="Q8878">
        <v>0</v>
      </c>
      <c r="R8878">
        <v>1</v>
      </c>
      <c r="S8878">
        <v>751</v>
      </c>
      <c r="T8878" t="s">
        <v>45655</v>
      </c>
      <c r="U8878" t="s">
        <v>45655</v>
      </c>
      <c r="V8878" t="s">
        <v>45655</v>
      </c>
    </row>
    <row r="8879" spans="1:22" x14ac:dyDescent="0.3">
      <c r="A8879">
        <v>18586</v>
      </c>
      <c r="B8879" t="s">
        <v>24553</v>
      </c>
      <c r="C8879" t="s">
        <v>24554</v>
      </c>
      <c r="D8879">
        <v>4</v>
      </c>
      <c r="E8879">
        <v>20</v>
      </c>
      <c r="G8879">
        <v>10</v>
      </c>
      <c r="I8879">
        <v>0</v>
      </c>
      <c r="K8879">
        <v>1</v>
      </c>
      <c r="L8879" t="s">
        <v>12086</v>
      </c>
      <c r="M8879">
        <v>63</v>
      </c>
      <c r="N8879">
        <v>2</v>
      </c>
      <c r="O8879">
        <v>256</v>
      </c>
      <c r="Q8879">
        <v>0</v>
      </c>
      <c r="R8879">
        <v>1</v>
      </c>
      <c r="S8879">
        <v>752</v>
      </c>
      <c r="T8879" t="s">
        <v>45656</v>
      </c>
      <c r="U8879" t="s">
        <v>45656</v>
      </c>
      <c r="V8879" t="s">
        <v>45656</v>
      </c>
    </row>
    <row r="8880" spans="1:22" x14ac:dyDescent="0.3">
      <c r="A8880">
        <v>18587</v>
      </c>
      <c r="B8880" t="s">
        <v>24555</v>
      </c>
      <c r="C8880" t="s">
        <v>24556</v>
      </c>
      <c r="D8880">
        <v>4</v>
      </c>
      <c r="E8880">
        <v>20</v>
      </c>
      <c r="G8880">
        <v>10</v>
      </c>
      <c r="I8880">
        <v>0</v>
      </c>
      <c r="K8880">
        <v>1</v>
      </c>
      <c r="L8880" t="s">
        <v>12086</v>
      </c>
      <c r="M8880">
        <v>63</v>
      </c>
      <c r="N8880">
        <v>2</v>
      </c>
      <c r="O8880">
        <v>256</v>
      </c>
      <c r="Q8880">
        <v>0</v>
      </c>
      <c r="R8880">
        <v>1</v>
      </c>
      <c r="S8880">
        <v>753</v>
      </c>
      <c r="T8880" t="s">
        <v>45657</v>
      </c>
      <c r="U8880" t="s">
        <v>45657</v>
      </c>
      <c r="V8880" t="s">
        <v>45657</v>
      </c>
    </row>
    <row r="8881" spans="1:22" x14ac:dyDescent="0.3">
      <c r="A8881">
        <v>18588</v>
      </c>
      <c r="B8881" t="s">
        <v>24557</v>
      </c>
      <c r="C8881" t="s">
        <v>24558</v>
      </c>
      <c r="D8881">
        <v>4</v>
      </c>
      <c r="E8881">
        <v>20</v>
      </c>
      <c r="G8881">
        <v>10</v>
      </c>
      <c r="I8881">
        <v>0</v>
      </c>
      <c r="K8881">
        <v>1</v>
      </c>
      <c r="L8881" t="s">
        <v>12086</v>
      </c>
      <c r="M8881">
        <v>63</v>
      </c>
      <c r="N8881">
        <v>2</v>
      </c>
      <c r="O8881">
        <v>256</v>
      </c>
      <c r="Q8881">
        <v>0</v>
      </c>
      <c r="R8881">
        <v>1</v>
      </c>
      <c r="S8881">
        <v>754</v>
      </c>
      <c r="T8881" t="s">
        <v>45658</v>
      </c>
      <c r="U8881" t="s">
        <v>45658</v>
      </c>
      <c r="V8881" t="s">
        <v>45658</v>
      </c>
    </row>
    <row r="8882" spans="1:22" x14ac:dyDescent="0.3">
      <c r="A8882">
        <v>18589</v>
      </c>
      <c r="B8882" t="s">
        <v>24559</v>
      </c>
      <c r="C8882" t="s">
        <v>24560</v>
      </c>
      <c r="D8882">
        <v>4</v>
      </c>
      <c r="E8882">
        <v>20</v>
      </c>
      <c r="G8882">
        <v>100</v>
      </c>
      <c r="I8882">
        <v>5</v>
      </c>
      <c r="K8882">
        <v>1</v>
      </c>
      <c r="L8882" t="s">
        <v>12086</v>
      </c>
      <c r="M8882">
        <v>63</v>
      </c>
      <c r="N8882">
        <v>2</v>
      </c>
      <c r="O8882">
        <v>256</v>
      </c>
      <c r="Q8882">
        <v>0</v>
      </c>
      <c r="R8882">
        <v>1</v>
      </c>
      <c r="S8882">
        <v>755</v>
      </c>
      <c r="T8882" t="s">
        <v>45659</v>
      </c>
      <c r="U8882" t="s">
        <v>45659</v>
      </c>
      <c r="V8882" t="s">
        <v>45659</v>
      </c>
    </row>
    <row r="8883" spans="1:22" x14ac:dyDescent="0.3">
      <c r="A8883">
        <v>18590</v>
      </c>
      <c r="B8883" t="s">
        <v>24561</v>
      </c>
      <c r="C8883" t="s">
        <v>24562</v>
      </c>
      <c r="D8883">
        <v>4</v>
      </c>
      <c r="E8883">
        <v>20</v>
      </c>
      <c r="G8883">
        <v>200</v>
      </c>
      <c r="I8883">
        <v>3</v>
      </c>
      <c r="K8883">
        <v>1</v>
      </c>
      <c r="L8883" t="s">
        <v>12086</v>
      </c>
      <c r="M8883">
        <v>63</v>
      </c>
      <c r="N8883">
        <v>2</v>
      </c>
      <c r="O8883">
        <v>256</v>
      </c>
      <c r="Q8883">
        <v>10</v>
      </c>
      <c r="R8883">
        <v>1</v>
      </c>
      <c r="S8883">
        <v>564</v>
      </c>
      <c r="T8883" t="s">
        <v>34168</v>
      </c>
      <c r="U8883" t="s">
        <v>34168</v>
      </c>
      <c r="V8883" t="s">
        <v>34168</v>
      </c>
    </row>
    <row r="8884" spans="1:22" x14ac:dyDescent="0.3">
      <c r="A8884">
        <v>18591</v>
      </c>
      <c r="B8884" t="s">
        <v>6689</v>
      </c>
      <c r="C8884" t="s">
        <v>6686</v>
      </c>
      <c r="D8884">
        <v>4</v>
      </c>
      <c r="E8884">
        <v>20</v>
      </c>
      <c r="G8884">
        <v>100</v>
      </c>
      <c r="I8884">
        <v>2</v>
      </c>
      <c r="K8884">
        <v>1</v>
      </c>
      <c r="L8884" t="s">
        <v>12993</v>
      </c>
      <c r="M8884">
        <v>63</v>
      </c>
      <c r="N8884">
        <v>2</v>
      </c>
      <c r="O8884">
        <v>512</v>
      </c>
      <c r="Q8884">
        <v>0</v>
      </c>
      <c r="R8884">
        <v>0</v>
      </c>
      <c r="S8884">
        <v>47</v>
      </c>
      <c r="T8884" t="s">
        <v>12087</v>
      </c>
      <c r="U8884" t="s">
        <v>12087</v>
      </c>
      <c r="V8884" t="s">
        <v>12087</v>
      </c>
    </row>
    <row r="8885" spans="1:22" x14ac:dyDescent="0.3">
      <c r="A8885">
        <v>18592</v>
      </c>
      <c r="B8885" t="s">
        <v>24563</v>
      </c>
      <c r="C8885" t="s">
        <v>24564</v>
      </c>
      <c r="D8885">
        <v>4</v>
      </c>
      <c r="E8885">
        <v>20</v>
      </c>
      <c r="G8885">
        <v>200</v>
      </c>
      <c r="I8885">
        <v>5</v>
      </c>
      <c r="K8885">
        <v>0</v>
      </c>
      <c r="L8885" t="s">
        <v>12086</v>
      </c>
      <c r="M8885">
        <v>63</v>
      </c>
      <c r="N8885">
        <v>2</v>
      </c>
      <c r="O8885">
        <v>256</v>
      </c>
      <c r="Q8885">
        <v>0</v>
      </c>
      <c r="R8885">
        <v>1</v>
      </c>
      <c r="S8885">
        <v>756</v>
      </c>
      <c r="T8885" t="s">
        <v>34027</v>
      </c>
      <c r="U8885" t="s">
        <v>34027</v>
      </c>
      <c r="V8885" t="s">
        <v>34027</v>
      </c>
    </row>
    <row r="8886" spans="1:22" x14ac:dyDescent="0.3">
      <c r="A8886">
        <v>18593</v>
      </c>
      <c r="B8886" t="s">
        <v>24565</v>
      </c>
      <c r="C8886" t="s">
        <v>24566</v>
      </c>
      <c r="D8886">
        <v>4</v>
      </c>
      <c r="E8886">
        <v>20</v>
      </c>
      <c r="G8886">
        <v>100</v>
      </c>
      <c r="I8886">
        <v>2</v>
      </c>
      <c r="K8886">
        <v>1</v>
      </c>
      <c r="L8886" t="s">
        <v>12086</v>
      </c>
      <c r="M8886">
        <v>63</v>
      </c>
      <c r="N8886">
        <v>2</v>
      </c>
      <c r="O8886">
        <v>256</v>
      </c>
      <c r="Q8886">
        <v>30</v>
      </c>
      <c r="R8886">
        <v>1</v>
      </c>
      <c r="S8886">
        <v>707</v>
      </c>
      <c r="T8886" t="s">
        <v>45660</v>
      </c>
      <c r="U8886" t="s">
        <v>45660</v>
      </c>
      <c r="V8886" t="s">
        <v>45660</v>
      </c>
    </row>
    <row r="8887" spans="1:22" x14ac:dyDescent="0.3">
      <c r="A8887">
        <v>18594</v>
      </c>
      <c r="B8887" t="s">
        <v>24567</v>
      </c>
      <c r="C8887" t="s">
        <v>24568</v>
      </c>
      <c r="D8887">
        <v>4</v>
      </c>
      <c r="E8887">
        <v>30000</v>
      </c>
      <c r="G8887">
        <v>1000</v>
      </c>
      <c r="I8887">
        <v>9</v>
      </c>
      <c r="K8887">
        <v>1</v>
      </c>
      <c r="L8887" t="s">
        <v>12993</v>
      </c>
      <c r="M8887">
        <v>63</v>
      </c>
      <c r="N8887">
        <v>2</v>
      </c>
      <c r="O8887">
        <v>256</v>
      </c>
      <c r="Q8887">
        <v>0</v>
      </c>
      <c r="R8887">
        <v>1</v>
      </c>
      <c r="S8887">
        <v>250</v>
      </c>
      <c r="T8887" t="s">
        <v>33136</v>
      </c>
      <c r="U8887" t="s">
        <v>33136</v>
      </c>
      <c r="V8887" t="s">
        <v>33136</v>
      </c>
    </row>
    <row r="8888" spans="1:22" x14ac:dyDescent="0.3">
      <c r="A8888">
        <v>18595</v>
      </c>
      <c r="B8888" t="s">
        <v>24569</v>
      </c>
      <c r="C8888" t="s">
        <v>24570</v>
      </c>
      <c r="D8888">
        <v>4</v>
      </c>
      <c r="E8888">
        <v>40</v>
      </c>
      <c r="G8888">
        <v>200</v>
      </c>
      <c r="I8888">
        <v>8</v>
      </c>
      <c r="K8888">
        <v>1</v>
      </c>
      <c r="L8888" t="s">
        <v>12086</v>
      </c>
      <c r="M8888">
        <v>63</v>
      </c>
      <c r="N8888">
        <v>2</v>
      </c>
      <c r="O8888">
        <v>256</v>
      </c>
      <c r="Q8888">
        <v>50</v>
      </c>
      <c r="R8888">
        <v>1</v>
      </c>
      <c r="S8888">
        <v>757</v>
      </c>
      <c r="T8888" t="s">
        <v>45661</v>
      </c>
      <c r="U8888" t="s">
        <v>45661</v>
      </c>
      <c r="V8888" t="s">
        <v>45661</v>
      </c>
    </row>
    <row r="8889" spans="1:22" x14ac:dyDescent="0.3">
      <c r="A8889">
        <v>18596</v>
      </c>
      <c r="B8889" t="s">
        <v>24571</v>
      </c>
      <c r="C8889" t="s">
        <v>24572</v>
      </c>
      <c r="D8889">
        <v>4</v>
      </c>
      <c r="E8889">
        <v>20</v>
      </c>
      <c r="G8889">
        <v>200</v>
      </c>
      <c r="I8889">
        <v>4</v>
      </c>
      <c r="K8889">
        <v>0</v>
      </c>
      <c r="L8889" t="s">
        <v>12086</v>
      </c>
      <c r="M8889">
        <v>63</v>
      </c>
      <c r="N8889">
        <v>2</v>
      </c>
      <c r="O8889">
        <v>256</v>
      </c>
      <c r="Q8889">
        <v>70</v>
      </c>
      <c r="R8889">
        <v>1</v>
      </c>
      <c r="S8889">
        <v>758</v>
      </c>
      <c r="T8889" t="s">
        <v>45662</v>
      </c>
      <c r="U8889" t="s">
        <v>45662</v>
      </c>
      <c r="V8889" t="s">
        <v>45662</v>
      </c>
    </row>
    <row r="8890" spans="1:22" x14ac:dyDescent="0.3">
      <c r="A8890">
        <v>18597</v>
      </c>
      <c r="B8890" t="s">
        <v>24573</v>
      </c>
      <c r="C8890" t="s">
        <v>24574</v>
      </c>
      <c r="D8890">
        <v>4</v>
      </c>
      <c r="E8890">
        <v>40</v>
      </c>
      <c r="G8890">
        <v>200</v>
      </c>
      <c r="I8890">
        <v>10</v>
      </c>
      <c r="K8890">
        <v>1</v>
      </c>
      <c r="L8890" t="s">
        <v>12086</v>
      </c>
      <c r="M8890">
        <v>63</v>
      </c>
      <c r="N8890">
        <v>2</v>
      </c>
      <c r="O8890">
        <v>256</v>
      </c>
      <c r="Q8890">
        <v>0</v>
      </c>
      <c r="R8890">
        <v>1</v>
      </c>
      <c r="S8890">
        <v>759</v>
      </c>
      <c r="T8890" t="s">
        <v>45663</v>
      </c>
      <c r="U8890" t="s">
        <v>45663</v>
      </c>
      <c r="V8890" t="s">
        <v>45663</v>
      </c>
    </row>
    <row r="8891" spans="1:22" x14ac:dyDescent="0.3">
      <c r="A8891">
        <v>18598</v>
      </c>
      <c r="B8891" t="s">
        <v>24575</v>
      </c>
      <c r="C8891" t="s">
        <v>24576</v>
      </c>
      <c r="D8891">
        <v>4</v>
      </c>
      <c r="E8891">
        <v>20</v>
      </c>
      <c r="G8891">
        <v>50</v>
      </c>
      <c r="I8891">
        <v>0</v>
      </c>
      <c r="K8891">
        <v>1</v>
      </c>
      <c r="L8891" t="s">
        <v>12086</v>
      </c>
      <c r="M8891">
        <v>63</v>
      </c>
      <c r="N8891">
        <v>2</v>
      </c>
      <c r="O8891">
        <v>256</v>
      </c>
      <c r="Q8891">
        <v>0</v>
      </c>
      <c r="R8891">
        <v>0</v>
      </c>
      <c r="S8891">
        <v>727</v>
      </c>
      <c r="T8891" t="s">
        <v>43086</v>
      </c>
      <c r="U8891" t="s">
        <v>43086</v>
      </c>
      <c r="V8891" t="s">
        <v>43086</v>
      </c>
    </row>
    <row r="8892" spans="1:22" x14ac:dyDescent="0.3">
      <c r="A8892">
        <v>18599</v>
      </c>
      <c r="B8892" t="s">
        <v>24577</v>
      </c>
      <c r="C8892" t="s">
        <v>24578</v>
      </c>
      <c r="D8892">
        <v>4</v>
      </c>
      <c r="E8892">
        <v>20</v>
      </c>
      <c r="G8892">
        <v>100</v>
      </c>
      <c r="I8892">
        <v>0</v>
      </c>
      <c r="K8892">
        <v>0</v>
      </c>
      <c r="L8892" t="s">
        <v>12086</v>
      </c>
      <c r="M8892">
        <v>63</v>
      </c>
      <c r="N8892">
        <v>2</v>
      </c>
      <c r="O8892">
        <v>512</v>
      </c>
      <c r="Q8892">
        <v>0</v>
      </c>
      <c r="R8892">
        <v>0</v>
      </c>
      <c r="S8892">
        <v>760</v>
      </c>
      <c r="T8892" t="s">
        <v>35233</v>
      </c>
      <c r="U8892" t="s">
        <v>35233</v>
      </c>
      <c r="V8892" t="s">
        <v>35233</v>
      </c>
    </row>
    <row r="8893" spans="1:22" x14ac:dyDescent="0.3">
      <c r="A8893">
        <v>18600</v>
      </c>
      <c r="B8893" t="s">
        <v>24579</v>
      </c>
      <c r="C8893" t="s">
        <v>24580</v>
      </c>
      <c r="D8893">
        <v>4</v>
      </c>
      <c r="E8893">
        <v>20</v>
      </c>
      <c r="G8893">
        <v>100</v>
      </c>
      <c r="I8893">
        <v>5</v>
      </c>
      <c r="K8893">
        <v>1</v>
      </c>
      <c r="L8893" t="s">
        <v>12086</v>
      </c>
      <c r="M8893">
        <v>63</v>
      </c>
      <c r="N8893">
        <v>2</v>
      </c>
      <c r="O8893">
        <v>256</v>
      </c>
      <c r="Q8893">
        <v>0</v>
      </c>
      <c r="R8893">
        <v>1</v>
      </c>
      <c r="S8893">
        <v>761</v>
      </c>
      <c r="T8893" t="s">
        <v>45664</v>
      </c>
      <c r="U8893" t="s">
        <v>45664</v>
      </c>
      <c r="V8893" t="s">
        <v>45664</v>
      </c>
    </row>
    <row r="8894" spans="1:22" x14ac:dyDescent="0.3">
      <c r="A8894">
        <v>18601</v>
      </c>
      <c r="B8894" t="s">
        <v>24581</v>
      </c>
      <c r="C8894" t="s">
        <v>24582</v>
      </c>
      <c r="D8894">
        <v>4</v>
      </c>
      <c r="E8894">
        <v>20</v>
      </c>
      <c r="G8894">
        <v>300</v>
      </c>
      <c r="I8894">
        <v>0</v>
      </c>
      <c r="K8894">
        <v>1</v>
      </c>
      <c r="L8894" t="s">
        <v>12086</v>
      </c>
      <c r="M8894">
        <v>63</v>
      </c>
      <c r="N8894">
        <v>2</v>
      </c>
      <c r="O8894">
        <v>256</v>
      </c>
      <c r="Q8894">
        <v>0</v>
      </c>
      <c r="R8894">
        <v>1</v>
      </c>
      <c r="S8894">
        <v>762</v>
      </c>
      <c r="T8894" t="s">
        <v>45665</v>
      </c>
      <c r="U8894" t="s">
        <v>45665</v>
      </c>
      <c r="V8894" t="s">
        <v>45665</v>
      </c>
    </row>
    <row r="8895" spans="1:22" x14ac:dyDescent="0.3">
      <c r="A8895">
        <v>18602</v>
      </c>
      <c r="B8895" t="s">
        <v>24583</v>
      </c>
      <c r="C8895" t="s">
        <v>24584</v>
      </c>
      <c r="D8895">
        <v>4</v>
      </c>
      <c r="E8895">
        <v>20</v>
      </c>
      <c r="G8895">
        <v>100</v>
      </c>
      <c r="I8895">
        <v>4</v>
      </c>
      <c r="K8895">
        <v>0</v>
      </c>
      <c r="L8895" t="s">
        <v>12086</v>
      </c>
      <c r="M8895">
        <v>63</v>
      </c>
      <c r="N8895">
        <v>2</v>
      </c>
      <c r="O8895">
        <v>1</v>
      </c>
      <c r="Q8895">
        <v>30</v>
      </c>
      <c r="R8895">
        <v>0</v>
      </c>
      <c r="S8895">
        <v>763</v>
      </c>
      <c r="T8895" t="s">
        <v>12087</v>
      </c>
      <c r="U8895" t="s">
        <v>12087</v>
      </c>
      <c r="V8895" t="s">
        <v>12087</v>
      </c>
    </row>
    <row r="8896" spans="1:22" x14ac:dyDescent="0.3">
      <c r="A8896">
        <v>18603</v>
      </c>
      <c r="B8896" t="s">
        <v>24585</v>
      </c>
      <c r="C8896" t="s">
        <v>24578</v>
      </c>
      <c r="D8896">
        <v>4</v>
      </c>
      <c r="E8896">
        <v>20</v>
      </c>
      <c r="G8896">
        <v>100</v>
      </c>
      <c r="I8896">
        <v>0</v>
      </c>
      <c r="K8896">
        <v>1</v>
      </c>
      <c r="L8896" t="s">
        <v>12086</v>
      </c>
      <c r="M8896">
        <v>63</v>
      </c>
      <c r="N8896">
        <v>2</v>
      </c>
      <c r="O8896">
        <v>512</v>
      </c>
      <c r="Q8896">
        <v>0</v>
      </c>
      <c r="R8896">
        <v>0</v>
      </c>
      <c r="S8896">
        <v>760</v>
      </c>
      <c r="T8896" t="s">
        <v>35235</v>
      </c>
      <c r="U8896" t="s">
        <v>35235</v>
      </c>
      <c r="V8896" t="s">
        <v>35235</v>
      </c>
    </row>
    <row r="8897" spans="1:22" x14ac:dyDescent="0.3">
      <c r="A8897">
        <v>18604</v>
      </c>
      <c r="B8897" t="s">
        <v>24586</v>
      </c>
      <c r="C8897" t="s">
        <v>24587</v>
      </c>
      <c r="D8897">
        <v>4</v>
      </c>
      <c r="E8897">
        <v>10</v>
      </c>
      <c r="G8897">
        <v>30</v>
      </c>
      <c r="I8897">
        <v>0</v>
      </c>
      <c r="K8897">
        <v>0</v>
      </c>
      <c r="L8897" t="s">
        <v>12086</v>
      </c>
      <c r="M8897">
        <v>63</v>
      </c>
      <c r="N8897">
        <v>2</v>
      </c>
      <c r="O8897">
        <v>513</v>
      </c>
      <c r="Q8897">
        <v>50</v>
      </c>
      <c r="R8897">
        <v>0</v>
      </c>
      <c r="S8897">
        <v>782</v>
      </c>
      <c r="T8897" t="s">
        <v>45666</v>
      </c>
      <c r="U8897" t="s">
        <v>45666</v>
      </c>
      <c r="V8897" t="s">
        <v>45666</v>
      </c>
    </row>
    <row r="8898" spans="1:22" x14ac:dyDescent="0.3">
      <c r="A8898">
        <v>18605</v>
      </c>
      <c r="B8898" t="s">
        <v>24588</v>
      </c>
      <c r="C8898" t="s">
        <v>24589</v>
      </c>
      <c r="D8898">
        <v>4</v>
      </c>
      <c r="E8898">
        <v>20</v>
      </c>
      <c r="G8898">
        <v>200</v>
      </c>
      <c r="I8898">
        <v>3</v>
      </c>
      <c r="K8898">
        <v>1</v>
      </c>
      <c r="L8898" t="s">
        <v>12086</v>
      </c>
      <c r="M8898">
        <v>63</v>
      </c>
      <c r="N8898">
        <v>2</v>
      </c>
      <c r="O8898">
        <v>256</v>
      </c>
      <c r="Q8898">
        <v>10</v>
      </c>
      <c r="R8898">
        <v>1</v>
      </c>
      <c r="S8898">
        <v>766</v>
      </c>
      <c r="T8898" t="s">
        <v>34168</v>
      </c>
      <c r="U8898" t="s">
        <v>34168</v>
      </c>
      <c r="V8898" t="s">
        <v>34168</v>
      </c>
    </row>
    <row r="8899" spans="1:22" x14ac:dyDescent="0.3">
      <c r="A8899">
        <v>18606</v>
      </c>
      <c r="B8899" t="s">
        <v>24590</v>
      </c>
      <c r="C8899" t="s">
        <v>24591</v>
      </c>
      <c r="D8899">
        <v>4</v>
      </c>
      <c r="E8899">
        <v>20</v>
      </c>
      <c r="G8899">
        <v>100</v>
      </c>
      <c r="I8899">
        <v>1</v>
      </c>
      <c r="K8899">
        <v>0</v>
      </c>
      <c r="L8899" t="s">
        <v>12086</v>
      </c>
      <c r="M8899">
        <v>63</v>
      </c>
      <c r="N8899">
        <v>2</v>
      </c>
      <c r="O8899">
        <v>513</v>
      </c>
      <c r="Q8899">
        <v>30</v>
      </c>
      <c r="R8899">
        <v>0</v>
      </c>
      <c r="S8899">
        <v>767</v>
      </c>
      <c r="T8899" t="s">
        <v>12087</v>
      </c>
      <c r="U8899" t="s">
        <v>12087</v>
      </c>
      <c r="V8899" t="s">
        <v>12087</v>
      </c>
    </row>
    <row r="8900" spans="1:22" x14ac:dyDescent="0.3">
      <c r="A8900">
        <v>18607</v>
      </c>
      <c r="B8900" t="s">
        <v>1386</v>
      </c>
      <c r="C8900" t="s">
        <v>1383</v>
      </c>
      <c r="D8900">
        <v>4</v>
      </c>
      <c r="E8900">
        <v>20</v>
      </c>
      <c r="G8900">
        <v>100</v>
      </c>
      <c r="I8900">
        <v>0</v>
      </c>
      <c r="K8900">
        <v>1</v>
      </c>
      <c r="L8900" t="s">
        <v>12086</v>
      </c>
      <c r="M8900">
        <v>63</v>
      </c>
      <c r="N8900">
        <v>2</v>
      </c>
      <c r="O8900">
        <v>512</v>
      </c>
      <c r="Q8900">
        <v>0</v>
      </c>
      <c r="R8900">
        <v>0</v>
      </c>
      <c r="S8900">
        <v>125</v>
      </c>
      <c r="T8900" t="s">
        <v>12087</v>
      </c>
      <c r="U8900" t="s">
        <v>12087</v>
      </c>
      <c r="V8900" t="s">
        <v>12087</v>
      </c>
    </row>
    <row r="8901" spans="1:22" x14ac:dyDescent="0.3">
      <c r="A8901">
        <v>18608</v>
      </c>
      <c r="B8901" t="s">
        <v>24592</v>
      </c>
      <c r="C8901" t="s">
        <v>7401</v>
      </c>
      <c r="D8901">
        <v>4</v>
      </c>
      <c r="E8901">
        <v>20</v>
      </c>
      <c r="G8901">
        <v>100</v>
      </c>
      <c r="I8901">
        <v>2</v>
      </c>
      <c r="K8901">
        <v>1</v>
      </c>
      <c r="L8901" t="s">
        <v>12086</v>
      </c>
      <c r="M8901">
        <v>63</v>
      </c>
      <c r="N8901">
        <v>2</v>
      </c>
      <c r="O8901">
        <v>512</v>
      </c>
      <c r="Q8901">
        <v>45</v>
      </c>
      <c r="R8901">
        <v>0</v>
      </c>
      <c r="S8901">
        <v>169</v>
      </c>
      <c r="T8901" t="s">
        <v>12087</v>
      </c>
      <c r="U8901" t="s">
        <v>12087</v>
      </c>
      <c r="V8901" t="s">
        <v>12087</v>
      </c>
    </row>
    <row r="8902" spans="1:22" x14ac:dyDescent="0.3">
      <c r="A8902">
        <v>18609</v>
      </c>
      <c r="B8902" t="s">
        <v>24593</v>
      </c>
      <c r="C8902" t="s">
        <v>2773</v>
      </c>
      <c r="D8902">
        <v>4</v>
      </c>
      <c r="E8902">
        <v>20</v>
      </c>
      <c r="G8902">
        <v>100</v>
      </c>
      <c r="I8902">
        <v>0</v>
      </c>
      <c r="K8902">
        <v>1</v>
      </c>
      <c r="L8902" t="s">
        <v>12993</v>
      </c>
      <c r="M8902">
        <v>63</v>
      </c>
      <c r="N8902">
        <v>2</v>
      </c>
      <c r="O8902">
        <v>512</v>
      </c>
      <c r="Q8902">
        <v>0</v>
      </c>
      <c r="R8902">
        <v>0</v>
      </c>
      <c r="S8902">
        <v>187</v>
      </c>
      <c r="T8902" t="s">
        <v>36830</v>
      </c>
      <c r="U8902" t="s">
        <v>36830</v>
      </c>
      <c r="V8902" t="s">
        <v>36830</v>
      </c>
    </row>
    <row r="8903" spans="1:22" x14ac:dyDescent="0.3">
      <c r="A8903">
        <v>18610</v>
      </c>
      <c r="B8903" t="s">
        <v>24594</v>
      </c>
      <c r="C8903" t="s">
        <v>24595</v>
      </c>
      <c r="D8903">
        <v>4</v>
      </c>
      <c r="E8903">
        <v>20</v>
      </c>
      <c r="G8903">
        <v>500</v>
      </c>
      <c r="I8903">
        <v>4</v>
      </c>
      <c r="K8903">
        <v>0</v>
      </c>
      <c r="L8903" t="s">
        <v>12086</v>
      </c>
      <c r="M8903">
        <v>63</v>
      </c>
      <c r="N8903">
        <v>2</v>
      </c>
      <c r="O8903">
        <v>256</v>
      </c>
      <c r="Q8903">
        <v>0</v>
      </c>
      <c r="R8903">
        <v>1</v>
      </c>
      <c r="S8903">
        <v>778</v>
      </c>
      <c r="T8903" t="s">
        <v>45667</v>
      </c>
      <c r="U8903" t="s">
        <v>45667</v>
      </c>
      <c r="V8903" t="s">
        <v>45667</v>
      </c>
    </row>
    <row r="8904" spans="1:22" x14ac:dyDescent="0.3">
      <c r="A8904">
        <v>18611</v>
      </c>
      <c r="B8904" t="s">
        <v>1178</v>
      </c>
      <c r="C8904" t="s">
        <v>1175</v>
      </c>
      <c r="D8904">
        <v>4</v>
      </c>
      <c r="E8904">
        <v>20</v>
      </c>
      <c r="G8904">
        <v>200</v>
      </c>
      <c r="I8904">
        <v>2</v>
      </c>
      <c r="K8904">
        <v>1</v>
      </c>
      <c r="L8904" t="s">
        <v>12086</v>
      </c>
      <c r="M8904">
        <v>63</v>
      </c>
      <c r="N8904">
        <v>2</v>
      </c>
      <c r="O8904">
        <v>512</v>
      </c>
      <c r="Q8904">
        <v>0</v>
      </c>
      <c r="R8904">
        <v>0</v>
      </c>
      <c r="S8904">
        <v>404</v>
      </c>
      <c r="T8904" t="s">
        <v>37376</v>
      </c>
      <c r="U8904" t="s">
        <v>37376</v>
      </c>
      <c r="V8904" t="s">
        <v>37376</v>
      </c>
    </row>
    <row r="8905" spans="1:22" x14ac:dyDescent="0.3">
      <c r="A8905">
        <v>18612</v>
      </c>
      <c r="B8905" t="s">
        <v>24596</v>
      </c>
      <c r="C8905" t="s">
        <v>24597</v>
      </c>
      <c r="D8905">
        <v>4</v>
      </c>
      <c r="E8905">
        <v>40</v>
      </c>
      <c r="G8905">
        <v>400</v>
      </c>
      <c r="I8905">
        <v>3</v>
      </c>
      <c r="K8905">
        <v>1</v>
      </c>
      <c r="L8905" t="s">
        <v>12086</v>
      </c>
      <c r="M8905">
        <v>63</v>
      </c>
      <c r="N8905">
        <v>2</v>
      </c>
      <c r="O8905">
        <v>256</v>
      </c>
      <c r="Q8905">
        <v>0</v>
      </c>
      <c r="R8905">
        <v>1</v>
      </c>
      <c r="S8905">
        <v>770</v>
      </c>
      <c r="T8905" t="s">
        <v>45668</v>
      </c>
      <c r="U8905" t="s">
        <v>45668</v>
      </c>
      <c r="V8905" t="s">
        <v>45668</v>
      </c>
    </row>
    <row r="8906" spans="1:22" x14ac:dyDescent="0.3">
      <c r="A8906">
        <v>18613</v>
      </c>
      <c r="B8906" t="s">
        <v>24598</v>
      </c>
      <c r="C8906" t="s">
        <v>24599</v>
      </c>
      <c r="D8906">
        <v>4</v>
      </c>
      <c r="E8906">
        <v>40</v>
      </c>
      <c r="G8906">
        <v>400</v>
      </c>
      <c r="I8906">
        <v>3</v>
      </c>
      <c r="K8906">
        <v>1</v>
      </c>
      <c r="L8906" t="s">
        <v>12086</v>
      </c>
      <c r="M8906">
        <v>63</v>
      </c>
      <c r="N8906">
        <v>2</v>
      </c>
      <c r="O8906">
        <v>256</v>
      </c>
      <c r="Q8906">
        <v>0</v>
      </c>
      <c r="R8906">
        <v>1</v>
      </c>
      <c r="S8906">
        <v>771</v>
      </c>
      <c r="T8906" t="s">
        <v>45669</v>
      </c>
      <c r="U8906" t="s">
        <v>45669</v>
      </c>
      <c r="V8906" t="s">
        <v>45669</v>
      </c>
    </row>
    <row r="8907" spans="1:22" x14ac:dyDescent="0.3">
      <c r="A8907">
        <v>18614</v>
      </c>
      <c r="B8907" t="s">
        <v>24600</v>
      </c>
      <c r="C8907" t="s">
        <v>24601</v>
      </c>
      <c r="D8907">
        <v>4</v>
      </c>
      <c r="E8907">
        <v>20</v>
      </c>
      <c r="G8907">
        <v>200</v>
      </c>
      <c r="I8907">
        <v>2</v>
      </c>
      <c r="K8907">
        <v>1</v>
      </c>
      <c r="L8907" t="s">
        <v>12086</v>
      </c>
      <c r="M8907">
        <v>63</v>
      </c>
      <c r="N8907">
        <v>2</v>
      </c>
      <c r="O8907">
        <v>256</v>
      </c>
      <c r="Q8907">
        <v>20</v>
      </c>
      <c r="R8907">
        <v>1</v>
      </c>
      <c r="S8907">
        <v>732</v>
      </c>
      <c r="T8907" t="s">
        <v>45670</v>
      </c>
      <c r="U8907" t="s">
        <v>45670</v>
      </c>
      <c r="V8907" t="s">
        <v>45670</v>
      </c>
    </row>
    <row r="8908" spans="1:22" x14ac:dyDescent="0.3">
      <c r="A8908">
        <v>18615</v>
      </c>
      <c r="B8908" t="s">
        <v>24602</v>
      </c>
      <c r="C8908" t="s">
        <v>24603</v>
      </c>
      <c r="D8908">
        <v>4</v>
      </c>
      <c r="E8908">
        <v>20</v>
      </c>
      <c r="G8908">
        <v>200</v>
      </c>
      <c r="I8908">
        <v>2</v>
      </c>
      <c r="K8908">
        <v>0</v>
      </c>
      <c r="L8908" t="s">
        <v>12993</v>
      </c>
      <c r="M8908">
        <v>63</v>
      </c>
      <c r="N8908">
        <v>2</v>
      </c>
      <c r="O8908">
        <v>512</v>
      </c>
      <c r="Q8908">
        <v>20</v>
      </c>
      <c r="R8908">
        <v>0</v>
      </c>
      <c r="S8908">
        <v>772</v>
      </c>
      <c r="T8908" t="s">
        <v>12087</v>
      </c>
      <c r="U8908" t="s">
        <v>12087</v>
      </c>
      <c r="V8908" t="s">
        <v>12087</v>
      </c>
    </row>
    <row r="8909" spans="1:22" x14ac:dyDescent="0.3">
      <c r="A8909">
        <v>18616</v>
      </c>
      <c r="B8909" t="s">
        <v>24604</v>
      </c>
      <c r="C8909" t="s">
        <v>24605</v>
      </c>
      <c r="D8909">
        <v>4</v>
      </c>
      <c r="E8909">
        <v>20</v>
      </c>
      <c r="G8909">
        <v>200</v>
      </c>
      <c r="I8909">
        <v>0</v>
      </c>
      <c r="K8909">
        <v>0</v>
      </c>
      <c r="L8909" t="s">
        <v>12993</v>
      </c>
      <c r="M8909">
        <v>63</v>
      </c>
      <c r="N8909">
        <v>2</v>
      </c>
      <c r="O8909">
        <v>1</v>
      </c>
      <c r="Q8909">
        <v>20</v>
      </c>
      <c r="R8909">
        <v>0</v>
      </c>
      <c r="S8909">
        <v>773</v>
      </c>
      <c r="T8909" t="s">
        <v>12087</v>
      </c>
      <c r="U8909" t="s">
        <v>12087</v>
      </c>
      <c r="V8909" t="s">
        <v>12087</v>
      </c>
    </row>
    <row r="8910" spans="1:22" x14ac:dyDescent="0.3">
      <c r="A8910">
        <v>18617</v>
      </c>
      <c r="B8910" t="s">
        <v>24606</v>
      </c>
      <c r="C8910" t="s">
        <v>24607</v>
      </c>
      <c r="D8910">
        <v>4</v>
      </c>
      <c r="E8910">
        <v>20</v>
      </c>
      <c r="G8910">
        <v>200</v>
      </c>
      <c r="I8910">
        <v>0</v>
      </c>
      <c r="K8910">
        <v>0</v>
      </c>
      <c r="L8910" t="s">
        <v>12993</v>
      </c>
      <c r="M8910">
        <v>63</v>
      </c>
      <c r="N8910">
        <v>2</v>
      </c>
      <c r="O8910">
        <v>1</v>
      </c>
      <c r="Q8910">
        <v>20</v>
      </c>
      <c r="R8910">
        <v>0</v>
      </c>
      <c r="S8910">
        <v>774</v>
      </c>
      <c r="T8910" t="s">
        <v>12087</v>
      </c>
      <c r="U8910" t="s">
        <v>12087</v>
      </c>
      <c r="V8910" t="s">
        <v>12087</v>
      </c>
    </row>
    <row r="8911" spans="1:22" x14ac:dyDescent="0.3">
      <c r="A8911">
        <v>18618</v>
      </c>
      <c r="B8911" t="s">
        <v>24608</v>
      </c>
      <c r="C8911" t="s">
        <v>24609</v>
      </c>
      <c r="D8911">
        <v>4</v>
      </c>
      <c r="E8911">
        <v>20</v>
      </c>
      <c r="G8911">
        <v>200</v>
      </c>
      <c r="I8911">
        <v>8</v>
      </c>
      <c r="K8911">
        <v>1</v>
      </c>
      <c r="L8911" t="s">
        <v>12993</v>
      </c>
      <c r="M8911">
        <v>63</v>
      </c>
      <c r="N8911">
        <v>2</v>
      </c>
      <c r="O8911">
        <v>256</v>
      </c>
      <c r="Q8911">
        <v>20</v>
      </c>
      <c r="R8911">
        <v>1</v>
      </c>
      <c r="S8911">
        <v>775</v>
      </c>
      <c r="T8911" t="s">
        <v>12087</v>
      </c>
      <c r="U8911" t="s">
        <v>12087</v>
      </c>
      <c r="V8911" t="s">
        <v>12087</v>
      </c>
    </row>
    <row r="8912" spans="1:22" x14ac:dyDescent="0.3">
      <c r="A8912">
        <v>18619</v>
      </c>
      <c r="B8912" t="s">
        <v>24610</v>
      </c>
      <c r="C8912" t="s">
        <v>24611</v>
      </c>
      <c r="D8912">
        <v>4</v>
      </c>
      <c r="E8912">
        <v>20</v>
      </c>
      <c r="G8912">
        <v>200</v>
      </c>
      <c r="I8912">
        <v>1</v>
      </c>
      <c r="K8912">
        <v>0</v>
      </c>
      <c r="L8912" t="s">
        <v>12993</v>
      </c>
      <c r="M8912">
        <v>63</v>
      </c>
      <c r="N8912">
        <v>2</v>
      </c>
      <c r="O8912">
        <v>256</v>
      </c>
      <c r="Q8912">
        <v>20</v>
      </c>
      <c r="R8912">
        <v>1</v>
      </c>
      <c r="S8912">
        <v>776</v>
      </c>
      <c r="T8912" t="s">
        <v>45671</v>
      </c>
      <c r="U8912" t="s">
        <v>45671</v>
      </c>
      <c r="V8912" t="s">
        <v>45671</v>
      </c>
    </row>
    <row r="8913" spans="1:22" x14ac:dyDescent="0.3">
      <c r="A8913">
        <v>18620</v>
      </c>
      <c r="B8913" t="s">
        <v>24612</v>
      </c>
      <c r="C8913" t="s">
        <v>24613</v>
      </c>
      <c r="D8913">
        <v>4</v>
      </c>
      <c r="E8913">
        <v>5</v>
      </c>
      <c r="G8913">
        <v>50</v>
      </c>
      <c r="I8913">
        <v>2</v>
      </c>
      <c r="K8913">
        <v>0</v>
      </c>
      <c r="L8913" t="s">
        <v>12086</v>
      </c>
      <c r="M8913">
        <v>63</v>
      </c>
      <c r="N8913">
        <v>2</v>
      </c>
      <c r="O8913">
        <v>512</v>
      </c>
      <c r="Q8913">
        <v>20</v>
      </c>
      <c r="R8913">
        <v>1</v>
      </c>
      <c r="S8913">
        <v>779</v>
      </c>
      <c r="T8913" t="s">
        <v>12087</v>
      </c>
      <c r="U8913" t="s">
        <v>12087</v>
      </c>
      <c r="V8913" t="s">
        <v>12087</v>
      </c>
    </row>
    <row r="8914" spans="1:22" x14ac:dyDescent="0.3">
      <c r="A8914">
        <v>18621</v>
      </c>
      <c r="B8914" t="s">
        <v>24614</v>
      </c>
      <c r="C8914" t="s">
        <v>24615</v>
      </c>
      <c r="D8914">
        <v>4</v>
      </c>
      <c r="E8914">
        <v>20</v>
      </c>
      <c r="G8914">
        <v>100</v>
      </c>
      <c r="I8914">
        <v>0</v>
      </c>
      <c r="K8914">
        <v>0</v>
      </c>
      <c r="L8914" t="s">
        <v>12086</v>
      </c>
      <c r="M8914">
        <v>63</v>
      </c>
      <c r="N8914">
        <v>2</v>
      </c>
      <c r="O8914">
        <v>1</v>
      </c>
      <c r="Q8914">
        <v>0</v>
      </c>
      <c r="R8914">
        <v>0</v>
      </c>
      <c r="S8914">
        <v>52</v>
      </c>
      <c r="T8914" t="s">
        <v>12087</v>
      </c>
      <c r="U8914" t="s">
        <v>12087</v>
      </c>
      <c r="V8914" t="s">
        <v>12087</v>
      </c>
    </row>
    <row r="8915" spans="1:22" x14ac:dyDescent="0.3">
      <c r="A8915">
        <v>18622</v>
      </c>
      <c r="B8915" t="s">
        <v>24616</v>
      </c>
      <c r="C8915" t="s">
        <v>24617</v>
      </c>
      <c r="D8915">
        <v>4</v>
      </c>
      <c r="E8915">
        <v>20</v>
      </c>
      <c r="G8915">
        <v>1000</v>
      </c>
      <c r="I8915">
        <v>20</v>
      </c>
      <c r="K8915">
        <v>1</v>
      </c>
      <c r="L8915" t="s">
        <v>12086</v>
      </c>
      <c r="M8915">
        <v>63</v>
      </c>
      <c r="N8915">
        <v>2</v>
      </c>
      <c r="O8915">
        <v>256</v>
      </c>
      <c r="Q8915">
        <v>95</v>
      </c>
      <c r="R8915">
        <v>1</v>
      </c>
      <c r="S8915">
        <v>764</v>
      </c>
      <c r="T8915" t="s">
        <v>45672</v>
      </c>
      <c r="U8915" t="s">
        <v>45672</v>
      </c>
      <c r="V8915" t="s">
        <v>45672</v>
      </c>
    </row>
    <row r="8916" spans="1:22" x14ac:dyDescent="0.3">
      <c r="A8916">
        <v>18623</v>
      </c>
      <c r="B8916" t="s">
        <v>24618</v>
      </c>
      <c r="C8916" t="s">
        <v>24619</v>
      </c>
      <c r="D8916">
        <v>4</v>
      </c>
      <c r="E8916">
        <v>20</v>
      </c>
      <c r="G8916">
        <v>1000</v>
      </c>
      <c r="I8916">
        <v>20</v>
      </c>
      <c r="K8916">
        <v>1</v>
      </c>
      <c r="L8916" t="s">
        <v>12086</v>
      </c>
      <c r="M8916">
        <v>63</v>
      </c>
      <c r="N8916">
        <v>2</v>
      </c>
      <c r="O8916">
        <v>256</v>
      </c>
      <c r="Q8916">
        <v>95</v>
      </c>
      <c r="R8916">
        <v>1</v>
      </c>
      <c r="S8916">
        <v>765</v>
      </c>
      <c r="T8916" t="s">
        <v>45673</v>
      </c>
      <c r="U8916" t="s">
        <v>45673</v>
      </c>
      <c r="V8916" t="s">
        <v>45673</v>
      </c>
    </row>
    <row r="8917" spans="1:22" x14ac:dyDescent="0.3">
      <c r="A8917">
        <v>18624</v>
      </c>
      <c r="B8917" t="s">
        <v>24620</v>
      </c>
      <c r="C8917" t="s">
        <v>24621</v>
      </c>
      <c r="D8917">
        <v>4</v>
      </c>
      <c r="E8917">
        <v>20</v>
      </c>
      <c r="G8917">
        <v>1000</v>
      </c>
      <c r="I8917">
        <v>20</v>
      </c>
      <c r="K8917">
        <v>1</v>
      </c>
      <c r="L8917" t="s">
        <v>12086</v>
      </c>
      <c r="M8917">
        <v>63</v>
      </c>
      <c r="N8917">
        <v>2</v>
      </c>
      <c r="O8917">
        <v>256</v>
      </c>
      <c r="Q8917">
        <v>95</v>
      </c>
      <c r="R8917">
        <v>1</v>
      </c>
      <c r="S8917">
        <v>768</v>
      </c>
      <c r="T8917" t="s">
        <v>45674</v>
      </c>
      <c r="U8917" t="s">
        <v>45674</v>
      </c>
      <c r="V8917" t="s">
        <v>45674</v>
      </c>
    </row>
    <row r="8918" spans="1:22" x14ac:dyDescent="0.3">
      <c r="A8918">
        <v>18625</v>
      </c>
      <c r="B8918" t="s">
        <v>24622</v>
      </c>
      <c r="C8918" t="s">
        <v>24623</v>
      </c>
      <c r="D8918">
        <v>4</v>
      </c>
      <c r="E8918">
        <v>10000</v>
      </c>
      <c r="G8918">
        <v>1000</v>
      </c>
      <c r="I8918">
        <v>20</v>
      </c>
      <c r="K8918">
        <v>1</v>
      </c>
      <c r="L8918" t="s">
        <v>12086</v>
      </c>
      <c r="M8918">
        <v>63</v>
      </c>
      <c r="N8918">
        <v>2</v>
      </c>
      <c r="O8918">
        <v>256</v>
      </c>
      <c r="Q8918">
        <v>95</v>
      </c>
      <c r="R8918">
        <v>1</v>
      </c>
      <c r="S8918">
        <v>769</v>
      </c>
      <c r="T8918" t="s">
        <v>45675</v>
      </c>
      <c r="U8918" t="s">
        <v>45675</v>
      </c>
      <c r="V8918" t="s">
        <v>45675</v>
      </c>
    </row>
    <row r="8919" spans="1:22" x14ac:dyDescent="0.3">
      <c r="A8919">
        <v>18626</v>
      </c>
      <c r="B8919" t="s">
        <v>24624</v>
      </c>
      <c r="C8919" t="s">
        <v>24625</v>
      </c>
      <c r="D8919">
        <v>4</v>
      </c>
      <c r="E8919">
        <v>20</v>
      </c>
      <c r="G8919">
        <v>200</v>
      </c>
      <c r="I8919">
        <v>2</v>
      </c>
      <c r="K8919">
        <v>0</v>
      </c>
      <c r="L8919" t="s">
        <v>12086</v>
      </c>
      <c r="M8919">
        <v>63</v>
      </c>
      <c r="N8919">
        <v>2</v>
      </c>
      <c r="O8919">
        <v>256</v>
      </c>
      <c r="Q8919">
        <v>40</v>
      </c>
      <c r="R8919">
        <v>1</v>
      </c>
      <c r="S8919">
        <v>777</v>
      </c>
      <c r="T8919" t="s">
        <v>12087</v>
      </c>
      <c r="U8919" t="s">
        <v>12087</v>
      </c>
      <c r="V8919" t="s">
        <v>12087</v>
      </c>
    </row>
    <row r="8920" spans="1:22" x14ac:dyDescent="0.3">
      <c r="A8920">
        <v>18627</v>
      </c>
      <c r="B8920" t="s">
        <v>24626</v>
      </c>
      <c r="C8920" t="s">
        <v>24627</v>
      </c>
      <c r="D8920">
        <v>4</v>
      </c>
      <c r="E8920">
        <v>20</v>
      </c>
      <c r="G8920">
        <v>50</v>
      </c>
      <c r="I8920">
        <v>0</v>
      </c>
      <c r="K8920">
        <v>0</v>
      </c>
      <c r="L8920" t="s">
        <v>12086</v>
      </c>
      <c r="M8920">
        <v>63</v>
      </c>
      <c r="N8920">
        <v>2</v>
      </c>
      <c r="O8920">
        <v>1</v>
      </c>
      <c r="Q8920">
        <v>10</v>
      </c>
      <c r="R8920">
        <v>0</v>
      </c>
      <c r="S8920">
        <v>711</v>
      </c>
      <c r="T8920" t="s">
        <v>45676</v>
      </c>
      <c r="U8920" t="s">
        <v>45676</v>
      </c>
      <c r="V8920" t="s">
        <v>45676</v>
      </c>
    </row>
    <row r="8921" spans="1:22" x14ac:dyDescent="0.3">
      <c r="A8921">
        <v>18628</v>
      </c>
      <c r="B8921" t="s">
        <v>24628</v>
      </c>
      <c r="C8921" t="s">
        <v>24629</v>
      </c>
      <c r="D8921">
        <v>4</v>
      </c>
      <c r="E8921">
        <v>20</v>
      </c>
      <c r="G8921">
        <v>500</v>
      </c>
      <c r="I8921">
        <v>5</v>
      </c>
      <c r="K8921">
        <v>1</v>
      </c>
      <c r="L8921" t="s">
        <v>12086</v>
      </c>
      <c r="M8921">
        <v>63</v>
      </c>
      <c r="N8921">
        <v>2</v>
      </c>
      <c r="O8921">
        <v>256</v>
      </c>
      <c r="Q8921">
        <v>50</v>
      </c>
      <c r="R8921">
        <v>0</v>
      </c>
      <c r="S8921">
        <v>781</v>
      </c>
      <c r="T8921" t="s">
        <v>34027</v>
      </c>
      <c r="U8921" t="s">
        <v>34027</v>
      </c>
      <c r="V8921" t="s">
        <v>34027</v>
      </c>
    </row>
    <row r="8922" spans="1:22" x14ac:dyDescent="0.3">
      <c r="A8922">
        <v>18629</v>
      </c>
      <c r="B8922" t="s">
        <v>24630</v>
      </c>
      <c r="C8922" t="s">
        <v>24631</v>
      </c>
      <c r="D8922">
        <v>4</v>
      </c>
      <c r="E8922">
        <v>10</v>
      </c>
      <c r="G8922">
        <v>300</v>
      </c>
      <c r="I8922">
        <v>0</v>
      </c>
      <c r="K8922">
        <v>1</v>
      </c>
      <c r="L8922" t="s">
        <v>12086</v>
      </c>
      <c r="M8922">
        <v>63</v>
      </c>
      <c r="N8922">
        <v>2</v>
      </c>
      <c r="O8922">
        <v>256</v>
      </c>
      <c r="Q8922">
        <v>1</v>
      </c>
      <c r="R8922">
        <v>1</v>
      </c>
      <c r="S8922">
        <v>783</v>
      </c>
      <c r="T8922" t="s">
        <v>45677</v>
      </c>
      <c r="U8922" t="s">
        <v>45677</v>
      </c>
      <c r="V8922" t="s">
        <v>45677</v>
      </c>
    </row>
    <row r="8923" spans="1:22" x14ac:dyDescent="0.3">
      <c r="A8923">
        <v>18630</v>
      </c>
      <c r="B8923" t="s">
        <v>24632</v>
      </c>
      <c r="C8923" t="s">
        <v>24633</v>
      </c>
      <c r="D8923">
        <v>4</v>
      </c>
      <c r="E8923">
        <v>20</v>
      </c>
      <c r="G8923">
        <v>500</v>
      </c>
      <c r="I8923">
        <v>6</v>
      </c>
      <c r="K8923">
        <v>0</v>
      </c>
      <c r="L8923" t="s">
        <v>12993</v>
      </c>
      <c r="M8923">
        <v>63</v>
      </c>
      <c r="N8923">
        <v>2</v>
      </c>
      <c r="O8923">
        <v>256</v>
      </c>
      <c r="Q8923">
        <v>70</v>
      </c>
      <c r="R8923">
        <v>1</v>
      </c>
      <c r="S8923">
        <v>784</v>
      </c>
      <c r="T8923" t="s">
        <v>45678</v>
      </c>
      <c r="U8923" t="s">
        <v>45678</v>
      </c>
      <c r="V8923" t="s">
        <v>45678</v>
      </c>
    </row>
    <row r="8924" spans="1:22" x14ac:dyDescent="0.3">
      <c r="A8924">
        <v>18631</v>
      </c>
      <c r="B8924" t="s">
        <v>24634</v>
      </c>
      <c r="C8924" t="s">
        <v>24635</v>
      </c>
      <c r="D8924">
        <v>4</v>
      </c>
      <c r="E8924">
        <v>20</v>
      </c>
      <c r="G8924">
        <v>300</v>
      </c>
      <c r="I8924">
        <v>5</v>
      </c>
      <c r="K8924">
        <v>0</v>
      </c>
      <c r="L8924" t="s">
        <v>12086</v>
      </c>
      <c r="M8924">
        <v>63</v>
      </c>
      <c r="N8924">
        <v>2</v>
      </c>
      <c r="O8924">
        <v>256</v>
      </c>
      <c r="Q8924">
        <v>70</v>
      </c>
      <c r="R8924">
        <v>1</v>
      </c>
      <c r="S8924">
        <v>785</v>
      </c>
      <c r="T8924" t="s">
        <v>45679</v>
      </c>
      <c r="U8924" t="s">
        <v>45679</v>
      </c>
      <c r="V8924" t="s">
        <v>45679</v>
      </c>
    </row>
    <row r="8925" spans="1:22" x14ac:dyDescent="0.3">
      <c r="A8925">
        <v>18632</v>
      </c>
      <c r="B8925" t="s">
        <v>24636</v>
      </c>
      <c r="C8925" t="s">
        <v>24637</v>
      </c>
      <c r="D8925">
        <v>4</v>
      </c>
      <c r="E8925">
        <v>20</v>
      </c>
      <c r="G8925">
        <v>100</v>
      </c>
      <c r="I8925">
        <v>3</v>
      </c>
      <c r="K8925">
        <v>1</v>
      </c>
      <c r="L8925" t="s">
        <v>12086</v>
      </c>
      <c r="M8925">
        <v>63</v>
      </c>
      <c r="N8925">
        <v>2</v>
      </c>
      <c r="O8925">
        <v>256</v>
      </c>
      <c r="Q8925">
        <v>1</v>
      </c>
      <c r="R8925">
        <v>1</v>
      </c>
      <c r="S8925">
        <v>786</v>
      </c>
      <c r="T8925" t="s">
        <v>12087</v>
      </c>
      <c r="U8925" t="s">
        <v>12087</v>
      </c>
      <c r="V8925" t="s">
        <v>12087</v>
      </c>
    </row>
    <row r="8926" spans="1:22" x14ac:dyDescent="0.3">
      <c r="A8926">
        <v>18633</v>
      </c>
      <c r="B8926" t="s">
        <v>24638</v>
      </c>
      <c r="C8926" t="s">
        <v>24639</v>
      </c>
      <c r="D8926">
        <v>4</v>
      </c>
      <c r="E8926">
        <v>20</v>
      </c>
      <c r="G8926">
        <v>100</v>
      </c>
      <c r="I8926">
        <v>3</v>
      </c>
      <c r="K8926">
        <v>1</v>
      </c>
      <c r="L8926" t="s">
        <v>12086</v>
      </c>
      <c r="M8926">
        <v>63</v>
      </c>
      <c r="N8926">
        <v>2</v>
      </c>
      <c r="O8926">
        <v>256</v>
      </c>
      <c r="Q8926">
        <v>1</v>
      </c>
      <c r="R8926">
        <v>1</v>
      </c>
      <c r="S8926">
        <v>787</v>
      </c>
      <c r="T8926" t="s">
        <v>12087</v>
      </c>
      <c r="U8926" t="s">
        <v>12087</v>
      </c>
      <c r="V8926" t="s">
        <v>12087</v>
      </c>
    </row>
    <row r="8927" spans="1:22" x14ac:dyDescent="0.3">
      <c r="A8927">
        <v>18634</v>
      </c>
      <c r="B8927" t="s">
        <v>24640</v>
      </c>
      <c r="C8927" t="s">
        <v>24641</v>
      </c>
      <c r="D8927">
        <v>4</v>
      </c>
      <c r="E8927">
        <v>20</v>
      </c>
      <c r="G8927">
        <v>100</v>
      </c>
      <c r="I8927">
        <v>3</v>
      </c>
      <c r="K8927">
        <v>1</v>
      </c>
      <c r="L8927" t="s">
        <v>12086</v>
      </c>
      <c r="M8927">
        <v>63</v>
      </c>
      <c r="N8927">
        <v>2</v>
      </c>
      <c r="O8927">
        <v>256</v>
      </c>
      <c r="Q8927">
        <v>1</v>
      </c>
      <c r="R8927">
        <v>1</v>
      </c>
      <c r="S8927">
        <v>788</v>
      </c>
      <c r="T8927" t="s">
        <v>12087</v>
      </c>
      <c r="U8927" t="s">
        <v>12087</v>
      </c>
      <c r="V8927" t="s">
        <v>12087</v>
      </c>
    </row>
    <row r="8928" spans="1:22" x14ac:dyDescent="0.3">
      <c r="A8928">
        <v>18635</v>
      </c>
      <c r="B8928" t="s">
        <v>24642</v>
      </c>
      <c r="C8928" t="s">
        <v>24643</v>
      </c>
      <c r="D8928">
        <v>4</v>
      </c>
      <c r="E8928">
        <v>20</v>
      </c>
      <c r="G8928">
        <v>100</v>
      </c>
      <c r="I8928">
        <v>3</v>
      </c>
      <c r="K8928">
        <v>1</v>
      </c>
      <c r="L8928" t="s">
        <v>12086</v>
      </c>
      <c r="M8928">
        <v>63</v>
      </c>
      <c r="N8928">
        <v>2</v>
      </c>
      <c r="O8928">
        <v>256</v>
      </c>
      <c r="Q8928">
        <v>1</v>
      </c>
      <c r="R8928">
        <v>1</v>
      </c>
      <c r="S8928">
        <v>789</v>
      </c>
      <c r="T8928" t="s">
        <v>12087</v>
      </c>
      <c r="U8928" t="s">
        <v>12087</v>
      </c>
      <c r="V8928" t="s">
        <v>12087</v>
      </c>
    </row>
    <row r="8929" spans="1:22" x14ac:dyDescent="0.3">
      <c r="A8929">
        <v>18636</v>
      </c>
      <c r="B8929" t="s">
        <v>24644</v>
      </c>
      <c r="C8929" t="s">
        <v>24645</v>
      </c>
      <c r="D8929">
        <v>4</v>
      </c>
      <c r="E8929">
        <v>20</v>
      </c>
      <c r="G8929">
        <v>200</v>
      </c>
      <c r="I8929">
        <v>6</v>
      </c>
      <c r="K8929">
        <v>0</v>
      </c>
      <c r="L8929" t="s">
        <v>12086</v>
      </c>
      <c r="M8929">
        <v>63</v>
      </c>
      <c r="N8929">
        <v>2</v>
      </c>
      <c r="O8929">
        <v>256</v>
      </c>
      <c r="Q8929">
        <v>30</v>
      </c>
      <c r="R8929">
        <v>1</v>
      </c>
      <c r="S8929">
        <v>790</v>
      </c>
      <c r="T8929" t="s">
        <v>45680</v>
      </c>
      <c r="U8929" t="s">
        <v>45680</v>
      </c>
      <c r="V8929" t="s">
        <v>45680</v>
      </c>
    </row>
    <row r="8930" spans="1:22" x14ac:dyDescent="0.3">
      <c r="A8930">
        <v>18637</v>
      </c>
      <c r="B8930" t="s">
        <v>24646</v>
      </c>
      <c r="C8930" t="s">
        <v>24647</v>
      </c>
      <c r="D8930">
        <v>4</v>
      </c>
      <c r="E8930">
        <v>20</v>
      </c>
      <c r="G8930">
        <v>700</v>
      </c>
      <c r="I8930">
        <v>4</v>
      </c>
      <c r="K8930">
        <v>1</v>
      </c>
      <c r="L8930" t="s">
        <v>12086</v>
      </c>
      <c r="M8930">
        <v>63</v>
      </c>
      <c r="N8930">
        <v>2</v>
      </c>
      <c r="O8930">
        <v>768</v>
      </c>
      <c r="Q8930">
        <v>0</v>
      </c>
      <c r="R8930">
        <v>1</v>
      </c>
      <c r="S8930">
        <v>660</v>
      </c>
      <c r="T8930" t="s">
        <v>45681</v>
      </c>
      <c r="U8930" t="s">
        <v>45681</v>
      </c>
      <c r="V8930" t="s">
        <v>45681</v>
      </c>
    </row>
    <row r="8931" spans="1:22" x14ac:dyDescent="0.3">
      <c r="A8931">
        <v>18638</v>
      </c>
      <c r="B8931" t="s">
        <v>24648</v>
      </c>
      <c r="C8931" t="s">
        <v>24649</v>
      </c>
      <c r="D8931">
        <v>4</v>
      </c>
      <c r="E8931">
        <v>20</v>
      </c>
      <c r="G8931">
        <v>400</v>
      </c>
      <c r="I8931">
        <v>3</v>
      </c>
      <c r="K8931">
        <v>1</v>
      </c>
      <c r="L8931" t="s">
        <v>12993</v>
      </c>
      <c r="M8931">
        <v>63</v>
      </c>
      <c r="N8931">
        <v>2</v>
      </c>
      <c r="O8931">
        <v>256</v>
      </c>
      <c r="Q8931">
        <v>1</v>
      </c>
      <c r="R8931">
        <v>1</v>
      </c>
      <c r="S8931">
        <v>791</v>
      </c>
      <c r="T8931" t="s">
        <v>45682</v>
      </c>
      <c r="U8931" t="s">
        <v>45682</v>
      </c>
      <c r="V8931" t="s">
        <v>45682</v>
      </c>
    </row>
    <row r="8932" spans="1:22" x14ac:dyDescent="0.3">
      <c r="A8932">
        <v>18639</v>
      </c>
      <c r="B8932" t="s">
        <v>24650</v>
      </c>
      <c r="C8932" t="s">
        <v>24651</v>
      </c>
      <c r="D8932">
        <v>4</v>
      </c>
      <c r="E8932">
        <v>20</v>
      </c>
      <c r="G8932">
        <v>200</v>
      </c>
      <c r="I8932">
        <v>2</v>
      </c>
      <c r="K8932">
        <v>1</v>
      </c>
      <c r="L8932" t="s">
        <v>12993</v>
      </c>
      <c r="M8932">
        <v>63</v>
      </c>
      <c r="N8932">
        <v>2</v>
      </c>
      <c r="O8932">
        <v>256</v>
      </c>
      <c r="Q8932">
        <v>1</v>
      </c>
      <c r="R8932">
        <v>1</v>
      </c>
      <c r="S8932">
        <v>792</v>
      </c>
      <c r="T8932" t="s">
        <v>45683</v>
      </c>
      <c r="U8932" t="s">
        <v>45683</v>
      </c>
      <c r="V8932" t="s">
        <v>45683</v>
      </c>
    </row>
    <row r="8933" spans="1:22" x14ac:dyDescent="0.3">
      <c r="A8933">
        <v>18640</v>
      </c>
      <c r="B8933" t="s">
        <v>24652</v>
      </c>
      <c r="C8933" t="s">
        <v>24653</v>
      </c>
      <c r="D8933">
        <v>4</v>
      </c>
      <c r="E8933">
        <v>20</v>
      </c>
      <c r="G8933">
        <v>200</v>
      </c>
      <c r="I8933">
        <v>2</v>
      </c>
      <c r="K8933">
        <v>1</v>
      </c>
      <c r="L8933" t="s">
        <v>12993</v>
      </c>
      <c r="M8933">
        <v>63</v>
      </c>
      <c r="N8933">
        <v>2</v>
      </c>
      <c r="O8933">
        <v>256</v>
      </c>
      <c r="Q8933">
        <v>1</v>
      </c>
      <c r="R8933">
        <v>1</v>
      </c>
      <c r="S8933">
        <v>793</v>
      </c>
      <c r="T8933" t="s">
        <v>12087</v>
      </c>
      <c r="U8933" t="s">
        <v>12087</v>
      </c>
      <c r="V8933" t="s">
        <v>12087</v>
      </c>
    </row>
    <row r="8934" spans="1:22" x14ac:dyDescent="0.3">
      <c r="A8934">
        <v>18641</v>
      </c>
      <c r="B8934" t="s">
        <v>24654</v>
      </c>
      <c r="C8934" t="s">
        <v>24655</v>
      </c>
      <c r="D8934">
        <v>4</v>
      </c>
      <c r="E8934">
        <v>20</v>
      </c>
      <c r="G8934">
        <v>200</v>
      </c>
      <c r="I8934">
        <v>2</v>
      </c>
      <c r="K8934">
        <v>1</v>
      </c>
      <c r="L8934" t="s">
        <v>12993</v>
      </c>
      <c r="M8934">
        <v>63</v>
      </c>
      <c r="N8934">
        <v>2</v>
      </c>
      <c r="O8934">
        <v>256</v>
      </c>
      <c r="Q8934">
        <v>1</v>
      </c>
      <c r="R8934">
        <v>1</v>
      </c>
      <c r="S8934">
        <v>794</v>
      </c>
      <c r="T8934" t="s">
        <v>45684</v>
      </c>
      <c r="U8934" t="s">
        <v>45684</v>
      </c>
      <c r="V8934" t="s">
        <v>45684</v>
      </c>
    </row>
    <row r="8935" spans="1:22" x14ac:dyDescent="0.3">
      <c r="A8935">
        <v>18642</v>
      </c>
      <c r="B8935" t="s">
        <v>24656</v>
      </c>
      <c r="C8935" t="s">
        <v>24657</v>
      </c>
      <c r="D8935">
        <v>4</v>
      </c>
      <c r="E8935">
        <v>20</v>
      </c>
      <c r="G8935">
        <v>200</v>
      </c>
      <c r="I8935">
        <v>0</v>
      </c>
      <c r="K8935">
        <v>0</v>
      </c>
      <c r="L8935" t="s">
        <v>12993</v>
      </c>
      <c r="M8935">
        <v>63</v>
      </c>
      <c r="N8935">
        <v>2</v>
      </c>
      <c r="O8935">
        <v>1</v>
      </c>
      <c r="Q8935">
        <v>20</v>
      </c>
      <c r="R8935">
        <v>0</v>
      </c>
      <c r="S8935">
        <v>795</v>
      </c>
      <c r="T8935" t="s">
        <v>34301</v>
      </c>
      <c r="U8935" t="s">
        <v>34301</v>
      </c>
      <c r="V8935" t="s">
        <v>34301</v>
      </c>
    </row>
    <row r="8936" spans="1:22" x14ac:dyDescent="0.3">
      <c r="A8936">
        <v>18643</v>
      </c>
      <c r="B8936" t="s">
        <v>24658</v>
      </c>
      <c r="C8936" t="s">
        <v>24659</v>
      </c>
      <c r="D8936">
        <v>4</v>
      </c>
      <c r="E8936">
        <v>20</v>
      </c>
      <c r="G8936">
        <v>200</v>
      </c>
      <c r="I8936">
        <v>0</v>
      </c>
      <c r="K8936">
        <v>0</v>
      </c>
      <c r="L8936" t="s">
        <v>12993</v>
      </c>
      <c r="M8936">
        <v>63</v>
      </c>
      <c r="N8936">
        <v>2</v>
      </c>
      <c r="O8936">
        <v>1</v>
      </c>
      <c r="Q8936">
        <v>20</v>
      </c>
      <c r="R8936">
        <v>0</v>
      </c>
      <c r="S8936">
        <v>796</v>
      </c>
      <c r="T8936" t="s">
        <v>34255</v>
      </c>
      <c r="U8936" t="s">
        <v>34255</v>
      </c>
      <c r="V8936" t="s">
        <v>34255</v>
      </c>
    </row>
    <row r="8937" spans="1:22" x14ac:dyDescent="0.3">
      <c r="A8937">
        <v>18644</v>
      </c>
      <c r="B8937" t="s">
        <v>24660</v>
      </c>
      <c r="C8937" t="s">
        <v>24661</v>
      </c>
      <c r="D8937">
        <v>4</v>
      </c>
      <c r="E8937">
        <v>20</v>
      </c>
      <c r="G8937">
        <v>200</v>
      </c>
      <c r="I8937">
        <v>0</v>
      </c>
      <c r="K8937">
        <v>0</v>
      </c>
      <c r="L8937" t="s">
        <v>12993</v>
      </c>
      <c r="M8937">
        <v>63</v>
      </c>
      <c r="N8937">
        <v>2</v>
      </c>
      <c r="O8937">
        <v>1</v>
      </c>
      <c r="Q8937">
        <v>20</v>
      </c>
      <c r="R8937">
        <v>0</v>
      </c>
      <c r="S8937">
        <v>797</v>
      </c>
      <c r="T8937" t="s">
        <v>12087</v>
      </c>
      <c r="U8937" t="s">
        <v>12087</v>
      </c>
      <c r="V8937" t="s">
        <v>12087</v>
      </c>
    </row>
    <row r="8938" spans="1:22" x14ac:dyDescent="0.3">
      <c r="A8938">
        <v>18645</v>
      </c>
      <c r="B8938" t="s">
        <v>24662</v>
      </c>
      <c r="C8938" t="s">
        <v>24663</v>
      </c>
      <c r="D8938">
        <v>4</v>
      </c>
      <c r="E8938">
        <v>20</v>
      </c>
      <c r="G8938">
        <v>200</v>
      </c>
      <c r="I8938">
        <v>2</v>
      </c>
      <c r="K8938">
        <v>1</v>
      </c>
      <c r="L8938" t="s">
        <v>12086</v>
      </c>
      <c r="M8938">
        <v>63</v>
      </c>
      <c r="N8938">
        <v>2</v>
      </c>
      <c r="O8938">
        <v>256</v>
      </c>
      <c r="Q8938">
        <v>1</v>
      </c>
      <c r="R8938">
        <v>1</v>
      </c>
      <c r="S8938">
        <v>798</v>
      </c>
      <c r="T8938" t="s">
        <v>45685</v>
      </c>
      <c r="U8938" t="s">
        <v>45685</v>
      </c>
      <c r="V8938" t="s">
        <v>45685</v>
      </c>
    </row>
    <row r="8939" spans="1:22" x14ac:dyDescent="0.3">
      <c r="A8939">
        <v>18646</v>
      </c>
      <c r="B8939" t="s">
        <v>24664</v>
      </c>
      <c r="C8939" t="s">
        <v>24665</v>
      </c>
      <c r="D8939">
        <v>4</v>
      </c>
      <c r="E8939">
        <v>20</v>
      </c>
      <c r="G8939">
        <v>300</v>
      </c>
      <c r="I8939">
        <v>4</v>
      </c>
      <c r="K8939">
        <v>1</v>
      </c>
      <c r="L8939" t="s">
        <v>12086</v>
      </c>
      <c r="M8939">
        <v>63</v>
      </c>
      <c r="N8939">
        <v>2</v>
      </c>
      <c r="O8939">
        <v>256</v>
      </c>
      <c r="Q8939">
        <v>1</v>
      </c>
      <c r="R8939">
        <v>1</v>
      </c>
      <c r="S8939">
        <v>799</v>
      </c>
      <c r="T8939" t="s">
        <v>45686</v>
      </c>
      <c r="U8939" t="s">
        <v>45686</v>
      </c>
      <c r="V8939" t="s">
        <v>45686</v>
      </c>
    </row>
    <row r="8940" spans="1:22" x14ac:dyDescent="0.3">
      <c r="A8940">
        <v>18647</v>
      </c>
      <c r="B8940" t="s">
        <v>24666</v>
      </c>
      <c r="C8940" t="s">
        <v>24667</v>
      </c>
      <c r="D8940">
        <v>4</v>
      </c>
      <c r="E8940">
        <v>20</v>
      </c>
      <c r="G8940">
        <v>100</v>
      </c>
      <c r="I8940">
        <v>0</v>
      </c>
      <c r="K8940">
        <v>0</v>
      </c>
      <c r="L8940" t="s">
        <v>12086</v>
      </c>
      <c r="M8940">
        <v>63</v>
      </c>
      <c r="N8940">
        <v>2</v>
      </c>
      <c r="O8940">
        <v>256</v>
      </c>
      <c r="Q8940">
        <v>1</v>
      </c>
      <c r="R8940">
        <v>0</v>
      </c>
      <c r="S8940">
        <v>800</v>
      </c>
      <c r="T8940" t="s">
        <v>45687</v>
      </c>
      <c r="U8940" t="s">
        <v>45687</v>
      </c>
      <c r="V8940" t="s">
        <v>45687</v>
      </c>
    </row>
    <row r="8941" spans="1:22" x14ac:dyDescent="0.3">
      <c r="A8941">
        <v>18648</v>
      </c>
      <c r="B8941" t="s">
        <v>24668</v>
      </c>
      <c r="C8941" t="s">
        <v>24669</v>
      </c>
      <c r="D8941">
        <v>4</v>
      </c>
      <c r="E8941">
        <v>20</v>
      </c>
      <c r="G8941">
        <v>100</v>
      </c>
      <c r="I8941">
        <v>0</v>
      </c>
      <c r="K8941">
        <v>0</v>
      </c>
      <c r="L8941" t="s">
        <v>12086</v>
      </c>
      <c r="M8941">
        <v>63</v>
      </c>
      <c r="N8941">
        <v>2</v>
      </c>
      <c r="O8941">
        <v>1</v>
      </c>
      <c r="Q8941">
        <v>1</v>
      </c>
      <c r="R8941">
        <v>0</v>
      </c>
      <c r="S8941">
        <v>801</v>
      </c>
      <c r="T8941" t="s">
        <v>45688</v>
      </c>
      <c r="U8941" t="s">
        <v>45688</v>
      </c>
      <c r="V8941" t="s">
        <v>45688</v>
      </c>
    </row>
    <row r="8942" spans="1:22" x14ac:dyDescent="0.3">
      <c r="A8942">
        <v>18649</v>
      </c>
      <c r="B8942" t="s">
        <v>24670</v>
      </c>
      <c r="C8942" t="s">
        <v>24671</v>
      </c>
      <c r="D8942">
        <v>4</v>
      </c>
      <c r="E8942">
        <v>10</v>
      </c>
      <c r="G8942">
        <v>100</v>
      </c>
      <c r="I8942">
        <v>1</v>
      </c>
      <c r="K8942">
        <v>0</v>
      </c>
      <c r="L8942" t="s">
        <v>12086</v>
      </c>
      <c r="M8942">
        <v>63</v>
      </c>
      <c r="N8942">
        <v>2</v>
      </c>
      <c r="O8942">
        <v>513</v>
      </c>
      <c r="Q8942">
        <v>0</v>
      </c>
      <c r="R8942">
        <v>1</v>
      </c>
      <c r="S8942">
        <v>802</v>
      </c>
      <c r="T8942" t="s">
        <v>12087</v>
      </c>
      <c r="U8942" t="s">
        <v>12087</v>
      </c>
      <c r="V8942" t="s">
        <v>12087</v>
      </c>
    </row>
    <row r="8943" spans="1:22" x14ac:dyDescent="0.3">
      <c r="A8943">
        <v>18650</v>
      </c>
      <c r="B8943" t="s">
        <v>24672</v>
      </c>
      <c r="C8943" t="s">
        <v>24673</v>
      </c>
      <c r="D8943">
        <v>4</v>
      </c>
      <c r="E8943">
        <v>20</v>
      </c>
      <c r="G8943">
        <v>50</v>
      </c>
      <c r="I8943">
        <v>0</v>
      </c>
      <c r="K8943">
        <v>0</v>
      </c>
      <c r="L8943" t="s">
        <v>12086</v>
      </c>
      <c r="M8943">
        <v>63</v>
      </c>
      <c r="N8943">
        <v>2</v>
      </c>
      <c r="O8943">
        <v>1</v>
      </c>
      <c r="Q8943">
        <v>1</v>
      </c>
      <c r="R8943">
        <v>0</v>
      </c>
      <c r="S8943">
        <v>194</v>
      </c>
      <c r="T8943" t="s">
        <v>45689</v>
      </c>
      <c r="U8943" t="s">
        <v>45689</v>
      </c>
      <c r="V8943" t="s">
        <v>45689</v>
      </c>
    </row>
    <row r="8944" spans="1:22" x14ac:dyDescent="0.3">
      <c r="A8944">
        <v>18651</v>
      </c>
      <c r="B8944" t="s">
        <v>24674</v>
      </c>
      <c r="C8944" t="s">
        <v>24675</v>
      </c>
      <c r="D8944">
        <v>4</v>
      </c>
      <c r="E8944">
        <v>20</v>
      </c>
      <c r="G8944">
        <v>800</v>
      </c>
      <c r="I8944">
        <v>8</v>
      </c>
      <c r="K8944">
        <v>1</v>
      </c>
      <c r="L8944" t="s">
        <v>12086</v>
      </c>
      <c r="M8944">
        <v>63</v>
      </c>
      <c r="N8944">
        <v>2</v>
      </c>
      <c r="O8944">
        <v>256</v>
      </c>
      <c r="Q8944">
        <v>40</v>
      </c>
      <c r="R8944">
        <v>1</v>
      </c>
      <c r="S8944">
        <v>803</v>
      </c>
      <c r="T8944" t="s">
        <v>12087</v>
      </c>
      <c r="U8944" t="s">
        <v>12087</v>
      </c>
      <c r="V8944" t="s">
        <v>12087</v>
      </c>
    </row>
    <row r="8945" spans="1:22" x14ac:dyDescent="0.3">
      <c r="A8945">
        <v>18652</v>
      </c>
      <c r="B8945" t="s">
        <v>24676</v>
      </c>
      <c r="C8945" t="s">
        <v>24677</v>
      </c>
      <c r="D8945">
        <v>4</v>
      </c>
      <c r="E8945">
        <v>20</v>
      </c>
      <c r="G8945">
        <v>1500</v>
      </c>
      <c r="I8945">
        <v>10</v>
      </c>
      <c r="K8945">
        <v>1</v>
      </c>
      <c r="L8945" t="s">
        <v>12086</v>
      </c>
      <c r="M8945">
        <v>63</v>
      </c>
      <c r="N8945">
        <v>2</v>
      </c>
      <c r="O8945">
        <v>256</v>
      </c>
      <c r="Q8945">
        <v>80</v>
      </c>
      <c r="R8945">
        <v>1</v>
      </c>
      <c r="S8945">
        <v>804</v>
      </c>
      <c r="T8945" t="s">
        <v>45690</v>
      </c>
      <c r="U8945" t="s">
        <v>45690</v>
      </c>
      <c r="V8945" t="s">
        <v>45690</v>
      </c>
    </row>
    <row r="8946" spans="1:22" x14ac:dyDescent="0.3">
      <c r="A8946">
        <v>18653</v>
      </c>
      <c r="B8946" t="s">
        <v>24678</v>
      </c>
      <c r="C8946" t="s">
        <v>24679</v>
      </c>
      <c r="D8946">
        <v>4</v>
      </c>
      <c r="E8946">
        <v>20</v>
      </c>
      <c r="G8946">
        <v>200</v>
      </c>
      <c r="I8946">
        <v>8</v>
      </c>
      <c r="K8946">
        <v>1</v>
      </c>
      <c r="L8946" t="s">
        <v>12086</v>
      </c>
      <c r="M8946">
        <v>63</v>
      </c>
      <c r="N8946">
        <v>2</v>
      </c>
      <c r="O8946">
        <v>256</v>
      </c>
      <c r="Q8946">
        <v>30</v>
      </c>
      <c r="R8946">
        <v>1</v>
      </c>
      <c r="S8946">
        <v>805</v>
      </c>
      <c r="T8946" t="s">
        <v>34488</v>
      </c>
      <c r="U8946" t="s">
        <v>34488</v>
      </c>
      <c r="V8946" t="s">
        <v>34488</v>
      </c>
    </row>
    <row r="8947" spans="1:22" x14ac:dyDescent="0.3">
      <c r="A8947">
        <v>18655</v>
      </c>
      <c r="B8947" t="s">
        <v>24680</v>
      </c>
      <c r="C8947" t="s">
        <v>24681</v>
      </c>
      <c r="D8947">
        <v>4</v>
      </c>
      <c r="E8947">
        <v>20</v>
      </c>
      <c r="G8947">
        <v>100</v>
      </c>
      <c r="I8947">
        <v>0</v>
      </c>
      <c r="K8947">
        <v>0</v>
      </c>
      <c r="L8947" t="s">
        <v>12086</v>
      </c>
      <c r="M8947">
        <v>63</v>
      </c>
      <c r="N8947">
        <v>2</v>
      </c>
      <c r="O8947">
        <v>512</v>
      </c>
      <c r="Q8947">
        <v>50</v>
      </c>
      <c r="R8947">
        <v>0</v>
      </c>
      <c r="S8947">
        <v>807</v>
      </c>
      <c r="T8947" t="s">
        <v>34859</v>
      </c>
      <c r="U8947" t="s">
        <v>34859</v>
      </c>
      <c r="V8947" t="s">
        <v>34859</v>
      </c>
    </row>
    <row r="8948" spans="1:22" x14ac:dyDescent="0.3">
      <c r="A8948">
        <v>18656</v>
      </c>
      <c r="B8948" t="s">
        <v>24682</v>
      </c>
      <c r="C8948" t="s">
        <v>24683</v>
      </c>
      <c r="D8948">
        <v>4</v>
      </c>
      <c r="E8948">
        <v>20</v>
      </c>
      <c r="G8948">
        <v>300</v>
      </c>
      <c r="I8948">
        <v>10</v>
      </c>
      <c r="K8948">
        <v>0</v>
      </c>
      <c r="L8948" t="s">
        <v>12086</v>
      </c>
      <c r="M8948">
        <v>63</v>
      </c>
      <c r="N8948">
        <v>2</v>
      </c>
      <c r="O8948">
        <v>256</v>
      </c>
      <c r="Q8948">
        <v>20</v>
      </c>
      <c r="R8948">
        <v>1</v>
      </c>
      <c r="S8948">
        <v>717</v>
      </c>
      <c r="T8948" t="s">
        <v>45691</v>
      </c>
      <c r="U8948" t="s">
        <v>45691</v>
      </c>
      <c r="V8948" t="s">
        <v>45691</v>
      </c>
    </row>
    <row r="8949" spans="1:22" x14ac:dyDescent="0.3">
      <c r="A8949">
        <v>18657</v>
      </c>
      <c r="B8949" t="s">
        <v>24684</v>
      </c>
      <c r="C8949" t="s">
        <v>24685</v>
      </c>
      <c r="D8949">
        <v>4</v>
      </c>
      <c r="E8949">
        <v>20</v>
      </c>
      <c r="G8949">
        <v>500</v>
      </c>
      <c r="I8949">
        <v>1</v>
      </c>
      <c r="K8949">
        <v>0</v>
      </c>
      <c r="L8949" t="s">
        <v>12086</v>
      </c>
      <c r="M8949">
        <v>63</v>
      </c>
      <c r="N8949">
        <v>2</v>
      </c>
      <c r="O8949">
        <v>512</v>
      </c>
      <c r="Q8949">
        <v>80</v>
      </c>
      <c r="R8949">
        <v>0</v>
      </c>
      <c r="S8949">
        <v>568</v>
      </c>
      <c r="T8949" t="s">
        <v>45692</v>
      </c>
      <c r="U8949" t="s">
        <v>45692</v>
      </c>
      <c r="V8949" t="s">
        <v>45692</v>
      </c>
    </row>
    <row r="8950" spans="1:22" x14ac:dyDescent="0.3">
      <c r="A8950">
        <v>18658</v>
      </c>
      <c r="B8950" t="s">
        <v>24686</v>
      </c>
      <c r="C8950" t="s">
        <v>24687</v>
      </c>
      <c r="D8950">
        <v>4</v>
      </c>
      <c r="E8950">
        <v>20</v>
      </c>
      <c r="G8950">
        <v>100</v>
      </c>
      <c r="I8950">
        <v>0</v>
      </c>
      <c r="K8950">
        <v>0</v>
      </c>
      <c r="L8950" t="s">
        <v>12086</v>
      </c>
      <c r="M8950">
        <v>63</v>
      </c>
      <c r="N8950">
        <v>2</v>
      </c>
      <c r="O8950">
        <v>1</v>
      </c>
      <c r="Q8950">
        <v>1</v>
      </c>
      <c r="R8950">
        <v>0</v>
      </c>
      <c r="S8950">
        <v>25</v>
      </c>
      <c r="T8950" t="s">
        <v>12087</v>
      </c>
      <c r="U8950" t="s">
        <v>12087</v>
      </c>
      <c r="V8950" t="s">
        <v>12087</v>
      </c>
    </row>
    <row r="8951" spans="1:22" x14ac:dyDescent="0.3">
      <c r="A8951">
        <v>18659</v>
      </c>
      <c r="B8951" t="s">
        <v>24688</v>
      </c>
      <c r="C8951" t="s">
        <v>24689</v>
      </c>
      <c r="D8951">
        <v>4</v>
      </c>
      <c r="E8951">
        <v>20</v>
      </c>
      <c r="G8951">
        <v>0</v>
      </c>
      <c r="I8951">
        <v>5</v>
      </c>
      <c r="K8951">
        <v>1</v>
      </c>
      <c r="L8951" t="s">
        <v>12086</v>
      </c>
      <c r="M8951">
        <v>63</v>
      </c>
      <c r="N8951">
        <v>2</v>
      </c>
      <c r="O8951">
        <v>768</v>
      </c>
      <c r="Q8951">
        <v>0</v>
      </c>
      <c r="R8951">
        <v>1</v>
      </c>
      <c r="S8951">
        <v>808</v>
      </c>
      <c r="T8951" t="s">
        <v>45693</v>
      </c>
      <c r="U8951" t="s">
        <v>45693</v>
      </c>
      <c r="V8951" t="s">
        <v>45693</v>
      </c>
    </row>
    <row r="8952" spans="1:22" x14ac:dyDescent="0.3">
      <c r="A8952">
        <v>18660</v>
      </c>
      <c r="B8952" t="s">
        <v>24690</v>
      </c>
      <c r="C8952" t="s">
        <v>24691</v>
      </c>
      <c r="D8952">
        <v>4</v>
      </c>
      <c r="E8952">
        <v>20</v>
      </c>
      <c r="G8952">
        <v>400</v>
      </c>
      <c r="I8952">
        <v>3</v>
      </c>
      <c r="K8952">
        <v>1</v>
      </c>
      <c r="L8952" t="s">
        <v>12993</v>
      </c>
      <c r="M8952">
        <v>63</v>
      </c>
      <c r="N8952">
        <v>2</v>
      </c>
      <c r="O8952">
        <v>256</v>
      </c>
      <c r="Q8952">
        <v>0</v>
      </c>
      <c r="R8952">
        <v>1</v>
      </c>
      <c r="S8952">
        <v>809</v>
      </c>
      <c r="T8952" t="s">
        <v>34859</v>
      </c>
      <c r="U8952" t="s">
        <v>34859</v>
      </c>
      <c r="V8952" t="s">
        <v>34859</v>
      </c>
    </row>
    <row r="8953" spans="1:22" x14ac:dyDescent="0.3">
      <c r="A8953">
        <v>18661</v>
      </c>
      <c r="B8953" t="s">
        <v>24692</v>
      </c>
      <c r="C8953" t="s">
        <v>24693</v>
      </c>
      <c r="D8953">
        <v>4</v>
      </c>
      <c r="E8953">
        <v>20</v>
      </c>
      <c r="G8953">
        <v>400</v>
      </c>
      <c r="I8953">
        <v>3</v>
      </c>
      <c r="K8953">
        <v>1</v>
      </c>
      <c r="L8953" t="s">
        <v>12993</v>
      </c>
      <c r="M8953">
        <v>63</v>
      </c>
      <c r="N8953">
        <v>2</v>
      </c>
      <c r="O8953">
        <v>256</v>
      </c>
      <c r="Q8953">
        <v>20</v>
      </c>
      <c r="R8953">
        <v>1</v>
      </c>
      <c r="S8953">
        <v>810</v>
      </c>
      <c r="T8953" t="s">
        <v>33136</v>
      </c>
      <c r="U8953" t="s">
        <v>33136</v>
      </c>
      <c r="V8953" t="s">
        <v>33136</v>
      </c>
    </row>
    <row r="8954" spans="1:22" x14ac:dyDescent="0.3">
      <c r="A8954">
        <v>18662</v>
      </c>
      <c r="B8954" t="s">
        <v>24694</v>
      </c>
      <c r="C8954" t="s">
        <v>24695</v>
      </c>
      <c r="D8954">
        <v>4</v>
      </c>
      <c r="E8954">
        <v>20</v>
      </c>
      <c r="G8954">
        <v>400</v>
      </c>
      <c r="I8954">
        <v>3</v>
      </c>
      <c r="K8954">
        <v>0</v>
      </c>
      <c r="L8954" t="s">
        <v>12993</v>
      </c>
      <c r="M8954">
        <v>63</v>
      </c>
      <c r="N8954">
        <v>2</v>
      </c>
      <c r="O8954">
        <v>256</v>
      </c>
      <c r="Q8954">
        <v>1</v>
      </c>
      <c r="R8954">
        <v>1</v>
      </c>
      <c r="S8954">
        <v>811</v>
      </c>
      <c r="T8954" t="s">
        <v>32744</v>
      </c>
      <c r="U8954" t="s">
        <v>32744</v>
      </c>
      <c r="V8954" t="s">
        <v>32744</v>
      </c>
    </row>
    <row r="8955" spans="1:22" x14ac:dyDescent="0.3">
      <c r="A8955">
        <v>18663</v>
      </c>
      <c r="B8955" t="s">
        <v>24696</v>
      </c>
      <c r="C8955" t="s">
        <v>24697</v>
      </c>
      <c r="D8955">
        <v>4</v>
      </c>
      <c r="E8955">
        <v>20</v>
      </c>
      <c r="G8955">
        <v>200</v>
      </c>
      <c r="I8955">
        <v>2</v>
      </c>
      <c r="K8955">
        <v>1</v>
      </c>
      <c r="L8955" t="s">
        <v>12993</v>
      </c>
      <c r="M8955">
        <v>63</v>
      </c>
      <c r="N8955">
        <v>2</v>
      </c>
      <c r="O8955">
        <v>256</v>
      </c>
      <c r="Q8955">
        <v>20</v>
      </c>
      <c r="R8955">
        <v>1</v>
      </c>
      <c r="S8955">
        <v>812</v>
      </c>
      <c r="T8955" t="s">
        <v>32744</v>
      </c>
      <c r="U8955" t="s">
        <v>32744</v>
      </c>
      <c r="V8955" t="s">
        <v>32744</v>
      </c>
    </row>
    <row r="8956" spans="1:22" x14ac:dyDescent="0.3">
      <c r="A8956">
        <v>18664</v>
      </c>
      <c r="B8956" t="s">
        <v>24698</v>
      </c>
      <c r="C8956" t="s">
        <v>24699</v>
      </c>
      <c r="D8956">
        <v>4</v>
      </c>
      <c r="E8956">
        <v>20</v>
      </c>
      <c r="G8956">
        <v>400</v>
      </c>
      <c r="I8956">
        <v>3</v>
      </c>
      <c r="K8956">
        <v>0</v>
      </c>
      <c r="L8956" t="s">
        <v>12993</v>
      </c>
      <c r="M8956">
        <v>63</v>
      </c>
      <c r="N8956">
        <v>2</v>
      </c>
      <c r="O8956">
        <v>512</v>
      </c>
      <c r="Q8956">
        <v>20</v>
      </c>
      <c r="R8956">
        <v>1</v>
      </c>
      <c r="S8956">
        <v>813</v>
      </c>
      <c r="T8956" t="s">
        <v>12087</v>
      </c>
      <c r="U8956" t="s">
        <v>12087</v>
      </c>
      <c r="V8956" t="s">
        <v>12087</v>
      </c>
    </row>
    <row r="8957" spans="1:22" x14ac:dyDescent="0.3">
      <c r="A8957">
        <v>18665</v>
      </c>
      <c r="B8957" t="s">
        <v>24700</v>
      </c>
      <c r="C8957" t="s">
        <v>24701</v>
      </c>
      <c r="D8957">
        <v>4</v>
      </c>
      <c r="E8957">
        <v>20</v>
      </c>
      <c r="G8957">
        <v>200</v>
      </c>
      <c r="I8957">
        <v>0</v>
      </c>
      <c r="K8957">
        <v>0</v>
      </c>
      <c r="L8957" t="s">
        <v>12993</v>
      </c>
      <c r="M8957">
        <v>63</v>
      </c>
      <c r="N8957">
        <v>2</v>
      </c>
      <c r="O8957">
        <v>1</v>
      </c>
      <c r="Q8957">
        <v>20</v>
      </c>
      <c r="R8957">
        <v>0</v>
      </c>
      <c r="S8957">
        <v>814</v>
      </c>
      <c r="T8957" t="s">
        <v>12087</v>
      </c>
      <c r="U8957" t="s">
        <v>12087</v>
      </c>
      <c r="V8957" t="s">
        <v>12087</v>
      </c>
    </row>
    <row r="8958" spans="1:22" x14ac:dyDescent="0.3">
      <c r="A8958">
        <v>18666</v>
      </c>
      <c r="B8958" t="s">
        <v>24702</v>
      </c>
      <c r="C8958" t="s">
        <v>24703</v>
      </c>
      <c r="D8958">
        <v>4</v>
      </c>
      <c r="E8958">
        <v>20</v>
      </c>
      <c r="G8958">
        <v>200</v>
      </c>
      <c r="I8958">
        <v>0</v>
      </c>
      <c r="K8958">
        <v>0</v>
      </c>
      <c r="L8958" t="s">
        <v>12993</v>
      </c>
      <c r="M8958">
        <v>63</v>
      </c>
      <c r="N8958">
        <v>2</v>
      </c>
      <c r="O8958">
        <v>1</v>
      </c>
      <c r="Q8958">
        <v>20</v>
      </c>
      <c r="R8958">
        <v>0</v>
      </c>
      <c r="S8958">
        <v>815</v>
      </c>
      <c r="T8958" t="s">
        <v>45694</v>
      </c>
      <c r="U8958" t="s">
        <v>45694</v>
      </c>
      <c r="V8958" t="s">
        <v>45694</v>
      </c>
    </row>
    <row r="8959" spans="1:22" x14ac:dyDescent="0.3">
      <c r="A8959">
        <v>18667</v>
      </c>
      <c r="B8959" t="s">
        <v>24704</v>
      </c>
      <c r="C8959" t="s">
        <v>24705</v>
      </c>
      <c r="D8959">
        <v>4</v>
      </c>
      <c r="E8959">
        <v>20</v>
      </c>
      <c r="G8959">
        <v>500</v>
      </c>
      <c r="I8959">
        <v>2</v>
      </c>
      <c r="K8959">
        <v>1</v>
      </c>
      <c r="L8959" t="s">
        <v>12993</v>
      </c>
      <c r="M8959">
        <v>63</v>
      </c>
      <c r="N8959">
        <v>2</v>
      </c>
      <c r="O8959">
        <v>256</v>
      </c>
      <c r="Q8959">
        <v>60</v>
      </c>
      <c r="R8959">
        <v>0</v>
      </c>
      <c r="S8959">
        <v>816</v>
      </c>
      <c r="T8959" t="s">
        <v>34311</v>
      </c>
      <c r="U8959" t="s">
        <v>34311</v>
      </c>
      <c r="V8959" t="s">
        <v>34311</v>
      </c>
    </row>
    <row r="8960" spans="1:22" x14ac:dyDescent="0.3">
      <c r="A8960">
        <v>18668</v>
      </c>
      <c r="B8960" t="s">
        <v>24706</v>
      </c>
      <c r="C8960" t="s">
        <v>24707</v>
      </c>
      <c r="D8960">
        <v>4</v>
      </c>
      <c r="E8960">
        <v>20</v>
      </c>
      <c r="G8960">
        <v>300</v>
      </c>
      <c r="I8960">
        <v>1</v>
      </c>
      <c r="K8960">
        <v>1</v>
      </c>
      <c r="L8960" t="s">
        <v>12993</v>
      </c>
      <c r="M8960">
        <v>63</v>
      </c>
      <c r="N8960">
        <v>2</v>
      </c>
      <c r="O8960">
        <v>256</v>
      </c>
      <c r="Q8960">
        <v>1</v>
      </c>
      <c r="R8960">
        <v>1</v>
      </c>
      <c r="S8960">
        <v>694</v>
      </c>
      <c r="T8960" t="s">
        <v>45695</v>
      </c>
      <c r="U8960" t="s">
        <v>45695</v>
      </c>
      <c r="V8960" t="s">
        <v>45695</v>
      </c>
    </row>
    <row r="8961" spans="1:22" x14ac:dyDescent="0.3">
      <c r="A8961">
        <v>18669</v>
      </c>
      <c r="B8961" t="s">
        <v>24708</v>
      </c>
      <c r="C8961" t="s">
        <v>24709</v>
      </c>
      <c r="D8961">
        <v>4</v>
      </c>
      <c r="E8961">
        <v>20</v>
      </c>
      <c r="G8961">
        <v>200</v>
      </c>
      <c r="I8961">
        <v>3</v>
      </c>
      <c r="K8961">
        <v>1</v>
      </c>
      <c r="L8961" t="s">
        <v>12993</v>
      </c>
      <c r="M8961">
        <v>63</v>
      </c>
      <c r="N8961">
        <v>2</v>
      </c>
      <c r="O8961">
        <v>256</v>
      </c>
      <c r="Q8961">
        <v>1</v>
      </c>
      <c r="R8961">
        <v>1</v>
      </c>
      <c r="S8961">
        <v>819</v>
      </c>
      <c r="T8961" t="s">
        <v>45696</v>
      </c>
      <c r="U8961" t="s">
        <v>45696</v>
      </c>
      <c r="V8961" t="s">
        <v>45696</v>
      </c>
    </row>
    <row r="8962" spans="1:22" x14ac:dyDescent="0.3">
      <c r="A8962">
        <v>18670</v>
      </c>
      <c r="B8962" t="s">
        <v>24710</v>
      </c>
      <c r="C8962" t="s">
        <v>24711</v>
      </c>
      <c r="D8962">
        <v>4</v>
      </c>
      <c r="E8962">
        <v>20</v>
      </c>
      <c r="G8962">
        <v>100</v>
      </c>
      <c r="I8962">
        <v>1</v>
      </c>
      <c r="K8962">
        <v>0</v>
      </c>
      <c r="L8962" t="s">
        <v>12086</v>
      </c>
      <c r="M8962">
        <v>63</v>
      </c>
      <c r="N8962">
        <v>2</v>
      </c>
      <c r="O8962">
        <v>1</v>
      </c>
      <c r="Q8962">
        <v>12</v>
      </c>
      <c r="R8962">
        <v>0</v>
      </c>
      <c r="S8962">
        <v>818</v>
      </c>
      <c r="T8962" t="s">
        <v>45697</v>
      </c>
      <c r="U8962" t="s">
        <v>45697</v>
      </c>
      <c r="V8962" t="s">
        <v>45697</v>
      </c>
    </row>
    <row r="8963" spans="1:22" x14ac:dyDescent="0.3">
      <c r="A8963">
        <v>18671</v>
      </c>
      <c r="B8963" t="s">
        <v>24712</v>
      </c>
      <c r="C8963" t="s">
        <v>24713</v>
      </c>
      <c r="D8963">
        <v>4</v>
      </c>
      <c r="E8963">
        <v>20</v>
      </c>
      <c r="G8963">
        <v>200</v>
      </c>
      <c r="I8963">
        <v>5</v>
      </c>
      <c r="K8963">
        <v>0</v>
      </c>
      <c r="L8963" t="s">
        <v>12086</v>
      </c>
      <c r="M8963">
        <v>63</v>
      </c>
      <c r="N8963">
        <v>2</v>
      </c>
      <c r="O8963">
        <v>256</v>
      </c>
      <c r="Q8963">
        <v>30</v>
      </c>
      <c r="R8963">
        <v>1</v>
      </c>
      <c r="S8963">
        <v>836</v>
      </c>
      <c r="T8963" t="s">
        <v>12087</v>
      </c>
      <c r="U8963" t="s">
        <v>12087</v>
      </c>
      <c r="V8963" t="s">
        <v>12087</v>
      </c>
    </row>
    <row r="8964" spans="1:22" x14ac:dyDescent="0.3">
      <c r="A8964">
        <v>18672</v>
      </c>
      <c r="B8964" t="s">
        <v>24714</v>
      </c>
      <c r="C8964" t="s">
        <v>24715</v>
      </c>
      <c r="D8964">
        <v>4</v>
      </c>
      <c r="E8964">
        <v>20</v>
      </c>
      <c r="G8964">
        <v>300</v>
      </c>
      <c r="I8964">
        <v>0</v>
      </c>
      <c r="K8964">
        <v>0</v>
      </c>
      <c r="L8964" t="s">
        <v>12086</v>
      </c>
      <c r="M8964">
        <v>63</v>
      </c>
      <c r="N8964">
        <v>2</v>
      </c>
      <c r="O8964">
        <v>256</v>
      </c>
      <c r="Q8964">
        <v>1</v>
      </c>
      <c r="R8964">
        <v>0</v>
      </c>
      <c r="S8964">
        <v>817</v>
      </c>
      <c r="T8964" t="s">
        <v>45698</v>
      </c>
      <c r="U8964" t="s">
        <v>45698</v>
      </c>
      <c r="V8964" t="s">
        <v>45698</v>
      </c>
    </row>
    <row r="8965" spans="1:22" x14ac:dyDescent="0.3">
      <c r="A8965">
        <v>18673</v>
      </c>
      <c r="B8965" t="s">
        <v>24716</v>
      </c>
      <c r="C8965" t="s">
        <v>24715</v>
      </c>
      <c r="D8965">
        <v>4</v>
      </c>
      <c r="E8965">
        <v>20</v>
      </c>
      <c r="G8965">
        <v>300</v>
      </c>
      <c r="I8965">
        <v>0</v>
      </c>
      <c r="K8965">
        <v>1</v>
      </c>
      <c r="L8965" t="s">
        <v>12086</v>
      </c>
      <c r="M8965">
        <v>63</v>
      </c>
      <c r="N8965">
        <v>2</v>
      </c>
      <c r="O8965">
        <v>256</v>
      </c>
      <c r="Q8965">
        <v>1</v>
      </c>
      <c r="R8965">
        <v>0</v>
      </c>
      <c r="S8965">
        <v>817</v>
      </c>
      <c r="T8965" t="s">
        <v>45699</v>
      </c>
      <c r="U8965" t="s">
        <v>45699</v>
      </c>
      <c r="V8965" t="s">
        <v>45699</v>
      </c>
    </row>
    <row r="8966" spans="1:22" x14ac:dyDescent="0.3">
      <c r="A8966">
        <v>18674</v>
      </c>
      <c r="B8966" t="s">
        <v>24717</v>
      </c>
      <c r="C8966" t="s">
        <v>24718</v>
      </c>
      <c r="D8966">
        <v>4</v>
      </c>
      <c r="E8966">
        <v>20</v>
      </c>
      <c r="G8966">
        <v>200</v>
      </c>
      <c r="I8966">
        <v>3</v>
      </c>
      <c r="K8966">
        <v>1</v>
      </c>
      <c r="L8966" t="s">
        <v>12993</v>
      </c>
      <c r="M8966">
        <v>63</v>
      </c>
      <c r="N8966">
        <v>2</v>
      </c>
      <c r="O8966">
        <v>256</v>
      </c>
      <c r="Q8966">
        <v>1</v>
      </c>
      <c r="R8966">
        <v>1</v>
      </c>
      <c r="S8966">
        <v>820</v>
      </c>
      <c r="T8966" t="s">
        <v>45700</v>
      </c>
      <c r="U8966" t="s">
        <v>45700</v>
      </c>
      <c r="V8966" t="s">
        <v>45700</v>
      </c>
    </row>
    <row r="8967" spans="1:22" x14ac:dyDescent="0.3">
      <c r="A8967">
        <v>18675</v>
      </c>
      <c r="B8967" t="s">
        <v>24719</v>
      </c>
      <c r="C8967" t="s">
        <v>24720</v>
      </c>
      <c r="D8967">
        <v>4</v>
      </c>
      <c r="E8967">
        <v>20</v>
      </c>
      <c r="G8967">
        <v>200</v>
      </c>
      <c r="I8967">
        <v>3</v>
      </c>
      <c r="K8967">
        <v>1</v>
      </c>
      <c r="L8967" t="s">
        <v>12993</v>
      </c>
      <c r="M8967">
        <v>63</v>
      </c>
      <c r="N8967">
        <v>2</v>
      </c>
      <c r="O8967">
        <v>256</v>
      </c>
      <c r="Q8967">
        <v>20</v>
      </c>
      <c r="R8967">
        <v>1</v>
      </c>
      <c r="S8967">
        <v>821</v>
      </c>
      <c r="T8967" t="s">
        <v>45701</v>
      </c>
      <c r="U8967" t="s">
        <v>45701</v>
      </c>
      <c r="V8967" t="s">
        <v>45701</v>
      </c>
    </row>
    <row r="8968" spans="1:22" x14ac:dyDescent="0.3">
      <c r="A8968">
        <v>18676</v>
      </c>
      <c r="B8968" t="s">
        <v>24721</v>
      </c>
      <c r="C8968" t="s">
        <v>24722</v>
      </c>
      <c r="D8968">
        <v>4</v>
      </c>
      <c r="E8968">
        <v>20</v>
      </c>
      <c r="G8968">
        <v>400</v>
      </c>
      <c r="I8968">
        <v>3</v>
      </c>
      <c r="K8968">
        <v>0</v>
      </c>
      <c r="L8968" t="s">
        <v>12993</v>
      </c>
      <c r="M8968">
        <v>63</v>
      </c>
      <c r="N8968">
        <v>2</v>
      </c>
      <c r="O8968">
        <v>512</v>
      </c>
      <c r="Q8968">
        <v>20</v>
      </c>
      <c r="R8968">
        <v>0</v>
      </c>
      <c r="S8968">
        <v>822</v>
      </c>
      <c r="T8968" t="s">
        <v>45702</v>
      </c>
      <c r="U8968" t="s">
        <v>45702</v>
      </c>
      <c r="V8968" t="s">
        <v>45702</v>
      </c>
    </row>
    <row r="8969" spans="1:22" x14ac:dyDescent="0.3">
      <c r="A8969">
        <v>18677</v>
      </c>
      <c r="B8969" t="s">
        <v>24723</v>
      </c>
      <c r="C8969" t="s">
        <v>24724</v>
      </c>
      <c r="D8969">
        <v>4</v>
      </c>
      <c r="E8969">
        <v>20</v>
      </c>
      <c r="G8969">
        <v>200</v>
      </c>
      <c r="I8969">
        <v>0</v>
      </c>
      <c r="K8969">
        <v>0</v>
      </c>
      <c r="L8969" t="s">
        <v>12993</v>
      </c>
      <c r="M8969">
        <v>63</v>
      </c>
      <c r="N8969">
        <v>2</v>
      </c>
      <c r="O8969">
        <v>1</v>
      </c>
      <c r="Q8969">
        <v>20</v>
      </c>
      <c r="R8969">
        <v>0</v>
      </c>
      <c r="S8969">
        <v>823</v>
      </c>
      <c r="T8969" t="s">
        <v>45703</v>
      </c>
      <c r="U8969" t="s">
        <v>45703</v>
      </c>
      <c r="V8969" t="s">
        <v>45703</v>
      </c>
    </row>
    <row r="8970" spans="1:22" x14ac:dyDescent="0.3">
      <c r="A8970">
        <v>18678</v>
      </c>
      <c r="B8970" t="s">
        <v>24725</v>
      </c>
      <c r="C8970" t="s">
        <v>24726</v>
      </c>
      <c r="D8970">
        <v>4</v>
      </c>
      <c r="E8970">
        <v>20</v>
      </c>
      <c r="G8970">
        <v>200</v>
      </c>
      <c r="I8970">
        <v>0</v>
      </c>
      <c r="K8970">
        <v>0</v>
      </c>
      <c r="L8970" t="s">
        <v>12993</v>
      </c>
      <c r="M8970">
        <v>63</v>
      </c>
      <c r="N8970">
        <v>2</v>
      </c>
      <c r="O8970">
        <v>1</v>
      </c>
      <c r="Q8970">
        <v>20</v>
      </c>
      <c r="R8970">
        <v>0</v>
      </c>
      <c r="S8970">
        <v>824</v>
      </c>
      <c r="T8970" t="s">
        <v>45704</v>
      </c>
      <c r="U8970" t="s">
        <v>45704</v>
      </c>
      <c r="V8970" t="s">
        <v>45704</v>
      </c>
    </row>
    <row r="8971" spans="1:22" x14ac:dyDescent="0.3">
      <c r="A8971">
        <v>18679</v>
      </c>
      <c r="B8971" t="s">
        <v>24727</v>
      </c>
      <c r="C8971" t="s">
        <v>24728</v>
      </c>
      <c r="D8971">
        <v>4</v>
      </c>
      <c r="E8971">
        <v>20</v>
      </c>
      <c r="G8971">
        <v>200</v>
      </c>
      <c r="I8971">
        <v>0</v>
      </c>
      <c r="K8971">
        <v>0</v>
      </c>
      <c r="L8971" t="s">
        <v>12993</v>
      </c>
      <c r="M8971">
        <v>63</v>
      </c>
      <c r="N8971">
        <v>2</v>
      </c>
      <c r="O8971">
        <v>1</v>
      </c>
      <c r="Q8971">
        <v>20</v>
      </c>
      <c r="R8971">
        <v>0</v>
      </c>
      <c r="S8971">
        <v>825</v>
      </c>
      <c r="T8971" t="s">
        <v>45705</v>
      </c>
      <c r="U8971" t="s">
        <v>45705</v>
      </c>
      <c r="V8971" t="s">
        <v>45705</v>
      </c>
    </row>
    <row r="8972" spans="1:22" x14ac:dyDescent="0.3">
      <c r="A8972">
        <v>18680</v>
      </c>
      <c r="B8972" t="s">
        <v>24729</v>
      </c>
      <c r="C8972" t="s">
        <v>24730</v>
      </c>
      <c r="D8972">
        <v>4</v>
      </c>
      <c r="E8972">
        <v>20</v>
      </c>
      <c r="G8972">
        <v>200</v>
      </c>
      <c r="I8972">
        <v>2</v>
      </c>
      <c r="K8972">
        <v>0</v>
      </c>
      <c r="L8972" t="s">
        <v>12086</v>
      </c>
      <c r="M8972">
        <v>63</v>
      </c>
      <c r="N8972">
        <v>2</v>
      </c>
      <c r="O8972">
        <v>256</v>
      </c>
      <c r="Q8972">
        <v>35</v>
      </c>
      <c r="R8972">
        <v>0</v>
      </c>
      <c r="S8972">
        <v>826</v>
      </c>
      <c r="T8972" t="s">
        <v>45706</v>
      </c>
      <c r="U8972" t="s">
        <v>45706</v>
      </c>
      <c r="V8972" t="s">
        <v>45706</v>
      </c>
    </row>
    <row r="8973" spans="1:22" x14ac:dyDescent="0.3">
      <c r="A8973">
        <v>18681</v>
      </c>
      <c r="B8973" t="s">
        <v>24731</v>
      </c>
      <c r="C8973" t="s">
        <v>24732</v>
      </c>
      <c r="D8973">
        <v>4</v>
      </c>
      <c r="E8973">
        <v>20</v>
      </c>
      <c r="G8973">
        <v>200</v>
      </c>
      <c r="I8973">
        <v>2</v>
      </c>
      <c r="K8973">
        <v>1</v>
      </c>
      <c r="L8973" t="s">
        <v>12086</v>
      </c>
      <c r="M8973">
        <v>63</v>
      </c>
      <c r="N8973">
        <v>2</v>
      </c>
      <c r="O8973">
        <v>256</v>
      </c>
      <c r="Q8973">
        <v>1</v>
      </c>
      <c r="R8973">
        <v>1</v>
      </c>
      <c r="S8973">
        <v>827</v>
      </c>
      <c r="T8973" t="s">
        <v>45707</v>
      </c>
      <c r="U8973" t="s">
        <v>45707</v>
      </c>
      <c r="V8973" t="s">
        <v>45707</v>
      </c>
    </row>
    <row r="8974" spans="1:22" x14ac:dyDescent="0.3">
      <c r="A8974">
        <v>18682</v>
      </c>
      <c r="B8974" t="s">
        <v>24733</v>
      </c>
      <c r="C8974" t="s">
        <v>24733</v>
      </c>
      <c r="D8974">
        <v>4</v>
      </c>
      <c r="E8974">
        <v>20</v>
      </c>
      <c r="G8974">
        <v>100</v>
      </c>
      <c r="I8974">
        <v>1</v>
      </c>
      <c r="K8974">
        <v>0</v>
      </c>
      <c r="L8974" t="s">
        <v>12086</v>
      </c>
      <c r="M8974">
        <v>63</v>
      </c>
      <c r="N8974">
        <v>2</v>
      </c>
      <c r="O8974">
        <v>512</v>
      </c>
      <c r="Q8974">
        <v>1</v>
      </c>
      <c r="R8974">
        <v>1</v>
      </c>
      <c r="S8974">
        <v>828</v>
      </c>
      <c r="T8974" t="s">
        <v>45708</v>
      </c>
      <c r="U8974" t="s">
        <v>45708</v>
      </c>
      <c r="V8974" t="s">
        <v>45708</v>
      </c>
    </row>
    <row r="8975" spans="1:22" x14ac:dyDescent="0.3">
      <c r="A8975">
        <v>18683</v>
      </c>
      <c r="B8975" t="s">
        <v>24734</v>
      </c>
      <c r="C8975" t="s">
        <v>24735</v>
      </c>
      <c r="D8975">
        <v>4</v>
      </c>
      <c r="E8975">
        <v>20</v>
      </c>
      <c r="G8975">
        <v>200</v>
      </c>
      <c r="I8975">
        <v>1</v>
      </c>
      <c r="K8975">
        <v>0</v>
      </c>
      <c r="L8975" t="s">
        <v>12086</v>
      </c>
      <c r="M8975">
        <v>63</v>
      </c>
      <c r="N8975">
        <v>2</v>
      </c>
      <c r="O8975">
        <v>1</v>
      </c>
      <c r="Q8975">
        <v>1</v>
      </c>
      <c r="R8975">
        <v>0</v>
      </c>
      <c r="S8975">
        <v>829</v>
      </c>
      <c r="T8975" t="s">
        <v>34281</v>
      </c>
      <c r="U8975" t="s">
        <v>34281</v>
      </c>
      <c r="V8975" t="s">
        <v>34281</v>
      </c>
    </row>
    <row r="8976" spans="1:22" x14ac:dyDescent="0.3">
      <c r="A8976">
        <v>18684</v>
      </c>
      <c r="B8976" t="s">
        <v>24736</v>
      </c>
      <c r="C8976" t="s">
        <v>24737</v>
      </c>
      <c r="D8976">
        <v>4</v>
      </c>
      <c r="E8976">
        <v>20</v>
      </c>
      <c r="G8976">
        <v>200</v>
      </c>
      <c r="I8976">
        <v>3</v>
      </c>
      <c r="K8976">
        <v>1</v>
      </c>
      <c r="L8976" t="s">
        <v>12993</v>
      </c>
      <c r="M8976">
        <v>63</v>
      </c>
      <c r="N8976">
        <v>2</v>
      </c>
      <c r="O8976">
        <v>256</v>
      </c>
      <c r="Q8976">
        <v>1</v>
      </c>
      <c r="R8976">
        <v>1</v>
      </c>
      <c r="S8976">
        <v>830</v>
      </c>
      <c r="T8976" t="s">
        <v>45709</v>
      </c>
      <c r="U8976" t="s">
        <v>45709</v>
      </c>
      <c r="V8976" t="s">
        <v>45709</v>
      </c>
    </row>
    <row r="8977" spans="1:22" x14ac:dyDescent="0.3">
      <c r="A8977">
        <v>18685</v>
      </c>
      <c r="B8977" t="s">
        <v>24738</v>
      </c>
      <c r="C8977" t="s">
        <v>24739</v>
      </c>
      <c r="D8977">
        <v>4</v>
      </c>
      <c r="E8977">
        <v>20</v>
      </c>
      <c r="G8977">
        <v>1000</v>
      </c>
      <c r="I8977">
        <v>0</v>
      </c>
      <c r="K8977">
        <v>0</v>
      </c>
      <c r="L8977" t="s">
        <v>12086</v>
      </c>
      <c r="M8977">
        <v>63</v>
      </c>
      <c r="N8977">
        <v>2</v>
      </c>
      <c r="O8977">
        <v>256</v>
      </c>
      <c r="Q8977">
        <v>10</v>
      </c>
      <c r="R8977">
        <v>0</v>
      </c>
      <c r="S8977">
        <v>831</v>
      </c>
      <c r="T8977" t="s">
        <v>12087</v>
      </c>
      <c r="U8977" t="s">
        <v>12087</v>
      </c>
      <c r="V8977" t="s">
        <v>12087</v>
      </c>
    </row>
    <row r="8978" spans="1:22" x14ac:dyDescent="0.3">
      <c r="A8978">
        <v>18686</v>
      </c>
      <c r="B8978" t="s">
        <v>24740</v>
      </c>
      <c r="C8978" t="s">
        <v>24741</v>
      </c>
      <c r="D8978">
        <v>4</v>
      </c>
      <c r="E8978">
        <v>20</v>
      </c>
      <c r="G8978">
        <v>2500</v>
      </c>
      <c r="I8978">
        <v>20</v>
      </c>
      <c r="K8978">
        <v>1</v>
      </c>
      <c r="L8978" t="s">
        <v>12086</v>
      </c>
      <c r="M8978">
        <v>63</v>
      </c>
      <c r="N8978">
        <v>2</v>
      </c>
      <c r="O8978">
        <v>256</v>
      </c>
      <c r="Q8978">
        <v>1</v>
      </c>
      <c r="R8978">
        <v>0</v>
      </c>
      <c r="S8978">
        <v>832</v>
      </c>
      <c r="T8978" t="s">
        <v>45710</v>
      </c>
      <c r="U8978" t="s">
        <v>45710</v>
      </c>
      <c r="V8978" t="s">
        <v>45710</v>
      </c>
    </row>
    <row r="8979" spans="1:22" x14ac:dyDescent="0.3">
      <c r="A8979">
        <v>18687</v>
      </c>
      <c r="B8979" t="s">
        <v>24742</v>
      </c>
      <c r="C8979" t="s">
        <v>24743</v>
      </c>
      <c r="D8979">
        <v>4</v>
      </c>
      <c r="E8979">
        <v>20</v>
      </c>
      <c r="G8979">
        <v>2500</v>
      </c>
      <c r="I8979">
        <v>20</v>
      </c>
      <c r="K8979">
        <v>1</v>
      </c>
      <c r="L8979" t="s">
        <v>12086</v>
      </c>
      <c r="M8979">
        <v>63</v>
      </c>
      <c r="N8979">
        <v>2</v>
      </c>
      <c r="O8979">
        <v>256</v>
      </c>
      <c r="Q8979">
        <v>1</v>
      </c>
      <c r="R8979">
        <v>0</v>
      </c>
      <c r="S8979">
        <v>832</v>
      </c>
      <c r="T8979" t="s">
        <v>45711</v>
      </c>
      <c r="U8979" t="s">
        <v>45711</v>
      </c>
      <c r="V8979" t="s">
        <v>45711</v>
      </c>
    </row>
    <row r="8980" spans="1:22" x14ac:dyDescent="0.3">
      <c r="A8980">
        <v>18688</v>
      </c>
      <c r="B8980" t="s">
        <v>24744</v>
      </c>
      <c r="C8980" t="s">
        <v>24745</v>
      </c>
      <c r="D8980">
        <v>4</v>
      </c>
      <c r="E8980">
        <v>20</v>
      </c>
      <c r="G8980">
        <v>2500</v>
      </c>
      <c r="I8980">
        <v>20</v>
      </c>
      <c r="K8980">
        <v>1</v>
      </c>
      <c r="L8980" t="s">
        <v>12086</v>
      </c>
      <c r="M8980">
        <v>63</v>
      </c>
      <c r="N8980">
        <v>2</v>
      </c>
      <c r="O8980">
        <v>256</v>
      </c>
      <c r="Q8980">
        <v>1</v>
      </c>
      <c r="R8980">
        <v>0</v>
      </c>
      <c r="S8980">
        <v>832</v>
      </c>
      <c r="T8980" t="s">
        <v>45712</v>
      </c>
      <c r="U8980" t="s">
        <v>45712</v>
      </c>
      <c r="V8980" t="s">
        <v>45712</v>
      </c>
    </row>
    <row r="8981" spans="1:22" x14ac:dyDescent="0.3">
      <c r="A8981">
        <v>18689</v>
      </c>
      <c r="B8981" t="s">
        <v>24746</v>
      </c>
      <c r="C8981" t="s">
        <v>24747</v>
      </c>
      <c r="D8981">
        <v>4</v>
      </c>
      <c r="E8981">
        <v>20</v>
      </c>
      <c r="G8981">
        <v>10</v>
      </c>
      <c r="I8981">
        <v>0</v>
      </c>
      <c r="K8981">
        <v>0</v>
      </c>
      <c r="L8981" t="s">
        <v>12086</v>
      </c>
      <c r="M8981">
        <v>63</v>
      </c>
      <c r="N8981">
        <v>2</v>
      </c>
      <c r="O8981">
        <v>256</v>
      </c>
      <c r="Q8981">
        <v>1</v>
      </c>
      <c r="R8981">
        <v>0</v>
      </c>
      <c r="S8981">
        <v>832</v>
      </c>
      <c r="T8981" t="s">
        <v>45676</v>
      </c>
      <c r="U8981" t="s">
        <v>45676</v>
      </c>
      <c r="V8981" t="s">
        <v>45676</v>
      </c>
    </row>
    <row r="8982" spans="1:22" x14ac:dyDescent="0.3">
      <c r="A8982">
        <v>18690</v>
      </c>
      <c r="B8982" t="s">
        <v>24748</v>
      </c>
      <c r="C8982" t="s">
        <v>24749</v>
      </c>
      <c r="D8982">
        <v>4</v>
      </c>
      <c r="E8982">
        <v>20</v>
      </c>
      <c r="G8982">
        <v>400</v>
      </c>
      <c r="I8982">
        <v>0</v>
      </c>
      <c r="K8982">
        <v>0</v>
      </c>
      <c r="L8982" t="s">
        <v>12086</v>
      </c>
      <c r="M8982">
        <v>63</v>
      </c>
      <c r="N8982">
        <v>2</v>
      </c>
      <c r="O8982">
        <v>512</v>
      </c>
      <c r="Q8982">
        <v>50</v>
      </c>
      <c r="R8982">
        <v>0</v>
      </c>
      <c r="S8982">
        <v>345</v>
      </c>
      <c r="T8982" t="s">
        <v>45713</v>
      </c>
      <c r="U8982" t="s">
        <v>45713</v>
      </c>
      <c r="V8982" t="s">
        <v>45713</v>
      </c>
    </row>
    <row r="8983" spans="1:22" x14ac:dyDescent="0.3">
      <c r="A8983">
        <v>18691</v>
      </c>
      <c r="B8983" t="s">
        <v>24750</v>
      </c>
      <c r="C8983" t="s">
        <v>24751</v>
      </c>
      <c r="D8983">
        <v>4</v>
      </c>
      <c r="E8983">
        <v>20</v>
      </c>
      <c r="G8983">
        <v>100</v>
      </c>
      <c r="I8983">
        <v>3</v>
      </c>
      <c r="K8983">
        <v>0</v>
      </c>
      <c r="L8983" t="s">
        <v>12086</v>
      </c>
      <c r="M8983">
        <v>63</v>
      </c>
      <c r="N8983">
        <v>2</v>
      </c>
      <c r="O8983">
        <v>256</v>
      </c>
      <c r="Q8983">
        <v>1</v>
      </c>
      <c r="R8983">
        <v>1</v>
      </c>
      <c r="S8983">
        <v>863</v>
      </c>
      <c r="T8983" t="s">
        <v>12087</v>
      </c>
      <c r="U8983" t="s">
        <v>12087</v>
      </c>
      <c r="V8983" t="s">
        <v>12087</v>
      </c>
    </row>
    <row r="8984" spans="1:22" x14ac:dyDescent="0.3">
      <c r="A8984">
        <v>18692</v>
      </c>
      <c r="B8984" t="s">
        <v>24752</v>
      </c>
      <c r="C8984" t="s">
        <v>24753</v>
      </c>
      <c r="D8984">
        <v>4</v>
      </c>
      <c r="E8984">
        <v>20</v>
      </c>
      <c r="G8984">
        <v>200</v>
      </c>
      <c r="I8984">
        <v>3</v>
      </c>
      <c r="K8984">
        <v>1</v>
      </c>
      <c r="L8984" t="s">
        <v>12993</v>
      </c>
      <c r="M8984">
        <v>63</v>
      </c>
      <c r="N8984">
        <v>2</v>
      </c>
      <c r="O8984">
        <v>256</v>
      </c>
      <c r="Q8984">
        <v>1</v>
      </c>
      <c r="R8984">
        <v>1</v>
      </c>
      <c r="S8984">
        <v>837</v>
      </c>
      <c r="T8984" t="s">
        <v>45714</v>
      </c>
      <c r="U8984" t="s">
        <v>45714</v>
      </c>
      <c r="V8984" t="s">
        <v>45714</v>
      </c>
    </row>
    <row r="8985" spans="1:22" x14ac:dyDescent="0.3">
      <c r="A8985">
        <v>18693</v>
      </c>
      <c r="B8985" t="s">
        <v>24754</v>
      </c>
      <c r="C8985" t="s">
        <v>24755</v>
      </c>
      <c r="D8985">
        <v>4</v>
      </c>
      <c r="E8985">
        <v>20</v>
      </c>
      <c r="G8985">
        <v>200</v>
      </c>
      <c r="I8985">
        <v>4</v>
      </c>
      <c r="K8985">
        <v>1</v>
      </c>
      <c r="L8985" t="s">
        <v>12993</v>
      </c>
      <c r="M8985">
        <v>63</v>
      </c>
      <c r="N8985">
        <v>2</v>
      </c>
      <c r="O8985">
        <v>256</v>
      </c>
      <c r="Q8985">
        <v>20</v>
      </c>
      <c r="R8985">
        <v>1</v>
      </c>
      <c r="S8985">
        <v>838</v>
      </c>
      <c r="T8985" t="s">
        <v>45715</v>
      </c>
      <c r="U8985" t="s">
        <v>45715</v>
      </c>
      <c r="V8985" t="s">
        <v>45715</v>
      </c>
    </row>
    <row r="8986" spans="1:22" x14ac:dyDescent="0.3">
      <c r="A8986">
        <v>18694</v>
      </c>
      <c r="B8986" t="s">
        <v>24756</v>
      </c>
      <c r="C8986" t="s">
        <v>24757</v>
      </c>
      <c r="D8986">
        <v>4</v>
      </c>
      <c r="E8986">
        <v>20</v>
      </c>
      <c r="G8986">
        <v>200</v>
      </c>
      <c r="I8986">
        <v>3</v>
      </c>
      <c r="K8986">
        <v>1</v>
      </c>
      <c r="L8986" t="s">
        <v>12993</v>
      </c>
      <c r="M8986">
        <v>63</v>
      </c>
      <c r="N8986">
        <v>2</v>
      </c>
      <c r="O8986">
        <v>256</v>
      </c>
      <c r="Q8986">
        <v>20</v>
      </c>
      <c r="R8986">
        <v>1</v>
      </c>
      <c r="S8986">
        <v>839</v>
      </c>
      <c r="T8986" t="s">
        <v>35040</v>
      </c>
      <c r="U8986" t="s">
        <v>35040</v>
      </c>
      <c r="V8986" t="s">
        <v>35040</v>
      </c>
    </row>
    <row r="8987" spans="1:22" x14ac:dyDescent="0.3">
      <c r="A8987">
        <v>18695</v>
      </c>
      <c r="B8987" t="s">
        <v>24758</v>
      </c>
      <c r="C8987" t="s">
        <v>2138</v>
      </c>
      <c r="D8987">
        <v>4</v>
      </c>
      <c r="E8987">
        <v>20</v>
      </c>
      <c r="G8987">
        <v>400</v>
      </c>
      <c r="I8987">
        <v>3</v>
      </c>
      <c r="K8987">
        <v>1</v>
      </c>
      <c r="L8987" t="s">
        <v>12993</v>
      </c>
      <c r="M8987">
        <v>63</v>
      </c>
      <c r="N8987">
        <v>2</v>
      </c>
      <c r="O8987">
        <v>256</v>
      </c>
      <c r="Q8987">
        <v>20</v>
      </c>
      <c r="R8987">
        <v>1</v>
      </c>
      <c r="S8987">
        <v>840</v>
      </c>
      <c r="T8987" t="s">
        <v>33444</v>
      </c>
      <c r="U8987" t="s">
        <v>33444</v>
      </c>
      <c r="V8987" t="s">
        <v>33444</v>
      </c>
    </row>
    <row r="8988" spans="1:22" x14ac:dyDescent="0.3">
      <c r="A8988">
        <v>18696</v>
      </c>
      <c r="B8988" t="s">
        <v>24759</v>
      </c>
      <c r="C8988" t="s">
        <v>24760</v>
      </c>
      <c r="D8988">
        <v>4</v>
      </c>
      <c r="E8988">
        <v>20</v>
      </c>
      <c r="G8988">
        <v>200</v>
      </c>
      <c r="I8988">
        <v>3</v>
      </c>
      <c r="K8988">
        <v>0</v>
      </c>
      <c r="L8988" t="s">
        <v>12993</v>
      </c>
      <c r="M8988">
        <v>63</v>
      </c>
      <c r="N8988">
        <v>2</v>
      </c>
      <c r="O8988">
        <v>256</v>
      </c>
      <c r="Q8988">
        <v>20</v>
      </c>
      <c r="R8988">
        <v>1</v>
      </c>
      <c r="S8988">
        <v>841</v>
      </c>
      <c r="T8988" t="s">
        <v>45716</v>
      </c>
      <c r="U8988" t="s">
        <v>45716</v>
      </c>
      <c r="V8988" t="s">
        <v>45716</v>
      </c>
    </row>
    <row r="8989" spans="1:22" x14ac:dyDescent="0.3">
      <c r="A8989">
        <v>18697</v>
      </c>
      <c r="B8989" t="s">
        <v>24761</v>
      </c>
      <c r="C8989" t="s">
        <v>24762</v>
      </c>
      <c r="D8989">
        <v>4</v>
      </c>
      <c r="E8989">
        <v>20</v>
      </c>
      <c r="G8989">
        <v>200</v>
      </c>
      <c r="I8989">
        <v>0</v>
      </c>
      <c r="K8989">
        <v>0</v>
      </c>
      <c r="L8989" t="s">
        <v>12993</v>
      </c>
      <c r="M8989">
        <v>63</v>
      </c>
      <c r="N8989">
        <v>2</v>
      </c>
      <c r="O8989">
        <v>1</v>
      </c>
      <c r="Q8989">
        <v>20</v>
      </c>
      <c r="R8989">
        <v>0</v>
      </c>
      <c r="S8989">
        <v>842</v>
      </c>
      <c r="T8989" t="s">
        <v>12087</v>
      </c>
      <c r="U8989" t="s">
        <v>12087</v>
      </c>
      <c r="V8989" t="s">
        <v>12087</v>
      </c>
    </row>
    <row r="8990" spans="1:22" x14ac:dyDescent="0.3">
      <c r="A8990">
        <v>18698</v>
      </c>
      <c r="B8990" t="s">
        <v>24763</v>
      </c>
      <c r="C8990" t="s">
        <v>24764</v>
      </c>
      <c r="D8990">
        <v>4</v>
      </c>
      <c r="E8990">
        <v>20</v>
      </c>
      <c r="G8990">
        <v>200</v>
      </c>
      <c r="I8990">
        <v>0</v>
      </c>
      <c r="K8990">
        <v>0</v>
      </c>
      <c r="L8990" t="s">
        <v>12993</v>
      </c>
      <c r="M8990">
        <v>63</v>
      </c>
      <c r="N8990">
        <v>2</v>
      </c>
      <c r="O8990">
        <v>1</v>
      </c>
      <c r="Q8990">
        <v>20</v>
      </c>
      <c r="R8990">
        <v>0</v>
      </c>
      <c r="S8990">
        <v>843</v>
      </c>
      <c r="T8990" t="s">
        <v>12087</v>
      </c>
      <c r="U8990" t="s">
        <v>12087</v>
      </c>
      <c r="V8990" t="s">
        <v>12087</v>
      </c>
    </row>
    <row r="8991" spans="1:22" x14ac:dyDescent="0.3">
      <c r="A8991">
        <v>18699</v>
      </c>
      <c r="B8991" t="s">
        <v>24765</v>
      </c>
      <c r="C8991" t="s">
        <v>24766</v>
      </c>
      <c r="D8991">
        <v>4</v>
      </c>
      <c r="E8991">
        <v>20</v>
      </c>
      <c r="G8991">
        <v>1200</v>
      </c>
      <c r="I8991">
        <v>3</v>
      </c>
      <c r="K8991">
        <v>0</v>
      </c>
      <c r="L8991" t="s">
        <v>12086</v>
      </c>
      <c r="M8991">
        <v>63</v>
      </c>
      <c r="N8991">
        <v>2</v>
      </c>
      <c r="O8991">
        <v>256</v>
      </c>
      <c r="Q8991">
        <v>1</v>
      </c>
      <c r="R8991">
        <v>0</v>
      </c>
      <c r="S8991">
        <v>844</v>
      </c>
      <c r="T8991" t="s">
        <v>12087</v>
      </c>
      <c r="U8991" t="s">
        <v>12087</v>
      </c>
      <c r="V8991" t="s">
        <v>12087</v>
      </c>
    </row>
    <row r="8992" spans="1:22" x14ac:dyDescent="0.3">
      <c r="A8992">
        <v>18700</v>
      </c>
      <c r="B8992" t="s">
        <v>24767</v>
      </c>
      <c r="C8992" t="s">
        <v>24768</v>
      </c>
      <c r="D8992">
        <v>4</v>
      </c>
      <c r="E8992">
        <v>20</v>
      </c>
      <c r="G8992">
        <v>500</v>
      </c>
      <c r="I8992">
        <v>3</v>
      </c>
      <c r="K8992">
        <v>1</v>
      </c>
      <c r="L8992" t="s">
        <v>12086</v>
      </c>
      <c r="M8992">
        <v>63</v>
      </c>
      <c r="N8992">
        <v>2</v>
      </c>
      <c r="O8992">
        <v>256</v>
      </c>
      <c r="Q8992">
        <v>50</v>
      </c>
      <c r="R8992">
        <v>1</v>
      </c>
      <c r="S8992">
        <v>845</v>
      </c>
      <c r="T8992" t="s">
        <v>34235</v>
      </c>
      <c r="U8992" t="s">
        <v>34235</v>
      </c>
      <c r="V8992" t="s">
        <v>34235</v>
      </c>
    </row>
    <row r="8993" spans="1:22" x14ac:dyDescent="0.3">
      <c r="A8993">
        <v>18701</v>
      </c>
      <c r="B8993" t="s">
        <v>24769</v>
      </c>
      <c r="C8993" t="s">
        <v>24770</v>
      </c>
      <c r="D8993">
        <v>4</v>
      </c>
      <c r="E8993">
        <v>20</v>
      </c>
      <c r="G8993">
        <v>500</v>
      </c>
      <c r="I8993">
        <v>2</v>
      </c>
      <c r="K8993">
        <v>0</v>
      </c>
      <c r="L8993" t="s">
        <v>12993</v>
      </c>
      <c r="M8993">
        <v>63</v>
      </c>
      <c r="N8993">
        <v>2</v>
      </c>
      <c r="O8993">
        <v>256</v>
      </c>
      <c r="Q8993">
        <v>70</v>
      </c>
      <c r="R8993">
        <v>0</v>
      </c>
      <c r="S8993">
        <v>846</v>
      </c>
      <c r="T8993" t="s">
        <v>45717</v>
      </c>
      <c r="U8993" t="s">
        <v>45717</v>
      </c>
      <c r="V8993" t="s">
        <v>45717</v>
      </c>
    </row>
    <row r="8994" spans="1:22" x14ac:dyDescent="0.3">
      <c r="A8994">
        <v>18702</v>
      </c>
      <c r="B8994" t="s">
        <v>24771</v>
      </c>
      <c r="C8994" t="s">
        <v>24772</v>
      </c>
      <c r="D8994">
        <v>4</v>
      </c>
      <c r="E8994">
        <v>20</v>
      </c>
      <c r="G8994">
        <v>50</v>
      </c>
      <c r="I8994">
        <v>1</v>
      </c>
      <c r="K8994">
        <v>0</v>
      </c>
      <c r="L8994" t="s">
        <v>12086</v>
      </c>
      <c r="M8994">
        <v>63</v>
      </c>
      <c r="N8994">
        <v>2</v>
      </c>
      <c r="O8994">
        <v>1</v>
      </c>
      <c r="Q8994">
        <v>10</v>
      </c>
      <c r="R8994">
        <v>0</v>
      </c>
      <c r="S8994">
        <v>847</v>
      </c>
      <c r="T8994" t="s">
        <v>12087</v>
      </c>
      <c r="U8994" t="s">
        <v>12087</v>
      </c>
      <c r="V8994" t="s">
        <v>12087</v>
      </c>
    </row>
    <row r="8995" spans="1:22" x14ac:dyDescent="0.3">
      <c r="A8995">
        <v>18703</v>
      </c>
      <c r="B8995" t="s">
        <v>24773</v>
      </c>
      <c r="C8995" t="s">
        <v>24774</v>
      </c>
      <c r="D8995">
        <v>4</v>
      </c>
      <c r="E8995">
        <v>20</v>
      </c>
      <c r="G8995">
        <v>50</v>
      </c>
      <c r="I8995">
        <v>0</v>
      </c>
      <c r="K8995">
        <v>0</v>
      </c>
      <c r="L8995" t="s">
        <v>12086</v>
      </c>
      <c r="M8995">
        <v>63</v>
      </c>
      <c r="N8995">
        <v>2</v>
      </c>
      <c r="O8995">
        <v>1</v>
      </c>
      <c r="Q8995">
        <v>1</v>
      </c>
      <c r="R8995">
        <v>0</v>
      </c>
      <c r="S8995">
        <v>848</v>
      </c>
      <c r="T8995" t="s">
        <v>36696</v>
      </c>
      <c r="U8995" t="s">
        <v>36696</v>
      </c>
      <c r="V8995" t="s">
        <v>36696</v>
      </c>
    </row>
    <row r="8996" spans="1:22" x14ac:dyDescent="0.3">
      <c r="A8996">
        <v>18704</v>
      </c>
      <c r="B8996" t="s">
        <v>24775</v>
      </c>
      <c r="C8996" t="s">
        <v>24776</v>
      </c>
      <c r="D8996">
        <v>4</v>
      </c>
      <c r="E8996">
        <v>20</v>
      </c>
      <c r="G8996">
        <v>640</v>
      </c>
      <c r="I8996">
        <v>6</v>
      </c>
      <c r="K8996">
        <v>1</v>
      </c>
      <c r="L8996" t="s">
        <v>12086</v>
      </c>
      <c r="M8996">
        <v>63</v>
      </c>
      <c r="N8996">
        <v>2</v>
      </c>
      <c r="O8996">
        <v>256</v>
      </c>
      <c r="Q8996">
        <v>64</v>
      </c>
      <c r="R8996">
        <v>1</v>
      </c>
      <c r="S8996">
        <v>850</v>
      </c>
      <c r="T8996" t="s">
        <v>45718</v>
      </c>
      <c r="U8996" t="s">
        <v>45718</v>
      </c>
      <c r="V8996" t="s">
        <v>45718</v>
      </c>
    </row>
    <row r="8997" spans="1:22" x14ac:dyDescent="0.3">
      <c r="A8997">
        <v>18706</v>
      </c>
      <c r="B8997" t="s">
        <v>24777</v>
      </c>
      <c r="C8997" t="s">
        <v>24778</v>
      </c>
      <c r="D8997">
        <v>4</v>
      </c>
      <c r="E8997">
        <v>20</v>
      </c>
      <c r="G8997">
        <v>400</v>
      </c>
      <c r="I8997">
        <v>3</v>
      </c>
      <c r="K8997">
        <v>0</v>
      </c>
      <c r="L8997" t="s">
        <v>12993</v>
      </c>
      <c r="M8997">
        <v>63</v>
      </c>
      <c r="N8997">
        <v>2</v>
      </c>
      <c r="O8997">
        <v>256</v>
      </c>
      <c r="Q8997">
        <v>20</v>
      </c>
      <c r="R8997">
        <v>1</v>
      </c>
      <c r="S8997">
        <v>851</v>
      </c>
      <c r="T8997" t="s">
        <v>33939</v>
      </c>
      <c r="U8997" t="s">
        <v>33939</v>
      </c>
      <c r="V8997" t="s">
        <v>33939</v>
      </c>
    </row>
    <row r="8998" spans="1:22" x14ac:dyDescent="0.3">
      <c r="A8998">
        <v>18707</v>
      </c>
      <c r="B8998" t="s">
        <v>24779</v>
      </c>
      <c r="C8998" t="s">
        <v>24780</v>
      </c>
      <c r="D8998">
        <v>4</v>
      </c>
      <c r="E8998">
        <v>20</v>
      </c>
      <c r="G8998">
        <v>500</v>
      </c>
      <c r="I8998">
        <v>3</v>
      </c>
      <c r="K8998">
        <v>0</v>
      </c>
      <c r="L8998" t="s">
        <v>12993</v>
      </c>
      <c r="M8998">
        <v>63</v>
      </c>
      <c r="N8998">
        <v>2</v>
      </c>
      <c r="O8998">
        <v>256</v>
      </c>
      <c r="Q8998">
        <v>20</v>
      </c>
      <c r="R8998">
        <v>1</v>
      </c>
      <c r="S8998">
        <v>852</v>
      </c>
      <c r="T8998" t="s">
        <v>45719</v>
      </c>
      <c r="U8998" t="s">
        <v>45719</v>
      </c>
      <c r="V8998" t="s">
        <v>45719</v>
      </c>
    </row>
    <row r="8999" spans="1:22" x14ac:dyDescent="0.3">
      <c r="A8999">
        <v>18708</v>
      </c>
      <c r="B8999" t="s">
        <v>24781</v>
      </c>
      <c r="C8999" t="s">
        <v>24782</v>
      </c>
      <c r="D8999">
        <v>4</v>
      </c>
      <c r="E8999">
        <v>20</v>
      </c>
      <c r="G8999">
        <v>200</v>
      </c>
      <c r="I8999">
        <v>3</v>
      </c>
      <c r="K8999">
        <v>0</v>
      </c>
      <c r="L8999" t="s">
        <v>12993</v>
      </c>
      <c r="M8999">
        <v>63</v>
      </c>
      <c r="N8999">
        <v>2</v>
      </c>
      <c r="O8999">
        <v>256</v>
      </c>
      <c r="Q8999">
        <v>20</v>
      </c>
      <c r="R8999">
        <v>1</v>
      </c>
      <c r="S8999">
        <v>853</v>
      </c>
      <c r="T8999" t="s">
        <v>45720</v>
      </c>
      <c r="U8999" t="s">
        <v>45720</v>
      </c>
      <c r="V8999" t="s">
        <v>45720</v>
      </c>
    </row>
    <row r="9000" spans="1:22" x14ac:dyDescent="0.3">
      <c r="A9000">
        <v>18709</v>
      </c>
      <c r="B9000" t="s">
        <v>24783</v>
      </c>
      <c r="C9000" t="s">
        <v>24784</v>
      </c>
      <c r="D9000">
        <v>4</v>
      </c>
      <c r="E9000">
        <v>20</v>
      </c>
      <c r="G9000">
        <v>200</v>
      </c>
      <c r="I9000">
        <v>3</v>
      </c>
      <c r="K9000">
        <v>1</v>
      </c>
      <c r="L9000" t="s">
        <v>12993</v>
      </c>
      <c r="M9000">
        <v>63</v>
      </c>
      <c r="N9000">
        <v>2</v>
      </c>
      <c r="O9000">
        <v>256</v>
      </c>
      <c r="Q9000">
        <v>0</v>
      </c>
      <c r="R9000">
        <v>1</v>
      </c>
      <c r="S9000">
        <v>854</v>
      </c>
      <c r="T9000" t="s">
        <v>34243</v>
      </c>
      <c r="U9000" t="s">
        <v>34243</v>
      </c>
      <c r="V9000" t="s">
        <v>34243</v>
      </c>
    </row>
    <row r="9001" spans="1:22" x14ac:dyDescent="0.3">
      <c r="A9001">
        <v>18710</v>
      </c>
      <c r="B9001" t="s">
        <v>24785</v>
      </c>
      <c r="C9001" t="s">
        <v>24786</v>
      </c>
      <c r="D9001">
        <v>4</v>
      </c>
      <c r="E9001">
        <v>20</v>
      </c>
      <c r="G9001">
        <v>200</v>
      </c>
      <c r="I9001">
        <v>0</v>
      </c>
      <c r="K9001">
        <v>0</v>
      </c>
      <c r="L9001" t="s">
        <v>12993</v>
      </c>
      <c r="M9001">
        <v>63</v>
      </c>
      <c r="N9001">
        <v>2</v>
      </c>
      <c r="O9001">
        <v>1</v>
      </c>
      <c r="Q9001">
        <v>20</v>
      </c>
      <c r="R9001">
        <v>0</v>
      </c>
      <c r="S9001">
        <v>855</v>
      </c>
      <c r="T9001" t="s">
        <v>12087</v>
      </c>
      <c r="U9001" t="s">
        <v>12087</v>
      </c>
      <c r="V9001" t="s">
        <v>12087</v>
      </c>
    </row>
    <row r="9002" spans="1:22" x14ac:dyDescent="0.3">
      <c r="A9002">
        <v>18711</v>
      </c>
      <c r="B9002" t="s">
        <v>24787</v>
      </c>
      <c r="C9002" t="s">
        <v>24788</v>
      </c>
      <c r="D9002">
        <v>4</v>
      </c>
      <c r="E9002">
        <v>20</v>
      </c>
      <c r="G9002">
        <v>400</v>
      </c>
      <c r="I9002">
        <v>3</v>
      </c>
      <c r="K9002">
        <v>0</v>
      </c>
      <c r="L9002" t="s">
        <v>12993</v>
      </c>
      <c r="M9002">
        <v>63</v>
      </c>
      <c r="N9002">
        <v>2</v>
      </c>
      <c r="O9002">
        <v>512</v>
      </c>
      <c r="Q9002">
        <v>20</v>
      </c>
      <c r="R9002">
        <v>0</v>
      </c>
      <c r="S9002">
        <v>856</v>
      </c>
      <c r="T9002" t="s">
        <v>12087</v>
      </c>
      <c r="U9002" t="s">
        <v>12087</v>
      </c>
      <c r="V9002" t="s">
        <v>12087</v>
      </c>
    </row>
    <row r="9003" spans="1:22" x14ac:dyDescent="0.3">
      <c r="A9003">
        <v>18712</v>
      </c>
      <c r="B9003" t="s">
        <v>24789</v>
      </c>
      <c r="C9003" t="s">
        <v>24790</v>
      </c>
      <c r="D9003">
        <v>4</v>
      </c>
      <c r="E9003">
        <v>20</v>
      </c>
      <c r="G9003">
        <v>200</v>
      </c>
      <c r="I9003">
        <v>0</v>
      </c>
      <c r="K9003">
        <v>0</v>
      </c>
      <c r="L9003" t="s">
        <v>12993</v>
      </c>
      <c r="M9003">
        <v>63</v>
      </c>
      <c r="N9003">
        <v>2</v>
      </c>
      <c r="O9003">
        <v>1</v>
      </c>
      <c r="Q9003">
        <v>20</v>
      </c>
      <c r="R9003">
        <v>0</v>
      </c>
      <c r="S9003">
        <v>857</v>
      </c>
      <c r="T9003" t="s">
        <v>12087</v>
      </c>
      <c r="U9003" t="s">
        <v>12087</v>
      </c>
      <c r="V9003" t="s">
        <v>12087</v>
      </c>
    </row>
    <row r="9004" spans="1:22" x14ac:dyDescent="0.3">
      <c r="A9004">
        <v>18713</v>
      </c>
      <c r="B9004" t="s">
        <v>24791</v>
      </c>
      <c r="C9004" t="s">
        <v>24792</v>
      </c>
      <c r="D9004">
        <v>4</v>
      </c>
      <c r="E9004">
        <v>20</v>
      </c>
      <c r="G9004">
        <v>300</v>
      </c>
      <c r="I9004">
        <v>6</v>
      </c>
      <c r="K9004">
        <v>1</v>
      </c>
      <c r="L9004" t="s">
        <v>12086</v>
      </c>
      <c r="M9004">
        <v>63</v>
      </c>
      <c r="N9004">
        <v>2</v>
      </c>
      <c r="O9004">
        <v>256</v>
      </c>
      <c r="Q9004">
        <v>20</v>
      </c>
      <c r="R9004">
        <v>1</v>
      </c>
      <c r="S9004">
        <v>858</v>
      </c>
      <c r="T9004" t="s">
        <v>45721</v>
      </c>
      <c r="U9004" t="s">
        <v>45721</v>
      </c>
      <c r="V9004" t="s">
        <v>45721</v>
      </c>
    </row>
    <row r="9005" spans="1:22" x14ac:dyDescent="0.3">
      <c r="A9005">
        <v>18714</v>
      </c>
      <c r="B9005" t="s">
        <v>24793</v>
      </c>
      <c r="C9005" t="s">
        <v>24794</v>
      </c>
      <c r="D9005">
        <v>4</v>
      </c>
      <c r="E9005">
        <v>20</v>
      </c>
      <c r="G9005">
        <v>500</v>
      </c>
      <c r="I9005">
        <v>5</v>
      </c>
      <c r="K9005">
        <v>1</v>
      </c>
      <c r="L9005" t="s">
        <v>12086</v>
      </c>
      <c r="M9005">
        <v>63</v>
      </c>
      <c r="N9005">
        <v>2</v>
      </c>
      <c r="O9005">
        <v>256</v>
      </c>
      <c r="Q9005">
        <v>10</v>
      </c>
      <c r="R9005">
        <v>1</v>
      </c>
      <c r="S9005">
        <v>859</v>
      </c>
      <c r="T9005" t="s">
        <v>45722</v>
      </c>
      <c r="U9005" t="s">
        <v>45722</v>
      </c>
      <c r="V9005" t="s">
        <v>45722</v>
      </c>
    </row>
    <row r="9006" spans="1:22" x14ac:dyDescent="0.3">
      <c r="A9006">
        <v>18715</v>
      </c>
      <c r="B9006" t="s">
        <v>24795</v>
      </c>
      <c r="C9006" t="s">
        <v>24796</v>
      </c>
      <c r="D9006">
        <v>4</v>
      </c>
      <c r="E9006">
        <v>20</v>
      </c>
      <c r="G9006">
        <v>2500</v>
      </c>
      <c r="I9006">
        <v>2</v>
      </c>
      <c r="K9006">
        <v>1</v>
      </c>
      <c r="L9006" t="s">
        <v>12993</v>
      </c>
      <c r="M9006">
        <v>63</v>
      </c>
      <c r="N9006">
        <v>2</v>
      </c>
      <c r="O9006">
        <v>768</v>
      </c>
      <c r="Q9006">
        <v>80</v>
      </c>
      <c r="R9006">
        <v>0</v>
      </c>
      <c r="S9006">
        <v>860</v>
      </c>
      <c r="T9006" t="s">
        <v>45723</v>
      </c>
      <c r="U9006" t="s">
        <v>45723</v>
      </c>
      <c r="V9006" t="s">
        <v>45723</v>
      </c>
    </row>
    <row r="9007" spans="1:22" x14ac:dyDescent="0.3">
      <c r="A9007">
        <v>18716</v>
      </c>
      <c r="B9007" t="s">
        <v>24797</v>
      </c>
      <c r="C9007" t="s">
        <v>24798</v>
      </c>
      <c r="D9007">
        <v>4</v>
      </c>
      <c r="E9007">
        <v>20</v>
      </c>
      <c r="G9007">
        <v>50</v>
      </c>
      <c r="I9007">
        <v>2</v>
      </c>
      <c r="K9007">
        <v>0</v>
      </c>
      <c r="L9007" t="s">
        <v>12086</v>
      </c>
      <c r="M9007">
        <v>63</v>
      </c>
      <c r="N9007">
        <v>2</v>
      </c>
      <c r="O9007">
        <v>1</v>
      </c>
      <c r="Q9007">
        <v>10</v>
      </c>
      <c r="R9007">
        <v>0</v>
      </c>
      <c r="S9007">
        <v>861</v>
      </c>
      <c r="T9007" t="s">
        <v>12087</v>
      </c>
      <c r="U9007" t="s">
        <v>12087</v>
      </c>
      <c r="V9007" t="s">
        <v>12087</v>
      </c>
    </row>
    <row r="9008" spans="1:22" x14ac:dyDescent="0.3">
      <c r="A9008">
        <v>18718</v>
      </c>
      <c r="B9008" t="s">
        <v>24799</v>
      </c>
      <c r="C9008" t="s">
        <v>24800</v>
      </c>
      <c r="D9008">
        <v>4</v>
      </c>
      <c r="E9008">
        <v>20</v>
      </c>
      <c r="G9008">
        <v>200</v>
      </c>
      <c r="I9008">
        <v>3</v>
      </c>
      <c r="K9008">
        <v>0</v>
      </c>
      <c r="L9008" t="s">
        <v>12086</v>
      </c>
      <c r="M9008">
        <v>63</v>
      </c>
      <c r="N9008">
        <v>2</v>
      </c>
      <c r="O9008">
        <v>256</v>
      </c>
      <c r="Q9008">
        <v>30</v>
      </c>
      <c r="R9008">
        <v>0</v>
      </c>
      <c r="S9008">
        <v>864</v>
      </c>
      <c r="T9008" t="s">
        <v>45724</v>
      </c>
      <c r="U9008" t="s">
        <v>45724</v>
      </c>
      <c r="V9008" t="s">
        <v>45724</v>
      </c>
    </row>
    <row r="9009" spans="1:22" x14ac:dyDescent="0.3">
      <c r="A9009">
        <v>18724</v>
      </c>
      <c r="B9009" t="s">
        <v>24801</v>
      </c>
      <c r="C9009" t="s">
        <v>14871</v>
      </c>
      <c r="D9009">
        <v>4</v>
      </c>
      <c r="E9009">
        <v>20</v>
      </c>
      <c r="G9009">
        <v>800</v>
      </c>
      <c r="I9009">
        <v>5</v>
      </c>
      <c r="K9009">
        <v>1</v>
      </c>
      <c r="L9009" t="s">
        <v>12086</v>
      </c>
      <c r="M9009">
        <v>63</v>
      </c>
      <c r="N9009">
        <v>2</v>
      </c>
      <c r="O9009">
        <v>256</v>
      </c>
      <c r="Q9009">
        <v>0</v>
      </c>
      <c r="R9009">
        <v>1</v>
      </c>
      <c r="S9009">
        <v>380</v>
      </c>
      <c r="T9009" t="s">
        <v>43766</v>
      </c>
      <c r="U9009" t="s">
        <v>43766</v>
      </c>
      <c r="V9009" t="s">
        <v>43766</v>
      </c>
    </row>
    <row r="9010" spans="1:22" x14ac:dyDescent="0.3">
      <c r="A9010">
        <v>18727</v>
      </c>
      <c r="B9010" t="s">
        <v>24802</v>
      </c>
      <c r="C9010" t="s">
        <v>24803</v>
      </c>
      <c r="D9010">
        <v>4</v>
      </c>
      <c r="E9010">
        <v>20</v>
      </c>
      <c r="G9010">
        <v>300</v>
      </c>
      <c r="I9010">
        <v>13</v>
      </c>
      <c r="K9010">
        <v>1</v>
      </c>
      <c r="L9010" t="s">
        <v>12086</v>
      </c>
      <c r="M9010">
        <v>63</v>
      </c>
      <c r="N9010">
        <v>2</v>
      </c>
      <c r="O9010">
        <v>256</v>
      </c>
      <c r="Q9010">
        <v>10</v>
      </c>
      <c r="R9010">
        <v>1</v>
      </c>
      <c r="S9010">
        <v>869</v>
      </c>
      <c r="T9010" t="s">
        <v>12087</v>
      </c>
      <c r="U9010" t="s">
        <v>12087</v>
      </c>
      <c r="V9010" t="s">
        <v>12087</v>
      </c>
    </row>
    <row r="9011" spans="1:22" x14ac:dyDescent="0.3">
      <c r="A9011">
        <v>18728</v>
      </c>
      <c r="B9011" t="s">
        <v>24804</v>
      </c>
      <c r="C9011" t="s">
        <v>24805</v>
      </c>
      <c r="D9011">
        <v>4</v>
      </c>
      <c r="E9011">
        <v>200000</v>
      </c>
      <c r="G9011">
        <v>800</v>
      </c>
      <c r="I9011">
        <v>10</v>
      </c>
      <c r="K9011">
        <v>1</v>
      </c>
      <c r="L9011" t="s">
        <v>12086</v>
      </c>
      <c r="M9011">
        <v>63</v>
      </c>
      <c r="N9011">
        <v>2</v>
      </c>
      <c r="O9011">
        <v>256</v>
      </c>
      <c r="Q9011">
        <v>110</v>
      </c>
      <c r="R9011">
        <v>1</v>
      </c>
      <c r="S9011">
        <v>870</v>
      </c>
      <c r="T9011" t="s">
        <v>45725</v>
      </c>
      <c r="U9011" t="s">
        <v>45725</v>
      </c>
      <c r="V9011" t="s">
        <v>45725</v>
      </c>
    </row>
    <row r="9012" spans="1:22" x14ac:dyDescent="0.3">
      <c r="A9012">
        <v>18729</v>
      </c>
      <c r="B9012" t="s">
        <v>24806</v>
      </c>
      <c r="C9012" t="s">
        <v>24807</v>
      </c>
      <c r="D9012">
        <v>4</v>
      </c>
      <c r="E9012">
        <v>20</v>
      </c>
      <c r="G9012">
        <v>150</v>
      </c>
      <c r="I9012">
        <v>6</v>
      </c>
      <c r="K9012">
        <v>1</v>
      </c>
      <c r="L9012" t="s">
        <v>12086</v>
      </c>
      <c r="M9012">
        <v>63</v>
      </c>
      <c r="N9012">
        <v>2</v>
      </c>
      <c r="O9012">
        <v>256</v>
      </c>
      <c r="Q9012">
        <v>1</v>
      </c>
      <c r="R9012">
        <v>1</v>
      </c>
      <c r="S9012">
        <v>871</v>
      </c>
      <c r="T9012" t="s">
        <v>45726</v>
      </c>
      <c r="U9012" t="s">
        <v>45726</v>
      </c>
      <c r="V9012" t="s">
        <v>45726</v>
      </c>
    </row>
    <row r="9013" spans="1:22" x14ac:dyDescent="0.3">
      <c r="A9013">
        <v>18730</v>
      </c>
      <c r="B9013" t="s">
        <v>24808</v>
      </c>
      <c r="C9013" t="s">
        <v>24809</v>
      </c>
      <c r="D9013">
        <v>4</v>
      </c>
      <c r="E9013">
        <v>0</v>
      </c>
      <c r="G9013">
        <v>200</v>
      </c>
      <c r="I9013">
        <v>2</v>
      </c>
      <c r="K9013">
        <v>1</v>
      </c>
      <c r="L9013" t="s">
        <v>12086</v>
      </c>
      <c r="M9013">
        <v>63</v>
      </c>
      <c r="N9013">
        <v>2</v>
      </c>
      <c r="O9013">
        <v>256</v>
      </c>
      <c r="Q9013">
        <v>0</v>
      </c>
      <c r="R9013">
        <v>1</v>
      </c>
      <c r="S9013">
        <v>872</v>
      </c>
      <c r="T9013" t="s">
        <v>45727</v>
      </c>
      <c r="U9013" t="s">
        <v>45727</v>
      </c>
      <c r="V9013" t="s">
        <v>45727</v>
      </c>
    </row>
    <row r="9014" spans="1:22" x14ac:dyDescent="0.3">
      <c r="A9014">
        <v>18732</v>
      </c>
      <c r="B9014" t="s">
        <v>24810</v>
      </c>
      <c r="C9014" t="s">
        <v>24811</v>
      </c>
      <c r="D9014">
        <v>4</v>
      </c>
      <c r="E9014">
        <v>0</v>
      </c>
      <c r="G9014">
        <v>0</v>
      </c>
      <c r="I9014">
        <v>5</v>
      </c>
      <c r="K9014">
        <v>0</v>
      </c>
      <c r="L9014" t="s">
        <v>12086</v>
      </c>
      <c r="M9014">
        <v>63</v>
      </c>
      <c r="N9014">
        <v>2</v>
      </c>
      <c r="O9014">
        <v>256</v>
      </c>
      <c r="Q9014">
        <v>40</v>
      </c>
      <c r="R9014">
        <v>1</v>
      </c>
      <c r="S9014">
        <v>14</v>
      </c>
      <c r="T9014" t="s">
        <v>45728</v>
      </c>
      <c r="U9014" t="s">
        <v>45728</v>
      </c>
      <c r="V9014" t="s">
        <v>45728</v>
      </c>
    </row>
    <row r="9015" spans="1:22" x14ac:dyDescent="0.3">
      <c r="A9015">
        <v>18733</v>
      </c>
      <c r="B9015" t="s">
        <v>24812</v>
      </c>
      <c r="C9015" t="s">
        <v>24813</v>
      </c>
      <c r="D9015">
        <v>4</v>
      </c>
      <c r="E9015">
        <v>0</v>
      </c>
      <c r="G9015">
        <v>0</v>
      </c>
      <c r="I9015">
        <v>10</v>
      </c>
      <c r="K9015">
        <v>0</v>
      </c>
      <c r="L9015" t="s">
        <v>12315</v>
      </c>
      <c r="M9015">
        <v>63</v>
      </c>
      <c r="N9015">
        <v>2</v>
      </c>
      <c r="O9015">
        <v>256</v>
      </c>
      <c r="Q9015">
        <v>40</v>
      </c>
      <c r="R9015">
        <v>1</v>
      </c>
      <c r="S9015">
        <v>103</v>
      </c>
      <c r="T9015" t="s">
        <v>45729</v>
      </c>
      <c r="U9015" t="s">
        <v>45729</v>
      </c>
      <c r="V9015" t="s">
        <v>45729</v>
      </c>
    </row>
    <row r="9016" spans="1:22" x14ac:dyDescent="0.3">
      <c r="A9016">
        <v>18734</v>
      </c>
      <c r="B9016" t="s">
        <v>24814</v>
      </c>
      <c r="C9016" t="s">
        <v>24815</v>
      </c>
      <c r="D9016">
        <v>4</v>
      </c>
      <c r="E9016">
        <v>0</v>
      </c>
      <c r="G9016">
        <v>0</v>
      </c>
      <c r="I9016">
        <v>5</v>
      </c>
      <c r="K9016">
        <v>0</v>
      </c>
      <c r="L9016" t="s">
        <v>12062</v>
      </c>
      <c r="M9016">
        <v>63</v>
      </c>
      <c r="N9016">
        <v>2</v>
      </c>
      <c r="O9016">
        <v>256</v>
      </c>
      <c r="Q9016">
        <v>40</v>
      </c>
      <c r="R9016">
        <v>1</v>
      </c>
      <c r="S9016">
        <v>209</v>
      </c>
      <c r="T9016" t="s">
        <v>45730</v>
      </c>
      <c r="U9016" t="s">
        <v>45730</v>
      </c>
      <c r="V9016" t="s">
        <v>45730</v>
      </c>
    </row>
    <row r="9017" spans="1:22" x14ac:dyDescent="0.3">
      <c r="A9017">
        <v>18736</v>
      </c>
      <c r="B9017" t="s">
        <v>2034</v>
      </c>
      <c r="C9017" t="s">
        <v>2031</v>
      </c>
      <c r="D9017">
        <v>4</v>
      </c>
      <c r="E9017">
        <v>0</v>
      </c>
      <c r="G9017">
        <v>100</v>
      </c>
      <c r="K9017">
        <v>0</v>
      </c>
      <c r="L9017" t="s">
        <v>12086</v>
      </c>
      <c r="M9017">
        <v>63</v>
      </c>
      <c r="N9017">
        <v>2</v>
      </c>
      <c r="O9017">
        <v>512</v>
      </c>
      <c r="Q9017">
        <v>1</v>
      </c>
      <c r="R9017">
        <v>0</v>
      </c>
      <c r="S9017">
        <v>229</v>
      </c>
      <c r="T9017" t="s">
        <v>12087</v>
      </c>
      <c r="U9017" t="s">
        <v>12087</v>
      </c>
      <c r="V9017" t="s">
        <v>12087</v>
      </c>
    </row>
    <row r="9018" spans="1:22" x14ac:dyDescent="0.3">
      <c r="A9018">
        <v>18737</v>
      </c>
      <c r="B9018" t="s">
        <v>24816</v>
      </c>
      <c r="C9018" t="s">
        <v>24817</v>
      </c>
      <c r="D9018">
        <v>4</v>
      </c>
      <c r="E9018">
        <v>20</v>
      </c>
      <c r="G9018">
        <v>200</v>
      </c>
      <c r="I9018">
        <v>0</v>
      </c>
      <c r="K9018">
        <v>0</v>
      </c>
      <c r="L9018" t="s">
        <v>12086</v>
      </c>
      <c r="M9018">
        <v>63</v>
      </c>
      <c r="N9018">
        <v>2</v>
      </c>
      <c r="O9018">
        <v>512</v>
      </c>
      <c r="Q9018">
        <v>10</v>
      </c>
      <c r="R9018">
        <v>0</v>
      </c>
      <c r="S9018">
        <v>876</v>
      </c>
      <c r="T9018" t="s">
        <v>45731</v>
      </c>
      <c r="U9018" t="s">
        <v>45731</v>
      </c>
      <c r="V9018" t="s">
        <v>45731</v>
      </c>
    </row>
    <row r="9019" spans="1:22" x14ac:dyDescent="0.3">
      <c r="A9019">
        <v>18739</v>
      </c>
      <c r="B9019" t="s">
        <v>24818</v>
      </c>
      <c r="C9019" t="s">
        <v>24819</v>
      </c>
      <c r="D9019">
        <v>4</v>
      </c>
      <c r="E9019">
        <v>20</v>
      </c>
      <c r="G9019">
        <v>100</v>
      </c>
      <c r="I9019">
        <v>0</v>
      </c>
      <c r="K9019">
        <v>0</v>
      </c>
      <c r="L9019" t="s">
        <v>12086</v>
      </c>
      <c r="M9019">
        <v>63</v>
      </c>
      <c r="N9019">
        <v>2</v>
      </c>
      <c r="O9019">
        <v>256</v>
      </c>
      <c r="Q9019">
        <v>0</v>
      </c>
      <c r="R9019">
        <v>1</v>
      </c>
      <c r="S9019">
        <v>878</v>
      </c>
      <c r="T9019" t="s">
        <v>34931</v>
      </c>
      <c r="U9019" t="s">
        <v>34931</v>
      </c>
      <c r="V9019" t="s">
        <v>34931</v>
      </c>
    </row>
    <row r="9020" spans="1:22" x14ac:dyDescent="0.3">
      <c r="A9020">
        <v>18740</v>
      </c>
      <c r="B9020" t="s">
        <v>24820</v>
      </c>
      <c r="C9020" t="s">
        <v>24821</v>
      </c>
      <c r="D9020">
        <v>4</v>
      </c>
      <c r="E9020">
        <v>20</v>
      </c>
      <c r="G9020">
        <v>0</v>
      </c>
      <c r="I9020">
        <v>0</v>
      </c>
      <c r="K9020">
        <v>0</v>
      </c>
      <c r="L9020" t="s">
        <v>12086</v>
      </c>
      <c r="M9020">
        <v>63</v>
      </c>
      <c r="N9020">
        <v>2</v>
      </c>
      <c r="O9020">
        <v>1024</v>
      </c>
      <c r="Q9020">
        <v>0</v>
      </c>
      <c r="R9020">
        <v>0</v>
      </c>
      <c r="S9020">
        <v>879</v>
      </c>
      <c r="T9020" t="s">
        <v>12087</v>
      </c>
      <c r="U9020" t="s">
        <v>12087</v>
      </c>
      <c r="V9020" t="s">
        <v>12087</v>
      </c>
    </row>
    <row r="9021" spans="1:22" x14ac:dyDescent="0.3">
      <c r="A9021">
        <v>18741</v>
      </c>
      <c r="B9021" t="s">
        <v>24822</v>
      </c>
      <c r="C9021" t="s">
        <v>24823</v>
      </c>
      <c r="D9021">
        <v>4</v>
      </c>
      <c r="E9021">
        <v>10</v>
      </c>
      <c r="G9021">
        <v>0</v>
      </c>
      <c r="K9021">
        <v>0</v>
      </c>
      <c r="L9021" t="s">
        <v>12086</v>
      </c>
      <c r="M9021">
        <v>63</v>
      </c>
      <c r="N9021">
        <v>2</v>
      </c>
      <c r="O9021">
        <v>1024</v>
      </c>
      <c r="Q9021">
        <v>1</v>
      </c>
      <c r="S9021">
        <v>880</v>
      </c>
      <c r="T9021" t="s">
        <v>12087</v>
      </c>
      <c r="U9021" t="s">
        <v>12087</v>
      </c>
      <c r="V9021" t="s">
        <v>12087</v>
      </c>
    </row>
    <row r="9022" spans="1:22" x14ac:dyDescent="0.3">
      <c r="A9022">
        <v>18742</v>
      </c>
      <c r="B9022" t="s">
        <v>24824</v>
      </c>
      <c r="C9022" t="s">
        <v>24825</v>
      </c>
      <c r="D9022">
        <v>4</v>
      </c>
      <c r="E9022">
        <v>20</v>
      </c>
      <c r="G9022">
        <v>0</v>
      </c>
      <c r="I9022">
        <v>0</v>
      </c>
      <c r="K9022">
        <v>0</v>
      </c>
      <c r="L9022" t="s">
        <v>12086</v>
      </c>
      <c r="M9022">
        <v>63</v>
      </c>
      <c r="N9022">
        <v>2</v>
      </c>
      <c r="O9022">
        <v>2048</v>
      </c>
      <c r="Q9022">
        <v>0</v>
      </c>
      <c r="R9022">
        <v>0</v>
      </c>
      <c r="S9022">
        <v>881</v>
      </c>
      <c r="T9022" t="s">
        <v>12087</v>
      </c>
      <c r="U9022" t="s">
        <v>12087</v>
      </c>
      <c r="V9022" t="s">
        <v>12087</v>
      </c>
    </row>
    <row r="9023" spans="1:22" x14ac:dyDescent="0.3">
      <c r="A9023">
        <v>18743</v>
      </c>
      <c r="B9023" t="s">
        <v>24826</v>
      </c>
      <c r="C9023" t="s">
        <v>24827</v>
      </c>
      <c r="D9023">
        <v>4</v>
      </c>
      <c r="E9023">
        <v>20</v>
      </c>
      <c r="G9023">
        <v>0</v>
      </c>
      <c r="I9023">
        <v>0</v>
      </c>
      <c r="K9023">
        <v>0</v>
      </c>
      <c r="L9023" t="s">
        <v>12086</v>
      </c>
      <c r="M9023">
        <v>63</v>
      </c>
      <c r="N9023">
        <v>2</v>
      </c>
      <c r="O9023">
        <v>1024</v>
      </c>
      <c r="Q9023">
        <v>0</v>
      </c>
      <c r="R9023">
        <v>0</v>
      </c>
      <c r="S9023">
        <v>882</v>
      </c>
      <c r="T9023" t="s">
        <v>12087</v>
      </c>
      <c r="U9023" t="s">
        <v>12087</v>
      </c>
      <c r="V9023" t="s">
        <v>12087</v>
      </c>
    </row>
    <row r="9024" spans="1:22" x14ac:dyDescent="0.3">
      <c r="A9024">
        <v>18744</v>
      </c>
      <c r="B9024" t="s">
        <v>24828</v>
      </c>
      <c r="C9024" t="s">
        <v>24829</v>
      </c>
      <c r="D9024">
        <v>4</v>
      </c>
      <c r="E9024">
        <v>20</v>
      </c>
      <c r="G9024">
        <v>0</v>
      </c>
      <c r="I9024">
        <v>0</v>
      </c>
      <c r="K9024">
        <v>0</v>
      </c>
      <c r="L9024" t="s">
        <v>12086</v>
      </c>
      <c r="M9024">
        <v>63</v>
      </c>
      <c r="N9024">
        <v>2</v>
      </c>
      <c r="O9024">
        <v>2048</v>
      </c>
      <c r="Q9024">
        <v>0</v>
      </c>
      <c r="R9024">
        <v>0</v>
      </c>
      <c r="S9024">
        <v>883</v>
      </c>
      <c r="T9024" t="s">
        <v>12087</v>
      </c>
      <c r="U9024" t="s">
        <v>12087</v>
      </c>
      <c r="V9024" t="s">
        <v>12087</v>
      </c>
    </row>
    <row r="9025" spans="1:22" x14ac:dyDescent="0.3">
      <c r="A9025">
        <v>18745</v>
      </c>
      <c r="B9025" t="s">
        <v>24830</v>
      </c>
      <c r="C9025" t="s">
        <v>24831</v>
      </c>
      <c r="D9025">
        <v>4</v>
      </c>
      <c r="E9025">
        <v>20</v>
      </c>
      <c r="G9025">
        <v>100</v>
      </c>
      <c r="I9025">
        <v>0</v>
      </c>
      <c r="K9025">
        <v>0</v>
      </c>
      <c r="L9025" t="s">
        <v>12086</v>
      </c>
      <c r="M9025">
        <v>63</v>
      </c>
      <c r="N9025">
        <v>2</v>
      </c>
      <c r="O9025">
        <v>1</v>
      </c>
      <c r="Q9025">
        <v>10</v>
      </c>
      <c r="R9025">
        <v>0</v>
      </c>
      <c r="S9025">
        <v>884</v>
      </c>
      <c r="T9025" t="s">
        <v>36887</v>
      </c>
      <c r="U9025" t="s">
        <v>36887</v>
      </c>
      <c r="V9025" t="s">
        <v>36887</v>
      </c>
    </row>
    <row r="9026" spans="1:22" x14ac:dyDescent="0.3">
      <c r="A9026">
        <v>18746</v>
      </c>
      <c r="B9026" t="s">
        <v>24832</v>
      </c>
      <c r="C9026" t="s">
        <v>24833</v>
      </c>
      <c r="D9026">
        <v>4</v>
      </c>
      <c r="E9026">
        <v>20</v>
      </c>
      <c r="G9026">
        <v>100</v>
      </c>
      <c r="I9026">
        <v>0</v>
      </c>
      <c r="K9026">
        <v>0</v>
      </c>
      <c r="L9026" t="s">
        <v>12086</v>
      </c>
      <c r="M9026">
        <v>63</v>
      </c>
      <c r="N9026">
        <v>2</v>
      </c>
      <c r="O9026">
        <v>1</v>
      </c>
      <c r="Q9026">
        <v>10</v>
      </c>
      <c r="R9026">
        <v>0</v>
      </c>
      <c r="S9026">
        <v>885</v>
      </c>
      <c r="T9026" t="s">
        <v>34235</v>
      </c>
      <c r="U9026" t="s">
        <v>34235</v>
      </c>
      <c r="V9026" t="s">
        <v>34235</v>
      </c>
    </row>
    <row r="9027" spans="1:22" x14ac:dyDescent="0.3">
      <c r="A9027">
        <v>18747</v>
      </c>
      <c r="B9027" t="s">
        <v>24834</v>
      </c>
      <c r="C9027" t="s">
        <v>24835</v>
      </c>
      <c r="D9027">
        <v>4</v>
      </c>
      <c r="E9027">
        <v>20</v>
      </c>
      <c r="G9027">
        <v>100</v>
      </c>
      <c r="I9027">
        <v>1</v>
      </c>
      <c r="K9027">
        <v>1</v>
      </c>
      <c r="L9027" t="s">
        <v>12086</v>
      </c>
      <c r="M9027">
        <v>63</v>
      </c>
      <c r="N9027">
        <v>2</v>
      </c>
      <c r="O9027">
        <v>512</v>
      </c>
      <c r="Q9027">
        <v>0</v>
      </c>
      <c r="R9027">
        <v>0</v>
      </c>
      <c r="S9027">
        <v>886</v>
      </c>
      <c r="T9027" t="s">
        <v>45732</v>
      </c>
      <c r="U9027" t="s">
        <v>45732</v>
      </c>
      <c r="V9027" t="s">
        <v>45732</v>
      </c>
    </row>
    <row r="9028" spans="1:22" x14ac:dyDescent="0.3">
      <c r="A9028">
        <v>18748</v>
      </c>
      <c r="B9028" t="s">
        <v>24836</v>
      </c>
      <c r="C9028" t="s">
        <v>24837</v>
      </c>
      <c r="D9028">
        <v>4</v>
      </c>
      <c r="E9028">
        <v>20</v>
      </c>
      <c r="G9028">
        <v>200</v>
      </c>
      <c r="I9028">
        <v>3</v>
      </c>
      <c r="K9028">
        <v>1</v>
      </c>
      <c r="L9028" t="s">
        <v>12086</v>
      </c>
      <c r="M9028">
        <v>63</v>
      </c>
      <c r="N9028">
        <v>2</v>
      </c>
      <c r="O9028">
        <v>256</v>
      </c>
      <c r="Q9028">
        <v>0</v>
      </c>
      <c r="R9028">
        <v>1</v>
      </c>
      <c r="S9028">
        <v>887</v>
      </c>
      <c r="T9028" t="s">
        <v>33120</v>
      </c>
      <c r="U9028" t="s">
        <v>33120</v>
      </c>
      <c r="V9028" t="s">
        <v>33120</v>
      </c>
    </row>
    <row r="9029" spans="1:22" x14ac:dyDescent="0.3">
      <c r="A9029">
        <v>18749</v>
      </c>
      <c r="B9029" t="s">
        <v>24838</v>
      </c>
      <c r="C9029" t="s">
        <v>24839</v>
      </c>
      <c r="D9029">
        <v>4</v>
      </c>
      <c r="E9029">
        <v>20</v>
      </c>
      <c r="G9029">
        <v>500</v>
      </c>
      <c r="I9029">
        <v>8</v>
      </c>
      <c r="K9029">
        <v>1</v>
      </c>
      <c r="L9029" t="s">
        <v>12086</v>
      </c>
      <c r="M9029">
        <v>63</v>
      </c>
      <c r="N9029">
        <v>2</v>
      </c>
      <c r="O9029">
        <v>256</v>
      </c>
      <c r="Q9029">
        <v>0</v>
      </c>
      <c r="R9029">
        <v>1</v>
      </c>
      <c r="S9029">
        <v>888</v>
      </c>
      <c r="T9029" t="s">
        <v>45733</v>
      </c>
      <c r="U9029" t="s">
        <v>45733</v>
      </c>
      <c r="V9029" t="s">
        <v>45733</v>
      </c>
    </row>
    <row r="9030" spans="1:22" x14ac:dyDescent="0.3">
      <c r="A9030">
        <v>18750</v>
      </c>
      <c r="B9030" t="s">
        <v>24840</v>
      </c>
      <c r="C9030" t="s">
        <v>24841</v>
      </c>
      <c r="D9030">
        <v>4</v>
      </c>
      <c r="E9030">
        <v>20</v>
      </c>
      <c r="G9030">
        <v>50</v>
      </c>
      <c r="I9030">
        <v>0</v>
      </c>
      <c r="K9030">
        <v>0</v>
      </c>
      <c r="L9030" t="s">
        <v>12086</v>
      </c>
      <c r="M9030">
        <v>63</v>
      </c>
      <c r="N9030">
        <v>2</v>
      </c>
      <c r="O9030">
        <v>1</v>
      </c>
      <c r="Q9030">
        <v>10</v>
      </c>
      <c r="R9030">
        <v>0</v>
      </c>
      <c r="S9030">
        <v>889</v>
      </c>
      <c r="T9030" t="s">
        <v>37671</v>
      </c>
      <c r="U9030" t="s">
        <v>37671</v>
      </c>
      <c r="V9030" t="s">
        <v>37671</v>
      </c>
    </row>
    <row r="9031" spans="1:22" x14ac:dyDescent="0.3">
      <c r="A9031">
        <v>18752</v>
      </c>
      <c r="B9031" t="s">
        <v>24842</v>
      </c>
      <c r="C9031" t="s">
        <v>24843</v>
      </c>
      <c r="D9031">
        <v>4</v>
      </c>
      <c r="E9031">
        <v>20</v>
      </c>
      <c r="G9031">
        <v>300</v>
      </c>
      <c r="I9031">
        <v>3</v>
      </c>
      <c r="K9031">
        <v>1</v>
      </c>
      <c r="L9031" t="s">
        <v>12993</v>
      </c>
      <c r="M9031">
        <v>63</v>
      </c>
      <c r="N9031">
        <v>2</v>
      </c>
      <c r="O9031">
        <v>256</v>
      </c>
      <c r="Q9031">
        <v>99</v>
      </c>
      <c r="R9031">
        <v>1</v>
      </c>
      <c r="S9031">
        <v>890</v>
      </c>
      <c r="T9031" t="s">
        <v>45734</v>
      </c>
      <c r="U9031" t="s">
        <v>45734</v>
      </c>
      <c r="V9031" t="s">
        <v>45734</v>
      </c>
    </row>
    <row r="9032" spans="1:22" x14ac:dyDescent="0.3">
      <c r="A9032">
        <v>18753</v>
      </c>
      <c r="B9032" t="s">
        <v>24844</v>
      </c>
      <c r="C9032" t="s">
        <v>24845</v>
      </c>
      <c r="D9032">
        <v>4</v>
      </c>
      <c r="E9032">
        <v>20</v>
      </c>
      <c r="G9032">
        <v>100</v>
      </c>
      <c r="I9032">
        <v>6</v>
      </c>
      <c r="K9032">
        <v>0</v>
      </c>
      <c r="L9032" t="s">
        <v>12086</v>
      </c>
      <c r="M9032">
        <v>63</v>
      </c>
      <c r="N9032">
        <v>2</v>
      </c>
      <c r="O9032">
        <v>256</v>
      </c>
      <c r="Q9032">
        <v>0</v>
      </c>
      <c r="R9032">
        <v>0</v>
      </c>
      <c r="S9032">
        <v>892</v>
      </c>
      <c r="T9032" t="s">
        <v>45735</v>
      </c>
      <c r="U9032" t="s">
        <v>45735</v>
      </c>
      <c r="V9032" t="s">
        <v>45735</v>
      </c>
    </row>
    <row r="9033" spans="1:22" x14ac:dyDescent="0.3">
      <c r="A9033">
        <v>18754</v>
      </c>
      <c r="B9033" t="s">
        <v>24846</v>
      </c>
      <c r="C9033" t="s">
        <v>24847</v>
      </c>
      <c r="D9033">
        <v>4</v>
      </c>
      <c r="E9033">
        <v>20</v>
      </c>
      <c r="G9033">
        <v>300</v>
      </c>
      <c r="I9033">
        <v>0</v>
      </c>
      <c r="K9033">
        <v>0</v>
      </c>
      <c r="L9033" t="s">
        <v>12086</v>
      </c>
      <c r="M9033">
        <v>63</v>
      </c>
      <c r="N9033">
        <v>2</v>
      </c>
      <c r="O9033">
        <v>1</v>
      </c>
      <c r="Q9033">
        <v>40</v>
      </c>
      <c r="R9033">
        <v>0</v>
      </c>
      <c r="S9033">
        <v>893</v>
      </c>
      <c r="T9033" t="s">
        <v>45736</v>
      </c>
      <c r="U9033" t="s">
        <v>45736</v>
      </c>
      <c r="V9033" t="s">
        <v>45736</v>
      </c>
    </row>
    <row r="9034" spans="1:22" x14ac:dyDescent="0.3">
      <c r="A9034">
        <v>18755</v>
      </c>
      <c r="B9034" t="s">
        <v>24848</v>
      </c>
      <c r="C9034" t="s">
        <v>3862</v>
      </c>
      <c r="D9034">
        <v>4</v>
      </c>
      <c r="E9034">
        <v>0</v>
      </c>
      <c r="G9034">
        <v>600</v>
      </c>
      <c r="I9034">
        <v>1</v>
      </c>
      <c r="K9034">
        <v>1</v>
      </c>
      <c r="L9034" t="s">
        <v>12086</v>
      </c>
      <c r="M9034">
        <v>63</v>
      </c>
      <c r="N9034">
        <v>2</v>
      </c>
      <c r="O9034">
        <v>256</v>
      </c>
      <c r="Q9034">
        <v>1</v>
      </c>
      <c r="R9034">
        <v>1</v>
      </c>
      <c r="S9034">
        <v>224</v>
      </c>
      <c r="T9034" t="s">
        <v>43728</v>
      </c>
      <c r="U9034" t="s">
        <v>43728</v>
      </c>
      <c r="V9034" t="s">
        <v>43728</v>
      </c>
    </row>
    <row r="9035" spans="1:22" x14ac:dyDescent="0.3">
      <c r="A9035">
        <v>18756</v>
      </c>
      <c r="B9035" t="s">
        <v>24849</v>
      </c>
      <c r="C9035" t="s">
        <v>24850</v>
      </c>
      <c r="D9035">
        <v>4</v>
      </c>
      <c r="E9035">
        <v>20</v>
      </c>
      <c r="G9035">
        <v>400</v>
      </c>
      <c r="I9035">
        <v>6</v>
      </c>
      <c r="K9035">
        <v>1</v>
      </c>
      <c r="L9035" t="s">
        <v>12086</v>
      </c>
      <c r="M9035">
        <v>63</v>
      </c>
      <c r="N9035">
        <v>2</v>
      </c>
      <c r="O9035">
        <v>256</v>
      </c>
      <c r="Q9035">
        <v>50</v>
      </c>
      <c r="R9035">
        <v>1</v>
      </c>
      <c r="S9035">
        <v>894</v>
      </c>
      <c r="T9035" t="s">
        <v>45737</v>
      </c>
      <c r="U9035" t="s">
        <v>45737</v>
      </c>
      <c r="V9035" t="s">
        <v>45737</v>
      </c>
    </row>
    <row r="9036" spans="1:22" x14ac:dyDescent="0.3">
      <c r="A9036">
        <v>18758</v>
      </c>
      <c r="B9036" t="s">
        <v>24851</v>
      </c>
      <c r="C9036" t="s">
        <v>24852</v>
      </c>
      <c r="D9036">
        <v>4</v>
      </c>
      <c r="E9036">
        <v>20</v>
      </c>
      <c r="G9036">
        <v>200</v>
      </c>
      <c r="I9036">
        <v>3</v>
      </c>
      <c r="K9036">
        <v>1</v>
      </c>
      <c r="L9036" t="s">
        <v>12086</v>
      </c>
      <c r="M9036">
        <v>63</v>
      </c>
      <c r="N9036">
        <v>2</v>
      </c>
      <c r="O9036">
        <v>256</v>
      </c>
      <c r="Q9036">
        <v>0</v>
      </c>
      <c r="R9036">
        <v>1</v>
      </c>
      <c r="S9036">
        <v>896</v>
      </c>
      <c r="T9036" t="s">
        <v>12087</v>
      </c>
      <c r="U9036" t="s">
        <v>12087</v>
      </c>
      <c r="V9036" t="s">
        <v>12087</v>
      </c>
    </row>
    <row r="9037" spans="1:22" x14ac:dyDescent="0.3">
      <c r="A9037">
        <v>18759</v>
      </c>
      <c r="B9037" t="s">
        <v>24853</v>
      </c>
      <c r="C9037" t="s">
        <v>24854</v>
      </c>
      <c r="D9037">
        <v>4</v>
      </c>
      <c r="E9037">
        <v>20</v>
      </c>
      <c r="G9037">
        <v>200</v>
      </c>
      <c r="I9037">
        <v>0</v>
      </c>
      <c r="K9037">
        <v>0</v>
      </c>
      <c r="L9037" t="s">
        <v>12086</v>
      </c>
      <c r="M9037">
        <v>63</v>
      </c>
      <c r="N9037">
        <v>2</v>
      </c>
      <c r="O9037">
        <v>512</v>
      </c>
      <c r="Q9037">
        <v>50</v>
      </c>
      <c r="R9037">
        <v>0</v>
      </c>
      <c r="S9037">
        <v>737</v>
      </c>
      <c r="T9037" t="s">
        <v>45738</v>
      </c>
      <c r="U9037" t="s">
        <v>45738</v>
      </c>
      <c r="V9037" t="s">
        <v>45738</v>
      </c>
    </row>
    <row r="9038" spans="1:22" x14ac:dyDescent="0.3">
      <c r="A9038">
        <v>18760</v>
      </c>
      <c r="B9038" t="s">
        <v>24855</v>
      </c>
      <c r="C9038" t="s">
        <v>24856</v>
      </c>
      <c r="D9038">
        <v>4</v>
      </c>
      <c r="E9038">
        <v>20</v>
      </c>
      <c r="G9038">
        <v>300</v>
      </c>
      <c r="I9038">
        <v>2</v>
      </c>
      <c r="K9038">
        <v>1</v>
      </c>
      <c r="L9038" t="s">
        <v>12056</v>
      </c>
      <c r="M9038">
        <v>63</v>
      </c>
      <c r="N9038">
        <v>2</v>
      </c>
      <c r="O9038">
        <v>256</v>
      </c>
      <c r="Q9038">
        <v>0</v>
      </c>
      <c r="R9038">
        <v>1</v>
      </c>
      <c r="S9038">
        <v>112</v>
      </c>
      <c r="T9038" t="s">
        <v>45739</v>
      </c>
      <c r="U9038" t="s">
        <v>45739</v>
      </c>
      <c r="V9038" t="s">
        <v>45739</v>
      </c>
    </row>
    <row r="9039" spans="1:22" x14ac:dyDescent="0.3">
      <c r="A9039">
        <v>18761</v>
      </c>
      <c r="B9039" t="s">
        <v>24857</v>
      </c>
      <c r="C9039" t="s">
        <v>24858</v>
      </c>
      <c r="D9039">
        <v>4</v>
      </c>
      <c r="E9039">
        <v>20</v>
      </c>
      <c r="G9039">
        <v>500</v>
      </c>
      <c r="I9039">
        <v>6</v>
      </c>
      <c r="K9039">
        <v>1</v>
      </c>
      <c r="L9039" t="s">
        <v>12028</v>
      </c>
      <c r="M9039">
        <v>63</v>
      </c>
      <c r="N9039">
        <v>2</v>
      </c>
      <c r="O9039">
        <v>256</v>
      </c>
      <c r="Q9039">
        <v>50</v>
      </c>
      <c r="R9039">
        <v>1</v>
      </c>
      <c r="S9039">
        <v>130</v>
      </c>
      <c r="T9039" t="s">
        <v>45740</v>
      </c>
      <c r="U9039" t="s">
        <v>45740</v>
      </c>
      <c r="V9039" t="s">
        <v>45740</v>
      </c>
    </row>
    <row r="9040" spans="1:22" x14ac:dyDescent="0.3">
      <c r="A9040">
        <v>18762</v>
      </c>
      <c r="B9040" t="s">
        <v>24859</v>
      </c>
      <c r="C9040" t="s">
        <v>24860</v>
      </c>
      <c r="D9040">
        <v>4</v>
      </c>
      <c r="E9040">
        <v>20</v>
      </c>
      <c r="G9040">
        <v>300</v>
      </c>
      <c r="I9040">
        <v>2</v>
      </c>
      <c r="K9040">
        <v>0</v>
      </c>
      <c r="L9040" t="s">
        <v>12993</v>
      </c>
      <c r="M9040">
        <v>63</v>
      </c>
      <c r="N9040">
        <v>2</v>
      </c>
      <c r="O9040">
        <v>256</v>
      </c>
      <c r="Q9040">
        <v>0</v>
      </c>
      <c r="R9040">
        <v>1</v>
      </c>
      <c r="S9040">
        <v>153</v>
      </c>
      <c r="T9040" t="s">
        <v>45741</v>
      </c>
      <c r="U9040" t="s">
        <v>45741</v>
      </c>
      <c r="V9040" t="s">
        <v>45741</v>
      </c>
    </row>
    <row r="9041" spans="1:22" x14ac:dyDescent="0.3">
      <c r="A9041">
        <v>18763</v>
      </c>
      <c r="B9041" t="s">
        <v>24861</v>
      </c>
      <c r="C9041" t="s">
        <v>24862</v>
      </c>
      <c r="D9041">
        <v>4</v>
      </c>
      <c r="E9041">
        <v>20</v>
      </c>
      <c r="G9041">
        <v>100</v>
      </c>
      <c r="I9041">
        <v>3</v>
      </c>
      <c r="K9041">
        <v>1</v>
      </c>
      <c r="L9041" t="s">
        <v>12993</v>
      </c>
      <c r="M9041">
        <v>63</v>
      </c>
      <c r="N9041">
        <v>2</v>
      </c>
      <c r="O9041">
        <v>256</v>
      </c>
      <c r="Q9041">
        <v>0</v>
      </c>
      <c r="R9041">
        <v>1</v>
      </c>
      <c r="S9041">
        <v>89</v>
      </c>
      <c r="T9041" t="s">
        <v>45742</v>
      </c>
      <c r="U9041" t="s">
        <v>45742</v>
      </c>
      <c r="V9041" t="s">
        <v>45742</v>
      </c>
    </row>
    <row r="9042" spans="1:22" x14ac:dyDescent="0.3">
      <c r="A9042">
        <v>18764</v>
      </c>
      <c r="B9042" t="s">
        <v>24863</v>
      </c>
      <c r="C9042" t="s">
        <v>24864</v>
      </c>
      <c r="D9042">
        <v>4</v>
      </c>
      <c r="E9042">
        <v>20</v>
      </c>
      <c r="G9042">
        <v>100</v>
      </c>
      <c r="I9042">
        <v>3</v>
      </c>
      <c r="K9042">
        <v>1</v>
      </c>
      <c r="L9042" t="s">
        <v>12086</v>
      </c>
      <c r="M9042">
        <v>63</v>
      </c>
      <c r="N9042">
        <v>2</v>
      </c>
      <c r="O9042">
        <v>256</v>
      </c>
      <c r="Q9042">
        <v>0</v>
      </c>
      <c r="R9042">
        <v>1</v>
      </c>
      <c r="S9042">
        <v>15</v>
      </c>
      <c r="T9042" t="s">
        <v>45743</v>
      </c>
      <c r="U9042" t="s">
        <v>45743</v>
      </c>
      <c r="V9042" t="s">
        <v>45743</v>
      </c>
    </row>
    <row r="9043" spans="1:22" x14ac:dyDescent="0.3">
      <c r="A9043">
        <v>18765</v>
      </c>
      <c r="B9043" t="s">
        <v>24865</v>
      </c>
      <c r="C9043" t="s">
        <v>24866</v>
      </c>
      <c r="D9043">
        <v>4</v>
      </c>
      <c r="E9043">
        <v>20</v>
      </c>
      <c r="G9043">
        <v>500</v>
      </c>
      <c r="I9043">
        <v>10</v>
      </c>
      <c r="K9043">
        <v>1</v>
      </c>
      <c r="L9043" t="s">
        <v>12993</v>
      </c>
      <c r="M9043">
        <v>63</v>
      </c>
      <c r="N9043">
        <v>2</v>
      </c>
      <c r="O9043">
        <v>256</v>
      </c>
      <c r="Q9043">
        <v>99</v>
      </c>
      <c r="R9043">
        <v>1</v>
      </c>
      <c r="S9043">
        <v>105</v>
      </c>
      <c r="T9043" t="s">
        <v>45744</v>
      </c>
      <c r="U9043" t="s">
        <v>45744</v>
      </c>
      <c r="V9043" t="s">
        <v>45744</v>
      </c>
    </row>
    <row r="9044" spans="1:22" x14ac:dyDescent="0.3">
      <c r="A9044">
        <v>18766</v>
      </c>
      <c r="B9044" t="s">
        <v>24867</v>
      </c>
      <c r="C9044" t="s">
        <v>24868</v>
      </c>
      <c r="D9044">
        <v>4</v>
      </c>
      <c r="E9044">
        <v>20</v>
      </c>
      <c r="G9044">
        <v>1600</v>
      </c>
      <c r="I9044">
        <v>10</v>
      </c>
      <c r="K9044">
        <v>1</v>
      </c>
      <c r="L9044" t="s">
        <v>13393</v>
      </c>
      <c r="M9044">
        <v>63</v>
      </c>
      <c r="N9044">
        <v>2</v>
      </c>
      <c r="O9044">
        <v>256</v>
      </c>
      <c r="Q9044">
        <v>99</v>
      </c>
      <c r="R9044">
        <v>1</v>
      </c>
      <c r="S9044">
        <v>110</v>
      </c>
      <c r="T9044" t="s">
        <v>45745</v>
      </c>
      <c r="U9044" t="s">
        <v>45745</v>
      </c>
      <c r="V9044" t="s">
        <v>45745</v>
      </c>
    </row>
    <row r="9045" spans="1:22" x14ac:dyDescent="0.3">
      <c r="A9045">
        <v>18767</v>
      </c>
      <c r="B9045" t="s">
        <v>24869</v>
      </c>
      <c r="C9045" t="s">
        <v>24870</v>
      </c>
      <c r="D9045">
        <v>4</v>
      </c>
      <c r="E9045">
        <v>20</v>
      </c>
      <c r="G9045">
        <v>2400</v>
      </c>
      <c r="I9045">
        <v>4</v>
      </c>
      <c r="K9045">
        <v>1</v>
      </c>
      <c r="L9045" t="s">
        <v>13393</v>
      </c>
      <c r="M9045">
        <v>63</v>
      </c>
      <c r="N9045">
        <v>2</v>
      </c>
      <c r="O9045">
        <v>768</v>
      </c>
      <c r="Q9045">
        <v>99</v>
      </c>
      <c r="R9045">
        <v>1</v>
      </c>
      <c r="S9045">
        <v>138</v>
      </c>
      <c r="T9045" t="s">
        <v>45746</v>
      </c>
      <c r="U9045" t="s">
        <v>45746</v>
      </c>
      <c r="V9045" t="s">
        <v>45746</v>
      </c>
    </row>
    <row r="9046" spans="1:22" x14ac:dyDescent="0.3">
      <c r="A9046">
        <v>18768</v>
      </c>
      <c r="B9046" t="s">
        <v>24871</v>
      </c>
      <c r="C9046" t="s">
        <v>24872</v>
      </c>
      <c r="D9046">
        <v>4</v>
      </c>
      <c r="E9046">
        <v>20</v>
      </c>
      <c r="G9046">
        <v>800</v>
      </c>
      <c r="I9046">
        <v>15</v>
      </c>
      <c r="K9046">
        <v>1</v>
      </c>
      <c r="L9046" t="s">
        <v>12315</v>
      </c>
      <c r="M9046">
        <v>63</v>
      </c>
      <c r="N9046">
        <v>2</v>
      </c>
      <c r="O9046">
        <v>256</v>
      </c>
      <c r="Q9046">
        <v>70</v>
      </c>
      <c r="R9046">
        <v>1</v>
      </c>
      <c r="S9046">
        <v>103</v>
      </c>
      <c r="T9046" t="s">
        <v>45747</v>
      </c>
      <c r="U9046" t="s">
        <v>45747</v>
      </c>
      <c r="V9046" t="s">
        <v>45747</v>
      </c>
    </row>
    <row r="9047" spans="1:22" x14ac:dyDescent="0.3">
      <c r="A9047">
        <v>18769</v>
      </c>
      <c r="B9047" t="s">
        <v>24873</v>
      </c>
      <c r="C9047" t="s">
        <v>24874</v>
      </c>
      <c r="D9047">
        <v>4</v>
      </c>
      <c r="E9047">
        <v>20</v>
      </c>
      <c r="G9047">
        <v>300</v>
      </c>
      <c r="I9047">
        <v>5</v>
      </c>
      <c r="K9047">
        <v>1</v>
      </c>
      <c r="L9047" t="s">
        <v>12086</v>
      </c>
      <c r="M9047">
        <v>63</v>
      </c>
      <c r="N9047">
        <v>2</v>
      </c>
      <c r="O9047">
        <v>769</v>
      </c>
      <c r="Q9047">
        <v>0</v>
      </c>
      <c r="R9047">
        <v>0</v>
      </c>
      <c r="S9047">
        <v>51</v>
      </c>
      <c r="T9047" t="s">
        <v>45748</v>
      </c>
      <c r="U9047" t="s">
        <v>45748</v>
      </c>
      <c r="V9047" t="s">
        <v>45748</v>
      </c>
    </row>
    <row r="9048" spans="1:22" x14ac:dyDescent="0.3">
      <c r="A9048">
        <v>18770</v>
      </c>
      <c r="B9048" t="s">
        <v>24875</v>
      </c>
      <c r="C9048" t="s">
        <v>24876</v>
      </c>
      <c r="D9048">
        <v>4</v>
      </c>
      <c r="E9048">
        <v>20</v>
      </c>
      <c r="G9048">
        <v>300</v>
      </c>
      <c r="I9048">
        <v>5</v>
      </c>
      <c r="K9048">
        <v>1</v>
      </c>
      <c r="L9048" t="s">
        <v>12086</v>
      </c>
      <c r="M9048">
        <v>63</v>
      </c>
      <c r="N9048">
        <v>2</v>
      </c>
      <c r="O9048">
        <v>769</v>
      </c>
      <c r="Q9048">
        <v>0</v>
      </c>
      <c r="R9048">
        <v>0</v>
      </c>
      <c r="S9048">
        <v>139</v>
      </c>
      <c r="T9048" t="s">
        <v>45749</v>
      </c>
      <c r="U9048" t="s">
        <v>45749</v>
      </c>
      <c r="V9048" t="s">
        <v>45749</v>
      </c>
    </row>
    <row r="9049" spans="1:22" x14ac:dyDescent="0.3">
      <c r="A9049">
        <v>18771</v>
      </c>
      <c r="B9049" t="s">
        <v>24877</v>
      </c>
      <c r="C9049" t="s">
        <v>24878</v>
      </c>
      <c r="D9049">
        <v>4</v>
      </c>
      <c r="E9049">
        <v>20</v>
      </c>
      <c r="G9049">
        <v>200</v>
      </c>
      <c r="I9049">
        <v>2</v>
      </c>
      <c r="K9049">
        <v>0</v>
      </c>
      <c r="L9049" t="s">
        <v>12086</v>
      </c>
      <c r="M9049">
        <v>63</v>
      </c>
      <c r="N9049">
        <v>2</v>
      </c>
      <c r="O9049">
        <v>512</v>
      </c>
      <c r="Q9049">
        <v>20</v>
      </c>
      <c r="R9049">
        <v>0</v>
      </c>
      <c r="S9049">
        <v>128</v>
      </c>
      <c r="T9049" t="s">
        <v>45642</v>
      </c>
      <c r="U9049" t="s">
        <v>45642</v>
      </c>
      <c r="V9049" t="s">
        <v>45642</v>
      </c>
    </row>
    <row r="9050" spans="1:22" x14ac:dyDescent="0.3">
      <c r="A9050">
        <v>18772</v>
      </c>
      <c r="B9050" t="s">
        <v>24879</v>
      </c>
      <c r="C9050" t="s">
        <v>24880</v>
      </c>
      <c r="D9050">
        <v>4</v>
      </c>
      <c r="E9050">
        <v>20</v>
      </c>
      <c r="G9050">
        <v>100</v>
      </c>
      <c r="I9050">
        <v>2</v>
      </c>
      <c r="K9050">
        <v>0</v>
      </c>
      <c r="L9050" t="s">
        <v>12048</v>
      </c>
      <c r="M9050">
        <v>63</v>
      </c>
      <c r="N9050">
        <v>2</v>
      </c>
      <c r="O9050">
        <v>512</v>
      </c>
      <c r="Q9050">
        <v>50</v>
      </c>
      <c r="R9050">
        <v>0</v>
      </c>
      <c r="S9050">
        <v>83</v>
      </c>
      <c r="T9050" t="s">
        <v>45750</v>
      </c>
      <c r="U9050" t="s">
        <v>45750</v>
      </c>
      <c r="V9050" t="s">
        <v>45750</v>
      </c>
    </row>
    <row r="9051" spans="1:22" x14ac:dyDescent="0.3">
      <c r="A9051">
        <v>18773</v>
      </c>
      <c r="B9051" t="s">
        <v>24881</v>
      </c>
      <c r="C9051" t="s">
        <v>24882</v>
      </c>
      <c r="D9051">
        <v>4</v>
      </c>
      <c r="E9051">
        <v>20</v>
      </c>
      <c r="G9051">
        <v>300</v>
      </c>
      <c r="I9051">
        <v>5</v>
      </c>
      <c r="K9051">
        <v>0</v>
      </c>
      <c r="L9051" t="s">
        <v>12041</v>
      </c>
      <c r="M9051">
        <v>63</v>
      </c>
      <c r="N9051">
        <v>2</v>
      </c>
      <c r="O9051">
        <v>512</v>
      </c>
      <c r="Q9051">
        <v>65</v>
      </c>
      <c r="R9051">
        <v>0</v>
      </c>
      <c r="S9051">
        <v>100</v>
      </c>
      <c r="T9051" t="s">
        <v>45751</v>
      </c>
      <c r="U9051" t="s">
        <v>45751</v>
      </c>
      <c r="V9051" t="s">
        <v>45751</v>
      </c>
    </row>
    <row r="9052" spans="1:22" x14ac:dyDescent="0.3">
      <c r="A9052">
        <v>18774</v>
      </c>
      <c r="B9052" t="s">
        <v>24883</v>
      </c>
      <c r="C9052" t="s">
        <v>24884</v>
      </c>
      <c r="D9052">
        <v>4</v>
      </c>
      <c r="E9052">
        <v>20</v>
      </c>
      <c r="G9052">
        <v>100</v>
      </c>
      <c r="I9052">
        <v>1</v>
      </c>
      <c r="K9052">
        <v>0</v>
      </c>
      <c r="L9052" t="s">
        <v>12032</v>
      </c>
      <c r="M9052">
        <v>63</v>
      </c>
      <c r="N9052">
        <v>2</v>
      </c>
      <c r="O9052">
        <v>1</v>
      </c>
      <c r="Q9052">
        <v>70</v>
      </c>
      <c r="R9052">
        <v>0</v>
      </c>
      <c r="S9052">
        <v>180</v>
      </c>
      <c r="T9052" t="s">
        <v>45752</v>
      </c>
      <c r="U9052" t="s">
        <v>45752</v>
      </c>
      <c r="V9052" t="s">
        <v>45752</v>
      </c>
    </row>
    <row r="9053" spans="1:22" x14ac:dyDescent="0.3">
      <c r="A9053">
        <v>18775</v>
      </c>
      <c r="B9053" t="s">
        <v>24885</v>
      </c>
      <c r="C9053" t="s">
        <v>24886</v>
      </c>
      <c r="D9053">
        <v>4</v>
      </c>
      <c r="E9053">
        <v>20</v>
      </c>
      <c r="G9053">
        <v>300</v>
      </c>
      <c r="I9053">
        <v>2</v>
      </c>
      <c r="K9053">
        <v>0</v>
      </c>
      <c r="L9053" t="s">
        <v>12057</v>
      </c>
      <c r="M9053">
        <v>63</v>
      </c>
      <c r="N9053">
        <v>2</v>
      </c>
      <c r="O9053">
        <v>513</v>
      </c>
      <c r="Q9053">
        <v>50</v>
      </c>
      <c r="R9053">
        <v>0</v>
      </c>
      <c r="S9053">
        <v>79</v>
      </c>
      <c r="T9053" t="s">
        <v>45753</v>
      </c>
      <c r="U9053" t="s">
        <v>45753</v>
      </c>
      <c r="V9053" t="s">
        <v>45753</v>
      </c>
    </row>
    <row r="9054" spans="1:22" x14ac:dyDescent="0.3">
      <c r="A9054">
        <v>18776</v>
      </c>
      <c r="B9054" t="s">
        <v>24887</v>
      </c>
      <c r="C9054" t="s">
        <v>24888</v>
      </c>
      <c r="D9054">
        <v>4</v>
      </c>
      <c r="E9054">
        <v>10000</v>
      </c>
      <c r="G9054">
        <v>300</v>
      </c>
      <c r="I9054">
        <v>6</v>
      </c>
      <c r="K9054">
        <v>1</v>
      </c>
      <c r="L9054" t="s">
        <v>12026</v>
      </c>
      <c r="M9054">
        <v>63</v>
      </c>
      <c r="N9054">
        <v>2</v>
      </c>
      <c r="O9054">
        <v>256</v>
      </c>
      <c r="Q9054">
        <v>99</v>
      </c>
      <c r="R9054">
        <v>1</v>
      </c>
      <c r="S9054">
        <v>255</v>
      </c>
      <c r="T9054" t="s">
        <v>45754</v>
      </c>
      <c r="U9054" t="s">
        <v>45754</v>
      </c>
      <c r="V9054" t="s">
        <v>45754</v>
      </c>
    </row>
    <row r="9055" spans="1:22" x14ac:dyDescent="0.3">
      <c r="A9055">
        <v>18779</v>
      </c>
      <c r="B9055" t="s">
        <v>24889</v>
      </c>
      <c r="C9055" t="s">
        <v>24890</v>
      </c>
      <c r="D9055">
        <v>4</v>
      </c>
      <c r="E9055">
        <v>20</v>
      </c>
      <c r="G9055">
        <v>500</v>
      </c>
      <c r="I9055">
        <v>12</v>
      </c>
      <c r="K9055">
        <v>1</v>
      </c>
      <c r="L9055" t="s">
        <v>12086</v>
      </c>
      <c r="M9055">
        <v>63</v>
      </c>
      <c r="N9055">
        <v>2</v>
      </c>
      <c r="O9055">
        <v>256</v>
      </c>
      <c r="Q9055">
        <v>1</v>
      </c>
      <c r="S9055">
        <v>902</v>
      </c>
      <c r="T9055" t="s">
        <v>45755</v>
      </c>
      <c r="U9055" t="s">
        <v>45755</v>
      </c>
      <c r="V9055" t="s">
        <v>45755</v>
      </c>
    </row>
    <row r="9056" spans="1:22" x14ac:dyDescent="0.3">
      <c r="A9056">
        <v>18780</v>
      </c>
      <c r="B9056" t="s">
        <v>24891</v>
      </c>
      <c r="C9056" t="s">
        <v>24892</v>
      </c>
      <c r="D9056">
        <v>4</v>
      </c>
      <c r="E9056">
        <v>20</v>
      </c>
      <c r="G9056">
        <v>500</v>
      </c>
      <c r="I9056">
        <v>12</v>
      </c>
      <c r="K9056">
        <v>1</v>
      </c>
      <c r="L9056" t="s">
        <v>12086</v>
      </c>
      <c r="M9056">
        <v>63</v>
      </c>
      <c r="N9056">
        <v>2</v>
      </c>
      <c r="O9056">
        <v>256</v>
      </c>
      <c r="Q9056">
        <v>1</v>
      </c>
      <c r="S9056">
        <v>903</v>
      </c>
      <c r="T9056" t="s">
        <v>45756</v>
      </c>
      <c r="U9056" t="s">
        <v>45756</v>
      </c>
      <c r="V9056" t="s">
        <v>45756</v>
      </c>
    </row>
    <row r="9057" spans="1:22" x14ac:dyDescent="0.3">
      <c r="A9057">
        <v>18781</v>
      </c>
      <c r="B9057" t="s">
        <v>24893</v>
      </c>
      <c r="C9057" t="s">
        <v>24894</v>
      </c>
      <c r="D9057">
        <v>4</v>
      </c>
      <c r="E9057">
        <v>20</v>
      </c>
      <c r="G9057">
        <v>500</v>
      </c>
      <c r="I9057">
        <v>12</v>
      </c>
      <c r="K9057">
        <v>1</v>
      </c>
      <c r="L9057" t="s">
        <v>12086</v>
      </c>
      <c r="M9057">
        <v>63</v>
      </c>
      <c r="N9057">
        <v>2</v>
      </c>
      <c r="O9057">
        <v>256</v>
      </c>
      <c r="Q9057">
        <v>1</v>
      </c>
      <c r="S9057">
        <v>904</v>
      </c>
      <c r="T9057" t="s">
        <v>45757</v>
      </c>
      <c r="U9057" t="s">
        <v>45757</v>
      </c>
      <c r="V9057" t="s">
        <v>45757</v>
      </c>
    </row>
    <row r="9058" spans="1:22" x14ac:dyDescent="0.3">
      <c r="A9058">
        <v>18782</v>
      </c>
      <c r="B9058" t="s">
        <v>24895</v>
      </c>
      <c r="C9058" t="s">
        <v>24896</v>
      </c>
      <c r="D9058">
        <v>4</v>
      </c>
      <c r="E9058">
        <v>20</v>
      </c>
      <c r="G9058">
        <v>100</v>
      </c>
      <c r="I9058">
        <v>0</v>
      </c>
      <c r="K9058">
        <v>0</v>
      </c>
      <c r="L9058" t="s">
        <v>12086</v>
      </c>
      <c r="M9058">
        <v>63</v>
      </c>
      <c r="N9058">
        <v>2</v>
      </c>
      <c r="O9058">
        <v>512</v>
      </c>
      <c r="Q9058">
        <v>0</v>
      </c>
      <c r="R9058">
        <v>0</v>
      </c>
      <c r="S9058">
        <v>695</v>
      </c>
      <c r="T9058" t="s">
        <v>45758</v>
      </c>
      <c r="U9058" t="s">
        <v>45758</v>
      </c>
      <c r="V9058" t="s">
        <v>45758</v>
      </c>
    </row>
    <row r="9059" spans="1:22" x14ac:dyDescent="0.3">
      <c r="A9059">
        <v>18785</v>
      </c>
      <c r="B9059" t="s">
        <v>24897</v>
      </c>
      <c r="C9059" t="s">
        <v>24898</v>
      </c>
      <c r="D9059">
        <v>4</v>
      </c>
      <c r="E9059">
        <v>20</v>
      </c>
      <c r="G9059">
        <v>600</v>
      </c>
      <c r="I9059">
        <v>10</v>
      </c>
      <c r="K9059">
        <v>1</v>
      </c>
      <c r="L9059" t="s">
        <v>12086</v>
      </c>
      <c r="M9059">
        <v>63</v>
      </c>
      <c r="N9059">
        <v>2</v>
      </c>
      <c r="O9059">
        <v>256</v>
      </c>
      <c r="Q9059">
        <v>10</v>
      </c>
      <c r="R9059">
        <v>1</v>
      </c>
      <c r="S9059">
        <v>905</v>
      </c>
      <c r="T9059" t="s">
        <v>45759</v>
      </c>
      <c r="U9059" t="s">
        <v>45759</v>
      </c>
      <c r="V9059" t="s">
        <v>45759</v>
      </c>
    </row>
    <row r="9060" spans="1:22" x14ac:dyDescent="0.3">
      <c r="A9060">
        <v>18786</v>
      </c>
      <c r="B9060" t="s">
        <v>24899</v>
      </c>
      <c r="C9060" t="s">
        <v>24900</v>
      </c>
      <c r="D9060">
        <v>4</v>
      </c>
      <c r="E9060">
        <v>20</v>
      </c>
      <c r="G9060">
        <v>200</v>
      </c>
      <c r="I9060">
        <v>0</v>
      </c>
      <c r="K9060">
        <v>0</v>
      </c>
      <c r="L9060" t="s">
        <v>12086</v>
      </c>
      <c r="M9060">
        <v>63</v>
      </c>
      <c r="N9060">
        <v>2</v>
      </c>
      <c r="O9060">
        <v>512</v>
      </c>
      <c r="Q9060">
        <v>10</v>
      </c>
      <c r="R9060">
        <v>0</v>
      </c>
      <c r="S9060">
        <v>906</v>
      </c>
      <c r="T9060" t="s">
        <v>45760</v>
      </c>
      <c r="U9060" t="s">
        <v>45760</v>
      </c>
      <c r="V9060" t="s">
        <v>45760</v>
      </c>
    </row>
    <row r="9061" spans="1:22" x14ac:dyDescent="0.3">
      <c r="A9061">
        <v>18790</v>
      </c>
      <c r="B9061" t="s">
        <v>24901</v>
      </c>
      <c r="C9061" t="s">
        <v>24902</v>
      </c>
      <c r="D9061">
        <v>4</v>
      </c>
      <c r="E9061">
        <v>20</v>
      </c>
      <c r="G9061">
        <v>100</v>
      </c>
      <c r="I9061">
        <v>3</v>
      </c>
      <c r="K9061">
        <v>1</v>
      </c>
      <c r="L9061" t="s">
        <v>12086</v>
      </c>
      <c r="M9061">
        <v>63</v>
      </c>
      <c r="N9061">
        <v>2</v>
      </c>
      <c r="O9061">
        <v>256</v>
      </c>
      <c r="Q9061">
        <v>0</v>
      </c>
      <c r="R9061">
        <v>1</v>
      </c>
      <c r="S9061">
        <v>900</v>
      </c>
      <c r="T9061" t="s">
        <v>12087</v>
      </c>
      <c r="U9061" t="s">
        <v>12087</v>
      </c>
      <c r="V9061" t="s">
        <v>12087</v>
      </c>
    </row>
    <row r="9062" spans="1:22" x14ac:dyDescent="0.3">
      <c r="A9062">
        <v>18791</v>
      </c>
      <c r="B9062" t="s">
        <v>24903</v>
      </c>
      <c r="C9062" t="s">
        <v>24904</v>
      </c>
      <c r="D9062">
        <v>4</v>
      </c>
      <c r="E9062">
        <v>20</v>
      </c>
      <c r="G9062">
        <v>200</v>
      </c>
      <c r="I9062">
        <v>30</v>
      </c>
      <c r="K9062">
        <v>1</v>
      </c>
      <c r="L9062" t="s">
        <v>12086</v>
      </c>
      <c r="M9062">
        <v>63</v>
      </c>
      <c r="N9062">
        <v>2</v>
      </c>
      <c r="O9062">
        <v>256</v>
      </c>
      <c r="S9062">
        <v>908</v>
      </c>
      <c r="T9062" t="s">
        <v>12087</v>
      </c>
      <c r="U9062" t="s">
        <v>12087</v>
      </c>
      <c r="V9062" t="s">
        <v>12087</v>
      </c>
    </row>
    <row r="9063" spans="1:22" x14ac:dyDescent="0.3">
      <c r="A9063">
        <v>18792</v>
      </c>
      <c r="B9063" t="s">
        <v>24905</v>
      </c>
      <c r="C9063" t="s">
        <v>24906</v>
      </c>
      <c r="D9063">
        <v>4</v>
      </c>
      <c r="E9063">
        <v>10</v>
      </c>
      <c r="G9063">
        <v>400</v>
      </c>
      <c r="K9063">
        <v>0</v>
      </c>
      <c r="L9063" t="s">
        <v>12993</v>
      </c>
      <c r="M9063">
        <v>63</v>
      </c>
      <c r="N9063">
        <v>2</v>
      </c>
      <c r="O9063">
        <v>256</v>
      </c>
      <c r="Q9063">
        <v>45</v>
      </c>
      <c r="R9063">
        <v>1</v>
      </c>
      <c r="S9063">
        <v>901</v>
      </c>
      <c r="T9063" t="s">
        <v>45761</v>
      </c>
      <c r="U9063" t="s">
        <v>45761</v>
      </c>
      <c r="V9063" t="s">
        <v>45761</v>
      </c>
    </row>
    <row r="9064" spans="1:22" x14ac:dyDescent="0.3">
      <c r="A9064">
        <v>18793</v>
      </c>
      <c r="B9064" t="s">
        <v>24907</v>
      </c>
      <c r="C9064" t="s">
        <v>24908</v>
      </c>
      <c r="D9064">
        <v>4</v>
      </c>
      <c r="E9064">
        <v>20</v>
      </c>
      <c r="G9064">
        <v>200</v>
      </c>
      <c r="I9064">
        <v>25</v>
      </c>
      <c r="K9064">
        <v>1</v>
      </c>
      <c r="L9064" t="s">
        <v>12542</v>
      </c>
      <c r="M9064">
        <v>56</v>
      </c>
      <c r="N9064">
        <v>2</v>
      </c>
      <c r="O9064">
        <v>256</v>
      </c>
      <c r="Q9064">
        <v>100</v>
      </c>
      <c r="R9064">
        <v>1</v>
      </c>
      <c r="S9064">
        <v>911</v>
      </c>
      <c r="T9064" t="s">
        <v>45762</v>
      </c>
      <c r="U9064" t="s">
        <v>45762</v>
      </c>
      <c r="V9064" t="s">
        <v>45762</v>
      </c>
    </row>
    <row r="9065" spans="1:22" x14ac:dyDescent="0.3">
      <c r="A9065">
        <v>18796</v>
      </c>
      <c r="B9065" t="s">
        <v>24909</v>
      </c>
      <c r="C9065" t="s">
        <v>24910</v>
      </c>
      <c r="D9065">
        <v>4</v>
      </c>
      <c r="E9065">
        <v>20</v>
      </c>
      <c r="G9065">
        <v>500</v>
      </c>
      <c r="I9065">
        <v>12</v>
      </c>
      <c r="K9065">
        <v>1</v>
      </c>
      <c r="L9065" t="s">
        <v>12086</v>
      </c>
      <c r="M9065">
        <v>63</v>
      </c>
      <c r="N9065">
        <v>2</v>
      </c>
      <c r="O9065">
        <v>256</v>
      </c>
      <c r="Q9065">
        <v>1</v>
      </c>
      <c r="S9065">
        <v>914</v>
      </c>
      <c r="T9065" t="s">
        <v>45763</v>
      </c>
      <c r="U9065" t="s">
        <v>45763</v>
      </c>
      <c r="V9065" t="s">
        <v>45763</v>
      </c>
    </row>
    <row r="9066" spans="1:22" x14ac:dyDescent="0.3">
      <c r="A9066">
        <v>18803</v>
      </c>
      <c r="B9066" t="s">
        <v>24911</v>
      </c>
      <c r="C9066" t="s">
        <v>24912</v>
      </c>
      <c r="D9066">
        <v>4</v>
      </c>
      <c r="E9066">
        <v>0</v>
      </c>
      <c r="G9066">
        <v>500</v>
      </c>
      <c r="K9066">
        <v>1</v>
      </c>
      <c r="L9066" t="s">
        <v>12086</v>
      </c>
      <c r="M9066">
        <v>63</v>
      </c>
      <c r="N9066">
        <v>2</v>
      </c>
      <c r="O9066">
        <v>256</v>
      </c>
      <c r="R9066">
        <v>1</v>
      </c>
      <c r="S9066">
        <v>920</v>
      </c>
      <c r="T9066" t="s">
        <v>45764</v>
      </c>
      <c r="U9066" t="s">
        <v>45764</v>
      </c>
      <c r="V9066" t="s">
        <v>45764</v>
      </c>
    </row>
    <row r="9067" spans="1:22" x14ac:dyDescent="0.3">
      <c r="A9067">
        <v>18805</v>
      </c>
      <c r="B9067" t="s">
        <v>24913</v>
      </c>
      <c r="C9067" t="s">
        <v>24914</v>
      </c>
      <c r="D9067">
        <v>4</v>
      </c>
      <c r="E9067">
        <v>20</v>
      </c>
      <c r="G9067">
        <v>300</v>
      </c>
      <c r="I9067">
        <v>2</v>
      </c>
      <c r="K9067">
        <v>0</v>
      </c>
      <c r="L9067" t="s">
        <v>12086</v>
      </c>
      <c r="M9067">
        <v>63</v>
      </c>
      <c r="N9067">
        <v>2</v>
      </c>
      <c r="O9067">
        <v>256</v>
      </c>
      <c r="Q9067">
        <v>0</v>
      </c>
      <c r="R9067">
        <v>1</v>
      </c>
      <c r="S9067">
        <v>922</v>
      </c>
      <c r="T9067" t="s">
        <v>45765</v>
      </c>
      <c r="U9067" t="s">
        <v>45765</v>
      </c>
      <c r="V9067" t="s">
        <v>45765</v>
      </c>
    </row>
    <row r="9068" spans="1:22" x14ac:dyDescent="0.3">
      <c r="A9068">
        <v>18806</v>
      </c>
      <c r="B9068" t="s">
        <v>24915</v>
      </c>
      <c r="C9068" t="s">
        <v>24916</v>
      </c>
      <c r="D9068">
        <v>4</v>
      </c>
      <c r="E9068">
        <v>20</v>
      </c>
      <c r="G9068">
        <v>300</v>
      </c>
      <c r="I9068">
        <v>2</v>
      </c>
      <c r="K9068">
        <v>1</v>
      </c>
      <c r="L9068" t="s">
        <v>12086</v>
      </c>
      <c r="M9068">
        <v>63</v>
      </c>
      <c r="N9068">
        <v>2</v>
      </c>
      <c r="O9068">
        <v>256</v>
      </c>
      <c r="Q9068">
        <v>0</v>
      </c>
      <c r="R9068">
        <v>1</v>
      </c>
      <c r="S9068">
        <v>923</v>
      </c>
      <c r="T9068" t="s">
        <v>45766</v>
      </c>
      <c r="U9068" t="s">
        <v>45766</v>
      </c>
      <c r="V9068" t="s">
        <v>45766</v>
      </c>
    </row>
    <row r="9069" spans="1:22" x14ac:dyDescent="0.3">
      <c r="A9069">
        <v>18807</v>
      </c>
      <c r="B9069" t="s">
        <v>24917</v>
      </c>
      <c r="C9069" t="s">
        <v>24918</v>
      </c>
      <c r="D9069">
        <v>4</v>
      </c>
      <c r="E9069">
        <v>20</v>
      </c>
      <c r="G9069">
        <v>400</v>
      </c>
      <c r="I9069">
        <v>3</v>
      </c>
      <c r="K9069">
        <v>1</v>
      </c>
      <c r="L9069" t="s">
        <v>12993</v>
      </c>
      <c r="M9069">
        <v>63</v>
      </c>
      <c r="N9069">
        <v>2</v>
      </c>
      <c r="O9069">
        <v>256</v>
      </c>
      <c r="Q9069">
        <v>0</v>
      </c>
      <c r="R9069">
        <v>1</v>
      </c>
      <c r="S9069">
        <v>924</v>
      </c>
      <c r="T9069" t="s">
        <v>45767</v>
      </c>
      <c r="U9069" t="s">
        <v>45767</v>
      </c>
      <c r="V9069" t="s">
        <v>45767</v>
      </c>
    </row>
    <row r="9070" spans="1:22" x14ac:dyDescent="0.3">
      <c r="A9070">
        <v>18808</v>
      </c>
      <c r="B9070" t="s">
        <v>24919</v>
      </c>
      <c r="C9070" t="s">
        <v>24920</v>
      </c>
      <c r="D9070">
        <v>4</v>
      </c>
      <c r="E9070">
        <v>20</v>
      </c>
      <c r="G9070">
        <v>100</v>
      </c>
      <c r="I9070">
        <v>1</v>
      </c>
      <c r="K9070">
        <v>0</v>
      </c>
      <c r="L9070" t="s">
        <v>12086</v>
      </c>
      <c r="M9070">
        <v>63</v>
      </c>
      <c r="N9070">
        <v>2</v>
      </c>
      <c r="O9070">
        <v>512</v>
      </c>
      <c r="Q9070">
        <v>0</v>
      </c>
      <c r="R9070">
        <v>1</v>
      </c>
      <c r="S9070">
        <v>925</v>
      </c>
      <c r="T9070" t="s">
        <v>34301</v>
      </c>
      <c r="U9070" t="s">
        <v>34301</v>
      </c>
      <c r="V9070" t="s">
        <v>34301</v>
      </c>
    </row>
    <row r="9071" spans="1:22" x14ac:dyDescent="0.3">
      <c r="A9071">
        <v>18810</v>
      </c>
      <c r="B9071" t="s">
        <v>24921</v>
      </c>
      <c r="C9071" t="s">
        <v>24922</v>
      </c>
      <c r="D9071">
        <v>4</v>
      </c>
      <c r="E9071">
        <v>20</v>
      </c>
      <c r="G9071">
        <v>500</v>
      </c>
      <c r="I9071">
        <v>12</v>
      </c>
      <c r="K9071">
        <v>0</v>
      </c>
      <c r="L9071" t="s">
        <v>12086</v>
      </c>
      <c r="M9071">
        <v>63</v>
      </c>
      <c r="N9071">
        <v>2</v>
      </c>
      <c r="O9071">
        <v>256</v>
      </c>
      <c r="Q9071">
        <v>0</v>
      </c>
      <c r="R9071">
        <v>1</v>
      </c>
      <c r="S9071">
        <v>717</v>
      </c>
      <c r="T9071" t="s">
        <v>45768</v>
      </c>
      <c r="U9071" t="s">
        <v>45768</v>
      </c>
      <c r="V9071" t="s">
        <v>45768</v>
      </c>
    </row>
    <row r="9072" spans="1:22" x14ac:dyDescent="0.3">
      <c r="A9072">
        <v>18813</v>
      </c>
      <c r="B9072" t="s">
        <v>24923</v>
      </c>
      <c r="C9072" t="s">
        <v>24924</v>
      </c>
      <c r="D9072">
        <v>4</v>
      </c>
      <c r="E9072">
        <v>10</v>
      </c>
      <c r="G9072">
        <v>100</v>
      </c>
      <c r="K9072">
        <v>0</v>
      </c>
      <c r="L9072" t="s">
        <v>12086</v>
      </c>
      <c r="M9072">
        <v>63</v>
      </c>
      <c r="N9072">
        <v>2</v>
      </c>
      <c r="O9072">
        <v>512</v>
      </c>
      <c r="Q9072">
        <v>30</v>
      </c>
      <c r="S9072">
        <v>856</v>
      </c>
      <c r="T9072" t="s">
        <v>45769</v>
      </c>
      <c r="U9072" t="s">
        <v>45769</v>
      </c>
      <c r="V9072" t="s">
        <v>45769</v>
      </c>
    </row>
    <row r="9073" spans="1:22" x14ac:dyDescent="0.3">
      <c r="A9073">
        <v>18814</v>
      </c>
      <c r="B9073" t="s">
        <v>24925</v>
      </c>
      <c r="C9073" t="s">
        <v>24926</v>
      </c>
      <c r="D9073">
        <v>4</v>
      </c>
      <c r="E9073">
        <v>20</v>
      </c>
      <c r="G9073">
        <v>100</v>
      </c>
      <c r="I9073">
        <v>4</v>
      </c>
      <c r="K9073">
        <v>1</v>
      </c>
      <c r="L9073" t="s">
        <v>12993</v>
      </c>
      <c r="M9073">
        <v>63</v>
      </c>
      <c r="N9073">
        <v>2</v>
      </c>
      <c r="O9073">
        <v>256</v>
      </c>
      <c r="Q9073">
        <v>0</v>
      </c>
      <c r="R9073">
        <v>1</v>
      </c>
      <c r="S9073">
        <v>927</v>
      </c>
      <c r="T9073" t="s">
        <v>45770</v>
      </c>
      <c r="U9073" t="s">
        <v>45770</v>
      </c>
      <c r="V9073" t="s">
        <v>45770</v>
      </c>
    </row>
    <row r="9074" spans="1:22" x14ac:dyDescent="0.3">
      <c r="A9074">
        <v>18815</v>
      </c>
      <c r="B9074" t="s">
        <v>24927</v>
      </c>
      <c r="C9074" t="s">
        <v>24928</v>
      </c>
      <c r="D9074">
        <v>4</v>
      </c>
      <c r="E9074">
        <v>20</v>
      </c>
      <c r="G9074">
        <v>100</v>
      </c>
      <c r="I9074">
        <v>4</v>
      </c>
      <c r="K9074">
        <v>1</v>
      </c>
      <c r="L9074" t="s">
        <v>12993</v>
      </c>
      <c r="M9074">
        <v>63</v>
      </c>
      <c r="N9074">
        <v>2</v>
      </c>
      <c r="O9074">
        <v>256</v>
      </c>
      <c r="Q9074">
        <v>0</v>
      </c>
      <c r="R9074">
        <v>1</v>
      </c>
      <c r="S9074">
        <v>928</v>
      </c>
      <c r="T9074" t="s">
        <v>36812</v>
      </c>
      <c r="U9074" t="s">
        <v>36812</v>
      </c>
      <c r="V9074" t="s">
        <v>36812</v>
      </c>
    </row>
    <row r="9075" spans="1:22" x14ac:dyDescent="0.3">
      <c r="A9075">
        <v>18816</v>
      </c>
      <c r="B9075" t="s">
        <v>24929</v>
      </c>
      <c r="C9075" t="s">
        <v>24930</v>
      </c>
      <c r="D9075">
        <v>4</v>
      </c>
      <c r="E9075">
        <v>20</v>
      </c>
      <c r="G9075">
        <v>100</v>
      </c>
      <c r="I9075">
        <v>4</v>
      </c>
      <c r="K9075">
        <v>1</v>
      </c>
      <c r="L9075" t="s">
        <v>12993</v>
      </c>
      <c r="M9075">
        <v>63</v>
      </c>
      <c r="N9075">
        <v>2</v>
      </c>
      <c r="O9075">
        <v>256</v>
      </c>
      <c r="Q9075">
        <v>0</v>
      </c>
      <c r="R9075">
        <v>1</v>
      </c>
      <c r="S9075">
        <v>929</v>
      </c>
      <c r="T9075" t="s">
        <v>45771</v>
      </c>
      <c r="U9075" t="s">
        <v>45771</v>
      </c>
      <c r="V9075" t="s">
        <v>45771</v>
      </c>
    </row>
    <row r="9076" spans="1:22" x14ac:dyDescent="0.3">
      <c r="A9076">
        <v>18817</v>
      </c>
      <c r="B9076" t="s">
        <v>24931</v>
      </c>
      <c r="C9076" t="s">
        <v>24932</v>
      </c>
      <c r="D9076">
        <v>4</v>
      </c>
      <c r="E9076">
        <v>20</v>
      </c>
      <c r="G9076">
        <v>100</v>
      </c>
      <c r="I9076">
        <v>4</v>
      </c>
      <c r="K9076">
        <v>1</v>
      </c>
      <c r="L9076" t="s">
        <v>12993</v>
      </c>
      <c r="M9076">
        <v>63</v>
      </c>
      <c r="N9076">
        <v>2</v>
      </c>
      <c r="O9076">
        <v>256</v>
      </c>
      <c r="Q9076">
        <v>0</v>
      </c>
      <c r="R9076">
        <v>1</v>
      </c>
      <c r="S9076">
        <v>930</v>
      </c>
      <c r="T9076" t="s">
        <v>45772</v>
      </c>
      <c r="U9076" t="s">
        <v>45772</v>
      </c>
      <c r="V9076" t="s">
        <v>45772</v>
      </c>
    </row>
    <row r="9077" spans="1:22" x14ac:dyDescent="0.3">
      <c r="A9077">
        <v>18818</v>
      </c>
      <c r="B9077" t="s">
        <v>24933</v>
      </c>
      <c r="C9077" t="s">
        <v>24934</v>
      </c>
      <c r="D9077">
        <v>4</v>
      </c>
      <c r="E9077">
        <v>20</v>
      </c>
      <c r="G9077">
        <v>100</v>
      </c>
      <c r="I9077">
        <v>0</v>
      </c>
      <c r="K9077">
        <v>0</v>
      </c>
      <c r="L9077" t="s">
        <v>12086</v>
      </c>
      <c r="M9077">
        <v>63</v>
      </c>
      <c r="N9077">
        <v>2</v>
      </c>
      <c r="O9077">
        <v>1</v>
      </c>
      <c r="Q9077">
        <v>0</v>
      </c>
      <c r="R9077">
        <v>0</v>
      </c>
      <c r="S9077">
        <v>931</v>
      </c>
      <c r="T9077" t="s">
        <v>45773</v>
      </c>
      <c r="U9077" t="s">
        <v>45773</v>
      </c>
      <c r="V9077" t="s">
        <v>45773</v>
      </c>
    </row>
    <row r="9078" spans="1:22" x14ac:dyDescent="0.3">
      <c r="A9078">
        <v>18819</v>
      </c>
      <c r="B9078" t="s">
        <v>24935</v>
      </c>
      <c r="C9078" t="s">
        <v>24936</v>
      </c>
      <c r="D9078">
        <v>4</v>
      </c>
      <c r="E9078">
        <v>20</v>
      </c>
      <c r="G9078">
        <v>100</v>
      </c>
      <c r="I9078">
        <v>0</v>
      </c>
      <c r="K9078">
        <v>0</v>
      </c>
      <c r="L9078" t="s">
        <v>12086</v>
      </c>
      <c r="M9078">
        <v>63</v>
      </c>
      <c r="N9078">
        <v>2</v>
      </c>
      <c r="O9078">
        <v>1</v>
      </c>
      <c r="Q9078">
        <v>0</v>
      </c>
      <c r="R9078">
        <v>0</v>
      </c>
      <c r="S9078">
        <v>932</v>
      </c>
      <c r="T9078" t="s">
        <v>45773</v>
      </c>
      <c r="U9078" t="s">
        <v>45773</v>
      </c>
      <c r="V9078" t="s">
        <v>45773</v>
      </c>
    </row>
    <row r="9079" spans="1:22" x14ac:dyDescent="0.3">
      <c r="A9079">
        <v>18820</v>
      </c>
      <c r="B9079" t="s">
        <v>24937</v>
      </c>
      <c r="C9079" t="s">
        <v>24938</v>
      </c>
      <c r="D9079">
        <v>4</v>
      </c>
      <c r="E9079">
        <v>10</v>
      </c>
      <c r="G9079">
        <v>450</v>
      </c>
      <c r="I9079">
        <v>35</v>
      </c>
      <c r="K9079">
        <v>1</v>
      </c>
      <c r="L9079" t="s">
        <v>12086</v>
      </c>
      <c r="M9079">
        <v>63</v>
      </c>
      <c r="N9079">
        <v>2</v>
      </c>
      <c r="O9079">
        <v>256</v>
      </c>
      <c r="Q9079">
        <v>120</v>
      </c>
      <c r="R9079">
        <v>1</v>
      </c>
      <c r="S9079">
        <v>941</v>
      </c>
      <c r="T9079" t="s">
        <v>45774</v>
      </c>
      <c r="U9079" t="s">
        <v>45774</v>
      </c>
      <c r="V9079" t="s">
        <v>45774</v>
      </c>
    </row>
    <row r="9080" spans="1:22" x14ac:dyDescent="0.3">
      <c r="A9080">
        <v>18821</v>
      </c>
      <c r="B9080" t="s">
        <v>24939</v>
      </c>
      <c r="C9080" t="s">
        <v>24940</v>
      </c>
      <c r="D9080">
        <v>4</v>
      </c>
      <c r="E9080">
        <v>20</v>
      </c>
      <c r="G9080">
        <v>300</v>
      </c>
      <c r="I9080">
        <v>5</v>
      </c>
      <c r="K9080">
        <v>1</v>
      </c>
      <c r="L9080" t="s">
        <v>12086</v>
      </c>
      <c r="M9080">
        <v>63</v>
      </c>
      <c r="N9080">
        <v>2</v>
      </c>
      <c r="O9080">
        <v>256</v>
      </c>
      <c r="Q9080">
        <v>1</v>
      </c>
      <c r="R9080">
        <v>1</v>
      </c>
      <c r="S9080">
        <v>934</v>
      </c>
      <c r="T9080" t="s">
        <v>45775</v>
      </c>
      <c r="U9080" t="s">
        <v>45775</v>
      </c>
      <c r="V9080" t="s">
        <v>45775</v>
      </c>
    </row>
    <row r="9081" spans="1:22" x14ac:dyDescent="0.3">
      <c r="A9081">
        <v>18823</v>
      </c>
      <c r="B9081" t="s">
        <v>24941</v>
      </c>
      <c r="C9081" t="s">
        <v>24942</v>
      </c>
      <c r="D9081">
        <v>4</v>
      </c>
      <c r="E9081">
        <v>10</v>
      </c>
      <c r="G9081">
        <v>500</v>
      </c>
      <c r="K9081">
        <v>0</v>
      </c>
      <c r="L9081" t="s">
        <v>12086</v>
      </c>
      <c r="M9081">
        <v>63</v>
      </c>
      <c r="N9081">
        <v>2</v>
      </c>
      <c r="O9081">
        <v>512</v>
      </c>
      <c r="Q9081">
        <v>70</v>
      </c>
      <c r="R9081">
        <v>1</v>
      </c>
      <c r="S9081">
        <v>935</v>
      </c>
      <c r="T9081" t="s">
        <v>45776</v>
      </c>
      <c r="U9081" t="s">
        <v>45776</v>
      </c>
      <c r="V9081" t="s">
        <v>45776</v>
      </c>
    </row>
    <row r="9082" spans="1:22" x14ac:dyDescent="0.3">
      <c r="A9082">
        <v>18827</v>
      </c>
      <c r="B9082" t="s">
        <v>24943</v>
      </c>
      <c r="C9082" t="s">
        <v>24944</v>
      </c>
      <c r="D9082">
        <v>4</v>
      </c>
      <c r="E9082">
        <v>0</v>
      </c>
      <c r="G9082">
        <v>300</v>
      </c>
      <c r="I9082">
        <v>10</v>
      </c>
      <c r="K9082">
        <v>1</v>
      </c>
      <c r="L9082" t="s">
        <v>12086</v>
      </c>
      <c r="M9082">
        <v>63</v>
      </c>
      <c r="N9082">
        <v>2</v>
      </c>
      <c r="O9082">
        <v>256</v>
      </c>
      <c r="R9082">
        <v>1</v>
      </c>
      <c r="S9082">
        <v>940</v>
      </c>
      <c r="T9082" t="s">
        <v>45777</v>
      </c>
      <c r="U9082" t="s">
        <v>45777</v>
      </c>
      <c r="V9082" t="s">
        <v>45777</v>
      </c>
    </row>
    <row r="9083" spans="1:22" x14ac:dyDescent="0.3">
      <c r="A9083">
        <v>18828</v>
      </c>
      <c r="B9083" t="s">
        <v>24945</v>
      </c>
      <c r="C9083" t="s">
        <v>24946</v>
      </c>
      <c r="D9083">
        <v>4</v>
      </c>
      <c r="E9083">
        <v>1000</v>
      </c>
      <c r="G9083">
        <v>1000</v>
      </c>
      <c r="I9083">
        <v>20</v>
      </c>
      <c r="K9083">
        <v>1</v>
      </c>
      <c r="L9083" t="s">
        <v>12086</v>
      </c>
      <c r="M9083">
        <v>63</v>
      </c>
      <c r="N9083">
        <v>2</v>
      </c>
      <c r="O9083">
        <v>256</v>
      </c>
      <c r="Q9083">
        <v>60</v>
      </c>
      <c r="R9083">
        <v>1</v>
      </c>
      <c r="S9083">
        <v>942</v>
      </c>
      <c r="T9083" t="s">
        <v>45778</v>
      </c>
      <c r="U9083" t="s">
        <v>45778</v>
      </c>
      <c r="V9083" t="s">
        <v>45778</v>
      </c>
    </row>
    <row r="9084" spans="1:22" x14ac:dyDescent="0.3">
      <c r="A9084">
        <v>18829</v>
      </c>
      <c r="B9084" t="s">
        <v>24947</v>
      </c>
      <c r="C9084" t="s">
        <v>24948</v>
      </c>
      <c r="D9084">
        <v>4</v>
      </c>
      <c r="E9084">
        <v>1000</v>
      </c>
      <c r="G9084">
        <v>1000</v>
      </c>
      <c r="I9084">
        <v>20</v>
      </c>
      <c r="K9084">
        <v>1</v>
      </c>
      <c r="L9084" t="s">
        <v>12086</v>
      </c>
      <c r="M9084">
        <v>63</v>
      </c>
      <c r="N9084">
        <v>2</v>
      </c>
      <c r="O9084">
        <v>256</v>
      </c>
      <c r="Q9084">
        <v>60</v>
      </c>
      <c r="R9084">
        <v>1</v>
      </c>
      <c r="S9084">
        <v>943</v>
      </c>
      <c r="T9084" t="s">
        <v>45779</v>
      </c>
      <c r="U9084" t="s">
        <v>45779</v>
      </c>
      <c r="V9084" t="s">
        <v>45779</v>
      </c>
    </row>
    <row r="9085" spans="1:22" x14ac:dyDescent="0.3">
      <c r="A9085">
        <v>18830</v>
      </c>
      <c r="B9085" t="s">
        <v>24949</v>
      </c>
      <c r="C9085" t="s">
        <v>24950</v>
      </c>
      <c r="D9085">
        <v>4</v>
      </c>
      <c r="E9085">
        <v>1000</v>
      </c>
      <c r="G9085">
        <v>1000</v>
      </c>
      <c r="I9085">
        <v>20</v>
      </c>
      <c r="K9085">
        <v>1</v>
      </c>
      <c r="L9085" t="s">
        <v>12086</v>
      </c>
      <c r="M9085">
        <v>63</v>
      </c>
      <c r="N9085">
        <v>2</v>
      </c>
      <c r="O9085">
        <v>256</v>
      </c>
      <c r="Q9085">
        <v>60</v>
      </c>
      <c r="R9085">
        <v>1</v>
      </c>
      <c r="S9085">
        <v>944</v>
      </c>
      <c r="T9085" t="s">
        <v>45780</v>
      </c>
      <c r="U9085" t="s">
        <v>45780</v>
      </c>
      <c r="V9085" t="s">
        <v>45780</v>
      </c>
    </row>
    <row r="9086" spans="1:22" x14ac:dyDescent="0.3">
      <c r="A9086">
        <v>18831</v>
      </c>
      <c r="B9086" t="s">
        <v>24951</v>
      </c>
      <c r="C9086" t="s">
        <v>24952</v>
      </c>
      <c r="D9086">
        <v>4</v>
      </c>
      <c r="E9086">
        <v>0</v>
      </c>
      <c r="G9086">
        <v>1000</v>
      </c>
      <c r="I9086">
        <v>20</v>
      </c>
      <c r="K9086">
        <v>1</v>
      </c>
      <c r="L9086" t="s">
        <v>12086</v>
      </c>
      <c r="M9086">
        <v>63</v>
      </c>
      <c r="N9086">
        <v>2</v>
      </c>
      <c r="O9086">
        <v>256</v>
      </c>
      <c r="Q9086">
        <v>95</v>
      </c>
      <c r="R9086">
        <v>0</v>
      </c>
      <c r="S9086">
        <v>945</v>
      </c>
      <c r="T9086" t="s">
        <v>45781</v>
      </c>
      <c r="U9086" t="s">
        <v>45781</v>
      </c>
      <c r="V9086" t="s">
        <v>45781</v>
      </c>
    </row>
    <row r="9087" spans="1:22" x14ac:dyDescent="0.3">
      <c r="A9087">
        <v>18832</v>
      </c>
      <c r="B9087" t="s">
        <v>24953</v>
      </c>
      <c r="C9087" t="s">
        <v>24954</v>
      </c>
      <c r="D9087">
        <v>4</v>
      </c>
      <c r="E9087">
        <v>20</v>
      </c>
      <c r="G9087">
        <v>300</v>
      </c>
      <c r="I9087">
        <v>0</v>
      </c>
      <c r="K9087">
        <v>0</v>
      </c>
      <c r="L9087" t="s">
        <v>12086</v>
      </c>
      <c r="M9087">
        <v>63</v>
      </c>
      <c r="N9087">
        <v>2</v>
      </c>
      <c r="O9087">
        <v>256</v>
      </c>
      <c r="Q9087">
        <v>0</v>
      </c>
      <c r="R9087">
        <v>1</v>
      </c>
      <c r="S9087">
        <v>946</v>
      </c>
      <c r="T9087" t="s">
        <v>45782</v>
      </c>
      <c r="U9087" t="s">
        <v>45782</v>
      </c>
      <c r="V9087" t="s">
        <v>45782</v>
      </c>
    </row>
    <row r="9088" spans="1:22" x14ac:dyDescent="0.3">
      <c r="A9088">
        <v>18839</v>
      </c>
      <c r="B9088" t="s">
        <v>24955</v>
      </c>
      <c r="C9088" t="s">
        <v>24956</v>
      </c>
      <c r="D9088">
        <v>4</v>
      </c>
      <c r="E9088">
        <v>0</v>
      </c>
      <c r="G9088">
        <v>100</v>
      </c>
      <c r="I9088">
        <v>10</v>
      </c>
      <c r="K9088">
        <v>1</v>
      </c>
      <c r="L9088" t="s">
        <v>12086</v>
      </c>
      <c r="M9088">
        <v>63</v>
      </c>
      <c r="N9088">
        <v>2</v>
      </c>
      <c r="O9088">
        <v>512</v>
      </c>
      <c r="Q9088">
        <v>1</v>
      </c>
      <c r="R9088">
        <v>0</v>
      </c>
      <c r="S9088">
        <v>954</v>
      </c>
      <c r="T9088" t="s">
        <v>33016</v>
      </c>
      <c r="U9088" t="s">
        <v>33016</v>
      </c>
      <c r="V9088" t="s">
        <v>33016</v>
      </c>
    </row>
    <row r="9089" spans="1:22" x14ac:dyDescent="0.3">
      <c r="A9089">
        <v>18841</v>
      </c>
      <c r="B9089" t="s">
        <v>24957</v>
      </c>
      <c r="C9089" t="s">
        <v>24958</v>
      </c>
      <c r="D9089">
        <v>4</v>
      </c>
      <c r="E9089">
        <v>20</v>
      </c>
      <c r="G9089">
        <v>350</v>
      </c>
      <c r="I9089">
        <v>8</v>
      </c>
      <c r="K9089">
        <v>1</v>
      </c>
      <c r="L9089" t="s">
        <v>12086</v>
      </c>
      <c r="M9089">
        <v>63</v>
      </c>
      <c r="N9089">
        <v>2</v>
      </c>
      <c r="O9089">
        <v>256</v>
      </c>
      <c r="Q9089">
        <v>0</v>
      </c>
      <c r="R9089">
        <v>1</v>
      </c>
      <c r="S9089">
        <v>955</v>
      </c>
      <c r="T9089" t="s">
        <v>45783</v>
      </c>
      <c r="U9089" t="s">
        <v>45783</v>
      </c>
      <c r="V9089" t="s">
        <v>45783</v>
      </c>
    </row>
    <row r="9090" spans="1:22" x14ac:dyDescent="0.3">
      <c r="A9090">
        <v>18842</v>
      </c>
      <c r="B9090" t="s">
        <v>24959</v>
      </c>
      <c r="C9090" t="s">
        <v>24960</v>
      </c>
      <c r="D9090">
        <v>4</v>
      </c>
      <c r="E9090">
        <v>20</v>
      </c>
      <c r="G9090">
        <v>350</v>
      </c>
      <c r="I9090">
        <v>8</v>
      </c>
      <c r="K9090">
        <v>1</v>
      </c>
      <c r="L9090" t="s">
        <v>12086</v>
      </c>
      <c r="M9090">
        <v>63</v>
      </c>
      <c r="N9090">
        <v>2</v>
      </c>
      <c r="O9090">
        <v>256</v>
      </c>
      <c r="Q9090">
        <v>0</v>
      </c>
      <c r="R9090">
        <v>1</v>
      </c>
      <c r="S9090">
        <v>956</v>
      </c>
      <c r="T9090" t="s">
        <v>45784</v>
      </c>
      <c r="U9090" t="s">
        <v>45784</v>
      </c>
      <c r="V9090" t="s">
        <v>45784</v>
      </c>
    </row>
    <row r="9091" spans="1:22" x14ac:dyDescent="0.3">
      <c r="A9091">
        <v>18843</v>
      </c>
      <c r="B9091" t="s">
        <v>24961</v>
      </c>
      <c r="C9091" t="s">
        <v>24962</v>
      </c>
      <c r="D9091">
        <v>4</v>
      </c>
      <c r="E9091">
        <v>20</v>
      </c>
      <c r="G9091">
        <v>350</v>
      </c>
      <c r="I9091">
        <v>7</v>
      </c>
      <c r="K9091">
        <v>1</v>
      </c>
      <c r="L9091" t="s">
        <v>12086</v>
      </c>
      <c r="M9091">
        <v>63</v>
      </c>
      <c r="N9091">
        <v>2</v>
      </c>
      <c r="O9091">
        <v>256</v>
      </c>
      <c r="Q9091">
        <v>0</v>
      </c>
      <c r="R9091">
        <v>1</v>
      </c>
      <c r="S9091">
        <v>957</v>
      </c>
      <c r="T9091" t="s">
        <v>45785</v>
      </c>
      <c r="U9091" t="s">
        <v>45785</v>
      </c>
      <c r="V9091" t="s">
        <v>45785</v>
      </c>
    </row>
    <row r="9092" spans="1:22" x14ac:dyDescent="0.3">
      <c r="A9092">
        <v>18844</v>
      </c>
      <c r="B9092" t="s">
        <v>24963</v>
      </c>
      <c r="C9092" t="s">
        <v>24964</v>
      </c>
      <c r="D9092">
        <v>4</v>
      </c>
      <c r="E9092">
        <v>20</v>
      </c>
      <c r="G9092">
        <v>50</v>
      </c>
      <c r="I9092">
        <v>5</v>
      </c>
      <c r="K9092">
        <v>0</v>
      </c>
      <c r="L9092" t="s">
        <v>12086</v>
      </c>
      <c r="M9092">
        <v>63</v>
      </c>
      <c r="N9092">
        <v>2</v>
      </c>
      <c r="O9092">
        <v>1</v>
      </c>
      <c r="Q9092">
        <v>0</v>
      </c>
      <c r="R9092">
        <v>0</v>
      </c>
      <c r="S9092">
        <v>958</v>
      </c>
      <c r="T9092" t="s">
        <v>45786</v>
      </c>
      <c r="U9092" t="s">
        <v>45786</v>
      </c>
      <c r="V9092" t="s">
        <v>45786</v>
      </c>
    </row>
    <row r="9093" spans="1:22" x14ac:dyDescent="0.3">
      <c r="A9093">
        <v>18845</v>
      </c>
      <c r="B9093" t="s">
        <v>24965</v>
      </c>
      <c r="C9093" t="s">
        <v>24966</v>
      </c>
      <c r="D9093">
        <v>4</v>
      </c>
      <c r="E9093">
        <v>20</v>
      </c>
      <c r="G9093">
        <v>200</v>
      </c>
      <c r="I9093">
        <v>5</v>
      </c>
      <c r="K9093">
        <v>0</v>
      </c>
      <c r="L9093" t="s">
        <v>12086</v>
      </c>
      <c r="M9093">
        <v>63</v>
      </c>
      <c r="N9093">
        <v>2</v>
      </c>
      <c r="O9093">
        <v>1</v>
      </c>
      <c r="Q9093">
        <v>0</v>
      </c>
      <c r="R9093">
        <v>0</v>
      </c>
      <c r="S9093">
        <v>959</v>
      </c>
      <c r="T9093" t="s">
        <v>45787</v>
      </c>
      <c r="U9093" t="s">
        <v>45787</v>
      </c>
      <c r="V9093" t="s">
        <v>45787</v>
      </c>
    </row>
    <row r="9094" spans="1:22" x14ac:dyDescent="0.3">
      <c r="A9094">
        <v>18846</v>
      </c>
      <c r="B9094" t="s">
        <v>24967</v>
      </c>
      <c r="C9094" t="s">
        <v>24968</v>
      </c>
      <c r="D9094">
        <v>4</v>
      </c>
      <c r="E9094">
        <v>20</v>
      </c>
      <c r="G9094">
        <v>100</v>
      </c>
      <c r="I9094">
        <v>0</v>
      </c>
      <c r="K9094">
        <v>0</v>
      </c>
      <c r="L9094" t="s">
        <v>12086</v>
      </c>
      <c r="M9094">
        <v>63</v>
      </c>
      <c r="N9094">
        <v>2</v>
      </c>
      <c r="O9094">
        <v>512</v>
      </c>
      <c r="Q9094">
        <v>10</v>
      </c>
      <c r="R9094">
        <v>0</v>
      </c>
      <c r="S9094">
        <v>960</v>
      </c>
      <c r="T9094" t="s">
        <v>45788</v>
      </c>
      <c r="U9094" t="s">
        <v>45788</v>
      </c>
      <c r="V9094" t="s">
        <v>45788</v>
      </c>
    </row>
    <row r="9095" spans="1:22" x14ac:dyDescent="0.3">
      <c r="A9095">
        <v>18847</v>
      </c>
      <c r="B9095" t="s">
        <v>24969</v>
      </c>
      <c r="C9095" t="s">
        <v>24970</v>
      </c>
      <c r="D9095">
        <v>4</v>
      </c>
      <c r="E9095">
        <v>20</v>
      </c>
      <c r="G9095">
        <v>500</v>
      </c>
      <c r="I9095">
        <v>10</v>
      </c>
      <c r="K9095">
        <v>1</v>
      </c>
      <c r="L9095" t="s">
        <v>12086</v>
      </c>
      <c r="M9095">
        <v>63</v>
      </c>
      <c r="N9095">
        <v>2</v>
      </c>
      <c r="O9095">
        <v>256</v>
      </c>
      <c r="Q9095">
        <v>1</v>
      </c>
      <c r="R9095">
        <v>0</v>
      </c>
      <c r="S9095">
        <v>962</v>
      </c>
      <c r="T9095" t="s">
        <v>45789</v>
      </c>
      <c r="U9095" t="s">
        <v>45789</v>
      </c>
      <c r="V9095" t="s">
        <v>45789</v>
      </c>
    </row>
    <row r="9096" spans="1:22" x14ac:dyDescent="0.3">
      <c r="A9096">
        <v>18848</v>
      </c>
      <c r="B9096" t="s">
        <v>24971</v>
      </c>
      <c r="C9096" t="s">
        <v>24972</v>
      </c>
      <c r="D9096">
        <v>4</v>
      </c>
      <c r="E9096">
        <v>10</v>
      </c>
      <c r="G9096">
        <v>200</v>
      </c>
      <c r="H9096" s="3">
        <v>1.3888888888888888E-2</v>
      </c>
      <c r="I9096">
        <v>0</v>
      </c>
      <c r="K9096">
        <v>1</v>
      </c>
      <c r="L9096" t="s">
        <v>12086</v>
      </c>
      <c r="M9096">
        <v>63</v>
      </c>
      <c r="N9096">
        <v>2</v>
      </c>
      <c r="O9096">
        <v>256</v>
      </c>
      <c r="Q9096">
        <v>1</v>
      </c>
      <c r="R9096">
        <v>1</v>
      </c>
      <c r="S9096">
        <v>963</v>
      </c>
      <c r="T9096" t="s">
        <v>45790</v>
      </c>
      <c r="U9096" t="s">
        <v>45790</v>
      </c>
      <c r="V9096" t="s">
        <v>45790</v>
      </c>
    </row>
    <row r="9097" spans="1:22" x14ac:dyDescent="0.3">
      <c r="A9097">
        <v>18849</v>
      </c>
      <c r="B9097" t="s">
        <v>24973</v>
      </c>
      <c r="C9097" t="s">
        <v>24974</v>
      </c>
      <c r="D9097">
        <v>4</v>
      </c>
      <c r="E9097">
        <v>10</v>
      </c>
      <c r="G9097">
        <v>200</v>
      </c>
      <c r="K9097">
        <v>1</v>
      </c>
      <c r="L9097" t="s">
        <v>12086</v>
      </c>
      <c r="M9097">
        <v>63</v>
      </c>
      <c r="N9097">
        <v>2</v>
      </c>
      <c r="O9097">
        <v>256</v>
      </c>
      <c r="Q9097">
        <v>1</v>
      </c>
      <c r="R9097">
        <v>1</v>
      </c>
      <c r="S9097">
        <v>967</v>
      </c>
      <c r="T9097" t="s">
        <v>45791</v>
      </c>
      <c r="U9097" t="s">
        <v>45791</v>
      </c>
      <c r="V9097" t="s">
        <v>45791</v>
      </c>
    </row>
    <row r="9098" spans="1:22" x14ac:dyDescent="0.3">
      <c r="A9098">
        <v>18850</v>
      </c>
      <c r="B9098" t="s">
        <v>24975</v>
      </c>
      <c r="C9098" t="s">
        <v>24976</v>
      </c>
      <c r="D9098">
        <v>4</v>
      </c>
      <c r="E9098">
        <v>20</v>
      </c>
      <c r="G9098">
        <v>300</v>
      </c>
      <c r="I9098">
        <v>7</v>
      </c>
      <c r="K9098">
        <v>0</v>
      </c>
      <c r="L9098" t="s">
        <v>12086</v>
      </c>
      <c r="M9098">
        <v>63</v>
      </c>
      <c r="N9098">
        <v>2</v>
      </c>
      <c r="O9098">
        <v>256</v>
      </c>
      <c r="Q9098">
        <v>1</v>
      </c>
      <c r="R9098">
        <v>0</v>
      </c>
      <c r="S9098">
        <v>966</v>
      </c>
      <c r="T9098" t="s">
        <v>45792</v>
      </c>
      <c r="U9098" t="s">
        <v>45792</v>
      </c>
      <c r="V9098" t="s">
        <v>45792</v>
      </c>
    </row>
    <row r="9099" spans="1:22" x14ac:dyDescent="0.3">
      <c r="A9099">
        <v>18851</v>
      </c>
      <c r="B9099" t="s">
        <v>24977</v>
      </c>
      <c r="C9099" t="s">
        <v>24978</v>
      </c>
      <c r="D9099">
        <v>4</v>
      </c>
      <c r="E9099">
        <v>20</v>
      </c>
      <c r="G9099">
        <v>0</v>
      </c>
      <c r="I9099">
        <v>0</v>
      </c>
      <c r="K9099">
        <v>0</v>
      </c>
      <c r="L9099" t="s">
        <v>12086</v>
      </c>
      <c r="M9099">
        <v>63</v>
      </c>
      <c r="N9099">
        <v>2</v>
      </c>
      <c r="O9099">
        <v>1024</v>
      </c>
      <c r="Q9099">
        <v>1</v>
      </c>
      <c r="R9099">
        <v>1</v>
      </c>
      <c r="S9099">
        <v>966</v>
      </c>
      <c r="T9099" t="s">
        <v>24979</v>
      </c>
      <c r="U9099" t="s">
        <v>24979</v>
      </c>
      <c r="V9099" t="s">
        <v>24979</v>
      </c>
    </row>
    <row r="9100" spans="1:22" x14ac:dyDescent="0.3">
      <c r="A9100">
        <v>18851</v>
      </c>
      <c r="B9100" t="s">
        <v>24980</v>
      </c>
      <c r="C9100" t="s">
        <v>24981</v>
      </c>
      <c r="D9100">
        <v>4</v>
      </c>
      <c r="E9100">
        <v>20</v>
      </c>
      <c r="G9100">
        <v>0</v>
      </c>
      <c r="K9100">
        <v>0</v>
      </c>
      <c r="L9100" t="s">
        <v>12086</v>
      </c>
      <c r="M9100">
        <v>63</v>
      </c>
      <c r="N9100">
        <v>2</v>
      </c>
      <c r="O9100">
        <v>256</v>
      </c>
      <c r="Q9100">
        <v>1</v>
      </c>
      <c r="R9100">
        <v>1</v>
      </c>
      <c r="S9100">
        <v>397</v>
      </c>
      <c r="T9100" t="s">
        <v>45793</v>
      </c>
      <c r="U9100" t="s">
        <v>45793</v>
      </c>
      <c r="V9100" t="s">
        <v>45793</v>
      </c>
    </row>
    <row r="9101" spans="1:22" x14ac:dyDescent="0.3">
      <c r="A9101">
        <v>18852</v>
      </c>
      <c r="B9101" t="s">
        <v>24982</v>
      </c>
      <c r="C9101" t="s">
        <v>24983</v>
      </c>
      <c r="D9101">
        <v>4</v>
      </c>
      <c r="E9101">
        <v>20</v>
      </c>
      <c r="G9101">
        <v>150</v>
      </c>
      <c r="I9101">
        <v>4</v>
      </c>
      <c r="L9101" t="s">
        <v>12086</v>
      </c>
      <c r="M9101">
        <v>63</v>
      </c>
      <c r="N9101">
        <v>2</v>
      </c>
      <c r="O9101">
        <v>256</v>
      </c>
      <c r="Q9101">
        <v>30</v>
      </c>
      <c r="R9101">
        <v>1</v>
      </c>
      <c r="S9101">
        <v>968</v>
      </c>
      <c r="T9101" t="s">
        <v>45794</v>
      </c>
      <c r="U9101" t="s">
        <v>45794</v>
      </c>
      <c r="V9101" t="s">
        <v>45794</v>
      </c>
    </row>
    <row r="9102" spans="1:22" x14ac:dyDescent="0.3">
      <c r="A9102">
        <v>18853</v>
      </c>
      <c r="B9102" t="s">
        <v>24984</v>
      </c>
      <c r="C9102" t="s">
        <v>24983</v>
      </c>
      <c r="D9102">
        <v>4</v>
      </c>
      <c r="E9102">
        <v>20</v>
      </c>
      <c r="G9102">
        <v>150</v>
      </c>
      <c r="I9102">
        <v>4</v>
      </c>
      <c r="L9102" t="s">
        <v>12086</v>
      </c>
      <c r="M9102">
        <v>63</v>
      </c>
      <c r="N9102">
        <v>2</v>
      </c>
      <c r="O9102">
        <v>256</v>
      </c>
      <c r="Q9102">
        <v>30</v>
      </c>
      <c r="R9102">
        <v>1</v>
      </c>
      <c r="S9102">
        <v>968</v>
      </c>
      <c r="T9102" t="s">
        <v>45794</v>
      </c>
      <c r="U9102" t="s">
        <v>45794</v>
      </c>
      <c r="V9102" t="s">
        <v>45794</v>
      </c>
    </row>
    <row r="9103" spans="1:22" x14ac:dyDescent="0.3">
      <c r="A9103">
        <v>18854</v>
      </c>
      <c r="B9103" t="s">
        <v>24985</v>
      </c>
      <c r="C9103" t="s">
        <v>24986</v>
      </c>
      <c r="D9103">
        <v>4</v>
      </c>
      <c r="E9103">
        <v>20</v>
      </c>
      <c r="G9103">
        <v>0</v>
      </c>
      <c r="K9103">
        <v>0</v>
      </c>
      <c r="L9103" t="s">
        <v>12086</v>
      </c>
      <c r="M9103">
        <v>63</v>
      </c>
      <c r="N9103">
        <v>2</v>
      </c>
      <c r="O9103">
        <v>256</v>
      </c>
      <c r="Q9103">
        <v>1</v>
      </c>
      <c r="R9103">
        <v>1</v>
      </c>
      <c r="S9103">
        <v>865</v>
      </c>
      <c r="T9103" t="s">
        <v>45795</v>
      </c>
      <c r="U9103" t="s">
        <v>45795</v>
      </c>
      <c r="V9103" t="s">
        <v>45795</v>
      </c>
    </row>
    <row r="9104" spans="1:22" x14ac:dyDescent="0.3">
      <c r="A9104">
        <v>18855</v>
      </c>
      <c r="B9104" t="s">
        <v>24987</v>
      </c>
      <c r="C9104" t="s">
        <v>24988</v>
      </c>
      <c r="D9104">
        <v>4</v>
      </c>
      <c r="E9104">
        <v>10</v>
      </c>
      <c r="G9104">
        <v>100</v>
      </c>
      <c r="I9104">
        <v>10</v>
      </c>
      <c r="K9104">
        <v>0</v>
      </c>
      <c r="L9104" t="s">
        <v>12086</v>
      </c>
      <c r="M9104">
        <v>63</v>
      </c>
      <c r="N9104">
        <v>2</v>
      </c>
      <c r="O9104">
        <v>256</v>
      </c>
      <c r="Q9104">
        <v>1</v>
      </c>
      <c r="R9104">
        <v>1</v>
      </c>
      <c r="S9104">
        <v>972</v>
      </c>
      <c r="T9104" t="s">
        <v>45796</v>
      </c>
      <c r="U9104" t="s">
        <v>45796</v>
      </c>
      <c r="V9104" t="s">
        <v>45796</v>
      </c>
    </row>
    <row r="9105" spans="1:22" x14ac:dyDescent="0.3">
      <c r="A9105">
        <v>18856</v>
      </c>
      <c r="B9105" t="s">
        <v>24989</v>
      </c>
      <c r="C9105" t="s">
        <v>24990</v>
      </c>
      <c r="D9105">
        <v>4</v>
      </c>
      <c r="E9105">
        <v>10</v>
      </c>
      <c r="G9105">
        <v>0</v>
      </c>
      <c r="I9105">
        <v>10</v>
      </c>
      <c r="K9105">
        <v>0</v>
      </c>
      <c r="L9105" t="s">
        <v>12086</v>
      </c>
      <c r="M9105">
        <v>63</v>
      </c>
      <c r="N9105">
        <v>2</v>
      </c>
      <c r="O9105">
        <v>256</v>
      </c>
      <c r="Q9105">
        <v>1</v>
      </c>
      <c r="R9105">
        <v>1</v>
      </c>
      <c r="S9105">
        <v>973</v>
      </c>
      <c r="T9105" t="s">
        <v>45797</v>
      </c>
      <c r="U9105" t="s">
        <v>45797</v>
      </c>
      <c r="V9105" t="s">
        <v>45797</v>
      </c>
    </row>
    <row r="9106" spans="1:22" x14ac:dyDescent="0.3">
      <c r="A9106">
        <v>18857</v>
      </c>
      <c r="B9106" t="s">
        <v>24991</v>
      </c>
      <c r="C9106" t="s">
        <v>24992</v>
      </c>
      <c r="D9106">
        <v>4</v>
      </c>
      <c r="E9106">
        <v>10</v>
      </c>
      <c r="G9106">
        <v>100</v>
      </c>
      <c r="I9106">
        <v>20</v>
      </c>
      <c r="K9106">
        <v>1</v>
      </c>
      <c r="L9106" t="s">
        <v>12086</v>
      </c>
      <c r="M9106">
        <v>63</v>
      </c>
      <c r="N9106">
        <v>2</v>
      </c>
      <c r="O9106">
        <v>256</v>
      </c>
      <c r="Q9106">
        <v>1</v>
      </c>
      <c r="R9106">
        <v>1</v>
      </c>
      <c r="S9106">
        <v>974</v>
      </c>
      <c r="T9106" t="s">
        <v>45798</v>
      </c>
      <c r="U9106" t="s">
        <v>45798</v>
      </c>
      <c r="V9106" t="s">
        <v>45798</v>
      </c>
    </row>
    <row r="9107" spans="1:22" x14ac:dyDescent="0.3">
      <c r="A9107">
        <v>18858</v>
      </c>
      <c r="B9107" t="s">
        <v>24993</v>
      </c>
      <c r="C9107" t="s">
        <v>24994</v>
      </c>
      <c r="D9107">
        <v>4</v>
      </c>
      <c r="E9107">
        <v>10</v>
      </c>
      <c r="G9107">
        <v>50</v>
      </c>
      <c r="I9107">
        <v>5</v>
      </c>
      <c r="K9107">
        <v>0</v>
      </c>
      <c r="L9107" t="s">
        <v>12086</v>
      </c>
      <c r="M9107">
        <v>63</v>
      </c>
      <c r="N9107">
        <v>2</v>
      </c>
      <c r="O9107">
        <v>1</v>
      </c>
      <c r="Q9107">
        <v>1</v>
      </c>
      <c r="S9107">
        <v>975</v>
      </c>
      <c r="T9107" t="s">
        <v>45799</v>
      </c>
      <c r="U9107" t="s">
        <v>45799</v>
      </c>
      <c r="V9107" t="s">
        <v>45799</v>
      </c>
    </row>
    <row r="9108" spans="1:22" x14ac:dyDescent="0.3">
      <c r="A9108">
        <v>18859</v>
      </c>
      <c r="B9108" t="s">
        <v>24995</v>
      </c>
      <c r="C9108" t="s">
        <v>24996</v>
      </c>
      <c r="D9108">
        <v>4</v>
      </c>
      <c r="E9108">
        <v>10</v>
      </c>
      <c r="G9108">
        <v>50</v>
      </c>
      <c r="I9108">
        <v>5</v>
      </c>
      <c r="K9108">
        <v>0</v>
      </c>
      <c r="L9108" t="s">
        <v>12086</v>
      </c>
      <c r="M9108">
        <v>63</v>
      </c>
      <c r="N9108">
        <v>2</v>
      </c>
      <c r="O9108">
        <v>1</v>
      </c>
      <c r="Q9108">
        <v>1</v>
      </c>
      <c r="S9108">
        <v>976</v>
      </c>
      <c r="T9108" t="s">
        <v>45800</v>
      </c>
      <c r="U9108" t="s">
        <v>45800</v>
      </c>
      <c r="V9108" t="s">
        <v>45800</v>
      </c>
    </row>
    <row r="9109" spans="1:22" x14ac:dyDescent="0.3">
      <c r="A9109">
        <v>18860</v>
      </c>
      <c r="B9109" t="s">
        <v>24997</v>
      </c>
      <c r="C9109" t="s">
        <v>24998</v>
      </c>
      <c r="D9109">
        <v>4</v>
      </c>
      <c r="E9109">
        <v>10</v>
      </c>
      <c r="G9109">
        <v>200</v>
      </c>
      <c r="I9109">
        <v>10</v>
      </c>
      <c r="K9109">
        <v>1</v>
      </c>
      <c r="L9109" t="s">
        <v>12086</v>
      </c>
      <c r="M9109">
        <v>63</v>
      </c>
      <c r="N9109">
        <v>2</v>
      </c>
      <c r="O9109">
        <v>256</v>
      </c>
      <c r="Q9109">
        <v>50</v>
      </c>
      <c r="R9109">
        <v>1</v>
      </c>
      <c r="S9109">
        <v>1033</v>
      </c>
      <c r="T9109" t="s">
        <v>45801</v>
      </c>
      <c r="U9109" t="s">
        <v>45801</v>
      </c>
      <c r="V9109" t="s">
        <v>45801</v>
      </c>
    </row>
    <row r="9110" spans="1:22" x14ac:dyDescent="0.3">
      <c r="A9110">
        <v>18861</v>
      </c>
      <c r="B9110" t="s">
        <v>24999</v>
      </c>
      <c r="C9110" t="s">
        <v>25000</v>
      </c>
      <c r="D9110">
        <v>4</v>
      </c>
      <c r="E9110">
        <v>10</v>
      </c>
      <c r="G9110">
        <v>100</v>
      </c>
      <c r="K9110">
        <v>1</v>
      </c>
      <c r="L9110" t="s">
        <v>12086</v>
      </c>
      <c r="M9110">
        <v>63</v>
      </c>
      <c r="N9110">
        <v>2</v>
      </c>
      <c r="O9110">
        <v>256</v>
      </c>
      <c r="Q9110">
        <v>50</v>
      </c>
      <c r="R9110">
        <v>1</v>
      </c>
      <c r="S9110">
        <v>461</v>
      </c>
      <c r="T9110" t="s">
        <v>45802</v>
      </c>
      <c r="U9110" t="s">
        <v>45802</v>
      </c>
      <c r="V9110" t="s">
        <v>45802</v>
      </c>
    </row>
    <row r="9111" spans="1:22" x14ac:dyDescent="0.3">
      <c r="A9111">
        <v>18863</v>
      </c>
      <c r="B9111" t="s">
        <v>25001</v>
      </c>
      <c r="C9111" t="s">
        <v>25002</v>
      </c>
      <c r="D9111">
        <v>4</v>
      </c>
      <c r="E9111">
        <v>10</v>
      </c>
      <c r="G9111">
        <v>1700</v>
      </c>
      <c r="I9111">
        <v>57</v>
      </c>
      <c r="K9111">
        <v>1</v>
      </c>
      <c r="L9111" t="s">
        <v>12086</v>
      </c>
      <c r="M9111">
        <v>63</v>
      </c>
      <c r="N9111">
        <v>2</v>
      </c>
      <c r="O9111">
        <v>16</v>
      </c>
      <c r="Q9111">
        <v>60</v>
      </c>
      <c r="R9111">
        <v>1</v>
      </c>
      <c r="T9111" t="s">
        <v>45803</v>
      </c>
      <c r="U9111" t="s">
        <v>45803</v>
      </c>
      <c r="V9111" t="s">
        <v>45803</v>
      </c>
    </row>
    <row r="9112" spans="1:22" x14ac:dyDescent="0.3">
      <c r="A9112">
        <v>18864</v>
      </c>
      <c r="B9112" t="s">
        <v>25003</v>
      </c>
      <c r="C9112" t="s">
        <v>25004</v>
      </c>
      <c r="D9112">
        <v>4</v>
      </c>
      <c r="E9112">
        <v>10</v>
      </c>
      <c r="G9112">
        <v>250</v>
      </c>
      <c r="I9112">
        <v>6</v>
      </c>
      <c r="K9112">
        <v>0</v>
      </c>
      <c r="L9112" t="s">
        <v>12086</v>
      </c>
      <c r="M9112">
        <v>63</v>
      </c>
      <c r="N9112">
        <v>2</v>
      </c>
      <c r="O9112">
        <v>256</v>
      </c>
      <c r="Q9112">
        <v>1</v>
      </c>
      <c r="R9112">
        <v>1</v>
      </c>
      <c r="S9112">
        <v>864</v>
      </c>
      <c r="T9112" t="s">
        <v>45804</v>
      </c>
      <c r="U9112" t="s">
        <v>45804</v>
      </c>
      <c r="V9112" t="s">
        <v>45804</v>
      </c>
    </row>
    <row r="9113" spans="1:22" x14ac:dyDescent="0.3">
      <c r="A9113">
        <v>18865</v>
      </c>
      <c r="B9113" t="s">
        <v>25005</v>
      </c>
      <c r="C9113" t="s">
        <v>25006</v>
      </c>
      <c r="D9113">
        <v>4</v>
      </c>
      <c r="E9113">
        <v>10</v>
      </c>
      <c r="G9113">
        <v>1000</v>
      </c>
      <c r="I9113">
        <v>30</v>
      </c>
      <c r="K9113">
        <v>1</v>
      </c>
      <c r="L9113" t="s">
        <v>12086</v>
      </c>
      <c r="M9113">
        <v>63</v>
      </c>
      <c r="N9113">
        <v>2</v>
      </c>
      <c r="O9113">
        <v>256</v>
      </c>
      <c r="Q9113">
        <v>50</v>
      </c>
      <c r="R9113">
        <v>1</v>
      </c>
      <c r="S9113">
        <v>981</v>
      </c>
      <c r="T9113" t="s">
        <v>45805</v>
      </c>
      <c r="U9113" t="s">
        <v>45805</v>
      </c>
      <c r="V9113" t="s">
        <v>45805</v>
      </c>
    </row>
    <row r="9114" spans="1:22" x14ac:dyDescent="0.3">
      <c r="A9114">
        <v>18867</v>
      </c>
      <c r="B9114" t="s">
        <v>25007</v>
      </c>
      <c r="C9114" t="s">
        <v>25007</v>
      </c>
      <c r="D9114">
        <v>4</v>
      </c>
      <c r="E9114">
        <v>0</v>
      </c>
      <c r="G9114">
        <v>300</v>
      </c>
      <c r="K9114">
        <v>0</v>
      </c>
      <c r="L9114" t="s">
        <v>12086</v>
      </c>
      <c r="M9114">
        <v>63</v>
      </c>
      <c r="N9114">
        <v>2</v>
      </c>
      <c r="O9114">
        <v>1</v>
      </c>
      <c r="Q9114">
        <v>48</v>
      </c>
      <c r="R9114">
        <v>0</v>
      </c>
      <c r="S9114">
        <v>983</v>
      </c>
      <c r="T9114" t="s">
        <v>45806</v>
      </c>
      <c r="U9114" t="s">
        <v>45806</v>
      </c>
      <c r="V9114" t="s">
        <v>45806</v>
      </c>
    </row>
    <row r="9115" spans="1:22" x14ac:dyDescent="0.3">
      <c r="A9115">
        <v>18868</v>
      </c>
      <c r="B9115" t="s">
        <v>25008</v>
      </c>
      <c r="C9115" t="s">
        <v>25009</v>
      </c>
      <c r="D9115">
        <v>4</v>
      </c>
      <c r="E9115">
        <v>10</v>
      </c>
      <c r="G9115">
        <v>500</v>
      </c>
      <c r="I9115">
        <v>2</v>
      </c>
      <c r="K9115">
        <v>0</v>
      </c>
      <c r="L9115" t="s">
        <v>12086</v>
      </c>
      <c r="M9115">
        <v>63</v>
      </c>
      <c r="N9115">
        <v>2</v>
      </c>
      <c r="O9115">
        <v>513</v>
      </c>
      <c r="Q9115">
        <v>70</v>
      </c>
      <c r="S9115">
        <v>984</v>
      </c>
      <c r="T9115" t="s">
        <v>34882</v>
      </c>
      <c r="U9115" t="s">
        <v>34882</v>
      </c>
      <c r="V9115" t="s">
        <v>34882</v>
      </c>
    </row>
    <row r="9116" spans="1:22" x14ac:dyDescent="0.3">
      <c r="A9116">
        <v>18870</v>
      </c>
      <c r="B9116" t="s">
        <v>25010</v>
      </c>
      <c r="C9116" t="s">
        <v>25011</v>
      </c>
      <c r="D9116">
        <v>4</v>
      </c>
      <c r="E9116">
        <v>10</v>
      </c>
      <c r="G9116">
        <v>10</v>
      </c>
      <c r="K9116">
        <v>0</v>
      </c>
      <c r="L9116" t="s">
        <v>12086</v>
      </c>
      <c r="M9116">
        <v>63</v>
      </c>
      <c r="N9116">
        <v>2</v>
      </c>
      <c r="O9116">
        <v>1</v>
      </c>
      <c r="Q9116">
        <v>1</v>
      </c>
      <c r="R9116">
        <v>1</v>
      </c>
      <c r="S9116">
        <v>446</v>
      </c>
      <c r="T9116" t="s">
        <v>45807</v>
      </c>
      <c r="U9116" t="s">
        <v>45807</v>
      </c>
      <c r="V9116" t="s">
        <v>45807</v>
      </c>
    </row>
    <row r="9117" spans="1:22" x14ac:dyDescent="0.3">
      <c r="A9117">
        <v>18871</v>
      </c>
      <c r="B9117" t="s">
        <v>25012</v>
      </c>
      <c r="C9117" t="s">
        <v>25013</v>
      </c>
      <c r="D9117">
        <v>4</v>
      </c>
      <c r="E9117">
        <v>10</v>
      </c>
      <c r="G9117">
        <v>10</v>
      </c>
      <c r="K9117">
        <v>0</v>
      </c>
      <c r="L9117" t="s">
        <v>12086</v>
      </c>
      <c r="M9117">
        <v>63</v>
      </c>
      <c r="N9117">
        <v>2</v>
      </c>
      <c r="O9117">
        <v>1</v>
      </c>
      <c r="Q9117">
        <v>1</v>
      </c>
      <c r="R9117">
        <v>1</v>
      </c>
      <c r="S9117">
        <v>446</v>
      </c>
      <c r="T9117" t="s">
        <v>45808</v>
      </c>
      <c r="U9117" t="s">
        <v>45808</v>
      </c>
      <c r="V9117" t="s">
        <v>45808</v>
      </c>
    </row>
    <row r="9118" spans="1:22" x14ac:dyDescent="0.3">
      <c r="A9118">
        <v>18872</v>
      </c>
      <c r="B9118" t="s">
        <v>25014</v>
      </c>
      <c r="C9118" t="s">
        <v>25015</v>
      </c>
      <c r="D9118">
        <v>4</v>
      </c>
      <c r="E9118">
        <v>20</v>
      </c>
      <c r="G9118">
        <v>100</v>
      </c>
      <c r="I9118">
        <v>5</v>
      </c>
      <c r="K9118">
        <v>1</v>
      </c>
      <c r="L9118" t="s">
        <v>12086</v>
      </c>
      <c r="M9118">
        <v>63</v>
      </c>
      <c r="N9118">
        <v>2</v>
      </c>
      <c r="O9118">
        <v>256</v>
      </c>
      <c r="Q9118">
        <v>0</v>
      </c>
      <c r="R9118">
        <v>1</v>
      </c>
      <c r="S9118">
        <v>986</v>
      </c>
      <c r="T9118" t="s">
        <v>45809</v>
      </c>
      <c r="U9118" t="s">
        <v>45809</v>
      </c>
      <c r="V9118" t="s">
        <v>45809</v>
      </c>
    </row>
    <row r="9119" spans="1:22" x14ac:dyDescent="0.3">
      <c r="A9119">
        <v>18873</v>
      </c>
      <c r="B9119" t="s">
        <v>25016</v>
      </c>
      <c r="C9119" t="s">
        <v>25017</v>
      </c>
      <c r="D9119">
        <v>4</v>
      </c>
      <c r="E9119">
        <v>20</v>
      </c>
      <c r="G9119">
        <v>100</v>
      </c>
      <c r="I9119">
        <v>1</v>
      </c>
      <c r="K9119">
        <v>0</v>
      </c>
      <c r="L9119" t="s">
        <v>12086</v>
      </c>
      <c r="M9119">
        <v>63</v>
      </c>
      <c r="N9119">
        <v>2</v>
      </c>
      <c r="O9119">
        <v>256</v>
      </c>
      <c r="Q9119">
        <v>1</v>
      </c>
      <c r="R9119">
        <v>1</v>
      </c>
      <c r="S9119">
        <v>865</v>
      </c>
      <c r="T9119" t="s">
        <v>45810</v>
      </c>
      <c r="U9119" t="s">
        <v>45810</v>
      </c>
      <c r="V9119" t="s">
        <v>45810</v>
      </c>
    </row>
    <row r="9120" spans="1:22" x14ac:dyDescent="0.3">
      <c r="A9120">
        <v>18874</v>
      </c>
      <c r="B9120" t="s">
        <v>25018</v>
      </c>
      <c r="C9120" t="s">
        <v>25019</v>
      </c>
      <c r="D9120">
        <v>4</v>
      </c>
      <c r="E9120">
        <v>10</v>
      </c>
      <c r="G9120">
        <v>100</v>
      </c>
      <c r="K9120">
        <v>1</v>
      </c>
      <c r="L9120" t="s">
        <v>12086</v>
      </c>
      <c r="M9120">
        <v>63</v>
      </c>
      <c r="N9120">
        <v>2</v>
      </c>
      <c r="O9120">
        <v>512</v>
      </c>
      <c r="Q9120">
        <v>1</v>
      </c>
      <c r="S9120">
        <v>23</v>
      </c>
      <c r="T9120" t="s">
        <v>12087</v>
      </c>
      <c r="U9120" t="s">
        <v>12087</v>
      </c>
      <c r="V9120" t="s">
        <v>12087</v>
      </c>
    </row>
    <row r="9121" spans="1:22" x14ac:dyDescent="0.3">
      <c r="A9121">
        <v>18877</v>
      </c>
      <c r="B9121" t="s">
        <v>25020</v>
      </c>
      <c r="C9121" t="s">
        <v>25021</v>
      </c>
      <c r="D9121">
        <v>4</v>
      </c>
      <c r="E9121">
        <v>10</v>
      </c>
      <c r="G9121">
        <v>300</v>
      </c>
      <c r="K9121">
        <v>0</v>
      </c>
      <c r="L9121" t="s">
        <v>12086</v>
      </c>
      <c r="M9121">
        <v>63</v>
      </c>
      <c r="N9121">
        <v>2</v>
      </c>
      <c r="O9121">
        <v>512</v>
      </c>
      <c r="Q9121">
        <v>30</v>
      </c>
      <c r="S9121">
        <v>989</v>
      </c>
      <c r="T9121" t="s">
        <v>45811</v>
      </c>
      <c r="U9121" t="s">
        <v>45811</v>
      </c>
      <c r="V9121" t="s">
        <v>45811</v>
      </c>
    </row>
    <row r="9122" spans="1:22" x14ac:dyDescent="0.3">
      <c r="A9122">
        <v>18878</v>
      </c>
      <c r="B9122" t="s">
        <v>25022</v>
      </c>
      <c r="C9122" t="s">
        <v>25023</v>
      </c>
      <c r="D9122">
        <v>4</v>
      </c>
      <c r="E9122">
        <v>10</v>
      </c>
      <c r="G9122">
        <v>1000</v>
      </c>
      <c r="I9122">
        <v>15</v>
      </c>
      <c r="K9122">
        <v>1</v>
      </c>
      <c r="L9122" t="s">
        <v>12086</v>
      </c>
      <c r="M9122">
        <v>63</v>
      </c>
      <c r="N9122">
        <v>2</v>
      </c>
      <c r="O9122">
        <v>256</v>
      </c>
      <c r="Q9122">
        <v>50</v>
      </c>
      <c r="R9122">
        <v>1</v>
      </c>
      <c r="S9122">
        <v>991</v>
      </c>
      <c r="T9122" t="s">
        <v>45812</v>
      </c>
      <c r="U9122" t="s">
        <v>45812</v>
      </c>
      <c r="V9122" t="s">
        <v>45812</v>
      </c>
    </row>
    <row r="9123" spans="1:22" x14ac:dyDescent="0.3">
      <c r="A9123">
        <v>18879</v>
      </c>
      <c r="B9123" t="s">
        <v>25024</v>
      </c>
      <c r="C9123" t="s">
        <v>25025</v>
      </c>
      <c r="D9123">
        <v>4</v>
      </c>
      <c r="E9123">
        <v>10</v>
      </c>
      <c r="G9123">
        <v>100</v>
      </c>
      <c r="I9123">
        <v>5</v>
      </c>
      <c r="K9123">
        <v>0</v>
      </c>
      <c r="L9123" t="s">
        <v>12086</v>
      </c>
      <c r="M9123">
        <v>63</v>
      </c>
      <c r="N9123">
        <v>2</v>
      </c>
      <c r="O9123">
        <v>256</v>
      </c>
      <c r="Q9123">
        <v>0</v>
      </c>
      <c r="R9123">
        <v>1</v>
      </c>
      <c r="S9123">
        <v>995</v>
      </c>
      <c r="T9123" t="s">
        <v>34027</v>
      </c>
      <c r="U9123" t="s">
        <v>34027</v>
      </c>
      <c r="V9123" t="s">
        <v>34027</v>
      </c>
    </row>
    <row r="9124" spans="1:22" x14ac:dyDescent="0.3">
      <c r="A9124">
        <v>18880</v>
      </c>
      <c r="B9124" t="s">
        <v>25026</v>
      </c>
      <c r="C9124" t="s">
        <v>25027</v>
      </c>
      <c r="D9124">
        <v>4</v>
      </c>
      <c r="E9124">
        <v>10</v>
      </c>
      <c r="G9124">
        <v>1500</v>
      </c>
      <c r="I9124">
        <v>4</v>
      </c>
      <c r="K9124">
        <v>1</v>
      </c>
      <c r="L9124" t="s">
        <v>12086</v>
      </c>
      <c r="M9124">
        <v>63</v>
      </c>
      <c r="N9124">
        <v>2</v>
      </c>
      <c r="O9124">
        <v>256</v>
      </c>
      <c r="Q9124">
        <v>175</v>
      </c>
      <c r="R9124">
        <v>1</v>
      </c>
      <c r="S9124">
        <v>996</v>
      </c>
      <c r="T9124" t="s">
        <v>45813</v>
      </c>
      <c r="U9124" t="s">
        <v>45813</v>
      </c>
      <c r="V9124" t="s">
        <v>45813</v>
      </c>
    </row>
    <row r="9125" spans="1:22" x14ac:dyDescent="0.3">
      <c r="A9125">
        <v>18882</v>
      </c>
      <c r="B9125" t="s">
        <v>25028</v>
      </c>
      <c r="C9125" t="s">
        <v>25029</v>
      </c>
      <c r="D9125">
        <v>4</v>
      </c>
      <c r="E9125">
        <v>10</v>
      </c>
      <c r="G9125">
        <v>200</v>
      </c>
      <c r="I9125">
        <v>5</v>
      </c>
      <c r="K9125">
        <v>0</v>
      </c>
      <c r="L9125" t="s">
        <v>12086</v>
      </c>
      <c r="M9125">
        <v>63</v>
      </c>
      <c r="N9125">
        <v>2</v>
      </c>
      <c r="O9125">
        <v>256</v>
      </c>
      <c r="Q9125">
        <v>20</v>
      </c>
      <c r="R9125">
        <v>1</v>
      </c>
      <c r="S9125">
        <v>1003</v>
      </c>
      <c r="T9125" t="s">
        <v>45814</v>
      </c>
      <c r="U9125" t="s">
        <v>45814</v>
      </c>
      <c r="V9125" t="s">
        <v>45814</v>
      </c>
    </row>
    <row r="9126" spans="1:22" x14ac:dyDescent="0.3">
      <c r="A9126">
        <v>18885</v>
      </c>
      <c r="B9126" t="s">
        <v>25030</v>
      </c>
      <c r="C9126" t="s">
        <v>25030</v>
      </c>
      <c r="D9126">
        <v>4</v>
      </c>
      <c r="E9126">
        <v>0</v>
      </c>
      <c r="G9126">
        <v>100</v>
      </c>
      <c r="I9126">
        <v>8</v>
      </c>
      <c r="K9126">
        <v>0</v>
      </c>
      <c r="L9126" t="s">
        <v>12086</v>
      </c>
      <c r="M9126">
        <v>63</v>
      </c>
      <c r="N9126">
        <v>2</v>
      </c>
      <c r="O9126">
        <v>256</v>
      </c>
      <c r="Q9126">
        <v>70</v>
      </c>
      <c r="R9126">
        <v>1</v>
      </c>
      <c r="S9126">
        <v>1011</v>
      </c>
      <c r="T9126" t="s">
        <v>45815</v>
      </c>
      <c r="U9126" t="s">
        <v>45815</v>
      </c>
      <c r="V9126" t="s">
        <v>45815</v>
      </c>
    </row>
    <row r="9127" spans="1:22" x14ac:dyDescent="0.3">
      <c r="A9127">
        <v>18887</v>
      </c>
      <c r="B9127" t="s">
        <v>25031</v>
      </c>
      <c r="C9127" t="s">
        <v>25032</v>
      </c>
      <c r="D9127">
        <v>4</v>
      </c>
      <c r="E9127">
        <v>0</v>
      </c>
      <c r="G9127">
        <v>100</v>
      </c>
      <c r="I9127">
        <v>2</v>
      </c>
      <c r="K9127">
        <v>1</v>
      </c>
      <c r="L9127" t="s">
        <v>12086</v>
      </c>
      <c r="M9127">
        <v>63</v>
      </c>
      <c r="N9127">
        <v>2</v>
      </c>
      <c r="O9127">
        <v>256</v>
      </c>
      <c r="Q9127">
        <v>0</v>
      </c>
      <c r="R9127">
        <v>1</v>
      </c>
      <c r="S9127">
        <v>1012</v>
      </c>
      <c r="T9127" t="s">
        <v>45816</v>
      </c>
      <c r="U9127" t="s">
        <v>45816</v>
      </c>
      <c r="V9127" t="s">
        <v>45816</v>
      </c>
    </row>
    <row r="9128" spans="1:22" x14ac:dyDescent="0.3">
      <c r="A9128">
        <v>18888</v>
      </c>
      <c r="B9128" t="s">
        <v>25033</v>
      </c>
      <c r="C9128" t="s">
        <v>25034</v>
      </c>
      <c r="D9128">
        <v>4</v>
      </c>
      <c r="E9128">
        <v>0</v>
      </c>
      <c r="G9128">
        <v>100</v>
      </c>
      <c r="I9128">
        <v>2</v>
      </c>
      <c r="K9128">
        <v>1</v>
      </c>
      <c r="L9128" t="s">
        <v>12086</v>
      </c>
      <c r="M9128">
        <v>63</v>
      </c>
      <c r="N9128">
        <v>2</v>
      </c>
      <c r="O9128">
        <v>256</v>
      </c>
      <c r="Q9128">
        <v>0</v>
      </c>
      <c r="R9128">
        <v>1</v>
      </c>
      <c r="S9128">
        <v>1013</v>
      </c>
      <c r="T9128" t="s">
        <v>45817</v>
      </c>
      <c r="U9128" t="s">
        <v>45817</v>
      </c>
      <c r="V9128" t="s">
        <v>45817</v>
      </c>
    </row>
    <row r="9129" spans="1:22" x14ac:dyDescent="0.3">
      <c r="A9129">
        <v>18889</v>
      </c>
      <c r="B9129" t="s">
        <v>25035</v>
      </c>
      <c r="C9129" t="s">
        <v>25036</v>
      </c>
      <c r="D9129">
        <v>4</v>
      </c>
      <c r="E9129">
        <v>0</v>
      </c>
      <c r="G9129">
        <v>100</v>
      </c>
      <c r="I9129">
        <v>2</v>
      </c>
      <c r="K9129">
        <v>1</v>
      </c>
      <c r="L9129" t="s">
        <v>12086</v>
      </c>
      <c r="M9129">
        <v>63</v>
      </c>
      <c r="N9129">
        <v>2</v>
      </c>
      <c r="O9129">
        <v>256</v>
      </c>
      <c r="Q9129">
        <v>0</v>
      </c>
      <c r="R9129">
        <v>1</v>
      </c>
      <c r="S9129">
        <v>1014</v>
      </c>
      <c r="T9129" t="s">
        <v>45818</v>
      </c>
      <c r="U9129" t="s">
        <v>45818</v>
      </c>
      <c r="V9129" t="s">
        <v>45818</v>
      </c>
    </row>
    <row r="9130" spans="1:22" x14ac:dyDescent="0.3">
      <c r="A9130">
        <v>18890</v>
      </c>
      <c r="B9130" t="s">
        <v>25037</v>
      </c>
      <c r="C9130" t="s">
        <v>25038</v>
      </c>
      <c r="D9130">
        <v>4</v>
      </c>
      <c r="E9130">
        <v>0</v>
      </c>
      <c r="G9130">
        <v>0</v>
      </c>
      <c r="I9130">
        <v>2</v>
      </c>
      <c r="K9130">
        <v>1</v>
      </c>
      <c r="L9130" t="s">
        <v>12086</v>
      </c>
      <c r="M9130">
        <v>63</v>
      </c>
      <c r="N9130">
        <v>2</v>
      </c>
      <c r="O9130">
        <v>256</v>
      </c>
      <c r="Q9130">
        <v>0</v>
      </c>
      <c r="R9130">
        <v>1</v>
      </c>
      <c r="S9130">
        <v>1015</v>
      </c>
      <c r="T9130" t="s">
        <v>45817</v>
      </c>
      <c r="U9130" t="s">
        <v>45817</v>
      </c>
      <c r="V9130" t="s">
        <v>45817</v>
      </c>
    </row>
    <row r="9131" spans="1:22" x14ac:dyDescent="0.3">
      <c r="A9131">
        <v>18891</v>
      </c>
      <c r="B9131" t="s">
        <v>25039</v>
      </c>
      <c r="C9131" t="s">
        <v>25040</v>
      </c>
      <c r="D9131">
        <v>4</v>
      </c>
      <c r="E9131">
        <v>0</v>
      </c>
      <c r="G9131">
        <v>500</v>
      </c>
      <c r="I9131">
        <v>5</v>
      </c>
      <c r="K9131">
        <v>1</v>
      </c>
      <c r="L9131" t="s">
        <v>12086</v>
      </c>
      <c r="M9131">
        <v>63</v>
      </c>
      <c r="N9131">
        <v>2</v>
      </c>
      <c r="O9131">
        <v>256</v>
      </c>
      <c r="Q9131">
        <v>70</v>
      </c>
      <c r="R9131">
        <v>1</v>
      </c>
      <c r="S9131">
        <v>1016</v>
      </c>
      <c r="T9131" t="s">
        <v>45819</v>
      </c>
      <c r="U9131" t="s">
        <v>45819</v>
      </c>
      <c r="V9131" t="s">
        <v>45819</v>
      </c>
    </row>
    <row r="9132" spans="1:22" x14ac:dyDescent="0.3">
      <c r="A9132">
        <v>18892</v>
      </c>
      <c r="B9132" t="s">
        <v>25041</v>
      </c>
      <c r="C9132" t="s">
        <v>25042</v>
      </c>
      <c r="D9132">
        <v>4</v>
      </c>
      <c r="E9132">
        <v>0</v>
      </c>
      <c r="G9132">
        <v>1000</v>
      </c>
      <c r="I9132">
        <v>5</v>
      </c>
      <c r="K9132">
        <v>1</v>
      </c>
      <c r="L9132" t="s">
        <v>12086</v>
      </c>
      <c r="M9132">
        <v>63</v>
      </c>
      <c r="N9132">
        <v>2</v>
      </c>
      <c r="O9132">
        <v>256</v>
      </c>
      <c r="Q9132">
        <v>10</v>
      </c>
      <c r="R9132">
        <v>1</v>
      </c>
      <c r="S9132">
        <v>1017</v>
      </c>
      <c r="T9132" t="s">
        <v>45820</v>
      </c>
      <c r="U9132" t="s">
        <v>45820</v>
      </c>
      <c r="V9132" t="s">
        <v>45820</v>
      </c>
    </row>
    <row r="9133" spans="1:22" x14ac:dyDescent="0.3">
      <c r="A9133">
        <v>18893</v>
      </c>
      <c r="B9133" t="s">
        <v>25043</v>
      </c>
      <c r="C9133" t="s">
        <v>25044</v>
      </c>
      <c r="D9133">
        <v>4</v>
      </c>
      <c r="E9133">
        <v>0</v>
      </c>
      <c r="G9133">
        <v>1000</v>
      </c>
      <c r="I9133">
        <v>5</v>
      </c>
      <c r="K9133">
        <v>1</v>
      </c>
      <c r="L9133" t="s">
        <v>12086</v>
      </c>
      <c r="M9133">
        <v>63</v>
      </c>
      <c r="N9133">
        <v>2</v>
      </c>
      <c r="O9133">
        <v>256</v>
      </c>
      <c r="Q9133">
        <v>10</v>
      </c>
      <c r="R9133">
        <v>1</v>
      </c>
      <c r="S9133">
        <v>1018</v>
      </c>
      <c r="T9133" t="s">
        <v>45821</v>
      </c>
      <c r="U9133" t="s">
        <v>45821</v>
      </c>
      <c r="V9133" t="s">
        <v>45821</v>
      </c>
    </row>
    <row r="9134" spans="1:22" x14ac:dyDescent="0.3">
      <c r="A9134">
        <v>18894</v>
      </c>
      <c r="B9134" t="s">
        <v>25045</v>
      </c>
      <c r="C9134" t="s">
        <v>25046</v>
      </c>
      <c r="D9134">
        <v>4</v>
      </c>
      <c r="E9134">
        <v>0</v>
      </c>
      <c r="G9134">
        <v>500</v>
      </c>
      <c r="I9134">
        <v>5</v>
      </c>
      <c r="K9134">
        <v>0</v>
      </c>
      <c r="L9134" t="s">
        <v>12086</v>
      </c>
      <c r="M9134">
        <v>63</v>
      </c>
      <c r="N9134">
        <v>2</v>
      </c>
      <c r="O9134">
        <v>512</v>
      </c>
      <c r="Q9134">
        <v>70</v>
      </c>
      <c r="R9134">
        <v>0</v>
      </c>
      <c r="S9134">
        <v>1019</v>
      </c>
      <c r="T9134" t="s">
        <v>45822</v>
      </c>
      <c r="U9134" t="s">
        <v>45822</v>
      </c>
      <c r="V9134" t="s">
        <v>45822</v>
      </c>
    </row>
    <row r="9135" spans="1:22" x14ac:dyDescent="0.3">
      <c r="A9135">
        <v>18895</v>
      </c>
      <c r="B9135" t="s">
        <v>25047</v>
      </c>
      <c r="C9135" t="s">
        <v>25048</v>
      </c>
      <c r="D9135">
        <v>4</v>
      </c>
      <c r="E9135">
        <v>0</v>
      </c>
      <c r="G9135">
        <v>200</v>
      </c>
      <c r="I9135">
        <v>5</v>
      </c>
      <c r="K9135">
        <v>0</v>
      </c>
      <c r="L9135" t="s">
        <v>12086</v>
      </c>
      <c r="M9135">
        <v>63</v>
      </c>
      <c r="N9135">
        <v>2</v>
      </c>
      <c r="O9135">
        <v>512</v>
      </c>
      <c r="Q9135">
        <v>50</v>
      </c>
      <c r="R9135">
        <v>0</v>
      </c>
      <c r="S9135">
        <v>1008</v>
      </c>
      <c r="T9135" t="s">
        <v>45823</v>
      </c>
      <c r="U9135" t="s">
        <v>45823</v>
      </c>
      <c r="V9135" t="s">
        <v>45823</v>
      </c>
    </row>
    <row r="9136" spans="1:22" x14ac:dyDescent="0.3">
      <c r="A9136">
        <v>18896</v>
      </c>
      <c r="B9136" t="s">
        <v>25049</v>
      </c>
      <c r="C9136" t="s">
        <v>25050</v>
      </c>
      <c r="D9136">
        <v>4</v>
      </c>
      <c r="E9136">
        <v>0</v>
      </c>
      <c r="G9136">
        <v>200</v>
      </c>
      <c r="I9136">
        <v>5</v>
      </c>
      <c r="K9136">
        <v>0</v>
      </c>
      <c r="L9136" t="s">
        <v>12086</v>
      </c>
      <c r="M9136">
        <v>63</v>
      </c>
      <c r="N9136">
        <v>2</v>
      </c>
      <c r="O9136">
        <v>512</v>
      </c>
      <c r="Q9136">
        <v>50</v>
      </c>
      <c r="R9136">
        <v>0</v>
      </c>
      <c r="S9136">
        <v>1009</v>
      </c>
      <c r="T9136" t="s">
        <v>45823</v>
      </c>
      <c r="U9136" t="s">
        <v>45823</v>
      </c>
      <c r="V9136" t="s">
        <v>45823</v>
      </c>
    </row>
    <row r="9137" spans="1:22" x14ac:dyDescent="0.3">
      <c r="A9137">
        <v>18897</v>
      </c>
      <c r="B9137" t="s">
        <v>25051</v>
      </c>
      <c r="C9137" t="s">
        <v>25052</v>
      </c>
      <c r="D9137">
        <v>4</v>
      </c>
      <c r="E9137">
        <v>0</v>
      </c>
      <c r="G9137">
        <v>200</v>
      </c>
      <c r="I9137">
        <v>5</v>
      </c>
      <c r="K9137">
        <v>0</v>
      </c>
      <c r="L9137" t="s">
        <v>12086</v>
      </c>
      <c r="M9137">
        <v>63</v>
      </c>
      <c r="N9137">
        <v>2</v>
      </c>
      <c r="O9137">
        <v>512</v>
      </c>
      <c r="Q9137">
        <v>50</v>
      </c>
      <c r="R9137">
        <v>0</v>
      </c>
      <c r="S9137">
        <v>1010</v>
      </c>
      <c r="T9137" t="s">
        <v>45824</v>
      </c>
      <c r="U9137" t="s">
        <v>45824</v>
      </c>
      <c r="V9137" t="s">
        <v>45824</v>
      </c>
    </row>
    <row r="9138" spans="1:22" x14ac:dyDescent="0.3">
      <c r="A9138">
        <v>18898</v>
      </c>
      <c r="B9138" t="s">
        <v>25053</v>
      </c>
      <c r="C9138" t="s">
        <v>25054</v>
      </c>
      <c r="D9138">
        <v>4</v>
      </c>
      <c r="E9138">
        <v>0</v>
      </c>
      <c r="G9138">
        <v>200</v>
      </c>
      <c r="I9138">
        <v>6</v>
      </c>
      <c r="K9138">
        <v>1</v>
      </c>
      <c r="L9138" t="s">
        <v>12086</v>
      </c>
      <c r="M9138">
        <v>63</v>
      </c>
      <c r="N9138">
        <v>2</v>
      </c>
      <c r="O9138">
        <v>256</v>
      </c>
      <c r="Q9138">
        <v>60</v>
      </c>
      <c r="R9138">
        <v>1</v>
      </c>
      <c r="S9138">
        <v>997</v>
      </c>
      <c r="T9138" t="s">
        <v>45825</v>
      </c>
      <c r="U9138" t="s">
        <v>45825</v>
      </c>
      <c r="V9138" t="s">
        <v>45825</v>
      </c>
    </row>
    <row r="9139" spans="1:22" x14ac:dyDescent="0.3">
      <c r="A9139">
        <v>18900</v>
      </c>
      <c r="B9139" t="s">
        <v>25055</v>
      </c>
      <c r="C9139" t="s">
        <v>25055</v>
      </c>
      <c r="D9139">
        <v>4</v>
      </c>
      <c r="E9139">
        <v>20</v>
      </c>
      <c r="G9139">
        <v>100</v>
      </c>
      <c r="I9139">
        <v>1</v>
      </c>
      <c r="K9139">
        <v>0</v>
      </c>
      <c r="L9139" t="s">
        <v>12086</v>
      </c>
      <c r="M9139">
        <v>63</v>
      </c>
      <c r="N9139">
        <v>2</v>
      </c>
      <c r="O9139">
        <v>1</v>
      </c>
      <c r="Q9139">
        <v>60</v>
      </c>
      <c r="R9139">
        <v>0</v>
      </c>
      <c r="S9139">
        <v>1022</v>
      </c>
      <c r="T9139" t="s">
        <v>43189</v>
      </c>
      <c r="U9139" t="s">
        <v>43189</v>
      </c>
      <c r="V9139" t="s">
        <v>43189</v>
      </c>
    </row>
    <row r="9140" spans="1:22" x14ac:dyDescent="0.3">
      <c r="A9140">
        <v>18901</v>
      </c>
      <c r="B9140" t="s">
        <v>25056</v>
      </c>
      <c r="C9140" t="s">
        <v>25057</v>
      </c>
      <c r="D9140">
        <v>4</v>
      </c>
      <c r="E9140">
        <v>20</v>
      </c>
      <c r="G9140">
        <v>500</v>
      </c>
      <c r="I9140">
        <v>5</v>
      </c>
      <c r="K9140">
        <v>1</v>
      </c>
      <c r="L9140" t="s">
        <v>12086</v>
      </c>
      <c r="M9140">
        <v>63</v>
      </c>
      <c r="N9140">
        <v>2</v>
      </c>
      <c r="O9140">
        <v>256</v>
      </c>
      <c r="Q9140">
        <v>60</v>
      </c>
      <c r="R9140">
        <v>0</v>
      </c>
      <c r="S9140">
        <v>1023</v>
      </c>
      <c r="T9140" t="s">
        <v>45826</v>
      </c>
      <c r="U9140" t="s">
        <v>45826</v>
      </c>
      <c r="V9140" t="s">
        <v>45826</v>
      </c>
    </row>
    <row r="9141" spans="1:22" x14ac:dyDescent="0.3">
      <c r="A9141">
        <v>18902</v>
      </c>
      <c r="B9141" t="s">
        <v>25058</v>
      </c>
      <c r="C9141" t="s">
        <v>25059</v>
      </c>
      <c r="D9141">
        <v>4</v>
      </c>
      <c r="E9141">
        <v>0</v>
      </c>
      <c r="G9141">
        <v>500</v>
      </c>
      <c r="I9141">
        <v>0</v>
      </c>
      <c r="K9141">
        <v>0</v>
      </c>
      <c r="L9141" t="s">
        <v>12086</v>
      </c>
      <c r="M9141">
        <v>63</v>
      </c>
      <c r="N9141">
        <v>2</v>
      </c>
      <c r="O9141">
        <v>256</v>
      </c>
      <c r="Q9141">
        <v>50</v>
      </c>
      <c r="R9141">
        <v>0</v>
      </c>
      <c r="S9141">
        <v>1024</v>
      </c>
      <c r="T9141" t="s">
        <v>45827</v>
      </c>
      <c r="U9141" t="s">
        <v>45827</v>
      </c>
      <c r="V9141" t="s">
        <v>45827</v>
      </c>
    </row>
    <row r="9142" spans="1:22" x14ac:dyDescent="0.3">
      <c r="A9142">
        <v>18908</v>
      </c>
      <c r="B9142" t="s">
        <v>25060</v>
      </c>
      <c r="C9142" t="s">
        <v>25061</v>
      </c>
      <c r="D9142">
        <v>4</v>
      </c>
      <c r="E9142">
        <v>10</v>
      </c>
      <c r="G9142">
        <v>300</v>
      </c>
      <c r="I9142">
        <v>8</v>
      </c>
      <c r="K9142">
        <v>1</v>
      </c>
      <c r="L9142" t="s">
        <v>12086</v>
      </c>
      <c r="M9142">
        <v>63</v>
      </c>
      <c r="N9142">
        <v>2</v>
      </c>
      <c r="O9142">
        <v>256</v>
      </c>
      <c r="Q9142">
        <v>1</v>
      </c>
      <c r="R9142">
        <v>1</v>
      </c>
      <c r="S9142">
        <v>1030</v>
      </c>
      <c r="T9142" t="s">
        <v>45828</v>
      </c>
      <c r="U9142" t="s">
        <v>45828</v>
      </c>
      <c r="V9142" t="s">
        <v>45828</v>
      </c>
    </row>
    <row r="9143" spans="1:22" x14ac:dyDescent="0.3">
      <c r="A9143">
        <v>18909</v>
      </c>
      <c r="B9143" t="s">
        <v>25062</v>
      </c>
      <c r="C9143" t="s">
        <v>25063</v>
      </c>
      <c r="D9143">
        <v>4</v>
      </c>
      <c r="E9143">
        <v>10</v>
      </c>
      <c r="G9143">
        <v>300</v>
      </c>
      <c r="I9143">
        <v>8</v>
      </c>
      <c r="K9143">
        <v>1</v>
      </c>
      <c r="L9143" t="s">
        <v>12086</v>
      </c>
      <c r="M9143">
        <v>63</v>
      </c>
      <c r="N9143">
        <v>2</v>
      </c>
      <c r="O9143">
        <v>256</v>
      </c>
      <c r="Q9143">
        <v>1</v>
      </c>
      <c r="R9143">
        <v>1</v>
      </c>
      <c r="S9143">
        <v>1031</v>
      </c>
      <c r="T9143" t="s">
        <v>45829</v>
      </c>
      <c r="U9143" t="s">
        <v>45829</v>
      </c>
      <c r="V9143" t="s">
        <v>45829</v>
      </c>
    </row>
    <row r="9144" spans="1:22" x14ac:dyDescent="0.3">
      <c r="A9144">
        <v>18910</v>
      </c>
      <c r="B9144" t="s">
        <v>25064</v>
      </c>
      <c r="C9144" t="s">
        <v>25065</v>
      </c>
      <c r="D9144">
        <v>4</v>
      </c>
      <c r="E9144">
        <v>10</v>
      </c>
      <c r="G9144">
        <v>300</v>
      </c>
      <c r="I9144">
        <v>8</v>
      </c>
      <c r="K9144">
        <v>1</v>
      </c>
      <c r="L9144" t="s">
        <v>12086</v>
      </c>
      <c r="M9144">
        <v>63</v>
      </c>
      <c r="N9144">
        <v>2</v>
      </c>
      <c r="O9144">
        <v>256</v>
      </c>
      <c r="Q9144">
        <v>1</v>
      </c>
      <c r="R9144">
        <v>1</v>
      </c>
      <c r="S9144">
        <v>1032</v>
      </c>
      <c r="T9144" t="s">
        <v>45830</v>
      </c>
      <c r="U9144" t="s">
        <v>45830</v>
      </c>
      <c r="V9144" t="s">
        <v>45830</v>
      </c>
    </row>
    <row r="9145" spans="1:22" x14ac:dyDescent="0.3">
      <c r="A9145">
        <v>18917</v>
      </c>
      <c r="B9145" t="s">
        <v>25066</v>
      </c>
      <c r="C9145" t="s">
        <v>25067</v>
      </c>
      <c r="D9145">
        <v>4</v>
      </c>
      <c r="E9145">
        <v>10</v>
      </c>
      <c r="G9145">
        <v>200</v>
      </c>
      <c r="I9145">
        <v>5</v>
      </c>
      <c r="K9145">
        <v>0</v>
      </c>
      <c r="L9145" t="s">
        <v>12086</v>
      </c>
      <c r="M9145">
        <v>63</v>
      </c>
      <c r="N9145">
        <v>2</v>
      </c>
      <c r="O9145">
        <v>1</v>
      </c>
      <c r="Q9145">
        <v>1</v>
      </c>
      <c r="R9145">
        <v>0</v>
      </c>
      <c r="S9145">
        <v>1039</v>
      </c>
      <c r="T9145" t="s">
        <v>45831</v>
      </c>
      <c r="U9145" t="s">
        <v>45831</v>
      </c>
      <c r="V9145" t="s">
        <v>45831</v>
      </c>
    </row>
    <row r="9146" spans="1:22" x14ac:dyDescent="0.3">
      <c r="A9146">
        <v>18918</v>
      </c>
      <c r="B9146" t="s">
        <v>25068</v>
      </c>
      <c r="C9146" t="s">
        <v>25069</v>
      </c>
      <c r="D9146">
        <v>4</v>
      </c>
      <c r="E9146">
        <v>10</v>
      </c>
      <c r="G9146">
        <v>200</v>
      </c>
      <c r="I9146">
        <v>5</v>
      </c>
      <c r="K9146">
        <v>0</v>
      </c>
      <c r="L9146" t="s">
        <v>12086</v>
      </c>
      <c r="M9146">
        <v>63</v>
      </c>
      <c r="N9146">
        <v>2</v>
      </c>
      <c r="O9146">
        <v>1</v>
      </c>
      <c r="Q9146">
        <v>1</v>
      </c>
      <c r="S9146">
        <v>1040</v>
      </c>
      <c r="T9146" t="s">
        <v>45832</v>
      </c>
      <c r="U9146" t="s">
        <v>45832</v>
      </c>
      <c r="V9146" t="s">
        <v>45832</v>
      </c>
    </row>
    <row r="9147" spans="1:22" x14ac:dyDescent="0.3">
      <c r="A9147">
        <v>18925</v>
      </c>
      <c r="B9147" t="s">
        <v>25070</v>
      </c>
      <c r="C9147" t="s">
        <v>25071</v>
      </c>
      <c r="D9147">
        <v>4</v>
      </c>
      <c r="E9147">
        <v>0</v>
      </c>
      <c r="G9147">
        <v>300</v>
      </c>
      <c r="K9147">
        <v>0</v>
      </c>
      <c r="L9147" t="s">
        <v>12086</v>
      </c>
      <c r="M9147">
        <v>63</v>
      </c>
      <c r="N9147">
        <v>2</v>
      </c>
      <c r="O9147">
        <v>1</v>
      </c>
      <c r="R9147">
        <v>0</v>
      </c>
      <c r="S9147">
        <v>1051</v>
      </c>
      <c r="T9147" t="s">
        <v>45833</v>
      </c>
      <c r="U9147" t="s">
        <v>45833</v>
      </c>
      <c r="V9147" t="s">
        <v>45833</v>
      </c>
    </row>
    <row r="9148" spans="1:22" x14ac:dyDescent="0.3">
      <c r="A9148">
        <v>18929</v>
      </c>
      <c r="B9148" t="s">
        <v>25072</v>
      </c>
      <c r="C9148" t="s">
        <v>25073</v>
      </c>
      <c r="D9148">
        <v>4</v>
      </c>
      <c r="E9148">
        <v>10</v>
      </c>
      <c r="G9148">
        <v>300</v>
      </c>
      <c r="I9148">
        <v>10</v>
      </c>
      <c r="K9148">
        <v>1</v>
      </c>
      <c r="L9148" t="s">
        <v>12086</v>
      </c>
      <c r="M9148">
        <v>63</v>
      </c>
      <c r="N9148">
        <v>2</v>
      </c>
      <c r="O9148">
        <v>256</v>
      </c>
      <c r="Q9148">
        <v>30</v>
      </c>
      <c r="R9148">
        <v>0</v>
      </c>
      <c r="S9148">
        <v>1065</v>
      </c>
      <c r="T9148" t="s">
        <v>45834</v>
      </c>
      <c r="U9148" t="s">
        <v>45834</v>
      </c>
      <c r="V9148" t="s">
        <v>45834</v>
      </c>
    </row>
    <row r="9149" spans="1:22" x14ac:dyDescent="0.3">
      <c r="A9149">
        <v>18930</v>
      </c>
      <c r="B9149" t="s">
        <v>25074</v>
      </c>
      <c r="C9149" t="s">
        <v>25075</v>
      </c>
      <c r="D9149">
        <v>4</v>
      </c>
      <c r="E9149">
        <v>10</v>
      </c>
      <c r="G9149">
        <v>300</v>
      </c>
      <c r="I9149">
        <v>10</v>
      </c>
      <c r="K9149">
        <v>1</v>
      </c>
      <c r="L9149" t="s">
        <v>12086</v>
      </c>
      <c r="M9149">
        <v>63</v>
      </c>
      <c r="N9149">
        <v>2</v>
      </c>
      <c r="O9149">
        <v>256</v>
      </c>
      <c r="Q9149">
        <v>30</v>
      </c>
      <c r="R9149">
        <v>1</v>
      </c>
      <c r="S9149">
        <v>1066</v>
      </c>
      <c r="T9149" t="s">
        <v>45835</v>
      </c>
      <c r="U9149" t="s">
        <v>45835</v>
      </c>
      <c r="V9149" t="s">
        <v>45835</v>
      </c>
    </row>
    <row r="9150" spans="1:22" x14ac:dyDescent="0.3">
      <c r="A9150">
        <v>18931</v>
      </c>
      <c r="B9150" t="s">
        <v>25076</v>
      </c>
      <c r="C9150" t="s">
        <v>25077</v>
      </c>
      <c r="D9150">
        <v>4</v>
      </c>
      <c r="E9150">
        <v>10</v>
      </c>
      <c r="G9150">
        <v>300</v>
      </c>
      <c r="I9150">
        <v>10</v>
      </c>
      <c r="K9150">
        <v>1</v>
      </c>
      <c r="L9150" t="s">
        <v>12086</v>
      </c>
      <c r="M9150">
        <v>63</v>
      </c>
      <c r="N9150">
        <v>2</v>
      </c>
      <c r="O9150">
        <v>256</v>
      </c>
      <c r="Q9150">
        <v>30</v>
      </c>
      <c r="R9150">
        <v>1</v>
      </c>
      <c r="S9150">
        <v>1067</v>
      </c>
      <c r="T9150" t="s">
        <v>45836</v>
      </c>
      <c r="U9150" t="s">
        <v>45836</v>
      </c>
      <c r="V9150" t="s">
        <v>45836</v>
      </c>
    </row>
    <row r="9151" spans="1:22" x14ac:dyDescent="0.3">
      <c r="A9151">
        <v>18932</v>
      </c>
      <c r="B9151" t="s">
        <v>25078</v>
      </c>
      <c r="C9151" t="s">
        <v>25079</v>
      </c>
      <c r="D9151">
        <v>4</v>
      </c>
      <c r="E9151">
        <v>10</v>
      </c>
      <c r="G9151">
        <v>300</v>
      </c>
      <c r="I9151">
        <v>10</v>
      </c>
      <c r="K9151">
        <v>1</v>
      </c>
      <c r="L9151" t="s">
        <v>12086</v>
      </c>
      <c r="M9151">
        <v>63</v>
      </c>
      <c r="N9151">
        <v>2</v>
      </c>
      <c r="O9151">
        <v>256</v>
      </c>
      <c r="Q9151">
        <v>30</v>
      </c>
      <c r="R9151">
        <v>1</v>
      </c>
      <c r="S9151">
        <v>1068</v>
      </c>
      <c r="T9151" t="s">
        <v>45837</v>
      </c>
      <c r="U9151" t="s">
        <v>45837</v>
      </c>
      <c r="V9151" t="s">
        <v>45837</v>
      </c>
    </row>
    <row r="9152" spans="1:22" x14ac:dyDescent="0.3">
      <c r="A9152">
        <v>18934</v>
      </c>
      <c r="B9152" t="s">
        <v>25080</v>
      </c>
      <c r="C9152" t="s">
        <v>25081</v>
      </c>
      <c r="D9152">
        <v>4</v>
      </c>
      <c r="E9152">
        <v>0</v>
      </c>
      <c r="G9152">
        <v>400</v>
      </c>
      <c r="I9152">
        <v>4</v>
      </c>
      <c r="K9152">
        <v>1</v>
      </c>
      <c r="L9152" t="s">
        <v>12086</v>
      </c>
      <c r="M9152">
        <v>63</v>
      </c>
      <c r="N9152">
        <v>2</v>
      </c>
      <c r="O9152">
        <v>256</v>
      </c>
      <c r="Q9152">
        <v>50</v>
      </c>
      <c r="R9152">
        <v>1</v>
      </c>
      <c r="S9152">
        <v>1070</v>
      </c>
      <c r="T9152" t="s">
        <v>45838</v>
      </c>
      <c r="U9152" t="s">
        <v>45838</v>
      </c>
      <c r="V9152" t="s">
        <v>45838</v>
      </c>
    </row>
    <row r="9153" spans="1:22" x14ac:dyDescent="0.3">
      <c r="A9153">
        <v>18936</v>
      </c>
      <c r="B9153" t="s">
        <v>25082</v>
      </c>
      <c r="C9153" t="s">
        <v>25083</v>
      </c>
      <c r="D9153">
        <v>4</v>
      </c>
      <c r="E9153">
        <v>1</v>
      </c>
      <c r="G9153">
        <v>10</v>
      </c>
      <c r="I9153">
        <v>1</v>
      </c>
      <c r="K9153">
        <v>0</v>
      </c>
      <c r="L9153" t="s">
        <v>12086</v>
      </c>
      <c r="M9153">
        <v>63</v>
      </c>
      <c r="N9153">
        <v>2</v>
      </c>
      <c r="O9153">
        <v>1</v>
      </c>
      <c r="Q9153">
        <v>1</v>
      </c>
      <c r="R9153">
        <v>0</v>
      </c>
      <c r="S9153">
        <v>1081</v>
      </c>
      <c r="T9153" t="s">
        <v>45839</v>
      </c>
      <c r="U9153" t="s">
        <v>45839</v>
      </c>
      <c r="V9153" t="s">
        <v>45839</v>
      </c>
    </row>
    <row r="9154" spans="1:22" x14ac:dyDescent="0.3">
      <c r="A9154">
        <v>18937</v>
      </c>
      <c r="B9154" t="s">
        <v>25084</v>
      </c>
      <c r="C9154" t="s">
        <v>25085</v>
      </c>
      <c r="D9154">
        <v>4</v>
      </c>
      <c r="E9154">
        <v>0</v>
      </c>
      <c r="G9154">
        <v>100</v>
      </c>
      <c r="K9154">
        <v>0</v>
      </c>
      <c r="L9154" t="s">
        <v>12086</v>
      </c>
      <c r="M9154">
        <v>63</v>
      </c>
      <c r="N9154">
        <v>2</v>
      </c>
      <c r="O9154">
        <v>512</v>
      </c>
      <c r="R9154">
        <v>1</v>
      </c>
      <c r="S9154">
        <v>1072</v>
      </c>
      <c r="T9154" t="s">
        <v>45840</v>
      </c>
      <c r="U9154" t="s">
        <v>45840</v>
      </c>
      <c r="V9154" t="s">
        <v>45840</v>
      </c>
    </row>
    <row r="9155" spans="1:22" x14ac:dyDescent="0.3">
      <c r="A9155">
        <v>18938</v>
      </c>
      <c r="B9155" t="s">
        <v>25086</v>
      </c>
      <c r="C9155" t="s">
        <v>25087</v>
      </c>
      <c r="D9155">
        <v>4</v>
      </c>
      <c r="E9155">
        <v>0</v>
      </c>
      <c r="G9155">
        <v>300</v>
      </c>
      <c r="I9155">
        <v>1</v>
      </c>
      <c r="K9155">
        <v>0</v>
      </c>
      <c r="L9155" t="s">
        <v>12086</v>
      </c>
      <c r="M9155">
        <v>63</v>
      </c>
      <c r="N9155">
        <v>2</v>
      </c>
      <c r="O9155">
        <v>256</v>
      </c>
      <c r="R9155">
        <v>1</v>
      </c>
      <c r="S9155">
        <v>1073</v>
      </c>
      <c r="T9155" t="s">
        <v>45841</v>
      </c>
      <c r="U9155" t="s">
        <v>45841</v>
      </c>
      <c r="V9155" t="s">
        <v>45841</v>
      </c>
    </row>
    <row r="9156" spans="1:22" x14ac:dyDescent="0.3">
      <c r="A9156">
        <v>18940</v>
      </c>
      <c r="B9156" t="s">
        <v>25088</v>
      </c>
      <c r="C9156" t="s">
        <v>25089</v>
      </c>
      <c r="D9156">
        <v>4</v>
      </c>
      <c r="E9156">
        <v>10</v>
      </c>
      <c r="G9156">
        <v>1000</v>
      </c>
      <c r="I9156">
        <v>0</v>
      </c>
      <c r="K9156">
        <v>0</v>
      </c>
      <c r="L9156" t="s">
        <v>12086</v>
      </c>
      <c r="M9156">
        <v>63</v>
      </c>
      <c r="N9156">
        <v>2</v>
      </c>
      <c r="O9156">
        <v>256</v>
      </c>
      <c r="Q9156">
        <v>90</v>
      </c>
      <c r="R9156">
        <v>1</v>
      </c>
      <c r="S9156">
        <v>1075</v>
      </c>
      <c r="T9156" t="s">
        <v>12087</v>
      </c>
      <c r="U9156" t="s">
        <v>12087</v>
      </c>
      <c r="V9156" t="s">
        <v>12087</v>
      </c>
    </row>
    <row r="9157" spans="1:22" x14ac:dyDescent="0.3">
      <c r="A9157">
        <v>18947</v>
      </c>
      <c r="B9157" t="s">
        <v>25090</v>
      </c>
      <c r="C9157" t="s">
        <v>25091</v>
      </c>
      <c r="D9157">
        <v>4</v>
      </c>
      <c r="E9157">
        <v>10</v>
      </c>
      <c r="G9157">
        <v>100</v>
      </c>
      <c r="I9157">
        <v>1</v>
      </c>
      <c r="K9157">
        <v>0</v>
      </c>
      <c r="L9157" t="s">
        <v>12086</v>
      </c>
      <c r="M9157">
        <v>63</v>
      </c>
      <c r="N9157">
        <v>2</v>
      </c>
      <c r="O9157">
        <v>1</v>
      </c>
      <c r="Q9157">
        <v>70</v>
      </c>
      <c r="S9157">
        <v>1088</v>
      </c>
      <c r="T9157" t="s">
        <v>45842</v>
      </c>
      <c r="U9157" t="s">
        <v>45842</v>
      </c>
      <c r="V9157" t="s">
        <v>45842</v>
      </c>
    </row>
    <row r="9158" spans="1:22" x14ac:dyDescent="0.3">
      <c r="A9158">
        <v>18948</v>
      </c>
      <c r="B9158" t="s">
        <v>25092</v>
      </c>
      <c r="C9158" t="s">
        <v>25093</v>
      </c>
      <c r="D9158">
        <v>4</v>
      </c>
      <c r="E9158">
        <v>10</v>
      </c>
      <c r="G9158">
        <v>100</v>
      </c>
      <c r="I9158">
        <v>1</v>
      </c>
      <c r="K9158">
        <v>0</v>
      </c>
      <c r="L9158" t="s">
        <v>12086</v>
      </c>
      <c r="M9158">
        <v>63</v>
      </c>
      <c r="N9158">
        <v>2</v>
      </c>
      <c r="O9158">
        <v>1</v>
      </c>
      <c r="Q9158">
        <v>70</v>
      </c>
      <c r="S9158">
        <v>1089</v>
      </c>
      <c r="T9158" t="s">
        <v>45843</v>
      </c>
      <c r="U9158" t="s">
        <v>45843</v>
      </c>
      <c r="V9158" t="s">
        <v>45843</v>
      </c>
    </row>
    <row r="9159" spans="1:22" x14ac:dyDescent="0.3">
      <c r="A9159">
        <v>18949</v>
      </c>
      <c r="B9159" t="s">
        <v>25094</v>
      </c>
      <c r="C9159" t="s">
        <v>25095</v>
      </c>
      <c r="D9159">
        <v>4</v>
      </c>
      <c r="E9159">
        <v>10</v>
      </c>
      <c r="G9159">
        <v>100</v>
      </c>
      <c r="I9159">
        <v>1</v>
      </c>
      <c r="K9159">
        <v>0</v>
      </c>
      <c r="L9159" t="s">
        <v>12086</v>
      </c>
      <c r="M9159">
        <v>63</v>
      </c>
      <c r="N9159">
        <v>2</v>
      </c>
      <c r="O9159">
        <v>1</v>
      </c>
      <c r="Q9159">
        <v>70</v>
      </c>
      <c r="S9159">
        <v>1090</v>
      </c>
      <c r="T9159" t="s">
        <v>45844</v>
      </c>
      <c r="U9159" t="s">
        <v>45844</v>
      </c>
      <c r="V9159" t="s">
        <v>45844</v>
      </c>
    </row>
    <row r="9160" spans="1:22" x14ac:dyDescent="0.3">
      <c r="A9160">
        <v>18960</v>
      </c>
      <c r="B9160" t="s">
        <v>25096</v>
      </c>
      <c r="C9160" t="s">
        <v>25097</v>
      </c>
      <c r="D9160">
        <v>4</v>
      </c>
      <c r="E9160">
        <v>10</v>
      </c>
      <c r="G9160">
        <v>10</v>
      </c>
      <c r="I9160">
        <v>10</v>
      </c>
      <c r="K9160">
        <v>1</v>
      </c>
      <c r="L9160" t="s">
        <v>12086</v>
      </c>
      <c r="M9160">
        <v>63</v>
      </c>
      <c r="N9160">
        <v>2</v>
      </c>
      <c r="O9160">
        <v>256</v>
      </c>
      <c r="R9160">
        <v>1</v>
      </c>
      <c r="S9160">
        <v>1104</v>
      </c>
      <c r="T9160" t="s">
        <v>45845</v>
      </c>
      <c r="U9160" t="s">
        <v>45845</v>
      </c>
      <c r="V9160" t="s">
        <v>45845</v>
      </c>
    </row>
    <row r="9161" spans="1:22" x14ac:dyDescent="0.3">
      <c r="A9161">
        <v>18970</v>
      </c>
      <c r="B9161" t="s">
        <v>25098</v>
      </c>
      <c r="C9161" t="s">
        <v>25099</v>
      </c>
      <c r="D9161">
        <v>4</v>
      </c>
      <c r="E9161">
        <v>20</v>
      </c>
      <c r="G9161">
        <v>50</v>
      </c>
      <c r="I9161">
        <v>5</v>
      </c>
      <c r="K9161">
        <v>1</v>
      </c>
      <c r="L9161" t="s">
        <v>12086</v>
      </c>
      <c r="M9161">
        <v>63</v>
      </c>
      <c r="N9161">
        <v>2</v>
      </c>
      <c r="O9161">
        <v>256</v>
      </c>
      <c r="R9161">
        <v>1</v>
      </c>
      <c r="S9161">
        <v>1308</v>
      </c>
      <c r="T9161" t="s">
        <v>45846</v>
      </c>
      <c r="U9161" t="s">
        <v>45846</v>
      </c>
      <c r="V9161" t="s">
        <v>45846</v>
      </c>
    </row>
    <row r="9162" spans="1:22" x14ac:dyDescent="0.3">
      <c r="A9162">
        <v>18971</v>
      </c>
      <c r="B9162" t="s">
        <v>25100</v>
      </c>
      <c r="C9162" t="s">
        <v>25101</v>
      </c>
      <c r="D9162">
        <v>4</v>
      </c>
      <c r="E9162">
        <v>10</v>
      </c>
      <c r="G9162">
        <v>100</v>
      </c>
      <c r="I9162">
        <v>10</v>
      </c>
      <c r="K9162">
        <v>1</v>
      </c>
      <c r="L9162" t="s">
        <v>12075</v>
      </c>
      <c r="M9162">
        <v>56</v>
      </c>
      <c r="N9162">
        <v>2</v>
      </c>
      <c r="O9162">
        <v>256</v>
      </c>
      <c r="Q9162">
        <v>170</v>
      </c>
      <c r="R9162">
        <v>1</v>
      </c>
      <c r="S9162">
        <v>623</v>
      </c>
      <c r="T9162" t="s">
        <v>45847</v>
      </c>
      <c r="U9162" t="s">
        <v>45847</v>
      </c>
      <c r="V9162" t="s">
        <v>45847</v>
      </c>
    </row>
    <row r="9163" spans="1:22" x14ac:dyDescent="0.3">
      <c r="A9163">
        <v>18972</v>
      </c>
      <c r="B9163" t="s">
        <v>25102</v>
      </c>
      <c r="C9163" t="s">
        <v>25103</v>
      </c>
      <c r="D9163">
        <v>4</v>
      </c>
      <c r="E9163">
        <v>10</v>
      </c>
      <c r="G9163">
        <v>100</v>
      </c>
      <c r="I9163">
        <v>10</v>
      </c>
      <c r="K9163">
        <v>1</v>
      </c>
      <c r="L9163" t="s">
        <v>12635</v>
      </c>
      <c r="M9163">
        <v>56</v>
      </c>
      <c r="N9163">
        <v>2</v>
      </c>
      <c r="O9163">
        <v>256</v>
      </c>
      <c r="Q9163">
        <v>170</v>
      </c>
      <c r="R9163">
        <v>1</v>
      </c>
      <c r="S9163">
        <v>624</v>
      </c>
      <c r="T9163" t="s">
        <v>45848</v>
      </c>
      <c r="U9163" t="s">
        <v>45848</v>
      </c>
      <c r="V9163" t="s">
        <v>45848</v>
      </c>
    </row>
    <row r="9164" spans="1:22" x14ac:dyDescent="0.3">
      <c r="A9164">
        <v>18973</v>
      </c>
      <c r="B9164" t="s">
        <v>25104</v>
      </c>
      <c r="C9164" t="s">
        <v>25105</v>
      </c>
      <c r="D9164">
        <v>4</v>
      </c>
      <c r="E9164">
        <v>10</v>
      </c>
      <c r="G9164">
        <v>100</v>
      </c>
      <c r="I9164">
        <v>10</v>
      </c>
      <c r="K9164">
        <v>1</v>
      </c>
      <c r="L9164" t="s">
        <v>12022</v>
      </c>
      <c r="M9164">
        <v>56</v>
      </c>
      <c r="N9164">
        <v>2</v>
      </c>
      <c r="O9164">
        <v>256</v>
      </c>
      <c r="Q9164">
        <v>170</v>
      </c>
      <c r="R9164">
        <v>1</v>
      </c>
      <c r="S9164">
        <v>626</v>
      </c>
      <c r="T9164" t="s">
        <v>45849</v>
      </c>
      <c r="U9164" t="s">
        <v>45849</v>
      </c>
      <c r="V9164" t="s">
        <v>45849</v>
      </c>
    </row>
    <row r="9165" spans="1:22" x14ac:dyDescent="0.3">
      <c r="A9165">
        <v>18974</v>
      </c>
      <c r="B9165" t="s">
        <v>25106</v>
      </c>
      <c r="C9165" t="s">
        <v>25107</v>
      </c>
      <c r="D9165">
        <v>4</v>
      </c>
      <c r="E9165">
        <v>10</v>
      </c>
      <c r="G9165">
        <v>100</v>
      </c>
      <c r="I9165">
        <v>10</v>
      </c>
      <c r="K9165">
        <v>1</v>
      </c>
      <c r="L9165" t="s">
        <v>12022</v>
      </c>
      <c r="M9165">
        <v>56</v>
      </c>
      <c r="N9165">
        <v>2</v>
      </c>
      <c r="O9165">
        <v>256</v>
      </c>
      <c r="Q9165">
        <v>170</v>
      </c>
      <c r="R9165">
        <v>1</v>
      </c>
      <c r="S9165">
        <v>637</v>
      </c>
      <c r="T9165" t="s">
        <v>45850</v>
      </c>
      <c r="U9165" t="s">
        <v>45850</v>
      </c>
      <c r="V9165" t="s">
        <v>45850</v>
      </c>
    </row>
    <row r="9166" spans="1:22" x14ac:dyDescent="0.3">
      <c r="A9166">
        <v>18975</v>
      </c>
      <c r="B9166" t="s">
        <v>25108</v>
      </c>
      <c r="C9166" t="s">
        <v>25109</v>
      </c>
      <c r="D9166">
        <v>4</v>
      </c>
      <c r="E9166">
        <v>10</v>
      </c>
      <c r="G9166">
        <v>100</v>
      </c>
      <c r="I9166">
        <v>10</v>
      </c>
      <c r="K9166">
        <v>1</v>
      </c>
      <c r="L9166" t="s">
        <v>12061</v>
      </c>
      <c r="M9166">
        <v>56</v>
      </c>
      <c r="N9166">
        <v>2</v>
      </c>
      <c r="O9166">
        <v>256</v>
      </c>
      <c r="Q9166">
        <v>170</v>
      </c>
      <c r="R9166">
        <v>1</v>
      </c>
      <c r="S9166">
        <v>627</v>
      </c>
      <c r="T9166" t="s">
        <v>45851</v>
      </c>
      <c r="U9166" t="s">
        <v>45851</v>
      </c>
      <c r="V9166" t="s">
        <v>45851</v>
      </c>
    </row>
    <row r="9167" spans="1:22" x14ac:dyDescent="0.3">
      <c r="A9167">
        <v>18976</v>
      </c>
      <c r="B9167" t="s">
        <v>25110</v>
      </c>
      <c r="C9167" t="s">
        <v>25111</v>
      </c>
      <c r="D9167">
        <v>4</v>
      </c>
      <c r="E9167">
        <v>10</v>
      </c>
      <c r="G9167">
        <v>100</v>
      </c>
      <c r="I9167">
        <v>10</v>
      </c>
      <c r="K9167">
        <v>1</v>
      </c>
      <c r="L9167" t="s">
        <v>12038</v>
      </c>
      <c r="M9167">
        <v>56</v>
      </c>
      <c r="N9167">
        <v>1</v>
      </c>
      <c r="O9167">
        <v>256</v>
      </c>
      <c r="Q9167">
        <v>170</v>
      </c>
      <c r="R9167">
        <v>1</v>
      </c>
      <c r="S9167">
        <v>628</v>
      </c>
      <c r="T9167" t="s">
        <v>45852</v>
      </c>
      <c r="U9167" t="s">
        <v>45852</v>
      </c>
      <c r="V9167" t="s">
        <v>45852</v>
      </c>
    </row>
    <row r="9168" spans="1:22" x14ac:dyDescent="0.3">
      <c r="A9168">
        <v>18977</v>
      </c>
      <c r="B9168" t="s">
        <v>25112</v>
      </c>
      <c r="C9168" t="s">
        <v>25113</v>
      </c>
      <c r="D9168">
        <v>4</v>
      </c>
      <c r="E9168">
        <v>10</v>
      </c>
      <c r="G9168">
        <v>100</v>
      </c>
      <c r="I9168">
        <v>10</v>
      </c>
      <c r="K9168">
        <v>1</v>
      </c>
      <c r="L9168" t="s">
        <v>12251</v>
      </c>
      <c r="M9168">
        <v>56</v>
      </c>
      <c r="N9168">
        <v>2</v>
      </c>
      <c r="O9168">
        <v>256</v>
      </c>
      <c r="Q9168">
        <v>170</v>
      </c>
      <c r="R9168">
        <v>1</v>
      </c>
      <c r="S9168">
        <v>629</v>
      </c>
      <c r="T9168" t="s">
        <v>45853</v>
      </c>
      <c r="U9168" t="s">
        <v>45853</v>
      </c>
      <c r="V9168" t="s">
        <v>45853</v>
      </c>
    </row>
    <row r="9169" spans="1:22" x14ac:dyDescent="0.3">
      <c r="A9169">
        <v>18978</v>
      </c>
      <c r="B9169" t="s">
        <v>25114</v>
      </c>
      <c r="C9169" t="s">
        <v>25115</v>
      </c>
      <c r="D9169">
        <v>4</v>
      </c>
      <c r="E9169">
        <v>10</v>
      </c>
      <c r="G9169">
        <v>100</v>
      </c>
      <c r="I9169">
        <v>10</v>
      </c>
      <c r="K9169">
        <v>1</v>
      </c>
      <c r="L9169" t="s">
        <v>12644</v>
      </c>
      <c r="M9169">
        <v>56</v>
      </c>
      <c r="N9169">
        <v>2</v>
      </c>
      <c r="O9169">
        <v>256</v>
      </c>
      <c r="Q9169">
        <v>170</v>
      </c>
      <c r="R9169">
        <v>1</v>
      </c>
      <c r="S9169">
        <v>630</v>
      </c>
      <c r="T9169" t="s">
        <v>45854</v>
      </c>
      <c r="U9169" t="s">
        <v>45854</v>
      </c>
      <c r="V9169" t="s">
        <v>45854</v>
      </c>
    </row>
    <row r="9170" spans="1:22" x14ac:dyDescent="0.3">
      <c r="A9170">
        <v>18979</v>
      </c>
      <c r="B9170" t="s">
        <v>25116</v>
      </c>
      <c r="C9170" t="s">
        <v>25117</v>
      </c>
      <c r="D9170">
        <v>4</v>
      </c>
      <c r="E9170">
        <v>10</v>
      </c>
      <c r="G9170">
        <v>100</v>
      </c>
      <c r="I9170">
        <v>10</v>
      </c>
      <c r="K9170">
        <v>1</v>
      </c>
      <c r="L9170" t="s">
        <v>12066</v>
      </c>
      <c r="M9170">
        <v>56</v>
      </c>
      <c r="N9170">
        <v>2</v>
      </c>
      <c r="O9170">
        <v>256</v>
      </c>
      <c r="Q9170">
        <v>170</v>
      </c>
      <c r="R9170">
        <v>1</v>
      </c>
      <c r="S9170">
        <v>631</v>
      </c>
      <c r="T9170" t="s">
        <v>45855</v>
      </c>
      <c r="U9170" t="s">
        <v>45855</v>
      </c>
      <c r="V9170" t="s">
        <v>45855</v>
      </c>
    </row>
    <row r="9171" spans="1:22" x14ac:dyDescent="0.3">
      <c r="A9171">
        <v>18980</v>
      </c>
      <c r="B9171" t="s">
        <v>25118</v>
      </c>
      <c r="C9171" t="s">
        <v>25119</v>
      </c>
      <c r="D9171">
        <v>4</v>
      </c>
      <c r="E9171">
        <v>10</v>
      </c>
      <c r="G9171">
        <v>100</v>
      </c>
      <c r="I9171">
        <v>10</v>
      </c>
      <c r="K9171">
        <v>1</v>
      </c>
      <c r="L9171" t="s">
        <v>25120</v>
      </c>
      <c r="M9171">
        <v>56</v>
      </c>
      <c r="N9171">
        <v>2</v>
      </c>
      <c r="O9171">
        <v>256</v>
      </c>
      <c r="Q9171">
        <v>170</v>
      </c>
      <c r="R9171">
        <v>1</v>
      </c>
      <c r="S9171">
        <v>633</v>
      </c>
      <c r="T9171" t="s">
        <v>45856</v>
      </c>
      <c r="U9171" t="s">
        <v>45856</v>
      </c>
      <c r="V9171" t="s">
        <v>45856</v>
      </c>
    </row>
    <row r="9172" spans="1:22" x14ac:dyDescent="0.3">
      <c r="A9172">
        <v>18981</v>
      </c>
      <c r="B9172" t="s">
        <v>25121</v>
      </c>
      <c r="C9172" t="s">
        <v>25122</v>
      </c>
      <c r="D9172">
        <v>4</v>
      </c>
      <c r="E9172">
        <v>10</v>
      </c>
      <c r="G9172">
        <v>100</v>
      </c>
      <c r="I9172">
        <v>10</v>
      </c>
      <c r="K9172">
        <v>1</v>
      </c>
      <c r="L9172" t="s">
        <v>12038</v>
      </c>
      <c r="M9172">
        <v>56</v>
      </c>
      <c r="N9172">
        <v>0</v>
      </c>
      <c r="O9172">
        <v>256</v>
      </c>
      <c r="Q9172">
        <v>170</v>
      </c>
      <c r="R9172">
        <v>1</v>
      </c>
      <c r="S9172">
        <v>635</v>
      </c>
      <c r="T9172" t="s">
        <v>45852</v>
      </c>
      <c r="U9172" t="s">
        <v>45852</v>
      </c>
      <c r="V9172" t="s">
        <v>45852</v>
      </c>
    </row>
    <row r="9173" spans="1:22" x14ac:dyDescent="0.3">
      <c r="A9173">
        <v>18982</v>
      </c>
      <c r="B9173" t="s">
        <v>25123</v>
      </c>
      <c r="C9173" t="s">
        <v>25124</v>
      </c>
      <c r="D9173">
        <v>4</v>
      </c>
      <c r="E9173">
        <v>10</v>
      </c>
      <c r="G9173">
        <v>100</v>
      </c>
      <c r="I9173">
        <v>10</v>
      </c>
      <c r="K9173">
        <v>1</v>
      </c>
      <c r="L9173" t="s">
        <v>12031</v>
      </c>
      <c r="M9173">
        <v>56</v>
      </c>
      <c r="N9173">
        <v>2</v>
      </c>
      <c r="O9173">
        <v>256</v>
      </c>
      <c r="Q9173">
        <v>170</v>
      </c>
      <c r="R9173">
        <v>1</v>
      </c>
      <c r="S9173">
        <v>1141</v>
      </c>
      <c r="T9173" t="s">
        <v>45857</v>
      </c>
      <c r="U9173" t="s">
        <v>45857</v>
      </c>
      <c r="V9173" t="s">
        <v>45857</v>
      </c>
    </row>
    <row r="9174" spans="1:22" x14ac:dyDescent="0.3">
      <c r="A9174">
        <v>18983</v>
      </c>
      <c r="B9174" t="s">
        <v>25125</v>
      </c>
      <c r="C9174" t="s">
        <v>25126</v>
      </c>
      <c r="D9174">
        <v>4</v>
      </c>
      <c r="E9174">
        <v>10</v>
      </c>
      <c r="G9174">
        <v>100</v>
      </c>
      <c r="I9174">
        <v>10</v>
      </c>
      <c r="K9174">
        <v>1</v>
      </c>
      <c r="L9174" t="s">
        <v>12059</v>
      </c>
      <c r="M9174">
        <v>56</v>
      </c>
      <c r="N9174">
        <v>2</v>
      </c>
      <c r="O9174">
        <v>256</v>
      </c>
      <c r="Q9174">
        <v>170</v>
      </c>
      <c r="R9174">
        <v>1</v>
      </c>
      <c r="S9174">
        <v>1140</v>
      </c>
      <c r="T9174" t="s">
        <v>45858</v>
      </c>
      <c r="U9174" t="s">
        <v>45858</v>
      </c>
      <c r="V9174" t="s">
        <v>45858</v>
      </c>
    </row>
    <row r="9175" spans="1:22" x14ac:dyDescent="0.3">
      <c r="A9175">
        <v>18984</v>
      </c>
      <c r="B9175" t="s">
        <v>25127</v>
      </c>
      <c r="C9175" t="s">
        <v>25128</v>
      </c>
      <c r="D9175">
        <v>4</v>
      </c>
      <c r="E9175">
        <v>10</v>
      </c>
      <c r="G9175">
        <v>100</v>
      </c>
      <c r="I9175">
        <v>10</v>
      </c>
      <c r="K9175">
        <v>1</v>
      </c>
      <c r="L9175" t="s">
        <v>25129</v>
      </c>
      <c r="M9175">
        <v>56</v>
      </c>
      <c r="N9175">
        <v>2</v>
      </c>
      <c r="O9175">
        <v>256</v>
      </c>
      <c r="Q9175">
        <v>170</v>
      </c>
      <c r="R9175">
        <v>1</v>
      </c>
      <c r="S9175">
        <v>1142</v>
      </c>
      <c r="T9175" t="s">
        <v>45859</v>
      </c>
      <c r="U9175" t="s">
        <v>45859</v>
      </c>
      <c r="V9175" t="s">
        <v>45859</v>
      </c>
    </row>
    <row r="9176" spans="1:22" x14ac:dyDescent="0.3">
      <c r="A9176">
        <v>18987</v>
      </c>
      <c r="B9176" t="s">
        <v>25130</v>
      </c>
      <c r="C9176" t="s">
        <v>25131</v>
      </c>
      <c r="D9176">
        <v>4</v>
      </c>
      <c r="E9176">
        <v>20</v>
      </c>
      <c r="G9176">
        <v>2500</v>
      </c>
      <c r="I9176">
        <v>7</v>
      </c>
      <c r="K9176">
        <v>1</v>
      </c>
      <c r="L9176" t="s">
        <v>12086</v>
      </c>
      <c r="M9176">
        <v>63</v>
      </c>
      <c r="N9176">
        <v>2</v>
      </c>
      <c r="O9176">
        <v>256</v>
      </c>
      <c r="Q9176">
        <v>1</v>
      </c>
      <c r="R9176">
        <v>0</v>
      </c>
      <c r="S9176">
        <v>1149</v>
      </c>
      <c r="T9176" t="s">
        <v>45860</v>
      </c>
      <c r="U9176" t="s">
        <v>45860</v>
      </c>
      <c r="V9176" t="s">
        <v>45860</v>
      </c>
    </row>
    <row r="9177" spans="1:22" x14ac:dyDescent="0.3">
      <c r="A9177">
        <v>18997</v>
      </c>
      <c r="B9177" t="s">
        <v>25132</v>
      </c>
      <c r="C9177" t="s">
        <v>25133</v>
      </c>
      <c r="D9177">
        <v>4</v>
      </c>
      <c r="E9177">
        <v>10</v>
      </c>
      <c r="G9177">
        <v>300</v>
      </c>
      <c r="K9177">
        <v>1</v>
      </c>
      <c r="L9177" t="s">
        <v>12086</v>
      </c>
      <c r="M9177">
        <v>63</v>
      </c>
      <c r="N9177">
        <v>2</v>
      </c>
      <c r="O9177">
        <v>256</v>
      </c>
      <c r="Q9177">
        <v>100</v>
      </c>
      <c r="R9177">
        <v>1</v>
      </c>
      <c r="S9177">
        <v>1201</v>
      </c>
      <c r="T9177" t="s">
        <v>45861</v>
      </c>
      <c r="U9177" t="s">
        <v>45861</v>
      </c>
      <c r="V9177" t="s">
        <v>45861</v>
      </c>
    </row>
    <row r="9178" spans="1:22" x14ac:dyDescent="0.3">
      <c r="A9178">
        <v>19019</v>
      </c>
      <c r="B9178" t="s">
        <v>25134</v>
      </c>
      <c r="C9178" t="s">
        <v>25135</v>
      </c>
      <c r="D9178">
        <v>4</v>
      </c>
      <c r="E9178">
        <v>0</v>
      </c>
      <c r="G9178">
        <v>500</v>
      </c>
      <c r="I9178">
        <v>10</v>
      </c>
      <c r="K9178">
        <v>1</v>
      </c>
      <c r="L9178" t="s">
        <v>12086</v>
      </c>
      <c r="M9178">
        <v>63</v>
      </c>
      <c r="N9178">
        <v>2</v>
      </c>
      <c r="O9178">
        <v>256</v>
      </c>
      <c r="R9178">
        <v>1</v>
      </c>
      <c r="S9178">
        <v>1219</v>
      </c>
      <c r="T9178" t="s">
        <v>45862</v>
      </c>
      <c r="U9178" t="s">
        <v>45862</v>
      </c>
      <c r="V9178" t="s">
        <v>45862</v>
      </c>
    </row>
    <row r="9179" spans="1:22" x14ac:dyDescent="0.3">
      <c r="A9179">
        <v>19020</v>
      </c>
      <c r="B9179" t="s">
        <v>25136</v>
      </c>
      <c r="C9179" t="s">
        <v>25137</v>
      </c>
      <c r="D9179">
        <v>4</v>
      </c>
      <c r="E9179">
        <v>0</v>
      </c>
      <c r="G9179">
        <v>500</v>
      </c>
      <c r="I9179">
        <v>10</v>
      </c>
      <c r="K9179">
        <v>0</v>
      </c>
      <c r="L9179" t="s">
        <v>12086</v>
      </c>
      <c r="M9179">
        <v>63</v>
      </c>
      <c r="N9179">
        <v>2</v>
      </c>
      <c r="O9179">
        <v>256</v>
      </c>
      <c r="R9179">
        <v>1</v>
      </c>
      <c r="S9179">
        <v>1220</v>
      </c>
      <c r="T9179" t="s">
        <v>45863</v>
      </c>
      <c r="U9179" t="s">
        <v>45863</v>
      </c>
      <c r="V9179" t="s">
        <v>45863</v>
      </c>
    </row>
    <row r="9180" spans="1:22" x14ac:dyDescent="0.3">
      <c r="A9180">
        <v>19021</v>
      </c>
      <c r="B9180" t="s">
        <v>25138</v>
      </c>
      <c r="C9180" t="s">
        <v>25139</v>
      </c>
      <c r="D9180">
        <v>4</v>
      </c>
      <c r="E9180">
        <v>0</v>
      </c>
      <c r="G9180">
        <v>500</v>
      </c>
      <c r="I9180">
        <v>10</v>
      </c>
      <c r="K9180">
        <v>0</v>
      </c>
      <c r="L9180" t="s">
        <v>12086</v>
      </c>
      <c r="M9180">
        <v>63</v>
      </c>
      <c r="N9180">
        <v>2</v>
      </c>
      <c r="O9180">
        <v>256</v>
      </c>
      <c r="R9180">
        <v>1</v>
      </c>
      <c r="S9180">
        <v>1221</v>
      </c>
      <c r="T9180" t="s">
        <v>45864</v>
      </c>
      <c r="U9180" t="s">
        <v>45864</v>
      </c>
      <c r="V9180" t="s">
        <v>45864</v>
      </c>
    </row>
    <row r="9181" spans="1:22" x14ac:dyDescent="0.3">
      <c r="A9181">
        <v>19022</v>
      </c>
      <c r="B9181" t="s">
        <v>25140</v>
      </c>
      <c r="C9181" t="s">
        <v>25141</v>
      </c>
      <c r="D9181">
        <v>4</v>
      </c>
      <c r="L9181" t="s">
        <v>12086</v>
      </c>
      <c r="M9181">
        <v>63</v>
      </c>
      <c r="N9181">
        <v>2</v>
      </c>
      <c r="O9181">
        <v>256</v>
      </c>
      <c r="S9181">
        <v>1230</v>
      </c>
      <c r="T9181" t="s">
        <v>12087</v>
      </c>
      <c r="U9181" t="s">
        <v>12087</v>
      </c>
      <c r="V9181" t="s">
        <v>12087</v>
      </c>
    </row>
    <row r="9182" spans="1:22" x14ac:dyDescent="0.3">
      <c r="A9182">
        <v>19024</v>
      </c>
      <c r="B9182" t="s">
        <v>25142</v>
      </c>
      <c r="C9182" t="s">
        <v>25143</v>
      </c>
      <c r="D9182">
        <v>4</v>
      </c>
      <c r="E9182">
        <v>0</v>
      </c>
      <c r="G9182">
        <v>500</v>
      </c>
      <c r="K9182">
        <v>0</v>
      </c>
      <c r="L9182" t="s">
        <v>12086</v>
      </c>
      <c r="M9182">
        <v>63</v>
      </c>
      <c r="N9182">
        <v>2</v>
      </c>
      <c r="O9182">
        <v>512</v>
      </c>
      <c r="Q9182">
        <v>70</v>
      </c>
      <c r="R9182">
        <v>0</v>
      </c>
      <c r="S9182">
        <v>1232</v>
      </c>
      <c r="T9182" t="s">
        <v>45865</v>
      </c>
      <c r="U9182" t="s">
        <v>45865</v>
      </c>
      <c r="V9182" t="s">
        <v>45865</v>
      </c>
    </row>
    <row r="9183" spans="1:22" x14ac:dyDescent="0.3">
      <c r="A9183">
        <v>19026</v>
      </c>
      <c r="B9183" t="s">
        <v>25144</v>
      </c>
      <c r="C9183" t="s">
        <v>25145</v>
      </c>
      <c r="D9183">
        <v>4</v>
      </c>
      <c r="E9183">
        <v>10</v>
      </c>
      <c r="G9183">
        <v>800</v>
      </c>
      <c r="I9183">
        <v>10</v>
      </c>
      <c r="K9183">
        <v>1</v>
      </c>
      <c r="L9183" t="s">
        <v>12086</v>
      </c>
      <c r="M9183">
        <v>63</v>
      </c>
      <c r="N9183">
        <v>2</v>
      </c>
      <c r="O9183">
        <v>256</v>
      </c>
      <c r="Q9183">
        <v>40</v>
      </c>
      <c r="R9183">
        <v>1</v>
      </c>
      <c r="S9183">
        <v>870</v>
      </c>
      <c r="T9183" t="s">
        <v>35537</v>
      </c>
      <c r="U9183" t="s">
        <v>35537</v>
      </c>
      <c r="V9183" t="s">
        <v>35537</v>
      </c>
    </row>
    <row r="9184" spans="1:22" x14ac:dyDescent="0.3">
      <c r="A9184">
        <v>19030</v>
      </c>
      <c r="B9184" t="s">
        <v>25146</v>
      </c>
      <c r="C9184" t="s">
        <v>25147</v>
      </c>
      <c r="D9184">
        <v>4</v>
      </c>
      <c r="E9184">
        <v>10</v>
      </c>
      <c r="G9184">
        <v>100</v>
      </c>
      <c r="I9184">
        <v>20</v>
      </c>
      <c r="K9184">
        <v>1</v>
      </c>
      <c r="L9184" t="s">
        <v>12086</v>
      </c>
      <c r="M9184">
        <v>63</v>
      </c>
      <c r="N9184">
        <v>2</v>
      </c>
      <c r="O9184">
        <v>769</v>
      </c>
      <c r="Q9184">
        <v>1</v>
      </c>
      <c r="R9184">
        <v>1</v>
      </c>
      <c r="S9184">
        <v>1085</v>
      </c>
      <c r="T9184" t="s">
        <v>45866</v>
      </c>
      <c r="U9184" t="s">
        <v>45866</v>
      </c>
      <c r="V9184" t="s">
        <v>45866</v>
      </c>
    </row>
    <row r="9185" spans="1:22" x14ac:dyDescent="0.3">
      <c r="A9185">
        <v>19031</v>
      </c>
      <c r="B9185" t="s">
        <v>25148</v>
      </c>
      <c r="C9185" t="s">
        <v>25149</v>
      </c>
      <c r="D9185">
        <v>4</v>
      </c>
      <c r="E9185">
        <v>0</v>
      </c>
      <c r="G9185">
        <v>200</v>
      </c>
      <c r="I9185">
        <v>1</v>
      </c>
      <c r="K9185">
        <v>0</v>
      </c>
      <c r="L9185" t="s">
        <v>12086</v>
      </c>
      <c r="M9185">
        <v>63</v>
      </c>
      <c r="N9185">
        <v>2</v>
      </c>
      <c r="O9185">
        <v>512</v>
      </c>
      <c r="R9185">
        <v>1</v>
      </c>
      <c r="S9185">
        <v>1250</v>
      </c>
      <c r="T9185" t="s">
        <v>45867</v>
      </c>
      <c r="U9185" t="s">
        <v>45867</v>
      </c>
      <c r="V9185" t="s">
        <v>45867</v>
      </c>
    </row>
    <row r="9186" spans="1:22" x14ac:dyDescent="0.3">
      <c r="A9186">
        <v>19033</v>
      </c>
      <c r="B9186" t="s">
        <v>25150</v>
      </c>
      <c r="C9186" t="s">
        <v>25151</v>
      </c>
      <c r="D9186">
        <v>4</v>
      </c>
      <c r="E9186">
        <v>20</v>
      </c>
      <c r="G9186">
        <v>200</v>
      </c>
      <c r="I9186">
        <v>2</v>
      </c>
      <c r="K9186">
        <v>1</v>
      </c>
      <c r="L9186" t="s">
        <v>12086</v>
      </c>
      <c r="M9186">
        <v>63</v>
      </c>
      <c r="N9186">
        <v>2</v>
      </c>
      <c r="O9186">
        <v>256</v>
      </c>
      <c r="Q9186">
        <v>100</v>
      </c>
      <c r="R9186">
        <v>1</v>
      </c>
      <c r="S9186">
        <v>376</v>
      </c>
      <c r="T9186" t="s">
        <v>45868</v>
      </c>
      <c r="U9186" t="s">
        <v>45868</v>
      </c>
      <c r="V9186" t="s">
        <v>45868</v>
      </c>
    </row>
    <row r="9187" spans="1:22" x14ac:dyDescent="0.3">
      <c r="A9187">
        <v>19038</v>
      </c>
      <c r="B9187" t="s">
        <v>25152</v>
      </c>
      <c r="C9187" t="s">
        <v>25153</v>
      </c>
      <c r="D9187">
        <v>4</v>
      </c>
      <c r="E9187">
        <v>10</v>
      </c>
      <c r="G9187">
        <v>120</v>
      </c>
      <c r="I9187">
        <v>12</v>
      </c>
      <c r="K9187">
        <v>1</v>
      </c>
      <c r="L9187" t="s">
        <v>12086</v>
      </c>
      <c r="M9187">
        <v>63</v>
      </c>
      <c r="N9187">
        <v>2</v>
      </c>
      <c r="O9187">
        <v>256</v>
      </c>
      <c r="Q9187">
        <v>0</v>
      </c>
      <c r="R9187">
        <v>1</v>
      </c>
      <c r="S9187">
        <v>1117</v>
      </c>
      <c r="T9187" t="s">
        <v>45869</v>
      </c>
      <c r="U9187" t="s">
        <v>45869</v>
      </c>
      <c r="V9187" t="s">
        <v>45869</v>
      </c>
    </row>
    <row r="9188" spans="1:22" x14ac:dyDescent="0.3">
      <c r="A9188">
        <v>19039</v>
      </c>
      <c r="B9188" t="s">
        <v>25154</v>
      </c>
      <c r="C9188" t="s">
        <v>25155</v>
      </c>
      <c r="D9188">
        <v>4</v>
      </c>
      <c r="E9188">
        <v>10</v>
      </c>
      <c r="G9188">
        <v>120</v>
      </c>
      <c r="I9188">
        <v>0</v>
      </c>
      <c r="K9188">
        <v>0</v>
      </c>
      <c r="L9188" t="s">
        <v>12086</v>
      </c>
      <c r="M9188">
        <v>63</v>
      </c>
      <c r="N9188">
        <v>2</v>
      </c>
      <c r="O9188">
        <v>512</v>
      </c>
      <c r="Q9188">
        <v>0</v>
      </c>
      <c r="R9188">
        <v>1</v>
      </c>
      <c r="S9188">
        <v>875</v>
      </c>
      <c r="T9188" t="s">
        <v>45870</v>
      </c>
      <c r="U9188" t="s">
        <v>45870</v>
      </c>
      <c r="V9188" t="s">
        <v>45870</v>
      </c>
    </row>
    <row r="9189" spans="1:22" x14ac:dyDescent="0.3">
      <c r="A9189">
        <v>19047</v>
      </c>
      <c r="B9189" t="s">
        <v>25156</v>
      </c>
      <c r="C9189" t="s">
        <v>25157</v>
      </c>
      <c r="D9189">
        <v>4</v>
      </c>
      <c r="E9189">
        <v>0</v>
      </c>
      <c r="G9189">
        <v>300</v>
      </c>
      <c r="I9189">
        <v>5</v>
      </c>
      <c r="K9189">
        <v>1</v>
      </c>
      <c r="L9189" t="s">
        <v>12086</v>
      </c>
      <c r="M9189">
        <v>63</v>
      </c>
      <c r="N9189">
        <v>2</v>
      </c>
      <c r="O9189">
        <v>256</v>
      </c>
      <c r="Q9189">
        <v>20</v>
      </c>
      <c r="R9189">
        <v>1</v>
      </c>
      <c r="S9189">
        <v>953</v>
      </c>
      <c r="T9189" t="s">
        <v>45871</v>
      </c>
      <c r="U9189" t="s">
        <v>45871</v>
      </c>
      <c r="V9189" t="s">
        <v>45871</v>
      </c>
    </row>
    <row r="9190" spans="1:22" x14ac:dyDescent="0.3">
      <c r="A9190">
        <v>19048</v>
      </c>
      <c r="B9190" t="s">
        <v>25158</v>
      </c>
      <c r="C9190" t="s">
        <v>25159</v>
      </c>
      <c r="D9190">
        <v>4</v>
      </c>
      <c r="E9190">
        <v>0</v>
      </c>
      <c r="G9190">
        <v>500</v>
      </c>
      <c r="I9190">
        <v>45</v>
      </c>
      <c r="K9190">
        <v>1</v>
      </c>
      <c r="L9190" t="s">
        <v>12086</v>
      </c>
      <c r="M9190">
        <v>63</v>
      </c>
      <c r="N9190">
        <v>2</v>
      </c>
      <c r="O9190">
        <v>16</v>
      </c>
      <c r="Q9190">
        <v>80</v>
      </c>
      <c r="R9190">
        <v>1</v>
      </c>
      <c r="T9190" t="s">
        <v>45872</v>
      </c>
      <c r="U9190" t="s">
        <v>45872</v>
      </c>
      <c r="V9190" t="s">
        <v>45872</v>
      </c>
    </row>
    <row r="9191" spans="1:22" x14ac:dyDescent="0.3">
      <c r="A9191">
        <v>19051</v>
      </c>
      <c r="B9191" t="s">
        <v>25160</v>
      </c>
      <c r="C9191" t="s">
        <v>25161</v>
      </c>
      <c r="D9191">
        <v>4</v>
      </c>
      <c r="E9191">
        <v>20</v>
      </c>
      <c r="G9191">
        <v>100</v>
      </c>
      <c r="I9191">
        <v>5</v>
      </c>
      <c r="K9191">
        <v>1</v>
      </c>
      <c r="L9191" t="s">
        <v>12086</v>
      </c>
      <c r="M9191">
        <v>63</v>
      </c>
      <c r="N9191">
        <v>2</v>
      </c>
      <c r="O9191">
        <v>256</v>
      </c>
      <c r="Q9191">
        <v>1</v>
      </c>
      <c r="R9191">
        <v>1</v>
      </c>
      <c r="S9191">
        <v>1308</v>
      </c>
      <c r="T9191" t="s">
        <v>45873</v>
      </c>
      <c r="U9191" t="s">
        <v>45873</v>
      </c>
      <c r="V9191" t="s">
        <v>45873</v>
      </c>
    </row>
    <row r="9192" spans="1:22" x14ac:dyDescent="0.3">
      <c r="A9192">
        <v>19052</v>
      </c>
      <c r="B9192" t="s">
        <v>25162</v>
      </c>
      <c r="C9192" t="s">
        <v>25163</v>
      </c>
      <c r="D9192">
        <v>4</v>
      </c>
      <c r="E9192">
        <v>10</v>
      </c>
      <c r="G9192">
        <v>0</v>
      </c>
      <c r="I9192">
        <v>2</v>
      </c>
      <c r="K9192">
        <v>0</v>
      </c>
      <c r="L9192" t="s">
        <v>12086</v>
      </c>
      <c r="M9192">
        <v>63</v>
      </c>
      <c r="N9192">
        <v>2</v>
      </c>
      <c r="O9192">
        <v>512</v>
      </c>
      <c r="Q9192">
        <v>1</v>
      </c>
      <c r="R9192">
        <v>0</v>
      </c>
      <c r="S9192">
        <v>568</v>
      </c>
      <c r="T9192" t="s">
        <v>45874</v>
      </c>
      <c r="U9192" t="s">
        <v>45874</v>
      </c>
      <c r="V9192" t="s">
        <v>45874</v>
      </c>
    </row>
    <row r="9193" spans="1:22" x14ac:dyDescent="0.3">
      <c r="A9193">
        <v>19053</v>
      </c>
      <c r="B9193" t="s">
        <v>25164</v>
      </c>
      <c r="C9193" t="s">
        <v>25165</v>
      </c>
      <c r="D9193">
        <v>4</v>
      </c>
      <c r="E9193">
        <v>20</v>
      </c>
      <c r="G9193">
        <v>100</v>
      </c>
      <c r="I9193">
        <v>5</v>
      </c>
      <c r="K9193">
        <v>1</v>
      </c>
      <c r="L9193" t="s">
        <v>12086</v>
      </c>
      <c r="M9193">
        <v>63</v>
      </c>
      <c r="N9193">
        <v>2</v>
      </c>
      <c r="O9193">
        <v>256</v>
      </c>
      <c r="Q9193">
        <v>1</v>
      </c>
      <c r="R9193">
        <v>1</v>
      </c>
      <c r="S9193">
        <v>1308</v>
      </c>
      <c r="T9193" t="s">
        <v>45875</v>
      </c>
      <c r="U9193" t="s">
        <v>45875</v>
      </c>
      <c r="V9193" t="s">
        <v>45875</v>
      </c>
    </row>
    <row r="9194" spans="1:22" x14ac:dyDescent="0.3">
      <c r="A9194">
        <v>19082</v>
      </c>
      <c r="B9194" t="s">
        <v>25166</v>
      </c>
      <c r="C9194" t="s">
        <v>25167</v>
      </c>
      <c r="D9194">
        <v>4</v>
      </c>
      <c r="E9194">
        <v>0</v>
      </c>
      <c r="G9194">
        <v>500</v>
      </c>
      <c r="I9194">
        <v>3</v>
      </c>
      <c r="K9194">
        <v>0</v>
      </c>
      <c r="L9194" t="s">
        <v>12086</v>
      </c>
      <c r="M9194">
        <v>63</v>
      </c>
      <c r="N9194">
        <v>2</v>
      </c>
      <c r="O9194">
        <v>512</v>
      </c>
      <c r="Q9194">
        <v>50</v>
      </c>
      <c r="R9194">
        <v>1</v>
      </c>
      <c r="S9194">
        <v>1366</v>
      </c>
      <c r="T9194" t="s">
        <v>45876</v>
      </c>
      <c r="U9194" t="s">
        <v>45876</v>
      </c>
      <c r="V9194" t="s">
        <v>45876</v>
      </c>
    </row>
    <row r="9195" spans="1:22" x14ac:dyDescent="0.3">
      <c r="A9195">
        <v>19083</v>
      </c>
      <c r="B9195" t="s">
        <v>25168</v>
      </c>
      <c r="C9195" t="s">
        <v>25169</v>
      </c>
      <c r="D9195">
        <v>4</v>
      </c>
      <c r="E9195">
        <v>20</v>
      </c>
      <c r="G9195">
        <v>200</v>
      </c>
      <c r="I9195">
        <v>0</v>
      </c>
      <c r="K9195">
        <v>0</v>
      </c>
      <c r="L9195" t="s">
        <v>12086</v>
      </c>
      <c r="M9195">
        <v>63</v>
      </c>
      <c r="N9195">
        <v>2</v>
      </c>
      <c r="O9195">
        <v>512</v>
      </c>
      <c r="Q9195">
        <v>70</v>
      </c>
      <c r="R9195">
        <v>0</v>
      </c>
      <c r="S9195">
        <v>1367</v>
      </c>
      <c r="T9195" t="s">
        <v>45877</v>
      </c>
      <c r="U9195" t="s">
        <v>45877</v>
      </c>
      <c r="V9195" t="s">
        <v>45877</v>
      </c>
    </row>
    <row r="9196" spans="1:22" x14ac:dyDescent="0.3">
      <c r="A9196">
        <v>19084</v>
      </c>
      <c r="B9196" t="s">
        <v>25170</v>
      </c>
      <c r="C9196" t="s">
        <v>25171</v>
      </c>
      <c r="D9196">
        <v>4</v>
      </c>
      <c r="E9196">
        <v>0</v>
      </c>
      <c r="G9196">
        <v>100</v>
      </c>
      <c r="I9196">
        <v>2</v>
      </c>
      <c r="K9196">
        <v>0</v>
      </c>
      <c r="L9196" t="s">
        <v>12683</v>
      </c>
      <c r="M9196">
        <v>63</v>
      </c>
      <c r="N9196">
        <v>2</v>
      </c>
      <c r="O9196">
        <v>256</v>
      </c>
      <c r="Q9196">
        <v>20</v>
      </c>
      <c r="R9196">
        <v>1</v>
      </c>
      <c r="S9196">
        <v>1368</v>
      </c>
      <c r="T9196" t="s">
        <v>45878</v>
      </c>
      <c r="U9196" t="s">
        <v>45878</v>
      </c>
      <c r="V9196" t="s">
        <v>45878</v>
      </c>
    </row>
    <row r="9197" spans="1:22" x14ac:dyDescent="0.3">
      <c r="A9197">
        <v>19085</v>
      </c>
      <c r="B9197" t="s">
        <v>25172</v>
      </c>
      <c r="C9197" t="s">
        <v>9037</v>
      </c>
      <c r="D9197">
        <v>4</v>
      </c>
      <c r="E9197">
        <v>20</v>
      </c>
      <c r="G9197">
        <v>100</v>
      </c>
      <c r="I9197">
        <v>2</v>
      </c>
      <c r="K9197">
        <v>1</v>
      </c>
      <c r="L9197" t="s">
        <v>12086</v>
      </c>
      <c r="M9197">
        <v>63</v>
      </c>
      <c r="N9197">
        <v>2</v>
      </c>
      <c r="O9197">
        <v>512</v>
      </c>
      <c r="Q9197">
        <v>1</v>
      </c>
      <c r="R9197">
        <v>0</v>
      </c>
      <c r="S9197">
        <v>568</v>
      </c>
      <c r="T9197" t="s">
        <v>45879</v>
      </c>
      <c r="U9197" t="s">
        <v>45879</v>
      </c>
      <c r="V9197" t="s">
        <v>45879</v>
      </c>
    </row>
    <row r="9198" spans="1:22" x14ac:dyDescent="0.3">
      <c r="A9198">
        <v>19086</v>
      </c>
      <c r="B9198" t="s">
        <v>8456</v>
      </c>
      <c r="C9198" t="s">
        <v>8453</v>
      </c>
      <c r="D9198">
        <v>4</v>
      </c>
      <c r="E9198">
        <v>20</v>
      </c>
      <c r="G9198">
        <v>200</v>
      </c>
      <c r="I9198">
        <v>2</v>
      </c>
      <c r="K9198">
        <v>1</v>
      </c>
      <c r="L9198" t="s">
        <v>12086</v>
      </c>
      <c r="M9198">
        <v>63</v>
      </c>
      <c r="N9198">
        <v>2</v>
      </c>
      <c r="O9198">
        <v>512</v>
      </c>
      <c r="Q9198">
        <v>10</v>
      </c>
      <c r="R9198">
        <v>0</v>
      </c>
      <c r="S9198">
        <v>345</v>
      </c>
      <c r="T9198" t="s">
        <v>45880</v>
      </c>
      <c r="U9198" t="s">
        <v>45880</v>
      </c>
      <c r="V9198" t="s">
        <v>45880</v>
      </c>
    </row>
    <row r="9199" spans="1:22" x14ac:dyDescent="0.3">
      <c r="A9199">
        <v>19087</v>
      </c>
      <c r="B9199" t="s">
        <v>25173</v>
      </c>
      <c r="C9199" t="s">
        <v>14880</v>
      </c>
      <c r="D9199">
        <v>4</v>
      </c>
      <c r="E9199">
        <v>20</v>
      </c>
      <c r="G9199">
        <v>200</v>
      </c>
      <c r="I9199">
        <v>0</v>
      </c>
      <c r="K9199">
        <v>1</v>
      </c>
      <c r="L9199" t="s">
        <v>12086</v>
      </c>
      <c r="M9199">
        <v>63</v>
      </c>
      <c r="N9199">
        <v>2</v>
      </c>
      <c r="O9199">
        <v>512</v>
      </c>
      <c r="Q9199">
        <v>0</v>
      </c>
      <c r="R9199">
        <v>0</v>
      </c>
      <c r="S9199">
        <v>394</v>
      </c>
      <c r="T9199" t="s">
        <v>45881</v>
      </c>
      <c r="U9199" t="s">
        <v>45881</v>
      </c>
      <c r="V9199" t="s">
        <v>45881</v>
      </c>
    </row>
    <row r="9200" spans="1:22" x14ac:dyDescent="0.3">
      <c r="A9200">
        <v>19088</v>
      </c>
      <c r="B9200" t="s">
        <v>1117</v>
      </c>
      <c r="C9200" t="s">
        <v>1113</v>
      </c>
      <c r="D9200">
        <v>4</v>
      </c>
      <c r="E9200">
        <v>20</v>
      </c>
      <c r="G9200">
        <v>100</v>
      </c>
      <c r="I9200">
        <v>2</v>
      </c>
      <c r="K9200">
        <v>1</v>
      </c>
      <c r="L9200" t="s">
        <v>12048</v>
      </c>
      <c r="M9200">
        <v>63</v>
      </c>
      <c r="N9200">
        <v>2</v>
      </c>
      <c r="O9200">
        <v>512</v>
      </c>
      <c r="Q9200">
        <v>50</v>
      </c>
      <c r="R9200">
        <v>0</v>
      </c>
      <c r="S9200">
        <v>83</v>
      </c>
      <c r="T9200" t="s">
        <v>33016</v>
      </c>
      <c r="U9200" t="s">
        <v>33016</v>
      </c>
      <c r="V9200" t="s">
        <v>33016</v>
      </c>
    </row>
    <row r="9201" spans="1:22" x14ac:dyDescent="0.3">
      <c r="A9201">
        <v>19089</v>
      </c>
      <c r="B9201" t="s">
        <v>1241</v>
      </c>
      <c r="C9201" t="s">
        <v>1238</v>
      </c>
      <c r="D9201">
        <v>4</v>
      </c>
      <c r="E9201">
        <v>1500</v>
      </c>
      <c r="G9201">
        <v>100</v>
      </c>
      <c r="I9201">
        <v>0</v>
      </c>
      <c r="K9201">
        <v>1</v>
      </c>
      <c r="L9201" t="s">
        <v>12993</v>
      </c>
      <c r="M9201">
        <v>63</v>
      </c>
      <c r="N9201">
        <v>2</v>
      </c>
      <c r="O9201">
        <v>512</v>
      </c>
      <c r="Q9201">
        <v>0</v>
      </c>
      <c r="R9201">
        <v>0</v>
      </c>
      <c r="S9201">
        <v>82</v>
      </c>
      <c r="T9201" t="s">
        <v>36802</v>
      </c>
      <c r="U9201" t="s">
        <v>36802</v>
      </c>
      <c r="V9201" t="s">
        <v>36802</v>
      </c>
    </row>
    <row r="9202" spans="1:22" x14ac:dyDescent="0.3">
      <c r="A9202">
        <v>19090</v>
      </c>
      <c r="B9202" t="s">
        <v>188</v>
      </c>
      <c r="C9202" t="s">
        <v>183</v>
      </c>
      <c r="D9202">
        <v>4</v>
      </c>
      <c r="E9202">
        <v>20</v>
      </c>
      <c r="G9202">
        <v>100</v>
      </c>
      <c r="I9202">
        <v>2</v>
      </c>
      <c r="K9202">
        <v>1</v>
      </c>
      <c r="L9202" t="s">
        <v>12993</v>
      </c>
      <c r="M9202">
        <v>63</v>
      </c>
      <c r="N9202">
        <v>2</v>
      </c>
      <c r="O9202">
        <v>513</v>
      </c>
      <c r="Q9202">
        <v>0</v>
      </c>
      <c r="R9202">
        <v>0</v>
      </c>
      <c r="S9202">
        <v>170</v>
      </c>
      <c r="T9202" t="s">
        <v>45882</v>
      </c>
      <c r="U9202" t="s">
        <v>45882</v>
      </c>
      <c r="V9202" t="s">
        <v>45882</v>
      </c>
    </row>
    <row r="9203" spans="1:22" x14ac:dyDescent="0.3">
      <c r="A9203">
        <v>19091</v>
      </c>
      <c r="B9203" t="s">
        <v>25174</v>
      </c>
      <c r="C9203" t="s">
        <v>14681</v>
      </c>
      <c r="D9203">
        <v>4</v>
      </c>
      <c r="E9203">
        <v>20</v>
      </c>
      <c r="G9203">
        <v>200</v>
      </c>
      <c r="I9203">
        <v>2</v>
      </c>
      <c r="K9203">
        <v>1</v>
      </c>
      <c r="L9203" t="s">
        <v>12993</v>
      </c>
      <c r="M9203">
        <v>63</v>
      </c>
      <c r="N9203">
        <v>2</v>
      </c>
      <c r="O9203">
        <v>512</v>
      </c>
      <c r="Q9203">
        <v>20</v>
      </c>
      <c r="R9203">
        <v>0</v>
      </c>
      <c r="S9203">
        <v>128</v>
      </c>
      <c r="T9203" t="s">
        <v>12087</v>
      </c>
      <c r="U9203" t="s">
        <v>12087</v>
      </c>
      <c r="V9203" t="s">
        <v>12087</v>
      </c>
    </row>
    <row r="9204" spans="1:22" x14ac:dyDescent="0.3">
      <c r="A9204">
        <v>19092</v>
      </c>
      <c r="B9204" t="s">
        <v>25175</v>
      </c>
      <c r="C9204" t="s">
        <v>6310</v>
      </c>
      <c r="D9204">
        <v>4</v>
      </c>
      <c r="E9204">
        <v>36000</v>
      </c>
      <c r="G9204">
        <v>100</v>
      </c>
      <c r="I9204">
        <v>1</v>
      </c>
      <c r="K9204">
        <v>1</v>
      </c>
      <c r="L9204" t="s">
        <v>12993</v>
      </c>
      <c r="M9204">
        <v>63</v>
      </c>
      <c r="N9204">
        <v>2</v>
      </c>
      <c r="O9204">
        <v>512</v>
      </c>
      <c r="Q9204">
        <v>0</v>
      </c>
      <c r="R9204">
        <v>0</v>
      </c>
      <c r="S9204">
        <v>92</v>
      </c>
      <c r="T9204" t="s">
        <v>12087</v>
      </c>
      <c r="U9204" t="s">
        <v>12087</v>
      </c>
      <c r="V9204" t="s">
        <v>12087</v>
      </c>
    </row>
    <row r="9205" spans="1:22" x14ac:dyDescent="0.3">
      <c r="A9205">
        <v>19093</v>
      </c>
      <c r="B9205" t="s">
        <v>25176</v>
      </c>
      <c r="C9205" t="s">
        <v>4378</v>
      </c>
      <c r="D9205">
        <v>4</v>
      </c>
      <c r="E9205">
        <v>20000</v>
      </c>
      <c r="G9205">
        <v>100</v>
      </c>
      <c r="I9205">
        <v>1</v>
      </c>
      <c r="K9205">
        <v>1</v>
      </c>
      <c r="L9205" t="s">
        <v>12086</v>
      </c>
      <c r="M9205">
        <v>63</v>
      </c>
      <c r="N9205">
        <v>2</v>
      </c>
      <c r="O9205">
        <v>512</v>
      </c>
      <c r="Q9205">
        <v>0</v>
      </c>
      <c r="R9205">
        <v>0</v>
      </c>
      <c r="S9205">
        <v>27</v>
      </c>
      <c r="T9205" t="s">
        <v>45883</v>
      </c>
      <c r="U9205" t="s">
        <v>45883</v>
      </c>
      <c r="V9205" t="s">
        <v>45883</v>
      </c>
    </row>
    <row r="9206" spans="1:22" x14ac:dyDescent="0.3">
      <c r="A9206">
        <v>19094</v>
      </c>
      <c r="B9206" t="s">
        <v>25177</v>
      </c>
      <c r="C9206" t="s">
        <v>6863</v>
      </c>
      <c r="D9206">
        <v>4</v>
      </c>
      <c r="E9206">
        <v>60</v>
      </c>
      <c r="G9206">
        <v>100</v>
      </c>
      <c r="I9206">
        <v>1</v>
      </c>
      <c r="K9206">
        <v>1</v>
      </c>
      <c r="L9206" t="s">
        <v>12086</v>
      </c>
      <c r="M9206">
        <v>63</v>
      </c>
      <c r="N9206">
        <v>2</v>
      </c>
      <c r="O9206">
        <v>513</v>
      </c>
      <c r="Q9206">
        <v>0</v>
      </c>
      <c r="R9206">
        <v>0</v>
      </c>
      <c r="S9206">
        <v>65</v>
      </c>
      <c r="T9206" t="s">
        <v>12087</v>
      </c>
      <c r="U9206" t="s">
        <v>12087</v>
      </c>
      <c r="V9206" t="s">
        <v>12087</v>
      </c>
    </row>
    <row r="9207" spans="1:22" x14ac:dyDescent="0.3">
      <c r="A9207">
        <v>19095</v>
      </c>
      <c r="B9207" t="s">
        <v>25178</v>
      </c>
      <c r="C9207" t="s">
        <v>25179</v>
      </c>
      <c r="D9207">
        <v>4</v>
      </c>
      <c r="E9207">
        <v>0</v>
      </c>
      <c r="G9207">
        <v>10</v>
      </c>
      <c r="I9207">
        <v>0</v>
      </c>
      <c r="K9207">
        <v>0</v>
      </c>
      <c r="L9207" t="s">
        <v>12086</v>
      </c>
      <c r="M9207">
        <v>63</v>
      </c>
      <c r="N9207">
        <v>2</v>
      </c>
      <c r="O9207">
        <v>1</v>
      </c>
      <c r="Q9207">
        <v>1</v>
      </c>
      <c r="R9207">
        <v>0</v>
      </c>
      <c r="S9207">
        <v>1289</v>
      </c>
      <c r="T9207" t="s">
        <v>45884</v>
      </c>
      <c r="U9207" t="s">
        <v>45884</v>
      </c>
      <c r="V9207" t="s">
        <v>45884</v>
      </c>
    </row>
    <row r="9208" spans="1:22" x14ac:dyDescent="0.3">
      <c r="A9208">
        <v>19109</v>
      </c>
      <c r="B9208" t="s">
        <v>25180</v>
      </c>
      <c r="C9208" t="s">
        <v>25181</v>
      </c>
      <c r="D9208">
        <v>4</v>
      </c>
      <c r="E9208">
        <v>0</v>
      </c>
      <c r="G9208">
        <v>300</v>
      </c>
      <c r="I9208">
        <v>2</v>
      </c>
      <c r="K9208">
        <v>0</v>
      </c>
      <c r="L9208" t="s">
        <v>12086</v>
      </c>
      <c r="M9208">
        <v>63</v>
      </c>
      <c r="N9208">
        <v>2</v>
      </c>
      <c r="O9208">
        <v>512</v>
      </c>
      <c r="Q9208">
        <v>70</v>
      </c>
      <c r="R9208">
        <v>0</v>
      </c>
      <c r="S9208">
        <v>1423</v>
      </c>
      <c r="T9208" t="s">
        <v>45885</v>
      </c>
      <c r="U9208" t="s">
        <v>45885</v>
      </c>
      <c r="V9208" t="s">
        <v>45885</v>
      </c>
    </row>
    <row r="9209" spans="1:22" x14ac:dyDescent="0.3">
      <c r="A9209">
        <v>19111</v>
      </c>
      <c r="B9209" t="s">
        <v>25182</v>
      </c>
      <c r="C9209" t="s">
        <v>25183</v>
      </c>
      <c r="D9209">
        <v>4</v>
      </c>
      <c r="E9209">
        <v>0</v>
      </c>
      <c r="G9209">
        <v>400</v>
      </c>
      <c r="I9209">
        <v>5</v>
      </c>
      <c r="K9209">
        <v>1</v>
      </c>
      <c r="L9209" t="s">
        <v>12086</v>
      </c>
      <c r="M9209">
        <v>63</v>
      </c>
      <c r="N9209">
        <v>2</v>
      </c>
      <c r="O9209">
        <v>256</v>
      </c>
      <c r="Q9209">
        <v>100</v>
      </c>
      <c r="R9209">
        <v>1</v>
      </c>
      <c r="S9209">
        <v>1424</v>
      </c>
      <c r="T9209" t="s">
        <v>45886</v>
      </c>
      <c r="U9209" t="s">
        <v>45886</v>
      </c>
      <c r="V9209" t="s">
        <v>45886</v>
      </c>
    </row>
    <row r="9210" spans="1:22" x14ac:dyDescent="0.3">
      <c r="A9210">
        <v>19116</v>
      </c>
      <c r="B9210" t="s">
        <v>25184</v>
      </c>
      <c r="C9210" t="s">
        <v>25185</v>
      </c>
      <c r="D9210">
        <v>4</v>
      </c>
      <c r="E9210">
        <v>0</v>
      </c>
      <c r="G9210">
        <v>700</v>
      </c>
      <c r="J9210">
        <v>1</v>
      </c>
      <c r="K9210">
        <v>1</v>
      </c>
      <c r="L9210" t="s">
        <v>12086</v>
      </c>
      <c r="M9210">
        <v>63</v>
      </c>
      <c r="N9210">
        <v>2</v>
      </c>
      <c r="O9210">
        <v>256</v>
      </c>
      <c r="Q9210">
        <v>90</v>
      </c>
      <c r="R9210">
        <v>1</v>
      </c>
      <c r="S9210">
        <v>1463</v>
      </c>
      <c r="T9210" t="s">
        <v>45887</v>
      </c>
      <c r="U9210" t="s">
        <v>45887</v>
      </c>
      <c r="V9210" t="s">
        <v>45887</v>
      </c>
    </row>
    <row r="9211" spans="1:22" x14ac:dyDescent="0.3">
      <c r="A9211">
        <v>19117</v>
      </c>
      <c r="B9211" t="s">
        <v>25186</v>
      </c>
      <c r="C9211" t="s">
        <v>24956</v>
      </c>
      <c r="D9211">
        <v>4</v>
      </c>
      <c r="E9211">
        <v>0</v>
      </c>
      <c r="G9211">
        <v>10</v>
      </c>
      <c r="I9211">
        <v>0</v>
      </c>
      <c r="K9211">
        <v>0</v>
      </c>
      <c r="L9211" t="s">
        <v>12086</v>
      </c>
      <c r="M9211">
        <v>63</v>
      </c>
      <c r="N9211">
        <v>2</v>
      </c>
      <c r="O9211">
        <v>512</v>
      </c>
      <c r="Q9211">
        <v>1</v>
      </c>
      <c r="R9211">
        <v>0</v>
      </c>
      <c r="S9211">
        <v>954</v>
      </c>
      <c r="T9211" t="s">
        <v>45884</v>
      </c>
      <c r="U9211" t="s">
        <v>45884</v>
      </c>
      <c r="V9211" t="s">
        <v>45884</v>
      </c>
    </row>
    <row r="9212" spans="1:22" x14ac:dyDescent="0.3">
      <c r="A9212">
        <v>19118</v>
      </c>
      <c r="B9212" t="s">
        <v>25187</v>
      </c>
      <c r="C9212" t="s">
        <v>24956</v>
      </c>
      <c r="D9212">
        <v>4</v>
      </c>
      <c r="E9212">
        <v>0</v>
      </c>
      <c r="G9212">
        <v>10</v>
      </c>
      <c r="I9212">
        <v>0</v>
      </c>
      <c r="K9212">
        <v>1</v>
      </c>
      <c r="L9212" t="s">
        <v>12086</v>
      </c>
      <c r="M9212">
        <v>63</v>
      </c>
      <c r="N9212">
        <v>2</v>
      </c>
      <c r="O9212">
        <v>512</v>
      </c>
      <c r="Q9212">
        <v>1</v>
      </c>
      <c r="R9212">
        <v>0</v>
      </c>
      <c r="S9212">
        <v>954</v>
      </c>
      <c r="T9212" t="s">
        <v>45888</v>
      </c>
      <c r="U9212" t="s">
        <v>45888</v>
      </c>
      <c r="V9212" t="s">
        <v>45888</v>
      </c>
    </row>
    <row r="9213" spans="1:22" x14ac:dyDescent="0.3">
      <c r="A9213">
        <v>19126</v>
      </c>
      <c r="B9213" t="s">
        <v>25188</v>
      </c>
      <c r="C9213" t="s">
        <v>15511</v>
      </c>
      <c r="D9213">
        <v>4</v>
      </c>
      <c r="E9213">
        <v>10</v>
      </c>
      <c r="G9213">
        <v>300</v>
      </c>
      <c r="K9213">
        <v>1</v>
      </c>
      <c r="L9213" t="s">
        <v>12086</v>
      </c>
      <c r="M9213">
        <v>63</v>
      </c>
      <c r="N9213">
        <v>2</v>
      </c>
      <c r="O9213">
        <v>512</v>
      </c>
      <c r="Q9213">
        <v>1</v>
      </c>
      <c r="R9213">
        <v>1</v>
      </c>
      <c r="S9213">
        <v>873</v>
      </c>
      <c r="T9213" t="s">
        <v>45889</v>
      </c>
      <c r="U9213" t="s">
        <v>45889</v>
      </c>
      <c r="V9213" t="s">
        <v>45889</v>
      </c>
    </row>
    <row r="9214" spans="1:22" x14ac:dyDescent="0.3">
      <c r="A9214">
        <v>19128</v>
      </c>
      <c r="B9214" t="s">
        <v>25189</v>
      </c>
      <c r="C9214" t="s">
        <v>5420</v>
      </c>
      <c r="D9214">
        <v>4</v>
      </c>
      <c r="E9214">
        <v>20</v>
      </c>
      <c r="G9214">
        <v>300</v>
      </c>
      <c r="I9214">
        <v>0</v>
      </c>
      <c r="K9214">
        <v>1</v>
      </c>
      <c r="L9214" t="s">
        <v>12993</v>
      </c>
      <c r="M9214">
        <v>63</v>
      </c>
      <c r="N9214">
        <v>2</v>
      </c>
      <c r="O9214">
        <v>512</v>
      </c>
      <c r="Q9214">
        <v>50</v>
      </c>
      <c r="R9214">
        <v>0</v>
      </c>
      <c r="S9214">
        <v>422</v>
      </c>
      <c r="T9214" t="s">
        <v>45890</v>
      </c>
      <c r="U9214" t="s">
        <v>45890</v>
      </c>
      <c r="V9214" t="s">
        <v>45890</v>
      </c>
    </row>
    <row r="9215" spans="1:22" x14ac:dyDescent="0.3">
      <c r="A9215">
        <v>19129</v>
      </c>
      <c r="B9215" t="s">
        <v>25190</v>
      </c>
      <c r="C9215" t="s">
        <v>2114</v>
      </c>
      <c r="D9215">
        <v>4</v>
      </c>
      <c r="E9215">
        <v>20</v>
      </c>
      <c r="G9215">
        <v>100</v>
      </c>
      <c r="I9215">
        <v>2</v>
      </c>
      <c r="K9215">
        <v>1</v>
      </c>
      <c r="L9215" t="s">
        <v>12086</v>
      </c>
      <c r="M9215">
        <v>63</v>
      </c>
      <c r="N9215">
        <v>2</v>
      </c>
      <c r="O9215">
        <v>256</v>
      </c>
      <c r="Q9215">
        <v>10</v>
      </c>
      <c r="R9215">
        <v>0</v>
      </c>
      <c r="S9215">
        <v>311</v>
      </c>
      <c r="T9215" t="s">
        <v>43742</v>
      </c>
      <c r="U9215" t="s">
        <v>43742</v>
      </c>
      <c r="V9215" t="s">
        <v>43742</v>
      </c>
    </row>
    <row r="9216" spans="1:22" x14ac:dyDescent="0.3">
      <c r="A9216">
        <v>19130</v>
      </c>
      <c r="B9216" t="s">
        <v>25191</v>
      </c>
      <c r="C9216" t="s">
        <v>6335</v>
      </c>
      <c r="D9216">
        <v>4</v>
      </c>
      <c r="E9216">
        <v>20</v>
      </c>
      <c r="G9216">
        <v>300</v>
      </c>
      <c r="I9216">
        <v>3</v>
      </c>
      <c r="K9216">
        <v>1</v>
      </c>
      <c r="L9216" t="s">
        <v>12056</v>
      </c>
      <c r="M9216">
        <v>63</v>
      </c>
      <c r="N9216">
        <v>2</v>
      </c>
      <c r="O9216">
        <v>256</v>
      </c>
      <c r="Q9216">
        <v>54</v>
      </c>
      <c r="R9216">
        <v>1</v>
      </c>
      <c r="S9216">
        <v>209</v>
      </c>
      <c r="T9216" t="s">
        <v>45891</v>
      </c>
      <c r="U9216" t="s">
        <v>45891</v>
      </c>
      <c r="V9216" t="s">
        <v>45891</v>
      </c>
    </row>
    <row r="9217" spans="1:22" x14ac:dyDescent="0.3">
      <c r="A9217">
        <v>19131</v>
      </c>
      <c r="B9217" t="s">
        <v>25192</v>
      </c>
      <c r="C9217" t="s">
        <v>8102</v>
      </c>
      <c r="D9217">
        <v>4</v>
      </c>
      <c r="E9217">
        <v>0</v>
      </c>
      <c r="G9217">
        <v>1500</v>
      </c>
      <c r="I9217">
        <v>2</v>
      </c>
      <c r="K9217">
        <v>1</v>
      </c>
      <c r="L9217" t="s">
        <v>12086</v>
      </c>
      <c r="M9217">
        <v>63</v>
      </c>
      <c r="N9217">
        <v>2</v>
      </c>
      <c r="O9217">
        <v>256</v>
      </c>
      <c r="Q9217">
        <v>1</v>
      </c>
      <c r="R9217">
        <v>1</v>
      </c>
      <c r="S9217">
        <v>347</v>
      </c>
      <c r="T9217" t="s">
        <v>37231</v>
      </c>
      <c r="U9217" t="s">
        <v>37231</v>
      </c>
      <c r="V9217" t="s">
        <v>37231</v>
      </c>
    </row>
    <row r="9218" spans="1:22" x14ac:dyDescent="0.3">
      <c r="A9218">
        <v>19132</v>
      </c>
      <c r="B9218" t="s">
        <v>6505</v>
      </c>
      <c r="C9218" t="s">
        <v>6502</v>
      </c>
      <c r="D9218">
        <v>4</v>
      </c>
      <c r="E9218">
        <v>20</v>
      </c>
      <c r="G9218">
        <v>100</v>
      </c>
      <c r="I9218">
        <v>0</v>
      </c>
      <c r="K9218">
        <v>1</v>
      </c>
      <c r="L9218" t="s">
        <v>12993</v>
      </c>
      <c r="M9218">
        <v>63</v>
      </c>
      <c r="N9218">
        <v>2</v>
      </c>
      <c r="O9218">
        <v>512</v>
      </c>
      <c r="Q9218">
        <v>0</v>
      </c>
      <c r="R9218">
        <v>0</v>
      </c>
      <c r="S9218">
        <v>78</v>
      </c>
      <c r="T9218" t="s">
        <v>43084</v>
      </c>
      <c r="U9218" t="s">
        <v>43084</v>
      </c>
      <c r="V9218" t="s">
        <v>43084</v>
      </c>
    </row>
    <row r="9219" spans="1:22" x14ac:dyDescent="0.3">
      <c r="A9219">
        <v>19133</v>
      </c>
      <c r="B9219" t="s">
        <v>25193</v>
      </c>
      <c r="C9219" t="s">
        <v>25194</v>
      </c>
      <c r="D9219">
        <v>4</v>
      </c>
      <c r="E9219">
        <v>20</v>
      </c>
      <c r="G9219">
        <v>100</v>
      </c>
      <c r="I9219">
        <v>1</v>
      </c>
      <c r="K9219">
        <v>1</v>
      </c>
      <c r="L9219" t="s">
        <v>12086</v>
      </c>
      <c r="M9219">
        <v>63</v>
      </c>
      <c r="N9219">
        <v>2</v>
      </c>
      <c r="O9219">
        <v>513</v>
      </c>
      <c r="Q9219">
        <v>1</v>
      </c>
      <c r="R9219">
        <v>0</v>
      </c>
      <c r="S9219">
        <v>480</v>
      </c>
      <c r="T9219" t="s">
        <v>45892</v>
      </c>
      <c r="U9219" t="s">
        <v>45892</v>
      </c>
      <c r="V9219" t="s">
        <v>45892</v>
      </c>
    </row>
    <row r="9220" spans="1:22" x14ac:dyDescent="0.3">
      <c r="A9220">
        <v>19134</v>
      </c>
      <c r="B9220" t="s">
        <v>25195</v>
      </c>
      <c r="C9220" t="s">
        <v>25196</v>
      </c>
      <c r="D9220">
        <v>4</v>
      </c>
      <c r="E9220">
        <v>20</v>
      </c>
      <c r="G9220">
        <v>200</v>
      </c>
      <c r="I9220">
        <v>4</v>
      </c>
      <c r="K9220">
        <v>1</v>
      </c>
      <c r="L9220" t="s">
        <v>12086</v>
      </c>
      <c r="M9220">
        <v>63</v>
      </c>
      <c r="N9220">
        <v>2</v>
      </c>
      <c r="O9220">
        <v>256</v>
      </c>
      <c r="Q9220">
        <v>1</v>
      </c>
      <c r="R9220">
        <v>1</v>
      </c>
      <c r="S9220">
        <v>368</v>
      </c>
      <c r="T9220" t="s">
        <v>12087</v>
      </c>
      <c r="U9220" t="s">
        <v>12087</v>
      </c>
      <c r="V9220" t="s">
        <v>12087</v>
      </c>
    </row>
    <row r="9221" spans="1:22" x14ac:dyDescent="0.3">
      <c r="A9221">
        <v>19138</v>
      </c>
      <c r="B9221" t="s">
        <v>25197</v>
      </c>
      <c r="C9221" t="s">
        <v>25198</v>
      </c>
      <c r="D9221">
        <v>4</v>
      </c>
      <c r="E9221">
        <v>20</v>
      </c>
      <c r="G9221">
        <v>300</v>
      </c>
      <c r="I9221">
        <v>0</v>
      </c>
      <c r="K9221">
        <v>0</v>
      </c>
      <c r="L9221" t="s">
        <v>12086</v>
      </c>
      <c r="M9221">
        <v>63</v>
      </c>
      <c r="N9221">
        <v>2</v>
      </c>
      <c r="O9221">
        <v>512</v>
      </c>
      <c r="Q9221">
        <v>70</v>
      </c>
      <c r="R9221">
        <v>0</v>
      </c>
      <c r="S9221">
        <v>1487</v>
      </c>
      <c r="T9221" t="s">
        <v>45893</v>
      </c>
      <c r="U9221" t="s">
        <v>45893</v>
      </c>
      <c r="V9221" t="s">
        <v>45893</v>
      </c>
    </row>
    <row r="9222" spans="1:22" x14ac:dyDescent="0.3">
      <c r="A9222">
        <v>19139</v>
      </c>
      <c r="B9222" t="s">
        <v>25199</v>
      </c>
      <c r="C9222" t="s">
        <v>25200</v>
      </c>
      <c r="D9222">
        <v>4</v>
      </c>
      <c r="E9222">
        <v>0</v>
      </c>
      <c r="G9222">
        <v>300</v>
      </c>
      <c r="K9222">
        <v>0</v>
      </c>
      <c r="L9222" t="s">
        <v>12086</v>
      </c>
      <c r="M9222">
        <v>63</v>
      </c>
      <c r="N9222">
        <v>2</v>
      </c>
      <c r="O9222">
        <v>1</v>
      </c>
      <c r="Q9222">
        <v>50</v>
      </c>
      <c r="R9222">
        <v>0</v>
      </c>
      <c r="S9222">
        <v>1488</v>
      </c>
      <c r="T9222" t="s">
        <v>45894</v>
      </c>
      <c r="U9222" t="s">
        <v>45894</v>
      </c>
      <c r="V9222" t="s">
        <v>45894</v>
      </c>
    </row>
    <row r="9223" spans="1:22" x14ac:dyDescent="0.3">
      <c r="A9223">
        <v>19140</v>
      </c>
      <c r="B9223" t="s">
        <v>25201</v>
      </c>
      <c r="C9223" t="s">
        <v>25202</v>
      </c>
      <c r="D9223">
        <v>4</v>
      </c>
      <c r="E9223">
        <v>0</v>
      </c>
      <c r="G9223">
        <v>200</v>
      </c>
      <c r="I9223">
        <v>10</v>
      </c>
      <c r="K9223">
        <v>1</v>
      </c>
      <c r="L9223" t="s">
        <v>12086</v>
      </c>
      <c r="M9223">
        <v>63</v>
      </c>
      <c r="N9223">
        <v>2</v>
      </c>
      <c r="O9223">
        <v>256</v>
      </c>
      <c r="Q9223">
        <v>100</v>
      </c>
      <c r="R9223">
        <v>1</v>
      </c>
      <c r="S9223">
        <v>1486</v>
      </c>
      <c r="T9223" t="s">
        <v>45895</v>
      </c>
      <c r="U9223" t="s">
        <v>45895</v>
      </c>
      <c r="V9223" t="s">
        <v>45895</v>
      </c>
    </row>
    <row r="9224" spans="1:22" x14ac:dyDescent="0.3">
      <c r="A9224">
        <v>19141</v>
      </c>
      <c r="B9224" t="s">
        <v>25203</v>
      </c>
      <c r="C9224" t="s">
        <v>25204</v>
      </c>
      <c r="D9224">
        <v>4</v>
      </c>
      <c r="E9224">
        <v>20</v>
      </c>
      <c r="G9224">
        <v>200</v>
      </c>
      <c r="I9224">
        <v>6</v>
      </c>
      <c r="K9224">
        <v>0</v>
      </c>
      <c r="L9224" t="s">
        <v>12086</v>
      </c>
      <c r="M9224">
        <v>63</v>
      </c>
      <c r="N9224">
        <v>2</v>
      </c>
      <c r="O9224">
        <v>513</v>
      </c>
      <c r="Q9224">
        <v>100</v>
      </c>
      <c r="R9224">
        <v>0</v>
      </c>
      <c r="S9224">
        <v>666</v>
      </c>
      <c r="T9224" t="s">
        <v>45896</v>
      </c>
      <c r="U9224" t="s">
        <v>45896</v>
      </c>
      <c r="V9224" t="s">
        <v>45896</v>
      </c>
    </row>
    <row r="9225" spans="1:22" x14ac:dyDescent="0.3">
      <c r="A9225">
        <v>19142</v>
      </c>
      <c r="B9225" t="s">
        <v>25205</v>
      </c>
      <c r="C9225" t="s">
        <v>25206</v>
      </c>
      <c r="D9225">
        <v>4</v>
      </c>
      <c r="E9225">
        <v>20</v>
      </c>
      <c r="G9225">
        <v>500</v>
      </c>
      <c r="I9225">
        <v>1</v>
      </c>
      <c r="K9225">
        <v>1</v>
      </c>
      <c r="L9225" t="s">
        <v>12086</v>
      </c>
      <c r="M9225">
        <v>63</v>
      </c>
      <c r="N9225">
        <v>2</v>
      </c>
      <c r="O9225">
        <v>256</v>
      </c>
      <c r="Q9225">
        <v>1</v>
      </c>
      <c r="R9225">
        <v>0</v>
      </c>
      <c r="S9225">
        <v>1444</v>
      </c>
      <c r="T9225" t="s">
        <v>35585</v>
      </c>
      <c r="U9225" t="s">
        <v>35585</v>
      </c>
      <c r="V9225" t="s">
        <v>35585</v>
      </c>
    </row>
    <row r="9226" spans="1:22" x14ac:dyDescent="0.3">
      <c r="A9226">
        <v>19143</v>
      </c>
      <c r="B9226" t="s">
        <v>25207</v>
      </c>
      <c r="C9226" t="s">
        <v>25208</v>
      </c>
      <c r="D9226">
        <v>4</v>
      </c>
      <c r="E9226">
        <v>20</v>
      </c>
      <c r="G9226">
        <v>10</v>
      </c>
      <c r="I9226">
        <v>0</v>
      </c>
      <c r="K9226">
        <v>0</v>
      </c>
      <c r="L9226" t="s">
        <v>12086</v>
      </c>
      <c r="M9226">
        <v>63</v>
      </c>
      <c r="N9226">
        <v>2</v>
      </c>
      <c r="O9226">
        <v>1</v>
      </c>
      <c r="Q9226">
        <v>1</v>
      </c>
      <c r="R9226">
        <v>0</v>
      </c>
      <c r="S9226">
        <v>1426</v>
      </c>
      <c r="T9226" t="s">
        <v>45897</v>
      </c>
      <c r="U9226" t="s">
        <v>45897</v>
      </c>
      <c r="V9226" t="s">
        <v>45897</v>
      </c>
    </row>
    <row r="9227" spans="1:22" x14ac:dyDescent="0.3">
      <c r="A9227">
        <v>19144</v>
      </c>
      <c r="B9227" t="s">
        <v>25209</v>
      </c>
      <c r="C9227" t="s">
        <v>25210</v>
      </c>
      <c r="D9227">
        <v>4</v>
      </c>
      <c r="E9227">
        <v>20</v>
      </c>
      <c r="G9227">
        <v>1000</v>
      </c>
      <c r="I9227">
        <v>1</v>
      </c>
      <c r="K9227">
        <v>1</v>
      </c>
      <c r="L9227" t="s">
        <v>12086</v>
      </c>
      <c r="M9227">
        <v>63</v>
      </c>
      <c r="N9227">
        <v>2</v>
      </c>
      <c r="O9227">
        <v>256</v>
      </c>
      <c r="Q9227">
        <v>50</v>
      </c>
      <c r="R9227">
        <v>0</v>
      </c>
      <c r="S9227">
        <v>1489</v>
      </c>
      <c r="T9227" t="s">
        <v>12087</v>
      </c>
      <c r="U9227" t="s">
        <v>12087</v>
      </c>
      <c r="V9227" t="s">
        <v>12087</v>
      </c>
    </row>
    <row r="9228" spans="1:22" x14ac:dyDescent="0.3">
      <c r="A9228">
        <v>19145</v>
      </c>
      <c r="B9228" t="s">
        <v>25211</v>
      </c>
      <c r="C9228" t="s">
        <v>25211</v>
      </c>
      <c r="D9228">
        <v>4</v>
      </c>
      <c r="E9228">
        <v>20</v>
      </c>
      <c r="G9228">
        <v>10</v>
      </c>
      <c r="I9228">
        <v>0</v>
      </c>
      <c r="K9228">
        <v>0</v>
      </c>
      <c r="L9228" t="s">
        <v>12086</v>
      </c>
      <c r="M9228">
        <v>63</v>
      </c>
      <c r="N9228">
        <v>2</v>
      </c>
      <c r="O9228">
        <v>1</v>
      </c>
      <c r="Q9228">
        <v>1</v>
      </c>
      <c r="R9228">
        <v>0</v>
      </c>
      <c r="S9228">
        <v>1478</v>
      </c>
      <c r="T9228" t="s">
        <v>45898</v>
      </c>
      <c r="U9228" t="s">
        <v>45898</v>
      </c>
      <c r="V9228" t="s">
        <v>45898</v>
      </c>
    </row>
    <row r="9229" spans="1:22" x14ac:dyDescent="0.3">
      <c r="A9229">
        <v>19146</v>
      </c>
      <c r="B9229" t="s">
        <v>25212</v>
      </c>
      <c r="C9229" t="s">
        <v>25213</v>
      </c>
      <c r="D9229">
        <v>4</v>
      </c>
      <c r="E9229">
        <v>20</v>
      </c>
      <c r="G9229">
        <v>10</v>
      </c>
      <c r="I9229">
        <v>0</v>
      </c>
      <c r="K9229">
        <v>0</v>
      </c>
      <c r="L9229" t="s">
        <v>12086</v>
      </c>
      <c r="M9229">
        <v>63</v>
      </c>
      <c r="N9229">
        <v>2</v>
      </c>
      <c r="O9229">
        <v>1</v>
      </c>
      <c r="Q9229">
        <v>1</v>
      </c>
      <c r="R9229">
        <v>0</v>
      </c>
      <c r="S9229">
        <v>1430</v>
      </c>
      <c r="T9229" t="s">
        <v>45899</v>
      </c>
      <c r="U9229" t="s">
        <v>45899</v>
      </c>
      <c r="V9229" t="s">
        <v>45899</v>
      </c>
    </row>
    <row r="9230" spans="1:22" x14ac:dyDescent="0.3">
      <c r="A9230">
        <v>19147</v>
      </c>
      <c r="B9230" t="s">
        <v>25214</v>
      </c>
      <c r="C9230" t="s">
        <v>25215</v>
      </c>
      <c r="D9230">
        <v>4</v>
      </c>
      <c r="E9230">
        <v>20</v>
      </c>
      <c r="G9230">
        <v>10</v>
      </c>
      <c r="I9230">
        <v>0</v>
      </c>
      <c r="K9230">
        <v>0</v>
      </c>
      <c r="L9230" t="s">
        <v>12086</v>
      </c>
      <c r="M9230">
        <v>63</v>
      </c>
      <c r="N9230">
        <v>2</v>
      </c>
      <c r="O9230">
        <v>1</v>
      </c>
      <c r="Q9230">
        <v>1</v>
      </c>
      <c r="R9230">
        <v>0</v>
      </c>
      <c r="S9230">
        <v>1427</v>
      </c>
      <c r="T9230" t="s">
        <v>45900</v>
      </c>
      <c r="U9230" t="s">
        <v>45900</v>
      </c>
      <c r="V9230" t="s">
        <v>45900</v>
      </c>
    </row>
    <row r="9231" spans="1:22" x14ac:dyDescent="0.3">
      <c r="A9231">
        <v>19148</v>
      </c>
      <c r="B9231" t="s">
        <v>25216</v>
      </c>
      <c r="C9231" t="s">
        <v>25217</v>
      </c>
      <c r="D9231">
        <v>4</v>
      </c>
      <c r="E9231">
        <v>20</v>
      </c>
      <c r="G9231">
        <v>10</v>
      </c>
      <c r="I9231">
        <v>0</v>
      </c>
      <c r="K9231">
        <v>0</v>
      </c>
      <c r="L9231" t="s">
        <v>12086</v>
      </c>
      <c r="M9231">
        <v>63</v>
      </c>
      <c r="N9231">
        <v>2</v>
      </c>
      <c r="O9231">
        <v>1</v>
      </c>
      <c r="Q9231">
        <v>1</v>
      </c>
      <c r="R9231">
        <v>0</v>
      </c>
      <c r="S9231">
        <v>1428</v>
      </c>
      <c r="T9231" t="s">
        <v>45901</v>
      </c>
      <c r="U9231" t="s">
        <v>45901</v>
      </c>
      <c r="V9231" t="s">
        <v>45901</v>
      </c>
    </row>
    <row r="9232" spans="1:22" x14ac:dyDescent="0.3">
      <c r="A9232">
        <v>19149</v>
      </c>
      <c r="B9232" t="s">
        <v>25218</v>
      </c>
      <c r="C9232" t="s">
        <v>25219</v>
      </c>
      <c r="D9232">
        <v>4</v>
      </c>
      <c r="E9232">
        <v>20</v>
      </c>
      <c r="G9232">
        <v>10</v>
      </c>
      <c r="I9232">
        <v>0</v>
      </c>
      <c r="K9232">
        <v>0</v>
      </c>
      <c r="L9232" t="s">
        <v>12086</v>
      </c>
      <c r="M9232">
        <v>63</v>
      </c>
      <c r="N9232">
        <v>2</v>
      </c>
      <c r="O9232">
        <v>1</v>
      </c>
      <c r="Q9232">
        <v>1</v>
      </c>
      <c r="R9232">
        <v>0</v>
      </c>
      <c r="S9232">
        <v>1429</v>
      </c>
      <c r="T9232" t="s">
        <v>45902</v>
      </c>
      <c r="U9232" t="s">
        <v>45902</v>
      </c>
      <c r="V9232" t="s">
        <v>45902</v>
      </c>
    </row>
    <row r="9233" spans="1:22" x14ac:dyDescent="0.3">
      <c r="A9233">
        <v>19150</v>
      </c>
      <c r="B9233" t="s">
        <v>25220</v>
      </c>
      <c r="C9233" t="s">
        <v>25221</v>
      </c>
      <c r="D9233">
        <v>4</v>
      </c>
      <c r="E9233">
        <v>20</v>
      </c>
      <c r="G9233">
        <v>10</v>
      </c>
      <c r="I9233">
        <v>0</v>
      </c>
      <c r="K9233">
        <v>0</v>
      </c>
      <c r="L9233" t="s">
        <v>12086</v>
      </c>
      <c r="M9233">
        <v>63</v>
      </c>
      <c r="N9233">
        <v>2</v>
      </c>
      <c r="O9233">
        <v>1</v>
      </c>
      <c r="Q9233">
        <v>1</v>
      </c>
      <c r="R9233">
        <v>0</v>
      </c>
      <c r="S9233">
        <v>1431</v>
      </c>
      <c r="T9233" t="s">
        <v>45903</v>
      </c>
      <c r="U9233" t="s">
        <v>45903</v>
      </c>
      <c r="V9233" t="s">
        <v>45903</v>
      </c>
    </row>
    <row r="9234" spans="1:22" x14ac:dyDescent="0.3">
      <c r="A9234">
        <v>19151</v>
      </c>
      <c r="B9234" t="s">
        <v>25222</v>
      </c>
      <c r="C9234" t="s">
        <v>25223</v>
      </c>
      <c r="D9234">
        <v>4</v>
      </c>
      <c r="E9234">
        <v>20</v>
      </c>
      <c r="G9234">
        <v>10</v>
      </c>
      <c r="I9234">
        <v>0</v>
      </c>
      <c r="K9234">
        <v>0</v>
      </c>
      <c r="L9234" t="s">
        <v>12086</v>
      </c>
      <c r="M9234">
        <v>63</v>
      </c>
      <c r="N9234">
        <v>2</v>
      </c>
      <c r="O9234">
        <v>1</v>
      </c>
      <c r="Q9234">
        <v>1</v>
      </c>
      <c r="R9234">
        <v>0</v>
      </c>
      <c r="S9234">
        <v>1434</v>
      </c>
      <c r="T9234" t="s">
        <v>45904</v>
      </c>
      <c r="U9234" t="s">
        <v>45904</v>
      </c>
      <c r="V9234" t="s">
        <v>45904</v>
      </c>
    </row>
    <row r="9235" spans="1:22" x14ac:dyDescent="0.3">
      <c r="A9235">
        <v>19152</v>
      </c>
      <c r="B9235" t="s">
        <v>25224</v>
      </c>
      <c r="C9235" t="s">
        <v>25225</v>
      </c>
      <c r="D9235">
        <v>4</v>
      </c>
      <c r="E9235">
        <v>20</v>
      </c>
      <c r="G9235">
        <v>10</v>
      </c>
      <c r="I9235">
        <v>0</v>
      </c>
      <c r="K9235">
        <v>0</v>
      </c>
      <c r="L9235" t="s">
        <v>12086</v>
      </c>
      <c r="M9235">
        <v>63</v>
      </c>
      <c r="N9235">
        <v>2</v>
      </c>
      <c r="O9235">
        <v>1</v>
      </c>
      <c r="Q9235">
        <v>1</v>
      </c>
      <c r="R9235">
        <v>0</v>
      </c>
      <c r="S9235">
        <v>1435</v>
      </c>
      <c r="T9235" t="s">
        <v>45905</v>
      </c>
      <c r="U9235" t="s">
        <v>45905</v>
      </c>
      <c r="V9235" t="s">
        <v>45905</v>
      </c>
    </row>
    <row r="9236" spans="1:22" x14ac:dyDescent="0.3">
      <c r="A9236">
        <v>19153</v>
      </c>
      <c r="B9236" t="s">
        <v>25226</v>
      </c>
      <c r="C9236" t="s">
        <v>25227</v>
      </c>
      <c r="D9236">
        <v>4</v>
      </c>
      <c r="E9236">
        <v>20</v>
      </c>
      <c r="G9236">
        <v>10</v>
      </c>
      <c r="I9236">
        <v>0</v>
      </c>
      <c r="K9236">
        <v>0</v>
      </c>
      <c r="L9236" t="s">
        <v>12086</v>
      </c>
      <c r="M9236">
        <v>63</v>
      </c>
      <c r="N9236">
        <v>2</v>
      </c>
      <c r="O9236">
        <v>1</v>
      </c>
      <c r="Q9236">
        <v>1</v>
      </c>
      <c r="R9236">
        <v>0</v>
      </c>
      <c r="S9236">
        <v>1436</v>
      </c>
      <c r="T9236" t="s">
        <v>45906</v>
      </c>
      <c r="U9236" t="s">
        <v>45906</v>
      </c>
      <c r="V9236" t="s">
        <v>45906</v>
      </c>
    </row>
    <row r="9237" spans="1:22" x14ac:dyDescent="0.3">
      <c r="A9237">
        <v>19154</v>
      </c>
      <c r="B9237" t="s">
        <v>25228</v>
      </c>
      <c r="C9237" t="s">
        <v>25229</v>
      </c>
      <c r="D9237">
        <v>4</v>
      </c>
      <c r="E9237">
        <v>20</v>
      </c>
      <c r="G9237">
        <v>10</v>
      </c>
      <c r="I9237">
        <v>0</v>
      </c>
      <c r="K9237">
        <v>0</v>
      </c>
      <c r="L9237" t="s">
        <v>12086</v>
      </c>
      <c r="M9237">
        <v>63</v>
      </c>
      <c r="N9237">
        <v>2</v>
      </c>
      <c r="O9237">
        <v>1</v>
      </c>
      <c r="Q9237">
        <v>1</v>
      </c>
      <c r="R9237">
        <v>0</v>
      </c>
      <c r="S9237">
        <v>1437</v>
      </c>
      <c r="T9237" t="s">
        <v>45907</v>
      </c>
      <c r="U9237" t="s">
        <v>45907</v>
      </c>
      <c r="V9237" t="s">
        <v>45907</v>
      </c>
    </row>
    <row r="9238" spans="1:22" x14ac:dyDescent="0.3">
      <c r="A9238">
        <v>19155</v>
      </c>
      <c r="B9238" t="s">
        <v>25230</v>
      </c>
      <c r="C9238" t="s">
        <v>25231</v>
      </c>
      <c r="D9238">
        <v>4</v>
      </c>
      <c r="E9238">
        <v>20</v>
      </c>
      <c r="G9238">
        <v>10</v>
      </c>
      <c r="I9238">
        <v>0</v>
      </c>
      <c r="K9238">
        <v>0</v>
      </c>
      <c r="L9238" t="s">
        <v>12086</v>
      </c>
      <c r="M9238">
        <v>63</v>
      </c>
      <c r="N9238">
        <v>2</v>
      </c>
      <c r="O9238">
        <v>512</v>
      </c>
      <c r="Q9238">
        <v>60</v>
      </c>
      <c r="R9238">
        <v>0</v>
      </c>
      <c r="S9238">
        <v>1490</v>
      </c>
      <c r="T9238" t="s">
        <v>45908</v>
      </c>
      <c r="U9238" t="s">
        <v>45908</v>
      </c>
      <c r="V9238" t="s">
        <v>45908</v>
      </c>
    </row>
    <row r="9239" spans="1:22" x14ac:dyDescent="0.3">
      <c r="A9239">
        <v>19157</v>
      </c>
      <c r="B9239" t="s">
        <v>25232</v>
      </c>
      <c r="C9239" t="s">
        <v>25206</v>
      </c>
      <c r="D9239">
        <v>4</v>
      </c>
      <c r="E9239">
        <v>20</v>
      </c>
      <c r="G9239">
        <v>200</v>
      </c>
      <c r="I9239">
        <v>1</v>
      </c>
      <c r="K9239">
        <v>1</v>
      </c>
      <c r="L9239" t="s">
        <v>12086</v>
      </c>
      <c r="M9239">
        <v>63</v>
      </c>
      <c r="N9239">
        <v>2</v>
      </c>
      <c r="O9239">
        <v>256</v>
      </c>
      <c r="Q9239">
        <v>1</v>
      </c>
      <c r="R9239">
        <v>1</v>
      </c>
      <c r="S9239">
        <v>1444</v>
      </c>
      <c r="T9239" t="s">
        <v>45909</v>
      </c>
      <c r="U9239" t="s">
        <v>45909</v>
      </c>
      <c r="V9239" t="s">
        <v>45909</v>
      </c>
    </row>
    <row r="9240" spans="1:22" x14ac:dyDescent="0.3">
      <c r="A9240">
        <v>19158</v>
      </c>
      <c r="B9240" t="s">
        <v>25233</v>
      </c>
      <c r="C9240" t="s">
        <v>25234</v>
      </c>
      <c r="D9240">
        <v>4</v>
      </c>
      <c r="E9240">
        <v>0</v>
      </c>
      <c r="G9240">
        <v>0</v>
      </c>
      <c r="I9240">
        <v>0</v>
      </c>
      <c r="K9240">
        <v>0</v>
      </c>
      <c r="L9240" t="s">
        <v>12086</v>
      </c>
      <c r="M9240">
        <v>63</v>
      </c>
      <c r="N9240">
        <v>2</v>
      </c>
      <c r="O9240">
        <v>2048</v>
      </c>
      <c r="Q9240">
        <v>0</v>
      </c>
      <c r="R9240">
        <v>0</v>
      </c>
      <c r="S9240">
        <v>1456</v>
      </c>
      <c r="T9240" t="s">
        <v>12087</v>
      </c>
      <c r="U9240" t="s">
        <v>12087</v>
      </c>
      <c r="V9240" t="s">
        <v>12087</v>
      </c>
    </row>
    <row r="9241" spans="1:22" x14ac:dyDescent="0.3">
      <c r="A9241">
        <v>19159</v>
      </c>
      <c r="B9241" t="s">
        <v>25235</v>
      </c>
      <c r="C9241" t="s">
        <v>25236</v>
      </c>
      <c r="D9241">
        <v>4</v>
      </c>
      <c r="E9241">
        <v>20</v>
      </c>
      <c r="G9241">
        <v>420</v>
      </c>
      <c r="I9241">
        <v>59</v>
      </c>
      <c r="K9241">
        <v>1</v>
      </c>
      <c r="L9241" t="s">
        <v>12086</v>
      </c>
      <c r="M9241">
        <v>63</v>
      </c>
      <c r="N9241">
        <v>2</v>
      </c>
      <c r="O9241">
        <v>769</v>
      </c>
      <c r="Q9241">
        <v>60</v>
      </c>
      <c r="R9241">
        <v>1</v>
      </c>
      <c r="S9241">
        <v>1498</v>
      </c>
      <c r="T9241" t="s">
        <v>45910</v>
      </c>
      <c r="U9241" t="s">
        <v>45910</v>
      </c>
      <c r="V9241" t="s">
        <v>45910</v>
      </c>
    </row>
    <row r="9242" spans="1:22" x14ac:dyDescent="0.3">
      <c r="A9242">
        <v>19162</v>
      </c>
      <c r="B9242" t="s">
        <v>25237</v>
      </c>
      <c r="C9242" t="s">
        <v>25238</v>
      </c>
      <c r="D9242">
        <v>4</v>
      </c>
      <c r="E9242">
        <v>20</v>
      </c>
      <c r="G9242">
        <v>100</v>
      </c>
      <c r="I9242">
        <v>0</v>
      </c>
      <c r="K9242">
        <v>1</v>
      </c>
      <c r="L9242" t="s">
        <v>12086</v>
      </c>
      <c r="M9242">
        <v>63</v>
      </c>
      <c r="N9242">
        <v>2</v>
      </c>
      <c r="O9242">
        <v>512</v>
      </c>
      <c r="Q9242">
        <v>40</v>
      </c>
      <c r="R9242">
        <v>1</v>
      </c>
      <c r="S9242">
        <v>400</v>
      </c>
      <c r="T9242" t="s">
        <v>45642</v>
      </c>
      <c r="U9242" t="s">
        <v>45642</v>
      </c>
      <c r="V9242" t="s">
        <v>45642</v>
      </c>
    </row>
    <row r="9243" spans="1:22" x14ac:dyDescent="0.3">
      <c r="A9243">
        <v>19164</v>
      </c>
      <c r="B9243" t="s">
        <v>25239</v>
      </c>
      <c r="C9243" t="s">
        <v>25240</v>
      </c>
      <c r="D9243">
        <v>4</v>
      </c>
      <c r="E9243">
        <v>20</v>
      </c>
      <c r="G9243">
        <v>0</v>
      </c>
      <c r="I9243">
        <v>10</v>
      </c>
      <c r="K9243">
        <v>1</v>
      </c>
      <c r="L9243" t="s">
        <v>12086</v>
      </c>
      <c r="M9243">
        <v>63</v>
      </c>
      <c r="N9243">
        <v>2</v>
      </c>
      <c r="O9243">
        <v>256</v>
      </c>
      <c r="Q9243">
        <v>100</v>
      </c>
      <c r="R9243">
        <v>1</v>
      </c>
      <c r="S9243">
        <v>1529</v>
      </c>
      <c r="T9243" t="s">
        <v>45911</v>
      </c>
      <c r="U9243" t="s">
        <v>45911</v>
      </c>
      <c r="V9243" t="s">
        <v>45911</v>
      </c>
    </row>
    <row r="9244" spans="1:22" x14ac:dyDescent="0.3">
      <c r="A9244">
        <v>19165</v>
      </c>
      <c r="B9244" t="s">
        <v>25241</v>
      </c>
      <c r="C9244" t="s">
        <v>25242</v>
      </c>
      <c r="D9244">
        <v>4</v>
      </c>
      <c r="E9244">
        <v>20</v>
      </c>
      <c r="G9244">
        <v>0</v>
      </c>
      <c r="I9244">
        <v>10</v>
      </c>
      <c r="K9244">
        <v>1</v>
      </c>
      <c r="L9244" t="s">
        <v>12086</v>
      </c>
      <c r="M9244">
        <v>63</v>
      </c>
      <c r="N9244">
        <v>2</v>
      </c>
      <c r="O9244">
        <v>256</v>
      </c>
      <c r="Q9244">
        <v>160</v>
      </c>
      <c r="R9244">
        <v>1</v>
      </c>
      <c r="S9244">
        <v>1530</v>
      </c>
      <c r="T9244" t="s">
        <v>45912</v>
      </c>
      <c r="U9244" t="s">
        <v>45912</v>
      </c>
      <c r="V9244" t="s">
        <v>45912</v>
      </c>
    </row>
    <row r="9245" spans="1:22" x14ac:dyDescent="0.3">
      <c r="A9245">
        <v>19166</v>
      </c>
      <c r="B9245" t="s">
        <v>25243</v>
      </c>
      <c r="C9245" t="s">
        <v>25244</v>
      </c>
      <c r="D9245">
        <v>4</v>
      </c>
      <c r="E9245">
        <v>20</v>
      </c>
      <c r="G9245">
        <v>140</v>
      </c>
      <c r="I9245">
        <v>14</v>
      </c>
      <c r="K9245">
        <v>1</v>
      </c>
      <c r="L9245" t="s">
        <v>12086</v>
      </c>
      <c r="M9245">
        <v>63</v>
      </c>
      <c r="N9245">
        <v>2</v>
      </c>
      <c r="O9245">
        <v>256</v>
      </c>
      <c r="Q9245">
        <v>14</v>
      </c>
      <c r="R9245">
        <v>1</v>
      </c>
      <c r="S9245">
        <v>1541</v>
      </c>
      <c r="T9245" t="s">
        <v>45913</v>
      </c>
      <c r="U9245" t="s">
        <v>45913</v>
      </c>
      <c r="V9245" t="s">
        <v>45913</v>
      </c>
    </row>
    <row r="9246" spans="1:22" x14ac:dyDescent="0.3">
      <c r="A9246">
        <v>19168</v>
      </c>
      <c r="B9246" t="s">
        <v>25245</v>
      </c>
      <c r="C9246" t="s">
        <v>25246</v>
      </c>
      <c r="D9246">
        <v>4</v>
      </c>
      <c r="E9246">
        <v>20</v>
      </c>
      <c r="G9246">
        <v>500</v>
      </c>
      <c r="I9246">
        <v>0</v>
      </c>
      <c r="K9246">
        <v>1</v>
      </c>
      <c r="L9246" t="s">
        <v>12086</v>
      </c>
      <c r="M9246">
        <v>63</v>
      </c>
      <c r="N9246">
        <v>2</v>
      </c>
      <c r="O9246">
        <v>256</v>
      </c>
      <c r="R9246">
        <v>1</v>
      </c>
      <c r="S9246">
        <v>106</v>
      </c>
      <c r="T9246" t="s">
        <v>45914</v>
      </c>
      <c r="U9246" t="s">
        <v>45914</v>
      </c>
      <c r="V9246" t="s">
        <v>45914</v>
      </c>
    </row>
    <row r="9247" spans="1:22" x14ac:dyDescent="0.3">
      <c r="A9247">
        <v>19176</v>
      </c>
      <c r="B9247" t="s">
        <v>25247</v>
      </c>
      <c r="C9247" t="s">
        <v>25149</v>
      </c>
      <c r="D9247">
        <v>4</v>
      </c>
      <c r="E9247">
        <v>20</v>
      </c>
      <c r="G9247">
        <v>200</v>
      </c>
      <c r="I9247">
        <v>1</v>
      </c>
      <c r="K9247">
        <v>1</v>
      </c>
      <c r="L9247" t="s">
        <v>12086</v>
      </c>
      <c r="M9247">
        <v>63</v>
      </c>
      <c r="N9247">
        <v>2</v>
      </c>
      <c r="O9247">
        <v>512</v>
      </c>
      <c r="Q9247">
        <v>10</v>
      </c>
      <c r="R9247">
        <v>0</v>
      </c>
      <c r="S9247">
        <v>1250</v>
      </c>
      <c r="T9247" t="s">
        <v>45867</v>
      </c>
      <c r="U9247" t="s">
        <v>45867</v>
      </c>
      <c r="V9247" t="s">
        <v>45867</v>
      </c>
    </row>
    <row r="9248" spans="1:22" x14ac:dyDescent="0.3">
      <c r="A9248">
        <v>19177</v>
      </c>
      <c r="B9248" t="s">
        <v>25248</v>
      </c>
      <c r="C9248" t="s">
        <v>25135</v>
      </c>
      <c r="D9248">
        <v>4</v>
      </c>
      <c r="E9248">
        <v>0</v>
      </c>
      <c r="G9248">
        <v>500</v>
      </c>
      <c r="I9248">
        <v>10</v>
      </c>
      <c r="K9248">
        <v>0</v>
      </c>
      <c r="L9248" t="s">
        <v>12086</v>
      </c>
      <c r="M9248">
        <v>63</v>
      </c>
      <c r="N9248">
        <v>2</v>
      </c>
      <c r="O9248">
        <v>256</v>
      </c>
      <c r="Q9248">
        <v>50</v>
      </c>
      <c r="R9248">
        <v>1</v>
      </c>
      <c r="S9248">
        <v>1219</v>
      </c>
      <c r="T9248" t="s">
        <v>45915</v>
      </c>
      <c r="U9248" t="s">
        <v>45915</v>
      </c>
      <c r="V9248" t="s">
        <v>45915</v>
      </c>
    </row>
    <row r="9249" spans="1:22" x14ac:dyDescent="0.3">
      <c r="A9249">
        <v>19178</v>
      </c>
      <c r="B9249" t="s">
        <v>25249</v>
      </c>
      <c r="C9249" t="s">
        <v>25135</v>
      </c>
      <c r="D9249">
        <v>4</v>
      </c>
      <c r="E9249">
        <v>0</v>
      </c>
      <c r="G9249">
        <v>500</v>
      </c>
      <c r="I9249">
        <v>10</v>
      </c>
      <c r="K9249">
        <v>1</v>
      </c>
      <c r="L9249" t="s">
        <v>12086</v>
      </c>
      <c r="M9249">
        <v>63</v>
      </c>
      <c r="N9249">
        <v>2</v>
      </c>
      <c r="O9249">
        <v>256</v>
      </c>
      <c r="Q9249">
        <v>50</v>
      </c>
      <c r="R9249">
        <v>1</v>
      </c>
      <c r="S9249">
        <v>1219</v>
      </c>
      <c r="T9249" t="s">
        <v>45915</v>
      </c>
      <c r="U9249" t="s">
        <v>45915</v>
      </c>
      <c r="V9249" t="s">
        <v>45915</v>
      </c>
    </row>
    <row r="9250" spans="1:22" x14ac:dyDescent="0.3">
      <c r="A9250">
        <v>19179</v>
      </c>
      <c r="B9250" t="s">
        <v>25250</v>
      </c>
      <c r="C9250" t="s">
        <v>14965</v>
      </c>
      <c r="D9250">
        <v>4</v>
      </c>
      <c r="E9250">
        <v>0</v>
      </c>
      <c r="G9250">
        <v>800</v>
      </c>
      <c r="I9250">
        <v>4</v>
      </c>
      <c r="K9250">
        <v>1</v>
      </c>
      <c r="L9250" t="s">
        <v>12086</v>
      </c>
      <c r="M9250">
        <v>63</v>
      </c>
      <c r="N9250">
        <v>2</v>
      </c>
      <c r="O9250">
        <v>256</v>
      </c>
      <c r="Q9250">
        <v>0</v>
      </c>
      <c r="R9250">
        <v>1</v>
      </c>
      <c r="S9250">
        <v>497</v>
      </c>
      <c r="T9250" t="s">
        <v>45916</v>
      </c>
      <c r="U9250" t="s">
        <v>45916</v>
      </c>
      <c r="V9250" t="s">
        <v>45916</v>
      </c>
    </row>
    <row r="9251" spans="1:22" x14ac:dyDescent="0.3">
      <c r="A9251">
        <v>19180</v>
      </c>
      <c r="B9251" t="s">
        <v>25251</v>
      </c>
      <c r="C9251" t="s">
        <v>419</v>
      </c>
      <c r="D9251">
        <v>4</v>
      </c>
      <c r="E9251">
        <v>20</v>
      </c>
      <c r="G9251">
        <v>0</v>
      </c>
      <c r="I9251">
        <v>8</v>
      </c>
      <c r="K9251">
        <v>1</v>
      </c>
      <c r="L9251" t="s">
        <v>12086</v>
      </c>
      <c r="M9251">
        <v>63</v>
      </c>
      <c r="N9251">
        <v>2</v>
      </c>
      <c r="O9251">
        <v>768</v>
      </c>
      <c r="Q9251">
        <v>65</v>
      </c>
      <c r="R9251">
        <v>0</v>
      </c>
      <c r="S9251">
        <v>485</v>
      </c>
      <c r="T9251" t="s">
        <v>43827</v>
      </c>
      <c r="U9251" t="s">
        <v>43827</v>
      </c>
      <c r="V9251" t="s">
        <v>43827</v>
      </c>
    </row>
    <row r="9252" spans="1:22" x14ac:dyDescent="0.3">
      <c r="A9252">
        <v>19181</v>
      </c>
      <c r="B9252" t="s">
        <v>25252</v>
      </c>
      <c r="C9252" t="s">
        <v>24924</v>
      </c>
      <c r="D9252">
        <v>4</v>
      </c>
      <c r="E9252">
        <v>20</v>
      </c>
      <c r="G9252">
        <v>100</v>
      </c>
      <c r="I9252">
        <v>1</v>
      </c>
      <c r="K9252">
        <v>1</v>
      </c>
      <c r="L9252" t="s">
        <v>12086</v>
      </c>
      <c r="M9252">
        <v>63</v>
      </c>
      <c r="N9252">
        <v>2</v>
      </c>
      <c r="O9252">
        <v>512</v>
      </c>
      <c r="Q9252">
        <v>30</v>
      </c>
      <c r="R9252">
        <v>0</v>
      </c>
      <c r="S9252">
        <v>856</v>
      </c>
      <c r="T9252" t="s">
        <v>45917</v>
      </c>
      <c r="U9252" t="s">
        <v>45917</v>
      </c>
      <c r="V9252" t="s">
        <v>45917</v>
      </c>
    </row>
    <row r="9253" spans="1:22" x14ac:dyDescent="0.3">
      <c r="A9253">
        <v>19500</v>
      </c>
      <c r="B9253" t="s">
        <v>25253</v>
      </c>
      <c r="C9253" t="s">
        <v>25254</v>
      </c>
      <c r="D9253">
        <v>4</v>
      </c>
      <c r="E9253">
        <v>0</v>
      </c>
      <c r="G9253">
        <v>0</v>
      </c>
      <c r="I9253">
        <v>0</v>
      </c>
      <c r="K9253">
        <v>0</v>
      </c>
      <c r="L9253" t="s">
        <v>12086</v>
      </c>
      <c r="M9253">
        <v>63</v>
      </c>
      <c r="N9253">
        <v>2</v>
      </c>
      <c r="O9253">
        <v>6144</v>
      </c>
      <c r="Q9253">
        <v>0</v>
      </c>
      <c r="R9253">
        <v>0</v>
      </c>
      <c r="S9253">
        <v>65</v>
      </c>
      <c r="T9253" t="s">
        <v>33136</v>
      </c>
      <c r="U9253" t="s">
        <v>33136</v>
      </c>
      <c r="V9253" t="s">
        <v>33136</v>
      </c>
    </row>
    <row r="9254" spans="1:22" x14ac:dyDescent="0.3">
      <c r="A9254">
        <v>19501</v>
      </c>
      <c r="B9254" t="s">
        <v>25255</v>
      </c>
      <c r="C9254" t="s">
        <v>25256</v>
      </c>
      <c r="D9254">
        <v>4</v>
      </c>
      <c r="E9254">
        <v>0</v>
      </c>
      <c r="G9254">
        <v>0</v>
      </c>
      <c r="I9254">
        <v>0</v>
      </c>
      <c r="K9254">
        <v>0</v>
      </c>
      <c r="L9254" t="s">
        <v>12086</v>
      </c>
      <c r="M9254">
        <v>63</v>
      </c>
      <c r="N9254">
        <v>2</v>
      </c>
      <c r="O9254">
        <v>1024</v>
      </c>
      <c r="Q9254">
        <v>0</v>
      </c>
      <c r="R9254">
        <v>0</v>
      </c>
      <c r="S9254">
        <v>137</v>
      </c>
      <c r="T9254" t="s">
        <v>12087</v>
      </c>
      <c r="U9254" t="s">
        <v>12087</v>
      </c>
      <c r="V9254" t="s">
        <v>12087</v>
      </c>
    </row>
    <row r="9255" spans="1:22" x14ac:dyDescent="0.3">
      <c r="A9255">
        <v>19502</v>
      </c>
      <c r="B9255" t="s">
        <v>25257</v>
      </c>
      <c r="C9255" t="s">
        <v>25258</v>
      </c>
      <c r="D9255">
        <v>4</v>
      </c>
      <c r="E9255">
        <v>0</v>
      </c>
      <c r="G9255">
        <v>0</v>
      </c>
      <c r="I9255">
        <v>0</v>
      </c>
      <c r="K9255">
        <v>0</v>
      </c>
      <c r="L9255" t="s">
        <v>12086</v>
      </c>
      <c r="M9255">
        <v>63</v>
      </c>
      <c r="N9255">
        <v>2</v>
      </c>
      <c r="O9255">
        <v>3072</v>
      </c>
      <c r="Q9255">
        <v>0</v>
      </c>
      <c r="R9255">
        <v>0</v>
      </c>
      <c r="S9255">
        <v>1</v>
      </c>
      <c r="T9255" t="s">
        <v>12087</v>
      </c>
      <c r="U9255" t="s">
        <v>12087</v>
      </c>
      <c r="V9255" t="s">
        <v>12087</v>
      </c>
    </row>
    <row r="9256" spans="1:22" x14ac:dyDescent="0.3">
      <c r="A9256">
        <v>19503</v>
      </c>
      <c r="B9256" t="s">
        <v>25259</v>
      </c>
      <c r="C9256" t="s">
        <v>25260</v>
      </c>
      <c r="D9256">
        <v>4</v>
      </c>
      <c r="E9256">
        <v>0</v>
      </c>
      <c r="G9256">
        <v>0</v>
      </c>
      <c r="I9256">
        <v>0</v>
      </c>
      <c r="K9256">
        <v>0</v>
      </c>
      <c r="L9256" t="s">
        <v>12086</v>
      </c>
      <c r="M9256">
        <v>63</v>
      </c>
      <c r="N9256">
        <v>2</v>
      </c>
      <c r="O9256">
        <v>7168</v>
      </c>
      <c r="Q9256">
        <v>0</v>
      </c>
      <c r="R9256">
        <v>0</v>
      </c>
      <c r="S9256">
        <v>51</v>
      </c>
      <c r="T9256" t="s">
        <v>12087</v>
      </c>
      <c r="U9256" t="s">
        <v>12087</v>
      </c>
      <c r="V9256" t="s">
        <v>12087</v>
      </c>
    </row>
    <row r="9257" spans="1:22" x14ac:dyDescent="0.3">
      <c r="A9257">
        <v>19504</v>
      </c>
      <c r="B9257" t="s">
        <v>25261</v>
      </c>
      <c r="C9257" t="s">
        <v>25262</v>
      </c>
      <c r="D9257">
        <v>4</v>
      </c>
      <c r="E9257">
        <v>0</v>
      </c>
      <c r="G9257">
        <v>0</v>
      </c>
      <c r="I9257">
        <v>0</v>
      </c>
      <c r="K9257">
        <v>0</v>
      </c>
      <c r="L9257" t="s">
        <v>12086</v>
      </c>
      <c r="M9257">
        <v>63</v>
      </c>
      <c r="N9257">
        <v>2</v>
      </c>
      <c r="O9257">
        <v>2048</v>
      </c>
      <c r="Q9257">
        <v>0</v>
      </c>
      <c r="R9257">
        <v>0</v>
      </c>
      <c r="S9257">
        <v>12</v>
      </c>
      <c r="T9257" t="s">
        <v>12087</v>
      </c>
      <c r="U9257" t="s">
        <v>12087</v>
      </c>
      <c r="V9257" t="s">
        <v>12087</v>
      </c>
    </row>
    <row r="9258" spans="1:22" x14ac:dyDescent="0.3">
      <c r="A9258">
        <v>19505</v>
      </c>
      <c r="B9258" t="s">
        <v>25263</v>
      </c>
      <c r="C9258" t="s">
        <v>25264</v>
      </c>
      <c r="D9258">
        <v>4</v>
      </c>
      <c r="E9258">
        <v>0</v>
      </c>
      <c r="G9258">
        <v>0</v>
      </c>
      <c r="I9258">
        <v>0</v>
      </c>
      <c r="K9258">
        <v>0</v>
      </c>
      <c r="L9258" t="s">
        <v>12086</v>
      </c>
      <c r="M9258">
        <v>63</v>
      </c>
      <c r="N9258">
        <v>2</v>
      </c>
      <c r="O9258">
        <v>4096</v>
      </c>
      <c r="Q9258">
        <v>0</v>
      </c>
      <c r="R9258">
        <v>0</v>
      </c>
      <c r="S9258">
        <v>54</v>
      </c>
      <c r="T9258" t="s">
        <v>12087</v>
      </c>
      <c r="U9258" t="s">
        <v>12087</v>
      </c>
      <c r="V9258" t="s">
        <v>12087</v>
      </c>
    </row>
    <row r="9259" spans="1:22" x14ac:dyDescent="0.3">
      <c r="A9259">
        <v>19506</v>
      </c>
      <c r="B9259" t="s">
        <v>25265</v>
      </c>
      <c r="C9259" t="s">
        <v>25266</v>
      </c>
      <c r="D9259">
        <v>4</v>
      </c>
      <c r="E9259">
        <v>0</v>
      </c>
      <c r="G9259">
        <v>0</v>
      </c>
      <c r="I9259">
        <v>0</v>
      </c>
      <c r="K9259">
        <v>0</v>
      </c>
      <c r="L9259" t="s">
        <v>12086</v>
      </c>
      <c r="M9259">
        <v>63</v>
      </c>
      <c r="N9259">
        <v>2</v>
      </c>
      <c r="O9259">
        <v>1024</v>
      </c>
      <c r="Q9259">
        <v>0</v>
      </c>
      <c r="R9259">
        <v>1</v>
      </c>
      <c r="S9259">
        <v>300</v>
      </c>
      <c r="T9259" t="s">
        <v>12087</v>
      </c>
      <c r="U9259" t="s">
        <v>12087</v>
      </c>
      <c r="V9259" t="s">
        <v>12087</v>
      </c>
    </row>
    <row r="9260" spans="1:22" x14ac:dyDescent="0.3">
      <c r="A9260">
        <v>19507</v>
      </c>
      <c r="B9260" t="s">
        <v>25267</v>
      </c>
      <c r="C9260" t="s">
        <v>25268</v>
      </c>
      <c r="D9260">
        <v>4</v>
      </c>
      <c r="E9260">
        <v>0</v>
      </c>
      <c r="G9260">
        <v>0</v>
      </c>
      <c r="I9260">
        <v>0</v>
      </c>
      <c r="K9260">
        <v>0</v>
      </c>
      <c r="L9260" t="s">
        <v>12086</v>
      </c>
      <c r="M9260">
        <v>63</v>
      </c>
      <c r="N9260">
        <v>2</v>
      </c>
      <c r="O9260">
        <v>1024</v>
      </c>
      <c r="Q9260">
        <v>1</v>
      </c>
      <c r="R9260">
        <v>0</v>
      </c>
      <c r="S9260">
        <v>654</v>
      </c>
      <c r="T9260" t="s">
        <v>45676</v>
      </c>
      <c r="U9260" t="s">
        <v>45676</v>
      </c>
      <c r="V9260" t="s">
        <v>45676</v>
      </c>
    </row>
    <row r="9261" spans="1:22" x14ac:dyDescent="0.3">
      <c r="A9261">
        <v>19508</v>
      </c>
      <c r="B9261" t="s">
        <v>25269</v>
      </c>
      <c r="C9261" t="s">
        <v>25270</v>
      </c>
      <c r="D9261">
        <v>4</v>
      </c>
      <c r="E9261">
        <v>0</v>
      </c>
      <c r="G9261">
        <v>0</v>
      </c>
      <c r="I9261">
        <v>0</v>
      </c>
      <c r="K9261">
        <v>0</v>
      </c>
      <c r="L9261" t="s">
        <v>12086</v>
      </c>
      <c r="M9261">
        <v>63</v>
      </c>
      <c r="N9261">
        <v>2</v>
      </c>
      <c r="O9261">
        <v>1024</v>
      </c>
      <c r="Q9261">
        <v>0</v>
      </c>
      <c r="R9261">
        <v>1</v>
      </c>
      <c r="S9261">
        <v>0</v>
      </c>
      <c r="T9261" t="s">
        <v>45676</v>
      </c>
      <c r="U9261" t="s">
        <v>45676</v>
      </c>
      <c r="V9261" t="s">
        <v>45676</v>
      </c>
    </row>
    <row r="9262" spans="1:22" x14ac:dyDescent="0.3">
      <c r="A9262">
        <v>19509</v>
      </c>
      <c r="B9262" t="s">
        <v>25271</v>
      </c>
      <c r="C9262" t="s">
        <v>25272</v>
      </c>
      <c r="D9262">
        <v>4</v>
      </c>
      <c r="E9262">
        <v>0</v>
      </c>
      <c r="G9262">
        <v>0</v>
      </c>
      <c r="I9262">
        <v>0</v>
      </c>
      <c r="K9262">
        <v>0</v>
      </c>
      <c r="L9262" t="s">
        <v>12086</v>
      </c>
      <c r="M9262">
        <v>63</v>
      </c>
      <c r="N9262">
        <v>2</v>
      </c>
      <c r="O9262">
        <v>2048</v>
      </c>
      <c r="Q9262">
        <v>1</v>
      </c>
      <c r="R9262">
        <v>0</v>
      </c>
      <c r="S9262">
        <v>695</v>
      </c>
      <c r="T9262" t="s">
        <v>45676</v>
      </c>
      <c r="U9262" t="s">
        <v>45676</v>
      </c>
      <c r="V9262" t="s">
        <v>45676</v>
      </c>
    </row>
    <row r="9263" spans="1:22" x14ac:dyDescent="0.3">
      <c r="A9263">
        <v>19510</v>
      </c>
      <c r="B9263" t="s">
        <v>25273</v>
      </c>
      <c r="C9263" t="s">
        <v>25274</v>
      </c>
      <c r="D9263">
        <v>4</v>
      </c>
      <c r="E9263">
        <v>0</v>
      </c>
      <c r="G9263">
        <v>0</v>
      </c>
      <c r="I9263">
        <v>0</v>
      </c>
      <c r="K9263">
        <v>0</v>
      </c>
      <c r="L9263" t="s">
        <v>12086</v>
      </c>
      <c r="M9263">
        <v>63</v>
      </c>
      <c r="N9263">
        <v>2</v>
      </c>
      <c r="O9263">
        <v>2048</v>
      </c>
      <c r="Q9263">
        <v>1</v>
      </c>
      <c r="R9263">
        <v>0</v>
      </c>
      <c r="S9263">
        <v>696</v>
      </c>
      <c r="T9263" t="s">
        <v>45676</v>
      </c>
      <c r="U9263" t="s">
        <v>45676</v>
      </c>
      <c r="V9263" t="s">
        <v>45676</v>
      </c>
    </row>
    <row r="9264" spans="1:22" x14ac:dyDescent="0.3">
      <c r="A9264">
        <v>19511</v>
      </c>
      <c r="B9264" t="s">
        <v>25275</v>
      </c>
      <c r="C9264" t="s">
        <v>25276</v>
      </c>
      <c r="D9264">
        <v>4</v>
      </c>
      <c r="E9264">
        <v>0</v>
      </c>
      <c r="G9264">
        <v>0</v>
      </c>
      <c r="I9264">
        <v>0</v>
      </c>
      <c r="K9264">
        <v>0</v>
      </c>
      <c r="L9264" t="s">
        <v>12086</v>
      </c>
      <c r="M9264">
        <v>63</v>
      </c>
      <c r="N9264">
        <v>2</v>
      </c>
      <c r="O9264">
        <v>2048</v>
      </c>
      <c r="Q9264">
        <v>1</v>
      </c>
      <c r="R9264">
        <v>0</v>
      </c>
      <c r="S9264">
        <v>697</v>
      </c>
      <c r="T9264" t="s">
        <v>45676</v>
      </c>
      <c r="U9264" t="s">
        <v>45676</v>
      </c>
      <c r="V9264" t="s">
        <v>45676</v>
      </c>
    </row>
    <row r="9265" spans="1:22" x14ac:dyDescent="0.3">
      <c r="A9265">
        <v>19512</v>
      </c>
      <c r="B9265" t="s">
        <v>25277</v>
      </c>
      <c r="C9265" t="s">
        <v>25278</v>
      </c>
      <c r="D9265">
        <v>4</v>
      </c>
      <c r="E9265">
        <v>0</v>
      </c>
      <c r="G9265">
        <v>0</v>
      </c>
      <c r="I9265">
        <v>0</v>
      </c>
      <c r="K9265">
        <v>0</v>
      </c>
      <c r="L9265" t="s">
        <v>12086</v>
      </c>
      <c r="M9265">
        <v>63</v>
      </c>
      <c r="N9265">
        <v>2</v>
      </c>
      <c r="O9265">
        <v>2048</v>
      </c>
      <c r="Q9265">
        <v>1</v>
      </c>
      <c r="R9265">
        <v>0</v>
      </c>
      <c r="S9265">
        <v>698</v>
      </c>
      <c r="T9265" t="s">
        <v>45676</v>
      </c>
      <c r="U9265" t="s">
        <v>45676</v>
      </c>
      <c r="V9265" t="s">
        <v>45676</v>
      </c>
    </row>
    <row r="9266" spans="1:22" x14ac:dyDescent="0.3">
      <c r="A9266">
        <v>19513</v>
      </c>
      <c r="B9266" t="s">
        <v>25279</v>
      </c>
      <c r="C9266" t="s">
        <v>25280</v>
      </c>
      <c r="D9266">
        <v>4</v>
      </c>
      <c r="E9266">
        <v>0</v>
      </c>
      <c r="G9266">
        <v>0</v>
      </c>
      <c r="I9266">
        <v>0</v>
      </c>
      <c r="K9266">
        <v>0</v>
      </c>
      <c r="L9266" t="s">
        <v>12086</v>
      </c>
      <c r="M9266">
        <v>63</v>
      </c>
      <c r="N9266">
        <v>2</v>
      </c>
      <c r="O9266">
        <v>4096</v>
      </c>
      <c r="Q9266">
        <v>1</v>
      </c>
      <c r="R9266">
        <v>0</v>
      </c>
      <c r="S9266">
        <v>699</v>
      </c>
      <c r="T9266" t="s">
        <v>45676</v>
      </c>
      <c r="U9266" t="s">
        <v>45676</v>
      </c>
      <c r="V9266" t="s">
        <v>45676</v>
      </c>
    </row>
    <row r="9267" spans="1:22" x14ac:dyDescent="0.3">
      <c r="A9267">
        <v>19514</v>
      </c>
      <c r="B9267" t="s">
        <v>25281</v>
      </c>
      <c r="C9267" t="s">
        <v>25282</v>
      </c>
      <c r="D9267">
        <v>4</v>
      </c>
      <c r="E9267">
        <v>0</v>
      </c>
      <c r="G9267">
        <v>0</v>
      </c>
      <c r="I9267">
        <v>0</v>
      </c>
      <c r="K9267">
        <v>0</v>
      </c>
      <c r="L9267" t="s">
        <v>12086</v>
      </c>
      <c r="M9267">
        <v>63</v>
      </c>
      <c r="N9267">
        <v>2</v>
      </c>
      <c r="O9267">
        <v>4096</v>
      </c>
      <c r="Q9267">
        <v>1</v>
      </c>
      <c r="R9267">
        <v>0</v>
      </c>
      <c r="S9267">
        <v>700</v>
      </c>
      <c r="T9267" t="s">
        <v>45676</v>
      </c>
      <c r="U9267" t="s">
        <v>45676</v>
      </c>
      <c r="V9267" t="s">
        <v>45676</v>
      </c>
    </row>
    <row r="9268" spans="1:22" x14ac:dyDescent="0.3">
      <c r="A9268">
        <v>19515</v>
      </c>
      <c r="B9268" t="s">
        <v>25283</v>
      </c>
      <c r="C9268" t="s">
        <v>25284</v>
      </c>
      <c r="D9268">
        <v>4</v>
      </c>
      <c r="E9268">
        <v>0</v>
      </c>
      <c r="G9268">
        <v>0</v>
      </c>
      <c r="I9268">
        <v>0</v>
      </c>
      <c r="K9268">
        <v>0</v>
      </c>
      <c r="L9268" t="s">
        <v>12086</v>
      </c>
      <c r="M9268">
        <v>63</v>
      </c>
      <c r="N9268">
        <v>2</v>
      </c>
      <c r="O9268">
        <v>1024</v>
      </c>
      <c r="Q9268">
        <v>1</v>
      </c>
      <c r="R9268">
        <v>0</v>
      </c>
      <c r="S9268">
        <v>701</v>
      </c>
      <c r="T9268" t="s">
        <v>45676</v>
      </c>
      <c r="U9268" t="s">
        <v>45676</v>
      </c>
      <c r="V9268" t="s">
        <v>45676</v>
      </c>
    </row>
    <row r="9269" spans="1:22" x14ac:dyDescent="0.3">
      <c r="A9269">
        <v>19516</v>
      </c>
      <c r="B9269" t="s">
        <v>25285</v>
      </c>
      <c r="C9269" t="s">
        <v>25286</v>
      </c>
      <c r="D9269">
        <v>4</v>
      </c>
      <c r="E9269">
        <v>0</v>
      </c>
      <c r="G9269">
        <v>0</v>
      </c>
      <c r="I9269">
        <v>0</v>
      </c>
      <c r="K9269">
        <v>0</v>
      </c>
      <c r="L9269" t="s">
        <v>12086</v>
      </c>
      <c r="M9269">
        <v>63</v>
      </c>
      <c r="N9269">
        <v>2</v>
      </c>
      <c r="O9269">
        <v>1024</v>
      </c>
      <c r="Q9269">
        <v>1</v>
      </c>
      <c r="R9269">
        <v>0</v>
      </c>
      <c r="S9269">
        <v>702</v>
      </c>
      <c r="T9269" t="s">
        <v>45676</v>
      </c>
      <c r="U9269" t="s">
        <v>45676</v>
      </c>
      <c r="V9269" t="s">
        <v>45676</v>
      </c>
    </row>
    <row r="9270" spans="1:22" x14ac:dyDescent="0.3">
      <c r="A9270">
        <v>19517</v>
      </c>
      <c r="B9270" t="s">
        <v>25287</v>
      </c>
      <c r="C9270" t="s">
        <v>25288</v>
      </c>
      <c r="D9270">
        <v>4</v>
      </c>
      <c r="E9270">
        <v>0</v>
      </c>
      <c r="G9270">
        <v>0</v>
      </c>
      <c r="I9270">
        <v>0</v>
      </c>
      <c r="K9270">
        <v>0</v>
      </c>
      <c r="L9270" t="s">
        <v>12086</v>
      </c>
      <c r="M9270">
        <v>63</v>
      </c>
      <c r="N9270">
        <v>2</v>
      </c>
      <c r="O9270">
        <v>1024</v>
      </c>
      <c r="Q9270">
        <v>1</v>
      </c>
      <c r="R9270">
        <v>0</v>
      </c>
      <c r="S9270">
        <v>703</v>
      </c>
      <c r="T9270" t="s">
        <v>45676</v>
      </c>
      <c r="U9270" t="s">
        <v>45676</v>
      </c>
      <c r="V9270" t="s">
        <v>45676</v>
      </c>
    </row>
    <row r="9271" spans="1:22" x14ac:dyDescent="0.3">
      <c r="A9271">
        <v>19518</v>
      </c>
      <c r="B9271" t="s">
        <v>25289</v>
      </c>
      <c r="C9271" t="s">
        <v>25289</v>
      </c>
      <c r="D9271">
        <v>4</v>
      </c>
      <c r="E9271">
        <v>0</v>
      </c>
      <c r="G9271">
        <v>0</v>
      </c>
      <c r="I9271">
        <v>0</v>
      </c>
      <c r="K9271">
        <v>0</v>
      </c>
      <c r="L9271" t="s">
        <v>12086</v>
      </c>
      <c r="M9271">
        <v>63</v>
      </c>
      <c r="N9271">
        <v>2</v>
      </c>
      <c r="O9271">
        <v>1024</v>
      </c>
      <c r="Q9271">
        <v>1</v>
      </c>
      <c r="R9271">
        <v>0</v>
      </c>
      <c r="S9271">
        <v>704</v>
      </c>
      <c r="T9271" t="s">
        <v>45676</v>
      </c>
      <c r="U9271" t="s">
        <v>45676</v>
      </c>
      <c r="V9271" t="s">
        <v>45676</v>
      </c>
    </row>
    <row r="9272" spans="1:22" x14ac:dyDescent="0.3">
      <c r="A9272">
        <v>19519</v>
      </c>
      <c r="B9272" t="s">
        <v>25290</v>
      </c>
      <c r="C9272" t="s">
        <v>24432</v>
      </c>
      <c r="D9272">
        <v>4</v>
      </c>
      <c r="E9272">
        <v>0</v>
      </c>
      <c r="G9272">
        <v>0</v>
      </c>
      <c r="I9272">
        <v>0</v>
      </c>
      <c r="K9272">
        <v>0</v>
      </c>
      <c r="L9272" t="s">
        <v>12086</v>
      </c>
      <c r="M9272">
        <v>63</v>
      </c>
      <c r="N9272">
        <v>2</v>
      </c>
      <c r="O9272">
        <v>1024</v>
      </c>
      <c r="Q9272">
        <v>1</v>
      </c>
      <c r="R9272">
        <v>0</v>
      </c>
      <c r="S9272">
        <v>688</v>
      </c>
      <c r="T9272" t="s">
        <v>45676</v>
      </c>
      <c r="U9272" t="s">
        <v>45676</v>
      </c>
      <c r="V9272" t="s">
        <v>45676</v>
      </c>
    </row>
    <row r="9273" spans="1:22" x14ac:dyDescent="0.3">
      <c r="A9273">
        <v>19520</v>
      </c>
      <c r="B9273" t="s">
        <v>25291</v>
      </c>
      <c r="C9273" t="s">
        <v>25292</v>
      </c>
      <c r="D9273">
        <v>4</v>
      </c>
      <c r="E9273">
        <v>0</v>
      </c>
      <c r="G9273">
        <v>0</v>
      </c>
      <c r="I9273">
        <v>0</v>
      </c>
      <c r="K9273">
        <v>0</v>
      </c>
      <c r="L9273" t="s">
        <v>12086</v>
      </c>
      <c r="M9273">
        <v>63</v>
      </c>
      <c r="N9273">
        <v>2</v>
      </c>
      <c r="O9273">
        <v>1024</v>
      </c>
      <c r="Q9273">
        <v>1</v>
      </c>
      <c r="R9273">
        <v>0</v>
      </c>
      <c r="S9273">
        <v>705</v>
      </c>
      <c r="T9273" t="s">
        <v>45676</v>
      </c>
      <c r="U9273" t="s">
        <v>45676</v>
      </c>
      <c r="V9273" t="s">
        <v>45676</v>
      </c>
    </row>
    <row r="9274" spans="1:22" x14ac:dyDescent="0.3">
      <c r="A9274">
        <v>19521</v>
      </c>
      <c r="B9274" t="s">
        <v>25293</v>
      </c>
      <c r="C9274" t="s">
        <v>25294</v>
      </c>
      <c r="D9274">
        <v>4</v>
      </c>
      <c r="E9274">
        <v>0</v>
      </c>
      <c r="G9274">
        <v>0</v>
      </c>
      <c r="I9274">
        <v>0</v>
      </c>
      <c r="K9274">
        <v>0</v>
      </c>
      <c r="L9274" t="s">
        <v>12086</v>
      </c>
      <c r="M9274">
        <v>63</v>
      </c>
      <c r="N9274">
        <v>2</v>
      </c>
      <c r="O9274">
        <v>1024</v>
      </c>
      <c r="Q9274">
        <v>1</v>
      </c>
      <c r="R9274">
        <v>0</v>
      </c>
      <c r="S9274">
        <v>706</v>
      </c>
      <c r="T9274" t="s">
        <v>45676</v>
      </c>
      <c r="U9274" t="s">
        <v>45676</v>
      </c>
      <c r="V9274" t="s">
        <v>45676</v>
      </c>
    </row>
    <row r="9275" spans="1:22" x14ac:dyDescent="0.3">
      <c r="A9275">
        <v>19522</v>
      </c>
      <c r="B9275" t="s">
        <v>25295</v>
      </c>
      <c r="C9275" t="s">
        <v>25296</v>
      </c>
      <c r="D9275">
        <v>4</v>
      </c>
      <c r="E9275">
        <v>0</v>
      </c>
      <c r="G9275">
        <v>0</v>
      </c>
      <c r="I9275">
        <v>0</v>
      </c>
      <c r="K9275">
        <v>0</v>
      </c>
      <c r="L9275" t="s">
        <v>12086</v>
      </c>
      <c r="M9275">
        <v>63</v>
      </c>
      <c r="N9275">
        <v>2</v>
      </c>
      <c r="O9275">
        <v>1024</v>
      </c>
      <c r="Q9275">
        <v>1</v>
      </c>
      <c r="R9275">
        <v>0</v>
      </c>
      <c r="S9275">
        <v>707</v>
      </c>
      <c r="T9275" t="s">
        <v>45676</v>
      </c>
      <c r="U9275" t="s">
        <v>45676</v>
      </c>
      <c r="V9275" t="s">
        <v>45676</v>
      </c>
    </row>
    <row r="9276" spans="1:22" x14ac:dyDescent="0.3">
      <c r="A9276">
        <v>19523</v>
      </c>
      <c r="B9276" t="s">
        <v>25297</v>
      </c>
      <c r="C9276" t="s">
        <v>3912</v>
      </c>
      <c r="D9276">
        <v>4</v>
      </c>
      <c r="E9276">
        <v>0</v>
      </c>
      <c r="G9276">
        <v>0</v>
      </c>
      <c r="I9276">
        <v>0</v>
      </c>
      <c r="K9276">
        <v>0</v>
      </c>
      <c r="L9276" t="s">
        <v>12086</v>
      </c>
      <c r="M9276">
        <v>63</v>
      </c>
      <c r="N9276">
        <v>2</v>
      </c>
      <c r="O9276">
        <v>1024</v>
      </c>
      <c r="Q9276">
        <v>1</v>
      </c>
      <c r="R9276">
        <v>0</v>
      </c>
      <c r="S9276">
        <v>244</v>
      </c>
      <c r="T9276" t="s">
        <v>45676</v>
      </c>
      <c r="U9276" t="s">
        <v>45676</v>
      </c>
      <c r="V9276" t="s">
        <v>45676</v>
      </c>
    </row>
    <row r="9277" spans="1:22" x14ac:dyDescent="0.3">
      <c r="A9277">
        <v>19524</v>
      </c>
      <c r="B9277" t="s">
        <v>25298</v>
      </c>
      <c r="C9277" t="s">
        <v>25299</v>
      </c>
      <c r="D9277">
        <v>4</v>
      </c>
      <c r="E9277">
        <v>0</v>
      </c>
      <c r="G9277">
        <v>0</v>
      </c>
      <c r="I9277">
        <v>0</v>
      </c>
      <c r="K9277">
        <v>0</v>
      </c>
      <c r="L9277" t="s">
        <v>12086</v>
      </c>
      <c r="M9277">
        <v>63</v>
      </c>
      <c r="N9277">
        <v>2</v>
      </c>
      <c r="O9277">
        <v>1024</v>
      </c>
      <c r="Q9277">
        <v>1</v>
      </c>
      <c r="R9277">
        <v>0</v>
      </c>
      <c r="S9277">
        <v>85</v>
      </c>
      <c r="T9277" t="s">
        <v>45676</v>
      </c>
      <c r="U9277" t="s">
        <v>45676</v>
      </c>
      <c r="V9277" t="s">
        <v>45676</v>
      </c>
    </row>
    <row r="9278" spans="1:22" x14ac:dyDescent="0.3">
      <c r="A9278">
        <v>19525</v>
      </c>
      <c r="B9278" t="s">
        <v>25300</v>
      </c>
      <c r="C9278" t="s">
        <v>25301</v>
      </c>
      <c r="D9278">
        <v>4</v>
      </c>
      <c r="E9278">
        <v>0</v>
      </c>
      <c r="G9278">
        <v>0</v>
      </c>
      <c r="I9278">
        <v>0</v>
      </c>
      <c r="K9278">
        <v>0</v>
      </c>
      <c r="L9278" t="s">
        <v>12086</v>
      </c>
      <c r="M9278">
        <v>63</v>
      </c>
      <c r="N9278">
        <v>2</v>
      </c>
      <c r="O9278">
        <v>1024</v>
      </c>
      <c r="Q9278">
        <v>0</v>
      </c>
      <c r="R9278">
        <v>0</v>
      </c>
      <c r="S9278">
        <v>58</v>
      </c>
      <c r="T9278" t="s">
        <v>45676</v>
      </c>
      <c r="U9278" t="s">
        <v>45676</v>
      </c>
      <c r="V9278" t="s">
        <v>45676</v>
      </c>
    </row>
    <row r="9279" spans="1:22" x14ac:dyDescent="0.3">
      <c r="A9279">
        <v>19526</v>
      </c>
      <c r="B9279" t="s">
        <v>25302</v>
      </c>
      <c r="C9279" t="s">
        <v>25303</v>
      </c>
      <c r="D9279">
        <v>4</v>
      </c>
      <c r="E9279">
        <v>0</v>
      </c>
      <c r="G9279">
        <v>0</v>
      </c>
      <c r="I9279">
        <v>0</v>
      </c>
      <c r="K9279">
        <v>0</v>
      </c>
      <c r="L9279" t="s">
        <v>12086</v>
      </c>
      <c r="M9279">
        <v>63</v>
      </c>
      <c r="N9279">
        <v>2</v>
      </c>
      <c r="O9279">
        <v>1024</v>
      </c>
      <c r="Q9279">
        <v>1</v>
      </c>
      <c r="R9279">
        <v>0</v>
      </c>
      <c r="S9279">
        <v>40</v>
      </c>
      <c r="T9279" t="s">
        <v>45676</v>
      </c>
      <c r="U9279" t="s">
        <v>45676</v>
      </c>
      <c r="V9279" t="s">
        <v>45676</v>
      </c>
    </row>
    <row r="9280" spans="1:22" x14ac:dyDescent="0.3">
      <c r="A9280">
        <v>19527</v>
      </c>
      <c r="B9280" t="s">
        <v>25304</v>
      </c>
      <c r="C9280" t="s">
        <v>25305</v>
      </c>
      <c r="D9280">
        <v>4</v>
      </c>
      <c r="E9280">
        <v>0</v>
      </c>
      <c r="G9280">
        <v>0</v>
      </c>
      <c r="I9280">
        <v>0</v>
      </c>
      <c r="K9280">
        <v>0</v>
      </c>
      <c r="L9280" t="s">
        <v>12086</v>
      </c>
      <c r="M9280">
        <v>63</v>
      </c>
      <c r="N9280">
        <v>2</v>
      </c>
      <c r="O9280">
        <v>1024</v>
      </c>
      <c r="Q9280">
        <v>1</v>
      </c>
      <c r="R9280">
        <v>0</v>
      </c>
      <c r="S9280">
        <v>43</v>
      </c>
      <c r="T9280" t="s">
        <v>45676</v>
      </c>
      <c r="U9280" t="s">
        <v>45676</v>
      </c>
      <c r="V9280" t="s">
        <v>45676</v>
      </c>
    </row>
    <row r="9281" spans="1:22" x14ac:dyDescent="0.3">
      <c r="A9281">
        <v>19528</v>
      </c>
      <c r="B9281" t="s">
        <v>25306</v>
      </c>
      <c r="C9281" t="s">
        <v>25307</v>
      </c>
      <c r="D9281">
        <v>4</v>
      </c>
      <c r="E9281">
        <v>0</v>
      </c>
      <c r="G9281">
        <v>0</v>
      </c>
      <c r="I9281">
        <v>0</v>
      </c>
      <c r="K9281">
        <v>0</v>
      </c>
      <c r="L9281" t="s">
        <v>12086</v>
      </c>
      <c r="M9281">
        <v>63</v>
      </c>
      <c r="N9281">
        <v>2</v>
      </c>
      <c r="O9281">
        <v>4096</v>
      </c>
      <c r="Q9281">
        <v>1</v>
      </c>
      <c r="R9281">
        <v>0</v>
      </c>
      <c r="S9281">
        <v>53</v>
      </c>
      <c r="T9281" t="s">
        <v>45676</v>
      </c>
      <c r="U9281" t="s">
        <v>45676</v>
      </c>
      <c r="V9281" t="s">
        <v>45676</v>
      </c>
    </row>
    <row r="9282" spans="1:22" x14ac:dyDescent="0.3">
      <c r="A9282">
        <v>19529</v>
      </c>
      <c r="B9282" t="s">
        <v>25308</v>
      </c>
      <c r="C9282" t="s">
        <v>25309</v>
      </c>
      <c r="D9282">
        <v>4</v>
      </c>
      <c r="E9282">
        <v>0</v>
      </c>
      <c r="G9282">
        <v>0</v>
      </c>
      <c r="I9282">
        <v>0</v>
      </c>
      <c r="K9282">
        <v>0</v>
      </c>
      <c r="L9282" t="s">
        <v>12086</v>
      </c>
      <c r="M9282">
        <v>63</v>
      </c>
      <c r="N9282">
        <v>2</v>
      </c>
      <c r="O9282">
        <v>1024</v>
      </c>
      <c r="Q9282">
        <v>1</v>
      </c>
      <c r="R9282">
        <v>0</v>
      </c>
      <c r="S9282">
        <v>38</v>
      </c>
      <c r="T9282" t="s">
        <v>45918</v>
      </c>
      <c r="U9282" t="s">
        <v>45918</v>
      </c>
      <c r="V9282" t="s">
        <v>45918</v>
      </c>
    </row>
    <row r="9283" spans="1:22" x14ac:dyDescent="0.3">
      <c r="A9283">
        <v>19530</v>
      </c>
      <c r="B9283" t="s">
        <v>25310</v>
      </c>
      <c r="C9283" t="s">
        <v>25311</v>
      </c>
      <c r="D9283">
        <v>4</v>
      </c>
      <c r="E9283">
        <v>0</v>
      </c>
      <c r="G9283">
        <v>0</v>
      </c>
      <c r="I9283">
        <v>0</v>
      </c>
      <c r="K9283">
        <v>0</v>
      </c>
      <c r="L9283" t="s">
        <v>12086</v>
      </c>
      <c r="M9283">
        <v>63</v>
      </c>
      <c r="N9283">
        <v>2</v>
      </c>
      <c r="O9283">
        <v>1024</v>
      </c>
      <c r="Q9283">
        <v>1</v>
      </c>
      <c r="R9283">
        <v>0</v>
      </c>
      <c r="S9283">
        <v>541</v>
      </c>
      <c r="T9283" t="s">
        <v>45919</v>
      </c>
      <c r="U9283" t="s">
        <v>45919</v>
      </c>
      <c r="V9283" t="s">
        <v>45919</v>
      </c>
    </row>
    <row r="9284" spans="1:22" x14ac:dyDescent="0.3">
      <c r="A9284">
        <v>19531</v>
      </c>
      <c r="B9284" t="s">
        <v>25312</v>
      </c>
      <c r="C9284" t="s">
        <v>25313</v>
      </c>
      <c r="D9284">
        <v>4</v>
      </c>
      <c r="E9284">
        <v>0</v>
      </c>
      <c r="G9284">
        <v>0</v>
      </c>
      <c r="I9284">
        <v>0</v>
      </c>
      <c r="K9284">
        <v>0</v>
      </c>
      <c r="L9284" t="s">
        <v>12086</v>
      </c>
      <c r="M9284">
        <v>63</v>
      </c>
      <c r="N9284">
        <v>2</v>
      </c>
      <c r="O9284">
        <v>6144</v>
      </c>
      <c r="Q9284">
        <v>0</v>
      </c>
      <c r="R9284">
        <v>0</v>
      </c>
      <c r="S9284">
        <v>472</v>
      </c>
      <c r="T9284" t="s">
        <v>45920</v>
      </c>
      <c r="U9284" t="s">
        <v>45920</v>
      </c>
      <c r="V9284" t="s">
        <v>45920</v>
      </c>
    </row>
    <row r="9285" spans="1:22" x14ac:dyDescent="0.3">
      <c r="A9285">
        <v>19532</v>
      </c>
      <c r="B9285" t="s">
        <v>25314</v>
      </c>
      <c r="C9285" t="s">
        <v>15347</v>
      </c>
      <c r="D9285">
        <v>4</v>
      </c>
      <c r="E9285">
        <v>0</v>
      </c>
      <c r="G9285">
        <v>0</v>
      </c>
      <c r="I9285">
        <v>0</v>
      </c>
      <c r="K9285">
        <v>0</v>
      </c>
      <c r="L9285" t="s">
        <v>12086</v>
      </c>
      <c r="M9285">
        <v>63</v>
      </c>
      <c r="N9285">
        <v>2</v>
      </c>
      <c r="O9285">
        <v>1024</v>
      </c>
      <c r="Q9285">
        <v>1</v>
      </c>
      <c r="R9285">
        <v>0</v>
      </c>
      <c r="S9285">
        <v>640</v>
      </c>
      <c r="T9285" t="s">
        <v>45921</v>
      </c>
      <c r="U9285" t="s">
        <v>45921</v>
      </c>
      <c r="V9285" t="s">
        <v>45921</v>
      </c>
    </row>
    <row r="9286" spans="1:22" x14ac:dyDescent="0.3">
      <c r="A9286">
        <v>19533</v>
      </c>
      <c r="B9286" t="s">
        <v>25315</v>
      </c>
      <c r="C9286" t="s">
        <v>25316</v>
      </c>
      <c r="D9286">
        <v>4</v>
      </c>
      <c r="E9286">
        <v>0</v>
      </c>
      <c r="G9286">
        <v>0</v>
      </c>
      <c r="I9286">
        <v>0</v>
      </c>
      <c r="K9286">
        <v>0</v>
      </c>
      <c r="L9286" t="s">
        <v>12086</v>
      </c>
      <c r="M9286">
        <v>63</v>
      </c>
      <c r="N9286">
        <v>2</v>
      </c>
      <c r="O9286">
        <v>1024</v>
      </c>
      <c r="Q9286">
        <v>1</v>
      </c>
      <c r="R9286">
        <v>0</v>
      </c>
      <c r="S9286">
        <v>114</v>
      </c>
      <c r="T9286" t="s">
        <v>45922</v>
      </c>
      <c r="U9286" t="s">
        <v>45922</v>
      </c>
      <c r="V9286" t="s">
        <v>45922</v>
      </c>
    </row>
    <row r="9287" spans="1:22" x14ac:dyDescent="0.3">
      <c r="A9287">
        <v>19534</v>
      </c>
      <c r="B9287" t="s">
        <v>25317</v>
      </c>
      <c r="C9287" t="s">
        <v>25318</v>
      </c>
      <c r="D9287">
        <v>4</v>
      </c>
      <c r="E9287">
        <v>20</v>
      </c>
      <c r="G9287">
        <v>0</v>
      </c>
      <c r="I9287">
        <v>0</v>
      </c>
      <c r="K9287">
        <v>0</v>
      </c>
      <c r="L9287" t="s">
        <v>12086</v>
      </c>
      <c r="M9287">
        <v>63</v>
      </c>
      <c r="N9287">
        <v>2</v>
      </c>
      <c r="O9287">
        <v>6144</v>
      </c>
      <c r="Q9287">
        <v>1</v>
      </c>
      <c r="R9287">
        <v>0</v>
      </c>
      <c r="S9287">
        <v>693</v>
      </c>
      <c r="T9287" t="s">
        <v>45923</v>
      </c>
      <c r="U9287" t="s">
        <v>45923</v>
      </c>
      <c r="V9287" t="s">
        <v>45923</v>
      </c>
    </row>
    <row r="9288" spans="1:22" x14ac:dyDescent="0.3">
      <c r="A9288">
        <v>19535</v>
      </c>
      <c r="B9288" t="s">
        <v>25319</v>
      </c>
      <c r="C9288" t="s">
        <v>25320</v>
      </c>
      <c r="D9288">
        <v>4</v>
      </c>
      <c r="E9288">
        <v>0</v>
      </c>
      <c r="G9288">
        <v>0</v>
      </c>
      <c r="I9288">
        <v>0</v>
      </c>
      <c r="K9288">
        <v>0</v>
      </c>
      <c r="L9288" t="s">
        <v>12086</v>
      </c>
      <c r="M9288">
        <v>63</v>
      </c>
      <c r="N9288">
        <v>2</v>
      </c>
      <c r="O9288">
        <v>1024</v>
      </c>
      <c r="Q9288">
        <v>1</v>
      </c>
      <c r="R9288">
        <v>0</v>
      </c>
      <c r="S9288">
        <v>730</v>
      </c>
      <c r="T9288" t="s">
        <v>45924</v>
      </c>
      <c r="U9288" t="s">
        <v>45924</v>
      </c>
      <c r="V9288" t="s">
        <v>45924</v>
      </c>
    </row>
    <row r="9289" spans="1:22" x14ac:dyDescent="0.3">
      <c r="A9289">
        <v>19536</v>
      </c>
      <c r="B9289" t="s">
        <v>25321</v>
      </c>
      <c r="C9289" t="s">
        <v>25322</v>
      </c>
      <c r="D9289">
        <v>4</v>
      </c>
      <c r="E9289">
        <v>0</v>
      </c>
      <c r="G9289">
        <v>0</v>
      </c>
      <c r="I9289">
        <v>0</v>
      </c>
      <c r="K9289">
        <v>0</v>
      </c>
      <c r="L9289" t="s">
        <v>12086</v>
      </c>
      <c r="M9289">
        <v>63</v>
      </c>
      <c r="N9289">
        <v>2</v>
      </c>
      <c r="O9289">
        <v>1024</v>
      </c>
      <c r="Q9289">
        <v>1</v>
      </c>
      <c r="R9289">
        <v>0</v>
      </c>
      <c r="S9289">
        <v>533</v>
      </c>
      <c r="T9289" t="s">
        <v>45925</v>
      </c>
      <c r="U9289" t="s">
        <v>45925</v>
      </c>
      <c r="V9289" t="s">
        <v>45925</v>
      </c>
    </row>
    <row r="9290" spans="1:22" x14ac:dyDescent="0.3">
      <c r="A9290">
        <v>19537</v>
      </c>
      <c r="B9290" t="s">
        <v>25323</v>
      </c>
      <c r="C9290" t="s">
        <v>25324</v>
      </c>
      <c r="D9290">
        <v>4</v>
      </c>
      <c r="E9290">
        <v>0</v>
      </c>
      <c r="G9290">
        <v>0</v>
      </c>
      <c r="I9290">
        <v>0</v>
      </c>
      <c r="K9290">
        <v>0</v>
      </c>
      <c r="L9290" t="s">
        <v>12086</v>
      </c>
      <c r="M9290">
        <v>63</v>
      </c>
      <c r="N9290">
        <v>2</v>
      </c>
      <c r="O9290">
        <v>1024</v>
      </c>
      <c r="Q9290">
        <v>1</v>
      </c>
      <c r="R9290">
        <v>0</v>
      </c>
      <c r="S9290">
        <v>591</v>
      </c>
      <c r="T9290" t="s">
        <v>45676</v>
      </c>
      <c r="U9290" t="s">
        <v>45676</v>
      </c>
      <c r="V9290" t="s">
        <v>45676</v>
      </c>
    </row>
    <row r="9291" spans="1:22" x14ac:dyDescent="0.3">
      <c r="A9291">
        <v>19538</v>
      </c>
      <c r="B9291" t="s">
        <v>25325</v>
      </c>
      <c r="C9291" t="s">
        <v>25326</v>
      </c>
      <c r="D9291">
        <v>4</v>
      </c>
      <c r="E9291">
        <v>0</v>
      </c>
      <c r="G9291">
        <v>0</v>
      </c>
      <c r="I9291">
        <v>0</v>
      </c>
      <c r="K9291">
        <v>0</v>
      </c>
      <c r="L9291" t="s">
        <v>12086</v>
      </c>
      <c r="M9291">
        <v>63</v>
      </c>
      <c r="N9291">
        <v>2</v>
      </c>
      <c r="O9291">
        <v>1024</v>
      </c>
      <c r="Q9291">
        <v>1</v>
      </c>
      <c r="R9291">
        <v>0</v>
      </c>
      <c r="S9291">
        <v>780</v>
      </c>
      <c r="T9291" t="s">
        <v>45926</v>
      </c>
      <c r="U9291" t="s">
        <v>45926</v>
      </c>
      <c r="V9291" t="s">
        <v>45926</v>
      </c>
    </row>
    <row r="9292" spans="1:22" x14ac:dyDescent="0.3">
      <c r="A9292">
        <v>19539</v>
      </c>
      <c r="B9292" t="s">
        <v>25327</v>
      </c>
      <c r="C9292" t="s">
        <v>25328</v>
      </c>
      <c r="D9292">
        <v>4</v>
      </c>
      <c r="E9292">
        <v>20</v>
      </c>
      <c r="G9292">
        <v>0</v>
      </c>
      <c r="I9292">
        <v>0</v>
      </c>
      <c r="K9292">
        <v>0</v>
      </c>
      <c r="L9292" t="s">
        <v>12086</v>
      </c>
      <c r="M9292">
        <v>63</v>
      </c>
      <c r="N9292">
        <v>2</v>
      </c>
      <c r="O9292">
        <v>1024</v>
      </c>
      <c r="Q9292">
        <v>1</v>
      </c>
      <c r="R9292">
        <v>0</v>
      </c>
      <c r="S9292">
        <v>468</v>
      </c>
      <c r="T9292" t="s">
        <v>35235</v>
      </c>
      <c r="U9292" t="s">
        <v>35235</v>
      </c>
      <c r="V9292" t="s">
        <v>35235</v>
      </c>
    </row>
    <row r="9293" spans="1:22" x14ac:dyDescent="0.3">
      <c r="A9293">
        <v>19540</v>
      </c>
      <c r="B9293" t="s">
        <v>25329</v>
      </c>
      <c r="C9293" t="s">
        <v>25330</v>
      </c>
      <c r="D9293">
        <v>4</v>
      </c>
      <c r="E9293">
        <v>20</v>
      </c>
      <c r="G9293">
        <v>0</v>
      </c>
      <c r="I9293">
        <v>0</v>
      </c>
      <c r="K9293">
        <v>0</v>
      </c>
      <c r="L9293" t="s">
        <v>12086</v>
      </c>
      <c r="M9293">
        <v>63</v>
      </c>
      <c r="N9293">
        <v>2</v>
      </c>
      <c r="O9293">
        <v>7168</v>
      </c>
      <c r="Q9293">
        <v>1</v>
      </c>
      <c r="R9293">
        <v>0</v>
      </c>
      <c r="S9293">
        <v>515</v>
      </c>
      <c r="T9293" t="s">
        <v>35365</v>
      </c>
      <c r="U9293" t="s">
        <v>35365</v>
      </c>
      <c r="V9293" t="s">
        <v>35365</v>
      </c>
    </row>
    <row r="9294" spans="1:22" x14ac:dyDescent="0.3">
      <c r="A9294">
        <v>19541</v>
      </c>
      <c r="B9294" t="s">
        <v>25331</v>
      </c>
      <c r="C9294" t="s">
        <v>25332</v>
      </c>
      <c r="D9294">
        <v>4</v>
      </c>
      <c r="E9294">
        <v>20</v>
      </c>
      <c r="G9294">
        <v>0</v>
      </c>
      <c r="I9294">
        <v>0</v>
      </c>
      <c r="K9294">
        <v>0</v>
      </c>
      <c r="L9294" t="s">
        <v>12086</v>
      </c>
      <c r="M9294">
        <v>63</v>
      </c>
      <c r="N9294">
        <v>2</v>
      </c>
      <c r="O9294">
        <v>4096</v>
      </c>
      <c r="Q9294">
        <v>1</v>
      </c>
      <c r="R9294">
        <v>0</v>
      </c>
      <c r="S9294">
        <v>259</v>
      </c>
      <c r="T9294" t="s">
        <v>45676</v>
      </c>
      <c r="U9294" t="s">
        <v>45676</v>
      </c>
      <c r="V9294" t="s">
        <v>45676</v>
      </c>
    </row>
    <row r="9295" spans="1:22" x14ac:dyDescent="0.3">
      <c r="A9295">
        <v>19542</v>
      </c>
      <c r="B9295" t="s">
        <v>25333</v>
      </c>
      <c r="C9295" t="s">
        <v>25334</v>
      </c>
      <c r="D9295">
        <v>4</v>
      </c>
      <c r="E9295">
        <v>20</v>
      </c>
      <c r="G9295">
        <v>0</v>
      </c>
      <c r="I9295">
        <v>0</v>
      </c>
      <c r="K9295">
        <v>0</v>
      </c>
      <c r="L9295" t="s">
        <v>12086</v>
      </c>
      <c r="M9295">
        <v>63</v>
      </c>
      <c r="N9295">
        <v>2</v>
      </c>
      <c r="O9295">
        <v>2048</v>
      </c>
      <c r="Q9295">
        <v>1</v>
      </c>
      <c r="R9295">
        <v>0</v>
      </c>
      <c r="S9295">
        <v>712</v>
      </c>
      <c r="T9295" t="s">
        <v>45927</v>
      </c>
      <c r="U9295" t="s">
        <v>45927</v>
      </c>
      <c r="V9295" t="s">
        <v>45927</v>
      </c>
    </row>
    <row r="9296" spans="1:22" x14ac:dyDescent="0.3">
      <c r="A9296">
        <v>19543</v>
      </c>
      <c r="B9296" t="s">
        <v>25335</v>
      </c>
      <c r="C9296" t="s">
        <v>25336</v>
      </c>
      <c r="D9296">
        <v>4</v>
      </c>
      <c r="E9296">
        <v>20</v>
      </c>
      <c r="G9296">
        <v>300</v>
      </c>
      <c r="I9296">
        <v>0</v>
      </c>
      <c r="K9296">
        <v>0</v>
      </c>
      <c r="L9296" t="s">
        <v>12086</v>
      </c>
      <c r="M9296">
        <v>63</v>
      </c>
      <c r="N9296">
        <v>2</v>
      </c>
      <c r="O9296">
        <v>1024</v>
      </c>
      <c r="Q9296">
        <v>70</v>
      </c>
      <c r="R9296">
        <v>0</v>
      </c>
      <c r="S9296">
        <v>849</v>
      </c>
      <c r="T9296" t="s">
        <v>45676</v>
      </c>
      <c r="U9296" t="s">
        <v>45676</v>
      </c>
      <c r="V9296" t="s">
        <v>45676</v>
      </c>
    </row>
    <row r="9297" spans="1:22" x14ac:dyDescent="0.3">
      <c r="A9297">
        <v>19544</v>
      </c>
      <c r="B9297" t="s">
        <v>25337</v>
      </c>
      <c r="C9297" t="s">
        <v>25338</v>
      </c>
      <c r="D9297">
        <v>4</v>
      </c>
      <c r="E9297">
        <v>20</v>
      </c>
      <c r="G9297">
        <v>0</v>
      </c>
      <c r="I9297">
        <v>0</v>
      </c>
      <c r="K9297">
        <v>0</v>
      </c>
      <c r="L9297" t="s">
        <v>12086</v>
      </c>
      <c r="M9297">
        <v>63</v>
      </c>
      <c r="N9297">
        <v>2</v>
      </c>
      <c r="O9297">
        <v>1024</v>
      </c>
      <c r="Q9297">
        <v>1</v>
      </c>
      <c r="R9297">
        <v>0</v>
      </c>
      <c r="S9297">
        <v>692</v>
      </c>
      <c r="T9297" t="s">
        <v>45676</v>
      </c>
      <c r="U9297" t="s">
        <v>45676</v>
      </c>
      <c r="V9297" t="s">
        <v>45676</v>
      </c>
    </row>
    <row r="9298" spans="1:22" x14ac:dyDescent="0.3">
      <c r="A9298">
        <v>19545</v>
      </c>
      <c r="B9298" t="s">
        <v>25339</v>
      </c>
      <c r="C9298" t="s">
        <v>25340</v>
      </c>
      <c r="D9298">
        <v>4</v>
      </c>
      <c r="E9298">
        <v>20</v>
      </c>
      <c r="G9298">
        <v>100</v>
      </c>
      <c r="I9298">
        <v>0</v>
      </c>
      <c r="K9298">
        <v>0</v>
      </c>
      <c r="L9298" t="s">
        <v>12086</v>
      </c>
      <c r="M9298">
        <v>63</v>
      </c>
      <c r="N9298">
        <v>2</v>
      </c>
      <c r="O9298">
        <v>1024</v>
      </c>
      <c r="Q9298">
        <v>100</v>
      </c>
      <c r="R9298">
        <v>0</v>
      </c>
      <c r="S9298">
        <v>102</v>
      </c>
      <c r="T9298" t="s">
        <v>45676</v>
      </c>
      <c r="U9298" t="s">
        <v>45676</v>
      </c>
      <c r="V9298" t="s">
        <v>45676</v>
      </c>
    </row>
    <row r="9299" spans="1:22" x14ac:dyDescent="0.3">
      <c r="A9299">
        <v>19546</v>
      </c>
      <c r="B9299" t="s">
        <v>25341</v>
      </c>
      <c r="C9299" t="s">
        <v>25342</v>
      </c>
      <c r="D9299">
        <v>4</v>
      </c>
      <c r="E9299">
        <v>20</v>
      </c>
      <c r="G9299">
        <v>100</v>
      </c>
      <c r="I9299">
        <v>0</v>
      </c>
      <c r="K9299">
        <v>0</v>
      </c>
      <c r="L9299" t="s">
        <v>12086</v>
      </c>
      <c r="M9299">
        <v>63</v>
      </c>
      <c r="N9299">
        <v>2</v>
      </c>
      <c r="O9299">
        <v>1024</v>
      </c>
      <c r="Q9299">
        <v>100</v>
      </c>
      <c r="R9299">
        <v>0</v>
      </c>
      <c r="S9299">
        <v>225</v>
      </c>
      <c r="T9299" t="s">
        <v>45676</v>
      </c>
      <c r="U9299" t="s">
        <v>45676</v>
      </c>
      <c r="V9299" t="s">
        <v>45676</v>
      </c>
    </row>
    <row r="9300" spans="1:22" x14ac:dyDescent="0.3">
      <c r="A9300">
        <v>19547</v>
      </c>
      <c r="B9300" t="s">
        <v>25343</v>
      </c>
      <c r="C9300" t="s">
        <v>25344</v>
      </c>
      <c r="D9300">
        <v>4</v>
      </c>
      <c r="E9300">
        <v>20</v>
      </c>
      <c r="G9300">
        <v>100</v>
      </c>
      <c r="I9300">
        <v>0</v>
      </c>
      <c r="K9300">
        <v>0</v>
      </c>
      <c r="L9300" t="s">
        <v>12086</v>
      </c>
      <c r="M9300">
        <v>63</v>
      </c>
      <c r="N9300">
        <v>2</v>
      </c>
      <c r="O9300">
        <v>1024</v>
      </c>
      <c r="Q9300">
        <v>100</v>
      </c>
      <c r="R9300">
        <v>0</v>
      </c>
      <c r="S9300">
        <v>123</v>
      </c>
      <c r="T9300" t="s">
        <v>45676</v>
      </c>
      <c r="U9300" t="s">
        <v>45676</v>
      </c>
      <c r="V9300" t="s">
        <v>45676</v>
      </c>
    </row>
    <row r="9301" spans="1:22" x14ac:dyDescent="0.3">
      <c r="A9301">
        <v>19548</v>
      </c>
      <c r="B9301" t="s">
        <v>25345</v>
      </c>
      <c r="C9301" t="s">
        <v>25346</v>
      </c>
      <c r="D9301">
        <v>4</v>
      </c>
      <c r="E9301">
        <v>20</v>
      </c>
      <c r="G9301">
        <v>100</v>
      </c>
      <c r="I9301">
        <v>0</v>
      </c>
      <c r="K9301">
        <v>0</v>
      </c>
      <c r="L9301" t="s">
        <v>12086</v>
      </c>
      <c r="M9301">
        <v>63</v>
      </c>
      <c r="N9301">
        <v>2</v>
      </c>
      <c r="O9301">
        <v>1024</v>
      </c>
      <c r="Q9301">
        <v>100</v>
      </c>
      <c r="R9301">
        <v>0</v>
      </c>
      <c r="S9301">
        <v>448</v>
      </c>
      <c r="T9301" t="s">
        <v>12087</v>
      </c>
      <c r="U9301" t="s">
        <v>12087</v>
      </c>
      <c r="V9301" t="s">
        <v>12087</v>
      </c>
    </row>
    <row r="9302" spans="1:22" x14ac:dyDescent="0.3">
      <c r="A9302">
        <v>19549</v>
      </c>
      <c r="B9302" t="s">
        <v>25347</v>
      </c>
      <c r="C9302" t="s">
        <v>25348</v>
      </c>
      <c r="D9302">
        <v>4</v>
      </c>
      <c r="E9302">
        <v>20</v>
      </c>
      <c r="G9302">
        <v>100</v>
      </c>
      <c r="I9302">
        <v>0</v>
      </c>
      <c r="K9302">
        <v>0</v>
      </c>
      <c r="L9302" t="s">
        <v>12086</v>
      </c>
      <c r="M9302">
        <v>63</v>
      </c>
      <c r="N9302">
        <v>2</v>
      </c>
      <c r="O9302">
        <v>1024</v>
      </c>
      <c r="Q9302">
        <v>100</v>
      </c>
      <c r="R9302">
        <v>0</v>
      </c>
      <c r="S9302">
        <v>41</v>
      </c>
      <c r="T9302" t="s">
        <v>45676</v>
      </c>
      <c r="U9302" t="s">
        <v>45676</v>
      </c>
      <c r="V9302" t="s">
        <v>45676</v>
      </c>
    </row>
    <row r="9303" spans="1:22" x14ac:dyDescent="0.3">
      <c r="A9303">
        <v>19550</v>
      </c>
      <c r="B9303" t="s">
        <v>25349</v>
      </c>
      <c r="C9303" t="s">
        <v>25350</v>
      </c>
      <c r="D9303">
        <v>4</v>
      </c>
      <c r="E9303">
        <v>20</v>
      </c>
      <c r="G9303">
        <v>100</v>
      </c>
      <c r="I9303">
        <v>0</v>
      </c>
      <c r="K9303">
        <v>0</v>
      </c>
      <c r="L9303" t="s">
        <v>12086</v>
      </c>
      <c r="M9303">
        <v>63</v>
      </c>
      <c r="N9303">
        <v>2</v>
      </c>
      <c r="O9303">
        <v>2048</v>
      </c>
      <c r="Q9303">
        <v>100</v>
      </c>
      <c r="R9303">
        <v>0</v>
      </c>
      <c r="S9303">
        <v>125</v>
      </c>
      <c r="T9303" t="s">
        <v>45676</v>
      </c>
      <c r="U9303" t="s">
        <v>45676</v>
      </c>
      <c r="V9303" t="s">
        <v>45676</v>
      </c>
    </row>
    <row r="9304" spans="1:22" x14ac:dyDescent="0.3">
      <c r="A9304">
        <v>19551</v>
      </c>
      <c r="B9304" t="s">
        <v>25351</v>
      </c>
      <c r="C9304" t="s">
        <v>25352</v>
      </c>
      <c r="D9304">
        <v>4</v>
      </c>
      <c r="E9304">
        <v>20</v>
      </c>
      <c r="G9304">
        <v>100</v>
      </c>
      <c r="I9304">
        <v>0</v>
      </c>
      <c r="K9304">
        <v>0</v>
      </c>
      <c r="L9304" t="s">
        <v>12086</v>
      </c>
      <c r="M9304">
        <v>63</v>
      </c>
      <c r="N9304">
        <v>2</v>
      </c>
      <c r="O9304">
        <v>2048</v>
      </c>
      <c r="Q9304">
        <v>100</v>
      </c>
      <c r="R9304">
        <v>0</v>
      </c>
      <c r="S9304">
        <v>73</v>
      </c>
      <c r="T9304" t="s">
        <v>45676</v>
      </c>
      <c r="U9304" t="s">
        <v>45676</v>
      </c>
      <c r="V9304" t="s">
        <v>45676</v>
      </c>
    </row>
    <row r="9305" spans="1:22" x14ac:dyDescent="0.3">
      <c r="A9305">
        <v>19552</v>
      </c>
      <c r="B9305" t="s">
        <v>25353</v>
      </c>
      <c r="C9305" t="s">
        <v>25354</v>
      </c>
      <c r="D9305">
        <v>4</v>
      </c>
      <c r="E9305">
        <v>20</v>
      </c>
      <c r="G9305">
        <v>100</v>
      </c>
      <c r="I9305">
        <v>0</v>
      </c>
      <c r="K9305">
        <v>0</v>
      </c>
      <c r="L9305" t="s">
        <v>12086</v>
      </c>
      <c r="M9305">
        <v>63</v>
      </c>
      <c r="N9305">
        <v>2</v>
      </c>
      <c r="O9305">
        <v>4096</v>
      </c>
      <c r="Q9305">
        <v>100</v>
      </c>
      <c r="R9305">
        <v>0</v>
      </c>
      <c r="S9305">
        <v>56</v>
      </c>
      <c r="T9305" t="s">
        <v>45676</v>
      </c>
      <c r="U9305" t="s">
        <v>45676</v>
      </c>
      <c r="V9305" t="s">
        <v>45676</v>
      </c>
    </row>
    <row r="9306" spans="1:22" x14ac:dyDescent="0.3">
      <c r="A9306">
        <v>19553</v>
      </c>
      <c r="B9306" t="s">
        <v>25355</v>
      </c>
      <c r="C9306" t="s">
        <v>25356</v>
      </c>
      <c r="D9306">
        <v>4</v>
      </c>
      <c r="E9306">
        <v>20</v>
      </c>
      <c r="G9306">
        <v>100</v>
      </c>
      <c r="I9306">
        <v>0</v>
      </c>
      <c r="K9306">
        <v>0</v>
      </c>
      <c r="L9306" t="s">
        <v>12086</v>
      </c>
      <c r="M9306">
        <v>63</v>
      </c>
      <c r="N9306">
        <v>2</v>
      </c>
      <c r="O9306">
        <v>4096</v>
      </c>
      <c r="Q9306">
        <v>100</v>
      </c>
      <c r="R9306">
        <v>0</v>
      </c>
      <c r="S9306">
        <v>180</v>
      </c>
      <c r="T9306" t="s">
        <v>45676</v>
      </c>
      <c r="U9306" t="s">
        <v>45676</v>
      </c>
      <c r="V9306" t="s">
        <v>45676</v>
      </c>
    </row>
    <row r="9307" spans="1:22" x14ac:dyDescent="0.3">
      <c r="A9307">
        <v>19554</v>
      </c>
      <c r="B9307" t="s">
        <v>25357</v>
      </c>
      <c r="C9307" t="s">
        <v>25358</v>
      </c>
      <c r="D9307">
        <v>4</v>
      </c>
      <c r="E9307">
        <v>20</v>
      </c>
      <c r="G9307">
        <v>100</v>
      </c>
      <c r="I9307">
        <v>0</v>
      </c>
      <c r="K9307">
        <v>0</v>
      </c>
      <c r="L9307" t="s">
        <v>12086</v>
      </c>
      <c r="M9307">
        <v>63</v>
      </c>
      <c r="N9307">
        <v>2</v>
      </c>
      <c r="O9307">
        <v>6144</v>
      </c>
      <c r="Q9307">
        <v>100</v>
      </c>
      <c r="R9307">
        <v>0</v>
      </c>
      <c r="S9307">
        <v>230</v>
      </c>
      <c r="T9307" t="s">
        <v>45676</v>
      </c>
      <c r="U9307" t="s">
        <v>45676</v>
      </c>
      <c r="V9307" t="s">
        <v>45676</v>
      </c>
    </row>
    <row r="9308" spans="1:22" x14ac:dyDescent="0.3">
      <c r="A9308">
        <v>19555</v>
      </c>
      <c r="B9308" t="s">
        <v>25359</v>
      </c>
      <c r="C9308" t="s">
        <v>25360</v>
      </c>
      <c r="D9308">
        <v>4</v>
      </c>
      <c r="E9308">
        <v>0</v>
      </c>
      <c r="G9308">
        <v>0</v>
      </c>
      <c r="I9308">
        <v>0</v>
      </c>
      <c r="K9308">
        <v>0</v>
      </c>
      <c r="L9308" t="s">
        <v>12086</v>
      </c>
      <c r="M9308">
        <v>63</v>
      </c>
      <c r="N9308">
        <v>2</v>
      </c>
      <c r="O9308">
        <v>3072</v>
      </c>
      <c r="Q9308">
        <v>1</v>
      </c>
      <c r="R9308">
        <v>1</v>
      </c>
      <c r="S9308">
        <v>213</v>
      </c>
      <c r="T9308" t="s">
        <v>34901</v>
      </c>
      <c r="U9308" t="s">
        <v>34901</v>
      </c>
      <c r="V9308" t="s">
        <v>34901</v>
      </c>
    </row>
    <row r="9309" spans="1:22" x14ac:dyDescent="0.3">
      <c r="A9309">
        <v>19556</v>
      </c>
      <c r="B9309" t="s">
        <v>25361</v>
      </c>
      <c r="C9309" t="s">
        <v>25362</v>
      </c>
      <c r="D9309">
        <v>4</v>
      </c>
      <c r="E9309">
        <v>0</v>
      </c>
      <c r="G9309">
        <v>0</v>
      </c>
      <c r="I9309">
        <v>0</v>
      </c>
      <c r="K9309">
        <v>0</v>
      </c>
      <c r="L9309" t="s">
        <v>12086</v>
      </c>
      <c r="M9309">
        <v>63</v>
      </c>
      <c r="N9309">
        <v>2</v>
      </c>
      <c r="O9309">
        <v>7168</v>
      </c>
      <c r="Q9309">
        <v>1</v>
      </c>
      <c r="R9309">
        <v>1</v>
      </c>
      <c r="S9309">
        <v>214</v>
      </c>
      <c r="T9309" t="s">
        <v>34235</v>
      </c>
      <c r="U9309" t="s">
        <v>34235</v>
      </c>
      <c r="V9309" t="s">
        <v>34235</v>
      </c>
    </row>
    <row r="9310" spans="1:22" x14ac:dyDescent="0.3">
      <c r="A9310">
        <v>19557</v>
      </c>
      <c r="B9310" t="s">
        <v>25363</v>
      </c>
      <c r="C9310" t="s">
        <v>25364</v>
      </c>
      <c r="D9310">
        <v>4</v>
      </c>
      <c r="E9310">
        <v>0</v>
      </c>
      <c r="G9310">
        <v>0</v>
      </c>
      <c r="I9310">
        <v>0</v>
      </c>
      <c r="K9310">
        <v>0</v>
      </c>
      <c r="L9310" t="s">
        <v>12086</v>
      </c>
      <c r="M9310">
        <v>63</v>
      </c>
      <c r="N9310">
        <v>2</v>
      </c>
      <c r="O9310">
        <v>1024</v>
      </c>
      <c r="Q9310">
        <v>1</v>
      </c>
      <c r="R9310">
        <v>1</v>
      </c>
      <c r="S9310">
        <v>334</v>
      </c>
      <c r="T9310" t="s">
        <v>34255</v>
      </c>
      <c r="U9310" t="s">
        <v>34255</v>
      </c>
      <c r="V9310" t="s">
        <v>34255</v>
      </c>
    </row>
    <row r="9311" spans="1:22" x14ac:dyDescent="0.3">
      <c r="A9311">
        <v>19558</v>
      </c>
      <c r="B9311" t="s">
        <v>25365</v>
      </c>
      <c r="C9311" t="s">
        <v>25366</v>
      </c>
      <c r="D9311">
        <v>4</v>
      </c>
      <c r="E9311">
        <v>0</v>
      </c>
      <c r="G9311">
        <v>0</v>
      </c>
      <c r="I9311">
        <v>0</v>
      </c>
      <c r="K9311">
        <v>0</v>
      </c>
      <c r="L9311" t="s">
        <v>12086</v>
      </c>
      <c r="M9311">
        <v>63</v>
      </c>
      <c r="N9311">
        <v>2</v>
      </c>
      <c r="O9311">
        <v>1024</v>
      </c>
      <c r="Q9311">
        <v>1</v>
      </c>
      <c r="R9311">
        <v>1</v>
      </c>
      <c r="S9311">
        <v>524</v>
      </c>
      <c r="T9311" t="s">
        <v>34901</v>
      </c>
      <c r="U9311" t="s">
        <v>34901</v>
      </c>
      <c r="V9311" t="s">
        <v>34901</v>
      </c>
    </row>
    <row r="9312" spans="1:22" x14ac:dyDescent="0.3">
      <c r="A9312">
        <v>19559</v>
      </c>
      <c r="B9312" t="s">
        <v>25367</v>
      </c>
      <c r="C9312" t="s">
        <v>25368</v>
      </c>
      <c r="D9312">
        <v>4</v>
      </c>
      <c r="E9312">
        <v>0</v>
      </c>
      <c r="G9312">
        <v>0</v>
      </c>
      <c r="I9312">
        <v>0</v>
      </c>
      <c r="K9312">
        <v>0</v>
      </c>
      <c r="L9312" t="s">
        <v>12086</v>
      </c>
      <c r="M9312">
        <v>63</v>
      </c>
      <c r="N9312">
        <v>2</v>
      </c>
      <c r="O9312">
        <v>1024</v>
      </c>
      <c r="Q9312">
        <v>1</v>
      </c>
      <c r="R9312">
        <v>1</v>
      </c>
      <c r="S9312">
        <v>525</v>
      </c>
      <c r="T9312" t="s">
        <v>34301</v>
      </c>
      <c r="U9312" t="s">
        <v>34301</v>
      </c>
      <c r="V9312" t="s">
        <v>34301</v>
      </c>
    </row>
    <row r="9313" spans="1:22" x14ac:dyDescent="0.3">
      <c r="A9313">
        <v>19560</v>
      </c>
      <c r="B9313" t="s">
        <v>25369</v>
      </c>
      <c r="C9313" t="s">
        <v>25370</v>
      </c>
      <c r="D9313">
        <v>4</v>
      </c>
      <c r="E9313">
        <v>0</v>
      </c>
      <c r="G9313">
        <v>0</v>
      </c>
      <c r="I9313">
        <v>0</v>
      </c>
      <c r="K9313">
        <v>0</v>
      </c>
      <c r="L9313" t="s">
        <v>12086</v>
      </c>
      <c r="M9313">
        <v>63</v>
      </c>
      <c r="N9313">
        <v>2</v>
      </c>
      <c r="O9313">
        <v>1024</v>
      </c>
      <c r="Q9313">
        <v>1</v>
      </c>
      <c r="R9313">
        <v>1</v>
      </c>
      <c r="S9313">
        <v>527</v>
      </c>
      <c r="T9313" t="s">
        <v>33016</v>
      </c>
      <c r="U9313" t="s">
        <v>33016</v>
      </c>
      <c r="V9313" t="s">
        <v>33016</v>
      </c>
    </row>
    <row r="9314" spans="1:22" x14ac:dyDescent="0.3">
      <c r="A9314">
        <v>19561</v>
      </c>
      <c r="B9314" t="s">
        <v>25371</v>
      </c>
      <c r="C9314" t="s">
        <v>25372</v>
      </c>
      <c r="D9314">
        <v>4</v>
      </c>
      <c r="E9314">
        <v>0</v>
      </c>
      <c r="G9314">
        <v>0</v>
      </c>
      <c r="I9314">
        <v>0</v>
      </c>
      <c r="K9314">
        <v>0</v>
      </c>
      <c r="L9314" t="s">
        <v>12086</v>
      </c>
      <c r="M9314">
        <v>63</v>
      </c>
      <c r="N9314">
        <v>2</v>
      </c>
      <c r="O9314">
        <v>1024</v>
      </c>
      <c r="Q9314">
        <v>1</v>
      </c>
      <c r="R9314">
        <v>1</v>
      </c>
      <c r="S9314">
        <v>528</v>
      </c>
      <c r="T9314" t="s">
        <v>33016</v>
      </c>
      <c r="U9314" t="s">
        <v>33016</v>
      </c>
      <c r="V9314" t="s">
        <v>33016</v>
      </c>
    </row>
    <row r="9315" spans="1:22" x14ac:dyDescent="0.3">
      <c r="A9315">
        <v>19562</v>
      </c>
      <c r="B9315" t="s">
        <v>25373</v>
      </c>
      <c r="C9315" t="s">
        <v>25374</v>
      </c>
      <c r="D9315">
        <v>4</v>
      </c>
      <c r="E9315">
        <v>0</v>
      </c>
      <c r="G9315">
        <v>0</v>
      </c>
      <c r="I9315">
        <v>0</v>
      </c>
      <c r="K9315">
        <v>0</v>
      </c>
      <c r="L9315" t="s">
        <v>12086</v>
      </c>
      <c r="M9315">
        <v>63</v>
      </c>
      <c r="N9315">
        <v>2</v>
      </c>
      <c r="O9315">
        <v>7168</v>
      </c>
      <c r="Q9315">
        <v>1</v>
      </c>
      <c r="R9315">
        <v>1</v>
      </c>
      <c r="S9315">
        <v>530</v>
      </c>
      <c r="T9315" t="s">
        <v>34255</v>
      </c>
      <c r="U9315" t="s">
        <v>34255</v>
      </c>
      <c r="V9315" t="s">
        <v>34255</v>
      </c>
    </row>
    <row r="9316" spans="1:22" x14ac:dyDescent="0.3">
      <c r="A9316">
        <v>19563</v>
      </c>
      <c r="B9316" t="s">
        <v>25375</v>
      </c>
      <c r="C9316" t="s">
        <v>25376</v>
      </c>
      <c r="D9316">
        <v>4</v>
      </c>
      <c r="E9316">
        <v>0</v>
      </c>
      <c r="G9316">
        <v>0</v>
      </c>
      <c r="I9316">
        <v>0</v>
      </c>
      <c r="K9316">
        <v>0</v>
      </c>
      <c r="L9316" t="s">
        <v>12086</v>
      </c>
      <c r="M9316">
        <v>63</v>
      </c>
      <c r="N9316">
        <v>2</v>
      </c>
      <c r="O9316">
        <v>7168</v>
      </c>
      <c r="Q9316">
        <v>1</v>
      </c>
      <c r="R9316">
        <v>1</v>
      </c>
      <c r="S9316">
        <v>545</v>
      </c>
      <c r="T9316" t="s">
        <v>12087</v>
      </c>
      <c r="U9316" t="s">
        <v>12087</v>
      </c>
      <c r="V9316" t="s">
        <v>12087</v>
      </c>
    </row>
    <row r="9317" spans="1:22" x14ac:dyDescent="0.3">
      <c r="A9317">
        <v>19564</v>
      </c>
      <c r="B9317" t="s">
        <v>25377</v>
      </c>
      <c r="C9317" t="s">
        <v>25378</v>
      </c>
      <c r="D9317">
        <v>4</v>
      </c>
      <c r="E9317">
        <v>0</v>
      </c>
      <c r="G9317">
        <v>0</v>
      </c>
      <c r="I9317">
        <v>0</v>
      </c>
      <c r="K9317">
        <v>0</v>
      </c>
      <c r="L9317" t="s">
        <v>12086</v>
      </c>
      <c r="M9317">
        <v>63</v>
      </c>
      <c r="N9317">
        <v>2</v>
      </c>
      <c r="O9317">
        <v>7168</v>
      </c>
      <c r="Q9317">
        <v>1</v>
      </c>
      <c r="R9317">
        <v>1</v>
      </c>
      <c r="S9317">
        <v>546</v>
      </c>
      <c r="T9317" t="s">
        <v>12087</v>
      </c>
      <c r="U9317" t="s">
        <v>12087</v>
      </c>
      <c r="V9317" t="s">
        <v>12087</v>
      </c>
    </row>
    <row r="9318" spans="1:22" x14ac:dyDescent="0.3">
      <c r="A9318">
        <v>19565</v>
      </c>
      <c r="B9318" t="s">
        <v>25379</v>
      </c>
      <c r="C9318" t="s">
        <v>25380</v>
      </c>
      <c r="D9318">
        <v>4</v>
      </c>
      <c r="E9318">
        <v>0</v>
      </c>
      <c r="G9318">
        <v>0</v>
      </c>
      <c r="I9318">
        <v>0</v>
      </c>
      <c r="K9318">
        <v>0</v>
      </c>
      <c r="L9318" t="s">
        <v>12086</v>
      </c>
      <c r="M9318">
        <v>63</v>
      </c>
      <c r="N9318">
        <v>2</v>
      </c>
      <c r="O9318">
        <v>1024</v>
      </c>
      <c r="Q9318">
        <v>1</v>
      </c>
      <c r="R9318">
        <v>1</v>
      </c>
      <c r="S9318">
        <v>583</v>
      </c>
      <c r="T9318" t="s">
        <v>34235</v>
      </c>
      <c r="U9318" t="s">
        <v>34235</v>
      </c>
      <c r="V9318" t="s">
        <v>34235</v>
      </c>
    </row>
    <row r="9319" spans="1:22" x14ac:dyDescent="0.3">
      <c r="A9319">
        <v>19566</v>
      </c>
      <c r="B9319" t="s">
        <v>25381</v>
      </c>
      <c r="C9319" t="s">
        <v>25382</v>
      </c>
      <c r="D9319">
        <v>4</v>
      </c>
      <c r="E9319">
        <v>0</v>
      </c>
      <c r="G9319">
        <v>0</v>
      </c>
      <c r="I9319">
        <v>0</v>
      </c>
      <c r="K9319">
        <v>0</v>
      </c>
      <c r="L9319" t="s">
        <v>12086</v>
      </c>
      <c r="M9319">
        <v>63</v>
      </c>
      <c r="N9319">
        <v>2</v>
      </c>
      <c r="O9319">
        <v>4096</v>
      </c>
      <c r="Q9319">
        <v>1</v>
      </c>
      <c r="R9319">
        <v>1</v>
      </c>
      <c r="S9319">
        <v>644</v>
      </c>
      <c r="T9319" t="s">
        <v>12087</v>
      </c>
      <c r="U9319" t="s">
        <v>12087</v>
      </c>
      <c r="V9319" t="s">
        <v>12087</v>
      </c>
    </row>
    <row r="9320" spans="1:22" x14ac:dyDescent="0.3">
      <c r="A9320">
        <v>19567</v>
      </c>
      <c r="B9320" t="s">
        <v>25383</v>
      </c>
      <c r="C9320" t="s">
        <v>25384</v>
      </c>
      <c r="D9320">
        <v>4</v>
      </c>
      <c r="E9320">
        <v>0</v>
      </c>
      <c r="G9320">
        <v>0</v>
      </c>
      <c r="I9320">
        <v>0</v>
      </c>
      <c r="K9320">
        <v>0</v>
      </c>
      <c r="L9320" t="s">
        <v>12086</v>
      </c>
      <c r="M9320">
        <v>63</v>
      </c>
      <c r="N9320">
        <v>2</v>
      </c>
      <c r="O9320">
        <v>1024</v>
      </c>
      <c r="Q9320">
        <v>1</v>
      </c>
      <c r="R9320">
        <v>1</v>
      </c>
      <c r="S9320">
        <v>676</v>
      </c>
      <c r="T9320" t="s">
        <v>34901</v>
      </c>
      <c r="U9320" t="s">
        <v>34901</v>
      </c>
      <c r="V9320" t="s">
        <v>34901</v>
      </c>
    </row>
    <row r="9321" spans="1:22" x14ac:dyDescent="0.3">
      <c r="A9321">
        <v>19568</v>
      </c>
      <c r="B9321" t="s">
        <v>25385</v>
      </c>
      <c r="C9321" t="s">
        <v>25386</v>
      </c>
      <c r="D9321">
        <v>4</v>
      </c>
      <c r="E9321">
        <v>0</v>
      </c>
      <c r="G9321">
        <v>0</v>
      </c>
      <c r="I9321">
        <v>0</v>
      </c>
      <c r="K9321">
        <v>0</v>
      </c>
      <c r="L9321" t="s">
        <v>12086</v>
      </c>
      <c r="M9321">
        <v>63</v>
      </c>
      <c r="N9321">
        <v>2</v>
      </c>
      <c r="O9321">
        <v>1024</v>
      </c>
      <c r="Q9321">
        <v>1</v>
      </c>
      <c r="R9321">
        <v>1</v>
      </c>
      <c r="S9321">
        <v>757</v>
      </c>
      <c r="T9321" t="s">
        <v>34255</v>
      </c>
      <c r="U9321" t="s">
        <v>34255</v>
      </c>
      <c r="V9321" t="s">
        <v>34255</v>
      </c>
    </row>
    <row r="9322" spans="1:22" x14ac:dyDescent="0.3">
      <c r="A9322">
        <v>19569</v>
      </c>
      <c r="B9322" t="s">
        <v>25387</v>
      </c>
      <c r="C9322" t="s">
        <v>25388</v>
      </c>
      <c r="D9322">
        <v>4</v>
      </c>
      <c r="E9322">
        <v>0</v>
      </c>
      <c r="G9322">
        <v>0</v>
      </c>
      <c r="I9322">
        <v>0</v>
      </c>
      <c r="K9322">
        <v>0</v>
      </c>
      <c r="L9322" t="s">
        <v>12086</v>
      </c>
      <c r="M9322">
        <v>63</v>
      </c>
      <c r="N9322">
        <v>2</v>
      </c>
      <c r="O9322">
        <v>1024</v>
      </c>
      <c r="Q9322">
        <v>1</v>
      </c>
      <c r="R9322">
        <v>1</v>
      </c>
      <c r="S9322">
        <v>758</v>
      </c>
      <c r="T9322" t="s">
        <v>34235</v>
      </c>
      <c r="U9322" t="s">
        <v>34235</v>
      </c>
      <c r="V9322" t="s">
        <v>34235</v>
      </c>
    </row>
    <row r="9323" spans="1:22" x14ac:dyDescent="0.3">
      <c r="A9323">
        <v>19570</v>
      </c>
      <c r="B9323" t="s">
        <v>25389</v>
      </c>
      <c r="C9323" t="s">
        <v>25390</v>
      </c>
      <c r="D9323">
        <v>4</v>
      </c>
      <c r="E9323">
        <v>0</v>
      </c>
      <c r="G9323">
        <v>0</v>
      </c>
      <c r="I9323">
        <v>0</v>
      </c>
      <c r="K9323">
        <v>0</v>
      </c>
      <c r="L9323" t="s">
        <v>12086</v>
      </c>
      <c r="M9323">
        <v>63</v>
      </c>
      <c r="N9323">
        <v>2</v>
      </c>
      <c r="O9323">
        <v>1024</v>
      </c>
      <c r="Q9323">
        <v>1</v>
      </c>
      <c r="R9323">
        <v>1</v>
      </c>
      <c r="S9323">
        <v>759</v>
      </c>
      <c r="T9323" t="s">
        <v>34931</v>
      </c>
      <c r="U9323" t="s">
        <v>34931</v>
      </c>
      <c r="V9323" t="s">
        <v>34931</v>
      </c>
    </row>
    <row r="9324" spans="1:22" x14ac:dyDescent="0.3">
      <c r="A9324">
        <v>19571</v>
      </c>
      <c r="B9324" t="s">
        <v>25391</v>
      </c>
      <c r="C9324" t="s">
        <v>25392</v>
      </c>
      <c r="D9324">
        <v>4</v>
      </c>
      <c r="E9324">
        <v>0</v>
      </c>
      <c r="G9324">
        <v>0</v>
      </c>
      <c r="I9324">
        <v>0</v>
      </c>
      <c r="K9324">
        <v>0</v>
      </c>
      <c r="L9324" t="s">
        <v>12086</v>
      </c>
      <c r="M9324">
        <v>63</v>
      </c>
      <c r="N9324">
        <v>2</v>
      </c>
      <c r="O9324">
        <v>1024</v>
      </c>
      <c r="Q9324">
        <v>1</v>
      </c>
      <c r="R9324">
        <v>1</v>
      </c>
      <c r="S9324">
        <v>770</v>
      </c>
      <c r="T9324" t="s">
        <v>34255</v>
      </c>
      <c r="U9324" t="s">
        <v>34255</v>
      </c>
      <c r="V9324" t="s">
        <v>34255</v>
      </c>
    </row>
    <row r="9325" spans="1:22" x14ac:dyDescent="0.3">
      <c r="A9325">
        <v>19572</v>
      </c>
      <c r="B9325" t="s">
        <v>25393</v>
      </c>
      <c r="C9325" t="s">
        <v>25394</v>
      </c>
      <c r="D9325">
        <v>4</v>
      </c>
      <c r="E9325">
        <v>0</v>
      </c>
      <c r="G9325">
        <v>0</v>
      </c>
      <c r="I9325">
        <v>0</v>
      </c>
      <c r="K9325">
        <v>0</v>
      </c>
      <c r="L9325" t="s">
        <v>12086</v>
      </c>
      <c r="M9325">
        <v>63</v>
      </c>
      <c r="N9325">
        <v>2</v>
      </c>
      <c r="O9325">
        <v>1024</v>
      </c>
      <c r="Q9325">
        <v>1</v>
      </c>
      <c r="R9325">
        <v>1</v>
      </c>
      <c r="S9325">
        <v>771</v>
      </c>
      <c r="T9325" t="s">
        <v>34235</v>
      </c>
      <c r="U9325" t="s">
        <v>34235</v>
      </c>
      <c r="V9325" t="s">
        <v>34235</v>
      </c>
    </row>
    <row r="9326" spans="1:22" x14ac:dyDescent="0.3">
      <c r="A9326">
        <v>19573</v>
      </c>
      <c r="B9326" t="s">
        <v>25395</v>
      </c>
      <c r="C9326" t="s">
        <v>25396</v>
      </c>
      <c r="D9326">
        <v>4</v>
      </c>
      <c r="E9326">
        <v>0</v>
      </c>
      <c r="G9326">
        <v>0</v>
      </c>
      <c r="I9326">
        <v>0</v>
      </c>
      <c r="K9326">
        <v>0</v>
      </c>
      <c r="L9326" t="s">
        <v>12086</v>
      </c>
      <c r="M9326">
        <v>63</v>
      </c>
      <c r="N9326">
        <v>2</v>
      </c>
      <c r="O9326">
        <v>1024</v>
      </c>
      <c r="Q9326">
        <v>1</v>
      </c>
      <c r="R9326">
        <v>1</v>
      </c>
      <c r="S9326">
        <v>733</v>
      </c>
      <c r="T9326" t="s">
        <v>12087</v>
      </c>
      <c r="U9326" t="s">
        <v>12087</v>
      </c>
      <c r="V9326" t="s">
        <v>12087</v>
      </c>
    </row>
    <row r="9327" spans="1:22" x14ac:dyDescent="0.3">
      <c r="A9327">
        <v>19574</v>
      </c>
      <c r="B9327" t="s">
        <v>25397</v>
      </c>
      <c r="C9327" t="s">
        <v>25398</v>
      </c>
      <c r="D9327">
        <v>4</v>
      </c>
      <c r="E9327">
        <v>0</v>
      </c>
      <c r="G9327">
        <v>0</v>
      </c>
      <c r="I9327">
        <v>0</v>
      </c>
      <c r="K9327">
        <v>0</v>
      </c>
      <c r="L9327" t="s">
        <v>12086</v>
      </c>
      <c r="M9327">
        <v>63</v>
      </c>
      <c r="N9327">
        <v>2</v>
      </c>
      <c r="O9327">
        <v>3072</v>
      </c>
      <c r="Q9327">
        <v>0</v>
      </c>
      <c r="R9327">
        <v>1</v>
      </c>
      <c r="S9327">
        <v>742</v>
      </c>
      <c r="T9327" t="s">
        <v>45676</v>
      </c>
      <c r="U9327" t="s">
        <v>45676</v>
      </c>
      <c r="V9327" t="s">
        <v>45676</v>
      </c>
    </row>
    <row r="9328" spans="1:22" x14ac:dyDescent="0.3">
      <c r="A9328">
        <v>19575</v>
      </c>
      <c r="B9328" t="s">
        <v>25399</v>
      </c>
      <c r="C9328" t="s">
        <v>25400</v>
      </c>
      <c r="D9328">
        <v>4</v>
      </c>
      <c r="E9328">
        <v>0</v>
      </c>
      <c r="G9328">
        <v>0</v>
      </c>
      <c r="I9328">
        <v>0</v>
      </c>
      <c r="K9328">
        <v>0</v>
      </c>
      <c r="L9328" t="s">
        <v>12086</v>
      </c>
      <c r="M9328">
        <v>63</v>
      </c>
      <c r="N9328">
        <v>2</v>
      </c>
      <c r="O9328">
        <v>1024</v>
      </c>
      <c r="Q9328">
        <v>1</v>
      </c>
      <c r="R9328">
        <v>1</v>
      </c>
      <c r="S9328">
        <v>863</v>
      </c>
      <c r="T9328" t="s">
        <v>12087</v>
      </c>
      <c r="U9328" t="s">
        <v>12087</v>
      </c>
      <c r="V9328" t="s">
        <v>12087</v>
      </c>
    </row>
    <row r="9329" spans="1:22" x14ac:dyDescent="0.3">
      <c r="A9329">
        <v>19576</v>
      </c>
      <c r="B9329" t="s">
        <v>25401</v>
      </c>
      <c r="C9329" t="s">
        <v>25402</v>
      </c>
      <c r="D9329">
        <v>4</v>
      </c>
      <c r="E9329">
        <v>0</v>
      </c>
      <c r="G9329">
        <v>0</v>
      </c>
      <c r="I9329">
        <v>0</v>
      </c>
      <c r="K9329">
        <v>0</v>
      </c>
      <c r="L9329" t="s">
        <v>12086</v>
      </c>
      <c r="M9329">
        <v>63</v>
      </c>
      <c r="N9329">
        <v>2</v>
      </c>
      <c r="O9329">
        <v>1024</v>
      </c>
      <c r="Q9329">
        <v>1</v>
      </c>
      <c r="R9329">
        <v>0</v>
      </c>
      <c r="S9329">
        <v>817</v>
      </c>
      <c r="T9329" t="s">
        <v>12087</v>
      </c>
      <c r="U9329" t="s">
        <v>12087</v>
      </c>
      <c r="V9329" t="s">
        <v>12087</v>
      </c>
    </row>
    <row r="9330" spans="1:22" x14ac:dyDescent="0.3">
      <c r="A9330">
        <v>19577</v>
      </c>
      <c r="B9330" t="s">
        <v>25403</v>
      </c>
      <c r="C9330" t="s">
        <v>25404</v>
      </c>
      <c r="D9330">
        <v>4</v>
      </c>
      <c r="E9330">
        <v>10</v>
      </c>
      <c r="G9330">
        <v>100</v>
      </c>
      <c r="I9330">
        <v>1</v>
      </c>
      <c r="K9330">
        <v>0</v>
      </c>
      <c r="L9330" t="s">
        <v>12086</v>
      </c>
      <c r="M9330">
        <v>63</v>
      </c>
      <c r="N9330">
        <v>2</v>
      </c>
      <c r="O9330">
        <v>1024</v>
      </c>
      <c r="Q9330">
        <v>1</v>
      </c>
      <c r="R9330">
        <v>1</v>
      </c>
      <c r="S9330">
        <v>874</v>
      </c>
      <c r="T9330" t="s">
        <v>12087</v>
      </c>
      <c r="U9330" t="s">
        <v>12087</v>
      </c>
      <c r="V9330" t="s">
        <v>12087</v>
      </c>
    </row>
    <row r="9331" spans="1:22" x14ac:dyDescent="0.3">
      <c r="A9331">
        <v>19578</v>
      </c>
      <c r="B9331" t="s">
        <v>25405</v>
      </c>
      <c r="C9331" t="s">
        <v>25406</v>
      </c>
      <c r="D9331">
        <v>4</v>
      </c>
      <c r="E9331">
        <v>0</v>
      </c>
      <c r="G9331">
        <v>0</v>
      </c>
      <c r="I9331">
        <v>0</v>
      </c>
      <c r="K9331">
        <v>0</v>
      </c>
      <c r="L9331" t="s">
        <v>12086</v>
      </c>
      <c r="M9331">
        <v>63</v>
      </c>
      <c r="N9331">
        <v>2</v>
      </c>
      <c r="O9331">
        <v>3072</v>
      </c>
      <c r="Q9331">
        <v>1</v>
      </c>
      <c r="R9331">
        <v>1</v>
      </c>
      <c r="S9331">
        <v>1</v>
      </c>
      <c r="T9331" t="s">
        <v>12087</v>
      </c>
      <c r="U9331" t="s">
        <v>12087</v>
      </c>
      <c r="V9331" t="s">
        <v>12087</v>
      </c>
    </row>
    <row r="9332" spans="1:22" x14ac:dyDescent="0.3">
      <c r="A9332">
        <v>19579</v>
      </c>
      <c r="B9332" t="s">
        <v>25407</v>
      </c>
      <c r="C9332" t="s">
        <v>25408</v>
      </c>
      <c r="D9332">
        <v>4</v>
      </c>
      <c r="E9332">
        <v>10</v>
      </c>
      <c r="G9332">
        <v>0</v>
      </c>
      <c r="K9332">
        <v>0</v>
      </c>
      <c r="L9332" t="s">
        <v>12086</v>
      </c>
      <c r="M9332">
        <v>63</v>
      </c>
      <c r="N9332">
        <v>2</v>
      </c>
      <c r="O9332">
        <v>1024</v>
      </c>
      <c r="Q9332">
        <v>1</v>
      </c>
      <c r="R9332">
        <v>1</v>
      </c>
      <c r="S9332">
        <v>613</v>
      </c>
      <c r="T9332" t="s">
        <v>45928</v>
      </c>
      <c r="U9332" t="s">
        <v>45928</v>
      </c>
      <c r="V9332" t="s">
        <v>45928</v>
      </c>
    </row>
    <row r="9333" spans="1:22" x14ac:dyDescent="0.3">
      <c r="A9333">
        <v>19580</v>
      </c>
      <c r="B9333" t="s">
        <v>25409</v>
      </c>
      <c r="C9333" t="s">
        <v>25410</v>
      </c>
      <c r="D9333">
        <v>4</v>
      </c>
      <c r="E9333">
        <v>0</v>
      </c>
      <c r="G9333">
        <v>0</v>
      </c>
      <c r="I9333">
        <v>0</v>
      </c>
      <c r="K9333">
        <v>0</v>
      </c>
      <c r="L9333" t="s">
        <v>12086</v>
      </c>
      <c r="M9333">
        <v>63</v>
      </c>
      <c r="N9333">
        <v>2</v>
      </c>
      <c r="O9333">
        <v>5120</v>
      </c>
      <c r="Q9333">
        <v>1</v>
      </c>
      <c r="R9333">
        <v>1</v>
      </c>
      <c r="S9333">
        <v>137</v>
      </c>
      <c r="T9333" t="s">
        <v>12087</v>
      </c>
      <c r="U9333" t="s">
        <v>12087</v>
      </c>
      <c r="V9333" t="s">
        <v>12087</v>
      </c>
    </row>
    <row r="9334" spans="1:22" x14ac:dyDescent="0.3">
      <c r="A9334">
        <v>19581</v>
      </c>
      <c r="B9334" t="s">
        <v>25411</v>
      </c>
      <c r="C9334" t="s">
        <v>25412</v>
      </c>
      <c r="D9334">
        <v>4</v>
      </c>
      <c r="E9334">
        <v>0</v>
      </c>
      <c r="G9334">
        <v>0</v>
      </c>
      <c r="I9334">
        <v>0</v>
      </c>
      <c r="K9334">
        <v>0</v>
      </c>
      <c r="L9334" t="s">
        <v>12086</v>
      </c>
      <c r="M9334">
        <v>63</v>
      </c>
      <c r="N9334">
        <v>2</v>
      </c>
      <c r="O9334">
        <v>1024</v>
      </c>
      <c r="Q9334">
        <v>1</v>
      </c>
      <c r="R9334">
        <v>1</v>
      </c>
      <c r="S9334">
        <v>891</v>
      </c>
      <c r="T9334" t="s">
        <v>12087</v>
      </c>
      <c r="U9334" t="s">
        <v>12087</v>
      </c>
      <c r="V9334" t="s">
        <v>12087</v>
      </c>
    </row>
    <row r="9335" spans="1:22" x14ac:dyDescent="0.3">
      <c r="A9335">
        <v>19582</v>
      </c>
      <c r="B9335" t="s">
        <v>25413</v>
      </c>
      <c r="C9335" t="s">
        <v>25414</v>
      </c>
      <c r="D9335">
        <v>4</v>
      </c>
      <c r="E9335">
        <v>0</v>
      </c>
      <c r="G9335">
        <v>0</v>
      </c>
      <c r="I9335">
        <v>0</v>
      </c>
      <c r="K9335">
        <v>0</v>
      </c>
      <c r="L9335" t="s">
        <v>12086</v>
      </c>
      <c r="M9335">
        <v>63</v>
      </c>
      <c r="N9335">
        <v>2</v>
      </c>
      <c r="O9335">
        <v>1024</v>
      </c>
      <c r="Q9335">
        <v>1</v>
      </c>
      <c r="R9335">
        <v>1</v>
      </c>
      <c r="S9335">
        <v>411</v>
      </c>
      <c r="T9335" t="s">
        <v>12087</v>
      </c>
      <c r="U9335" t="s">
        <v>12087</v>
      </c>
      <c r="V9335" t="s">
        <v>12087</v>
      </c>
    </row>
    <row r="9336" spans="1:22" x14ac:dyDescent="0.3">
      <c r="A9336">
        <v>19583</v>
      </c>
      <c r="B9336" t="s">
        <v>25415</v>
      </c>
      <c r="C9336" t="s">
        <v>25416</v>
      </c>
      <c r="D9336">
        <v>4</v>
      </c>
      <c r="E9336">
        <v>0</v>
      </c>
      <c r="G9336">
        <v>0</v>
      </c>
      <c r="I9336">
        <v>0</v>
      </c>
      <c r="K9336">
        <v>0</v>
      </c>
      <c r="L9336" t="s">
        <v>12086</v>
      </c>
      <c r="M9336">
        <v>63</v>
      </c>
      <c r="N9336">
        <v>2</v>
      </c>
      <c r="O9336">
        <v>2048</v>
      </c>
      <c r="Q9336">
        <v>1</v>
      </c>
      <c r="R9336">
        <v>1</v>
      </c>
      <c r="S9336">
        <v>50</v>
      </c>
      <c r="T9336" t="s">
        <v>12087</v>
      </c>
      <c r="U9336" t="s">
        <v>12087</v>
      </c>
      <c r="V9336" t="s">
        <v>12087</v>
      </c>
    </row>
    <row r="9337" spans="1:22" x14ac:dyDescent="0.3">
      <c r="A9337">
        <v>19584</v>
      </c>
      <c r="B9337" t="s">
        <v>25417</v>
      </c>
      <c r="C9337" t="s">
        <v>25418</v>
      </c>
      <c r="D9337">
        <v>4</v>
      </c>
      <c r="E9337">
        <v>0</v>
      </c>
      <c r="G9337">
        <v>0</v>
      </c>
      <c r="I9337">
        <v>0</v>
      </c>
      <c r="K9337">
        <v>0</v>
      </c>
      <c r="L9337" t="s">
        <v>12086</v>
      </c>
      <c r="M9337">
        <v>63</v>
      </c>
      <c r="N9337">
        <v>2</v>
      </c>
      <c r="O9337">
        <v>4096</v>
      </c>
      <c r="Q9337">
        <v>1</v>
      </c>
      <c r="R9337">
        <v>1</v>
      </c>
      <c r="S9337">
        <v>327</v>
      </c>
      <c r="T9337" t="s">
        <v>12087</v>
      </c>
      <c r="U9337" t="s">
        <v>12087</v>
      </c>
      <c r="V9337" t="s">
        <v>12087</v>
      </c>
    </row>
    <row r="9338" spans="1:22" x14ac:dyDescent="0.3">
      <c r="A9338">
        <v>19585</v>
      </c>
      <c r="B9338" t="s">
        <v>25419</v>
      </c>
      <c r="C9338" t="s">
        <v>25420</v>
      </c>
      <c r="D9338">
        <v>4</v>
      </c>
      <c r="E9338">
        <v>0</v>
      </c>
      <c r="G9338">
        <v>0</v>
      </c>
      <c r="I9338">
        <v>0</v>
      </c>
      <c r="K9338">
        <v>0</v>
      </c>
      <c r="L9338" t="s">
        <v>12086</v>
      </c>
      <c r="M9338">
        <v>63</v>
      </c>
      <c r="N9338">
        <v>2</v>
      </c>
      <c r="O9338">
        <v>1024</v>
      </c>
      <c r="Q9338">
        <v>1</v>
      </c>
      <c r="R9338">
        <v>0</v>
      </c>
      <c r="S9338">
        <v>224</v>
      </c>
      <c r="T9338" t="s">
        <v>12087</v>
      </c>
      <c r="U9338" t="s">
        <v>12087</v>
      </c>
      <c r="V9338" t="s">
        <v>12087</v>
      </c>
    </row>
    <row r="9339" spans="1:22" x14ac:dyDescent="0.3">
      <c r="A9339">
        <v>19586</v>
      </c>
      <c r="B9339" t="s">
        <v>25421</v>
      </c>
      <c r="C9339" t="s">
        <v>25422</v>
      </c>
      <c r="D9339">
        <v>4</v>
      </c>
      <c r="E9339">
        <v>10</v>
      </c>
      <c r="G9339">
        <v>0</v>
      </c>
      <c r="K9339">
        <v>0</v>
      </c>
      <c r="L9339" t="s">
        <v>12086</v>
      </c>
      <c r="M9339">
        <v>63</v>
      </c>
      <c r="N9339">
        <v>2</v>
      </c>
      <c r="O9339">
        <v>1024</v>
      </c>
      <c r="Q9339">
        <v>1</v>
      </c>
      <c r="R9339">
        <v>1</v>
      </c>
      <c r="S9339">
        <v>898</v>
      </c>
      <c r="T9339" t="s">
        <v>12087</v>
      </c>
      <c r="U9339" t="s">
        <v>12087</v>
      </c>
      <c r="V9339" t="s">
        <v>12087</v>
      </c>
    </row>
    <row r="9340" spans="1:22" x14ac:dyDescent="0.3">
      <c r="A9340">
        <v>19587</v>
      </c>
      <c r="B9340" t="s">
        <v>25423</v>
      </c>
      <c r="C9340" t="s">
        <v>25424</v>
      </c>
      <c r="D9340">
        <v>4</v>
      </c>
      <c r="E9340">
        <v>0</v>
      </c>
      <c r="G9340">
        <v>100</v>
      </c>
      <c r="I9340">
        <v>0</v>
      </c>
      <c r="K9340">
        <v>0</v>
      </c>
      <c r="L9340" t="s">
        <v>12086</v>
      </c>
      <c r="M9340">
        <v>63</v>
      </c>
      <c r="N9340">
        <v>2</v>
      </c>
      <c r="O9340">
        <v>1024</v>
      </c>
      <c r="Q9340">
        <v>1</v>
      </c>
      <c r="R9340">
        <v>0</v>
      </c>
      <c r="S9340">
        <v>905</v>
      </c>
      <c r="T9340" t="s">
        <v>45676</v>
      </c>
      <c r="U9340" t="s">
        <v>45676</v>
      </c>
      <c r="V9340" t="s">
        <v>45676</v>
      </c>
    </row>
    <row r="9341" spans="1:22" x14ac:dyDescent="0.3">
      <c r="A9341">
        <v>19588</v>
      </c>
      <c r="B9341" t="s">
        <v>25425</v>
      </c>
      <c r="C9341" t="s">
        <v>25426</v>
      </c>
      <c r="D9341">
        <v>4</v>
      </c>
      <c r="E9341">
        <v>0</v>
      </c>
      <c r="G9341">
        <v>0</v>
      </c>
      <c r="I9341">
        <v>0</v>
      </c>
      <c r="K9341">
        <v>0</v>
      </c>
      <c r="L9341" t="s">
        <v>12086</v>
      </c>
      <c r="M9341">
        <v>63</v>
      </c>
      <c r="N9341">
        <v>2</v>
      </c>
      <c r="O9341">
        <v>1024</v>
      </c>
      <c r="Q9341">
        <v>1</v>
      </c>
      <c r="R9341">
        <v>0</v>
      </c>
      <c r="S9341">
        <v>182</v>
      </c>
      <c r="T9341" t="s">
        <v>45929</v>
      </c>
      <c r="U9341" t="s">
        <v>45929</v>
      </c>
      <c r="V9341" t="s">
        <v>45929</v>
      </c>
    </row>
    <row r="9342" spans="1:22" x14ac:dyDescent="0.3">
      <c r="A9342">
        <v>19589</v>
      </c>
      <c r="B9342" t="s">
        <v>25427</v>
      </c>
      <c r="C9342" t="s">
        <v>25428</v>
      </c>
      <c r="D9342">
        <v>4</v>
      </c>
      <c r="E9342">
        <v>0</v>
      </c>
      <c r="G9342">
        <v>0</v>
      </c>
      <c r="I9342">
        <v>0</v>
      </c>
      <c r="K9342">
        <v>0</v>
      </c>
      <c r="L9342" t="s">
        <v>12086</v>
      </c>
      <c r="M9342">
        <v>63</v>
      </c>
      <c r="N9342">
        <v>2</v>
      </c>
      <c r="O9342">
        <v>1024</v>
      </c>
      <c r="Q9342">
        <v>0</v>
      </c>
      <c r="R9342">
        <v>0</v>
      </c>
      <c r="S9342">
        <v>907</v>
      </c>
      <c r="T9342" t="s">
        <v>12087</v>
      </c>
      <c r="U9342" t="s">
        <v>12087</v>
      </c>
      <c r="V9342" t="s">
        <v>12087</v>
      </c>
    </row>
    <row r="9343" spans="1:22" x14ac:dyDescent="0.3">
      <c r="A9343">
        <v>19590</v>
      </c>
      <c r="B9343" t="s">
        <v>25429</v>
      </c>
      <c r="C9343" t="s">
        <v>25430</v>
      </c>
      <c r="D9343">
        <v>4</v>
      </c>
      <c r="E9343">
        <v>20</v>
      </c>
      <c r="G9343">
        <v>0</v>
      </c>
      <c r="I9343">
        <v>0</v>
      </c>
      <c r="K9343">
        <v>0</v>
      </c>
      <c r="L9343" t="s">
        <v>12086</v>
      </c>
      <c r="M9343">
        <v>63</v>
      </c>
      <c r="N9343">
        <v>2</v>
      </c>
      <c r="O9343">
        <v>1024</v>
      </c>
      <c r="Q9343">
        <v>0</v>
      </c>
      <c r="R9343">
        <v>0</v>
      </c>
      <c r="S9343">
        <v>239</v>
      </c>
      <c r="T9343" t="s">
        <v>12087</v>
      </c>
      <c r="U9343" t="s">
        <v>12087</v>
      </c>
      <c r="V9343" t="s">
        <v>12087</v>
      </c>
    </row>
    <row r="9344" spans="1:22" x14ac:dyDescent="0.3">
      <c r="A9344">
        <v>19591</v>
      </c>
      <c r="B9344" t="s">
        <v>25431</v>
      </c>
      <c r="C9344" t="s">
        <v>25432</v>
      </c>
      <c r="D9344">
        <v>4</v>
      </c>
      <c r="E9344">
        <v>0</v>
      </c>
      <c r="G9344">
        <v>0</v>
      </c>
      <c r="I9344">
        <v>0</v>
      </c>
      <c r="K9344">
        <v>0</v>
      </c>
      <c r="L9344" t="s">
        <v>12086</v>
      </c>
      <c r="M9344">
        <v>63</v>
      </c>
      <c r="N9344">
        <v>2</v>
      </c>
      <c r="O9344">
        <v>1024</v>
      </c>
      <c r="Q9344">
        <v>1</v>
      </c>
      <c r="R9344">
        <v>1</v>
      </c>
      <c r="S9344">
        <v>246</v>
      </c>
      <c r="T9344" t="s">
        <v>12087</v>
      </c>
      <c r="U9344" t="s">
        <v>12087</v>
      </c>
      <c r="V9344" t="s">
        <v>12087</v>
      </c>
    </row>
    <row r="9345" spans="1:22" x14ac:dyDescent="0.3">
      <c r="A9345">
        <v>19592</v>
      </c>
      <c r="B9345" t="s">
        <v>25433</v>
      </c>
      <c r="C9345" t="s">
        <v>25434</v>
      </c>
      <c r="D9345">
        <v>4</v>
      </c>
      <c r="E9345">
        <v>0</v>
      </c>
      <c r="G9345">
        <v>0</v>
      </c>
      <c r="I9345">
        <v>0</v>
      </c>
      <c r="K9345">
        <v>0</v>
      </c>
      <c r="L9345" t="s">
        <v>12086</v>
      </c>
      <c r="M9345">
        <v>63</v>
      </c>
      <c r="N9345">
        <v>2</v>
      </c>
      <c r="O9345">
        <v>1024</v>
      </c>
      <c r="Q9345">
        <v>1</v>
      </c>
      <c r="R9345">
        <v>1</v>
      </c>
      <c r="S9345">
        <v>210</v>
      </c>
      <c r="T9345" t="s">
        <v>12087</v>
      </c>
      <c r="U9345" t="s">
        <v>12087</v>
      </c>
      <c r="V9345" t="s">
        <v>12087</v>
      </c>
    </row>
    <row r="9346" spans="1:22" x14ac:dyDescent="0.3">
      <c r="A9346">
        <v>19593</v>
      </c>
      <c r="B9346" t="s">
        <v>25435</v>
      </c>
      <c r="C9346" t="s">
        <v>25436</v>
      </c>
      <c r="D9346">
        <v>4</v>
      </c>
      <c r="E9346">
        <v>0</v>
      </c>
      <c r="G9346">
        <v>0</v>
      </c>
      <c r="I9346">
        <v>0</v>
      </c>
      <c r="K9346">
        <v>0</v>
      </c>
      <c r="L9346" t="s">
        <v>12086</v>
      </c>
      <c r="M9346">
        <v>63</v>
      </c>
      <c r="N9346">
        <v>2</v>
      </c>
      <c r="O9346">
        <v>1024</v>
      </c>
      <c r="Q9346">
        <v>1</v>
      </c>
      <c r="R9346">
        <v>1</v>
      </c>
      <c r="S9346">
        <v>237</v>
      </c>
      <c r="T9346" t="s">
        <v>12087</v>
      </c>
      <c r="U9346" t="s">
        <v>12087</v>
      </c>
      <c r="V9346" t="s">
        <v>12087</v>
      </c>
    </row>
    <row r="9347" spans="1:22" x14ac:dyDescent="0.3">
      <c r="A9347">
        <v>19594</v>
      </c>
      <c r="B9347" t="s">
        <v>25437</v>
      </c>
      <c r="C9347" t="s">
        <v>25438</v>
      </c>
      <c r="D9347">
        <v>4</v>
      </c>
      <c r="E9347">
        <v>0</v>
      </c>
      <c r="G9347">
        <v>0</v>
      </c>
      <c r="I9347">
        <v>0</v>
      </c>
      <c r="K9347">
        <v>0</v>
      </c>
      <c r="L9347" t="s">
        <v>12086</v>
      </c>
      <c r="M9347">
        <v>63</v>
      </c>
      <c r="N9347">
        <v>2</v>
      </c>
      <c r="O9347">
        <v>1024</v>
      </c>
      <c r="Q9347">
        <v>1</v>
      </c>
      <c r="R9347">
        <v>1</v>
      </c>
      <c r="S9347">
        <v>238</v>
      </c>
      <c r="T9347" t="s">
        <v>12087</v>
      </c>
      <c r="U9347" t="s">
        <v>12087</v>
      </c>
      <c r="V9347" t="s">
        <v>12087</v>
      </c>
    </row>
    <row r="9348" spans="1:22" x14ac:dyDescent="0.3">
      <c r="A9348">
        <v>19595</v>
      </c>
      <c r="B9348" t="s">
        <v>25439</v>
      </c>
      <c r="C9348" t="s">
        <v>25440</v>
      </c>
      <c r="D9348">
        <v>4</v>
      </c>
      <c r="E9348">
        <v>0</v>
      </c>
      <c r="G9348">
        <v>0</v>
      </c>
      <c r="I9348">
        <v>0</v>
      </c>
      <c r="K9348">
        <v>0</v>
      </c>
      <c r="L9348" t="s">
        <v>12086</v>
      </c>
      <c r="M9348">
        <v>63</v>
      </c>
      <c r="N9348">
        <v>2</v>
      </c>
      <c r="O9348">
        <v>1024</v>
      </c>
      <c r="Q9348">
        <v>1</v>
      </c>
      <c r="R9348">
        <v>1</v>
      </c>
      <c r="S9348">
        <v>265</v>
      </c>
      <c r="T9348" t="s">
        <v>12087</v>
      </c>
      <c r="U9348" t="s">
        <v>12087</v>
      </c>
      <c r="V9348" t="s">
        <v>12087</v>
      </c>
    </row>
    <row r="9349" spans="1:22" x14ac:dyDescent="0.3">
      <c r="A9349">
        <v>19596</v>
      </c>
      <c r="B9349" t="s">
        <v>25441</v>
      </c>
      <c r="C9349" t="s">
        <v>25442</v>
      </c>
      <c r="D9349">
        <v>4</v>
      </c>
      <c r="E9349">
        <v>0</v>
      </c>
      <c r="G9349">
        <v>0</v>
      </c>
      <c r="I9349">
        <v>0</v>
      </c>
      <c r="K9349">
        <v>0</v>
      </c>
      <c r="L9349" t="s">
        <v>12086</v>
      </c>
      <c r="M9349">
        <v>63</v>
      </c>
      <c r="N9349">
        <v>2</v>
      </c>
      <c r="O9349">
        <v>1024</v>
      </c>
      <c r="Q9349">
        <v>1</v>
      </c>
      <c r="R9349">
        <v>1</v>
      </c>
      <c r="S9349">
        <v>264</v>
      </c>
      <c r="T9349" t="s">
        <v>12087</v>
      </c>
      <c r="U9349" t="s">
        <v>12087</v>
      </c>
      <c r="V9349" t="s">
        <v>12087</v>
      </c>
    </row>
    <row r="9350" spans="1:22" x14ac:dyDescent="0.3">
      <c r="A9350">
        <v>19597</v>
      </c>
      <c r="B9350" t="s">
        <v>25443</v>
      </c>
      <c r="C9350" t="s">
        <v>25444</v>
      </c>
      <c r="D9350">
        <v>4</v>
      </c>
      <c r="E9350">
        <v>0</v>
      </c>
      <c r="G9350">
        <v>0</v>
      </c>
      <c r="I9350">
        <v>0</v>
      </c>
      <c r="K9350">
        <v>0</v>
      </c>
      <c r="L9350" t="s">
        <v>12086</v>
      </c>
      <c r="M9350">
        <v>63</v>
      </c>
      <c r="N9350">
        <v>2</v>
      </c>
      <c r="O9350">
        <v>1024</v>
      </c>
      <c r="Q9350">
        <v>1</v>
      </c>
      <c r="R9350">
        <v>1</v>
      </c>
      <c r="S9350">
        <v>209</v>
      </c>
      <c r="T9350" t="s">
        <v>12087</v>
      </c>
      <c r="U9350" t="s">
        <v>12087</v>
      </c>
      <c r="V9350" t="s">
        <v>12087</v>
      </c>
    </row>
    <row r="9351" spans="1:22" x14ac:dyDescent="0.3">
      <c r="A9351">
        <v>19598</v>
      </c>
      <c r="B9351" t="s">
        <v>25445</v>
      </c>
      <c r="C9351" t="s">
        <v>25446</v>
      </c>
      <c r="D9351">
        <v>4</v>
      </c>
      <c r="E9351">
        <v>20</v>
      </c>
      <c r="G9351">
        <v>0</v>
      </c>
      <c r="I9351">
        <v>0</v>
      </c>
      <c r="K9351">
        <v>0</v>
      </c>
      <c r="L9351" t="s">
        <v>12993</v>
      </c>
      <c r="M9351">
        <v>63</v>
      </c>
      <c r="N9351">
        <v>2</v>
      </c>
      <c r="O9351">
        <v>1024</v>
      </c>
      <c r="Q9351">
        <v>0</v>
      </c>
      <c r="R9351">
        <v>0</v>
      </c>
      <c r="S9351">
        <v>490</v>
      </c>
      <c r="T9351" t="s">
        <v>12087</v>
      </c>
      <c r="U9351" t="s">
        <v>12087</v>
      </c>
      <c r="V9351" t="s">
        <v>12087</v>
      </c>
    </row>
    <row r="9352" spans="1:22" x14ac:dyDescent="0.3">
      <c r="A9352">
        <v>19599</v>
      </c>
      <c r="B9352" t="s">
        <v>25447</v>
      </c>
      <c r="C9352" t="s">
        <v>25448</v>
      </c>
      <c r="D9352">
        <v>4</v>
      </c>
      <c r="E9352">
        <v>20</v>
      </c>
      <c r="G9352">
        <v>400</v>
      </c>
      <c r="I9352">
        <v>1</v>
      </c>
      <c r="K9352">
        <v>0</v>
      </c>
      <c r="L9352" t="s">
        <v>12086</v>
      </c>
      <c r="M9352">
        <v>63</v>
      </c>
      <c r="N9352">
        <v>2</v>
      </c>
      <c r="O9352">
        <v>1024</v>
      </c>
      <c r="Q9352">
        <v>1</v>
      </c>
      <c r="R9352">
        <v>1</v>
      </c>
      <c r="S9352">
        <v>589</v>
      </c>
      <c r="T9352" t="s">
        <v>43884</v>
      </c>
      <c r="U9352" t="s">
        <v>43884</v>
      </c>
      <c r="V9352" t="s">
        <v>43884</v>
      </c>
    </row>
    <row r="9353" spans="1:22" x14ac:dyDescent="0.3">
      <c r="A9353">
        <v>19600</v>
      </c>
      <c r="B9353" t="s">
        <v>25449</v>
      </c>
      <c r="C9353" t="s">
        <v>25450</v>
      </c>
      <c r="D9353">
        <v>4</v>
      </c>
      <c r="E9353">
        <v>0</v>
      </c>
      <c r="G9353">
        <v>40</v>
      </c>
      <c r="L9353" t="s">
        <v>12086</v>
      </c>
      <c r="M9353">
        <v>63</v>
      </c>
      <c r="N9353">
        <v>2</v>
      </c>
      <c r="O9353">
        <v>1024</v>
      </c>
      <c r="Q9353">
        <v>30</v>
      </c>
      <c r="S9353">
        <v>909</v>
      </c>
      <c r="T9353" t="s">
        <v>12087</v>
      </c>
      <c r="U9353" t="s">
        <v>12087</v>
      </c>
      <c r="V9353" t="s">
        <v>12087</v>
      </c>
    </row>
    <row r="9354" spans="1:22" x14ac:dyDescent="0.3">
      <c r="A9354">
        <v>19601</v>
      </c>
      <c r="B9354" t="s">
        <v>25451</v>
      </c>
      <c r="C9354" t="s">
        <v>25452</v>
      </c>
      <c r="D9354">
        <v>4</v>
      </c>
      <c r="E9354">
        <v>0</v>
      </c>
      <c r="G9354">
        <v>10</v>
      </c>
      <c r="L9354" t="s">
        <v>12086</v>
      </c>
      <c r="M9354">
        <v>63</v>
      </c>
      <c r="N9354">
        <v>2</v>
      </c>
      <c r="O9354">
        <v>1024</v>
      </c>
      <c r="Q9354">
        <v>1</v>
      </c>
      <c r="S9354">
        <v>910</v>
      </c>
      <c r="T9354" t="s">
        <v>12087</v>
      </c>
      <c r="U9354" t="s">
        <v>12087</v>
      </c>
      <c r="V9354" t="s">
        <v>12087</v>
      </c>
    </row>
    <row r="9355" spans="1:22" x14ac:dyDescent="0.3">
      <c r="A9355">
        <v>19602</v>
      </c>
      <c r="B9355" t="s">
        <v>25453</v>
      </c>
      <c r="C9355" t="s">
        <v>25454</v>
      </c>
      <c r="D9355">
        <v>4</v>
      </c>
      <c r="E9355">
        <v>0</v>
      </c>
      <c r="G9355">
        <v>0</v>
      </c>
      <c r="I9355">
        <v>0</v>
      </c>
      <c r="K9355">
        <v>0</v>
      </c>
      <c r="L9355" t="s">
        <v>12086</v>
      </c>
      <c r="M9355">
        <v>63</v>
      </c>
      <c r="N9355">
        <v>2</v>
      </c>
      <c r="O9355">
        <v>1024</v>
      </c>
      <c r="Q9355">
        <v>1</v>
      </c>
      <c r="R9355">
        <v>0</v>
      </c>
      <c r="S9355">
        <v>0</v>
      </c>
      <c r="T9355" t="s">
        <v>12087</v>
      </c>
      <c r="U9355" t="s">
        <v>12087</v>
      </c>
      <c r="V9355" t="s">
        <v>12087</v>
      </c>
    </row>
    <row r="9356" spans="1:22" x14ac:dyDescent="0.3">
      <c r="A9356">
        <v>19603</v>
      </c>
      <c r="B9356" t="s">
        <v>25455</v>
      </c>
      <c r="C9356" t="s">
        <v>25456</v>
      </c>
      <c r="D9356">
        <v>4</v>
      </c>
      <c r="E9356">
        <v>0</v>
      </c>
      <c r="G9356">
        <v>0</v>
      </c>
      <c r="I9356">
        <v>0</v>
      </c>
      <c r="K9356">
        <v>0</v>
      </c>
      <c r="L9356" t="s">
        <v>12086</v>
      </c>
      <c r="M9356">
        <v>63</v>
      </c>
      <c r="N9356">
        <v>2</v>
      </c>
      <c r="O9356">
        <v>2048</v>
      </c>
      <c r="Q9356">
        <v>1</v>
      </c>
      <c r="R9356">
        <v>0</v>
      </c>
      <c r="S9356">
        <v>0</v>
      </c>
      <c r="T9356" t="s">
        <v>12087</v>
      </c>
      <c r="U9356" t="s">
        <v>12087</v>
      </c>
      <c r="V9356" t="s">
        <v>12087</v>
      </c>
    </row>
    <row r="9357" spans="1:22" x14ac:dyDescent="0.3">
      <c r="A9357">
        <v>19604</v>
      </c>
      <c r="B9357" t="s">
        <v>25457</v>
      </c>
      <c r="C9357" t="s">
        <v>25458</v>
      </c>
      <c r="D9357">
        <v>4</v>
      </c>
      <c r="E9357">
        <v>0</v>
      </c>
      <c r="G9357">
        <v>0</v>
      </c>
      <c r="I9357">
        <v>0</v>
      </c>
      <c r="K9357">
        <v>0</v>
      </c>
      <c r="L9357" t="s">
        <v>12086</v>
      </c>
      <c r="M9357">
        <v>63</v>
      </c>
      <c r="N9357">
        <v>2</v>
      </c>
      <c r="O9357">
        <v>4096</v>
      </c>
      <c r="Q9357">
        <v>1</v>
      </c>
      <c r="R9357">
        <v>0</v>
      </c>
      <c r="S9357">
        <v>0</v>
      </c>
      <c r="T9357" t="s">
        <v>12087</v>
      </c>
      <c r="U9357" t="s">
        <v>12087</v>
      </c>
      <c r="V9357" t="s">
        <v>12087</v>
      </c>
    </row>
    <row r="9358" spans="1:22" x14ac:dyDescent="0.3">
      <c r="A9358">
        <v>19605</v>
      </c>
      <c r="B9358" t="s">
        <v>25459</v>
      </c>
      <c r="C9358" t="s">
        <v>25460</v>
      </c>
      <c r="D9358">
        <v>4</v>
      </c>
      <c r="E9358">
        <v>0</v>
      </c>
      <c r="G9358">
        <v>0</v>
      </c>
      <c r="I9358">
        <v>0</v>
      </c>
      <c r="K9358">
        <v>0</v>
      </c>
      <c r="L9358" t="s">
        <v>12086</v>
      </c>
      <c r="M9358">
        <v>63</v>
      </c>
      <c r="N9358">
        <v>2</v>
      </c>
      <c r="O9358">
        <v>4096</v>
      </c>
      <c r="Q9358">
        <v>1</v>
      </c>
      <c r="R9358">
        <v>1</v>
      </c>
      <c r="S9358">
        <v>369</v>
      </c>
      <c r="T9358" t="s">
        <v>12087</v>
      </c>
      <c r="U9358" t="s">
        <v>12087</v>
      </c>
      <c r="V9358" t="s">
        <v>12087</v>
      </c>
    </row>
    <row r="9359" spans="1:22" x14ac:dyDescent="0.3">
      <c r="A9359">
        <v>19606</v>
      </c>
      <c r="B9359" t="s">
        <v>25461</v>
      </c>
      <c r="C9359" t="s">
        <v>25462</v>
      </c>
      <c r="D9359">
        <v>4</v>
      </c>
      <c r="E9359">
        <v>0</v>
      </c>
      <c r="G9359">
        <v>0</v>
      </c>
      <c r="I9359">
        <v>0</v>
      </c>
      <c r="K9359">
        <v>0</v>
      </c>
      <c r="L9359" t="s">
        <v>12086</v>
      </c>
      <c r="M9359">
        <v>63</v>
      </c>
      <c r="N9359">
        <v>2</v>
      </c>
      <c r="O9359">
        <v>4096</v>
      </c>
      <c r="Q9359">
        <v>1</v>
      </c>
      <c r="R9359">
        <v>1</v>
      </c>
      <c r="S9359">
        <v>370</v>
      </c>
      <c r="T9359" t="s">
        <v>12087</v>
      </c>
      <c r="U9359" t="s">
        <v>12087</v>
      </c>
      <c r="V9359" t="s">
        <v>12087</v>
      </c>
    </row>
    <row r="9360" spans="1:22" x14ac:dyDescent="0.3">
      <c r="A9360">
        <v>19607</v>
      </c>
      <c r="B9360" t="s">
        <v>25463</v>
      </c>
      <c r="C9360" t="s">
        <v>25464</v>
      </c>
      <c r="D9360">
        <v>4</v>
      </c>
      <c r="E9360">
        <v>0</v>
      </c>
      <c r="G9360">
        <v>0</v>
      </c>
      <c r="I9360">
        <v>0</v>
      </c>
      <c r="K9360">
        <v>0</v>
      </c>
      <c r="L9360" t="s">
        <v>12086</v>
      </c>
      <c r="M9360">
        <v>63</v>
      </c>
      <c r="N9360">
        <v>2</v>
      </c>
      <c r="O9360">
        <v>1024</v>
      </c>
      <c r="Q9360">
        <v>1</v>
      </c>
      <c r="R9360">
        <v>0</v>
      </c>
      <c r="S9360">
        <v>500</v>
      </c>
      <c r="T9360" t="s">
        <v>12087</v>
      </c>
      <c r="U9360" t="s">
        <v>12087</v>
      </c>
      <c r="V9360" t="s">
        <v>12087</v>
      </c>
    </row>
    <row r="9361" spans="1:22" x14ac:dyDescent="0.3">
      <c r="A9361">
        <v>19608</v>
      </c>
      <c r="B9361" t="s">
        <v>25465</v>
      </c>
      <c r="C9361" t="s">
        <v>25466</v>
      </c>
      <c r="D9361">
        <v>4</v>
      </c>
      <c r="E9361">
        <v>0</v>
      </c>
      <c r="G9361">
        <v>0</v>
      </c>
      <c r="I9361">
        <v>0</v>
      </c>
      <c r="K9361">
        <v>0</v>
      </c>
      <c r="L9361" t="s">
        <v>12086</v>
      </c>
      <c r="M9361">
        <v>63</v>
      </c>
      <c r="N9361">
        <v>2</v>
      </c>
      <c r="O9361">
        <v>1024</v>
      </c>
      <c r="Q9361">
        <v>1</v>
      </c>
      <c r="R9361">
        <v>0</v>
      </c>
      <c r="S9361">
        <v>311</v>
      </c>
      <c r="T9361" t="s">
        <v>12087</v>
      </c>
      <c r="U9361" t="s">
        <v>12087</v>
      </c>
      <c r="V9361" t="s">
        <v>12087</v>
      </c>
    </row>
    <row r="9362" spans="1:22" x14ac:dyDescent="0.3">
      <c r="A9362">
        <v>19609</v>
      </c>
      <c r="B9362" t="s">
        <v>25467</v>
      </c>
      <c r="C9362" t="s">
        <v>25468</v>
      </c>
      <c r="D9362">
        <v>4</v>
      </c>
      <c r="E9362">
        <v>0</v>
      </c>
      <c r="G9362">
        <v>0</v>
      </c>
      <c r="I9362">
        <v>0</v>
      </c>
      <c r="K9362">
        <v>0</v>
      </c>
      <c r="L9362" t="s">
        <v>12086</v>
      </c>
      <c r="M9362">
        <v>63</v>
      </c>
      <c r="N9362">
        <v>2</v>
      </c>
      <c r="O9362">
        <v>2048</v>
      </c>
      <c r="Q9362">
        <v>1</v>
      </c>
      <c r="R9362">
        <v>1</v>
      </c>
      <c r="S9362">
        <v>316</v>
      </c>
      <c r="T9362" t="s">
        <v>12087</v>
      </c>
      <c r="U9362" t="s">
        <v>12087</v>
      </c>
      <c r="V9362" t="s">
        <v>12087</v>
      </c>
    </row>
    <row r="9363" spans="1:22" x14ac:dyDescent="0.3">
      <c r="A9363">
        <v>19610</v>
      </c>
      <c r="B9363" t="s">
        <v>25469</v>
      </c>
      <c r="C9363" t="s">
        <v>25470</v>
      </c>
      <c r="D9363">
        <v>4</v>
      </c>
      <c r="E9363">
        <v>0</v>
      </c>
      <c r="G9363">
        <v>0</v>
      </c>
      <c r="I9363">
        <v>0</v>
      </c>
      <c r="K9363">
        <v>0</v>
      </c>
      <c r="L9363" t="s">
        <v>12086</v>
      </c>
      <c r="M9363">
        <v>63</v>
      </c>
      <c r="N9363">
        <v>2</v>
      </c>
      <c r="O9363">
        <v>7168</v>
      </c>
      <c r="Q9363">
        <v>1</v>
      </c>
      <c r="R9363">
        <v>1</v>
      </c>
      <c r="S9363">
        <v>321</v>
      </c>
      <c r="T9363" t="s">
        <v>12087</v>
      </c>
      <c r="U9363" t="s">
        <v>12087</v>
      </c>
      <c r="V9363" t="s">
        <v>12087</v>
      </c>
    </row>
    <row r="9364" spans="1:22" x14ac:dyDescent="0.3">
      <c r="A9364">
        <v>19611</v>
      </c>
      <c r="B9364" t="s">
        <v>25471</v>
      </c>
      <c r="C9364" t="s">
        <v>25472</v>
      </c>
      <c r="D9364">
        <v>4</v>
      </c>
      <c r="E9364">
        <v>0</v>
      </c>
      <c r="G9364">
        <v>0</v>
      </c>
      <c r="I9364">
        <v>0</v>
      </c>
      <c r="K9364">
        <v>0</v>
      </c>
      <c r="L9364" t="s">
        <v>12086</v>
      </c>
      <c r="M9364">
        <v>63</v>
      </c>
      <c r="N9364">
        <v>2</v>
      </c>
      <c r="O9364">
        <v>2048</v>
      </c>
      <c r="Q9364">
        <v>1</v>
      </c>
      <c r="R9364">
        <v>1</v>
      </c>
      <c r="S9364">
        <v>366</v>
      </c>
      <c r="T9364" t="s">
        <v>12087</v>
      </c>
      <c r="U9364" t="s">
        <v>12087</v>
      </c>
      <c r="V9364" t="s">
        <v>12087</v>
      </c>
    </row>
    <row r="9365" spans="1:22" x14ac:dyDescent="0.3">
      <c r="A9365">
        <v>19612</v>
      </c>
      <c r="B9365" t="s">
        <v>25473</v>
      </c>
      <c r="C9365" t="s">
        <v>25474</v>
      </c>
      <c r="D9365">
        <v>4</v>
      </c>
      <c r="E9365">
        <v>0</v>
      </c>
      <c r="G9365">
        <v>0</v>
      </c>
      <c r="I9365">
        <v>0</v>
      </c>
      <c r="K9365">
        <v>0</v>
      </c>
      <c r="L9365" t="s">
        <v>12086</v>
      </c>
      <c r="M9365">
        <v>63</v>
      </c>
      <c r="N9365">
        <v>2</v>
      </c>
      <c r="O9365">
        <v>3072</v>
      </c>
      <c r="Q9365">
        <v>1</v>
      </c>
      <c r="R9365">
        <v>1</v>
      </c>
      <c r="S9365">
        <v>220</v>
      </c>
      <c r="T9365" t="s">
        <v>12087</v>
      </c>
      <c r="U9365" t="s">
        <v>12087</v>
      </c>
      <c r="V9365" t="s">
        <v>12087</v>
      </c>
    </row>
    <row r="9366" spans="1:22" x14ac:dyDescent="0.3">
      <c r="A9366">
        <v>19613</v>
      </c>
      <c r="B9366" t="s">
        <v>25475</v>
      </c>
      <c r="C9366" t="s">
        <v>25476</v>
      </c>
      <c r="D9366">
        <v>4</v>
      </c>
      <c r="E9366">
        <v>10</v>
      </c>
      <c r="G9366">
        <v>0</v>
      </c>
      <c r="K9366">
        <v>0</v>
      </c>
      <c r="L9366" t="s">
        <v>12086</v>
      </c>
      <c r="M9366">
        <v>63</v>
      </c>
      <c r="N9366">
        <v>2</v>
      </c>
      <c r="O9366">
        <v>1024</v>
      </c>
      <c r="Q9366">
        <v>1</v>
      </c>
      <c r="R9366">
        <v>1</v>
      </c>
      <c r="S9366">
        <v>300</v>
      </c>
      <c r="T9366" t="s">
        <v>12087</v>
      </c>
      <c r="U9366" t="s">
        <v>12087</v>
      </c>
      <c r="V9366" t="s">
        <v>12087</v>
      </c>
    </row>
    <row r="9367" spans="1:22" x14ac:dyDescent="0.3">
      <c r="A9367">
        <v>19614</v>
      </c>
      <c r="B9367" t="s">
        <v>25477</v>
      </c>
      <c r="C9367" t="s">
        <v>25478</v>
      </c>
      <c r="D9367">
        <v>4</v>
      </c>
      <c r="E9367">
        <v>0</v>
      </c>
      <c r="G9367">
        <v>0</v>
      </c>
      <c r="I9367">
        <v>0</v>
      </c>
      <c r="K9367">
        <v>0</v>
      </c>
      <c r="L9367" t="s">
        <v>12086</v>
      </c>
      <c r="M9367">
        <v>63</v>
      </c>
      <c r="N9367">
        <v>2</v>
      </c>
      <c r="O9367">
        <v>1024</v>
      </c>
      <c r="Q9367">
        <v>1</v>
      </c>
      <c r="R9367">
        <v>1</v>
      </c>
      <c r="S9367">
        <v>193</v>
      </c>
      <c r="T9367" t="s">
        <v>12087</v>
      </c>
      <c r="U9367" t="s">
        <v>12087</v>
      </c>
      <c r="V9367" t="s">
        <v>12087</v>
      </c>
    </row>
    <row r="9368" spans="1:22" x14ac:dyDescent="0.3">
      <c r="A9368">
        <v>19615</v>
      </c>
      <c r="B9368" t="s">
        <v>25479</v>
      </c>
      <c r="C9368" t="s">
        <v>25480</v>
      </c>
      <c r="D9368">
        <v>4</v>
      </c>
      <c r="E9368">
        <v>0</v>
      </c>
      <c r="G9368">
        <v>0</v>
      </c>
      <c r="I9368">
        <v>0</v>
      </c>
      <c r="K9368">
        <v>0</v>
      </c>
      <c r="L9368" t="s">
        <v>12086</v>
      </c>
      <c r="M9368">
        <v>63</v>
      </c>
      <c r="N9368">
        <v>2</v>
      </c>
      <c r="O9368">
        <v>6144</v>
      </c>
      <c r="Q9368">
        <v>1</v>
      </c>
      <c r="R9368">
        <v>1</v>
      </c>
      <c r="S9368">
        <v>346</v>
      </c>
      <c r="T9368" t="s">
        <v>12087</v>
      </c>
      <c r="U9368" t="s">
        <v>12087</v>
      </c>
      <c r="V9368" t="s">
        <v>12087</v>
      </c>
    </row>
    <row r="9369" spans="1:22" x14ac:dyDescent="0.3">
      <c r="A9369">
        <v>19616</v>
      </c>
      <c r="B9369" t="s">
        <v>25481</v>
      </c>
      <c r="C9369" t="s">
        <v>25482</v>
      </c>
      <c r="D9369">
        <v>4</v>
      </c>
      <c r="E9369">
        <v>0</v>
      </c>
      <c r="G9369">
        <v>0</v>
      </c>
      <c r="I9369">
        <v>0</v>
      </c>
      <c r="K9369">
        <v>0</v>
      </c>
      <c r="L9369" t="s">
        <v>12086</v>
      </c>
      <c r="M9369">
        <v>63</v>
      </c>
      <c r="N9369">
        <v>2</v>
      </c>
      <c r="O9369">
        <v>1024</v>
      </c>
      <c r="Q9369">
        <v>1</v>
      </c>
      <c r="R9369">
        <v>1</v>
      </c>
      <c r="S9369">
        <v>368</v>
      </c>
      <c r="T9369" t="s">
        <v>12087</v>
      </c>
      <c r="U9369" t="s">
        <v>12087</v>
      </c>
      <c r="V9369" t="s">
        <v>12087</v>
      </c>
    </row>
    <row r="9370" spans="1:22" x14ac:dyDescent="0.3">
      <c r="A9370">
        <v>19617</v>
      </c>
      <c r="B9370" t="s">
        <v>25483</v>
      </c>
      <c r="C9370" t="s">
        <v>25484</v>
      </c>
      <c r="D9370">
        <v>4</v>
      </c>
      <c r="E9370">
        <v>0</v>
      </c>
      <c r="G9370">
        <v>0</v>
      </c>
      <c r="L9370" t="s">
        <v>12086</v>
      </c>
      <c r="M9370">
        <v>63</v>
      </c>
      <c r="N9370">
        <v>2</v>
      </c>
      <c r="O9370">
        <v>1024</v>
      </c>
      <c r="S9370">
        <v>199</v>
      </c>
      <c r="T9370" t="s">
        <v>12087</v>
      </c>
      <c r="U9370" t="s">
        <v>12087</v>
      </c>
      <c r="V9370" t="s">
        <v>12087</v>
      </c>
    </row>
    <row r="9371" spans="1:22" x14ac:dyDescent="0.3">
      <c r="A9371">
        <v>19618</v>
      </c>
      <c r="B9371" t="s">
        <v>25485</v>
      </c>
      <c r="C9371" t="s">
        <v>25486</v>
      </c>
      <c r="D9371">
        <v>4</v>
      </c>
      <c r="E9371">
        <v>0</v>
      </c>
      <c r="G9371">
        <v>0</v>
      </c>
      <c r="L9371" t="s">
        <v>12086</v>
      </c>
      <c r="M9371">
        <v>63</v>
      </c>
      <c r="N9371">
        <v>2</v>
      </c>
      <c r="O9371">
        <v>1024</v>
      </c>
      <c r="S9371">
        <v>153</v>
      </c>
      <c r="T9371" t="s">
        <v>12087</v>
      </c>
      <c r="U9371" t="s">
        <v>12087</v>
      </c>
      <c r="V9371" t="s">
        <v>12087</v>
      </c>
    </row>
    <row r="9372" spans="1:22" x14ac:dyDescent="0.3">
      <c r="A9372">
        <v>19619</v>
      </c>
      <c r="B9372" t="s">
        <v>25487</v>
      </c>
      <c r="C9372" t="s">
        <v>25488</v>
      </c>
      <c r="D9372">
        <v>4</v>
      </c>
      <c r="E9372">
        <v>0</v>
      </c>
      <c r="G9372">
        <v>0</v>
      </c>
      <c r="L9372" t="s">
        <v>12086</v>
      </c>
      <c r="M9372">
        <v>63</v>
      </c>
      <c r="N9372">
        <v>2</v>
      </c>
      <c r="O9372">
        <v>1024</v>
      </c>
      <c r="Q9372">
        <v>0</v>
      </c>
      <c r="R9372">
        <v>0</v>
      </c>
      <c r="S9372">
        <v>105</v>
      </c>
      <c r="T9372" t="s">
        <v>34901</v>
      </c>
      <c r="U9372" t="s">
        <v>34901</v>
      </c>
      <c r="V9372" t="s">
        <v>34901</v>
      </c>
    </row>
    <row r="9373" spans="1:22" x14ac:dyDescent="0.3">
      <c r="A9373">
        <v>19620</v>
      </c>
      <c r="B9373" t="s">
        <v>25489</v>
      </c>
      <c r="C9373" t="s">
        <v>25490</v>
      </c>
      <c r="D9373">
        <v>4</v>
      </c>
      <c r="E9373">
        <v>0</v>
      </c>
      <c r="G9373">
        <v>0</v>
      </c>
      <c r="L9373" t="s">
        <v>12086</v>
      </c>
      <c r="M9373">
        <v>63</v>
      </c>
      <c r="N9373">
        <v>2</v>
      </c>
      <c r="O9373">
        <v>1024</v>
      </c>
      <c r="S9373">
        <v>189</v>
      </c>
      <c r="T9373" t="s">
        <v>12087</v>
      </c>
      <c r="U9373" t="s">
        <v>12087</v>
      </c>
      <c r="V9373" t="s">
        <v>12087</v>
      </c>
    </row>
    <row r="9374" spans="1:22" x14ac:dyDescent="0.3">
      <c r="A9374">
        <v>19621</v>
      </c>
      <c r="B9374" t="s">
        <v>25491</v>
      </c>
      <c r="C9374" t="s">
        <v>25492</v>
      </c>
      <c r="D9374">
        <v>4</v>
      </c>
      <c r="E9374">
        <v>0</v>
      </c>
      <c r="G9374">
        <v>0</v>
      </c>
      <c r="L9374" t="s">
        <v>12086</v>
      </c>
      <c r="M9374">
        <v>63</v>
      </c>
      <c r="N9374">
        <v>2</v>
      </c>
      <c r="O9374">
        <v>2048</v>
      </c>
      <c r="S9374">
        <v>152</v>
      </c>
      <c r="T9374" t="s">
        <v>12087</v>
      </c>
      <c r="U9374" t="s">
        <v>12087</v>
      </c>
      <c r="V9374" t="s">
        <v>12087</v>
      </c>
    </row>
    <row r="9375" spans="1:22" x14ac:dyDescent="0.3">
      <c r="A9375">
        <v>19622</v>
      </c>
      <c r="B9375" t="s">
        <v>25493</v>
      </c>
      <c r="C9375" t="s">
        <v>25494</v>
      </c>
      <c r="D9375">
        <v>4</v>
      </c>
      <c r="E9375">
        <v>0</v>
      </c>
      <c r="G9375">
        <v>0</v>
      </c>
      <c r="L9375" t="s">
        <v>12086</v>
      </c>
      <c r="M9375">
        <v>63</v>
      </c>
      <c r="N9375">
        <v>2</v>
      </c>
      <c r="O9375">
        <v>1024</v>
      </c>
      <c r="S9375">
        <v>132</v>
      </c>
      <c r="T9375" t="s">
        <v>12087</v>
      </c>
      <c r="U9375" t="s">
        <v>12087</v>
      </c>
      <c r="V9375" t="s">
        <v>12087</v>
      </c>
    </row>
    <row r="9376" spans="1:22" x14ac:dyDescent="0.3">
      <c r="A9376">
        <v>19623</v>
      </c>
      <c r="B9376" t="s">
        <v>25495</v>
      </c>
      <c r="C9376" t="s">
        <v>25496</v>
      </c>
      <c r="D9376">
        <v>4</v>
      </c>
      <c r="E9376">
        <v>0</v>
      </c>
      <c r="G9376">
        <v>0</v>
      </c>
      <c r="L9376" t="s">
        <v>12086</v>
      </c>
      <c r="M9376">
        <v>63</v>
      </c>
      <c r="N9376">
        <v>2</v>
      </c>
      <c r="O9376">
        <v>1024</v>
      </c>
      <c r="S9376">
        <v>477</v>
      </c>
      <c r="T9376" t="s">
        <v>12087</v>
      </c>
      <c r="U9376" t="s">
        <v>12087</v>
      </c>
      <c r="V9376" t="s">
        <v>12087</v>
      </c>
    </row>
    <row r="9377" spans="1:22" x14ac:dyDescent="0.3">
      <c r="A9377">
        <v>19624</v>
      </c>
      <c r="B9377" t="s">
        <v>25497</v>
      </c>
      <c r="C9377" t="s">
        <v>25498</v>
      </c>
      <c r="D9377">
        <v>4</v>
      </c>
      <c r="E9377">
        <v>0</v>
      </c>
      <c r="G9377">
        <v>0</v>
      </c>
      <c r="L9377" t="s">
        <v>12086</v>
      </c>
      <c r="M9377">
        <v>63</v>
      </c>
      <c r="N9377">
        <v>2</v>
      </c>
      <c r="O9377">
        <v>2048</v>
      </c>
      <c r="S9377">
        <v>185</v>
      </c>
      <c r="T9377" t="s">
        <v>12087</v>
      </c>
      <c r="U9377" t="s">
        <v>12087</v>
      </c>
      <c r="V9377" t="s">
        <v>12087</v>
      </c>
    </row>
    <row r="9378" spans="1:22" x14ac:dyDescent="0.3">
      <c r="A9378">
        <v>19625</v>
      </c>
      <c r="B9378" t="s">
        <v>25499</v>
      </c>
      <c r="C9378" t="s">
        <v>25500</v>
      </c>
      <c r="D9378">
        <v>4</v>
      </c>
      <c r="E9378">
        <v>0</v>
      </c>
      <c r="G9378">
        <v>0</v>
      </c>
      <c r="L9378" t="s">
        <v>12086</v>
      </c>
      <c r="M9378">
        <v>63</v>
      </c>
      <c r="N9378">
        <v>2</v>
      </c>
      <c r="O9378">
        <v>1024</v>
      </c>
      <c r="S9378">
        <v>15</v>
      </c>
      <c r="T9378" t="s">
        <v>12087</v>
      </c>
      <c r="U9378" t="s">
        <v>12087</v>
      </c>
      <c r="V9378" t="s">
        <v>12087</v>
      </c>
    </row>
    <row r="9379" spans="1:22" x14ac:dyDescent="0.3">
      <c r="A9379">
        <v>19627</v>
      </c>
      <c r="B9379" t="s">
        <v>25501</v>
      </c>
      <c r="C9379" t="s">
        <v>25502</v>
      </c>
      <c r="D9379">
        <v>4</v>
      </c>
      <c r="E9379">
        <v>0</v>
      </c>
      <c r="G9379">
        <v>0</v>
      </c>
      <c r="I9379">
        <v>0</v>
      </c>
      <c r="K9379">
        <v>0</v>
      </c>
      <c r="L9379" t="s">
        <v>12086</v>
      </c>
      <c r="M9379">
        <v>63</v>
      </c>
      <c r="N9379">
        <v>2</v>
      </c>
      <c r="O9379">
        <v>1024</v>
      </c>
      <c r="Q9379">
        <v>1</v>
      </c>
      <c r="R9379">
        <v>1</v>
      </c>
      <c r="S9379">
        <v>266</v>
      </c>
      <c r="T9379" t="s">
        <v>12087</v>
      </c>
      <c r="U9379" t="s">
        <v>12087</v>
      </c>
      <c r="V9379" t="s">
        <v>12087</v>
      </c>
    </row>
    <row r="9380" spans="1:22" x14ac:dyDescent="0.3">
      <c r="A9380">
        <v>19628</v>
      </c>
      <c r="B9380" t="s">
        <v>25503</v>
      </c>
      <c r="C9380" t="s">
        <v>25504</v>
      </c>
      <c r="D9380">
        <v>4</v>
      </c>
      <c r="E9380">
        <v>0</v>
      </c>
      <c r="G9380">
        <v>0</v>
      </c>
      <c r="I9380">
        <v>0</v>
      </c>
      <c r="K9380">
        <v>0</v>
      </c>
      <c r="L9380" t="s">
        <v>12086</v>
      </c>
      <c r="M9380">
        <v>63</v>
      </c>
      <c r="N9380">
        <v>2</v>
      </c>
      <c r="O9380">
        <v>1024</v>
      </c>
      <c r="Q9380">
        <v>1</v>
      </c>
      <c r="R9380">
        <v>1</v>
      </c>
      <c r="S9380">
        <v>97</v>
      </c>
      <c r="T9380" t="s">
        <v>12087</v>
      </c>
      <c r="U9380" t="s">
        <v>12087</v>
      </c>
      <c r="V9380" t="s">
        <v>12087</v>
      </c>
    </row>
    <row r="9381" spans="1:22" x14ac:dyDescent="0.3">
      <c r="A9381">
        <v>19629</v>
      </c>
      <c r="B9381" t="s">
        <v>25505</v>
      </c>
      <c r="C9381" t="s">
        <v>25506</v>
      </c>
      <c r="D9381">
        <v>4</v>
      </c>
      <c r="E9381">
        <v>20</v>
      </c>
      <c r="G9381">
        <v>0</v>
      </c>
      <c r="I9381">
        <v>0</v>
      </c>
      <c r="K9381">
        <v>0</v>
      </c>
      <c r="L9381" t="s">
        <v>12086</v>
      </c>
      <c r="M9381">
        <v>63</v>
      </c>
      <c r="N9381">
        <v>2</v>
      </c>
      <c r="O9381">
        <v>1024</v>
      </c>
      <c r="Q9381">
        <v>1</v>
      </c>
      <c r="R9381">
        <v>0</v>
      </c>
      <c r="S9381">
        <v>19</v>
      </c>
      <c r="T9381" t="s">
        <v>12087</v>
      </c>
      <c r="U9381" t="s">
        <v>12087</v>
      </c>
      <c r="V9381" t="s">
        <v>12087</v>
      </c>
    </row>
    <row r="9382" spans="1:22" x14ac:dyDescent="0.3">
      <c r="A9382">
        <v>19630</v>
      </c>
      <c r="B9382" t="s">
        <v>25507</v>
      </c>
      <c r="C9382" t="s">
        <v>25508</v>
      </c>
      <c r="D9382">
        <v>4</v>
      </c>
      <c r="E9382">
        <v>10</v>
      </c>
      <c r="G9382">
        <v>0</v>
      </c>
      <c r="K9382">
        <v>0</v>
      </c>
      <c r="L9382" t="s">
        <v>12086</v>
      </c>
      <c r="M9382">
        <v>63</v>
      </c>
      <c r="N9382">
        <v>2</v>
      </c>
      <c r="O9382">
        <v>1024</v>
      </c>
      <c r="Q9382">
        <v>1</v>
      </c>
      <c r="R9382">
        <v>1</v>
      </c>
      <c r="S9382">
        <v>45</v>
      </c>
      <c r="T9382" t="s">
        <v>12087</v>
      </c>
      <c r="U9382" t="s">
        <v>12087</v>
      </c>
      <c r="V9382" t="s">
        <v>12087</v>
      </c>
    </row>
    <row r="9383" spans="1:22" x14ac:dyDescent="0.3">
      <c r="A9383">
        <v>19631</v>
      </c>
      <c r="B9383" t="s">
        <v>25509</v>
      </c>
      <c r="C9383" t="s">
        <v>25510</v>
      </c>
      <c r="D9383">
        <v>4</v>
      </c>
      <c r="E9383">
        <v>0</v>
      </c>
      <c r="G9383">
        <v>0</v>
      </c>
      <c r="I9383">
        <v>0</v>
      </c>
      <c r="K9383">
        <v>0</v>
      </c>
      <c r="L9383" t="s">
        <v>12086</v>
      </c>
      <c r="M9383">
        <v>63</v>
      </c>
      <c r="N9383">
        <v>2</v>
      </c>
      <c r="O9383">
        <v>1024</v>
      </c>
      <c r="Q9383">
        <v>1</v>
      </c>
      <c r="R9383">
        <v>1</v>
      </c>
      <c r="S9383">
        <v>919</v>
      </c>
      <c r="T9383" t="s">
        <v>12087</v>
      </c>
      <c r="U9383" t="s">
        <v>12087</v>
      </c>
      <c r="V9383" t="s">
        <v>12087</v>
      </c>
    </row>
    <row r="9384" spans="1:22" x14ac:dyDescent="0.3">
      <c r="A9384">
        <v>19632</v>
      </c>
      <c r="B9384" t="s">
        <v>25511</v>
      </c>
      <c r="C9384" t="s">
        <v>25512</v>
      </c>
      <c r="D9384">
        <v>4</v>
      </c>
      <c r="E9384">
        <v>10</v>
      </c>
      <c r="G9384">
        <v>0</v>
      </c>
      <c r="K9384">
        <v>0</v>
      </c>
      <c r="L9384" t="s">
        <v>12086</v>
      </c>
      <c r="M9384">
        <v>63</v>
      </c>
      <c r="N9384">
        <v>2</v>
      </c>
      <c r="O9384">
        <v>1024</v>
      </c>
      <c r="Q9384">
        <v>1</v>
      </c>
      <c r="R9384">
        <v>1</v>
      </c>
      <c r="S9384">
        <v>16</v>
      </c>
      <c r="T9384" t="s">
        <v>12087</v>
      </c>
      <c r="U9384" t="s">
        <v>12087</v>
      </c>
      <c r="V9384" t="s">
        <v>12087</v>
      </c>
    </row>
    <row r="9385" spans="1:22" x14ac:dyDescent="0.3">
      <c r="A9385">
        <v>19633</v>
      </c>
      <c r="B9385" t="s">
        <v>25513</v>
      </c>
      <c r="C9385" t="s">
        <v>25514</v>
      </c>
      <c r="D9385">
        <v>4</v>
      </c>
      <c r="E9385">
        <v>10</v>
      </c>
      <c r="G9385">
        <v>0</v>
      </c>
      <c r="K9385">
        <v>0</v>
      </c>
      <c r="L9385" t="s">
        <v>12086</v>
      </c>
      <c r="M9385">
        <v>63</v>
      </c>
      <c r="N9385">
        <v>2</v>
      </c>
      <c r="O9385">
        <v>1024</v>
      </c>
      <c r="Q9385">
        <v>1</v>
      </c>
      <c r="R9385">
        <v>1</v>
      </c>
      <c r="S9385">
        <v>5</v>
      </c>
      <c r="T9385" t="s">
        <v>12087</v>
      </c>
      <c r="U9385" t="s">
        <v>12087</v>
      </c>
      <c r="V9385" t="s">
        <v>12087</v>
      </c>
    </row>
    <row r="9386" spans="1:22" x14ac:dyDescent="0.3">
      <c r="A9386">
        <v>19634</v>
      </c>
      <c r="B9386" t="s">
        <v>25515</v>
      </c>
      <c r="C9386" t="s">
        <v>25516</v>
      </c>
      <c r="D9386">
        <v>4</v>
      </c>
      <c r="E9386">
        <v>10</v>
      </c>
      <c r="G9386">
        <v>0</v>
      </c>
      <c r="K9386">
        <v>0</v>
      </c>
      <c r="L9386" t="s">
        <v>12086</v>
      </c>
      <c r="M9386">
        <v>63</v>
      </c>
      <c r="N9386">
        <v>2</v>
      </c>
      <c r="O9386">
        <v>4096</v>
      </c>
      <c r="Q9386">
        <v>1</v>
      </c>
      <c r="R9386">
        <v>1</v>
      </c>
      <c r="S9386">
        <v>8</v>
      </c>
      <c r="T9386" t="s">
        <v>12087</v>
      </c>
      <c r="U9386" t="s">
        <v>12087</v>
      </c>
      <c r="V9386" t="s">
        <v>12087</v>
      </c>
    </row>
    <row r="9387" spans="1:22" x14ac:dyDescent="0.3">
      <c r="A9387">
        <v>19635</v>
      </c>
      <c r="B9387" t="s">
        <v>25517</v>
      </c>
      <c r="C9387" t="s">
        <v>25518</v>
      </c>
      <c r="D9387">
        <v>4</v>
      </c>
      <c r="E9387">
        <v>10</v>
      </c>
      <c r="G9387">
        <v>0</v>
      </c>
      <c r="K9387">
        <v>0</v>
      </c>
      <c r="L9387" t="s">
        <v>12086</v>
      </c>
      <c r="M9387">
        <v>63</v>
      </c>
      <c r="N9387">
        <v>2</v>
      </c>
      <c r="O9387">
        <v>1024</v>
      </c>
      <c r="Q9387">
        <v>1</v>
      </c>
      <c r="R9387">
        <v>1</v>
      </c>
      <c r="S9387">
        <v>46</v>
      </c>
      <c r="T9387" t="s">
        <v>12087</v>
      </c>
      <c r="U9387" t="s">
        <v>12087</v>
      </c>
      <c r="V9387" t="s">
        <v>12087</v>
      </c>
    </row>
    <row r="9388" spans="1:22" x14ac:dyDescent="0.3">
      <c r="A9388">
        <v>19636</v>
      </c>
      <c r="B9388" t="s">
        <v>25519</v>
      </c>
      <c r="C9388" t="s">
        <v>25520</v>
      </c>
      <c r="D9388">
        <v>4</v>
      </c>
      <c r="E9388">
        <v>10</v>
      </c>
      <c r="G9388">
        <v>0</v>
      </c>
      <c r="K9388">
        <v>0</v>
      </c>
      <c r="L9388" t="s">
        <v>12086</v>
      </c>
      <c r="M9388">
        <v>63</v>
      </c>
      <c r="N9388">
        <v>2</v>
      </c>
      <c r="O9388">
        <v>4096</v>
      </c>
      <c r="Q9388">
        <v>1</v>
      </c>
      <c r="R9388">
        <v>1</v>
      </c>
      <c r="S9388">
        <v>49</v>
      </c>
      <c r="T9388" t="s">
        <v>12087</v>
      </c>
      <c r="U9388" t="s">
        <v>12087</v>
      </c>
      <c r="V9388" t="s">
        <v>12087</v>
      </c>
    </row>
    <row r="9389" spans="1:22" x14ac:dyDescent="0.3">
      <c r="A9389">
        <v>19637</v>
      </c>
      <c r="B9389" t="s">
        <v>25521</v>
      </c>
      <c r="C9389" t="s">
        <v>25522</v>
      </c>
      <c r="D9389">
        <v>4</v>
      </c>
      <c r="E9389">
        <v>10</v>
      </c>
      <c r="G9389">
        <v>0</v>
      </c>
      <c r="K9389">
        <v>0</v>
      </c>
      <c r="L9389" t="s">
        <v>12086</v>
      </c>
      <c r="M9389">
        <v>63</v>
      </c>
      <c r="N9389">
        <v>2</v>
      </c>
      <c r="O9389">
        <v>1024</v>
      </c>
      <c r="Q9389">
        <v>1</v>
      </c>
      <c r="R9389">
        <v>1</v>
      </c>
      <c r="S9389">
        <v>64</v>
      </c>
      <c r="T9389" t="s">
        <v>12087</v>
      </c>
      <c r="U9389" t="s">
        <v>12087</v>
      </c>
      <c r="V9389" t="s">
        <v>12087</v>
      </c>
    </row>
    <row r="9390" spans="1:22" x14ac:dyDescent="0.3">
      <c r="A9390">
        <v>19638</v>
      </c>
      <c r="B9390" t="s">
        <v>25523</v>
      </c>
      <c r="C9390" t="s">
        <v>25524</v>
      </c>
      <c r="D9390">
        <v>4</v>
      </c>
      <c r="E9390">
        <v>10</v>
      </c>
      <c r="G9390">
        <v>0</v>
      </c>
      <c r="K9390">
        <v>0</v>
      </c>
      <c r="L9390" t="s">
        <v>12086</v>
      </c>
      <c r="M9390">
        <v>63</v>
      </c>
      <c r="N9390">
        <v>2</v>
      </c>
      <c r="O9390">
        <v>2048</v>
      </c>
      <c r="Q9390">
        <v>1</v>
      </c>
      <c r="R9390">
        <v>1</v>
      </c>
      <c r="S9390">
        <v>65</v>
      </c>
      <c r="T9390" t="s">
        <v>12087</v>
      </c>
      <c r="U9390" t="s">
        <v>12087</v>
      </c>
      <c r="V9390" t="s">
        <v>12087</v>
      </c>
    </row>
    <row r="9391" spans="1:22" x14ac:dyDescent="0.3">
      <c r="A9391">
        <v>19639</v>
      </c>
      <c r="B9391" t="s">
        <v>25525</v>
      </c>
      <c r="C9391" t="s">
        <v>25526</v>
      </c>
      <c r="D9391">
        <v>4</v>
      </c>
      <c r="E9391">
        <v>10</v>
      </c>
      <c r="G9391">
        <v>0</v>
      </c>
      <c r="K9391">
        <v>0</v>
      </c>
      <c r="L9391" t="s">
        <v>12086</v>
      </c>
      <c r="M9391">
        <v>63</v>
      </c>
      <c r="N9391">
        <v>2</v>
      </c>
      <c r="O9391">
        <v>1024</v>
      </c>
      <c r="Q9391">
        <v>1</v>
      </c>
      <c r="R9391">
        <v>1</v>
      </c>
      <c r="S9391">
        <v>67</v>
      </c>
      <c r="T9391" t="s">
        <v>12087</v>
      </c>
      <c r="U9391" t="s">
        <v>12087</v>
      </c>
      <c r="V9391" t="s">
        <v>12087</v>
      </c>
    </row>
    <row r="9392" spans="1:22" x14ac:dyDescent="0.3">
      <c r="A9392">
        <v>19640</v>
      </c>
      <c r="B9392" t="s">
        <v>25527</v>
      </c>
      <c r="C9392" t="s">
        <v>25528</v>
      </c>
      <c r="D9392">
        <v>4</v>
      </c>
      <c r="E9392">
        <v>0</v>
      </c>
      <c r="G9392">
        <v>0</v>
      </c>
      <c r="I9392">
        <v>0</v>
      </c>
      <c r="K9392">
        <v>0</v>
      </c>
      <c r="L9392" t="s">
        <v>12086</v>
      </c>
      <c r="M9392">
        <v>63</v>
      </c>
      <c r="N9392">
        <v>2</v>
      </c>
      <c r="O9392">
        <v>1024</v>
      </c>
      <c r="Q9392">
        <v>1</v>
      </c>
      <c r="R9392">
        <v>1</v>
      </c>
      <c r="S9392">
        <v>211</v>
      </c>
      <c r="T9392" t="s">
        <v>12087</v>
      </c>
      <c r="U9392" t="s">
        <v>12087</v>
      </c>
      <c r="V9392" t="s">
        <v>12087</v>
      </c>
    </row>
    <row r="9393" spans="1:22" x14ac:dyDescent="0.3">
      <c r="A9393">
        <v>19641</v>
      </c>
      <c r="B9393" t="s">
        <v>25529</v>
      </c>
      <c r="C9393" t="s">
        <v>25530</v>
      </c>
      <c r="D9393">
        <v>4</v>
      </c>
      <c r="E9393">
        <v>0</v>
      </c>
      <c r="G9393">
        <v>0</v>
      </c>
      <c r="I9393">
        <v>0</v>
      </c>
      <c r="K9393">
        <v>0</v>
      </c>
      <c r="L9393" t="s">
        <v>12086</v>
      </c>
      <c r="M9393">
        <v>63</v>
      </c>
      <c r="N9393">
        <v>2</v>
      </c>
      <c r="O9393">
        <v>3072</v>
      </c>
      <c r="Q9393">
        <v>1</v>
      </c>
      <c r="R9393">
        <v>1</v>
      </c>
      <c r="S9393">
        <v>233</v>
      </c>
      <c r="T9393" t="s">
        <v>12087</v>
      </c>
      <c r="U9393" t="s">
        <v>12087</v>
      </c>
      <c r="V9393" t="s">
        <v>12087</v>
      </c>
    </row>
    <row r="9394" spans="1:22" x14ac:dyDescent="0.3">
      <c r="A9394">
        <v>19642</v>
      </c>
      <c r="B9394" t="s">
        <v>25531</v>
      </c>
      <c r="C9394" t="s">
        <v>25532</v>
      </c>
      <c r="D9394">
        <v>4</v>
      </c>
      <c r="E9394">
        <v>0</v>
      </c>
      <c r="G9394">
        <v>0</v>
      </c>
      <c r="I9394">
        <v>0</v>
      </c>
      <c r="K9394">
        <v>0</v>
      </c>
      <c r="L9394" t="s">
        <v>12086</v>
      </c>
      <c r="M9394">
        <v>63</v>
      </c>
      <c r="N9394">
        <v>2</v>
      </c>
      <c r="O9394">
        <v>3072</v>
      </c>
      <c r="Q9394">
        <v>1</v>
      </c>
      <c r="R9394">
        <v>1</v>
      </c>
      <c r="S9394">
        <v>268</v>
      </c>
      <c r="T9394" t="s">
        <v>12087</v>
      </c>
      <c r="U9394" t="s">
        <v>12087</v>
      </c>
      <c r="V9394" t="s">
        <v>12087</v>
      </c>
    </row>
    <row r="9395" spans="1:22" x14ac:dyDescent="0.3">
      <c r="A9395">
        <v>19643</v>
      </c>
      <c r="B9395" t="s">
        <v>25533</v>
      </c>
      <c r="C9395" t="s">
        <v>25534</v>
      </c>
      <c r="D9395">
        <v>4</v>
      </c>
      <c r="E9395">
        <v>0</v>
      </c>
      <c r="G9395">
        <v>0</v>
      </c>
      <c r="I9395">
        <v>0</v>
      </c>
      <c r="K9395">
        <v>0</v>
      </c>
      <c r="L9395" t="s">
        <v>12086</v>
      </c>
      <c r="M9395">
        <v>63</v>
      </c>
      <c r="N9395">
        <v>2</v>
      </c>
      <c r="O9395">
        <v>1024</v>
      </c>
      <c r="Q9395">
        <v>1</v>
      </c>
      <c r="R9395">
        <v>0</v>
      </c>
      <c r="S9395">
        <v>368</v>
      </c>
      <c r="T9395" t="s">
        <v>12087</v>
      </c>
      <c r="U9395" t="s">
        <v>12087</v>
      </c>
      <c r="V9395" t="s">
        <v>12087</v>
      </c>
    </row>
    <row r="9396" spans="1:22" x14ac:dyDescent="0.3">
      <c r="A9396">
        <v>19644</v>
      </c>
      <c r="B9396" t="s">
        <v>25535</v>
      </c>
      <c r="C9396" t="s">
        <v>25536</v>
      </c>
      <c r="D9396">
        <v>4</v>
      </c>
      <c r="E9396">
        <v>0</v>
      </c>
      <c r="G9396">
        <v>0</v>
      </c>
      <c r="I9396">
        <v>0</v>
      </c>
      <c r="K9396">
        <v>0</v>
      </c>
      <c r="L9396" t="s">
        <v>12086</v>
      </c>
      <c r="M9396">
        <v>63</v>
      </c>
      <c r="N9396">
        <v>2</v>
      </c>
      <c r="O9396">
        <v>2048</v>
      </c>
      <c r="Q9396">
        <v>1</v>
      </c>
      <c r="R9396">
        <v>1</v>
      </c>
      <c r="S9396">
        <v>184</v>
      </c>
      <c r="T9396" t="s">
        <v>12087</v>
      </c>
      <c r="U9396" t="s">
        <v>12087</v>
      </c>
      <c r="V9396" t="s">
        <v>12087</v>
      </c>
    </row>
    <row r="9397" spans="1:22" x14ac:dyDescent="0.3">
      <c r="A9397">
        <v>19645</v>
      </c>
      <c r="B9397" t="s">
        <v>25537</v>
      </c>
      <c r="C9397" t="s">
        <v>25538</v>
      </c>
      <c r="D9397">
        <v>4</v>
      </c>
      <c r="E9397">
        <v>0</v>
      </c>
      <c r="G9397">
        <v>0</v>
      </c>
      <c r="I9397">
        <v>0</v>
      </c>
      <c r="K9397">
        <v>0</v>
      </c>
      <c r="L9397" t="s">
        <v>12086</v>
      </c>
      <c r="M9397">
        <v>63</v>
      </c>
      <c r="N9397">
        <v>2</v>
      </c>
      <c r="O9397">
        <v>1024</v>
      </c>
      <c r="Q9397">
        <v>1</v>
      </c>
      <c r="R9397">
        <v>1</v>
      </c>
      <c r="S9397">
        <v>221</v>
      </c>
      <c r="T9397" t="s">
        <v>12087</v>
      </c>
      <c r="U9397" t="s">
        <v>12087</v>
      </c>
      <c r="V9397" t="s">
        <v>12087</v>
      </c>
    </row>
    <row r="9398" spans="1:22" x14ac:dyDescent="0.3">
      <c r="A9398">
        <v>19646</v>
      </c>
      <c r="B9398" t="s">
        <v>25539</v>
      </c>
      <c r="C9398" t="s">
        <v>25540</v>
      </c>
      <c r="D9398">
        <v>4</v>
      </c>
      <c r="E9398">
        <v>0</v>
      </c>
      <c r="G9398">
        <v>0</v>
      </c>
      <c r="I9398">
        <v>0</v>
      </c>
      <c r="K9398">
        <v>0</v>
      </c>
      <c r="L9398" t="s">
        <v>12086</v>
      </c>
      <c r="M9398">
        <v>63</v>
      </c>
      <c r="N9398">
        <v>2</v>
      </c>
      <c r="O9398">
        <v>1024</v>
      </c>
      <c r="Q9398">
        <v>1</v>
      </c>
      <c r="R9398">
        <v>1</v>
      </c>
      <c r="S9398">
        <v>320</v>
      </c>
      <c r="T9398" t="s">
        <v>12087</v>
      </c>
      <c r="U9398" t="s">
        <v>12087</v>
      </c>
      <c r="V9398" t="s">
        <v>12087</v>
      </c>
    </row>
    <row r="9399" spans="1:22" x14ac:dyDescent="0.3">
      <c r="A9399">
        <v>19647</v>
      </c>
      <c r="B9399" t="s">
        <v>25541</v>
      </c>
      <c r="C9399" t="s">
        <v>25542</v>
      </c>
      <c r="D9399">
        <v>4</v>
      </c>
      <c r="E9399">
        <v>0</v>
      </c>
      <c r="G9399">
        <v>0</v>
      </c>
      <c r="I9399">
        <v>0</v>
      </c>
      <c r="K9399">
        <v>0</v>
      </c>
      <c r="L9399" t="s">
        <v>12086</v>
      </c>
      <c r="M9399">
        <v>63</v>
      </c>
      <c r="N9399">
        <v>2</v>
      </c>
      <c r="O9399">
        <v>1024</v>
      </c>
      <c r="Q9399">
        <v>1</v>
      </c>
      <c r="R9399">
        <v>1</v>
      </c>
      <c r="S9399">
        <v>271</v>
      </c>
      <c r="T9399" t="s">
        <v>12087</v>
      </c>
      <c r="U9399" t="s">
        <v>12087</v>
      </c>
      <c r="V9399" t="s">
        <v>12087</v>
      </c>
    </row>
    <row r="9400" spans="1:22" x14ac:dyDescent="0.3">
      <c r="A9400">
        <v>19648</v>
      </c>
      <c r="B9400" t="s">
        <v>25543</v>
      </c>
      <c r="C9400" t="s">
        <v>25544</v>
      </c>
      <c r="D9400">
        <v>4</v>
      </c>
      <c r="E9400">
        <v>0</v>
      </c>
      <c r="G9400">
        <v>0</v>
      </c>
      <c r="I9400">
        <v>0</v>
      </c>
      <c r="K9400">
        <v>0</v>
      </c>
      <c r="L9400" t="s">
        <v>12086</v>
      </c>
      <c r="M9400">
        <v>63</v>
      </c>
      <c r="N9400">
        <v>2</v>
      </c>
      <c r="O9400">
        <v>1024</v>
      </c>
      <c r="Q9400">
        <v>1</v>
      </c>
      <c r="R9400">
        <v>1</v>
      </c>
      <c r="S9400">
        <v>241</v>
      </c>
      <c r="T9400" t="s">
        <v>12087</v>
      </c>
      <c r="U9400" t="s">
        <v>12087</v>
      </c>
      <c r="V9400" t="s">
        <v>12087</v>
      </c>
    </row>
    <row r="9401" spans="1:22" x14ac:dyDescent="0.3">
      <c r="A9401">
        <v>19649</v>
      </c>
      <c r="B9401" t="s">
        <v>25545</v>
      </c>
      <c r="C9401" t="s">
        <v>25546</v>
      </c>
      <c r="D9401">
        <v>4</v>
      </c>
      <c r="E9401">
        <v>0</v>
      </c>
      <c r="G9401">
        <v>0</v>
      </c>
      <c r="I9401">
        <v>0</v>
      </c>
      <c r="K9401">
        <v>0</v>
      </c>
      <c r="L9401" t="s">
        <v>12086</v>
      </c>
      <c r="M9401">
        <v>63</v>
      </c>
      <c r="N9401">
        <v>2</v>
      </c>
      <c r="O9401">
        <v>1024</v>
      </c>
      <c r="Q9401">
        <v>1</v>
      </c>
      <c r="R9401">
        <v>0</v>
      </c>
      <c r="S9401">
        <v>926</v>
      </c>
      <c r="T9401" t="s">
        <v>12087</v>
      </c>
      <c r="U9401" t="s">
        <v>12087</v>
      </c>
      <c r="V9401" t="s">
        <v>12087</v>
      </c>
    </row>
    <row r="9402" spans="1:22" x14ac:dyDescent="0.3">
      <c r="A9402">
        <v>19650</v>
      </c>
      <c r="B9402" t="s">
        <v>25547</v>
      </c>
      <c r="C9402" t="s">
        <v>25548</v>
      </c>
      <c r="D9402">
        <v>4</v>
      </c>
      <c r="E9402">
        <v>0</v>
      </c>
      <c r="G9402">
        <v>0</v>
      </c>
      <c r="I9402">
        <v>0</v>
      </c>
      <c r="K9402">
        <v>0</v>
      </c>
      <c r="L9402" t="s">
        <v>12086</v>
      </c>
      <c r="M9402">
        <v>63</v>
      </c>
      <c r="N9402">
        <v>2</v>
      </c>
      <c r="O9402">
        <v>1024</v>
      </c>
      <c r="Q9402">
        <v>1</v>
      </c>
      <c r="R9402">
        <v>1</v>
      </c>
      <c r="S9402">
        <v>934</v>
      </c>
      <c r="T9402" t="s">
        <v>12087</v>
      </c>
      <c r="U9402" t="s">
        <v>12087</v>
      </c>
      <c r="V9402" t="s">
        <v>12087</v>
      </c>
    </row>
    <row r="9403" spans="1:22" x14ac:dyDescent="0.3">
      <c r="A9403">
        <v>19651</v>
      </c>
      <c r="B9403" t="s">
        <v>25549</v>
      </c>
      <c r="C9403" t="s">
        <v>25550</v>
      </c>
      <c r="D9403">
        <v>4</v>
      </c>
      <c r="E9403">
        <v>10</v>
      </c>
      <c r="G9403">
        <v>0</v>
      </c>
      <c r="K9403">
        <v>0</v>
      </c>
      <c r="L9403" t="s">
        <v>12086</v>
      </c>
      <c r="M9403">
        <v>63</v>
      </c>
      <c r="N9403">
        <v>2</v>
      </c>
      <c r="O9403">
        <v>4096</v>
      </c>
      <c r="Q9403">
        <v>1</v>
      </c>
      <c r="R9403">
        <v>0</v>
      </c>
      <c r="S9403">
        <v>194</v>
      </c>
      <c r="T9403" t="s">
        <v>12087</v>
      </c>
      <c r="U9403" t="s">
        <v>12087</v>
      </c>
      <c r="V9403" t="s">
        <v>12087</v>
      </c>
    </row>
    <row r="9404" spans="1:22" x14ac:dyDescent="0.3">
      <c r="A9404">
        <v>19652</v>
      </c>
      <c r="B9404" t="s">
        <v>25551</v>
      </c>
      <c r="C9404" t="s">
        <v>25552</v>
      </c>
      <c r="D9404">
        <v>4</v>
      </c>
      <c r="E9404">
        <v>0</v>
      </c>
      <c r="G9404">
        <v>0</v>
      </c>
      <c r="I9404">
        <v>0</v>
      </c>
      <c r="K9404">
        <v>0</v>
      </c>
      <c r="L9404" t="s">
        <v>12086</v>
      </c>
      <c r="M9404">
        <v>63</v>
      </c>
      <c r="N9404">
        <v>2</v>
      </c>
      <c r="O9404">
        <v>1024</v>
      </c>
      <c r="Q9404">
        <v>1</v>
      </c>
      <c r="R9404">
        <v>1</v>
      </c>
      <c r="S9404">
        <v>497</v>
      </c>
      <c r="T9404" t="s">
        <v>12087</v>
      </c>
      <c r="U9404" t="s">
        <v>12087</v>
      </c>
      <c r="V9404" t="s">
        <v>12087</v>
      </c>
    </row>
    <row r="9405" spans="1:22" x14ac:dyDescent="0.3">
      <c r="A9405">
        <v>19653</v>
      </c>
      <c r="B9405" t="s">
        <v>25553</v>
      </c>
      <c r="C9405" t="s">
        <v>25554</v>
      </c>
      <c r="D9405">
        <v>4</v>
      </c>
      <c r="E9405">
        <v>0</v>
      </c>
      <c r="G9405">
        <v>0</v>
      </c>
      <c r="I9405">
        <v>0</v>
      </c>
      <c r="K9405">
        <v>0</v>
      </c>
      <c r="L9405" t="s">
        <v>12086</v>
      </c>
      <c r="M9405">
        <v>63</v>
      </c>
      <c r="N9405">
        <v>2</v>
      </c>
      <c r="O9405">
        <v>1024</v>
      </c>
      <c r="Q9405">
        <v>1</v>
      </c>
      <c r="R9405">
        <v>1</v>
      </c>
      <c r="S9405">
        <v>269</v>
      </c>
      <c r="T9405" t="s">
        <v>12087</v>
      </c>
      <c r="U9405" t="s">
        <v>12087</v>
      </c>
      <c r="V9405" t="s">
        <v>12087</v>
      </c>
    </row>
    <row r="9406" spans="1:22" x14ac:dyDescent="0.3">
      <c r="A9406">
        <v>19654</v>
      </c>
      <c r="B9406" t="s">
        <v>25555</v>
      </c>
      <c r="C9406" t="s">
        <v>25556</v>
      </c>
      <c r="D9406">
        <v>4</v>
      </c>
      <c r="E9406">
        <v>10</v>
      </c>
      <c r="G9406">
        <v>0</v>
      </c>
      <c r="K9406">
        <v>0</v>
      </c>
      <c r="L9406" t="s">
        <v>12086</v>
      </c>
      <c r="M9406">
        <v>63</v>
      </c>
      <c r="N9406">
        <v>2</v>
      </c>
      <c r="O9406">
        <v>1024</v>
      </c>
      <c r="Q9406">
        <v>1</v>
      </c>
      <c r="R9406">
        <v>0</v>
      </c>
      <c r="S9406">
        <v>367</v>
      </c>
      <c r="T9406" t="s">
        <v>12087</v>
      </c>
      <c r="U9406" t="s">
        <v>12087</v>
      </c>
      <c r="V9406" t="s">
        <v>12087</v>
      </c>
    </row>
    <row r="9407" spans="1:22" x14ac:dyDescent="0.3">
      <c r="A9407">
        <v>19655</v>
      </c>
      <c r="B9407" t="s">
        <v>25557</v>
      </c>
      <c r="C9407" t="s">
        <v>25558</v>
      </c>
      <c r="D9407">
        <v>4</v>
      </c>
      <c r="E9407">
        <v>20</v>
      </c>
      <c r="G9407">
        <v>0</v>
      </c>
      <c r="I9407">
        <v>0</v>
      </c>
      <c r="K9407">
        <v>0</v>
      </c>
      <c r="L9407" t="s">
        <v>12086</v>
      </c>
      <c r="M9407">
        <v>63</v>
      </c>
      <c r="N9407">
        <v>2</v>
      </c>
      <c r="O9407">
        <v>1024</v>
      </c>
      <c r="Q9407">
        <v>0</v>
      </c>
      <c r="R9407">
        <v>0</v>
      </c>
      <c r="S9407">
        <v>398</v>
      </c>
      <c r="T9407" t="s">
        <v>12087</v>
      </c>
      <c r="U9407" t="s">
        <v>12087</v>
      </c>
      <c r="V9407" t="s">
        <v>12087</v>
      </c>
    </row>
    <row r="9408" spans="1:22" x14ac:dyDescent="0.3">
      <c r="A9408">
        <v>19656</v>
      </c>
      <c r="B9408" t="s">
        <v>25559</v>
      </c>
      <c r="C9408" t="s">
        <v>6717</v>
      </c>
      <c r="D9408">
        <v>4</v>
      </c>
      <c r="E9408">
        <v>20</v>
      </c>
      <c r="G9408">
        <v>0</v>
      </c>
      <c r="I9408">
        <v>0</v>
      </c>
      <c r="K9408">
        <v>0</v>
      </c>
      <c r="L9408" t="s">
        <v>12086</v>
      </c>
      <c r="M9408">
        <v>63</v>
      </c>
      <c r="N9408">
        <v>2</v>
      </c>
      <c r="O9408">
        <v>1024</v>
      </c>
      <c r="Q9408">
        <v>0</v>
      </c>
      <c r="R9408">
        <v>0</v>
      </c>
      <c r="S9408">
        <v>240</v>
      </c>
      <c r="T9408" t="s">
        <v>12087</v>
      </c>
      <c r="U9408" t="s">
        <v>12087</v>
      </c>
      <c r="V9408" t="s">
        <v>12087</v>
      </c>
    </row>
    <row r="9409" spans="1:22" x14ac:dyDescent="0.3">
      <c r="A9409">
        <v>19657</v>
      </c>
      <c r="B9409" t="s">
        <v>25560</v>
      </c>
      <c r="C9409" t="s">
        <v>25561</v>
      </c>
      <c r="D9409">
        <v>4</v>
      </c>
      <c r="E9409">
        <v>0</v>
      </c>
      <c r="G9409">
        <v>0</v>
      </c>
      <c r="I9409">
        <v>0</v>
      </c>
      <c r="K9409">
        <v>0</v>
      </c>
      <c r="L9409" t="s">
        <v>12086</v>
      </c>
      <c r="M9409">
        <v>63</v>
      </c>
      <c r="N9409">
        <v>2</v>
      </c>
      <c r="O9409">
        <v>1024</v>
      </c>
      <c r="Q9409">
        <v>1</v>
      </c>
      <c r="R9409">
        <v>1</v>
      </c>
      <c r="S9409">
        <v>236</v>
      </c>
      <c r="T9409" t="s">
        <v>12087</v>
      </c>
      <c r="U9409" t="s">
        <v>12087</v>
      </c>
      <c r="V9409" t="s">
        <v>12087</v>
      </c>
    </row>
    <row r="9410" spans="1:22" x14ac:dyDescent="0.3">
      <c r="A9410">
        <v>19658</v>
      </c>
      <c r="B9410" t="s">
        <v>25562</v>
      </c>
      <c r="C9410" t="s">
        <v>25563</v>
      </c>
      <c r="D9410">
        <v>4</v>
      </c>
      <c r="E9410">
        <v>0</v>
      </c>
      <c r="G9410">
        <v>0</v>
      </c>
      <c r="I9410">
        <v>0</v>
      </c>
      <c r="K9410">
        <v>0</v>
      </c>
      <c r="L9410" t="s">
        <v>12086</v>
      </c>
      <c r="M9410">
        <v>63</v>
      </c>
      <c r="N9410">
        <v>2</v>
      </c>
      <c r="O9410">
        <v>1024</v>
      </c>
      <c r="Q9410">
        <v>1</v>
      </c>
      <c r="R9410">
        <v>1</v>
      </c>
      <c r="S9410">
        <v>315</v>
      </c>
      <c r="T9410" t="s">
        <v>12087</v>
      </c>
      <c r="U9410" t="s">
        <v>12087</v>
      </c>
      <c r="V9410" t="s">
        <v>12087</v>
      </c>
    </row>
    <row r="9411" spans="1:22" x14ac:dyDescent="0.3">
      <c r="A9411">
        <v>19659</v>
      </c>
      <c r="B9411" t="s">
        <v>25564</v>
      </c>
      <c r="C9411" t="s">
        <v>25565</v>
      </c>
      <c r="D9411">
        <v>4</v>
      </c>
      <c r="E9411">
        <v>0</v>
      </c>
      <c r="G9411">
        <v>0</v>
      </c>
      <c r="I9411">
        <v>0</v>
      </c>
      <c r="K9411">
        <v>0</v>
      </c>
      <c r="L9411" t="s">
        <v>12086</v>
      </c>
      <c r="M9411">
        <v>63</v>
      </c>
      <c r="N9411">
        <v>2</v>
      </c>
      <c r="O9411">
        <v>1024</v>
      </c>
      <c r="Q9411">
        <v>1</v>
      </c>
      <c r="R9411">
        <v>1</v>
      </c>
      <c r="S9411">
        <v>279</v>
      </c>
      <c r="T9411" t="s">
        <v>12087</v>
      </c>
      <c r="U9411" t="s">
        <v>12087</v>
      </c>
      <c r="V9411" t="s">
        <v>12087</v>
      </c>
    </row>
    <row r="9412" spans="1:22" x14ac:dyDescent="0.3">
      <c r="A9412">
        <v>19660</v>
      </c>
      <c r="B9412" t="s">
        <v>25566</v>
      </c>
      <c r="C9412" t="s">
        <v>25567</v>
      </c>
      <c r="D9412">
        <v>4</v>
      </c>
      <c r="E9412">
        <v>0</v>
      </c>
      <c r="G9412">
        <v>0</v>
      </c>
      <c r="I9412">
        <v>0</v>
      </c>
      <c r="K9412">
        <v>0</v>
      </c>
      <c r="L9412" t="s">
        <v>12086</v>
      </c>
      <c r="M9412">
        <v>63</v>
      </c>
      <c r="N9412">
        <v>2</v>
      </c>
      <c r="O9412">
        <v>1024</v>
      </c>
      <c r="Q9412">
        <v>1</v>
      </c>
      <c r="R9412">
        <v>1</v>
      </c>
      <c r="S9412">
        <v>252</v>
      </c>
      <c r="T9412" t="s">
        <v>12087</v>
      </c>
      <c r="U9412" t="s">
        <v>12087</v>
      </c>
      <c r="V9412" t="s">
        <v>12087</v>
      </c>
    </row>
    <row r="9413" spans="1:22" x14ac:dyDescent="0.3">
      <c r="A9413">
        <v>19661</v>
      </c>
      <c r="B9413" t="s">
        <v>25568</v>
      </c>
      <c r="C9413" t="s">
        <v>25569</v>
      </c>
      <c r="D9413">
        <v>4</v>
      </c>
      <c r="E9413">
        <v>0</v>
      </c>
      <c r="G9413">
        <v>0</v>
      </c>
      <c r="I9413">
        <v>0</v>
      </c>
      <c r="K9413">
        <v>0</v>
      </c>
      <c r="L9413" t="s">
        <v>12086</v>
      </c>
      <c r="M9413">
        <v>63</v>
      </c>
      <c r="N9413">
        <v>2</v>
      </c>
      <c r="O9413">
        <v>1024</v>
      </c>
      <c r="Q9413">
        <v>1</v>
      </c>
      <c r="R9413">
        <v>0</v>
      </c>
      <c r="S9413">
        <v>938</v>
      </c>
      <c r="T9413" t="s">
        <v>12087</v>
      </c>
      <c r="U9413" t="s">
        <v>12087</v>
      </c>
      <c r="V9413" t="s">
        <v>12087</v>
      </c>
    </row>
    <row r="9414" spans="1:22" x14ac:dyDescent="0.3">
      <c r="A9414">
        <v>19662</v>
      </c>
      <c r="B9414" t="s">
        <v>25570</v>
      </c>
      <c r="C9414" t="s">
        <v>25571</v>
      </c>
      <c r="D9414">
        <v>4</v>
      </c>
      <c r="E9414">
        <v>20</v>
      </c>
      <c r="G9414">
        <v>0</v>
      </c>
      <c r="I9414">
        <v>0</v>
      </c>
      <c r="K9414">
        <v>0</v>
      </c>
      <c r="L9414" t="s">
        <v>12086</v>
      </c>
      <c r="M9414">
        <v>63</v>
      </c>
      <c r="N9414">
        <v>2</v>
      </c>
      <c r="O9414">
        <v>1024</v>
      </c>
      <c r="Q9414">
        <v>1</v>
      </c>
      <c r="R9414">
        <v>0</v>
      </c>
      <c r="S9414">
        <v>130</v>
      </c>
      <c r="T9414" t="s">
        <v>12087</v>
      </c>
      <c r="U9414" t="s">
        <v>12087</v>
      </c>
      <c r="V9414" t="s">
        <v>12087</v>
      </c>
    </row>
    <row r="9415" spans="1:22" x14ac:dyDescent="0.3">
      <c r="A9415">
        <v>19663</v>
      </c>
      <c r="B9415" t="s">
        <v>25572</v>
      </c>
      <c r="C9415" t="s">
        <v>25573</v>
      </c>
      <c r="D9415">
        <v>4</v>
      </c>
      <c r="E9415">
        <v>0</v>
      </c>
      <c r="G9415">
        <v>0</v>
      </c>
      <c r="I9415">
        <v>0</v>
      </c>
      <c r="K9415">
        <v>0</v>
      </c>
      <c r="L9415" t="s">
        <v>12086</v>
      </c>
      <c r="M9415">
        <v>63</v>
      </c>
      <c r="N9415">
        <v>2</v>
      </c>
      <c r="O9415">
        <v>1024</v>
      </c>
      <c r="Q9415">
        <v>1</v>
      </c>
      <c r="R9415">
        <v>1</v>
      </c>
      <c r="S9415">
        <v>947</v>
      </c>
      <c r="T9415" t="s">
        <v>12087</v>
      </c>
      <c r="U9415" t="s">
        <v>12087</v>
      </c>
      <c r="V9415" t="s">
        <v>12087</v>
      </c>
    </row>
    <row r="9416" spans="1:22" x14ac:dyDescent="0.3">
      <c r="A9416">
        <v>19664</v>
      </c>
      <c r="B9416" t="s">
        <v>25574</v>
      </c>
      <c r="C9416" t="s">
        <v>25575</v>
      </c>
      <c r="D9416">
        <v>4</v>
      </c>
      <c r="E9416">
        <v>0</v>
      </c>
      <c r="G9416">
        <v>0</v>
      </c>
      <c r="I9416">
        <v>0</v>
      </c>
      <c r="K9416">
        <v>0</v>
      </c>
      <c r="L9416" t="s">
        <v>12086</v>
      </c>
      <c r="M9416">
        <v>63</v>
      </c>
      <c r="N9416">
        <v>2</v>
      </c>
      <c r="O9416">
        <v>1024</v>
      </c>
      <c r="Q9416">
        <v>1</v>
      </c>
      <c r="R9416">
        <v>1</v>
      </c>
      <c r="S9416">
        <v>721</v>
      </c>
      <c r="T9416" t="s">
        <v>12087</v>
      </c>
      <c r="U9416" t="s">
        <v>12087</v>
      </c>
      <c r="V9416" t="s">
        <v>12087</v>
      </c>
    </row>
    <row r="9417" spans="1:22" x14ac:dyDescent="0.3">
      <c r="A9417">
        <v>19665</v>
      </c>
      <c r="B9417" t="s">
        <v>25576</v>
      </c>
      <c r="C9417" t="s">
        <v>25577</v>
      </c>
      <c r="D9417">
        <v>4</v>
      </c>
      <c r="E9417">
        <v>0</v>
      </c>
      <c r="G9417">
        <v>0</v>
      </c>
      <c r="I9417">
        <v>0</v>
      </c>
      <c r="K9417">
        <v>0</v>
      </c>
      <c r="L9417" t="s">
        <v>12086</v>
      </c>
      <c r="M9417">
        <v>63</v>
      </c>
      <c r="N9417">
        <v>2</v>
      </c>
      <c r="O9417">
        <v>1024</v>
      </c>
      <c r="Q9417">
        <v>1</v>
      </c>
      <c r="R9417">
        <v>1</v>
      </c>
      <c r="S9417">
        <v>417</v>
      </c>
      <c r="T9417" t="s">
        <v>12087</v>
      </c>
      <c r="U9417" t="s">
        <v>12087</v>
      </c>
      <c r="V9417" t="s">
        <v>12087</v>
      </c>
    </row>
    <row r="9418" spans="1:22" x14ac:dyDescent="0.3">
      <c r="A9418">
        <v>19666</v>
      </c>
      <c r="B9418" t="s">
        <v>25578</v>
      </c>
      <c r="C9418" t="s">
        <v>25579</v>
      </c>
      <c r="D9418">
        <v>4</v>
      </c>
      <c r="E9418">
        <v>20</v>
      </c>
      <c r="G9418">
        <v>0</v>
      </c>
      <c r="I9418">
        <v>0</v>
      </c>
      <c r="K9418">
        <v>0</v>
      </c>
      <c r="L9418" t="s">
        <v>12086</v>
      </c>
      <c r="M9418">
        <v>63</v>
      </c>
      <c r="N9418">
        <v>2</v>
      </c>
      <c r="O9418">
        <v>1024</v>
      </c>
      <c r="Q9418">
        <v>1</v>
      </c>
      <c r="R9418">
        <v>0</v>
      </c>
      <c r="S9418">
        <v>217</v>
      </c>
      <c r="T9418" t="s">
        <v>45930</v>
      </c>
      <c r="U9418" t="s">
        <v>45930</v>
      </c>
      <c r="V9418" t="s">
        <v>45930</v>
      </c>
    </row>
    <row r="9419" spans="1:22" x14ac:dyDescent="0.3">
      <c r="A9419">
        <v>19667</v>
      </c>
      <c r="B9419" t="s">
        <v>25580</v>
      </c>
      <c r="C9419" t="s">
        <v>25581</v>
      </c>
      <c r="D9419">
        <v>4</v>
      </c>
      <c r="E9419">
        <v>0</v>
      </c>
      <c r="G9419">
        <v>0</v>
      </c>
      <c r="I9419">
        <v>0</v>
      </c>
      <c r="K9419">
        <v>0</v>
      </c>
      <c r="L9419" t="s">
        <v>12086</v>
      </c>
      <c r="M9419">
        <v>63</v>
      </c>
      <c r="N9419">
        <v>2</v>
      </c>
      <c r="O9419">
        <v>1024</v>
      </c>
      <c r="Q9419">
        <v>1</v>
      </c>
      <c r="R9419">
        <v>1</v>
      </c>
      <c r="S9419">
        <v>464</v>
      </c>
      <c r="T9419" t="s">
        <v>12087</v>
      </c>
      <c r="U9419" t="s">
        <v>12087</v>
      </c>
      <c r="V9419" t="s">
        <v>12087</v>
      </c>
    </row>
    <row r="9420" spans="1:22" x14ac:dyDescent="0.3">
      <c r="A9420">
        <v>19668</v>
      </c>
      <c r="B9420" t="s">
        <v>25582</v>
      </c>
      <c r="C9420" t="s">
        <v>25583</v>
      </c>
      <c r="D9420">
        <v>4</v>
      </c>
      <c r="E9420">
        <v>10</v>
      </c>
      <c r="G9420">
        <v>0</v>
      </c>
      <c r="K9420">
        <v>0</v>
      </c>
      <c r="L9420" t="s">
        <v>12086</v>
      </c>
      <c r="M9420">
        <v>63</v>
      </c>
      <c r="N9420">
        <v>2</v>
      </c>
      <c r="O9420">
        <v>1024</v>
      </c>
      <c r="Q9420">
        <v>1</v>
      </c>
      <c r="R9420">
        <v>1</v>
      </c>
      <c r="S9420">
        <v>463</v>
      </c>
      <c r="T9420" t="s">
        <v>12087</v>
      </c>
      <c r="U9420" t="s">
        <v>12087</v>
      </c>
      <c r="V9420" t="s">
        <v>12087</v>
      </c>
    </row>
    <row r="9421" spans="1:22" x14ac:dyDescent="0.3">
      <c r="A9421">
        <v>19669</v>
      </c>
      <c r="B9421" t="s">
        <v>25584</v>
      </c>
      <c r="C9421" t="s">
        <v>25585</v>
      </c>
      <c r="D9421">
        <v>4</v>
      </c>
      <c r="E9421">
        <v>0</v>
      </c>
      <c r="G9421">
        <v>0</v>
      </c>
      <c r="I9421">
        <v>0</v>
      </c>
      <c r="K9421">
        <v>0</v>
      </c>
      <c r="L9421" t="s">
        <v>12086</v>
      </c>
      <c r="M9421">
        <v>63</v>
      </c>
      <c r="N9421">
        <v>2</v>
      </c>
      <c r="O9421">
        <v>2048</v>
      </c>
      <c r="Q9421">
        <v>1</v>
      </c>
      <c r="R9421">
        <v>1</v>
      </c>
      <c r="S9421">
        <v>214</v>
      </c>
      <c r="T9421" t="s">
        <v>12087</v>
      </c>
      <c r="U9421" t="s">
        <v>12087</v>
      </c>
      <c r="V9421" t="s">
        <v>12087</v>
      </c>
    </row>
    <row r="9422" spans="1:22" x14ac:dyDescent="0.3">
      <c r="A9422">
        <v>19670</v>
      </c>
      <c r="B9422" t="s">
        <v>25586</v>
      </c>
      <c r="C9422" t="s">
        <v>25587</v>
      </c>
      <c r="D9422">
        <v>4</v>
      </c>
      <c r="E9422">
        <v>0</v>
      </c>
      <c r="G9422">
        <v>0</v>
      </c>
      <c r="I9422">
        <v>0</v>
      </c>
      <c r="K9422">
        <v>0</v>
      </c>
      <c r="L9422" t="s">
        <v>12086</v>
      </c>
      <c r="M9422">
        <v>63</v>
      </c>
      <c r="N9422">
        <v>2</v>
      </c>
      <c r="O9422">
        <v>1024</v>
      </c>
      <c r="Q9422">
        <v>1</v>
      </c>
      <c r="R9422">
        <v>1</v>
      </c>
      <c r="S9422">
        <v>601</v>
      </c>
      <c r="T9422" t="s">
        <v>12087</v>
      </c>
      <c r="U9422" t="s">
        <v>12087</v>
      </c>
      <c r="V9422" t="s">
        <v>12087</v>
      </c>
    </row>
    <row r="9423" spans="1:22" x14ac:dyDescent="0.3">
      <c r="A9423">
        <v>19671</v>
      </c>
      <c r="B9423" t="s">
        <v>25588</v>
      </c>
      <c r="C9423" t="s">
        <v>25589</v>
      </c>
      <c r="D9423">
        <v>4</v>
      </c>
      <c r="E9423">
        <v>0</v>
      </c>
      <c r="G9423">
        <v>0</v>
      </c>
      <c r="I9423">
        <v>0</v>
      </c>
      <c r="K9423">
        <v>0</v>
      </c>
      <c r="L9423" t="s">
        <v>12086</v>
      </c>
      <c r="M9423">
        <v>63</v>
      </c>
      <c r="N9423">
        <v>2</v>
      </c>
      <c r="O9423">
        <v>1024</v>
      </c>
      <c r="Q9423">
        <v>1</v>
      </c>
      <c r="R9423">
        <v>1</v>
      </c>
      <c r="S9423">
        <v>603</v>
      </c>
      <c r="T9423" t="s">
        <v>12087</v>
      </c>
      <c r="U9423" t="s">
        <v>12087</v>
      </c>
      <c r="V9423" t="s">
        <v>12087</v>
      </c>
    </row>
    <row r="9424" spans="1:22" x14ac:dyDescent="0.3">
      <c r="A9424">
        <v>19676</v>
      </c>
      <c r="B9424" t="s">
        <v>25590</v>
      </c>
      <c r="C9424" t="s">
        <v>25591</v>
      </c>
      <c r="D9424">
        <v>4</v>
      </c>
      <c r="E9424">
        <v>0</v>
      </c>
      <c r="G9424">
        <v>0</v>
      </c>
      <c r="I9424">
        <v>0</v>
      </c>
      <c r="K9424">
        <v>0</v>
      </c>
      <c r="L9424" t="s">
        <v>12086</v>
      </c>
      <c r="M9424">
        <v>63</v>
      </c>
      <c r="N9424">
        <v>2</v>
      </c>
      <c r="O9424">
        <v>1024</v>
      </c>
      <c r="Q9424">
        <v>1</v>
      </c>
      <c r="R9424">
        <v>0</v>
      </c>
      <c r="S9424">
        <v>900</v>
      </c>
      <c r="T9424" t="s">
        <v>12087</v>
      </c>
      <c r="U9424" t="s">
        <v>12087</v>
      </c>
      <c r="V9424" t="s">
        <v>12087</v>
      </c>
    </row>
    <row r="9425" spans="1:22" x14ac:dyDescent="0.3">
      <c r="A9425">
        <v>19677</v>
      </c>
      <c r="B9425" t="s">
        <v>25592</v>
      </c>
      <c r="C9425" t="s">
        <v>25593</v>
      </c>
      <c r="D9425">
        <v>4</v>
      </c>
      <c r="E9425">
        <v>10</v>
      </c>
      <c r="G9425">
        <v>0</v>
      </c>
      <c r="K9425">
        <v>0</v>
      </c>
      <c r="L9425" t="s">
        <v>12086</v>
      </c>
      <c r="M9425">
        <v>63</v>
      </c>
      <c r="N9425">
        <v>2</v>
      </c>
      <c r="O9425">
        <v>1024</v>
      </c>
      <c r="Q9425">
        <v>1</v>
      </c>
      <c r="S9425">
        <v>301</v>
      </c>
      <c r="T9425" t="s">
        <v>12087</v>
      </c>
      <c r="U9425" t="s">
        <v>12087</v>
      </c>
      <c r="V9425" t="s">
        <v>12087</v>
      </c>
    </row>
    <row r="9426" spans="1:22" x14ac:dyDescent="0.3">
      <c r="A9426">
        <v>19678</v>
      </c>
      <c r="B9426" t="s">
        <v>25594</v>
      </c>
      <c r="C9426" t="s">
        <v>25595</v>
      </c>
      <c r="D9426">
        <v>4</v>
      </c>
      <c r="E9426">
        <v>20</v>
      </c>
      <c r="G9426">
        <v>0</v>
      </c>
      <c r="I9426">
        <v>0</v>
      </c>
      <c r="K9426">
        <v>0</v>
      </c>
      <c r="L9426" t="s">
        <v>12086</v>
      </c>
      <c r="M9426">
        <v>63</v>
      </c>
      <c r="N9426">
        <v>2</v>
      </c>
      <c r="O9426">
        <v>1024</v>
      </c>
      <c r="Q9426">
        <v>1</v>
      </c>
      <c r="R9426">
        <v>0</v>
      </c>
      <c r="S9426">
        <v>388</v>
      </c>
      <c r="T9426" t="s">
        <v>12087</v>
      </c>
      <c r="U9426" t="s">
        <v>12087</v>
      </c>
      <c r="V9426" t="s">
        <v>12087</v>
      </c>
    </row>
    <row r="9427" spans="1:22" x14ac:dyDescent="0.3">
      <c r="A9427">
        <v>19682</v>
      </c>
      <c r="B9427" t="s">
        <v>25596</v>
      </c>
      <c r="C9427" t="s">
        <v>25597</v>
      </c>
      <c r="D9427">
        <v>4</v>
      </c>
      <c r="E9427">
        <v>10</v>
      </c>
      <c r="G9427">
        <v>100</v>
      </c>
      <c r="K9427">
        <v>0</v>
      </c>
      <c r="L9427" t="s">
        <v>12086</v>
      </c>
      <c r="M9427">
        <v>63</v>
      </c>
      <c r="N9427">
        <v>2</v>
      </c>
      <c r="O9427">
        <v>1024</v>
      </c>
      <c r="Q9427">
        <v>1</v>
      </c>
      <c r="R9427">
        <v>1</v>
      </c>
      <c r="S9427">
        <v>387</v>
      </c>
      <c r="T9427" t="s">
        <v>12087</v>
      </c>
      <c r="U9427" t="s">
        <v>12087</v>
      </c>
      <c r="V9427" t="s">
        <v>12087</v>
      </c>
    </row>
    <row r="9428" spans="1:22" x14ac:dyDescent="0.3">
      <c r="A9428">
        <v>19685</v>
      </c>
      <c r="B9428" t="s">
        <v>25598</v>
      </c>
      <c r="C9428" t="s">
        <v>25599</v>
      </c>
      <c r="D9428">
        <v>4</v>
      </c>
      <c r="E9428">
        <v>0</v>
      </c>
      <c r="G9428">
        <v>0</v>
      </c>
      <c r="I9428">
        <v>0</v>
      </c>
      <c r="K9428">
        <v>0</v>
      </c>
      <c r="L9428" t="s">
        <v>12086</v>
      </c>
      <c r="M9428">
        <v>63</v>
      </c>
      <c r="N9428">
        <v>2</v>
      </c>
      <c r="O9428">
        <v>1024</v>
      </c>
      <c r="Q9428">
        <v>1</v>
      </c>
      <c r="R9428">
        <v>0</v>
      </c>
      <c r="S9428">
        <v>961</v>
      </c>
      <c r="T9428" t="s">
        <v>12087</v>
      </c>
      <c r="U9428" t="s">
        <v>12087</v>
      </c>
      <c r="V9428" t="s">
        <v>12087</v>
      </c>
    </row>
    <row r="9429" spans="1:22" x14ac:dyDescent="0.3">
      <c r="A9429">
        <v>19686</v>
      </c>
      <c r="B9429" t="s">
        <v>25600</v>
      </c>
      <c r="C9429" t="s">
        <v>25601</v>
      </c>
      <c r="D9429">
        <v>4</v>
      </c>
      <c r="E9429">
        <v>10</v>
      </c>
      <c r="G9429">
        <v>0</v>
      </c>
      <c r="K9429">
        <v>0</v>
      </c>
      <c r="L9429" t="s">
        <v>12086</v>
      </c>
      <c r="M9429">
        <v>63</v>
      </c>
      <c r="N9429">
        <v>2</v>
      </c>
      <c r="O9429">
        <v>1024</v>
      </c>
      <c r="Q9429">
        <v>1</v>
      </c>
      <c r="R9429">
        <v>1</v>
      </c>
      <c r="S9429">
        <v>964</v>
      </c>
      <c r="T9429" t="s">
        <v>12087</v>
      </c>
      <c r="U9429" t="s">
        <v>12087</v>
      </c>
      <c r="V9429" t="s">
        <v>12087</v>
      </c>
    </row>
    <row r="9430" spans="1:22" x14ac:dyDescent="0.3">
      <c r="A9430">
        <v>19687</v>
      </c>
      <c r="B9430" t="s">
        <v>25602</v>
      </c>
      <c r="C9430" t="s">
        <v>25603</v>
      </c>
      <c r="D9430">
        <v>4</v>
      </c>
      <c r="E9430">
        <v>10</v>
      </c>
      <c r="G9430">
        <v>0</v>
      </c>
      <c r="K9430">
        <v>0</v>
      </c>
      <c r="L9430" t="s">
        <v>12086</v>
      </c>
      <c r="M9430">
        <v>63</v>
      </c>
      <c r="N9430">
        <v>2</v>
      </c>
      <c r="O9430">
        <v>1024</v>
      </c>
      <c r="Q9430">
        <v>1</v>
      </c>
      <c r="R9430">
        <v>1</v>
      </c>
      <c r="S9430">
        <v>963</v>
      </c>
      <c r="T9430" t="s">
        <v>12087</v>
      </c>
      <c r="U9430" t="s">
        <v>12087</v>
      </c>
      <c r="V9430" t="s">
        <v>12087</v>
      </c>
    </row>
    <row r="9431" spans="1:22" x14ac:dyDescent="0.3">
      <c r="A9431">
        <v>19689</v>
      </c>
      <c r="B9431" t="s">
        <v>25604</v>
      </c>
      <c r="C9431" t="s">
        <v>25605</v>
      </c>
      <c r="D9431">
        <v>4</v>
      </c>
      <c r="E9431">
        <v>10</v>
      </c>
      <c r="G9431">
        <v>0</v>
      </c>
      <c r="K9431">
        <v>0</v>
      </c>
      <c r="L9431" t="s">
        <v>12086</v>
      </c>
      <c r="M9431">
        <v>63</v>
      </c>
      <c r="N9431">
        <v>2</v>
      </c>
      <c r="O9431">
        <v>7168</v>
      </c>
      <c r="Q9431">
        <v>1</v>
      </c>
      <c r="R9431">
        <v>0</v>
      </c>
      <c r="S9431">
        <v>303</v>
      </c>
      <c r="T9431" t="s">
        <v>12087</v>
      </c>
      <c r="U9431" t="s">
        <v>12087</v>
      </c>
      <c r="V9431" t="s">
        <v>12087</v>
      </c>
    </row>
    <row r="9432" spans="1:22" x14ac:dyDescent="0.3">
      <c r="A9432">
        <v>19690</v>
      </c>
      <c r="B9432" t="s">
        <v>25606</v>
      </c>
      <c r="C9432" t="s">
        <v>25607</v>
      </c>
      <c r="D9432">
        <v>4</v>
      </c>
      <c r="E9432">
        <v>10</v>
      </c>
      <c r="G9432">
        <v>0</v>
      </c>
      <c r="K9432">
        <v>0</v>
      </c>
      <c r="L9432" t="s">
        <v>12086</v>
      </c>
      <c r="M9432">
        <v>63</v>
      </c>
      <c r="N9432">
        <v>2</v>
      </c>
      <c r="O9432">
        <v>1024</v>
      </c>
      <c r="Q9432">
        <v>1</v>
      </c>
      <c r="R9432">
        <v>0</v>
      </c>
      <c r="S9432">
        <v>372</v>
      </c>
      <c r="T9432" t="s">
        <v>12087</v>
      </c>
      <c r="U9432" t="s">
        <v>12087</v>
      </c>
      <c r="V9432" t="s">
        <v>12087</v>
      </c>
    </row>
    <row r="9433" spans="1:22" x14ac:dyDescent="0.3">
      <c r="A9433">
        <v>19695</v>
      </c>
      <c r="B9433" t="s">
        <v>25608</v>
      </c>
      <c r="C9433" t="s">
        <v>25609</v>
      </c>
      <c r="D9433">
        <v>4</v>
      </c>
      <c r="E9433">
        <v>10</v>
      </c>
      <c r="G9433">
        <v>0</v>
      </c>
      <c r="K9433">
        <v>0</v>
      </c>
      <c r="L9433" t="s">
        <v>12086</v>
      </c>
      <c r="M9433">
        <v>63</v>
      </c>
      <c r="N9433">
        <v>2</v>
      </c>
      <c r="O9433">
        <v>1024</v>
      </c>
      <c r="Q9433">
        <v>1</v>
      </c>
      <c r="R9433">
        <v>0</v>
      </c>
      <c r="S9433">
        <v>318</v>
      </c>
      <c r="T9433" t="s">
        <v>12087</v>
      </c>
      <c r="U9433" t="s">
        <v>12087</v>
      </c>
      <c r="V9433" t="s">
        <v>12087</v>
      </c>
    </row>
    <row r="9434" spans="1:22" x14ac:dyDescent="0.3">
      <c r="A9434">
        <v>19696</v>
      </c>
      <c r="B9434" t="s">
        <v>25610</v>
      </c>
      <c r="C9434" t="s">
        <v>25611</v>
      </c>
      <c r="D9434">
        <v>4</v>
      </c>
      <c r="E9434">
        <v>10</v>
      </c>
      <c r="G9434">
        <v>0</v>
      </c>
      <c r="K9434">
        <v>0</v>
      </c>
      <c r="L9434" t="s">
        <v>12086</v>
      </c>
      <c r="M9434">
        <v>63</v>
      </c>
      <c r="N9434">
        <v>2</v>
      </c>
      <c r="O9434">
        <v>1024</v>
      </c>
      <c r="Q9434">
        <v>1</v>
      </c>
      <c r="R9434">
        <v>0</v>
      </c>
      <c r="S9434">
        <v>965</v>
      </c>
      <c r="T9434" t="s">
        <v>12087</v>
      </c>
      <c r="U9434" t="s">
        <v>12087</v>
      </c>
      <c r="V9434" t="s">
        <v>12087</v>
      </c>
    </row>
    <row r="9435" spans="1:22" x14ac:dyDescent="0.3">
      <c r="A9435">
        <v>19697</v>
      </c>
      <c r="B9435" t="s">
        <v>25612</v>
      </c>
      <c r="C9435" t="s">
        <v>25613</v>
      </c>
      <c r="D9435">
        <v>4</v>
      </c>
      <c r="E9435">
        <v>0</v>
      </c>
      <c r="G9435">
        <v>0</v>
      </c>
      <c r="K9435">
        <v>0</v>
      </c>
      <c r="L9435" t="s">
        <v>12086</v>
      </c>
      <c r="M9435">
        <v>63</v>
      </c>
      <c r="N9435">
        <v>2</v>
      </c>
      <c r="O9435">
        <v>1024</v>
      </c>
      <c r="R9435">
        <v>1</v>
      </c>
      <c r="S9435">
        <v>619</v>
      </c>
      <c r="T9435" t="s">
        <v>12087</v>
      </c>
      <c r="U9435" t="s">
        <v>12087</v>
      </c>
      <c r="V9435" t="s">
        <v>12087</v>
      </c>
    </row>
    <row r="9436" spans="1:22" x14ac:dyDescent="0.3">
      <c r="A9436">
        <v>19701</v>
      </c>
      <c r="B9436" t="s">
        <v>25614</v>
      </c>
      <c r="C9436" t="s">
        <v>25615</v>
      </c>
      <c r="D9436">
        <v>4</v>
      </c>
      <c r="E9436">
        <v>10</v>
      </c>
      <c r="G9436">
        <v>100</v>
      </c>
      <c r="K9436">
        <v>0</v>
      </c>
      <c r="L9436" t="s">
        <v>12086</v>
      </c>
      <c r="M9436">
        <v>63</v>
      </c>
      <c r="N9436">
        <v>2</v>
      </c>
      <c r="O9436">
        <v>1024</v>
      </c>
      <c r="Q9436">
        <v>1</v>
      </c>
      <c r="R9436">
        <v>1</v>
      </c>
      <c r="S9436">
        <v>190</v>
      </c>
      <c r="T9436" t="s">
        <v>12087</v>
      </c>
      <c r="U9436" t="s">
        <v>12087</v>
      </c>
      <c r="V9436" t="s">
        <v>12087</v>
      </c>
    </row>
    <row r="9437" spans="1:22" x14ac:dyDescent="0.3">
      <c r="A9437">
        <v>19702</v>
      </c>
      <c r="B9437" t="s">
        <v>25616</v>
      </c>
      <c r="C9437" t="s">
        <v>25617</v>
      </c>
      <c r="D9437">
        <v>4</v>
      </c>
      <c r="E9437">
        <v>10</v>
      </c>
      <c r="G9437">
        <v>0</v>
      </c>
      <c r="K9437">
        <v>0</v>
      </c>
      <c r="L9437" t="s">
        <v>12086</v>
      </c>
      <c r="M9437">
        <v>63</v>
      </c>
      <c r="N9437">
        <v>2</v>
      </c>
      <c r="O9437">
        <v>1024</v>
      </c>
      <c r="Q9437">
        <v>1</v>
      </c>
      <c r="R9437">
        <v>1</v>
      </c>
      <c r="S9437">
        <v>390</v>
      </c>
      <c r="T9437" t="s">
        <v>12087</v>
      </c>
      <c r="U9437" t="s">
        <v>12087</v>
      </c>
      <c r="V9437" t="s">
        <v>12087</v>
      </c>
    </row>
    <row r="9438" spans="1:22" x14ac:dyDescent="0.3">
      <c r="A9438">
        <v>19706</v>
      </c>
      <c r="B9438" t="s">
        <v>25618</v>
      </c>
      <c r="C9438" t="s">
        <v>25619</v>
      </c>
      <c r="D9438">
        <v>4</v>
      </c>
      <c r="E9438">
        <v>10</v>
      </c>
      <c r="G9438">
        <v>0</v>
      </c>
      <c r="K9438">
        <v>0</v>
      </c>
      <c r="L9438" t="s">
        <v>12086</v>
      </c>
      <c r="M9438">
        <v>63</v>
      </c>
      <c r="N9438">
        <v>2</v>
      </c>
      <c r="O9438">
        <v>1024</v>
      </c>
      <c r="Q9438">
        <v>1</v>
      </c>
      <c r="R9438">
        <v>1</v>
      </c>
      <c r="S9438">
        <v>670</v>
      </c>
      <c r="T9438" t="s">
        <v>12087</v>
      </c>
      <c r="U9438" t="s">
        <v>12087</v>
      </c>
      <c r="V9438" t="s">
        <v>12087</v>
      </c>
    </row>
    <row r="9439" spans="1:22" x14ac:dyDescent="0.3">
      <c r="A9439">
        <v>19707</v>
      </c>
      <c r="B9439" t="s">
        <v>24977</v>
      </c>
      <c r="C9439" t="s">
        <v>24978</v>
      </c>
      <c r="D9439">
        <v>4</v>
      </c>
      <c r="E9439">
        <v>20</v>
      </c>
      <c r="G9439">
        <v>0</v>
      </c>
      <c r="I9439">
        <v>0</v>
      </c>
      <c r="K9439">
        <v>0</v>
      </c>
      <c r="L9439" t="s">
        <v>12086</v>
      </c>
      <c r="M9439">
        <v>63</v>
      </c>
      <c r="N9439">
        <v>2</v>
      </c>
      <c r="O9439">
        <v>1024</v>
      </c>
      <c r="Q9439">
        <v>0</v>
      </c>
      <c r="R9439">
        <v>0</v>
      </c>
      <c r="S9439">
        <v>966</v>
      </c>
      <c r="T9439" t="s">
        <v>45676</v>
      </c>
      <c r="U9439" t="s">
        <v>45676</v>
      </c>
      <c r="V9439" t="s">
        <v>45676</v>
      </c>
    </row>
    <row r="9440" spans="1:22" x14ac:dyDescent="0.3">
      <c r="A9440">
        <v>19708</v>
      </c>
      <c r="B9440" t="s">
        <v>25620</v>
      </c>
      <c r="C9440" t="s">
        <v>25621</v>
      </c>
      <c r="D9440">
        <v>4</v>
      </c>
      <c r="E9440">
        <v>10</v>
      </c>
      <c r="G9440">
        <v>0</v>
      </c>
      <c r="K9440">
        <v>0</v>
      </c>
      <c r="L9440" t="s">
        <v>12086</v>
      </c>
      <c r="M9440">
        <v>63</v>
      </c>
      <c r="N9440">
        <v>2</v>
      </c>
      <c r="O9440">
        <v>256</v>
      </c>
      <c r="Q9440">
        <v>1</v>
      </c>
      <c r="R9440">
        <v>1</v>
      </c>
      <c r="S9440">
        <v>413</v>
      </c>
      <c r="T9440" t="s">
        <v>12087</v>
      </c>
      <c r="U9440" t="s">
        <v>12087</v>
      </c>
      <c r="V9440" t="s">
        <v>12087</v>
      </c>
    </row>
    <row r="9441" spans="1:22" x14ac:dyDescent="0.3">
      <c r="A9441">
        <v>19709</v>
      </c>
      <c r="B9441" t="s">
        <v>25622</v>
      </c>
      <c r="C9441" t="s">
        <v>25623</v>
      </c>
      <c r="D9441">
        <v>4</v>
      </c>
      <c r="E9441">
        <v>10</v>
      </c>
      <c r="G9441">
        <v>0</v>
      </c>
      <c r="K9441">
        <v>0</v>
      </c>
      <c r="L9441" t="s">
        <v>12086</v>
      </c>
      <c r="M9441">
        <v>63</v>
      </c>
      <c r="N9441">
        <v>2</v>
      </c>
      <c r="O9441">
        <v>1024</v>
      </c>
      <c r="Q9441">
        <v>1</v>
      </c>
      <c r="R9441">
        <v>0</v>
      </c>
      <c r="S9441">
        <v>310</v>
      </c>
      <c r="T9441" t="s">
        <v>12087</v>
      </c>
      <c r="U9441" t="s">
        <v>12087</v>
      </c>
      <c r="V9441" t="s">
        <v>12087</v>
      </c>
    </row>
    <row r="9442" spans="1:22" x14ac:dyDescent="0.3">
      <c r="A9442">
        <v>19710</v>
      </c>
      <c r="B9442" t="s">
        <v>25624</v>
      </c>
      <c r="C9442" t="s">
        <v>25625</v>
      </c>
      <c r="D9442">
        <v>4</v>
      </c>
      <c r="E9442">
        <v>10</v>
      </c>
      <c r="G9442">
        <v>0</v>
      </c>
      <c r="K9442">
        <v>0</v>
      </c>
      <c r="L9442" t="s">
        <v>12086</v>
      </c>
      <c r="M9442">
        <v>63</v>
      </c>
      <c r="N9442">
        <v>2</v>
      </c>
      <c r="O9442">
        <v>2048</v>
      </c>
      <c r="Q9442">
        <v>1</v>
      </c>
      <c r="R9442">
        <v>1</v>
      </c>
      <c r="S9442">
        <v>365</v>
      </c>
      <c r="T9442" t="s">
        <v>12087</v>
      </c>
      <c r="U9442" t="s">
        <v>12087</v>
      </c>
      <c r="V9442" t="s">
        <v>12087</v>
      </c>
    </row>
    <row r="9443" spans="1:22" x14ac:dyDescent="0.3">
      <c r="A9443">
        <v>19712</v>
      </c>
      <c r="B9443" t="s">
        <v>25626</v>
      </c>
      <c r="C9443" t="s">
        <v>25627</v>
      </c>
      <c r="D9443">
        <v>4</v>
      </c>
      <c r="E9443">
        <v>10</v>
      </c>
      <c r="G9443">
        <v>0</v>
      </c>
      <c r="K9443">
        <v>0</v>
      </c>
      <c r="L9443" t="s">
        <v>12086</v>
      </c>
      <c r="M9443">
        <v>63</v>
      </c>
      <c r="N9443">
        <v>2</v>
      </c>
      <c r="O9443">
        <v>1024</v>
      </c>
      <c r="Q9443">
        <v>1</v>
      </c>
      <c r="R9443">
        <v>1</v>
      </c>
      <c r="S9443">
        <v>344</v>
      </c>
      <c r="T9443" t="s">
        <v>12087</v>
      </c>
      <c r="U9443" t="s">
        <v>12087</v>
      </c>
      <c r="V9443" t="s">
        <v>12087</v>
      </c>
    </row>
    <row r="9444" spans="1:22" x14ac:dyDescent="0.3">
      <c r="A9444">
        <v>19713</v>
      </c>
      <c r="B9444" t="s">
        <v>25628</v>
      </c>
      <c r="C9444" t="s">
        <v>25629</v>
      </c>
      <c r="D9444">
        <v>4</v>
      </c>
      <c r="E9444">
        <v>10</v>
      </c>
      <c r="G9444">
        <v>0</v>
      </c>
      <c r="K9444">
        <v>0</v>
      </c>
      <c r="L9444" t="s">
        <v>12086</v>
      </c>
      <c r="M9444">
        <v>63</v>
      </c>
      <c r="N9444">
        <v>2</v>
      </c>
      <c r="O9444">
        <v>4096</v>
      </c>
      <c r="Q9444">
        <v>1</v>
      </c>
      <c r="R9444">
        <v>1</v>
      </c>
      <c r="S9444">
        <v>571</v>
      </c>
      <c r="T9444" t="s">
        <v>12087</v>
      </c>
      <c r="U9444" t="s">
        <v>12087</v>
      </c>
      <c r="V9444" t="s">
        <v>12087</v>
      </c>
    </row>
    <row r="9445" spans="1:22" x14ac:dyDescent="0.3">
      <c r="A9445">
        <v>19714</v>
      </c>
      <c r="B9445" t="s">
        <v>25630</v>
      </c>
      <c r="C9445" t="s">
        <v>25631</v>
      </c>
      <c r="D9445">
        <v>4</v>
      </c>
      <c r="E9445">
        <v>0</v>
      </c>
      <c r="G9445">
        <v>0</v>
      </c>
      <c r="I9445">
        <v>0</v>
      </c>
      <c r="K9445">
        <v>0</v>
      </c>
      <c r="L9445" t="s">
        <v>12086</v>
      </c>
      <c r="M9445">
        <v>63</v>
      </c>
      <c r="N9445">
        <v>2</v>
      </c>
      <c r="O9445">
        <v>1024</v>
      </c>
      <c r="Q9445">
        <v>1</v>
      </c>
      <c r="R9445">
        <v>0</v>
      </c>
      <c r="S9445">
        <v>520</v>
      </c>
      <c r="T9445" t="s">
        <v>12087</v>
      </c>
      <c r="U9445" t="s">
        <v>12087</v>
      </c>
      <c r="V9445" t="s">
        <v>12087</v>
      </c>
    </row>
    <row r="9446" spans="1:22" x14ac:dyDescent="0.3">
      <c r="A9446">
        <v>19715</v>
      </c>
      <c r="B9446" t="s">
        <v>25632</v>
      </c>
      <c r="C9446" t="s">
        <v>25633</v>
      </c>
      <c r="D9446">
        <v>4</v>
      </c>
      <c r="E9446">
        <v>0</v>
      </c>
      <c r="G9446">
        <v>0</v>
      </c>
      <c r="I9446">
        <v>0</v>
      </c>
      <c r="K9446">
        <v>0</v>
      </c>
      <c r="L9446" t="s">
        <v>12086</v>
      </c>
      <c r="M9446">
        <v>63</v>
      </c>
      <c r="N9446">
        <v>2</v>
      </c>
      <c r="O9446">
        <v>4096</v>
      </c>
      <c r="Q9446">
        <v>1</v>
      </c>
      <c r="R9446">
        <v>0</v>
      </c>
      <c r="S9446">
        <v>343</v>
      </c>
      <c r="T9446" t="s">
        <v>12087</v>
      </c>
      <c r="U9446" t="s">
        <v>12087</v>
      </c>
      <c r="V9446" t="s">
        <v>12087</v>
      </c>
    </row>
    <row r="9447" spans="1:22" x14ac:dyDescent="0.3">
      <c r="A9447">
        <v>19716</v>
      </c>
      <c r="B9447" t="s">
        <v>25634</v>
      </c>
      <c r="C9447" t="s">
        <v>25635</v>
      </c>
      <c r="D9447">
        <v>4</v>
      </c>
      <c r="E9447">
        <v>0</v>
      </c>
      <c r="G9447">
        <v>0</v>
      </c>
      <c r="I9447">
        <v>0</v>
      </c>
      <c r="K9447">
        <v>0</v>
      </c>
      <c r="L9447" t="s">
        <v>12086</v>
      </c>
      <c r="M9447">
        <v>63</v>
      </c>
      <c r="N9447">
        <v>2</v>
      </c>
      <c r="O9447">
        <v>1024</v>
      </c>
      <c r="Q9447">
        <v>1</v>
      </c>
      <c r="R9447">
        <v>0</v>
      </c>
      <c r="S9447">
        <v>208</v>
      </c>
      <c r="T9447" t="s">
        <v>12087</v>
      </c>
      <c r="U9447" t="s">
        <v>12087</v>
      </c>
      <c r="V9447" t="s">
        <v>12087</v>
      </c>
    </row>
    <row r="9448" spans="1:22" x14ac:dyDescent="0.3">
      <c r="A9448">
        <v>19717</v>
      </c>
      <c r="B9448" t="s">
        <v>25636</v>
      </c>
      <c r="C9448" t="s">
        <v>25637</v>
      </c>
      <c r="D9448">
        <v>4</v>
      </c>
      <c r="E9448">
        <v>0</v>
      </c>
      <c r="G9448">
        <v>0</v>
      </c>
      <c r="I9448">
        <v>0</v>
      </c>
      <c r="K9448">
        <v>0</v>
      </c>
      <c r="L9448" t="s">
        <v>12086</v>
      </c>
      <c r="M9448">
        <v>63</v>
      </c>
      <c r="N9448">
        <v>2</v>
      </c>
      <c r="O9448">
        <v>1024</v>
      </c>
      <c r="Q9448">
        <v>1</v>
      </c>
      <c r="R9448">
        <v>0</v>
      </c>
      <c r="S9448">
        <v>245</v>
      </c>
      <c r="T9448" t="s">
        <v>12087</v>
      </c>
      <c r="U9448" t="s">
        <v>12087</v>
      </c>
      <c r="V9448" t="s">
        <v>12087</v>
      </c>
    </row>
    <row r="9449" spans="1:22" x14ac:dyDescent="0.3">
      <c r="A9449">
        <v>19718</v>
      </c>
      <c r="B9449" t="s">
        <v>25638</v>
      </c>
      <c r="C9449" t="s">
        <v>25639</v>
      </c>
      <c r="D9449">
        <v>4</v>
      </c>
      <c r="E9449">
        <v>10</v>
      </c>
      <c r="G9449">
        <v>0</v>
      </c>
      <c r="K9449">
        <v>0</v>
      </c>
      <c r="L9449" t="s">
        <v>12086</v>
      </c>
      <c r="M9449">
        <v>63</v>
      </c>
      <c r="N9449">
        <v>2</v>
      </c>
      <c r="O9449">
        <v>1024</v>
      </c>
      <c r="Q9449">
        <v>1</v>
      </c>
      <c r="R9449">
        <v>0</v>
      </c>
      <c r="S9449">
        <v>978</v>
      </c>
      <c r="T9449" t="s">
        <v>12087</v>
      </c>
      <c r="U9449" t="s">
        <v>12087</v>
      </c>
      <c r="V9449" t="s">
        <v>12087</v>
      </c>
    </row>
    <row r="9450" spans="1:22" x14ac:dyDescent="0.3">
      <c r="A9450">
        <v>19719</v>
      </c>
      <c r="B9450" t="s">
        <v>25640</v>
      </c>
      <c r="C9450" t="s">
        <v>25641</v>
      </c>
      <c r="D9450">
        <v>4</v>
      </c>
      <c r="E9450">
        <v>0</v>
      </c>
      <c r="G9450">
        <v>0</v>
      </c>
      <c r="K9450">
        <v>0</v>
      </c>
      <c r="L9450" t="s">
        <v>12086</v>
      </c>
      <c r="M9450">
        <v>63</v>
      </c>
      <c r="N9450">
        <v>2</v>
      </c>
      <c r="O9450">
        <v>1024</v>
      </c>
      <c r="Q9450">
        <v>1</v>
      </c>
      <c r="R9450">
        <v>1</v>
      </c>
      <c r="S9450">
        <v>33</v>
      </c>
      <c r="T9450" t="s">
        <v>12087</v>
      </c>
      <c r="U9450" t="s">
        <v>12087</v>
      </c>
      <c r="V9450" t="s">
        <v>12087</v>
      </c>
    </row>
    <row r="9451" spans="1:22" x14ac:dyDescent="0.3">
      <c r="A9451">
        <v>19720</v>
      </c>
      <c r="B9451" t="s">
        <v>25642</v>
      </c>
      <c r="C9451" t="s">
        <v>25643</v>
      </c>
      <c r="D9451">
        <v>4</v>
      </c>
      <c r="E9451">
        <v>10</v>
      </c>
      <c r="G9451">
        <v>0</v>
      </c>
      <c r="K9451">
        <v>0</v>
      </c>
      <c r="L9451" t="s">
        <v>12086</v>
      </c>
      <c r="M9451">
        <v>63</v>
      </c>
      <c r="N9451">
        <v>2</v>
      </c>
      <c r="O9451">
        <v>1024</v>
      </c>
      <c r="Q9451">
        <v>1</v>
      </c>
      <c r="R9451">
        <v>0</v>
      </c>
      <c r="S9451">
        <v>31</v>
      </c>
      <c r="T9451" t="s">
        <v>12087</v>
      </c>
      <c r="U9451" t="s">
        <v>12087</v>
      </c>
      <c r="V9451" t="s">
        <v>12087</v>
      </c>
    </row>
    <row r="9452" spans="1:22" x14ac:dyDescent="0.3">
      <c r="A9452">
        <v>19721</v>
      </c>
      <c r="B9452" t="s">
        <v>25644</v>
      </c>
      <c r="C9452" t="s">
        <v>25645</v>
      </c>
      <c r="D9452">
        <v>4</v>
      </c>
      <c r="E9452">
        <v>10</v>
      </c>
      <c r="G9452">
        <v>0</v>
      </c>
      <c r="K9452">
        <v>0</v>
      </c>
      <c r="L9452" t="s">
        <v>12086</v>
      </c>
      <c r="M9452">
        <v>63</v>
      </c>
      <c r="N9452">
        <v>2</v>
      </c>
      <c r="O9452">
        <v>1024</v>
      </c>
      <c r="Q9452">
        <v>1</v>
      </c>
      <c r="R9452">
        <v>0</v>
      </c>
      <c r="S9452">
        <v>586</v>
      </c>
      <c r="T9452" t="s">
        <v>12087</v>
      </c>
      <c r="U9452" t="s">
        <v>12087</v>
      </c>
      <c r="V9452" t="s">
        <v>12087</v>
      </c>
    </row>
    <row r="9453" spans="1:22" x14ac:dyDescent="0.3">
      <c r="A9453">
        <v>19722</v>
      </c>
      <c r="B9453" t="s">
        <v>25646</v>
      </c>
      <c r="C9453" t="s">
        <v>25647</v>
      </c>
      <c r="D9453">
        <v>4</v>
      </c>
      <c r="E9453">
        <v>10</v>
      </c>
      <c r="G9453">
        <v>0</v>
      </c>
      <c r="K9453">
        <v>0</v>
      </c>
      <c r="L9453" t="s">
        <v>12086</v>
      </c>
      <c r="M9453">
        <v>63</v>
      </c>
      <c r="N9453">
        <v>2</v>
      </c>
      <c r="O9453">
        <v>2048</v>
      </c>
      <c r="Q9453">
        <v>1</v>
      </c>
      <c r="R9453">
        <v>0</v>
      </c>
      <c r="S9453">
        <v>404</v>
      </c>
      <c r="T9453" t="s">
        <v>12087</v>
      </c>
      <c r="U9453" t="s">
        <v>12087</v>
      </c>
      <c r="V9453" t="s">
        <v>12087</v>
      </c>
    </row>
    <row r="9454" spans="1:22" x14ac:dyDescent="0.3">
      <c r="A9454">
        <v>19723</v>
      </c>
      <c r="B9454" t="s">
        <v>25648</v>
      </c>
      <c r="C9454" t="s">
        <v>25649</v>
      </c>
      <c r="D9454">
        <v>4</v>
      </c>
      <c r="E9454">
        <v>10</v>
      </c>
      <c r="G9454">
        <v>0</v>
      </c>
      <c r="K9454">
        <v>0</v>
      </c>
      <c r="L9454" t="s">
        <v>12086</v>
      </c>
      <c r="M9454">
        <v>63</v>
      </c>
      <c r="N9454">
        <v>2</v>
      </c>
      <c r="O9454">
        <v>1024</v>
      </c>
      <c r="Q9454">
        <v>1</v>
      </c>
      <c r="R9454">
        <v>0</v>
      </c>
      <c r="S9454">
        <v>431</v>
      </c>
      <c r="T9454" t="s">
        <v>12087</v>
      </c>
      <c r="U9454" t="s">
        <v>12087</v>
      </c>
      <c r="V9454" t="s">
        <v>12087</v>
      </c>
    </row>
    <row r="9455" spans="1:22" x14ac:dyDescent="0.3">
      <c r="A9455">
        <v>19724</v>
      </c>
      <c r="B9455" t="s">
        <v>25650</v>
      </c>
      <c r="C9455" t="s">
        <v>25651</v>
      </c>
      <c r="D9455">
        <v>4</v>
      </c>
      <c r="E9455">
        <v>10</v>
      </c>
      <c r="G9455">
        <v>0</v>
      </c>
      <c r="K9455">
        <v>0</v>
      </c>
      <c r="L9455" t="s">
        <v>12086</v>
      </c>
      <c r="M9455">
        <v>63</v>
      </c>
      <c r="N9455">
        <v>2</v>
      </c>
      <c r="O9455">
        <v>1024</v>
      </c>
      <c r="Q9455">
        <v>1</v>
      </c>
      <c r="R9455">
        <v>0</v>
      </c>
      <c r="S9455">
        <v>354</v>
      </c>
      <c r="T9455" t="s">
        <v>12087</v>
      </c>
      <c r="U9455" t="s">
        <v>12087</v>
      </c>
      <c r="V9455" t="s">
        <v>12087</v>
      </c>
    </row>
    <row r="9456" spans="1:22" x14ac:dyDescent="0.3">
      <c r="A9456">
        <v>19725</v>
      </c>
      <c r="B9456" t="s">
        <v>25652</v>
      </c>
      <c r="C9456" t="s">
        <v>25653</v>
      </c>
      <c r="D9456">
        <v>4</v>
      </c>
      <c r="E9456">
        <v>10</v>
      </c>
      <c r="G9456">
        <v>0</v>
      </c>
      <c r="K9456">
        <v>0</v>
      </c>
      <c r="L9456" t="s">
        <v>12086</v>
      </c>
      <c r="M9456">
        <v>63</v>
      </c>
      <c r="N9456">
        <v>2</v>
      </c>
      <c r="O9456">
        <v>7168</v>
      </c>
      <c r="Q9456">
        <v>1</v>
      </c>
      <c r="R9456">
        <v>0</v>
      </c>
      <c r="S9456">
        <v>412</v>
      </c>
      <c r="T9456" t="s">
        <v>12087</v>
      </c>
      <c r="U9456" t="s">
        <v>12087</v>
      </c>
      <c r="V9456" t="s">
        <v>12087</v>
      </c>
    </row>
    <row r="9457" spans="1:22" x14ac:dyDescent="0.3">
      <c r="A9457">
        <v>19726</v>
      </c>
      <c r="B9457" t="s">
        <v>25654</v>
      </c>
      <c r="C9457" t="s">
        <v>25655</v>
      </c>
      <c r="D9457">
        <v>4</v>
      </c>
      <c r="E9457">
        <v>0</v>
      </c>
      <c r="G9457">
        <v>0</v>
      </c>
      <c r="I9457">
        <v>0</v>
      </c>
      <c r="K9457">
        <v>0</v>
      </c>
      <c r="L9457" t="s">
        <v>12086</v>
      </c>
      <c r="M9457">
        <v>63</v>
      </c>
      <c r="N9457">
        <v>2</v>
      </c>
      <c r="O9457">
        <v>4096</v>
      </c>
      <c r="Q9457">
        <v>1</v>
      </c>
      <c r="R9457">
        <v>0</v>
      </c>
      <c r="S9457">
        <v>534</v>
      </c>
      <c r="T9457" t="s">
        <v>12087</v>
      </c>
      <c r="U9457" t="s">
        <v>12087</v>
      </c>
      <c r="V9457" t="s">
        <v>12087</v>
      </c>
    </row>
    <row r="9458" spans="1:22" x14ac:dyDescent="0.3">
      <c r="A9458">
        <v>19727</v>
      </c>
      <c r="B9458" t="s">
        <v>25656</v>
      </c>
      <c r="C9458" t="s">
        <v>25657</v>
      </c>
      <c r="D9458">
        <v>4</v>
      </c>
      <c r="E9458">
        <v>10</v>
      </c>
      <c r="G9458">
        <v>0</v>
      </c>
      <c r="K9458">
        <v>0</v>
      </c>
      <c r="L9458" t="s">
        <v>12086</v>
      </c>
      <c r="M9458">
        <v>63</v>
      </c>
      <c r="N9458">
        <v>2</v>
      </c>
      <c r="O9458">
        <v>1024</v>
      </c>
      <c r="Q9458">
        <v>1</v>
      </c>
      <c r="R9458">
        <v>0</v>
      </c>
      <c r="S9458">
        <v>298</v>
      </c>
      <c r="T9458" t="s">
        <v>12087</v>
      </c>
      <c r="U9458" t="s">
        <v>12087</v>
      </c>
      <c r="V9458" t="s">
        <v>12087</v>
      </c>
    </row>
    <row r="9459" spans="1:22" x14ac:dyDescent="0.3">
      <c r="A9459">
        <v>19728</v>
      </c>
      <c r="B9459" t="s">
        <v>25658</v>
      </c>
      <c r="C9459" t="s">
        <v>25659</v>
      </c>
      <c r="D9459">
        <v>4</v>
      </c>
      <c r="E9459">
        <v>10</v>
      </c>
      <c r="G9459">
        <v>0</v>
      </c>
      <c r="K9459">
        <v>0</v>
      </c>
      <c r="L9459" t="s">
        <v>12086</v>
      </c>
      <c r="M9459">
        <v>63</v>
      </c>
      <c r="N9459">
        <v>2</v>
      </c>
      <c r="O9459">
        <v>1024</v>
      </c>
      <c r="Q9459">
        <v>1</v>
      </c>
      <c r="R9459">
        <v>0</v>
      </c>
      <c r="S9459">
        <v>985</v>
      </c>
      <c r="T9459" t="s">
        <v>12087</v>
      </c>
      <c r="U9459" t="s">
        <v>12087</v>
      </c>
      <c r="V9459" t="s">
        <v>12087</v>
      </c>
    </row>
    <row r="9460" spans="1:22" x14ac:dyDescent="0.3">
      <c r="A9460">
        <v>19729</v>
      </c>
      <c r="B9460" t="s">
        <v>25660</v>
      </c>
      <c r="C9460" t="s">
        <v>25661</v>
      </c>
      <c r="D9460">
        <v>4</v>
      </c>
      <c r="E9460">
        <v>10</v>
      </c>
      <c r="G9460">
        <v>0</v>
      </c>
      <c r="K9460">
        <v>0</v>
      </c>
      <c r="L9460" t="s">
        <v>12086</v>
      </c>
      <c r="M9460">
        <v>63</v>
      </c>
      <c r="N9460">
        <v>2</v>
      </c>
      <c r="O9460">
        <v>1024</v>
      </c>
      <c r="Q9460">
        <v>1</v>
      </c>
      <c r="R9460">
        <v>0</v>
      </c>
      <c r="S9460">
        <v>392</v>
      </c>
      <c r="T9460" t="s">
        <v>12087</v>
      </c>
      <c r="U9460" t="s">
        <v>12087</v>
      </c>
      <c r="V9460" t="s">
        <v>12087</v>
      </c>
    </row>
    <row r="9461" spans="1:22" x14ac:dyDescent="0.3">
      <c r="A9461">
        <v>19730</v>
      </c>
      <c r="B9461" t="s">
        <v>25662</v>
      </c>
      <c r="C9461" t="s">
        <v>25663</v>
      </c>
      <c r="D9461">
        <v>4</v>
      </c>
      <c r="E9461">
        <v>20</v>
      </c>
      <c r="G9461">
        <v>10</v>
      </c>
      <c r="I9461">
        <v>0</v>
      </c>
      <c r="K9461">
        <v>0</v>
      </c>
      <c r="L9461" t="s">
        <v>12086</v>
      </c>
      <c r="M9461">
        <v>63</v>
      </c>
      <c r="N9461">
        <v>2</v>
      </c>
      <c r="O9461">
        <v>1024</v>
      </c>
      <c r="Q9461">
        <v>0</v>
      </c>
      <c r="R9461">
        <v>0</v>
      </c>
      <c r="S9461">
        <v>986</v>
      </c>
      <c r="T9461" t="s">
        <v>12087</v>
      </c>
      <c r="U9461" t="s">
        <v>12087</v>
      </c>
      <c r="V9461" t="s">
        <v>12087</v>
      </c>
    </row>
    <row r="9462" spans="1:22" x14ac:dyDescent="0.3">
      <c r="A9462">
        <v>19731</v>
      </c>
      <c r="B9462" t="s">
        <v>25664</v>
      </c>
      <c r="C9462" t="s">
        <v>25665</v>
      </c>
      <c r="D9462">
        <v>4</v>
      </c>
      <c r="E9462">
        <v>10</v>
      </c>
      <c r="G9462">
        <v>0</v>
      </c>
      <c r="K9462">
        <v>0</v>
      </c>
      <c r="L9462" t="s">
        <v>12086</v>
      </c>
      <c r="M9462">
        <v>63</v>
      </c>
      <c r="N9462">
        <v>2</v>
      </c>
      <c r="O9462">
        <v>1024</v>
      </c>
      <c r="Q9462">
        <v>1</v>
      </c>
      <c r="R9462">
        <v>1</v>
      </c>
      <c r="S9462">
        <v>39</v>
      </c>
      <c r="T9462" t="s">
        <v>37036</v>
      </c>
      <c r="U9462" t="s">
        <v>37036</v>
      </c>
      <c r="V9462" t="s">
        <v>37036</v>
      </c>
    </row>
    <row r="9463" spans="1:22" x14ac:dyDescent="0.3">
      <c r="A9463">
        <v>19732</v>
      </c>
      <c r="B9463" t="s">
        <v>25666</v>
      </c>
      <c r="C9463" t="s">
        <v>25667</v>
      </c>
      <c r="D9463">
        <v>4</v>
      </c>
      <c r="E9463">
        <v>10</v>
      </c>
      <c r="G9463">
        <v>0</v>
      </c>
      <c r="K9463">
        <v>0</v>
      </c>
      <c r="L9463" t="s">
        <v>12086</v>
      </c>
      <c r="M9463">
        <v>63</v>
      </c>
      <c r="N9463">
        <v>2</v>
      </c>
      <c r="O9463">
        <v>2048</v>
      </c>
      <c r="Q9463">
        <v>1</v>
      </c>
      <c r="R9463">
        <v>1</v>
      </c>
      <c r="S9463">
        <v>174</v>
      </c>
      <c r="T9463" t="s">
        <v>12087</v>
      </c>
      <c r="U9463" t="s">
        <v>12087</v>
      </c>
      <c r="V9463" t="s">
        <v>12087</v>
      </c>
    </row>
    <row r="9464" spans="1:22" x14ac:dyDescent="0.3">
      <c r="A9464">
        <v>19733</v>
      </c>
      <c r="B9464" t="s">
        <v>25668</v>
      </c>
      <c r="C9464" t="s">
        <v>25669</v>
      </c>
      <c r="D9464">
        <v>4</v>
      </c>
      <c r="E9464">
        <v>0</v>
      </c>
      <c r="G9464">
        <v>0</v>
      </c>
      <c r="I9464">
        <v>0</v>
      </c>
      <c r="K9464">
        <v>0</v>
      </c>
      <c r="L9464" t="s">
        <v>12086</v>
      </c>
      <c r="M9464">
        <v>63</v>
      </c>
      <c r="N9464">
        <v>2</v>
      </c>
      <c r="O9464">
        <v>1024</v>
      </c>
      <c r="Q9464">
        <v>1</v>
      </c>
      <c r="R9464">
        <v>0</v>
      </c>
      <c r="S9464">
        <v>115</v>
      </c>
      <c r="T9464" t="s">
        <v>45931</v>
      </c>
      <c r="U9464" t="s">
        <v>45931</v>
      </c>
      <c r="V9464" t="s">
        <v>45931</v>
      </c>
    </row>
    <row r="9465" spans="1:22" x14ac:dyDescent="0.3">
      <c r="A9465">
        <v>19734</v>
      </c>
      <c r="B9465" t="s">
        <v>25670</v>
      </c>
      <c r="C9465" t="s">
        <v>25671</v>
      </c>
      <c r="D9465">
        <v>4</v>
      </c>
      <c r="E9465">
        <v>10</v>
      </c>
      <c r="G9465">
        <v>0</v>
      </c>
      <c r="K9465">
        <v>0</v>
      </c>
      <c r="L9465" t="s">
        <v>12086</v>
      </c>
      <c r="M9465">
        <v>63</v>
      </c>
      <c r="N9465">
        <v>2</v>
      </c>
      <c r="O9465">
        <v>1024</v>
      </c>
      <c r="Q9465">
        <v>1</v>
      </c>
      <c r="R9465">
        <v>1</v>
      </c>
      <c r="S9465">
        <v>83</v>
      </c>
      <c r="T9465" t="s">
        <v>33016</v>
      </c>
      <c r="U9465" t="s">
        <v>33016</v>
      </c>
      <c r="V9465" t="s">
        <v>33016</v>
      </c>
    </row>
    <row r="9466" spans="1:22" x14ac:dyDescent="0.3">
      <c r="A9466">
        <v>19735</v>
      </c>
      <c r="B9466" t="s">
        <v>25672</v>
      </c>
      <c r="C9466" t="s">
        <v>25673</v>
      </c>
      <c r="D9466">
        <v>4</v>
      </c>
      <c r="E9466">
        <v>10</v>
      </c>
      <c r="G9466">
        <v>0</v>
      </c>
      <c r="K9466">
        <v>0</v>
      </c>
      <c r="L9466" t="s">
        <v>12086</v>
      </c>
      <c r="M9466">
        <v>63</v>
      </c>
      <c r="N9466">
        <v>2</v>
      </c>
      <c r="O9466">
        <v>1024</v>
      </c>
      <c r="Q9466">
        <v>1</v>
      </c>
      <c r="R9466">
        <v>1</v>
      </c>
      <c r="S9466">
        <v>100</v>
      </c>
      <c r="T9466" t="s">
        <v>12087</v>
      </c>
      <c r="U9466" t="s">
        <v>12087</v>
      </c>
      <c r="V9466" t="s">
        <v>12087</v>
      </c>
    </row>
    <row r="9467" spans="1:22" x14ac:dyDescent="0.3">
      <c r="A9467">
        <v>19736</v>
      </c>
      <c r="B9467" t="s">
        <v>25674</v>
      </c>
      <c r="C9467" t="s">
        <v>25675</v>
      </c>
      <c r="D9467">
        <v>4</v>
      </c>
      <c r="E9467">
        <v>10</v>
      </c>
      <c r="G9467">
        <v>0</v>
      </c>
      <c r="K9467">
        <v>0</v>
      </c>
      <c r="L9467" t="s">
        <v>12086</v>
      </c>
      <c r="M9467">
        <v>63</v>
      </c>
      <c r="N9467">
        <v>2</v>
      </c>
      <c r="O9467">
        <v>2048</v>
      </c>
      <c r="Q9467">
        <v>1</v>
      </c>
      <c r="R9467">
        <v>1</v>
      </c>
      <c r="S9467">
        <v>91</v>
      </c>
      <c r="T9467" t="s">
        <v>36699</v>
      </c>
      <c r="U9467" t="s">
        <v>36699</v>
      </c>
      <c r="V9467" t="s">
        <v>36699</v>
      </c>
    </row>
    <row r="9468" spans="1:22" x14ac:dyDescent="0.3">
      <c r="A9468">
        <v>19737</v>
      </c>
      <c r="B9468" t="s">
        <v>25676</v>
      </c>
      <c r="C9468" t="s">
        <v>25677</v>
      </c>
      <c r="D9468">
        <v>4</v>
      </c>
      <c r="E9468">
        <v>10</v>
      </c>
      <c r="G9468">
        <v>0</v>
      </c>
      <c r="K9468">
        <v>0</v>
      </c>
      <c r="L9468" t="s">
        <v>12086</v>
      </c>
      <c r="M9468">
        <v>63</v>
      </c>
      <c r="N9468">
        <v>2</v>
      </c>
      <c r="O9468">
        <v>1024</v>
      </c>
      <c r="Q9468">
        <v>1</v>
      </c>
      <c r="R9468">
        <v>1</v>
      </c>
      <c r="S9468">
        <v>105</v>
      </c>
      <c r="T9468" t="s">
        <v>37227</v>
      </c>
      <c r="U9468" t="s">
        <v>37227</v>
      </c>
      <c r="V9468" t="s">
        <v>37227</v>
      </c>
    </row>
    <row r="9469" spans="1:22" x14ac:dyDescent="0.3">
      <c r="A9469">
        <v>19738</v>
      </c>
      <c r="B9469" t="s">
        <v>25678</v>
      </c>
      <c r="C9469" t="s">
        <v>25679</v>
      </c>
      <c r="D9469">
        <v>4</v>
      </c>
      <c r="E9469">
        <v>10</v>
      </c>
      <c r="G9469">
        <v>0</v>
      </c>
      <c r="K9469">
        <v>0</v>
      </c>
      <c r="L9469" t="s">
        <v>12086</v>
      </c>
      <c r="M9469">
        <v>63</v>
      </c>
      <c r="N9469">
        <v>2</v>
      </c>
      <c r="O9469">
        <v>1024</v>
      </c>
      <c r="Q9469">
        <v>1</v>
      </c>
      <c r="R9469">
        <v>1</v>
      </c>
      <c r="S9469">
        <v>189</v>
      </c>
      <c r="T9469" t="s">
        <v>12087</v>
      </c>
      <c r="U9469" t="s">
        <v>12087</v>
      </c>
      <c r="V9469" t="s">
        <v>12087</v>
      </c>
    </row>
    <row r="9470" spans="1:22" x14ac:dyDescent="0.3">
      <c r="A9470">
        <v>19739</v>
      </c>
      <c r="B9470" t="s">
        <v>25680</v>
      </c>
      <c r="C9470" t="s">
        <v>25681</v>
      </c>
      <c r="D9470">
        <v>4</v>
      </c>
      <c r="E9470">
        <v>10</v>
      </c>
      <c r="G9470">
        <v>0</v>
      </c>
      <c r="K9470">
        <v>0</v>
      </c>
      <c r="L9470" t="s">
        <v>12086</v>
      </c>
      <c r="M9470">
        <v>63</v>
      </c>
      <c r="N9470">
        <v>2</v>
      </c>
      <c r="O9470">
        <v>1024</v>
      </c>
      <c r="Q9470">
        <v>1</v>
      </c>
      <c r="R9470">
        <v>1</v>
      </c>
      <c r="S9470">
        <v>838</v>
      </c>
      <c r="T9470" t="s">
        <v>45715</v>
      </c>
      <c r="U9470" t="s">
        <v>45715</v>
      </c>
      <c r="V9470" t="s">
        <v>45715</v>
      </c>
    </row>
    <row r="9471" spans="1:22" x14ac:dyDescent="0.3">
      <c r="A9471">
        <v>19741</v>
      </c>
      <c r="B9471" t="s">
        <v>25682</v>
      </c>
      <c r="C9471" t="s">
        <v>25683</v>
      </c>
      <c r="D9471">
        <v>4</v>
      </c>
      <c r="E9471">
        <v>10</v>
      </c>
      <c r="G9471">
        <v>0</v>
      </c>
      <c r="K9471">
        <v>0</v>
      </c>
      <c r="L9471" t="s">
        <v>12086</v>
      </c>
      <c r="M9471">
        <v>63</v>
      </c>
      <c r="N9471">
        <v>2</v>
      </c>
      <c r="O9471">
        <v>1024</v>
      </c>
      <c r="Q9471">
        <v>1</v>
      </c>
      <c r="R9471">
        <v>1</v>
      </c>
      <c r="S9471">
        <v>562</v>
      </c>
      <c r="T9471" t="s">
        <v>12087</v>
      </c>
      <c r="U9471" t="s">
        <v>12087</v>
      </c>
      <c r="V9471" t="s">
        <v>12087</v>
      </c>
    </row>
    <row r="9472" spans="1:22" x14ac:dyDescent="0.3">
      <c r="A9472">
        <v>19742</v>
      </c>
      <c r="B9472" t="s">
        <v>25684</v>
      </c>
      <c r="C9472" t="s">
        <v>25685</v>
      </c>
      <c r="D9472">
        <v>4</v>
      </c>
      <c r="E9472">
        <v>10</v>
      </c>
      <c r="G9472">
        <v>0</v>
      </c>
      <c r="K9472">
        <v>0</v>
      </c>
      <c r="L9472" t="s">
        <v>12086</v>
      </c>
      <c r="M9472">
        <v>63</v>
      </c>
      <c r="N9472">
        <v>2</v>
      </c>
      <c r="O9472">
        <v>2048</v>
      </c>
      <c r="S9472">
        <v>724</v>
      </c>
      <c r="T9472" t="s">
        <v>45932</v>
      </c>
      <c r="U9472" t="s">
        <v>45932</v>
      </c>
      <c r="V9472" t="s">
        <v>45932</v>
      </c>
    </row>
    <row r="9473" spans="1:22" x14ac:dyDescent="0.3">
      <c r="A9473">
        <v>19743</v>
      </c>
      <c r="B9473" t="s">
        <v>25686</v>
      </c>
      <c r="C9473" t="s">
        <v>25687</v>
      </c>
      <c r="D9473">
        <v>4</v>
      </c>
      <c r="E9473">
        <v>10</v>
      </c>
      <c r="G9473">
        <v>0</v>
      </c>
      <c r="K9473">
        <v>0</v>
      </c>
      <c r="L9473" t="s">
        <v>12086</v>
      </c>
      <c r="M9473">
        <v>63</v>
      </c>
      <c r="N9473">
        <v>2</v>
      </c>
      <c r="O9473">
        <v>7168</v>
      </c>
      <c r="Q9473">
        <v>1</v>
      </c>
      <c r="R9473">
        <v>0</v>
      </c>
      <c r="S9473">
        <v>485</v>
      </c>
      <c r="T9473" t="s">
        <v>12087</v>
      </c>
      <c r="U9473" t="s">
        <v>12087</v>
      </c>
      <c r="V9473" t="s">
        <v>12087</v>
      </c>
    </row>
    <row r="9474" spans="1:22" x14ac:dyDescent="0.3">
      <c r="A9474">
        <v>19744</v>
      </c>
      <c r="B9474" t="s">
        <v>25688</v>
      </c>
      <c r="C9474" t="s">
        <v>25689</v>
      </c>
      <c r="D9474">
        <v>4</v>
      </c>
      <c r="E9474">
        <v>10</v>
      </c>
      <c r="G9474">
        <v>0</v>
      </c>
      <c r="K9474">
        <v>0</v>
      </c>
      <c r="L9474" t="s">
        <v>12086</v>
      </c>
      <c r="M9474">
        <v>63</v>
      </c>
      <c r="N9474">
        <v>2</v>
      </c>
      <c r="O9474">
        <v>1024</v>
      </c>
      <c r="Q9474">
        <v>1</v>
      </c>
      <c r="R9474">
        <v>1</v>
      </c>
      <c r="S9474">
        <v>642</v>
      </c>
      <c r="T9474" t="s">
        <v>12087</v>
      </c>
      <c r="U9474" t="s">
        <v>12087</v>
      </c>
      <c r="V9474" t="s">
        <v>12087</v>
      </c>
    </row>
    <row r="9475" spans="1:22" x14ac:dyDescent="0.3">
      <c r="A9475">
        <v>19745</v>
      </c>
      <c r="B9475" t="s">
        <v>25690</v>
      </c>
      <c r="C9475" t="s">
        <v>25691</v>
      </c>
      <c r="D9475">
        <v>4</v>
      </c>
      <c r="E9475">
        <v>10</v>
      </c>
      <c r="G9475">
        <v>0</v>
      </c>
      <c r="K9475">
        <v>0</v>
      </c>
      <c r="L9475" t="s">
        <v>12086</v>
      </c>
      <c r="M9475">
        <v>63</v>
      </c>
      <c r="N9475">
        <v>2</v>
      </c>
      <c r="O9475">
        <v>1024</v>
      </c>
      <c r="Q9475">
        <v>1</v>
      </c>
      <c r="R9475">
        <v>1</v>
      </c>
      <c r="S9475">
        <v>587</v>
      </c>
      <c r="T9475" t="s">
        <v>12087</v>
      </c>
      <c r="U9475" t="s">
        <v>12087</v>
      </c>
      <c r="V9475" t="s">
        <v>12087</v>
      </c>
    </row>
    <row r="9476" spans="1:22" x14ac:dyDescent="0.3">
      <c r="A9476">
        <v>19746</v>
      </c>
      <c r="B9476" t="s">
        <v>25692</v>
      </c>
      <c r="C9476" t="s">
        <v>25693</v>
      </c>
      <c r="D9476">
        <v>4</v>
      </c>
      <c r="E9476">
        <v>20</v>
      </c>
      <c r="G9476">
        <v>0</v>
      </c>
      <c r="I9476">
        <v>0</v>
      </c>
      <c r="K9476">
        <v>0</v>
      </c>
      <c r="L9476" t="s">
        <v>12086</v>
      </c>
      <c r="M9476">
        <v>63</v>
      </c>
      <c r="N9476">
        <v>2</v>
      </c>
      <c r="O9476">
        <v>2048</v>
      </c>
      <c r="Q9476">
        <v>1</v>
      </c>
      <c r="R9476">
        <v>1</v>
      </c>
      <c r="S9476">
        <v>326</v>
      </c>
      <c r="T9476" t="s">
        <v>12087</v>
      </c>
      <c r="U9476" t="s">
        <v>12087</v>
      </c>
      <c r="V9476" t="s">
        <v>12087</v>
      </c>
    </row>
    <row r="9477" spans="1:22" x14ac:dyDescent="0.3">
      <c r="A9477">
        <v>19747</v>
      </c>
      <c r="B9477" t="s">
        <v>25694</v>
      </c>
      <c r="C9477" t="s">
        <v>25695</v>
      </c>
      <c r="D9477">
        <v>4</v>
      </c>
      <c r="E9477">
        <v>20</v>
      </c>
      <c r="G9477">
        <v>0</v>
      </c>
      <c r="I9477">
        <v>0</v>
      </c>
      <c r="K9477">
        <v>0</v>
      </c>
      <c r="L9477" t="s">
        <v>12086</v>
      </c>
      <c r="M9477">
        <v>63</v>
      </c>
      <c r="N9477">
        <v>2</v>
      </c>
      <c r="O9477">
        <v>6144</v>
      </c>
      <c r="Q9477">
        <v>1</v>
      </c>
      <c r="R9477">
        <v>1</v>
      </c>
      <c r="S9477">
        <v>693</v>
      </c>
      <c r="T9477" t="s">
        <v>12087</v>
      </c>
      <c r="U9477" t="s">
        <v>12087</v>
      </c>
      <c r="V9477" t="s">
        <v>12087</v>
      </c>
    </row>
    <row r="9478" spans="1:22" x14ac:dyDescent="0.3">
      <c r="A9478">
        <v>19748</v>
      </c>
      <c r="B9478" t="s">
        <v>25696</v>
      </c>
      <c r="C9478" t="s">
        <v>25697</v>
      </c>
      <c r="D9478">
        <v>4</v>
      </c>
      <c r="E9478">
        <v>20</v>
      </c>
      <c r="G9478">
        <v>0</v>
      </c>
      <c r="I9478">
        <v>0</v>
      </c>
      <c r="K9478">
        <v>0</v>
      </c>
      <c r="L9478" t="s">
        <v>12086</v>
      </c>
      <c r="M9478">
        <v>63</v>
      </c>
      <c r="N9478">
        <v>2</v>
      </c>
      <c r="O9478">
        <v>3072</v>
      </c>
      <c r="Q9478">
        <v>1</v>
      </c>
      <c r="R9478">
        <v>1</v>
      </c>
      <c r="S9478">
        <v>335</v>
      </c>
      <c r="T9478" t="s">
        <v>12087</v>
      </c>
      <c r="U9478" t="s">
        <v>12087</v>
      </c>
      <c r="V9478" t="s">
        <v>12087</v>
      </c>
    </row>
    <row r="9479" spans="1:22" x14ac:dyDescent="0.3">
      <c r="A9479">
        <v>19749</v>
      </c>
      <c r="B9479" t="s">
        <v>25698</v>
      </c>
      <c r="C9479" t="s">
        <v>25699</v>
      </c>
      <c r="D9479">
        <v>4</v>
      </c>
      <c r="E9479">
        <v>10</v>
      </c>
      <c r="G9479">
        <v>0</v>
      </c>
      <c r="K9479">
        <v>0</v>
      </c>
      <c r="L9479" t="s">
        <v>12086</v>
      </c>
      <c r="M9479">
        <v>63</v>
      </c>
      <c r="N9479">
        <v>2</v>
      </c>
      <c r="O9479">
        <v>1024</v>
      </c>
      <c r="Q9479">
        <v>1</v>
      </c>
      <c r="R9479">
        <v>1</v>
      </c>
      <c r="S9479">
        <v>260</v>
      </c>
      <c r="T9479" t="s">
        <v>12087</v>
      </c>
      <c r="U9479" t="s">
        <v>12087</v>
      </c>
      <c r="V9479" t="s">
        <v>12087</v>
      </c>
    </row>
    <row r="9480" spans="1:22" x14ac:dyDescent="0.3">
      <c r="A9480">
        <v>19750</v>
      </c>
      <c r="B9480" t="s">
        <v>25700</v>
      </c>
      <c r="C9480" t="s">
        <v>25701</v>
      </c>
      <c r="D9480">
        <v>4</v>
      </c>
      <c r="E9480">
        <v>10</v>
      </c>
      <c r="G9480">
        <v>0</v>
      </c>
      <c r="K9480">
        <v>0</v>
      </c>
      <c r="L9480" t="s">
        <v>12086</v>
      </c>
      <c r="M9480">
        <v>63</v>
      </c>
      <c r="N9480">
        <v>2</v>
      </c>
      <c r="O9480">
        <v>1024</v>
      </c>
      <c r="Q9480">
        <v>1</v>
      </c>
      <c r="R9480">
        <v>1</v>
      </c>
      <c r="S9480">
        <v>987</v>
      </c>
      <c r="T9480" t="s">
        <v>12087</v>
      </c>
      <c r="U9480" t="s">
        <v>12087</v>
      </c>
      <c r="V9480" t="s">
        <v>12087</v>
      </c>
    </row>
    <row r="9481" spans="1:22" x14ac:dyDescent="0.3">
      <c r="A9481">
        <v>19751</v>
      </c>
      <c r="B9481" t="s">
        <v>25702</v>
      </c>
      <c r="C9481" t="s">
        <v>25703</v>
      </c>
      <c r="D9481">
        <v>4</v>
      </c>
      <c r="E9481">
        <v>10</v>
      </c>
      <c r="G9481">
        <v>0</v>
      </c>
      <c r="K9481">
        <v>0</v>
      </c>
      <c r="L9481" t="s">
        <v>12086</v>
      </c>
      <c r="M9481">
        <v>63</v>
      </c>
      <c r="N9481">
        <v>2</v>
      </c>
      <c r="O9481">
        <v>1024</v>
      </c>
      <c r="Q9481">
        <v>1</v>
      </c>
      <c r="R9481">
        <v>1</v>
      </c>
      <c r="S9481">
        <v>988</v>
      </c>
      <c r="T9481" t="s">
        <v>12087</v>
      </c>
      <c r="U9481" t="s">
        <v>12087</v>
      </c>
      <c r="V9481" t="s">
        <v>12087</v>
      </c>
    </row>
    <row r="9482" spans="1:22" x14ac:dyDescent="0.3">
      <c r="A9482">
        <v>19752</v>
      </c>
      <c r="B9482" t="s">
        <v>25704</v>
      </c>
      <c r="C9482" t="s">
        <v>25705</v>
      </c>
      <c r="D9482">
        <v>4</v>
      </c>
      <c r="E9482">
        <v>10</v>
      </c>
      <c r="G9482">
        <v>300</v>
      </c>
      <c r="I9482">
        <v>3</v>
      </c>
      <c r="K9482">
        <v>0</v>
      </c>
      <c r="L9482" t="s">
        <v>12086</v>
      </c>
      <c r="M9482">
        <v>63</v>
      </c>
      <c r="N9482">
        <v>2</v>
      </c>
      <c r="O9482">
        <v>2048</v>
      </c>
      <c r="Q9482">
        <v>1</v>
      </c>
      <c r="R9482">
        <v>0</v>
      </c>
      <c r="S9482">
        <v>990</v>
      </c>
      <c r="T9482" t="s">
        <v>12087</v>
      </c>
      <c r="U9482" t="s">
        <v>12087</v>
      </c>
      <c r="V9482" t="s">
        <v>12087</v>
      </c>
    </row>
    <row r="9483" spans="1:22" x14ac:dyDescent="0.3">
      <c r="A9483">
        <v>19753</v>
      </c>
      <c r="B9483" t="s">
        <v>25706</v>
      </c>
      <c r="C9483" t="s">
        <v>25707</v>
      </c>
      <c r="D9483">
        <v>4</v>
      </c>
      <c r="E9483">
        <v>10</v>
      </c>
      <c r="G9483">
        <v>0</v>
      </c>
      <c r="K9483">
        <v>0</v>
      </c>
      <c r="L9483" t="s">
        <v>12086</v>
      </c>
      <c r="M9483">
        <v>63</v>
      </c>
      <c r="N9483">
        <v>2</v>
      </c>
      <c r="O9483">
        <v>1024</v>
      </c>
      <c r="Q9483">
        <v>1</v>
      </c>
      <c r="R9483">
        <v>1</v>
      </c>
      <c r="S9483">
        <v>462</v>
      </c>
      <c r="T9483" t="s">
        <v>12087</v>
      </c>
      <c r="U9483" t="s">
        <v>12087</v>
      </c>
      <c r="V9483" t="s">
        <v>12087</v>
      </c>
    </row>
    <row r="9484" spans="1:22" x14ac:dyDescent="0.3">
      <c r="A9484">
        <v>19754</v>
      </c>
      <c r="B9484" t="s">
        <v>25708</v>
      </c>
      <c r="C9484" t="s">
        <v>25709</v>
      </c>
      <c r="D9484">
        <v>4</v>
      </c>
      <c r="E9484">
        <v>20</v>
      </c>
      <c r="G9484">
        <v>0</v>
      </c>
      <c r="I9484">
        <v>0</v>
      </c>
      <c r="K9484">
        <v>0</v>
      </c>
      <c r="L9484" t="s">
        <v>12086</v>
      </c>
      <c r="M9484">
        <v>63</v>
      </c>
      <c r="N9484">
        <v>2</v>
      </c>
      <c r="O9484">
        <v>3072</v>
      </c>
      <c r="Q9484">
        <v>1</v>
      </c>
      <c r="R9484">
        <v>1</v>
      </c>
      <c r="S9484">
        <v>489</v>
      </c>
      <c r="T9484" t="s">
        <v>12087</v>
      </c>
      <c r="U9484" t="s">
        <v>12087</v>
      </c>
      <c r="V9484" t="s">
        <v>12087</v>
      </c>
    </row>
    <row r="9485" spans="1:22" x14ac:dyDescent="0.3">
      <c r="A9485">
        <v>19755</v>
      </c>
      <c r="B9485" t="s">
        <v>25710</v>
      </c>
      <c r="C9485" t="s">
        <v>25711</v>
      </c>
      <c r="D9485">
        <v>4</v>
      </c>
      <c r="E9485">
        <v>10</v>
      </c>
      <c r="G9485">
        <v>300</v>
      </c>
      <c r="I9485">
        <v>3</v>
      </c>
      <c r="K9485">
        <v>0</v>
      </c>
      <c r="L9485" t="s">
        <v>12086</v>
      </c>
      <c r="M9485">
        <v>63</v>
      </c>
      <c r="N9485">
        <v>2</v>
      </c>
      <c r="O9485">
        <v>2048</v>
      </c>
      <c r="Q9485">
        <v>1</v>
      </c>
      <c r="R9485">
        <v>1</v>
      </c>
      <c r="S9485">
        <v>744</v>
      </c>
      <c r="T9485" t="s">
        <v>12087</v>
      </c>
      <c r="U9485" t="s">
        <v>12087</v>
      </c>
      <c r="V9485" t="s">
        <v>12087</v>
      </c>
    </row>
    <row r="9486" spans="1:22" x14ac:dyDescent="0.3">
      <c r="A9486">
        <v>19756</v>
      </c>
      <c r="B9486" t="s">
        <v>25712</v>
      </c>
      <c r="C9486" t="s">
        <v>25713</v>
      </c>
      <c r="D9486">
        <v>4</v>
      </c>
      <c r="E9486">
        <v>20</v>
      </c>
      <c r="G9486">
        <v>0</v>
      </c>
      <c r="I9486">
        <v>0</v>
      </c>
      <c r="K9486">
        <v>0</v>
      </c>
      <c r="L9486" t="s">
        <v>12086</v>
      </c>
      <c r="M9486">
        <v>63</v>
      </c>
      <c r="N9486">
        <v>2</v>
      </c>
      <c r="O9486">
        <v>3072</v>
      </c>
      <c r="Q9486">
        <v>1</v>
      </c>
      <c r="R9486">
        <v>1</v>
      </c>
      <c r="S9486">
        <v>610</v>
      </c>
      <c r="T9486" t="s">
        <v>12087</v>
      </c>
      <c r="U9486" t="s">
        <v>12087</v>
      </c>
      <c r="V9486" t="s">
        <v>12087</v>
      </c>
    </row>
    <row r="9487" spans="1:22" x14ac:dyDescent="0.3">
      <c r="A9487">
        <v>19757</v>
      </c>
      <c r="B9487" t="s">
        <v>25714</v>
      </c>
      <c r="C9487" t="s">
        <v>25715</v>
      </c>
      <c r="D9487">
        <v>4</v>
      </c>
      <c r="E9487">
        <v>10</v>
      </c>
      <c r="G9487">
        <v>0</v>
      </c>
      <c r="K9487">
        <v>0</v>
      </c>
      <c r="L9487" t="s">
        <v>12086</v>
      </c>
      <c r="M9487">
        <v>63</v>
      </c>
      <c r="N9487">
        <v>2</v>
      </c>
      <c r="O9487">
        <v>1024</v>
      </c>
      <c r="Q9487">
        <v>1</v>
      </c>
      <c r="R9487">
        <v>1</v>
      </c>
      <c r="S9487">
        <v>312</v>
      </c>
      <c r="T9487" t="s">
        <v>12087</v>
      </c>
      <c r="U9487" t="s">
        <v>12087</v>
      </c>
      <c r="V9487" t="s">
        <v>12087</v>
      </c>
    </row>
    <row r="9488" spans="1:22" x14ac:dyDescent="0.3">
      <c r="A9488">
        <v>19758</v>
      </c>
      <c r="B9488" t="s">
        <v>25716</v>
      </c>
      <c r="C9488" t="s">
        <v>25717</v>
      </c>
      <c r="D9488">
        <v>4</v>
      </c>
      <c r="E9488">
        <v>10</v>
      </c>
      <c r="G9488">
        <v>0</v>
      </c>
      <c r="K9488">
        <v>0</v>
      </c>
      <c r="L9488" t="s">
        <v>12086</v>
      </c>
      <c r="M9488">
        <v>63</v>
      </c>
      <c r="N9488">
        <v>2</v>
      </c>
      <c r="O9488">
        <v>1024</v>
      </c>
      <c r="Q9488">
        <v>1</v>
      </c>
      <c r="R9488">
        <v>1</v>
      </c>
      <c r="S9488">
        <v>522</v>
      </c>
      <c r="T9488" t="s">
        <v>12087</v>
      </c>
      <c r="U9488" t="s">
        <v>12087</v>
      </c>
      <c r="V9488" t="s">
        <v>12087</v>
      </c>
    </row>
    <row r="9489" spans="1:22" x14ac:dyDescent="0.3">
      <c r="A9489">
        <v>19759</v>
      </c>
      <c r="B9489" t="s">
        <v>25718</v>
      </c>
      <c r="C9489" t="s">
        <v>25719</v>
      </c>
      <c r="D9489">
        <v>4</v>
      </c>
      <c r="E9489">
        <v>10</v>
      </c>
      <c r="G9489">
        <v>0</v>
      </c>
      <c r="K9489">
        <v>0</v>
      </c>
      <c r="L9489" t="s">
        <v>12086</v>
      </c>
      <c r="M9489">
        <v>63</v>
      </c>
      <c r="N9489">
        <v>2</v>
      </c>
      <c r="O9489">
        <v>1024</v>
      </c>
      <c r="Q9489">
        <v>1</v>
      </c>
      <c r="R9489">
        <v>1</v>
      </c>
      <c r="S9489">
        <v>338</v>
      </c>
      <c r="T9489" t="s">
        <v>12087</v>
      </c>
      <c r="U9489" t="s">
        <v>12087</v>
      </c>
      <c r="V9489" t="s">
        <v>12087</v>
      </c>
    </row>
    <row r="9490" spans="1:22" x14ac:dyDescent="0.3">
      <c r="A9490">
        <v>19760</v>
      </c>
      <c r="B9490" t="s">
        <v>25720</v>
      </c>
      <c r="C9490" t="s">
        <v>25721</v>
      </c>
      <c r="D9490">
        <v>4</v>
      </c>
      <c r="E9490">
        <v>20</v>
      </c>
      <c r="G9490">
        <v>0</v>
      </c>
      <c r="I9490">
        <v>0</v>
      </c>
      <c r="K9490">
        <v>0</v>
      </c>
      <c r="L9490" t="s">
        <v>12086</v>
      </c>
      <c r="M9490">
        <v>63</v>
      </c>
      <c r="N9490">
        <v>2</v>
      </c>
      <c r="O9490">
        <v>3072</v>
      </c>
      <c r="Q9490">
        <v>1</v>
      </c>
      <c r="R9490">
        <v>1</v>
      </c>
      <c r="S9490">
        <v>992</v>
      </c>
      <c r="T9490" t="s">
        <v>12087</v>
      </c>
      <c r="U9490" t="s">
        <v>12087</v>
      </c>
      <c r="V9490" t="s">
        <v>12087</v>
      </c>
    </row>
    <row r="9491" spans="1:22" x14ac:dyDescent="0.3">
      <c r="A9491">
        <v>19761</v>
      </c>
      <c r="B9491" t="s">
        <v>25722</v>
      </c>
      <c r="C9491" t="s">
        <v>25723</v>
      </c>
      <c r="D9491">
        <v>4</v>
      </c>
      <c r="E9491">
        <v>10</v>
      </c>
      <c r="G9491">
        <v>0</v>
      </c>
      <c r="K9491">
        <v>0</v>
      </c>
      <c r="L9491" t="s">
        <v>12086</v>
      </c>
      <c r="M9491">
        <v>63</v>
      </c>
      <c r="N9491">
        <v>2</v>
      </c>
      <c r="O9491">
        <v>1024</v>
      </c>
      <c r="Q9491">
        <v>1</v>
      </c>
      <c r="R9491">
        <v>1</v>
      </c>
      <c r="S9491">
        <v>993</v>
      </c>
      <c r="T9491" t="s">
        <v>12087</v>
      </c>
      <c r="U9491" t="s">
        <v>12087</v>
      </c>
      <c r="V9491" t="s">
        <v>12087</v>
      </c>
    </row>
    <row r="9492" spans="1:22" x14ac:dyDescent="0.3">
      <c r="A9492">
        <v>19762</v>
      </c>
      <c r="B9492" t="s">
        <v>25724</v>
      </c>
      <c r="C9492" t="s">
        <v>25725</v>
      </c>
      <c r="D9492">
        <v>4</v>
      </c>
      <c r="E9492">
        <v>10</v>
      </c>
      <c r="G9492">
        <v>0</v>
      </c>
      <c r="K9492">
        <v>0</v>
      </c>
      <c r="L9492" t="s">
        <v>12086</v>
      </c>
      <c r="M9492">
        <v>63</v>
      </c>
      <c r="N9492">
        <v>2</v>
      </c>
      <c r="O9492">
        <v>1024</v>
      </c>
      <c r="Q9492">
        <v>1</v>
      </c>
      <c r="R9492">
        <v>1</v>
      </c>
      <c r="S9492">
        <v>994</v>
      </c>
      <c r="T9492" t="s">
        <v>12087</v>
      </c>
      <c r="U9492" t="s">
        <v>12087</v>
      </c>
      <c r="V9492" t="s">
        <v>12087</v>
      </c>
    </row>
    <row r="9493" spans="1:22" x14ac:dyDescent="0.3">
      <c r="A9493">
        <v>19763</v>
      </c>
      <c r="B9493" t="s">
        <v>25726</v>
      </c>
      <c r="C9493" t="s">
        <v>25727</v>
      </c>
      <c r="D9493">
        <v>4</v>
      </c>
      <c r="E9493">
        <v>10</v>
      </c>
      <c r="G9493">
        <v>0</v>
      </c>
      <c r="K9493">
        <v>0</v>
      </c>
      <c r="L9493" t="s">
        <v>12086</v>
      </c>
      <c r="M9493">
        <v>63</v>
      </c>
      <c r="N9493">
        <v>2</v>
      </c>
      <c r="O9493">
        <v>1024</v>
      </c>
      <c r="Q9493">
        <v>1</v>
      </c>
      <c r="R9493">
        <v>1</v>
      </c>
      <c r="S9493">
        <v>539</v>
      </c>
      <c r="T9493" t="s">
        <v>12087</v>
      </c>
      <c r="U9493" t="s">
        <v>12087</v>
      </c>
      <c r="V9493" t="s">
        <v>12087</v>
      </c>
    </row>
    <row r="9494" spans="1:22" x14ac:dyDescent="0.3">
      <c r="A9494">
        <v>19764</v>
      </c>
      <c r="B9494" t="s">
        <v>25728</v>
      </c>
      <c r="C9494" t="s">
        <v>25729</v>
      </c>
      <c r="D9494">
        <v>4</v>
      </c>
      <c r="E9494">
        <v>10</v>
      </c>
      <c r="G9494">
        <v>0</v>
      </c>
      <c r="K9494">
        <v>0</v>
      </c>
      <c r="L9494" t="s">
        <v>12086</v>
      </c>
      <c r="M9494">
        <v>63</v>
      </c>
      <c r="N9494">
        <v>2</v>
      </c>
      <c r="O9494">
        <v>4096</v>
      </c>
      <c r="S9494">
        <v>526</v>
      </c>
      <c r="T9494" t="s">
        <v>45120</v>
      </c>
      <c r="U9494" t="s">
        <v>45120</v>
      </c>
      <c r="V9494" t="s">
        <v>45120</v>
      </c>
    </row>
    <row r="9495" spans="1:22" x14ac:dyDescent="0.3">
      <c r="A9495">
        <v>19765</v>
      </c>
      <c r="B9495" t="s">
        <v>25730</v>
      </c>
      <c r="C9495" t="s">
        <v>25731</v>
      </c>
      <c r="D9495">
        <v>4</v>
      </c>
      <c r="E9495">
        <v>10</v>
      </c>
      <c r="G9495">
        <v>0</v>
      </c>
      <c r="K9495">
        <v>0</v>
      </c>
      <c r="L9495" t="s">
        <v>12086</v>
      </c>
      <c r="M9495">
        <v>63</v>
      </c>
      <c r="N9495">
        <v>2</v>
      </c>
      <c r="O9495">
        <v>2048</v>
      </c>
      <c r="Q9495">
        <v>1</v>
      </c>
      <c r="R9495">
        <v>1</v>
      </c>
      <c r="S9495">
        <v>158</v>
      </c>
      <c r="T9495" t="s">
        <v>45120</v>
      </c>
      <c r="U9495" t="s">
        <v>45120</v>
      </c>
      <c r="V9495" t="s">
        <v>45120</v>
      </c>
    </row>
    <row r="9496" spans="1:22" x14ac:dyDescent="0.3">
      <c r="A9496">
        <v>19767</v>
      </c>
      <c r="B9496" t="s">
        <v>25732</v>
      </c>
      <c r="C9496" t="s">
        <v>25733</v>
      </c>
      <c r="D9496">
        <v>4</v>
      </c>
      <c r="E9496">
        <v>0</v>
      </c>
      <c r="G9496">
        <v>0</v>
      </c>
      <c r="I9496">
        <v>0</v>
      </c>
      <c r="K9496">
        <v>0</v>
      </c>
      <c r="L9496" t="s">
        <v>12086</v>
      </c>
      <c r="M9496">
        <v>63</v>
      </c>
      <c r="N9496">
        <v>2</v>
      </c>
      <c r="O9496">
        <v>1024</v>
      </c>
      <c r="Q9496">
        <v>1</v>
      </c>
      <c r="R9496">
        <v>0</v>
      </c>
      <c r="S9496">
        <v>602</v>
      </c>
      <c r="T9496" t="s">
        <v>12087</v>
      </c>
      <c r="U9496" t="s">
        <v>12087</v>
      </c>
      <c r="V9496" t="s">
        <v>12087</v>
      </c>
    </row>
    <row r="9497" spans="1:22" x14ac:dyDescent="0.3">
      <c r="A9497">
        <v>19768</v>
      </c>
      <c r="B9497" t="s">
        <v>25734</v>
      </c>
      <c r="C9497" t="s">
        <v>25735</v>
      </c>
      <c r="D9497">
        <v>4</v>
      </c>
      <c r="E9497">
        <v>0</v>
      </c>
      <c r="G9497">
        <v>0</v>
      </c>
      <c r="I9497">
        <v>0</v>
      </c>
      <c r="K9497">
        <v>0</v>
      </c>
      <c r="L9497" t="s">
        <v>12086</v>
      </c>
      <c r="M9497">
        <v>63</v>
      </c>
      <c r="N9497">
        <v>2</v>
      </c>
      <c r="O9497">
        <v>1024</v>
      </c>
      <c r="Q9497">
        <v>1</v>
      </c>
      <c r="R9497">
        <v>0</v>
      </c>
      <c r="S9497">
        <v>645</v>
      </c>
      <c r="T9497" t="s">
        <v>12087</v>
      </c>
      <c r="U9497" t="s">
        <v>12087</v>
      </c>
      <c r="V9497" t="s">
        <v>12087</v>
      </c>
    </row>
    <row r="9498" spans="1:22" x14ac:dyDescent="0.3">
      <c r="A9498">
        <v>19772</v>
      </c>
      <c r="B9498" t="s">
        <v>25736</v>
      </c>
      <c r="C9498" t="s">
        <v>25737</v>
      </c>
      <c r="D9498">
        <v>4</v>
      </c>
      <c r="E9498">
        <v>0</v>
      </c>
      <c r="G9498">
        <v>0</v>
      </c>
      <c r="I9498">
        <v>0</v>
      </c>
      <c r="K9498">
        <v>0</v>
      </c>
      <c r="L9498" t="s">
        <v>12086</v>
      </c>
      <c r="M9498">
        <v>63</v>
      </c>
      <c r="N9498">
        <v>2</v>
      </c>
      <c r="O9498">
        <v>1024</v>
      </c>
      <c r="Q9498">
        <v>1</v>
      </c>
      <c r="R9498">
        <v>0</v>
      </c>
      <c r="S9498">
        <v>709</v>
      </c>
      <c r="T9498" t="s">
        <v>12087</v>
      </c>
      <c r="U9498" t="s">
        <v>12087</v>
      </c>
      <c r="V9498" t="s">
        <v>12087</v>
      </c>
    </row>
    <row r="9499" spans="1:22" x14ac:dyDescent="0.3">
      <c r="A9499">
        <v>19775</v>
      </c>
      <c r="B9499" t="s">
        <v>25738</v>
      </c>
      <c r="C9499" t="s">
        <v>25739</v>
      </c>
      <c r="D9499">
        <v>4</v>
      </c>
      <c r="E9499">
        <v>20</v>
      </c>
      <c r="G9499">
        <v>10</v>
      </c>
      <c r="I9499">
        <v>0</v>
      </c>
      <c r="K9499">
        <v>0</v>
      </c>
      <c r="L9499" t="s">
        <v>12086</v>
      </c>
      <c r="M9499">
        <v>63</v>
      </c>
      <c r="N9499">
        <v>2</v>
      </c>
      <c r="O9499">
        <v>1024</v>
      </c>
      <c r="Q9499">
        <v>1</v>
      </c>
      <c r="R9499">
        <v>0</v>
      </c>
      <c r="S9499">
        <v>307</v>
      </c>
      <c r="T9499" t="s">
        <v>12087</v>
      </c>
      <c r="U9499" t="s">
        <v>12087</v>
      </c>
      <c r="V9499" t="s">
        <v>12087</v>
      </c>
    </row>
    <row r="9500" spans="1:22" x14ac:dyDescent="0.3">
      <c r="A9500">
        <v>19777</v>
      </c>
      <c r="B9500" t="s">
        <v>25740</v>
      </c>
      <c r="C9500" t="s">
        <v>25741</v>
      </c>
      <c r="D9500">
        <v>4</v>
      </c>
      <c r="E9500">
        <v>20</v>
      </c>
      <c r="G9500">
        <v>10</v>
      </c>
      <c r="I9500">
        <v>0</v>
      </c>
      <c r="K9500">
        <v>0</v>
      </c>
      <c r="L9500" t="s">
        <v>12086</v>
      </c>
      <c r="M9500">
        <v>63</v>
      </c>
      <c r="N9500">
        <v>2</v>
      </c>
      <c r="O9500">
        <v>1024</v>
      </c>
      <c r="Q9500">
        <v>1</v>
      </c>
      <c r="R9500">
        <v>0</v>
      </c>
      <c r="S9500">
        <v>1005</v>
      </c>
      <c r="T9500" t="s">
        <v>12087</v>
      </c>
      <c r="U9500" t="s">
        <v>12087</v>
      </c>
      <c r="V9500" t="s">
        <v>12087</v>
      </c>
    </row>
    <row r="9501" spans="1:22" x14ac:dyDescent="0.3">
      <c r="A9501">
        <v>19778</v>
      </c>
      <c r="B9501" t="s">
        <v>25742</v>
      </c>
      <c r="C9501" t="s">
        <v>25743</v>
      </c>
      <c r="D9501">
        <v>4</v>
      </c>
      <c r="E9501">
        <v>0</v>
      </c>
      <c r="G9501">
        <v>0</v>
      </c>
      <c r="I9501">
        <v>0</v>
      </c>
      <c r="K9501">
        <v>0</v>
      </c>
      <c r="L9501" t="s">
        <v>12086</v>
      </c>
      <c r="M9501">
        <v>63</v>
      </c>
      <c r="N9501">
        <v>2</v>
      </c>
      <c r="O9501">
        <v>1024</v>
      </c>
      <c r="Q9501">
        <v>1</v>
      </c>
      <c r="R9501">
        <v>0</v>
      </c>
      <c r="S9501">
        <v>968</v>
      </c>
      <c r="T9501" t="s">
        <v>12087</v>
      </c>
      <c r="U9501" t="s">
        <v>12087</v>
      </c>
      <c r="V9501" t="s">
        <v>12087</v>
      </c>
    </row>
    <row r="9502" spans="1:22" x14ac:dyDescent="0.3">
      <c r="A9502">
        <v>19779</v>
      </c>
      <c r="B9502" t="s">
        <v>25744</v>
      </c>
      <c r="C9502" t="s">
        <v>25745</v>
      </c>
      <c r="D9502">
        <v>4</v>
      </c>
      <c r="E9502">
        <v>0</v>
      </c>
      <c r="G9502">
        <v>0</v>
      </c>
      <c r="I9502">
        <v>0</v>
      </c>
      <c r="K9502">
        <v>0</v>
      </c>
      <c r="L9502" t="s">
        <v>12086</v>
      </c>
      <c r="M9502">
        <v>63</v>
      </c>
      <c r="N9502">
        <v>2</v>
      </c>
      <c r="O9502">
        <v>1024</v>
      </c>
      <c r="Q9502">
        <v>1</v>
      </c>
      <c r="R9502">
        <v>0</v>
      </c>
      <c r="S9502">
        <v>659</v>
      </c>
      <c r="T9502" t="s">
        <v>45931</v>
      </c>
      <c r="U9502" t="s">
        <v>45931</v>
      </c>
      <c r="V9502" t="s">
        <v>45931</v>
      </c>
    </row>
    <row r="9503" spans="1:22" x14ac:dyDescent="0.3">
      <c r="A9503">
        <v>19780</v>
      </c>
      <c r="B9503" t="s">
        <v>25746</v>
      </c>
      <c r="C9503" t="s">
        <v>25747</v>
      </c>
      <c r="D9503">
        <v>4</v>
      </c>
      <c r="E9503">
        <v>20</v>
      </c>
      <c r="G9503">
        <v>10</v>
      </c>
      <c r="I9503">
        <v>0</v>
      </c>
      <c r="K9503">
        <v>0</v>
      </c>
      <c r="L9503" t="s">
        <v>12086</v>
      </c>
      <c r="M9503">
        <v>63</v>
      </c>
      <c r="N9503">
        <v>2</v>
      </c>
      <c r="O9503">
        <v>1024</v>
      </c>
      <c r="Q9503">
        <v>1</v>
      </c>
      <c r="R9503">
        <v>0</v>
      </c>
      <c r="S9503">
        <v>867</v>
      </c>
      <c r="T9503" t="s">
        <v>45933</v>
      </c>
      <c r="U9503" t="s">
        <v>45933</v>
      </c>
      <c r="V9503" t="s">
        <v>45933</v>
      </c>
    </row>
    <row r="9504" spans="1:22" x14ac:dyDescent="0.3">
      <c r="A9504">
        <v>19781</v>
      </c>
      <c r="B9504" t="s">
        <v>25748</v>
      </c>
      <c r="C9504" t="s">
        <v>25749</v>
      </c>
      <c r="D9504">
        <v>4</v>
      </c>
      <c r="E9504">
        <v>10</v>
      </c>
      <c r="G9504">
        <v>0</v>
      </c>
      <c r="K9504">
        <v>0</v>
      </c>
      <c r="L9504" t="s">
        <v>12086</v>
      </c>
      <c r="M9504">
        <v>63</v>
      </c>
      <c r="N9504">
        <v>2</v>
      </c>
      <c r="O9504">
        <v>2048</v>
      </c>
      <c r="Q9504">
        <v>1</v>
      </c>
      <c r="R9504">
        <v>1</v>
      </c>
      <c r="S9504">
        <v>158</v>
      </c>
      <c r="T9504" t="s">
        <v>12087</v>
      </c>
      <c r="U9504" t="s">
        <v>12087</v>
      </c>
      <c r="V9504" t="s">
        <v>12087</v>
      </c>
    </row>
    <row r="9505" spans="1:22" x14ac:dyDescent="0.3">
      <c r="A9505">
        <v>19782</v>
      </c>
      <c r="B9505" t="s">
        <v>25750</v>
      </c>
      <c r="C9505" t="s">
        <v>25751</v>
      </c>
      <c r="D9505">
        <v>4</v>
      </c>
      <c r="E9505">
        <v>10</v>
      </c>
      <c r="G9505">
        <v>0</v>
      </c>
      <c r="K9505">
        <v>0</v>
      </c>
      <c r="L9505" t="s">
        <v>12086</v>
      </c>
      <c r="M9505">
        <v>63</v>
      </c>
      <c r="N9505">
        <v>2</v>
      </c>
      <c r="O9505">
        <v>1024</v>
      </c>
      <c r="Q9505">
        <v>1</v>
      </c>
      <c r="R9505">
        <v>1</v>
      </c>
      <c r="S9505">
        <v>142</v>
      </c>
      <c r="T9505" t="s">
        <v>12087</v>
      </c>
      <c r="U9505" t="s">
        <v>12087</v>
      </c>
      <c r="V9505" t="s">
        <v>12087</v>
      </c>
    </row>
    <row r="9506" spans="1:22" x14ac:dyDescent="0.3">
      <c r="A9506">
        <v>19783</v>
      </c>
      <c r="B9506" t="s">
        <v>25752</v>
      </c>
      <c r="C9506" t="s">
        <v>25753</v>
      </c>
      <c r="D9506">
        <v>4</v>
      </c>
      <c r="E9506">
        <v>10</v>
      </c>
      <c r="G9506">
        <v>0</v>
      </c>
      <c r="K9506">
        <v>0</v>
      </c>
      <c r="L9506" t="s">
        <v>12086</v>
      </c>
      <c r="M9506">
        <v>63</v>
      </c>
      <c r="N9506">
        <v>2</v>
      </c>
      <c r="O9506">
        <v>1024</v>
      </c>
      <c r="Q9506">
        <v>1</v>
      </c>
      <c r="R9506">
        <v>1</v>
      </c>
      <c r="S9506">
        <v>25</v>
      </c>
      <c r="T9506" t="s">
        <v>12087</v>
      </c>
      <c r="U9506" t="s">
        <v>12087</v>
      </c>
      <c r="V9506" t="s">
        <v>12087</v>
      </c>
    </row>
    <row r="9507" spans="1:22" x14ac:dyDescent="0.3">
      <c r="A9507">
        <v>19784</v>
      </c>
      <c r="B9507" t="s">
        <v>25754</v>
      </c>
      <c r="C9507" t="s">
        <v>25755</v>
      </c>
      <c r="D9507">
        <v>4</v>
      </c>
      <c r="E9507">
        <v>10</v>
      </c>
      <c r="G9507">
        <v>0</v>
      </c>
      <c r="K9507">
        <v>0</v>
      </c>
      <c r="L9507" t="s">
        <v>12086</v>
      </c>
      <c r="M9507">
        <v>63</v>
      </c>
      <c r="N9507">
        <v>2</v>
      </c>
      <c r="O9507">
        <v>1024</v>
      </c>
      <c r="Q9507">
        <v>1</v>
      </c>
      <c r="R9507">
        <v>1</v>
      </c>
      <c r="S9507">
        <v>257</v>
      </c>
      <c r="T9507" t="s">
        <v>12087</v>
      </c>
      <c r="U9507" t="s">
        <v>12087</v>
      </c>
      <c r="V9507" t="s">
        <v>12087</v>
      </c>
    </row>
    <row r="9508" spans="1:22" x14ac:dyDescent="0.3">
      <c r="A9508">
        <v>19785</v>
      </c>
      <c r="B9508" t="s">
        <v>25756</v>
      </c>
      <c r="C9508" t="s">
        <v>25757</v>
      </c>
      <c r="D9508">
        <v>4</v>
      </c>
      <c r="E9508">
        <v>10</v>
      </c>
      <c r="G9508">
        <v>0</v>
      </c>
      <c r="K9508">
        <v>0</v>
      </c>
      <c r="L9508" t="s">
        <v>12086</v>
      </c>
      <c r="M9508">
        <v>63</v>
      </c>
      <c r="N9508">
        <v>2</v>
      </c>
      <c r="O9508">
        <v>4096</v>
      </c>
      <c r="Q9508">
        <v>1</v>
      </c>
      <c r="R9508">
        <v>1</v>
      </c>
      <c r="S9508">
        <v>188</v>
      </c>
      <c r="T9508" t="s">
        <v>12087</v>
      </c>
      <c r="U9508" t="s">
        <v>12087</v>
      </c>
      <c r="V9508" t="s">
        <v>12087</v>
      </c>
    </row>
    <row r="9509" spans="1:22" x14ac:dyDescent="0.3">
      <c r="A9509">
        <v>19786</v>
      </c>
      <c r="B9509" t="s">
        <v>25758</v>
      </c>
      <c r="C9509" t="s">
        <v>25759</v>
      </c>
      <c r="D9509">
        <v>4</v>
      </c>
      <c r="E9509">
        <v>10</v>
      </c>
      <c r="G9509">
        <v>0</v>
      </c>
      <c r="K9509">
        <v>0</v>
      </c>
      <c r="L9509" t="s">
        <v>12086</v>
      </c>
      <c r="M9509">
        <v>63</v>
      </c>
      <c r="N9509">
        <v>2</v>
      </c>
      <c r="O9509">
        <v>1024</v>
      </c>
      <c r="Q9509">
        <v>1</v>
      </c>
      <c r="R9509">
        <v>1</v>
      </c>
      <c r="S9509">
        <v>165</v>
      </c>
      <c r="T9509" t="s">
        <v>12087</v>
      </c>
      <c r="U9509" t="s">
        <v>12087</v>
      </c>
      <c r="V9509" t="s">
        <v>12087</v>
      </c>
    </row>
    <row r="9510" spans="1:22" x14ac:dyDescent="0.3">
      <c r="A9510">
        <v>19789</v>
      </c>
      <c r="B9510" t="s">
        <v>25760</v>
      </c>
      <c r="C9510" t="s">
        <v>25761</v>
      </c>
      <c r="D9510">
        <v>4</v>
      </c>
      <c r="E9510">
        <v>10</v>
      </c>
      <c r="G9510">
        <v>0</v>
      </c>
      <c r="K9510">
        <v>0</v>
      </c>
      <c r="L9510" t="s">
        <v>12086</v>
      </c>
      <c r="M9510">
        <v>63</v>
      </c>
      <c r="N9510">
        <v>2</v>
      </c>
      <c r="O9510">
        <v>1024</v>
      </c>
      <c r="Q9510">
        <v>1</v>
      </c>
      <c r="R9510">
        <v>1</v>
      </c>
      <c r="S9510">
        <v>29</v>
      </c>
      <c r="T9510" t="s">
        <v>12087</v>
      </c>
      <c r="U9510" t="s">
        <v>12087</v>
      </c>
      <c r="V9510" t="s">
        <v>12087</v>
      </c>
    </row>
    <row r="9511" spans="1:22" x14ac:dyDescent="0.3">
      <c r="A9511">
        <v>19790</v>
      </c>
      <c r="B9511" t="s">
        <v>25762</v>
      </c>
      <c r="C9511" t="s">
        <v>25763</v>
      </c>
      <c r="D9511">
        <v>4</v>
      </c>
      <c r="E9511">
        <v>10</v>
      </c>
      <c r="G9511">
        <v>0</v>
      </c>
      <c r="K9511">
        <v>0</v>
      </c>
      <c r="L9511" t="s">
        <v>12086</v>
      </c>
      <c r="M9511">
        <v>63</v>
      </c>
      <c r="N9511">
        <v>2</v>
      </c>
      <c r="O9511">
        <v>1024</v>
      </c>
      <c r="Q9511">
        <v>1</v>
      </c>
      <c r="R9511">
        <v>1</v>
      </c>
      <c r="S9511">
        <v>44</v>
      </c>
      <c r="T9511" t="s">
        <v>12087</v>
      </c>
      <c r="U9511" t="s">
        <v>12087</v>
      </c>
      <c r="V9511" t="s">
        <v>12087</v>
      </c>
    </row>
    <row r="9512" spans="1:22" x14ac:dyDescent="0.3">
      <c r="A9512">
        <v>19791</v>
      </c>
      <c r="B9512" t="s">
        <v>25764</v>
      </c>
      <c r="C9512" t="s">
        <v>25765</v>
      </c>
      <c r="D9512">
        <v>4</v>
      </c>
      <c r="E9512">
        <v>10</v>
      </c>
      <c r="G9512">
        <v>0</v>
      </c>
      <c r="K9512">
        <v>0</v>
      </c>
      <c r="L9512" t="s">
        <v>12086</v>
      </c>
      <c r="M9512">
        <v>63</v>
      </c>
      <c r="N9512">
        <v>2</v>
      </c>
      <c r="O9512">
        <v>2048</v>
      </c>
      <c r="Q9512">
        <v>1</v>
      </c>
      <c r="R9512">
        <v>1</v>
      </c>
      <c r="S9512">
        <v>170</v>
      </c>
      <c r="T9512" t="s">
        <v>12087</v>
      </c>
      <c r="U9512" t="s">
        <v>12087</v>
      </c>
      <c r="V9512" t="s">
        <v>12087</v>
      </c>
    </row>
    <row r="9513" spans="1:22" x14ac:dyDescent="0.3">
      <c r="A9513">
        <v>19792</v>
      </c>
      <c r="B9513" t="s">
        <v>25766</v>
      </c>
      <c r="C9513" t="s">
        <v>25767</v>
      </c>
      <c r="D9513">
        <v>4</v>
      </c>
      <c r="E9513">
        <v>10</v>
      </c>
      <c r="G9513">
        <v>0</v>
      </c>
      <c r="K9513">
        <v>0</v>
      </c>
      <c r="L9513" t="s">
        <v>12086</v>
      </c>
      <c r="M9513">
        <v>63</v>
      </c>
      <c r="N9513">
        <v>2</v>
      </c>
      <c r="O9513">
        <v>1024</v>
      </c>
      <c r="Q9513">
        <v>1</v>
      </c>
      <c r="R9513">
        <v>1</v>
      </c>
      <c r="S9513">
        <v>171</v>
      </c>
      <c r="T9513" t="s">
        <v>12087</v>
      </c>
      <c r="U9513" t="s">
        <v>12087</v>
      </c>
      <c r="V9513" t="s">
        <v>12087</v>
      </c>
    </row>
    <row r="9514" spans="1:22" x14ac:dyDescent="0.3">
      <c r="A9514">
        <v>19793</v>
      </c>
      <c r="B9514" t="s">
        <v>25768</v>
      </c>
      <c r="C9514" t="s">
        <v>25769</v>
      </c>
      <c r="D9514">
        <v>4</v>
      </c>
      <c r="E9514">
        <v>10</v>
      </c>
      <c r="G9514">
        <v>0</v>
      </c>
      <c r="K9514">
        <v>0</v>
      </c>
      <c r="L9514" t="s">
        <v>12086</v>
      </c>
      <c r="M9514">
        <v>63</v>
      </c>
      <c r="N9514">
        <v>2</v>
      </c>
      <c r="O9514">
        <v>1024</v>
      </c>
      <c r="Q9514">
        <v>1</v>
      </c>
      <c r="R9514">
        <v>1</v>
      </c>
      <c r="S9514">
        <v>172</v>
      </c>
      <c r="T9514" t="s">
        <v>12087</v>
      </c>
      <c r="U9514" t="s">
        <v>12087</v>
      </c>
      <c r="V9514" t="s">
        <v>12087</v>
      </c>
    </row>
    <row r="9515" spans="1:22" x14ac:dyDescent="0.3">
      <c r="A9515">
        <v>19794</v>
      </c>
      <c r="B9515" t="s">
        <v>25770</v>
      </c>
      <c r="C9515" t="s">
        <v>25771</v>
      </c>
      <c r="D9515">
        <v>4</v>
      </c>
      <c r="E9515">
        <v>10</v>
      </c>
      <c r="G9515">
        <v>0</v>
      </c>
      <c r="K9515">
        <v>0</v>
      </c>
      <c r="L9515" t="s">
        <v>12086</v>
      </c>
      <c r="M9515">
        <v>63</v>
      </c>
      <c r="N9515">
        <v>2</v>
      </c>
      <c r="O9515">
        <v>1024</v>
      </c>
      <c r="Q9515">
        <v>1</v>
      </c>
      <c r="R9515">
        <v>1</v>
      </c>
      <c r="S9515">
        <v>173</v>
      </c>
      <c r="T9515" t="s">
        <v>12087</v>
      </c>
      <c r="U9515" t="s">
        <v>12087</v>
      </c>
      <c r="V9515" t="s">
        <v>12087</v>
      </c>
    </row>
    <row r="9516" spans="1:22" x14ac:dyDescent="0.3">
      <c r="A9516">
        <v>19795</v>
      </c>
      <c r="B9516" t="s">
        <v>25772</v>
      </c>
      <c r="C9516" t="s">
        <v>25773</v>
      </c>
      <c r="D9516">
        <v>4</v>
      </c>
      <c r="E9516">
        <v>10</v>
      </c>
      <c r="G9516">
        <v>0</v>
      </c>
      <c r="K9516">
        <v>0</v>
      </c>
      <c r="L9516" t="s">
        <v>12086</v>
      </c>
      <c r="M9516">
        <v>63</v>
      </c>
      <c r="N9516">
        <v>2</v>
      </c>
      <c r="O9516">
        <v>1024</v>
      </c>
      <c r="Q9516">
        <v>1</v>
      </c>
      <c r="R9516">
        <v>1</v>
      </c>
      <c r="S9516">
        <v>93</v>
      </c>
      <c r="T9516" t="s">
        <v>12087</v>
      </c>
      <c r="U9516" t="s">
        <v>12087</v>
      </c>
      <c r="V9516" t="s">
        <v>12087</v>
      </c>
    </row>
    <row r="9517" spans="1:22" x14ac:dyDescent="0.3">
      <c r="A9517">
        <v>19796</v>
      </c>
      <c r="B9517" t="s">
        <v>25774</v>
      </c>
      <c r="C9517" t="s">
        <v>25775</v>
      </c>
      <c r="D9517">
        <v>4</v>
      </c>
      <c r="E9517">
        <v>10</v>
      </c>
      <c r="G9517">
        <v>0</v>
      </c>
      <c r="K9517">
        <v>0</v>
      </c>
      <c r="L9517" t="s">
        <v>12086</v>
      </c>
      <c r="M9517">
        <v>63</v>
      </c>
      <c r="N9517">
        <v>2</v>
      </c>
      <c r="O9517">
        <v>1024</v>
      </c>
      <c r="Q9517">
        <v>1</v>
      </c>
      <c r="R9517">
        <v>1</v>
      </c>
      <c r="S9517">
        <v>103</v>
      </c>
      <c r="T9517" t="s">
        <v>12087</v>
      </c>
      <c r="U9517" t="s">
        <v>12087</v>
      </c>
      <c r="V9517" t="s">
        <v>12087</v>
      </c>
    </row>
    <row r="9518" spans="1:22" x14ac:dyDescent="0.3">
      <c r="A9518">
        <v>19797</v>
      </c>
      <c r="B9518" t="s">
        <v>25776</v>
      </c>
      <c r="C9518" t="s">
        <v>25777</v>
      </c>
      <c r="D9518">
        <v>4</v>
      </c>
      <c r="E9518">
        <v>10</v>
      </c>
      <c r="G9518">
        <v>0</v>
      </c>
      <c r="K9518">
        <v>0</v>
      </c>
      <c r="L9518" t="s">
        <v>12086</v>
      </c>
      <c r="M9518">
        <v>63</v>
      </c>
      <c r="N9518">
        <v>2</v>
      </c>
      <c r="O9518">
        <v>1024</v>
      </c>
      <c r="Q9518">
        <v>1</v>
      </c>
      <c r="R9518">
        <v>1</v>
      </c>
      <c r="S9518">
        <v>72</v>
      </c>
      <c r="T9518" t="s">
        <v>12087</v>
      </c>
      <c r="U9518" t="s">
        <v>12087</v>
      </c>
      <c r="V9518" t="s">
        <v>12087</v>
      </c>
    </row>
    <row r="9519" spans="1:22" x14ac:dyDescent="0.3">
      <c r="A9519">
        <v>19798</v>
      </c>
      <c r="B9519" t="s">
        <v>25778</v>
      </c>
      <c r="C9519" t="s">
        <v>25779</v>
      </c>
      <c r="D9519">
        <v>4</v>
      </c>
      <c r="E9519">
        <v>10</v>
      </c>
      <c r="G9519">
        <v>0</v>
      </c>
      <c r="K9519">
        <v>0</v>
      </c>
      <c r="L9519" t="s">
        <v>12086</v>
      </c>
      <c r="M9519">
        <v>63</v>
      </c>
      <c r="N9519">
        <v>2</v>
      </c>
      <c r="O9519">
        <v>1024</v>
      </c>
      <c r="Q9519">
        <v>1</v>
      </c>
      <c r="R9519">
        <v>1</v>
      </c>
      <c r="S9519">
        <v>194</v>
      </c>
      <c r="T9519" t="s">
        <v>12087</v>
      </c>
      <c r="U9519" t="s">
        <v>12087</v>
      </c>
      <c r="V9519" t="s">
        <v>12087</v>
      </c>
    </row>
    <row r="9520" spans="1:22" x14ac:dyDescent="0.3">
      <c r="A9520">
        <v>19799</v>
      </c>
      <c r="B9520" t="s">
        <v>25780</v>
      </c>
      <c r="C9520" t="s">
        <v>25781</v>
      </c>
      <c r="D9520">
        <v>4</v>
      </c>
      <c r="E9520">
        <v>10</v>
      </c>
      <c r="G9520">
        <v>0</v>
      </c>
      <c r="K9520">
        <v>0</v>
      </c>
      <c r="L9520" t="s">
        <v>12086</v>
      </c>
      <c r="M9520">
        <v>63</v>
      </c>
      <c r="N9520">
        <v>2</v>
      </c>
      <c r="O9520">
        <v>1024</v>
      </c>
      <c r="Q9520">
        <v>1</v>
      </c>
      <c r="R9520">
        <v>1</v>
      </c>
      <c r="S9520">
        <v>30</v>
      </c>
      <c r="T9520" t="s">
        <v>12087</v>
      </c>
      <c r="U9520" t="s">
        <v>12087</v>
      </c>
      <c r="V9520" t="s">
        <v>12087</v>
      </c>
    </row>
    <row r="9521" spans="1:22" x14ac:dyDescent="0.3">
      <c r="A9521">
        <v>19800</v>
      </c>
      <c r="B9521" t="s">
        <v>25782</v>
      </c>
      <c r="C9521" t="s">
        <v>25783</v>
      </c>
      <c r="D9521">
        <v>4</v>
      </c>
      <c r="E9521">
        <v>10</v>
      </c>
      <c r="G9521">
        <v>0</v>
      </c>
      <c r="K9521">
        <v>0</v>
      </c>
      <c r="L9521" t="s">
        <v>12086</v>
      </c>
      <c r="M9521">
        <v>63</v>
      </c>
      <c r="N9521">
        <v>2</v>
      </c>
      <c r="O9521">
        <v>1024</v>
      </c>
      <c r="Q9521">
        <v>1</v>
      </c>
      <c r="R9521">
        <v>1</v>
      </c>
      <c r="S9521">
        <v>878</v>
      </c>
      <c r="T9521" t="s">
        <v>12087</v>
      </c>
      <c r="U9521" t="s">
        <v>12087</v>
      </c>
      <c r="V9521" t="s">
        <v>12087</v>
      </c>
    </row>
    <row r="9522" spans="1:22" x14ac:dyDescent="0.3">
      <c r="A9522">
        <v>19821</v>
      </c>
      <c r="B9522" t="s">
        <v>25784</v>
      </c>
      <c r="C9522" t="s">
        <v>25785</v>
      </c>
      <c r="D9522">
        <v>4</v>
      </c>
      <c r="E9522">
        <v>20</v>
      </c>
      <c r="G9522">
        <v>10</v>
      </c>
      <c r="I9522">
        <v>0</v>
      </c>
      <c r="K9522">
        <v>0</v>
      </c>
      <c r="L9522" t="s">
        <v>12086</v>
      </c>
      <c r="M9522">
        <v>63</v>
      </c>
      <c r="N9522">
        <v>2</v>
      </c>
      <c r="O9522">
        <v>1024</v>
      </c>
      <c r="Q9522">
        <v>1</v>
      </c>
      <c r="R9522">
        <v>0</v>
      </c>
      <c r="S9522">
        <v>375</v>
      </c>
      <c r="T9522" t="s">
        <v>12087</v>
      </c>
      <c r="U9522" t="s">
        <v>12087</v>
      </c>
      <c r="V9522" t="s">
        <v>12087</v>
      </c>
    </row>
    <row r="9523" spans="1:22" x14ac:dyDescent="0.3">
      <c r="A9523">
        <v>19823</v>
      </c>
      <c r="B9523" t="s">
        <v>25786</v>
      </c>
      <c r="C9523" t="s">
        <v>25787</v>
      </c>
      <c r="D9523">
        <v>4</v>
      </c>
      <c r="E9523">
        <v>20</v>
      </c>
      <c r="G9523">
        <v>10</v>
      </c>
      <c r="I9523">
        <v>0</v>
      </c>
      <c r="K9523">
        <v>0</v>
      </c>
      <c r="L9523" t="s">
        <v>12086</v>
      </c>
      <c r="M9523">
        <v>63</v>
      </c>
      <c r="N9523">
        <v>2</v>
      </c>
      <c r="O9523">
        <v>3072</v>
      </c>
      <c r="Q9523">
        <v>1</v>
      </c>
      <c r="R9523">
        <v>0</v>
      </c>
      <c r="S9523">
        <v>1052</v>
      </c>
      <c r="T9523" t="s">
        <v>12087</v>
      </c>
      <c r="U9523" t="s">
        <v>12087</v>
      </c>
      <c r="V9523" t="s">
        <v>12087</v>
      </c>
    </row>
    <row r="9524" spans="1:22" x14ac:dyDescent="0.3">
      <c r="A9524">
        <v>19824</v>
      </c>
      <c r="B9524" t="s">
        <v>25788</v>
      </c>
      <c r="C9524" t="s">
        <v>25789</v>
      </c>
      <c r="D9524">
        <v>4</v>
      </c>
      <c r="E9524">
        <v>0</v>
      </c>
      <c r="G9524">
        <v>0</v>
      </c>
      <c r="L9524" t="s">
        <v>12086</v>
      </c>
      <c r="M9524">
        <v>63</v>
      </c>
      <c r="N9524">
        <v>2</v>
      </c>
      <c r="O9524">
        <v>1024</v>
      </c>
      <c r="Q9524">
        <v>1</v>
      </c>
      <c r="S9524">
        <v>1053</v>
      </c>
      <c r="T9524" t="s">
        <v>12087</v>
      </c>
      <c r="U9524" t="s">
        <v>12087</v>
      </c>
      <c r="V9524" t="s">
        <v>12087</v>
      </c>
    </row>
    <row r="9525" spans="1:22" x14ac:dyDescent="0.3">
      <c r="A9525">
        <v>19825</v>
      </c>
      <c r="B9525" t="s">
        <v>25790</v>
      </c>
      <c r="C9525" t="s">
        <v>25791</v>
      </c>
      <c r="D9525">
        <v>4</v>
      </c>
      <c r="E9525">
        <v>0</v>
      </c>
      <c r="G9525">
        <v>0</v>
      </c>
      <c r="L9525" t="s">
        <v>12086</v>
      </c>
      <c r="M9525">
        <v>63</v>
      </c>
      <c r="N9525">
        <v>2</v>
      </c>
      <c r="O9525">
        <v>1024</v>
      </c>
      <c r="Q9525">
        <v>1</v>
      </c>
      <c r="S9525">
        <v>1054</v>
      </c>
      <c r="T9525" t="s">
        <v>12087</v>
      </c>
      <c r="U9525" t="s">
        <v>12087</v>
      </c>
      <c r="V9525" t="s">
        <v>12087</v>
      </c>
    </row>
    <row r="9526" spans="1:22" x14ac:dyDescent="0.3">
      <c r="A9526">
        <v>19826</v>
      </c>
      <c r="B9526" t="s">
        <v>25792</v>
      </c>
      <c r="C9526" t="s">
        <v>25793</v>
      </c>
      <c r="D9526">
        <v>4</v>
      </c>
      <c r="E9526">
        <v>20</v>
      </c>
      <c r="G9526">
        <v>10</v>
      </c>
      <c r="I9526">
        <v>0</v>
      </c>
      <c r="K9526">
        <v>0</v>
      </c>
      <c r="L9526" t="s">
        <v>12086</v>
      </c>
      <c r="M9526">
        <v>63</v>
      </c>
      <c r="N9526">
        <v>2</v>
      </c>
      <c r="O9526">
        <v>2048</v>
      </c>
      <c r="Q9526">
        <v>1</v>
      </c>
      <c r="R9526">
        <v>0</v>
      </c>
      <c r="S9526">
        <v>584</v>
      </c>
      <c r="T9526" t="s">
        <v>12087</v>
      </c>
      <c r="U9526" t="s">
        <v>12087</v>
      </c>
      <c r="V9526" t="s">
        <v>12087</v>
      </c>
    </row>
    <row r="9527" spans="1:22" x14ac:dyDescent="0.3">
      <c r="A9527">
        <v>19827</v>
      </c>
      <c r="B9527" t="s">
        <v>25794</v>
      </c>
      <c r="C9527" t="s">
        <v>25795</v>
      </c>
      <c r="D9527">
        <v>4</v>
      </c>
      <c r="E9527">
        <v>20</v>
      </c>
      <c r="G9527">
        <v>0</v>
      </c>
      <c r="I9527">
        <v>0</v>
      </c>
      <c r="K9527">
        <v>0</v>
      </c>
      <c r="L9527" t="s">
        <v>12086</v>
      </c>
      <c r="M9527">
        <v>63</v>
      </c>
      <c r="N9527">
        <v>2</v>
      </c>
      <c r="O9527">
        <v>1024</v>
      </c>
      <c r="Q9527">
        <v>1</v>
      </c>
      <c r="R9527">
        <v>0</v>
      </c>
      <c r="S9527">
        <v>643</v>
      </c>
      <c r="T9527" t="s">
        <v>12087</v>
      </c>
      <c r="U9527" t="s">
        <v>12087</v>
      </c>
      <c r="V9527" t="s">
        <v>12087</v>
      </c>
    </row>
    <row r="9528" spans="1:22" x14ac:dyDescent="0.3">
      <c r="A9528">
        <v>19828</v>
      </c>
      <c r="B9528" t="s">
        <v>25796</v>
      </c>
      <c r="C9528" t="s">
        <v>25797</v>
      </c>
      <c r="D9528">
        <v>4</v>
      </c>
      <c r="E9528">
        <v>20</v>
      </c>
      <c r="G9528">
        <v>0</v>
      </c>
      <c r="I9528">
        <v>0</v>
      </c>
      <c r="K9528">
        <v>0</v>
      </c>
      <c r="L9528" t="s">
        <v>12086</v>
      </c>
      <c r="M9528">
        <v>63</v>
      </c>
      <c r="N9528">
        <v>2</v>
      </c>
      <c r="O9528">
        <v>1024</v>
      </c>
      <c r="Q9528">
        <v>1</v>
      </c>
      <c r="R9528">
        <v>0</v>
      </c>
      <c r="S9528">
        <v>195</v>
      </c>
      <c r="T9528" t="s">
        <v>12087</v>
      </c>
      <c r="U9528" t="s">
        <v>12087</v>
      </c>
      <c r="V9528" t="s">
        <v>12087</v>
      </c>
    </row>
    <row r="9529" spans="1:22" x14ac:dyDescent="0.3">
      <c r="A9529">
        <v>19829</v>
      </c>
      <c r="B9529" t="s">
        <v>25798</v>
      </c>
      <c r="C9529" t="s">
        <v>25799</v>
      </c>
      <c r="D9529">
        <v>4</v>
      </c>
      <c r="E9529">
        <v>20</v>
      </c>
      <c r="G9529">
        <v>0</v>
      </c>
      <c r="I9529">
        <v>0</v>
      </c>
      <c r="K9529">
        <v>0</v>
      </c>
      <c r="L9529" t="s">
        <v>12086</v>
      </c>
      <c r="M9529">
        <v>63</v>
      </c>
      <c r="N9529">
        <v>2</v>
      </c>
      <c r="O9529">
        <v>1024</v>
      </c>
      <c r="Q9529">
        <v>0</v>
      </c>
      <c r="R9529">
        <v>0</v>
      </c>
      <c r="S9529">
        <v>146</v>
      </c>
      <c r="T9529" t="s">
        <v>12087</v>
      </c>
      <c r="U9529" t="s">
        <v>12087</v>
      </c>
      <c r="V9529" t="s">
        <v>12087</v>
      </c>
    </row>
    <row r="9530" spans="1:22" x14ac:dyDescent="0.3">
      <c r="A9530">
        <v>19830</v>
      </c>
      <c r="B9530" t="s">
        <v>25800</v>
      </c>
      <c r="C9530" t="s">
        <v>25801</v>
      </c>
      <c r="D9530">
        <v>4</v>
      </c>
      <c r="E9530">
        <v>10</v>
      </c>
      <c r="G9530">
        <v>0</v>
      </c>
      <c r="L9530" t="s">
        <v>12086</v>
      </c>
      <c r="M9530">
        <v>63</v>
      </c>
      <c r="N9530">
        <v>2</v>
      </c>
      <c r="O9530">
        <v>2048</v>
      </c>
      <c r="Q9530">
        <v>1</v>
      </c>
      <c r="S9530">
        <v>12</v>
      </c>
      <c r="T9530" t="s">
        <v>12087</v>
      </c>
      <c r="U9530" t="s">
        <v>12087</v>
      </c>
      <c r="V9530" t="s">
        <v>12087</v>
      </c>
    </row>
    <row r="9531" spans="1:22" x14ac:dyDescent="0.3">
      <c r="A9531">
        <v>19831</v>
      </c>
      <c r="B9531" t="s">
        <v>25802</v>
      </c>
      <c r="C9531" t="s">
        <v>25803</v>
      </c>
      <c r="D9531">
        <v>4</v>
      </c>
      <c r="E9531">
        <v>20</v>
      </c>
      <c r="G9531">
        <v>0</v>
      </c>
      <c r="I9531">
        <v>0</v>
      </c>
      <c r="K9531">
        <v>0</v>
      </c>
      <c r="L9531" t="s">
        <v>12086</v>
      </c>
      <c r="M9531">
        <v>63</v>
      </c>
      <c r="N9531">
        <v>2</v>
      </c>
      <c r="O9531">
        <v>1024</v>
      </c>
      <c r="Q9531">
        <v>1</v>
      </c>
      <c r="R9531">
        <v>0</v>
      </c>
      <c r="S9531">
        <v>408</v>
      </c>
      <c r="T9531" t="s">
        <v>12087</v>
      </c>
      <c r="U9531" t="s">
        <v>12087</v>
      </c>
      <c r="V9531" t="s">
        <v>12087</v>
      </c>
    </row>
    <row r="9532" spans="1:22" x14ac:dyDescent="0.3">
      <c r="A9532">
        <v>19832</v>
      </c>
      <c r="B9532" t="s">
        <v>25804</v>
      </c>
      <c r="C9532" t="s">
        <v>25805</v>
      </c>
      <c r="D9532">
        <v>4</v>
      </c>
      <c r="E9532">
        <v>20</v>
      </c>
      <c r="G9532">
        <v>0</v>
      </c>
      <c r="I9532">
        <v>0</v>
      </c>
      <c r="K9532">
        <v>0</v>
      </c>
      <c r="L9532" t="s">
        <v>12086</v>
      </c>
      <c r="M9532">
        <v>63</v>
      </c>
      <c r="N9532">
        <v>2</v>
      </c>
      <c r="O9532">
        <v>1024</v>
      </c>
      <c r="Q9532">
        <v>1</v>
      </c>
      <c r="R9532">
        <v>0</v>
      </c>
      <c r="S9532">
        <v>120</v>
      </c>
      <c r="T9532" t="s">
        <v>12087</v>
      </c>
      <c r="U9532" t="s">
        <v>12087</v>
      </c>
      <c r="V9532" t="s">
        <v>12087</v>
      </c>
    </row>
    <row r="9533" spans="1:22" x14ac:dyDescent="0.3">
      <c r="A9533">
        <v>19833</v>
      </c>
      <c r="B9533" t="s">
        <v>25806</v>
      </c>
      <c r="C9533" t="s">
        <v>25807</v>
      </c>
      <c r="D9533">
        <v>4</v>
      </c>
      <c r="E9533">
        <v>20</v>
      </c>
      <c r="G9533">
        <v>0</v>
      </c>
      <c r="I9533">
        <v>0</v>
      </c>
      <c r="K9533">
        <v>0</v>
      </c>
      <c r="L9533" t="s">
        <v>12086</v>
      </c>
      <c r="M9533">
        <v>63</v>
      </c>
      <c r="N9533">
        <v>2</v>
      </c>
      <c r="O9533">
        <v>1024</v>
      </c>
      <c r="Q9533">
        <v>1</v>
      </c>
      <c r="R9533">
        <v>0</v>
      </c>
      <c r="S9533">
        <v>34</v>
      </c>
      <c r="T9533" t="s">
        <v>12087</v>
      </c>
      <c r="U9533" t="s">
        <v>12087</v>
      </c>
      <c r="V9533" t="s">
        <v>12087</v>
      </c>
    </row>
    <row r="9534" spans="1:22" x14ac:dyDescent="0.3">
      <c r="A9534">
        <v>19834</v>
      </c>
      <c r="B9534" t="s">
        <v>25808</v>
      </c>
      <c r="C9534" t="s">
        <v>25809</v>
      </c>
      <c r="D9534">
        <v>4</v>
      </c>
      <c r="E9534">
        <v>20</v>
      </c>
      <c r="G9534">
        <v>0</v>
      </c>
      <c r="I9534">
        <v>0</v>
      </c>
      <c r="K9534">
        <v>0</v>
      </c>
      <c r="L9534" t="s">
        <v>12086</v>
      </c>
      <c r="M9534">
        <v>63</v>
      </c>
      <c r="N9534">
        <v>2</v>
      </c>
      <c r="O9534">
        <v>1024</v>
      </c>
      <c r="Q9534">
        <v>1</v>
      </c>
      <c r="R9534">
        <v>0</v>
      </c>
      <c r="S9534">
        <v>216</v>
      </c>
      <c r="T9534" t="s">
        <v>12087</v>
      </c>
      <c r="U9534" t="s">
        <v>12087</v>
      </c>
      <c r="V9534" t="s">
        <v>12087</v>
      </c>
    </row>
    <row r="9535" spans="1:22" x14ac:dyDescent="0.3">
      <c r="A9535">
        <v>19835</v>
      </c>
      <c r="B9535" t="s">
        <v>25810</v>
      </c>
      <c r="C9535" t="s">
        <v>25811</v>
      </c>
      <c r="D9535">
        <v>4</v>
      </c>
      <c r="E9535">
        <v>20</v>
      </c>
      <c r="G9535">
        <v>0</v>
      </c>
      <c r="I9535">
        <v>0</v>
      </c>
      <c r="K9535">
        <v>0</v>
      </c>
      <c r="L9535" t="s">
        <v>12086</v>
      </c>
      <c r="M9535">
        <v>63</v>
      </c>
      <c r="N9535">
        <v>2</v>
      </c>
      <c r="O9535">
        <v>1024</v>
      </c>
      <c r="Q9535">
        <v>1</v>
      </c>
      <c r="R9535">
        <v>0</v>
      </c>
      <c r="S9535">
        <v>297</v>
      </c>
      <c r="T9535" t="s">
        <v>12087</v>
      </c>
      <c r="U9535" t="s">
        <v>12087</v>
      </c>
      <c r="V9535" t="s">
        <v>12087</v>
      </c>
    </row>
    <row r="9536" spans="1:22" x14ac:dyDescent="0.3">
      <c r="A9536">
        <v>19836</v>
      </c>
      <c r="B9536" t="s">
        <v>25812</v>
      </c>
      <c r="C9536" t="s">
        <v>25813</v>
      </c>
      <c r="D9536">
        <v>4</v>
      </c>
      <c r="E9536">
        <v>20</v>
      </c>
      <c r="G9536">
        <v>0</v>
      </c>
      <c r="I9536">
        <v>0</v>
      </c>
      <c r="K9536">
        <v>0</v>
      </c>
      <c r="L9536" t="s">
        <v>12086</v>
      </c>
      <c r="M9536">
        <v>63</v>
      </c>
      <c r="N9536">
        <v>2</v>
      </c>
      <c r="O9536">
        <v>1024</v>
      </c>
      <c r="Q9536">
        <v>1</v>
      </c>
      <c r="R9536">
        <v>0</v>
      </c>
      <c r="S9536">
        <v>380</v>
      </c>
      <c r="T9536" t="s">
        <v>12087</v>
      </c>
      <c r="U9536" t="s">
        <v>12087</v>
      </c>
      <c r="V9536" t="s">
        <v>12087</v>
      </c>
    </row>
    <row r="9537" spans="1:22" x14ac:dyDescent="0.3">
      <c r="A9537">
        <v>19839</v>
      </c>
      <c r="B9537" t="s">
        <v>25814</v>
      </c>
      <c r="C9537" t="s">
        <v>25815</v>
      </c>
      <c r="D9537">
        <v>4</v>
      </c>
      <c r="E9537">
        <v>20</v>
      </c>
      <c r="G9537">
        <v>0</v>
      </c>
      <c r="I9537">
        <v>0</v>
      </c>
      <c r="K9537">
        <v>0</v>
      </c>
      <c r="L9537" t="s">
        <v>12086</v>
      </c>
      <c r="M9537">
        <v>63</v>
      </c>
      <c r="N9537">
        <v>2</v>
      </c>
      <c r="O9537">
        <v>1024</v>
      </c>
      <c r="Q9537">
        <v>1</v>
      </c>
      <c r="R9537">
        <v>0</v>
      </c>
      <c r="S9537">
        <v>317</v>
      </c>
      <c r="T9537" t="s">
        <v>12087</v>
      </c>
      <c r="U9537" t="s">
        <v>12087</v>
      </c>
      <c r="V9537" t="s">
        <v>12087</v>
      </c>
    </row>
    <row r="9538" spans="1:22" x14ac:dyDescent="0.3">
      <c r="A9538">
        <v>19841</v>
      </c>
      <c r="B9538" t="s">
        <v>25816</v>
      </c>
      <c r="C9538" t="s">
        <v>25817</v>
      </c>
      <c r="D9538">
        <v>4</v>
      </c>
      <c r="E9538">
        <v>20</v>
      </c>
      <c r="G9538">
        <v>0</v>
      </c>
      <c r="I9538">
        <v>0</v>
      </c>
      <c r="K9538">
        <v>0</v>
      </c>
      <c r="L9538" t="s">
        <v>12086</v>
      </c>
      <c r="M9538">
        <v>63</v>
      </c>
      <c r="N9538">
        <v>2</v>
      </c>
      <c r="O9538">
        <v>1024</v>
      </c>
      <c r="Q9538">
        <v>1</v>
      </c>
      <c r="R9538">
        <v>0</v>
      </c>
      <c r="S9538">
        <v>454</v>
      </c>
      <c r="T9538" t="s">
        <v>12087</v>
      </c>
      <c r="U9538" t="s">
        <v>12087</v>
      </c>
      <c r="V9538" t="s">
        <v>12087</v>
      </c>
    </row>
    <row r="9539" spans="1:22" x14ac:dyDescent="0.3">
      <c r="A9539">
        <v>19842</v>
      </c>
      <c r="B9539" t="s">
        <v>25818</v>
      </c>
      <c r="C9539" t="s">
        <v>25819</v>
      </c>
      <c r="D9539">
        <v>4</v>
      </c>
      <c r="E9539">
        <v>20</v>
      </c>
      <c r="G9539">
        <v>0</v>
      </c>
      <c r="I9539">
        <v>0</v>
      </c>
      <c r="K9539">
        <v>0</v>
      </c>
      <c r="L9539" t="s">
        <v>12086</v>
      </c>
      <c r="M9539">
        <v>63</v>
      </c>
      <c r="N9539">
        <v>2</v>
      </c>
      <c r="O9539">
        <v>1024</v>
      </c>
      <c r="Q9539">
        <v>1</v>
      </c>
      <c r="R9539">
        <v>0</v>
      </c>
      <c r="S9539">
        <v>234</v>
      </c>
      <c r="T9539" t="s">
        <v>12087</v>
      </c>
      <c r="U9539" t="s">
        <v>12087</v>
      </c>
      <c r="V9539" t="s">
        <v>12087</v>
      </c>
    </row>
    <row r="9540" spans="1:22" x14ac:dyDescent="0.3">
      <c r="A9540">
        <v>19843</v>
      </c>
      <c r="B9540" t="s">
        <v>25820</v>
      </c>
      <c r="C9540" t="s">
        <v>25821</v>
      </c>
      <c r="D9540">
        <v>4</v>
      </c>
      <c r="E9540">
        <v>20</v>
      </c>
      <c r="G9540">
        <v>10</v>
      </c>
      <c r="I9540">
        <v>0</v>
      </c>
      <c r="K9540">
        <v>0</v>
      </c>
      <c r="L9540" t="s">
        <v>12086</v>
      </c>
      <c r="M9540">
        <v>63</v>
      </c>
      <c r="N9540">
        <v>2</v>
      </c>
      <c r="O9540">
        <v>1024</v>
      </c>
      <c r="Q9540">
        <v>1</v>
      </c>
      <c r="R9540">
        <v>0</v>
      </c>
      <c r="S9540">
        <v>2</v>
      </c>
      <c r="T9540" t="s">
        <v>12087</v>
      </c>
      <c r="U9540" t="s">
        <v>12087</v>
      </c>
      <c r="V9540" t="s">
        <v>12087</v>
      </c>
    </row>
    <row r="9541" spans="1:22" x14ac:dyDescent="0.3">
      <c r="A9541">
        <v>19844</v>
      </c>
      <c r="B9541" t="s">
        <v>25822</v>
      </c>
      <c r="C9541" t="s">
        <v>25823</v>
      </c>
      <c r="D9541">
        <v>4</v>
      </c>
      <c r="E9541">
        <v>20</v>
      </c>
      <c r="G9541">
        <v>10</v>
      </c>
      <c r="I9541">
        <v>0</v>
      </c>
      <c r="K9541">
        <v>0</v>
      </c>
      <c r="L9541" t="s">
        <v>12086</v>
      </c>
      <c r="M9541">
        <v>63</v>
      </c>
      <c r="N9541">
        <v>2</v>
      </c>
      <c r="O9541">
        <v>1024</v>
      </c>
      <c r="Q9541">
        <v>1</v>
      </c>
      <c r="R9541">
        <v>0</v>
      </c>
      <c r="S9541">
        <v>7</v>
      </c>
      <c r="T9541" t="s">
        <v>12087</v>
      </c>
      <c r="U9541" t="s">
        <v>12087</v>
      </c>
      <c r="V9541" t="s">
        <v>12087</v>
      </c>
    </row>
    <row r="9542" spans="1:22" x14ac:dyDescent="0.3">
      <c r="A9542">
        <v>19845</v>
      </c>
      <c r="B9542" t="s">
        <v>25824</v>
      </c>
      <c r="C9542" t="s">
        <v>25825</v>
      </c>
      <c r="D9542">
        <v>4</v>
      </c>
      <c r="E9542">
        <v>20</v>
      </c>
      <c r="G9542">
        <v>10</v>
      </c>
      <c r="I9542">
        <v>0</v>
      </c>
      <c r="K9542">
        <v>0</v>
      </c>
      <c r="L9542" t="s">
        <v>12086</v>
      </c>
      <c r="M9542">
        <v>63</v>
      </c>
      <c r="N9542">
        <v>2</v>
      </c>
      <c r="O9542">
        <v>1024</v>
      </c>
      <c r="Q9542">
        <v>1</v>
      </c>
      <c r="R9542">
        <v>0</v>
      </c>
      <c r="S9542">
        <v>127</v>
      </c>
      <c r="T9542" t="s">
        <v>12087</v>
      </c>
      <c r="U9542" t="s">
        <v>12087</v>
      </c>
      <c r="V9542" t="s">
        <v>12087</v>
      </c>
    </row>
    <row r="9543" spans="1:22" x14ac:dyDescent="0.3">
      <c r="A9543">
        <v>19846</v>
      </c>
      <c r="B9543" t="s">
        <v>25826</v>
      </c>
      <c r="C9543" t="s">
        <v>25827</v>
      </c>
      <c r="D9543">
        <v>4</v>
      </c>
      <c r="E9543">
        <v>20</v>
      </c>
      <c r="G9543">
        <v>10</v>
      </c>
      <c r="I9543">
        <v>0</v>
      </c>
      <c r="K9543">
        <v>0</v>
      </c>
      <c r="L9543" t="s">
        <v>12086</v>
      </c>
      <c r="M9543">
        <v>63</v>
      </c>
      <c r="N9543">
        <v>2</v>
      </c>
      <c r="O9543">
        <v>6144</v>
      </c>
      <c r="Q9543">
        <v>1</v>
      </c>
      <c r="R9543">
        <v>0</v>
      </c>
      <c r="S9543">
        <v>128</v>
      </c>
      <c r="T9543" t="s">
        <v>12087</v>
      </c>
      <c r="U9543" t="s">
        <v>12087</v>
      </c>
      <c r="V9543" t="s">
        <v>12087</v>
      </c>
    </row>
    <row r="9544" spans="1:22" x14ac:dyDescent="0.3">
      <c r="A9544">
        <v>19847</v>
      </c>
      <c r="B9544" t="s">
        <v>25828</v>
      </c>
      <c r="C9544" t="s">
        <v>25829</v>
      </c>
      <c r="D9544">
        <v>4</v>
      </c>
      <c r="E9544">
        <v>20</v>
      </c>
      <c r="G9544">
        <v>10</v>
      </c>
      <c r="I9544">
        <v>0</v>
      </c>
      <c r="K9544">
        <v>0</v>
      </c>
      <c r="L9544" t="s">
        <v>12086</v>
      </c>
      <c r="M9544">
        <v>63</v>
      </c>
      <c r="N9544">
        <v>2</v>
      </c>
      <c r="O9544">
        <v>1024</v>
      </c>
      <c r="Q9544">
        <v>1</v>
      </c>
      <c r="R9544">
        <v>0</v>
      </c>
      <c r="S9544">
        <v>28</v>
      </c>
      <c r="T9544" t="s">
        <v>12087</v>
      </c>
      <c r="U9544" t="s">
        <v>12087</v>
      </c>
      <c r="V9544" t="s">
        <v>12087</v>
      </c>
    </row>
    <row r="9545" spans="1:22" x14ac:dyDescent="0.3">
      <c r="A9545">
        <v>19848</v>
      </c>
      <c r="B9545" t="s">
        <v>25830</v>
      </c>
      <c r="C9545" t="s">
        <v>25831</v>
      </c>
      <c r="D9545">
        <v>4</v>
      </c>
      <c r="E9545">
        <v>20</v>
      </c>
      <c r="G9545">
        <v>10</v>
      </c>
      <c r="I9545">
        <v>0</v>
      </c>
      <c r="K9545">
        <v>0</v>
      </c>
      <c r="L9545" t="s">
        <v>12086</v>
      </c>
      <c r="M9545">
        <v>63</v>
      </c>
      <c r="N9545">
        <v>2</v>
      </c>
      <c r="O9545">
        <v>1024</v>
      </c>
      <c r="Q9545">
        <v>1</v>
      </c>
      <c r="R9545">
        <v>0</v>
      </c>
      <c r="S9545">
        <v>204</v>
      </c>
      <c r="T9545" t="s">
        <v>12087</v>
      </c>
      <c r="U9545" t="s">
        <v>12087</v>
      </c>
      <c r="V9545" t="s">
        <v>12087</v>
      </c>
    </row>
    <row r="9546" spans="1:22" x14ac:dyDescent="0.3">
      <c r="A9546">
        <v>19849</v>
      </c>
      <c r="B9546" t="s">
        <v>25832</v>
      </c>
      <c r="C9546" t="s">
        <v>25833</v>
      </c>
      <c r="D9546">
        <v>4</v>
      </c>
      <c r="E9546">
        <v>20</v>
      </c>
      <c r="G9546">
        <v>10</v>
      </c>
      <c r="I9546">
        <v>0</v>
      </c>
      <c r="K9546">
        <v>0</v>
      </c>
      <c r="L9546" t="s">
        <v>12086</v>
      </c>
      <c r="M9546">
        <v>63</v>
      </c>
      <c r="N9546">
        <v>2</v>
      </c>
      <c r="O9546">
        <v>7168</v>
      </c>
      <c r="Q9546">
        <v>1</v>
      </c>
      <c r="R9546">
        <v>0</v>
      </c>
      <c r="S9546">
        <v>51</v>
      </c>
      <c r="T9546" t="s">
        <v>12087</v>
      </c>
      <c r="U9546" t="s">
        <v>12087</v>
      </c>
      <c r="V9546" t="s">
        <v>12087</v>
      </c>
    </row>
    <row r="9547" spans="1:22" x14ac:dyDescent="0.3">
      <c r="A9547">
        <v>19850</v>
      </c>
      <c r="B9547" t="s">
        <v>25834</v>
      </c>
      <c r="C9547" t="s">
        <v>25835</v>
      </c>
      <c r="D9547">
        <v>4</v>
      </c>
      <c r="E9547">
        <v>20</v>
      </c>
      <c r="G9547">
        <v>10</v>
      </c>
      <c r="I9547">
        <v>0</v>
      </c>
      <c r="K9547">
        <v>0</v>
      </c>
      <c r="L9547" t="s">
        <v>12086</v>
      </c>
      <c r="M9547">
        <v>63</v>
      </c>
      <c r="N9547">
        <v>2</v>
      </c>
      <c r="O9547">
        <v>7168</v>
      </c>
      <c r="Q9547">
        <v>1</v>
      </c>
      <c r="R9547">
        <v>0</v>
      </c>
      <c r="S9547">
        <v>139</v>
      </c>
      <c r="T9547" t="s">
        <v>12087</v>
      </c>
      <c r="U9547" t="s">
        <v>12087</v>
      </c>
      <c r="V9547" t="s">
        <v>12087</v>
      </c>
    </row>
    <row r="9548" spans="1:22" x14ac:dyDescent="0.3">
      <c r="A9548">
        <v>19851</v>
      </c>
      <c r="B9548" t="s">
        <v>25836</v>
      </c>
      <c r="C9548" t="s">
        <v>25837</v>
      </c>
      <c r="D9548">
        <v>4</v>
      </c>
      <c r="E9548">
        <v>20</v>
      </c>
      <c r="G9548">
        <v>10</v>
      </c>
      <c r="I9548">
        <v>0</v>
      </c>
      <c r="K9548">
        <v>0</v>
      </c>
      <c r="L9548" t="s">
        <v>12086</v>
      </c>
      <c r="M9548">
        <v>63</v>
      </c>
      <c r="N9548">
        <v>2</v>
      </c>
      <c r="O9548">
        <v>1024</v>
      </c>
      <c r="Q9548">
        <v>1</v>
      </c>
      <c r="R9548">
        <v>0</v>
      </c>
      <c r="S9548">
        <v>143</v>
      </c>
      <c r="T9548" t="s">
        <v>12087</v>
      </c>
      <c r="U9548" t="s">
        <v>12087</v>
      </c>
      <c r="V9548" t="s">
        <v>12087</v>
      </c>
    </row>
    <row r="9549" spans="1:22" x14ac:dyDescent="0.3">
      <c r="A9549">
        <v>19852</v>
      </c>
      <c r="B9549" t="s">
        <v>25838</v>
      </c>
      <c r="C9549" t="s">
        <v>25839</v>
      </c>
      <c r="D9549">
        <v>4</v>
      </c>
      <c r="E9549">
        <v>20</v>
      </c>
      <c r="G9549">
        <v>0</v>
      </c>
      <c r="I9549">
        <v>0</v>
      </c>
      <c r="K9549">
        <v>0</v>
      </c>
      <c r="L9549" t="s">
        <v>12086</v>
      </c>
      <c r="M9549">
        <v>63</v>
      </c>
      <c r="N9549">
        <v>2</v>
      </c>
      <c r="O9549">
        <v>1024</v>
      </c>
      <c r="Q9549">
        <v>1</v>
      </c>
      <c r="R9549">
        <v>0</v>
      </c>
      <c r="S9549">
        <v>192</v>
      </c>
      <c r="T9549" t="s">
        <v>12087</v>
      </c>
      <c r="U9549" t="s">
        <v>12087</v>
      </c>
      <c r="V9549" t="s">
        <v>12087</v>
      </c>
    </row>
    <row r="9550" spans="1:22" x14ac:dyDescent="0.3">
      <c r="A9550">
        <v>19853</v>
      </c>
      <c r="B9550" t="s">
        <v>25840</v>
      </c>
      <c r="C9550" t="s">
        <v>25841</v>
      </c>
      <c r="D9550">
        <v>4</v>
      </c>
      <c r="E9550">
        <v>20</v>
      </c>
      <c r="G9550">
        <v>0</v>
      </c>
      <c r="I9550">
        <v>0</v>
      </c>
      <c r="K9550">
        <v>0</v>
      </c>
      <c r="L9550" t="s">
        <v>12086</v>
      </c>
      <c r="M9550">
        <v>63</v>
      </c>
      <c r="N9550">
        <v>2</v>
      </c>
      <c r="O9550">
        <v>2048</v>
      </c>
      <c r="Q9550">
        <v>1</v>
      </c>
      <c r="R9550">
        <v>0</v>
      </c>
      <c r="S9550">
        <v>595</v>
      </c>
      <c r="T9550" t="s">
        <v>43932</v>
      </c>
      <c r="U9550" t="s">
        <v>43932</v>
      </c>
      <c r="V9550" t="s">
        <v>43932</v>
      </c>
    </row>
    <row r="9551" spans="1:22" x14ac:dyDescent="0.3">
      <c r="A9551">
        <v>19854</v>
      </c>
      <c r="B9551" t="s">
        <v>25842</v>
      </c>
      <c r="C9551" t="s">
        <v>25843</v>
      </c>
      <c r="D9551">
        <v>4</v>
      </c>
      <c r="E9551">
        <v>20</v>
      </c>
      <c r="G9551">
        <v>0</v>
      </c>
      <c r="I9551">
        <v>0</v>
      </c>
      <c r="K9551">
        <v>0</v>
      </c>
      <c r="L9551" t="s">
        <v>12086</v>
      </c>
      <c r="M9551">
        <v>63</v>
      </c>
      <c r="N9551">
        <v>2</v>
      </c>
      <c r="O9551">
        <v>1024</v>
      </c>
      <c r="Q9551">
        <v>1</v>
      </c>
      <c r="R9551">
        <v>0</v>
      </c>
      <c r="S9551">
        <v>141</v>
      </c>
      <c r="T9551" t="s">
        <v>12087</v>
      </c>
      <c r="U9551" t="s">
        <v>12087</v>
      </c>
      <c r="V9551" t="s">
        <v>12087</v>
      </c>
    </row>
    <row r="9552" spans="1:22" x14ac:dyDescent="0.3">
      <c r="A9552">
        <v>19856</v>
      </c>
      <c r="B9552" t="s">
        <v>25844</v>
      </c>
      <c r="C9552" t="s">
        <v>25845</v>
      </c>
      <c r="D9552">
        <v>4</v>
      </c>
      <c r="E9552">
        <v>10</v>
      </c>
      <c r="G9552">
        <v>0</v>
      </c>
      <c r="I9552">
        <v>0</v>
      </c>
      <c r="K9552">
        <v>0</v>
      </c>
      <c r="L9552" t="s">
        <v>12086</v>
      </c>
      <c r="M9552">
        <v>63</v>
      </c>
      <c r="N9552">
        <v>2</v>
      </c>
      <c r="O9552">
        <v>1024</v>
      </c>
      <c r="Q9552">
        <v>1</v>
      </c>
      <c r="R9552">
        <v>0</v>
      </c>
      <c r="S9552">
        <v>1080</v>
      </c>
      <c r="T9552" t="s">
        <v>45934</v>
      </c>
      <c r="U9552" t="s">
        <v>45934</v>
      </c>
      <c r="V9552" t="s">
        <v>45934</v>
      </c>
    </row>
    <row r="9553" spans="1:22" x14ac:dyDescent="0.3">
      <c r="A9553">
        <v>19857</v>
      </c>
      <c r="B9553" t="s">
        <v>25846</v>
      </c>
      <c r="C9553" t="s">
        <v>25847</v>
      </c>
      <c r="D9553">
        <v>4</v>
      </c>
      <c r="E9553">
        <v>10</v>
      </c>
      <c r="G9553">
        <v>10</v>
      </c>
      <c r="I9553">
        <v>0</v>
      </c>
      <c r="L9553" t="s">
        <v>12086</v>
      </c>
      <c r="M9553">
        <v>63</v>
      </c>
      <c r="N9553">
        <v>2</v>
      </c>
      <c r="O9553">
        <v>1024</v>
      </c>
      <c r="Q9553">
        <v>1</v>
      </c>
      <c r="R9553">
        <v>0</v>
      </c>
      <c r="S9553">
        <v>728</v>
      </c>
      <c r="T9553" t="s">
        <v>12087</v>
      </c>
      <c r="U9553" t="s">
        <v>12087</v>
      </c>
      <c r="V9553" t="s">
        <v>12087</v>
      </c>
    </row>
    <row r="9554" spans="1:22" x14ac:dyDescent="0.3">
      <c r="A9554">
        <v>19858</v>
      </c>
      <c r="B9554" t="s">
        <v>25848</v>
      </c>
      <c r="C9554" t="s">
        <v>25849</v>
      </c>
      <c r="D9554">
        <v>4</v>
      </c>
      <c r="E9554">
        <v>20</v>
      </c>
      <c r="L9554" t="s">
        <v>12086</v>
      </c>
      <c r="M9554">
        <v>63</v>
      </c>
      <c r="N9554">
        <v>2</v>
      </c>
      <c r="O9554">
        <v>1024</v>
      </c>
      <c r="Q9554">
        <v>1</v>
      </c>
      <c r="R9554">
        <v>0</v>
      </c>
      <c r="S9554">
        <v>148</v>
      </c>
      <c r="T9554" t="s">
        <v>12087</v>
      </c>
      <c r="U9554" t="s">
        <v>12087</v>
      </c>
      <c r="V9554" t="s">
        <v>12087</v>
      </c>
    </row>
    <row r="9555" spans="1:22" x14ac:dyDescent="0.3">
      <c r="A9555">
        <v>19859</v>
      </c>
      <c r="B9555" t="s">
        <v>25850</v>
      </c>
      <c r="C9555" t="s">
        <v>25851</v>
      </c>
      <c r="D9555">
        <v>4</v>
      </c>
      <c r="E9555">
        <v>20</v>
      </c>
      <c r="G9555">
        <v>0</v>
      </c>
      <c r="I9555">
        <v>0</v>
      </c>
      <c r="K9555">
        <v>0</v>
      </c>
      <c r="L9555" t="s">
        <v>12086</v>
      </c>
      <c r="M9555">
        <v>63</v>
      </c>
      <c r="N9555">
        <v>2</v>
      </c>
      <c r="O9555">
        <v>1024</v>
      </c>
      <c r="Q9555">
        <v>0</v>
      </c>
      <c r="R9555">
        <v>0</v>
      </c>
      <c r="S9555">
        <v>264</v>
      </c>
      <c r="T9555" t="s">
        <v>12087</v>
      </c>
      <c r="U9555" t="s">
        <v>12087</v>
      </c>
      <c r="V9555" t="s">
        <v>12087</v>
      </c>
    </row>
    <row r="9556" spans="1:22" x14ac:dyDescent="0.3">
      <c r="A9556">
        <v>19860</v>
      </c>
      <c r="B9556" t="s">
        <v>25852</v>
      </c>
      <c r="C9556" t="s">
        <v>25853</v>
      </c>
      <c r="D9556">
        <v>4</v>
      </c>
      <c r="E9556">
        <v>20</v>
      </c>
      <c r="G9556">
        <v>0</v>
      </c>
      <c r="I9556">
        <v>0</v>
      </c>
      <c r="K9556">
        <v>0</v>
      </c>
      <c r="L9556" t="s">
        <v>12086</v>
      </c>
      <c r="M9556">
        <v>63</v>
      </c>
      <c r="N9556">
        <v>2</v>
      </c>
      <c r="O9556">
        <v>1024</v>
      </c>
      <c r="Q9556">
        <v>0</v>
      </c>
      <c r="R9556">
        <v>0</v>
      </c>
      <c r="S9556">
        <v>872</v>
      </c>
      <c r="T9556" t="s">
        <v>12087</v>
      </c>
      <c r="U9556" t="s">
        <v>12087</v>
      </c>
      <c r="V9556" t="s">
        <v>12087</v>
      </c>
    </row>
    <row r="9557" spans="1:22" x14ac:dyDescent="0.3">
      <c r="A9557">
        <v>19861</v>
      </c>
      <c r="B9557" t="s">
        <v>25854</v>
      </c>
      <c r="C9557" t="s">
        <v>25855</v>
      </c>
      <c r="D9557">
        <v>4</v>
      </c>
      <c r="E9557">
        <v>20</v>
      </c>
      <c r="G9557">
        <v>0</v>
      </c>
      <c r="I9557">
        <v>0</v>
      </c>
      <c r="K9557">
        <v>0</v>
      </c>
      <c r="L9557" t="s">
        <v>12086</v>
      </c>
      <c r="M9557">
        <v>63</v>
      </c>
      <c r="N9557">
        <v>2</v>
      </c>
      <c r="O9557">
        <v>1024</v>
      </c>
      <c r="Q9557">
        <v>0</v>
      </c>
      <c r="R9557">
        <v>0</v>
      </c>
      <c r="S9557">
        <v>126</v>
      </c>
      <c r="T9557" t="s">
        <v>12087</v>
      </c>
      <c r="U9557" t="s">
        <v>12087</v>
      </c>
      <c r="V9557" t="s">
        <v>12087</v>
      </c>
    </row>
    <row r="9558" spans="1:22" x14ac:dyDescent="0.3">
      <c r="A9558">
        <v>19862</v>
      </c>
      <c r="B9558" t="s">
        <v>25856</v>
      </c>
      <c r="C9558" t="s">
        <v>25857</v>
      </c>
      <c r="D9558">
        <v>4</v>
      </c>
      <c r="E9558">
        <v>20</v>
      </c>
      <c r="G9558">
        <v>0</v>
      </c>
      <c r="I9558">
        <v>0</v>
      </c>
      <c r="K9558">
        <v>0</v>
      </c>
      <c r="L9558" t="s">
        <v>12086</v>
      </c>
      <c r="M9558">
        <v>63</v>
      </c>
      <c r="N9558">
        <v>2</v>
      </c>
      <c r="O9558">
        <v>1024</v>
      </c>
      <c r="Q9558">
        <v>0</v>
      </c>
      <c r="R9558">
        <v>0</v>
      </c>
      <c r="S9558">
        <v>150</v>
      </c>
      <c r="T9558" t="s">
        <v>12087</v>
      </c>
      <c r="U9558" t="s">
        <v>12087</v>
      </c>
      <c r="V9558" t="s">
        <v>12087</v>
      </c>
    </row>
    <row r="9559" spans="1:22" x14ac:dyDescent="0.3">
      <c r="A9559">
        <v>19863</v>
      </c>
      <c r="B9559" t="s">
        <v>25858</v>
      </c>
      <c r="C9559" t="s">
        <v>25859</v>
      </c>
      <c r="D9559">
        <v>4</v>
      </c>
      <c r="E9559">
        <v>20</v>
      </c>
      <c r="G9559">
        <v>0</v>
      </c>
      <c r="I9559">
        <v>0</v>
      </c>
      <c r="K9559">
        <v>0</v>
      </c>
      <c r="L9559" t="s">
        <v>12086</v>
      </c>
      <c r="M9559">
        <v>63</v>
      </c>
      <c r="N9559">
        <v>2</v>
      </c>
      <c r="O9559">
        <v>1024</v>
      </c>
      <c r="Q9559">
        <v>0</v>
      </c>
      <c r="R9559">
        <v>0</v>
      </c>
      <c r="S9559">
        <v>156</v>
      </c>
      <c r="T9559" t="s">
        <v>12087</v>
      </c>
      <c r="U9559" t="s">
        <v>12087</v>
      </c>
      <c r="V9559" t="s">
        <v>12087</v>
      </c>
    </row>
    <row r="9560" spans="1:22" x14ac:dyDescent="0.3">
      <c r="A9560">
        <v>19864</v>
      </c>
      <c r="B9560" t="s">
        <v>25860</v>
      </c>
      <c r="C9560" t="s">
        <v>25861</v>
      </c>
      <c r="D9560">
        <v>4</v>
      </c>
      <c r="E9560">
        <v>20</v>
      </c>
      <c r="G9560">
        <v>0</v>
      </c>
      <c r="I9560">
        <v>0</v>
      </c>
      <c r="K9560">
        <v>0</v>
      </c>
      <c r="L9560" t="s">
        <v>12086</v>
      </c>
      <c r="M9560">
        <v>63</v>
      </c>
      <c r="N9560">
        <v>2</v>
      </c>
      <c r="O9560">
        <v>3072</v>
      </c>
      <c r="Q9560">
        <v>0</v>
      </c>
      <c r="R9560">
        <v>0</v>
      </c>
      <c r="S9560">
        <v>302</v>
      </c>
      <c r="T9560" t="s">
        <v>12087</v>
      </c>
      <c r="U9560" t="s">
        <v>12087</v>
      </c>
      <c r="V9560" t="s">
        <v>12087</v>
      </c>
    </row>
    <row r="9561" spans="1:22" x14ac:dyDescent="0.3">
      <c r="A9561">
        <v>19865</v>
      </c>
      <c r="B9561" t="s">
        <v>25862</v>
      </c>
      <c r="C9561" t="s">
        <v>25863</v>
      </c>
      <c r="D9561">
        <v>4</v>
      </c>
      <c r="E9561">
        <v>20</v>
      </c>
      <c r="G9561">
        <v>0</v>
      </c>
      <c r="I9561">
        <v>0</v>
      </c>
      <c r="K9561">
        <v>0</v>
      </c>
      <c r="L9561" t="s">
        <v>12086</v>
      </c>
      <c r="M9561">
        <v>63</v>
      </c>
      <c r="N9561">
        <v>2</v>
      </c>
      <c r="O9561">
        <v>1024</v>
      </c>
      <c r="Q9561">
        <v>0</v>
      </c>
      <c r="R9561">
        <v>0</v>
      </c>
      <c r="S9561">
        <v>89</v>
      </c>
      <c r="T9561" t="s">
        <v>12087</v>
      </c>
      <c r="U9561" t="s">
        <v>12087</v>
      </c>
      <c r="V9561" t="s">
        <v>12087</v>
      </c>
    </row>
    <row r="9562" spans="1:22" x14ac:dyDescent="0.3">
      <c r="A9562">
        <v>19871</v>
      </c>
      <c r="B9562" t="s">
        <v>25864</v>
      </c>
      <c r="C9562" t="s">
        <v>25865</v>
      </c>
      <c r="D9562">
        <v>4</v>
      </c>
      <c r="E9562">
        <v>20</v>
      </c>
      <c r="G9562">
        <v>0</v>
      </c>
      <c r="I9562">
        <v>0</v>
      </c>
      <c r="K9562">
        <v>0</v>
      </c>
      <c r="L9562" t="s">
        <v>12086</v>
      </c>
      <c r="M9562">
        <v>63</v>
      </c>
      <c r="N9562">
        <v>2</v>
      </c>
      <c r="O9562">
        <v>2048</v>
      </c>
      <c r="Q9562">
        <v>0</v>
      </c>
      <c r="R9562">
        <v>0</v>
      </c>
      <c r="S9562">
        <v>1074</v>
      </c>
      <c r="T9562" t="s">
        <v>12087</v>
      </c>
      <c r="U9562" t="s">
        <v>12087</v>
      </c>
      <c r="V9562" t="s">
        <v>12087</v>
      </c>
    </row>
    <row r="9563" spans="1:22" x14ac:dyDescent="0.3">
      <c r="A9563">
        <v>19876</v>
      </c>
      <c r="B9563" t="s">
        <v>25866</v>
      </c>
      <c r="C9563" t="s">
        <v>25867</v>
      </c>
      <c r="D9563">
        <v>4</v>
      </c>
      <c r="E9563">
        <v>0</v>
      </c>
      <c r="G9563">
        <v>0</v>
      </c>
      <c r="L9563" t="s">
        <v>12086</v>
      </c>
      <c r="M9563">
        <v>63</v>
      </c>
      <c r="N9563">
        <v>2</v>
      </c>
      <c r="O9563">
        <v>1024</v>
      </c>
      <c r="Q9563">
        <v>1</v>
      </c>
      <c r="S9563">
        <v>384</v>
      </c>
      <c r="T9563" t="s">
        <v>12087</v>
      </c>
      <c r="U9563" t="s">
        <v>12087</v>
      </c>
      <c r="V9563" t="s">
        <v>12087</v>
      </c>
    </row>
    <row r="9564" spans="1:22" x14ac:dyDescent="0.3">
      <c r="A9564">
        <v>19878</v>
      </c>
      <c r="B9564" t="s">
        <v>25868</v>
      </c>
      <c r="C9564" t="s">
        <v>25869</v>
      </c>
      <c r="D9564">
        <v>4</v>
      </c>
      <c r="E9564">
        <v>0</v>
      </c>
      <c r="G9564">
        <v>0</v>
      </c>
      <c r="L9564" t="s">
        <v>12086</v>
      </c>
      <c r="M9564">
        <v>63</v>
      </c>
      <c r="N9564">
        <v>2</v>
      </c>
      <c r="O9564">
        <v>1024</v>
      </c>
      <c r="Q9564">
        <v>1</v>
      </c>
      <c r="S9564">
        <v>249</v>
      </c>
      <c r="T9564" t="s">
        <v>12087</v>
      </c>
      <c r="U9564" t="s">
        <v>12087</v>
      </c>
      <c r="V9564" t="s">
        <v>12087</v>
      </c>
    </row>
    <row r="9565" spans="1:22" x14ac:dyDescent="0.3">
      <c r="A9565">
        <v>19882</v>
      </c>
      <c r="B9565" t="s">
        <v>25870</v>
      </c>
      <c r="C9565" t="s">
        <v>25871</v>
      </c>
      <c r="D9565">
        <v>4</v>
      </c>
      <c r="E9565">
        <v>0</v>
      </c>
      <c r="G9565">
        <v>0</v>
      </c>
      <c r="L9565" t="s">
        <v>12086</v>
      </c>
      <c r="M9565">
        <v>63</v>
      </c>
      <c r="N9565">
        <v>2</v>
      </c>
      <c r="O9565">
        <v>4096</v>
      </c>
      <c r="Q9565">
        <v>1</v>
      </c>
      <c r="S9565">
        <v>1086</v>
      </c>
      <c r="T9565" t="s">
        <v>12087</v>
      </c>
      <c r="U9565" t="s">
        <v>12087</v>
      </c>
      <c r="V9565" t="s">
        <v>12087</v>
      </c>
    </row>
    <row r="9566" spans="1:22" x14ac:dyDescent="0.3">
      <c r="A9566">
        <v>19883</v>
      </c>
      <c r="B9566" t="s">
        <v>25872</v>
      </c>
      <c r="C9566" t="s">
        <v>25873</v>
      </c>
      <c r="D9566">
        <v>4</v>
      </c>
      <c r="E9566">
        <v>0</v>
      </c>
      <c r="G9566">
        <v>0</v>
      </c>
      <c r="L9566" t="s">
        <v>12086</v>
      </c>
      <c r="M9566">
        <v>63</v>
      </c>
      <c r="N9566">
        <v>2</v>
      </c>
      <c r="O9566">
        <v>1024</v>
      </c>
      <c r="Q9566">
        <v>1</v>
      </c>
      <c r="S9566">
        <v>1087</v>
      </c>
      <c r="T9566" t="s">
        <v>12087</v>
      </c>
      <c r="U9566" t="s">
        <v>12087</v>
      </c>
      <c r="V9566" t="s">
        <v>12087</v>
      </c>
    </row>
    <row r="9567" spans="1:22" x14ac:dyDescent="0.3">
      <c r="A9567">
        <v>19884</v>
      </c>
      <c r="B9567" t="s">
        <v>25874</v>
      </c>
      <c r="C9567" t="s">
        <v>25875</v>
      </c>
      <c r="D9567">
        <v>4</v>
      </c>
      <c r="E9567">
        <v>10</v>
      </c>
      <c r="G9567">
        <v>0</v>
      </c>
      <c r="L9567" t="s">
        <v>12086</v>
      </c>
      <c r="M9567">
        <v>63</v>
      </c>
      <c r="N9567">
        <v>2</v>
      </c>
      <c r="O9567">
        <v>1024</v>
      </c>
      <c r="Q9567">
        <v>1</v>
      </c>
      <c r="S9567">
        <v>804</v>
      </c>
      <c r="T9567" t="s">
        <v>12087</v>
      </c>
      <c r="U9567" t="s">
        <v>12087</v>
      </c>
      <c r="V9567" t="s">
        <v>12087</v>
      </c>
    </row>
    <row r="9568" spans="1:22" x14ac:dyDescent="0.3">
      <c r="A9568">
        <v>19885</v>
      </c>
      <c r="B9568" t="s">
        <v>25876</v>
      </c>
      <c r="C9568" t="s">
        <v>25877</v>
      </c>
      <c r="D9568">
        <v>4</v>
      </c>
      <c r="E9568">
        <v>10</v>
      </c>
      <c r="G9568">
        <v>0</v>
      </c>
      <c r="L9568" t="s">
        <v>12086</v>
      </c>
      <c r="M9568">
        <v>63</v>
      </c>
      <c r="N9568">
        <v>2</v>
      </c>
      <c r="O9568">
        <v>2048</v>
      </c>
      <c r="Q9568">
        <v>1</v>
      </c>
      <c r="S9568">
        <v>82</v>
      </c>
      <c r="T9568" t="s">
        <v>12087</v>
      </c>
      <c r="U9568" t="s">
        <v>12087</v>
      </c>
      <c r="V9568" t="s">
        <v>12087</v>
      </c>
    </row>
    <row r="9569" spans="1:22" x14ac:dyDescent="0.3">
      <c r="A9569">
        <v>19886</v>
      </c>
      <c r="B9569" t="s">
        <v>25878</v>
      </c>
      <c r="C9569" t="s">
        <v>25879</v>
      </c>
      <c r="D9569">
        <v>4</v>
      </c>
      <c r="E9569">
        <v>10</v>
      </c>
      <c r="G9569">
        <v>0</v>
      </c>
      <c r="L9569" t="s">
        <v>12086</v>
      </c>
      <c r="M9569">
        <v>63</v>
      </c>
      <c r="N9569">
        <v>2</v>
      </c>
      <c r="O9569">
        <v>2048</v>
      </c>
      <c r="Q9569">
        <v>1</v>
      </c>
      <c r="S9569">
        <v>26</v>
      </c>
      <c r="T9569" t="s">
        <v>12087</v>
      </c>
      <c r="U9569" t="s">
        <v>12087</v>
      </c>
      <c r="V9569" t="s">
        <v>12087</v>
      </c>
    </row>
    <row r="9570" spans="1:22" x14ac:dyDescent="0.3">
      <c r="A9570">
        <v>19887</v>
      </c>
      <c r="B9570" t="s">
        <v>25880</v>
      </c>
      <c r="C9570" t="s">
        <v>25881</v>
      </c>
      <c r="D9570">
        <v>4</v>
      </c>
      <c r="E9570">
        <v>10</v>
      </c>
      <c r="G9570">
        <v>0</v>
      </c>
      <c r="L9570" t="s">
        <v>12086</v>
      </c>
      <c r="M9570">
        <v>63</v>
      </c>
      <c r="N9570">
        <v>2</v>
      </c>
      <c r="O9570">
        <v>2048</v>
      </c>
      <c r="Q9570">
        <v>1</v>
      </c>
      <c r="S9570">
        <v>23</v>
      </c>
      <c r="T9570" t="s">
        <v>12087</v>
      </c>
      <c r="U9570" t="s">
        <v>12087</v>
      </c>
      <c r="V9570" t="s">
        <v>12087</v>
      </c>
    </row>
    <row r="9571" spans="1:22" x14ac:dyDescent="0.3">
      <c r="A9571">
        <v>19888</v>
      </c>
      <c r="B9571" t="s">
        <v>25882</v>
      </c>
      <c r="C9571" t="s">
        <v>25883</v>
      </c>
      <c r="D9571">
        <v>4</v>
      </c>
      <c r="E9571">
        <v>10</v>
      </c>
      <c r="G9571">
        <v>0</v>
      </c>
      <c r="L9571" t="s">
        <v>12086</v>
      </c>
      <c r="M9571">
        <v>63</v>
      </c>
      <c r="N9571">
        <v>2</v>
      </c>
      <c r="O9571">
        <v>2048</v>
      </c>
      <c r="Q9571">
        <v>1</v>
      </c>
      <c r="S9571">
        <v>3</v>
      </c>
      <c r="T9571" t="s">
        <v>12087</v>
      </c>
      <c r="U9571" t="s">
        <v>12087</v>
      </c>
      <c r="V9571" t="s">
        <v>12087</v>
      </c>
    </row>
    <row r="9572" spans="1:22" x14ac:dyDescent="0.3">
      <c r="A9572">
        <v>19889</v>
      </c>
      <c r="B9572" t="s">
        <v>25884</v>
      </c>
      <c r="C9572" t="s">
        <v>25885</v>
      </c>
      <c r="D9572">
        <v>4</v>
      </c>
      <c r="E9572">
        <v>0</v>
      </c>
      <c r="G9572">
        <v>0</v>
      </c>
      <c r="K9572">
        <v>0</v>
      </c>
      <c r="L9572" t="s">
        <v>12086</v>
      </c>
      <c r="M9572">
        <v>63</v>
      </c>
      <c r="N9572">
        <v>2</v>
      </c>
      <c r="O9572">
        <v>1024</v>
      </c>
      <c r="S9572">
        <v>169</v>
      </c>
      <c r="T9572" t="s">
        <v>12087</v>
      </c>
      <c r="U9572" t="s">
        <v>12087</v>
      </c>
      <c r="V9572" t="s">
        <v>12087</v>
      </c>
    </row>
    <row r="9573" spans="1:22" x14ac:dyDescent="0.3">
      <c r="A9573">
        <v>19902</v>
      </c>
      <c r="B9573" t="s">
        <v>25886</v>
      </c>
      <c r="C9573" t="s">
        <v>25887</v>
      </c>
      <c r="D9573">
        <v>4</v>
      </c>
      <c r="E9573">
        <v>0</v>
      </c>
      <c r="G9573">
        <v>0</v>
      </c>
      <c r="K9573">
        <v>0</v>
      </c>
      <c r="L9573" t="s">
        <v>12086</v>
      </c>
      <c r="M9573">
        <v>63</v>
      </c>
      <c r="N9573">
        <v>2</v>
      </c>
      <c r="O9573">
        <v>4096</v>
      </c>
      <c r="S9573">
        <v>54</v>
      </c>
      <c r="T9573" t="s">
        <v>12087</v>
      </c>
      <c r="U9573" t="s">
        <v>12087</v>
      </c>
      <c r="V9573" t="s">
        <v>12087</v>
      </c>
    </row>
    <row r="9574" spans="1:22" x14ac:dyDescent="0.3">
      <c r="A9574">
        <v>19903</v>
      </c>
      <c r="B9574" t="s">
        <v>25888</v>
      </c>
      <c r="C9574" t="s">
        <v>25889</v>
      </c>
      <c r="D9574">
        <v>4</v>
      </c>
      <c r="E9574">
        <v>0</v>
      </c>
      <c r="G9574">
        <v>0</v>
      </c>
      <c r="I9574">
        <v>0</v>
      </c>
      <c r="K9574">
        <v>0</v>
      </c>
      <c r="L9574" t="s">
        <v>12086</v>
      </c>
      <c r="M9574">
        <v>63</v>
      </c>
      <c r="N9574">
        <v>2</v>
      </c>
      <c r="O9574">
        <v>1024</v>
      </c>
      <c r="Q9574">
        <v>1</v>
      </c>
      <c r="R9574">
        <v>0</v>
      </c>
      <c r="S9574">
        <v>717</v>
      </c>
      <c r="T9574" t="s">
        <v>45935</v>
      </c>
      <c r="U9574" t="s">
        <v>45935</v>
      </c>
      <c r="V9574" t="s">
        <v>45935</v>
      </c>
    </row>
    <row r="9575" spans="1:22" x14ac:dyDescent="0.3">
      <c r="A9575">
        <v>19910</v>
      </c>
      <c r="B9575" t="s">
        <v>25890</v>
      </c>
      <c r="C9575" t="s">
        <v>25891</v>
      </c>
      <c r="D9575">
        <v>4</v>
      </c>
      <c r="E9575">
        <v>0</v>
      </c>
      <c r="G9575">
        <v>0</v>
      </c>
      <c r="K9575">
        <v>0</v>
      </c>
      <c r="L9575" t="s">
        <v>12086</v>
      </c>
      <c r="M9575">
        <v>63</v>
      </c>
      <c r="N9575">
        <v>2</v>
      </c>
      <c r="O9575">
        <v>1024</v>
      </c>
      <c r="R9575">
        <v>1</v>
      </c>
      <c r="S9575">
        <v>1098</v>
      </c>
      <c r="T9575" t="s">
        <v>12087</v>
      </c>
      <c r="U9575" t="s">
        <v>12087</v>
      </c>
      <c r="V9575" t="s">
        <v>12087</v>
      </c>
    </row>
    <row r="9576" spans="1:22" x14ac:dyDescent="0.3">
      <c r="A9576">
        <v>19913</v>
      </c>
      <c r="B9576" t="s">
        <v>25892</v>
      </c>
      <c r="C9576" t="s">
        <v>25893</v>
      </c>
      <c r="D9576">
        <v>4</v>
      </c>
      <c r="E9576">
        <v>0</v>
      </c>
      <c r="G9576">
        <v>0</v>
      </c>
      <c r="K9576">
        <v>0</v>
      </c>
      <c r="L9576" t="s">
        <v>12086</v>
      </c>
      <c r="M9576">
        <v>63</v>
      </c>
      <c r="N9576">
        <v>2</v>
      </c>
      <c r="O9576">
        <v>1024</v>
      </c>
      <c r="R9576">
        <v>1</v>
      </c>
      <c r="S9576">
        <v>76</v>
      </c>
      <c r="T9576" t="s">
        <v>12087</v>
      </c>
      <c r="U9576" t="s">
        <v>12087</v>
      </c>
      <c r="V9576" t="s">
        <v>12087</v>
      </c>
    </row>
    <row r="9577" spans="1:22" x14ac:dyDescent="0.3">
      <c r="A9577">
        <v>19914</v>
      </c>
      <c r="B9577" t="s">
        <v>25894</v>
      </c>
      <c r="C9577" t="s">
        <v>25895</v>
      </c>
      <c r="D9577">
        <v>4</v>
      </c>
      <c r="E9577">
        <v>10</v>
      </c>
      <c r="G9577">
        <v>0</v>
      </c>
      <c r="K9577">
        <v>0</v>
      </c>
      <c r="L9577" t="s">
        <v>12086</v>
      </c>
      <c r="M9577">
        <v>63</v>
      </c>
      <c r="N9577">
        <v>2</v>
      </c>
      <c r="O9577">
        <v>1024</v>
      </c>
      <c r="Q9577">
        <v>1</v>
      </c>
      <c r="R9577">
        <v>1</v>
      </c>
      <c r="S9577">
        <v>1101</v>
      </c>
      <c r="T9577" t="s">
        <v>12087</v>
      </c>
      <c r="U9577" t="s">
        <v>12087</v>
      </c>
      <c r="V9577" t="s">
        <v>12087</v>
      </c>
    </row>
    <row r="9578" spans="1:22" x14ac:dyDescent="0.3">
      <c r="A9578">
        <v>19916</v>
      </c>
      <c r="B9578" t="s">
        <v>25896</v>
      </c>
      <c r="C9578" t="s">
        <v>25897</v>
      </c>
      <c r="D9578">
        <v>4</v>
      </c>
      <c r="E9578">
        <v>0</v>
      </c>
      <c r="G9578">
        <v>0</v>
      </c>
      <c r="K9578">
        <v>0</v>
      </c>
      <c r="L9578" t="s">
        <v>12086</v>
      </c>
      <c r="M9578">
        <v>63</v>
      </c>
      <c r="N9578">
        <v>2</v>
      </c>
      <c r="O9578">
        <v>1024</v>
      </c>
      <c r="Q9578">
        <v>1</v>
      </c>
      <c r="R9578">
        <v>1</v>
      </c>
      <c r="S9578">
        <v>1105</v>
      </c>
      <c r="T9578" t="s">
        <v>12087</v>
      </c>
      <c r="U9578" t="s">
        <v>12087</v>
      </c>
      <c r="V9578" t="s">
        <v>12087</v>
      </c>
    </row>
    <row r="9579" spans="1:22" x14ac:dyDescent="0.3">
      <c r="A9579">
        <v>19917</v>
      </c>
      <c r="B9579" t="s">
        <v>25898</v>
      </c>
      <c r="C9579" t="s">
        <v>25899</v>
      </c>
      <c r="D9579">
        <v>4</v>
      </c>
      <c r="E9579">
        <v>0</v>
      </c>
      <c r="G9579">
        <v>0</v>
      </c>
      <c r="I9579">
        <v>0</v>
      </c>
      <c r="K9579">
        <v>0</v>
      </c>
      <c r="L9579" t="s">
        <v>12086</v>
      </c>
      <c r="M9579">
        <v>63</v>
      </c>
      <c r="N9579">
        <v>2</v>
      </c>
      <c r="O9579">
        <v>1024</v>
      </c>
      <c r="Q9579">
        <v>1</v>
      </c>
      <c r="R9579">
        <v>0</v>
      </c>
      <c r="S9579">
        <v>691</v>
      </c>
      <c r="T9579" t="s">
        <v>36917</v>
      </c>
      <c r="U9579" t="s">
        <v>36917</v>
      </c>
      <c r="V9579" t="s">
        <v>36917</v>
      </c>
    </row>
    <row r="9580" spans="1:22" x14ac:dyDescent="0.3">
      <c r="A9580">
        <v>19918</v>
      </c>
      <c r="B9580" t="s">
        <v>25900</v>
      </c>
      <c r="C9580" t="s">
        <v>25901</v>
      </c>
      <c r="D9580">
        <v>4</v>
      </c>
      <c r="E9580">
        <v>0</v>
      </c>
      <c r="G9580">
        <v>0</v>
      </c>
      <c r="I9580">
        <v>0</v>
      </c>
      <c r="K9580">
        <v>0</v>
      </c>
      <c r="L9580" t="s">
        <v>12086</v>
      </c>
      <c r="M9580">
        <v>63</v>
      </c>
      <c r="N9580">
        <v>2</v>
      </c>
      <c r="O9580">
        <v>6144</v>
      </c>
      <c r="Q9580">
        <v>1</v>
      </c>
      <c r="R9580">
        <v>0</v>
      </c>
      <c r="S9580">
        <v>802</v>
      </c>
      <c r="T9580" t="s">
        <v>45936</v>
      </c>
      <c r="U9580" t="s">
        <v>45936</v>
      </c>
      <c r="V9580" t="s">
        <v>45936</v>
      </c>
    </row>
    <row r="9581" spans="1:22" x14ac:dyDescent="0.3">
      <c r="A9581">
        <v>19919</v>
      </c>
      <c r="B9581" t="s">
        <v>25902</v>
      </c>
      <c r="C9581" t="s">
        <v>25903</v>
      </c>
      <c r="D9581">
        <v>4</v>
      </c>
      <c r="E9581">
        <v>0</v>
      </c>
      <c r="G9581">
        <v>0</v>
      </c>
      <c r="I9581">
        <v>0</v>
      </c>
      <c r="K9581">
        <v>0</v>
      </c>
      <c r="L9581" t="s">
        <v>12086</v>
      </c>
      <c r="M9581">
        <v>63</v>
      </c>
      <c r="N9581">
        <v>2</v>
      </c>
      <c r="O9581">
        <v>6144</v>
      </c>
      <c r="Q9581">
        <v>1</v>
      </c>
      <c r="R9581">
        <v>0</v>
      </c>
      <c r="S9581">
        <v>472</v>
      </c>
      <c r="T9581" t="s">
        <v>42956</v>
      </c>
      <c r="U9581" t="s">
        <v>42956</v>
      </c>
      <c r="V9581" t="s">
        <v>42956</v>
      </c>
    </row>
    <row r="9582" spans="1:22" x14ac:dyDescent="0.3">
      <c r="A9582">
        <v>19920</v>
      </c>
      <c r="B9582" t="s">
        <v>25904</v>
      </c>
      <c r="C9582" t="s">
        <v>25905</v>
      </c>
      <c r="D9582">
        <v>4</v>
      </c>
      <c r="E9582">
        <v>0</v>
      </c>
      <c r="G9582">
        <v>0</v>
      </c>
      <c r="I9582">
        <v>0</v>
      </c>
      <c r="K9582">
        <v>0</v>
      </c>
      <c r="L9582" t="s">
        <v>12086</v>
      </c>
      <c r="M9582">
        <v>63</v>
      </c>
      <c r="N9582">
        <v>2</v>
      </c>
      <c r="O9582">
        <v>7168</v>
      </c>
      <c r="Q9582">
        <v>1</v>
      </c>
      <c r="R9582">
        <v>0</v>
      </c>
      <c r="S9582">
        <v>458</v>
      </c>
      <c r="T9582" t="s">
        <v>45719</v>
      </c>
      <c r="U9582" t="s">
        <v>45719</v>
      </c>
      <c r="V9582" t="s">
        <v>45719</v>
      </c>
    </row>
    <row r="9583" spans="1:22" x14ac:dyDescent="0.3">
      <c r="A9583">
        <v>19922</v>
      </c>
      <c r="B9583" t="s">
        <v>25906</v>
      </c>
      <c r="C9583" t="s">
        <v>25907</v>
      </c>
      <c r="D9583">
        <v>4</v>
      </c>
      <c r="E9583">
        <v>0</v>
      </c>
      <c r="G9583">
        <v>0</v>
      </c>
      <c r="I9583">
        <v>0</v>
      </c>
      <c r="K9583">
        <v>0</v>
      </c>
      <c r="L9583" t="s">
        <v>12086</v>
      </c>
      <c r="M9583">
        <v>63</v>
      </c>
      <c r="N9583">
        <v>2</v>
      </c>
      <c r="O9583">
        <v>7168</v>
      </c>
      <c r="Q9583">
        <v>1</v>
      </c>
      <c r="R9583">
        <v>0</v>
      </c>
      <c r="S9583">
        <v>636</v>
      </c>
      <c r="T9583" t="s">
        <v>12087</v>
      </c>
      <c r="U9583" t="s">
        <v>12087</v>
      </c>
      <c r="V9583" t="s">
        <v>12087</v>
      </c>
    </row>
    <row r="9584" spans="1:22" x14ac:dyDescent="0.3">
      <c r="A9584">
        <v>19925</v>
      </c>
      <c r="B9584" t="s">
        <v>25908</v>
      </c>
      <c r="C9584" t="s">
        <v>25909</v>
      </c>
      <c r="D9584">
        <v>4</v>
      </c>
      <c r="E9584">
        <v>0</v>
      </c>
      <c r="G9584">
        <v>0</v>
      </c>
      <c r="K9584">
        <v>0</v>
      </c>
      <c r="L9584" t="s">
        <v>12086</v>
      </c>
      <c r="M9584">
        <v>63</v>
      </c>
      <c r="N9584">
        <v>2</v>
      </c>
      <c r="O9584">
        <v>2048</v>
      </c>
      <c r="Q9584">
        <v>1</v>
      </c>
      <c r="R9584">
        <v>1</v>
      </c>
      <c r="S9584">
        <v>23</v>
      </c>
      <c r="T9584" t="s">
        <v>12087</v>
      </c>
      <c r="U9584" t="s">
        <v>12087</v>
      </c>
      <c r="V9584" t="s">
        <v>12087</v>
      </c>
    </row>
    <row r="9585" spans="1:22" x14ac:dyDescent="0.3">
      <c r="A9585">
        <v>19928</v>
      </c>
      <c r="B9585" t="s">
        <v>25910</v>
      </c>
      <c r="C9585" t="s">
        <v>25911</v>
      </c>
      <c r="D9585">
        <v>4</v>
      </c>
      <c r="E9585">
        <v>0</v>
      </c>
      <c r="G9585">
        <v>0</v>
      </c>
      <c r="K9585">
        <v>0</v>
      </c>
      <c r="L9585" t="s">
        <v>12086</v>
      </c>
      <c r="M9585">
        <v>63</v>
      </c>
      <c r="N9585">
        <v>2</v>
      </c>
      <c r="O9585">
        <v>1024</v>
      </c>
      <c r="Q9585">
        <v>1</v>
      </c>
      <c r="R9585">
        <v>1</v>
      </c>
      <c r="S9585">
        <v>1111</v>
      </c>
      <c r="T9585" t="s">
        <v>12087</v>
      </c>
      <c r="U9585" t="s">
        <v>12087</v>
      </c>
      <c r="V9585" t="s">
        <v>12087</v>
      </c>
    </row>
    <row r="9586" spans="1:22" x14ac:dyDescent="0.3">
      <c r="A9586">
        <v>19929</v>
      </c>
      <c r="B9586" t="s">
        <v>25912</v>
      </c>
      <c r="C9586" t="s">
        <v>25913</v>
      </c>
      <c r="D9586">
        <v>4</v>
      </c>
      <c r="E9586">
        <v>10</v>
      </c>
      <c r="G9586">
        <v>0</v>
      </c>
      <c r="K9586">
        <v>0</v>
      </c>
      <c r="L9586" t="s">
        <v>12086</v>
      </c>
      <c r="M9586">
        <v>63</v>
      </c>
      <c r="N9586">
        <v>2</v>
      </c>
      <c r="O9586">
        <v>1024</v>
      </c>
      <c r="R9586">
        <v>1</v>
      </c>
      <c r="S9586">
        <v>1112</v>
      </c>
      <c r="T9586" t="s">
        <v>12087</v>
      </c>
      <c r="U9586" t="s">
        <v>12087</v>
      </c>
      <c r="V9586" t="s">
        <v>12087</v>
      </c>
    </row>
    <row r="9587" spans="1:22" x14ac:dyDescent="0.3">
      <c r="A9587">
        <v>19930</v>
      </c>
      <c r="B9587" t="s">
        <v>25914</v>
      </c>
      <c r="C9587" t="s">
        <v>25915</v>
      </c>
      <c r="D9587">
        <v>4</v>
      </c>
      <c r="E9587">
        <v>0</v>
      </c>
      <c r="G9587">
        <v>0</v>
      </c>
      <c r="K9587">
        <v>0</v>
      </c>
      <c r="L9587" t="s">
        <v>12086</v>
      </c>
      <c r="M9587">
        <v>63</v>
      </c>
      <c r="N9587">
        <v>2</v>
      </c>
      <c r="O9587">
        <v>1024</v>
      </c>
      <c r="Q9587">
        <v>1</v>
      </c>
      <c r="R9587">
        <v>1</v>
      </c>
      <c r="S9587">
        <v>1113</v>
      </c>
      <c r="T9587" t="s">
        <v>12087</v>
      </c>
      <c r="U9587" t="s">
        <v>12087</v>
      </c>
      <c r="V9587" t="s">
        <v>12087</v>
      </c>
    </row>
    <row r="9588" spans="1:22" x14ac:dyDescent="0.3">
      <c r="A9588">
        <v>19931</v>
      </c>
      <c r="B9588" t="s">
        <v>25916</v>
      </c>
      <c r="C9588" t="s">
        <v>25917</v>
      </c>
      <c r="D9588">
        <v>4</v>
      </c>
      <c r="E9588">
        <v>10</v>
      </c>
      <c r="G9588">
        <v>0</v>
      </c>
      <c r="K9588">
        <v>0</v>
      </c>
      <c r="L9588" t="s">
        <v>12086</v>
      </c>
      <c r="M9588">
        <v>63</v>
      </c>
      <c r="N9588">
        <v>2</v>
      </c>
      <c r="O9588">
        <v>4096</v>
      </c>
      <c r="R9588">
        <v>1</v>
      </c>
      <c r="S9588">
        <v>168</v>
      </c>
      <c r="T9588" t="s">
        <v>12087</v>
      </c>
      <c r="U9588" t="s">
        <v>12087</v>
      </c>
      <c r="V9588" t="s">
        <v>12087</v>
      </c>
    </row>
    <row r="9589" spans="1:22" x14ac:dyDescent="0.3">
      <c r="A9589">
        <v>19932</v>
      </c>
      <c r="B9589" t="s">
        <v>25918</v>
      </c>
      <c r="C9589" t="s">
        <v>25919</v>
      </c>
      <c r="D9589">
        <v>4</v>
      </c>
      <c r="E9589">
        <v>10</v>
      </c>
      <c r="G9589">
        <v>0</v>
      </c>
      <c r="K9589">
        <v>0</v>
      </c>
      <c r="L9589" t="s">
        <v>12086</v>
      </c>
      <c r="M9589">
        <v>63</v>
      </c>
      <c r="N9589">
        <v>2</v>
      </c>
      <c r="O9589">
        <v>4096</v>
      </c>
      <c r="R9589">
        <v>1</v>
      </c>
      <c r="S9589">
        <v>157</v>
      </c>
      <c r="T9589" t="s">
        <v>12087</v>
      </c>
      <c r="U9589" t="s">
        <v>12087</v>
      </c>
      <c r="V9589" t="s">
        <v>12087</v>
      </c>
    </row>
    <row r="9590" spans="1:22" x14ac:dyDescent="0.3">
      <c r="A9590">
        <v>19934</v>
      </c>
      <c r="B9590" t="s">
        <v>25920</v>
      </c>
      <c r="C9590" t="s">
        <v>25921</v>
      </c>
      <c r="D9590">
        <v>4</v>
      </c>
      <c r="E9590">
        <v>10</v>
      </c>
      <c r="G9590">
        <v>0</v>
      </c>
      <c r="K9590">
        <v>0</v>
      </c>
      <c r="L9590" t="s">
        <v>12086</v>
      </c>
      <c r="M9590">
        <v>63</v>
      </c>
      <c r="N9590">
        <v>2</v>
      </c>
      <c r="O9590">
        <v>1024</v>
      </c>
      <c r="Q9590">
        <v>1</v>
      </c>
      <c r="R9590">
        <v>1</v>
      </c>
      <c r="S9590">
        <v>1075</v>
      </c>
      <c r="T9590" t="s">
        <v>12087</v>
      </c>
      <c r="U9590" t="s">
        <v>12087</v>
      </c>
      <c r="V9590" t="s">
        <v>12087</v>
      </c>
    </row>
    <row r="9591" spans="1:22" x14ac:dyDescent="0.3">
      <c r="A9591">
        <v>19935</v>
      </c>
      <c r="B9591" t="s">
        <v>25922</v>
      </c>
      <c r="C9591" t="s">
        <v>25923</v>
      </c>
      <c r="D9591">
        <v>4</v>
      </c>
      <c r="E9591">
        <v>0</v>
      </c>
      <c r="G9591">
        <v>0</v>
      </c>
      <c r="L9591" t="s">
        <v>12086</v>
      </c>
      <c r="M9591">
        <v>63</v>
      </c>
      <c r="N9591">
        <v>2</v>
      </c>
      <c r="O9591">
        <v>1024</v>
      </c>
      <c r="Q9591">
        <v>1</v>
      </c>
      <c r="R9591">
        <v>1</v>
      </c>
      <c r="S9591">
        <v>1076</v>
      </c>
      <c r="T9591" t="s">
        <v>12087</v>
      </c>
      <c r="U9591" t="s">
        <v>12087</v>
      </c>
      <c r="V9591" t="s">
        <v>12087</v>
      </c>
    </row>
    <row r="9592" spans="1:22" x14ac:dyDescent="0.3">
      <c r="A9592">
        <v>19936</v>
      </c>
      <c r="B9592" t="s">
        <v>25924</v>
      </c>
      <c r="C9592" t="s">
        <v>25925</v>
      </c>
      <c r="D9592">
        <v>4</v>
      </c>
      <c r="E9592">
        <v>0</v>
      </c>
      <c r="G9592">
        <v>0</v>
      </c>
      <c r="L9592" t="s">
        <v>12086</v>
      </c>
      <c r="M9592">
        <v>63</v>
      </c>
      <c r="N9592">
        <v>2</v>
      </c>
      <c r="O9592">
        <v>1024</v>
      </c>
      <c r="Q9592">
        <v>1</v>
      </c>
      <c r="R9592">
        <v>1</v>
      </c>
      <c r="S9592">
        <v>1077</v>
      </c>
      <c r="T9592" t="s">
        <v>12087</v>
      </c>
      <c r="U9592" t="s">
        <v>12087</v>
      </c>
      <c r="V9592" t="s">
        <v>12087</v>
      </c>
    </row>
    <row r="9593" spans="1:22" x14ac:dyDescent="0.3">
      <c r="A9593">
        <v>19937</v>
      </c>
      <c r="B9593" t="s">
        <v>25926</v>
      </c>
      <c r="C9593" t="s">
        <v>25927</v>
      </c>
      <c r="D9593">
        <v>4</v>
      </c>
      <c r="E9593">
        <v>0</v>
      </c>
      <c r="G9593">
        <v>0</v>
      </c>
      <c r="L9593" t="s">
        <v>12086</v>
      </c>
      <c r="M9593">
        <v>63</v>
      </c>
      <c r="N9593">
        <v>2</v>
      </c>
      <c r="O9593">
        <v>1024</v>
      </c>
      <c r="Q9593">
        <v>1</v>
      </c>
      <c r="R9593">
        <v>1</v>
      </c>
      <c r="S9593">
        <v>1078</v>
      </c>
      <c r="T9593" t="s">
        <v>12087</v>
      </c>
      <c r="U9593" t="s">
        <v>12087</v>
      </c>
      <c r="V9593" t="s">
        <v>12087</v>
      </c>
    </row>
    <row r="9594" spans="1:22" x14ac:dyDescent="0.3">
      <c r="A9594">
        <v>19938</v>
      </c>
      <c r="B9594" t="s">
        <v>25928</v>
      </c>
      <c r="C9594" t="s">
        <v>25929</v>
      </c>
      <c r="D9594">
        <v>4</v>
      </c>
      <c r="E9594">
        <v>0</v>
      </c>
      <c r="G9594">
        <v>0</v>
      </c>
      <c r="I9594">
        <v>0</v>
      </c>
      <c r="K9594">
        <v>0</v>
      </c>
      <c r="L9594" t="s">
        <v>12086</v>
      </c>
      <c r="M9594">
        <v>63</v>
      </c>
      <c r="N9594">
        <v>2</v>
      </c>
      <c r="O9594">
        <v>7168</v>
      </c>
      <c r="Q9594">
        <v>1</v>
      </c>
      <c r="R9594">
        <v>1</v>
      </c>
      <c r="S9594">
        <v>549</v>
      </c>
      <c r="T9594" t="s">
        <v>12087</v>
      </c>
      <c r="U9594" t="s">
        <v>12087</v>
      </c>
      <c r="V9594" t="s">
        <v>12087</v>
      </c>
    </row>
    <row r="9595" spans="1:22" x14ac:dyDescent="0.3">
      <c r="A9595">
        <v>19939</v>
      </c>
      <c r="B9595" t="s">
        <v>25930</v>
      </c>
      <c r="C9595" t="s">
        <v>25931</v>
      </c>
      <c r="D9595">
        <v>4</v>
      </c>
      <c r="E9595">
        <v>0</v>
      </c>
      <c r="G9595">
        <v>0</v>
      </c>
      <c r="K9595">
        <v>0</v>
      </c>
      <c r="L9595" t="s">
        <v>12086</v>
      </c>
      <c r="M9595">
        <v>63</v>
      </c>
      <c r="N9595">
        <v>2</v>
      </c>
      <c r="O9595">
        <v>1024</v>
      </c>
      <c r="Q9595">
        <v>1</v>
      </c>
      <c r="R9595">
        <v>1</v>
      </c>
      <c r="S9595">
        <v>71</v>
      </c>
      <c r="T9595" t="s">
        <v>12087</v>
      </c>
      <c r="U9595" t="s">
        <v>12087</v>
      </c>
      <c r="V9595" t="s">
        <v>12087</v>
      </c>
    </row>
    <row r="9596" spans="1:22" x14ac:dyDescent="0.3">
      <c r="A9596">
        <v>19941</v>
      </c>
      <c r="B9596" t="s">
        <v>25932</v>
      </c>
      <c r="C9596" t="s">
        <v>25933</v>
      </c>
      <c r="D9596">
        <v>4</v>
      </c>
      <c r="E9596">
        <v>0</v>
      </c>
      <c r="G9596">
        <v>0</v>
      </c>
      <c r="I9596">
        <v>0</v>
      </c>
      <c r="K9596">
        <v>0</v>
      </c>
      <c r="L9596" t="s">
        <v>12086</v>
      </c>
      <c r="M9596">
        <v>63</v>
      </c>
      <c r="N9596">
        <v>2</v>
      </c>
      <c r="O9596">
        <v>1024</v>
      </c>
      <c r="Q9596">
        <v>1</v>
      </c>
      <c r="R9596">
        <v>1</v>
      </c>
      <c r="S9596">
        <v>70</v>
      </c>
      <c r="T9596" t="s">
        <v>12087</v>
      </c>
      <c r="U9596" t="s">
        <v>12087</v>
      </c>
      <c r="V9596" t="s">
        <v>12087</v>
      </c>
    </row>
    <row r="9597" spans="1:22" x14ac:dyDescent="0.3">
      <c r="A9597">
        <v>19949</v>
      </c>
      <c r="B9597" t="s">
        <v>25934</v>
      </c>
      <c r="C9597" t="s">
        <v>25935</v>
      </c>
      <c r="D9597">
        <v>4</v>
      </c>
      <c r="E9597">
        <v>0</v>
      </c>
      <c r="G9597">
        <v>0</v>
      </c>
      <c r="K9597">
        <v>0</v>
      </c>
      <c r="L9597" t="s">
        <v>12086</v>
      </c>
      <c r="M9597">
        <v>63</v>
      </c>
      <c r="N9597">
        <v>2</v>
      </c>
      <c r="O9597">
        <v>1024</v>
      </c>
      <c r="Q9597">
        <v>1</v>
      </c>
      <c r="R9597">
        <v>1</v>
      </c>
      <c r="S9597">
        <v>1136</v>
      </c>
      <c r="T9597" t="s">
        <v>12087</v>
      </c>
      <c r="U9597" t="s">
        <v>12087</v>
      </c>
      <c r="V9597" t="s">
        <v>12087</v>
      </c>
    </row>
    <row r="9598" spans="1:22" x14ac:dyDescent="0.3">
      <c r="A9598">
        <v>19952</v>
      </c>
      <c r="B9598" t="s">
        <v>25936</v>
      </c>
      <c r="C9598" t="s">
        <v>25937</v>
      </c>
      <c r="D9598">
        <v>4</v>
      </c>
      <c r="E9598">
        <v>0</v>
      </c>
      <c r="G9598">
        <v>0</v>
      </c>
      <c r="K9598">
        <v>0</v>
      </c>
      <c r="L9598" t="s">
        <v>12086</v>
      </c>
      <c r="M9598">
        <v>63</v>
      </c>
      <c r="N9598">
        <v>2</v>
      </c>
      <c r="O9598">
        <v>4096</v>
      </c>
      <c r="Q9598">
        <v>1</v>
      </c>
      <c r="R9598">
        <v>1</v>
      </c>
      <c r="S9598">
        <v>572</v>
      </c>
      <c r="T9598" t="s">
        <v>12087</v>
      </c>
      <c r="U9598" t="s">
        <v>12087</v>
      </c>
      <c r="V9598" t="s">
        <v>12087</v>
      </c>
    </row>
    <row r="9599" spans="1:22" x14ac:dyDescent="0.3">
      <c r="A9599">
        <v>19953</v>
      </c>
      <c r="B9599" t="s">
        <v>25938</v>
      </c>
      <c r="C9599" t="s">
        <v>25939</v>
      </c>
      <c r="D9599">
        <v>4</v>
      </c>
      <c r="E9599">
        <v>0</v>
      </c>
      <c r="G9599">
        <v>0</v>
      </c>
      <c r="K9599">
        <v>0</v>
      </c>
      <c r="L9599" t="s">
        <v>12086</v>
      </c>
      <c r="M9599">
        <v>63</v>
      </c>
      <c r="N9599">
        <v>2</v>
      </c>
      <c r="O9599">
        <v>1024</v>
      </c>
      <c r="Q9599">
        <v>1</v>
      </c>
      <c r="R9599">
        <v>1</v>
      </c>
      <c r="S9599">
        <v>465</v>
      </c>
      <c r="T9599" t="s">
        <v>12087</v>
      </c>
      <c r="U9599" t="s">
        <v>12087</v>
      </c>
      <c r="V9599" t="s">
        <v>12087</v>
      </c>
    </row>
    <row r="9600" spans="1:22" x14ac:dyDescent="0.3">
      <c r="A9600">
        <v>19954</v>
      </c>
      <c r="B9600" t="s">
        <v>25940</v>
      </c>
      <c r="C9600" t="s">
        <v>25941</v>
      </c>
      <c r="D9600">
        <v>4</v>
      </c>
      <c r="E9600">
        <v>0</v>
      </c>
      <c r="G9600">
        <v>0</v>
      </c>
      <c r="K9600">
        <v>0</v>
      </c>
      <c r="L9600" t="s">
        <v>12086</v>
      </c>
      <c r="M9600">
        <v>63</v>
      </c>
      <c r="N9600">
        <v>2</v>
      </c>
      <c r="O9600">
        <v>2048</v>
      </c>
      <c r="Q9600">
        <v>1</v>
      </c>
      <c r="R9600">
        <v>1</v>
      </c>
      <c r="S9600">
        <v>661</v>
      </c>
      <c r="T9600" t="s">
        <v>12087</v>
      </c>
      <c r="U9600" t="s">
        <v>12087</v>
      </c>
      <c r="V9600" t="s">
        <v>12087</v>
      </c>
    </row>
    <row r="9601" spans="1:22" x14ac:dyDescent="0.3">
      <c r="A9601">
        <v>19955</v>
      </c>
      <c r="B9601" t="s">
        <v>25942</v>
      </c>
      <c r="C9601" t="s">
        <v>25943</v>
      </c>
      <c r="D9601">
        <v>4</v>
      </c>
      <c r="E9601">
        <v>0</v>
      </c>
      <c r="G9601">
        <v>0</v>
      </c>
      <c r="K9601">
        <v>0</v>
      </c>
      <c r="L9601" t="s">
        <v>12086</v>
      </c>
      <c r="M9601">
        <v>63</v>
      </c>
      <c r="N9601">
        <v>2</v>
      </c>
      <c r="O9601">
        <v>1024</v>
      </c>
      <c r="R9601">
        <v>1</v>
      </c>
      <c r="S9601">
        <v>727</v>
      </c>
      <c r="T9601" t="s">
        <v>12087</v>
      </c>
      <c r="U9601" t="s">
        <v>12087</v>
      </c>
      <c r="V9601" t="s">
        <v>12087</v>
      </c>
    </row>
    <row r="9602" spans="1:22" x14ac:dyDescent="0.3">
      <c r="A9602">
        <v>19956</v>
      </c>
      <c r="B9602" t="s">
        <v>25944</v>
      </c>
      <c r="C9602" t="s">
        <v>25945</v>
      </c>
      <c r="D9602">
        <v>4</v>
      </c>
      <c r="E9602">
        <v>0</v>
      </c>
      <c r="G9602">
        <v>0</v>
      </c>
      <c r="K9602">
        <v>0</v>
      </c>
      <c r="L9602" t="s">
        <v>12086</v>
      </c>
      <c r="M9602">
        <v>63</v>
      </c>
      <c r="N9602">
        <v>2</v>
      </c>
      <c r="O9602">
        <v>1024</v>
      </c>
      <c r="Q9602">
        <v>1</v>
      </c>
      <c r="R9602">
        <v>1</v>
      </c>
      <c r="S9602">
        <v>420</v>
      </c>
      <c r="T9602" t="s">
        <v>12087</v>
      </c>
      <c r="U9602" t="s">
        <v>12087</v>
      </c>
      <c r="V9602" t="s">
        <v>12087</v>
      </c>
    </row>
    <row r="9603" spans="1:22" x14ac:dyDescent="0.3">
      <c r="A9603">
        <v>19957</v>
      </c>
      <c r="B9603" t="s">
        <v>25946</v>
      </c>
      <c r="C9603" t="s">
        <v>25947</v>
      </c>
      <c r="D9603">
        <v>4</v>
      </c>
      <c r="E9603">
        <v>0</v>
      </c>
      <c r="G9603">
        <v>0</v>
      </c>
      <c r="K9603">
        <v>0</v>
      </c>
      <c r="L9603" t="s">
        <v>12086</v>
      </c>
      <c r="M9603">
        <v>63</v>
      </c>
      <c r="N9603">
        <v>2</v>
      </c>
      <c r="O9603">
        <v>1024</v>
      </c>
      <c r="Q9603">
        <v>1</v>
      </c>
      <c r="R9603">
        <v>1</v>
      </c>
      <c r="S9603">
        <v>588</v>
      </c>
      <c r="T9603" t="s">
        <v>12087</v>
      </c>
      <c r="U9603" t="s">
        <v>12087</v>
      </c>
      <c r="V9603" t="s">
        <v>12087</v>
      </c>
    </row>
    <row r="9604" spans="1:22" x14ac:dyDescent="0.3">
      <c r="A9604">
        <v>19958</v>
      </c>
      <c r="B9604" t="s">
        <v>25948</v>
      </c>
      <c r="C9604" t="s">
        <v>25949</v>
      </c>
      <c r="D9604">
        <v>4</v>
      </c>
      <c r="E9604">
        <v>0</v>
      </c>
      <c r="G9604">
        <v>0</v>
      </c>
      <c r="K9604">
        <v>0</v>
      </c>
      <c r="L9604" t="s">
        <v>12086</v>
      </c>
      <c r="M9604">
        <v>63</v>
      </c>
      <c r="N9604">
        <v>2</v>
      </c>
      <c r="O9604">
        <v>1024</v>
      </c>
      <c r="Q9604">
        <v>1</v>
      </c>
      <c r="R9604">
        <v>1</v>
      </c>
      <c r="S9604">
        <v>1137</v>
      </c>
      <c r="T9604" t="s">
        <v>12087</v>
      </c>
      <c r="U9604" t="s">
        <v>12087</v>
      </c>
      <c r="V9604" t="s">
        <v>12087</v>
      </c>
    </row>
    <row r="9605" spans="1:22" x14ac:dyDescent="0.3">
      <c r="A9605">
        <v>19959</v>
      </c>
      <c r="B9605" t="s">
        <v>25950</v>
      </c>
      <c r="C9605" t="s">
        <v>25951</v>
      </c>
      <c r="D9605">
        <v>4</v>
      </c>
      <c r="E9605">
        <v>0</v>
      </c>
      <c r="G9605">
        <v>0</v>
      </c>
      <c r="K9605">
        <v>0</v>
      </c>
      <c r="L9605" t="s">
        <v>12086</v>
      </c>
      <c r="M9605">
        <v>63</v>
      </c>
      <c r="N9605">
        <v>2</v>
      </c>
      <c r="O9605">
        <v>1024</v>
      </c>
      <c r="Q9605">
        <v>1</v>
      </c>
      <c r="R9605">
        <v>1</v>
      </c>
      <c r="S9605">
        <v>1138</v>
      </c>
      <c r="T9605" t="s">
        <v>12087</v>
      </c>
      <c r="U9605" t="s">
        <v>12087</v>
      </c>
      <c r="V9605" t="s">
        <v>12087</v>
      </c>
    </row>
    <row r="9606" spans="1:22" x14ac:dyDescent="0.3">
      <c r="A9606">
        <v>19960</v>
      </c>
      <c r="B9606" t="s">
        <v>25952</v>
      </c>
      <c r="C9606" t="s">
        <v>25953</v>
      </c>
      <c r="D9606">
        <v>4</v>
      </c>
      <c r="E9606">
        <v>0</v>
      </c>
      <c r="G9606">
        <v>0</v>
      </c>
      <c r="K9606">
        <v>0</v>
      </c>
      <c r="L9606" t="s">
        <v>12086</v>
      </c>
      <c r="M9606">
        <v>63</v>
      </c>
      <c r="N9606">
        <v>2</v>
      </c>
      <c r="O9606">
        <v>1024</v>
      </c>
      <c r="Q9606">
        <v>1</v>
      </c>
      <c r="R9606">
        <v>1</v>
      </c>
      <c r="S9606">
        <v>1139</v>
      </c>
      <c r="T9606" t="s">
        <v>12087</v>
      </c>
      <c r="U9606" t="s">
        <v>12087</v>
      </c>
      <c r="V9606" t="s">
        <v>12087</v>
      </c>
    </row>
    <row r="9607" spans="1:22" x14ac:dyDescent="0.3">
      <c r="A9607">
        <v>19961</v>
      </c>
      <c r="B9607" t="s">
        <v>25954</v>
      </c>
      <c r="C9607" t="s">
        <v>25955</v>
      </c>
      <c r="D9607">
        <v>4</v>
      </c>
      <c r="E9607">
        <v>10</v>
      </c>
      <c r="G9607">
        <v>0</v>
      </c>
      <c r="K9607">
        <v>0</v>
      </c>
      <c r="L9607" t="s">
        <v>12086</v>
      </c>
      <c r="M9607">
        <v>63</v>
      </c>
      <c r="N9607">
        <v>2</v>
      </c>
      <c r="O9607">
        <v>1024</v>
      </c>
      <c r="Q9607">
        <v>1</v>
      </c>
      <c r="R9607">
        <v>1</v>
      </c>
      <c r="S9607">
        <v>623</v>
      </c>
      <c r="T9607" t="s">
        <v>12087</v>
      </c>
      <c r="U9607" t="s">
        <v>12087</v>
      </c>
      <c r="V9607" t="s">
        <v>12087</v>
      </c>
    </row>
    <row r="9608" spans="1:22" x14ac:dyDescent="0.3">
      <c r="A9608">
        <v>19962</v>
      </c>
      <c r="B9608" t="s">
        <v>25956</v>
      </c>
      <c r="C9608" t="s">
        <v>25957</v>
      </c>
      <c r="D9608">
        <v>4</v>
      </c>
      <c r="E9608">
        <v>10</v>
      </c>
      <c r="G9608">
        <v>0</v>
      </c>
      <c r="K9608">
        <v>0</v>
      </c>
      <c r="L9608" t="s">
        <v>12086</v>
      </c>
      <c r="M9608">
        <v>63</v>
      </c>
      <c r="N9608">
        <v>2</v>
      </c>
      <c r="O9608">
        <v>1024</v>
      </c>
      <c r="Q9608">
        <v>1</v>
      </c>
      <c r="R9608">
        <v>1</v>
      </c>
      <c r="S9608">
        <v>624</v>
      </c>
      <c r="T9608" t="s">
        <v>12087</v>
      </c>
      <c r="U9608" t="s">
        <v>12087</v>
      </c>
      <c r="V9608" t="s">
        <v>12087</v>
      </c>
    </row>
    <row r="9609" spans="1:22" x14ac:dyDescent="0.3">
      <c r="A9609">
        <v>19963</v>
      </c>
      <c r="B9609" t="s">
        <v>25958</v>
      </c>
      <c r="C9609" t="s">
        <v>25959</v>
      </c>
      <c r="D9609">
        <v>4</v>
      </c>
      <c r="E9609">
        <v>10</v>
      </c>
      <c r="G9609">
        <v>0</v>
      </c>
      <c r="K9609">
        <v>0</v>
      </c>
      <c r="L9609" t="s">
        <v>12086</v>
      </c>
      <c r="M9609">
        <v>63</v>
      </c>
      <c r="N9609">
        <v>2</v>
      </c>
      <c r="O9609">
        <v>1024</v>
      </c>
      <c r="Q9609">
        <v>1</v>
      </c>
      <c r="R9609">
        <v>1</v>
      </c>
      <c r="S9609">
        <v>626</v>
      </c>
      <c r="T9609" t="s">
        <v>12087</v>
      </c>
      <c r="U9609" t="s">
        <v>12087</v>
      </c>
      <c r="V9609" t="s">
        <v>12087</v>
      </c>
    </row>
    <row r="9610" spans="1:22" x14ac:dyDescent="0.3">
      <c r="A9610">
        <v>19964</v>
      </c>
      <c r="B9610" t="s">
        <v>25960</v>
      </c>
      <c r="C9610" t="s">
        <v>25961</v>
      </c>
      <c r="D9610">
        <v>4</v>
      </c>
      <c r="E9610">
        <v>10</v>
      </c>
      <c r="G9610">
        <v>0</v>
      </c>
      <c r="K9610">
        <v>0</v>
      </c>
      <c r="L9610" t="s">
        <v>12086</v>
      </c>
      <c r="M9610">
        <v>63</v>
      </c>
      <c r="N9610">
        <v>2</v>
      </c>
      <c r="O9610">
        <v>1024</v>
      </c>
      <c r="Q9610">
        <v>1</v>
      </c>
      <c r="R9610">
        <v>1</v>
      </c>
      <c r="S9610">
        <v>637</v>
      </c>
      <c r="T9610" t="s">
        <v>12087</v>
      </c>
      <c r="U9610" t="s">
        <v>12087</v>
      </c>
      <c r="V9610" t="s">
        <v>12087</v>
      </c>
    </row>
    <row r="9611" spans="1:22" x14ac:dyDescent="0.3">
      <c r="A9611">
        <v>19965</v>
      </c>
      <c r="B9611" t="s">
        <v>25962</v>
      </c>
      <c r="C9611" t="s">
        <v>25963</v>
      </c>
      <c r="D9611">
        <v>4</v>
      </c>
      <c r="E9611">
        <v>10</v>
      </c>
      <c r="G9611">
        <v>0</v>
      </c>
      <c r="K9611">
        <v>0</v>
      </c>
      <c r="L9611" t="s">
        <v>12086</v>
      </c>
      <c r="M9611">
        <v>63</v>
      </c>
      <c r="N9611">
        <v>2</v>
      </c>
      <c r="O9611">
        <v>1024</v>
      </c>
      <c r="Q9611">
        <v>1</v>
      </c>
      <c r="R9611">
        <v>1</v>
      </c>
      <c r="S9611">
        <v>627</v>
      </c>
      <c r="T9611" t="s">
        <v>12087</v>
      </c>
      <c r="U9611" t="s">
        <v>12087</v>
      </c>
      <c r="V9611" t="s">
        <v>12087</v>
      </c>
    </row>
    <row r="9612" spans="1:22" x14ac:dyDescent="0.3">
      <c r="A9612">
        <v>19966</v>
      </c>
      <c r="B9612" t="s">
        <v>25964</v>
      </c>
      <c r="C9612" t="s">
        <v>25965</v>
      </c>
      <c r="D9612">
        <v>4</v>
      </c>
      <c r="E9612">
        <v>10</v>
      </c>
      <c r="G9612">
        <v>0</v>
      </c>
      <c r="K9612">
        <v>0</v>
      </c>
      <c r="L9612" t="s">
        <v>12086</v>
      </c>
      <c r="M9612">
        <v>63</v>
      </c>
      <c r="N9612">
        <v>2</v>
      </c>
      <c r="O9612">
        <v>1024</v>
      </c>
      <c r="Q9612">
        <v>1</v>
      </c>
      <c r="R9612">
        <v>1</v>
      </c>
      <c r="S9612">
        <v>628</v>
      </c>
      <c r="T9612" t="s">
        <v>12087</v>
      </c>
      <c r="U9612" t="s">
        <v>12087</v>
      </c>
      <c r="V9612" t="s">
        <v>12087</v>
      </c>
    </row>
    <row r="9613" spans="1:22" x14ac:dyDescent="0.3">
      <c r="A9613">
        <v>19967</v>
      </c>
      <c r="B9613" t="s">
        <v>25966</v>
      </c>
      <c r="C9613" t="s">
        <v>25967</v>
      </c>
      <c r="D9613">
        <v>4</v>
      </c>
      <c r="E9613">
        <v>10</v>
      </c>
      <c r="G9613">
        <v>0</v>
      </c>
      <c r="K9613">
        <v>0</v>
      </c>
      <c r="L9613" t="s">
        <v>12086</v>
      </c>
      <c r="M9613">
        <v>63</v>
      </c>
      <c r="N9613">
        <v>2</v>
      </c>
      <c r="O9613">
        <v>1024</v>
      </c>
      <c r="Q9613">
        <v>1</v>
      </c>
      <c r="R9613">
        <v>1</v>
      </c>
      <c r="S9613">
        <v>629</v>
      </c>
      <c r="T9613" t="s">
        <v>12087</v>
      </c>
      <c r="U9613" t="s">
        <v>12087</v>
      </c>
      <c r="V9613" t="s">
        <v>12087</v>
      </c>
    </row>
    <row r="9614" spans="1:22" x14ac:dyDescent="0.3">
      <c r="A9614">
        <v>19968</v>
      </c>
      <c r="B9614" t="s">
        <v>25968</v>
      </c>
      <c r="C9614" t="s">
        <v>25969</v>
      </c>
      <c r="D9614">
        <v>4</v>
      </c>
      <c r="E9614">
        <v>10</v>
      </c>
      <c r="G9614">
        <v>0</v>
      </c>
      <c r="K9614">
        <v>0</v>
      </c>
      <c r="L9614" t="s">
        <v>12086</v>
      </c>
      <c r="M9614">
        <v>63</v>
      </c>
      <c r="N9614">
        <v>2</v>
      </c>
      <c r="O9614">
        <v>1024</v>
      </c>
      <c r="Q9614">
        <v>1</v>
      </c>
      <c r="R9614">
        <v>1</v>
      </c>
      <c r="S9614">
        <v>630</v>
      </c>
      <c r="T9614" t="s">
        <v>12087</v>
      </c>
      <c r="U9614" t="s">
        <v>12087</v>
      </c>
      <c r="V9614" t="s">
        <v>12087</v>
      </c>
    </row>
    <row r="9615" spans="1:22" x14ac:dyDescent="0.3">
      <c r="A9615">
        <v>19969</v>
      </c>
      <c r="B9615" t="s">
        <v>25970</v>
      </c>
      <c r="C9615" t="s">
        <v>25971</v>
      </c>
      <c r="D9615">
        <v>4</v>
      </c>
      <c r="E9615">
        <v>10</v>
      </c>
      <c r="G9615">
        <v>0</v>
      </c>
      <c r="K9615">
        <v>0</v>
      </c>
      <c r="L9615" t="s">
        <v>12086</v>
      </c>
      <c r="M9615">
        <v>63</v>
      </c>
      <c r="N9615">
        <v>2</v>
      </c>
      <c r="O9615">
        <v>1024</v>
      </c>
      <c r="Q9615">
        <v>1</v>
      </c>
      <c r="R9615">
        <v>1</v>
      </c>
      <c r="S9615">
        <v>631</v>
      </c>
      <c r="T9615" t="s">
        <v>12087</v>
      </c>
      <c r="U9615" t="s">
        <v>12087</v>
      </c>
      <c r="V9615" t="s">
        <v>12087</v>
      </c>
    </row>
    <row r="9616" spans="1:22" x14ac:dyDescent="0.3">
      <c r="A9616">
        <v>19970</v>
      </c>
      <c r="B9616" t="s">
        <v>25972</v>
      </c>
      <c r="C9616" t="s">
        <v>25973</v>
      </c>
      <c r="D9616">
        <v>4</v>
      </c>
      <c r="E9616">
        <v>10</v>
      </c>
      <c r="G9616">
        <v>0</v>
      </c>
      <c r="K9616">
        <v>0</v>
      </c>
      <c r="L9616" t="s">
        <v>12086</v>
      </c>
      <c r="M9616">
        <v>63</v>
      </c>
      <c r="N9616">
        <v>2</v>
      </c>
      <c r="O9616">
        <v>1024</v>
      </c>
      <c r="Q9616">
        <v>1</v>
      </c>
      <c r="R9616">
        <v>1</v>
      </c>
      <c r="S9616">
        <v>633</v>
      </c>
      <c r="T9616" t="s">
        <v>12087</v>
      </c>
      <c r="U9616" t="s">
        <v>12087</v>
      </c>
      <c r="V9616" t="s">
        <v>12087</v>
      </c>
    </row>
    <row r="9617" spans="1:22" x14ac:dyDescent="0.3">
      <c r="A9617">
        <v>19971</v>
      </c>
      <c r="B9617" t="s">
        <v>25974</v>
      </c>
      <c r="C9617" t="s">
        <v>25975</v>
      </c>
      <c r="D9617">
        <v>4</v>
      </c>
      <c r="E9617">
        <v>10</v>
      </c>
      <c r="G9617">
        <v>0</v>
      </c>
      <c r="K9617">
        <v>0</v>
      </c>
      <c r="L9617" t="s">
        <v>12086</v>
      </c>
      <c r="M9617">
        <v>63</v>
      </c>
      <c r="N9617">
        <v>2</v>
      </c>
      <c r="O9617">
        <v>1024</v>
      </c>
      <c r="Q9617">
        <v>1</v>
      </c>
      <c r="R9617">
        <v>1</v>
      </c>
      <c r="S9617">
        <v>635</v>
      </c>
      <c r="T9617" t="s">
        <v>12087</v>
      </c>
      <c r="U9617" t="s">
        <v>12087</v>
      </c>
      <c r="V9617" t="s">
        <v>12087</v>
      </c>
    </row>
    <row r="9618" spans="1:22" x14ac:dyDescent="0.3">
      <c r="A9618">
        <v>19972</v>
      </c>
      <c r="B9618" t="s">
        <v>25976</v>
      </c>
      <c r="C9618" t="s">
        <v>25977</v>
      </c>
      <c r="D9618">
        <v>4</v>
      </c>
      <c r="E9618">
        <v>10</v>
      </c>
      <c r="G9618">
        <v>0</v>
      </c>
      <c r="K9618">
        <v>0</v>
      </c>
      <c r="L9618" t="s">
        <v>12086</v>
      </c>
      <c r="M9618">
        <v>63</v>
      </c>
      <c r="N9618">
        <v>2</v>
      </c>
      <c r="O9618">
        <v>1024</v>
      </c>
      <c r="Q9618">
        <v>1</v>
      </c>
      <c r="R9618">
        <v>1</v>
      </c>
      <c r="S9618">
        <v>1140</v>
      </c>
      <c r="T9618" t="s">
        <v>12087</v>
      </c>
      <c r="U9618" t="s">
        <v>12087</v>
      </c>
      <c r="V9618" t="s">
        <v>12087</v>
      </c>
    </row>
    <row r="9619" spans="1:22" x14ac:dyDescent="0.3">
      <c r="A9619">
        <v>19973</v>
      </c>
      <c r="B9619" t="s">
        <v>25978</v>
      </c>
      <c r="C9619" t="s">
        <v>25979</v>
      </c>
      <c r="D9619">
        <v>4</v>
      </c>
      <c r="E9619">
        <v>10</v>
      </c>
      <c r="G9619">
        <v>0</v>
      </c>
      <c r="K9619">
        <v>0</v>
      </c>
      <c r="L9619" t="s">
        <v>12086</v>
      </c>
      <c r="M9619">
        <v>63</v>
      </c>
      <c r="N9619">
        <v>2</v>
      </c>
      <c r="O9619">
        <v>1024</v>
      </c>
      <c r="Q9619">
        <v>1</v>
      </c>
      <c r="R9619">
        <v>1</v>
      </c>
      <c r="S9619">
        <v>1141</v>
      </c>
      <c r="T9619" t="s">
        <v>12087</v>
      </c>
      <c r="U9619" t="s">
        <v>12087</v>
      </c>
      <c r="V9619" t="s">
        <v>12087</v>
      </c>
    </row>
    <row r="9620" spans="1:22" x14ac:dyDescent="0.3">
      <c r="A9620">
        <v>19974</v>
      </c>
      <c r="B9620" t="s">
        <v>25980</v>
      </c>
      <c r="C9620" t="s">
        <v>25981</v>
      </c>
      <c r="D9620">
        <v>4</v>
      </c>
      <c r="E9620">
        <v>10</v>
      </c>
      <c r="G9620">
        <v>0</v>
      </c>
      <c r="K9620">
        <v>0</v>
      </c>
      <c r="L9620" t="s">
        <v>12086</v>
      </c>
      <c r="M9620">
        <v>63</v>
      </c>
      <c r="N9620">
        <v>2</v>
      </c>
      <c r="O9620">
        <v>1024</v>
      </c>
      <c r="Q9620">
        <v>1</v>
      </c>
      <c r="R9620">
        <v>1</v>
      </c>
      <c r="S9620">
        <v>1142</v>
      </c>
      <c r="T9620" t="s">
        <v>12087</v>
      </c>
      <c r="U9620" t="s">
        <v>12087</v>
      </c>
      <c r="V9620" t="s">
        <v>12087</v>
      </c>
    </row>
    <row r="9621" spans="1:22" x14ac:dyDescent="0.3">
      <c r="A9621">
        <v>19976</v>
      </c>
      <c r="B9621" t="s">
        <v>25982</v>
      </c>
      <c r="C9621" t="s">
        <v>25983</v>
      </c>
      <c r="D9621">
        <v>4</v>
      </c>
      <c r="E9621">
        <v>20</v>
      </c>
      <c r="G9621">
        <v>0</v>
      </c>
      <c r="I9621">
        <v>0</v>
      </c>
      <c r="K9621">
        <v>0</v>
      </c>
      <c r="L9621" t="s">
        <v>12086</v>
      </c>
      <c r="M9621">
        <v>63</v>
      </c>
      <c r="N9621">
        <v>2</v>
      </c>
      <c r="O9621">
        <v>1024</v>
      </c>
      <c r="Q9621">
        <v>1</v>
      </c>
      <c r="R9621">
        <v>0</v>
      </c>
      <c r="S9621">
        <v>1144</v>
      </c>
      <c r="T9621" t="s">
        <v>45937</v>
      </c>
      <c r="U9621" t="s">
        <v>45937</v>
      </c>
      <c r="V9621" t="s">
        <v>45937</v>
      </c>
    </row>
    <row r="9622" spans="1:22" x14ac:dyDescent="0.3">
      <c r="A9622">
        <v>19977</v>
      </c>
      <c r="B9622" t="s">
        <v>25984</v>
      </c>
      <c r="C9622" t="s">
        <v>25985</v>
      </c>
      <c r="D9622">
        <v>4</v>
      </c>
      <c r="E9622">
        <v>10</v>
      </c>
      <c r="G9622">
        <v>0</v>
      </c>
      <c r="K9622">
        <v>0</v>
      </c>
      <c r="L9622" t="s">
        <v>12086</v>
      </c>
      <c r="M9622">
        <v>63</v>
      </c>
      <c r="N9622">
        <v>2</v>
      </c>
      <c r="O9622">
        <v>1024</v>
      </c>
      <c r="Q9622">
        <v>1</v>
      </c>
      <c r="R9622">
        <v>1</v>
      </c>
      <c r="S9622">
        <v>1145</v>
      </c>
      <c r="T9622" t="s">
        <v>12087</v>
      </c>
      <c r="U9622" t="s">
        <v>12087</v>
      </c>
      <c r="V9622" t="s">
        <v>12087</v>
      </c>
    </row>
    <row r="9623" spans="1:22" x14ac:dyDescent="0.3">
      <c r="A9623">
        <v>19978</v>
      </c>
      <c r="B9623" t="s">
        <v>25986</v>
      </c>
      <c r="C9623" t="s">
        <v>25987</v>
      </c>
      <c r="D9623">
        <v>4</v>
      </c>
      <c r="E9623">
        <v>10</v>
      </c>
      <c r="G9623">
        <v>0</v>
      </c>
      <c r="K9623">
        <v>0</v>
      </c>
      <c r="L9623" t="s">
        <v>12086</v>
      </c>
      <c r="M9623">
        <v>63</v>
      </c>
      <c r="N9623">
        <v>2</v>
      </c>
      <c r="O9623">
        <v>1024</v>
      </c>
      <c r="Q9623">
        <v>1</v>
      </c>
      <c r="R9623">
        <v>1</v>
      </c>
      <c r="S9623">
        <v>1146</v>
      </c>
      <c r="T9623" t="s">
        <v>12087</v>
      </c>
      <c r="U9623" t="s">
        <v>12087</v>
      </c>
      <c r="V9623" t="s">
        <v>12087</v>
      </c>
    </row>
    <row r="9624" spans="1:22" x14ac:dyDescent="0.3">
      <c r="A9624">
        <v>19979</v>
      </c>
      <c r="B9624" t="s">
        <v>25988</v>
      </c>
      <c r="C9624" t="s">
        <v>25989</v>
      </c>
      <c r="D9624">
        <v>4</v>
      </c>
      <c r="E9624">
        <v>10</v>
      </c>
      <c r="G9624">
        <v>0</v>
      </c>
      <c r="K9624">
        <v>0</v>
      </c>
      <c r="L9624" t="s">
        <v>12086</v>
      </c>
      <c r="M9624">
        <v>63</v>
      </c>
      <c r="N9624">
        <v>2</v>
      </c>
      <c r="O9624">
        <v>1024</v>
      </c>
      <c r="Q9624">
        <v>1</v>
      </c>
      <c r="R9624">
        <v>1</v>
      </c>
      <c r="S9624">
        <v>1147</v>
      </c>
      <c r="T9624" t="s">
        <v>12087</v>
      </c>
      <c r="U9624" t="s">
        <v>12087</v>
      </c>
      <c r="V9624" t="s">
        <v>12087</v>
      </c>
    </row>
    <row r="9625" spans="1:22" x14ac:dyDescent="0.3">
      <c r="A9625">
        <v>19980</v>
      </c>
      <c r="B9625" t="s">
        <v>25990</v>
      </c>
      <c r="C9625" t="s">
        <v>25991</v>
      </c>
      <c r="D9625">
        <v>4</v>
      </c>
      <c r="E9625">
        <v>10</v>
      </c>
      <c r="G9625">
        <v>0</v>
      </c>
      <c r="K9625">
        <v>0</v>
      </c>
      <c r="L9625" t="s">
        <v>12086</v>
      </c>
      <c r="M9625">
        <v>63</v>
      </c>
      <c r="N9625">
        <v>2</v>
      </c>
      <c r="O9625">
        <v>1024</v>
      </c>
      <c r="Q9625">
        <v>1</v>
      </c>
      <c r="R9625">
        <v>1</v>
      </c>
      <c r="S9625">
        <v>1148</v>
      </c>
      <c r="T9625" t="s">
        <v>12087</v>
      </c>
      <c r="U9625" t="s">
        <v>12087</v>
      </c>
      <c r="V9625" t="s">
        <v>12087</v>
      </c>
    </row>
    <row r="9626" spans="1:22" x14ac:dyDescent="0.3">
      <c r="A9626">
        <v>19982</v>
      </c>
      <c r="B9626" t="s">
        <v>25992</v>
      </c>
      <c r="C9626" t="s">
        <v>25993</v>
      </c>
      <c r="D9626">
        <v>4</v>
      </c>
      <c r="E9626">
        <v>0</v>
      </c>
      <c r="G9626">
        <v>0</v>
      </c>
      <c r="K9626">
        <v>0</v>
      </c>
      <c r="L9626" t="s">
        <v>12086</v>
      </c>
      <c r="M9626">
        <v>63</v>
      </c>
      <c r="N9626">
        <v>2</v>
      </c>
      <c r="O9626">
        <v>1024</v>
      </c>
      <c r="R9626">
        <v>1</v>
      </c>
      <c r="S9626">
        <v>20</v>
      </c>
      <c r="T9626" t="s">
        <v>12087</v>
      </c>
      <c r="U9626" t="s">
        <v>12087</v>
      </c>
      <c r="V9626" t="s">
        <v>12087</v>
      </c>
    </row>
    <row r="9627" spans="1:22" x14ac:dyDescent="0.3">
      <c r="A9627">
        <v>19983</v>
      </c>
      <c r="B9627" t="s">
        <v>25994</v>
      </c>
      <c r="C9627" t="s">
        <v>25995</v>
      </c>
      <c r="D9627">
        <v>4</v>
      </c>
      <c r="E9627">
        <v>10</v>
      </c>
      <c r="G9627">
        <v>0</v>
      </c>
      <c r="K9627">
        <v>0</v>
      </c>
      <c r="L9627" t="s">
        <v>12086</v>
      </c>
      <c r="M9627">
        <v>63</v>
      </c>
      <c r="N9627">
        <v>2</v>
      </c>
      <c r="O9627">
        <v>1024</v>
      </c>
      <c r="Q9627">
        <v>1</v>
      </c>
      <c r="R9627">
        <v>1</v>
      </c>
      <c r="S9627">
        <v>145</v>
      </c>
      <c r="T9627" t="s">
        <v>12087</v>
      </c>
      <c r="U9627" t="s">
        <v>12087</v>
      </c>
      <c r="V9627" t="s">
        <v>12087</v>
      </c>
    </row>
    <row r="9628" spans="1:22" x14ac:dyDescent="0.3">
      <c r="A9628">
        <v>19984</v>
      </c>
      <c r="B9628" t="s">
        <v>25996</v>
      </c>
      <c r="C9628" t="s">
        <v>25997</v>
      </c>
      <c r="D9628">
        <v>4</v>
      </c>
      <c r="E9628">
        <v>0</v>
      </c>
      <c r="G9628">
        <v>0</v>
      </c>
      <c r="K9628">
        <v>0</v>
      </c>
      <c r="L9628" t="s">
        <v>12086</v>
      </c>
      <c r="M9628">
        <v>63</v>
      </c>
      <c r="N9628">
        <v>2</v>
      </c>
      <c r="O9628">
        <v>1024</v>
      </c>
      <c r="Q9628">
        <v>1</v>
      </c>
      <c r="R9628">
        <v>1</v>
      </c>
      <c r="S9628">
        <v>196</v>
      </c>
      <c r="T9628" t="s">
        <v>12087</v>
      </c>
      <c r="U9628" t="s">
        <v>12087</v>
      </c>
      <c r="V9628" t="s">
        <v>12087</v>
      </c>
    </row>
    <row r="9629" spans="1:22" x14ac:dyDescent="0.3">
      <c r="A9629">
        <v>19985</v>
      </c>
      <c r="B9629" t="s">
        <v>25998</v>
      </c>
      <c r="C9629" t="s">
        <v>25999</v>
      </c>
      <c r="D9629">
        <v>4</v>
      </c>
      <c r="E9629">
        <v>0</v>
      </c>
      <c r="G9629">
        <v>0</v>
      </c>
      <c r="K9629">
        <v>0</v>
      </c>
      <c r="L9629" t="s">
        <v>12086</v>
      </c>
      <c r="M9629">
        <v>63</v>
      </c>
      <c r="N9629">
        <v>2</v>
      </c>
      <c r="O9629">
        <v>1024</v>
      </c>
      <c r="Q9629">
        <v>1</v>
      </c>
      <c r="R9629">
        <v>1</v>
      </c>
      <c r="S9629">
        <v>866</v>
      </c>
      <c r="T9629" t="s">
        <v>12087</v>
      </c>
      <c r="U9629" t="s">
        <v>12087</v>
      </c>
      <c r="V9629" t="s">
        <v>12087</v>
      </c>
    </row>
    <row r="9630" spans="1:22" x14ac:dyDescent="0.3">
      <c r="A9630">
        <v>19986</v>
      </c>
      <c r="B9630" t="s">
        <v>26000</v>
      </c>
      <c r="C9630" t="s">
        <v>26001</v>
      </c>
      <c r="D9630">
        <v>4</v>
      </c>
      <c r="E9630">
        <v>0</v>
      </c>
      <c r="G9630">
        <v>0</v>
      </c>
      <c r="K9630">
        <v>0</v>
      </c>
      <c r="L9630" t="s">
        <v>12086</v>
      </c>
      <c r="M9630">
        <v>63</v>
      </c>
      <c r="N9630">
        <v>2</v>
      </c>
      <c r="O9630">
        <v>1024</v>
      </c>
      <c r="Q9630">
        <v>1</v>
      </c>
      <c r="R9630">
        <v>1</v>
      </c>
      <c r="S9630">
        <v>521</v>
      </c>
      <c r="T9630" t="s">
        <v>12087</v>
      </c>
      <c r="U9630" t="s">
        <v>12087</v>
      </c>
      <c r="V9630" t="s">
        <v>12087</v>
      </c>
    </row>
    <row r="9631" spans="1:22" x14ac:dyDescent="0.3">
      <c r="A9631">
        <v>19987</v>
      </c>
      <c r="B9631" t="s">
        <v>26002</v>
      </c>
      <c r="C9631" t="s">
        <v>26003</v>
      </c>
      <c r="D9631">
        <v>4</v>
      </c>
      <c r="E9631">
        <v>0</v>
      </c>
      <c r="G9631">
        <v>0</v>
      </c>
      <c r="K9631">
        <v>0</v>
      </c>
      <c r="L9631" t="s">
        <v>12086</v>
      </c>
      <c r="M9631">
        <v>63</v>
      </c>
      <c r="N9631">
        <v>2</v>
      </c>
      <c r="O9631">
        <v>1024</v>
      </c>
      <c r="Q9631">
        <v>1</v>
      </c>
      <c r="R9631">
        <v>1</v>
      </c>
      <c r="S9631">
        <v>280</v>
      </c>
      <c r="T9631" t="s">
        <v>12087</v>
      </c>
      <c r="U9631" t="s">
        <v>12087</v>
      </c>
      <c r="V9631" t="s">
        <v>12087</v>
      </c>
    </row>
    <row r="9632" spans="1:22" x14ac:dyDescent="0.3">
      <c r="A9632">
        <v>19988</v>
      </c>
      <c r="B9632" t="s">
        <v>26004</v>
      </c>
      <c r="C9632" t="s">
        <v>26005</v>
      </c>
      <c r="D9632">
        <v>4</v>
      </c>
      <c r="E9632">
        <v>0</v>
      </c>
      <c r="G9632">
        <v>0</v>
      </c>
      <c r="K9632">
        <v>0</v>
      </c>
      <c r="L9632" t="s">
        <v>12086</v>
      </c>
      <c r="M9632">
        <v>63</v>
      </c>
      <c r="N9632">
        <v>2</v>
      </c>
      <c r="O9632">
        <v>1024</v>
      </c>
      <c r="Q9632">
        <v>1</v>
      </c>
      <c r="R9632">
        <v>1</v>
      </c>
      <c r="S9632">
        <v>933</v>
      </c>
      <c r="T9632" t="s">
        <v>12087</v>
      </c>
      <c r="U9632" t="s">
        <v>12087</v>
      </c>
      <c r="V9632" t="s">
        <v>12087</v>
      </c>
    </row>
    <row r="9633" spans="1:22" x14ac:dyDescent="0.3">
      <c r="A9633">
        <v>19989</v>
      </c>
      <c r="B9633" t="s">
        <v>26006</v>
      </c>
      <c r="C9633" t="s">
        <v>26007</v>
      </c>
      <c r="D9633">
        <v>4</v>
      </c>
      <c r="E9633">
        <v>0</v>
      </c>
      <c r="G9633">
        <v>0</v>
      </c>
      <c r="K9633">
        <v>0</v>
      </c>
      <c r="L9633" t="s">
        <v>12086</v>
      </c>
      <c r="M9633">
        <v>63</v>
      </c>
      <c r="N9633">
        <v>2</v>
      </c>
      <c r="O9633">
        <v>2048</v>
      </c>
      <c r="Q9633">
        <v>1</v>
      </c>
      <c r="R9633">
        <v>1</v>
      </c>
      <c r="S9633">
        <v>1156</v>
      </c>
      <c r="T9633" t="s">
        <v>12087</v>
      </c>
      <c r="U9633" t="s">
        <v>12087</v>
      </c>
      <c r="V9633" t="s">
        <v>12087</v>
      </c>
    </row>
    <row r="9634" spans="1:22" x14ac:dyDescent="0.3">
      <c r="A9634">
        <v>19990</v>
      </c>
      <c r="B9634" t="s">
        <v>26008</v>
      </c>
      <c r="C9634" t="s">
        <v>26009</v>
      </c>
      <c r="D9634">
        <v>4</v>
      </c>
      <c r="E9634">
        <v>0</v>
      </c>
      <c r="G9634">
        <v>0</v>
      </c>
      <c r="K9634">
        <v>0</v>
      </c>
      <c r="L9634" t="s">
        <v>12086</v>
      </c>
      <c r="M9634">
        <v>63</v>
      </c>
      <c r="N9634">
        <v>2</v>
      </c>
      <c r="O9634">
        <v>1024</v>
      </c>
      <c r="Q9634">
        <v>1</v>
      </c>
      <c r="R9634">
        <v>1</v>
      </c>
      <c r="S9634">
        <v>1157</v>
      </c>
      <c r="T9634" t="s">
        <v>12087</v>
      </c>
      <c r="U9634" t="s">
        <v>12087</v>
      </c>
      <c r="V9634" t="s">
        <v>12087</v>
      </c>
    </row>
    <row r="9635" spans="1:22" x14ac:dyDescent="0.3">
      <c r="A9635">
        <v>19991</v>
      </c>
      <c r="B9635" t="s">
        <v>26010</v>
      </c>
      <c r="C9635" t="s">
        <v>26011</v>
      </c>
      <c r="D9635">
        <v>4</v>
      </c>
      <c r="E9635">
        <v>0</v>
      </c>
      <c r="G9635">
        <v>0</v>
      </c>
      <c r="K9635">
        <v>0</v>
      </c>
      <c r="L9635" t="s">
        <v>12086</v>
      </c>
      <c r="M9635">
        <v>63</v>
      </c>
      <c r="N9635">
        <v>2</v>
      </c>
      <c r="O9635">
        <v>1024</v>
      </c>
      <c r="Q9635">
        <v>1</v>
      </c>
      <c r="R9635">
        <v>1</v>
      </c>
      <c r="S9635">
        <v>1158</v>
      </c>
      <c r="T9635" t="s">
        <v>12087</v>
      </c>
      <c r="U9635" t="s">
        <v>12087</v>
      </c>
      <c r="V9635" t="s">
        <v>12087</v>
      </c>
    </row>
    <row r="9636" spans="1:22" x14ac:dyDescent="0.3">
      <c r="A9636">
        <v>19992</v>
      </c>
      <c r="B9636" t="s">
        <v>26012</v>
      </c>
      <c r="C9636" t="s">
        <v>26013</v>
      </c>
      <c r="D9636">
        <v>4</v>
      </c>
      <c r="E9636">
        <v>0</v>
      </c>
      <c r="G9636">
        <v>0</v>
      </c>
      <c r="K9636">
        <v>0</v>
      </c>
      <c r="L9636" t="s">
        <v>12086</v>
      </c>
      <c r="M9636">
        <v>63</v>
      </c>
      <c r="N9636">
        <v>2</v>
      </c>
      <c r="O9636">
        <v>4096</v>
      </c>
      <c r="Q9636">
        <v>1</v>
      </c>
      <c r="R9636">
        <v>1</v>
      </c>
      <c r="S9636">
        <v>885</v>
      </c>
      <c r="T9636" t="s">
        <v>12087</v>
      </c>
      <c r="U9636" t="s">
        <v>12087</v>
      </c>
      <c r="V9636" t="s">
        <v>12087</v>
      </c>
    </row>
    <row r="9637" spans="1:22" x14ac:dyDescent="0.3">
      <c r="A9637">
        <v>19994</v>
      </c>
      <c r="B9637" t="s">
        <v>26014</v>
      </c>
      <c r="C9637" t="s">
        <v>26015</v>
      </c>
      <c r="D9637">
        <v>4</v>
      </c>
      <c r="E9637">
        <v>0</v>
      </c>
      <c r="G9637">
        <v>0</v>
      </c>
      <c r="K9637">
        <v>0</v>
      </c>
      <c r="L9637" t="s">
        <v>12086</v>
      </c>
      <c r="M9637">
        <v>63</v>
      </c>
      <c r="N9637">
        <v>2</v>
      </c>
      <c r="O9637">
        <v>1024</v>
      </c>
      <c r="Q9637">
        <v>1</v>
      </c>
      <c r="R9637">
        <v>1</v>
      </c>
      <c r="S9637">
        <v>1171</v>
      </c>
      <c r="T9637" t="s">
        <v>12087</v>
      </c>
      <c r="U9637" t="s">
        <v>12087</v>
      </c>
      <c r="V9637" t="s">
        <v>12087</v>
      </c>
    </row>
    <row r="9638" spans="1:22" x14ac:dyDescent="0.3">
      <c r="A9638">
        <v>19997</v>
      </c>
      <c r="B9638" t="s">
        <v>26016</v>
      </c>
      <c r="C9638" t="s">
        <v>26017</v>
      </c>
      <c r="D9638">
        <v>4</v>
      </c>
      <c r="E9638">
        <v>0</v>
      </c>
      <c r="G9638">
        <v>0</v>
      </c>
      <c r="K9638">
        <v>0</v>
      </c>
      <c r="L9638" t="s">
        <v>12086</v>
      </c>
      <c r="M9638">
        <v>63</v>
      </c>
      <c r="N9638">
        <v>2</v>
      </c>
      <c r="O9638">
        <v>1024</v>
      </c>
      <c r="Q9638">
        <v>1</v>
      </c>
      <c r="R9638">
        <v>1</v>
      </c>
      <c r="S9638">
        <v>1191</v>
      </c>
      <c r="T9638" t="s">
        <v>12087</v>
      </c>
      <c r="U9638" t="s">
        <v>12087</v>
      </c>
      <c r="V9638" t="s">
        <v>12087</v>
      </c>
    </row>
    <row r="9639" spans="1:22" x14ac:dyDescent="0.3">
      <c r="A9639">
        <v>19998</v>
      </c>
      <c r="B9639" t="s">
        <v>26018</v>
      </c>
      <c r="C9639" t="s">
        <v>26019</v>
      </c>
      <c r="D9639">
        <v>4</v>
      </c>
      <c r="E9639">
        <v>0</v>
      </c>
      <c r="G9639">
        <v>0</v>
      </c>
      <c r="K9639">
        <v>0</v>
      </c>
      <c r="L9639" t="s">
        <v>12086</v>
      </c>
      <c r="M9639">
        <v>63</v>
      </c>
      <c r="N9639">
        <v>2</v>
      </c>
      <c r="O9639">
        <v>1024</v>
      </c>
      <c r="Q9639">
        <v>1</v>
      </c>
      <c r="R9639">
        <v>1</v>
      </c>
      <c r="S9639">
        <v>1192</v>
      </c>
      <c r="T9639" t="s">
        <v>12087</v>
      </c>
      <c r="U9639" t="s">
        <v>12087</v>
      </c>
      <c r="V9639" t="s">
        <v>12087</v>
      </c>
    </row>
    <row r="9640" spans="1:22" x14ac:dyDescent="0.3">
      <c r="A9640">
        <v>19996</v>
      </c>
      <c r="B9640" t="s">
        <v>26020</v>
      </c>
      <c r="C9640" t="s">
        <v>26021</v>
      </c>
      <c r="D9640">
        <v>4</v>
      </c>
      <c r="E9640">
        <v>10</v>
      </c>
      <c r="G9640">
        <v>0</v>
      </c>
      <c r="K9640">
        <v>0</v>
      </c>
      <c r="L9640" t="s">
        <v>12086</v>
      </c>
      <c r="M9640">
        <v>63</v>
      </c>
      <c r="N9640">
        <v>2</v>
      </c>
      <c r="O9640">
        <v>7168</v>
      </c>
      <c r="Q9640">
        <v>1</v>
      </c>
      <c r="S9640">
        <v>1189</v>
      </c>
      <c r="T9640" t="s">
        <v>12087</v>
      </c>
      <c r="U9640" t="s">
        <v>12087</v>
      </c>
      <c r="V9640" t="s">
        <v>12087</v>
      </c>
    </row>
    <row r="9641" spans="1:22" x14ac:dyDescent="0.3">
      <c r="A9641">
        <v>19999</v>
      </c>
      <c r="B9641" t="s">
        <v>26022</v>
      </c>
      <c r="C9641" t="s">
        <v>26023</v>
      </c>
      <c r="D9641">
        <v>4</v>
      </c>
      <c r="E9641">
        <v>10</v>
      </c>
      <c r="G9641">
        <v>0</v>
      </c>
      <c r="K9641">
        <v>0</v>
      </c>
      <c r="L9641" t="s">
        <v>12086</v>
      </c>
      <c r="M9641">
        <v>63</v>
      </c>
      <c r="N9641">
        <v>2</v>
      </c>
      <c r="O9641">
        <v>1024</v>
      </c>
      <c r="Q9641">
        <v>1</v>
      </c>
      <c r="R9641">
        <v>1</v>
      </c>
      <c r="S9641">
        <v>1193</v>
      </c>
      <c r="T9641" t="s">
        <v>12087</v>
      </c>
      <c r="U9641" t="s">
        <v>12087</v>
      </c>
      <c r="V9641" t="s">
        <v>12087</v>
      </c>
    </row>
    <row r="9642" spans="1:22" x14ac:dyDescent="0.3">
      <c r="A9642">
        <v>20000</v>
      </c>
      <c r="B9642" t="s">
        <v>26024</v>
      </c>
      <c r="C9642" t="s">
        <v>26025</v>
      </c>
      <c r="D9642">
        <v>4</v>
      </c>
      <c r="E9642">
        <v>10</v>
      </c>
      <c r="G9642">
        <v>0</v>
      </c>
      <c r="K9642">
        <v>0</v>
      </c>
      <c r="L9642" t="s">
        <v>12086</v>
      </c>
      <c r="M9642">
        <v>63</v>
      </c>
      <c r="N9642">
        <v>2</v>
      </c>
      <c r="O9642">
        <v>1024</v>
      </c>
      <c r="Q9642">
        <v>1</v>
      </c>
      <c r="R9642">
        <v>1</v>
      </c>
      <c r="S9642">
        <v>1194</v>
      </c>
      <c r="T9642" t="s">
        <v>12087</v>
      </c>
      <c r="U9642" t="s">
        <v>12087</v>
      </c>
      <c r="V9642" t="s">
        <v>12087</v>
      </c>
    </row>
    <row r="9643" spans="1:22" x14ac:dyDescent="0.3">
      <c r="A9643">
        <v>20001</v>
      </c>
      <c r="B9643" t="s">
        <v>26026</v>
      </c>
      <c r="C9643" t="s">
        <v>26027</v>
      </c>
      <c r="D9643">
        <v>4</v>
      </c>
      <c r="E9643">
        <v>10</v>
      </c>
      <c r="G9643">
        <v>0</v>
      </c>
      <c r="K9643">
        <v>0</v>
      </c>
      <c r="L9643" t="s">
        <v>12086</v>
      </c>
      <c r="M9643">
        <v>63</v>
      </c>
      <c r="N9643">
        <v>2</v>
      </c>
      <c r="O9643">
        <v>1024</v>
      </c>
      <c r="Q9643">
        <v>1</v>
      </c>
      <c r="R9643">
        <v>1</v>
      </c>
      <c r="S9643">
        <v>1195</v>
      </c>
      <c r="T9643" t="s">
        <v>12087</v>
      </c>
      <c r="U9643" t="s">
        <v>12087</v>
      </c>
      <c r="V9643" t="s">
        <v>12087</v>
      </c>
    </row>
    <row r="9644" spans="1:22" x14ac:dyDescent="0.3">
      <c r="A9644">
        <v>20002</v>
      </c>
      <c r="B9644" t="s">
        <v>26028</v>
      </c>
      <c r="C9644" t="s">
        <v>26029</v>
      </c>
      <c r="D9644">
        <v>4</v>
      </c>
      <c r="E9644">
        <v>10</v>
      </c>
      <c r="G9644">
        <v>0</v>
      </c>
      <c r="K9644">
        <v>0</v>
      </c>
      <c r="L9644" t="s">
        <v>12086</v>
      </c>
      <c r="M9644">
        <v>63</v>
      </c>
      <c r="N9644">
        <v>2</v>
      </c>
      <c r="O9644">
        <v>1024</v>
      </c>
      <c r="Q9644">
        <v>1</v>
      </c>
      <c r="R9644">
        <v>1</v>
      </c>
      <c r="S9644">
        <v>1196</v>
      </c>
      <c r="T9644" t="s">
        <v>12087</v>
      </c>
      <c r="U9644" t="s">
        <v>12087</v>
      </c>
      <c r="V9644" t="s">
        <v>12087</v>
      </c>
    </row>
    <row r="9645" spans="1:22" x14ac:dyDescent="0.3">
      <c r="A9645">
        <v>20003</v>
      </c>
      <c r="B9645" t="s">
        <v>26030</v>
      </c>
      <c r="C9645" t="s">
        <v>26031</v>
      </c>
      <c r="D9645">
        <v>4</v>
      </c>
      <c r="E9645">
        <v>10</v>
      </c>
      <c r="G9645">
        <v>0</v>
      </c>
      <c r="K9645">
        <v>0</v>
      </c>
      <c r="L9645" t="s">
        <v>12086</v>
      </c>
      <c r="M9645">
        <v>63</v>
      </c>
      <c r="N9645">
        <v>2</v>
      </c>
      <c r="O9645">
        <v>1024</v>
      </c>
      <c r="Q9645">
        <v>1</v>
      </c>
      <c r="R9645">
        <v>1</v>
      </c>
      <c r="S9645">
        <v>1197</v>
      </c>
      <c r="T9645" t="s">
        <v>12087</v>
      </c>
      <c r="U9645" t="s">
        <v>12087</v>
      </c>
      <c r="V9645" t="s">
        <v>12087</v>
      </c>
    </row>
    <row r="9646" spans="1:22" x14ac:dyDescent="0.3">
      <c r="A9646">
        <v>20004</v>
      </c>
      <c r="B9646" t="s">
        <v>26032</v>
      </c>
      <c r="C9646" t="s">
        <v>26033</v>
      </c>
      <c r="D9646">
        <v>4</v>
      </c>
      <c r="E9646">
        <v>0</v>
      </c>
      <c r="G9646">
        <v>0</v>
      </c>
      <c r="K9646">
        <v>0</v>
      </c>
      <c r="L9646" t="s">
        <v>12086</v>
      </c>
      <c r="M9646">
        <v>63</v>
      </c>
      <c r="N9646">
        <v>2</v>
      </c>
      <c r="O9646">
        <v>1024</v>
      </c>
      <c r="Q9646">
        <v>1</v>
      </c>
      <c r="R9646">
        <v>1</v>
      </c>
      <c r="S9646">
        <v>175</v>
      </c>
      <c r="T9646" t="s">
        <v>12087</v>
      </c>
      <c r="U9646" t="s">
        <v>12087</v>
      </c>
      <c r="V9646" t="s">
        <v>12087</v>
      </c>
    </row>
    <row r="9647" spans="1:22" x14ac:dyDescent="0.3">
      <c r="A9647">
        <v>20005</v>
      </c>
      <c r="B9647" t="s">
        <v>26034</v>
      </c>
      <c r="C9647" t="s">
        <v>26035</v>
      </c>
      <c r="D9647">
        <v>4</v>
      </c>
      <c r="E9647">
        <v>0</v>
      </c>
      <c r="G9647">
        <v>0</v>
      </c>
      <c r="K9647">
        <v>0</v>
      </c>
      <c r="L9647" t="s">
        <v>12086</v>
      </c>
      <c r="M9647">
        <v>63</v>
      </c>
      <c r="N9647">
        <v>2</v>
      </c>
      <c r="O9647">
        <v>1024</v>
      </c>
      <c r="Q9647">
        <v>1</v>
      </c>
      <c r="R9647">
        <v>1</v>
      </c>
      <c r="S9647">
        <v>568</v>
      </c>
      <c r="T9647" t="s">
        <v>12087</v>
      </c>
      <c r="U9647" t="s">
        <v>12087</v>
      </c>
      <c r="V9647" t="s">
        <v>12087</v>
      </c>
    </row>
    <row r="9648" spans="1:22" x14ac:dyDescent="0.3">
      <c r="A9648">
        <v>20006</v>
      </c>
      <c r="B9648" t="s">
        <v>26036</v>
      </c>
      <c r="C9648" t="s">
        <v>26037</v>
      </c>
      <c r="D9648">
        <v>4</v>
      </c>
      <c r="E9648">
        <v>0</v>
      </c>
      <c r="G9648">
        <v>0</v>
      </c>
      <c r="K9648">
        <v>0</v>
      </c>
      <c r="L9648" t="s">
        <v>12086</v>
      </c>
      <c r="M9648">
        <v>63</v>
      </c>
      <c r="N9648">
        <v>2</v>
      </c>
      <c r="O9648">
        <v>3072</v>
      </c>
      <c r="Q9648">
        <v>1</v>
      </c>
      <c r="R9648">
        <v>1</v>
      </c>
      <c r="S9648">
        <v>479</v>
      </c>
      <c r="T9648" t="s">
        <v>12087</v>
      </c>
      <c r="U9648" t="s">
        <v>12087</v>
      </c>
      <c r="V9648" t="s">
        <v>12087</v>
      </c>
    </row>
    <row r="9649" spans="1:22" x14ac:dyDescent="0.3">
      <c r="A9649">
        <v>20007</v>
      </c>
      <c r="B9649" t="s">
        <v>26038</v>
      </c>
      <c r="C9649" t="s">
        <v>26039</v>
      </c>
      <c r="D9649">
        <v>4</v>
      </c>
      <c r="E9649">
        <v>0</v>
      </c>
      <c r="G9649">
        <v>0</v>
      </c>
      <c r="K9649">
        <v>0</v>
      </c>
      <c r="L9649" t="s">
        <v>12086</v>
      </c>
      <c r="M9649">
        <v>63</v>
      </c>
      <c r="N9649">
        <v>2</v>
      </c>
      <c r="O9649">
        <v>1024</v>
      </c>
      <c r="Q9649">
        <v>1</v>
      </c>
      <c r="R9649">
        <v>1</v>
      </c>
      <c r="S9649">
        <v>322</v>
      </c>
      <c r="T9649" t="s">
        <v>12087</v>
      </c>
      <c r="U9649" t="s">
        <v>12087</v>
      </c>
      <c r="V9649" t="s">
        <v>12087</v>
      </c>
    </row>
    <row r="9650" spans="1:22" x14ac:dyDescent="0.3">
      <c r="A9650">
        <v>20008</v>
      </c>
      <c r="B9650" t="s">
        <v>26040</v>
      </c>
      <c r="C9650" t="s">
        <v>26041</v>
      </c>
      <c r="D9650">
        <v>4</v>
      </c>
      <c r="E9650">
        <v>0</v>
      </c>
      <c r="G9650">
        <v>0</v>
      </c>
      <c r="K9650">
        <v>0</v>
      </c>
      <c r="L9650" t="s">
        <v>12086</v>
      </c>
      <c r="M9650">
        <v>63</v>
      </c>
      <c r="N9650">
        <v>2</v>
      </c>
      <c r="O9650">
        <v>1024</v>
      </c>
      <c r="Q9650">
        <v>1</v>
      </c>
      <c r="R9650">
        <v>1</v>
      </c>
      <c r="S9650">
        <v>729</v>
      </c>
      <c r="T9650" t="s">
        <v>12087</v>
      </c>
      <c r="U9650" t="s">
        <v>12087</v>
      </c>
      <c r="V9650" t="s">
        <v>12087</v>
      </c>
    </row>
    <row r="9651" spans="1:22" x14ac:dyDescent="0.3">
      <c r="A9651">
        <v>20009</v>
      </c>
      <c r="B9651" t="s">
        <v>26042</v>
      </c>
      <c r="C9651" t="s">
        <v>26043</v>
      </c>
      <c r="D9651">
        <v>4</v>
      </c>
      <c r="E9651">
        <v>0</v>
      </c>
      <c r="G9651">
        <v>0</v>
      </c>
      <c r="K9651">
        <v>0</v>
      </c>
      <c r="L9651" t="s">
        <v>12086</v>
      </c>
      <c r="M9651">
        <v>63</v>
      </c>
      <c r="N9651">
        <v>2</v>
      </c>
      <c r="O9651">
        <v>1024</v>
      </c>
      <c r="Q9651">
        <v>1</v>
      </c>
      <c r="R9651">
        <v>1</v>
      </c>
      <c r="S9651">
        <v>319</v>
      </c>
      <c r="T9651" t="s">
        <v>12087</v>
      </c>
      <c r="U9651" t="s">
        <v>12087</v>
      </c>
      <c r="V9651" t="s">
        <v>12087</v>
      </c>
    </row>
    <row r="9652" spans="1:22" x14ac:dyDescent="0.3">
      <c r="A9652">
        <v>20010</v>
      </c>
      <c r="B9652" t="s">
        <v>26044</v>
      </c>
      <c r="C9652" t="s">
        <v>26045</v>
      </c>
      <c r="D9652">
        <v>4</v>
      </c>
      <c r="E9652">
        <v>0</v>
      </c>
      <c r="G9652">
        <v>0</v>
      </c>
      <c r="K9652">
        <v>0</v>
      </c>
      <c r="L9652" t="s">
        <v>12086</v>
      </c>
      <c r="M9652">
        <v>63</v>
      </c>
      <c r="N9652">
        <v>2</v>
      </c>
      <c r="O9652">
        <v>2048</v>
      </c>
      <c r="Q9652">
        <v>1</v>
      </c>
      <c r="R9652">
        <v>1</v>
      </c>
      <c r="S9652">
        <v>1198</v>
      </c>
      <c r="T9652" t="s">
        <v>12087</v>
      </c>
      <c r="U9652" t="s">
        <v>12087</v>
      </c>
      <c r="V9652" t="s">
        <v>12087</v>
      </c>
    </row>
    <row r="9653" spans="1:22" x14ac:dyDescent="0.3">
      <c r="A9653">
        <v>20011</v>
      </c>
      <c r="B9653" t="s">
        <v>26046</v>
      </c>
      <c r="C9653" t="s">
        <v>26047</v>
      </c>
      <c r="D9653">
        <v>4</v>
      </c>
      <c r="E9653">
        <v>0</v>
      </c>
      <c r="G9653">
        <v>0</v>
      </c>
      <c r="K9653">
        <v>0</v>
      </c>
      <c r="L9653" t="s">
        <v>12086</v>
      </c>
      <c r="M9653">
        <v>63</v>
      </c>
      <c r="N9653">
        <v>2</v>
      </c>
      <c r="O9653">
        <v>1024</v>
      </c>
      <c r="Q9653">
        <v>1</v>
      </c>
      <c r="R9653">
        <v>1</v>
      </c>
      <c r="S9653">
        <v>1199</v>
      </c>
      <c r="T9653" t="s">
        <v>12087</v>
      </c>
      <c r="U9653" t="s">
        <v>12087</v>
      </c>
      <c r="V9653" t="s">
        <v>12087</v>
      </c>
    </row>
    <row r="9654" spans="1:22" x14ac:dyDescent="0.3">
      <c r="A9654">
        <v>20012</v>
      </c>
      <c r="B9654" t="s">
        <v>26048</v>
      </c>
      <c r="C9654" t="s">
        <v>26049</v>
      </c>
      <c r="D9654">
        <v>4</v>
      </c>
      <c r="E9654">
        <v>0</v>
      </c>
      <c r="G9654">
        <v>0</v>
      </c>
      <c r="K9654">
        <v>0</v>
      </c>
      <c r="L9654" t="s">
        <v>12086</v>
      </c>
      <c r="M9654">
        <v>63</v>
      </c>
      <c r="N9654">
        <v>2</v>
      </c>
      <c r="O9654">
        <v>1024</v>
      </c>
      <c r="Q9654">
        <v>1</v>
      </c>
      <c r="R9654">
        <v>1</v>
      </c>
      <c r="S9654">
        <v>1200</v>
      </c>
      <c r="T9654" t="s">
        <v>12087</v>
      </c>
      <c r="U9654" t="s">
        <v>12087</v>
      </c>
      <c r="V9654" t="s">
        <v>12087</v>
      </c>
    </row>
    <row r="9655" spans="1:22" x14ac:dyDescent="0.3">
      <c r="A9655">
        <v>20013</v>
      </c>
      <c r="B9655" t="s">
        <v>26050</v>
      </c>
      <c r="C9655" t="s">
        <v>26051</v>
      </c>
      <c r="D9655">
        <v>4</v>
      </c>
      <c r="E9655">
        <v>0</v>
      </c>
      <c r="G9655">
        <v>0</v>
      </c>
      <c r="K9655">
        <v>0</v>
      </c>
      <c r="L9655" t="s">
        <v>12086</v>
      </c>
      <c r="M9655">
        <v>63</v>
      </c>
      <c r="N9655">
        <v>2</v>
      </c>
      <c r="O9655">
        <v>1024</v>
      </c>
      <c r="Q9655">
        <v>1</v>
      </c>
      <c r="R9655">
        <v>1</v>
      </c>
      <c r="S9655">
        <v>111</v>
      </c>
      <c r="T9655" t="s">
        <v>12087</v>
      </c>
      <c r="U9655" t="s">
        <v>12087</v>
      </c>
      <c r="V9655" t="s">
        <v>12087</v>
      </c>
    </row>
    <row r="9656" spans="1:22" x14ac:dyDescent="0.3">
      <c r="A9656">
        <v>20014</v>
      </c>
      <c r="B9656" t="s">
        <v>26052</v>
      </c>
      <c r="C9656" t="s">
        <v>26053</v>
      </c>
      <c r="D9656">
        <v>4</v>
      </c>
      <c r="E9656">
        <v>10</v>
      </c>
      <c r="G9656">
        <v>0</v>
      </c>
      <c r="K9656">
        <v>0</v>
      </c>
      <c r="L9656" t="s">
        <v>12086</v>
      </c>
      <c r="M9656">
        <v>63</v>
      </c>
      <c r="N9656">
        <v>2</v>
      </c>
      <c r="O9656">
        <v>1024</v>
      </c>
      <c r="R9656">
        <v>1</v>
      </c>
      <c r="S9656">
        <v>1204</v>
      </c>
      <c r="T9656" t="s">
        <v>12087</v>
      </c>
      <c r="U9656" t="s">
        <v>12087</v>
      </c>
      <c r="V9656" t="s">
        <v>12087</v>
      </c>
    </row>
    <row r="9657" spans="1:22" x14ac:dyDescent="0.3">
      <c r="A9657">
        <v>20015</v>
      </c>
      <c r="B9657" t="s">
        <v>26054</v>
      </c>
      <c r="C9657" t="s">
        <v>26055</v>
      </c>
      <c r="D9657">
        <v>4</v>
      </c>
      <c r="E9657">
        <v>10</v>
      </c>
      <c r="G9657">
        <v>0</v>
      </c>
      <c r="K9657">
        <v>0</v>
      </c>
      <c r="L9657" t="s">
        <v>12086</v>
      </c>
      <c r="M9657">
        <v>63</v>
      </c>
      <c r="N9657">
        <v>2</v>
      </c>
      <c r="O9657">
        <v>1024</v>
      </c>
      <c r="R9657">
        <v>1</v>
      </c>
      <c r="S9657">
        <v>1205</v>
      </c>
      <c r="T9657" t="s">
        <v>12087</v>
      </c>
      <c r="U9657" t="s">
        <v>12087</v>
      </c>
      <c r="V9657" t="s">
        <v>12087</v>
      </c>
    </row>
    <row r="9658" spans="1:22" x14ac:dyDescent="0.3">
      <c r="A9658">
        <v>20016</v>
      </c>
      <c r="B9658" t="s">
        <v>26056</v>
      </c>
      <c r="C9658" t="s">
        <v>26057</v>
      </c>
      <c r="D9658">
        <v>4</v>
      </c>
      <c r="E9658">
        <v>10</v>
      </c>
      <c r="G9658">
        <v>0</v>
      </c>
      <c r="K9658">
        <v>0</v>
      </c>
      <c r="L9658" t="s">
        <v>12086</v>
      </c>
      <c r="M9658">
        <v>63</v>
      </c>
      <c r="N9658">
        <v>2</v>
      </c>
      <c r="O9658">
        <v>1024</v>
      </c>
      <c r="R9658">
        <v>1</v>
      </c>
      <c r="S9658">
        <v>1206</v>
      </c>
      <c r="T9658" t="s">
        <v>12087</v>
      </c>
      <c r="U9658" t="s">
        <v>12087</v>
      </c>
      <c r="V9658" t="s">
        <v>12087</v>
      </c>
    </row>
    <row r="9659" spans="1:22" x14ac:dyDescent="0.3">
      <c r="A9659">
        <v>20017</v>
      </c>
      <c r="B9659" t="s">
        <v>26058</v>
      </c>
      <c r="C9659" t="s">
        <v>26059</v>
      </c>
      <c r="D9659">
        <v>4</v>
      </c>
      <c r="E9659">
        <v>10</v>
      </c>
      <c r="G9659">
        <v>0</v>
      </c>
      <c r="K9659">
        <v>0</v>
      </c>
      <c r="L9659" t="s">
        <v>12086</v>
      </c>
      <c r="M9659">
        <v>63</v>
      </c>
      <c r="N9659">
        <v>2</v>
      </c>
      <c r="O9659">
        <v>1024</v>
      </c>
      <c r="R9659">
        <v>1</v>
      </c>
      <c r="S9659">
        <v>212</v>
      </c>
      <c r="T9659" t="s">
        <v>12087</v>
      </c>
      <c r="U9659" t="s">
        <v>12087</v>
      </c>
      <c r="V9659" t="s">
        <v>12087</v>
      </c>
    </row>
    <row r="9660" spans="1:22" x14ac:dyDescent="0.3">
      <c r="A9660">
        <v>20018</v>
      </c>
      <c r="B9660" t="s">
        <v>26060</v>
      </c>
      <c r="C9660" t="s">
        <v>26061</v>
      </c>
      <c r="D9660">
        <v>4</v>
      </c>
      <c r="E9660">
        <v>10</v>
      </c>
      <c r="G9660">
        <v>0</v>
      </c>
      <c r="K9660">
        <v>0</v>
      </c>
      <c r="L9660" t="s">
        <v>12086</v>
      </c>
      <c r="M9660">
        <v>63</v>
      </c>
      <c r="N9660">
        <v>2</v>
      </c>
      <c r="O9660">
        <v>1024</v>
      </c>
      <c r="R9660">
        <v>1</v>
      </c>
      <c r="S9660">
        <v>1208</v>
      </c>
      <c r="T9660" t="s">
        <v>12087</v>
      </c>
      <c r="U9660" t="s">
        <v>12087</v>
      </c>
      <c r="V9660" t="s">
        <v>12087</v>
      </c>
    </row>
    <row r="9661" spans="1:22" x14ac:dyDescent="0.3">
      <c r="A9661">
        <v>20019</v>
      </c>
      <c r="B9661" t="s">
        <v>26062</v>
      </c>
      <c r="C9661" t="s">
        <v>26063</v>
      </c>
      <c r="D9661">
        <v>4</v>
      </c>
      <c r="E9661">
        <v>10</v>
      </c>
      <c r="G9661">
        <v>0</v>
      </c>
      <c r="K9661">
        <v>0</v>
      </c>
      <c r="L9661" t="s">
        <v>12086</v>
      </c>
      <c r="M9661">
        <v>63</v>
      </c>
      <c r="N9661">
        <v>2</v>
      </c>
      <c r="O9661">
        <v>1024</v>
      </c>
      <c r="R9661">
        <v>1</v>
      </c>
      <c r="S9661">
        <v>1209</v>
      </c>
      <c r="T9661" t="s">
        <v>12087</v>
      </c>
      <c r="U9661" t="s">
        <v>12087</v>
      </c>
      <c r="V9661" t="s">
        <v>12087</v>
      </c>
    </row>
    <row r="9662" spans="1:22" x14ac:dyDescent="0.3">
      <c r="A9662">
        <v>20020</v>
      </c>
      <c r="B9662" t="s">
        <v>26064</v>
      </c>
      <c r="C9662" t="s">
        <v>26065</v>
      </c>
      <c r="D9662">
        <v>4</v>
      </c>
      <c r="E9662">
        <v>0</v>
      </c>
      <c r="G9662">
        <v>0</v>
      </c>
      <c r="K9662">
        <v>0</v>
      </c>
      <c r="L9662" t="s">
        <v>12086</v>
      </c>
      <c r="M9662">
        <v>63</v>
      </c>
      <c r="N9662">
        <v>2</v>
      </c>
      <c r="O9662">
        <v>1024</v>
      </c>
      <c r="Q9662">
        <v>1</v>
      </c>
      <c r="R9662">
        <v>1</v>
      </c>
      <c r="S9662">
        <v>461</v>
      </c>
      <c r="T9662" t="s">
        <v>12087</v>
      </c>
      <c r="U9662" t="s">
        <v>12087</v>
      </c>
      <c r="V9662" t="s">
        <v>12087</v>
      </c>
    </row>
    <row r="9663" spans="1:22" x14ac:dyDescent="0.3">
      <c r="A9663">
        <v>20021</v>
      </c>
      <c r="B9663" t="s">
        <v>26066</v>
      </c>
      <c r="C9663" t="s">
        <v>26067</v>
      </c>
      <c r="D9663">
        <v>4</v>
      </c>
      <c r="E9663">
        <v>0</v>
      </c>
      <c r="G9663">
        <v>0</v>
      </c>
      <c r="K9663">
        <v>0</v>
      </c>
      <c r="L9663" t="s">
        <v>12086</v>
      </c>
      <c r="M9663">
        <v>63</v>
      </c>
      <c r="N9663">
        <v>2</v>
      </c>
      <c r="O9663">
        <v>1024</v>
      </c>
      <c r="Q9663">
        <v>1</v>
      </c>
      <c r="R9663">
        <v>1</v>
      </c>
      <c r="S9663">
        <v>708</v>
      </c>
      <c r="T9663" t="s">
        <v>12087</v>
      </c>
      <c r="U9663" t="s">
        <v>12087</v>
      </c>
      <c r="V9663" t="s">
        <v>12087</v>
      </c>
    </row>
    <row r="9664" spans="1:22" x14ac:dyDescent="0.3">
      <c r="A9664">
        <v>20022</v>
      </c>
      <c r="B9664" t="s">
        <v>26068</v>
      </c>
      <c r="C9664" t="s">
        <v>26069</v>
      </c>
      <c r="D9664">
        <v>4</v>
      </c>
      <c r="E9664">
        <v>0</v>
      </c>
      <c r="G9664">
        <v>0</v>
      </c>
      <c r="K9664">
        <v>0</v>
      </c>
      <c r="L9664" t="s">
        <v>12086</v>
      </c>
      <c r="M9664">
        <v>63</v>
      </c>
      <c r="N9664">
        <v>2</v>
      </c>
      <c r="O9664">
        <v>4096</v>
      </c>
      <c r="Q9664">
        <v>1</v>
      </c>
      <c r="R9664">
        <v>1</v>
      </c>
      <c r="S9664">
        <v>734</v>
      </c>
      <c r="T9664" t="s">
        <v>12087</v>
      </c>
      <c r="U9664" t="s">
        <v>12087</v>
      </c>
      <c r="V9664" t="s">
        <v>12087</v>
      </c>
    </row>
    <row r="9665" spans="1:22" x14ac:dyDescent="0.3">
      <c r="A9665">
        <v>20023</v>
      </c>
      <c r="B9665" t="s">
        <v>26070</v>
      </c>
      <c r="C9665" t="s">
        <v>26071</v>
      </c>
      <c r="D9665">
        <v>4</v>
      </c>
      <c r="E9665">
        <v>0</v>
      </c>
      <c r="G9665">
        <v>0</v>
      </c>
      <c r="K9665">
        <v>0</v>
      </c>
      <c r="L9665" t="s">
        <v>12086</v>
      </c>
      <c r="M9665">
        <v>63</v>
      </c>
      <c r="N9665">
        <v>2</v>
      </c>
      <c r="O9665">
        <v>1024</v>
      </c>
      <c r="Q9665">
        <v>1</v>
      </c>
      <c r="R9665">
        <v>1</v>
      </c>
      <c r="S9665">
        <v>559</v>
      </c>
      <c r="T9665" t="s">
        <v>12087</v>
      </c>
      <c r="U9665" t="s">
        <v>12087</v>
      </c>
      <c r="V9665" t="s">
        <v>12087</v>
      </c>
    </row>
    <row r="9666" spans="1:22" x14ac:dyDescent="0.3">
      <c r="A9666">
        <v>20024</v>
      </c>
      <c r="B9666" t="s">
        <v>26072</v>
      </c>
      <c r="C9666" t="s">
        <v>26073</v>
      </c>
      <c r="D9666">
        <v>4</v>
      </c>
      <c r="E9666">
        <v>0</v>
      </c>
      <c r="G9666">
        <v>0</v>
      </c>
      <c r="K9666">
        <v>0</v>
      </c>
      <c r="L9666" t="s">
        <v>12086</v>
      </c>
      <c r="M9666">
        <v>63</v>
      </c>
      <c r="N9666">
        <v>2</v>
      </c>
      <c r="O9666">
        <v>1024</v>
      </c>
      <c r="Q9666">
        <v>1</v>
      </c>
      <c r="R9666">
        <v>1</v>
      </c>
      <c r="S9666">
        <v>247</v>
      </c>
      <c r="T9666" t="s">
        <v>12087</v>
      </c>
      <c r="U9666" t="s">
        <v>12087</v>
      </c>
      <c r="V9666" t="s">
        <v>12087</v>
      </c>
    </row>
    <row r="9667" spans="1:22" x14ac:dyDescent="0.3">
      <c r="A9667">
        <v>20025</v>
      </c>
      <c r="B9667" t="s">
        <v>26074</v>
      </c>
      <c r="C9667" t="s">
        <v>26075</v>
      </c>
      <c r="D9667">
        <v>4</v>
      </c>
      <c r="E9667">
        <v>10</v>
      </c>
      <c r="G9667">
        <v>0</v>
      </c>
      <c r="K9667">
        <v>0</v>
      </c>
      <c r="L9667" t="s">
        <v>12086</v>
      </c>
      <c r="M9667">
        <v>63</v>
      </c>
      <c r="N9667">
        <v>2</v>
      </c>
      <c r="O9667">
        <v>1024</v>
      </c>
      <c r="Q9667">
        <v>1</v>
      </c>
      <c r="R9667">
        <v>1</v>
      </c>
      <c r="S9667">
        <v>1211</v>
      </c>
      <c r="T9667" t="s">
        <v>45686</v>
      </c>
      <c r="U9667" t="s">
        <v>45686</v>
      </c>
      <c r="V9667" t="s">
        <v>45686</v>
      </c>
    </row>
    <row r="9668" spans="1:22" x14ac:dyDescent="0.3">
      <c r="A9668">
        <v>20026</v>
      </c>
      <c r="B9668" t="s">
        <v>26076</v>
      </c>
      <c r="C9668" t="s">
        <v>26077</v>
      </c>
      <c r="D9668">
        <v>4</v>
      </c>
      <c r="E9668">
        <v>10</v>
      </c>
      <c r="G9668">
        <v>0</v>
      </c>
      <c r="K9668">
        <v>0</v>
      </c>
      <c r="L9668" t="s">
        <v>12086</v>
      </c>
      <c r="M9668">
        <v>63</v>
      </c>
      <c r="N9668">
        <v>2</v>
      </c>
      <c r="O9668">
        <v>1024</v>
      </c>
      <c r="Q9668">
        <v>1</v>
      </c>
      <c r="R9668">
        <v>1</v>
      </c>
      <c r="S9668">
        <v>1212</v>
      </c>
      <c r="T9668" t="s">
        <v>45686</v>
      </c>
      <c r="U9668" t="s">
        <v>45686</v>
      </c>
      <c r="V9668" t="s">
        <v>45686</v>
      </c>
    </row>
    <row r="9669" spans="1:22" x14ac:dyDescent="0.3">
      <c r="A9669">
        <v>20027</v>
      </c>
      <c r="B9669" t="s">
        <v>26078</v>
      </c>
      <c r="C9669" t="s">
        <v>26079</v>
      </c>
      <c r="D9669">
        <v>4</v>
      </c>
      <c r="E9669">
        <v>10</v>
      </c>
      <c r="G9669">
        <v>0</v>
      </c>
      <c r="K9669">
        <v>0</v>
      </c>
      <c r="L9669" t="s">
        <v>12086</v>
      </c>
      <c r="M9669">
        <v>63</v>
      </c>
      <c r="N9669">
        <v>2</v>
      </c>
      <c r="O9669">
        <v>1024</v>
      </c>
      <c r="Q9669">
        <v>1</v>
      </c>
      <c r="R9669">
        <v>1</v>
      </c>
      <c r="S9669">
        <v>1213</v>
      </c>
      <c r="T9669" t="s">
        <v>45686</v>
      </c>
      <c r="U9669" t="s">
        <v>45686</v>
      </c>
      <c r="V9669" t="s">
        <v>45686</v>
      </c>
    </row>
    <row r="9670" spans="1:22" x14ac:dyDescent="0.3">
      <c r="A9670">
        <v>20028</v>
      </c>
      <c r="B9670" t="s">
        <v>26080</v>
      </c>
      <c r="C9670" t="s">
        <v>26081</v>
      </c>
      <c r="D9670">
        <v>4</v>
      </c>
      <c r="E9670">
        <v>10</v>
      </c>
      <c r="G9670">
        <v>0</v>
      </c>
      <c r="K9670">
        <v>0</v>
      </c>
      <c r="L9670" t="s">
        <v>12086</v>
      </c>
      <c r="M9670">
        <v>63</v>
      </c>
      <c r="N9670">
        <v>2</v>
      </c>
      <c r="O9670">
        <v>1024</v>
      </c>
      <c r="Q9670">
        <v>1</v>
      </c>
      <c r="R9670">
        <v>1</v>
      </c>
      <c r="S9670">
        <v>1214</v>
      </c>
      <c r="T9670" t="s">
        <v>45686</v>
      </c>
      <c r="U9670" t="s">
        <v>45686</v>
      </c>
      <c r="V9670" t="s">
        <v>45686</v>
      </c>
    </row>
    <row r="9671" spans="1:22" x14ac:dyDescent="0.3">
      <c r="A9671">
        <v>20029</v>
      </c>
      <c r="B9671" t="s">
        <v>26082</v>
      </c>
      <c r="C9671" t="s">
        <v>26083</v>
      </c>
      <c r="D9671">
        <v>4</v>
      </c>
      <c r="E9671">
        <v>0</v>
      </c>
      <c r="G9671">
        <v>0</v>
      </c>
      <c r="K9671">
        <v>0</v>
      </c>
      <c r="L9671" t="s">
        <v>12086</v>
      </c>
      <c r="M9671">
        <v>63</v>
      </c>
      <c r="N9671">
        <v>2</v>
      </c>
      <c r="O9671">
        <v>4096</v>
      </c>
      <c r="Q9671">
        <v>1</v>
      </c>
      <c r="R9671">
        <v>1</v>
      </c>
      <c r="S9671">
        <v>569</v>
      </c>
      <c r="T9671" t="s">
        <v>12087</v>
      </c>
      <c r="U9671" t="s">
        <v>12087</v>
      </c>
      <c r="V9671" t="s">
        <v>12087</v>
      </c>
    </row>
    <row r="9672" spans="1:22" x14ac:dyDescent="0.3">
      <c r="A9672">
        <v>20030</v>
      </c>
      <c r="B9672" t="s">
        <v>26084</v>
      </c>
      <c r="C9672" t="s">
        <v>26085</v>
      </c>
      <c r="D9672">
        <v>4</v>
      </c>
      <c r="E9672">
        <v>0</v>
      </c>
      <c r="G9672">
        <v>0</v>
      </c>
      <c r="K9672">
        <v>0</v>
      </c>
      <c r="L9672" t="s">
        <v>12086</v>
      </c>
      <c r="M9672">
        <v>63</v>
      </c>
      <c r="N9672">
        <v>2</v>
      </c>
      <c r="O9672">
        <v>4096</v>
      </c>
      <c r="Q9672">
        <v>1</v>
      </c>
      <c r="R9672">
        <v>1</v>
      </c>
      <c r="S9672">
        <v>653</v>
      </c>
      <c r="T9672" t="s">
        <v>12087</v>
      </c>
      <c r="U9672" t="s">
        <v>12087</v>
      </c>
      <c r="V9672" t="s">
        <v>12087</v>
      </c>
    </row>
    <row r="9673" spans="1:22" x14ac:dyDescent="0.3">
      <c r="A9673">
        <v>20031</v>
      </c>
      <c r="B9673" t="s">
        <v>26086</v>
      </c>
      <c r="C9673" t="s">
        <v>26087</v>
      </c>
      <c r="D9673">
        <v>4</v>
      </c>
      <c r="E9673">
        <v>0</v>
      </c>
      <c r="G9673">
        <v>0</v>
      </c>
      <c r="K9673">
        <v>0</v>
      </c>
      <c r="L9673" t="s">
        <v>12086</v>
      </c>
      <c r="M9673">
        <v>63</v>
      </c>
      <c r="N9673">
        <v>2</v>
      </c>
      <c r="O9673">
        <v>1024</v>
      </c>
      <c r="Q9673">
        <v>1</v>
      </c>
      <c r="R9673">
        <v>1</v>
      </c>
      <c r="S9673">
        <v>1215</v>
      </c>
      <c r="T9673" t="s">
        <v>12087</v>
      </c>
      <c r="U9673" t="s">
        <v>12087</v>
      </c>
      <c r="V9673" t="s">
        <v>12087</v>
      </c>
    </row>
    <row r="9674" spans="1:22" x14ac:dyDescent="0.3">
      <c r="A9674">
        <v>20032</v>
      </c>
      <c r="B9674" t="s">
        <v>26088</v>
      </c>
      <c r="C9674" t="s">
        <v>26089</v>
      </c>
      <c r="D9674">
        <v>4</v>
      </c>
      <c r="E9674">
        <v>0</v>
      </c>
      <c r="G9674">
        <v>0</v>
      </c>
      <c r="K9674">
        <v>0</v>
      </c>
      <c r="L9674" t="s">
        <v>12086</v>
      </c>
      <c r="M9674">
        <v>63</v>
      </c>
      <c r="N9674">
        <v>2</v>
      </c>
      <c r="O9674">
        <v>1024</v>
      </c>
      <c r="Q9674">
        <v>1</v>
      </c>
      <c r="R9674">
        <v>1</v>
      </c>
      <c r="S9674">
        <v>1216</v>
      </c>
      <c r="T9674" t="s">
        <v>12087</v>
      </c>
      <c r="U9674" t="s">
        <v>12087</v>
      </c>
      <c r="V9674" t="s">
        <v>12087</v>
      </c>
    </row>
    <row r="9675" spans="1:22" x14ac:dyDescent="0.3">
      <c r="A9675">
        <v>20033</v>
      </c>
      <c r="B9675" t="s">
        <v>26090</v>
      </c>
      <c r="C9675" t="s">
        <v>26091</v>
      </c>
      <c r="D9675">
        <v>4</v>
      </c>
      <c r="E9675">
        <v>0</v>
      </c>
      <c r="G9675">
        <v>0</v>
      </c>
      <c r="K9675">
        <v>0</v>
      </c>
      <c r="L9675" t="s">
        <v>12086</v>
      </c>
      <c r="M9675">
        <v>63</v>
      </c>
      <c r="N9675">
        <v>2</v>
      </c>
      <c r="O9675">
        <v>1024</v>
      </c>
      <c r="Q9675">
        <v>1</v>
      </c>
      <c r="R9675">
        <v>1</v>
      </c>
      <c r="S9675">
        <v>1217</v>
      </c>
      <c r="T9675" t="s">
        <v>12087</v>
      </c>
      <c r="U9675" t="s">
        <v>12087</v>
      </c>
      <c r="V9675" t="s">
        <v>12087</v>
      </c>
    </row>
    <row r="9676" spans="1:22" x14ac:dyDescent="0.3">
      <c r="A9676">
        <v>20034</v>
      </c>
      <c r="B9676" t="s">
        <v>26092</v>
      </c>
      <c r="C9676" t="s">
        <v>26093</v>
      </c>
      <c r="D9676">
        <v>4</v>
      </c>
      <c r="E9676">
        <v>10</v>
      </c>
      <c r="G9676">
        <v>0</v>
      </c>
      <c r="K9676">
        <v>0</v>
      </c>
      <c r="L9676" t="s">
        <v>12086</v>
      </c>
      <c r="M9676">
        <v>63</v>
      </c>
      <c r="N9676">
        <v>2</v>
      </c>
      <c r="O9676">
        <v>4096</v>
      </c>
      <c r="Q9676">
        <v>1</v>
      </c>
      <c r="R9676">
        <v>1</v>
      </c>
      <c r="S9676">
        <v>1041</v>
      </c>
      <c r="T9676" t="s">
        <v>12087</v>
      </c>
      <c r="U9676" t="s">
        <v>12087</v>
      </c>
      <c r="V9676" t="s">
        <v>12087</v>
      </c>
    </row>
    <row r="9677" spans="1:22" x14ac:dyDescent="0.3">
      <c r="A9677">
        <v>20035</v>
      </c>
      <c r="B9677" t="s">
        <v>26094</v>
      </c>
      <c r="C9677" t="s">
        <v>26095</v>
      </c>
      <c r="D9677">
        <v>4</v>
      </c>
      <c r="E9677">
        <v>0</v>
      </c>
      <c r="G9677">
        <v>0</v>
      </c>
      <c r="K9677">
        <v>0</v>
      </c>
      <c r="L9677" t="s">
        <v>12086</v>
      </c>
      <c r="M9677">
        <v>63</v>
      </c>
      <c r="N9677">
        <v>2</v>
      </c>
      <c r="O9677">
        <v>4096</v>
      </c>
      <c r="Q9677">
        <v>1</v>
      </c>
      <c r="R9677">
        <v>1</v>
      </c>
      <c r="S9677">
        <v>1064</v>
      </c>
      <c r="T9677" t="s">
        <v>12087</v>
      </c>
      <c r="U9677" t="s">
        <v>12087</v>
      </c>
      <c r="V9677" t="s">
        <v>12087</v>
      </c>
    </row>
    <row r="9678" spans="1:22" x14ac:dyDescent="0.3">
      <c r="A9678">
        <v>20036</v>
      </c>
      <c r="B9678" t="s">
        <v>26096</v>
      </c>
      <c r="C9678" t="s">
        <v>26097</v>
      </c>
      <c r="D9678">
        <v>4</v>
      </c>
      <c r="E9678">
        <v>10</v>
      </c>
      <c r="G9678">
        <v>0</v>
      </c>
      <c r="K9678">
        <v>0</v>
      </c>
      <c r="L9678" t="s">
        <v>12086</v>
      </c>
      <c r="M9678">
        <v>63</v>
      </c>
      <c r="N9678">
        <v>2</v>
      </c>
      <c r="O9678">
        <v>1024</v>
      </c>
      <c r="Q9678">
        <v>1</v>
      </c>
      <c r="R9678">
        <v>1</v>
      </c>
      <c r="S9678">
        <v>981</v>
      </c>
      <c r="T9678" t="s">
        <v>12087</v>
      </c>
      <c r="U9678" t="s">
        <v>12087</v>
      </c>
      <c r="V9678" t="s">
        <v>12087</v>
      </c>
    </row>
    <row r="9679" spans="1:22" x14ac:dyDescent="0.3">
      <c r="A9679">
        <v>20037</v>
      </c>
      <c r="B9679" t="s">
        <v>26098</v>
      </c>
      <c r="C9679" t="s">
        <v>26099</v>
      </c>
      <c r="D9679">
        <v>4</v>
      </c>
      <c r="E9679">
        <v>0</v>
      </c>
      <c r="G9679">
        <v>0</v>
      </c>
      <c r="K9679">
        <v>0</v>
      </c>
      <c r="L9679" t="s">
        <v>12086</v>
      </c>
      <c r="M9679">
        <v>63</v>
      </c>
      <c r="N9679">
        <v>2</v>
      </c>
      <c r="O9679">
        <v>1024</v>
      </c>
      <c r="Q9679">
        <v>1</v>
      </c>
      <c r="R9679">
        <v>1</v>
      </c>
      <c r="S9679">
        <v>982</v>
      </c>
      <c r="T9679" t="s">
        <v>12087</v>
      </c>
      <c r="U9679" t="s">
        <v>12087</v>
      </c>
      <c r="V9679" t="s">
        <v>12087</v>
      </c>
    </row>
    <row r="9680" spans="1:22" x14ac:dyDescent="0.3">
      <c r="A9680">
        <v>20038</v>
      </c>
      <c r="B9680" t="s">
        <v>26100</v>
      </c>
      <c r="C9680" t="s">
        <v>26101</v>
      </c>
      <c r="D9680">
        <v>4</v>
      </c>
      <c r="E9680">
        <v>10</v>
      </c>
      <c r="G9680">
        <v>0</v>
      </c>
      <c r="K9680">
        <v>0</v>
      </c>
      <c r="L9680" t="s">
        <v>12086</v>
      </c>
      <c r="M9680">
        <v>63</v>
      </c>
      <c r="N9680">
        <v>2</v>
      </c>
      <c r="O9680">
        <v>1024</v>
      </c>
      <c r="R9680">
        <v>1</v>
      </c>
      <c r="S9680">
        <v>1214</v>
      </c>
      <c r="T9680" t="s">
        <v>12087</v>
      </c>
      <c r="U9680" t="s">
        <v>12087</v>
      </c>
      <c r="V9680" t="s">
        <v>12087</v>
      </c>
    </row>
    <row r="9681" spans="1:22" x14ac:dyDescent="0.3">
      <c r="A9681">
        <v>20039</v>
      </c>
      <c r="B9681" t="s">
        <v>26102</v>
      </c>
      <c r="C9681" t="s">
        <v>26103</v>
      </c>
      <c r="D9681">
        <v>4</v>
      </c>
      <c r="E9681">
        <v>0</v>
      </c>
      <c r="G9681">
        <v>0</v>
      </c>
      <c r="K9681">
        <v>0</v>
      </c>
      <c r="L9681" t="s">
        <v>12086</v>
      </c>
      <c r="M9681">
        <v>63</v>
      </c>
      <c r="N9681">
        <v>2</v>
      </c>
      <c r="O9681">
        <v>2048</v>
      </c>
      <c r="Q9681">
        <v>1</v>
      </c>
      <c r="R9681">
        <v>1</v>
      </c>
      <c r="S9681">
        <v>695</v>
      </c>
      <c r="T9681" t="s">
        <v>12087</v>
      </c>
      <c r="U9681" t="s">
        <v>12087</v>
      </c>
      <c r="V9681" t="s">
        <v>12087</v>
      </c>
    </row>
    <row r="9682" spans="1:22" x14ac:dyDescent="0.3">
      <c r="A9682">
        <v>20040</v>
      </c>
      <c r="B9682" t="s">
        <v>26104</v>
      </c>
      <c r="C9682" t="s">
        <v>25380</v>
      </c>
      <c r="D9682">
        <v>4</v>
      </c>
      <c r="E9682">
        <v>0</v>
      </c>
      <c r="G9682">
        <v>0</v>
      </c>
      <c r="K9682">
        <v>0</v>
      </c>
      <c r="L9682" t="s">
        <v>12086</v>
      </c>
      <c r="M9682">
        <v>63</v>
      </c>
      <c r="N9682">
        <v>2</v>
      </c>
      <c r="O9682">
        <v>1024</v>
      </c>
      <c r="Q9682">
        <v>1</v>
      </c>
      <c r="R9682">
        <v>1</v>
      </c>
      <c r="S9682">
        <v>583</v>
      </c>
      <c r="T9682" t="s">
        <v>12087</v>
      </c>
      <c r="U9682" t="s">
        <v>12087</v>
      </c>
      <c r="V9682" t="s">
        <v>12087</v>
      </c>
    </row>
    <row r="9683" spans="1:22" x14ac:dyDescent="0.3">
      <c r="A9683">
        <v>20041</v>
      </c>
      <c r="B9683" t="s">
        <v>26105</v>
      </c>
      <c r="C9683" t="s">
        <v>26106</v>
      </c>
      <c r="D9683">
        <v>4</v>
      </c>
      <c r="E9683">
        <v>0</v>
      </c>
      <c r="G9683">
        <v>0</v>
      </c>
      <c r="K9683">
        <v>0</v>
      </c>
      <c r="L9683" t="s">
        <v>12086</v>
      </c>
      <c r="M9683">
        <v>63</v>
      </c>
      <c r="N9683">
        <v>2</v>
      </c>
      <c r="O9683">
        <v>1024</v>
      </c>
      <c r="Q9683">
        <v>1</v>
      </c>
      <c r="R9683">
        <v>1</v>
      </c>
      <c r="S9683">
        <v>864</v>
      </c>
      <c r="T9683" t="s">
        <v>12087</v>
      </c>
      <c r="U9683" t="s">
        <v>12087</v>
      </c>
      <c r="V9683" t="s">
        <v>12087</v>
      </c>
    </row>
    <row r="9684" spans="1:22" x14ac:dyDescent="0.3">
      <c r="A9684">
        <v>20042</v>
      </c>
      <c r="B9684" t="s">
        <v>26107</v>
      </c>
      <c r="C9684" t="s">
        <v>26108</v>
      </c>
      <c r="D9684">
        <v>4</v>
      </c>
      <c r="E9684">
        <v>0</v>
      </c>
      <c r="G9684">
        <v>0</v>
      </c>
      <c r="K9684">
        <v>0</v>
      </c>
      <c r="L9684" t="s">
        <v>12086</v>
      </c>
      <c r="M9684">
        <v>63</v>
      </c>
      <c r="N9684">
        <v>2</v>
      </c>
      <c r="O9684">
        <v>1024</v>
      </c>
      <c r="Q9684">
        <v>1</v>
      </c>
      <c r="R9684">
        <v>1</v>
      </c>
      <c r="S9684">
        <v>478</v>
      </c>
      <c r="T9684" t="s">
        <v>12087</v>
      </c>
      <c r="U9684" t="s">
        <v>12087</v>
      </c>
      <c r="V9684" t="s">
        <v>12087</v>
      </c>
    </row>
    <row r="9685" spans="1:22" x14ac:dyDescent="0.3">
      <c r="A9685">
        <v>20043</v>
      </c>
      <c r="B9685" t="s">
        <v>26109</v>
      </c>
      <c r="C9685" t="s">
        <v>26110</v>
      </c>
      <c r="D9685">
        <v>4</v>
      </c>
      <c r="E9685">
        <v>0</v>
      </c>
      <c r="G9685">
        <v>0</v>
      </c>
      <c r="K9685">
        <v>0</v>
      </c>
      <c r="L9685" t="s">
        <v>12086</v>
      </c>
      <c r="M9685">
        <v>63</v>
      </c>
      <c r="N9685">
        <v>2</v>
      </c>
      <c r="O9685">
        <v>4096</v>
      </c>
      <c r="Q9685">
        <v>1</v>
      </c>
      <c r="R9685">
        <v>1</v>
      </c>
      <c r="S9685">
        <v>823</v>
      </c>
      <c r="T9685" t="s">
        <v>12087</v>
      </c>
      <c r="U9685" t="s">
        <v>12087</v>
      </c>
      <c r="V9685" t="s">
        <v>12087</v>
      </c>
    </row>
    <row r="9686" spans="1:22" x14ac:dyDescent="0.3">
      <c r="A9686">
        <v>20044</v>
      </c>
      <c r="B9686" t="s">
        <v>26111</v>
      </c>
      <c r="C9686" t="s">
        <v>26112</v>
      </c>
      <c r="D9686">
        <v>4</v>
      </c>
      <c r="E9686">
        <v>0</v>
      </c>
      <c r="G9686">
        <v>0</v>
      </c>
      <c r="K9686">
        <v>0</v>
      </c>
      <c r="L9686" t="s">
        <v>12086</v>
      </c>
      <c r="M9686">
        <v>63</v>
      </c>
      <c r="N9686">
        <v>2</v>
      </c>
      <c r="O9686">
        <v>1024</v>
      </c>
      <c r="Q9686">
        <v>1</v>
      </c>
      <c r="R9686">
        <v>1</v>
      </c>
      <c r="S9686">
        <v>329</v>
      </c>
      <c r="T9686" t="s">
        <v>12087</v>
      </c>
      <c r="U9686" t="s">
        <v>12087</v>
      </c>
      <c r="V9686" t="s">
        <v>12087</v>
      </c>
    </row>
    <row r="9687" spans="1:22" x14ac:dyDescent="0.3">
      <c r="A9687">
        <v>20045</v>
      </c>
      <c r="B9687" t="s">
        <v>26113</v>
      </c>
      <c r="C9687" t="s">
        <v>26114</v>
      </c>
      <c r="D9687">
        <v>4</v>
      </c>
      <c r="E9687">
        <v>0</v>
      </c>
      <c r="G9687">
        <v>0</v>
      </c>
      <c r="K9687">
        <v>0</v>
      </c>
      <c r="L9687" t="s">
        <v>12086</v>
      </c>
      <c r="M9687">
        <v>63</v>
      </c>
      <c r="N9687">
        <v>2</v>
      </c>
      <c r="O9687">
        <v>1024</v>
      </c>
      <c r="Q9687">
        <v>1</v>
      </c>
      <c r="R9687">
        <v>1</v>
      </c>
      <c r="S9687">
        <v>508</v>
      </c>
      <c r="T9687" t="s">
        <v>12087</v>
      </c>
      <c r="U9687" t="s">
        <v>12087</v>
      </c>
      <c r="V9687" t="s">
        <v>12087</v>
      </c>
    </row>
    <row r="9688" spans="1:22" x14ac:dyDescent="0.3">
      <c r="A9688">
        <v>20046</v>
      </c>
      <c r="B9688" t="s">
        <v>26115</v>
      </c>
      <c r="C9688" t="s">
        <v>26116</v>
      </c>
      <c r="D9688">
        <v>4</v>
      </c>
      <c r="E9688">
        <v>0</v>
      </c>
      <c r="G9688">
        <v>0</v>
      </c>
      <c r="K9688">
        <v>0</v>
      </c>
      <c r="L9688" t="s">
        <v>12086</v>
      </c>
      <c r="M9688">
        <v>63</v>
      </c>
      <c r="N9688">
        <v>2</v>
      </c>
      <c r="O9688">
        <v>1024</v>
      </c>
      <c r="Q9688">
        <v>1</v>
      </c>
      <c r="R9688">
        <v>1</v>
      </c>
      <c r="S9688">
        <v>1222</v>
      </c>
      <c r="T9688" t="s">
        <v>12087</v>
      </c>
      <c r="U9688" t="s">
        <v>12087</v>
      </c>
      <c r="V9688" t="s">
        <v>12087</v>
      </c>
    </row>
    <row r="9689" spans="1:22" x14ac:dyDescent="0.3">
      <c r="A9689">
        <v>20047</v>
      </c>
      <c r="B9689" t="s">
        <v>26117</v>
      </c>
      <c r="C9689" t="s">
        <v>26118</v>
      </c>
      <c r="D9689">
        <v>4</v>
      </c>
      <c r="E9689">
        <v>0</v>
      </c>
      <c r="G9689">
        <v>0</v>
      </c>
      <c r="K9689">
        <v>0</v>
      </c>
      <c r="L9689" t="s">
        <v>12086</v>
      </c>
      <c r="M9689">
        <v>63</v>
      </c>
      <c r="N9689">
        <v>2</v>
      </c>
      <c r="O9689">
        <v>1024</v>
      </c>
      <c r="Q9689">
        <v>1</v>
      </c>
      <c r="R9689">
        <v>1</v>
      </c>
      <c r="S9689">
        <v>1223</v>
      </c>
      <c r="T9689" t="s">
        <v>12087</v>
      </c>
      <c r="U9689" t="s">
        <v>12087</v>
      </c>
      <c r="V9689" t="s">
        <v>12087</v>
      </c>
    </row>
    <row r="9690" spans="1:22" x14ac:dyDescent="0.3">
      <c r="A9690">
        <v>20048</v>
      </c>
      <c r="B9690" t="s">
        <v>26119</v>
      </c>
      <c r="C9690" t="s">
        <v>26120</v>
      </c>
      <c r="D9690">
        <v>4</v>
      </c>
      <c r="E9690">
        <v>0</v>
      </c>
      <c r="G9690">
        <v>0</v>
      </c>
      <c r="K9690">
        <v>0</v>
      </c>
      <c r="L9690" t="s">
        <v>12086</v>
      </c>
      <c r="M9690">
        <v>63</v>
      </c>
      <c r="N9690">
        <v>2</v>
      </c>
      <c r="O9690">
        <v>1024</v>
      </c>
      <c r="Q9690">
        <v>1</v>
      </c>
      <c r="R9690">
        <v>1</v>
      </c>
      <c r="S9690">
        <v>1224</v>
      </c>
      <c r="T9690" t="s">
        <v>12087</v>
      </c>
      <c r="U9690" t="s">
        <v>12087</v>
      </c>
      <c r="V9690" t="s">
        <v>12087</v>
      </c>
    </row>
    <row r="9691" spans="1:22" x14ac:dyDescent="0.3">
      <c r="A9691">
        <v>20049</v>
      </c>
      <c r="B9691" t="s">
        <v>26121</v>
      </c>
      <c r="C9691" t="s">
        <v>26122</v>
      </c>
      <c r="D9691">
        <v>4</v>
      </c>
      <c r="E9691">
        <v>0</v>
      </c>
      <c r="G9691">
        <v>0</v>
      </c>
      <c r="L9691" t="s">
        <v>12086</v>
      </c>
      <c r="M9691">
        <v>63</v>
      </c>
      <c r="N9691">
        <v>2</v>
      </c>
      <c r="O9691">
        <v>1024</v>
      </c>
      <c r="Q9691">
        <v>1</v>
      </c>
      <c r="S9691">
        <v>147</v>
      </c>
      <c r="T9691" t="s">
        <v>12087</v>
      </c>
      <c r="U9691" t="s">
        <v>12087</v>
      </c>
      <c r="V9691" t="s">
        <v>12087</v>
      </c>
    </row>
    <row r="9692" spans="1:22" x14ac:dyDescent="0.3">
      <c r="A9692">
        <v>20050</v>
      </c>
      <c r="B9692" t="s">
        <v>26123</v>
      </c>
      <c r="C9692" t="s">
        <v>26124</v>
      </c>
      <c r="D9692">
        <v>4</v>
      </c>
      <c r="E9692">
        <v>0</v>
      </c>
      <c r="G9692">
        <v>0</v>
      </c>
      <c r="L9692" t="s">
        <v>12086</v>
      </c>
      <c r="M9692">
        <v>63</v>
      </c>
      <c r="N9692">
        <v>2</v>
      </c>
      <c r="O9692">
        <v>1024</v>
      </c>
      <c r="Q9692">
        <v>1</v>
      </c>
      <c r="S9692">
        <v>98</v>
      </c>
      <c r="T9692" t="s">
        <v>12087</v>
      </c>
      <c r="U9692" t="s">
        <v>12087</v>
      </c>
      <c r="V9692" t="s">
        <v>12087</v>
      </c>
    </row>
    <row r="9693" spans="1:22" x14ac:dyDescent="0.3">
      <c r="A9693">
        <v>20051</v>
      </c>
      <c r="B9693" t="s">
        <v>26125</v>
      </c>
      <c r="C9693" t="s">
        <v>26126</v>
      </c>
      <c r="D9693">
        <v>4</v>
      </c>
      <c r="E9693">
        <v>0</v>
      </c>
      <c r="G9693">
        <v>0</v>
      </c>
      <c r="K9693">
        <v>0</v>
      </c>
      <c r="L9693" t="s">
        <v>12086</v>
      </c>
      <c r="M9693">
        <v>63</v>
      </c>
      <c r="N9693">
        <v>2</v>
      </c>
      <c r="O9693">
        <v>1024</v>
      </c>
      <c r="Q9693">
        <v>1</v>
      </c>
      <c r="R9693">
        <v>1</v>
      </c>
      <c r="S9693">
        <v>59</v>
      </c>
      <c r="T9693" t="s">
        <v>12087</v>
      </c>
      <c r="U9693" t="s">
        <v>12087</v>
      </c>
      <c r="V9693" t="s">
        <v>12087</v>
      </c>
    </row>
    <row r="9694" spans="1:22" x14ac:dyDescent="0.3">
      <c r="A9694">
        <v>20052</v>
      </c>
      <c r="B9694" t="s">
        <v>26127</v>
      </c>
      <c r="C9694" t="s">
        <v>26128</v>
      </c>
      <c r="D9694">
        <v>4</v>
      </c>
      <c r="E9694">
        <v>0</v>
      </c>
      <c r="G9694">
        <v>0</v>
      </c>
      <c r="K9694">
        <v>0</v>
      </c>
      <c r="L9694" t="s">
        <v>12086</v>
      </c>
      <c r="M9694">
        <v>63</v>
      </c>
      <c r="N9694">
        <v>2</v>
      </c>
      <c r="O9694">
        <v>1024</v>
      </c>
      <c r="Q9694">
        <v>1</v>
      </c>
      <c r="R9694">
        <v>1</v>
      </c>
      <c r="S9694">
        <v>471</v>
      </c>
      <c r="T9694" t="s">
        <v>12087</v>
      </c>
      <c r="U9694" t="s">
        <v>12087</v>
      </c>
      <c r="V9694" t="s">
        <v>12087</v>
      </c>
    </row>
    <row r="9695" spans="1:22" x14ac:dyDescent="0.3">
      <c r="A9695">
        <v>20053</v>
      </c>
      <c r="B9695" t="s">
        <v>26129</v>
      </c>
      <c r="C9695" t="s">
        <v>26130</v>
      </c>
      <c r="D9695">
        <v>4</v>
      </c>
      <c r="E9695">
        <v>10</v>
      </c>
      <c r="G9695">
        <v>0</v>
      </c>
      <c r="K9695">
        <v>0</v>
      </c>
      <c r="L9695" t="s">
        <v>12086</v>
      </c>
      <c r="M9695">
        <v>63</v>
      </c>
      <c r="N9695">
        <v>2</v>
      </c>
      <c r="O9695">
        <v>1024</v>
      </c>
      <c r="Q9695">
        <v>1</v>
      </c>
      <c r="R9695">
        <v>1</v>
      </c>
      <c r="S9695">
        <v>973</v>
      </c>
      <c r="T9695" t="s">
        <v>12087</v>
      </c>
      <c r="U9695" t="s">
        <v>12087</v>
      </c>
      <c r="V9695" t="s">
        <v>12087</v>
      </c>
    </row>
    <row r="9696" spans="1:22" x14ac:dyDescent="0.3">
      <c r="A9696">
        <v>20054</v>
      </c>
      <c r="B9696" t="s">
        <v>26131</v>
      </c>
      <c r="C9696" t="s">
        <v>26132</v>
      </c>
      <c r="D9696">
        <v>4</v>
      </c>
      <c r="E9696">
        <v>0</v>
      </c>
      <c r="G9696">
        <v>0</v>
      </c>
      <c r="L9696" t="s">
        <v>12086</v>
      </c>
      <c r="M9696">
        <v>63</v>
      </c>
      <c r="N9696">
        <v>2</v>
      </c>
      <c r="O9696">
        <v>4096</v>
      </c>
      <c r="Q9696">
        <v>1</v>
      </c>
      <c r="S9696">
        <v>191</v>
      </c>
      <c r="T9696" t="s">
        <v>12087</v>
      </c>
      <c r="U9696" t="s">
        <v>12087</v>
      </c>
      <c r="V9696" t="s">
        <v>12087</v>
      </c>
    </row>
    <row r="9697" spans="1:22" x14ac:dyDescent="0.3">
      <c r="A9697">
        <v>20055</v>
      </c>
      <c r="B9697" t="s">
        <v>26133</v>
      </c>
      <c r="C9697" t="s">
        <v>26134</v>
      </c>
      <c r="D9697">
        <v>4</v>
      </c>
      <c r="E9697">
        <v>0</v>
      </c>
      <c r="G9697">
        <v>0</v>
      </c>
      <c r="K9697">
        <v>0</v>
      </c>
      <c r="L9697" t="s">
        <v>12086</v>
      </c>
      <c r="M9697">
        <v>63</v>
      </c>
      <c r="N9697">
        <v>2</v>
      </c>
      <c r="O9697">
        <v>1024</v>
      </c>
      <c r="Q9697">
        <v>1</v>
      </c>
      <c r="R9697">
        <v>1</v>
      </c>
      <c r="S9697">
        <v>61</v>
      </c>
      <c r="T9697" t="s">
        <v>12087</v>
      </c>
      <c r="U9697" t="s">
        <v>12087</v>
      </c>
      <c r="V9697" t="s">
        <v>12087</v>
      </c>
    </row>
    <row r="9698" spans="1:22" x14ac:dyDescent="0.3">
      <c r="A9698">
        <v>20056</v>
      </c>
      <c r="B9698" t="s">
        <v>26135</v>
      </c>
      <c r="C9698" t="s">
        <v>26136</v>
      </c>
      <c r="D9698">
        <v>4</v>
      </c>
      <c r="E9698">
        <v>0</v>
      </c>
      <c r="G9698">
        <v>0</v>
      </c>
      <c r="K9698">
        <v>0</v>
      </c>
      <c r="L9698" t="s">
        <v>12086</v>
      </c>
      <c r="M9698">
        <v>63</v>
      </c>
      <c r="N9698">
        <v>2</v>
      </c>
      <c r="O9698">
        <v>1024</v>
      </c>
      <c r="Q9698">
        <v>1</v>
      </c>
      <c r="R9698">
        <v>1</v>
      </c>
      <c r="S9698">
        <v>437</v>
      </c>
      <c r="T9698" t="s">
        <v>12087</v>
      </c>
      <c r="U9698" t="s">
        <v>12087</v>
      </c>
      <c r="V9698" t="s">
        <v>12087</v>
      </c>
    </row>
    <row r="9699" spans="1:22" x14ac:dyDescent="0.3">
      <c r="A9699">
        <v>20057</v>
      </c>
      <c r="B9699" t="s">
        <v>26137</v>
      </c>
      <c r="C9699" t="s">
        <v>26138</v>
      </c>
      <c r="D9699">
        <v>4</v>
      </c>
      <c r="E9699">
        <v>0</v>
      </c>
      <c r="G9699">
        <v>0</v>
      </c>
      <c r="L9699" t="s">
        <v>12086</v>
      </c>
      <c r="M9699">
        <v>63</v>
      </c>
      <c r="N9699">
        <v>2</v>
      </c>
      <c r="O9699">
        <v>1024</v>
      </c>
      <c r="Q9699">
        <v>1</v>
      </c>
      <c r="S9699">
        <v>104</v>
      </c>
      <c r="T9699" t="s">
        <v>12087</v>
      </c>
      <c r="U9699" t="s">
        <v>12087</v>
      </c>
      <c r="V9699" t="s">
        <v>12087</v>
      </c>
    </row>
    <row r="9700" spans="1:22" x14ac:dyDescent="0.3">
      <c r="A9700">
        <v>20058</v>
      </c>
      <c r="B9700" t="s">
        <v>26139</v>
      </c>
      <c r="C9700" t="s">
        <v>26140</v>
      </c>
      <c r="D9700">
        <v>4</v>
      </c>
      <c r="E9700">
        <v>0</v>
      </c>
      <c r="G9700">
        <v>0</v>
      </c>
      <c r="K9700">
        <v>0</v>
      </c>
      <c r="L9700" t="s">
        <v>12086</v>
      </c>
      <c r="M9700">
        <v>63</v>
      </c>
      <c r="N9700">
        <v>2</v>
      </c>
      <c r="O9700">
        <v>1024</v>
      </c>
      <c r="Q9700">
        <v>1</v>
      </c>
      <c r="R9700">
        <v>1</v>
      </c>
      <c r="S9700">
        <v>154</v>
      </c>
      <c r="T9700" t="s">
        <v>12087</v>
      </c>
      <c r="U9700" t="s">
        <v>12087</v>
      </c>
      <c r="V9700" t="s">
        <v>12087</v>
      </c>
    </row>
    <row r="9701" spans="1:22" x14ac:dyDescent="0.3">
      <c r="A9701">
        <v>20059</v>
      </c>
      <c r="B9701" t="s">
        <v>26141</v>
      </c>
      <c r="C9701" t="s">
        <v>26142</v>
      </c>
      <c r="D9701">
        <v>4</v>
      </c>
      <c r="E9701">
        <v>0</v>
      </c>
      <c r="G9701">
        <v>0</v>
      </c>
      <c r="K9701">
        <v>0</v>
      </c>
      <c r="L9701" t="s">
        <v>12086</v>
      </c>
      <c r="M9701">
        <v>63</v>
      </c>
      <c r="N9701">
        <v>2</v>
      </c>
      <c r="O9701">
        <v>6144</v>
      </c>
      <c r="Q9701">
        <v>1</v>
      </c>
      <c r="R9701">
        <v>1</v>
      </c>
      <c r="S9701">
        <v>79</v>
      </c>
      <c r="T9701" t="s">
        <v>12087</v>
      </c>
      <c r="U9701" t="s">
        <v>12087</v>
      </c>
      <c r="V9701" t="s">
        <v>12087</v>
      </c>
    </row>
    <row r="9702" spans="1:22" x14ac:dyDescent="0.3">
      <c r="A9702">
        <v>20060</v>
      </c>
      <c r="B9702" t="s">
        <v>26143</v>
      </c>
      <c r="C9702" t="s">
        <v>26144</v>
      </c>
      <c r="D9702">
        <v>4</v>
      </c>
      <c r="E9702">
        <v>0</v>
      </c>
      <c r="G9702">
        <v>0</v>
      </c>
      <c r="K9702">
        <v>0</v>
      </c>
      <c r="L9702" t="s">
        <v>12086</v>
      </c>
      <c r="M9702">
        <v>63</v>
      </c>
      <c r="N9702">
        <v>2</v>
      </c>
      <c r="O9702">
        <v>1024</v>
      </c>
      <c r="Q9702">
        <v>1</v>
      </c>
      <c r="R9702">
        <v>1</v>
      </c>
      <c r="S9702">
        <v>95</v>
      </c>
      <c r="T9702" t="s">
        <v>12087</v>
      </c>
      <c r="U9702" t="s">
        <v>12087</v>
      </c>
      <c r="V9702" t="s">
        <v>12087</v>
      </c>
    </row>
    <row r="9703" spans="1:22" x14ac:dyDescent="0.3">
      <c r="A9703">
        <v>20061</v>
      </c>
      <c r="B9703" t="s">
        <v>26145</v>
      </c>
      <c r="C9703" t="s">
        <v>26146</v>
      </c>
      <c r="D9703">
        <v>4</v>
      </c>
      <c r="E9703">
        <v>0</v>
      </c>
      <c r="G9703">
        <v>0</v>
      </c>
      <c r="K9703">
        <v>0</v>
      </c>
      <c r="L9703" t="s">
        <v>12086</v>
      </c>
      <c r="M9703">
        <v>63</v>
      </c>
      <c r="N9703">
        <v>2</v>
      </c>
      <c r="O9703">
        <v>4096</v>
      </c>
      <c r="Q9703">
        <v>1</v>
      </c>
      <c r="R9703">
        <v>1</v>
      </c>
      <c r="S9703">
        <v>52</v>
      </c>
      <c r="T9703" t="s">
        <v>12087</v>
      </c>
      <c r="U9703" t="s">
        <v>12087</v>
      </c>
      <c r="V9703" t="s">
        <v>12087</v>
      </c>
    </row>
    <row r="9704" spans="1:22" x14ac:dyDescent="0.3">
      <c r="A9704">
        <v>20062</v>
      </c>
      <c r="B9704" t="s">
        <v>26147</v>
      </c>
      <c r="C9704" t="s">
        <v>26148</v>
      </c>
      <c r="D9704">
        <v>4</v>
      </c>
      <c r="E9704">
        <v>0</v>
      </c>
      <c r="G9704">
        <v>0</v>
      </c>
      <c r="K9704">
        <v>0</v>
      </c>
      <c r="L9704" t="s">
        <v>12086</v>
      </c>
      <c r="M9704">
        <v>63</v>
      </c>
      <c r="N9704">
        <v>2</v>
      </c>
      <c r="O9704">
        <v>1024</v>
      </c>
      <c r="Q9704">
        <v>1</v>
      </c>
      <c r="R9704">
        <v>1</v>
      </c>
      <c r="T9704" t="s">
        <v>12087</v>
      </c>
      <c r="U9704" t="s">
        <v>12087</v>
      </c>
      <c r="V9704" t="s">
        <v>12087</v>
      </c>
    </row>
    <row r="9705" spans="1:22" x14ac:dyDescent="0.3">
      <c r="A9705">
        <v>20063</v>
      </c>
      <c r="B9705" t="s">
        <v>26149</v>
      </c>
      <c r="C9705" t="s">
        <v>26150</v>
      </c>
      <c r="D9705">
        <v>4</v>
      </c>
      <c r="E9705">
        <v>10</v>
      </c>
      <c r="G9705">
        <v>0</v>
      </c>
      <c r="K9705">
        <v>0</v>
      </c>
      <c r="L9705" t="s">
        <v>12086</v>
      </c>
      <c r="M9705">
        <v>63</v>
      </c>
      <c r="N9705">
        <v>2</v>
      </c>
      <c r="O9705">
        <v>1024</v>
      </c>
      <c r="Q9705">
        <v>1</v>
      </c>
      <c r="R9705">
        <v>1</v>
      </c>
      <c r="S9705">
        <v>1228</v>
      </c>
      <c r="T9705" t="s">
        <v>12087</v>
      </c>
      <c r="U9705" t="s">
        <v>12087</v>
      </c>
      <c r="V9705" t="s">
        <v>12087</v>
      </c>
    </row>
    <row r="9706" spans="1:22" x14ac:dyDescent="0.3">
      <c r="A9706">
        <v>20064</v>
      </c>
      <c r="B9706" t="s">
        <v>26151</v>
      </c>
      <c r="C9706" t="s">
        <v>26152</v>
      </c>
      <c r="D9706">
        <v>4</v>
      </c>
      <c r="E9706">
        <v>10</v>
      </c>
      <c r="G9706">
        <v>0</v>
      </c>
      <c r="K9706">
        <v>0</v>
      </c>
      <c r="L9706" t="s">
        <v>12086</v>
      </c>
      <c r="M9706">
        <v>63</v>
      </c>
      <c r="N9706">
        <v>2</v>
      </c>
      <c r="O9706">
        <v>1024</v>
      </c>
      <c r="Q9706">
        <v>1</v>
      </c>
      <c r="R9706">
        <v>1</v>
      </c>
      <c r="S9706">
        <v>1229</v>
      </c>
      <c r="T9706" t="s">
        <v>12087</v>
      </c>
      <c r="U9706" t="s">
        <v>12087</v>
      </c>
      <c r="V9706" t="s">
        <v>12087</v>
      </c>
    </row>
    <row r="9707" spans="1:22" x14ac:dyDescent="0.3">
      <c r="A9707">
        <v>20065</v>
      </c>
      <c r="B9707" t="s">
        <v>26153</v>
      </c>
      <c r="C9707" t="s">
        <v>26154</v>
      </c>
      <c r="D9707">
        <v>4</v>
      </c>
      <c r="E9707">
        <v>0</v>
      </c>
      <c r="G9707">
        <v>0</v>
      </c>
      <c r="K9707">
        <v>0</v>
      </c>
      <c r="L9707" t="s">
        <v>12086</v>
      </c>
      <c r="M9707">
        <v>63</v>
      </c>
      <c r="N9707">
        <v>2</v>
      </c>
      <c r="O9707">
        <v>1024</v>
      </c>
      <c r="Q9707">
        <v>1</v>
      </c>
      <c r="R9707">
        <v>1</v>
      </c>
      <c r="S9707">
        <v>473</v>
      </c>
      <c r="T9707" t="s">
        <v>12087</v>
      </c>
      <c r="U9707" t="s">
        <v>12087</v>
      </c>
      <c r="V9707" t="s">
        <v>12087</v>
      </c>
    </row>
    <row r="9708" spans="1:22" x14ac:dyDescent="0.3">
      <c r="A9708">
        <v>20066</v>
      </c>
      <c r="B9708" t="s">
        <v>26155</v>
      </c>
      <c r="C9708" t="s">
        <v>26156</v>
      </c>
      <c r="D9708">
        <v>4</v>
      </c>
      <c r="E9708">
        <v>0</v>
      </c>
      <c r="G9708">
        <v>0</v>
      </c>
      <c r="K9708">
        <v>0</v>
      </c>
      <c r="L9708" t="s">
        <v>12086</v>
      </c>
      <c r="M9708">
        <v>63</v>
      </c>
      <c r="N9708">
        <v>2</v>
      </c>
      <c r="O9708">
        <v>1024</v>
      </c>
      <c r="Q9708">
        <v>1</v>
      </c>
      <c r="R9708">
        <v>1</v>
      </c>
      <c r="S9708">
        <v>314</v>
      </c>
      <c r="T9708" t="s">
        <v>12087</v>
      </c>
      <c r="U9708" t="s">
        <v>12087</v>
      </c>
      <c r="V9708" t="s">
        <v>12087</v>
      </c>
    </row>
    <row r="9709" spans="1:22" x14ac:dyDescent="0.3">
      <c r="A9709">
        <v>20067</v>
      </c>
      <c r="B9709" t="s">
        <v>26157</v>
      </c>
      <c r="C9709" t="s">
        <v>26158</v>
      </c>
      <c r="D9709">
        <v>4</v>
      </c>
      <c r="E9709">
        <v>0</v>
      </c>
      <c r="G9709">
        <v>0</v>
      </c>
      <c r="L9709" t="s">
        <v>12086</v>
      </c>
      <c r="M9709">
        <v>63</v>
      </c>
      <c r="N9709">
        <v>2</v>
      </c>
      <c r="O9709">
        <v>1024</v>
      </c>
      <c r="Q9709">
        <v>1</v>
      </c>
      <c r="S9709">
        <v>719</v>
      </c>
      <c r="T9709" t="s">
        <v>12087</v>
      </c>
      <c r="U9709" t="s">
        <v>12087</v>
      </c>
      <c r="V9709" t="s">
        <v>12087</v>
      </c>
    </row>
    <row r="9710" spans="1:22" x14ac:dyDescent="0.3">
      <c r="A9710">
        <v>20068</v>
      </c>
      <c r="B9710" t="s">
        <v>26159</v>
      </c>
      <c r="C9710" t="s">
        <v>26160</v>
      </c>
      <c r="D9710">
        <v>4</v>
      </c>
      <c r="E9710">
        <v>0</v>
      </c>
      <c r="G9710">
        <v>0</v>
      </c>
      <c r="L9710" t="s">
        <v>12086</v>
      </c>
      <c r="M9710">
        <v>63</v>
      </c>
      <c r="N9710">
        <v>2</v>
      </c>
      <c r="O9710">
        <v>1024</v>
      </c>
      <c r="Q9710">
        <v>1</v>
      </c>
      <c r="S9710">
        <v>718</v>
      </c>
      <c r="T9710" t="s">
        <v>12087</v>
      </c>
      <c r="U9710" t="s">
        <v>12087</v>
      </c>
      <c r="V9710" t="s">
        <v>12087</v>
      </c>
    </row>
    <row r="9711" spans="1:22" x14ac:dyDescent="0.3">
      <c r="A9711">
        <v>20069</v>
      </c>
      <c r="B9711" t="s">
        <v>26161</v>
      </c>
      <c r="C9711" t="s">
        <v>26162</v>
      </c>
      <c r="D9711">
        <v>4</v>
      </c>
      <c r="E9711">
        <v>0</v>
      </c>
      <c r="G9711">
        <v>0</v>
      </c>
      <c r="K9711">
        <v>0</v>
      </c>
      <c r="L9711" t="s">
        <v>12086</v>
      </c>
      <c r="M9711">
        <v>63</v>
      </c>
      <c r="N9711">
        <v>2</v>
      </c>
      <c r="O9711">
        <v>1024</v>
      </c>
      <c r="Q9711">
        <v>1</v>
      </c>
      <c r="R9711">
        <v>1</v>
      </c>
      <c r="S9711">
        <v>1233</v>
      </c>
      <c r="T9711" t="s">
        <v>12087</v>
      </c>
      <c r="U9711" t="s">
        <v>12087</v>
      </c>
      <c r="V9711" t="s">
        <v>12087</v>
      </c>
    </row>
    <row r="9712" spans="1:22" x14ac:dyDescent="0.3">
      <c r="A9712">
        <v>20070</v>
      </c>
      <c r="B9712" t="s">
        <v>26163</v>
      </c>
      <c r="C9712" t="s">
        <v>26164</v>
      </c>
      <c r="D9712">
        <v>4</v>
      </c>
      <c r="E9712">
        <v>0</v>
      </c>
      <c r="G9712">
        <v>0</v>
      </c>
      <c r="K9712">
        <v>0</v>
      </c>
      <c r="L9712" t="s">
        <v>12086</v>
      </c>
      <c r="M9712">
        <v>63</v>
      </c>
      <c r="N9712">
        <v>2</v>
      </c>
      <c r="O9712">
        <v>7168</v>
      </c>
      <c r="Q9712">
        <v>1</v>
      </c>
      <c r="R9712">
        <v>1</v>
      </c>
      <c r="S9712">
        <v>1234</v>
      </c>
      <c r="T9712" t="s">
        <v>12087</v>
      </c>
      <c r="U9712" t="s">
        <v>12087</v>
      </c>
      <c r="V9712" t="s">
        <v>12087</v>
      </c>
    </row>
    <row r="9713" spans="1:22" x14ac:dyDescent="0.3">
      <c r="A9713">
        <v>20071</v>
      </c>
      <c r="B9713" t="s">
        <v>26165</v>
      </c>
      <c r="C9713" t="s">
        <v>26166</v>
      </c>
      <c r="D9713">
        <v>4</v>
      </c>
      <c r="E9713">
        <v>0</v>
      </c>
      <c r="G9713">
        <v>0</v>
      </c>
      <c r="K9713">
        <v>0</v>
      </c>
      <c r="L9713" t="s">
        <v>12086</v>
      </c>
      <c r="M9713">
        <v>63</v>
      </c>
      <c r="N9713">
        <v>2</v>
      </c>
      <c r="O9713">
        <v>4096</v>
      </c>
      <c r="Q9713">
        <v>1</v>
      </c>
      <c r="R9713">
        <v>1</v>
      </c>
      <c r="S9713">
        <v>1235</v>
      </c>
      <c r="T9713" t="s">
        <v>12087</v>
      </c>
      <c r="U9713" t="s">
        <v>12087</v>
      </c>
      <c r="V9713" t="s">
        <v>12087</v>
      </c>
    </row>
    <row r="9714" spans="1:22" x14ac:dyDescent="0.3">
      <c r="A9714">
        <v>20073</v>
      </c>
      <c r="B9714" t="s">
        <v>26167</v>
      </c>
      <c r="C9714" t="s">
        <v>26168</v>
      </c>
      <c r="D9714">
        <v>4</v>
      </c>
      <c r="E9714">
        <v>0</v>
      </c>
      <c r="G9714">
        <v>0</v>
      </c>
      <c r="L9714" t="s">
        <v>12086</v>
      </c>
      <c r="M9714">
        <v>63</v>
      </c>
      <c r="N9714">
        <v>2</v>
      </c>
      <c r="O9714">
        <v>1024</v>
      </c>
      <c r="Q9714">
        <v>1</v>
      </c>
      <c r="S9714">
        <v>9</v>
      </c>
      <c r="T9714" t="s">
        <v>12087</v>
      </c>
      <c r="U9714" t="s">
        <v>12087</v>
      </c>
      <c r="V9714" t="s">
        <v>12087</v>
      </c>
    </row>
    <row r="9715" spans="1:22" x14ac:dyDescent="0.3">
      <c r="A9715">
        <v>20074</v>
      </c>
      <c r="B9715" t="s">
        <v>26169</v>
      </c>
      <c r="C9715" t="s">
        <v>26170</v>
      </c>
      <c r="D9715">
        <v>4</v>
      </c>
      <c r="E9715">
        <v>0</v>
      </c>
      <c r="G9715">
        <v>0</v>
      </c>
      <c r="L9715" t="s">
        <v>12086</v>
      </c>
      <c r="M9715">
        <v>63</v>
      </c>
      <c r="N9715">
        <v>2</v>
      </c>
      <c r="O9715">
        <v>1024</v>
      </c>
      <c r="Q9715">
        <v>1</v>
      </c>
      <c r="S9715">
        <v>11</v>
      </c>
      <c r="T9715" t="s">
        <v>12087</v>
      </c>
      <c r="U9715" t="s">
        <v>12087</v>
      </c>
      <c r="V9715" t="s">
        <v>12087</v>
      </c>
    </row>
    <row r="9716" spans="1:22" x14ac:dyDescent="0.3">
      <c r="A9716">
        <v>20075</v>
      </c>
      <c r="B9716" t="s">
        <v>26171</v>
      </c>
      <c r="C9716" t="s">
        <v>26172</v>
      </c>
      <c r="D9716">
        <v>4</v>
      </c>
      <c r="E9716">
        <v>0</v>
      </c>
      <c r="G9716">
        <v>0</v>
      </c>
      <c r="K9716">
        <v>0</v>
      </c>
      <c r="L9716" t="s">
        <v>12086</v>
      </c>
      <c r="M9716">
        <v>63</v>
      </c>
      <c r="N9716">
        <v>2</v>
      </c>
      <c r="O9716">
        <v>1024</v>
      </c>
      <c r="Q9716">
        <v>1</v>
      </c>
      <c r="R9716">
        <v>1</v>
      </c>
      <c r="S9716">
        <v>715</v>
      </c>
      <c r="T9716" t="s">
        <v>12087</v>
      </c>
      <c r="U9716" t="s">
        <v>12087</v>
      </c>
      <c r="V9716" t="s">
        <v>12087</v>
      </c>
    </row>
    <row r="9717" spans="1:22" x14ac:dyDescent="0.3">
      <c r="A9717">
        <v>20076</v>
      </c>
      <c r="B9717" t="s">
        <v>26173</v>
      </c>
      <c r="C9717" t="s">
        <v>26174</v>
      </c>
      <c r="D9717">
        <v>4</v>
      </c>
      <c r="E9717">
        <v>0</v>
      </c>
      <c r="G9717">
        <v>0</v>
      </c>
      <c r="K9717">
        <v>0</v>
      </c>
      <c r="L9717" t="s">
        <v>12086</v>
      </c>
      <c r="M9717">
        <v>63</v>
      </c>
      <c r="N9717">
        <v>2</v>
      </c>
      <c r="O9717">
        <v>1024</v>
      </c>
      <c r="Q9717">
        <v>1</v>
      </c>
      <c r="R9717">
        <v>1</v>
      </c>
      <c r="S9717">
        <v>724</v>
      </c>
      <c r="T9717" t="s">
        <v>12087</v>
      </c>
      <c r="U9717" t="s">
        <v>12087</v>
      </c>
      <c r="V9717" t="s">
        <v>12087</v>
      </c>
    </row>
    <row r="9718" spans="1:22" x14ac:dyDescent="0.3">
      <c r="A9718">
        <v>20077</v>
      </c>
      <c r="B9718" t="s">
        <v>26175</v>
      </c>
      <c r="C9718" t="s">
        <v>26176</v>
      </c>
      <c r="D9718">
        <v>4</v>
      </c>
      <c r="E9718">
        <v>0</v>
      </c>
      <c r="G9718">
        <v>0</v>
      </c>
      <c r="K9718">
        <v>0</v>
      </c>
      <c r="L9718" t="s">
        <v>12086</v>
      </c>
      <c r="M9718">
        <v>63</v>
      </c>
      <c r="N9718">
        <v>2</v>
      </c>
      <c r="O9718">
        <v>2048</v>
      </c>
      <c r="Q9718">
        <v>1</v>
      </c>
      <c r="R9718">
        <v>1</v>
      </c>
      <c r="S9718">
        <v>925</v>
      </c>
      <c r="T9718" t="s">
        <v>12087</v>
      </c>
      <c r="U9718" t="s">
        <v>12087</v>
      </c>
      <c r="V9718" t="s">
        <v>12087</v>
      </c>
    </row>
    <row r="9719" spans="1:22" x14ac:dyDescent="0.3">
      <c r="A9719">
        <v>20078</v>
      </c>
      <c r="B9719" t="s">
        <v>26177</v>
      </c>
      <c r="C9719" t="s">
        <v>26178</v>
      </c>
      <c r="D9719">
        <v>4</v>
      </c>
      <c r="E9719">
        <v>0</v>
      </c>
      <c r="G9719">
        <v>0</v>
      </c>
      <c r="K9719">
        <v>0</v>
      </c>
      <c r="L9719" t="s">
        <v>12086</v>
      </c>
      <c r="M9719">
        <v>63</v>
      </c>
      <c r="N9719">
        <v>2</v>
      </c>
      <c r="O9719">
        <v>1024</v>
      </c>
      <c r="Q9719">
        <v>1</v>
      </c>
      <c r="R9719">
        <v>1</v>
      </c>
      <c r="S9719">
        <v>741</v>
      </c>
      <c r="T9719" t="s">
        <v>12087</v>
      </c>
      <c r="U9719" t="s">
        <v>12087</v>
      </c>
      <c r="V9719" t="s">
        <v>12087</v>
      </c>
    </row>
    <row r="9720" spans="1:22" x14ac:dyDescent="0.3">
      <c r="A9720">
        <v>20079</v>
      </c>
      <c r="B9720" t="s">
        <v>26179</v>
      </c>
      <c r="C9720" t="s">
        <v>26180</v>
      </c>
      <c r="D9720">
        <v>4</v>
      </c>
      <c r="E9720">
        <v>0</v>
      </c>
      <c r="G9720">
        <v>0</v>
      </c>
      <c r="K9720">
        <v>0</v>
      </c>
      <c r="L9720" t="s">
        <v>12086</v>
      </c>
      <c r="M9720">
        <v>63</v>
      </c>
      <c r="N9720">
        <v>2</v>
      </c>
      <c r="O9720">
        <v>1024</v>
      </c>
      <c r="Q9720">
        <v>1</v>
      </c>
      <c r="R9720">
        <v>1</v>
      </c>
      <c r="S9720">
        <v>1104</v>
      </c>
      <c r="T9720" t="s">
        <v>12087</v>
      </c>
      <c r="U9720" t="s">
        <v>12087</v>
      </c>
      <c r="V9720" t="s">
        <v>12087</v>
      </c>
    </row>
    <row r="9721" spans="1:22" x14ac:dyDescent="0.3">
      <c r="A9721">
        <v>20080</v>
      </c>
      <c r="B9721" t="s">
        <v>26181</v>
      </c>
      <c r="C9721" t="s">
        <v>26182</v>
      </c>
      <c r="D9721">
        <v>4</v>
      </c>
      <c r="E9721">
        <v>0</v>
      </c>
      <c r="G9721">
        <v>0</v>
      </c>
      <c r="K9721">
        <v>0</v>
      </c>
      <c r="L9721" t="s">
        <v>12086</v>
      </c>
      <c r="M9721">
        <v>63</v>
      </c>
      <c r="N9721">
        <v>2</v>
      </c>
      <c r="O9721">
        <v>1024</v>
      </c>
      <c r="Q9721">
        <v>1</v>
      </c>
      <c r="R9721">
        <v>1</v>
      </c>
      <c r="S9721">
        <v>476</v>
      </c>
      <c r="T9721" t="s">
        <v>12087</v>
      </c>
      <c r="U9721" t="s">
        <v>12087</v>
      </c>
      <c r="V9721" t="s">
        <v>12087</v>
      </c>
    </row>
    <row r="9722" spans="1:22" x14ac:dyDescent="0.3">
      <c r="A9722">
        <v>20081</v>
      </c>
      <c r="B9722" t="s">
        <v>26183</v>
      </c>
      <c r="C9722" t="s">
        <v>26184</v>
      </c>
      <c r="D9722">
        <v>4</v>
      </c>
      <c r="E9722">
        <v>0</v>
      </c>
      <c r="G9722">
        <v>0</v>
      </c>
      <c r="K9722">
        <v>0</v>
      </c>
      <c r="L9722" t="s">
        <v>12086</v>
      </c>
      <c r="M9722">
        <v>63</v>
      </c>
      <c r="N9722">
        <v>2</v>
      </c>
      <c r="O9722">
        <v>1024</v>
      </c>
      <c r="Q9722">
        <v>1</v>
      </c>
      <c r="R9722">
        <v>1</v>
      </c>
      <c r="S9722">
        <v>1242</v>
      </c>
      <c r="T9722" t="s">
        <v>12087</v>
      </c>
      <c r="U9722" t="s">
        <v>12087</v>
      </c>
      <c r="V9722" t="s">
        <v>12087</v>
      </c>
    </row>
    <row r="9723" spans="1:22" x14ac:dyDescent="0.3">
      <c r="A9723">
        <v>20082</v>
      </c>
      <c r="B9723" t="s">
        <v>26185</v>
      </c>
      <c r="C9723" t="s">
        <v>26186</v>
      </c>
      <c r="D9723">
        <v>4</v>
      </c>
      <c r="E9723">
        <v>0</v>
      </c>
      <c r="G9723">
        <v>0</v>
      </c>
      <c r="K9723">
        <v>0</v>
      </c>
      <c r="L9723" t="s">
        <v>12086</v>
      </c>
      <c r="M9723">
        <v>63</v>
      </c>
      <c r="N9723">
        <v>2</v>
      </c>
      <c r="O9723">
        <v>1024</v>
      </c>
      <c r="Q9723">
        <v>1</v>
      </c>
      <c r="R9723">
        <v>1</v>
      </c>
      <c r="S9723">
        <v>1243</v>
      </c>
      <c r="T9723" t="s">
        <v>12087</v>
      </c>
      <c r="U9723" t="s">
        <v>12087</v>
      </c>
      <c r="V9723" t="s">
        <v>12087</v>
      </c>
    </row>
    <row r="9724" spans="1:22" x14ac:dyDescent="0.3">
      <c r="A9724">
        <v>20083</v>
      </c>
      <c r="B9724" t="s">
        <v>26187</v>
      </c>
      <c r="C9724" t="s">
        <v>26188</v>
      </c>
      <c r="D9724">
        <v>4</v>
      </c>
      <c r="E9724">
        <v>0</v>
      </c>
      <c r="G9724">
        <v>0</v>
      </c>
      <c r="K9724">
        <v>0</v>
      </c>
      <c r="L9724" t="s">
        <v>12086</v>
      </c>
      <c r="M9724">
        <v>63</v>
      </c>
      <c r="N9724">
        <v>2</v>
      </c>
      <c r="O9724">
        <v>1024</v>
      </c>
      <c r="Q9724">
        <v>1</v>
      </c>
      <c r="R9724">
        <v>1</v>
      </c>
      <c r="S9724">
        <v>1244</v>
      </c>
      <c r="T9724" t="s">
        <v>12087</v>
      </c>
      <c r="U9724" t="s">
        <v>12087</v>
      </c>
      <c r="V9724" t="s">
        <v>12087</v>
      </c>
    </row>
    <row r="9725" spans="1:22" x14ac:dyDescent="0.3">
      <c r="A9725">
        <v>20084</v>
      </c>
      <c r="B9725" t="s">
        <v>26189</v>
      </c>
      <c r="C9725" t="s">
        <v>26190</v>
      </c>
      <c r="D9725">
        <v>4</v>
      </c>
      <c r="E9725">
        <v>0</v>
      </c>
      <c r="G9725">
        <v>0</v>
      </c>
      <c r="K9725">
        <v>0</v>
      </c>
      <c r="L9725" t="s">
        <v>12086</v>
      </c>
      <c r="M9725">
        <v>63</v>
      </c>
      <c r="N9725">
        <v>2</v>
      </c>
      <c r="O9725">
        <v>1024</v>
      </c>
      <c r="Q9725">
        <v>1</v>
      </c>
      <c r="R9725">
        <v>1</v>
      </c>
      <c r="S9725">
        <v>325</v>
      </c>
      <c r="T9725" t="s">
        <v>12087</v>
      </c>
      <c r="U9725" t="s">
        <v>12087</v>
      </c>
      <c r="V9725" t="s">
        <v>12087</v>
      </c>
    </row>
    <row r="9726" spans="1:22" x14ac:dyDescent="0.3">
      <c r="A9726">
        <v>20085</v>
      </c>
      <c r="B9726" t="s">
        <v>26191</v>
      </c>
      <c r="C9726" t="s">
        <v>26192</v>
      </c>
      <c r="D9726">
        <v>4</v>
      </c>
      <c r="E9726">
        <v>0</v>
      </c>
      <c r="G9726">
        <v>0</v>
      </c>
      <c r="K9726">
        <v>0</v>
      </c>
      <c r="L9726" t="s">
        <v>12086</v>
      </c>
      <c r="M9726">
        <v>63</v>
      </c>
      <c r="N9726">
        <v>2</v>
      </c>
      <c r="O9726">
        <v>1024</v>
      </c>
      <c r="Q9726">
        <v>1</v>
      </c>
      <c r="R9726">
        <v>1</v>
      </c>
      <c r="S9726">
        <v>735</v>
      </c>
      <c r="T9726" t="s">
        <v>12087</v>
      </c>
      <c r="U9726" t="s">
        <v>12087</v>
      </c>
      <c r="V9726" t="s">
        <v>12087</v>
      </c>
    </row>
    <row r="9727" spans="1:22" x14ac:dyDescent="0.3">
      <c r="A9727">
        <v>20086</v>
      </c>
      <c r="B9727" t="s">
        <v>26193</v>
      </c>
      <c r="C9727" t="s">
        <v>26194</v>
      </c>
      <c r="D9727">
        <v>4</v>
      </c>
      <c r="E9727">
        <v>0</v>
      </c>
      <c r="G9727">
        <v>0</v>
      </c>
      <c r="K9727">
        <v>0</v>
      </c>
      <c r="L9727" t="s">
        <v>12086</v>
      </c>
      <c r="M9727">
        <v>63</v>
      </c>
      <c r="N9727">
        <v>2</v>
      </c>
      <c r="O9727">
        <v>1024</v>
      </c>
      <c r="Q9727">
        <v>1</v>
      </c>
      <c r="R9727">
        <v>1</v>
      </c>
      <c r="S9727">
        <v>1245</v>
      </c>
      <c r="T9727" t="s">
        <v>12087</v>
      </c>
      <c r="U9727" t="s">
        <v>12087</v>
      </c>
      <c r="V9727" t="s">
        <v>12087</v>
      </c>
    </row>
    <row r="9728" spans="1:22" x14ac:dyDescent="0.3">
      <c r="A9728">
        <v>20087</v>
      </c>
      <c r="B9728" t="s">
        <v>26195</v>
      </c>
      <c r="C9728" t="s">
        <v>26194</v>
      </c>
      <c r="D9728">
        <v>4</v>
      </c>
      <c r="E9728">
        <v>0</v>
      </c>
      <c r="G9728">
        <v>0</v>
      </c>
      <c r="K9728">
        <v>0</v>
      </c>
      <c r="L9728" t="s">
        <v>12086</v>
      </c>
      <c r="M9728">
        <v>63</v>
      </c>
      <c r="N9728">
        <v>2</v>
      </c>
      <c r="O9728">
        <v>1024</v>
      </c>
      <c r="Q9728">
        <v>1</v>
      </c>
      <c r="R9728">
        <v>1</v>
      </c>
      <c r="S9728">
        <v>1246</v>
      </c>
      <c r="T9728" t="s">
        <v>12087</v>
      </c>
      <c r="U9728" t="s">
        <v>12087</v>
      </c>
      <c r="V9728" t="s">
        <v>12087</v>
      </c>
    </row>
    <row r="9729" spans="1:22" x14ac:dyDescent="0.3">
      <c r="A9729">
        <v>20088</v>
      </c>
      <c r="B9729" t="s">
        <v>26196</v>
      </c>
      <c r="C9729" t="s">
        <v>26194</v>
      </c>
      <c r="D9729">
        <v>4</v>
      </c>
      <c r="E9729">
        <v>0</v>
      </c>
      <c r="G9729">
        <v>0</v>
      </c>
      <c r="K9729">
        <v>0</v>
      </c>
      <c r="L9729" t="s">
        <v>12086</v>
      </c>
      <c r="M9729">
        <v>63</v>
      </c>
      <c r="N9729">
        <v>2</v>
      </c>
      <c r="O9729">
        <v>1024</v>
      </c>
      <c r="Q9729">
        <v>1</v>
      </c>
      <c r="R9729">
        <v>1</v>
      </c>
      <c r="S9729">
        <v>1247</v>
      </c>
      <c r="T9729" t="s">
        <v>12087</v>
      </c>
      <c r="U9729" t="s">
        <v>12087</v>
      </c>
      <c r="V9729" t="s">
        <v>12087</v>
      </c>
    </row>
    <row r="9730" spans="1:22" x14ac:dyDescent="0.3">
      <c r="A9730">
        <v>20089</v>
      </c>
      <c r="B9730" t="s">
        <v>26197</v>
      </c>
      <c r="C9730" t="s">
        <v>26194</v>
      </c>
      <c r="D9730">
        <v>4</v>
      </c>
      <c r="E9730">
        <v>0</v>
      </c>
      <c r="G9730">
        <v>0</v>
      </c>
      <c r="K9730">
        <v>0</v>
      </c>
      <c r="L9730" t="s">
        <v>12086</v>
      </c>
      <c r="M9730">
        <v>63</v>
      </c>
      <c r="N9730">
        <v>2</v>
      </c>
      <c r="O9730">
        <v>1024</v>
      </c>
      <c r="Q9730">
        <v>1</v>
      </c>
      <c r="R9730">
        <v>1</v>
      </c>
      <c r="S9730">
        <v>1248</v>
      </c>
      <c r="T9730" t="s">
        <v>12087</v>
      </c>
      <c r="U9730" t="s">
        <v>12087</v>
      </c>
      <c r="V9730" t="s">
        <v>12087</v>
      </c>
    </row>
    <row r="9731" spans="1:22" x14ac:dyDescent="0.3">
      <c r="A9731">
        <v>20090</v>
      </c>
      <c r="B9731" t="s">
        <v>26198</v>
      </c>
      <c r="C9731" t="s">
        <v>26199</v>
      </c>
      <c r="D9731">
        <v>4</v>
      </c>
      <c r="E9731">
        <v>0</v>
      </c>
      <c r="G9731">
        <v>0</v>
      </c>
      <c r="K9731">
        <v>0</v>
      </c>
      <c r="L9731" t="s">
        <v>12086</v>
      </c>
      <c r="M9731">
        <v>63</v>
      </c>
      <c r="N9731">
        <v>2</v>
      </c>
      <c r="O9731">
        <v>1024</v>
      </c>
      <c r="Q9731">
        <v>1</v>
      </c>
      <c r="R9731">
        <v>1</v>
      </c>
      <c r="S9731">
        <v>101</v>
      </c>
      <c r="T9731" t="s">
        <v>12087</v>
      </c>
      <c r="U9731" t="s">
        <v>12087</v>
      </c>
      <c r="V9731" t="s">
        <v>12087</v>
      </c>
    </row>
    <row r="9732" spans="1:22" x14ac:dyDescent="0.3">
      <c r="A9732">
        <v>20091</v>
      </c>
      <c r="B9732" t="s">
        <v>26200</v>
      </c>
      <c r="C9732" t="s">
        <v>26201</v>
      </c>
      <c r="D9732">
        <v>4</v>
      </c>
      <c r="E9732">
        <v>0</v>
      </c>
      <c r="G9732">
        <v>0</v>
      </c>
      <c r="K9732">
        <v>0</v>
      </c>
      <c r="L9732" t="s">
        <v>12086</v>
      </c>
      <c r="M9732">
        <v>63</v>
      </c>
      <c r="N9732">
        <v>2</v>
      </c>
      <c r="O9732">
        <v>1024</v>
      </c>
      <c r="Q9732">
        <v>1</v>
      </c>
      <c r="R9732">
        <v>1</v>
      </c>
      <c r="S9732">
        <v>55</v>
      </c>
      <c r="T9732" t="s">
        <v>12087</v>
      </c>
      <c r="U9732" t="s">
        <v>12087</v>
      </c>
      <c r="V9732" t="s">
        <v>12087</v>
      </c>
    </row>
    <row r="9733" spans="1:22" x14ac:dyDescent="0.3">
      <c r="A9733">
        <v>20092</v>
      </c>
      <c r="B9733" t="s">
        <v>26202</v>
      </c>
      <c r="C9733" t="s">
        <v>26203</v>
      </c>
      <c r="D9733">
        <v>4</v>
      </c>
      <c r="E9733">
        <v>0</v>
      </c>
      <c r="G9733">
        <v>0</v>
      </c>
      <c r="K9733">
        <v>0</v>
      </c>
      <c r="L9733" t="s">
        <v>12086</v>
      </c>
      <c r="M9733">
        <v>63</v>
      </c>
      <c r="N9733">
        <v>2</v>
      </c>
      <c r="O9733">
        <v>1024</v>
      </c>
      <c r="Q9733">
        <v>1</v>
      </c>
      <c r="R9733">
        <v>1</v>
      </c>
      <c r="S9733">
        <v>183</v>
      </c>
      <c r="T9733" t="s">
        <v>12087</v>
      </c>
      <c r="U9733" t="s">
        <v>12087</v>
      </c>
      <c r="V9733" t="s">
        <v>12087</v>
      </c>
    </row>
    <row r="9734" spans="1:22" x14ac:dyDescent="0.3">
      <c r="A9734">
        <v>20093</v>
      </c>
      <c r="B9734" t="s">
        <v>26204</v>
      </c>
      <c r="C9734" t="s">
        <v>26205</v>
      </c>
      <c r="D9734">
        <v>4</v>
      </c>
      <c r="E9734">
        <v>0</v>
      </c>
      <c r="G9734">
        <v>0</v>
      </c>
      <c r="K9734">
        <v>0</v>
      </c>
      <c r="L9734" t="s">
        <v>12086</v>
      </c>
      <c r="M9734">
        <v>63</v>
      </c>
      <c r="N9734">
        <v>2</v>
      </c>
      <c r="O9734">
        <v>1024</v>
      </c>
      <c r="Q9734">
        <v>1</v>
      </c>
      <c r="R9734">
        <v>1</v>
      </c>
      <c r="S9734">
        <v>36</v>
      </c>
      <c r="T9734" t="s">
        <v>12087</v>
      </c>
      <c r="U9734" t="s">
        <v>12087</v>
      </c>
      <c r="V9734" t="s">
        <v>12087</v>
      </c>
    </row>
    <row r="9735" spans="1:22" x14ac:dyDescent="0.3">
      <c r="A9735">
        <v>20094</v>
      </c>
      <c r="B9735" t="s">
        <v>26206</v>
      </c>
      <c r="C9735" t="s">
        <v>26207</v>
      </c>
      <c r="D9735">
        <v>4</v>
      </c>
      <c r="E9735">
        <v>0</v>
      </c>
      <c r="G9735">
        <v>0</v>
      </c>
      <c r="K9735">
        <v>0</v>
      </c>
      <c r="L9735" t="s">
        <v>12086</v>
      </c>
      <c r="M9735">
        <v>63</v>
      </c>
      <c r="N9735">
        <v>2</v>
      </c>
      <c r="O9735">
        <v>1024</v>
      </c>
      <c r="Q9735">
        <v>1</v>
      </c>
      <c r="R9735">
        <v>1</v>
      </c>
      <c r="S9735">
        <v>439</v>
      </c>
      <c r="T9735" t="s">
        <v>12087</v>
      </c>
      <c r="U9735" t="s">
        <v>12087</v>
      </c>
      <c r="V9735" t="s">
        <v>12087</v>
      </c>
    </row>
    <row r="9736" spans="1:22" x14ac:dyDescent="0.3">
      <c r="A9736">
        <v>20095</v>
      </c>
      <c r="B9736" t="s">
        <v>26208</v>
      </c>
      <c r="C9736" t="s">
        <v>25432</v>
      </c>
      <c r="D9736">
        <v>4</v>
      </c>
      <c r="E9736">
        <v>0</v>
      </c>
      <c r="G9736">
        <v>0</v>
      </c>
      <c r="K9736">
        <v>0</v>
      </c>
      <c r="L9736" t="s">
        <v>12086</v>
      </c>
      <c r="M9736">
        <v>63</v>
      </c>
      <c r="N9736">
        <v>2</v>
      </c>
      <c r="O9736">
        <v>1024</v>
      </c>
      <c r="Q9736">
        <v>1</v>
      </c>
      <c r="R9736">
        <v>1</v>
      </c>
      <c r="S9736">
        <v>440</v>
      </c>
      <c r="T9736" t="s">
        <v>12087</v>
      </c>
      <c r="U9736" t="s">
        <v>12087</v>
      </c>
      <c r="V9736" t="s">
        <v>12087</v>
      </c>
    </row>
    <row r="9737" spans="1:22" x14ac:dyDescent="0.3">
      <c r="A9737">
        <v>20096</v>
      </c>
      <c r="B9737" t="s">
        <v>26209</v>
      </c>
      <c r="C9737" t="s">
        <v>26210</v>
      </c>
      <c r="D9737">
        <v>4</v>
      </c>
      <c r="E9737">
        <v>0</v>
      </c>
      <c r="G9737">
        <v>0</v>
      </c>
      <c r="K9737">
        <v>0</v>
      </c>
      <c r="L9737" t="s">
        <v>12086</v>
      </c>
      <c r="M9737">
        <v>63</v>
      </c>
      <c r="N9737">
        <v>2</v>
      </c>
      <c r="O9737">
        <v>1024</v>
      </c>
      <c r="Q9737">
        <v>1</v>
      </c>
      <c r="R9737">
        <v>1</v>
      </c>
      <c r="S9737">
        <v>441</v>
      </c>
      <c r="T9737" t="s">
        <v>12087</v>
      </c>
      <c r="U9737" t="s">
        <v>12087</v>
      </c>
      <c r="V9737" t="s">
        <v>12087</v>
      </c>
    </row>
    <row r="9738" spans="1:22" x14ac:dyDescent="0.3">
      <c r="A9738">
        <v>20097</v>
      </c>
      <c r="B9738" t="s">
        <v>26211</v>
      </c>
      <c r="C9738" t="s">
        <v>26212</v>
      </c>
      <c r="D9738">
        <v>4</v>
      </c>
      <c r="E9738">
        <v>0</v>
      </c>
      <c r="G9738">
        <v>0</v>
      </c>
      <c r="K9738">
        <v>0</v>
      </c>
      <c r="L9738" t="s">
        <v>12086</v>
      </c>
      <c r="M9738">
        <v>63</v>
      </c>
      <c r="N9738">
        <v>2</v>
      </c>
      <c r="O9738">
        <v>1024</v>
      </c>
      <c r="Q9738">
        <v>1</v>
      </c>
      <c r="R9738">
        <v>1</v>
      </c>
      <c r="S9738">
        <v>442</v>
      </c>
      <c r="T9738" t="s">
        <v>12087</v>
      </c>
      <c r="U9738" t="s">
        <v>12087</v>
      </c>
      <c r="V9738" t="s">
        <v>12087</v>
      </c>
    </row>
    <row r="9739" spans="1:22" x14ac:dyDescent="0.3">
      <c r="A9739">
        <v>20098</v>
      </c>
      <c r="B9739" t="s">
        <v>26213</v>
      </c>
      <c r="C9739" t="s">
        <v>26214</v>
      </c>
      <c r="D9739">
        <v>4</v>
      </c>
      <c r="E9739">
        <v>0</v>
      </c>
      <c r="G9739">
        <v>0</v>
      </c>
      <c r="K9739">
        <v>0</v>
      </c>
      <c r="L9739" t="s">
        <v>12086</v>
      </c>
      <c r="M9739">
        <v>63</v>
      </c>
      <c r="N9739">
        <v>2</v>
      </c>
      <c r="O9739">
        <v>1024</v>
      </c>
      <c r="Q9739">
        <v>1</v>
      </c>
      <c r="R9739">
        <v>1</v>
      </c>
      <c r="S9739">
        <v>1238</v>
      </c>
      <c r="T9739" t="s">
        <v>12087</v>
      </c>
      <c r="U9739" t="s">
        <v>12087</v>
      </c>
      <c r="V9739" t="s">
        <v>12087</v>
      </c>
    </row>
    <row r="9740" spans="1:22" x14ac:dyDescent="0.3">
      <c r="A9740">
        <v>20099</v>
      </c>
      <c r="B9740" t="s">
        <v>26215</v>
      </c>
      <c r="C9740" t="s">
        <v>26216</v>
      </c>
      <c r="D9740">
        <v>4</v>
      </c>
      <c r="E9740">
        <v>0</v>
      </c>
      <c r="G9740">
        <v>0</v>
      </c>
      <c r="K9740">
        <v>0</v>
      </c>
      <c r="L9740" t="s">
        <v>12086</v>
      </c>
      <c r="M9740">
        <v>63</v>
      </c>
      <c r="N9740">
        <v>2</v>
      </c>
      <c r="O9740">
        <v>1024</v>
      </c>
      <c r="Q9740">
        <v>1</v>
      </c>
      <c r="R9740">
        <v>1</v>
      </c>
      <c r="S9740">
        <v>1239</v>
      </c>
      <c r="T9740" t="s">
        <v>12087</v>
      </c>
      <c r="U9740" t="s">
        <v>12087</v>
      </c>
      <c r="V9740" t="s">
        <v>12087</v>
      </c>
    </row>
    <row r="9741" spans="1:22" x14ac:dyDescent="0.3">
      <c r="A9741">
        <v>20100</v>
      </c>
      <c r="B9741" t="s">
        <v>26217</v>
      </c>
      <c r="C9741" t="s">
        <v>26218</v>
      </c>
      <c r="D9741">
        <v>4</v>
      </c>
      <c r="E9741">
        <v>0</v>
      </c>
      <c r="G9741">
        <v>0</v>
      </c>
      <c r="K9741">
        <v>0</v>
      </c>
      <c r="L9741" t="s">
        <v>12086</v>
      </c>
      <c r="M9741">
        <v>63</v>
      </c>
      <c r="N9741">
        <v>2</v>
      </c>
      <c r="O9741">
        <v>1024</v>
      </c>
      <c r="Q9741">
        <v>1</v>
      </c>
      <c r="R9741">
        <v>1</v>
      </c>
      <c r="S9741">
        <v>1240</v>
      </c>
      <c r="T9741" t="s">
        <v>12087</v>
      </c>
      <c r="U9741" t="s">
        <v>12087</v>
      </c>
      <c r="V9741" t="s">
        <v>12087</v>
      </c>
    </row>
    <row r="9742" spans="1:22" x14ac:dyDescent="0.3">
      <c r="A9742">
        <v>20101</v>
      </c>
      <c r="B9742" t="s">
        <v>26219</v>
      </c>
      <c r="C9742" t="s">
        <v>26220</v>
      </c>
      <c r="D9742">
        <v>4</v>
      </c>
      <c r="E9742">
        <v>0</v>
      </c>
      <c r="G9742">
        <v>0</v>
      </c>
      <c r="K9742">
        <v>0</v>
      </c>
      <c r="L9742" t="s">
        <v>12086</v>
      </c>
      <c r="M9742">
        <v>63</v>
      </c>
      <c r="N9742">
        <v>2</v>
      </c>
      <c r="O9742">
        <v>1024</v>
      </c>
      <c r="Q9742">
        <v>1</v>
      </c>
      <c r="R9742">
        <v>1</v>
      </c>
      <c r="S9742">
        <v>1241</v>
      </c>
      <c r="T9742" t="s">
        <v>12087</v>
      </c>
      <c r="U9742" t="s">
        <v>12087</v>
      </c>
      <c r="V9742" t="s">
        <v>12087</v>
      </c>
    </row>
    <row r="9743" spans="1:22" x14ac:dyDescent="0.3">
      <c r="A9743">
        <v>20102</v>
      </c>
      <c r="B9743" t="s">
        <v>26221</v>
      </c>
      <c r="C9743" t="s">
        <v>26222</v>
      </c>
      <c r="D9743">
        <v>4</v>
      </c>
      <c r="E9743">
        <v>0</v>
      </c>
      <c r="G9743">
        <v>0</v>
      </c>
      <c r="K9743">
        <v>0</v>
      </c>
      <c r="L9743" t="s">
        <v>12086</v>
      </c>
      <c r="M9743">
        <v>63</v>
      </c>
      <c r="N9743">
        <v>2</v>
      </c>
      <c r="O9743">
        <v>7168</v>
      </c>
      <c r="Q9743">
        <v>1</v>
      </c>
      <c r="R9743">
        <v>1</v>
      </c>
      <c r="S9743">
        <v>1189</v>
      </c>
      <c r="T9743" t="s">
        <v>12087</v>
      </c>
      <c r="U9743" t="s">
        <v>12087</v>
      </c>
      <c r="V9743" t="s">
        <v>12087</v>
      </c>
    </row>
    <row r="9744" spans="1:22" x14ac:dyDescent="0.3">
      <c r="A9744">
        <v>20103</v>
      </c>
      <c r="B9744" t="s">
        <v>26223</v>
      </c>
      <c r="C9744" t="s">
        <v>26224</v>
      </c>
      <c r="D9744">
        <v>4</v>
      </c>
      <c r="E9744">
        <v>0</v>
      </c>
      <c r="G9744">
        <v>0</v>
      </c>
      <c r="K9744">
        <v>0</v>
      </c>
      <c r="L9744" t="s">
        <v>12086</v>
      </c>
      <c r="M9744">
        <v>63</v>
      </c>
      <c r="N9744">
        <v>2</v>
      </c>
      <c r="O9744">
        <v>1024</v>
      </c>
      <c r="Q9744">
        <v>1</v>
      </c>
      <c r="R9744">
        <v>1</v>
      </c>
      <c r="S9744">
        <v>1029</v>
      </c>
      <c r="T9744" t="s">
        <v>12087</v>
      </c>
      <c r="U9744" t="s">
        <v>12087</v>
      </c>
      <c r="V9744" t="s">
        <v>12087</v>
      </c>
    </row>
    <row r="9745" spans="1:22" x14ac:dyDescent="0.3">
      <c r="A9745">
        <v>20104</v>
      </c>
      <c r="B9745" t="s">
        <v>26225</v>
      </c>
      <c r="C9745" t="s">
        <v>26226</v>
      </c>
      <c r="D9745">
        <v>4</v>
      </c>
      <c r="E9745">
        <v>0</v>
      </c>
      <c r="G9745">
        <v>0</v>
      </c>
      <c r="K9745">
        <v>0</v>
      </c>
      <c r="L9745" t="s">
        <v>12086</v>
      </c>
      <c r="M9745">
        <v>63</v>
      </c>
      <c r="N9745">
        <v>2</v>
      </c>
      <c r="O9745">
        <v>1024</v>
      </c>
      <c r="Q9745">
        <v>1</v>
      </c>
      <c r="R9745">
        <v>1</v>
      </c>
      <c r="S9745">
        <v>1001</v>
      </c>
      <c r="T9745" t="s">
        <v>12087</v>
      </c>
      <c r="U9745" t="s">
        <v>12087</v>
      </c>
      <c r="V9745" t="s">
        <v>12087</v>
      </c>
    </row>
    <row r="9746" spans="1:22" x14ac:dyDescent="0.3">
      <c r="A9746">
        <v>20105</v>
      </c>
      <c r="B9746" t="s">
        <v>26227</v>
      </c>
      <c r="C9746" t="s">
        <v>26228</v>
      </c>
      <c r="D9746">
        <v>4</v>
      </c>
      <c r="E9746">
        <v>0</v>
      </c>
      <c r="G9746">
        <v>0</v>
      </c>
      <c r="K9746">
        <v>0</v>
      </c>
      <c r="L9746" t="s">
        <v>12086</v>
      </c>
      <c r="M9746">
        <v>63</v>
      </c>
      <c r="N9746">
        <v>2</v>
      </c>
      <c r="O9746">
        <v>1024</v>
      </c>
      <c r="Q9746">
        <v>1</v>
      </c>
      <c r="R9746">
        <v>1</v>
      </c>
      <c r="S9746">
        <v>386</v>
      </c>
      <c r="T9746" t="s">
        <v>12087</v>
      </c>
      <c r="U9746" t="s">
        <v>12087</v>
      </c>
      <c r="V9746" t="s">
        <v>12087</v>
      </c>
    </row>
    <row r="9747" spans="1:22" x14ac:dyDescent="0.3">
      <c r="A9747">
        <v>20106</v>
      </c>
      <c r="B9747" t="s">
        <v>26229</v>
      </c>
      <c r="C9747" t="s">
        <v>26230</v>
      </c>
      <c r="D9747">
        <v>4</v>
      </c>
      <c r="E9747">
        <v>0</v>
      </c>
      <c r="G9747">
        <v>0</v>
      </c>
      <c r="K9747">
        <v>0</v>
      </c>
      <c r="L9747" t="s">
        <v>12086</v>
      </c>
      <c r="M9747">
        <v>63</v>
      </c>
      <c r="N9747">
        <v>2</v>
      </c>
      <c r="O9747">
        <v>1024</v>
      </c>
      <c r="Q9747">
        <v>1</v>
      </c>
      <c r="R9747">
        <v>1</v>
      </c>
      <c r="S9747">
        <v>475</v>
      </c>
      <c r="T9747" t="s">
        <v>12087</v>
      </c>
      <c r="U9747" t="s">
        <v>12087</v>
      </c>
      <c r="V9747" t="s">
        <v>12087</v>
      </c>
    </row>
    <row r="9748" spans="1:22" x14ac:dyDescent="0.3">
      <c r="A9748">
        <v>20107</v>
      </c>
      <c r="B9748" t="s">
        <v>26231</v>
      </c>
      <c r="C9748" t="s">
        <v>26232</v>
      </c>
      <c r="D9748">
        <v>4</v>
      </c>
      <c r="E9748">
        <v>0</v>
      </c>
      <c r="G9748">
        <v>0</v>
      </c>
      <c r="K9748">
        <v>0</v>
      </c>
      <c r="L9748" t="s">
        <v>12086</v>
      </c>
      <c r="M9748">
        <v>63</v>
      </c>
      <c r="N9748">
        <v>2</v>
      </c>
      <c r="O9748">
        <v>4096</v>
      </c>
      <c r="Q9748">
        <v>1</v>
      </c>
      <c r="R9748">
        <v>1</v>
      </c>
      <c r="S9748">
        <v>406</v>
      </c>
      <c r="T9748" t="s">
        <v>12087</v>
      </c>
      <c r="U9748" t="s">
        <v>12087</v>
      </c>
      <c r="V9748" t="s">
        <v>12087</v>
      </c>
    </row>
    <row r="9749" spans="1:22" x14ac:dyDescent="0.3">
      <c r="A9749">
        <v>20108</v>
      </c>
      <c r="B9749" t="s">
        <v>26233</v>
      </c>
      <c r="C9749" t="s">
        <v>26234</v>
      </c>
      <c r="D9749">
        <v>4</v>
      </c>
      <c r="E9749">
        <v>0</v>
      </c>
      <c r="G9749">
        <v>0</v>
      </c>
      <c r="K9749">
        <v>0</v>
      </c>
      <c r="L9749" t="s">
        <v>12086</v>
      </c>
      <c r="M9749">
        <v>63</v>
      </c>
      <c r="N9749">
        <v>2</v>
      </c>
      <c r="O9749">
        <v>2048</v>
      </c>
      <c r="Q9749">
        <v>1</v>
      </c>
      <c r="R9749">
        <v>1</v>
      </c>
      <c r="S9749">
        <v>813</v>
      </c>
      <c r="T9749" t="s">
        <v>12087</v>
      </c>
      <c r="U9749" t="s">
        <v>12087</v>
      </c>
      <c r="V9749" t="s">
        <v>12087</v>
      </c>
    </row>
    <row r="9750" spans="1:22" x14ac:dyDescent="0.3">
      <c r="A9750">
        <v>20109</v>
      </c>
      <c r="B9750" t="s">
        <v>26235</v>
      </c>
      <c r="C9750" t="s">
        <v>26236</v>
      </c>
      <c r="D9750">
        <v>4</v>
      </c>
      <c r="E9750">
        <v>0</v>
      </c>
      <c r="G9750">
        <v>0</v>
      </c>
      <c r="K9750">
        <v>0</v>
      </c>
      <c r="L9750" t="s">
        <v>12086</v>
      </c>
      <c r="M9750">
        <v>63</v>
      </c>
      <c r="N9750">
        <v>2</v>
      </c>
      <c r="O9750">
        <v>1024</v>
      </c>
      <c r="Q9750">
        <v>1</v>
      </c>
      <c r="R9750">
        <v>1</v>
      </c>
      <c r="S9750">
        <v>962</v>
      </c>
      <c r="T9750" t="s">
        <v>12087</v>
      </c>
      <c r="U9750" t="s">
        <v>12087</v>
      </c>
      <c r="V9750" t="s">
        <v>12087</v>
      </c>
    </row>
    <row r="9751" spans="1:22" x14ac:dyDescent="0.3">
      <c r="A9751">
        <v>20110</v>
      </c>
      <c r="B9751" t="s">
        <v>26237</v>
      </c>
      <c r="C9751" t="s">
        <v>26238</v>
      </c>
      <c r="D9751">
        <v>4</v>
      </c>
      <c r="E9751">
        <v>0</v>
      </c>
      <c r="G9751">
        <v>0</v>
      </c>
      <c r="K9751">
        <v>0</v>
      </c>
      <c r="L9751" t="s">
        <v>12086</v>
      </c>
      <c r="M9751">
        <v>63</v>
      </c>
      <c r="N9751">
        <v>2</v>
      </c>
      <c r="O9751">
        <v>1024</v>
      </c>
      <c r="Q9751">
        <v>1</v>
      </c>
      <c r="R9751">
        <v>1</v>
      </c>
      <c r="S9751">
        <v>1258</v>
      </c>
      <c r="T9751" t="s">
        <v>12087</v>
      </c>
      <c r="U9751" t="s">
        <v>12087</v>
      </c>
      <c r="V9751" t="s">
        <v>12087</v>
      </c>
    </row>
    <row r="9752" spans="1:22" x14ac:dyDescent="0.3">
      <c r="A9752">
        <v>20111</v>
      </c>
      <c r="B9752" t="s">
        <v>26239</v>
      </c>
      <c r="C9752" t="s">
        <v>26240</v>
      </c>
      <c r="D9752">
        <v>4</v>
      </c>
      <c r="E9752">
        <v>0</v>
      </c>
      <c r="G9752">
        <v>0</v>
      </c>
      <c r="K9752">
        <v>0</v>
      </c>
      <c r="L9752" t="s">
        <v>12086</v>
      </c>
      <c r="M9752">
        <v>63</v>
      </c>
      <c r="N9752">
        <v>2</v>
      </c>
      <c r="O9752">
        <v>1024</v>
      </c>
      <c r="Q9752">
        <v>1</v>
      </c>
      <c r="R9752">
        <v>1</v>
      </c>
      <c r="S9752">
        <v>1259</v>
      </c>
      <c r="T9752" t="s">
        <v>12087</v>
      </c>
      <c r="U9752" t="s">
        <v>12087</v>
      </c>
      <c r="V9752" t="s">
        <v>12087</v>
      </c>
    </row>
    <row r="9753" spans="1:22" x14ac:dyDescent="0.3">
      <c r="A9753">
        <v>20112</v>
      </c>
      <c r="B9753" t="s">
        <v>26241</v>
      </c>
      <c r="C9753" t="s">
        <v>26242</v>
      </c>
      <c r="D9753">
        <v>4</v>
      </c>
      <c r="E9753">
        <v>0</v>
      </c>
      <c r="G9753">
        <v>0</v>
      </c>
      <c r="K9753">
        <v>0</v>
      </c>
      <c r="L9753" t="s">
        <v>12086</v>
      </c>
      <c r="M9753">
        <v>63</v>
      </c>
      <c r="N9753">
        <v>2</v>
      </c>
      <c r="O9753">
        <v>1024</v>
      </c>
      <c r="Q9753">
        <v>1</v>
      </c>
      <c r="R9753">
        <v>1</v>
      </c>
      <c r="S9753">
        <v>1256</v>
      </c>
      <c r="T9753" t="s">
        <v>12087</v>
      </c>
      <c r="U9753" t="s">
        <v>12087</v>
      </c>
      <c r="V9753" t="s">
        <v>12087</v>
      </c>
    </row>
    <row r="9754" spans="1:22" x14ac:dyDescent="0.3">
      <c r="A9754">
        <v>20113</v>
      </c>
      <c r="B9754" t="s">
        <v>26243</v>
      </c>
      <c r="C9754" t="s">
        <v>26244</v>
      </c>
      <c r="D9754">
        <v>4</v>
      </c>
      <c r="E9754">
        <v>0</v>
      </c>
      <c r="G9754">
        <v>0</v>
      </c>
      <c r="K9754">
        <v>0</v>
      </c>
      <c r="L9754" t="s">
        <v>12086</v>
      </c>
      <c r="M9754">
        <v>63</v>
      </c>
      <c r="N9754">
        <v>2</v>
      </c>
      <c r="O9754">
        <v>1024</v>
      </c>
      <c r="Q9754">
        <v>1</v>
      </c>
      <c r="R9754">
        <v>1</v>
      </c>
      <c r="S9754">
        <v>1253</v>
      </c>
      <c r="T9754" t="s">
        <v>12087</v>
      </c>
      <c r="U9754" t="s">
        <v>12087</v>
      </c>
      <c r="V9754" t="s">
        <v>12087</v>
      </c>
    </row>
    <row r="9755" spans="1:22" x14ac:dyDescent="0.3">
      <c r="A9755">
        <v>20114</v>
      </c>
      <c r="B9755" t="s">
        <v>26245</v>
      </c>
      <c r="C9755" t="s">
        <v>26246</v>
      </c>
      <c r="D9755">
        <v>4</v>
      </c>
      <c r="E9755">
        <v>0</v>
      </c>
      <c r="G9755">
        <v>0</v>
      </c>
      <c r="K9755">
        <v>0</v>
      </c>
      <c r="L9755" t="s">
        <v>12086</v>
      </c>
      <c r="M9755">
        <v>63</v>
      </c>
      <c r="N9755">
        <v>2</v>
      </c>
      <c r="O9755">
        <v>1024</v>
      </c>
      <c r="Q9755">
        <v>1</v>
      </c>
      <c r="R9755">
        <v>1</v>
      </c>
      <c r="S9755">
        <v>77</v>
      </c>
      <c r="T9755" t="s">
        <v>12087</v>
      </c>
      <c r="U9755" t="s">
        <v>12087</v>
      </c>
      <c r="V9755" t="s">
        <v>12087</v>
      </c>
    </row>
    <row r="9756" spans="1:22" x14ac:dyDescent="0.3">
      <c r="A9756">
        <v>20115</v>
      </c>
      <c r="B9756" t="s">
        <v>26247</v>
      </c>
      <c r="C9756" t="s">
        <v>26248</v>
      </c>
      <c r="D9756">
        <v>4</v>
      </c>
      <c r="E9756">
        <v>0</v>
      </c>
      <c r="G9756">
        <v>0</v>
      </c>
      <c r="K9756">
        <v>0</v>
      </c>
      <c r="L9756" t="s">
        <v>12086</v>
      </c>
      <c r="M9756">
        <v>63</v>
      </c>
      <c r="N9756">
        <v>2</v>
      </c>
      <c r="O9756">
        <v>2048</v>
      </c>
      <c r="Q9756">
        <v>1</v>
      </c>
      <c r="R9756">
        <v>1</v>
      </c>
      <c r="S9756">
        <v>1255</v>
      </c>
      <c r="T9756" t="s">
        <v>12087</v>
      </c>
      <c r="U9756" t="s">
        <v>12087</v>
      </c>
      <c r="V9756" t="s">
        <v>12087</v>
      </c>
    </row>
    <row r="9757" spans="1:22" x14ac:dyDescent="0.3">
      <c r="A9757">
        <v>20116</v>
      </c>
      <c r="B9757" t="s">
        <v>26249</v>
      </c>
      <c r="C9757" t="s">
        <v>26250</v>
      </c>
      <c r="D9757">
        <v>4</v>
      </c>
      <c r="E9757">
        <v>0</v>
      </c>
      <c r="G9757">
        <v>0</v>
      </c>
      <c r="K9757">
        <v>0</v>
      </c>
      <c r="L9757" t="s">
        <v>12086</v>
      </c>
      <c r="M9757">
        <v>63</v>
      </c>
      <c r="N9757">
        <v>2</v>
      </c>
      <c r="O9757">
        <v>2048</v>
      </c>
      <c r="Q9757">
        <v>1</v>
      </c>
      <c r="R9757">
        <v>1</v>
      </c>
      <c r="S9757">
        <v>1254</v>
      </c>
      <c r="T9757" t="s">
        <v>12087</v>
      </c>
      <c r="U9757" t="s">
        <v>12087</v>
      </c>
      <c r="V9757" t="s">
        <v>12087</v>
      </c>
    </row>
    <row r="9758" spans="1:22" x14ac:dyDescent="0.3">
      <c r="A9758">
        <v>20117</v>
      </c>
      <c r="B9758" t="s">
        <v>26251</v>
      </c>
      <c r="C9758" t="s">
        <v>26252</v>
      </c>
      <c r="D9758">
        <v>4</v>
      </c>
      <c r="E9758">
        <v>0</v>
      </c>
      <c r="G9758">
        <v>0</v>
      </c>
      <c r="K9758">
        <v>0</v>
      </c>
      <c r="L9758" t="s">
        <v>12086</v>
      </c>
      <c r="M9758">
        <v>63</v>
      </c>
      <c r="N9758">
        <v>2</v>
      </c>
      <c r="O9758">
        <v>1024</v>
      </c>
      <c r="Q9758">
        <v>1</v>
      </c>
      <c r="R9758">
        <v>1</v>
      </c>
      <c r="S9758">
        <v>1257</v>
      </c>
      <c r="T9758" t="s">
        <v>12087</v>
      </c>
      <c r="U9758" t="s">
        <v>12087</v>
      </c>
      <c r="V9758" t="s">
        <v>12087</v>
      </c>
    </row>
    <row r="9759" spans="1:22" x14ac:dyDescent="0.3">
      <c r="A9759">
        <v>20118</v>
      </c>
      <c r="B9759" t="s">
        <v>26253</v>
      </c>
      <c r="C9759" t="s">
        <v>26254</v>
      </c>
      <c r="D9759">
        <v>4</v>
      </c>
      <c r="E9759">
        <v>0</v>
      </c>
      <c r="G9759">
        <v>0</v>
      </c>
      <c r="K9759">
        <v>0</v>
      </c>
      <c r="L9759" t="s">
        <v>12086</v>
      </c>
      <c r="M9759">
        <v>63</v>
      </c>
      <c r="N9759">
        <v>2</v>
      </c>
      <c r="O9759">
        <v>1024</v>
      </c>
      <c r="Q9759">
        <v>1</v>
      </c>
      <c r="R9759">
        <v>1</v>
      </c>
      <c r="S9759">
        <v>109</v>
      </c>
      <c r="T9759" t="s">
        <v>12087</v>
      </c>
      <c r="U9759" t="s">
        <v>12087</v>
      </c>
      <c r="V9759" t="s">
        <v>12087</v>
      </c>
    </row>
    <row r="9760" spans="1:22" x14ac:dyDescent="0.3">
      <c r="A9760">
        <v>20119</v>
      </c>
      <c r="B9760" t="s">
        <v>26255</v>
      </c>
      <c r="C9760" t="s">
        <v>26256</v>
      </c>
      <c r="D9760">
        <v>4</v>
      </c>
      <c r="E9760">
        <v>0</v>
      </c>
      <c r="G9760">
        <v>0</v>
      </c>
      <c r="K9760">
        <v>0</v>
      </c>
      <c r="L9760" t="s">
        <v>12086</v>
      </c>
      <c r="M9760">
        <v>63</v>
      </c>
      <c r="N9760">
        <v>2</v>
      </c>
      <c r="O9760">
        <v>1024</v>
      </c>
      <c r="Q9760">
        <v>1</v>
      </c>
      <c r="R9760">
        <v>1</v>
      </c>
      <c r="S9760">
        <v>160</v>
      </c>
      <c r="T9760" t="s">
        <v>12087</v>
      </c>
      <c r="U9760" t="s">
        <v>12087</v>
      </c>
      <c r="V9760" t="s">
        <v>12087</v>
      </c>
    </row>
    <row r="9761" spans="1:22" x14ac:dyDescent="0.3">
      <c r="A9761">
        <v>20120</v>
      </c>
      <c r="B9761" t="s">
        <v>26257</v>
      </c>
      <c r="C9761" t="s">
        <v>26258</v>
      </c>
      <c r="D9761">
        <v>4</v>
      </c>
      <c r="E9761">
        <v>0</v>
      </c>
      <c r="G9761">
        <v>0</v>
      </c>
      <c r="K9761">
        <v>0</v>
      </c>
      <c r="L9761" t="s">
        <v>12086</v>
      </c>
      <c r="M9761">
        <v>63</v>
      </c>
      <c r="N9761">
        <v>2</v>
      </c>
      <c r="O9761">
        <v>1024</v>
      </c>
      <c r="Q9761">
        <v>1</v>
      </c>
      <c r="R9761">
        <v>1</v>
      </c>
      <c r="S9761">
        <v>97</v>
      </c>
      <c r="T9761" t="s">
        <v>12087</v>
      </c>
      <c r="U9761" t="s">
        <v>12087</v>
      </c>
      <c r="V9761" t="s">
        <v>12087</v>
      </c>
    </row>
    <row r="9762" spans="1:22" x14ac:dyDescent="0.3">
      <c r="A9762">
        <v>20121</v>
      </c>
      <c r="B9762" t="s">
        <v>26259</v>
      </c>
      <c r="C9762" t="s">
        <v>26260</v>
      </c>
      <c r="D9762">
        <v>4</v>
      </c>
      <c r="E9762">
        <v>0</v>
      </c>
      <c r="G9762">
        <v>0</v>
      </c>
      <c r="K9762">
        <v>0</v>
      </c>
      <c r="L9762" t="s">
        <v>12086</v>
      </c>
      <c r="M9762">
        <v>63</v>
      </c>
      <c r="N9762">
        <v>2</v>
      </c>
      <c r="O9762">
        <v>1024</v>
      </c>
      <c r="Q9762">
        <v>1</v>
      </c>
      <c r="R9762">
        <v>1</v>
      </c>
      <c r="S9762">
        <v>324</v>
      </c>
      <c r="T9762" t="s">
        <v>12087</v>
      </c>
      <c r="U9762" t="s">
        <v>12087</v>
      </c>
      <c r="V9762" t="s">
        <v>12087</v>
      </c>
    </row>
    <row r="9763" spans="1:22" x14ac:dyDescent="0.3">
      <c r="A9763">
        <v>20122</v>
      </c>
      <c r="B9763" t="s">
        <v>26261</v>
      </c>
      <c r="C9763" t="s">
        <v>26262</v>
      </c>
      <c r="D9763">
        <v>4</v>
      </c>
      <c r="E9763">
        <v>0</v>
      </c>
      <c r="G9763">
        <v>0</v>
      </c>
      <c r="K9763">
        <v>0</v>
      </c>
      <c r="L9763" t="s">
        <v>12086</v>
      </c>
      <c r="M9763">
        <v>63</v>
      </c>
      <c r="N9763">
        <v>2</v>
      </c>
      <c r="O9763">
        <v>1024</v>
      </c>
      <c r="Q9763">
        <v>1</v>
      </c>
      <c r="R9763">
        <v>1</v>
      </c>
      <c r="S9763">
        <v>1260</v>
      </c>
      <c r="T9763" t="s">
        <v>12087</v>
      </c>
      <c r="U9763" t="s">
        <v>12087</v>
      </c>
      <c r="V9763" t="s">
        <v>12087</v>
      </c>
    </row>
    <row r="9764" spans="1:22" x14ac:dyDescent="0.3">
      <c r="A9764">
        <v>20123</v>
      </c>
      <c r="B9764" t="s">
        <v>26263</v>
      </c>
      <c r="C9764" t="s">
        <v>26264</v>
      </c>
      <c r="D9764">
        <v>4</v>
      </c>
      <c r="E9764">
        <v>0</v>
      </c>
      <c r="G9764">
        <v>0</v>
      </c>
      <c r="K9764">
        <v>0</v>
      </c>
      <c r="L9764" t="s">
        <v>12086</v>
      </c>
      <c r="M9764">
        <v>63</v>
      </c>
      <c r="N9764">
        <v>2</v>
      </c>
      <c r="O9764">
        <v>2048</v>
      </c>
      <c r="Q9764">
        <v>1</v>
      </c>
      <c r="R9764">
        <v>1</v>
      </c>
      <c r="S9764">
        <v>63</v>
      </c>
      <c r="T9764" t="s">
        <v>12087</v>
      </c>
      <c r="U9764" t="s">
        <v>12087</v>
      </c>
      <c r="V9764" t="s">
        <v>12087</v>
      </c>
    </row>
    <row r="9765" spans="1:22" x14ac:dyDescent="0.3">
      <c r="A9765">
        <v>20124</v>
      </c>
      <c r="B9765" t="s">
        <v>26265</v>
      </c>
      <c r="C9765" t="s">
        <v>26266</v>
      </c>
      <c r="D9765">
        <v>4</v>
      </c>
      <c r="E9765">
        <v>0</v>
      </c>
      <c r="G9765">
        <v>0</v>
      </c>
      <c r="K9765">
        <v>0</v>
      </c>
      <c r="L9765" t="s">
        <v>12086</v>
      </c>
      <c r="M9765">
        <v>63</v>
      </c>
      <c r="N9765">
        <v>2</v>
      </c>
      <c r="O9765">
        <v>2048</v>
      </c>
      <c r="Q9765">
        <v>1</v>
      </c>
      <c r="R9765">
        <v>1</v>
      </c>
      <c r="S9765">
        <v>78</v>
      </c>
      <c r="T9765" t="s">
        <v>12087</v>
      </c>
      <c r="U9765" t="s">
        <v>12087</v>
      </c>
      <c r="V9765" t="s">
        <v>12087</v>
      </c>
    </row>
    <row r="9766" spans="1:22" x14ac:dyDescent="0.3">
      <c r="A9766">
        <v>20125</v>
      </c>
      <c r="B9766" t="s">
        <v>26267</v>
      </c>
      <c r="C9766" t="s">
        <v>26268</v>
      </c>
      <c r="D9766">
        <v>4</v>
      </c>
      <c r="E9766">
        <v>0</v>
      </c>
      <c r="G9766">
        <v>0</v>
      </c>
      <c r="K9766">
        <v>0</v>
      </c>
      <c r="L9766" t="s">
        <v>12086</v>
      </c>
      <c r="M9766">
        <v>63</v>
      </c>
      <c r="N9766">
        <v>2</v>
      </c>
      <c r="O9766">
        <v>2048</v>
      </c>
      <c r="Q9766">
        <v>1</v>
      </c>
      <c r="R9766">
        <v>1</v>
      </c>
      <c r="S9766">
        <v>47</v>
      </c>
      <c r="T9766" t="s">
        <v>12087</v>
      </c>
      <c r="U9766" t="s">
        <v>12087</v>
      </c>
      <c r="V9766" t="s">
        <v>12087</v>
      </c>
    </row>
    <row r="9767" spans="1:22" x14ac:dyDescent="0.3">
      <c r="A9767">
        <v>20126</v>
      </c>
      <c r="B9767" t="s">
        <v>26269</v>
      </c>
      <c r="C9767" t="s">
        <v>26270</v>
      </c>
      <c r="D9767">
        <v>4</v>
      </c>
      <c r="E9767">
        <v>0</v>
      </c>
      <c r="G9767">
        <v>0</v>
      </c>
      <c r="K9767">
        <v>0</v>
      </c>
      <c r="L9767" t="s">
        <v>12086</v>
      </c>
      <c r="M9767">
        <v>63</v>
      </c>
      <c r="N9767">
        <v>2</v>
      </c>
      <c r="O9767">
        <v>6144</v>
      </c>
      <c r="Q9767">
        <v>1</v>
      </c>
      <c r="R9767">
        <v>1</v>
      </c>
      <c r="S9767">
        <v>667</v>
      </c>
      <c r="T9767" t="s">
        <v>12087</v>
      </c>
      <c r="U9767" t="s">
        <v>12087</v>
      </c>
      <c r="V9767" t="s">
        <v>12087</v>
      </c>
    </row>
    <row r="9768" spans="1:22" x14ac:dyDescent="0.3">
      <c r="A9768">
        <v>20127</v>
      </c>
      <c r="B9768" t="s">
        <v>26271</v>
      </c>
      <c r="C9768" t="s">
        <v>26272</v>
      </c>
      <c r="D9768">
        <v>4</v>
      </c>
      <c r="E9768">
        <v>0</v>
      </c>
      <c r="G9768">
        <v>0</v>
      </c>
      <c r="K9768">
        <v>0</v>
      </c>
      <c r="L9768" t="s">
        <v>12086</v>
      </c>
      <c r="M9768">
        <v>63</v>
      </c>
      <c r="N9768">
        <v>2</v>
      </c>
      <c r="O9768">
        <v>1024</v>
      </c>
      <c r="Q9768">
        <v>1</v>
      </c>
      <c r="R9768">
        <v>1</v>
      </c>
      <c r="S9768">
        <v>371</v>
      </c>
      <c r="T9768" t="s">
        <v>12087</v>
      </c>
      <c r="U9768" t="s">
        <v>12087</v>
      </c>
      <c r="V9768" t="s">
        <v>12087</v>
      </c>
    </row>
    <row r="9769" spans="1:22" x14ac:dyDescent="0.3">
      <c r="A9769">
        <v>20128</v>
      </c>
      <c r="B9769" t="s">
        <v>26273</v>
      </c>
      <c r="C9769" t="s">
        <v>26274</v>
      </c>
      <c r="D9769">
        <v>4</v>
      </c>
      <c r="E9769">
        <v>0</v>
      </c>
      <c r="G9769">
        <v>0</v>
      </c>
      <c r="K9769">
        <v>0</v>
      </c>
      <c r="L9769" t="s">
        <v>12086</v>
      </c>
      <c r="M9769">
        <v>63</v>
      </c>
      <c r="N9769">
        <v>2</v>
      </c>
      <c r="O9769">
        <v>1024</v>
      </c>
      <c r="Q9769">
        <v>1</v>
      </c>
      <c r="R9769">
        <v>1</v>
      </c>
      <c r="S9769">
        <v>655</v>
      </c>
      <c r="T9769" t="s">
        <v>12087</v>
      </c>
      <c r="U9769" t="s">
        <v>12087</v>
      </c>
      <c r="V9769" t="s">
        <v>12087</v>
      </c>
    </row>
    <row r="9770" spans="1:22" x14ac:dyDescent="0.3">
      <c r="A9770">
        <v>20129</v>
      </c>
      <c r="B9770" t="s">
        <v>26275</v>
      </c>
      <c r="C9770" t="s">
        <v>26276</v>
      </c>
      <c r="D9770">
        <v>4</v>
      </c>
      <c r="E9770">
        <v>0</v>
      </c>
      <c r="G9770">
        <v>0</v>
      </c>
      <c r="K9770">
        <v>0</v>
      </c>
      <c r="L9770" t="s">
        <v>12086</v>
      </c>
      <c r="M9770">
        <v>63</v>
      </c>
      <c r="N9770">
        <v>2</v>
      </c>
      <c r="O9770">
        <v>1024</v>
      </c>
      <c r="Q9770">
        <v>1</v>
      </c>
      <c r="R9770">
        <v>1</v>
      </c>
      <c r="S9770">
        <v>361</v>
      </c>
      <c r="T9770" t="s">
        <v>12087</v>
      </c>
      <c r="U9770" t="s">
        <v>12087</v>
      </c>
      <c r="V9770" t="s">
        <v>12087</v>
      </c>
    </row>
    <row r="9771" spans="1:22" x14ac:dyDescent="0.3">
      <c r="A9771">
        <v>20130</v>
      </c>
      <c r="B9771" t="s">
        <v>26277</v>
      </c>
      <c r="C9771" t="s">
        <v>26278</v>
      </c>
      <c r="D9771">
        <v>4</v>
      </c>
      <c r="E9771">
        <v>0</v>
      </c>
      <c r="G9771">
        <v>0</v>
      </c>
      <c r="K9771">
        <v>0</v>
      </c>
      <c r="L9771" t="s">
        <v>12086</v>
      </c>
      <c r="M9771">
        <v>63</v>
      </c>
      <c r="N9771">
        <v>2</v>
      </c>
      <c r="O9771">
        <v>1024</v>
      </c>
      <c r="Q9771">
        <v>1</v>
      </c>
      <c r="R9771">
        <v>1</v>
      </c>
      <c r="S9771">
        <v>1265</v>
      </c>
      <c r="T9771" t="s">
        <v>12087</v>
      </c>
      <c r="U9771" t="s">
        <v>12087</v>
      </c>
      <c r="V9771" t="s">
        <v>12087</v>
      </c>
    </row>
    <row r="9772" spans="1:22" x14ac:dyDescent="0.3">
      <c r="A9772">
        <v>20131</v>
      </c>
      <c r="B9772" t="s">
        <v>26279</v>
      </c>
      <c r="C9772" t="s">
        <v>26280</v>
      </c>
      <c r="D9772">
        <v>4</v>
      </c>
      <c r="E9772">
        <v>0</v>
      </c>
      <c r="G9772">
        <v>0</v>
      </c>
      <c r="K9772">
        <v>0</v>
      </c>
      <c r="L9772" t="s">
        <v>12086</v>
      </c>
      <c r="M9772">
        <v>63</v>
      </c>
      <c r="N9772">
        <v>2</v>
      </c>
      <c r="O9772">
        <v>2048</v>
      </c>
      <c r="R9772">
        <v>1</v>
      </c>
      <c r="S9772">
        <v>1266</v>
      </c>
      <c r="T9772" t="s">
        <v>12087</v>
      </c>
      <c r="U9772" t="s">
        <v>12087</v>
      </c>
      <c r="V9772" t="s">
        <v>12087</v>
      </c>
    </row>
    <row r="9773" spans="1:22" x14ac:dyDescent="0.3">
      <c r="A9773">
        <v>20132</v>
      </c>
      <c r="B9773" t="s">
        <v>26281</v>
      </c>
      <c r="C9773" t="s">
        <v>26282</v>
      </c>
      <c r="D9773">
        <v>4</v>
      </c>
      <c r="E9773">
        <v>0</v>
      </c>
      <c r="G9773">
        <v>0</v>
      </c>
      <c r="K9773">
        <v>0</v>
      </c>
      <c r="L9773" t="s">
        <v>12086</v>
      </c>
      <c r="M9773">
        <v>63</v>
      </c>
      <c r="N9773">
        <v>2</v>
      </c>
      <c r="O9773">
        <v>4096</v>
      </c>
      <c r="Q9773">
        <v>1</v>
      </c>
      <c r="R9773">
        <v>1</v>
      </c>
      <c r="S9773">
        <v>1267</v>
      </c>
      <c r="T9773" t="s">
        <v>12087</v>
      </c>
      <c r="U9773" t="s">
        <v>12087</v>
      </c>
      <c r="V9773" t="s">
        <v>12087</v>
      </c>
    </row>
    <row r="9774" spans="1:22" x14ac:dyDescent="0.3">
      <c r="A9774">
        <v>20133</v>
      </c>
      <c r="B9774" t="s">
        <v>26283</v>
      </c>
      <c r="C9774" t="s">
        <v>26284</v>
      </c>
      <c r="D9774">
        <v>4</v>
      </c>
      <c r="E9774">
        <v>0</v>
      </c>
      <c r="G9774">
        <v>0</v>
      </c>
      <c r="K9774">
        <v>0</v>
      </c>
      <c r="L9774" t="s">
        <v>12086</v>
      </c>
      <c r="M9774">
        <v>63</v>
      </c>
      <c r="N9774">
        <v>2</v>
      </c>
      <c r="O9774">
        <v>1024</v>
      </c>
      <c r="Q9774">
        <v>1</v>
      </c>
      <c r="R9774">
        <v>1</v>
      </c>
      <c r="S9774">
        <v>1268</v>
      </c>
      <c r="T9774" t="s">
        <v>12087</v>
      </c>
      <c r="U9774" t="s">
        <v>12087</v>
      </c>
      <c r="V9774" t="s">
        <v>12087</v>
      </c>
    </row>
    <row r="9775" spans="1:22" x14ac:dyDescent="0.3">
      <c r="A9775">
        <v>20134</v>
      </c>
      <c r="B9775" t="s">
        <v>26285</v>
      </c>
      <c r="C9775" t="s">
        <v>26286</v>
      </c>
      <c r="D9775">
        <v>4</v>
      </c>
      <c r="E9775">
        <v>0</v>
      </c>
      <c r="G9775">
        <v>0</v>
      </c>
      <c r="K9775">
        <v>0</v>
      </c>
      <c r="L9775" t="s">
        <v>12086</v>
      </c>
      <c r="M9775">
        <v>63</v>
      </c>
      <c r="N9775">
        <v>2</v>
      </c>
      <c r="O9775">
        <v>1024</v>
      </c>
      <c r="Q9775">
        <v>1</v>
      </c>
      <c r="R9775">
        <v>1</v>
      </c>
      <c r="S9775">
        <v>1269</v>
      </c>
      <c r="T9775" t="s">
        <v>12087</v>
      </c>
      <c r="U9775" t="s">
        <v>12087</v>
      </c>
      <c r="V9775" t="s">
        <v>12087</v>
      </c>
    </row>
    <row r="9776" spans="1:22" x14ac:dyDescent="0.3">
      <c r="A9776">
        <v>20135</v>
      </c>
      <c r="B9776" t="s">
        <v>26287</v>
      </c>
      <c r="C9776" t="s">
        <v>26288</v>
      </c>
      <c r="D9776">
        <v>4</v>
      </c>
      <c r="E9776">
        <v>0</v>
      </c>
      <c r="G9776">
        <v>0</v>
      </c>
      <c r="K9776">
        <v>0</v>
      </c>
      <c r="L9776" t="s">
        <v>12086</v>
      </c>
      <c r="M9776">
        <v>63</v>
      </c>
      <c r="N9776">
        <v>2</v>
      </c>
      <c r="O9776">
        <v>1024</v>
      </c>
      <c r="Q9776">
        <v>1</v>
      </c>
      <c r="R9776">
        <v>1</v>
      </c>
      <c r="S9776">
        <v>1117</v>
      </c>
      <c r="T9776" t="s">
        <v>12087</v>
      </c>
      <c r="U9776" t="s">
        <v>12087</v>
      </c>
      <c r="V9776" t="s">
        <v>12087</v>
      </c>
    </row>
    <row r="9777" spans="1:22" x14ac:dyDescent="0.3">
      <c r="A9777">
        <v>20136</v>
      </c>
      <c r="B9777" t="s">
        <v>26289</v>
      </c>
      <c r="C9777" t="s">
        <v>26290</v>
      </c>
      <c r="D9777">
        <v>4</v>
      </c>
      <c r="E9777">
        <v>0</v>
      </c>
      <c r="G9777">
        <v>0</v>
      </c>
      <c r="K9777">
        <v>0</v>
      </c>
      <c r="L9777" t="s">
        <v>12086</v>
      </c>
      <c r="M9777">
        <v>63</v>
      </c>
      <c r="N9777">
        <v>2</v>
      </c>
      <c r="O9777">
        <v>2048</v>
      </c>
      <c r="Q9777">
        <v>1</v>
      </c>
      <c r="R9777">
        <v>1</v>
      </c>
      <c r="S9777">
        <v>875</v>
      </c>
      <c r="T9777" t="s">
        <v>12087</v>
      </c>
      <c r="U9777" t="s">
        <v>12087</v>
      </c>
      <c r="V9777" t="s">
        <v>12087</v>
      </c>
    </row>
    <row r="9778" spans="1:22" x14ac:dyDescent="0.3">
      <c r="A9778">
        <v>20137</v>
      </c>
      <c r="B9778" t="s">
        <v>26291</v>
      </c>
      <c r="C9778" t="s">
        <v>26292</v>
      </c>
      <c r="D9778">
        <v>4</v>
      </c>
      <c r="E9778">
        <v>0</v>
      </c>
      <c r="G9778">
        <v>0</v>
      </c>
      <c r="K9778">
        <v>0</v>
      </c>
      <c r="L9778" t="s">
        <v>12086</v>
      </c>
      <c r="M9778">
        <v>63</v>
      </c>
      <c r="N9778">
        <v>2</v>
      </c>
      <c r="O9778">
        <v>1024</v>
      </c>
      <c r="Q9778">
        <v>1</v>
      </c>
      <c r="R9778">
        <v>1</v>
      </c>
      <c r="S9778">
        <v>66</v>
      </c>
      <c r="T9778" t="s">
        <v>12087</v>
      </c>
      <c r="U9778" t="s">
        <v>12087</v>
      </c>
      <c r="V9778" t="s">
        <v>12087</v>
      </c>
    </row>
    <row r="9779" spans="1:22" x14ac:dyDescent="0.3">
      <c r="A9779">
        <v>20138</v>
      </c>
      <c r="B9779" t="s">
        <v>26293</v>
      </c>
      <c r="C9779" t="s">
        <v>26294</v>
      </c>
      <c r="D9779">
        <v>4</v>
      </c>
      <c r="E9779">
        <v>0</v>
      </c>
      <c r="G9779">
        <v>0</v>
      </c>
      <c r="K9779">
        <v>0</v>
      </c>
      <c r="L9779" t="s">
        <v>12086</v>
      </c>
      <c r="M9779">
        <v>63</v>
      </c>
      <c r="N9779">
        <v>2</v>
      </c>
      <c r="O9779">
        <v>1024</v>
      </c>
      <c r="Q9779">
        <v>1</v>
      </c>
      <c r="R9779">
        <v>1</v>
      </c>
      <c r="S9779">
        <v>162</v>
      </c>
      <c r="T9779" t="s">
        <v>12087</v>
      </c>
      <c r="U9779" t="s">
        <v>12087</v>
      </c>
      <c r="V9779" t="s">
        <v>12087</v>
      </c>
    </row>
    <row r="9780" spans="1:22" x14ac:dyDescent="0.3">
      <c r="A9780">
        <v>20139</v>
      </c>
      <c r="B9780" t="s">
        <v>26295</v>
      </c>
      <c r="C9780" t="s">
        <v>26296</v>
      </c>
      <c r="D9780">
        <v>4</v>
      </c>
      <c r="E9780">
        <v>0</v>
      </c>
      <c r="G9780">
        <v>0</v>
      </c>
      <c r="K9780">
        <v>0</v>
      </c>
      <c r="L9780" t="s">
        <v>12086</v>
      </c>
      <c r="M9780">
        <v>63</v>
      </c>
      <c r="N9780">
        <v>2</v>
      </c>
      <c r="O9780">
        <v>1024</v>
      </c>
      <c r="Q9780">
        <v>1</v>
      </c>
      <c r="R9780">
        <v>1</v>
      </c>
      <c r="S9780">
        <v>1271</v>
      </c>
      <c r="T9780" t="s">
        <v>12087</v>
      </c>
      <c r="U9780" t="s">
        <v>12087</v>
      </c>
      <c r="V9780" t="s">
        <v>12087</v>
      </c>
    </row>
    <row r="9781" spans="1:22" x14ac:dyDescent="0.3">
      <c r="A9781">
        <v>20140</v>
      </c>
      <c r="B9781" t="s">
        <v>26297</v>
      </c>
      <c r="C9781" t="s">
        <v>26296</v>
      </c>
      <c r="D9781">
        <v>4</v>
      </c>
      <c r="E9781">
        <v>0</v>
      </c>
      <c r="G9781">
        <v>0</v>
      </c>
      <c r="K9781">
        <v>0</v>
      </c>
      <c r="L9781" t="s">
        <v>12086</v>
      </c>
      <c r="M9781">
        <v>63</v>
      </c>
      <c r="N9781">
        <v>2</v>
      </c>
      <c r="O9781">
        <v>1024</v>
      </c>
      <c r="Q9781">
        <v>1</v>
      </c>
      <c r="R9781">
        <v>1</v>
      </c>
      <c r="S9781">
        <v>1272</v>
      </c>
      <c r="T9781" t="s">
        <v>12087</v>
      </c>
      <c r="U9781" t="s">
        <v>12087</v>
      </c>
      <c r="V9781" t="s">
        <v>12087</v>
      </c>
    </row>
    <row r="9782" spans="1:22" x14ac:dyDescent="0.3">
      <c r="A9782">
        <v>20141</v>
      </c>
      <c r="B9782" t="s">
        <v>26298</v>
      </c>
      <c r="C9782" t="s">
        <v>26299</v>
      </c>
      <c r="D9782">
        <v>4</v>
      </c>
      <c r="E9782">
        <v>0</v>
      </c>
      <c r="G9782">
        <v>0</v>
      </c>
      <c r="K9782">
        <v>0</v>
      </c>
      <c r="L9782" t="s">
        <v>12086</v>
      </c>
      <c r="M9782">
        <v>63</v>
      </c>
      <c r="N9782">
        <v>2</v>
      </c>
      <c r="O9782">
        <v>2048</v>
      </c>
      <c r="Q9782">
        <v>1</v>
      </c>
      <c r="R9782">
        <v>1</v>
      </c>
      <c r="S9782">
        <v>337</v>
      </c>
      <c r="T9782" t="s">
        <v>12087</v>
      </c>
      <c r="U9782" t="s">
        <v>12087</v>
      </c>
      <c r="V9782" t="s">
        <v>12087</v>
      </c>
    </row>
    <row r="9783" spans="1:22" x14ac:dyDescent="0.3">
      <c r="A9783">
        <v>20142</v>
      </c>
      <c r="B9783" t="s">
        <v>26300</v>
      </c>
      <c r="C9783" t="s">
        <v>26301</v>
      </c>
      <c r="D9783">
        <v>4</v>
      </c>
      <c r="E9783">
        <v>0</v>
      </c>
      <c r="G9783">
        <v>0</v>
      </c>
      <c r="K9783">
        <v>0</v>
      </c>
      <c r="L9783" t="s">
        <v>12086</v>
      </c>
      <c r="M9783">
        <v>63</v>
      </c>
      <c r="N9783">
        <v>2</v>
      </c>
      <c r="O9783">
        <v>2048</v>
      </c>
      <c r="Q9783">
        <v>1</v>
      </c>
      <c r="R9783">
        <v>1</v>
      </c>
      <c r="S9783">
        <v>92</v>
      </c>
      <c r="T9783" t="s">
        <v>12087</v>
      </c>
      <c r="U9783" t="s">
        <v>12087</v>
      </c>
      <c r="V9783" t="s">
        <v>12087</v>
      </c>
    </row>
    <row r="9784" spans="1:22" x14ac:dyDescent="0.3">
      <c r="A9784">
        <v>20143</v>
      </c>
      <c r="B9784" t="s">
        <v>26302</v>
      </c>
      <c r="C9784" t="s">
        <v>26303</v>
      </c>
      <c r="D9784">
        <v>4</v>
      </c>
      <c r="E9784">
        <v>0</v>
      </c>
      <c r="G9784">
        <v>0</v>
      </c>
      <c r="K9784">
        <v>0</v>
      </c>
      <c r="L9784" t="s">
        <v>12086</v>
      </c>
      <c r="M9784">
        <v>63</v>
      </c>
      <c r="N9784">
        <v>2</v>
      </c>
      <c r="O9784">
        <v>4096</v>
      </c>
      <c r="Q9784">
        <v>1</v>
      </c>
      <c r="R9784">
        <v>1</v>
      </c>
      <c r="S9784">
        <v>665</v>
      </c>
      <c r="T9784" t="s">
        <v>12087</v>
      </c>
      <c r="U9784" t="s">
        <v>12087</v>
      </c>
      <c r="V9784" t="s">
        <v>12087</v>
      </c>
    </row>
    <row r="9785" spans="1:22" x14ac:dyDescent="0.3">
      <c r="A9785">
        <v>20144</v>
      </c>
      <c r="B9785" t="s">
        <v>26304</v>
      </c>
      <c r="C9785" t="s">
        <v>26305</v>
      </c>
      <c r="D9785">
        <v>4</v>
      </c>
      <c r="E9785">
        <v>0</v>
      </c>
      <c r="G9785">
        <v>0</v>
      </c>
      <c r="K9785">
        <v>0</v>
      </c>
      <c r="L9785" t="s">
        <v>12086</v>
      </c>
      <c r="M9785">
        <v>63</v>
      </c>
      <c r="N9785">
        <v>2</v>
      </c>
      <c r="O9785">
        <v>2048</v>
      </c>
      <c r="Q9785">
        <v>1</v>
      </c>
      <c r="R9785">
        <v>1</v>
      </c>
      <c r="S9785">
        <v>665</v>
      </c>
      <c r="T9785" t="s">
        <v>12087</v>
      </c>
      <c r="U9785" t="s">
        <v>12087</v>
      </c>
      <c r="V9785" t="s">
        <v>12087</v>
      </c>
    </row>
    <row r="9786" spans="1:22" x14ac:dyDescent="0.3">
      <c r="A9786">
        <v>20145</v>
      </c>
      <c r="B9786" t="s">
        <v>26306</v>
      </c>
      <c r="C9786" t="s">
        <v>26307</v>
      </c>
      <c r="D9786">
        <v>4</v>
      </c>
      <c r="E9786">
        <v>0</v>
      </c>
      <c r="G9786">
        <v>0</v>
      </c>
      <c r="K9786">
        <v>0</v>
      </c>
      <c r="L9786" t="s">
        <v>12086</v>
      </c>
      <c r="M9786">
        <v>63</v>
      </c>
      <c r="N9786">
        <v>2</v>
      </c>
      <c r="O9786">
        <v>2048</v>
      </c>
      <c r="Q9786">
        <v>1</v>
      </c>
      <c r="R9786">
        <v>1</v>
      </c>
      <c r="S9786">
        <v>345</v>
      </c>
      <c r="T9786" t="s">
        <v>12087</v>
      </c>
      <c r="U9786" t="s">
        <v>12087</v>
      </c>
      <c r="V9786" t="s">
        <v>12087</v>
      </c>
    </row>
    <row r="9787" spans="1:22" x14ac:dyDescent="0.3">
      <c r="A9787">
        <v>20146</v>
      </c>
      <c r="B9787" t="s">
        <v>26308</v>
      </c>
      <c r="C9787" t="s">
        <v>26309</v>
      </c>
      <c r="D9787">
        <v>4</v>
      </c>
      <c r="E9787">
        <v>0</v>
      </c>
      <c r="G9787">
        <v>0</v>
      </c>
      <c r="K9787">
        <v>0</v>
      </c>
      <c r="L9787" t="s">
        <v>12086</v>
      </c>
      <c r="M9787">
        <v>63</v>
      </c>
      <c r="N9787">
        <v>2</v>
      </c>
      <c r="O9787">
        <v>2048</v>
      </c>
      <c r="Q9787">
        <v>1</v>
      </c>
      <c r="R9787">
        <v>1</v>
      </c>
      <c r="S9787">
        <v>394</v>
      </c>
      <c r="T9787" t="s">
        <v>12087</v>
      </c>
      <c r="U9787" t="s">
        <v>12087</v>
      </c>
      <c r="V9787" t="s">
        <v>12087</v>
      </c>
    </row>
    <row r="9788" spans="1:22" x14ac:dyDescent="0.3">
      <c r="A9788">
        <v>20147</v>
      </c>
      <c r="B9788" t="s">
        <v>26310</v>
      </c>
      <c r="C9788" t="s">
        <v>26311</v>
      </c>
      <c r="D9788">
        <v>4</v>
      </c>
      <c r="E9788">
        <v>0</v>
      </c>
      <c r="G9788">
        <v>0</v>
      </c>
      <c r="K9788">
        <v>0</v>
      </c>
      <c r="L9788" t="s">
        <v>12086</v>
      </c>
      <c r="M9788">
        <v>63</v>
      </c>
      <c r="N9788">
        <v>2</v>
      </c>
      <c r="O9788">
        <v>2048</v>
      </c>
      <c r="Q9788">
        <v>1</v>
      </c>
      <c r="R9788">
        <v>1</v>
      </c>
      <c r="S9788">
        <v>1034</v>
      </c>
      <c r="T9788" t="s">
        <v>12087</v>
      </c>
      <c r="U9788" t="s">
        <v>12087</v>
      </c>
      <c r="V9788" t="s">
        <v>12087</v>
      </c>
    </row>
    <row r="9789" spans="1:22" x14ac:dyDescent="0.3">
      <c r="A9789">
        <v>20148</v>
      </c>
      <c r="B9789" t="s">
        <v>26312</v>
      </c>
      <c r="C9789" t="s">
        <v>26313</v>
      </c>
      <c r="D9789">
        <v>4</v>
      </c>
      <c r="E9789">
        <v>0</v>
      </c>
      <c r="G9789">
        <v>0</v>
      </c>
      <c r="K9789">
        <v>0</v>
      </c>
      <c r="L9789" t="s">
        <v>12086</v>
      </c>
      <c r="M9789">
        <v>63</v>
      </c>
      <c r="N9789">
        <v>2</v>
      </c>
      <c r="O9789">
        <v>2048</v>
      </c>
      <c r="Q9789">
        <v>1</v>
      </c>
      <c r="R9789">
        <v>1</v>
      </c>
      <c r="S9789">
        <v>466</v>
      </c>
      <c r="T9789" t="s">
        <v>12087</v>
      </c>
      <c r="U9789" t="s">
        <v>12087</v>
      </c>
      <c r="V9789" t="s">
        <v>12087</v>
      </c>
    </row>
    <row r="9790" spans="1:22" x14ac:dyDescent="0.3">
      <c r="A9790">
        <v>20149</v>
      </c>
      <c r="B9790" t="s">
        <v>26314</v>
      </c>
      <c r="C9790" t="s">
        <v>26315</v>
      </c>
      <c r="D9790">
        <v>4</v>
      </c>
      <c r="E9790">
        <v>0</v>
      </c>
      <c r="G9790">
        <v>0</v>
      </c>
      <c r="K9790">
        <v>0</v>
      </c>
      <c r="L9790" t="s">
        <v>12086</v>
      </c>
      <c r="M9790">
        <v>63</v>
      </c>
      <c r="N9790">
        <v>2</v>
      </c>
      <c r="O9790">
        <v>2048</v>
      </c>
      <c r="Q9790">
        <v>1</v>
      </c>
      <c r="R9790">
        <v>1</v>
      </c>
      <c r="S9790">
        <v>822</v>
      </c>
      <c r="T9790" t="s">
        <v>12087</v>
      </c>
      <c r="U9790" t="s">
        <v>12087</v>
      </c>
      <c r="V9790" t="s">
        <v>12087</v>
      </c>
    </row>
    <row r="9791" spans="1:22" x14ac:dyDescent="0.3">
      <c r="A9791">
        <v>20150</v>
      </c>
      <c r="B9791" t="s">
        <v>26316</v>
      </c>
      <c r="C9791" t="s">
        <v>26317</v>
      </c>
      <c r="D9791">
        <v>4</v>
      </c>
      <c r="E9791">
        <v>0</v>
      </c>
      <c r="G9791">
        <v>0</v>
      </c>
      <c r="K9791">
        <v>0</v>
      </c>
      <c r="L9791" t="s">
        <v>12086</v>
      </c>
      <c r="M9791">
        <v>63</v>
      </c>
      <c r="N9791">
        <v>2</v>
      </c>
      <c r="O9791">
        <v>4096</v>
      </c>
      <c r="Q9791">
        <v>1</v>
      </c>
      <c r="R9791">
        <v>1</v>
      </c>
      <c r="S9791">
        <v>1051</v>
      </c>
      <c r="T9791" t="s">
        <v>12087</v>
      </c>
      <c r="U9791" t="s">
        <v>12087</v>
      </c>
      <c r="V9791" t="s">
        <v>12087</v>
      </c>
    </row>
    <row r="9792" spans="1:22" x14ac:dyDescent="0.3">
      <c r="A9792">
        <v>20151</v>
      </c>
      <c r="B9792" t="s">
        <v>26318</v>
      </c>
      <c r="C9792" t="s">
        <v>26319</v>
      </c>
      <c r="D9792">
        <v>4</v>
      </c>
      <c r="E9792">
        <v>0</v>
      </c>
      <c r="G9792">
        <v>0</v>
      </c>
      <c r="K9792">
        <v>0</v>
      </c>
      <c r="L9792" t="s">
        <v>12086</v>
      </c>
      <c r="M9792">
        <v>63</v>
      </c>
      <c r="N9792">
        <v>2</v>
      </c>
      <c r="O9792">
        <v>1024</v>
      </c>
      <c r="Q9792">
        <v>1</v>
      </c>
      <c r="R9792">
        <v>1</v>
      </c>
      <c r="S9792">
        <v>899</v>
      </c>
      <c r="T9792" t="s">
        <v>12087</v>
      </c>
      <c r="U9792" t="s">
        <v>12087</v>
      </c>
      <c r="V9792" t="s">
        <v>12087</v>
      </c>
    </row>
    <row r="9793" spans="1:22" x14ac:dyDescent="0.3">
      <c r="A9793">
        <v>20152</v>
      </c>
      <c r="B9793" t="s">
        <v>26320</v>
      </c>
      <c r="C9793" t="s">
        <v>26321</v>
      </c>
      <c r="D9793">
        <v>4</v>
      </c>
      <c r="E9793">
        <v>0</v>
      </c>
      <c r="G9793">
        <v>0</v>
      </c>
      <c r="K9793">
        <v>0</v>
      </c>
      <c r="L9793" t="s">
        <v>12086</v>
      </c>
      <c r="M9793">
        <v>63</v>
      </c>
      <c r="N9793">
        <v>2</v>
      </c>
      <c r="O9793">
        <v>7168</v>
      </c>
      <c r="Q9793">
        <v>1</v>
      </c>
      <c r="R9793">
        <v>1</v>
      </c>
      <c r="S9793">
        <v>1273</v>
      </c>
      <c r="T9793" t="s">
        <v>12087</v>
      </c>
      <c r="U9793" t="s">
        <v>12087</v>
      </c>
      <c r="V9793" t="s">
        <v>12087</v>
      </c>
    </row>
    <row r="9794" spans="1:22" x14ac:dyDescent="0.3">
      <c r="A9794">
        <v>20153</v>
      </c>
      <c r="B9794" t="s">
        <v>26322</v>
      </c>
      <c r="C9794" t="s">
        <v>26323</v>
      </c>
      <c r="D9794">
        <v>4</v>
      </c>
      <c r="E9794">
        <v>0</v>
      </c>
      <c r="G9794">
        <v>0</v>
      </c>
      <c r="K9794">
        <v>0</v>
      </c>
      <c r="L9794" t="s">
        <v>12086</v>
      </c>
      <c r="M9794">
        <v>63</v>
      </c>
      <c r="N9794">
        <v>2</v>
      </c>
      <c r="O9794">
        <v>1024</v>
      </c>
      <c r="Q9794">
        <v>1</v>
      </c>
      <c r="R9794">
        <v>1</v>
      </c>
      <c r="S9794">
        <v>1274</v>
      </c>
      <c r="T9794" t="s">
        <v>12087</v>
      </c>
      <c r="U9794" t="s">
        <v>12087</v>
      </c>
      <c r="V9794" t="s">
        <v>12087</v>
      </c>
    </row>
    <row r="9795" spans="1:22" x14ac:dyDescent="0.3">
      <c r="A9795">
        <v>20154</v>
      </c>
      <c r="B9795" t="s">
        <v>26324</v>
      </c>
      <c r="C9795" t="s">
        <v>26325</v>
      </c>
      <c r="D9795">
        <v>4</v>
      </c>
      <c r="E9795">
        <v>0</v>
      </c>
      <c r="G9795">
        <v>0</v>
      </c>
      <c r="K9795">
        <v>0</v>
      </c>
      <c r="L9795" t="s">
        <v>12086</v>
      </c>
      <c r="M9795">
        <v>63</v>
      </c>
      <c r="N9795">
        <v>2</v>
      </c>
      <c r="O9795">
        <v>2048</v>
      </c>
      <c r="R9795">
        <v>1</v>
      </c>
      <c r="S9795">
        <v>1275</v>
      </c>
      <c r="T9795" t="s">
        <v>12087</v>
      </c>
      <c r="U9795" t="s">
        <v>12087</v>
      </c>
      <c r="V9795" t="s">
        <v>12087</v>
      </c>
    </row>
    <row r="9796" spans="1:22" x14ac:dyDescent="0.3">
      <c r="A9796">
        <v>20155</v>
      </c>
      <c r="B9796" t="s">
        <v>26326</v>
      </c>
      <c r="C9796" t="s">
        <v>26327</v>
      </c>
      <c r="D9796">
        <v>4</v>
      </c>
      <c r="E9796">
        <v>0</v>
      </c>
      <c r="G9796">
        <v>0</v>
      </c>
      <c r="K9796">
        <v>0</v>
      </c>
      <c r="L9796" t="s">
        <v>12086</v>
      </c>
      <c r="M9796">
        <v>63</v>
      </c>
      <c r="N9796">
        <v>2</v>
      </c>
      <c r="O9796">
        <v>1024</v>
      </c>
      <c r="R9796">
        <v>1</v>
      </c>
      <c r="S9796">
        <v>1276</v>
      </c>
      <c r="T9796" t="s">
        <v>12087</v>
      </c>
      <c r="U9796" t="s">
        <v>12087</v>
      </c>
      <c r="V9796" t="s">
        <v>12087</v>
      </c>
    </row>
    <row r="9797" spans="1:22" x14ac:dyDescent="0.3">
      <c r="A9797">
        <v>20156</v>
      </c>
      <c r="B9797" t="s">
        <v>26328</v>
      </c>
      <c r="C9797" t="s">
        <v>26329</v>
      </c>
      <c r="D9797">
        <v>4</v>
      </c>
      <c r="E9797">
        <v>0</v>
      </c>
      <c r="G9797">
        <v>0</v>
      </c>
      <c r="K9797">
        <v>0</v>
      </c>
      <c r="L9797" t="s">
        <v>12086</v>
      </c>
      <c r="M9797">
        <v>63</v>
      </c>
      <c r="N9797">
        <v>2</v>
      </c>
      <c r="O9797">
        <v>1024</v>
      </c>
      <c r="Q9797">
        <v>1</v>
      </c>
      <c r="R9797">
        <v>1</v>
      </c>
      <c r="S9797">
        <v>857</v>
      </c>
      <c r="T9797" t="s">
        <v>12087</v>
      </c>
      <c r="U9797" t="s">
        <v>12087</v>
      </c>
      <c r="V9797" t="s">
        <v>12087</v>
      </c>
    </row>
    <row r="9798" spans="1:22" x14ac:dyDescent="0.3">
      <c r="A9798">
        <v>20157</v>
      </c>
      <c r="B9798" t="s">
        <v>26330</v>
      </c>
      <c r="C9798" t="s">
        <v>26331</v>
      </c>
      <c r="D9798">
        <v>4</v>
      </c>
      <c r="E9798">
        <v>0</v>
      </c>
      <c r="G9798">
        <v>0</v>
      </c>
      <c r="K9798">
        <v>0</v>
      </c>
      <c r="L9798" t="s">
        <v>12086</v>
      </c>
      <c r="M9798">
        <v>63</v>
      </c>
      <c r="N9798">
        <v>2</v>
      </c>
      <c r="O9798">
        <v>1024</v>
      </c>
      <c r="Q9798">
        <v>1</v>
      </c>
      <c r="R9798">
        <v>1</v>
      </c>
      <c r="S9798">
        <v>149</v>
      </c>
      <c r="T9798" t="s">
        <v>12087</v>
      </c>
      <c r="U9798" t="s">
        <v>12087</v>
      </c>
      <c r="V9798" t="s">
        <v>12087</v>
      </c>
    </row>
    <row r="9799" spans="1:22" x14ac:dyDescent="0.3">
      <c r="A9799">
        <v>20158</v>
      </c>
      <c r="B9799" t="s">
        <v>26332</v>
      </c>
      <c r="C9799" t="s">
        <v>26333</v>
      </c>
      <c r="D9799">
        <v>4</v>
      </c>
      <c r="E9799">
        <v>0</v>
      </c>
      <c r="G9799">
        <v>0</v>
      </c>
      <c r="K9799">
        <v>0</v>
      </c>
      <c r="L9799" t="s">
        <v>12086</v>
      </c>
      <c r="M9799">
        <v>63</v>
      </c>
      <c r="N9799">
        <v>2</v>
      </c>
      <c r="O9799">
        <v>1024</v>
      </c>
      <c r="Q9799">
        <v>1</v>
      </c>
      <c r="R9799">
        <v>1</v>
      </c>
      <c r="S9799">
        <v>18</v>
      </c>
      <c r="T9799" t="s">
        <v>12087</v>
      </c>
      <c r="U9799" t="s">
        <v>12087</v>
      </c>
      <c r="V9799" t="s">
        <v>12087</v>
      </c>
    </row>
    <row r="9800" spans="1:22" x14ac:dyDescent="0.3">
      <c r="A9800">
        <v>20159</v>
      </c>
      <c r="B9800" t="s">
        <v>26334</v>
      </c>
      <c r="C9800" t="s">
        <v>26335</v>
      </c>
      <c r="D9800">
        <v>4</v>
      </c>
      <c r="E9800">
        <v>0</v>
      </c>
      <c r="G9800">
        <v>0</v>
      </c>
      <c r="K9800">
        <v>0</v>
      </c>
      <c r="L9800" t="s">
        <v>12086</v>
      </c>
      <c r="M9800">
        <v>63</v>
      </c>
      <c r="N9800">
        <v>2</v>
      </c>
      <c r="O9800">
        <v>1024</v>
      </c>
      <c r="Q9800">
        <v>1</v>
      </c>
      <c r="R9800">
        <v>1</v>
      </c>
      <c r="S9800">
        <v>136</v>
      </c>
      <c r="T9800" t="s">
        <v>12087</v>
      </c>
      <c r="U9800" t="s">
        <v>12087</v>
      </c>
      <c r="V9800" t="s">
        <v>12087</v>
      </c>
    </row>
    <row r="9801" spans="1:22" x14ac:dyDescent="0.3">
      <c r="A9801">
        <v>20160</v>
      </c>
      <c r="B9801" t="s">
        <v>26336</v>
      </c>
      <c r="C9801" t="s">
        <v>26337</v>
      </c>
      <c r="D9801">
        <v>4</v>
      </c>
      <c r="E9801">
        <v>0</v>
      </c>
      <c r="G9801">
        <v>0</v>
      </c>
      <c r="K9801">
        <v>0</v>
      </c>
      <c r="L9801" t="s">
        <v>12086</v>
      </c>
      <c r="M9801">
        <v>63</v>
      </c>
      <c r="N9801">
        <v>2</v>
      </c>
      <c r="O9801">
        <v>1024</v>
      </c>
      <c r="Q9801">
        <v>1</v>
      </c>
      <c r="R9801">
        <v>1</v>
      </c>
      <c r="S9801">
        <v>373</v>
      </c>
      <c r="T9801" t="s">
        <v>12087</v>
      </c>
      <c r="U9801" t="s">
        <v>12087</v>
      </c>
      <c r="V9801" t="s">
        <v>12087</v>
      </c>
    </row>
    <row r="9802" spans="1:22" x14ac:dyDescent="0.3">
      <c r="A9802">
        <v>20161</v>
      </c>
      <c r="B9802" t="s">
        <v>26338</v>
      </c>
      <c r="C9802" t="s">
        <v>26339</v>
      </c>
      <c r="D9802">
        <v>4</v>
      </c>
      <c r="E9802">
        <v>0</v>
      </c>
      <c r="G9802">
        <v>0</v>
      </c>
      <c r="K9802">
        <v>0</v>
      </c>
      <c r="L9802" t="s">
        <v>12086</v>
      </c>
      <c r="M9802">
        <v>63</v>
      </c>
      <c r="N9802">
        <v>2</v>
      </c>
      <c r="O9802">
        <v>1024</v>
      </c>
      <c r="Q9802">
        <v>1</v>
      </c>
      <c r="R9802">
        <v>1</v>
      </c>
      <c r="S9802">
        <v>48</v>
      </c>
      <c r="T9802" t="s">
        <v>12087</v>
      </c>
      <c r="U9802" t="s">
        <v>12087</v>
      </c>
      <c r="V9802" t="s">
        <v>12087</v>
      </c>
    </row>
    <row r="9803" spans="1:22" x14ac:dyDescent="0.3">
      <c r="A9803">
        <v>20162</v>
      </c>
      <c r="B9803" t="s">
        <v>26340</v>
      </c>
      <c r="C9803" t="s">
        <v>26341</v>
      </c>
      <c r="D9803">
        <v>4</v>
      </c>
      <c r="E9803">
        <v>0</v>
      </c>
      <c r="G9803">
        <v>0</v>
      </c>
      <c r="K9803">
        <v>0</v>
      </c>
      <c r="L9803" t="s">
        <v>12086</v>
      </c>
      <c r="M9803">
        <v>63</v>
      </c>
      <c r="N9803">
        <v>2</v>
      </c>
      <c r="O9803">
        <v>7168</v>
      </c>
      <c r="Q9803">
        <v>1</v>
      </c>
      <c r="R9803">
        <v>1</v>
      </c>
      <c r="S9803">
        <v>1277</v>
      </c>
      <c r="T9803" t="s">
        <v>12087</v>
      </c>
      <c r="U9803" t="s">
        <v>12087</v>
      </c>
      <c r="V9803" t="s">
        <v>12087</v>
      </c>
    </row>
    <row r="9804" spans="1:22" x14ac:dyDescent="0.3">
      <c r="A9804">
        <v>20163</v>
      </c>
      <c r="B9804" t="s">
        <v>26342</v>
      </c>
      <c r="C9804" t="s">
        <v>26341</v>
      </c>
      <c r="D9804">
        <v>4</v>
      </c>
      <c r="E9804">
        <v>0</v>
      </c>
      <c r="G9804">
        <v>0</v>
      </c>
      <c r="K9804">
        <v>0</v>
      </c>
      <c r="L9804" t="s">
        <v>12086</v>
      </c>
      <c r="M9804">
        <v>63</v>
      </c>
      <c r="N9804">
        <v>2</v>
      </c>
      <c r="O9804">
        <v>7168</v>
      </c>
      <c r="Q9804">
        <v>1</v>
      </c>
      <c r="R9804">
        <v>1</v>
      </c>
      <c r="S9804">
        <v>1278</v>
      </c>
      <c r="T9804" t="s">
        <v>12087</v>
      </c>
      <c r="U9804" t="s">
        <v>12087</v>
      </c>
      <c r="V9804" t="s">
        <v>12087</v>
      </c>
    </row>
    <row r="9805" spans="1:22" x14ac:dyDescent="0.3">
      <c r="A9805">
        <v>20164</v>
      </c>
      <c r="B9805" t="s">
        <v>26343</v>
      </c>
      <c r="C9805" t="s">
        <v>26344</v>
      </c>
      <c r="D9805">
        <v>4</v>
      </c>
      <c r="E9805">
        <v>0</v>
      </c>
      <c r="G9805">
        <v>0</v>
      </c>
      <c r="K9805">
        <v>0</v>
      </c>
      <c r="L9805" t="s">
        <v>12086</v>
      </c>
      <c r="M9805">
        <v>63</v>
      </c>
      <c r="N9805">
        <v>2</v>
      </c>
      <c r="O9805">
        <v>1024</v>
      </c>
      <c r="Q9805">
        <v>1</v>
      </c>
      <c r="R9805">
        <v>1</v>
      </c>
      <c r="S9805">
        <v>639</v>
      </c>
      <c r="T9805" t="s">
        <v>12087</v>
      </c>
      <c r="U9805" t="s">
        <v>12087</v>
      </c>
      <c r="V9805" t="s">
        <v>12087</v>
      </c>
    </row>
    <row r="9806" spans="1:22" x14ac:dyDescent="0.3">
      <c r="A9806">
        <v>20165</v>
      </c>
      <c r="B9806" t="s">
        <v>26345</v>
      </c>
      <c r="C9806" t="s">
        <v>26346</v>
      </c>
      <c r="D9806">
        <v>4</v>
      </c>
      <c r="E9806">
        <v>0</v>
      </c>
      <c r="G9806">
        <v>0</v>
      </c>
      <c r="K9806">
        <v>0</v>
      </c>
      <c r="L9806" t="s">
        <v>12086</v>
      </c>
      <c r="M9806">
        <v>63</v>
      </c>
      <c r="N9806">
        <v>2</v>
      </c>
      <c r="O9806">
        <v>1024</v>
      </c>
      <c r="Q9806">
        <v>1</v>
      </c>
      <c r="R9806">
        <v>1</v>
      </c>
      <c r="S9806">
        <v>658</v>
      </c>
      <c r="T9806" t="s">
        <v>12087</v>
      </c>
      <c r="U9806" t="s">
        <v>12087</v>
      </c>
      <c r="V9806" t="s">
        <v>12087</v>
      </c>
    </row>
    <row r="9807" spans="1:22" x14ac:dyDescent="0.3">
      <c r="A9807">
        <v>20166</v>
      </c>
      <c r="B9807" t="s">
        <v>26347</v>
      </c>
      <c r="C9807" t="s">
        <v>26348</v>
      </c>
      <c r="D9807">
        <v>4</v>
      </c>
      <c r="E9807">
        <v>0</v>
      </c>
      <c r="G9807">
        <v>0</v>
      </c>
      <c r="K9807">
        <v>0</v>
      </c>
      <c r="L9807" t="s">
        <v>12086</v>
      </c>
      <c r="M9807">
        <v>63</v>
      </c>
      <c r="N9807">
        <v>2</v>
      </c>
      <c r="O9807">
        <v>6144</v>
      </c>
      <c r="Q9807">
        <v>1</v>
      </c>
      <c r="R9807">
        <v>1</v>
      </c>
      <c r="S9807">
        <v>336</v>
      </c>
      <c r="T9807" t="s">
        <v>12087</v>
      </c>
      <c r="U9807" t="s">
        <v>12087</v>
      </c>
      <c r="V9807" t="s">
        <v>12087</v>
      </c>
    </row>
    <row r="9808" spans="1:22" x14ac:dyDescent="0.3">
      <c r="A9808">
        <v>20167</v>
      </c>
      <c r="B9808" t="s">
        <v>26349</v>
      </c>
      <c r="C9808" t="s">
        <v>26350</v>
      </c>
      <c r="D9808">
        <v>4</v>
      </c>
      <c r="E9808">
        <v>0</v>
      </c>
      <c r="G9808">
        <v>0</v>
      </c>
      <c r="K9808">
        <v>0</v>
      </c>
      <c r="L9808" t="s">
        <v>12086</v>
      </c>
      <c r="M9808">
        <v>63</v>
      </c>
      <c r="N9808">
        <v>2</v>
      </c>
      <c r="O9808">
        <v>1024</v>
      </c>
      <c r="Q9808">
        <v>1</v>
      </c>
      <c r="R9808">
        <v>1</v>
      </c>
      <c r="S9808">
        <v>805</v>
      </c>
      <c r="T9808" t="s">
        <v>12087</v>
      </c>
      <c r="U9808" t="s">
        <v>12087</v>
      </c>
      <c r="V9808" t="s">
        <v>12087</v>
      </c>
    </row>
    <row r="9809" spans="1:22" x14ac:dyDescent="0.3">
      <c r="A9809">
        <v>20168</v>
      </c>
      <c r="B9809" t="s">
        <v>26351</v>
      </c>
      <c r="C9809" t="s">
        <v>26352</v>
      </c>
      <c r="D9809">
        <v>4</v>
      </c>
      <c r="E9809">
        <v>0</v>
      </c>
      <c r="G9809">
        <v>0</v>
      </c>
      <c r="K9809">
        <v>0</v>
      </c>
      <c r="L9809" t="s">
        <v>12086</v>
      </c>
      <c r="M9809">
        <v>63</v>
      </c>
      <c r="N9809">
        <v>2</v>
      </c>
      <c r="O9809">
        <v>3072</v>
      </c>
      <c r="Q9809">
        <v>1</v>
      </c>
      <c r="R9809">
        <v>1</v>
      </c>
      <c r="S9809">
        <v>598</v>
      </c>
      <c r="T9809" t="s">
        <v>12087</v>
      </c>
      <c r="U9809" t="s">
        <v>12087</v>
      </c>
      <c r="V9809" t="s">
        <v>12087</v>
      </c>
    </row>
    <row r="9810" spans="1:22" x14ac:dyDescent="0.3">
      <c r="A9810">
        <v>20169</v>
      </c>
      <c r="B9810" t="s">
        <v>26353</v>
      </c>
      <c r="C9810" t="s">
        <v>26354</v>
      </c>
      <c r="D9810">
        <v>4</v>
      </c>
      <c r="E9810">
        <v>0</v>
      </c>
      <c r="G9810">
        <v>0</v>
      </c>
      <c r="K9810">
        <v>0</v>
      </c>
      <c r="L9810" t="s">
        <v>12086</v>
      </c>
      <c r="M9810">
        <v>63</v>
      </c>
      <c r="N9810">
        <v>2</v>
      </c>
      <c r="O9810">
        <v>4096</v>
      </c>
      <c r="Q9810">
        <v>1</v>
      </c>
      <c r="R9810">
        <v>1</v>
      </c>
      <c r="S9810">
        <v>773</v>
      </c>
      <c r="T9810" t="s">
        <v>12087</v>
      </c>
      <c r="U9810" t="s">
        <v>12087</v>
      </c>
      <c r="V9810" t="s">
        <v>12087</v>
      </c>
    </row>
    <row r="9811" spans="1:22" x14ac:dyDescent="0.3">
      <c r="A9811">
        <v>20170</v>
      </c>
      <c r="B9811" t="s">
        <v>26355</v>
      </c>
      <c r="C9811" t="s">
        <v>26356</v>
      </c>
      <c r="D9811">
        <v>4</v>
      </c>
      <c r="E9811">
        <v>0</v>
      </c>
      <c r="G9811">
        <v>0</v>
      </c>
      <c r="K9811">
        <v>0</v>
      </c>
      <c r="L9811" t="s">
        <v>12086</v>
      </c>
      <c r="M9811">
        <v>63</v>
      </c>
      <c r="N9811">
        <v>2</v>
      </c>
      <c r="O9811">
        <v>1024</v>
      </c>
      <c r="Q9811">
        <v>1</v>
      </c>
      <c r="R9811">
        <v>1</v>
      </c>
      <c r="S9811">
        <v>273</v>
      </c>
      <c r="T9811" t="s">
        <v>12087</v>
      </c>
      <c r="U9811" t="s">
        <v>12087</v>
      </c>
      <c r="V9811" t="s">
        <v>12087</v>
      </c>
    </row>
    <row r="9812" spans="1:22" x14ac:dyDescent="0.3">
      <c r="A9812">
        <v>20171</v>
      </c>
      <c r="B9812" t="s">
        <v>26357</v>
      </c>
      <c r="C9812" t="s">
        <v>26358</v>
      </c>
      <c r="D9812">
        <v>4</v>
      </c>
      <c r="E9812">
        <v>0</v>
      </c>
      <c r="G9812">
        <v>0</v>
      </c>
      <c r="K9812">
        <v>0</v>
      </c>
      <c r="L9812" t="s">
        <v>12086</v>
      </c>
      <c r="M9812">
        <v>63</v>
      </c>
      <c r="N9812">
        <v>2</v>
      </c>
      <c r="O9812">
        <v>1024</v>
      </c>
      <c r="R9812">
        <v>1</v>
      </c>
      <c r="S9812">
        <v>1280</v>
      </c>
      <c r="T9812" t="s">
        <v>12087</v>
      </c>
      <c r="U9812" t="s">
        <v>12087</v>
      </c>
      <c r="V9812" t="s">
        <v>12087</v>
      </c>
    </row>
    <row r="9813" spans="1:22" x14ac:dyDescent="0.3">
      <c r="A9813">
        <v>20172</v>
      </c>
      <c r="B9813" t="s">
        <v>26359</v>
      </c>
      <c r="C9813" t="s">
        <v>25899</v>
      </c>
      <c r="D9813">
        <v>4</v>
      </c>
      <c r="E9813">
        <v>0</v>
      </c>
      <c r="G9813">
        <v>0</v>
      </c>
      <c r="K9813">
        <v>0</v>
      </c>
      <c r="L9813" t="s">
        <v>12086</v>
      </c>
      <c r="M9813">
        <v>63</v>
      </c>
      <c r="N9813">
        <v>2</v>
      </c>
      <c r="O9813">
        <v>1024</v>
      </c>
      <c r="Q9813">
        <v>1</v>
      </c>
      <c r="R9813">
        <v>1</v>
      </c>
      <c r="S9813">
        <v>1281</v>
      </c>
      <c r="T9813" t="s">
        <v>12087</v>
      </c>
      <c r="U9813" t="s">
        <v>12087</v>
      </c>
      <c r="V9813" t="s">
        <v>12087</v>
      </c>
    </row>
    <row r="9814" spans="1:22" x14ac:dyDescent="0.3">
      <c r="A9814">
        <v>20173</v>
      </c>
      <c r="B9814" t="s">
        <v>26360</v>
      </c>
      <c r="C9814" t="s">
        <v>26361</v>
      </c>
      <c r="D9814">
        <v>4</v>
      </c>
      <c r="E9814">
        <v>0</v>
      </c>
      <c r="G9814">
        <v>0</v>
      </c>
      <c r="K9814">
        <v>0</v>
      </c>
      <c r="L9814" t="s">
        <v>12086</v>
      </c>
      <c r="M9814">
        <v>63</v>
      </c>
      <c r="N9814">
        <v>2</v>
      </c>
      <c r="O9814">
        <v>1024</v>
      </c>
      <c r="Q9814">
        <v>1</v>
      </c>
      <c r="R9814">
        <v>1</v>
      </c>
      <c r="S9814">
        <v>1282</v>
      </c>
      <c r="T9814" t="s">
        <v>12087</v>
      </c>
      <c r="U9814" t="s">
        <v>12087</v>
      </c>
      <c r="V9814" t="s">
        <v>12087</v>
      </c>
    </row>
    <row r="9815" spans="1:22" x14ac:dyDescent="0.3">
      <c r="A9815">
        <v>20174</v>
      </c>
      <c r="B9815" t="s">
        <v>26362</v>
      </c>
      <c r="C9815" t="s">
        <v>26363</v>
      </c>
      <c r="D9815">
        <v>4</v>
      </c>
      <c r="E9815">
        <v>0</v>
      </c>
      <c r="G9815">
        <v>0</v>
      </c>
      <c r="K9815">
        <v>0</v>
      </c>
      <c r="L9815" t="s">
        <v>12086</v>
      </c>
      <c r="M9815">
        <v>63</v>
      </c>
      <c r="N9815">
        <v>2</v>
      </c>
      <c r="O9815">
        <v>1024</v>
      </c>
      <c r="Q9815">
        <v>1</v>
      </c>
      <c r="R9815">
        <v>1</v>
      </c>
      <c r="S9815">
        <v>1283</v>
      </c>
      <c r="T9815" t="s">
        <v>12087</v>
      </c>
      <c r="U9815" t="s">
        <v>12087</v>
      </c>
      <c r="V9815" t="s">
        <v>12087</v>
      </c>
    </row>
    <row r="9816" spans="1:22" x14ac:dyDescent="0.3">
      <c r="A9816">
        <v>20175</v>
      </c>
      <c r="B9816" t="s">
        <v>26364</v>
      </c>
      <c r="C9816" t="s">
        <v>26365</v>
      </c>
      <c r="D9816">
        <v>4</v>
      </c>
      <c r="E9816">
        <v>0</v>
      </c>
      <c r="G9816">
        <v>0</v>
      </c>
      <c r="K9816">
        <v>0</v>
      </c>
      <c r="L9816" t="s">
        <v>12086</v>
      </c>
      <c r="M9816">
        <v>63</v>
      </c>
      <c r="N9816">
        <v>2</v>
      </c>
      <c r="O9816">
        <v>1024</v>
      </c>
      <c r="Q9816">
        <v>1</v>
      </c>
      <c r="R9816">
        <v>1</v>
      </c>
      <c r="S9816">
        <v>1284</v>
      </c>
      <c r="T9816" t="s">
        <v>12087</v>
      </c>
      <c r="U9816" t="s">
        <v>12087</v>
      </c>
      <c r="V9816" t="s">
        <v>12087</v>
      </c>
    </row>
    <row r="9817" spans="1:22" x14ac:dyDescent="0.3">
      <c r="A9817">
        <v>20176</v>
      </c>
      <c r="B9817" t="s">
        <v>26366</v>
      </c>
      <c r="C9817" t="s">
        <v>26367</v>
      </c>
      <c r="D9817">
        <v>4</v>
      </c>
      <c r="E9817">
        <v>0</v>
      </c>
      <c r="G9817">
        <v>0</v>
      </c>
      <c r="K9817">
        <v>0</v>
      </c>
      <c r="L9817" t="s">
        <v>12086</v>
      </c>
      <c r="M9817">
        <v>63</v>
      </c>
      <c r="N9817">
        <v>2</v>
      </c>
      <c r="O9817">
        <v>6144</v>
      </c>
      <c r="Q9817">
        <v>1</v>
      </c>
      <c r="R9817">
        <v>1</v>
      </c>
      <c r="S9817">
        <v>1288</v>
      </c>
      <c r="T9817" t="s">
        <v>12087</v>
      </c>
      <c r="U9817" t="s">
        <v>12087</v>
      </c>
      <c r="V9817" t="s">
        <v>12087</v>
      </c>
    </row>
    <row r="9818" spans="1:22" x14ac:dyDescent="0.3">
      <c r="A9818">
        <v>20177</v>
      </c>
      <c r="B9818" t="s">
        <v>26368</v>
      </c>
      <c r="C9818" t="s">
        <v>26369</v>
      </c>
      <c r="D9818">
        <v>4</v>
      </c>
      <c r="E9818">
        <v>0</v>
      </c>
      <c r="G9818">
        <v>0</v>
      </c>
      <c r="K9818">
        <v>0</v>
      </c>
      <c r="L9818" t="s">
        <v>12086</v>
      </c>
      <c r="M9818">
        <v>63</v>
      </c>
      <c r="N9818">
        <v>2</v>
      </c>
      <c r="O9818">
        <v>1024</v>
      </c>
      <c r="Q9818">
        <v>1</v>
      </c>
      <c r="R9818">
        <v>1</v>
      </c>
      <c r="S9818">
        <v>1290</v>
      </c>
      <c r="T9818" t="s">
        <v>12087</v>
      </c>
      <c r="U9818" t="s">
        <v>12087</v>
      </c>
      <c r="V9818" t="s">
        <v>12087</v>
      </c>
    </row>
    <row r="9819" spans="1:22" x14ac:dyDescent="0.3">
      <c r="A9819">
        <v>20178</v>
      </c>
      <c r="B9819" t="s">
        <v>26370</v>
      </c>
      <c r="C9819" t="s">
        <v>26371</v>
      </c>
      <c r="D9819">
        <v>4</v>
      </c>
      <c r="E9819">
        <v>0</v>
      </c>
      <c r="G9819">
        <v>0</v>
      </c>
      <c r="K9819">
        <v>0</v>
      </c>
      <c r="L9819" t="s">
        <v>12086</v>
      </c>
      <c r="M9819">
        <v>63</v>
      </c>
      <c r="N9819">
        <v>2</v>
      </c>
      <c r="O9819">
        <v>1024</v>
      </c>
      <c r="Q9819">
        <v>1</v>
      </c>
      <c r="R9819">
        <v>1</v>
      </c>
      <c r="S9819">
        <v>94</v>
      </c>
      <c r="T9819" t="s">
        <v>12087</v>
      </c>
      <c r="U9819" t="s">
        <v>12087</v>
      </c>
      <c r="V9819" t="s">
        <v>12087</v>
      </c>
    </row>
    <row r="9820" spans="1:22" x14ac:dyDescent="0.3">
      <c r="A9820">
        <v>20179</v>
      </c>
      <c r="B9820" t="s">
        <v>26372</v>
      </c>
      <c r="C9820" t="s">
        <v>26373</v>
      </c>
      <c r="D9820">
        <v>4</v>
      </c>
      <c r="E9820">
        <v>0</v>
      </c>
      <c r="G9820">
        <v>0</v>
      </c>
      <c r="K9820">
        <v>0</v>
      </c>
      <c r="L9820" t="s">
        <v>12086</v>
      </c>
      <c r="M9820">
        <v>63</v>
      </c>
      <c r="N9820">
        <v>2</v>
      </c>
      <c r="O9820">
        <v>1024</v>
      </c>
      <c r="Q9820">
        <v>1</v>
      </c>
      <c r="R9820">
        <v>1</v>
      </c>
      <c r="S9820">
        <v>858</v>
      </c>
      <c r="T9820" t="s">
        <v>12087</v>
      </c>
      <c r="U9820" t="s">
        <v>12087</v>
      </c>
      <c r="V9820" t="s">
        <v>12087</v>
      </c>
    </row>
    <row r="9821" spans="1:22" x14ac:dyDescent="0.3">
      <c r="A9821">
        <v>20180</v>
      </c>
      <c r="B9821" t="s">
        <v>26374</v>
      </c>
      <c r="C9821" t="s">
        <v>26375</v>
      </c>
      <c r="D9821">
        <v>4</v>
      </c>
      <c r="E9821">
        <v>0</v>
      </c>
      <c r="G9821">
        <v>0</v>
      </c>
      <c r="K9821">
        <v>0</v>
      </c>
      <c r="L9821" t="s">
        <v>12086</v>
      </c>
      <c r="M9821">
        <v>63</v>
      </c>
      <c r="N9821">
        <v>2</v>
      </c>
      <c r="O9821">
        <v>1024</v>
      </c>
      <c r="Q9821">
        <v>1</v>
      </c>
      <c r="R9821">
        <v>1</v>
      </c>
      <c r="S9821">
        <v>32</v>
      </c>
      <c r="T9821" t="s">
        <v>12087</v>
      </c>
      <c r="U9821" t="s">
        <v>12087</v>
      </c>
      <c r="V9821" t="s">
        <v>12087</v>
      </c>
    </row>
    <row r="9822" spans="1:22" x14ac:dyDescent="0.3">
      <c r="A9822">
        <v>20181</v>
      </c>
      <c r="B9822" t="s">
        <v>26376</v>
      </c>
      <c r="C9822" t="s">
        <v>26377</v>
      </c>
      <c r="D9822">
        <v>4</v>
      </c>
      <c r="E9822">
        <v>0</v>
      </c>
      <c r="G9822">
        <v>0</v>
      </c>
      <c r="K9822">
        <v>0</v>
      </c>
      <c r="L9822" t="s">
        <v>12086</v>
      </c>
      <c r="M9822">
        <v>63</v>
      </c>
      <c r="N9822">
        <v>2</v>
      </c>
      <c r="O9822">
        <v>1024</v>
      </c>
      <c r="Q9822">
        <v>1</v>
      </c>
      <c r="R9822">
        <v>1</v>
      </c>
      <c r="S9822">
        <v>198</v>
      </c>
      <c r="T9822" t="s">
        <v>12087</v>
      </c>
      <c r="U9822" t="s">
        <v>12087</v>
      </c>
      <c r="V9822" t="s">
        <v>12087</v>
      </c>
    </row>
    <row r="9823" spans="1:22" x14ac:dyDescent="0.3">
      <c r="A9823">
        <v>20182</v>
      </c>
      <c r="B9823" t="s">
        <v>26378</v>
      </c>
      <c r="C9823" t="s">
        <v>26379</v>
      </c>
      <c r="D9823">
        <v>4</v>
      </c>
      <c r="E9823">
        <v>0</v>
      </c>
      <c r="G9823">
        <v>0</v>
      </c>
      <c r="K9823">
        <v>0</v>
      </c>
      <c r="L9823" t="s">
        <v>12086</v>
      </c>
      <c r="M9823">
        <v>63</v>
      </c>
      <c r="N9823">
        <v>2</v>
      </c>
      <c r="O9823">
        <v>1024</v>
      </c>
      <c r="Q9823">
        <v>1</v>
      </c>
      <c r="R9823">
        <v>1</v>
      </c>
      <c r="S9823">
        <v>124</v>
      </c>
      <c r="T9823" t="s">
        <v>12087</v>
      </c>
      <c r="U9823" t="s">
        <v>12087</v>
      </c>
      <c r="V9823" t="s">
        <v>12087</v>
      </c>
    </row>
    <row r="9824" spans="1:22" x14ac:dyDescent="0.3">
      <c r="A9824">
        <v>20183</v>
      </c>
      <c r="B9824" t="s">
        <v>26380</v>
      </c>
      <c r="C9824" t="s">
        <v>26381</v>
      </c>
      <c r="D9824">
        <v>4</v>
      </c>
      <c r="E9824">
        <v>0</v>
      </c>
      <c r="G9824">
        <v>0</v>
      </c>
      <c r="K9824">
        <v>0</v>
      </c>
      <c r="L9824" t="s">
        <v>12086</v>
      </c>
      <c r="M9824">
        <v>63</v>
      </c>
      <c r="N9824">
        <v>2</v>
      </c>
      <c r="O9824">
        <v>3072</v>
      </c>
      <c r="Q9824">
        <v>1</v>
      </c>
      <c r="R9824">
        <v>1</v>
      </c>
      <c r="S9824">
        <v>1091</v>
      </c>
      <c r="T9824" t="s">
        <v>12087</v>
      </c>
      <c r="U9824" t="s">
        <v>12087</v>
      </c>
      <c r="V9824" t="s">
        <v>12087</v>
      </c>
    </row>
    <row r="9825" spans="1:22" x14ac:dyDescent="0.3">
      <c r="A9825">
        <v>20184</v>
      </c>
      <c r="B9825" t="s">
        <v>26382</v>
      </c>
      <c r="C9825" t="s">
        <v>26383</v>
      </c>
      <c r="D9825">
        <v>4</v>
      </c>
      <c r="E9825">
        <v>0</v>
      </c>
      <c r="G9825">
        <v>0</v>
      </c>
      <c r="K9825">
        <v>0</v>
      </c>
      <c r="L9825" t="s">
        <v>12086</v>
      </c>
      <c r="M9825">
        <v>63</v>
      </c>
      <c r="N9825">
        <v>2</v>
      </c>
      <c r="O9825">
        <v>1024</v>
      </c>
      <c r="Q9825">
        <v>1</v>
      </c>
      <c r="R9825">
        <v>1</v>
      </c>
      <c r="S9825">
        <v>144</v>
      </c>
      <c r="T9825" t="s">
        <v>12087</v>
      </c>
      <c r="U9825" t="s">
        <v>12087</v>
      </c>
      <c r="V9825" t="s">
        <v>12087</v>
      </c>
    </row>
    <row r="9826" spans="1:22" x14ac:dyDescent="0.3">
      <c r="A9826">
        <v>20185</v>
      </c>
      <c r="B9826" t="s">
        <v>26384</v>
      </c>
      <c r="C9826" t="s">
        <v>26385</v>
      </c>
      <c r="D9826">
        <v>4</v>
      </c>
      <c r="E9826">
        <v>0</v>
      </c>
      <c r="G9826">
        <v>0</v>
      </c>
      <c r="K9826">
        <v>0</v>
      </c>
      <c r="L9826" t="s">
        <v>12086</v>
      </c>
      <c r="M9826">
        <v>63</v>
      </c>
      <c r="N9826">
        <v>2</v>
      </c>
      <c r="O9826">
        <v>1024</v>
      </c>
      <c r="Q9826">
        <v>1</v>
      </c>
      <c r="R9826">
        <v>1</v>
      </c>
      <c r="S9826">
        <v>131</v>
      </c>
      <c r="T9826" t="s">
        <v>12087</v>
      </c>
      <c r="U9826" t="s">
        <v>12087</v>
      </c>
      <c r="V9826" t="s">
        <v>12087</v>
      </c>
    </row>
    <row r="9827" spans="1:22" x14ac:dyDescent="0.3">
      <c r="A9827">
        <v>20186</v>
      </c>
      <c r="B9827" t="s">
        <v>26386</v>
      </c>
      <c r="C9827" t="s">
        <v>26387</v>
      </c>
      <c r="D9827">
        <v>4</v>
      </c>
      <c r="E9827">
        <v>20</v>
      </c>
      <c r="L9827" t="s">
        <v>12086</v>
      </c>
      <c r="M9827">
        <v>63</v>
      </c>
      <c r="N9827">
        <v>2</v>
      </c>
      <c r="O9827">
        <v>1024</v>
      </c>
      <c r="Q9827">
        <v>1</v>
      </c>
      <c r="R9827">
        <v>1</v>
      </c>
      <c r="S9827">
        <v>250</v>
      </c>
      <c r="T9827" t="s">
        <v>12087</v>
      </c>
      <c r="U9827" t="s">
        <v>12087</v>
      </c>
      <c r="V9827" t="s">
        <v>12087</v>
      </c>
    </row>
    <row r="9828" spans="1:22" x14ac:dyDescent="0.3">
      <c r="A9828">
        <v>20187</v>
      </c>
      <c r="B9828" t="s">
        <v>26388</v>
      </c>
      <c r="C9828" t="s">
        <v>26389</v>
      </c>
      <c r="D9828">
        <v>4</v>
      </c>
      <c r="E9828">
        <v>0</v>
      </c>
      <c r="G9828">
        <v>0</v>
      </c>
      <c r="K9828">
        <v>0</v>
      </c>
      <c r="L9828" t="s">
        <v>12086</v>
      </c>
      <c r="M9828">
        <v>63</v>
      </c>
      <c r="N9828">
        <v>2</v>
      </c>
      <c r="O9828">
        <v>1024</v>
      </c>
      <c r="Q9828">
        <v>1</v>
      </c>
      <c r="R9828">
        <v>1</v>
      </c>
      <c r="S9828">
        <v>251</v>
      </c>
      <c r="T9828" t="s">
        <v>12087</v>
      </c>
      <c r="U9828" t="s">
        <v>12087</v>
      </c>
      <c r="V9828" t="s">
        <v>12087</v>
      </c>
    </row>
    <row r="9829" spans="1:22" x14ac:dyDescent="0.3">
      <c r="A9829">
        <v>20188</v>
      </c>
      <c r="B9829" t="s">
        <v>26390</v>
      </c>
      <c r="C9829" t="s">
        <v>26391</v>
      </c>
      <c r="D9829">
        <v>4</v>
      </c>
      <c r="E9829">
        <v>0</v>
      </c>
      <c r="G9829">
        <v>0</v>
      </c>
      <c r="K9829">
        <v>0</v>
      </c>
      <c r="L9829" t="s">
        <v>12086</v>
      </c>
      <c r="M9829">
        <v>63</v>
      </c>
      <c r="N9829">
        <v>2</v>
      </c>
      <c r="O9829">
        <v>1024</v>
      </c>
      <c r="Q9829">
        <v>1</v>
      </c>
      <c r="R9829">
        <v>1</v>
      </c>
      <c r="S9829">
        <v>256</v>
      </c>
      <c r="T9829" t="s">
        <v>12087</v>
      </c>
      <c r="U9829" t="s">
        <v>12087</v>
      </c>
      <c r="V9829" t="s">
        <v>12087</v>
      </c>
    </row>
    <row r="9830" spans="1:22" x14ac:dyDescent="0.3">
      <c r="A9830">
        <v>20189</v>
      </c>
      <c r="B9830" t="s">
        <v>26392</v>
      </c>
      <c r="C9830" t="s">
        <v>26393</v>
      </c>
      <c r="D9830">
        <v>4</v>
      </c>
      <c r="E9830">
        <v>0</v>
      </c>
      <c r="G9830">
        <v>0</v>
      </c>
      <c r="K9830">
        <v>0</v>
      </c>
      <c r="L9830" t="s">
        <v>12086</v>
      </c>
      <c r="M9830">
        <v>63</v>
      </c>
      <c r="N9830">
        <v>2</v>
      </c>
      <c r="O9830">
        <v>1024</v>
      </c>
      <c r="Q9830">
        <v>1</v>
      </c>
      <c r="R9830">
        <v>1</v>
      </c>
      <c r="S9830">
        <v>258</v>
      </c>
      <c r="T9830" t="s">
        <v>12087</v>
      </c>
      <c r="U9830" t="s">
        <v>12087</v>
      </c>
      <c r="V9830" t="s">
        <v>12087</v>
      </c>
    </row>
    <row r="9831" spans="1:22" x14ac:dyDescent="0.3">
      <c r="A9831">
        <v>20190</v>
      </c>
      <c r="B9831" t="s">
        <v>26394</v>
      </c>
      <c r="C9831" t="s">
        <v>26395</v>
      </c>
      <c r="D9831">
        <v>4</v>
      </c>
      <c r="E9831">
        <v>0</v>
      </c>
      <c r="G9831">
        <v>0</v>
      </c>
      <c r="K9831">
        <v>0</v>
      </c>
      <c r="L9831" t="s">
        <v>12086</v>
      </c>
      <c r="M9831">
        <v>63</v>
      </c>
      <c r="N9831">
        <v>2</v>
      </c>
      <c r="O9831">
        <v>1024</v>
      </c>
      <c r="Q9831">
        <v>1</v>
      </c>
      <c r="R9831">
        <v>1</v>
      </c>
      <c r="S9831">
        <v>432</v>
      </c>
      <c r="T9831" t="s">
        <v>12087</v>
      </c>
      <c r="U9831" t="s">
        <v>12087</v>
      </c>
      <c r="V9831" t="s">
        <v>12087</v>
      </c>
    </row>
    <row r="9832" spans="1:22" x14ac:dyDescent="0.3">
      <c r="A9832">
        <v>20191</v>
      </c>
      <c r="B9832" t="s">
        <v>26396</v>
      </c>
      <c r="C9832" t="s">
        <v>26397</v>
      </c>
      <c r="D9832">
        <v>4</v>
      </c>
      <c r="E9832">
        <v>0</v>
      </c>
      <c r="G9832">
        <v>0</v>
      </c>
      <c r="K9832">
        <v>0</v>
      </c>
      <c r="L9832" t="s">
        <v>12086</v>
      </c>
      <c r="M9832">
        <v>63</v>
      </c>
      <c r="N9832">
        <v>2</v>
      </c>
      <c r="O9832">
        <v>1024</v>
      </c>
      <c r="Q9832">
        <v>1</v>
      </c>
      <c r="R9832">
        <v>1</v>
      </c>
      <c r="S9832">
        <v>1071</v>
      </c>
      <c r="T9832" t="s">
        <v>12087</v>
      </c>
      <c r="U9832" t="s">
        <v>12087</v>
      </c>
      <c r="V9832" t="s">
        <v>12087</v>
      </c>
    </row>
    <row r="9833" spans="1:22" x14ac:dyDescent="0.3">
      <c r="A9833">
        <v>20192</v>
      </c>
      <c r="B9833" t="s">
        <v>26398</v>
      </c>
      <c r="C9833" t="s">
        <v>26399</v>
      </c>
      <c r="D9833">
        <v>4</v>
      </c>
      <c r="E9833">
        <v>0</v>
      </c>
      <c r="G9833">
        <v>0</v>
      </c>
      <c r="K9833">
        <v>0</v>
      </c>
      <c r="L9833" t="s">
        <v>12086</v>
      </c>
      <c r="M9833">
        <v>63</v>
      </c>
      <c r="N9833">
        <v>2</v>
      </c>
      <c r="O9833">
        <v>4096</v>
      </c>
      <c r="Q9833">
        <v>1</v>
      </c>
      <c r="R9833">
        <v>1</v>
      </c>
      <c r="S9833">
        <v>1058</v>
      </c>
      <c r="T9833" t="s">
        <v>12087</v>
      </c>
      <c r="U9833" t="s">
        <v>12087</v>
      </c>
      <c r="V9833" t="s">
        <v>12087</v>
      </c>
    </row>
    <row r="9834" spans="1:22" x14ac:dyDescent="0.3">
      <c r="A9834">
        <v>20193</v>
      </c>
      <c r="B9834" t="s">
        <v>26400</v>
      </c>
      <c r="C9834" t="s">
        <v>26401</v>
      </c>
      <c r="D9834">
        <v>4</v>
      </c>
      <c r="E9834">
        <v>0</v>
      </c>
      <c r="G9834">
        <v>0</v>
      </c>
      <c r="K9834">
        <v>0</v>
      </c>
      <c r="L9834" t="s">
        <v>12086</v>
      </c>
      <c r="M9834">
        <v>63</v>
      </c>
      <c r="N9834">
        <v>2</v>
      </c>
      <c r="O9834">
        <v>4096</v>
      </c>
      <c r="Q9834">
        <v>1</v>
      </c>
      <c r="R9834">
        <v>1</v>
      </c>
      <c r="S9834">
        <v>711</v>
      </c>
      <c r="T9834" t="s">
        <v>12087</v>
      </c>
      <c r="U9834" t="s">
        <v>12087</v>
      </c>
      <c r="V9834" t="s">
        <v>12087</v>
      </c>
    </row>
    <row r="9835" spans="1:22" x14ac:dyDescent="0.3">
      <c r="A9835">
        <v>20194</v>
      </c>
      <c r="B9835" t="s">
        <v>26402</v>
      </c>
      <c r="C9835" t="s">
        <v>26403</v>
      </c>
      <c r="D9835">
        <v>4</v>
      </c>
      <c r="E9835">
        <v>0</v>
      </c>
      <c r="G9835">
        <v>0</v>
      </c>
      <c r="K9835">
        <v>0</v>
      </c>
      <c r="L9835" t="s">
        <v>12086</v>
      </c>
      <c r="M9835">
        <v>63</v>
      </c>
      <c r="N9835">
        <v>2</v>
      </c>
      <c r="O9835">
        <v>1024</v>
      </c>
      <c r="Q9835">
        <v>1</v>
      </c>
      <c r="R9835">
        <v>1</v>
      </c>
      <c r="S9835">
        <v>202</v>
      </c>
      <c r="T9835" t="s">
        <v>12087</v>
      </c>
      <c r="U9835" t="s">
        <v>12087</v>
      </c>
      <c r="V9835" t="s">
        <v>12087</v>
      </c>
    </row>
    <row r="9836" spans="1:22" x14ac:dyDescent="0.3">
      <c r="A9836">
        <v>20195</v>
      </c>
      <c r="B9836" t="s">
        <v>26404</v>
      </c>
      <c r="C9836" t="s">
        <v>26405</v>
      </c>
      <c r="D9836">
        <v>4</v>
      </c>
      <c r="E9836">
        <v>0</v>
      </c>
      <c r="G9836">
        <v>0</v>
      </c>
      <c r="K9836">
        <v>0</v>
      </c>
      <c r="L9836" t="s">
        <v>12086</v>
      </c>
      <c r="M9836">
        <v>63</v>
      </c>
      <c r="N9836">
        <v>2</v>
      </c>
      <c r="O9836">
        <v>6144</v>
      </c>
      <c r="R9836">
        <v>1</v>
      </c>
      <c r="S9836">
        <v>1292</v>
      </c>
      <c r="T9836" t="s">
        <v>12087</v>
      </c>
      <c r="U9836" t="s">
        <v>12087</v>
      </c>
      <c r="V9836" t="s">
        <v>12087</v>
      </c>
    </row>
    <row r="9837" spans="1:22" x14ac:dyDescent="0.3">
      <c r="A9837">
        <v>20196</v>
      </c>
      <c r="B9837" t="s">
        <v>26406</v>
      </c>
      <c r="C9837" t="s">
        <v>26407</v>
      </c>
      <c r="D9837">
        <v>4</v>
      </c>
      <c r="E9837">
        <v>0</v>
      </c>
      <c r="G9837">
        <v>0</v>
      </c>
      <c r="K9837">
        <v>0</v>
      </c>
      <c r="L9837" t="s">
        <v>12086</v>
      </c>
      <c r="M9837">
        <v>63</v>
      </c>
      <c r="N9837">
        <v>2</v>
      </c>
      <c r="O9837">
        <v>1024</v>
      </c>
      <c r="Q9837">
        <v>1</v>
      </c>
      <c r="R9837">
        <v>1</v>
      </c>
      <c r="S9837">
        <v>1293</v>
      </c>
      <c r="T9837" t="s">
        <v>12087</v>
      </c>
      <c r="U9837" t="s">
        <v>12087</v>
      </c>
      <c r="V9837" t="s">
        <v>12087</v>
      </c>
    </row>
    <row r="9838" spans="1:22" x14ac:dyDescent="0.3">
      <c r="A9838">
        <v>20197</v>
      </c>
      <c r="B9838" t="s">
        <v>26408</v>
      </c>
      <c r="C9838" t="s">
        <v>26409</v>
      </c>
      <c r="D9838">
        <v>4</v>
      </c>
      <c r="E9838">
        <v>0</v>
      </c>
      <c r="G9838">
        <v>0</v>
      </c>
      <c r="K9838">
        <v>0</v>
      </c>
      <c r="L9838" t="s">
        <v>12086</v>
      </c>
      <c r="M9838">
        <v>63</v>
      </c>
      <c r="N9838">
        <v>2</v>
      </c>
      <c r="O9838">
        <v>1024</v>
      </c>
      <c r="Q9838">
        <v>1</v>
      </c>
      <c r="R9838">
        <v>1</v>
      </c>
      <c r="S9838">
        <v>1294</v>
      </c>
      <c r="T9838" t="s">
        <v>12087</v>
      </c>
      <c r="U9838" t="s">
        <v>12087</v>
      </c>
      <c r="V9838" t="s">
        <v>12087</v>
      </c>
    </row>
    <row r="9839" spans="1:22" x14ac:dyDescent="0.3">
      <c r="A9839">
        <v>20198</v>
      </c>
      <c r="B9839" t="s">
        <v>26410</v>
      </c>
      <c r="C9839" t="s">
        <v>26411</v>
      </c>
      <c r="D9839">
        <v>4</v>
      </c>
      <c r="E9839">
        <v>0</v>
      </c>
      <c r="G9839">
        <v>0</v>
      </c>
      <c r="K9839">
        <v>0</v>
      </c>
      <c r="L9839" t="s">
        <v>12086</v>
      </c>
      <c r="M9839">
        <v>63</v>
      </c>
      <c r="N9839">
        <v>2</v>
      </c>
      <c r="O9839">
        <v>1024</v>
      </c>
      <c r="Q9839">
        <v>1</v>
      </c>
      <c r="R9839">
        <v>1</v>
      </c>
      <c r="S9839">
        <v>1295</v>
      </c>
      <c r="T9839" t="s">
        <v>12087</v>
      </c>
      <c r="U9839" t="s">
        <v>12087</v>
      </c>
      <c r="V9839" t="s">
        <v>12087</v>
      </c>
    </row>
    <row r="9840" spans="1:22" x14ac:dyDescent="0.3">
      <c r="A9840">
        <v>20199</v>
      </c>
      <c r="B9840" t="s">
        <v>26412</v>
      </c>
      <c r="C9840" t="s">
        <v>26413</v>
      </c>
      <c r="D9840">
        <v>4</v>
      </c>
      <c r="E9840">
        <v>0</v>
      </c>
      <c r="G9840">
        <v>0</v>
      </c>
      <c r="K9840">
        <v>0</v>
      </c>
      <c r="L9840" t="s">
        <v>12086</v>
      </c>
      <c r="M9840">
        <v>63</v>
      </c>
      <c r="N9840">
        <v>2</v>
      </c>
      <c r="O9840">
        <v>1024</v>
      </c>
      <c r="Q9840">
        <v>1</v>
      </c>
      <c r="R9840">
        <v>1</v>
      </c>
      <c r="S9840">
        <v>687</v>
      </c>
      <c r="T9840" t="s">
        <v>12087</v>
      </c>
      <c r="U9840" t="s">
        <v>12087</v>
      </c>
      <c r="V9840" t="s">
        <v>12087</v>
      </c>
    </row>
    <row r="9841" spans="1:22" x14ac:dyDescent="0.3">
      <c r="A9841">
        <v>20200</v>
      </c>
      <c r="B9841" t="s">
        <v>26414</v>
      </c>
      <c r="C9841" t="s">
        <v>26415</v>
      </c>
      <c r="D9841">
        <v>4</v>
      </c>
      <c r="E9841">
        <v>0</v>
      </c>
      <c r="G9841">
        <v>0</v>
      </c>
      <c r="K9841">
        <v>0</v>
      </c>
      <c r="L9841" t="s">
        <v>12086</v>
      </c>
      <c r="M9841">
        <v>63</v>
      </c>
      <c r="N9841">
        <v>2</v>
      </c>
      <c r="O9841">
        <v>1024</v>
      </c>
      <c r="Q9841">
        <v>1</v>
      </c>
      <c r="R9841">
        <v>1</v>
      </c>
      <c r="S9841">
        <v>1095</v>
      </c>
      <c r="T9841" t="s">
        <v>12087</v>
      </c>
      <c r="U9841" t="s">
        <v>12087</v>
      </c>
      <c r="V9841" t="s">
        <v>12087</v>
      </c>
    </row>
    <row r="9842" spans="1:22" x14ac:dyDescent="0.3">
      <c r="A9842">
        <v>20201</v>
      </c>
      <c r="B9842" t="s">
        <v>26416</v>
      </c>
      <c r="C9842" t="s">
        <v>26417</v>
      </c>
      <c r="D9842">
        <v>4</v>
      </c>
      <c r="E9842">
        <v>0</v>
      </c>
      <c r="G9842">
        <v>0</v>
      </c>
      <c r="K9842">
        <v>0</v>
      </c>
      <c r="L9842" t="s">
        <v>12086</v>
      </c>
      <c r="M9842">
        <v>63</v>
      </c>
      <c r="N9842">
        <v>2</v>
      </c>
      <c r="O9842">
        <v>4096</v>
      </c>
      <c r="Q9842">
        <v>1</v>
      </c>
      <c r="R9842">
        <v>1</v>
      </c>
      <c r="S9842">
        <v>959</v>
      </c>
      <c r="T9842" t="s">
        <v>12087</v>
      </c>
      <c r="U9842" t="s">
        <v>12087</v>
      </c>
      <c r="V9842" t="s">
        <v>12087</v>
      </c>
    </row>
    <row r="9843" spans="1:22" x14ac:dyDescent="0.3">
      <c r="A9843">
        <v>20202</v>
      </c>
      <c r="B9843" t="s">
        <v>26418</v>
      </c>
      <c r="C9843" t="s">
        <v>26419</v>
      </c>
      <c r="D9843">
        <v>4</v>
      </c>
      <c r="E9843">
        <v>0</v>
      </c>
      <c r="G9843">
        <v>0</v>
      </c>
      <c r="K9843">
        <v>0</v>
      </c>
      <c r="L9843" t="s">
        <v>12086</v>
      </c>
      <c r="M9843">
        <v>63</v>
      </c>
      <c r="N9843">
        <v>2</v>
      </c>
      <c r="O9843">
        <v>4096</v>
      </c>
      <c r="Q9843">
        <v>1</v>
      </c>
      <c r="R9843">
        <v>1</v>
      </c>
      <c r="S9843">
        <v>1082</v>
      </c>
      <c r="T9843" t="s">
        <v>12087</v>
      </c>
      <c r="U9843" t="s">
        <v>12087</v>
      </c>
      <c r="V9843" t="s">
        <v>12087</v>
      </c>
    </row>
    <row r="9844" spans="1:22" x14ac:dyDescent="0.3">
      <c r="A9844">
        <v>20203</v>
      </c>
      <c r="B9844" t="s">
        <v>26420</v>
      </c>
      <c r="C9844" t="s">
        <v>26421</v>
      </c>
      <c r="D9844">
        <v>4</v>
      </c>
      <c r="E9844">
        <v>0</v>
      </c>
      <c r="G9844">
        <v>0</v>
      </c>
      <c r="K9844">
        <v>0</v>
      </c>
      <c r="L9844" t="s">
        <v>12086</v>
      </c>
      <c r="M9844">
        <v>63</v>
      </c>
      <c r="N9844">
        <v>2</v>
      </c>
      <c r="O9844">
        <v>1024</v>
      </c>
      <c r="Q9844">
        <v>1</v>
      </c>
      <c r="R9844">
        <v>1</v>
      </c>
      <c r="S9844">
        <v>6</v>
      </c>
      <c r="T9844" t="s">
        <v>12087</v>
      </c>
      <c r="U9844" t="s">
        <v>12087</v>
      </c>
      <c r="V9844" t="s">
        <v>12087</v>
      </c>
    </row>
    <row r="9845" spans="1:22" x14ac:dyDescent="0.3">
      <c r="A9845">
        <v>20204</v>
      </c>
      <c r="B9845" t="s">
        <v>26422</v>
      </c>
      <c r="C9845" t="s">
        <v>26423</v>
      </c>
      <c r="D9845">
        <v>4</v>
      </c>
      <c r="E9845">
        <v>0</v>
      </c>
      <c r="G9845">
        <v>0</v>
      </c>
      <c r="K9845">
        <v>0</v>
      </c>
      <c r="L9845" t="s">
        <v>12086</v>
      </c>
      <c r="M9845">
        <v>63</v>
      </c>
      <c r="N9845">
        <v>2</v>
      </c>
      <c r="O9845">
        <v>1024</v>
      </c>
      <c r="Q9845">
        <v>1</v>
      </c>
      <c r="R9845">
        <v>1</v>
      </c>
      <c r="S9845">
        <v>389</v>
      </c>
      <c r="T9845" t="s">
        <v>12087</v>
      </c>
      <c r="U9845" t="s">
        <v>12087</v>
      </c>
      <c r="V9845" t="s">
        <v>12087</v>
      </c>
    </row>
    <row r="9846" spans="1:22" x14ac:dyDescent="0.3">
      <c r="A9846">
        <v>20205</v>
      </c>
      <c r="B9846" t="s">
        <v>26424</v>
      </c>
      <c r="C9846" t="s">
        <v>26425</v>
      </c>
      <c r="D9846">
        <v>4</v>
      </c>
      <c r="E9846">
        <v>0</v>
      </c>
      <c r="G9846">
        <v>0</v>
      </c>
      <c r="K9846">
        <v>0</v>
      </c>
      <c r="L9846" t="s">
        <v>12086</v>
      </c>
      <c r="M9846">
        <v>63</v>
      </c>
      <c r="N9846">
        <v>2</v>
      </c>
      <c r="O9846">
        <v>1024</v>
      </c>
      <c r="Q9846">
        <v>1</v>
      </c>
      <c r="R9846">
        <v>1</v>
      </c>
      <c r="S9846">
        <v>4</v>
      </c>
      <c r="T9846" t="s">
        <v>12087</v>
      </c>
      <c r="U9846" t="s">
        <v>12087</v>
      </c>
      <c r="V9846" t="s">
        <v>12087</v>
      </c>
    </row>
    <row r="9847" spans="1:22" x14ac:dyDescent="0.3">
      <c r="A9847">
        <v>20206</v>
      </c>
      <c r="B9847" t="s">
        <v>26426</v>
      </c>
      <c r="C9847" t="s">
        <v>26427</v>
      </c>
      <c r="D9847">
        <v>4</v>
      </c>
      <c r="E9847">
        <v>0</v>
      </c>
      <c r="G9847">
        <v>0</v>
      </c>
      <c r="K9847">
        <v>0</v>
      </c>
      <c r="L9847" t="s">
        <v>12086</v>
      </c>
      <c r="M9847">
        <v>63</v>
      </c>
      <c r="N9847">
        <v>2</v>
      </c>
      <c r="O9847">
        <v>7168</v>
      </c>
      <c r="Q9847">
        <v>1</v>
      </c>
      <c r="R9847">
        <v>1</v>
      </c>
      <c r="S9847">
        <v>1296</v>
      </c>
      <c r="T9847" t="s">
        <v>12087</v>
      </c>
      <c r="U9847" t="s">
        <v>12087</v>
      </c>
      <c r="V9847" t="s">
        <v>12087</v>
      </c>
    </row>
    <row r="9848" spans="1:22" x14ac:dyDescent="0.3">
      <c r="A9848">
        <v>20207</v>
      </c>
      <c r="B9848" t="s">
        <v>26428</v>
      </c>
      <c r="C9848" t="s">
        <v>26429</v>
      </c>
      <c r="D9848">
        <v>4</v>
      </c>
      <c r="E9848">
        <v>0</v>
      </c>
      <c r="G9848">
        <v>0</v>
      </c>
      <c r="K9848">
        <v>0</v>
      </c>
      <c r="L9848" t="s">
        <v>12086</v>
      </c>
      <c r="M9848">
        <v>63</v>
      </c>
      <c r="N9848">
        <v>2</v>
      </c>
      <c r="O9848">
        <v>1024</v>
      </c>
      <c r="Q9848">
        <v>1</v>
      </c>
      <c r="R9848">
        <v>1</v>
      </c>
      <c r="S9848">
        <v>133</v>
      </c>
      <c r="T9848" t="s">
        <v>12087</v>
      </c>
      <c r="U9848" t="s">
        <v>12087</v>
      </c>
      <c r="V9848" t="s">
        <v>12087</v>
      </c>
    </row>
    <row r="9849" spans="1:22" x14ac:dyDescent="0.3">
      <c r="A9849">
        <v>20208</v>
      </c>
      <c r="B9849" t="s">
        <v>26430</v>
      </c>
      <c r="C9849" t="s">
        <v>26431</v>
      </c>
      <c r="D9849">
        <v>4</v>
      </c>
      <c r="E9849">
        <v>0</v>
      </c>
      <c r="G9849">
        <v>0</v>
      </c>
      <c r="K9849">
        <v>0</v>
      </c>
      <c r="L9849" t="s">
        <v>12086</v>
      </c>
      <c r="M9849">
        <v>63</v>
      </c>
      <c r="N9849">
        <v>2</v>
      </c>
      <c r="O9849">
        <v>1024</v>
      </c>
      <c r="Q9849">
        <v>1</v>
      </c>
      <c r="R9849">
        <v>1</v>
      </c>
      <c r="S9849">
        <v>443</v>
      </c>
      <c r="T9849" t="s">
        <v>12087</v>
      </c>
      <c r="U9849" t="s">
        <v>12087</v>
      </c>
      <c r="V9849" t="s">
        <v>12087</v>
      </c>
    </row>
    <row r="9850" spans="1:22" x14ac:dyDescent="0.3">
      <c r="A9850">
        <v>20209</v>
      </c>
      <c r="B9850" t="s">
        <v>26432</v>
      </c>
      <c r="C9850" t="s">
        <v>26433</v>
      </c>
      <c r="D9850">
        <v>4</v>
      </c>
      <c r="E9850">
        <v>0</v>
      </c>
      <c r="G9850">
        <v>0</v>
      </c>
      <c r="K9850">
        <v>0</v>
      </c>
      <c r="L9850" t="s">
        <v>12086</v>
      </c>
      <c r="M9850">
        <v>63</v>
      </c>
      <c r="N9850">
        <v>2</v>
      </c>
      <c r="O9850">
        <v>1024</v>
      </c>
      <c r="Q9850">
        <v>1</v>
      </c>
      <c r="R9850">
        <v>1</v>
      </c>
      <c r="S9850">
        <v>1299</v>
      </c>
      <c r="T9850" t="s">
        <v>12087</v>
      </c>
      <c r="U9850" t="s">
        <v>12087</v>
      </c>
      <c r="V9850" t="s">
        <v>12087</v>
      </c>
    </row>
    <row r="9851" spans="1:22" x14ac:dyDescent="0.3">
      <c r="A9851">
        <v>20210</v>
      </c>
      <c r="B9851" t="s">
        <v>26434</v>
      </c>
      <c r="C9851" t="s">
        <v>26427</v>
      </c>
      <c r="D9851">
        <v>4</v>
      </c>
      <c r="E9851">
        <v>0</v>
      </c>
      <c r="G9851">
        <v>0</v>
      </c>
      <c r="K9851">
        <v>0</v>
      </c>
      <c r="L9851" t="s">
        <v>12086</v>
      </c>
      <c r="M9851">
        <v>63</v>
      </c>
      <c r="N9851">
        <v>2</v>
      </c>
      <c r="O9851">
        <v>7168</v>
      </c>
      <c r="Q9851">
        <v>1</v>
      </c>
      <c r="R9851">
        <v>1</v>
      </c>
      <c r="S9851">
        <v>1297</v>
      </c>
      <c r="T9851" t="s">
        <v>12087</v>
      </c>
      <c r="U9851" t="s">
        <v>12087</v>
      </c>
      <c r="V9851" t="s">
        <v>12087</v>
      </c>
    </row>
    <row r="9852" spans="1:22" x14ac:dyDescent="0.3">
      <c r="A9852">
        <v>20211</v>
      </c>
      <c r="B9852" t="s">
        <v>26435</v>
      </c>
      <c r="C9852" t="s">
        <v>26427</v>
      </c>
      <c r="D9852">
        <v>4</v>
      </c>
      <c r="E9852">
        <v>0</v>
      </c>
      <c r="G9852">
        <v>0</v>
      </c>
      <c r="K9852">
        <v>0</v>
      </c>
      <c r="L9852" t="s">
        <v>12086</v>
      </c>
      <c r="M9852">
        <v>63</v>
      </c>
      <c r="N9852">
        <v>2</v>
      </c>
      <c r="O9852">
        <v>7168</v>
      </c>
      <c r="Q9852">
        <v>1</v>
      </c>
      <c r="R9852">
        <v>1</v>
      </c>
      <c r="S9852">
        <v>1298</v>
      </c>
      <c r="T9852" t="s">
        <v>12087</v>
      </c>
      <c r="U9852" t="s">
        <v>12087</v>
      </c>
      <c r="V9852" t="s">
        <v>12087</v>
      </c>
    </row>
    <row r="9853" spans="1:22" x14ac:dyDescent="0.3">
      <c r="A9853">
        <v>20212</v>
      </c>
      <c r="B9853" t="s">
        <v>26436</v>
      </c>
      <c r="C9853" t="s">
        <v>26437</v>
      </c>
      <c r="D9853">
        <v>4</v>
      </c>
      <c r="E9853">
        <v>0</v>
      </c>
      <c r="G9853">
        <v>0</v>
      </c>
      <c r="K9853">
        <v>0</v>
      </c>
      <c r="L9853" t="s">
        <v>12086</v>
      </c>
      <c r="M9853">
        <v>63</v>
      </c>
      <c r="N9853">
        <v>2</v>
      </c>
      <c r="O9853">
        <v>1024</v>
      </c>
      <c r="Q9853">
        <v>1</v>
      </c>
      <c r="R9853">
        <v>1</v>
      </c>
      <c r="S9853">
        <v>1304</v>
      </c>
      <c r="T9853" t="s">
        <v>12087</v>
      </c>
      <c r="U9853" t="s">
        <v>12087</v>
      </c>
      <c r="V9853" t="s">
        <v>12087</v>
      </c>
    </row>
    <row r="9854" spans="1:22" x14ac:dyDescent="0.3">
      <c r="A9854">
        <v>20213</v>
      </c>
      <c r="B9854" t="s">
        <v>26438</v>
      </c>
      <c r="C9854" t="s">
        <v>26439</v>
      </c>
      <c r="D9854">
        <v>4</v>
      </c>
      <c r="E9854">
        <v>0</v>
      </c>
      <c r="G9854">
        <v>0</v>
      </c>
      <c r="K9854">
        <v>0</v>
      </c>
      <c r="L9854" t="s">
        <v>12086</v>
      </c>
      <c r="M9854">
        <v>63</v>
      </c>
      <c r="N9854">
        <v>2</v>
      </c>
      <c r="O9854">
        <v>2048</v>
      </c>
      <c r="Q9854">
        <v>1</v>
      </c>
      <c r="R9854">
        <v>1</v>
      </c>
      <c r="S9854">
        <v>345</v>
      </c>
      <c r="T9854" t="s">
        <v>12087</v>
      </c>
      <c r="U9854" t="s">
        <v>12087</v>
      </c>
      <c r="V9854" t="s">
        <v>12087</v>
      </c>
    </row>
    <row r="9855" spans="1:22" x14ac:dyDescent="0.3">
      <c r="A9855">
        <v>20214</v>
      </c>
      <c r="B9855" t="s">
        <v>26440</v>
      </c>
      <c r="C9855" t="s">
        <v>26441</v>
      </c>
      <c r="D9855">
        <v>4</v>
      </c>
      <c r="E9855">
        <v>0</v>
      </c>
      <c r="G9855">
        <v>0</v>
      </c>
      <c r="K9855">
        <v>0</v>
      </c>
      <c r="L9855" t="s">
        <v>12086</v>
      </c>
      <c r="M9855">
        <v>63</v>
      </c>
      <c r="N9855">
        <v>2</v>
      </c>
      <c r="O9855">
        <v>1024</v>
      </c>
      <c r="Q9855">
        <v>1</v>
      </c>
      <c r="R9855">
        <v>1</v>
      </c>
      <c r="S9855">
        <v>1002</v>
      </c>
      <c r="T9855" t="s">
        <v>12087</v>
      </c>
      <c r="U9855" t="s">
        <v>12087</v>
      </c>
      <c r="V9855" t="s">
        <v>12087</v>
      </c>
    </row>
    <row r="9856" spans="1:22" x14ac:dyDescent="0.3">
      <c r="A9856">
        <v>20215</v>
      </c>
      <c r="B9856" t="s">
        <v>26442</v>
      </c>
      <c r="C9856" t="s">
        <v>26443</v>
      </c>
      <c r="D9856">
        <v>4</v>
      </c>
      <c r="E9856">
        <v>0</v>
      </c>
      <c r="G9856">
        <v>0</v>
      </c>
      <c r="K9856">
        <v>0</v>
      </c>
      <c r="L9856" t="s">
        <v>12086</v>
      </c>
      <c r="M9856">
        <v>63</v>
      </c>
      <c r="N9856">
        <v>2</v>
      </c>
      <c r="O9856">
        <v>2048</v>
      </c>
      <c r="Q9856">
        <v>1</v>
      </c>
      <c r="R9856">
        <v>1</v>
      </c>
      <c r="S9856">
        <v>760</v>
      </c>
      <c r="T9856" t="s">
        <v>12087</v>
      </c>
      <c r="U9856" t="s">
        <v>12087</v>
      </c>
      <c r="V9856" t="s">
        <v>12087</v>
      </c>
    </row>
    <row r="9857" spans="1:22" x14ac:dyDescent="0.3">
      <c r="A9857">
        <v>20216</v>
      </c>
      <c r="B9857" t="s">
        <v>26444</v>
      </c>
      <c r="C9857" t="s">
        <v>26445</v>
      </c>
      <c r="D9857">
        <v>4</v>
      </c>
      <c r="E9857">
        <v>0</v>
      </c>
      <c r="G9857">
        <v>0</v>
      </c>
      <c r="K9857">
        <v>0</v>
      </c>
      <c r="L9857" t="s">
        <v>12086</v>
      </c>
      <c r="M9857">
        <v>63</v>
      </c>
      <c r="N9857">
        <v>2</v>
      </c>
      <c r="O9857">
        <v>1024</v>
      </c>
      <c r="Q9857">
        <v>1</v>
      </c>
      <c r="R9857">
        <v>1</v>
      </c>
      <c r="S9857">
        <v>890</v>
      </c>
      <c r="T9857" t="s">
        <v>12087</v>
      </c>
      <c r="U9857" t="s">
        <v>12087</v>
      </c>
      <c r="V9857" t="s">
        <v>12087</v>
      </c>
    </row>
    <row r="9858" spans="1:22" x14ac:dyDescent="0.3">
      <c r="A9858">
        <v>20217</v>
      </c>
      <c r="B9858" t="s">
        <v>26446</v>
      </c>
      <c r="C9858" t="s">
        <v>26447</v>
      </c>
      <c r="D9858">
        <v>4</v>
      </c>
      <c r="E9858">
        <v>0</v>
      </c>
      <c r="G9858">
        <v>0</v>
      </c>
      <c r="K9858">
        <v>0</v>
      </c>
      <c r="L9858" t="s">
        <v>12086</v>
      </c>
      <c r="M9858">
        <v>63</v>
      </c>
      <c r="N9858">
        <v>2</v>
      </c>
      <c r="O9858">
        <v>1024</v>
      </c>
      <c r="Q9858">
        <v>1</v>
      </c>
      <c r="R9858">
        <v>1</v>
      </c>
      <c r="S9858">
        <v>1300</v>
      </c>
      <c r="T9858" t="s">
        <v>12087</v>
      </c>
      <c r="U9858" t="s">
        <v>12087</v>
      </c>
      <c r="V9858" t="s">
        <v>12087</v>
      </c>
    </row>
    <row r="9859" spans="1:22" x14ac:dyDescent="0.3">
      <c r="A9859">
        <v>20218</v>
      </c>
      <c r="B9859" t="s">
        <v>26448</v>
      </c>
      <c r="C9859" t="s">
        <v>26449</v>
      </c>
      <c r="D9859">
        <v>4</v>
      </c>
      <c r="E9859">
        <v>0</v>
      </c>
      <c r="G9859">
        <v>0</v>
      </c>
      <c r="K9859">
        <v>0</v>
      </c>
      <c r="L9859" t="s">
        <v>12086</v>
      </c>
      <c r="M9859">
        <v>63</v>
      </c>
      <c r="N9859">
        <v>2</v>
      </c>
      <c r="O9859">
        <v>1024</v>
      </c>
      <c r="Q9859">
        <v>1</v>
      </c>
      <c r="R9859">
        <v>1</v>
      </c>
      <c r="S9859">
        <v>1301</v>
      </c>
      <c r="T9859" t="s">
        <v>12087</v>
      </c>
      <c r="U9859" t="s">
        <v>12087</v>
      </c>
      <c r="V9859" t="s">
        <v>12087</v>
      </c>
    </row>
    <row r="9860" spans="1:22" x14ac:dyDescent="0.3">
      <c r="A9860">
        <v>20219</v>
      </c>
      <c r="B9860" t="s">
        <v>26450</v>
      </c>
      <c r="C9860" t="s">
        <v>26451</v>
      </c>
      <c r="D9860">
        <v>4</v>
      </c>
      <c r="E9860">
        <v>0</v>
      </c>
      <c r="G9860">
        <v>0</v>
      </c>
      <c r="K9860">
        <v>0</v>
      </c>
      <c r="L9860" t="s">
        <v>12086</v>
      </c>
      <c r="M9860">
        <v>63</v>
      </c>
      <c r="N9860">
        <v>2</v>
      </c>
      <c r="O9860">
        <v>1024</v>
      </c>
      <c r="Q9860">
        <v>1</v>
      </c>
      <c r="R9860">
        <v>1</v>
      </c>
      <c r="S9860">
        <v>1302</v>
      </c>
      <c r="T9860" t="s">
        <v>12087</v>
      </c>
      <c r="U9860" t="s">
        <v>12087</v>
      </c>
      <c r="V9860" t="s">
        <v>12087</v>
      </c>
    </row>
    <row r="9861" spans="1:22" x14ac:dyDescent="0.3">
      <c r="A9861">
        <v>20220</v>
      </c>
      <c r="B9861" t="s">
        <v>26452</v>
      </c>
      <c r="C9861" t="s">
        <v>26453</v>
      </c>
      <c r="D9861">
        <v>4</v>
      </c>
      <c r="E9861">
        <v>0</v>
      </c>
      <c r="G9861">
        <v>0</v>
      </c>
      <c r="K9861">
        <v>0</v>
      </c>
      <c r="L9861" t="s">
        <v>12086</v>
      </c>
      <c r="M9861">
        <v>63</v>
      </c>
      <c r="N9861">
        <v>2</v>
      </c>
      <c r="O9861">
        <v>3072</v>
      </c>
      <c r="Q9861">
        <v>1</v>
      </c>
      <c r="R9861">
        <v>1</v>
      </c>
      <c r="S9861">
        <v>1303</v>
      </c>
      <c r="T9861" t="s">
        <v>12087</v>
      </c>
      <c r="U9861" t="s">
        <v>12087</v>
      </c>
      <c r="V9861" t="s">
        <v>12087</v>
      </c>
    </row>
    <row r="9862" spans="1:22" x14ac:dyDescent="0.3">
      <c r="A9862">
        <v>20221</v>
      </c>
      <c r="B9862" t="s">
        <v>26454</v>
      </c>
      <c r="C9862" t="s">
        <v>26455</v>
      </c>
      <c r="D9862">
        <v>4</v>
      </c>
      <c r="E9862">
        <v>0</v>
      </c>
      <c r="G9862">
        <v>0</v>
      </c>
      <c r="K9862">
        <v>0</v>
      </c>
      <c r="L9862" t="s">
        <v>12086</v>
      </c>
      <c r="M9862">
        <v>63</v>
      </c>
      <c r="N9862">
        <v>2</v>
      </c>
      <c r="O9862">
        <v>2048</v>
      </c>
      <c r="Q9862">
        <v>1</v>
      </c>
      <c r="R9862">
        <v>1</v>
      </c>
      <c r="S9862">
        <v>886</v>
      </c>
      <c r="T9862" t="s">
        <v>12087</v>
      </c>
      <c r="U9862" t="s">
        <v>12087</v>
      </c>
      <c r="V9862" t="s">
        <v>12087</v>
      </c>
    </row>
    <row r="9863" spans="1:22" x14ac:dyDescent="0.3">
      <c r="A9863">
        <v>20222</v>
      </c>
      <c r="B9863" t="s">
        <v>26456</v>
      </c>
      <c r="C9863" t="s">
        <v>26457</v>
      </c>
      <c r="D9863">
        <v>4</v>
      </c>
      <c r="E9863">
        <v>0</v>
      </c>
      <c r="G9863">
        <v>0</v>
      </c>
      <c r="K9863">
        <v>0</v>
      </c>
      <c r="L9863" t="s">
        <v>12086</v>
      </c>
      <c r="M9863">
        <v>63</v>
      </c>
      <c r="N9863">
        <v>2</v>
      </c>
      <c r="O9863">
        <v>1024</v>
      </c>
      <c r="R9863">
        <v>1</v>
      </c>
      <c r="S9863">
        <v>395</v>
      </c>
      <c r="T9863" t="s">
        <v>12087</v>
      </c>
      <c r="U9863" t="s">
        <v>12087</v>
      </c>
      <c r="V9863" t="s">
        <v>12087</v>
      </c>
    </row>
    <row r="9864" spans="1:22" x14ac:dyDescent="0.3">
      <c r="A9864">
        <v>20223</v>
      </c>
      <c r="B9864" t="s">
        <v>26458</v>
      </c>
      <c r="C9864" t="s">
        <v>26459</v>
      </c>
      <c r="D9864">
        <v>4</v>
      </c>
      <c r="E9864">
        <v>0</v>
      </c>
      <c r="G9864">
        <v>0</v>
      </c>
      <c r="K9864">
        <v>0</v>
      </c>
      <c r="L9864" t="s">
        <v>12086</v>
      </c>
      <c r="M9864">
        <v>63</v>
      </c>
      <c r="N9864">
        <v>2</v>
      </c>
      <c r="O9864">
        <v>4096</v>
      </c>
      <c r="Q9864">
        <v>1</v>
      </c>
      <c r="R9864">
        <v>1</v>
      </c>
      <c r="S9864">
        <v>57</v>
      </c>
      <c r="T9864" t="s">
        <v>12087</v>
      </c>
      <c r="U9864" t="s">
        <v>12087</v>
      </c>
      <c r="V9864" t="s">
        <v>12087</v>
      </c>
    </row>
    <row r="9865" spans="1:22" x14ac:dyDescent="0.3">
      <c r="A9865">
        <v>20224</v>
      </c>
      <c r="B9865" t="s">
        <v>26460</v>
      </c>
      <c r="C9865" t="s">
        <v>26461</v>
      </c>
      <c r="D9865">
        <v>4</v>
      </c>
      <c r="E9865">
        <v>0</v>
      </c>
      <c r="G9865">
        <v>0</v>
      </c>
      <c r="K9865">
        <v>0</v>
      </c>
      <c r="L9865" t="s">
        <v>12086</v>
      </c>
      <c r="M9865">
        <v>63</v>
      </c>
      <c r="N9865">
        <v>2</v>
      </c>
      <c r="O9865">
        <v>1024</v>
      </c>
      <c r="Q9865">
        <v>1</v>
      </c>
      <c r="R9865">
        <v>1</v>
      </c>
      <c r="S9865">
        <v>167</v>
      </c>
      <c r="T9865" t="s">
        <v>12087</v>
      </c>
      <c r="U9865" t="s">
        <v>12087</v>
      </c>
      <c r="V9865" t="s">
        <v>12087</v>
      </c>
    </row>
    <row r="9866" spans="1:22" x14ac:dyDescent="0.3">
      <c r="A9866">
        <v>20225</v>
      </c>
      <c r="B9866" t="s">
        <v>26462</v>
      </c>
      <c r="C9866" t="s">
        <v>26463</v>
      </c>
      <c r="D9866">
        <v>4</v>
      </c>
      <c r="E9866">
        <v>0</v>
      </c>
      <c r="G9866">
        <v>0</v>
      </c>
      <c r="K9866">
        <v>0</v>
      </c>
      <c r="L9866" t="s">
        <v>12086</v>
      </c>
      <c r="M9866">
        <v>63</v>
      </c>
      <c r="N9866">
        <v>2</v>
      </c>
      <c r="O9866">
        <v>1024</v>
      </c>
      <c r="Q9866">
        <v>1</v>
      </c>
      <c r="R9866">
        <v>1</v>
      </c>
      <c r="S9866">
        <v>206</v>
      </c>
      <c r="T9866" t="s">
        <v>12087</v>
      </c>
      <c r="U9866" t="s">
        <v>12087</v>
      </c>
      <c r="V9866" t="s">
        <v>12087</v>
      </c>
    </row>
    <row r="9867" spans="1:22" x14ac:dyDescent="0.3">
      <c r="A9867">
        <v>20226</v>
      </c>
      <c r="B9867" t="s">
        <v>26464</v>
      </c>
      <c r="C9867" t="s">
        <v>26465</v>
      </c>
      <c r="D9867">
        <v>4</v>
      </c>
      <c r="E9867">
        <v>0</v>
      </c>
      <c r="G9867">
        <v>0</v>
      </c>
      <c r="K9867">
        <v>0</v>
      </c>
      <c r="L9867" t="s">
        <v>12086</v>
      </c>
      <c r="M9867">
        <v>63</v>
      </c>
      <c r="N9867">
        <v>2</v>
      </c>
      <c r="O9867">
        <v>1024</v>
      </c>
      <c r="Q9867">
        <v>1</v>
      </c>
      <c r="R9867">
        <v>1</v>
      </c>
      <c r="S9867">
        <v>445</v>
      </c>
      <c r="T9867" t="s">
        <v>12087</v>
      </c>
      <c r="U9867" t="s">
        <v>12087</v>
      </c>
      <c r="V9867" t="s">
        <v>12087</v>
      </c>
    </row>
    <row r="9868" spans="1:22" x14ac:dyDescent="0.3">
      <c r="A9868">
        <v>20227</v>
      </c>
      <c r="B9868" t="s">
        <v>26466</v>
      </c>
      <c r="C9868" t="s">
        <v>26467</v>
      </c>
      <c r="D9868">
        <v>4</v>
      </c>
      <c r="E9868">
        <v>0</v>
      </c>
      <c r="G9868">
        <v>0</v>
      </c>
      <c r="K9868">
        <v>0</v>
      </c>
      <c r="L9868" t="s">
        <v>12086</v>
      </c>
      <c r="M9868">
        <v>63</v>
      </c>
      <c r="N9868">
        <v>2</v>
      </c>
      <c r="O9868">
        <v>1024</v>
      </c>
      <c r="Q9868">
        <v>1</v>
      </c>
      <c r="R9868">
        <v>1</v>
      </c>
      <c r="S9868">
        <v>1016</v>
      </c>
      <c r="T9868" t="s">
        <v>12087</v>
      </c>
      <c r="U9868" t="s">
        <v>12087</v>
      </c>
      <c r="V9868" t="s">
        <v>12087</v>
      </c>
    </row>
    <row r="9869" spans="1:22" x14ac:dyDescent="0.3">
      <c r="A9869">
        <v>20228</v>
      </c>
      <c r="B9869" t="s">
        <v>26468</v>
      </c>
      <c r="C9869" t="s">
        <v>26469</v>
      </c>
      <c r="D9869">
        <v>4</v>
      </c>
      <c r="E9869">
        <v>0</v>
      </c>
      <c r="G9869">
        <v>0</v>
      </c>
      <c r="K9869">
        <v>0</v>
      </c>
      <c r="L9869" t="s">
        <v>12086</v>
      </c>
      <c r="M9869">
        <v>63</v>
      </c>
      <c r="N9869">
        <v>2</v>
      </c>
      <c r="O9869">
        <v>1024</v>
      </c>
      <c r="Q9869">
        <v>1</v>
      </c>
      <c r="R9869">
        <v>1</v>
      </c>
      <c r="S9869">
        <v>603</v>
      </c>
      <c r="T9869" t="s">
        <v>12087</v>
      </c>
      <c r="U9869" t="s">
        <v>12087</v>
      </c>
      <c r="V9869" t="s">
        <v>12087</v>
      </c>
    </row>
    <row r="9870" spans="1:22" x14ac:dyDescent="0.3">
      <c r="A9870">
        <v>20230</v>
      </c>
      <c r="B9870" t="s">
        <v>26470</v>
      </c>
      <c r="C9870" t="s">
        <v>26471</v>
      </c>
      <c r="D9870">
        <v>4</v>
      </c>
      <c r="E9870">
        <v>0</v>
      </c>
      <c r="G9870">
        <v>0</v>
      </c>
      <c r="K9870">
        <v>0</v>
      </c>
      <c r="L9870" t="s">
        <v>12086</v>
      </c>
      <c r="M9870">
        <v>63</v>
      </c>
      <c r="N9870">
        <v>2</v>
      </c>
      <c r="O9870">
        <v>6144</v>
      </c>
      <c r="Q9870">
        <v>1</v>
      </c>
      <c r="R9870">
        <v>1</v>
      </c>
      <c r="S9870">
        <v>936</v>
      </c>
      <c r="T9870" t="s">
        <v>12087</v>
      </c>
      <c r="U9870" t="s">
        <v>12087</v>
      </c>
      <c r="V9870" t="s">
        <v>12087</v>
      </c>
    </row>
    <row r="9871" spans="1:22" x14ac:dyDescent="0.3">
      <c r="A9871">
        <v>20231</v>
      </c>
      <c r="B9871" t="s">
        <v>26472</v>
      </c>
      <c r="C9871" t="s">
        <v>26473</v>
      </c>
      <c r="D9871">
        <v>4</v>
      </c>
      <c r="E9871">
        <v>0</v>
      </c>
      <c r="G9871">
        <v>0</v>
      </c>
      <c r="K9871">
        <v>0</v>
      </c>
      <c r="L9871" t="s">
        <v>12086</v>
      </c>
      <c r="M9871">
        <v>63</v>
      </c>
      <c r="N9871">
        <v>2</v>
      </c>
      <c r="O9871">
        <v>1024</v>
      </c>
      <c r="Q9871">
        <v>1</v>
      </c>
      <c r="R9871">
        <v>1</v>
      </c>
      <c r="S9871">
        <v>616</v>
      </c>
      <c r="T9871" t="s">
        <v>12087</v>
      </c>
      <c r="U9871" t="s">
        <v>12087</v>
      </c>
      <c r="V9871" t="s">
        <v>12087</v>
      </c>
    </row>
    <row r="9872" spans="1:22" x14ac:dyDescent="0.3">
      <c r="A9872">
        <v>20232</v>
      </c>
      <c r="B9872" t="s">
        <v>26474</v>
      </c>
      <c r="C9872" t="s">
        <v>26475</v>
      </c>
      <c r="D9872">
        <v>4</v>
      </c>
      <c r="E9872">
        <v>0</v>
      </c>
      <c r="G9872">
        <v>0</v>
      </c>
      <c r="K9872">
        <v>0</v>
      </c>
      <c r="L9872" t="s">
        <v>12086</v>
      </c>
      <c r="M9872">
        <v>63</v>
      </c>
      <c r="N9872">
        <v>2</v>
      </c>
      <c r="O9872">
        <v>1024</v>
      </c>
      <c r="Q9872">
        <v>1</v>
      </c>
      <c r="R9872">
        <v>1</v>
      </c>
      <c r="S9872">
        <v>967</v>
      </c>
      <c r="T9872" t="s">
        <v>12087</v>
      </c>
      <c r="U9872" t="s">
        <v>12087</v>
      </c>
      <c r="V9872" t="s">
        <v>12087</v>
      </c>
    </row>
    <row r="9873" spans="1:22" x14ac:dyDescent="0.3">
      <c r="A9873">
        <v>20233</v>
      </c>
      <c r="B9873" t="s">
        <v>26476</v>
      </c>
      <c r="C9873" t="s">
        <v>26477</v>
      </c>
      <c r="D9873">
        <v>4</v>
      </c>
      <c r="E9873">
        <v>0</v>
      </c>
      <c r="G9873">
        <v>0</v>
      </c>
      <c r="K9873">
        <v>0</v>
      </c>
      <c r="L9873" t="s">
        <v>12086</v>
      </c>
      <c r="M9873">
        <v>63</v>
      </c>
      <c r="N9873">
        <v>2</v>
      </c>
      <c r="O9873">
        <v>1024</v>
      </c>
      <c r="Q9873">
        <v>1</v>
      </c>
      <c r="R9873">
        <v>1</v>
      </c>
      <c r="S9873">
        <v>646</v>
      </c>
      <c r="T9873" t="s">
        <v>12087</v>
      </c>
      <c r="U9873" t="s">
        <v>12087</v>
      </c>
      <c r="V9873" t="s">
        <v>12087</v>
      </c>
    </row>
    <row r="9874" spans="1:22" x14ac:dyDescent="0.3">
      <c r="A9874">
        <v>20234</v>
      </c>
      <c r="B9874" t="s">
        <v>26478</v>
      </c>
      <c r="C9874" t="s">
        <v>26479</v>
      </c>
      <c r="D9874">
        <v>4</v>
      </c>
      <c r="E9874">
        <v>0</v>
      </c>
      <c r="G9874">
        <v>0</v>
      </c>
      <c r="K9874">
        <v>0</v>
      </c>
      <c r="L9874" t="s">
        <v>12086</v>
      </c>
      <c r="M9874">
        <v>63</v>
      </c>
      <c r="N9874">
        <v>2</v>
      </c>
      <c r="O9874">
        <v>7168</v>
      </c>
      <c r="Q9874">
        <v>1</v>
      </c>
      <c r="R9874">
        <v>1</v>
      </c>
      <c r="S9874">
        <v>1311</v>
      </c>
      <c r="T9874" t="s">
        <v>45938</v>
      </c>
      <c r="U9874" t="s">
        <v>45938</v>
      </c>
      <c r="V9874" t="s">
        <v>45938</v>
      </c>
    </row>
    <row r="9875" spans="1:22" x14ac:dyDescent="0.3">
      <c r="A9875">
        <v>20235</v>
      </c>
      <c r="B9875" t="s">
        <v>26480</v>
      </c>
      <c r="C9875" t="s">
        <v>26481</v>
      </c>
      <c r="D9875">
        <v>4</v>
      </c>
      <c r="E9875">
        <v>0</v>
      </c>
      <c r="G9875">
        <v>0</v>
      </c>
      <c r="K9875">
        <v>0</v>
      </c>
      <c r="L9875" t="s">
        <v>12086</v>
      </c>
      <c r="M9875">
        <v>63</v>
      </c>
      <c r="N9875">
        <v>2</v>
      </c>
      <c r="O9875">
        <v>4096</v>
      </c>
      <c r="Q9875">
        <v>1</v>
      </c>
      <c r="R9875">
        <v>1</v>
      </c>
      <c r="S9875">
        <v>1025</v>
      </c>
      <c r="T9875" t="s">
        <v>12087</v>
      </c>
      <c r="U9875" t="s">
        <v>12087</v>
      </c>
      <c r="V9875" t="s">
        <v>12087</v>
      </c>
    </row>
    <row r="9876" spans="1:22" x14ac:dyDescent="0.3">
      <c r="A9876">
        <v>20236</v>
      </c>
      <c r="B9876" t="s">
        <v>26482</v>
      </c>
      <c r="C9876" t="s">
        <v>26483</v>
      </c>
      <c r="D9876">
        <v>4</v>
      </c>
      <c r="E9876">
        <v>0</v>
      </c>
      <c r="G9876">
        <v>0</v>
      </c>
      <c r="K9876">
        <v>0</v>
      </c>
      <c r="L9876" t="s">
        <v>12086</v>
      </c>
      <c r="M9876">
        <v>63</v>
      </c>
      <c r="N9876">
        <v>2</v>
      </c>
      <c r="O9876">
        <v>1024</v>
      </c>
      <c r="Q9876">
        <v>1</v>
      </c>
      <c r="R9876">
        <v>1</v>
      </c>
      <c r="S9876">
        <v>241</v>
      </c>
      <c r="T9876" t="s">
        <v>12087</v>
      </c>
      <c r="U9876" t="s">
        <v>12087</v>
      </c>
      <c r="V9876" t="s">
        <v>12087</v>
      </c>
    </row>
    <row r="9877" spans="1:22" x14ac:dyDescent="0.3">
      <c r="A9877">
        <v>20237</v>
      </c>
      <c r="B9877" t="s">
        <v>26484</v>
      </c>
      <c r="C9877" t="s">
        <v>26485</v>
      </c>
      <c r="D9877">
        <v>4</v>
      </c>
      <c r="E9877">
        <v>0</v>
      </c>
      <c r="G9877">
        <v>0</v>
      </c>
      <c r="K9877">
        <v>0</v>
      </c>
      <c r="L9877" t="s">
        <v>12086</v>
      </c>
      <c r="M9877">
        <v>63</v>
      </c>
      <c r="N9877">
        <v>2</v>
      </c>
      <c r="O9877">
        <v>1024</v>
      </c>
      <c r="Q9877">
        <v>1</v>
      </c>
      <c r="R9877">
        <v>1</v>
      </c>
      <c r="S9877">
        <v>281</v>
      </c>
      <c r="T9877" t="s">
        <v>12087</v>
      </c>
      <c r="U9877" t="s">
        <v>12087</v>
      </c>
      <c r="V9877" t="s">
        <v>12087</v>
      </c>
    </row>
    <row r="9878" spans="1:22" x14ac:dyDescent="0.3">
      <c r="A9878">
        <v>20238</v>
      </c>
      <c r="B9878" t="s">
        <v>26486</v>
      </c>
      <c r="C9878" t="s">
        <v>26487</v>
      </c>
      <c r="D9878">
        <v>4</v>
      </c>
      <c r="E9878">
        <v>0</v>
      </c>
      <c r="G9878">
        <v>0</v>
      </c>
      <c r="K9878">
        <v>0</v>
      </c>
      <c r="L9878" t="s">
        <v>12086</v>
      </c>
      <c r="M9878">
        <v>63</v>
      </c>
      <c r="N9878">
        <v>2</v>
      </c>
      <c r="O9878">
        <v>1024</v>
      </c>
      <c r="Q9878">
        <v>1</v>
      </c>
      <c r="R9878">
        <v>1</v>
      </c>
      <c r="S9878">
        <v>277</v>
      </c>
      <c r="T9878" t="s">
        <v>12087</v>
      </c>
      <c r="U9878" t="s">
        <v>12087</v>
      </c>
      <c r="V9878" t="s">
        <v>12087</v>
      </c>
    </row>
    <row r="9879" spans="1:22" x14ac:dyDescent="0.3">
      <c r="A9879">
        <v>20239</v>
      </c>
      <c r="B9879" t="s">
        <v>26488</v>
      </c>
      <c r="C9879" t="s">
        <v>26489</v>
      </c>
      <c r="D9879">
        <v>4</v>
      </c>
      <c r="E9879">
        <v>0</v>
      </c>
      <c r="G9879">
        <v>0</v>
      </c>
      <c r="K9879">
        <v>0</v>
      </c>
      <c r="L9879" t="s">
        <v>12086</v>
      </c>
      <c r="M9879">
        <v>63</v>
      </c>
      <c r="N9879">
        <v>2</v>
      </c>
      <c r="O9879">
        <v>4096</v>
      </c>
      <c r="Q9879">
        <v>1</v>
      </c>
      <c r="R9879">
        <v>1</v>
      </c>
      <c r="S9879">
        <v>1312</v>
      </c>
      <c r="T9879" t="s">
        <v>12087</v>
      </c>
      <c r="U9879" t="s">
        <v>12087</v>
      </c>
      <c r="V9879" t="s">
        <v>12087</v>
      </c>
    </row>
    <row r="9880" spans="1:22" x14ac:dyDescent="0.3">
      <c r="A9880">
        <v>20240</v>
      </c>
      <c r="B9880" t="s">
        <v>26490</v>
      </c>
      <c r="C9880" t="s">
        <v>26491</v>
      </c>
      <c r="D9880">
        <v>4</v>
      </c>
      <c r="E9880">
        <v>0</v>
      </c>
      <c r="G9880">
        <v>0</v>
      </c>
      <c r="K9880">
        <v>0</v>
      </c>
      <c r="L9880" t="s">
        <v>12086</v>
      </c>
      <c r="M9880">
        <v>63</v>
      </c>
      <c r="N9880">
        <v>2</v>
      </c>
      <c r="O9880">
        <v>4096</v>
      </c>
      <c r="Q9880">
        <v>1</v>
      </c>
      <c r="R9880">
        <v>1</v>
      </c>
      <c r="T9880" t="s">
        <v>26492</v>
      </c>
      <c r="U9880" t="s">
        <v>26492</v>
      </c>
      <c r="V9880" t="s">
        <v>26492</v>
      </c>
    </row>
    <row r="9881" spans="1:22" x14ac:dyDescent="0.3">
      <c r="A9881">
        <v>20241</v>
      </c>
      <c r="B9881" t="s">
        <v>26493</v>
      </c>
      <c r="C9881" t="s">
        <v>26494</v>
      </c>
      <c r="D9881">
        <v>4</v>
      </c>
      <c r="E9881">
        <v>0</v>
      </c>
      <c r="G9881">
        <v>0</v>
      </c>
      <c r="K9881">
        <v>0</v>
      </c>
      <c r="L9881" t="s">
        <v>12086</v>
      </c>
      <c r="M9881">
        <v>63</v>
      </c>
      <c r="N9881">
        <v>2</v>
      </c>
      <c r="O9881">
        <v>1024</v>
      </c>
      <c r="Q9881">
        <v>1</v>
      </c>
      <c r="R9881">
        <v>1</v>
      </c>
      <c r="S9881">
        <v>922</v>
      </c>
      <c r="T9881" t="s">
        <v>12087</v>
      </c>
      <c r="U9881" t="s">
        <v>12087</v>
      </c>
      <c r="V9881" t="s">
        <v>12087</v>
      </c>
    </row>
    <row r="9882" spans="1:22" x14ac:dyDescent="0.3">
      <c r="A9882">
        <v>20242</v>
      </c>
      <c r="B9882" t="s">
        <v>26495</v>
      </c>
      <c r="C9882" t="s">
        <v>26496</v>
      </c>
      <c r="D9882">
        <v>4</v>
      </c>
      <c r="E9882">
        <v>0</v>
      </c>
      <c r="G9882">
        <v>0</v>
      </c>
      <c r="K9882">
        <v>0</v>
      </c>
      <c r="L9882" t="s">
        <v>12086</v>
      </c>
      <c r="M9882">
        <v>63</v>
      </c>
      <c r="N9882">
        <v>2</v>
      </c>
      <c r="O9882">
        <v>1024</v>
      </c>
      <c r="Q9882">
        <v>1</v>
      </c>
      <c r="R9882">
        <v>1</v>
      </c>
      <c r="S9882">
        <v>1313</v>
      </c>
      <c r="T9882" t="s">
        <v>12087</v>
      </c>
      <c r="U9882" t="s">
        <v>12087</v>
      </c>
      <c r="V9882" t="s">
        <v>12087</v>
      </c>
    </row>
    <row r="9883" spans="1:22" x14ac:dyDescent="0.3">
      <c r="A9883">
        <v>20243</v>
      </c>
      <c r="B9883" t="s">
        <v>26497</v>
      </c>
      <c r="C9883" t="s">
        <v>26498</v>
      </c>
      <c r="D9883">
        <v>4</v>
      </c>
      <c r="E9883">
        <v>0</v>
      </c>
      <c r="G9883">
        <v>0</v>
      </c>
      <c r="K9883">
        <v>0</v>
      </c>
      <c r="L9883" t="s">
        <v>12086</v>
      </c>
      <c r="M9883">
        <v>63</v>
      </c>
      <c r="N9883">
        <v>2</v>
      </c>
      <c r="O9883">
        <v>1024</v>
      </c>
      <c r="Q9883">
        <v>1</v>
      </c>
      <c r="R9883">
        <v>1</v>
      </c>
      <c r="S9883">
        <v>1314</v>
      </c>
      <c r="T9883" t="s">
        <v>12087</v>
      </c>
      <c r="U9883" t="s">
        <v>12087</v>
      </c>
      <c r="V9883" t="s">
        <v>12087</v>
      </c>
    </row>
    <row r="9884" spans="1:22" x14ac:dyDescent="0.3">
      <c r="A9884">
        <v>20244</v>
      </c>
      <c r="B9884" t="s">
        <v>26499</v>
      </c>
      <c r="C9884" t="s">
        <v>26500</v>
      </c>
      <c r="D9884">
        <v>4</v>
      </c>
      <c r="E9884">
        <v>0</v>
      </c>
      <c r="G9884">
        <v>0</v>
      </c>
      <c r="K9884">
        <v>0</v>
      </c>
      <c r="L9884" t="s">
        <v>12086</v>
      </c>
      <c r="M9884">
        <v>63</v>
      </c>
      <c r="N9884">
        <v>2</v>
      </c>
      <c r="O9884">
        <v>3072</v>
      </c>
      <c r="Q9884">
        <v>1</v>
      </c>
      <c r="R9884">
        <v>1</v>
      </c>
      <c r="S9884">
        <v>200</v>
      </c>
      <c r="T9884" t="s">
        <v>12087</v>
      </c>
      <c r="U9884" t="s">
        <v>12087</v>
      </c>
      <c r="V9884" t="s">
        <v>12087</v>
      </c>
    </row>
    <row r="9885" spans="1:22" x14ac:dyDescent="0.3">
      <c r="A9885">
        <v>20245</v>
      </c>
      <c r="B9885" t="s">
        <v>26501</v>
      </c>
      <c r="C9885" t="s">
        <v>26502</v>
      </c>
      <c r="D9885">
        <v>4</v>
      </c>
      <c r="E9885">
        <v>0</v>
      </c>
      <c r="G9885">
        <v>0</v>
      </c>
      <c r="K9885">
        <v>0</v>
      </c>
      <c r="L9885" t="s">
        <v>12086</v>
      </c>
      <c r="M9885">
        <v>63</v>
      </c>
      <c r="N9885">
        <v>2</v>
      </c>
      <c r="O9885">
        <v>1024</v>
      </c>
      <c r="Q9885">
        <v>1</v>
      </c>
      <c r="R9885">
        <v>1</v>
      </c>
      <c r="S9885">
        <v>447</v>
      </c>
      <c r="T9885" t="s">
        <v>12087</v>
      </c>
      <c r="U9885" t="s">
        <v>12087</v>
      </c>
      <c r="V9885" t="s">
        <v>12087</v>
      </c>
    </row>
    <row r="9886" spans="1:22" x14ac:dyDescent="0.3">
      <c r="A9886">
        <v>20246</v>
      </c>
      <c r="B9886" t="s">
        <v>26503</v>
      </c>
      <c r="C9886" t="s">
        <v>26504</v>
      </c>
      <c r="D9886">
        <v>4</v>
      </c>
      <c r="E9886">
        <v>0</v>
      </c>
      <c r="G9886">
        <v>0</v>
      </c>
      <c r="K9886">
        <v>0</v>
      </c>
      <c r="L9886" t="s">
        <v>12086</v>
      </c>
      <c r="M9886">
        <v>63</v>
      </c>
      <c r="N9886">
        <v>2</v>
      </c>
      <c r="O9886">
        <v>2048</v>
      </c>
      <c r="Q9886">
        <v>1</v>
      </c>
      <c r="R9886">
        <v>1</v>
      </c>
      <c r="S9886">
        <v>1309</v>
      </c>
      <c r="T9886" t="s">
        <v>12087</v>
      </c>
      <c r="U9886" t="s">
        <v>12087</v>
      </c>
      <c r="V9886" t="s">
        <v>12087</v>
      </c>
    </row>
    <row r="9887" spans="1:22" x14ac:dyDescent="0.3">
      <c r="A9887">
        <v>20247</v>
      </c>
      <c r="B9887" t="s">
        <v>26505</v>
      </c>
      <c r="C9887" t="s">
        <v>26506</v>
      </c>
      <c r="D9887">
        <v>4</v>
      </c>
      <c r="E9887">
        <v>0</v>
      </c>
      <c r="G9887">
        <v>0</v>
      </c>
      <c r="K9887">
        <v>0</v>
      </c>
      <c r="L9887" t="s">
        <v>12086</v>
      </c>
      <c r="M9887">
        <v>63</v>
      </c>
      <c r="N9887">
        <v>2</v>
      </c>
      <c r="O9887">
        <v>1024</v>
      </c>
      <c r="Q9887">
        <v>1</v>
      </c>
      <c r="R9887">
        <v>1</v>
      </c>
      <c r="S9887">
        <v>1310</v>
      </c>
      <c r="T9887" t="s">
        <v>12087</v>
      </c>
      <c r="U9887" t="s">
        <v>12087</v>
      </c>
      <c r="V9887" t="s">
        <v>12087</v>
      </c>
    </row>
    <row r="9888" spans="1:22" x14ac:dyDescent="0.3">
      <c r="A9888">
        <v>20248</v>
      </c>
      <c r="B9888" t="s">
        <v>26507</v>
      </c>
      <c r="C9888" t="s">
        <v>26508</v>
      </c>
      <c r="D9888">
        <v>4</v>
      </c>
      <c r="E9888">
        <v>0</v>
      </c>
      <c r="G9888">
        <v>0</v>
      </c>
      <c r="K9888">
        <v>0</v>
      </c>
      <c r="L9888" t="s">
        <v>12086</v>
      </c>
      <c r="M9888">
        <v>63</v>
      </c>
      <c r="N9888">
        <v>2</v>
      </c>
      <c r="O9888">
        <v>1024</v>
      </c>
      <c r="Q9888">
        <v>1</v>
      </c>
      <c r="R9888">
        <v>1</v>
      </c>
      <c r="S9888">
        <v>1315</v>
      </c>
      <c r="T9888" t="s">
        <v>12087</v>
      </c>
      <c r="U9888" t="s">
        <v>12087</v>
      </c>
      <c r="V9888" t="s">
        <v>12087</v>
      </c>
    </row>
    <row r="9889" spans="1:22" x14ac:dyDescent="0.3">
      <c r="A9889">
        <v>20249</v>
      </c>
      <c r="B9889" t="s">
        <v>26509</v>
      </c>
      <c r="C9889" t="s">
        <v>26510</v>
      </c>
      <c r="D9889">
        <v>4</v>
      </c>
      <c r="E9889">
        <v>0</v>
      </c>
      <c r="G9889">
        <v>0</v>
      </c>
      <c r="K9889">
        <v>0</v>
      </c>
      <c r="L9889" t="s">
        <v>12086</v>
      </c>
      <c r="M9889">
        <v>63</v>
      </c>
      <c r="N9889">
        <v>2</v>
      </c>
      <c r="O9889">
        <v>1024</v>
      </c>
      <c r="Q9889">
        <v>1</v>
      </c>
      <c r="R9889">
        <v>1</v>
      </c>
      <c r="S9889">
        <v>1316</v>
      </c>
      <c r="T9889" t="s">
        <v>12087</v>
      </c>
      <c r="U9889" t="s">
        <v>12087</v>
      </c>
      <c r="V9889" t="s">
        <v>12087</v>
      </c>
    </row>
    <row r="9890" spans="1:22" x14ac:dyDescent="0.3">
      <c r="A9890">
        <v>20250</v>
      </c>
      <c r="B9890" t="s">
        <v>26511</v>
      </c>
      <c r="C9890" t="s">
        <v>26512</v>
      </c>
      <c r="D9890">
        <v>4</v>
      </c>
      <c r="E9890">
        <v>0</v>
      </c>
      <c r="G9890">
        <v>0</v>
      </c>
      <c r="K9890">
        <v>0</v>
      </c>
      <c r="L9890" t="s">
        <v>12086</v>
      </c>
      <c r="M9890">
        <v>63</v>
      </c>
      <c r="N9890">
        <v>2</v>
      </c>
      <c r="O9890">
        <v>1024</v>
      </c>
      <c r="Q9890">
        <v>1</v>
      </c>
      <c r="R9890">
        <v>1</v>
      </c>
      <c r="S9890">
        <v>1317</v>
      </c>
      <c r="T9890" t="s">
        <v>12087</v>
      </c>
      <c r="U9890" t="s">
        <v>12087</v>
      </c>
      <c r="V9890" t="s">
        <v>12087</v>
      </c>
    </row>
    <row r="9891" spans="1:22" x14ac:dyDescent="0.3">
      <c r="A9891">
        <v>20251</v>
      </c>
      <c r="B9891" t="s">
        <v>26513</v>
      </c>
      <c r="C9891" t="s">
        <v>26514</v>
      </c>
      <c r="D9891">
        <v>4</v>
      </c>
      <c r="E9891">
        <v>0</v>
      </c>
      <c r="G9891">
        <v>0</v>
      </c>
      <c r="K9891">
        <v>0</v>
      </c>
      <c r="L9891" t="s">
        <v>12086</v>
      </c>
      <c r="M9891">
        <v>63</v>
      </c>
      <c r="N9891">
        <v>2</v>
      </c>
      <c r="O9891">
        <v>1024</v>
      </c>
      <c r="Q9891">
        <v>1</v>
      </c>
      <c r="R9891">
        <v>1</v>
      </c>
      <c r="S9891">
        <v>920</v>
      </c>
      <c r="T9891" t="s">
        <v>12087</v>
      </c>
      <c r="U9891" t="s">
        <v>12087</v>
      </c>
      <c r="V9891" t="s">
        <v>12087</v>
      </c>
    </row>
    <row r="9892" spans="1:22" x14ac:dyDescent="0.3">
      <c r="A9892">
        <v>20252</v>
      </c>
      <c r="B9892" t="s">
        <v>26515</v>
      </c>
      <c r="C9892" t="s">
        <v>26516</v>
      </c>
      <c r="D9892">
        <v>4</v>
      </c>
      <c r="E9892">
        <v>0</v>
      </c>
      <c r="G9892">
        <v>0</v>
      </c>
      <c r="K9892">
        <v>0</v>
      </c>
      <c r="L9892" t="s">
        <v>12086</v>
      </c>
      <c r="M9892">
        <v>63</v>
      </c>
      <c r="N9892">
        <v>2</v>
      </c>
      <c r="O9892">
        <v>1024</v>
      </c>
      <c r="Q9892">
        <v>1</v>
      </c>
      <c r="R9892">
        <v>1</v>
      </c>
      <c r="S9892">
        <v>1150</v>
      </c>
      <c r="T9892" t="s">
        <v>12087</v>
      </c>
      <c r="U9892" t="s">
        <v>12087</v>
      </c>
      <c r="V9892" t="s">
        <v>12087</v>
      </c>
    </row>
    <row r="9893" spans="1:22" x14ac:dyDescent="0.3">
      <c r="A9893">
        <v>20253</v>
      </c>
      <c r="B9893" t="s">
        <v>26517</v>
      </c>
      <c r="C9893" t="s">
        <v>26518</v>
      </c>
      <c r="D9893">
        <v>4</v>
      </c>
      <c r="E9893">
        <v>0</v>
      </c>
      <c r="G9893">
        <v>0</v>
      </c>
      <c r="K9893">
        <v>0</v>
      </c>
      <c r="L9893" t="s">
        <v>12086</v>
      </c>
      <c r="M9893">
        <v>63</v>
      </c>
      <c r="N9893">
        <v>2</v>
      </c>
      <c r="O9893">
        <v>1024</v>
      </c>
      <c r="Q9893">
        <v>1</v>
      </c>
      <c r="R9893">
        <v>1</v>
      </c>
      <c r="S9893">
        <v>784</v>
      </c>
      <c r="T9893" t="s">
        <v>12087</v>
      </c>
      <c r="U9893" t="s">
        <v>12087</v>
      </c>
      <c r="V9893" t="s">
        <v>12087</v>
      </c>
    </row>
    <row r="9894" spans="1:22" x14ac:dyDescent="0.3">
      <c r="A9894">
        <v>20254</v>
      </c>
      <c r="B9894" t="s">
        <v>26519</v>
      </c>
      <c r="C9894" t="s">
        <v>26520</v>
      </c>
      <c r="D9894">
        <v>4</v>
      </c>
      <c r="E9894">
        <v>0</v>
      </c>
      <c r="G9894">
        <v>0</v>
      </c>
      <c r="K9894">
        <v>0</v>
      </c>
      <c r="L9894" t="s">
        <v>12086</v>
      </c>
      <c r="M9894">
        <v>63</v>
      </c>
      <c r="N9894">
        <v>2</v>
      </c>
      <c r="O9894">
        <v>1024</v>
      </c>
      <c r="Q9894">
        <v>1</v>
      </c>
      <c r="R9894">
        <v>1</v>
      </c>
      <c r="S9894">
        <v>243</v>
      </c>
      <c r="T9894" t="s">
        <v>12087</v>
      </c>
      <c r="U9894" t="s">
        <v>12087</v>
      </c>
      <c r="V9894" t="s">
        <v>12087</v>
      </c>
    </row>
    <row r="9895" spans="1:22" x14ac:dyDescent="0.3">
      <c r="A9895">
        <v>20255</v>
      </c>
      <c r="B9895" t="s">
        <v>26521</v>
      </c>
      <c r="C9895" t="s">
        <v>26522</v>
      </c>
      <c r="D9895">
        <v>4</v>
      </c>
      <c r="E9895">
        <v>0</v>
      </c>
      <c r="G9895">
        <v>0</v>
      </c>
      <c r="K9895">
        <v>0</v>
      </c>
      <c r="L9895" t="s">
        <v>12086</v>
      </c>
      <c r="M9895">
        <v>63</v>
      </c>
      <c r="N9895">
        <v>2</v>
      </c>
      <c r="O9895">
        <v>2048</v>
      </c>
      <c r="Q9895">
        <v>1</v>
      </c>
      <c r="R9895">
        <v>1</v>
      </c>
      <c r="S9895">
        <v>1318</v>
      </c>
      <c r="T9895" t="s">
        <v>12087</v>
      </c>
      <c r="U9895" t="s">
        <v>12087</v>
      </c>
      <c r="V9895" t="s">
        <v>12087</v>
      </c>
    </row>
    <row r="9896" spans="1:22" x14ac:dyDescent="0.3">
      <c r="A9896">
        <v>20256</v>
      </c>
      <c r="B9896" t="s">
        <v>26523</v>
      </c>
      <c r="C9896" t="s">
        <v>26524</v>
      </c>
      <c r="D9896">
        <v>4</v>
      </c>
      <c r="E9896">
        <v>0</v>
      </c>
      <c r="G9896">
        <v>0</v>
      </c>
      <c r="K9896">
        <v>0</v>
      </c>
      <c r="L9896" t="s">
        <v>12086</v>
      </c>
      <c r="M9896">
        <v>63</v>
      </c>
      <c r="N9896">
        <v>2</v>
      </c>
      <c r="O9896">
        <v>1024</v>
      </c>
      <c r="Q9896">
        <v>1</v>
      </c>
      <c r="R9896">
        <v>1</v>
      </c>
      <c r="S9896">
        <v>1319</v>
      </c>
      <c r="T9896" t="s">
        <v>12087</v>
      </c>
      <c r="U9896" t="s">
        <v>12087</v>
      </c>
      <c r="V9896" t="s">
        <v>12087</v>
      </c>
    </row>
    <row r="9897" spans="1:22" x14ac:dyDescent="0.3">
      <c r="A9897">
        <v>20257</v>
      </c>
      <c r="B9897" t="s">
        <v>26525</v>
      </c>
      <c r="C9897" t="s">
        <v>26526</v>
      </c>
      <c r="D9897">
        <v>4</v>
      </c>
      <c r="E9897">
        <v>0</v>
      </c>
      <c r="G9897">
        <v>0</v>
      </c>
      <c r="K9897">
        <v>0</v>
      </c>
      <c r="L9897" t="s">
        <v>12086</v>
      </c>
      <c r="M9897">
        <v>63</v>
      </c>
      <c r="N9897">
        <v>2</v>
      </c>
      <c r="O9897">
        <v>1024</v>
      </c>
      <c r="Q9897">
        <v>1</v>
      </c>
      <c r="R9897">
        <v>1</v>
      </c>
      <c r="S9897">
        <v>1320</v>
      </c>
      <c r="T9897" t="s">
        <v>12087</v>
      </c>
      <c r="U9897" t="s">
        <v>12087</v>
      </c>
      <c r="V9897" t="s">
        <v>12087</v>
      </c>
    </row>
    <row r="9898" spans="1:22" x14ac:dyDescent="0.3">
      <c r="A9898">
        <v>20258</v>
      </c>
      <c r="B9898" t="s">
        <v>26527</v>
      </c>
      <c r="C9898" t="s">
        <v>26528</v>
      </c>
      <c r="D9898">
        <v>4</v>
      </c>
      <c r="E9898">
        <v>0</v>
      </c>
      <c r="G9898">
        <v>0</v>
      </c>
      <c r="K9898">
        <v>0</v>
      </c>
      <c r="L9898" t="s">
        <v>12086</v>
      </c>
      <c r="M9898">
        <v>63</v>
      </c>
      <c r="N9898">
        <v>2</v>
      </c>
      <c r="O9898">
        <v>1024</v>
      </c>
      <c r="Q9898">
        <v>1</v>
      </c>
      <c r="R9898">
        <v>1</v>
      </c>
      <c r="S9898">
        <v>1321</v>
      </c>
      <c r="T9898" t="s">
        <v>12087</v>
      </c>
      <c r="U9898" t="s">
        <v>12087</v>
      </c>
      <c r="V9898" t="s">
        <v>12087</v>
      </c>
    </row>
    <row r="9899" spans="1:22" x14ac:dyDescent="0.3">
      <c r="A9899">
        <v>20259</v>
      </c>
      <c r="B9899" t="s">
        <v>26529</v>
      </c>
      <c r="C9899" t="s">
        <v>26530</v>
      </c>
      <c r="D9899">
        <v>4</v>
      </c>
      <c r="E9899">
        <v>0</v>
      </c>
      <c r="G9899">
        <v>0</v>
      </c>
      <c r="K9899">
        <v>0</v>
      </c>
      <c r="L9899" t="s">
        <v>12086</v>
      </c>
      <c r="M9899">
        <v>63</v>
      </c>
      <c r="N9899">
        <v>2</v>
      </c>
      <c r="O9899">
        <v>4096</v>
      </c>
      <c r="Q9899">
        <v>1</v>
      </c>
      <c r="R9899">
        <v>1</v>
      </c>
      <c r="S9899">
        <v>1322</v>
      </c>
      <c r="T9899" t="s">
        <v>12087</v>
      </c>
      <c r="U9899" t="s">
        <v>12087</v>
      </c>
      <c r="V9899" t="s">
        <v>12087</v>
      </c>
    </row>
    <row r="9900" spans="1:22" x14ac:dyDescent="0.3">
      <c r="A9900">
        <v>20260</v>
      </c>
      <c r="B9900" t="s">
        <v>26531</v>
      </c>
      <c r="C9900" t="s">
        <v>26532</v>
      </c>
      <c r="D9900">
        <v>4</v>
      </c>
      <c r="E9900">
        <v>0</v>
      </c>
      <c r="G9900">
        <v>0</v>
      </c>
      <c r="K9900">
        <v>0</v>
      </c>
      <c r="L9900" t="s">
        <v>12086</v>
      </c>
      <c r="M9900">
        <v>63</v>
      </c>
      <c r="N9900">
        <v>2</v>
      </c>
      <c r="O9900">
        <v>1024</v>
      </c>
      <c r="Q9900">
        <v>1</v>
      </c>
      <c r="R9900">
        <v>1</v>
      </c>
      <c r="S9900">
        <v>81</v>
      </c>
      <c r="T9900" t="s">
        <v>12087</v>
      </c>
      <c r="U9900" t="s">
        <v>12087</v>
      </c>
      <c r="V9900" t="s">
        <v>12087</v>
      </c>
    </row>
    <row r="9901" spans="1:22" x14ac:dyDescent="0.3">
      <c r="A9901">
        <v>20262</v>
      </c>
      <c r="B9901" t="s">
        <v>26533</v>
      </c>
      <c r="C9901" t="s">
        <v>26534</v>
      </c>
      <c r="D9901">
        <v>4</v>
      </c>
      <c r="E9901">
        <v>0</v>
      </c>
      <c r="G9901">
        <v>0</v>
      </c>
      <c r="K9901">
        <v>0</v>
      </c>
      <c r="L9901" t="s">
        <v>12086</v>
      </c>
      <c r="M9901">
        <v>63</v>
      </c>
      <c r="N9901">
        <v>2</v>
      </c>
      <c r="O9901">
        <v>1024</v>
      </c>
      <c r="Q9901">
        <v>1</v>
      </c>
      <c r="R9901">
        <v>1</v>
      </c>
      <c r="S9901">
        <v>1070</v>
      </c>
      <c r="T9901" t="s">
        <v>12087</v>
      </c>
      <c r="U9901" t="s">
        <v>12087</v>
      </c>
      <c r="V9901" t="s">
        <v>12087</v>
      </c>
    </row>
    <row r="9902" spans="1:22" x14ac:dyDescent="0.3">
      <c r="A9902">
        <v>20263</v>
      </c>
      <c r="B9902" t="s">
        <v>26535</v>
      </c>
      <c r="C9902" t="s">
        <v>26536</v>
      </c>
      <c r="D9902">
        <v>4</v>
      </c>
      <c r="E9902">
        <v>0</v>
      </c>
      <c r="G9902">
        <v>0</v>
      </c>
      <c r="K9902">
        <v>0</v>
      </c>
      <c r="L9902" t="s">
        <v>12086</v>
      </c>
      <c r="M9902">
        <v>63</v>
      </c>
      <c r="N9902">
        <v>2</v>
      </c>
      <c r="O9902">
        <v>1024</v>
      </c>
      <c r="Q9902">
        <v>1</v>
      </c>
      <c r="R9902">
        <v>1</v>
      </c>
      <c r="S9902">
        <v>838</v>
      </c>
      <c r="T9902" t="s">
        <v>12087</v>
      </c>
      <c r="U9902" t="s">
        <v>12087</v>
      </c>
      <c r="V9902" t="s">
        <v>12087</v>
      </c>
    </row>
    <row r="9903" spans="1:22" x14ac:dyDescent="0.3">
      <c r="A9903">
        <v>20264</v>
      </c>
      <c r="B9903" t="s">
        <v>26537</v>
      </c>
      <c r="C9903" t="s">
        <v>26538</v>
      </c>
      <c r="D9903">
        <v>4</v>
      </c>
      <c r="E9903">
        <v>0</v>
      </c>
      <c r="G9903">
        <v>0</v>
      </c>
      <c r="K9903">
        <v>0</v>
      </c>
      <c r="L9903" t="s">
        <v>12086</v>
      </c>
      <c r="M9903">
        <v>63</v>
      </c>
      <c r="N9903">
        <v>2</v>
      </c>
      <c r="O9903">
        <v>4096</v>
      </c>
      <c r="Q9903">
        <v>1</v>
      </c>
      <c r="R9903">
        <v>1</v>
      </c>
      <c r="S9903">
        <v>893</v>
      </c>
      <c r="T9903" t="s">
        <v>12087</v>
      </c>
      <c r="U9903" t="s">
        <v>12087</v>
      </c>
      <c r="V9903" t="s">
        <v>12087</v>
      </c>
    </row>
    <row r="9904" spans="1:22" x14ac:dyDescent="0.3">
      <c r="A9904">
        <v>20265</v>
      </c>
      <c r="B9904" t="s">
        <v>26539</v>
      </c>
      <c r="C9904" t="s">
        <v>26540</v>
      </c>
      <c r="D9904">
        <v>4</v>
      </c>
      <c r="E9904">
        <v>0</v>
      </c>
      <c r="G9904">
        <v>0</v>
      </c>
      <c r="K9904">
        <v>0</v>
      </c>
      <c r="L9904" t="s">
        <v>12086</v>
      </c>
      <c r="M9904">
        <v>63</v>
      </c>
      <c r="N9904">
        <v>2</v>
      </c>
      <c r="O9904">
        <v>1024</v>
      </c>
      <c r="Q9904">
        <v>1</v>
      </c>
      <c r="R9904">
        <v>1</v>
      </c>
      <c r="S9904">
        <v>235</v>
      </c>
      <c r="T9904" t="s">
        <v>12087</v>
      </c>
      <c r="U9904" t="s">
        <v>12087</v>
      </c>
      <c r="V9904" t="s">
        <v>12087</v>
      </c>
    </row>
    <row r="9905" spans="1:22" x14ac:dyDescent="0.3">
      <c r="A9905">
        <v>20266</v>
      </c>
      <c r="B9905" t="s">
        <v>26541</v>
      </c>
      <c r="C9905" t="s">
        <v>26542</v>
      </c>
      <c r="D9905">
        <v>4</v>
      </c>
      <c r="E9905">
        <v>0</v>
      </c>
      <c r="G9905">
        <v>0</v>
      </c>
      <c r="K9905">
        <v>0</v>
      </c>
      <c r="L9905" t="s">
        <v>12086</v>
      </c>
      <c r="M9905">
        <v>63</v>
      </c>
      <c r="N9905">
        <v>2</v>
      </c>
      <c r="O9905">
        <v>1024</v>
      </c>
      <c r="Q9905">
        <v>1</v>
      </c>
      <c r="R9905">
        <v>1</v>
      </c>
      <c r="S9905">
        <v>1324</v>
      </c>
      <c r="T9905" t="s">
        <v>12087</v>
      </c>
      <c r="U9905" t="s">
        <v>12087</v>
      </c>
      <c r="V9905" t="s">
        <v>12087</v>
      </c>
    </row>
    <row r="9906" spans="1:22" x14ac:dyDescent="0.3">
      <c r="A9906">
        <v>20267</v>
      </c>
      <c r="B9906" t="s">
        <v>26543</v>
      </c>
      <c r="C9906" t="s">
        <v>26544</v>
      </c>
      <c r="D9906">
        <v>4</v>
      </c>
      <c r="E9906">
        <v>0</v>
      </c>
      <c r="G9906">
        <v>0</v>
      </c>
      <c r="K9906">
        <v>0</v>
      </c>
      <c r="L9906" t="s">
        <v>12086</v>
      </c>
      <c r="M9906">
        <v>63</v>
      </c>
      <c r="N9906">
        <v>2</v>
      </c>
      <c r="O9906">
        <v>1024</v>
      </c>
      <c r="Q9906">
        <v>1</v>
      </c>
      <c r="R9906">
        <v>1</v>
      </c>
      <c r="S9906">
        <v>1325</v>
      </c>
      <c r="T9906" t="s">
        <v>12087</v>
      </c>
      <c r="U9906" t="s">
        <v>12087</v>
      </c>
      <c r="V9906" t="s">
        <v>12087</v>
      </c>
    </row>
    <row r="9907" spans="1:22" x14ac:dyDescent="0.3">
      <c r="A9907">
        <v>20268</v>
      </c>
      <c r="B9907" t="s">
        <v>26545</v>
      </c>
      <c r="C9907" t="s">
        <v>26546</v>
      </c>
      <c r="D9907">
        <v>4</v>
      </c>
      <c r="E9907">
        <v>0</v>
      </c>
      <c r="G9907">
        <v>0</v>
      </c>
      <c r="K9907">
        <v>0</v>
      </c>
      <c r="L9907" t="s">
        <v>12086</v>
      </c>
      <c r="M9907">
        <v>63</v>
      </c>
      <c r="N9907">
        <v>2</v>
      </c>
      <c r="O9907">
        <v>1024</v>
      </c>
      <c r="Q9907">
        <v>1</v>
      </c>
      <c r="R9907">
        <v>1</v>
      </c>
      <c r="S9907">
        <v>1326</v>
      </c>
      <c r="T9907" t="s">
        <v>12087</v>
      </c>
      <c r="U9907" t="s">
        <v>12087</v>
      </c>
      <c r="V9907" t="s">
        <v>12087</v>
      </c>
    </row>
    <row r="9908" spans="1:22" x14ac:dyDescent="0.3">
      <c r="A9908">
        <v>20269</v>
      </c>
      <c r="B9908" t="s">
        <v>26547</v>
      </c>
      <c r="C9908" t="s">
        <v>26548</v>
      </c>
      <c r="D9908">
        <v>4</v>
      </c>
      <c r="E9908">
        <v>0</v>
      </c>
      <c r="G9908">
        <v>0</v>
      </c>
      <c r="K9908">
        <v>0</v>
      </c>
      <c r="L9908" t="s">
        <v>12086</v>
      </c>
      <c r="M9908">
        <v>63</v>
      </c>
      <c r="N9908">
        <v>2</v>
      </c>
      <c r="O9908">
        <v>1024</v>
      </c>
      <c r="Q9908">
        <v>1</v>
      </c>
      <c r="R9908">
        <v>1</v>
      </c>
      <c r="S9908">
        <v>1327</v>
      </c>
      <c r="T9908" t="s">
        <v>12087</v>
      </c>
      <c r="U9908" t="s">
        <v>12087</v>
      </c>
      <c r="V9908" t="s">
        <v>12087</v>
      </c>
    </row>
    <row r="9909" spans="1:22" x14ac:dyDescent="0.3">
      <c r="A9909">
        <v>20270</v>
      </c>
      <c r="B9909" t="s">
        <v>26549</v>
      </c>
      <c r="C9909" t="s">
        <v>26550</v>
      </c>
      <c r="D9909">
        <v>4</v>
      </c>
      <c r="E9909">
        <v>0</v>
      </c>
      <c r="G9909">
        <v>0</v>
      </c>
      <c r="K9909">
        <v>0</v>
      </c>
      <c r="L9909" t="s">
        <v>12086</v>
      </c>
      <c r="M9909">
        <v>63</v>
      </c>
      <c r="N9909">
        <v>2</v>
      </c>
      <c r="O9909">
        <v>2048</v>
      </c>
      <c r="Q9909">
        <v>1</v>
      </c>
      <c r="R9909">
        <v>1</v>
      </c>
      <c r="S9909">
        <v>1328</v>
      </c>
      <c r="T9909" t="s">
        <v>12087</v>
      </c>
      <c r="U9909" t="s">
        <v>12087</v>
      </c>
      <c r="V9909" t="s">
        <v>12087</v>
      </c>
    </row>
    <row r="9910" spans="1:22" x14ac:dyDescent="0.3">
      <c r="A9910">
        <v>20271</v>
      </c>
      <c r="B9910" t="s">
        <v>26551</v>
      </c>
      <c r="C9910" t="s">
        <v>26552</v>
      </c>
      <c r="D9910">
        <v>4</v>
      </c>
      <c r="E9910">
        <v>0</v>
      </c>
      <c r="G9910">
        <v>0</v>
      </c>
      <c r="K9910">
        <v>0</v>
      </c>
      <c r="L9910" t="s">
        <v>12086</v>
      </c>
      <c r="M9910">
        <v>63</v>
      </c>
      <c r="N9910">
        <v>2</v>
      </c>
      <c r="O9910">
        <v>1024</v>
      </c>
      <c r="Q9910">
        <v>1</v>
      </c>
      <c r="R9910">
        <v>1</v>
      </c>
      <c r="S9910">
        <v>37</v>
      </c>
      <c r="T9910" t="s">
        <v>12087</v>
      </c>
      <c r="U9910" t="s">
        <v>12087</v>
      </c>
      <c r="V9910" t="s">
        <v>12087</v>
      </c>
    </row>
    <row r="9911" spans="1:22" x14ac:dyDescent="0.3">
      <c r="A9911">
        <v>20272</v>
      </c>
      <c r="B9911" t="s">
        <v>26553</v>
      </c>
      <c r="C9911" t="s">
        <v>26554</v>
      </c>
      <c r="D9911">
        <v>4</v>
      </c>
      <c r="E9911">
        <v>0</v>
      </c>
      <c r="G9911">
        <v>0</v>
      </c>
      <c r="K9911">
        <v>0</v>
      </c>
      <c r="L9911" t="s">
        <v>12086</v>
      </c>
      <c r="M9911">
        <v>63</v>
      </c>
      <c r="N9911">
        <v>2</v>
      </c>
      <c r="O9911">
        <v>1024</v>
      </c>
      <c r="Q9911">
        <v>1</v>
      </c>
      <c r="R9911">
        <v>1</v>
      </c>
      <c r="S9911">
        <v>42</v>
      </c>
      <c r="T9911" t="s">
        <v>12087</v>
      </c>
      <c r="U9911" t="s">
        <v>12087</v>
      </c>
      <c r="V9911" t="s">
        <v>12087</v>
      </c>
    </row>
    <row r="9912" spans="1:22" x14ac:dyDescent="0.3">
      <c r="A9912">
        <v>20273</v>
      </c>
      <c r="B9912" t="s">
        <v>26555</v>
      </c>
      <c r="C9912" t="s">
        <v>26556</v>
      </c>
      <c r="D9912">
        <v>4</v>
      </c>
      <c r="E9912">
        <v>0</v>
      </c>
      <c r="G9912">
        <v>0</v>
      </c>
      <c r="K9912">
        <v>0</v>
      </c>
      <c r="L9912" t="s">
        <v>12086</v>
      </c>
      <c r="M9912">
        <v>63</v>
      </c>
      <c r="N9912">
        <v>2</v>
      </c>
      <c r="O9912">
        <v>1024</v>
      </c>
      <c r="Q9912">
        <v>1</v>
      </c>
      <c r="R9912">
        <v>1</v>
      </c>
      <c r="S9912">
        <v>738</v>
      </c>
      <c r="T9912" t="s">
        <v>12087</v>
      </c>
      <c r="U9912" t="s">
        <v>12087</v>
      </c>
      <c r="V9912" t="s">
        <v>12087</v>
      </c>
    </row>
    <row r="9913" spans="1:22" x14ac:dyDescent="0.3">
      <c r="A9913">
        <v>20274</v>
      </c>
      <c r="B9913" t="s">
        <v>26557</v>
      </c>
      <c r="C9913" t="s">
        <v>26558</v>
      </c>
      <c r="D9913">
        <v>4</v>
      </c>
      <c r="E9913">
        <v>0</v>
      </c>
      <c r="G9913">
        <v>0</v>
      </c>
      <c r="K9913">
        <v>0</v>
      </c>
      <c r="L9913" t="s">
        <v>12086</v>
      </c>
      <c r="M9913">
        <v>63</v>
      </c>
      <c r="N9913">
        <v>2</v>
      </c>
      <c r="O9913">
        <v>1024</v>
      </c>
      <c r="Q9913">
        <v>1</v>
      </c>
      <c r="R9913">
        <v>1</v>
      </c>
      <c r="S9913">
        <v>966</v>
      </c>
      <c r="T9913" t="s">
        <v>12087</v>
      </c>
      <c r="U9913" t="s">
        <v>12087</v>
      </c>
      <c r="V9913" t="s">
        <v>12087</v>
      </c>
    </row>
    <row r="9914" spans="1:22" x14ac:dyDescent="0.3">
      <c r="A9914">
        <v>20277</v>
      </c>
      <c r="B9914" t="s">
        <v>26559</v>
      </c>
      <c r="C9914" t="s">
        <v>26560</v>
      </c>
      <c r="D9914">
        <v>4</v>
      </c>
      <c r="E9914">
        <v>0</v>
      </c>
      <c r="G9914">
        <v>0</v>
      </c>
      <c r="K9914">
        <v>0</v>
      </c>
      <c r="L9914" t="s">
        <v>12086</v>
      </c>
      <c r="M9914">
        <v>63</v>
      </c>
      <c r="N9914">
        <v>2</v>
      </c>
      <c r="O9914">
        <v>1024</v>
      </c>
      <c r="Q9914">
        <v>1</v>
      </c>
      <c r="R9914">
        <v>1</v>
      </c>
      <c r="S9914">
        <v>385</v>
      </c>
      <c r="T9914" t="s">
        <v>12087</v>
      </c>
      <c r="U9914" t="s">
        <v>12087</v>
      </c>
      <c r="V9914" t="s">
        <v>12087</v>
      </c>
    </row>
    <row r="9915" spans="1:22" x14ac:dyDescent="0.3">
      <c r="A9915">
        <v>20278</v>
      </c>
      <c r="B9915" t="s">
        <v>26561</v>
      </c>
      <c r="C9915" t="s">
        <v>26562</v>
      </c>
      <c r="D9915">
        <v>4</v>
      </c>
      <c r="E9915">
        <v>0</v>
      </c>
      <c r="G9915">
        <v>0</v>
      </c>
      <c r="K9915">
        <v>0</v>
      </c>
      <c r="L9915" t="s">
        <v>12086</v>
      </c>
      <c r="M9915">
        <v>63</v>
      </c>
      <c r="N9915">
        <v>2</v>
      </c>
      <c r="O9915">
        <v>1024</v>
      </c>
      <c r="Q9915">
        <v>1</v>
      </c>
      <c r="R9915">
        <v>1</v>
      </c>
      <c r="S9915">
        <v>775</v>
      </c>
      <c r="T9915" t="s">
        <v>12087</v>
      </c>
      <c r="U9915" t="s">
        <v>12087</v>
      </c>
      <c r="V9915" t="s">
        <v>12087</v>
      </c>
    </row>
    <row r="9916" spans="1:22" x14ac:dyDescent="0.3">
      <c r="A9916">
        <v>20279</v>
      </c>
      <c r="B9916" t="s">
        <v>26563</v>
      </c>
      <c r="C9916" t="s">
        <v>26564</v>
      </c>
      <c r="D9916">
        <v>4</v>
      </c>
      <c r="E9916">
        <v>0</v>
      </c>
      <c r="G9916">
        <v>0</v>
      </c>
      <c r="K9916">
        <v>0</v>
      </c>
      <c r="L9916" t="s">
        <v>12086</v>
      </c>
      <c r="M9916">
        <v>63</v>
      </c>
      <c r="N9916">
        <v>2</v>
      </c>
      <c r="O9916">
        <v>4096</v>
      </c>
      <c r="Q9916">
        <v>1</v>
      </c>
      <c r="R9916">
        <v>1</v>
      </c>
      <c r="S9916">
        <v>952</v>
      </c>
      <c r="T9916" t="s">
        <v>12087</v>
      </c>
      <c r="U9916" t="s">
        <v>12087</v>
      </c>
      <c r="V9916" t="s">
        <v>12087</v>
      </c>
    </row>
    <row r="9917" spans="1:22" x14ac:dyDescent="0.3">
      <c r="A9917">
        <v>20280</v>
      </c>
      <c r="B9917" t="s">
        <v>26565</v>
      </c>
      <c r="C9917" t="s">
        <v>26566</v>
      </c>
      <c r="D9917">
        <v>4</v>
      </c>
      <c r="E9917">
        <v>0</v>
      </c>
      <c r="G9917">
        <v>0</v>
      </c>
      <c r="K9917">
        <v>0</v>
      </c>
      <c r="L9917" t="s">
        <v>12086</v>
      </c>
      <c r="M9917">
        <v>63</v>
      </c>
      <c r="N9917">
        <v>2</v>
      </c>
      <c r="O9917">
        <v>4096</v>
      </c>
      <c r="Q9917">
        <v>1</v>
      </c>
      <c r="R9917">
        <v>1</v>
      </c>
      <c r="S9917">
        <v>555</v>
      </c>
      <c r="T9917" t="s">
        <v>12087</v>
      </c>
      <c r="U9917" t="s">
        <v>12087</v>
      </c>
      <c r="V9917" t="s">
        <v>12087</v>
      </c>
    </row>
    <row r="9918" spans="1:22" x14ac:dyDescent="0.3">
      <c r="A9918">
        <v>20281</v>
      </c>
      <c r="B9918" t="s">
        <v>26567</v>
      </c>
      <c r="C9918" t="s">
        <v>26568</v>
      </c>
      <c r="D9918">
        <v>4</v>
      </c>
      <c r="E9918">
        <v>0</v>
      </c>
      <c r="G9918">
        <v>0</v>
      </c>
      <c r="K9918">
        <v>0</v>
      </c>
      <c r="L9918" t="s">
        <v>12086</v>
      </c>
      <c r="M9918">
        <v>63</v>
      </c>
      <c r="N9918">
        <v>2</v>
      </c>
      <c r="O9918">
        <v>1024</v>
      </c>
      <c r="Q9918">
        <v>1</v>
      </c>
      <c r="R9918">
        <v>1</v>
      </c>
      <c r="S9918">
        <v>977</v>
      </c>
      <c r="T9918" t="s">
        <v>12087</v>
      </c>
      <c r="U9918" t="s">
        <v>12087</v>
      </c>
      <c r="V9918" t="s">
        <v>12087</v>
      </c>
    </row>
    <row r="9919" spans="1:22" x14ac:dyDescent="0.3">
      <c r="A9919">
        <v>20282</v>
      </c>
      <c r="B9919" t="s">
        <v>26569</v>
      </c>
      <c r="C9919" t="s">
        <v>26570</v>
      </c>
      <c r="D9919">
        <v>4</v>
      </c>
      <c r="E9919">
        <v>0</v>
      </c>
      <c r="G9919">
        <v>0</v>
      </c>
      <c r="K9919">
        <v>0</v>
      </c>
      <c r="L9919" t="s">
        <v>12086</v>
      </c>
      <c r="M9919">
        <v>63</v>
      </c>
      <c r="N9919">
        <v>2</v>
      </c>
      <c r="O9919">
        <v>1024</v>
      </c>
      <c r="Q9919">
        <v>1</v>
      </c>
      <c r="R9919">
        <v>1</v>
      </c>
      <c r="S9919">
        <v>877</v>
      </c>
      <c r="T9919" t="s">
        <v>12087</v>
      </c>
      <c r="U9919" t="s">
        <v>12087</v>
      </c>
      <c r="V9919" t="s">
        <v>12087</v>
      </c>
    </row>
    <row r="9920" spans="1:22" x14ac:dyDescent="0.3">
      <c r="A9920">
        <v>20283</v>
      </c>
      <c r="B9920" t="s">
        <v>26571</v>
      </c>
      <c r="C9920" t="s">
        <v>26572</v>
      </c>
      <c r="D9920">
        <v>4</v>
      </c>
      <c r="E9920">
        <v>0</v>
      </c>
      <c r="G9920">
        <v>0</v>
      </c>
      <c r="K9920">
        <v>0</v>
      </c>
      <c r="L9920" t="s">
        <v>12086</v>
      </c>
      <c r="M9920">
        <v>63</v>
      </c>
      <c r="N9920">
        <v>2</v>
      </c>
      <c r="O9920">
        <v>1024</v>
      </c>
      <c r="Q9920">
        <v>1</v>
      </c>
      <c r="R9920">
        <v>1</v>
      </c>
      <c r="S9920">
        <v>1329</v>
      </c>
      <c r="T9920" t="s">
        <v>12087</v>
      </c>
      <c r="U9920" t="s">
        <v>12087</v>
      </c>
      <c r="V9920" t="s">
        <v>12087</v>
      </c>
    </row>
    <row r="9921" spans="1:22" x14ac:dyDescent="0.3">
      <c r="A9921">
        <v>20284</v>
      </c>
      <c r="B9921" t="s">
        <v>26573</v>
      </c>
      <c r="C9921" t="s">
        <v>26574</v>
      </c>
      <c r="D9921">
        <v>4</v>
      </c>
      <c r="E9921">
        <v>0</v>
      </c>
      <c r="G9921">
        <v>0</v>
      </c>
      <c r="K9921">
        <v>0</v>
      </c>
      <c r="L9921" t="s">
        <v>12086</v>
      </c>
      <c r="M9921">
        <v>63</v>
      </c>
      <c r="N9921">
        <v>2</v>
      </c>
      <c r="O9921">
        <v>1024</v>
      </c>
      <c r="Q9921">
        <v>1</v>
      </c>
      <c r="R9921">
        <v>1</v>
      </c>
      <c r="S9921">
        <v>1330</v>
      </c>
      <c r="T9921" t="s">
        <v>12087</v>
      </c>
      <c r="U9921" t="s">
        <v>12087</v>
      </c>
      <c r="V9921" t="s">
        <v>12087</v>
      </c>
    </row>
    <row r="9922" spans="1:22" x14ac:dyDescent="0.3">
      <c r="A9922">
        <v>20285</v>
      </c>
      <c r="B9922" t="s">
        <v>26575</v>
      </c>
      <c r="C9922" t="s">
        <v>26576</v>
      </c>
      <c r="D9922">
        <v>4</v>
      </c>
      <c r="E9922">
        <v>0</v>
      </c>
      <c r="G9922">
        <v>0</v>
      </c>
      <c r="K9922">
        <v>0</v>
      </c>
      <c r="L9922" t="s">
        <v>12086</v>
      </c>
      <c r="M9922">
        <v>63</v>
      </c>
      <c r="N9922">
        <v>2</v>
      </c>
      <c r="O9922">
        <v>4096</v>
      </c>
      <c r="Q9922">
        <v>1</v>
      </c>
      <c r="R9922">
        <v>1</v>
      </c>
      <c r="S9922">
        <v>1331</v>
      </c>
      <c r="T9922" t="s">
        <v>45939</v>
      </c>
      <c r="U9922" t="s">
        <v>45939</v>
      </c>
      <c r="V9922" t="s">
        <v>45939</v>
      </c>
    </row>
    <row r="9923" spans="1:22" x14ac:dyDescent="0.3">
      <c r="A9923">
        <v>20286</v>
      </c>
      <c r="B9923" t="s">
        <v>26577</v>
      </c>
      <c r="C9923" t="s">
        <v>26578</v>
      </c>
      <c r="D9923">
        <v>4</v>
      </c>
      <c r="E9923">
        <v>0</v>
      </c>
      <c r="G9923">
        <v>0</v>
      </c>
      <c r="K9923">
        <v>0</v>
      </c>
      <c r="L9923" t="s">
        <v>12086</v>
      </c>
      <c r="M9923">
        <v>63</v>
      </c>
      <c r="N9923">
        <v>2</v>
      </c>
      <c r="O9923">
        <v>2048</v>
      </c>
      <c r="Q9923">
        <v>1</v>
      </c>
      <c r="R9923">
        <v>1</v>
      </c>
      <c r="S9923">
        <v>1332</v>
      </c>
      <c r="T9923" t="s">
        <v>12087</v>
      </c>
      <c r="U9923" t="s">
        <v>12087</v>
      </c>
      <c r="V9923" t="s">
        <v>12087</v>
      </c>
    </row>
    <row r="9924" spans="1:22" x14ac:dyDescent="0.3">
      <c r="A9924">
        <v>20287</v>
      </c>
      <c r="B9924" t="s">
        <v>26579</v>
      </c>
      <c r="C9924" t="s">
        <v>26580</v>
      </c>
      <c r="D9924">
        <v>4</v>
      </c>
      <c r="E9924">
        <v>0</v>
      </c>
      <c r="G9924">
        <v>0</v>
      </c>
      <c r="K9924">
        <v>0</v>
      </c>
      <c r="L9924" t="s">
        <v>12086</v>
      </c>
      <c r="M9924">
        <v>63</v>
      </c>
      <c r="N9924">
        <v>2</v>
      </c>
      <c r="O9924">
        <v>1024</v>
      </c>
      <c r="Q9924">
        <v>1</v>
      </c>
      <c r="R9924">
        <v>1</v>
      </c>
      <c r="S9924">
        <v>1333</v>
      </c>
      <c r="T9924" t="s">
        <v>12087</v>
      </c>
      <c r="U9924" t="s">
        <v>12087</v>
      </c>
      <c r="V9924" t="s">
        <v>12087</v>
      </c>
    </row>
    <row r="9925" spans="1:22" x14ac:dyDescent="0.3">
      <c r="A9925">
        <v>20288</v>
      </c>
      <c r="B9925" t="s">
        <v>26581</v>
      </c>
      <c r="C9925" t="s">
        <v>26582</v>
      </c>
      <c r="D9925">
        <v>4</v>
      </c>
      <c r="E9925">
        <v>0</v>
      </c>
      <c r="G9925">
        <v>0</v>
      </c>
      <c r="K9925">
        <v>0</v>
      </c>
      <c r="L9925" t="s">
        <v>12086</v>
      </c>
      <c r="M9925">
        <v>63</v>
      </c>
      <c r="N9925">
        <v>2</v>
      </c>
      <c r="O9925">
        <v>1024</v>
      </c>
      <c r="Q9925">
        <v>1</v>
      </c>
      <c r="R9925">
        <v>1</v>
      </c>
      <c r="S9925">
        <v>1334</v>
      </c>
      <c r="T9925" t="s">
        <v>12087</v>
      </c>
      <c r="U9925" t="s">
        <v>12087</v>
      </c>
      <c r="V9925" t="s">
        <v>12087</v>
      </c>
    </row>
    <row r="9926" spans="1:22" x14ac:dyDescent="0.3">
      <c r="A9926">
        <v>20291</v>
      </c>
      <c r="B9926" t="s">
        <v>26583</v>
      </c>
      <c r="C9926" t="s">
        <v>26584</v>
      </c>
      <c r="D9926">
        <v>4</v>
      </c>
      <c r="E9926">
        <v>0</v>
      </c>
      <c r="G9926">
        <v>0</v>
      </c>
      <c r="K9926">
        <v>0</v>
      </c>
      <c r="L9926" t="s">
        <v>12086</v>
      </c>
      <c r="M9926">
        <v>63</v>
      </c>
      <c r="N9926">
        <v>2</v>
      </c>
      <c r="O9926">
        <v>7168</v>
      </c>
      <c r="Q9926">
        <v>1</v>
      </c>
      <c r="R9926">
        <v>1</v>
      </c>
      <c r="S9926">
        <v>860</v>
      </c>
      <c r="T9926" t="s">
        <v>12087</v>
      </c>
      <c r="U9926" t="s">
        <v>12087</v>
      </c>
      <c r="V9926" t="s">
        <v>12087</v>
      </c>
    </row>
    <row r="9927" spans="1:22" x14ac:dyDescent="0.3">
      <c r="A9927">
        <v>20292</v>
      </c>
      <c r="B9927" t="s">
        <v>26585</v>
      </c>
      <c r="C9927" t="s">
        <v>26586</v>
      </c>
      <c r="D9927">
        <v>4</v>
      </c>
      <c r="E9927">
        <v>0</v>
      </c>
      <c r="G9927">
        <v>0</v>
      </c>
      <c r="K9927">
        <v>0</v>
      </c>
      <c r="L9927" t="s">
        <v>12086</v>
      </c>
      <c r="M9927">
        <v>63</v>
      </c>
      <c r="N9927">
        <v>2</v>
      </c>
      <c r="O9927">
        <v>1024</v>
      </c>
      <c r="Q9927">
        <v>1</v>
      </c>
      <c r="R9927">
        <v>1</v>
      </c>
      <c r="S9927">
        <v>1338</v>
      </c>
      <c r="T9927" t="s">
        <v>12087</v>
      </c>
      <c r="U9927" t="s">
        <v>12087</v>
      </c>
      <c r="V9927" t="s">
        <v>12087</v>
      </c>
    </row>
    <row r="9928" spans="1:22" x14ac:dyDescent="0.3">
      <c r="A9928">
        <v>20293</v>
      </c>
      <c r="B9928" t="s">
        <v>26587</v>
      </c>
      <c r="C9928" t="s">
        <v>26588</v>
      </c>
      <c r="D9928">
        <v>4</v>
      </c>
      <c r="E9928">
        <v>0</v>
      </c>
      <c r="G9928">
        <v>0</v>
      </c>
      <c r="K9928">
        <v>0</v>
      </c>
      <c r="L9928" t="s">
        <v>12086</v>
      </c>
      <c r="M9928">
        <v>63</v>
      </c>
      <c r="N9928">
        <v>2</v>
      </c>
      <c r="O9928">
        <v>1024</v>
      </c>
      <c r="Q9928">
        <v>1</v>
      </c>
      <c r="R9928">
        <v>1</v>
      </c>
      <c r="S9928">
        <v>590</v>
      </c>
      <c r="T9928" t="s">
        <v>12087</v>
      </c>
      <c r="U9928" t="s">
        <v>12087</v>
      </c>
      <c r="V9928" t="s">
        <v>12087</v>
      </c>
    </row>
    <row r="9929" spans="1:22" x14ac:dyDescent="0.3">
      <c r="A9929">
        <v>20294</v>
      </c>
      <c r="B9929" t="s">
        <v>26589</v>
      </c>
      <c r="C9929" t="s">
        <v>26590</v>
      </c>
      <c r="D9929">
        <v>4</v>
      </c>
      <c r="E9929">
        <v>0</v>
      </c>
      <c r="G9929">
        <v>0</v>
      </c>
      <c r="K9929">
        <v>0</v>
      </c>
      <c r="L9929" t="s">
        <v>12086</v>
      </c>
      <c r="M9929">
        <v>63</v>
      </c>
      <c r="N9929">
        <v>2</v>
      </c>
      <c r="O9929">
        <v>1024</v>
      </c>
      <c r="Q9929">
        <v>1</v>
      </c>
      <c r="R9929">
        <v>1</v>
      </c>
      <c r="S9929">
        <v>553</v>
      </c>
      <c r="T9929" t="s">
        <v>12087</v>
      </c>
      <c r="U9929" t="s">
        <v>12087</v>
      </c>
      <c r="V9929" t="s">
        <v>12087</v>
      </c>
    </row>
    <row r="9930" spans="1:22" x14ac:dyDescent="0.3">
      <c r="A9930">
        <v>20295</v>
      </c>
      <c r="B9930" t="s">
        <v>26591</v>
      </c>
      <c r="C9930" t="s">
        <v>26592</v>
      </c>
      <c r="D9930">
        <v>4</v>
      </c>
      <c r="E9930">
        <v>0</v>
      </c>
      <c r="G9930">
        <v>0</v>
      </c>
      <c r="K9930">
        <v>0</v>
      </c>
      <c r="L9930" t="s">
        <v>12086</v>
      </c>
      <c r="M9930">
        <v>63</v>
      </c>
      <c r="N9930">
        <v>2</v>
      </c>
      <c r="O9930">
        <v>2048</v>
      </c>
      <c r="Q9930">
        <v>1</v>
      </c>
      <c r="R9930">
        <v>1</v>
      </c>
      <c r="S9930">
        <v>954</v>
      </c>
      <c r="T9930" t="s">
        <v>12087</v>
      </c>
      <c r="U9930" t="s">
        <v>12087</v>
      </c>
      <c r="V9930" t="s">
        <v>12087</v>
      </c>
    </row>
    <row r="9931" spans="1:22" x14ac:dyDescent="0.3">
      <c r="A9931">
        <v>20296</v>
      </c>
      <c r="B9931" t="s">
        <v>26593</v>
      </c>
      <c r="C9931" t="s">
        <v>26594</v>
      </c>
      <c r="D9931">
        <v>4</v>
      </c>
      <c r="E9931">
        <v>0</v>
      </c>
      <c r="G9931">
        <v>0</v>
      </c>
      <c r="K9931">
        <v>0</v>
      </c>
      <c r="L9931" t="s">
        <v>12086</v>
      </c>
      <c r="M9931">
        <v>63</v>
      </c>
      <c r="N9931">
        <v>2</v>
      </c>
      <c r="O9931">
        <v>1024</v>
      </c>
      <c r="Q9931">
        <v>1</v>
      </c>
      <c r="R9931">
        <v>1</v>
      </c>
      <c r="S9931">
        <v>391</v>
      </c>
      <c r="T9931" t="s">
        <v>12087</v>
      </c>
      <c r="U9931" t="s">
        <v>12087</v>
      </c>
      <c r="V9931" t="s">
        <v>12087</v>
      </c>
    </row>
    <row r="9932" spans="1:22" x14ac:dyDescent="0.3">
      <c r="A9932">
        <v>20297</v>
      </c>
      <c r="B9932" t="s">
        <v>26595</v>
      </c>
      <c r="C9932" t="s">
        <v>26596</v>
      </c>
      <c r="D9932">
        <v>4</v>
      </c>
      <c r="E9932">
        <v>0</v>
      </c>
      <c r="G9932">
        <v>0</v>
      </c>
      <c r="K9932">
        <v>0</v>
      </c>
      <c r="L9932" t="s">
        <v>12086</v>
      </c>
      <c r="M9932">
        <v>63</v>
      </c>
      <c r="N9932">
        <v>2</v>
      </c>
      <c r="O9932">
        <v>1024</v>
      </c>
      <c r="Q9932">
        <v>1</v>
      </c>
      <c r="R9932">
        <v>1</v>
      </c>
      <c r="S9932">
        <v>615</v>
      </c>
      <c r="T9932" t="s">
        <v>12087</v>
      </c>
      <c r="U9932" t="s">
        <v>12087</v>
      </c>
      <c r="V9932" t="s">
        <v>12087</v>
      </c>
    </row>
    <row r="9933" spans="1:22" x14ac:dyDescent="0.3">
      <c r="A9933">
        <v>20298</v>
      </c>
      <c r="B9933" t="s">
        <v>26597</v>
      </c>
      <c r="C9933" t="s">
        <v>26598</v>
      </c>
      <c r="D9933">
        <v>4</v>
      </c>
      <c r="E9933">
        <v>0</v>
      </c>
      <c r="G9933">
        <v>0</v>
      </c>
      <c r="K9933">
        <v>0</v>
      </c>
      <c r="L9933" t="s">
        <v>12086</v>
      </c>
      <c r="M9933">
        <v>63</v>
      </c>
      <c r="N9933">
        <v>2</v>
      </c>
      <c r="O9933">
        <v>2048</v>
      </c>
      <c r="Q9933">
        <v>1</v>
      </c>
      <c r="R9933">
        <v>1</v>
      </c>
      <c r="S9933">
        <v>1340</v>
      </c>
      <c r="T9933" t="s">
        <v>12087</v>
      </c>
      <c r="U9933" t="s">
        <v>12087</v>
      </c>
      <c r="V9933" t="s">
        <v>12087</v>
      </c>
    </row>
    <row r="9934" spans="1:22" x14ac:dyDescent="0.3">
      <c r="A9934">
        <v>20299</v>
      </c>
      <c r="B9934" t="s">
        <v>26599</v>
      </c>
      <c r="C9934" t="s">
        <v>26600</v>
      </c>
      <c r="D9934">
        <v>4</v>
      </c>
      <c r="E9934">
        <v>0</v>
      </c>
      <c r="G9934">
        <v>0</v>
      </c>
      <c r="K9934">
        <v>0</v>
      </c>
      <c r="L9934" t="s">
        <v>12086</v>
      </c>
      <c r="M9934">
        <v>63</v>
      </c>
      <c r="N9934">
        <v>2</v>
      </c>
      <c r="O9934">
        <v>6144</v>
      </c>
      <c r="Q9934">
        <v>1</v>
      </c>
      <c r="R9934">
        <v>1</v>
      </c>
      <c r="S9934">
        <v>1341</v>
      </c>
      <c r="T9934" t="s">
        <v>12087</v>
      </c>
      <c r="U9934" t="s">
        <v>12087</v>
      </c>
      <c r="V9934" t="s">
        <v>12087</v>
      </c>
    </row>
    <row r="9935" spans="1:22" x14ac:dyDescent="0.3">
      <c r="A9935">
        <v>20300</v>
      </c>
      <c r="B9935" t="s">
        <v>26601</v>
      </c>
      <c r="C9935" t="s">
        <v>26602</v>
      </c>
      <c r="D9935">
        <v>4</v>
      </c>
      <c r="E9935">
        <v>0</v>
      </c>
      <c r="G9935">
        <v>0</v>
      </c>
      <c r="K9935">
        <v>0</v>
      </c>
      <c r="L9935" t="s">
        <v>12086</v>
      </c>
      <c r="M9935">
        <v>63</v>
      </c>
      <c r="N9935">
        <v>2</v>
      </c>
      <c r="O9935">
        <v>7168</v>
      </c>
      <c r="Q9935">
        <v>1</v>
      </c>
      <c r="R9935">
        <v>1</v>
      </c>
      <c r="S9935">
        <v>1342</v>
      </c>
      <c r="T9935" t="s">
        <v>12087</v>
      </c>
      <c r="U9935" t="s">
        <v>12087</v>
      </c>
      <c r="V9935" t="s">
        <v>12087</v>
      </c>
    </row>
    <row r="9936" spans="1:22" x14ac:dyDescent="0.3">
      <c r="A9936">
        <v>20301</v>
      </c>
      <c r="B9936" t="s">
        <v>26603</v>
      </c>
      <c r="C9936" t="s">
        <v>26604</v>
      </c>
      <c r="D9936">
        <v>4</v>
      </c>
      <c r="E9936">
        <v>0</v>
      </c>
      <c r="G9936">
        <v>0</v>
      </c>
      <c r="K9936">
        <v>0</v>
      </c>
      <c r="L9936" t="s">
        <v>12086</v>
      </c>
      <c r="M9936">
        <v>63</v>
      </c>
      <c r="N9936">
        <v>2</v>
      </c>
      <c r="O9936">
        <v>1024</v>
      </c>
      <c r="Q9936">
        <v>1</v>
      </c>
      <c r="R9936">
        <v>1</v>
      </c>
      <c r="S9936">
        <v>648</v>
      </c>
      <c r="T9936" t="s">
        <v>12087</v>
      </c>
      <c r="U9936" t="s">
        <v>12087</v>
      </c>
      <c r="V9936" t="s">
        <v>12087</v>
      </c>
    </row>
    <row r="9937" spans="1:22" x14ac:dyDescent="0.3">
      <c r="A9937">
        <v>20302</v>
      </c>
      <c r="B9937" t="s">
        <v>26605</v>
      </c>
      <c r="C9937" t="s">
        <v>26606</v>
      </c>
      <c r="D9937">
        <v>4</v>
      </c>
      <c r="E9937">
        <v>0</v>
      </c>
      <c r="G9937">
        <v>0</v>
      </c>
      <c r="K9937">
        <v>0</v>
      </c>
      <c r="L9937" t="s">
        <v>12086</v>
      </c>
      <c r="M9937">
        <v>63</v>
      </c>
      <c r="N9937">
        <v>2</v>
      </c>
      <c r="O9937">
        <v>1024</v>
      </c>
      <c r="Q9937">
        <v>1</v>
      </c>
      <c r="R9937">
        <v>1</v>
      </c>
      <c r="S9937">
        <v>1343</v>
      </c>
      <c r="T9937" t="s">
        <v>12087</v>
      </c>
      <c r="U9937" t="s">
        <v>12087</v>
      </c>
      <c r="V9937" t="s">
        <v>12087</v>
      </c>
    </row>
    <row r="9938" spans="1:22" x14ac:dyDescent="0.3">
      <c r="A9938">
        <v>20303</v>
      </c>
      <c r="B9938" t="s">
        <v>26607</v>
      </c>
      <c r="C9938" t="s">
        <v>26608</v>
      </c>
      <c r="D9938">
        <v>4</v>
      </c>
      <c r="E9938">
        <v>0</v>
      </c>
      <c r="G9938">
        <v>0</v>
      </c>
      <c r="K9938">
        <v>0</v>
      </c>
      <c r="L9938" t="s">
        <v>12086</v>
      </c>
      <c r="M9938">
        <v>63</v>
      </c>
      <c r="N9938">
        <v>2</v>
      </c>
      <c r="O9938">
        <v>1024</v>
      </c>
      <c r="Q9938">
        <v>1</v>
      </c>
      <c r="R9938">
        <v>1</v>
      </c>
      <c r="S9938">
        <v>402</v>
      </c>
      <c r="T9938" t="s">
        <v>12087</v>
      </c>
      <c r="U9938" t="s">
        <v>12087</v>
      </c>
      <c r="V9938" t="s">
        <v>12087</v>
      </c>
    </row>
    <row r="9939" spans="1:22" x14ac:dyDescent="0.3">
      <c r="A9939">
        <v>20304</v>
      </c>
      <c r="B9939" t="s">
        <v>26609</v>
      </c>
      <c r="C9939" t="s">
        <v>26610</v>
      </c>
      <c r="D9939">
        <v>4</v>
      </c>
      <c r="E9939">
        <v>0</v>
      </c>
      <c r="G9939">
        <v>0</v>
      </c>
      <c r="K9939">
        <v>0</v>
      </c>
      <c r="L9939" t="s">
        <v>12086</v>
      </c>
      <c r="M9939">
        <v>63</v>
      </c>
      <c r="N9939">
        <v>2</v>
      </c>
      <c r="O9939">
        <v>1024</v>
      </c>
      <c r="Q9939">
        <v>1</v>
      </c>
      <c r="R9939">
        <v>1</v>
      </c>
      <c r="S9939">
        <v>118</v>
      </c>
      <c r="T9939" t="s">
        <v>12087</v>
      </c>
      <c r="U9939" t="s">
        <v>12087</v>
      </c>
      <c r="V9939" t="s">
        <v>12087</v>
      </c>
    </row>
    <row r="9940" spans="1:22" x14ac:dyDescent="0.3">
      <c r="A9940">
        <v>20307</v>
      </c>
      <c r="B9940" t="s">
        <v>26611</v>
      </c>
      <c r="C9940" t="s">
        <v>26612</v>
      </c>
      <c r="D9940">
        <v>4</v>
      </c>
      <c r="E9940">
        <v>0</v>
      </c>
      <c r="G9940">
        <v>0</v>
      </c>
      <c r="K9940">
        <v>0</v>
      </c>
      <c r="L9940" t="s">
        <v>12086</v>
      </c>
      <c r="M9940">
        <v>63</v>
      </c>
      <c r="N9940">
        <v>2</v>
      </c>
      <c r="O9940">
        <v>4096</v>
      </c>
      <c r="Q9940">
        <v>1</v>
      </c>
      <c r="R9940">
        <v>1</v>
      </c>
      <c r="S9940">
        <v>1348</v>
      </c>
      <c r="T9940" t="s">
        <v>12087</v>
      </c>
      <c r="U9940" t="s">
        <v>12087</v>
      </c>
      <c r="V9940" t="s">
        <v>12087</v>
      </c>
    </row>
    <row r="9941" spans="1:22" x14ac:dyDescent="0.3">
      <c r="A9941">
        <v>20311</v>
      </c>
      <c r="B9941" t="s">
        <v>26613</v>
      </c>
      <c r="C9941" t="s">
        <v>26614</v>
      </c>
      <c r="D9941">
        <v>4</v>
      </c>
      <c r="E9941">
        <v>0</v>
      </c>
      <c r="G9941">
        <v>0</v>
      </c>
      <c r="K9941">
        <v>0</v>
      </c>
      <c r="L9941" t="s">
        <v>12086</v>
      </c>
      <c r="M9941">
        <v>63</v>
      </c>
      <c r="N9941">
        <v>2</v>
      </c>
      <c r="O9941">
        <v>2048</v>
      </c>
      <c r="Q9941">
        <v>1</v>
      </c>
      <c r="R9941">
        <v>1</v>
      </c>
      <c r="S9941">
        <v>873</v>
      </c>
      <c r="T9941" t="s">
        <v>12087</v>
      </c>
      <c r="U9941" t="s">
        <v>12087</v>
      </c>
      <c r="V9941" t="s">
        <v>12087</v>
      </c>
    </row>
    <row r="9942" spans="1:22" x14ac:dyDescent="0.3">
      <c r="A9942">
        <v>20312</v>
      </c>
      <c r="B9942" t="s">
        <v>26615</v>
      </c>
      <c r="C9942" t="s">
        <v>26616</v>
      </c>
      <c r="D9942">
        <v>4</v>
      </c>
      <c r="E9942">
        <v>0</v>
      </c>
      <c r="G9942">
        <v>0</v>
      </c>
      <c r="K9942">
        <v>0</v>
      </c>
      <c r="L9942" t="s">
        <v>12086</v>
      </c>
      <c r="M9942">
        <v>63</v>
      </c>
      <c r="N9942">
        <v>2</v>
      </c>
      <c r="O9942">
        <v>2048</v>
      </c>
      <c r="Q9942">
        <v>1</v>
      </c>
      <c r="R9942">
        <v>1</v>
      </c>
      <c r="S9942">
        <v>989</v>
      </c>
      <c r="T9942" t="s">
        <v>12087</v>
      </c>
      <c r="U9942" t="s">
        <v>12087</v>
      </c>
      <c r="V9942" t="s">
        <v>12087</v>
      </c>
    </row>
    <row r="9943" spans="1:22" x14ac:dyDescent="0.3">
      <c r="A9943">
        <v>20313</v>
      </c>
      <c r="B9943" t="s">
        <v>26617</v>
      </c>
      <c r="C9943" t="s">
        <v>26618</v>
      </c>
      <c r="D9943">
        <v>4</v>
      </c>
      <c r="E9943">
        <v>0</v>
      </c>
      <c r="G9943">
        <v>0</v>
      </c>
      <c r="K9943">
        <v>0</v>
      </c>
      <c r="L9943" t="s">
        <v>12086</v>
      </c>
      <c r="M9943">
        <v>63</v>
      </c>
      <c r="N9943">
        <v>2</v>
      </c>
      <c r="O9943">
        <v>4096</v>
      </c>
      <c r="Q9943">
        <v>1</v>
      </c>
      <c r="R9943">
        <v>1</v>
      </c>
      <c r="S9943">
        <v>815</v>
      </c>
      <c r="T9943" t="s">
        <v>12087</v>
      </c>
      <c r="U9943" t="s">
        <v>12087</v>
      </c>
      <c r="V9943" t="s">
        <v>12087</v>
      </c>
    </row>
    <row r="9944" spans="1:22" x14ac:dyDescent="0.3">
      <c r="A9944">
        <v>20314</v>
      </c>
      <c r="B9944" t="s">
        <v>26619</v>
      </c>
      <c r="C9944" t="s">
        <v>26620</v>
      </c>
      <c r="D9944">
        <v>4</v>
      </c>
      <c r="E9944">
        <v>0</v>
      </c>
      <c r="G9944">
        <v>0</v>
      </c>
      <c r="K9944">
        <v>0</v>
      </c>
      <c r="L9944" t="s">
        <v>12086</v>
      </c>
      <c r="M9944">
        <v>63</v>
      </c>
      <c r="N9944">
        <v>2</v>
      </c>
      <c r="O9944">
        <v>2048</v>
      </c>
      <c r="Q9944">
        <v>1</v>
      </c>
      <c r="R9944">
        <v>1</v>
      </c>
      <c r="S9944">
        <v>856</v>
      </c>
      <c r="T9944" t="s">
        <v>12087</v>
      </c>
      <c r="U9944" t="s">
        <v>12087</v>
      </c>
      <c r="V9944" t="s">
        <v>12087</v>
      </c>
    </row>
    <row r="9945" spans="1:22" x14ac:dyDescent="0.3">
      <c r="A9945">
        <v>20315</v>
      </c>
      <c r="B9945" t="s">
        <v>26621</v>
      </c>
      <c r="C9945" t="s">
        <v>26622</v>
      </c>
      <c r="D9945">
        <v>4</v>
      </c>
      <c r="E9945">
        <v>0</v>
      </c>
      <c r="G9945">
        <v>0</v>
      </c>
      <c r="K9945">
        <v>0</v>
      </c>
      <c r="L9945" t="s">
        <v>12086</v>
      </c>
      <c r="M9945">
        <v>63</v>
      </c>
      <c r="N9945">
        <v>2</v>
      </c>
      <c r="O9945">
        <v>4096</v>
      </c>
      <c r="Q9945">
        <v>1</v>
      </c>
      <c r="R9945">
        <v>1</v>
      </c>
      <c r="S9945">
        <v>1351</v>
      </c>
      <c r="T9945" t="s">
        <v>12087</v>
      </c>
      <c r="U9945" t="s">
        <v>12087</v>
      </c>
      <c r="V9945" t="s">
        <v>12087</v>
      </c>
    </row>
    <row r="9946" spans="1:22" x14ac:dyDescent="0.3">
      <c r="A9946">
        <v>20316</v>
      </c>
      <c r="B9946" t="s">
        <v>26623</v>
      </c>
      <c r="C9946" t="s">
        <v>26624</v>
      </c>
      <c r="D9946">
        <v>4</v>
      </c>
      <c r="E9946">
        <v>0</v>
      </c>
      <c r="G9946">
        <v>0</v>
      </c>
      <c r="K9946">
        <v>0</v>
      </c>
      <c r="L9946" t="s">
        <v>12086</v>
      </c>
      <c r="M9946">
        <v>63</v>
      </c>
      <c r="N9946">
        <v>2</v>
      </c>
      <c r="O9946">
        <v>1024</v>
      </c>
      <c r="Q9946">
        <v>1</v>
      </c>
      <c r="R9946">
        <v>1</v>
      </c>
      <c r="S9946">
        <v>1352</v>
      </c>
      <c r="T9946" t="s">
        <v>12087</v>
      </c>
      <c r="U9946" t="s">
        <v>12087</v>
      </c>
      <c r="V9946" t="s">
        <v>12087</v>
      </c>
    </row>
    <row r="9947" spans="1:22" x14ac:dyDescent="0.3">
      <c r="A9947">
        <v>20317</v>
      </c>
      <c r="B9947" t="s">
        <v>26625</v>
      </c>
      <c r="C9947" t="s">
        <v>26626</v>
      </c>
      <c r="D9947">
        <v>4</v>
      </c>
      <c r="E9947">
        <v>0</v>
      </c>
      <c r="G9947">
        <v>0</v>
      </c>
      <c r="K9947">
        <v>0</v>
      </c>
      <c r="L9947" t="s">
        <v>12086</v>
      </c>
      <c r="M9947">
        <v>63</v>
      </c>
      <c r="N9947">
        <v>2</v>
      </c>
      <c r="O9947">
        <v>1024</v>
      </c>
      <c r="Q9947">
        <v>1</v>
      </c>
      <c r="R9947">
        <v>1</v>
      </c>
      <c r="S9947">
        <v>1353</v>
      </c>
      <c r="T9947" t="s">
        <v>12087</v>
      </c>
      <c r="U9947" t="s">
        <v>12087</v>
      </c>
      <c r="V9947" t="s">
        <v>12087</v>
      </c>
    </row>
    <row r="9948" spans="1:22" x14ac:dyDescent="0.3">
      <c r="A9948">
        <v>20318</v>
      </c>
      <c r="B9948" t="s">
        <v>26627</v>
      </c>
      <c r="C9948" t="s">
        <v>26628</v>
      </c>
      <c r="D9948">
        <v>4</v>
      </c>
      <c r="E9948">
        <v>0</v>
      </c>
      <c r="G9948">
        <v>0</v>
      </c>
      <c r="K9948">
        <v>0</v>
      </c>
      <c r="L9948" t="s">
        <v>12086</v>
      </c>
      <c r="M9948">
        <v>63</v>
      </c>
      <c r="N9948">
        <v>2</v>
      </c>
      <c r="O9948">
        <v>2048</v>
      </c>
      <c r="Q9948">
        <v>1</v>
      </c>
      <c r="R9948">
        <v>1</v>
      </c>
      <c r="S9948">
        <v>1354</v>
      </c>
      <c r="T9948" t="s">
        <v>12087</v>
      </c>
      <c r="U9948" t="s">
        <v>12087</v>
      </c>
      <c r="V9948" t="s">
        <v>12087</v>
      </c>
    </row>
    <row r="9949" spans="1:22" x14ac:dyDescent="0.3">
      <c r="A9949">
        <v>20319</v>
      </c>
      <c r="B9949" t="s">
        <v>26629</v>
      </c>
      <c r="C9949" t="s">
        <v>26630</v>
      </c>
      <c r="D9949">
        <v>4</v>
      </c>
      <c r="E9949">
        <v>0</v>
      </c>
      <c r="G9949">
        <v>0</v>
      </c>
      <c r="K9949">
        <v>0</v>
      </c>
      <c r="L9949" t="s">
        <v>12086</v>
      </c>
      <c r="M9949">
        <v>63</v>
      </c>
      <c r="N9949">
        <v>2</v>
      </c>
      <c r="O9949">
        <v>2048</v>
      </c>
      <c r="Q9949">
        <v>1</v>
      </c>
      <c r="R9949">
        <v>1</v>
      </c>
      <c r="S9949">
        <v>1355</v>
      </c>
      <c r="T9949" t="s">
        <v>12087</v>
      </c>
      <c r="U9949" t="s">
        <v>12087</v>
      </c>
      <c r="V9949" t="s">
        <v>12087</v>
      </c>
    </row>
    <row r="9950" spans="1:22" x14ac:dyDescent="0.3">
      <c r="A9950">
        <v>20320</v>
      </c>
      <c r="B9950" t="s">
        <v>26631</v>
      </c>
      <c r="C9950" t="s">
        <v>26632</v>
      </c>
      <c r="D9950">
        <v>4</v>
      </c>
      <c r="E9950">
        <v>0</v>
      </c>
      <c r="G9950">
        <v>0</v>
      </c>
      <c r="K9950">
        <v>0</v>
      </c>
      <c r="L9950" t="s">
        <v>12086</v>
      </c>
      <c r="M9950">
        <v>63</v>
      </c>
      <c r="N9950">
        <v>2</v>
      </c>
      <c r="O9950">
        <v>1024</v>
      </c>
      <c r="Q9950">
        <v>1</v>
      </c>
      <c r="R9950">
        <v>1</v>
      </c>
      <c r="S9950">
        <v>62</v>
      </c>
      <c r="T9950" t="s">
        <v>12087</v>
      </c>
      <c r="U9950" t="s">
        <v>12087</v>
      </c>
      <c r="V9950" t="s">
        <v>12087</v>
      </c>
    </row>
    <row r="9951" spans="1:22" x14ac:dyDescent="0.3">
      <c r="A9951">
        <v>20321</v>
      </c>
      <c r="B9951" t="s">
        <v>26633</v>
      </c>
      <c r="C9951" t="s">
        <v>26634</v>
      </c>
      <c r="D9951">
        <v>4</v>
      </c>
      <c r="E9951">
        <v>0</v>
      </c>
      <c r="G9951">
        <v>0</v>
      </c>
      <c r="K9951">
        <v>0</v>
      </c>
      <c r="L9951" t="s">
        <v>12086</v>
      </c>
      <c r="M9951">
        <v>63</v>
      </c>
      <c r="N9951">
        <v>2</v>
      </c>
      <c r="O9951">
        <v>2048</v>
      </c>
      <c r="Q9951">
        <v>1</v>
      </c>
      <c r="R9951">
        <v>1</v>
      </c>
      <c r="S9951">
        <v>1009</v>
      </c>
      <c r="T9951" t="s">
        <v>12087</v>
      </c>
      <c r="U9951" t="s">
        <v>12087</v>
      </c>
      <c r="V9951" t="s">
        <v>12087</v>
      </c>
    </row>
    <row r="9952" spans="1:22" x14ac:dyDescent="0.3">
      <c r="A9952">
        <v>20322</v>
      </c>
      <c r="B9952" t="s">
        <v>26635</v>
      </c>
      <c r="C9952" t="s">
        <v>26636</v>
      </c>
      <c r="D9952">
        <v>4</v>
      </c>
      <c r="E9952">
        <v>0</v>
      </c>
      <c r="G9952">
        <v>0</v>
      </c>
      <c r="K9952">
        <v>0</v>
      </c>
      <c r="L9952" t="s">
        <v>12086</v>
      </c>
      <c r="M9952">
        <v>63</v>
      </c>
      <c r="N9952">
        <v>2</v>
      </c>
      <c r="O9952">
        <v>1024</v>
      </c>
      <c r="Q9952">
        <v>1</v>
      </c>
      <c r="R9952">
        <v>1</v>
      </c>
      <c r="S9952">
        <v>540</v>
      </c>
      <c r="T9952" t="s">
        <v>12087</v>
      </c>
      <c r="U9952" t="s">
        <v>12087</v>
      </c>
      <c r="V9952" t="s">
        <v>12087</v>
      </c>
    </row>
    <row r="9953" spans="1:22" x14ac:dyDescent="0.3">
      <c r="A9953">
        <v>20323</v>
      </c>
      <c r="B9953" t="s">
        <v>26637</v>
      </c>
      <c r="C9953" t="s">
        <v>26638</v>
      </c>
      <c r="D9953">
        <v>4</v>
      </c>
      <c r="E9953">
        <v>0</v>
      </c>
      <c r="G9953">
        <v>0</v>
      </c>
      <c r="K9953">
        <v>0</v>
      </c>
      <c r="L9953" t="s">
        <v>12086</v>
      </c>
      <c r="M9953">
        <v>63</v>
      </c>
      <c r="N9953">
        <v>2</v>
      </c>
      <c r="O9953">
        <v>4096</v>
      </c>
      <c r="Q9953">
        <v>1</v>
      </c>
      <c r="R9953">
        <v>1</v>
      </c>
      <c r="S9953">
        <v>1074</v>
      </c>
      <c r="T9953" t="s">
        <v>12087</v>
      </c>
      <c r="U9953" t="s">
        <v>12087</v>
      </c>
      <c r="V9953" t="s">
        <v>12087</v>
      </c>
    </row>
    <row r="9954" spans="1:22" x14ac:dyDescent="0.3">
      <c r="A9954">
        <v>20324</v>
      </c>
      <c r="B9954" t="s">
        <v>26639</v>
      </c>
      <c r="C9954" t="s">
        <v>26640</v>
      </c>
      <c r="D9954">
        <v>4</v>
      </c>
      <c r="E9954">
        <v>0</v>
      </c>
      <c r="G9954">
        <v>0</v>
      </c>
      <c r="K9954">
        <v>0</v>
      </c>
      <c r="L9954" t="s">
        <v>12086</v>
      </c>
      <c r="M9954">
        <v>63</v>
      </c>
      <c r="N9954">
        <v>2</v>
      </c>
      <c r="O9954">
        <v>1024</v>
      </c>
      <c r="Q9954">
        <v>1</v>
      </c>
      <c r="R9954">
        <v>1</v>
      </c>
      <c r="S9954">
        <v>1362</v>
      </c>
      <c r="T9954" t="s">
        <v>12087</v>
      </c>
      <c r="U9954" t="s">
        <v>12087</v>
      </c>
      <c r="V9954" t="s">
        <v>12087</v>
      </c>
    </row>
    <row r="9955" spans="1:22" x14ac:dyDescent="0.3">
      <c r="A9955">
        <v>20325</v>
      </c>
      <c r="B9955" t="s">
        <v>26641</v>
      </c>
      <c r="C9955" t="s">
        <v>26642</v>
      </c>
      <c r="D9955">
        <v>4</v>
      </c>
      <c r="E9955">
        <v>0</v>
      </c>
      <c r="G9955">
        <v>0</v>
      </c>
      <c r="K9955">
        <v>0</v>
      </c>
      <c r="L9955" t="s">
        <v>12086</v>
      </c>
      <c r="M9955">
        <v>63</v>
      </c>
      <c r="N9955">
        <v>2</v>
      </c>
      <c r="O9955">
        <v>2048</v>
      </c>
      <c r="Q9955">
        <v>1</v>
      </c>
      <c r="R9955">
        <v>1</v>
      </c>
      <c r="S9955">
        <v>1363</v>
      </c>
      <c r="T9955" t="s">
        <v>12087</v>
      </c>
      <c r="U9955" t="s">
        <v>12087</v>
      </c>
      <c r="V9955" t="s">
        <v>12087</v>
      </c>
    </row>
    <row r="9956" spans="1:22" x14ac:dyDescent="0.3">
      <c r="A9956">
        <v>20326</v>
      </c>
      <c r="B9956" t="s">
        <v>26643</v>
      </c>
      <c r="C9956" t="s">
        <v>26644</v>
      </c>
      <c r="D9956">
        <v>4</v>
      </c>
      <c r="E9956">
        <v>0</v>
      </c>
      <c r="G9956">
        <v>0</v>
      </c>
      <c r="K9956">
        <v>0</v>
      </c>
      <c r="L9956" t="s">
        <v>12086</v>
      </c>
      <c r="M9956">
        <v>63</v>
      </c>
      <c r="N9956">
        <v>2</v>
      </c>
      <c r="O9956">
        <v>4096</v>
      </c>
      <c r="Q9956">
        <v>1</v>
      </c>
      <c r="R9956">
        <v>1</v>
      </c>
      <c r="S9956">
        <v>1364</v>
      </c>
      <c r="T9956" t="s">
        <v>12087</v>
      </c>
      <c r="U9956" t="s">
        <v>12087</v>
      </c>
      <c r="V9956" t="s">
        <v>12087</v>
      </c>
    </row>
    <row r="9957" spans="1:22" x14ac:dyDescent="0.3">
      <c r="A9957">
        <v>20327</v>
      </c>
      <c r="B9957" t="s">
        <v>26645</v>
      </c>
      <c r="C9957" t="s">
        <v>26646</v>
      </c>
      <c r="D9957">
        <v>4</v>
      </c>
      <c r="E9957">
        <v>0</v>
      </c>
      <c r="G9957">
        <v>0</v>
      </c>
      <c r="K9957">
        <v>0</v>
      </c>
      <c r="L9957" t="s">
        <v>12086</v>
      </c>
      <c r="M9957">
        <v>63</v>
      </c>
      <c r="N9957">
        <v>2</v>
      </c>
      <c r="O9957">
        <v>1024</v>
      </c>
      <c r="Q9957">
        <v>1</v>
      </c>
      <c r="R9957">
        <v>1</v>
      </c>
      <c r="S9957">
        <v>1365</v>
      </c>
      <c r="T9957" t="s">
        <v>12087</v>
      </c>
      <c r="U9957" t="s">
        <v>12087</v>
      </c>
      <c r="V9957" t="s">
        <v>12087</v>
      </c>
    </row>
    <row r="9958" spans="1:22" x14ac:dyDescent="0.3">
      <c r="A9958">
        <v>20328</v>
      </c>
      <c r="B9958" t="s">
        <v>26647</v>
      </c>
      <c r="C9958" t="s">
        <v>26648</v>
      </c>
      <c r="D9958">
        <v>4</v>
      </c>
      <c r="E9958">
        <v>0</v>
      </c>
      <c r="G9958">
        <v>0</v>
      </c>
      <c r="K9958">
        <v>0</v>
      </c>
      <c r="L9958" t="s">
        <v>12086</v>
      </c>
      <c r="M9958">
        <v>63</v>
      </c>
      <c r="N9958">
        <v>2</v>
      </c>
      <c r="O9958">
        <v>4096</v>
      </c>
      <c r="Q9958">
        <v>1</v>
      </c>
      <c r="R9958">
        <v>1</v>
      </c>
      <c r="S9958">
        <v>1081</v>
      </c>
      <c r="T9958" t="s">
        <v>12087</v>
      </c>
      <c r="U9958" t="s">
        <v>12087</v>
      </c>
      <c r="V9958" t="s">
        <v>12087</v>
      </c>
    </row>
    <row r="9959" spans="1:22" x14ac:dyDescent="0.3">
      <c r="A9959">
        <v>20329</v>
      </c>
      <c r="B9959" t="s">
        <v>26649</v>
      </c>
      <c r="C9959" t="s">
        <v>26650</v>
      </c>
      <c r="D9959">
        <v>4</v>
      </c>
      <c r="E9959">
        <v>0</v>
      </c>
      <c r="G9959">
        <v>0</v>
      </c>
      <c r="K9959">
        <v>0</v>
      </c>
      <c r="L9959" t="s">
        <v>12086</v>
      </c>
      <c r="M9959">
        <v>63</v>
      </c>
      <c r="N9959">
        <v>2</v>
      </c>
      <c r="O9959">
        <v>1024</v>
      </c>
      <c r="Q9959">
        <v>1</v>
      </c>
      <c r="R9959">
        <v>1</v>
      </c>
      <c r="S9959">
        <v>1084</v>
      </c>
      <c r="T9959" t="s">
        <v>12087</v>
      </c>
      <c r="U9959" t="s">
        <v>12087</v>
      </c>
      <c r="V9959" t="s">
        <v>12087</v>
      </c>
    </row>
    <row r="9960" spans="1:22" x14ac:dyDescent="0.3">
      <c r="A9960">
        <v>20330</v>
      </c>
      <c r="B9960" t="s">
        <v>26651</v>
      </c>
      <c r="C9960" t="s">
        <v>26652</v>
      </c>
      <c r="D9960">
        <v>4</v>
      </c>
      <c r="E9960">
        <v>0</v>
      </c>
      <c r="G9960">
        <v>0</v>
      </c>
      <c r="K9960">
        <v>0</v>
      </c>
      <c r="L9960" t="s">
        <v>12086</v>
      </c>
      <c r="M9960">
        <v>63</v>
      </c>
      <c r="N9960">
        <v>2</v>
      </c>
      <c r="O9960">
        <v>1024</v>
      </c>
      <c r="Q9960">
        <v>1</v>
      </c>
      <c r="R9960">
        <v>1</v>
      </c>
      <c r="S9960">
        <v>151</v>
      </c>
      <c r="T9960" t="s">
        <v>12087</v>
      </c>
      <c r="U9960" t="s">
        <v>12087</v>
      </c>
      <c r="V9960" t="s">
        <v>12087</v>
      </c>
    </row>
    <row r="9961" spans="1:22" x14ac:dyDescent="0.3">
      <c r="A9961">
        <v>20331</v>
      </c>
      <c r="B9961" t="s">
        <v>26653</v>
      </c>
      <c r="C9961" t="s">
        <v>26654</v>
      </c>
      <c r="D9961">
        <v>4</v>
      </c>
      <c r="E9961">
        <v>0</v>
      </c>
      <c r="G9961">
        <v>0</v>
      </c>
      <c r="K9961">
        <v>0</v>
      </c>
      <c r="L9961" t="s">
        <v>12086</v>
      </c>
      <c r="M9961">
        <v>63</v>
      </c>
      <c r="N9961">
        <v>2</v>
      </c>
      <c r="O9961">
        <v>1024</v>
      </c>
      <c r="Q9961">
        <v>1</v>
      </c>
      <c r="R9961">
        <v>1</v>
      </c>
      <c r="S9961">
        <v>567</v>
      </c>
      <c r="T9961" t="s">
        <v>12087</v>
      </c>
      <c r="U9961" t="s">
        <v>12087</v>
      </c>
      <c r="V9961" t="s">
        <v>12087</v>
      </c>
    </row>
    <row r="9962" spans="1:22" x14ac:dyDescent="0.3">
      <c r="A9962">
        <v>20332</v>
      </c>
      <c r="B9962" t="s">
        <v>26655</v>
      </c>
      <c r="C9962" t="s">
        <v>26656</v>
      </c>
      <c r="D9962">
        <v>4</v>
      </c>
      <c r="E9962">
        <v>0</v>
      </c>
      <c r="G9962">
        <v>0</v>
      </c>
      <c r="K9962">
        <v>0</v>
      </c>
      <c r="L9962" t="s">
        <v>12086</v>
      </c>
      <c r="M9962">
        <v>63</v>
      </c>
      <c r="N9962">
        <v>2</v>
      </c>
      <c r="O9962">
        <v>1024</v>
      </c>
      <c r="Q9962">
        <v>1</v>
      </c>
      <c r="R9962">
        <v>1</v>
      </c>
      <c r="S9962">
        <v>1175</v>
      </c>
      <c r="T9962" t="s">
        <v>12087</v>
      </c>
      <c r="U9962" t="s">
        <v>12087</v>
      </c>
      <c r="V9962" t="s">
        <v>12087</v>
      </c>
    </row>
    <row r="9963" spans="1:22" x14ac:dyDescent="0.3">
      <c r="A9963">
        <v>20333</v>
      </c>
      <c r="B9963" t="s">
        <v>26657</v>
      </c>
      <c r="C9963" t="s">
        <v>26658</v>
      </c>
      <c r="D9963">
        <v>4</v>
      </c>
      <c r="E9963">
        <v>0</v>
      </c>
      <c r="G9963">
        <v>0</v>
      </c>
      <c r="K9963">
        <v>0</v>
      </c>
      <c r="L9963" t="s">
        <v>12086</v>
      </c>
      <c r="M9963">
        <v>63</v>
      </c>
      <c r="N9963">
        <v>2</v>
      </c>
      <c r="O9963">
        <v>1024</v>
      </c>
      <c r="Q9963">
        <v>1</v>
      </c>
      <c r="R9963">
        <v>1</v>
      </c>
      <c r="S9963">
        <v>650</v>
      </c>
      <c r="T9963" t="s">
        <v>12087</v>
      </c>
      <c r="U9963" t="s">
        <v>12087</v>
      </c>
      <c r="V9963" t="s">
        <v>12087</v>
      </c>
    </row>
    <row r="9964" spans="1:22" x14ac:dyDescent="0.3">
      <c r="A9964">
        <v>20334</v>
      </c>
      <c r="B9964" t="s">
        <v>26659</v>
      </c>
      <c r="C9964" t="s">
        <v>26660</v>
      </c>
      <c r="D9964">
        <v>4</v>
      </c>
      <c r="E9964">
        <v>0</v>
      </c>
      <c r="G9964">
        <v>0</v>
      </c>
      <c r="K9964">
        <v>0</v>
      </c>
      <c r="L9964" t="s">
        <v>12086</v>
      </c>
      <c r="M9964">
        <v>63</v>
      </c>
      <c r="N9964">
        <v>2</v>
      </c>
      <c r="O9964">
        <v>1024</v>
      </c>
      <c r="Q9964">
        <v>1</v>
      </c>
      <c r="R9964">
        <v>1</v>
      </c>
      <c r="S9964">
        <v>1305</v>
      </c>
      <c r="T9964" t="s">
        <v>12087</v>
      </c>
      <c r="U9964" t="s">
        <v>12087</v>
      </c>
      <c r="V9964" t="s">
        <v>12087</v>
      </c>
    </row>
    <row r="9965" spans="1:22" x14ac:dyDescent="0.3">
      <c r="A9965">
        <v>20335</v>
      </c>
      <c r="B9965" t="s">
        <v>26661</v>
      </c>
      <c r="C9965" t="s">
        <v>26662</v>
      </c>
      <c r="D9965">
        <v>4</v>
      </c>
      <c r="E9965">
        <v>0</v>
      </c>
      <c r="G9965">
        <v>0</v>
      </c>
      <c r="K9965">
        <v>0</v>
      </c>
      <c r="L9965" t="s">
        <v>12086</v>
      </c>
      <c r="M9965">
        <v>63</v>
      </c>
      <c r="N9965">
        <v>2</v>
      </c>
      <c r="O9965">
        <v>2048</v>
      </c>
      <c r="Q9965">
        <v>1</v>
      </c>
      <c r="R9965">
        <v>1</v>
      </c>
      <c r="S9965">
        <v>828</v>
      </c>
      <c r="T9965" t="s">
        <v>12087</v>
      </c>
      <c r="U9965" t="s">
        <v>12087</v>
      </c>
      <c r="V9965" t="s">
        <v>12087</v>
      </c>
    </row>
    <row r="9966" spans="1:22" x14ac:dyDescent="0.3">
      <c r="A9966">
        <v>20338</v>
      </c>
      <c r="B9966" t="s">
        <v>26663</v>
      </c>
      <c r="C9966" t="s">
        <v>26664</v>
      </c>
      <c r="D9966">
        <v>4</v>
      </c>
      <c r="E9966">
        <v>0</v>
      </c>
      <c r="G9966">
        <v>0</v>
      </c>
      <c r="K9966">
        <v>0</v>
      </c>
      <c r="L9966" t="s">
        <v>12086</v>
      </c>
      <c r="M9966">
        <v>63</v>
      </c>
      <c r="N9966">
        <v>2</v>
      </c>
      <c r="O9966">
        <v>1024</v>
      </c>
      <c r="Q9966">
        <v>1</v>
      </c>
      <c r="R9966">
        <v>1</v>
      </c>
      <c r="S9966">
        <v>1007</v>
      </c>
      <c r="T9966" t="s">
        <v>12087</v>
      </c>
      <c r="U9966" t="s">
        <v>12087</v>
      </c>
      <c r="V9966" t="s">
        <v>12087</v>
      </c>
    </row>
    <row r="9967" spans="1:22" x14ac:dyDescent="0.3">
      <c r="A9967">
        <v>20339</v>
      </c>
      <c r="B9967" t="s">
        <v>26665</v>
      </c>
      <c r="C9967" t="s">
        <v>26666</v>
      </c>
      <c r="D9967">
        <v>4</v>
      </c>
      <c r="E9967">
        <v>0</v>
      </c>
      <c r="G9967">
        <v>0</v>
      </c>
      <c r="K9967">
        <v>0</v>
      </c>
      <c r="L9967" t="s">
        <v>12086</v>
      </c>
      <c r="M9967">
        <v>63</v>
      </c>
      <c r="N9967">
        <v>2</v>
      </c>
      <c r="O9967">
        <v>1024</v>
      </c>
      <c r="Q9967">
        <v>1</v>
      </c>
      <c r="R9967">
        <v>1</v>
      </c>
      <c r="S9967">
        <v>1369</v>
      </c>
      <c r="T9967" t="s">
        <v>12087</v>
      </c>
      <c r="U9967" t="s">
        <v>12087</v>
      </c>
      <c r="V9967" t="s">
        <v>12087</v>
      </c>
    </row>
    <row r="9968" spans="1:22" x14ac:dyDescent="0.3">
      <c r="A9968">
        <v>20340</v>
      </c>
      <c r="B9968" t="s">
        <v>26667</v>
      </c>
      <c r="C9968" t="s">
        <v>26668</v>
      </c>
      <c r="D9968">
        <v>4</v>
      </c>
      <c r="E9968">
        <v>0</v>
      </c>
      <c r="G9968">
        <v>0</v>
      </c>
      <c r="K9968">
        <v>0</v>
      </c>
      <c r="L9968" t="s">
        <v>12086</v>
      </c>
      <c r="M9968">
        <v>63</v>
      </c>
      <c r="N9968">
        <v>2</v>
      </c>
      <c r="O9968">
        <v>4096</v>
      </c>
      <c r="Q9968">
        <v>1</v>
      </c>
      <c r="R9968">
        <v>1</v>
      </c>
      <c r="S9968">
        <v>1371</v>
      </c>
      <c r="T9968" t="s">
        <v>12087</v>
      </c>
      <c r="U9968" t="s">
        <v>12087</v>
      </c>
      <c r="V9968" t="s">
        <v>12087</v>
      </c>
    </row>
    <row r="9969" spans="1:22" x14ac:dyDescent="0.3">
      <c r="A9969">
        <v>20341</v>
      </c>
      <c r="B9969" t="s">
        <v>26669</v>
      </c>
      <c r="C9969" t="s">
        <v>26670</v>
      </c>
      <c r="D9969">
        <v>4</v>
      </c>
      <c r="E9969">
        <v>0</v>
      </c>
      <c r="G9969">
        <v>0</v>
      </c>
      <c r="K9969">
        <v>0</v>
      </c>
      <c r="L9969" t="s">
        <v>12086</v>
      </c>
      <c r="M9969">
        <v>63</v>
      </c>
      <c r="N9969">
        <v>2</v>
      </c>
      <c r="O9969">
        <v>4096</v>
      </c>
      <c r="Q9969">
        <v>1</v>
      </c>
      <c r="R9969">
        <v>1</v>
      </c>
      <c r="S9969">
        <v>1372</v>
      </c>
      <c r="T9969" t="s">
        <v>12087</v>
      </c>
      <c r="U9969" t="s">
        <v>12087</v>
      </c>
      <c r="V9969" t="s">
        <v>12087</v>
      </c>
    </row>
    <row r="9970" spans="1:22" x14ac:dyDescent="0.3">
      <c r="A9970">
        <v>20342</v>
      </c>
      <c r="B9970" t="s">
        <v>26671</v>
      </c>
      <c r="C9970" t="s">
        <v>26672</v>
      </c>
      <c r="D9970">
        <v>4</v>
      </c>
      <c r="E9970">
        <v>0</v>
      </c>
      <c r="G9970">
        <v>0</v>
      </c>
      <c r="K9970">
        <v>0</v>
      </c>
      <c r="L9970" t="s">
        <v>12086</v>
      </c>
      <c r="M9970">
        <v>63</v>
      </c>
      <c r="N9970">
        <v>2</v>
      </c>
      <c r="O9970">
        <v>4096</v>
      </c>
      <c r="Q9970">
        <v>1</v>
      </c>
      <c r="R9970">
        <v>1</v>
      </c>
      <c r="S9970">
        <v>1373</v>
      </c>
      <c r="T9970" t="s">
        <v>12087</v>
      </c>
      <c r="U9970" t="s">
        <v>12087</v>
      </c>
      <c r="V9970" t="s">
        <v>12087</v>
      </c>
    </row>
    <row r="9971" spans="1:22" x14ac:dyDescent="0.3">
      <c r="A9971">
        <v>20345</v>
      </c>
      <c r="B9971" t="s">
        <v>26673</v>
      </c>
      <c r="C9971" t="s">
        <v>26674</v>
      </c>
      <c r="D9971">
        <v>4</v>
      </c>
      <c r="E9971">
        <v>0</v>
      </c>
      <c r="G9971">
        <v>0</v>
      </c>
      <c r="K9971">
        <v>0</v>
      </c>
      <c r="L9971" t="s">
        <v>12086</v>
      </c>
      <c r="M9971">
        <v>63</v>
      </c>
      <c r="N9971">
        <v>2</v>
      </c>
      <c r="O9971">
        <v>2048</v>
      </c>
      <c r="Q9971">
        <v>1</v>
      </c>
      <c r="R9971">
        <v>1</v>
      </c>
      <c r="S9971">
        <v>960</v>
      </c>
      <c r="T9971" t="s">
        <v>12087</v>
      </c>
      <c r="U9971" t="s">
        <v>12087</v>
      </c>
      <c r="V9971" t="s">
        <v>12087</v>
      </c>
    </row>
    <row r="9972" spans="1:22" x14ac:dyDescent="0.3">
      <c r="A9972">
        <v>20346</v>
      </c>
      <c r="B9972" t="s">
        <v>26675</v>
      </c>
      <c r="C9972" t="s">
        <v>26676</v>
      </c>
      <c r="D9972">
        <v>4</v>
      </c>
      <c r="E9972">
        <v>0</v>
      </c>
      <c r="G9972">
        <v>0</v>
      </c>
      <c r="K9972">
        <v>0</v>
      </c>
      <c r="L9972" t="s">
        <v>12086</v>
      </c>
      <c r="M9972">
        <v>63</v>
      </c>
      <c r="N9972">
        <v>2</v>
      </c>
      <c r="O9972">
        <v>1024</v>
      </c>
      <c r="Q9972">
        <v>1</v>
      </c>
      <c r="R9972">
        <v>1</v>
      </c>
      <c r="S9972">
        <v>694</v>
      </c>
      <c r="T9972" t="s">
        <v>12087</v>
      </c>
      <c r="U9972" t="s">
        <v>12087</v>
      </c>
      <c r="V9972" t="s">
        <v>12087</v>
      </c>
    </row>
    <row r="9973" spans="1:22" x14ac:dyDescent="0.3">
      <c r="A9973">
        <v>20347</v>
      </c>
      <c r="B9973" t="s">
        <v>26677</v>
      </c>
      <c r="C9973" t="s">
        <v>26678</v>
      </c>
      <c r="D9973">
        <v>4</v>
      </c>
      <c r="E9973">
        <v>0</v>
      </c>
      <c r="G9973">
        <v>0</v>
      </c>
      <c r="K9973">
        <v>0</v>
      </c>
      <c r="L9973" t="s">
        <v>12086</v>
      </c>
      <c r="M9973">
        <v>63</v>
      </c>
      <c r="N9973">
        <v>2</v>
      </c>
      <c r="O9973">
        <v>1024</v>
      </c>
      <c r="Q9973">
        <v>1</v>
      </c>
      <c r="R9973">
        <v>1</v>
      </c>
      <c r="S9973">
        <v>726</v>
      </c>
      <c r="T9973" t="s">
        <v>12087</v>
      </c>
      <c r="U9973" t="s">
        <v>12087</v>
      </c>
      <c r="V9973" t="s">
        <v>12087</v>
      </c>
    </row>
    <row r="9974" spans="1:22" x14ac:dyDescent="0.3">
      <c r="A9974">
        <v>20348</v>
      </c>
      <c r="B9974" t="s">
        <v>26679</v>
      </c>
      <c r="C9974" t="s">
        <v>26680</v>
      </c>
      <c r="D9974">
        <v>4</v>
      </c>
      <c r="E9974">
        <v>0</v>
      </c>
      <c r="G9974">
        <v>0</v>
      </c>
      <c r="K9974">
        <v>0</v>
      </c>
      <c r="L9974" t="s">
        <v>12086</v>
      </c>
      <c r="M9974">
        <v>63</v>
      </c>
      <c r="N9974">
        <v>2</v>
      </c>
      <c r="O9974">
        <v>1024</v>
      </c>
      <c r="Q9974">
        <v>1</v>
      </c>
      <c r="R9974">
        <v>1</v>
      </c>
      <c r="S9974">
        <v>117</v>
      </c>
      <c r="T9974" t="s">
        <v>12087</v>
      </c>
      <c r="U9974" t="s">
        <v>12087</v>
      </c>
      <c r="V9974" t="s">
        <v>12087</v>
      </c>
    </row>
    <row r="9975" spans="1:22" x14ac:dyDescent="0.3">
      <c r="A9975">
        <v>20350</v>
      </c>
      <c r="B9975" t="s">
        <v>26681</v>
      </c>
      <c r="C9975" t="s">
        <v>26682</v>
      </c>
      <c r="D9975">
        <v>4</v>
      </c>
      <c r="E9975">
        <v>0</v>
      </c>
      <c r="G9975">
        <v>0</v>
      </c>
      <c r="K9975">
        <v>0</v>
      </c>
      <c r="L9975" t="s">
        <v>12086</v>
      </c>
      <c r="M9975">
        <v>63</v>
      </c>
      <c r="N9975">
        <v>2</v>
      </c>
      <c r="O9975">
        <v>4096</v>
      </c>
      <c r="Q9975">
        <v>1</v>
      </c>
      <c r="R9975">
        <v>1</v>
      </c>
      <c r="S9975">
        <v>1382</v>
      </c>
      <c r="T9975" t="s">
        <v>12087</v>
      </c>
      <c r="U9975" t="s">
        <v>12087</v>
      </c>
      <c r="V9975" t="s">
        <v>12087</v>
      </c>
    </row>
    <row r="9976" spans="1:22" x14ac:dyDescent="0.3">
      <c r="A9976">
        <v>20351</v>
      </c>
      <c r="B9976" t="s">
        <v>26683</v>
      </c>
      <c r="C9976" t="s">
        <v>26684</v>
      </c>
      <c r="D9976">
        <v>4</v>
      </c>
      <c r="E9976">
        <v>0</v>
      </c>
      <c r="G9976">
        <v>0</v>
      </c>
      <c r="K9976">
        <v>0</v>
      </c>
      <c r="L9976" t="s">
        <v>12086</v>
      </c>
      <c r="M9976">
        <v>63</v>
      </c>
      <c r="N9976">
        <v>2</v>
      </c>
      <c r="O9976">
        <v>4096</v>
      </c>
      <c r="Q9976">
        <v>1</v>
      </c>
      <c r="R9976">
        <v>1</v>
      </c>
      <c r="S9976">
        <v>1383</v>
      </c>
      <c r="T9976" t="s">
        <v>12087</v>
      </c>
      <c r="U9976" t="s">
        <v>12087</v>
      </c>
      <c r="V9976" t="s">
        <v>12087</v>
      </c>
    </row>
    <row r="9977" spans="1:22" x14ac:dyDescent="0.3">
      <c r="A9977">
        <v>20352</v>
      </c>
      <c r="B9977" t="s">
        <v>26685</v>
      </c>
      <c r="C9977" t="s">
        <v>26686</v>
      </c>
      <c r="D9977">
        <v>4</v>
      </c>
      <c r="E9977">
        <v>0</v>
      </c>
      <c r="G9977">
        <v>0</v>
      </c>
      <c r="K9977">
        <v>0</v>
      </c>
      <c r="L9977" t="s">
        <v>12086</v>
      </c>
      <c r="M9977">
        <v>63</v>
      </c>
      <c r="N9977">
        <v>2</v>
      </c>
      <c r="O9977">
        <v>4096</v>
      </c>
      <c r="Q9977">
        <v>1</v>
      </c>
      <c r="R9977">
        <v>1</v>
      </c>
      <c r="S9977">
        <v>1384</v>
      </c>
      <c r="T9977" t="s">
        <v>12087</v>
      </c>
      <c r="U9977" t="s">
        <v>12087</v>
      </c>
      <c r="V9977" t="s">
        <v>12087</v>
      </c>
    </row>
    <row r="9978" spans="1:22" x14ac:dyDescent="0.3">
      <c r="A9978">
        <v>20353</v>
      </c>
      <c r="B9978" t="s">
        <v>26687</v>
      </c>
      <c r="C9978" t="s">
        <v>26688</v>
      </c>
      <c r="D9978">
        <v>4</v>
      </c>
      <c r="E9978">
        <v>0</v>
      </c>
      <c r="G9978">
        <v>0</v>
      </c>
      <c r="K9978">
        <v>0</v>
      </c>
      <c r="L9978" t="s">
        <v>12086</v>
      </c>
      <c r="M9978">
        <v>63</v>
      </c>
      <c r="N9978">
        <v>2</v>
      </c>
      <c r="O9978">
        <v>4096</v>
      </c>
      <c r="Q9978">
        <v>1</v>
      </c>
      <c r="R9978">
        <v>1</v>
      </c>
      <c r="S9978">
        <v>1385</v>
      </c>
      <c r="T9978" t="s">
        <v>12087</v>
      </c>
      <c r="U9978" t="s">
        <v>12087</v>
      </c>
      <c r="V9978" t="s">
        <v>12087</v>
      </c>
    </row>
    <row r="9979" spans="1:22" x14ac:dyDescent="0.3">
      <c r="A9979">
        <v>20354</v>
      </c>
      <c r="B9979" t="s">
        <v>26689</v>
      </c>
      <c r="C9979" t="s">
        <v>26690</v>
      </c>
      <c r="D9979">
        <v>4</v>
      </c>
      <c r="E9979">
        <v>0</v>
      </c>
      <c r="G9979">
        <v>0</v>
      </c>
      <c r="K9979">
        <v>0</v>
      </c>
      <c r="L9979" t="s">
        <v>12086</v>
      </c>
      <c r="M9979">
        <v>63</v>
      </c>
      <c r="N9979">
        <v>2</v>
      </c>
      <c r="O9979">
        <v>4096</v>
      </c>
      <c r="Q9979">
        <v>1</v>
      </c>
      <c r="R9979">
        <v>1</v>
      </c>
      <c r="S9979">
        <v>1386</v>
      </c>
      <c r="T9979" t="s">
        <v>12087</v>
      </c>
      <c r="U9979" t="s">
        <v>12087</v>
      </c>
      <c r="V9979" t="s">
        <v>12087</v>
      </c>
    </row>
    <row r="9980" spans="1:22" x14ac:dyDescent="0.3">
      <c r="A9980">
        <v>20355</v>
      </c>
      <c r="B9980" t="s">
        <v>26691</v>
      </c>
      <c r="C9980" t="s">
        <v>26692</v>
      </c>
      <c r="D9980">
        <v>4</v>
      </c>
      <c r="E9980">
        <v>0</v>
      </c>
      <c r="G9980">
        <v>0</v>
      </c>
      <c r="K9980">
        <v>0</v>
      </c>
      <c r="L9980" t="s">
        <v>12086</v>
      </c>
      <c r="M9980">
        <v>63</v>
      </c>
      <c r="N9980">
        <v>2</v>
      </c>
      <c r="O9980">
        <v>4096</v>
      </c>
      <c r="Q9980">
        <v>1</v>
      </c>
      <c r="R9980">
        <v>1</v>
      </c>
      <c r="S9980">
        <v>1387</v>
      </c>
      <c r="T9980" t="s">
        <v>12087</v>
      </c>
      <c r="U9980" t="s">
        <v>12087</v>
      </c>
      <c r="V9980" t="s">
        <v>12087</v>
      </c>
    </row>
    <row r="9981" spans="1:22" x14ac:dyDescent="0.3">
      <c r="A9981">
        <v>20356</v>
      </c>
      <c r="B9981" t="s">
        <v>26693</v>
      </c>
      <c r="C9981" t="s">
        <v>26694</v>
      </c>
      <c r="D9981">
        <v>4</v>
      </c>
      <c r="E9981">
        <v>0</v>
      </c>
      <c r="G9981">
        <v>0</v>
      </c>
      <c r="K9981">
        <v>0</v>
      </c>
      <c r="L9981" t="s">
        <v>12086</v>
      </c>
      <c r="M9981">
        <v>63</v>
      </c>
      <c r="N9981">
        <v>2</v>
      </c>
      <c r="O9981">
        <v>4096</v>
      </c>
      <c r="Q9981">
        <v>1</v>
      </c>
      <c r="R9981">
        <v>1</v>
      </c>
      <c r="S9981">
        <v>1388</v>
      </c>
      <c r="T9981" t="s">
        <v>12087</v>
      </c>
      <c r="U9981" t="s">
        <v>12087</v>
      </c>
      <c r="V9981" t="s">
        <v>12087</v>
      </c>
    </row>
    <row r="9982" spans="1:22" x14ac:dyDescent="0.3">
      <c r="A9982">
        <v>20357</v>
      </c>
      <c r="B9982" t="s">
        <v>26695</v>
      </c>
      <c r="C9982" t="s">
        <v>26696</v>
      </c>
      <c r="D9982">
        <v>4</v>
      </c>
      <c r="E9982">
        <v>0</v>
      </c>
      <c r="G9982">
        <v>0</v>
      </c>
      <c r="K9982">
        <v>0</v>
      </c>
      <c r="L9982" t="s">
        <v>12086</v>
      </c>
      <c r="M9982">
        <v>63</v>
      </c>
      <c r="N9982">
        <v>2</v>
      </c>
      <c r="O9982">
        <v>4096</v>
      </c>
      <c r="Q9982">
        <v>1</v>
      </c>
      <c r="R9982">
        <v>1</v>
      </c>
      <c r="S9982">
        <v>1389</v>
      </c>
      <c r="T9982" t="s">
        <v>12087</v>
      </c>
      <c r="U9982" t="s">
        <v>12087</v>
      </c>
      <c r="V9982" t="s">
        <v>12087</v>
      </c>
    </row>
    <row r="9983" spans="1:22" x14ac:dyDescent="0.3">
      <c r="A9983">
        <v>20358</v>
      </c>
      <c r="B9983" t="s">
        <v>26697</v>
      </c>
      <c r="C9983" t="s">
        <v>26698</v>
      </c>
      <c r="D9983">
        <v>4</v>
      </c>
      <c r="E9983">
        <v>0</v>
      </c>
      <c r="G9983">
        <v>0</v>
      </c>
      <c r="K9983">
        <v>0</v>
      </c>
      <c r="L9983" t="s">
        <v>12086</v>
      </c>
      <c r="M9983">
        <v>63</v>
      </c>
      <c r="N9983">
        <v>2</v>
      </c>
      <c r="O9983">
        <v>4096</v>
      </c>
      <c r="Q9983">
        <v>1</v>
      </c>
      <c r="R9983">
        <v>1</v>
      </c>
      <c r="S9983">
        <v>1390</v>
      </c>
      <c r="T9983" t="s">
        <v>12087</v>
      </c>
      <c r="U9983" t="s">
        <v>12087</v>
      </c>
      <c r="V9983" t="s">
        <v>12087</v>
      </c>
    </row>
    <row r="9984" spans="1:22" x14ac:dyDescent="0.3">
      <c r="A9984">
        <v>20359</v>
      </c>
      <c r="B9984" t="s">
        <v>26699</v>
      </c>
      <c r="C9984" t="s">
        <v>26700</v>
      </c>
      <c r="D9984">
        <v>4</v>
      </c>
      <c r="E9984">
        <v>0</v>
      </c>
      <c r="G9984">
        <v>0</v>
      </c>
      <c r="K9984">
        <v>0</v>
      </c>
      <c r="L9984" t="s">
        <v>12086</v>
      </c>
      <c r="M9984">
        <v>63</v>
      </c>
      <c r="N9984">
        <v>2</v>
      </c>
      <c r="O9984">
        <v>4096</v>
      </c>
      <c r="Q9984">
        <v>1</v>
      </c>
      <c r="R9984">
        <v>1</v>
      </c>
      <c r="S9984">
        <v>1391</v>
      </c>
      <c r="T9984" t="s">
        <v>12087</v>
      </c>
      <c r="U9984" t="s">
        <v>12087</v>
      </c>
      <c r="V9984" t="s">
        <v>12087</v>
      </c>
    </row>
    <row r="9985" spans="1:22" x14ac:dyDescent="0.3">
      <c r="A9985">
        <v>20360</v>
      </c>
      <c r="B9985" t="s">
        <v>26701</v>
      </c>
      <c r="C9985" t="s">
        <v>26702</v>
      </c>
      <c r="D9985">
        <v>4</v>
      </c>
      <c r="E9985">
        <v>0</v>
      </c>
      <c r="G9985">
        <v>0</v>
      </c>
      <c r="K9985">
        <v>0</v>
      </c>
      <c r="L9985" t="s">
        <v>12086</v>
      </c>
      <c r="M9985">
        <v>63</v>
      </c>
      <c r="N9985">
        <v>2</v>
      </c>
      <c r="O9985">
        <v>4096</v>
      </c>
      <c r="Q9985">
        <v>1</v>
      </c>
      <c r="R9985">
        <v>1</v>
      </c>
      <c r="S9985">
        <v>1392</v>
      </c>
      <c r="T9985" t="s">
        <v>12087</v>
      </c>
      <c r="U9985" t="s">
        <v>12087</v>
      </c>
      <c r="V9985" t="s">
        <v>12087</v>
      </c>
    </row>
    <row r="9986" spans="1:22" x14ac:dyDescent="0.3">
      <c r="A9986">
        <v>20361</v>
      </c>
      <c r="B9986" t="s">
        <v>26703</v>
      </c>
      <c r="C9986" t="s">
        <v>26704</v>
      </c>
      <c r="D9986">
        <v>4</v>
      </c>
      <c r="E9986">
        <v>0</v>
      </c>
      <c r="G9986">
        <v>0</v>
      </c>
      <c r="K9986">
        <v>0</v>
      </c>
      <c r="L9986" t="s">
        <v>12086</v>
      </c>
      <c r="M9986">
        <v>63</v>
      </c>
      <c r="N9986">
        <v>2</v>
      </c>
      <c r="O9986">
        <v>4096</v>
      </c>
      <c r="Q9986">
        <v>1</v>
      </c>
      <c r="R9986">
        <v>1</v>
      </c>
      <c r="S9986">
        <v>1393</v>
      </c>
      <c r="T9986" t="s">
        <v>12087</v>
      </c>
      <c r="U9986" t="s">
        <v>12087</v>
      </c>
      <c r="V9986" t="s">
        <v>12087</v>
      </c>
    </row>
    <row r="9987" spans="1:22" x14ac:dyDescent="0.3">
      <c r="A9987">
        <v>20362</v>
      </c>
      <c r="B9987" t="s">
        <v>26705</v>
      </c>
      <c r="C9987" t="s">
        <v>26706</v>
      </c>
      <c r="D9987">
        <v>4</v>
      </c>
      <c r="E9987">
        <v>0</v>
      </c>
      <c r="G9987">
        <v>0</v>
      </c>
      <c r="K9987">
        <v>0</v>
      </c>
      <c r="L9987" t="s">
        <v>12086</v>
      </c>
      <c r="M9987">
        <v>63</v>
      </c>
      <c r="N9987">
        <v>2</v>
      </c>
      <c r="O9987">
        <v>4096</v>
      </c>
      <c r="Q9987">
        <v>1</v>
      </c>
      <c r="R9987">
        <v>1</v>
      </c>
      <c r="S9987">
        <v>1394</v>
      </c>
      <c r="T9987" t="s">
        <v>12087</v>
      </c>
      <c r="U9987" t="s">
        <v>12087</v>
      </c>
      <c r="V9987" t="s">
        <v>12087</v>
      </c>
    </row>
    <row r="9988" spans="1:22" x14ac:dyDescent="0.3">
      <c r="A9988">
        <v>20363</v>
      </c>
      <c r="B9988" t="s">
        <v>26707</v>
      </c>
      <c r="C9988" t="s">
        <v>26708</v>
      </c>
      <c r="D9988">
        <v>4</v>
      </c>
      <c r="E9988">
        <v>0</v>
      </c>
      <c r="G9988">
        <v>0</v>
      </c>
      <c r="K9988">
        <v>0</v>
      </c>
      <c r="L9988" t="s">
        <v>12086</v>
      </c>
      <c r="M9988">
        <v>63</v>
      </c>
      <c r="N9988">
        <v>2</v>
      </c>
      <c r="O9988">
        <v>4096</v>
      </c>
      <c r="Q9988">
        <v>1</v>
      </c>
      <c r="R9988">
        <v>1</v>
      </c>
      <c r="S9988">
        <v>1395</v>
      </c>
      <c r="T9988" t="s">
        <v>12087</v>
      </c>
      <c r="U9988" t="s">
        <v>12087</v>
      </c>
      <c r="V9988" t="s">
        <v>12087</v>
      </c>
    </row>
    <row r="9989" spans="1:22" x14ac:dyDescent="0.3">
      <c r="A9989">
        <v>20364</v>
      </c>
      <c r="B9989" t="s">
        <v>26709</v>
      </c>
      <c r="C9989" t="s">
        <v>26710</v>
      </c>
      <c r="D9989">
        <v>4</v>
      </c>
      <c r="E9989">
        <v>0</v>
      </c>
      <c r="G9989">
        <v>0</v>
      </c>
      <c r="K9989">
        <v>0</v>
      </c>
      <c r="L9989" t="s">
        <v>12086</v>
      </c>
      <c r="M9989">
        <v>63</v>
      </c>
      <c r="N9989">
        <v>2</v>
      </c>
      <c r="O9989">
        <v>4096</v>
      </c>
      <c r="Q9989">
        <v>1</v>
      </c>
      <c r="R9989">
        <v>1</v>
      </c>
      <c r="S9989">
        <v>1396</v>
      </c>
      <c r="T9989" t="s">
        <v>12087</v>
      </c>
      <c r="U9989" t="s">
        <v>12087</v>
      </c>
      <c r="V9989" t="s">
        <v>12087</v>
      </c>
    </row>
    <row r="9990" spans="1:22" x14ac:dyDescent="0.3">
      <c r="A9990">
        <v>20365</v>
      </c>
      <c r="B9990" t="s">
        <v>26711</v>
      </c>
      <c r="C9990" t="s">
        <v>26712</v>
      </c>
      <c r="D9990">
        <v>4</v>
      </c>
      <c r="E9990">
        <v>0</v>
      </c>
      <c r="G9990">
        <v>0</v>
      </c>
      <c r="K9990">
        <v>0</v>
      </c>
      <c r="L9990" t="s">
        <v>12086</v>
      </c>
      <c r="M9990">
        <v>63</v>
      </c>
      <c r="N9990">
        <v>2</v>
      </c>
      <c r="O9990">
        <v>4096</v>
      </c>
      <c r="Q9990">
        <v>1</v>
      </c>
      <c r="R9990">
        <v>1</v>
      </c>
      <c r="S9990">
        <v>1397</v>
      </c>
      <c r="T9990" t="s">
        <v>12087</v>
      </c>
      <c r="U9990" t="s">
        <v>12087</v>
      </c>
      <c r="V9990" t="s">
        <v>12087</v>
      </c>
    </row>
    <row r="9991" spans="1:22" x14ac:dyDescent="0.3">
      <c r="A9991">
        <v>20366</v>
      </c>
      <c r="B9991" t="s">
        <v>26713</v>
      </c>
      <c r="C9991" t="s">
        <v>26714</v>
      </c>
      <c r="D9991">
        <v>4</v>
      </c>
      <c r="E9991">
        <v>0</v>
      </c>
      <c r="G9991">
        <v>0</v>
      </c>
      <c r="K9991">
        <v>0</v>
      </c>
      <c r="L9991" t="s">
        <v>12086</v>
      </c>
      <c r="M9991">
        <v>63</v>
      </c>
      <c r="N9991">
        <v>2</v>
      </c>
      <c r="O9991">
        <v>4096</v>
      </c>
      <c r="Q9991">
        <v>1</v>
      </c>
      <c r="R9991">
        <v>1</v>
      </c>
      <c r="S9991">
        <v>1398</v>
      </c>
      <c r="T9991" t="s">
        <v>12087</v>
      </c>
      <c r="U9991" t="s">
        <v>12087</v>
      </c>
      <c r="V9991" t="s">
        <v>12087</v>
      </c>
    </row>
    <row r="9992" spans="1:22" x14ac:dyDescent="0.3">
      <c r="A9992">
        <v>20367</v>
      </c>
      <c r="B9992" t="s">
        <v>26715</v>
      </c>
      <c r="C9992" t="s">
        <v>26716</v>
      </c>
      <c r="D9992">
        <v>4</v>
      </c>
      <c r="E9992">
        <v>0</v>
      </c>
      <c r="G9992">
        <v>0</v>
      </c>
      <c r="K9992">
        <v>0</v>
      </c>
      <c r="L9992" t="s">
        <v>12086</v>
      </c>
      <c r="M9992">
        <v>63</v>
      </c>
      <c r="N9992">
        <v>2</v>
      </c>
      <c r="O9992">
        <v>4096</v>
      </c>
      <c r="Q9992">
        <v>1</v>
      </c>
      <c r="R9992">
        <v>1</v>
      </c>
      <c r="S9992">
        <v>1399</v>
      </c>
      <c r="T9992" t="s">
        <v>12087</v>
      </c>
      <c r="U9992" t="s">
        <v>12087</v>
      </c>
      <c r="V9992" t="s">
        <v>12087</v>
      </c>
    </row>
    <row r="9993" spans="1:22" x14ac:dyDescent="0.3">
      <c r="A9993">
        <v>20368</v>
      </c>
      <c r="B9993" t="s">
        <v>26717</v>
      </c>
      <c r="C9993" t="s">
        <v>26718</v>
      </c>
      <c r="D9993">
        <v>4</v>
      </c>
      <c r="E9993">
        <v>0</v>
      </c>
      <c r="G9993">
        <v>0</v>
      </c>
      <c r="K9993">
        <v>0</v>
      </c>
      <c r="L9993" t="s">
        <v>12086</v>
      </c>
      <c r="M9993">
        <v>63</v>
      </c>
      <c r="N9993">
        <v>2</v>
      </c>
      <c r="O9993">
        <v>4096</v>
      </c>
      <c r="Q9993">
        <v>1</v>
      </c>
      <c r="R9993">
        <v>1</v>
      </c>
      <c r="S9993">
        <v>1400</v>
      </c>
      <c r="T9993" t="s">
        <v>12087</v>
      </c>
      <c r="U9993" t="s">
        <v>12087</v>
      </c>
      <c r="V9993" t="s">
        <v>12087</v>
      </c>
    </row>
    <row r="9994" spans="1:22" x14ac:dyDescent="0.3">
      <c r="A9994">
        <v>20369</v>
      </c>
      <c r="B9994" t="s">
        <v>26719</v>
      </c>
      <c r="C9994" t="s">
        <v>26720</v>
      </c>
      <c r="D9994">
        <v>4</v>
      </c>
      <c r="E9994">
        <v>0</v>
      </c>
      <c r="G9994">
        <v>0</v>
      </c>
      <c r="K9994">
        <v>0</v>
      </c>
      <c r="L9994" t="s">
        <v>12086</v>
      </c>
      <c r="M9994">
        <v>63</v>
      </c>
      <c r="N9994">
        <v>2</v>
      </c>
      <c r="O9994">
        <v>4096</v>
      </c>
      <c r="Q9994">
        <v>1</v>
      </c>
      <c r="R9994">
        <v>1</v>
      </c>
      <c r="S9994">
        <v>1401</v>
      </c>
      <c r="T9994" t="s">
        <v>12087</v>
      </c>
      <c r="U9994" t="s">
        <v>12087</v>
      </c>
      <c r="V9994" t="s">
        <v>12087</v>
      </c>
    </row>
    <row r="9995" spans="1:22" x14ac:dyDescent="0.3">
      <c r="A9995">
        <v>20370</v>
      </c>
      <c r="B9995" t="s">
        <v>26721</v>
      </c>
      <c r="C9995" t="s">
        <v>26722</v>
      </c>
      <c r="D9995">
        <v>4</v>
      </c>
      <c r="E9995">
        <v>0</v>
      </c>
      <c r="G9995">
        <v>0</v>
      </c>
      <c r="K9995">
        <v>0</v>
      </c>
      <c r="L9995" t="s">
        <v>12086</v>
      </c>
      <c r="M9995">
        <v>63</v>
      </c>
      <c r="N9995">
        <v>2</v>
      </c>
      <c r="O9995">
        <v>4096</v>
      </c>
      <c r="Q9995">
        <v>1</v>
      </c>
      <c r="R9995">
        <v>1</v>
      </c>
      <c r="S9995">
        <v>1402</v>
      </c>
      <c r="T9995" t="s">
        <v>12087</v>
      </c>
      <c r="U9995" t="s">
        <v>12087</v>
      </c>
      <c r="V9995" t="s">
        <v>12087</v>
      </c>
    </row>
    <row r="9996" spans="1:22" x14ac:dyDescent="0.3">
      <c r="A9996">
        <v>20371</v>
      </c>
      <c r="B9996" t="s">
        <v>26723</v>
      </c>
      <c r="C9996" t="s">
        <v>26724</v>
      </c>
      <c r="D9996">
        <v>4</v>
      </c>
      <c r="E9996">
        <v>0</v>
      </c>
      <c r="G9996">
        <v>0</v>
      </c>
      <c r="K9996">
        <v>0</v>
      </c>
      <c r="L9996" t="s">
        <v>12086</v>
      </c>
      <c r="M9996">
        <v>63</v>
      </c>
      <c r="N9996">
        <v>2</v>
      </c>
      <c r="O9996">
        <v>1024</v>
      </c>
      <c r="Q9996">
        <v>1</v>
      </c>
      <c r="R9996">
        <v>1</v>
      </c>
      <c r="S9996">
        <v>581</v>
      </c>
      <c r="T9996" t="s">
        <v>12087</v>
      </c>
      <c r="U9996" t="s">
        <v>12087</v>
      </c>
      <c r="V9996" t="s">
        <v>12087</v>
      </c>
    </row>
    <row r="9997" spans="1:22" x14ac:dyDescent="0.3">
      <c r="A9997">
        <v>20372</v>
      </c>
      <c r="B9997" t="s">
        <v>26725</v>
      </c>
      <c r="C9997" t="s">
        <v>26726</v>
      </c>
      <c r="D9997">
        <v>4</v>
      </c>
      <c r="E9997">
        <v>0</v>
      </c>
      <c r="G9997">
        <v>0</v>
      </c>
      <c r="K9997">
        <v>0</v>
      </c>
      <c r="L9997" t="s">
        <v>12086</v>
      </c>
      <c r="M9997">
        <v>63</v>
      </c>
      <c r="N9997">
        <v>2</v>
      </c>
      <c r="O9997">
        <v>1024</v>
      </c>
      <c r="Q9997">
        <v>1</v>
      </c>
      <c r="R9997">
        <v>1</v>
      </c>
      <c r="S9997">
        <v>956</v>
      </c>
      <c r="T9997" t="s">
        <v>12087</v>
      </c>
      <c r="U9997" t="s">
        <v>12087</v>
      </c>
      <c r="V9997" t="s">
        <v>12087</v>
      </c>
    </row>
    <row r="9998" spans="1:22" x14ac:dyDescent="0.3">
      <c r="A9998">
        <v>20373</v>
      </c>
      <c r="B9998" t="s">
        <v>26727</v>
      </c>
      <c r="C9998" t="s">
        <v>26728</v>
      </c>
      <c r="D9998">
        <v>4</v>
      </c>
      <c r="E9998">
        <v>0</v>
      </c>
      <c r="G9998">
        <v>0</v>
      </c>
      <c r="K9998">
        <v>0</v>
      </c>
      <c r="L9998" t="s">
        <v>12086</v>
      </c>
      <c r="M9998">
        <v>63</v>
      </c>
      <c r="N9998">
        <v>2</v>
      </c>
      <c r="O9998">
        <v>1024</v>
      </c>
      <c r="Q9998">
        <v>1</v>
      </c>
      <c r="R9998">
        <v>1</v>
      </c>
      <c r="S9998">
        <v>690</v>
      </c>
      <c r="T9998" t="s">
        <v>12087</v>
      </c>
      <c r="U9998" t="s">
        <v>12087</v>
      </c>
      <c r="V9998" t="s">
        <v>12087</v>
      </c>
    </row>
    <row r="9999" spans="1:22" x14ac:dyDescent="0.3">
      <c r="A9999">
        <v>20374</v>
      </c>
      <c r="B9999" t="s">
        <v>26729</v>
      </c>
      <c r="C9999" t="s">
        <v>26730</v>
      </c>
      <c r="D9999">
        <v>4</v>
      </c>
      <c r="E9999">
        <v>0</v>
      </c>
      <c r="G9999">
        <v>0</v>
      </c>
      <c r="K9999">
        <v>0</v>
      </c>
      <c r="L9999" t="s">
        <v>12086</v>
      </c>
      <c r="M9999">
        <v>63</v>
      </c>
      <c r="N9999">
        <v>2</v>
      </c>
      <c r="O9999">
        <v>1024</v>
      </c>
      <c r="Q9999">
        <v>1</v>
      </c>
      <c r="R9999">
        <v>1</v>
      </c>
      <c r="S9999">
        <v>1069</v>
      </c>
      <c r="T9999" t="s">
        <v>12087</v>
      </c>
      <c r="U9999" t="s">
        <v>12087</v>
      </c>
      <c r="V9999" t="s">
        <v>12087</v>
      </c>
    </row>
    <row r="10000" spans="1:22" x14ac:dyDescent="0.3">
      <c r="A10000">
        <v>20375</v>
      </c>
      <c r="B10000" t="s">
        <v>26731</v>
      </c>
      <c r="C10000" t="s">
        <v>26732</v>
      </c>
      <c r="D10000">
        <v>4</v>
      </c>
      <c r="E10000">
        <v>0</v>
      </c>
      <c r="G10000">
        <v>0</v>
      </c>
      <c r="K10000">
        <v>0</v>
      </c>
      <c r="L10000" t="s">
        <v>12086</v>
      </c>
      <c r="M10000">
        <v>63</v>
      </c>
      <c r="N10000">
        <v>2</v>
      </c>
      <c r="O10000">
        <v>1024</v>
      </c>
      <c r="Q10000">
        <v>1</v>
      </c>
      <c r="R10000">
        <v>1</v>
      </c>
      <c r="S10000">
        <v>803</v>
      </c>
      <c r="T10000" t="s">
        <v>12087</v>
      </c>
      <c r="U10000" t="s">
        <v>12087</v>
      </c>
      <c r="V10000" t="s">
        <v>12087</v>
      </c>
    </row>
    <row r="10001" spans="1:22" x14ac:dyDescent="0.3">
      <c r="A10001">
        <v>20376</v>
      </c>
      <c r="B10001" t="s">
        <v>26733</v>
      </c>
      <c r="C10001" t="s">
        <v>26734</v>
      </c>
      <c r="D10001">
        <v>4</v>
      </c>
      <c r="E10001">
        <v>0</v>
      </c>
      <c r="G10001">
        <v>0</v>
      </c>
      <c r="K10001">
        <v>0</v>
      </c>
      <c r="L10001" t="s">
        <v>12086</v>
      </c>
      <c r="M10001">
        <v>63</v>
      </c>
      <c r="N10001">
        <v>2</v>
      </c>
      <c r="O10001">
        <v>2048</v>
      </c>
      <c r="Q10001">
        <v>1</v>
      </c>
      <c r="R10001">
        <v>1</v>
      </c>
      <c r="S10001">
        <v>1072</v>
      </c>
      <c r="T10001" t="s">
        <v>12087</v>
      </c>
      <c r="U10001" t="s">
        <v>12087</v>
      </c>
      <c r="V10001" t="s">
        <v>12087</v>
      </c>
    </row>
    <row r="10002" spans="1:22" x14ac:dyDescent="0.3">
      <c r="A10002">
        <v>20377</v>
      </c>
      <c r="B10002" t="s">
        <v>26735</v>
      </c>
      <c r="C10002" t="s">
        <v>26736</v>
      </c>
      <c r="D10002">
        <v>4</v>
      </c>
      <c r="E10002">
        <v>0</v>
      </c>
      <c r="G10002">
        <v>0</v>
      </c>
      <c r="K10002">
        <v>0</v>
      </c>
      <c r="L10002" t="s">
        <v>12086</v>
      </c>
      <c r="M10002">
        <v>63</v>
      </c>
      <c r="N10002">
        <v>2</v>
      </c>
      <c r="O10002">
        <v>1024</v>
      </c>
      <c r="Q10002">
        <v>1</v>
      </c>
      <c r="R10002">
        <v>1</v>
      </c>
      <c r="S10002">
        <v>820</v>
      </c>
      <c r="T10002" t="s">
        <v>12087</v>
      </c>
      <c r="U10002" t="s">
        <v>12087</v>
      </c>
      <c r="V10002" t="s">
        <v>12087</v>
      </c>
    </row>
    <row r="10003" spans="1:22" x14ac:dyDescent="0.3">
      <c r="A10003">
        <v>20378</v>
      </c>
      <c r="B10003" t="s">
        <v>26737</v>
      </c>
      <c r="C10003" t="s">
        <v>26738</v>
      </c>
      <c r="D10003">
        <v>4</v>
      </c>
      <c r="E10003">
        <v>0</v>
      </c>
      <c r="G10003">
        <v>0</v>
      </c>
      <c r="K10003">
        <v>0</v>
      </c>
      <c r="L10003" t="s">
        <v>12086</v>
      </c>
      <c r="M10003">
        <v>63</v>
      </c>
      <c r="N10003">
        <v>2</v>
      </c>
      <c r="O10003">
        <v>1024</v>
      </c>
      <c r="Q10003">
        <v>1</v>
      </c>
      <c r="R10003">
        <v>1</v>
      </c>
      <c r="S10003">
        <v>868</v>
      </c>
      <c r="T10003" t="s">
        <v>12087</v>
      </c>
      <c r="U10003" t="s">
        <v>12087</v>
      </c>
      <c r="V10003" t="s">
        <v>12087</v>
      </c>
    </row>
    <row r="10004" spans="1:22" x14ac:dyDescent="0.3">
      <c r="A10004">
        <v>20379</v>
      </c>
      <c r="B10004" t="s">
        <v>26739</v>
      </c>
      <c r="C10004" t="s">
        <v>26740</v>
      </c>
      <c r="D10004">
        <v>4</v>
      </c>
      <c r="E10004">
        <v>0</v>
      </c>
      <c r="G10004">
        <v>0</v>
      </c>
      <c r="K10004">
        <v>0</v>
      </c>
      <c r="L10004" t="s">
        <v>12086</v>
      </c>
      <c r="M10004">
        <v>63</v>
      </c>
      <c r="N10004">
        <v>2</v>
      </c>
      <c r="O10004">
        <v>1024</v>
      </c>
      <c r="Q10004">
        <v>1</v>
      </c>
      <c r="R10004">
        <v>1</v>
      </c>
      <c r="S10004">
        <v>1404</v>
      </c>
      <c r="T10004" t="s">
        <v>12087</v>
      </c>
      <c r="U10004" t="s">
        <v>12087</v>
      </c>
      <c r="V10004" t="s">
        <v>12087</v>
      </c>
    </row>
    <row r="10005" spans="1:22" x14ac:dyDescent="0.3">
      <c r="A10005">
        <v>20380</v>
      </c>
      <c r="B10005" t="s">
        <v>26741</v>
      </c>
      <c r="C10005" t="s">
        <v>26742</v>
      </c>
      <c r="D10005">
        <v>4</v>
      </c>
      <c r="E10005">
        <v>0</v>
      </c>
      <c r="G10005">
        <v>0</v>
      </c>
      <c r="K10005">
        <v>0</v>
      </c>
      <c r="L10005" t="s">
        <v>12086</v>
      </c>
      <c r="M10005">
        <v>63</v>
      </c>
      <c r="N10005">
        <v>2</v>
      </c>
      <c r="O10005">
        <v>1024</v>
      </c>
      <c r="Q10005">
        <v>1</v>
      </c>
      <c r="R10005">
        <v>1</v>
      </c>
      <c r="S10005">
        <v>1405</v>
      </c>
      <c r="T10005" t="s">
        <v>12087</v>
      </c>
      <c r="U10005" t="s">
        <v>12087</v>
      </c>
      <c r="V10005" t="s">
        <v>12087</v>
      </c>
    </row>
    <row r="10006" spans="1:22" x14ac:dyDescent="0.3">
      <c r="A10006">
        <v>20381</v>
      </c>
      <c r="B10006" t="s">
        <v>26743</v>
      </c>
      <c r="C10006" t="s">
        <v>26744</v>
      </c>
      <c r="D10006">
        <v>4</v>
      </c>
      <c r="E10006">
        <v>0</v>
      </c>
      <c r="G10006">
        <v>0</v>
      </c>
      <c r="K10006">
        <v>0</v>
      </c>
      <c r="L10006" t="s">
        <v>12086</v>
      </c>
      <c r="M10006">
        <v>63</v>
      </c>
      <c r="N10006">
        <v>2</v>
      </c>
      <c r="O10006">
        <v>1024</v>
      </c>
      <c r="Q10006">
        <v>1</v>
      </c>
      <c r="R10006">
        <v>1</v>
      </c>
      <c r="S10006">
        <v>1406</v>
      </c>
      <c r="T10006" t="s">
        <v>12087</v>
      </c>
      <c r="U10006" t="s">
        <v>12087</v>
      </c>
      <c r="V10006" t="s">
        <v>12087</v>
      </c>
    </row>
    <row r="10007" spans="1:22" x14ac:dyDescent="0.3">
      <c r="A10007">
        <v>20382</v>
      </c>
      <c r="B10007" t="s">
        <v>26745</v>
      </c>
      <c r="C10007" t="s">
        <v>26746</v>
      </c>
      <c r="D10007">
        <v>4</v>
      </c>
      <c r="E10007">
        <v>0</v>
      </c>
      <c r="G10007">
        <v>0</v>
      </c>
      <c r="K10007">
        <v>0</v>
      </c>
      <c r="L10007" t="s">
        <v>12086</v>
      </c>
      <c r="M10007">
        <v>63</v>
      </c>
      <c r="N10007">
        <v>2</v>
      </c>
      <c r="O10007">
        <v>1024</v>
      </c>
      <c r="Q10007">
        <v>1</v>
      </c>
      <c r="R10007">
        <v>1</v>
      </c>
      <c r="S10007">
        <v>1407</v>
      </c>
      <c r="T10007" t="s">
        <v>12087</v>
      </c>
      <c r="U10007" t="s">
        <v>12087</v>
      </c>
      <c r="V10007" t="s">
        <v>12087</v>
      </c>
    </row>
    <row r="10008" spans="1:22" x14ac:dyDescent="0.3">
      <c r="A10008">
        <v>20383</v>
      </c>
      <c r="B10008" t="s">
        <v>26747</v>
      </c>
      <c r="C10008" t="s">
        <v>26748</v>
      </c>
      <c r="D10008">
        <v>4</v>
      </c>
      <c r="E10008">
        <v>0</v>
      </c>
      <c r="G10008">
        <v>0</v>
      </c>
      <c r="K10008">
        <v>0</v>
      </c>
      <c r="L10008" t="s">
        <v>12086</v>
      </c>
      <c r="M10008">
        <v>63</v>
      </c>
      <c r="N10008">
        <v>2</v>
      </c>
      <c r="O10008">
        <v>1024</v>
      </c>
      <c r="Q10008">
        <v>1</v>
      </c>
      <c r="R10008">
        <v>1</v>
      </c>
      <c r="S10008">
        <v>1408</v>
      </c>
      <c r="T10008" t="s">
        <v>12087</v>
      </c>
      <c r="U10008" t="s">
        <v>12087</v>
      </c>
      <c r="V10008" t="s">
        <v>12087</v>
      </c>
    </row>
    <row r="10009" spans="1:22" x14ac:dyDescent="0.3">
      <c r="A10009">
        <v>20384</v>
      </c>
      <c r="B10009" t="s">
        <v>26749</v>
      </c>
      <c r="C10009" t="s">
        <v>26750</v>
      </c>
      <c r="D10009">
        <v>4</v>
      </c>
      <c r="E10009">
        <v>0</v>
      </c>
      <c r="G10009">
        <v>0</v>
      </c>
      <c r="K10009">
        <v>0</v>
      </c>
      <c r="L10009" t="s">
        <v>12086</v>
      </c>
      <c r="M10009">
        <v>63</v>
      </c>
      <c r="N10009">
        <v>2</v>
      </c>
      <c r="O10009">
        <v>1024</v>
      </c>
      <c r="Q10009">
        <v>1</v>
      </c>
      <c r="R10009">
        <v>1</v>
      </c>
      <c r="S10009">
        <v>1410</v>
      </c>
      <c r="T10009" t="s">
        <v>12087</v>
      </c>
      <c r="U10009" t="s">
        <v>12087</v>
      </c>
      <c r="V10009" t="s">
        <v>12087</v>
      </c>
    </row>
    <row r="10010" spans="1:22" x14ac:dyDescent="0.3">
      <c r="A10010">
        <v>20386</v>
      </c>
      <c r="B10010" t="s">
        <v>26751</v>
      </c>
      <c r="C10010" t="s">
        <v>26752</v>
      </c>
      <c r="D10010">
        <v>4</v>
      </c>
      <c r="E10010">
        <v>0</v>
      </c>
      <c r="G10010">
        <v>0</v>
      </c>
      <c r="K10010">
        <v>0</v>
      </c>
      <c r="L10010" t="s">
        <v>12086</v>
      </c>
      <c r="M10010">
        <v>63</v>
      </c>
      <c r="N10010">
        <v>2</v>
      </c>
      <c r="O10010">
        <v>1024</v>
      </c>
      <c r="Q10010">
        <v>1</v>
      </c>
      <c r="R10010">
        <v>1</v>
      </c>
      <c r="S10010">
        <v>677</v>
      </c>
      <c r="T10010" t="s">
        <v>12087</v>
      </c>
      <c r="U10010" t="s">
        <v>12087</v>
      </c>
      <c r="V10010" t="s">
        <v>12087</v>
      </c>
    </row>
    <row r="10011" spans="1:22" x14ac:dyDescent="0.3">
      <c r="A10011">
        <v>20392</v>
      </c>
      <c r="B10011" t="s">
        <v>26753</v>
      </c>
      <c r="C10011" t="s">
        <v>26754</v>
      </c>
      <c r="D10011">
        <v>4</v>
      </c>
      <c r="E10011">
        <v>0</v>
      </c>
      <c r="G10011">
        <v>0</v>
      </c>
      <c r="K10011">
        <v>0</v>
      </c>
      <c r="L10011" t="s">
        <v>12086</v>
      </c>
      <c r="M10011">
        <v>63</v>
      </c>
      <c r="N10011">
        <v>2</v>
      </c>
      <c r="O10011">
        <v>3072</v>
      </c>
      <c r="Q10011">
        <v>1</v>
      </c>
      <c r="R10011">
        <v>1</v>
      </c>
      <c r="S10011">
        <v>625</v>
      </c>
      <c r="T10011" t="s">
        <v>12087</v>
      </c>
      <c r="U10011" t="s">
        <v>12087</v>
      </c>
      <c r="V10011" t="s">
        <v>12087</v>
      </c>
    </row>
    <row r="10012" spans="1:22" x14ac:dyDescent="0.3">
      <c r="A10012">
        <v>20393</v>
      </c>
      <c r="B10012" t="s">
        <v>26755</v>
      </c>
      <c r="C10012" t="s">
        <v>26756</v>
      </c>
      <c r="D10012">
        <v>4</v>
      </c>
      <c r="E10012">
        <v>0</v>
      </c>
      <c r="G10012">
        <v>0</v>
      </c>
      <c r="K10012">
        <v>0</v>
      </c>
      <c r="L10012" t="s">
        <v>12086</v>
      </c>
      <c r="M10012">
        <v>63</v>
      </c>
      <c r="N10012">
        <v>2</v>
      </c>
      <c r="O10012">
        <v>1024</v>
      </c>
      <c r="Q10012">
        <v>1</v>
      </c>
      <c r="R10012">
        <v>1</v>
      </c>
      <c r="S10012">
        <v>634</v>
      </c>
      <c r="T10012" t="s">
        <v>12087</v>
      </c>
      <c r="U10012" t="s">
        <v>12087</v>
      </c>
      <c r="V10012" t="s">
        <v>12087</v>
      </c>
    </row>
    <row r="10013" spans="1:22" x14ac:dyDescent="0.3">
      <c r="A10013">
        <v>20394</v>
      </c>
      <c r="B10013" t="s">
        <v>26757</v>
      </c>
      <c r="C10013" t="s">
        <v>26758</v>
      </c>
      <c r="D10013">
        <v>4</v>
      </c>
      <c r="E10013">
        <v>0</v>
      </c>
      <c r="G10013">
        <v>0</v>
      </c>
      <c r="K10013">
        <v>0</v>
      </c>
      <c r="L10013" t="s">
        <v>12086</v>
      </c>
      <c r="M10013">
        <v>63</v>
      </c>
      <c r="N10013">
        <v>2</v>
      </c>
      <c r="O10013">
        <v>1024</v>
      </c>
      <c r="Q10013">
        <v>1</v>
      </c>
      <c r="R10013">
        <v>1</v>
      </c>
      <c r="S10013">
        <v>1411</v>
      </c>
      <c r="T10013" t="s">
        <v>12087</v>
      </c>
      <c r="U10013" t="s">
        <v>12087</v>
      </c>
      <c r="V10013" t="s">
        <v>12087</v>
      </c>
    </row>
    <row r="10014" spans="1:22" x14ac:dyDescent="0.3">
      <c r="A10014">
        <v>20396</v>
      </c>
      <c r="B10014" t="s">
        <v>26759</v>
      </c>
      <c r="C10014" t="s">
        <v>26760</v>
      </c>
      <c r="D10014">
        <v>4</v>
      </c>
      <c r="E10014">
        <v>0</v>
      </c>
      <c r="G10014">
        <v>0</v>
      </c>
      <c r="K10014">
        <v>0</v>
      </c>
      <c r="L10014" t="s">
        <v>12086</v>
      </c>
      <c r="M10014">
        <v>63</v>
      </c>
      <c r="N10014">
        <v>2</v>
      </c>
      <c r="O10014">
        <v>1024</v>
      </c>
      <c r="Q10014">
        <v>1</v>
      </c>
      <c r="R10014">
        <v>1</v>
      </c>
      <c r="S10014">
        <v>939</v>
      </c>
      <c r="T10014" t="s">
        <v>12087</v>
      </c>
      <c r="U10014" t="s">
        <v>12087</v>
      </c>
      <c r="V10014" t="s">
        <v>12087</v>
      </c>
    </row>
    <row r="10015" spans="1:22" x14ac:dyDescent="0.3">
      <c r="A10015">
        <v>20397</v>
      </c>
      <c r="B10015" t="s">
        <v>26761</v>
      </c>
      <c r="C10015" t="s">
        <v>26762</v>
      </c>
      <c r="D10015">
        <v>4</v>
      </c>
      <c r="E10015">
        <v>0</v>
      </c>
      <c r="G10015">
        <v>0</v>
      </c>
      <c r="K10015">
        <v>0</v>
      </c>
      <c r="L10015" t="s">
        <v>12086</v>
      </c>
      <c r="M10015">
        <v>63</v>
      </c>
      <c r="N10015">
        <v>2</v>
      </c>
      <c r="O10015">
        <v>6144</v>
      </c>
      <c r="Q10015">
        <v>1</v>
      </c>
      <c r="R10015">
        <v>1</v>
      </c>
      <c r="S10015">
        <v>1415</v>
      </c>
      <c r="T10015" t="s">
        <v>12087</v>
      </c>
      <c r="U10015" t="s">
        <v>12087</v>
      </c>
      <c r="V10015" t="s">
        <v>12087</v>
      </c>
    </row>
    <row r="10016" spans="1:22" x14ac:dyDescent="0.3">
      <c r="A10016">
        <v>20398</v>
      </c>
      <c r="B10016" t="s">
        <v>26763</v>
      </c>
      <c r="C10016" t="s">
        <v>26764</v>
      </c>
      <c r="D10016">
        <v>4</v>
      </c>
      <c r="E10016">
        <v>0</v>
      </c>
      <c r="G10016">
        <v>0</v>
      </c>
      <c r="K10016">
        <v>0</v>
      </c>
      <c r="L10016" t="s">
        <v>12086</v>
      </c>
      <c r="M10016">
        <v>63</v>
      </c>
      <c r="N10016">
        <v>2</v>
      </c>
      <c r="O10016">
        <v>1024</v>
      </c>
      <c r="Q10016">
        <v>1</v>
      </c>
      <c r="R10016">
        <v>1</v>
      </c>
      <c r="S10016">
        <v>1285</v>
      </c>
      <c r="T10016" t="s">
        <v>12087</v>
      </c>
      <c r="U10016" t="s">
        <v>12087</v>
      </c>
      <c r="V10016" t="s">
        <v>12087</v>
      </c>
    </row>
    <row r="10017" spans="1:22" x14ac:dyDescent="0.3">
      <c r="A10017">
        <v>20399</v>
      </c>
      <c r="B10017" t="s">
        <v>26765</v>
      </c>
      <c r="C10017" t="s">
        <v>26766</v>
      </c>
      <c r="D10017">
        <v>4</v>
      </c>
      <c r="E10017">
        <v>0</v>
      </c>
      <c r="G10017">
        <v>0</v>
      </c>
      <c r="K10017">
        <v>0</v>
      </c>
      <c r="L10017" t="s">
        <v>12086</v>
      </c>
      <c r="M10017">
        <v>63</v>
      </c>
      <c r="N10017">
        <v>2</v>
      </c>
      <c r="O10017">
        <v>2048</v>
      </c>
      <c r="Q10017">
        <v>1</v>
      </c>
      <c r="R10017">
        <v>1</v>
      </c>
      <c r="S10017">
        <v>1287</v>
      </c>
      <c r="T10017" t="s">
        <v>12087</v>
      </c>
      <c r="U10017" t="s">
        <v>12087</v>
      </c>
      <c r="V10017" t="s">
        <v>12087</v>
      </c>
    </row>
    <row r="10018" spans="1:22" x14ac:dyDescent="0.3">
      <c r="A10018">
        <v>20400</v>
      </c>
      <c r="B10018" t="s">
        <v>26767</v>
      </c>
      <c r="C10018" t="s">
        <v>26768</v>
      </c>
      <c r="D10018">
        <v>4</v>
      </c>
      <c r="E10018">
        <v>0</v>
      </c>
      <c r="G10018">
        <v>0</v>
      </c>
      <c r="K10018">
        <v>0</v>
      </c>
      <c r="L10018" t="s">
        <v>12086</v>
      </c>
      <c r="M10018">
        <v>63</v>
      </c>
      <c r="N10018">
        <v>2</v>
      </c>
      <c r="O10018">
        <v>4096</v>
      </c>
      <c r="Q10018">
        <v>1</v>
      </c>
      <c r="R10018">
        <v>1</v>
      </c>
      <c r="S10018">
        <v>1028</v>
      </c>
      <c r="T10018" t="s">
        <v>12087</v>
      </c>
      <c r="U10018" t="s">
        <v>12087</v>
      </c>
      <c r="V10018" t="s">
        <v>12087</v>
      </c>
    </row>
    <row r="10019" spans="1:22" x14ac:dyDescent="0.3">
      <c r="A10019">
        <v>20401</v>
      </c>
      <c r="B10019" t="s">
        <v>26769</v>
      </c>
      <c r="C10019" t="s">
        <v>26770</v>
      </c>
      <c r="D10019">
        <v>4</v>
      </c>
      <c r="E10019">
        <v>0</v>
      </c>
      <c r="G10019">
        <v>0</v>
      </c>
      <c r="K10019">
        <v>0</v>
      </c>
      <c r="L10019" t="s">
        <v>12086</v>
      </c>
      <c r="M10019">
        <v>63</v>
      </c>
      <c r="N10019">
        <v>2</v>
      </c>
      <c r="O10019">
        <v>1024</v>
      </c>
      <c r="Q10019">
        <v>1</v>
      </c>
      <c r="R10019">
        <v>1</v>
      </c>
      <c r="S10019">
        <v>1188</v>
      </c>
      <c r="T10019" t="s">
        <v>12087</v>
      </c>
      <c r="U10019" t="s">
        <v>12087</v>
      </c>
      <c r="V10019" t="s">
        <v>12087</v>
      </c>
    </row>
    <row r="10020" spans="1:22" x14ac:dyDescent="0.3">
      <c r="A10020">
        <v>20402</v>
      </c>
      <c r="B10020" t="s">
        <v>26771</v>
      </c>
      <c r="C10020" t="s">
        <v>26772</v>
      </c>
      <c r="D10020">
        <v>4</v>
      </c>
      <c r="E10020">
        <v>0</v>
      </c>
      <c r="G10020">
        <v>0</v>
      </c>
      <c r="K10020">
        <v>0</v>
      </c>
      <c r="L10020" t="s">
        <v>12086</v>
      </c>
      <c r="M10020">
        <v>63</v>
      </c>
      <c r="N10020">
        <v>2</v>
      </c>
      <c r="O10020">
        <v>1024</v>
      </c>
      <c r="Q10020">
        <v>1</v>
      </c>
      <c r="R10020">
        <v>1</v>
      </c>
      <c r="S10020">
        <v>895</v>
      </c>
      <c r="T10020" t="s">
        <v>12087</v>
      </c>
      <c r="U10020" t="s">
        <v>12087</v>
      </c>
      <c r="V10020" t="s">
        <v>12087</v>
      </c>
    </row>
    <row r="10021" spans="1:22" x14ac:dyDescent="0.3">
      <c r="A10021">
        <v>20403</v>
      </c>
      <c r="B10021" t="s">
        <v>26773</v>
      </c>
      <c r="C10021" t="s">
        <v>26774</v>
      </c>
      <c r="D10021">
        <v>4</v>
      </c>
      <c r="E10021">
        <v>0</v>
      </c>
      <c r="G10021">
        <v>0</v>
      </c>
      <c r="K10021">
        <v>0</v>
      </c>
      <c r="L10021" t="s">
        <v>12086</v>
      </c>
      <c r="M10021">
        <v>63</v>
      </c>
      <c r="N10021">
        <v>2</v>
      </c>
      <c r="O10021">
        <v>1024</v>
      </c>
      <c r="Q10021">
        <v>1</v>
      </c>
      <c r="R10021">
        <v>1</v>
      </c>
      <c r="S10021">
        <v>547</v>
      </c>
      <c r="T10021" t="s">
        <v>12087</v>
      </c>
      <c r="U10021" t="s">
        <v>12087</v>
      </c>
      <c r="V10021" t="s">
        <v>12087</v>
      </c>
    </row>
    <row r="10022" spans="1:22" x14ac:dyDescent="0.3">
      <c r="A10022">
        <v>20404</v>
      </c>
      <c r="B10022" t="s">
        <v>26775</v>
      </c>
      <c r="C10022" t="s">
        <v>26776</v>
      </c>
      <c r="D10022">
        <v>4</v>
      </c>
      <c r="E10022">
        <v>0</v>
      </c>
      <c r="G10022">
        <v>0</v>
      </c>
      <c r="K10022">
        <v>0</v>
      </c>
      <c r="L10022" t="s">
        <v>12086</v>
      </c>
      <c r="M10022">
        <v>63</v>
      </c>
      <c r="N10022">
        <v>2</v>
      </c>
      <c r="O10022">
        <v>2048</v>
      </c>
      <c r="Q10022">
        <v>1</v>
      </c>
      <c r="R10022">
        <v>1</v>
      </c>
      <c r="S10022">
        <v>1425</v>
      </c>
      <c r="T10022" t="s">
        <v>12087</v>
      </c>
      <c r="U10022" t="s">
        <v>12087</v>
      </c>
      <c r="V10022" t="s">
        <v>12087</v>
      </c>
    </row>
    <row r="10023" spans="1:22" x14ac:dyDescent="0.3">
      <c r="A10023">
        <v>20405</v>
      </c>
      <c r="B10023" t="s">
        <v>26777</v>
      </c>
      <c r="C10023" t="s">
        <v>26778</v>
      </c>
      <c r="D10023">
        <v>4</v>
      </c>
      <c r="E10023">
        <v>0</v>
      </c>
      <c r="G10023">
        <v>0</v>
      </c>
      <c r="K10023">
        <v>0</v>
      </c>
      <c r="L10023" t="s">
        <v>12086</v>
      </c>
      <c r="M10023">
        <v>63</v>
      </c>
      <c r="N10023">
        <v>2</v>
      </c>
      <c r="O10023">
        <v>4096</v>
      </c>
      <c r="Q10023">
        <v>1</v>
      </c>
      <c r="R10023">
        <v>1</v>
      </c>
      <c r="S10023">
        <v>1416</v>
      </c>
      <c r="T10023" t="s">
        <v>12087</v>
      </c>
      <c r="U10023" t="s">
        <v>12087</v>
      </c>
      <c r="V10023" t="s">
        <v>12087</v>
      </c>
    </row>
    <row r="10024" spans="1:22" x14ac:dyDescent="0.3">
      <c r="A10024">
        <v>20406</v>
      </c>
      <c r="B10024" t="s">
        <v>26779</v>
      </c>
      <c r="C10024" t="s">
        <v>26780</v>
      </c>
      <c r="D10024">
        <v>4</v>
      </c>
      <c r="E10024">
        <v>0</v>
      </c>
      <c r="G10024">
        <v>0</v>
      </c>
      <c r="K10024">
        <v>0</v>
      </c>
      <c r="L10024" t="s">
        <v>12086</v>
      </c>
      <c r="M10024">
        <v>63</v>
      </c>
      <c r="N10024">
        <v>2</v>
      </c>
      <c r="O10024">
        <v>2048</v>
      </c>
      <c r="Q10024">
        <v>1</v>
      </c>
      <c r="R10024">
        <v>1</v>
      </c>
      <c r="S10024">
        <v>1417</v>
      </c>
      <c r="T10024" t="s">
        <v>12087</v>
      </c>
      <c r="U10024" t="s">
        <v>12087</v>
      </c>
      <c r="V10024" t="s">
        <v>12087</v>
      </c>
    </row>
    <row r="10025" spans="1:22" x14ac:dyDescent="0.3">
      <c r="A10025">
        <v>20407</v>
      </c>
      <c r="B10025" t="s">
        <v>26781</v>
      </c>
      <c r="C10025" t="s">
        <v>26782</v>
      </c>
      <c r="D10025">
        <v>4</v>
      </c>
      <c r="E10025">
        <v>0</v>
      </c>
      <c r="G10025">
        <v>0</v>
      </c>
      <c r="K10025">
        <v>0</v>
      </c>
      <c r="L10025" t="s">
        <v>12086</v>
      </c>
      <c r="M10025">
        <v>63</v>
      </c>
      <c r="N10025">
        <v>2</v>
      </c>
      <c r="O10025">
        <v>4096</v>
      </c>
      <c r="Q10025">
        <v>1</v>
      </c>
      <c r="R10025">
        <v>1</v>
      </c>
      <c r="S10025">
        <v>1418</v>
      </c>
      <c r="T10025" t="s">
        <v>12087</v>
      </c>
      <c r="U10025" t="s">
        <v>12087</v>
      </c>
      <c r="V10025" t="s">
        <v>12087</v>
      </c>
    </row>
    <row r="10026" spans="1:22" x14ac:dyDescent="0.3">
      <c r="A10026">
        <v>20408</v>
      </c>
      <c r="B10026" t="s">
        <v>26783</v>
      </c>
      <c r="C10026" t="s">
        <v>26784</v>
      </c>
      <c r="D10026">
        <v>4</v>
      </c>
      <c r="E10026">
        <v>0</v>
      </c>
      <c r="G10026">
        <v>0</v>
      </c>
      <c r="K10026">
        <v>0</v>
      </c>
      <c r="L10026" t="s">
        <v>12086</v>
      </c>
      <c r="M10026">
        <v>63</v>
      </c>
      <c r="N10026">
        <v>2</v>
      </c>
      <c r="O10026">
        <v>1024</v>
      </c>
      <c r="Q10026">
        <v>1</v>
      </c>
      <c r="R10026">
        <v>1</v>
      </c>
      <c r="S10026">
        <v>1419</v>
      </c>
      <c r="T10026" t="s">
        <v>12087</v>
      </c>
      <c r="U10026" t="s">
        <v>12087</v>
      </c>
      <c r="V10026" t="s">
        <v>12087</v>
      </c>
    </row>
    <row r="10027" spans="1:22" x14ac:dyDescent="0.3">
      <c r="A10027">
        <v>20409</v>
      </c>
      <c r="B10027" t="s">
        <v>26785</v>
      </c>
      <c r="C10027" t="s">
        <v>26786</v>
      </c>
      <c r="D10027">
        <v>4</v>
      </c>
      <c r="E10027">
        <v>0</v>
      </c>
      <c r="G10027">
        <v>0</v>
      </c>
      <c r="K10027">
        <v>0</v>
      </c>
      <c r="L10027" t="s">
        <v>12086</v>
      </c>
      <c r="M10027">
        <v>63</v>
      </c>
      <c r="N10027">
        <v>2</v>
      </c>
      <c r="O10027">
        <v>1024</v>
      </c>
      <c r="Q10027">
        <v>1</v>
      </c>
      <c r="R10027">
        <v>1</v>
      </c>
      <c r="S10027">
        <v>1091</v>
      </c>
      <c r="T10027" t="s">
        <v>12087</v>
      </c>
      <c r="U10027" t="s">
        <v>12087</v>
      </c>
      <c r="V10027" t="s">
        <v>12087</v>
      </c>
    </row>
    <row r="10028" spans="1:22" x14ac:dyDescent="0.3">
      <c r="A10028">
        <v>20416</v>
      </c>
      <c r="B10028" t="s">
        <v>26787</v>
      </c>
      <c r="C10028" t="s">
        <v>26788</v>
      </c>
      <c r="D10028">
        <v>4</v>
      </c>
      <c r="E10028">
        <v>0</v>
      </c>
      <c r="G10028">
        <v>0</v>
      </c>
      <c r="K10028">
        <v>0</v>
      </c>
      <c r="L10028" t="s">
        <v>12086</v>
      </c>
      <c r="M10028">
        <v>63</v>
      </c>
      <c r="N10028">
        <v>2</v>
      </c>
      <c r="O10028">
        <v>4096</v>
      </c>
      <c r="Q10028">
        <v>1</v>
      </c>
      <c r="R10028">
        <v>1</v>
      </c>
      <c r="S10028">
        <v>1426</v>
      </c>
      <c r="T10028" t="s">
        <v>12087</v>
      </c>
      <c r="U10028" t="s">
        <v>12087</v>
      </c>
      <c r="V10028" t="s">
        <v>12087</v>
      </c>
    </row>
    <row r="10029" spans="1:22" x14ac:dyDescent="0.3">
      <c r="A10029">
        <v>20417</v>
      </c>
      <c r="B10029" t="s">
        <v>26789</v>
      </c>
      <c r="C10029" t="s">
        <v>26790</v>
      </c>
      <c r="D10029">
        <v>4</v>
      </c>
      <c r="E10029">
        <v>0</v>
      </c>
      <c r="G10029">
        <v>0</v>
      </c>
      <c r="K10029">
        <v>0</v>
      </c>
      <c r="L10029" t="s">
        <v>12086</v>
      </c>
      <c r="M10029">
        <v>63</v>
      </c>
      <c r="N10029">
        <v>2</v>
      </c>
      <c r="O10029">
        <v>4096</v>
      </c>
      <c r="Q10029">
        <v>1</v>
      </c>
      <c r="R10029">
        <v>1</v>
      </c>
      <c r="S10029">
        <v>1427</v>
      </c>
      <c r="T10029" t="s">
        <v>12087</v>
      </c>
      <c r="U10029" t="s">
        <v>12087</v>
      </c>
      <c r="V10029" t="s">
        <v>12087</v>
      </c>
    </row>
    <row r="10030" spans="1:22" x14ac:dyDescent="0.3">
      <c r="A10030">
        <v>20418</v>
      </c>
      <c r="B10030" t="s">
        <v>26791</v>
      </c>
      <c r="C10030" t="s">
        <v>26792</v>
      </c>
      <c r="D10030">
        <v>4</v>
      </c>
      <c r="E10030">
        <v>0</v>
      </c>
      <c r="G10030">
        <v>0</v>
      </c>
      <c r="K10030">
        <v>0</v>
      </c>
      <c r="L10030" t="s">
        <v>12086</v>
      </c>
      <c r="M10030">
        <v>63</v>
      </c>
      <c r="N10030">
        <v>2</v>
      </c>
      <c r="O10030">
        <v>4096</v>
      </c>
      <c r="Q10030">
        <v>1</v>
      </c>
      <c r="R10030">
        <v>1</v>
      </c>
      <c r="S10030">
        <v>1428</v>
      </c>
      <c r="T10030" t="s">
        <v>12087</v>
      </c>
      <c r="U10030" t="s">
        <v>12087</v>
      </c>
      <c r="V10030" t="s">
        <v>12087</v>
      </c>
    </row>
    <row r="10031" spans="1:22" x14ac:dyDescent="0.3">
      <c r="A10031">
        <v>20419</v>
      </c>
      <c r="B10031" t="s">
        <v>26793</v>
      </c>
      <c r="C10031" t="s">
        <v>26794</v>
      </c>
      <c r="D10031">
        <v>4</v>
      </c>
      <c r="E10031">
        <v>0</v>
      </c>
      <c r="G10031">
        <v>0</v>
      </c>
      <c r="K10031">
        <v>0</v>
      </c>
      <c r="L10031" t="s">
        <v>12086</v>
      </c>
      <c r="M10031">
        <v>63</v>
      </c>
      <c r="N10031">
        <v>2</v>
      </c>
      <c r="O10031">
        <v>4096</v>
      </c>
      <c r="Q10031">
        <v>1</v>
      </c>
      <c r="R10031">
        <v>1</v>
      </c>
      <c r="S10031">
        <v>1429</v>
      </c>
      <c r="T10031" t="s">
        <v>12087</v>
      </c>
      <c r="U10031" t="s">
        <v>12087</v>
      </c>
      <c r="V10031" t="s">
        <v>12087</v>
      </c>
    </row>
    <row r="10032" spans="1:22" x14ac:dyDescent="0.3">
      <c r="A10032">
        <v>20420</v>
      </c>
      <c r="B10032" t="s">
        <v>26795</v>
      </c>
      <c r="C10032" t="s">
        <v>26796</v>
      </c>
      <c r="D10032">
        <v>4</v>
      </c>
      <c r="E10032">
        <v>0</v>
      </c>
      <c r="G10032">
        <v>0</v>
      </c>
      <c r="K10032">
        <v>0</v>
      </c>
      <c r="L10032" t="s">
        <v>12086</v>
      </c>
      <c r="M10032">
        <v>63</v>
      </c>
      <c r="N10032">
        <v>2</v>
      </c>
      <c r="O10032">
        <v>4096</v>
      </c>
      <c r="Q10032">
        <v>1</v>
      </c>
      <c r="R10032">
        <v>1</v>
      </c>
      <c r="S10032">
        <v>1430</v>
      </c>
      <c r="T10032" t="s">
        <v>12087</v>
      </c>
      <c r="U10032" t="s">
        <v>12087</v>
      </c>
      <c r="V10032" t="s">
        <v>12087</v>
      </c>
    </row>
    <row r="10033" spans="1:22" x14ac:dyDescent="0.3">
      <c r="A10033">
        <v>20421</v>
      </c>
      <c r="B10033" t="s">
        <v>26797</v>
      </c>
      <c r="C10033" t="s">
        <v>26798</v>
      </c>
      <c r="D10033">
        <v>4</v>
      </c>
      <c r="E10033">
        <v>0</v>
      </c>
      <c r="G10033">
        <v>0</v>
      </c>
      <c r="K10033">
        <v>0</v>
      </c>
      <c r="L10033" t="s">
        <v>12086</v>
      </c>
      <c r="M10033">
        <v>63</v>
      </c>
      <c r="N10033">
        <v>2</v>
      </c>
      <c r="O10033">
        <v>4096</v>
      </c>
      <c r="Q10033">
        <v>1</v>
      </c>
      <c r="R10033">
        <v>1</v>
      </c>
      <c r="S10033">
        <v>1431</v>
      </c>
      <c r="T10033" t="s">
        <v>12087</v>
      </c>
      <c r="U10033" t="s">
        <v>12087</v>
      </c>
      <c r="V10033" t="s">
        <v>12087</v>
      </c>
    </row>
    <row r="10034" spans="1:22" x14ac:dyDescent="0.3">
      <c r="A10034">
        <v>20422</v>
      </c>
      <c r="B10034" t="s">
        <v>26799</v>
      </c>
      <c r="C10034" t="s">
        <v>26800</v>
      </c>
      <c r="D10034">
        <v>4</v>
      </c>
      <c r="E10034">
        <v>0</v>
      </c>
      <c r="G10034">
        <v>0</v>
      </c>
      <c r="K10034">
        <v>0</v>
      </c>
      <c r="L10034" t="s">
        <v>12086</v>
      </c>
      <c r="M10034">
        <v>63</v>
      </c>
      <c r="N10034">
        <v>2</v>
      </c>
      <c r="O10034">
        <v>4096</v>
      </c>
      <c r="Q10034">
        <v>1</v>
      </c>
      <c r="R10034">
        <v>1</v>
      </c>
      <c r="S10034">
        <v>1432</v>
      </c>
      <c r="T10034" t="s">
        <v>12087</v>
      </c>
      <c r="U10034" t="s">
        <v>12087</v>
      </c>
      <c r="V10034" t="s">
        <v>12087</v>
      </c>
    </row>
    <row r="10035" spans="1:22" x14ac:dyDescent="0.3">
      <c r="A10035">
        <v>20423</v>
      </c>
      <c r="B10035" t="s">
        <v>26801</v>
      </c>
      <c r="C10035" t="s">
        <v>26802</v>
      </c>
      <c r="D10035">
        <v>4</v>
      </c>
      <c r="E10035">
        <v>0</v>
      </c>
      <c r="G10035">
        <v>0</v>
      </c>
      <c r="K10035">
        <v>0</v>
      </c>
      <c r="L10035" t="s">
        <v>12086</v>
      </c>
      <c r="M10035">
        <v>63</v>
      </c>
      <c r="N10035">
        <v>2</v>
      </c>
      <c r="O10035">
        <v>4096</v>
      </c>
      <c r="Q10035">
        <v>1</v>
      </c>
      <c r="R10035">
        <v>1</v>
      </c>
      <c r="S10035">
        <v>1433</v>
      </c>
      <c r="T10035" t="s">
        <v>12087</v>
      </c>
      <c r="U10035" t="s">
        <v>12087</v>
      </c>
      <c r="V10035" t="s">
        <v>12087</v>
      </c>
    </row>
    <row r="10036" spans="1:22" x14ac:dyDescent="0.3">
      <c r="A10036">
        <v>20424</v>
      </c>
      <c r="B10036" t="s">
        <v>26803</v>
      </c>
      <c r="C10036" t="s">
        <v>26804</v>
      </c>
      <c r="D10036">
        <v>4</v>
      </c>
      <c r="E10036">
        <v>0</v>
      </c>
      <c r="G10036">
        <v>0</v>
      </c>
      <c r="K10036">
        <v>0</v>
      </c>
      <c r="L10036" t="s">
        <v>12086</v>
      </c>
      <c r="M10036">
        <v>63</v>
      </c>
      <c r="N10036">
        <v>2</v>
      </c>
      <c r="O10036">
        <v>4096</v>
      </c>
      <c r="Q10036">
        <v>1</v>
      </c>
      <c r="R10036">
        <v>1</v>
      </c>
      <c r="S10036">
        <v>1434</v>
      </c>
      <c r="T10036" t="s">
        <v>12087</v>
      </c>
      <c r="U10036" t="s">
        <v>12087</v>
      </c>
      <c r="V10036" t="s">
        <v>12087</v>
      </c>
    </row>
    <row r="10037" spans="1:22" x14ac:dyDescent="0.3">
      <c r="A10037">
        <v>20425</v>
      </c>
      <c r="B10037" t="s">
        <v>26805</v>
      </c>
      <c r="C10037" t="s">
        <v>26806</v>
      </c>
      <c r="D10037">
        <v>4</v>
      </c>
      <c r="E10037">
        <v>0</v>
      </c>
      <c r="G10037">
        <v>0</v>
      </c>
      <c r="K10037">
        <v>0</v>
      </c>
      <c r="L10037" t="s">
        <v>12086</v>
      </c>
      <c r="M10037">
        <v>63</v>
      </c>
      <c r="N10037">
        <v>2</v>
      </c>
      <c r="O10037">
        <v>4096</v>
      </c>
      <c r="Q10037">
        <v>1</v>
      </c>
      <c r="R10037">
        <v>1</v>
      </c>
      <c r="S10037">
        <v>1435</v>
      </c>
      <c r="T10037" t="s">
        <v>12087</v>
      </c>
      <c r="U10037" t="s">
        <v>12087</v>
      </c>
      <c r="V10037" t="s">
        <v>12087</v>
      </c>
    </row>
    <row r="10038" spans="1:22" x14ac:dyDescent="0.3">
      <c r="A10038">
        <v>20426</v>
      </c>
      <c r="B10038" t="s">
        <v>26807</v>
      </c>
      <c r="C10038" t="s">
        <v>26808</v>
      </c>
      <c r="D10038">
        <v>4</v>
      </c>
      <c r="E10038">
        <v>0</v>
      </c>
      <c r="G10038">
        <v>0</v>
      </c>
      <c r="K10038">
        <v>0</v>
      </c>
      <c r="L10038" t="s">
        <v>12086</v>
      </c>
      <c r="M10038">
        <v>63</v>
      </c>
      <c r="N10038">
        <v>2</v>
      </c>
      <c r="O10038">
        <v>4096</v>
      </c>
      <c r="Q10038">
        <v>1</v>
      </c>
      <c r="R10038">
        <v>1</v>
      </c>
      <c r="S10038">
        <v>1436</v>
      </c>
      <c r="T10038" t="s">
        <v>12087</v>
      </c>
      <c r="U10038" t="s">
        <v>12087</v>
      </c>
      <c r="V10038" t="s">
        <v>12087</v>
      </c>
    </row>
    <row r="10039" spans="1:22" x14ac:dyDescent="0.3">
      <c r="A10039">
        <v>20427</v>
      </c>
      <c r="B10039" t="s">
        <v>26809</v>
      </c>
      <c r="C10039" t="s">
        <v>26810</v>
      </c>
      <c r="D10039">
        <v>4</v>
      </c>
      <c r="E10039">
        <v>0</v>
      </c>
      <c r="G10039">
        <v>0</v>
      </c>
      <c r="K10039">
        <v>0</v>
      </c>
      <c r="L10039" t="s">
        <v>12086</v>
      </c>
      <c r="M10039">
        <v>63</v>
      </c>
      <c r="N10039">
        <v>2</v>
      </c>
      <c r="O10039">
        <v>4096</v>
      </c>
      <c r="Q10039">
        <v>1</v>
      </c>
      <c r="R10039">
        <v>1</v>
      </c>
      <c r="S10039">
        <v>1437</v>
      </c>
      <c r="T10039" t="s">
        <v>12087</v>
      </c>
      <c r="U10039" t="s">
        <v>12087</v>
      </c>
      <c r="V10039" t="s">
        <v>12087</v>
      </c>
    </row>
    <row r="10040" spans="1:22" x14ac:dyDescent="0.3">
      <c r="A10040">
        <v>20428</v>
      </c>
      <c r="B10040" t="s">
        <v>26811</v>
      </c>
      <c r="C10040" t="s">
        <v>26812</v>
      </c>
      <c r="D10040">
        <v>4</v>
      </c>
      <c r="E10040">
        <v>0</v>
      </c>
      <c r="G10040">
        <v>0</v>
      </c>
      <c r="K10040">
        <v>0</v>
      </c>
      <c r="L10040" t="s">
        <v>12086</v>
      </c>
      <c r="M10040">
        <v>63</v>
      </c>
      <c r="N10040">
        <v>2</v>
      </c>
      <c r="O10040">
        <v>4096</v>
      </c>
      <c r="Q10040">
        <v>1</v>
      </c>
      <c r="R10040">
        <v>1</v>
      </c>
      <c r="S10040">
        <v>1438</v>
      </c>
      <c r="T10040" t="s">
        <v>12087</v>
      </c>
      <c r="U10040" t="s">
        <v>12087</v>
      </c>
      <c r="V10040" t="s">
        <v>12087</v>
      </c>
    </row>
    <row r="10041" spans="1:22" x14ac:dyDescent="0.3">
      <c r="A10041">
        <v>20429</v>
      </c>
      <c r="B10041" t="s">
        <v>26813</v>
      </c>
      <c r="C10041" t="s">
        <v>26814</v>
      </c>
      <c r="D10041">
        <v>4</v>
      </c>
      <c r="E10041">
        <v>0</v>
      </c>
      <c r="G10041">
        <v>0</v>
      </c>
      <c r="K10041">
        <v>0</v>
      </c>
      <c r="L10041" t="s">
        <v>12086</v>
      </c>
      <c r="M10041">
        <v>63</v>
      </c>
      <c r="N10041">
        <v>2</v>
      </c>
      <c r="O10041">
        <v>4096</v>
      </c>
      <c r="Q10041">
        <v>1</v>
      </c>
      <c r="R10041">
        <v>1</v>
      </c>
      <c r="S10041">
        <v>1439</v>
      </c>
      <c r="T10041" t="s">
        <v>12087</v>
      </c>
      <c r="U10041" t="s">
        <v>12087</v>
      </c>
      <c r="V10041" t="s">
        <v>12087</v>
      </c>
    </row>
    <row r="10042" spans="1:22" x14ac:dyDescent="0.3">
      <c r="A10042">
        <v>20430</v>
      </c>
      <c r="B10042" t="s">
        <v>26815</v>
      </c>
      <c r="C10042" t="s">
        <v>26816</v>
      </c>
      <c r="D10042">
        <v>4</v>
      </c>
      <c r="E10042">
        <v>0</v>
      </c>
      <c r="G10042">
        <v>0</v>
      </c>
      <c r="K10042">
        <v>0</v>
      </c>
      <c r="L10042" t="s">
        <v>12086</v>
      </c>
      <c r="M10042">
        <v>63</v>
      </c>
      <c r="N10042">
        <v>2</v>
      </c>
      <c r="O10042">
        <v>2048</v>
      </c>
      <c r="Q10042">
        <v>1</v>
      </c>
      <c r="R10042">
        <v>1</v>
      </c>
      <c r="S10042">
        <v>1440</v>
      </c>
      <c r="T10042" t="s">
        <v>12087</v>
      </c>
      <c r="U10042" t="s">
        <v>12087</v>
      </c>
      <c r="V10042" t="s">
        <v>12087</v>
      </c>
    </row>
    <row r="10043" spans="1:22" x14ac:dyDescent="0.3">
      <c r="A10043">
        <v>20431</v>
      </c>
      <c r="B10043" t="s">
        <v>26817</v>
      </c>
      <c r="C10043" t="s">
        <v>26818</v>
      </c>
      <c r="D10043">
        <v>4</v>
      </c>
      <c r="E10043">
        <v>0</v>
      </c>
      <c r="G10043">
        <v>0</v>
      </c>
      <c r="K10043">
        <v>0</v>
      </c>
      <c r="L10043" t="s">
        <v>12086</v>
      </c>
      <c r="M10043">
        <v>63</v>
      </c>
      <c r="N10043">
        <v>2</v>
      </c>
      <c r="O10043">
        <v>1024</v>
      </c>
      <c r="Q10043">
        <v>1</v>
      </c>
      <c r="R10043">
        <v>1</v>
      </c>
      <c r="S10043">
        <v>1441</v>
      </c>
      <c r="T10043" t="s">
        <v>12087</v>
      </c>
      <c r="U10043" t="s">
        <v>12087</v>
      </c>
      <c r="V10043" t="s">
        <v>12087</v>
      </c>
    </row>
    <row r="10044" spans="1:22" x14ac:dyDescent="0.3">
      <c r="A10044">
        <v>20432</v>
      </c>
      <c r="B10044" t="s">
        <v>26819</v>
      </c>
      <c r="C10044" t="s">
        <v>26820</v>
      </c>
      <c r="D10044">
        <v>4</v>
      </c>
      <c r="E10044">
        <v>0</v>
      </c>
      <c r="G10044">
        <v>0</v>
      </c>
      <c r="K10044">
        <v>0</v>
      </c>
      <c r="L10044" t="s">
        <v>12086</v>
      </c>
      <c r="M10044">
        <v>63</v>
      </c>
      <c r="N10044">
        <v>2</v>
      </c>
      <c r="O10044">
        <v>1024</v>
      </c>
      <c r="Q10044">
        <v>1</v>
      </c>
      <c r="R10044">
        <v>1</v>
      </c>
      <c r="S10044">
        <v>1442</v>
      </c>
      <c r="T10044" t="s">
        <v>12087</v>
      </c>
      <c r="U10044" t="s">
        <v>12087</v>
      </c>
      <c r="V10044" t="s">
        <v>12087</v>
      </c>
    </row>
    <row r="10045" spans="1:22" x14ac:dyDescent="0.3">
      <c r="A10045">
        <v>20433</v>
      </c>
      <c r="B10045" t="s">
        <v>26821</v>
      </c>
      <c r="C10045" t="s">
        <v>26822</v>
      </c>
      <c r="D10045">
        <v>4</v>
      </c>
      <c r="E10045">
        <v>0</v>
      </c>
      <c r="G10045">
        <v>0</v>
      </c>
      <c r="K10045">
        <v>0</v>
      </c>
      <c r="L10045" t="s">
        <v>12086</v>
      </c>
      <c r="M10045">
        <v>63</v>
      </c>
      <c r="N10045">
        <v>2</v>
      </c>
      <c r="O10045">
        <v>1024</v>
      </c>
      <c r="Q10045">
        <v>1</v>
      </c>
      <c r="R10045">
        <v>1</v>
      </c>
      <c r="S10045">
        <v>1443</v>
      </c>
      <c r="T10045" t="s">
        <v>12087</v>
      </c>
      <c r="U10045" t="s">
        <v>12087</v>
      </c>
      <c r="V10045" t="s">
        <v>12087</v>
      </c>
    </row>
    <row r="10046" spans="1:22" x14ac:dyDescent="0.3">
      <c r="A10046">
        <v>20434</v>
      </c>
      <c r="B10046" t="s">
        <v>26823</v>
      </c>
      <c r="C10046" t="s">
        <v>26824</v>
      </c>
      <c r="D10046">
        <v>4</v>
      </c>
      <c r="E10046">
        <v>0</v>
      </c>
      <c r="G10046">
        <v>0</v>
      </c>
      <c r="K10046">
        <v>0</v>
      </c>
      <c r="L10046" t="s">
        <v>12086</v>
      </c>
      <c r="M10046">
        <v>63</v>
      </c>
      <c r="N10046">
        <v>2</v>
      </c>
      <c r="O10046">
        <v>1024</v>
      </c>
      <c r="Q10046">
        <v>1</v>
      </c>
      <c r="R10046">
        <v>1</v>
      </c>
      <c r="S10046">
        <v>1444</v>
      </c>
      <c r="T10046" t="s">
        <v>12087</v>
      </c>
      <c r="U10046" t="s">
        <v>12087</v>
      </c>
      <c r="V10046" t="s">
        <v>12087</v>
      </c>
    </row>
    <row r="10047" spans="1:22" x14ac:dyDescent="0.3">
      <c r="A10047">
        <v>20435</v>
      </c>
      <c r="B10047" t="s">
        <v>26825</v>
      </c>
      <c r="C10047" t="s">
        <v>26826</v>
      </c>
      <c r="D10047">
        <v>4</v>
      </c>
      <c r="E10047">
        <v>0</v>
      </c>
      <c r="G10047">
        <v>0</v>
      </c>
      <c r="K10047">
        <v>0</v>
      </c>
      <c r="L10047" t="s">
        <v>12086</v>
      </c>
      <c r="M10047">
        <v>63</v>
      </c>
      <c r="N10047">
        <v>2</v>
      </c>
      <c r="O10047">
        <v>1024</v>
      </c>
      <c r="Q10047">
        <v>1</v>
      </c>
      <c r="R10047">
        <v>0</v>
      </c>
      <c r="S10047">
        <v>1203</v>
      </c>
      <c r="T10047" t="s">
        <v>12087</v>
      </c>
      <c r="U10047" t="s">
        <v>12087</v>
      </c>
      <c r="V10047" t="s">
        <v>12087</v>
      </c>
    </row>
    <row r="10048" spans="1:22" x14ac:dyDescent="0.3">
      <c r="A10048">
        <v>20436</v>
      </c>
      <c r="B10048" t="s">
        <v>26827</v>
      </c>
      <c r="C10048" t="s">
        <v>26828</v>
      </c>
      <c r="D10048">
        <v>4</v>
      </c>
      <c r="E10048">
        <v>0</v>
      </c>
      <c r="G10048">
        <v>0</v>
      </c>
      <c r="K10048">
        <v>0</v>
      </c>
      <c r="L10048" t="s">
        <v>12086</v>
      </c>
      <c r="M10048">
        <v>63</v>
      </c>
      <c r="N10048">
        <v>2</v>
      </c>
      <c r="O10048">
        <v>1024</v>
      </c>
      <c r="Q10048">
        <v>1</v>
      </c>
      <c r="R10048">
        <v>0</v>
      </c>
      <c r="S10048">
        <v>953</v>
      </c>
      <c r="T10048" t="s">
        <v>12087</v>
      </c>
      <c r="U10048" t="s">
        <v>12087</v>
      </c>
      <c r="V10048" t="s">
        <v>12087</v>
      </c>
    </row>
    <row r="10049" spans="1:22" x14ac:dyDescent="0.3">
      <c r="A10049">
        <v>20437</v>
      </c>
      <c r="B10049" t="s">
        <v>26829</v>
      </c>
      <c r="C10049" t="s">
        <v>26830</v>
      </c>
      <c r="D10049">
        <v>4</v>
      </c>
      <c r="E10049">
        <v>0</v>
      </c>
      <c r="G10049">
        <v>0</v>
      </c>
      <c r="K10049">
        <v>0</v>
      </c>
      <c r="L10049" t="s">
        <v>12086</v>
      </c>
      <c r="M10049">
        <v>63</v>
      </c>
      <c r="N10049">
        <v>2</v>
      </c>
      <c r="O10049">
        <v>1024</v>
      </c>
      <c r="Q10049">
        <v>1</v>
      </c>
      <c r="R10049">
        <v>0</v>
      </c>
      <c r="S10049">
        <v>949</v>
      </c>
      <c r="T10049" t="s">
        <v>12087</v>
      </c>
      <c r="U10049" t="s">
        <v>12087</v>
      </c>
      <c r="V10049" t="s">
        <v>12087</v>
      </c>
    </row>
    <row r="10050" spans="1:22" x14ac:dyDescent="0.3">
      <c r="A10050">
        <v>20438</v>
      </c>
      <c r="B10050" t="s">
        <v>26831</v>
      </c>
      <c r="C10050" t="s">
        <v>26832</v>
      </c>
      <c r="D10050">
        <v>4</v>
      </c>
      <c r="E10050">
        <v>0</v>
      </c>
      <c r="G10050">
        <v>0</v>
      </c>
      <c r="K10050">
        <v>0</v>
      </c>
      <c r="L10050" t="s">
        <v>12086</v>
      </c>
      <c r="M10050">
        <v>63</v>
      </c>
      <c r="N10050">
        <v>2</v>
      </c>
      <c r="O10050">
        <v>4096</v>
      </c>
      <c r="Q10050">
        <v>1</v>
      </c>
      <c r="R10050">
        <v>0</v>
      </c>
      <c r="S10050">
        <v>825</v>
      </c>
      <c r="T10050" t="s">
        <v>12087</v>
      </c>
      <c r="U10050" t="s">
        <v>12087</v>
      </c>
      <c r="V10050" t="s">
        <v>12087</v>
      </c>
    </row>
    <row r="10051" spans="1:22" x14ac:dyDescent="0.3">
      <c r="A10051">
        <v>20439</v>
      </c>
      <c r="B10051" t="s">
        <v>26833</v>
      </c>
      <c r="C10051" t="s">
        <v>26834</v>
      </c>
      <c r="D10051">
        <v>4</v>
      </c>
      <c r="E10051">
        <v>0</v>
      </c>
      <c r="G10051">
        <v>0</v>
      </c>
      <c r="K10051">
        <v>0</v>
      </c>
      <c r="L10051" t="s">
        <v>12086</v>
      </c>
      <c r="M10051">
        <v>63</v>
      </c>
      <c r="N10051">
        <v>2</v>
      </c>
      <c r="O10051">
        <v>2048</v>
      </c>
      <c r="Q10051">
        <v>1</v>
      </c>
      <c r="R10051">
        <v>0</v>
      </c>
      <c r="S10051">
        <v>0</v>
      </c>
      <c r="T10051" t="s">
        <v>12087</v>
      </c>
      <c r="U10051" t="s">
        <v>12087</v>
      </c>
      <c r="V10051" t="s">
        <v>12087</v>
      </c>
    </row>
    <row r="10052" spans="1:22" x14ac:dyDescent="0.3">
      <c r="A10052">
        <v>20440</v>
      </c>
      <c r="B10052" t="s">
        <v>26835</v>
      </c>
      <c r="C10052" t="s">
        <v>26836</v>
      </c>
      <c r="D10052">
        <v>4</v>
      </c>
      <c r="E10052">
        <v>0</v>
      </c>
      <c r="G10052">
        <v>0</v>
      </c>
      <c r="K10052">
        <v>0</v>
      </c>
      <c r="L10052" t="s">
        <v>12086</v>
      </c>
      <c r="M10052">
        <v>63</v>
      </c>
      <c r="N10052">
        <v>2</v>
      </c>
      <c r="O10052">
        <v>4096</v>
      </c>
      <c r="Q10052">
        <v>1</v>
      </c>
      <c r="R10052">
        <v>0</v>
      </c>
      <c r="S10052">
        <v>1447</v>
      </c>
      <c r="T10052" t="s">
        <v>12087</v>
      </c>
      <c r="U10052" t="s">
        <v>12087</v>
      </c>
      <c r="V10052" t="s">
        <v>12087</v>
      </c>
    </row>
    <row r="10053" spans="1:22" x14ac:dyDescent="0.3">
      <c r="A10053">
        <v>20441</v>
      </c>
      <c r="B10053" t="s">
        <v>26837</v>
      </c>
      <c r="C10053" t="s">
        <v>26838</v>
      </c>
      <c r="D10053">
        <v>4</v>
      </c>
      <c r="E10053">
        <v>0</v>
      </c>
      <c r="G10053">
        <v>0</v>
      </c>
      <c r="K10053">
        <v>0</v>
      </c>
      <c r="L10053" t="s">
        <v>12086</v>
      </c>
      <c r="M10053">
        <v>63</v>
      </c>
      <c r="N10053">
        <v>2</v>
      </c>
      <c r="O10053">
        <v>4096</v>
      </c>
      <c r="Q10053">
        <v>1</v>
      </c>
      <c r="R10053">
        <v>0</v>
      </c>
      <c r="S10053">
        <v>1448</v>
      </c>
      <c r="T10053" t="s">
        <v>12087</v>
      </c>
      <c r="U10053" t="s">
        <v>12087</v>
      </c>
      <c r="V10053" t="s">
        <v>12087</v>
      </c>
    </row>
    <row r="10054" spans="1:22" x14ac:dyDescent="0.3">
      <c r="A10054">
        <v>20442</v>
      </c>
      <c r="B10054" t="s">
        <v>26839</v>
      </c>
      <c r="C10054" t="s">
        <v>26840</v>
      </c>
      <c r="D10054">
        <v>4</v>
      </c>
      <c r="E10054">
        <v>0</v>
      </c>
      <c r="G10054">
        <v>0</v>
      </c>
      <c r="K10054">
        <v>0</v>
      </c>
      <c r="L10054" t="s">
        <v>12086</v>
      </c>
      <c r="M10054">
        <v>63</v>
      </c>
      <c r="N10054">
        <v>2</v>
      </c>
      <c r="O10054">
        <v>1024</v>
      </c>
      <c r="Q10054">
        <v>1</v>
      </c>
      <c r="R10054">
        <v>0</v>
      </c>
      <c r="S10054">
        <v>1449</v>
      </c>
      <c r="T10054" t="s">
        <v>12087</v>
      </c>
      <c r="U10054" t="s">
        <v>12087</v>
      </c>
      <c r="V10054" t="s">
        <v>12087</v>
      </c>
    </row>
    <row r="10055" spans="1:22" x14ac:dyDescent="0.3">
      <c r="A10055">
        <v>20446</v>
      </c>
      <c r="B10055" t="s">
        <v>26841</v>
      </c>
      <c r="C10055" t="s">
        <v>26842</v>
      </c>
      <c r="D10055">
        <v>4</v>
      </c>
      <c r="E10055">
        <v>0</v>
      </c>
      <c r="G10055">
        <v>0</v>
      </c>
      <c r="K10055">
        <v>0</v>
      </c>
      <c r="L10055" t="s">
        <v>12086</v>
      </c>
      <c r="M10055">
        <v>63</v>
      </c>
      <c r="N10055">
        <v>2</v>
      </c>
      <c r="O10055">
        <v>1024</v>
      </c>
      <c r="Q10055">
        <v>1</v>
      </c>
      <c r="R10055">
        <v>0</v>
      </c>
      <c r="S10055">
        <v>1339</v>
      </c>
      <c r="T10055" t="s">
        <v>12087</v>
      </c>
      <c r="U10055" t="s">
        <v>12087</v>
      </c>
      <c r="V10055" t="s">
        <v>12087</v>
      </c>
    </row>
    <row r="10056" spans="1:22" x14ac:dyDescent="0.3">
      <c r="A10056">
        <v>20447</v>
      </c>
      <c r="B10056" t="s">
        <v>26843</v>
      </c>
      <c r="C10056" t="s">
        <v>26844</v>
      </c>
      <c r="D10056">
        <v>4</v>
      </c>
      <c r="E10056">
        <v>0</v>
      </c>
      <c r="G10056">
        <v>0</v>
      </c>
      <c r="K10056">
        <v>0</v>
      </c>
      <c r="L10056" t="s">
        <v>12086</v>
      </c>
      <c r="M10056">
        <v>63</v>
      </c>
      <c r="N10056">
        <v>2</v>
      </c>
      <c r="O10056">
        <v>1024</v>
      </c>
      <c r="Q10056">
        <v>1</v>
      </c>
      <c r="R10056">
        <v>1</v>
      </c>
      <c r="S10056">
        <v>955</v>
      </c>
      <c r="T10056" t="s">
        <v>12087</v>
      </c>
      <c r="U10056" t="s">
        <v>12087</v>
      </c>
      <c r="V10056" t="s">
        <v>12087</v>
      </c>
    </row>
    <row r="10057" spans="1:22" x14ac:dyDescent="0.3">
      <c r="A10057">
        <v>20448</v>
      </c>
      <c r="B10057" t="s">
        <v>26845</v>
      </c>
      <c r="C10057" t="s">
        <v>26846</v>
      </c>
      <c r="D10057">
        <v>4</v>
      </c>
      <c r="E10057">
        <v>0</v>
      </c>
      <c r="G10057">
        <v>0</v>
      </c>
      <c r="K10057">
        <v>0</v>
      </c>
      <c r="L10057" t="s">
        <v>12086</v>
      </c>
      <c r="M10057">
        <v>63</v>
      </c>
      <c r="N10057">
        <v>2</v>
      </c>
      <c r="O10057">
        <v>4096</v>
      </c>
      <c r="Q10057">
        <v>1</v>
      </c>
      <c r="R10057">
        <v>1</v>
      </c>
      <c r="S10057">
        <v>1451</v>
      </c>
      <c r="T10057" t="s">
        <v>12087</v>
      </c>
      <c r="U10057" t="s">
        <v>12087</v>
      </c>
      <c r="V10057" t="s">
        <v>12087</v>
      </c>
    </row>
    <row r="10058" spans="1:22" x14ac:dyDescent="0.3">
      <c r="A10058">
        <v>20449</v>
      </c>
      <c r="B10058" t="s">
        <v>26847</v>
      </c>
      <c r="C10058" t="s">
        <v>26848</v>
      </c>
      <c r="D10058">
        <v>4</v>
      </c>
      <c r="E10058">
        <v>0</v>
      </c>
      <c r="G10058">
        <v>0</v>
      </c>
      <c r="K10058">
        <v>0</v>
      </c>
      <c r="L10058" t="s">
        <v>12086</v>
      </c>
      <c r="M10058">
        <v>63</v>
      </c>
      <c r="N10058">
        <v>2</v>
      </c>
      <c r="O10058">
        <v>1024</v>
      </c>
      <c r="Q10058">
        <v>1</v>
      </c>
      <c r="R10058">
        <v>1</v>
      </c>
      <c r="S10058">
        <v>1452</v>
      </c>
      <c r="T10058" t="s">
        <v>12087</v>
      </c>
      <c r="U10058" t="s">
        <v>12087</v>
      </c>
      <c r="V10058" t="s">
        <v>12087</v>
      </c>
    </row>
    <row r="10059" spans="1:22" x14ac:dyDescent="0.3">
      <c r="A10059">
        <v>20450</v>
      </c>
      <c r="B10059" t="s">
        <v>26849</v>
      </c>
      <c r="C10059" t="s">
        <v>26850</v>
      </c>
      <c r="D10059">
        <v>4</v>
      </c>
      <c r="E10059">
        <v>0</v>
      </c>
      <c r="G10059">
        <v>0</v>
      </c>
      <c r="K10059">
        <v>0</v>
      </c>
      <c r="L10059" t="s">
        <v>12086</v>
      </c>
      <c r="M10059">
        <v>63</v>
      </c>
      <c r="N10059">
        <v>2</v>
      </c>
      <c r="O10059">
        <v>1024</v>
      </c>
      <c r="Q10059">
        <v>1</v>
      </c>
      <c r="R10059">
        <v>1</v>
      </c>
      <c r="S10059">
        <v>1453</v>
      </c>
      <c r="T10059" t="s">
        <v>12087</v>
      </c>
      <c r="U10059" t="s">
        <v>12087</v>
      </c>
      <c r="V10059" t="s">
        <v>12087</v>
      </c>
    </row>
    <row r="10060" spans="1:22" x14ac:dyDescent="0.3">
      <c r="A10060">
        <v>20451</v>
      </c>
      <c r="B10060" t="s">
        <v>26851</v>
      </c>
      <c r="C10060" t="s">
        <v>26852</v>
      </c>
      <c r="D10060">
        <v>4</v>
      </c>
      <c r="E10060">
        <v>0</v>
      </c>
      <c r="G10060">
        <v>0</v>
      </c>
      <c r="K10060">
        <v>0</v>
      </c>
      <c r="L10060" t="s">
        <v>12086</v>
      </c>
      <c r="M10060">
        <v>63</v>
      </c>
      <c r="N10060">
        <v>2</v>
      </c>
      <c r="O10060">
        <v>1024</v>
      </c>
      <c r="Q10060">
        <v>1</v>
      </c>
      <c r="R10060">
        <v>1</v>
      </c>
      <c r="S10060">
        <v>1454</v>
      </c>
      <c r="T10060" t="s">
        <v>12087</v>
      </c>
      <c r="U10060" t="s">
        <v>12087</v>
      </c>
      <c r="V10060" t="s">
        <v>12087</v>
      </c>
    </row>
    <row r="10061" spans="1:22" x14ac:dyDescent="0.3">
      <c r="A10061">
        <v>20452</v>
      </c>
      <c r="B10061" t="s">
        <v>26853</v>
      </c>
      <c r="C10061" t="s">
        <v>26854</v>
      </c>
      <c r="D10061">
        <v>4</v>
      </c>
      <c r="E10061">
        <v>0</v>
      </c>
      <c r="G10061">
        <v>0</v>
      </c>
      <c r="K10061">
        <v>0</v>
      </c>
      <c r="L10061" t="s">
        <v>12086</v>
      </c>
      <c r="M10061">
        <v>63</v>
      </c>
      <c r="N10061">
        <v>2</v>
      </c>
      <c r="O10061">
        <v>1024</v>
      </c>
      <c r="Q10061">
        <v>1</v>
      </c>
      <c r="R10061">
        <v>1</v>
      </c>
      <c r="S10061">
        <v>1455</v>
      </c>
      <c r="T10061" t="s">
        <v>12087</v>
      </c>
      <c r="U10061" t="s">
        <v>12087</v>
      </c>
      <c r="V10061" t="s">
        <v>12087</v>
      </c>
    </row>
    <row r="10062" spans="1:22" x14ac:dyDescent="0.3">
      <c r="A10062">
        <v>20455</v>
      </c>
      <c r="B10062" t="s">
        <v>26855</v>
      </c>
      <c r="C10062" t="s">
        <v>26856</v>
      </c>
      <c r="D10062">
        <v>4</v>
      </c>
      <c r="E10062">
        <v>0</v>
      </c>
      <c r="G10062">
        <v>0</v>
      </c>
      <c r="K10062">
        <v>0</v>
      </c>
      <c r="L10062" t="s">
        <v>12086</v>
      </c>
      <c r="M10062">
        <v>63</v>
      </c>
      <c r="N10062">
        <v>2</v>
      </c>
      <c r="O10062">
        <v>1024</v>
      </c>
      <c r="Q10062">
        <v>1</v>
      </c>
      <c r="R10062">
        <v>0</v>
      </c>
      <c r="S10062">
        <v>1458</v>
      </c>
      <c r="T10062" t="s">
        <v>12087</v>
      </c>
      <c r="U10062" t="s">
        <v>12087</v>
      </c>
      <c r="V10062" t="s">
        <v>12087</v>
      </c>
    </row>
    <row r="10063" spans="1:22" x14ac:dyDescent="0.3">
      <c r="A10063">
        <v>20456</v>
      </c>
      <c r="B10063" t="s">
        <v>26857</v>
      </c>
      <c r="C10063" t="s">
        <v>26858</v>
      </c>
      <c r="D10063">
        <v>4</v>
      </c>
      <c r="E10063">
        <v>0</v>
      </c>
      <c r="G10063">
        <v>0</v>
      </c>
      <c r="K10063">
        <v>0</v>
      </c>
      <c r="L10063" t="s">
        <v>12086</v>
      </c>
      <c r="M10063">
        <v>63</v>
      </c>
      <c r="N10063">
        <v>2</v>
      </c>
      <c r="O10063">
        <v>1024</v>
      </c>
      <c r="Q10063">
        <v>1</v>
      </c>
      <c r="R10063">
        <v>0</v>
      </c>
      <c r="S10063">
        <v>1460</v>
      </c>
      <c r="T10063" t="s">
        <v>12087</v>
      </c>
      <c r="U10063" t="s">
        <v>12087</v>
      </c>
      <c r="V10063" t="s">
        <v>12087</v>
      </c>
    </row>
    <row r="10064" spans="1:22" x14ac:dyDescent="0.3">
      <c r="A10064">
        <v>20458</v>
      </c>
      <c r="B10064" t="s">
        <v>26859</v>
      </c>
      <c r="C10064" t="s">
        <v>26860</v>
      </c>
      <c r="D10064">
        <v>4</v>
      </c>
      <c r="E10064">
        <v>0</v>
      </c>
      <c r="G10064">
        <v>0</v>
      </c>
      <c r="K10064">
        <v>0</v>
      </c>
      <c r="L10064" t="s">
        <v>12086</v>
      </c>
      <c r="M10064">
        <v>63</v>
      </c>
      <c r="N10064">
        <v>2</v>
      </c>
      <c r="O10064">
        <v>1024</v>
      </c>
      <c r="Q10064">
        <v>1</v>
      </c>
      <c r="R10064">
        <v>0</v>
      </c>
      <c r="S10064">
        <v>1422</v>
      </c>
      <c r="T10064" t="s">
        <v>12087</v>
      </c>
      <c r="U10064" t="s">
        <v>12087</v>
      </c>
      <c r="V10064" t="s">
        <v>12087</v>
      </c>
    </row>
    <row r="10065" spans="1:22" x14ac:dyDescent="0.3">
      <c r="A10065">
        <v>20459</v>
      </c>
      <c r="B10065" t="s">
        <v>26861</v>
      </c>
      <c r="C10065" t="s">
        <v>26862</v>
      </c>
      <c r="D10065">
        <v>4</v>
      </c>
      <c r="E10065">
        <v>0</v>
      </c>
      <c r="G10065">
        <v>0</v>
      </c>
      <c r="K10065">
        <v>0</v>
      </c>
      <c r="L10065" t="s">
        <v>12086</v>
      </c>
      <c r="M10065">
        <v>63</v>
      </c>
      <c r="N10065">
        <v>2</v>
      </c>
      <c r="O10065">
        <v>2048</v>
      </c>
      <c r="Q10065">
        <v>1</v>
      </c>
      <c r="R10065">
        <v>0</v>
      </c>
      <c r="S10065">
        <v>1423</v>
      </c>
      <c r="T10065" t="s">
        <v>12087</v>
      </c>
      <c r="U10065" t="s">
        <v>12087</v>
      </c>
      <c r="V10065" t="s">
        <v>12087</v>
      </c>
    </row>
    <row r="10066" spans="1:22" x14ac:dyDescent="0.3">
      <c r="A10066">
        <v>20460</v>
      </c>
      <c r="B10066" t="s">
        <v>26863</v>
      </c>
      <c r="C10066" t="s">
        <v>26864</v>
      </c>
      <c r="D10066">
        <v>4</v>
      </c>
      <c r="E10066">
        <v>0</v>
      </c>
      <c r="G10066">
        <v>0</v>
      </c>
      <c r="K10066">
        <v>0</v>
      </c>
      <c r="L10066" t="s">
        <v>12086</v>
      </c>
      <c r="M10066">
        <v>63</v>
      </c>
      <c r="N10066">
        <v>2</v>
      </c>
      <c r="O10066">
        <v>1024</v>
      </c>
      <c r="Q10066">
        <v>1</v>
      </c>
      <c r="R10066">
        <v>0</v>
      </c>
      <c r="S10066">
        <v>921</v>
      </c>
      <c r="T10066" t="s">
        <v>12087</v>
      </c>
      <c r="U10066" t="s">
        <v>12087</v>
      </c>
      <c r="V10066" t="s">
        <v>12087</v>
      </c>
    </row>
    <row r="10067" spans="1:22" x14ac:dyDescent="0.3">
      <c r="A10067">
        <v>20461</v>
      </c>
      <c r="B10067" t="s">
        <v>26865</v>
      </c>
      <c r="C10067" t="s">
        <v>26866</v>
      </c>
      <c r="D10067">
        <v>4</v>
      </c>
      <c r="E10067">
        <v>0</v>
      </c>
      <c r="G10067">
        <v>0</v>
      </c>
      <c r="K10067">
        <v>0</v>
      </c>
      <c r="L10067" t="s">
        <v>12086</v>
      </c>
      <c r="M10067">
        <v>63</v>
      </c>
      <c r="N10067">
        <v>2</v>
      </c>
      <c r="O10067">
        <v>2048</v>
      </c>
      <c r="Q10067">
        <v>1</v>
      </c>
      <c r="R10067">
        <v>0</v>
      </c>
      <c r="S10067">
        <v>1037</v>
      </c>
      <c r="T10067" t="s">
        <v>12087</v>
      </c>
      <c r="U10067" t="s">
        <v>12087</v>
      </c>
      <c r="V10067" t="s">
        <v>12087</v>
      </c>
    </row>
    <row r="10068" spans="1:22" x14ac:dyDescent="0.3">
      <c r="A10068">
        <v>20462</v>
      </c>
      <c r="B10068" t="s">
        <v>26867</v>
      </c>
      <c r="C10068" t="s">
        <v>26868</v>
      </c>
      <c r="D10068">
        <v>4</v>
      </c>
      <c r="E10068">
        <v>0</v>
      </c>
      <c r="G10068">
        <v>0</v>
      </c>
      <c r="K10068">
        <v>0</v>
      </c>
      <c r="L10068" t="s">
        <v>12086</v>
      </c>
      <c r="M10068">
        <v>63</v>
      </c>
      <c r="N10068">
        <v>2</v>
      </c>
      <c r="O10068">
        <v>4096</v>
      </c>
      <c r="Q10068">
        <v>1</v>
      </c>
      <c r="R10068">
        <v>0</v>
      </c>
      <c r="S10068">
        <v>1464</v>
      </c>
      <c r="T10068" t="s">
        <v>12087</v>
      </c>
      <c r="U10068" t="s">
        <v>12087</v>
      </c>
      <c r="V10068" t="s">
        <v>12087</v>
      </c>
    </row>
    <row r="10069" spans="1:22" x14ac:dyDescent="0.3">
      <c r="A10069">
        <v>20463</v>
      </c>
      <c r="B10069" t="s">
        <v>26869</v>
      </c>
      <c r="C10069" t="s">
        <v>26870</v>
      </c>
      <c r="D10069">
        <v>4</v>
      </c>
      <c r="E10069">
        <v>0</v>
      </c>
      <c r="G10069">
        <v>0</v>
      </c>
      <c r="K10069">
        <v>0</v>
      </c>
      <c r="L10069" t="s">
        <v>12086</v>
      </c>
      <c r="M10069">
        <v>63</v>
      </c>
      <c r="N10069">
        <v>2</v>
      </c>
      <c r="O10069">
        <v>1024</v>
      </c>
      <c r="Q10069">
        <v>1</v>
      </c>
      <c r="R10069">
        <v>0</v>
      </c>
      <c r="S10069">
        <v>1465</v>
      </c>
      <c r="T10069" t="s">
        <v>12087</v>
      </c>
      <c r="U10069" t="s">
        <v>12087</v>
      </c>
      <c r="V10069" t="s">
        <v>12087</v>
      </c>
    </row>
    <row r="10070" spans="1:22" x14ac:dyDescent="0.3">
      <c r="A10070">
        <v>20464</v>
      </c>
      <c r="B10070" t="s">
        <v>26871</v>
      </c>
      <c r="C10070" t="s">
        <v>26872</v>
      </c>
      <c r="D10070">
        <v>4</v>
      </c>
      <c r="E10070">
        <v>0</v>
      </c>
      <c r="G10070">
        <v>0</v>
      </c>
      <c r="K10070">
        <v>0</v>
      </c>
      <c r="L10070" t="s">
        <v>12086</v>
      </c>
      <c r="M10070">
        <v>63</v>
      </c>
      <c r="N10070">
        <v>2</v>
      </c>
      <c r="O10070">
        <v>1024</v>
      </c>
      <c r="Q10070">
        <v>1</v>
      </c>
      <c r="R10070">
        <v>0</v>
      </c>
      <c r="S10070">
        <v>1466</v>
      </c>
      <c r="T10070" t="s">
        <v>12087</v>
      </c>
      <c r="U10070" t="s">
        <v>12087</v>
      </c>
      <c r="V10070" t="s">
        <v>12087</v>
      </c>
    </row>
    <row r="10071" spans="1:22" x14ac:dyDescent="0.3">
      <c r="A10071">
        <v>20465</v>
      </c>
      <c r="B10071" t="s">
        <v>26873</v>
      </c>
      <c r="C10071" t="s">
        <v>26874</v>
      </c>
      <c r="D10071">
        <v>4</v>
      </c>
      <c r="E10071">
        <v>0</v>
      </c>
      <c r="G10071">
        <v>0</v>
      </c>
      <c r="K10071">
        <v>0</v>
      </c>
      <c r="L10071" t="s">
        <v>12086</v>
      </c>
      <c r="M10071">
        <v>63</v>
      </c>
      <c r="N10071">
        <v>2</v>
      </c>
      <c r="O10071">
        <v>2048</v>
      </c>
      <c r="Q10071">
        <v>1</v>
      </c>
      <c r="R10071">
        <v>0</v>
      </c>
      <c r="S10071">
        <v>1467</v>
      </c>
      <c r="T10071" t="s">
        <v>12087</v>
      </c>
      <c r="U10071" t="s">
        <v>12087</v>
      </c>
      <c r="V10071" t="s">
        <v>12087</v>
      </c>
    </row>
    <row r="10072" spans="1:22" x14ac:dyDescent="0.3">
      <c r="A10072">
        <v>20466</v>
      </c>
      <c r="B10072" t="s">
        <v>26875</v>
      </c>
      <c r="C10072" t="s">
        <v>26876</v>
      </c>
      <c r="D10072">
        <v>4</v>
      </c>
      <c r="E10072">
        <v>0</v>
      </c>
      <c r="G10072">
        <v>0</v>
      </c>
      <c r="K10072">
        <v>0</v>
      </c>
      <c r="L10072" t="s">
        <v>12086</v>
      </c>
      <c r="M10072">
        <v>63</v>
      </c>
      <c r="N10072">
        <v>2</v>
      </c>
      <c r="O10072">
        <v>1024</v>
      </c>
      <c r="Q10072">
        <v>1</v>
      </c>
      <c r="R10072">
        <v>0</v>
      </c>
      <c r="S10072">
        <v>1468</v>
      </c>
      <c r="T10072" t="s">
        <v>12087</v>
      </c>
      <c r="U10072" t="s">
        <v>12087</v>
      </c>
      <c r="V10072" t="s">
        <v>12087</v>
      </c>
    </row>
    <row r="10073" spans="1:22" x14ac:dyDescent="0.3">
      <c r="A10073">
        <v>20467</v>
      </c>
      <c r="B10073" t="s">
        <v>26877</v>
      </c>
      <c r="C10073" t="s">
        <v>26878</v>
      </c>
      <c r="D10073">
        <v>4</v>
      </c>
      <c r="E10073">
        <v>0</v>
      </c>
      <c r="G10073">
        <v>0</v>
      </c>
      <c r="K10073">
        <v>0</v>
      </c>
      <c r="L10073" t="s">
        <v>12086</v>
      </c>
      <c r="M10073">
        <v>63</v>
      </c>
      <c r="N10073">
        <v>2</v>
      </c>
      <c r="O10073">
        <v>1024</v>
      </c>
      <c r="Q10073">
        <v>1</v>
      </c>
      <c r="R10073">
        <v>0</v>
      </c>
      <c r="S10073">
        <v>1219</v>
      </c>
      <c r="T10073" t="s">
        <v>12087</v>
      </c>
      <c r="U10073" t="s">
        <v>12087</v>
      </c>
      <c r="V10073" t="s">
        <v>12087</v>
      </c>
    </row>
    <row r="10074" spans="1:22" x14ac:dyDescent="0.3">
      <c r="A10074">
        <v>20468</v>
      </c>
      <c r="B10074" t="s">
        <v>26879</v>
      </c>
      <c r="C10074" t="s">
        <v>26880</v>
      </c>
      <c r="D10074">
        <v>4</v>
      </c>
      <c r="E10074">
        <v>0</v>
      </c>
      <c r="G10074">
        <v>0</v>
      </c>
      <c r="K10074">
        <v>0</v>
      </c>
      <c r="L10074" t="s">
        <v>12086</v>
      </c>
      <c r="M10074">
        <v>63</v>
      </c>
      <c r="N10074">
        <v>2</v>
      </c>
      <c r="O10074">
        <v>7168</v>
      </c>
      <c r="Q10074">
        <v>1</v>
      </c>
      <c r="R10074">
        <v>0</v>
      </c>
      <c r="S10074">
        <v>1462</v>
      </c>
      <c r="T10074" t="s">
        <v>12087</v>
      </c>
      <c r="U10074" t="s">
        <v>12087</v>
      </c>
      <c r="V10074" t="s">
        <v>12087</v>
      </c>
    </row>
    <row r="10075" spans="1:22" x14ac:dyDescent="0.3">
      <c r="A10075">
        <v>20470</v>
      </c>
      <c r="B10075" t="s">
        <v>26881</v>
      </c>
      <c r="C10075" t="s">
        <v>26882</v>
      </c>
      <c r="D10075">
        <v>4</v>
      </c>
      <c r="E10075">
        <v>0</v>
      </c>
      <c r="G10075">
        <v>0</v>
      </c>
      <c r="K10075">
        <v>0</v>
      </c>
      <c r="L10075" t="s">
        <v>12086</v>
      </c>
      <c r="M10075">
        <v>63</v>
      </c>
      <c r="N10075">
        <v>2</v>
      </c>
      <c r="O10075">
        <v>1024</v>
      </c>
      <c r="Q10075">
        <v>1</v>
      </c>
      <c r="R10075">
        <v>0</v>
      </c>
      <c r="S10075">
        <v>1469</v>
      </c>
      <c r="T10075" t="s">
        <v>12087</v>
      </c>
      <c r="U10075" t="s">
        <v>12087</v>
      </c>
      <c r="V10075" t="s">
        <v>12087</v>
      </c>
    </row>
    <row r="10076" spans="1:22" x14ac:dyDescent="0.3">
      <c r="A10076">
        <v>20490</v>
      </c>
      <c r="B10076" t="s">
        <v>26883</v>
      </c>
      <c r="C10076" t="s">
        <v>26884</v>
      </c>
      <c r="D10076">
        <v>4</v>
      </c>
      <c r="E10076">
        <v>0</v>
      </c>
      <c r="G10076">
        <v>0</v>
      </c>
      <c r="K10076">
        <v>0</v>
      </c>
      <c r="L10076" t="s">
        <v>12086</v>
      </c>
      <c r="M10076">
        <v>63</v>
      </c>
      <c r="N10076">
        <v>2</v>
      </c>
      <c r="O10076">
        <v>1024</v>
      </c>
      <c r="Q10076">
        <v>1</v>
      </c>
      <c r="R10076">
        <v>0</v>
      </c>
      <c r="S10076">
        <v>1476</v>
      </c>
      <c r="T10076" t="s">
        <v>12087</v>
      </c>
      <c r="U10076" t="s">
        <v>12087</v>
      </c>
      <c r="V10076" t="s">
        <v>12087</v>
      </c>
    </row>
    <row r="10077" spans="1:22" x14ac:dyDescent="0.3">
      <c r="A10077">
        <v>20491</v>
      </c>
      <c r="B10077" t="s">
        <v>26885</v>
      </c>
      <c r="C10077" t="s">
        <v>26886</v>
      </c>
      <c r="D10077">
        <v>4</v>
      </c>
      <c r="E10077">
        <v>0</v>
      </c>
      <c r="G10077">
        <v>0</v>
      </c>
      <c r="K10077">
        <v>0</v>
      </c>
      <c r="L10077" t="s">
        <v>12086</v>
      </c>
      <c r="M10077">
        <v>63</v>
      </c>
      <c r="N10077">
        <v>2</v>
      </c>
      <c r="O10077">
        <v>1024</v>
      </c>
      <c r="Q10077">
        <v>1</v>
      </c>
      <c r="R10077">
        <v>0</v>
      </c>
      <c r="S10077">
        <v>1424</v>
      </c>
      <c r="T10077" t="s">
        <v>12087</v>
      </c>
      <c r="U10077" t="s">
        <v>12087</v>
      </c>
      <c r="V10077" t="s">
        <v>12087</v>
      </c>
    </row>
    <row r="10078" spans="1:22" x14ac:dyDescent="0.3">
      <c r="A10078">
        <v>20492</v>
      </c>
      <c r="B10078" t="s">
        <v>26887</v>
      </c>
      <c r="C10078" t="s">
        <v>26888</v>
      </c>
      <c r="D10078">
        <v>4</v>
      </c>
      <c r="E10078">
        <v>0</v>
      </c>
      <c r="G10078">
        <v>0</v>
      </c>
      <c r="K10078">
        <v>0</v>
      </c>
      <c r="L10078" t="s">
        <v>12086</v>
      </c>
      <c r="M10078">
        <v>63</v>
      </c>
      <c r="N10078">
        <v>2</v>
      </c>
      <c r="O10078">
        <v>1024</v>
      </c>
      <c r="Q10078">
        <v>1</v>
      </c>
      <c r="R10078">
        <v>0</v>
      </c>
      <c r="S10078">
        <v>1017</v>
      </c>
      <c r="T10078" t="s">
        <v>12087</v>
      </c>
      <c r="U10078" t="s">
        <v>12087</v>
      </c>
      <c r="V10078" t="s">
        <v>12087</v>
      </c>
    </row>
    <row r="10079" spans="1:22" x14ac:dyDescent="0.3">
      <c r="A10079">
        <v>20495</v>
      </c>
      <c r="B10079" t="s">
        <v>26889</v>
      </c>
      <c r="C10079" t="s">
        <v>26890</v>
      </c>
      <c r="D10079">
        <v>4</v>
      </c>
      <c r="E10079">
        <v>0</v>
      </c>
      <c r="G10079">
        <v>0</v>
      </c>
      <c r="K10079">
        <v>0</v>
      </c>
      <c r="L10079" t="s">
        <v>12086</v>
      </c>
      <c r="M10079">
        <v>63</v>
      </c>
      <c r="N10079">
        <v>2</v>
      </c>
      <c r="O10079">
        <v>1024</v>
      </c>
      <c r="Q10079">
        <v>1</v>
      </c>
      <c r="R10079">
        <v>0</v>
      </c>
      <c r="S10079">
        <v>527</v>
      </c>
      <c r="T10079" t="s">
        <v>12087</v>
      </c>
      <c r="U10079" t="s">
        <v>12087</v>
      </c>
      <c r="V10079" t="s">
        <v>12087</v>
      </c>
    </row>
    <row r="10080" spans="1:22" x14ac:dyDescent="0.3">
      <c r="A10080">
        <v>20496</v>
      </c>
      <c r="B10080" t="s">
        <v>26891</v>
      </c>
      <c r="C10080" t="s">
        <v>26892</v>
      </c>
      <c r="D10080">
        <v>4</v>
      </c>
      <c r="E10080">
        <v>0</v>
      </c>
      <c r="G10080">
        <v>0</v>
      </c>
      <c r="K10080">
        <v>0</v>
      </c>
      <c r="L10080" t="s">
        <v>12086</v>
      </c>
      <c r="M10080">
        <v>63</v>
      </c>
      <c r="N10080">
        <v>2</v>
      </c>
      <c r="O10080">
        <v>1024</v>
      </c>
      <c r="Q10080">
        <v>1</v>
      </c>
      <c r="R10080">
        <v>0</v>
      </c>
      <c r="S10080">
        <v>894</v>
      </c>
      <c r="T10080" t="s">
        <v>12087</v>
      </c>
      <c r="U10080" t="s">
        <v>12087</v>
      </c>
      <c r="V10080" t="s">
        <v>12087</v>
      </c>
    </row>
    <row r="10081" spans="1:22" x14ac:dyDescent="0.3">
      <c r="A10081">
        <v>20497</v>
      </c>
      <c r="B10081" t="s">
        <v>26893</v>
      </c>
      <c r="C10081" t="s">
        <v>26894</v>
      </c>
      <c r="D10081">
        <v>4</v>
      </c>
      <c r="E10081">
        <v>0</v>
      </c>
      <c r="G10081">
        <v>0</v>
      </c>
      <c r="K10081">
        <v>0</v>
      </c>
      <c r="L10081" t="s">
        <v>12086</v>
      </c>
      <c r="M10081">
        <v>63</v>
      </c>
      <c r="N10081">
        <v>2</v>
      </c>
      <c r="O10081">
        <v>4096</v>
      </c>
      <c r="Q10081">
        <v>1</v>
      </c>
      <c r="R10081">
        <v>0</v>
      </c>
      <c r="S10081">
        <v>675</v>
      </c>
      <c r="T10081" t="s">
        <v>12087</v>
      </c>
      <c r="U10081" t="s">
        <v>12087</v>
      </c>
      <c r="V10081" t="s">
        <v>12087</v>
      </c>
    </row>
    <row r="10082" spans="1:22" x14ac:dyDescent="0.3">
      <c r="A10082">
        <v>20498</v>
      </c>
      <c r="B10082" t="s">
        <v>26895</v>
      </c>
      <c r="C10082" t="s">
        <v>26896</v>
      </c>
      <c r="D10082">
        <v>4</v>
      </c>
      <c r="E10082">
        <v>0</v>
      </c>
      <c r="G10082">
        <v>0</v>
      </c>
      <c r="K10082">
        <v>0</v>
      </c>
      <c r="L10082" t="s">
        <v>12086</v>
      </c>
      <c r="M10082">
        <v>63</v>
      </c>
      <c r="N10082">
        <v>2</v>
      </c>
      <c r="O10082">
        <v>1024</v>
      </c>
      <c r="Q10082">
        <v>1</v>
      </c>
      <c r="R10082">
        <v>0</v>
      </c>
      <c r="S10082">
        <v>215</v>
      </c>
      <c r="T10082" t="s">
        <v>12087</v>
      </c>
      <c r="U10082" t="s">
        <v>12087</v>
      </c>
      <c r="V10082" t="s">
        <v>12087</v>
      </c>
    </row>
    <row r="10083" spans="1:22" x14ac:dyDescent="0.3">
      <c r="A10083">
        <v>20499</v>
      </c>
      <c r="B10083" t="s">
        <v>26897</v>
      </c>
      <c r="C10083" t="s">
        <v>26898</v>
      </c>
      <c r="D10083">
        <v>4</v>
      </c>
      <c r="E10083">
        <v>0</v>
      </c>
      <c r="G10083">
        <v>0</v>
      </c>
      <c r="K10083">
        <v>0</v>
      </c>
      <c r="L10083" t="s">
        <v>12086</v>
      </c>
      <c r="M10083">
        <v>63</v>
      </c>
      <c r="N10083">
        <v>2</v>
      </c>
      <c r="O10083">
        <v>1024</v>
      </c>
      <c r="Q10083">
        <v>1</v>
      </c>
      <c r="R10083">
        <v>0</v>
      </c>
      <c r="S10083">
        <v>1479</v>
      </c>
      <c r="T10083" t="s">
        <v>12087</v>
      </c>
      <c r="U10083" t="s">
        <v>12087</v>
      </c>
      <c r="V10083" t="s">
        <v>12087</v>
      </c>
    </row>
    <row r="10084" spans="1:22" x14ac:dyDescent="0.3">
      <c r="A10084">
        <v>20500</v>
      </c>
      <c r="B10084" t="s">
        <v>26899</v>
      </c>
      <c r="C10084" t="s">
        <v>26900</v>
      </c>
      <c r="D10084">
        <v>4</v>
      </c>
      <c r="E10084">
        <v>0</v>
      </c>
      <c r="G10084">
        <v>0</v>
      </c>
      <c r="I10084">
        <v>0</v>
      </c>
      <c r="K10084">
        <v>0</v>
      </c>
      <c r="L10084" t="s">
        <v>12086</v>
      </c>
      <c r="M10084">
        <v>63</v>
      </c>
      <c r="N10084">
        <v>2</v>
      </c>
      <c r="O10084">
        <v>8192</v>
      </c>
      <c r="Q10084">
        <v>1</v>
      </c>
      <c r="R10084">
        <v>0</v>
      </c>
      <c r="S10084">
        <v>1</v>
      </c>
      <c r="T10084" t="s">
        <v>12087</v>
      </c>
      <c r="U10084" t="s">
        <v>12087</v>
      </c>
      <c r="V10084" t="s">
        <v>12087</v>
      </c>
    </row>
    <row r="10085" spans="1:22" x14ac:dyDescent="0.3">
      <c r="A10085">
        <v>20502</v>
      </c>
      <c r="B10085" t="s">
        <v>26901</v>
      </c>
      <c r="C10085" t="s">
        <v>26902</v>
      </c>
      <c r="D10085">
        <v>4</v>
      </c>
      <c r="E10085">
        <v>0</v>
      </c>
      <c r="G10085">
        <v>0</v>
      </c>
      <c r="I10085">
        <v>0</v>
      </c>
      <c r="K10085">
        <v>0</v>
      </c>
      <c r="L10085" t="s">
        <v>12086</v>
      </c>
      <c r="M10085">
        <v>63</v>
      </c>
      <c r="N10085">
        <v>2</v>
      </c>
      <c r="O10085">
        <v>8192</v>
      </c>
      <c r="Q10085">
        <v>1</v>
      </c>
      <c r="R10085">
        <v>0</v>
      </c>
      <c r="S10085">
        <v>12</v>
      </c>
      <c r="T10085" t="s">
        <v>12087</v>
      </c>
      <c r="U10085" t="s">
        <v>12087</v>
      </c>
      <c r="V10085" t="s">
        <v>12087</v>
      </c>
    </row>
    <row r="10086" spans="1:22" x14ac:dyDescent="0.3">
      <c r="A10086">
        <v>20504</v>
      </c>
      <c r="B10086" t="s">
        <v>26903</v>
      </c>
      <c r="C10086" t="s">
        <v>26904</v>
      </c>
      <c r="D10086">
        <v>4</v>
      </c>
      <c r="E10086">
        <v>0</v>
      </c>
      <c r="G10086">
        <v>0</v>
      </c>
      <c r="I10086">
        <v>0</v>
      </c>
      <c r="K10086">
        <v>0</v>
      </c>
      <c r="L10086" t="s">
        <v>12086</v>
      </c>
      <c r="M10086">
        <v>63</v>
      </c>
      <c r="N10086">
        <v>2</v>
      </c>
      <c r="O10086">
        <v>8192</v>
      </c>
      <c r="Q10086">
        <v>1</v>
      </c>
      <c r="R10086">
        <v>0</v>
      </c>
      <c r="S10086">
        <v>14</v>
      </c>
      <c r="T10086" t="s">
        <v>12087</v>
      </c>
      <c r="U10086" t="s">
        <v>12087</v>
      </c>
      <c r="V10086" t="s">
        <v>12087</v>
      </c>
    </row>
    <row r="10087" spans="1:22" x14ac:dyDescent="0.3">
      <c r="A10087">
        <v>20506</v>
      </c>
      <c r="B10087" t="s">
        <v>26905</v>
      </c>
      <c r="C10087" t="s">
        <v>26906</v>
      </c>
      <c r="D10087">
        <v>4</v>
      </c>
      <c r="E10087">
        <v>0</v>
      </c>
      <c r="G10087">
        <v>0</v>
      </c>
      <c r="I10087">
        <v>0</v>
      </c>
      <c r="K10087">
        <v>0</v>
      </c>
      <c r="L10087" t="s">
        <v>12086</v>
      </c>
      <c r="M10087">
        <v>63</v>
      </c>
      <c r="N10087">
        <v>2</v>
      </c>
      <c r="O10087">
        <v>8192</v>
      </c>
      <c r="Q10087">
        <v>1</v>
      </c>
      <c r="R10087">
        <v>0</v>
      </c>
      <c r="S10087">
        <v>0</v>
      </c>
      <c r="T10087" t="s">
        <v>12087</v>
      </c>
      <c r="U10087" t="s">
        <v>12087</v>
      </c>
      <c r="V10087" t="s">
        <v>12087</v>
      </c>
    </row>
    <row r="10088" spans="1:22" x14ac:dyDescent="0.3">
      <c r="A10088">
        <v>20507</v>
      </c>
      <c r="B10088" t="s">
        <v>26907</v>
      </c>
      <c r="C10088" t="s">
        <v>26908</v>
      </c>
      <c r="D10088">
        <v>4</v>
      </c>
      <c r="E10088">
        <v>0</v>
      </c>
      <c r="G10088">
        <v>0</v>
      </c>
      <c r="I10088">
        <v>0</v>
      </c>
      <c r="K10088">
        <v>0</v>
      </c>
      <c r="L10088" t="s">
        <v>12086</v>
      </c>
      <c r="M10088">
        <v>63</v>
      </c>
      <c r="N10088">
        <v>2</v>
      </c>
      <c r="O10088">
        <v>8192</v>
      </c>
      <c r="Q10088">
        <v>1</v>
      </c>
      <c r="R10088">
        <v>0</v>
      </c>
      <c r="S10088">
        <v>16</v>
      </c>
      <c r="T10088" t="s">
        <v>12087</v>
      </c>
      <c r="U10088" t="s">
        <v>12087</v>
      </c>
      <c r="V10088" t="s">
        <v>12087</v>
      </c>
    </row>
    <row r="10089" spans="1:22" x14ac:dyDescent="0.3">
      <c r="A10089">
        <v>20508</v>
      </c>
      <c r="B10089" t="s">
        <v>26909</v>
      </c>
      <c r="C10089" t="s">
        <v>26910</v>
      </c>
      <c r="D10089">
        <v>4</v>
      </c>
      <c r="E10089">
        <v>0</v>
      </c>
      <c r="G10089">
        <v>0</v>
      </c>
      <c r="K10089">
        <v>0</v>
      </c>
      <c r="L10089" t="s">
        <v>12086</v>
      </c>
      <c r="M10089">
        <v>63</v>
      </c>
      <c r="N10089">
        <v>2</v>
      </c>
      <c r="O10089">
        <v>1024</v>
      </c>
      <c r="Q10089">
        <v>1</v>
      </c>
      <c r="R10089">
        <v>0</v>
      </c>
      <c r="S10089">
        <v>1446</v>
      </c>
      <c r="T10089" t="s">
        <v>12087</v>
      </c>
      <c r="U10089" t="s">
        <v>12087</v>
      </c>
      <c r="V10089" t="s">
        <v>12087</v>
      </c>
    </row>
    <row r="10090" spans="1:22" x14ac:dyDescent="0.3">
      <c r="A10090">
        <v>20509</v>
      </c>
      <c r="B10090" t="s">
        <v>26911</v>
      </c>
      <c r="C10090" t="s">
        <v>26912</v>
      </c>
      <c r="D10090">
        <v>4</v>
      </c>
      <c r="E10090">
        <v>0</v>
      </c>
      <c r="G10090">
        <v>0</v>
      </c>
      <c r="I10090">
        <v>0</v>
      </c>
      <c r="K10090">
        <v>0</v>
      </c>
      <c r="L10090" t="s">
        <v>12086</v>
      </c>
      <c r="M10090">
        <v>63</v>
      </c>
      <c r="N10090">
        <v>2</v>
      </c>
      <c r="O10090">
        <v>8192</v>
      </c>
      <c r="Q10090">
        <v>1</v>
      </c>
      <c r="R10090">
        <v>0</v>
      </c>
      <c r="S10090">
        <v>17</v>
      </c>
      <c r="T10090" t="s">
        <v>12087</v>
      </c>
      <c r="U10090" t="s">
        <v>12087</v>
      </c>
      <c r="V10090" t="s">
        <v>12087</v>
      </c>
    </row>
    <row r="10091" spans="1:22" x14ac:dyDescent="0.3">
      <c r="A10091">
        <v>20510</v>
      </c>
      <c r="B10091" t="s">
        <v>26913</v>
      </c>
      <c r="C10091" t="s">
        <v>26914</v>
      </c>
      <c r="D10091">
        <v>4</v>
      </c>
      <c r="E10091">
        <v>0</v>
      </c>
      <c r="G10091">
        <v>0</v>
      </c>
      <c r="I10091">
        <v>0</v>
      </c>
      <c r="K10091">
        <v>0</v>
      </c>
      <c r="L10091" t="s">
        <v>12086</v>
      </c>
      <c r="M10091">
        <v>63</v>
      </c>
      <c r="N10091">
        <v>2</v>
      </c>
      <c r="O10091">
        <v>8192</v>
      </c>
      <c r="Q10091">
        <v>1</v>
      </c>
      <c r="R10091">
        <v>0</v>
      </c>
      <c r="S10091">
        <v>19</v>
      </c>
      <c r="T10091" t="s">
        <v>12087</v>
      </c>
      <c r="U10091" t="s">
        <v>12087</v>
      </c>
      <c r="V10091" t="s">
        <v>12087</v>
      </c>
    </row>
    <row r="10092" spans="1:22" x14ac:dyDescent="0.3">
      <c r="A10092">
        <v>20600</v>
      </c>
      <c r="B10092" t="s">
        <v>26915</v>
      </c>
      <c r="C10092" t="s">
        <v>26916</v>
      </c>
      <c r="D10092">
        <v>4</v>
      </c>
      <c r="E10092">
        <v>0</v>
      </c>
      <c r="G10092">
        <v>0</v>
      </c>
      <c r="I10092">
        <v>0</v>
      </c>
      <c r="K10092">
        <v>0</v>
      </c>
      <c r="L10092" t="s">
        <v>12086</v>
      </c>
      <c r="M10092">
        <v>63</v>
      </c>
      <c r="N10092">
        <v>2</v>
      </c>
      <c r="O10092">
        <v>8192</v>
      </c>
      <c r="Q10092">
        <v>1</v>
      </c>
      <c r="R10092">
        <v>0</v>
      </c>
      <c r="S10092">
        <v>0</v>
      </c>
      <c r="T10092" t="s">
        <v>45940</v>
      </c>
      <c r="U10092" t="s">
        <v>45940</v>
      </c>
      <c r="V10092" t="s">
        <v>45940</v>
      </c>
    </row>
    <row r="10093" spans="1:22" x14ac:dyDescent="0.3">
      <c r="A10093">
        <v>20700</v>
      </c>
      <c r="B10093" t="s">
        <v>26917</v>
      </c>
      <c r="C10093" t="s">
        <v>26918</v>
      </c>
      <c r="D10093">
        <v>4</v>
      </c>
      <c r="E10093">
        <v>200000</v>
      </c>
      <c r="G10093">
        <v>300</v>
      </c>
      <c r="I10093">
        <v>10</v>
      </c>
      <c r="K10093">
        <v>1</v>
      </c>
      <c r="L10093" t="s">
        <v>12086</v>
      </c>
      <c r="M10093">
        <v>63</v>
      </c>
      <c r="N10093">
        <v>2</v>
      </c>
      <c r="O10093">
        <v>4</v>
      </c>
      <c r="Q10093">
        <v>110</v>
      </c>
      <c r="R10093">
        <v>1</v>
      </c>
      <c r="S10093">
        <v>0</v>
      </c>
      <c r="T10093" t="s">
        <v>45941</v>
      </c>
      <c r="U10093" t="s">
        <v>45941</v>
      </c>
      <c r="V10093" t="s">
        <v>45941</v>
      </c>
    </row>
    <row r="10094" spans="1:22" x14ac:dyDescent="0.3">
      <c r="A10094">
        <v>20702</v>
      </c>
      <c r="B10094" t="s">
        <v>26919</v>
      </c>
      <c r="C10094" t="s">
        <v>26920</v>
      </c>
      <c r="D10094">
        <v>4</v>
      </c>
      <c r="E10094">
        <v>0</v>
      </c>
      <c r="G10094">
        <v>0</v>
      </c>
      <c r="I10094">
        <v>5</v>
      </c>
      <c r="K10094">
        <v>0</v>
      </c>
      <c r="L10094" t="s">
        <v>12086</v>
      </c>
      <c r="M10094">
        <v>63</v>
      </c>
      <c r="N10094">
        <v>2</v>
      </c>
      <c r="O10094">
        <v>4</v>
      </c>
      <c r="Q10094">
        <v>40</v>
      </c>
      <c r="R10094">
        <v>1</v>
      </c>
      <c r="T10094" t="s">
        <v>45942</v>
      </c>
      <c r="U10094" t="s">
        <v>45942</v>
      </c>
      <c r="V10094" t="s">
        <v>45942</v>
      </c>
    </row>
    <row r="10095" spans="1:22" x14ac:dyDescent="0.3">
      <c r="A10095">
        <v>20703</v>
      </c>
      <c r="B10095" t="s">
        <v>26921</v>
      </c>
      <c r="C10095" t="s">
        <v>26922</v>
      </c>
      <c r="D10095">
        <v>4</v>
      </c>
      <c r="E10095">
        <v>0</v>
      </c>
      <c r="G10095">
        <v>0</v>
      </c>
      <c r="I10095">
        <v>10</v>
      </c>
      <c r="K10095">
        <v>0</v>
      </c>
      <c r="L10095" t="s">
        <v>12315</v>
      </c>
      <c r="M10095">
        <v>63</v>
      </c>
      <c r="N10095">
        <v>2</v>
      </c>
      <c r="O10095">
        <v>4</v>
      </c>
      <c r="Q10095">
        <v>40</v>
      </c>
      <c r="R10095">
        <v>1</v>
      </c>
      <c r="T10095" t="s">
        <v>45943</v>
      </c>
      <c r="U10095" t="s">
        <v>45943</v>
      </c>
      <c r="V10095" t="s">
        <v>45943</v>
      </c>
    </row>
    <row r="10096" spans="1:22" x14ac:dyDescent="0.3">
      <c r="A10096">
        <v>20704</v>
      </c>
      <c r="B10096" t="s">
        <v>26923</v>
      </c>
      <c r="C10096" t="s">
        <v>26924</v>
      </c>
      <c r="D10096">
        <v>4</v>
      </c>
      <c r="E10096">
        <v>0</v>
      </c>
      <c r="G10096">
        <v>0</v>
      </c>
      <c r="I10096">
        <v>5</v>
      </c>
      <c r="K10096">
        <v>0</v>
      </c>
      <c r="L10096" t="s">
        <v>12062</v>
      </c>
      <c r="M10096">
        <v>63</v>
      </c>
      <c r="N10096">
        <v>2</v>
      </c>
      <c r="O10096">
        <v>4</v>
      </c>
      <c r="Q10096">
        <v>40</v>
      </c>
      <c r="R10096">
        <v>1</v>
      </c>
      <c r="T10096" t="s">
        <v>45944</v>
      </c>
      <c r="U10096" t="s">
        <v>45944</v>
      </c>
      <c r="V10096" t="s">
        <v>45944</v>
      </c>
    </row>
    <row r="10097" spans="1:22" x14ac:dyDescent="0.3">
      <c r="A10097">
        <v>20706</v>
      </c>
      <c r="B10097" t="s">
        <v>26925</v>
      </c>
      <c r="C10097" t="s">
        <v>26926</v>
      </c>
      <c r="D10097">
        <v>4</v>
      </c>
      <c r="E10097">
        <v>10</v>
      </c>
      <c r="G10097">
        <v>500</v>
      </c>
      <c r="I10097">
        <v>18</v>
      </c>
      <c r="K10097">
        <v>0</v>
      </c>
      <c r="L10097" t="s">
        <v>12086</v>
      </c>
      <c r="M10097">
        <v>63</v>
      </c>
      <c r="N10097">
        <v>2</v>
      </c>
      <c r="O10097">
        <v>4</v>
      </c>
      <c r="Q10097">
        <v>1</v>
      </c>
      <c r="S10097">
        <v>4</v>
      </c>
      <c r="T10097" t="s">
        <v>45945</v>
      </c>
      <c r="U10097" t="s">
        <v>45945</v>
      </c>
      <c r="V10097" t="s">
        <v>45945</v>
      </c>
    </row>
    <row r="10098" spans="1:22" x14ac:dyDescent="0.3">
      <c r="A10098">
        <v>20707</v>
      </c>
      <c r="B10098" t="s">
        <v>26927</v>
      </c>
      <c r="C10098" t="s">
        <v>26928</v>
      </c>
      <c r="D10098">
        <v>4</v>
      </c>
      <c r="E10098">
        <v>20</v>
      </c>
      <c r="G10098">
        <v>0</v>
      </c>
      <c r="I10098">
        <v>18</v>
      </c>
      <c r="K10098">
        <v>0</v>
      </c>
      <c r="L10098" t="s">
        <v>12086</v>
      </c>
      <c r="M10098">
        <v>63</v>
      </c>
      <c r="N10098">
        <v>2</v>
      </c>
      <c r="O10098">
        <v>4</v>
      </c>
      <c r="Q10098">
        <v>0</v>
      </c>
      <c r="R10098">
        <v>1</v>
      </c>
      <c r="S10098">
        <v>6</v>
      </c>
      <c r="T10098" t="s">
        <v>45946</v>
      </c>
      <c r="U10098" t="s">
        <v>45946</v>
      </c>
      <c r="V10098" t="s">
        <v>45946</v>
      </c>
    </row>
    <row r="10099" spans="1:22" x14ac:dyDescent="0.3">
      <c r="A10099">
        <v>20709</v>
      </c>
      <c r="B10099" t="s">
        <v>26929</v>
      </c>
      <c r="C10099" t="s">
        <v>26930</v>
      </c>
      <c r="D10099">
        <v>4</v>
      </c>
      <c r="E10099">
        <v>0</v>
      </c>
      <c r="G10099">
        <v>0</v>
      </c>
      <c r="K10099">
        <v>0</v>
      </c>
      <c r="L10099" t="s">
        <v>12086</v>
      </c>
      <c r="M10099">
        <v>63</v>
      </c>
      <c r="N10099">
        <v>2</v>
      </c>
      <c r="O10099">
        <v>4</v>
      </c>
      <c r="Q10099">
        <v>1</v>
      </c>
      <c r="R10099">
        <v>1</v>
      </c>
      <c r="T10099" t="s">
        <v>45120</v>
      </c>
      <c r="U10099" t="s">
        <v>45120</v>
      </c>
      <c r="V10099" t="s">
        <v>45120</v>
      </c>
    </row>
    <row r="10100" spans="1:22" x14ac:dyDescent="0.3">
      <c r="A10100">
        <v>20710</v>
      </c>
      <c r="B10100" t="s">
        <v>26931</v>
      </c>
      <c r="C10100" t="s">
        <v>26932</v>
      </c>
      <c r="D10100">
        <v>4</v>
      </c>
      <c r="E10100">
        <v>10000</v>
      </c>
      <c r="G10100">
        <v>400</v>
      </c>
      <c r="I10100">
        <v>6</v>
      </c>
      <c r="K10100">
        <v>1</v>
      </c>
      <c r="L10100" t="s">
        <v>12026</v>
      </c>
      <c r="M10100">
        <v>63</v>
      </c>
      <c r="N10100">
        <v>2</v>
      </c>
      <c r="O10100">
        <v>4</v>
      </c>
      <c r="Q10100">
        <v>99</v>
      </c>
      <c r="R10100">
        <v>1</v>
      </c>
      <c r="S10100">
        <v>0</v>
      </c>
      <c r="T10100" t="s">
        <v>45947</v>
      </c>
      <c r="U10100" t="s">
        <v>45947</v>
      </c>
      <c r="V10100" t="s">
        <v>45947</v>
      </c>
    </row>
    <row r="10101" spans="1:22" x14ac:dyDescent="0.3">
      <c r="A10101">
        <v>20711</v>
      </c>
      <c r="B10101" t="s">
        <v>26933</v>
      </c>
      <c r="C10101" t="s">
        <v>26934</v>
      </c>
      <c r="D10101">
        <v>4</v>
      </c>
      <c r="E10101">
        <v>20</v>
      </c>
      <c r="G10101">
        <v>600</v>
      </c>
      <c r="I10101">
        <v>15</v>
      </c>
      <c r="K10101">
        <v>1</v>
      </c>
      <c r="L10101" t="s">
        <v>12086</v>
      </c>
      <c r="M10101">
        <v>63</v>
      </c>
      <c r="N10101">
        <v>2</v>
      </c>
      <c r="O10101">
        <v>4</v>
      </c>
      <c r="Q10101">
        <v>0</v>
      </c>
      <c r="R10101">
        <v>1</v>
      </c>
      <c r="S10101">
        <v>0</v>
      </c>
      <c r="T10101" t="s">
        <v>45948</v>
      </c>
      <c r="U10101" t="s">
        <v>45948</v>
      </c>
      <c r="V10101" t="s">
        <v>45948</v>
      </c>
    </row>
    <row r="10102" spans="1:22" x14ac:dyDescent="0.3">
      <c r="A10102">
        <v>20717</v>
      </c>
      <c r="B10102" t="s">
        <v>26935</v>
      </c>
      <c r="C10102" t="s">
        <v>26936</v>
      </c>
      <c r="D10102">
        <v>4</v>
      </c>
      <c r="E10102">
        <v>10</v>
      </c>
      <c r="G10102">
        <v>400</v>
      </c>
      <c r="I10102">
        <v>38</v>
      </c>
      <c r="K10102">
        <v>0</v>
      </c>
      <c r="L10102" t="s">
        <v>12086</v>
      </c>
      <c r="M10102">
        <v>63</v>
      </c>
      <c r="N10102">
        <v>2</v>
      </c>
      <c r="O10102">
        <v>4</v>
      </c>
      <c r="Q10102">
        <v>1</v>
      </c>
      <c r="R10102">
        <v>1</v>
      </c>
      <c r="S10102">
        <v>0</v>
      </c>
      <c r="T10102" t="s">
        <v>34373</v>
      </c>
      <c r="U10102" t="s">
        <v>34373</v>
      </c>
      <c r="V10102" t="s">
        <v>34373</v>
      </c>
    </row>
    <row r="10103" spans="1:22" x14ac:dyDescent="0.3">
      <c r="A10103">
        <v>20718</v>
      </c>
      <c r="B10103" t="s">
        <v>26937</v>
      </c>
      <c r="C10103" t="s">
        <v>26936</v>
      </c>
      <c r="D10103">
        <v>4</v>
      </c>
      <c r="E10103">
        <v>10</v>
      </c>
      <c r="G10103">
        <v>400</v>
      </c>
      <c r="I10103">
        <v>38</v>
      </c>
      <c r="K10103">
        <v>1</v>
      </c>
      <c r="L10103" t="s">
        <v>12086</v>
      </c>
      <c r="M10103">
        <v>63</v>
      </c>
      <c r="N10103">
        <v>2</v>
      </c>
      <c r="O10103">
        <v>4</v>
      </c>
      <c r="Q10103">
        <v>1</v>
      </c>
      <c r="R10103">
        <v>1</v>
      </c>
      <c r="S10103">
        <v>0</v>
      </c>
      <c r="T10103" t="s">
        <v>34373</v>
      </c>
      <c r="U10103" t="s">
        <v>34373</v>
      </c>
      <c r="V10103" t="s">
        <v>34373</v>
      </c>
    </row>
    <row r="10104" spans="1:22" x14ac:dyDescent="0.3">
      <c r="A10104">
        <v>20721</v>
      </c>
      <c r="B10104" t="s">
        <v>26938</v>
      </c>
      <c r="C10104" t="s">
        <v>26939</v>
      </c>
      <c r="D10104">
        <v>4</v>
      </c>
      <c r="E10104">
        <v>10</v>
      </c>
      <c r="G10104">
        <v>600</v>
      </c>
      <c r="I10104">
        <v>45</v>
      </c>
      <c r="K10104">
        <v>1</v>
      </c>
      <c r="L10104" t="s">
        <v>12086</v>
      </c>
      <c r="M10104">
        <v>63</v>
      </c>
      <c r="N10104">
        <v>2</v>
      </c>
      <c r="O10104">
        <v>4</v>
      </c>
      <c r="Q10104">
        <v>120</v>
      </c>
      <c r="R10104">
        <v>1</v>
      </c>
      <c r="S10104">
        <v>0</v>
      </c>
      <c r="T10104" t="s">
        <v>45949</v>
      </c>
      <c r="U10104" t="s">
        <v>45949</v>
      </c>
      <c r="V10104" t="s">
        <v>45949</v>
      </c>
    </row>
    <row r="10105" spans="1:22" x14ac:dyDescent="0.3">
      <c r="A10105">
        <v>20724</v>
      </c>
      <c r="B10105" t="s">
        <v>26940</v>
      </c>
      <c r="C10105" t="s">
        <v>26941</v>
      </c>
      <c r="D10105">
        <v>4</v>
      </c>
      <c r="E10105">
        <v>0</v>
      </c>
      <c r="G10105">
        <v>100</v>
      </c>
      <c r="I10105">
        <v>15</v>
      </c>
      <c r="K10105">
        <v>1</v>
      </c>
      <c r="L10105" t="s">
        <v>12086</v>
      </c>
      <c r="M10105">
        <v>63</v>
      </c>
      <c r="N10105">
        <v>2</v>
      </c>
      <c r="O10105">
        <v>4</v>
      </c>
      <c r="Q10105">
        <v>1</v>
      </c>
      <c r="R10105">
        <v>1</v>
      </c>
      <c r="S10105">
        <v>5</v>
      </c>
      <c r="T10105" t="s">
        <v>45950</v>
      </c>
      <c r="U10105" t="s">
        <v>45950</v>
      </c>
      <c r="V10105" t="s">
        <v>45950</v>
      </c>
    </row>
    <row r="10106" spans="1:22" x14ac:dyDescent="0.3">
      <c r="A10106">
        <v>20725</v>
      </c>
      <c r="B10106" t="s">
        <v>26942</v>
      </c>
      <c r="C10106" t="s">
        <v>26943</v>
      </c>
      <c r="D10106">
        <v>4</v>
      </c>
      <c r="E10106">
        <v>10</v>
      </c>
      <c r="G10106">
        <v>100</v>
      </c>
      <c r="H10106" s="3">
        <v>6.9444444444444441E-3</v>
      </c>
      <c r="K10106">
        <v>1</v>
      </c>
      <c r="L10106" t="s">
        <v>12086</v>
      </c>
      <c r="M10106">
        <v>63</v>
      </c>
      <c r="N10106">
        <v>2</v>
      </c>
      <c r="O10106">
        <v>4</v>
      </c>
      <c r="Q10106">
        <v>30</v>
      </c>
      <c r="R10106">
        <v>1</v>
      </c>
      <c r="S10106">
        <v>7</v>
      </c>
      <c r="T10106" t="s">
        <v>36723</v>
      </c>
      <c r="U10106" t="s">
        <v>36723</v>
      </c>
      <c r="V10106" t="s">
        <v>36723</v>
      </c>
    </row>
    <row r="10107" spans="1:22" x14ac:dyDescent="0.3">
      <c r="A10107">
        <v>20727</v>
      </c>
      <c r="B10107" t="s">
        <v>26944</v>
      </c>
      <c r="C10107" t="s">
        <v>26945</v>
      </c>
      <c r="D10107">
        <v>4</v>
      </c>
      <c r="E10107">
        <v>10</v>
      </c>
      <c r="G10107">
        <v>0</v>
      </c>
      <c r="K10107">
        <v>0</v>
      </c>
      <c r="L10107" t="s">
        <v>12086</v>
      </c>
      <c r="M10107">
        <v>63</v>
      </c>
      <c r="N10107">
        <v>2</v>
      </c>
      <c r="O10107">
        <v>8192</v>
      </c>
      <c r="Q10107">
        <v>1</v>
      </c>
      <c r="R10107">
        <v>1</v>
      </c>
      <c r="S10107">
        <v>5</v>
      </c>
      <c r="T10107" t="s">
        <v>12087</v>
      </c>
      <c r="U10107" t="s">
        <v>12087</v>
      </c>
      <c r="V10107" t="s">
        <v>12087</v>
      </c>
    </row>
    <row r="10108" spans="1:22" x14ac:dyDescent="0.3">
      <c r="A10108">
        <v>20730</v>
      </c>
      <c r="B10108" t="s">
        <v>26946</v>
      </c>
      <c r="C10108" t="s">
        <v>26947</v>
      </c>
      <c r="D10108">
        <v>4</v>
      </c>
      <c r="E10108">
        <v>10</v>
      </c>
      <c r="G10108">
        <v>200</v>
      </c>
      <c r="I10108">
        <v>30</v>
      </c>
      <c r="K10108">
        <v>1</v>
      </c>
      <c r="L10108" t="s">
        <v>12086</v>
      </c>
      <c r="M10108">
        <v>63</v>
      </c>
      <c r="N10108">
        <v>2</v>
      </c>
      <c r="O10108">
        <v>8192</v>
      </c>
      <c r="Q10108">
        <v>80</v>
      </c>
      <c r="T10108" t="s">
        <v>45951</v>
      </c>
      <c r="U10108" t="s">
        <v>45951</v>
      </c>
      <c r="V10108" t="s">
        <v>45951</v>
      </c>
    </row>
    <row r="10109" spans="1:22" x14ac:dyDescent="0.3">
      <c r="A10109">
        <v>20732</v>
      </c>
      <c r="B10109" t="s">
        <v>26948</v>
      </c>
      <c r="C10109" t="s">
        <v>26949</v>
      </c>
      <c r="D10109">
        <v>4</v>
      </c>
      <c r="E10109">
        <v>25000</v>
      </c>
      <c r="G10109">
        <v>500</v>
      </c>
      <c r="I10109">
        <v>20</v>
      </c>
      <c r="K10109">
        <v>1</v>
      </c>
      <c r="L10109" t="s">
        <v>12022</v>
      </c>
      <c r="M10109">
        <v>56</v>
      </c>
      <c r="N10109">
        <v>2</v>
      </c>
      <c r="O10109">
        <v>4</v>
      </c>
      <c r="Q10109">
        <v>100</v>
      </c>
      <c r="R10109">
        <v>1</v>
      </c>
      <c r="T10109" t="s">
        <v>45952</v>
      </c>
      <c r="U10109" t="s">
        <v>45952</v>
      </c>
      <c r="V10109" t="s">
        <v>45952</v>
      </c>
    </row>
    <row r="10110" spans="1:22" x14ac:dyDescent="0.3">
      <c r="A10110">
        <v>20733</v>
      </c>
      <c r="B10110" t="s">
        <v>26950</v>
      </c>
      <c r="C10110" t="s">
        <v>26951</v>
      </c>
      <c r="D10110">
        <v>4</v>
      </c>
      <c r="E10110">
        <v>10</v>
      </c>
      <c r="G10110">
        <v>1500</v>
      </c>
      <c r="I10110">
        <v>25</v>
      </c>
      <c r="K10110">
        <v>1</v>
      </c>
      <c r="L10110" t="s">
        <v>12022</v>
      </c>
      <c r="M10110">
        <v>56</v>
      </c>
      <c r="N10110">
        <v>2</v>
      </c>
      <c r="O10110">
        <v>4</v>
      </c>
      <c r="Q10110">
        <v>100</v>
      </c>
      <c r="R10110">
        <v>1</v>
      </c>
      <c r="T10110" t="s">
        <v>45953</v>
      </c>
      <c r="U10110" t="s">
        <v>45953</v>
      </c>
      <c r="V10110" t="s">
        <v>45953</v>
      </c>
    </row>
    <row r="10111" spans="1:22" x14ac:dyDescent="0.3">
      <c r="A10111">
        <v>20737</v>
      </c>
      <c r="B10111" t="s">
        <v>26952</v>
      </c>
      <c r="C10111" t="s">
        <v>26953</v>
      </c>
      <c r="D10111">
        <v>4</v>
      </c>
      <c r="E10111">
        <v>10</v>
      </c>
      <c r="G10111">
        <v>0</v>
      </c>
      <c r="K10111">
        <v>0</v>
      </c>
      <c r="L10111" t="s">
        <v>12086</v>
      </c>
      <c r="M10111">
        <v>63</v>
      </c>
      <c r="N10111">
        <v>2</v>
      </c>
      <c r="O10111">
        <v>8192</v>
      </c>
      <c r="Q10111">
        <v>1</v>
      </c>
      <c r="R10111">
        <v>0</v>
      </c>
      <c r="S10111">
        <v>6</v>
      </c>
      <c r="T10111" t="s">
        <v>12087</v>
      </c>
      <c r="U10111" t="s">
        <v>12087</v>
      </c>
      <c r="V10111" t="s">
        <v>12087</v>
      </c>
    </row>
    <row r="10112" spans="1:22" x14ac:dyDescent="0.3">
      <c r="A10112">
        <v>20743</v>
      </c>
      <c r="B10112" t="s">
        <v>26954</v>
      </c>
      <c r="C10112" t="s">
        <v>26955</v>
      </c>
      <c r="D10112">
        <v>4</v>
      </c>
      <c r="E10112">
        <v>10</v>
      </c>
      <c r="G10112">
        <v>0</v>
      </c>
      <c r="I10112">
        <v>25</v>
      </c>
      <c r="K10112">
        <v>1</v>
      </c>
      <c r="L10112" t="s">
        <v>12086</v>
      </c>
      <c r="M10112">
        <v>63</v>
      </c>
      <c r="N10112">
        <v>2</v>
      </c>
      <c r="O10112">
        <v>4</v>
      </c>
      <c r="Q10112">
        <v>125</v>
      </c>
      <c r="R10112">
        <v>0</v>
      </c>
      <c r="T10112" t="s">
        <v>45954</v>
      </c>
      <c r="U10112" t="s">
        <v>45954</v>
      </c>
      <c r="V10112" t="s">
        <v>45954</v>
      </c>
    </row>
    <row r="10113" spans="1:22" x14ac:dyDescent="0.3">
      <c r="A10113">
        <v>20744</v>
      </c>
      <c r="B10113" t="s">
        <v>26956</v>
      </c>
      <c r="C10113" t="s">
        <v>26957</v>
      </c>
      <c r="D10113">
        <v>4</v>
      </c>
      <c r="E10113">
        <v>10</v>
      </c>
      <c r="G10113">
        <v>400</v>
      </c>
      <c r="I10113">
        <v>12</v>
      </c>
      <c r="K10113">
        <v>1</v>
      </c>
      <c r="L10113" t="s">
        <v>12086</v>
      </c>
      <c r="M10113">
        <v>63</v>
      </c>
      <c r="N10113">
        <v>2</v>
      </c>
      <c r="O10113">
        <v>4</v>
      </c>
      <c r="Q10113">
        <v>125</v>
      </c>
      <c r="R10113">
        <v>1</v>
      </c>
      <c r="T10113" t="s">
        <v>45955</v>
      </c>
      <c r="U10113" t="s">
        <v>45955</v>
      </c>
      <c r="V10113" t="s">
        <v>45955</v>
      </c>
    </row>
    <row r="10114" spans="1:22" x14ac:dyDescent="0.3">
      <c r="A10114">
        <v>20746</v>
      </c>
      <c r="B10114" t="s">
        <v>26958</v>
      </c>
      <c r="C10114" t="s">
        <v>26959</v>
      </c>
      <c r="D10114">
        <v>4</v>
      </c>
      <c r="E10114">
        <v>10</v>
      </c>
      <c r="G10114">
        <v>0</v>
      </c>
      <c r="K10114">
        <v>0</v>
      </c>
      <c r="L10114" t="s">
        <v>12086</v>
      </c>
      <c r="M10114">
        <v>63</v>
      </c>
      <c r="N10114">
        <v>2</v>
      </c>
      <c r="O10114">
        <v>8192</v>
      </c>
      <c r="Q10114">
        <v>1</v>
      </c>
      <c r="R10114">
        <v>0</v>
      </c>
      <c r="S10114">
        <v>8</v>
      </c>
      <c r="T10114" t="s">
        <v>12087</v>
      </c>
      <c r="U10114" t="s">
        <v>12087</v>
      </c>
      <c r="V10114" t="s">
        <v>12087</v>
      </c>
    </row>
    <row r="10115" spans="1:22" x14ac:dyDescent="0.3">
      <c r="A10115">
        <v>20748</v>
      </c>
      <c r="B10115" t="s">
        <v>26960</v>
      </c>
      <c r="C10115" t="s">
        <v>26961</v>
      </c>
      <c r="D10115">
        <v>4</v>
      </c>
      <c r="E10115">
        <v>10</v>
      </c>
      <c r="G10115">
        <v>600</v>
      </c>
      <c r="I10115">
        <v>20</v>
      </c>
      <c r="K10115">
        <v>0</v>
      </c>
      <c r="L10115" t="s">
        <v>12086</v>
      </c>
      <c r="M10115">
        <v>63</v>
      </c>
      <c r="N10115">
        <v>2</v>
      </c>
      <c r="O10115">
        <v>4</v>
      </c>
      <c r="Q10115">
        <v>120</v>
      </c>
      <c r="R10115">
        <v>1</v>
      </c>
      <c r="T10115" t="s">
        <v>45956</v>
      </c>
      <c r="U10115" t="s">
        <v>45956</v>
      </c>
      <c r="V10115" t="s">
        <v>45956</v>
      </c>
    </row>
    <row r="10116" spans="1:22" x14ac:dyDescent="0.3">
      <c r="A10116">
        <v>20749</v>
      </c>
      <c r="B10116" t="s">
        <v>26962</v>
      </c>
      <c r="C10116" t="s">
        <v>26961</v>
      </c>
      <c r="D10116">
        <v>4</v>
      </c>
      <c r="E10116">
        <v>10</v>
      </c>
      <c r="G10116">
        <v>600</v>
      </c>
      <c r="I10116">
        <v>30</v>
      </c>
      <c r="K10116">
        <v>1</v>
      </c>
      <c r="L10116" t="s">
        <v>12086</v>
      </c>
      <c r="M10116">
        <v>63</v>
      </c>
      <c r="N10116">
        <v>2</v>
      </c>
      <c r="O10116">
        <v>4</v>
      </c>
      <c r="Q10116">
        <v>170</v>
      </c>
      <c r="R10116">
        <v>1</v>
      </c>
      <c r="T10116" t="s">
        <v>45957</v>
      </c>
      <c r="U10116" t="s">
        <v>45957</v>
      </c>
      <c r="V10116" t="s">
        <v>45957</v>
      </c>
    </row>
    <row r="10117" spans="1:22" x14ac:dyDescent="0.3">
      <c r="A10117">
        <v>20753</v>
      </c>
      <c r="B10117" t="s">
        <v>26963</v>
      </c>
      <c r="C10117" t="s">
        <v>26964</v>
      </c>
      <c r="D10117">
        <v>4</v>
      </c>
      <c r="E10117">
        <v>0</v>
      </c>
      <c r="G10117">
        <v>700</v>
      </c>
      <c r="I10117">
        <v>20</v>
      </c>
      <c r="J10117">
        <v>1</v>
      </c>
      <c r="K10117">
        <v>1</v>
      </c>
      <c r="L10117" t="s">
        <v>12086</v>
      </c>
      <c r="M10117">
        <v>63</v>
      </c>
      <c r="N10117">
        <v>2</v>
      </c>
      <c r="O10117">
        <v>4</v>
      </c>
      <c r="Q10117">
        <v>65</v>
      </c>
      <c r="R10117">
        <v>1</v>
      </c>
      <c r="T10117" t="s">
        <v>43078</v>
      </c>
      <c r="U10117" t="s">
        <v>43078</v>
      </c>
      <c r="V10117" t="s">
        <v>43078</v>
      </c>
    </row>
    <row r="10118" spans="1:22" x14ac:dyDescent="0.3">
      <c r="A10118">
        <v>20756</v>
      </c>
      <c r="B10118" t="s">
        <v>26965</v>
      </c>
      <c r="C10118" t="s">
        <v>26966</v>
      </c>
      <c r="D10118">
        <v>4</v>
      </c>
      <c r="E10118">
        <v>10</v>
      </c>
      <c r="G10118">
        <v>300</v>
      </c>
      <c r="I10118">
        <v>10</v>
      </c>
      <c r="K10118">
        <v>1</v>
      </c>
      <c r="L10118" t="s">
        <v>12086</v>
      </c>
      <c r="M10118">
        <v>63</v>
      </c>
      <c r="N10118">
        <v>2</v>
      </c>
      <c r="O10118">
        <v>4</v>
      </c>
      <c r="Q10118">
        <v>40</v>
      </c>
      <c r="R10118">
        <v>1</v>
      </c>
      <c r="T10118" t="s">
        <v>45958</v>
      </c>
      <c r="U10118" t="s">
        <v>45958</v>
      </c>
      <c r="V10118" t="s">
        <v>45958</v>
      </c>
    </row>
    <row r="10119" spans="1:22" x14ac:dyDescent="0.3">
      <c r="A10119">
        <v>20761</v>
      </c>
      <c r="B10119" t="s">
        <v>26967</v>
      </c>
      <c r="C10119" t="s">
        <v>26968</v>
      </c>
      <c r="D10119">
        <v>4</v>
      </c>
      <c r="E10119">
        <v>0</v>
      </c>
      <c r="G10119">
        <v>0</v>
      </c>
      <c r="I10119">
        <v>0</v>
      </c>
      <c r="K10119">
        <v>0</v>
      </c>
      <c r="L10119" t="s">
        <v>12086</v>
      </c>
      <c r="M10119">
        <v>63</v>
      </c>
      <c r="N10119">
        <v>2</v>
      </c>
      <c r="O10119">
        <v>8192</v>
      </c>
      <c r="Q10119">
        <v>1</v>
      </c>
      <c r="R10119">
        <v>0</v>
      </c>
      <c r="S10119">
        <v>9</v>
      </c>
      <c r="T10119" t="s">
        <v>12087</v>
      </c>
      <c r="U10119" t="s">
        <v>12087</v>
      </c>
      <c r="V10119" t="s">
        <v>12087</v>
      </c>
    </row>
    <row r="10120" spans="1:22" x14ac:dyDescent="0.3">
      <c r="A10120">
        <v>20762</v>
      </c>
      <c r="B10120" t="s">
        <v>26969</v>
      </c>
      <c r="C10120" t="s">
        <v>26970</v>
      </c>
      <c r="D10120">
        <v>4</v>
      </c>
      <c r="E10120">
        <v>0</v>
      </c>
      <c r="G10120">
        <v>0</v>
      </c>
      <c r="I10120">
        <v>0</v>
      </c>
      <c r="K10120">
        <v>0</v>
      </c>
      <c r="L10120" t="s">
        <v>12086</v>
      </c>
      <c r="M10120">
        <v>63</v>
      </c>
      <c r="N10120">
        <v>2</v>
      </c>
      <c r="O10120">
        <v>8192</v>
      </c>
      <c r="Q10120">
        <v>1</v>
      </c>
      <c r="R10120">
        <v>0</v>
      </c>
      <c r="S10120">
        <v>10</v>
      </c>
      <c r="T10120" t="s">
        <v>12087</v>
      </c>
      <c r="U10120" t="s">
        <v>12087</v>
      </c>
      <c r="V10120" t="s">
        <v>12087</v>
      </c>
    </row>
    <row r="10121" spans="1:22" x14ac:dyDescent="0.3">
      <c r="A10121">
        <v>20763</v>
      </c>
      <c r="B10121" t="s">
        <v>26971</v>
      </c>
      <c r="C10121" t="s">
        <v>26972</v>
      </c>
      <c r="D10121">
        <v>4</v>
      </c>
      <c r="E10121">
        <v>0</v>
      </c>
      <c r="G10121">
        <v>0</v>
      </c>
      <c r="I10121">
        <v>0</v>
      </c>
      <c r="K10121">
        <v>0</v>
      </c>
      <c r="L10121" t="s">
        <v>12086</v>
      </c>
      <c r="M10121">
        <v>63</v>
      </c>
      <c r="N10121">
        <v>2</v>
      </c>
      <c r="O10121">
        <v>8192</v>
      </c>
      <c r="Q10121">
        <v>1</v>
      </c>
      <c r="R10121">
        <v>0</v>
      </c>
      <c r="S10121">
        <v>4</v>
      </c>
      <c r="T10121" t="s">
        <v>12087</v>
      </c>
      <c r="U10121" t="s">
        <v>12087</v>
      </c>
      <c r="V10121" t="s">
        <v>12087</v>
      </c>
    </row>
    <row r="10122" spans="1:22" x14ac:dyDescent="0.3">
      <c r="A10122">
        <v>20764</v>
      </c>
      <c r="B10122" t="s">
        <v>26973</v>
      </c>
      <c r="C10122" t="s">
        <v>26974</v>
      </c>
      <c r="D10122">
        <v>4</v>
      </c>
      <c r="E10122">
        <v>0</v>
      </c>
      <c r="G10122">
        <v>0</v>
      </c>
      <c r="I10122">
        <v>0</v>
      </c>
      <c r="K10122">
        <v>0</v>
      </c>
      <c r="L10122" t="s">
        <v>12086</v>
      </c>
      <c r="M10122">
        <v>63</v>
      </c>
      <c r="N10122">
        <v>2</v>
      </c>
      <c r="O10122">
        <v>8192</v>
      </c>
      <c r="Q10122">
        <v>1</v>
      </c>
      <c r="R10122">
        <v>0</v>
      </c>
      <c r="S10122">
        <v>3</v>
      </c>
      <c r="T10122" t="s">
        <v>12087</v>
      </c>
      <c r="U10122" t="s">
        <v>12087</v>
      </c>
      <c r="V10122" t="s">
        <v>12087</v>
      </c>
    </row>
    <row r="10123" spans="1:22" x14ac:dyDescent="0.3">
      <c r="A10123">
        <v>20779</v>
      </c>
      <c r="B10123" t="s">
        <v>26975</v>
      </c>
      <c r="C10123" t="s">
        <v>26976</v>
      </c>
      <c r="D10123">
        <v>4</v>
      </c>
      <c r="E10123">
        <v>20</v>
      </c>
      <c r="G10123">
        <v>500</v>
      </c>
      <c r="I10123">
        <v>16</v>
      </c>
      <c r="K10123">
        <v>1</v>
      </c>
      <c r="L10123" t="s">
        <v>12086</v>
      </c>
      <c r="M10123">
        <v>63</v>
      </c>
      <c r="N10123">
        <v>2</v>
      </c>
      <c r="O10123">
        <v>4</v>
      </c>
      <c r="Q10123">
        <v>100</v>
      </c>
      <c r="R10123">
        <v>1</v>
      </c>
      <c r="T10123" t="s">
        <v>45959</v>
      </c>
      <c r="U10123" t="s">
        <v>45959</v>
      </c>
      <c r="V10123" t="s">
        <v>45959</v>
      </c>
    </row>
    <row r="10124" spans="1:22" x14ac:dyDescent="0.3">
      <c r="A10124">
        <v>20780</v>
      </c>
      <c r="B10124" t="s">
        <v>26977</v>
      </c>
      <c r="C10124" t="s">
        <v>26978</v>
      </c>
      <c r="D10124">
        <v>4</v>
      </c>
      <c r="E10124">
        <v>32000</v>
      </c>
      <c r="G10124">
        <v>300</v>
      </c>
      <c r="I10124">
        <v>20</v>
      </c>
      <c r="K10124">
        <v>1</v>
      </c>
      <c r="L10124" t="s">
        <v>12086</v>
      </c>
      <c r="M10124">
        <v>63</v>
      </c>
      <c r="N10124">
        <v>2</v>
      </c>
      <c r="O10124">
        <v>4</v>
      </c>
      <c r="Q10124">
        <v>1</v>
      </c>
      <c r="R10124">
        <v>1</v>
      </c>
      <c r="S10124">
        <v>0</v>
      </c>
      <c r="T10124" t="s">
        <v>45960</v>
      </c>
      <c r="U10124" t="s">
        <v>45960</v>
      </c>
      <c r="V10124" t="s">
        <v>45960</v>
      </c>
    </row>
    <row r="10125" spans="1:22" x14ac:dyDescent="0.3">
      <c r="A10125">
        <v>20781</v>
      </c>
      <c r="B10125" t="s">
        <v>26979</v>
      </c>
      <c r="C10125" t="s">
        <v>26980</v>
      </c>
      <c r="D10125">
        <v>4</v>
      </c>
      <c r="E10125">
        <v>32000</v>
      </c>
      <c r="G10125">
        <v>300</v>
      </c>
      <c r="I10125">
        <v>20</v>
      </c>
      <c r="K10125">
        <v>1</v>
      </c>
      <c r="L10125" t="s">
        <v>12086</v>
      </c>
      <c r="M10125">
        <v>63</v>
      </c>
      <c r="N10125">
        <v>2</v>
      </c>
      <c r="O10125">
        <v>4</v>
      </c>
      <c r="Q10125">
        <v>1</v>
      </c>
      <c r="R10125">
        <v>1</v>
      </c>
      <c r="S10125">
        <v>0</v>
      </c>
      <c r="T10125" t="s">
        <v>45961</v>
      </c>
      <c r="U10125" t="s">
        <v>45961</v>
      </c>
      <c r="V10125" t="s">
        <v>45961</v>
      </c>
    </row>
    <row r="10126" spans="1:22" x14ac:dyDescent="0.3">
      <c r="A10126">
        <v>20782</v>
      </c>
      <c r="B10126" t="s">
        <v>26981</v>
      </c>
      <c r="C10126" t="s">
        <v>26982</v>
      </c>
      <c r="D10126">
        <v>4</v>
      </c>
      <c r="E10126">
        <v>32000</v>
      </c>
      <c r="G10126">
        <v>300</v>
      </c>
      <c r="I10126">
        <v>20</v>
      </c>
      <c r="K10126">
        <v>1</v>
      </c>
      <c r="L10126" t="s">
        <v>12086</v>
      </c>
      <c r="M10126">
        <v>63</v>
      </c>
      <c r="N10126">
        <v>2</v>
      </c>
      <c r="O10126">
        <v>4</v>
      </c>
      <c r="Q10126">
        <v>1</v>
      </c>
      <c r="R10126">
        <v>1</v>
      </c>
      <c r="S10126">
        <v>0</v>
      </c>
      <c r="T10126" t="s">
        <v>45962</v>
      </c>
      <c r="U10126" t="s">
        <v>45962</v>
      </c>
      <c r="V10126" t="s">
        <v>45962</v>
      </c>
    </row>
    <row r="10127" spans="1:22" x14ac:dyDescent="0.3">
      <c r="A10127">
        <v>20783</v>
      </c>
      <c r="B10127" t="s">
        <v>26983</v>
      </c>
      <c r="C10127" t="s">
        <v>26984</v>
      </c>
      <c r="D10127">
        <v>4</v>
      </c>
      <c r="E10127">
        <v>0</v>
      </c>
      <c r="G10127">
        <v>100</v>
      </c>
      <c r="K10127">
        <v>1</v>
      </c>
      <c r="L10127" t="s">
        <v>12086</v>
      </c>
      <c r="M10127">
        <v>63</v>
      </c>
      <c r="N10127">
        <v>2</v>
      </c>
      <c r="O10127">
        <v>4</v>
      </c>
      <c r="Q10127">
        <v>10</v>
      </c>
      <c r="R10127">
        <v>1</v>
      </c>
      <c r="T10127" t="s">
        <v>45963</v>
      </c>
      <c r="U10127" t="s">
        <v>45963</v>
      </c>
      <c r="V10127" t="s">
        <v>45963</v>
      </c>
    </row>
    <row r="10128" spans="1:22" x14ac:dyDescent="0.3">
      <c r="A10128">
        <v>20787</v>
      </c>
      <c r="B10128" t="s">
        <v>26985</v>
      </c>
      <c r="C10128" t="s">
        <v>26986</v>
      </c>
      <c r="D10128">
        <v>4</v>
      </c>
      <c r="E10128">
        <v>32000</v>
      </c>
      <c r="G10128">
        <v>300</v>
      </c>
      <c r="I10128">
        <v>20</v>
      </c>
      <c r="K10128">
        <v>1</v>
      </c>
      <c r="L10128" t="s">
        <v>12086</v>
      </c>
      <c r="M10128">
        <v>63</v>
      </c>
      <c r="N10128">
        <v>2</v>
      </c>
      <c r="O10128">
        <v>4</v>
      </c>
      <c r="Q10128">
        <v>1</v>
      </c>
      <c r="R10128">
        <v>1</v>
      </c>
      <c r="S10128">
        <v>0</v>
      </c>
      <c r="T10128" t="s">
        <v>45964</v>
      </c>
      <c r="U10128" t="s">
        <v>45964</v>
      </c>
      <c r="V10128" t="s">
        <v>45964</v>
      </c>
    </row>
    <row r="10129" spans="1:22" x14ac:dyDescent="0.3">
      <c r="A10129">
        <v>20788</v>
      </c>
      <c r="B10129" t="s">
        <v>26987</v>
      </c>
      <c r="C10129" t="s">
        <v>26988</v>
      </c>
      <c r="D10129">
        <v>4</v>
      </c>
      <c r="E10129">
        <v>20</v>
      </c>
      <c r="G10129">
        <v>300</v>
      </c>
      <c r="I10129">
        <v>20</v>
      </c>
      <c r="K10129">
        <v>1</v>
      </c>
      <c r="L10129" t="s">
        <v>12683</v>
      </c>
      <c r="M10129">
        <v>7</v>
      </c>
      <c r="N10129">
        <v>2</v>
      </c>
      <c r="O10129">
        <v>4</v>
      </c>
      <c r="Q10129">
        <v>100</v>
      </c>
      <c r="R10129">
        <v>1</v>
      </c>
      <c r="T10129" t="s">
        <v>45965</v>
      </c>
      <c r="U10129" t="s">
        <v>45965</v>
      </c>
      <c r="V10129" t="s">
        <v>45965</v>
      </c>
    </row>
    <row r="10130" spans="1:22" x14ac:dyDescent="0.3">
      <c r="A10130">
        <v>20789</v>
      </c>
      <c r="B10130" t="s">
        <v>26989</v>
      </c>
      <c r="C10130" t="s">
        <v>26990</v>
      </c>
      <c r="D10130">
        <v>4</v>
      </c>
      <c r="E10130">
        <v>20</v>
      </c>
      <c r="G10130">
        <v>400</v>
      </c>
      <c r="I10130">
        <v>25</v>
      </c>
      <c r="K10130">
        <v>1</v>
      </c>
      <c r="L10130" t="s">
        <v>12683</v>
      </c>
      <c r="M10130">
        <v>7</v>
      </c>
      <c r="N10130">
        <v>2</v>
      </c>
      <c r="O10130">
        <v>4</v>
      </c>
      <c r="Q10130">
        <v>140</v>
      </c>
      <c r="R10130">
        <v>1</v>
      </c>
      <c r="T10130" t="s">
        <v>45966</v>
      </c>
      <c r="U10130" t="s">
        <v>45966</v>
      </c>
      <c r="V10130" t="s">
        <v>45966</v>
      </c>
    </row>
    <row r="10131" spans="1:22" x14ac:dyDescent="0.3">
      <c r="A10131">
        <v>20790</v>
      </c>
      <c r="B10131" t="s">
        <v>26991</v>
      </c>
      <c r="C10131" t="s">
        <v>26992</v>
      </c>
      <c r="D10131">
        <v>4</v>
      </c>
      <c r="E10131">
        <v>20</v>
      </c>
      <c r="G10131">
        <v>500</v>
      </c>
      <c r="I10131">
        <v>30</v>
      </c>
      <c r="K10131">
        <v>1</v>
      </c>
      <c r="L10131" t="s">
        <v>12683</v>
      </c>
      <c r="M10131">
        <v>7</v>
      </c>
      <c r="N10131">
        <v>2</v>
      </c>
      <c r="O10131">
        <v>4</v>
      </c>
      <c r="Q10131">
        <v>175</v>
      </c>
      <c r="R10131">
        <v>1</v>
      </c>
      <c r="T10131" t="s">
        <v>45967</v>
      </c>
      <c r="U10131" t="s">
        <v>45967</v>
      </c>
      <c r="V10131" t="s">
        <v>45967</v>
      </c>
    </row>
    <row r="10132" spans="1:22" x14ac:dyDescent="0.3">
      <c r="A10132">
        <v>20797</v>
      </c>
      <c r="B10132" t="s">
        <v>26993</v>
      </c>
      <c r="C10132" t="s">
        <v>26994</v>
      </c>
      <c r="D10132">
        <v>4</v>
      </c>
      <c r="E10132">
        <v>0</v>
      </c>
      <c r="G10132">
        <v>150</v>
      </c>
      <c r="K10132">
        <v>1</v>
      </c>
      <c r="L10132" t="s">
        <v>12086</v>
      </c>
      <c r="M10132">
        <v>63</v>
      </c>
      <c r="N10132">
        <v>2</v>
      </c>
      <c r="O10132">
        <v>4</v>
      </c>
      <c r="Q10132">
        <v>1</v>
      </c>
      <c r="R10132">
        <v>1</v>
      </c>
      <c r="T10132" t="s">
        <v>45968</v>
      </c>
      <c r="U10132" t="s">
        <v>45968</v>
      </c>
      <c r="V10132" t="s">
        <v>45968</v>
      </c>
    </row>
    <row r="10133" spans="1:22" x14ac:dyDescent="0.3">
      <c r="A10133">
        <v>20798</v>
      </c>
      <c r="B10133" t="s">
        <v>26995</v>
      </c>
      <c r="C10133" t="s">
        <v>26996</v>
      </c>
      <c r="D10133">
        <v>4</v>
      </c>
      <c r="E10133">
        <v>0</v>
      </c>
      <c r="G10133">
        <v>0</v>
      </c>
      <c r="K10133">
        <v>0</v>
      </c>
      <c r="L10133" t="s">
        <v>12086</v>
      </c>
      <c r="M10133">
        <v>63</v>
      </c>
      <c r="N10133">
        <v>2</v>
      </c>
      <c r="O10133">
        <v>4096</v>
      </c>
      <c r="Q10133">
        <v>1</v>
      </c>
      <c r="R10133">
        <v>0</v>
      </c>
      <c r="S10133">
        <v>1450</v>
      </c>
      <c r="T10133" t="s">
        <v>12087</v>
      </c>
      <c r="U10133" t="s">
        <v>12087</v>
      </c>
      <c r="V10133" t="s">
        <v>12087</v>
      </c>
    </row>
    <row r="10134" spans="1:22" x14ac:dyDescent="0.3">
      <c r="A10134">
        <v>20815</v>
      </c>
      <c r="B10134" t="s">
        <v>26997</v>
      </c>
      <c r="C10134" t="s">
        <v>26998</v>
      </c>
      <c r="D10134">
        <v>4</v>
      </c>
      <c r="E10134">
        <v>0</v>
      </c>
      <c r="G10134">
        <v>300</v>
      </c>
      <c r="I10134">
        <v>18</v>
      </c>
      <c r="K10134">
        <v>1</v>
      </c>
      <c r="L10134" t="s">
        <v>12086</v>
      </c>
      <c r="M10134">
        <v>63</v>
      </c>
      <c r="N10134">
        <v>2</v>
      </c>
      <c r="O10134">
        <v>4</v>
      </c>
      <c r="Q10134">
        <v>1</v>
      </c>
      <c r="R10134">
        <v>1</v>
      </c>
      <c r="T10134" t="s">
        <v>45969</v>
      </c>
      <c r="U10134" t="s">
        <v>45969</v>
      </c>
      <c r="V10134" t="s">
        <v>45969</v>
      </c>
    </row>
    <row r="10135" spans="1:22" x14ac:dyDescent="0.3">
      <c r="A10135">
        <v>20819</v>
      </c>
      <c r="B10135" t="s">
        <v>26999</v>
      </c>
      <c r="C10135" t="s">
        <v>27000</v>
      </c>
      <c r="D10135">
        <v>4</v>
      </c>
      <c r="E10135">
        <v>0</v>
      </c>
      <c r="G10135">
        <v>500</v>
      </c>
      <c r="I10135">
        <v>0</v>
      </c>
      <c r="K10135">
        <v>1</v>
      </c>
      <c r="L10135" t="s">
        <v>12086</v>
      </c>
      <c r="M10135">
        <v>63</v>
      </c>
      <c r="N10135">
        <v>2</v>
      </c>
      <c r="O10135">
        <v>4</v>
      </c>
      <c r="Q10135">
        <v>40</v>
      </c>
      <c r="R10135">
        <v>0</v>
      </c>
      <c r="S10135">
        <v>0</v>
      </c>
      <c r="T10135" t="s">
        <v>45970</v>
      </c>
      <c r="U10135" t="s">
        <v>45970</v>
      </c>
      <c r="V10135" t="s">
        <v>45970</v>
      </c>
    </row>
    <row r="10136" spans="1:22" x14ac:dyDescent="0.3">
      <c r="A10136">
        <v>20823</v>
      </c>
      <c r="B10136" t="s">
        <v>27001</v>
      </c>
      <c r="C10136" t="s">
        <v>27002</v>
      </c>
      <c r="D10136">
        <v>4</v>
      </c>
      <c r="E10136">
        <v>0</v>
      </c>
      <c r="G10136">
        <v>0</v>
      </c>
      <c r="I10136">
        <v>20</v>
      </c>
      <c r="K10136">
        <v>0</v>
      </c>
      <c r="L10136" t="s">
        <v>12086</v>
      </c>
      <c r="M10136">
        <v>63</v>
      </c>
      <c r="N10136">
        <v>2</v>
      </c>
      <c r="O10136">
        <v>4</v>
      </c>
      <c r="Q10136">
        <v>100</v>
      </c>
      <c r="R10136">
        <v>1</v>
      </c>
      <c r="S10136">
        <v>0</v>
      </c>
      <c r="T10136" t="s">
        <v>45971</v>
      </c>
      <c r="U10136" t="s">
        <v>45971</v>
      </c>
      <c r="V10136" t="s">
        <v>45971</v>
      </c>
    </row>
    <row r="10137" spans="1:22" x14ac:dyDescent="0.3">
      <c r="A10137">
        <v>20824</v>
      </c>
      <c r="B10137" t="s">
        <v>27003</v>
      </c>
      <c r="C10137" t="s">
        <v>27004</v>
      </c>
      <c r="D10137">
        <v>4</v>
      </c>
      <c r="E10137">
        <v>0</v>
      </c>
      <c r="G10137">
        <v>0</v>
      </c>
      <c r="I10137">
        <v>25</v>
      </c>
      <c r="K10137">
        <v>0</v>
      </c>
      <c r="L10137" t="s">
        <v>12086</v>
      </c>
      <c r="M10137">
        <v>63</v>
      </c>
      <c r="N10137">
        <v>2</v>
      </c>
      <c r="O10137">
        <v>4</v>
      </c>
      <c r="Q10137">
        <v>130</v>
      </c>
      <c r="R10137">
        <v>1</v>
      </c>
      <c r="S10137">
        <v>0</v>
      </c>
      <c r="T10137" t="s">
        <v>45972</v>
      </c>
      <c r="U10137" t="s">
        <v>45972</v>
      </c>
      <c r="V10137" t="s">
        <v>45972</v>
      </c>
    </row>
    <row r="10138" spans="1:22" x14ac:dyDescent="0.3">
      <c r="A10138">
        <v>20825</v>
      </c>
      <c r="B10138" t="s">
        <v>27005</v>
      </c>
      <c r="C10138" t="s">
        <v>27006</v>
      </c>
      <c r="D10138">
        <v>4</v>
      </c>
      <c r="E10138">
        <v>0</v>
      </c>
      <c r="G10138">
        <v>0</v>
      </c>
      <c r="I10138">
        <v>30</v>
      </c>
      <c r="K10138">
        <v>0</v>
      </c>
      <c r="L10138" t="s">
        <v>12086</v>
      </c>
      <c r="M10138">
        <v>63</v>
      </c>
      <c r="N10138">
        <v>2</v>
      </c>
      <c r="O10138">
        <v>4</v>
      </c>
      <c r="Q10138">
        <v>160</v>
      </c>
      <c r="R10138">
        <v>1</v>
      </c>
      <c r="S10138">
        <v>0</v>
      </c>
      <c r="T10138" t="s">
        <v>45973</v>
      </c>
      <c r="U10138" t="s">
        <v>45973</v>
      </c>
      <c r="V10138" t="s">
        <v>45973</v>
      </c>
    </row>
    <row r="10139" spans="1:22" x14ac:dyDescent="0.3">
      <c r="A10139">
        <v>20826</v>
      </c>
      <c r="B10139" t="s">
        <v>27007</v>
      </c>
      <c r="C10139" t="s">
        <v>27008</v>
      </c>
      <c r="D10139">
        <v>4</v>
      </c>
      <c r="E10139">
        <v>0</v>
      </c>
      <c r="G10139">
        <v>200</v>
      </c>
      <c r="I10139">
        <v>18</v>
      </c>
      <c r="K10139">
        <v>1</v>
      </c>
      <c r="L10139" t="s">
        <v>12086</v>
      </c>
      <c r="M10139">
        <v>63</v>
      </c>
      <c r="N10139">
        <v>2</v>
      </c>
      <c r="O10139">
        <v>4</v>
      </c>
      <c r="Q10139">
        <v>1</v>
      </c>
      <c r="R10139">
        <v>1</v>
      </c>
      <c r="S10139">
        <v>18</v>
      </c>
      <c r="T10139" t="s">
        <v>12087</v>
      </c>
      <c r="U10139" t="s">
        <v>12087</v>
      </c>
      <c r="V10139" t="s">
        <v>12087</v>
      </c>
    </row>
    <row r="10140" spans="1:22" x14ac:dyDescent="0.3">
      <c r="A10140">
        <v>20830</v>
      </c>
      <c r="B10140" t="s">
        <v>27009</v>
      </c>
      <c r="C10140" t="s">
        <v>27010</v>
      </c>
      <c r="D10140">
        <v>4</v>
      </c>
      <c r="E10140">
        <v>0</v>
      </c>
      <c r="G10140">
        <v>200</v>
      </c>
      <c r="I10140">
        <v>18</v>
      </c>
      <c r="K10140">
        <v>1</v>
      </c>
      <c r="L10140" t="s">
        <v>12086</v>
      </c>
      <c r="M10140">
        <v>63</v>
      </c>
      <c r="N10140">
        <v>2</v>
      </c>
      <c r="O10140">
        <v>4</v>
      </c>
      <c r="Q10140">
        <v>1</v>
      </c>
      <c r="R10140">
        <v>1</v>
      </c>
      <c r="S10140">
        <v>8</v>
      </c>
      <c r="T10140" t="s">
        <v>12087</v>
      </c>
      <c r="U10140" t="s">
        <v>12087</v>
      </c>
      <c r="V10140" t="s">
        <v>12087</v>
      </c>
    </row>
    <row r="10141" spans="1:22" x14ac:dyDescent="0.3">
      <c r="A10141">
        <v>21000</v>
      </c>
      <c r="B10141" t="s">
        <v>27011</v>
      </c>
      <c r="C10141" t="s">
        <v>27012</v>
      </c>
      <c r="D10141">
        <v>5</v>
      </c>
      <c r="E10141">
        <v>20</v>
      </c>
      <c r="G10141">
        <v>1500</v>
      </c>
      <c r="H10141">
        <v>100</v>
      </c>
      <c r="J10141">
        <v>1</v>
      </c>
      <c r="K10141">
        <v>1</v>
      </c>
      <c r="L10141" t="s">
        <v>12041</v>
      </c>
      <c r="M10141">
        <v>63</v>
      </c>
      <c r="N10141">
        <v>2</v>
      </c>
      <c r="O10141">
        <v>34</v>
      </c>
      <c r="P10141">
        <v>3</v>
      </c>
      <c r="Q10141">
        <v>1</v>
      </c>
      <c r="R10141">
        <v>1</v>
      </c>
      <c r="S10141">
        <v>3</v>
      </c>
      <c r="T10141" t="s">
        <v>45974</v>
      </c>
      <c r="U10141" t="s">
        <v>45974</v>
      </c>
      <c r="V10141" t="s">
        <v>45974</v>
      </c>
    </row>
    <row r="10142" spans="1:22" x14ac:dyDescent="0.3">
      <c r="A10142">
        <v>21001</v>
      </c>
      <c r="B10142" t="s">
        <v>27013</v>
      </c>
      <c r="C10142" t="s">
        <v>27014</v>
      </c>
      <c r="D10142">
        <v>5</v>
      </c>
      <c r="E10142">
        <v>20</v>
      </c>
      <c r="G10142">
        <v>3500</v>
      </c>
      <c r="H10142">
        <v>260</v>
      </c>
      <c r="J10142">
        <v>1</v>
      </c>
      <c r="K10142">
        <v>0</v>
      </c>
      <c r="L10142" t="s">
        <v>12041</v>
      </c>
      <c r="M10142">
        <v>63</v>
      </c>
      <c r="N10142">
        <v>2</v>
      </c>
      <c r="O10142">
        <v>34</v>
      </c>
      <c r="P10142">
        <v>4</v>
      </c>
      <c r="Q10142">
        <v>95</v>
      </c>
      <c r="R10142">
        <v>1</v>
      </c>
      <c r="S10142">
        <v>3</v>
      </c>
      <c r="T10142" t="s">
        <v>45975</v>
      </c>
      <c r="U10142" t="s">
        <v>45975</v>
      </c>
      <c r="V10142" t="s">
        <v>45975</v>
      </c>
    </row>
    <row r="10143" spans="1:22" x14ac:dyDescent="0.3">
      <c r="A10143">
        <v>21002</v>
      </c>
      <c r="B10143" t="s">
        <v>27015</v>
      </c>
      <c r="C10143" t="s">
        <v>27016</v>
      </c>
      <c r="D10143">
        <v>5</v>
      </c>
      <c r="E10143">
        <v>20</v>
      </c>
      <c r="G10143">
        <v>2500</v>
      </c>
      <c r="H10143">
        <v>100</v>
      </c>
      <c r="J10143">
        <v>1</v>
      </c>
      <c r="K10143">
        <v>0</v>
      </c>
      <c r="L10143" t="s">
        <v>12041</v>
      </c>
      <c r="M10143">
        <v>63</v>
      </c>
      <c r="N10143">
        <v>2</v>
      </c>
      <c r="O10143">
        <v>34</v>
      </c>
      <c r="P10143">
        <v>4</v>
      </c>
      <c r="Q10143">
        <v>95</v>
      </c>
      <c r="R10143">
        <v>1</v>
      </c>
      <c r="S10143">
        <v>3</v>
      </c>
      <c r="T10143" t="s">
        <v>45976</v>
      </c>
      <c r="U10143" t="s">
        <v>45976</v>
      </c>
      <c r="V10143" t="s">
        <v>45976</v>
      </c>
    </row>
    <row r="10144" spans="1:22" x14ac:dyDescent="0.3">
      <c r="A10144">
        <v>21003</v>
      </c>
      <c r="B10144" t="s">
        <v>27017</v>
      </c>
      <c r="C10144" t="s">
        <v>6898</v>
      </c>
      <c r="D10144">
        <v>5</v>
      </c>
      <c r="E10144">
        <v>20</v>
      </c>
      <c r="G10144">
        <v>1000</v>
      </c>
      <c r="H10144">
        <v>155</v>
      </c>
      <c r="J10144">
        <v>1</v>
      </c>
      <c r="K10144">
        <v>2</v>
      </c>
      <c r="L10144" t="s">
        <v>12041</v>
      </c>
      <c r="M10144">
        <v>63</v>
      </c>
      <c r="N10144">
        <v>2</v>
      </c>
      <c r="O10144">
        <v>34</v>
      </c>
      <c r="P10144">
        <v>4</v>
      </c>
      <c r="Q10144">
        <v>48</v>
      </c>
      <c r="R10144">
        <v>1</v>
      </c>
      <c r="S10144">
        <v>3</v>
      </c>
      <c r="T10144" t="s">
        <v>32835</v>
      </c>
      <c r="U10144" t="s">
        <v>32835</v>
      </c>
      <c r="V10144" t="s">
        <v>32835</v>
      </c>
    </row>
    <row r="10145" spans="1:22" x14ac:dyDescent="0.3">
      <c r="A10145">
        <v>21004</v>
      </c>
      <c r="B10145" t="s">
        <v>27018</v>
      </c>
      <c r="C10145" t="s">
        <v>12217</v>
      </c>
      <c r="D10145">
        <v>5</v>
      </c>
      <c r="E10145">
        <v>20</v>
      </c>
      <c r="G10145">
        <v>3400</v>
      </c>
      <c r="H10145">
        <v>280</v>
      </c>
      <c r="J10145">
        <v>2</v>
      </c>
      <c r="K10145">
        <v>2</v>
      </c>
      <c r="L10145" t="s">
        <v>12041</v>
      </c>
      <c r="M10145">
        <v>63</v>
      </c>
      <c r="N10145">
        <v>2</v>
      </c>
      <c r="O10145">
        <v>34</v>
      </c>
      <c r="P10145">
        <v>3</v>
      </c>
      <c r="Q10145">
        <v>100</v>
      </c>
      <c r="R10145">
        <v>1</v>
      </c>
      <c r="S10145">
        <v>3</v>
      </c>
      <c r="T10145" t="s">
        <v>12087</v>
      </c>
      <c r="U10145" t="s">
        <v>12087</v>
      </c>
      <c r="V10145" t="s">
        <v>12087</v>
      </c>
    </row>
    <row r="10146" spans="1:22" x14ac:dyDescent="0.3">
      <c r="A10146">
        <v>21005</v>
      </c>
      <c r="B10146" t="s">
        <v>27019</v>
      </c>
      <c r="C10146" t="s">
        <v>27020</v>
      </c>
      <c r="D10146">
        <v>5</v>
      </c>
      <c r="E10146">
        <v>20</v>
      </c>
      <c r="G10146">
        <v>0</v>
      </c>
      <c r="H10146">
        <v>95</v>
      </c>
      <c r="J10146">
        <v>1</v>
      </c>
      <c r="K10146">
        <v>1</v>
      </c>
      <c r="L10146" t="s">
        <v>12041</v>
      </c>
      <c r="M10146">
        <v>63</v>
      </c>
      <c r="N10146">
        <v>2</v>
      </c>
      <c r="O10146">
        <v>34</v>
      </c>
      <c r="P10146">
        <v>3</v>
      </c>
      <c r="Q10146">
        <v>1</v>
      </c>
      <c r="R10146">
        <v>1</v>
      </c>
      <c r="S10146">
        <v>3</v>
      </c>
      <c r="T10146" t="s">
        <v>45977</v>
      </c>
      <c r="U10146" t="s">
        <v>45977</v>
      </c>
      <c r="V10146" t="s">
        <v>45977</v>
      </c>
    </row>
    <row r="10147" spans="1:22" x14ac:dyDescent="0.3">
      <c r="A10147">
        <v>21006</v>
      </c>
      <c r="B10147" t="s">
        <v>27021</v>
      </c>
      <c r="C10147" t="s">
        <v>27022</v>
      </c>
      <c r="D10147">
        <v>5</v>
      </c>
      <c r="E10147">
        <v>0</v>
      </c>
      <c r="G10147">
        <v>0</v>
      </c>
      <c r="H10147">
        <v>150</v>
      </c>
      <c r="J10147">
        <v>1</v>
      </c>
      <c r="K10147">
        <v>0</v>
      </c>
      <c r="L10147" t="s">
        <v>12041</v>
      </c>
      <c r="M10147">
        <v>63</v>
      </c>
      <c r="N10147">
        <v>2</v>
      </c>
      <c r="O10147">
        <v>34</v>
      </c>
      <c r="P10147">
        <v>3</v>
      </c>
      <c r="Q10147">
        <v>40</v>
      </c>
      <c r="R10147">
        <v>1</v>
      </c>
      <c r="S10147">
        <v>3</v>
      </c>
      <c r="T10147" t="s">
        <v>42826</v>
      </c>
      <c r="U10147" t="s">
        <v>42826</v>
      </c>
      <c r="V10147" t="s">
        <v>42826</v>
      </c>
    </row>
    <row r="10148" spans="1:22" x14ac:dyDescent="0.3">
      <c r="A10148">
        <v>21007</v>
      </c>
      <c r="B10148" t="s">
        <v>27023</v>
      </c>
      <c r="C10148" t="s">
        <v>27024</v>
      </c>
      <c r="D10148">
        <v>5</v>
      </c>
      <c r="E10148">
        <v>20</v>
      </c>
      <c r="G10148">
        <v>2500</v>
      </c>
      <c r="H10148">
        <v>330</v>
      </c>
      <c r="J10148">
        <v>1</v>
      </c>
      <c r="K10148">
        <v>1</v>
      </c>
      <c r="L10148" t="s">
        <v>12041</v>
      </c>
      <c r="M10148">
        <v>63</v>
      </c>
      <c r="N10148">
        <v>2</v>
      </c>
      <c r="O10148">
        <v>34</v>
      </c>
      <c r="P10148">
        <v>1</v>
      </c>
      <c r="Q10148">
        <v>150</v>
      </c>
      <c r="R10148">
        <v>1</v>
      </c>
      <c r="S10148">
        <v>3</v>
      </c>
      <c r="T10148" t="s">
        <v>45978</v>
      </c>
      <c r="U10148" t="s">
        <v>45978</v>
      </c>
      <c r="V10148" t="s">
        <v>45978</v>
      </c>
    </row>
    <row r="10149" spans="1:22" x14ac:dyDescent="0.3">
      <c r="A10149">
        <v>21008</v>
      </c>
      <c r="B10149" t="s">
        <v>27025</v>
      </c>
      <c r="C10149" t="s">
        <v>27026</v>
      </c>
      <c r="D10149">
        <v>5</v>
      </c>
      <c r="E10149">
        <v>20</v>
      </c>
      <c r="G10149">
        <v>1000</v>
      </c>
      <c r="H10149">
        <v>170</v>
      </c>
      <c r="J10149">
        <v>1</v>
      </c>
      <c r="K10149">
        <v>2</v>
      </c>
      <c r="L10149" t="s">
        <v>12041</v>
      </c>
      <c r="M10149">
        <v>63</v>
      </c>
      <c r="N10149">
        <v>2</v>
      </c>
      <c r="O10149">
        <v>34</v>
      </c>
      <c r="P10149">
        <v>4</v>
      </c>
      <c r="Q10149">
        <v>50</v>
      </c>
      <c r="R10149">
        <v>1</v>
      </c>
      <c r="S10149">
        <v>3</v>
      </c>
      <c r="T10149" t="s">
        <v>45979</v>
      </c>
      <c r="U10149" t="s">
        <v>45979</v>
      </c>
      <c r="V10149" t="s">
        <v>45979</v>
      </c>
    </row>
    <row r="10150" spans="1:22" x14ac:dyDescent="0.3">
      <c r="A10150">
        <v>21009</v>
      </c>
      <c r="B10150" t="s">
        <v>27027</v>
      </c>
      <c r="C10150" t="s">
        <v>27028</v>
      </c>
      <c r="D10150">
        <v>5</v>
      </c>
      <c r="E10150">
        <v>10</v>
      </c>
      <c r="G10150">
        <v>1300</v>
      </c>
      <c r="H10150" t="s">
        <v>27029</v>
      </c>
      <c r="J10150">
        <v>1</v>
      </c>
      <c r="K10150">
        <v>1</v>
      </c>
      <c r="L10150" t="s">
        <v>12041</v>
      </c>
      <c r="M10150">
        <v>63</v>
      </c>
      <c r="N10150">
        <v>2</v>
      </c>
      <c r="O10150">
        <v>34</v>
      </c>
      <c r="P10150">
        <v>4</v>
      </c>
      <c r="Q10150">
        <v>120</v>
      </c>
      <c r="R10150">
        <v>1</v>
      </c>
      <c r="S10150">
        <v>3</v>
      </c>
      <c r="T10150" t="s">
        <v>42870</v>
      </c>
      <c r="U10150" t="s">
        <v>42870</v>
      </c>
      <c r="V10150" t="s">
        <v>42870</v>
      </c>
    </row>
    <row r="10151" spans="1:22" x14ac:dyDescent="0.3">
      <c r="A10151">
        <v>21010</v>
      </c>
      <c r="B10151" t="s">
        <v>27030</v>
      </c>
      <c r="C10151" t="s">
        <v>27031</v>
      </c>
      <c r="D10151">
        <v>5</v>
      </c>
      <c r="E10151">
        <v>10</v>
      </c>
      <c r="G10151">
        <v>2000</v>
      </c>
      <c r="H10151">
        <v>225</v>
      </c>
      <c r="J10151">
        <v>1</v>
      </c>
      <c r="K10151">
        <v>1</v>
      </c>
      <c r="L10151" t="s">
        <v>12041</v>
      </c>
      <c r="M10151">
        <v>63</v>
      </c>
      <c r="N10151">
        <v>2</v>
      </c>
      <c r="O10151">
        <v>34</v>
      </c>
      <c r="P10151">
        <v>3</v>
      </c>
      <c r="Q10151">
        <v>100</v>
      </c>
      <c r="R10151">
        <v>1</v>
      </c>
      <c r="S10151">
        <v>3</v>
      </c>
      <c r="T10151" t="s">
        <v>45185</v>
      </c>
      <c r="U10151" t="s">
        <v>45185</v>
      </c>
      <c r="V10151" t="s">
        <v>45185</v>
      </c>
    </row>
    <row r="10152" spans="1:22" x14ac:dyDescent="0.3">
      <c r="A10152">
        <v>21011</v>
      </c>
      <c r="B10152" t="s">
        <v>27032</v>
      </c>
      <c r="C10152" t="s">
        <v>27033</v>
      </c>
      <c r="D10152">
        <v>5</v>
      </c>
      <c r="E10152">
        <v>10</v>
      </c>
      <c r="G10152">
        <v>5000</v>
      </c>
      <c r="H10152">
        <v>300</v>
      </c>
      <c r="J10152">
        <v>1</v>
      </c>
      <c r="K10152">
        <v>1</v>
      </c>
      <c r="L10152" t="s">
        <v>12041</v>
      </c>
      <c r="M10152">
        <v>56</v>
      </c>
      <c r="N10152">
        <v>2</v>
      </c>
      <c r="O10152">
        <v>34</v>
      </c>
      <c r="P10152">
        <v>4</v>
      </c>
      <c r="Q10152">
        <v>130</v>
      </c>
      <c r="R10152">
        <v>1</v>
      </c>
      <c r="S10152">
        <v>3</v>
      </c>
      <c r="T10152" t="s">
        <v>45980</v>
      </c>
      <c r="U10152" t="s">
        <v>45980</v>
      </c>
      <c r="V10152" t="s">
        <v>45980</v>
      </c>
    </row>
    <row r="10153" spans="1:22" x14ac:dyDescent="0.3">
      <c r="A10153">
        <v>21012</v>
      </c>
      <c r="B10153" t="s">
        <v>27034</v>
      </c>
      <c r="C10153" t="s">
        <v>27035</v>
      </c>
      <c r="D10153">
        <v>5</v>
      </c>
      <c r="E10153">
        <v>0</v>
      </c>
      <c r="G10153">
        <v>2200</v>
      </c>
      <c r="H10153" t="s">
        <v>27036</v>
      </c>
      <c r="J10153">
        <v>1</v>
      </c>
      <c r="K10153">
        <v>2</v>
      </c>
      <c r="L10153" t="s">
        <v>12075</v>
      </c>
      <c r="M10153">
        <v>56</v>
      </c>
      <c r="N10153">
        <v>2</v>
      </c>
      <c r="O10153">
        <v>34</v>
      </c>
      <c r="P10153">
        <v>4</v>
      </c>
      <c r="Q10153">
        <v>110</v>
      </c>
      <c r="R10153">
        <v>1</v>
      </c>
      <c r="S10153">
        <v>3</v>
      </c>
      <c r="T10153" t="s">
        <v>12087</v>
      </c>
      <c r="U10153" t="s">
        <v>12087</v>
      </c>
      <c r="V10153" t="s">
        <v>12087</v>
      </c>
    </row>
    <row r="10154" spans="1:22" x14ac:dyDescent="0.3">
      <c r="A10154">
        <v>21013</v>
      </c>
      <c r="B10154" t="s">
        <v>27037</v>
      </c>
      <c r="C10154" t="s">
        <v>27038</v>
      </c>
      <c r="D10154">
        <v>5</v>
      </c>
      <c r="E10154">
        <v>0</v>
      </c>
      <c r="G10154">
        <v>2200</v>
      </c>
      <c r="H10154">
        <v>210</v>
      </c>
      <c r="J10154">
        <v>1</v>
      </c>
      <c r="K10154">
        <v>2</v>
      </c>
      <c r="L10154" t="s">
        <v>12075</v>
      </c>
      <c r="M10154">
        <v>56</v>
      </c>
      <c r="N10154">
        <v>2</v>
      </c>
      <c r="O10154">
        <v>34</v>
      </c>
      <c r="P10154">
        <v>4</v>
      </c>
      <c r="Q10154">
        <v>110</v>
      </c>
      <c r="R10154">
        <v>1</v>
      </c>
      <c r="S10154">
        <v>3</v>
      </c>
      <c r="T10154" t="s">
        <v>45981</v>
      </c>
      <c r="U10154" t="s">
        <v>45981</v>
      </c>
      <c r="V10154" t="s">
        <v>45981</v>
      </c>
    </row>
    <row r="10155" spans="1:22" x14ac:dyDescent="0.3">
      <c r="A10155">
        <v>21014</v>
      </c>
      <c r="B10155" t="s">
        <v>27039</v>
      </c>
      <c r="C10155" t="s">
        <v>27040</v>
      </c>
      <c r="D10155">
        <v>5</v>
      </c>
      <c r="E10155">
        <v>20</v>
      </c>
      <c r="G10155">
        <v>500</v>
      </c>
      <c r="H10155">
        <v>230</v>
      </c>
      <c r="J10155">
        <v>1</v>
      </c>
      <c r="K10155">
        <v>1</v>
      </c>
      <c r="L10155" t="s">
        <v>12041</v>
      </c>
      <c r="M10155">
        <v>56</v>
      </c>
      <c r="N10155">
        <v>2</v>
      </c>
      <c r="O10155">
        <v>34</v>
      </c>
      <c r="P10155">
        <v>4</v>
      </c>
      <c r="Q10155">
        <v>100</v>
      </c>
      <c r="R10155">
        <v>1</v>
      </c>
      <c r="S10155">
        <v>3</v>
      </c>
      <c r="T10155" t="s">
        <v>12087</v>
      </c>
      <c r="U10155" t="s">
        <v>12087</v>
      </c>
      <c r="V10155" t="s">
        <v>12087</v>
      </c>
    </row>
    <row r="10156" spans="1:22" x14ac:dyDescent="0.3">
      <c r="A10156">
        <v>21015</v>
      </c>
      <c r="B10156" t="s">
        <v>27041</v>
      </c>
      <c r="C10156" t="s">
        <v>27042</v>
      </c>
      <c r="D10156">
        <v>5</v>
      </c>
      <c r="E10156">
        <v>20</v>
      </c>
      <c r="G10156">
        <v>1700</v>
      </c>
      <c r="H10156">
        <v>170</v>
      </c>
      <c r="J10156">
        <v>1</v>
      </c>
      <c r="K10156">
        <v>2</v>
      </c>
      <c r="L10156" t="s">
        <v>12041</v>
      </c>
      <c r="M10156">
        <v>63</v>
      </c>
      <c r="N10156">
        <v>2</v>
      </c>
      <c r="O10156">
        <v>34</v>
      </c>
      <c r="P10156">
        <v>3</v>
      </c>
      <c r="Q10156">
        <v>70</v>
      </c>
      <c r="R10156">
        <v>1</v>
      </c>
      <c r="S10156">
        <v>3</v>
      </c>
      <c r="T10156" t="s">
        <v>44525</v>
      </c>
      <c r="U10156" t="s">
        <v>44525</v>
      </c>
      <c r="V10156" t="s">
        <v>44525</v>
      </c>
    </row>
    <row r="10157" spans="1:22" x14ac:dyDescent="0.3">
      <c r="A10157">
        <v>21016</v>
      </c>
      <c r="B10157" t="s">
        <v>27043</v>
      </c>
      <c r="C10157" t="s">
        <v>27044</v>
      </c>
      <c r="D10157">
        <v>5</v>
      </c>
      <c r="E10157">
        <v>20</v>
      </c>
      <c r="G10157">
        <v>2200</v>
      </c>
      <c r="H10157">
        <v>220</v>
      </c>
      <c r="J10157">
        <v>1</v>
      </c>
      <c r="K10157">
        <v>1</v>
      </c>
      <c r="L10157" t="s">
        <v>12041</v>
      </c>
      <c r="M10157">
        <v>63</v>
      </c>
      <c r="N10157">
        <v>2</v>
      </c>
      <c r="O10157">
        <v>34</v>
      </c>
      <c r="P10157">
        <v>4</v>
      </c>
      <c r="Q10157">
        <v>160</v>
      </c>
      <c r="R10157">
        <v>1</v>
      </c>
      <c r="S10157">
        <v>3</v>
      </c>
      <c r="T10157" t="s">
        <v>42876</v>
      </c>
      <c r="U10157" t="s">
        <v>42876</v>
      </c>
      <c r="V10157" t="s">
        <v>42876</v>
      </c>
    </row>
    <row r="10158" spans="1:22" x14ac:dyDescent="0.3">
      <c r="A10158">
        <v>21018</v>
      </c>
      <c r="B10158" t="s">
        <v>27045</v>
      </c>
      <c r="C10158" t="s">
        <v>27046</v>
      </c>
      <c r="D10158">
        <v>5</v>
      </c>
      <c r="E10158">
        <v>20</v>
      </c>
      <c r="G10158">
        <v>3400</v>
      </c>
      <c r="H10158">
        <v>340</v>
      </c>
      <c r="J10158">
        <v>1</v>
      </c>
      <c r="K10158">
        <v>2</v>
      </c>
      <c r="L10158" t="s">
        <v>12041</v>
      </c>
      <c r="M10158">
        <v>56</v>
      </c>
      <c r="N10158">
        <v>2</v>
      </c>
      <c r="O10158">
        <v>34</v>
      </c>
      <c r="P10158">
        <v>4</v>
      </c>
      <c r="Q10158">
        <v>170</v>
      </c>
      <c r="R10158">
        <v>1</v>
      </c>
      <c r="S10158">
        <v>3</v>
      </c>
      <c r="T10158" t="s">
        <v>45982</v>
      </c>
      <c r="U10158" t="s">
        <v>45982</v>
      </c>
      <c r="V10158" t="s">
        <v>45982</v>
      </c>
    </row>
    <row r="10159" spans="1:22" x14ac:dyDescent="0.3">
      <c r="A10159">
        <v>21019</v>
      </c>
      <c r="B10159" t="s">
        <v>27047</v>
      </c>
      <c r="C10159" t="s">
        <v>27047</v>
      </c>
      <c r="D10159">
        <v>5</v>
      </c>
      <c r="E10159">
        <v>0</v>
      </c>
      <c r="G10159">
        <v>4200</v>
      </c>
      <c r="H10159">
        <v>75</v>
      </c>
      <c r="J10159">
        <v>1</v>
      </c>
      <c r="K10159">
        <v>2</v>
      </c>
      <c r="L10159" t="s">
        <v>12075</v>
      </c>
      <c r="M10159">
        <v>56</v>
      </c>
      <c r="N10159">
        <v>2</v>
      </c>
      <c r="O10159">
        <v>34</v>
      </c>
      <c r="P10159">
        <v>4</v>
      </c>
      <c r="Q10159">
        <v>130</v>
      </c>
      <c r="R10159">
        <v>1</v>
      </c>
      <c r="S10159">
        <v>3</v>
      </c>
      <c r="T10159" t="s">
        <v>45983</v>
      </c>
      <c r="U10159" t="s">
        <v>45983</v>
      </c>
      <c r="V10159" t="s">
        <v>45983</v>
      </c>
    </row>
    <row r="10160" spans="1:22" x14ac:dyDescent="0.3">
      <c r="A10160">
        <v>22000</v>
      </c>
      <c r="B10160" t="s">
        <v>27048</v>
      </c>
      <c r="C10160" t="s">
        <v>27049</v>
      </c>
      <c r="D10160">
        <v>4</v>
      </c>
      <c r="E10160">
        <v>20</v>
      </c>
      <c r="G10160">
        <v>600</v>
      </c>
      <c r="I10160">
        <v>25</v>
      </c>
      <c r="K10160">
        <v>0</v>
      </c>
      <c r="L10160" t="s">
        <v>12086</v>
      </c>
      <c r="M10160">
        <v>56</v>
      </c>
      <c r="N10160">
        <v>2</v>
      </c>
      <c r="O10160">
        <v>64</v>
      </c>
      <c r="Q10160">
        <v>99</v>
      </c>
      <c r="R10160">
        <v>1</v>
      </c>
      <c r="T10160" t="s">
        <v>45984</v>
      </c>
      <c r="U10160" t="s">
        <v>45984</v>
      </c>
      <c r="V10160" t="s">
        <v>45984</v>
      </c>
    </row>
    <row r="10161" spans="1:22" x14ac:dyDescent="0.3">
      <c r="A10161">
        <v>22001</v>
      </c>
      <c r="B10161" t="s">
        <v>27050</v>
      </c>
      <c r="C10161" t="s">
        <v>27051</v>
      </c>
      <c r="D10161">
        <v>4</v>
      </c>
      <c r="E10161">
        <v>20</v>
      </c>
      <c r="G10161">
        <v>600</v>
      </c>
      <c r="I10161">
        <v>20</v>
      </c>
      <c r="K10161">
        <v>0</v>
      </c>
      <c r="L10161" t="s">
        <v>12086</v>
      </c>
      <c r="M10161">
        <v>56</v>
      </c>
      <c r="N10161">
        <v>2</v>
      </c>
      <c r="O10161">
        <v>64</v>
      </c>
      <c r="Q10161">
        <v>99</v>
      </c>
      <c r="R10161">
        <v>1</v>
      </c>
      <c r="T10161" t="s">
        <v>45985</v>
      </c>
      <c r="U10161" t="s">
        <v>45985</v>
      </c>
      <c r="V10161" t="s">
        <v>45985</v>
      </c>
    </row>
    <row r="10162" spans="1:22" x14ac:dyDescent="0.3">
      <c r="A10162">
        <v>22002</v>
      </c>
      <c r="B10162" t="s">
        <v>27052</v>
      </c>
      <c r="C10162" t="s">
        <v>27053</v>
      </c>
      <c r="D10162">
        <v>4</v>
      </c>
      <c r="E10162">
        <v>20</v>
      </c>
      <c r="G10162">
        <v>600</v>
      </c>
      <c r="I10162">
        <v>25</v>
      </c>
      <c r="K10162">
        <v>0</v>
      </c>
      <c r="L10162" t="s">
        <v>12086</v>
      </c>
      <c r="M10162">
        <v>56</v>
      </c>
      <c r="N10162">
        <v>2</v>
      </c>
      <c r="O10162">
        <v>64</v>
      </c>
      <c r="Q10162">
        <v>99</v>
      </c>
      <c r="R10162">
        <v>1</v>
      </c>
      <c r="T10162" t="s">
        <v>45986</v>
      </c>
      <c r="U10162" t="s">
        <v>45986</v>
      </c>
      <c r="V10162" t="s">
        <v>45986</v>
      </c>
    </row>
    <row r="10163" spans="1:22" x14ac:dyDescent="0.3">
      <c r="A10163">
        <v>22003</v>
      </c>
      <c r="B10163" t="s">
        <v>27054</v>
      </c>
      <c r="C10163" t="s">
        <v>27055</v>
      </c>
      <c r="D10163">
        <v>4</v>
      </c>
      <c r="E10163">
        <v>20</v>
      </c>
      <c r="G10163">
        <v>600</v>
      </c>
      <c r="I10163">
        <v>25</v>
      </c>
      <c r="K10163">
        <v>0</v>
      </c>
      <c r="L10163" t="s">
        <v>12086</v>
      </c>
      <c r="M10163">
        <v>56</v>
      </c>
      <c r="N10163">
        <v>2</v>
      </c>
      <c r="O10163">
        <v>64</v>
      </c>
      <c r="Q10163">
        <v>99</v>
      </c>
      <c r="R10163">
        <v>1</v>
      </c>
      <c r="T10163" t="s">
        <v>45987</v>
      </c>
      <c r="U10163" t="s">
        <v>45987</v>
      </c>
      <c r="V10163" t="s">
        <v>45987</v>
      </c>
    </row>
    <row r="10164" spans="1:22" x14ac:dyDescent="0.3">
      <c r="A10164">
        <v>22004</v>
      </c>
      <c r="B10164" t="s">
        <v>27056</v>
      </c>
      <c r="C10164" t="s">
        <v>27057</v>
      </c>
      <c r="D10164">
        <v>4</v>
      </c>
      <c r="E10164">
        <v>20</v>
      </c>
      <c r="G10164">
        <v>600</v>
      </c>
      <c r="I10164">
        <v>25</v>
      </c>
      <c r="K10164">
        <v>0</v>
      </c>
      <c r="L10164" t="s">
        <v>12086</v>
      </c>
      <c r="M10164">
        <v>56</v>
      </c>
      <c r="N10164">
        <v>2</v>
      </c>
      <c r="O10164">
        <v>64</v>
      </c>
      <c r="Q10164">
        <v>99</v>
      </c>
      <c r="R10164">
        <v>1</v>
      </c>
      <c r="T10164" t="s">
        <v>45988</v>
      </c>
      <c r="U10164" t="s">
        <v>45988</v>
      </c>
      <c r="V10164" t="s">
        <v>45988</v>
      </c>
    </row>
    <row r="10165" spans="1:22" x14ac:dyDescent="0.3">
      <c r="A10165">
        <v>22005</v>
      </c>
      <c r="B10165" t="s">
        <v>27058</v>
      </c>
      <c r="C10165" t="s">
        <v>27059</v>
      </c>
      <c r="D10165">
        <v>4</v>
      </c>
      <c r="E10165">
        <v>20</v>
      </c>
      <c r="G10165">
        <v>600</v>
      </c>
      <c r="I10165">
        <v>20</v>
      </c>
      <c r="K10165">
        <v>0</v>
      </c>
      <c r="L10165" t="s">
        <v>12086</v>
      </c>
      <c r="M10165">
        <v>56</v>
      </c>
      <c r="N10165">
        <v>2</v>
      </c>
      <c r="O10165">
        <v>64</v>
      </c>
      <c r="Q10165">
        <v>99</v>
      </c>
      <c r="R10165">
        <v>1</v>
      </c>
      <c r="T10165" t="s">
        <v>45989</v>
      </c>
      <c r="U10165" t="s">
        <v>45989</v>
      </c>
      <c r="V10165" t="s">
        <v>45989</v>
      </c>
    </row>
    <row r="10166" spans="1:22" x14ac:dyDescent="0.3">
      <c r="A10166">
        <v>22006</v>
      </c>
      <c r="B10166" t="s">
        <v>27060</v>
      </c>
      <c r="C10166" t="s">
        <v>27049</v>
      </c>
      <c r="D10166">
        <v>4</v>
      </c>
      <c r="E10166">
        <v>20</v>
      </c>
      <c r="G10166">
        <v>600</v>
      </c>
      <c r="I10166">
        <v>25</v>
      </c>
      <c r="K10166">
        <v>1</v>
      </c>
      <c r="L10166" t="s">
        <v>12086</v>
      </c>
      <c r="M10166">
        <v>56</v>
      </c>
      <c r="N10166">
        <v>2</v>
      </c>
      <c r="O10166">
        <v>64</v>
      </c>
      <c r="Q10166">
        <v>99</v>
      </c>
      <c r="R10166">
        <v>1</v>
      </c>
      <c r="T10166" t="s">
        <v>45990</v>
      </c>
      <c r="U10166" t="s">
        <v>45990</v>
      </c>
      <c r="V10166" t="s">
        <v>45990</v>
      </c>
    </row>
    <row r="10167" spans="1:22" x14ac:dyDescent="0.3">
      <c r="A10167">
        <v>22007</v>
      </c>
      <c r="B10167" t="s">
        <v>27061</v>
      </c>
      <c r="C10167" t="s">
        <v>27055</v>
      </c>
      <c r="D10167">
        <v>4</v>
      </c>
      <c r="E10167">
        <v>20</v>
      </c>
      <c r="G10167">
        <v>600</v>
      </c>
      <c r="I10167">
        <v>25</v>
      </c>
      <c r="K10167">
        <v>1</v>
      </c>
      <c r="L10167" t="s">
        <v>12086</v>
      </c>
      <c r="M10167">
        <v>56</v>
      </c>
      <c r="N10167">
        <v>2</v>
      </c>
      <c r="O10167">
        <v>64</v>
      </c>
      <c r="Q10167">
        <v>99</v>
      </c>
      <c r="R10167">
        <v>1</v>
      </c>
      <c r="T10167" t="s">
        <v>45987</v>
      </c>
      <c r="U10167" t="s">
        <v>45987</v>
      </c>
      <c r="V10167" t="s">
        <v>45987</v>
      </c>
    </row>
    <row r="10168" spans="1:22" x14ac:dyDescent="0.3">
      <c r="A10168">
        <v>22008</v>
      </c>
      <c r="B10168" t="s">
        <v>27062</v>
      </c>
      <c r="C10168" t="s">
        <v>27057</v>
      </c>
      <c r="D10168">
        <v>4</v>
      </c>
      <c r="E10168">
        <v>20</v>
      </c>
      <c r="G10168">
        <v>600</v>
      </c>
      <c r="I10168">
        <v>25</v>
      </c>
      <c r="K10168">
        <v>1</v>
      </c>
      <c r="L10168" t="s">
        <v>12086</v>
      </c>
      <c r="M10168">
        <v>56</v>
      </c>
      <c r="N10168">
        <v>2</v>
      </c>
      <c r="O10168">
        <v>64</v>
      </c>
      <c r="Q10168">
        <v>99</v>
      </c>
      <c r="R10168">
        <v>1</v>
      </c>
      <c r="T10168" t="s">
        <v>45988</v>
      </c>
      <c r="U10168" t="s">
        <v>45988</v>
      </c>
      <c r="V10168" t="s">
        <v>45988</v>
      </c>
    </row>
    <row r="10169" spans="1:22" x14ac:dyDescent="0.3">
      <c r="A10169">
        <v>22009</v>
      </c>
      <c r="B10169" t="s">
        <v>27063</v>
      </c>
      <c r="C10169" t="s">
        <v>27051</v>
      </c>
      <c r="D10169">
        <v>4</v>
      </c>
      <c r="E10169">
        <v>20</v>
      </c>
      <c r="G10169">
        <v>600</v>
      </c>
      <c r="I10169">
        <v>20</v>
      </c>
      <c r="K10169">
        <v>1</v>
      </c>
      <c r="L10169" t="s">
        <v>12086</v>
      </c>
      <c r="M10169">
        <v>56</v>
      </c>
      <c r="N10169">
        <v>2</v>
      </c>
      <c r="O10169">
        <v>64</v>
      </c>
      <c r="Q10169">
        <v>99</v>
      </c>
      <c r="R10169">
        <v>1</v>
      </c>
      <c r="T10169" t="s">
        <v>45985</v>
      </c>
      <c r="U10169" t="s">
        <v>45985</v>
      </c>
      <c r="V10169" t="s">
        <v>45985</v>
      </c>
    </row>
    <row r="10170" spans="1:22" x14ac:dyDescent="0.3">
      <c r="A10170">
        <v>22010</v>
      </c>
      <c r="B10170" t="s">
        <v>27064</v>
      </c>
      <c r="C10170" t="s">
        <v>27053</v>
      </c>
      <c r="D10170">
        <v>4</v>
      </c>
      <c r="E10170">
        <v>20</v>
      </c>
      <c r="G10170">
        <v>600</v>
      </c>
      <c r="I10170">
        <v>25</v>
      </c>
      <c r="K10170">
        <v>1</v>
      </c>
      <c r="L10170" t="s">
        <v>12086</v>
      </c>
      <c r="M10170">
        <v>56</v>
      </c>
      <c r="N10170">
        <v>2</v>
      </c>
      <c r="O10170">
        <v>64</v>
      </c>
      <c r="Q10170">
        <v>99</v>
      </c>
      <c r="R10170">
        <v>1</v>
      </c>
      <c r="T10170" t="s">
        <v>45986</v>
      </c>
      <c r="U10170" t="s">
        <v>45986</v>
      </c>
      <c r="V10170" t="s">
        <v>45986</v>
      </c>
    </row>
    <row r="10171" spans="1:22" x14ac:dyDescent="0.3">
      <c r="A10171">
        <v>22011</v>
      </c>
      <c r="B10171" t="s">
        <v>27065</v>
      </c>
      <c r="C10171" t="s">
        <v>27059</v>
      </c>
      <c r="D10171">
        <v>4</v>
      </c>
      <c r="E10171">
        <v>20</v>
      </c>
      <c r="G10171">
        <v>600</v>
      </c>
      <c r="I10171">
        <v>20</v>
      </c>
      <c r="K10171">
        <v>1</v>
      </c>
      <c r="L10171" t="s">
        <v>12086</v>
      </c>
      <c r="M10171">
        <v>56</v>
      </c>
      <c r="N10171">
        <v>2</v>
      </c>
      <c r="O10171">
        <v>64</v>
      </c>
      <c r="Q10171">
        <v>99</v>
      </c>
      <c r="R10171">
        <v>1</v>
      </c>
      <c r="T10171" t="s">
        <v>45989</v>
      </c>
      <c r="U10171" t="s">
        <v>45989</v>
      </c>
      <c r="V10171" t="s">
        <v>45989</v>
      </c>
    </row>
    <row r="10172" spans="1:22" x14ac:dyDescent="0.3">
      <c r="A10172">
        <v>22012</v>
      </c>
      <c r="B10172" t="s">
        <v>27066</v>
      </c>
      <c r="C10172" t="s">
        <v>27067</v>
      </c>
      <c r="D10172">
        <v>4</v>
      </c>
      <c r="E10172">
        <v>0</v>
      </c>
      <c r="G10172">
        <v>0</v>
      </c>
      <c r="K10172">
        <v>0</v>
      </c>
      <c r="L10172" t="s">
        <v>12086</v>
      </c>
      <c r="M10172">
        <v>63</v>
      </c>
      <c r="N10172">
        <v>2</v>
      </c>
      <c r="O10172">
        <v>64</v>
      </c>
      <c r="Q10172">
        <v>1</v>
      </c>
      <c r="R10172">
        <v>1</v>
      </c>
      <c r="T10172" t="s">
        <v>45120</v>
      </c>
      <c r="U10172" t="s">
        <v>45120</v>
      </c>
      <c r="V10172" t="s">
        <v>45120</v>
      </c>
    </row>
    <row r="10173" spans="1:22" x14ac:dyDescent="0.3">
      <c r="A10173">
        <v>22014</v>
      </c>
      <c r="B10173" t="s">
        <v>27068</v>
      </c>
      <c r="C10173" t="s">
        <v>27069</v>
      </c>
      <c r="D10173">
        <v>4</v>
      </c>
      <c r="E10173">
        <v>20</v>
      </c>
      <c r="G10173">
        <v>500</v>
      </c>
      <c r="I10173">
        <v>13</v>
      </c>
      <c r="K10173">
        <v>1</v>
      </c>
      <c r="L10173" t="s">
        <v>13950</v>
      </c>
      <c r="M10173">
        <v>63</v>
      </c>
      <c r="N10173">
        <v>2</v>
      </c>
      <c r="O10173">
        <v>64</v>
      </c>
      <c r="Q10173">
        <v>85</v>
      </c>
      <c r="R10173">
        <v>1</v>
      </c>
      <c r="S10173">
        <v>0</v>
      </c>
      <c r="T10173" t="s">
        <v>45991</v>
      </c>
      <c r="U10173" t="s">
        <v>45991</v>
      </c>
      <c r="V10173" t="s">
        <v>45991</v>
      </c>
    </row>
    <row r="10174" spans="1:22" x14ac:dyDescent="0.3">
      <c r="A10174">
        <v>22015</v>
      </c>
      <c r="B10174" t="s">
        <v>27070</v>
      </c>
      <c r="C10174" t="s">
        <v>27071</v>
      </c>
      <c r="D10174">
        <v>4</v>
      </c>
      <c r="E10174">
        <v>10000</v>
      </c>
      <c r="G10174">
        <v>300</v>
      </c>
      <c r="I10174">
        <v>8</v>
      </c>
      <c r="K10174">
        <v>1</v>
      </c>
      <c r="L10174" t="s">
        <v>12026</v>
      </c>
      <c r="M10174">
        <v>63</v>
      </c>
      <c r="N10174">
        <v>2</v>
      </c>
      <c r="O10174">
        <v>64</v>
      </c>
      <c r="Q10174">
        <v>99</v>
      </c>
      <c r="R10174">
        <v>1</v>
      </c>
      <c r="S10174">
        <v>0</v>
      </c>
      <c r="T10174" t="s">
        <v>45992</v>
      </c>
      <c r="U10174" t="s">
        <v>45992</v>
      </c>
      <c r="V10174" t="s">
        <v>45992</v>
      </c>
    </row>
    <row r="10175" spans="1:22" x14ac:dyDescent="0.3">
      <c r="A10175">
        <v>22018</v>
      </c>
      <c r="B10175" t="s">
        <v>27072</v>
      </c>
      <c r="C10175" t="s">
        <v>27073</v>
      </c>
      <c r="D10175">
        <v>4</v>
      </c>
      <c r="E10175">
        <v>10</v>
      </c>
      <c r="G10175">
        <v>300</v>
      </c>
      <c r="I10175">
        <v>15</v>
      </c>
      <c r="K10175">
        <v>1</v>
      </c>
      <c r="L10175" t="s">
        <v>12086</v>
      </c>
      <c r="M10175">
        <v>63</v>
      </c>
      <c r="N10175">
        <v>2</v>
      </c>
      <c r="O10175">
        <v>64</v>
      </c>
      <c r="Q10175">
        <v>50</v>
      </c>
      <c r="R10175">
        <v>1</v>
      </c>
      <c r="T10175" t="s">
        <v>45993</v>
      </c>
      <c r="U10175" t="s">
        <v>45993</v>
      </c>
      <c r="V10175" t="s">
        <v>45993</v>
      </c>
    </row>
    <row r="10176" spans="1:22" x14ac:dyDescent="0.3">
      <c r="A10176">
        <v>22033</v>
      </c>
      <c r="B10176" t="s">
        <v>27074</v>
      </c>
      <c r="C10176" t="s">
        <v>27075</v>
      </c>
      <c r="D10176">
        <v>4</v>
      </c>
      <c r="E10176">
        <v>10</v>
      </c>
      <c r="G10176">
        <v>0</v>
      </c>
      <c r="K10176">
        <v>1</v>
      </c>
      <c r="L10176" t="s">
        <v>12086</v>
      </c>
      <c r="M10176">
        <v>63</v>
      </c>
      <c r="N10176">
        <v>2</v>
      </c>
      <c r="O10176">
        <v>64</v>
      </c>
      <c r="Q10176">
        <v>120</v>
      </c>
      <c r="R10176">
        <v>1</v>
      </c>
      <c r="T10176" t="s">
        <v>45994</v>
      </c>
      <c r="U10176" t="s">
        <v>45994</v>
      </c>
      <c r="V10176" t="s">
        <v>45994</v>
      </c>
    </row>
    <row r="10177" spans="1:22" x14ac:dyDescent="0.3">
      <c r="A10177">
        <v>22034</v>
      </c>
      <c r="B10177" t="s">
        <v>27076</v>
      </c>
      <c r="C10177" t="s">
        <v>27077</v>
      </c>
      <c r="D10177">
        <v>4</v>
      </c>
      <c r="E10177">
        <v>0</v>
      </c>
      <c r="G10177">
        <v>500</v>
      </c>
      <c r="I10177">
        <v>10</v>
      </c>
      <c r="K10177">
        <v>0</v>
      </c>
      <c r="L10177" t="s">
        <v>12086</v>
      </c>
      <c r="M10177">
        <v>63</v>
      </c>
      <c r="N10177">
        <v>2</v>
      </c>
      <c r="O10177">
        <v>64</v>
      </c>
      <c r="Q10177">
        <v>50</v>
      </c>
      <c r="R10177">
        <v>1</v>
      </c>
      <c r="T10177" t="s">
        <v>45995</v>
      </c>
      <c r="U10177" t="s">
        <v>45995</v>
      </c>
      <c r="V10177" t="s">
        <v>45995</v>
      </c>
    </row>
    <row r="10178" spans="1:22" x14ac:dyDescent="0.3">
      <c r="A10178">
        <v>22035</v>
      </c>
      <c r="B10178" t="s">
        <v>27078</v>
      </c>
      <c r="C10178" t="s">
        <v>27079</v>
      </c>
      <c r="D10178">
        <v>4</v>
      </c>
      <c r="E10178">
        <v>10</v>
      </c>
      <c r="G10178">
        <v>300</v>
      </c>
      <c r="I10178">
        <v>10</v>
      </c>
      <c r="K10178">
        <v>1</v>
      </c>
      <c r="L10178" t="s">
        <v>12086</v>
      </c>
      <c r="M10178">
        <v>63</v>
      </c>
      <c r="N10178">
        <v>2</v>
      </c>
      <c r="O10178">
        <v>64</v>
      </c>
      <c r="Q10178">
        <v>160</v>
      </c>
      <c r="R10178">
        <v>1</v>
      </c>
      <c r="T10178" t="s">
        <v>45996</v>
      </c>
      <c r="U10178" t="s">
        <v>45996</v>
      </c>
      <c r="V10178" t="s">
        <v>45996</v>
      </c>
    </row>
    <row r="10179" spans="1:22" x14ac:dyDescent="0.3">
      <c r="A10179">
        <v>22036</v>
      </c>
      <c r="B10179" t="s">
        <v>27080</v>
      </c>
      <c r="C10179" t="s">
        <v>27081</v>
      </c>
      <c r="D10179">
        <v>4</v>
      </c>
      <c r="E10179">
        <v>10</v>
      </c>
      <c r="G10179">
        <v>300</v>
      </c>
      <c r="I10179">
        <v>15</v>
      </c>
      <c r="K10179">
        <v>1</v>
      </c>
      <c r="L10179" t="s">
        <v>12086</v>
      </c>
      <c r="M10179">
        <v>63</v>
      </c>
      <c r="N10179">
        <v>2</v>
      </c>
      <c r="O10179">
        <v>64</v>
      </c>
      <c r="Q10179">
        <v>160</v>
      </c>
      <c r="R10179">
        <v>1</v>
      </c>
      <c r="T10179" t="s">
        <v>45997</v>
      </c>
      <c r="U10179" t="s">
        <v>45997</v>
      </c>
      <c r="V10179" t="s">
        <v>45997</v>
      </c>
    </row>
    <row r="10180" spans="1:22" x14ac:dyDescent="0.3">
      <c r="A10180">
        <v>22037</v>
      </c>
      <c r="B10180" t="s">
        <v>27082</v>
      </c>
      <c r="C10180" t="s">
        <v>27083</v>
      </c>
      <c r="D10180">
        <v>4</v>
      </c>
      <c r="E10180">
        <v>10</v>
      </c>
      <c r="G10180">
        <v>300</v>
      </c>
      <c r="I10180">
        <v>10</v>
      </c>
      <c r="K10180">
        <v>1</v>
      </c>
      <c r="L10180" t="s">
        <v>12086</v>
      </c>
      <c r="M10180">
        <v>63</v>
      </c>
      <c r="N10180">
        <v>2</v>
      </c>
      <c r="O10180">
        <v>64</v>
      </c>
      <c r="Q10180">
        <v>160</v>
      </c>
      <c r="R10180">
        <v>1</v>
      </c>
      <c r="T10180" t="s">
        <v>45998</v>
      </c>
      <c r="U10180" t="s">
        <v>45998</v>
      </c>
      <c r="V10180" t="s">
        <v>45998</v>
      </c>
    </row>
    <row r="10181" spans="1:22" x14ac:dyDescent="0.3">
      <c r="A10181">
        <v>22042</v>
      </c>
      <c r="B10181" t="s">
        <v>27084</v>
      </c>
      <c r="C10181" t="s">
        <v>27085</v>
      </c>
      <c r="D10181">
        <v>4</v>
      </c>
      <c r="E10181">
        <v>10</v>
      </c>
      <c r="G10181">
        <v>300</v>
      </c>
      <c r="I10181">
        <v>15</v>
      </c>
      <c r="K10181">
        <v>1</v>
      </c>
      <c r="L10181" t="s">
        <v>12086</v>
      </c>
      <c r="M10181">
        <v>63</v>
      </c>
      <c r="N10181">
        <v>2</v>
      </c>
      <c r="O10181">
        <v>64</v>
      </c>
      <c r="Q10181">
        <v>50</v>
      </c>
      <c r="R10181">
        <v>1</v>
      </c>
      <c r="T10181" t="s">
        <v>45999</v>
      </c>
      <c r="U10181" t="s">
        <v>45999</v>
      </c>
      <c r="V10181" t="s">
        <v>45999</v>
      </c>
    </row>
    <row r="10182" spans="1:22" x14ac:dyDescent="0.3">
      <c r="A10182">
        <v>22043</v>
      </c>
      <c r="B10182" t="s">
        <v>27086</v>
      </c>
      <c r="C10182" t="s">
        <v>27087</v>
      </c>
      <c r="D10182">
        <v>4</v>
      </c>
      <c r="E10182">
        <v>25000</v>
      </c>
      <c r="G10182">
        <v>350</v>
      </c>
      <c r="I10182">
        <v>25</v>
      </c>
      <c r="K10182">
        <v>1</v>
      </c>
      <c r="L10182" t="s">
        <v>12022</v>
      </c>
      <c r="M10182">
        <v>56</v>
      </c>
      <c r="N10182">
        <v>2</v>
      </c>
      <c r="O10182">
        <v>64</v>
      </c>
      <c r="Q10182">
        <v>100</v>
      </c>
      <c r="R10182">
        <v>1</v>
      </c>
      <c r="T10182" t="s">
        <v>46000</v>
      </c>
      <c r="U10182" t="s">
        <v>46000</v>
      </c>
      <c r="V10182" t="s">
        <v>46000</v>
      </c>
    </row>
    <row r="10183" spans="1:22" x14ac:dyDescent="0.3">
      <c r="A10183">
        <v>22044</v>
      </c>
      <c r="B10183" t="s">
        <v>27088</v>
      </c>
      <c r="C10183" t="s">
        <v>27089</v>
      </c>
      <c r="D10183">
        <v>4</v>
      </c>
      <c r="E10183">
        <v>10</v>
      </c>
      <c r="G10183">
        <v>1000</v>
      </c>
      <c r="I10183">
        <v>23</v>
      </c>
      <c r="K10183">
        <v>1</v>
      </c>
      <c r="L10183" t="s">
        <v>12022</v>
      </c>
      <c r="M10183">
        <v>56</v>
      </c>
      <c r="N10183">
        <v>2</v>
      </c>
      <c r="O10183">
        <v>64</v>
      </c>
      <c r="Q10183">
        <v>100</v>
      </c>
      <c r="R10183">
        <v>1</v>
      </c>
      <c r="T10183" t="s">
        <v>46001</v>
      </c>
      <c r="U10183" t="s">
        <v>46001</v>
      </c>
      <c r="V10183" t="s">
        <v>46001</v>
      </c>
    </row>
    <row r="10184" spans="1:22" x14ac:dyDescent="0.3">
      <c r="A10184">
        <v>22045</v>
      </c>
      <c r="B10184" t="s">
        <v>27090</v>
      </c>
      <c r="C10184" t="s">
        <v>27091</v>
      </c>
      <c r="D10184">
        <v>4</v>
      </c>
      <c r="E10184">
        <v>10</v>
      </c>
      <c r="G10184">
        <v>200</v>
      </c>
      <c r="I10184">
        <v>5</v>
      </c>
      <c r="K10184">
        <v>0</v>
      </c>
      <c r="L10184" t="s">
        <v>12086</v>
      </c>
      <c r="M10184">
        <v>63</v>
      </c>
      <c r="N10184">
        <v>2</v>
      </c>
      <c r="O10184">
        <v>64</v>
      </c>
      <c r="Q10184">
        <v>0</v>
      </c>
      <c r="R10184">
        <v>1</v>
      </c>
      <c r="S10184">
        <v>0</v>
      </c>
      <c r="T10184" t="s">
        <v>46002</v>
      </c>
      <c r="U10184" t="s">
        <v>46002</v>
      </c>
      <c r="V10184" t="s">
        <v>46002</v>
      </c>
    </row>
    <row r="10185" spans="1:22" x14ac:dyDescent="0.3">
      <c r="A10185">
        <v>22046</v>
      </c>
      <c r="B10185" t="s">
        <v>27092</v>
      </c>
      <c r="C10185" t="s">
        <v>27093</v>
      </c>
      <c r="D10185">
        <v>4</v>
      </c>
      <c r="E10185">
        <v>10</v>
      </c>
      <c r="G10185">
        <v>0</v>
      </c>
      <c r="I10185">
        <v>26</v>
      </c>
      <c r="K10185">
        <v>0</v>
      </c>
      <c r="L10185" t="s">
        <v>12086</v>
      </c>
      <c r="M10185">
        <v>63</v>
      </c>
      <c r="N10185">
        <v>2</v>
      </c>
      <c r="O10185">
        <v>64</v>
      </c>
      <c r="Q10185">
        <v>125</v>
      </c>
      <c r="R10185">
        <v>1</v>
      </c>
      <c r="T10185" t="s">
        <v>46003</v>
      </c>
      <c r="U10185" t="s">
        <v>46003</v>
      </c>
      <c r="V10185" t="s">
        <v>46003</v>
      </c>
    </row>
    <row r="10186" spans="1:22" x14ac:dyDescent="0.3">
      <c r="A10186">
        <v>22047</v>
      </c>
      <c r="B10186" t="s">
        <v>27094</v>
      </c>
      <c r="C10186" t="s">
        <v>27095</v>
      </c>
      <c r="D10186">
        <v>4</v>
      </c>
      <c r="E10186">
        <v>10</v>
      </c>
      <c r="G10186">
        <v>250</v>
      </c>
      <c r="I10186">
        <v>13</v>
      </c>
      <c r="K10186">
        <v>0</v>
      </c>
      <c r="L10186" t="s">
        <v>12086</v>
      </c>
      <c r="M10186">
        <v>63</v>
      </c>
      <c r="N10186">
        <v>2</v>
      </c>
      <c r="O10186">
        <v>64</v>
      </c>
      <c r="Q10186">
        <v>125</v>
      </c>
      <c r="R10186">
        <v>1</v>
      </c>
      <c r="T10186" t="s">
        <v>46004</v>
      </c>
      <c r="U10186" t="s">
        <v>46004</v>
      </c>
      <c r="V10186" t="s">
        <v>46004</v>
      </c>
    </row>
    <row r="10187" spans="1:22" x14ac:dyDescent="0.3">
      <c r="A10187">
        <v>22059</v>
      </c>
      <c r="B10187" t="s">
        <v>27096</v>
      </c>
      <c r="C10187" t="s">
        <v>27097</v>
      </c>
      <c r="D10187">
        <v>4</v>
      </c>
      <c r="E10187">
        <v>10</v>
      </c>
      <c r="G10187">
        <v>300</v>
      </c>
      <c r="I10187">
        <v>13</v>
      </c>
      <c r="K10187">
        <v>1</v>
      </c>
      <c r="L10187" t="s">
        <v>12086</v>
      </c>
      <c r="M10187">
        <v>63</v>
      </c>
      <c r="N10187">
        <v>2</v>
      </c>
      <c r="O10187">
        <v>64</v>
      </c>
      <c r="Q10187">
        <v>40</v>
      </c>
      <c r="R10187">
        <v>1</v>
      </c>
      <c r="T10187" t="s">
        <v>46005</v>
      </c>
      <c r="U10187" t="s">
        <v>46005</v>
      </c>
      <c r="V10187" t="s">
        <v>46005</v>
      </c>
    </row>
    <row r="10188" spans="1:22" x14ac:dyDescent="0.3">
      <c r="A10188">
        <v>22064</v>
      </c>
      <c r="B10188" t="s">
        <v>27098</v>
      </c>
      <c r="C10188" t="s">
        <v>27099</v>
      </c>
      <c r="D10188">
        <v>4</v>
      </c>
      <c r="E10188">
        <v>0</v>
      </c>
      <c r="G10188">
        <v>1000</v>
      </c>
      <c r="I10188">
        <v>25</v>
      </c>
      <c r="K10188">
        <v>1</v>
      </c>
      <c r="L10188" t="s">
        <v>12086</v>
      </c>
      <c r="M10188">
        <v>63</v>
      </c>
      <c r="N10188">
        <v>2</v>
      </c>
      <c r="O10188">
        <v>64</v>
      </c>
      <c r="R10188">
        <v>1</v>
      </c>
      <c r="T10188" t="s">
        <v>46006</v>
      </c>
      <c r="U10188" t="s">
        <v>46006</v>
      </c>
      <c r="V10188" t="s">
        <v>46006</v>
      </c>
    </row>
    <row r="10189" spans="1:22" x14ac:dyDescent="0.3">
      <c r="A10189">
        <v>22067</v>
      </c>
      <c r="B10189" t="s">
        <v>27100</v>
      </c>
      <c r="C10189" t="s">
        <v>27101</v>
      </c>
      <c r="D10189">
        <v>4</v>
      </c>
      <c r="E10189">
        <v>10</v>
      </c>
      <c r="G10189">
        <v>400</v>
      </c>
      <c r="I10189">
        <v>10</v>
      </c>
      <c r="K10189">
        <v>0</v>
      </c>
      <c r="L10189" t="s">
        <v>12993</v>
      </c>
      <c r="M10189">
        <v>63</v>
      </c>
      <c r="N10189">
        <v>2</v>
      </c>
      <c r="O10189">
        <v>64</v>
      </c>
      <c r="Q10189">
        <v>1</v>
      </c>
      <c r="R10189">
        <v>1</v>
      </c>
      <c r="T10189" t="s">
        <v>46007</v>
      </c>
      <c r="U10189" t="s">
        <v>46007</v>
      </c>
      <c r="V10189" t="s">
        <v>46007</v>
      </c>
    </row>
    <row r="10190" spans="1:22" x14ac:dyDescent="0.3">
      <c r="A10190">
        <v>22069</v>
      </c>
      <c r="B10190" t="s">
        <v>27102</v>
      </c>
      <c r="C10190" t="s">
        <v>27103</v>
      </c>
      <c r="D10190">
        <v>4</v>
      </c>
      <c r="E10190">
        <v>0</v>
      </c>
      <c r="G10190">
        <v>250</v>
      </c>
      <c r="I10190">
        <v>12</v>
      </c>
      <c r="K10190">
        <v>1</v>
      </c>
      <c r="L10190" t="s">
        <v>12086</v>
      </c>
      <c r="M10190">
        <v>63</v>
      </c>
      <c r="N10190">
        <v>2</v>
      </c>
      <c r="O10190">
        <v>64</v>
      </c>
      <c r="Q10190">
        <v>90</v>
      </c>
      <c r="R10190">
        <v>1</v>
      </c>
      <c r="T10190" t="s">
        <v>46008</v>
      </c>
      <c r="U10190" t="s">
        <v>46008</v>
      </c>
      <c r="V10190" t="s">
        <v>46008</v>
      </c>
    </row>
    <row r="10191" spans="1:22" x14ac:dyDescent="0.3">
      <c r="A10191">
        <v>22072</v>
      </c>
      <c r="B10191" t="s">
        <v>27104</v>
      </c>
      <c r="C10191" t="s">
        <v>27104</v>
      </c>
      <c r="D10191">
        <v>4</v>
      </c>
      <c r="E10191">
        <v>0</v>
      </c>
      <c r="G10191">
        <v>500</v>
      </c>
      <c r="I10191">
        <v>10</v>
      </c>
      <c r="K10191">
        <v>1</v>
      </c>
      <c r="L10191" t="s">
        <v>12086</v>
      </c>
      <c r="M10191">
        <v>63</v>
      </c>
      <c r="N10191">
        <v>2</v>
      </c>
      <c r="O10191">
        <v>64</v>
      </c>
      <c r="Q10191">
        <v>100</v>
      </c>
      <c r="R10191">
        <v>1</v>
      </c>
      <c r="T10191" t="s">
        <v>46009</v>
      </c>
      <c r="U10191" t="s">
        <v>46009</v>
      </c>
      <c r="V10191" t="s">
        <v>46009</v>
      </c>
    </row>
    <row r="10192" spans="1:22" x14ac:dyDescent="0.3">
      <c r="A10192">
        <v>22075</v>
      </c>
      <c r="B10192" t="s">
        <v>27105</v>
      </c>
      <c r="C10192" t="s">
        <v>27106</v>
      </c>
      <c r="D10192">
        <v>4</v>
      </c>
      <c r="E10192">
        <v>20</v>
      </c>
      <c r="G10192">
        <v>250</v>
      </c>
      <c r="I10192">
        <v>12</v>
      </c>
      <c r="K10192">
        <v>1</v>
      </c>
      <c r="L10192" t="s">
        <v>12086</v>
      </c>
      <c r="M10192">
        <v>63</v>
      </c>
      <c r="N10192">
        <v>2</v>
      </c>
      <c r="O10192">
        <v>64</v>
      </c>
      <c r="Q10192">
        <v>100</v>
      </c>
      <c r="R10192">
        <v>1</v>
      </c>
      <c r="T10192" t="s">
        <v>45959</v>
      </c>
      <c r="U10192" t="s">
        <v>45959</v>
      </c>
      <c r="V10192" t="s">
        <v>45959</v>
      </c>
    </row>
    <row r="10193" spans="1:22" x14ac:dyDescent="0.3">
      <c r="A10193">
        <v>22076</v>
      </c>
      <c r="B10193" t="s">
        <v>27107</v>
      </c>
      <c r="C10193" t="s">
        <v>27108</v>
      </c>
      <c r="D10193">
        <v>4</v>
      </c>
      <c r="E10193">
        <v>20</v>
      </c>
      <c r="G10193">
        <v>50</v>
      </c>
      <c r="I10193">
        <v>10</v>
      </c>
      <c r="K10193">
        <v>1</v>
      </c>
      <c r="L10193" t="s">
        <v>12683</v>
      </c>
      <c r="M10193">
        <v>7</v>
      </c>
      <c r="N10193">
        <v>2</v>
      </c>
      <c r="O10193">
        <v>64</v>
      </c>
      <c r="Q10193">
        <v>9</v>
      </c>
      <c r="R10193">
        <v>1</v>
      </c>
      <c r="T10193" t="s">
        <v>46010</v>
      </c>
      <c r="U10193" t="s">
        <v>46010</v>
      </c>
      <c r="V10193" t="s">
        <v>46010</v>
      </c>
    </row>
    <row r="10194" spans="1:22" x14ac:dyDescent="0.3">
      <c r="A10194">
        <v>22077</v>
      </c>
      <c r="B10194" t="s">
        <v>27109</v>
      </c>
      <c r="C10194" t="s">
        <v>27110</v>
      </c>
      <c r="D10194">
        <v>4</v>
      </c>
      <c r="E10194">
        <v>20</v>
      </c>
      <c r="G10194">
        <v>100</v>
      </c>
      <c r="I10194">
        <v>20</v>
      </c>
      <c r="K10194">
        <v>1</v>
      </c>
      <c r="L10194" t="s">
        <v>12683</v>
      </c>
      <c r="M10194">
        <v>7</v>
      </c>
      <c r="N10194">
        <v>2</v>
      </c>
      <c r="O10194">
        <v>64</v>
      </c>
      <c r="Q10194">
        <v>18</v>
      </c>
      <c r="R10194">
        <v>1</v>
      </c>
      <c r="T10194" t="s">
        <v>46011</v>
      </c>
      <c r="U10194" t="s">
        <v>46011</v>
      </c>
      <c r="V10194" t="s">
        <v>46011</v>
      </c>
    </row>
    <row r="10195" spans="1:22" x14ac:dyDescent="0.3">
      <c r="A10195">
        <v>22078</v>
      </c>
      <c r="B10195" t="s">
        <v>27111</v>
      </c>
      <c r="C10195" t="s">
        <v>27112</v>
      </c>
      <c r="D10195">
        <v>4</v>
      </c>
      <c r="E10195">
        <v>10</v>
      </c>
      <c r="G10195">
        <v>300</v>
      </c>
      <c r="I10195">
        <v>20</v>
      </c>
      <c r="K10195">
        <v>1</v>
      </c>
      <c r="L10195" t="s">
        <v>12086</v>
      </c>
      <c r="M10195">
        <v>63</v>
      </c>
      <c r="N10195">
        <v>2</v>
      </c>
      <c r="O10195">
        <v>64</v>
      </c>
      <c r="Q10195">
        <v>1</v>
      </c>
      <c r="R10195">
        <v>1</v>
      </c>
      <c r="T10195" t="s">
        <v>46012</v>
      </c>
      <c r="U10195" t="s">
        <v>46012</v>
      </c>
      <c r="V10195" t="s">
        <v>46012</v>
      </c>
    </row>
    <row r="10196" spans="1:22" x14ac:dyDescent="0.3">
      <c r="A10196">
        <v>22079</v>
      </c>
      <c r="B10196" t="s">
        <v>27113</v>
      </c>
      <c r="C10196" t="s">
        <v>27114</v>
      </c>
      <c r="D10196">
        <v>4</v>
      </c>
      <c r="E10196">
        <v>10</v>
      </c>
      <c r="G10196">
        <v>300</v>
      </c>
      <c r="I10196">
        <v>20</v>
      </c>
      <c r="K10196">
        <v>1</v>
      </c>
      <c r="L10196" t="s">
        <v>12086</v>
      </c>
      <c r="M10196">
        <v>63</v>
      </c>
      <c r="N10196">
        <v>2</v>
      </c>
      <c r="O10196">
        <v>64</v>
      </c>
      <c r="Q10196">
        <v>1</v>
      </c>
      <c r="R10196">
        <v>1</v>
      </c>
      <c r="T10196" t="s">
        <v>46013</v>
      </c>
      <c r="U10196" t="s">
        <v>46013</v>
      </c>
      <c r="V10196" t="s">
        <v>46013</v>
      </c>
    </row>
    <row r="10197" spans="1:22" x14ac:dyDescent="0.3">
      <c r="A10197">
        <v>22080</v>
      </c>
      <c r="B10197" t="s">
        <v>27115</v>
      </c>
      <c r="C10197" t="s">
        <v>27116</v>
      </c>
      <c r="D10197">
        <v>4</v>
      </c>
      <c r="E10197">
        <v>10</v>
      </c>
      <c r="G10197">
        <v>300</v>
      </c>
      <c r="I10197">
        <v>20</v>
      </c>
      <c r="K10197">
        <v>1</v>
      </c>
      <c r="L10197" t="s">
        <v>12086</v>
      </c>
      <c r="M10197">
        <v>63</v>
      </c>
      <c r="N10197">
        <v>2</v>
      </c>
      <c r="O10197">
        <v>64</v>
      </c>
      <c r="Q10197">
        <v>1</v>
      </c>
      <c r="R10197">
        <v>1</v>
      </c>
      <c r="T10197" t="s">
        <v>46014</v>
      </c>
      <c r="U10197" t="s">
        <v>46014</v>
      </c>
      <c r="V10197" t="s">
        <v>46014</v>
      </c>
    </row>
    <row r="10198" spans="1:22" x14ac:dyDescent="0.3">
      <c r="A10198">
        <v>22081</v>
      </c>
      <c r="B10198" t="s">
        <v>27117</v>
      </c>
      <c r="C10198" t="s">
        <v>27118</v>
      </c>
      <c r="D10198">
        <v>4</v>
      </c>
      <c r="E10198">
        <v>10</v>
      </c>
      <c r="G10198">
        <v>300</v>
      </c>
      <c r="I10198">
        <v>20</v>
      </c>
      <c r="K10198">
        <v>1</v>
      </c>
      <c r="L10198" t="s">
        <v>12086</v>
      </c>
      <c r="M10198">
        <v>63</v>
      </c>
      <c r="N10198">
        <v>2</v>
      </c>
      <c r="O10198">
        <v>64</v>
      </c>
      <c r="Q10198">
        <v>1</v>
      </c>
      <c r="R10198">
        <v>1</v>
      </c>
      <c r="T10198" t="s">
        <v>46015</v>
      </c>
      <c r="U10198" t="s">
        <v>46015</v>
      </c>
      <c r="V10198" t="s">
        <v>46015</v>
      </c>
    </row>
    <row r="10199" spans="1:22" x14ac:dyDescent="0.3">
      <c r="A10199">
        <v>22082</v>
      </c>
      <c r="B10199" t="s">
        <v>27119</v>
      </c>
      <c r="C10199" t="s">
        <v>27120</v>
      </c>
      <c r="D10199">
        <v>4</v>
      </c>
      <c r="E10199">
        <v>0</v>
      </c>
      <c r="G10199">
        <v>500</v>
      </c>
      <c r="I10199">
        <v>12</v>
      </c>
      <c r="K10199">
        <v>1</v>
      </c>
      <c r="L10199" t="s">
        <v>12086</v>
      </c>
      <c r="M10199">
        <v>63</v>
      </c>
      <c r="N10199">
        <v>2</v>
      </c>
      <c r="O10199">
        <v>64</v>
      </c>
      <c r="Q10199">
        <v>90</v>
      </c>
      <c r="R10199">
        <v>1</v>
      </c>
      <c r="T10199" t="s">
        <v>46016</v>
      </c>
      <c r="U10199" t="s">
        <v>46016</v>
      </c>
      <c r="V10199" t="s">
        <v>46016</v>
      </c>
    </row>
    <row r="10200" spans="1:22" x14ac:dyDescent="0.3">
      <c r="A10200">
        <v>22083</v>
      </c>
      <c r="B10200" t="s">
        <v>27121</v>
      </c>
      <c r="C10200" t="s">
        <v>27122</v>
      </c>
      <c r="D10200">
        <v>4</v>
      </c>
      <c r="E10200">
        <v>20</v>
      </c>
      <c r="G10200">
        <v>500</v>
      </c>
      <c r="I10200">
        <v>25</v>
      </c>
      <c r="K10200">
        <v>1</v>
      </c>
      <c r="L10200" t="s">
        <v>12683</v>
      </c>
      <c r="M10200">
        <v>7</v>
      </c>
      <c r="N10200">
        <v>2</v>
      </c>
      <c r="O10200">
        <v>64</v>
      </c>
      <c r="Q10200">
        <v>100</v>
      </c>
      <c r="R10200">
        <v>1</v>
      </c>
      <c r="T10200" t="s">
        <v>46017</v>
      </c>
      <c r="U10200" t="s">
        <v>46017</v>
      </c>
      <c r="V10200" t="s">
        <v>46017</v>
      </c>
    </row>
    <row r="10201" spans="1:22" x14ac:dyDescent="0.3">
      <c r="A10201">
        <v>22084</v>
      </c>
      <c r="B10201" t="s">
        <v>27123</v>
      </c>
      <c r="C10201" t="s">
        <v>27124</v>
      </c>
      <c r="D10201">
        <v>4</v>
      </c>
      <c r="E10201">
        <v>20</v>
      </c>
      <c r="G10201">
        <v>600</v>
      </c>
      <c r="I10201">
        <v>30</v>
      </c>
      <c r="K10201">
        <v>1</v>
      </c>
      <c r="L10201" t="s">
        <v>12683</v>
      </c>
      <c r="M10201">
        <v>7</v>
      </c>
      <c r="N10201">
        <v>2</v>
      </c>
      <c r="O10201">
        <v>64</v>
      </c>
      <c r="Q10201">
        <v>140</v>
      </c>
      <c r="R10201">
        <v>1</v>
      </c>
      <c r="T10201" t="s">
        <v>46018</v>
      </c>
      <c r="U10201" t="s">
        <v>46018</v>
      </c>
      <c r="V10201" t="s">
        <v>46018</v>
      </c>
    </row>
    <row r="10202" spans="1:22" x14ac:dyDescent="0.3">
      <c r="A10202">
        <v>22085</v>
      </c>
      <c r="B10202" t="s">
        <v>27125</v>
      </c>
      <c r="C10202" t="s">
        <v>27126</v>
      </c>
      <c r="D10202">
        <v>4</v>
      </c>
      <c r="E10202">
        <v>20</v>
      </c>
      <c r="G10202">
        <v>700</v>
      </c>
      <c r="I10202">
        <v>35</v>
      </c>
      <c r="K10202">
        <v>1</v>
      </c>
      <c r="L10202" t="s">
        <v>12683</v>
      </c>
      <c r="M10202">
        <v>7</v>
      </c>
      <c r="N10202">
        <v>2</v>
      </c>
      <c r="O10202">
        <v>64</v>
      </c>
      <c r="Q10202">
        <v>175</v>
      </c>
      <c r="R10202">
        <v>1</v>
      </c>
      <c r="T10202" t="s">
        <v>46019</v>
      </c>
      <c r="U10202" t="s">
        <v>46019</v>
      </c>
      <c r="V10202" t="s">
        <v>46019</v>
      </c>
    </row>
    <row r="10203" spans="1:22" x14ac:dyDescent="0.3">
      <c r="A10203">
        <v>22089</v>
      </c>
      <c r="B10203" t="s">
        <v>27127</v>
      </c>
      <c r="C10203" t="s">
        <v>27077</v>
      </c>
      <c r="D10203">
        <v>4</v>
      </c>
      <c r="E10203">
        <v>0</v>
      </c>
      <c r="G10203">
        <v>500</v>
      </c>
      <c r="I10203">
        <v>10</v>
      </c>
      <c r="K10203">
        <v>1</v>
      </c>
      <c r="L10203" t="s">
        <v>12086</v>
      </c>
      <c r="M10203">
        <v>63</v>
      </c>
      <c r="N10203">
        <v>2</v>
      </c>
      <c r="O10203">
        <v>64</v>
      </c>
      <c r="Q10203">
        <v>50</v>
      </c>
      <c r="R10203">
        <v>1</v>
      </c>
      <c r="T10203" t="s">
        <v>45995</v>
      </c>
      <c r="U10203" t="s">
        <v>45995</v>
      </c>
      <c r="V10203" t="s">
        <v>45995</v>
      </c>
    </row>
    <row r="10204" spans="1:22" x14ac:dyDescent="0.3">
      <c r="A10204">
        <v>22101</v>
      </c>
      <c r="B10204" t="s">
        <v>27128</v>
      </c>
      <c r="C10204" t="s">
        <v>27129</v>
      </c>
      <c r="D10204">
        <v>4</v>
      </c>
      <c r="E10204">
        <v>10</v>
      </c>
      <c r="G10204">
        <v>300</v>
      </c>
      <c r="I10204">
        <v>15</v>
      </c>
      <c r="K10204">
        <v>1</v>
      </c>
      <c r="L10204" t="s">
        <v>12086</v>
      </c>
      <c r="M10204">
        <v>63</v>
      </c>
      <c r="N10204">
        <v>2</v>
      </c>
      <c r="O10204">
        <v>64</v>
      </c>
      <c r="Q10204">
        <v>1</v>
      </c>
      <c r="R10204">
        <v>1</v>
      </c>
      <c r="T10204" t="s">
        <v>46020</v>
      </c>
      <c r="U10204" t="s">
        <v>46020</v>
      </c>
      <c r="V10204" t="s">
        <v>46020</v>
      </c>
    </row>
    <row r="10205" spans="1:22" x14ac:dyDescent="0.3">
      <c r="A10205">
        <v>22103</v>
      </c>
      <c r="B10205" t="s">
        <v>27130</v>
      </c>
      <c r="C10205" t="s">
        <v>27131</v>
      </c>
      <c r="D10205">
        <v>4</v>
      </c>
      <c r="E10205">
        <v>0</v>
      </c>
      <c r="G10205">
        <v>500</v>
      </c>
      <c r="I10205">
        <v>13</v>
      </c>
      <c r="K10205">
        <v>0</v>
      </c>
      <c r="L10205" t="s">
        <v>12086</v>
      </c>
      <c r="M10205">
        <v>63</v>
      </c>
      <c r="N10205">
        <v>2</v>
      </c>
      <c r="O10205">
        <v>64</v>
      </c>
      <c r="Q10205">
        <v>100</v>
      </c>
      <c r="R10205">
        <v>1</v>
      </c>
      <c r="T10205" t="s">
        <v>46021</v>
      </c>
      <c r="U10205" t="s">
        <v>46021</v>
      </c>
      <c r="V10205" t="s">
        <v>46021</v>
      </c>
    </row>
    <row r="10206" spans="1:22" x14ac:dyDescent="0.3">
      <c r="A10206">
        <v>22106</v>
      </c>
      <c r="B10206" t="s">
        <v>27132</v>
      </c>
      <c r="C10206" t="s">
        <v>27133</v>
      </c>
      <c r="D10206">
        <v>4</v>
      </c>
      <c r="E10206">
        <v>0</v>
      </c>
      <c r="G10206">
        <v>500</v>
      </c>
      <c r="I10206">
        <v>13</v>
      </c>
      <c r="K10206">
        <v>1</v>
      </c>
      <c r="L10206" t="s">
        <v>12086</v>
      </c>
      <c r="M10206">
        <v>63</v>
      </c>
      <c r="N10206">
        <v>2</v>
      </c>
      <c r="O10206">
        <v>64</v>
      </c>
      <c r="Q10206">
        <v>1</v>
      </c>
      <c r="R10206">
        <v>1</v>
      </c>
      <c r="T10206" t="s">
        <v>46022</v>
      </c>
      <c r="U10206" t="s">
        <v>46022</v>
      </c>
      <c r="V10206" t="s">
        <v>46022</v>
      </c>
    </row>
    <row r="10207" spans="1:22" x14ac:dyDescent="0.3">
      <c r="A10207">
        <v>22122</v>
      </c>
      <c r="B10207" t="s">
        <v>27134</v>
      </c>
      <c r="C10207" t="s">
        <v>27135</v>
      </c>
      <c r="D10207">
        <v>4</v>
      </c>
      <c r="E10207">
        <v>0</v>
      </c>
      <c r="G10207">
        <v>0</v>
      </c>
      <c r="I10207">
        <v>22</v>
      </c>
      <c r="K10207">
        <v>0</v>
      </c>
      <c r="L10207" t="s">
        <v>12086</v>
      </c>
      <c r="M10207">
        <v>63</v>
      </c>
      <c r="N10207">
        <v>2</v>
      </c>
      <c r="O10207">
        <v>64</v>
      </c>
      <c r="Q10207">
        <v>100</v>
      </c>
      <c r="R10207">
        <v>1</v>
      </c>
      <c r="T10207" t="s">
        <v>46023</v>
      </c>
      <c r="U10207" t="s">
        <v>46023</v>
      </c>
      <c r="V10207" t="s">
        <v>46023</v>
      </c>
    </row>
    <row r="10208" spans="1:22" x14ac:dyDescent="0.3">
      <c r="A10208">
        <v>22123</v>
      </c>
      <c r="B10208" t="s">
        <v>27136</v>
      </c>
      <c r="C10208" t="s">
        <v>27137</v>
      </c>
      <c r="D10208">
        <v>4</v>
      </c>
      <c r="E10208">
        <v>0</v>
      </c>
      <c r="G10208">
        <v>0</v>
      </c>
      <c r="I10208">
        <v>25</v>
      </c>
      <c r="K10208">
        <v>0</v>
      </c>
      <c r="L10208" t="s">
        <v>12086</v>
      </c>
      <c r="M10208">
        <v>63</v>
      </c>
      <c r="N10208">
        <v>2</v>
      </c>
      <c r="O10208">
        <v>64</v>
      </c>
      <c r="Q10208">
        <v>115</v>
      </c>
      <c r="R10208">
        <v>1</v>
      </c>
      <c r="T10208" t="s">
        <v>46024</v>
      </c>
      <c r="U10208" t="s">
        <v>46024</v>
      </c>
      <c r="V10208" t="s">
        <v>46024</v>
      </c>
    </row>
    <row r="10209" spans="1:22" x14ac:dyDescent="0.3">
      <c r="A10209">
        <v>22124</v>
      </c>
      <c r="B10209" t="s">
        <v>27138</v>
      </c>
      <c r="C10209" t="s">
        <v>27139</v>
      </c>
      <c r="D10209">
        <v>4</v>
      </c>
      <c r="E10209">
        <v>0</v>
      </c>
      <c r="G10209">
        <v>0</v>
      </c>
      <c r="I10209">
        <v>27</v>
      </c>
      <c r="K10209">
        <v>0</v>
      </c>
      <c r="L10209" t="s">
        <v>12086</v>
      </c>
      <c r="M10209">
        <v>63</v>
      </c>
      <c r="N10209">
        <v>2</v>
      </c>
      <c r="O10209">
        <v>64</v>
      </c>
      <c r="Q10209">
        <v>130</v>
      </c>
      <c r="R10209">
        <v>1</v>
      </c>
      <c r="T10209" t="s">
        <v>46025</v>
      </c>
      <c r="U10209" t="s">
        <v>46025</v>
      </c>
      <c r="V10209" t="s">
        <v>46025</v>
      </c>
    </row>
    <row r="10210" spans="1:22" x14ac:dyDescent="0.3">
      <c r="A10210">
        <v>22125</v>
      </c>
      <c r="B10210" t="s">
        <v>27140</v>
      </c>
      <c r="C10210" t="s">
        <v>27141</v>
      </c>
      <c r="D10210">
        <v>4</v>
      </c>
      <c r="E10210">
        <v>0</v>
      </c>
      <c r="G10210">
        <v>0</v>
      </c>
      <c r="I10210">
        <v>30</v>
      </c>
      <c r="K10210">
        <v>0</v>
      </c>
      <c r="L10210" t="s">
        <v>12086</v>
      </c>
      <c r="M10210">
        <v>63</v>
      </c>
      <c r="N10210">
        <v>2</v>
      </c>
      <c r="O10210">
        <v>64</v>
      </c>
      <c r="Q10210">
        <v>145</v>
      </c>
      <c r="R10210">
        <v>1</v>
      </c>
      <c r="T10210" t="s">
        <v>46026</v>
      </c>
      <c r="U10210" t="s">
        <v>46026</v>
      </c>
      <c r="V10210" t="s">
        <v>46026</v>
      </c>
    </row>
    <row r="10211" spans="1:22" x14ac:dyDescent="0.3">
      <c r="A10211">
        <v>22126</v>
      </c>
      <c r="B10211" t="s">
        <v>27142</v>
      </c>
      <c r="C10211" t="s">
        <v>27143</v>
      </c>
      <c r="D10211">
        <v>4</v>
      </c>
      <c r="E10211">
        <v>0</v>
      </c>
      <c r="G10211">
        <v>0</v>
      </c>
      <c r="I10211">
        <v>30</v>
      </c>
      <c r="K10211">
        <v>0</v>
      </c>
      <c r="L10211" t="s">
        <v>12086</v>
      </c>
      <c r="M10211">
        <v>63</v>
      </c>
      <c r="N10211">
        <v>2</v>
      </c>
      <c r="O10211">
        <v>64</v>
      </c>
      <c r="Q10211">
        <v>160</v>
      </c>
      <c r="R10211">
        <v>1</v>
      </c>
      <c r="T10211" t="s">
        <v>46027</v>
      </c>
      <c r="U10211" t="s">
        <v>46027</v>
      </c>
      <c r="V10211" t="s">
        <v>46027</v>
      </c>
    </row>
    <row r="10212" spans="1:22" x14ac:dyDescent="0.3">
      <c r="A10212">
        <v>22508</v>
      </c>
      <c r="B10212" t="s">
        <v>27144</v>
      </c>
      <c r="C10212" t="s">
        <v>15882</v>
      </c>
      <c r="D10212">
        <v>2</v>
      </c>
      <c r="E10212">
        <v>0</v>
      </c>
      <c r="G10212">
        <v>0</v>
      </c>
      <c r="K10212">
        <v>0</v>
      </c>
      <c r="L10212" t="s">
        <v>12086</v>
      </c>
      <c r="M10212">
        <v>63</v>
      </c>
      <c r="N10212">
        <v>2</v>
      </c>
      <c r="T10212" t="s">
        <v>46028</v>
      </c>
      <c r="U10212" t="s">
        <v>46028</v>
      </c>
      <c r="V10212" t="s">
        <v>46028</v>
      </c>
    </row>
    <row r="10213" spans="1:22" x14ac:dyDescent="0.3">
      <c r="A10213">
        <v>22507</v>
      </c>
      <c r="B10213" t="s">
        <v>27145</v>
      </c>
      <c r="C10213" t="s">
        <v>27146</v>
      </c>
      <c r="D10213">
        <v>2</v>
      </c>
      <c r="E10213">
        <v>10</v>
      </c>
      <c r="G10213">
        <v>10</v>
      </c>
      <c r="L10213" t="s">
        <v>12086</v>
      </c>
      <c r="M10213">
        <v>63</v>
      </c>
      <c r="N10213">
        <v>2</v>
      </c>
      <c r="T10213" t="s">
        <v>27147</v>
      </c>
      <c r="U10213" t="s">
        <v>27147</v>
      </c>
      <c r="V10213" t="s">
        <v>27147</v>
      </c>
    </row>
    <row r="10214" spans="1:22" x14ac:dyDescent="0.3">
      <c r="A10214">
        <v>22510</v>
      </c>
      <c r="B10214" t="s">
        <v>27148</v>
      </c>
      <c r="C10214" t="s">
        <v>27149</v>
      </c>
      <c r="D10214">
        <v>2</v>
      </c>
      <c r="E10214">
        <v>10</v>
      </c>
      <c r="G10214">
        <v>10</v>
      </c>
      <c r="K10214">
        <v>0</v>
      </c>
      <c r="L10214" t="s">
        <v>12086</v>
      </c>
      <c r="M10214">
        <v>63</v>
      </c>
      <c r="N10214">
        <v>2</v>
      </c>
      <c r="T10214" t="s">
        <v>46029</v>
      </c>
      <c r="U10214" t="s">
        <v>46029</v>
      </c>
      <c r="V10214" t="s">
        <v>46029</v>
      </c>
    </row>
    <row r="10215" spans="1:22" x14ac:dyDescent="0.3">
      <c r="A10215">
        <v>22511</v>
      </c>
      <c r="B10215" t="s">
        <v>27150</v>
      </c>
      <c r="C10215" t="s">
        <v>27151</v>
      </c>
      <c r="D10215">
        <v>2</v>
      </c>
      <c r="E10215">
        <v>10</v>
      </c>
      <c r="G10215">
        <v>10</v>
      </c>
      <c r="K10215">
        <v>0</v>
      </c>
      <c r="L10215" t="s">
        <v>12086</v>
      </c>
      <c r="M10215">
        <v>63</v>
      </c>
      <c r="N10215">
        <v>2</v>
      </c>
      <c r="T10215" t="s">
        <v>46030</v>
      </c>
      <c r="U10215" t="s">
        <v>46030</v>
      </c>
      <c r="V10215" t="s">
        <v>46030</v>
      </c>
    </row>
    <row r="10216" spans="1:22" x14ac:dyDescent="0.3">
      <c r="A10216">
        <v>22513</v>
      </c>
      <c r="B10216" t="s">
        <v>27152</v>
      </c>
      <c r="C10216" t="s">
        <v>27153</v>
      </c>
      <c r="D10216">
        <v>2</v>
      </c>
      <c r="E10216">
        <v>10</v>
      </c>
      <c r="G10216">
        <v>100</v>
      </c>
      <c r="K10216">
        <v>0</v>
      </c>
      <c r="L10216" t="s">
        <v>12086</v>
      </c>
      <c r="M10216">
        <v>63</v>
      </c>
      <c r="N10216">
        <v>2</v>
      </c>
      <c r="T10216" t="s">
        <v>46031</v>
      </c>
      <c r="U10216" t="s">
        <v>46031</v>
      </c>
      <c r="V10216" t="s">
        <v>46031</v>
      </c>
    </row>
    <row r="10217" spans="1:22" x14ac:dyDescent="0.3">
      <c r="A10217">
        <v>22514</v>
      </c>
      <c r="B10217" t="s">
        <v>27154</v>
      </c>
      <c r="C10217" t="s">
        <v>27155</v>
      </c>
      <c r="D10217">
        <v>2</v>
      </c>
      <c r="E10217">
        <v>20</v>
      </c>
      <c r="G10217">
        <v>10</v>
      </c>
      <c r="L10217" t="s">
        <v>12086</v>
      </c>
      <c r="M10217">
        <v>63</v>
      </c>
      <c r="N10217">
        <v>2</v>
      </c>
      <c r="T10217" t="s">
        <v>46032</v>
      </c>
      <c r="U10217" t="s">
        <v>46032</v>
      </c>
      <c r="V10217" t="s">
        <v>46032</v>
      </c>
    </row>
    <row r="10218" spans="1:22" x14ac:dyDescent="0.3">
      <c r="A10218">
        <v>22515</v>
      </c>
      <c r="B10218" t="s">
        <v>27156</v>
      </c>
      <c r="C10218" t="s">
        <v>27157</v>
      </c>
      <c r="D10218">
        <v>3</v>
      </c>
      <c r="E10218">
        <v>10</v>
      </c>
      <c r="G10218">
        <v>300</v>
      </c>
      <c r="T10218" t="s">
        <v>12087</v>
      </c>
      <c r="U10218" t="s">
        <v>12087</v>
      </c>
      <c r="V10218" t="s">
        <v>12087</v>
      </c>
    </row>
    <row r="10219" spans="1:22" x14ac:dyDescent="0.3">
      <c r="A10219">
        <v>22516</v>
      </c>
      <c r="B10219" t="s">
        <v>27158</v>
      </c>
      <c r="C10219" t="s">
        <v>27159</v>
      </c>
      <c r="D10219">
        <v>3</v>
      </c>
      <c r="E10219">
        <v>10</v>
      </c>
      <c r="G10219">
        <v>0</v>
      </c>
      <c r="T10219" t="s">
        <v>12087</v>
      </c>
      <c r="U10219" t="s">
        <v>12087</v>
      </c>
      <c r="V10219" t="s">
        <v>12087</v>
      </c>
    </row>
    <row r="10220" spans="1:22" x14ac:dyDescent="0.3">
      <c r="A10220">
        <v>22517</v>
      </c>
      <c r="B10220" t="s">
        <v>27160</v>
      </c>
      <c r="C10220" t="s">
        <v>27161</v>
      </c>
      <c r="D10220">
        <v>3</v>
      </c>
      <c r="E10220">
        <v>10</v>
      </c>
      <c r="G10220">
        <v>0</v>
      </c>
      <c r="T10220" t="s">
        <v>12087</v>
      </c>
      <c r="U10220" t="s">
        <v>12087</v>
      </c>
      <c r="V10220" t="s">
        <v>12087</v>
      </c>
    </row>
    <row r="10221" spans="1:22" x14ac:dyDescent="0.3">
      <c r="A10221">
        <v>22518</v>
      </c>
      <c r="B10221" t="s">
        <v>27162</v>
      </c>
      <c r="C10221" t="s">
        <v>27163</v>
      </c>
      <c r="D10221">
        <v>18</v>
      </c>
      <c r="E10221">
        <v>10</v>
      </c>
      <c r="G10221">
        <v>10</v>
      </c>
      <c r="K10221">
        <v>0</v>
      </c>
      <c r="L10221" t="s">
        <v>12086</v>
      </c>
      <c r="M10221">
        <v>63</v>
      </c>
      <c r="N10221">
        <v>2</v>
      </c>
      <c r="Q10221">
        <v>1</v>
      </c>
      <c r="T10221" t="s">
        <v>27164</v>
      </c>
      <c r="U10221" t="s">
        <v>27164</v>
      </c>
      <c r="V10221" t="s">
        <v>27164</v>
      </c>
    </row>
    <row r="10222" spans="1:22" x14ac:dyDescent="0.3">
      <c r="A10222">
        <v>22519</v>
      </c>
      <c r="B10222" t="s">
        <v>27165</v>
      </c>
      <c r="C10222" t="s">
        <v>27166</v>
      </c>
      <c r="D10222">
        <v>3</v>
      </c>
      <c r="E10222">
        <v>10</v>
      </c>
      <c r="G10222">
        <v>0</v>
      </c>
      <c r="T10222" t="s">
        <v>12087</v>
      </c>
      <c r="U10222" t="s">
        <v>12087</v>
      </c>
      <c r="V10222" t="s">
        <v>12087</v>
      </c>
    </row>
    <row r="10223" spans="1:22" x14ac:dyDescent="0.3">
      <c r="A10223">
        <v>22520</v>
      </c>
      <c r="B10223" t="s">
        <v>27167</v>
      </c>
      <c r="C10223" t="s">
        <v>27168</v>
      </c>
      <c r="D10223">
        <v>3</v>
      </c>
      <c r="E10223">
        <v>10</v>
      </c>
      <c r="G10223">
        <v>0</v>
      </c>
      <c r="T10223" t="s">
        <v>12087</v>
      </c>
      <c r="U10223" t="s">
        <v>12087</v>
      </c>
      <c r="V10223" t="s">
        <v>12087</v>
      </c>
    </row>
    <row r="10224" spans="1:22" x14ac:dyDescent="0.3">
      <c r="A10224">
        <v>22521</v>
      </c>
      <c r="B10224" t="s">
        <v>27169</v>
      </c>
      <c r="C10224" t="s">
        <v>20269</v>
      </c>
      <c r="D10224">
        <v>18</v>
      </c>
      <c r="E10224">
        <v>10</v>
      </c>
      <c r="G10224">
        <v>0</v>
      </c>
      <c r="K10224">
        <v>0</v>
      </c>
      <c r="L10224" t="s">
        <v>12086</v>
      </c>
      <c r="M10224">
        <v>63</v>
      </c>
      <c r="N10224">
        <v>2</v>
      </c>
      <c r="Q10224">
        <v>80</v>
      </c>
      <c r="T10224" t="s">
        <v>23962</v>
      </c>
      <c r="U10224" t="s">
        <v>23962</v>
      </c>
      <c r="V10224" t="s">
        <v>23962</v>
      </c>
    </row>
    <row r="10225" spans="1:22" x14ac:dyDescent="0.3">
      <c r="A10225">
        <v>22522</v>
      </c>
      <c r="B10225" t="s">
        <v>27170</v>
      </c>
      <c r="C10225" t="s">
        <v>27171</v>
      </c>
      <c r="D10225">
        <v>18</v>
      </c>
      <c r="E10225">
        <v>10</v>
      </c>
      <c r="G10225">
        <v>0</v>
      </c>
      <c r="K10225">
        <v>0</v>
      </c>
      <c r="L10225" t="s">
        <v>12086</v>
      </c>
      <c r="M10225">
        <v>63</v>
      </c>
      <c r="N10225">
        <v>2</v>
      </c>
      <c r="Q10225">
        <v>100</v>
      </c>
      <c r="T10225" t="s">
        <v>27172</v>
      </c>
      <c r="U10225" t="s">
        <v>27172</v>
      </c>
      <c r="V10225" t="s">
        <v>27172</v>
      </c>
    </row>
    <row r="10226" spans="1:22" x14ac:dyDescent="0.3">
      <c r="A10226">
        <v>22523</v>
      </c>
      <c r="B10226" t="s">
        <v>27173</v>
      </c>
      <c r="C10226" t="s">
        <v>27174</v>
      </c>
      <c r="D10226">
        <v>18</v>
      </c>
      <c r="E10226">
        <v>10</v>
      </c>
      <c r="G10226">
        <v>0</v>
      </c>
      <c r="K10226">
        <v>0</v>
      </c>
      <c r="L10226" t="s">
        <v>12086</v>
      </c>
      <c r="M10226">
        <v>63</v>
      </c>
      <c r="N10226">
        <v>2</v>
      </c>
      <c r="Q10226">
        <v>120</v>
      </c>
      <c r="T10226" t="s">
        <v>27175</v>
      </c>
      <c r="U10226" t="s">
        <v>27175</v>
      </c>
      <c r="V10226" t="s">
        <v>27175</v>
      </c>
    </row>
    <row r="10227" spans="1:22" x14ac:dyDescent="0.3">
      <c r="A10227">
        <v>22524</v>
      </c>
      <c r="B10227" t="s">
        <v>27176</v>
      </c>
      <c r="C10227" t="s">
        <v>27177</v>
      </c>
      <c r="D10227">
        <v>18</v>
      </c>
      <c r="E10227">
        <v>10</v>
      </c>
      <c r="G10227">
        <v>0</v>
      </c>
      <c r="K10227">
        <v>0</v>
      </c>
      <c r="L10227" t="s">
        <v>12086</v>
      </c>
      <c r="M10227">
        <v>63</v>
      </c>
      <c r="N10227">
        <v>2</v>
      </c>
      <c r="Q10227">
        <v>130</v>
      </c>
      <c r="T10227" t="s">
        <v>27178</v>
      </c>
      <c r="U10227" t="s">
        <v>27178</v>
      </c>
      <c r="V10227" t="s">
        <v>27178</v>
      </c>
    </row>
    <row r="10228" spans="1:22" x14ac:dyDescent="0.3">
      <c r="A10228">
        <v>22525</v>
      </c>
      <c r="B10228" t="s">
        <v>27179</v>
      </c>
      <c r="C10228" t="s">
        <v>27180</v>
      </c>
      <c r="D10228">
        <v>18</v>
      </c>
      <c r="E10228">
        <v>10</v>
      </c>
      <c r="G10228">
        <v>0</v>
      </c>
      <c r="K10228">
        <v>0</v>
      </c>
      <c r="L10228" t="s">
        <v>12086</v>
      </c>
      <c r="M10228">
        <v>63</v>
      </c>
      <c r="N10228">
        <v>2</v>
      </c>
      <c r="Q10228">
        <v>140</v>
      </c>
      <c r="T10228" t="s">
        <v>27181</v>
      </c>
      <c r="U10228" t="s">
        <v>27181</v>
      </c>
      <c r="V10228" t="s">
        <v>27181</v>
      </c>
    </row>
    <row r="10229" spans="1:22" x14ac:dyDescent="0.3">
      <c r="A10229">
        <v>22526</v>
      </c>
      <c r="B10229" t="s">
        <v>27182</v>
      </c>
      <c r="C10229" t="s">
        <v>27183</v>
      </c>
      <c r="D10229">
        <v>18</v>
      </c>
      <c r="E10229">
        <v>10</v>
      </c>
      <c r="G10229">
        <v>0</v>
      </c>
      <c r="K10229">
        <v>0</v>
      </c>
      <c r="L10229" t="s">
        <v>12086</v>
      </c>
      <c r="M10229">
        <v>63</v>
      </c>
      <c r="N10229">
        <v>2</v>
      </c>
      <c r="Q10229">
        <v>150</v>
      </c>
      <c r="T10229" t="s">
        <v>27184</v>
      </c>
      <c r="U10229" t="s">
        <v>27184</v>
      </c>
      <c r="V10229" t="s">
        <v>27184</v>
      </c>
    </row>
    <row r="10230" spans="1:22" x14ac:dyDescent="0.3">
      <c r="A10230">
        <v>22527</v>
      </c>
      <c r="B10230" t="s">
        <v>27185</v>
      </c>
      <c r="C10230" t="s">
        <v>27186</v>
      </c>
      <c r="D10230">
        <v>18</v>
      </c>
      <c r="E10230">
        <v>10</v>
      </c>
      <c r="G10230">
        <v>0</v>
      </c>
      <c r="K10230">
        <v>0</v>
      </c>
      <c r="L10230" t="s">
        <v>12086</v>
      </c>
      <c r="M10230">
        <v>63</v>
      </c>
      <c r="N10230">
        <v>2</v>
      </c>
      <c r="Q10230">
        <v>160</v>
      </c>
      <c r="T10230" t="s">
        <v>27187</v>
      </c>
      <c r="U10230" t="s">
        <v>27187</v>
      </c>
      <c r="V10230" t="s">
        <v>27187</v>
      </c>
    </row>
    <row r="10231" spans="1:22" x14ac:dyDescent="0.3">
      <c r="A10231">
        <v>22528</v>
      </c>
      <c r="B10231" t="s">
        <v>27188</v>
      </c>
      <c r="C10231" t="s">
        <v>27189</v>
      </c>
      <c r="D10231">
        <v>18</v>
      </c>
      <c r="E10231">
        <v>10</v>
      </c>
      <c r="G10231">
        <v>20</v>
      </c>
      <c r="T10231" t="s">
        <v>23962</v>
      </c>
      <c r="U10231" t="s">
        <v>23962</v>
      </c>
      <c r="V10231" t="s">
        <v>23962</v>
      </c>
    </row>
    <row r="10232" spans="1:22" x14ac:dyDescent="0.3">
      <c r="A10232">
        <v>22530</v>
      </c>
      <c r="B10232" t="s">
        <v>27190</v>
      </c>
      <c r="C10232" t="s">
        <v>27191</v>
      </c>
      <c r="D10232">
        <v>18</v>
      </c>
      <c r="E10232">
        <v>10</v>
      </c>
      <c r="G10232">
        <v>200</v>
      </c>
      <c r="K10232">
        <v>0</v>
      </c>
      <c r="L10232" t="s">
        <v>12086</v>
      </c>
      <c r="M10232">
        <v>63</v>
      </c>
      <c r="N10232">
        <v>2</v>
      </c>
      <c r="Q10232">
        <v>1</v>
      </c>
      <c r="T10232" t="s">
        <v>27192</v>
      </c>
      <c r="U10232" t="s">
        <v>27192</v>
      </c>
      <c r="V10232" t="s">
        <v>27192</v>
      </c>
    </row>
    <row r="10233" spans="1:22" x14ac:dyDescent="0.3">
      <c r="A10233">
        <v>22531</v>
      </c>
      <c r="B10233" t="s">
        <v>27193</v>
      </c>
      <c r="C10233" t="s">
        <v>27194</v>
      </c>
      <c r="D10233">
        <v>18</v>
      </c>
      <c r="E10233">
        <v>10</v>
      </c>
      <c r="G10233">
        <v>200</v>
      </c>
      <c r="K10233">
        <v>0</v>
      </c>
      <c r="L10233" t="s">
        <v>12086</v>
      </c>
      <c r="M10233">
        <v>63</v>
      </c>
      <c r="N10233">
        <v>2</v>
      </c>
      <c r="Q10233">
        <v>1</v>
      </c>
      <c r="T10233" t="s">
        <v>27195</v>
      </c>
      <c r="U10233" t="s">
        <v>27195</v>
      </c>
      <c r="V10233" t="s">
        <v>27195</v>
      </c>
    </row>
    <row r="10234" spans="1:22" x14ac:dyDescent="0.3">
      <c r="A10234">
        <v>22532</v>
      </c>
      <c r="B10234" t="s">
        <v>27196</v>
      </c>
      <c r="C10234" t="s">
        <v>27197</v>
      </c>
      <c r="D10234">
        <v>18</v>
      </c>
      <c r="E10234">
        <v>10</v>
      </c>
      <c r="G10234">
        <v>200</v>
      </c>
      <c r="K10234">
        <v>0</v>
      </c>
      <c r="L10234" t="s">
        <v>12086</v>
      </c>
      <c r="M10234">
        <v>63</v>
      </c>
      <c r="N10234">
        <v>2</v>
      </c>
      <c r="Q10234">
        <v>1</v>
      </c>
      <c r="T10234" t="s">
        <v>27198</v>
      </c>
      <c r="U10234" t="s">
        <v>27198</v>
      </c>
      <c r="V10234" t="s">
        <v>27198</v>
      </c>
    </row>
    <row r="10235" spans="1:22" x14ac:dyDescent="0.3">
      <c r="A10235">
        <v>22533</v>
      </c>
      <c r="B10235" t="s">
        <v>27199</v>
      </c>
      <c r="C10235" t="s">
        <v>27200</v>
      </c>
      <c r="D10235">
        <v>18</v>
      </c>
      <c r="E10235">
        <v>10</v>
      </c>
      <c r="G10235">
        <v>200</v>
      </c>
      <c r="K10235">
        <v>0</v>
      </c>
      <c r="L10235" t="s">
        <v>12086</v>
      </c>
      <c r="M10235">
        <v>63</v>
      </c>
      <c r="N10235">
        <v>2</v>
      </c>
      <c r="Q10235">
        <v>1</v>
      </c>
      <c r="T10235" t="s">
        <v>23962</v>
      </c>
      <c r="U10235" t="s">
        <v>23962</v>
      </c>
      <c r="V10235" t="s">
        <v>23962</v>
      </c>
    </row>
    <row r="10236" spans="1:22" x14ac:dyDescent="0.3">
      <c r="A10236">
        <v>22534</v>
      </c>
      <c r="B10236" t="s">
        <v>27201</v>
      </c>
      <c r="C10236" t="s">
        <v>27202</v>
      </c>
      <c r="D10236">
        <v>18</v>
      </c>
      <c r="E10236">
        <v>10</v>
      </c>
      <c r="G10236">
        <v>1000</v>
      </c>
      <c r="K10236">
        <v>0</v>
      </c>
      <c r="L10236" t="s">
        <v>12086</v>
      </c>
      <c r="M10236">
        <v>63</v>
      </c>
      <c r="N10236">
        <v>2</v>
      </c>
      <c r="Q10236">
        <v>1</v>
      </c>
      <c r="T10236" t="s">
        <v>27203</v>
      </c>
      <c r="U10236" t="s">
        <v>27203</v>
      </c>
      <c r="V10236" t="s">
        <v>27203</v>
      </c>
    </row>
    <row r="10237" spans="1:22" x14ac:dyDescent="0.3">
      <c r="A10237">
        <v>22535</v>
      </c>
      <c r="B10237" t="s">
        <v>27204</v>
      </c>
      <c r="C10237" t="s">
        <v>27205</v>
      </c>
      <c r="D10237">
        <v>2</v>
      </c>
      <c r="E10237">
        <v>10</v>
      </c>
      <c r="G10237">
        <v>10</v>
      </c>
      <c r="K10237">
        <v>0</v>
      </c>
      <c r="L10237" t="s">
        <v>12086</v>
      </c>
      <c r="M10237">
        <v>63</v>
      </c>
      <c r="N10237">
        <v>2</v>
      </c>
      <c r="T10237" t="s">
        <v>12087</v>
      </c>
      <c r="U10237" t="s">
        <v>12087</v>
      </c>
      <c r="V10237" t="s">
        <v>12087</v>
      </c>
    </row>
    <row r="10238" spans="1:22" x14ac:dyDescent="0.3">
      <c r="A10238">
        <v>22536</v>
      </c>
      <c r="B10238" t="s">
        <v>27206</v>
      </c>
      <c r="C10238" t="s">
        <v>27207</v>
      </c>
      <c r="D10238">
        <v>2</v>
      </c>
      <c r="E10238">
        <v>10</v>
      </c>
      <c r="G10238">
        <v>10</v>
      </c>
      <c r="K10238">
        <v>0</v>
      </c>
      <c r="L10238" t="s">
        <v>12086</v>
      </c>
      <c r="M10238">
        <v>63</v>
      </c>
      <c r="N10238">
        <v>2</v>
      </c>
      <c r="T10238" t="s">
        <v>12087</v>
      </c>
      <c r="U10238" t="s">
        <v>12087</v>
      </c>
      <c r="V10238" t="s">
        <v>12087</v>
      </c>
    </row>
    <row r="10239" spans="1:22" x14ac:dyDescent="0.3">
      <c r="A10239">
        <v>22538</v>
      </c>
      <c r="B10239" t="s">
        <v>27208</v>
      </c>
      <c r="C10239" t="s">
        <v>27209</v>
      </c>
      <c r="D10239">
        <v>2</v>
      </c>
      <c r="E10239">
        <v>10</v>
      </c>
      <c r="G10239">
        <v>10</v>
      </c>
      <c r="K10239">
        <v>0</v>
      </c>
      <c r="L10239" t="s">
        <v>12086</v>
      </c>
      <c r="M10239">
        <v>63</v>
      </c>
      <c r="N10239">
        <v>2</v>
      </c>
      <c r="Q10239">
        <v>1</v>
      </c>
      <c r="T10239" t="s">
        <v>12087</v>
      </c>
      <c r="U10239" t="s">
        <v>12087</v>
      </c>
      <c r="V10239" t="s">
        <v>12087</v>
      </c>
    </row>
    <row r="10240" spans="1:22" x14ac:dyDescent="0.3">
      <c r="A10240">
        <v>22540</v>
      </c>
      <c r="B10240" t="s">
        <v>27210</v>
      </c>
      <c r="C10240" t="s">
        <v>27211</v>
      </c>
      <c r="D10240">
        <v>11</v>
      </c>
      <c r="E10240">
        <v>2</v>
      </c>
      <c r="G10240">
        <v>100</v>
      </c>
      <c r="L10240" t="s">
        <v>12086</v>
      </c>
      <c r="M10240">
        <v>56</v>
      </c>
      <c r="N10240">
        <v>2</v>
      </c>
      <c r="T10240" t="s">
        <v>46033</v>
      </c>
      <c r="U10240" t="s">
        <v>46033</v>
      </c>
      <c r="V10240" t="s">
        <v>46033</v>
      </c>
    </row>
    <row r="10241" spans="1:22" x14ac:dyDescent="0.3">
      <c r="A10241">
        <v>22541</v>
      </c>
      <c r="B10241" t="s">
        <v>27212</v>
      </c>
      <c r="C10241" t="s">
        <v>27213</v>
      </c>
      <c r="D10241">
        <v>18</v>
      </c>
      <c r="E10241">
        <v>10</v>
      </c>
      <c r="G10241">
        <v>10</v>
      </c>
      <c r="K10241">
        <v>0</v>
      </c>
      <c r="L10241" t="s">
        <v>12086</v>
      </c>
      <c r="M10241">
        <v>63</v>
      </c>
      <c r="N10241">
        <v>2</v>
      </c>
      <c r="T10241" t="s">
        <v>12087</v>
      </c>
      <c r="U10241" t="s">
        <v>12087</v>
      </c>
      <c r="V10241" t="s">
        <v>12087</v>
      </c>
    </row>
    <row r="10242" spans="1:22" x14ac:dyDescent="0.3">
      <c r="A10242">
        <v>22542</v>
      </c>
      <c r="B10242" t="s">
        <v>27214</v>
      </c>
      <c r="C10242" t="s">
        <v>2038</v>
      </c>
      <c r="D10242">
        <v>2</v>
      </c>
      <c r="E10242">
        <v>10</v>
      </c>
      <c r="G10242">
        <v>100</v>
      </c>
      <c r="K10242">
        <v>0</v>
      </c>
      <c r="L10242" t="s">
        <v>12086</v>
      </c>
      <c r="M10242">
        <v>63</v>
      </c>
      <c r="N10242">
        <v>2</v>
      </c>
      <c r="T10242" t="s">
        <v>46034</v>
      </c>
      <c r="U10242" t="s">
        <v>46034</v>
      </c>
      <c r="V10242" t="s">
        <v>46034</v>
      </c>
    </row>
    <row r="10243" spans="1:22" x14ac:dyDescent="0.3">
      <c r="A10243">
        <v>22543</v>
      </c>
      <c r="B10243" t="s">
        <v>27215</v>
      </c>
      <c r="C10243" t="s">
        <v>907</v>
      </c>
      <c r="D10243">
        <v>2</v>
      </c>
      <c r="E10243">
        <v>10</v>
      </c>
      <c r="G10243">
        <v>200</v>
      </c>
      <c r="K10243">
        <v>0</v>
      </c>
      <c r="L10243" t="s">
        <v>27216</v>
      </c>
      <c r="M10243">
        <v>63</v>
      </c>
      <c r="N10243">
        <v>2</v>
      </c>
      <c r="T10243" t="s">
        <v>46035</v>
      </c>
      <c r="U10243" t="s">
        <v>46035</v>
      </c>
      <c r="V10243" t="s">
        <v>46035</v>
      </c>
    </row>
    <row r="10244" spans="1:22" x14ac:dyDescent="0.3">
      <c r="A10244">
        <v>22544</v>
      </c>
      <c r="B10244" t="s">
        <v>27217</v>
      </c>
      <c r="C10244" t="s">
        <v>649</v>
      </c>
      <c r="D10244">
        <v>2</v>
      </c>
      <c r="E10244">
        <v>10</v>
      </c>
      <c r="G10244">
        <v>150</v>
      </c>
      <c r="K10244">
        <v>0</v>
      </c>
      <c r="L10244" t="s">
        <v>12086</v>
      </c>
      <c r="M10244">
        <v>63</v>
      </c>
      <c r="N10244">
        <v>2</v>
      </c>
      <c r="T10244" t="s">
        <v>46036</v>
      </c>
      <c r="U10244" t="s">
        <v>46036</v>
      </c>
      <c r="V10244" t="s">
        <v>46036</v>
      </c>
    </row>
    <row r="10245" spans="1:22" x14ac:dyDescent="0.3">
      <c r="A10245">
        <v>22545</v>
      </c>
      <c r="B10245" t="s">
        <v>27218</v>
      </c>
      <c r="C10245" t="s">
        <v>9419</v>
      </c>
      <c r="D10245">
        <v>2</v>
      </c>
      <c r="E10245">
        <v>10</v>
      </c>
      <c r="G10245">
        <v>100</v>
      </c>
      <c r="K10245">
        <v>0</v>
      </c>
      <c r="L10245" t="s">
        <v>12086</v>
      </c>
      <c r="M10245">
        <v>63</v>
      </c>
      <c r="N10245">
        <v>2</v>
      </c>
      <c r="T10245" t="s">
        <v>44010</v>
      </c>
      <c r="U10245" t="s">
        <v>44010</v>
      </c>
      <c r="V10245" t="s">
        <v>44010</v>
      </c>
    </row>
    <row r="10246" spans="1:22" x14ac:dyDescent="0.3">
      <c r="A10246">
        <v>22546</v>
      </c>
      <c r="B10246" t="s">
        <v>27219</v>
      </c>
      <c r="C10246" t="s">
        <v>9230</v>
      </c>
      <c r="D10246">
        <v>2</v>
      </c>
      <c r="E10246">
        <v>10</v>
      </c>
      <c r="G10246">
        <v>100</v>
      </c>
      <c r="K10246">
        <v>0</v>
      </c>
      <c r="L10246" t="s">
        <v>12086</v>
      </c>
      <c r="M10246">
        <v>63</v>
      </c>
      <c r="N10246">
        <v>2</v>
      </c>
      <c r="T10246" t="s">
        <v>46037</v>
      </c>
      <c r="U10246" t="s">
        <v>46037</v>
      </c>
      <c r="V10246" t="s">
        <v>46037</v>
      </c>
    </row>
    <row r="10247" spans="1:22" x14ac:dyDescent="0.3">
      <c r="A10247">
        <v>22547</v>
      </c>
      <c r="B10247" t="s">
        <v>27220</v>
      </c>
      <c r="C10247" t="s">
        <v>27221</v>
      </c>
      <c r="D10247">
        <v>2</v>
      </c>
      <c r="E10247">
        <v>10</v>
      </c>
      <c r="G10247">
        <v>100</v>
      </c>
      <c r="K10247">
        <v>0</v>
      </c>
      <c r="L10247" t="s">
        <v>12086</v>
      </c>
      <c r="M10247">
        <v>63</v>
      </c>
      <c r="N10247">
        <v>2</v>
      </c>
      <c r="T10247" t="s">
        <v>12087</v>
      </c>
      <c r="U10247" t="s">
        <v>12087</v>
      </c>
      <c r="V10247" t="s">
        <v>12087</v>
      </c>
    </row>
    <row r="10248" spans="1:22" x14ac:dyDescent="0.3">
      <c r="A10248">
        <v>22548</v>
      </c>
      <c r="B10248" t="s">
        <v>27222</v>
      </c>
      <c r="C10248" t="s">
        <v>27223</v>
      </c>
      <c r="D10248">
        <v>2</v>
      </c>
      <c r="E10248">
        <v>10</v>
      </c>
      <c r="G10248">
        <v>30</v>
      </c>
      <c r="K10248">
        <v>0</v>
      </c>
      <c r="L10248" t="s">
        <v>12086</v>
      </c>
      <c r="M10248">
        <v>63</v>
      </c>
      <c r="N10248">
        <v>2</v>
      </c>
      <c r="T10248" t="s">
        <v>12087</v>
      </c>
      <c r="U10248" t="s">
        <v>12087</v>
      </c>
      <c r="V10248" t="s">
        <v>12087</v>
      </c>
    </row>
    <row r="10249" spans="1:22" x14ac:dyDescent="0.3">
      <c r="A10249">
        <v>22549</v>
      </c>
      <c r="B10249" t="s">
        <v>27224</v>
      </c>
      <c r="C10249" t="s">
        <v>7745</v>
      </c>
      <c r="D10249">
        <v>2</v>
      </c>
      <c r="E10249">
        <v>10</v>
      </c>
      <c r="G10249">
        <v>100</v>
      </c>
      <c r="K10249">
        <v>0</v>
      </c>
      <c r="L10249" t="s">
        <v>12086</v>
      </c>
      <c r="M10249">
        <v>63</v>
      </c>
      <c r="N10249">
        <v>2</v>
      </c>
      <c r="T10249" t="s">
        <v>46038</v>
      </c>
      <c r="U10249" t="s">
        <v>46038</v>
      </c>
      <c r="V10249" t="s">
        <v>46038</v>
      </c>
    </row>
    <row r="10250" spans="1:22" x14ac:dyDescent="0.3">
      <c r="A10250">
        <v>22550</v>
      </c>
      <c r="B10250" t="s">
        <v>27225</v>
      </c>
      <c r="C10250" t="s">
        <v>27226</v>
      </c>
      <c r="D10250">
        <v>2</v>
      </c>
      <c r="E10250">
        <v>10</v>
      </c>
      <c r="G10250">
        <v>70</v>
      </c>
      <c r="K10250">
        <v>0</v>
      </c>
      <c r="L10250" t="s">
        <v>12086</v>
      </c>
      <c r="M10250">
        <v>63</v>
      </c>
      <c r="N10250">
        <v>2</v>
      </c>
      <c r="T10250" t="s">
        <v>12087</v>
      </c>
      <c r="U10250" t="s">
        <v>12087</v>
      </c>
      <c r="V10250" t="s">
        <v>12087</v>
      </c>
    </row>
    <row r="10251" spans="1:22" x14ac:dyDescent="0.3">
      <c r="A10251">
        <v>22551</v>
      </c>
      <c r="B10251" t="s">
        <v>27227</v>
      </c>
      <c r="C10251" t="s">
        <v>27228</v>
      </c>
      <c r="D10251">
        <v>2</v>
      </c>
      <c r="E10251">
        <v>10</v>
      </c>
      <c r="G10251">
        <v>70</v>
      </c>
      <c r="K10251">
        <v>0</v>
      </c>
      <c r="L10251" t="s">
        <v>12086</v>
      </c>
      <c r="M10251">
        <v>63</v>
      </c>
      <c r="N10251">
        <v>2</v>
      </c>
      <c r="T10251" t="s">
        <v>12087</v>
      </c>
      <c r="U10251" t="s">
        <v>12087</v>
      </c>
      <c r="V10251" t="s">
        <v>12087</v>
      </c>
    </row>
    <row r="10252" spans="1:22" x14ac:dyDescent="0.3">
      <c r="A10252">
        <v>22552</v>
      </c>
      <c r="B10252" t="s">
        <v>27229</v>
      </c>
      <c r="C10252" t="s">
        <v>27230</v>
      </c>
      <c r="D10252">
        <v>2</v>
      </c>
      <c r="E10252">
        <v>10</v>
      </c>
      <c r="G10252">
        <v>70</v>
      </c>
      <c r="K10252">
        <v>0</v>
      </c>
      <c r="L10252" t="s">
        <v>12086</v>
      </c>
      <c r="M10252">
        <v>63</v>
      </c>
      <c r="N10252">
        <v>2</v>
      </c>
      <c r="T10252" t="s">
        <v>12087</v>
      </c>
      <c r="U10252" t="s">
        <v>12087</v>
      </c>
      <c r="V10252" t="s">
        <v>12087</v>
      </c>
    </row>
    <row r="10253" spans="1:22" x14ac:dyDescent="0.3">
      <c r="A10253">
        <v>22553</v>
      </c>
      <c r="B10253" t="s">
        <v>27231</v>
      </c>
      <c r="C10253" t="s">
        <v>27232</v>
      </c>
      <c r="D10253">
        <v>2</v>
      </c>
      <c r="E10253">
        <v>10</v>
      </c>
      <c r="G10253">
        <v>70</v>
      </c>
      <c r="K10253">
        <v>0</v>
      </c>
      <c r="L10253" t="s">
        <v>12086</v>
      </c>
      <c r="M10253">
        <v>63</v>
      </c>
      <c r="N10253">
        <v>2</v>
      </c>
      <c r="T10253" t="s">
        <v>12087</v>
      </c>
      <c r="U10253" t="s">
        <v>12087</v>
      </c>
      <c r="V10253" t="s">
        <v>12087</v>
      </c>
    </row>
    <row r="10254" spans="1:22" x14ac:dyDescent="0.3">
      <c r="A10254">
        <v>22554</v>
      </c>
      <c r="B10254" t="s">
        <v>27233</v>
      </c>
      <c r="C10254" t="s">
        <v>27234</v>
      </c>
      <c r="D10254">
        <v>18</v>
      </c>
      <c r="E10254">
        <v>10</v>
      </c>
      <c r="G10254">
        <v>200</v>
      </c>
      <c r="K10254">
        <v>0</v>
      </c>
      <c r="L10254" t="s">
        <v>12086</v>
      </c>
      <c r="M10254">
        <v>63</v>
      </c>
      <c r="N10254">
        <v>2</v>
      </c>
      <c r="T10254" t="s">
        <v>46039</v>
      </c>
      <c r="U10254" t="s">
        <v>46039</v>
      </c>
      <c r="V10254" t="s">
        <v>46039</v>
      </c>
    </row>
    <row r="10255" spans="1:22" x14ac:dyDescent="0.3">
      <c r="A10255">
        <v>22555</v>
      </c>
      <c r="B10255" t="s">
        <v>27235</v>
      </c>
      <c r="C10255" t="s">
        <v>27236</v>
      </c>
      <c r="D10255">
        <v>0</v>
      </c>
      <c r="E10255">
        <v>10</v>
      </c>
      <c r="G10255">
        <v>10</v>
      </c>
      <c r="K10255">
        <v>0</v>
      </c>
      <c r="L10255" t="s">
        <v>12086</v>
      </c>
      <c r="M10255">
        <v>63</v>
      </c>
      <c r="N10255">
        <v>2</v>
      </c>
      <c r="T10255" t="s">
        <v>12087</v>
      </c>
      <c r="U10255" t="s">
        <v>12087</v>
      </c>
      <c r="V10255" t="s">
        <v>12087</v>
      </c>
    </row>
    <row r="10256" spans="1:22" x14ac:dyDescent="0.3">
      <c r="A10256">
        <v>22556</v>
      </c>
      <c r="B10256" t="s">
        <v>27237</v>
      </c>
      <c r="C10256" t="s">
        <v>27238</v>
      </c>
      <c r="D10256">
        <v>0</v>
      </c>
      <c r="E10256">
        <v>10</v>
      </c>
      <c r="G10256">
        <v>10</v>
      </c>
      <c r="K10256">
        <v>0</v>
      </c>
      <c r="L10256" t="s">
        <v>12086</v>
      </c>
      <c r="M10256">
        <v>63</v>
      </c>
      <c r="N10256">
        <v>2</v>
      </c>
      <c r="T10256" t="s">
        <v>12087</v>
      </c>
      <c r="U10256" t="s">
        <v>12087</v>
      </c>
      <c r="V10256" t="s">
        <v>12087</v>
      </c>
    </row>
    <row r="10257" spans="1:22" x14ac:dyDescent="0.3">
      <c r="A10257">
        <v>22557</v>
      </c>
      <c r="B10257" t="s">
        <v>27239</v>
      </c>
      <c r="C10257" t="s">
        <v>27240</v>
      </c>
      <c r="D10257">
        <v>0</v>
      </c>
      <c r="E10257">
        <v>10</v>
      </c>
      <c r="G10257">
        <v>10</v>
      </c>
      <c r="K10257">
        <v>0</v>
      </c>
      <c r="L10257" t="s">
        <v>12086</v>
      </c>
      <c r="M10257">
        <v>63</v>
      </c>
      <c r="N10257">
        <v>2</v>
      </c>
      <c r="T10257" t="s">
        <v>12087</v>
      </c>
      <c r="U10257" t="s">
        <v>12087</v>
      </c>
      <c r="V10257" t="s">
        <v>12087</v>
      </c>
    </row>
    <row r="10258" spans="1:22" x14ac:dyDescent="0.3">
      <c r="A10258">
        <v>22558</v>
      </c>
      <c r="B10258" t="s">
        <v>27241</v>
      </c>
      <c r="C10258" t="s">
        <v>27242</v>
      </c>
      <c r="D10258">
        <v>2</v>
      </c>
      <c r="E10258">
        <v>20</v>
      </c>
      <c r="G10258">
        <v>10</v>
      </c>
      <c r="L10258" t="s">
        <v>12086</v>
      </c>
      <c r="M10258">
        <v>63</v>
      </c>
      <c r="N10258">
        <v>2</v>
      </c>
      <c r="T10258" t="s">
        <v>46040</v>
      </c>
      <c r="U10258" t="s">
        <v>46040</v>
      </c>
      <c r="V10258" t="s">
        <v>46040</v>
      </c>
    </row>
    <row r="10259" spans="1:22" x14ac:dyDescent="0.3">
      <c r="A10259">
        <v>22559</v>
      </c>
      <c r="B10259" t="s">
        <v>27243</v>
      </c>
      <c r="C10259" t="s">
        <v>27244</v>
      </c>
      <c r="D10259">
        <v>11</v>
      </c>
      <c r="E10259">
        <v>20</v>
      </c>
      <c r="G10259">
        <v>100</v>
      </c>
      <c r="L10259" t="s">
        <v>12086</v>
      </c>
      <c r="M10259">
        <v>63</v>
      </c>
      <c r="N10259">
        <v>2</v>
      </c>
      <c r="T10259" t="s">
        <v>46041</v>
      </c>
      <c r="U10259" t="s">
        <v>46041</v>
      </c>
      <c r="V10259" t="s">
        <v>46041</v>
      </c>
    </row>
    <row r="10260" spans="1:22" x14ac:dyDescent="0.3">
      <c r="A10260">
        <v>22563</v>
      </c>
      <c r="B10260" t="s">
        <v>27245</v>
      </c>
      <c r="C10260" t="s">
        <v>27246</v>
      </c>
      <c r="D10260">
        <v>2</v>
      </c>
      <c r="E10260">
        <v>0</v>
      </c>
      <c r="G10260">
        <v>0</v>
      </c>
      <c r="L10260" t="s">
        <v>12086</v>
      </c>
      <c r="M10260">
        <v>63</v>
      </c>
      <c r="N10260">
        <v>2</v>
      </c>
      <c r="T10260" t="s">
        <v>24023</v>
      </c>
      <c r="U10260" t="s">
        <v>24023</v>
      </c>
      <c r="V10260" t="s">
        <v>24023</v>
      </c>
    </row>
    <row r="10261" spans="1:22" x14ac:dyDescent="0.3">
      <c r="A10261">
        <v>22566</v>
      </c>
      <c r="B10261" t="s">
        <v>27247</v>
      </c>
      <c r="C10261" t="s">
        <v>27248</v>
      </c>
      <c r="D10261">
        <v>3</v>
      </c>
      <c r="E10261">
        <v>20</v>
      </c>
      <c r="G10261">
        <v>0</v>
      </c>
      <c r="T10261" t="s">
        <v>12087</v>
      </c>
      <c r="U10261" t="s">
        <v>12087</v>
      </c>
      <c r="V10261" t="s">
        <v>12087</v>
      </c>
    </row>
    <row r="10262" spans="1:22" x14ac:dyDescent="0.3">
      <c r="A10262">
        <v>22567</v>
      </c>
      <c r="B10262" t="s">
        <v>27249</v>
      </c>
      <c r="C10262" t="s">
        <v>27250</v>
      </c>
      <c r="D10262">
        <v>0</v>
      </c>
      <c r="E10262">
        <v>20</v>
      </c>
      <c r="G10262">
        <v>100</v>
      </c>
      <c r="L10262" t="s">
        <v>12086</v>
      </c>
      <c r="M10262">
        <v>63</v>
      </c>
      <c r="N10262">
        <v>2</v>
      </c>
      <c r="T10262" t="s">
        <v>12087</v>
      </c>
      <c r="U10262" t="s">
        <v>12087</v>
      </c>
      <c r="V10262" t="s">
        <v>12087</v>
      </c>
    </row>
    <row r="10263" spans="1:22" x14ac:dyDescent="0.3">
      <c r="A10263">
        <v>22568</v>
      </c>
      <c r="B10263" t="s">
        <v>27251</v>
      </c>
      <c r="C10263" t="s">
        <v>27252</v>
      </c>
      <c r="D10263">
        <v>0</v>
      </c>
      <c r="E10263">
        <v>20</v>
      </c>
      <c r="G10263">
        <v>100</v>
      </c>
      <c r="L10263" t="s">
        <v>12086</v>
      </c>
      <c r="M10263">
        <v>63</v>
      </c>
      <c r="O10263">
        <v>2</v>
      </c>
      <c r="T10263" t="s">
        <v>12087</v>
      </c>
      <c r="U10263" t="s">
        <v>12087</v>
      </c>
      <c r="V10263" t="s">
        <v>12087</v>
      </c>
    </row>
    <row r="10264" spans="1:22" x14ac:dyDescent="0.3">
      <c r="A10264">
        <v>22569</v>
      </c>
      <c r="B10264" t="s">
        <v>27253</v>
      </c>
      <c r="C10264" t="s">
        <v>27254</v>
      </c>
      <c r="D10264">
        <v>18</v>
      </c>
      <c r="E10264">
        <v>10</v>
      </c>
      <c r="G10264">
        <v>100</v>
      </c>
      <c r="K10264">
        <v>0</v>
      </c>
      <c r="L10264" t="s">
        <v>12086</v>
      </c>
      <c r="M10264">
        <v>63</v>
      </c>
      <c r="N10264">
        <v>2</v>
      </c>
      <c r="T10264" t="s">
        <v>12087</v>
      </c>
      <c r="U10264" t="s">
        <v>12087</v>
      </c>
      <c r="V10264" t="s">
        <v>12087</v>
      </c>
    </row>
    <row r="10265" spans="1:22" x14ac:dyDescent="0.3">
      <c r="A10265">
        <v>22571</v>
      </c>
      <c r="B10265" t="s">
        <v>27255</v>
      </c>
      <c r="C10265" t="s">
        <v>27256</v>
      </c>
      <c r="D10265">
        <v>11</v>
      </c>
      <c r="E10265">
        <v>10</v>
      </c>
      <c r="G10265">
        <v>10</v>
      </c>
      <c r="L10265" t="s">
        <v>12086</v>
      </c>
      <c r="M10265">
        <v>63</v>
      </c>
      <c r="N10265">
        <v>2</v>
      </c>
      <c r="T10265" t="s">
        <v>12087</v>
      </c>
      <c r="U10265" t="s">
        <v>12087</v>
      </c>
      <c r="V10265" t="s">
        <v>12087</v>
      </c>
    </row>
    <row r="10266" spans="1:22" x14ac:dyDescent="0.3">
      <c r="A10266">
        <v>22589</v>
      </c>
      <c r="B10266" t="s">
        <v>27257</v>
      </c>
      <c r="C10266" t="s">
        <v>27258</v>
      </c>
      <c r="D10266">
        <v>3</v>
      </c>
      <c r="E10266">
        <v>10</v>
      </c>
      <c r="G10266">
        <v>0</v>
      </c>
      <c r="K10266">
        <v>0</v>
      </c>
      <c r="L10266" t="s">
        <v>12086</v>
      </c>
      <c r="M10266">
        <v>63</v>
      </c>
      <c r="N10266">
        <v>2</v>
      </c>
      <c r="T10266" t="s">
        <v>12087</v>
      </c>
      <c r="U10266" t="s">
        <v>12087</v>
      </c>
      <c r="V10266" t="s">
        <v>12087</v>
      </c>
    </row>
    <row r="10267" spans="1:22" x14ac:dyDescent="0.3">
      <c r="A10267">
        <v>22590</v>
      </c>
      <c r="B10267" t="s">
        <v>27259</v>
      </c>
      <c r="C10267" t="s">
        <v>27260</v>
      </c>
      <c r="D10267">
        <v>3</v>
      </c>
      <c r="E10267">
        <v>10</v>
      </c>
      <c r="G10267">
        <v>0</v>
      </c>
      <c r="K10267">
        <v>0</v>
      </c>
      <c r="L10267" t="s">
        <v>12086</v>
      </c>
      <c r="M10267">
        <v>63</v>
      </c>
      <c r="N10267">
        <v>2</v>
      </c>
      <c r="T10267" t="s">
        <v>12087</v>
      </c>
      <c r="U10267" t="s">
        <v>12087</v>
      </c>
      <c r="V10267" t="s">
        <v>12087</v>
      </c>
    </row>
    <row r="10268" spans="1:22" x14ac:dyDescent="0.3">
      <c r="A10268">
        <v>22591</v>
      </c>
      <c r="B10268" t="s">
        <v>27261</v>
      </c>
      <c r="C10268" t="s">
        <v>27262</v>
      </c>
      <c r="D10268">
        <v>3</v>
      </c>
      <c r="E10268">
        <v>10</v>
      </c>
      <c r="G10268">
        <v>0</v>
      </c>
      <c r="K10268">
        <v>0</v>
      </c>
      <c r="L10268" t="s">
        <v>12086</v>
      </c>
      <c r="M10268">
        <v>63</v>
      </c>
      <c r="N10268">
        <v>2</v>
      </c>
      <c r="T10268" t="s">
        <v>12087</v>
      </c>
      <c r="U10268" t="s">
        <v>12087</v>
      </c>
      <c r="V10268" t="s">
        <v>12087</v>
      </c>
    </row>
    <row r="10269" spans="1:22" x14ac:dyDescent="0.3">
      <c r="A10269">
        <v>22592</v>
      </c>
      <c r="B10269" t="s">
        <v>27263</v>
      </c>
      <c r="C10269" t="s">
        <v>27264</v>
      </c>
      <c r="D10269">
        <v>18</v>
      </c>
      <c r="E10269">
        <v>10</v>
      </c>
      <c r="G10269">
        <v>0</v>
      </c>
      <c r="K10269">
        <v>0</v>
      </c>
      <c r="L10269" t="s">
        <v>12086</v>
      </c>
      <c r="M10269">
        <v>63</v>
      </c>
      <c r="N10269">
        <v>2</v>
      </c>
      <c r="T10269" t="s">
        <v>12087</v>
      </c>
      <c r="U10269" t="s">
        <v>12087</v>
      </c>
      <c r="V10269" t="s">
        <v>12087</v>
      </c>
    </row>
    <row r="10270" spans="1:22" x14ac:dyDescent="0.3">
      <c r="A10270">
        <v>22605</v>
      </c>
      <c r="B10270" t="s">
        <v>27265</v>
      </c>
      <c r="C10270" t="s">
        <v>19159</v>
      </c>
      <c r="D10270">
        <v>2</v>
      </c>
      <c r="E10270">
        <v>10</v>
      </c>
      <c r="G10270">
        <v>10</v>
      </c>
      <c r="K10270">
        <v>0</v>
      </c>
      <c r="L10270" t="s">
        <v>12086</v>
      </c>
      <c r="M10270">
        <v>63</v>
      </c>
      <c r="N10270">
        <v>2</v>
      </c>
      <c r="T10270" t="s">
        <v>12087</v>
      </c>
      <c r="U10270" t="s">
        <v>12087</v>
      </c>
      <c r="V10270" t="s">
        <v>12087</v>
      </c>
    </row>
    <row r="10271" spans="1:22" x14ac:dyDescent="0.3">
      <c r="A10271">
        <v>22610</v>
      </c>
      <c r="B10271" t="s">
        <v>27266</v>
      </c>
      <c r="C10271" t="s">
        <v>27267</v>
      </c>
      <c r="D10271">
        <v>2</v>
      </c>
      <c r="E10271">
        <v>10</v>
      </c>
      <c r="G10271">
        <v>10</v>
      </c>
      <c r="L10271" t="s">
        <v>12086</v>
      </c>
      <c r="M10271">
        <v>63</v>
      </c>
      <c r="N10271">
        <v>2</v>
      </c>
      <c r="T10271" t="s">
        <v>46042</v>
      </c>
      <c r="U10271" t="s">
        <v>46042</v>
      </c>
      <c r="V10271" t="s">
        <v>46042</v>
      </c>
    </row>
    <row r="10272" spans="1:22" x14ac:dyDescent="0.3">
      <c r="A10272">
        <v>22611</v>
      </c>
      <c r="B10272" t="s">
        <v>27268</v>
      </c>
      <c r="C10272" t="s">
        <v>27269</v>
      </c>
      <c r="D10272">
        <v>11</v>
      </c>
      <c r="E10272">
        <v>10</v>
      </c>
      <c r="G10272">
        <v>10</v>
      </c>
      <c r="L10272" t="s">
        <v>12086</v>
      </c>
      <c r="M10272">
        <v>63</v>
      </c>
      <c r="N10272">
        <v>2</v>
      </c>
      <c r="T10272" t="s">
        <v>24023</v>
      </c>
      <c r="U10272" t="s">
        <v>24023</v>
      </c>
      <c r="V10272" t="s">
        <v>24023</v>
      </c>
    </row>
    <row r="10273" spans="1:22" x14ac:dyDescent="0.3">
      <c r="A10273">
        <v>22612</v>
      </c>
      <c r="B10273" t="s">
        <v>27270</v>
      </c>
      <c r="C10273" t="s">
        <v>27271</v>
      </c>
      <c r="D10273">
        <v>11</v>
      </c>
      <c r="E10273">
        <v>10</v>
      </c>
      <c r="G10273">
        <v>50</v>
      </c>
      <c r="L10273" t="s">
        <v>12086</v>
      </c>
      <c r="M10273">
        <v>63</v>
      </c>
      <c r="N10273">
        <v>2</v>
      </c>
      <c r="T10273" t="s">
        <v>24023</v>
      </c>
      <c r="U10273" t="s">
        <v>24023</v>
      </c>
      <c r="V10273" t="s">
        <v>24023</v>
      </c>
    </row>
    <row r="10274" spans="1:22" x14ac:dyDescent="0.3">
      <c r="A10274">
        <v>22613</v>
      </c>
      <c r="B10274" t="s">
        <v>27272</v>
      </c>
      <c r="C10274" t="s">
        <v>27273</v>
      </c>
      <c r="D10274">
        <v>11</v>
      </c>
      <c r="E10274">
        <v>10</v>
      </c>
      <c r="G10274">
        <v>50</v>
      </c>
      <c r="L10274" t="s">
        <v>12086</v>
      </c>
      <c r="M10274">
        <v>63</v>
      </c>
      <c r="N10274">
        <v>2</v>
      </c>
      <c r="T10274" t="s">
        <v>24023</v>
      </c>
      <c r="U10274" t="s">
        <v>24023</v>
      </c>
      <c r="V10274" t="s">
        <v>24023</v>
      </c>
    </row>
    <row r="10275" spans="1:22" x14ac:dyDescent="0.3">
      <c r="A10275">
        <v>22614</v>
      </c>
      <c r="B10275" t="s">
        <v>27274</v>
      </c>
      <c r="C10275" t="s">
        <v>27275</v>
      </c>
      <c r="D10275">
        <v>2</v>
      </c>
      <c r="E10275">
        <v>2</v>
      </c>
      <c r="G10275">
        <v>0</v>
      </c>
      <c r="L10275" t="s">
        <v>12086</v>
      </c>
      <c r="M10275">
        <v>63</v>
      </c>
      <c r="N10275">
        <v>2</v>
      </c>
      <c r="T10275" t="s">
        <v>46043</v>
      </c>
      <c r="U10275" t="s">
        <v>46043</v>
      </c>
      <c r="V10275" t="s">
        <v>46043</v>
      </c>
    </row>
    <row r="10276" spans="1:22" x14ac:dyDescent="0.3">
      <c r="A10276">
        <v>22617</v>
      </c>
      <c r="B10276" t="s">
        <v>27276</v>
      </c>
      <c r="C10276" t="s">
        <v>27277</v>
      </c>
      <c r="D10276">
        <v>18</v>
      </c>
      <c r="E10276">
        <v>10</v>
      </c>
      <c r="G10276">
        <v>10</v>
      </c>
      <c r="K10276">
        <v>0</v>
      </c>
      <c r="L10276" t="s">
        <v>12086</v>
      </c>
      <c r="M10276">
        <v>63</v>
      </c>
      <c r="N10276">
        <v>2</v>
      </c>
      <c r="T10276" t="s">
        <v>12087</v>
      </c>
      <c r="U10276" t="s">
        <v>12087</v>
      </c>
      <c r="V10276" t="s">
        <v>12087</v>
      </c>
    </row>
    <row r="10277" spans="1:22" x14ac:dyDescent="0.3">
      <c r="A10277">
        <v>22618</v>
      </c>
      <c r="B10277" t="s">
        <v>27278</v>
      </c>
      <c r="C10277" t="s">
        <v>27279</v>
      </c>
      <c r="D10277">
        <v>18</v>
      </c>
      <c r="E10277">
        <v>10</v>
      </c>
      <c r="G10277">
        <v>10</v>
      </c>
      <c r="K10277">
        <v>0</v>
      </c>
      <c r="L10277" t="s">
        <v>12086</v>
      </c>
      <c r="M10277">
        <v>63</v>
      </c>
      <c r="N10277">
        <v>2</v>
      </c>
      <c r="T10277" t="s">
        <v>12087</v>
      </c>
      <c r="U10277" t="s">
        <v>12087</v>
      </c>
      <c r="V10277" t="s">
        <v>12087</v>
      </c>
    </row>
    <row r="10278" spans="1:22" x14ac:dyDescent="0.3">
      <c r="A10278">
        <v>22619</v>
      </c>
      <c r="B10278" t="s">
        <v>27280</v>
      </c>
      <c r="C10278" t="s">
        <v>27281</v>
      </c>
      <c r="D10278">
        <v>2</v>
      </c>
      <c r="E10278">
        <v>0</v>
      </c>
      <c r="G10278">
        <v>0</v>
      </c>
      <c r="L10278" t="s">
        <v>12086</v>
      </c>
      <c r="M10278">
        <v>63</v>
      </c>
      <c r="N10278">
        <v>2</v>
      </c>
      <c r="T10278" t="s">
        <v>46044</v>
      </c>
      <c r="U10278" t="s">
        <v>46044</v>
      </c>
      <c r="V10278" t="s">
        <v>46044</v>
      </c>
    </row>
    <row r="10279" spans="1:22" x14ac:dyDescent="0.3">
      <c r="A10279">
        <v>22620</v>
      </c>
      <c r="B10279" t="s">
        <v>27282</v>
      </c>
      <c r="C10279" t="s">
        <v>27283</v>
      </c>
      <c r="D10279">
        <v>2</v>
      </c>
      <c r="E10279">
        <v>0</v>
      </c>
      <c r="G10279">
        <v>0</v>
      </c>
      <c r="L10279" t="s">
        <v>12086</v>
      </c>
      <c r="M10279">
        <v>63</v>
      </c>
      <c r="N10279">
        <v>2</v>
      </c>
      <c r="T10279" t="s">
        <v>24023</v>
      </c>
      <c r="U10279" t="s">
        <v>24023</v>
      </c>
      <c r="V10279" t="s">
        <v>24023</v>
      </c>
    </row>
    <row r="10280" spans="1:22" x14ac:dyDescent="0.3">
      <c r="A10280">
        <v>22621</v>
      </c>
      <c r="B10280" t="s">
        <v>27284</v>
      </c>
      <c r="C10280" t="s">
        <v>27285</v>
      </c>
      <c r="D10280">
        <v>2</v>
      </c>
      <c r="E10280">
        <v>5000</v>
      </c>
      <c r="G10280">
        <v>250</v>
      </c>
      <c r="L10280" t="s">
        <v>12086</v>
      </c>
      <c r="M10280">
        <v>63</v>
      </c>
      <c r="N10280">
        <v>2</v>
      </c>
      <c r="T10280" t="s">
        <v>46045</v>
      </c>
      <c r="U10280" t="s">
        <v>46045</v>
      </c>
      <c r="V10280" t="s">
        <v>46045</v>
      </c>
    </row>
    <row r="10281" spans="1:22" x14ac:dyDescent="0.3">
      <c r="A10281">
        <v>22623</v>
      </c>
      <c r="B10281" t="s">
        <v>27286</v>
      </c>
      <c r="C10281" t="s">
        <v>27287</v>
      </c>
      <c r="D10281">
        <v>18</v>
      </c>
      <c r="E10281">
        <v>10</v>
      </c>
      <c r="G10281">
        <v>10</v>
      </c>
      <c r="K10281">
        <v>0</v>
      </c>
      <c r="L10281" t="s">
        <v>12086</v>
      </c>
      <c r="M10281">
        <v>63</v>
      </c>
      <c r="N10281">
        <v>2</v>
      </c>
      <c r="T10281" t="s">
        <v>46042</v>
      </c>
      <c r="U10281" t="s">
        <v>46042</v>
      </c>
      <c r="V10281" t="s">
        <v>46042</v>
      </c>
    </row>
    <row r="10282" spans="1:22" x14ac:dyDescent="0.3">
      <c r="A10282">
        <v>22624</v>
      </c>
      <c r="B10282" t="s">
        <v>27288</v>
      </c>
      <c r="C10282" t="s">
        <v>27289</v>
      </c>
      <c r="D10282">
        <v>0</v>
      </c>
      <c r="E10282">
        <v>0</v>
      </c>
      <c r="G10282">
        <v>0</v>
      </c>
      <c r="L10282" t="s">
        <v>12086</v>
      </c>
      <c r="M10282">
        <v>63</v>
      </c>
      <c r="N10282">
        <v>2</v>
      </c>
      <c r="T10282" t="s">
        <v>39798</v>
      </c>
      <c r="U10282" t="s">
        <v>39798</v>
      </c>
      <c r="V10282" t="s">
        <v>39798</v>
      </c>
    </row>
    <row r="10283" spans="1:22" x14ac:dyDescent="0.3">
      <c r="A10283">
        <v>22625</v>
      </c>
      <c r="B10283" t="s">
        <v>27290</v>
      </c>
      <c r="C10283" t="s">
        <v>27291</v>
      </c>
      <c r="D10283">
        <v>2</v>
      </c>
      <c r="E10283">
        <v>0</v>
      </c>
      <c r="G10283">
        <v>100</v>
      </c>
      <c r="L10283" t="s">
        <v>12086</v>
      </c>
      <c r="M10283">
        <v>63</v>
      </c>
      <c r="N10283">
        <v>2</v>
      </c>
      <c r="T10283" t="s">
        <v>46046</v>
      </c>
      <c r="U10283" t="s">
        <v>46046</v>
      </c>
      <c r="V10283" t="s">
        <v>46046</v>
      </c>
    </row>
    <row r="10284" spans="1:22" x14ac:dyDescent="0.3">
      <c r="A10284">
        <v>22626</v>
      </c>
      <c r="B10284" t="s">
        <v>27292</v>
      </c>
      <c r="C10284" t="s">
        <v>27293</v>
      </c>
      <c r="D10284">
        <v>2</v>
      </c>
      <c r="E10284">
        <v>0</v>
      </c>
      <c r="G10284">
        <v>100</v>
      </c>
      <c r="L10284" t="s">
        <v>12086</v>
      </c>
      <c r="M10284">
        <v>63</v>
      </c>
      <c r="N10284">
        <v>2</v>
      </c>
      <c r="T10284" t="s">
        <v>46047</v>
      </c>
      <c r="U10284" t="s">
        <v>46047</v>
      </c>
      <c r="V10284" t="s">
        <v>46047</v>
      </c>
    </row>
    <row r="10285" spans="1:22" x14ac:dyDescent="0.3">
      <c r="A10285">
        <v>22627</v>
      </c>
      <c r="B10285" t="s">
        <v>27294</v>
      </c>
      <c r="C10285" t="s">
        <v>27295</v>
      </c>
      <c r="D10285">
        <v>2</v>
      </c>
      <c r="E10285">
        <v>0</v>
      </c>
      <c r="G10285">
        <v>100</v>
      </c>
      <c r="L10285" t="s">
        <v>12086</v>
      </c>
      <c r="M10285">
        <v>63</v>
      </c>
      <c r="N10285">
        <v>2</v>
      </c>
      <c r="T10285" t="s">
        <v>46048</v>
      </c>
      <c r="U10285" t="s">
        <v>46048</v>
      </c>
      <c r="V10285" t="s">
        <v>46048</v>
      </c>
    </row>
    <row r="10286" spans="1:22" x14ac:dyDescent="0.3">
      <c r="A10286">
        <v>22628</v>
      </c>
      <c r="B10286" t="s">
        <v>27296</v>
      </c>
      <c r="C10286" t="s">
        <v>27297</v>
      </c>
      <c r="D10286">
        <v>18</v>
      </c>
      <c r="E10286">
        <v>0</v>
      </c>
      <c r="G10286">
        <v>100</v>
      </c>
      <c r="L10286" t="s">
        <v>12086</v>
      </c>
      <c r="M10286">
        <v>63</v>
      </c>
      <c r="N10286">
        <v>2</v>
      </c>
      <c r="T10286" t="s">
        <v>46049</v>
      </c>
      <c r="U10286" t="s">
        <v>46049</v>
      </c>
      <c r="V10286" t="s">
        <v>46049</v>
      </c>
    </row>
    <row r="10287" spans="1:22" x14ac:dyDescent="0.3">
      <c r="A10287">
        <v>22629</v>
      </c>
      <c r="B10287" t="s">
        <v>27298</v>
      </c>
      <c r="C10287" t="s">
        <v>27299</v>
      </c>
      <c r="D10287">
        <v>18</v>
      </c>
      <c r="E10287">
        <v>0</v>
      </c>
      <c r="G10287">
        <v>100</v>
      </c>
      <c r="L10287" t="s">
        <v>12086</v>
      </c>
      <c r="M10287">
        <v>63</v>
      </c>
      <c r="N10287">
        <v>2</v>
      </c>
      <c r="T10287" t="s">
        <v>46050</v>
      </c>
      <c r="U10287" t="s">
        <v>46050</v>
      </c>
      <c r="V10287" t="s">
        <v>46050</v>
      </c>
    </row>
    <row r="10288" spans="1:22" x14ac:dyDescent="0.3">
      <c r="A10288">
        <v>22630</v>
      </c>
      <c r="B10288" t="s">
        <v>27300</v>
      </c>
      <c r="C10288" t="s">
        <v>27301</v>
      </c>
      <c r="D10288">
        <v>18</v>
      </c>
      <c r="E10288">
        <v>0</v>
      </c>
      <c r="G10288">
        <v>100</v>
      </c>
      <c r="L10288" t="s">
        <v>12086</v>
      </c>
      <c r="M10288">
        <v>63</v>
      </c>
      <c r="N10288">
        <v>2</v>
      </c>
      <c r="T10288" t="s">
        <v>46051</v>
      </c>
      <c r="U10288" t="s">
        <v>46051</v>
      </c>
      <c r="V10288" t="s">
        <v>46051</v>
      </c>
    </row>
    <row r="10289" spans="1:22" x14ac:dyDescent="0.3">
      <c r="A10289">
        <v>22631</v>
      </c>
      <c r="B10289" t="s">
        <v>27302</v>
      </c>
      <c r="C10289" t="s">
        <v>27303</v>
      </c>
      <c r="D10289">
        <v>18</v>
      </c>
      <c r="E10289">
        <v>0</v>
      </c>
      <c r="G10289">
        <v>100</v>
      </c>
      <c r="L10289" t="s">
        <v>12086</v>
      </c>
      <c r="M10289">
        <v>63</v>
      </c>
      <c r="N10289">
        <v>2</v>
      </c>
      <c r="T10289" t="s">
        <v>46052</v>
      </c>
      <c r="U10289" t="s">
        <v>46052</v>
      </c>
      <c r="V10289" t="s">
        <v>46052</v>
      </c>
    </row>
    <row r="10290" spans="1:22" x14ac:dyDescent="0.3">
      <c r="A10290">
        <v>22640</v>
      </c>
      <c r="B10290" t="s">
        <v>27304</v>
      </c>
      <c r="C10290" t="s">
        <v>27297</v>
      </c>
      <c r="D10290">
        <v>18</v>
      </c>
      <c r="E10290">
        <v>0</v>
      </c>
      <c r="G10290">
        <v>100</v>
      </c>
      <c r="L10290" t="s">
        <v>12086</v>
      </c>
      <c r="M10290">
        <v>63</v>
      </c>
      <c r="N10290">
        <v>2</v>
      </c>
      <c r="T10290" t="s">
        <v>46053</v>
      </c>
      <c r="U10290" t="s">
        <v>46053</v>
      </c>
      <c r="V10290" t="s">
        <v>46053</v>
      </c>
    </row>
    <row r="10291" spans="1:22" x14ac:dyDescent="0.3">
      <c r="A10291">
        <v>22641</v>
      </c>
      <c r="B10291" t="s">
        <v>27305</v>
      </c>
      <c r="C10291" t="s">
        <v>27299</v>
      </c>
      <c r="D10291">
        <v>18</v>
      </c>
      <c r="E10291">
        <v>0</v>
      </c>
      <c r="G10291">
        <v>100</v>
      </c>
      <c r="L10291" t="s">
        <v>12086</v>
      </c>
      <c r="M10291">
        <v>63</v>
      </c>
      <c r="N10291">
        <v>2</v>
      </c>
      <c r="T10291" t="s">
        <v>46054</v>
      </c>
      <c r="U10291" t="s">
        <v>46054</v>
      </c>
      <c r="V10291" t="s">
        <v>46054</v>
      </c>
    </row>
    <row r="10292" spans="1:22" x14ac:dyDescent="0.3">
      <c r="A10292">
        <v>22642</v>
      </c>
      <c r="B10292" t="s">
        <v>27306</v>
      </c>
      <c r="C10292" t="s">
        <v>27301</v>
      </c>
      <c r="D10292">
        <v>18</v>
      </c>
      <c r="E10292">
        <v>0</v>
      </c>
      <c r="G10292">
        <v>100</v>
      </c>
      <c r="L10292" t="s">
        <v>12086</v>
      </c>
      <c r="M10292">
        <v>63</v>
      </c>
      <c r="N10292">
        <v>2</v>
      </c>
      <c r="T10292" t="s">
        <v>46055</v>
      </c>
      <c r="U10292" t="s">
        <v>46055</v>
      </c>
      <c r="V10292" t="s">
        <v>46055</v>
      </c>
    </row>
    <row r="10293" spans="1:22" x14ac:dyDescent="0.3">
      <c r="A10293">
        <v>22643</v>
      </c>
      <c r="B10293" t="s">
        <v>27307</v>
      </c>
      <c r="C10293" t="s">
        <v>27303</v>
      </c>
      <c r="D10293">
        <v>18</v>
      </c>
      <c r="E10293">
        <v>0</v>
      </c>
      <c r="G10293">
        <v>100</v>
      </c>
      <c r="L10293" t="s">
        <v>12086</v>
      </c>
      <c r="M10293">
        <v>63</v>
      </c>
      <c r="N10293">
        <v>2</v>
      </c>
      <c r="T10293" t="s">
        <v>46052</v>
      </c>
      <c r="U10293" t="s">
        <v>46052</v>
      </c>
      <c r="V10293" t="s">
        <v>46052</v>
      </c>
    </row>
    <row r="10294" spans="1:22" x14ac:dyDescent="0.3">
      <c r="A10294">
        <v>22644</v>
      </c>
      <c r="B10294" t="s">
        <v>27308</v>
      </c>
      <c r="C10294" t="s">
        <v>27297</v>
      </c>
      <c r="D10294">
        <v>18</v>
      </c>
      <c r="E10294">
        <v>0</v>
      </c>
      <c r="G10294">
        <v>100</v>
      </c>
      <c r="L10294" t="s">
        <v>12086</v>
      </c>
      <c r="M10294">
        <v>63</v>
      </c>
      <c r="N10294">
        <v>2</v>
      </c>
      <c r="T10294" t="s">
        <v>46056</v>
      </c>
      <c r="U10294" t="s">
        <v>46056</v>
      </c>
      <c r="V10294" t="s">
        <v>46056</v>
      </c>
    </row>
    <row r="10295" spans="1:22" x14ac:dyDescent="0.3">
      <c r="A10295">
        <v>22645</v>
      </c>
      <c r="B10295" t="s">
        <v>27309</v>
      </c>
      <c r="C10295" t="s">
        <v>27299</v>
      </c>
      <c r="D10295">
        <v>18</v>
      </c>
      <c r="E10295">
        <v>0</v>
      </c>
      <c r="G10295">
        <v>100</v>
      </c>
      <c r="L10295" t="s">
        <v>12086</v>
      </c>
      <c r="M10295">
        <v>63</v>
      </c>
      <c r="N10295">
        <v>2</v>
      </c>
      <c r="T10295" t="s">
        <v>46057</v>
      </c>
      <c r="U10295" t="s">
        <v>46057</v>
      </c>
      <c r="V10295" t="s">
        <v>46057</v>
      </c>
    </row>
    <row r="10296" spans="1:22" x14ac:dyDescent="0.3">
      <c r="A10296">
        <v>22646</v>
      </c>
      <c r="B10296" t="s">
        <v>27310</v>
      </c>
      <c r="C10296" t="s">
        <v>27301</v>
      </c>
      <c r="D10296">
        <v>18</v>
      </c>
      <c r="E10296">
        <v>0</v>
      </c>
      <c r="G10296">
        <v>100</v>
      </c>
      <c r="L10296" t="s">
        <v>12086</v>
      </c>
      <c r="M10296">
        <v>63</v>
      </c>
      <c r="N10296">
        <v>2</v>
      </c>
      <c r="T10296" t="s">
        <v>46058</v>
      </c>
      <c r="U10296" t="s">
        <v>46058</v>
      </c>
      <c r="V10296" t="s">
        <v>46058</v>
      </c>
    </row>
    <row r="10297" spans="1:22" x14ac:dyDescent="0.3">
      <c r="A10297">
        <v>22647</v>
      </c>
      <c r="B10297" t="s">
        <v>27311</v>
      </c>
      <c r="C10297" t="s">
        <v>27303</v>
      </c>
      <c r="D10297">
        <v>18</v>
      </c>
      <c r="E10297">
        <v>0</v>
      </c>
      <c r="G10297">
        <v>100</v>
      </c>
      <c r="L10297" t="s">
        <v>12086</v>
      </c>
      <c r="M10297">
        <v>63</v>
      </c>
      <c r="N10297">
        <v>2</v>
      </c>
      <c r="T10297" t="s">
        <v>46052</v>
      </c>
      <c r="U10297" t="s">
        <v>46052</v>
      </c>
      <c r="V10297" t="s">
        <v>46052</v>
      </c>
    </row>
    <row r="10298" spans="1:22" x14ac:dyDescent="0.3">
      <c r="A10298">
        <v>22648</v>
      </c>
      <c r="B10298" t="s">
        <v>27312</v>
      </c>
      <c r="C10298" t="s">
        <v>27313</v>
      </c>
      <c r="D10298">
        <v>2</v>
      </c>
      <c r="E10298">
        <v>20</v>
      </c>
      <c r="G10298">
        <v>10</v>
      </c>
      <c r="L10298" t="s">
        <v>12086</v>
      </c>
      <c r="M10298">
        <v>63</v>
      </c>
      <c r="N10298">
        <v>2</v>
      </c>
      <c r="T10298" t="s">
        <v>46059</v>
      </c>
      <c r="U10298" t="s">
        <v>46059</v>
      </c>
      <c r="V10298" t="s">
        <v>46059</v>
      </c>
    </row>
    <row r="10299" spans="1:22" x14ac:dyDescent="0.3">
      <c r="A10299">
        <v>22649</v>
      </c>
      <c r="B10299" t="s">
        <v>27314</v>
      </c>
      <c r="C10299" t="s">
        <v>27315</v>
      </c>
      <c r="D10299">
        <v>2</v>
      </c>
      <c r="E10299">
        <v>20</v>
      </c>
      <c r="G10299">
        <v>10</v>
      </c>
      <c r="L10299" t="s">
        <v>12086</v>
      </c>
      <c r="M10299">
        <v>63</v>
      </c>
      <c r="N10299">
        <v>2</v>
      </c>
      <c r="T10299" t="s">
        <v>46060</v>
      </c>
      <c r="U10299" t="s">
        <v>46060</v>
      </c>
      <c r="V10299" t="s">
        <v>46060</v>
      </c>
    </row>
    <row r="10300" spans="1:22" x14ac:dyDescent="0.3">
      <c r="A10300">
        <v>22652</v>
      </c>
      <c r="B10300" t="s">
        <v>27316</v>
      </c>
      <c r="C10300" t="s">
        <v>27317</v>
      </c>
      <c r="D10300">
        <v>2</v>
      </c>
      <c r="E10300">
        <v>10</v>
      </c>
      <c r="G10300">
        <v>200</v>
      </c>
      <c r="L10300" t="s">
        <v>12086</v>
      </c>
      <c r="M10300">
        <v>63</v>
      </c>
      <c r="N10300">
        <v>2</v>
      </c>
      <c r="T10300" t="s">
        <v>24023</v>
      </c>
      <c r="U10300" t="s">
        <v>24023</v>
      </c>
      <c r="V10300" t="s">
        <v>24023</v>
      </c>
    </row>
    <row r="10301" spans="1:22" x14ac:dyDescent="0.3">
      <c r="A10301">
        <v>22653</v>
      </c>
      <c r="B10301" t="s">
        <v>27318</v>
      </c>
      <c r="C10301" t="s">
        <v>27319</v>
      </c>
      <c r="D10301">
        <v>2</v>
      </c>
      <c r="E10301">
        <v>10000</v>
      </c>
      <c r="G10301">
        <v>50</v>
      </c>
      <c r="L10301" t="s">
        <v>12086</v>
      </c>
      <c r="M10301">
        <v>63</v>
      </c>
      <c r="N10301">
        <v>2</v>
      </c>
      <c r="T10301" t="s">
        <v>24023</v>
      </c>
      <c r="U10301" t="s">
        <v>24023</v>
      </c>
      <c r="V10301" t="s">
        <v>24023</v>
      </c>
    </row>
    <row r="10302" spans="1:22" x14ac:dyDescent="0.3">
      <c r="A10302">
        <v>22654</v>
      </c>
      <c r="B10302" t="s">
        <v>27320</v>
      </c>
      <c r="C10302" t="s">
        <v>27321</v>
      </c>
      <c r="D10302">
        <v>3</v>
      </c>
      <c r="E10302">
        <v>20</v>
      </c>
      <c r="G10302">
        <v>50</v>
      </c>
      <c r="T10302" t="s">
        <v>12087</v>
      </c>
      <c r="U10302" t="s">
        <v>12087</v>
      </c>
      <c r="V10302" t="s">
        <v>12087</v>
      </c>
    </row>
    <row r="10303" spans="1:22" x14ac:dyDescent="0.3">
      <c r="A10303">
        <v>22657</v>
      </c>
      <c r="B10303" t="s">
        <v>27322</v>
      </c>
      <c r="C10303" t="s">
        <v>16466</v>
      </c>
      <c r="D10303">
        <v>0</v>
      </c>
      <c r="E10303">
        <v>20</v>
      </c>
      <c r="G10303">
        <v>200</v>
      </c>
      <c r="L10303" t="s">
        <v>12086</v>
      </c>
      <c r="M10303">
        <v>63</v>
      </c>
      <c r="N10303">
        <v>2</v>
      </c>
      <c r="T10303" t="s">
        <v>44150</v>
      </c>
      <c r="U10303" t="s">
        <v>44150</v>
      </c>
      <c r="V10303" t="s">
        <v>44150</v>
      </c>
    </row>
    <row r="10304" spans="1:22" x14ac:dyDescent="0.3">
      <c r="A10304">
        <v>22659</v>
      </c>
      <c r="B10304" t="s">
        <v>27323</v>
      </c>
      <c r="C10304" t="s">
        <v>27324</v>
      </c>
      <c r="D10304">
        <v>0</v>
      </c>
      <c r="E10304">
        <v>20</v>
      </c>
      <c r="G10304">
        <v>100</v>
      </c>
      <c r="L10304" t="s">
        <v>12086</v>
      </c>
      <c r="M10304">
        <v>63</v>
      </c>
      <c r="N10304">
        <v>2</v>
      </c>
      <c r="T10304" t="s">
        <v>46061</v>
      </c>
      <c r="U10304" t="s">
        <v>46061</v>
      </c>
      <c r="V10304" t="s">
        <v>46061</v>
      </c>
    </row>
    <row r="10305" spans="1:22" x14ac:dyDescent="0.3">
      <c r="A10305">
        <v>22658</v>
      </c>
      <c r="B10305" t="s">
        <v>27325</v>
      </c>
      <c r="C10305" t="s">
        <v>27326</v>
      </c>
      <c r="D10305">
        <v>0</v>
      </c>
      <c r="E10305">
        <v>20</v>
      </c>
      <c r="G10305">
        <v>100</v>
      </c>
      <c r="L10305" t="s">
        <v>12086</v>
      </c>
      <c r="M10305">
        <v>63</v>
      </c>
      <c r="N10305">
        <v>2</v>
      </c>
      <c r="T10305" t="s">
        <v>46062</v>
      </c>
      <c r="U10305" t="s">
        <v>46062</v>
      </c>
      <c r="V10305" t="s">
        <v>46062</v>
      </c>
    </row>
    <row r="10306" spans="1:22" x14ac:dyDescent="0.3">
      <c r="A10306">
        <v>22669</v>
      </c>
      <c r="B10306" t="s">
        <v>27327</v>
      </c>
      <c r="C10306" t="s">
        <v>27328</v>
      </c>
      <c r="D10306">
        <v>2</v>
      </c>
      <c r="E10306">
        <v>0</v>
      </c>
      <c r="G10306">
        <v>200</v>
      </c>
      <c r="L10306" t="s">
        <v>12086</v>
      </c>
      <c r="M10306">
        <v>63</v>
      </c>
      <c r="N10306">
        <v>2</v>
      </c>
      <c r="T10306" t="s">
        <v>27329</v>
      </c>
      <c r="U10306" t="s">
        <v>27329</v>
      </c>
      <c r="V10306" t="s">
        <v>27329</v>
      </c>
    </row>
    <row r="10307" spans="1:22" x14ac:dyDescent="0.3">
      <c r="A10307">
        <v>22670</v>
      </c>
      <c r="B10307" t="s">
        <v>27330</v>
      </c>
      <c r="C10307" t="s">
        <v>27331</v>
      </c>
      <c r="D10307">
        <v>2</v>
      </c>
      <c r="E10307">
        <v>10</v>
      </c>
      <c r="G10307">
        <v>10</v>
      </c>
      <c r="L10307" t="s">
        <v>12086</v>
      </c>
      <c r="M10307">
        <v>63</v>
      </c>
      <c r="N10307">
        <v>2</v>
      </c>
      <c r="T10307" t="s">
        <v>46063</v>
      </c>
      <c r="U10307" t="s">
        <v>46063</v>
      </c>
      <c r="V10307" t="s">
        <v>46063</v>
      </c>
    </row>
    <row r="10308" spans="1:22" x14ac:dyDescent="0.3">
      <c r="A10308">
        <v>22671</v>
      </c>
      <c r="B10308" t="s">
        <v>27332</v>
      </c>
      <c r="C10308" t="s">
        <v>27333</v>
      </c>
      <c r="D10308">
        <v>2</v>
      </c>
      <c r="E10308">
        <v>10</v>
      </c>
      <c r="G10308">
        <v>100</v>
      </c>
      <c r="L10308" t="s">
        <v>12086</v>
      </c>
      <c r="M10308">
        <v>63</v>
      </c>
      <c r="N10308">
        <v>2</v>
      </c>
      <c r="T10308" t="s">
        <v>27334</v>
      </c>
      <c r="U10308" t="s">
        <v>27334</v>
      </c>
      <c r="V10308" t="s">
        <v>27334</v>
      </c>
    </row>
    <row r="10309" spans="1:22" x14ac:dyDescent="0.3">
      <c r="A10309">
        <v>22672</v>
      </c>
      <c r="B10309" t="s">
        <v>27335</v>
      </c>
      <c r="C10309" t="s">
        <v>27336</v>
      </c>
      <c r="D10309">
        <v>2</v>
      </c>
      <c r="E10309">
        <v>10</v>
      </c>
      <c r="G10309">
        <v>100</v>
      </c>
      <c r="L10309" t="s">
        <v>12086</v>
      </c>
      <c r="M10309">
        <v>63</v>
      </c>
      <c r="N10309">
        <v>2</v>
      </c>
      <c r="T10309" t="s">
        <v>46064</v>
      </c>
      <c r="U10309" t="s">
        <v>46064</v>
      </c>
      <c r="V10309" t="s">
        <v>46064</v>
      </c>
    </row>
    <row r="10310" spans="1:22" x14ac:dyDescent="0.3">
      <c r="A10310">
        <v>22673</v>
      </c>
      <c r="B10310" t="s">
        <v>27337</v>
      </c>
      <c r="C10310" t="s">
        <v>27338</v>
      </c>
      <c r="D10310">
        <v>2</v>
      </c>
      <c r="E10310">
        <v>10</v>
      </c>
      <c r="G10310">
        <v>100</v>
      </c>
      <c r="L10310" t="s">
        <v>12086</v>
      </c>
      <c r="M10310">
        <v>63</v>
      </c>
      <c r="N10310">
        <v>2</v>
      </c>
      <c r="T10310" t="s">
        <v>46065</v>
      </c>
      <c r="U10310" t="s">
        <v>46065</v>
      </c>
      <c r="V10310" t="s">
        <v>46065</v>
      </c>
    </row>
    <row r="10311" spans="1:22" x14ac:dyDescent="0.3">
      <c r="A10311">
        <v>22674</v>
      </c>
      <c r="B10311" t="s">
        <v>27339</v>
      </c>
      <c r="C10311" t="s">
        <v>27340</v>
      </c>
      <c r="D10311">
        <v>2</v>
      </c>
      <c r="E10311">
        <v>10</v>
      </c>
      <c r="G10311">
        <v>100</v>
      </c>
      <c r="L10311" t="s">
        <v>12086</v>
      </c>
      <c r="M10311">
        <v>63</v>
      </c>
      <c r="N10311">
        <v>2</v>
      </c>
      <c r="T10311" t="s">
        <v>27341</v>
      </c>
      <c r="U10311" t="s">
        <v>27341</v>
      </c>
      <c r="V10311" t="s">
        <v>27341</v>
      </c>
    </row>
    <row r="10312" spans="1:22" x14ac:dyDescent="0.3">
      <c r="A10312">
        <v>22676</v>
      </c>
      <c r="B10312" t="s">
        <v>27342</v>
      </c>
      <c r="C10312" t="s">
        <v>27343</v>
      </c>
      <c r="D10312">
        <v>2</v>
      </c>
      <c r="E10312">
        <v>20</v>
      </c>
      <c r="G10312">
        <v>0</v>
      </c>
      <c r="L10312" t="s">
        <v>12086</v>
      </c>
      <c r="M10312">
        <v>63</v>
      </c>
      <c r="N10312">
        <v>2</v>
      </c>
      <c r="Q10312">
        <v>0</v>
      </c>
      <c r="T10312" t="s">
        <v>46066</v>
      </c>
      <c r="U10312" t="s">
        <v>46066</v>
      </c>
      <c r="V10312" t="s">
        <v>46066</v>
      </c>
    </row>
    <row r="10313" spans="1:22" x14ac:dyDescent="0.3">
      <c r="A10313">
        <v>22675</v>
      </c>
      <c r="B10313" t="s">
        <v>27344</v>
      </c>
      <c r="C10313" t="s">
        <v>27345</v>
      </c>
      <c r="D10313">
        <v>2</v>
      </c>
      <c r="E10313">
        <v>20</v>
      </c>
      <c r="G10313">
        <v>10</v>
      </c>
      <c r="L10313" t="s">
        <v>12086</v>
      </c>
      <c r="M10313">
        <v>63</v>
      </c>
      <c r="N10313">
        <v>2</v>
      </c>
      <c r="T10313" t="s">
        <v>46067</v>
      </c>
      <c r="U10313" t="s">
        <v>46067</v>
      </c>
      <c r="V10313" t="s">
        <v>46067</v>
      </c>
    </row>
    <row r="10314" spans="1:22" x14ac:dyDescent="0.3">
      <c r="A10314">
        <v>22679</v>
      </c>
      <c r="B10314" t="s">
        <v>27346</v>
      </c>
      <c r="C10314" t="s">
        <v>27347</v>
      </c>
      <c r="D10314">
        <v>18</v>
      </c>
      <c r="E10314">
        <v>10</v>
      </c>
      <c r="G10314">
        <v>0</v>
      </c>
      <c r="K10314">
        <v>0</v>
      </c>
      <c r="L10314" t="s">
        <v>12086</v>
      </c>
      <c r="M10314">
        <v>63</v>
      </c>
      <c r="N10314">
        <v>2</v>
      </c>
      <c r="Q10314">
        <v>170</v>
      </c>
      <c r="T10314" t="s">
        <v>23962</v>
      </c>
      <c r="U10314" t="s">
        <v>23962</v>
      </c>
      <c r="V10314" t="s">
        <v>23962</v>
      </c>
    </row>
    <row r="10315" spans="1:22" x14ac:dyDescent="0.3">
      <c r="A10315">
        <v>22685</v>
      </c>
      <c r="B10315" t="s">
        <v>27348</v>
      </c>
      <c r="C10315" t="s">
        <v>27349</v>
      </c>
      <c r="D10315">
        <v>2</v>
      </c>
      <c r="E10315">
        <v>0</v>
      </c>
      <c r="G10315">
        <v>0</v>
      </c>
      <c r="L10315" t="s">
        <v>12086</v>
      </c>
      <c r="M10315">
        <v>63</v>
      </c>
      <c r="N10315">
        <v>2</v>
      </c>
      <c r="Q10315">
        <v>0</v>
      </c>
      <c r="T10315" t="s">
        <v>27350</v>
      </c>
      <c r="U10315" t="s">
        <v>27350</v>
      </c>
      <c r="V10315" t="s">
        <v>27350</v>
      </c>
    </row>
    <row r="10316" spans="1:22" x14ac:dyDescent="0.3">
      <c r="A10316">
        <v>22686</v>
      </c>
      <c r="B10316" t="s">
        <v>27351</v>
      </c>
      <c r="C10316" t="s">
        <v>27352</v>
      </c>
      <c r="D10316">
        <v>0</v>
      </c>
      <c r="E10316">
        <v>0</v>
      </c>
      <c r="G10316">
        <v>50</v>
      </c>
      <c r="L10316" t="s">
        <v>12086</v>
      </c>
      <c r="M10316">
        <v>63</v>
      </c>
      <c r="N10316">
        <v>2</v>
      </c>
      <c r="Q10316">
        <v>0</v>
      </c>
      <c r="T10316" t="s">
        <v>39899</v>
      </c>
      <c r="U10316" t="s">
        <v>39899</v>
      </c>
      <c r="V10316" t="s">
        <v>39899</v>
      </c>
    </row>
    <row r="10317" spans="1:22" x14ac:dyDescent="0.3">
      <c r="A10317">
        <v>22687</v>
      </c>
      <c r="B10317" t="s">
        <v>27353</v>
      </c>
      <c r="C10317" t="s">
        <v>27354</v>
      </c>
      <c r="D10317">
        <v>3</v>
      </c>
      <c r="E10317">
        <v>10</v>
      </c>
      <c r="G10317">
        <v>1</v>
      </c>
      <c r="K10317">
        <v>0</v>
      </c>
      <c r="L10317" t="s">
        <v>12086</v>
      </c>
      <c r="M10317">
        <v>63</v>
      </c>
      <c r="N10317">
        <v>2</v>
      </c>
      <c r="T10317" t="s">
        <v>23962</v>
      </c>
      <c r="U10317" t="s">
        <v>23962</v>
      </c>
      <c r="V10317" t="s">
        <v>23962</v>
      </c>
    </row>
    <row r="10318" spans="1:22" x14ac:dyDescent="0.3">
      <c r="A10318">
        <v>22691</v>
      </c>
      <c r="B10318" t="s">
        <v>27355</v>
      </c>
      <c r="C10318" t="s">
        <v>27356</v>
      </c>
      <c r="D10318">
        <v>3</v>
      </c>
      <c r="E10318">
        <v>10</v>
      </c>
      <c r="G10318">
        <v>0</v>
      </c>
      <c r="T10318" t="s">
        <v>12087</v>
      </c>
      <c r="U10318" t="s">
        <v>12087</v>
      </c>
      <c r="V10318" t="s">
        <v>12087</v>
      </c>
    </row>
    <row r="10319" spans="1:22" x14ac:dyDescent="0.3">
      <c r="A10319">
        <v>22692</v>
      </c>
      <c r="B10319" t="s">
        <v>27357</v>
      </c>
      <c r="C10319" t="s">
        <v>27356</v>
      </c>
      <c r="D10319">
        <v>3</v>
      </c>
      <c r="E10319">
        <v>10</v>
      </c>
      <c r="G10319">
        <v>0</v>
      </c>
      <c r="T10319" t="s">
        <v>12087</v>
      </c>
      <c r="U10319" t="s">
        <v>12087</v>
      </c>
      <c r="V10319" t="s">
        <v>12087</v>
      </c>
    </row>
    <row r="10320" spans="1:22" x14ac:dyDescent="0.3">
      <c r="A10320">
        <v>22693</v>
      </c>
      <c r="B10320" t="s">
        <v>27358</v>
      </c>
      <c r="C10320" t="s">
        <v>27356</v>
      </c>
      <c r="D10320">
        <v>3</v>
      </c>
      <c r="E10320">
        <v>10</v>
      </c>
      <c r="G10320">
        <v>0</v>
      </c>
      <c r="T10320" t="s">
        <v>12087</v>
      </c>
      <c r="U10320" t="s">
        <v>12087</v>
      </c>
      <c r="V10320" t="s">
        <v>12087</v>
      </c>
    </row>
    <row r="10321" spans="1:22" x14ac:dyDescent="0.3">
      <c r="A10321">
        <v>22694</v>
      </c>
      <c r="B10321" t="s">
        <v>27359</v>
      </c>
      <c r="C10321" t="s">
        <v>27356</v>
      </c>
      <c r="D10321">
        <v>3</v>
      </c>
      <c r="E10321">
        <v>10</v>
      </c>
      <c r="G10321">
        <v>0</v>
      </c>
      <c r="T10321" t="s">
        <v>12087</v>
      </c>
      <c r="U10321" t="s">
        <v>12087</v>
      </c>
      <c r="V10321" t="s">
        <v>12087</v>
      </c>
    </row>
    <row r="10322" spans="1:22" x14ac:dyDescent="0.3">
      <c r="A10322">
        <v>22695</v>
      </c>
      <c r="B10322" t="s">
        <v>27360</v>
      </c>
      <c r="C10322" t="s">
        <v>27356</v>
      </c>
      <c r="D10322">
        <v>3</v>
      </c>
      <c r="E10322">
        <v>10</v>
      </c>
      <c r="G10322">
        <v>0</v>
      </c>
      <c r="T10322" t="s">
        <v>12087</v>
      </c>
      <c r="U10322" t="s">
        <v>12087</v>
      </c>
      <c r="V10322" t="s">
        <v>12087</v>
      </c>
    </row>
    <row r="10323" spans="1:22" x14ac:dyDescent="0.3">
      <c r="A10323">
        <v>22699</v>
      </c>
      <c r="B10323" t="s">
        <v>27361</v>
      </c>
      <c r="C10323" t="s">
        <v>27362</v>
      </c>
      <c r="D10323">
        <v>3</v>
      </c>
      <c r="E10323">
        <v>10</v>
      </c>
      <c r="G10323">
        <v>0</v>
      </c>
      <c r="T10323" t="s">
        <v>12087</v>
      </c>
      <c r="U10323" t="s">
        <v>12087</v>
      </c>
      <c r="V10323" t="s">
        <v>12087</v>
      </c>
    </row>
    <row r="10324" spans="1:22" x14ac:dyDescent="0.3">
      <c r="A10324">
        <v>22700</v>
      </c>
      <c r="B10324" t="s">
        <v>27363</v>
      </c>
      <c r="C10324" t="s">
        <v>27364</v>
      </c>
      <c r="D10324">
        <v>18</v>
      </c>
      <c r="E10324">
        <v>10</v>
      </c>
      <c r="G10324">
        <v>0</v>
      </c>
      <c r="K10324">
        <v>0</v>
      </c>
      <c r="L10324" t="s">
        <v>12086</v>
      </c>
      <c r="M10324">
        <v>63</v>
      </c>
      <c r="N10324">
        <v>2</v>
      </c>
      <c r="T10324" t="s">
        <v>46068</v>
      </c>
      <c r="U10324" t="s">
        <v>46068</v>
      </c>
      <c r="V10324" t="s">
        <v>46068</v>
      </c>
    </row>
    <row r="10325" spans="1:22" x14ac:dyDescent="0.3">
      <c r="A10325">
        <v>22702</v>
      </c>
      <c r="B10325" t="s">
        <v>27365</v>
      </c>
      <c r="C10325" t="s">
        <v>27366</v>
      </c>
      <c r="D10325">
        <v>11</v>
      </c>
      <c r="E10325">
        <v>10</v>
      </c>
      <c r="G10325">
        <v>0</v>
      </c>
      <c r="L10325" t="s">
        <v>12086</v>
      </c>
      <c r="M10325">
        <v>63</v>
      </c>
      <c r="N10325">
        <v>2</v>
      </c>
      <c r="T10325" t="s">
        <v>46069</v>
      </c>
      <c r="U10325" t="s">
        <v>46069</v>
      </c>
      <c r="V10325" t="s">
        <v>46069</v>
      </c>
    </row>
    <row r="10326" spans="1:22" x14ac:dyDescent="0.3">
      <c r="A10326">
        <v>22703</v>
      </c>
      <c r="B10326" t="s">
        <v>27367</v>
      </c>
      <c r="C10326" t="s">
        <v>27366</v>
      </c>
      <c r="D10326">
        <v>11</v>
      </c>
      <c r="E10326">
        <v>10</v>
      </c>
      <c r="G10326">
        <v>0</v>
      </c>
      <c r="L10326" t="s">
        <v>12086</v>
      </c>
      <c r="M10326">
        <v>63</v>
      </c>
      <c r="N10326">
        <v>2</v>
      </c>
      <c r="T10326" t="s">
        <v>46070</v>
      </c>
      <c r="U10326" t="s">
        <v>46070</v>
      </c>
      <c r="V10326" t="s">
        <v>46070</v>
      </c>
    </row>
    <row r="10327" spans="1:22" x14ac:dyDescent="0.3">
      <c r="A10327">
        <v>22704</v>
      </c>
      <c r="B10327" t="s">
        <v>27368</v>
      </c>
      <c r="C10327" t="s">
        <v>27366</v>
      </c>
      <c r="D10327">
        <v>11</v>
      </c>
      <c r="E10327">
        <v>10</v>
      </c>
      <c r="G10327">
        <v>0</v>
      </c>
      <c r="L10327" t="s">
        <v>12086</v>
      </c>
      <c r="M10327">
        <v>63</v>
      </c>
      <c r="N10327">
        <v>2</v>
      </c>
      <c r="T10327" t="s">
        <v>46071</v>
      </c>
      <c r="U10327" t="s">
        <v>46071</v>
      </c>
      <c r="V10327" t="s">
        <v>46071</v>
      </c>
    </row>
    <row r="10328" spans="1:22" x14ac:dyDescent="0.3">
      <c r="A10328">
        <v>22705</v>
      </c>
      <c r="B10328" t="s">
        <v>27369</v>
      </c>
      <c r="C10328" t="s">
        <v>27366</v>
      </c>
      <c r="D10328">
        <v>11</v>
      </c>
      <c r="E10328">
        <v>10</v>
      </c>
      <c r="G10328">
        <v>0</v>
      </c>
      <c r="L10328" t="s">
        <v>12086</v>
      </c>
      <c r="M10328">
        <v>63</v>
      </c>
      <c r="N10328">
        <v>2</v>
      </c>
      <c r="T10328" t="s">
        <v>46072</v>
      </c>
      <c r="U10328" t="s">
        <v>46072</v>
      </c>
      <c r="V10328" t="s">
        <v>46072</v>
      </c>
    </row>
    <row r="10329" spans="1:22" x14ac:dyDescent="0.3">
      <c r="A10329">
        <v>22706</v>
      </c>
      <c r="B10329" t="s">
        <v>27370</v>
      </c>
      <c r="C10329" t="s">
        <v>27366</v>
      </c>
      <c r="D10329">
        <v>11</v>
      </c>
      <c r="E10329">
        <v>10</v>
      </c>
      <c r="G10329">
        <v>0</v>
      </c>
      <c r="L10329" t="s">
        <v>12086</v>
      </c>
      <c r="M10329">
        <v>63</v>
      </c>
      <c r="N10329">
        <v>2</v>
      </c>
      <c r="T10329" t="s">
        <v>46073</v>
      </c>
      <c r="U10329" t="s">
        <v>46073</v>
      </c>
      <c r="V10329" t="s">
        <v>46073</v>
      </c>
    </row>
    <row r="10330" spans="1:22" x14ac:dyDescent="0.3">
      <c r="A10330">
        <v>22707</v>
      </c>
      <c r="B10330" t="s">
        <v>27371</v>
      </c>
      <c r="C10330" t="s">
        <v>27366</v>
      </c>
      <c r="D10330">
        <v>11</v>
      </c>
      <c r="E10330">
        <v>10</v>
      </c>
      <c r="G10330">
        <v>0</v>
      </c>
      <c r="L10330" t="s">
        <v>12086</v>
      </c>
      <c r="M10330">
        <v>63</v>
      </c>
      <c r="N10330">
        <v>2</v>
      </c>
      <c r="T10330" t="s">
        <v>46074</v>
      </c>
      <c r="U10330" t="s">
        <v>46074</v>
      </c>
      <c r="V10330" t="s">
        <v>46074</v>
      </c>
    </row>
    <row r="10331" spans="1:22" x14ac:dyDescent="0.3">
      <c r="A10331">
        <v>22708</v>
      </c>
      <c r="B10331" t="s">
        <v>27372</v>
      </c>
      <c r="C10331" t="s">
        <v>27373</v>
      </c>
      <c r="D10331">
        <v>2</v>
      </c>
      <c r="E10331">
        <v>10</v>
      </c>
      <c r="G10331">
        <v>100</v>
      </c>
      <c r="K10331">
        <v>0</v>
      </c>
      <c r="L10331" t="s">
        <v>12086</v>
      </c>
      <c r="M10331">
        <v>63</v>
      </c>
      <c r="N10331">
        <v>2</v>
      </c>
      <c r="T10331" t="s">
        <v>27374</v>
      </c>
      <c r="U10331" t="s">
        <v>27374</v>
      </c>
      <c r="V10331" t="s">
        <v>27374</v>
      </c>
    </row>
    <row r="10332" spans="1:22" x14ac:dyDescent="0.3">
      <c r="A10332">
        <v>22717</v>
      </c>
      <c r="B10332" t="s">
        <v>27375</v>
      </c>
      <c r="C10332" t="s">
        <v>27376</v>
      </c>
      <c r="D10332">
        <v>3</v>
      </c>
      <c r="E10332">
        <v>10</v>
      </c>
      <c r="G10332">
        <v>0</v>
      </c>
      <c r="K10332">
        <v>0</v>
      </c>
      <c r="L10332" t="s">
        <v>12086</v>
      </c>
      <c r="M10332">
        <v>63</v>
      </c>
      <c r="N10332">
        <v>2</v>
      </c>
      <c r="T10332" t="s">
        <v>12087</v>
      </c>
      <c r="U10332" t="s">
        <v>12087</v>
      </c>
      <c r="V10332" t="s">
        <v>12087</v>
      </c>
    </row>
    <row r="10333" spans="1:22" x14ac:dyDescent="0.3">
      <c r="A10333">
        <v>22718</v>
      </c>
      <c r="B10333" t="s">
        <v>27377</v>
      </c>
      <c r="C10333" t="s">
        <v>27378</v>
      </c>
      <c r="D10333">
        <v>3</v>
      </c>
      <c r="E10333">
        <v>10</v>
      </c>
      <c r="G10333">
        <v>0</v>
      </c>
      <c r="K10333">
        <v>0</v>
      </c>
      <c r="L10333" t="s">
        <v>12086</v>
      </c>
      <c r="M10333">
        <v>63</v>
      </c>
      <c r="N10333">
        <v>2</v>
      </c>
      <c r="T10333" t="s">
        <v>12087</v>
      </c>
      <c r="U10333" t="s">
        <v>12087</v>
      </c>
      <c r="V10333" t="s">
        <v>12087</v>
      </c>
    </row>
    <row r="10334" spans="1:22" x14ac:dyDescent="0.3">
      <c r="A10334">
        <v>22719</v>
      </c>
      <c r="B10334" t="s">
        <v>27379</v>
      </c>
      <c r="C10334" t="s">
        <v>27380</v>
      </c>
      <c r="D10334">
        <v>3</v>
      </c>
      <c r="E10334">
        <v>10</v>
      </c>
      <c r="G10334">
        <v>0</v>
      </c>
      <c r="K10334">
        <v>0</v>
      </c>
      <c r="L10334" t="s">
        <v>12086</v>
      </c>
      <c r="M10334">
        <v>63</v>
      </c>
      <c r="N10334">
        <v>2</v>
      </c>
      <c r="T10334" t="s">
        <v>12087</v>
      </c>
      <c r="U10334" t="s">
        <v>12087</v>
      </c>
      <c r="V10334" t="s">
        <v>12087</v>
      </c>
    </row>
    <row r="10335" spans="1:22" x14ac:dyDescent="0.3">
      <c r="A10335">
        <v>22720</v>
      </c>
      <c r="B10335" t="s">
        <v>27381</v>
      </c>
      <c r="C10335" t="s">
        <v>27382</v>
      </c>
      <c r="D10335">
        <v>3</v>
      </c>
      <c r="E10335">
        <v>10</v>
      </c>
      <c r="G10335">
        <v>0</v>
      </c>
      <c r="K10335">
        <v>0</v>
      </c>
      <c r="L10335" t="s">
        <v>12086</v>
      </c>
      <c r="M10335">
        <v>63</v>
      </c>
      <c r="N10335">
        <v>2</v>
      </c>
      <c r="T10335" t="s">
        <v>12087</v>
      </c>
      <c r="U10335" t="s">
        <v>12087</v>
      </c>
      <c r="V10335" t="s">
        <v>12087</v>
      </c>
    </row>
    <row r="10336" spans="1:22" x14ac:dyDescent="0.3">
      <c r="A10336">
        <v>22721</v>
      </c>
      <c r="B10336" t="s">
        <v>27383</v>
      </c>
      <c r="C10336" t="s">
        <v>27384</v>
      </c>
      <c r="D10336">
        <v>18</v>
      </c>
      <c r="E10336">
        <v>10</v>
      </c>
      <c r="G10336">
        <v>0</v>
      </c>
      <c r="K10336">
        <v>0</v>
      </c>
      <c r="L10336" t="s">
        <v>12086</v>
      </c>
      <c r="M10336">
        <v>63</v>
      </c>
      <c r="N10336">
        <v>2</v>
      </c>
      <c r="T10336" t="s">
        <v>27374</v>
      </c>
      <c r="U10336" t="s">
        <v>27374</v>
      </c>
      <c r="V10336" t="s">
        <v>27374</v>
      </c>
    </row>
    <row r="10337" spans="1:22" x14ac:dyDescent="0.3">
      <c r="A10337">
        <v>22734</v>
      </c>
      <c r="B10337" t="s">
        <v>27385</v>
      </c>
      <c r="C10337" t="s">
        <v>27386</v>
      </c>
      <c r="D10337">
        <v>18</v>
      </c>
      <c r="E10337">
        <v>10</v>
      </c>
      <c r="G10337">
        <v>10</v>
      </c>
      <c r="K10337">
        <v>0</v>
      </c>
      <c r="L10337" t="s">
        <v>12086</v>
      </c>
      <c r="M10337">
        <v>63</v>
      </c>
      <c r="N10337">
        <v>2</v>
      </c>
      <c r="T10337" t="s">
        <v>46075</v>
      </c>
      <c r="U10337" t="s">
        <v>46075</v>
      </c>
      <c r="V10337" t="s">
        <v>46075</v>
      </c>
    </row>
    <row r="10338" spans="1:22" x14ac:dyDescent="0.3">
      <c r="A10338">
        <v>22735</v>
      </c>
      <c r="B10338" t="s">
        <v>27387</v>
      </c>
      <c r="C10338" t="s">
        <v>27388</v>
      </c>
      <c r="D10338">
        <v>18</v>
      </c>
      <c r="E10338">
        <v>10</v>
      </c>
      <c r="G10338">
        <v>10</v>
      </c>
      <c r="K10338">
        <v>0</v>
      </c>
      <c r="L10338" t="s">
        <v>12086</v>
      </c>
      <c r="M10338">
        <v>63</v>
      </c>
      <c r="N10338">
        <v>2</v>
      </c>
      <c r="T10338" t="s">
        <v>46076</v>
      </c>
      <c r="U10338" t="s">
        <v>46076</v>
      </c>
      <c r="V10338" t="s">
        <v>46076</v>
      </c>
    </row>
    <row r="10339" spans="1:22" x14ac:dyDescent="0.3">
      <c r="A10339">
        <v>22736</v>
      </c>
      <c r="B10339" t="s">
        <v>27389</v>
      </c>
      <c r="C10339" t="s">
        <v>27390</v>
      </c>
      <c r="D10339">
        <v>2</v>
      </c>
      <c r="E10339">
        <v>10</v>
      </c>
      <c r="G10339">
        <v>100</v>
      </c>
      <c r="K10339">
        <v>0</v>
      </c>
      <c r="L10339" t="s">
        <v>12086</v>
      </c>
      <c r="M10339">
        <v>63</v>
      </c>
      <c r="N10339">
        <v>2</v>
      </c>
      <c r="T10339" t="s">
        <v>46077</v>
      </c>
      <c r="U10339" t="s">
        <v>46077</v>
      </c>
      <c r="V10339" t="s">
        <v>46077</v>
      </c>
    </row>
    <row r="10340" spans="1:22" x14ac:dyDescent="0.3">
      <c r="A10340">
        <v>22737</v>
      </c>
      <c r="B10340" t="s">
        <v>27391</v>
      </c>
      <c r="C10340" t="s">
        <v>27392</v>
      </c>
      <c r="D10340">
        <v>18</v>
      </c>
      <c r="E10340">
        <v>10</v>
      </c>
      <c r="G10340">
        <v>250</v>
      </c>
      <c r="K10340">
        <v>0</v>
      </c>
      <c r="L10340" t="s">
        <v>12086</v>
      </c>
      <c r="M10340">
        <v>63</v>
      </c>
      <c r="N10340">
        <v>2</v>
      </c>
      <c r="T10340" t="s">
        <v>46078</v>
      </c>
      <c r="U10340" t="s">
        <v>46078</v>
      </c>
      <c r="V10340" t="s">
        <v>46078</v>
      </c>
    </row>
    <row r="10341" spans="1:22" x14ac:dyDescent="0.3">
      <c r="A10341">
        <v>22738</v>
      </c>
      <c r="B10341" t="s">
        <v>27393</v>
      </c>
      <c r="C10341" t="s">
        <v>1720</v>
      </c>
      <c r="D10341">
        <v>18</v>
      </c>
      <c r="E10341">
        <v>10</v>
      </c>
      <c r="G10341">
        <v>250</v>
      </c>
      <c r="K10341">
        <v>0</v>
      </c>
      <c r="L10341" t="s">
        <v>12086</v>
      </c>
      <c r="M10341">
        <v>63</v>
      </c>
      <c r="N10341">
        <v>2</v>
      </c>
      <c r="T10341" t="s">
        <v>46079</v>
      </c>
      <c r="U10341" t="s">
        <v>46079</v>
      </c>
      <c r="V10341" t="s">
        <v>46079</v>
      </c>
    </row>
    <row r="10342" spans="1:22" x14ac:dyDescent="0.3">
      <c r="A10342">
        <v>22739</v>
      </c>
      <c r="B10342" t="s">
        <v>27394</v>
      </c>
      <c r="C10342" t="s">
        <v>19030</v>
      </c>
      <c r="D10342">
        <v>18</v>
      </c>
      <c r="E10342">
        <v>10</v>
      </c>
      <c r="G10342">
        <v>350</v>
      </c>
      <c r="K10342">
        <v>0</v>
      </c>
      <c r="L10342" t="s">
        <v>12086</v>
      </c>
      <c r="M10342">
        <v>63</v>
      </c>
      <c r="N10342">
        <v>2</v>
      </c>
      <c r="T10342" t="s">
        <v>46080</v>
      </c>
      <c r="U10342" t="s">
        <v>46080</v>
      </c>
      <c r="V10342" t="s">
        <v>46080</v>
      </c>
    </row>
    <row r="10343" spans="1:22" x14ac:dyDescent="0.3">
      <c r="A10343">
        <v>22740</v>
      </c>
      <c r="B10343" t="s">
        <v>27395</v>
      </c>
      <c r="C10343" t="s">
        <v>19031</v>
      </c>
      <c r="D10343">
        <v>18</v>
      </c>
      <c r="E10343">
        <v>10</v>
      </c>
      <c r="G10343">
        <v>350</v>
      </c>
      <c r="K10343">
        <v>0</v>
      </c>
      <c r="L10343" t="s">
        <v>12086</v>
      </c>
      <c r="M10343">
        <v>63</v>
      </c>
      <c r="N10343">
        <v>2</v>
      </c>
      <c r="T10343" t="s">
        <v>46081</v>
      </c>
      <c r="U10343" t="s">
        <v>46081</v>
      </c>
      <c r="V10343" t="s">
        <v>46081</v>
      </c>
    </row>
    <row r="10344" spans="1:22" x14ac:dyDescent="0.3">
      <c r="A10344">
        <v>22741</v>
      </c>
      <c r="B10344" t="s">
        <v>27396</v>
      </c>
      <c r="C10344" t="s">
        <v>19032</v>
      </c>
      <c r="D10344">
        <v>18</v>
      </c>
      <c r="E10344">
        <v>10</v>
      </c>
      <c r="G10344">
        <v>350</v>
      </c>
      <c r="K10344">
        <v>0</v>
      </c>
      <c r="L10344" t="s">
        <v>12086</v>
      </c>
      <c r="M10344">
        <v>63</v>
      </c>
      <c r="N10344">
        <v>2</v>
      </c>
      <c r="T10344" t="s">
        <v>46082</v>
      </c>
      <c r="U10344" t="s">
        <v>46082</v>
      </c>
      <c r="V10344" t="s">
        <v>46082</v>
      </c>
    </row>
    <row r="10345" spans="1:22" x14ac:dyDescent="0.3">
      <c r="A10345">
        <v>22742</v>
      </c>
      <c r="B10345" t="s">
        <v>27397</v>
      </c>
      <c r="C10345" t="s">
        <v>19033</v>
      </c>
      <c r="D10345">
        <v>18</v>
      </c>
      <c r="E10345">
        <v>10</v>
      </c>
      <c r="G10345">
        <v>350</v>
      </c>
      <c r="K10345">
        <v>0</v>
      </c>
      <c r="L10345" t="s">
        <v>12086</v>
      </c>
      <c r="M10345">
        <v>63</v>
      </c>
      <c r="N10345">
        <v>2</v>
      </c>
      <c r="T10345" t="s">
        <v>46083</v>
      </c>
      <c r="U10345" t="s">
        <v>46083</v>
      </c>
      <c r="V10345" t="s">
        <v>46083</v>
      </c>
    </row>
    <row r="10346" spans="1:22" x14ac:dyDescent="0.3">
      <c r="A10346">
        <v>22743</v>
      </c>
      <c r="B10346" t="s">
        <v>27398</v>
      </c>
      <c r="C10346" t="s">
        <v>19034</v>
      </c>
      <c r="D10346">
        <v>18</v>
      </c>
      <c r="E10346">
        <v>10</v>
      </c>
      <c r="G10346">
        <v>350</v>
      </c>
      <c r="K10346">
        <v>0</v>
      </c>
      <c r="L10346" t="s">
        <v>12086</v>
      </c>
      <c r="M10346">
        <v>63</v>
      </c>
      <c r="N10346">
        <v>2</v>
      </c>
      <c r="T10346" t="s">
        <v>46084</v>
      </c>
      <c r="U10346" t="s">
        <v>46084</v>
      </c>
      <c r="V10346" t="s">
        <v>46084</v>
      </c>
    </row>
    <row r="10347" spans="1:22" x14ac:dyDescent="0.3">
      <c r="A10347">
        <v>22744</v>
      </c>
      <c r="B10347" t="s">
        <v>27399</v>
      </c>
      <c r="C10347" t="s">
        <v>27400</v>
      </c>
      <c r="D10347">
        <v>18</v>
      </c>
      <c r="E10347">
        <v>10</v>
      </c>
      <c r="G10347">
        <v>250</v>
      </c>
      <c r="K10347">
        <v>0</v>
      </c>
      <c r="L10347" t="s">
        <v>12086</v>
      </c>
      <c r="M10347">
        <v>63</v>
      </c>
      <c r="N10347">
        <v>2</v>
      </c>
      <c r="T10347" t="s">
        <v>46085</v>
      </c>
      <c r="U10347" t="s">
        <v>46085</v>
      </c>
      <c r="V10347" t="s">
        <v>46085</v>
      </c>
    </row>
    <row r="10348" spans="1:22" x14ac:dyDescent="0.3">
      <c r="A10348">
        <v>22745</v>
      </c>
      <c r="B10348" t="s">
        <v>27401</v>
      </c>
      <c r="C10348" t="s">
        <v>27402</v>
      </c>
      <c r="D10348">
        <v>18</v>
      </c>
      <c r="E10348">
        <v>10</v>
      </c>
      <c r="G10348">
        <v>250</v>
      </c>
      <c r="K10348">
        <v>0</v>
      </c>
      <c r="L10348" t="s">
        <v>12086</v>
      </c>
      <c r="M10348">
        <v>63</v>
      </c>
      <c r="N10348">
        <v>2</v>
      </c>
      <c r="T10348" t="s">
        <v>46086</v>
      </c>
      <c r="U10348" t="s">
        <v>46086</v>
      </c>
      <c r="V10348" t="s">
        <v>46086</v>
      </c>
    </row>
    <row r="10349" spans="1:22" x14ac:dyDescent="0.3">
      <c r="A10349">
        <v>22746</v>
      </c>
      <c r="B10349" t="s">
        <v>27403</v>
      </c>
      <c r="C10349" t="s">
        <v>27404</v>
      </c>
      <c r="D10349">
        <v>18</v>
      </c>
      <c r="E10349">
        <v>10</v>
      </c>
      <c r="G10349">
        <v>250</v>
      </c>
      <c r="K10349">
        <v>0</v>
      </c>
      <c r="L10349" t="s">
        <v>12086</v>
      </c>
      <c r="M10349">
        <v>63</v>
      </c>
      <c r="N10349">
        <v>2</v>
      </c>
      <c r="T10349" t="s">
        <v>46087</v>
      </c>
      <c r="U10349" t="s">
        <v>46087</v>
      </c>
      <c r="V10349" t="s">
        <v>46087</v>
      </c>
    </row>
    <row r="10350" spans="1:22" x14ac:dyDescent="0.3">
      <c r="A10350">
        <v>22747</v>
      </c>
      <c r="B10350" t="s">
        <v>27405</v>
      </c>
      <c r="C10350" t="s">
        <v>27406</v>
      </c>
      <c r="D10350">
        <v>18</v>
      </c>
      <c r="E10350">
        <v>10</v>
      </c>
      <c r="G10350">
        <v>250</v>
      </c>
      <c r="K10350">
        <v>0</v>
      </c>
      <c r="L10350" t="s">
        <v>12086</v>
      </c>
      <c r="M10350">
        <v>63</v>
      </c>
      <c r="N10350">
        <v>2</v>
      </c>
      <c r="T10350" t="s">
        <v>46088</v>
      </c>
      <c r="U10350" t="s">
        <v>46088</v>
      </c>
      <c r="V10350" t="s">
        <v>46088</v>
      </c>
    </row>
    <row r="10351" spans="1:22" x14ac:dyDescent="0.3">
      <c r="A10351">
        <v>22748</v>
      </c>
      <c r="B10351" t="s">
        <v>27407</v>
      </c>
      <c r="C10351" t="s">
        <v>27408</v>
      </c>
      <c r="D10351">
        <v>18</v>
      </c>
      <c r="E10351">
        <v>10</v>
      </c>
      <c r="G10351">
        <v>250</v>
      </c>
      <c r="K10351">
        <v>0</v>
      </c>
      <c r="L10351" t="s">
        <v>12086</v>
      </c>
      <c r="M10351">
        <v>63</v>
      </c>
      <c r="N10351">
        <v>2</v>
      </c>
      <c r="T10351" t="s">
        <v>46089</v>
      </c>
      <c r="U10351" t="s">
        <v>46089</v>
      </c>
      <c r="V10351" t="s">
        <v>46089</v>
      </c>
    </row>
    <row r="10352" spans="1:22" x14ac:dyDescent="0.3">
      <c r="A10352">
        <v>22749</v>
      </c>
      <c r="B10352" t="s">
        <v>27409</v>
      </c>
      <c r="C10352" t="s">
        <v>27410</v>
      </c>
      <c r="D10352">
        <v>18</v>
      </c>
      <c r="E10352">
        <v>10</v>
      </c>
      <c r="G10352">
        <v>250</v>
      </c>
      <c r="K10352">
        <v>0</v>
      </c>
      <c r="L10352" t="s">
        <v>12086</v>
      </c>
      <c r="M10352">
        <v>63</v>
      </c>
      <c r="N10352">
        <v>2</v>
      </c>
      <c r="T10352" t="s">
        <v>46090</v>
      </c>
      <c r="U10352" t="s">
        <v>46090</v>
      </c>
      <c r="V10352" t="s">
        <v>46090</v>
      </c>
    </row>
    <row r="10353" spans="1:22" x14ac:dyDescent="0.3">
      <c r="A10353">
        <v>22750</v>
      </c>
      <c r="B10353" t="s">
        <v>27411</v>
      </c>
      <c r="C10353" t="s">
        <v>27412</v>
      </c>
      <c r="D10353">
        <v>2</v>
      </c>
      <c r="E10353">
        <v>10</v>
      </c>
      <c r="G10353">
        <v>10</v>
      </c>
      <c r="K10353">
        <v>0</v>
      </c>
      <c r="L10353" t="s">
        <v>12086</v>
      </c>
      <c r="M10353">
        <v>63</v>
      </c>
      <c r="N10353">
        <v>2</v>
      </c>
      <c r="T10353" t="s">
        <v>46091</v>
      </c>
      <c r="U10353" t="s">
        <v>46091</v>
      </c>
      <c r="V10353" t="s">
        <v>46091</v>
      </c>
    </row>
    <row r="10354" spans="1:22" x14ac:dyDescent="0.3">
      <c r="A10354">
        <v>22751</v>
      </c>
      <c r="B10354" t="s">
        <v>27413</v>
      </c>
      <c r="C10354" t="s">
        <v>27414</v>
      </c>
      <c r="D10354">
        <v>2</v>
      </c>
      <c r="E10354">
        <v>10</v>
      </c>
      <c r="G10354">
        <v>10</v>
      </c>
      <c r="K10354">
        <v>0</v>
      </c>
      <c r="L10354" t="s">
        <v>12086</v>
      </c>
      <c r="M10354">
        <v>63</v>
      </c>
      <c r="N10354">
        <v>2</v>
      </c>
      <c r="T10354" t="s">
        <v>46092</v>
      </c>
      <c r="U10354" t="s">
        <v>46092</v>
      </c>
      <c r="V10354" t="s">
        <v>46092</v>
      </c>
    </row>
    <row r="10355" spans="1:22" x14ac:dyDescent="0.3">
      <c r="A10355">
        <v>22752</v>
      </c>
      <c r="B10355" t="s">
        <v>27415</v>
      </c>
      <c r="C10355" t="s">
        <v>27416</v>
      </c>
      <c r="D10355">
        <v>2</v>
      </c>
      <c r="E10355">
        <v>10</v>
      </c>
      <c r="G10355">
        <v>10</v>
      </c>
      <c r="K10355">
        <v>0</v>
      </c>
      <c r="L10355" t="s">
        <v>12086</v>
      </c>
      <c r="M10355">
        <v>63</v>
      </c>
      <c r="N10355">
        <v>2</v>
      </c>
      <c r="T10355" t="s">
        <v>46093</v>
      </c>
      <c r="U10355" t="s">
        <v>46093</v>
      </c>
      <c r="V10355" t="s">
        <v>46093</v>
      </c>
    </row>
    <row r="10356" spans="1:22" x14ac:dyDescent="0.3">
      <c r="A10356">
        <v>22753</v>
      </c>
      <c r="B10356" t="s">
        <v>27417</v>
      </c>
      <c r="C10356" t="s">
        <v>27418</v>
      </c>
      <c r="D10356">
        <v>2</v>
      </c>
      <c r="E10356">
        <v>10</v>
      </c>
      <c r="G10356">
        <v>10</v>
      </c>
      <c r="K10356">
        <v>0</v>
      </c>
      <c r="L10356" t="s">
        <v>12086</v>
      </c>
      <c r="M10356">
        <v>63</v>
      </c>
      <c r="N10356">
        <v>2</v>
      </c>
      <c r="T10356" t="s">
        <v>46094</v>
      </c>
      <c r="U10356" t="s">
        <v>46094</v>
      </c>
      <c r="V10356" t="s">
        <v>46094</v>
      </c>
    </row>
    <row r="10357" spans="1:22" x14ac:dyDescent="0.3">
      <c r="A10357">
        <v>22754</v>
      </c>
      <c r="B10357" t="s">
        <v>27419</v>
      </c>
      <c r="C10357" t="s">
        <v>27420</v>
      </c>
      <c r="D10357">
        <v>2</v>
      </c>
      <c r="E10357">
        <v>10</v>
      </c>
      <c r="G10357">
        <v>10</v>
      </c>
      <c r="K10357">
        <v>0</v>
      </c>
      <c r="L10357" t="s">
        <v>12086</v>
      </c>
      <c r="M10357">
        <v>63</v>
      </c>
      <c r="N10357">
        <v>2</v>
      </c>
      <c r="T10357" t="s">
        <v>46095</v>
      </c>
      <c r="U10357" t="s">
        <v>46095</v>
      </c>
      <c r="V10357" t="s">
        <v>46095</v>
      </c>
    </row>
    <row r="10358" spans="1:22" x14ac:dyDescent="0.3">
      <c r="A10358">
        <v>22755</v>
      </c>
      <c r="B10358" t="s">
        <v>27421</v>
      </c>
      <c r="C10358" t="s">
        <v>27422</v>
      </c>
      <c r="D10358">
        <v>2</v>
      </c>
      <c r="E10358">
        <v>10</v>
      </c>
      <c r="G10358">
        <v>10</v>
      </c>
      <c r="K10358">
        <v>0</v>
      </c>
      <c r="L10358" t="s">
        <v>12086</v>
      </c>
      <c r="M10358">
        <v>63</v>
      </c>
      <c r="N10358">
        <v>2</v>
      </c>
      <c r="T10358" t="s">
        <v>46096</v>
      </c>
      <c r="U10358" t="s">
        <v>46096</v>
      </c>
      <c r="V10358" t="s">
        <v>46096</v>
      </c>
    </row>
    <row r="10359" spans="1:22" x14ac:dyDescent="0.3">
      <c r="A10359">
        <v>22756</v>
      </c>
      <c r="B10359" t="s">
        <v>27423</v>
      </c>
      <c r="C10359" t="s">
        <v>27424</v>
      </c>
      <c r="D10359">
        <v>2</v>
      </c>
      <c r="E10359">
        <v>10</v>
      </c>
      <c r="G10359">
        <v>100</v>
      </c>
      <c r="K10359">
        <v>0</v>
      </c>
      <c r="L10359" t="s">
        <v>12086</v>
      </c>
      <c r="M10359">
        <v>63</v>
      </c>
      <c r="N10359">
        <v>2</v>
      </c>
      <c r="T10359" t="s">
        <v>46097</v>
      </c>
      <c r="U10359" t="s">
        <v>46097</v>
      </c>
      <c r="V10359" t="s">
        <v>46097</v>
      </c>
    </row>
    <row r="10360" spans="1:22" x14ac:dyDescent="0.3">
      <c r="A10360">
        <v>22757</v>
      </c>
      <c r="B10360" t="s">
        <v>27425</v>
      </c>
      <c r="C10360" t="s">
        <v>27426</v>
      </c>
      <c r="D10360">
        <v>18</v>
      </c>
      <c r="E10360">
        <v>10</v>
      </c>
      <c r="G10360">
        <v>200</v>
      </c>
      <c r="K10360">
        <v>0</v>
      </c>
      <c r="L10360" t="s">
        <v>12086</v>
      </c>
      <c r="M10360">
        <v>63</v>
      </c>
      <c r="N10360">
        <v>2</v>
      </c>
      <c r="T10360" t="s">
        <v>46098</v>
      </c>
      <c r="U10360" t="s">
        <v>46098</v>
      </c>
      <c r="V10360" t="s">
        <v>46098</v>
      </c>
    </row>
    <row r="10361" spans="1:22" x14ac:dyDescent="0.3">
      <c r="A10361">
        <v>22758</v>
      </c>
      <c r="B10361" t="s">
        <v>27427</v>
      </c>
      <c r="C10361" t="s">
        <v>27428</v>
      </c>
      <c r="D10361">
        <v>18</v>
      </c>
      <c r="E10361">
        <v>10</v>
      </c>
      <c r="G10361">
        <v>200</v>
      </c>
      <c r="K10361">
        <v>0</v>
      </c>
      <c r="L10361" t="s">
        <v>12086</v>
      </c>
      <c r="M10361">
        <v>63</v>
      </c>
      <c r="N10361">
        <v>2</v>
      </c>
      <c r="T10361" t="s">
        <v>46099</v>
      </c>
      <c r="U10361" t="s">
        <v>46099</v>
      </c>
      <c r="V10361" t="s">
        <v>46099</v>
      </c>
    </row>
    <row r="10362" spans="1:22" x14ac:dyDescent="0.3">
      <c r="A10362">
        <v>22759</v>
      </c>
      <c r="B10362" t="s">
        <v>27429</v>
      </c>
      <c r="C10362" t="s">
        <v>27430</v>
      </c>
      <c r="D10362">
        <v>18</v>
      </c>
      <c r="E10362">
        <v>10</v>
      </c>
      <c r="G10362">
        <v>0</v>
      </c>
      <c r="L10362" t="s">
        <v>12086</v>
      </c>
      <c r="M10362">
        <v>63</v>
      </c>
      <c r="N10362">
        <v>2</v>
      </c>
      <c r="T10362" t="s">
        <v>46100</v>
      </c>
      <c r="U10362" t="s">
        <v>46100</v>
      </c>
      <c r="V10362" t="s">
        <v>46100</v>
      </c>
    </row>
    <row r="10363" spans="1:22" x14ac:dyDescent="0.3">
      <c r="A10363">
        <v>22760</v>
      </c>
      <c r="B10363" t="s">
        <v>27431</v>
      </c>
      <c r="C10363" t="s">
        <v>27432</v>
      </c>
      <c r="D10363">
        <v>2</v>
      </c>
      <c r="E10363">
        <v>10</v>
      </c>
      <c r="G10363">
        <v>0</v>
      </c>
      <c r="K10363">
        <v>0</v>
      </c>
      <c r="L10363" t="s">
        <v>12086</v>
      </c>
      <c r="M10363">
        <v>63</v>
      </c>
      <c r="N10363">
        <v>2</v>
      </c>
      <c r="T10363" t="s">
        <v>27433</v>
      </c>
      <c r="U10363" t="s">
        <v>27433</v>
      </c>
      <c r="V10363" t="s">
        <v>27433</v>
      </c>
    </row>
    <row r="10364" spans="1:22" x14ac:dyDescent="0.3">
      <c r="A10364">
        <v>22761</v>
      </c>
      <c r="B10364" t="s">
        <v>27434</v>
      </c>
      <c r="C10364" t="s">
        <v>27435</v>
      </c>
      <c r="D10364">
        <v>2</v>
      </c>
      <c r="E10364">
        <v>10</v>
      </c>
      <c r="G10364">
        <v>0</v>
      </c>
      <c r="K10364">
        <v>0</v>
      </c>
      <c r="L10364" t="s">
        <v>12086</v>
      </c>
      <c r="M10364">
        <v>63</v>
      </c>
      <c r="N10364">
        <v>2</v>
      </c>
      <c r="T10364" t="s">
        <v>27433</v>
      </c>
      <c r="U10364" t="s">
        <v>27433</v>
      </c>
      <c r="V10364" t="s">
        <v>27433</v>
      </c>
    </row>
    <row r="10365" spans="1:22" x14ac:dyDescent="0.3">
      <c r="A10365">
        <v>22762</v>
      </c>
      <c r="B10365" t="s">
        <v>27436</v>
      </c>
      <c r="C10365" t="s">
        <v>27437</v>
      </c>
      <c r="D10365">
        <v>2</v>
      </c>
      <c r="E10365">
        <v>10</v>
      </c>
      <c r="G10365">
        <v>0</v>
      </c>
      <c r="K10365">
        <v>0</v>
      </c>
      <c r="L10365" t="s">
        <v>12086</v>
      </c>
      <c r="M10365">
        <v>63</v>
      </c>
      <c r="N10365">
        <v>2</v>
      </c>
      <c r="T10365" t="s">
        <v>27433</v>
      </c>
      <c r="U10365" t="s">
        <v>27433</v>
      </c>
      <c r="V10365" t="s">
        <v>27433</v>
      </c>
    </row>
    <row r="10366" spans="1:22" x14ac:dyDescent="0.3">
      <c r="A10366">
        <v>22764</v>
      </c>
      <c r="B10366" t="s">
        <v>27438</v>
      </c>
      <c r="C10366" t="s">
        <v>27189</v>
      </c>
      <c r="D10366">
        <v>18</v>
      </c>
      <c r="E10366">
        <v>10</v>
      </c>
      <c r="G10366">
        <v>10</v>
      </c>
      <c r="K10366">
        <v>0</v>
      </c>
      <c r="L10366" t="s">
        <v>12086</v>
      </c>
      <c r="M10366">
        <v>63</v>
      </c>
      <c r="N10366">
        <v>2</v>
      </c>
      <c r="Q10366">
        <v>1</v>
      </c>
      <c r="T10366" t="s">
        <v>46101</v>
      </c>
      <c r="U10366" t="s">
        <v>46101</v>
      </c>
      <c r="V10366" t="s">
        <v>46101</v>
      </c>
    </row>
    <row r="10367" spans="1:22" x14ac:dyDescent="0.3">
      <c r="A10367">
        <v>22770</v>
      </c>
      <c r="B10367" t="s">
        <v>27439</v>
      </c>
      <c r="C10367" t="s">
        <v>27440</v>
      </c>
      <c r="D10367">
        <v>0</v>
      </c>
      <c r="E10367">
        <v>10</v>
      </c>
      <c r="G10367">
        <v>10</v>
      </c>
      <c r="K10367">
        <v>0</v>
      </c>
      <c r="L10367" t="s">
        <v>12086</v>
      </c>
      <c r="M10367">
        <v>63</v>
      </c>
      <c r="N10367">
        <v>2</v>
      </c>
      <c r="T10367" t="s">
        <v>27433</v>
      </c>
      <c r="U10367" t="s">
        <v>27433</v>
      </c>
      <c r="V10367" t="s">
        <v>27433</v>
      </c>
    </row>
    <row r="10368" spans="1:22" x14ac:dyDescent="0.3">
      <c r="A10368">
        <v>22771</v>
      </c>
      <c r="B10368" t="s">
        <v>27441</v>
      </c>
      <c r="C10368" t="s">
        <v>27442</v>
      </c>
      <c r="D10368">
        <v>0</v>
      </c>
      <c r="E10368">
        <v>10</v>
      </c>
      <c r="G10368">
        <v>10</v>
      </c>
      <c r="L10368" t="s">
        <v>12086</v>
      </c>
      <c r="M10368">
        <v>63</v>
      </c>
      <c r="N10368">
        <v>2</v>
      </c>
      <c r="T10368" t="s">
        <v>46102</v>
      </c>
      <c r="U10368" t="s">
        <v>46102</v>
      </c>
      <c r="V10368" t="s">
        <v>46102</v>
      </c>
    </row>
    <row r="10369" spans="1:22" x14ac:dyDescent="0.3">
      <c r="A10369">
        <v>22772</v>
      </c>
      <c r="B10369" t="s">
        <v>27443</v>
      </c>
      <c r="C10369" t="s">
        <v>27444</v>
      </c>
      <c r="D10369">
        <v>0</v>
      </c>
      <c r="E10369">
        <v>10</v>
      </c>
      <c r="G10369">
        <v>10</v>
      </c>
      <c r="L10369" t="s">
        <v>12086</v>
      </c>
      <c r="M10369">
        <v>63</v>
      </c>
      <c r="N10369">
        <v>2</v>
      </c>
      <c r="T10369" t="s">
        <v>46103</v>
      </c>
      <c r="U10369" t="s">
        <v>46103</v>
      </c>
      <c r="V10369" t="s">
        <v>46103</v>
      </c>
    </row>
    <row r="10370" spans="1:22" x14ac:dyDescent="0.3">
      <c r="A10370">
        <v>22773</v>
      </c>
      <c r="B10370" t="s">
        <v>27445</v>
      </c>
      <c r="C10370" t="s">
        <v>27446</v>
      </c>
      <c r="D10370">
        <v>0</v>
      </c>
      <c r="E10370">
        <v>10</v>
      </c>
      <c r="G10370">
        <v>10</v>
      </c>
      <c r="L10370" t="s">
        <v>12086</v>
      </c>
      <c r="M10370">
        <v>63</v>
      </c>
      <c r="N10370">
        <v>2</v>
      </c>
      <c r="T10370" t="s">
        <v>46104</v>
      </c>
      <c r="U10370" t="s">
        <v>46104</v>
      </c>
      <c r="V10370" t="s">
        <v>46104</v>
      </c>
    </row>
    <row r="10371" spans="1:22" x14ac:dyDescent="0.3">
      <c r="A10371">
        <v>22774</v>
      </c>
      <c r="B10371" t="s">
        <v>27447</v>
      </c>
      <c r="C10371" t="s">
        <v>27448</v>
      </c>
      <c r="D10371">
        <v>0</v>
      </c>
      <c r="E10371">
        <v>10</v>
      </c>
      <c r="G10371">
        <v>10</v>
      </c>
      <c r="L10371" t="s">
        <v>12086</v>
      </c>
      <c r="M10371">
        <v>63</v>
      </c>
      <c r="N10371">
        <v>2</v>
      </c>
      <c r="T10371" t="s">
        <v>46105</v>
      </c>
      <c r="U10371" t="s">
        <v>46105</v>
      </c>
      <c r="V10371" t="s">
        <v>46105</v>
      </c>
    </row>
    <row r="10372" spans="1:22" x14ac:dyDescent="0.3">
      <c r="A10372">
        <v>22775</v>
      </c>
      <c r="B10372" t="s">
        <v>27449</v>
      </c>
      <c r="C10372" t="s">
        <v>27450</v>
      </c>
      <c r="D10372">
        <v>0</v>
      </c>
      <c r="E10372">
        <v>10</v>
      </c>
      <c r="G10372">
        <v>10</v>
      </c>
      <c r="L10372" t="s">
        <v>12086</v>
      </c>
      <c r="M10372">
        <v>63</v>
      </c>
      <c r="N10372">
        <v>2</v>
      </c>
      <c r="T10372" t="s">
        <v>46106</v>
      </c>
      <c r="U10372" t="s">
        <v>46106</v>
      </c>
      <c r="V10372" t="s">
        <v>46106</v>
      </c>
    </row>
    <row r="10373" spans="1:22" x14ac:dyDescent="0.3">
      <c r="A10373">
        <v>22776</v>
      </c>
      <c r="B10373" t="s">
        <v>27451</v>
      </c>
      <c r="C10373" t="s">
        <v>27452</v>
      </c>
      <c r="D10373">
        <v>0</v>
      </c>
      <c r="E10373">
        <v>10</v>
      </c>
      <c r="G10373">
        <v>10</v>
      </c>
      <c r="L10373" t="s">
        <v>12086</v>
      </c>
      <c r="M10373">
        <v>63</v>
      </c>
      <c r="N10373">
        <v>2</v>
      </c>
      <c r="T10373" t="s">
        <v>46107</v>
      </c>
      <c r="U10373" t="s">
        <v>46107</v>
      </c>
      <c r="V10373" t="s">
        <v>46107</v>
      </c>
    </row>
    <row r="10374" spans="1:22" x14ac:dyDescent="0.3">
      <c r="A10374">
        <v>22777</v>
      </c>
      <c r="B10374" t="s">
        <v>27453</v>
      </c>
      <c r="C10374" t="s">
        <v>27454</v>
      </c>
      <c r="D10374">
        <v>2</v>
      </c>
      <c r="E10374">
        <v>10</v>
      </c>
      <c r="G10374">
        <v>100</v>
      </c>
      <c r="K10374">
        <v>0</v>
      </c>
      <c r="L10374" t="s">
        <v>12086</v>
      </c>
      <c r="M10374">
        <v>63</v>
      </c>
      <c r="N10374">
        <v>2</v>
      </c>
      <c r="Q10374">
        <v>1</v>
      </c>
      <c r="T10374" t="s">
        <v>27455</v>
      </c>
      <c r="U10374" t="s">
        <v>27455</v>
      </c>
      <c r="V10374" t="s">
        <v>27455</v>
      </c>
    </row>
    <row r="10375" spans="1:22" x14ac:dyDescent="0.3">
      <c r="A10375">
        <v>22781</v>
      </c>
      <c r="B10375" t="s">
        <v>27456</v>
      </c>
      <c r="C10375" t="s">
        <v>27457</v>
      </c>
      <c r="D10375">
        <v>2</v>
      </c>
      <c r="E10375">
        <v>10</v>
      </c>
      <c r="G10375">
        <v>200</v>
      </c>
      <c r="K10375">
        <v>0</v>
      </c>
      <c r="L10375" t="s">
        <v>12086</v>
      </c>
      <c r="M10375">
        <v>63</v>
      </c>
      <c r="N10375">
        <v>2</v>
      </c>
      <c r="Q10375">
        <v>1</v>
      </c>
      <c r="T10375" t="s">
        <v>46108</v>
      </c>
      <c r="U10375" t="s">
        <v>46108</v>
      </c>
      <c r="V10375" t="s">
        <v>46108</v>
      </c>
    </row>
    <row r="10376" spans="1:22" x14ac:dyDescent="0.3">
      <c r="A10376">
        <v>22782</v>
      </c>
      <c r="B10376" t="s">
        <v>27458</v>
      </c>
      <c r="C10376" t="s">
        <v>27459</v>
      </c>
      <c r="D10376">
        <v>2</v>
      </c>
      <c r="E10376">
        <v>10</v>
      </c>
      <c r="G10376">
        <v>200</v>
      </c>
      <c r="K10376">
        <v>0</v>
      </c>
      <c r="L10376" t="s">
        <v>12086</v>
      </c>
      <c r="M10376">
        <v>63</v>
      </c>
      <c r="N10376">
        <v>2</v>
      </c>
      <c r="Q10376">
        <v>1</v>
      </c>
      <c r="T10376" t="s">
        <v>46109</v>
      </c>
      <c r="U10376" t="s">
        <v>46109</v>
      </c>
      <c r="V10376" t="s">
        <v>46109</v>
      </c>
    </row>
    <row r="10377" spans="1:22" x14ac:dyDescent="0.3">
      <c r="A10377">
        <v>22783</v>
      </c>
      <c r="B10377" t="s">
        <v>27460</v>
      </c>
      <c r="C10377" t="s">
        <v>27461</v>
      </c>
      <c r="D10377">
        <v>2</v>
      </c>
      <c r="E10377">
        <v>10</v>
      </c>
      <c r="G10377">
        <v>200</v>
      </c>
      <c r="K10377">
        <v>0</v>
      </c>
      <c r="L10377" t="s">
        <v>12086</v>
      </c>
      <c r="M10377">
        <v>63</v>
      </c>
      <c r="N10377">
        <v>2</v>
      </c>
      <c r="Q10377">
        <v>1</v>
      </c>
      <c r="T10377" t="s">
        <v>46110</v>
      </c>
      <c r="U10377" t="s">
        <v>46110</v>
      </c>
      <c r="V10377" t="s">
        <v>46110</v>
      </c>
    </row>
    <row r="10378" spans="1:22" x14ac:dyDescent="0.3">
      <c r="A10378">
        <v>22784</v>
      </c>
      <c r="B10378" t="s">
        <v>27462</v>
      </c>
      <c r="C10378" t="s">
        <v>27463</v>
      </c>
      <c r="D10378">
        <v>2</v>
      </c>
      <c r="E10378">
        <v>10</v>
      </c>
      <c r="G10378">
        <v>200</v>
      </c>
      <c r="K10378">
        <v>0</v>
      </c>
      <c r="L10378" t="s">
        <v>12086</v>
      </c>
      <c r="M10378">
        <v>63</v>
      </c>
      <c r="N10378">
        <v>2</v>
      </c>
      <c r="Q10378">
        <v>1</v>
      </c>
      <c r="T10378" t="s">
        <v>46111</v>
      </c>
      <c r="U10378" t="s">
        <v>46111</v>
      </c>
      <c r="V10378" t="s">
        <v>46111</v>
      </c>
    </row>
    <row r="10379" spans="1:22" x14ac:dyDescent="0.3">
      <c r="A10379">
        <v>22802</v>
      </c>
      <c r="B10379" t="s">
        <v>27464</v>
      </c>
      <c r="C10379" t="s">
        <v>27465</v>
      </c>
      <c r="D10379">
        <v>3</v>
      </c>
      <c r="E10379">
        <v>10</v>
      </c>
      <c r="G10379">
        <v>10</v>
      </c>
      <c r="T10379" t="s">
        <v>12087</v>
      </c>
      <c r="U10379" t="s">
        <v>12087</v>
      </c>
      <c r="V10379" t="s">
        <v>12087</v>
      </c>
    </row>
    <row r="10380" spans="1:22" x14ac:dyDescent="0.3">
      <c r="A10380">
        <v>22808</v>
      </c>
      <c r="B10380" t="s">
        <v>27466</v>
      </c>
      <c r="C10380" t="s">
        <v>27467</v>
      </c>
      <c r="D10380">
        <v>2</v>
      </c>
      <c r="E10380">
        <v>10</v>
      </c>
      <c r="G10380">
        <v>100</v>
      </c>
      <c r="T10380" t="s">
        <v>12087</v>
      </c>
      <c r="U10380" t="s">
        <v>12087</v>
      </c>
      <c r="V10380" t="s">
        <v>12087</v>
      </c>
    </row>
    <row r="10381" spans="1:22" x14ac:dyDescent="0.3">
      <c r="A10381">
        <v>22812</v>
      </c>
      <c r="B10381" t="s">
        <v>27468</v>
      </c>
      <c r="C10381" t="s">
        <v>27469</v>
      </c>
      <c r="D10381">
        <v>2</v>
      </c>
      <c r="E10381">
        <v>10</v>
      </c>
      <c r="G10381">
        <v>10</v>
      </c>
      <c r="K10381">
        <v>0</v>
      </c>
      <c r="L10381" t="s">
        <v>12086</v>
      </c>
      <c r="M10381">
        <v>63</v>
      </c>
      <c r="N10381">
        <v>2</v>
      </c>
      <c r="Q10381">
        <v>1</v>
      </c>
      <c r="T10381" t="s">
        <v>46112</v>
      </c>
      <c r="U10381" t="s">
        <v>46112</v>
      </c>
      <c r="V10381" t="s">
        <v>46112</v>
      </c>
    </row>
    <row r="10382" spans="1:22" x14ac:dyDescent="0.3">
      <c r="A10382">
        <v>22813</v>
      </c>
      <c r="B10382" t="s">
        <v>27470</v>
      </c>
      <c r="C10382" t="s">
        <v>27471</v>
      </c>
      <c r="D10382">
        <v>2</v>
      </c>
      <c r="E10382">
        <v>10</v>
      </c>
      <c r="G10382">
        <v>10</v>
      </c>
      <c r="K10382">
        <v>0</v>
      </c>
      <c r="L10382" t="s">
        <v>12086</v>
      </c>
      <c r="M10382">
        <v>63</v>
      </c>
      <c r="N10382">
        <v>2</v>
      </c>
      <c r="Q10382">
        <v>1</v>
      </c>
      <c r="T10382" t="s">
        <v>46113</v>
      </c>
      <c r="U10382" t="s">
        <v>46113</v>
      </c>
      <c r="V10382" t="s">
        <v>46113</v>
      </c>
    </row>
    <row r="10383" spans="1:22" x14ac:dyDescent="0.3">
      <c r="A10383">
        <v>22814</v>
      </c>
      <c r="B10383" t="s">
        <v>27472</v>
      </c>
      <c r="C10383" t="s">
        <v>27473</v>
      </c>
      <c r="D10383">
        <v>3</v>
      </c>
      <c r="E10383">
        <v>10</v>
      </c>
      <c r="G10383">
        <v>0</v>
      </c>
      <c r="T10383" t="s">
        <v>12087</v>
      </c>
      <c r="U10383" t="s">
        <v>12087</v>
      </c>
      <c r="V10383" t="s">
        <v>12087</v>
      </c>
    </row>
    <row r="10384" spans="1:22" x14ac:dyDescent="0.3">
      <c r="A10384">
        <v>22823</v>
      </c>
      <c r="B10384" t="s">
        <v>27474</v>
      </c>
      <c r="C10384" t="s">
        <v>27475</v>
      </c>
      <c r="D10384">
        <v>2</v>
      </c>
      <c r="E10384">
        <v>10</v>
      </c>
      <c r="G10384">
        <v>10</v>
      </c>
      <c r="T10384" t="s">
        <v>46114</v>
      </c>
      <c r="U10384" t="s">
        <v>46114</v>
      </c>
      <c r="V10384" t="s">
        <v>46114</v>
      </c>
    </row>
    <row r="10385" spans="1:22" x14ac:dyDescent="0.3">
      <c r="A10385">
        <v>22826</v>
      </c>
      <c r="B10385" t="s">
        <v>27476</v>
      </c>
      <c r="C10385" t="s">
        <v>27477</v>
      </c>
      <c r="D10385">
        <v>2</v>
      </c>
      <c r="E10385">
        <v>10</v>
      </c>
      <c r="G10385">
        <v>10</v>
      </c>
      <c r="T10385" t="s">
        <v>12087</v>
      </c>
      <c r="U10385" t="s">
        <v>12087</v>
      </c>
      <c r="V10385" t="s">
        <v>12087</v>
      </c>
    </row>
    <row r="10386" spans="1:22" x14ac:dyDescent="0.3">
      <c r="A10386">
        <v>22827</v>
      </c>
      <c r="B10386" t="s">
        <v>27478</v>
      </c>
      <c r="C10386" t="s">
        <v>27479</v>
      </c>
      <c r="D10386">
        <v>2</v>
      </c>
      <c r="E10386">
        <v>10</v>
      </c>
      <c r="G10386">
        <v>10</v>
      </c>
      <c r="T10386" t="s">
        <v>27433</v>
      </c>
      <c r="U10386" t="s">
        <v>27433</v>
      </c>
      <c r="V10386" t="s">
        <v>27433</v>
      </c>
    </row>
    <row r="10387" spans="1:22" x14ac:dyDescent="0.3">
      <c r="A10387">
        <v>22828</v>
      </c>
      <c r="B10387" t="s">
        <v>27480</v>
      </c>
      <c r="C10387" t="s">
        <v>27481</v>
      </c>
      <c r="D10387">
        <v>2</v>
      </c>
      <c r="E10387">
        <v>10</v>
      </c>
      <c r="G10387">
        <v>100</v>
      </c>
      <c r="K10387">
        <v>0</v>
      </c>
      <c r="L10387" t="s">
        <v>12086</v>
      </c>
      <c r="M10387">
        <v>63</v>
      </c>
      <c r="N10387">
        <v>2</v>
      </c>
      <c r="Q10387">
        <v>1</v>
      </c>
      <c r="T10387" t="s">
        <v>46115</v>
      </c>
      <c r="U10387" t="s">
        <v>46115</v>
      </c>
      <c r="V10387" t="s">
        <v>46115</v>
      </c>
    </row>
    <row r="10388" spans="1:22" x14ac:dyDescent="0.3">
      <c r="A10388">
        <v>22829</v>
      </c>
      <c r="B10388" t="s">
        <v>27482</v>
      </c>
      <c r="C10388" t="s">
        <v>27483</v>
      </c>
      <c r="D10388">
        <v>2</v>
      </c>
      <c r="E10388">
        <v>10</v>
      </c>
      <c r="G10388">
        <v>100</v>
      </c>
      <c r="K10388">
        <v>0</v>
      </c>
      <c r="L10388" t="s">
        <v>12086</v>
      </c>
      <c r="M10388">
        <v>63</v>
      </c>
      <c r="N10388">
        <v>2</v>
      </c>
      <c r="Q10388">
        <v>1</v>
      </c>
      <c r="T10388" t="s">
        <v>46116</v>
      </c>
      <c r="U10388" t="s">
        <v>46116</v>
      </c>
      <c r="V10388" t="s">
        <v>46116</v>
      </c>
    </row>
    <row r="10389" spans="1:22" x14ac:dyDescent="0.3">
      <c r="A10389">
        <v>22837</v>
      </c>
      <c r="B10389" t="s">
        <v>27484</v>
      </c>
      <c r="C10389" t="s">
        <v>27485</v>
      </c>
      <c r="D10389">
        <v>2</v>
      </c>
      <c r="E10389">
        <v>10</v>
      </c>
      <c r="G10389">
        <v>50</v>
      </c>
      <c r="K10389">
        <v>0</v>
      </c>
      <c r="L10389" t="s">
        <v>12086</v>
      </c>
      <c r="M10389">
        <v>63</v>
      </c>
      <c r="N10389">
        <v>2</v>
      </c>
      <c r="Q10389">
        <v>1</v>
      </c>
      <c r="T10389" t="s">
        <v>46117</v>
      </c>
      <c r="U10389" t="s">
        <v>46117</v>
      </c>
      <c r="V10389" t="s">
        <v>46117</v>
      </c>
    </row>
    <row r="10390" spans="1:22" x14ac:dyDescent="0.3">
      <c r="A10390">
        <v>22838</v>
      </c>
      <c r="B10390" t="s">
        <v>27486</v>
      </c>
      <c r="C10390" t="s">
        <v>27487</v>
      </c>
      <c r="D10390">
        <v>2</v>
      </c>
      <c r="E10390">
        <v>10</v>
      </c>
      <c r="G10390">
        <v>10</v>
      </c>
      <c r="K10390">
        <v>0</v>
      </c>
      <c r="L10390" t="s">
        <v>12086</v>
      </c>
      <c r="M10390">
        <v>63</v>
      </c>
      <c r="N10390">
        <v>2</v>
      </c>
      <c r="Q10390">
        <v>1</v>
      </c>
      <c r="T10390" t="s">
        <v>27488</v>
      </c>
      <c r="U10390" t="s">
        <v>27488</v>
      </c>
      <c r="V10390" t="s">
        <v>27488</v>
      </c>
    </row>
    <row r="10391" spans="1:22" x14ac:dyDescent="0.3">
      <c r="A10391">
        <v>22842</v>
      </c>
      <c r="B10391" t="s">
        <v>27489</v>
      </c>
      <c r="C10391" t="s">
        <v>27490</v>
      </c>
      <c r="D10391">
        <v>2</v>
      </c>
      <c r="E10391">
        <v>10</v>
      </c>
      <c r="G10391">
        <v>10</v>
      </c>
      <c r="K10391">
        <v>0</v>
      </c>
      <c r="L10391" t="s">
        <v>12086</v>
      </c>
      <c r="M10391">
        <v>63</v>
      </c>
      <c r="N10391">
        <v>2</v>
      </c>
      <c r="Q10391">
        <v>1</v>
      </c>
      <c r="T10391" t="s">
        <v>46118</v>
      </c>
      <c r="U10391" t="s">
        <v>46118</v>
      </c>
      <c r="V10391" t="s">
        <v>46118</v>
      </c>
    </row>
    <row r="10392" spans="1:22" x14ac:dyDescent="0.3">
      <c r="A10392">
        <v>22843</v>
      </c>
      <c r="B10392" t="s">
        <v>27491</v>
      </c>
      <c r="C10392" t="s">
        <v>27492</v>
      </c>
      <c r="D10392">
        <v>2</v>
      </c>
      <c r="E10392">
        <v>10</v>
      </c>
      <c r="G10392">
        <v>10</v>
      </c>
      <c r="L10392" t="s">
        <v>12086</v>
      </c>
      <c r="M10392">
        <v>63</v>
      </c>
      <c r="N10392">
        <v>2</v>
      </c>
      <c r="T10392" t="s">
        <v>46119</v>
      </c>
      <c r="U10392" t="s">
        <v>46119</v>
      </c>
      <c r="V10392" t="s">
        <v>46119</v>
      </c>
    </row>
    <row r="10393" spans="1:22" x14ac:dyDescent="0.3">
      <c r="A10393">
        <v>22844</v>
      </c>
      <c r="B10393" t="s">
        <v>27493</v>
      </c>
      <c r="C10393" t="s">
        <v>27494</v>
      </c>
      <c r="D10393">
        <v>2</v>
      </c>
      <c r="E10393">
        <v>10</v>
      </c>
      <c r="G10393">
        <v>10</v>
      </c>
      <c r="T10393" t="s">
        <v>27433</v>
      </c>
      <c r="U10393" t="s">
        <v>27433</v>
      </c>
      <c r="V10393" t="s">
        <v>27433</v>
      </c>
    </row>
    <row r="10394" spans="1:22" x14ac:dyDescent="0.3">
      <c r="A10394">
        <v>22845</v>
      </c>
      <c r="B10394" t="s">
        <v>27495</v>
      </c>
      <c r="C10394" t="s">
        <v>27496</v>
      </c>
      <c r="D10394">
        <v>2</v>
      </c>
      <c r="E10394">
        <v>10</v>
      </c>
      <c r="G10394">
        <v>10</v>
      </c>
      <c r="K10394">
        <v>0</v>
      </c>
      <c r="L10394" t="s">
        <v>12086</v>
      </c>
      <c r="M10394">
        <v>63</v>
      </c>
      <c r="N10394">
        <v>2</v>
      </c>
      <c r="Q10394">
        <v>1</v>
      </c>
      <c r="T10394" t="s">
        <v>46120</v>
      </c>
      <c r="U10394" t="s">
        <v>46120</v>
      </c>
      <c r="V10394" t="s">
        <v>46120</v>
      </c>
    </row>
    <row r="10395" spans="1:22" x14ac:dyDescent="0.3">
      <c r="A10395">
        <v>22846</v>
      </c>
      <c r="B10395" t="s">
        <v>27497</v>
      </c>
      <c r="C10395" t="s">
        <v>14102</v>
      </c>
      <c r="D10395">
        <v>2</v>
      </c>
      <c r="E10395">
        <v>10</v>
      </c>
      <c r="G10395">
        <v>10</v>
      </c>
      <c r="L10395" t="s">
        <v>12086</v>
      </c>
      <c r="M10395">
        <v>63</v>
      </c>
      <c r="N10395">
        <v>2</v>
      </c>
      <c r="T10395" t="s">
        <v>46121</v>
      </c>
      <c r="U10395" t="s">
        <v>46121</v>
      </c>
      <c r="V10395" t="s">
        <v>46121</v>
      </c>
    </row>
    <row r="10396" spans="1:22" x14ac:dyDescent="0.3">
      <c r="A10396">
        <v>22847</v>
      </c>
      <c r="B10396" t="s">
        <v>27498</v>
      </c>
      <c r="C10396" t="s">
        <v>27499</v>
      </c>
      <c r="D10396">
        <v>2</v>
      </c>
      <c r="E10396">
        <v>10</v>
      </c>
      <c r="G10396">
        <v>10</v>
      </c>
      <c r="L10396" t="s">
        <v>12086</v>
      </c>
      <c r="M10396">
        <v>63</v>
      </c>
      <c r="N10396">
        <v>2</v>
      </c>
      <c r="T10396" t="s">
        <v>46122</v>
      </c>
      <c r="U10396" t="s">
        <v>46122</v>
      </c>
      <c r="V10396" t="s">
        <v>46122</v>
      </c>
    </row>
    <row r="10397" spans="1:22" x14ac:dyDescent="0.3">
      <c r="A10397">
        <v>22848</v>
      </c>
      <c r="B10397" t="s">
        <v>27500</v>
      </c>
      <c r="C10397" t="s">
        <v>27501</v>
      </c>
      <c r="D10397">
        <v>2</v>
      </c>
      <c r="E10397">
        <v>10</v>
      </c>
      <c r="G10397">
        <v>10</v>
      </c>
      <c r="L10397" t="s">
        <v>12086</v>
      </c>
      <c r="M10397">
        <v>63</v>
      </c>
      <c r="N10397">
        <v>2</v>
      </c>
      <c r="T10397" t="s">
        <v>46123</v>
      </c>
      <c r="U10397" t="s">
        <v>46123</v>
      </c>
      <c r="V10397" t="s">
        <v>46123</v>
      </c>
    </row>
    <row r="10398" spans="1:22" x14ac:dyDescent="0.3">
      <c r="A10398">
        <v>22849</v>
      </c>
      <c r="B10398" t="s">
        <v>27502</v>
      </c>
      <c r="C10398" t="s">
        <v>27503</v>
      </c>
      <c r="D10398">
        <v>2</v>
      </c>
      <c r="E10398">
        <v>10</v>
      </c>
      <c r="G10398">
        <v>10</v>
      </c>
      <c r="L10398" t="s">
        <v>12086</v>
      </c>
      <c r="M10398">
        <v>63</v>
      </c>
      <c r="N10398">
        <v>2</v>
      </c>
      <c r="T10398" t="s">
        <v>46124</v>
      </c>
      <c r="U10398" t="s">
        <v>46124</v>
      </c>
      <c r="V10398" t="s">
        <v>46124</v>
      </c>
    </row>
    <row r="10399" spans="1:22" x14ac:dyDescent="0.3">
      <c r="A10399">
        <v>22850</v>
      </c>
      <c r="B10399" t="s">
        <v>27504</v>
      </c>
      <c r="C10399" t="s">
        <v>27293</v>
      </c>
      <c r="D10399">
        <v>2</v>
      </c>
      <c r="E10399">
        <v>10</v>
      </c>
      <c r="G10399">
        <v>100</v>
      </c>
      <c r="L10399" t="s">
        <v>12086</v>
      </c>
      <c r="M10399">
        <v>63</v>
      </c>
      <c r="N10399">
        <v>2</v>
      </c>
      <c r="T10399" t="s">
        <v>46047</v>
      </c>
      <c r="U10399" t="s">
        <v>46047</v>
      </c>
      <c r="V10399" t="s">
        <v>46047</v>
      </c>
    </row>
    <row r="10400" spans="1:22" x14ac:dyDescent="0.3">
      <c r="A10400">
        <v>22851</v>
      </c>
      <c r="B10400" t="s">
        <v>27505</v>
      </c>
      <c r="C10400" t="s">
        <v>27295</v>
      </c>
      <c r="D10400">
        <v>2</v>
      </c>
      <c r="E10400">
        <v>10</v>
      </c>
      <c r="G10400">
        <v>100</v>
      </c>
      <c r="L10400" t="s">
        <v>12086</v>
      </c>
      <c r="M10400">
        <v>63</v>
      </c>
      <c r="N10400">
        <v>2</v>
      </c>
      <c r="T10400" t="s">
        <v>46048</v>
      </c>
      <c r="U10400" t="s">
        <v>46048</v>
      </c>
      <c r="V10400" t="s">
        <v>46048</v>
      </c>
    </row>
    <row r="10401" spans="1:22" x14ac:dyDescent="0.3">
      <c r="A10401">
        <v>22852</v>
      </c>
      <c r="B10401" t="s">
        <v>27506</v>
      </c>
      <c r="C10401" t="s">
        <v>27333</v>
      </c>
      <c r="D10401">
        <v>2</v>
      </c>
      <c r="E10401">
        <v>10</v>
      </c>
      <c r="G10401">
        <v>100</v>
      </c>
      <c r="L10401" t="s">
        <v>12086</v>
      </c>
      <c r="M10401">
        <v>63</v>
      </c>
      <c r="N10401">
        <v>2</v>
      </c>
      <c r="T10401" t="s">
        <v>27334</v>
      </c>
      <c r="U10401" t="s">
        <v>27334</v>
      </c>
      <c r="V10401" t="s">
        <v>27334</v>
      </c>
    </row>
    <row r="10402" spans="1:22" x14ac:dyDescent="0.3">
      <c r="A10402">
        <v>22853</v>
      </c>
      <c r="B10402" t="s">
        <v>27507</v>
      </c>
      <c r="C10402" t="s">
        <v>27336</v>
      </c>
      <c r="D10402">
        <v>2</v>
      </c>
      <c r="E10402">
        <v>10</v>
      </c>
      <c r="G10402">
        <v>100</v>
      </c>
      <c r="L10402" t="s">
        <v>12086</v>
      </c>
      <c r="M10402">
        <v>63</v>
      </c>
      <c r="N10402">
        <v>2</v>
      </c>
      <c r="T10402" t="s">
        <v>46064</v>
      </c>
      <c r="U10402" t="s">
        <v>46064</v>
      </c>
      <c r="V10402" t="s">
        <v>46064</v>
      </c>
    </row>
    <row r="10403" spans="1:22" x14ac:dyDescent="0.3">
      <c r="A10403">
        <v>22854</v>
      </c>
      <c r="B10403" t="s">
        <v>27508</v>
      </c>
      <c r="C10403" t="s">
        <v>27338</v>
      </c>
      <c r="D10403">
        <v>2</v>
      </c>
      <c r="E10403">
        <v>10</v>
      </c>
      <c r="G10403">
        <v>100</v>
      </c>
      <c r="L10403" t="s">
        <v>12086</v>
      </c>
      <c r="M10403">
        <v>63</v>
      </c>
      <c r="N10403">
        <v>2</v>
      </c>
      <c r="T10403" t="s">
        <v>46065</v>
      </c>
      <c r="U10403" t="s">
        <v>46065</v>
      </c>
      <c r="V10403" t="s">
        <v>46065</v>
      </c>
    </row>
    <row r="10404" spans="1:22" x14ac:dyDescent="0.3">
      <c r="A10404">
        <v>22855</v>
      </c>
      <c r="B10404" t="s">
        <v>27509</v>
      </c>
      <c r="C10404" t="s">
        <v>27340</v>
      </c>
      <c r="D10404">
        <v>2</v>
      </c>
      <c r="E10404">
        <v>10</v>
      </c>
      <c r="G10404">
        <v>100</v>
      </c>
      <c r="L10404" t="s">
        <v>12086</v>
      </c>
      <c r="M10404">
        <v>63</v>
      </c>
      <c r="N10404">
        <v>2</v>
      </c>
      <c r="T10404" t="s">
        <v>27341</v>
      </c>
      <c r="U10404" t="s">
        <v>27341</v>
      </c>
      <c r="V10404" t="s">
        <v>27341</v>
      </c>
    </row>
    <row r="10405" spans="1:22" x14ac:dyDescent="0.3">
      <c r="A10405">
        <v>22856</v>
      </c>
      <c r="B10405" t="s">
        <v>27510</v>
      </c>
      <c r="C10405" t="s">
        <v>27390</v>
      </c>
      <c r="D10405">
        <v>2</v>
      </c>
      <c r="E10405">
        <v>10</v>
      </c>
      <c r="G10405">
        <v>100</v>
      </c>
      <c r="L10405" t="s">
        <v>12086</v>
      </c>
      <c r="M10405">
        <v>63</v>
      </c>
      <c r="N10405">
        <v>2</v>
      </c>
      <c r="T10405" t="s">
        <v>46077</v>
      </c>
      <c r="U10405" t="s">
        <v>46077</v>
      </c>
      <c r="V10405" t="s">
        <v>46077</v>
      </c>
    </row>
    <row r="10406" spans="1:22" x14ac:dyDescent="0.3">
      <c r="A10406">
        <v>22857</v>
      </c>
      <c r="B10406" t="s">
        <v>27511</v>
      </c>
      <c r="C10406" t="s">
        <v>27424</v>
      </c>
      <c r="D10406">
        <v>2</v>
      </c>
      <c r="E10406">
        <v>10</v>
      </c>
      <c r="G10406">
        <v>100</v>
      </c>
      <c r="L10406" t="s">
        <v>12086</v>
      </c>
      <c r="M10406">
        <v>63</v>
      </c>
      <c r="N10406">
        <v>2</v>
      </c>
      <c r="T10406" t="s">
        <v>46097</v>
      </c>
      <c r="U10406" t="s">
        <v>46097</v>
      </c>
      <c r="V10406" t="s">
        <v>46097</v>
      </c>
    </row>
    <row r="10407" spans="1:22" x14ac:dyDescent="0.3">
      <c r="A10407">
        <v>22858</v>
      </c>
      <c r="B10407" t="s">
        <v>27512</v>
      </c>
      <c r="C10407" t="s">
        <v>27513</v>
      </c>
      <c r="D10407">
        <v>2</v>
      </c>
      <c r="E10407">
        <v>10</v>
      </c>
      <c r="G10407">
        <v>100</v>
      </c>
      <c r="L10407" t="s">
        <v>12086</v>
      </c>
      <c r="M10407">
        <v>63</v>
      </c>
      <c r="N10407">
        <v>2</v>
      </c>
      <c r="T10407" t="s">
        <v>27334</v>
      </c>
      <c r="U10407" t="s">
        <v>27334</v>
      </c>
      <c r="V10407" t="s">
        <v>27334</v>
      </c>
    </row>
    <row r="10408" spans="1:22" x14ac:dyDescent="0.3">
      <c r="A10408">
        <v>22859</v>
      </c>
      <c r="B10408" t="s">
        <v>27514</v>
      </c>
      <c r="C10408" t="s">
        <v>27515</v>
      </c>
      <c r="D10408">
        <v>2</v>
      </c>
      <c r="E10408">
        <v>10</v>
      </c>
      <c r="G10408">
        <v>100</v>
      </c>
      <c r="L10408" t="s">
        <v>12086</v>
      </c>
      <c r="M10408">
        <v>63</v>
      </c>
      <c r="N10408">
        <v>2</v>
      </c>
      <c r="T10408" t="s">
        <v>46125</v>
      </c>
      <c r="U10408" t="s">
        <v>46125</v>
      </c>
      <c r="V10408" t="s">
        <v>46125</v>
      </c>
    </row>
    <row r="10409" spans="1:22" x14ac:dyDescent="0.3">
      <c r="A10409">
        <v>22860</v>
      </c>
      <c r="B10409" t="s">
        <v>27516</v>
      </c>
      <c r="C10409" t="s">
        <v>27517</v>
      </c>
      <c r="D10409">
        <v>2</v>
      </c>
      <c r="E10409">
        <v>10</v>
      </c>
      <c r="G10409">
        <v>100</v>
      </c>
      <c r="L10409" t="s">
        <v>12086</v>
      </c>
      <c r="M10409">
        <v>63</v>
      </c>
      <c r="N10409">
        <v>2</v>
      </c>
      <c r="T10409" t="s">
        <v>46064</v>
      </c>
      <c r="U10409" t="s">
        <v>46064</v>
      </c>
      <c r="V10409" t="s">
        <v>46064</v>
      </c>
    </row>
    <row r="10410" spans="1:22" x14ac:dyDescent="0.3">
      <c r="A10410">
        <v>22861</v>
      </c>
      <c r="B10410" t="s">
        <v>27518</v>
      </c>
      <c r="C10410" t="s">
        <v>27519</v>
      </c>
      <c r="D10410">
        <v>2</v>
      </c>
      <c r="E10410">
        <v>10</v>
      </c>
      <c r="G10410">
        <v>100</v>
      </c>
      <c r="L10410" t="s">
        <v>12086</v>
      </c>
      <c r="M10410">
        <v>63</v>
      </c>
      <c r="N10410">
        <v>2</v>
      </c>
      <c r="T10410" t="s">
        <v>46126</v>
      </c>
      <c r="U10410" t="s">
        <v>46126</v>
      </c>
      <c r="V10410" t="s">
        <v>46126</v>
      </c>
    </row>
    <row r="10411" spans="1:22" x14ac:dyDescent="0.3">
      <c r="A10411">
        <v>22868</v>
      </c>
      <c r="B10411" t="s">
        <v>27520</v>
      </c>
      <c r="C10411" t="s">
        <v>27521</v>
      </c>
      <c r="D10411">
        <v>2</v>
      </c>
      <c r="E10411">
        <v>10</v>
      </c>
      <c r="G10411">
        <v>10</v>
      </c>
      <c r="L10411" t="s">
        <v>12086</v>
      </c>
      <c r="M10411">
        <v>63</v>
      </c>
      <c r="N10411">
        <v>2</v>
      </c>
      <c r="T10411" t="s">
        <v>46127</v>
      </c>
      <c r="U10411" t="s">
        <v>46127</v>
      </c>
      <c r="V10411" t="s">
        <v>46127</v>
      </c>
    </row>
    <row r="10412" spans="1:22" x14ac:dyDescent="0.3">
      <c r="A10412">
        <v>22869</v>
      </c>
      <c r="B10412" t="s">
        <v>27522</v>
      </c>
      <c r="C10412" t="s">
        <v>27523</v>
      </c>
      <c r="D10412">
        <v>2</v>
      </c>
      <c r="E10412">
        <v>10</v>
      </c>
      <c r="G10412">
        <v>100</v>
      </c>
      <c r="L10412" t="s">
        <v>12086</v>
      </c>
      <c r="M10412">
        <v>63</v>
      </c>
      <c r="N10412">
        <v>2</v>
      </c>
      <c r="Q10412">
        <v>50</v>
      </c>
      <c r="T10412" t="s">
        <v>12122</v>
      </c>
      <c r="U10412" t="s">
        <v>12122</v>
      </c>
      <c r="V10412" t="s">
        <v>12122</v>
      </c>
    </row>
    <row r="10413" spans="1:22" x14ac:dyDescent="0.3">
      <c r="A10413">
        <v>22870</v>
      </c>
      <c r="B10413" t="s">
        <v>27524</v>
      </c>
      <c r="C10413" t="s">
        <v>27525</v>
      </c>
      <c r="D10413">
        <v>3</v>
      </c>
      <c r="E10413">
        <v>0</v>
      </c>
      <c r="G10413">
        <v>10</v>
      </c>
      <c r="K10413">
        <v>0</v>
      </c>
      <c r="T10413" t="s">
        <v>12087</v>
      </c>
      <c r="U10413" t="s">
        <v>12087</v>
      </c>
      <c r="V10413" t="s">
        <v>12087</v>
      </c>
    </row>
    <row r="10414" spans="1:22" x14ac:dyDescent="0.3">
      <c r="A10414">
        <v>22873</v>
      </c>
      <c r="B10414" t="s">
        <v>27526</v>
      </c>
      <c r="C10414" t="s">
        <v>27527</v>
      </c>
      <c r="D10414">
        <v>2</v>
      </c>
      <c r="E10414">
        <v>10</v>
      </c>
      <c r="G10414">
        <v>10</v>
      </c>
      <c r="L10414" t="s">
        <v>12086</v>
      </c>
      <c r="M10414">
        <v>63</v>
      </c>
      <c r="N10414">
        <v>2</v>
      </c>
      <c r="T10414" t="s">
        <v>46128</v>
      </c>
      <c r="U10414" t="s">
        <v>46128</v>
      </c>
      <c r="V10414" t="s">
        <v>46128</v>
      </c>
    </row>
    <row r="10415" spans="1:22" x14ac:dyDescent="0.3">
      <c r="A10415">
        <v>22874</v>
      </c>
      <c r="B10415" t="s">
        <v>27528</v>
      </c>
      <c r="C10415" t="s">
        <v>27529</v>
      </c>
      <c r="D10415">
        <v>2</v>
      </c>
      <c r="E10415">
        <v>10</v>
      </c>
      <c r="G10415">
        <v>50</v>
      </c>
      <c r="L10415" t="s">
        <v>12086</v>
      </c>
      <c r="M10415">
        <v>63</v>
      </c>
      <c r="N10415">
        <v>2</v>
      </c>
      <c r="T10415" t="s">
        <v>27433</v>
      </c>
      <c r="U10415" t="s">
        <v>27433</v>
      </c>
      <c r="V10415" t="s">
        <v>27433</v>
      </c>
    </row>
    <row r="10416" spans="1:22" x14ac:dyDescent="0.3">
      <c r="A10416">
        <v>22875</v>
      </c>
      <c r="B10416" t="s">
        <v>27530</v>
      </c>
      <c r="C10416" t="s">
        <v>27531</v>
      </c>
      <c r="D10416">
        <v>6</v>
      </c>
      <c r="E10416">
        <v>20</v>
      </c>
      <c r="G10416">
        <v>10</v>
      </c>
      <c r="O10416">
        <v>769</v>
      </c>
      <c r="T10416" t="s">
        <v>46129</v>
      </c>
      <c r="U10416" t="s">
        <v>46129</v>
      </c>
      <c r="V10416" t="s">
        <v>46129</v>
      </c>
    </row>
    <row r="10417" spans="1:22" x14ac:dyDescent="0.3">
      <c r="A10417">
        <v>22876</v>
      </c>
      <c r="B10417" t="s">
        <v>27532</v>
      </c>
      <c r="C10417" t="s">
        <v>27533</v>
      </c>
      <c r="D10417">
        <v>3</v>
      </c>
      <c r="E10417">
        <v>0</v>
      </c>
      <c r="G10417">
        <v>0</v>
      </c>
      <c r="T10417" t="s">
        <v>46130</v>
      </c>
      <c r="U10417" t="s">
        <v>46130</v>
      </c>
      <c r="V10417" t="s">
        <v>46130</v>
      </c>
    </row>
    <row r="10418" spans="1:22" x14ac:dyDescent="0.3">
      <c r="A10418">
        <v>22881</v>
      </c>
      <c r="B10418" t="s">
        <v>27534</v>
      </c>
      <c r="C10418" t="s">
        <v>27535</v>
      </c>
      <c r="D10418">
        <v>2</v>
      </c>
      <c r="E10418">
        <v>10</v>
      </c>
      <c r="G10418">
        <v>0</v>
      </c>
      <c r="L10418" t="s">
        <v>12086</v>
      </c>
      <c r="M10418">
        <v>63</v>
      </c>
      <c r="N10418">
        <v>2</v>
      </c>
      <c r="T10418" t="s">
        <v>27536</v>
      </c>
      <c r="U10418" t="s">
        <v>27536</v>
      </c>
      <c r="V10418" t="s">
        <v>27536</v>
      </c>
    </row>
    <row r="10419" spans="1:22" x14ac:dyDescent="0.3">
      <c r="A10419">
        <v>22882</v>
      </c>
      <c r="B10419" t="s">
        <v>27537</v>
      </c>
      <c r="C10419" t="s">
        <v>27538</v>
      </c>
      <c r="D10419">
        <v>2</v>
      </c>
      <c r="E10419">
        <v>10</v>
      </c>
      <c r="G10419">
        <v>0</v>
      </c>
      <c r="L10419" t="s">
        <v>12086</v>
      </c>
      <c r="M10419">
        <v>63</v>
      </c>
      <c r="N10419">
        <v>2</v>
      </c>
      <c r="T10419" t="s">
        <v>39724</v>
      </c>
      <c r="U10419" t="s">
        <v>39724</v>
      </c>
      <c r="V10419" t="s">
        <v>39724</v>
      </c>
    </row>
    <row r="10420" spans="1:22" x14ac:dyDescent="0.3">
      <c r="A10420">
        <v>22883</v>
      </c>
      <c r="B10420" t="s">
        <v>27539</v>
      </c>
      <c r="C10420" t="s">
        <v>27513</v>
      </c>
      <c r="D10420">
        <v>2</v>
      </c>
      <c r="E10420">
        <v>10</v>
      </c>
      <c r="G10420">
        <v>100</v>
      </c>
      <c r="L10420" t="s">
        <v>12086</v>
      </c>
      <c r="M10420">
        <v>63</v>
      </c>
      <c r="N10420">
        <v>2</v>
      </c>
      <c r="T10420" t="s">
        <v>27334</v>
      </c>
      <c r="U10420" t="s">
        <v>27334</v>
      </c>
      <c r="V10420" t="s">
        <v>27334</v>
      </c>
    </row>
    <row r="10421" spans="1:22" x14ac:dyDescent="0.3">
      <c r="A10421">
        <v>22884</v>
      </c>
      <c r="B10421" t="s">
        <v>27540</v>
      </c>
      <c r="C10421" t="s">
        <v>27515</v>
      </c>
      <c r="D10421">
        <v>2</v>
      </c>
      <c r="E10421">
        <v>10</v>
      </c>
      <c r="G10421">
        <v>100</v>
      </c>
      <c r="L10421" t="s">
        <v>12086</v>
      </c>
      <c r="M10421">
        <v>63</v>
      </c>
      <c r="N10421">
        <v>2</v>
      </c>
      <c r="T10421" t="s">
        <v>46125</v>
      </c>
      <c r="U10421" t="s">
        <v>46125</v>
      </c>
      <c r="V10421" t="s">
        <v>46125</v>
      </c>
    </row>
    <row r="10422" spans="1:22" x14ac:dyDescent="0.3">
      <c r="A10422">
        <v>22885</v>
      </c>
      <c r="B10422" t="s">
        <v>27541</v>
      </c>
      <c r="C10422" t="s">
        <v>27517</v>
      </c>
      <c r="D10422">
        <v>2</v>
      </c>
      <c r="E10422">
        <v>10</v>
      </c>
      <c r="G10422">
        <v>100</v>
      </c>
      <c r="L10422" t="s">
        <v>12086</v>
      </c>
      <c r="M10422">
        <v>63</v>
      </c>
      <c r="N10422">
        <v>2</v>
      </c>
      <c r="T10422" t="s">
        <v>46064</v>
      </c>
      <c r="U10422" t="s">
        <v>46064</v>
      </c>
      <c r="V10422" t="s">
        <v>46064</v>
      </c>
    </row>
    <row r="10423" spans="1:22" x14ac:dyDescent="0.3">
      <c r="A10423">
        <v>22886</v>
      </c>
      <c r="B10423" t="s">
        <v>27542</v>
      </c>
      <c r="C10423" t="s">
        <v>27519</v>
      </c>
      <c r="D10423">
        <v>2</v>
      </c>
      <c r="E10423">
        <v>10</v>
      </c>
      <c r="G10423">
        <v>100</v>
      </c>
      <c r="L10423" t="s">
        <v>12086</v>
      </c>
      <c r="M10423">
        <v>63</v>
      </c>
      <c r="N10423">
        <v>2</v>
      </c>
      <c r="T10423" t="s">
        <v>46126</v>
      </c>
      <c r="U10423" t="s">
        <v>46126</v>
      </c>
      <c r="V10423" t="s">
        <v>46126</v>
      </c>
    </row>
    <row r="10424" spans="1:22" x14ac:dyDescent="0.3">
      <c r="A10424">
        <v>22887</v>
      </c>
      <c r="B10424" t="s">
        <v>27543</v>
      </c>
      <c r="C10424" t="s">
        <v>27544</v>
      </c>
      <c r="D10424">
        <v>2</v>
      </c>
      <c r="E10424">
        <v>20</v>
      </c>
      <c r="G10424">
        <v>10</v>
      </c>
      <c r="L10424" t="s">
        <v>12086</v>
      </c>
      <c r="M10424">
        <v>63</v>
      </c>
      <c r="N10424">
        <v>2</v>
      </c>
      <c r="T10424" t="s">
        <v>46131</v>
      </c>
      <c r="U10424" t="s">
        <v>46131</v>
      </c>
      <c r="V10424" t="s">
        <v>46131</v>
      </c>
    </row>
    <row r="10425" spans="1:22" x14ac:dyDescent="0.3">
      <c r="A10425">
        <v>22888</v>
      </c>
      <c r="B10425" t="s">
        <v>27545</v>
      </c>
      <c r="C10425" t="s">
        <v>27546</v>
      </c>
      <c r="D10425">
        <v>2</v>
      </c>
      <c r="E10425">
        <v>10</v>
      </c>
      <c r="G10425">
        <v>10</v>
      </c>
      <c r="L10425" t="s">
        <v>12086</v>
      </c>
      <c r="M10425">
        <v>63</v>
      </c>
      <c r="N10425">
        <v>2</v>
      </c>
      <c r="T10425" t="s">
        <v>46132</v>
      </c>
      <c r="U10425" t="s">
        <v>46132</v>
      </c>
      <c r="V10425" t="s">
        <v>46132</v>
      </c>
    </row>
    <row r="10426" spans="1:22" x14ac:dyDescent="0.3">
      <c r="A10426">
        <v>22893</v>
      </c>
      <c r="B10426" t="s">
        <v>27547</v>
      </c>
      <c r="C10426" t="s">
        <v>27548</v>
      </c>
      <c r="D10426">
        <v>2</v>
      </c>
      <c r="E10426">
        <v>20</v>
      </c>
      <c r="G10426">
        <v>10</v>
      </c>
      <c r="L10426" t="s">
        <v>12086</v>
      </c>
      <c r="M10426">
        <v>63</v>
      </c>
      <c r="N10426">
        <v>2</v>
      </c>
      <c r="T10426" t="s">
        <v>27549</v>
      </c>
      <c r="U10426" t="s">
        <v>27549</v>
      </c>
      <c r="V10426" t="s">
        <v>27549</v>
      </c>
    </row>
    <row r="10427" spans="1:22" x14ac:dyDescent="0.3">
      <c r="A10427">
        <v>22894</v>
      </c>
      <c r="B10427" t="s">
        <v>27550</v>
      </c>
      <c r="C10427" t="s">
        <v>27551</v>
      </c>
      <c r="D10427">
        <v>2</v>
      </c>
      <c r="E10427">
        <v>20</v>
      </c>
      <c r="G10427">
        <v>0</v>
      </c>
      <c r="L10427" t="s">
        <v>12086</v>
      </c>
      <c r="M10427">
        <v>63</v>
      </c>
      <c r="N10427">
        <v>2</v>
      </c>
      <c r="T10427" t="s">
        <v>19139</v>
      </c>
      <c r="U10427" t="s">
        <v>19139</v>
      </c>
      <c r="V10427" t="s">
        <v>19139</v>
      </c>
    </row>
    <row r="10428" spans="1:22" x14ac:dyDescent="0.3">
      <c r="A10428">
        <v>22895</v>
      </c>
      <c r="B10428" t="s">
        <v>27552</v>
      </c>
      <c r="C10428" t="s">
        <v>27553</v>
      </c>
      <c r="D10428">
        <v>2</v>
      </c>
      <c r="E10428">
        <v>20</v>
      </c>
      <c r="G10428">
        <v>0</v>
      </c>
      <c r="L10428" t="s">
        <v>12086</v>
      </c>
      <c r="M10428">
        <v>63</v>
      </c>
      <c r="N10428">
        <v>2</v>
      </c>
      <c r="T10428" t="s">
        <v>46133</v>
      </c>
      <c r="U10428" t="s">
        <v>46133</v>
      </c>
      <c r="V10428" t="s">
        <v>46133</v>
      </c>
    </row>
    <row r="10429" spans="1:22" x14ac:dyDescent="0.3">
      <c r="A10429">
        <v>22896</v>
      </c>
      <c r="B10429" t="s">
        <v>27554</v>
      </c>
      <c r="C10429" t="s">
        <v>27555</v>
      </c>
      <c r="D10429">
        <v>2</v>
      </c>
      <c r="E10429">
        <v>20</v>
      </c>
      <c r="G10429">
        <v>0</v>
      </c>
      <c r="L10429" t="s">
        <v>12086</v>
      </c>
      <c r="M10429">
        <v>63</v>
      </c>
      <c r="N10429">
        <v>2</v>
      </c>
      <c r="T10429" t="s">
        <v>46133</v>
      </c>
      <c r="U10429" t="s">
        <v>46133</v>
      </c>
      <c r="V10429" t="s">
        <v>46133</v>
      </c>
    </row>
    <row r="10430" spans="1:22" x14ac:dyDescent="0.3">
      <c r="A10430">
        <v>22899</v>
      </c>
      <c r="B10430" t="s">
        <v>27556</v>
      </c>
      <c r="C10430" t="s">
        <v>27557</v>
      </c>
      <c r="D10430">
        <v>2</v>
      </c>
      <c r="E10430">
        <v>20</v>
      </c>
      <c r="G10430">
        <v>0</v>
      </c>
      <c r="L10430" t="s">
        <v>12086</v>
      </c>
      <c r="M10430">
        <v>63</v>
      </c>
      <c r="N10430">
        <v>2</v>
      </c>
      <c r="T10430" t="s">
        <v>46134</v>
      </c>
      <c r="U10430" t="s">
        <v>46134</v>
      </c>
      <c r="V10430" t="s">
        <v>46134</v>
      </c>
    </row>
    <row r="10431" spans="1:22" x14ac:dyDescent="0.3">
      <c r="A10431">
        <v>22901</v>
      </c>
      <c r="B10431" t="s">
        <v>27558</v>
      </c>
      <c r="C10431" t="s">
        <v>27559</v>
      </c>
      <c r="D10431">
        <v>2</v>
      </c>
      <c r="E10431">
        <v>20</v>
      </c>
      <c r="G10431">
        <v>0</v>
      </c>
      <c r="L10431" t="s">
        <v>12086</v>
      </c>
      <c r="M10431">
        <v>63</v>
      </c>
      <c r="N10431">
        <v>2</v>
      </c>
      <c r="T10431" t="s">
        <v>27560</v>
      </c>
      <c r="U10431" t="s">
        <v>27560</v>
      </c>
      <c r="V10431" t="s">
        <v>27560</v>
      </c>
    </row>
    <row r="10432" spans="1:22" x14ac:dyDescent="0.3">
      <c r="A10432">
        <v>22902</v>
      </c>
      <c r="B10432" t="s">
        <v>27561</v>
      </c>
      <c r="C10432" t="s">
        <v>27562</v>
      </c>
      <c r="D10432">
        <v>2</v>
      </c>
      <c r="E10432">
        <v>20</v>
      </c>
      <c r="G10432">
        <v>10</v>
      </c>
      <c r="L10432" t="s">
        <v>12086</v>
      </c>
      <c r="M10432">
        <v>63</v>
      </c>
      <c r="N10432">
        <v>2</v>
      </c>
      <c r="T10432" t="s">
        <v>46135</v>
      </c>
      <c r="U10432" t="s">
        <v>46135</v>
      </c>
      <c r="V10432" t="s">
        <v>46135</v>
      </c>
    </row>
    <row r="10433" spans="1:22" x14ac:dyDescent="0.3">
      <c r="A10433">
        <v>22984</v>
      </c>
      <c r="B10433" t="s">
        <v>27563</v>
      </c>
      <c r="C10433" t="s">
        <v>27564</v>
      </c>
      <c r="D10433">
        <v>0</v>
      </c>
      <c r="E10433">
        <v>6</v>
      </c>
      <c r="G10433">
        <v>10</v>
      </c>
      <c r="L10433" t="s">
        <v>12086</v>
      </c>
      <c r="M10433">
        <v>63</v>
      </c>
      <c r="N10433">
        <v>2</v>
      </c>
      <c r="T10433" t="s">
        <v>46136</v>
      </c>
      <c r="U10433" t="s">
        <v>46136</v>
      </c>
      <c r="V10433" t="s">
        <v>46136</v>
      </c>
    </row>
    <row r="10434" spans="1:22" x14ac:dyDescent="0.3">
      <c r="A10434">
        <v>22985</v>
      </c>
      <c r="B10434" t="s">
        <v>27565</v>
      </c>
      <c r="C10434" t="s">
        <v>27565</v>
      </c>
      <c r="D10434">
        <v>0</v>
      </c>
      <c r="E10434">
        <v>10</v>
      </c>
      <c r="G10434">
        <v>10</v>
      </c>
      <c r="L10434" t="s">
        <v>12086</v>
      </c>
      <c r="M10434">
        <v>63</v>
      </c>
      <c r="N10434">
        <v>2</v>
      </c>
      <c r="T10434" t="s">
        <v>46137</v>
      </c>
      <c r="U10434" t="s">
        <v>46137</v>
      </c>
      <c r="V10434" t="s">
        <v>46137</v>
      </c>
    </row>
    <row r="10435" spans="1:22" x14ac:dyDescent="0.3">
      <c r="A10435">
        <v>23177</v>
      </c>
      <c r="B10435" t="s">
        <v>27566</v>
      </c>
      <c r="C10435" t="s">
        <v>19133</v>
      </c>
      <c r="D10435">
        <v>2</v>
      </c>
      <c r="E10435">
        <v>2</v>
      </c>
      <c r="G10435">
        <v>10</v>
      </c>
      <c r="L10435" t="s">
        <v>12086</v>
      </c>
      <c r="M10435">
        <v>63</v>
      </c>
      <c r="N10435">
        <v>2</v>
      </c>
      <c r="T10435" t="s">
        <v>19134</v>
      </c>
      <c r="U10435" t="s">
        <v>19134</v>
      </c>
      <c r="V10435" t="s">
        <v>19134</v>
      </c>
    </row>
    <row r="10436" spans="1:22" x14ac:dyDescent="0.3">
      <c r="A10436">
        <v>23191</v>
      </c>
      <c r="B10436" t="s">
        <v>27567</v>
      </c>
      <c r="C10436" t="s">
        <v>27568</v>
      </c>
      <c r="D10436">
        <v>11</v>
      </c>
      <c r="E10436">
        <v>10</v>
      </c>
      <c r="G10436">
        <v>10</v>
      </c>
      <c r="L10436" t="s">
        <v>12086</v>
      </c>
      <c r="M10436">
        <v>63</v>
      </c>
      <c r="N10436">
        <v>2</v>
      </c>
      <c r="T10436" t="s">
        <v>46138</v>
      </c>
      <c r="U10436" t="s">
        <v>46138</v>
      </c>
      <c r="V10436" t="s">
        <v>46138</v>
      </c>
    </row>
    <row r="10437" spans="1:22" x14ac:dyDescent="0.3">
      <c r="A10437">
        <v>23192</v>
      </c>
      <c r="B10437" t="s">
        <v>27569</v>
      </c>
      <c r="C10437" t="s">
        <v>27570</v>
      </c>
      <c r="D10437">
        <v>11</v>
      </c>
      <c r="E10437">
        <v>10</v>
      </c>
      <c r="G10437">
        <v>10</v>
      </c>
      <c r="L10437" t="s">
        <v>12086</v>
      </c>
      <c r="M10437">
        <v>63</v>
      </c>
      <c r="N10437">
        <v>2</v>
      </c>
      <c r="T10437" t="s">
        <v>46139</v>
      </c>
      <c r="U10437" t="s">
        <v>46139</v>
      </c>
      <c r="V10437" t="s">
        <v>46139</v>
      </c>
    </row>
    <row r="10438" spans="1:22" x14ac:dyDescent="0.3">
      <c r="A10438">
        <v>23193</v>
      </c>
      <c r="B10438" t="s">
        <v>27571</v>
      </c>
      <c r="C10438" t="s">
        <v>27572</v>
      </c>
      <c r="D10438">
        <v>11</v>
      </c>
      <c r="E10438">
        <v>10</v>
      </c>
      <c r="G10438">
        <v>10</v>
      </c>
      <c r="L10438" t="s">
        <v>12086</v>
      </c>
      <c r="M10438">
        <v>63</v>
      </c>
      <c r="N10438">
        <v>2</v>
      </c>
      <c r="T10438" t="s">
        <v>46140</v>
      </c>
      <c r="U10438" t="s">
        <v>46140</v>
      </c>
      <c r="V10438" t="s">
        <v>46140</v>
      </c>
    </row>
    <row r="10439" spans="1:22" x14ac:dyDescent="0.3">
      <c r="A10439">
        <v>23194</v>
      </c>
      <c r="B10439" t="s">
        <v>27573</v>
      </c>
      <c r="C10439" t="s">
        <v>27574</v>
      </c>
      <c r="D10439">
        <v>11</v>
      </c>
      <c r="E10439">
        <v>10</v>
      </c>
      <c r="G10439">
        <v>10</v>
      </c>
      <c r="L10439" t="s">
        <v>12086</v>
      </c>
      <c r="M10439">
        <v>63</v>
      </c>
      <c r="N10439">
        <v>2</v>
      </c>
      <c r="T10439" t="s">
        <v>46141</v>
      </c>
      <c r="U10439" t="s">
        <v>46141</v>
      </c>
      <c r="V10439" t="s">
        <v>46141</v>
      </c>
    </row>
    <row r="10440" spans="1:22" x14ac:dyDescent="0.3">
      <c r="A10440">
        <v>23196</v>
      </c>
      <c r="B10440" t="s">
        <v>27575</v>
      </c>
      <c r="C10440" t="s">
        <v>27576</v>
      </c>
      <c r="D10440">
        <v>18</v>
      </c>
      <c r="E10440">
        <v>10</v>
      </c>
      <c r="G10440">
        <v>10</v>
      </c>
      <c r="K10440">
        <v>0</v>
      </c>
      <c r="L10440" t="s">
        <v>12086</v>
      </c>
      <c r="M10440">
        <v>63</v>
      </c>
      <c r="N10440">
        <v>2</v>
      </c>
      <c r="Q10440">
        <v>1</v>
      </c>
      <c r="T10440" t="s">
        <v>27577</v>
      </c>
      <c r="U10440" t="s">
        <v>27577</v>
      </c>
      <c r="V10440" t="s">
        <v>27577</v>
      </c>
    </row>
    <row r="10441" spans="1:22" x14ac:dyDescent="0.3">
      <c r="A10441">
        <v>24000</v>
      </c>
      <c r="B10441" t="s">
        <v>27578</v>
      </c>
      <c r="C10441" t="s">
        <v>27579</v>
      </c>
      <c r="D10441">
        <v>12</v>
      </c>
      <c r="E10441">
        <v>0</v>
      </c>
      <c r="G10441">
        <v>0</v>
      </c>
      <c r="K10441">
        <v>0</v>
      </c>
      <c r="L10441" t="s">
        <v>12086</v>
      </c>
      <c r="M10441">
        <v>63</v>
      </c>
      <c r="N10441">
        <v>2</v>
      </c>
      <c r="O10441">
        <v>65536</v>
      </c>
      <c r="Q10441">
        <v>1</v>
      </c>
      <c r="T10441" t="s">
        <v>34255</v>
      </c>
      <c r="U10441" t="s">
        <v>34255</v>
      </c>
      <c r="V10441" t="s">
        <v>34255</v>
      </c>
    </row>
    <row r="10442" spans="1:22" x14ac:dyDescent="0.3">
      <c r="A10442">
        <v>24001</v>
      </c>
      <c r="B10442" t="s">
        <v>27580</v>
      </c>
      <c r="C10442" t="s">
        <v>27581</v>
      </c>
      <c r="D10442">
        <v>12</v>
      </c>
      <c r="E10442">
        <v>0</v>
      </c>
      <c r="G10442">
        <v>0</v>
      </c>
      <c r="K10442">
        <v>0</v>
      </c>
      <c r="L10442" t="s">
        <v>12086</v>
      </c>
      <c r="M10442">
        <v>63</v>
      </c>
      <c r="N10442">
        <v>2</v>
      </c>
      <c r="O10442">
        <v>131072</v>
      </c>
      <c r="Q10442">
        <v>1</v>
      </c>
      <c r="T10442" t="s">
        <v>33016</v>
      </c>
      <c r="U10442" t="s">
        <v>33016</v>
      </c>
      <c r="V10442" t="s">
        <v>33016</v>
      </c>
    </row>
    <row r="10443" spans="1:22" x14ac:dyDescent="0.3">
      <c r="A10443">
        <v>24002</v>
      </c>
      <c r="B10443" t="s">
        <v>27582</v>
      </c>
      <c r="C10443" t="s">
        <v>27583</v>
      </c>
      <c r="D10443">
        <v>12</v>
      </c>
      <c r="E10443">
        <v>0</v>
      </c>
      <c r="G10443">
        <v>0</v>
      </c>
      <c r="K10443">
        <v>0</v>
      </c>
      <c r="L10443" t="s">
        <v>12086</v>
      </c>
      <c r="M10443">
        <v>63</v>
      </c>
      <c r="N10443">
        <v>2</v>
      </c>
      <c r="O10443">
        <v>262144</v>
      </c>
      <c r="Q10443">
        <v>1</v>
      </c>
      <c r="T10443" t="s">
        <v>34931</v>
      </c>
      <c r="U10443" t="s">
        <v>34931</v>
      </c>
      <c r="V10443" t="s">
        <v>34931</v>
      </c>
    </row>
    <row r="10444" spans="1:22" x14ac:dyDescent="0.3">
      <c r="A10444">
        <v>24003</v>
      </c>
      <c r="B10444" t="s">
        <v>27584</v>
      </c>
      <c r="C10444" t="s">
        <v>27585</v>
      </c>
      <c r="D10444">
        <v>12</v>
      </c>
      <c r="E10444">
        <v>0</v>
      </c>
      <c r="G10444">
        <v>0</v>
      </c>
      <c r="K10444">
        <v>0</v>
      </c>
      <c r="L10444" t="s">
        <v>12086</v>
      </c>
      <c r="M10444">
        <v>63</v>
      </c>
      <c r="N10444">
        <v>2</v>
      </c>
      <c r="O10444">
        <v>524288</v>
      </c>
      <c r="Q10444">
        <v>1</v>
      </c>
      <c r="T10444" t="s">
        <v>34301</v>
      </c>
      <c r="U10444" t="s">
        <v>34301</v>
      </c>
      <c r="V10444" t="s">
        <v>34301</v>
      </c>
    </row>
    <row r="10445" spans="1:22" x14ac:dyDescent="0.3">
      <c r="A10445">
        <v>24004</v>
      </c>
      <c r="B10445" t="s">
        <v>27586</v>
      </c>
      <c r="C10445" t="s">
        <v>27587</v>
      </c>
      <c r="D10445">
        <v>12</v>
      </c>
      <c r="E10445">
        <v>0</v>
      </c>
      <c r="G10445">
        <v>0</v>
      </c>
      <c r="K10445">
        <v>0</v>
      </c>
      <c r="L10445" t="s">
        <v>12086</v>
      </c>
      <c r="M10445">
        <v>63</v>
      </c>
      <c r="N10445">
        <v>2</v>
      </c>
      <c r="O10445">
        <v>1048576</v>
      </c>
      <c r="Q10445">
        <v>1</v>
      </c>
      <c r="T10445" t="s">
        <v>34901</v>
      </c>
      <c r="U10445" t="s">
        <v>34901</v>
      </c>
      <c r="V10445" t="s">
        <v>34901</v>
      </c>
    </row>
    <row r="10446" spans="1:22" x14ac:dyDescent="0.3">
      <c r="A10446">
        <v>24005</v>
      </c>
      <c r="B10446" t="s">
        <v>27588</v>
      </c>
      <c r="C10446" t="s">
        <v>27589</v>
      </c>
      <c r="D10446">
        <v>12</v>
      </c>
      <c r="E10446">
        <v>0</v>
      </c>
      <c r="G10446">
        <v>0</v>
      </c>
      <c r="K10446">
        <v>0</v>
      </c>
      <c r="L10446" t="s">
        <v>12086</v>
      </c>
      <c r="M10446">
        <v>63</v>
      </c>
      <c r="N10446">
        <v>2</v>
      </c>
      <c r="O10446">
        <v>2097152</v>
      </c>
      <c r="Q10446">
        <v>1</v>
      </c>
      <c r="T10446" t="s">
        <v>34235</v>
      </c>
      <c r="U10446" t="s">
        <v>34235</v>
      </c>
      <c r="V10446" t="s">
        <v>34235</v>
      </c>
    </row>
    <row r="10447" spans="1:22" x14ac:dyDescent="0.3">
      <c r="A10447">
        <v>24006</v>
      </c>
      <c r="B10447" t="s">
        <v>27590</v>
      </c>
      <c r="C10447" t="s">
        <v>27591</v>
      </c>
      <c r="D10447">
        <v>12</v>
      </c>
      <c r="E10447">
        <v>0</v>
      </c>
      <c r="G10447">
        <v>0</v>
      </c>
      <c r="K10447">
        <v>0</v>
      </c>
      <c r="L10447" t="s">
        <v>12086</v>
      </c>
      <c r="M10447">
        <v>63</v>
      </c>
      <c r="N10447">
        <v>2</v>
      </c>
      <c r="O10447">
        <v>65536</v>
      </c>
      <c r="Q10447">
        <v>30</v>
      </c>
      <c r="T10447" t="s">
        <v>33136</v>
      </c>
      <c r="U10447" t="s">
        <v>33136</v>
      </c>
      <c r="V10447" t="s">
        <v>33136</v>
      </c>
    </row>
    <row r="10448" spans="1:22" x14ac:dyDescent="0.3">
      <c r="A10448">
        <v>24007</v>
      </c>
      <c r="B10448" t="s">
        <v>27592</v>
      </c>
      <c r="C10448" t="s">
        <v>27593</v>
      </c>
      <c r="D10448">
        <v>12</v>
      </c>
      <c r="E10448">
        <v>0</v>
      </c>
      <c r="G10448">
        <v>0</v>
      </c>
      <c r="K10448">
        <v>0</v>
      </c>
      <c r="L10448" t="s">
        <v>12086</v>
      </c>
      <c r="M10448">
        <v>63</v>
      </c>
      <c r="N10448">
        <v>2</v>
      </c>
      <c r="O10448">
        <v>131072</v>
      </c>
      <c r="Q10448">
        <v>30</v>
      </c>
      <c r="T10448" t="s">
        <v>33664</v>
      </c>
      <c r="U10448" t="s">
        <v>33664</v>
      </c>
      <c r="V10448" t="s">
        <v>33664</v>
      </c>
    </row>
    <row r="10449" spans="1:22" x14ac:dyDescent="0.3">
      <c r="A10449">
        <v>24008</v>
      </c>
      <c r="B10449" t="s">
        <v>27594</v>
      </c>
      <c r="C10449" t="s">
        <v>27595</v>
      </c>
      <c r="D10449">
        <v>12</v>
      </c>
      <c r="E10449">
        <v>0</v>
      </c>
      <c r="G10449">
        <v>0</v>
      </c>
      <c r="K10449">
        <v>0</v>
      </c>
      <c r="L10449" t="s">
        <v>12086</v>
      </c>
      <c r="M10449">
        <v>63</v>
      </c>
      <c r="N10449">
        <v>2</v>
      </c>
      <c r="O10449">
        <v>262144</v>
      </c>
      <c r="Q10449">
        <v>60</v>
      </c>
      <c r="T10449" t="s">
        <v>34178</v>
      </c>
      <c r="U10449" t="s">
        <v>34178</v>
      </c>
      <c r="V10449" t="s">
        <v>34178</v>
      </c>
    </row>
    <row r="10450" spans="1:22" x14ac:dyDescent="0.3">
      <c r="A10450">
        <v>24009</v>
      </c>
      <c r="B10450" t="s">
        <v>27596</v>
      </c>
      <c r="C10450" t="s">
        <v>27597</v>
      </c>
      <c r="D10450">
        <v>12</v>
      </c>
      <c r="E10450">
        <v>0</v>
      </c>
      <c r="G10450">
        <v>0</v>
      </c>
      <c r="K10450">
        <v>0</v>
      </c>
      <c r="L10450" t="s">
        <v>12086</v>
      </c>
      <c r="M10450">
        <v>63</v>
      </c>
      <c r="N10450">
        <v>2</v>
      </c>
      <c r="O10450">
        <v>524288</v>
      </c>
      <c r="Q10450">
        <v>90</v>
      </c>
      <c r="T10450" t="s">
        <v>34859</v>
      </c>
      <c r="U10450" t="s">
        <v>34859</v>
      </c>
      <c r="V10450" t="s">
        <v>34859</v>
      </c>
    </row>
    <row r="10451" spans="1:22" x14ac:dyDescent="0.3">
      <c r="A10451">
        <v>24010</v>
      </c>
      <c r="B10451" t="s">
        <v>27598</v>
      </c>
      <c r="C10451" t="s">
        <v>27599</v>
      </c>
      <c r="D10451">
        <v>12</v>
      </c>
      <c r="E10451">
        <v>0</v>
      </c>
      <c r="G10451">
        <v>0</v>
      </c>
      <c r="K10451">
        <v>0</v>
      </c>
      <c r="L10451" t="s">
        <v>12086</v>
      </c>
      <c r="M10451">
        <v>63</v>
      </c>
      <c r="N10451">
        <v>2</v>
      </c>
      <c r="O10451">
        <v>1048576</v>
      </c>
      <c r="Q10451">
        <v>120</v>
      </c>
      <c r="T10451" t="s">
        <v>34854</v>
      </c>
      <c r="U10451" t="s">
        <v>34854</v>
      </c>
      <c r="V10451" t="s">
        <v>34854</v>
      </c>
    </row>
    <row r="10452" spans="1:22" x14ac:dyDescent="0.3">
      <c r="A10452">
        <v>24011</v>
      </c>
      <c r="B10452" t="s">
        <v>27600</v>
      </c>
      <c r="C10452" t="s">
        <v>27601</v>
      </c>
      <c r="D10452">
        <v>12</v>
      </c>
      <c r="E10452">
        <v>0</v>
      </c>
      <c r="G10452">
        <v>0</v>
      </c>
      <c r="K10452">
        <v>0</v>
      </c>
      <c r="L10452" t="s">
        <v>12086</v>
      </c>
      <c r="M10452">
        <v>63</v>
      </c>
      <c r="N10452">
        <v>2</v>
      </c>
      <c r="O10452">
        <v>2097152</v>
      </c>
      <c r="Q10452">
        <v>150</v>
      </c>
      <c r="T10452" t="s">
        <v>33444</v>
      </c>
      <c r="U10452" t="s">
        <v>33444</v>
      </c>
      <c r="V10452" t="s">
        <v>33444</v>
      </c>
    </row>
    <row r="10453" spans="1:22" x14ac:dyDescent="0.3">
      <c r="A10453">
        <v>24012</v>
      </c>
      <c r="B10453" t="s">
        <v>27602</v>
      </c>
      <c r="C10453" t="s">
        <v>27603</v>
      </c>
      <c r="D10453">
        <v>12</v>
      </c>
      <c r="E10453">
        <v>0</v>
      </c>
      <c r="G10453">
        <v>0</v>
      </c>
      <c r="K10453">
        <v>0</v>
      </c>
      <c r="L10453" t="s">
        <v>12086</v>
      </c>
      <c r="M10453">
        <v>63</v>
      </c>
      <c r="N10453">
        <v>2</v>
      </c>
      <c r="O10453">
        <v>131072</v>
      </c>
      <c r="Q10453">
        <v>1</v>
      </c>
      <c r="T10453" t="s">
        <v>33016</v>
      </c>
      <c r="U10453" t="s">
        <v>33016</v>
      </c>
      <c r="V10453" t="s">
        <v>33016</v>
      </c>
    </row>
    <row r="10454" spans="1:22" x14ac:dyDescent="0.3">
      <c r="A10454">
        <v>24013</v>
      </c>
      <c r="B10454" t="s">
        <v>27604</v>
      </c>
      <c r="C10454" t="s">
        <v>27605</v>
      </c>
      <c r="D10454">
        <v>12</v>
      </c>
      <c r="E10454">
        <v>0</v>
      </c>
      <c r="G10454">
        <v>0</v>
      </c>
      <c r="K10454">
        <v>0</v>
      </c>
      <c r="L10454" t="s">
        <v>12086</v>
      </c>
      <c r="M10454">
        <v>63</v>
      </c>
      <c r="N10454">
        <v>2</v>
      </c>
      <c r="O10454">
        <v>65536</v>
      </c>
      <c r="Q10454">
        <v>1</v>
      </c>
      <c r="T10454" t="s">
        <v>34931</v>
      </c>
      <c r="U10454" t="s">
        <v>34931</v>
      </c>
      <c r="V10454" t="s">
        <v>34931</v>
      </c>
    </row>
    <row r="10455" spans="1:22" x14ac:dyDescent="0.3">
      <c r="A10455">
        <v>24014</v>
      </c>
      <c r="B10455" t="s">
        <v>27606</v>
      </c>
      <c r="C10455" t="s">
        <v>27607</v>
      </c>
      <c r="D10455">
        <v>12</v>
      </c>
      <c r="E10455">
        <v>0</v>
      </c>
      <c r="G10455">
        <v>0</v>
      </c>
      <c r="K10455">
        <v>0</v>
      </c>
      <c r="L10455" t="s">
        <v>12086</v>
      </c>
      <c r="M10455">
        <v>63</v>
      </c>
      <c r="N10455">
        <v>2</v>
      </c>
      <c r="O10455">
        <v>524288</v>
      </c>
      <c r="Q10455">
        <v>1</v>
      </c>
      <c r="T10455" t="s">
        <v>34301</v>
      </c>
      <c r="U10455" t="s">
        <v>34301</v>
      </c>
      <c r="V10455" t="s">
        <v>34301</v>
      </c>
    </row>
    <row r="10456" spans="1:22" x14ac:dyDescent="0.3">
      <c r="A10456">
        <v>24015</v>
      </c>
      <c r="B10456" t="s">
        <v>27608</v>
      </c>
      <c r="C10456" t="s">
        <v>27609</v>
      </c>
      <c r="D10456">
        <v>12</v>
      </c>
      <c r="E10456">
        <v>0</v>
      </c>
      <c r="G10456">
        <v>0</v>
      </c>
      <c r="K10456">
        <v>0</v>
      </c>
      <c r="L10456" t="s">
        <v>12086</v>
      </c>
      <c r="M10456">
        <v>63</v>
      </c>
      <c r="N10456">
        <v>2</v>
      </c>
      <c r="O10456">
        <v>262144</v>
      </c>
      <c r="Q10456">
        <v>1</v>
      </c>
      <c r="T10456" t="s">
        <v>34901</v>
      </c>
      <c r="U10456" t="s">
        <v>34901</v>
      </c>
      <c r="V10456" t="s">
        <v>34901</v>
      </c>
    </row>
    <row r="10457" spans="1:22" x14ac:dyDescent="0.3">
      <c r="A10457">
        <v>24016</v>
      </c>
      <c r="B10457" t="s">
        <v>27610</v>
      </c>
      <c r="C10457" t="s">
        <v>27611</v>
      </c>
      <c r="D10457">
        <v>12</v>
      </c>
      <c r="E10457">
        <v>0</v>
      </c>
      <c r="G10457">
        <v>0</v>
      </c>
      <c r="K10457">
        <v>0</v>
      </c>
      <c r="L10457" t="s">
        <v>12086</v>
      </c>
      <c r="M10457">
        <v>63</v>
      </c>
      <c r="N10457">
        <v>2</v>
      </c>
      <c r="O10457">
        <v>1048576</v>
      </c>
      <c r="Q10457">
        <v>1</v>
      </c>
      <c r="T10457" t="s">
        <v>34235</v>
      </c>
      <c r="U10457" t="s">
        <v>34235</v>
      </c>
      <c r="V10457" t="s">
        <v>34235</v>
      </c>
    </row>
    <row r="10458" spans="1:22" x14ac:dyDescent="0.3">
      <c r="A10458">
        <v>24017</v>
      </c>
      <c r="B10458" t="s">
        <v>27612</v>
      </c>
      <c r="C10458" t="s">
        <v>27613</v>
      </c>
      <c r="D10458">
        <v>12</v>
      </c>
      <c r="E10458">
        <v>0</v>
      </c>
      <c r="G10458">
        <v>0</v>
      </c>
      <c r="K10458">
        <v>0</v>
      </c>
      <c r="L10458" t="s">
        <v>12086</v>
      </c>
      <c r="M10458">
        <v>63</v>
      </c>
      <c r="N10458">
        <v>2</v>
      </c>
      <c r="O10458">
        <v>2097152</v>
      </c>
      <c r="Q10458">
        <v>1</v>
      </c>
      <c r="T10458" t="s">
        <v>34255</v>
      </c>
      <c r="U10458" t="s">
        <v>34255</v>
      </c>
      <c r="V10458" t="s">
        <v>34255</v>
      </c>
    </row>
    <row r="10459" spans="1:22" x14ac:dyDescent="0.3">
      <c r="A10459">
        <v>24018</v>
      </c>
      <c r="B10459" t="s">
        <v>27614</v>
      </c>
      <c r="C10459" t="s">
        <v>27615</v>
      </c>
      <c r="D10459">
        <v>12</v>
      </c>
      <c r="E10459">
        <v>0</v>
      </c>
      <c r="G10459">
        <v>0</v>
      </c>
      <c r="I10459">
        <v>0</v>
      </c>
      <c r="K10459">
        <v>0</v>
      </c>
      <c r="L10459" t="s">
        <v>12086</v>
      </c>
      <c r="M10459">
        <v>63</v>
      </c>
      <c r="N10459">
        <v>2</v>
      </c>
      <c r="O10459">
        <v>1048576</v>
      </c>
      <c r="Q10459">
        <v>1</v>
      </c>
      <c r="R10459">
        <v>1</v>
      </c>
      <c r="S10459">
        <v>0</v>
      </c>
      <c r="T10459" t="s">
        <v>46142</v>
      </c>
      <c r="U10459" t="s">
        <v>46142</v>
      </c>
      <c r="V10459" t="s">
        <v>46142</v>
      </c>
    </row>
    <row r="10460" spans="1:22" x14ac:dyDescent="0.3">
      <c r="A10460">
        <v>24019</v>
      </c>
      <c r="B10460" t="s">
        <v>27616</v>
      </c>
      <c r="C10460" t="s">
        <v>27617</v>
      </c>
      <c r="D10460">
        <v>12</v>
      </c>
      <c r="E10460">
        <v>0</v>
      </c>
      <c r="G10460">
        <v>0</v>
      </c>
      <c r="I10460">
        <v>0</v>
      </c>
      <c r="K10460">
        <v>0</v>
      </c>
      <c r="L10460" t="s">
        <v>12086</v>
      </c>
      <c r="M10460">
        <v>63</v>
      </c>
      <c r="N10460">
        <v>2</v>
      </c>
      <c r="O10460">
        <v>131072</v>
      </c>
      <c r="Q10460">
        <v>1</v>
      </c>
      <c r="R10460">
        <v>1</v>
      </c>
      <c r="S10460">
        <v>0</v>
      </c>
      <c r="T10460" t="s">
        <v>46143</v>
      </c>
      <c r="U10460" t="s">
        <v>46143</v>
      </c>
      <c r="V10460" t="s">
        <v>46143</v>
      </c>
    </row>
    <row r="10461" spans="1:22" x14ac:dyDescent="0.3">
      <c r="A10461">
        <v>24020</v>
      </c>
      <c r="B10461" t="s">
        <v>27618</v>
      </c>
      <c r="C10461" t="s">
        <v>27619</v>
      </c>
      <c r="D10461">
        <v>12</v>
      </c>
      <c r="E10461">
        <v>0</v>
      </c>
      <c r="G10461">
        <v>0</v>
      </c>
      <c r="I10461">
        <v>0</v>
      </c>
      <c r="K10461">
        <v>0</v>
      </c>
      <c r="L10461" t="s">
        <v>12086</v>
      </c>
      <c r="M10461">
        <v>63</v>
      </c>
      <c r="N10461">
        <v>2</v>
      </c>
      <c r="O10461">
        <v>2097152</v>
      </c>
      <c r="Q10461">
        <v>1</v>
      </c>
      <c r="R10461">
        <v>1</v>
      </c>
      <c r="S10461">
        <v>0</v>
      </c>
      <c r="T10461" t="s">
        <v>46144</v>
      </c>
      <c r="U10461" t="s">
        <v>46144</v>
      </c>
      <c r="V10461" t="s">
        <v>46144</v>
      </c>
    </row>
    <row r="10462" spans="1:22" x14ac:dyDescent="0.3">
      <c r="A10462">
        <v>24021</v>
      </c>
      <c r="B10462" t="s">
        <v>27620</v>
      </c>
      <c r="C10462" t="s">
        <v>27621</v>
      </c>
      <c r="D10462">
        <v>12</v>
      </c>
      <c r="E10462">
        <v>0</v>
      </c>
      <c r="G10462">
        <v>0</v>
      </c>
      <c r="I10462">
        <v>0</v>
      </c>
      <c r="K10462">
        <v>0</v>
      </c>
      <c r="L10462" t="s">
        <v>12086</v>
      </c>
      <c r="M10462">
        <v>63</v>
      </c>
      <c r="N10462">
        <v>2</v>
      </c>
      <c r="O10462">
        <v>1048576</v>
      </c>
      <c r="Q10462">
        <v>1</v>
      </c>
      <c r="R10462">
        <v>1</v>
      </c>
      <c r="S10462">
        <v>0</v>
      </c>
      <c r="T10462" t="s">
        <v>46145</v>
      </c>
      <c r="U10462" t="s">
        <v>46145</v>
      </c>
      <c r="V10462" t="s">
        <v>46145</v>
      </c>
    </row>
    <row r="10463" spans="1:22" x14ac:dyDescent="0.3">
      <c r="A10463">
        <v>24022</v>
      </c>
      <c r="B10463" t="s">
        <v>27622</v>
      </c>
      <c r="C10463" t="s">
        <v>27623</v>
      </c>
      <c r="D10463">
        <v>12</v>
      </c>
      <c r="E10463">
        <v>0</v>
      </c>
      <c r="G10463">
        <v>0</v>
      </c>
      <c r="I10463">
        <v>0</v>
      </c>
      <c r="K10463">
        <v>0</v>
      </c>
      <c r="L10463" t="s">
        <v>12086</v>
      </c>
      <c r="M10463">
        <v>63</v>
      </c>
      <c r="N10463">
        <v>2</v>
      </c>
      <c r="O10463">
        <v>131072</v>
      </c>
      <c r="Q10463">
        <v>1</v>
      </c>
      <c r="R10463">
        <v>1</v>
      </c>
      <c r="S10463">
        <v>0</v>
      </c>
      <c r="T10463" t="s">
        <v>46146</v>
      </c>
      <c r="U10463" t="s">
        <v>46146</v>
      </c>
      <c r="V10463" t="s">
        <v>46146</v>
      </c>
    </row>
    <row r="10464" spans="1:22" x14ac:dyDescent="0.3">
      <c r="A10464">
        <v>24023</v>
      </c>
      <c r="B10464" t="s">
        <v>27624</v>
      </c>
      <c r="C10464" t="s">
        <v>27625</v>
      </c>
      <c r="D10464">
        <v>12</v>
      </c>
      <c r="E10464">
        <v>0</v>
      </c>
      <c r="G10464">
        <v>0</v>
      </c>
      <c r="I10464">
        <v>0</v>
      </c>
      <c r="K10464">
        <v>0</v>
      </c>
      <c r="L10464" t="s">
        <v>12086</v>
      </c>
      <c r="M10464">
        <v>63</v>
      </c>
      <c r="N10464">
        <v>2</v>
      </c>
      <c r="O10464">
        <v>2097152</v>
      </c>
      <c r="Q10464">
        <v>1</v>
      </c>
      <c r="R10464">
        <v>1</v>
      </c>
      <c r="S10464">
        <v>0</v>
      </c>
      <c r="T10464" t="s">
        <v>46147</v>
      </c>
      <c r="U10464" t="s">
        <v>46147</v>
      </c>
      <c r="V10464" t="s">
        <v>46147</v>
      </c>
    </row>
    <row r="10465" spans="1:22" x14ac:dyDescent="0.3">
      <c r="A10465">
        <v>24024</v>
      </c>
      <c r="B10465" t="s">
        <v>27626</v>
      </c>
      <c r="C10465" t="s">
        <v>27627</v>
      </c>
      <c r="D10465">
        <v>12</v>
      </c>
      <c r="E10465">
        <v>0</v>
      </c>
      <c r="G10465">
        <v>0</v>
      </c>
      <c r="K10465">
        <v>0</v>
      </c>
      <c r="L10465" t="s">
        <v>12086</v>
      </c>
      <c r="M10465">
        <v>63</v>
      </c>
      <c r="N10465">
        <v>2</v>
      </c>
      <c r="O10465">
        <v>65536</v>
      </c>
      <c r="Q10465">
        <v>1</v>
      </c>
      <c r="R10465">
        <v>1</v>
      </c>
      <c r="S10465">
        <v>0</v>
      </c>
      <c r="T10465" t="s">
        <v>46148</v>
      </c>
      <c r="U10465" t="s">
        <v>46148</v>
      </c>
      <c r="V10465" t="s">
        <v>46148</v>
      </c>
    </row>
    <row r="10466" spans="1:22" x14ac:dyDescent="0.3">
      <c r="A10466">
        <v>24025</v>
      </c>
      <c r="B10466" t="s">
        <v>27628</v>
      </c>
      <c r="C10466" t="s">
        <v>27629</v>
      </c>
      <c r="D10466">
        <v>12</v>
      </c>
      <c r="E10466">
        <v>0</v>
      </c>
      <c r="G10466">
        <v>0</v>
      </c>
      <c r="I10466">
        <v>0</v>
      </c>
      <c r="K10466">
        <v>0</v>
      </c>
      <c r="L10466" t="s">
        <v>12086</v>
      </c>
      <c r="M10466">
        <v>63</v>
      </c>
      <c r="N10466">
        <v>2</v>
      </c>
      <c r="O10466">
        <v>524288</v>
      </c>
      <c r="Q10466">
        <v>1</v>
      </c>
      <c r="R10466">
        <v>1</v>
      </c>
      <c r="S10466">
        <v>0</v>
      </c>
      <c r="T10466" t="s">
        <v>46149</v>
      </c>
      <c r="U10466" t="s">
        <v>46149</v>
      </c>
      <c r="V10466" t="s">
        <v>46149</v>
      </c>
    </row>
    <row r="10467" spans="1:22" x14ac:dyDescent="0.3">
      <c r="A10467">
        <v>24026</v>
      </c>
      <c r="B10467" t="s">
        <v>27630</v>
      </c>
      <c r="C10467" t="s">
        <v>27631</v>
      </c>
      <c r="D10467">
        <v>12</v>
      </c>
      <c r="E10467">
        <v>0</v>
      </c>
      <c r="G10467">
        <v>0</v>
      </c>
      <c r="I10467">
        <v>0</v>
      </c>
      <c r="K10467">
        <v>0</v>
      </c>
      <c r="L10467" t="s">
        <v>12086</v>
      </c>
      <c r="M10467">
        <v>63</v>
      </c>
      <c r="N10467">
        <v>2</v>
      </c>
      <c r="O10467">
        <v>262144</v>
      </c>
      <c r="Q10467">
        <v>1</v>
      </c>
      <c r="R10467">
        <v>1</v>
      </c>
      <c r="S10467">
        <v>0</v>
      </c>
      <c r="T10467" t="s">
        <v>46150</v>
      </c>
      <c r="U10467" t="s">
        <v>46150</v>
      </c>
      <c r="V10467" t="s">
        <v>46150</v>
      </c>
    </row>
    <row r="10468" spans="1:22" x14ac:dyDescent="0.3">
      <c r="A10468">
        <v>24027</v>
      </c>
      <c r="B10468" t="s">
        <v>27632</v>
      </c>
      <c r="C10468" t="s">
        <v>27633</v>
      </c>
      <c r="D10468">
        <v>12</v>
      </c>
      <c r="E10468">
        <v>0</v>
      </c>
      <c r="G10468">
        <v>0</v>
      </c>
      <c r="I10468">
        <v>0</v>
      </c>
      <c r="K10468">
        <v>0</v>
      </c>
      <c r="L10468" t="s">
        <v>12086</v>
      </c>
      <c r="M10468">
        <v>63</v>
      </c>
      <c r="N10468">
        <v>2</v>
      </c>
      <c r="O10468">
        <v>65536</v>
      </c>
      <c r="Q10468">
        <v>1</v>
      </c>
      <c r="R10468">
        <v>1</v>
      </c>
      <c r="S10468">
        <v>0</v>
      </c>
      <c r="T10468" t="s">
        <v>46151</v>
      </c>
      <c r="U10468" t="s">
        <v>46151</v>
      </c>
      <c r="V10468" t="s">
        <v>46151</v>
      </c>
    </row>
    <row r="10469" spans="1:22" x14ac:dyDescent="0.3">
      <c r="A10469">
        <v>24028</v>
      </c>
      <c r="B10469" t="s">
        <v>27634</v>
      </c>
      <c r="C10469" t="s">
        <v>27635</v>
      </c>
      <c r="D10469">
        <v>12</v>
      </c>
      <c r="E10469">
        <v>0</v>
      </c>
      <c r="G10469">
        <v>0</v>
      </c>
      <c r="I10469">
        <v>0</v>
      </c>
      <c r="K10469">
        <v>0</v>
      </c>
      <c r="L10469" t="s">
        <v>12086</v>
      </c>
      <c r="M10469">
        <v>63</v>
      </c>
      <c r="N10469">
        <v>2</v>
      </c>
      <c r="O10469">
        <v>65536</v>
      </c>
      <c r="Q10469">
        <v>1</v>
      </c>
      <c r="R10469">
        <v>1</v>
      </c>
      <c r="S10469">
        <v>0</v>
      </c>
      <c r="T10469" t="s">
        <v>46152</v>
      </c>
      <c r="U10469" t="s">
        <v>46152</v>
      </c>
      <c r="V10469" t="s">
        <v>46152</v>
      </c>
    </row>
    <row r="10470" spans="1:22" x14ac:dyDescent="0.3">
      <c r="A10470">
        <v>24029</v>
      </c>
      <c r="B10470" t="s">
        <v>27636</v>
      </c>
      <c r="C10470" t="s">
        <v>27637</v>
      </c>
      <c r="D10470">
        <v>12</v>
      </c>
      <c r="E10470">
        <v>0</v>
      </c>
      <c r="G10470">
        <v>0</v>
      </c>
      <c r="I10470">
        <v>0</v>
      </c>
      <c r="K10470">
        <v>0</v>
      </c>
      <c r="L10470" t="s">
        <v>12086</v>
      </c>
      <c r="M10470">
        <v>63</v>
      </c>
      <c r="N10470">
        <v>2</v>
      </c>
      <c r="O10470">
        <v>65536</v>
      </c>
      <c r="Q10470">
        <v>1</v>
      </c>
      <c r="R10470">
        <v>1</v>
      </c>
      <c r="S10470">
        <v>0</v>
      </c>
      <c r="T10470" t="s">
        <v>46153</v>
      </c>
      <c r="U10470" t="s">
        <v>46153</v>
      </c>
      <c r="V10470" t="s">
        <v>46153</v>
      </c>
    </row>
    <row r="10471" spans="1:22" x14ac:dyDescent="0.3">
      <c r="A10471">
        <v>24030</v>
      </c>
      <c r="B10471" t="s">
        <v>27638</v>
      </c>
      <c r="C10471" t="s">
        <v>27639</v>
      </c>
      <c r="D10471">
        <v>12</v>
      </c>
      <c r="E10471">
        <v>0</v>
      </c>
      <c r="G10471">
        <v>0</v>
      </c>
      <c r="I10471">
        <v>0</v>
      </c>
      <c r="K10471">
        <v>0</v>
      </c>
      <c r="L10471" t="s">
        <v>12086</v>
      </c>
      <c r="M10471">
        <v>63</v>
      </c>
      <c r="N10471">
        <v>2</v>
      </c>
      <c r="O10471">
        <v>65536</v>
      </c>
      <c r="Q10471">
        <v>1</v>
      </c>
      <c r="R10471">
        <v>1</v>
      </c>
      <c r="S10471">
        <v>0</v>
      </c>
      <c r="T10471" t="s">
        <v>46154</v>
      </c>
      <c r="U10471" t="s">
        <v>46154</v>
      </c>
      <c r="V10471" t="s">
        <v>46154</v>
      </c>
    </row>
    <row r="10472" spans="1:22" x14ac:dyDescent="0.3">
      <c r="A10472">
        <v>24031</v>
      </c>
      <c r="B10472" t="s">
        <v>27640</v>
      </c>
      <c r="C10472" t="s">
        <v>27641</v>
      </c>
      <c r="D10472">
        <v>12</v>
      </c>
      <c r="E10472">
        <v>0</v>
      </c>
      <c r="G10472">
        <v>0</v>
      </c>
      <c r="I10472">
        <v>0</v>
      </c>
      <c r="K10472">
        <v>0</v>
      </c>
      <c r="L10472" t="s">
        <v>12086</v>
      </c>
      <c r="M10472">
        <v>63</v>
      </c>
      <c r="N10472">
        <v>2</v>
      </c>
      <c r="O10472">
        <v>131072</v>
      </c>
      <c r="Q10472">
        <v>1</v>
      </c>
      <c r="R10472">
        <v>1</v>
      </c>
      <c r="S10472">
        <v>0</v>
      </c>
      <c r="T10472" t="s">
        <v>46155</v>
      </c>
      <c r="U10472" t="s">
        <v>46155</v>
      </c>
      <c r="V10472" t="s">
        <v>46155</v>
      </c>
    </row>
    <row r="10473" spans="1:22" x14ac:dyDescent="0.3">
      <c r="A10473">
        <v>24032</v>
      </c>
      <c r="B10473" t="s">
        <v>27642</v>
      </c>
      <c r="C10473" t="s">
        <v>27643</v>
      </c>
      <c r="D10473">
        <v>12</v>
      </c>
      <c r="E10473">
        <v>0</v>
      </c>
      <c r="G10473">
        <v>0</v>
      </c>
      <c r="I10473">
        <v>0</v>
      </c>
      <c r="K10473">
        <v>0</v>
      </c>
      <c r="L10473" t="s">
        <v>12086</v>
      </c>
      <c r="M10473">
        <v>63</v>
      </c>
      <c r="N10473">
        <v>2</v>
      </c>
      <c r="O10473">
        <v>131072</v>
      </c>
      <c r="Q10473">
        <v>1</v>
      </c>
      <c r="R10473">
        <v>1</v>
      </c>
      <c r="S10473">
        <v>0</v>
      </c>
      <c r="T10473" t="s">
        <v>46156</v>
      </c>
      <c r="U10473" t="s">
        <v>46156</v>
      </c>
      <c r="V10473" t="s">
        <v>46156</v>
      </c>
    </row>
    <row r="10474" spans="1:22" x14ac:dyDescent="0.3">
      <c r="A10474">
        <v>24033</v>
      </c>
      <c r="B10474" t="s">
        <v>27644</v>
      </c>
      <c r="C10474" t="s">
        <v>27645</v>
      </c>
      <c r="D10474">
        <v>12</v>
      </c>
      <c r="E10474">
        <v>0</v>
      </c>
      <c r="G10474">
        <v>0</v>
      </c>
      <c r="H10474" s="3">
        <v>6.9444444444444441E-3</v>
      </c>
      <c r="K10474">
        <v>0</v>
      </c>
      <c r="L10474" t="s">
        <v>12086</v>
      </c>
      <c r="M10474">
        <v>63</v>
      </c>
      <c r="N10474">
        <v>2</v>
      </c>
      <c r="O10474">
        <v>131072</v>
      </c>
      <c r="Q10474">
        <v>1</v>
      </c>
      <c r="R10474">
        <v>1</v>
      </c>
      <c r="T10474" t="s">
        <v>46157</v>
      </c>
      <c r="U10474" t="s">
        <v>46157</v>
      </c>
      <c r="V10474" t="s">
        <v>46157</v>
      </c>
    </row>
    <row r="10475" spans="1:22" x14ac:dyDescent="0.3">
      <c r="A10475">
        <v>24034</v>
      </c>
      <c r="B10475" t="s">
        <v>27646</v>
      </c>
      <c r="C10475" t="s">
        <v>27647</v>
      </c>
      <c r="D10475">
        <v>12</v>
      </c>
      <c r="E10475">
        <v>0</v>
      </c>
      <c r="G10475">
        <v>0</v>
      </c>
      <c r="I10475">
        <v>0</v>
      </c>
      <c r="K10475">
        <v>0</v>
      </c>
      <c r="L10475" t="s">
        <v>12086</v>
      </c>
      <c r="M10475">
        <v>63</v>
      </c>
      <c r="N10475">
        <v>2</v>
      </c>
      <c r="O10475">
        <v>131072</v>
      </c>
      <c r="Q10475">
        <v>1</v>
      </c>
      <c r="R10475">
        <v>1</v>
      </c>
      <c r="S10475">
        <v>0</v>
      </c>
      <c r="T10475" t="s">
        <v>46158</v>
      </c>
      <c r="U10475" t="s">
        <v>46158</v>
      </c>
      <c r="V10475" t="s">
        <v>46158</v>
      </c>
    </row>
    <row r="10476" spans="1:22" x14ac:dyDescent="0.3">
      <c r="A10476">
        <v>24035</v>
      </c>
      <c r="B10476" t="s">
        <v>27648</v>
      </c>
      <c r="C10476" t="s">
        <v>27649</v>
      </c>
      <c r="D10476">
        <v>12</v>
      </c>
      <c r="E10476">
        <v>0</v>
      </c>
      <c r="G10476">
        <v>0</v>
      </c>
      <c r="I10476">
        <v>0</v>
      </c>
      <c r="K10476">
        <v>0</v>
      </c>
      <c r="L10476" t="s">
        <v>12086</v>
      </c>
      <c r="M10476">
        <v>63</v>
      </c>
      <c r="N10476">
        <v>2</v>
      </c>
      <c r="O10476">
        <v>1048576</v>
      </c>
      <c r="Q10476">
        <v>1</v>
      </c>
      <c r="R10476">
        <v>1</v>
      </c>
      <c r="S10476">
        <v>0</v>
      </c>
      <c r="T10476" t="s">
        <v>46159</v>
      </c>
      <c r="U10476" t="s">
        <v>46159</v>
      </c>
      <c r="V10476" t="s">
        <v>46159</v>
      </c>
    </row>
    <row r="10477" spans="1:22" x14ac:dyDescent="0.3">
      <c r="A10477">
        <v>24036</v>
      </c>
      <c r="B10477" t="s">
        <v>27650</v>
      </c>
      <c r="C10477" t="s">
        <v>27651</v>
      </c>
      <c r="D10477">
        <v>12</v>
      </c>
      <c r="E10477">
        <v>0</v>
      </c>
      <c r="G10477">
        <v>0</v>
      </c>
      <c r="I10477">
        <v>0</v>
      </c>
      <c r="K10477">
        <v>0</v>
      </c>
      <c r="L10477" t="s">
        <v>12086</v>
      </c>
      <c r="M10477">
        <v>63</v>
      </c>
      <c r="N10477">
        <v>2</v>
      </c>
      <c r="O10477">
        <v>2097152</v>
      </c>
      <c r="Q10477">
        <v>1</v>
      </c>
      <c r="R10477">
        <v>1</v>
      </c>
      <c r="S10477">
        <v>0</v>
      </c>
      <c r="T10477" t="s">
        <v>46160</v>
      </c>
      <c r="U10477" t="s">
        <v>46160</v>
      </c>
      <c r="V10477" t="s">
        <v>46160</v>
      </c>
    </row>
    <row r="10478" spans="1:22" x14ac:dyDescent="0.3">
      <c r="A10478">
        <v>24037</v>
      </c>
      <c r="B10478" t="s">
        <v>27652</v>
      </c>
      <c r="C10478" t="s">
        <v>27653</v>
      </c>
      <c r="D10478">
        <v>12</v>
      </c>
      <c r="E10478">
        <v>0</v>
      </c>
      <c r="G10478">
        <v>0</v>
      </c>
      <c r="I10478">
        <v>0</v>
      </c>
      <c r="K10478">
        <v>0</v>
      </c>
      <c r="L10478" t="s">
        <v>12086</v>
      </c>
      <c r="M10478">
        <v>63</v>
      </c>
      <c r="N10478">
        <v>2</v>
      </c>
      <c r="O10478">
        <v>65536</v>
      </c>
      <c r="Q10478">
        <v>1</v>
      </c>
      <c r="R10478">
        <v>1</v>
      </c>
      <c r="S10478">
        <v>0</v>
      </c>
      <c r="T10478" t="s">
        <v>46161</v>
      </c>
      <c r="U10478" t="s">
        <v>46161</v>
      </c>
      <c r="V10478" t="s">
        <v>46161</v>
      </c>
    </row>
    <row r="10479" spans="1:22" x14ac:dyDescent="0.3">
      <c r="A10479">
        <v>24038</v>
      </c>
      <c r="B10479" t="s">
        <v>27654</v>
      </c>
      <c r="C10479" t="s">
        <v>27655</v>
      </c>
      <c r="D10479">
        <v>12</v>
      </c>
      <c r="E10479">
        <v>0</v>
      </c>
      <c r="G10479">
        <v>0</v>
      </c>
      <c r="I10479">
        <v>0</v>
      </c>
      <c r="K10479">
        <v>0</v>
      </c>
      <c r="L10479" t="s">
        <v>12086</v>
      </c>
      <c r="M10479">
        <v>63</v>
      </c>
      <c r="N10479">
        <v>2</v>
      </c>
      <c r="O10479">
        <v>524288</v>
      </c>
      <c r="Q10479">
        <v>1</v>
      </c>
      <c r="R10479">
        <v>1</v>
      </c>
      <c r="S10479">
        <v>0</v>
      </c>
      <c r="T10479" t="s">
        <v>46162</v>
      </c>
      <c r="U10479" t="s">
        <v>46162</v>
      </c>
      <c r="V10479" t="s">
        <v>46162</v>
      </c>
    </row>
    <row r="10480" spans="1:22" x14ac:dyDescent="0.3">
      <c r="A10480">
        <v>24039</v>
      </c>
      <c r="B10480" t="s">
        <v>27656</v>
      </c>
      <c r="C10480" t="s">
        <v>27657</v>
      </c>
      <c r="D10480">
        <v>12</v>
      </c>
      <c r="E10480">
        <v>0</v>
      </c>
      <c r="G10480">
        <v>0</v>
      </c>
      <c r="I10480">
        <v>0</v>
      </c>
      <c r="K10480">
        <v>0</v>
      </c>
      <c r="L10480" t="s">
        <v>12086</v>
      </c>
      <c r="M10480">
        <v>63</v>
      </c>
      <c r="N10480">
        <v>2</v>
      </c>
      <c r="O10480">
        <v>262144</v>
      </c>
      <c r="Q10480">
        <v>1</v>
      </c>
      <c r="R10480">
        <v>1</v>
      </c>
      <c r="S10480">
        <v>0</v>
      </c>
      <c r="T10480" t="s">
        <v>46163</v>
      </c>
      <c r="U10480" t="s">
        <v>46163</v>
      </c>
      <c r="V10480" t="s">
        <v>46163</v>
      </c>
    </row>
    <row r="10481" spans="1:22" x14ac:dyDescent="0.3">
      <c r="A10481">
        <v>24040</v>
      </c>
      <c r="B10481" t="s">
        <v>27658</v>
      </c>
      <c r="C10481" t="s">
        <v>27659</v>
      </c>
      <c r="D10481">
        <v>12</v>
      </c>
      <c r="E10481">
        <v>0</v>
      </c>
      <c r="G10481">
        <v>0</v>
      </c>
      <c r="I10481">
        <v>0</v>
      </c>
      <c r="K10481">
        <v>0</v>
      </c>
      <c r="L10481" t="s">
        <v>12086</v>
      </c>
      <c r="M10481">
        <v>63</v>
      </c>
      <c r="N10481">
        <v>2</v>
      </c>
      <c r="O10481">
        <v>65536</v>
      </c>
      <c r="Q10481">
        <v>1</v>
      </c>
      <c r="R10481">
        <v>1</v>
      </c>
      <c r="S10481">
        <v>0</v>
      </c>
      <c r="T10481" t="s">
        <v>46164</v>
      </c>
      <c r="U10481" t="s">
        <v>46164</v>
      </c>
      <c r="V10481" t="s">
        <v>46164</v>
      </c>
    </row>
    <row r="10482" spans="1:22" x14ac:dyDescent="0.3">
      <c r="A10482">
        <v>24041</v>
      </c>
      <c r="B10482" t="s">
        <v>27660</v>
      </c>
      <c r="C10482" t="s">
        <v>27661</v>
      </c>
      <c r="D10482">
        <v>12</v>
      </c>
      <c r="E10482">
        <v>0</v>
      </c>
      <c r="G10482">
        <v>0</v>
      </c>
      <c r="I10482">
        <v>0</v>
      </c>
      <c r="K10482">
        <v>0</v>
      </c>
      <c r="L10482" t="s">
        <v>12086</v>
      </c>
      <c r="M10482">
        <v>63</v>
      </c>
      <c r="N10482">
        <v>2</v>
      </c>
      <c r="O10482">
        <v>2097152</v>
      </c>
      <c r="Q10482">
        <v>1</v>
      </c>
      <c r="R10482">
        <v>1</v>
      </c>
      <c r="S10482">
        <v>0</v>
      </c>
      <c r="T10482" t="s">
        <v>46165</v>
      </c>
      <c r="U10482" t="s">
        <v>46165</v>
      </c>
      <c r="V10482" t="s">
        <v>46165</v>
      </c>
    </row>
    <row r="10483" spans="1:22" x14ac:dyDescent="0.3">
      <c r="A10483">
        <v>24042</v>
      </c>
      <c r="B10483" t="s">
        <v>27662</v>
      </c>
      <c r="C10483" t="s">
        <v>27663</v>
      </c>
      <c r="D10483">
        <v>12</v>
      </c>
      <c r="E10483">
        <v>0</v>
      </c>
      <c r="G10483">
        <v>0</v>
      </c>
      <c r="I10483">
        <v>0</v>
      </c>
      <c r="K10483">
        <v>0</v>
      </c>
      <c r="L10483" t="s">
        <v>12086</v>
      </c>
      <c r="M10483">
        <v>63</v>
      </c>
      <c r="N10483">
        <v>2</v>
      </c>
      <c r="O10483">
        <v>1048576</v>
      </c>
      <c r="Q10483">
        <v>1</v>
      </c>
      <c r="R10483">
        <v>1</v>
      </c>
      <c r="S10483">
        <v>0</v>
      </c>
      <c r="T10483" t="s">
        <v>46166</v>
      </c>
      <c r="U10483" t="s">
        <v>46166</v>
      </c>
      <c r="V10483" t="s">
        <v>46166</v>
      </c>
    </row>
    <row r="10484" spans="1:22" x14ac:dyDescent="0.3">
      <c r="A10484">
        <v>24043</v>
      </c>
      <c r="B10484" t="s">
        <v>27664</v>
      </c>
      <c r="C10484" t="s">
        <v>27665</v>
      </c>
      <c r="D10484">
        <v>12</v>
      </c>
      <c r="E10484">
        <v>0</v>
      </c>
      <c r="G10484">
        <v>0</v>
      </c>
      <c r="I10484">
        <v>0</v>
      </c>
      <c r="K10484">
        <v>0</v>
      </c>
      <c r="L10484" t="s">
        <v>12086</v>
      </c>
      <c r="M10484">
        <v>63</v>
      </c>
      <c r="N10484">
        <v>2</v>
      </c>
      <c r="O10484">
        <v>131072</v>
      </c>
      <c r="Q10484">
        <v>1</v>
      </c>
      <c r="R10484">
        <v>1</v>
      </c>
      <c r="S10484">
        <v>0</v>
      </c>
      <c r="T10484" t="s">
        <v>46167</v>
      </c>
      <c r="U10484" t="s">
        <v>46167</v>
      </c>
      <c r="V10484" t="s">
        <v>46167</v>
      </c>
    </row>
    <row r="10485" spans="1:22" x14ac:dyDescent="0.3">
      <c r="A10485">
        <v>24044</v>
      </c>
      <c r="B10485" t="s">
        <v>27666</v>
      </c>
      <c r="C10485" t="s">
        <v>27667</v>
      </c>
      <c r="D10485">
        <v>12</v>
      </c>
      <c r="E10485">
        <v>0</v>
      </c>
      <c r="G10485">
        <v>0</v>
      </c>
      <c r="I10485">
        <v>0</v>
      </c>
      <c r="K10485">
        <v>0</v>
      </c>
      <c r="L10485" t="s">
        <v>12086</v>
      </c>
      <c r="M10485">
        <v>63</v>
      </c>
      <c r="N10485">
        <v>2</v>
      </c>
      <c r="O10485">
        <v>262144</v>
      </c>
      <c r="Q10485">
        <v>1</v>
      </c>
      <c r="R10485">
        <v>1</v>
      </c>
      <c r="S10485">
        <v>0</v>
      </c>
      <c r="T10485" t="s">
        <v>40826</v>
      </c>
      <c r="U10485" t="s">
        <v>40826</v>
      </c>
      <c r="V10485" t="s">
        <v>40826</v>
      </c>
    </row>
    <row r="10486" spans="1:22" x14ac:dyDescent="0.3">
      <c r="A10486">
        <v>24045</v>
      </c>
      <c r="B10486" t="s">
        <v>27668</v>
      </c>
      <c r="C10486" t="s">
        <v>27669</v>
      </c>
      <c r="D10486">
        <v>12</v>
      </c>
      <c r="E10486">
        <v>0</v>
      </c>
      <c r="G10486">
        <v>0</v>
      </c>
      <c r="I10486">
        <v>0</v>
      </c>
      <c r="K10486">
        <v>0</v>
      </c>
      <c r="L10486" t="s">
        <v>12086</v>
      </c>
      <c r="M10486">
        <v>63</v>
      </c>
      <c r="N10486">
        <v>2</v>
      </c>
      <c r="O10486">
        <v>524288</v>
      </c>
      <c r="Q10486">
        <v>1</v>
      </c>
      <c r="R10486">
        <v>1</v>
      </c>
      <c r="S10486">
        <v>0</v>
      </c>
      <c r="T10486" t="s">
        <v>46168</v>
      </c>
      <c r="U10486" t="s">
        <v>46168</v>
      </c>
      <c r="V10486" t="s">
        <v>46168</v>
      </c>
    </row>
    <row r="10487" spans="1:22" x14ac:dyDescent="0.3">
      <c r="A10487">
        <v>24046</v>
      </c>
      <c r="B10487" t="s">
        <v>27670</v>
      </c>
      <c r="C10487" t="s">
        <v>27671</v>
      </c>
      <c r="D10487">
        <v>12</v>
      </c>
      <c r="E10487">
        <v>0</v>
      </c>
      <c r="G10487">
        <v>0</v>
      </c>
      <c r="I10487">
        <v>0</v>
      </c>
      <c r="K10487">
        <v>0</v>
      </c>
      <c r="L10487" t="s">
        <v>12086</v>
      </c>
      <c r="M10487">
        <v>63</v>
      </c>
      <c r="N10487">
        <v>2</v>
      </c>
      <c r="O10487">
        <v>2097152</v>
      </c>
      <c r="Q10487">
        <v>1</v>
      </c>
      <c r="R10487">
        <v>1</v>
      </c>
      <c r="S10487">
        <v>0</v>
      </c>
      <c r="T10487" t="s">
        <v>46169</v>
      </c>
      <c r="U10487" t="s">
        <v>46169</v>
      </c>
      <c r="V10487" t="s">
        <v>46169</v>
      </c>
    </row>
    <row r="10488" spans="1:22" x14ac:dyDescent="0.3">
      <c r="A10488">
        <v>24047</v>
      </c>
      <c r="B10488" t="s">
        <v>27672</v>
      </c>
      <c r="C10488" t="s">
        <v>27673</v>
      </c>
      <c r="D10488">
        <v>12</v>
      </c>
      <c r="E10488">
        <v>0</v>
      </c>
      <c r="G10488">
        <v>0</v>
      </c>
      <c r="K10488">
        <v>0</v>
      </c>
      <c r="L10488" t="s">
        <v>12086</v>
      </c>
      <c r="M10488">
        <v>63</v>
      </c>
      <c r="N10488">
        <v>2</v>
      </c>
      <c r="O10488">
        <v>2097152</v>
      </c>
      <c r="Q10488">
        <v>1</v>
      </c>
      <c r="R10488">
        <v>1</v>
      </c>
      <c r="T10488" t="s">
        <v>46170</v>
      </c>
      <c r="U10488" t="s">
        <v>46170</v>
      </c>
      <c r="V10488" t="s">
        <v>46170</v>
      </c>
    </row>
    <row r="10489" spans="1:22" x14ac:dyDescent="0.3">
      <c r="A10489">
        <v>24048</v>
      </c>
      <c r="B10489" t="s">
        <v>27674</v>
      </c>
      <c r="C10489" t="s">
        <v>27675</v>
      </c>
      <c r="D10489">
        <v>12</v>
      </c>
      <c r="E10489">
        <v>0</v>
      </c>
      <c r="G10489">
        <v>0</v>
      </c>
      <c r="K10489">
        <v>0</v>
      </c>
      <c r="L10489" t="s">
        <v>12086</v>
      </c>
      <c r="M10489">
        <v>63</v>
      </c>
      <c r="N10489">
        <v>2</v>
      </c>
      <c r="O10489">
        <v>2097152</v>
      </c>
      <c r="Q10489">
        <v>1</v>
      </c>
      <c r="R10489">
        <v>1</v>
      </c>
      <c r="T10489" t="s">
        <v>46171</v>
      </c>
      <c r="U10489" t="s">
        <v>46171</v>
      </c>
      <c r="V10489" t="s">
        <v>46171</v>
      </c>
    </row>
    <row r="10490" spans="1:22" x14ac:dyDescent="0.3">
      <c r="A10490">
        <v>24049</v>
      </c>
      <c r="B10490" t="s">
        <v>27676</v>
      </c>
      <c r="C10490" t="s">
        <v>27677</v>
      </c>
      <c r="D10490">
        <v>12</v>
      </c>
      <c r="E10490">
        <v>0</v>
      </c>
      <c r="G10490">
        <v>0</v>
      </c>
      <c r="K10490">
        <v>0</v>
      </c>
      <c r="L10490" t="s">
        <v>12086</v>
      </c>
      <c r="M10490">
        <v>63</v>
      </c>
      <c r="N10490">
        <v>2</v>
      </c>
      <c r="O10490">
        <v>1048576</v>
      </c>
      <c r="Q10490">
        <v>1</v>
      </c>
      <c r="R10490">
        <v>1</v>
      </c>
      <c r="T10490" t="s">
        <v>46172</v>
      </c>
      <c r="U10490" t="s">
        <v>46172</v>
      </c>
      <c r="V10490" t="s">
        <v>46172</v>
      </c>
    </row>
    <row r="10491" spans="1:22" x14ac:dyDescent="0.3">
      <c r="A10491">
        <v>24050</v>
      </c>
      <c r="B10491" t="s">
        <v>27678</v>
      </c>
      <c r="C10491" t="s">
        <v>27679</v>
      </c>
      <c r="D10491">
        <v>12</v>
      </c>
      <c r="E10491">
        <v>0</v>
      </c>
      <c r="G10491">
        <v>0</v>
      </c>
      <c r="K10491">
        <v>0</v>
      </c>
      <c r="L10491" t="s">
        <v>12086</v>
      </c>
      <c r="M10491">
        <v>63</v>
      </c>
      <c r="N10491">
        <v>2</v>
      </c>
      <c r="O10491">
        <v>1048576</v>
      </c>
      <c r="Q10491">
        <v>1</v>
      </c>
      <c r="R10491">
        <v>1</v>
      </c>
      <c r="T10491" t="s">
        <v>46173</v>
      </c>
      <c r="U10491" t="s">
        <v>46173</v>
      </c>
      <c r="V10491" t="s">
        <v>46173</v>
      </c>
    </row>
    <row r="10492" spans="1:22" x14ac:dyDescent="0.3">
      <c r="A10492">
        <v>24051</v>
      </c>
      <c r="B10492" t="s">
        <v>27680</v>
      </c>
      <c r="C10492" t="s">
        <v>27681</v>
      </c>
      <c r="D10492">
        <v>12</v>
      </c>
      <c r="E10492">
        <v>0</v>
      </c>
      <c r="G10492">
        <v>0</v>
      </c>
      <c r="I10492">
        <v>0</v>
      </c>
      <c r="K10492">
        <v>0</v>
      </c>
      <c r="L10492" t="s">
        <v>12086</v>
      </c>
      <c r="M10492">
        <v>63</v>
      </c>
      <c r="N10492">
        <v>2</v>
      </c>
      <c r="O10492">
        <v>1048576</v>
      </c>
      <c r="Q10492">
        <v>1</v>
      </c>
      <c r="R10492">
        <v>1</v>
      </c>
      <c r="S10492">
        <v>0</v>
      </c>
      <c r="T10492" t="s">
        <v>46150</v>
      </c>
      <c r="U10492" t="s">
        <v>46150</v>
      </c>
      <c r="V10492" t="s">
        <v>46150</v>
      </c>
    </row>
    <row r="10493" spans="1:22" x14ac:dyDescent="0.3">
      <c r="A10493">
        <v>24052</v>
      </c>
      <c r="B10493" t="s">
        <v>27682</v>
      </c>
      <c r="C10493" t="s">
        <v>27683</v>
      </c>
      <c r="D10493">
        <v>12</v>
      </c>
      <c r="E10493">
        <v>0</v>
      </c>
      <c r="G10493">
        <v>0</v>
      </c>
      <c r="I10493">
        <v>0</v>
      </c>
      <c r="K10493">
        <v>0</v>
      </c>
      <c r="L10493" t="s">
        <v>12086</v>
      </c>
      <c r="M10493">
        <v>63</v>
      </c>
      <c r="N10493">
        <v>2</v>
      </c>
      <c r="O10493">
        <v>262144</v>
      </c>
      <c r="Q10493">
        <v>1</v>
      </c>
      <c r="R10493">
        <v>1</v>
      </c>
      <c r="S10493">
        <v>0</v>
      </c>
      <c r="T10493" t="s">
        <v>46174</v>
      </c>
      <c r="U10493" t="s">
        <v>46174</v>
      </c>
      <c r="V10493" t="s">
        <v>46174</v>
      </c>
    </row>
    <row r="10494" spans="1:22" x14ac:dyDescent="0.3">
      <c r="A10494">
        <v>24053</v>
      </c>
      <c r="B10494" t="s">
        <v>27684</v>
      </c>
      <c r="C10494" t="s">
        <v>27685</v>
      </c>
      <c r="D10494">
        <v>12</v>
      </c>
      <c r="E10494">
        <v>0</v>
      </c>
      <c r="G10494">
        <v>0</v>
      </c>
      <c r="I10494">
        <v>0</v>
      </c>
      <c r="K10494">
        <v>0</v>
      </c>
      <c r="L10494" t="s">
        <v>12086</v>
      </c>
      <c r="M10494">
        <v>63</v>
      </c>
      <c r="N10494">
        <v>2</v>
      </c>
      <c r="O10494">
        <v>262144</v>
      </c>
      <c r="Q10494">
        <v>1</v>
      </c>
      <c r="R10494">
        <v>1</v>
      </c>
      <c r="S10494">
        <v>0</v>
      </c>
      <c r="T10494" t="s">
        <v>46175</v>
      </c>
      <c r="U10494" t="s">
        <v>46175</v>
      </c>
      <c r="V10494" t="s">
        <v>46175</v>
      </c>
    </row>
    <row r="10495" spans="1:22" x14ac:dyDescent="0.3">
      <c r="A10495">
        <v>24054</v>
      </c>
      <c r="B10495" t="s">
        <v>27686</v>
      </c>
      <c r="C10495" t="s">
        <v>27687</v>
      </c>
      <c r="D10495">
        <v>12</v>
      </c>
      <c r="E10495">
        <v>0</v>
      </c>
      <c r="G10495">
        <v>0</v>
      </c>
      <c r="I10495">
        <v>0</v>
      </c>
      <c r="K10495">
        <v>0</v>
      </c>
      <c r="L10495" t="s">
        <v>12086</v>
      </c>
      <c r="M10495">
        <v>63</v>
      </c>
      <c r="N10495">
        <v>2</v>
      </c>
      <c r="O10495">
        <v>262144</v>
      </c>
      <c r="Q10495">
        <v>1</v>
      </c>
      <c r="R10495">
        <v>1</v>
      </c>
      <c r="S10495">
        <v>0</v>
      </c>
      <c r="T10495" t="s">
        <v>46176</v>
      </c>
      <c r="U10495" t="s">
        <v>46176</v>
      </c>
      <c r="V10495" t="s">
        <v>46176</v>
      </c>
    </row>
    <row r="10496" spans="1:22" x14ac:dyDescent="0.3">
      <c r="A10496">
        <v>24055</v>
      </c>
      <c r="B10496" t="s">
        <v>27688</v>
      </c>
      <c r="C10496" t="s">
        <v>27689</v>
      </c>
      <c r="D10496">
        <v>12</v>
      </c>
      <c r="E10496">
        <v>0</v>
      </c>
      <c r="G10496">
        <v>0</v>
      </c>
      <c r="I10496">
        <v>0</v>
      </c>
      <c r="K10496">
        <v>0</v>
      </c>
      <c r="L10496" t="s">
        <v>12086</v>
      </c>
      <c r="M10496">
        <v>63</v>
      </c>
      <c r="N10496">
        <v>2</v>
      </c>
      <c r="O10496">
        <v>262144</v>
      </c>
      <c r="Q10496">
        <v>1</v>
      </c>
      <c r="R10496">
        <v>1</v>
      </c>
      <c r="S10496">
        <v>0</v>
      </c>
      <c r="T10496" t="s">
        <v>46177</v>
      </c>
      <c r="U10496" t="s">
        <v>46177</v>
      </c>
      <c r="V10496" t="s">
        <v>46177</v>
      </c>
    </row>
    <row r="10497" spans="1:22" x14ac:dyDescent="0.3">
      <c r="A10497">
        <v>24056</v>
      </c>
      <c r="B10497" t="s">
        <v>27690</v>
      </c>
      <c r="C10497" t="s">
        <v>27691</v>
      </c>
      <c r="D10497">
        <v>12</v>
      </c>
      <c r="E10497">
        <v>0</v>
      </c>
      <c r="G10497">
        <v>0</v>
      </c>
      <c r="I10497">
        <v>0</v>
      </c>
      <c r="K10497">
        <v>0</v>
      </c>
      <c r="L10497" t="s">
        <v>12086</v>
      </c>
      <c r="M10497">
        <v>63</v>
      </c>
      <c r="N10497">
        <v>2</v>
      </c>
      <c r="O10497">
        <v>262144</v>
      </c>
      <c r="Q10497">
        <v>1</v>
      </c>
      <c r="R10497">
        <v>1</v>
      </c>
      <c r="S10497">
        <v>0</v>
      </c>
      <c r="T10497" t="s">
        <v>46178</v>
      </c>
      <c r="U10497" t="s">
        <v>46178</v>
      </c>
      <c r="V10497" t="s">
        <v>46178</v>
      </c>
    </row>
    <row r="10498" spans="1:22" x14ac:dyDescent="0.3">
      <c r="A10498">
        <v>24057</v>
      </c>
      <c r="B10498" t="s">
        <v>27692</v>
      </c>
      <c r="C10498" t="s">
        <v>27693</v>
      </c>
      <c r="D10498">
        <v>12</v>
      </c>
      <c r="E10498">
        <v>0</v>
      </c>
      <c r="G10498">
        <v>0</v>
      </c>
      <c r="I10498">
        <v>0</v>
      </c>
      <c r="K10498">
        <v>0</v>
      </c>
      <c r="L10498" t="s">
        <v>12086</v>
      </c>
      <c r="M10498">
        <v>63</v>
      </c>
      <c r="N10498">
        <v>2</v>
      </c>
      <c r="O10498">
        <v>262144</v>
      </c>
      <c r="Q10498">
        <v>1</v>
      </c>
      <c r="R10498">
        <v>1</v>
      </c>
      <c r="S10498">
        <v>0</v>
      </c>
      <c r="T10498" t="s">
        <v>46179</v>
      </c>
      <c r="U10498" t="s">
        <v>46179</v>
      </c>
      <c r="V10498" t="s">
        <v>46179</v>
      </c>
    </row>
    <row r="10499" spans="1:22" x14ac:dyDescent="0.3">
      <c r="A10499">
        <v>24058</v>
      </c>
      <c r="B10499" t="s">
        <v>27694</v>
      </c>
      <c r="C10499" t="s">
        <v>27695</v>
      </c>
      <c r="D10499">
        <v>12</v>
      </c>
      <c r="E10499">
        <v>0</v>
      </c>
      <c r="G10499">
        <v>0</v>
      </c>
      <c r="I10499">
        <v>0</v>
      </c>
      <c r="K10499">
        <v>0</v>
      </c>
      <c r="L10499" t="s">
        <v>12086</v>
      </c>
      <c r="M10499">
        <v>63</v>
      </c>
      <c r="N10499">
        <v>2</v>
      </c>
      <c r="O10499">
        <v>262144</v>
      </c>
      <c r="Q10499">
        <v>1</v>
      </c>
      <c r="R10499">
        <v>1</v>
      </c>
      <c r="S10499">
        <v>0</v>
      </c>
      <c r="T10499" t="s">
        <v>46180</v>
      </c>
      <c r="U10499" t="s">
        <v>46180</v>
      </c>
      <c r="V10499" t="s">
        <v>46180</v>
      </c>
    </row>
    <row r="10500" spans="1:22" x14ac:dyDescent="0.3">
      <c r="A10500">
        <v>24059</v>
      </c>
      <c r="B10500" t="s">
        <v>27696</v>
      </c>
      <c r="C10500" t="s">
        <v>27697</v>
      </c>
      <c r="D10500">
        <v>12</v>
      </c>
      <c r="E10500">
        <v>0</v>
      </c>
      <c r="G10500">
        <v>0</v>
      </c>
      <c r="I10500">
        <v>0</v>
      </c>
      <c r="K10500">
        <v>0</v>
      </c>
      <c r="L10500" t="s">
        <v>12086</v>
      </c>
      <c r="M10500">
        <v>63</v>
      </c>
      <c r="N10500">
        <v>2</v>
      </c>
      <c r="O10500">
        <v>262144</v>
      </c>
      <c r="Q10500">
        <v>1</v>
      </c>
      <c r="R10500">
        <v>1</v>
      </c>
      <c r="S10500">
        <v>0</v>
      </c>
      <c r="T10500" t="s">
        <v>46181</v>
      </c>
      <c r="U10500" t="s">
        <v>46181</v>
      </c>
      <c r="V10500" t="s">
        <v>46181</v>
      </c>
    </row>
    <row r="10501" spans="1:22" x14ac:dyDescent="0.3">
      <c r="A10501">
        <v>24060</v>
      </c>
      <c r="B10501" t="s">
        <v>27698</v>
      </c>
      <c r="C10501" t="s">
        <v>27699</v>
      </c>
      <c r="D10501">
        <v>12</v>
      </c>
      <c r="E10501">
        <v>0</v>
      </c>
      <c r="G10501">
        <v>0</v>
      </c>
      <c r="I10501">
        <v>0</v>
      </c>
      <c r="K10501">
        <v>0</v>
      </c>
      <c r="L10501" t="s">
        <v>12086</v>
      </c>
      <c r="M10501">
        <v>63</v>
      </c>
      <c r="N10501">
        <v>2</v>
      </c>
      <c r="O10501">
        <v>262144</v>
      </c>
      <c r="Q10501">
        <v>1</v>
      </c>
      <c r="R10501">
        <v>1</v>
      </c>
      <c r="S10501">
        <v>0</v>
      </c>
      <c r="T10501" t="s">
        <v>46182</v>
      </c>
      <c r="U10501" t="s">
        <v>46182</v>
      </c>
      <c r="V10501" t="s">
        <v>46182</v>
      </c>
    </row>
    <row r="10502" spans="1:22" x14ac:dyDescent="0.3">
      <c r="A10502">
        <v>24061</v>
      </c>
      <c r="B10502" t="s">
        <v>27700</v>
      </c>
      <c r="C10502" t="s">
        <v>27701</v>
      </c>
      <c r="D10502">
        <v>12</v>
      </c>
      <c r="E10502">
        <v>0</v>
      </c>
      <c r="G10502">
        <v>0</v>
      </c>
      <c r="I10502">
        <v>0</v>
      </c>
      <c r="K10502">
        <v>0</v>
      </c>
      <c r="L10502" t="s">
        <v>12086</v>
      </c>
      <c r="M10502">
        <v>63</v>
      </c>
      <c r="N10502">
        <v>2</v>
      </c>
      <c r="O10502">
        <v>262144</v>
      </c>
      <c r="Q10502">
        <v>1</v>
      </c>
      <c r="R10502">
        <v>1</v>
      </c>
      <c r="S10502">
        <v>0</v>
      </c>
      <c r="T10502" t="s">
        <v>46183</v>
      </c>
      <c r="U10502" t="s">
        <v>46183</v>
      </c>
      <c r="V10502" t="s">
        <v>46183</v>
      </c>
    </row>
    <row r="10503" spans="1:22" x14ac:dyDescent="0.3">
      <c r="A10503">
        <v>24062</v>
      </c>
      <c r="B10503" t="s">
        <v>27702</v>
      </c>
      <c r="C10503" t="s">
        <v>27703</v>
      </c>
      <c r="D10503">
        <v>12</v>
      </c>
      <c r="E10503">
        <v>0</v>
      </c>
      <c r="G10503">
        <v>0</v>
      </c>
      <c r="I10503">
        <v>0</v>
      </c>
      <c r="K10503">
        <v>0</v>
      </c>
      <c r="L10503" t="s">
        <v>12086</v>
      </c>
      <c r="M10503">
        <v>63</v>
      </c>
      <c r="N10503">
        <v>2</v>
      </c>
      <c r="O10503">
        <v>524288</v>
      </c>
      <c r="Q10503">
        <v>1</v>
      </c>
      <c r="R10503">
        <v>1</v>
      </c>
      <c r="S10503">
        <v>0</v>
      </c>
      <c r="T10503" t="s">
        <v>46184</v>
      </c>
      <c r="U10503" t="s">
        <v>46184</v>
      </c>
      <c r="V10503" t="s">
        <v>46184</v>
      </c>
    </row>
    <row r="10504" spans="1:22" x14ac:dyDescent="0.3">
      <c r="A10504">
        <v>24063</v>
      </c>
      <c r="B10504" t="s">
        <v>27704</v>
      </c>
      <c r="C10504" t="s">
        <v>27705</v>
      </c>
      <c r="D10504">
        <v>12</v>
      </c>
      <c r="E10504">
        <v>0</v>
      </c>
      <c r="G10504">
        <v>0</v>
      </c>
      <c r="I10504">
        <v>0</v>
      </c>
      <c r="K10504">
        <v>0</v>
      </c>
      <c r="L10504" t="s">
        <v>12086</v>
      </c>
      <c r="M10504">
        <v>63</v>
      </c>
      <c r="N10504">
        <v>2</v>
      </c>
      <c r="O10504">
        <v>524288</v>
      </c>
      <c r="Q10504">
        <v>1</v>
      </c>
      <c r="R10504">
        <v>1</v>
      </c>
      <c r="S10504">
        <v>0</v>
      </c>
      <c r="T10504" t="s">
        <v>46185</v>
      </c>
      <c r="U10504" t="s">
        <v>46185</v>
      </c>
      <c r="V10504" t="s">
        <v>46185</v>
      </c>
    </row>
    <row r="10505" spans="1:22" x14ac:dyDescent="0.3">
      <c r="A10505">
        <v>24064</v>
      </c>
      <c r="B10505" t="s">
        <v>27706</v>
      </c>
      <c r="C10505" t="s">
        <v>27707</v>
      </c>
      <c r="D10505">
        <v>12</v>
      </c>
      <c r="E10505">
        <v>0</v>
      </c>
      <c r="G10505">
        <v>0</v>
      </c>
      <c r="I10505">
        <v>0</v>
      </c>
      <c r="K10505">
        <v>0</v>
      </c>
      <c r="L10505" t="s">
        <v>12086</v>
      </c>
      <c r="M10505">
        <v>63</v>
      </c>
      <c r="N10505">
        <v>2</v>
      </c>
      <c r="O10505">
        <v>524288</v>
      </c>
      <c r="Q10505">
        <v>1</v>
      </c>
      <c r="R10505">
        <v>1</v>
      </c>
      <c r="S10505">
        <v>0</v>
      </c>
      <c r="T10505" t="s">
        <v>46186</v>
      </c>
      <c r="U10505" t="s">
        <v>46186</v>
      </c>
      <c r="V10505" t="s">
        <v>46186</v>
      </c>
    </row>
    <row r="10506" spans="1:22" x14ac:dyDescent="0.3">
      <c r="A10506">
        <v>24065</v>
      </c>
      <c r="B10506" t="s">
        <v>27708</v>
      </c>
      <c r="C10506" t="s">
        <v>27709</v>
      </c>
      <c r="D10506">
        <v>12</v>
      </c>
      <c r="E10506">
        <v>0</v>
      </c>
      <c r="G10506">
        <v>0</v>
      </c>
      <c r="I10506">
        <v>0</v>
      </c>
      <c r="K10506">
        <v>0</v>
      </c>
      <c r="L10506" t="s">
        <v>12086</v>
      </c>
      <c r="M10506">
        <v>63</v>
      </c>
      <c r="N10506">
        <v>2</v>
      </c>
      <c r="O10506">
        <v>524288</v>
      </c>
      <c r="Q10506">
        <v>1</v>
      </c>
      <c r="R10506">
        <v>1</v>
      </c>
      <c r="S10506">
        <v>0</v>
      </c>
      <c r="T10506" t="s">
        <v>46187</v>
      </c>
      <c r="U10506" t="s">
        <v>46187</v>
      </c>
      <c r="V10506" t="s">
        <v>46187</v>
      </c>
    </row>
    <row r="10507" spans="1:22" x14ac:dyDescent="0.3">
      <c r="A10507">
        <v>24066</v>
      </c>
      <c r="B10507" t="s">
        <v>27710</v>
      </c>
      <c r="C10507" t="s">
        <v>27711</v>
      </c>
      <c r="D10507">
        <v>12</v>
      </c>
      <c r="E10507">
        <v>0</v>
      </c>
      <c r="G10507">
        <v>0</v>
      </c>
      <c r="I10507">
        <v>0</v>
      </c>
      <c r="K10507">
        <v>0</v>
      </c>
      <c r="L10507" t="s">
        <v>12086</v>
      </c>
      <c r="M10507">
        <v>63</v>
      </c>
      <c r="N10507">
        <v>2</v>
      </c>
      <c r="O10507">
        <v>524288</v>
      </c>
      <c r="Q10507">
        <v>1</v>
      </c>
      <c r="R10507">
        <v>1</v>
      </c>
      <c r="S10507">
        <v>0</v>
      </c>
      <c r="T10507" t="s">
        <v>46188</v>
      </c>
      <c r="U10507" t="s">
        <v>46188</v>
      </c>
      <c r="V10507" t="s">
        <v>46188</v>
      </c>
    </row>
    <row r="10508" spans="1:22" x14ac:dyDescent="0.3">
      <c r="A10508">
        <v>24067</v>
      </c>
      <c r="B10508" t="s">
        <v>27712</v>
      </c>
      <c r="C10508" t="s">
        <v>27713</v>
      </c>
      <c r="D10508">
        <v>12</v>
      </c>
      <c r="E10508">
        <v>0</v>
      </c>
      <c r="G10508">
        <v>0</v>
      </c>
      <c r="I10508">
        <v>0</v>
      </c>
      <c r="K10508">
        <v>0</v>
      </c>
      <c r="L10508" t="s">
        <v>12086</v>
      </c>
      <c r="M10508">
        <v>63</v>
      </c>
      <c r="N10508">
        <v>2</v>
      </c>
      <c r="O10508">
        <v>524288</v>
      </c>
      <c r="Q10508">
        <v>1</v>
      </c>
      <c r="R10508">
        <v>1</v>
      </c>
      <c r="S10508">
        <v>0</v>
      </c>
      <c r="T10508" t="s">
        <v>46189</v>
      </c>
      <c r="U10508" t="s">
        <v>46189</v>
      </c>
      <c r="V10508" t="s">
        <v>46189</v>
      </c>
    </row>
    <row r="10509" spans="1:22" x14ac:dyDescent="0.3">
      <c r="A10509">
        <v>24068</v>
      </c>
      <c r="B10509" t="s">
        <v>27714</v>
      </c>
      <c r="C10509" t="s">
        <v>27715</v>
      </c>
      <c r="D10509">
        <v>12</v>
      </c>
      <c r="E10509">
        <v>0</v>
      </c>
      <c r="G10509">
        <v>0</v>
      </c>
      <c r="I10509">
        <v>0</v>
      </c>
      <c r="K10509">
        <v>0</v>
      </c>
      <c r="L10509" t="s">
        <v>12086</v>
      </c>
      <c r="M10509">
        <v>63</v>
      </c>
      <c r="N10509">
        <v>2</v>
      </c>
      <c r="O10509">
        <v>524288</v>
      </c>
      <c r="Q10509">
        <v>1</v>
      </c>
      <c r="R10509">
        <v>1</v>
      </c>
      <c r="S10509">
        <v>0</v>
      </c>
      <c r="T10509" t="s">
        <v>46190</v>
      </c>
      <c r="U10509" t="s">
        <v>46190</v>
      </c>
      <c r="V10509" t="s">
        <v>46190</v>
      </c>
    </row>
    <row r="10510" spans="1:22" x14ac:dyDescent="0.3">
      <c r="A10510">
        <v>24069</v>
      </c>
      <c r="B10510" t="s">
        <v>27716</v>
      </c>
      <c r="C10510" t="s">
        <v>27717</v>
      </c>
      <c r="D10510">
        <v>12</v>
      </c>
      <c r="E10510">
        <v>0</v>
      </c>
      <c r="G10510">
        <v>0</v>
      </c>
      <c r="I10510">
        <v>0</v>
      </c>
      <c r="K10510">
        <v>0</v>
      </c>
      <c r="L10510" t="s">
        <v>12086</v>
      </c>
      <c r="M10510">
        <v>63</v>
      </c>
      <c r="N10510">
        <v>2</v>
      </c>
      <c r="O10510">
        <v>524288</v>
      </c>
      <c r="Q10510">
        <v>1</v>
      </c>
      <c r="R10510">
        <v>1</v>
      </c>
      <c r="S10510">
        <v>0</v>
      </c>
      <c r="T10510" t="s">
        <v>46191</v>
      </c>
      <c r="U10510" t="s">
        <v>46191</v>
      </c>
      <c r="V10510" t="s">
        <v>46191</v>
      </c>
    </row>
    <row r="10511" spans="1:22" x14ac:dyDescent="0.3">
      <c r="A10511">
        <v>24070</v>
      </c>
      <c r="B10511" t="s">
        <v>27718</v>
      </c>
      <c r="C10511" t="s">
        <v>27719</v>
      </c>
      <c r="D10511">
        <v>12</v>
      </c>
      <c r="E10511">
        <v>0</v>
      </c>
      <c r="G10511">
        <v>0</v>
      </c>
      <c r="I10511">
        <v>0</v>
      </c>
      <c r="K10511">
        <v>0</v>
      </c>
      <c r="L10511" t="s">
        <v>12086</v>
      </c>
      <c r="M10511">
        <v>63</v>
      </c>
      <c r="N10511">
        <v>2</v>
      </c>
      <c r="O10511">
        <v>524288</v>
      </c>
      <c r="Q10511">
        <v>1</v>
      </c>
      <c r="R10511">
        <v>1</v>
      </c>
      <c r="S10511">
        <v>0</v>
      </c>
      <c r="T10511" t="s">
        <v>46192</v>
      </c>
      <c r="U10511" t="s">
        <v>46192</v>
      </c>
      <c r="V10511" t="s">
        <v>46192</v>
      </c>
    </row>
    <row r="10512" spans="1:22" x14ac:dyDescent="0.3">
      <c r="A10512">
        <v>24071</v>
      </c>
      <c r="B10512" t="s">
        <v>27720</v>
      </c>
      <c r="C10512" t="s">
        <v>27721</v>
      </c>
      <c r="D10512">
        <v>12</v>
      </c>
      <c r="E10512">
        <v>0</v>
      </c>
      <c r="G10512">
        <v>0</v>
      </c>
      <c r="I10512">
        <v>0</v>
      </c>
      <c r="K10512">
        <v>0</v>
      </c>
      <c r="L10512" t="s">
        <v>12086</v>
      </c>
      <c r="M10512">
        <v>63</v>
      </c>
      <c r="N10512">
        <v>2</v>
      </c>
      <c r="O10512">
        <v>524288</v>
      </c>
      <c r="Q10512">
        <v>1</v>
      </c>
      <c r="R10512">
        <v>1</v>
      </c>
      <c r="S10512">
        <v>0</v>
      </c>
      <c r="T10512" t="s">
        <v>46193</v>
      </c>
      <c r="U10512" t="s">
        <v>46193</v>
      </c>
      <c r="V10512" t="s">
        <v>46193</v>
      </c>
    </row>
    <row r="10513" spans="1:22" x14ac:dyDescent="0.3">
      <c r="A10513">
        <v>24072</v>
      </c>
      <c r="B10513" t="s">
        <v>27722</v>
      </c>
      <c r="C10513" t="s">
        <v>27723</v>
      </c>
      <c r="D10513">
        <v>12</v>
      </c>
      <c r="E10513">
        <v>0</v>
      </c>
      <c r="G10513">
        <v>0</v>
      </c>
      <c r="I10513">
        <v>0</v>
      </c>
      <c r="K10513">
        <v>0</v>
      </c>
      <c r="L10513" t="s">
        <v>12086</v>
      </c>
      <c r="M10513">
        <v>63</v>
      </c>
      <c r="N10513">
        <v>2</v>
      </c>
      <c r="O10513">
        <v>65536</v>
      </c>
      <c r="Q10513">
        <v>1</v>
      </c>
      <c r="R10513">
        <v>1</v>
      </c>
      <c r="S10513">
        <v>0</v>
      </c>
      <c r="T10513" t="s">
        <v>46194</v>
      </c>
      <c r="U10513" t="s">
        <v>46194</v>
      </c>
      <c r="V10513" t="s">
        <v>46194</v>
      </c>
    </row>
    <row r="10514" spans="1:22" x14ac:dyDescent="0.3">
      <c r="A10514">
        <v>24073</v>
      </c>
      <c r="B10514" t="s">
        <v>27724</v>
      </c>
      <c r="C10514" t="s">
        <v>27725</v>
      </c>
      <c r="D10514">
        <v>12</v>
      </c>
      <c r="E10514">
        <v>0</v>
      </c>
      <c r="G10514">
        <v>0</v>
      </c>
      <c r="I10514">
        <v>0</v>
      </c>
      <c r="K10514">
        <v>0</v>
      </c>
      <c r="L10514" t="s">
        <v>12086</v>
      </c>
      <c r="M10514">
        <v>63</v>
      </c>
      <c r="N10514">
        <v>2</v>
      </c>
      <c r="O10514">
        <v>65536</v>
      </c>
      <c r="Q10514">
        <v>1</v>
      </c>
      <c r="R10514">
        <v>1</v>
      </c>
      <c r="S10514">
        <v>0</v>
      </c>
      <c r="T10514" t="s">
        <v>46195</v>
      </c>
      <c r="U10514" t="s">
        <v>46195</v>
      </c>
      <c r="V10514" t="s">
        <v>46195</v>
      </c>
    </row>
    <row r="10515" spans="1:22" x14ac:dyDescent="0.3">
      <c r="A10515">
        <v>24074</v>
      </c>
      <c r="B10515" t="s">
        <v>27726</v>
      </c>
      <c r="C10515" t="s">
        <v>27727</v>
      </c>
      <c r="D10515">
        <v>12</v>
      </c>
      <c r="E10515">
        <v>0</v>
      </c>
      <c r="G10515">
        <v>0</v>
      </c>
      <c r="I10515">
        <v>0</v>
      </c>
      <c r="K10515">
        <v>0</v>
      </c>
      <c r="L10515" t="s">
        <v>12086</v>
      </c>
      <c r="M10515">
        <v>63</v>
      </c>
      <c r="N10515">
        <v>2</v>
      </c>
      <c r="O10515">
        <v>65536</v>
      </c>
      <c r="Q10515">
        <v>1</v>
      </c>
      <c r="R10515">
        <v>1</v>
      </c>
      <c r="S10515">
        <v>0</v>
      </c>
      <c r="T10515" t="s">
        <v>46196</v>
      </c>
      <c r="U10515" t="s">
        <v>46196</v>
      </c>
      <c r="V10515" t="s">
        <v>46196</v>
      </c>
    </row>
    <row r="10516" spans="1:22" x14ac:dyDescent="0.3">
      <c r="A10516">
        <v>24075</v>
      </c>
      <c r="B10516" t="s">
        <v>27728</v>
      </c>
      <c r="C10516" t="s">
        <v>27729</v>
      </c>
      <c r="D10516">
        <v>12</v>
      </c>
      <c r="E10516">
        <v>0</v>
      </c>
      <c r="G10516">
        <v>0</v>
      </c>
      <c r="I10516">
        <v>0</v>
      </c>
      <c r="K10516">
        <v>0</v>
      </c>
      <c r="L10516" t="s">
        <v>12086</v>
      </c>
      <c r="M10516">
        <v>63</v>
      </c>
      <c r="N10516">
        <v>2</v>
      </c>
      <c r="O10516">
        <v>131072</v>
      </c>
      <c r="Q10516">
        <v>1</v>
      </c>
      <c r="R10516">
        <v>1</v>
      </c>
      <c r="S10516">
        <v>0</v>
      </c>
      <c r="T10516" t="s">
        <v>46197</v>
      </c>
      <c r="U10516" t="s">
        <v>46197</v>
      </c>
      <c r="V10516" t="s">
        <v>46197</v>
      </c>
    </row>
    <row r="10517" spans="1:22" x14ac:dyDescent="0.3">
      <c r="A10517">
        <v>24076</v>
      </c>
      <c r="B10517" t="s">
        <v>27730</v>
      </c>
      <c r="C10517" t="s">
        <v>27731</v>
      </c>
      <c r="D10517">
        <v>12</v>
      </c>
      <c r="E10517">
        <v>0</v>
      </c>
      <c r="G10517">
        <v>0</v>
      </c>
      <c r="I10517">
        <v>0</v>
      </c>
      <c r="K10517">
        <v>0</v>
      </c>
      <c r="L10517" t="s">
        <v>12086</v>
      </c>
      <c r="M10517">
        <v>63</v>
      </c>
      <c r="N10517">
        <v>2</v>
      </c>
      <c r="O10517">
        <v>131072</v>
      </c>
      <c r="Q10517">
        <v>1</v>
      </c>
      <c r="R10517">
        <v>1</v>
      </c>
      <c r="S10517">
        <v>0</v>
      </c>
      <c r="T10517" t="s">
        <v>46198</v>
      </c>
      <c r="U10517" t="s">
        <v>46198</v>
      </c>
      <c r="V10517" t="s">
        <v>46198</v>
      </c>
    </row>
    <row r="10518" spans="1:22" x14ac:dyDescent="0.3">
      <c r="A10518">
        <v>24077</v>
      </c>
      <c r="B10518" t="s">
        <v>27732</v>
      </c>
      <c r="C10518" t="s">
        <v>27733</v>
      </c>
      <c r="D10518">
        <v>12</v>
      </c>
      <c r="E10518">
        <v>0</v>
      </c>
      <c r="G10518">
        <v>0</v>
      </c>
      <c r="I10518">
        <v>0</v>
      </c>
      <c r="K10518">
        <v>0</v>
      </c>
      <c r="L10518" t="s">
        <v>12086</v>
      </c>
      <c r="M10518">
        <v>63</v>
      </c>
      <c r="N10518">
        <v>2</v>
      </c>
      <c r="O10518">
        <v>131072</v>
      </c>
      <c r="Q10518">
        <v>1</v>
      </c>
      <c r="R10518">
        <v>1</v>
      </c>
      <c r="S10518">
        <v>0</v>
      </c>
      <c r="T10518" t="s">
        <v>46199</v>
      </c>
      <c r="U10518" t="s">
        <v>46199</v>
      </c>
      <c r="V10518" t="s">
        <v>46199</v>
      </c>
    </row>
    <row r="10519" spans="1:22" x14ac:dyDescent="0.3">
      <c r="A10519">
        <v>24078</v>
      </c>
      <c r="B10519" t="s">
        <v>27734</v>
      </c>
      <c r="C10519" t="s">
        <v>27735</v>
      </c>
      <c r="D10519">
        <v>12</v>
      </c>
      <c r="E10519">
        <v>0</v>
      </c>
      <c r="G10519">
        <v>0</v>
      </c>
      <c r="L10519" t="s">
        <v>12086</v>
      </c>
      <c r="M10519">
        <v>63</v>
      </c>
      <c r="N10519">
        <v>2</v>
      </c>
      <c r="O10519">
        <v>131072</v>
      </c>
      <c r="Q10519">
        <v>1</v>
      </c>
      <c r="R10519">
        <v>1</v>
      </c>
      <c r="S10519">
        <v>0</v>
      </c>
      <c r="T10519" t="s">
        <v>46200</v>
      </c>
      <c r="U10519" t="s">
        <v>46200</v>
      </c>
      <c r="V10519" t="s">
        <v>46200</v>
      </c>
    </row>
    <row r="10520" spans="1:22" x14ac:dyDescent="0.3">
      <c r="A10520">
        <v>24079</v>
      </c>
      <c r="B10520" t="s">
        <v>27736</v>
      </c>
      <c r="C10520" t="s">
        <v>27737</v>
      </c>
      <c r="D10520">
        <v>12</v>
      </c>
      <c r="E10520">
        <v>0</v>
      </c>
      <c r="G10520">
        <v>0</v>
      </c>
      <c r="L10520" t="s">
        <v>12086</v>
      </c>
      <c r="M10520">
        <v>63</v>
      </c>
      <c r="N10520">
        <v>2</v>
      </c>
      <c r="O10520">
        <v>1048576</v>
      </c>
      <c r="Q10520">
        <v>1</v>
      </c>
      <c r="R10520">
        <v>1</v>
      </c>
      <c r="T10520" t="s">
        <v>36887</v>
      </c>
      <c r="U10520" t="s">
        <v>36887</v>
      </c>
      <c r="V10520" t="s">
        <v>36887</v>
      </c>
    </row>
    <row r="10521" spans="1:22" x14ac:dyDescent="0.3">
      <c r="A10521">
        <v>24080</v>
      </c>
      <c r="B10521" t="s">
        <v>27738</v>
      </c>
      <c r="C10521" t="s">
        <v>27739</v>
      </c>
      <c r="D10521">
        <v>12</v>
      </c>
      <c r="E10521">
        <v>0</v>
      </c>
      <c r="G10521">
        <v>0</v>
      </c>
      <c r="L10521" t="s">
        <v>12086</v>
      </c>
      <c r="M10521">
        <v>63</v>
      </c>
      <c r="N10521">
        <v>2</v>
      </c>
      <c r="O10521">
        <v>2097152</v>
      </c>
      <c r="Q10521">
        <v>1</v>
      </c>
      <c r="R10521">
        <v>1</v>
      </c>
      <c r="T10521" t="s">
        <v>46201</v>
      </c>
      <c r="U10521" t="s">
        <v>46201</v>
      </c>
      <c r="V10521" t="s">
        <v>46201</v>
      </c>
    </row>
    <row r="10522" spans="1:22" x14ac:dyDescent="0.3">
      <c r="A10522">
        <v>24081</v>
      </c>
      <c r="B10522" t="s">
        <v>27740</v>
      </c>
      <c r="C10522" t="s">
        <v>27741</v>
      </c>
      <c r="D10522">
        <v>12</v>
      </c>
      <c r="E10522">
        <v>0</v>
      </c>
      <c r="G10522">
        <v>0</v>
      </c>
      <c r="L10522" t="s">
        <v>12086</v>
      </c>
      <c r="M10522">
        <v>63</v>
      </c>
      <c r="N10522">
        <v>2</v>
      </c>
      <c r="O10522">
        <v>65536</v>
      </c>
      <c r="Q10522">
        <v>1</v>
      </c>
      <c r="R10522">
        <v>1</v>
      </c>
      <c r="T10522" t="s">
        <v>46202</v>
      </c>
      <c r="U10522" t="s">
        <v>46202</v>
      </c>
      <c r="V10522" t="s">
        <v>46202</v>
      </c>
    </row>
    <row r="10523" spans="1:22" x14ac:dyDescent="0.3">
      <c r="A10523">
        <v>24082</v>
      </c>
      <c r="B10523" t="s">
        <v>27742</v>
      </c>
      <c r="C10523" t="s">
        <v>27743</v>
      </c>
      <c r="D10523">
        <v>12</v>
      </c>
      <c r="E10523">
        <v>0</v>
      </c>
      <c r="G10523">
        <v>0</v>
      </c>
      <c r="L10523" t="s">
        <v>12086</v>
      </c>
      <c r="M10523">
        <v>63</v>
      </c>
      <c r="N10523">
        <v>2</v>
      </c>
      <c r="O10523">
        <v>524288</v>
      </c>
      <c r="Q10523">
        <v>1</v>
      </c>
      <c r="R10523">
        <v>1</v>
      </c>
      <c r="T10523" t="s">
        <v>46203</v>
      </c>
      <c r="U10523" t="s">
        <v>46203</v>
      </c>
      <c r="V10523" t="s">
        <v>46203</v>
      </c>
    </row>
    <row r="10524" spans="1:22" x14ac:dyDescent="0.3">
      <c r="A10524">
        <v>24083</v>
      </c>
      <c r="B10524" t="s">
        <v>27744</v>
      </c>
      <c r="C10524" t="s">
        <v>27745</v>
      </c>
      <c r="D10524">
        <v>12</v>
      </c>
      <c r="E10524">
        <v>0</v>
      </c>
      <c r="G10524">
        <v>0</v>
      </c>
      <c r="L10524" t="s">
        <v>12086</v>
      </c>
      <c r="M10524">
        <v>63</v>
      </c>
      <c r="N10524">
        <v>2</v>
      </c>
      <c r="O10524">
        <v>262144</v>
      </c>
      <c r="Q10524">
        <v>1</v>
      </c>
      <c r="R10524">
        <v>1</v>
      </c>
      <c r="T10524" t="s">
        <v>46204</v>
      </c>
      <c r="U10524" t="s">
        <v>46204</v>
      </c>
      <c r="V10524" t="s">
        <v>46204</v>
      </c>
    </row>
    <row r="10525" spans="1:22" x14ac:dyDescent="0.3">
      <c r="A10525">
        <v>24084</v>
      </c>
      <c r="B10525" t="s">
        <v>27746</v>
      </c>
      <c r="C10525" t="s">
        <v>27747</v>
      </c>
      <c r="D10525">
        <v>12</v>
      </c>
      <c r="E10525">
        <v>0</v>
      </c>
      <c r="G10525">
        <v>0</v>
      </c>
      <c r="K10525">
        <v>0</v>
      </c>
      <c r="L10525" t="s">
        <v>12086</v>
      </c>
      <c r="M10525">
        <v>63</v>
      </c>
      <c r="N10525">
        <v>2</v>
      </c>
      <c r="O10525">
        <v>65536</v>
      </c>
      <c r="Q10525">
        <v>1</v>
      </c>
      <c r="R10525">
        <v>1</v>
      </c>
      <c r="T10525" t="s">
        <v>46205</v>
      </c>
      <c r="U10525" t="s">
        <v>46205</v>
      </c>
      <c r="V10525" t="s">
        <v>46205</v>
      </c>
    </row>
    <row r="10526" spans="1:22" x14ac:dyDescent="0.3">
      <c r="A10526">
        <v>24085</v>
      </c>
      <c r="B10526" t="s">
        <v>27748</v>
      </c>
      <c r="C10526" t="s">
        <v>27749</v>
      </c>
      <c r="D10526">
        <v>12</v>
      </c>
      <c r="E10526">
        <v>0</v>
      </c>
      <c r="G10526">
        <v>0</v>
      </c>
      <c r="K10526">
        <v>0</v>
      </c>
      <c r="L10526" t="s">
        <v>12086</v>
      </c>
      <c r="M10526">
        <v>63</v>
      </c>
      <c r="N10526">
        <v>2</v>
      </c>
      <c r="O10526">
        <v>524288</v>
      </c>
      <c r="Q10526">
        <v>1</v>
      </c>
      <c r="R10526">
        <v>1</v>
      </c>
      <c r="T10526" t="s">
        <v>46206</v>
      </c>
      <c r="U10526" t="s">
        <v>46206</v>
      </c>
      <c r="V10526" t="s">
        <v>46206</v>
      </c>
    </row>
    <row r="10527" spans="1:22" x14ac:dyDescent="0.3">
      <c r="A10527">
        <v>24086</v>
      </c>
      <c r="B10527" t="s">
        <v>27750</v>
      </c>
      <c r="C10527" t="s">
        <v>27751</v>
      </c>
      <c r="D10527">
        <v>12</v>
      </c>
      <c r="E10527">
        <v>0</v>
      </c>
      <c r="G10527">
        <v>0</v>
      </c>
      <c r="K10527">
        <v>0</v>
      </c>
      <c r="L10527" t="s">
        <v>12086</v>
      </c>
      <c r="M10527">
        <v>63</v>
      </c>
      <c r="N10527">
        <v>2</v>
      </c>
      <c r="O10527">
        <v>262144</v>
      </c>
      <c r="Q10527">
        <v>1</v>
      </c>
      <c r="R10527">
        <v>1</v>
      </c>
      <c r="T10527" t="s">
        <v>46207</v>
      </c>
      <c r="U10527" t="s">
        <v>46207</v>
      </c>
      <c r="V10527" t="s">
        <v>46207</v>
      </c>
    </row>
    <row r="10528" spans="1:22" x14ac:dyDescent="0.3">
      <c r="A10528">
        <v>24087</v>
      </c>
      <c r="B10528" t="s">
        <v>27752</v>
      </c>
      <c r="C10528" t="s">
        <v>27753</v>
      </c>
      <c r="D10528">
        <v>12</v>
      </c>
      <c r="E10528">
        <v>0</v>
      </c>
      <c r="G10528">
        <v>0</v>
      </c>
      <c r="K10528">
        <v>0</v>
      </c>
      <c r="L10528" t="s">
        <v>12086</v>
      </c>
      <c r="M10528">
        <v>63</v>
      </c>
      <c r="N10528">
        <v>2</v>
      </c>
      <c r="O10528">
        <v>131072</v>
      </c>
      <c r="Q10528">
        <v>1</v>
      </c>
      <c r="R10528">
        <v>1</v>
      </c>
      <c r="T10528" t="s">
        <v>46208</v>
      </c>
      <c r="U10528" t="s">
        <v>46208</v>
      </c>
      <c r="V10528" t="s">
        <v>46208</v>
      </c>
    </row>
    <row r="10529" spans="1:22" x14ac:dyDescent="0.3">
      <c r="A10529">
        <v>24088</v>
      </c>
      <c r="B10529" t="s">
        <v>27754</v>
      </c>
      <c r="C10529" t="s">
        <v>27755</v>
      </c>
      <c r="D10529">
        <v>12</v>
      </c>
      <c r="E10529">
        <v>0</v>
      </c>
      <c r="G10529">
        <v>0</v>
      </c>
      <c r="K10529">
        <v>0</v>
      </c>
      <c r="L10529" t="s">
        <v>12086</v>
      </c>
      <c r="M10529">
        <v>63</v>
      </c>
      <c r="N10529">
        <v>2</v>
      </c>
      <c r="O10529">
        <v>1048576</v>
      </c>
      <c r="Q10529">
        <v>1</v>
      </c>
      <c r="R10529">
        <v>1</v>
      </c>
      <c r="T10529" t="s">
        <v>46209</v>
      </c>
      <c r="U10529" t="s">
        <v>46209</v>
      </c>
      <c r="V10529" t="s">
        <v>46209</v>
      </c>
    </row>
    <row r="10530" spans="1:22" x14ac:dyDescent="0.3">
      <c r="A10530">
        <v>24089</v>
      </c>
      <c r="B10530" t="s">
        <v>27756</v>
      </c>
      <c r="C10530" t="s">
        <v>27757</v>
      </c>
      <c r="D10530">
        <v>12</v>
      </c>
      <c r="E10530">
        <v>0</v>
      </c>
      <c r="G10530">
        <v>0</v>
      </c>
      <c r="K10530">
        <v>0</v>
      </c>
      <c r="L10530" t="s">
        <v>12086</v>
      </c>
      <c r="M10530">
        <v>63</v>
      </c>
      <c r="N10530">
        <v>2</v>
      </c>
      <c r="O10530">
        <v>2097152</v>
      </c>
      <c r="Q10530">
        <v>1</v>
      </c>
      <c r="R10530">
        <v>1</v>
      </c>
      <c r="T10530" t="s">
        <v>46210</v>
      </c>
      <c r="U10530" t="s">
        <v>46210</v>
      </c>
      <c r="V10530" t="s">
        <v>46210</v>
      </c>
    </row>
    <row r="10531" spans="1:22" x14ac:dyDescent="0.3">
      <c r="A10531">
        <v>24090</v>
      </c>
      <c r="B10531" t="s">
        <v>27758</v>
      </c>
      <c r="C10531" t="s">
        <v>27759</v>
      </c>
      <c r="D10531">
        <v>12</v>
      </c>
      <c r="E10531">
        <v>0</v>
      </c>
      <c r="G10531">
        <v>0</v>
      </c>
      <c r="K10531">
        <v>0</v>
      </c>
      <c r="L10531" t="s">
        <v>12086</v>
      </c>
      <c r="M10531">
        <v>63</v>
      </c>
      <c r="N10531">
        <v>2</v>
      </c>
      <c r="O10531">
        <v>262144</v>
      </c>
      <c r="Q10531">
        <v>1</v>
      </c>
      <c r="R10531">
        <v>1</v>
      </c>
      <c r="T10531" t="s">
        <v>46211</v>
      </c>
      <c r="U10531" t="s">
        <v>46211</v>
      </c>
      <c r="V10531" t="s">
        <v>46211</v>
      </c>
    </row>
    <row r="10532" spans="1:22" x14ac:dyDescent="0.3">
      <c r="A10532">
        <v>24091</v>
      </c>
      <c r="B10532" t="s">
        <v>27760</v>
      </c>
      <c r="C10532" t="s">
        <v>27761</v>
      </c>
      <c r="D10532">
        <v>12</v>
      </c>
      <c r="E10532">
        <v>0</v>
      </c>
      <c r="G10532">
        <v>0</v>
      </c>
      <c r="K10532">
        <v>0</v>
      </c>
      <c r="L10532" t="s">
        <v>12086</v>
      </c>
      <c r="M10532">
        <v>63</v>
      </c>
      <c r="N10532">
        <v>2</v>
      </c>
      <c r="O10532">
        <v>65536</v>
      </c>
      <c r="Q10532">
        <v>1</v>
      </c>
      <c r="R10532">
        <v>1</v>
      </c>
      <c r="T10532" t="s">
        <v>46212</v>
      </c>
      <c r="U10532" t="s">
        <v>46212</v>
      </c>
      <c r="V10532" t="s">
        <v>46212</v>
      </c>
    </row>
    <row r="10533" spans="1:22" x14ac:dyDescent="0.3">
      <c r="A10533">
        <v>24092</v>
      </c>
      <c r="B10533" t="s">
        <v>27762</v>
      </c>
      <c r="C10533" t="s">
        <v>27763</v>
      </c>
      <c r="D10533">
        <v>12</v>
      </c>
      <c r="E10533">
        <v>0</v>
      </c>
      <c r="G10533">
        <v>0</v>
      </c>
      <c r="K10533">
        <v>0</v>
      </c>
      <c r="L10533" t="s">
        <v>12086</v>
      </c>
      <c r="M10533">
        <v>63</v>
      </c>
      <c r="N10533">
        <v>2</v>
      </c>
      <c r="O10533">
        <v>524288</v>
      </c>
      <c r="Q10533">
        <v>1</v>
      </c>
      <c r="R10533">
        <v>1</v>
      </c>
      <c r="T10533" t="s">
        <v>46212</v>
      </c>
      <c r="U10533" t="s">
        <v>46212</v>
      </c>
      <c r="V10533" t="s">
        <v>46212</v>
      </c>
    </row>
    <row r="10534" spans="1:22" x14ac:dyDescent="0.3">
      <c r="A10534">
        <v>24093</v>
      </c>
      <c r="B10534" t="s">
        <v>27764</v>
      </c>
      <c r="C10534" t="s">
        <v>27765</v>
      </c>
      <c r="D10534">
        <v>12</v>
      </c>
      <c r="E10534">
        <v>0</v>
      </c>
      <c r="G10534">
        <v>0</v>
      </c>
      <c r="K10534">
        <v>0</v>
      </c>
      <c r="L10534" t="s">
        <v>12086</v>
      </c>
      <c r="M10534">
        <v>63</v>
      </c>
      <c r="N10534">
        <v>2</v>
      </c>
      <c r="O10534">
        <v>65536</v>
      </c>
      <c r="Q10534">
        <v>1</v>
      </c>
      <c r="R10534">
        <v>1</v>
      </c>
      <c r="T10534" t="s">
        <v>46213</v>
      </c>
      <c r="U10534" t="s">
        <v>46213</v>
      </c>
      <c r="V10534" t="s">
        <v>46213</v>
      </c>
    </row>
    <row r="10535" spans="1:22" x14ac:dyDescent="0.3">
      <c r="A10535">
        <v>24094</v>
      </c>
      <c r="B10535" t="s">
        <v>27766</v>
      </c>
      <c r="C10535" t="s">
        <v>27767</v>
      </c>
      <c r="D10535">
        <v>12</v>
      </c>
      <c r="E10535">
        <v>0</v>
      </c>
      <c r="G10535">
        <v>0</v>
      </c>
      <c r="K10535">
        <v>0</v>
      </c>
      <c r="L10535" t="s">
        <v>12086</v>
      </c>
      <c r="M10535">
        <v>63</v>
      </c>
      <c r="N10535">
        <v>2</v>
      </c>
      <c r="O10535">
        <v>524288</v>
      </c>
      <c r="Q10535">
        <v>1</v>
      </c>
      <c r="R10535">
        <v>1</v>
      </c>
      <c r="T10535" t="s">
        <v>46213</v>
      </c>
      <c r="U10535" t="s">
        <v>46213</v>
      </c>
      <c r="V10535" t="s">
        <v>46213</v>
      </c>
    </row>
    <row r="10536" spans="1:22" x14ac:dyDescent="0.3">
      <c r="A10536">
        <v>24095</v>
      </c>
      <c r="B10536" t="s">
        <v>27768</v>
      </c>
      <c r="C10536" t="s">
        <v>27769</v>
      </c>
      <c r="D10536">
        <v>12</v>
      </c>
      <c r="E10536">
        <v>0</v>
      </c>
      <c r="G10536">
        <v>0</v>
      </c>
      <c r="K10536">
        <v>0</v>
      </c>
      <c r="L10536" t="s">
        <v>12086</v>
      </c>
      <c r="M10536">
        <v>63</v>
      </c>
      <c r="N10536">
        <v>2</v>
      </c>
      <c r="O10536">
        <v>65536</v>
      </c>
      <c r="Q10536">
        <v>1</v>
      </c>
      <c r="R10536">
        <v>1</v>
      </c>
      <c r="T10536" t="s">
        <v>46214</v>
      </c>
      <c r="U10536" t="s">
        <v>46214</v>
      </c>
      <c r="V10536" t="s">
        <v>46214</v>
      </c>
    </row>
    <row r="10537" spans="1:22" x14ac:dyDescent="0.3">
      <c r="A10537">
        <v>24096</v>
      </c>
      <c r="B10537" t="s">
        <v>27770</v>
      </c>
      <c r="C10537" t="s">
        <v>27771</v>
      </c>
      <c r="D10537">
        <v>12</v>
      </c>
      <c r="E10537">
        <v>0</v>
      </c>
      <c r="G10537">
        <v>0</v>
      </c>
      <c r="K10537">
        <v>0</v>
      </c>
      <c r="L10537" t="s">
        <v>12086</v>
      </c>
      <c r="M10537">
        <v>63</v>
      </c>
      <c r="N10537">
        <v>2</v>
      </c>
      <c r="O10537">
        <v>524288</v>
      </c>
      <c r="Q10537">
        <v>1</v>
      </c>
      <c r="R10537">
        <v>1</v>
      </c>
      <c r="T10537" t="s">
        <v>46214</v>
      </c>
      <c r="U10537" t="s">
        <v>46214</v>
      </c>
      <c r="V10537" t="s">
        <v>46214</v>
      </c>
    </row>
    <row r="10538" spans="1:22" x14ac:dyDescent="0.3">
      <c r="A10538">
        <v>24097</v>
      </c>
      <c r="B10538" t="s">
        <v>27772</v>
      </c>
      <c r="C10538" t="s">
        <v>27773</v>
      </c>
      <c r="D10538">
        <v>12</v>
      </c>
      <c r="E10538">
        <v>0</v>
      </c>
      <c r="G10538">
        <v>0</v>
      </c>
      <c r="K10538">
        <v>0</v>
      </c>
      <c r="L10538" t="s">
        <v>12086</v>
      </c>
      <c r="M10538">
        <v>63</v>
      </c>
      <c r="N10538">
        <v>2</v>
      </c>
      <c r="O10538">
        <v>65536</v>
      </c>
      <c r="Q10538">
        <v>1</v>
      </c>
      <c r="R10538">
        <v>1</v>
      </c>
      <c r="T10538" t="s">
        <v>46215</v>
      </c>
      <c r="U10538" t="s">
        <v>46215</v>
      </c>
      <c r="V10538" t="s">
        <v>46215</v>
      </c>
    </row>
    <row r="10539" spans="1:22" x14ac:dyDescent="0.3">
      <c r="A10539">
        <v>24098</v>
      </c>
      <c r="B10539" t="s">
        <v>27774</v>
      </c>
      <c r="C10539" t="s">
        <v>27775</v>
      </c>
      <c r="D10539">
        <v>12</v>
      </c>
      <c r="E10539">
        <v>0</v>
      </c>
      <c r="G10539">
        <v>0</v>
      </c>
      <c r="K10539">
        <v>0</v>
      </c>
      <c r="L10539" t="s">
        <v>12086</v>
      </c>
      <c r="M10539">
        <v>63</v>
      </c>
      <c r="N10539">
        <v>2</v>
      </c>
      <c r="O10539">
        <v>524288</v>
      </c>
      <c r="Q10539">
        <v>1</v>
      </c>
      <c r="R10539">
        <v>1</v>
      </c>
      <c r="T10539" t="s">
        <v>46215</v>
      </c>
      <c r="U10539" t="s">
        <v>46215</v>
      </c>
      <c r="V10539" t="s">
        <v>46215</v>
      </c>
    </row>
    <row r="10540" spans="1:22" x14ac:dyDescent="0.3">
      <c r="A10540">
        <v>24099</v>
      </c>
      <c r="B10540" t="s">
        <v>27776</v>
      </c>
      <c r="C10540" t="s">
        <v>27777</v>
      </c>
      <c r="D10540">
        <v>12</v>
      </c>
      <c r="E10540">
        <v>10</v>
      </c>
      <c r="G10540">
        <v>0</v>
      </c>
      <c r="K10540">
        <v>0</v>
      </c>
      <c r="L10540" t="s">
        <v>12086</v>
      </c>
      <c r="M10540">
        <v>63</v>
      </c>
      <c r="N10540">
        <v>2</v>
      </c>
      <c r="O10540">
        <v>131072</v>
      </c>
      <c r="Q10540">
        <v>1</v>
      </c>
      <c r="R10540">
        <v>1</v>
      </c>
      <c r="T10540" t="s">
        <v>46216</v>
      </c>
      <c r="U10540" t="s">
        <v>46216</v>
      </c>
      <c r="V10540" t="s">
        <v>46216</v>
      </c>
    </row>
    <row r="10541" spans="1:22" x14ac:dyDescent="0.3">
      <c r="A10541">
        <v>24100</v>
      </c>
      <c r="B10541" t="s">
        <v>27778</v>
      </c>
      <c r="C10541" t="s">
        <v>27779</v>
      </c>
      <c r="D10541">
        <v>12</v>
      </c>
      <c r="E10541">
        <v>10</v>
      </c>
      <c r="G10541">
        <v>0</v>
      </c>
      <c r="L10541" t="s">
        <v>12086</v>
      </c>
      <c r="M10541">
        <v>63</v>
      </c>
      <c r="N10541">
        <v>2</v>
      </c>
      <c r="O10541">
        <v>1048576</v>
      </c>
      <c r="Q10541">
        <v>1</v>
      </c>
      <c r="R10541">
        <v>1</v>
      </c>
      <c r="T10541" t="s">
        <v>46216</v>
      </c>
      <c r="U10541" t="s">
        <v>46216</v>
      </c>
      <c r="V10541" t="s">
        <v>46216</v>
      </c>
    </row>
    <row r="10542" spans="1:22" x14ac:dyDescent="0.3">
      <c r="A10542">
        <v>24101</v>
      </c>
      <c r="B10542" t="s">
        <v>27780</v>
      </c>
      <c r="C10542" t="s">
        <v>27781</v>
      </c>
      <c r="D10542">
        <v>12</v>
      </c>
      <c r="E10542">
        <v>10</v>
      </c>
      <c r="G10542">
        <v>0</v>
      </c>
      <c r="L10542" t="s">
        <v>12086</v>
      </c>
      <c r="M10542">
        <v>63</v>
      </c>
      <c r="N10542">
        <v>2</v>
      </c>
      <c r="O10542">
        <v>2097152</v>
      </c>
      <c r="Q10542">
        <v>1</v>
      </c>
      <c r="R10542">
        <v>1</v>
      </c>
      <c r="T10542" t="s">
        <v>46216</v>
      </c>
      <c r="U10542" t="s">
        <v>46216</v>
      </c>
      <c r="V10542" t="s">
        <v>46216</v>
      </c>
    </row>
    <row r="10543" spans="1:22" x14ac:dyDescent="0.3">
      <c r="A10543">
        <v>24102</v>
      </c>
      <c r="B10543" t="s">
        <v>27782</v>
      </c>
      <c r="C10543" t="s">
        <v>27783</v>
      </c>
      <c r="D10543">
        <v>12</v>
      </c>
      <c r="E10543">
        <v>10</v>
      </c>
      <c r="G10543">
        <v>0</v>
      </c>
      <c r="K10543">
        <v>0</v>
      </c>
      <c r="L10543" t="s">
        <v>12086</v>
      </c>
      <c r="M10543">
        <v>63</v>
      </c>
      <c r="N10543">
        <v>2</v>
      </c>
      <c r="O10543">
        <v>1048576</v>
      </c>
      <c r="Q10543">
        <v>1</v>
      </c>
      <c r="R10543">
        <v>1</v>
      </c>
      <c r="T10543" t="s">
        <v>46217</v>
      </c>
      <c r="U10543" t="s">
        <v>46217</v>
      </c>
      <c r="V10543" t="s">
        <v>46217</v>
      </c>
    </row>
    <row r="10544" spans="1:22" x14ac:dyDescent="0.3">
      <c r="A10544">
        <v>24103</v>
      </c>
      <c r="B10544" t="s">
        <v>27784</v>
      </c>
      <c r="C10544" t="s">
        <v>27785</v>
      </c>
      <c r="D10544">
        <v>12</v>
      </c>
      <c r="E10544">
        <v>10</v>
      </c>
      <c r="G10544">
        <v>0</v>
      </c>
      <c r="K10544">
        <v>0</v>
      </c>
      <c r="L10544" t="s">
        <v>12086</v>
      </c>
      <c r="M10544">
        <v>63</v>
      </c>
      <c r="N10544">
        <v>2</v>
      </c>
      <c r="O10544">
        <v>2097152</v>
      </c>
      <c r="Q10544">
        <v>1</v>
      </c>
      <c r="R10544">
        <v>1</v>
      </c>
      <c r="T10544" t="s">
        <v>46217</v>
      </c>
      <c r="U10544" t="s">
        <v>46217</v>
      </c>
      <c r="V10544" t="s">
        <v>46217</v>
      </c>
    </row>
    <row r="10545" spans="1:22" x14ac:dyDescent="0.3">
      <c r="A10545">
        <v>24104</v>
      </c>
      <c r="B10545" t="s">
        <v>27786</v>
      </c>
      <c r="C10545" t="s">
        <v>27787</v>
      </c>
      <c r="D10545">
        <v>12</v>
      </c>
      <c r="E10545">
        <v>0</v>
      </c>
      <c r="G10545">
        <v>0</v>
      </c>
      <c r="K10545">
        <v>0</v>
      </c>
      <c r="L10545" t="s">
        <v>12086</v>
      </c>
      <c r="M10545">
        <v>63</v>
      </c>
      <c r="N10545">
        <v>2</v>
      </c>
      <c r="O10545">
        <v>131072</v>
      </c>
      <c r="Q10545">
        <v>1</v>
      </c>
      <c r="R10545">
        <v>1</v>
      </c>
      <c r="T10545" t="s">
        <v>46218</v>
      </c>
      <c r="U10545" t="s">
        <v>46218</v>
      </c>
      <c r="V10545" t="s">
        <v>46218</v>
      </c>
    </row>
    <row r="10546" spans="1:22" x14ac:dyDescent="0.3">
      <c r="A10546">
        <v>24105</v>
      </c>
      <c r="B10546" t="s">
        <v>27788</v>
      </c>
      <c r="C10546" t="s">
        <v>27789</v>
      </c>
      <c r="D10546">
        <v>12</v>
      </c>
      <c r="E10546">
        <v>0</v>
      </c>
      <c r="G10546">
        <v>0</v>
      </c>
      <c r="K10546">
        <v>0</v>
      </c>
      <c r="L10546" t="s">
        <v>12086</v>
      </c>
      <c r="M10546">
        <v>63</v>
      </c>
      <c r="N10546">
        <v>2</v>
      </c>
      <c r="O10546">
        <v>1048576</v>
      </c>
      <c r="Q10546">
        <v>1</v>
      </c>
      <c r="R10546">
        <v>1</v>
      </c>
      <c r="T10546" t="s">
        <v>46219</v>
      </c>
      <c r="U10546" t="s">
        <v>46219</v>
      </c>
      <c r="V10546" t="s">
        <v>46219</v>
      </c>
    </row>
    <row r="10547" spans="1:22" x14ac:dyDescent="0.3">
      <c r="A10547">
        <v>24106</v>
      </c>
      <c r="B10547" t="s">
        <v>27790</v>
      </c>
      <c r="C10547" t="s">
        <v>27791</v>
      </c>
      <c r="D10547">
        <v>12</v>
      </c>
      <c r="E10547">
        <v>0</v>
      </c>
      <c r="G10547">
        <v>0</v>
      </c>
      <c r="K10547">
        <v>0</v>
      </c>
      <c r="L10547" t="s">
        <v>12086</v>
      </c>
      <c r="M10547">
        <v>63</v>
      </c>
      <c r="N10547">
        <v>2</v>
      </c>
      <c r="O10547">
        <v>2097152</v>
      </c>
      <c r="Q10547">
        <v>1</v>
      </c>
      <c r="R10547">
        <v>1</v>
      </c>
      <c r="T10547" t="s">
        <v>46219</v>
      </c>
      <c r="U10547" t="s">
        <v>46219</v>
      </c>
      <c r="V10547" t="s">
        <v>46219</v>
      </c>
    </row>
    <row r="10548" spans="1:22" x14ac:dyDescent="0.3">
      <c r="A10548">
        <v>24107</v>
      </c>
      <c r="B10548" t="s">
        <v>27792</v>
      </c>
      <c r="C10548" t="s">
        <v>27793</v>
      </c>
      <c r="D10548">
        <v>12</v>
      </c>
      <c r="E10548">
        <v>0</v>
      </c>
      <c r="G10548">
        <v>0</v>
      </c>
      <c r="K10548">
        <v>0</v>
      </c>
      <c r="L10548" t="s">
        <v>12086</v>
      </c>
      <c r="M10548">
        <v>63</v>
      </c>
      <c r="N10548">
        <v>2</v>
      </c>
      <c r="O10548">
        <v>1048576</v>
      </c>
      <c r="Q10548">
        <v>1</v>
      </c>
      <c r="R10548">
        <v>1</v>
      </c>
      <c r="T10548" t="s">
        <v>46220</v>
      </c>
      <c r="U10548" t="s">
        <v>46220</v>
      </c>
      <c r="V10548" t="s">
        <v>46220</v>
      </c>
    </row>
    <row r="10549" spans="1:22" x14ac:dyDescent="0.3">
      <c r="A10549">
        <v>24108</v>
      </c>
      <c r="B10549" t="s">
        <v>27794</v>
      </c>
      <c r="C10549" t="s">
        <v>27795</v>
      </c>
      <c r="D10549">
        <v>12</v>
      </c>
      <c r="E10549">
        <v>0</v>
      </c>
      <c r="G10549">
        <v>0</v>
      </c>
      <c r="K10549">
        <v>0</v>
      </c>
      <c r="L10549" t="s">
        <v>12086</v>
      </c>
      <c r="M10549">
        <v>63</v>
      </c>
      <c r="N10549">
        <v>2</v>
      </c>
      <c r="O10549">
        <v>2097152</v>
      </c>
      <c r="Q10549">
        <v>1</v>
      </c>
      <c r="R10549">
        <v>1</v>
      </c>
      <c r="T10549" t="s">
        <v>46220</v>
      </c>
      <c r="U10549" t="s">
        <v>46220</v>
      </c>
      <c r="V10549" t="s">
        <v>46220</v>
      </c>
    </row>
    <row r="10550" spans="1:22" x14ac:dyDescent="0.3">
      <c r="A10550">
        <v>24109</v>
      </c>
      <c r="B10550" t="s">
        <v>27796</v>
      </c>
      <c r="C10550" t="s">
        <v>27797</v>
      </c>
      <c r="D10550">
        <v>12</v>
      </c>
      <c r="E10550">
        <v>0</v>
      </c>
      <c r="G10550">
        <v>0</v>
      </c>
      <c r="K10550">
        <v>0</v>
      </c>
      <c r="L10550" t="s">
        <v>12086</v>
      </c>
      <c r="M10550">
        <v>63</v>
      </c>
      <c r="N10550">
        <v>2</v>
      </c>
      <c r="O10550">
        <v>1048576</v>
      </c>
      <c r="Q10550">
        <v>1</v>
      </c>
      <c r="R10550">
        <v>1</v>
      </c>
      <c r="T10550" t="s">
        <v>46221</v>
      </c>
      <c r="U10550" t="s">
        <v>46221</v>
      </c>
      <c r="V10550" t="s">
        <v>46221</v>
      </c>
    </row>
    <row r="10551" spans="1:22" x14ac:dyDescent="0.3">
      <c r="A10551">
        <v>24110</v>
      </c>
      <c r="B10551" t="s">
        <v>27798</v>
      </c>
      <c r="C10551" t="s">
        <v>27799</v>
      </c>
      <c r="D10551">
        <v>12</v>
      </c>
      <c r="E10551">
        <v>0</v>
      </c>
      <c r="G10551">
        <v>0</v>
      </c>
      <c r="K10551">
        <v>0</v>
      </c>
      <c r="L10551" t="s">
        <v>12086</v>
      </c>
      <c r="M10551">
        <v>63</v>
      </c>
      <c r="N10551">
        <v>2</v>
      </c>
      <c r="O10551">
        <v>131072</v>
      </c>
      <c r="Q10551">
        <v>1</v>
      </c>
      <c r="R10551">
        <v>1</v>
      </c>
      <c r="T10551" t="s">
        <v>46222</v>
      </c>
      <c r="U10551" t="s">
        <v>46222</v>
      </c>
      <c r="V10551" t="s">
        <v>46222</v>
      </c>
    </row>
    <row r="10552" spans="1:22" x14ac:dyDescent="0.3">
      <c r="A10552">
        <v>24111</v>
      </c>
      <c r="B10552" t="s">
        <v>27800</v>
      </c>
      <c r="C10552" t="s">
        <v>27801</v>
      </c>
      <c r="D10552">
        <v>12</v>
      </c>
      <c r="E10552">
        <v>0</v>
      </c>
      <c r="G10552">
        <v>0</v>
      </c>
      <c r="K10552">
        <v>0</v>
      </c>
      <c r="L10552" t="s">
        <v>12086</v>
      </c>
      <c r="M10552">
        <v>63</v>
      </c>
      <c r="N10552">
        <v>2</v>
      </c>
      <c r="O10552">
        <v>524288</v>
      </c>
      <c r="Q10552">
        <v>1</v>
      </c>
      <c r="R10552">
        <v>1</v>
      </c>
      <c r="T10552" t="s">
        <v>46223</v>
      </c>
      <c r="U10552" t="s">
        <v>46223</v>
      </c>
      <c r="V10552" t="s">
        <v>46223</v>
      </c>
    </row>
    <row r="10553" spans="1:22" x14ac:dyDescent="0.3">
      <c r="A10553">
        <v>24112</v>
      </c>
      <c r="B10553" t="s">
        <v>27802</v>
      </c>
      <c r="C10553" t="s">
        <v>27803</v>
      </c>
      <c r="D10553">
        <v>12</v>
      </c>
      <c r="E10553">
        <v>0</v>
      </c>
      <c r="G10553">
        <v>0</v>
      </c>
      <c r="K10553">
        <v>0</v>
      </c>
      <c r="L10553" t="s">
        <v>12086</v>
      </c>
      <c r="M10553">
        <v>63</v>
      </c>
      <c r="N10553">
        <v>2</v>
      </c>
      <c r="O10553">
        <v>65536</v>
      </c>
      <c r="Q10553">
        <v>1</v>
      </c>
      <c r="R10553">
        <v>1</v>
      </c>
      <c r="T10553" t="s">
        <v>46224</v>
      </c>
      <c r="U10553" t="s">
        <v>46224</v>
      </c>
      <c r="V10553" t="s">
        <v>46224</v>
      </c>
    </row>
    <row r="10554" spans="1:22" x14ac:dyDescent="0.3">
      <c r="A10554">
        <v>24113</v>
      </c>
      <c r="B10554" t="s">
        <v>27804</v>
      </c>
      <c r="C10554" t="s">
        <v>27805</v>
      </c>
      <c r="D10554">
        <v>12</v>
      </c>
      <c r="E10554">
        <v>0</v>
      </c>
      <c r="G10554">
        <v>0</v>
      </c>
      <c r="K10554">
        <v>0</v>
      </c>
      <c r="L10554" t="s">
        <v>12086</v>
      </c>
      <c r="M10554">
        <v>63</v>
      </c>
      <c r="N10554">
        <v>2</v>
      </c>
      <c r="O10554">
        <v>262144</v>
      </c>
      <c r="Q10554">
        <v>1</v>
      </c>
      <c r="R10554">
        <v>1</v>
      </c>
      <c r="T10554" t="s">
        <v>46225</v>
      </c>
      <c r="U10554" t="s">
        <v>46225</v>
      </c>
      <c r="V10554" t="s">
        <v>46225</v>
      </c>
    </row>
    <row r="10555" spans="1:22" x14ac:dyDescent="0.3">
      <c r="A10555">
        <v>24114</v>
      </c>
      <c r="B10555" t="s">
        <v>27806</v>
      </c>
      <c r="C10555" t="s">
        <v>27807</v>
      </c>
      <c r="D10555">
        <v>12</v>
      </c>
      <c r="E10555">
        <v>0</v>
      </c>
      <c r="G10555">
        <v>0</v>
      </c>
      <c r="K10555">
        <v>0</v>
      </c>
      <c r="L10555" t="s">
        <v>12086</v>
      </c>
      <c r="M10555">
        <v>63</v>
      </c>
      <c r="N10555">
        <v>2</v>
      </c>
      <c r="O10555">
        <v>65536</v>
      </c>
      <c r="Q10555">
        <v>1</v>
      </c>
      <c r="R10555">
        <v>1</v>
      </c>
      <c r="T10555" t="s">
        <v>46226</v>
      </c>
      <c r="U10555" t="s">
        <v>46226</v>
      </c>
      <c r="V10555" t="s">
        <v>46226</v>
      </c>
    </row>
    <row r="10556" spans="1:22" x14ac:dyDescent="0.3">
      <c r="A10556">
        <v>24115</v>
      </c>
      <c r="B10556" t="s">
        <v>27808</v>
      </c>
      <c r="C10556" t="s">
        <v>27809</v>
      </c>
      <c r="D10556">
        <v>12</v>
      </c>
      <c r="E10556">
        <v>0</v>
      </c>
      <c r="G10556">
        <v>0</v>
      </c>
      <c r="K10556">
        <v>0</v>
      </c>
      <c r="L10556" t="s">
        <v>12086</v>
      </c>
      <c r="M10556">
        <v>63</v>
      </c>
      <c r="N10556">
        <v>2</v>
      </c>
      <c r="O10556">
        <v>524288</v>
      </c>
      <c r="Q10556">
        <v>1</v>
      </c>
      <c r="R10556">
        <v>1</v>
      </c>
      <c r="T10556" t="s">
        <v>46227</v>
      </c>
      <c r="U10556" t="s">
        <v>46227</v>
      </c>
      <c r="V10556" t="s">
        <v>46227</v>
      </c>
    </row>
    <row r="10557" spans="1:22" x14ac:dyDescent="0.3">
      <c r="A10557">
        <v>24116</v>
      </c>
      <c r="B10557" t="s">
        <v>27810</v>
      </c>
      <c r="C10557" t="s">
        <v>27811</v>
      </c>
      <c r="D10557">
        <v>12</v>
      </c>
      <c r="E10557">
        <v>0</v>
      </c>
      <c r="G10557">
        <v>0</v>
      </c>
      <c r="K10557">
        <v>0</v>
      </c>
      <c r="L10557" t="s">
        <v>12086</v>
      </c>
      <c r="M10557">
        <v>63</v>
      </c>
      <c r="N10557">
        <v>2</v>
      </c>
      <c r="O10557">
        <v>262144</v>
      </c>
      <c r="Q10557">
        <v>1</v>
      </c>
      <c r="R10557">
        <v>1</v>
      </c>
      <c r="T10557" t="s">
        <v>46227</v>
      </c>
      <c r="U10557" t="s">
        <v>46227</v>
      </c>
      <c r="V10557" t="s">
        <v>46227</v>
      </c>
    </row>
    <row r="10558" spans="1:22" x14ac:dyDescent="0.3">
      <c r="A10558">
        <v>24117</v>
      </c>
      <c r="B10558" t="s">
        <v>27812</v>
      </c>
      <c r="C10558" t="s">
        <v>27813</v>
      </c>
      <c r="D10558">
        <v>12</v>
      </c>
      <c r="E10558">
        <v>0</v>
      </c>
      <c r="G10558">
        <v>0</v>
      </c>
      <c r="K10558">
        <v>0</v>
      </c>
      <c r="L10558" t="s">
        <v>12086</v>
      </c>
      <c r="M10558">
        <v>63</v>
      </c>
      <c r="N10558">
        <v>2</v>
      </c>
      <c r="O10558">
        <v>131072</v>
      </c>
      <c r="Q10558">
        <v>1</v>
      </c>
      <c r="R10558">
        <v>1</v>
      </c>
      <c r="T10558" t="s">
        <v>46227</v>
      </c>
      <c r="U10558" t="s">
        <v>46227</v>
      </c>
      <c r="V10558" t="s">
        <v>46227</v>
      </c>
    </row>
    <row r="10559" spans="1:22" x14ac:dyDescent="0.3">
      <c r="A10559">
        <v>24118</v>
      </c>
      <c r="B10559" t="s">
        <v>27814</v>
      </c>
      <c r="C10559" t="s">
        <v>27815</v>
      </c>
      <c r="D10559">
        <v>12</v>
      </c>
      <c r="E10559">
        <v>0</v>
      </c>
      <c r="G10559">
        <v>0</v>
      </c>
      <c r="K10559">
        <v>0</v>
      </c>
      <c r="L10559" t="s">
        <v>12086</v>
      </c>
      <c r="M10559">
        <v>63</v>
      </c>
      <c r="N10559">
        <v>2</v>
      </c>
      <c r="O10559">
        <v>1048576</v>
      </c>
      <c r="Q10559">
        <v>1</v>
      </c>
      <c r="R10559">
        <v>1</v>
      </c>
      <c r="T10559" t="s">
        <v>46227</v>
      </c>
      <c r="U10559" t="s">
        <v>46227</v>
      </c>
      <c r="V10559" t="s">
        <v>46227</v>
      </c>
    </row>
    <row r="10560" spans="1:22" x14ac:dyDescent="0.3">
      <c r="A10560">
        <v>24119</v>
      </c>
      <c r="B10560" t="s">
        <v>27816</v>
      </c>
      <c r="C10560" t="s">
        <v>27817</v>
      </c>
      <c r="D10560">
        <v>12</v>
      </c>
      <c r="E10560">
        <v>0</v>
      </c>
      <c r="G10560">
        <v>0</v>
      </c>
      <c r="K10560">
        <v>0</v>
      </c>
      <c r="L10560" t="s">
        <v>12086</v>
      </c>
      <c r="M10560">
        <v>63</v>
      </c>
      <c r="N10560">
        <v>2</v>
      </c>
      <c r="O10560">
        <v>2097152</v>
      </c>
      <c r="Q10560">
        <v>1</v>
      </c>
      <c r="R10560">
        <v>1</v>
      </c>
      <c r="T10560" t="s">
        <v>46227</v>
      </c>
      <c r="U10560" t="s">
        <v>46227</v>
      </c>
      <c r="V10560" t="s">
        <v>46227</v>
      </c>
    </row>
    <row r="10561" spans="1:22" x14ac:dyDescent="0.3">
      <c r="A10561">
        <v>24120</v>
      </c>
      <c r="B10561" t="s">
        <v>27818</v>
      </c>
      <c r="C10561" t="s">
        <v>27819</v>
      </c>
      <c r="D10561">
        <v>12</v>
      </c>
      <c r="E10561">
        <v>0</v>
      </c>
      <c r="G10561">
        <v>0</v>
      </c>
      <c r="K10561">
        <v>0</v>
      </c>
      <c r="L10561" t="s">
        <v>12086</v>
      </c>
      <c r="M10561">
        <v>63</v>
      </c>
      <c r="N10561">
        <v>2</v>
      </c>
      <c r="O10561">
        <v>65536</v>
      </c>
      <c r="Q10561">
        <v>1</v>
      </c>
      <c r="R10561">
        <v>1</v>
      </c>
      <c r="T10561" t="s">
        <v>46228</v>
      </c>
      <c r="U10561" t="s">
        <v>46228</v>
      </c>
      <c r="V10561" t="s">
        <v>46228</v>
      </c>
    </row>
    <row r="10562" spans="1:22" x14ac:dyDescent="0.3">
      <c r="A10562">
        <v>24121</v>
      </c>
      <c r="B10562" t="s">
        <v>27820</v>
      </c>
      <c r="C10562" t="s">
        <v>27821</v>
      </c>
      <c r="D10562">
        <v>12</v>
      </c>
      <c r="E10562">
        <v>0</v>
      </c>
      <c r="G10562">
        <v>0</v>
      </c>
      <c r="K10562">
        <v>0</v>
      </c>
      <c r="L10562" t="s">
        <v>12086</v>
      </c>
      <c r="M10562">
        <v>63</v>
      </c>
      <c r="N10562">
        <v>2</v>
      </c>
      <c r="O10562">
        <v>524288</v>
      </c>
      <c r="Q10562">
        <v>1</v>
      </c>
      <c r="R10562">
        <v>1</v>
      </c>
      <c r="T10562" t="s">
        <v>46228</v>
      </c>
      <c r="U10562" t="s">
        <v>46228</v>
      </c>
      <c r="V10562" t="s">
        <v>46228</v>
      </c>
    </row>
    <row r="10563" spans="1:22" x14ac:dyDescent="0.3">
      <c r="A10563">
        <v>24122</v>
      </c>
      <c r="B10563" t="s">
        <v>27822</v>
      </c>
      <c r="C10563" t="s">
        <v>27823</v>
      </c>
      <c r="D10563">
        <v>12</v>
      </c>
      <c r="E10563">
        <v>0</v>
      </c>
      <c r="G10563">
        <v>0</v>
      </c>
      <c r="K10563">
        <v>0</v>
      </c>
      <c r="L10563" t="s">
        <v>12086</v>
      </c>
      <c r="M10563">
        <v>63</v>
      </c>
      <c r="N10563">
        <v>2</v>
      </c>
      <c r="O10563">
        <v>262144</v>
      </c>
      <c r="Q10563">
        <v>1</v>
      </c>
      <c r="R10563">
        <v>1</v>
      </c>
      <c r="T10563" t="s">
        <v>46228</v>
      </c>
      <c r="U10563" t="s">
        <v>46228</v>
      </c>
      <c r="V10563" t="s">
        <v>46228</v>
      </c>
    </row>
    <row r="10564" spans="1:22" x14ac:dyDescent="0.3">
      <c r="A10564">
        <v>24123</v>
      </c>
      <c r="B10564" t="s">
        <v>27824</v>
      </c>
      <c r="C10564" t="s">
        <v>27825</v>
      </c>
      <c r="D10564">
        <v>12</v>
      </c>
      <c r="E10564">
        <v>0</v>
      </c>
      <c r="G10564">
        <v>0</v>
      </c>
      <c r="K10564">
        <v>0</v>
      </c>
      <c r="L10564" t="s">
        <v>12086</v>
      </c>
      <c r="M10564">
        <v>63</v>
      </c>
      <c r="N10564">
        <v>2</v>
      </c>
      <c r="O10564">
        <v>131072</v>
      </c>
      <c r="Q10564">
        <v>1</v>
      </c>
      <c r="R10564">
        <v>1</v>
      </c>
      <c r="T10564" t="s">
        <v>46228</v>
      </c>
      <c r="U10564" t="s">
        <v>46228</v>
      </c>
      <c r="V10564" t="s">
        <v>46228</v>
      </c>
    </row>
    <row r="10565" spans="1:22" x14ac:dyDescent="0.3">
      <c r="A10565">
        <v>24124</v>
      </c>
      <c r="B10565" t="s">
        <v>27826</v>
      </c>
      <c r="C10565" t="s">
        <v>27827</v>
      </c>
      <c r="D10565">
        <v>12</v>
      </c>
      <c r="E10565">
        <v>0</v>
      </c>
      <c r="G10565">
        <v>0</v>
      </c>
      <c r="K10565">
        <v>0</v>
      </c>
      <c r="L10565" t="s">
        <v>12086</v>
      </c>
      <c r="M10565">
        <v>63</v>
      </c>
      <c r="N10565">
        <v>2</v>
      </c>
      <c r="O10565">
        <v>1048576</v>
      </c>
      <c r="Q10565">
        <v>1</v>
      </c>
      <c r="R10565">
        <v>1</v>
      </c>
      <c r="T10565" t="s">
        <v>46228</v>
      </c>
      <c r="U10565" t="s">
        <v>46228</v>
      </c>
      <c r="V10565" t="s">
        <v>46228</v>
      </c>
    </row>
    <row r="10566" spans="1:22" x14ac:dyDescent="0.3">
      <c r="A10566">
        <v>24125</v>
      </c>
      <c r="B10566" t="s">
        <v>27828</v>
      </c>
      <c r="C10566" t="s">
        <v>27829</v>
      </c>
      <c r="D10566">
        <v>12</v>
      </c>
      <c r="E10566">
        <v>0</v>
      </c>
      <c r="G10566">
        <v>0</v>
      </c>
      <c r="K10566">
        <v>0</v>
      </c>
      <c r="L10566" t="s">
        <v>12086</v>
      </c>
      <c r="M10566">
        <v>63</v>
      </c>
      <c r="N10566">
        <v>2</v>
      </c>
      <c r="O10566">
        <v>2097152</v>
      </c>
      <c r="Q10566">
        <v>1</v>
      </c>
      <c r="R10566">
        <v>1</v>
      </c>
      <c r="T10566" t="s">
        <v>46228</v>
      </c>
      <c r="U10566" t="s">
        <v>46228</v>
      </c>
      <c r="V10566" t="s">
        <v>46228</v>
      </c>
    </row>
    <row r="10567" spans="1:22" x14ac:dyDescent="0.3">
      <c r="A10567">
        <v>24126</v>
      </c>
      <c r="B10567" t="s">
        <v>27830</v>
      </c>
      <c r="C10567" t="s">
        <v>27831</v>
      </c>
      <c r="D10567">
        <v>12</v>
      </c>
      <c r="E10567">
        <v>0</v>
      </c>
      <c r="G10567">
        <v>0</v>
      </c>
      <c r="K10567">
        <v>0</v>
      </c>
      <c r="L10567" t="s">
        <v>12086</v>
      </c>
      <c r="M10567">
        <v>63</v>
      </c>
      <c r="N10567">
        <v>2</v>
      </c>
      <c r="O10567">
        <v>65536</v>
      </c>
      <c r="Q10567">
        <v>1</v>
      </c>
      <c r="R10567">
        <v>1</v>
      </c>
      <c r="T10567" t="s">
        <v>46229</v>
      </c>
      <c r="U10567" t="s">
        <v>46229</v>
      </c>
      <c r="V10567" t="s">
        <v>46229</v>
      </c>
    </row>
    <row r="10568" spans="1:22" x14ac:dyDescent="0.3">
      <c r="A10568">
        <v>24127</v>
      </c>
      <c r="B10568" t="s">
        <v>27832</v>
      </c>
      <c r="C10568" t="s">
        <v>27833</v>
      </c>
      <c r="D10568">
        <v>12</v>
      </c>
      <c r="E10568">
        <v>0</v>
      </c>
      <c r="G10568">
        <v>0</v>
      </c>
      <c r="K10568">
        <v>0</v>
      </c>
      <c r="L10568" t="s">
        <v>12086</v>
      </c>
      <c r="M10568">
        <v>63</v>
      </c>
      <c r="N10568">
        <v>2</v>
      </c>
      <c r="O10568">
        <v>524288</v>
      </c>
      <c r="Q10568">
        <v>1</v>
      </c>
      <c r="R10568">
        <v>1</v>
      </c>
      <c r="T10568" t="s">
        <v>46229</v>
      </c>
      <c r="U10568" t="s">
        <v>46229</v>
      </c>
      <c r="V10568" t="s">
        <v>46229</v>
      </c>
    </row>
    <row r="10569" spans="1:22" x14ac:dyDescent="0.3">
      <c r="A10569">
        <v>24128</v>
      </c>
      <c r="B10569" t="s">
        <v>27834</v>
      </c>
      <c r="C10569" t="s">
        <v>27835</v>
      </c>
      <c r="D10569">
        <v>12</v>
      </c>
      <c r="E10569">
        <v>0</v>
      </c>
      <c r="G10569">
        <v>0</v>
      </c>
      <c r="K10569">
        <v>0</v>
      </c>
      <c r="L10569" t="s">
        <v>12086</v>
      </c>
      <c r="M10569">
        <v>63</v>
      </c>
      <c r="N10569">
        <v>2</v>
      </c>
      <c r="O10569">
        <v>262144</v>
      </c>
      <c r="Q10569">
        <v>1</v>
      </c>
      <c r="R10569">
        <v>1</v>
      </c>
      <c r="T10569" t="s">
        <v>46229</v>
      </c>
      <c r="U10569" t="s">
        <v>46229</v>
      </c>
      <c r="V10569" t="s">
        <v>46229</v>
      </c>
    </row>
    <row r="10570" spans="1:22" x14ac:dyDescent="0.3">
      <c r="A10570">
        <v>24129</v>
      </c>
      <c r="B10570" t="s">
        <v>27836</v>
      </c>
      <c r="C10570" t="s">
        <v>27837</v>
      </c>
      <c r="D10570">
        <v>12</v>
      </c>
      <c r="E10570">
        <v>0</v>
      </c>
      <c r="G10570">
        <v>0</v>
      </c>
      <c r="K10570">
        <v>0</v>
      </c>
      <c r="L10570" t="s">
        <v>12086</v>
      </c>
      <c r="M10570">
        <v>63</v>
      </c>
      <c r="N10570">
        <v>2</v>
      </c>
      <c r="O10570">
        <v>131072</v>
      </c>
      <c r="Q10570">
        <v>1</v>
      </c>
      <c r="R10570">
        <v>1</v>
      </c>
      <c r="T10570" t="s">
        <v>46229</v>
      </c>
      <c r="U10570" t="s">
        <v>46229</v>
      </c>
      <c r="V10570" t="s">
        <v>46229</v>
      </c>
    </row>
    <row r="10571" spans="1:22" x14ac:dyDescent="0.3">
      <c r="A10571">
        <v>24130</v>
      </c>
      <c r="B10571" t="s">
        <v>27838</v>
      </c>
      <c r="C10571" t="s">
        <v>27839</v>
      </c>
      <c r="D10571">
        <v>12</v>
      </c>
      <c r="E10571">
        <v>0</v>
      </c>
      <c r="G10571">
        <v>0</v>
      </c>
      <c r="K10571">
        <v>0</v>
      </c>
      <c r="L10571" t="s">
        <v>12086</v>
      </c>
      <c r="M10571">
        <v>63</v>
      </c>
      <c r="N10571">
        <v>2</v>
      </c>
      <c r="O10571">
        <v>1048576</v>
      </c>
      <c r="Q10571">
        <v>1</v>
      </c>
      <c r="R10571">
        <v>1</v>
      </c>
      <c r="T10571" t="s">
        <v>46229</v>
      </c>
      <c r="U10571" t="s">
        <v>46229</v>
      </c>
      <c r="V10571" t="s">
        <v>46229</v>
      </c>
    </row>
    <row r="10572" spans="1:22" x14ac:dyDescent="0.3">
      <c r="A10572">
        <v>24131</v>
      </c>
      <c r="B10572" t="s">
        <v>27840</v>
      </c>
      <c r="C10572" t="s">
        <v>27841</v>
      </c>
      <c r="D10572">
        <v>12</v>
      </c>
      <c r="E10572">
        <v>0</v>
      </c>
      <c r="G10572">
        <v>0</v>
      </c>
      <c r="K10572">
        <v>0</v>
      </c>
      <c r="L10572" t="s">
        <v>12086</v>
      </c>
      <c r="M10572">
        <v>63</v>
      </c>
      <c r="N10572">
        <v>2</v>
      </c>
      <c r="O10572">
        <v>2097152</v>
      </c>
      <c r="Q10572">
        <v>1</v>
      </c>
      <c r="R10572">
        <v>1</v>
      </c>
      <c r="T10572" t="s">
        <v>46229</v>
      </c>
      <c r="U10572" t="s">
        <v>46229</v>
      </c>
      <c r="V10572" t="s">
        <v>46229</v>
      </c>
    </row>
    <row r="10573" spans="1:22" x14ac:dyDescent="0.3">
      <c r="A10573">
        <v>24132</v>
      </c>
      <c r="B10573" t="s">
        <v>27842</v>
      </c>
      <c r="C10573" t="s">
        <v>27843</v>
      </c>
      <c r="D10573">
        <v>12</v>
      </c>
      <c r="E10573">
        <v>0</v>
      </c>
      <c r="G10573">
        <v>0</v>
      </c>
      <c r="K10573">
        <v>0</v>
      </c>
      <c r="L10573" t="s">
        <v>12086</v>
      </c>
      <c r="M10573">
        <v>63</v>
      </c>
      <c r="N10573">
        <v>2</v>
      </c>
      <c r="O10573">
        <v>65536</v>
      </c>
      <c r="Q10573">
        <v>1</v>
      </c>
      <c r="R10573">
        <v>1</v>
      </c>
      <c r="T10573" t="s">
        <v>46230</v>
      </c>
      <c r="U10573" t="s">
        <v>46230</v>
      </c>
      <c r="V10573" t="s">
        <v>46230</v>
      </c>
    </row>
    <row r="10574" spans="1:22" x14ac:dyDescent="0.3">
      <c r="A10574">
        <v>24133</v>
      </c>
      <c r="B10574" t="s">
        <v>27844</v>
      </c>
      <c r="C10574" t="s">
        <v>27845</v>
      </c>
      <c r="D10574">
        <v>12</v>
      </c>
      <c r="E10574">
        <v>0</v>
      </c>
      <c r="G10574">
        <v>0</v>
      </c>
      <c r="K10574">
        <v>0</v>
      </c>
      <c r="L10574" t="s">
        <v>12086</v>
      </c>
      <c r="M10574">
        <v>63</v>
      </c>
      <c r="N10574">
        <v>2</v>
      </c>
      <c r="O10574">
        <v>524288</v>
      </c>
      <c r="Q10574">
        <v>1</v>
      </c>
      <c r="R10574">
        <v>1</v>
      </c>
      <c r="T10574" t="s">
        <v>46230</v>
      </c>
      <c r="U10574" t="s">
        <v>46230</v>
      </c>
      <c r="V10574" t="s">
        <v>46230</v>
      </c>
    </row>
    <row r="10575" spans="1:22" x14ac:dyDescent="0.3">
      <c r="A10575">
        <v>24134</v>
      </c>
      <c r="B10575" t="s">
        <v>27846</v>
      </c>
      <c r="C10575" t="s">
        <v>27847</v>
      </c>
      <c r="D10575">
        <v>12</v>
      </c>
      <c r="E10575">
        <v>0</v>
      </c>
      <c r="G10575">
        <v>0</v>
      </c>
      <c r="K10575">
        <v>0</v>
      </c>
      <c r="L10575" t="s">
        <v>12086</v>
      </c>
      <c r="M10575">
        <v>63</v>
      </c>
      <c r="N10575">
        <v>2</v>
      </c>
      <c r="O10575">
        <v>262144</v>
      </c>
      <c r="Q10575">
        <v>1</v>
      </c>
      <c r="R10575">
        <v>1</v>
      </c>
      <c r="T10575" t="s">
        <v>46230</v>
      </c>
      <c r="U10575" t="s">
        <v>46230</v>
      </c>
      <c r="V10575" t="s">
        <v>46230</v>
      </c>
    </row>
    <row r="10576" spans="1:22" x14ac:dyDescent="0.3">
      <c r="A10576">
        <v>24135</v>
      </c>
      <c r="B10576" t="s">
        <v>27848</v>
      </c>
      <c r="C10576" t="s">
        <v>27849</v>
      </c>
      <c r="D10576">
        <v>12</v>
      </c>
      <c r="E10576">
        <v>0</v>
      </c>
      <c r="G10576">
        <v>0</v>
      </c>
      <c r="K10576">
        <v>0</v>
      </c>
      <c r="L10576" t="s">
        <v>12086</v>
      </c>
      <c r="M10576">
        <v>63</v>
      </c>
      <c r="N10576">
        <v>2</v>
      </c>
      <c r="O10576">
        <v>131072</v>
      </c>
      <c r="Q10576">
        <v>1</v>
      </c>
      <c r="R10576">
        <v>1</v>
      </c>
      <c r="T10576" t="s">
        <v>46230</v>
      </c>
      <c r="U10576" t="s">
        <v>46230</v>
      </c>
      <c r="V10576" t="s">
        <v>46230</v>
      </c>
    </row>
    <row r="10577" spans="1:22" x14ac:dyDescent="0.3">
      <c r="A10577">
        <v>24136</v>
      </c>
      <c r="B10577" t="s">
        <v>27850</v>
      </c>
      <c r="C10577" t="s">
        <v>27851</v>
      </c>
      <c r="D10577">
        <v>12</v>
      </c>
      <c r="E10577">
        <v>0</v>
      </c>
      <c r="G10577">
        <v>0</v>
      </c>
      <c r="K10577">
        <v>0</v>
      </c>
      <c r="L10577" t="s">
        <v>12086</v>
      </c>
      <c r="M10577">
        <v>63</v>
      </c>
      <c r="N10577">
        <v>2</v>
      </c>
      <c r="O10577">
        <v>1048576</v>
      </c>
      <c r="Q10577">
        <v>1</v>
      </c>
      <c r="R10577">
        <v>1</v>
      </c>
      <c r="T10577" t="s">
        <v>46230</v>
      </c>
      <c r="U10577" t="s">
        <v>46230</v>
      </c>
      <c r="V10577" t="s">
        <v>46230</v>
      </c>
    </row>
    <row r="10578" spans="1:22" x14ac:dyDescent="0.3">
      <c r="A10578">
        <v>24137</v>
      </c>
      <c r="B10578" t="s">
        <v>27852</v>
      </c>
      <c r="C10578" t="s">
        <v>27853</v>
      </c>
      <c r="D10578">
        <v>12</v>
      </c>
      <c r="E10578">
        <v>0</v>
      </c>
      <c r="G10578">
        <v>0</v>
      </c>
      <c r="K10578">
        <v>0</v>
      </c>
      <c r="L10578" t="s">
        <v>12086</v>
      </c>
      <c r="M10578">
        <v>63</v>
      </c>
      <c r="N10578">
        <v>2</v>
      </c>
      <c r="O10578">
        <v>2097152</v>
      </c>
      <c r="Q10578">
        <v>1</v>
      </c>
      <c r="R10578">
        <v>1</v>
      </c>
      <c r="T10578" t="s">
        <v>46230</v>
      </c>
      <c r="U10578" t="s">
        <v>46230</v>
      </c>
      <c r="V10578" t="s">
        <v>46230</v>
      </c>
    </row>
    <row r="10579" spans="1:22" x14ac:dyDescent="0.3">
      <c r="A10579">
        <v>24138</v>
      </c>
      <c r="B10579" t="s">
        <v>27854</v>
      </c>
      <c r="C10579" t="s">
        <v>27855</v>
      </c>
      <c r="D10579">
        <v>12</v>
      </c>
      <c r="E10579">
        <v>0</v>
      </c>
      <c r="G10579">
        <v>0</v>
      </c>
      <c r="K10579">
        <v>0</v>
      </c>
      <c r="L10579" t="s">
        <v>12086</v>
      </c>
      <c r="M10579">
        <v>63</v>
      </c>
      <c r="N10579">
        <v>2</v>
      </c>
      <c r="O10579">
        <v>65536</v>
      </c>
      <c r="Q10579">
        <v>1</v>
      </c>
      <c r="R10579">
        <v>1</v>
      </c>
      <c r="T10579" t="s">
        <v>46231</v>
      </c>
      <c r="U10579" t="s">
        <v>46231</v>
      </c>
      <c r="V10579" t="s">
        <v>46231</v>
      </c>
    </row>
    <row r="10580" spans="1:22" x14ac:dyDescent="0.3">
      <c r="A10580">
        <v>24139</v>
      </c>
      <c r="B10580" t="s">
        <v>27856</v>
      </c>
      <c r="C10580" t="s">
        <v>27857</v>
      </c>
      <c r="D10580">
        <v>12</v>
      </c>
      <c r="E10580">
        <v>0</v>
      </c>
      <c r="G10580">
        <v>0</v>
      </c>
      <c r="K10580">
        <v>0</v>
      </c>
      <c r="L10580" t="s">
        <v>12086</v>
      </c>
      <c r="M10580">
        <v>63</v>
      </c>
      <c r="N10580">
        <v>2</v>
      </c>
      <c r="O10580">
        <v>524288</v>
      </c>
      <c r="Q10580">
        <v>1</v>
      </c>
      <c r="R10580">
        <v>1</v>
      </c>
      <c r="T10580" t="s">
        <v>46231</v>
      </c>
      <c r="U10580" t="s">
        <v>46231</v>
      </c>
      <c r="V10580" t="s">
        <v>46231</v>
      </c>
    </row>
    <row r="10581" spans="1:22" x14ac:dyDescent="0.3">
      <c r="A10581">
        <v>24140</v>
      </c>
      <c r="B10581" t="s">
        <v>27858</v>
      </c>
      <c r="C10581" t="s">
        <v>27859</v>
      </c>
      <c r="D10581">
        <v>12</v>
      </c>
      <c r="E10581">
        <v>0</v>
      </c>
      <c r="G10581">
        <v>0</v>
      </c>
      <c r="K10581">
        <v>0</v>
      </c>
      <c r="L10581" t="s">
        <v>12086</v>
      </c>
      <c r="M10581">
        <v>63</v>
      </c>
      <c r="N10581">
        <v>2</v>
      </c>
      <c r="O10581">
        <v>262144</v>
      </c>
      <c r="Q10581">
        <v>1</v>
      </c>
      <c r="R10581">
        <v>1</v>
      </c>
      <c r="T10581" t="s">
        <v>46231</v>
      </c>
      <c r="U10581" t="s">
        <v>46231</v>
      </c>
      <c r="V10581" t="s">
        <v>46231</v>
      </c>
    </row>
    <row r="10582" spans="1:22" x14ac:dyDescent="0.3">
      <c r="A10582">
        <v>24141</v>
      </c>
      <c r="B10582" t="s">
        <v>27860</v>
      </c>
      <c r="C10582" t="s">
        <v>27861</v>
      </c>
      <c r="D10582">
        <v>12</v>
      </c>
      <c r="E10582">
        <v>0</v>
      </c>
      <c r="G10582">
        <v>0</v>
      </c>
      <c r="K10582">
        <v>0</v>
      </c>
      <c r="L10582" t="s">
        <v>12086</v>
      </c>
      <c r="M10582">
        <v>63</v>
      </c>
      <c r="N10582">
        <v>2</v>
      </c>
      <c r="O10582">
        <v>131072</v>
      </c>
      <c r="Q10582">
        <v>1</v>
      </c>
      <c r="R10582">
        <v>1</v>
      </c>
      <c r="T10582" t="s">
        <v>46231</v>
      </c>
      <c r="U10582" t="s">
        <v>46231</v>
      </c>
      <c r="V10582" t="s">
        <v>46231</v>
      </c>
    </row>
    <row r="10583" spans="1:22" x14ac:dyDescent="0.3">
      <c r="A10583">
        <v>24142</v>
      </c>
      <c r="B10583" t="s">
        <v>27862</v>
      </c>
      <c r="C10583" t="s">
        <v>27863</v>
      </c>
      <c r="D10583">
        <v>12</v>
      </c>
      <c r="E10583">
        <v>0</v>
      </c>
      <c r="G10583">
        <v>0</v>
      </c>
      <c r="K10583">
        <v>0</v>
      </c>
      <c r="L10583" t="s">
        <v>12086</v>
      </c>
      <c r="M10583">
        <v>63</v>
      </c>
      <c r="N10583">
        <v>2</v>
      </c>
      <c r="O10583">
        <v>1048576</v>
      </c>
      <c r="Q10583">
        <v>1</v>
      </c>
      <c r="R10583">
        <v>1</v>
      </c>
      <c r="T10583" t="s">
        <v>46231</v>
      </c>
      <c r="U10583" t="s">
        <v>46231</v>
      </c>
      <c r="V10583" t="s">
        <v>46231</v>
      </c>
    </row>
    <row r="10584" spans="1:22" x14ac:dyDescent="0.3">
      <c r="A10584">
        <v>24143</v>
      </c>
      <c r="B10584" t="s">
        <v>27864</v>
      </c>
      <c r="C10584" t="s">
        <v>27865</v>
      </c>
      <c r="D10584">
        <v>12</v>
      </c>
      <c r="E10584">
        <v>0</v>
      </c>
      <c r="G10584">
        <v>0</v>
      </c>
      <c r="K10584">
        <v>0</v>
      </c>
      <c r="L10584" t="s">
        <v>12086</v>
      </c>
      <c r="M10584">
        <v>63</v>
      </c>
      <c r="N10584">
        <v>2</v>
      </c>
      <c r="O10584">
        <v>2097152</v>
      </c>
      <c r="Q10584">
        <v>1</v>
      </c>
      <c r="R10584">
        <v>1</v>
      </c>
      <c r="T10584" t="s">
        <v>46231</v>
      </c>
      <c r="U10584" t="s">
        <v>46231</v>
      </c>
      <c r="V10584" t="s">
        <v>46231</v>
      </c>
    </row>
    <row r="10585" spans="1:22" x14ac:dyDescent="0.3">
      <c r="A10585">
        <v>24144</v>
      </c>
      <c r="B10585" t="s">
        <v>27866</v>
      </c>
      <c r="C10585" t="s">
        <v>27867</v>
      </c>
      <c r="D10585">
        <v>12</v>
      </c>
      <c r="E10585">
        <v>0</v>
      </c>
      <c r="G10585">
        <v>0</v>
      </c>
      <c r="K10585">
        <v>0</v>
      </c>
      <c r="L10585" t="s">
        <v>12086</v>
      </c>
      <c r="M10585">
        <v>63</v>
      </c>
      <c r="N10585">
        <v>2</v>
      </c>
      <c r="O10585">
        <v>65536</v>
      </c>
      <c r="Q10585">
        <v>1</v>
      </c>
      <c r="R10585">
        <v>1</v>
      </c>
      <c r="T10585" t="s">
        <v>46232</v>
      </c>
      <c r="U10585" t="s">
        <v>46232</v>
      </c>
      <c r="V10585" t="s">
        <v>46232</v>
      </c>
    </row>
    <row r="10586" spans="1:22" x14ac:dyDescent="0.3">
      <c r="A10586">
        <v>24145</v>
      </c>
      <c r="B10586" t="s">
        <v>27868</v>
      </c>
      <c r="C10586" t="s">
        <v>27869</v>
      </c>
      <c r="D10586">
        <v>12</v>
      </c>
      <c r="E10586">
        <v>0</v>
      </c>
      <c r="G10586">
        <v>0</v>
      </c>
      <c r="K10586">
        <v>0</v>
      </c>
      <c r="L10586" t="s">
        <v>12086</v>
      </c>
      <c r="M10586">
        <v>63</v>
      </c>
      <c r="N10586">
        <v>2</v>
      </c>
      <c r="O10586">
        <v>524288</v>
      </c>
      <c r="Q10586">
        <v>1</v>
      </c>
      <c r="R10586">
        <v>1</v>
      </c>
      <c r="T10586" t="s">
        <v>46232</v>
      </c>
      <c r="U10586" t="s">
        <v>46232</v>
      </c>
      <c r="V10586" t="s">
        <v>46232</v>
      </c>
    </row>
    <row r="10587" spans="1:22" x14ac:dyDescent="0.3">
      <c r="A10587">
        <v>24146</v>
      </c>
      <c r="B10587" t="s">
        <v>27870</v>
      </c>
      <c r="C10587" t="s">
        <v>27871</v>
      </c>
      <c r="D10587">
        <v>12</v>
      </c>
      <c r="E10587">
        <v>0</v>
      </c>
      <c r="G10587">
        <v>0</v>
      </c>
      <c r="K10587">
        <v>0</v>
      </c>
      <c r="L10587" t="s">
        <v>12086</v>
      </c>
      <c r="M10587">
        <v>63</v>
      </c>
      <c r="N10587">
        <v>2</v>
      </c>
      <c r="O10587">
        <v>262144</v>
      </c>
      <c r="Q10587">
        <v>1</v>
      </c>
      <c r="R10587">
        <v>1</v>
      </c>
      <c r="T10587" t="s">
        <v>46232</v>
      </c>
      <c r="U10587" t="s">
        <v>46232</v>
      </c>
      <c r="V10587" t="s">
        <v>46232</v>
      </c>
    </row>
    <row r="10588" spans="1:22" x14ac:dyDescent="0.3">
      <c r="A10588">
        <v>24147</v>
      </c>
      <c r="B10588" t="s">
        <v>27872</v>
      </c>
      <c r="C10588" t="s">
        <v>27873</v>
      </c>
      <c r="D10588">
        <v>12</v>
      </c>
      <c r="E10588">
        <v>0</v>
      </c>
      <c r="G10588">
        <v>0</v>
      </c>
      <c r="K10588">
        <v>0</v>
      </c>
      <c r="L10588" t="s">
        <v>12086</v>
      </c>
      <c r="M10588">
        <v>63</v>
      </c>
      <c r="N10588">
        <v>2</v>
      </c>
      <c r="O10588">
        <v>131072</v>
      </c>
      <c r="Q10588">
        <v>1</v>
      </c>
      <c r="R10588">
        <v>1</v>
      </c>
      <c r="T10588" t="s">
        <v>46232</v>
      </c>
      <c r="U10588" t="s">
        <v>46232</v>
      </c>
      <c r="V10588" t="s">
        <v>46232</v>
      </c>
    </row>
    <row r="10589" spans="1:22" x14ac:dyDescent="0.3">
      <c r="A10589">
        <v>24148</v>
      </c>
      <c r="B10589" t="s">
        <v>27874</v>
      </c>
      <c r="C10589" t="s">
        <v>27875</v>
      </c>
      <c r="D10589">
        <v>12</v>
      </c>
      <c r="E10589">
        <v>0</v>
      </c>
      <c r="G10589">
        <v>0</v>
      </c>
      <c r="K10589">
        <v>0</v>
      </c>
      <c r="L10589" t="s">
        <v>12086</v>
      </c>
      <c r="M10589">
        <v>63</v>
      </c>
      <c r="N10589">
        <v>2</v>
      </c>
      <c r="O10589">
        <v>1048576</v>
      </c>
      <c r="Q10589">
        <v>1</v>
      </c>
      <c r="R10589">
        <v>1</v>
      </c>
      <c r="T10589" t="s">
        <v>46232</v>
      </c>
      <c r="U10589" t="s">
        <v>46232</v>
      </c>
      <c r="V10589" t="s">
        <v>46232</v>
      </c>
    </row>
    <row r="10590" spans="1:22" x14ac:dyDescent="0.3">
      <c r="A10590">
        <v>24149</v>
      </c>
      <c r="B10590" t="s">
        <v>27876</v>
      </c>
      <c r="C10590" t="s">
        <v>27877</v>
      </c>
      <c r="D10590">
        <v>12</v>
      </c>
      <c r="E10590">
        <v>0</v>
      </c>
      <c r="G10590">
        <v>0</v>
      </c>
      <c r="K10590">
        <v>0</v>
      </c>
      <c r="L10590" t="s">
        <v>12086</v>
      </c>
      <c r="M10590">
        <v>63</v>
      </c>
      <c r="N10590">
        <v>2</v>
      </c>
      <c r="O10590">
        <v>2097152</v>
      </c>
      <c r="Q10590">
        <v>1</v>
      </c>
      <c r="R10590">
        <v>1</v>
      </c>
      <c r="T10590" t="s">
        <v>46232</v>
      </c>
      <c r="U10590" t="s">
        <v>46232</v>
      </c>
      <c r="V10590" t="s">
        <v>46232</v>
      </c>
    </row>
    <row r="10591" spans="1:22" x14ac:dyDescent="0.3">
      <c r="A10591">
        <v>24150</v>
      </c>
      <c r="B10591" t="s">
        <v>27878</v>
      </c>
      <c r="C10591" t="s">
        <v>27879</v>
      </c>
      <c r="D10591">
        <v>12</v>
      </c>
      <c r="E10591">
        <v>0</v>
      </c>
      <c r="G10591">
        <v>0</v>
      </c>
      <c r="K10591">
        <v>0</v>
      </c>
      <c r="L10591" t="s">
        <v>12086</v>
      </c>
      <c r="M10591">
        <v>63</v>
      </c>
      <c r="N10591">
        <v>2</v>
      </c>
      <c r="O10591">
        <v>1048576</v>
      </c>
      <c r="Q10591">
        <v>1</v>
      </c>
      <c r="R10591">
        <v>1</v>
      </c>
      <c r="T10591" t="s">
        <v>46233</v>
      </c>
      <c r="U10591" t="s">
        <v>46233</v>
      </c>
      <c r="V10591" t="s">
        <v>46233</v>
      </c>
    </row>
    <row r="10592" spans="1:22" x14ac:dyDescent="0.3">
      <c r="A10592">
        <v>24151</v>
      </c>
      <c r="B10592" t="s">
        <v>27880</v>
      </c>
      <c r="C10592" t="s">
        <v>27881</v>
      </c>
      <c r="D10592">
        <v>12</v>
      </c>
      <c r="E10592">
        <v>0</v>
      </c>
      <c r="G10592">
        <v>0</v>
      </c>
      <c r="K10592">
        <v>0</v>
      </c>
      <c r="L10592" t="s">
        <v>12086</v>
      </c>
      <c r="M10592">
        <v>63</v>
      </c>
      <c r="N10592">
        <v>2</v>
      </c>
      <c r="O10592">
        <v>2097152</v>
      </c>
      <c r="Q10592">
        <v>1</v>
      </c>
      <c r="R10592">
        <v>1</v>
      </c>
      <c r="T10592" t="s">
        <v>46233</v>
      </c>
      <c r="U10592" t="s">
        <v>46233</v>
      </c>
      <c r="V10592" t="s">
        <v>46233</v>
      </c>
    </row>
    <row r="10593" spans="1:22" x14ac:dyDescent="0.3">
      <c r="A10593">
        <v>24152</v>
      </c>
      <c r="B10593" t="s">
        <v>27882</v>
      </c>
      <c r="C10593" t="s">
        <v>27883</v>
      </c>
      <c r="D10593">
        <v>12</v>
      </c>
      <c r="E10593">
        <v>0</v>
      </c>
      <c r="G10593">
        <v>0</v>
      </c>
      <c r="K10593">
        <v>0</v>
      </c>
      <c r="L10593" t="s">
        <v>12086</v>
      </c>
      <c r="M10593">
        <v>63</v>
      </c>
      <c r="N10593">
        <v>2</v>
      </c>
      <c r="O10593">
        <v>131072</v>
      </c>
      <c r="Q10593">
        <v>1</v>
      </c>
      <c r="R10593">
        <v>1</v>
      </c>
      <c r="T10593" t="s">
        <v>46210</v>
      </c>
      <c r="U10593" t="s">
        <v>46210</v>
      </c>
      <c r="V10593" t="s">
        <v>46210</v>
      </c>
    </row>
    <row r="10594" spans="1:22" x14ac:dyDescent="0.3">
      <c r="A10594">
        <v>24153</v>
      </c>
      <c r="B10594" t="s">
        <v>27884</v>
      </c>
      <c r="C10594" t="s">
        <v>27885</v>
      </c>
      <c r="D10594">
        <v>12</v>
      </c>
      <c r="E10594">
        <v>0</v>
      </c>
      <c r="G10594">
        <v>0</v>
      </c>
      <c r="K10594">
        <v>0</v>
      </c>
      <c r="L10594" t="s">
        <v>12086</v>
      </c>
      <c r="M10594">
        <v>63</v>
      </c>
      <c r="N10594">
        <v>2</v>
      </c>
      <c r="O10594">
        <v>1048576</v>
      </c>
      <c r="Q10594">
        <v>1</v>
      </c>
      <c r="R10594">
        <v>1</v>
      </c>
      <c r="T10594" t="s">
        <v>46208</v>
      </c>
      <c r="U10594" t="s">
        <v>46208</v>
      </c>
      <c r="V10594" t="s">
        <v>46208</v>
      </c>
    </row>
    <row r="10595" spans="1:22" x14ac:dyDescent="0.3">
      <c r="A10595">
        <v>24154</v>
      </c>
      <c r="B10595" t="s">
        <v>27886</v>
      </c>
      <c r="C10595" t="s">
        <v>27887</v>
      </c>
      <c r="D10595">
        <v>12</v>
      </c>
      <c r="E10595">
        <v>0</v>
      </c>
      <c r="G10595">
        <v>0</v>
      </c>
      <c r="K10595">
        <v>0</v>
      </c>
      <c r="L10595" t="s">
        <v>12086</v>
      </c>
      <c r="M10595">
        <v>63</v>
      </c>
      <c r="N10595">
        <v>2</v>
      </c>
      <c r="O10595">
        <v>65536</v>
      </c>
      <c r="Q10595">
        <v>1</v>
      </c>
      <c r="R10595">
        <v>1</v>
      </c>
      <c r="T10595" t="s">
        <v>46207</v>
      </c>
      <c r="U10595" t="s">
        <v>46207</v>
      </c>
      <c r="V10595" t="s">
        <v>46207</v>
      </c>
    </row>
    <row r="10596" spans="1:22" x14ac:dyDescent="0.3">
      <c r="A10596">
        <v>24155</v>
      </c>
      <c r="B10596" t="s">
        <v>27888</v>
      </c>
      <c r="C10596" t="s">
        <v>27889</v>
      </c>
      <c r="D10596">
        <v>12</v>
      </c>
      <c r="E10596">
        <v>0</v>
      </c>
      <c r="G10596">
        <v>0</v>
      </c>
      <c r="K10596">
        <v>0</v>
      </c>
      <c r="L10596" t="s">
        <v>12086</v>
      </c>
      <c r="M10596">
        <v>63</v>
      </c>
      <c r="N10596">
        <v>2</v>
      </c>
      <c r="O10596">
        <v>2097152</v>
      </c>
      <c r="Q10596">
        <v>1</v>
      </c>
      <c r="R10596">
        <v>1</v>
      </c>
      <c r="T10596" t="s">
        <v>46234</v>
      </c>
      <c r="U10596" t="s">
        <v>46234</v>
      </c>
      <c r="V10596" t="s">
        <v>46234</v>
      </c>
    </row>
    <row r="10597" spans="1:22" x14ac:dyDescent="0.3">
      <c r="A10597">
        <v>24156</v>
      </c>
      <c r="B10597" t="s">
        <v>27890</v>
      </c>
      <c r="C10597" t="s">
        <v>27891</v>
      </c>
      <c r="D10597">
        <v>12</v>
      </c>
      <c r="E10597">
        <v>0</v>
      </c>
      <c r="G10597">
        <v>0</v>
      </c>
      <c r="K10597">
        <v>0</v>
      </c>
      <c r="L10597" t="s">
        <v>12086</v>
      </c>
      <c r="M10597">
        <v>63</v>
      </c>
      <c r="N10597">
        <v>2</v>
      </c>
      <c r="O10597">
        <v>131072</v>
      </c>
      <c r="Q10597">
        <v>1</v>
      </c>
      <c r="R10597">
        <v>1</v>
      </c>
      <c r="T10597" t="s">
        <v>46235</v>
      </c>
      <c r="U10597" t="s">
        <v>46235</v>
      </c>
      <c r="V10597" t="s">
        <v>46235</v>
      </c>
    </row>
    <row r="10598" spans="1:22" x14ac:dyDescent="0.3">
      <c r="A10598">
        <v>24157</v>
      </c>
      <c r="B10598" t="s">
        <v>27892</v>
      </c>
      <c r="C10598" t="s">
        <v>27893</v>
      </c>
      <c r="D10598">
        <v>12</v>
      </c>
      <c r="E10598">
        <v>0</v>
      </c>
      <c r="G10598">
        <v>0</v>
      </c>
      <c r="K10598">
        <v>0</v>
      </c>
      <c r="L10598" t="s">
        <v>12086</v>
      </c>
      <c r="M10598">
        <v>63</v>
      </c>
      <c r="N10598">
        <v>2</v>
      </c>
      <c r="O10598">
        <v>131072</v>
      </c>
      <c r="Q10598">
        <v>1</v>
      </c>
      <c r="R10598">
        <v>1</v>
      </c>
      <c r="T10598" t="s">
        <v>46236</v>
      </c>
      <c r="U10598" t="s">
        <v>46236</v>
      </c>
      <c r="V10598" t="s">
        <v>46236</v>
      </c>
    </row>
    <row r="10599" spans="1:22" x14ac:dyDescent="0.3">
      <c r="A10599">
        <v>24158</v>
      </c>
      <c r="B10599" t="s">
        <v>27894</v>
      </c>
      <c r="C10599" t="s">
        <v>27895</v>
      </c>
      <c r="D10599">
        <v>12</v>
      </c>
      <c r="E10599">
        <v>0</v>
      </c>
      <c r="G10599">
        <v>0</v>
      </c>
      <c r="K10599">
        <v>0</v>
      </c>
      <c r="L10599" t="s">
        <v>12086</v>
      </c>
      <c r="M10599">
        <v>63</v>
      </c>
      <c r="N10599">
        <v>2</v>
      </c>
      <c r="O10599">
        <v>131072</v>
      </c>
      <c r="Q10599">
        <v>1</v>
      </c>
      <c r="R10599">
        <v>1</v>
      </c>
      <c r="T10599" t="s">
        <v>46237</v>
      </c>
      <c r="U10599" t="s">
        <v>46237</v>
      </c>
      <c r="V10599" t="s">
        <v>46237</v>
      </c>
    </row>
    <row r="10600" spans="1:22" x14ac:dyDescent="0.3">
      <c r="A10600">
        <v>24159</v>
      </c>
      <c r="B10600" t="s">
        <v>27896</v>
      </c>
      <c r="C10600" t="s">
        <v>27897</v>
      </c>
      <c r="D10600">
        <v>12</v>
      </c>
      <c r="E10600">
        <v>0</v>
      </c>
      <c r="G10600">
        <v>0</v>
      </c>
      <c r="K10600">
        <v>0</v>
      </c>
      <c r="L10600" t="s">
        <v>12086</v>
      </c>
      <c r="M10600">
        <v>63</v>
      </c>
      <c r="N10600">
        <v>2</v>
      </c>
      <c r="O10600">
        <v>131072</v>
      </c>
      <c r="Q10600">
        <v>1</v>
      </c>
      <c r="R10600">
        <v>1</v>
      </c>
      <c r="T10600" t="s">
        <v>46238</v>
      </c>
      <c r="U10600" t="s">
        <v>46238</v>
      </c>
      <c r="V10600" t="s">
        <v>46238</v>
      </c>
    </row>
    <row r="10601" spans="1:22" x14ac:dyDescent="0.3">
      <c r="A10601">
        <v>24160</v>
      </c>
      <c r="B10601" t="s">
        <v>27898</v>
      </c>
      <c r="C10601" t="s">
        <v>27899</v>
      </c>
      <c r="D10601">
        <v>12</v>
      </c>
      <c r="E10601">
        <v>0</v>
      </c>
      <c r="G10601">
        <v>0</v>
      </c>
      <c r="K10601">
        <v>0</v>
      </c>
      <c r="L10601" t="s">
        <v>12086</v>
      </c>
      <c r="M10601">
        <v>63</v>
      </c>
      <c r="N10601">
        <v>2</v>
      </c>
      <c r="O10601">
        <v>131072</v>
      </c>
      <c r="Q10601">
        <v>1</v>
      </c>
      <c r="R10601">
        <v>1</v>
      </c>
      <c r="T10601" t="s">
        <v>46239</v>
      </c>
      <c r="U10601" t="s">
        <v>46239</v>
      </c>
      <c r="V10601" t="s">
        <v>46239</v>
      </c>
    </row>
    <row r="10602" spans="1:22" x14ac:dyDescent="0.3">
      <c r="A10602">
        <v>24161</v>
      </c>
      <c r="B10602" t="s">
        <v>27900</v>
      </c>
      <c r="C10602" t="s">
        <v>27901</v>
      </c>
      <c r="D10602">
        <v>12</v>
      </c>
      <c r="E10602">
        <v>0</v>
      </c>
      <c r="G10602">
        <v>0</v>
      </c>
      <c r="K10602">
        <v>0</v>
      </c>
      <c r="L10602" t="s">
        <v>12086</v>
      </c>
      <c r="M10602">
        <v>63</v>
      </c>
      <c r="N10602">
        <v>2</v>
      </c>
      <c r="O10602">
        <v>131072</v>
      </c>
      <c r="Q10602">
        <v>1</v>
      </c>
      <c r="R10602">
        <v>1</v>
      </c>
      <c r="T10602" t="s">
        <v>46240</v>
      </c>
      <c r="U10602" t="s">
        <v>46240</v>
      </c>
      <c r="V10602" t="s">
        <v>46240</v>
      </c>
    </row>
    <row r="10603" spans="1:22" x14ac:dyDescent="0.3">
      <c r="A10603">
        <v>24162</v>
      </c>
      <c r="B10603" t="s">
        <v>27902</v>
      </c>
      <c r="C10603" t="s">
        <v>27903</v>
      </c>
      <c r="D10603">
        <v>12</v>
      </c>
      <c r="E10603">
        <v>0</v>
      </c>
      <c r="G10603">
        <v>0</v>
      </c>
      <c r="K10603">
        <v>0</v>
      </c>
      <c r="L10603" t="s">
        <v>12086</v>
      </c>
      <c r="M10603">
        <v>63</v>
      </c>
      <c r="N10603">
        <v>2</v>
      </c>
      <c r="O10603">
        <v>131072</v>
      </c>
      <c r="Q10603">
        <v>1</v>
      </c>
      <c r="R10603">
        <v>1</v>
      </c>
      <c r="T10603" t="s">
        <v>46241</v>
      </c>
      <c r="U10603" t="s">
        <v>46241</v>
      </c>
      <c r="V10603" t="s">
        <v>46241</v>
      </c>
    </row>
    <row r="10604" spans="1:22" x14ac:dyDescent="0.3">
      <c r="A10604">
        <v>24163</v>
      </c>
      <c r="B10604" t="s">
        <v>27904</v>
      </c>
      <c r="C10604" t="s">
        <v>27905</v>
      </c>
      <c r="D10604">
        <v>12</v>
      </c>
      <c r="E10604">
        <v>0</v>
      </c>
      <c r="G10604">
        <v>0</v>
      </c>
      <c r="K10604">
        <v>0</v>
      </c>
      <c r="L10604" t="s">
        <v>12086</v>
      </c>
      <c r="M10604">
        <v>63</v>
      </c>
      <c r="N10604">
        <v>2</v>
      </c>
      <c r="O10604">
        <v>131072</v>
      </c>
      <c r="Q10604">
        <v>1</v>
      </c>
      <c r="R10604">
        <v>1</v>
      </c>
      <c r="T10604" t="s">
        <v>46242</v>
      </c>
      <c r="U10604" t="s">
        <v>46242</v>
      </c>
      <c r="V10604" t="s">
        <v>46242</v>
      </c>
    </row>
    <row r="10605" spans="1:22" x14ac:dyDescent="0.3">
      <c r="A10605">
        <v>24164</v>
      </c>
      <c r="B10605" t="s">
        <v>27906</v>
      </c>
      <c r="C10605" t="s">
        <v>27907</v>
      </c>
      <c r="D10605">
        <v>12</v>
      </c>
      <c r="E10605">
        <v>0</v>
      </c>
      <c r="G10605">
        <v>0</v>
      </c>
      <c r="K10605">
        <v>0</v>
      </c>
      <c r="L10605" t="s">
        <v>12086</v>
      </c>
      <c r="M10605">
        <v>63</v>
      </c>
      <c r="N10605">
        <v>2</v>
      </c>
      <c r="O10605">
        <v>131072</v>
      </c>
      <c r="Q10605">
        <v>1</v>
      </c>
      <c r="R10605">
        <v>1</v>
      </c>
      <c r="T10605" t="s">
        <v>46243</v>
      </c>
      <c r="U10605" t="s">
        <v>46243</v>
      </c>
      <c r="V10605" t="s">
        <v>46243</v>
      </c>
    </row>
    <row r="10606" spans="1:22" x14ac:dyDescent="0.3">
      <c r="A10606">
        <v>24165</v>
      </c>
      <c r="B10606" t="s">
        <v>27908</v>
      </c>
      <c r="C10606" t="s">
        <v>27909</v>
      </c>
      <c r="D10606">
        <v>12</v>
      </c>
      <c r="E10606">
        <v>0</v>
      </c>
      <c r="G10606">
        <v>0</v>
      </c>
      <c r="K10606">
        <v>0</v>
      </c>
      <c r="L10606" t="s">
        <v>12086</v>
      </c>
      <c r="M10606">
        <v>63</v>
      </c>
      <c r="N10606">
        <v>2</v>
      </c>
      <c r="O10606">
        <v>131072</v>
      </c>
      <c r="Q10606">
        <v>1</v>
      </c>
      <c r="R10606">
        <v>1</v>
      </c>
      <c r="T10606" t="s">
        <v>46244</v>
      </c>
      <c r="U10606" t="s">
        <v>46244</v>
      </c>
      <c r="V10606" t="s">
        <v>46244</v>
      </c>
    </row>
    <row r="10607" spans="1:22" x14ac:dyDescent="0.3">
      <c r="A10607">
        <v>24166</v>
      </c>
      <c r="B10607" t="s">
        <v>27910</v>
      </c>
      <c r="C10607" t="s">
        <v>27911</v>
      </c>
      <c r="D10607">
        <v>12</v>
      </c>
      <c r="E10607">
        <v>0</v>
      </c>
      <c r="G10607">
        <v>0</v>
      </c>
      <c r="K10607">
        <v>0</v>
      </c>
      <c r="L10607" t="s">
        <v>12086</v>
      </c>
      <c r="M10607">
        <v>63</v>
      </c>
      <c r="N10607">
        <v>2</v>
      </c>
      <c r="O10607">
        <v>1048576</v>
      </c>
      <c r="Q10607">
        <v>1</v>
      </c>
      <c r="R10607">
        <v>1</v>
      </c>
      <c r="T10607" t="s">
        <v>46245</v>
      </c>
      <c r="U10607" t="s">
        <v>46245</v>
      </c>
      <c r="V10607" t="s">
        <v>46245</v>
      </c>
    </row>
    <row r="10608" spans="1:22" x14ac:dyDescent="0.3">
      <c r="A10608">
        <v>24167</v>
      </c>
      <c r="B10608" t="s">
        <v>27912</v>
      </c>
      <c r="C10608" t="s">
        <v>27913</v>
      </c>
      <c r="D10608">
        <v>12</v>
      </c>
      <c r="E10608">
        <v>0</v>
      </c>
      <c r="G10608">
        <v>0</v>
      </c>
      <c r="K10608">
        <v>0</v>
      </c>
      <c r="L10608" t="s">
        <v>12086</v>
      </c>
      <c r="M10608">
        <v>63</v>
      </c>
      <c r="N10608">
        <v>2</v>
      </c>
      <c r="O10608">
        <v>2097152</v>
      </c>
      <c r="Q10608">
        <v>1</v>
      </c>
      <c r="R10608">
        <v>1</v>
      </c>
      <c r="T10608" t="s">
        <v>46245</v>
      </c>
      <c r="U10608" t="s">
        <v>46245</v>
      </c>
      <c r="V10608" t="s">
        <v>46245</v>
      </c>
    </row>
    <row r="10609" spans="1:22" x14ac:dyDescent="0.3">
      <c r="A10609">
        <v>24168</v>
      </c>
      <c r="B10609" t="s">
        <v>27914</v>
      </c>
      <c r="C10609" t="s">
        <v>27915</v>
      </c>
      <c r="D10609">
        <v>12</v>
      </c>
      <c r="E10609">
        <v>0</v>
      </c>
      <c r="G10609">
        <v>0</v>
      </c>
      <c r="K10609">
        <v>0</v>
      </c>
      <c r="L10609" t="s">
        <v>12086</v>
      </c>
      <c r="M10609">
        <v>63</v>
      </c>
      <c r="N10609">
        <v>2</v>
      </c>
      <c r="O10609">
        <v>1048576</v>
      </c>
      <c r="Q10609">
        <v>1</v>
      </c>
      <c r="R10609">
        <v>1</v>
      </c>
      <c r="T10609" t="s">
        <v>46246</v>
      </c>
      <c r="U10609" t="s">
        <v>46246</v>
      </c>
      <c r="V10609" t="s">
        <v>46246</v>
      </c>
    </row>
    <row r="10610" spans="1:22" x14ac:dyDescent="0.3">
      <c r="A10610">
        <v>24169</v>
      </c>
      <c r="B10610" t="s">
        <v>27916</v>
      </c>
      <c r="C10610" t="s">
        <v>27917</v>
      </c>
      <c r="D10610">
        <v>12</v>
      </c>
      <c r="E10610">
        <v>0</v>
      </c>
      <c r="G10610">
        <v>0</v>
      </c>
      <c r="K10610">
        <v>0</v>
      </c>
      <c r="L10610" t="s">
        <v>12086</v>
      </c>
      <c r="M10610">
        <v>63</v>
      </c>
      <c r="N10610">
        <v>2</v>
      </c>
      <c r="O10610">
        <v>2097152</v>
      </c>
      <c r="Q10610">
        <v>1</v>
      </c>
      <c r="R10610">
        <v>1</v>
      </c>
      <c r="T10610" t="s">
        <v>46246</v>
      </c>
      <c r="U10610" t="s">
        <v>46246</v>
      </c>
      <c r="V10610" t="s">
        <v>46246</v>
      </c>
    </row>
    <row r="10611" spans="1:22" x14ac:dyDescent="0.3">
      <c r="A10611">
        <v>24170</v>
      </c>
      <c r="B10611" t="s">
        <v>27918</v>
      </c>
      <c r="C10611" t="s">
        <v>27919</v>
      </c>
      <c r="D10611">
        <v>12</v>
      </c>
      <c r="E10611">
        <v>0</v>
      </c>
      <c r="G10611">
        <v>0</v>
      </c>
      <c r="K10611">
        <v>0</v>
      </c>
      <c r="L10611" t="s">
        <v>12086</v>
      </c>
      <c r="M10611">
        <v>63</v>
      </c>
      <c r="N10611">
        <v>2</v>
      </c>
      <c r="O10611">
        <v>131072</v>
      </c>
      <c r="Q10611">
        <v>1</v>
      </c>
      <c r="R10611">
        <v>1</v>
      </c>
      <c r="T10611" t="s">
        <v>46247</v>
      </c>
      <c r="U10611" t="s">
        <v>46247</v>
      </c>
      <c r="V10611" t="s">
        <v>46247</v>
      </c>
    </row>
    <row r="10612" spans="1:22" x14ac:dyDescent="0.3">
      <c r="A10612">
        <v>24171</v>
      </c>
      <c r="B10612" t="s">
        <v>27920</v>
      </c>
      <c r="C10612" t="s">
        <v>27921</v>
      </c>
      <c r="D10612">
        <v>12</v>
      </c>
      <c r="E10612">
        <v>0</v>
      </c>
      <c r="G10612">
        <v>0</v>
      </c>
      <c r="K10612">
        <v>0</v>
      </c>
      <c r="L10612" t="s">
        <v>12086</v>
      </c>
      <c r="M10612">
        <v>63</v>
      </c>
      <c r="N10612">
        <v>2</v>
      </c>
      <c r="O10612">
        <v>131072</v>
      </c>
      <c r="Q10612">
        <v>1</v>
      </c>
      <c r="R10612">
        <v>1</v>
      </c>
      <c r="T10612" t="s">
        <v>46248</v>
      </c>
      <c r="U10612" t="s">
        <v>46248</v>
      </c>
      <c r="V10612" t="s">
        <v>46248</v>
      </c>
    </row>
    <row r="10613" spans="1:22" x14ac:dyDescent="0.3">
      <c r="A10613">
        <v>24172</v>
      </c>
      <c r="B10613" t="s">
        <v>27922</v>
      </c>
      <c r="C10613" t="s">
        <v>27923</v>
      </c>
      <c r="D10613">
        <v>12</v>
      </c>
      <c r="E10613">
        <v>0</v>
      </c>
      <c r="G10613">
        <v>0</v>
      </c>
      <c r="K10613">
        <v>0</v>
      </c>
      <c r="L10613" t="s">
        <v>12086</v>
      </c>
      <c r="M10613">
        <v>63</v>
      </c>
      <c r="N10613">
        <v>2</v>
      </c>
      <c r="O10613">
        <v>131072</v>
      </c>
      <c r="Q10613">
        <v>1</v>
      </c>
      <c r="R10613">
        <v>1</v>
      </c>
      <c r="T10613" t="s">
        <v>46249</v>
      </c>
      <c r="U10613" t="s">
        <v>46249</v>
      </c>
      <c r="V10613" t="s">
        <v>46249</v>
      </c>
    </row>
    <row r="10614" spans="1:22" x14ac:dyDescent="0.3">
      <c r="A10614">
        <v>24173</v>
      </c>
      <c r="B10614" t="s">
        <v>27924</v>
      </c>
      <c r="C10614" t="s">
        <v>27925</v>
      </c>
      <c r="D10614">
        <v>12</v>
      </c>
      <c r="E10614">
        <v>0</v>
      </c>
      <c r="G10614">
        <v>0</v>
      </c>
      <c r="K10614">
        <v>0</v>
      </c>
      <c r="L10614" t="s">
        <v>12086</v>
      </c>
      <c r="M10614">
        <v>63</v>
      </c>
      <c r="N10614">
        <v>2</v>
      </c>
      <c r="O10614">
        <v>131072</v>
      </c>
      <c r="Q10614">
        <v>1</v>
      </c>
      <c r="R10614">
        <v>1</v>
      </c>
      <c r="T10614" t="s">
        <v>46250</v>
      </c>
      <c r="U10614" t="s">
        <v>46250</v>
      </c>
      <c r="V10614" t="s">
        <v>46250</v>
      </c>
    </row>
    <row r="10615" spans="1:22" x14ac:dyDescent="0.3">
      <c r="A10615">
        <v>24174</v>
      </c>
      <c r="B10615" t="s">
        <v>27926</v>
      </c>
      <c r="C10615" t="s">
        <v>27927</v>
      </c>
      <c r="D10615">
        <v>12</v>
      </c>
      <c r="E10615">
        <v>0</v>
      </c>
      <c r="G10615">
        <v>0</v>
      </c>
      <c r="K10615">
        <v>0</v>
      </c>
      <c r="L10615" t="s">
        <v>12086</v>
      </c>
      <c r="M10615">
        <v>63</v>
      </c>
      <c r="N10615">
        <v>2</v>
      </c>
      <c r="O10615">
        <v>131072</v>
      </c>
      <c r="Q10615">
        <v>1</v>
      </c>
      <c r="R10615">
        <v>1</v>
      </c>
      <c r="T10615" t="s">
        <v>46251</v>
      </c>
      <c r="U10615" t="s">
        <v>46251</v>
      </c>
      <c r="V10615" t="s">
        <v>46251</v>
      </c>
    </row>
    <row r="10616" spans="1:22" x14ac:dyDescent="0.3">
      <c r="A10616">
        <v>24175</v>
      </c>
      <c r="B10616" t="s">
        <v>27928</v>
      </c>
      <c r="C10616" t="s">
        <v>27929</v>
      </c>
      <c r="D10616">
        <v>12</v>
      </c>
      <c r="E10616">
        <v>0</v>
      </c>
      <c r="G10616">
        <v>0</v>
      </c>
      <c r="K10616">
        <v>0</v>
      </c>
      <c r="L10616" t="s">
        <v>12086</v>
      </c>
      <c r="M10616">
        <v>63</v>
      </c>
      <c r="N10616">
        <v>2</v>
      </c>
      <c r="O10616">
        <v>131072</v>
      </c>
      <c r="Q10616">
        <v>1</v>
      </c>
      <c r="R10616">
        <v>1</v>
      </c>
      <c r="T10616" t="s">
        <v>46252</v>
      </c>
      <c r="U10616" t="s">
        <v>46252</v>
      </c>
      <c r="V10616" t="s">
        <v>46252</v>
      </c>
    </row>
    <row r="10617" spans="1:22" x14ac:dyDescent="0.3">
      <c r="A10617">
        <v>24176</v>
      </c>
      <c r="B10617" t="s">
        <v>27930</v>
      </c>
      <c r="C10617" t="s">
        <v>27931</v>
      </c>
      <c r="D10617">
        <v>12</v>
      </c>
      <c r="E10617">
        <v>0</v>
      </c>
      <c r="G10617">
        <v>0</v>
      </c>
      <c r="K10617">
        <v>0</v>
      </c>
      <c r="L10617" t="s">
        <v>12086</v>
      </c>
      <c r="M10617">
        <v>63</v>
      </c>
      <c r="N10617">
        <v>2</v>
      </c>
      <c r="O10617">
        <v>131072</v>
      </c>
      <c r="Q10617">
        <v>1</v>
      </c>
      <c r="R10617">
        <v>1</v>
      </c>
      <c r="T10617" t="s">
        <v>46253</v>
      </c>
      <c r="U10617" t="s">
        <v>46253</v>
      </c>
      <c r="V10617" t="s">
        <v>46253</v>
      </c>
    </row>
    <row r="10618" spans="1:22" x14ac:dyDescent="0.3">
      <c r="A10618">
        <v>24177</v>
      </c>
      <c r="B10618" t="s">
        <v>27932</v>
      </c>
      <c r="C10618" t="s">
        <v>27933</v>
      </c>
      <c r="D10618">
        <v>12</v>
      </c>
      <c r="E10618">
        <v>0</v>
      </c>
      <c r="G10618">
        <v>0</v>
      </c>
      <c r="K10618">
        <v>0</v>
      </c>
      <c r="L10618" t="s">
        <v>12086</v>
      </c>
      <c r="M10618">
        <v>63</v>
      </c>
      <c r="N10618">
        <v>2</v>
      </c>
      <c r="O10618">
        <v>131072</v>
      </c>
      <c r="Q10618">
        <v>1</v>
      </c>
      <c r="R10618">
        <v>1</v>
      </c>
      <c r="T10618" t="s">
        <v>46254</v>
      </c>
      <c r="U10618" t="s">
        <v>46254</v>
      </c>
      <c r="V10618" t="s">
        <v>46254</v>
      </c>
    </row>
    <row r="10619" spans="1:22" x14ac:dyDescent="0.3">
      <c r="A10619">
        <v>24178</v>
      </c>
      <c r="B10619" t="s">
        <v>27934</v>
      </c>
      <c r="C10619" t="s">
        <v>27935</v>
      </c>
      <c r="D10619">
        <v>12</v>
      </c>
      <c r="E10619">
        <v>0</v>
      </c>
      <c r="G10619">
        <v>0</v>
      </c>
      <c r="K10619">
        <v>0</v>
      </c>
      <c r="L10619" t="s">
        <v>12086</v>
      </c>
      <c r="M10619">
        <v>63</v>
      </c>
      <c r="N10619">
        <v>2</v>
      </c>
      <c r="O10619">
        <v>131072</v>
      </c>
      <c r="Q10619">
        <v>1</v>
      </c>
      <c r="R10619">
        <v>1</v>
      </c>
      <c r="T10619" t="s">
        <v>46255</v>
      </c>
      <c r="U10619" t="s">
        <v>46255</v>
      </c>
      <c r="V10619" t="s">
        <v>46255</v>
      </c>
    </row>
    <row r="10620" spans="1:22" x14ac:dyDescent="0.3">
      <c r="A10620">
        <v>24179</v>
      </c>
      <c r="B10620" t="s">
        <v>27936</v>
      </c>
      <c r="C10620" t="s">
        <v>27937</v>
      </c>
      <c r="D10620">
        <v>12</v>
      </c>
      <c r="E10620">
        <v>0</v>
      </c>
      <c r="G10620">
        <v>0</v>
      </c>
      <c r="K10620">
        <v>0</v>
      </c>
      <c r="L10620" t="s">
        <v>12086</v>
      </c>
      <c r="M10620">
        <v>63</v>
      </c>
      <c r="N10620">
        <v>2</v>
      </c>
      <c r="O10620">
        <v>131072</v>
      </c>
      <c r="Q10620">
        <v>1</v>
      </c>
      <c r="R10620">
        <v>1</v>
      </c>
      <c r="T10620" t="s">
        <v>46256</v>
      </c>
      <c r="U10620" t="s">
        <v>46256</v>
      </c>
      <c r="V10620" t="s">
        <v>46256</v>
      </c>
    </row>
    <row r="10621" spans="1:22" x14ac:dyDescent="0.3">
      <c r="A10621">
        <v>24180</v>
      </c>
      <c r="B10621" t="s">
        <v>27938</v>
      </c>
      <c r="C10621" t="s">
        <v>27939</v>
      </c>
      <c r="D10621">
        <v>12</v>
      </c>
      <c r="E10621">
        <v>0</v>
      </c>
      <c r="G10621">
        <v>0</v>
      </c>
      <c r="K10621">
        <v>0</v>
      </c>
      <c r="L10621" t="s">
        <v>12086</v>
      </c>
      <c r="M10621">
        <v>63</v>
      </c>
      <c r="N10621">
        <v>2</v>
      </c>
      <c r="O10621">
        <v>65536</v>
      </c>
      <c r="Q10621">
        <v>1</v>
      </c>
      <c r="R10621">
        <v>1</v>
      </c>
      <c r="T10621" t="s">
        <v>46257</v>
      </c>
      <c r="U10621" t="s">
        <v>46257</v>
      </c>
      <c r="V10621" t="s">
        <v>46257</v>
      </c>
    </row>
    <row r="10622" spans="1:22" x14ac:dyDescent="0.3">
      <c r="A10622">
        <v>24181</v>
      </c>
      <c r="B10622" t="s">
        <v>27940</v>
      </c>
      <c r="C10622" t="s">
        <v>27941</v>
      </c>
      <c r="D10622">
        <v>12</v>
      </c>
      <c r="E10622">
        <v>0</v>
      </c>
      <c r="G10622">
        <v>0</v>
      </c>
      <c r="K10622">
        <v>0</v>
      </c>
      <c r="L10622" t="s">
        <v>12086</v>
      </c>
      <c r="M10622">
        <v>63</v>
      </c>
      <c r="N10622">
        <v>2</v>
      </c>
      <c r="O10622">
        <v>524288</v>
      </c>
      <c r="Q10622">
        <v>1</v>
      </c>
      <c r="R10622">
        <v>1</v>
      </c>
      <c r="T10622" t="s">
        <v>46258</v>
      </c>
      <c r="U10622" t="s">
        <v>46258</v>
      </c>
      <c r="V10622" t="s">
        <v>46258</v>
      </c>
    </row>
    <row r="10623" spans="1:22" x14ac:dyDescent="0.3">
      <c r="A10623">
        <v>24182</v>
      </c>
      <c r="B10623" t="s">
        <v>27942</v>
      </c>
      <c r="C10623" t="s">
        <v>27943</v>
      </c>
      <c r="D10623">
        <v>12</v>
      </c>
      <c r="E10623">
        <v>0</v>
      </c>
      <c r="G10623">
        <v>0</v>
      </c>
      <c r="K10623">
        <v>0</v>
      </c>
      <c r="L10623" t="s">
        <v>12086</v>
      </c>
      <c r="M10623">
        <v>63</v>
      </c>
      <c r="N10623">
        <v>2</v>
      </c>
      <c r="O10623">
        <v>262144</v>
      </c>
      <c r="Q10623">
        <v>1</v>
      </c>
      <c r="R10623">
        <v>1</v>
      </c>
      <c r="T10623" t="s">
        <v>46207</v>
      </c>
      <c r="U10623" t="s">
        <v>46207</v>
      </c>
      <c r="V10623" t="s">
        <v>46207</v>
      </c>
    </row>
    <row r="10624" spans="1:22" x14ac:dyDescent="0.3">
      <c r="A10624">
        <v>24183</v>
      </c>
      <c r="B10624" t="s">
        <v>27944</v>
      </c>
      <c r="C10624" t="s">
        <v>27945</v>
      </c>
      <c r="D10624">
        <v>12</v>
      </c>
      <c r="E10624">
        <v>0</v>
      </c>
      <c r="G10624">
        <v>0</v>
      </c>
      <c r="K10624">
        <v>0</v>
      </c>
      <c r="L10624" t="s">
        <v>12086</v>
      </c>
      <c r="M10624">
        <v>63</v>
      </c>
      <c r="N10624">
        <v>2</v>
      </c>
      <c r="O10624">
        <v>131072</v>
      </c>
      <c r="Q10624">
        <v>1</v>
      </c>
      <c r="R10624">
        <v>1</v>
      </c>
      <c r="T10624" t="s">
        <v>46259</v>
      </c>
      <c r="U10624" t="s">
        <v>46259</v>
      </c>
      <c r="V10624" t="s">
        <v>46259</v>
      </c>
    </row>
    <row r="10625" spans="1:22" x14ac:dyDescent="0.3">
      <c r="A10625">
        <v>24184</v>
      </c>
      <c r="B10625" t="s">
        <v>27946</v>
      </c>
      <c r="C10625" t="s">
        <v>27947</v>
      </c>
      <c r="D10625">
        <v>12</v>
      </c>
      <c r="E10625">
        <v>0</v>
      </c>
      <c r="G10625">
        <v>0</v>
      </c>
      <c r="K10625">
        <v>0</v>
      </c>
      <c r="L10625" t="s">
        <v>12086</v>
      </c>
      <c r="M10625">
        <v>63</v>
      </c>
      <c r="N10625">
        <v>2</v>
      </c>
      <c r="O10625">
        <v>1048576</v>
      </c>
      <c r="Q10625">
        <v>1</v>
      </c>
      <c r="R10625">
        <v>1</v>
      </c>
      <c r="T10625" t="s">
        <v>46209</v>
      </c>
      <c r="U10625" t="s">
        <v>46209</v>
      </c>
      <c r="V10625" t="s">
        <v>46209</v>
      </c>
    </row>
    <row r="10626" spans="1:22" x14ac:dyDescent="0.3">
      <c r="A10626">
        <v>24185</v>
      </c>
      <c r="B10626" t="s">
        <v>27948</v>
      </c>
      <c r="C10626" t="s">
        <v>27949</v>
      </c>
      <c r="D10626">
        <v>12</v>
      </c>
      <c r="E10626">
        <v>0</v>
      </c>
      <c r="G10626">
        <v>0</v>
      </c>
      <c r="K10626">
        <v>0</v>
      </c>
      <c r="L10626" t="s">
        <v>12086</v>
      </c>
      <c r="M10626">
        <v>63</v>
      </c>
      <c r="N10626">
        <v>2</v>
      </c>
      <c r="O10626">
        <v>2097152</v>
      </c>
      <c r="Q10626">
        <v>1</v>
      </c>
      <c r="R10626">
        <v>1</v>
      </c>
      <c r="T10626" t="s">
        <v>46210</v>
      </c>
      <c r="U10626" t="s">
        <v>46210</v>
      </c>
      <c r="V10626" t="s">
        <v>46210</v>
      </c>
    </row>
    <row r="10627" spans="1:22" x14ac:dyDescent="0.3">
      <c r="A10627">
        <v>24186</v>
      </c>
      <c r="B10627" t="s">
        <v>27950</v>
      </c>
      <c r="C10627" t="s">
        <v>27951</v>
      </c>
      <c r="D10627">
        <v>12</v>
      </c>
      <c r="E10627">
        <v>0</v>
      </c>
      <c r="G10627">
        <v>0</v>
      </c>
      <c r="K10627">
        <v>0</v>
      </c>
      <c r="L10627" t="s">
        <v>12086</v>
      </c>
      <c r="M10627">
        <v>63</v>
      </c>
      <c r="N10627">
        <v>2</v>
      </c>
      <c r="O10627">
        <v>65536</v>
      </c>
      <c r="Q10627">
        <v>1</v>
      </c>
      <c r="R10627">
        <v>1</v>
      </c>
      <c r="T10627" t="s">
        <v>46260</v>
      </c>
      <c r="U10627" t="s">
        <v>46260</v>
      </c>
      <c r="V10627" t="s">
        <v>46260</v>
      </c>
    </row>
    <row r="10628" spans="1:22" x14ac:dyDescent="0.3">
      <c r="A10628">
        <v>24187</v>
      </c>
      <c r="B10628" t="s">
        <v>27952</v>
      </c>
      <c r="C10628" t="s">
        <v>27953</v>
      </c>
      <c r="D10628">
        <v>12</v>
      </c>
      <c r="E10628">
        <v>0</v>
      </c>
      <c r="G10628">
        <v>0</v>
      </c>
      <c r="K10628">
        <v>0</v>
      </c>
      <c r="L10628" t="s">
        <v>12086</v>
      </c>
      <c r="M10628">
        <v>63</v>
      </c>
      <c r="N10628">
        <v>2</v>
      </c>
      <c r="O10628">
        <v>65536</v>
      </c>
      <c r="Q10628">
        <v>1</v>
      </c>
      <c r="R10628">
        <v>1</v>
      </c>
      <c r="T10628" t="s">
        <v>46261</v>
      </c>
      <c r="U10628" t="s">
        <v>46261</v>
      </c>
      <c r="V10628" t="s">
        <v>46261</v>
      </c>
    </row>
    <row r="10629" spans="1:22" x14ac:dyDescent="0.3">
      <c r="A10629">
        <v>24188</v>
      </c>
      <c r="B10629" t="s">
        <v>27954</v>
      </c>
      <c r="C10629" t="s">
        <v>27955</v>
      </c>
      <c r="D10629">
        <v>12</v>
      </c>
      <c r="E10629">
        <v>0</v>
      </c>
      <c r="G10629">
        <v>0</v>
      </c>
      <c r="K10629">
        <v>0</v>
      </c>
      <c r="L10629" t="s">
        <v>12086</v>
      </c>
      <c r="M10629">
        <v>63</v>
      </c>
      <c r="N10629">
        <v>2</v>
      </c>
      <c r="O10629">
        <v>65536</v>
      </c>
      <c r="Q10629">
        <v>1</v>
      </c>
      <c r="R10629">
        <v>1</v>
      </c>
      <c r="T10629" t="s">
        <v>46262</v>
      </c>
      <c r="U10629" t="s">
        <v>46262</v>
      </c>
      <c r="V10629" t="s">
        <v>46262</v>
      </c>
    </row>
    <row r="10630" spans="1:22" x14ac:dyDescent="0.3">
      <c r="A10630">
        <v>24189</v>
      </c>
      <c r="B10630" t="s">
        <v>27956</v>
      </c>
      <c r="C10630" t="s">
        <v>27957</v>
      </c>
      <c r="D10630">
        <v>12</v>
      </c>
      <c r="E10630">
        <v>0</v>
      </c>
      <c r="G10630">
        <v>0</v>
      </c>
      <c r="K10630">
        <v>0</v>
      </c>
      <c r="L10630" t="s">
        <v>12086</v>
      </c>
      <c r="M10630">
        <v>63</v>
      </c>
      <c r="N10630">
        <v>2</v>
      </c>
      <c r="O10630">
        <v>65536</v>
      </c>
      <c r="Q10630">
        <v>1</v>
      </c>
      <c r="R10630">
        <v>1</v>
      </c>
      <c r="T10630" t="s">
        <v>46263</v>
      </c>
      <c r="U10630" t="s">
        <v>46263</v>
      </c>
      <c r="V10630" t="s">
        <v>46263</v>
      </c>
    </row>
    <row r="10631" spans="1:22" x14ac:dyDescent="0.3">
      <c r="A10631">
        <v>24190</v>
      </c>
      <c r="B10631" t="s">
        <v>27958</v>
      </c>
      <c r="C10631" t="s">
        <v>27959</v>
      </c>
      <c r="D10631">
        <v>12</v>
      </c>
      <c r="E10631">
        <v>0</v>
      </c>
      <c r="G10631">
        <v>0</v>
      </c>
      <c r="K10631">
        <v>0</v>
      </c>
      <c r="L10631" t="s">
        <v>12086</v>
      </c>
      <c r="M10631">
        <v>63</v>
      </c>
      <c r="N10631">
        <v>2</v>
      </c>
      <c r="O10631">
        <v>65536</v>
      </c>
      <c r="Q10631">
        <v>1</v>
      </c>
      <c r="R10631">
        <v>1</v>
      </c>
      <c r="T10631" t="s">
        <v>46264</v>
      </c>
      <c r="U10631" t="s">
        <v>46264</v>
      </c>
      <c r="V10631" t="s">
        <v>46264</v>
      </c>
    </row>
    <row r="10632" spans="1:22" x14ac:dyDescent="0.3">
      <c r="A10632">
        <v>24191</v>
      </c>
      <c r="B10632" t="s">
        <v>27960</v>
      </c>
      <c r="C10632" t="s">
        <v>27961</v>
      </c>
      <c r="D10632">
        <v>12</v>
      </c>
      <c r="E10632">
        <v>0</v>
      </c>
      <c r="G10632">
        <v>0</v>
      </c>
      <c r="K10632">
        <v>0</v>
      </c>
      <c r="L10632" t="s">
        <v>12086</v>
      </c>
      <c r="M10632">
        <v>63</v>
      </c>
      <c r="N10632">
        <v>2</v>
      </c>
      <c r="O10632">
        <v>65536</v>
      </c>
      <c r="Q10632">
        <v>1</v>
      </c>
      <c r="R10632">
        <v>1</v>
      </c>
      <c r="T10632" t="s">
        <v>46265</v>
      </c>
      <c r="U10632" t="s">
        <v>46265</v>
      </c>
      <c r="V10632" t="s">
        <v>46265</v>
      </c>
    </row>
    <row r="10633" spans="1:22" x14ac:dyDescent="0.3">
      <c r="A10633">
        <v>24192</v>
      </c>
      <c r="B10633" t="s">
        <v>27962</v>
      </c>
      <c r="C10633" t="s">
        <v>27963</v>
      </c>
      <c r="D10633">
        <v>12</v>
      </c>
      <c r="E10633">
        <v>0</v>
      </c>
      <c r="G10633">
        <v>0</v>
      </c>
      <c r="K10633">
        <v>0</v>
      </c>
      <c r="L10633" t="s">
        <v>12086</v>
      </c>
      <c r="M10633">
        <v>63</v>
      </c>
      <c r="N10633">
        <v>2</v>
      </c>
      <c r="O10633">
        <v>65536</v>
      </c>
      <c r="Q10633">
        <v>1</v>
      </c>
      <c r="R10633">
        <v>1</v>
      </c>
      <c r="T10633" t="s">
        <v>46266</v>
      </c>
      <c r="U10633" t="s">
        <v>46266</v>
      </c>
      <c r="V10633" t="s">
        <v>46266</v>
      </c>
    </row>
    <row r="10634" spans="1:22" x14ac:dyDescent="0.3">
      <c r="A10634">
        <v>24193</v>
      </c>
      <c r="B10634" t="s">
        <v>27964</v>
      </c>
      <c r="C10634" t="s">
        <v>27965</v>
      </c>
      <c r="D10634">
        <v>12</v>
      </c>
      <c r="E10634">
        <v>0</v>
      </c>
      <c r="G10634">
        <v>0</v>
      </c>
      <c r="K10634">
        <v>0</v>
      </c>
      <c r="L10634" t="s">
        <v>12086</v>
      </c>
      <c r="M10634">
        <v>63</v>
      </c>
      <c r="N10634">
        <v>2</v>
      </c>
      <c r="O10634">
        <v>65536</v>
      </c>
      <c r="Q10634">
        <v>1</v>
      </c>
      <c r="R10634">
        <v>1</v>
      </c>
      <c r="T10634" t="s">
        <v>46267</v>
      </c>
      <c r="U10634" t="s">
        <v>46267</v>
      </c>
      <c r="V10634" t="s">
        <v>46267</v>
      </c>
    </row>
    <row r="10635" spans="1:22" x14ac:dyDescent="0.3">
      <c r="A10635">
        <v>24194</v>
      </c>
      <c r="B10635" t="s">
        <v>27966</v>
      </c>
      <c r="C10635" t="s">
        <v>27967</v>
      </c>
      <c r="D10635">
        <v>12</v>
      </c>
      <c r="E10635">
        <v>0</v>
      </c>
      <c r="G10635">
        <v>0</v>
      </c>
      <c r="K10635">
        <v>0</v>
      </c>
      <c r="L10635" t="s">
        <v>12086</v>
      </c>
      <c r="M10635">
        <v>63</v>
      </c>
      <c r="N10635">
        <v>2</v>
      </c>
      <c r="O10635">
        <v>65536</v>
      </c>
      <c r="Q10635">
        <v>1</v>
      </c>
      <c r="R10635">
        <v>1</v>
      </c>
      <c r="T10635" t="s">
        <v>46268</v>
      </c>
      <c r="U10635" t="s">
        <v>46268</v>
      </c>
      <c r="V10635" t="s">
        <v>46268</v>
      </c>
    </row>
    <row r="10636" spans="1:22" x14ac:dyDescent="0.3">
      <c r="A10636">
        <v>24195</v>
      </c>
      <c r="B10636" t="s">
        <v>27968</v>
      </c>
      <c r="C10636" t="s">
        <v>27969</v>
      </c>
      <c r="D10636">
        <v>12</v>
      </c>
      <c r="E10636">
        <v>0</v>
      </c>
      <c r="G10636">
        <v>0</v>
      </c>
      <c r="K10636">
        <v>0</v>
      </c>
      <c r="L10636" t="s">
        <v>12086</v>
      </c>
      <c r="M10636">
        <v>63</v>
      </c>
      <c r="N10636">
        <v>2</v>
      </c>
      <c r="O10636">
        <v>65536</v>
      </c>
      <c r="Q10636">
        <v>1</v>
      </c>
      <c r="R10636">
        <v>1</v>
      </c>
      <c r="T10636" t="s">
        <v>46269</v>
      </c>
      <c r="U10636" t="s">
        <v>46269</v>
      </c>
      <c r="V10636" t="s">
        <v>46269</v>
      </c>
    </row>
    <row r="10637" spans="1:22" x14ac:dyDescent="0.3">
      <c r="A10637">
        <v>24196</v>
      </c>
      <c r="B10637" t="s">
        <v>27970</v>
      </c>
      <c r="C10637" t="s">
        <v>27971</v>
      </c>
      <c r="D10637">
        <v>12</v>
      </c>
      <c r="E10637">
        <v>0</v>
      </c>
      <c r="G10637">
        <v>0</v>
      </c>
      <c r="K10637">
        <v>0</v>
      </c>
      <c r="L10637" t="s">
        <v>12086</v>
      </c>
      <c r="M10637">
        <v>63</v>
      </c>
      <c r="N10637">
        <v>2</v>
      </c>
      <c r="O10637">
        <v>524288</v>
      </c>
      <c r="Q10637">
        <v>1</v>
      </c>
      <c r="R10637">
        <v>1</v>
      </c>
      <c r="T10637" t="s">
        <v>46206</v>
      </c>
      <c r="U10637" t="s">
        <v>46206</v>
      </c>
      <c r="V10637" t="s">
        <v>46206</v>
      </c>
    </row>
    <row r="10638" spans="1:22" x14ac:dyDescent="0.3">
      <c r="A10638">
        <v>24197</v>
      </c>
      <c r="B10638" t="s">
        <v>27972</v>
      </c>
      <c r="C10638" t="s">
        <v>27973</v>
      </c>
      <c r="D10638">
        <v>12</v>
      </c>
      <c r="E10638">
        <v>0</v>
      </c>
      <c r="G10638">
        <v>0</v>
      </c>
      <c r="K10638">
        <v>0</v>
      </c>
      <c r="L10638" t="s">
        <v>12086</v>
      </c>
      <c r="M10638">
        <v>63</v>
      </c>
      <c r="N10638">
        <v>2</v>
      </c>
      <c r="O10638">
        <v>65536</v>
      </c>
      <c r="Q10638">
        <v>1</v>
      </c>
      <c r="R10638">
        <v>1</v>
      </c>
      <c r="T10638" t="s">
        <v>46206</v>
      </c>
      <c r="U10638" t="s">
        <v>46206</v>
      </c>
      <c r="V10638" t="s">
        <v>46206</v>
      </c>
    </row>
    <row r="10639" spans="1:22" x14ac:dyDescent="0.3">
      <c r="A10639">
        <v>24198</v>
      </c>
      <c r="B10639" t="s">
        <v>27974</v>
      </c>
      <c r="C10639" t="s">
        <v>27975</v>
      </c>
      <c r="D10639">
        <v>12</v>
      </c>
      <c r="E10639">
        <v>0</v>
      </c>
      <c r="G10639">
        <v>0</v>
      </c>
      <c r="K10639">
        <v>0</v>
      </c>
      <c r="L10639" t="s">
        <v>12086</v>
      </c>
      <c r="M10639">
        <v>63</v>
      </c>
      <c r="N10639">
        <v>2</v>
      </c>
      <c r="O10639">
        <v>262144</v>
      </c>
      <c r="Q10639">
        <v>1</v>
      </c>
      <c r="R10639">
        <v>1</v>
      </c>
      <c r="T10639" t="s">
        <v>46270</v>
      </c>
      <c r="U10639" t="s">
        <v>46270</v>
      </c>
      <c r="V10639" t="s">
        <v>46270</v>
      </c>
    </row>
    <row r="10640" spans="1:22" x14ac:dyDescent="0.3">
      <c r="A10640">
        <v>24199</v>
      </c>
      <c r="B10640" t="s">
        <v>27976</v>
      </c>
      <c r="C10640" t="s">
        <v>27977</v>
      </c>
      <c r="D10640">
        <v>12</v>
      </c>
      <c r="E10640">
        <v>0</v>
      </c>
      <c r="G10640">
        <v>0</v>
      </c>
      <c r="K10640">
        <v>0</v>
      </c>
      <c r="L10640" t="s">
        <v>12086</v>
      </c>
      <c r="M10640">
        <v>63</v>
      </c>
      <c r="N10640">
        <v>2</v>
      </c>
      <c r="O10640">
        <v>262144</v>
      </c>
      <c r="Q10640">
        <v>1</v>
      </c>
      <c r="R10640">
        <v>1</v>
      </c>
      <c r="T10640" t="s">
        <v>46271</v>
      </c>
      <c r="U10640" t="s">
        <v>46271</v>
      </c>
      <c r="V10640" t="s">
        <v>46271</v>
      </c>
    </row>
    <row r="10641" spans="1:22" x14ac:dyDescent="0.3">
      <c r="A10641">
        <v>24200</v>
      </c>
      <c r="B10641" t="s">
        <v>27978</v>
      </c>
      <c r="C10641" t="s">
        <v>27979</v>
      </c>
      <c r="D10641">
        <v>12</v>
      </c>
      <c r="E10641">
        <v>0</v>
      </c>
      <c r="G10641">
        <v>0</v>
      </c>
      <c r="K10641">
        <v>0</v>
      </c>
      <c r="L10641" t="s">
        <v>12086</v>
      </c>
      <c r="M10641">
        <v>63</v>
      </c>
      <c r="N10641">
        <v>2</v>
      </c>
      <c r="O10641">
        <v>262144</v>
      </c>
      <c r="Q10641">
        <v>1</v>
      </c>
      <c r="R10641">
        <v>1</v>
      </c>
      <c r="T10641" t="s">
        <v>46272</v>
      </c>
      <c r="U10641" t="s">
        <v>46272</v>
      </c>
      <c r="V10641" t="s">
        <v>46272</v>
      </c>
    </row>
    <row r="10642" spans="1:22" x14ac:dyDescent="0.3">
      <c r="A10642">
        <v>24201</v>
      </c>
      <c r="B10642" t="s">
        <v>27980</v>
      </c>
      <c r="C10642" t="s">
        <v>27981</v>
      </c>
      <c r="D10642">
        <v>12</v>
      </c>
      <c r="E10642">
        <v>0</v>
      </c>
      <c r="G10642">
        <v>0</v>
      </c>
      <c r="K10642">
        <v>0</v>
      </c>
      <c r="L10642" t="s">
        <v>12086</v>
      </c>
      <c r="M10642">
        <v>63</v>
      </c>
      <c r="N10642">
        <v>2</v>
      </c>
      <c r="O10642">
        <v>262144</v>
      </c>
      <c r="Q10642">
        <v>1</v>
      </c>
      <c r="R10642">
        <v>1</v>
      </c>
      <c r="T10642" t="s">
        <v>46273</v>
      </c>
      <c r="U10642" t="s">
        <v>46273</v>
      </c>
      <c r="V10642" t="s">
        <v>46273</v>
      </c>
    </row>
    <row r="10643" spans="1:22" x14ac:dyDescent="0.3">
      <c r="A10643">
        <v>24202</v>
      </c>
      <c r="B10643" t="s">
        <v>27982</v>
      </c>
      <c r="C10643" t="s">
        <v>27983</v>
      </c>
      <c r="D10643">
        <v>12</v>
      </c>
      <c r="E10643">
        <v>0</v>
      </c>
      <c r="G10643">
        <v>0</v>
      </c>
      <c r="K10643">
        <v>0</v>
      </c>
      <c r="L10643" t="s">
        <v>12086</v>
      </c>
      <c r="M10643">
        <v>63</v>
      </c>
      <c r="N10643">
        <v>2</v>
      </c>
      <c r="O10643">
        <v>262144</v>
      </c>
      <c r="Q10643">
        <v>1</v>
      </c>
      <c r="R10643">
        <v>1</v>
      </c>
      <c r="T10643" t="s">
        <v>46274</v>
      </c>
      <c r="U10643" t="s">
        <v>46274</v>
      </c>
      <c r="V10643" t="s">
        <v>46274</v>
      </c>
    </row>
    <row r="10644" spans="1:22" x14ac:dyDescent="0.3">
      <c r="A10644">
        <v>24203</v>
      </c>
      <c r="B10644" t="s">
        <v>27984</v>
      </c>
      <c r="C10644" t="s">
        <v>27985</v>
      </c>
      <c r="D10644">
        <v>12</v>
      </c>
      <c r="E10644">
        <v>0</v>
      </c>
      <c r="G10644">
        <v>0</v>
      </c>
      <c r="K10644">
        <v>0</v>
      </c>
      <c r="L10644" t="s">
        <v>12086</v>
      </c>
      <c r="M10644">
        <v>63</v>
      </c>
      <c r="N10644">
        <v>2</v>
      </c>
      <c r="O10644">
        <v>262144</v>
      </c>
      <c r="Q10644">
        <v>1</v>
      </c>
      <c r="R10644">
        <v>1</v>
      </c>
      <c r="T10644" t="s">
        <v>46275</v>
      </c>
      <c r="U10644" t="s">
        <v>46275</v>
      </c>
      <c r="V10644" t="s">
        <v>46275</v>
      </c>
    </row>
    <row r="10645" spans="1:22" x14ac:dyDescent="0.3">
      <c r="A10645">
        <v>24204</v>
      </c>
      <c r="B10645" t="s">
        <v>27986</v>
      </c>
      <c r="C10645" t="s">
        <v>27987</v>
      </c>
      <c r="D10645">
        <v>12</v>
      </c>
      <c r="E10645">
        <v>0</v>
      </c>
      <c r="G10645">
        <v>0</v>
      </c>
      <c r="K10645">
        <v>0</v>
      </c>
      <c r="L10645" t="s">
        <v>12086</v>
      </c>
      <c r="M10645">
        <v>63</v>
      </c>
      <c r="N10645">
        <v>2</v>
      </c>
      <c r="O10645">
        <v>262144</v>
      </c>
      <c r="Q10645">
        <v>1</v>
      </c>
      <c r="R10645">
        <v>1</v>
      </c>
      <c r="T10645" t="s">
        <v>46276</v>
      </c>
      <c r="U10645" t="s">
        <v>46276</v>
      </c>
      <c r="V10645" t="s">
        <v>46276</v>
      </c>
    </row>
    <row r="10646" spans="1:22" x14ac:dyDescent="0.3">
      <c r="A10646">
        <v>24205</v>
      </c>
      <c r="B10646" t="s">
        <v>27988</v>
      </c>
      <c r="C10646" t="s">
        <v>27989</v>
      </c>
      <c r="D10646">
        <v>12</v>
      </c>
      <c r="E10646">
        <v>0</v>
      </c>
      <c r="G10646">
        <v>0</v>
      </c>
      <c r="K10646">
        <v>0</v>
      </c>
      <c r="L10646" t="s">
        <v>12086</v>
      </c>
      <c r="M10646">
        <v>63</v>
      </c>
      <c r="N10646">
        <v>2</v>
      </c>
      <c r="O10646">
        <v>262144</v>
      </c>
      <c r="Q10646">
        <v>1</v>
      </c>
      <c r="R10646">
        <v>1</v>
      </c>
      <c r="T10646" t="s">
        <v>46277</v>
      </c>
      <c r="U10646" t="s">
        <v>46277</v>
      </c>
      <c r="V10646" t="s">
        <v>46277</v>
      </c>
    </row>
    <row r="10647" spans="1:22" x14ac:dyDescent="0.3">
      <c r="A10647">
        <v>24206</v>
      </c>
      <c r="B10647" t="s">
        <v>27990</v>
      </c>
      <c r="C10647" t="s">
        <v>27991</v>
      </c>
      <c r="D10647">
        <v>12</v>
      </c>
      <c r="E10647">
        <v>0</v>
      </c>
      <c r="G10647">
        <v>0</v>
      </c>
      <c r="K10647">
        <v>0</v>
      </c>
      <c r="L10647" t="s">
        <v>12086</v>
      </c>
      <c r="M10647">
        <v>63</v>
      </c>
      <c r="N10647">
        <v>2</v>
      </c>
      <c r="O10647">
        <v>262144</v>
      </c>
      <c r="Q10647">
        <v>1</v>
      </c>
      <c r="R10647">
        <v>1</v>
      </c>
      <c r="T10647" t="s">
        <v>46278</v>
      </c>
      <c r="U10647" t="s">
        <v>46278</v>
      </c>
      <c r="V10647" t="s">
        <v>46278</v>
      </c>
    </row>
    <row r="10648" spans="1:22" x14ac:dyDescent="0.3">
      <c r="A10648">
        <v>24207</v>
      </c>
      <c r="B10648" t="s">
        <v>27992</v>
      </c>
      <c r="C10648" t="s">
        <v>27993</v>
      </c>
      <c r="D10648">
        <v>12</v>
      </c>
      <c r="E10648">
        <v>0</v>
      </c>
      <c r="G10648">
        <v>0</v>
      </c>
      <c r="K10648">
        <v>0</v>
      </c>
      <c r="L10648" t="s">
        <v>12086</v>
      </c>
      <c r="M10648">
        <v>63</v>
      </c>
      <c r="N10648">
        <v>2</v>
      </c>
      <c r="O10648">
        <v>262144</v>
      </c>
      <c r="Q10648">
        <v>1</v>
      </c>
      <c r="R10648">
        <v>1</v>
      </c>
      <c r="T10648" t="s">
        <v>46279</v>
      </c>
      <c r="U10648" t="s">
        <v>46279</v>
      </c>
      <c r="V10648" t="s">
        <v>46279</v>
      </c>
    </row>
    <row r="10649" spans="1:22" x14ac:dyDescent="0.3">
      <c r="A10649">
        <v>24208</v>
      </c>
      <c r="B10649" t="s">
        <v>27994</v>
      </c>
      <c r="C10649" t="s">
        <v>27995</v>
      </c>
      <c r="D10649">
        <v>12</v>
      </c>
      <c r="E10649">
        <v>20</v>
      </c>
      <c r="G10649">
        <v>100</v>
      </c>
      <c r="K10649">
        <v>0</v>
      </c>
      <c r="L10649" t="s">
        <v>12086</v>
      </c>
      <c r="M10649">
        <v>63</v>
      </c>
      <c r="N10649">
        <v>2</v>
      </c>
      <c r="O10649">
        <v>524288</v>
      </c>
      <c r="Q10649" t="s">
        <v>27996</v>
      </c>
      <c r="R10649">
        <v>1</v>
      </c>
      <c r="T10649" t="s">
        <v>45932</v>
      </c>
      <c r="U10649" t="s">
        <v>45932</v>
      </c>
      <c r="V10649" t="s">
        <v>45932</v>
      </c>
    </row>
    <row r="10650" spans="1:22" x14ac:dyDescent="0.3">
      <c r="A10650">
        <v>24209</v>
      </c>
      <c r="B10650" t="s">
        <v>27997</v>
      </c>
      <c r="C10650" t="s">
        <v>27998</v>
      </c>
      <c r="D10650">
        <v>12</v>
      </c>
      <c r="E10650">
        <v>0</v>
      </c>
      <c r="G10650">
        <v>0</v>
      </c>
      <c r="K10650">
        <v>0</v>
      </c>
      <c r="L10650" t="s">
        <v>12086</v>
      </c>
      <c r="M10650">
        <v>63</v>
      </c>
      <c r="N10650">
        <v>2</v>
      </c>
      <c r="O10650">
        <v>262144</v>
      </c>
      <c r="Q10650" t="s">
        <v>27996</v>
      </c>
      <c r="R10650">
        <v>1</v>
      </c>
      <c r="T10650" t="s">
        <v>46280</v>
      </c>
      <c r="U10650" t="s">
        <v>46280</v>
      </c>
      <c r="V10650" t="s">
        <v>46280</v>
      </c>
    </row>
    <row r="10651" spans="1:22" x14ac:dyDescent="0.3">
      <c r="A10651">
        <v>24210</v>
      </c>
      <c r="B10651" t="s">
        <v>27999</v>
      </c>
      <c r="C10651" t="s">
        <v>28000</v>
      </c>
      <c r="D10651">
        <v>12</v>
      </c>
      <c r="E10651">
        <v>20</v>
      </c>
      <c r="G10651">
        <v>0</v>
      </c>
      <c r="K10651">
        <v>0</v>
      </c>
      <c r="L10651" t="s">
        <v>12086</v>
      </c>
      <c r="M10651">
        <v>63</v>
      </c>
      <c r="N10651">
        <v>2</v>
      </c>
      <c r="O10651">
        <v>524288</v>
      </c>
      <c r="Q10651" s="3">
        <v>7.5694444444444439E-2</v>
      </c>
      <c r="R10651">
        <v>1</v>
      </c>
      <c r="T10651" t="s">
        <v>46281</v>
      </c>
      <c r="U10651" t="s">
        <v>46281</v>
      </c>
      <c r="V10651" t="s">
        <v>46281</v>
      </c>
    </row>
    <row r="10652" spans="1:22" x14ac:dyDescent="0.3">
      <c r="A10652">
        <v>24211</v>
      </c>
      <c r="B10652" t="s">
        <v>28001</v>
      </c>
      <c r="C10652" t="s">
        <v>28002</v>
      </c>
      <c r="D10652">
        <v>12</v>
      </c>
      <c r="E10652">
        <v>0</v>
      </c>
      <c r="G10652">
        <v>0</v>
      </c>
      <c r="K10652">
        <v>0</v>
      </c>
      <c r="L10652" t="s">
        <v>12086</v>
      </c>
      <c r="M10652">
        <v>63</v>
      </c>
      <c r="N10652">
        <v>2</v>
      </c>
      <c r="O10652">
        <v>262144</v>
      </c>
      <c r="Q10652" s="3">
        <v>7.5694444444444439E-2</v>
      </c>
      <c r="R10652">
        <v>1</v>
      </c>
      <c r="T10652" t="s">
        <v>46281</v>
      </c>
      <c r="U10652" t="s">
        <v>46281</v>
      </c>
      <c r="V10652" t="s">
        <v>46281</v>
      </c>
    </row>
    <row r="10653" spans="1:22" x14ac:dyDescent="0.3">
      <c r="A10653">
        <v>24212</v>
      </c>
      <c r="B10653" t="s">
        <v>28003</v>
      </c>
      <c r="C10653" t="s">
        <v>28004</v>
      </c>
      <c r="D10653">
        <v>12</v>
      </c>
      <c r="E10653">
        <v>0</v>
      </c>
      <c r="G10653">
        <v>0</v>
      </c>
      <c r="K10653">
        <v>0</v>
      </c>
      <c r="L10653" t="s">
        <v>12086</v>
      </c>
      <c r="M10653">
        <v>63</v>
      </c>
      <c r="N10653">
        <v>2</v>
      </c>
      <c r="O10653">
        <v>524288</v>
      </c>
      <c r="Q10653" t="s">
        <v>28005</v>
      </c>
      <c r="R10653">
        <v>1</v>
      </c>
      <c r="T10653" t="s">
        <v>46282</v>
      </c>
      <c r="U10653" t="s">
        <v>46282</v>
      </c>
      <c r="V10653" t="s">
        <v>46282</v>
      </c>
    </row>
    <row r="10654" spans="1:22" x14ac:dyDescent="0.3">
      <c r="A10654">
        <v>24213</v>
      </c>
      <c r="B10654" t="s">
        <v>28006</v>
      </c>
      <c r="C10654" t="s">
        <v>28007</v>
      </c>
      <c r="D10654">
        <v>12</v>
      </c>
      <c r="E10654">
        <v>0</v>
      </c>
      <c r="G10654">
        <v>0</v>
      </c>
      <c r="K10654">
        <v>0</v>
      </c>
      <c r="L10654" t="s">
        <v>12086</v>
      </c>
      <c r="M10654">
        <v>63</v>
      </c>
      <c r="N10654">
        <v>2</v>
      </c>
      <c r="O10654">
        <v>262144</v>
      </c>
      <c r="Q10654" t="s">
        <v>28005</v>
      </c>
      <c r="R10654">
        <v>1</v>
      </c>
      <c r="T10654" t="s">
        <v>46282</v>
      </c>
      <c r="U10654" t="s">
        <v>46282</v>
      </c>
      <c r="V10654" t="s">
        <v>46282</v>
      </c>
    </row>
    <row r="10655" spans="1:22" x14ac:dyDescent="0.3">
      <c r="A10655">
        <v>24214</v>
      </c>
      <c r="B10655" t="s">
        <v>28008</v>
      </c>
      <c r="C10655" t="s">
        <v>28009</v>
      </c>
      <c r="D10655">
        <v>12</v>
      </c>
      <c r="E10655">
        <v>20</v>
      </c>
      <c r="G10655">
        <v>0</v>
      </c>
      <c r="K10655">
        <v>0</v>
      </c>
      <c r="L10655" t="s">
        <v>12086</v>
      </c>
      <c r="M10655">
        <v>63</v>
      </c>
      <c r="N10655">
        <v>2</v>
      </c>
      <c r="O10655">
        <v>524288</v>
      </c>
      <c r="Q10655" t="s">
        <v>28010</v>
      </c>
      <c r="R10655">
        <v>1</v>
      </c>
      <c r="T10655" t="s">
        <v>46283</v>
      </c>
      <c r="U10655" t="s">
        <v>46283</v>
      </c>
      <c r="V10655" t="s">
        <v>46283</v>
      </c>
    </row>
    <row r="10656" spans="1:22" x14ac:dyDescent="0.3">
      <c r="A10656">
        <v>24215</v>
      </c>
      <c r="B10656" t="s">
        <v>28011</v>
      </c>
      <c r="C10656" t="s">
        <v>28012</v>
      </c>
      <c r="D10656">
        <v>12</v>
      </c>
      <c r="E10656">
        <v>0</v>
      </c>
      <c r="G10656">
        <v>0</v>
      </c>
      <c r="K10656">
        <v>0</v>
      </c>
      <c r="L10656" t="s">
        <v>12086</v>
      </c>
      <c r="M10656">
        <v>63</v>
      </c>
      <c r="N10656">
        <v>2</v>
      </c>
      <c r="O10656">
        <v>262144</v>
      </c>
      <c r="Q10656" t="s">
        <v>28010</v>
      </c>
      <c r="R10656">
        <v>1</v>
      </c>
      <c r="T10656" t="s">
        <v>46283</v>
      </c>
      <c r="U10656" t="s">
        <v>46283</v>
      </c>
      <c r="V10656" t="s">
        <v>46283</v>
      </c>
    </row>
    <row r="10657" spans="1:22" x14ac:dyDescent="0.3">
      <c r="A10657">
        <v>24216</v>
      </c>
      <c r="B10657" t="s">
        <v>28013</v>
      </c>
      <c r="C10657" t="s">
        <v>28014</v>
      </c>
      <c r="D10657">
        <v>12</v>
      </c>
      <c r="E10657">
        <v>10</v>
      </c>
      <c r="G10657">
        <v>0</v>
      </c>
      <c r="K10657">
        <v>0</v>
      </c>
      <c r="L10657" t="s">
        <v>12086</v>
      </c>
      <c r="M10657">
        <v>63</v>
      </c>
      <c r="N10657">
        <v>2</v>
      </c>
      <c r="O10657">
        <v>65536</v>
      </c>
      <c r="Q10657">
        <v>1</v>
      </c>
      <c r="R10657">
        <v>1</v>
      </c>
      <c r="T10657" t="s">
        <v>46284</v>
      </c>
      <c r="U10657" t="s">
        <v>46284</v>
      </c>
      <c r="V10657" t="s">
        <v>46284</v>
      </c>
    </row>
    <row r="10658" spans="1:22" x14ac:dyDescent="0.3">
      <c r="A10658">
        <v>24217</v>
      </c>
      <c r="B10658" t="s">
        <v>28015</v>
      </c>
      <c r="C10658" t="s">
        <v>28016</v>
      </c>
      <c r="D10658">
        <v>12</v>
      </c>
      <c r="E10658">
        <v>10</v>
      </c>
      <c r="G10658">
        <v>0</v>
      </c>
      <c r="K10658">
        <v>0</v>
      </c>
      <c r="L10658" t="s">
        <v>12086</v>
      </c>
      <c r="M10658">
        <v>63</v>
      </c>
      <c r="N10658">
        <v>2</v>
      </c>
      <c r="O10658">
        <v>1048576</v>
      </c>
      <c r="Q10658">
        <v>1</v>
      </c>
      <c r="R10658">
        <v>1</v>
      </c>
      <c r="T10658" t="s">
        <v>46285</v>
      </c>
      <c r="U10658" t="s">
        <v>46285</v>
      </c>
      <c r="V10658" t="s">
        <v>46285</v>
      </c>
    </row>
    <row r="10659" spans="1:22" x14ac:dyDescent="0.3">
      <c r="A10659">
        <v>24218</v>
      </c>
      <c r="B10659" t="s">
        <v>28017</v>
      </c>
      <c r="C10659" t="s">
        <v>28018</v>
      </c>
      <c r="D10659">
        <v>12</v>
      </c>
      <c r="E10659">
        <v>10</v>
      </c>
      <c r="G10659">
        <v>0</v>
      </c>
      <c r="K10659">
        <v>0</v>
      </c>
      <c r="L10659" t="s">
        <v>12086</v>
      </c>
      <c r="M10659">
        <v>63</v>
      </c>
      <c r="N10659">
        <v>2</v>
      </c>
      <c r="O10659">
        <v>2097152</v>
      </c>
      <c r="Q10659">
        <v>1</v>
      </c>
      <c r="R10659">
        <v>1</v>
      </c>
      <c r="T10659" t="s">
        <v>46286</v>
      </c>
      <c r="U10659" t="s">
        <v>46286</v>
      </c>
      <c r="V10659" t="s">
        <v>46286</v>
      </c>
    </row>
    <row r="10660" spans="1:22" x14ac:dyDescent="0.3">
      <c r="A10660">
        <v>24219</v>
      </c>
      <c r="B10660" t="s">
        <v>28019</v>
      </c>
      <c r="C10660" t="s">
        <v>28020</v>
      </c>
      <c r="D10660">
        <v>12</v>
      </c>
      <c r="E10660">
        <v>10</v>
      </c>
      <c r="G10660">
        <v>0</v>
      </c>
      <c r="K10660">
        <v>0</v>
      </c>
      <c r="L10660" t="s">
        <v>12086</v>
      </c>
      <c r="M10660">
        <v>63</v>
      </c>
      <c r="N10660">
        <v>2</v>
      </c>
      <c r="O10660">
        <v>65536</v>
      </c>
      <c r="Q10660">
        <v>1</v>
      </c>
      <c r="R10660">
        <v>1</v>
      </c>
      <c r="T10660" t="s">
        <v>46287</v>
      </c>
      <c r="U10660" t="s">
        <v>46287</v>
      </c>
      <c r="V10660" t="s">
        <v>46287</v>
      </c>
    </row>
    <row r="10661" spans="1:22" x14ac:dyDescent="0.3">
      <c r="A10661">
        <v>24220</v>
      </c>
      <c r="B10661" t="s">
        <v>28021</v>
      </c>
      <c r="C10661" t="s">
        <v>28022</v>
      </c>
      <c r="D10661">
        <v>12</v>
      </c>
      <c r="E10661">
        <v>10</v>
      </c>
      <c r="G10661">
        <v>0</v>
      </c>
      <c r="K10661">
        <v>0</v>
      </c>
      <c r="L10661" t="s">
        <v>12086</v>
      </c>
      <c r="M10661">
        <v>63</v>
      </c>
      <c r="N10661">
        <v>2</v>
      </c>
      <c r="O10661">
        <v>65536</v>
      </c>
      <c r="Q10661">
        <v>1</v>
      </c>
      <c r="R10661">
        <v>1</v>
      </c>
      <c r="T10661" t="s">
        <v>46288</v>
      </c>
      <c r="U10661" t="s">
        <v>46288</v>
      </c>
      <c r="V10661" t="s">
        <v>46288</v>
      </c>
    </row>
    <row r="10662" spans="1:22" x14ac:dyDescent="0.3">
      <c r="A10662">
        <v>24221</v>
      </c>
      <c r="B10662" t="s">
        <v>28023</v>
      </c>
      <c r="C10662" t="s">
        <v>28024</v>
      </c>
      <c r="D10662">
        <v>12</v>
      </c>
      <c r="E10662">
        <v>10</v>
      </c>
      <c r="G10662">
        <v>0</v>
      </c>
      <c r="K10662">
        <v>0</v>
      </c>
      <c r="L10662" t="s">
        <v>12086</v>
      </c>
      <c r="M10662">
        <v>63</v>
      </c>
      <c r="N10662">
        <v>2</v>
      </c>
      <c r="O10662">
        <v>65536</v>
      </c>
      <c r="Q10662">
        <v>1</v>
      </c>
      <c r="R10662">
        <v>1</v>
      </c>
      <c r="T10662" t="s">
        <v>46289</v>
      </c>
      <c r="U10662" t="s">
        <v>46289</v>
      </c>
      <c r="V10662" t="s">
        <v>46289</v>
      </c>
    </row>
    <row r="10663" spans="1:22" x14ac:dyDescent="0.3">
      <c r="A10663">
        <v>24222</v>
      </c>
      <c r="B10663" t="s">
        <v>28025</v>
      </c>
      <c r="C10663" t="s">
        <v>28026</v>
      </c>
      <c r="D10663">
        <v>12</v>
      </c>
      <c r="E10663">
        <v>10</v>
      </c>
      <c r="G10663">
        <v>0</v>
      </c>
      <c r="K10663">
        <v>0</v>
      </c>
      <c r="L10663" t="s">
        <v>12086</v>
      </c>
      <c r="M10663">
        <v>63</v>
      </c>
      <c r="N10663">
        <v>2</v>
      </c>
      <c r="O10663">
        <v>65536</v>
      </c>
      <c r="Q10663">
        <v>1</v>
      </c>
      <c r="R10663">
        <v>1</v>
      </c>
      <c r="T10663" t="s">
        <v>46290</v>
      </c>
      <c r="U10663" t="s">
        <v>46290</v>
      </c>
      <c r="V10663" t="s">
        <v>46290</v>
      </c>
    </row>
    <row r="10664" spans="1:22" x14ac:dyDescent="0.3">
      <c r="A10664">
        <v>24223</v>
      </c>
      <c r="B10664" t="s">
        <v>28027</v>
      </c>
      <c r="C10664" t="s">
        <v>28028</v>
      </c>
      <c r="D10664">
        <v>12</v>
      </c>
      <c r="E10664">
        <v>10</v>
      </c>
      <c r="G10664">
        <v>0</v>
      </c>
      <c r="K10664">
        <v>0</v>
      </c>
      <c r="L10664" t="s">
        <v>12086</v>
      </c>
      <c r="M10664">
        <v>56</v>
      </c>
      <c r="N10664">
        <v>2</v>
      </c>
      <c r="O10664">
        <v>131072</v>
      </c>
      <c r="Q10664">
        <v>100</v>
      </c>
      <c r="R10664">
        <v>1</v>
      </c>
      <c r="T10664" t="s">
        <v>46291</v>
      </c>
      <c r="U10664" t="s">
        <v>46291</v>
      </c>
      <c r="V10664" t="s">
        <v>46291</v>
      </c>
    </row>
    <row r="10665" spans="1:22" x14ac:dyDescent="0.3">
      <c r="A10665">
        <v>24224</v>
      </c>
      <c r="B10665" t="s">
        <v>28029</v>
      </c>
      <c r="C10665" t="s">
        <v>28030</v>
      </c>
      <c r="D10665">
        <v>12</v>
      </c>
      <c r="E10665">
        <v>10</v>
      </c>
      <c r="G10665">
        <v>0</v>
      </c>
      <c r="K10665">
        <v>0</v>
      </c>
      <c r="L10665" t="s">
        <v>12086</v>
      </c>
      <c r="M10665">
        <v>63</v>
      </c>
      <c r="N10665">
        <v>2</v>
      </c>
      <c r="O10665">
        <v>131072</v>
      </c>
      <c r="Q10665">
        <v>70</v>
      </c>
      <c r="R10665">
        <v>1</v>
      </c>
      <c r="T10665" t="s">
        <v>46292</v>
      </c>
      <c r="U10665" t="s">
        <v>46292</v>
      </c>
      <c r="V10665" t="s">
        <v>46292</v>
      </c>
    </row>
    <row r="10666" spans="1:22" x14ac:dyDescent="0.3">
      <c r="A10666">
        <v>24225</v>
      </c>
      <c r="B10666" t="s">
        <v>28031</v>
      </c>
      <c r="C10666" t="s">
        <v>28032</v>
      </c>
      <c r="D10666">
        <v>12</v>
      </c>
      <c r="E10666">
        <v>10</v>
      </c>
      <c r="G10666">
        <v>0</v>
      </c>
      <c r="K10666">
        <v>0</v>
      </c>
      <c r="L10666" t="s">
        <v>12086</v>
      </c>
      <c r="M10666">
        <v>63</v>
      </c>
      <c r="N10666">
        <v>2</v>
      </c>
      <c r="O10666">
        <v>1048576</v>
      </c>
      <c r="Q10666">
        <v>70</v>
      </c>
      <c r="R10666">
        <v>1</v>
      </c>
      <c r="T10666" t="s">
        <v>46293</v>
      </c>
      <c r="U10666" t="s">
        <v>46293</v>
      </c>
      <c r="V10666" t="s">
        <v>46293</v>
      </c>
    </row>
    <row r="10667" spans="1:22" x14ac:dyDescent="0.3">
      <c r="A10667">
        <v>24226</v>
      </c>
      <c r="B10667" t="s">
        <v>28033</v>
      </c>
      <c r="C10667" t="s">
        <v>28034</v>
      </c>
      <c r="D10667">
        <v>12</v>
      </c>
      <c r="E10667">
        <v>10</v>
      </c>
      <c r="G10667">
        <v>0</v>
      </c>
      <c r="K10667">
        <v>0</v>
      </c>
      <c r="L10667" t="s">
        <v>12086</v>
      </c>
      <c r="M10667">
        <v>63</v>
      </c>
      <c r="N10667">
        <v>2</v>
      </c>
      <c r="O10667">
        <v>2097152</v>
      </c>
      <c r="Q10667">
        <v>70</v>
      </c>
      <c r="R10667">
        <v>1</v>
      </c>
      <c r="T10667" t="s">
        <v>46293</v>
      </c>
      <c r="U10667" t="s">
        <v>46293</v>
      </c>
      <c r="V10667" t="s">
        <v>46293</v>
      </c>
    </row>
    <row r="10668" spans="1:22" x14ac:dyDescent="0.3">
      <c r="A10668">
        <v>24227</v>
      </c>
      <c r="B10668" t="s">
        <v>28035</v>
      </c>
      <c r="C10668" t="s">
        <v>28036</v>
      </c>
      <c r="D10668">
        <v>12</v>
      </c>
      <c r="E10668">
        <v>10</v>
      </c>
      <c r="G10668">
        <v>0</v>
      </c>
      <c r="K10668">
        <v>0</v>
      </c>
      <c r="L10668" t="s">
        <v>12086</v>
      </c>
      <c r="M10668">
        <v>56</v>
      </c>
      <c r="N10668">
        <v>2</v>
      </c>
      <c r="O10668">
        <v>131072</v>
      </c>
      <c r="Q10668">
        <v>100</v>
      </c>
      <c r="R10668">
        <v>1</v>
      </c>
      <c r="T10668" t="s">
        <v>46294</v>
      </c>
      <c r="U10668" t="s">
        <v>46294</v>
      </c>
      <c r="V10668" t="s">
        <v>46294</v>
      </c>
    </row>
    <row r="10669" spans="1:22" x14ac:dyDescent="0.3">
      <c r="A10669">
        <v>24228</v>
      </c>
      <c r="B10669" t="s">
        <v>28037</v>
      </c>
      <c r="C10669" t="s">
        <v>28038</v>
      </c>
      <c r="D10669">
        <v>12</v>
      </c>
      <c r="E10669">
        <v>10</v>
      </c>
      <c r="G10669">
        <v>0</v>
      </c>
      <c r="K10669">
        <v>0</v>
      </c>
      <c r="L10669" t="s">
        <v>12086</v>
      </c>
      <c r="M10669">
        <v>63</v>
      </c>
      <c r="N10669">
        <v>2</v>
      </c>
      <c r="O10669">
        <v>131072</v>
      </c>
      <c r="Q10669">
        <v>70</v>
      </c>
      <c r="R10669">
        <v>1</v>
      </c>
      <c r="T10669" t="s">
        <v>46295</v>
      </c>
      <c r="U10669" t="s">
        <v>46295</v>
      </c>
      <c r="V10669" t="s">
        <v>46295</v>
      </c>
    </row>
    <row r="10670" spans="1:22" x14ac:dyDescent="0.3">
      <c r="A10670">
        <v>24229</v>
      </c>
      <c r="B10670" t="s">
        <v>28039</v>
      </c>
      <c r="C10670" t="s">
        <v>28040</v>
      </c>
      <c r="D10670">
        <v>12</v>
      </c>
      <c r="E10670">
        <v>10</v>
      </c>
      <c r="G10670">
        <v>0</v>
      </c>
      <c r="K10670">
        <v>0</v>
      </c>
      <c r="L10670" t="s">
        <v>12086</v>
      </c>
      <c r="M10670">
        <v>63</v>
      </c>
      <c r="N10670">
        <v>2</v>
      </c>
      <c r="O10670">
        <v>1048576</v>
      </c>
      <c r="Q10670">
        <v>70</v>
      </c>
      <c r="R10670">
        <v>1</v>
      </c>
      <c r="T10670" t="s">
        <v>46296</v>
      </c>
      <c r="U10670" t="s">
        <v>46296</v>
      </c>
      <c r="V10670" t="s">
        <v>46296</v>
      </c>
    </row>
    <row r="10671" spans="1:22" x14ac:dyDescent="0.3">
      <c r="A10671">
        <v>24230</v>
      </c>
      <c r="B10671" t="s">
        <v>28041</v>
      </c>
      <c r="C10671" t="s">
        <v>28042</v>
      </c>
      <c r="D10671">
        <v>12</v>
      </c>
      <c r="E10671">
        <v>10</v>
      </c>
      <c r="G10671">
        <v>0</v>
      </c>
      <c r="K10671">
        <v>0</v>
      </c>
      <c r="L10671" t="s">
        <v>12086</v>
      </c>
      <c r="M10671">
        <v>63</v>
      </c>
      <c r="N10671">
        <v>2</v>
      </c>
      <c r="O10671">
        <v>2097152</v>
      </c>
      <c r="Q10671">
        <v>70</v>
      </c>
      <c r="R10671">
        <v>1</v>
      </c>
      <c r="T10671" t="s">
        <v>46296</v>
      </c>
      <c r="U10671" t="s">
        <v>46296</v>
      </c>
      <c r="V10671" t="s">
        <v>46296</v>
      </c>
    </row>
    <row r="10672" spans="1:22" x14ac:dyDescent="0.3">
      <c r="A10672">
        <v>24231</v>
      </c>
      <c r="B10672" t="s">
        <v>28043</v>
      </c>
      <c r="C10672" t="s">
        <v>28044</v>
      </c>
      <c r="D10672">
        <v>12</v>
      </c>
      <c r="E10672">
        <v>0</v>
      </c>
      <c r="G10672">
        <v>0</v>
      </c>
      <c r="K10672">
        <v>0</v>
      </c>
      <c r="L10672" t="s">
        <v>12086</v>
      </c>
      <c r="M10672">
        <v>63</v>
      </c>
      <c r="N10672">
        <v>2</v>
      </c>
      <c r="O10672">
        <v>524288</v>
      </c>
      <c r="Q10672">
        <v>1</v>
      </c>
      <c r="R10672">
        <v>1</v>
      </c>
      <c r="T10672" t="s">
        <v>46297</v>
      </c>
      <c r="U10672" t="s">
        <v>46297</v>
      </c>
      <c r="V10672" t="s">
        <v>46297</v>
      </c>
    </row>
    <row r="10673" spans="1:22" x14ac:dyDescent="0.3">
      <c r="A10673">
        <v>24232</v>
      </c>
      <c r="B10673" t="s">
        <v>28045</v>
      </c>
      <c r="C10673" t="s">
        <v>28046</v>
      </c>
      <c r="D10673">
        <v>12</v>
      </c>
      <c r="E10673">
        <v>0</v>
      </c>
      <c r="G10673">
        <v>0</v>
      </c>
      <c r="K10673">
        <v>0</v>
      </c>
      <c r="L10673" t="s">
        <v>12086</v>
      </c>
      <c r="M10673">
        <v>63</v>
      </c>
      <c r="N10673">
        <v>2</v>
      </c>
      <c r="O10673">
        <v>262144</v>
      </c>
      <c r="Q10673">
        <v>1</v>
      </c>
      <c r="R10673">
        <v>1</v>
      </c>
      <c r="T10673" t="s">
        <v>46298</v>
      </c>
      <c r="U10673" t="s">
        <v>46298</v>
      </c>
      <c r="V10673" t="s">
        <v>46298</v>
      </c>
    </row>
    <row r="10674" spans="1:22" x14ac:dyDescent="0.3">
      <c r="A10674">
        <v>24233</v>
      </c>
      <c r="B10674" t="s">
        <v>28047</v>
      </c>
      <c r="C10674" t="s">
        <v>28048</v>
      </c>
      <c r="D10674">
        <v>12</v>
      </c>
      <c r="E10674">
        <v>0</v>
      </c>
      <c r="G10674">
        <v>0</v>
      </c>
      <c r="K10674">
        <v>0</v>
      </c>
      <c r="L10674" t="s">
        <v>12086</v>
      </c>
      <c r="M10674">
        <v>63</v>
      </c>
      <c r="N10674">
        <v>2</v>
      </c>
      <c r="O10674">
        <v>131072</v>
      </c>
      <c r="Q10674">
        <v>100</v>
      </c>
      <c r="R10674">
        <v>1</v>
      </c>
      <c r="T10674" t="s">
        <v>46299</v>
      </c>
      <c r="U10674" t="s">
        <v>46299</v>
      </c>
      <c r="V10674" t="s">
        <v>46299</v>
      </c>
    </row>
    <row r="10675" spans="1:22" x14ac:dyDescent="0.3">
      <c r="A10675">
        <v>24234</v>
      </c>
      <c r="B10675" t="s">
        <v>28049</v>
      </c>
      <c r="C10675" t="s">
        <v>28050</v>
      </c>
      <c r="D10675">
        <v>12</v>
      </c>
      <c r="E10675">
        <v>0</v>
      </c>
      <c r="G10675">
        <v>0</v>
      </c>
      <c r="K10675">
        <v>0</v>
      </c>
      <c r="L10675" t="s">
        <v>12086</v>
      </c>
      <c r="M10675">
        <v>63</v>
      </c>
      <c r="N10675">
        <v>2</v>
      </c>
      <c r="O10675">
        <v>1048576</v>
      </c>
      <c r="Q10675">
        <v>1</v>
      </c>
      <c r="R10675">
        <v>1</v>
      </c>
      <c r="T10675" t="s">
        <v>46300</v>
      </c>
      <c r="U10675" t="s">
        <v>46300</v>
      </c>
      <c r="V10675" t="s">
        <v>46300</v>
      </c>
    </row>
    <row r="10676" spans="1:22" x14ac:dyDescent="0.3">
      <c r="A10676">
        <v>24235</v>
      </c>
      <c r="B10676" t="s">
        <v>28051</v>
      </c>
      <c r="C10676" t="s">
        <v>28052</v>
      </c>
      <c r="D10676">
        <v>12</v>
      </c>
      <c r="E10676">
        <v>0</v>
      </c>
      <c r="G10676">
        <v>0</v>
      </c>
      <c r="K10676">
        <v>0</v>
      </c>
      <c r="L10676" t="s">
        <v>12086</v>
      </c>
      <c r="M10676">
        <v>63</v>
      </c>
      <c r="N10676">
        <v>2</v>
      </c>
      <c r="O10676">
        <v>2097152</v>
      </c>
      <c r="Q10676">
        <v>1</v>
      </c>
      <c r="R10676">
        <v>1</v>
      </c>
      <c r="T10676" t="s">
        <v>46300</v>
      </c>
      <c r="U10676" t="s">
        <v>46300</v>
      </c>
      <c r="V10676" t="s">
        <v>46300</v>
      </c>
    </row>
    <row r="10677" spans="1:22" x14ac:dyDescent="0.3">
      <c r="A10677">
        <v>24236</v>
      </c>
      <c r="B10677" t="s">
        <v>28053</v>
      </c>
      <c r="C10677" t="s">
        <v>28054</v>
      </c>
      <c r="D10677">
        <v>12</v>
      </c>
      <c r="E10677">
        <v>0</v>
      </c>
      <c r="G10677">
        <v>0</v>
      </c>
      <c r="K10677">
        <v>0</v>
      </c>
      <c r="L10677" t="s">
        <v>12086</v>
      </c>
      <c r="M10677">
        <v>63</v>
      </c>
      <c r="N10677">
        <v>2</v>
      </c>
      <c r="O10677">
        <v>1048576</v>
      </c>
      <c r="Q10677">
        <v>1</v>
      </c>
      <c r="R10677">
        <v>1</v>
      </c>
      <c r="T10677" t="s">
        <v>46301</v>
      </c>
      <c r="U10677" t="s">
        <v>46301</v>
      </c>
      <c r="V10677" t="s">
        <v>46301</v>
      </c>
    </row>
    <row r="10678" spans="1:22" x14ac:dyDescent="0.3">
      <c r="A10678">
        <v>24237</v>
      </c>
      <c r="B10678" t="s">
        <v>28055</v>
      </c>
      <c r="C10678" t="s">
        <v>28056</v>
      </c>
      <c r="D10678">
        <v>12</v>
      </c>
      <c r="E10678">
        <v>0</v>
      </c>
      <c r="G10678">
        <v>0</v>
      </c>
      <c r="K10678">
        <v>0</v>
      </c>
      <c r="L10678" t="s">
        <v>12086</v>
      </c>
      <c r="M10678">
        <v>63</v>
      </c>
      <c r="N10678">
        <v>2</v>
      </c>
      <c r="O10678">
        <v>2097152</v>
      </c>
      <c r="Q10678">
        <v>1</v>
      </c>
      <c r="R10678">
        <v>1</v>
      </c>
      <c r="T10678" t="s">
        <v>46301</v>
      </c>
      <c r="U10678" t="s">
        <v>46301</v>
      </c>
      <c r="V10678" t="s">
        <v>46301</v>
      </c>
    </row>
    <row r="10679" spans="1:22" x14ac:dyDescent="0.3">
      <c r="A10679">
        <v>24238</v>
      </c>
      <c r="B10679" t="s">
        <v>28057</v>
      </c>
      <c r="C10679" t="s">
        <v>28058</v>
      </c>
      <c r="D10679">
        <v>12</v>
      </c>
      <c r="E10679">
        <v>0</v>
      </c>
      <c r="G10679">
        <v>0</v>
      </c>
      <c r="K10679">
        <v>0</v>
      </c>
      <c r="L10679" t="s">
        <v>12086</v>
      </c>
      <c r="M10679">
        <v>63</v>
      </c>
      <c r="N10679">
        <v>2</v>
      </c>
      <c r="O10679">
        <v>1048576</v>
      </c>
      <c r="Q10679">
        <v>1</v>
      </c>
      <c r="R10679">
        <v>1</v>
      </c>
      <c r="T10679" t="s">
        <v>46302</v>
      </c>
      <c r="U10679" t="s">
        <v>46302</v>
      </c>
      <c r="V10679" t="s">
        <v>46302</v>
      </c>
    </row>
    <row r="10680" spans="1:22" x14ac:dyDescent="0.3">
      <c r="A10680">
        <v>24239</v>
      </c>
      <c r="B10680" t="s">
        <v>28059</v>
      </c>
      <c r="C10680" t="s">
        <v>28060</v>
      </c>
      <c r="D10680">
        <v>12</v>
      </c>
      <c r="E10680">
        <v>0</v>
      </c>
      <c r="G10680">
        <v>0</v>
      </c>
      <c r="K10680">
        <v>0</v>
      </c>
      <c r="L10680" t="s">
        <v>12086</v>
      </c>
      <c r="M10680">
        <v>63</v>
      </c>
      <c r="N10680">
        <v>2</v>
      </c>
      <c r="O10680">
        <v>2097152</v>
      </c>
      <c r="Q10680">
        <v>1</v>
      </c>
      <c r="R10680">
        <v>1</v>
      </c>
      <c r="T10680" t="s">
        <v>46302</v>
      </c>
      <c r="U10680" t="s">
        <v>46302</v>
      </c>
      <c r="V10680" t="s">
        <v>46302</v>
      </c>
    </row>
    <row r="10681" spans="1:22" x14ac:dyDescent="0.3">
      <c r="A10681">
        <v>24240</v>
      </c>
      <c r="B10681" t="s">
        <v>28061</v>
      </c>
      <c r="C10681" t="s">
        <v>28062</v>
      </c>
      <c r="D10681">
        <v>12</v>
      </c>
      <c r="E10681">
        <v>0</v>
      </c>
      <c r="G10681">
        <v>0</v>
      </c>
      <c r="K10681">
        <v>0</v>
      </c>
      <c r="L10681" t="s">
        <v>12086</v>
      </c>
      <c r="M10681">
        <v>63</v>
      </c>
      <c r="N10681">
        <v>2</v>
      </c>
      <c r="O10681">
        <v>524288</v>
      </c>
      <c r="Q10681">
        <v>1</v>
      </c>
      <c r="T10681" t="s">
        <v>46303</v>
      </c>
      <c r="U10681" t="s">
        <v>46303</v>
      </c>
      <c r="V10681" t="s">
        <v>46303</v>
      </c>
    </row>
    <row r="10682" spans="1:22" x14ac:dyDescent="0.3">
      <c r="A10682">
        <v>24241</v>
      </c>
      <c r="B10682" t="s">
        <v>28063</v>
      </c>
      <c r="C10682" t="s">
        <v>28064</v>
      </c>
      <c r="D10682">
        <v>12</v>
      </c>
      <c r="E10682">
        <v>0</v>
      </c>
      <c r="G10682">
        <v>0</v>
      </c>
      <c r="K10682">
        <v>0</v>
      </c>
      <c r="L10682" t="s">
        <v>12086</v>
      </c>
      <c r="M10682">
        <v>63</v>
      </c>
      <c r="N10682">
        <v>2</v>
      </c>
      <c r="O10682">
        <v>262144</v>
      </c>
      <c r="Q10682">
        <v>1</v>
      </c>
      <c r="T10682" t="s">
        <v>46303</v>
      </c>
      <c r="U10682" t="s">
        <v>46303</v>
      </c>
      <c r="V10682" t="s">
        <v>46303</v>
      </c>
    </row>
    <row r="10683" spans="1:22" x14ac:dyDescent="0.3">
      <c r="A10683">
        <v>24242</v>
      </c>
      <c r="B10683" t="s">
        <v>28065</v>
      </c>
      <c r="C10683" t="s">
        <v>28066</v>
      </c>
      <c r="D10683">
        <v>12</v>
      </c>
      <c r="E10683">
        <v>0</v>
      </c>
      <c r="G10683">
        <v>0</v>
      </c>
      <c r="K10683">
        <v>0</v>
      </c>
      <c r="L10683" t="s">
        <v>12086</v>
      </c>
      <c r="M10683">
        <v>63</v>
      </c>
      <c r="N10683">
        <v>2</v>
      </c>
      <c r="O10683">
        <v>65536</v>
      </c>
      <c r="Q10683">
        <v>1</v>
      </c>
      <c r="T10683" t="s">
        <v>46303</v>
      </c>
      <c r="U10683" t="s">
        <v>46303</v>
      </c>
      <c r="V10683" t="s">
        <v>46303</v>
      </c>
    </row>
    <row r="10684" spans="1:22" x14ac:dyDescent="0.3">
      <c r="A10684">
        <v>24243</v>
      </c>
      <c r="B10684" t="s">
        <v>28067</v>
      </c>
      <c r="C10684" t="s">
        <v>28068</v>
      </c>
      <c r="D10684">
        <v>12</v>
      </c>
      <c r="E10684">
        <v>0</v>
      </c>
      <c r="G10684">
        <v>0</v>
      </c>
      <c r="K10684">
        <v>0</v>
      </c>
      <c r="L10684" t="s">
        <v>12086</v>
      </c>
      <c r="M10684">
        <v>63</v>
      </c>
      <c r="N10684">
        <v>2</v>
      </c>
      <c r="O10684">
        <v>524288</v>
      </c>
      <c r="Q10684">
        <v>1</v>
      </c>
      <c r="R10684">
        <v>1</v>
      </c>
      <c r="T10684" t="s">
        <v>46304</v>
      </c>
      <c r="U10684" t="s">
        <v>46304</v>
      </c>
      <c r="V10684" t="s">
        <v>46304</v>
      </c>
    </row>
    <row r="10685" spans="1:22" x14ac:dyDescent="0.3">
      <c r="A10685">
        <v>24244</v>
      </c>
      <c r="B10685" t="s">
        <v>28069</v>
      </c>
      <c r="C10685" t="s">
        <v>28070</v>
      </c>
      <c r="D10685">
        <v>12</v>
      </c>
      <c r="E10685">
        <v>0</v>
      </c>
      <c r="G10685">
        <v>0</v>
      </c>
      <c r="K10685">
        <v>0</v>
      </c>
      <c r="L10685" t="s">
        <v>12086</v>
      </c>
      <c r="M10685">
        <v>63</v>
      </c>
      <c r="N10685">
        <v>2</v>
      </c>
      <c r="O10685">
        <v>262144</v>
      </c>
      <c r="Q10685">
        <v>1</v>
      </c>
      <c r="R10685">
        <v>1</v>
      </c>
      <c r="T10685" t="s">
        <v>46304</v>
      </c>
      <c r="U10685" t="s">
        <v>46304</v>
      </c>
      <c r="V10685" t="s">
        <v>46304</v>
      </c>
    </row>
    <row r="10686" spans="1:22" x14ac:dyDescent="0.3">
      <c r="A10686">
        <v>24245</v>
      </c>
      <c r="B10686" t="s">
        <v>28071</v>
      </c>
      <c r="C10686" t="s">
        <v>28072</v>
      </c>
      <c r="D10686">
        <v>12</v>
      </c>
      <c r="E10686">
        <v>0</v>
      </c>
      <c r="G10686">
        <v>0</v>
      </c>
      <c r="K10686">
        <v>0</v>
      </c>
      <c r="L10686" t="s">
        <v>12086</v>
      </c>
      <c r="M10686">
        <v>63</v>
      </c>
      <c r="N10686">
        <v>2</v>
      </c>
      <c r="O10686">
        <v>65536</v>
      </c>
      <c r="Q10686">
        <v>1</v>
      </c>
      <c r="R10686">
        <v>1</v>
      </c>
      <c r="T10686" t="s">
        <v>46304</v>
      </c>
      <c r="U10686" t="s">
        <v>46304</v>
      </c>
      <c r="V10686" t="s">
        <v>46304</v>
      </c>
    </row>
    <row r="10687" spans="1:22" x14ac:dyDescent="0.3">
      <c r="A10687">
        <v>24246</v>
      </c>
      <c r="B10687" t="s">
        <v>28073</v>
      </c>
      <c r="C10687" t="s">
        <v>28074</v>
      </c>
      <c r="D10687">
        <v>12</v>
      </c>
      <c r="E10687">
        <v>0</v>
      </c>
      <c r="G10687">
        <v>0</v>
      </c>
      <c r="K10687">
        <v>0</v>
      </c>
      <c r="L10687" t="s">
        <v>12086</v>
      </c>
      <c r="M10687">
        <v>63</v>
      </c>
      <c r="N10687">
        <v>2</v>
      </c>
      <c r="O10687">
        <v>1048576</v>
      </c>
      <c r="Q10687">
        <v>1</v>
      </c>
      <c r="R10687">
        <v>1</v>
      </c>
      <c r="T10687" t="s">
        <v>46305</v>
      </c>
      <c r="U10687" t="s">
        <v>46305</v>
      </c>
      <c r="V10687" t="s">
        <v>46305</v>
      </c>
    </row>
    <row r="10688" spans="1:22" x14ac:dyDescent="0.3">
      <c r="A10688">
        <v>24247</v>
      </c>
      <c r="B10688" t="s">
        <v>28075</v>
      </c>
      <c r="C10688" t="s">
        <v>28076</v>
      </c>
      <c r="D10688">
        <v>12</v>
      </c>
      <c r="E10688">
        <v>0</v>
      </c>
      <c r="G10688">
        <v>0</v>
      </c>
      <c r="K10688">
        <v>0</v>
      </c>
      <c r="L10688" t="s">
        <v>12086</v>
      </c>
      <c r="M10688">
        <v>63</v>
      </c>
      <c r="N10688">
        <v>2</v>
      </c>
      <c r="O10688">
        <v>1048576</v>
      </c>
      <c r="Q10688">
        <v>1</v>
      </c>
      <c r="R10688">
        <v>1</v>
      </c>
      <c r="T10688" t="s">
        <v>46306</v>
      </c>
      <c r="U10688" t="s">
        <v>46306</v>
      </c>
      <c r="V10688" t="s">
        <v>46306</v>
      </c>
    </row>
    <row r="10689" spans="1:22" x14ac:dyDescent="0.3">
      <c r="A10689">
        <v>24248</v>
      </c>
      <c r="B10689" t="s">
        <v>28077</v>
      </c>
      <c r="C10689" t="s">
        <v>28078</v>
      </c>
      <c r="D10689">
        <v>12</v>
      </c>
      <c r="E10689">
        <v>0</v>
      </c>
      <c r="G10689">
        <v>0</v>
      </c>
      <c r="K10689">
        <v>0</v>
      </c>
      <c r="L10689" t="s">
        <v>12086</v>
      </c>
      <c r="M10689">
        <v>63</v>
      </c>
      <c r="N10689">
        <v>2</v>
      </c>
      <c r="O10689">
        <v>1048576</v>
      </c>
      <c r="Q10689">
        <v>1</v>
      </c>
      <c r="R10689">
        <v>1</v>
      </c>
      <c r="T10689" t="s">
        <v>46307</v>
      </c>
      <c r="U10689" t="s">
        <v>46307</v>
      </c>
      <c r="V10689" t="s">
        <v>46307</v>
      </c>
    </row>
    <row r="10690" spans="1:22" x14ac:dyDescent="0.3">
      <c r="A10690">
        <v>24249</v>
      </c>
      <c r="B10690" t="s">
        <v>28079</v>
      </c>
      <c r="C10690" t="s">
        <v>28080</v>
      </c>
      <c r="D10690">
        <v>12</v>
      </c>
      <c r="E10690">
        <v>0</v>
      </c>
      <c r="G10690">
        <v>0</v>
      </c>
      <c r="K10690">
        <v>0</v>
      </c>
      <c r="L10690" t="s">
        <v>12086</v>
      </c>
      <c r="M10690">
        <v>63</v>
      </c>
      <c r="N10690">
        <v>2</v>
      </c>
      <c r="O10690">
        <v>1048576</v>
      </c>
      <c r="Q10690">
        <v>1</v>
      </c>
      <c r="R10690">
        <v>1</v>
      </c>
      <c r="T10690" t="s">
        <v>46308</v>
      </c>
      <c r="U10690" t="s">
        <v>46308</v>
      </c>
      <c r="V10690" t="s">
        <v>46308</v>
      </c>
    </row>
    <row r="10691" spans="1:22" x14ac:dyDescent="0.3">
      <c r="A10691">
        <v>24250</v>
      </c>
      <c r="B10691" t="s">
        <v>28081</v>
      </c>
      <c r="C10691" t="s">
        <v>28082</v>
      </c>
      <c r="D10691">
        <v>12</v>
      </c>
      <c r="E10691">
        <v>0</v>
      </c>
      <c r="G10691">
        <v>0</v>
      </c>
      <c r="K10691">
        <v>0</v>
      </c>
      <c r="L10691" t="s">
        <v>12086</v>
      </c>
      <c r="M10691">
        <v>63</v>
      </c>
      <c r="N10691">
        <v>2</v>
      </c>
      <c r="O10691">
        <v>2097152</v>
      </c>
      <c r="Q10691">
        <v>1</v>
      </c>
      <c r="T10691" t="s">
        <v>46309</v>
      </c>
      <c r="U10691" t="s">
        <v>46309</v>
      </c>
      <c r="V10691" t="s">
        <v>46309</v>
      </c>
    </row>
    <row r="10692" spans="1:22" x14ac:dyDescent="0.3">
      <c r="A10692">
        <v>24251</v>
      </c>
      <c r="B10692" t="s">
        <v>28083</v>
      </c>
      <c r="C10692" t="s">
        <v>28084</v>
      </c>
      <c r="D10692">
        <v>12</v>
      </c>
      <c r="E10692">
        <v>0</v>
      </c>
      <c r="G10692">
        <v>0</v>
      </c>
      <c r="K10692">
        <v>0</v>
      </c>
      <c r="L10692" t="s">
        <v>12086</v>
      </c>
      <c r="M10692">
        <v>63</v>
      </c>
      <c r="N10692">
        <v>2</v>
      </c>
      <c r="O10692">
        <v>2097152</v>
      </c>
      <c r="Q10692">
        <v>1</v>
      </c>
      <c r="T10692" t="s">
        <v>46310</v>
      </c>
      <c r="U10692" t="s">
        <v>46310</v>
      </c>
      <c r="V10692" t="s">
        <v>46310</v>
      </c>
    </row>
    <row r="10693" spans="1:22" x14ac:dyDescent="0.3">
      <c r="A10693">
        <v>24252</v>
      </c>
      <c r="B10693" t="s">
        <v>28085</v>
      </c>
      <c r="C10693" t="s">
        <v>28086</v>
      </c>
      <c r="D10693">
        <v>12</v>
      </c>
      <c r="E10693">
        <v>0</v>
      </c>
      <c r="G10693">
        <v>0</v>
      </c>
      <c r="K10693">
        <v>0</v>
      </c>
      <c r="L10693" t="s">
        <v>12086</v>
      </c>
      <c r="M10693">
        <v>63</v>
      </c>
      <c r="N10693">
        <v>2</v>
      </c>
      <c r="O10693">
        <v>2097152</v>
      </c>
      <c r="Q10693">
        <v>1</v>
      </c>
      <c r="T10693" t="s">
        <v>46311</v>
      </c>
      <c r="U10693" t="s">
        <v>46311</v>
      </c>
      <c r="V10693" t="s">
        <v>46311</v>
      </c>
    </row>
    <row r="10694" spans="1:22" x14ac:dyDescent="0.3">
      <c r="A10694">
        <v>24253</v>
      </c>
      <c r="B10694" t="s">
        <v>28087</v>
      </c>
      <c r="C10694" t="s">
        <v>28088</v>
      </c>
      <c r="D10694">
        <v>12</v>
      </c>
      <c r="E10694">
        <v>0</v>
      </c>
      <c r="G10694">
        <v>0</v>
      </c>
      <c r="K10694">
        <v>0</v>
      </c>
      <c r="L10694" t="s">
        <v>12086</v>
      </c>
      <c r="M10694">
        <v>63</v>
      </c>
      <c r="N10694">
        <v>2</v>
      </c>
      <c r="O10694">
        <v>2097152</v>
      </c>
      <c r="Q10694">
        <v>1</v>
      </c>
      <c r="T10694" t="s">
        <v>46312</v>
      </c>
      <c r="U10694" t="s">
        <v>46312</v>
      </c>
      <c r="V10694" t="s">
        <v>46312</v>
      </c>
    </row>
    <row r="10695" spans="1:22" x14ac:dyDescent="0.3">
      <c r="A10695">
        <v>24254</v>
      </c>
      <c r="B10695" t="s">
        <v>28089</v>
      </c>
      <c r="C10695" t="s">
        <v>28090</v>
      </c>
      <c r="D10695">
        <v>12</v>
      </c>
      <c r="E10695">
        <v>0</v>
      </c>
      <c r="G10695">
        <v>0</v>
      </c>
      <c r="K10695">
        <v>0</v>
      </c>
      <c r="L10695" t="s">
        <v>12086</v>
      </c>
      <c r="M10695">
        <v>63</v>
      </c>
      <c r="N10695">
        <v>2</v>
      </c>
      <c r="O10695">
        <v>2097152</v>
      </c>
      <c r="Q10695">
        <v>1</v>
      </c>
      <c r="T10695" t="s">
        <v>46313</v>
      </c>
      <c r="U10695" t="s">
        <v>46313</v>
      </c>
      <c r="V10695" t="s">
        <v>46313</v>
      </c>
    </row>
    <row r="10696" spans="1:22" x14ac:dyDescent="0.3">
      <c r="A10696">
        <v>24255</v>
      </c>
      <c r="B10696" t="s">
        <v>28091</v>
      </c>
      <c r="C10696" t="s">
        <v>28092</v>
      </c>
      <c r="D10696">
        <v>12</v>
      </c>
      <c r="E10696">
        <v>0</v>
      </c>
      <c r="G10696">
        <v>0</v>
      </c>
      <c r="K10696">
        <v>0</v>
      </c>
      <c r="L10696" t="s">
        <v>12086</v>
      </c>
      <c r="M10696">
        <v>63</v>
      </c>
      <c r="N10696">
        <v>2</v>
      </c>
      <c r="O10696">
        <v>2097152</v>
      </c>
      <c r="Q10696">
        <v>1</v>
      </c>
      <c r="T10696" t="s">
        <v>46314</v>
      </c>
      <c r="U10696" t="s">
        <v>46314</v>
      </c>
      <c r="V10696" t="s">
        <v>46314</v>
      </c>
    </row>
    <row r="10697" spans="1:22" x14ac:dyDescent="0.3">
      <c r="A10697">
        <v>24330</v>
      </c>
      <c r="B10697" t="s">
        <v>28093</v>
      </c>
      <c r="C10697" t="s">
        <v>28094</v>
      </c>
      <c r="D10697">
        <v>12</v>
      </c>
      <c r="E10697">
        <v>0</v>
      </c>
      <c r="G10697">
        <v>0</v>
      </c>
      <c r="K10697">
        <v>0</v>
      </c>
      <c r="L10697" t="s">
        <v>12086</v>
      </c>
      <c r="M10697">
        <v>63</v>
      </c>
      <c r="N10697">
        <v>2</v>
      </c>
      <c r="O10697">
        <v>65536</v>
      </c>
      <c r="Q10697">
        <v>1</v>
      </c>
      <c r="T10697" t="s">
        <v>46315</v>
      </c>
      <c r="U10697" t="s">
        <v>46315</v>
      </c>
      <c r="V10697" t="s">
        <v>46315</v>
      </c>
    </row>
    <row r="10698" spans="1:22" x14ac:dyDescent="0.3">
      <c r="A10698">
        <v>25043</v>
      </c>
      <c r="B10698" t="s">
        <v>28095</v>
      </c>
      <c r="C10698" t="s">
        <v>28096</v>
      </c>
      <c r="D10698">
        <v>3</v>
      </c>
      <c r="E10698">
        <v>0</v>
      </c>
      <c r="G10698">
        <v>0</v>
      </c>
      <c r="T10698" t="s">
        <v>12087</v>
      </c>
      <c r="U10698" t="s">
        <v>12087</v>
      </c>
      <c r="V10698" t="s">
        <v>12087</v>
      </c>
    </row>
    <row r="10699" spans="1:22" x14ac:dyDescent="0.3">
      <c r="A10699">
        <v>25044</v>
      </c>
      <c r="B10699" t="s">
        <v>28097</v>
      </c>
      <c r="C10699" t="s">
        <v>28098</v>
      </c>
      <c r="D10699">
        <v>3</v>
      </c>
      <c r="E10699">
        <v>0</v>
      </c>
      <c r="G10699">
        <v>10</v>
      </c>
      <c r="T10699" t="s">
        <v>12087</v>
      </c>
      <c r="U10699" t="s">
        <v>12087</v>
      </c>
      <c r="V10699" t="s">
        <v>12087</v>
      </c>
    </row>
    <row r="10700" spans="1:22" x14ac:dyDescent="0.3">
      <c r="A10700">
        <v>25045</v>
      </c>
      <c r="B10700" t="s">
        <v>28099</v>
      </c>
      <c r="C10700" t="s">
        <v>28100</v>
      </c>
      <c r="D10700">
        <v>3</v>
      </c>
      <c r="E10700">
        <v>0</v>
      </c>
      <c r="G10700">
        <v>0</v>
      </c>
      <c r="T10700" t="s">
        <v>12087</v>
      </c>
      <c r="U10700" t="s">
        <v>12087</v>
      </c>
      <c r="V10700" t="s">
        <v>12087</v>
      </c>
    </row>
    <row r="10701" spans="1:22" x14ac:dyDescent="0.3">
      <c r="A10701">
        <v>25046</v>
      </c>
      <c r="B10701" t="s">
        <v>28101</v>
      </c>
      <c r="C10701" t="s">
        <v>28102</v>
      </c>
      <c r="D10701">
        <v>3</v>
      </c>
      <c r="E10701">
        <v>0</v>
      </c>
      <c r="G10701">
        <v>0</v>
      </c>
      <c r="T10701" t="s">
        <v>12087</v>
      </c>
      <c r="U10701" t="s">
        <v>12087</v>
      </c>
      <c r="V10701" t="s">
        <v>12087</v>
      </c>
    </row>
    <row r="10702" spans="1:22" x14ac:dyDescent="0.3">
      <c r="A10702">
        <v>25047</v>
      </c>
      <c r="B10702" t="s">
        <v>28103</v>
      </c>
      <c r="C10702" t="s">
        <v>28103</v>
      </c>
      <c r="D10702">
        <v>3</v>
      </c>
      <c r="E10702">
        <v>0</v>
      </c>
      <c r="G10702">
        <v>0</v>
      </c>
      <c r="T10702" t="s">
        <v>12087</v>
      </c>
      <c r="U10702" t="s">
        <v>12087</v>
      </c>
      <c r="V10702" t="s">
        <v>12087</v>
      </c>
    </row>
    <row r="10703" spans="1:22" x14ac:dyDescent="0.3">
      <c r="A10703">
        <v>25048</v>
      </c>
      <c r="B10703" t="s">
        <v>28104</v>
      </c>
      <c r="C10703" t="s">
        <v>28105</v>
      </c>
      <c r="D10703">
        <v>3</v>
      </c>
      <c r="E10703">
        <v>0</v>
      </c>
      <c r="G10703">
        <v>0</v>
      </c>
      <c r="T10703" t="s">
        <v>12087</v>
      </c>
      <c r="U10703" t="s">
        <v>12087</v>
      </c>
      <c r="V10703" t="s">
        <v>12087</v>
      </c>
    </row>
    <row r="10704" spans="1:22" x14ac:dyDescent="0.3">
      <c r="A10704">
        <v>25049</v>
      </c>
      <c r="B10704" t="s">
        <v>28106</v>
      </c>
      <c r="C10704" t="s">
        <v>28107</v>
      </c>
      <c r="D10704">
        <v>3</v>
      </c>
      <c r="E10704">
        <v>0</v>
      </c>
      <c r="G10704">
        <v>0</v>
      </c>
      <c r="T10704" t="s">
        <v>12087</v>
      </c>
      <c r="U10704" t="s">
        <v>12087</v>
      </c>
      <c r="V10704" t="s">
        <v>12087</v>
      </c>
    </row>
    <row r="10705" spans="1:22" x14ac:dyDescent="0.3">
      <c r="A10705">
        <v>25132</v>
      </c>
      <c r="B10705" t="s">
        <v>28108</v>
      </c>
      <c r="C10705" t="s">
        <v>28109</v>
      </c>
      <c r="D10705">
        <v>3</v>
      </c>
      <c r="E10705">
        <v>0</v>
      </c>
      <c r="G10705">
        <v>0</v>
      </c>
      <c r="T10705" t="s">
        <v>12087</v>
      </c>
      <c r="U10705" t="s">
        <v>12087</v>
      </c>
      <c r="V10705" t="s">
        <v>12087</v>
      </c>
    </row>
    <row r="10706" spans="1:22" x14ac:dyDescent="0.3">
      <c r="A10706">
        <v>25133</v>
      </c>
      <c r="B10706" t="s">
        <v>28110</v>
      </c>
      <c r="C10706" t="s">
        <v>28111</v>
      </c>
      <c r="D10706">
        <v>3</v>
      </c>
      <c r="E10706">
        <v>0</v>
      </c>
      <c r="G10706">
        <v>0</v>
      </c>
      <c r="T10706" t="s">
        <v>12087</v>
      </c>
      <c r="U10706" t="s">
        <v>12087</v>
      </c>
      <c r="V10706" t="s">
        <v>12087</v>
      </c>
    </row>
    <row r="10707" spans="1:22" x14ac:dyDescent="0.3">
      <c r="A10707">
        <v>25142</v>
      </c>
      <c r="B10707" t="s">
        <v>28112</v>
      </c>
      <c r="C10707" t="s">
        <v>28113</v>
      </c>
      <c r="D10707">
        <v>3</v>
      </c>
      <c r="F10707">
        <v>0</v>
      </c>
      <c r="G10707">
        <v>0</v>
      </c>
      <c r="T10707" t="s">
        <v>12087</v>
      </c>
      <c r="U10707" t="s">
        <v>12087</v>
      </c>
      <c r="V10707" t="s">
        <v>12087</v>
      </c>
    </row>
    <row r="10708" spans="1:22" x14ac:dyDescent="0.3">
      <c r="A10708">
        <v>25143</v>
      </c>
      <c r="B10708" t="s">
        <v>28114</v>
      </c>
      <c r="C10708" t="s">
        <v>28115</v>
      </c>
      <c r="D10708">
        <v>3</v>
      </c>
      <c r="E10708">
        <v>0</v>
      </c>
      <c r="G10708">
        <v>0</v>
      </c>
      <c r="T10708" t="s">
        <v>12087</v>
      </c>
      <c r="U10708" t="s">
        <v>12087</v>
      </c>
      <c r="V10708" t="s">
        <v>12087</v>
      </c>
    </row>
    <row r="10709" spans="1:22" x14ac:dyDescent="0.3">
      <c r="A10709">
        <v>25144</v>
      </c>
      <c r="B10709" t="s">
        <v>28116</v>
      </c>
      <c r="C10709" t="s">
        <v>28117</v>
      </c>
      <c r="D10709">
        <v>3</v>
      </c>
      <c r="E10709">
        <v>0</v>
      </c>
      <c r="G10709">
        <v>0</v>
      </c>
      <c r="T10709" t="s">
        <v>12087</v>
      </c>
      <c r="U10709" t="s">
        <v>12087</v>
      </c>
      <c r="V10709" t="s">
        <v>12087</v>
      </c>
    </row>
    <row r="10710" spans="1:22" x14ac:dyDescent="0.3">
      <c r="A10710">
        <v>25145</v>
      </c>
      <c r="B10710" t="s">
        <v>28118</v>
      </c>
      <c r="C10710" t="s">
        <v>28119</v>
      </c>
      <c r="D10710">
        <v>3</v>
      </c>
      <c r="E10710">
        <v>0</v>
      </c>
      <c r="G10710">
        <v>0</v>
      </c>
      <c r="T10710" t="s">
        <v>12087</v>
      </c>
      <c r="U10710" t="s">
        <v>12087</v>
      </c>
      <c r="V10710" t="s">
        <v>12087</v>
      </c>
    </row>
    <row r="10711" spans="1:22" x14ac:dyDescent="0.3">
      <c r="A10711">
        <v>25146</v>
      </c>
      <c r="B10711" t="s">
        <v>28120</v>
      </c>
      <c r="C10711" t="s">
        <v>28121</v>
      </c>
      <c r="D10711">
        <v>3</v>
      </c>
      <c r="E10711">
        <v>0</v>
      </c>
      <c r="G10711">
        <v>0</v>
      </c>
      <c r="T10711" t="s">
        <v>12087</v>
      </c>
      <c r="U10711" t="s">
        <v>12087</v>
      </c>
      <c r="V10711" t="s">
        <v>12087</v>
      </c>
    </row>
    <row r="10712" spans="1:22" x14ac:dyDescent="0.3">
      <c r="A10712">
        <v>25147</v>
      </c>
      <c r="B10712" t="s">
        <v>28122</v>
      </c>
      <c r="C10712" t="s">
        <v>28123</v>
      </c>
      <c r="D10712">
        <v>3</v>
      </c>
      <c r="E10712">
        <v>0</v>
      </c>
      <c r="G10712">
        <v>0</v>
      </c>
      <c r="T10712" t="s">
        <v>12087</v>
      </c>
      <c r="U10712" t="s">
        <v>12087</v>
      </c>
      <c r="V10712" t="s">
        <v>12087</v>
      </c>
    </row>
    <row r="10713" spans="1:22" x14ac:dyDescent="0.3">
      <c r="A10713">
        <v>25148</v>
      </c>
      <c r="B10713" t="s">
        <v>28124</v>
      </c>
      <c r="C10713" t="s">
        <v>28125</v>
      </c>
      <c r="D10713">
        <v>3</v>
      </c>
      <c r="E10713">
        <v>0</v>
      </c>
      <c r="G10713">
        <v>0</v>
      </c>
      <c r="T10713" t="s">
        <v>12087</v>
      </c>
      <c r="U10713" t="s">
        <v>12087</v>
      </c>
      <c r="V10713" t="s">
        <v>12087</v>
      </c>
    </row>
    <row r="10714" spans="1:22" x14ac:dyDescent="0.3">
      <c r="A10714">
        <v>25149</v>
      </c>
      <c r="B10714" t="s">
        <v>28126</v>
      </c>
      <c r="C10714" t="s">
        <v>28127</v>
      </c>
      <c r="D10714">
        <v>3</v>
      </c>
      <c r="E10714">
        <v>0</v>
      </c>
      <c r="G10714">
        <v>0</v>
      </c>
      <c r="T10714" t="s">
        <v>12087</v>
      </c>
      <c r="U10714" t="s">
        <v>12087</v>
      </c>
      <c r="V10714" t="s">
        <v>12087</v>
      </c>
    </row>
    <row r="10715" spans="1:22" x14ac:dyDescent="0.3">
      <c r="A10715">
        <v>25150</v>
      </c>
      <c r="B10715" t="s">
        <v>28128</v>
      </c>
      <c r="C10715" t="s">
        <v>28129</v>
      </c>
      <c r="D10715">
        <v>3</v>
      </c>
      <c r="E10715">
        <v>0</v>
      </c>
      <c r="G10715">
        <v>0</v>
      </c>
      <c r="T10715" t="s">
        <v>12087</v>
      </c>
      <c r="U10715" t="s">
        <v>12087</v>
      </c>
      <c r="V10715" t="s">
        <v>12087</v>
      </c>
    </row>
    <row r="10716" spans="1:22" x14ac:dyDescent="0.3">
      <c r="A10716">
        <v>25223</v>
      </c>
      <c r="B10716" t="s">
        <v>28130</v>
      </c>
      <c r="C10716" t="s">
        <v>28131</v>
      </c>
      <c r="D10716">
        <v>3</v>
      </c>
      <c r="E10716">
        <v>0</v>
      </c>
      <c r="G10716">
        <v>0</v>
      </c>
      <c r="T10716" t="s">
        <v>12087</v>
      </c>
      <c r="U10716" t="s">
        <v>12087</v>
      </c>
      <c r="V10716" t="s">
        <v>12087</v>
      </c>
    </row>
    <row r="10717" spans="1:22" x14ac:dyDescent="0.3">
      <c r="A10717">
        <v>25238</v>
      </c>
      <c r="B10717" t="s">
        <v>28132</v>
      </c>
      <c r="C10717" t="s">
        <v>28133</v>
      </c>
      <c r="D10717">
        <v>3</v>
      </c>
      <c r="E10717">
        <v>0</v>
      </c>
      <c r="G10717">
        <v>0</v>
      </c>
      <c r="T10717" t="s">
        <v>12087</v>
      </c>
      <c r="U10717" t="s">
        <v>12087</v>
      </c>
      <c r="V10717" t="s">
        <v>12087</v>
      </c>
    </row>
    <row r="10718" spans="1:22" x14ac:dyDescent="0.3">
      <c r="A10718">
        <v>25239</v>
      </c>
      <c r="B10718" t="s">
        <v>28134</v>
      </c>
      <c r="C10718" t="s">
        <v>28135</v>
      </c>
      <c r="D10718">
        <v>3</v>
      </c>
      <c r="E10718">
        <v>0</v>
      </c>
      <c r="G10718">
        <v>0</v>
      </c>
      <c r="T10718" t="s">
        <v>12087</v>
      </c>
      <c r="U10718" t="s">
        <v>12087</v>
      </c>
      <c r="V10718" t="s">
        <v>12087</v>
      </c>
    </row>
    <row r="10719" spans="1:22" x14ac:dyDescent="0.3">
      <c r="A10719">
        <v>26100</v>
      </c>
      <c r="B10719" t="s">
        <v>28136</v>
      </c>
      <c r="C10719" t="s">
        <v>28137</v>
      </c>
      <c r="D10719">
        <v>5</v>
      </c>
      <c r="E10719">
        <v>20</v>
      </c>
      <c r="G10719">
        <v>0</v>
      </c>
      <c r="H10719" t="s">
        <v>28138</v>
      </c>
      <c r="J10719">
        <v>1</v>
      </c>
      <c r="K10719">
        <v>0</v>
      </c>
      <c r="L10719" t="s">
        <v>12683</v>
      </c>
      <c r="M10719">
        <v>7</v>
      </c>
      <c r="N10719">
        <v>2</v>
      </c>
      <c r="O10719">
        <v>2</v>
      </c>
      <c r="P10719">
        <v>2</v>
      </c>
      <c r="Q10719">
        <v>40</v>
      </c>
      <c r="R10719">
        <v>0</v>
      </c>
      <c r="S10719">
        <v>10</v>
      </c>
      <c r="T10719" t="s">
        <v>46316</v>
      </c>
      <c r="U10719" t="s">
        <v>46316</v>
      </c>
      <c r="V10719" t="s">
        <v>46316</v>
      </c>
    </row>
    <row r="10720" spans="1:22" x14ac:dyDescent="0.3">
      <c r="A10720">
        <v>26101</v>
      </c>
      <c r="B10720" t="s">
        <v>28139</v>
      </c>
      <c r="C10720" t="s">
        <v>28140</v>
      </c>
      <c r="D10720">
        <v>5</v>
      </c>
      <c r="E10720">
        <v>20</v>
      </c>
      <c r="G10720">
        <v>0</v>
      </c>
      <c r="H10720" t="s">
        <v>28141</v>
      </c>
      <c r="J10720">
        <v>1</v>
      </c>
      <c r="K10720">
        <v>0</v>
      </c>
      <c r="L10720" t="s">
        <v>12683</v>
      </c>
      <c r="M10720">
        <v>7</v>
      </c>
      <c r="N10720">
        <v>2</v>
      </c>
      <c r="O10720">
        <v>2</v>
      </c>
      <c r="P10720">
        <v>3</v>
      </c>
      <c r="Q10720">
        <v>60</v>
      </c>
      <c r="R10720">
        <v>0</v>
      </c>
      <c r="S10720">
        <v>10</v>
      </c>
      <c r="T10720" t="s">
        <v>46317</v>
      </c>
      <c r="U10720" t="s">
        <v>46317</v>
      </c>
      <c r="V10720" t="s">
        <v>46317</v>
      </c>
    </row>
    <row r="10721" spans="1:22" x14ac:dyDescent="0.3">
      <c r="A10721">
        <v>26110</v>
      </c>
      <c r="B10721" t="s">
        <v>28142</v>
      </c>
      <c r="C10721" t="s">
        <v>28143</v>
      </c>
      <c r="D10721">
        <v>5</v>
      </c>
      <c r="E10721">
        <v>20</v>
      </c>
      <c r="G10721">
        <v>500</v>
      </c>
      <c r="H10721">
        <v>0.51388888888888895</v>
      </c>
      <c r="J10721">
        <v>1</v>
      </c>
      <c r="K10721">
        <v>2</v>
      </c>
      <c r="L10721" t="s">
        <v>12062</v>
      </c>
      <c r="M10721">
        <v>63</v>
      </c>
      <c r="N10721">
        <v>2</v>
      </c>
      <c r="O10721">
        <v>2</v>
      </c>
      <c r="P10721">
        <v>4</v>
      </c>
      <c r="Q10721">
        <v>99</v>
      </c>
      <c r="R10721">
        <v>1</v>
      </c>
      <c r="S10721">
        <v>10</v>
      </c>
      <c r="T10721" t="s">
        <v>46318</v>
      </c>
      <c r="U10721" t="s">
        <v>46318</v>
      </c>
      <c r="V10721" t="s">
        <v>46318</v>
      </c>
    </row>
    <row r="10722" spans="1:22" x14ac:dyDescent="0.3">
      <c r="A10722">
        <v>27012</v>
      </c>
      <c r="B10722" t="s">
        <v>28144</v>
      </c>
      <c r="C10722" t="s">
        <v>28145</v>
      </c>
      <c r="D10722">
        <v>6</v>
      </c>
      <c r="E10722">
        <v>20</v>
      </c>
      <c r="G10722">
        <v>10</v>
      </c>
      <c r="L10722" t="s">
        <v>12086</v>
      </c>
      <c r="M10722">
        <v>63</v>
      </c>
      <c r="N10722">
        <v>2</v>
      </c>
      <c r="O10722">
        <v>16</v>
      </c>
      <c r="T10722" t="s">
        <v>46319</v>
      </c>
      <c r="U10722" t="s">
        <v>46319</v>
      </c>
      <c r="V10722" t="s">
        <v>46319</v>
      </c>
    </row>
    <row r="10723" spans="1:22" x14ac:dyDescent="0.3">
      <c r="A10723">
        <v>27013</v>
      </c>
      <c r="B10723" t="s">
        <v>28146</v>
      </c>
      <c r="C10723" t="s">
        <v>28147</v>
      </c>
      <c r="D10723">
        <v>6</v>
      </c>
      <c r="E10723">
        <v>20</v>
      </c>
      <c r="G10723">
        <v>10</v>
      </c>
      <c r="L10723" t="s">
        <v>12086</v>
      </c>
      <c r="M10723">
        <v>63</v>
      </c>
      <c r="N10723">
        <v>2</v>
      </c>
      <c r="O10723">
        <v>2</v>
      </c>
      <c r="T10723" t="s">
        <v>46320</v>
      </c>
      <c r="U10723" t="s">
        <v>46320</v>
      </c>
      <c r="V10723" t="s">
        <v>46320</v>
      </c>
    </row>
    <row r="10724" spans="1:22" x14ac:dyDescent="0.3">
      <c r="A10724">
        <v>27014</v>
      </c>
      <c r="B10724" t="s">
        <v>28148</v>
      </c>
      <c r="C10724" t="s">
        <v>28149</v>
      </c>
      <c r="D10724">
        <v>6</v>
      </c>
      <c r="E10724">
        <v>20</v>
      </c>
      <c r="G10724">
        <v>10</v>
      </c>
      <c r="L10724" t="s">
        <v>12086</v>
      </c>
      <c r="M10724">
        <v>63</v>
      </c>
      <c r="N10724">
        <v>2</v>
      </c>
      <c r="O10724">
        <v>64</v>
      </c>
      <c r="T10724" t="s">
        <v>46321</v>
      </c>
      <c r="U10724" t="s">
        <v>46321</v>
      </c>
      <c r="V10724" t="s">
        <v>46321</v>
      </c>
    </row>
    <row r="10725" spans="1:22" x14ac:dyDescent="0.3">
      <c r="A10725">
        <v>27015</v>
      </c>
      <c r="B10725" t="s">
        <v>28150</v>
      </c>
      <c r="C10725" t="s">
        <v>28151</v>
      </c>
      <c r="D10725">
        <v>6</v>
      </c>
      <c r="E10725">
        <v>20</v>
      </c>
      <c r="G10725">
        <v>10</v>
      </c>
      <c r="L10725" t="s">
        <v>12086</v>
      </c>
      <c r="M10725">
        <v>63</v>
      </c>
      <c r="N10725">
        <v>2</v>
      </c>
      <c r="O10725">
        <v>769</v>
      </c>
      <c r="T10725" t="s">
        <v>46322</v>
      </c>
      <c r="U10725" t="s">
        <v>46322</v>
      </c>
      <c r="V10725" t="s">
        <v>46322</v>
      </c>
    </row>
    <row r="10726" spans="1:22" x14ac:dyDescent="0.3">
      <c r="A10726">
        <v>27016</v>
      </c>
      <c r="B10726" t="s">
        <v>28152</v>
      </c>
      <c r="C10726" t="s">
        <v>28153</v>
      </c>
      <c r="D10726">
        <v>6</v>
      </c>
      <c r="E10726">
        <v>20</v>
      </c>
      <c r="G10726">
        <v>10</v>
      </c>
      <c r="L10726" t="s">
        <v>12086</v>
      </c>
      <c r="M10726">
        <v>63</v>
      </c>
      <c r="N10726">
        <v>2</v>
      </c>
      <c r="O10726">
        <v>2</v>
      </c>
      <c r="T10726" t="s">
        <v>46323</v>
      </c>
      <c r="U10726" t="s">
        <v>46323</v>
      </c>
      <c r="V10726" t="s">
        <v>46323</v>
      </c>
    </row>
    <row r="10727" spans="1:22" x14ac:dyDescent="0.3">
      <c r="A10727">
        <v>27017</v>
      </c>
      <c r="B10727" t="s">
        <v>28154</v>
      </c>
      <c r="C10727" t="s">
        <v>28155</v>
      </c>
      <c r="D10727">
        <v>6</v>
      </c>
      <c r="E10727">
        <v>20</v>
      </c>
      <c r="G10727">
        <v>10</v>
      </c>
      <c r="L10727" t="s">
        <v>12086</v>
      </c>
      <c r="M10727">
        <v>63</v>
      </c>
      <c r="N10727">
        <v>2</v>
      </c>
      <c r="O10727">
        <v>4</v>
      </c>
      <c r="T10727" t="s">
        <v>46324</v>
      </c>
      <c r="U10727" t="s">
        <v>46324</v>
      </c>
      <c r="V10727" t="s">
        <v>46324</v>
      </c>
    </row>
    <row r="10728" spans="1:22" x14ac:dyDescent="0.3">
      <c r="A10728">
        <v>27018</v>
      </c>
      <c r="B10728" t="s">
        <v>28156</v>
      </c>
      <c r="C10728" t="s">
        <v>28157</v>
      </c>
      <c r="D10728">
        <v>6</v>
      </c>
      <c r="E10728">
        <v>20</v>
      </c>
      <c r="G10728">
        <v>10</v>
      </c>
      <c r="L10728" t="s">
        <v>12086</v>
      </c>
      <c r="M10728">
        <v>63</v>
      </c>
      <c r="N10728">
        <v>2</v>
      </c>
      <c r="O10728">
        <v>136</v>
      </c>
      <c r="T10728" t="s">
        <v>46325</v>
      </c>
      <c r="U10728" t="s">
        <v>46325</v>
      </c>
      <c r="V10728" t="s">
        <v>46325</v>
      </c>
    </row>
    <row r="10729" spans="1:22" x14ac:dyDescent="0.3">
      <c r="A10729">
        <v>27019</v>
      </c>
      <c r="B10729" t="s">
        <v>28158</v>
      </c>
      <c r="C10729" t="s">
        <v>28159</v>
      </c>
      <c r="D10729">
        <v>6</v>
      </c>
      <c r="E10729">
        <v>20</v>
      </c>
      <c r="G10729">
        <v>10</v>
      </c>
      <c r="L10729" t="s">
        <v>12086</v>
      </c>
      <c r="M10729">
        <v>63</v>
      </c>
      <c r="N10729">
        <v>2</v>
      </c>
      <c r="O10729">
        <v>136</v>
      </c>
      <c r="T10729" t="s">
        <v>46326</v>
      </c>
      <c r="U10729" t="s">
        <v>46326</v>
      </c>
      <c r="V10729" t="s">
        <v>46326</v>
      </c>
    </row>
    <row r="10730" spans="1:22" x14ac:dyDescent="0.3">
      <c r="A10730">
        <v>27020</v>
      </c>
      <c r="B10730" t="s">
        <v>28160</v>
      </c>
      <c r="C10730" t="s">
        <v>28161</v>
      </c>
      <c r="D10730">
        <v>6</v>
      </c>
      <c r="E10730">
        <v>20</v>
      </c>
      <c r="G10730">
        <v>10</v>
      </c>
      <c r="L10730" t="s">
        <v>12086</v>
      </c>
      <c r="M10730">
        <v>63</v>
      </c>
      <c r="N10730">
        <v>2</v>
      </c>
      <c r="O10730">
        <v>2</v>
      </c>
      <c r="T10730" t="s">
        <v>46327</v>
      </c>
      <c r="U10730" t="s">
        <v>46327</v>
      </c>
      <c r="V10730" t="s">
        <v>46327</v>
      </c>
    </row>
    <row r="10731" spans="1:22" x14ac:dyDescent="0.3">
      <c r="A10731">
        <v>27025</v>
      </c>
      <c r="B10731" t="s">
        <v>28162</v>
      </c>
      <c r="C10731" t="s">
        <v>28163</v>
      </c>
      <c r="D10731">
        <v>6</v>
      </c>
      <c r="E10731">
        <v>20</v>
      </c>
      <c r="G10731">
        <v>10</v>
      </c>
      <c r="L10731" t="s">
        <v>12086</v>
      </c>
      <c r="M10731">
        <v>63</v>
      </c>
      <c r="N10731">
        <v>2</v>
      </c>
      <c r="O10731">
        <v>136</v>
      </c>
      <c r="T10731" t="s">
        <v>46328</v>
      </c>
      <c r="U10731" t="s">
        <v>46328</v>
      </c>
      <c r="V10731" t="s">
        <v>46328</v>
      </c>
    </row>
    <row r="10732" spans="1:22" x14ac:dyDescent="0.3">
      <c r="A10732">
        <v>27026</v>
      </c>
      <c r="B10732" t="s">
        <v>28164</v>
      </c>
      <c r="C10732" t="s">
        <v>28165</v>
      </c>
      <c r="D10732">
        <v>6</v>
      </c>
      <c r="E10732">
        <v>20</v>
      </c>
      <c r="G10732">
        <v>10</v>
      </c>
      <c r="L10732" t="s">
        <v>12086</v>
      </c>
      <c r="M10732">
        <v>63</v>
      </c>
      <c r="N10732">
        <v>2</v>
      </c>
      <c r="O10732">
        <v>136</v>
      </c>
      <c r="T10732" t="s">
        <v>46329</v>
      </c>
      <c r="U10732" t="s">
        <v>46329</v>
      </c>
      <c r="V10732" t="s">
        <v>46329</v>
      </c>
    </row>
    <row r="10733" spans="1:22" x14ac:dyDescent="0.3">
      <c r="A10733">
        <v>27027</v>
      </c>
      <c r="B10733" t="s">
        <v>28166</v>
      </c>
      <c r="C10733" t="s">
        <v>28167</v>
      </c>
      <c r="D10733">
        <v>6</v>
      </c>
      <c r="E10733">
        <v>20</v>
      </c>
      <c r="G10733">
        <v>10</v>
      </c>
      <c r="L10733" t="s">
        <v>12086</v>
      </c>
      <c r="M10733">
        <v>63</v>
      </c>
      <c r="N10733">
        <v>2</v>
      </c>
      <c r="O10733">
        <v>16</v>
      </c>
      <c r="T10733" t="s">
        <v>46330</v>
      </c>
      <c r="U10733" t="s">
        <v>46330</v>
      </c>
      <c r="V10733" t="s">
        <v>46330</v>
      </c>
    </row>
    <row r="10734" spans="1:22" x14ac:dyDescent="0.3">
      <c r="A10734">
        <v>27028</v>
      </c>
      <c r="B10734" t="s">
        <v>28168</v>
      </c>
      <c r="C10734" t="s">
        <v>28169</v>
      </c>
      <c r="D10734">
        <v>6</v>
      </c>
      <c r="E10734">
        <v>20</v>
      </c>
      <c r="G10734">
        <v>10</v>
      </c>
      <c r="L10734" t="s">
        <v>12086</v>
      </c>
      <c r="M10734">
        <v>63</v>
      </c>
      <c r="N10734">
        <v>2</v>
      </c>
      <c r="O10734">
        <v>2</v>
      </c>
      <c r="T10734" t="s">
        <v>46331</v>
      </c>
      <c r="U10734" t="s">
        <v>46331</v>
      </c>
      <c r="V10734" t="s">
        <v>46331</v>
      </c>
    </row>
    <row r="10735" spans="1:22" x14ac:dyDescent="0.3">
      <c r="A10735">
        <v>27029</v>
      </c>
      <c r="B10735" t="s">
        <v>28170</v>
      </c>
      <c r="C10735" t="s">
        <v>28171</v>
      </c>
      <c r="D10735">
        <v>6</v>
      </c>
      <c r="E10735">
        <v>20</v>
      </c>
      <c r="G10735">
        <v>10</v>
      </c>
      <c r="L10735" t="s">
        <v>12086</v>
      </c>
      <c r="M10735">
        <v>63</v>
      </c>
      <c r="N10735">
        <v>2</v>
      </c>
      <c r="O10735">
        <v>32</v>
      </c>
      <c r="T10735" t="s">
        <v>36565</v>
      </c>
      <c r="U10735" t="s">
        <v>36565</v>
      </c>
      <c r="V10735" t="s">
        <v>36565</v>
      </c>
    </row>
    <row r="10736" spans="1:22" x14ac:dyDescent="0.3">
      <c r="A10736">
        <v>27030</v>
      </c>
      <c r="B10736" t="s">
        <v>28172</v>
      </c>
      <c r="C10736" t="s">
        <v>28173</v>
      </c>
      <c r="D10736">
        <v>6</v>
      </c>
      <c r="E10736">
        <v>20</v>
      </c>
      <c r="G10736">
        <v>10</v>
      </c>
      <c r="L10736" t="s">
        <v>12086</v>
      </c>
      <c r="M10736">
        <v>63</v>
      </c>
      <c r="N10736">
        <v>2</v>
      </c>
      <c r="O10736">
        <v>769</v>
      </c>
      <c r="T10736" t="s">
        <v>46332</v>
      </c>
      <c r="U10736" t="s">
        <v>46332</v>
      </c>
      <c r="V10736" t="s">
        <v>46332</v>
      </c>
    </row>
    <row r="10737" spans="1:22" x14ac:dyDescent="0.3">
      <c r="A10737">
        <v>27147</v>
      </c>
      <c r="B10737" t="s">
        <v>28174</v>
      </c>
      <c r="C10737" t="s">
        <v>28175</v>
      </c>
      <c r="D10737">
        <v>6</v>
      </c>
      <c r="E10737">
        <v>20</v>
      </c>
      <c r="G10737">
        <v>10</v>
      </c>
      <c r="O10737">
        <v>136</v>
      </c>
      <c r="T10737" t="s">
        <v>46333</v>
      </c>
      <c r="U10737" t="s">
        <v>46333</v>
      </c>
      <c r="V10737" t="s">
        <v>46333</v>
      </c>
    </row>
    <row r="10738" spans="1:22" x14ac:dyDescent="0.3">
      <c r="A10738">
        <v>27148</v>
      </c>
      <c r="B10738" t="s">
        <v>28176</v>
      </c>
      <c r="C10738" t="s">
        <v>28177</v>
      </c>
      <c r="D10738">
        <v>6</v>
      </c>
      <c r="E10738">
        <v>20</v>
      </c>
      <c r="G10738">
        <v>10</v>
      </c>
      <c r="O10738">
        <v>136</v>
      </c>
      <c r="T10738" t="s">
        <v>46334</v>
      </c>
      <c r="U10738" t="s">
        <v>46334</v>
      </c>
      <c r="V10738" t="s">
        <v>46334</v>
      </c>
    </row>
    <row r="10739" spans="1:22" x14ac:dyDescent="0.3">
      <c r="A10739">
        <v>27149</v>
      </c>
      <c r="B10739" t="s">
        <v>28178</v>
      </c>
      <c r="C10739" t="s">
        <v>28179</v>
      </c>
      <c r="D10739">
        <v>6</v>
      </c>
      <c r="E10739">
        <v>20</v>
      </c>
      <c r="G10739">
        <v>10</v>
      </c>
      <c r="O10739">
        <v>2</v>
      </c>
      <c r="T10739" t="s">
        <v>46335</v>
      </c>
      <c r="U10739" t="s">
        <v>46335</v>
      </c>
      <c r="V10739" t="s">
        <v>46335</v>
      </c>
    </row>
    <row r="10740" spans="1:22" x14ac:dyDescent="0.3">
      <c r="A10740">
        <v>27150</v>
      </c>
      <c r="B10740" t="s">
        <v>28180</v>
      </c>
      <c r="C10740" t="s">
        <v>28181</v>
      </c>
      <c r="D10740">
        <v>6</v>
      </c>
      <c r="E10740">
        <v>20</v>
      </c>
      <c r="G10740">
        <v>10</v>
      </c>
      <c r="O10740">
        <v>64</v>
      </c>
      <c r="T10740" t="s">
        <v>46336</v>
      </c>
      <c r="U10740" t="s">
        <v>46336</v>
      </c>
      <c r="V10740" t="s">
        <v>46336</v>
      </c>
    </row>
    <row r="10741" spans="1:22" x14ac:dyDescent="0.3">
      <c r="A10741">
        <v>27151</v>
      </c>
      <c r="B10741" t="s">
        <v>28182</v>
      </c>
      <c r="C10741" t="s">
        <v>28183</v>
      </c>
      <c r="D10741">
        <v>6</v>
      </c>
      <c r="E10741">
        <v>20</v>
      </c>
      <c r="G10741">
        <v>10</v>
      </c>
      <c r="O10741">
        <v>16</v>
      </c>
      <c r="T10741" t="s">
        <v>46337</v>
      </c>
      <c r="U10741" t="s">
        <v>46337</v>
      </c>
      <c r="V10741" t="s">
        <v>46337</v>
      </c>
    </row>
    <row r="10742" spans="1:22" x14ac:dyDescent="0.3">
      <c r="A10742">
        <v>27152</v>
      </c>
      <c r="B10742" t="s">
        <v>28184</v>
      </c>
      <c r="C10742" t="s">
        <v>28185</v>
      </c>
      <c r="D10742">
        <v>6</v>
      </c>
      <c r="E10742">
        <v>20</v>
      </c>
      <c r="G10742">
        <v>10</v>
      </c>
      <c r="O10742">
        <v>64</v>
      </c>
      <c r="T10742" t="s">
        <v>46338</v>
      </c>
      <c r="U10742" t="s">
        <v>46338</v>
      </c>
      <c r="V10742" t="s">
        <v>46338</v>
      </c>
    </row>
    <row r="10743" spans="1:22" x14ac:dyDescent="0.3">
      <c r="A10743">
        <v>27157</v>
      </c>
      <c r="B10743" t="s">
        <v>28186</v>
      </c>
      <c r="C10743" t="s">
        <v>28187</v>
      </c>
      <c r="D10743">
        <v>6</v>
      </c>
      <c r="E10743">
        <v>20</v>
      </c>
      <c r="G10743">
        <v>10</v>
      </c>
      <c r="O10743">
        <v>16</v>
      </c>
      <c r="T10743" t="s">
        <v>46339</v>
      </c>
      <c r="U10743" t="s">
        <v>46339</v>
      </c>
      <c r="V10743" t="s">
        <v>46339</v>
      </c>
    </row>
    <row r="10744" spans="1:22" x14ac:dyDescent="0.3">
      <c r="A10744">
        <v>27158</v>
      </c>
      <c r="B10744" t="s">
        <v>28188</v>
      </c>
      <c r="C10744" t="s">
        <v>28189</v>
      </c>
      <c r="D10744">
        <v>6</v>
      </c>
      <c r="E10744">
        <v>20</v>
      </c>
      <c r="G10744">
        <v>10</v>
      </c>
      <c r="O10744">
        <v>32</v>
      </c>
      <c r="T10744" t="s">
        <v>46340</v>
      </c>
      <c r="U10744" t="s">
        <v>46340</v>
      </c>
      <c r="V10744" t="s">
        <v>46340</v>
      </c>
    </row>
    <row r="10745" spans="1:22" x14ac:dyDescent="0.3">
      <c r="A10745">
        <v>27159</v>
      </c>
      <c r="B10745" t="s">
        <v>28190</v>
      </c>
      <c r="C10745" t="s">
        <v>28191</v>
      </c>
      <c r="D10745">
        <v>6</v>
      </c>
      <c r="E10745">
        <v>20</v>
      </c>
      <c r="G10745">
        <v>10</v>
      </c>
      <c r="O10745">
        <v>769</v>
      </c>
      <c r="T10745" t="s">
        <v>46341</v>
      </c>
      <c r="U10745" t="s">
        <v>46341</v>
      </c>
      <c r="V10745" t="s">
        <v>46341</v>
      </c>
    </row>
    <row r="10746" spans="1:22" x14ac:dyDescent="0.3">
      <c r="A10746">
        <v>27160</v>
      </c>
      <c r="B10746" t="s">
        <v>28192</v>
      </c>
      <c r="C10746" t="s">
        <v>28193</v>
      </c>
      <c r="D10746">
        <v>6</v>
      </c>
      <c r="E10746">
        <v>20</v>
      </c>
      <c r="G10746">
        <v>10</v>
      </c>
      <c r="O10746">
        <v>64</v>
      </c>
      <c r="T10746" t="s">
        <v>46342</v>
      </c>
      <c r="U10746" t="s">
        <v>46342</v>
      </c>
      <c r="V10746" t="s">
        <v>46342</v>
      </c>
    </row>
    <row r="10747" spans="1:22" x14ac:dyDescent="0.3">
      <c r="A10747">
        <v>27161</v>
      </c>
      <c r="B10747" t="s">
        <v>28194</v>
      </c>
      <c r="C10747" t="s">
        <v>28195</v>
      </c>
      <c r="D10747">
        <v>6</v>
      </c>
      <c r="E10747">
        <v>20</v>
      </c>
      <c r="G10747">
        <v>10</v>
      </c>
      <c r="O10747">
        <v>136</v>
      </c>
      <c r="T10747" t="s">
        <v>46343</v>
      </c>
      <c r="U10747" t="s">
        <v>46343</v>
      </c>
      <c r="V10747" t="s">
        <v>46343</v>
      </c>
    </row>
    <row r="10748" spans="1:22" x14ac:dyDescent="0.3">
      <c r="A10748">
        <v>27162</v>
      </c>
      <c r="B10748" t="s">
        <v>28196</v>
      </c>
      <c r="C10748" t="s">
        <v>28197</v>
      </c>
      <c r="D10748">
        <v>6</v>
      </c>
      <c r="E10748">
        <v>20</v>
      </c>
      <c r="G10748">
        <v>10</v>
      </c>
      <c r="O10748">
        <v>769</v>
      </c>
      <c r="T10748" t="s">
        <v>46344</v>
      </c>
      <c r="U10748" t="s">
        <v>46344</v>
      </c>
      <c r="V10748" t="s">
        <v>46344</v>
      </c>
    </row>
    <row r="10749" spans="1:22" x14ac:dyDescent="0.3">
      <c r="A10749">
        <v>28000</v>
      </c>
      <c r="B10749" t="s">
        <v>28198</v>
      </c>
      <c r="C10749" t="s">
        <v>28199</v>
      </c>
      <c r="D10749">
        <v>5</v>
      </c>
      <c r="E10749">
        <v>10</v>
      </c>
      <c r="G10749">
        <v>1800</v>
      </c>
      <c r="H10749" t="s">
        <v>28200</v>
      </c>
      <c r="K10749">
        <v>1</v>
      </c>
      <c r="L10749" t="s">
        <v>12031</v>
      </c>
      <c r="M10749">
        <v>63</v>
      </c>
      <c r="N10749">
        <v>2</v>
      </c>
      <c r="O10749">
        <v>34</v>
      </c>
      <c r="P10749">
        <v>4</v>
      </c>
      <c r="Q10749">
        <v>120</v>
      </c>
      <c r="R10749">
        <v>1</v>
      </c>
      <c r="S10749">
        <v>16</v>
      </c>
      <c r="T10749" t="s">
        <v>46345</v>
      </c>
      <c r="U10749" t="s">
        <v>46345</v>
      </c>
      <c r="V10749" t="s">
        <v>46345</v>
      </c>
    </row>
    <row r="10750" spans="1:22" x14ac:dyDescent="0.3">
      <c r="A10750">
        <v>28001</v>
      </c>
      <c r="B10750" t="s">
        <v>28201</v>
      </c>
      <c r="C10750" t="s">
        <v>28202</v>
      </c>
      <c r="D10750">
        <v>5</v>
      </c>
      <c r="E10750">
        <v>10</v>
      </c>
      <c r="G10750">
        <v>1200</v>
      </c>
      <c r="H10750">
        <v>120</v>
      </c>
      <c r="J10750">
        <v>1</v>
      </c>
      <c r="K10750">
        <v>1</v>
      </c>
      <c r="L10750" t="s">
        <v>12031</v>
      </c>
      <c r="M10750">
        <v>63</v>
      </c>
      <c r="N10750">
        <v>2</v>
      </c>
      <c r="O10750">
        <v>34</v>
      </c>
      <c r="P10750">
        <v>3</v>
      </c>
      <c r="Q10750">
        <v>100</v>
      </c>
      <c r="R10750">
        <v>1</v>
      </c>
      <c r="S10750">
        <v>16</v>
      </c>
      <c r="T10750" t="s">
        <v>46346</v>
      </c>
      <c r="U10750" t="s">
        <v>46346</v>
      </c>
      <c r="V10750" t="s">
        <v>46346</v>
      </c>
    </row>
    <row r="10751" spans="1:22" x14ac:dyDescent="0.3">
      <c r="A10751">
        <v>28002</v>
      </c>
      <c r="B10751" t="s">
        <v>28203</v>
      </c>
      <c r="C10751" t="s">
        <v>28204</v>
      </c>
      <c r="D10751">
        <v>5</v>
      </c>
      <c r="E10751">
        <v>20</v>
      </c>
      <c r="G10751">
        <v>0</v>
      </c>
      <c r="H10751">
        <v>130</v>
      </c>
      <c r="J10751">
        <v>1</v>
      </c>
      <c r="K10751">
        <v>0</v>
      </c>
      <c r="L10751" t="s">
        <v>12031</v>
      </c>
      <c r="M10751">
        <v>63</v>
      </c>
      <c r="N10751">
        <v>2</v>
      </c>
      <c r="O10751">
        <v>34</v>
      </c>
      <c r="P10751">
        <v>3</v>
      </c>
      <c r="Q10751">
        <v>80</v>
      </c>
      <c r="R10751">
        <v>1</v>
      </c>
      <c r="S10751">
        <v>16</v>
      </c>
      <c r="T10751" t="s">
        <v>46347</v>
      </c>
      <c r="U10751" t="s">
        <v>46347</v>
      </c>
      <c r="V10751" t="s">
        <v>46347</v>
      </c>
    </row>
    <row r="10752" spans="1:22" x14ac:dyDescent="0.3">
      <c r="A10752">
        <v>28005</v>
      </c>
      <c r="B10752" t="s">
        <v>28205</v>
      </c>
      <c r="C10752" t="s">
        <v>28206</v>
      </c>
      <c r="D10752">
        <v>5</v>
      </c>
      <c r="E10752">
        <v>10</v>
      </c>
      <c r="G10752">
        <v>1200</v>
      </c>
      <c r="H10752">
        <v>190</v>
      </c>
      <c r="J10752">
        <v>1</v>
      </c>
      <c r="K10752">
        <v>1</v>
      </c>
      <c r="L10752" t="s">
        <v>12031</v>
      </c>
      <c r="M10752">
        <v>56</v>
      </c>
      <c r="N10752">
        <v>2</v>
      </c>
      <c r="O10752">
        <v>34</v>
      </c>
      <c r="P10752">
        <v>3</v>
      </c>
      <c r="Q10752">
        <v>100</v>
      </c>
      <c r="R10752">
        <v>1</v>
      </c>
      <c r="S10752">
        <v>16</v>
      </c>
      <c r="T10752" t="s">
        <v>46348</v>
      </c>
      <c r="U10752" t="s">
        <v>46348</v>
      </c>
      <c r="V10752" t="s">
        <v>46348</v>
      </c>
    </row>
    <row r="10753" spans="1:22" x14ac:dyDescent="0.3">
      <c r="A10753">
        <v>28006</v>
      </c>
      <c r="B10753" t="s">
        <v>28207</v>
      </c>
      <c r="C10753" t="s">
        <v>28208</v>
      </c>
      <c r="D10753">
        <v>5</v>
      </c>
      <c r="E10753">
        <v>0</v>
      </c>
      <c r="G10753">
        <v>1200</v>
      </c>
      <c r="H10753">
        <v>190</v>
      </c>
      <c r="J10753">
        <v>1</v>
      </c>
      <c r="K10753">
        <v>2</v>
      </c>
      <c r="L10753" t="s">
        <v>12031</v>
      </c>
      <c r="M10753">
        <v>56</v>
      </c>
      <c r="N10753">
        <v>2</v>
      </c>
      <c r="O10753">
        <v>34</v>
      </c>
      <c r="P10753">
        <v>3</v>
      </c>
      <c r="Q10753">
        <v>120</v>
      </c>
      <c r="R10753">
        <v>1</v>
      </c>
      <c r="S10753">
        <v>16</v>
      </c>
      <c r="T10753" t="s">
        <v>46349</v>
      </c>
      <c r="U10753" t="s">
        <v>46349</v>
      </c>
      <c r="V10753" t="s">
        <v>46349</v>
      </c>
    </row>
    <row r="10754" spans="1:22" x14ac:dyDescent="0.3">
      <c r="A10754">
        <v>28007</v>
      </c>
      <c r="B10754" t="s">
        <v>28209</v>
      </c>
      <c r="C10754" t="s">
        <v>28210</v>
      </c>
      <c r="D10754">
        <v>5</v>
      </c>
      <c r="E10754">
        <v>20</v>
      </c>
      <c r="G10754">
        <v>1300</v>
      </c>
      <c r="H10754">
        <v>130</v>
      </c>
      <c r="J10754">
        <v>1</v>
      </c>
      <c r="K10754">
        <v>2</v>
      </c>
      <c r="L10754" t="s">
        <v>12031</v>
      </c>
      <c r="M10754">
        <v>63</v>
      </c>
      <c r="N10754">
        <v>2</v>
      </c>
      <c r="O10754">
        <v>34</v>
      </c>
      <c r="P10754">
        <v>3</v>
      </c>
      <c r="Q10754">
        <v>70</v>
      </c>
      <c r="R10754">
        <v>1</v>
      </c>
      <c r="S10754">
        <v>16</v>
      </c>
      <c r="T10754" t="s">
        <v>42874</v>
      </c>
      <c r="U10754" t="s">
        <v>42874</v>
      </c>
      <c r="V10754" t="s">
        <v>42874</v>
      </c>
    </row>
    <row r="10755" spans="1:22" x14ac:dyDescent="0.3">
      <c r="A10755">
        <v>28008</v>
      </c>
      <c r="B10755" t="s">
        <v>28211</v>
      </c>
      <c r="C10755" t="s">
        <v>28212</v>
      </c>
      <c r="D10755">
        <v>5</v>
      </c>
      <c r="E10755">
        <v>20</v>
      </c>
      <c r="G10755">
        <v>1800</v>
      </c>
      <c r="H10755">
        <v>180</v>
      </c>
      <c r="J10755">
        <v>1</v>
      </c>
      <c r="K10755">
        <v>1</v>
      </c>
      <c r="L10755" t="s">
        <v>12031</v>
      </c>
      <c r="M10755">
        <v>63</v>
      </c>
      <c r="N10755">
        <v>2</v>
      </c>
      <c r="O10755">
        <v>34</v>
      </c>
      <c r="P10755">
        <v>4</v>
      </c>
      <c r="Q10755">
        <v>160</v>
      </c>
      <c r="R10755">
        <v>1</v>
      </c>
      <c r="S10755">
        <v>16</v>
      </c>
      <c r="T10755" t="s">
        <v>42876</v>
      </c>
      <c r="U10755" t="s">
        <v>42876</v>
      </c>
      <c r="V10755" t="s">
        <v>42876</v>
      </c>
    </row>
    <row r="10756" spans="1:22" x14ac:dyDescent="0.3">
      <c r="A10756">
        <v>28010</v>
      </c>
      <c r="B10756" t="s">
        <v>28213</v>
      </c>
      <c r="C10756" t="s">
        <v>28214</v>
      </c>
      <c r="D10756">
        <v>5</v>
      </c>
      <c r="E10756">
        <v>20</v>
      </c>
      <c r="G10756">
        <v>2500</v>
      </c>
      <c r="H10756">
        <v>300</v>
      </c>
      <c r="J10756">
        <v>1</v>
      </c>
      <c r="K10756">
        <v>2</v>
      </c>
      <c r="L10756" t="s">
        <v>12031</v>
      </c>
      <c r="M10756">
        <v>56</v>
      </c>
      <c r="N10756">
        <v>2</v>
      </c>
      <c r="O10756">
        <v>34</v>
      </c>
      <c r="P10756">
        <v>4</v>
      </c>
      <c r="Q10756">
        <v>170</v>
      </c>
      <c r="R10756">
        <v>1</v>
      </c>
      <c r="S10756">
        <v>16</v>
      </c>
      <c r="T10756" t="s">
        <v>46350</v>
      </c>
      <c r="U10756" t="s">
        <v>46350</v>
      </c>
      <c r="V10756" t="s">
        <v>46350</v>
      </c>
    </row>
    <row r="10757" spans="1:22" x14ac:dyDescent="0.3">
      <c r="A10757">
        <v>28011</v>
      </c>
      <c r="B10757" t="s">
        <v>28215</v>
      </c>
      <c r="C10757" t="s">
        <v>28216</v>
      </c>
      <c r="D10757">
        <v>5</v>
      </c>
      <c r="E10757">
        <v>20</v>
      </c>
      <c r="G10757">
        <v>650</v>
      </c>
      <c r="H10757">
        <v>123</v>
      </c>
      <c r="J10757">
        <v>1</v>
      </c>
      <c r="K10757">
        <v>1</v>
      </c>
      <c r="L10757" t="s">
        <v>12031</v>
      </c>
      <c r="M10757">
        <v>63</v>
      </c>
      <c r="N10757">
        <v>2</v>
      </c>
      <c r="O10757">
        <v>34</v>
      </c>
      <c r="P10757">
        <v>3</v>
      </c>
      <c r="Q10757">
        <v>1</v>
      </c>
      <c r="R10757">
        <v>1</v>
      </c>
      <c r="S10757">
        <v>16</v>
      </c>
      <c r="T10757" t="s">
        <v>43024</v>
      </c>
      <c r="U10757" t="s">
        <v>43024</v>
      </c>
      <c r="V10757" t="s">
        <v>43024</v>
      </c>
    </row>
    <row r="10758" spans="1:22" x14ac:dyDescent="0.3">
      <c r="A10758">
        <v>28100</v>
      </c>
      <c r="B10758" t="s">
        <v>28217</v>
      </c>
      <c r="C10758" t="s">
        <v>28218</v>
      </c>
      <c r="D10758">
        <v>5</v>
      </c>
      <c r="E10758">
        <v>10</v>
      </c>
      <c r="G10758">
        <v>4000</v>
      </c>
      <c r="H10758" t="s">
        <v>28219</v>
      </c>
      <c r="K10758">
        <v>1</v>
      </c>
      <c r="L10758" t="s">
        <v>12022</v>
      </c>
      <c r="M10758">
        <v>63</v>
      </c>
      <c r="N10758">
        <v>2</v>
      </c>
      <c r="O10758">
        <v>34</v>
      </c>
      <c r="P10758">
        <v>4</v>
      </c>
      <c r="Q10758">
        <v>120</v>
      </c>
      <c r="R10758">
        <v>1</v>
      </c>
      <c r="S10758">
        <v>7</v>
      </c>
      <c r="T10758" t="s">
        <v>46345</v>
      </c>
      <c r="U10758" t="s">
        <v>46345</v>
      </c>
      <c r="V10758" t="s">
        <v>46345</v>
      </c>
    </row>
    <row r="10759" spans="1:22" x14ac:dyDescent="0.3">
      <c r="A10759">
        <v>28101</v>
      </c>
      <c r="B10759" t="s">
        <v>28220</v>
      </c>
      <c r="C10759" t="s">
        <v>28221</v>
      </c>
      <c r="D10759">
        <v>5</v>
      </c>
      <c r="E10759">
        <v>10</v>
      </c>
      <c r="G10759">
        <v>4000</v>
      </c>
      <c r="H10759">
        <v>320</v>
      </c>
      <c r="K10759">
        <v>1</v>
      </c>
      <c r="L10759" t="s">
        <v>12022</v>
      </c>
      <c r="M10759">
        <v>56</v>
      </c>
      <c r="N10759">
        <v>2</v>
      </c>
      <c r="O10759">
        <v>34</v>
      </c>
      <c r="P10759">
        <v>4</v>
      </c>
      <c r="Q10759">
        <v>130</v>
      </c>
      <c r="R10759">
        <v>1</v>
      </c>
      <c r="S10759">
        <v>7</v>
      </c>
      <c r="T10759" t="s">
        <v>46351</v>
      </c>
      <c r="U10759" t="s">
        <v>46351</v>
      </c>
      <c r="V10759" t="s">
        <v>46351</v>
      </c>
    </row>
    <row r="10760" spans="1:22" x14ac:dyDescent="0.3">
      <c r="A10760">
        <v>28102</v>
      </c>
      <c r="B10760" t="s">
        <v>28222</v>
      </c>
      <c r="C10760" t="s">
        <v>28223</v>
      </c>
      <c r="D10760">
        <v>5</v>
      </c>
      <c r="E10760">
        <v>20</v>
      </c>
      <c r="G10760">
        <v>0</v>
      </c>
      <c r="H10760">
        <v>200</v>
      </c>
      <c r="J10760">
        <v>1</v>
      </c>
      <c r="K10760">
        <v>0</v>
      </c>
      <c r="L10760" t="s">
        <v>12315</v>
      </c>
      <c r="M10760">
        <v>63</v>
      </c>
      <c r="N10760">
        <v>2</v>
      </c>
      <c r="O10760">
        <v>34</v>
      </c>
      <c r="P10760">
        <v>3</v>
      </c>
      <c r="Q10760">
        <v>80</v>
      </c>
      <c r="R10760">
        <v>1</v>
      </c>
      <c r="S10760">
        <v>7</v>
      </c>
      <c r="T10760" t="s">
        <v>46352</v>
      </c>
      <c r="U10760" t="s">
        <v>46352</v>
      </c>
      <c r="V10760" t="s">
        <v>46352</v>
      </c>
    </row>
    <row r="10761" spans="1:22" x14ac:dyDescent="0.3">
      <c r="A10761">
        <v>28103</v>
      </c>
      <c r="B10761" t="s">
        <v>28224</v>
      </c>
      <c r="C10761" t="s">
        <v>28225</v>
      </c>
      <c r="D10761">
        <v>5</v>
      </c>
      <c r="E10761">
        <v>10</v>
      </c>
      <c r="G10761">
        <v>3000</v>
      </c>
      <c r="H10761">
        <v>330</v>
      </c>
      <c r="J10761">
        <v>1</v>
      </c>
      <c r="K10761">
        <v>1</v>
      </c>
      <c r="L10761" t="s">
        <v>12022</v>
      </c>
      <c r="M10761">
        <v>56</v>
      </c>
      <c r="N10761">
        <v>2</v>
      </c>
      <c r="O10761">
        <v>34</v>
      </c>
      <c r="P10761">
        <v>3</v>
      </c>
      <c r="Q10761">
        <v>1</v>
      </c>
      <c r="R10761">
        <v>1</v>
      </c>
      <c r="S10761">
        <v>7</v>
      </c>
      <c r="T10761" t="s">
        <v>46353</v>
      </c>
      <c r="U10761" t="s">
        <v>46353</v>
      </c>
      <c r="V10761" t="s">
        <v>46353</v>
      </c>
    </row>
    <row r="10762" spans="1:22" x14ac:dyDescent="0.3">
      <c r="A10762">
        <v>28104</v>
      </c>
      <c r="B10762" t="s">
        <v>28226</v>
      </c>
      <c r="C10762" t="s">
        <v>28227</v>
      </c>
      <c r="D10762">
        <v>5</v>
      </c>
      <c r="E10762">
        <v>0</v>
      </c>
      <c r="G10762">
        <v>3000</v>
      </c>
      <c r="H10762">
        <v>330</v>
      </c>
      <c r="J10762">
        <v>1</v>
      </c>
      <c r="K10762">
        <v>2</v>
      </c>
      <c r="L10762" t="s">
        <v>12022</v>
      </c>
      <c r="M10762">
        <v>56</v>
      </c>
      <c r="N10762">
        <v>2</v>
      </c>
      <c r="O10762">
        <v>34</v>
      </c>
      <c r="P10762">
        <v>3</v>
      </c>
      <c r="Q10762">
        <v>120</v>
      </c>
      <c r="R10762">
        <v>1</v>
      </c>
      <c r="S10762">
        <v>7</v>
      </c>
      <c r="T10762" t="s">
        <v>46354</v>
      </c>
      <c r="U10762" t="s">
        <v>46354</v>
      </c>
      <c r="V10762" t="s">
        <v>46354</v>
      </c>
    </row>
    <row r="10763" spans="1:22" x14ac:dyDescent="0.3">
      <c r="A10763">
        <v>28105</v>
      </c>
      <c r="B10763" t="s">
        <v>28228</v>
      </c>
      <c r="C10763" t="s">
        <v>28229</v>
      </c>
      <c r="D10763">
        <v>5</v>
      </c>
      <c r="E10763">
        <v>10</v>
      </c>
      <c r="G10763">
        <v>500</v>
      </c>
      <c r="H10763">
        <v>265</v>
      </c>
      <c r="J10763">
        <v>1</v>
      </c>
      <c r="K10763">
        <v>1</v>
      </c>
      <c r="L10763" t="s">
        <v>12315</v>
      </c>
      <c r="M10763">
        <v>56</v>
      </c>
      <c r="N10763">
        <v>2</v>
      </c>
      <c r="O10763">
        <v>34</v>
      </c>
      <c r="P10763">
        <v>4</v>
      </c>
      <c r="Q10763">
        <v>100</v>
      </c>
      <c r="R10763">
        <v>1</v>
      </c>
      <c r="S10763">
        <v>7</v>
      </c>
      <c r="T10763" t="s">
        <v>12087</v>
      </c>
      <c r="U10763" t="s">
        <v>12087</v>
      </c>
      <c r="V10763" t="s">
        <v>12087</v>
      </c>
    </row>
    <row r="10764" spans="1:22" x14ac:dyDescent="0.3">
      <c r="A10764">
        <v>28106</v>
      </c>
      <c r="B10764" t="s">
        <v>28230</v>
      </c>
      <c r="C10764" t="s">
        <v>28231</v>
      </c>
      <c r="D10764">
        <v>5</v>
      </c>
      <c r="E10764">
        <v>20</v>
      </c>
      <c r="G10764">
        <v>2000</v>
      </c>
      <c r="H10764">
        <v>200</v>
      </c>
      <c r="J10764">
        <v>1</v>
      </c>
      <c r="K10764">
        <v>2</v>
      </c>
      <c r="L10764" t="s">
        <v>12315</v>
      </c>
      <c r="M10764">
        <v>63</v>
      </c>
      <c r="N10764">
        <v>2</v>
      </c>
      <c r="O10764">
        <v>34</v>
      </c>
      <c r="P10764">
        <v>3</v>
      </c>
      <c r="Q10764">
        <v>70</v>
      </c>
      <c r="R10764">
        <v>1</v>
      </c>
      <c r="S10764">
        <v>7</v>
      </c>
      <c r="T10764" t="s">
        <v>43010</v>
      </c>
      <c r="U10764" t="s">
        <v>43010</v>
      </c>
      <c r="V10764" t="s">
        <v>43010</v>
      </c>
    </row>
    <row r="10765" spans="1:22" x14ac:dyDescent="0.3">
      <c r="A10765">
        <v>28107</v>
      </c>
      <c r="B10765" t="s">
        <v>28232</v>
      </c>
      <c r="C10765" t="s">
        <v>28233</v>
      </c>
      <c r="D10765">
        <v>5</v>
      </c>
      <c r="E10765">
        <v>20</v>
      </c>
      <c r="G10765">
        <v>2500</v>
      </c>
      <c r="H10765">
        <v>250</v>
      </c>
      <c r="J10765">
        <v>1</v>
      </c>
      <c r="K10765">
        <v>1</v>
      </c>
      <c r="L10765" t="s">
        <v>12315</v>
      </c>
      <c r="M10765">
        <v>63</v>
      </c>
      <c r="N10765">
        <v>2</v>
      </c>
      <c r="O10765">
        <v>34</v>
      </c>
      <c r="P10765">
        <v>4</v>
      </c>
      <c r="Q10765">
        <v>160</v>
      </c>
      <c r="R10765">
        <v>1</v>
      </c>
      <c r="S10765">
        <v>7</v>
      </c>
      <c r="T10765" t="s">
        <v>45195</v>
      </c>
      <c r="U10765" t="s">
        <v>45195</v>
      </c>
      <c r="V10765" t="s">
        <v>45195</v>
      </c>
    </row>
    <row r="10766" spans="1:22" x14ac:dyDescent="0.3">
      <c r="A10766">
        <v>28110</v>
      </c>
      <c r="B10766" t="s">
        <v>28234</v>
      </c>
      <c r="C10766" t="s">
        <v>28235</v>
      </c>
      <c r="D10766">
        <v>5</v>
      </c>
      <c r="E10766">
        <v>20</v>
      </c>
      <c r="G10766">
        <v>1000</v>
      </c>
      <c r="H10766">
        <v>190</v>
      </c>
      <c r="J10766">
        <v>1</v>
      </c>
      <c r="K10766">
        <v>1</v>
      </c>
      <c r="L10766" t="s">
        <v>12315</v>
      </c>
      <c r="M10766">
        <v>63</v>
      </c>
      <c r="N10766">
        <v>2</v>
      </c>
      <c r="O10766">
        <v>34</v>
      </c>
      <c r="P10766">
        <v>3</v>
      </c>
      <c r="Q10766">
        <v>1</v>
      </c>
      <c r="R10766">
        <v>1</v>
      </c>
      <c r="S10766">
        <v>7</v>
      </c>
      <c r="T10766" t="s">
        <v>43024</v>
      </c>
      <c r="U10766" t="s">
        <v>43024</v>
      </c>
      <c r="V10766" t="s">
        <v>43024</v>
      </c>
    </row>
    <row r="10767" spans="1:22" x14ac:dyDescent="0.3">
      <c r="A10767">
        <v>28200</v>
      </c>
      <c r="B10767" t="s">
        <v>28236</v>
      </c>
      <c r="C10767" t="s">
        <v>28237</v>
      </c>
      <c r="D10767">
        <v>5</v>
      </c>
      <c r="E10767">
        <v>2700000</v>
      </c>
      <c r="G10767">
        <v>2400</v>
      </c>
      <c r="H10767">
        <v>410</v>
      </c>
      <c r="J10767">
        <v>9</v>
      </c>
      <c r="K10767">
        <v>1</v>
      </c>
      <c r="L10767" t="s">
        <v>20709</v>
      </c>
      <c r="M10767">
        <v>63</v>
      </c>
      <c r="N10767">
        <v>2</v>
      </c>
      <c r="O10767">
        <v>34</v>
      </c>
      <c r="P10767">
        <v>4</v>
      </c>
      <c r="Q10767">
        <v>110</v>
      </c>
      <c r="R10767">
        <v>1</v>
      </c>
      <c r="S10767">
        <v>21</v>
      </c>
      <c r="T10767" t="s">
        <v>12087</v>
      </c>
      <c r="U10767" t="s">
        <v>12087</v>
      </c>
      <c r="V10767" t="s">
        <v>12087</v>
      </c>
    </row>
    <row r="10768" spans="1:22" x14ac:dyDescent="0.3">
      <c r="A10768">
        <v>28201</v>
      </c>
      <c r="B10768" t="s">
        <v>28238</v>
      </c>
      <c r="C10768" t="s">
        <v>15208</v>
      </c>
      <c r="D10768">
        <v>5</v>
      </c>
      <c r="E10768">
        <v>2800000</v>
      </c>
      <c r="G10768">
        <v>2000</v>
      </c>
      <c r="H10768">
        <v>480</v>
      </c>
      <c r="J10768">
        <v>9</v>
      </c>
      <c r="K10768">
        <v>0</v>
      </c>
      <c r="L10768" t="s">
        <v>20709</v>
      </c>
      <c r="M10768">
        <v>63</v>
      </c>
      <c r="N10768">
        <v>2</v>
      </c>
      <c r="O10768">
        <v>34</v>
      </c>
      <c r="P10768">
        <v>4</v>
      </c>
      <c r="Q10768">
        <v>141</v>
      </c>
      <c r="R10768">
        <v>1</v>
      </c>
      <c r="S10768">
        <v>21</v>
      </c>
      <c r="T10768" t="s">
        <v>46355</v>
      </c>
      <c r="U10768" t="s">
        <v>46355</v>
      </c>
      <c r="V10768" t="s">
        <v>46355</v>
      </c>
    </row>
    <row r="10769" spans="1:22" x14ac:dyDescent="0.3">
      <c r="A10769">
        <v>28202</v>
      </c>
      <c r="B10769" t="s">
        <v>28239</v>
      </c>
      <c r="C10769" t="s">
        <v>15208</v>
      </c>
      <c r="D10769">
        <v>5</v>
      </c>
      <c r="E10769">
        <v>2800000</v>
      </c>
      <c r="G10769">
        <v>2000</v>
      </c>
      <c r="H10769">
        <v>480</v>
      </c>
      <c r="J10769">
        <v>9</v>
      </c>
      <c r="K10769">
        <v>1</v>
      </c>
      <c r="L10769" t="s">
        <v>20709</v>
      </c>
      <c r="M10769">
        <v>63</v>
      </c>
      <c r="N10769">
        <v>2</v>
      </c>
      <c r="O10769">
        <v>34</v>
      </c>
      <c r="P10769">
        <v>4</v>
      </c>
      <c r="Q10769">
        <v>141</v>
      </c>
      <c r="R10769">
        <v>1</v>
      </c>
      <c r="S10769">
        <v>21</v>
      </c>
      <c r="T10769" t="s">
        <v>46355</v>
      </c>
      <c r="U10769" t="s">
        <v>46355</v>
      </c>
      <c r="V10769" t="s">
        <v>46355</v>
      </c>
    </row>
    <row r="10770" spans="1:22" x14ac:dyDescent="0.3">
      <c r="A10770">
        <v>28203</v>
      </c>
      <c r="B10770" t="s">
        <v>28240</v>
      </c>
      <c r="C10770" t="s">
        <v>28241</v>
      </c>
      <c r="D10770">
        <v>5</v>
      </c>
      <c r="E10770">
        <v>0</v>
      </c>
      <c r="G10770">
        <v>0</v>
      </c>
      <c r="H10770">
        <v>50</v>
      </c>
      <c r="J10770">
        <v>9</v>
      </c>
      <c r="K10770">
        <v>0</v>
      </c>
      <c r="L10770" t="s">
        <v>13184</v>
      </c>
      <c r="M10770">
        <v>63</v>
      </c>
      <c r="N10770">
        <v>2</v>
      </c>
      <c r="O10770">
        <v>34</v>
      </c>
      <c r="P10770">
        <v>3</v>
      </c>
      <c r="Q10770">
        <v>80</v>
      </c>
      <c r="R10770">
        <v>1</v>
      </c>
      <c r="S10770">
        <v>18</v>
      </c>
      <c r="T10770" t="s">
        <v>46356</v>
      </c>
      <c r="U10770" t="s">
        <v>46356</v>
      </c>
      <c r="V10770" t="s">
        <v>46356</v>
      </c>
    </row>
    <row r="10771" spans="1:22" x14ac:dyDescent="0.3">
      <c r="A10771">
        <v>28204</v>
      </c>
      <c r="B10771" t="s">
        <v>28242</v>
      </c>
      <c r="C10771" t="s">
        <v>28243</v>
      </c>
      <c r="D10771">
        <v>5</v>
      </c>
      <c r="E10771">
        <v>0</v>
      </c>
      <c r="G10771">
        <v>0</v>
      </c>
      <c r="H10771">
        <v>100</v>
      </c>
      <c r="J10771">
        <v>9</v>
      </c>
      <c r="K10771">
        <v>0</v>
      </c>
      <c r="L10771" t="s">
        <v>13184</v>
      </c>
      <c r="M10771">
        <v>63</v>
      </c>
      <c r="N10771">
        <v>2</v>
      </c>
      <c r="O10771">
        <v>34</v>
      </c>
      <c r="P10771">
        <v>3</v>
      </c>
      <c r="Q10771">
        <v>80</v>
      </c>
      <c r="R10771">
        <v>1</v>
      </c>
      <c r="S10771">
        <v>20</v>
      </c>
      <c r="T10771" t="s">
        <v>46357</v>
      </c>
      <c r="U10771" t="s">
        <v>46357</v>
      </c>
      <c r="V10771" t="s">
        <v>46357</v>
      </c>
    </row>
    <row r="10772" spans="1:22" x14ac:dyDescent="0.3">
      <c r="A10772">
        <v>28302</v>
      </c>
      <c r="B10772" t="s">
        <v>28244</v>
      </c>
      <c r="C10772" t="s">
        <v>10376</v>
      </c>
      <c r="D10772">
        <v>4</v>
      </c>
      <c r="E10772">
        <v>20</v>
      </c>
      <c r="G10772">
        <v>500</v>
      </c>
      <c r="I10772">
        <v>1</v>
      </c>
      <c r="K10772">
        <v>1</v>
      </c>
      <c r="L10772" t="s">
        <v>13009</v>
      </c>
      <c r="M10772">
        <v>18</v>
      </c>
      <c r="N10772">
        <v>2</v>
      </c>
      <c r="O10772">
        <v>136</v>
      </c>
      <c r="Q10772">
        <v>1</v>
      </c>
      <c r="R10772">
        <v>0</v>
      </c>
      <c r="S10772">
        <v>0</v>
      </c>
      <c r="T10772" t="s">
        <v>34974</v>
      </c>
      <c r="U10772" t="s">
        <v>34974</v>
      </c>
      <c r="V10772" t="s">
        <v>34974</v>
      </c>
    </row>
    <row r="10773" spans="1:22" x14ac:dyDescent="0.3">
      <c r="A10773">
        <v>28303</v>
      </c>
      <c r="B10773" t="s">
        <v>28245</v>
      </c>
      <c r="C10773" t="s">
        <v>10380</v>
      </c>
      <c r="D10773">
        <v>4</v>
      </c>
      <c r="E10773">
        <v>20</v>
      </c>
      <c r="G10773">
        <v>500</v>
      </c>
      <c r="I10773">
        <v>1</v>
      </c>
      <c r="K10773">
        <v>1</v>
      </c>
      <c r="L10773" t="s">
        <v>13009</v>
      </c>
      <c r="M10773">
        <v>18</v>
      </c>
      <c r="N10773">
        <v>2</v>
      </c>
      <c r="O10773">
        <v>136</v>
      </c>
      <c r="Q10773">
        <v>1</v>
      </c>
      <c r="R10773">
        <v>0</v>
      </c>
      <c r="S10773">
        <v>0</v>
      </c>
      <c r="T10773" t="s">
        <v>34976</v>
      </c>
      <c r="U10773" t="s">
        <v>34976</v>
      </c>
      <c r="V10773" t="s">
        <v>34976</v>
      </c>
    </row>
    <row r="10774" spans="1:22" x14ac:dyDescent="0.3">
      <c r="A10774">
        <v>28304</v>
      </c>
      <c r="B10774" t="s">
        <v>28246</v>
      </c>
      <c r="C10774" t="s">
        <v>10384</v>
      </c>
      <c r="D10774">
        <v>4</v>
      </c>
      <c r="E10774">
        <v>20</v>
      </c>
      <c r="G10774">
        <v>500</v>
      </c>
      <c r="I10774">
        <v>1</v>
      </c>
      <c r="K10774">
        <v>1</v>
      </c>
      <c r="L10774" t="s">
        <v>13009</v>
      </c>
      <c r="M10774">
        <v>18</v>
      </c>
      <c r="N10774">
        <v>2</v>
      </c>
      <c r="O10774">
        <v>136</v>
      </c>
      <c r="Q10774">
        <v>1</v>
      </c>
      <c r="R10774">
        <v>0</v>
      </c>
      <c r="S10774">
        <v>0</v>
      </c>
      <c r="T10774" t="s">
        <v>34978</v>
      </c>
      <c r="U10774" t="s">
        <v>34978</v>
      </c>
      <c r="V10774" t="s">
        <v>34978</v>
      </c>
    </row>
    <row r="10775" spans="1:22" x14ac:dyDescent="0.3">
      <c r="A10775">
        <v>28305</v>
      </c>
      <c r="B10775" t="s">
        <v>28247</v>
      </c>
      <c r="C10775" t="s">
        <v>10388</v>
      </c>
      <c r="D10775">
        <v>4</v>
      </c>
      <c r="E10775">
        <v>20</v>
      </c>
      <c r="G10775">
        <v>500</v>
      </c>
      <c r="I10775">
        <v>1</v>
      </c>
      <c r="K10775">
        <v>1</v>
      </c>
      <c r="L10775" t="s">
        <v>13009</v>
      </c>
      <c r="M10775">
        <v>18</v>
      </c>
      <c r="N10775">
        <v>2</v>
      </c>
      <c r="O10775">
        <v>136</v>
      </c>
      <c r="Q10775">
        <v>1</v>
      </c>
      <c r="R10775">
        <v>0</v>
      </c>
      <c r="S10775">
        <v>0</v>
      </c>
      <c r="T10775" t="s">
        <v>34980</v>
      </c>
      <c r="U10775" t="s">
        <v>34980</v>
      </c>
      <c r="V10775" t="s">
        <v>34980</v>
      </c>
    </row>
    <row r="10776" spans="1:22" x14ac:dyDescent="0.3">
      <c r="A10776">
        <v>28306</v>
      </c>
      <c r="B10776" t="s">
        <v>28248</v>
      </c>
      <c r="C10776" t="s">
        <v>28249</v>
      </c>
      <c r="D10776">
        <v>4</v>
      </c>
      <c r="E10776">
        <v>20</v>
      </c>
      <c r="G10776">
        <v>100</v>
      </c>
      <c r="I10776">
        <v>5</v>
      </c>
      <c r="K10776">
        <v>0</v>
      </c>
      <c r="L10776" t="s">
        <v>12086</v>
      </c>
      <c r="M10776">
        <v>63</v>
      </c>
      <c r="N10776">
        <v>2</v>
      </c>
      <c r="O10776">
        <v>136</v>
      </c>
      <c r="Q10776">
        <v>1</v>
      </c>
      <c r="R10776">
        <v>0</v>
      </c>
      <c r="T10776" t="s">
        <v>46358</v>
      </c>
      <c r="U10776" t="s">
        <v>46358</v>
      </c>
      <c r="V10776" t="s">
        <v>46358</v>
      </c>
    </row>
    <row r="10777" spans="1:22" x14ac:dyDescent="0.3">
      <c r="A10777">
        <v>28315</v>
      </c>
      <c r="B10777" t="s">
        <v>28250</v>
      </c>
      <c r="C10777" t="s">
        <v>28250</v>
      </c>
      <c r="D10777">
        <v>4</v>
      </c>
      <c r="E10777">
        <v>200</v>
      </c>
      <c r="G10777">
        <v>200</v>
      </c>
      <c r="K10777">
        <v>0</v>
      </c>
      <c r="L10777" t="s">
        <v>12086</v>
      </c>
      <c r="M10777">
        <v>63</v>
      </c>
      <c r="N10777">
        <v>2</v>
      </c>
      <c r="O10777">
        <v>136</v>
      </c>
      <c r="Q10777">
        <v>1</v>
      </c>
      <c r="R10777">
        <v>0</v>
      </c>
      <c r="T10777" t="s">
        <v>43305</v>
      </c>
      <c r="U10777" t="s">
        <v>43305</v>
      </c>
      <c r="V10777" t="s">
        <v>43305</v>
      </c>
    </row>
    <row r="10778" spans="1:22" x14ac:dyDescent="0.3">
      <c r="A10778">
        <v>28316</v>
      </c>
      <c r="B10778" t="s">
        <v>28251</v>
      </c>
      <c r="C10778" t="s">
        <v>28251</v>
      </c>
      <c r="D10778">
        <v>4</v>
      </c>
      <c r="E10778">
        <v>200</v>
      </c>
      <c r="G10778">
        <v>200</v>
      </c>
      <c r="K10778">
        <v>1</v>
      </c>
      <c r="L10778" t="s">
        <v>12086</v>
      </c>
      <c r="M10778">
        <v>63</v>
      </c>
      <c r="N10778">
        <v>2</v>
      </c>
      <c r="O10778">
        <v>136</v>
      </c>
      <c r="Q10778">
        <v>1</v>
      </c>
      <c r="R10778">
        <v>0</v>
      </c>
      <c r="T10778" t="s">
        <v>43305</v>
      </c>
      <c r="U10778" t="s">
        <v>43305</v>
      </c>
      <c r="V10778" t="s">
        <v>43305</v>
      </c>
    </row>
    <row r="10779" spans="1:22" x14ac:dyDescent="0.3">
      <c r="A10779">
        <v>28317</v>
      </c>
      <c r="B10779" t="s">
        <v>28252</v>
      </c>
      <c r="C10779" t="s">
        <v>28252</v>
      </c>
      <c r="D10779">
        <v>4</v>
      </c>
      <c r="E10779">
        <v>200</v>
      </c>
      <c r="G10779">
        <v>200</v>
      </c>
      <c r="K10779">
        <v>0</v>
      </c>
      <c r="L10779" t="s">
        <v>12086</v>
      </c>
      <c r="M10779">
        <v>63</v>
      </c>
      <c r="N10779">
        <v>2</v>
      </c>
      <c r="O10779">
        <v>136</v>
      </c>
      <c r="Q10779">
        <v>1</v>
      </c>
      <c r="R10779">
        <v>0</v>
      </c>
      <c r="T10779" t="s">
        <v>43305</v>
      </c>
      <c r="U10779" t="s">
        <v>43305</v>
      </c>
      <c r="V10779" t="s">
        <v>43305</v>
      </c>
    </row>
    <row r="10780" spans="1:22" x14ac:dyDescent="0.3">
      <c r="A10780">
        <v>28318</v>
      </c>
      <c r="B10780" t="s">
        <v>28253</v>
      </c>
      <c r="C10780" t="s">
        <v>28253</v>
      </c>
      <c r="D10780">
        <v>4</v>
      </c>
      <c r="E10780">
        <v>200</v>
      </c>
      <c r="G10780">
        <v>200</v>
      </c>
      <c r="K10780">
        <v>1</v>
      </c>
      <c r="L10780" t="s">
        <v>12086</v>
      </c>
      <c r="M10780">
        <v>63</v>
      </c>
      <c r="N10780">
        <v>2</v>
      </c>
      <c r="O10780">
        <v>136</v>
      </c>
      <c r="Q10780">
        <v>1</v>
      </c>
      <c r="R10780">
        <v>0</v>
      </c>
      <c r="T10780" t="s">
        <v>43305</v>
      </c>
      <c r="U10780" t="s">
        <v>43305</v>
      </c>
      <c r="V10780" t="s">
        <v>43305</v>
      </c>
    </row>
    <row r="10781" spans="1:22" x14ac:dyDescent="0.3">
      <c r="A10781">
        <v>28310</v>
      </c>
      <c r="B10781" t="s">
        <v>28254</v>
      </c>
      <c r="C10781" t="s">
        <v>28255</v>
      </c>
      <c r="D10781">
        <v>4</v>
      </c>
      <c r="E10781">
        <v>10</v>
      </c>
      <c r="G10781">
        <v>100</v>
      </c>
      <c r="K10781">
        <v>0</v>
      </c>
      <c r="L10781" t="s">
        <v>12086</v>
      </c>
      <c r="M10781">
        <v>63</v>
      </c>
      <c r="N10781">
        <v>2</v>
      </c>
      <c r="O10781">
        <v>128</v>
      </c>
      <c r="Q10781">
        <v>145</v>
      </c>
      <c r="R10781">
        <v>0</v>
      </c>
      <c r="T10781" t="s">
        <v>35470</v>
      </c>
      <c r="U10781" t="s">
        <v>35470</v>
      </c>
      <c r="V10781" t="s">
        <v>35470</v>
      </c>
    </row>
    <row r="10782" spans="1:22" x14ac:dyDescent="0.3">
      <c r="A10782">
        <v>28311</v>
      </c>
      <c r="B10782" t="s">
        <v>28256</v>
      </c>
      <c r="C10782" t="s">
        <v>28257</v>
      </c>
      <c r="D10782">
        <v>4</v>
      </c>
      <c r="E10782">
        <v>10</v>
      </c>
      <c r="G10782">
        <v>100</v>
      </c>
      <c r="K10782">
        <v>0</v>
      </c>
      <c r="L10782" t="s">
        <v>12086</v>
      </c>
      <c r="M10782">
        <v>63</v>
      </c>
      <c r="N10782">
        <v>2</v>
      </c>
      <c r="O10782">
        <v>8</v>
      </c>
      <c r="Q10782">
        <v>145</v>
      </c>
      <c r="R10782">
        <v>0</v>
      </c>
      <c r="T10782" t="s">
        <v>35439</v>
      </c>
      <c r="U10782" t="s">
        <v>35439</v>
      </c>
      <c r="V10782" t="s">
        <v>35439</v>
      </c>
    </row>
    <row r="10783" spans="1:22" x14ac:dyDescent="0.3">
      <c r="A10783">
        <v>28321</v>
      </c>
      <c r="B10783" t="s">
        <v>28258</v>
      </c>
      <c r="C10783" t="s">
        <v>28259</v>
      </c>
      <c r="D10783">
        <v>4</v>
      </c>
      <c r="E10783">
        <v>0</v>
      </c>
      <c r="G10783">
        <v>100</v>
      </c>
      <c r="I10783">
        <v>5</v>
      </c>
      <c r="K10783">
        <v>1</v>
      </c>
      <c r="L10783" t="s">
        <v>12739</v>
      </c>
      <c r="M10783">
        <v>63</v>
      </c>
      <c r="N10783">
        <v>2</v>
      </c>
      <c r="O10783">
        <v>136</v>
      </c>
      <c r="Q10783">
        <v>80</v>
      </c>
      <c r="R10783">
        <v>0</v>
      </c>
      <c r="T10783" t="s">
        <v>46359</v>
      </c>
      <c r="U10783" t="s">
        <v>46359</v>
      </c>
      <c r="V10783" t="s">
        <v>46359</v>
      </c>
    </row>
    <row r="10784" spans="1:22" x14ac:dyDescent="0.3">
      <c r="A10784">
        <v>28322</v>
      </c>
      <c r="B10784" t="s">
        <v>28260</v>
      </c>
      <c r="C10784" t="s">
        <v>28261</v>
      </c>
      <c r="D10784">
        <v>4</v>
      </c>
      <c r="E10784">
        <v>0</v>
      </c>
      <c r="G10784">
        <v>100</v>
      </c>
      <c r="I10784">
        <v>5</v>
      </c>
      <c r="K10784">
        <v>1</v>
      </c>
      <c r="L10784" t="s">
        <v>12739</v>
      </c>
      <c r="M10784">
        <v>63</v>
      </c>
      <c r="N10784">
        <v>2</v>
      </c>
      <c r="O10784">
        <v>136</v>
      </c>
      <c r="Q10784">
        <v>80</v>
      </c>
      <c r="R10784">
        <v>0</v>
      </c>
      <c r="T10784" t="s">
        <v>46360</v>
      </c>
      <c r="U10784" t="s">
        <v>46360</v>
      </c>
      <c r="V10784" t="s">
        <v>46360</v>
      </c>
    </row>
    <row r="10785" spans="1:22" x14ac:dyDescent="0.3">
      <c r="A10785">
        <v>28326</v>
      </c>
      <c r="B10785" t="s">
        <v>28262</v>
      </c>
      <c r="C10785" t="s">
        <v>28263</v>
      </c>
      <c r="D10785">
        <v>4</v>
      </c>
      <c r="E10785">
        <v>10</v>
      </c>
      <c r="G10785">
        <v>100</v>
      </c>
      <c r="K10785">
        <v>1</v>
      </c>
      <c r="L10785" t="s">
        <v>12086</v>
      </c>
      <c r="M10785">
        <v>63</v>
      </c>
      <c r="N10785">
        <v>2</v>
      </c>
      <c r="O10785">
        <v>136</v>
      </c>
      <c r="Q10785">
        <v>100</v>
      </c>
      <c r="R10785">
        <v>0</v>
      </c>
      <c r="T10785" t="s">
        <v>35045</v>
      </c>
      <c r="U10785" t="s">
        <v>35045</v>
      </c>
      <c r="V10785" t="s">
        <v>35045</v>
      </c>
    </row>
    <row r="10786" spans="1:22" x14ac:dyDescent="0.3">
      <c r="A10786">
        <v>28327</v>
      </c>
      <c r="B10786" t="s">
        <v>28264</v>
      </c>
      <c r="C10786" t="s">
        <v>28265</v>
      </c>
      <c r="D10786">
        <v>4</v>
      </c>
      <c r="E10786">
        <v>10</v>
      </c>
      <c r="G10786">
        <v>100</v>
      </c>
      <c r="K10786">
        <v>1</v>
      </c>
      <c r="L10786" t="s">
        <v>12086</v>
      </c>
      <c r="M10786">
        <v>63</v>
      </c>
      <c r="N10786">
        <v>2</v>
      </c>
      <c r="O10786">
        <v>136</v>
      </c>
      <c r="Q10786">
        <v>100</v>
      </c>
      <c r="R10786">
        <v>0</v>
      </c>
      <c r="T10786" t="s">
        <v>36603</v>
      </c>
      <c r="U10786" t="s">
        <v>36603</v>
      </c>
      <c r="V10786" t="s">
        <v>36603</v>
      </c>
    </row>
    <row r="10787" spans="1:22" x14ac:dyDescent="0.3">
      <c r="A10787">
        <v>28332</v>
      </c>
      <c r="B10787" t="s">
        <v>28266</v>
      </c>
      <c r="C10787" t="s">
        <v>28267</v>
      </c>
      <c r="D10787">
        <v>4</v>
      </c>
      <c r="E10787">
        <v>10</v>
      </c>
      <c r="G10787">
        <v>100</v>
      </c>
      <c r="K10787">
        <v>0</v>
      </c>
      <c r="L10787" t="s">
        <v>12086</v>
      </c>
      <c r="M10787">
        <v>63</v>
      </c>
      <c r="N10787">
        <v>2</v>
      </c>
      <c r="O10787">
        <v>136</v>
      </c>
      <c r="Q10787">
        <v>1</v>
      </c>
      <c r="R10787">
        <v>0</v>
      </c>
      <c r="T10787" t="s">
        <v>46361</v>
      </c>
      <c r="U10787" t="s">
        <v>46361</v>
      </c>
      <c r="V10787" t="s">
        <v>46361</v>
      </c>
    </row>
    <row r="10788" spans="1:22" x14ac:dyDescent="0.3">
      <c r="A10788">
        <v>28333</v>
      </c>
      <c r="B10788" t="s">
        <v>28268</v>
      </c>
      <c r="C10788" t="s">
        <v>28269</v>
      </c>
      <c r="D10788">
        <v>4</v>
      </c>
      <c r="E10788">
        <v>10</v>
      </c>
      <c r="G10788">
        <v>0</v>
      </c>
      <c r="K10788">
        <v>1</v>
      </c>
      <c r="L10788" t="s">
        <v>12086</v>
      </c>
      <c r="M10788">
        <v>63</v>
      </c>
      <c r="N10788">
        <v>2</v>
      </c>
      <c r="O10788">
        <v>136</v>
      </c>
      <c r="Q10788">
        <v>1</v>
      </c>
      <c r="R10788">
        <v>0</v>
      </c>
      <c r="T10788" t="s">
        <v>45933</v>
      </c>
      <c r="U10788" t="s">
        <v>45933</v>
      </c>
      <c r="V10788" t="s">
        <v>45933</v>
      </c>
    </row>
    <row r="10789" spans="1:22" x14ac:dyDescent="0.3">
      <c r="A10789">
        <v>28342</v>
      </c>
      <c r="B10789" t="s">
        <v>28270</v>
      </c>
      <c r="C10789" t="s">
        <v>28271</v>
      </c>
      <c r="D10789">
        <v>4</v>
      </c>
      <c r="E10789">
        <v>0</v>
      </c>
      <c r="G10789">
        <v>200</v>
      </c>
      <c r="I10789">
        <v>3</v>
      </c>
      <c r="K10789">
        <v>1</v>
      </c>
      <c r="L10789" t="s">
        <v>12086</v>
      </c>
      <c r="M10789">
        <v>63</v>
      </c>
      <c r="N10789">
        <v>2</v>
      </c>
      <c r="O10789">
        <v>136</v>
      </c>
      <c r="R10789">
        <v>0</v>
      </c>
      <c r="T10789" t="s">
        <v>34882</v>
      </c>
      <c r="U10789" t="s">
        <v>34882</v>
      </c>
      <c r="V10789" t="s">
        <v>34882</v>
      </c>
    </row>
    <row r="10790" spans="1:22" x14ac:dyDescent="0.3">
      <c r="A10790">
        <v>28354</v>
      </c>
      <c r="B10790" t="s">
        <v>28272</v>
      </c>
      <c r="C10790" t="s">
        <v>28273</v>
      </c>
      <c r="D10790">
        <v>4</v>
      </c>
      <c r="E10790">
        <v>0</v>
      </c>
      <c r="G10790">
        <v>100</v>
      </c>
      <c r="I10790">
        <v>0</v>
      </c>
      <c r="K10790">
        <v>1</v>
      </c>
      <c r="L10790" t="s">
        <v>12086</v>
      </c>
      <c r="M10790">
        <v>63</v>
      </c>
      <c r="N10790">
        <v>2</v>
      </c>
      <c r="O10790">
        <v>136</v>
      </c>
      <c r="Q10790">
        <v>1</v>
      </c>
      <c r="R10790">
        <v>0</v>
      </c>
      <c r="S10790">
        <v>0</v>
      </c>
      <c r="T10790" t="s">
        <v>28274</v>
      </c>
      <c r="U10790" t="s">
        <v>28274</v>
      </c>
      <c r="V10790" t="s">
        <v>28274</v>
      </c>
    </row>
    <row r="10791" spans="1:22" x14ac:dyDescent="0.3">
      <c r="A10791">
        <v>28355</v>
      </c>
      <c r="B10791" t="s">
        <v>28275</v>
      </c>
      <c r="C10791" t="s">
        <v>18801</v>
      </c>
      <c r="D10791">
        <v>4</v>
      </c>
      <c r="E10791">
        <v>0</v>
      </c>
      <c r="G10791">
        <v>100</v>
      </c>
      <c r="I10791">
        <v>0</v>
      </c>
      <c r="K10791">
        <v>1</v>
      </c>
      <c r="L10791" t="s">
        <v>12086</v>
      </c>
      <c r="M10791">
        <v>63</v>
      </c>
      <c r="N10791">
        <v>2</v>
      </c>
      <c r="O10791">
        <v>136</v>
      </c>
      <c r="Q10791">
        <v>1</v>
      </c>
      <c r="R10791">
        <v>0</v>
      </c>
      <c r="S10791">
        <v>0</v>
      </c>
      <c r="T10791" t="s">
        <v>28274</v>
      </c>
      <c r="U10791" t="s">
        <v>28274</v>
      </c>
      <c r="V10791" t="s">
        <v>28274</v>
      </c>
    </row>
    <row r="10792" spans="1:22" x14ac:dyDescent="0.3">
      <c r="A10792">
        <v>28356</v>
      </c>
      <c r="B10792" t="s">
        <v>28276</v>
      </c>
      <c r="C10792" t="s">
        <v>28277</v>
      </c>
      <c r="D10792">
        <v>4</v>
      </c>
      <c r="E10792">
        <v>0</v>
      </c>
      <c r="G10792">
        <v>100</v>
      </c>
      <c r="I10792">
        <v>0</v>
      </c>
      <c r="K10792">
        <v>0</v>
      </c>
      <c r="L10792" t="s">
        <v>12086</v>
      </c>
      <c r="M10792">
        <v>63</v>
      </c>
      <c r="N10792">
        <v>2</v>
      </c>
      <c r="O10792">
        <v>136</v>
      </c>
      <c r="Q10792">
        <v>1</v>
      </c>
      <c r="R10792">
        <v>0</v>
      </c>
      <c r="S10792">
        <v>0</v>
      </c>
      <c r="T10792" t="s">
        <v>46362</v>
      </c>
      <c r="U10792" t="s">
        <v>46362</v>
      </c>
      <c r="V10792" t="s">
        <v>46362</v>
      </c>
    </row>
    <row r="10793" spans="1:22" x14ac:dyDescent="0.3">
      <c r="A10793">
        <v>28358</v>
      </c>
      <c r="B10793" t="s">
        <v>28278</v>
      </c>
      <c r="C10793" t="s">
        <v>28279</v>
      </c>
      <c r="D10793">
        <v>4</v>
      </c>
      <c r="E10793">
        <v>0</v>
      </c>
      <c r="G10793">
        <v>100</v>
      </c>
      <c r="K10793">
        <v>1</v>
      </c>
      <c r="L10793" t="s">
        <v>12086</v>
      </c>
      <c r="M10793">
        <v>63</v>
      </c>
      <c r="N10793">
        <v>2</v>
      </c>
      <c r="O10793">
        <v>136</v>
      </c>
      <c r="Q10793">
        <v>100</v>
      </c>
      <c r="R10793">
        <v>0</v>
      </c>
      <c r="T10793" t="s">
        <v>46363</v>
      </c>
      <c r="U10793" t="s">
        <v>46363</v>
      </c>
      <c r="V10793" t="s">
        <v>46363</v>
      </c>
    </row>
    <row r="10794" spans="1:22" x14ac:dyDescent="0.3">
      <c r="A10794">
        <v>28372</v>
      </c>
      <c r="B10794" t="s">
        <v>28280</v>
      </c>
      <c r="C10794" t="s">
        <v>28281</v>
      </c>
      <c r="D10794">
        <v>4</v>
      </c>
      <c r="E10794">
        <v>0</v>
      </c>
      <c r="G10794">
        <v>500</v>
      </c>
      <c r="I10794">
        <v>3</v>
      </c>
      <c r="K10794">
        <v>1</v>
      </c>
      <c r="L10794" t="s">
        <v>12086</v>
      </c>
      <c r="M10794">
        <v>63</v>
      </c>
      <c r="N10794">
        <v>2</v>
      </c>
      <c r="O10794">
        <v>136</v>
      </c>
      <c r="Q10794">
        <v>50</v>
      </c>
      <c r="R10794">
        <v>0</v>
      </c>
      <c r="T10794" t="s">
        <v>46364</v>
      </c>
      <c r="U10794" t="s">
        <v>46364</v>
      </c>
      <c r="V10794" t="s">
        <v>46364</v>
      </c>
    </row>
    <row r="10795" spans="1:22" x14ac:dyDescent="0.3">
      <c r="A10795">
        <v>28374</v>
      </c>
      <c r="B10795" t="s">
        <v>28282</v>
      </c>
      <c r="C10795" t="s">
        <v>28283</v>
      </c>
      <c r="D10795">
        <v>4</v>
      </c>
      <c r="E10795">
        <v>20</v>
      </c>
      <c r="G10795">
        <v>100</v>
      </c>
      <c r="I10795">
        <v>0</v>
      </c>
      <c r="K10795">
        <v>0</v>
      </c>
      <c r="L10795" t="s">
        <v>12683</v>
      </c>
      <c r="M10795">
        <v>7</v>
      </c>
      <c r="N10795">
        <v>2</v>
      </c>
      <c r="O10795">
        <v>136</v>
      </c>
      <c r="Q10795">
        <v>1</v>
      </c>
      <c r="R10795">
        <v>0</v>
      </c>
      <c r="T10795" t="s">
        <v>46365</v>
      </c>
      <c r="U10795" t="s">
        <v>46365</v>
      </c>
      <c r="V10795" t="s">
        <v>46365</v>
      </c>
    </row>
    <row r="10796" spans="1:22" x14ac:dyDescent="0.3">
      <c r="A10796">
        <v>28377</v>
      </c>
      <c r="B10796" t="s">
        <v>28284</v>
      </c>
      <c r="C10796" t="s">
        <v>28285</v>
      </c>
      <c r="D10796">
        <v>4</v>
      </c>
      <c r="E10796">
        <v>0</v>
      </c>
      <c r="G10796">
        <v>100</v>
      </c>
      <c r="K10796">
        <v>1</v>
      </c>
      <c r="L10796" t="s">
        <v>12086</v>
      </c>
      <c r="M10796">
        <v>63</v>
      </c>
      <c r="N10796">
        <v>2</v>
      </c>
      <c r="O10796">
        <v>136</v>
      </c>
      <c r="Q10796">
        <v>20</v>
      </c>
      <c r="R10796">
        <v>0</v>
      </c>
      <c r="T10796" t="s">
        <v>46366</v>
      </c>
      <c r="U10796" t="s">
        <v>46366</v>
      </c>
      <c r="V10796" t="s">
        <v>46366</v>
      </c>
    </row>
    <row r="10797" spans="1:22" x14ac:dyDescent="0.3">
      <c r="A10797">
        <v>28380</v>
      </c>
      <c r="B10797" t="s">
        <v>28286</v>
      </c>
      <c r="C10797" t="s">
        <v>28287</v>
      </c>
      <c r="D10797">
        <v>4</v>
      </c>
      <c r="E10797">
        <v>20</v>
      </c>
      <c r="G10797">
        <v>100</v>
      </c>
      <c r="I10797">
        <v>0</v>
      </c>
      <c r="K10797">
        <v>1</v>
      </c>
      <c r="L10797" t="s">
        <v>12683</v>
      </c>
      <c r="M10797">
        <v>7</v>
      </c>
      <c r="N10797">
        <v>2</v>
      </c>
      <c r="O10797">
        <v>136</v>
      </c>
      <c r="Q10797">
        <v>100</v>
      </c>
      <c r="R10797">
        <v>0</v>
      </c>
      <c r="T10797" t="s">
        <v>46367</v>
      </c>
      <c r="U10797" t="s">
        <v>46367</v>
      </c>
      <c r="V10797" t="s">
        <v>46367</v>
      </c>
    </row>
    <row r="10798" spans="1:22" x14ac:dyDescent="0.3">
      <c r="A10798">
        <v>28381</v>
      </c>
      <c r="B10798" t="s">
        <v>28288</v>
      </c>
      <c r="C10798" t="s">
        <v>28289</v>
      </c>
      <c r="D10798">
        <v>4</v>
      </c>
      <c r="E10798">
        <v>20</v>
      </c>
      <c r="G10798">
        <v>10</v>
      </c>
      <c r="I10798">
        <v>0</v>
      </c>
      <c r="K10798">
        <v>1</v>
      </c>
      <c r="L10798" t="s">
        <v>12683</v>
      </c>
      <c r="M10798">
        <v>7</v>
      </c>
      <c r="N10798">
        <v>2</v>
      </c>
      <c r="O10798">
        <v>136</v>
      </c>
      <c r="Q10798">
        <v>100</v>
      </c>
      <c r="R10798">
        <v>0</v>
      </c>
      <c r="T10798" t="s">
        <v>46368</v>
      </c>
      <c r="U10798" t="s">
        <v>46368</v>
      </c>
      <c r="V10798" t="s">
        <v>46368</v>
      </c>
    </row>
    <row r="10799" spans="1:22" x14ac:dyDescent="0.3">
      <c r="A10799">
        <v>28382</v>
      </c>
      <c r="B10799" t="s">
        <v>28290</v>
      </c>
      <c r="C10799" t="s">
        <v>28291</v>
      </c>
      <c r="D10799">
        <v>4</v>
      </c>
      <c r="E10799">
        <v>20</v>
      </c>
      <c r="G10799">
        <v>10</v>
      </c>
      <c r="I10799">
        <v>0</v>
      </c>
      <c r="K10799">
        <v>1</v>
      </c>
      <c r="L10799" t="s">
        <v>12683</v>
      </c>
      <c r="M10799">
        <v>7</v>
      </c>
      <c r="N10799">
        <v>2</v>
      </c>
      <c r="O10799">
        <v>136</v>
      </c>
      <c r="Q10799">
        <v>100</v>
      </c>
      <c r="R10799">
        <v>0</v>
      </c>
      <c r="T10799" t="s">
        <v>46369</v>
      </c>
      <c r="U10799" t="s">
        <v>46369</v>
      </c>
      <c r="V10799" t="s">
        <v>46369</v>
      </c>
    </row>
    <row r="10800" spans="1:22" x14ac:dyDescent="0.3">
      <c r="A10800">
        <v>28386</v>
      </c>
      <c r="B10800" t="s">
        <v>28292</v>
      </c>
      <c r="C10800" t="s">
        <v>28293</v>
      </c>
      <c r="D10800">
        <v>4</v>
      </c>
      <c r="E10800">
        <v>0</v>
      </c>
      <c r="G10800">
        <v>100</v>
      </c>
      <c r="K10800">
        <v>1</v>
      </c>
      <c r="L10800" t="s">
        <v>12086</v>
      </c>
      <c r="M10800">
        <v>63</v>
      </c>
      <c r="N10800">
        <v>2</v>
      </c>
      <c r="O10800">
        <v>136</v>
      </c>
      <c r="Q10800">
        <v>20</v>
      </c>
      <c r="R10800">
        <v>0</v>
      </c>
      <c r="T10800" t="s">
        <v>46370</v>
      </c>
      <c r="U10800" t="s">
        <v>46370</v>
      </c>
      <c r="V10800" t="s">
        <v>46370</v>
      </c>
    </row>
    <row r="10801" spans="1:22" x14ac:dyDescent="0.3">
      <c r="A10801">
        <v>28391</v>
      </c>
      <c r="B10801" t="s">
        <v>28294</v>
      </c>
      <c r="C10801" t="s">
        <v>28295</v>
      </c>
      <c r="D10801">
        <v>12</v>
      </c>
      <c r="E10801">
        <v>0</v>
      </c>
      <c r="G10801">
        <v>0</v>
      </c>
      <c r="K10801">
        <v>0</v>
      </c>
      <c r="L10801" t="s">
        <v>12086</v>
      </c>
      <c r="M10801">
        <v>63</v>
      </c>
      <c r="N10801">
        <v>2</v>
      </c>
      <c r="O10801">
        <v>1048576</v>
      </c>
      <c r="Q10801">
        <v>1</v>
      </c>
      <c r="R10801">
        <v>1</v>
      </c>
      <c r="T10801" t="s">
        <v>46371</v>
      </c>
      <c r="U10801" t="s">
        <v>46371</v>
      </c>
      <c r="V10801" t="s">
        <v>46371</v>
      </c>
    </row>
    <row r="10802" spans="1:22" x14ac:dyDescent="0.3">
      <c r="A10802">
        <v>28392</v>
      </c>
      <c r="B10802" t="s">
        <v>28296</v>
      </c>
      <c r="C10802" t="s">
        <v>28297</v>
      </c>
      <c r="D10802">
        <v>12</v>
      </c>
      <c r="E10802">
        <v>0</v>
      </c>
      <c r="G10802">
        <v>0</v>
      </c>
      <c r="K10802">
        <v>0</v>
      </c>
      <c r="L10802" t="s">
        <v>12086</v>
      </c>
      <c r="M10802">
        <v>63</v>
      </c>
      <c r="N10802">
        <v>2</v>
      </c>
      <c r="O10802">
        <v>1048576</v>
      </c>
      <c r="Q10802">
        <v>1</v>
      </c>
      <c r="R10802">
        <v>1</v>
      </c>
      <c r="T10802" t="s">
        <v>46372</v>
      </c>
      <c r="U10802" t="s">
        <v>46372</v>
      </c>
      <c r="V10802" t="s">
        <v>46372</v>
      </c>
    </row>
    <row r="10803" spans="1:22" x14ac:dyDescent="0.3">
      <c r="A10803">
        <v>28410</v>
      </c>
      <c r="B10803" t="s">
        <v>28298</v>
      </c>
      <c r="C10803" t="s">
        <v>28299</v>
      </c>
      <c r="D10803">
        <v>4</v>
      </c>
      <c r="E10803">
        <v>0</v>
      </c>
      <c r="G10803">
        <v>500</v>
      </c>
      <c r="I10803">
        <v>3</v>
      </c>
      <c r="K10803">
        <v>1</v>
      </c>
      <c r="L10803" t="s">
        <v>12086</v>
      </c>
      <c r="M10803">
        <v>63</v>
      </c>
      <c r="N10803">
        <v>2</v>
      </c>
      <c r="O10803">
        <v>136</v>
      </c>
      <c r="Q10803">
        <v>50</v>
      </c>
      <c r="R10803">
        <v>0</v>
      </c>
      <c r="T10803" t="s">
        <v>46373</v>
      </c>
      <c r="U10803" t="s">
        <v>46373</v>
      </c>
      <c r="V10803" t="s">
        <v>46373</v>
      </c>
    </row>
    <row r="10804" spans="1:22" x14ac:dyDescent="0.3">
      <c r="A10804">
        <v>28411</v>
      </c>
      <c r="B10804" t="s">
        <v>28300</v>
      </c>
      <c r="C10804" t="s">
        <v>28301</v>
      </c>
      <c r="D10804">
        <v>4</v>
      </c>
      <c r="E10804">
        <v>0</v>
      </c>
      <c r="G10804">
        <v>500</v>
      </c>
      <c r="I10804">
        <v>3</v>
      </c>
      <c r="K10804">
        <v>1</v>
      </c>
      <c r="L10804" t="s">
        <v>12086</v>
      </c>
      <c r="M10804">
        <v>63</v>
      </c>
      <c r="N10804">
        <v>2</v>
      </c>
      <c r="O10804">
        <v>136</v>
      </c>
      <c r="Q10804">
        <v>50</v>
      </c>
      <c r="R10804">
        <v>0</v>
      </c>
      <c r="T10804" t="s">
        <v>46374</v>
      </c>
      <c r="U10804" t="s">
        <v>46374</v>
      </c>
      <c r="V10804" t="s">
        <v>46374</v>
      </c>
    </row>
    <row r="10805" spans="1:22" x14ac:dyDescent="0.3">
      <c r="A10805">
        <v>28413</v>
      </c>
      <c r="B10805" t="s">
        <v>28302</v>
      </c>
      <c r="C10805" t="s">
        <v>28303</v>
      </c>
      <c r="D10805">
        <v>4</v>
      </c>
      <c r="E10805">
        <v>0</v>
      </c>
      <c r="G10805">
        <v>100</v>
      </c>
      <c r="I10805">
        <v>1</v>
      </c>
      <c r="K10805">
        <v>1</v>
      </c>
      <c r="L10805" t="s">
        <v>12683</v>
      </c>
      <c r="M10805">
        <v>63</v>
      </c>
      <c r="N10805">
        <v>2</v>
      </c>
      <c r="O10805">
        <v>136</v>
      </c>
      <c r="Q10805">
        <v>100</v>
      </c>
      <c r="T10805" t="s">
        <v>34901</v>
      </c>
      <c r="U10805" t="s">
        <v>34901</v>
      </c>
      <c r="V10805" t="s">
        <v>34901</v>
      </c>
    </row>
    <row r="10806" spans="1:22" x14ac:dyDescent="0.3">
      <c r="A10806">
        <v>28414</v>
      </c>
      <c r="B10806" t="s">
        <v>28304</v>
      </c>
      <c r="C10806" t="s">
        <v>28305</v>
      </c>
      <c r="D10806">
        <v>4</v>
      </c>
      <c r="E10806">
        <v>0</v>
      </c>
      <c r="G10806">
        <v>100</v>
      </c>
      <c r="I10806">
        <v>1</v>
      </c>
      <c r="K10806">
        <v>1</v>
      </c>
      <c r="L10806" t="s">
        <v>12683</v>
      </c>
      <c r="M10806">
        <v>63</v>
      </c>
      <c r="N10806">
        <v>2</v>
      </c>
      <c r="O10806">
        <v>136</v>
      </c>
      <c r="Q10806">
        <v>140</v>
      </c>
      <c r="T10806" t="s">
        <v>34854</v>
      </c>
      <c r="U10806" t="s">
        <v>34854</v>
      </c>
      <c r="V10806" t="s">
        <v>34854</v>
      </c>
    </row>
    <row r="10807" spans="1:22" x14ac:dyDescent="0.3">
      <c r="A10807">
        <v>28415</v>
      </c>
      <c r="B10807" t="s">
        <v>28306</v>
      </c>
      <c r="C10807" t="s">
        <v>28307</v>
      </c>
      <c r="D10807">
        <v>4</v>
      </c>
      <c r="E10807">
        <v>0</v>
      </c>
      <c r="G10807">
        <v>100</v>
      </c>
      <c r="I10807">
        <v>1</v>
      </c>
      <c r="K10807">
        <v>1</v>
      </c>
      <c r="L10807" t="s">
        <v>12683</v>
      </c>
      <c r="M10807">
        <v>63</v>
      </c>
      <c r="N10807">
        <v>2</v>
      </c>
      <c r="O10807">
        <v>136</v>
      </c>
      <c r="Q10807">
        <v>175</v>
      </c>
      <c r="T10807" t="s">
        <v>35537</v>
      </c>
      <c r="U10807" t="s">
        <v>35537</v>
      </c>
      <c r="V10807" t="s">
        <v>35537</v>
      </c>
    </row>
    <row r="10808" spans="1:22" x14ac:dyDescent="0.3">
      <c r="A10808">
        <v>28416</v>
      </c>
      <c r="B10808" t="s">
        <v>28308</v>
      </c>
      <c r="C10808" t="s">
        <v>28309</v>
      </c>
      <c r="D10808">
        <v>4</v>
      </c>
      <c r="E10808">
        <v>0</v>
      </c>
      <c r="G10808">
        <v>100</v>
      </c>
      <c r="I10808">
        <v>1</v>
      </c>
      <c r="K10808">
        <v>1</v>
      </c>
      <c r="L10808" t="s">
        <v>12683</v>
      </c>
      <c r="M10808">
        <v>63</v>
      </c>
      <c r="N10808">
        <v>2</v>
      </c>
      <c r="O10808">
        <v>136</v>
      </c>
      <c r="Q10808">
        <v>100</v>
      </c>
      <c r="T10808" t="s">
        <v>34235</v>
      </c>
      <c r="U10808" t="s">
        <v>34235</v>
      </c>
      <c r="V10808" t="s">
        <v>34235</v>
      </c>
    </row>
    <row r="10809" spans="1:22" x14ac:dyDescent="0.3">
      <c r="A10809">
        <v>28417</v>
      </c>
      <c r="B10809" t="s">
        <v>28310</v>
      </c>
      <c r="C10809" t="s">
        <v>28311</v>
      </c>
      <c r="D10809">
        <v>4</v>
      </c>
      <c r="E10809">
        <v>0</v>
      </c>
      <c r="G10809">
        <v>100</v>
      </c>
      <c r="I10809">
        <v>1</v>
      </c>
      <c r="K10809">
        <v>1</v>
      </c>
      <c r="L10809" t="s">
        <v>12683</v>
      </c>
      <c r="M10809">
        <v>63</v>
      </c>
      <c r="N10809">
        <v>2</v>
      </c>
      <c r="O10809">
        <v>136</v>
      </c>
      <c r="Q10809">
        <v>140</v>
      </c>
      <c r="T10809" t="s">
        <v>33444</v>
      </c>
      <c r="U10809" t="s">
        <v>33444</v>
      </c>
      <c r="V10809" t="s">
        <v>33444</v>
      </c>
    </row>
    <row r="10810" spans="1:22" x14ac:dyDescent="0.3">
      <c r="A10810">
        <v>28418</v>
      </c>
      <c r="B10810" t="s">
        <v>28312</v>
      </c>
      <c r="C10810" t="s">
        <v>28313</v>
      </c>
      <c r="D10810">
        <v>4</v>
      </c>
      <c r="E10810">
        <v>0</v>
      </c>
      <c r="G10810">
        <v>100</v>
      </c>
      <c r="I10810">
        <v>1</v>
      </c>
      <c r="K10810">
        <v>1</v>
      </c>
      <c r="L10810" t="s">
        <v>12683</v>
      </c>
      <c r="M10810">
        <v>63</v>
      </c>
      <c r="N10810">
        <v>2</v>
      </c>
      <c r="O10810">
        <v>136</v>
      </c>
      <c r="Q10810">
        <v>175</v>
      </c>
      <c r="T10810" t="s">
        <v>32744</v>
      </c>
      <c r="U10810" t="s">
        <v>32744</v>
      </c>
      <c r="V10810" t="s">
        <v>32744</v>
      </c>
    </row>
    <row r="10811" spans="1:22" x14ac:dyDescent="0.3">
      <c r="A10811">
        <v>28419</v>
      </c>
      <c r="B10811" t="s">
        <v>28314</v>
      </c>
      <c r="C10811" t="s">
        <v>28315</v>
      </c>
      <c r="D10811">
        <v>4</v>
      </c>
      <c r="E10811">
        <v>0</v>
      </c>
      <c r="G10811">
        <v>100</v>
      </c>
      <c r="I10811">
        <v>1</v>
      </c>
      <c r="K10811">
        <v>1</v>
      </c>
      <c r="L10811" t="s">
        <v>12683</v>
      </c>
      <c r="M10811">
        <v>63</v>
      </c>
      <c r="N10811">
        <v>2</v>
      </c>
      <c r="O10811">
        <v>136</v>
      </c>
      <c r="Q10811">
        <v>100</v>
      </c>
      <c r="T10811" t="s">
        <v>33016</v>
      </c>
      <c r="U10811" t="s">
        <v>33016</v>
      </c>
      <c r="V10811" t="s">
        <v>33016</v>
      </c>
    </row>
    <row r="10812" spans="1:22" x14ac:dyDescent="0.3">
      <c r="A10812">
        <v>28420</v>
      </c>
      <c r="B10812" t="s">
        <v>28316</v>
      </c>
      <c r="C10812" t="s">
        <v>28317</v>
      </c>
      <c r="D10812">
        <v>4</v>
      </c>
      <c r="E10812">
        <v>0</v>
      </c>
      <c r="G10812">
        <v>100</v>
      </c>
      <c r="I10812">
        <v>1</v>
      </c>
      <c r="K10812">
        <v>1</v>
      </c>
      <c r="L10812" t="s">
        <v>12683</v>
      </c>
      <c r="M10812">
        <v>63</v>
      </c>
      <c r="N10812">
        <v>2</v>
      </c>
      <c r="O10812">
        <v>136</v>
      </c>
      <c r="Q10812">
        <v>140</v>
      </c>
      <c r="T10812" t="s">
        <v>33664</v>
      </c>
      <c r="U10812" t="s">
        <v>33664</v>
      </c>
      <c r="V10812" t="s">
        <v>33664</v>
      </c>
    </row>
    <row r="10813" spans="1:22" x14ac:dyDescent="0.3">
      <c r="A10813">
        <v>28421</v>
      </c>
      <c r="B10813" t="s">
        <v>28318</v>
      </c>
      <c r="C10813" t="s">
        <v>28319</v>
      </c>
      <c r="D10813">
        <v>4</v>
      </c>
      <c r="E10813">
        <v>0</v>
      </c>
      <c r="G10813">
        <v>100</v>
      </c>
      <c r="I10813">
        <v>1</v>
      </c>
      <c r="K10813">
        <v>1</v>
      </c>
      <c r="L10813" t="s">
        <v>12683</v>
      </c>
      <c r="M10813">
        <v>63</v>
      </c>
      <c r="N10813">
        <v>2</v>
      </c>
      <c r="O10813">
        <v>136</v>
      </c>
      <c r="Q10813">
        <v>175</v>
      </c>
      <c r="T10813" t="s">
        <v>34311</v>
      </c>
      <c r="U10813" t="s">
        <v>34311</v>
      </c>
      <c r="V10813" t="s">
        <v>34311</v>
      </c>
    </row>
    <row r="10814" spans="1:22" x14ac:dyDescent="0.3">
      <c r="A10814">
        <v>28422</v>
      </c>
      <c r="B10814" t="s">
        <v>28320</v>
      </c>
      <c r="C10814" t="s">
        <v>28321</v>
      </c>
      <c r="D10814">
        <v>4</v>
      </c>
      <c r="E10814">
        <v>0</v>
      </c>
      <c r="G10814">
        <v>100</v>
      </c>
      <c r="I10814">
        <v>1</v>
      </c>
      <c r="K10814">
        <v>1</v>
      </c>
      <c r="L10814" t="s">
        <v>12683</v>
      </c>
      <c r="M10814">
        <v>63</v>
      </c>
      <c r="N10814">
        <v>2</v>
      </c>
      <c r="O10814">
        <v>136</v>
      </c>
      <c r="Q10814">
        <v>100</v>
      </c>
      <c r="T10814" t="s">
        <v>46375</v>
      </c>
      <c r="U10814" t="s">
        <v>46375</v>
      </c>
      <c r="V10814" t="s">
        <v>46375</v>
      </c>
    </row>
    <row r="10815" spans="1:22" x14ac:dyDescent="0.3">
      <c r="A10815">
        <v>28423</v>
      </c>
      <c r="B10815" t="s">
        <v>28322</v>
      </c>
      <c r="C10815" t="s">
        <v>28323</v>
      </c>
      <c r="D10815">
        <v>4</v>
      </c>
      <c r="E10815">
        <v>0</v>
      </c>
      <c r="G10815">
        <v>100</v>
      </c>
      <c r="I10815">
        <v>1</v>
      </c>
      <c r="K10815">
        <v>1</v>
      </c>
      <c r="L10815" t="s">
        <v>12683</v>
      </c>
      <c r="M10815">
        <v>63</v>
      </c>
      <c r="N10815">
        <v>2</v>
      </c>
      <c r="O10815">
        <v>136</v>
      </c>
      <c r="Q10815">
        <v>100</v>
      </c>
      <c r="T10815" t="s">
        <v>46376</v>
      </c>
      <c r="U10815" t="s">
        <v>46376</v>
      </c>
      <c r="V10815" t="s">
        <v>46376</v>
      </c>
    </row>
    <row r="10816" spans="1:22" x14ac:dyDescent="0.3">
      <c r="A10816">
        <v>28424</v>
      </c>
      <c r="B10816" t="s">
        <v>28324</v>
      </c>
      <c r="C10816" t="s">
        <v>28325</v>
      </c>
      <c r="D10816">
        <v>4</v>
      </c>
      <c r="E10816">
        <v>0</v>
      </c>
      <c r="G10816">
        <v>100</v>
      </c>
      <c r="I10816">
        <v>1</v>
      </c>
      <c r="K10816">
        <v>1</v>
      </c>
      <c r="L10816" t="s">
        <v>12683</v>
      </c>
      <c r="M10816">
        <v>63</v>
      </c>
      <c r="N10816">
        <v>2</v>
      </c>
      <c r="O10816">
        <v>136</v>
      </c>
      <c r="Q10816">
        <v>100</v>
      </c>
      <c r="T10816" t="s">
        <v>46377</v>
      </c>
      <c r="U10816" t="s">
        <v>46377</v>
      </c>
      <c r="V10816" t="s">
        <v>46377</v>
      </c>
    </row>
    <row r="10817" spans="1:22" x14ac:dyDescent="0.3">
      <c r="A10817">
        <v>28443</v>
      </c>
      <c r="B10817" t="s">
        <v>28326</v>
      </c>
      <c r="C10817" t="s">
        <v>28327</v>
      </c>
      <c r="D10817">
        <v>4</v>
      </c>
      <c r="E10817">
        <v>0</v>
      </c>
      <c r="G10817">
        <v>0</v>
      </c>
      <c r="I10817">
        <v>0</v>
      </c>
      <c r="K10817">
        <v>0</v>
      </c>
      <c r="L10817" t="s">
        <v>12086</v>
      </c>
      <c r="M10817">
        <v>63</v>
      </c>
      <c r="N10817">
        <v>2</v>
      </c>
      <c r="O10817">
        <v>136</v>
      </c>
      <c r="Q10817">
        <v>100</v>
      </c>
      <c r="T10817" t="s">
        <v>43716</v>
      </c>
      <c r="U10817" t="s">
        <v>43716</v>
      </c>
      <c r="V10817" t="s">
        <v>43716</v>
      </c>
    </row>
    <row r="10818" spans="1:22" x14ac:dyDescent="0.3">
      <c r="A10818">
        <v>28444</v>
      </c>
      <c r="B10818" t="s">
        <v>28328</v>
      </c>
      <c r="C10818" t="s">
        <v>28329</v>
      </c>
      <c r="D10818">
        <v>4</v>
      </c>
      <c r="E10818">
        <v>0</v>
      </c>
      <c r="G10818">
        <v>0</v>
      </c>
      <c r="I10818">
        <v>0</v>
      </c>
      <c r="K10818">
        <v>0</v>
      </c>
      <c r="L10818" t="s">
        <v>12086</v>
      </c>
      <c r="M10818">
        <v>63</v>
      </c>
      <c r="N10818">
        <v>2</v>
      </c>
      <c r="O10818">
        <v>136</v>
      </c>
      <c r="Q10818">
        <v>100</v>
      </c>
      <c r="T10818" t="s">
        <v>34255</v>
      </c>
      <c r="U10818" t="s">
        <v>34255</v>
      </c>
      <c r="V10818" t="s">
        <v>34255</v>
      </c>
    </row>
    <row r="10819" spans="1:22" x14ac:dyDescent="0.3">
      <c r="A10819">
        <v>28445</v>
      </c>
      <c r="B10819" t="s">
        <v>28330</v>
      </c>
      <c r="C10819" t="s">
        <v>28331</v>
      </c>
      <c r="D10819">
        <v>4</v>
      </c>
      <c r="E10819">
        <v>0</v>
      </c>
      <c r="G10819">
        <v>0</v>
      </c>
      <c r="I10819">
        <v>0</v>
      </c>
      <c r="K10819">
        <v>0</v>
      </c>
      <c r="L10819" t="s">
        <v>12086</v>
      </c>
      <c r="M10819">
        <v>63</v>
      </c>
      <c r="N10819">
        <v>2</v>
      </c>
      <c r="O10819">
        <v>136</v>
      </c>
      <c r="Q10819">
        <v>115</v>
      </c>
      <c r="T10819" t="s">
        <v>43717</v>
      </c>
      <c r="U10819" t="s">
        <v>43717</v>
      </c>
      <c r="V10819" t="s">
        <v>43717</v>
      </c>
    </row>
    <row r="10820" spans="1:22" x14ac:dyDescent="0.3">
      <c r="A10820">
        <v>28446</v>
      </c>
      <c r="B10820" t="s">
        <v>28332</v>
      </c>
      <c r="C10820" t="s">
        <v>28333</v>
      </c>
      <c r="D10820">
        <v>4</v>
      </c>
      <c r="E10820">
        <v>0</v>
      </c>
      <c r="G10820">
        <v>0</v>
      </c>
      <c r="I10820">
        <v>0</v>
      </c>
      <c r="K10820">
        <v>0</v>
      </c>
      <c r="L10820" t="s">
        <v>12086</v>
      </c>
      <c r="M10820">
        <v>63</v>
      </c>
      <c r="N10820">
        <v>2</v>
      </c>
      <c r="O10820">
        <v>136</v>
      </c>
      <c r="Q10820">
        <v>115</v>
      </c>
      <c r="T10820" t="s">
        <v>33136</v>
      </c>
      <c r="U10820" t="s">
        <v>33136</v>
      </c>
      <c r="V10820" t="s">
        <v>33136</v>
      </c>
    </row>
    <row r="10821" spans="1:22" x14ac:dyDescent="0.3">
      <c r="A10821">
        <v>28447</v>
      </c>
      <c r="B10821" t="s">
        <v>28334</v>
      </c>
      <c r="C10821" t="s">
        <v>28335</v>
      </c>
      <c r="D10821">
        <v>4</v>
      </c>
      <c r="E10821">
        <v>0</v>
      </c>
      <c r="G10821">
        <v>0</v>
      </c>
      <c r="I10821">
        <v>0</v>
      </c>
      <c r="K10821">
        <v>0</v>
      </c>
      <c r="L10821" t="s">
        <v>12086</v>
      </c>
      <c r="M10821">
        <v>63</v>
      </c>
      <c r="N10821">
        <v>2</v>
      </c>
      <c r="O10821">
        <v>136</v>
      </c>
      <c r="Q10821">
        <v>130</v>
      </c>
      <c r="T10821" t="s">
        <v>46378</v>
      </c>
      <c r="U10821" t="s">
        <v>46378</v>
      </c>
      <c r="V10821" t="s">
        <v>46378</v>
      </c>
    </row>
    <row r="10822" spans="1:22" x14ac:dyDescent="0.3">
      <c r="A10822">
        <v>28448</v>
      </c>
      <c r="B10822" t="s">
        <v>28336</v>
      </c>
      <c r="C10822" t="s">
        <v>28337</v>
      </c>
      <c r="D10822">
        <v>4</v>
      </c>
      <c r="E10822">
        <v>0</v>
      </c>
      <c r="G10822">
        <v>0</v>
      </c>
      <c r="I10822">
        <v>0</v>
      </c>
      <c r="K10822">
        <v>0</v>
      </c>
      <c r="L10822" t="s">
        <v>12086</v>
      </c>
      <c r="M10822">
        <v>63</v>
      </c>
      <c r="N10822">
        <v>2</v>
      </c>
      <c r="O10822">
        <v>136</v>
      </c>
      <c r="Q10822">
        <v>130</v>
      </c>
      <c r="T10822" t="s">
        <v>35540</v>
      </c>
      <c r="U10822" t="s">
        <v>35540</v>
      </c>
      <c r="V10822" t="s">
        <v>35540</v>
      </c>
    </row>
    <row r="10823" spans="1:22" x14ac:dyDescent="0.3">
      <c r="A10823">
        <v>28449</v>
      </c>
      <c r="B10823" t="s">
        <v>28338</v>
      </c>
      <c r="C10823" t="s">
        <v>28339</v>
      </c>
      <c r="D10823">
        <v>4</v>
      </c>
      <c r="E10823">
        <v>0</v>
      </c>
      <c r="G10823">
        <v>0</v>
      </c>
      <c r="I10823">
        <v>0</v>
      </c>
      <c r="K10823">
        <v>0</v>
      </c>
      <c r="L10823" t="s">
        <v>12086</v>
      </c>
      <c r="M10823">
        <v>63</v>
      </c>
      <c r="N10823">
        <v>2</v>
      </c>
      <c r="O10823">
        <v>136</v>
      </c>
      <c r="Q10823">
        <v>145</v>
      </c>
      <c r="T10823" t="s">
        <v>43303</v>
      </c>
      <c r="U10823" t="s">
        <v>43303</v>
      </c>
      <c r="V10823" t="s">
        <v>43303</v>
      </c>
    </row>
    <row r="10824" spans="1:22" x14ac:dyDescent="0.3">
      <c r="A10824">
        <v>28450</v>
      </c>
      <c r="B10824" t="s">
        <v>28340</v>
      </c>
      <c r="C10824" t="s">
        <v>28341</v>
      </c>
      <c r="D10824">
        <v>4</v>
      </c>
      <c r="E10824">
        <v>0</v>
      </c>
      <c r="G10824">
        <v>0</v>
      </c>
      <c r="I10824">
        <v>0</v>
      </c>
      <c r="K10824">
        <v>0</v>
      </c>
      <c r="L10824" t="s">
        <v>12086</v>
      </c>
      <c r="M10824">
        <v>63</v>
      </c>
      <c r="N10824">
        <v>2</v>
      </c>
      <c r="O10824">
        <v>136</v>
      </c>
      <c r="Q10824">
        <v>145</v>
      </c>
      <c r="T10824" t="s">
        <v>35045</v>
      </c>
      <c r="U10824" t="s">
        <v>35045</v>
      </c>
      <c r="V10824" t="s">
        <v>35045</v>
      </c>
    </row>
    <row r="10825" spans="1:22" x14ac:dyDescent="0.3">
      <c r="A10825">
        <v>28451</v>
      </c>
      <c r="B10825" t="s">
        <v>28342</v>
      </c>
      <c r="C10825" t="s">
        <v>28343</v>
      </c>
      <c r="D10825">
        <v>4</v>
      </c>
      <c r="E10825">
        <v>0</v>
      </c>
      <c r="G10825">
        <v>0</v>
      </c>
      <c r="I10825">
        <v>0</v>
      </c>
      <c r="K10825">
        <v>0</v>
      </c>
      <c r="L10825" t="s">
        <v>12086</v>
      </c>
      <c r="M10825">
        <v>63</v>
      </c>
      <c r="N10825">
        <v>2</v>
      </c>
      <c r="O10825">
        <v>136</v>
      </c>
      <c r="Q10825">
        <v>160</v>
      </c>
      <c r="T10825" t="s">
        <v>46379</v>
      </c>
      <c r="U10825" t="s">
        <v>46379</v>
      </c>
      <c r="V10825" t="s">
        <v>46379</v>
      </c>
    </row>
    <row r="10826" spans="1:22" x14ac:dyDescent="0.3">
      <c r="A10826">
        <v>28452</v>
      </c>
      <c r="B10826" t="s">
        <v>28344</v>
      </c>
      <c r="C10826" t="s">
        <v>28345</v>
      </c>
      <c r="D10826">
        <v>4</v>
      </c>
      <c r="E10826">
        <v>0</v>
      </c>
      <c r="G10826">
        <v>0</v>
      </c>
      <c r="I10826">
        <v>0</v>
      </c>
      <c r="K10826">
        <v>0</v>
      </c>
      <c r="L10826" t="s">
        <v>12086</v>
      </c>
      <c r="M10826">
        <v>63</v>
      </c>
      <c r="N10826">
        <v>2</v>
      </c>
      <c r="O10826">
        <v>136</v>
      </c>
      <c r="Q10826">
        <v>160</v>
      </c>
      <c r="T10826" t="s">
        <v>46380</v>
      </c>
      <c r="U10826" t="s">
        <v>46380</v>
      </c>
      <c r="V10826" t="s">
        <v>46380</v>
      </c>
    </row>
    <row r="10827" spans="1:22" x14ac:dyDescent="0.3">
      <c r="A10827">
        <v>28453</v>
      </c>
      <c r="B10827" t="s">
        <v>28346</v>
      </c>
      <c r="C10827" t="s">
        <v>28347</v>
      </c>
      <c r="D10827">
        <v>4</v>
      </c>
      <c r="E10827">
        <v>0</v>
      </c>
      <c r="G10827">
        <v>0</v>
      </c>
      <c r="I10827">
        <v>0</v>
      </c>
      <c r="K10827">
        <v>0</v>
      </c>
      <c r="L10827" t="s">
        <v>12086</v>
      </c>
      <c r="M10827">
        <v>63</v>
      </c>
      <c r="N10827">
        <v>2</v>
      </c>
      <c r="O10827">
        <v>136</v>
      </c>
      <c r="Q10827">
        <v>100</v>
      </c>
      <c r="T10827" t="s">
        <v>36677</v>
      </c>
      <c r="U10827" t="s">
        <v>36677</v>
      </c>
      <c r="V10827" t="s">
        <v>36677</v>
      </c>
    </row>
    <row r="10828" spans="1:22" x14ac:dyDescent="0.3">
      <c r="A10828">
        <v>28454</v>
      </c>
      <c r="B10828" t="s">
        <v>28348</v>
      </c>
      <c r="C10828" t="s">
        <v>28349</v>
      </c>
      <c r="D10828">
        <v>4</v>
      </c>
      <c r="E10828">
        <v>0</v>
      </c>
      <c r="G10828">
        <v>0</v>
      </c>
      <c r="I10828">
        <v>0</v>
      </c>
      <c r="K10828">
        <v>0</v>
      </c>
      <c r="L10828" t="s">
        <v>12086</v>
      </c>
      <c r="M10828">
        <v>63</v>
      </c>
      <c r="N10828">
        <v>2</v>
      </c>
      <c r="O10828">
        <v>136</v>
      </c>
      <c r="Q10828">
        <v>100</v>
      </c>
      <c r="T10828" t="s">
        <v>34235</v>
      </c>
      <c r="U10828" t="s">
        <v>34235</v>
      </c>
      <c r="V10828" t="s">
        <v>34235</v>
      </c>
    </row>
    <row r="10829" spans="1:22" x14ac:dyDescent="0.3">
      <c r="A10829">
        <v>28455</v>
      </c>
      <c r="B10829" t="s">
        <v>28350</v>
      </c>
      <c r="C10829" t="s">
        <v>28351</v>
      </c>
      <c r="D10829">
        <v>4</v>
      </c>
      <c r="E10829">
        <v>0</v>
      </c>
      <c r="G10829">
        <v>0</v>
      </c>
      <c r="I10829">
        <v>0</v>
      </c>
      <c r="K10829">
        <v>0</v>
      </c>
      <c r="L10829" t="s">
        <v>12086</v>
      </c>
      <c r="M10829">
        <v>63</v>
      </c>
      <c r="N10829">
        <v>2</v>
      </c>
      <c r="O10829">
        <v>136</v>
      </c>
      <c r="Q10829">
        <v>115</v>
      </c>
      <c r="T10829" t="s">
        <v>46381</v>
      </c>
      <c r="U10829" t="s">
        <v>46381</v>
      </c>
      <c r="V10829" t="s">
        <v>46381</v>
      </c>
    </row>
    <row r="10830" spans="1:22" x14ac:dyDescent="0.3">
      <c r="A10830">
        <v>28456</v>
      </c>
      <c r="B10830" t="s">
        <v>28352</v>
      </c>
      <c r="C10830" t="s">
        <v>28353</v>
      </c>
      <c r="D10830">
        <v>4</v>
      </c>
      <c r="E10830">
        <v>0</v>
      </c>
      <c r="G10830">
        <v>0</v>
      </c>
      <c r="I10830">
        <v>0</v>
      </c>
      <c r="K10830">
        <v>0</v>
      </c>
      <c r="L10830" t="s">
        <v>12086</v>
      </c>
      <c r="M10830">
        <v>63</v>
      </c>
      <c r="N10830">
        <v>2</v>
      </c>
      <c r="O10830">
        <v>136</v>
      </c>
      <c r="Q10830">
        <v>115</v>
      </c>
      <c r="T10830" t="s">
        <v>33444</v>
      </c>
      <c r="U10830" t="s">
        <v>33444</v>
      </c>
      <c r="V10830" t="s">
        <v>33444</v>
      </c>
    </row>
    <row r="10831" spans="1:22" x14ac:dyDescent="0.3">
      <c r="A10831">
        <v>28457</v>
      </c>
      <c r="B10831" t="s">
        <v>28354</v>
      </c>
      <c r="C10831" t="s">
        <v>28355</v>
      </c>
      <c r="D10831">
        <v>4</v>
      </c>
      <c r="E10831">
        <v>0</v>
      </c>
      <c r="G10831">
        <v>0</v>
      </c>
      <c r="I10831">
        <v>0</v>
      </c>
      <c r="K10831">
        <v>0</v>
      </c>
      <c r="L10831" t="s">
        <v>12086</v>
      </c>
      <c r="M10831">
        <v>63</v>
      </c>
      <c r="N10831">
        <v>2</v>
      </c>
      <c r="O10831">
        <v>136</v>
      </c>
      <c r="Q10831">
        <v>130</v>
      </c>
      <c r="T10831" t="s">
        <v>46382</v>
      </c>
      <c r="U10831" t="s">
        <v>46382</v>
      </c>
      <c r="V10831" t="s">
        <v>46382</v>
      </c>
    </row>
    <row r="10832" spans="1:22" x14ac:dyDescent="0.3">
      <c r="A10832">
        <v>28458</v>
      </c>
      <c r="B10832" t="s">
        <v>28356</v>
      </c>
      <c r="C10832" t="s">
        <v>28357</v>
      </c>
      <c r="D10832">
        <v>4</v>
      </c>
      <c r="E10832">
        <v>0</v>
      </c>
      <c r="G10832">
        <v>0</v>
      </c>
      <c r="I10832">
        <v>0</v>
      </c>
      <c r="K10832">
        <v>0</v>
      </c>
      <c r="L10832" t="s">
        <v>12086</v>
      </c>
      <c r="M10832">
        <v>63</v>
      </c>
      <c r="N10832">
        <v>2</v>
      </c>
      <c r="O10832">
        <v>136</v>
      </c>
      <c r="Q10832">
        <v>130</v>
      </c>
      <c r="T10832" t="s">
        <v>32744</v>
      </c>
      <c r="U10832" t="s">
        <v>32744</v>
      </c>
      <c r="V10832" t="s">
        <v>32744</v>
      </c>
    </row>
    <row r="10833" spans="1:22" x14ac:dyDescent="0.3">
      <c r="A10833">
        <v>28459</v>
      </c>
      <c r="B10833" t="s">
        <v>28358</v>
      </c>
      <c r="C10833" t="s">
        <v>28359</v>
      </c>
      <c r="D10833">
        <v>4</v>
      </c>
      <c r="E10833">
        <v>0</v>
      </c>
      <c r="G10833">
        <v>0</v>
      </c>
      <c r="I10833">
        <v>0</v>
      </c>
      <c r="K10833">
        <v>0</v>
      </c>
      <c r="L10833" t="s">
        <v>12086</v>
      </c>
      <c r="M10833">
        <v>63</v>
      </c>
      <c r="N10833">
        <v>2</v>
      </c>
      <c r="O10833">
        <v>136</v>
      </c>
      <c r="Q10833">
        <v>145</v>
      </c>
      <c r="T10833" t="s">
        <v>43304</v>
      </c>
      <c r="U10833" t="s">
        <v>43304</v>
      </c>
      <c r="V10833" t="s">
        <v>43304</v>
      </c>
    </row>
    <row r="10834" spans="1:22" x14ac:dyDescent="0.3">
      <c r="A10834">
        <v>28460</v>
      </c>
      <c r="B10834" t="s">
        <v>28360</v>
      </c>
      <c r="C10834" t="s">
        <v>28361</v>
      </c>
      <c r="D10834">
        <v>4</v>
      </c>
      <c r="E10834">
        <v>0</v>
      </c>
      <c r="G10834">
        <v>0</v>
      </c>
      <c r="I10834">
        <v>0</v>
      </c>
      <c r="K10834">
        <v>0</v>
      </c>
      <c r="L10834" t="s">
        <v>12086</v>
      </c>
      <c r="M10834">
        <v>63</v>
      </c>
      <c r="N10834">
        <v>2</v>
      </c>
      <c r="O10834">
        <v>136</v>
      </c>
      <c r="Q10834">
        <v>145</v>
      </c>
      <c r="T10834" t="s">
        <v>36603</v>
      </c>
      <c r="U10834" t="s">
        <v>36603</v>
      </c>
      <c r="V10834" t="s">
        <v>36603</v>
      </c>
    </row>
    <row r="10835" spans="1:22" x14ac:dyDescent="0.3">
      <c r="A10835">
        <v>28461</v>
      </c>
      <c r="B10835" t="s">
        <v>28362</v>
      </c>
      <c r="C10835" t="s">
        <v>28363</v>
      </c>
      <c r="D10835">
        <v>4</v>
      </c>
      <c r="E10835">
        <v>0</v>
      </c>
      <c r="G10835">
        <v>0</v>
      </c>
      <c r="I10835">
        <v>0</v>
      </c>
      <c r="K10835">
        <v>0</v>
      </c>
      <c r="L10835" t="s">
        <v>12086</v>
      </c>
      <c r="M10835">
        <v>63</v>
      </c>
      <c r="N10835">
        <v>2</v>
      </c>
      <c r="O10835">
        <v>136</v>
      </c>
      <c r="Q10835">
        <v>160</v>
      </c>
      <c r="T10835" t="s">
        <v>46383</v>
      </c>
      <c r="U10835" t="s">
        <v>46383</v>
      </c>
      <c r="V10835" t="s">
        <v>46383</v>
      </c>
    </row>
    <row r="10836" spans="1:22" x14ac:dyDescent="0.3">
      <c r="A10836">
        <v>28462</v>
      </c>
      <c r="B10836" t="s">
        <v>28364</v>
      </c>
      <c r="C10836" t="s">
        <v>28365</v>
      </c>
      <c r="D10836">
        <v>4</v>
      </c>
      <c r="E10836">
        <v>0</v>
      </c>
      <c r="G10836">
        <v>0</v>
      </c>
      <c r="I10836">
        <v>0</v>
      </c>
      <c r="K10836">
        <v>0</v>
      </c>
      <c r="L10836" t="s">
        <v>12086</v>
      </c>
      <c r="M10836">
        <v>63</v>
      </c>
      <c r="N10836">
        <v>2</v>
      </c>
      <c r="O10836">
        <v>136</v>
      </c>
      <c r="Q10836">
        <v>160</v>
      </c>
      <c r="T10836" t="s">
        <v>46384</v>
      </c>
      <c r="U10836" t="s">
        <v>46384</v>
      </c>
      <c r="V10836" t="s">
        <v>46384</v>
      </c>
    </row>
    <row r="10837" spans="1:22" x14ac:dyDescent="0.3">
      <c r="A10837">
        <v>28463</v>
      </c>
      <c r="B10837" t="s">
        <v>28366</v>
      </c>
      <c r="C10837" t="s">
        <v>28367</v>
      </c>
      <c r="D10837">
        <v>4</v>
      </c>
      <c r="E10837">
        <v>0</v>
      </c>
      <c r="G10837">
        <v>0</v>
      </c>
      <c r="I10837">
        <v>0</v>
      </c>
      <c r="K10837">
        <v>0</v>
      </c>
      <c r="L10837" t="s">
        <v>12086</v>
      </c>
      <c r="M10837">
        <v>63</v>
      </c>
      <c r="N10837">
        <v>2</v>
      </c>
      <c r="O10837">
        <v>136</v>
      </c>
      <c r="Q10837">
        <v>100</v>
      </c>
      <c r="T10837" t="s">
        <v>46385</v>
      </c>
      <c r="U10837" t="s">
        <v>46385</v>
      </c>
      <c r="V10837" t="s">
        <v>46385</v>
      </c>
    </row>
    <row r="10838" spans="1:22" x14ac:dyDescent="0.3">
      <c r="A10838">
        <v>28464</v>
      </c>
      <c r="B10838" t="s">
        <v>28368</v>
      </c>
      <c r="C10838" t="s">
        <v>28369</v>
      </c>
      <c r="D10838">
        <v>4</v>
      </c>
      <c r="E10838">
        <v>0</v>
      </c>
      <c r="G10838">
        <v>0</v>
      </c>
      <c r="I10838">
        <v>0</v>
      </c>
      <c r="K10838">
        <v>0</v>
      </c>
      <c r="L10838" t="s">
        <v>12086</v>
      </c>
      <c r="M10838">
        <v>63</v>
      </c>
      <c r="N10838">
        <v>2</v>
      </c>
      <c r="O10838">
        <v>136</v>
      </c>
      <c r="Q10838">
        <v>100</v>
      </c>
      <c r="T10838" t="s">
        <v>33016</v>
      </c>
      <c r="U10838" t="s">
        <v>33016</v>
      </c>
      <c r="V10838" t="s">
        <v>33016</v>
      </c>
    </row>
    <row r="10839" spans="1:22" x14ac:dyDescent="0.3">
      <c r="A10839">
        <v>28465</v>
      </c>
      <c r="B10839" t="s">
        <v>28370</v>
      </c>
      <c r="C10839" t="s">
        <v>28371</v>
      </c>
      <c r="D10839">
        <v>4</v>
      </c>
      <c r="E10839">
        <v>0</v>
      </c>
      <c r="G10839">
        <v>0</v>
      </c>
      <c r="I10839">
        <v>0</v>
      </c>
      <c r="K10839">
        <v>0</v>
      </c>
      <c r="L10839" t="s">
        <v>12086</v>
      </c>
      <c r="M10839">
        <v>63</v>
      </c>
      <c r="N10839">
        <v>2</v>
      </c>
      <c r="O10839">
        <v>136</v>
      </c>
      <c r="Q10839">
        <v>115</v>
      </c>
      <c r="T10839" t="s">
        <v>46386</v>
      </c>
      <c r="U10839" t="s">
        <v>46386</v>
      </c>
      <c r="V10839" t="s">
        <v>46386</v>
      </c>
    </row>
    <row r="10840" spans="1:22" x14ac:dyDescent="0.3">
      <c r="A10840">
        <v>28466</v>
      </c>
      <c r="B10840" t="s">
        <v>28372</v>
      </c>
      <c r="C10840" t="s">
        <v>28373</v>
      </c>
      <c r="D10840">
        <v>4</v>
      </c>
      <c r="E10840">
        <v>0</v>
      </c>
      <c r="G10840">
        <v>0</v>
      </c>
      <c r="I10840">
        <v>0</v>
      </c>
      <c r="K10840">
        <v>0</v>
      </c>
      <c r="L10840" t="s">
        <v>12086</v>
      </c>
      <c r="M10840">
        <v>63</v>
      </c>
      <c r="N10840">
        <v>2</v>
      </c>
      <c r="O10840">
        <v>136</v>
      </c>
      <c r="Q10840">
        <v>115</v>
      </c>
      <c r="T10840" t="s">
        <v>33664</v>
      </c>
      <c r="U10840" t="s">
        <v>33664</v>
      </c>
      <c r="V10840" t="s">
        <v>33664</v>
      </c>
    </row>
    <row r="10841" spans="1:22" x14ac:dyDescent="0.3">
      <c r="A10841">
        <v>28467</v>
      </c>
      <c r="B10841" t="s">
        <v>28374</v>
      </c>
      <c r="C10841" t="s">
        <v>28375</v>
      </c>
      <c r="D10841">
        <v>4</v>
      </c>
      <c r="E10841">
        <v>0</v>
      </c>
      <c r="G10841">
        <v>0</v>
      </c>
      <c r="I10841">
        <v>0</v>
      </c>
      <c r="K10841">
        <v>0</v>
      </c>
      <c r="L10841" t="s">
        <v>12086</v>
      </c>
      <c r="M10841">
        <v>63</v>
      </c>
      <c r="N10841">
        <v>2</v>
      </c>
      <c r="O10841">
        <v>136</v>
      </c>
      <c r="Q10841">
        <v>130</v>
      </c>
      <c r="T10841" t="s">
        <v>34889</v>
      </c>
      <c r="U10841" t="s">
        <v>34889</v>
      </c>
      <c r="V10841" t="s">
        <v>34889</v>
      </c>
    </row>
    <row r="10842" spans="1:22" x14ac:dyDescent="0.3">
      <c r="A10842">
        <v>28468</v>
      </c>
      <c r="B10842" t="s">
        <v>28376</v>
      </c>
      <c r="C10842" t="s">
        <v>28377</v>
      </c>
      <c r="D10842">
        <v>4</v>
      </c>
      <c r="E10842">
        <v>0</v>
      </c>
      <c r="G10842">
        <v>0</v>
      </c>
      <c r="I10842">
        <v>0</v>
      </c>
      <c r="K10842">
        <v>0</v>
      </c>
      <c r="L10842" t="s">
        <v>12086</v>
      </c>
      <c r="M10842">
        <v>63</v>
      </c>
      <c r="N10842">
        <v>2</v>
      </c>
      <c r="O10842">
        <v>136</v>
      </c>
      <c r="Q10842">
        <v>130</v>
      </c>
      <c r="T10842" t="s">
        <v>34311</v>
      </c>
      <c r="U10842" t="s">
        <v>34311</v>
      </c>
      <c r="V10842" t="s">
        <v>34311</v>
      </c>
    </row>
    <row r="10843" spans="1:22" x14ac:dyDescent="0.3">
      <c r="A10843">
        <v>28469</v>
      </c>
      <c r="B10843" t="s">
        <v>28378</v>
      </c>
      <c r="C10843" t="s">
        <v>28379</v>
      </c>
      <c r="D10843">
        <v>4</v>
      </c>
      <c r="E10843">
        <v>0</v>
      </c>
      <c r="G10843">
        <v>0</v>
      </c>
      <c r="I10843">
        <v>0</v>
      </c>
      <c r="K10843">
        <v>0</v>
      </c>
      <c r="L10843" t="s">
        <v>12086</v>
      </c>
      <c r="M10843">
        <v>63</v>
      </c>
      <c r="N10843">
        <v>2</v>
      </c>
      <c r="O10843">
        <v>136</v>
      </c>
      <c r="Q10843">
        <v>145</v>
      </c>
      <c r="T10843" t="s">
        <v>46387</v>
      </c>
      <c r="U10843" t="s">
        <v>46387</v>
      </c>
      <c r="V10843" t="s">
        <v>46387</v>
      </c>
    </row>
    <row r="10844" spans="1:22" x14ac:dyDescent="0.3">
      <c r="A10844">
        <v>28470</v>
      </c>
      <c r="B10844" t="s">
        <v>28380</v>
      </c>
      <c r="C10844" t="s">
        <v>28381</v>
      </c>
      <c r="D10844">
        <v>4</v>
      </c>
      <c r="E10844">
        <v>0</v>
      </c>
      <c r="G10844">
        <v>0</v>
      </c>
      <c r="I10844">
        <v>0</v>
      </c>
      <c r="K10844">
        <v>0</v>
      </c>
      <c r="L10844" t="s">
        <v>12086</v>
      </c>
      <c r="M10844">
        <v>63</v>
      </c>
      <c r="N10844">
        <v>2</v>
      </c>
      <c r="O10844">
        <v>136</v>
      </c>
      <c r="Q10844">
        <v>145</v>
      </c>
      <c r="T10844" t="s">
        <v>35051</v>
      </c>
      <c r="U10844" t="s">
        <v>35051</v>
      </c>
      <c r="V10844" t="s">
        <v>35051</v>
      </c>
    </row>
    <row r="10845" spans="1:22" x14ac:dyDescent="0.3">
      <c r="A10845">
        <v>28471</v>
      </c>
      <c r="B10845" t="s">
        <v>28382</v>
      </c>
      <c r="C10845" t="s">
        <v>28383</v>
      </c>
      <c r="D10845">
        <v>4</v>
      </c>
      <c r="E10845">
        <v>0</v>
      </c>
      <c r="G10845">
        <v>0</v>
      </c>
      <c r="I10845">
        <v>0</v>
      </c>
      <c r="K10845">
        <v>0</v>
      </c>
      <c r="L10845" t="s">
        <v>12086</v>
      </c>
      <c r="M10845">
        <v>63</v>
      </c>
      <c r="N10845">
        <v>2</v>
      </c>
      <c r="O10845">
        <v>136</v>
      </c>
      <c r="Q10845">
        <v>160</v>
      </c>
      <c r="T10845" t="s">
        <v>46388</v>
      </c>
      <c r="U10845" t="s">
        <v>46388</v>
      </c>
      <c r="V10845" t="s">
        <v>46388</v>
      </c>
    </row>
    <row r="10846" spans="1:22" x14ac:dyDescent="0.3">
      <c r="A10846">
        <v>28472</v>
      </c>
      <c r="B10846" t="s">
        <v>28384</v>
      </c>
      <c r="C10846" t="s">
        <v>28385</v>
      </c>
      <c r="D10846">
        <v>4</v>
      </c>
      <c r="E10846">
        <v>0</v>
      </c>
      <c r="G10846">
        <v>0</v>
      </c>
      <c r="I10846">
        <v>0</v>
      </c>
      <c r="K10846">
        <v>0</v>
      </c>
      <c r="L10846" t="s">
        <v>12086</v>
      </c>
      <c r="M10846">
        <v>63</v>
      </c>
      <c r="N10846">
        <v>2</v>
      </c>
      <c r="O10846">
        <v>136</v>
      </c>
      <c r="Q10846">
        <v>160</v>
      </c>
      <c r="T10846" t="s">
        <v>46389</v>
      </c>
      <c r="U10846" t="s">
        <v>46389</v>
      </c>
      <c r="V10846" t="s">
        <v>46389</v>
      </c>
    </row>
    <row r="10847" spans="1:22" x14ac:dyDescent="0.3">
      <c r="A10847">
        <v>28483</v>
      </c>
      <c r="B10847" t="s">
        <v>28386</v>
      </c>
      <c r="C10847" t="s">
        <v>28387</v>
      </c>
      <c r="D10847">
        <v>4</v>
      </c>
      <c r="E10847">
        <v>0</v>
      </c>
      <c r="G10847">
        <v>10</v>
      </c>
      <c r="I10847">
        <v>1</v>
      </c>
      <c r="K10847">
        <v>1</v>
      </c>
      <c r="L10847" t="s">
        <v>12086</v>
      </c>
      <c r="M10847">
        <v>63</v>
      </c>
      <c r="N10847">
        <v>2</v>
      </c>
      <c r="O10847">
        <v>136</v>
      </c>
      <c r="Q10847">
        <v>99</v>
      </c>
      <c r="T10847" t="s">
        <v>46390</v>
      </c>
      <c r="U10847" t="s">
        <v>46390</v>
      </c>
      <c r="V10847" t="s">
        <v>46390</v>
      </c>
    </row>
    <row r="10848" spans="1:22" x14ac:dyDescent="0.3">
      <c r="A10848">
        <v>28499</v>
      </c>
      <c r="B10848" t="s">
        <v>28388</v>
      </c>
      <c r="C10848" t="s">
        <v>28389</v>
      </c>
      <c r="D10848">
        <v>4</v>
      </c>
      <c r="E10848">
        <v>0</v>
      </c>
      <c r="G10848">
        <v>100</v>
      </c>
      <c r="I10848">
        <v>0</v>
      </c>
      <c r="K10848">
        <v>0</v>
      </c>
      <c r="L10848" t="s">
        <v>12086</v>
      </c>
      <c r="M10848">
        <v>63</v>
      </c>
      <c r="N10848">
        <v>2</v>
      </c>
      <c r="O10848">
        <v>136</v>
      </c>
      <c r="Q10848">
        <v>100</v>
      </c>
      <c r="T10848" t="s">
        <v>46391</v>
      </c>
      <c r="U10848" t="s">
        <v>46391</v>
      </c>
      <c r="V10848" t="s">
        <v>46391</v>
      </c>
    </row>
    <row r="10849" spans="1:22" x14ac:dyDescent="0.3">
      <c r="A10849">
        <v>28600</v>
      </c>
      <c r="B10849" t="s">
        <v>28390</v>
      </c>
      <c r="C10849" t="s">
        <v>28391</v>
      </c>
      <c r="D10849">
        <v>5</v>
      </c>
      <c r="E10849">
        <v>10</v>
      </c>
      <c r="G10849">
        <v>500</v>
      </c>
      <c r="H10849">
        <v>160</v>
      </c>
      <c r="J10849">
        <v>1</v>
      </c>
      <c r="K10849">
        <v>1</v>
      </c>
      <c r="L10849" t="s">
        <v>12635</v>
      </c>
      <c r="M10849">
        <v>56</v>
      </c>
      <c r="N10849">
        <v>2</v>
      </c>
      <c r="O10849">
        <v>2</v>
      </c>
      <c r="P10849">
        <v>3</v>
      </c>
      <c r="Q10849">
        <v>100</v>
      </c>
      <c r="R10849">
        <v>1</v>
      </c>
      <c r="S10849">
        <v>15</v>
      </c>
      <c r="T10849" t="s">
        <v>45591</v>
      </c>
      <c r="U10849" t="s">
        <v>45591</v>
      </c>
      <c r="V10849" t="s">
        <v>45591</v>
      </c>
    </row>
    <row r="10850" spans="1:22" x14ac:dyDescent="0.3">
      <c r="A10850">
        <v>28601</v>
      </c>
      <c r="B10850" t="s">
        <v>28392</v>
      </c>
      <c r="C10850" t="s">
        <v>28393</v>
      </c>
      <c r="D10850">
        <v>5</v>
      </c>
      <c r="E10850">
        <v>0</v>
      </c>
      <c r="G10850">
        <v>500</v>
      </c>
      <c r="H10850">
        <v>160</v>
      </c>
      <c r="J10850">
        <v>1</v>
      </c>
      <c r="K10850">
        <v>2</v>
      </c>
      <c r="L10850" t="s">
        <v>28394</v>
      </c>
      <c r="M10850">
        <v>63</v>
      </c>
      <c r="N10850">
        <v>2</v>
      </c>
      <c r="O10850">
        <v>2</v>
      </c>
      <c r="P10850">
        <v>3</v>
      </c>
      <c r="Q10850">
        <v>120</v>
      </c>
      <c r="R10850">
        <v>1</v>
      </c>
      <c r="S10850">
        <v>15</v>
      </c>
      <c r="T10850" t="s">
        <v>45193</v>
      </c>
      <c r="U10850" t="s">
        <v>45193</v>
      </c>
      <c r="V10850" t="s">
        <v>45193</v>
      </c>
    </row>
    <row r="10851" spans="1:22" x14ac:dyDescent="0.3">
      <c r="A10851">
        <v>28602</v>
      </c>
      <c r="B10851" t="s">
        <v>28395</v>
      </c>
      <c r="C10851" t="s">
        <v>28396</v>
      </c>
      <c r="D10851">
        <v>5</v>
      </c>
      <c r="E10851">
        <v>0</v>
      </c>
      <c r="G10851">
        <v>500</v>
      </c>
      <c r="H10851" t="s">
        <v>12611</v>
      </c>
      <c r="J10851">
        <v>1</v>
      </c>
      <c r="K10851">
        <v>2</v>
      </c>
      <c r="L10851" t="s">
        <v>28394</v>
      </c>
      <c r="M10851">
        <v>63</v>
      </c>
      <c r="N10851">
        <v>2</v>
      </c>
      <c r="O10851">
        <v>2</v>
      </c>
      <c r="P10851">
        <v>3</v>
      </c>
      <c r="Q10851">
        <v>110</v>
      </c>
      <c r="R10851">
        <v>1</v>
      </c>
      <c r="S10851">
        <v>15</v>
      </c>
      <c r="T10851" t="s">
        <v>46392</v>
      </c>
      <c r="U10851" t="s">
        <v>46392</v>
      </c>
      <c r="V10851" t="s">
        <v>46392</v>
      </c>
    </row>
    <row r="10852" spans="1:22" x14ac:dyDescent="0.3">
      <c r="A10852">
        <v>28604</v>
      </c>
      <c r="B10852" t="s">
        <v>28397</v>
      </c>
      <c r="C10852" t="s">
        <v>28398</v>
      </c>
      <c r="D10852">
        <v>5</v>
      </c>
      <c r="E10852">
        <v>20</v>
      </c>
      <c r="G10852">
        <v>450</v>
      </c>
      <c r="H10852">
        <v>45</v>
      </c>
      <c r="J10852">
        <v>1</v>
      </c>
      <c r="K10852">
        <v>2</v>
      </c>
      <c r="L10852" t="s">
        <v>12025</v>
      </c>
      <c r="M10852">
        <v>63</v>
      </c>
      <c r="N10852">
        <v>2</v>
      </c>
      <c r="O10852">
        <v>2</v>
      </c>
      <c r="P10852">
        <v>3</v>
      </c>
      <c r="Q10852">
        <v>70</v>
      </c>
      <c r="R10852">
        <v>1</v>
      </c>
      <c r="S10852">
        <v>15</v>
      </c>
      <c r="T10852" t="s">
        <v>44525</v>
      </c>
      <c r="U10852" t="s">
        <v>44525</v>
      </c>
      <c r="V10852" t="s">
        <v>44525</v>
      </c>
    </row>
    <row r="10853" spans="1:22" x14ac:dyDescent="0.3">
      <c r="A10853">
        <v>28605</v>
      </c>
      <c r="B10853" t="s">
        <v>28399</v>
      </c>
      <c r="C10853" t="s">
        <v>28400</v>
      </c>
      <c r="D10853">
        <v>5</v>
      </c>
      <c r="E10853">
        <v>20</v>
      </c>
      <c r="G10853">
        <v>950</v>
      </c>
      <c r="H10853">
        <v>95</v>
      </c>
      <c r="J10853">
        <v>1</v>
      </c>
      <c r="K10853">
        <v>1</v>
      </c>
      <c r="L10853" t="s">
        <v>28401</v>
      </c>
      <c r="M10853">
        <v>63</v>
      </c>
      <c r="N10853">
        <v>2</v>
      </c>
      <c r="O10853">
        <v>2</v>
      </c>
      <c r="P10853">
        <v>4</v>
      </c>
      <c r="Q10853">
        <v>160</v>
      </c>
      <c r="R10853">
        <v>1</v>
      </c>
      <c r="S10853">
        <v>15</v>
      </c>
      <c r="T10853" t="s">
        <v>46393</v>
      </c>
      <c r="U10853" t="s">
        <v>46393</v>
      </c>
      <c r="V10853" t="s">
        <v>46393</v>
      </c>
    </row>
    <row r="10854" spans="1:22" x14ac:dyDescent="0.3">
      <c r="A10854">
        <v>28606</v>
      </c>
      <c r="B10854" t="s">
        <v>28402</v>
      </c>
      <c r="C10854" t="s">
        <v>28403</v>
      </c>
      <c r="D10854">
        <v>5</v>
      </c>
      <c r="E10854">
        <v>20</v>
      </c>
      <c r="G10854">
        <v>220</v>
      </c>
      <c r="H10854">
        <v>42</v>
      </c>
      <c r="J10854">
        <v>1</v>
      </c>
      <c r="K10854">
        <v>1</v>
      </c>
      <c r="L10854" t="s">
        <v>12025</v>
      </c>
      <c r="M10854">
        <v>63</v>
      </c>
      <c r="N10854">
        <v>2</v>
      </c>
      <c r="O10854">
        <v>2</v>
      </c>
      <c r="P10854">
        <v>3</v>
      </c>
      <c r="Q10854">
        <v>1</v>
      </c>
      <c r="R10854">
        <v>1</v>
      </c>
      <c r="S10854">
        <v>15</v>
      </c>
      <c r="T10854" t="s">
        <v>43024</v>
      </c>
      <c r="U10854" t="s">
        <v>43024</v>
      </c>
      <c r="V10854" t="s">
        <v>43024</v>
      </c>
    </row>
    <row r="10855" spans="1:22" x14ac:dyDescent="0.3">
      <c r="A10855">
        <v>28700</v>
      </c>
      <c r="B10855" t="s">
        <v>28404</v>
      </c>
      <c r="C10855" t="s">
        <v>28405</v>
      </c>
      <c r="D10855">
        <v>5</v>
      </c>
      <c r="E10855">
        <v>0</v>
      </c>
      <c r="G10855">
        <v>1000</v>
      </c>
      <c r="H10855">
        <v>160</v>
      </c>
      <c r="J10855">
        <v>1</v>
      </c>
      <c r="K10855">
        <v>2</v>
      </c>
      <c r="L10855" t="s">
        <v>12061</v>
      </c>
      <c r="M10855">
        <v>56</v>
      </c>
      <c r="N10855">
        <v>2</v>
      </c>
      <c r="O10855">
        <v>2</v>
      </c>
      <c r="P10855">
        <v>3</v>
      </c>
      <c r="Q10855">
        <v>120</v>
      </c>
      <c r="R10855">
        <v>1</v>
      </c>
      <c r="S10855">
        <v>1</v>
      </c>
      <c r="T10855" t="s">
        <v>46394</v>
      </c>
      <c r="U10855" t="s">
        <v>46394</v>
      </c>
      <c r="V10855" t="s">
        <v>46394</v>
      </c>
    </row>
    <row r="10856" spans="1:22" x14ac:dyDescent="0.3">
      <c r="A10856">
        <v>28701</v>
      </c>
      <c r="B10856" t="s">
        <v>28406</v>
      </c>
      <c r="C10856" t="s">
        <v>28407</v>
      </c>
      <c r="D10856">
        <v>5</v>
      </c>
      <c r="E10856">
        <v>0</v>
      </c>
      <c r="G10856">
        <v>500</v>
      </c>
      <c r="H10856">
        <v>160</v>
      </c>
      <c r="J10856">
        <v>1</v>
      </c>
      <c r="K10856">
        <v>2</v>
      </c>
      <c r="L10856" t="s">
        <v>12542</v>
      </c>
      <c r="M10856">
        <v>56</v>
      </c>
      <c r="N10856">
        <v>2</v>
      </c>
      <c r="O10856">
        <v>2</v>
      </c>
      <c r="P10856">
        <v>3</v>
      </c>
      <c r="Q10856">
        <v>120</v>
      </c>
      <c r="R10856">
        <v>1</v>
      </c>
      <c r="S10856">
        <v>1</v>
      </c>
      <c r="T10856" t="s">
        <v>45193</v>
      </c>
      <c r="U10856" t="s">
        <v>45193</v>
      </c>
      <c r="V10856" t="s">
        <v>45193</v>
      </c>
    </row>
    <row r="10857" spans="1:22" x14ac:dyDescent="0.3">
      <c r="A10857">
        <v>28702</v>
      </c>
      <c r="B10857" t="s">
        <v>28408</v>
      </c>
      <c r="C10857" t="s">
        <v>28409</v>
      </c>
      <c r="D10857">
        <v>5</v>
      </c>
      <c r="E10857">
        <v>0</v>
      </c>
      <c r="G10857">
        <v>1000</v>
      </c>
      <c r="H10857" t="s">
        <v>28410</v>
      </c>
      <c r="J10857">
        <v>1</v>
      </c>
      <c r="K10857">
        <v>2</v>
      </c>
      <c r="L10857" t="s">
        <v>28411</v>
      </c>
      <c r="M10857">
        <v>63</v>
      </c>
      <c r="N10857">
        <v>2</v>
      </c>
      <c r="O10857">
        <v>2</v>
      </c>
      <c r="P10857">
        <v>3</v>
      </c>
      <c r="Q10857">
        <v>120</v>
      </c>
      <c r="R10857">
        <v>1</v>
      </c>
      <c r="S10857">
        <v>1</v>
      </c>
      <c r="T10857" t="s">
        <v>12087</v>
      </c>
      <c r="U10857" t="s">
        <v>12087</v>
      </c>
      <c r="V10857" t="s">
        <v>12087</v>
      </c>
    </row>
    <row r="10858" spans="1:22" x14ac:dyDescent="0.3">
      <c r="A10858">
        <v>28703</v>
      </c>
      <c r="B10858" t="s">
        <v>28412</v>
      </c>
      <c r="C10858" t="s">
        <v>28413</v>
      </c>
      <c r="D10858">
        <v>5</v>
      </c>
      <c r="E10858">
        <v>10</v>
      </c>
      <c r="G10858">
        <v>500</v>
      </c>
      <c r="H10858">
        <v>125</v>
      </c>
      <c r="J10858">
        <v>1</v>
      </c>
      <c r="K10858">
        <v>1</v>
      </c>
      <c r="L10858" t="s">
        <v>20667</v>
      </c>
      <c r="M10858">
        <v>56</v>
      </c>
      <c r="N10858">
        <v>2</v>
      </c>
      <c r="O10858">
        <v>2</v>
      </c>
      <c r="P10858">
        <v>4</v>
      </c>
      <c r="Q10858">
        <v>100</v>
      </c>
      <c r="R10858">
        <v>1</v>
      </c>
      <c r="S10858">
        <v>1</v>
      </c>
      <c r="T10858" t="s">
        <v>12087</v>
      </c>
      <c r="U10858" t="s">
        <v>12087</v>
      </c>
      <c r="V10858" t="s">
        <v>12087</v>
      </c>
    </row>
    <row r="10859" spans="1:22" x14ac:dyDescent="0.3">
      <c r="A10859">
        <v>28705</v>
      </c>
      <c r="B10859" t="s">
        <v>28414</v>
      </c>
      <c r="C10859" t="s">
        <v>28415</v>
      </c>
      <c r="D10859">
        <v>5</v>
      </c>
      <c r="E10859">
        <v>20</v>
      </c>
      <c r="G10859">
        <v>550</v>
      </c>
      <c r="H10859">
        <v>55</v>
      </c>
      <c r="J10859">
        <v>1</v>
      </c>
      <c r="K10859">
        <v>2</v>
      </c>
      <c r="L10859" t="s">
        <v>20667</v>
      </c>
      <c r="M10859">
        <v>63</v>
      </c>
      <c r="N10859">
        <v>2</v>
      </c>
      <c r="O10859">
        <v>2</v>
      </c>
      <c r="P10859">
        <v>3</v>
      </c>
      <c r="Q10859">
        <v>70</v>
      </c>
      <c r="R10859">
        <v>1</v>
      </c>
      <c r="S10859">
        <v>1</v>
      </c>
      <c r="T10859" t="s">
        <v>44525</v>
      </c>
      <c r="U10859" t="s">
        <v>44525</v>
      </c>
      <c r="V10859" t="s">
        <v>44525</v>
      </c>
    </row>
    <row r="10860" spans="1:22" x14ac:dyDescent="0.3">
      <c r="A10860">
        <v>28706</v>
      </c>
      <c r="B10860" t="s">
        <v>28416</v>
      </c>
      <c r="C10860" t="s">
        <v>28417</v>
      </c>
      <c r="D10860">
        <v>5</v>
      </c>
      <c r="E10860">
        <v>20</v>
      </c>
      <c r="G10860">
        <v>1050</v>
      </c>
      <c r="H10860" s="2">
        <v>4.4097222222222223</v>
      </c>
      <c r="J10860">
        <v>1</v>
      </c>
      <c r="K10860">
        <v>1</v>
      </c>
      <c r="L10860" t="s">
        <v>20667</v>
      </c>
      <c r="M10860">
        <v>63</v>
      </c>
      <c r="N10860">
        <v>2</v>
      </c>
      <c r="O10860">
        <v>2</v>
      </c>
      <c r="P10860">
        <v>4</v>
      </c>
      <c r="Q10860">
        <v>160</v>
      </c>
      <c r="R10860">
        <v>1</v>
      </c>
      <c r="S10860">
        <v>1</v>
      </c>
      <c r="T10860" t="s">
        <v>43034</v>
      </c>
      <c r="U10860" t="s">
        <v>43034</v>
      </c>
      <c r="V10860" t="s">
        <v>43034</v>
      </c>
    </row>
    <row r="10861" spans="1:22" x14ac:dyDescent="0.3">
      <c r="A10861">
        <v>28900</v>
      </c>
      <c r="B10861" t="s">
        <v>28418</v>
      </c>
      <c r="C10861" t="s">
        <v>28419</v>
      </c>
      <c r="D10861">
        <v>4</v>
      </c>
      <c r="E10861">
        <v>20</v>
      </c>
      <c r="G10861">
        <v>3000</v>
      </c>
      <c r="I10861">
        <v>30</v>
      </c>
      <c r="K10861">
        <v>1</v>
      </c>
      <c r="L10861" t="s">
        <v>12086</v>
      </c>
      <c r="M10861">
        <v>63</v>
      </c>
      <c r="N10861">
        <v>2</v>
      </c>
      <c r="O10861">
        <v>32</v>
      </c>
      <c r="Q10861">
        <v>100</v>
      </c>
      <c r="R10861">
        <v>1</v>
      </c>
      <c r="S10861">
        <v>1</v>
      </c>
      <c r="T10861" t="s">
        <v>46395</v>
      </c>
      <c r="U10861" t="s">
        <v>46395</v>
      </c>
      <c r="V10861" t="s">
        <v>46395</v>
      </c>
    </row>
    <row r="10862" spans="1:22" x14ac:dyDescent="0.3">
      <c r="A10862">
        <v>28901</v>
      </c>
      <c r="B10862" t="s">
        <v>28420</v>
      </c>
      <c r="C10862" t="s">
        <v>28421</v>
      </c>
      <c r="D10862">
        <v>4</v>
      </c>
      <c r="E10862">
        <v>20</v>
      </c>
      <c r="G10862">
        <v>100</v>
      </c>
      <c r="I10862">
        <v>0</v>
      </c>
      <c r="K10862">
        <v>0</v>
      </c>
      <c r="L10862" t="s">
        <v>12086</v>
      </c>
      <c r="M10862">
        <v>63</v>
      </c>
      <c r="N10862">
        <v>2</v>
      </c>
      <c r="O10862">
        <v>32</v>
      </c>
      <c r="Q10862">
        <v>1</v>
      </c>
      <c r="R10862">
        <v>1</v>
      </c>
      <c r="S10862">
        <v>1</v>
      </c>
      <c r="T10862" t="s">
        <v>46396</v>
      </c>
      <c r="U10862" t="s">
        <v>46396</v>
      </c>
      <c r="V10862" t="s">
        <v>46396</v>
      </c>
    </row>
    <row r="10863" spans="1:22" x14ac:dyDescent="0.3">
      <c r="A10863">
        <v>28902</v>
      </c>
      <c r="B10863" t="s">
        <v>28422</v>
      </c>
      <c r="C10863" t="s">
        <v>28423</v>
      </c>
      <c r="D10863">
        <v>4</v>
      </c>
      <c r="E10863">
        <v>20</v>
      </c>
      <c r="G10863">
        <v>100</v>
      </c>
      <c r="I10863">
        <v>0</v>
      </c>
      <c r="K10863">
        <v>1</v>
      </c>
      <c r="L10863" t="s">
        <v>12086</v>
      </c>
      <c r="M10863">
        <v>63</v>
      </c>
      <c r="N10863">
        <v>2</v>
      </c>
      <c r="O10863">
        <v>32</v>
      </c>
      <c r="Q10863">
        <v>1</v>
      </c>
      <c r="R10863">
        <v>1</v>
      </c>
      <c r="S10863">
        <v>1</v>
      </c>
      <c r="T10863" t="s">
        <v>46397</v>
      </c>
      <c r="U10863" t="s">
        <v>46397</v>
      </c>
      <c r="V10863" t="s">
        <v>46397</v>
      </c>
    </row>
    <row r="10864" spans="1:22" x14ac:dyDescent="0.3">
      <c r="A10864">
        <v>28903</v>
      </c>
      <c r="B10864" t="s">
        <v>28424</v>
      </c>
      <c r="C10864" t="s">
        <v>28424</v>
      </c>
      <c r="D10864">
        <v>4</v>
      </c>
      <c r="E10864">
        <v>0</v>
      </c>
      <c r="G10864">
        <v>500</v>
      </c>
      <c r="I10864">
        <v>1</v>
      </c>
      <c r="K10864">
        <v>1</v>
      </c>
      <c r="L10864" t="s">
        <v>12086</v>
      </c>
      <c r="M10864">
        <v>63</v>
      </c>
      <c r="N10864">
        <v>2</v>
      </c>
      <c r="O10864">
        <v>32</v>
      </c>
      <c r="Q10864">
        <v>1</v>
      </c>
      <c r="R10864">
        <v>1</v>
      </c>
      <c r="S10864">
        <v>1</v>
      </c>
      <c r="T10864" t="s">
        <v>46398</v>
      </c>
      <c r="U10864" t="s">
        <v>46398</v>
      </c>
      <c r="V10864" t="s">
        <v>46398</v>
      </c>
    </row>
    <row r="10865" spans="1:22" x14ac:dyDescent="0.3">
      <c r="A10865">
        <v>28904</v>
      </c>
      <c r="B10865" t="s">
        <v>28425</v>
      </c>
      <c r="C10865" t="s">
        <v>28426</v>
      </c>
      <c r="D10865">
        <v>4</v>
      </c>
      <c r="E10865">
        <v>20</v>
      </c>
      <c r="G10865">
        <v>300</v>
      </c>
      <c r="I10865">
        <v>60</v>
      </c>
      <c r="K10865">
        <v>1</v>
      </c>
      <c r="L10865" t="s">
        <v>12086</v>
      </c>
      <c r="M10865">
        <v>63</v>
      </c>
      <c r="N10865">
        <v>2</v>
      </c>
      <c r="O10865">
        <v>32</v>
      </c>
      <c r="Q10865">
        <v>100</v>
      </c>
      <c r="R10865">
        <v>1</v>
      </c>
      <c r="S10865">
        <v>1</v>
      </c>
      <c r="T10865" t="s">
        <v>46399</v>
      </c>
      <c r="U10865" t="s">
        <v>46399</v>
      </c>
      <c r="V10865" t="s">
        <v>46399</v>
      </c>
    </row>
    <row r="10866" spans="1:22" x14ac:dyDescent="0.3">
      <c r="A10866">
        <v>28905</v>
      </c>
      <c r="B10866" t="s">
        <v>28427</v>
      </c>
      <c r="C10866" t="s">
        <v>28428</v>
      </c>
      <c r="D10866">
        <v>4</v>
      </c>
      <c r="E10866">
        <v>20</v>
      </c>
      <c r="G10866">
        <v>300</v>
      </c>
      <c r="I10866">
        <v>60</v>
      </c>
      <c r="K10866">
        <v>1</v>
      </c>
      <c r="L10866" t="s">
        <v>12086</v>
      </c>
      <c r="M10866">
        <v>63</v>
      </c>
      <c r="N10866">
        <v>2</v>
      </c>
      <c r="O10866">
        <v>32</v>
      </c>
      <c r="Q10866">
        <v>100</v>
      </c>
      <c r="R10866">
        <v>1</v>
      </c>
      <c r="S10866">
        <v>1</v>
      </c>
      <c r="T10866" t="s">
        <v>46400</v>
      </c>
      <c r="U10866" t="s">
        <v>46400</v>
      </c>
      <c r="V10866" t="s">
        <v>46400</v>
      </c>
    </row>
    <row r="10867" spans="1:22" x14ac:dyDescent="0.3">
      <c r="A10867">
        <v>28906</v>
      </c>
      <c r="B10867" t="s">
        <v>28429</v>
      </c>
      <c r="C10867" t="s">
        <v>28430</v>
      </c>
      <c r="D10867">
        <v>4</v>
      </c>
      <c r="E10867">
        <v>0</v>
      </c>
      <c r="G10867">
        <v>500</v>
      </c>
      <c r="I10867">
        <v>80</v>
      </c>
      <c r="K10867">
        <v>1</v>
      </c>
      <c r="L10867" t="s">
        <v>12086</v>
      </c>
      <c r="M10867">
        <v>63</v>
      </c>
      <c r="N10867">
        <v>2</v>
      </c>
      <c r="O10867">
        <v>32</v>
      </c>
      <c r="Q10867">
        <v>90</v>
      </c>
      <c r="R10867">
        <v>1</v>
      </c>
      <c r="S10867">
        <v>1</v>
      </c>
      <c r="T10867" t="s">
        <v>46401</v>
      </c>
      <c r="U10867" t="s">
        <v>46401</v>
      </c>
      <c r="V10867" t="s">
        <v>46401</v>
      </c>
    </row>
    <row r="10868" spans="1:22" x14ac:dyDescent="0.3">
      <c r="A10868">
        <v>28907</v>
      </c>
      <c r="B10868" t="s">
        <v>28431</v>
      </c>
      <c r="C10868" t="s">
        <v>28432</v>
      </c>
      <c r="D10868">
        <v>4</v>
      </c>
      <c r="E10868">
        <v>0</v>
      </c>
      <c r="G10868">
        <v>500</v>
      </c>
      <c r="I10868">
        <v>80</v>
      </c>
      <c r="K10868">
        <v>1</v>
      </c>
      <c r="L10868" t="s">
        <v>12086</v>
      </c>
      <c r="M10868">
        <v>63</v>
      </c>
      <c r="N10868">
        <v>2</v>
      </c>
      <c r="O10868">
        <v>32</v>
      </c>
      <c r="Q10868">
        <v>90</v>
      </c>
      <c r="R10868">
        <v>1</v>
      </c>
      <c r="S10868">
        <v>1</v>
      </c>
      <c r="T10868" t="s">
        <v>46402</v>
      </c>
      <c r="U10868" t="s">
        <v>46402</v>
      </c>
      <c r="V10868" t="s">
        <v>46402</v>
      </c>
    </row>
    <row r="10869" spans="1:22" x14ac:dyDescent="0.3">
      <c r="A10869">
        <v>28908</v>
      </c>
      <c r="B10869" t="s">
        <v>28433</v>
      </c>
      <c r="C10869" t="s">
        <v>28434</v>
      </c>
      <c r="D10869">
        <v>4</v>
      </c>
      <c r="E10869">
        <v>0</v>
      </c>
      <c r="G10869">
        <v>500</v>
      </c>
      <c r="I10869">
        <v>80</v>
      </c>
      <c r="K10869">
        <v>1</v>
      </c>
      <c r="L10869" t="s">
        <v>12086</v>
      </c>
      <c r="M10869">
        <v>63</v>
      </c>
      <c r="N10869">
        <v>2</v>
      </c>
      <c r="O10869">
        <v>32</v>
      </c>
      <c r="Q10869">
        <v>90</v>
      </c>
      <c r="R10869">
        <v>1</v>
      </c>
      <c r="S10869">
        <v>1</v>
      </c>
      <c r="T10869" t="s">
        <v>46403</v>
      </c>
      <c r="U10869" t="s">
        <v>46403</v>
      </c>
      <c r="V10869" t="s">
        <v>46403</v>
      </c>
    </row>
    <row r="10870" spans="1:22" x14ac:dyDescent="0.3">
      <c r="A10870">
        <v>28909</v>
      </c>
      <c r="B10870" t="s">
        <v>28435</v>
      </c>
      <c r="C10870" t="s">
        <v>28436</v>
      </c>
      <c r="D10870">
        <v>4</v>
      </c>
      <c r="E10870">
        <v>0</v>
      </c>
      <c r="G10870">
        <v>500</v>
      </c>
      <c r="I10870">
        <v>80</v>
      </c>
      <c r="K10870">
        <v>1</v>
      </c>
      <c r="L10870" t="s">
        <v>12086</v>
      </c>
      <c r="M10870">
        <v>63</v>
      </c>
      <c r="N10870">
        <v>2</v>
      </c>
      <c r="O10870">
        <v>32</v>
      </c>
      <c r="Q10870">
        <v>90</v>
      </c>
      <c r="R10870">
        <v>1</v>
      </c>
      <c r="S10870">
        <v>1</v>
      </c>
      <c r="T10870" t="s">
        <v>46404</v>
      </c>
      <c r="U10870" t="s">
        <v>46404</v>
      </c>
      <c r="V10870" t="s">
        <v>46404</v>
      </c>
    </row>
    <row r="10871" spans="1:22" x14ac:dyDescent="0.3">
      <c r="A10871">
        <v>28910</v>
      </c>
      <c r="B10871" t="s">
        <v>28437</v>
      </c>
      <c r="C10871" t="s">
        <v>28438</v>
      </c>
      <c r="D10871">
        <v>4</v>
      </c>
      <c r="E10871">
        <v>20</v>
      </c>
      <c r="G10871">
        <v>800</v>
      </c>
      <c r="I10871">
        <v>80</v>
      </c>
      <c r="K10871">
        <v>1</v>
      </c>
      <c r="L10871" t="s">
        <v>12086</v>
      </c>
      <c r="M10871">
        <v>63</v>
      </c>
      <c r="N10871">
        <v>2</v>
      </c>
      <c r="O10871">
        <v>32</v>
      </c>
      <c r="Q10871">
        <v>100</v>
      </c>
      <c r="R10871">
        <v>1</v>
      </c>
      <c r="S10871">
        <v>1</v>
      </c>
      <c r="T10871" t="s">
        <v>46405</v>
      </c>
      <c r="U10871" t="s">
        <v>46405</v>
      </c>
      <c r="V10871" t="s">
        <v>46405</v>
      </c>
    </row>
    <row r="10872" spans="1:22" x14ac:dyDescent="0.3">
      <c r="A10872">
        <v>28913</v>
      </c>
      <c r="B10872" t="s">
        <v>28439</v>
      </c>
      <c r="C10872" t="s">
        <v>28440</v>
      </c>
      <c r="D10872">
        <v>4</v>
      </c>
      <c r="E10872">
        <v>20</v>
      </c>
      <c r="G10872">
        <v>100</v>
      </c>
      <c r="I10872">
        <v>50</v>
      </c>
      <c r="K10872">
        <v>1</v>
      </c>
      <c r="L10872" t="s">
        <v>12086</v>
      </c>
      <c r="M10872">
        <v>63</v>
      </c>
      <c r="N10872">
        <v>2</v>
      </c>
      <c r="O10872">
        <v>32</v>
      </c>
      <c r="Q10872">
        <v>100</v>
      </c>
      <c r="R10872">
        <v>1</v>
      </c>
      <c r="S10872">
        <v>1</v>
      </c>
      <c r="T10872" t="s">
        <v>46406</v>
      </c>
      <c r="U10872" t="s">
        <v>46406</v>
      </c>
      <c r="V10872" t="s">
        <v>46406</v>
      </c>
    </row>
    <row r="10873" spans="1:22" x14ac:dyDescent="0.3">
      <c r="A10873">
        <v>28915</v>
      </c>
      <c r="B10873" t="s">
        <v>28441</v>
      </c>
      <c r="C10873" t="s">
        <v>28442</v>
      </c>
      <c r="D10873">
        <v>4</v>
      </c>
      <c r="E10873">
        <v>20</v>
      </c>
      <c r="G10873">
        <v>3500</v>
      </c>
      <c r="I10873">
        <v>90</v>
      </c>
      <c r="K10873">
        <v>1</v>
      </c>
      <c r="L10873" t="s">
        <v>12086</v>
      </c>
      <c r="M10873">
        <v>63</v>
      </c>
      <c r="N10873">
        <v>2</v>
      </c>
      <c r="O10873">
        <v>32</v>
      </c>
      <c r="Q10873">
        <v>50</v>
      </c>
      <c r="R10873">
        <v>1</v>
      </c>
      <c r="S10873">
        <v>1</v>
      </c>
      <c r="T10873" t="s">
        <v>46407</v>
      </c>
      <c r="U10873" t="s">
        <v>46407</v>
      </c>
      <c r="V10873" t="s">
        <v>46407</v>
      </c>
    </row>
    <row r="10874" spans="1:22" x14ac:dyDescent="0.3">
      <c r="A10874">
        <v>28916</v>
      </c>
      <c r="B10874" t="s">
        <v>28443</v>
      </c>
      <c r="C10874" t="s">
        <v>28444</v>
      </c>
      <c r="D10874">
        <v>4</v>
      </c>
      <c r="E10874">
        <v>20</v>
      </c>
      <c r="G10874">
        <v>2000</v>
      </c>
      <c r="I10874">
        <v>150</v>
      </c>
      <c r="K10874">
        <v>1</v>
      </c>
      <c r="L10874" t="s">
        <v>12086</v>
      </c>
      <c r="M10874">
        <v>63</v>
      </c>
      <c r="N10874">
        <v>2</v>
      </c>
      <c r="O10874">
        <v>32</v>
      </c>
      <c r="Q10874">
        <v>90</v>
      </c>
      <c r="R10874">
        <v>1</v>
      </c>
      <c r="S10874">
        <v>1</v>
      </c>
      <c r="T10874" t="s">
        <v>46408</v>
      </c>
      <c r="U10874" t="s">
        <v>46408</v>
      </c>
      <c r="V10874" t="s">
        <v>46408</v>
      </c>
    </row>
    <row r="10875" spans="1:22" x14ac:dyDescent="0.3">
      <c r="A10875">
        <v>28920</v>
      </c>
      <c r="B10875" t="s">
        <v>28445</v>
      </c>
      <c r="C10875" t="s">
        <v>28446</v>
      </c>
      <c r="D10875">
        <v>4</v>
      </c>
      <c r="E10875">
        <v>20</v>
      </c>
      <c r="G10875">
        <v>1000</v>
      </c>
      <c r="I10875">
        <v>50</v>
      </c>
      <c r="K10875">
        <v>0</v>
      </c>
      <c r="L10875" t="s">
        <v>12086</v>
      </c>
      <c r="M10875">
        <v>63</v>
      </c>
      <c r="N10875">
        <v>2</v>
      </c>
      <c r="O10875">
        <v>32</v>
      </c>
      <c r="Q10875">
        <v>100</v>
      </c>
      <c r="R10875">
        <v>1</v>
      </c>
      <c r="S10875">
        <v>1</v>
      </c>
      <c r="T10875" t="s">
        <v>46409</v>
      </c>
      <c r="U10875" t="s">
        <v>46409</v>
      </c>
      <c r="V10875" t="s">
        <v>46409</v>
      </c>
    </row>
    <row r="10876" spans="1:22" x14ac:dyDescent="0.3">
      <c r="A10876">
        <v>29000</v>
      </c>
      <c r="B10876" t="s">
        <v>28447</v>
      </c>
      <c r="C10876" t="s">
        <v>28448</v>
      </c>
      <c r="D10876">
        <v>6</v>
      </c>
      <c r="E10876">
        <v>20</v>
      </c>
      <c r="T10876" t="s">
        <v>46410</v>
      </c>
      <c r="U10876" t="s">
        <v>46410</v>
      </c>
      <c r="V10876" t="s">
        <v>46410</v>
      </c>
    </row>
    <row r="10877" spans="1:22" x14ac:dyDescent="0.3">
      <c r="A10877">
        <v>29001</v>
      </c>
      <c r="B10877" t="s">
        <v>28449</v>
      </c>
      <c r="C10877" t="s">
        <v>28450</v>
      </c>
      <c r="D10877">
        <v>6</v>
      </c>
      <c r="E10877">
        <v>20</v>
      </c>
      <c r="T10877" t="s">
        <v>46411</v>
      </c>
      <c r="U10877" t="s">
        <v>46411</v>
      </c>
      <c r="V10877" t="s">
        <v>46411</v>
      </c>
    </row>
    <row r="10878" spans="1:22" x14ac:dyDescent="0.3">
      <c r="A10878">
        <v>29002</v>
      </c>
      <c r="B10878" t="s">
        <v>28451</v>
      </c>
      <c r="C10878" t="s">
        <v>28452</v>
      </c>
      <c r="D10878">
        <v>6</v>
      </c>
      <c r="E10878">
        <v>20</v>
      </c>
      <c r="T10878" t="s">
        <v>46412</v>
      </c>
      <c r="U10878" t="s">
        <v>46412</v>
      </c>
      <c r="V10878" t="s">
        <v>46412</v>
      </c>
    </row>
    <row r="10879" spans="1:22" x14ac:dyDescent="0.3">
      <c r="A10879">
        <v>29003</v>
      </c>
      <c r="B10879" t="s">
        <v>28453</v>
      </c>
      <c r="C10879" t="s">
        <v>28454</v>
      </c>
      <c r="D10879">
        <v>6</v>
      </c>
      <c r="E10879">
        <v>20</v>
      </c>
      <c r="T10879" t="s">
        <v>46413</v>
      </c>
      <c r="U10879" t="s">
        <v>46413</v>
      </c>
      <c r="V10879" t="s">
        <v>46413</v>
      </c>
    </row>
    <row r="10880" spans="1:22" x14ac:dyDescent="0.3">
      <c r="A10880">
        <v>29004</v>
      </c>
      <c r="B10880" t="s">
        <v>28455</v>
      </c>
      <c r="C10880" t="s">
        <v>28456</v>
      </c>
      <c r="D10880">
        <v>6</v>
      </c>
      <c r="E10880">
        <v>20</v>
      </c>
      <c r="T10880" t="s">
        <v>46414</v>
      </c>
      <c r="U10880" t="s">
        <v>46414</v>
      </c>
      <c r="V10880" t="s">
        <v>46414</v>
      </c>
    </row>
    <row r="10881" spans="1:22" x14ac:dyDescent="0.3">
      <c r="A10881">
        <v>29005</v>
      </c>
      <c r="B10881" t="s">
        <v>28457</v>
      </c>
      <c r="C10881" t="s">
        <v>28458</v>
      </c>
      <c r="D10881">
        <v>6</v>
      </c>
      <c r="E10881">
        <v>20</v>
      </c>
      <c r="T10881" t="s">
        <v>46415</v>
      </c>
      <c r="U10881" t="s">
        <v>46415</v>
      </c>
      <c r="V10881" t="s">
        <v>46415</v>
      </c>
    </row>
    <row r="10882" spans="1:22" x14ac:dyDescent="0.3">
      <c r="A10882">
        <v>29006</v>
      </c>
      <c r="B10882" t="s">
        <v>28459</v>
      </c>
      <c r="C10882" t="s">
        <v>28460</v>
      </c>
      <c r="D10882">
        <v>6</v>
      </c>
      <c r="E10882">
        <v>20</v>
      </c>
      <c r="T10882" t="s">
        <v>46416</v>
      </c>
      <c r="U10882" t="s">
        <v>46416</v>
      </c>
      <c r="V10882" t="s">
        <v>46416</v>
      </c>
    </row>
    <row r="10883" spans="1:22" x14ac:dyDescent="0.3">
      <c r="A10883">
        <v>29007</v>
      </c>
      <c r="B10883" t="s">
        <v>28461</v>
      </c>
      <c r="C10883" t="s">
        <v>28462</v>
      </c>
      <c r="D10883">
        <v>6</v>
      </c>
      <c r="E10883">
        <v>20</v>
      </c>
      <c r="T10883" t="s">
        <v>46417</v>
      </c>
      <c r="U10883" t="s">
        <v>46417</v>
      </c>
      <c r="V10883" t="s">
        <v>46417</v>
      </c>
    </row>
    <row r="10884" spans="1:22" x14ac:dyDescent="0.3">
      <c r="A10884">
        <v>29008</v>
      </c>
      <c r="B10884" t="s">
        <v>28463</v>
      </c>
      <c r="C10884" t="s">
        <v>28464</v>
      </c>
      <c r="D10884">
        <v>6</v>
      </c>
      <c r="E10884">
        <v>20</v>
      </c>
      <c r="T10884" t="s">
        <v>46418</v>
      </c>
      <c r="U10884" t="s">
        <v>46418</v>
      </c>
      <c r="V10884" t="s">
        <v>46418</v>
      </c>
    </row>
    <row r="10885" spans="1:22" x14ac:dyDescent="0.3">
      <c r="A10885">
        <v>29009</v>
      </c>
      <c r="B10885" t="s">
        <v>28465</v>
      </c>
      <c r="C10885" t="s">
        <v>28466</v>
      </c>
      <c r="D10885">
        <v>6</v>
      </c>
      <c r="E10885">
        <v>20</v>
      </c>
      <c r="T10885" t="s">
        <v>46419</v>
      </c>
      <c r="U10885" t="s">
        <v>46419</v>
      </c>
      <c r="V10885" t="s">
        <v>46419</v>
      </c>
    </row>
    <row r="10886" spans="1:22" x14ac:dyDescent="0.3">
      <c r="A10886">
        <v>29010</v>
      </c>
      <c r="B10886" t="s">
        <v>28467</v>
      </c>
      <c r="C10886" t="s">
        <v>28468</v>
      </c>
      <c r="D10886">
        <v>6</v>
      </c>
      <c r="E10886">
        <v>20</v>
      </c>
      <c r="T10886" t="s">
        <v>46420</v>
      </c>
      <c r="U10886" t="s">
        <v>46420</v>
      </c>
      <c r="V10886" t="s">
        <v>46420</v>
      </c>
    </row>
    <row r="10887" spans="1:22" x14ac:dyDescent="0.3">
      <c r="A10887">
        <v>29011</v>
      </c>
      <c r="B10887" t="s">
        <v>28469</v>
      </c>
      <c r="C10887" t="s">
        <v>28470</v>
      </c>
      <c r="D10887">
        <v>6</v>
      </c>
      <c r="E10887">
        <v>20</v>
      </c>
      <c r="T10887" t="s">
        <v>46421</v>
      </c>
      <c r="U10887" t="s">
        <v>46421</v>
      </c>
      <c r="V10887" t="s">
        <v>46421</v>
      </c>
    </row>
    <row r="10888" spans="1:22" x14ac:dyDescent="0.3">
      <c r="A10888">
        <v>29061</v>
      </c>
      <c r="B10888" t="s">
        <v>28471</v>
      </c>
      <c r="C10888" t="s">
        <v>28471</v>
      </c>
      <c r="D10888">
        <v>6</v>
      </c>
      <c r="E10888">
        <v>10</v>
      </c>
      <c r="G10888">
        <v>0</v>
      </c>
      <c r="T10888" t="s">
        <v>46422</v>
      </c>
      <c r="U10888" t="s">
        <v>46422</v>
      </c>
      <c r="V10888" t="s">
        <v>46422</v>
      </c>
    </row>
    <row r="10889" spans="1:22" x14ac:dyDescent="0.3">
      <c r="A10889">
        <v>29062</v>
      </c>
      <c r="B10889" t="s">
        <v>28472</v>
      </c>
      <c r="C10889" t="s">
        <v>28472</v>
      </c>
      <c r="D10889">
        <v>6</v>
      </c>
      <c r="E10889">
        <v>10</v>
      </c>
      <c r="G10889">
        <v>0</v>
      </c>
      <c r="T10889" t="s">
        <v>46423</v>
      </c>
      <c r="U10889" t="s">
        <v>46423</v>
      </c>
      <c r="V10889" t="s">
        <v>46423</v>
      </c>
    </row>
    <row r="10890" spans="1:22" x14ac:dyDescent="0.3">
      <c r="A10890">
        <v>29063</v>
      </c>
      <c r="B10890" t="s">
        <v>28473</v>
      </c>
      <c r="C10890" t="s">
        <v>28473</v>
      </c>
      <c r="D10890">
        <v>6</v>
      </c>
      <c r="E10890">
        <v>10</v>
      </c>
      <c r="G10890">
        <v>0</v>
      </c>
      <c r="T10890" t="s">
        <v>46424</v>
      </c>
      <c r="U10890" t="s">
        <v>46424</v>
      </c>
      <c r="V10890" t="s">
        <v>46424</v>
      </c>
    </row>
    <row r="10891" spans="1:22" x14ac:dyDescent="0.3">
      <c r="A10891">
        <v>29064</v>
      </c>
      <c r="B10891" t="s">
        <v>28474</v>
      </c>
      <c r="C10891" t="s">
        <v>28474</v>
      </c>
      <c r="D10891">
        <v>6</v>
      </c>
      <c r="E10891">
        <v>10</v>
      </c>
      <c r="G10891">
        <v>0</v>
      </c>
      <c r="T10891" t="s">
        <v>46425</v>
      </c>
      <c r="U10891" t="s">
        <v>46425</v>
      </c>
      <c r="V10891" t="s">
        <v>46425</v>
      </c>
    </row>
    <row r="10892" spans="1:22" x14ac:dyDescent="0.3">
      <c r="A10892">
        <v>29065</v>
      </c>
      <c r="B10892" t="s">
        <v>28475</v>
      </c>
      <c r="C10892" t="s">
        <v>28475</v>
      </c>
      <c r="D10892">
        <v>6</v>
      </c>
      <c r="E10892">
        <v>10</v>
      </c>
      <c r="G10892">
        <v>0</v>
      </c>
      <c r="T10892" t="s">
        <v>46426</v>
      </c>
      <c r="U10892" t="s">
        <v>46426</v>
      </c>
      <c r="V10892" t="s">
        <v>46426</v>
      </c>
    </row>
    <row r="10893" spans="1:22" x14ac:dyDescent="0.3">
      <c r="A10893">
        <v>29066</v>
      </c>
      <c r="B10893" t="s">
        <v>28476</v>
      </c>
      <c r="C10893" t="s">
        <v>28476</v>
      </c>
      <c r="D10893">
        <v>6</v>
      </c>
      <c r="E10893">
        <v>10</v>
      </c>
      <c r="G10893">
        <v>0</v>
      </c>
      <c r="T10893" t="s">
        <v>46427</v>
      </c>
      <c r="U10893" t="s">
        <v>46427</v>
      </c>
      <c r="V10893" t="s">
        <v>46427</v>
      </c>
    </row>
    <row r="10894" spans="1:22" x14ac:dyDescent="0.3">
      <c r="A10894">
        <v>29067</v>
      </c>
      <c r="B10894" t="s">
        <v>28477</v>
      </c>
      <c r="C10894" t="s">
        <v>28477</v>
      </c>
      <c r="D10894">
        <v>6</v>
      </c>
      <c r="E10894">
        <v>10</v>
      </c>
      <c r="G10894">
        <v>0</v>
      </c>
      <c r="T10894" t="s">
        <v>46428</v>
      </c>
      <c r="U10894" t="s">
        <v>46428</v>
      </c>
      <c r="V10894" t="s">
        <v>46428</v>
      </c>
    </row>
    <row r="10895" spans="1:22" x14ac:dyDescent="0.3">
      <c r="A10895">
        <v>29068</v>
      </c>
      <c r="B10895" t="s">
        <v>28478</v>
      </c>
      <c r="C10895" t="s">
        <v>28478</v>
      </c>
      <c r="D10895">
        <v>6</v>
      </c>
      <c r="E10895">
        <v>10</v>
      </c>
      <c r="G10895">
        <v>0</v>
      </c>
      <c r="T10895" t="s">
        <v>46429</v>
      </c>
      <c r="U10895" t="s">
        <v>46429</v>
      </c>
      <c r="V10895" t="s">
        <v>46429</v>
      </c>
    </row>
    <row r="10896" spans="1:22" x14ac:dyDescent="0.3">
      <c r="A10896">
        <v>29069</v>
      </c>
      <c r="B10896" t="s">
        <v>28479</v>
      </c>
      <c r="C10896" t="s">
        <v>28479</v>
      </c>
      <c r="D10896">
        <v>6</v>
      </c>
      <c r="E10896">
        <v>10</v>
      </c>
      <c r="G10896">
        <v>0</v>
      </c>
      <c r="T10896" t="s">
        <v>46430</v>
      </c>
      <c r="U10896" t="s">
        <v>46430</v>
      </c>
      <c r="V10896" t="s">
        <v>46430</v>
      </c>
    </row>
    <row r="10897" spans="1:22" x14ac:dyDescent="0.3">
      <c r="A10897">
        <v>29070</v>
      </c>
      <c r="B10897" t="s">
        <v>28480</v>
      </c>
      <c r="C10897" t="s">
        <v>28480</v>
      </c>
      <c r="D10897">
        <v>6</v>
      </c>
      <c r="E10897">
        <v>10</v>
      </c>
      <c r="G10897">
        <v>0</v>
      </c>
      <c r="T10897" t="s">
        <v>46431</v>
      </c>
      <c r="U10897" t="s">
        <v>46431</v>
      </c>
      <c r="V10897" t="s">
        <v>46431</v>
      </c>
    </row>
    <row r="10898" spans="1:22" x14ac:dyDescent="0.3">
      <c r="A10898">
        <v>29071</v>
      </c>
      <c r="B10898" t="s">
        <v>28481</v>
      </c>
      <c r="C10898" t="s">
        <v>28481</v>
      </c>
      <c r="D10898">
        <v>6</v>
      </c>
      <c r="E10898">
        <v>10</v>
      </c>
      <c r="G10898">
        <v>0</v>
      </c>
      <c r="T10898" t="s">
        <v>46432</v>
      </c>
      <c r="U10898" t="s">
        <v>46432</v>
      </c>
      <c r="V10898" t="s">
        <v>46432</v>
      </c>
    </row>
    <row r="10899" spans="1:22" x14ac:dyDescent="0.3">
      <c r="A10899">
        <v>29072</v>
      </c>
      <c r="B10899" t="s">
        <v>28482</v>
      </c>
      <c r="C10899" t="s">
        <v>28482</v>
      </c>
      <c r="D10899">
        <v>6</v>
      </c>
      <c r="E10899">
        <v>10</v>
      </c>
      <c r="G10899">
        <v>0</v>
      </c>
      <c r="T10899" t="s">
        <v>46433</v>
      </c>
      <c r="U10899" t="s">
        <v>46433</v>
      </c>
      <c r="V10899" t="s">
        <v>46433</v>
      </c>
    </row>
    <row r="10900" spans="1:22" x14ac:dyDescent="0.3">
      <c r="A10900">
        <v>29073</v>
      </c>
      <c r="B10900" t="s">
        <v>28483</v>
      </c>
      <c r="C10900" t="s">
        <v>28483</v>
      </c>
      <c r="D10900">
        <v>6</v>
      </c>
      <c r="E10900">
        <v>10</v>
      </c>
      <c r="G10900">
        <v>0</v>
      </c>
      <c r="T10900" t="s">
        <v>46434</v>
      </c>
      <c r="U10900" t="s">
        <v>46434</v>
      </c>
      <c r="V10900" t="s">
        <v>46434</v>
      </c>
    </row>
    <row r="10901" spans="1:22" x14ac:dyDescent="0.3">
      <c r="A10901">
        <v>29074</v>
      </c>
      <c r="B10901" t="s">
        <v>28484</v>
      </c>
      <c r="C10901" t="s">
        <v>28484</v>
      </c>
      <c r="D10901">
        <v>6</v>
      </c>
      <c r="E10901">
        <v>10</v>
      </c>
      <c r="G10901">
        <v>0</v>
      </c>
      <c r="T10901" t="s">
        <v>46435</v>
      </c>
      <c r="U10901" t="s">
        <v>46435</v>
      </c>
      <c r="V10901" t="s">
        <v>46435</v>
      </c>
    </row>
    <row r="10902" spans="1:22" x14ac:dyDescent="0.3">
      <c r="A10902">
        <v>29075</v>
      </c>
      <c r="B10902" t="s">
        <v>28485</v>
      </c>
      <c r="C10902" t="s">
        <v>28485</v>
      </c>
      <c r="D10902">
        <v>6</v>
      </c>
      <c r="E10902">
        <v>10</v>
      </c>
      <c r="G10902">
        <v>0</v>
      </c>
      <c r="T10902" t="s">
        <v>46436</v>
      </c>
      <c r="U10902" t="s">
        <v>46436</v>
      </c>
      <c r="V10902" t="s">
        <v>46436</v>
      </c>
    </row>
    <row r="10903" spans="1:22" x14ac:dyDescent="0.3">
      <c r="A10903">
        <v>29076</v>
      </c>
      <c r="B10903" t="s">
        <v>28486</v>
      </c>
      <c r="C10903" t="s">
        <v>28486</v>
      </c>
      <c r="D10903">
        <v>6</v>
      </c>
      <c r="E10903">
        <v>10</v>
      </c>
      <c r="G10903">
        <v>0</v>
      </c>
      <c r="T10903" t="s">
        <v>46437</v>
      </c>
      <c r="U10903" t="s">
        <v>46437</v>
      </c>
      <c r="V10903" t="s">
        <v>46437</v>
      </c>
    </row>
    <row r="10904" spans="1:22" x14ac:dyDescent="0.3">
      <c r="A10904">
        <v>29077</v>
      </c>
      <c r="B10904" t="s">
        <v>28487</v>
      </c>
      <c r="C10904" t="s">
        <v>28487</v>
      </c>
      <c r="D10904">
        <v>6</v>
      </c>
      <c r="E10904">
        <v>10</v>
      </c>
      <c r="G10904">
        <v>0</v>
      </c>
      <c r="T10904" t="s">
        <v>46438</v>
      </c>
      <c r="U10904" t="s">
        <v>46438</v>
      </c>
      <c r="V10904" t="s">
        <v>46438</v>
      </c>
    </row>
    <row r="10905" spans="1:22" x14ac:dyDescent="0.3">
      <c r="A10905">
        <v>29078</v>
      </c>
      <c r="B10905" t="s">
        <v>28488</v>
      </c>
      <c r="C10905" t="s">
        <v>28488</v>
      </c>
      <c r="D10905">
        <v>6</v>
      </c>
      <c r="E10905">
        <v>10</v>
      </c>
      <c r="G10905">
        <v>0</v>
      </c>
      <c r="T10905" t="s">
        <v>46439</v>
      </c>
      <c r="U10905" t="s">
        <v>46439</v>
      </c>
      <c r="V10905" t="s">
        <v>46439</v>
      </c>
    </row>
    <row r="10906" spans="1:22" x14ac:dyDescent="0.3">
      <c r="A10906">
        <v>29079</v>
      </c>
      <c r="B10906" t="s">
        <v>28489</v>
      </c>
      <c r="C10906" t="s">
        <v>28489</v>
      </c>
      <c r="D10906">
        <v>6</v>
      </c>
      <c r="E10906">
        <v>10</v>
      </c>
      <c r="G10906">
        <v>0</v>
      </c>
      <c r="T10906" t="s">
        <v>46440</v>
      </c>
      <c r="U10906" t="s">
        <v>46440</v>
      </c>
      <c r="V10906" t="s">
        <v>46440</v>
      </c>
    </row>
    <row r="10907" spans="1:22" x14ac:dyDescent="0.3">
      <c r="A10907">
        <v>29080</v>
      </c>
      <c r="B10907" t="s">
        <v>28490</v>
      </c>
      <c r="C10907" t="s">
        <v>28490</v>
      </c>
      <c r="D10907">
        <v>6</v>
      </c>
      <c r="E10907">
        <v>10</v>
      </c>
      <c r="G10907">
        <v>0</v>
      </c>
      <c r="T10907" t="s">
        <v>46441</v>
      </c>
      <c r="U10907" t="s">
        <v>46441</v>
      </c>
      <c r="V10907" t="s">
        <v>46441</v>
      </c>
    </row>
    <row r="10908" spans="1:22" x14ac:dyDescent="0.3">
      <c r="A10908">
        <v>29081</v>
      </c>
      <c r="B10908" t="s">
        <v>28491</v>
      </c>
      <c r="C10908" t="s">
        <v>28491</v>
      </c>
      <c r="D10908">
        <v>6</v>
      </c>
      <c r="E10908">
        <v>10</v>
      </c>
      <c r="G10908">
        <v>0</v>
      </c>
      <c r="T10908" t="s">
        <v>46442</v>
      </c>
      <c r="U10908" t="s">
        <v>46442</v>
      </c>
      <c r="V10908" t="s">
        <v>46442</v>
      </c>
    </row>
    <row r="10909" spans="1:22" x14ac:dyDescent="0.3">
      <c r="A10909">
        <v>29082</v>
      </c>
      <c r="B10909" t="s">
        <v>28492</v>
      </c>
      <c r="C10909" t="s">
        <v>28492</v>
      </c>
      <c r="D10909">
        <v>6</v>
      </c>
      <c r="E10909">
        <v>10</v>
      </c>
      <c r="G10909">
        <v>0</v>
      </c>
      <c r="T10909" t="s">
        <v>46443</v>
      </c>
      <c r="U10909" t="s">
        <v>46443</v>
      </c>
      <c r="V10909" t="s">
        <v>46443</v>
      </c>
    </row>
    <row r="10910" spans="1:22" x14ac:dyDescent="0.3">
      <c r="A10910">
        <v>29083</v>
      </c>
      <c r="B10910" t="s">
        <v>28493</v>
      </c>
      <c r="C10910" t="s">
        <v>28493</v>
      </c>
      <c r="D10910">
        <v>6</v>
      </c>
      <c r="E10910">
        <v>10</v>
      </c>
      <c r="G10910">
        <v>0</v>
      </c>
      <c r="T10910" t="s">
        <v>46444</v>
      </c>
      <c r="U10910" t="s">
        <v>46444</v>
      </c>
      <c r="V10910" t="s">
        <v>46444</v>
      </c>
    </row>
    <row r="10911" spans="1:22" x14ac:dyDescent="0.3">
      <c r="A10911">
        <v>29084</v>
      </c>
      <c r="B10911" t="s">
        <v>28494</v>
      </c>
      <c r="C10911" t="s">
        <v>28494</v>
      </c>
      <c r="D10911">
        <v>6</v>
      </c>
      <c r="E10911">
        <v>10</v>
      </c>
      <c r="G10911">
        <v>0</v>
      </c>
      <c r="T10911" t="s">
        <v>46445</v>
      </c>
      <c r="U10911" t="s">
        <v>46445</v>
      </c>
      <c r="V10911" t="s">
        <v>46445</v>
      </c>
    </row>
    <row r="10912" spans="1:22" x14ac:dyDescent="0.3">
      <c r="A10912">
        <v>29085</v>
      </c>
      <c r="B10912" t="s">
        <v>28495</v>
      </c>
      <c r="C10912" t="s">
        <v>28495</v>
      </c>
      <c r="D10912">
        <v>6</v>
      </c>
      <c r="E10912">
        <v>10</v>
      </c>
      <c r="G10912">
        <v>0</v>
      </c>
      <c r="T10912" t="s">
        <v>46446</v>
      </c>
      <c r="U10912" t="s">
        <v>46446</v>
      </c>
      <c r="V10912" t="s">
        <v>46446</v>
      </c>
    </row>
    <row r="10913" spans="1:22" x14ac:dyDescent="0.3">
      <c r="A10913">
        <v>29086</v>
      </c>
      <c r="B10913" t="s">
        <v>28496</v>
      </c>
      <c r="C10913" t="s">
        <v>28496</v>
      </c>
      <c r="D10913">
        <v>6</v>
      </c>
      <c r="E10913">
        <v>10</v>
      </c>
      <c r="G10913">
        <v>0</v>
      </c>
      <c r="T10913" t="s">
        <v>46447</v>
      </c>
      <c r="U10913" t="s">
        <v>46447</v>
      </c>
      <c r="V10913" t="s">
        <v>46447</v>
      </c>
    </row>
    <row r="10914" spans="1:22" x14ac:dyDescent="0.3">
      <c r="A10914">
        <v>29087</v>
      </c>
      <c r="B10914" t="s">
        <v>28497</v>
      </c>
      <c r="C10914" t="s">
        <v>28497</v>
      </c>
      <c r="D10914">
        <v>6</v>
      </c>
      <c r="E10914">
        <v>10</v>
      </c>
      <c r="G10914">
        <v>0</v>
      </c>
      <c r="T10914" t="s">
        <v>46448</v>
      </c>
      <c r="U10914" t="s">
        <v>46448</v>
      </c>
      <c r="V10914" t="s">
        <v>46448</v>
      </c>
    </row>
    <row r="10915" spans="1:22" x14ac:dyDescent="0.3">
      <c r="A10915">
        <v>29088</v>
      </c>
      <c r="B10915" t="s">
        <v>28498</v>
      </c>
      <c r="C10915" t="s">
        <v>28498</v>
      </c>
      <c r="D10915">
        <v>6</v>
      </c>
      <c r="E10915">
        <v>10</v>
      </c>
      <c r="G10915">
        <v>0</v>
      </c>
      <c r="T10915" t="s">
        <v>46449</v>
      </c>
      <c r="U10915" t="s">
        <v>46449</v>
      </c>
      <c r="V10915" t="s">
        <v>46449</v>
      </c>
    </row>
    <row r="10916" spans="1:22" x14ac:dyDescent="0.3">
      <c r="A10916">
        <v>29089</v>
      </c>
      <c r="B10916" t="s">
        <v>28499</v>
      </c>
      <c r="C10916" t="s">
        <v>28499</v>
      </c>
      <c r="D10916">
        <v>6</v>
      </c>
      <c r="E10916">
        <v>10</v>
      </c>
      <c r="G10916">
        <v>0</v>
      </c>
      <c r="T10916" t="s">
        <v>46450</v>
      </c>
      <c r="U10916" t="s">
        <v>46450</v>
      </c>
      <c r="V10916" t="s">
        <v>46450</v>
      </c>
    </row>
    <row r="10917" spans="1:22" x14ac:dyDescent="0.3">
      <c r="A10917">
        <v>29090</v>
      </c>
      <c r="B10917" t="s">
        <v>28500</v>
      </c>
      <c r="C10917" t="s">
        <v>28500</v>
      </c>
      <c r="D10917">
        <v>6</v>
      </c>
      <c r="E10917">
        <v>10</v>
      </c>
      <c r="G10917">
        <v>0</v>
      </c>
      <c r="T10917" t="s">
        <v>46451</v>
      </c>
      <c r="U10917" t="s">
        <v>46451</v>
      </c>
      <c r="V10917" t="s">
        <v>46451</v>
      </c>
    </row>
    <row r="10918" spans="1:22" x14ac:dyDescent="0.3">
      <c r="A10918">
        <v>29091</v>
      </c>
      <c r="B10918" t="s">
        <v>28501</v>
      </c>
      <c r="C10918" t="s">
        <v>28501</v>
      </c>
      <c r="D10918">
        <v>6</v>
      </c>
      <c r="E10918">
        <v>10</v>
      </c>
      <c r="G10918">
        <v>0</v>
      </c>
      <c r="T10918" t="s">
        <v>46452</v>
      </c>
      <c r="U10918" t="s">
        <v>46452</v>
      </c>
      <c r="V10918" t="s">
        <v>46452</v>
      </c>
    </row>
    <row r="10919" spans="1:22" x14ac:dyDescent="0.3">
      <c r="A10919">
        <v>29092</v>
      </c>
      <c r="B10919" t="s">
        <v>28502</v>
      </c>
      <c r="C10919" t="s">
        <v>28502</v>
      </c>
      <c r="D10919">
        <v>6</v>
      </c>
      <c r="E10919">
        <v>10</v>
      </c>
      <c r="G10919">
        <v>0</v>
      </c>
      <c r="T10919" t="s">
        <v>46453</v>
      </c>
      <c r="U10919" t="s">
        <v>46453</v>
      </c>
      <c r="V10919" t="s">
        <v>46453</v>
      </c>
    </row>
    <row r="10920" spans="1:22" x14ac:dyDescent="0.3">
      <c r="A10920">
        <v>29093</v>
      </c>
      <c r="B10920" t="s">
        <v>28503</v>
      </c>
      <c r="C10920" t="s">
        <v>28503</v>
      </c>
      <c r="D10920">
        <v>6</v>
      </c>
      <c r="E10920">
        <v>10</v>
      </c>
      <c r="G10920">
        <v>0</v>
      </c>
      <c r="T10920" t="s">
        <v>46454</v>
      </c>
      <c r="U10920" t="s">
        <v>46454</v>
      </c>
      <c r="V10920" t="s">
        <v>46454</v>
      </c>
    </row>
    <row r="10921" spans="1:22" x14ac:dyDescent="0.3">
      <c r="A10921">
        <v>29094</v>
      </c>
      <c r="B10921" t="s">
        <v>28504</v>
      </c>
      <c r="C10921" t="s">
        <v>28504</v>
      </c>
      <c r="D10921">
        <v>6</v>
      </c>
      <c r="E10921">
        <v>10</v>
      </c>
      <c r="G10921">
        <v>0</v>
      </c>
      <c r="T10921" t="s">
        <v>46455</v>
      </c>
      <c r="U10921" t="s">
        <v>46455</v>
      </c>
      <c r="V10921" t="s">
        <v>46455</v>
      </c>
    </row>
    <row r="10922" spans="1:22" x14ac:dyDescent="0.3">
      <c r="A10922">
        <v>29095</v>
      </c>
      <c r="B10922" t="s">
        <v>28505</v>
      </c>
      <c r="C10922" t="s">
        <v>28505</v>
      </c>
      <c r="D10922">
        <v>6</v>
      </c>
      <c r="E10922">
        <v>10</v>
      </c>
      <c r="G10922">
        <v>0</v>
      </c>
      <c r="T10922" t="s">
        <v>46456</v>
      </c>
      <c r="U10922" t="s">
        <v>46456</v>
      </c>
      <c r="V10922" t="s">
        <v>46456</v>
      </c>
    </row>
    <row r="10923" spans="1:22" x14ac:dyDescent="0.3">
      <c r="A10923">
        <v>29096</v>
      </c>
      <c r="B10923" t="s">
        <v>28506</v>
      </c>
      <c r="C10923" t="s">
        <v>28506</v>
      </c>
      <c r="D10923">
        <v>6</v>
      </c>
      <c r="E10923">
        <v>10</v>
      </c>
      <c r="G10923">
        <v>0</v>
      </c>
      <c r="T10923" t="s">
        <v>46457</v>
      </c>
      <c r="U10923" t="s">
        <v>46457</v>
      </c>
      <c r="V10923" t="s">
        <v>46457</v>
      </c>
    </row>
    <row r="10924" spans="1:22" x14ac:dyDescent="0.3">
      <c r="A10924">
        <v>29097</v>
      </c>
      <c r="B10924" t="s">
        <v>28507</v>
      </c>
      <c r="C10924" t="s">
        <v>28507</v>
      </c>
      <c r="D10924">
        <v>6</v>
      </c>
      <c r="E10924">
        <v>10</v>
      </c>
      <c r="G10924">
        <v>0</v>
      </c>
      <c r="T10924" t="s">
        <v>46458</v>
      </c>
      <c r="U10924" t="s">
        <v>46458</v>
      </c>
      <c r="V10924" t="s">
        <v>46458</v>
      </c>
    </row>
    <row r="10925" spans="1:22" x14ac:dyDescent="0.3">
      <c r="A10925">
        <v>29098</v>
      </c>
      <c r="B10925" t="s">
        <v>28508</v>
      </c>
      <c r="C10925" t="s">
        <v>28508</v>
      </c>
      <c r="D10925">
        <v>6</v>
      </c>
      <c r="E10925">
        <v>10</v>
      </c>
      <c r="G10925">
        <v>0</v>
      </c>
      <c r="T10925" t="s">
        <v>46459</v>
      </c>
      <c r="U10925" t="s">
        <v>46459</v>
      </c>
      <c r="V10925" t="s">
        <v>46459</v>
      </c>
    </row>
    <row r="10926" spans="1:22" x14ac:dyDescent="0.3">
      <c r="A10926">
        <v>29099</v>
      </c>
      <c r="B10926" t="s">
        <v>28509</v>
      </c>
      <c r="C10926" t="s">
        <v>28509</v>
      </c>
      <c r="D10926">
        <v>6</v>
      </c>
      <c r="E10926">
        <v>10</v>
      </c>
      <c r="G10926">
        <v>0</v>
      </c>
      <c r="T10926" t="s">
        <v>46460</v>
      </c>
      <c r="U10926" t="s">
        <v>46460</v>
      </c>
      <c r="V10926" t="s">
        <v>46460</v>
      </c>
    </row>
    <row r="10927" spans="1:22" x14ac:dyDescent="0.3">
      <c r="A10927">
        <v>29100</v>
      </c>
      <c r="B10927" t="s">
        <v>28510</v>
      </c>
      <c r="C10927" t="s">
        <v>28510</v>
      </c>
      <c r="D10927">
        <v>6</v>
      </c>
      <c r="E10927">
        <v>10</v>
      </c>
      <c r="G10927">
        <v>0</v>
      </c>
      <c r="T10927" t="s">
        <v>46461</v>
      </c>
      <c r="U10927" t="s">
        <v>46461</v>
      </c>
      <c r="V10927" t="s">
        <v>46461</v>
      </c>
    </row>
    <row r="10928" spans="1:22" x14ac:dyDescent="0.3">
      <c r="A10928">
        <v>29101</v>
      </c>
      <c r="B10928" t="s">
        <v>28511</v>
      </c>
      <c r="C10928" t="s">
        <v>28511</v>
      </c>
      <c r="D10928">
        <v>6</v>
      </c>
      <c r="E10928">
        <v>10</v>
      </c>
      <c r="G10928">
        <v>0</v>
      </c>
      <c r="T10928" t="s">
        <v>46462</v>
      </c>
      <c r="U10928" t="s">
        <v>46462</v>
      </c>
      <c r="V10928" t="s">
        <v>46462</v>
      </c>
    </row>
    <row r="10929" spans="1:22" x14ac:dyDescent="0.3">
      <c r="A10929">
        <v>29102</v>
      </c>
      <c r="B10929" t="s">
        <v>28512</v>
      </c>
      <c r="C10929" t="s">
        <v>28512</v>
      </c>
      <c r="D10929">
        <v>6</v>
      </c>
      <c r="E10929">
        <v>10</v>
      </c>
      <c r="G10929">
        <v>0</v>
      </c>
      <c r="T10929" t="s">
        <v>46463</v>
      </c>
      <c r="U10929" t="s">
        <v>46463</v>
      </c>
      <c r="V10929" t="s">
        <v>46463</v>
      </c>
    </row>
    <row r="10930" spans="1:22" x14ac:dyDescent="0.3">
      <c r="A10930">
        <v>29103</v>
      </c>
      <c r="B10930" t="s">
        <v>28513</v>
      </c>
      <c r="C10930" t="s">
        <v>28513</v>
      </c>
      <c r="D10930">
        <v>6</v>
      </c>
      <c r="E10930">
        <v>10</v>
      </c>
      <c r="G10930">
        <v>0</v>
      </c>
      <c r="T10930" t="s">
        <v>46464</v>
      </c>
      <c r="U10930" t="s">
        <v>46464</v>
      </c>
      <c r="V10930" t="s">
        <v>46464</v>
      </c>
    </row>
    <row r="10931" spans="1:22" x14ac:dyDescent="0.3">
      <c r="A10931">
        <v>29104</v>
      </c>
      <c r="B10931" t="s">
        <v>28514</v>
      </c>
      <c r="C10931" t="s">
        <v>28514</v>
      </c>
      <c r="D10931">
        <v>6</v>
      </c>
      <c r="E10931">
        <v>10</v>
      </c>
      <c r="G10931">
        <v>0</v>
      </c>
      <c r="T10931" t="s">
        <v>46465</v>
      </c>
      <c r="U10931" t="s">
        <v>46465</v>
      </c>
      <c r="V10931" t="s">
        <v>46465</v>
      </c>
    </row>
    <row r="10932" spans="1:22" x14ac:dyDescent="0.3">
      <c r="A10932">
        <v>29105</v>
      </c>
      <c r="B10932" t="s">
        <v>28515</v>
      </c>
      <c r="C10932" t="s">
        <v>28515</v>
      </c>
      <c r="D10932">
        <v>6</v>
      </c>
      <c r="E10932">
        <v>10</v>
      </c>
      <c r="G10932">
        <v>0</v>
      </c>
      <c r="T10932" t="s">
        <v>46466</v>
      </c>
      <c r="U10932" t="s">
        <v>46466</v>
      </c>
      <c r="V10932" t="s">
        <v>46466</v>
      </c>
    </row>
    <row r="10933" spans="1:22" x14ac:dyDescent="0.3">
      <c r="A10933">
        <v>29106</v>
      </c>
      <c r="B10933" t="s">
        <v>28516</v>
      </c>
      <c r="C10933" t="s">
        <v>28516</v>
      </c>
      <c r="D10933">
        <v>6</v>
      </c>
      <c r="E10933">
        <v>10</v>
      </c>
      <c r="G10933">
        <v>0</v>
      </c>
      <c r="T10933" t="s">
        <v>46467</v>
      </c>
      <c r="U10933" t="s">
        <v>46467</v>
      </c>
      <c r="V10933" t="s">
        <v>46467</v>
      </c>
    </row>
    <row r="10934" spans="1:22" x14ac:dyDescent="0.3">
      <c r="A10934">
        <v>29107</v>
      </c>
      <c r="B10934" t="s">
        <v>28517</v>
      </c>
      <c r="C10934" t="s">
        <v>28517</v>
      </c>
      <c r="D10934">
        <v>6</v>
      </c>
      <c r="E10934">
        <v>10</v>
      </c>
      <c r="G10934">
        <v>0</v>
      </c>
      <c r="T10934" t="s">
        <v>46468</v>
      </c>
      <c r="U10934" t="s">
        <v>46468</v>
      </c>
      <c r="V10934" t="s">
        <v>46468</v>
      </c>
    </row>
    <row r="10935" spans="1:22" x14ac:dyDescent="0.3">
      <c r="A10935">
        <v>29108</v>
      </c>
      <c r="B10935" t="s">
        <v>28518</v>
      </c>
      <c r="C10935" t="s">
        <v>28518</v>
      </c>
      <c r="D10935">
        <v>6</v>
      </c>
      <c r="E10935">
        <v>10</v>
      </c>
      <c r="G10935">
        <v>0</v>
      </c>
      <c r="T10935" t="s">
        <v>46469</v>
      </c>
      <c r="U10935" t="s">
        <v>46469</v>
      </c>
      <c r="V10935" t="s">
        <v>46469</v>
      </c>
    </row>
    <row r="10936" spans="1:22" x14ac:dyDescent="0.3">
      <c r="A10936">
        <v>29109</v>
      </c>
      <c r="B10936" t="s">
        <v>28519</v>
      </c>
      <c r="C10936" t="s">
        <v>28519</v>
      </c>
      <c r="D10936">
        <v>6</v>
      </c>
      <c r="E10936">
        <v>10</v>
      </c>
      <c r="G10936">
        <v>0</v>
      </c>
      <c r="T10936" t="s">
        <v>46470</v>
      </c>
      <c r="U10936" t="s">
        <v>46470</v>
      </c>
      <c r="V10936" t="s">
        <v>46470</v>
      </c>
    </row>
    <row r="10937" spans="1:22" x14ac:dyDescent="0.3">
      <c r="A10937">
        <v>29110</v>
      </c>
      <c r="B10937" t="s">
        <v>28520</v>
      </c>
      <c r="C10937" t="s">
        <v>28520</v>
      </c>
      <c r="D10937">
        <v>6</v>
      </c>
      <c r="E10937">
        <v>10</v>
      </c>
      <c r="G10937">
        <v>0</v>
      </c>
      <c r="T10937" t="s">
        <v>46471</v>
      </c>
      <c r="U10937" t="s">
        <v>46471</v>
      </c>
      <c r="V10937" t="s">
        <v>46471</v>
      </c>
    </row>
    <row r="10938" spans="1:22" x14ac:dyDescent="0.3">
      <c r="A10938">
        <v>29111</v>
      </c>
      <c r="B10938" t="s">
        <v>28521</v>
      </c>
      <c r="C10938" t="s">
        <v>28521</v>
      </c>
      <c r="D10938">
        <v>6</v>
      </c>
      <c r="E10938">
        <v>10</v>
      </c>
      <c r="G10938">
        <v>0</v>
      </c>
      <c r="T10938" t="s">
        <v>46472</v>
      </c>
      <c r="U10938" t="s">
        <v>46472</v>
      </c>
      <c r="V10938" t="s">
        <v>46472</v>
      </c>
    </row>
    <row r="10939" spans="1:22" x14ac:dyDescent="0.3">
      <c r="A10939">
        <v>29112</v>
      </c>
      <c r="B10939" t="s">
        <v>28522</v>
      </c>
      <c r="C10939" t="s">
        <v>28522</v>
      </c>
      <c r="D10939">
        <v>6</v>
      </c>
      <c r="E10939">
        <v>10</v>
      </c>
      <c r="G10939">
        <v>0</v>
      </c>
      <c r="T10939" t="s">
        <v>46473</v>
      </c>
      <c r="U10939" t="s">
        <v>46473</v>
      </c>
      <c r="V10939" t="s">
        <v>46473</v>
      </c>
    </row>
    <row r="10940" spans="1:22" x14ac:dyDescent="0.3">
      <c r="A10940">
        <v>29113</v>
      </c>
      <c r="B10940" t="s">
        <v>28523</v>
      </c>
      <c r="C10940" t="s">
        <v>28523</v>
      </c>
      <c r="D10940">
        <v>6</v>
      </c>
      <c r="E10940">
        <v>10</v>
      </c>
      <c r="G10940">
        <v>0</v>
      </c>
      <c r="T10940" t="s">
        <v>46474</v>
      </c>
      <c r="U10940" t="s">
        <v>46474</v>
      </c>
      <c r="V10940" t="s">
        <v>46474</v>
      </c>
    </row>
    <row r="10941" spans="1:22" x14ac:dyDescent="0.3">
      <c r="A10941">
        <v>29114</v>
      </c>
      <c r="B10941" t="s">
        <v>28524</v>
      </c>
      <c r="C10941" t="s">
        <v>28524</v>
      </c>
      <c r="D10941">
        <v>6</v>
      </c>
      <c r="E10941">
        <v>10</v>
      </c>
      <c r="G10941">
        <v>0</v>
      </c>
      <c r="T10941" t="s">
        <v>46475</v>
      </c>
      <c r="U10941" t="s">
        <v>46475</v>
      </c>
      <c r="V10941" t="s">
        <v>46475</v>
      </c>
    </row>
    <row r="10942" spans="1:22" x14ac:dyDescent="0.3">
      <c r="A10942">
        <v>29115</v>
      </c>
      <c r="B10942" t="s">
        <v>28525</v>
      </c>
      <c r="C10942" t="s">
        <v>28525</v>
      </c>
      <c r="D10942">
        <v>6</v>
      </c>
      <c r="E10942">
        <v>10</v>
      </c>
      <c r="G10942">
        <v>0</v>
      </c>
      <c r="T10942" t="s">
        <v>46476</v>
      </c>
      <c r="U10942" t="s">
        <v>46476</v>
      </c>
      <c r="V10942" t="s">
        <v>46476</v>
      </c>
    </row>
    <row r="10943" spans="1:22" x14ac:dyDescent="0.3">
      <c r="A10943">
        <v>29116</v>
      </c>
      <c r="B10943" t="s">
        <v>28526</v>
      </c>
      <c r="C10943" t="s">
        <v>28526</v>
      </c>
      <c r="D10943">
        <v>6</v>
      </c>
      <c r="E10943">
        <v>10</v>
      </c>
      <c r="G10943">
        <v>0</v>
      </c>
      <c r="T10943" t="s">
        <v>46477</v>
      </c>
      <c r="U10943" t="s">
        <v>46477</v>
      </c>
      <c r="V10943" t="s">
        <v>46477</v>
      </c>
    </row>
    <row r="10944" spans="1:22" x14ac:dyDescent="0.3">
      <c r="A10944">
        <v>29117</v>
      </c>
      <c r="B10944" t="s">
        <v>28527</v>
      </c>
      <c r="C10944" t="s">
        <v>28527</v>
      </c>
      <c r="D10944">
        <v>6</v>
      </c>
      <c r="E10944">
        <v>10</v>
      </c>
      <c r="G10944">
        <v>0</v>
      </c>
      <c r="T10944" t="s">
        <v>46478</v>
      </c>
      <c r="U10944" t="s">
        <v>46478</v>
      </c>
      <c r="V10944" t="s">
        <v>46478</v>
      </c>
    </row>
    <row r="10945" spans="1:22" x14ac:dyDescent="0.3">
      <c r="A10945">
        <v>29118</v>
      </c>
      <c r="B10945" t="s">
        <v>28528</v>
      </c>
      <c r="C10945" t="s">
        <v>28528</v>
      </c>
      <c r="D10945">
        <v>6</v>
      </c>
      <c r="E10945">
        <v>10</v>
      </c>
      <c r="G10945">
        <v>0</v>
      </c>
      <c r="T10945" t="s">
        <v>46479</v>
      </c>
      <c r="U10945" t="s">
        <v>46479</v>
      </c>
      <c r="V10945" t="s">
        <v>46479</v>
      </c>
    </row>
    <row r="10946" spans="1:22" x14ac:dyDescent="0.3">
      <c r="A10946">
        <v>29119</v>
      </c>
      <c r="B10946" t="s">
        <v>28529</v>
      </c>
      <c r="C10946" t="s">
        <v>28529</v>
      </c>
      <c r="D10946">
        <v>6</v>
      </c>
      <c r="E10946">
        <v>10</v>
      </c>
      <c r="G10946">
        <v>0</v>
      </c>
      <c r="T10946" t="s">
        <v>46480</v>
      </c>
      <c r="U10946" t="s">
        <v>46480</v>
      </c>
      <c r="V10946" t="s">
        <v>46480</v>
      </c>
    </row>
    <row r="10947" spans="1:22" x14ac:dyDescent="0.3">
      <c r="A10947">
        <v>29120</v>
      </c>
      <c r="B10947" t="s">
        <v>28530</v>
      </c>
      <c r="C10947" t="s">
        <v>28530</v>
      </c>
      <c r="D10947">
        <v>6</v>
      </c>
      <c r="E10947">
        <v>10</v>
      </c>
      <c r="G10947">
        <v>0</v>
      </c>
      <c r="T10947" t="s">
        <v>46481</v>
      </c>
      <c r="U10947" t="s">
        <v>46481</v>
      </c>
      <c r="V10947" t="s">
        <v>46481</v>
      </c>
    </row>
    <row r="10948" spans="1:22" x14ac:dyDescent="0.3">
      <c r="A10948">
        <v>29121</v>
      </c>
      <c r="B10948" t="s">
        <v>28531</v>
      </c>
      <c r="C10948" t="s">
        <v>28532</v>
      </c>
      <c r="D10948">
        <v>6</v>
      </c>
      <c r="E10948">
        <v>10</v>
      </c>
      <c r="G10948">
        <v>0</v>
      </c>
      <c r="T10948" t="s">
        <v>46482</v>
      </c>
      <c r="U10948" t="s">
        <v>46482</v>
      </c>
      <c r="V10948" t="s">
        <v>46482</v>
      </c>
    </row>
    <row r="10949" spans="1:22" x14ac:dyDescent="0.3">
      <c r="A10949">
        <v>29122</v>
      </c>
      <c r="B10949" t="s">
        <v>28533</v>
      </c>
      <c r="C10949" t="s">
        <v>28534</v>
      </c>
      <c r="D10949">
        <v>6</v>
      </c>
      <c r="E10949">
        <v>10</v>
      </c>
      <c r="G10949">
        <v>0</v>
      </c>
      <c r="T10949" t="s">
        <v>46483</v>
      </c>
      <c r="U10949" t="s">
        <v>46483</v>
      </c>
      <c r="V10949" t="s">
        <v>46483</v>
      </c>
    </row>
    <row r="10950" spans="1:22" x14ac:dyDescent="0.3">
      <c r="A10950">
        <v>29123</v>
      </c>
      <c r="B10950" t="s">
        <v>28535</v>
      </c>
      <c r="C10950" t="s">
        <v>28536</v>
      </c>
      <c r="D10950">
        <v>6</v>
      </c>
      <c r="E10950">
        <v>10</v>
      </c>
      <c r="G10950">
        <v>0</v>
      </c>
      <c r="T10950" t="s">
        <v>46484</v>
      </c>
      <c r="U10950" t="s">
        <v>46484</v>
      </c>
      <c r="V10950" t="s">
        <v>46484</v>
      </c>
    </row>
    <row r="10951" spans="1:22" x14ac:dyDescent="0.3">
      <c r="A10951">
        <v>29124</v>
      </c>
      <c r="B10951" t="s">
        <v>28537</v>
      </c>
      <c r="C10951" t="s">
        <v>28538</v>
      </c>
      <c r="D10951">
        <v>6</v>
      </c>
      <c r="E10951">
        <v>10</v>
      </c>
      <c r="G10951">
        <v>0</v>
      </c>
      <c r="T10951" t="s">
        <v>46485</v>
      </c>
      <c r="U10951" t="s">
        <v>46485</v>
      </c>
      <c r="V10951" t="s">
        <v>46485</v>
      </c>
    </row>
    <row r="10952" spans="1:22" x14ac:dyDescent="0.3">
      <c r="A10952">
        <v>29125</v>
      </c>
      <c r="B10952" t="s">
        <v>28539</v>
      </c>
      <c r="C10952" t="s">
        <v>28540</v>
      </c>
      <c r="D10952">
        <v>6</v>
      </c>
      <c r="E10952">
        <v>10</v>
      </c>
      <c r="G10952">
        <v>0</v>
      </c>
      <c r="T10952" t="s">
        <v>46486</v>
      </c>
      <c r="U10952" t="s">
        <v>46486</v>
      </c>
      <c r="V10952" t="s">
        <v>46486</v>
      </c>
    </row>
    <row r="10953" spans="1:22" x14ac:dyDescent="0.3">
      <c r="A10953">
        <v>29126</v>
      </c>
      <c r="B10953" t="s">
        <v>28541</v>
      </c>
      <c r="C10953" t="s">
        <v>28542</v>
      </c>
      <c r="D10953">
        <v>6</v>
      </c>
      <c r="E10953">
        <v>10</v>
      </c>
      <c r="G10953">
        <v>0</v>
      </c>
      <c r="T10953" t="s">
        <v>46487</v>
      </c>
      <c r="U10953" t="s">
        <v>46487</v>
      </c>
      <c r="V10953" t="s">
        <v>46487</v>
      </c>
    </row>
    <row r="10954" spans="1:22" x14ac:dyDescent="0.3">
      <c r="A10954">
        <v>29146</v>
      </c>
      <c r="B10954" t="s">
        <v>28543</v>
      </c>
      <c r="C10954" t="s">
        <v>28544</v>
      </c>
      <c r="D10954">
        <v>6</v>
      </c>
      <c r="E10954">
        <v>10</v>
      </c>
      <c r="G10954">
        <v>0</v>
      </c>
      <c r="T10954" t="s">
        <v>45705</v>
      </c>
      <c r="U10954" t="s">
        <v>45705</v>
      </c>
      <c r="V10954" t="s">
        <v>45705</v>
      </c>
    </row>
    <row r="10955" spans="1:22" x14ac:dyDescent="0.3">
      <c r="A10955">
        <v>29147</v>
      </c>
      <c r="B10955" t="s">
        <v>28545</v>
      </c>
      <c r="C10955" t="s">
        <v>28545</v>
      </c>
      <c r="D10955">
        <v>6</v>
      </c>
      <c r="E10955">
        <v>10</v>
      </c>
      <c r="G10955">
        <v>0</v>
      </c>
      <c r="T10955" t="s">
        <v>46488</v>
      </c>
      <c r="U10955" t="s">
        <v>46488</v>
      </c>
      <c r="V10955" t="s">
        <v>46488</v>
      </c>
    </row>
    <row r="10956" spans="1:22" x14ac:dyDescent="0.3">
      <c r="A10956">
        <v>29148</v>
      </c>
      <c r="B10956" t="s">
        <v>28546</v>
      </c>
      <c r="C10956" t="s">
        <v>28547</v>
      </c>
      <c r="D10956">
        <v>6</v>
      </c>
      <c r="E10956">
        <v>10</v>
      </c>
      <c r="G10956">
        <v>0</v>
      </c>
      <c r="L10956" t="s">
        <v>12086</v>
      </c>
      <c r="M10956">
        <v>63</v>
      </c>
      <c r="N10956">
        <v>2</v>
      </c>
      <c r="O10956">
        <v>64</v>
      </c>
      <c r="T10956" t="s">
        <v>34255</v>
      </c>
      <c r="U10956" t="s">
        <v>34255</v>
      </c>
      <c r="V10956" t="s">
        <v>34255</v>
      </c>
    </row>
    <row r="10957" spans="1:22" x14ac:dyDescent="0.3">
      <c r="A10957">
        <v>29149</v>
      </c>
      <c r="B10957" t="s">
        <v>28548</v>
      </c>
      <c r="C10957" t="s">
        <v>28549</v>
      </c>
      <c r="D10957">
        <v>6</v>
      </c>
      <c r="E10957">
        <v>10</v>
      </c>
      <c r="G10957">
        <v>0</v>
      </c>
      <c r="L10957" t="s">
        <v>12086</v>
      </c>
      <c r="M10957">
        <v>63</v>
      </c>
      <c r="N10957">
        <v>2</v>
      </c>
      <c r="O10957">
        <v>64</v>
      </c>
      <c r="T10957" t="s">
        <v>34235</v>
      </c>
      <c r="U10957" t="s">
        <v>34235</v>
      </c>
      <c r="V10957" t="s">
        <v>34235</v>
      </c>
    </row>
    <row r="10958" spans="1:22" x14ac:dyDescent="0.3">
      <c r="A10958">
        <v>29150</v>
      </c>
      <c r="B10958" t="s">
        <v>28550</v>
      </c>
      <c r="C10958" t="s">
        <v>28551</v>
      </c>
      <c r="D10958">
        <v>6</v>
      </c>
      <c r="E10958">
        <v>10</v>
      </c>
      <c r="G10958">
        <v>0</v>
      </c>
      <c r="L10958" t="s">
        <v>12086</v>
      </c>
      <c r="M10958">
        <v>63</v>
      </c>
      <c r="N10958">
        <v>2</v>
      </c>
      <c r="O10958">
        <v>64</v>
      </c>
      <c r="T10958" t="s">
        <v>34301</v>
      </c>
      <c r="U10958" t="s">
        <v>34301</v>
      </c>
      <c r="V10958" t="s">
        <v>34301</v>
      </c>
    </row>
    <row r="10959" spans="1:22" x14ac:dyDescent="0.3">
      <c r="A10959">
        <v>29151</v>
      </c>
      <c r="B10959" t="s">
        <v>28552</v>
      </c>
      <c r="C10959" t="s">
        <v>28553</v>
      </c>
      <c r="D10959">
        <v>6</v>
      </c>
      <c r="E10959">
        <v>10</v>
      </c>
      <c r="G10959">
        <v>0</v>
      </c>
      <c r="L10959" t="s">
        <v>12086</v>
      </c>
      <c r="M10959">
        <v>63</v>
      </c>
      <c r="N10959">
        <v>2</v>
      </c>
      <c r="O10959">
        <v>64</v>
      </c>
      <c r="T10959" t="s">
        <v>34901</v>
      </c>
      <c r="U10959" t="s">
        <v>34901</v>
      </c>
      <c r="V10959" t="s">
        <v>34901</v>
      </c>
    </row>
    <row r="10960" spans="1:22" x14ac:dyDescent="0.3">
      <c r="A10960">
        <v>29152</v>
      </c>
      <c r="B10960" t="s">
        <v>28554</v>
      </c>
      <c r="C10960" t="s">
        <v>28555</v>
      </c>
      <c r="D10960">
        <v>6</v>
      </c>
      <c r="E10960">
        <v>10</v>
      </c>
      <c r="G10960">
        <v>0</v>
      </c>
      <c r="L10960" t="s">
        <v>12086</v>
      </c>
      <c r="M10960">
        <v>63</v>
      </c>
      <c r="N10960">
        <v>2</v>
      </c>
      <c r="O10960">
        <v>64</v>
      </c>
      <c r="T10960" t="s">
        <v>33016</v>
      </c>
      <c r="U10960" t="s">
        <v>33016</v>
      </c>
      <c r="V10960" t="s">
        <v>33016</v>
      </c>
    </row>
    <row r="10961" spans="1:22" x14ac:dyDescent="0.3">
      <c r="A10961">
        <v>29153</v>
      </c>
      <c r="B10961" t="s">
        <v>28556</v>
      </c>
      <c r="C10961" t="s">
        <v>28557</v>
      </c>
      <c r="D10961">
        <v>6</v>
      </c>
      <c r="E10961">
        <v>10</v>
      </c>
      <c r="G10961">
        <v>0</v>
      </c>
      <c r="L10961" t="s">
        <v>12086</v>
      </c>
      <c r="M10961">
        <v>63</v>
      </c>
      <c r="N10961">
        <v>2</v>
      </c>
      <c r="O10961">
        <v>64</v>
      </c>
      <c r="T10961" t="s">
        <v>34931</v>
      </c>
      <c r="U10961" t="s">
        <v>34931</v>
      </c>
      <c r="V10961" t="s">
        <v>34931</v>
      </c>
    </row>
    <row r="10962" spans="1:22" x14ac:dyDescent="0.3">
      <c r="A10962">
        <v>31006</v>
      </c>
      <c r="B10962" t="s">
        <v>28558</v>
      </c>
      <c r="C10962" t="s">
        <v>28559</v>
      </c>
      <c r="D10962">
        <v>6</v>
      </c>
      <c r="E10962">
        <v>20</v>
      </c>
      <c r="G10962">
        <v>10</v>
      </c>
      <c r="O10962">
        <v>16</v>
      </c>
      <c r="T10962" t="s">
        <v>34270</v>
      </c>
      <c r="U10962" t="s">
        <v>34270</v>
      </c>
      <c r="V10962" t="s">
        <v>34270</v>
      </c>
    </row>
    <row r="10963" spans="1:22" x14ac:dyDescent="0.3">
      <c r="A10963">
        <v>31007</v>
      </c>
      <c r="B10963" t="s">
        <v>28560</v>
      </c>
      <c r="C10963" t="s">
        <v>28561</v>
      </c>
      <c r="D10963">
        <v>6</v>
      </c>
      <c r="E10963">
        <v>20</v>
      </c>
      <c r="G10963">
        <v>10</v>
      </c>
      <c r="O10963">
        <v>16</v>
      </c>
      <c r="T10963" t="s">
        <v>46489</v>
      </c>
      <c r="U10963" t="s">
        <v>46489</v>
      </c>
      <c r="V10963" t="s">
        <v>46489</v>
      </c>
    </row>
    <row r="10964" spans="1:22" x14ac:dyDescent="0.3">
      <c r="A10964">
        <v>31008</v>
      </c>
      <c r="B10964" t="s">
        <v>28562</v>
      </c>
      <c r="C10964" t="s">
        <v>28563</v>
      </c>
      <c r="D10964">
        <v>6</v>
      </c>
      <c r="E10964">
        <v>20</v>
      </c>
      <c r="G10964">
        <v>10</v>
      </c>
      <c r="O10964">
        <v>64</v>
      </c>
      <c r="T10964" t="s">
        <v>46490</v>
      </c>
      <c r="U10964" t="s">
        <v>46490</v>
      </c>
      <c r="V10964" t="s">
        <v>46490</v>
      </c>
    </row>
    <row r="10965" spans="1:22" x14ac:dyDescent="0.3">
      <c r="A10965">
        <v>31009</v>
      </c>
      <c r="B10965" t="s">
        <v>28564</v>
      </c>
      <c r="C10965" t="s">
        <v>28565</v>
      </c>
      <c r="D10965">
        <v>6</v>
      </c>
      <c r="E10965">
        <v>20</v>
      </c>
      <c r="G10965">
        <v>10</v>
      </c>
      <c r="O10965">
        <v>64</v>
      </c>
      <c r="T10965" t="s">
        <v>46491</v>
      </c>
      <c r="U10965" t="s">
        <v>46491</v>
      </c>
      <c r="V10965" t="s">
        <v>46491</v>
      </c>
    </row>
    <row r="10966" spans="1:22" x14ac:dyDescent="0.3">
      <c r="A10966">
        <v>31010</v>
      </c>
      <c r="B10966" t="s">
        <v>28566</v>
      </c>
      <c r="C10966" t="s">
        <v>28567</v>
      </c>
      <c r="D10966">
        <v>6</v>
      </c>
      <c r="E10966">
        <v>20</v>
      </c>
      <c r="G10966">
        <v>10</v>
      </c>
      <c r="O10966">
        <v>64</v>
      </c>
      <c r="T10966" t="s">
        <v>46492</v>
      </c>
      <c r="U10966" t="s">
        <v>46492</v>
      </c>
      <c r="V10966" t="s">
        <v>46492</v>
      </c>
    </row>
    <row r="10967" spans="1:22" x14ac:dyDescent="0.3">
      <c r="A10967">
        <v>31011</v>
      </c>
      <c r="B10967" t="s">
        <v>28568</v>
      </c>
      <c r="C10967" t="s">
        <v>28569</v>
      </c>
      <c r="D10967">
        <v>6</v>
      </c>
      <c r="E10967">
        <v>20</v>
      </c>
      <c r="G10967">
        <v>10</v>
      </c>
      <c r="O10967">
        <v>64</v>
      </c>
      <c r="T10967" t="s">
        <v>46493</v>
      </c>
      <c r="U10967" t="s">
        <v>46493</v>
      </c>
      <c r="V10967" t="s">
        <v>46493</v>
      </c>
    </row>
    <row r="10968" spans="1:22" x14ac:dyDescent="0.3">
      <c r="A10968">
        <v>31012</v>
      </c>
      <c r="B10968" t="s">
        <v>28570</v>
      </c>
      <c r="C10968" t="s">
        <v>28571</v>
      </c>
      <c r="D10968">
        <v>6</v>
      </c>
      <c r="E10968">
        <v>20</v>
      </c>
      <c r="G10968">
        <v>10</v>
      </c>
      <c r="O10968">
        <v>2</v>
      </c>
      <c r="T10968" t="s">
        <v>46494</v>
      </c>
      <c r="U10968" t="s">
        <v>46494</v>
      </c>
      <c r="V10968" t="s">
        <v>46494</v>
      </c>
    </row>
    <row r="10969" spans="1:22" x14ac:dyDescent="0.3">
      <c r="A10969">
        <v>31013</v>
      </c>
      <c r="B10969" t="s">
        <v>28572</v>
      </c>
      <c r="C10969" t="s">
        <v>28573</v>
      </c>
      <c r="D10969">
        <v>6</v>
      </c>
      <c r="E10969">
        <v>20</v>
      </c>
      <c r="G10969">
        <v>10</v>
      </c>
      <c r="O10969">
        <v>2</v>
      </c>
      <c r="T10969" t="s">
        <v>46495</v>
      </c>
      <c r="U10969" t="s">
        <v>46495</v>
      </c>
      <c r="V10969" t="s">
        <v>46495</v>
      </c>
    </row>
    <row r="10970" spans="1:22" x14ac:dyDescent="0.3">
      <c r="A10970">
        <v>31014</v>
      </c>
      <c r="B10970" t="s">
        <v>28574</v>
      </c>
      <c r="C10970" t="s">
        <v>28575</v>
      </c>
      <c r="D10970">
        <v>6</v>
      </c>
      <c r="E10970">
        <v>20</v>
      </c>
      <c r="G10970">
        <v>10</v>
      </c>
      <c r="O10970">
        <v>4</v>
      </c>
      <c r="T10970" t="s">
        <v>46496</v>
      </c>
      <c r="U10970" t="s">
        <v>46496</v>
      </c>
      <c r="V10970" t="s">
        <v>46496</v>
      </c>
    </row>
    <row r="10971" spans="1:22" x14ac:dyDescent="0.3">
      <c r="A10971">
        <v>31015</v>
      </c>
      <c r="B10971" t="s">
        <v>28576</v>
      </c>
      <c r="C10971" t="s">
        <v>28577</v>
      </c>
      <c r="D10971">
        <v>6</v>
      </c>
      <c r="E10971">
        <v>20</v>
      </c>
      <c r="G10971">
        <v>10</v>
      </c>
      <c r="O10971">
        <v>4</v>
      </c>
      <c r="T10971" t="s">
        <v>46497</v>
      </c>
      <c r="U10971" t="s">
        <v>46497</v>
      </c>
      <c r="V10971" t="s">
        <v>46497</v>
      </c>
    </row>
    <row r="10972" spans="1:22" x14ac:dyDescent="0.3">
      <c r="A10972">
        <v>31016</v>
      </c>
      <c r="B10972" t="s">
        <v>28578</v>
      </c>
      <c r="C10972" t="s">
        <v>28579</v>
      </c>
      <c r="D10972">
        <v>6</v>
      </c>
      <c r="E10972">
        <v>20</v>
      </c>
      <c r="G10972">
        <v>10</v>
      </c>
      <c r="O10972">
        <v>16</v>
      </c>
      <c r="T10972" t="s">
        <v>46498</v>
      </c>
      <c r="U10972" t="s">
        <v>46498</v>
      </c>
      <c r="V10972" t="s">
        <v>46498</v>
      </c>
    </row>
    <row r="10973" spans="1:22" x14ac:dyDescent="0.3">
      <c r="A10973">
        <v>31017</v>
      </c>
      <c r="B10973" t="s">
        <v>28580</v>
      </c>
      <c r="C10973" t="s">
        <v>28581</v>
      </c>
      <c r="D10973">
        <v>6</v>
      </c>
      <c r="E10973">
        <v>20</v>
      </c>
      <c r="G10973">
        <v>10</v>
      </c>
      <c r="O10973">
        <v>64</v>
      </c>
      <c r="T10973" t="s">
        <v>46499</v>
      </c>
      <c r="U10973" t="s">
        <v>46499</v>
      </c>
      <c r="V10973" t="s">
        <v>46499</v>
      </c>
    </row>
    <row r="10974" spans="1:22" x14ac:dyDescent="0.3">
      <c r="A10974">
        <v>31018</v>
      </c>
      <c r="B10974" t="s">
        <v>28582</v>
      </c>
      <c r="C10974" t="s">
        <v>28583</v>
      </c>
      <c r="D10974">
        <v>6</v>
      </c>
      <c r="E10974">
        <v>20</v>
      </c>
      <c r="G10974">
        <v>10</v>
      </c>
      <c r="O10974">
        <v>2</v>
      </c>
      <c r="T10974" t="s">
        <v>46500</v>
      </c>
      <c r="U10974" t="s">
        <v>46500</v>
      </c>
      <c r="V10974" t="s">
        <v>46500</v>
      </c>
    </row>
    <row r="10975" spans="1:22" x14ac:dyDescent="0.3">
      <c r="A10975">
        <v>31019</v>
      </c>
      <c r="B10975" t="s">
        <v>28584</v>
      </c>
      <c r="C10975" t="s">
        <v>28585</v>
      </c>
      <c r="D10975">
        <v>6</v>
      </c>
      <c r="E10975">
        <v>20</v>
      </c>
      <c r="G10975">
        <v>10</v>
      </c>
      <c r="O10975">
        <v>16</v>
      </c>
      <c r="T10975" t="s">
        <v>46501</v>
      </c>
      <c r="U10975" t="s">
        <v>46501</v>
      </c>
      <c r="V10975" t="s">
        <v>46501</v>
      </c>
    </row>
    <row r="10976" spans="1:22" x14ac:dyDescent="0.3">
      <c r="A10976">
        <v>31020</v>
      </c>
      <c r="B10976" t="s">
        <v>28586</v>
      </c>
      <c r="C10976" t="s">
        <v>28587</v>
      </c>
      <c r="D10976">
        <v>6</v>
      </c>
      <c r="E10976">
        <v>20</v>
      </c>
      <c r="G10976">
        <v>10</v>
      </c>
      <c r="O10976">
        <v>16</v>
      </c>
      <c r="T10976" t="s">
        <v>46502</v>
      </c>
      <c r="U10976" t="s">
        <v>46502</v>
      </c>
      <c r="V10976" t="s">
        <v>46502</v>
      </c>
    </row>
    <row r="10977" spans="1:22" x14ac:dyDescent="0.3">
      <c r="A10977">
        <v>31021</v>
      </c>
      <c r="B10977" t="s">
        <v>28588</v>
      </c>
      <c r="C10977" t="s">
        <v>28589</v>
      </c>
      <c r="D10977">
        <v>6</v>
      </c>
      <c r="E10977">
        <v>20</v>
      </c>
      <c r="G10977">
        <v>10</v>
      </c>
      <c r="O10977">
        <v>2</v>
      </c>
      <c r="T10977" t="s">
        <v>46503</v>
      </c>
      <c r="U10977" t="s">
        <v>46503</v>
      </c>
      <c r="V10977" t="s">
        <v>46503</v>
      </c>
    </row>
    <row r="10978" spans="1:22" x14ac:dyDescent="0.3">
      <c r="A10978">
        <v>31022</v>
      </c>
      <c r="B10978" t="s">
        <v>28590</v>
      </c>
      <c r="C10978" t="s">
        <v>28591</v>
      </c>
      <c r="D10978">
        <v>6</v>
      </c>
      <c r="E10978">
        <v>20</v>
      </c>
      <c r="G10978">
        <v>10</v>
      </c>
      <c r="O10978">
        <v>64</v>
      </c>
      <c r="T10978" t="s">
        <v>46504</v>
      </c>
      <c r="U10978" t="s">
        <v>46504</v>
      </c>
      <c r="V10978" t="s">
        <v>46504</v>
      </c>
    </row>
    <row r="10979" spans="1:22" x14ac:dyDescent="0.3">
      <c r="A10979">
        <v>31023</v>
      </c>
      <c r="B10979" t="s">
        <v>28592</v>
      </c>
      <c r="C10979" t="s">
        <v>28593</v>
      </c>
      <c r="D10979">
        <v>6</v>
      </c>
      <c r="E10979">
        <v>20</v>
      </c>
      <c r="G10979">
        <v>10</v>
      </c>
      <c r="O10979">
        <v>2</v>
      </c>
      <c r="T10979" t="s">
        <v>46505</v>
      </c>
      <c r="U10979" t="s">
        <v>46505</v>
      </c>
      <c r="V10979" t="s">
        <v>46505</v>
      </c>
    </row>
    <row r="10980" spans="1:22" x14ac:dyDescent="0.3">
      <c r="A10980">
        <v>31027</v>
      </c>
      <c r="B10980" t="s">
        <v>28594</v>
      </c>
      <c r="C10980" t="s">
        <v>28595</v>
      </c>
      <c r="D10980">
        <v>4</v>
      </c>
      <c r="E10980">
        <v>0</v>
      </c>
      <c r="G10980">
        <v>0</v>
      </c>
      <c r="K10980">
        <v>0</v>
      </c>
      <c r="L10980" t="s">
        <v>12086</v>
      </c>
      <c r="M10980">
        <v>63</v>
      </c>
      <c r="N10980">
        <v>2</v>
      </c>
      <c r="O10980">
        <v>1024</v>
      </c>
      <c r="Q10980">
        <v>1</v>
      </c>
      <c r="R10980">
        <v>0</v>
      </c>
      <c r="S10980">
        <v>1480</v>
      </c>
      <c r="T10980" t="s">
        <v>12087</v>
      </c>
      <c r="U10980" t="s">
        <v>12087</v>
      </c>
      <c r="V10980" t="s">
        <v>12087</v>
      </c>
    </row>
    <row r="10981" spans="1:22" x14ac:dyDescent="0.3">
      <c r="A10981">
        <v>31028</v>
      </c>
      <c r="B10981" t="s">
        <v>28596</v>
      </c>
      <c r="C10981" t="s">
        <v>28597</v>
      </c>
      <c r="D10981">
        <v>4</v>
      </c>
      <c r="E10981">
        <v>0</v>
      </c>
      <c r="G10981">
        <v>0</v>
      </c>
      <c r="K10981">
        <v>0</v>
      </c>
      <c r="L10981" t="s">
        <v>12086</v>
      </c>
      <c r="M10981">
        <v>63</v>
      </c>
      <c r="N10981">
        <v>2</v>
      </c>
      <c r="O10981">
        <v>1024</v>
      </c>
      <c r="Q10981">
        <v>1</v>
      </c>
      <c r="R10981">
        <v>0</v>
      </c>
      <c r="S10981">
        <v>1481</v>
      </c>
      <c r="T10981" t="s">
        <v>12087</v>
      </c>
      <c r="U10981" t="s">
        <v>12087</v>
      </c>
      <c r="V10981" t="s">
        <v>12087</v>
      </c>
    </row>
    <row r="10982" spans="1:22" x14ac:dyDescent="0.3">
      <c r="A10982">
        <v>31029</v>
      </c>
      <c r="B10982" t="s">
        <v>28598</v>
      </c>
      <c r="C10982" t="s">
        <v>28599</v>
      </c>
      <c r="D10982">
        <v>4</v>
      </c>
      <c r="E10982">
        <v>0</v>
      </c>
      <c r="G10982">
        <v>0</v>
      </c>
      <c r="K10982">
        <v>0</v>
      </c>
      <c r="L10982" t="s">
        <v>12086</v>
      </c>
      <c r="M10982">
        <v>63</v>
      </c>
      <c r="N10982">
        <v>2</v>
      </c>
      <c r="O10982">
        <v>4096</v>
      </c>
      <c r="Q10982">
        <v>1</v>
      </c>
      <c r="R10982">
        <v>0</v>
      </c>
      <c r="S10982">
        <v>1482</v>
      </c>
      <c r="T10982" t="s">
        <v>12087</v>
      </c>
      <c r="U10982" t="s">
        <v>12087</v>
      </c>
      <c r="V10982" t="s">
        <v>12087</v>
      </c>
    </row>
    <row r="10983" spans="1:22" x14ac:dyDescent="0.3">
      <c r="A10983">
        <v>31030</v>
      </c>
      <c r="B10983" t="s">
        <v>28600</v>
      </c>
      <c r="C10983" t="s">
        <v>28601</v>
      </c>
      <c r="D10983">
        <v>4</v>
      </c>
      <c r="E10983">
        <v>0</v>
      </c>
      <c r="G10983">
        <v>0</v>
      </c>
      <c r="K10983">
        <v>0</v>
      </c>
      <c r="L10983" t="s">
        <v>12086</v>
      </c>
      <c r="M10983">
        <v>63</v>
      </c>
      <c r="N10983">
        <v>2</v>
      </c>
      <c r="O10983">
        <v>7168</v>
      </c>
      <c r="Q10983">
        <v>1</v>
      </c>
      <c r="R10983">
        <v>0</v>
      </c>
      <c r="S10983">
        <v>483</v>
      </c>
      <c r="T10983" t="s">
        <v>12087</v>
      </c>
      <c r="U10983" t="s">
        <v>12087</v>
      </c>
      <c r="V10983" t="s">
        <v>12087</v>
      </c>
    </row>
    <row r="10984" spans="1:22" x14ac:dyDescent="0.3">
      <c r="A10984">
        <v>31031</v>
      </c>
      <c r="B10984" t="s">
        <v>28602</v>
      </c>
      <c r="C10984" t="s">
        <v>28603</v>
      </c>
      <c r="D10984">
        <v>4</v>
      </c>
      <c r="E10984">
        <v>0</v>
      </c>
      <c r="G10984">
        <v>0</v>
      </c>
      <c r="K10984">
        <v>0</v>
      </c>
      <c r="L10984" t="s">
        <v>12086</v>
      </c>
      <c r="M10984">
        <v>63</v>
      </c>
      <c r="N10984">
        <v>2</v>
      </c>
      <c r="O10984">
        <v>1024</v>
      </c>
      <c r="Q10984">
        <v>1</v>
      </c>
      <c r="R10984">
        <v>0</v>
      </c>
      <c r="S10984">
        <v>1483</v>
      </c>
      <c r="T10984" t="s">
        <v>12087</v>
      </c>
      <c r="U10984" t="s">
        <v>12087</v>
      </c>
      <c r="V10984" t="s">
        <v>12087</v>
      </c>
    </row>
    <row r="10985" spans="1:22" x14ac:dyDescent="0.3">
      <c r="A10985">
        <v>31032</v>
      </c>
      <c r="B10985" t="s">
        <v>28604</v>
      </c>
      <c r="C10985" t="s">
        <v>28605</v>
      </c>
      <c r="D10985">
        <v>4</v>
      </c>
      <c r="E10985">
        <v>0</v>
      </c>
      <c r="G10985">
        <v>0</v>
      </c>
      <c r="K10985">
        <v>0</v>
      </c>
      <c r="L10985" t="s">
        <v>12086</v>
      </c>
      <c r="M10985">
        <v>63</v>
      </c>
      <c r="N10985">
        <v>2</v>
      </c>
      <c r="O10985">
        <v>1024</v>
      </c>
      <c r="Q10985">
        <v>1</v>
      </c>
      <c r="R10985">
        <v>0</v>
      </c>
      <c r="S10985">
        <v>1484</v>
      </c>
      <c r="T10985" t="s">
        <v>12087</v>
      </c>
      <c r="U10985" t="s">
        <v>12087</v>
      </c>
      <c r="V10985" t="s">
        <v>12087</v>
      </c>
    </row>
    <row r="10986" spans="1:22" x14ac:dyDescent="0.3">
      <c r="A10986">
        <v>31033</v>
      </c>
      <c r="B10986" t="s">
        <v>28606</v>
      </c>
      <c r="C10986" t="s">
        <v>28607</v>
      </c>
      <c r="D10986">
        <v>4</v>
      </c>
      <c r="E10986">
        <v>0</v>
      </c>
      <c r="G10986">
        <v>0</v>
      </c>
      <c r="K10986">
        <v>0</v>
      </c>
      <c r="L10986" t="s">
        <v>12086</v>
      </c>
      <c r="M10986">
        <v>63</v>
      </c>
      <c r="N10986">
        <v>2</v>
      </c>
      <c r="O10986">
        <v>7168</v>
      </c>
      <c r="Q10986">
        <v>1</v>
      </c>
      <c r="R10986">
        <v>0</v>
      </c>
      <c r="S10986">
        <v>1485</v>
      </c>
      <c r="T10986" t="s">
        <v>12087</v>
      </c>
      <c r="U10986" t="s">
        <v>12087</v>
      </c>
      <c r="V10986" t="s">
        <v>12087</v>
      </c>
    </row>
    <row r="10987" spans="1:22" x14ac:dyDescent="0.3">
      <c r="A10987">
        <v>31034</v>
      </c>
      <c r="B10987" t="s">
        <v>28608</v>
      </c>
      <c r="C10987" t="s">
        <v>28609</v>
      </c>
      <c r="D10987">
        <v>4</v>
      </c>
      <c r="E10987">
        <v>0</v>
      </c>
      <c r="G10987">
        <v>0</v>
      </c>
      <c r="K10987">
        <v>0</v>
      </c>
      <c r="L10987" t="s">
        <v>12086</v>
      </c>
      <c r="M10987">
        <v>63</v>
      </c>
      <c r="N10987">
        <v>2</v>
      </c>
      <c r="O10987">
        <v>1024</v>
      </c>
      <c r="Q10987">
        <v>1</v>
      </c>
      <c r="R10987">
        <v>0</v>
      </c>
      <c r="S10987">
        <v>592</v>
      </c>
      <c r="T10987" t="s">
        <v>12087</v>
      </c>
      <c r="U10987" t="s">
        <v>12087</v>
      </c>
      <c r="V10987" t="s">
        <v>12087</v>
      </c>
    </row>
    <row r="10988" spans="1:22" x14ac:dyDescent="0.3">
      <c r="A10988">
        <v>31035</v>
      </c>
      <c r="B10988" t="s">
        <v>28610</v>
      </c>
      <c r="C10988" t="s">
        <v>28611</v>
      </c>
      <c r="D10988">
        <v>4</v>
      </c>
      <c r="E10988">
        <v>0</v>
      </c>
      <c r="G10988">
        <v>0</v>
      </c>
      <c r="K10988">
        <v>0</v>
      </c>
      <c r="L10988" t="s">
        <v>12086</v>
      </c>
      <c r="M10988">
        <v>63</v>
      </c>
      <c r="N10988">
        <v>2</v>
      </c>
      <c r="O10988">
        <v>1024</v>
      </c>
      <c r="Q10988">
        <v>1</v>
      </c>
      <c r="R10988">
        <v>0</v>
      </c>
      <c r="S10988">
        <v>107</v>
      </c>
      <c r="T10988" t="s">
        <v>12087</v>
      </c>
      <c r="U10988" t="s">
        <v>12087</v>
      </c>
      <c r="V10988" t="s">
        <v>12087</v>
      </c>
    </row>
    <row r="10989" spans="1:22" x14ac:dyDescent="0.3">
      <c r="A10989">
        <v>31036</v>
      </c>
      <c r="B10989" t="s">
        <v>28612</v>
      </c>
      <c r="C10989" t="s">
        <v>28613</v>
      </c>
      <c r="D10989">
        <v>4</v>
      </c>
      <c r="E10989">
        <v>0</v>
      </c>
      <c r="G10989">
        <v>0</v>
      </c>
      <c r="K10989">
        <v>0</v>
      </c>
      <c r="L10989" t="s">
        <v>12086</v>
      </c>
      <c r="M10989">
        <v>63</v>
      </c>
      <c r="N10989">
        <v>2</v>
      </c>
      <c r="O10989">
        <v>1024</v>
      </c>
      <c r="Q10989">
        <v>1</v>
      </c>
      <c r="R10989">
        <v>0</v>
      </c>
      <c r="S10989">
        <v>227</v>
      </c>
      <c r="T10989" t="s">
        <v>12087</v>
      </c>
      <c r="U10989" t="s">
        <v>12087</v>
      </c>
      <c r="V10989" t="s">
        <v>12087</v>
      </c>
    </row>
    <row r="10990" spans="1:22" x14ac:dyDescent="0.3">
      <c r="A10990">
        <v>31037</v>
      </c>
      <c r="B10990" t="s">
        <v>28614</v>
      </c>
      <c r="C10990" t="s">
        <v>28615</v>
      </c>
      <c r="D10990">
        <v>4</v>
      </c>
      <c r="E10990">
        <v>0</v>
      </c>
      <c r="G10990">
        <v>0</v>
      </c>
      <c r="K10990">
        <v>0</v>
      </c>
      <c r="L10990" t="s">
        <v>12086</v>
      </c>
      <c r="M10990">
        <v>63</v>
      </c>
      <c r="N10990">
        <v>2</v>
      </c>
      <c r="O10990">
        <v>1024</v>
      </c>
      <c r="Q10990">
        <v>1</v>
      </c>
      <c r="R10990">
        <v>0</v>
      </c>
      <c r="S10990">
        <v>226</v>
      </c>
      <c r="T10990" t="s">
        <v>12087</v>
      </c>
      <c r="U10990" t="s">
        <v>12087</v>
      </c>
      <c r="V10990" t="s">
        <v>12087</v>
      </c>
    </row>
    <row r="10991" spans="1:22" x14ac:dyDescent="0.3">
      <c r="A10991">
        <v>31038</v>
      </c>
      <c r="B10991" t="s">
        <v>28616</v>
      </c>
      <c r="C10991" t="s">
        <v>28617</v>
      </c>
      <c r="D10991">
        <v>4</v>
      </c>
      <c r="E10991">
        <v>0</v>
      </c>
      <c r="G10991">
        <v>0</v>
      </c>
      <c r="K10991">
        <v>0</v>
      </c>
      <c r="L10991" t="s">
        <v>12086</v>
      </c>
      <c r="M10991">
        <v>63</v>
      </c>
      <c r="N10991">
        <v>2</v>
      </c>
      <c r="O10991">
        <v>1024</v>
      </c>
      <c r="Q10991">
        <v>1</v>
      </c>
      <c r="R10991">
        <v>0</v>
      </c>
      <c r="S10991">
        <v>1174</v>
      </c>
      <c r="T10991" t="s">
        <v>12087</v>
      </c>
      <c r="U10991" t="s">
        <v>12087</v>
      </c>
      <c r="V10991" t="s">
        <v>12087</v>
      </c>
    </row>
    <row r="10992" spans="1:22" x14ac:dyDescent="0.3">
      <c r="A10992">
        <v>31039</v>
      </c>
      <c r="B10992" t="s">
        <v>28618</v>
      </c>
      <c r="C10992" t="s">
        <v>28619</v>
      </c>
      <c r="D10992">
        <v>4</v>
      </c>
      <c r="E10992">
        <v>0</v>
      </c>
      <c r="G10992">
        <v>0</v>
      </c>
      <c r="K10992">
        <v>0</v>
      </c>
      <c r="L10992" t="s">
        <v>12086</v>
      </c>
      <c r="M10992">
        <v>63</v>
      </c>
      <c r="N10992">
        <v>2</v>
      </c>
      <c r="O10992">
        <v>1024</v>
      </c>
      <c r="Q10992">
        <v>1</v>
      </c>
      <c r="R10992">
        <v>0</v>
      </c>
      <c r="S10992">
        <v>1491</v>
      </c>
      <c r="T10992" t="s">
        <v>12087</v>
      </c>
      <c r="U10992" t="s">
        <v>12087</v>
      </c>
      <c r="V10992" t="s">
        <v>12087</v>
      </c>
    </row>
    <row r="10993" spans="1:22" x14ac:dyDescent="0.3">
      <c r="A10993">
        <v>31040</v>
      </c>
      <c r="B10993" t="s">
        <v>28620</v>
      </c>
      <c r="C10993" t="s">
        <v>28621</v>
      </c>
      <c r="D10993">
        <v>4</v>
      </c>
      <c r="E10993">
        <v>0</v>
      </c>
      <c r="G10993">
        <v>0</v>
      </c>
      <c r="K10993">
        <v>0</v>
      </c>
      <c r="L10993" t="s">
        <v>12086</v>
      </c>
      <c r="M10993">
        <v>63</v>
      </c>
      <c r="N10993">
        <v>2</v>
      </c>
      <c r="O10993">
        <v>1024</v>
      </c>
      <c r="Q10993">
        <v>1</v>
      </c>
      <c r="R10993">
        <v>0</v>
      </c>
      <c r="S10993">
        <v>1279</v>
      </c>
      <c r="T10993" t="s">
        <v>12087</v>
      </c>
      <c r="U10993" t="s">
        <v>12087</v>
      </c>
      <c r="V10993" t="s">
        <v>12087</v>
      </c>
    </row>
    <row r="10994" spans="1:22" x14ac:dyDescent="0.3">
      <c r="A10994">
        <v>31041</v>
      </c>
      <c r="B10994" t="s">
        <v>28622</v>
      </c>
      <c r="C10994" t="s">
        <v>28623</v>
      </c>
      <c r="D10994">
        <v>4</v>
      </c>
      <c r="E10994">
        <v>0</v>
      </c>
      <c r="G10994">
        <v>0</v>
      </c>
      <c r="K10994">
        <v>0</v>
      </c>
      <c r="L10994" t="s">
        <v>12086</v>
      </c>
      <c r="M10994">
        <v>63</v>
      </c>
      <c r="N10994">
        <v>2</v>
      </c>
      <c r="O10994">
        <v>1024</v>
      </c>
      <c r="Q10994">
        <v>1</v>
      </c>
      <c r="R10994">
        <v>0</v>
      </c>
      <c r="S10994">
        <v>816</v>
      </c>
      <c r="T10994" t="s">
        <v>12087</v>
      </c>
      <c r="U10994" t="s">
        <v>12087</v>
      </c>
      <c r="V10994" t="s">
        <v>12087</v>
      </c>
    </row>
    <row r="10995" spans="1:22" x14ac:dyDescent="0.3">
      <c r="A10995">
        <v>31042</v>
      </c>
      <c r="B10995" t="s">
        <v>28624</v>
      </c>
      <c r="C10995" t="s">
        <v>28625</v>
      </c>
      <c r="D10995">
        <v>4</v>
      </c>
      <c r="E10995">
        <v>0</v>
      </c>
      <c r="G10995">
        <v>0</v>
      </c>
      <c r="K10995">
        <v>0</v>
      </c>
      <c r="L10995" t="s">
        <v>12086</v>
      </c>
      <c r="M10995">
        <v>63</v>
      </c>
      <c r="N10995">
        <v>2</v>
      </c>
      <c r="O10995">
        <v>1024</v>
      </c>
      <c r="Q10995">
        <v>1</v>
      </c>
      <c r="R10995">
        <v>0</v>
      </c>
      <c r="S10995">
        <v>1220</v>
      </c>
      <c r="T10995" t="s">
        <v>12087</v>
      </c>
      <c r="U10995" t="s">
        <v>12087</v>
      </c>
      <c r="V10995" t="s">
        <v>12087</v>
      </c>
    </row>
    <row r="10996" spans="1:22" x14ac:dyDescent="0.3">
      <c r="A10996">
        <v>31043</v>
      </c>
      <c r="B10996" t="s">
        <v>28626</v>
      </c>
      <c r="C10996" t="s">
        <v>28627</v>
      </c>
      <c r="D10996">
        <v>4</v>
      </c>
      <c r="E10996">
        <v>0</v>
      </c>
      <c r="G10996">
        <v>0</v>
      </c>
      <c r="K10996">
        <v>0</v>
      </c>
      <c r="L10996" t="s">
        <v>12086</v>
      </c>
      <c r="M10996">
        <v>63</v>
      </c>
      <c r="N10996">
        <v>2</v>
      </c>
      <c r="O10996">
        <v>1024</v>
      </c>
      <c r="Q10996">
        <v>1</v>
      </c>
      <c r="R10996">
        <v>0</v>
      </c>
      <c r="S10996">
        <v>248</v>
      </c>
      <c r="T10996" t="s">
        <v>12087</v>
      </c>
      <c r="U10996" t="s">
        <v>12087</v>
      </c>
      <c r="V10996" t="s">
        <v>12087</v>
      </c>
    </row>
    <row r="10997" spans="1:22" x14ac:dyDescent="0.3">
      <c r="A10997">
        <v>31044</v>
      </c>
      <c r="B10997" t="s">
        <v>28628</v>
      </c>
      <c r="C10997" t="s">
        <v>28629</v>
      </c>
      <c r="D10997">
        <v>4</v>
      </c>
      <c r="E10997">
        <v>0</v>
      </c>
      <c r="G10997">
        <v>0</v>
      </c>
      <c r="K10997">
        <v>0</v>
      </c>
      <c r="L10997" t="s">
        <v>12086</v>
      </c>
      <c r="M10997">
        <v>63</v>
      </c>
      <c r="N10997">
        <v>2</v>
      </c>
      <c r="O10997">
        <v>1024</v>
      </c>
      <c r="Q10997">
        <v>1</v>
      </c>
      <c r="R10997">
        <v>0</v>
      </c>
      <c r="S10997">
        <v>276</v>
      </c>
      <c r="T10997" t="s">
        <v>12087</v>
      </c>
      <c r="U10997" t="s">
        <v>12087</v>
      </c>
      <c r="V10997" t="s">
        <v>12087</v>
      </c>
    </row>
    <row r="10998" spans="1:22" x14ac:dyDescent="0.3">
      <c r="A10998">
        <v>31045</v>
      </c>
      <c r="B10998" t="s">
        <v>28630</v>
      </c>
      <c r="C10998" t="s">
        <v>28631</v>
      </c>
      <c r="D10998">
        <v>4</v>
      </c>
      <c r="E10998">
        <v>0</v>
      </c>
      <c r="G10998">
        <v>0</v>
      </c>
      <c r="K10998">
        <v>0</v>
      </c>
      <c r="L10998" t="s">
        <v>12086</v>
      </c>
      <c r="M10998">
        <v>63</v>
      </c>
      <c r="N10998">
        <v>2</v>
      </c>
      <c r="O10998">
        <v>4096</v>
      </c>
      <c r="Q10998">
        <v>1</v>
      </c>
      <c r="R10998">
        <v>0</v>
      </c>
      <c r="S10998">
        <v>1492</v>
      </c>
      <c r="T10998" t="s">
        <v>12087</v>
      </c>
      <c r="U10998" t="s">
        <v>12087</v>
      </c>
      <c r="V10998" t="s">
        <v>12087</v>
      </c>
    </row>
    <row r="10999" spans="1:22" x14ac:dyDescent="0.3">
      <c r="A10999">
        <v>31046</v>
      </c>
      <c r="B10999" t="s">
        <v>28632</v>
      </c>
      <c r="C10999" t="s">
        <v>28633</v>
      </c>
      <c r="D10999">
        <v>4</v>
      </c>
      <c r="E10999">
        <v>0</v>
      </c>
      <c r="G10999">
        <v>0</v>
      </c>
      <c r="K10999">
        <v>0</v>
      </c>
      <c r="L10999" t="s">
        <v>12086</v>
      </c>
      <c r="M10999">
        <v>63</v>
      </c>
      <c r="N10999">
        <v>2</v>
      </c>
      <c r="O10999">
        <v>1024</v>
      </c>
      <c r="Q10999">
        <v>1</v>
      </c>
      <c r="R10999">
        <v>0</v>
      </c>
      <c r="S10999">
        <v>1493</v>
      </c>
      <c r="T10999" t="s">
        <v>12087</v>
      </c>
      <c r="U10999" t="s">
        <v>12087</v>
      </c>
      <c r="V10999" t="s">
        <v>12087</v>
      </c>
    </row>
    <row r="11000" spans="1:22" x14ac:dyDescent="0.3">
      <c r="A11000">
        <v>31047</v>
      </c>
      <c r="B11000" t="s">
        <v>28634</v>
      </c>
      <c r="C11000" t="s">
        <v>28635</v>
      </c>
      <c r="D11000">
        <v>4</v>
      </c>
      <c r="E11000">
        <v>0</v>
      </c>
      <c r="G11000">
        <v>0</v>
      </c>
      <c r="K11000">
        <v>0</v>
      </c>
      <c r="L11000" t="s">
        <v>12086</v>
      </c>
      <c r="M11000">
        <v>63</v>
      </c>
      <c r="N11000">
        <v>2</v>
      </c>
      <c r="O11000">
        <v>2048</v>
      </c>
      <c r="Q11000">
        <v>1</v>
      </c>
      <c r="R11000">
        <v>0</v>
      </c>
      <c r="S11000">
        <v>1494</v>
      </c>
      <c r="T11000" t="s">
        <v>12087</v>
      </c>
      <c r="U11000" t="s">
        <v>12087</v>
      </c>
      <c r="V11000" t="s">
        <v>12087</v>
      </c>
    </row>
    <row r="11001" spans="1:22" x14ac:dyDescent="0.3">
      <c r="A11001">
        <v>31048</v>
      </c>
      <c r="B11001" t="s">
        <v>28636</v>
      </c>
      <c r="C11001" t="s">
        <v>28637</v>
      </c>
      <c r="D11001">
        <v>4</v>
      </c>
      <c r="E11001">
        <v>0</v>
      </c>
      <c r="G11001">
        <v>0</v>
      </c>
      <c r="K11001">
        <v>0</v>
      </c>
      <c r="L11001" t="s">
        <v>12086</v>
      </c>
      <c r="M11001">
        <v>63</v>
      </c>
      <c r="N11001">
        <v>2</v>
      </c>
      <c r="O11001">
        <v>1024</v>
      </c>
      <c r="Q11001">
        <v>1</v>
      </c>
      <c r="R11001">
        <v>0</v>
      </c>
      <c r="S11001">
        <v>1495</v>
      </c>
      <c r="T11001" t="s">
        <v>12087</v>
      </c>
      <c r="U11001" t="s">
        <v>12087</v>
      </c>
      <c r="V11001" t="s">
        <v>12087</v>
      </c>
    </row>
    <row r="11002" spans="1:22" x14ac:dyDescent="0.3">
      <c r="A11002">
        <v>31049</v>
      </c>
      <c r="B11002" t="s">
        <v>28638</v>
      </c>
      <c r="C11002" t="s">
        <v>28639</v>
      </c>
      <c r="D11002">
        <v>4</v>
      </c>
      <c r="E11002">
        <v>0</v>
      </c>
      <c r="G11002">
        <v>0</v>
      </c>
      <c r="K11002">
        <v>0</v>
      </c>
      <c r="L11002" t="s">
        <v>12086</v>
      </c>
      <c r="M11002">
        <v>63</v>
      </c>
      <c r="N11002">
        <v>2</v>
      </c>
      <c r="O11002">
        <v>1024</v>
      </c>
      <c r="Q11002">
        <v>1</v>
      </c>
      <c r="R11002">
        <v>0</v>
      </c>
      <c r="S11002">
        <v>948</v>
      </c>
      <c r="T11002" t="s">
        <v>12087</v>
      </c>
      <c r="U11002" t="s">
        <v>12087</v>
      </c>
      <c r="V11002" t="s">
        <v>12087</v>
      </c>
    </row>
    <row r="11003" spans="1:22" x14ac:dyDescent="0.3">
      <c r="A11003">
        <v>31050</v>
      </c>
      <c r="B11003" t="s">
        <v>28640</v>
      </c>
      <c r="C11003" t="s">
        <v>28641</v>
      </c>
      <c r="D11003">
        <v>4</v>
      </c>
      <c r="E11003">
        <v>0</v>
      </c>
      <c r="G11003">
        <v>0</v>
      </c>
      <c r="K11003">
        <v>0</v>
      </c>
      <c r="L11003" t="s">
        <v>12086</v>
      </c>
      <c r="M11003">
        <v>63</v>
      </c>
      <c r="N11003">
        <v>2</v>
      </c>
      <c r="O11003">
        <v>1024</v>
      </c>
      <c r="Q11003">
        <v>1</v>
      </c>
      <c r="R11003">
        <v>0</v>
      </c>
      <c r="S11003">
        <v>1236</v>
      </c>
      <c r="T11003" t="s">
        <v>12087</v>
      </c>
      <c r="U11003" t="s">
        <v>12087</v>
      </c>
      <c r="V11003" t="s">
        <v>12087</v>
      </c>
    </row>
    <row r="11004" spans="1:22" x14ac:dyDescent="0.3">
      <c r="A11004">
        <v>31051</v>
      </c>
      <c r="B11004" t="s">
        <v>28642</v>
      </c>
      <c r="C11004" t="s">
        <v>28643</v>
      </c>
      <c r="D11004">
        <v>4</v>
      </c>
      <c r="E11004">
        <v>0</v>
      </c>
      <c r="G11004">
        <v>0</v>
      </c>
      <c r="K11004">
        <v>0</v>
      </c>
      <c r="L11004" t="s">
        <v>12086</v>
      </c>
      <c r="M11004">
        <v>63</v>
      </c>
      <c r="N11004">
        <v>2</v>
      </c>
      <c r="O11004">
        <v>1024</v>
      </c>
      <c r="Q11004">
        <v>1</v>
      </c>
      <c r="R11004">
        <v>0</v>
      </c>
      <c r="S11004">
        <v>1496</v>
      </c>
      <c r="T11004" t="s">
        <v>12087</v>
      </c>
      <c r="U11004" t="s">
        <v>12087</v>
      </c>
      <c r="V11004" t="s">
        <v>12087</v>
      </c>
    </row>
    <row r="11005" spans="1:22" x14ac:dyDescent="0.3">
      <c r="A11005">
        <v>31052</v>
      </c>
      <c r="B11005" t="s">
        <v>28644</v>
      </c>
      <c r="C11005" t="s">
        <v>28645</v>
      </c>
      <c r="D11005">
        <v>4</v>
      </c>
      <c r="E11005">
        <v>0</v>
      </c>
      <c r="G11005">
        <v>0</v>
      </c>
      <c r="K11005">
        <v>0</v>
      </c>
      <c r="L11005" t="s">
        <v>12086</v>
      </c>
      <c r="M11005">
        <v>63</v>
      </c>
      <c r="N11005">
        <v>2</v>
      </c>
      <c r="O11005">
        <v>7168</v>
      </c>
      <c r="Q11005">
        <v>1</v>
      </c>
      <c r="R11005">
        <v>0</v>
      </c>
      <c r="S11005">
        <v>1497</v>
      </c>
      <c r="T11005" t="s">
        <v>12087</v>
      </c>
      <c r="U11005" t="s">
        <v>12087</v>
      </c>
      <c r="V11005" t="s">
        <v>12087</v>
      </c>
    </row>
    <row r="11006" spans="1:22" x14ac:dyDescent="0.3">
      <c r="A11006">
        <v>31053</v>
      </c>
      <c r="B11006" t="s">
        <v>28646</v>
      </c>
      <c r="C11006" t="s">
        <v>28647</v>
      </c>
      <c r="D11006">
        <v>4</v>
      </c>
      <c r="E11006">
        <v>0</v>
      </c>
      <c r="G11006">
        <v>0</v>
      </c>
      <c r="K11006">
        <v>0</v>
      </c>
      <c r="L11006" t="s">
        <v>12086</v>
      </c>
      <c r="M11006">
        <v>63</v>
      </c>
      <c r="N11006">
        <v>2</v>
      </c>
      <c r="O11006">
        <v>1024</v>
      </c>
      <c r="Q11006">
        <v>1</v>
      </c>
      <c r="R11006">
        <v>0</v>
      </c>
      <c r="S11006">
        <v>495</v>
      </c>
      <c r="T11006" t="s">
        <v>12087</v>
      </c>
      <c r="U11006" t="s">
        <v>12087</v>
      </c>
      <c r="V11006" t="s">
        <v>12087</v>
      </c>
    </row>
    <row r="11007" spans="1:22" x14ac:dyDescent="0.3">
      <c r="A11007">
        <v>31054</v>
      </c>
      <c r="B11007" t="s">
        <v>28648</v>
      </c>
      <c r="C11007" t="s">
        <v>28649</v>
      </c>
      <c r="D11007">
        <v>4</v>
      </c>
      <c r="E11007">
        <v>0</v>
      </c>
      <c r="G11007">
        <v>0</v>
      </c>
      <c r="K11007">
        <v>0</v>
      </c>
      <c r="L11007" t="s">
        <v>12086</v>
      </c>
      <c r="M11007">
        <v>63</v>
      </c>
      <c r="N11007">
        <v>2</v>
      </c>
      <c r="O11007">
        <v>1024</v>
      </c>
      <c r="Q11007">
        <v>1</v>
      </c>
      <c r="R11007">
        <v>0</v>
      </c>
      <c r="S11007">
        <v>504</v>
      </c>
      <c r="T11007" t="s">
        <v>12087</v>
      </c>
      <c r="U11007" t="s">
        <v>12087</v>
      </c>
      <c r="V11007" t="s">
        <v>12087</v>
      </c>
    </row>
    <row r="11008" spans="1:22" x14ac:dyDescent="0.3">
      <c r="A11008">
        <v>31055</v>
      </c>
      <c r="B11008" t="s">
        <v>28650</v>
      </c>
      <c r="C11008" t="s">
        <v>28651</v>
      </c>
      <c r="D11008">
        <v>4</v>
      </c>
      <c r="E11008">
        <v>0</v>
      </c>
      <c r="G11008">
        <v>0</v>
      </c>
      <c r="K11008">
        <v>0</v>
      </c>
      <c r="L11008" t="s">
        <v>12086</v>
      </c>
      <c r="M11008">
        <v>63</v>
      </c>
      <c r="N11008">
        <v>2</v>
      </c>
      <c r="O11008">
        <v>4096</v>
      </c>
      <c r="Q11008">
        <v>1</v>
      </c>
      <c r="R11008">
        <v>0</v>
      </c>
      <c r="S11008">
        <v>1499</v>
      </c>
      <c r="T11008" t="s">
        <v>12087</v>
      </c>
      <c r="U11008" t="s">
        <v>12087</v>
      </c>
      <c r="V11008" t="s">
        <v>12087</v>
      </c>
    </row>
    <row r="11009" spans="1:22" x14ac:dyDescent="0.3">
      <c r="A11009">
        <v>31057</v>
      </c>
      <c r="B11009" t="s">
        <v>28652</v>
      </c>
      <c r="C11009" t="s">
        <v>28653</v>
      </c>
      <c r="D11009">
        <v>4</v>
      </c>
      <c r="E11009">
        <v>0</v>
      </c>
      <c r="G11009">
        <v>0</v>
      </c>
      <c r="K11009">
        <v>0</v>
      </c>
      <c r="L11009" t="s">
        <v>12086</v>
      </c>
      <c r="M11009">
        <v>63</v>
      </c>
      <c r="N11009">
        <v>2</v>
      </c>
      <c r="O11009">
        <v>4096</v>
      </c>
      <c r="Q11009">
        <v>1</v>
      </c>
      <c r="R11009">
        <v>0</v>
      </c>
      <c r="S11009">
        <v>1501</v>
      </c>
      <c r="T11009" t="s">
        <v>12087</v>
      </c>
      <c r="U11009" t="s">
        <v>12087</v>
      </c>
      <c r="V11009" t="s">
        <v>12087</v>
      </c>
    </row>
    <row r="11010" spans="1:22" x14ac:dyDescent="0.3">
      <c r="A11010">
        <v>31058</v>
      </c>
      <c r="B11010" t="s">
        <v>28654</v>
      </c>
      <c r="C11010" t="s">
        <v>28655</v>
      </c>
      <c r="D11010">
        <v>4</v>
      </c>
      <c r="E11010">
        <v>0</v>
      </c>
      <c r="G11010">
        <v>0</v>
      </c>
      <c r="K11010">
        <v>0</v>
      </c>
      <c r="L11010" t="s">
        <v>12086</v>
      </c>
      <c r="M11010">
        <v>63</v>
      </c>
      <c r="N11010">
        <v>2</v>
      </c>
      <c r="O11010">
        <v>1024</v>
      </c>
      <c r="Q11010">
        <v>1</v>
      </c>
      <c r="R11010">
        <v>0</v>
      </c>
      <c r="S11010">
        <v>777</v>
      </c>
      <c r="T11010" t="s">
        <v>12087</v>
      </c>
      <c r="U11010" t="s">
        <v>12087</v>
      </c>
      <c r="V11010" t="s">
        <v>12087</v>
      </c>
    </row>
    <row r="11011" spans="1:22" x14ac:dyDescent="0.3">
      <c r="A11011">
        <v>31059</v>
      </c>
      <c r="B11011" t="s">
        <v>28656</v>
      </c>
      <c r="C11011" t="s">
        <v>28657</v>
      </c>
      <c r="D11011">
        <v>4</v>
      </c>
      <c r="E11011">
        <v>0</v>
      </c>
      <c r="G11011">
        <v>0</v>
      </c>
      <c r="K11011">
        <v>0</v>
      </c>
      <c r="L11011" t="s">
        <v>12086</v>
      </c>
      <c r="M11011">
        <v>63</v>
      </c>
      <c r="N11011">
        <v>2</v>
      </c>
      <c r="O11011">
        <v>1024</v>
      </c>
      <c r="Q11011">
        <v>1</v>
      </c>
      <c r="R11011">
        <v>0</v>
      </c>
      <c r="S11011">
        <v>798</v>
      </c>
      <c r="T11011" t="s">
        <v>12087</v>
      </c>
      <c r="U11011" t="s">
        <v>12087</v>
      </c>
      <c r="V11011" t="s">
        <v>12087</v>
      </c>
    </row>
    <row r="11012" spans="1:22" x14ac:dyDescent="0.3">
      <c r="A11012">
        <v>31060</v>
      </c>
      <c r="B11012" t="s">
        <v>28658</v>
      </c>
      <c r="C11012" t="s">
        <v>28659</v>
      </c>
      <c r="D11012">
        <v>4</v>
      </c>
      <c r="E11012">
        <v>0</v>
      </c>
      <c r="G11012">
        <v>0</v>
      </c>
      <c r="K11012">
        <v>0</v>
      </c>
      <c r="L11012" t="s">
        <v>12086</v>
      </c>
      <c r="M11012">
        <v>63</v>
      </c>
      <c r="N11012">
        <v>2</v>
      </c>
      <c r="O11012">
        <v>1024</v>
      </c>
      <c r="Q11012">
        <v>1</v>
      </c>
      <c r="R11012">
        <v>0</v>
      </c>
      <c r="S11012">
        <v>793</v>
      </c>
      <c r="T11012" t="s">
        <v>12087</v>
      </c>
      <c r="U11012" t="s">
        <v>12087</v>
      </c>
      <c r="V11012" t="s">
        <v>12087</v>
      </c>
    </row>
    <row r="11013" spans="1:22" x14ac:dyDescent="0.3">
      <c r="A11013">
        <v>31061</v>
      </c>
      <c r="B11013" t="s">
        <v>28660</v>
      </c>
      <c r="C11013" t="s">
        <v>28661</v>
      </c>
      <c r="D11013">
        <v>4</v>
      </c>
      <c r="E11013">
        <v>0</v>
      </c>
      <c r="G11013">
        <v>0</v>
      </c>
      <c r="K11013">
        <v>0</v>
      </c>
      <c r="L11013" t="s">
        <v>12086</v>
      </c>
      <c r="M11013">
        <v>63</v>
      </c>
      <c r="N11013">
        <v>2</v>
      </c>
      <c r="O11013">
        <v>1024</v>
      </c>
      <c r="Q11013">
        <v>1</v>
      </c>
      <c r="R11013">
        <v>0</v>
      </c>
      <c r="S11013">
        <v>470</v>
      </c>
      <c r="T11013" t="s">
        <v>12087</v>
      </c>
      <c r="U11013" t="s">
        <v>12087</v>
      </c>
      <c r="V11013" t="s">
        <v>12087</v>
      </c>
    </row>
    <row r="11014" spans="1:22" x14ac:dyDescent="0.3">
      <c r="A11014">
        <v>31062</v>
      </c>
      <c r="B11014" t="s">
        <v>28662</v>
      </c>
      <c r="C11014" t="s">
        <v>28663</v>
      </c>
      <c r="D11014">
        <v>4</v>
      </c>
      <c r="E11014">
        <v>0</v>
      </c>
      <c r="G11014">
        <v>0</v>
      </c>
      <c r="K11014">
        <v>0</v>
      </c>
      <c r="L11014" t="s">
        <v>12086</v>
      </c>
      <c r="M11014">
        <v>63</v>
      </c>
      <c r="N11014">
        <v>2</v>
      </c>
      <c r="O11014">
        <v>1024</v>
      </c>
      <c r="Q11014">
        <v>1</v>
      </c>
      <c r="R11014">
        <v>0</v>
      </c>
      <c r="S11014">
        <v>1502</v>
      </c>
      <c r="T11014" t="s">
        <v>12087</v>
      </c>
      <c r="U11014" t="s">
        <v>12087</v>
      </c>
      <c r="V11014" t="s">
        <v>12087</v>
      </c>
    </row>
    <row r="11015" spans="1:22" x14ac:dyDescent="0.3">
      <c r="A11015">
        <v>31063</v>
      </c>
      <c r="B11015" t="s">
        <v>28664</v>
      </c>
      <c r="C11015" t="s">
        <v>28665</v>
      </c>
      <c r="D11015">
        <v>4</v>
      </c>
      <c r="E11015">
        <v>0</v>
      </c>
      <c r="G11015">
        <v>0</v>
      </c>
      <c r="K11015">
        <v>0</v>
      </c>
      <c r="L11015" t="s">
        <v>12086</v>
      </c>
      <c r="M11015">
        <v>63</v>
      </c>
      <c r="N11015">
        <v>2</v>
      </c>
      <c r="O11015">
        <v>1024</v>
      </c>
      <c r="Q11015">
        <v>1</v>
      </c>
      <c r="R11015">
        <v>0</v>
      </c>
      <c r="S11015">
        <v>1503</v>
      </c>
      <c r="T11015" t="s">
        <v>12087</v>
      </c>
      <c r="U11015" t="s">
        <v>12087</v>
      </c>
      <c r="V11015" t="s">
        <v>12087</v>
      </c>
    </row>
    <row r="11016" spans="1:22" x14ac:dyDescent="0.3">
      <c r="A11016">
        <v>31064</v>
      </c>
      <c r="B11016" t="s">
        <v>28666</v>
      </c>
      <c r="C11016" t="s">
        <v>28667</v>
      </c>
      <c r="D11016">
        <v>4</v>
      </c>
      <c r="E11016">
        <v>0</v>
      </c>
      <c r="G11016">
        <v>0</v>
      </c>
      <c r="K11016">
        <v>0</v>
      </c>
      <c r="L11016" t="s">
        <v>12086</v>
      </c>
      <c r="M11016">
        <v>63</v>
      </c>
      <c r="N11016">
        <v>2</v>
      </c>
      <c r="O11016">
        <v>1024</v>
      </c>
      <c r="Q11016">
        <v>1</v>
      </c>
      <c r="R11016">
        <v>0</v>
      </c>
      <c r="S11016">
        <v>1504</v>
      </c>
      <c r="T11016" t="s">
        <v>12087</v>
      </c>
      <c r="U11016" t="s">
        <v>12087</v>
      </c>
      <c r="V11016" t="s">
        <v>12087</v>
      </c>
    </row>
    <row r="11017" spans="1:22" x14ac:dyDescent="0.3">
      <c r="A11017">
        <v>31065</v>
      </c>
      <c r="B11017" t="s">
        <v>28668</v>
      </c>
      <c r="C11017" t="s">
        <v>28669</v>
      </c>
      <c r="D11017">
        <v>4</v>
      </c>
      <c r="E11017">
        <v>0</v>
      </c>
      <c r="G11017">
        <v>0</v>
      </c>
      <c r="K11017">
        <v>0</v>
      </c>
      <c r="L11017" t="s">
        <v>12086</v>
      </c>
      <c r="M11017">
        <v>63</v>
      </c>
      <c r="N11017">
        <v>2</v>
      </c>
      <c r="O11017">
        <v>1024</v>
      </c>
      <c r="Q11017">
        <v>1</v>
      </c>
      <c r="R11017">
        <v>0</v>
      </c>
      <c r="S11017">
        <v>1505</v>
      </c>
      <c r="T11017" t="s">
        <v>12087</v>
      </c>
      <c r="U11017" t="s">
        <v>12087</v>
      </c>
      <c r="V11017" t="s">
        <v>12087</v>
      </c>
    </row>
    <row r="11018" spans="1:22" x14ac:dyDescent="0.3">
      <c r="A11018">
        <v>31066</v>
      </c>
      <c r="B11018" t="s">
        <v>28670</v>
      </c>
      <c r="C11018" t="s">
        <v>28671</v>
      </c>
      <c r="D11018">
        <v>4</v>
      </c>
      <c r="E11018">
        <v>0</v>
      </c>
      <c r="G11018">
        <v>0</v>
      </c>
      <c r="K11018">
        <v>0</v>
      </c>
      <c r="L11018" t="s">
        <v>12086</v>
      </c>
      <c r="M11018">
        <v>63</v>
      </c>
      <c r="N11018">
        <v>2</v>
      </c>
      <c r="O11018">
        <v>1024</v>
      </c>
      <c r="Q11018">
        <v>1</v>
      </c>
      <c r="R11018">
        <v>0</v>
      </c>
      <c r="S11018">
        <v>1506</v>
      </c>
      <c r="T11018" t="s">
        <v>12087</v>
      </c>
      <c r="U11018" t="s">
        <v>12087</v>
      </c>
      <c r="V11018" t="s">
        <v>12087</v>
      </c>
    </row>
    <row r="11019" spans="1:22" x14ac:dyDescent="0.3">
      <c r="A11019">
        <v>31067</v>
      </c>
      <c r="B11019" t="s">
        <v>28672</v>
      </c>
      <c r="C11019" t="s">
        <v>28673</v>
      </c>
      <c r="D11019">
        <v>4</v>
      </c>
      <c r="E11019">
        <v>0</v>
      </c>
      <c r="G11019">
        <v>0</v>
      </c>
      <c r="K11019">
        <v>0</v>
      </c>
      <c r="L11019" t="s">
        <v>12086</v>
      </c>
      <c r="M11019">
        <v>63</v>
      </c>
      <c r="N11019">
        <v>2</v>
      </c>
      <c r="O11019">
        <v>1024</v>
      </c>
      <c r="Q11019">
        <v>1</v>
      </c>
      <c r="R11019">
        <v>0</v>
      </c>
      <c r="S11019">
        <v>1507</v>
      </c>
      <c r="T11019" t="s">
        <v>12087</v>
      </c>
      <c r="U11019" t="s">
        <v>12087</v>
      </c>
      <c r="V11019" t="s">
        <v>12087</v>
      </c>
    </row>
    <row r="11020" spans="1:22" x14ac:dyDescent="0.3">
      <c r="A11020">
        <v>31068</v>
      </c>
      <c r="B11020" t="s">
        <v>28674</v>
      </c>
      <c r="C11020" t="s">
        <v>28675</v>
      </c>
      <c r="D11020">
        <v>4</v>
      </c>
      <c r="E11020">
        <v>0</v>
      </c>
      <c r="G11020">
        <v>0</v>
      </c>
      <c r="K11020">
        <v>0</v>
      </c>
      <c r="L11020" t="s">
        <v>12086</v>
      </c>
      <c r="M11020">
        <v>63</v>
      </c>
      <c r="N11020">
        <v>2</v>
      </c>
      <c r="O11020">
        <v>1024</v>
      </c>
      <c r="Q11020">
        <v>1</v>
      </c>
      <c r="R11020">
        <v>0</v>
      </c>
      <c r="S11020">
        <v>1508</v>
      </c>
      <c r="T11020" t="s">
        <v>12087</v>
      </c>
      <c r="U11020" t="s">
        <v>12087</v>
      </c>
      <c r="V11020" t="s">
        <v>12087</v>
      </c>
    </row>
    <row r="11021" spans="1:22" x14ac:dyDescent="0.3">
      <c r="A11021">
        <v>31069</v>
      </c>
      <c r="B11021" t="s">
        <v>28676</v>
      </c>
      <c r="C11021" t="s">
        <v>28677</v>
      </c>
      <c r="D11021">
        <v>4</v>
      </c>
      <c r="E11021">
        <v>0</v>
      </c>
      <c r="G11021">
        <v>0</v>
      </c>
      <c r="K11021">
        <v>0</v>
      </c>
      <c r="L11021" t="s">
        <v>12086</v>
      </c>
      <c r="M11021">
        <v>63</v>
      </c>
      <c r="N11021">
        <v>2</v>
      </c>
      <c r="O11021">
        <v>1024</v>
      </c>
      <c r="Q11021">
        <v>1</v>
      </c>
      <c r="R11021">
        <v>0</v>
      </c>
      <c r="S11021">
        <v>1509</v>
      </c>
      <c r="T11021" t="s">
        <v>12087</v>
      </c>
      <c r="U11021" t="s">
        <v>12087</v>
      </c>
      <c r="V11021" t="s">
        <v>12087</v>
      </c>
    </row>
    <row r="11022" spans="1:22" x14ac:dyDescent="0.3">
      <c r="A11022">
        <v>31070</v>
      </c>
      <c r="B11022" t="s">
        <v>28678</v>
      </c>
      <c r="C11022" t="s">
        <v>28679</v>
      </c>
      <c r="D11022">
        <v>4</v>
      </c>
      <c r="E11022">
        <v>0</v>
      </c>
      <c r="G11022">
        <v>0</v>
      </c>
      <c r="K11022">
        <v>0</v>
      </c>
      <c r="L11022" t="s">
        <v>12086</v>
      </c>
      <c r="M11022">
        <v>63</v>
      </c>
      <c r="N11022">
        <v>2</v>
      </c>
      <c r="O11022">
        <v>1024</v>
      </c>
      <c r="Q11022">
        <v>1</v>
      </c>
      <c r="R11022">
        <v>0</v>
      </c>
      <c r="S11022">
        <v>1510</v>
      </c>
      <c r="T11022" t="s">
        <v>12087</v>
      </c>
      <c r="U11022" t="s">
        <v>12087</v>
      </c>
      <c r="V11022" t="s">
        <v>12087</v>
      </c>
    </row>
    <row r="11023" spans="1:22" x14ac:dyDescent="0.3">
      <c r="A11023">
        <v>31071</v>
      </c>
      <c r="B11023" t="s">
        <v>28680</v>
      </c>
      <c r="C11023" t="s">
        <v>28681</v>
      </c>
      <c r="D11023">
        <v>4</v>
      </c>
      <c r="E11023">
        <v>0</v>
      </c>
      <c r="G11023">
        <v>0</v>
      </c>
      <c r="K11023">
        <v>0</v>
      </c>
      <c r="L11023" t="s">
        <v>12086</v>
      </c>
      <c r="M11023">
        <v>63</v>
      </c>
      <c r="N11023">
        <v>2</v>
      </c>
      <c r="O11023">
        <v>1024</v>
      </c>
      <c r="Q11023">
        <v>1</v>
      </c>
      <c r="R11023">
        <v>0</v>
      </c>
      <c r="S11023">
        <v>1511</v>
      </c>
      <c r="T11023" t="s">
        <v>12087</v>
      </c>
      <c r="U11023" t="s">
        <v>12087</v>
      </c>
      <c r="V11023" t="s">
        <v>12087</v>
      </c>
    </row>
    <row r="11024" spans="1:22" x14ac:dyDescent="0.3">
      <c r="A11024">
        <v>31072</v>
      </c>
      <c r="B11024" t="s">
        <v>28682</v>
      </c>
      <c r="C11024" t="s">
        <v>28683</v>
      </c>
      <c r="D11024">
        <v>4</v>
      </c>
      <c r="E11024">
        <v>0</v>
      </c>
      <c r="G11024">
        <v>0</v>
      </c>
      <c r="K11024">
        <v>0</v>
      </c>
      <c r="L11024" t="s">
        <v>12086</v>
      </c>
      <c r="M11024">
        <v>63</v>
      </c>
      <c r="N11024">
        <v>2</v>
      </c>
      <c r="O11024">
        <v>1024</v>
      </c>
      <c r="Q11024">
        <v>1</v>
      </c>
      <c r="R11024">
        <v>0</v>
      </c>
      <c r="S11024">
        <v>1512</v>
      </c>
      <c r="T11024" t="s">
        <v>12087</v>
      </c>
      <c r="U11024" t="s">
        <v>12087</v>
      </c>
      <c r="V11024" t="s">
        <v>12087</v>
      </c>
    </row>
    <row r="11025" spans="1:22" x14ac:dyDescent="0.3">
      <c r="A11025">
        <v>31073</v>
      </c>
      <c r="B11025" t="s">
        <v>28684</v>
      </c>
      <c r="C11025" t="s">
        <v>28685</v>
      </c>
      <c r="D11025">
        <v>4</v>
      </c>
      <c r="E11025">
        <v>0</v>
      </c>
      <c r="G11025">
        <v>0</v>
      </c>
      <c r="K11025">
        <v>0</v>
      </c>
      <c r="L11025" t="s">
        <v>12086</v>
      </c>
      <c r="M11025">
        <v>63</v>
      </c>
      <c r="N11025">
        <v>2</v>
      </c>
      <c r="O11025">
        <v>1024</v>
      </c>
      <c r="Q11025">
        <v>1</v>
      </c>
      <c r="R11025">
        <v>0</v>
      </c>
      <c r="S11025">
        <v>1513</v>
      </c>
      <c r="T11025" t="s">
        <v>12087</v>
      </c>
      <c r="U11025" t="s">
        <v>12087</v>
      </c>
      <c r="V11025" t="s">
        <v>12087</v>
      </c>
    </row>
    <row r="11026" spans="1:22" x14ac:dyDescent="0.3">
      <c r="A11026">
        <v>31074</v>
      </c>
      <c r="B11026" t="s">
        <v>28686</v>
      </c>
      <c r="C11026" t="s">
        <v>28687</v>
      </c>
      <c r="D11026">
        <v>4</v>
      </c>
      <c r="E11026">
        <v>0</v>
      </c>
      <c r="G11026">
        <v>0</v>
      </c>
      <c r="K11026">
        <v>0</v>
      </c>
      <c r="L11026" t="s">
        <v>12086</v>
      </c>
      <c r="M11026">
        <v>63</v>
      </c>
      <c r="N11026">
        <v>2</v>
      </c>
      <c r="O11026">
        <v>1024</v>
      </c>
      <c r="Q11026">
        <v>1</v>
      </c>
      <c r="R11026">
        <v>0</v>
      </c>
      <c r="S11026">
        <v>1514</v>
      </c>
      <c r="T11026" t="s">
        <v>12087</v>
      </c>
      <c r="U11026" t="s">
        <v>12087</v>
      </c>
      <c r="V11026" t="s">
        <v>12087</v>
      </c>
    </row>
    <row r="11027" spans="1:22" x14ac:dyDescent="0.3">
      <c r="A11027">
        <v>31075</v>
      </c>
      <c r="B11027" t="s">
        <v>28688</v>
      </c>
      <c r="C11027" t="s">
        <v>28689</v>
      </c>
      <c r="D11027">
        <v>4</v>
      </c>
      <c r="E11027">
        <v>0</v>
      </c>
      <c r="G11027">
        <v>0</v>
      </c>
      <c r="K11027">
        <v>0</v>
      </c>
      <c r="L11027" t="s">
        <v>12086</v>
      </c>
      <c r="M11027">
        <v>63</v>
      </c>
      <c r="N11027">
        <v>2</v>
      </c>
      <c r="O11027">
        <v>1024</v>
      </c>
      <c r="Q11027">
        <v>1</v>
      </c>
      <c r="R11027">
        <v>0</v>
      </c>
      <c r="S11027">
        <v>1515</v>
      </c>
      <c r="T11027" t="s">
        <v>12087</v>
      </c>
      <c r="U11027" t="s">
        <v>12087</v>
      </c>
      <c r="V11027" t="s">
        <v>12087</v>
      </c>
    </row>
    <row r="11028" spans="1:22" x14ac:dyDescent="0.3">
      <c r="A11028">
        <v>31076</v>
      </c>
      <c r="B11028" t="s">
        <v>28690</v>
      </c>
      <c r="C11028" t="s">
        <v>28691</v>
      </c>
      <c r="D11028">
        <v>4</v>
      </c>
      <c r="E11028">
        <v>0</v>
      </c>
      <c r="G11028">
        <v>0</v>
      </c>
      <c r="K11028">
        <v>0</v>
      </c>
      <c r="L11028" t="s">
        <v>12086</v>
      </c>
      <c r="M11028">
        <v>63</v>
      </c>
      <c r="N11028">
        <v>2</v>
      </c>
      <c r="O11028">
        <v>1024</v>
      </c>
      <c r="Q11028">
        <v>1</v>
      </c>
      <c r="R11028">
        <v>0</v>
      </c>
      <c r="S11028">
        <v>1516</v>
      </c>
      <c r="T11028" t="s">
        <v>12087</v>
      </c>
      <c r="U11028" t="s">
        <v>12087</v>
      </c>
      <c r="V11028" t="s">
        <v>12087</v>
      </c>
    </row>
    <row r="11029" spans="1:22" x14ac:dyDescent="0.3">
      <c r="A11029">
        <v>31077</v>
      </c>
      <c r="B11029" t="s">
        <v>28692</v>
      </c>
      <c r="C11029" t="s">
        <v>28693</v>
      </c>
      <c r="D11029">
        <v>4</v>
      </c>
      <c r="E11029">
        <v>0</v>
      </c>
      <c r="G11029">
        <v>0</v>
      </c>
      <c r="K11029">
        <v>0</v>
      </c>
      <c r="L11029" t="s">
        <v>12086</v>
      </c>
      <c r="M11029">
        <v>63</v>
      </c>
      <c r="N11029">
        <v>2</v>
      </c>
      <c r="O11029">
        <v>1024</v>
      </c>
      <c r="Q11029">
        <v>1</v>
      </c>
      <c r="R11029">
        <v>0</v>
      </c>
      <c r="S11029">
        <v>1517</v>
      </c>
      <c r="T11029" t="s">
        <v>12087</v>
      </c>
      <c r="U11029" t="s">
        <v>12087</v>
      </c>
      <c r="V11029" t="s">
        <v>12087</v>
      </c>
    </row>
    <row r="11030" spans="1:22" x14ac:dyDescent="0.3">
      <c r="A11030">
        <v>31078</v>
      </c>
      <c r="B11030" t="s">
        <v>28694</v>
      </c>
      <c r="C11030" t="s">
        <v>28695</v>
      </c>
      <c r="D11030">
        <v>4</v>
      </c>
      <c r="E11030">
        <v>0</v>
      </c>
      <c r="G11030">
        <v>0</v>
      </c>
      <c r="K11030">
        <v>0</v>
      </c>
      <c r="L11030" t="s">
        <v>12086</v>
      </c>
      <c r="M11030">
        <v>63</v>
      </c>
      <c r="N11030">
        <v>2</v>
      </c>
      <c r="O11030">
        <v>1024</v>
      </c>
      <c r="Q11030">
        <v>1</v>
      </c>
      <c r="R11030">
        <v>0</v>
      </c>
      <c r="S11030">
        <v>1518</v>
      </c>
      <c r="T11030" t="s">
        <v>12087</v>
      </c>
      <c r="U11030" t="s">
        <v>12087</v>
      </c>
      <c r="V11030" t="s">
        <v>12087</v>
      </c>
    </row>
    <row r="11031" spans="1:22" x14ac:dyDescent="0.3">
      <c r="A11031">
        <v>31079</v>
      </c>
      <c r="B11031" t="s">
        <v>28696</v>
      </c>
      <c r="C11031" t="s">
        <v>28697</v>
      </c>
      <c r="D11031">
        <v>4</v>
      </c>
      <c r="E11031">
        <v>0</v>
      </c>
      <c r="G11031">
        <v>0</v>
      </c>
      <c r="K11031">
        <v>0</v>
      </c>
      <c r="L11031" t="s">
        <v>12086</v>
      </c>
      <c r="M11031">
        <v>63</v>
      </c>
      <c r="N11031">
        <v>2</v>
      </c>
      <c r="O11031">
        <v>1024</v>
      </c>
      <c r="Q11031">
        <v>1</v>
      </c>
      <c r="R11031">
        <v>0</v>
      </c>
      <c r="S11031">
        <v>1519</v>
      </c>
      <c r="T11031" t="s">
        <v>12087</v>
      </c>
      <c r="U11031" t="s">
        <v>12087</v>
      </c>
      <c r="V11031" t="s">
        <v>12087</v>
      </c>
    </row>
    <row r="11032" spans="1:22" x14ac:dyDescent="0.3">
      <c r="A11032">
        <v>31080</v>
      </c>
      <c r="B11032" t="s">
        <v>28698</v>
      </c>
      <c r="C11032" t="s">
        <v>28699</v>
      </c>
      <c r="D11032">
        <v>4</v>
      </c>
      <c r="E11032">
        <v>0</v>
      </c>
      <c r="G11032">
        <v>0</v>
      </c>
      <c r="K11032">
        <v>0</v>
      </c>
      <c r="L11032" t="s">
        <v>12086</v>
      </c>
      <c r="M11032">
        <v>63</v>
      </c>
      <c r="N11032">
        <v>2</v>
      </c>
      <c r="O11032">
        <v>1024</v>
      </c>
      <c r="Q11032">
        <v>1</v>
      </c>
      <c r="R11032">
        <v>0</v>
      </c>
      <c r="S11032">
        <v>1520</v>
      </c>
      <c r="T11032" t="s">
        <v>12087</v>
      </c>
      <c r="U11032" t="s">
        <v>12087</v>
      </c>
      <c r="V11032" t="s">
        <v>12087</v>
      </c>
    </row>
    <row r="11033" spans="1:22" x14ac:dyDescent="0.3">
      <c r="A11033">
        <v>31081</v>
      </c>
      <c r="B11033" t="s">
        <v>28700</v>
      </c>
      <c r="C11033" t="s">
        <v>28701</v>
      </c>
      <c r="D11033">
        <v>4</v>
      </c>
      <c r="E11033">
        <v>0</v>
      </c>
      <c r="G11033">
        <v>0</v>
      </c>
      <c r="K11033">
        <v>0</v>
      </c>
      <c r="L11033" t="s">
        <v>12086</v>
      </c>
      <c r="M11033">
        <v>63</v>
      </c>
      <c r="N11033">
        <v>2</v>
      </c>
      <c r="O11033">
        <v>1024</v>
      </c>
      <c r="Q11033">
        <v>1</v>
      </c>
      <c r="R11033">
        <v>0</v>
      </c>
      <c r="S11033">
        <v>1521</v>
      </c>
      <c r="T11033" t="s">
        <v>12087</v>
      </c>
      <c r="U11033" t="s">
        <v>12087</v>
      </c>
      <c r="V11033" t="s">
        <v>12087</v>
      </c>
    </row>
    <row r="11034" spans="1:22" x14ac:dyDescent="0.3">
      <c r="A11034">
        <v>31082</v>
      </c>
      <c r="B11034" t="s">
        <v>28702</v>
      </c>
      <c r="C11034" t="s">
        <v>28703</v>
      </c>
      <c r="D11034">
        <v>4</v>
      </c>
      <c r="E11034">
        <v>0</v>
      </c>
      <c r="G11034">
        <v>0</v>
      </c>
      <c r="K11034">
        <v>0</v>
      </c>
      <c r="L11034" t="s">
        <v>12086</v>
      </c>
      <c r="M11034">
        <v>63</v>
      </c>
      <c r="N11034">
        <v>2</v>
      </c>
      <c r="O11034">
        <v>1024</v>
      </c>
      <c r="Q11034">
        <v>1</v>
      </c>
      <c r="R11034">
        <v>0</v>
      </c>
      <c r="S11034">
        <v>1522</v>
      </c>
      <c r="T11034" t="s">
        <v>12087</v>
      </c>
      <c r="U11034" t="s">
        <v>12087</v>
      </c>
      <c r="V11034" t="s">
        <v>12087</v>
      </c>
    </row>
    <row r="11035" spans="1:22" x14ac:dyDescent="0.3">
      <c r="A11035">
        <v>31083</v>
      </c>
      <c r="B11035" t="s">
        <v>28704</v>
      </c>
      <c r="C11035" t="s">
        <v>28705</v>
      </c>
      <c r="D11035">
        <v>4</v>
      </c>
      <c r="E11035">
        <v>0</v>
      </c>
      <c r="G11035">
        <v>0</v>
      </c>
      <c r="K11035">
        <v>0</v>
      </c>
      <c r="L11035" t="s">
        <v>12086</v>
      </c>
      <c r="M11035">
        <v>63</v>
      </c>
      <c r="N11035">
        <v>2</v>
      </c>
      <c r="O11035">
        <v>1024</v>
      </c>
      <c r="Q11035">
        <v>1</v>
      </c>
      <c r="R11035">
        <v>0</v>
      </c>
      <c r="S11035">
        <v>1523</v>
      </c>
      <c r="T11035" t="s">
        <v>12087</v>
      </c>
      <c r="U11035" t="s">
        <v>12087</v>
      </c>
      <c r="V11035" t="s">
        <v>12087</v>
      </c>
    </row>
    <row r="11036" spans="1:22" x14ac:dyDescent="0.3">
      <c r="A11036">
        <v>31084</v>
      </c>
      <c r="B11036" t="s">
        <v>28706</v>
      </c>
      <c r="C11036" t="s">
        <v>28707</v>
      </c>
      <c r="D11036">
        <v>4</v>
      </c>
      <c r="E11036">
        <v>0</v>
      </c>
      <c r="G11036">
        <v>0</v>
      </c>
      <c r="K11036">
        <v>0</v>
      </c>
      <c r="L11036" t="s">
        <v>12086</v>
      </c>
      <c r="M11036">
        <v>63</v>
      </c>
      <c r="N11036">
        <v>2</v>
      </c>
      <c r="O11036">
        <v>1024</v>
      </c>
      <c r="Q11036">
        <v>1</v>
      </c>
      <c r="R11036">
        <v>0</v>
      </c>
      <c r="S11036">
        <v>1524</v>
      </c>
      <c r="T11036" t="s">
        <v>12087</v>
      </c>
      <c r="U11036" t="s">
        <v>12087</v>
      </c>
      <c r="V11036" t="s">
        <v>12087</v>
      </c>
    </row>
    <row r="11037" spans="1:22" x14ac:dyDescent="0.3">
      <c r="A11037">
        <v>31085</v>
      </c>
      <c r="B11037" t="s">
        <v>28708</v>
      </c>
      <c r="C11037" t="s">
        <v>28709</v>
      </c>
      <c r="D11037">
        <v>4</v>
      </c>
      <c r="E11037">
        <v>0</v>
      </c>
      <c r="G11037">
        <v>0</v>
      </c>
      <c r="K11037">
        <v>0</v>
      </c>
      <c r="L11037" t="s">
        <v>12086</v>
      </c>
      <c r="M11037">
        <v>63</v>
      </c>
      <c r="N11037">
        <v>2</v>
      </c>
      <c r="O11037">
        <v>1024</v>
      </c>
      <c r="Q11037">
        <v>1</v>
      </c>
      <c r="R11037">
        <v>0</v>
      </c>
      <c r="S11037">
        <v>1525</v>
      </c>
      <c r="T11037" t="s">
        <v>12087</v>
      </c>
      <c r="U11037" t="s">
        <v>12087</v>
      </c>
      <c r="V11037" t="s">
        <v>12087</v>
      </c>
    </row>
    <row r="11038" spans="1:22" x14ac:dyDescent="0.3">
      <c r="A11038">
        <v>31086</v>
      </c>
      <c r="B11038" t="s">
        <v>28710</v>
      </c>
      <c r="C11038" t="s">
        <v>28711</v>
      </c>
      <c r="D11038">
        <v>4</v>
      </c>
      <c r="E11038">
        <v>0</v>
      </c>
      <c r="G11038">
        <v>0</v>
      </c>
      <c r="K11038">
        <v>0</v>
      </c>
      <c r="L11038" t="s">
        <v>12086</v>
      </c>
      <c r="M11038">
        <v>63</v>
      </c>
      <c r="N11038">
        <v>2</v>
      </c>
      <c r="O11038">
        <v>1024</v>
      </c>
      <c r="Q11038">
        <v>1</v>
      </c>
      <c r="R11038">
        <v>0</v>
      </c>
      <c r="S11038">
        <v>1526</v>
      </c>
      <c r="T11038" t="s">
        <v>12087</v>
      </c>
      <c r="U11038" t="s">
        <v>12087</v>
      </c>
      <c r="V11038" t="s">
        <v>12087</v>
      </c>
    </row>
    <row r="11039" spans="1:22" x14ac:dyDescent="0.3">
      <c r="A11039">
        <v>31087</v>
      </c>
      <c r="B11039" t="s">
        <v>28712</v>
      </c>
      <c r="C11039" t="s">
        <v>28713</v>
      </c>
      <c r="D11039">
        <v>4</v>
      </c>
      <c r="E11039">
        <v>0</v>
      </c>
      <c r="G11039">
        <v>0</v>
      </c>
      <c r="K11039">
        <v>0</v>
      </c>
      <c r="L11039" t="s">
        <v>12086</v>
      </c>
      <c r="M11039">
        <v>63</v>
      </c>
      <c r="N11039">
        <v>2</v>
      </c>
      <c r="O11039">
        <v>4096</v>
      </c>
      <c r="Q11039">
        <v>1</v>
      </c>
      <c r="R11039">
        <v>0</v>
      </c>
      <c r="S11039">
        <v>1349</v>
      </c>
      <c r="T11039" t="s">
        <v>12087</v>
      </c>
      <c r="U11039" t="s">
        <v>12087</v>
      </c>
      <c r="V11039" t="s">
        <v>12087</v>
      </c>
    </row>
    <row r="11040" spans="1:22" x14ac:dyDescent="0.3">
      <c r="A11040">
        <v>31088</v>
      </c>
      <c r="B11040" t="s">
        <v>28714</v>
      </c>
      <c r="C11040" t="s">
        <v>28715</v>
      </c>
      <c r="D11040">
        <v>4</v>
      </c>
      <c r="E11040">
        <v>0</v>
      </c>
      <c r="G11040">
        <v>0</v>
      </c>
      <c r="K11040">
        <v>0</v>
      </c>
      <c r="L11040" t="s">
        <v>12086</v>
      </c>
      <c r="M11040">
        <v>63</v>
      </c>
      <c r="N11040">
        <v>2</v>
      </c>
      <c r="O11040">
        <v>1024</v>
      </c>
      <c r="Q11040">
        <v>1</v>
      </c>
      <c r="R11040">
        <v>0</v>
      </c>
      <c r="S11040">
        <v>1421</v>
      </c>
      <c r="T11040" t="s">
        <v>12087</v>
      </c>
      <c r="U11040" t="s">
        <v>12087</v>
      </c>
      <c r="V11040" t="s">
        <v>12087</v>
      </c>
    </row>
    <row r="11041" spans="1:22" x14ac:dyDescent="0.3">
      <c r="A11041">
        <v>31089</v>
      </c>
      <c r="B11041" t="s">
        <v>28716</v>
      </c>
      <c r="C11041" t="s">
        <v>28717</v>
      </c>
      <c r="D11041">
        <v>4</v>
      </c>
      <c r="E11041">
        <v>0</v>
      </c>
      <c r="G11041">
        <v>0</v>
      </c>
      <c r="K11041">
        <v>0</v>
      </c>
      <c r="L11041" t="s">
        <v>12086</v>
      </c>
      <c r="M11041">
        <v>63</v>
      </c>
      <c r="N11041">
        <v>2</v>
      </c>
      <c r="O11041">
        <v>2048</v>
      </c>
      <c r="Q11041">
        <v>1</v>
      </c>
      <c r="R11041">
        <v>0</v>
      </c>
      <c r="S11041">
        <v>0</v>
      </c>
      <c r="T11041" t="s">
        <v>12087</v>
      </c>
      <c r="U11041" t="s">
        <v>12087</v>
      </c>
      <c r="V11041" t="s">
        <v>12087</v>
      </c>
    </row>
    <row r="11042" spans="1:22" x14ac:dyDescent="0.3">
      <c r="A11042">
        <v>31090</v>
      </c>
      <c r="B11042" t="s">
        <v>28718</v>
      </c>
      <c r="C11042" t="s">
        <v>28719</v>
      </c>
      <c r="D11042">
        <v>4</v>
      </c>
      <c r="E11042">
        <v>0</v>
      </c>
      <c r="G11042">
        <v>0</v>
      </c>
      <c r="K11042">
        <v>0</v>
      </c>
      <c r="L11042" t="s">
        <v>12086</v>
      </c>
      <c r="M11042">
        <v>63</v>
      </c>
      <c r="N11042">
        <v>2</v>
      </c>
      <c r="O11042">
        <v>1024</v>
      </c>
      <c r="Q11042">
        <v>1</v>
      </c>
      <c r="R11042">
        <v>0</v>
      </c>
      <c r="S11042">
        <v>348</v>
      </c>
      <c r="T11042" t="s">
        <v>12087</v>
      </c>
      <c r="U11042" t="s">
        <v>12087</v>
      </c>
      <c r="V11042" t="s">
        <v>12087</v>
      </c>
    </row>
    <row r="11043" spans="1:22" x14ac:dyDescent="0.3">
      <c r="A11043">
        <v>31091</v>
      </c>
      <c r="B11043" t="s">
        <v>28720</v>
      </c>
      <c r="C11043" t="s">
        <v>28721</v>
      </c>
      <c r="D11043">
        <v>4</v>
      </c>
      <c r="E11043">
        <v>0</v>
      </c>
      <c r="G11043">
        <v>0</v>
      </c>
      <c r="K11043">
        <v>0</v>
      </c>
      <c r="L11043" t="s">
        <v>12086</v>
      </c>
      <c r="M11043">
        <v>63</v>
      </c>
      <c r="N11043">
        <v>2</v>
      </c>
      <c r="O11043">
        <v>1024</v>
      </c>
      <c r="Q11043">
        <v>1</v>
      </c>
      <c r="R11043">
        <v>0</v>
      </c>
      <c r="S11043">
        <v>0</v>
      </c>
      <c r="T11043" t="s">
        <v>12087</v>
      </c>
      <c r="U11043" t="s">
        <v>12087</v>
      </c>
      <c r="V11043" t="s">
        <v>12087</v>
      </c>
    </row>
    <row r="11044" spans="1:22" x14ac:dyDescent="0.3">
      <c r="A11044">
        <v>31092</v>
      </c>
      <c r="B11044" t="s">
        <v>28722</v>
      </c>
      <c r="C11044" t="s">
        <v>28723</v>
      </c>
      <c r="D11044">
        <v>4</v>
      </c>
      <c r="E11044">
        <v>0</v>
      </c>
      <c r="G11044">
        <v>0</v>
      </c>
      <c r="K11044">
        <v>0</v>
      </c>
      <c r="L11044" t="s">
        <v>12086</v>
      </c>
      <c r="M11044">
        <v>63</v>
      </c>
      <c r="N11044">
        <v>2</v>
      </c>
      <c r="O11044">
        <v>1024</v>
      </c>
      <c r="Q11044">
        <v>1</v>
      </c>
      <c r="R11044">
        <v>0</v>
      </c>
      <c r="S11044">
        <v>845</v>
      </c>
      <c r="T11044" t="s">
        <v>12087</v>
      </c>
      <c r="U11044" t="s">
        <v>12087</v>
      </c>
      <c r="V11044" t="s">
        <v>12087</v>
      </c>
    </row>
    <row r="11045" spans="1:22" x14ac:dyDescent="0.3">
      <c r="A11045">
        <v>31093</v>
      </c>
      <c r="B11045" t="s">
        <v>28724</v>
      </c>
      <c r="C11045" t="s">
        <v>28725</v>
      </c>
      <c r="D11045">
        <v>4</v>
      </c>
      <c r="E11045">
        <v>0</v>
      </c>
      <c r="G11045">
        <v>0</v>
      </c>
      <c r="K11045">
        <v>0</v>
      </c>
      <c r="L11045" t="s">
        <v>12086</v>
      </c>
      <c r="M11045">
        <v>63</v>
      </c>
      <c r="N11045">
        <v>2</v>
      </c>
      <c r="O11045">
        <v>4096</v>
      </c>
      <c r="Q11045">
        <v>1</v>
      </c>
      <c r="R11045">
        <v>0</v>
      </c>
      <c r="S11045">
        <v>1531</v>
      </c>
      <c r="T11045" t="s">
        <v>12087</v>
      </c>
      <c r="U11045" t="s">
        <v>12087</v>
      </c>
      <c r="V11045" t="s">
        <v>12087</v>
      </c>
    </row>
    <row r="11046" spans="1:22" x14ac:dyDescent="0.3">
      <c r="A11046">
        <v>31094</v>
      </c>
      <c r="B11046" t="s">
        <v>28726</v>
      </c>
      <c r="C11046" t="s">
        <v>28727</v>
      </c>
      <c r="D11046">
        <v>4</v>
      </c>
      <c r="E11046">
        <v>0</v>
      </c>
      <c r="G11046">
        <v>0</v>
      </c>
      <c r="K11046">
        <v>0</v>
      </c>
      <c r="L11046" t="s">
        <v>12086</v>
      </c>
      <c r="M11046">
        <v>63</v>
      </c>
      <c r="N11046">
        <v>2</v>
      </c>
      <c r="O11046">
        <v>1024</v>
      </c>
      <c r="Q11046">
        <v>1</v>
      </c>
      <c r="R11046">
        <v>0</v>
      </c>
      <c r="S11046">
        <v>494</v>
      </c>
      <c r="T11046" t="s">
        <v>12087</v>
      </c>
      <c r="U11046" t="s">
        <v>12087</v>
      </c>
      <c r="V11046" t="s">
        <v>12087</v>
      </c>
    </row>
    <row r="11047" spans="1:22" x14ac:dyDescent="0.3">
      <c r="A11047">
        <v>31095</v>
      </c>
      <c r="B11047" t="s">
        <v>28728</v>
      </c>
      <c r="C11047" t="s">
        <v>28729</v>
      </c>
      <c r="D11047">
        <v>4</v>
      </c>
      <c r="E11047">
        <v>0</v>
      </c>
      <c r="G11047">
        <v>0</v>
      </c>
      <c r="K11047">
        <v>0</v>
      </c>
      <c r="L11047" t="s">
        <v>12086</v>
      </c>
      <c r="M11047">
        <v>63</v>
      </c>
      <c r="N11047">
        <v>2</v>
      </c>
      <c r="O11047">
        <v>1024</v>
      </c>
      <c r="Q11047">
        <v>1</v>
      </c>
      <c r="R11047">
        <v>0</v>
      </c>
      <c r="S11047">
        <v>1532</v>
      </c>
      <c r="T11047" t="s">
        <v>12087</v>
      </c>
      <c r="U11047" t="s">
        <v>12087</v>
      </c>
      <c r="V11047" t="s">
        <v>12087</v>
      </c>
    </row>
    <row r="11048" spans="1:22" x14ac:dyDescent="0.3">
      <c r="A11048">
        <v>31096</v>
      </c>
      <c r="B11048" t="s">
        <v>28730</v>
      </c>
      <c r="C11048" t="s">
        <v>28731</v>
      </c>
      <c r="D11048">
        <v>4</v>
      </c>
      <c r="E11048">
        <v>0</v>
      </c>
      <c r="G11048">
        <v>0</v>
      </c>
      <c r="K11048">
        <v>0</v>
      </c>
      <c r="L11048" t="s">
        <v>12086</v>
      </c>
      <c r="M11048">
        <v>63</v>
      </c>
      <c r="N11048">
        <v>2</v>
      </c>
      <c r="O11048">
        <v>2048</v>
      </c>
      <c r="Q11048">
        <v>1</v>
      </c>
      <c r="R11048">
        <v>0</v>
      </c>
      <c r="S11048">
        <v>1533</v>
      </c>
      <c r="T11048" t="s">
        <v>12087</v>
      </c>
      <c r="U11048" t="s">
        <v>12087</v>
      </c>
      <c r="V11048" t="s">
        <v>12087</v>
      </c>
    </row>
    <row r="11049" spans="1:22" x14ac:dyDescent="0.3">
      <c r="A11049">
        <v>31097</v>
      </c>
      <c r="B11049" t="s">
        <v>28732</v>
      </c>
      <c r="C11049" t="s">
        <v>28733</v>
      </c>
      <c r="D11049">
        <v>4</v>
      </c>
      <c r="E11049">
        <v>0</v>
      </c>
      <c r="G11049">
        <v>0</v>
      </c>
      <c r="K11049">
        <v>0</v>
      </c>
      <c r="L11049" t="s">
        <v>12086</v>
      </c>
      <c r="M11049">
        <v>63</v>
      </c>
      <c r="N11049">
        <v>2</v>
      </c>
      <c r="O11049">
        <v>1024</v>
      </c>
      <c r="Q11049">
        <v>1</v>
      </c>
      <c r="R11049">
        <v>0</v>
      </c>
      <c r="S11049">
        <v>1534</v>
      </c>
      <c r="T11049" t="s">
        <v>12087</v>
      </c>
      <c r="U11049" t="s">
        <v>12087</v>
      </c>
      <c r="V11049" t="s">
        <v>12087</v>
      </c>
    </row>
    <row r="11050" spans="1:22" x14ac:dyDescent="0.3">
      <c r="A11050">
        <v>31098</v>
      </c>
      <c r="B11050" t="s">
        <v>28734</v>
      </c>
      <c r="C11050" t="s">
        <v>28735</v>
      </c>
      <c r="D11050">
        <v>4</v>
      </c>
      <c r="E11050">
        <v>0</v>
      </c>
      <c r="G11050">
        <v>0</v>
      </c>
      <c r="K11050">
        <v>0</v>
      </c>
      <c r="L11050" t="s">
        <v>12086</v>
      </c>
      <c r="M11050">
        <v>63</v>
      </c>
      <c r="N11050">
        <v>2</v>
      </c>
      <c r="O11050">
        <v>1024</v>
      </c>
      <c r="Q11050">
        <v>1</v>
      </c>
      <c r="R11050">
        <v>0</v>
      </c>
      <c r="S11050">
        <v>1535</v>
      </c>
      <c r="T11050" t="s">
        <v>12087</v>
      </c>
      <c r="U11050" t="s">
        <v>12087</v>
      </c>
      <c r="V11050" t="s">
        <v>12087</v>
      </c>
    </row>
    <row r="11051" spans="1:22" x14ac:dyDescent="0.3">
      <c r="A11051">
        <v>31099</v>
      </c>
      <c r="B11051" t="s">
        <v>28736</v>
      </c>
      <c r="C11051" t="s">
        <v>28737</v>
      </c>
      <c r="D11051">
        <v>4</v>
      </c>
      <c r="E11051">
        <v>0</v>
      </c>
      <c r="G11051">
        <v>0</v>
      </c>
      <c r="K11051">
        <v>0</v>
      </c>
      <c r="L11051" t="s">
        <v>12086</v>
      </c>
      <c r="M11051">
        <v>63</v>
      </c>
      <c r="N11051">
        <v>2</v>
      </c>
      <c r="O11051">
        <v>1024</v>
      </c>
      <c r="Q11051">
        <v>1</v>
      </c>
      <c r="R11051">
        <v>0</v>
      </c>
      <c r="S11051">
        <v>1536</v>
      </c>
      <c r="T11051" t="s">
        <v>12087</v>
      </c>
      <c r="U11051" t="s">
        <v>12087</v>
      </c>
      <c r="V11051" t="s">
        <v>12087</v>
      </c>
    </row>
    <row r="11052" spans="1:22" x14ac:dyDescent="0.3">
      <c r="A11052">
        <v>31100</v>
      </c>
      <c r="B11052" t="s">
        <v>28738</v>
      </c>
      <c r="C11052" t="s">
        <v>28739</v>
      </c>
      <c r="D11052">
        <v>4</v>
      </c>
      <c r="E11052">
        <v>0</v>
      </c>
      <c r="G11052">
        <v>0</v>
      </c>
      <c r="K11052">
        <v>0</v>
      </c>
      <c r="L11052" t="s">
        <v>12086</v>
      </c>
      <c r="M11052">
        <v>63</v>
      </c>
      <c r="N11052">
        <v>2</v>
      </c>
      <c r="O11052">
        <v>1024</v>
      </c>
      <c r="Q11052">
        <v>1</v>
      </c>
      <c r="R11052">
        <v>0</v>
      </c>
      <c r="S11052">
        <v>1537</v>
      </c>
      <c r="T11052" t="s">
        <v>12087</v>
      </c>
      <c r="U11052" t="s">
        <v>12087</v>
      </c>
      <c r="V11052" t="s">
        <v>12087</v>
      </c>
    </row>
    <row r="11053" spans="1:22" x14ac:dyDescent="0.3">
      <c r="A11053">
        <v>31101</v>
      </c>
      <c r="B11053" t="s">
        <v>28740</v>
      </c>
      <c r="C11053" t="s">
        <v>28741</v>
      </c>
      <c r="D11053">
        <v>4</v>
      </c>
      <c r="E11053">
        <v>0</v>
      </c>
      <c r="G11053">
        <v>0</v>
      </c>
      <c r="K11053">
        <v>0</v>
      </c>
      <c r="L11053" t="s">
        <v>12086</v>
      </c>
      <c r="M11053">
        <v>63</v>
      </c>
      <c r="N11053">
        <v>2</v>
      </c>
      <c r="O11053">
        <v>1024</v>
      </c>
      <c r="Q11053">
        <v>1</v>
      </c>
      <c r="R11053">
        <v>0</v>
      </c>
      <c r="S11053">
        <v>1538</v>
      </c>
      <c r="T11053" t="s">
        <v>12087</v>
      </c>
      <c r="U11053" t="s">
        <v>12087</v>
      </c>
      <c r="V11053" t="s">
        <v>12087</v>
      </c>
    </row>
    <row r="11054" spans="1:22" x14ac:dyDescent="0.3">
      <c r="A11054">
        <v>31102</v>
      </c>
      <c r="B11054" t="s">
        <v>28742</v>
      </c>
      <c r="C11054" t="s">
        <v>28743</v>
      </c>
      <c r="D11054">
        <v>4</v>
      </c>
      <c r="E11054">
        <v>0</v>
      </c>
      <c r="G11054">
        <v>0</v>
      </c>
      <c r="K11054">
        <v>0</v>
      </c>
      <c r="L11054" t="s">
        <v>12086</v>
      </c>
      <c r="M11054">
        <v>63</v>
      </c>
      <c r="N11054">
        <v>2</v>
      </c>
      <c r="O11054">
        <v>1024</v>
      </c>
      <c r="Q11054">
        <v>1</v>
      </c>
      <c r="R11054">
        <v>0</v>
      </c>
      <c r="S11054">
        <v>1539</v>
      </c>
      <c r="T11054" t="s">
        <v>12087</v>
      </c>
      <c r="U11054" t="s">
        <v>12087</v>
      </c>
      <c r="V11054" t="s">
        <v>12087</v>
      </c>
    </row>
    <row r="11055" spans="1:22" x14ac:dyDescent="0.3">
      <c r="A11055">
        <v>31103</v>
      </c>
      <c r="B11055" t="s">
        <v>28744</v>
      </c>
      <c r="C11055" t="s">
        <v>28745</v>
      </c>
      <c r="D11055">
        <v>4</v>
      </c>
      <c r="E11055">
        <v>0</v>
      </c>
      <c r="G11055">
        <v>0</v>
      </c>
      <c r="K11055">
        <v>0</v>
      </c>
      <c r="L11055" t="s">
        <v>12086</v>
      </c>
      <c r="M11055">
        <v>63</v>
      </c>
      <c r="N11055">
        <v>2</v>
      </c>
      <c r="O11055">
        <v>1024</v>
      </c>
      <c r="Q11055">
        <v>1</v>
      </c>
      <c r="R11055">
        <v>0</v>
      </c>
      <c r="S11055">
        <v>1540</v>
      </c>
      <c r="T11055" t="s">
        <v>12087</v>
      </c>
      <c r="U11055" t="s">
        <v>12087</v>
      </c>
      <c r="V11055" t="s">
        <v>12087</v>
      </c>
    </row>
    <row r="11056" spans="1:22" x14ac:dyDescent="0.3">
      <c r="A11056">
        <v>31104</v>
      </c>
      <c r="B11056" t="s">
        <v>28746</v>
      </c>
      <c r="C11056" t="s">
        <v>28747</v>
      </c>
      <c r="D11056">
        <v>4</v>
      </c>
      <c r="E11056">
        <v>0</v>
      </c>
      <c r="G11056">
        <v>0</v>
      </c>
      <c r="K11056">
        <v>0</v>
      </c>
      <c r="L11056" t="s">
        <v>12086</v>
      </c>
      <c r="M11056">
        <v>63</v>
      </c>
      <c r="N11056">
        <v>2</v>
      </c>
      <c r="O11056">
        <v>1024</v>
      </c>
      <c r="Q11056">
        <v>1</v>
      </c>
      <c r="R11056">
        <v>0</v>
      </c>
      <c r="S11056">
        <v>722</v>
      </c>
      <c r="T11056" t="s">
        <v>12087</v>
      </c>
      <c r="U11056" t="s">
        <v>12087</v>
      </c>
      <c r="V11056" t="s">
        <v>12087</v>
      </c>
    </row>
    <row r="11057" spans="1:22" x14ac:dyDescent="0.3">
      <c r="A11057">
        <v>31105</v>
      </c>
      <c r="B11057" t="s">
        <v>28748</v>
      </c>
      <c r="C11057" t="s">
        <v>28749</v>
      </c>
      <c r="D11057">
        <v>4</v>
      </c>
      <c r="E11057">
        <v>0</v>
      </c>
      <c r="G11057">
        <v>0</v>
      </c>
      <c r="K11057">
        <v>0</v>
      </c>
      <c r="L11057" t="s">
        <v>12086</v>
      </c>
      <c r="M11057">
        <v>63</v>
      </c>
      <c r="N11057">
        <v>2</v>
      </c>
      <c r="O11057">
        <v>1024</v>
      </c>
      <c r="Q11057">
        <v>1</v>
      </c>
      <c r="R11057">
        <v>0</v>
      </c>
      <c r="S11057">
        <v>1541</v>
      </c>
      <c r="T11057" t="s">
        <v>12087</v>
      </c>
      <c r="U11057" t="s">
        <v>12087</v>
      </c>
      <c r="V11057" t="s">
        <v>12087</v>
      </c>
    </row>
    <row r="11058" spans="1:22" x14ac:dyDescent="0.3">
      <c r="A11058">
        <v>31106</v>
      </c>
      <c r="B11058" t="s">
        <v>28750</v>
      </c>
      <c r="C11058" t="s">
        <v>28751</v>
      </c>
      <c r="D11058">
        <v>4</v>
      </c>
      <c r="E11058">
        <v>0</v>
      </c>
      <c r="G11058">
        <v>0</v>
      </c>
      <c r="K11058">
        <v>0</v>
      </c>
      <c r="L11058" t="s">
        <v>12086</v>
      </c>
      <c r="M11058">
        <v>63</v>
      </c>
      <c r="N11058">
        <v>2</v>
      </c>
      <c r="O11058">
        <v>2048</v>
      </c>
      <c r="Q11058">
        <v>1</v>
      </c>
      <c r="R11058">
        <v>0</v>
      </c>
      <c r="S11058">
        <v>697</v>
      </c>
      <c r="T11058" t="s">
        <v>12087</v>
      </c>
      <c r="U11058" t="s">
        <v>12087</v>
      </c>
      <c r="V11058" t="s">
        <v>12087</v>
      </c>
    </row>
    <row r="11059" spans="1:22" x14ac:dyDescent="0.3">
      <c r="A11059">
        <v>31107</v>
      </c>
      <c r="B11059" t="s">
        <v>28752</v>
      </c>
      <c r="C11059" t="s">
        <v>28753</v>
      </c>
      <c r="D11059">
        <v>4</v>
      </c>
      <c r="E11059">
        <v>0</v>
      </c>
      <c r="G11059">
        <v>0</v>
      </c>
      <c r="K11059">
        <v>0</v>
      </c>
      <c r="L11059" t="s">
        <v>12086</v>
      </c>
      <c r="M11059">
        <v>63</v>
      </c>
      <c r="N11059">
        <v>2</v>
      </c>
      <c r="O11059">
        <v>2048</v>
      </c>
      <c r="Q11059">
        <v>1</v>
      </c>
      <c r="R11059">
        <v>0</v>
      </c>
      <c r="S11059">
        <v>698</v>
      </c>
      <c r="T11059" t="s">
        <v>12087</v>
      </c>
      <c r="U11059" t="s">
        <v>12087</v>
      </c>
      <c r="V11059" t="s">
        <v>12087</v>
      </c>
    </row>
    <row r="11060" spans="1:22" x14ac:dyDescent="0.3">
      <c r="A11060">
        <v>31113</v>
      </c>
      <c r="B11060" t="s">
        <v>28754</v>
      </c>
      <c r="C11060" t="s">
        <v>28755</v>
      </c>
      <c r="D11060">
        <v>4</v>
      </c>
      <c r="E11060">
        <v>0</v>
      </c>
      <c r="G11060">
        <v>0</v>
      </c>
      <c r="K11060">
        <v>0</v>
      </c>
      <c r="L11060" t="s">
        <v>12086</v>
      </c>
      <c r="M11060">
        <v>63</v>
      </c>
      <c r="N11060">
        <v>2</v>
      </c>
      <c r="O11060">
        <v>1024</v>
      </c>
      <c r="Q11060">
        <v>1</v>
      </c>
      <c r="R11060">
        <v>0</v>
      </c>
      <c r="S11060">
        <v>60</v>
      </c>
      <c r="T11060" t="s">
        <v>12087</v>
      </c>
      <c r="U11060" t="s">
        <v>12087</v>
      </c>
      <c r="V11060" t="s">
        <v>12087</v>
      </c>
    </row>
    <row r="11061" spans="1:22" x14ac:dyDescent="0.3">
      <c r="A11061">
        <v>31114</v>
      </c>
      <c r="B11061" t="s">
        <v>28756</v>
      </c>
      <c r="C11061" t="s">
        <v>28757</v>
      </c>
      <c r="D11061">
        <v>4</v>
      </c>
      <c r="E11061">
        <v>0</v>
      </c>
      <c r="G11061">
        <v>0</v>
      </c>
      <c r="K11061">
        <v>0</v>
      </c>
      <c r="L11061" t="s">
        <v>12086</v>
      </c>
      <c r="M11061">
        <v>63</v>
      </c>
      <c r="N11061">
        <v>2</v>
      </c>
      <c r="O11061">
        <v>1024</v>
      </c>
      <c r="Q11061">
        <v>1</v>
      </c>
      <c r="R11061">
        <v>0</v>
      </c>
      <c r="S11061">
        <v>80</v>
      </c>
      <c r="T11061" t="s">
        <v>12087</v>
      </c>
      <c r="U11061" t="s">
        <v>12087</v>
      </c>
      <c r="V11061" t="s">
        <v>12087</v>
      </c>
    </row>
    <row r="11062" spans="1:22" x14ac:dyDescent="0.3">
      <c r="A11062">
        <v>31117</v>
      </c>
      <c r="B11062" t="s">
        <v>28758</v>
      </c>
      <c r="C11062" t="s">
        <v>28759</v>
      </c>
      <c r="D11062">
        <v>4</v>
      </c>
      <c r="E11062">
        <v>0</v>
      </c>
      <c r="G11062">
        <v>0</v>
      </c>
      <c r="K11062">
        <v>0</v>
      </c>
      <c r="L11062" t="s">
        <v>12086</v>
      </c>
      <c r="M11062">
        <v>63</v>
      </c>
      <c r="N11062">
        <v>2</v>
      </c>
      <c r="O11062">
        <v>7168</v>
      </c>
      <c r="Q11062">
        <v>1</v>
      </c>
      <c r="R11062">
        <v>0</v>
      </c>
      <c r="S11062">
        <v>660</v>
      </c>
      <c r="T11062" t="s">
        <v>12087</v>
      </c>
      <c r="U11062" t="s">
        <v>12087</v>
      </c>
      <c r="V11062" t="s">
        <v>12087</v>
      </c>
    </row>
    <row r="11063" spans="1:22" x14ac:dyDescent="0.3">
      <c r="A11063">
        <v>31118</v>
      </c>
      <c r="B11063" t="s">
        <v>28760</v>
      </c>
      <c r="C11063" t="s">
        <v>28761</v>
      </c>
      <c r="D11063">
        <v>4</v>
      </c>
      <c r="E11063">
        <v>0</v>
      </c>
      <c r="G11063">
        <v>0</v>
      </c>
      <c r="K11063">
        <v>0</v>
      </c>
      <c r="L11063" t="s">
        <v>12086</v>
      </c>
      <c r="M11063">
        <v>63</v>
      </c>
      <c r="N11063">
        <v>2</v>
      </c>
      <c r="O11063">
        <v>6144</v>
      </c>
      <c r="Q11063">
        <v>1</v>
      </c>
      <c r="R11063">
        <v>0</v>
      </c>
      <c r="S11063">
        <v>984</v>
      </c>
      <c r="T11063" t="s">
        <v>12087</v>
      </c>
      <c r="U11063" t="s">
        <v>12087</v>
      </c>
      <c r="V11063" t="s">
        <v>12087</v>
      </c>
    </row>
    <row r="11064" spans="1:22" x14ac:dyDescent="0.3">
      <c r="A11064">
        <v>31119</v>
      </c>
      <c r="B11064" t="s">
        <v>28762</v>
      </c>
      <c r="C11064" t="s">
        <v>28763</v>
      </c>
      <c r="D11064">
        <v>4</v>
      </c>
      <c r="E11064">
        <v>0</v>
      </c>
      <c r="G11064">
        <v>0</v>
      </c>
      <c r="K11064">
        <v>0</v>
      </c>
      <c r="L11064" t="s">
        <v>12086</v>
      </c>
      <c r="M11064">
        <v>63</v>
      </c>
      <c r="N11064">
        <v>2</v>
      </c>
      <c r="O11064">
        <v>1024</v>
      </c>
      <c r="Q11064">
        <v>1</v>
      </c>
      <c r="R11064">
        <v>0</v>
      </c>
      <c r="S11064">
        <v>285</v>
      </c>
      <c r="T11064" t="s">
        <v>12087</v>
      </c>
      <c r="U11064" t="s">
        <v>12087</v>
      </c>
      <c r="V11064" t="s">
        <v>12087</v>
      </c>
    </row>
    <row r="11065" spans="1:22" x14ac:dyDescent="0.3">
      <c r="A11065">
        <v>31120</v>
      </c>
      <c r="B11065" t="s">
        <v>28764</v>
      </c>
      <c r="C11065" t="s">
        <v>28765</v>
      </c>
      <c r="D11065">
        <v>4</v>
      </c>
      <c r="E11065">
        <v>0</v>
      </c>
      <c r="G11065">
        <v>0</v>
      </c>
      <c r="K11065">
        <v>0</v>
      </c>
      <c r="L11065" t="s">
        <v>12086</v>
      </c>
      <c r="M11065">
        <v>63</v>
      </c>
      <c r="N11065">
        <v>2</v>
      </c>
      <c r="O11065">
        <v>2048</v>
      </c>
      <c r="Q11065">
        <v>1</v>
      </c>
      <c r="R11065">
        <v>0</v>
      </c>
      <c r="S11065">
        <v>1548</v>
      </c>
      <c r="T11065" t="s">
        <v>12087</v>
      </c>
      <c r="U11065" t="s">
        <v>12087</v>
      </c>
      <c r="V11065" t="s">
        <v>12087</v>
      </c>
    </row>
    <row r="11066" spans="1:22" x14ac:dyDescent="0.3">
      <c r="A11066">
        <v>31121</v>
      </c>
      <c r="B11066" t="s">
        <v>28766</v>
      </c>
      <c r="C11066" t="s">
        <v>28767</v>
      </c>
      <c r="D11066">
        <v>4</v>
      </c>
      <c r="E11066">
        <v>0</v>
      </c>
      <c r="G11066">
        <v>0</v>
      </c>
      <c r="K11066">
        <v>0</v>
      </c>
      <c r="L11066" t="s">
        <v>12086</v>
      </c>
      <c r="M11066">
        <v>63</v>
      </c>
      <c r="N11066">
        <v>2</v>
      </c>
      <c r="O11066">
        <v>4096</v>
      </c>
      <c r="Q11066">
        <v>1</v>
      </c>
      <c r="R11066">
        <v>0</v>
      </c>
      <c r="S11066">
        <v>1549</v>
      </c>
      <c r="T11066" t="s">
        <v>12087</v>
      </c>
      <c r="U11066" t="s">
        <v>12087</v>
      </c>
      <c r="V11066" t="s">
        <v>12087</v>
      </c>
    </row>
    <row r="11067" spans="1:22" x14ac:dyDescent="0.3">
      <c r="A11067">
        <v>31122</v>
      </c>
      <c r="B11067" t="s">
        <v>28768</v>
      </c>
      <c r="C11067" t="s">
        <v>28769</v>
      </c>
      <c r="D11067">
        <v>4</v>
      </c>
      <c r="E11067">
        <v>0</v>
      </c>
      <c r="G11067">
        <v>0</v>
      </c>
      <c r="K11067">
        <v>0</v>
      </c>
      <c r="L11067" t="s">
        <v>12086</v>
      </c>
      <c r="M11067">
        <v>63</v>
      </c>
      <c r="N11067">
        <v>2</v>
      </c>
      <c r="O11067">
        <v>2048</v>
      </c>
      <c r="Q11067">
        <v>1</v>
      </c>
      <c r="R11067">
        <v>0</v>
      </c>
      <c r="S11067">
        <v>1550</v>
      </c>
      <c r="T11067" t="s">
        <v>12087</v>
      </c>
      <c r="U11067" t="s">
        <v>12087</v>
      </c>
      <c r="V11067" t="s">
        <v>12087</v>
      </c>
    </row>
    <row r="11068" spans="1:22" x14ac:dyDescent="0.3">
      <c r="A11068">
        <v>31123</v>
      </c>
      <c r="B11068" t="s">
        <v>28770</v>
      </c>
      <c r="C11068" t="s">
        <v>28771</v>
      </c>
      <c r="D11068">
        <v>4</v>
      </c>
      <c r="E11068">
        <v>0</v>
      </c>
      <c r="G11068">
        <v>0</v>
      </c>
      <c r="K11068">
        <v>0</v>
      </c>
      <c r="L11068" t="s">
        <v>12086</v>
      </c>
      <c r="M11068">
        <v>63</v>
      </c>
      <c r="N11068">
        <v>2</v>
      </c>
      <c r="O11068">
        <v>1024</v>
      </c>
      <c r="Q11068">
        <v>1</v>
      </c>
      <c r="R11068">
        <v>0</v>
      </c>
      <c r="S11068">
        <v>1551</v>
      </c>
      <c r="T11068" t="s">
        <v>12087</v>
      </c>
      <c r="U11068" t="s">
        <v>12087</v>
      </c>
      <c r="V11068" t="s">
        <v>12087</v>
      </c>
    </row>
    <row r="11069" spans="1:22" x14ac:dyDescent="0.3">
      <c r="A11069">
        <v>31124</v>
      </c>
      <c r="B11069" t="s">
        <v>28772</v>
      </c>
      <c r="C11069" t="s">
        <v>28773</v>
      </c>
      <c r="D11069">
        <v>4</v>
      </c>
      <c r="E11069">
        <v>0</v>
      </c>
      <c r="G11069">
        <v>0</v>
      </c>
      <c r="K11069">
        <v>0</v>
      </c>
      <c r="L11069" t="s">
        <v>12086</v>
      </c>
      <c r="M11069">
        <v>63</v>
      </c>
      <c r="N11069">
        <v>2</v>
      </c>
      <c r="O11069">
        <v>1024</v>
      </c>
      <c r="Q11069">
        <v>1</v>
      </c>
      <c r="R11069">
        <v>0</v>
      </c>
      <c r="S11069">
        <v>785</v>
      </c>
      <c r="T11069" t="s">
        <v>12087</v>
      </c>
      <c r="U11069" t="s">
        <v>12087</v>
      </c>
      <c r="V11069" t="s">
        <v>12087</v>
      </c>
    </row>
    <row r="11070" spans="1:22" x14ac:dyDescent="0.3">
      <c r="A11070">
        <v>31125</v>
      </c>
      <c r="B11070" t="s">
        <v>28774</v>
      </c>
      <c r="C11070" t="s">
        <v>28775</v>
      </c>
      <c r="D11070">
        <v>4</v>
      </c>
      <c r="E11070">
        <v>0</v>
      </c>
      <c r="G11070">
        <v>0</v>
      </c>
      <c r="K11070">
        <v>0</v>
      </c>
      <c r="L11070" t="s">
        <v>12086</v>
      </c>
      <c r="M11070">
        <v>63</v>
      </c>
      <c r="N11070">
        <v>2</v>
      </c>
      <c r="O11070">
        <v>1024</v>
      </c>
      <c r="Q11070">
        <v>1</v>
      </c>
      <c r="R11070">
        <v>0</v>
      </c>
      <c r="S11070">
        <v>1360</v>
      </c>
      <c r="T11070" t="s">
        <v>12087</v>
      </c>
      <c r="U11070" t="s">
        <v>12087</v>
      </c>
      <c r="V11070" t="s">
        <v>12087</v>
      </c>
    </row>
    <row r="11071" spans="1:22" x14ac:dyDescent="0.3">
      <c r="A11071">
        <v>31126</v>
      </c>
      <c r="B11071" t="s">
        <v>28776</v>
      </c>
      <c r="C11071" t="s">
        <v>28777</v>
      </c>
      <c r="D11071">
        <v>4</v>
      </c>
      <c r="E11071">
        <v>0</v>
      </c>
      <c r="G11071">
        <v>0</v>
      </c>
      <c r="K11071">
        <v>0</v>
      </c>
      <c r="L11071" t="s">
        <v>12086</v>
      </c>
      <c r="M11071">
        <v>63</v>
      </c>
      <c r="N11071">
        <v>2</v>
      </c>
      <c r="O11071">
        <v>1024</v>
      </c>
      <c r="Q11071">
        <v>1</v>
      </c>
      <c r="R11071">
        <v>0</v>
      </c>
      <c r="S11071">
        <v>756</v>
      </c>
      <c r="T11071" t="s">
        <v>12087</v>
      </c>
      <c r="U11071" t="s">
        <v>12087</v>
      </c>
      <c r="V11071" t="s">
        <v>12087</v>
      </c>
    </row>
    <row r="11072" spans="1:22" x14ac:dyDescent="0.3">
      <c r="A11072">
        <v>31127</v>
      </c>
      <c r="B11072" t="s">
        <v>28778</v>
      </c>
      <c r="C11072" t="s">
        <v>28779</v>
      </c>
      <c r="D11072">
        <v>4</v>
      </c>
      <c r="E11072">
        <v>0</v>
      </c>
      <c r="G11072">
        <v>0</v>
      </c>
      <c r="K11072">
        <v>0</v>
      </c>
      <c r="L11072" t="s">
        <v>12086</v>
      </c>
      <c r="M11072">
        <v>63</v>
      </c>
      <c r="N11072">
        <v>2</v>
      </c>
      <c r="O11072">
        <v>1024</v>
      </c>
      <c r="Q11072">
        <v>1</v>
      </c>
      <c r="R11072">
        <v>0</v>
      </c>
      <c r="S11072">
        <v>482</v>
      </c>
      <c r="T11072" t="s">
        <v>12087</v>
      </c>
      <c r="U11072" t="s">
        <v>12087</v>
      </c>
      <c r="V11072" t="s">
        <v>12087</v>
      </c>
    </row>
    <row r="11073" spans="1:22" x14ac:dyDescent="0.3">
      <c r="A11073">
        <v>31128</v>
      </c>
      <c r="B11073" t="s">
        <v>28780</v>
      </c>
      <c r="C11073" t="s">
        <v>28781</v>
      </c>
      <c r="D11073">
        <v>4</v>
      </c>
      <c r="E11073">
        <v>0</v>
      </c>
      <c r="G11073">
        <v>0</v>
      </c>
      <c r="K11073">
        <v>0</v>
      </c>
      <c r="L11073" t="s">
        <v>12086</v>
      </c>
      <c r="M11073">
        <v>63</v>
      </c>
      <c r="N11073">
        <v>2</v>
      </c>
      <c r="O11073">
        <v>1024</v>
      </c>
      <c r="Q11073">
        <v>1</v>
      </c>
      <c r="R11073">
        <v>0</v>
      </c>
      <c r="S11073">
        <v>223</v>
      </c>
      <c r="T11073" t="s">
        <v>12087</v>
      </c>
      <c r="U11073" t="s">
        <v>12087</v>
      </c>
      <c r="V11073" t="s">
        <v>12087</v>
      </c>
    </row>
    <row r="11074" spans="1:22" x14ac:dyDescent="0.3">
      <c r="A11074">
        <v>31129</v>
      </c>
      <c r="B11074" t="s">
        <v>28782</v>
      </c>
      <c r="C11074" t="s">
        <v>28761</v>
      </c>
      <c r="D11074">
        <v>4</v>
      </c>
      <c r="E11074">
        <v>0</v>
      </c>
      <c r="G11074">
        <v>0</v>
      </c>
      <c r="K11074">
        <v>0</v>
      </c>
      <c r="L11074" t="s">
        <v>12086</v>
      </c>
      <c r="M11074">
        <v>63</v>
      </c>
      <c r="N11074">
        <v>2</v>
      </c>
      <c r="O11074">
        <v>6144</v>
      </c>
      <c r="Q11074">
        <v>1</v>
      </c>
      <c r="R11074">
        <v>0</v>
      </c>
      <c r="S11074">
        <v>75</v>
      </c>
      <c r="T11074" t="s">
        <v>12087</v>
      </c>
      <c r="U11074" t="s">
        <v>12087</v>
      </c>
      <c r="V11074" t="s">
        <v>12087</v>
      </c>
    </row>
    <row r="11075" spans="1:22" x14ac:dyDescent="0.3">
      <c r="A11075">
        <v>31130</v>
      </c>
      <c r="B11075" t="s">
        <v>28783</v>
      </c>
      <c r="C11075" t="s">
        <v>28784</v>
      </c>
      <c r="D11075">
        <v>4</v>
      </c>
      <c r="E11075">
        <v>0</v>
      </c>
      <c r="G11075">
        <v>0</v>
      </c>
      <c r="K11075">
        <v>0</v>
      </c>
      <c r="L11075" t="s">
        <v>12086</v>
      </c>
      <c r="M11075">
        <v>63</v>
      </c>
      <c r="N11075">
        <v>2</v>
      </c>
      <c r="O11075">
        <v>1024</v>
      </c>
      <c r="Q11075">
        <v>1</v>
      </c>
      <c r="R11075">
        <v>0</v>
      </c>
      <c r="S11075">
        <v>96</v>
      </c>
      <c r="T11075" t="s">
        <v>12087</v>
      </c>
      <c r="U11075" t="s">
        <v>12087</v>
      </c>
      <c r="V11075" t="s">
        <v>12087</v>
      </c>
    </row>
    <row r="11076" spans="1:22" x14ac:dyDescent="0.3">
      <c r="A11076">
        <v>31131</v>
      </c>
      <c r="B11076" t="s">
        <v>28785</v>
      </c>
      <c r="C11076" t="s">
        <v>28786</v>
      </c>
      <c r="D11076">
        <v>4</v>
      </c>
      <c r="E11076">
        <v>0</v>
      </c>
      <c r="G11076">
        <v>0</v>
      </c>
      <c r="K11076">
        <v>0</v>
      </c>
      <c r="L11076" t="s">
        <v>12086</v>
      </c>
      <c r="M11076">
        <v>63</v>
      </c>
      <c r="N11076">
        <v>2</v>
      </c>
      <c r="O11076">
        <v>1024</v>
      </c>
      <c r="Q11076">
        <v>1</v>
      </c>
      <c r="R11076">
        <v>0</v>
      </c>
      <c r="S11076">
        <v>35</v>
      </c>
      <c r="T11076" t="s">
        <v>12087</v>
      </c>
      <c r="U11076" t="s">
        <v>12087</v>
      </c>
      <c r="V11076" t="s">
        <v>12087</v>
      </c>
    </row>
    <row r="11077" spans="1:22" x14ac:dyDescent="0.3">
      <c r="A11077">
        <v>31132</v>
      </c>
      <c r="B11077" t="s">
        <v>28787</v>
      </c>
      <c r="C11077" t="s">
        <v>28788</v>
      </c>
      <c r="D11077">
        <v>4</v>
      </c>
      <c r="E11077">
        <v>0</v>
      </c>
      <c r="G11077">
        <v>0</v>
      </c>
      <c r="K11077">
        <v>0</v>
      </c>
      <c r="L11077" t="s">
        <v>12086</v>
      </c>
      <c r="M11077">
        <v>63</v>
      </c>
      <c r="N11077">
        <v>2</v>
      </c>
      <c r="O11077">
        <v>1024</v>
      </c>
      <c r="Q11077">
        <v>1</v>
      </c>
      <c r="R11077">
        <v>0</v>
      </c>
      <c r="S11077">
        <v>1554</v>
      </c>
      <c r="T11077" t="s">
        <v>12087</v>
      </c>
      <c r="U11077" t="s">
        <v>12087</v>
      </c>
      <c r="V11077" t="s">
        <v>12087</v>
      </c>
    </row>
    <row r="11078" spans="1:22" x14ac:dyDescent="0.3">
      <c r="A11078">
        <v>31133</v>
      </c>
      <c r="B11078" t="s">
        <v>28789</v>
      </c>
      <c r="C11078" t="s">
        <v>28790</v>
      </c>
      <c r="D11078">
        <v>4</v>
      </c>
      <c r="E11078">
        <v>0</v>
      </c>
      <c r="G11078">
        <v>0</v>
      </c>
      <c r="K11078">
        <v>0</v>
      </c>
      <c r="L11078" t="s">
        <v>12086</v>
      </c>
      <c r="M11078">
        <v>63</v>
      </c>
      <c r="N11078">
        <v>2</v>
      </c>
      <c r="O11078">
        <v>2048</v>
      </c>
      <c r="Q11078">
        <v>1</v>
      </c>
      <c r="R11078">
        <v>0</v>
      </c>
      <c r="S11078">
        <v>1202</v>
      </c>
      <c r="T11078" t="s">
        <v>12087</v>
      </c>
      <c r="U11078" t="s">
        <v>12087</v>
      </c>
      <c r="V11078" t="s">
        <v>12087</v>
      </c>
    </row>
    <row r="11079" spans="1:22" x14ac:dyDescent="0.3">
      <c r="A11079">
        <v>31134</v>
      </c>
      <c r="B11079" t="s">
        <v>28791</v>
      </c>
      <c r="C11079" t="s">
        <v>28792</v>
      </c>
      <c r="D11079">
        <v>4</v>
      </c>
      <c r="E11079">
        <v>0</v>
      </c>
      <c r="G11079">
        <v>0</v>
      </c>
      <c r="K11079">
        <v>0</v>
      </c>
      <c r="L11079" t="s">
        <v>12086</v>
      </c>
      <c r="M11079">
        <v>63</v>
      </c>
      <c r="N11079">
        <v>2</v>
      </c>
      <c r="O11079">
        <v>4096</v>
      </c>
      <c r="Q11079">
        <v>1</v>
      </c>
      <c r="R11079">
        <v>0</v>
      </c>
      <c r="S11079">
        <v>1116</v>
      </c>
      <c r="T11079" t="s">
        <v>12087</v>
      </c>
      <c r="U11079" t="s">
        <v>12087</v>
      </c>
      <c r="V11079" t="s">
        <v>12087</v>
      </c>
    </row>
    <row r="11080" spans="1:22" x14ac:dyDescent="0.3">
      <c r="A11080">
        <v>31135</v>
      </c>
      <c r="B11080" t="s">
        <v>28793</v>
      </c>
      <c r="C11080" t="s">
        <v>28794</v>
      </c>
      <c r="D11080">
        <v>4</v>
      </c>
      <c r="E11080">
        <v>0</v>
      </c>
      <c r="G11080">
        <v>0</v>
      </c>
      <c r="K11080">
        <v>0</v>
      </c>
      <c r="L11080" t="s">
        <v>12086</v>
      </c>
      <c r="M11080">
        <v>63</v>
      </c>
      <c r="N11080">
        <v>2</v>
      </c>
      <c r="O11080">
        <v>1024</v>
      </c>
      <c r="Q11080">
        <v>1</v>
      </c>
      <c r="R11080">
        <v>0</v>
      </c>
      <c r="S11080">
        <v>707</v>
      </c>
      <c r="T11080" t="s">
        <v>12087</v>
      </c>
      <c r="U11080" t="s">
        <v>12087</v>
      </c>
      <c r="V11080" t="s">
        <v>12087</v>
      </c>
    </row>
    <row r="11081" spans="1:22" x14ac:dyDescent="0.3">
      <c r="A11081">
        <v>31136</v>
      </c>
      <c r="B11081" t="s">
        <v>28795</v>
      </c>
      <c r="C11081" t="s">
        <v>28796</v>
      </c>
      <c r="D11081">
        <v>4</v>
      </c>
      <c r="E11081">
        <v>0</v>
      </c>
      <c r="G11081">
        <v>0</v>
      </c>
      <c r="K11081">
        <v>0</v>
      </c>
      <c r="L11081" t="s">
        <v>12086</v>
      </c>
      <c r="M11081">
        <v>63</v>
      </c>
      <c r="N11081">
        <v>2</v>
      </c>
      <c r="O11081">
        <v>1024</v>
      </c>
      <c r="Q11081">
        <v>1</v>
      </c>
      <c r="R11081">
        <v>0</v>
      </c>
      <c r="S11081">
        <v>1555</v>
      </c>
      <c r="T11081" t="s">
        <v>12087</v>
      </c>
      <c r="U11081" t="s">
        <v>12087</v>
      </c>
      <c r="V11081" t="s">
        <v>12087</v>
      </c>
    </row>
    <row r="11082" spans="1:22" x14ac:dyDescent="0.3">
      <c r="A11082">
        <v>31137</v>
      </c>
      <c r="B11082" t="s">
        <v>28797</v>
      </c>
      <c r="C11082" t="s">
        <v>28798</v>
      </c>
      <c r="D11082">
        <v>4</v>
      </c>
      <c r="E11082">
        <v>0</v>
      </c>
      <c r="G11082">
        <v>0</v>
      </c>
      <c r="K11082">
        <v>0</v>
      </c>
      <c r="L11082" t="s">
        <v>12086</v>
      </c>
      <c r="M11082">
        <v>63</v>
      </c>
      <c r="N11082">
        <v>2</v>
      </c>
      <c r="O11082">
        <v>1024</v>
      </c>
      <c r="Q11082">
        <v>1</v>
      </c>
      <c r="R11082">
        <v>0</v>
      </c>
      <c r="S11082">
        <v>1556</v>
      </c>
      <c r="T11082" t="s">
        <v>12087</v>
      </c>
      <c r="U11082" t="s">
        <v>12087</v>
      </c>
      <c r="V11082" t="s">
        <v>12087</v>
      </c>
    </row>
    <row r="11083" spans="1:22" x14ac:dyDescent="0.3">
      <c r="A11083">
        <v>31138</v>
      </c>
      <c r="B11083" t="s">
        <v>28799</v>
      </c>
      <c r="C11083" t="s">
        <v>28800</v>
      </c>
      <c r="D11083">
        <v>4</v>
      </c>
      <c r="E11083">
        <v>0</v>
      </c>
      <c r="G11083">
        <v>0</v>
      </c>
      <c r="K11083">
        <v>0</v>
      </c>
      <c r="L11083" t="s">
        <v>12086</v>
      </c>
      <c r="M11083">
        <v>63</v>
      </c>
      <c r="N11083">
        <v>2</v>
      </c>
      <c r="O11083">
        <v>1024</v>
      </c>
      <c r="Q11083">
        <v>1</v>
      </c>
      <c r="R11083">
        <v>0</v>
      </c>
      <c r="S11083">
        <v>1557</v>
      </c>
      <c r="T11083" t="s">
        <v>12087</v>
      </c>
      <c r="U11083" t="s">
        <v>12087</v>
      </c>
      <c r="V11083" t="s">
        <v>12087</v>
      </c>
    </row>
    <row r="11084" spans="1:22" x14ac:dyDescent="0.3">
      <c r="A11084">
        <v>31139</v>
      </c>
      <c r="B11084" t="s">
        <v>28801</v>
      </c>
      <c r="C11084" t="s">
        <v>28802</v>
      </c>
      <c r="D11084">
        <v>4</v>
      </c>
      <c r="E11084">
        <v>0</v>
      </c>
      <c r="G11084">
        <v>0</v>
      </c>
      <c r="K11084">
        <v>0</v>
      </c>
      <c r="L11084" t="s">
        <v>12086</v>
      </c>
      <c r="M11084">
        <v>63</v>
      </c>
      <c r="N11084">
        <v>2</v>
      </c>
      <c r="O11084">
        <v>1024</v>
      </c>
      <c r="Q11084">
        <v>1</v>
      </c>
      <c r="R11084">
        <v>0</v>
      </c>
      <c r="S11084">
        <v>1558</v>
      </c>
      <c r="T11084" t="s">
        <v>12087</v>
      </c>
      <c r="U11084" t="s">
        <v>12087</v>
      </c>
      <c r="V11084" t="s">
        <v>12087</v>
      </c>
    </row>
    <row r="11085" spans="1:22" x14ac:dyDescent="0.3">
      <c r="A11085">
        <v>31140</v>
      </c>
      <c r="B11085" t="s">
        <v>28803</v>
      </c>
      <c r="C11085" t="s">
        <v>25414</v>
      </c>
      <c r="D11085">
        <v>4</v>
      </c>
      <c r="E11085">
        <v>0</v>
      </c>
      <c r="G11085">
        <v>0</v>
      </c>
      <c r="I11085">
        <v>0</v>
      </c>
      <c r="K11085">
        <v>0</v>
      </c>
      <c r="L11085" t="s">
        <v>12086</v>
      </c>
      <c r="M11085">
        <v>63</v>
      </c>
      <c r="N11085">
        <v>2</v>
      </c>
      <c r="O11085">
        <v>1024</v>
      </c>
      <c r="Q11085">
        <v>1</v>
      </c>
      <c r="R11085">
        <v>0</v>
      </c>
      <c r="S11085">
        <v>159</v>
      </c>
      <c r="T11085" t="s">
        <v>12087</v>
      </c>
      <c r="U11085" t="s">
        <v>12087</v>
      </c>
      <c r="V11085" t="s">
        <v>12087</v>
      </c>
    </row>
    <row r="11086" spans="1:22" x14ac:dyDescent="0.3">
      <c r="A11086">
        <v>31141</v>
      </c>
      <c r="B11086" t="s">
        <v>28804</v>
      </c>
      <c r="C11086" t="s">
        <v>28805</v>
      </c>
      <c r="D11086">
        <v>4</v>
      </c>
      <c r="E11086">
        <v>0</v>
      </c>
      <c r="G11086">
        <v>0</v>
      </c>
      <c r="I11086">
        <v>0</v>
      </c>
      <c r="K11086">
        <v>0</v>
      </c>
      <c r="L11086" t="s">
        <v>12086</v>
      </c>
      <c r="M11086">
        <v>63</v>
      </c>
      <c r="N11086">
        <v>2</v>
      </c>
      <c r="O11086">
        <v>1024</v>
      </c>
      <c r="Q11086">
        <v>1</v>
      </c>
      <c r="R11086">
        <v>0</v>
      </c>
      <c r="S11086">
        <v>533</v>
      </c>
      <c r="T11086" t="s">
        <v>12087</v>
      </c>
      <c r="U11086" t="s">
        <v>12087</v>
      </c>
      <c r="V11086" t="s">
        <v>12087</v>
      </c>
    </row>
    <row r="11087" spans="1:22" x14ac:dyDescent="0.3">
      <c r="A11087">
        <v>31142</v>
      </c>
      <c r="B11087" t="s">
        <v>28806</v>
      </c>
      <c r="C11087" t="s">
        <v>28807</v>
      </c>
      <c r="D11087">
        <v>4</v>
      </c>
      <c r="E11087">
        <v>0</v>
      </c>
      <c r="G11087">
        <v>0</v>
      </c>
      <c r="K11087">
        <v>0</v>
      </c>
      <c r="L11087" t="s">
        <v>12086</v>
      </c>
      <c r="M11087">
        <v>63</v>
      </c>
      <c r="N11087">
        <v>2</v>
      </c>
      <c r="O11087">
        <v>4096</v>
      </c>
      <c r="Q11087">
        <v>1</v>
      </c>
      <c r="R11087">
        <v>0</v>
      </c>
      <c r="S11087">
        <v>1309</v>
      </c>
      <c r="T11087" t="s">
        <v>12087</v>
      </c>
      <c r="U11087" t="s">
        <v>12087</v>
      </c>
      <c r="V11087" t="s">
        <v>12087</v>
      </c>
    </row>
    <row r="11088" spans="1:22" x14ac:dyDescent="0.3">
      <c r="A11088">
        <v>31144</v>
      </c>
      <c r="B11088" t="s">
        <v>28808</v>
      </c>
      <c r="C11088" t="s">
        <v>28809</v>
      </c>
      <c r="D11088">
        <v>4</v>
      </c>
      <c r="E11088">
        <v>0</v>
      </c>
      <c r="G11088">
        <v>0</v>
      </c>
      <c r="K11088">
        <v>0</v>
      </c>
      <c r="L11088" t="s">
        <v>12086</v>
      </c>
      <c r="M11088">
        <v>63</v>
      </c>
      <c r="N11088">
        <v>2</v>
      </c>
      <c r="O11088">
        <v>1024</v>
      </c>
      <c r="Q11088">
        <v>1</v>
      </c>
      <c r="R11088">
        <v>0</v>
      </c>
      <c r="S11088">
        <v>809</v>
      </c>
      <c r="T11088" t="s">
        <v>12087</v>
      </c>
      <c r="U11088" t="s">
        <v>12087</v>
      </c>
      <c r="V11088" t="s">
        <v>12087</v>
      </c>
    </row>
    <row r="11089" spans="1:22" x14ac:dyDescent="0.3">
      <c r="A11089">
        <v>31145</v>
      </c>
      <c r="B11089" t="s">
        <v>28810</v>
      </c>
      <c r="C11089" t="s">
        <v>28811</v>
      </c>
      <c r="D11089">
        <v>4</v>
      </c>
      <c r="E11089">
        <v>0</v>
      </c>
      <c r="G11089">
        <v>0</v>
      </c>
      <c r="I11089">
        <v>0</v>
      </c>
      <c r="K11089">
        <v>0</v>
      </c>
      <c r="L11089" t="s">
        <v>12086</v>
      </c>
      <c r="M11089">
        <v>63</v>
      </c>
      <c r="N11089">
        <v>2</v>
      </c>
      <c r="O11089">
        <v>1024</v>
      </c>
      <c r="Q11089">
        <v>1</v>
      </c>
      <c r="R11089">
        <v>0</v>
      </c>
      <c r="S11089">
        <v>1249</v>
      </c>
      <c r="T11089" t="s">
        <v>12087</v>
      </c>
      <c r="U11089" t="s">
        <v>12087</v>
      </c>
      <c r="V11089" t="s">
        <v>12087</v>
      </c>
    </row>
    <row r="11090" spans="1:22" x14ac:dyDescent="0.3">
      <c r="A11090">
        <v>31146</v>
      </c>
      <c r="B11090" t="s">
        <v>28812</v>
      </c>
      <c r="C11090" t="s">
        <v>28813</v>
      </c>
      <c r="D11090">
        <v>4</v>
      </c>
      <c r="E11090">
        <v>0</v>
      </c>
      <c r="G11090">
        <v>0</v>
      </c>
      <c r="K11090">
        <v>0</v>
      </c>
      <c r="L11090" t="s">
        <v>12086</v>
      </c>
      <c r="M11090">
        <v>63</v>
      </c>
      <c r="N11090">
        <v>2</v>
      </c>
      <c r="O11090">
        <v>2048</v>
      </c>
      <c r="Q11090">
        <v>1</v>
      </c>
      <c r="R11090">
        <v>0</v>
      </c>
      <c r="S11090">
        <v>1357</v>
      </c>
      <c r="T11090" t="s">
        <v>12087</v>
      </c>
      <c r="U11090" t="s">
        <v>12087</v>
      </c>
      <c r="V11090" t="s">
        <v>12087</v>
      </c>
    </row>
    <row r="11091" spans="1:22" x14ac:dyDescent="0.3">
      <c r="A11091">
        <v>31147</v>
      </c>
      <c r="B11091" t="s">
        <v>28814</v>
      </c>
      <c r="C11091" t="s">
        <v>28815</v>
      </c>
      <c r="D11091">
        <v>4</v>
      </c>
      <c r="E11091">
        <v>0</v>
      </c>
      <c r="G11091">
        <v>0</v>
      </c>
      <c r="I11091">
        <v>0</v>
      </c>
      <c r="K11091">
        <v>0</v>
      </c>
      <c r="L11091" t="s">
        <v>12086</v>
      </c>
      <c r="M11091">
        <v>63</v>
      </c>
      <c r="N11091">
        <v>2</v>
      </c>
      <c r="O11091">
        <v>1024</v>
      </c>
      <c r="Q11091">
        <v>1</v>
      </c>
      <c r="R11091">
        <v>0</v>
      </c>
      <c r="S11091">
        <v>781</v>
      </c>
      <c r="T11091" t="s">
        <v>12087</v>
      </c>
      <c r="U11091" t="s">
        <v>12087</v>
      </c>
      <c r="V11091" t="s">
        <v>12087</v>
      </c>
    </row>
    <row r="11092" spans="1:22" x14ac:dyDescent="0.3">
      <c r="A11092">
        <v>31148</v>
      </c>
      <c r="B11092" t="s">
        <v>28816</v>
      </c>
      <c r="C11092" t="s">
        <v>28817</v>
      </c>
      <c r="D11092">
        <v>4</v>
      </c>
      <c r="E11092">
        <v>0</v>
      </c>
      <c r="G11092">
        <v>0</v>
      </c>
      <c r="I11092">
        <v>0</v>
      </c>
      <c r="K11092">
        <v>0</v>
      </c>
      <c r="L11092" t="s">
        <v>12086</v>
      </c>
      <c r="M11092">
        <v>63</v>
      </c>
      <c r="N11092">
        <v>2</v>
      </c>
      <c r="O11092">
        <v>1024</v>
      </c>
      <c r="Q11092">
        <v>1</v>
      </c>
      <c r="R11092">
        <v>0</v>
      </c>
      <c r="S11092">
        <v>359</v>
      </c>
      <c r="T11092" t="s">
        <v>12087</v>
      </c>
      <c r="U11092" t="s">
        <v>12087</v>
      </c>
      <c r="V11092" t="s">
        <v>12087</v>
      </c>
    </row>
    <row r="11093" spans="1:22" x14ac:dyDescent="0.3">
      <c r="A11093">
        <v>31149</v>
      </c>
      <c r="B11093" t="s">
        <v>28818</v>
      </c>
      <c r="C11093" t="s">
        <v>28819</v>
      </c>
      <c r="D11093">
        <v>4</v>
      </c>
      <c r="E11093">
        <v>0</v>
      </c>
      <c r="G11093">
        <v>0</v>
      </c>
      <c r="I11093">
        <v>0</v>
      </c>
      <c r="K11093">
        <v>0</v>
      </c>
      <c r="L11093" t="s">
        <v>12086</v>
      </c>
      <c r="M11093">
        <v>63</v>
      </c>
      <c r="N11093">
        <v>2</v>
      </c>
      <c r="O11093">
        <v>1024</v>
      </c>
      <c r="Q11093">
        <v>1</v>
      </c>
      <c r="R11093">
        <v>0</v>
      </c>
      <c r="S11093">
        <v>1563</v>
      </c>
      <c r="T11093" t="s">
        <v>12087</v>
      </c>
      <c r="U11093" t="s">
        <v>12087</v>
      </c>
      <c r="V11093" t="s">
        <v>12087</v>
      </c>
    </row>
    <row r="11094" spans="1:22" x14ac:dyDescent="0.3">
      <c r="A11094">
        <v>31150</v>
      </c>
      <c r="B11094" t="s">
        <v>28820</v>
      </c>
      <c r="C11094" t="s">
        <v>28821</v>
      </c>
      <c r="D11094">
        <v>4</v>
      </c>
      <c r="E11094">
        <v>0</v>
      </c>
      <c r="G11094">
        <v>0</v>
      </c>
      <c r="I11094">
        <v>0</v>
      </c>
      <c r="K11094">
        <v>0</v>
      </c>
      <c r="L11094" t="s">
        <v>12086</v>
      </c>
      <c r="M11094">
        <v>63</v>
      </c>
      <c r="N11094">
        <v>2</v>
      </c>
      <c r="O11094">
        <v>1024</v>
      </c>
      <c r="Q11094">
        <v>1</v>
      </c>
      <c r="R11094">
        <v>0</v>
      </c>
      <c r="S11094">
        <v>1564</v>
      </c>
      <c r="T11094" t="s">
        <v>12087</v>
      </c>
      <c r="U11094" t="s">
        <v>12087</v>
      </c>
      <c r="V11094" t="s">
        <v>12087</v>
      </c>
    </row>
    <row r="11095" spans="1:22" x14ac:dyDescent="0.3">
      <c r="A11095">
        <v>31151</v>
      </c>
      <c r="B11095" t="s">
        <v>28822</v>
      </c>
      <c r="C11095" t="s">
        <v>28823</v>
      </c>
      <c r="D11095">
        <v>4</v>
      </c>
      <c r="E11095">
        <v>0</v>
      </c>
      <c r="G11095">
        <v>0</v>
      </c>
      <c r="I11095">
        <v>0</v>
      </c>
      <c r="K11095">
        <v>0</v>
      </c>
      <c r="L11095" t="s">
        <v>12086</v>
      </c>
      <c r="M11095">
        <v>63</v>
      </c>
      <c r="N11095">
        <v>2</v>
      </c>
      <c r="O11095">
        <v>1024</v>
      </c>
      <c r="Q11095">
        <v>1</v>
      </c>
      <c r="R11095">
        <v>0</v>
      </c>
      <c r="S11095">
        <v>1565</v>
      </c>
      <c r="T11095" t="s">
        <v>12087</v>
      </c>
      <c r="U11095" t="s">
        <v>12087</v>
      </c>
      <c r="V11095" t="s">
        <v>12087</v>
      </c>
    </row>
    <row r="11096" spans="1:22" x14ac:dyDescent="0.3">
      <c r="A11096">
        <v>31152</v>
      </c>
      <c r="B11096" t="s">
        <v>28824</v>
      </c>
      <c r="C11096" t="s">
        <v>28825</v>
      </c>
      <c r="D11096">
        <v>4</v>
      </c>
      <c r="E11096">
        <v>0</v>
      </c>
      <c r="G11096">
        <v>0</v>
      </c>
      <c r="I11096">
        <v>0</v>
      </c>
      <c r="K11096">
        <v>0</v>
      </c>
      <c r="L11096" t="s">
        <v>12086</v>
      </c>
      <c r="M11096">
        <v>63</v>
      </c>
      <c r="N11096">
        <v>2</v>
      </c>
      <c r="O11096">
        <v>4096</v>
      </c>
      <c r="Q11096">
        <v>1</v>
      </c>
      <c r="R11096">
        <v>0</v>
      </c>
      <c r="S11096">
        <v>1566</v>
      </c>
      <c r="T11096" t="s">
        <v>12087</v>
      </c>
      <c r="U11096" t="s">
        <v>12087</v>
      </c>
      <c r="V11096" t="s">
        <v>12087</v>
      </c>
    </row>
    <row r="11097" spans="1:22" x14ac:dyDescent="0.3">
      <c r="A11097">
        <v>31153</v>
      </c>
      <c r="B11097" t="s">
        <v>28826</v>
      </c>
      <c r="C11097" t="s">
        <v>28805</v>
      </c>
      <c r="D11097">
        <v>4</v>
      </c>
      <c r="E11097">
        <v>0</v>
      </c>
      <c r="G11097">
        <v>0</v>
      </c>
      <c r="I11097">
        <v>0</v>
      </c>
      <c r="K11097">
        <v>0</v>
      </c>
      <c r="L11097" t="s">
        <v>12086</v>
      </c>
      <c r="M11097">
        <v>63</v>
      </c>
      <c r="N11097">
        <v>2</v>
      </c>
      <c r="O11097">
        <v>1024</v>
      </c>
      <c r="Q11097">
        <v>1</v>
      </c>
      <c r="R11097">
        <v>0</v>
      </c>
      <c r="S11097">
        <v>1567</v>
      </c>
      <c r="T11097" t="s">
        <v>12087</v>
      </c>
      <c r="U11097" t="s">
        <v>12087</v>
      </c>
      <c r="V11097" t="s">
        <v>12087</v>
      </c>
    </row>
    <row r="11098" spans="1:22" x14ac:dyDescent="0.3">
      <c r="A11098">
        <v>31160</v>
      </c>
      <c r="B11098" t="s">
        <v>28827</v>
      </c>
      <c r="C11098" t="s">
        <v>28828</v>
      </c>
      <c r="D11098">
        <v>4</v>
      </c>
      <c r="E11098">
        <v>0</v>
      </c>
      <c r="G11098">
        <v>0</v>
      </c>
      <c r="I11098">
        <v>0</v>
      </c>
      <c r="K11098">
        <v>0</v>
      </c>
      <c r="L11098" t="s">
        <v>12086</v>
      </c>
      <c r="M11098">
        <v>63</v>
      </c>
      <c r="N11098">
        <v>2</v>
      </c>
      <c r="O11098">
        <v>1024</v>
      </c>
      <c r="Q11098">
        <v>1</v>
      </c>
      <c r="R11098">
        <v>0</v>
      </c>
      <c r="S11098">
        <v>1361</v>
      </c>
      <c r="T11098" t="s">
        <v>12087</v>
      </c>
      <c r="U11098" t="s">
        <v>12087</v>
      </c>
      <c r="V11098" t="s">
        <v>12087</v>
      </c>
    </row>
    <row r="11099" spans="1:22" x14ac:dyDescent="0.3">
      <c r="A11099">
        <v>31161</v>
      </c>
      <c r="B11099" t="s">
        <v>28829</v>
      </c>
      <c r="C11099" t="s">
        <v>28830</v>
      </c>
      <c r="D11099">
        <v>4</v>
      </c>
      <c r="E11099">
        <v>0</v>
      </c>
      <c r="G11099">
        <v>0</v>
      </c>
      <c r="I11099">
        <v>0</v>
      </c>
      <c r="K11099">
        <v>0</v>
      </c>
      <c r="L11099" t="s">
        <v>12086</v>
      </c>
      <c r="M11099">
        <v>63</v>
      </c>
      <c r="N11099">
        <v>2</v>
      </c>
      <c r="O11099">
        <v>3072</v>
      </c>
      <c r="Q11099">
        <v>1</v>
      </c>
      <c r="R11099">
        <v>0</v>
      </c>
      <c r="S11099">
        <v>181</v>
      </c>
      <c r="T11099" t="s">
        <v>12087</v>
      </c>
      <c r="U11099" t="s">
        <v>12087</v>
      </c>
      <c r="V11099" t="s">
        <v>12087</v>
      </c>
    </row>
    <row r="11100" spans="1:22" x14ac:dyDescent="0.3">
      <c r="A11100">
        <v>31162</v>
      </c>
      <c r="B11100" t="s">
        <v>28831</v>
      </c>
      <c r="C11100" t="s">
        <v>28832</v>
      </c>
      <c r="D11100">
        <v>4</v>
      </c>
      <c r="E11100">
        <v>0</v>
      </c>
      <c r="G11100">
        <v>0</v>
      </c>
      <c r="I11100">
        <v>0</v>
      </c>
      <c r="K11100">
        <v>0</v>
      </c>
      <c r="L11100" t="s">
        <v>12086</v>
      </c>
      <c r="M11100">
        <v>63</v>
      </c>
      <c r="N11100">
        <v>2</v>
      </c>
      <c r="O11100">
        <v>4096</v>
      </c>
      <c r="Q11100">
        <v>1</v>
      </c>
      <c r="R11100">
        <v>0</v>
      </c>
      <c r="S11100">
        <v>1129</v>
      </c>
      <c r="T11100" t="s">
        <v>12087</v>
      </c>
      <c r="U11100" t="s">
        <v>12087</v>
      </c>
      <c r="V11100" t="s">
        <v>12087</v>
      </c>
    </row>
    <row r="11101" spans="1:22" x14ac:dyDescent="0.3">
      <c r="A11101">
        <v>31163</v>
      </c>
      <c r="B11101" t="s">
        <v>28833</v>
      </c>
      <c r="C11101" t="s">
        <v>28834</v>
      </c>
      <c r="D11101">
        <v>4</v>
      </c>
      <c r="E11101">
        <v>0</v>
      </c>
      <c r="G11101">
        <v>0</v>
      </c>
      <c r="I11101">
        <v>0</v>
      </c>
      <c r="K11101">
        <v>0</v>
      </c>
      <c r="L11101" t="s">
        <v>12086</v>
      </c>
      <c r="M11101">
        <v>63</v>
      </c>
      <c r="N11101">
        <v>2</v>
      </c>
      <c r="O11101">
        <v>1024</v>
      </c>
      <c r="Q11101">
        <v>1</v>
      </c>
      <c r="R11101">
        <v>0</v>
      </c>
      <c r="S11101">
        <v>205</v>
      </c>
      <c r="T11101" t="s">
        <v>12087</v>
      </c>
      <c r="U11101" t="s">
        <v>12087</v>
      </c>
      <c r="V11101" t="s">
        <v>12087</v>
      </c>
    </row>
    <row r="11102" spans="1:22" x14ac:dyDescent="0.3">
      <c r="A11102">
        <v>31164</v>
      </c>
      <c r="B11102" t="s">
        <v>28835</v>
      </c>
      <c r="C11102" t="s">
        <v>28836</v>
      </c>
      <c r="D11102">
        <v>4</v>
      </c>
      <c r="E11102">
        <v>0</v>
      </c>
      <c r="G11102">
        <v>0</v>
      </c>
      <c r="I11102">
        <v>0</v>
      </c>
      <c r="K11102">
        <v>0</v>
      </c>
      <c r="L11102" t="s">
        <v>12086</v>
      </c>
      <c r="M11102">
        <v>63</v>
      </c>
      <c r="N11102">
        <v>2</v>
      </c>
      <c r="O11102">
        <v>4096</v>
      </c>
      <c r="Q11102">
        <v>1</v>
      </c>
      <c r="R11102">
        <v>0</v>
      </c>
      <c r="S11102">
        <v>1572</v>
      </c>
      <c r="T11102" t="s">
        <v>12087</v>
      </c>
      <c r="U11102" t="s">
        <v>12087</v>
      </c>
      <c r="V11102" t="s">
        <v>12087</v>
      </c>
    </row>
    <row r="11103" spans="1:22" x14ac:dyDescent="0.3">
      <c r="A11103">
        <v>31165</v>
      </c>
      <c r="B11103" t="s">
        <v>28837</v>
      </c>
      <c r="C11103" t="s">
        <v>28838</v>
      </c>
      <c r="D11103">
        <v>4</v>
      </c>
      <c r="E11103">
        <v>0</v>
      </c>
      <c r="G11103">
        <v>0</v>
      </c>
      <c r="I11103">
        <v>0</v>
      </c>
      <c r="K11103">
        <v>0</v>
      </c>
      <c r="L11103" t="s">
        <v>12086</v>
      </c>
      <c r="M11103">
        <v>63</v>
      </c>
      <c r="N11103">
        <v>2</v>
      </c>
      <c r="O11103">
        <v>1024</v>
      </c>
      <c r="Q11103">
        <v>1</v>
      </c>
      <c r="R11103">
        <v>0</v>
      </c>
      <c r="S11103">
        <v>1574</v>
      </c>
      <c r="T11103" t="s">
        <v>12087</v>
      </c>
      <c r="U11103" t="s">
        <v>12087</v>
      </c>
      <c r="V11103" t="s">
        <v>12087</v>
      </c>
    </row>
    <row r="11104" spans="1:22" x14ac:dyDescent="0.3">
      <c r="A11104">
        <v>31166</v>
      </c>
      <c r="B11104" t="s">
        <v>28839</v>
      </c>
      <c r="C11104" t="s">
        <v>28840</v>
      </c>
      <c r="D11104">
        <v>4</v>
      </c>
      <c r="E11104">
        <v>0</v>
      </c>
      <c r="G11104">
        <v>0</v>
      </c>
      <c r="I11104">
        <v>0</v>
      </c>
      <c r="K11104">
        <v>0</v>
      </c>
      <c r="L11104" t="s">
        <v>12086</v>
      </c>
      <c r="M11104">
        <v>63</v>
      </c>
      <c r="N11104">
        <v>2</v>
      </c>
      <c r="O11104">
        <v>1024</v>
      </c>
      <c r="Q11104">
        <v>1</v>
      </c>
      <c r="R11104">
        <v>0</v>
      </c>
      <c r="S11104">
        <v>1571</v>
      </c>
      <c r="T11104" t="s">
        <v>12087</v>
      </c>
      <c r="U11104" t="s">
        <v>12087</v>
      </c>
      <c r="V11104" t="s">
        <v>12087</v>
      </c>
    </row>
    <row r="11105" spans="1:22" x14ac:dyDescent="0.3">
      <c r="A11105">
        <v>31167</v>
      </c>
      <c r="B11105" t="s">
        <v>28841</v>
      </c>
      <c r="C11105" t="s">
        <v>28842</v>
      </c>
      <c r="D11105">
        <v>4</v>
      </c>
      <c r="E11105">
        <v>0</v>
      </c>
      <c r="G11105">
        <v>0</v>
      </c>
      <c r="I11105">
        <v>0</v>
      </c>
      <c r="K11105">
        <v>0</v>
      </c>
      <c r="L11105" t="s">
        <v>12086</v>
      </c>
      <c r="M11105">
        <v>63</v>
      </c>
      <c r="N11105">
        <v>2</v>
      </c>
      <c r="O11105">
        <v>2048</v>
      </c>
      <c r="Q11105">
        <v>1</v>
      </c>
      <c r="R11105">
        <v>0</v>
      </c>
      <c r="S11105">
        <v>1575</v>
      </c>
      <c r="T11105" t="s">
        <v>12087</v>
      </c>
      <c r="U11105" t="s">
        <v>12087</v>
      </c>
      <c r="V11105" t="s">
        <v>12087</v>
      </c>
    </row>
    <row r="11106" spans="1:22" x14ac:dyDescent="0.3">
      <c r="A11106">
        <v>31168</v>
      </c>
      <c r="B11106" t="s">
        <v>28843</v>
      </c>
      <c r="C11106" t="s">
        <v>28844</v>
      </c>
      <c r="D11106">
        <v>4</v>
      </c>
      <c r="E11106">
        <v>0</v>
      </c>
      <c r="G11106">
        <v>0</v>
      </c>
      <c r="I11106">
        <v>0</v>
      </c>
      <c r="K11106">
        <v>0</v>
      </c>
      <c r="L11106" t="s">
        <v>12086</v>
      </c>
      <c r="M11106">
        <v>63</v>
      </c>
      <c r="N11106">
        <v>2</v>
      </c>
      <c r="O11106">
        <v>2048</v>
      </c>
      <c r="Q11106">
        <v>1</v>
      </c>
      <c r="R11106">
        <v>0</v>
      </c>
      <c r="S11106">
        <v>1573</v>
      </c>
      <c r="T11106" t="s">
        <v>12087</v>
      </c>
      <c r="U11106" t="s">
        <v>12087</v>
      </c>
      <c r="V11106" t="s">
        <v>12087</v>
      </c>
    </row>
    <row r="11107" spans="1:22" x14ac:dyDescent="0.3">
      <c r="A11107">
        <v>31169</v>
      </c>
      <c r="B11107" t="s">
        <v>28845</v>
      </c>
      <c r="C11107" t="s">
        <v>28846</v>
      </c>
      <c r="D11107">
        <v>4</v>
      </c>
      <c r="E11107">
        <v>0</v>
      </c>
      <c r="G11107">
        <v>0</v>
      </c>
      <c r="I11107">
        <v>0</v>
      </c>
      <c r="K11107">
        <v>0</v>
      </c>
      <c r="L11107" t="s">
        <v>12086</v>
      </c>
      <c r="M11107">
        <v>63</v>
      </c>
      <c r="N11107">
        <v>2</v>
      </c>
      <c r="O11107">
        <v>1024</v>
      </c>
      <c r="Q11107">
        <v>1</v>
      </c>
      <c r="R11107">
        <v>0</v>
      </c>
      <c r="S11107">
        <v>486</v>
      </c>
      <c r="T11107" t="s">
        <v>12087</v>
      </c>
      <c r="U11107" t="s">
        <v>12087</v>
      </c>
      <c r="V11107" t="s">
        <v>12087</v>
      </c>
    </row>
    <row r="11108" spans="1:22" x14ac:dyDescent="0.3">
      <c r="A11108">
        <v>31170</v>
      </c>
      <c r="B11108" t="s">
        <v>28847</v>
      </c>
      <c r="C11108" t="s">
        <v>28848</v>
      </c>
      <c r="D11108">
        <v>4</v>
      </c>
      <c r="E11108">
        <v>0</v>
      </c>
      <c r="G11108">
        <v>0</v>
      </c>
      <c r="I11108">
        <v>0</v>
      </c>
      <c r="K11108">
        <v>0</v>
      </c>
      <c r="L11108" t="s">
        <v>12086</v>
      </c>
      <c r="M11108">
        <v>63</v>
      </c>
      <c r="N11108">
        <v>2</v>
      </c>
      <c r="O11108">
        <v>1024</v>
      </c>
      <c r="Q11108">
        <v>1</v>
      </c>
      <c r="R11108">
        <v>0</v>
      </c>
      <c r="S11108">
        <v>493</v>
      </c>
      <c r="T11108" t="s">
        <v>12087</v>
      </c>
      <c r="U11108" t="s">
        <v>12087</v>
      </c>
      <c r="V11108" t="s">
        <v>12087</v>
      </c>
    </row>
    <row r="11109" spans="1:22" x14ac:dyDescent="0.3">
      <c r="A11109">
        <v>31171</v>
      </c>
      <c r="B11109" t="s">
        <v>28849</v>
      </c>
      <c r="C11109" t="s">
        <v>28850</v>
      </c>
      <c r="D11109">
        <v>4</v>
      </c>
      <c r="E11109">
        <v>0</v>
      </c>
      <c r="G11109">
        <v>0</v>
      </c>
      <c r="I11109">
        <v>0</v>
      </c>
      <c r="K11109">
        <v>0</v>
      </c>
      <c r="L11109" t="s">
        <v>12086</v>
      </c>
      <c r="M11109">
        <v>63</v>
      </c>
      <c r="N11109">
        <v>2</v>
      </c>
      <c r="O11109">
        <v>1024</v>
      </c>
      <c r="Q11109">
        <v>1</v>
      </c>
      <c r="R11109">
        <v>0</v>
      </c>
      <c r="S11109">
        <v>182</v>
      </c>
      <c r="T11109" t="s">
        <v>12087</v>
      </c>
      <c r="U11109" t="s">
        <v>12087</v>
      </c>
      <c r="V11109" t="s">
        <v>12087</v>
      </c>
    </row>
    <row r="11110" spans="1:22" x14ac:dyDescent="0.3">
      <c r="A11110">
        <v>31172</v>
      </c>
      <c r="B11110" t="s">
        <v>28851</v>
      </c>
      <c r="C11110" t="s">
        <v>28852</v>
      </c>
      <c r="D11110">
        <v>4</v>
      </c>
      <c r="E11110">
        <v>0</v>
      </c>
      <c r="G11110">
        <v>0</v>
      </c>
      <c r="K11110">
        <v>0</v>
      </c>
      <c r="L11110" t="s">
        <v>12086</v>
      </c>
      <c r="M11110">
        <v>63</v>
      </c>
      <c r="N11110">
        <v>2</v>
      </c>
      <c r="O11110">
        <v>7168</v>
      </c>
      <c r="Q11110">
        <v>1</v>
      </c>
      <c r="R11110">
        <v>0</v>
      </c>
      <c r="S11110">
        <v>1576</v>
      </c>
      <c r="T11110" t="s">
        <v>12087</v>
      </c>
      <c r="U11110" t="s">
        <v>12087</v>
      </c>
      <c r="V11110" t="s">
        <v>12087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85"/>
  <sheetViews>
    <sheetView zoomScaleNormal="100" workbookViewId="0">
      <pane ySplit="1" topLeftCell="A2342" activePane="bottomLeft" state="frozen"/>
      <selection activeCell="X33" sqref="X33"/>
      <selection pane="bottomLeft" activeCell="D2359" sqref="D2359"/>
    </sheetView>
  </sheetViews>
  <sheetFormatPr defaultRowHeight="14.4" x14ac:dyDescent="0.3"/>
  <cols>
    <col min="1" max="1" width="8.88671875" style="5"/>
    <col min="2" max="2" width="15.44140625" customWidth="1"/>
    <col min="3" max="3" width="12" style="9" customWidth="1"/>
    <col min="6" max="6" width="30.77734375" customWidth="1"/>
    <col min="8" max="8" width="18" customWidth="1"/>
    <col min="19" max="19" width="9.109375" customWidth="1"/>
    <col min="22" max="22" width="13.6640625" customWidth="1"/>
  </cols>
  <sheetData>
    <row r="1" spans="1:28" x14ac:dyDescent="0.3">
      <c r="A1" s="5" t="s">
        <v>30294</v>
      </c>
      <c r="B1" t="s">
        <v>31820</v>
      </c>
      <c r="C1" s="9" t="s">
        <v>31821</v>
      </c>
      <c r="D1" t="s">
        <v>0</v>
      </c>
      <c r="E1" t="s">
        <v>1</v>
      </c>
      <c r="F1" t="s">
        <v>2</v>
      </c>
      <c r="G1" t="s">
        <v>3</v>
      </c>
      <c r="H1" t="s">
        <v>4</v>
      </c>
      <c r="I1" t="s">
        <v>5</v>
      </c>
      <c r="J1" t="s">
        <v>6</v>
      </c>
      <c r="K1" t="s">
        <v>7</v>
      </c>
      <c r="L1" t="s">
        <v>8</v>
      </c>
      <c r="M1" t="s">
        <v>9</v>
      </c>
      <c r="N1" t="s">
        <v>10</v>
      </c>
      <c r="O1" t="s">
        <v>11</v>
      </c>
      <c r="P1" t="s">
        <v>12</v>
      </c>
      <c r="Q1" t="s">
        <v>13</v>
      </c>
      <c r="R1" t="s">
        <v>14</v>
      </c>
      <c r="S1" t="s">
        <v>15</v>
      </c>
      <c r="T1" t="s">
        <v>30292</v>
      </c>
      <c r="U1" t="s">
        <v>17</v>
      </c>
      <c r="V1" t="s">
        <v>18</v>
      </c>
      <c r="W1" t="s">
        <v>30293</v>
      </c>
      <c r="X1" s="7" t="s">
        <v>19</v>
      </c>
      <c r="Y1" s="10" t="s">
        <v>20</v>
      </c>
      <c r="Z1" s="10" t="s">
        <v>21</v>
      </c>
      <c r="AA1" t="s">
        <v>22</v>
      </c>
      <c r="AB1" t="s">
        <v>23</v>
      </c>
    </row>
    <row r="2" spans="1:28" x14ac:dyDescent="0.3">
      <c r="A2" s="5" t="b">
        <f t="shared" ref="A2:A65" si="0">ISNUMBER(SEARCH("callfunc",X2))</f>
        <v>0</v>
      </c>
      <c r="B2" t="str">
        <f t="shared" ref="B2:B65" si="1">LOWER(SUBSTITUTE(F2,"_",""))</f>
        <v>redpotion</v>
      </c>
      <c r="C2" s="9" t="str">
        <f t="shared" ref="C2:C65" si="2">LOWER(F2)</f>
        <v>red_potion</v>
      </c>
      <c r="D2">
        <v>501</v>
      </c>
      <c r="E2" t="s">
        <v>24</v>
      </c>
      <c r="F2" t="s">
        <v>8239</v>
      </c>
      <c r="G2" t="s">
        <v>26</v>
      </c>
      <c r="H2" t="s">
        <v>8240</v>
      </c>
      <c r="I2" t="s">
        <v>153</v>
      </c>
      <c r="J2">
        <v>50</v>
      </c>
      <c r="K2">
        <v>7</v>
      </c>
      <c r="L2">
        <v>0</v>
      </c>
      <c r="M2">
        <v>0</v>
      </c>
      <c r="N2">
        <v>0</v>
      </c>
      <c r="O2">
        <v>0</v>
      </c>
      <c r="P2">
        <v>0</v>
      </c>
      <c r="Q2" t="s">
        <v>24</v>
      </c>
      <c r="R2">
        <v>0</v>
      </c>
      <c r="S2">
        <v>0</v>
      </c>
      <c r="T2" t="s">
        <v>29</v>
      </c>
      <c r="U2" t="s">
        <v>36</v>
      </c>
      <c r="V2" t="s">
        <v>37</v>
      </c>
      <c r="W2" t="s">
        <v>38</v>
      </c>
      <c r="X2" s="7" t="s">
        <v>30326</v>
      </c>
      <c r="Y2" s="10"/>
      <c r="Z2" s="10"/>
      <c r="AA2" t="s">
        <v>8241</v>
      </c>
      <c r="AB2" t="s">
        <v>8242</v>
      </c>
    </row>
    <row r="3" spans="1:28" x14ac:dyDescent="0.3">
      <c r="A3" s="7" t="b">
        <f t="shared" si="0"/>
        <v>0</v>
      </c>
      <c r="B3" t="str">
        <f t="shared" si="1"/>
        <v>orangepotion</v>
      </c>
      <c r="C3" s="9" t="str">
        <f t="shared" si="2"/>
        <v>orange_potion</v>
      </c>
      <c r="D3">
        <v>502</v>
      </c>
      <c r="E3" t="s">
        <v>24</v>
      </c>
      <c r="F3" t="s">
        <v>7270</v>
      </c>
      <c r="G3" t="s">
        <v>26</v>
      </c>
      <c r="H3" t="s">
        <v>7271</v>
      </c>
      <c r="I3" t="s">
        <v>153</v>
      </c>
      <c r="J3">
        <v>200</v>
      </c>
      <c r="K3">
        <v>10</v>
      </c>
      <c r="L3">
        <v>0</v>
      </c>
      <c r="M3">
        <v>0</v>
      </c>
      <c r="N3">
        <v>0</v>
      </c>
      <c r="O3">
        <v>0</v>
      </c>
      <c r="P3">
        <v>0</v>
      </c>
      <c r="Q3" t="s">
        <v>24</v>
      </c>
      <c r="R3">
        <v>0</v>
      </c>
      <c r="S3">
        <v>0</v>
      </c>
      <c r="T3" t="s">
        <v>29</v>
      </c>
      <c r="U3" t="s">
        <v>36</v>
      </c>
      <c r="V3" t="s">
        <v>37</v>
      </c>
      <c r="W3" t="s">
        <v>38</v>
      </c>
      <c r="X3" s="7" t="s">
        <v>30327</v>
      </c>
      <c r="Y3" s="10"/>
      <c r="Z3" s="10"/>
      <c r="AA3" t="s">
        <v>7272</v>
      </c>
      <c r="AB3" t="s">
        <v>7273</v>
      </c>
    </row>
    <row r="4" spans="1:28" x14ac:dyDescent="0.3">
      <c r="A4" s="7" t="b">
        <f t="shared" si="0"/>
        <v>0</v>
      </c>
      <c r="B4" t="str">
        <f t="shared" si="1"/>
        <v>yellowpotion</v>
      </c>
      <c r="C4" s="9" t="str">
        <f t="shared" si="2"/>
        <v>yellow_potion</v>
      </c>
      <c r="D4">
        <v>503</v>
      </c>
      <c r="E4" t="s">
        <v>24</v>
      </c>
      <c r="F4" t="s">
        <v>10917</v>
      </c>
      <c r="G4" t="s">
        <v>26</v>
      </c>
      <c r="H4" t="s">
        <v>10918</v>
      </c>
      <c r="I4" t="s">
        <v>153</v>
      </c>
      <c r="J4">
        <v>550</v>
      </c>
      <c r="K4">
        <v>13</v>
      </c>
      <c r="L4">
        <v>0</v>
      </c>
      <c r="M4">
        <v>0</v>
      </c>
      <c r="N4">
        <v>0</v>
      </c>
      <c r="O4">
        <v>0</v>
      </c>
      <c r="P4">
        <v>0</v>
      </c>
      <c r="Q4" t="s">
        <v>24</v>
      </c>
      <c r="R4">
        <v>0</v>
      </c>
      <c r="S4">
        <v>0</v>
      </c>
      <c r="T4" t="s">
        <v>29</v>
      </c>
      <c r="U4" t="s">
        <v>36</v>
      </c>
      <c r="V4" t="s">
        <v>37</v>
      </c>
      <c r="W4" t="s">
        <v>38</v>
      </c>
      <c r="X4" s="7" t="s">
        <v>30328</v>
      </c>
      <c r="Y4" s="10"/>
      <c r="Z4" s="10"/>
      <c r="AA4" t="s">
        <v>10919</v>
      </c>
      <c r="AB4" t="s">
        <v>10920</v>
      </c>
    </row>
    <row r="5" spans="1:28" x14ac:dyDescent="0.3">
      <c r="A5" s="7" t="b">
        <f t="shared" si="0"/>
        <v>0</v>
      </c>
      <c r="B5" t="str">
        <f t="shared" si="1"/>
        <v>whitepotion</v>
      </c>
      <c r="C5" s="9" t="str">
        <f t="shared" si="2"/>
        <v>white_potion</v>
      </c>
      <c r="D5">
        <v>504</v>
      </c>
      <c r="E5" t="s">
        <v>24</v>
      </c>
      <c r="F5" t="s">
        <v>10673</v>
      </c>
      <c r="G5" t="s">
        <v>26</v>
      </c>
      <c r="H5" t="s">
        <v>10674</v>
      </c>
      <c r="I5" t="s">
        <v>153</v>
      </c>
      <c r="J5" s="1">
        <v>1200</v>
      </c>
      <c r="K5">
        <v>15</v>
      </c>
      <c r="L5">
        <v>0</v>
      </c>
      <c r="M5">
        <v>0</v>
      </c>
      <c r="N5">
        <v>0</v>
      </c>
      <c r="O5">
        <v>0</v>
      </c>
      <c r="P5">
        <v>0</v>
      </c>
      <c r="Q5" t="s">
        <v>24</v>
      </c>
      <c r="R5">
        <v>0</v>
      </c>
      <c r="S5">
        <v>0</v>
      </c>
      <c r="T5" t="s">
        <v>29</v>
      </c>
      <c r="U5" t="s">
        <v>36</v>
      </c>
      <c r="V5" t="s">
        <v>37</v>
      </c>
      <c r="W5" t="s">
        <v>38</v>
      </c>
      <c r="X5" s="7" t="s">
        <v>30329</v>
      </c>
      <c r="Y5" s="10"/>
      <c r="Z5" s="10"/>
      <c r="AA5" t="s">
        <v>10675</v>
      </c>
      <c r="AB5" t="s">
        <v>10676</v>
      </c>
    </row>
    <row r="6" spans="1:28" x14ac:dyDescent="0.3">
      <c r="A6" s="7" t="b">
        <f t="shared" si="0"/>
        <v>0</v>
      </c>
      <c r="B6" t="str">
        <f t="shared" si="1"/>
        <v>bluepotion</v>
      </c>
      <c r="C6" s="9" t="str">
        <f t="shared" si="2"/>
        <v>blue_potion</v>
      </c>
      <c r="D6">
        <v>505</v>
      </c>
      <c r="E6" t="s">
        <v>24</v>
      </c>
      <c r="F6" t="s">
        <v>1359</v>
      </c>
      <c r="G6" t="s">
        <v>26</v>
      </c>
      <c r="H6" t="s">
        <v>1360</v>
      </c>
      <c r="I6" t="s">
        <v>153</v>
      </c>
      <c r="J6" s="1">
        <v>5000</v>
      </c>
      <c r="K6">
        <v>15</v>
      </c>
      <c r="L6">
        <v>0</v>
      </c>
      <c r="M6">
        <v>0</v>
      </c>
      <c r="N6">
        <v>0</v>
      </c>
      <c r="O6">
        <v>0</v>
      </c>
      <c r="P6">
        <v>0</v>
      </c>
      <c r="Q6" t="s">
        <v>24</v>
      </c>
      <c r="R6">
        <v>0</v>
      </c>
      <c r="S6">
        <v>0</v>
      </c>
      <c r="T6" t="s">
        <v>29</v>
      </c>
      <c r="U6" t="s">
        <v>36</v>
      </c>
      <c r="V6" t="s">
        <v>37</v>
      </c>
      <c r="W6" t="s">
        <v>38</v>
      </c>
      <c r="X6" s="7" t="s">
        <v>30330</v>
      </c>
      <c r="Y6" s="10"/>
      <c r="Z6" s="10"/>
      <c r="AA6" t="s">
        <v>1361</v>
      </c>
      <c r="AB6" t="s">
        <v>1362</v>
      </c>
    </row>
    <row r="7" spans="1:28" x14ac:dyDescent="0.3">
      <c r="A7" s="7" t="b">
        <f t="shared" si="0"/>
        <v>0</v>
      </c>
      <c r="B7" t="str">
        <f t="shared" si="1"/>
        <v>greenpotion</v>
      </c>
      <c r="C7" s="9" t="str">
        <f t="shared" si="2"/>
        <v>green_potion</v>
      </c>
      <c r="D7">
        <v>506</v>
      </c>
      <c r="E7" t="s">
        <v>24</v>
      </c>
      <c r="F7" t="s">
        <v>4810</v>
      </c>
      <c r="G7" t="s">
        <v>26</v>
      </c>
      <c r="H7" t="s">
        <v>4811</v>
      </c>
      <c r="I7" t="s">
        <v>153</v>
      </c>
      <c r="J7">
        <v>40</v>
      </c>
      <c r="K7">
        <v>7</v>
      </c>
      <c r="L7">
        <v>0</v>
      </c>
      <c r="M7">
        <v>0</v>
      </c>
      <c r="N7">
        <v>0</v>
      </c>
      <c r="O7">
        <v>0</v>
      </c>
      <c r="P7">
        <v>0</v>
      </c>
      <c r="Q7" t="s">
        <v>24</v>
      </c>
      <c r="R7">
        <v>0</v>
      </c>
      <c r="S7">
        <v>0</v>
      </c>
      <c r="T7" t="s">
        <v>29</v>
      </c>
      <c r="U7" t="s">
        <v>36</v>
      </c>
      <c r="V7" t="s">
        <v>37</v>
      </c>
      <c r="W7" t="s">
        <v>38</v>
      </c>
      <c r="X7" s="7" t="s">
        <v>30331</v>
      </c>
      <c r="Y7" s="10"/>
      <c r="Z7" s="10"/>
      <c r="AA7" t="s">
        <v>4812</v>
      </c>
      <c r="AB7" t="s">
        <v>4813</v>
      </c>
    </row>
    <row r="8" spans="1:28" x14ac:dyDescent="0.3">
      <c r="A8" s="7" t="b">
        <f t="shared" si="0"/>
        <v>0</v>
      </c>
      <c r="B8" t="str">
        <f t="shared" si="1"/>
        <v>redherb</v>
      </c>
      <c r="C8" s="9" t="str">
        <f t="shared" si="2"/>
        <v>red_herb</v>
      </c>
      <c r="D8">
        <v>507</v>
      </c>
      <c r="E8" t="s">
        <v>24</v>
      </c>
      <c r="F8" t="s">
        <v>8227</v>
      </c>
      <c r="G8" t="s">
        <v>26</v>
      </c>
      <c r="H8" t="s">
        <v>8228</v>
      </c>
      <c r="I8" t="s">
        <v>153</v>
      </c>
      <c r="J8">
        <v>18</v>
      </c>
      <c r="K8">
        <v>3</v>
      </c>
      <c r="L8">
        <v>0</v>
      </c>
      <c r="M8">
        <v>0</v>
      </c>
      <c r="N8">
        <v>0</v>
      </c>
      <c r="O8">
        <v>0</v>
      </c>
      <c r="P8">
        <v>0</v>
      </c>
      <c r="Q8" t="s">
        <v>24</v>
      </c>
      <c r="R8">
        <v>0</v>
      </c>
      <c r="S8">
        <v>0</v>
      </c>
      <c r="T8" t="s">
        <v>29</v>
      </c>
      <c r="U8" t="s">
        <v>36</v>
      </c>
      <c r="V8" t="s">
        <v>37</v>
      </c>
      <c r="W8" t="s">
        <v>38</v>
      </c>
      <c r="X8" s="7" t="s">
        <v>30332</v>
      </c>
      <c r="Y8" s="10"/>
      <c r="Z8" s="10"/>
      <c r="AA8" t="s">
        <v>8229</v>
      </c>
      <c r="AB8" t="s">
        <v>8230</v>
      </c>
    </row>
    <row r="9" spans="1:28" x14ac:dyDescent="0.3">
      <c r="A9" s="7" t="b">
        <f t="shared" si="0"/>
        <v>0</v>
      </c>
      <c r="B9" t="str">
        <f t="shared" si="1"/>
        <v>yellowherb</v>
      </c>
      <c r="C9" s="9" t="str">
        <f t="shared" si="2"/>
        <v>yellow_herb</v>
      </c>
      <c r="D9">
        <v>508</v>
      </c>
      <c r="E9" t="s">
        <v>24</v>
      </c>
      <c r="F9" t="s">
        <v>10905</v>
      </c>
      <c r="G9" t="s">
        <v>26</v>
      </c>
      <c r="H9" t="s">
        <v>10906</v>
      </c>
      <c r="I9" t="s">
        <v>153</v>
      </c>
      <c r="J9">
        <v>40</v>
      </c>
      <c r="K9">
        <v>5</v>
      </c>
      <c r="L9">
        <v>0</v>
      </c>
      <c r="M9">
        <v>0</v>
      </c>
      <c r="N9">
        <v>0</v>
      </c>
      <c r="O9">
        <v>0</v>
      </c>
      <c r="P9">
        <v>0</v>
      </c>
      <c r="Q9" t="s">
        <v>24</v>
      </c>
      <c r="R9">
        <v>0</v>
      </c>
      <c r="S9">
        <v>0</v>
      </c>
      <c r="T9" t="s">
        <v>29</v>
      </c>
      <c r="U9" t="s">
        <v>36</v>
      </c>
      <c r="V9" t="s">
        <v>37</v>
      </c>
      <c r="W9" t="s">
        <v>38</v>
      </c>
      <c r="X9" s="7" t="s">
        <v>30333</v>
      </c>
      <c r="Y9" s="10"/>
      <c r="Z9" s="10"/>
      <c r="AA9" t="s">
        <v>10907</v>
      </c>
      <c r="AB9" t="s">
        <v>10908</v>
      </c>
    </row>
    <row r="10" spans="1:28" x14ac:dyDescent="0.3">
      <c r="A10" s="7" t="b">
        <f t="shared" si="0"/>
        <v>0</v>
      </c>
      <c r="B10" t="str">
        <f t="shared" si="1"/>
        <v>whiteherb</v>
      </c>
      <c r="C10" s="9" t="str">
        <f t="shared" si="2"/>
        <v>white_herb</v>
      </c>
      <c r="D10">
        <v>509</v>
      </c>
      <c r="E10" t="s">
        <v>24</v>
      </c>
      <c r="F10" t="s">
        <v>10657</v>
      </c>
      <c r="G10" t="s">
        <v>26</v>
      </c>
      <c r="H10" t="s">
        <v>10658</v>
      </c>
      <c r="I10" t="s">
        <v>153</v>
      </c>
      <c r="J10">
        <v>120</v>
      </c>
      <c r="K10">
        <v>7</v>
      </c>
      <c r="L10">
        <v>0</v>
      </c>
      <c r="M10">
        <v>0</v>
      </c>
      <c r="N10">
        <v>0</v>
      </c>
      <c r="O10">
        <v>0</v>
      </c>
      <c r="P10">
        <v>0</v>
      </c>
      <c r="Q10" t="s">
        <v>24</v>
      </c>
      <c r="R10">
        <v>0</v>
      </c>
      <c r="S10">
        <v>0</v>
      </c>
      <c r="T10" t="s">
        <v>29</v>
      </c>
      <c r="U10" t="s">
        <v>36</v>
      </c>
      <c r="V10" t="s">
        <v>37</v>
      </c>
      <c r="W10" t="s">
        <v>38</v>
      </c>
      <c r="X10" s="7" t="s">
        <v>30334</v>
      </c>
      <c r="Y10" s="10"/>
      <c r="Z10" s="10"/>
      <c r="AA10" t="s">
        <v>10659</v>
      </c>
      <c r="AB10" t="s">
        <v>10660</v>
      </c>
    </row>
    <row r="11" spans="1:28" x14ac:dyDescent="0.3">
      <c r="A11" s="7" t="b">
        <f t="shared" si="0"/>
        <v>0</v>
      </c>
      <c r="B11" t="str">
        <f t="shared" si="1"/>
        <v>blueherb</v>
      </c>
      <c r="C11" s="9" t="str">
        <f t="shared" si="2"/>
        <v>blue_herb</v>
      </c>
      <c r="D11">
        <v>510</v>
      </c>
      <c r="E11" t="s">
        <v>24</v>
      </c>
      <c r="F11" t="s">
        <v>1339</v>
      </c>
      <c r="G11" t="s">
        <v>26</v>
      </c>
      <c r="H11" t="s">
        <v>1340</v>
      </c>
      <c r="I11" t="s">
        <v>153</v>
      </c>
      <c r="J11" s="5">
        <v>60</v>
      </c>
      <c r="K11">
        <v>7</v>
      </c>
      <c r="L11">
        <v>0</v>
      </c>
      <c r="M11">
        <v>0</v>
      </c>
      <c r="N11">
        <v>0</v>
      </c>
      <c r="O11">
        <v>0</v>
      </c>
      <c r="P11">
        <v>0</v>
      </c>
      <c r="Q11" t="s">
        <v>24</v>
      </c>
      <c r="R11">
        <v>0</v>
      </c>
      <c r="S11">
        <v>0</v>
      </c>
      <c r="T11" t="s">
        <v>29</v>
      </c>
      <c r="U11" t="s">
        <v>36</v>
      </c>
      <c r="V11" t="s">
        <v>37</v>
      </c>
      <c r="W11" t="s">
        <v>38</v>
      </c>
      <c r="X11" s="7" t="s">
        <v>30335</v>
      </c>
      <c r="Y11" s="10"/>
      <c r="Z11" s="10"/>
      <c r="AA11" t="s">
        <v>1341</v>
      </c>
      <c r="AB11" t="s">
        <v>1342</v>
      </c>
    </row>
    <row r="12" spans="1:28" x14ac:dyDescent="0.3">
      <c r="A12" s="7" t="b">
        <f t="shared" si="0"/>
        <v>0</v>
      </c>
      <c r="B12" t="str">
        <f t="shared" si="1"/>
        <v>greenherb</v>
      </c>
      <c r="C12" s="9" t="str">
        <f t="shared" si="2"/>
        <v>green_herb</v>
      </c>
      <c r="D12">
        <v>511</v>
      </c>
      <c r="E12" t="s">
        <v>24</v>
      </c>
      <c r="F12" t="s">
        <v>4790</v>
      </c>
      <c r="G12" t="s">
        <v>26</v>
      </c>
      <c r="H12" t="s">
        <v>4791</v>
      </c>
      <c r="I12" t="s">
        <v>153</v>
      </c>
      <c r="J12" s="5">
        <v>10</v>
      </c>
      <c r="K12">
        <v>3</v>
      </c>
      <c r="L12">
        <v>0</v>
      </c>
      <c r="M12">
        <v>0</v>
      </c>
      <c r="N12">
        <v>0</v>
      </c>
      <c r="O12">
        <v>0</v>
      </c>
      <c r="P12">
        <v>0</v>
      </c>
      <c r="Q12" t="s">
        <v>24</v>
      </c>
      <c r="R12">
        <v>0</v>
      </c>
      <c r="S12">
        <v>0</v>
      </c>
      <c r="T12" t="s">
        <v>29</v>
      </c>
      <c r="U12" t="s">
        <v>36</v>
      </c>
      <c r="V12" t="s">
        <v>37</v>
      </c>
      <c r="W12" t="s">
        <v>38</v>
      </c>
      <c r="X12" s="7" t="s">
        <v>30336</v>
      </c>
      <c r="Y12" s="10"/>
      <c r="Z12" s="10"/>
      <c r="AA12" t="s">
        <v>4792</v>
      </c>
      <c r="AB12" t="s">
        <v>4793</v>
      </c>
    </row>
    <row r="13" spans="1:28" x14ac:dyDescent="0.3">
      <c r="A13" s="7" t="b">
        <f t="shared" si="0"/>
        <v>0</v>
      </c>
      <c r="B13" t="str">
        <f t="shared" si="1"/>
        <v>apple</v>
      </c>
      <c r="C13" s="9" t="str">
        <f t="shared" si="2"/>
        <v>apple</v>
      </c>
      <c r="D13">
        <v>512</v>
      </c>
      <c r="E13" t="s">
        <v>24</v>
      </c>
      <c r="F13" t="s">
        <v>440</v>
      </c>
      <c r="G13" t="s">
        <v>26</v>
      </c>
      <c r="H13" t="s">
        <v>440</v>
      </c>
      <c r="I13" t="s">
        <v>153</v>
      </c>
      <c r="J13">
        <v>15</v>
      </c>
      <c r="K13">
        <v>2</v>
      </c>
      <c r="L13">
        <v>0</v>
      </c>
      <c r="M13">
        <v>0</v>
      </c>
      <c r="N13">
        <v>0</v>
      </c>
      <c r="O13">
        <v>0</v>
      </c>
      <c r="P13">
        <v>0</v>
      </c>
      <c r="Q13" t="s">
        <v>24</v>
      </c>
      <c r="R13">
        <v>0</v>
      </c>
      <c r="S13">
        <v>0</v>
      </c>
      <c r="T13" t="s">
        <v>29</v>
      </c>
      <c r="U13" t="s">
        <v>36</v>
      </c>
      <c r="V13" t="s">
        <v>37</v>
      </c>
      <c r="W13" t="s">
        <v>38</v>
      </c>
      <c r="X13" s="7" t="s">
        <v>30337</v>
      </c>
      <c r="Y13" s="10"/>
      <c r="Z13" s="10"/>
      <c r="AA13" t="s">
        <v>441</v>
      </c>
      <c r="AB13" t="s">
        <v>442</v>
      </c>
    </row>
    <row r="14" spans="1:28" x14ac:dyDescent="0.3">
      <c r="A14" s="7" t="b">
        <f t="shared" si="0"/>
        <v>0</v>
      </c>
      <c r="B14" t="str">
        <f t="shared" si="1"/>
        <v>banana</v>
      </c>
      <c r="C14" s="9" t="str">
        <f t="shared" si="2"/>
        <v>banana</v>
      </c>
      <c r="D14">
        <v>513</v>
      </c>
      <c r="E14" t="s">
        <v>24</v>
      </c>
      <c r="F14" t="s">
        <v>746</v>
      </c>
      <c r="G14" t="s">
        <v>26</v>
      </c>
      <c r="H14" t="s">
        <v>746</v>
      </c>
      <c r="I14" t="s">
        <v>153</v>
      </c>
      <c r="J14" s="5">
        <v>15</v>
      </c>
      <c r="K14">
        <v>2</v>
      </c>
      <c r="L14">
        <v>0</v>
      </c>
      <c r="M14">
        <v>0</v>
      </c>
      <c r="N14">
        <v>0</v>
      </c>
      <c r="O14">
        <v>0</v>
      </c>
      <c r="P14">
        <v>0</v>
      </c>
      <c r="Q14" t="s">
        <v>24</v>
      </c>
      <c r="R14">
        <v>0</v>
      </c>
      <c r="S14">
        <v>0</v>
      </c>
      <c r="T14" t="s">
        <v>29</v>
      </c>
      <c r="U14" t="s">
        <v>36</v>
      </c>
      <c r="V14" t="s">
        <v>37</v>
      </c>
      <c r="W14" t="s">
        <v>38</v>
      </c>
      <c r="X14" s="7" t="s">
        <v>30338</v>
      </c>
      <c r="Y14" s="10"/>
      <c r="Z14" s="10"/>
      <c r="AA14" t="s">
        <v>747</v>
      </c>
      <c r="AB14" t="s">
        <v>748</v>
      </c>
    </row>
    <row r="15" spans="1:28" x14ac:dyDescent="0.3">
      <c r="A15" s="7" t="b">
        <f t="shared" si="0"/>
        <v>0</v>
      </c>
      <c r="B15" t="str">
        <f t="shared" si="1"/>
        <v>grape</v>
      </c>
      <c r="C15" s="9" t="str">
        <f t="shared" si="2"/>
        <v>grape</v>
      </c>
      <c r="D15">
        <v>514</v>
      </c>
      <c r="E15" t="s">
        <v>24</v>
      </c>
      <c r="F15" t="s">
        <v>4718</v>
      </c>
      <c r="G15" t="s">
        <v>26</v>
      </c>
      <c r="H15" t="s">
        <v>4718</v>
      </c>
      <c r="I15" t="s">
        <v>153</v>
      </c>
      <c r="J15">
        <v>200</v>
      </c>
      <c r="K15">
        <v>2</v>
      </c>
      <c r="L15">
        <v>0</v>
      </c>
      <c r="M15">
        <v>0</v>
      </c>
      <c r="N15">
        <v>0</v>
      </c>
      <c r="O15">
        <v>0</v>
      </c>
      <c r="P15">
        <v>0</v>
      </c>
      <c r="Q15" t="s">
        <v>24</v>
      </c>
      <c r="R15">
        <v>0</v>
      </c>
      <c r="S15">
        <v>0</v>
      </c>
      <c r="T15" t="s">
        <v>29</v>
      </c>
      <c r="U15" t="s">
        <v>36</v>
      </c>
      <c r="V15" t="s">
        <v>37</v>
      </c>
      <c r="W15" t="s">
        <v>38</v>
      </c>
      <c r="X15" s="7" t="s">
        <v>30339</v>
      </c>
      <c r="Y15" s="10"/>
      <c r="Z15" s="10"/>
      <c r="AA15" t="s">
        <v>4719</v>
      </c>
      <c r="AB15" t="s">
        <v>4720</v>
      </c>
    </row>
    <row r="16" spans="1:28" x14ac:dyDescent="0.3">
      <c r="A16" s="7" t="b">
        <f t="shared" si="0"/>
        <v>0</v>
      </c>
      <c r="B16" t="str">
        <f t="shared" si="1"/>
        <v>carrot</v>
      </c>
      <c r="C16" s="9" t="str">
        <f t="shared" si="2"/>
        <v>carrot</v>
      </c>
      <c r="D16">
        <v>515</v>
      </c>
      <c r="E16" t="s">
        <v>24</v>
      </c>
      <c r="F16" t="s">
        <v>1897</v>
      </c>
      <c r="G16" t="s">
        <v>26</v>
      </c>
      <c r="H16" t="s">
        <v>1897</v>
      </c>
      <c r="I16" t="s">
        <v>153</v>
      </c>
      <c r="J16">
        <v>15</v>
      </c>
      <c r="K16">
        <v>2</v>
      </c>
      <c r="L16">
        <v>0</v>
      </c>
      <c r="M16">
        <v>0</v>
      </c>
      <c r="N16">
        <v>0</v>
      </c>
      <c r="O16">
        <v>0</v>
      </c>
      <c r="P16">
        <v>0</v>
      </c>
      <c r="Q16" t="s">
        <v>24</v>
      </c>
      <c r="R16">
        <v>0</v>
      </c>
      <c r="S16">
        <v>0</v>
      </c>
      <c r="T16" t="s">
        <v>29</v>
      </c>
      <c r="U16" t="s">
        <v>36</v>
      </c>
      <c r="V16" t="s">
        <v>37</v>
      </c>
      <c r="W16" t="s">
        <v>38</v>
      </c>
      <c r="X16" s="7" t="s">
        <v>30340</v>
      </c>
      <c r="Y16" s="10"/>
      <c r="Z16" s="10"/>
      <c r="AA16" t="s">
        <v>1898</v>
      </c>
      <c r="AB16" t="s">
        <v>1899</v>
      </c>
    </row>
    <row r="17" spans="1:28" x14ac:dyDescent="0.3">
      <c r="A17" s="7" t="b">
        <f t="shared" si="0"/>
        <v>0</v>
      </c>
      <c r="B17" t="str">
        <f t="shared" si="1"/>
        <v>sweetpotato</v>
      </c>
      <c r="C17" s="9" t="str">
        <f t="shared" si="2"/>
        <v>sweet_potato</v>
      </c>
      <c r="D17">
        <v>516</v>
      </c>
      <c r="E17" t="s">
        <v>24</v>
      </c>
      <c r="F17" t="s">
        <v>9822</v>
      </c>
      <c r="G17" t="s">
        <v>26</v>
      </c>
      <c r="H17" t="s">
        <v>9823</v>
      </c>
      <c r="I17" t="s">
        <v>153</v>
      </c>
      <c r="J17">
        <v>15</v>
      </c>
      <c r="K17">
        <v>2</v>
      </c>
      <c r="L17">
        <v>0</v>
      </c>
      <c r="M17">
        <v>0</v>
      </c>
      <c r="N17">
        <v>0</v>
      </c>
      <c r="O17">
        <v>0</v>
      </c>
      <c r="P17">
        <v>0</v>
      </c>
      <c r="Q17" t="s">
        <v>24</v>
      </c>
      <c r="R17">
        <v>0</v>
      </c>
      <c r="S17">
        <v>0</v>
      </c>
      <c r="T17" t="s">
        <v>29</v>
      </c>
      <c r="U17" t="s">
        <v>36</v>
      </c>
      <c r="V17" t="s">
        <v>37</v>
      </c>
      <c r="W17" t="s">
        <v>38</v>
      </c>
      <c r="X17" s="7" t="s">
        <v>30341</v>
      </c>
      <c r="Y17" s="10"/>
      <c r="Z17" s="10"/>
      <c r="AA17" t="s">
        <v>9824</v>
      </c>
      <c r="AB17" t="s">
        <v>9825</v>
      </c>
    </row>
    <row r="18" spans="1:28" x14ac:dyDescent="0.3">
      <c r="A18" s="7" t="b">
        <f t="shared" si="0"/>
        <v>0</v>
      </c>
      <c r="B18" t="str">
        <f t="shared" si="1"/>
        <v>meat</v>
      </c>
      <c r="C18" s="9" t="str">
        <f t="shared" si="2"/>
        <v>meat</v>
      </c>
      <c r="D18">
        <v>517</v>
      </c>
      <c r="E18" t="s">
        <v>24</v>
      </c>
      <c r="F18" t="s">
        <v>6547</v>
      </c>
      <c r="G18" t="s">
        <v>26</v>
      </c>
      <c r="H18" t="s">
        <v>6547</v>
      </c>
      <c r="I18" t="s">
        <v>153</v>
      </c>
      <c r="J18">
        <v>50</v>
      </c>
      <c r="K18">
        <v>15</v>
      </c>
      <c r="L18">
        <v>0</v>
      </c>
      <c r="M18">
        <v>0</v>
      </c>
      <c r="N18">
        <v>0</v>
      </c>
      <c r="O18">
        <v>0</v>
      </c>
      <c r="P18">
        <v>0</v>
      </c>
      <c r="Q18" t="s">
        <v>24</v>
      </c>
      <c r="R18">
        <v>0</v>
      </c>
      <c r="S18">
        <v>0</v>
      </c>
      <c r="T18" t="s">
        <v>29</v>
      </c>
      <c r="U18" t="s">
        <v>36</v>
      </c>
      <c r="V18" t="s">
        <v>37</v>
      </c>
      <c r="W18" t="s">
        <v>38</v>
      </c>
      <c r="X18" s="7" t="s">
        <v>30342</v>
      </c>
      <c r="Y18" s="10"/>
      <c r="Z18" s="10"/>
      <c r="AA18" t="s">
        <v>6548</v>
      </c>
      <c r="AB18" t="s">
        <v>6549</v>
      </c>
    </row>
    <row r="19" spans="1:28" x14ac:dyDescent="0.3">
      <c r="A19" s="7" t="b">
        <f t="shared" si="0"/>
        <v>0</v>
      </c>
      <c r="B19" t="str">
        <f t="shared" si="1"/>
        <v>honey</v>
      </c>
      <c r="C19" s="9" t="str">
        <f t="shared" si="2"/>
        <v>honey</v>
      </c>
      <c r="D19">
        <v>518</v>
      </c>
      <c r="E19" t="s">
        <v>24</v>
      </c>
      <c r="F19" t="s">
        <v>5255</v>
      </c>
      <c r="G19" t="s">
        <v>26</v>
      </c>
      <c r="H19" t="s">
        <v>5255</v>
      </c>
      <c r="I19" t="s">
        <v>153</v>
      </c>
      <c r="J19">
        <v>500</v>
      </c>
      <c r="K19">
        <v>10</v>
      </c>
      <c r="L19">
        <v>0</v>
      </c>
      <c r="M19">
        <v>0</v>
      </c>
      <c r="N19">
        <v>0</v>
      </c>
      <c r="O19">
        <v>0</v>
      </c>
      <c r="P19">
        <v>0</v>
      </c>
      <c r="Q19" t="s">
        <v>24</v>
      </c>
      <c r="R19">
        <v>0</v>
      </c>
      <c r="S19">
        <v>0</v>
      </c>
      <c r="T19" t="s">
        <v>29</v>
      </c>
      <c r="U19" t="s">
        <v>36</v>
      </c>
      <c r="V19" t="s">
        <v>37</v>
      </c>
      <c r="W19" t="s">
        <v>38</v>
      </c>
      <c r="X19" s="7" t="s">
        <v>30343</v>
      </c>
      <c r="Y19" s="10"/>
      <c r="Z19" s="10"/>
      <c r="AA19" t="s">
        <v>5256</v>
      </c>
      <c r="AB19" t="s">
        <v>5257</v>
      </c>
    </row>
    <row r="20" spans="1:28" x14ac:dyDescent="0.3">
      <c r="A20" s="7" t="b">
        <f t="shared" si="0"/>
        <v>0</v>
      </c>
      <c r="B20" t="str">
        <f t="shared" si="1"/>
        <v>milk</v>
      </c>
      <c r="C20" s="9" t="str">
        <f t="shared" si="2"/>
        <v>milk</v>
      </c>
      <c r="D20">
        <v>519</v>
      </c>
      <c r="E20" t="s">
        <v>24</v>
      </c>
      <c r="F20" t="s">
        <v>6658</v>
      </c>
      <c r="G20" t="s">
        <v>26</v>
      </c>
      <c r="H20" t="s">
        <v>6658</v>
      </c>
      <c r="I20" t="s">
        <v>153</v>
      </c>
      <c r="J20">
        <v>25</v>
      </c>
      <c r="K20">
        <v>3</v>
      </c>
      <c r="L20">
        <v>0</v>
      </c>
      <c r="M20">
        <v>0</v>
      </c>
      <c r="N20">
        <v>0</v>
      </c>
      <c r="O20">
        <v>0</v>
      </c>
      <c r="P20">
        <v>0</v>
      </c>
      <c r="Q20" t="s">
        <v>24</v>
      </c>
      <c r="R20">
        <v>0</v>
      </c>
      <c r="S20">
        <v>0</v>
      </c>
      <c r="T20" t="s">
        <v>29</v>
      </c>
      <c r="U20" t="s">
        <v>36</v>
      </c>
      <c r="V20" t="s">
        <v>37</v>
      </c>
      <c r="W20" t="s">
        <v>38</v>
      </c>
      <c r="X20" s="7" t="s">
        <v>30344</v>
      </c>
      <c r="Y20" s="10"/>
      <c r="Z20" s="10"/>
      <c r="AA20" t="s">
        <v>6659</v>
      </c>
      <c r="AB20" t="s">
        <v>6660</v>
      </c>
    </row>
    <row r="21" spans="1:28" x14ac:dyDescent="0.3">
      <c r="A21" s="7" t="b">
        <f t="shared" si="0"/>
        <v>0</v>
      </c>
      <c r="B21" t="str">
        <f t="shared" si="1"/>
        <v>leafletofhinal</v>
      </c>
      <c r="C21" s="9" t="str">
        <f t="shared" si="2"/>
        <v>leaflet_of_hinal</v>
      </c>
      <c r="D21">
        <v>520</v>
      </c>
      <c r="E21" t="s">
        <v>24</v>
      </c>
      <c r="F21" t="s">
        <v>6002</v>
      </c>
      <c r="G21" t="s">
        <v>26</v>
      </c>
      <c r="H21" t="s">
        <v>6003</v>
      </c>
      <c r="I21" t="s">
        <v>153</v>
      </c>
      <c r="J21">
        <v>150</v>
      </c>
      <c r="K21">
        <v>1</v>
      </c>
      <c r="L21">
        <v>0</v>
      </c>
      <c r="M21">
        <v>0</v>
      </c>
      <c r="N21">
        <v>0</v>
      </c>
      <c r="O21">
        <v>0</v>
      </c>
      <c r="P21">
        <v>0</v>
      </c>
      <c r="Q21" t="s">
        <v>24</v>
      </c>
      <c r="R21">
        <v>0</v>
      </c>
      <c r="S21">
        <v>0</v>
      </c>
      <c r="T21" t="s">
        <v>29</v>
      </c>
      <c r="U21" t="s">
        <v>36</v>
      </c>
      <c r="V21" t="s">
        <v>37</v>
      </c>
      <c r="W21" t="s">
        <v>38</v>
      </c>
      <c r="X21" s="7" t="s">
        <v>30328</v>
      </c>
      <c r="Y21" s="10"/>
      <c r="Z21" s="10"/>
      <c r="AA21" t="s">
        <v>6004</v>
      </c>
      <c r="AB21" t="s">
        <v>6005</v>
      </c>
    </row>
    <row r="22" spans="1:28" x14ac:dyDescent="0.3">
      <c r="A22" s="7" t="b">
        <f t="shared" si="0"/>
        <v>0</v>
      </c>
      <c r="B22" t="str">
        <f t="shared" si="1"/>
        <v>leafletofaloe</v>
      </c>
      <c r="C22" s="9" t="str">
        <f t="shared" si="2"/>
        <v>leaflet_of_aloe</v>
      </c>
      <c r="D22">
        <v>521</v>
      </c>
      <c r="E22" t="s">
        <v>24</v>
      </c>
      <c r="F22" t="s">
        <v>5998</v>
      </c>
      <c r="G22" t="s">
        <v>26</v>
      </c>
      <c r="H22" t="s">
        <v>5999</v>
      </c>
      <c r="I22" t="s">
        <v>153</v>
      </c>
      <c r="J22">
        <v>360</v>
      </c>
      <c r="K22">
        <v>2</v>
      </c>
      <c r="L22">
        <v>0</v>
      </c>
      <c r="M22">
        <v>0</v>
      </c>
      <c r="N22">
        <v>0</v>
      </c>
      <c r="O22">
        <v>0</v>
      </c>
      <c r="P22">
        <v>0</v>
      </c>
      <c r="Q22" t="s">
        <v>24</v>
      </c>
      <c r="R22">
        <v>0</v>
      </c>
      <c r="S22">
        <v>0</v>
      </c>
      <c r="T22" t="s">
        <v>29</v>
      </c>
      <c r="U22" t="s">
        <v>36</v>
      </c>
      <c r="V22" t="s">
        <v>37</v>
      </c>
      <c r="W22" t="s">
        <v>38</v>
      </c>
      <c r="X22" s="7" t="s">
        <v>30329</v>
      </c>
      <c r="Y22" s="10"/>
      <c r="Z22" s="10"/>
      <c r="AA22" t="s">
        <v>6000</v>
      </c>
      <c r="AB22" t="s">
        <v>6001</v>
      </c>
    </row>
    <row r="23" spans="1:28" x14ac:dyDescent="0.3">
      <c r="A23" s="7" t="b">
        <f t="shared" si="0"/>
        <v>0</v>
      </c>
      <c r="B23" t="str">
        <f t="shared" si="1"/>
        <v>fruitofmastela</v>
      </c>
      <c r="C23" s="9" t="str">
        <f t="shared" si="2"/>
        <v>fruit_of_mastela</v>
      </c>
      <c r="D23">
        <v>522</v>
      </c>
      <c r="E23" t="s">
        <v>24</v>
      </c>
      <c r="F23" t="s">
        <v>4285</v>
      </c>
      <c r="G23" t="s">
        <v>26</v>
      </c>
      <c r="H23" t="s">
        <v>4286</v>
      </c>
      <c r="I23" t="s">
        <v>153</v>
      </c>
      <c r="J23" s="1">
        <v>8500</v>
      </c>
      <c r="K23">
        <v>5</v>
      </c>
      <c r="L23">
        <v>0</v>
      </c>
      <c r="M23">
        <v>0</v>
      </c>
      <c r="N23">
        <v>0</v>
      </c>
      <c r="O23">
        <v>0</v>
      </c>
      <c r="P23">
        <v>0</v>
      </c>
      <c r="Q23" t="s">
        <v>24</v>
      </c>
      <c r="R23">
        <v>0</v>
      </c>
      <c r="S23">
        <v>0</v>
      </c>
      <c r="T23" t="s">
        <v>29</v>
      </c>
      <c r="U23" t="s">
        <v>36</v>
      </c>
      <c r="V23" t="s">
        <v>37</v>
      </c>
      <c r="W23" t="s">
        <v>38</v>
      </c>
      <c r="X23" s="7" t="s">
        <v>30345</v>
      </c>
      <c r="Y23" s="10"/>
      <c r="Z23" s="10"/>
      <c r="AA23" t="s">
        <v>4287</v>
      </c>
      <c r="AB23" t="s">
        <v>4288</v>
      </c>
    </row>
    <row r="24" spans="1:28" x14ac:dyDescent="0.3">
      <c r="A24" s="7" t="b">
        <f t="shared" si="0"/>
        <v>0</v>
      </c>
      <c r="B24" t="str">
        <f t="shared" si="1"/>
        <v>holywater</v>
      </c>
      <c r="C24" s="9" t="str">
        <f t="shared" si="2"/>
        <v>holy_water</v>
      </c>
      <c r="D24">
        <v>523</v>
      </c>
      <c r="E24" t="s">
        <v>24</v>
      </c>
      <c r="F24" t="s">
        <v>5251</v>
      </c>
      <c r="G24" t="s">
        <v>26</v>
      </c>
      <c r="H24" t="s">
        <v>5252</v>
      </c>
      <c r="I24" t="s">
        <v>153</v>
      </c>
      <c r="J24" s="5">
        <v>20</v>
      </c>
      <c r="K24">
        <v>3</v>
      </c>
      <c r="L24">
        <v>0</v>
      </c>
      <c r="M24">
        <v>0</v>
      </c>
      <c r="N24">
        <v>0</v>
      </c>
      <c r="O24">
        <v>0</v>
      </c>
      <c r="P24">
        <v>0</v>
      </c>
      <c r="Q24" t="s">
        <v>24</v>
      </c>
      <c r="R24">
        <v>0</v>
      </c>
      <c r="S24">
        <v>0</v>
      </c>
      <c r="T24" t="s">
        <v>29</v>
      </c>
      <c r="U24" t="s">
        <v>36</v>
      </c>
      <c r="V24" t="s">
        <v>37</v>
      </c>
      <c r="W24" t="s">
        <v>38</v>
      </c>
      <c r="X24" s="7" t="s">
        <v>30346</v>
      </c>
      <c r="Y24" s="10"/>
      <c r="Z24" s="10"/>
      <c r="AA24" t="s">
        <v>5253</v>
      </c>
      <c r="AB24" t="s">
        <v>5254</v>
      </c>
    </row>
    <row r="25" spans="1:28" x14ac:dyDescent="0.3">
      <c r="A25" s="7" t="b">
        <f t="shared" si="0"/>
        <v>0</v>
      </c>
      <c r="B25" t="str">
        <f t="shared" si="1"/>
        <v>panacea</v>
      </c>
      <c r="C25" s="9" t="str">
        <f t="shared" si="2"/>
        <v>panacea</v>
      </c>
      <c r="D25">
        <v>525</v>
      </c>
      <c r="E25" t="s">
        <v>24</v>
      </c>
      <c r="F25" t="s">
        <v>7408</v>
      </c>
      <c r="G25" t="s">
        <v>26</v>
      </c>
      <c r="H25" t="s">
        <v>7408</v>
      </c>
      <c r="I25" t="s">
        <v>153</v>
      </c>
      <c r="J25">
        <v>500</v>
      </c>
      <c r="K25">
        <v>10</v>
      </c>
      <c r="L25">
        <v>0</v>
      </c>
      <c r="M25">
        <v>0</v>
      </c>
      <c r="N25">
        <v>0</v>
      </c>
      <c r="O25">
        <v>0</v>
      </c>
      <c r="P25">
        <v>0</v>
      </c>
      <c r="Q25" t="s">
        <v>24</v>
      </c>
      <c r="R25">
        <v>0</v>
      </c>
      <c r="S25">
        <v>0</v>
      </c>
      <c r="T25" t="s">
        <v>29</v>
      </c>
      <c r="U25" t="s">
        <v>36</v>
      </c>
      <c r="V25" t="s">
        <v>37</v>
      </c>
      <c r="W25" t="s">
        <v>38</v>
      </c>
      <c r="X25" s="7" t="s">
        <v>30347</v>
      </c>
      <c r="Y25" s="10"/>
      <c r="Z25" s="10"/>
      <c r="AA25" t="s">
        <v>7409</v>
      </c>
      <c r="AB25" t="s">
        <v>7410</v>
      </c>
    </row>
    <row r="26" spans="1:28" x14ac:dyDescent="0.3">
      <c r="A26" s="7" t="b">
        <f t="shared" si="0"/>
        <v>0</v>
      </c>
      <c r="B26" t="str">
        <f t="shared" si="1"/>
        <v>royaljelly</v>
      </c>
      <c r="C26" s="9" t="str">
        <f t="shared" si="2"/>
        <v>royal_jelly</v>
      </c>
      <c r="D26">
        <v>526</v>
      </c>
      <c r="E26" t="s">
        <v>24</v>
      </c>
      <c r="F26" t="s">
        <v>8578</v>
      </c>
      <c r="G26" t="s">
        <v>26</v>
      </c>
      <c r="H26" t="s">
        <v>8579</v>
      </c>
      <c r="I26" t="s">
        <v>153</v>
      </c>
      <c r="J26" s="1">
        <v>7000</v>
      </c>
      <c r="K26">
        <v>15</v>
      </c>
      <c r="L26">
        <v>0</v>
      </c>
      <c r="M26">
        <v>0</v>
      </c>
      <c r="N26">
        <v>0</v>
      </c>
      <c r="O26">
        <v>0</v>
      </c>
      <c r="P26">
        <v>0</v>
      </c>
      <c r="Q26" t="s">
        <v>24</v>
      </c>
      <c r="R26">
        <v>0</v>
      </c>
      <c r="S26">
        <v>0</v>
      </c>
      <c r="T26" t="s">
        <v>29</v>
      </c>
      <c r="U26" t="s">
        <v>36</v>
      </c>
      <c r="V26" t="s">
        <v>37</v>
      </c>
      <c r="W26" t="s">
        <v>38</v>
      </c>
      <c r="X26" s="7" t="s">
        <v>31561</v>
      </c>
      <c r="Y26" s="10"/>
      <c r="Z26" s="10"/>
      <c r="AA26" t="s">
        <v>8580</v>
      </c>
      <c r="AB26" t="s">
        <v>8581</v>
      </c>
    </row>
    <row r="27" spans="1:28" x14ac:dyDescent="0.3">
      <c r="A27" s="7" t="b">
        <f t="shared" si="0"/>
        <v>0</v>
      </c>
      <c r="B27" t="str">
        <f t="shared" si="1"/>
        <v>monster'sfeed</v>
      </c>
      <c r="C27" s="9" t="str">
        <f t="shared" si="2"/>
        <v>monster's_feed</v>
      </c>
      <c r="D27">
        <v>528</v>
      </c>
      <c r="E27" t="s">
        <v>24</v>
      </c>
      <c r="F27" t="s">
        <v>6790</v>
      </c>
      <c r="G27" t="s">
        <v>26</v>
      </c>
      <c r="H27" t="s">
        <v>6791</v>
      </c>
      <c r="I27" t="s">
        <v>153</v>
      </c>
      <c r="J27">
        <v>60</v>
      </c>
      <c r="K27">
        <v>15</v>
      </c>
      <c r="L27">
        <v>0</v>
      </c>
      <c r="M27">
        <v>0</v>
      </c>
      <c r="N27">
        <v>0</v>
      </c>
      <c r="O27">
        <v>0</v>
      </c>
      <c r="P27">
        <v>0</v>
      </c>
      <c r="Q27" t="s">
        <v>24</v>
      </c>
      <c r="R27">
        <v>0</v>
      </c>
      <c r="S27">
        <v>0</v>
      </c>
      <c r="T27" t="s">
        <v>29</v>
      </c>
      <c r="U27" t="s">
        <v>36</v>
      </c>
      <c r="V27" t="s">
        <v>37</v>
      </c>
      <c r="W27" t="s">
        <v>38</v>
      </c>
      <c r="X27" s="7" t="s">
        <v>30348</v>
      </c>
      <c r="Y27" s="10"/>
      <c r="Z27" s="10"/>
      <c r="AA27" t="s">
        <v>6792</v>
      </c>
      <c r="AB27" t="s">
        <v>6793</v>
      </c>
    </row>
    <row r="28" spans="1:28" x14ac:dyDescent="0.3">
      <c r="A28" s="7" t="b">
        <f t="shared" si="0"/>
        <v>0</v>
      </c>
      <c r="B28" t="str">
        <f t="shared" si="1"/>
        <v>candy</v>
      </c>
      <c r="C28" s="9" t="str">
        <f t="shared" si="2"/>
        <v>candy</v>
      </c>
      <c r="D28">
        <v>529</v>
      </c>
      <c r="E28" t="s">
        <v>24</v>
      </c>
      <c r="F28" t="s">
        <v>1826</v>
      </c>
      <c r="G28" t="s">
        <v>26</v>
      </c>
      <c r="H28" t="s">
        <v>1826</v>
      </c>
      <c r="I28" t="s">
        <v>153</v>
      </c>
      <c r="J28">
        <v>10</v>
      </c>
      <c r="K28">
        <v>3</v>
      </c>
      <c r="L28">
        <v>0</v>
      </c>
      <c r="M28">
        <v>0</v>
      </c>
      <c r="N28">
        <v>0</v>
      </c>
      <c r="O28">
        <v>0</v>
      </c>
      <c r="P28">
        <v>0</v>
      </c>
      <c r="Q28" t="s">
        <v>24</v>
      </c>
      <c r="R28">
        <v>0</v>
      </c>
      <c r="S28">
        <v>0</v>
      </c>
      <c r="T28" t="s">
        <v>29</v>
      </c>
      <c r="U28" t="s">
        <v>36</v>
      </c>
      <c r="V28" t="s">
        <v>37</v>
      </c>
      <c r="W28" t="s">
        <v>38</v>
      </c>
      <c r="X28" s="7" t="s">
        <v>30326</v>
      </c>
      <c r="Y28" s="10"/>
      <c r="Z28" s="10"/>
      <c r="AA28" t="s">
        <v>1827</v>
      </c>
      <c r="AB28" t="s">
        <v>1828</v>
      </c>
    </row>
    <row r="29" spans="1:28" x14ac:dyDescent="0.3">
      <c r="A29" s="7" t="b">
        <f t="shared" si="0"/>
        <v>0</v>
      </c>
      <c r="B29" t="str">
        <f t="shared" si="1"/>
        <v>candystriper</v>
      </c>
      <c r="C29" s="9" t="str">
        <f t="shared" si="2"/>
        <v>candy_striper</v>
      </c>
      <c r="D29">
        <v>530</v>
      </c>
      <c r="E29" t="s">
        <v>24</v>
      </c>
      <c r="F29" t="s">
        <v>1837</v>
      </c>
      <c r="G29" t="s">
        <v>26</v>
      </c>
      <c r="H29" t="s">
        <v>1838</v>
      </c>
      <c r="I29" t="s">
        <v>153</v>
      </c>
      <c r="J29" s="5">
        <v>20</v>
      </c>
      <c r="K29">
        <v>4</v>
      </c>
      <c r="L29">
        <v>0</v>
      </c>
      <c r="M29">
        <v>0</v>
      </c>
      <c r="N29">
        <v>0</v>
      </c>
      <c r="O29">
        <v>0</v>
      </c>
      <c r="P29">
        <v>0</v>
      </c>
      <c r="Q29" t="s">
        <v>24</v>
      </c>
      <c r="R29">
        <v>0</v>
      </c>
      <c r="S29">
        <v>0</v>
      </c>
      <c r="T29" t="s">
        <v>29</v>
      </c>
      <c r="U29" t="s">
        <v>36</v>
      </c>
      <c r="V29" t="s">
        <v>37</v>
      </c>
      <c r="W29" t="s">
        <v>38</v>
      </c>
      <c r="X29" s="7" t="s">
        <v>30327</v>
      </c>
      <c r="Y29" s="10"/>
      <c r="Z29" s="10"/>
      <c r="AA29" t="s">
        <v>1839</v>
      </c>
      <c r="AB29" t="s">
        <v>1840</v>
      </c>
    </row>
    <row r="30" spans="1:28" x14ac:dyDescent="0.3">
      <c r="A30" s="7" t="b">
        <f t="shared" si="0"/>
        <v>0</v>
      </c>
      <c r="B30" t="str">
        <f t="shared" si="1"/>
        <v>applejuice</v>
      </c>
      <c r="C30" s="9" t="str">
        <f t="shared" si="2"/>
        <v>apple_juice</v>
      </c>
      <c r="D30">
        <v>531</v>
      </c>
      <c r="E30" t="s">
        <v>24</v>
      </c>
      <c r="F30" t="s">
        <v>447</v>
      </c>
      <c r="G30" t="s">
        <v>26</v>
      </c>
      <c r="H30" t="s">
        <v>448</v>
      </c>
      <c r="I30" t="s">
        <v>153</v>
      </c>
      <c r="J30">
        <v>20</v>
      </c>
      <c r="K30">
        <v>4</v>
      </c>
      <c r="L30">
        <v>0</v>
      </c>
      <c r="M30">
        <v>0</v>
      </c>
      <c r="N30">
        <v>0</v>
      </c>
      <c r="O30">
        <v>0</v>
      </c>
      <c r="P30">
        <v>0</v>
      </c>
      <c r="Q30" t="s">
        <v>24</v>
      </c>
      <c r="R30">
        <v>0</v>
      </c>
      <c r="S30">
        <v>0</v>
      </c>
      <c r="T30" t="s">
        <v>29</v>
      </c>
      <c r="U30" t="s">
        <v>36</v>
      </c>
      <c r="V30" t="s">
        <v>37</v>
      </c>
      <c r="W30" t="s">
        <v>38</v>
      </c>
      <c r="X30" s="7" t="s">
        <v>30349</v>
      </c>
      <c r="Y30" s="10"/>
      <c r="Z30" s="10"/>
      <c r="AA30" t="s">
        <v>449</v>
      </c>
      <c r="AB30" t="s">
        <v>450</v>
      </c>
    </row>
    <row r="31" spans="1:28" x14ac:dyDescent="0.3">
      <c r="A31" s="7" t="b">
        <f t="shared" si="0"/>
        <v>0</v>
      </c>
      <c r="B31" t="str">
        <f t="shared" si="1"/>
        <v>bananajuice</v>
      </c>
      <c r="C31" s="9" t="str">
        <f t="shared" si="2"/>
        <v>banana_juice</v>
      </c>
      <c r="D31">
        <v>532</v>
      </c>
      <c r="E31" t="s">
        <v>24</v>
      </c>
      <c r="F31" t="s">
        <v>757</v>
      </c>
      <c r="G31" t="s">
        <v>26</v>
      </c>
      <c r="H31" t="s">
        <v>758</v>
      </c>
      <c r="I31" t="s">
        <v>153</v>
      </c>
      <c r="J31">
        <v>20</v>
      </c>
      <c r="K31">
        <v>4</v>
      </c>
      <c r="L31">
        <v>0</v>
      </c>
      <c r="M31">
        <v>0</v>
      </c>
      <c r="N31">
        <v>0</v>
      </c>
      <c r="O31">
        <v>0</v>
      </c>
      <c r="P31">
        <v>0</v>
      </c>
      <c r="Q31" t="s">
        <v>24</v>
      </c>
      <c r="R31">
        <v>0</v>
      </c>
      <c r="S31">
        <v>0</v>
      </c>
      <c r="T31" t="s">
        <v>29</v>
      </c>
      <c r="U31" t="s">
        <v>36</v>
      </c>
      <c r="V31" t="s">
        <v>37</v>
      </c>
      <c r="W31" t="s">
        <v>38</v>
      </c>
      <c r="X31" s="7" t="s">
        <v>30350</v>
      </c>
      <c r="Y31" s="10"/>
      <c r="Z31" s="10"/>
      <c r="AA31" t="s">
        <v>759</v>
      </c>
      <c r="AB31" t="s">
        <v>760</v>
      </c>
    </row>
    <row r="32" spans="1:28" x14ac:dyDescent="0.3">
      <c r="A32" s="7" t="b">
        <f t="shared" si="0"/>
        <v>0</v>
      </c>
      <c r="B32" t="str">
        <f t="shared" si="1"/>
        <v>grapejuice</v>
      </c>
      <c r="C32" s="9" t="str">
        <f t="shared" si="2"/>
        <v>grape_juice</v>
      </c>
      <c r="D32">
        <v>533</v>
      </c>
      <c r="E32" t="s">
        <v>24</v>
      </c>
      <c r="F32" t="s">
        <v>4721</v>
      </c>
      <c r="G32" t="s">
        <v>26</v>
      </c>
      <c r="H32" t="s">
        <v>4722</v>
      </c>
      <c r="I32" t="s">
        <v>153</v>
      </c>
      <c r="J32">
        <v>250</v>
      </c>
      <c r="K32">
        <v>4</v>
      </c>
      <c r="L32">
        <v>0</v>
      </c>
      <c r="M32">
        <v>0</v>
      </c>
      <c r="N32">
        <v>0</v>
      </c>
      <c r="O32">
        <v>0</v>
      </c>
      <c r="P32">
        <v>0</v>
      </c>
      <c r="Q32" t="s">
        <v>24</v>
      </c>
      <c r="R32">
        <v>0</v>
      </c>
      <c r="S32">
        <v>0</v>
      </c>
      <c r="T32" t="s">
        <v>29</v>
      </c>
      <c r="U32" t="s">
        <v>36</v>
      </c>
      <c r="V32" t="s">
        <v>37</v>
      </c>
      <c r="W32" t="s">
        <v>38</v>
      </c>
      <c r="X32" s="7" t="s">
        <v>30351</v>
      </c>
      <c r="Y32" s="10"/>
      <c r="Z32" s="10"/>
      <c r="AA32" t="s">
        <v>4723</v>
      </c>
      <c r="AB32" t="s">
        <v>4724</v>
      </c>
    </row>
    <row r="33" spans="1:28" x14ac:dyDescent="0.3">
      <c r="A33" s="7" t="b">
        <f t="shared" si="0"/>
        <v>0</v>
      </c>
      <c r="B33" t="str">
        <f t="shared" si="1"/>
        <v>carrotjuice</v>
      </c>
      <c r="C33" s="9" t="str">
        <f t="shared" si="2"/>
        <v>carrot_juice</v>
      </c>
      <c r="D33">
        <v>534</v>
      </c>
      <c r="E33" t="s">
        <v>24</v>
      </c>
      <c r="F33" t="s">
        <v>1900</v>
      </c>
      <c r="G33" t="s">
        <v>26</v>
      </c>
      <c r="H33" t="s">
        <v>1901</v>
      </c>
      <c r="I33" t="s">
        <v>153</v>
      </c>
      <c r="J33">
        <v>20</v>
      </c>
      <c r="K33">
        <v>4</v>
      </c>
      <c r="L33">
        <v>0</v>
      </c>
      <c r="M33">
        <v>0</v>
      </c>
      <c r="N33">
        <v>0</v>
      </c>
      <c r="O33">
        <v>0</v>
      </c>
      <c r="P33">
        <v>0</v>
      </c>
      <c r="Q33" t="s">
        <v>24</v>
      </c>
      <c r="R33">
        <v>0</v>
      </c>
      <c r="S33">
        <v>0</v>
      </c>
      <c r="T33" t="s">
        <v>29</v>
      </c>
      <c r="U33" t="s">
        <v>36</v>
      </c>
      <c r="V33" t="s">
        <v>37</v>
      </c>
      <c r="W33" t="s">
        <v>38</v>
      </c>
      <c r="X33" s="7" t="s">
        <v>30352</v>
      </c>
      <c r="Y33" s="10"/>
      <c r="Z33" s="10"/>
      <c r="AA33" t="s">
        <v>1902</v>
      </c>
      <c r="AB33" t="s">
        <v>1903</v>
      </c>
    </row>
    <row r="34" spans="1:28" x14ac:dyDescent="0.3">
      <c r="A34" s="7" t="b">
        <f t="shared" si="0"/>
        <v>0</v>
      </c>
      <c r="B34" t="str">
        <f t="shared" si="1"/>
        <v>pumpkin</v>
      </c>
      <c r="C34" s="9" t="str">
        <f t="shared" si="2"/>
        <v>pumpkin</v>
      </c>
      <c r="D34">
        <v>535</v>
      </c>
      <c r="E34" t="s">
        <v>24</v>
      </c>
      <c r="F34" t="s">
        <v>7928</v>
      </c>
      <c r="G34" t="s">
        <v>26</v>
      </c>
      <c r="H34" t="s">
        <v>7928</v>
      </c>
      <c r="I34" t="s">
        <v>153</v>
      </c>
      <c r="J34">
        <v>15</v>
      </c>
      <c r="K34">
        <v>2</v>
      </c>
      <c r="L34">
        <v>0</v>
      </c>
      <c r="M34">
        <v>0</v>
      </c>
      <c r="N34">
        <v>0</v>
      </c>
      <c r="O34">
        <v>0</v>
      </c>
      <c r="P34">
        <v>0</v>
      </c>
      <c r="Q34" t="s">
        <v>24</v>
      </c>
      <c r="R34">
        <v>0</v>
      </c>
      <c r="S34">
        <v>0</v>
      </c>
      <c r="T34" t="s">
        <v>29</v>
      </c>
      <c r="U34" t="s">
        <v>36</v>
      </c>
      <c r="V34" t="s">
        <v>37</v>
      </c>
      <c r="W34" t="s">
        <v>38</v>
      </c>
      <c r="X34" s="7" t="s">
        <v>30353</v>
      </c>
      <c r="Y34" s="10"/>
      <c r="Z34" s="10"/>
      <c r="AA34" t="s">
        <v>7929</v>
      </c>
      <c r="AB34" t="s">
        <v>7930</v>
      </c>
    </row>
    <row r="35" spans="1:28" x14ac:dyDescent="0.3">
      <c r="A35" s="7" t="b">
        <f t="shared" si="0"/>
        <v>0</v>
      </c>
      <c r="B35" t="str">
        <f t="shared" si="1"/>
        <v>petfood</v>
      </c>
      <c r="C35" s="9" t="str">
        <f t="shared" si="2"/>
        <v>pet_food</v>
      </c>
      <c r="D35">
        <v>537</v>
      </c>
      <c r="E35" t="s">
        <v>24</v>
      </c>
      <c r="F35" t="s">
        <v>7498</v>
      </c>
      <c r="G35" t="s">
        <v>26</v>
      </c>
      <c r="H35" t="s">
        <v>7499</v>
      </c>
      <c r="I35" t="s">
        <v>153</v>
      </c>
      <c r="J35" s="1">
        <v>1000</v>
      </c>
      <c r="K35">
        <v>1</v>
      </c>
      <c r="L35">
        <v>0</v>
      </c>
      <c r="M35">
        <v>0</v>
      </c>
      <c r="N35">
        <v>0</v>
      </c>
      <c r="O35">
        <v>0</v>
      </c>
      <c r="P35">
        <v>0</v>
      </c>
      <c r="Q35" t="s">
        <v>24</v>
      </c>
      <c r="R35">
        <v>0</v>
      </c>
      <c r="S35">
        <v>0</v>
      </c>
      <c r="T35" t="s">
        <v>29</v>
      </c>
      <c r="U35" t="s">
        <v>36</v>
      </c>
      <c r="V35" t="s">
        <v>37</v>
      </c>
      <c r="W35" t="s">
        <v>38</v>
      </c>
      <c r="X35" s="7" t="s">
        <v>30354</v>
      </c>
      <c r="Y35" s="10"/>
      <c r="Z35" s="10"/>
      <c r="AA35" t="s">
        <v>7500</v>
      </c>
      <c r="AB35" t="s">
        <v>7501</v>
      </c>
    </row>
    <row r="36" spans="1:28" x14ac:dyDescent="0.3">
      <c r="A36" s="7" t="b">
        <f t="shared" si="0"/>
        <v>0</v>
      </c>
      <c r="B36" t="str">
        <f t="shared" si="1"/>
        <v>wellbakedcookie</v>
      </c>
      <c r="C36" s="9" t="str">
        <f t="shared" si="2"/>
        <v>well_baked_cookie</v>
      </c>
      <c r="D36">
        <v>538</v>
      </c>
      <c r="E36" t="s">
        <v>24</v>
      </c>
      <c r="F36" t="s">
        <v>10557</v>
      </c>
      <c r="G36" t="s">
        <v>26</v>
      </c>
      <c r="H36" t="s">
        <v>10558</v>
      </c>
      <c r="I36" t="s">
        <v>153</v>
      </c>
      <c r="J36" s="1">
        <v>1000</v>
      </c>
      <c r="K36">
        <v>3</v>
      </c>
      <c r="L36">
        <v>0</v>
      </c>
      <c r="M36">
        <v>0</v>
      </c>
      <c r="N36">
        <v>0</v>
      </c>
      <c r="O36">
        <v>0</v>
      </c>
      <c r="P36">
        <v>0</v>
      </c>
      <c r="Q36" t="s">
        <v>24</v>
      </c>
      <c r="R36">
        <v>0</v>
      </c>
      <c r="S36">
        <v>0</v>
      </c>
      <c r="T36" t="s">
        <v>29</v>
      </c>
      <c r="U36" t="s">
        <v>36</v>
      </c>
      <c r="V36" t="s">
        <v>37</v>
      </c>
      <c r="W36" t="s">
        <v>38</v>
      </c>
      <c r="X36" s="7" t="s">
        <v>30355</v>
      </c>
      <c r="Y36" s="10"/>
      <c r="Z36" s="10"/>
      <c r="AA36" t="s">
        <v>10559</v>
      </c>
      <c r="AB36" t="s">
        <v>10560</v>
      </c>
    </row>
    <row r="37" spans="1:28" x14ac:dyDescent="0.3">
      <c r="A37" s="7" t="b">
        <f t="shared" si="0"/>
        <v>0</v>
      </c>
      <c r="B37" t="str">
        <f t="shared" si="1"/>
        <v>pieceofcake</v>
      </c>
      <c r="C37" s="9" t="str">
        <f t="shared" si="2"/>
        <v>piece_of_cake</v>
      </c>
      <c r="D37">
        <v>539</v>
      </c>
      <c r="E37" t="s">
        <v>24</v>
      </c>
      <c r="F37" t="s">
        <v>7584</v>
      </c>
      <c r="G37" t="s">
        <v>26</v>
      </c>
      <c r="H37" t="s">
        <v>7585</v>
      </c>
      <c r="I37" t="s">
        <v>153</v>
      </c>
      <c r="J37" s="1">
        <v>3000</v>
      </c>
      <c r="K37">
        <v>10</v>
      </c>
      <c r="L37">
        <v>0</v>
      </c>
      <c r="M37">
        <v>0</v>
      </c>
      <c r="N37">
        <v>0</v>
      </c>
      <c r="O37">
        <v>0</v>
      </c>
      <c r="P37">
        <v>0</v>
      </c>
      <c r="Q37" t="s">
        <v>24</v>
      </c>
      <c r="R37">
        <v>0</v>
      </c>
      <c r="S37">
        <v>0</v>
      </c>
      <c r="T37" t="s">
        <v>29</v>
      </c>
      <c r="U37" t="s">
        <v>36</v>
      </c>
      <c r="V37" t="s">
        <v>37</v>
      </c>
      <c r="W37" t="s">
        <v>38</v>
      </c>
      <c r="X37" s="7" t="s">
        <v>30356</v>
      </c>
      <c r="Y37" s="10"/>
      <c r="Z37" s="10"/>
      <c r="AA37" t="s">
        <v>7586</v>
      </c>
      <c r="AB37" t="s">
        <v>7587</v>
      </c>
    </row>
    <row r="38" spans="1:28" x14ac:dyDescent="0.3">
      <c r="A38" s="7" t="b">
        <f t="shared" si="0"/>
        <v>0</v>
      </c>
      <c r="B38" t="str">
        <f t="shared" si="1"/>
        <v>falcon'sfeed</v>
      </c>
      <c r="C38" s="9" t="str">
        <f t="shared" si="2"/>
        <v>falcon's_feed</v>
      </c>
      <c r="D38">
        <v>540</v>
      </c>
      <c r="E38" t="s">
        <v>24</v>
      </c>
      <c r="F38" t="s">
        <v>3803</v>
      </c>
      <c r="G38" t="s">
        <v>26</v>
      </c>
      <c r="H38" t="s">
        <v>3804</v>
      </c>
      <c r="I38" t="s">
        <v>153</v>
      </c>
      <c r="J38" s="1">
        <v>2000</v>
      </c>
      <c r="K38">
        <v>5</v>
      </c>
      <c r="L38">
        <v>0</v>
      </c>
      <c r="M38">
        <v>0</v>
      </c>
      <c r="N38">
        <v>0</v>
      </c>
      <c r="O38">
        <v>0</v>
      </c>
      <c r="P38">
        <v>0</v>
      </c>
      <c r="Q38" t="s">
        <v>24</v>
      </c>
      <c r="R38">
        <v>0</v>
      </c>
      <c r="S38">
        <v>0</v>
      </c>
      <c r="T38" t="s">
        <v>29</v>
      </c>
      <c r="U38" t="s">
        <v>36</v>
      </c>
      <c r="V38" t="s">
        <v>37</v>
      </c>
      <c r="W38" t="s">
        <v>38</v>
      </c>
      <c r="X38" s="7" t="s">
        <v>30357</v>
      </c>
      <c r="Y38" s="10"/>
      <c r="Z38" s="10"/>
      <c r="AA38" t="s">
        <v>3805</v>
      </c>
      <c r="AB38" t="s">
        <v>3806</v>
      </c>
    </row>
    <row r="39" spans="1:28" x14ac:dyDescent="0.3">
      <c r="A39" s="7" t="b">
        <f t="shared" si="0"/>
        <v>0</v>
      </c>
      <c r="B39" t="str">
        <f t="shared" si="1"/>
        <v>pecopeco'sfeed</v>
      </c>
      <c r="C39" s="9" t="str">
        <f t="shared" si="2"/>
        <v>pecopeco's_feed</v>
      </c>
      <c r="D39">
        <v>541</v>
      </c>
      <c r="E39" t="s">
        <v>24</v>
      </c>
      <c r="F39" t="s">
        <v>7474</v>
      </c>
      <c r="G39" t="s">
        <v>26</v>
      </c>
      <c r="H39" t="s">
        <v>7475</v>
      </c>
      <c r="I39" t="s">
        <v>153</v>
      </c>
      <c r="J39" s="1">
        <v>3000</v>
      </c>
      <c r="K39">
        <v>5</v>
      </c>
      <c r="L39">
        <v>0</v>
      </c>
      <c r="M39">
        <v>0</v>
      </c>
      <c r="N39">
        <v>0</v>
      </c>
      <c r="O39">
        <v>0</v>
      </c>
      <c r="P39">
        <v>0</v>
      </c>
      <c r="Q39" t="s">
        <v>24</v>
      </c>
      <c r="R39">
        <v>0</v>
      </c>
      <c r="S39">
        <v>0</v>
      </c>
      <c r="T39" t="s">
        <v>29</v>
      </c>
      <c r="U39" t="s">
        <v>36</v>
      </c>
      <c r="V39" t="s">
        <v>37</v>
      </c>
      <c r="W39" t="s">
        <v>38</v>
      </c>
      <c r="X39" s="7" t="s">
        <v>30329</v>
      </c>
      <c r="Y39" s="10"/>
      <c r="Z39" s="10"/>
      <c r="AA39" t="s">
        <v>7476</v>
      </c>
      <c r="AB39" t="s">
        <v>7477</v>
      </c>
    </row>
    <row r="40" spans="1:28" x14ac:dyDescent="0.3">
      <c r="A40" s="7" t="b">
        <f t="shared" si="0"/>
        <v>0</v>
      </c>
      <c r="B40" t="str">
        <f t="shared" si="1"/>
        <v>festivecookie</v>
      </c>
      <c r="C40" s="9" t="str">
        <f t="shared" si="2"/>
        <v>festive_cookie</v>
      </c>
      <c r="D40">
        <v>542</v>
      </c>
      <c r="E40" t="s">
        <v>24</v>
      </c>
      <c r="F40" t="s">
        <v>3892</v>
      </c>
      <c r="G40" t="s">
        <v>26</v>
      </c>
      <c r="H40" t="s">
        <v>3893</v>
      </c>
      <c r="I40" t="s">
        <v>153</v>
      </c>
      <c r="J40">
        <v>10</v>
      </c>
      <c r="K40">
        <v>1</v>
      </c>
      <c r="L40">
        <v>0</v>
      </c>
      <c r="M40">
        <v>0</v>
      </c>
      <c r="N40">
        <v>0</v>
      </c>
      <c r="O40">
        <v>0</v>
      </c>
      <c r="P40">
        <v>0</v>
      </c>
      <c r="Q40" t="s">
        <v>24</v>
      </c>
      <c r="R40">
        <v>0</v>
      </c>
      <c r="S40">
        <v>0</v>
      </c>
      <c r="T40" t="s">
        <v>29</v>
      </c>
      <c r="U40" t="s">
        <v>36</v>
      </c>
      <c r="V40" t="s">
        <v>37</v>
      </c>
      <c r="W40" t="s">
        <v>38</v>
      </c>
      <c r="X40" s="7" t="s">
        <v>30329</v>
      </c>
      <c r="Y40" s="10"/>
      <c r="Z40" s="10"/>
      <c r="AA40" t="s">
        <v>3894</v>
      </c>
      <c r="AB40" t="s">
        <v>3895</v>
      </c>
    </row>
    <row r="41" spans="1:28" x14ac:dyDescent="0.3">
      <c r="A41" s="7" t="b">
        <f t="shared" si="0"/>
        <v>0</v>
      </c>
      <c r="B41" t="str">
        <f t="shared" si="1"/>
        <v>festiverainbowcake</v>
      </c>
      <c r="C41" s="9" t="str">
        <f t="shared" si="2"/>
        <v>festive_rainbow_cake</v>
      </c>
      <c r="D41">
        <v>543</v>
      </c>
      <c r="E41" t="s">
        <v>24</v>
      </c>
      <c r="F41" t="s">
        <v>3896</v>
      </c>
      <c r="G41" t="s">
        <v>26</v>
      </c>
      <c r="H41" t="s">
        <v>3897</v>
      </c>
      <c r="I41" t="s">
        <v>153</v>
      </c>
      <c r="J41">
        <v>10</v>
      </c>
      <c r="K41">
        <v>1</v>
      </c>
      <c r="L41">
        <v>0</v>
      </c>
      <c r="M41">
        <v>0</v>
      </c>
      <c r="N41">
        <v>0</v>
      </c>
      <c r="O41">
        <v>0</v>
      </c>
      <c r="P41">
        <v>0</v>
      </c>
      <c r="Q41" t="s">
        <v>24</v>
      </c>
      <c r="R41">
        <v>0</v>
      </c>
      <c r="S41">
        <v>0</v>
      </c>
      <c r="T41" t="s">
        <v>29</v>
      </c>
      <c r="U41" t="s">
        <v>36</v>
      </c>
      <c r="V41" t="s">
        <v>37</v>
      </c>
      <c r="W41" t="s">
        <v>38</v>
      </c>
      <c r="X41" s="7" t="s">
        <v>30329</v>
      </c>
      <c r="Y41" s="10"/>
      <c r="Z41" s="10"/>
      <c r="AA41" t="s">
        <v>3898</v>
      </c>
      <c r="AB41" t="s">
        <v>3899</v>
      </c>
    </row>
    <row r="42" spans="1:28" x14ac:dyDescent="0.3">
      <c r="A42" s="7" t="b">
        <f t="shared" si="0"/>
        <v>0</v>
      </c>
      <c r="B42" t="str">
        <f t="shared" si="1"/>
        <v>fishslice</v>
      </c>
      <c r="C42" s="9" t="str">
        <f t="shared" si="2"/>
        <v>fish_slice</v>
      </c>
      <c r="D42">
        <v>544</v>
      </c>
      <c r="E42" t="s">
        <v>24</v>
      </c>
      <c r="F42" t="s">
        <v>4005</v>
      </c>
      <c r="G42" t="s">
        <v>26</v>
      </c>
      <c r="H42" t="s">
        <v>4006</v>
      </c>
      <c r="I42" t="s">
        <v>153</v>
      </c>
      <c r="J42">
        <v>20</v>
      </c>
      <c r="K42">
        <v>3</v>
      </c>
      <c r="L42">
        <v>0</v>
      </c>
      <c r="M42">
        <v>0</v>
      </c>
      <c r="N42">
        <v>0</v>
      </c>
      <c r="O42">
        <v>0</v>
      </c>
      <c r="P42">
        <v>0</v>
      </c>
      <c r="Q42" t="s">
        <v>24</v>
      </c>
      <c r="R42">
        <v>0</v>
      </c>
      <c r="S42">
        <v>0</v>
      </c>
      <c r="T42" t="s">
        <v>29</v>
      </c>
      <c r="U42" t="s">
        <v>36</v>
      </c>
      <c r="V42" t="s">
        <v>37</v>
      </c>
      <c r="W42" t="s">
        <v>38</v>
      </c>
      <c r="X42" s="7" t="s">
        <v>30358</v>
      </c>
      <c r="Y42" s="10"/>
      <c r="Z42" s="10"/>
      <c r="AA42" t="s">
        <v>4007</v>
      </c>
      <c r="AB42" t="s">
        <v>4008</v>
      </c>
    </row>
    <row r="43" spans="1:28" x14ac:dyDescent="0.3">
      <c r="A43" s="7" t="b">
        <f t="shared" si="0"/>
        <v>0</v>
      </c>
      <c r="B43" t="str">
        <f t="shared" si="1"/>
        <v>redslimpotion</v>
      </c>
      <c r="C43" s="9" t="str">
        <f t="shared" si="2"/>
        <v>red_slim_potion</v>
      </c>
      <c r="D43">
        <v>545</v>
      </c>
      <c r="E43" t="s">
        <v>24</v>
      </c>
      <c r="F43" t="s">
        <v>8255</v>
      </c>
      <c r="G43" t="s">
        <v>26</v>
      </c>
      <c r="H43" t="s">
        <v>8256</v>
      </c>
      <c r="I43" t="s">
        <v>153</v>
      </c>
      <c r="J43" s="5">
        <v>150</v>
      </c>
      <c r="K43">
        <v>2</v>
      </c>
      <c r="L43">
        <v>0</v>
      </c>
      <c r="M43">
        <v>0</v>
      </c>
      <c r="N43">
        <v>0</v>
      </c>
      <c r="O43">
        <v>0</v>
      </c>
      <c r="P43">
        <v>0</v>
      </c>
      <c r="Q43" t="s">
        <v>24</v>
      </c>
      <c r="R43">
        <v>0</v>
      </c>
      <c r="S43">
        <v>0</v>
      </c>
      <c r="T43" t="s">
        <v>29</v>
      </c>
      <c r="U43" t="s">
        <v>36</v>
      </c>
      <c r="V43" t="s">
        <v>37</v>
      </c>
      <c r="W43" t="s">
        <v>38</v>
      </c>
      <c r="X43" s="7" t="s">
        <v>30326</v>
      </c>
      <c r="Y43" s="10"/>
      <c r="Z43" s="10"/>
      <c r="AA43" t="s">
        <v>8257</v>
      </c>
      <c r="AB43" t="s">
        <v>8258</v>
      </c>
    </row>
    <row r="44" spans="1:28" x14ac:dyDescent="0.3">
      <c r="A44" s="7" t="b">
        <f t="shared" si="0"/>
        <v>0</v>
      </c>
      <c r="B44" t="str">
        <f t="shared" si="1"/>
        <v>yellowslimpotion</v>
      </c>
      <c r="C44" s="9" t="str">
        <f t="shared" si="2"/>
        <v>yellow_slim_potion</v>
      </c>
      <c r="D44">
        <v>546</v>
      </c>
      <c r="E44" t="s">
        <v>24</v>
      </c>
      <c r="F44" t="s">
        <v>10928</v>
      </c>
      <c r="G44" t="s">
        <v>26</v>
      </c>
      <c r="H44" t="s">
        <v>10929</v>
      </c>
      <c r="I44" t="s">
        <v>153</v>
      </c>
      <c r="J44">
        <v>600</v>
      </c>
      <c r="K44">
        <v>3</v>
      </c>
      <c r="L44">
        <v>0</v>
      </c>
      <c r="M44">
        <v>0</v>
      </c>
      <c r="N44">
        <v>0</v>
      </c>
      <c r="O44">
        <v>0</v>
      </c>
      <c r="P44">
        <v>0</v>
      </c>
      <c r="Q44" t="s">
        <v>24</v>
      </c>
      <c r="R44">
        <v>0</v>
      </c>
      <c r="S44">
        <v>0</v>
      </c>
      <c r="T44" t="s">
        <v>29</v>
      </c>
      <c r="U44" t="s">
        <v>36</v>
      </c>
      <c r="V44" t="s">
        <v>37</v>
      </c>
      <c r="W44" t="s">
        <v>38</v>
      </c>
      <c r="X44" s="7" t="s">
        <v>30328</v>
      </c>
      <c r="Y44" s="10"/>
      <c r="Z44" s="10"/>
      <c r="AA44" t="s">
        <v>10930</v>
      </c>
      <c r="AB44" t="s">
        <v>10931</v>
      </c>
    </row>
    <row r="45" spans="1:28" x14ac:dyDescent="0.3">
      <c r="A45" s="7" t="b">
        <f t="shared" si="0"/>
        <v>0</v>
      </c>
      <c r="B45" t="str">
        <f t="shared" si="1"/>
        <v>whiteslimpotion</v>
      </c>
      <c r="C45" s="9" t="str">
        <f t="shared" si="2"/>
        <v>white_slim_potion</v>
      </c>
      <c r="D45">
        <v>547</v>
      </c>
      <c r="E45" t="s">
        <v>24</v>
      </c>
      <c r="F45" t="s">
        <v>10677</v>
      </c>
      <c r="G45" t="s">
        <v>26</v>
      </c>
      <c r="H45" t="s">
        <v>10678</v>
      </c>
      <c r="I45" t="s">
        <v>153</v>
      </c>
      <c r="J45" s="1">
        <v>1650</v>
      </c>
      <c r="K45">
        <v>5</v>
      </c>
      <c r="L45">
        <v>0</v>
      </c>
      <c r="M45">
        <v>0</v>
      </c>
      <c r="N45">
        <v>0</v>
      </c>
      <c r="O45">
        <v>0</v>
      </c>
      <c r="P45">
        <v>0</v>
      </c>
      <c r="Q45" t="s">
        <v>24</v>
      </c>
      <c r="R45">
        <v>0</v>
      </c>
      <c r="S45">
        <v>0</v>
      </c>
      <c r="T45" t="s">
        <v>29</v>
      </c>
      <c r="U45" t="s">
        <v>36</v>
      </c>
      <c r="V45" t="s">
        <v>37</v>
      </c>
      <c r="W45" t="s">
        <v>38</v>
      </c>
      <c r="X45" s="7" t="s">
        <v>30329</v>
      </c>
      <c r="Y45" s="10"/>
      <c r="Z45" s="10"/>
      <c r="AA45" t="s">
        <v>10679</v>
      </c>
      <c r="AB45" t="s">
        <v>10680</v>
      </c>
    </row>
    <row r="46" spans="1:28" x14ac:dyDescent="0.3">
      <c r="A46" s="7" t="b">
        <f t="shared" si="0"/>
        <v>0</v>
      </c>
      <c r="B46" t="str">
        <f t="shared" si="1"/>
        <v>cheese</v>
      </c>
      <c r="C46" s="9" t="str">
        <f t="shared" si="2"/>
        <v>cheese</v>
      </c>
      <c r="D46">
        <v>548</v>
      </c>
      <c r="E46" t="s">
        <v>24</v>
      </c>
      <c r="F46" t="s">
        <v>2094</v>
      </c>
      <c r="G46" t="s">
        <v>26</v>
      </c>
      <c r="H46" t="s">
        <v>2094</v>
      </c>
      <c r="I46" t="s">
        <v>153</v>
      </c>
      <c r="J46" s="1">
        <v>2800</v>
      </c>
      <c r="K46">
        <v>5</v>
      </c>
      <c r="L46">
        <v>0</v>
      </c>
      <c r="M46">
        <v>0</v>
      </c>
      <c r="N46">
        <v>0</v>
      </c>
      <c r="O46">
        <v>0</v>
      </c>
      <c r="P46">
        <v>0</v>
      </c>
      <c r="Q46" t="s">
        <v>24</v>
      </c>
      <c r="R46">
        <v>0</v>
      </c>
      <c r="S46">
        <v>0</v>
      </c>
      <c r="T46" t="s">
        <v>29</v>
      </c>
      <c r="U46" t="s">
        <v>36</v>
      </c>
      <c r="V46" t="s">
        <v>37</v>
      </c>
      <c r="W46" t="s">
        <v>38</v>
      </c>
      <c r="X46" s="7" t="s">
        <v>30339</v>
      </c>
      <c r="Y46" s="10"/>
      <c r="Z46" s="10"/>
      <c r="AA46" t="s">
        <v>2095</v>
      </c>
      <c r="AB46" t="s">
        <v>2096</v>
      </c>
    </row>
    <row r="47" spans="1:28" x14ac:dyDescent="0.3">
      <c r="A47" s="7" t="b">
        <f t="shared" si="0"/>
        <v>0</v>
      </c>
      <c r="B47" t="str">
        <f t="shared" si="1"/>
        <v>nicesweetpotato</v>
      </c>
      <c r="C47" s="9" t="str">
        <f t="shared" si="2"/>
        <v>nice_sweet_potato</v>
      </c>
      <c r="D47">
        <v>549</v>
      </c>
      <c r="E47" t="s">
        <v>24</v>
      </c>
      <c r="F47" t="s">
        <v>7059</v>
      </c>
      <c r="G47" t="s">
        <v>26</v>
      </c>
      <c r="H47" t="s">
        <v>7060</v>
      </c>
      <c r="I47" t="s">
        <v>153</v>
      </c>
      <c r="J47">
        <v>180</v>
      </c>
      <c r="K47">
        <v>8</v>
      </c>
      <c r="L47">
        <v>0</v>
      </c>
      <c r="M47">
        <v>0</v>
      </c>
      <c r="N47">
        <v>0</v>
      </c>
      <c r="O47">
        <v>0</v>
      </c>
      <c r="P47">
        <v>0</v>
      </c>
      <c r="Q47" t="s">
        <v>24</v>
      </c>
      <c r="R47">
        <v>0</v>
      </c>
      <c r="S47">
        <v>0</v>
      </c>
      <c r="T47" t="s">
        <v>29</v>
      </c>
      <c r="U47" t="s">
        <v>36</v>
      </c>
      <c r="V47" t="s">
        <v>37</v>
      </c>
      <c r="W47" t="s">
        <v>38</v>
      </c>
      <c r="X47" s="7" t="s">
        <v>30359</v>
      </c>
      <c r="Y47" s="10"/>
      <c r="Z47" s="10"/>
      <c r="AA47" t="s">
        <v>7061</v>
      </c>
      <c r="AB47" t="s">
        <v>7062</v>
      </c>
    </row>
    <row r="48" spans="1:28" x14ac:dyDescent="0.3">
      <c r="A48" s="7" t="b">
        <f t="shared" si="0"/>
        <v>0</v>
      </c>
      <c r="B48" t="str">
        <f t="shared" si="1"/>
        <v>poppedrice</v>
      </c>
      <c r="C48" s="9" t="str">
        <f t="shared" si="2"/>
        <v>popped_rice</v>
      </c>
      <c r="D48">
        <v>550</v>
      </c>
      <c r="E48" t="s">
        <v>24</v>
      </c>
      <c r="F48" t="s">
        <v>7827</v>
      </c>
      <c r="G48" t="s">
        <v>26</v>
      </c>
      <c r="H48" t="s">
        <v>7828</v>
      </c>
      <c r="I48" t="s">
        <v>153</v>
      </c>
      <c r="J48">
        <v>10</v>
      </c>
      <c r="K48">
        <v>1</v>
      </c>
      <c r="L48">
        <v>0</v>
      </c>
      <c r="M48">
        <v>0</v>
      </c>
      <c r="N48">
        <v>0</v>
      </c>
      <c r="O48">
        <v>0</v>
      </c>
      <c r="P48">
        <v>0</v>
      </c>
      <c r="Q48" t="s">
        <v>24</v>
      </c>
      <c r="R48">
        <v>0</v>
      </c>
      <c r="S48">
        <v>0</v>
      </c>
      <c r="T48" t="s">
        <v>29</v>
      </c>
      <c r="U48" t="s">
        <v>36</v>
      </c>
      <c r="V48" t="s">
        <v>37</v>
      </c>
      <c r="W48" t="s">
        <v>38</v>
      </c>
      <c r="X48" s="7" t="s">
        <v>30360</v>
      </c>
      <c r="Y48" s="10"/>
      <c r="Z48" s="10"/>
      <c r="AA48" t="s">
        <v>7829</v>
      </c>
      <c r="AB48" t="s">
        <v>7830</v>
      </c>
    </row>
    <row r="49" spans="1:28" x14ac:dyDescent="0.3">
      <c r="A49" s="7" t="b">
        <f t="shared" si="0"/>
        <v>0</v>
      </c>
      <c r="B49" t="str">
        <f t="shared" si="1"/>
        <v>shusi</v>
      </c>
      <c r="C49" s="9" t="str">
        <f t="shared" si="2"/>
        <v>shusi</v>
      </c>
      <c r="D49">
        <v>551</v>
      </c>
      <c r="E49" t="s">
        <v>24</v>
      </c>
      <c r="F49" t="s">
        <v>9024</v>
      </c>
      <c r="G49" t="s">
        <v>26</v>
      </c>
      <c r="H49" t="s">
        <v>9025</v>
      </c>
      <c r="I49" t="s">
        <v>153</v>
      </c>
      <c r="J49" s="5">
        <v>1</v>
      </c>
      <c r="K49">
        <v>5</v>
      </c>
      <c r="L49">
        <v>0</v>
      </c>
      <c r="M49">
        <v>0</v>
      </c>
      <c r="N49">
        <v>0</v>
      </c>
      <c r="O49">
        <v>0</v>
      </c>
      <c r="P49">
        <v>0</v>
      </c>
      <c r="Q49" t="s">
        <v>24</v>
      </c>
      <c r="R49">
        <v>0</v>
      </c>
      <c r="S49">
        <v>0</v>
      </c>
      <c r="T49" t="s">
        <v>29</v>
      </c>
      <c r="U49" t="s">
        <v>36</v>
      </c>
      <c r="V49" t="s">
        <v>37</v>
      </c>
      <c r="W49" t="s">
        <v>38</v>
      </c>
      <c r="X49" s="7" t="s">
        <v>30361</v>
      </c>
      <c r="Y49" s="10"/>
      <c r="Z49" s="10"/>
      <c r="AA49" t="s">
        <v>9026</v>
      </c>
      <c r="AB49" t="s">
        <v>9027</v>
      </c>
    </row>
    <row r="50" spans="1:28" x14ac:dyDescent="0.3">
      <c r="A50" s="7" t="b">
        <f t="shared" si="0"/>
        <v>0</v>
      </c>
      <c r="B50" t="str">
        <f t="shared" si="1"/>
        <v>ketupat</v>
      </c>
      <c r="C50" s="9" t="str">
        <f t="shared" si="2"/>
        <v>ketupat</v>
      </c>
      <c r="D50">
        <v>552</v>
      </c>
      <c r="E50" t="s">
        <v>24</v>
      </c>
      <c r="F50" t="s">
        <v>5796</v>
      </c>
      <c r="G50" t="s">
        <v>26</v>
      </c>
      <c r="H50" t="s">
        <v>5797</v>
      </c>
      <c r="I50" t="s">
        <v>153</v>
      </c>
      <c r="J50">
        <v>1</v>
      </c>
      <c r="K50">
        <v>1</v>
      </c>
      <c r="L50">
        <v>0</v>
      </c>
      <c r="M50">
        <v>0</v>
      </c>
      <c r="N50">
        <v>0</v>
      </c>
      <c r="O50">
        <v>0</v>
      </c>
      <c r="P50">
        <v>0</v>
      </c>
      <c r="Q50" t="s">
        <v>24</v>
      </c>
      <c r="R50">
        <v>0</v>
      </c>
      <c r="S50">
        <v>0</v>
      </c>
      <c r="T50" t="s">
        <v>29</v>
      </c>
      <c r="U50" t="s">
        <v>36</v>
      </c>
      <c r="V50" t="s">
        <v>37</v>
      </c>
      <c r="W50" t="s">
        <v>38</v>
      </c>
      <c r="X50" s="7" t="s">
        <v>30362</v>
      </c>
      <c r="Y50" s="10"/>
      <c r="Z50" s="10"/>
      <c r="AA50" t="s">
        <v>5798</v>
      </c>
      <c r="AB50" t="s">
        <v>5799</v>
      </c>
    </row>
    <row r="51" spans="1:28" x14ac:dyDescent="0.3">
      <c r="A51" s="7" t="b">
        <f t="shared" si="0"/>
        <v>0</v>
      </c>
      <c r="B51" t="str">
        <f t="shared" si="1"/>
        <v>bun</v>
      </c>
      <c r="C51" s="9" t="str">
        <f t="shared" si="2"/>
        <v>bun</v>
      </c>
      <c r="D51">
        <v>553</v>
      </c>
      <c r="E51" t="s">
        <v>24</v>
      </c>
      <c r="F51" t="s">
        <v>1728</v>
      </c>
      <c r="G51" t="s">
        <v>26</v>
      </c>
      <c r="H51" t="s">
        <v>1729</v>
      </c>
      <c r="I51" t="s">
        <v>153</v>
      </c>
      <c r="J51">
        <v>1</v>
      </c>
      <c r="K51">
        <v>5</v>
      </c>
      <c r="L51">
        <v>0</v>
      </c>
      <c r="M51">
        <v>0</v>
      </c>
      <c r="N51">
        <v>0</v>
      </c>
      <c r="O51">
        <v>0</v>
      </c>
      <c r="P51">
        <v>0</v>
      </c>
      <c r="Q51" t="s">
        <v>24</v>
      </c>
      <c r="R51">
        <v>0</v>
      </c>
      <c r="S51">
        <v>0</v>
      </c>
      <c r="T51" t="s">
        <v>29</v>
      </c>
      <c r="U51" t="s">
        <v>36</v>
      </c>
      <c r="V51" t="s">
        <v>37</v>
      </c>
      <c r="W51" t="s">
        <v>38</v>
      </c>
      <c r="X51" s="7" t="s">
        <v>30363</v>
      </c>
      <c r="Y51" s="10"/>
      <c r="Z51" s="10"/>
      <c r="AA51" t="s">
        <v>1730</v>
      </c>
      <c r="AB51" t="s">
        <v>1731</v>
      </c>
    </row>
    <row r="52" spans="1:28" x14ac:dyDescent="0.3">
      <c r="A52" s="7" t="b">
        <f t="shared" si="0"/>
        <v>0</v>
      </c>
      <c r="B52" t="str">
        <f t="shared" si="1"/>
        <v>mojji</v>
      </c>
      <c r="C52" s="9" t="str">
        <f t="shared" si="2"/>
        <v>mojji</v>
      </c>
      <c r="D52">
        <v>554</v>
      </c>
      <c r="E52" t="s">
        <v>24</v>
      </c>
      <c r="F52" t="s">
        <v>6770</v>
      </c>
      <c r="G52" t="s">
        <v>26</v>
      </c>
      <c r="H52" t="s">
        <v>6771</v>
      </c>
      <c r="I52" t="s">
        <v>153</v>
      </c>
      <c r="J52">
        <v>400</v>
      </c>
      <c r="K52">
        <v>8</v>
      </c>
      <c r="L52">
        <v>0</v>
      </c>
      <c r="M52">
        <v>0</v>
      </c>
      <c r="N52">
        <v>0</v>
      </c>
      <c r="O52">
        <v>0</v>
      </c>
      <c r="P52">
        <v>0</v>
      </c>
      <c r="Q52" t="s">
        <v>24</v>
      </c>
      <c r="R52">
        <v>0</v>
      </c>
      <c r="S52">
        <v>0</v>
      </c>
      <c r="T52" t="s">
        <v>29</v>
      </c>
      <c r="U52" t="s">
        <v>36</v>
      </c>
      <c r="V52" t="s">
        <v>37</v>
      </c>
      <c r="W52" t="s">
        <v>38</v>
      </c>
      <c r="X52" s="7" t="s">
        <v>30364</v>
      </c>
      <c r="Y52" s="10"/>
      <c r="Z52" s="10"/>
      <c r="AA52" t="s">
        <v>6772</v>
      </c>
      <c r="AB52" t="s">
        <v>6773</v>
      </c>
    </row>
    <row r="53" spans="1:28" x14ac:dyDescent="0.3">
      <c r="A53" s="7" t="b">
        <f t="shared" si="0"/>
        <v>0</v>
      </c>
      <c r="B53" t="str">
        <f t="shared" si="1"/>
        <v>ricecake</v>
      </c>
      <c r="C53" s="9" t="str">
        <f t="shared" si="2"/>
        <v>rice_cake</v>
      </c>
      <c r="D53">
        <v>555</v>
      </c>
      <c r="E53" t="s">
        <v>24</v>
      </c>
      <c r="F53" t="s">
        <v>8383</v>
      </c>
      <c r="G53" t="s">
        <v>26</v>
      </c>
      <c r="H53" t="s">
        <v>8384</v>
      </c>
      <c r="I53" t="s">
        <v>153</v>
      </c>
      <c r="J53">
        <v>100</v>
      </c>
      <c r="K53">
        <v>2</v>
      </c>
      <c r="L53">
        <v>0</v>
      </c>
      <c r="M53">
        <v>0</v>
      </c>
      <c r="N53">
        <v>0</v>
      </c>
      <c r="O53">
        <v>0</v>
      </c>
      <c r="P53">
        <v>0</v>
      </c>
      <c r="Q53" t="s">
        <v>24</v>
      </c>
      <c r="R53">
        <v>0</v>
      </c>
      <c r="S53">
        <v>0</v>
      </c>
      <c r="T53" t="s">
        <v>29</v>
      </c>
      <c r="U53" t="s">
        <v>36</v>
      </c>
      <c r="V53" t="s">
        <v>37</v>
      </c>
      <c r="W53" t="s">
        <v>38</v>
      </c>
      <c r="X53" s="7" t="s">
        <v>30327</v>
      </c>
      <c r="Y53" s="10"/>
      <c r="Z53" s="10"/>
      <c r="AA53" t="s">
        <v>8385</v>
      </c>
      <c r="AB53" t="s">
        <v>8386</v>
      </c>
    </row>
    <row r="54" spans="1:28" x14ac:dyDescent="0.3">
      <c r="A54" s="7" t="b">
        <f t="shared" si="0"/>
        <v>0</v>
      </c>
      <c r="B54" t="str">
        <f t="shared" si="1"/>
        <v>longricecake</v>
      </c>
      <c r="C54" s="9" t="str">
        <f t="shared" si="2"/>
        <v>long_rice_cake</v>
      </c>
      <c r="D54">
        <v>556</v>
      </c>
      <c r="E54" t="s">
        <v>24</v>
      </c>
      <c r="F54" t="s">
        <v>6189</v>
      </c>
      <c r="G54" t="s">
        <v>26</v>
      </c>
      <c r="H54" t="s">
        <v>6190</v>
      </c>
      <c r="I54" t="s">
        <v>153</v>
      </c>
      <c r="J54" s="5">
        <v>10</v>
      </c>
      <c r="K54">
        <v>1</v>
      </c>
      <c r="L54">
        <v>0</v>
      </c>
      <c r="M54">
        <v>0</v>
      </c>
      <c r="N54">
        <v>0</v>
      </c>
      <c r="O54">
        <v>0</v>
      </c>
      <c r="P54">
        <v>0</v>
      </c>
      <c r="Q54" t="s">
        <v>24</v>
      </c>
      <c r="R54">
        <v>0</v>
      </c>
      <c r="S54">
        <v>0</v>
      </c>
      <c r="T54" t="s">
        <v>29</v>
      </c>
      <c r="U54" t="s">
        <v>36</v>
      </c>
      <c r="V54" t="s">
        <v>37</v>
      </c>
      <c r="W54" t="s">
        <v>38</v>
      </c>
      <c r="X54" s="7" t="s">
        <v>30365</v>
      </c>
      <c r="Y54" s="10"/>
      <c r="Z54" s="10"/>
      <c r="AA54" t="s">
        <v>6191</v>
      </c>
      <c r="AB54" t="s">
        <v>6192</v>
      </c>
    </row>
    <row r="55" spans="1:28" x14ac:dyDescent="0.3">
      <c r="A55" s="7" t="b">
        <f t="shared" si="0"/>
        <v>0</v>
      </c>
      <c r="B55" t="str">
        <f t="shared" si="1"/>
        <v>hashricecake</v>
      </c>
      <c r="C55" s="9" t="str">
        <f t="shared" si="2"/>
        <v>hash_rice_cake</v>
      </c>
      <c r="D55">
        <v>557</v>
      </c>
      <c r="E55" t="s">
        <v>24</v>
      </c>
      <c r="F55" t="s">
        <v>4997</v>
      </c>
      <c r="G55" t="s">
        <v>26</v>
      </c>
      <c r="H55" t="s">
        <v>4998</v>
      </c>
      <c r="I55" t="s">
        <v>153</v>
      </c>
      <c r="J55">
        <v>10</v>
      </c>
      <c r="K55">
        <v>1</v>
      </c>
      <c r="L55">
        <v>0</v>
      </c>
      <c r="M55">
        <v>0</v>
      </c>
      <c r="N55">
        <v>0</v>
      </c>
      <c r="O55">
        <v>0</v>
      </c>
      <c r="P55">
        <v>0</v>
      </c>
      <c r="Q55" t="s">
        <v>24</v>
      </c>
      <c r="R55">
        <v>0</v>
      </c>
      <c r="S55">
        <v>0</v>
      </c>
      <c r="T55" t="s">
        <v>29</v>
      </c>
      <c r="U55" t="s">
        <v>36</v>
      </c>
      <c r="V55" t="s">
        <v>37</v>
      </c>
      <c r="W55" t="s">
        <v>38</v>
      </c>
      <c r="X55" s="7" t="s">
        <v>30366</v>
      </c>
      <c r="Y55" s="10"/>
      <c r="Z55" s="10"/>
      <c r="AA55" t="s">
        <v>4999</v>
      </c>
      <c r="AB55" t="s">
        <v>5000</v>
      </c>
    </row>
    <row r="56" spans="1:28" x14ac:dyDescent="0.3">
      <c r="A56" s="7" t="b">
        <f t="shared" si="0"/>
        <v>0</v>
      </c>
      <c r="B56" t="str">
        <f t="shared" si="1"/>
        <v>chocolate</v>
      </c>
      <c r="C56" s="9" t="str">
        <f t="shared" si="2"/>
        <v>chocolate</v>
      </c>
      <c r="D56">
        <v>558</v>
      </c>
      <c r="E56" t="s">
        <v>24</v>
      </c>
      <c r="F56" t="s">
        <v>2153</v>
      </c>
      <c r="G56" t="s">
        <v>26</v>
      </c>
      <c r="H56" t="s">
        <v>2153</v>
      </c>
      <c r="I56" t="s">
        <v>153</v>
      </c>
      <c r="J56">
        <v>1</v>
      </c>
      <c r="K56">
        <v>2</v>
      </c>
      <c r="L56">
        <v>0</v>
      </c>
      <c r="M56">
        <v>0</v>
      </c>
      <c r="N56">
        <v>0</v>
      </c>
      <c r="O56">
        <v>0</v>
      </c>
      <c r="P56">
        <v>0</v>
      </c>
      <c r="Q56" t="s">
        <v>24</v>
      </c>
      <c r="R56">
        <v>0</v>
      </c>
      <c r="S56">
        <v>0</v>
      </c>
      <c r="T56" t="s">
        <v>29</v>
      </c>
      <c r="U56" t="s">
        <v>36</v>
      </c>
      <c r="V56" t="s">
        <v>37</v>
      </c>
      <c r="W56" t="s">
        <v>38</v>
      </c>
      <c r="X56" s="7" t="s">
        <v>30367</v>
      </c>
      <c r="Y56" s="10"/>
      <c r="Z56" s="10"/>
      <c r="AA56" t="s">
        <v>2154</v>
      </c>
      <c r="AB56" t="s">
        <v>2155</v>
      </c>
    </row>
    <row r="57" spans="1:28" x14ac:dyDescent="0.3">
      <c r="A57" s="7" t="b">
        <f t="shared" si="0"/>
        <v>0</v>
      </c>
      <c r="B57" t="str">
        <f t="shared" si="1"/>
        <v>handmadechocolate</v>
      </c>
      <c r="C57" s="9" t="str">
        <f t="shared" si="2"/>
        <v>handmade_chocolate</v>
      </c>
      <c r="D57">
        <v>559</v>
      </c>
      <c r="E57" t="s">
        <v>24</v>
      </c>
      <c r="F57" t="s">
        <v>4957</v>
      </c>
      <c r="G57" t="s">
        <v>26</v>
      </c>
      <c r="H57" t="s">
        <v>4958</v>
      </c>
      <c r="I57" t="s">
        <v>153</v>
      </c>
      <c r="J57">
        <v>1</v>
      </c>
      <c r="K57">
        <v>8</v>
      </c>
      <c r="L57">
        <v>0</v>
      </c>
      <c r="M57">
        <v>0</v>
      </c>
      <c r="N57">
        <v>0</v>
      </c>
      <c r="O57">
        <v>0</v>
      </c>
      <c r="P57">
        <v>0</v>
      </c>
      <c r="Q57" t="s">
        <v>24</v>
      </c>
      <c r="R57">
        <v>0</v>
      </c>
      <c r="S57">
        <v>0</v>
      </c>
      <c r="T57" t="s">
        <v>29</v>
      </c>
      <c r="U57" t="s">
        <v>36</v>
      </c>
      <c r="V57" t="s">
        <v>37</v>
      </c>
      <c r="W57" t="s">
        <v>38</v>
      </c>
      <c r="X57" s="7" t="s">
        <v>30368</v>
      </c>
      <c r="Y57" s="10"/>
      <c r="Z57" s="10"/>
      <c r="AA57" t="s">
        <v>4959</v>
      </c>
      <c r="AB57" t="s">
        <v>4960</v>
      </c>
    </row>
    <row r="58" spans="1:28" x14ac:dyDescent="0.3">
      <c r="A58" s="7" t="b">
        <f t="shared" si="0"/>
        <v>0</v>
      </c>
      <c r="B58" t="str">
        <f t="shared" si="1"/>
        <v>handmadechocolate</v>
      </c>
      <c r="C58" s="9" t="str">
        <f t="shared" si="2"/>
        <v>handmade_chocolate_</v>
      </c>
      <c r="D58">
        <v>560</v>
      </c>
      <c r="E58" t="s">
        <v>24</v>
      </c>
      <c r="F58" t="s">
        <v>4961</v>
      </c>
      <c r="G58" t="s">
        <v>26</v>
      </c>
      <c r="H58" t="s">
        <v>4962</v>
      </c>
      <c r="I58" t="s">
        <v>153</v>
      </c>
      <c r="J58" s="1">
        <v>5000</v>
      </c>
      <c r="K58">
        <v>8</v>
      </c>
      <c r="L58">
        <v>0</v>
      </c>
      <c r="M58">
        <v>0</v>
      </c>
      <c r="N58">
        <v>0</v>
      </c>
      <c r="O58">
        <v>0</v>
      </c>
      <c r="P58">
        <v>0</v>
      </c>
      <c r="Q58" t="s">
        <v>24</v>
      </c>
      <c r="R58">
        <v>0</v>
      </c>
      <c r="S58">
        <v>0</v>
      </c>
      <c r="T58" t="s">
        <v>29</v>
      </c>
      <c r="U58" t="s">
        <v>36</v>
      </c>
      <c r="V58" t="s">
        <v>37</v>
      </c>
      <c r="W58" t="s">
        <v>38</v>
      </c>
      <c r="X58" s="7" t="s">
        <v>30368</v>
      </c>
      <c r="Y58" s="10"/>
      <c r="Z58" s="10"/>
      <c r="AA58" t="s">
        <v>4963</v>
      </c>
      <c r="AB58" t="s">
        <v>4964</v>
      </c>
    </row>
    <row r="59" spans="1:28" x14ac:dyDescent="0.3">
      <c r="A59" s="7" t="b">
        <f t="shared" si="0"/>
        <v>0</v>
      </c>
      <c r="B59" t="str">
        <f t="shared" si="1"/>
        <v>whitechocolate</v>
      </c>
      <c r="C59" s="9" t="str">
        <f t="shared" si="2"/>
        <v>white_chocolate</v>
      </c>
      <c r="D59">
        <v>561</v>
      </c>
      <c r="E59" t="s">
        <v>24</v>
      </c>
      <c r="F59" t="s">
        <v>10633</v>
      </c>
      <c r="G59" t="s">
        <v>26</v>
      </c>
      <c r="H59" t="s">
        <v>10634</v>
      </c>
      <c r="I59" t="s">
        <v>153</v>
      </c>
      <c r="J59" s="1">
        <v>5000</v>
      </c>
      <c r="K59">
        <v>8</v>
      </c>
      <c r="L59">
        <v>0</v>
      </c>
      <c r="M59">
        <v>0</v>
      </c>
      <c r="N59">
        <v>0</v>
      </c>
      <c r="O59">
        <v>0</v>
      </c>
      <c r="P59">
        <v>0</v>
      </c>
      <c r="Q59" t="s">
        <v>24</v>
      </c>
      <c r="R59">
        <v>0</v>
      </c>
      <c r="S59">
        <v>0</v>
      </c>
      <c r="T59" t="s">
        <v>29</v>
      </c>
      <c r="U59" t="s">
        <v>36</v>
      </c>
      <c r="V59" t="s">
        <v>37</v>
      </c>
      <c r="W59" t="s">
        <v>38</v>
      </c>
      <c r="X59" s="7" t="s">
        <v>30368</v>
      </c>
      <c r="Y59" s="10"/>
      <c r="Z59" s="10"/>
      <c r="AA59" t="s">
        <v>10635</v>
      </c>
      <c r="AB59" t="s">
        <v>10636</v>
      </c>
    </row>
    <row r="60" spans="1:28" x14ac:dyDescent="0.3">
      <c r="A60" s="7" t="b">
        <f t="shared" si="0"/>
        <v>0</v>
      </c>
      <c r="B60" t="str">
        <f t="shared" si="1"/>
        <v>pizza</v>
      </c>
      <c r="C60" s="9" t="str">
        <f t="shared" si="2"/>
        <v>pizza</v>
      </c>
      <c r="D60">
        <v>562</v>
      </c>
      <c r="E60" t="s">
        <v>24</v>
      </c>
      <c r="F60" t="s">
        <v>7685</v>
      </c>
      <c r="G60" t="s">
        <v>26</v>
      </c>
      <c r="H60" t="s">
        <v>7686</v>
      </c>
      <c r="I60" t="s">
        <v>153</v>
      </c>
      <c r="J60">
        <v>100</v>
      </c>
      <c r="K60">
        <v>15</v>
      </c>
      <c r="L60">
        <v>0</v>
      </c>
      <c r="M60">
        <v>0</v>
      </c>
      <c r="N60">
        <v>0</v>
      </c>
      <c r="O60">
        <v>0</v>
      </c>
      <c r="P60">
        <v>0</v>
      </c>
      <c r="Q60" t="s">
        <v>24</v>
      </c>
      <c r="R60">
        <v>0</v>
      </c>
      <c r="S60">
        <v>0</v>
      </c>
      <c r="T60" t="s">
        <v>29</v>
      </c>
      <c r="U60" t="s">
        <v>36</v>
      </c>
      <c r="V60" t="s">
        <v>37</v>
      </c>
      <c r="W60" t="s">
        <v>38</v>
      </c>
      <c r="X60" s="7" t="s">
        <v>30342</v>
      </c>
      <c r="Y60" s="10"/>
      <c r="Z60" s="10"/>
      <c r="AA60" t="s">
        <v>7687</v>
      </c>
      <c r="AB60" t="s">
        <v>7688</v>
      </c>
    </row>
    <row r="61" spans="1:28" x14ac:dyDescent="0.3">
      <c r="A61" s="7" t="b">
        <f t="shared" si="0"/>
        <v>0</v>
      </c>
      <c r="B61" t="str">
        <f t="shared" si="1"/>
        <v>pizza01</v>
      </c>
      <c r="C61" s="9" t="str">
        <f t="shared" si="2"/>
        <v>pizza_01</v>
      </c>
      <c r="D61">
        <v>563</v>
      </c>
      <c r="E61" t="s">
        <v>24</v>
      </c>
      <c r="F61" t="s">
        <v>7689</v>
      </c>
      <c r="G61" t="s">
        <v>26</v>
      </c>
      <c r="H61" t="s">
        <v>7686</v>
      </c>
      <c r="I61" t="s">
        <v>153</v>
      </c>
      <c r="J61" s="1">
        <v>1200</v>
      </c>
      <c r="K61">
        <v>15</v>
      </c>
      <c r="L61">
        <v>0</v>
      </c>
      <c r="M61">
        <v>0</v>
      </c>
      <c r="N61">
        <v>0</v>
      </c>
      <c r="O61">
        <v>0</v>
      </c>
      <c r="P61">
        <v>0</v>
      </c>
      <c r="Q61" t="s">
        <v>24</v>
      </c>
      <c r="R61">
        <v>0</v>
      </c>
      <c r="S61">
        <v>0</v>
      </c>
      <c r="T61" t="s">
        <v>29</v>
      </c>
      <c r="U61" t="s">
        <v>36</v>
      </c>
      <c r="V61" t="s">
        <v>37</v>
      </c>
      <c r="W61" t="s">
        <v>38</v>
      </c>
      <c r="X61" s="7" t="s">
        <v>30369</v>
      </c>
      <c r="Y61" s="10"/>
      <c r="Z61" s="10"/>
      <c r="AA61" t="s">
        <v>7690</v>
      </c>
      <c r="AB61" t="s">
        <v>7691</v>
      </c>
    </row>
    <row r="62" spans="1:28" x14ac:dyDescent="0.3">
      <c r="A62" s="7" t="b">
        <f t="shared" si="0"/>
        <v>0</v>
      </c>
      <c r="B62" t="str">
        <f t="shared" si="1"/>
        <v>riceball</v>
      </c>
      <c r="C62" s="9" t="str">
        <f t="shared" si="2"/>
        <v>rice_ball</v>
      </c>
      <c r="D62">
        <v>564</v>
      </c>
      <c r="E62" t="s">
        <v>24</v>
      </c>
      <c r="F62" t="s">
        <v>8379</v>
      </c>
      <c r="G62" t="s">
        <v>26</v>
      </c>
      <c r="H62" t="s">
        <v>8380</v>
      </c>
      <c r="I62" t="s">
        <v>153</v>
      </c>
      <c r="J62">
        <v>1</v>
      </c>
      <c r="K62">
        <v>3</v>
      </c>
      <c r="L62">
        <v>0</v>
      </c>
      <c r="M62">
        <v>0</v>
      </c>
      <c r="N62">
        <v>0</v>
      </c>
      <c r="O62">
        <v>0</v>
      </c>
      <c r="P62">
        <v>0</v>
      </c>
      <c r="Q62" t="s">
        <v>24</v>
      </c>
      <c r="R62">
        <v>0</v>
      </c>
      <c r="S62">
        <v>0</v>
      </c>
      <c r="T62" t="s">
        <v>29</v>
      </c>
      <c r="U62" t="s">
        <v>36</v>
      </c>
      <c r="V62" t="s">
        <v>37</v>
      </c>
      <c r="W62" t="s">
        <v>38</v>
      </c>
      <c r="X62" s="7" t="s">
        <v>30370</v>
      </c>
      <c r="Y62" s="10"/>
      <c r="Z62" s="10"/>
      <c r="AA62" t="s">
        <v>8381</v>
      </c>
      <c r="AB62" t="s">
        <v>8382</v>
      </c>
    </row>
    <row r="63" spans="1:28" x14ac:dyDescent="0.3">
      <c r="A63" s="7" t="b">
        <f t="shared" si="0"/>
        <v>0</v>
      </c>
      <c r="B63" t="str">
        <f t="shared" si="1"/>
        <v>vita500bottle</v>
      </c>
      <c r="C63" s="9" t="str">
        <f t="shared" si="2"/>
        <v>vita500_bottle</v>
      </c>
      <c r="D63">
        <v>565</v>
      </c>
      <c r="E63" t="s">
        <v>24</v>
      </c>
      <c r="F63" t="s">
        <v>10435</v>
      </c>
      <c r="G63" t="s">
        <v>26</v>
      </c>
      <c r="H63" t="s">
        <v>10436</v>
      </c>
      <c r="I63" t="s">
        <v>153</v>
      </c>
      <c r="J63">
        <v>580</v>
      </c>
      <c r="K63">
        <v>10</v>
      </c>
      <c r="L63">
        <v>0</v>
      </c>
      <c r="M63">
        <v>0</v>
      </c>
      <c r="N63">
        <v>0</v>
      </c>
      <c r="O63">
        <v>0</v>
      </c>
      <c r="P63">
        <v>0</v>
      </c>
      <c r="Q63" t="s">
        <v>24</v>
      </c>
      <c r="R63">
        <v>0</v>
      </c>
      <c r="S63">
        <v>0</v>
      </c>
      <c r="T63" t="s">
        <v>29</v>
      </c>
      <c r="U63" t="s">
        <v>36</v>
      </c>
      <c r="V63" t="s">
        <v>37</v>
      </c>
      <c r="W63" t="s">
        <v>38</v>
      </c>
      <c r="X63" s="7" t="s">
        <v>30371</v>
      </c>
      <c r="Y63" s="10"/>
      <c r="Z63" s="10"/>
      <c r="AA63" t="s">
        <v>10437</v>
      </c>
      <c r="AB63" t="s">
        <v>10438</v>
      </c>
    </row>
    <row r="64" spans="1:28" x14ac:dyDescent="0.3">
      <c r="A64" s="7" t="b">
        <f t="shared" si="0"/>
        <v>0</v>
      </c>
      <c r="B64" t="str">
        <f t="shared" si="1"/>
        <v>tomyumkung</v>
      </c>
      <c r="C64" s="9" t="str">
        <f t="shared" si="2"/>
        <v>tomyumkung</v>
      </c>
      <c r="D64">
        <v>566</v>
      </c>
      <c r="E64" t="s">
        <v>24</v>
      </c>
      <c r="F64" t="s">
        <v>10077</v>
      </c>
      <c r="G64" t="s">
        <v>26</v>
      </c>
      <c r="H64" t="s">
        <v>10078</v>
      </c>
      <c r="I64" t="s">
        <v>153</v>
      </c>
      <c r="J64" s="1">
        <v>10000</v>
      </c>
      <c r="K64">
        <v>15</v>
      </c>
      <c r="L64">
        <v>0</v>
      </c>
      <c r="M64">
        <v>0</v>
      </c>
      <c r="N64">
        <v>0</v>
      </c>
      <c r="O64">
        <v>0</v>
      </c>
      <c r="P64">
        <v>0</v>
      </c>
      <c r="Q64" t="s">
        <v>24</v>
      </c>
      <c r="R64">
        <v>0</v>
      </c>
      <c r="S64">
        <v>0</v>
      </c>
      <c r="T64" t="s">
        <v>29</v>
      </c>
      <c r="U64" t="s">
        <v>36</v>
      </c>
      <c r="V64" t="s">
        <v>37</v>
      </c>
      <c r="W64" t="s">
        <v>38</v>
      </c>
      <c r="X64" s="7" t="s">
        <v>31562</v>
      </c>
      <c r="Y64" s="10"/>
      <c r="Z64" s="10"/>
      <c r="AA64" t="s">
        <v>10079</v>
      </c>
      <c r="AB64" t="s">
        <v>10080</v>
      </c>
    </row>
    <row r="65" spans="1:28" x14ac:dyDescent="0.3">
      <c r="A65" s="7" t="b">
        <f t="shared" si="0"/>
        <v>0</v>
      </c>
      <c r="B65" t="str">
        <f t="shared" si="1"/>
        <v>prawn</v>
      </c>
      <c r="C65" s="9" t="str">
        <f t="shared" si="2"/>
        <v>prawn</v>
      </c>
      <c r="D65">
        <v>567</v>
      </c>
      <c r="E65" t="s">
        <v>24</v>
      </c>
      <c r="F65" t="s">
        <v>7892</v>
      </c>
      <c r="G65" t="s">
        <v>26</v>
      </c>
      <c r="H65" t="s">
        <v>7893</v>
      </c>
      <c r="I65" t="s">
        <v>153</v>
      </c>
      <c r="J65">
        <v>500</v>
      </c>
      <c r="K65">
        <v>4</v>
      </c>
      <c r="L65">
        <v>0</v>
      </c>
      <c r="M65">
        <v>0</v>
      </c>
      <c r="N65">
        <v>0</v>
      </c>
      <c r="O65">
        <v>0</v>
      </c>
      <c r="P65">
        <v>0</v>
      </c>
      <c r="Q65" t="s">
        <v>24</v>
      </c>
      <c r="R65">
        <v>0</v>
      </c>
      <c r="S65">
        <v>0</v>
      </c>
      <c r="T65" t="s">
        <v>29</v>
      </c>
      <c r="U65" t="s">
        <v>36</v>
      </c>
      <c r="V65" t="s">
        <v>37</v>
      </c>
      <c r="W65" t="s">
        <v>38</v>
      </c>
      <c r="X65" s="7" t="s">
        <v>30372</v>
      </c>
      <c r="Y65" s="10"/>
      <c r="Z65" s="10"/>
      <c r="AA65" t="s">
        <v>7894</v>
      </c>
      <c r="AB65" t="s">
        <v>7895</v>
      </c>
    </row>
    <row r="66" spans="1:28" x14ac:dyDescent="0.3">
      <c r="A66" s="7" t="b">
        <f t="shared" ref="A66:A129" si="3">ISNUMBER(SEARCH("callfunc",X66))</f>
        <v>0</v>
      </c>
      <c r="B66" t="str">
        <f t="shared" ref="B66:B129" si="4">LOWER(SUBSTITUTE(F66,"_",""))</f>
        <v>lemon</v>
      </c>
      <c r="C66" s="9" t="str">
        <f t="shared" ref="C66:C129" si="5">LOWER(F66)</f>
        <v>lemon</v>
      </c>
      <c r="D66">
        <v>568</v>
      </c>
      <c r="E66" t="s">
        <v>24</v>
      </c>
      <c r="F66" t="s">
        <v>6021</v>
      </c>
      <c r="G66" t="s">
        <v>26</v>
      </c>
      <c r="H66" t="s">
        <v>6021</v>
      </c>
      <c r="I66" t="s">
        <v>153</v>
      </c>
      <c r="J66">
        <v>60</v>
      </c>
      <c r="K66">
        <v>4</v>
      </c>
      <c r="L66">
        <v>0</v>
      </c>
      <c r="M66">
        <v>0</v>
      </c>
      <c r="N66">
        <v>0</v>
      </c>
      <c r="O66">
        <v>0</v>
      </c>
      <c r="P66">
        <v>0</v>
      </c>
      <c r="Q66" t="s">
        <v>24</v>
      </c>
      <c r="R66">
        <v>0</v>
      </c>
      <c r="S66">
        <v>0</v>
      </c>
      <c r="T66" t="s">
        <v>29</v>
      </c>
      <c r="U66" t="s">
        <v>36</v>
      </c>
      <c r="V66" t="s">
        <v>37</v>
      </c>
      <c r="W66" t="s">
        <v>38</v>
      </c>
      <c r="X66" s="7" t="s">
        <v>30373</v>
      </c>
      <c r="Y66" s="10"/>
      <c r="Z66" s="10"/>
      <c r="AA66" t="s">
        <v>6022</v>
      </c>
      <c r="AB66" t="s">
        <v>6023</v>
      </c>
    </row>
    <row r="67" spans="1:28" x14ac:dyDescent="0.3">
      <c r="A67" s="7" t="b">
        <f t="shared" si="3"/>
        <v>0</v>
      </c>
      <c r="B67" t="str">
        <f t="shared" si="4"/>
        <v>novicepotion</v>
      </c>
      <c r="C67" s="9" t="str">
        <f t="shared" si="5"/>
        <v>novice_potion</v>
      </c>
      <c r="D67">
        <v>569</v>
      </c>
      <c r="E67" t="s">
        <v>24</v>
      </c>
      <c r="F67" t="s">
        <v>7126</v>
      </c>
      <c r="G67" t="s">
        <v>26</v>
      </c>
      <c r="H67" t="s">
        <v>7127</v>
      </c>
      <c r="I67" t="s">
        <v>153</v>
      </c>
      <c r="J67">
        <v>0</v>
      </c>
      <c r="K67">
        <v>1</v>
      </c>
      <c r="L67">
        <v>0</v>
      </c>
      <c r="M67">
        <v>0</v>
      </c>
      <c r="N67">
        <v>0</v>
      </c>
      <c r="O67">
        <v>0</v>
      </c>
      <c r="P67">
        <v>0</v>
      </c>
      <c r="Q67" t="s">
        <v>24</v>
      </c>
      <c r="R67">
        <v>0</v>
      </c>
      <c r="S67">
        <v>0</v>
      </c>
      <c r="T67" t="s">
        <v>29</v>
      </c>
      <c r="U67" t="s">
        <v>36</v>
      </c>
      <c r="V67" t="s">
        <v>37</v>
      </c>
      <c r="W67" t="s">
        <v>38</v>
      </c>
      <c r="X67" s="7" t="s">
        <v>30374</v>
      </c>
      <c r="Y67" s="10"/>
      <c r="Z67" s="10"/>
      <c r="AA67" t="s">
        <v>7128</v>
      </c>
      <c r="AB67" t="s">
        <v>7129</v>
      </c>
    </row>
    <row r="68" spans="1:28" x14ac:dyDescent="0.3">
      <c r="A68" s="7" t="b">
        <f t="shared" si="3"/>
        <v>0</v>
      </c>
      <c r="B68" t="str">
        <f t="shared" si="4"/>
        <v>luckycandy</v>
      </c>
      <c r="C68" s="9" t="str">
        <f t="shared" si="5"/>
        <v>lucky_candy</v>
      </c>
      <c r="D68">
        <v>570</v>
      </c>
      <c r="E68" t="s">
        <v>24</v>
      </c>
      <c r="F68" t="s">
        <v>6245</v>
      </c>
      <c r="G68" t="s">
        <v>26</v>
      </c>
      <c r="H68" t="s">
        <v>6246</v>
      </c>
      <c r="I68" t="s">
        <v>153</v>
      </c>
      <c r="J68">
        <v>10</v>
      </c>
      <c r="K68">
        <v>3</v>
      </c>
      <c r="L68">
        <v>0</v>
      </c>
      <c r="M68">
        <v>0</v>
      </c>
      <c r="N68">
        <v>0</v>
      </c>
      <c r="O68">
        <v>0</v>
      </c>
      <c r="P68">
        <v>0</v>
      </c>
      <c r="Q68" t="s">
        <v>24</v>
      </c>
      <c r="R68">
        <v>0</v>
      </c>
      <c r="S68">
        <v>0</v>
      </c>
      <c r="T68" t="s">
        <v>29</v>
      </c>
      <c r="U68" t="s">
        <v>36</v>
      </c>
      <c r="V68" t="s">
        <v>37</v>
      </c>
      <c r="W68" t="s">
        <v>38</v>
      </c>
      <c r="X68" s="7" t="s">
        <v>30326</v>
      </c>
      <c r="Y68" s="10"/>
      <c r="Z68" s="10"/>
      <c r="AA68" t="s">
        <v>6249</v>
      </c>
      <c r="AB68" t="s">
        <v>6250</v>
      </c>
    </row>
    <row r="69" spans="1:28" x14ac:dyDescent="0.3">
      <c r="A69" s="7" t="b">
        <f t="shared" si="3"/>
        <v>0</v>
      </c>
      <c r="B69" t="str">
        <f t="shared" si="4"/>
        <v>luckycandycane</v>
      </c>
      <c r="C69" s="9" t="str">
        <f t="shared" si="5"/>
        <v>lucky_candy_cane</v>
      </c>
      <c r="D69">
        <v>571</v>
      </c>
      <c r="E69" t="s">
        <v>24</v>
      </c>
      <c r="F69" t="s">
        <v>6251</v>
      </c>
      <c r="G69" t="s">
        <v>26</v>
      </c>
      <c r="H69" t="s">
        <v>6252</v>
      </c>
      <c r="I69" t="s">
        <v>153</v>
      </c>
      <c r="J69">
        <v>20</v>
      </c>
      <c r="K69">
        <v>4</v>
      </c>
      <c r="L69">
        <v>0</v>
      </c>
      <c r="M69">
        <v>0</v>
      </c>
      <c r="N69">
        <v>0</v>
      </c>
      <c r="O69">
        <v>0</v>
      </c>
      <c r="P69">
        <v>0</v>
      </c>
      <c r="Q69" t="s">
        <v>24</v>
      </c>
      <c r="R69">
        <v>0</v>
      </c>
      <c r="S69">
        <v>0</v>
      </c>
      <c r="T69" t="s">
        <v>29</v>
      </c>
      <c r="U69" t="s">
        <v>36</v>
      </c>
      <c r="V69" t="s">
        <v>37</v>
      </c>
      <c r="W69" t="s">
        <v>38</v>
      </c>
      <c r="X69" s="7" t="s">
        <v>30327</v>
      </c>
      <c r="Y69" s="10"/>
      <c r="Z69" s="10"/>
      <c r="AA69" t="s">
        <v>6253</v>
      </c>
      <c r="AB69" t="s">
        <v>6254</v>
      </c>
    </row>
    <row r="70" spans="1:28" x14ac:dyDescent="0.3">
      <c r="A70" s="7" t="b">
        <f t="shared" si="3"/>
        <v>0</v>
      </c>
      <c r="B70" t="str">
        <f t="shared" si="4"/>
        <v>luckycookie</v>
      </c>
      <c r="C70" s="9" t="str">
        <f t="shared" si="5"/>
        <v>lucky_cookie</v>
      </c>
      <c r="D70">
        <v>572</v>
      </c>
      <c r="E70" t="s">
        <v>24</v>
      </c>
      <c r="F70" t="s">
        <v>6255</v>
      </c>
      <c r="G70" t="s">
        <v>26</v>
      </c>
      <c r="H70" t="s">
        <v>6256</v>
      </c>
      <c r="I70" t="s">
        <v>153</v>
      </c>
      <c r="J70" s="1">
        <v>1000</v>
      </c>
      <c r="K70">
        <v>3</v>
      </c>
      <c r="L70">
        <v>0</v>
      </c>
      <c r="M70">
        <v>0</v>
      </c>
      <c r="N70">
        <v>0</v>
      </c>
      <c r="O70">
        <v>0</v>
      </c>
      <c r="P70">
        <v>0</v>
      </c>
      <c r="Q70" t="s">
        <v>24</v>
      </c>
      <c r="R70">
        <v>0</v>
      </c>
      <c r="S70">
        <v>0</v>
      </c>
      <c r="T70" t="s">
        <v>29</v>
      </c>
      <c r="U70" t="s">
        <v>36</v>
      </c>
      <c r="V70" t="s">
        <v>37</v>
      </c>
      <c r="W70" t="s">
        <v>38</v>
      </c>
      <c r="X70" s="7" t="s">
        <v>30355</v>
      </c>
      <c r="Y70" s="10"/>
      <c r="Z70" s="10"/>
      <c r="AA70" t="s">
        <v>6257</v>
      </c>
      <c r="AB70" t="s">
        <v>6258</v>
      </c>
    </row>
    <row r="71" spans="1:28" x14ac:dyDescent="0.3">
      <c r="A71" s="7" t="b">
        <f t="shared" si="3"/>
        <v>0</v>
      </c>
      <c r="B71" t="str">
        <f t="shared" si="4"/>
        <v>chocolatedrink</v>
      </c>
      <c r="C71" s="9" t="str">
        <f t="shared" si="5"/>
        <v>chocolate_drink</v>
      </c>
      <c r="D71">
        <v>573</v>
      </c>
      <c r="E71" t="s">
        <v>24</v>
      </c>
      <c r="F71" t="s">
        <v>2156</v>
      </c>
      <c r="G71" t="s">
        <v>26</v>
      </c>
      <c r="H71" t="s">
        <v>2157</v>
      </c>
      <c r="I71" t="s">
        <v>153</v>
      </c>
      <c r="J71" s="1">
        <v>7000</v>
      </c>
      <c r="K71">
        <v>15</v>
      </c>
      <c r="L71">
        <v>0</v>
      </c>
      <c r="M71">
        <v>0</v>
      </c>
      <c r="N71">
        <v>0</v>
      </c>
      <c r="O71">
        <v>0</v>
      </c>
      <c r="P71">
        <v>0</v>
      </c>
      <c r="Q71" t="s">
        <v>24</v>
      </c>
      <c r="R71">
        <v>0</v>
      </c>
      <c r="S71">
        <v>0</v>
      </c>
      <c r="T71" t="s">
        <v>29</v>
      </c>
      <c r="U71" t="s">
        <v>36</v>
      </c>
      <c r="V71" t="s">
        <v>37</v>
      </c>
      <c r="W71" t="s">
        <v>38</v>
      </c>
      <c r="X71" s="7" t="s">
        <v>31563</v>
      </c>
      <c r="Y71" s="10"/>
      <c r="Z71" s="10"/>
      <c r="AA71" t="s">
        <v>2158</v>
      </c>
      <c r="AB71" t="s">
        <v>2159</v>
      </c>
    </row>
    <row r="72" spans="1:28" x14ac:dyDescent="0.3">
      <c r="A72" s="7" t="b">
        <f t="shared" si="3"/>
        <v>0</v>
      </c>
      <c r="B72" t="str">
        <f t="shared" si="4"/>
        <v>egg</v>
      </c>
      <c r="C72" s="9" t="str">
        <f t="shared" si="5"/>
        <v>egg</v>
      </c>
      <c r="D72">
        <v>574</v>
      </c>
      <c r="E72" t="s">
        <v>24</v>
      </c>
      <c r="F72" t="s">
        <v>3525</v>
      </c>
      <c r="G72" t="s">
        <v>26</v>
      </c>
      <c r="H72" t="s">
        <v>3525</v>
      </c>
      <c r="I72" t="s">
        <v>153</v>
      </c>
      <c r="J72" s="5">
        <v>20</v>
      </c>
      <c r="K72">
        <v>3</v>
      </c>
      <c r="L72">
        <v>0</v>
      </c>
      <c r="M72">
        <v>0</v>
      </c>
      <c r="N72">
        <v>0</v>
      </c>
      <c r="O72">
        <v>0</v>
      </c>
      <c r="P72">
        <v>0</v>
      </c>
      <c r="Q72" t="s">
        <v>24</v>
      </c>
      <c r="R72">
        <v>0</v>
      </c>
      <c r="S72">
        <v>0</v>
      </c>
      <c r="T72" t="s">
        <v>29</v>
      </c>
      <c r="U72" t="s">
        <v>36</v>
      </c>
      <c r="V72" t="s">
        <v>37</v>
      </c>
      <c r="W72" t="s">
        <v>38</v>
      </c>
      <c r="X72" s="7" t="s">
        <v>30375</v>
      </c>
      <c r="Y72" s="10"/>
      <c r="Z72" s="10"/>
      <c r="AA72" t="s">
        <v>3526</v>
      </c>
      <c r="AB72" t="s">
        <v>3527</v>
      </c>
    </row>
    <row r="73" spans="1:28" x14ac:dyDescent="0.3">
      <c r="A73" s="7" t="b">
        <f t="shared" si="3"/>
        <v>0</v>
      </c>
      <c r="B73" t="str">
        <f t="shared" si="4"/>
        <v>pieceofcake</v>
      </c>
      <c r="C73" s="9" t="str">
        <f t="shared" si="5"/>
        <v>piece_of_cake_</v>
      </c>
      <c r="D73">
        <v>575</v>
      </c>
      <c r="E73" t="s">
        <v>24</v>
      </c>
      <c r="F73" t="s">
        <v>7588</v>
      </c>
      <c r="G73" t="s">
        <v>26</v>
      </c>
      <c r="H73" t="s">
        <v>7589</v>
      </c>
      <c r="I73" t="s">
        <v>153</v>
      </c>
      <c r="J73" s="5">
        <v>10</v>
      </c>
      <c r="K73">
        <v>10</v>
      </c>
      <c r="L73">
        <v>0</v>
      </c>
      <c r="M73">
        <v>0</v>
      </c>
      <c r="N73">
        <v>0</v>
      </c>
      <c r="O73">
        <v>0</v>
      </c>
      <c r="P73">
        <v>0</v>
      </c>
      <c r="Q73" t="s">
        <v>24</v>
      </c>
      <c r="R73">
        <v>0</v>
      </c>
      <c r="S73">
        <v>0</v>
      </c>
      <c r="T73" t="s">
        <v>29</v>
      </c>
      <c r="U73" t="s">
        <v>36</v>
      </c>
      <c r="V73" t="s">
        <v>37</v>
      </c>
      <c r="W73" t="s">
        <v>38</v>
      </c>
      <c r="X73" s="7" t="s">
        <v>30356</v>
      </c>
      <c r="Y73" s="10"/>
      <c r="Z73" s="10"/>
      <c r="AA73" t="s">
        <v>7590</v>
      </c>
      <c r="AB73" t="s">
        <v>7591</v>
      </c>
    </row>
    <row r="74" spans="1:28" x14ac:dyDescent="0.3">
      <c r="A74" s="7" t="b">
        <f t="shared" si="3"/>
        <v>0</v>
      </c>
      <c r="B74" t="str">
        <f t="shared" si="4"/>
        <v>pricklyfruit</v>
      </c>
      <c r="C74" s="9" t="str">
        <f t="shared" si="5"/>
        <v>prickly_fruit</v>
      </c>
      <c r="D74">
        <v>576</v>
      </c>
      <c r="E74" t="s">
        <v>24</v>
      </c>
      <c r="F74" t="s">
        <v>7896</v>
      </c>
      <c r="G74" t="s">
        <v>26</v>
      </c>
      <c r="H74" t="s">
        <v>7897</v>
      </c>
      <c r="I74" t="s">
        <v>153</v>
      </c>
      <c r="J74" s="5">
        <v>540</v>
      </c>
      <c r="K74">
        <v>6</v>
      </c>
      <c r="L74">
        <v>0</v>
      </c>
      <c r="M74">
        <v>0</v>
      </c>
      <c r="N74">
        <v>0</v>
      </c>
      <c r="O74">
        <v>0</v>
      </c>
      <c r="P74">
        <v>0</v>
      </c>
      <c r="Q74" t="s">
        <v>24</v>
      </c>
      <c r="R74">
        <v>0</v>
      </c>
      <c r="S74">
        <v>0</v>
      </c>
      <c r="T74" t="s">
        <v>29</v>
      </c>
      <c r="U74" t="s">
        <v>36</v>
      </c>
      <c r="V74" t="s">
        <v>37</v>
      </c>
      <c r="W74" t="s">
        <v>38</v>
      </c>
      <c r="X74" s="7" t="s">
        <v>30376</v>
      </c>
      <c r="Y74" s="10"/>
      <c r="Z74" s="10"/>
      <c r="AA74" t="s">
        <v>7898</v>
      </c>
      <c r="AB74" t="s">
        <v>7899</v>
      </c>
    </row>
    <row r="75" spans="1:28" x14ac:dyDescent="0.3">
      <c r="A75" s="7" t="b">
        <f t="shared" si="3"/>
        <v>0</v>
      </c>
      <c r="B75" t="str">
        <f t="shared" si="4"/>
        <v>grain</v>
      </c>
      <c r="C75" s="9" t="str">
        <f t="shared" si="5"/>
        <v>grain</v>
      </c>
      <c r="D75">
        <v>577</v>
      </c>
      <c r="E75" t="s">
        <v>24</v>
      </c>
      <c r="F75" t="s">
        <v>4698</v>
      </c>
      <c r="G75" t="s">
        <v>26</v>
      </c>
      <c r="H75" t="s">
        <v>4699</v>
      </c>
      <c r="I75" t="s">
        <v>153</v>
      </c>
      <c r="J75" s="5">
        <v>200</v>
      </c>
      <c r="K75">
        <v>2</v>
      </c>
      <c r="L75">
        <v>0</v>
      </c>
      <c r="M75">
        <v>0</v>
      </c>
      <c r="N75">
        <v>0</v>
      </c>
      <c r="O75">
        <v>0</v>
      </c>
      <c r="P75">
        <v>0</v>
      </c>
      <c r="Q75" t="s">
        <v>24</v>
      </c>
      <c r="R75">
        <v>0</v>
      </c>
      <c r="S75">
        <v>0</v>
      </c>
      <c r="T75" t="s">
        <v>29</v>
      </c>
      <c r="U75" t="s">
        <v>36</v>
      </c>
      <c r="V75" t="s">
        <v>37</v>
      </c>
      <c r="W75" t="s">
        <v>38</v>
      </c>
      <c r="X75" s="7" t="s">
        <v>30377</v>
      </c>
      <c r="Y75" s="10"/>
      <c r="Z75" s="10"/>
      <c r="AA75" t="s">
        <v>4700</v>
      </c>
      <c r="AB75" t="s">
        <v>4701</v>
      </c>
    </row>
    <row r="76" spans="1:28" x14ac:dyDescent="0.3">
      <c r="A76" s="7" t="b">
        <f t="shared" si="3"/>
        <v>0</v>
      </c>
      <c r="B76" t="str">
        <f t="shared" si="4"/>
        <v>strawberry</v>
      </c>
      <c r="C76" s="9" t="str">
        <f t="shared" si="5"/>
        <v>strawberry</v>
      </c>
      <c r="D76">
        <v>578</v>
      </c>
      <c r="E76" t="s">
        <v>24</v>
      </c>
      <c r="F76" t="s">
        <v>9703</v>
      </c>
      <c r="G76" t="s">
        <v>26</v>
      </c>
      <c r="H76" t="s">
        <v>9703</v>
      </c>
      <c r="I76" t="s">
        <v>153</v>
      </c>
      <c r="J76" s="5">
        <v>200</v>
      </c>
      <c r="K76">
        <v>2</v>
      </c>
      <c r="L76">
        <v>0</v>
      </c>
      <c r="M76">
        <v>0</v>
      </c>
      <c r="N76">
        <v>0</v>
      </c>
      <c r="O76">
        <v>0</v>
      </c>
      <c r="P76">
        <v>0</v>
      </c>
      <c r="Q76" t="s">
        <v>24</v>
      </c>
      <c r="R76">
        <v>0</v>
      </c>
      <c r="S76">
        <v>0</v>
      </c>
      <c r="T76" t="s">
        <v>29</v>
      </c>
      <c r="U76" t="s">
        <v>36</v>
      </c>
      <c r="V76" t="s">
        <v>37</v>
      </c>
      <c r="W76" t="s">
        <v>38</v>
      </c>
      <c r="X76" s="7" t="s">
        <v>30378</v>
      </c>
      <c r="Y76" s="10"/>
      <c r="Z76" s="10"/>
      <c r="AA76" t="s">
        <v>9704</v>
      </c>
      <c r="AB76" t="s">
        <v>9705</v>
      </c>
    </row>
    <row r="77" spans="1:28" x14ac:dyDescent="0.3">
      <c r="A77" s="7" t="b">
        <f t="shared" si="3"/>
        <v>0</v>
      </c>
      <c r="B77" t="str">
        <f t="shared" si="4"/>
        <v>deliciousfish</v>
      </c>
      <c r="C77" s="9" t="str">
        <f t="shared" si="5"/>
        <v>delicious_fish</v>
      </c>
      <c r="D77">
        <v>579</v>
      </c>
      <c r="E77" t="s">
        <v>24</v>
      </c>
      <c r="F77" t="s">
        <v>2894</v>
      </c>
      <c r="G77" t="s">
        <v>26</v>
      </c>
      <c r="H77" t="s">
        <v>2895</v>
      </c>
      <c r="I77" t="s">
        <v>153</v>
      </c>
      <c r="J77">
        <v>250</v>
      </c>
      <c r="K77">
        <v>2</v>
      </c>
      <c r="L77">
        <v>0</v>
      </c>
      <c r="M77">
        <v>0</v>
      </c>
      <c r="N77">
        <v>0</v>
      </c>
      <c r="O77">
        <v>0</v>
      </c>
      <c r="P77">
        <v>0</v>
      </c>
      <c r="Q77" t="s">
        <v>24</v>
      </c>
      <c r="R77">
        <v>0</v>
      </c>
      <c r="S77">
        <v>0</v>
      </c>
      <c r="T77" t="s">
        <v>29</v>
      </c>
      <c r="U77" t="s">
        <v>36</v>
      </c>
      <c r="V77" t="s">
        <v>37</v>
      </c>
      <c r="W77" t="s">
        <v>38</v>
      </c>
      <c r="X77" s="7" t="s">
        <v>30379</v>
      </c>
      <c r="Y77" s="10"/>
      <c r="Z77" s="10"/>
      <c r="AA77" t="s">
        <v>2896</v>
      </c>
      <c r="AB77" t="s">
        <v>2897</v>
      </c>
    </row>
    <row r="78" spans="1:28" x14ac:dyDescent="0.3">
      <c r="A78" s="7" t="b">
        <f t="shared" si="3"/>
        <v>0</v>
      </c>
      <c r="B78" t="str">
        <f t="shared" si="4"/>
        <v>bread</v>
      </c>
      <c r="C78" s="9" t="str">
        <f t="shared" si="5"/>
        <v>bread</v>
      </c>
      <c r="D78">
        <v>580</v>
      </c>
      <c r="E78" t="s">
        <v>24</v>
      </c>
      <c r="F78" t="s">
        <v>1568</v>
      </c>
      <c r="G78" t="s">
        <v>26</v>
      </c>
      <c r="H78" t="s">
        <v>1568</v>
      </c>
      <c r="I78" t="s">
        <v>153</v>
      </c>
      <c r="J78">
        <v>150</v>
      </c>
      <c r="K78">
        <v>2</v>
      </c>
      <c r="L78">
        <v>0</v>
      </c>
      <c r="M78">
        <v>0</v>
      </c>
      <c r="N78">
        <v>0</v>
      </c>
      <c r="O78">
        <v>0</v>
      </c>
      <c r="P78">
        <v>0</v>
      </c>
      <c r="Q78" t="s">
        <v>24</v>
      </c>
      <c r="R78">
        <v>0</v>
      </c>
      <c r="S78">
        <v>0</v>
      </c>
      <c r="T78" t="s">
        <v>29</v>
      </c>
      <c r="U78" t="s">
        <v>36</v>
      </c>
      <c r="V78" t="s">
        <v>37</v>
      </c>
      <c r="W78" t="s">
        <v>38</v>
      </c>
      <c r="X78" s="7" t="s">
        <v>30354</v>
      </c>
      <c r="Y78" s="10"/>
      <c r="Z78" s="10"/>
      <c r="AA78" t="s">
        <v>1569</v>
      </c>
      <c r="AB78" t="s">
        <v>1570</v>
      </c>
    </row>
    <row r="79" spans="1:28" x14ac:dyDescent="0.3">
      <c r="A79" s="7" t="b">
        <f t="shared" si="3"/>
        <v>0</v>
      </c>
      <c r="B79" t="str">
        <f t="shared" si="4"/>
        <v>mushroom</v>
      </c>
      <c r="C79" s="9" t="str">
        <f t="shared" si="5"/>
        <v>mushroom</v>
      </c>
      <c r="D79">
        <v>581</v>
      </c>
      <c r="E79" t="s">
        <v>24</v>
      </c>
      <c r="F79" t="s">
        <v>6912</v>
      </c>
      <c r="G79" t="s">
        <v>26</v>
      </c>
      <c r="H79" t="s">
        <v>6913</v>
      </c>
      <c r="I79" t="s">
        <v>153</v>
      </c>
      <c r="J79">
        <v>40</v>
      </c>
      <c r="K79">
        <v>2</v>
      </c>
      <c r="L79">
        <v>0</v>
      </c>
      <c r="M79">
        <v>0</v>
      </c>
      <c r="N79">
        <v>0</v>
      </c>
      <c r="O79">
        <v>0</v>
      </c>
      <c r="P79">
        <v>0</v>
      </c>
      <c r="Q79" t="s">
        <v>24</v>
      </c>
      <c r="R79">
        <v>0</v>
      </c>
      <c r="S79">
        <v>0</v>
      </c>
      <c r="T79" t="s">
        <v>29</v>
      </c>
      <c r="U79" t="s">
        <v>36</v>
      </c>
      <c r="V79" t="s">
        <v>37</v>
      </c>
      <c r="W79" t="s">
        <v>38</v>
      </c>
      <c r="X79" s="7" t="s">
        <v>30380</v>
      </c>
      <c r="Y79" s="10"/>
      <c r="Z79" s="10"/>
      <c r="AA79" t="s">
        <v>6914</v>
      </c>
      <c r="AB79" t="s">
        <v>6915</v>
      </c>
    </row>
    <row r="80" spans="1:28" x14ac:dyDescent="0.3">
      <c r="A80" s="7" t="b">
        <f t="shared" si="3"/>
        <v>0</v>
      </c>
      <c r="B80" t="str">
        <f t="shared" si="4"/>
        <v>orange</v>
      </c>
      <c r="C80" s="9" t="str">
        <f t="shared" si="5"/>
        <v>orange</v>
      </c>
      <c r="D80">
        <v>582</v>
      </c>
      <c r="E80" t="s">
        <v>24</v>
      </c>
      <c r="F80" t="s">
        <v>7259</v>
      </c>
      <c r="G80" t="s">
        <v>26</v>
      </c>
      <c r="H80" t="s">
        <v>7259</v>
      </c>
      <c r="I80" t="s">
        <v>153</v>
      </c>
      <c r="J80">
        <v>300</v>
      </c>
      <c r="K80">
        <v>2</v>
      </c>
      <c r="L80">
        <v>0</v>
      </c>
      <c r="M80">
        <v>0</v>
      </c>
      <c r="N80">
        <v>0</v>
      </c>
      <c r="O80">
        <v>0</v>
      </c>
      <c r="P80">
        <v>0</v>
      </c>
      <c r="Q80" t="s">
        <v>24</v>
      </c>
      <c r="R80">
        <v>0</v>
      </c>
      <c r="S80">
        <v>0</v>
      </c>
      <c r="T80" t="s">
        <v>29</v>
      </c>
      <c r="U80" t="s">
        <v>36</v>
      </c>
      <c r="V80" t="s">
        <v>37</v>
      </c>
      <c r="W80" t="s">
        <v>38</v>
      </c>
      <c r="X80" s="7" t="s">
        <v>30381</v>
      </c>
      <c r="Y80" s="10"/>
      <c r="Z80" s="10"/>
      <c r="AA80" t="s">
        <v>7260</v>
      </c>
      <c r="AB80" t="s">
        <v>7261</v>
      </c>
    </row>
    <row r="81" spans="1:28" x14ac:dyDescent="0.3">
      <c r="A81" s="7" t="b">
        <f t="shared" si="3"/>
        <v>0</v>
      </c>
      <c r="B81" t="str">
        <f t="shared" si="4"/>
        <v>ketupat</v>
      </c>
      <c r="C81" s="9" t="str">
        <f t="shared" si="5"/>
        <v>ketupat_</v>
      </c>
      <c r="D81">
        <v>583</v>
      </c>
      <c r="E81" t="s">
        <v>24</v>
      </c>
      <c r="F81" t="s">
        <v>5800</v>
      </c>
      <c r="G81" t="s">
        <v>26</v>
      </c>
      <c r="H81" t="s">
        <v>5801</v>
      </c>
      <c r="I81" t="s">
        <v>153</v>
      </c>
      <c r="J81" s="1">
        <v>7000</v>
      </c>
      <c r="K81">
        <v>15</v>
      </c>
      <c r="L81">
        <v>0</v>
      </c>
      <c r="M81">
        <v>0</v>
      </c>
      <c r="N81">
        <v>0</v>
      </c>
      <c r="O81">
        <v>0</v>
      </c>
      <c r="P81">
        <v>0</v>
      </c>
      <c r="Q81" t="s">
        <v>24</v>
      </c>
      <c r="R81">
        <v>0</v>
      </c>
      <c r="S81">
        <v>0</v>
      </c>
      <c r="T81" t="s">
        <v>29</v>
      </c>
      <c r="U81" t="s">
        <v>36</v>
      </c>
      <c r="V81" t="s">
        <v>37</v>
      </c>
      <c r="W81" t="s">
        <v>38</v>
      </c>
      <c r="X81" s="7" t="s">
        <v>31561</v>
      </c>
      <c r="Y81" s="10"/>
      <c r="Z81" s="10"/>
      <c r="AA81" t="s">
        <v>5802</v>
      </c>
      <c r="AB81" t="s">
        <v>5803</v>
      </c>
    </row>
    <row r="82" spans="1:28" x14ac:dyDescent="0.3">
      <c r="A82" s="7" t="b">
        <f t="shared" si="3"/>
        <v>0</v>
      </c>
      <c r="B82" t="str">
        <f t="shared" si="4"/>
        <v>fishballsoup</v>
      </c>
      <c r="C82" s="9" t="str">
        <f t="shared" si="5"/>
        <v>fish_ball_soup</v>
      </c>
      <c r="D82">
        <v>584</v>
      </c>
      <c r="E82" t="s">
        <v>24</v>
      </c>
      <c r="F82" t="s">
        <v>3993</v>
      </c>
      <c r="G82" t="s">
        <v>26</v>
      </c>
      <c r="H82" t="s">
        <v>3994</v>
      </c>
      <c r="I82" t="s">
        <v>153</v>
      </c>
      <c r="J82">
        <v>100</v>
      </c>
      <c r="K82">
        <v>6</v>
      </c>
      <c r="L82">
        <v>0</v>
      </c>
      <c r="M82">
        <v>0</v>
      </c>
      <c r="N82">
        <v>0</v>
      </c>
      <c r="O82">
        <v>0</v>
      </c>
      <c r="P82">
        <v>0</v>
      </c>
      <c r="Q82" t="s">
        <v>24</v>
      </c>
      <c r="R82">
        <v>0</v>
      </c>
      <c r="S82">
        <v>0</v>
      </c>
      <c r="T82" t="s">
        <v>29</v>
      </c>
      <c r="U82" t="s">
        <v>36</v>
      </c>
      <c r="V82" t="s">
        <v>37</v>
      </c>
      <c r="W82" t="s">
        <v>38</v>
      </c>
      <c r="X82" s="7" t="s">
        <v>30382</v>
      </c>
      <c r="Y82" s="10"/>
      <c r="Z82" s="10"/>
      <c r="AA82" t="s">
        <v>3995</v>
      </c>
      <c r="AB82" t="s">
        <v>3996</v>
      </c>
    </row>
    <row r="83" spans="1:28" x14ac:dyDescent="0.3">
      <c r="A83" s="7" t="b">
        <f t="shared" si="3"/>
        <v>0</v>
      </c>
      <c r="B83" t="str">
        <f t="shared" si="4"/>
        <v>wurst</v>
      </c>
      <c r="C83" s="9" t="str">
        <f t="shared" si="5"/>
        <v>wurst</v>
      </c>
      <c r="D83">
        <v>585</v>
      </c>
      <c r="E83" t="s">
        <v>24</v>
      </c>
      <c r="F83" t="s">
        <v>10878</v>
      </c>
      <c r="G83" t="s">
        <v>26</v>
      </c>
      <c r="H83" t="s">
        <v>10879</v>
      </c>
      <c r="I83" t="s">
        <v>153</v>
      </c>
      <c r="J83" s="5">
        <v>2</v>
      </c>
      <c r="K83">
        <v>4</v>
      </c>
      <c r="L83">
        <v>0</v>
      </c>
      <c r="M83">
        <v>0</v>
      </c>
      <c r="N83">
        <v>0</v>
      </c>
      <c r="O83">
        <v>0</v>
      </c>
      <c r="P83">
        <v>0</v>
      </c>
      <c r="Q83" t="s">
        <v>24</v>
      </c>
      <c r="R83">
        <v>0</v>
      </c>
      <c r="S83">
        <v>0</v>
      </c>
      <c r="T83" t="s">
        <v>29</v>
      </c>
      <c r="U83" t="s">
        <v>36</v>
      </c>
      <c r="V83" t="s">
        <v>37</v>
      </c>
      <c r="W83" t="s">
        <v>38</v>
      </c>
      <c r="X83" s="7" t="s">
        <v>30383</v>
      </c>
      <c r="Y83" s="10"/>
      <c r="Z83" s="10"/>
      <c r="AA83" t="s">
        <v>10880</v>
      </c>
      <c r="AB83" t="s">
        <v>10881</v>
      </c>
    </row>
    <row r="84" spans="1:28" x14ac:dyDescent="0.3">
      <c r="A84" s="7" t="b">
        <f t="shared" si="3"/>
        <v>0</v>
      </c>
      <c r="B84" t="str">
        <f t="shared" si="4"/>
        <v>mother'scake</v>
      </c>
      <c r="C84" s="9" t="str">
        <f t="shared" si="5"/>
        <v>mother's_cake</v>
      </c>
      <c r="D84">
        <v>586</v>
      </c>
      <c r="E84" t="s">
        <v>24</v>
      </c>
      <c r="F84" t="s">
        <v>6834</v>
      </c>
      <c r="G84" t="s">
        <v>26</v>
      </c>
      <c r="H84" t="s">
        <v>6835</v>
      </c>
      <c r="I84" t="s">
        <v>153</v>
      </c>
      <c r="J84">
        <v>20</v>
      </c>
      <c r="K84">
        <v>10</v>
      </c>
      <c r="L84">
        <v>0</v>
      </c>
      <c r="M84">
        <v>0</v>
      </c>
      <c r="N84">
        <v>0</v>
      </c>
      <c r="O84">
        <v>0</v>
      </c>
      <c r="P84">
        <v>0</v>
      </c>
      <c r="Q84" t="s">
        <v>24</v>
      </c>
      <c r="R84">
        <v>0</v>
      </c>
      <c r="S84">
        <v>0</v>
      </c>
      <c r="T84" t="s">
        <v>29</v>
      </c>
      <c r="U84" t="s">
        <v>36</v>
      </c>
      <c r="V84" t="s">
        <v>37</v>
      </c>
      <c r="W84" t="s">
        <v>38</v>
      </c>
      <c r="X84" s="7" t="s">
        <v>30329</v>
      </c>
      <c r="Y84" s="10"/>
      <c r="Z84" s="10"/>
      <c r="AA84" t="s">
        <v>6836</v>
      </c>
      <c r="AB84" t="s">
        <v>6837</v>
      </c>
    </row>
    <row r="85" spans="1:28" x14ac:dyDescent="0.3">
      <c r="A85" s="7" t="b">
        <f t="shared" si="3"/>
        <v>0</v>
      </c>
      <c r="B85" t="str">
        <f t="shared" si="4"/>
        <v>pricklyfruit</v>
      </c>
      <c r="C85" s="9" t="str">
        <f t="shared" si="5"/>
        <v>prickly_fruit_</v>
      </c>
      <c r="D85">
        <v>587</v>
      </c>
      <c r="E85" t="s">
        <v>24</v>
      </c>
      <c r="F85" t="s">
        <v>7900</v>
      </c>
      <c r="G85" t="s">
        <v>26</v>
      </c>
      <c r="H85" t="s">
        <v>7901</v>
      </c>
      <c r="I85" t="s">
        <v>153</v>
      </c>
      <c r="J85">
        <v>880</v>
      </c>
      <c r="K85">
        <v>6</v>
      </c>
      <c r="L85">
        <v>0</v>
      </c>
      <c r="M85">
        <v>0</v>
      </c>
      <c r="N85">
        <v>0</v>
      </c>
      <c r="O85">
        <v>0</v>
      </c>
      <c r="P85">
        <v>0</v>
      </c>
      <c r="Q85" t="s">
        <v>24</v>
      </c>
      <c r="R85">
        <v>0</v>
      </c>
      <c r="S85">
        <v>0</v>
      </c>
      <c r="T85" t="s">
        <v>29</v>
      </c>
      <c r="U85" t="s">
        <v>36</v>
      </c>
      <c r="V85" t="s">
        <v>37</v>
      </c>
      <c r="W85" t="s">
        <v>38</v>
      </c>
      <c r="X85" s="7" t="s">
        <v>30384</v>
      </c>
      <c r="Y85" s="10"/>
      <c r="Z85" s="10"/>
      <c r="AA85" t="s">
        <v>7902</v>
      </c>
      <c r="AB85" t="s">
        <v>7903</v>
      </c>
    </row>
    <row r="86" spans="1:28" x14ac:dyDescent="0.3">
      <c r="A86" s="7" t="b">
        <f t="shared" si="3"/>
        <v>0</v>
      </c>
      <c r="B86" t="str">
        <f t="shared" si="4"/>
        <v>spaghetti</v>
      </c>
      <c r="C86" s="9" t="str">
        <f t="shared" si="5"/>
        <v>spaghetti</v>
      </c>
      <c r="D86">
        <v>588</v>
      </c>
      <c r="E86" t="s">
        <v>24</v>
      </c>
      <c r="F86" t="s">
        <v>9376</v>
      </c>
      <c r="G86" t="s">
        <v>26</v>
      </c>
      <c r="H86" t="s">
        <v>9376</v>
      </c>
      <c r="I86" t="s">
        <v>153</v>
      </c>
      <c r="J86">
        <v>100</v>
      </c>
      <c r="K86">
        <v>10</v>
      </c>
      <c r="L86">
        <v>0</v>
      </c>
      <c r="M86">
        <v>0</v>
      </c>
      <c r="N86">
        <v>0</v>
      </c>
      <c r="O86">
        <v>0</v>
      </c>
      <c r="P86">
        <v>0</v>
      </c>
      <c r="Q86" t="s">
        <v>24</v>
      </c>
      <c r="R86">
        <v>0</v>
      </c>
      <c r="S86">
        <v>0</v>
      </c>
      <c r="T86" t="s">
        <v>29</v>
      </c>
      <c r="U86" t="s">
        <v>36</v>
      </c>
      <c r="V86" t="s">
        <v>37</v>
      </c>
      <c r="W86" t="s">
        <v>38</v>
      </c>
      <c r="X86" s="7" t="s">
        <v>30382</v>
      </c>
      <c r="Y86" s="10"/>
      <c r="Z86" s="10"/>
      <c r="AA86" t="s">
        <v>9377</v>
      </c>
      <c r="AB86" t="s">
        <v>9378</v>
      </c>
    </row>
    <row r="87" spans="1:28" x14ac:dyDescent="0.3">
      <c r="A87" s="7" t="b">
        <f t="shared" si="3"/>
        <v>0</v>
      </c>
      <c r="B87" t="str">
        <f t="shared" si="4"/>
        <v>pizza02</v>
      </c>
      <c r="C87" s="9" t="str">
        <f t="shared" si="5"/>
        <v>pizza_02</v>
      </c>
      <c r="D87">
        <v>589</v>
      </c>
      <c r="E87" t="s">
        <v>24</v>
      </c>
      <c r="F87" t="s">
        <v>7692</v>
      </c>
      <c r="G87" t="s">
        <v>26</v>
      </c>
      <c r="H87" t="s">
        <v>7685</v>
      </c>
      <c r="I87" t="s">
        <v>153</v>
      </c>
      <c r="J87" s="1">
        <v>1200</v>
      </c>
      <c r="K87">
        <v>15</v>
      </c>
      <c r="L87">
        <v>0</v>
      </c>
      <c r="M87">
        <v>0</v>
      </c>
      <c r="N87">
        <v>0</v>
      </c>
      <c r="O87">
        <v>0</v>
      </c>
      <c r="P87">
        <v>0</v>
      </c>
      <c r="Q87" t="s">
        <v>24</v>
      </c>
      <c r="R87">
        <v>0</v>
      </c>
      <c r="S87">
        <v>0</v>
      </c>
      <c r="T87" t="s">
        <v>29</v>
      </c>
      <c r="U87" t="s">
        <v>36</v>
      </c>
      <c r="V87" t="s">
        <v>37</v>
      </c>
      <c r="W87" t="s">
        <v>38</v>
      </c>
      <c r="X87" s="7" t="s">
        <v>30369</v>
      </c>
      <c r="Y87" s="10"/>
      <c r="Z87" s="10"/>
      <c r="AA87" t="s">
        <v>7693</v>
      </c>
      <c r="AB87" t="s">
        <v>7694</v>
      </c>
    </row>
    <row r="88" spans="1:28" x14ac:dyDescent="0.3">
      <c r="A88" s="7" t="b">
        <f t="shared" si="3"/>
        <v>0</v>
      </c>
      <c r="B88" t="str">
        <f t="shared" si="4"/>
        <v>brezel</v>
      </c>
      <c r="C88" s="9" t="str">
        <f t="shared" si="5"/>
        <v>brezel_</v>
      </c>
      <c r="D88">
        <v>590</v>
      </c>
      <c r="E88" t="s">
        <v>24</v>
      </c>
      <c r="F88" t="s">
        <v>1583</v>
      </c>
      <c r="G88" t="s">
        <v>26</v>
      </c>
      <c r="H88" t="s">
        <v>1584</v>
      </c>
      <c r="I88" t="s">
        <v>153</v>
      </c>
      <c r="J88">
        <v>2</v>
      </c>
      <c r="K88">
        <v>2</v>
      </c>
      <c r="L88">
        <v>0</v>
      </c>
      <c r="M88">
        <v>0</v>
      </c>
      <c r="N88">
        <v>0</v>
      </c>
      <c r="O88">
        <v>0</v>
      </c>
      <c r="P88">
        <v>0</v>
      </c>
      <c r="Q88" t="s">
        <v>24</v>
      </c>
      <c r="R88">
        <v>0</v>
      </c>
      <c r="S88">
        <v>0</v>
      </c>
      <c r="T88" t="s">
        <v>29</v>
      </c>
      <c r="U88" t="s">
        <v>36</v>
      </c>
      <c r="V88" t="s">
        <v>37</v>
      </c>
      <c r="W88" t="s">
        <v>38</v>
      </c>
      <c r="X88" s="7" t="s">
        <v>30354</v>
      </c>
      <c r="Y88" s="10"/>
      <c r="Z88" s="10"/>
      <c r="AA88" t="s">
        <v>1585</v>
      </c>
      <c r="AB88" t="s">
        <v>1586</v>
      </c>
    </row>
    <row r="89" spans="1:28" x14ac:dyDescent="0.3">
      <c r="A89" s="7" t="b">
        <f t="shared" si="3"/>
        <v>0</v>
      </c>
      <c r="B89" t="str">
        <f t="shared" si="4"/>
        <v>caviarpancake</v>
      </c>
      <c r="C89" s="9" t="str">
        <f t="shared" si="5"/>
        <v>caviar_pancake</v>
      </c>
      <c r="D89">
        <v>591</v>
      </c>
      <c r="E89" t="s">
        <v>24</v>
      </c>
      <c r="F89" t="s">
        <v>2022</v>
      </c>
      <c r="G89" t="s">
        <v>26</v>
      </c>
      <c r="H89" t="s">
        <v>2023</v>
      </c>
      <c r="I89" t="s">
        <v>153</v>
      </c>
      <c r="J89">
        <v>0</v>
      </c>
      <c r="K89">
        <v>15</v>
      </c>
      <c r="L89">
        <v>0</v>
      </c>
      <c r="M89">
        <v>0</v>
      </c>
      <c r="N89">
        <v>0</v>
      </c>
      <c r="O89">
        <v>0</v>
      </c>
      <c r="P89">
        <v>0</v>
      </c>
      <c r="Q89" t="s">
        <v>24</v>
      </c>
      <c r="R89">
        <v>0</v>
      </c>
      <c r="S89">
        <v>0</v>
      </c>
      <c r="T89" t="s">
        <v>29</v>
      </c>
      <c r="U89" t="s">
        <v>36</v>
      </c>
      <c r="V89" t="s">
        <v>37</v>
      </c>
      <c r="W89" t="s">
        <v>38</v>
      </c>
      <c r="X89" s="7" t="s">
        <v>31561</v>
      </c>
      <c r="Y89" s="10"/>
      <c r="Z89" s="10"/>
      <c r="AA89" t="s">
        <v>2024</v>
      </c>
      <c r="AB89" t="s">
        <v>2025</v>
      </c>
    </row>
    <row r="90" spans="1:28" x14ac:dyDescent="0.3">
      <c r="A90" s="7" t="b">
        <f t="shared" si="3"/>
        <v>0</v>
      </c>
      <c r="B90" t="str">
        <f t="shared" si="4"/>
        <v>jampancake</v>
      </c>
      <c r="C90" s="9" t="str">
        <f t="shared" si="5"/>
        <v>jam_pancake</v>
      </c>
      <c r="D90">
        <v>592</v>
      </c>
      <c r="E90" t="s">
        <v>24</v>
      </c>
      <c r="F90" t="s">
        <v>5624</v>
      </c>
      <c r="G90" t="s">
        <v>26</v>
      </c>
      <c r="H90" t="s">
        <v>5625</v>
      </c>
      <c r="I90" t="s">
        <v>153</v>
      </c>
      <c r="J90">
        <v>0</v>
      </c>
      <c r="K90">
        <v>15</v>
      </c>
      <c r="L90">
        <v>0</v>
      </c>
      <c r="M90">
        <v>0</v>
      </c>
      <c r="N90">
        <v>0</v>
      </c>
      <c r="O90">
        <v>0</v>
      </c>
      <c r="P90">
        <v>0</v>
      </c>
      <c r="Q90" t="s">
        <v>24</v>
      </c>
      <c r="R90">
        <v>0</v>
      </c>
      <c r="S90">
        <v>0</v>
      </c>
      <c r="T90" t="s">
        <v>29</v>
      </c>
      <c r="U90" t="s">
        <v>36</v>
      </c>
      <c r="V90" t="s">
        <v>37</v>
      </c>
      <c r="W90" t="s">
        <v>38</v>
      </c>
      <c r="X90" s="7" t="s">
        <v>31561</v>
      </c>
      <c r="Y90" s="10"/>
      <c r="Z90" s="10"/>
      <c r="AA90" t="s">
        <v>5626</v>
      </c>
      <c r="AB90" t="s">
        <v>5627</v>
      </c>
    </row>
    <row r="91" spans="1:28" x14ac:dyDescent="0.3">
      <c r="A91" s="7" t="b">
        <f t="shared" si="3"/>
        <v>0</v>
      </c>
      <c r="B91" t="str">
        <f t="shared" si="4"/>
        <v>honeypancake</v>
      </c>
      <c r="C91" s="9" t="str">
        <f t="shared" si="5"/>
        <v>honey_pancake</v>
      </c>
      <c r="D91">
        <v>593</v>
      </c>
      <c r="E91" t="s">
        <v>24</v>
      </c>
      <c r="F91" t="s">
        <v>5262</v>
      </c>
      <c r="G91" t="s">
        <v>26</v>
      </c>
      <c r="H91" t="s">
        <v>5263</v>
      </c>
      <c r="I91" t="s">
        <v>153</v>
      </c>
      <c r="J91">
        <v>0</v>
      </c>
      <c r="K91">
        <v>15</v>
      </c>
      <c r="L91">
        <v>0</v>
      </c>
      <c r="M91">
        <v>0</v>
      </c>
      <c r="N91">
        <v>0</v>
      </c>
      <c r="O91">
        <v>0</v>
      </c>
      <c r="P91">
        <v>0</v>
      </c>
      <c r="Q91" t="s">
        <v>24</v>
      </c>
      <c r="R91">
        <v>0</v>
      </c>
      <c r="S91">
        <v>0</v>
      </c>
      <c r="T91" t="s">
        <v>29</v>
      </c>
      <c r="U91" t="s">
        <v>36</v>
      </c>
      <c r="V91" t="s">
        <v>37</v>
      </c>
      <c r="W91" t="s">
        <v>38</v>
      </c>
      <c r="X91" s="7" t="s">
        <v>31561</v>
      </c>
      <c r="Y91" s="10"/>
      <c r="Z91" s="10"/>
      <c r="AA91" t="s">
        <v>5264</v>
      </c>
      <c r="AB91" t="s">
        <v>5265</v>
      </c>
    </row>
    <row r="92" spans="1:28" x14ac:dyDescent="0.3">
      <c r="A92" s="7" t="b">
        <f t="shared" si="3"/>
        <v>0</v>
      </c>
      <c r="B92" t="str">
        <f t="shared" si="4"/>
        <v>sourcreampancake</v>
      </c>
      <c r="C92" s="9" t="str">
        <f t="shared" si="5"/>
        <v>sour_cream_pancake</v>
      </c>
      <c r="D92">
        <v>594</v>
      </c>
      <c r="E92" t="s">
        <v>24</v>
      </c>
      <c r="F92" t="s">
        <v>9372</v>
      </c>
      <c r="G92" t="s">
        <v>26</v>
      </c>
      <c r="H92" t="s">
        <v>9373</v>
      </c>
      <c r="I92" t="s">
        <v>153</v>
      </c>
      <c r="J92">
        <v>0</v>
      </c>
      <c r="K92">
        <v>15</v>
      </c>
      <c r="L92">
        <v>0</v>
      </c>
      <c r="M92">
        <v>0</v>
      </c>
      <c r="N92">
        <v>0</v>
      </c>
      <c r="O92">
        <v>0</v>
      </c>
      <c r="P92">
        <v>0</v>
      </c>
      <c r="Q92" t="s">
        <v>24</v>
      </c>
      <c r="R92">
        <v>0</v>
      </c>
      <c r="S92">
        <v>0</v>
      </c>
      <c r="T92" t="s">
        <v>29</v>
      </c>
      <c r="U92" t="s">
        <v>36</v>
      </c>
      <c r="V92" t="s">
        <v>37</v>
      </c>
      <c r="W92" t="s">
        <v>38</v>
      </c>
      <c r="X92" s="7" t="s">
        <v>31561</v>
      </c>
      <c r="Y92" s="10"/>
      <c r="Z92" s="10"/>
      <c r="AA92" t="s">
        <v>9374</v>
      </c>
      <c r="AB92" t="s">
        <v>9375</v>
      </c>
    </row>
    <row r="93" spans="1:28" x14ac:dyDescent="0.3">
      <c r="A93" s="7" t="b">
        <f t="shared" si="3"/>
        <v>0</v>
      </c>
      <c r="B93" t="str">
        <f t="shared" si="4"/>
        <v>mushroompancake</v>
      </c>
      <c r="C93" s="9" t="str">
        <f t="shared" si="5"/>
        <v>mushroom_pancake</v>
      </c>
      <c r="D93">
        <v>595</v>
      </c>
      <c r="E93" t="s">
        <v>24</v>
      </c>
      <c r="F93" t="s">
        <v>6924</v>
      </c>
      <c r="G93" t="s">
        <v>26</v>
      </c>
      <c r="H93" t="s">
        <v>6925</v>
      </c>
      <c r="I93" t="s">
        <v>153</v>
      </c>
      <c r="J93">
        <v>0</v>
      </c>
      <c r="K93">
        <v>15</v>
      </c>
      <c r="L93">
        <v>0</v>
      </c>
      <c r="M93">
        <v>0</v>
      </c>
      <c r="N93">
        <v>0</v>
      </c>
      <c r="O93">
        <v>0</v>
      </c>
      <c r="P93">
        <v>0</v>
      </c>
      <c r="Q93" t="s">
        <v>24</v>
      </c>
      <c r="R93">
        <v>0</v>
      </c>
      <c r="S93">
        <v>0</v>
      </c>
      <c r="T93" t="s">
        <v>29</v>
      </c>
      <c r="U93" t="s">
        <v>36</v>
      </c>
      <c r="V93" t="s">
        <v>37</v>
      </c>
      <c r="W93" t="s">
        <v>38</v>
      </c>
      <c r="X93" s="7" t="s">
        <v>31561</v>
      </c>
      <c r="Y93" s="10"/>
      <c r="Z93" s="10"/>
      <c r="AA93" t="s">
        <v>6926</v>
      </c>
      <c r="AB93" t="s">
        <v>6927</v>
      </c>
    </row>
    <row r="94" spans="1:28" x14ac:dyDescent="0.3">
      <c r="A94" s="7" t="b">
        <f t="shared" si="3"/>
        <v>0</v>
      </c>
      <c r="B94" t="str">
        <f t="shared" si="4"/>
        <v>cutestrawberrychoco</v>
      </c>
      <c r="C94" s="9" t="str">
        <f t="shared" si="5"/>
        <v>cute_strawberry_choco</v>
      </c>
      <c r="D94">
        <v>596</v>
      </c>
      <c r="E94" t="s">
        <v>24</v>
      </c>
      <c r="F94" t="s">
        <v>2716</v>
      </c>
      <c r="G94" t="s">
        <v>26</v>
      </c>
      <c r="H94" t="s">
        <v>2717</v>
      </c>
      <c r="I94" t="s">
        <v>153</v>
      </c>
      <c r="J94" s="5">
        <v>20</v>
      </c>
      <c r="K94">
        <v>10</v>
      </c>
      <c r="L94">
        <v>0</v>
      </c>
      <c r="M94">
        <v>0</v>
      </c>
      <c r="N94">
        <v>0</v>
      </c>
      <c r="O94">
        <v>0</v>
      </c>
      <c r="P94">
        <v>0</v>
      </c>
      <c r="Q94" t="s">
        <v>24</v>
      </c>
      <c r="R94">
        <v>0</v>
      </c>
      <c r="S94">
        <v>0</v>
      </c>
      <c r="T94" t="s">
        <v>29</v>
      </c>
      <c r="U94" t="s">
        <v>36</v>
      </c>
      <c r="V94" t="s">
        <v>37</v>
      </c>
      <c r="W94" t="s">
        <v>38</v>
      </c>
      <c r="X94" s="7" t="s">
        <v>30385</v>
      </c>
      <c r="Y94" s="10"/>
      <c r="Z94" s="10"/>
      <c r="AA94" t="s">
        <v>2718</v>
      </c>
      <c r="AB94" t="s">
        <v>2719</v>
      </c>
    </row>
    <row r="95" spans="1:28" x14ac:dyDescent="0.3">
      <c r="A95" s="7" t="b">
        <f t="shared" si="3"/>
        <v>0</v>
      </c>
      <c r="B95" t="str">
        <f t="shared" si="4"/>
        <v>lovelychocotart</v>
      </c>
      <c r="C95" s="9" t="str">
        <f t="shared" si="5"/>
        <v>lovely_choco_tart</v>
      </c>
      <c r="D95">
        <v>597</v>
      </c>
      <c r="E95" t="s">
        <v>24</v>
      </c>
      <c r="F95" t="s">
        <v>6229</v>
      </c>
      <c r="G95" t="s">
        <v>26</v>
      </c>
      <c r="H95" t="s">
        <v>6230</v>
      </c>
      <c r="I95" t="s">
        <v>153</v>
      </c>
      <c r="J95">
        <v>20</v>
      </c>
      <c r="K95">
        <v>10</v>
      </c>
      <c r="L95">
        <v>0</v>
      </c>
      <c r="M95">
        <v>0</v>
      </c>
      <c r="N95">
        <v>0</v>
      </c>
      <c r="O95">
        <v>0</v>
      </c>
      <c r="P95">
        <v>0</v>
      </c>
      <c r="Q95" t="s">
        <v>24</v>
      </c>
      <c r="R95">
        <v>0</v>
      </c>
      <c r="S95">
        <v>0</v>
      </c>
      <c r="T95" t="s">
        <v>29</v>
      </c>
      <c r="U95" t="s">
        <v>36</v>
      </c>
      <c r="V95" t="s">
        <v>37</v>
      </c>
      <c r="W95" t="s">
        <v>38</v>
      </c>
      <c r="X95" s="7" t="s">
        <v>30386</v>
      </c>
      <c r="Y95" s="10"/>
      <c r="Z95" s="10"/>
      <c r="AA95" t="s">
        <v>6231</v>
      </c>
      <c r="AB95" t="s">
        <v>6232</v>
      </c>
    </row>
    <row r="96" spans="1:28" x14ac:dyDescent="0.3">
      <c r="A96" s="7" t="b">
        <f t="shared" si="3"/>
        <v>0</v>
      </c>
      <c r="B96" t="str">
        <f t="shared" si="4"/>
        <v>lightredpot</v>
      </c>
      <c r="C96" s="9" t="str">
        <f t="shared" si="5"/>
        <v>light_red_pot</v>
      </c>
      <c r="D96">
        <v>598</v>
      </c>
      <c r="E96" t="s">
        <v>24</v>
      </c>
      <c r="F96" t="s">
        <v>6090</v>
      </c>
      <c r="G96" t="s">
        <v>26</v>
      </c>
      <c r="H96" t="s">
        <v>6091</v>
      </c>
      <c r="I96" t="s">
        <v>153</v>
      </c>
      <c r="J96">
        <v>50</v>
      </c>
      <c r="K96">
        <v>1</v>
      </c>
      <c r="L96">
        <v>0</v>
      </c>
      <c r="M96">
        <v>0</v>
      </c>
      <c r="N96">
        <v>0</v>
      </c>
      <c r="O96">
        <v>0</v>
      </c>
      <c r="P96">
        <v>0</v>
      </c>
      <c r="Q96" t="s">
        <v>24</v>
      </c>
      <c r="R96">
        <v>0</v>
      </c>
      <c r="S96">
        <v>0</v>
      </c>
      <c r="T96" t="s">
        <v>29</v>
      </c>
      <c r="U96" t="s">
        <v>36</v>
      </c>
      <c r="V96" t="s">
        <v>37</v>
      </c>
      <c r="W96" t="s">
        <v>38</v>
      </c>
      <c r="X96" s="7" t="s">
        <v>30326</v>
      </c>
      <c r="Y96" s="10"/>
      <c r="Z96" s="10"/>
      <c r="AA96" t="s">
        <v>6092</v>
      </c>
      <c r="AB96" t="s">
        <v>6093</v>
      </c>
    </row>
    <row r="97" spans="1:28" x14ac:dyDescent="0.3">
      <c r="A97" s="7" t="b">
        <f t="shared" si="3"/>
        <v>0</v>
      </c>
      <c r="B97" t="str">
        <f t="shared" si="4"/>
        <v>lightorangepot</v>
      </c>
      <c r="C97" s="9" t="str">
        <f t="shared" si="5"/>
        <v>light_orange_pot</v>
      </c>
      <c r="D97">
        <v>599</v>
      </c>
      <c r="E97" t="s">
        <v>24</v>
      </c>
      <c r="F97" t="s">
        <v>6086</v>
      </c>
      <c r="G97" t="s">
        <v>26</v>
      </c>
      <c r="H97" t="s">
        <v>6087</v>
      </c>
      <c r="I97" t="s">
        <v>153</v>
      </c>
      <c r="J97">
        <v>200</v>
      </c>
      <c r="K97">
        <v>1</v>
      </c>
      <c r="L97">
        <v>0</v>
      </c>
      <c r="M97">
        <v>0</v>
      </c>
      <c r="N97">
        <v>0</v>
      </c>
      <c r="O97">
        <v>0</v>
      </c>
      <c r="P97">
        <v>0</v>
      </c>
      <c r="Q97" t="s">
        <v>24</v>
      </c>
      <c r="R97">
        <v>0</v>
      </c>
      <c r="S97">
        <v>0</v>
      </c>
      <c r="T97" t="s">
        <v>29</v>
      </c>
      <c r="U97" t="s">
        <v>36</v>
      </c>
      <c r="V97" t="s">
        <v>37</v>
      </c>
      <c r="W97" t="s">
        <v>38</v>
      </c>
      <c r="X97" s="7" t="s">
        <v>30327</v>
      </c>
      <c r="Y97" s="10"/>
      <c r="Z97" s="10"/>
      <c r="AA97" t="s">
        <v>6088</v>
      </c>
      <c r="AB97" t="s">
        <v>6089</v>
      </c>
    </row>
    <row r="98" spans="1:28" x14ac:dyDescent="0.3">
      <c r="A98" s="7" t="b">
        <f t="shared" si="3"/>
        <v>0</v>
      </c>
      <c r="B98" t="str">
        <f t="shared" si="4"/>
        <v>wingoffly</v>
      </c>
      <c r="C98" s="9" t="str">
        <f t="shared" si="5"/>
        <v>wing_of_fly</v>
      </c>
      <c r="D98">
        <v>601</v>
      </c>
      <c r="E98" t="s">
        <v>24</v>
      </c>
      <c r="F98" t="s">
        <v>10772</v>
      </c>
      <c r="G98" t="s">
        <v>26</v>
      </c>
      <c r="H98" t="s">
        <v>10773</v>
      </c>
      <c r="I98" t="s">
        <v>35</v>
      </c>
      <c r="J98">
        <v>60</v>
      </c>
      <c r="K98">
        <v>1</v>
      </c>
      <c r="L98">
        <v>0</v>
      </c>
      <c r="M98">
        <v>0</v>
      </c>
      <c r="N98">
        <v>0</v>
      </c>
      <c r="O98">
        <v>0</v>
      </c>
      <c r="P98">
        <v>0</v>
      </c>
      <c r="Q98" t="s">
        <v>24</v>
      </c>
      <c r="R98">
        <v>0</v>
      </c>
      <c r="S98">
        <v>0</v>
      </c>
      <c r="T98" t="s">
        <v>29</v>
      </c>
      <c r="U98" t="s">
        <v>36</v>
      </c>
      <c r="V98" t="s">
        <v>37</v>
      </c>
      <c r="W98" t="s">
        <v>38</v>
      </c>
      <c r="X98" s="7" t="s">
        <v>30387</v>
      </c>
      <c r="Y98" s="10"/>
      <c r="Z98" s="10"/>
      <c r="AA98" t="s">
        <v>10774</v>
      </c>
      <c r="AB98" t="s">
        <v>10775</v>
      </c>
    </row>
    <row r="99" spans="1:28" x14ac:dyDescent="0.3">
      <c r="A99" s="7" t="b">
        <f t="shared" si="3"/>
        <v>0</v>
      </c>
      <c r="B99" t="str">
        <f t="shared" si="4"/>
        <v>wingofbutterfly</v>
      </c>
      <c r="C99" s="9" t="str">
        <f t="shared" si="5"/>
        <v>wing_of_butterfly</v>
      </c>
      <c r="D99">
        <v>602</v>
      </c>
      <c r="E99" t="s">
        <v>24</v>
      </c>
      <c r="F99" t="s">
        <v>10768</v>
      </c>
      <c r="G99" t="s">
        <v>26</v>
      </c>
      <c r="H99" t="s">
        <v>10769</v>
      </c>
      <c r="I99" t="s">
        <v>35</v>
      </c>
      <c r="J99">
        <v>300</v>
      </c>
      <c r="K99">
        <v>5</v>
      </c>
      <c r="L99">
        <v>0</v>
      </c>
      <c r="M99">
        <v>0</v>
      </c>
      <c r="N99">
        <v>0</v>
      </c>
      <c r="O99">
        <v>0</v>
      </c>
      <c r="P99">
        <v>0</v>
      </c>
      <c r="Q99" t="s">
        <v>24</v>
      </c>
      <c r="R99">
        <v>0</v>
      </c>
      <c r="S99">
        <v>0</v>
      </c>
      <c r="T99" t="s">
        <v>29</v>
      </c>
      <c r="U99" t="s">
        <v>36</v>
      </c>
      <c r="V99" t="s">
        <v>37</v>
      </c>
      <c r="W99" t="s">
        <v>38</v>
      </c>
      <c r="X99" s="7" t="s">
        <v>30388</v>
      </c>
      <c r="Y99" s="10"/>
      <c r="Z99" s="10"/>
      <c r="AA99" t="s">
        <v>10770</v>
      </c>
      <c r="AB99" t="s">
        <v>10771</v>
      </c>
    </row>
    <row r="100" spans="1:28" x14ac:dyDescent="0.3">
      <c r="A100" s="7" t="b">
        <f t="shared" si="3"/>
        <v>0</v>
      </c>
      <c r="B100" t="str">
        <f t="shared" si="4"/>
        <v>branchofdeadtree</v>
      </c>
      <c r="C100" s="9" t="str">
        <f t="shared" si="5"/>
        <v>branch_of_dead_tree</v>
      </c>
      <c r="D100">
        <v>604</v>
      </c>
      <c r="E100" t="s">
        <v>24</v>
      </c>
      <c r="F100" t="s">
        <v>1552</v>
      </c>
      <c r="G100" t="s">
        <v>26</v>
      </c>
      <c r="H100" t="s">
        <v>1553</v>
      </c>
      <c r="I100" t="s">
        <v>66</v>
      </c>
      <c r="J100" s="7">
        <v>50</v>
      </c>
      <c r="K100">
        <v>5</v>
      </c>
      <c r="L100">
        <v>0</v>
      </c>
      <c r="M100">
        <v>0</v>
      </c>
      <c r="N100">
        <v>0</v>
      </c>
      <c r="O100">
        <v>0</v>
      </c>
      <c r="P100">
        <v>0</v>
      </c>
      <c r="Q100" t="s">
        <v>24</v>
      </c>
      <c r="R100">
        <v>0</v>
      </c>
      <c r="S100">
        <v>0</v>
      </c>
      <c r="T100" t="s">
        <v>29</v>
      </c>
      <c r="U100" t="s">
        <v>36</v>
      </c>
      <c r="V100" t="s">
        <v>37</v>
      </c>
      <c r="W100" t="s">
        <v>38</v>
      </c>
      <c r="X100" s="7" t="s">
        <v>30390</v>
      </c>
      <c r="Y100" s="10"/>
      <c r="Z100" s="10"/>
      <c r="AA100" t="s">
        <v>1554</v>
      </c>
      <c r="AB100" t="s">
        <v>1555</v>
      </c>
    </row>
    <row r="101" spans="1:28" x14ac:dyDescent="0.3">
      <c r="A101" s="7" t="b">
        <f t="shared" si="3"/>
        <v>0</v>
      </c>
      <c r="B101" t="str">
        <f t="shared" si="4"/>
        <v>anodyne</v>
      </c>
      <c r="C101" s="9" t="str">
        <f t="shared" si="5"/>
        <v>anodyne</v>
      </c>
      <c r="D101">
        <v>605</v>
      </c>
      <c r="E101" t="s">
        <v>24</v>
      </c>
      <c r="F101" t="s">
        <v>379</v>
      </c>
      <c r="G101" t="s">
        <v>26</v>
      </c>
      <c r="H101" t="s">
        <v>379</v>
      </c>
      <c r="I101" t="s">
        <v>35</v>
      </c>
      <c r="J101" s="1">
        <v>2000</v>
      </c>
      <c r="K101">
        <v>10</v>
      </c>
      <c r="L101">
        <v>0</v>
      </c>
      <c r="M101">
        <v>0</v>
      </c>
      <c r="N101">
        <v>0</v>
      </c>
      <c r="O101">
        <v>0</v>
      </c>
      <c r="P101">
        <v>0</v>
      </c>
      <c r="Q101" t="s">
        <v>24</v>
      </c>
      <c r="R101">
        <v>0</v>
      </c>
      <c r="S101">
        <v>0</v>
      </c>
      <c r="T101" t="s">
        <v>29</v>
      </c>
      <c r="U101" t="s">
        <v>36</v>
      </c>
      <c r="V101" t="s">
        <v>37</v>
      </c>
      <c r="W101" t="s">
        <v>38</v>
      </c>
      <c r="X101" s="7" t="s">
        <v>30391</v>
      </c>
      <c r="Y101" s="10"/>
      <c r="Z101" s="10"/>
      <c r="AA101" t="s">
        <v>380</v>
      </c>
      <c r="AB101" t="s">
        <v>381</v>
      </c>
    </row>
    <row r="102" spans="1:28" x14ac:dyDescent="0.3">
      <c r="A102" s="7" t="b">
        <f t="shared" si="3"/>
        <v>0</v>
      </c>
      <c r="B102" t="str">
        <f t="shared" si="4"/>
        <v>aloebera</v>
      </c>
      <c r="C102" s="9" t="str">
        <f t="shared" si="5"/>
        <v>aloebera</v>
      </c>
      <c r="D102">
        <v>606</v>
      </c>
      <c r="E102" t="s">
        <v>24</v>
      </c>
      <c r="F102" t="s">
        <v>241</v>
      </c>
      <c r="G102" t="s">
        <v>26</v>
      </c>
      <c r="H102" t="s">
        <v>242</v>
      </c>
      <c r="I102" t="s">
        <v>35</v>
      </c>
      <c r="J102" s="1">
        <v>1500</v>
      </c>
      <c r="K102">
        <v>10</v>
      </c>
      <c r="L102">
        <v>0</v>
      </c>
      <c r="M102">
        <v>0</v>
      </c>
      <c r="N102">
        <v>0</v>
      </c>
      <c r="O102">
        <v>0</v>
      </c>
      <c r="P102">
        <v>0</v>
      </c>
      <c r="Q102" t="s">
        <v>24</v>
      </c>
      <c r="R102">
        <v>0</v>
      </c>
      <c r="S102">
        <v>0</v>
      </c>
      <c r="T102" t="s">
        <v>29</v>
      </c>
      <c r="U102" t="s">
        <v>36</v>
      </c>
      <c r="V102" t="s">
        <v>37</v>
      </c>
      <c r="W102" t="s">
        <v>38</v>
      </c>
      <c r="X102" s="7" t="s">
        <v>30392</v>
      </c>
      <c r="Y102" s="10"/>
      <c r="Z102" s="10"/>
      <c r="AA102" t="s">
        <v>243</v>
      </c>
      <c r="AB102" t="s">
        <v>244</v>
      </c>
    </row>
    <row r="103" spans="1:28" x14ac:dyDescent="0.3">
      <c r="A103" s="7" t="b">
        <f t="shared" si="3"/>
        <v>0</v>
      </c>
      <c r="B103" t="str">
        <f t="shared" si="4"/>
        <v>yggdrasilberry</v>
      </c>
      <c r="C103" s="9" t="str">
        <f t="shared" si="5"/>
        <v>yggdrasilberry</v>
      </c>
      <c r="D103">
        <v>607</v>
      </c>
      <c r="E103" t="s">
        <v>60</v>
      </c>
      <c r="F103" t="s">
        <v>10940</v>
      </c>
      <c r="G103">
        <v>1</v>
      </c>
      <c r="H103" t="s">
        <v>10941</v>
      </c>
      <c r="I103" t="s">
        <v>153</v>
      </c>
      <c r="J103" s="1">
        <v>5000</v>
      </c>
      <c r="K103">
        <v>30</v>
      </c>
      <c r="L103">
        <v>0</v>
      </c>
      <c r="M103">
        <v>0</v>
      </c>
      <c r="N103">
        <v>0</v>
      </c>
      <c r="O103">
        <v>0</v>
      </c>
      <c r="P103">
        <v>0</v>
      </c>
      <c r="Q103" t="s">
        <v>24</v>
      </c>
      <c r="R103">
        <v>0</v>
      </c>
      <c r="S103">
        <v>0</v>
      </c>
      <c r="T103" t="s">
        <v>29</v>
      </c>
      <c r="U103" t="s">
        <v>36</v>
      </c>
      <c r="V103" t="s">
        <v>37</v>
      </c>
      <c r="W103" t="s">
        <v>38</v>
      </c>
      <c r="X103" s="7" t="s">
        <v>30393</v>
      </c>
      <c r="Y103" s="10"/>
      <c r="Z103" s="10"/>
      <c r="AA103" t="s">
        <v>10942</v>
      </c>
      <c r="AB103" t="s">
        <v>10943</v>
      </c>
    </row>
    <row r="104" spans="1:28" x14ac:dyDescent="0.3">
      <c r="A104" s="7" t="b">
        <f t="shared" si="3"/>
        <v>0</v>
      </c>
      <c r="B104" t="str">
        <f t="shared" si="4"/>
        <v>seedofyggdrasil</v>
      </c>
      <c r="C104" s="9" t="str">
        <f t="shared" si="5"/>
        <v>seed_of_yggdrasil</v>
      </c>
      <c r="D104">
        <v>608</v>
      </c>
      <c r="E104" t="s">
        <v>24</v>
      </c>
      <c r="F104" t="s">
        <v>8867</v>
      </c>
      <c r="G104" t="s">
        <v>26</v>
      </c>
      <c r="H104" t="s">
        <v>8868</v>
      </c>
      <c r="I104" t="s">
        <v>153</v>
      </c>
      <c r="J104" s="1">
        <v>5000</v>
      </c>
      <c r="K104">
        <v>30</v>
      </c>
      <c r="L104">
        <v>0</v>
      </c>
      <c r="M104">
        <v>0</v>
      </c>
      <c r="N104">
        <v>0</v>
      </c>
      <c r="O104">
        <v>0</v>
      </c>
      <c r="P104">
        <v>0</v>
      </c>
      <c r="Q104" t="s">
        <v>24</v>
      </c>
      <c r="R104">
        <v>0</v>
      </c>
      <c r="S104">
        <v>0</v>
      </c>
      <c r="T104" t="s">
        <v>29</v>
      </c>
      <c r="U104" t="s">
        <v>36</v>
      </c>
      <c r="V104" t="s">
        <v>37</v>
      </c>
      <c r="W104" t="s">
        <v>38</v>
      </c>
      <c r="X104" s="7" t="s">
        <v>30394</v>
      </c>
      <c r="Y104" s="10"/>
      <c r="Z104" s="10"/>
      <c r="AA104" t="s">
        <v>8869</v>
      </c>
      <c r="AB104" t="s">
        <v>8870</v>
      </c>
    </row>
    <row r="105" spans="1:28" x14ac:dyDescent="0.3">
      <c r="A105" s="7" t="b">
        <f t="shared" si="3"/>
        <v>0</v>
      </c>
      <c r="B105" t="str">
        <f t="shared" si="4"/>
        <v>amulet</v>
      </c>
      <c r="C105" s="9" t="str">
        <f t="shared" si="5"/>
        <v>amulet</v>
      </c>
      <c r="D105">
        <v>609</v>
      </c>
      <c r="E105" t="s">
        <v>24</v>
      </c>
      <c r="F105" t="s">
        <v>257</v>
      </c>
      <c r="G105" t="s">
        <v>26</v>
      </c>
      <c r="H105" t="s">
        <v>257</v>
      </c>
      <c r="I105" t="s">
        <v>66</v>
      </c>
      <c r="J105" s="7">
        <v>100</v>
      </c>
      <c r="K105">
        <v>10</v>
      </c>
      <c r="L105">
        <v>0</v>
      </c>
      <c r="M105">
        <v>0</v>
      </c>
      <c r="N105">
        <v>0</v>
      </c>
      <c r="O105">
        <v>0</v>
      </c>
      <c r="P105">
        <v>0</v>
      </c>
      <c r="Q105" t="s">
        <v>24</v>
      </c>
      <c r="R105">
        <v>0</v>
      </c>
      <c r="S105">
        <v>0</v>
      </c>
      <c r="T105" t="s">
        <v>29</v>
      </c>
      <c r="U105" t="s">
        <v>36</v>
      </c>
      <c r="V105" t="s">
        <v>37</v>
      </c>
      <c r="W105" t="s">
        <v>38</v>
      </c>
      <c r="X105" s="7" t="s">
        <v>30395</v>
      </c>
      <c r="Y105" s="10"/>
      <c r="Z105" s="10"/>
      <c r="AA105" t="s">
        <v>258</v>
      </c>
      <c r="AB105" t="s">
        <v>259</v>
      </c>
    </row>
    <row r="106" spans="1:28" x14ac:dyDescent="0.3">
      <c r="A106" s="7" t="b">
        <f t="shared" si="3"/>
        <v>0</v>
      </c>
      <c r="B106" t="str">
        <f t="shared" si="4"/>
        <v>leafofyggdrasil</v>
      </c>
      <c r="C106" s="9" t="str">
        <f t="shared" si="5"/>
        <v>leaf_of_yggdrasil</v>
      </c>
      <c r="D106">
        <v>610</v>
      </c>
      <c r="E106" t="s">
        <v>24</v>
      </c>
      <c r="F106" t="s">
        <v>5990</v>
      </c>
      <c r="G106" t="s">
        <v>26</v>
      </c>
      <c r="H106" t="s">
        <v>5991</v>
      </c>
      <c r="I106" t="s">
        <v>35</v>
      </c>
      <c r="J106" s="1">
        <v>4000</v>
      </c>
      <c r="K106">
        <v>10</v>
      </c>
      <c r="L106">
        <v>0</v>
      </c>
      <c r="M106">
        <v>0</v>
      </c>
      <c r="N106">
        <v>0</v>
      </c>
      <c r="O106">
        <v>0</v>
      </c>
      <c r="P106">
        <v>0</v>
      </c>
      <c r="Q106" t="s">
        <v>24</v>
      </c>
      <c r="R106">
        <v>0</v>
      </c>
      <c r="S106">
        <v>0</v>
      </c>
      <c r="T106" t="s">
        <v>29</v>
      </c>
      <c r="U106" t="s">
        <v>36</v>
      </c>
      <c r="V106" t="s">
        <v>37</v>
      </c>
      <c r="W106" t="s">
        <v>38</v>
      </c>
      <c r="X106" s="7" t="s">
        <v>30396</v>
      </c>
      <c r="Y106" s="10"/>
      <c r="Z106" s="10"/>
      <c r="AA106" t="s">
        <v>5992</v>
      </c>
      <c r="AB106" t="s">
        <v>5993</v>
      </c>
    </row>
    <row r="107" spans="1:28" x14ac:dyDescent="0.3">
      <c r="A107" s="7" t="b">
        <f t="shared" si="3"/>
        <v>0</v>
      </c>
      <c r="B107" t="str">
        <f t="shared" si="4"/>
        <v>spectacles</v>
      </c>
      <c r="C107" s="9" t="str">
        <f t="shared" si="5"/>
        <v>spectacles</v>
      </c>
      <c r="D107">
        <v>611</v>
      </c>
      <c r="E107" t="s">
        <v>24</v>
      </c>
      <c r="F107" t="s">
        <v>9410</v>
      </c>
      <c r="G107" t="s">
        <v>26</v>
      </c>
      <c r="H107" t="s">
        <v>9411</v>
      </c>
      <c r="I107" t="s">
        <v>35</v>
      </c>
      <c r="J107" s="7">
        <v>40</v>
      </c>
      <c r="K107">
        <v>5</v>
      </c>
      <c r="L107">
        <v>0</v>
      </c>
      <c r="M107">
        <v>0</v>
      </c>
      <c r="N107">
        <v>0</v>
      </c>
      <c r="O107">
        <v>0</v>
      </c>
      <c r="P107">
        <v>0</v>
      </c>
      <c r="Q107" t="s">
        <v>24</v>
      </c>
      <c r="R107">
        <v>0</v>
      </c>
      <c r="S107">
        <v>0</v>
      </c>
      <c r="T107" t="s">
        <v>29</v>
      </c>
      <c r="U107" t="s">
        <v>36</v>
      </c>
      <c r="V107" t="s">
        <v>37</v>
      </c>
      <c r="W107" t="s">
        <v>38</v>
      </c>
      <c r="X107" s="7" t="s">
        <v>30397</v>
      </c>
      <c r="Y107" s="10"/>
      <c r="Z107" s="10"/>
      <c r="AA107" t="s">
        <v>9412</v>
      </c>
      <c r="AB107" t="s">
        <v>9413</v>
      </c>
    </row>
    <row r="108" spans="1:28" x14ac:dyDescent="0.3">
      <c r="A108" s="7" t="b">
        <f t="shared" si="3"/>
        <v>0</v>
      </c>
      <c r="B108" t="str">
        <f t="shared" si="4"/>
        <v>portablefurnace</v>
      </c>
      <c r="C108" s="9" t="str">
        <f t="shared" si="5"/>
        <v>portable_furnace</v>
      </c>
      <c r="D108">
        <v>612</v>
      </c>
      <c r="E108" t="s">
        <v>24</v>
      </c>
      <c r="F108" t="s">
        <v>7872</v>
      </c>
      <c r="G108" t="s">
        <v>26</v>
      </c>
      <c r="H108" t="s">
        <v>7873</v>
      </c>
      <c r="I108" t="s">
        <v>66</v>
      </c>
      <c r="J108">
        <v>150</v>
      </c>
      <c r="K108">
        <v>20</v>
      </c>
      <c r="L108">
        <v>0</v>
      </c>
      <c r="M108">
        <v>0</v>
      </c>
      <c r="N108">
        <v>0</v>
      </c>
      <c r="O108">
        <v>0</v>
      </c>
      <c r="P108">
        <v>0</v>
      </c>
      <c r="Q108" t="s">
        <v>24</v>
      </c>
      <c r="R108">
        <v>0</v>
      </c>
      <c r="S108">
        <v>0</v>
      </c>
      <c r="T108" t="s">
        <v>29</v>
      </c>
      <c r="U108" t="s">
        <v>36</v>
      </c>
      <c r="V108" t="s">
        <v>37</v>
      </c>
      <c r="W108" t="s">
        <v>38</v>
      </c>
      <c r="X108" s="7" t="s">
        <v>30398</v>
      </c>
      <c r="Y108" s="10"/>
      <c r="Z108" s="10"/>
      <c r="AA108" t="s">
        <v>7874</v>
      </c>
      <c r="AB108" t="s">
        <v>7875</v>
      </c>
    </row>
    <row r="109" spans="1:28" x14ac:dyDescent="0.3">
      <c r="A109" s="7" t="b">
        <f t="shared" si="3"/>
        <v>0</v>
      </c>
      <c r="B109" t="str">
        <f t="shared" si="4"/>
        <v>ironhammer</v>
      </c>
      <c r="C109" s="9" t="str">
        <f t="shared" si="5"/>
        <v>iron_hammer</v>
      </c>
      <c r="D109">
        <v>613</v>
      </c>
      <c r="E109" t="s">
        <v>24</v>
      </c>
      <c r="F109" t="s">
        <v>5577</v>
      </c>
      <c r="G109" t="s">
        <v>26</v>
      </c>
      <c r="H109" t="s">
        <v>5578</v>
      </c>
      <c r="I109" t="s">
        <v>66</v>
      </c>
      <c r="J109" s="1">
        <v>1000</v>
      </c>
      <c r="K109">
        <v>20</v>
      </c>
      <c r="L109">
        <v>0</v>
      </c>
      <c r="M109">
        <v>0</v>
      </c>
      <c r="N109">
        <v>0</v>
      </c>
      <c r="O109">
        <v>0</v>
      </c>
      <c r="P109">
        <v>0</v>
      </c>
      <c r="Q109" t="s">
        <v>24</v>
      </c>
      <c r="R109">
        <v>0</v>
      </c>
      <c r="S109">
        <v>0</v>
      </c>
      <c r="T109" t="s">
        <v>29</v>
      </c>
      <c r="U109" t="s">
        <v>36</v>
      </c>
      <c r="V109" t="s">
        <v>37</v>
      </c>
      <c r="W109" t="s">
        <v>38</v>
      </c>
      <c r="X109" s="7" t="s">
        <v>30399</v>
      </c>
      <c r="Y109" s="10"/>
      <c r="Z109" s="10"/>
      <c r="AA109" t="s">
        <v>5579</v>
      </c>
      <c r="AB109" t="s">
        <v>5580</v>
      </c>
    </row>
    <row r="110" spans="1:28" x14ac:dyDescent="0.3">
      <c r="A110" s="7" t="b">
        <f t="shared" si="3"/>
        <v>0</v>
      </c>
      <c r="B110" t="str">
        <f t="shared" si="4"/>
        <v>goldenhammer</v>
      </c>
      <c r="C110" s="9" t="str">
        <f t="shared" si="5"/>
        <v>golden_hammer</v>
      </c>
      <c r="D110">
        <v>614</v>
      </c>
      <c r="E110" t="s">
        <v>24</v>
      </c>
      <c r="F110" t="s">
        <v>4665</v>
      </c>
      <c r="G110" t="s">
        <v>26</v>
      </c>
      <c r="H110" t="s">
        <v>4666</v>
      </c>
      <c r="I110" t="s">
        <v>66</v>
      </c>
      <c r="J110" s="1">
        <v>3000</v>
      </c>
      <c r="K110">
        <v>30</v>
      </c>
      <c r="L110">
        <v>0</v>
      </c>
      <c r="M110">
        <v>0</v>
      </c>
      <c r="N110">
        <v>0</v>
      </c>
      <c r="O110">
        <v>0</v>
      </c>
      <c r="P110">
        <v>0</v>
      </c>
      <c r="Q110" t="s">
        <v>24</v>
      </c>
      <c r="R110">
        <v>0</v>
      </c>
      <c r="S110">
        <v>0</v>
      </c>
      <c r="T110" t="s">
        <v>29</v>
      </c>
      <c r="U110" t="s">
        <v>36</v>
      </c>
      <c r="V110" t="s">
        <v>37</v>
      </c>
      <c r="W110" t="s">
        <v>38</v>
      </c>
      <c r="X110" s="7" t="s">
        <v>30400</v>
      </c>
      <c r="Y110" s="10"/>
      <c r="Z110" s="10"/>
      <c r="AA110" t="s">
        <v>4667</v>
      </c>
      <c r="AB110" t="s">
        <v>4668</v>
      </c>
    </row>
    <row r="111" spans="1:28" x14ac:dyDescent="0.3">
      <c r="A111" s="7" t="b">
        <f t="shared" si="3"/>
        <v>0</v>
      </c>
      <c r="B111" t="str">
        <f t="shared" si="4"/>
        <v>orideconhammer</v>
      </c>
      <c r="C111" s="9" t="str">
        <f t="shared" si="5"/>
        <v>oridecon_hammer</v>
      </c>
      <c r="D111">
        <v>615</v>
      </c>
      <c r="E111" t="s">
        <v>24</v>
      </c>
      <c r="F111" t="s">
        <v>7341</v>
      </c>
      <c r="G111" t="s">
        <v>26</v>
      </c>
      <c r="H111" t="s">
        <v>7342</v>
      </c>
      <c r="I111" t="s">
        <v>66</v>
      </c>
      <c r="J111" s="1">
        <v>5000</v>
      </c>
      <c r="K111">
        <v>40</v>
      </c>
      <c r="L111">
        <v>0</v>
      </c>
      <c r="M111">
        <v>0</v>
      </c>
      <c r="N111">
        <v>0</v>
      </c>
      <c r="O111">
        <v>0</v>
      </c>
      <c r="P111">
        <v>0</v>
      </c>
      <c r="Q111" t="s">
        <v>24</v>
      </c>
      <c r="R111">
        <v>0</v>
      </c>
      <c r="S111">
        <v>0</v>
      </c>
      <c r="T111" t="s">
        <v>29</v>
      </c>
      <c r="U111" t="s">
        <v>36</v>
      </c>
      <c r="V111" t="s">
        <v>37</v>
      </c>
      <c r="W111" t="s">
        <v>38</v>
      </c>
      <c r="X111" s="7" t="s">
        <v>30401</v>
      </c>
      <c r="Y111" s="10"/>
      <c r="Z111" s="10"/>
      <c r="AA111" t="s">
        <v>7343</v>
      </c>
      <c r="AB111" t="s">
        <v>7344</v>
      </c>
    </row>
    <row r="112" spans="1:28" x14ac:dyDescent="0.3">
      <c r="A112" s="5" t="b">
        <f t="shared" si="3"/>
        <v>0</v>
      </c>
      <c r="B112" t="str">
        <f t="shared" si="4"/>
        <v>unripeapple</v>
      </c>
      <c r="C112" s="9" t="str">
        <f t="shared" si="5"/>
        <v>unripe_apple</v>
      </c>
      <c r="D112">
        <v>619</v>
      </c>
      <c r="E112" t="s">
        <v>24</v>
      </c>
      <c r="F112" t="s">
        <v>10285</v>
      </c>
      <c r="G112" t="s">
        <v>26</v>
      </c>
      <c r="H112" t="s">
        <v>10286</v>
      </c>
      <c r="I112" t="s">
        <v>66</v>
      </c>
      <c r="J112" s="1">
        <v>1000</v>
      </c>
      <c r="K112">
        <v>5</v>
      </c>
      <c r="L112">
        <v>0</v>
      </c>
      <c r="M112">
        <v>0</v>
      </c>
      <c r="N112">
        <v>0</v>
      </c>
      <c r="O112">
        <v>0</v>
      </c>
      <c r="P112">
        <v>0</v>
      </c>
      <c r="Q112" t="s">
        <v>24</v>
      </c>
      <c r="R112">
        <v>0</v>
      </c>
      <c r="S112">
        <v>0</v>
      </c>
      <c r="T112" t="s">
        <v>29</v>
      </c>
      <c r="U112" t="s">
        <v>36</v>
      </c>
      <c r="V112" t="s">
        <v>37</v>
      </c>
      <c r="W112" t="s">
        <v>38</v>
      </c>
      <c r="X112" t="s">
        <v>30405</v>
      </c>
      <c r="AA112" t="s">
        <v>10287</v>
      </c>
      <c r="AB112" t="s">
        <v>10288</v>
      </c>
    </row>
    <row r="113" spans="1:28" x14ac:dyDescent="0.3">
      <c r="A113" s="5" t="b">
        <f t="shared" si="3"/>
        <v>0</v>
      </c>
      <c r="B113" t="str">
        <f t="shared" si="4"/>
        <v>orangejuice</v>
      </c>
      <c r="C113" s="9" t="str">
        <f t="shared" si="5"/>
        <v>orange_juice</v>
      </c>
      <c r="D113">
        <v>620</v>
      </c>
      <c r="E113" t="s">
        <v>24</v>
      </c>
      <c r="F113" t="s">
        <v>7266</v>
      </c>
      <c r="G113" t="s">
        <v>26</v>
      </c>
      <c r="H113" t="s">
        <v>7267</v>
      </c>
      <c r="I113" t="s">
        <v>66</v>
      </c>
      <c r="J113" s="1">
        <v>1500</v>
      </c>
      <c r="K113">
        <v>5</v>
      </c>
      <c r="L113">
        <v>0</v>
      </c>
      <c r="M113">
        <v>0</v>
      </c>
      <c r="N113">
        <v>0</v>
      </c>
      <c r="O113">
        <v>0</v>
      </c>
      <c r="P113">
        <v>0</v>
      </c>
      <c r="Q113" t="s">
        <v>24</v>
      </c>
      <c r="R113">
        <v>0</v>
      </c>
      <c r="S113">
        <v>0</v>
      </c>
      <c r="T113" t="s">
        <v>29</v>
      </c>
      <c r="U113" t="s">
        <v>36</v>
      </c>
      <c r="V113" t="s">
        <v>37</v>
      </c>
      <c r="W113" t="s">
        <v>38</v>
      </c>
      <c r="X113" t="s">
        <v>30406</v>
      </c>
      <c r="AA113" t="s">
        <v>7268</v>
      </c>
      <c r="AB113" t="s">
        <v>7269</v>
      </c>
    </row>
    <row r="114" spans="1:28" x14ac:dyDescent="0.3">
      <c r="A114" s="7" t="b">
        <f t="shared" si="3"/>
        <v>0</v>
      </c>
      <c r="B114" t="str">
        <f t="shared" si="4"/>
        <v>bitterherb</v>
      </c>
      <c r="C114" s="9" t="str">
        <f t="shared" si="5"/>
        <v>bitter_herb</v>
      </c>
      <c r="D114">
        <v>621</v>
      </c>
      <c r="E114" t="s">
        <v>24</v>
      </c>
      <c r="F114" t="s">
        <v>1146</v>
      </c>
      <c r="G114" t="s">
        <v>26</v>
      </c>
      <c r="H114" t="s">
        <v>1147</v>
      </c>
      <c r="I114" t="s">
        <v>66</v>
      </c>
      <c r="J114" s="10">
        <v>20</v>
      </c>
      <c r="K114">
        <v>5</v>
      </c>
      <c r="L114">
        <v>0</v>
      </c>
      <c r="M114">
        <v>0</v>
      </c>
      <c r="N114">
        <v>0</v>
      </c>
      <c r="O114">
        <v>0</v>
      </c>
      <c r="P114">
        <v>0</v>
      </c>
      <c r="Q114" t="s">
        <v>24</v>
      </c>
      <c r="R114">
        <v>0</v>
      </c>
      <c r="S114">
        <v>0</v>
      </c>
      <c r="T114" t="s">
        <v>29</v>
      </c>
      <c r="U114" t="s">
        <v>36</v>
      </c>
      <c r="V114" t="s">
        <v>37</v>
      </c>
      <c r="W114" t="s">
        <v>38</v>
      </c>
      <c r="X114" s="7" t="s">
        <v>30407</v>
      </c>
      <c r="Y114" s="10"/>
      <c r="Z114" s="10"/>
      <c r="AA114" t="s">
        <v>1148</v>
      </c>
      <c r="AB114" t="s">
        <v>1149</v>
      </c>
    </row>
    <row r="115" spans="1:28" x14ac:dyDescent="0.3">
      <c r="A115" s="7" t="b">
        <f t="shared" si="3"/>
        <v>0</v>
      </c>
      <c r="B115" t="str">
        <f t="shared" si="4"/>
        <v>rainbowcarrot</v>
      </c>
      <c r="C115" s="9" t="str">
        <f t="shared" si="5"/>
        <v>rainbow_carrot</v>
      </c>
      <c r="D115">
        <v>622</v>
      </c>
      <c r="E115" t="s">
        <v>24</v>
      </c>
      <c r="F115" t="s">
        <v>8133</v>
      </c>
      <c r="G115" t="s">
        <v>26</v>
      </c>
      <c r="H115" t="s">
        <v>8134</v>
      </c>
      <c r="I115" t="s">
        <v>66</v>
      </c>
      <c r="J115" s="1">
        <v>2500</v>
      </c>
      <c r="K115">
        <v>5</v>
      </c>
      <c r="L115">
        <v>0</v>
      </c>
      <c r="M115">
        <v>0</v>
      </c>
      <c r="N115">
        <v>0</v>
      </c>
      <c r="O115">
        <v>0</v>
      </c>
      <c r="P115">
        <v>0</v>
      </c>
      <c r="Q115" t="s">
        <v>24</v>
      </c>
      <c r="R115">
        <v>0</v>
      </c>
      <c r="S115">
        <v>0</v>
      </c>
      <c r="T115" t="s">
        <v>29</v>
      </c>
      <c r="U115" t="s">
        <v>36</v>
      </c>
      <c r="V115" t="s">
        <v>37</v>
      </c>
      <c r="W115" t="s">
        <v>38</v>
      </c>
      <c r="X115" s="7" t="s">
        <v>30408</v>
      </c>
      <c r="Y115" s="10"/>
      <c r="Z115" s="10"/>
      <c r="AA115" t="s">
        <v>8135</v>
      </c>
      <c r="AB115" t="s">
        <v>8136</v>
      </c>
    </row>
    <row r="116" spans="1:28" x14ac:dyDescent="0.3">
      <c r="A116" s="7" t="b">
        <f t="shared" si="3"/>
        <v>0</v>
      </c>
      <c r="B116" t="str">
        <f t="shared" si="4"/>
        <v>earthwormthedude</v>
      </c>
      <c r="C116" s="9" t="str">
        <f t="shared" si="5"/>
        <v>earthworm_the_dude</v>
      </c>
      <c r="D116">
        <v>623</v>
      </c>
      <c r="E116" t="s">
        <v>24</v>
      </c>
      <c r="F116" t="s">
        <v>3504</v>
      </c>
      <c r="G116" t="s">
        <v>26</v>
      </c>
      <c r="H116" t="s">
        <v>3505</v>
      </c>
      <c r="I116" t="s">
        <v>66</v>
      </c>
      <c r="J116" s="1">
        <v>4000</v>
      </c>
      <c r="K116">
        <v>5</v>
      </c>
      <c r="L116">
        <v>0</v>
      </c>
      <c r="M116">
        <v>0</v>
      </c>
      <c r="N116">
        <v>0</v>
      </c>
      <c r="O116">
        <v>0</v>
      </c>
      <c r="P116">
        <v>0</v>
      </c>
      <c r="Q116" t="s">
        <v>24</v>
      </c>
      <c r="R116">
        <v>0</v>
      </c>
      <c r="S116">
        <v>0</v>
      </c>
      <c r="T116" t="s">
        <v>29</v>
      </c>
      <c r="U116" t="s">
        <v>36</v>
      </c>
      <c r="V116" t="s">
        <v>37</v>
      </c>
      <c r="W116" t="s">
        <v>38</v>
      </c>
      <c r="X116" s="7" t="s">
        <v>30409</v>
      </c>
      <c r="Y116" s="10"/>
      <c r="Z116" s="10"/>
      <c r="AA116" t="s">
        <v>3506</v>
      </c>
      <c r="AB116" t="s">
        <v>3507</v>
      </c>
    </row>
    <row r="117" spans="1:28" x14ac:dyDescent="0.3">
      <c r="A117" s="7" t="b">
        <f t="shared" si="3"/>
        <v>0</v>
      </c>
      <c r="B117" t="str">
        <f t="shared" si="4"/>
        <v>rottenfish</v>
      </c>
      <c r="C117" s="9" t="str">
        <f t="shared" si="5"/>
        <v>rotten_fish</v>
      </c>
      <c r="D117">
        <v>624</v>
      </c>
      <c r="E117" t="s">
        <v>24</v>
      </c>
      <c r="F117" t="s">
        <v>8536</v>
      </c>
      <c r="G117" t="s">
        <v>26</v>
      </c>
      <c r="H117" t="s">
        <v>8537</v>
      </c>
      <c r="I117" t="s">
        <v>66</v>
      </c>
      <c r="J117" s="1">
        <v>2500</v>
      </c>
      <c r="K117">
        <v>5</v>
      </c>
      <c r="L117">
        <v>0</v>
      </c>
      <c r="M117">
        <v>0</v>
      </c>
      <c r="N117">
        <v>0</v>
      </c>
      <c r="O117">
        <v>0</v>
      </c>
      <c r="P117">
        <v>0</v>
      </c>
      <c r="Q117" t="s">
        <v>24</v>
      </c>
      <c r="R117">
        <v>0</v>
      </c>
      <c r="S117">
        <v>0</v>
      </c>
      <c r="T117" t="s">
        <v>29</v>
      </c>
      <c r="U117" t="s">
        <v>36</v>
      </c>
      <c r="V117" t="s">
        <v>37</v>
      </c>
      <c r="W117" t="s">
        <v>38</v>
      </c>
      <c r="X117" s="7" t="s">
        <v>30410</v>
      </c>
      <c r="Y117" s="10"/>
      <c r="Z117" s="10"/>
      <c r="AA117" t="s">
        <v>8538</v>
      </c>
      <c r="AB117" t="s">
        <v>8539</v>
      </c>
    </row>
    <row r="118" spans="1:28" x14ac:dyDescent="0.3">
      <c r="A118" s="7" t="b">
        <f t="shared" si="3"/>
        <v>0</v>
      </c>
      <c r="B118" t="str">
        <f t="shared" si="4"/>
        <v>lustyiron</v>
      </c>
      <c r="C118" s="9" t="str">
        <f t="shared" si="5"/>
        <v>lusty_iron</v>
      </c>
      <c r="D118">
        <v>625</v>
      </c>
      <c r="E118" t="s">
        <v>24</v>
      </c>
      <c r="F118" t="s">
        <v>6289</v>
      </c>
      <c r="G118" t="s">
        <v>26</v>
      </c>
      <c r="H118" t="s">
        <v>6290</v>
      </c>
      <c r="I118" t="s">
        <v>66</v>
      </c>
      <c r="J118" s="10">
        <v>100</v>
      </c>
      <c r="K118">
        <v>5</v>
      </c>
      <c r="L118">
        <v>0</v>
      </c>
      <c r="M118">
        <v>0</v>
      </c>
      <c r="N118">
        <v>0</v>
      </c>
      <c r="O118">
        <v>0</v>
      </c>
      <c r="P118">
        <v>0</v>
      </c>
      <c r="Q118" t="s">
        <v>24</v>
      </c>
      <c r="R118">
        <v>0</v>
      </c>
      <c r="S118">
        <v>0</v>
      </c>
      <c r="T118" t="s">
        <v>29</v>
      </c>
      <c r="U118" t="s">
        <v>36</v>
      </c>
      <c r="V118" t="s">
        <v>37</v>
      </c>
      <c r="W118" t="s">
        <v>38</v>
      </c>
      <c r="X118" s="7" t="s">
        <v>30411</v>
      </c>
      <c r="Y118" s="10"/>
      <c r="Z118" s="10"/>
      <c r="AA118" t="s">
        <v>6291</v>
      </c>
      <c r="AB118" t="s">
        <v>6292</v>
      </c>
    </row>
    <row r="119" spans="1:28" x14ac:dyDescent="0.3">
      <c r="A119" s="7" t="b">
        <f t="shared" si="3"/>
        <v>0</v>
      </c>
      <c r="B119" t="str">
        <f t="shared" si="4"/>
        <v>monsterjuice</v>
      </c>
      <c r="C119" s="9" t="str">
        <f t="shared" si="5"/>
        <v>monster_juice</v>
      </c>
      <c r="D119">
        <v>626</v>
      </c>
      <c r="E119" t="s">
        <v>24</v>
      </c>
      <c r="F119" t="s">
        <v>6786</v>
      </c>
      <c r="G119" t="s">
        <v>26</v>
      </c>
      <c r="H119" t="s">
        <v>6787</v>
      </c>
      <c r="I119" t="s">
        <v>66</v>
      </c>
      <c r="J119" s="1">
        <v>1500</v>
      </c>
      <c r="K119">
        <v>5</v>
      </c>
      <c r="L119">
        <v>0</v>
      </c>
      <c r="M119">
        <v>0</v>
      </c>
      <c r="N119">
        <v>0</v>
      </c>
      <c r="O119">
        <v>0</v>
      </c>
      <c r="P119">
        <v>0</v>
      </c>
      <c r="Q119" t="s">
        <v>24</v>
      </c>
      <c r="R119">
        <v>0</v>
      </c>
      <c r="S119">
        <v>0</v>
      </c>
      <c r="T119" t="s">
        <v>29</v>
      </c>
      <c r="U119" t="s">
        <v>36</v>
      </c>
      <c r="V119" t="s">
        <v>37</v>
      </c>
      <c r="W119" t="s">
        <v>38</v>
      </c>
      <c r="X119" s="7" t="s">
        <v>30412</v>
      </c>
      <c r="Y119" s="10"/>
      <c r="Z119" s="10"/>
      <c r="AA119" t="s">
        <v>6788</v>
      </c>
      <c r="AB119" t="s">
        <v>6789</v>
      </c>
    </row>
    <row r="120" spans="1:28" x14ac:dyDescent="0.3">
      <c r="A120" s="7" t="b">
        <f t="shared" si="3"/>
        <v>0</v>
      </c>
      <c r="B120" t="str">
        <f t="shared" si="4"/>
        <v>sweetmilk</v>
      </c>
      <c r="C120" s="9" t="str">
        <f t="shared" si="5"/>
        <v>sweet_milk</v>
      </c>
      <c r="D120">
        <v>627</v>
      </c>
      <c r="E120" t="s">
        <v>24</v>
      </c>
      <c r="F120" t="s">
        <v>9818</v>
      </c>
      <c r="G120" t="s">
        <v>26</v>
      </c>
      <c r="H120" t="s">
        <v>9819</v>
      </c>
      <c r="I120" t="s">
        <v>66</v>
      </c>
      <c r="J120" s="1">
        <v>7000</v>
      </c>
      <c r="K120">
        <v>5</v>
      </c>
      <c r="L120">
        <v>0</v>
      </c>
      <c r="M120">
        <v>0</v>
      </c>
      <c r="N120">
        <v>0</v>
      </c>
      <c r="O120">
        <v>0</v>
      </c>
      <c r="P120">
        <v>0</v>
      </c>
      <c r="Q120" t="s">
        <v>24</v>
      </c>
      <c r="R120">
        <v>0</v>
      </c>
      <c r="S120">
        <v>0</v>
      </c>
      <c r="T120" t="s">
        <v>29</v>
      </c>
      <c r="U120" t="s">
        <v>36</v>
      </c>
      <c r="V120" t="s">
        <v>37</v>
      </c>
      <c r="W120" t="s">
        <v>38</v>
      </c>
      <c r="X120" s="7" t="s">
        <v>30413</v>
      </c>
      <c r="Y120" s="10"/>
      <c r="Z120" s="10"/>
      <c r="AA120" t="s">
        <v>9820</v>
      </c>
      <c r="AB120" t="s">
        <v>9821</v>
      </c>
    </row>
    <row r="121" spans="1:28" x14ac:dyDescent="0.3">
      <c r="A121" s="7" t="b">
        <f t="shared" si="3"/>
        <v>0</v>
      </c>
      <c r="B121" t="str">
        <f t="shared" si="4"/>
        <v>welldriedbone</v>
      </c>
      <c r="C121" s="9" t="str">
        <f t="shared" si="5"/>
        <v>well_dried_bone</v>
      </c>
      <c r="D121">
        <v>628</v>
      </c>
      <c r="E121" t="s">
        <v>24</v>
      </c>
      <c r="F121" t="s">
        <v>10561</v>
      </c>
      <c r="G121" t="s">
        <v>26</v>
      </c>
      <c r="H121" t="s">
        <v>10562</v>
      </c>
      <c r="I121" t="s">
        <v>66</v>
      </c>
      <c r="J121" s="1">
        <v>10000</v>
      </c>
      <c r="K121">
        <v>5</v>
      </c>
      <c r="L121">
        <v>0</v>
      </c>
      <c r="M121">
        <v>0</v>
      </c>
      <c r="N121">
        <v>0</v>
      </c>
      <c r="O121">
        <v>0</v>
      </c>
      <c r="P121">
        <v>0</v>
      </c>
      <c r="Q121" t="s">
        <v>24</v>
      </c>
      <c r="R121">
        <v>0</v>
      </c>
      <c r="S121">
        <v>0</v>
      </c>
      <c r="T121" t="s">
        <v>29</v>
      </c>
      <c r="U121" t="s">
        <v>36</v>
      </c>
      <c r="V121" t="s">
        <v>37</v>
      </c>
      <c r="W121" t="s">
        <v>38</v>
      </c>
      <c r="X121" s="7" t="s">
        <v>30414</v>
      </c>
      <c r="Y121" s="10"/>
      <c r="Z121" s="10"/>
      <c r="AA121" t="s">
        <v>10563</v>
      </c>
      <c r="AB121" t="s">
        <v>10564</v>
      </c>
    </row>
    <row r="122" spans="1:28" x14ac:dyDescent="0.3">
      <c r="A122" s="7" t="b">
        <f t="shared" si="3"/>
        <v>0</v>
      </c>
      <c r="B122" t="str">
        <f t="shared" si="4"/>
        <v>singingflower</v>
      </c>
      <c r="C122" s="9" t="str">
        <f t="shared" si="5"/>
        <v>singing_flower</v>
      </c>
      <c r="D122">
        <v>629</v>
      </c>
      <c r="E122" t="s">
        <v>24</v>
      </c>
      <c r="F122" t="s">
        <v>9107</v>
      </c>
      <c r="G122" t="s">
        <v>26</v>
      </c>
      <c r="H122" t="s">
        <v>9108</v>
      </c>
      <c r="I122" t="s">
        <v>66</v>
      </c>
      <c r="J122" s="10">
        <v>300</v>
      </c>
      <c r="K122">
        <v>5</v>
      </c>
      <c r="L122">
        <v>0</v>
      </c>
      <c r="M122">
        <v>0</v>
      </c>
      <c r="N122">
        <v>0</v>
      </c>
      <c r="O122">
        <v>0</v>
      </c>
      <c r="P122">
        <v>0</v>
      </c>
      <c r="Q122" t="s">
        <v>24</v>
      </c>
      <c r="R122">
        <v>0</v>
      </c>
      <c r="S122">
        <v>0</v>
      </c>
      <c r="T122" t="s">
        <v>29</v>
      </c>
      <c r="U122" t="s">
        <v>36</v>
      </c>
      <c r="V122" t="s">
        <v>37</v>
      </c>
      <c r="W122" t="s">
        <v>38</v>
      </c>
      <c r="X122" s="7" t="s">
        <v>30415</v>
      </c>
      <c r="Y122" s="10"/>
      <c r="Z122" s="10"/>
      <c r="AA122" t="s">
        <v>9109</v>
      </c>
      <c r="AB122" t="s">
        <v>9110</v>
      </c>
    </row>
    <row r="123" spans="1:28" x14ac:dyDescent="0.3">
      <c r="A123" s="7" t="b">
        <f t="shared" si="3"/>
        <v>0</v>
      </c>
      <c r="B123" t="str">
        <f t="shared" si="4"/>
        <v>dewladenmoss</v>
      </c>
      <c r="C123" s="9" t="str">
        <f t="shared" si="5"/>
        <v>dew_laden_moss</v>
      </c>
      <c r="D123">
        <v>630</v>
      </c>
      <c r="E123" t="s">
        <v>24</v>
      </c>
      <c r="F123" t="s">
        <v>2968</v>
      </c>
      <c r="G123" t="s">
        <v>26</v>
      </c>
      <c r="H123" t="s">
        <v>2969</v>
      </c>
      <c r="I123" t="s">
        <v>66</v>
      </c>
      <c r="J123" s="10">
        <v>10</v>
      </c>
      <c r="K123">
        <v>5</v>
      </c>
      <c r="L123">
        <v>0</v>
      </c>
      <c r="M123">
        <v>0</v>
      </c>
      <c r="N123">
        <v>0</v>
      </c>
      <c r="O123">
        <v>0</v>
      </c>
      <c r="P123">
        <v>0</v>
      </c>
      <c r="Q123" t="s">
        <v>24</v>
      </c>
      <c r="R123">
        <v>0</v>
      </c>
      <c r="S123">
        <v>0</v>
      </c>
      <c r="T123" t="s">
        <v>29</v>
      </c>
      <c r="U123" t="s">
        <v>36</v>
      </c>
      <c r="V123" t="s">
        <v>37</v>
      </c>
      <c r="W123" t="s">
        <v>38</v>
      </c>
      <c r="X123" s="7" t="s">
        <v>30416</v>
      </c>
      <c r="Y123" s="10"/>
      <c r="Z123" s="10"/>
      <c r="AA123" t="s">
        <v>2970</v>
      </c>
      <c r="AB123" t="s">
        <v>2971</v>
      </c>
    </row>
    <row r="124" spans="1:28" x14ac:dyDescent="0.3">
      <c r="A124" s="7" t="b">
        <f t="shared" si="3"/>
        <v>0</v>
      </c>
      <c r="B124" t="str">
        <f t="shared" si="4"/>
        <v>deadlynoxiousherb</v>
      </c>
      <c r="C124" s="9" t="str">
        <f t="shared" si="5"/>
        <v>deadly_noxious_herb</v>
      </c>
      <c r="D124">
        <v>631</v>
      </c>
      <c r="E124" t="s">
        <v>24</v>
      </c>
      <c r="F124" t="s">
        <v>2866</v>
      </c>
      <c r="G124" t="s">
        <v>26</v>
      </c>
      <c r="H124" t="s">
        <v>2867</v>
      </c>
      <c r="I124" t="s">
        <v>66</v>
      </c>
      <c r="J124" s="7">
        <v>20</v>
      </c>
      <c r="K124">
        <v>5</v>
      </c>
      <c r="L124">
        <v>0</v>
      </c>
      <c r="M124">
        <v>0</v>
      </c>
      <c r="N124">
        <v>0</v>
      </c>
      <c r="O124">
        <v>0</v>
      </c>
      <c r="P124">
        <v>0</v>
      </c>
      <c r="Q124" t="s">
        <v>24</v>
      </c>
      <c r="R124">
        <v>0</v>
      </c>
      <c r="S124">
        <v>0</v>
      </c>
      <c r="T124" t="s">
        <v>29</v>
      </c>
      <c r="U124" t="s">
        <v>36</v>
      </c>
      <c r="V124" t="s">
        <v>37</v>
      </c>
      <c r="W124" t="s">
        <v>38</v>
      </c>
      <c r="X124" s="7" t="s">
        <v>30417</v>
      </c>
      <c r="Y124" s="10"/>
      <c r="Z124" s="10"/>
      <c r="AA124" t="s">
        <v>2868</v>
      </c>
      <c r="AB124" t="s">
        <v>2869</v>
      </c>
    </row>
    <row r="125" spans="1:28" x14ac:dyDescent="0.3">
      <c r="A125" s="7" t="b">
        <f t="shared" si="3"/>
        <v>0</v>
      </c>
      <c r="B125" t="str">
        <f t="shared" si="4"/>
        <v>fattychubbyearthworm</v>
      </c>
      <c r="C125" s="9" t="str">
        <f t="shared" si="5"/>
        <v>fatty_chubby_earthworm</v>
      </c>
      <c r="D125">
        <v>632</v>
      </c>
      <c r="E125" t="s">
        <v>24</v>
      </c>
      <c r="F125" t="s">
        <v>3854</v>
      </c>
      <c r="G125" t="s">
        <v>26</v>
      </c>
      <c r="H125" t="s">
        <v>3855</v>
      </c>
      <c r="I125" t="s">
        <v>66</v>
      </c>
      <c r="J125" s="1">
        <v>5000</v>
      </c>
      <c r="K125">
        <v>5</v>
      </c>
      <c r="L125">
        <v>0</v>
      </c>
      <c r="M125">
        <v>0</v>
      </c>
      <c r="N125">
        <v>0</v>
      </c>
      <c r="O125">
        <v>0</v>
      </c>
      <c r="P125">
        <v>0</v>
      </c>
      <c r="Q125" t="s">
        <v>24</v>
      </c>
      <c r="R125">
        <v>0</v>
      </c>
      <c r="S125">
        <v>0</v>
      </c>
      <c r="T125" t="s">
        <v>29</v>
      </c>
      <c r="U125" t="s">
        <v>36</v>
      </c>
      <c r="V125" t="s">
        <v>37</v>
      </c>
      <c r="W125" t="s">
        <v>38</v>
      </c>
      <c r="X125" s="7" t="s">
        <v>30418</v>
      </c>
      <c r="Y125" s="10"/>
      <c r="Z125" s="10"/>
      <c r="AA125" t="s">
        <v>3856</v>
      </c>
      <c r="AB125" t="s">
        <v>3857</v>
      </c>
    </row>
    <row r="126" spans="1:28" x14ac:dyDescent="0.3">
      <c r="A126" s="7" t="b">
        <f t="shared" si="3"/>
        <v>0</v>
      </c>
      <c r="B126" t="str">
        <f t="shared" si="4"/>
        <v>bakedyam</v>
      </c>
      <c r="C126" s="9" t="str">
        <f t="shared" si="5"/>
        <v>baked_yam</v>
      </c>
      <c r="D126">
        <v>633</v>
      </c>
      <c r="E126" t="s">
        <v>24</v>
      </c>
      <c r="F126" t="s">
        <v>730</v>
      </c>
      <c r="G126" t="s">
        <v>26</v>
      </c>
      <c r="H126" t="s">
        <v>731</v>
      </c>
      <c r="I126" t="s">
        <v>66</v>
      </c>
      <c r="J126">
        <v>20</v>
      </c>
      <c r="K126">
        <v>5</v>
      </c>
      <c r="L126">
        <v>0</v>
      </c>
      <c r="M126">
        <v>0</v>
      </c>
      <c r="N126">
        <v>0</v>
      </c>
      <c r="O126">
        <v>0</v>
      </c>
      <c r="P126">
        <v>0</v>
      </c>
      <c r="Q126" t="s">
        <v>24</v>
      </c>
      <c r="R126">
        <v>0</v>
      </c>
      <c r="S126">
        <v>0</v>
      </c>
      <c r="T126" t="s">
        <v>29</v>
      </c>
      <c r="U126" t="s">
        <v>36</v>
      </c>
      <c r="V126" t="s">
        <v>37</v>
      </c>
      <c r="W126" t="s">
        <v>38</v>
      </c>
      <c r="X126" s="7" t="s">
        <v>30419</v>
      </c>
      <c r="Y126" s="10"/>
      <c r="Z126" s="10"/>
      <c r="AA126" t="s">
        <v>732</v>
      </c>
      <c r="AB126" t="s">
        <v>733</v>
      </c>
    </row>
    <row r="127" spans="1:28" x14ac:dyDescent="0.3">
      <c r="A127" s="7" t="b">
        <f t="shared" si="3"/>
        <v>0</v>
      </c>
      <c r="B127" t="str">
        <f t="shared" si="4"/>
        <v>tropicalbanana</v>
      </c>
      <c r="C127" s="9" t="str">
        <f t="shared" si="5"/>
        <v>tropical_banana</v>
      </c>
      <c r="D127">
        <v>634</v>
      </c>
      <c r="E127" t="s">
        <v>24</v>
      </c>
      <c r="F127" t="s">
        <v>10182</v>
      </c>
      <c r="G127" t="s">
        <v>26</v>
      </c>
      <c r="H127" t="s">
        <v>10183</v>
      </c>
      <c r="I127" t="s">
        <v>66</v>
      </c>
      <c r="J127" s="10">
        <v>20</v>
      </c>
      <c r="K127">
        <v>5</v>
      </c>
      <c r="L127" s="5">
        <v>0</v>
      </c>
      <c r="M127">
        <v>0</v>
      </c>
      <c r="N127">
        <v>0</v>
      </c>
      <c r="O127">
        <v>0</v>
      </c>
      <c r="P127">
        <v>0</v>
      </c>
      <c r="Q127" t="s">
        <v>24</v>
      </c>
      <c r="R127">
        <v>0</v>
      </c>
      <c r="S127">
        <v>0</v>
      </c>
      <c r="T127" t="s">
        <v>29</v>
      </c>
      <c r="U127" t="s">
        <v>36</v>
      </c>
      <c r="V127" t="s">
        <v>37</v>
      </c>
      <c r="W127" t="s">
        <v>38</v>
      </c>
      <c r="X127" s="7" t="s">
        <v>30420</v>
      </c>
      <c r="Y127" s="10"/>
      <c r="Z127" s="10"/>
      <c r="AA127" t="s">
        <v>10184</v>
      </c>
      <c r="AB127" t="s">
        <v>10185</v>
      </c>
    </row>
    <row r="128" spans="1:28" x14ac:dyDescent="0.3">
      <c r="A128" s="7" t="b">
        <f t="shared" si="3"/>
        <v>0</v>
      </c>
      <c r="B128" t="str">
        <f t="shared" si="4"/>
        <v>horroroftribe</v>
      </c>
      <c r="C128" s="9" t="str">
        <f t="shared" si="5"/>
        <v>horror_of_tribe</v>
      </c>
      <c r="D128">
        <v>635</v>
      </c>
      <c r="E128" t="s">
        <v>24</v>
      </c>
      <c r="F128" t="s">
        <v>5305</v>
      </c>
      <c r="G128" t="s">
        <v>26</v>
      </c>
      <c r="H128" t="s">
        <v>5306</v>
      </c>
      <c r="I128" t="s">
        <v>66</v>
      </c>
      <c r="J128">
        <v>300</v>
      </c>
      <c r="K128">
        <v>5</v>
      </c>
      <c r="L128">
        <v>0</v>
      </c>
      <c r="M128">
        <v>0</v>
      </c>
      <c r="N128">
        <v>0</v>
      </c>
      <c r="O128">
        <v>0</v>
      </c>
      <c r="P128">
        <v>0</v>
      </c>
      <c r="Q128" t="s">
        <v>24</v>
      </c>
      <c r="R128">
        <v>0</v>
      </c>
      <c r="S128">
        <v>0</v>
      </c>
      <c r="T128" t="s">
        <v>29</v>
      </c>
      <c r="U128" t="s">
        <v>36</v>
      </c>
      <c r="V128" t="s">
        <v>37</v>
      </c>
      <c r="W128" t="s">
        <v>38</v>
      </c>
      <c r="X128" s="7" t="s">
        <v>30421</v>
      </c>
      <c r="Y128" s="10"/>
      <c r="Z128" s="10"/>
      <c r="AA128" t="s">
        <v>5307</v>
      </c>
      <c r="AB128" t="s">
        <v>5308</v>
      </c>
    </row>
    <row r="129" spans="1:28" x14ac:dyDescent="0.3">
      <c r="A129" s="7" t="b">
        <f t="shared" si="3"/>
        <v>0</v>
      </c>
      <c r="B129" t="str">
        <f t="shared" si="4"/>
        <v>norecipient</v>
      </c>
      <c r="C129" s="9" t="str">
        <f t="shared" si="5"/>
        <v>no_recipient</v>
      </c>
      <c r="D129">
        <v>636</v>
      </c>
      <c r="E129" t="s">
        <v>24</v>
      </c>
      <c r="F129" t="s">
        <v>7102</v>
      </c>
      <c r="G129" t="s">
        <v>26</v>
      </c>
      <c r="H129" t="s">
        <v>7103</v>
      </c>
      <c r="I129" t="s">
        <v>66</v>
      </c>
      <c r="J129" s="7">
        <v>100</v>
      </c>
      <c r="K129">
        <v>5</v>
      </c>
      <c r="L129">
        <v>0</v>
      </c>
      <c r="M129">
        <v>0</v>
      </c>
      <c r="N129">
        <v>0</v>
      </c>
      <c r="O129">
        <v>0</v>
      </c>
      <c r="P129">
        <v>0</v>
      </c>
      <c r="Q129" t="s">
        <v>24</v>
      </c>
      <c r="R129">
        <v>0</v>
      </c>
      <c r="S129">
        <v>0</v>
      </c>
      <c r="T129" t="s">
        <v>29</v>
      </c>
      <c r="U129" t="s">
        <v>36</v>
      </c>
      <c r="V129" t="s">
        <v>37</v>
      </c>
      <c r="W129" t="s">
        <v>38</v>
      </c>
      <c r="X129" s="7" t="s">
        <v>30422</v>
      </c>
      <c r="Y129" s="10"/>
      <c r="Z129" s="10"/>
      <c r="AA129" t="s">
        <v>7104</v>
      </c>
      <c r="AB129" t="s">
        <v>7105</v>
      </c>
    </row>
    <row r="130" spans="1:28" x14ac:dyDescent="0.3">
      <c r="A130" s="7" t="b">
        <f t="shared" ref="A130:A193" si="6">ISNUMBER(SEARCH("callfunc",X130))</f>
        <v>0</v>
      </c>
      <c r="B130" t="str">
        <f t="shared" ref="B130:B193" si="7">LOWER(SUBSTITUTE(F130,"_",""))</f>
        <v>oldbroom</v>
      </c>
      <c r="C130" s="9" t="str">
        <f t="shared" ref="C130:C193" si="8">LOWER(F130)</f>
        <v>old_broom</v>
      </c>
      <c r="D130">
        <v>637</v>
      </c>
      <c r="E130" t="s">
        <v>24</v>
      </c>
      <c r="F130" t="s">
        <v>7190</v>
      </c>
      <c r="G130" t="s">
        <v>26</v>
      </c>
      <c r="H130" t="s">
        <v>7191</v>
      </c>
      <c r="I130" t="s">
        <v>66</v>
      </c>
      <c r="J130">
        <v>350</v>
      </c>
      <c r="K130">
        <v>5</v>
      </c>
      <c r="L130">
        <v>0</v>
      </c>
      <c r="M130">
        <v>0</v>
      </c>
      <c r="N130">
        <v>0</v>
      </c>
      <c r="O130">
        <v>0</v>
      </c>
      <c r="P130">
        <v>0</v>
      </c>
      <c r="Q130" t="s">
        <v>24</v>
      </c>
      <c r="R130">
        <v>0</v>
      </c>
      <c r="S130">
        <v>0</v>
      </c>
      <c r="T130" t="s">
        <v>29</v>
      </c>
      <c r="U130" t="s">
        <v>36</v>
      </c>
      <c r="V130" t="s">
        <v>37</v>
      </c>
      <c r="W130" t="s">
        <v>38</v>
      </c>
      <c r="X130" s="7" t="s">
        <v>30423</v>
      </c>
      <c r="Y130" s="10"/>
      <c r="Z130" s="10"/>
      <c r="AA130" t="s">
        <v>7192</v>
      </c>
      <c r="AB130" t="s">
        <v>7193</v>
      </c>
    </row>
    <row r="131" spans="1:28" x14ac:dyDescent="0.3">
      <c r="A131" s="7" t="b">
        <f t="shared" si="6"/>
        <v>0</v>
      </c>
      <c r="B131" t="str">
        <f t="shared" si="7"/>
        <v>silverknifeofchaste</v>
      </c>
      <c r="C131" s="9" t="str">
        <f t="shared" si="8"/>
        <v>silver_knife_of_chaste</v>
      </c>
      <c r="D131">
        <v>638</v>
      </c>
      <c r="E131" t="s">
        <v>24</v>
      </c>
      <c r="F131" t="s">
        <v>9084</v>
      </c>
      <c r="G131" t="s">
        <v>26</v>
      </c>
      <c r="H131" t="s">
        <v>9085</v>
      </c>
      <c r="I131" t="s">
        <v>66</v>
      </c>
      <c r="J131" s="1">
        <v>12000</v>
      </c>
      <c r="K131">
        <v>5</v>
      </c>
      <c r="L131">
        <v>0</v>
      </c>
      <c r="M131">
        <v>0</v>
      </c>
      <c r="N131">
        <v>0</v>
      </c>
      <c r="O131">
        <v>0</v>
      </c>
      <c r="P131">
        <v>0</v>
      </c>
      <c r="Q131" t="s">
        <v>24</v>
      </c>
      <c r="R131">
        <v>0</v>
      </c>
      <c r="S131">
        <v>0</v>
      </c>
      <c r="T131" t="s">
        <v>29</v>
      </c>
      <c r="U131" t="s">
        <v>36</v>
      </c>
      <c r="V131" t="s">
        <v>37</v>
      </c>
      <c r="W131" t="s">
        <v>38</v>
      </c>
      <c r="X131" s="7" t="s">
        <v>30424</v>
      </c>
      <c r="Y131" s="10"/>
      <c r="Z131" s="10"/>
      <c r="AA131" t="s">
        <v>9086</v>
      </c>
      <c r="AB131" t="s">
        <v>9087</v>
      </c>
    </row>
    <row r="132" spans="1:28" x14ac:dyDescent="0.3">
      <c r="A132" s="7" t="b">
        <f t="shared" si="6"/>
        <v>0</v>
      </c>
      <c r="B132" t="str">
        <f t="shared" si="7"/>
        <v>armletofobedience</v>
      </c>
      <c r="C132" s="9" t="str">
        <f t="shared" si="8"/>
        <v>armlet_of_obedience</v>
      </c>
      <c r="D132">
        <v>639</v>
      </c>
      <c r="E132" t="s">
        <v>24</v>
      </c>
      <c r="F132" t="s">
        <v>544</v>
      </c>
      <c r="G132" t="s">
        <v>26</v>
      </c>
      <c r="H132" t="s">
        <v>545</v>
      </c>
      <c r="I132" t="s">
        <v>66</v>
      </c>
      <c r="J132" s="1">
        <v>18000</v>
      </c>
      <c r="K132">
        <v>5</v>
      </c>
      <c r="L132">
        <v>0</v>
      </c>
      <c r="M132">
        <v>0</v>
      </c>
      <c r="N132">
        <v>0</v>
      </c>
      <c r="O132">
        <v>0</v>
      </c>
      <c r="P132">
        <v>0</v>
      </c>
      <c r="Q132" t="s">
        <v>24</v>
      </c>
      <c r="R132">
        <v>0</v>
      </c>
      <c r="S132">
        <v>0</v>
      </c>
      <c r="T132" t="s">
        <v>29</v>
      </c>
      <c r="U132" t="s">
        <v>36</v>
      </c>
      <c r="V132" t="s">
        <v>37</v>
      </c>
      <c r="W132" t="s">
        <v>38</v>
      </c>
      <c r="X132" s="7" t="s">
        <v>30425</v>
      </c>
      <c r="Y132" s="10"/>
      <c r="Z132" s="10"/>
      <c r="AA132" t="s">
        <v>546</v>
      </c>
      <c r="AB132" t="s">
        <v>547</v>
      </c>
    </row>
    <row r="133" spans="1:28" x14ac:dyDescent="0.3">
      <c r="A133" s="7" t="b">
        <f t="shared" si="6"/>
        <v>0</v>
      </c>
      <c r="B133" t="str">
        <f t="shared" si="7"/>
        <v>shiningstone</v>
      </c>
      <c r="C133" s="9" t="str">
        <f t="shared" si="8"/>
        <v>shining_stone</v>
      </c>
      <c r="D133">
        <v>640</v>
      </c>
      <c r="E133" t="s">
        <v>24</v>
      </c>
      <c r="F133" t="s">
        <v>8983</v>
      </c>
      <c r="G133" t="s">
        <v>26</v>
      </c>
      <c r="H133" t="s">
        <v>8984</v>
      </c>
      <c r="I133" t="s">
        <v>66</v>
      </c>
      <c r="J133" s="1">
        <v>3000</v>
      </c>
      <c r="K133">
        <v>5</v>
      </c>
      <c r="L133">
        <v>0</v>
      </c>
      <c r="M133">
        <v>0</v>
      </c>
      <c r="N133">
        <v>0</v>
      </c>
      <c r="O133">
        <v>0</v>
      </c>
      <c r="P133">
        <v>0</v>
      </c>
      <c r="Q133" t="s">
        <v>24</v>
      </c>
      <c r="R133">
        <v>0</v>
      </c>
      <c r="S133">
        <v>0</v>
      </c>
      <c r="T133" t="s">
        <v>29</v>
      </c>
      <c r="U133" t="s">
        <v>36</v>
      </c>
      <c r="V133" t="s">
        <v>37</v>
      </c>
      <c r="W133" t="s">
        <v>38</v>
      </c>
      <c r="X133" s="7" t="s">
        <v>30426</v>
      </c>
      <c r="Y133" s="10"/>
      <c r="Z133" s="10"/>
      <c r="AA133" t="s">
        <v>8985</v>
      </c>
      <c r="AB133" t="s">
        <v>8986</v>
      </c>
    </row>
    <row r="134" spans="1:28" x14ac:dyDescent="0.3">
      <c r="A134" s="7" t="b">
        <f t="shared" si="6"/>
        <v>0</v>
      </c>
      <c r="B134" t="str">
        <f t="shared" si="7"/>
        <v>contractsinshadow</v>
      </c>
      <c r="C134" s="9" t="str">
        <f t="shared" si="8"/>
        <v>contracts_in_shadow</v>
      </c>
      <c r="D134">
        <v>641</v>
      </c>
      <c r="E134" t="s">
        <v>24</v>
      </c>
      <c r="F134" t="s">
        <v>2416</v>
      </c>
      <c r="G134" t="s">
        <v>26</v>
      </c>
      <c r="H134" t="s">
        <v>2417</v>
      </c>
      <c r="I134" t="s">
        <v>66</v>
      </c>
      <c r="J134" s="10">
        <v>100</v>
      </c>
      <c r="K134">
        <v>5</v>
      </c>
      <c r="L134">
        <v>0</v>
      </c>
      <c r="M134">
        <v>0</v>
      </c>
      <c r="N134">
        <v>0</v>
      </c>
      <c r="O134">
        <v>0</v>
      </c>
      <c r="P134">
        <v>0</v>
      </c>
      <c r="Q134" t="s">
        <v>24</v>
      </c>
      <c r="R134">
        <v>0</v>
      </c>
      <c r="S134">
        <v>0</v>
      </c>
      <c r="T134" t="s">
        <v>29</v>
      </c>
      <c r="U134" t="s">
        <v>36</v>
      </c>
      <c r="V134" t="s">
        <v>37</v>
      </c>
      <c r="W134" t="s">
        <v>38</v>
      </c>
      <c r="X134" s="7" t="s">
        <v>30427</v>
      </c>
      <c r="Y134" s="10"/>
      <c r="Z134" s="10"/>
      <c r="AA134" t="s">
        <v>2418</v>
      </c>
      <c r="AB134" t="s">
        <v>2419</v>
      </c>
    </row>
    <row r="135" spans="1:28" x14ac:dyDescent="0.3">
      <c r="A135" s="7" t="b">
        <f t="shared" si="6"/>
        <v>0</v>
      </c>
      <c r="B135" t="str">
        <f t="shared" si="7"/>
        <v>bookofdevil</v>
      </c>
      <c r="C135" s="9" t="str">
        <f t="shared" si="8"/>
        <v>book_of_devil</v>
      </c>
      <c r="D135">
        <v>642</v>
      </c>
      <c r="E135" t="s">
        <v>24</v>
      </c>
      <c r="F135" t="s">
        <v>1455</v>
      </c>
      <c r="G135" t="s">
        <v>26</v>
      </c>
      <c r="H135" t="s">
        <v>1456</v>
      </c>
      <c r="I135" t="s">
        <v>66</v>
      </c>
      <c r="J135" s="1">
        <v>1800</v>
      </c>
      <c r="K135">
        <v>5</v>
      </c>
      <c r="L135">
        <v>0</v>
      </c>
      <c r="M135">
        <v>0</v>
      </c>
      <c r="N135">
        <v>0</v>
      </c>
      <c r="O135">
        <v>0</v>
      </c>
      <c r="P135">
        <v>0</v>
      </c>
      <c r="Q135" t="s">
        <v>24</v>
      </c>
      <c r="R135">
        <v>0</v>
      </c>
      <c r="S135">
        <v>0</v>
      </c>
      <c r="T135" t="s">
        <v>29</v>
      </c>
      <c r="U135" t="s">
        <v>36</v>
      </c>
      <c r="V135" t="s">
        <v>37</v>
      </c>
      <c r="W135" t="s">
        <v>38</v>
      </c>
      <c r="X135" s="7" t="s">
        <v>30428</v>
      </c>
      <c r="Y135" s="10"/>
      <c r="Z135" s="10"/>
      <c r="AA135" t="s">
        <v>1457</v>
      </c>
      <c r="AB135" t="s">
        <v>1458</v>
      </c>
    </row>
    <row r="136" spans="1:28" x14ac:dyDescent="0.3">
      <c r="A136" s="7" t="b">
        <f t="shared" si="6"/>
        <v>0</v>
      </c>
      <c r="B136" t="str">
        <f t="shared" si="7"/>
        <v>petincubator</v>
      </c>
      <c r="C136" s="9" t="str">
        <f t="shared" si="8"/>
        <v>pet_incubator</v>
      </c>
      <c r="D136">
        <v>643</v>
      </c>
      <c r="E136" t="s">
        <v>24</v>
      </c>
      <c r="F136" t="s">
        <v>7507</v>
      </c>
      <c r="G136" t="s">
        <v>26</v>
      </c>
      <c r="H136" t="s">
        <v>7508</v>
      </c>
      <c r="I136" t="s">
        <v>66</v>
      </c>
      <c r="J136" s="1">
        <v>3000</v>
      </c>
      <c r="K136">
        <v>3</v>
      </c>
      <c r="L136">
        <v>0</v>
      </c>
      <c r="M136">
        <v>0</v>
      </c>
      <c r="N136">
        <v>0</v>
      </c>
      <c r="O136">
        <v>0</v>
      </c>
      <c r="P136">
        <v>0</v>
      </c>
      <c r="Q136" t="s">
        <v>24</v>
      </c>
      <c r="R136">
        <v>0</v>
      </c>
      <c r="S136">
        <v>0</v>
      </c>
      <c r="T136" t="s">
        <v>29</v>
      </c>
      <c r="U136" t="s">
        <v>36</v>
      </c>
      <c r="V136" t="s">
        <v>37</v>
      </c>
      <c r="W136" t="s">
        <v>38</v>
      </c>
      <c r="X136" s="7" t="s">
        <v>30429</v>
      </c>
      <c r="Y136" s="10"/>
      <c r="Z136" s="10"/>
      <c r="AA136" t="s">
        <v>7509</v>
      </c>
      <c r="AB136" t="s">
        <v>7510</v>
      </c>
    </row>
    <row r="137" spans="1:28" x14ac:dyDescent="0.3">
      <c r="A137" s="7" t="b">
        <f t="shared" si="6"/>
        <v>0</v>
      </c>
      <c r="B137" t="str">
        <f t="shared" si="7"/>
        <v>centerpotion</v>
      </c>
      <c r="C137" s="9" t="str">
        <f t="shared" si="8"/>
        <v>center_potion</v>
      </c>
      <c r="D137">
        <v>645</v>
      </c>
      <c r="E137" t="s">
        <v>24</v>
      </c>
      <c r="F137" t="s">
        <v>2037</v>
      </c>
      <c r="G137" t="s">
        <v>26</v>
      </c>
      <c r="H137" t="s">
        <v>2038</v>
      </c>
      <c r="I137" t="s">
        <v>66</v>
      </c>
      <c r="J137" s="10">
        <v>800</v>
      </c>
      <c r="K137">
        <v>10</v>
      </c>
      <c r="L137">
        <v>0</v>
      </c>
      <c r="M137">
        <v>0</v>
      </c>
      <c r="N137">
        <v>0</v>
      </c>
      <c r="O137">
        <v>0</v>
      </c>
      <c r="P137">
        <v>0</v>
      </c>
      <c r="Q137" t="s">
        <v>24</v>
      </c>
      <c r="R137">
        <v>0</v>
      </c>
      <c r="S137">
        <v>0</v>
      </c>
      <c r="T137" t="s">
        <v>29</v>
      </c>
      <c r="U137" t="s">
        <v>36</v>
      </c>
      <c r="V137" t="s">
        <v>37</v>
      </c>
      <c r="W137" t="s">
        <v>38</v>
      </c>
      <c r="X137" s="7" t="s">
        <v>30431</v>
      </c>
      <c r="Y137" s="10"/>
      <c r="Z137" s="10"/>
      <c r="AA137" t="s">
        <v>2039</v>
      </c>
      <c r="AB137" t="s">
        <v>2040</v>
      </c>
    </row>
    <row r="138" spans="1:28" x14ac:dyDescent="0.3">
      <c r="A138" s="7" t="b">
        <f t="shared" si="6"/>
        <v>0</v>
      </c>
      <c r="B138" t="str">
        <f t="shared" si="7"/>
        <v>awakeningpotion</v>
      </c>
      <c r="C138" s="9" t="str">
        <f t="shared" si="8"/>
        <v>awakening_potion</v>
      </c>
      <c r="D138">
        <v>656</v>
      </c>
      <c r="E138" t="s">
        <v>24</v>
      </c>
      <c r="F138" t="s">
        <v>648</v>
      </c>
      <c r="G138" t="s">
        <v>26</v>
      </c>
      <c r="H138" t="s">
        <v>649</v>
      </c>
      <c r="I138" t="s">
        <v>66</v>
      </c>
      <c r="J138" s="1">
        <v>1500</v>
      </c>
      <c r="K138">
        <v>15</v>
      </c>
      <c r="L138">
        <v>0</v>
      </c>
      <c r="M138">
        <v>0</v>
      </c>
      <c r="N138">
        <v>0</v>
      </c>
      <c r="O138">
        <v>0</v>
      </c>
      <c r="P138">
        <v>0</v>
      </c>
      <c r="Q138" t="s">
        <v>24</v>
      </c>
      <c r="R138">
        <v>40</v>
      </c>
      <c r="S138">
        <v>0</v>
      </c>
      <c r="T138" t="s">
        <v>29</v>
      </c>
      <c r="U138" t="s">
        <v>36</v>
      </c>
      <c r="V138" t="s">
        <v>650</v>
      </c>
      <c r="W138" t="s">
        <v>38</v>
      </c>
      <c r="X138" s="7" t="s">
        <v>30432</v>
      </c>
      <c r="Y138" s="10"/>
      <c r="Z138" s="10"/>
      <c r="AA138" t="s">
        <v>651</v>
      </c>
      <c r="AB138" t="s">
        <v>652</v>
      </c>
    </row>
    <row r="139" spans="1:28" x14ac:dyDescent="0.3">
      <c r="A139" s="7" t="b">
        <f t="shared" si="6"/>
        <v>0</v>
      </c>
      <c r="B139" t="str">
        <f t="shared" si="7"/>
        <v>berserkpotion</v>
      </c>
      <c r="C139" s="9" t="str">
        <f t="shared" si="8"/>
        <v>berserk_potion</v>
      </c>
      <c r="D139">
        <v>657</v>
      </c>
      <c r="E139" t="s">
        <v>24</v>
      </c>
      <c r="F139" t="s">
        <v>906</v>
      </c>
      <c r="G139" t="s">
        <v>26</v>
      </c>
      <c r="H139" t="s">
        <v>907</v>
      </c>
      <c r="I139" t="s">
        <v>66</v>
      </c>
      <c r="J139" s="1">
        <v>3000</v>
      </c>
      <c r="K139">
        <v>20</v>
      </c>
      <c r="L139">
        <v>0</v>
      </c>
      <c r="M139">
        <v>0</v>
      </c>
      <c r="N139">
        <v>0</v>
      </c>
      <c r="O139">
        <v>0</v>
      </c>
      <c r="P139">
        <v>0</v>
      </c>
      <c r="Q139" t="s">
        <v>24</v>
      </c>
      <c r="R139">
        <v>85</v>
      </c>
      <c r="S139">
        <v>0</v>
      </c>
      <c r="T139" t="s">
        <v>29</v>
      </c>
      <c r="U139" t="s">
        <v>36</v>
      </c>
      <c r="V139" t="s">
        <v>908</v>
      </c>
      <c r="W139" t="s">
        <v>38</v>
      </c>
      <c r="X139" s="7" t="s">
        <v>30433</v>
      </c>
      <c r="Y139" s="10"/>
      <c r="Z139" s="10"/>
      <c r="AA139" t="s">
        <v>909</v>
      </c>
      <c r="AB139" t="s">
        <v>910</v>
      </c>
    </row>
    <row r="140" spans="1:28" x14ac:dyDescent="0.3">
      <c r="A140" s="7" t="b">
        <f t="shared" si="6"/>
        <v>0</v>
      </c>
      <c r="B140" t="str">
        <f t="shared" si="7"/>
        <v>unionoftribe</v>
      </c>
      <c r="C140" s="9" t="str">
        <f t="shared" si="8"/>
        <v>union_of_tribe</v>
      </c>
      <c r="D140">
        <v>658</v>
      </c>
      <c r="E140" t="s">
        <v>24</v>
      </c>
      <c r="F140" t="s">
        <v>10281</v>
      </c>
      <c r="G140" t="s">
        <v>26</v>
      </c>
      <c r="H140" t="s">
        <v>10282</v>
      </c>
      <c r="I140" t="s">
        <v>66</v>
      </c>
      <c r="J140" s="10">
        <v>2</v>
      </c>
      <c r="K140">
        <v>50</v>
      </c>
      <c r="L140">
        <v>0</v>
      </c>
      <c r="M140">
        <v>0</v>
      </c>
      <c r="N140">
        <v>0</v>
      </c>
      <c r="O140">
        <v>0</v>
      </c>
      <c r="P140">
        <v>0</v>
      </c>
      <c r="Q140" t="s">
        <v>24</v>
      </c>
      <c r="R140">
        <v>0</v>
      </c>
      <c r="S140">
        <v>0</v>
      </c>
      <c r="T140" t="s">
        <v>29</v>
      </c>
      <c r="U140" t="s">
        <v>36</v>
      </c>
      <c r="V140" t="s">
        <v>37</v>
      </c>
      <c r="W140" t="s">
        <v>38</v>
      </c>
      <c r="X140" s="7" t="s">
        <v>30434</v>
      </c>
      <c r="Y140" s="10"/>
      <c r="Z140" s="10"/>
      <c r="AA140" t="s">
        <v>10283</v>
      </c>
      <c r="AB140" t="s">
        <v>10284</v>
      </c>
    </row>
    <row r="141" spans="1:28" x14ac:dyDescent="0.3">
      <c r="A141" s="7" t="b">
        <f t="shared" si="6"/>
        <v>0</v>
      </c>
      <c r="B141" t="str">
        <f t="shared" si="7"/>
        <v>heartofher</v>
      </c>
      <c r="C141" s="9" t="str">
        <f t="shared" si="8"/>
        <v>heart_of_her</v>
      </c>
      <c r="D141">
        <v>659</v>
      </c>
      <c r="E141" t="s">
        <v>24</v>
      </c>
      <c r="F141" t="s">
        <v>5065</v>
      </c>
      <c r="G141" t="s">
        <v>26</v>
      </c>
      <c r="H141" t="s">
        <v>5066</v>
      </c>
      <c r="I141" t="s">
        <v>66</v>
      </c>
      <c r="J141" s="10">
        <v>500</v>
      </c>
      <c r="K141">
        <v>5</v>
      </c>
      <c r="L141">
        <v>0</v>
      </c>
      <c r="M141">
        <v>0</v>
      </c>
      <c r="N141">
        <v>0</v>
      </c>
      <c r="O141">
        <v>0</v>
      </c>
      <c r="P141">
        <v>0</v>
      </c>
      <c r="Q141" t="s">
        <v>24</v>
      </c>
      <c r="R141">
        <v>0</v>
      </c>
      <c r="S141">
        <v>0</v>
      </c>
      <c r="T141" t="s">
        <v>29</v>
      </c>
      <c r="U141" t="s">
        <v>36</v>
      </c>
      <c r="V141" t="s">
        <v>37</v>
      </c>
      <c r="W141" t="s">
        <v>38</v>
      </c>
      <c r="X141" s="7" t="s">
        <v>30435</v>
      </c>
      <c r="Y141" s="10"/>
      <c r="Z141" s="10"/>
      <c r="AA141" t="s">
        <v>5067</v>
      </c>
      <c r="AB141" t="s">
        <v>5068</v>
      </c>
    </row>
    <row r="142" spans="1:28" x14ac:dyDescent="0.3">
      <c r="A142" s="7" t="b">
        <f t="shared" si="6"/>
        <v>0</v>
      </c>
      <c r="B142" t="str">
        <f t="shared" si="7"/>
        <v>prohibitionredcandle</v>
      </c>
      <c r="C142" s="9" t="str">
        <f t="shared" si="8"/>
        <v>prohibition_red_candle</v>
      </c>
      <c r="D142">
        <v>660</v>
      </c>
      <c r="E142" t="s">
        <v>24</v>
      </c>
      <c r="F142" t="s">
        <v>7920</v>
      </c>
      <c r="G142" t="s">
        <v>26</v>
      </c>
      <c r="H142" t="s">
        <v>7921</v>
      </c>
      <c r="I142" t="s">
        <v>66</v>
      </c>
      <c r="J142" s="1">
        <v>20000</v>
      </c>
      <c r="K142">
        <v>5</v>
      </c>
      <c r="L142">
        <v>0</v>
      </c>
      <c r="M142">
        <v>0</v>
      </c>
      <c r="N142">
        <v>0</v>
      </c>
      <c r="O142">
        <v>0</v>
      </c>
      <c r="P142">
        <v>0</v>
      </c>
      <c r="Q142" t="s">
        <v>24</v>
      </c>
      <c r="R142">
        <v>0</v>
      </c>
      <c r="S142">
        <v>0</v>
      </c>
      <c r="T142" t="s">
        <v>29</v>
      </c>
      <c r="U142" t="s">
        <v>36</v>
      </c>
      <c r="V142" t="s">
        <v>37</v>
      </c>
      <c r="W142" t="s">
        <v>38</v>
      </c>
      <c r="X142" s="7" t="s">
        <v>30436</v>
      </c>
      <c r="Y142" s="10"/>
      <c r="Z142" s="10"/>
      <c r="AA142" t="s">
        <v>7922</v>
      </c>
      <c r="AB142" t="s">
        <v>7923</v>
      </c>
    </row>
    <row r="143" spans="1:28" x14ac:dyDescent="0.3">
      <c r="A143" s="7" t="b">
        <f t="shared" si="6"/>
        <v>0</v>
      </c>
      <c r="B143" t="str">
        <f t="shared" si="7"/>
        <v>swayapron</v>
      </c>
      <c r="C143" s="9" t="str">
        <f t="shared" si="8"/>
        <v>sway_apron</v>
      </c>
      <c r="D143">
        <v>661</v>
      </c>
      <c r="E143" t="s">
        <v>24</v>
      </c>
      <c r="F143" t="s">
        <v>9806</v>
      </c>
      <c r="G143" t="s">
        <v>26</v>
      </c>
      <c r="H143" t="s">
        <v>9807</v>
      </c>
      <c r="I143" t="s">
        <v>66</v>
      </c>
      <c r="J143" s="1">
        <v>20000</v>
      </c>
      <c r="K143">
        <v>5</v>
      </c>
      <c r="L143">
        <v>0</v>
      </c>
      <c r="M143">
        <v>0</v>
      </c>
      <c r="N143">
        <v>0</v>
      </c>
      <c r="O143">
        <v>0</v>
      </c>
      <c r="P143">
        <v>0</v>
      </c>
      <c r="Q143" t="s">
        <v>24</v>
      </c>
      <c r="R143">
        <v>0</v>
      </c>
      <c r="S143">
        <v>0</v>
      </c>
      <c r="T143" t="s">
        <v>29</v>
      </c>
      <c r="U143" t="s">
        <v>36</v>
      </c>
      <c r="V143" t="s">
        <v>37</v>
      </c>
      <c r="W143" t="s">
        <v>38</v>
      </c>
      <c r="X143" s="7" t="s">
        <v>30437</v>
      </c>
      <c r="Y143" s="10"/>
      <c r="Z143" s="10"/>
      <c r="AA143" t="s">
        <v>9808</v>
      </c>
      <c r="AB143" t="s">
        <v>9809</v>
      </c>
    </row>
    <row r="144" spans="1:28" x14ac:dyDescent="0.3">
      <c r="A144" s="7" t="b">
        <f t="shared" si="6"/>
        <v>0</v>
      </c>
      <c r="B144" t="str">
        <f t="shared" si="7"/>
        <v>inspectorcertificate</v>
      </c>
      <c r="C144" s="9" t="str">
        <f t="shared" si="8"/>
        <v>inspector_certificate</v>
      </c>
      <c r="D144">
        <v>662</v>
      </c>
      <c r="E144" t="s">
        <v>24</v>
      </c>
      <c r="F144" t="s">
        <v>5520</v>
      </c>
      <c r="G144" t="s">
        <v>26</v>
      </c>
      <c r="H144" t="s">
        <v>5521</v>
      </c>
      <c r="I144" t="s">
        <v>66</v>
      </c>
      <c r="J144" s="1">
        <v>1450</v>
      </c>
      <c r="K144">
        <v>3</v>
      </c>
      <c r="L144">
        <v>0</v>
      </c>
      <c r="M144">
        <v>0</v>
      </c>
      <c r="N144">
        <v>0</v>
      </c>
      <c r="O144">
        <v>0</v>
      </c>
      <c r="P144">
        <v>0</v>
      </c>
      <c r="Q144" t="s">
        <v>24</v>
      </c>
      <c r="R144">
        <v>0</v>
      </c>
      <c r="S144">
        <v>0</v>
      </c>
      <c r="T144" t="s">
        <v>29</v>
      </c>
      <c r="U144" t="s">
        <v>36</v>
      </c>
      <c r="V144" t="s">
        <v>37</v>
      </c>
      <c r="W144" t="s">
        <v>38</v>
      </c>
      <c r="X144" s="7" t="s">
        <v>30438</v>
      </c>
      <c r="Y144" s="10"/>
      <c r="Z144" s="10"/>
      <c r="AA144" t="s">
        <v>5522</v>
      </c>
      <c r="AB144" t="s">
        <v>5523</v>
      </c>
    </row>
    <row r="145" spans="1:28" x14ac:dyDescent="0.3">
      <c r="A145" s="7" t="b">
        <f t="shared" si="6"/>
        <v>0</v>
      </c>
      <c r="B145" t="str">
        <f t="shared" si="7"/>
        <v>korearicecake</v>
      </c>
      <c r="C145" s="9" t="str">
        <f t="shared" si="8"/>
        <v>korea_rice_cake</v>
      </c>
      <c r="D145">
        <v>663</v>
      </c>
      <c r="E145" t="s">
        <v>24</v>
      </c>
      <c r="F145" t="s">
        <v>5873</v>
      </c>
      <c r="G145" t="s">
        <v>26</v>
      </c>
      <c r="H145" t="s">
        <v>5874</v>
      </c>
      <c r="I145" t="s">
        <v>153</v>
      </c>
      <c r="J145" s="10">
        <v>1</v>
      </c>
      <c r="K145">
        <v>1</v>
      </c>
      <c r="L145">
        <v>0</v>
      </c>
      <c r="M145">
        <v>0</v>
      </c>
      <c r="N145">
        <v>0</v>
      </c>
      <c r="O145">
        <v>0</v>
      </c>
      <c r="P145">
        <v>0</v>
      </c>
      <c r="Q145" t="s">
        <v>24</v>
      </c>
      <c r="R145">
        <v>0</v>
      </c>
      <c r="S145">
        <v>0</v>
      </c>
      <c r="T145" t="s">
        <v>29</v>
      </c>
      <c r="U145" t="s">
        <v>36</v>
      </c>
      <c r="V145" t="s">
        <v>37</v>
      </c>
      <c r="W145" t="s">
        <v>38</v>
      </c>
      <c r="X145" s="7" t="s">
        <v>30439</v>
      </c>
      <c r="Y145" s="10"/>
      <c r="Z145" s="10"/>
      <c r="AA145" t="s">
        <v>5875</v>
      </c>
      <c r="AB145" t="s">
        <v>5876</v>
      </c>
    </row>
    <row r="146" spans="1:28" x14ac:dyDescent="0.3">
      <c r="A146" s="7" t="b">
        <f t="shared" si="6"/>
        <v>0</v>
      </c>
      <c r="B146" t="str">
        <f t="shared" si="7"/>
        <v>handsei</v>
      </c>
      <c r="C146" s="9" t="str">
        <f t="shared" si="8"/>
        <v>handsei</v>
      </c>
      <c r="D146">
        <v>668</v>
      </c>
      <c r="E146" t="s">
        <v>24</v>
      </c>
      <c r="F146" t="s">
        <v>4965</v>
      </c>
      <c r="G146" t="s">
        <v>26</v>
      </c>
      <c r="H146" t="s">
        <v>4966</v>
      </c>
      <c r="I146" t="s">
        <v>66</v>
      </c>
      <c r="J146" s="10">
        <v>0</v>
      </c>
      <c r="K146">
        <v>2</v>
      </c>
      <c r="L146">
        <v>0</v>
      </c>
      <c r="M146">
        <v>0</v>
      </c>
      <c r="N146">
        <v>0</v>
      </c>
      <c r="O146">
        <v>0</v>
      </c>
      <c r="P146">
        <v>0</v>
      </c>
      <c r="Q146" t="s">
        <v>24</v>
      </c>
      <c r="R146">
        <v>0</v>
      </c>
      <c r="S146">
        <v>0</v>
      </c>
      <c r="T146" t="s">
        <v>29</v>
      </c>
      <c r="U146" t="s">
        <v>36</v>
      </c>
      <c r="V146" t="s">
        <v>37</v>
      </c>
      <c r="W146" t="s">
        <v>38</v>
      </c>
      <c r="X146" s="7" t="s">
        <v>30444</v>
      </c>
      <c r="Y146" s="10"/>
      <c r="Z146" s="10"/>
      <c r="AA146" t="s">
        <v>4967</v>
      </c>
      <c r="AB146" t="s">
        <v>4968</v>
      </c>
    </row>
    <row r="147" spans="1:28" x14ac:dyDescent="0.3">
      <c r="A147" s="7" t="b">
        <f t="shared" si="6"/>
        <v>0</v>
      </c>
      <c r="B147" t="str">
        <f t="shared" si="7"/>
        <v>ricecakesoup</v>
      </c>
      <c r="C147" s="9" t="str">
        <f t="shared" si="8"/>
        <v>rice_cake_soup</v>
      </c>
      <c r="D147">
        <v>669</v>
      </c>
      <c r="E147" t="s">
        <v>24</v>
      </c>
      <c r="F147" t="s">
        <v>8395</v>
      </c>
      <c r="G147" t="s">
        <v>26</v>
      </c>
      <c r="H147" t="s">
        <v>8396</v>
      </c>
      <c r="I147" t="s">
        <v>153</v>
      </c>
      <c r="J147" s="7">
        <v>500</v>
      </c>
      <c r="K147">
        <v>10</v>
      </c>
      <c r="L147">
        <v>0</v>
      </c>
      <c r="M147">
        <v>0</v>
      </c>
      <c r="N147">
        <v>0</v>
      </c>
      <c r="O147">
        <v>0</v>
      </c>
      <c r="P147">
        <v>0</v>
      </c>
      <c r="Q147" t="s">
        <v>24</v>
      </c>
      <c r="R147">
        <v>0</v>
      </c>
      <c r="S147">
        <v>0</v>
      </c>
      <c r="T147" t="s">
        <v>29</v>
      </c>
      <c r="U147" t="s">
        <v>36</v>
      </c>
      <c r="V147" t="s">
        <v>37</v>
      </c>
      <c r="W147" t="s">
        <v>38</v>
      </c>
      <c r="X147" s="7" t="s">
        <v>30445</v>
      </c>
      <c r="Y147" s="10"/>
      <c r="Z147" s="10"/>
      <c r="AA147" t="s">
        <v>8397</v>
      </c>
      <c r="AB147" t="s">
        <v>8398</v>
      </c>
    </row>
    <row r="148" spans="1:28" x14ac:dyDescent="0.3">
      <c r="A148" s="7" t="b">
        <f t="shared" si="6"/>
        <v>0</v>
      </c>
      <c r="B148" t="str">
        <f t="shared" si="7"/>
        <v>goldcoinmoneybag</v>
      </c>
      <c r="C148" s="9" t="str">
        <f t="shared" si="8"/>
        <v>gold_coin_moneybag</v>
      </c>
      <c r="D148">
        <v>670</v>
      </c>
      <c r="E148" t="s">
        <v>24</v>
      </c>
      <c r="F148" t="s">
        <v>4621</v>
      </c>
      <c r="G148" t="s">
        <v>26</v>
      </c>
      <c r="H148" t="s">
        <v>4622</v>
      </c>
      <c r="I148" t="s">
        <v>28</v>
      </c>
      <c r="J148" s="1">
        <v>100000</v>
      </c>
      <c r="K148">
        <v>40</v>
      </c>
      <c r="L148">
        <v>0</v>
      </c>
      <c r="M148">
        <v>0</v>
      </c>
      <c r="N148">
        <v>0</v>
      </c>
      <c r="O148">
        <v>0</v>
      </c>
      <c r="P148">
        <v>0</v>
      </c>
      <c r="Q148" t="s">
        <v>24</v>
      </c>
      <c r="R148">
        <v>0</v>
      </c>
      <c r="S148">
        <v>0</v>
      </c>
      <c r="T148" t="s">
        <v>29</v>
      </c>
      <c r="U148" t="s">
        <v>36</v>
      </c>
      <c r="V148" t="s">
        <v>37</v>
      </c>
      <c r="W148" t="s">
        <v>38</v>
      </c>
      <c r="X148" s="7"/>
      <c r="Y148" s="10"/>
      <c r="Z148" s="10"/>
      <c r="AA148" t="s">
        <v>4623</v>
      </c>
      <c r="AB148" t="s">
        <v>4624</v>
      </c>
    </row>
    <row r="149" spans="1:28" x14ac:dyDescent="0.3">
      <c r="A149" s="7" t="b">
        <f t="shared" si="6"/>
        <v>0</v>
      </c>
      <c r="B149" t="str">
        <f t="shared" si="7"/>
        <v>goldcoin</v>
      </c>
      <c r="C149" s="9" t="str">
        <f t="shared" si="8"/>
        <v>gold_coin</v>
      </c>
      <c r="D149">
        <v>671</v>
      </c>
      <c r="E149" t="s">
        <v>24</v>
      </c>
      <c r="F149" t="s">
        <v>4617</v>
      </c>
      <c r="G149" t="s">
        <v>26</v>
      </c>
      <c r="H149" t="s">
        <v>4618</v>
      </c>
      <c r="I149" t="s">
        <v>28</v>
      </c>
      <c r="J149" s="1">
        <v>10000</v>
      </c>
      <c r="K149">
        <v>4</v>
      </c>
      <c r="L149">
        <v>0</v>
      </c>
      <c r="M149">
        <v>0</v>
      </c>
      <c r="N149">
        <v>0</v>
      </c>
      <c r="O149">
        <v>0</v>
      </c>
      <c r="P149">
        <v>0</v>
      </c>
      <c r="Q149" t="s">
        <v>24</v>
      </c>
      <c r="R149">
        <v>0</v>
      </c>
      <c r="S149">
        <v>0</v>
      </c>
      <c r="T149" t="s">
        <v>29</v>
      </c>
      <c r="U149" t="s">
        <v>36</v>
      </c>
      <c r="V149" t="s">
        <v>37</v>
      </c>
      <c r="W149" t="s">
        <v>38</v>
      </c>
      <c r="X149" s="7"/>
      <c r="Y149" s="10"/>
      <c r="Z149" s="10"/>
      <c r="AA149" t="s">
        <v>4619</v>
      </c>
      <c r="AB149" t="s">
        <v>4620</v>
      </c>
    </row>
    <row r="150" spans="1:28" x14ac:dyDescent="0.3">
      <c r="A150" s="7" t="b">
        <f t="shared" si="6"/>
        <v>0</v>
      </c>
      <c r="B150" t="str">
        <f t="shared" si="7"/>
        <v>coppercoinmoneybag</v>
      </c>
      <c r="C150" s="9" t="str">
        <f t="shared" si="8"/>
        <v>copper_coin_moneybag</v>
      </c>
      <c r="D150">
        <v>672</v>
      </c>
      <c r="E150" t="s">
        <v>24</v>
      </c>
      <c r="F150" t="s">
        <v>2468</v>
      </c>
      <c r="G150" t="s">
        <v>26</v>
      </c>
      <c r="H150" t="s">
        <v>2469</v>
      </c>
      <c r="I150" t="s">
        <v>28</v>
      </c>
      <c r="J150" s="1">
        <v>1000</v>
      </c>
      <c r="K150">
        <v>40</v>
      </c>
      <c r="L150">
        <v>0</v>
      </c>
      <c r="M150">
        <v>0</v>
      </c>
      <c r="N150">
        <v>0</v>
      </c>
      <c r="O150">
        <v>0</v>
      </c>
      <c r="P150">
        <v>0</v>
      </c>
      <c r="Q150" t="s">
        <v>24</v>
      </c>
      <c r="R150">
        <v>0</v>
      </c>
      <c r="S150">
        <v>0</v>
      </c>
      <c r="T150" t="s">
        <v>29</v>
      </c>
      <c r="U150" t="s">
        <v>36</v>
      </c>
      <c r="V150" t="s">
        <v>37</v>
      </c>
      <c r="W150" t="s">
        <v>38</v>
      </c>
      <c r="X150" s="7"/>
      <c r="Y150" s="10"/>
      <c r="Z150" s="10"/>
      <c r="AA150" t="s">
        <v>2470</v>
      </c>
      <c r="AB150" t="s">
        <v>2471</v>
      </c>
    </row>
    <row r="151" spans="1:28" x14ac:dyDescent="0.3">
      <c r="A151" s="7" t="b">
        <f t="shared" si="6"/>
        <v>0</v>
      </c>
      <c r="B151" t="str">
        <f t="shared" si="7"/>
        <v>coppercoin</v>
      </c>
      <c r="C151" s="9" t="str">
        <f t="shared" si="8"/>
        <v>copper_coin</v>
      </c>
      <c r="D151">
        <v>673</v>
      </c>
      <c r="E151" t="s">
        <v>24</v>
      </c>
      <c r="F151" t="s">
        <v>2464</v>
      </c>
      <c r="G151" t="s">
        <v>26</v>
      </c>
      <c r="H151" t="s">
        <v>2465</v>
      </c>
      <c r="I151" t="s">
        <v>28</v>
      </c>
      <c r="J151" s="10">
        <v>100</v>
      </c>
      <c r="K151">
        <v>4</v>
      </c>
      <c r="L151">
        <v>0</v>
      </c>
      <c r="M151">
        <v>0</v>
      </c>
      <c r="N151">
        <v>0</v>
      </c>
      <c r="O151">
        <v>0</v>
      </c>
      <c r="P151">
        <v>0</v>
      </c>
      <c r="Q151" t="s">
        <v>24</v>
      </c>
      <c r="R151">
        <v>0</v>
      </c>
      <c r="S151">
        <v>0</v>
      </c>
      <c r="T151" t="s">
        <v>29</v>
      </c>
      <c r="U151" t="s">
        <v>36</v>
      </c>
      <c r="V151" t="s">
        <v>37</v>
      </c>
      <c r="W151" t="s">
        <v>38</v>
      </c>
      <c r="X151" s="7"/>
      <c r="Y151" s="10"/>
      <c r="Z151" s="10"/>
      <c r="AA151" t="s">
        <v>2466</v>
      </c>
      <c r="AB151" t="s">
        <v>2467</v>
      </c>
    </row>
    <row r="152" spans="1:28" x14ac:dyDescent="0.3">
      <c r="A152" s="7" t="b">
        <f t="shared" si="6"/>
        <v>0</v>
      </c>
      <c r="B152" t="str">
        <f t="shared" si="7"/>
        <v>mithrilcoin</v>
      </c>
      <c r="C152" s="9" t="str">
        <f t="shared" si="8"/>
        <v>mithril_coin</v>
      </c>
      <c r="D152">
        <v>674</v>
      </c>
      <c r="E152" t="s">
        <v>24</v>
      </c>
      <c r="F152" t="s">
        <v>6744</v>
      </c>
      <c r="G152" t="s">
        <v>26</v>
      </c>
      <c r="H152" t="s">
        <v>6745</v>
      </c>
      <c r="I152" t="s">
        <v>28</v>
      </c>
      <c r="J152" s="1">
        <v>5000</v>
      </c>
      <c r="K152">
        <v>4</v>
      </c>
      <c r="L152">
        <v>0</v>
      </c>
      <c r="M152">
        <v>0</v>
      </c>
      <c r="N152">
        <v>0</v>
      </c>
      <c r="O152">
        <v>0</v>
      </c>
      <c r="P152">
        <v>0</v>
      </c>
      <c r="Q152" t="s">
        <v>24</v>
      </c>
      <c r="R152">
        <v>0</v>
      </c>
      <c r="S152">
        <v>0</v>
      </c>
      <c r="T152" t="s">
        <v>29</v>
      </c>
      <c r="U152" t="s">
        <v>36</v>
      </c>
      <c r="V152" t="s">
        <v>37</v>
      </c>
      <c r="W152" t="s">
        <v>38</v>
      </c>
      <c r="X152" s="7"/>
      <c r="Y152" s="10"/>
      <c r="Z152" s="10"/>
      <c r="AA152" t="s">
        <v>6746</v>
      </c>
      <c r="AB152" t="s">
        <v>6747</v>
      </c>
    </row>
    <row r="153" spans="1:28" x14ac:dyDescent="0.3">
      <c r="A153" s="7" t="b">
        <f t="shared" si="6"/>
        <v>0</v>
      </c>
      <c r="B153" t="str">
        <f t="shared" si="7"/>
        <v>silvercoin</v>
      </c>
      <c r="C153" s="9" t="str">
        <f t="shared" si="8"/>
        <v>silver_coin</v>
      </c>
      <c r="D153">
        <v>675</v>
      </c>
      <c r="E153" t="s">
        <v>24</v>
      </c>
      <c r="F153" t="s">
        <v>9072</v>
      </c>
      <c r="G153" t="s">
        <v>26</v>
      </c>
      <c r="H153" t="s">
        <v>9073</v>
      </c>
      <c r="I153" t="s">
        <v>28</v>
      </c>
      <c r="J153" s="1">
        <v>5000</v>
      </c>
      <c r="K153">
        <v>4</v>
      </c>
      <c r="L153">
        <v>0</v>
      </c>
      <c r="M153">
        <v>0</v>
      </c>
      <c r="N153">
        <v>0</v>
      </c>
      <c r="O153">
        <v>0</v>
      </c>
      <c r="P153">
        <v>0</v>
      </c>
      <c r="Q153" t="s">
        <v>24</v>
      </c>
      <c r="R153">
        <v>0</v>
      </c>
      <c r="S153">
        <v>0</v>
      </c>
      <c r="T153" t="s">
        <v>29</v>
      </c>
      <c r="U153" t="s">
        <v>36</v>
      </c>
      <c r="V153" t="s">
        <v>37</v>
      </c>
      <c r="W153" t="s">
        <v>38</v>
      </c>
      <c r="X153" s="7"/>
      <c r="Y153" s="10"/>
      <c r="Z153" s="10"/>
      <c r="AA153" t="s">
        <v>9074</v>
      </c>
      <c r="AB153" t="s">
        <v>9075</v>
      </c>
    </row>
    <row r="154" spans="1:28" x14ac:dyDescent="0.3">
      <c r="A154" s="7" t="b">
        <f t="shared" si="6"/>
        <v>0</v>
      </c>
      <c r="B154" t="str">
        <f t="shared" si="7"/>
        <v>silvercoinmoneybag</v>
      </c>
      <c r="C154" s="9" t="str">
        <f t="shared" si="8"/>
        <v>silver_coin_moneybag</v>
      </c>
      <c r="D154">
        <v>676</v>
      </c>
      <c r="E154" t="s">
        <v>24</v>
      </c>
      <c r="F154" t="s">
        <v>9076</v>
      </c>
      <c r="G154" t="s">
        <v>26</v>
      </c>
      <c r="H154" t="s">
        <v>9077</v>
      </c>
      <c r="I154" t="s">
        <v>28</v>
      </c>
      <c r="J154" s="1">
        <v>50000</v>
      </c>
      <c r="K154">
        <v>40</v>
      </c>
      <c r="L154">
        <v>0</v>
      </c>
      <c r="M154">
        <v>0</v>
      </c>
      <c r="N154">
        <v>0</v>
      </c>
      <c r="O154">
        <v>0</v>
      </c>
      <c r="P154">
        <v>0</v>
      </c>
      <c r="Q154" t="s">
        <v>24</v>
      </c>
      <c r="R154">
        <v>0</v>
      </c>
      <c r="S154">
        <v>0</v>
      </c>
      <c r="T154" t="s">
        <v>29</v>
      </c>
      <c r="U154" t="s">
        <v>36</v>
      </c>
      <c r="V154" t="s">
        <v>37</v>
      </c>
      <c r="W154" t="s">
        <v>38</v>
      </c>
      <c r="X154" s="7"/>
      <c r="Y154" s="10"/>
      <c r="Z154" s="10"/>
      <c r="AA154" t="s">
        <v>9078</v>
      </c>
      <c r="AB154" t="s">
        <v>9079</v>
      </c>
    </row>
    <row r="155" spans="1:28" x14ac:dyDescent="0.3">
      <c r="A155" s="7" t="b">
        <f t="shared" si="6"/>
        <v>0</v>
      </c>
      <c r="B155" t="str">
        <f t="shared" si="7"/>
        <v>whitegoldcoin</v>
      </c>
      <c r="C155" s="9" t="str">
        <f t="shared" si="8"/>
        <v>white_gold_coin</v>
      </c>
      <c r="D155">
        <v>677</v>
      </c>
      <c r="E155" t="s">
        <v>24</v>
      </c>
      <c r="F155" t="s">
        <v>10653</v>
      </c>
      <c r="G155" t="s">
        <v>26</v>
      </c>
      <c r="H155" t="s">
        <v>10654</v>
      </c>
      <c r="I155" t="s">
        <v>28</v>
      </c>
      <c r="J155" s="1">
        <v>2000</v>
      </c>
      <c r="K155">
        <v>4</v>
      </c>
      <c r="L155">
        <v>0</v>
      </c>
      <c r="M155">
        <v>0</v>
      </c>
      <c r="N155">
        <v>0</v>
      </c>
      <c r="O155">
        <v>0</v>
      </c>
      <c r="P155">
        <v>0</v>
      </c>
      <c r="Q155" t="s">
        <v>24</v>
      </c>
      <c r="R155">
        <v>0</v>
      </c>
      <c r="S155">
        <v>0</v>
      </c>
      <c r="T155" t="s">
        <v>29</v>
      </c>
      <c r="U155" t="s">
        <v>36</v>
      </c>
      <c r="V155" t="s">
        <v>37</v>
      </c>
      <c r="W155" t="s">
        <v>38</v>
      </c>
      <c r="X155" s="7"/>
      <c r="Y155" s="10"/>
      <c r="Z155" s="10"/>
      <c r="AA155" t="s">
        <v>10655</v>
      </c>
      <c r="AB155" t="s">
        <v>10656</v>
      </c>
    </row>
    <row r="156" spans="1:28" x14ac:dyDescent="0.3">
      <c r="A156" s="7" t="b">
        <f t="shared" si="6"/>
        <v>0</v>
      </c>
      <c r="B156" t="str">
        <f t="shared" si="7"/>
        <v>poisonbottle</v>
      </c>
      <c r="C156" s="9" t="str">
        <f t="shared" si="8"/>
        <v>poison_bottle</v>
      </c>
      <c r="D156">
        <v>678</v>
      </c>
      <c r="E156" t="s">
        <v>60</v>
      </c>
      <c r="F156" t="s">
        <v>7744</v>
      </c>
      <c r="G156">
        <v>1</v>
      </c>
      <c r="H156" t="s">
        <v>7745</v>
      </c>
      <c r="I156" t="s">
        <v>153</v>
      </c>
      <c r="J156" s="1">
        <v>5000</v>
      </c>
      <c r="K156">
        <v>10</v>
      </c>
      <c r="L156">
        <v>0</v>
      </c>
      <c r="M156">
        <v>0</v>
      </c>
      <c r="N156">
        <v>0</v>
      </c>
      <c r="O156">
        <v>0</v>
      </c>
      <c r="P156">
        <v>0</v>
      </c>
      <c r="Q156" t="s">
        <v>24</v>
      </c>
      <c r="R156">
        <v>0</v>
      </c>
      <c r="S156">
        <v>0</v>
      </c>
      <c r="T156" t="s">
        <v>29</v>
      </c>
      <c r="U156" t="s">
        <v>36</v>
      </c>
      <c r="V156" t="s">
        <v>37</v>
      </c>
      <c r="W156" t="s">
        <v>38</v>
      </c>
      <c r="X156" s="7" t="s">
        <v>31693</v>
      </c>
      <c r="Y156" s="10"/>
      <c r="Z156" s="10"/>
      <c r="AA156" t="s">
        <v>7746</v>
      </c>
      <c r="AB156" t="s">
        <v>7747</v>
      </c>
    </row>
    <row r="157" spans="1:28" x14ac:dyDescent="0.3">
      <c r="A157" s="7" t="b">
        <f t="shared" si="6"/>
        <v>0</v>
      </c>
      <c r="B157" t="str">
        <f t="shared" si="7"/>
        <v>goldpill</v>
      </c>
      <c r="C157" s="9" t="str">
        <f t="shared" si="8"/>
        <v>gold_pill</v>
      </c>
      <c r="D157">
        <v>679</v>
      </c>
      <c r="E157" t="s">
        <v>24</v>
      </c>
      <c r="F157" t="s">
        <v>4629</v>
      </c>
      <c r="G157" t="s">
        <v>26</v>
      </c>
      <c r="H157" t="s">
        <v>4630</v>
      </c>
      <c r="I157" t="s">
        <v>153</v>
      </c>
      <c r="J157" s="1">
        <v>5000</v>
      </c>
      <c r="K157">
        <v>30</v>
      </c>
      <c r="L157">
        <v>0</v>
      </c>
      <c r="M157">
        <v>0</v>
      </c>
      <c r="N157">
        <v>0</v>
      </c>
      <c r="O157">
        <v>0</v>
      </c>
      <c r="P157">
        <v>0</v>
      </c>
      <c r="Q157" t="s">
        <v>24</v>
      </c>
      <c r="R157">
        <v>0</v>
      </c>
      <c r="S157">
        <v>0</v>
      </c>
      <c r="T157" t="s">
        <v>29</v>
      </c>
      <c r="U157" t="s">
        <v>36</v>
      </c>
      <c r="V157" t="s">
        <v>37</v>
      </c>
      <c r="W157" t="s">
        <v>38</v>
      </c>
      <c r="X157" t="s">
        <v>30446</v>
      </c>
      <c r="Y157" s="10"/>
      <c r="Z157" s="10"/>
      <c r="AA157" t="s">
        <v>4631</v>
      </c>
      <c r="AB157" t="s">
        <v>4632</v>
      </c>
    </row>
    <row r="158" spans="1:28" x14ac:dyDescent="0.3">
      <c r="A158" s="7" t="b">
        <f t="shared" si="6"/>
        <v>0</v>
      </c>
      <c r="B158" t="str">
        <f t="shared" si="7"/>
        <v>magicalcarnation</v>
      </c>
      <c r="C158" s="9" t="str">
        <f t="shared" si="8"/>
        <v>magical_carnation</v>
      </c>
      <c r="D158">
        <v>680</v>
      </c>
      <c r="E158" t="s">
        <v>24</v>
      </c>
      <c r="F158" t="s">
        <v>6350</v>
      </c>
      <c r="G158" t="s">
        <v>26</v>
      </c>
      <c r="H158" t="s">
        <v>6351</v>
      </c>
      <c r="I158" t="s">
        <v>153</v>
      </c>
      <c r="J158" s="10">
        <v>0</v>
      </c>
      <c r="K158">
        <v>100</v>
      </c>
      <c r="L158">
        <v>0</v>
      </c>
      <c r="M158">
        <v>0</v>
      </c>
      <c r="N158">
        <v>0</v>
      </c>
      <c r="O158">
        <v>0</v>
      </c>
      <c r="P158">
        <v>0</v>
      </c>
      <c r="Q158" t="s">
        <v>24</v>
      </c>
      <c r="R158">
        <v>0</v>
      </c>
      <c r="S158">
        <v>0</v>
      </c>
      <c r="T158" t="s">
        <v>29</v>
      </c>
      <c r="U158" t="s">
        <v>36</v>
      </c>
      <c r="V158" t="s">
        <v>37</v>
      </c>
      <c r="W158" t="s">
        <v>38</v>
      </c>
      <c r="X158" t="s">
        <v>30447</v>
      </c>
      <c r="Y158" s="10"/>
      <c r="Z158" s="10"/>
      <c r="AA158" t="s">
        <v>6352</v>
      </c>
      <c r="AB158" t="s">
        <v>6353</v>
      </c>
    </row>
    <row r="159" spans="1:28" x14ac:dyDescent="0.3">
      <c r="A159" s="7" t="b">
        <f t="shared" si="6"/>
        <v>0</v>
      </c>
      <c r="B159" t="str">
        <f t="shared" si="7"/>
        <v>memoryofwedding</v>
      </c>
      <c r="C159" s="9" t="str">
        <f t="shared" si="8"/>
        <v>memory_of_wedding</v>
      </c>
      <c r="D159">
        <v>681</v>
      </c>
      <c r="E159" t="s">
        <v>24</v>
      </c>
      <c r="F159" t="s">
        <v>6615</v>
      </c>
      <c r="G159" t="s">
        <v>26</v>
      </c>
      <c r="H159" t="s">
        <v>6616</v>
      </c>
      <c r="I159" t="s">
        <v>66</v>
      </c>
      <c r="J159" s="1">
        <v>50000</v>
      </c>
      <c r="K159">
        <v>1</v>
      </c>
      <c r="L159">
        <v>0</v>
      </c>
      <c r="M159">
        <v>0</v>
      </c>
      <c r="N159">
        <v>0</v>
      </c>
      <c r="O159">
        <v>0</v>
      </c>
      <c r="P159">
        <v>0</v>
      </c>
      <c r="Q159" t="s">
        <v>24</v>
      </c>
      <c r="R159">
        <v>0</v>
      </c>
      <c r="S159">
        <v>0</v>
      </c>
      <c r="T159" t="s">
        <v>29</v>
      </c>
      <c r="U159" t="s">
        <v>36</v>
      </c>
      <c r="V159" t="s">
        <v>37</v>
      </c>
      <c r="W159" t="s">
        <v>38</v>
      </c>
      <c r="X159" t="s">
        <v>30448</v>
      </c>
      <c r="Y159" s="10"/>
      <c r="Z159" s="10"/>
      <c r="AA159" t="s">
        <v>6617</v>
      </c>
      <c r="AB159" t="s">
        <v>6618</v>
      </c>
    </row>
    <row r="160" spans="1:28" x14ac:dyDescent="0.3">
      <c r="A160" s="7" t="b">
        <f t="shared" si="6"/>
        <v>0</v>
      </c>
      <c r="B160" t="str">
        <f t="shared" si="7"/>
        <v>realgarwine</v>
      </c>
      <c r="C160" s="9" t="str">
        <f t="shared" si="8"/>
        <v>realgar_wine</v>
      </c>
      <c r="D160">
        <v>682</v>
      </c>
      <c r="E160" t="s">
        <v>24</v>
      </c>
      <c r="F160" t="s">
        <v>8169</v>
      </c>
      <c r="G160" t="s">
        <v>26</v>
      </c>
      <c r="H160" t="s">
        <v>8170</v>
      </c>
      <c r="I160" t="s">
        <v>153</v>
      </c>
      <c r="J160">
        <v>0</v>
      </c>
      <c r="K160">
        <v>10</v>
      </c>
      <c r="L160">
        <v>0</v>
      </c>
      <c r="M160">
        <v>0</v>
      </c>
      <c r="N160">
        <v>0</v>
      </c>
      <c r="O160">
        <v>0</v>
      </c>
      <c r="P160">
        <v>0</v>
      </c>
      <c r="Q160" t="s">
        <v>24</v>
      </c>
      <c r="R160">
        <v>0</v>
      </c>
      <c r="S160">
        <v>0</v>
      </c>
      <c r="T160" t="s">
        <v>29</v>
      </c>
      <c r="U160" t="s">
        <v>36</v>
      </c>
      <c r="V160" t="s">
        <v>37</v>
      </c>
      <c r="W160" t="s">
        <v>38</v>
      </c>
      <c r="X160" t="s">
        <v>30449</v>
      </c>
      <c r="Y160" s="10"/>
      <c r="Z160" s="10"/>
      <c r="AA160" t="s">
        <v>8171</v>
      </c>
      <c r="AB160" t="s">
        <v>8172</v>
      </c>
    </row>
    <row r="161" spans="1:28" x14ac:dyDescent="0.3">
      <c r="A161" s="7" t="b">
        <f t="shared" si="6"/>
        <v>0</v>
      </c>
      <c r="B161" t="str">
        <f t="shared" si="7"/>
        <v>exorcizeherb</v>
      </c>
      <c r="C161" s="9" t="str">
        <f t="shared" si="8"/>
        <v>exorcize_herb</v>
      </c>
      <c r="D161">
        <v>683</v>
      </c>
      <c r="E161" t="s">
        <v>24</v>
      </c>
      <c r="F161" t="s">
        <v>3751</v>
      </c>
      <c r="G161" t="s">
        <v>26</v>
      </c>
      <c r="H161" t="s">
        <v>3752</v>
      </c>
      <c r="I161" t="s">
        <v>153</v>
      </c>
      <c r="J161" s="10">
        <v>0</v>
      </c>
      <c r="K161">
        <v>5</v>
      </c>
      <c r="L161">
        <v>0</v>
      </c>
      <c r="M161">
        <v>0</v>
      </c>
      <c r="N161">
        <v>0</v>
      </c>
      <c r="O161">
        <v>0</v>
      </c>
      <c r="P161">
        <v>0</v>
      </c>
      <c r="Q161" t="s">
        <v>24</v>
      </c>
      <c r="R161">
        <v>0</v>
      </c>
      <c r="S161">
        <v>0</v>
      </c>
      <c r="T161" t="s">
        <v>29</v>
      </c>
      <c r="U161" t="s">
        <v>36</v>
      </c>
      <c r="V161" t="s">
        <v>37</v>
      </c>
      <c r="W161" t="s">
        <v>38</v>
      </c>
      <c r="X161" t="s">
        <v>30450</v>
      </c>
      <c r="Y161" s="10"/>
      <c r="Z161" s="10"/>
      <c r="AA161" t="s">
        <v>3753</v>
      </c>
      <c r="AB161" t="s">
        <v>3754</v>
      </c>
    </row>
    <row r="162" spans="1:28" x14ac:dyDescent="0.3">
      <c r="A162" s="7" t="b">
        <f t="shared" si="6"/>
        <v>0</v>
      </c>
      <c r="B162" t="str">
        <f t="shared" si="7"/>
        <v>durian</v>
      </c>
      <c r="C162" s="9" t="str">
        <f t="shared" si="8"/>
        <v>durian</v>
      </c>
      <c r="D162">
        <v>684</v>
      </c>
      <c r="E162" t="s">
        <v>24</v>
      </c>
      <c r="F162" t="s">
        <v>3452</v>
      </c>
      <c r="G162" t="s">
        <v>26</v>
      </c>
      <c r="H162" t="s">
        <v>3452</v>
      </c>
      <c r="I162" t="s">
        <v>153</v>
      </c>
      <c r="J162" s="1">
        <v>15000</v>
      </c>
      <c r="K162">
        <v>30</v>
      </c>
      <c r="L162">
        <v>0</v>
      </c>
      <c r="M162">
        <v>0</v>
      </c>
      <c r="N162">
        <v>0</v>
      </c>
      <c r="O162">
        <v>0</v>
      </c>
      <c r="P162">
        <v>0</v>
      </c>
      <c r="Q162" t="s">
        <v>24</v>
      </c>
      <c r="R162">
        <v>0</v>
      </c>
      <c r="S162">
        <v>0</v>
      </c>
      <c r="T162" t="s">
        <v>29</v>
      </c>
      <c r="U162" t="s">
        <v>36</v>
      </c>
      <c r="V162" t="s">
        <v>37</v>
      </c>
      <c r="W162" t="s">
        <v>38</v>
      </c>
      <c r="X162" t="s">
        <v>30451</v>
      </c>
      <c r="Y162" s="10"/>
      <c r="Z162" s="10"/>
      <c r="AA162" t="s">
        <v>3453</v>
      </c>
      <c r="AB162" t="s">
        <v>3454</v>
      </c>
    </row>
    <row r="163" spans="1:28" x14ac:dyDescent="0.3">
      <c r="A163" s="7" t="b">
        <f t="shared" si="6"/>
        <v>0</v>
      </c>
      <c r="B163" t="str">
        <f t="shared" si="7"/>
        <v>ramadan</v>
      </c>
      <c r="C163" s="9" t="str">
        <f t="shared" si="8"/>
        <v>ramadan</v>
      </c>
      <c r="D163">
        <v>685</v>
      </c>
      <c r="E163" t="s">
        <v>24</v>
      </c>
      <c r="F163" t="s">
        <v>8137</v>
      </c>
      <c r="G163" t="s">
        <v>26</v>
      </c>
      <c r="H163" t="s">
        <v>8138</v>
      </c>
      <c r="I163" t="s">
        <v>153</v>
      </c>
      <c r="J163" s="1">
        <v>5000</v>
      </c>
      <c r="K163">
        <v>30</v>
      </c>
      <c r="L163">
        <v>0</v>
      </c>
      <c r="M163">
        <v>0</v>
      </c>
      <c r="N163">
        <v>0</v>
      </c>
      <c r="O163">
        <v>0</v>
      </c>
      <c r="P163">
        <v>0</v>
      </c>
      <c r="Q163" t="s">
        <v>24</v>
      </c>
      <c r="R163">
        <v>0</v>
      </c>
      <c r="S163">
        <v>0</v>
      </c>
      <c r="T163" t="s">
        <v>29</v>
      </c>
      <c r="U163" t="s">
        <v>36</v>
      </c>
      <c r="V163" t="s">
        <v>37</v>
      </c>
      <c r="W163" t="s">
        <v>38</v>
      </c>
      <c r="X163" t="s">
        <v>30452</v>
      </c>
      <c r="Y163" s="10"/>
      <c r="Z163" s="10"/>
      <c r="AA163" t="s">
        <v>8139</v>
      </c>
      <c r="AB163" t="s">
        <v>8140</v>
      </c>
    </row>
    <row r="164" spans="1:28" x14ac:dyDescent="0.3">
      <c r="A164" s="7" t="b">
        <f t="shared" si="6"/>
        <v>0</v>
      </c>
      <c r="B164" t="str">
        <f t="shared" si="7"/>
        <v>earthscroll13</v>
      </c>
      <c r="C164" s="9" t="str">
        <f t="shared" si="8"/>
        <v>earth_scroll_1_3</v>
      </c>
      <c r="D164">
        <v>686</v>
      </c>
      <c r="E164" t="s">
        <v>24</v>
      </c>
      <c r="F164" t="s">
        <v>3488</v>
      </c>
      <c r="G164" t="s">
        <v>26</v>
      </c>
      <c r="H164" t="s">
        <v>3489</v>
      </c>
      <c r="I164" t="s">
        <v>35</v>
      </c>
      <c r="J164" s="1">
        <v>1000</v>
      </c>
      <c r="K164">
        <v>1</v>
      </c>
      <c r="L164">
        <v>0</v>
      </c>
      <c r="M164">
        <v>0</v>
      </c>
      <c r="N164">
        <v>0</v>
      </c>
      <c r="O164">
        <v>0</v>
      </c>
      <c r="P164">
        <v>0</v>
      </c>
      <c r="Q164" t="s">
        <v>24</v>
      </c>
      <c r="R164">
        <v>0</v>
      </c>
      <c r="S164">
        <v>0</v>
      </c>
      <c r="T164" t="s">
        <v>29</v>
      </c>
      <c r="U164" t="s">
        <v>36</v>
      </c>
      <c r="V164" t="s">
        <v>37</v>
      </c>
      <c r="W164" t="s">
        <v>38</v>
      </c>
      <c r="X164" t="s">
        <v>30453</v>
      </c>
      <c r="Y164" s="10"/>
      <c r="Z164" s="10"/>
      <c r="AA164" t="s">
        <v>3490</v>
      </c>
      <c r="AB164" t="s">
        <v>3491</v>
      </c>
    </row>
    <row r="165" spans="1:28" x14ac:dyDescent="0.3">
      <c r="A165" s="7" t="b">
        <f t="shared" si="6"/>
        <v>0</v>
      </c>
      <c r="B165" t="str">
        <f t="shared" si="7"/>
        <v>earthscroll15</v>
      </c>
      <c r="C165" s="9" t="str">
        <f t="shared" si="8"/>
        <v>earth_scroll_1_5</v>
      </c>
      <c r="D165">
        <v>687</v>
      </c>
      <c r="E165" t="s">
        <v>24</v>
      </c>
      <c r="F165" t="s">
        <v>3492</v>
      </c>
      <c r="G165" t="s">
        <v>26</v>
      </c>
      <c r="H165" t="s">
        <v>3493</v>
      </c>
      <c r="I165" t="s">
        <v>35</v>
      </c>
      <c r="J165" s="1">
        <v>2000</v>
      </c>
      <c r="K165">
        <v>1</v>
      </c>
      <c r="L165">
        <v>0</v>
      </c>
      <c r="M165">
        <v>0</v>
      </c>
      <c r="N165">
        <v>0</v>
      </c>
      <c r="O165">
        <v>0</v>
      </c>
      <c r="P165">
        <v>0</v>
      </c>
      <c r="Q165" t="s">
        <v>24</v>
      </c>
      <c r="R165">
        <v>0</v>
      </c>
      <c r="S165">
        <v>0</v>
      </c>
      <c r="T165" t="s">
        <v>29</v>
      </c>
      <c r="U165" t="s">
        <v>36</v>
      </c>
      <c r="V165" t="s">
        <v>37</v>
      </c>
      <c r="W165" t="s">
        <v>38</v>
      </c>
      <c r="X165" s="7" t="s">
        <v>30454</v>
      </c>
      <c r="Y165" s="10"/>
      <c r="Z165" s="10"/>
      <c r="AA165" t="s">
        <v>3494</v>
      </c>
      <c r="AB165" t="s">
        <v>3495</v>
      </c>
    </row>
    <row r="166" spans="1:28" x14ac:dyDescent="0.3">
      <c r="A166" s="7" t="b">
        <f t="shared" si="6"/>
        <v>0</v>
      </c>
      <c r="B166" t="str">
        <f t="shared" si="7"/>
        <v>coldscroll13</v>
      </c>
      <c r="C166" s="9" t="str">
        <f t="shared" si="8"/>
        <v>cold_scroll_1_3</v>
      </c>
      <c r="D166">
        <v>688</v>
      </c>
      <c r="E166" t="s">
        <v>24</v>
      </c>
      <c r="F166" t="s">
        <v>2356</v>
      </c>
      <c r="G166" t="s">
        <v>26</v>
      </c>
      <c r="H166" t="s">
        <v>2357</v>
      </c>
      <c r="I166" t="s">
        <v>35</v>
      </c>
      <c r="J166" s="1">
        <v>1000</v>
      </c>
      <c r="K166">
        <v>1</v>
      </c>
      <c r="L166">
        <v>0</v>
      </c>
      <c r="M166">
        <v>0</v>
      </c>
      <c r="N166">
        <v>0</v>
      </c>
      <c r="O166">
        <v>0</v>
      </c>
      <c r="P166">
        <v>0</v>
      </c>
      <c r="Q166" t="s">
        <v>24</v>
      </c>
      <c r="R166">
        <v>0</v>
      </c>
      <c r="S166">
        <v>0</v>
      </c>
      <c r="T166" t="s">
        <v>29</v>
      </c>
      <c r="U166" t="s">
        <v>36</v>
      </c>
      <c r="V166" t="s">
        <v>37</v>
      </c>
      <c r="W166" t="s">
        <v>38</v>
      </c>
      <c r="X166" s="7" t="s">
        <v>30455</v>
      </c>
      <c r="Y166" s="10"/>
      <c r="Z166" s="10"/>
      <c r="AA166" t="s">
        <v>2358</v>
      </c>
      <c r="AB166" t="s">
        <v>2359</v>
      </c>
    </row>
    <row r="167" spans="1:28" x14ac:dyDescent="0.3">
      <c r="A167" s="7" t="b">
        <f t="shared" si="6"/>
        <v>0</v>
      </c>
      <c r="B167" t="str">
        <f t="shared" si="7"/>
        <v>coldscroll15</v>
      </c>
      <c r="C167" s="9" t="str">
        <f t="shared" si="8"/>
        <v>cold_scroll_1_5</v>
      </c>
      <c r="D167">
        <v>689</v>
      </c>
      <c r="E167" t="s">
        <v>24</v>
      </c>
      <c r="F167" t="s">
        <v>2360</v>
      </c>
      <c r="G167" t="s">
        <v>26</v>
      </c>
      <c r="H167" t="s">
        <v>2361</v>
      </c>
      <c r="I167" t="s">
        <v>35</v>
      </c>
      <c r="J167" s="1">
        <v>2000</v>
      </c>
      <c r="K167">
        <v>1</v>
      </c>
      <c r="L167">
        <v>0</v>
      </c>
      <c r="M167">
        <v>0</v>
      </c>
      <c r="N167">
        <v>0</v>
      </c>
      <c r="O167">
        <v>0</v>
      </c>
      <c r="P167">
        <v>0</v>
      </c>
      <c r="Q167" t="s">
        <v>24</v>
      </c>
      <c r="R167">
        <v>0</v>
      </c>
      <c r="S167">
        <v>0</v>
      </c>
      <c r="T167" t="s">
        <v>29</v>
      </c>
      <c r="U167" t="s">
        <v>36</v>
      </c>
      <c r="V167" t="s">
        <v>37</v>
      </c>
      <c r="W167" t="s">
        <v>38</v>
      </c>
      <c r="X167" s="7" t="s">
        <v>30456</v>
      </c>
      <c r="Y167" s="10"/>
      <c r="Z167" s="10"/>
      <c r="AA167" t="s">
        <v>2362</v>
      </c>
      <c r="AB167" t="s">
        <v>2363</v>
      </c>
    </row>
    <row r="168" spans="1:28" x14ac:dyDescent="0.3">
      <c r="A168" s="7" t="b">
        <f t="shared" si="6"/>
        <v>0</v>
      </c>
      <c r="B168" t="str">
        <f t="shared" si="7"/>
        <v>firescroll13</v>
      </c>
      <c r="C168" s="9" t="str">
        <f t="shared" si="8"/>
        <v>fire_scroll_1_3</v>
      </c>
      <c r="D168">
        <v>690</v>
      </c>
      <c r="E168" t="s">
        <v>24</v>
      </c>
      <c r="F168" t="s">
        <v>3961</v>
      </c>
      <c r="G168" t="s">
        <v>26</v>
      </c>
      <c r="H168" t="s">
        <v>3962</v>
      </c>
      <c r="I168" t="s">
        <v>35</v>
      </c>
      <c r="J168" s="1">
        <v>1000</v>
      </c>
      <c r="K168">
        <v>1</v>
      </c>
      <c r="L168">
        <v>0</v>
      </c>
      <c r="M168">
        <v>0</v>
      </c>
      <c r="N168">
        <v>0</v>
      </c>
      <c r="O168">
        <v>0</v>
      </c>
      <c r="P168">
        <v>0</v>
      </c>
      <c r="Q168" t="s">
        <v>24</v>
      </c>
      <c r="R168">
        <v>0</v>
      </c>
      <c r="S168">
        <v>0</v>
      </c>
      <c r="T168" t="s">
        <v>29</v>
      </c>
      <c r="U168" t="s">
        <v>36</v>
      </c>
      <c r="V168" t="s">
        <v>37</v>
      </c>
      <c r="W168" t="s">
        <v>38</v>
      </c>
      <c r="X168" s="7" t="s">
        <v>30457</v>
      </c>
      <c r="Y168" s="10"/>
      <c r="Z168" s="10"/>
      <c r="AA168" t="s">
        <v>3963</v>
      </c>
      <c r="AB168" t="s">
        <v>3964</v>
      </c>
    </row>
    <row r="169" spans="1:28" x14ac:dyDescent="0.3">
      <c r="A169" s="7" t="b">
        <f t="shared" si="6"/>
        <v>0</v>
      </c>
      <c r="B169" t="str">
        <f t="shared" si="7"/>
        <v>firescroll15</v>
      </c>
      <c r="C169" s="9" t="str">
        <f t="shared" si="8"/>
        <v>fire_scroll_1_5</v>
      </c>
      <c r="D169">
        <v>691</v>
      </c>
      <c r="E169" t="s">
        <v>24</v>
      </c>
      <c r="F169" t="s">
        <v>3965</v>
      </c>
      <c r="G169" t="s">
        <v>26</v>
      </c>
      <c r="H169" t="s">
        <v>3966</v>
      </c>
      <c r="I169" t="s">
        <v>35</v>
      </c>
      <c r="J169" s="1">
        <v>2000</v>
      </c>
      <c r="K169">
        <v>1</v>
      </c>
      <c r="L169">
        <v>0</v>
      </c>
      <c r="M169">
        <v>0</v>
      </c>
      <c r="N169">
        <v>0</v>
      </c>
      <c r="O169">
        <v>0</v>
      </c>
      <c r="P169">
        <v>0</v>
      </c>
      <c r="Q169" t="s">
        <v>24</v>
      </c>
      <c r="R169">
        <v>0</v>
      </c>
      <c r="S169">
        <v>0</v>
      </c>
      <c r="T169" t="s">
        <v>29</v>
      </c>
      <c r="U169" t="s">
        <v>36</v>
      </c>
      <c r="V169" t="s">
        <v>37</v>
      </c>
      <c r="W169" t="s">
        <v>38</v>
      </c>
      <c r="X169" s="7" t="s">
        <v>30458</v>
      </c>
      <c r="Y169" s="10"/>
      <c r="Z169" s="10"/>
      <c r="AA169" t="s">
        <v>3967</v>
      </c>
      <c r="AB169" t="s">
        <v>3968</v>
      </c>
    </row>
    <row r="170" spans="1:28" x14ac:dyDescent="0.3">
      <c r="A170" s="7" t="b">
        <f t="shared" si="6"/>
        <v>0</v>
      </c>
      <c r="B170" t="str">
        <f t="shared" si="7"/>
        <v>windscroll13</v>
      </c>
      <c r="C170" s="9" t="str">
        <f t="shared" si="8"/>
        <v>wind_scroll_1_3</v>
      </c>
      <c r="D170">
        <v>692</v>
      </c>
      <c r="E170" t="s">
        <v>24</v>
      </c>
      <c r="F170" t="s">
        <v>10748</v>
      </c>
      <c r="G170" t="s">
        <v>26</v>
      </c>
      <c r="H170" t="s">
        <v>10749</v>
      </c>
      <c r="I170" t="s">
        <v>35</v>
      </c>
      <c r="J170" s="1">
        <v>1000</v>
      </c>
      <c r="K170">
        <v>1</v>
      </c>
      <c r="L170">
        <v>0</v>
      </c>
      <c r="M170">
        <v>0</v>
      </c>
      <c r="N170">
        <v>0</v>
      </c>
      <c r="O170">
        <v>0</v>
      </c>
      <c r="P170">
        <v>0</v>
      </c>
      <c r="Q170" t="s">
        <v>24</v>
      </c>
      <c r="R170">
        <v>0</v>
      </c>
      <c r="S170">
        <v>0</v>
      </c>
      <c r="T170" t="s">
        <v>29</v>
      </c>
      <c r="U170" t="s">
        <v>36</v>
      </c>
      <c r="V170" t="s">
        <v>37</v>
      </c>
      <c r="W170" t="s">
        <v>38</v>
      </c>
      <c r="X170" s="7" t="s">
        <v>30459</v>
      </c>
      <c r="Y170" s="10"/>
      <c r="Z170" s="10"/>
      <c r="AA170" t="s">
        <v>10750</v>
      </c>
      <c r="AB170" t="s">
        <v>10751</v>
      </c>
    </row>
    <row r="171" spans="1:28" x14ac:dyDescent="0.3">
      <c r="A171" s="7" t="b">
        <f t="shared" si="6"/>
        <v>0</v>
      </c>
      <c r="B171" t="str">
        <f t="shared" si="7"/>
        <v>windscroll15</v>
      </c>
      <c r="C171" s="9" t="str">
        <f t="shared" si="8"/>
        <v>wind_scroll_1_5</v>
      </c>
      <c r="D171">
        <v>693</v>
      </c>
      <c r="E171" t="s">
        <v>24</v>
      </c>
      <c r="F171" t="s">
        <v>10752</v>
      </c>
      <c r="G171" t="s">
        <v>26</v>
      </c>
      <c r="H171" t="s">
        <v>10753</v>
      </c>
      <c r="I171" t="s">
        <v>35</v>
      </c>
      <c r="J171" s="1">
        <v>2000</v>
      </c>
      <c r="K171">
        <v>1</v>
      </c>
      <c r="L171">
        <v>0</v>
      </c>
      <c r="M171">
        <v>0</v>
      </c>
      <c r="N171">
        <v>0</v>
      </c>
      <c r="O171">
        <v>0</v>
      </c>
      <c r="P171">
        <v>0</v>
      </c>
      <c r="Q171" t="s">
        <v>24</v>
      </c>
      <c r="R171">
        <v>0</v>
      </c>
      <c r="S171">
        <v>0</v>
      </c>
      <c r="T171" t="s">
        <v>29</v>
      </c>
      <c r="U171" t="s">
        <v>36</v>
      </c>
      <c r="V171" t="s">
        <v>37</v>
      </c>
      <c r="W171" t="s">
        <v>38</v>
      </c>
      <c r="X171" s="7" t="s">
        <v>30460</v>
      </c>
      <c r="Y171" s="10"/>
      <c r="Z171" s="10"/>
      <c r="AA171" t="s">
        <v>10754</v>
      </c>
      <c r="AB171" t="s">
        <v>10755</v>
      </c>
    </row>
    <row r="172" spans="1:28" x14ac:dyDescent="0.3">
      <c r="A172" s="7" t="b">
        <f t="shared" si="6"/>
        <v>0</v>
      </c>
      <c r="B172" t="str">
        <f t="shared" si="7"/>
        <v>ghostscroll13</v>
      </c>
      <c r="C172" s="9" t="str">
        <f t="shared" si="8"/>
        <v>ghost_scroll_1_3</v>
      </c>
      <c r="D172">
        <v>694</v>
      </c>
      <c r="E172" t="s">
        <v>24</v>
      </c>
      <c r="F172" t="s">
        <v>4416</v>
      </c>
      <c r="G172" t="s">
        <v>26</v>
      </c>
      <c r="H172" t="s">
        <v>4417</v>
      </c>
      <c r="I172" t="s">
        <v>35</v>
      </c>
      <c r="J172" s="1">
        <v>1000</v>
      </c>
      <c r="K172">
        <v>1</v>
      </c>
      <c r="L172">
        <v>0</v>
      </c>
      <c r="M172">
        <v>0</v>
      </c>
      <c r="N172">
        <v>0</v>
      </c>
      <c r="O172">
        <v>0</v>
      </c>
      <c r="P172">
        <v>0</v>
      </c>
      <c r="Q172" t="s">
        <v>24</v>
      </c>
      <c r="R172">
        <v>0</v>
      </c>
      <c r="S172">
        <v>0</v>
      </c>
      <c r="T172" t="s">
        <v>29</v>
      </c>
      <c r="U172" t="s">
        <v>36</v>
      </c>
      <c r="V172" t="s">
        <v>37</v>
      </c>
      <c r="W172" t="s">
        <v>38</v>
      </c>
      <c r="X172" s="7" t="s">
        <v>30461</v>
      </c>
      <c r="Y172" s="10"/>
      <c r="Z172" s="10"/>
      <c r="AA172" t="s">
        <v>4418</v>
      </c>
      <c r="AB172" t="s">
        <v>4419</v>
      </c>
    </row>
    <row r="173" spans="1:28" x14ac:dyDescent="0.3">
      <c r="A173" s="7" t="b">
        <f t="shared" si="6"/>
        <v>0</v>
      </c>
      <c r="B173" t="str">
        <f t="shared" si="7"/>
        <v>ghostscroll15</v>
      </c>
      <c r="C173" s="9" t="str">
        <f t="shared" si="8"/>
        <v>ghost_scroll_1_5</v>
      </c>
      <c r="D173">
        <v>695</v>
      </c>
      <c r="E173" t="s">
        <v>24</v>
      </c>
      <c r="F173" t="s">
        <v>4420</v>
      </c>
      <c r="G173" t="s">
        <v>26</v>
      </c>
      <c r="H173" t="s">
        <v>4421</v>
      </c>
      <c r="I173" t="s">
        <v>35</v>
      </c>
      <c r="J173" s="1">
        <v>2000</v>
      </c>
      <c r="K173">
        <v>1</v>
      </c>
      <c r="L173">
        <v>0</v>
      </c>
      <c r="M173">
        <v>0</v>
      </c>
      <c r="N173">
        <v>0</v>
      </c>
      <c r="O173">
        <v>0</v>
      </c>
      <c r="P173">
        <v>0</v>
      </c>
      <c r="Q173" t="s">
        <v>24</v>
      </c>
      <c r="R173">
        <v>0</v>
      </c>
      <c r="S173">
        <v>0</v>
      </c>
      <c r="T173" t="s">
        <v>29</v>
      </c>
      <c r="U173" t="s">
        <v>36</v>
      </c>
      <c r="V173" t="s">
        <v>37</v>
      </c>
      <c r="W173" t="s">
        <v>38</v>
      </c>
      <c r="X173" s="7" t="s">
        <v>30462</v>
      </c>
      <c r="Y173" s="10"/>
      <c r="Z173" s="10"/>
      <c r="AA173" t="s">
        <v>4422</v>
      </c>
      <c r="AB173" t="s">
        <v>4423</v>
      </c>
    </row>
    <row r="174" spans="1:28" x14ac:dyDescent="0.3">
      <c r="A174" s="7" t="b">
        <f t="shared" si="6"/>
        <v>0</v>
      </c>
      <c r="B174" t="str">
        <f t="shared" si="7"/>
        <v>firescroll21</v>
      </c>
      <c r="C174" s="9" t="str">
        <f t="shared" si="8"/>
        <v>fire_scroll_2_1</v>
      </c>
      <c r="D174">
        <v>696</v>
      </c>
      <c r="E174" t="s">
        <v>24</v>
      </c>
      <c r="F174" t="s">
        <v>3969</v>
      </c>
      <c r="G174" t="s">
        <v>26</v>
      </c>
      <c r="H174" t="s">
        <v>3970</v>
      </c>
      <c r="I174" t="s">
        <v>35</v>
      </c>
      <c r="J174" s="1">
        <v>1000</v>
      </c>
      <c r="K174">
        <v>1</v>
      </c>
      <c r="L174">
        <v>0</v>
      </c>
      <c r="M174">
        <v>0</v>
      </c>
      <c r="N174">
        <v>0</v>
      </c>
      <c r="O174">
        <v>0</v>
      </c>
      <c r="P174">
        <v>0</v>
      </c>
      <c r="Q174" t="s">
        <v>24</v>
      </c>
      <c r="R174">
        <v>0</v>
      </c>
      <c r="S174">
        <v>0</v>
      </c>
      <c r="T174" t="s">
        <v>29</v>
      </c>
      <c r="U174" t="s">
        <v>36</v>
      </c>
      <c r="V174" t="s">
        <v>37</v>
      </c>
      <c r="W174" t="s">
        <v>38</v>
      </c>
      <c r="X174" s="7" t="s">
        <v>30463</v>
      </c>
      <c r="Y174" s="10"/>
      <c r="Z174" s="10"/>
      <c r="AA174" t="s">
        <v>3971</v>
      </c>
      <c r="AB174" t="s">
        <v>3972</v>
      </c>
    </row>
    <row r="175" spans="1:28" x14ac:dyDescent="0.3">
      <c r="A175" s="7" t="b">
        <f t="shared" si="6"/>
        <v>0</v>
      </c>
      <c r="B175" t="str">
        <f t="shared" si="7"/>
        <v>firescroll25</v>
      </c>
      <c r="C175" s="9" t="str">
        <f t="shared" si="8"/>
        <v>fire_scroll_2_5</v>
      </c>
      <c r="D175">
        <v>697</v>
      </c>
      <c r="E175" t="s">
        <v>24</v>
      </c>
      <c r="F175" t="s">
        <v>3973</v>
      </c>
      <c r="G175" t="s">
        <v>26</v>
      </c>
      <c r="H175" t="s">
        <v>3974</v>
      </c>
      <c r="I175" t="s">
        <v>35</v>
      </c>
      <c r="J175" s="1">
        <v>2000</v>
      </c>
      <c r="K175">
        <v>1</v>
      </c>
      <c r="L175">
        <v>0</v>
      </c>
      <c r="M175">
        <v>0</v>
      </c>
      <c r="N175">
        <v>0</v>
      </c>
      <c r="O175">
        <v>0</v>
      </c>
      <c r="P175">
        <v>0</v>
      </c>
      <c r="Q175" t="s">
        <v>24</v>
      </c>
      <c r="R175">
        <v>0</v>
      </c>
      <c r="S175">
        <v>0</v>
      </c>
      <c r="T175" t="s">
        <v>29</v>
      </c>
      <c r="U175" t="s">
        <v>36</v>
      </c>
      <c r="V175" t="s">
        <v>37</v>
      </c>
      <c r="W175" t="s">
        <v>38</v>
      </c>
      <c r="X175" s="7" t="s">
        <v>30464</v>
      </c>
      <c r="Y175" s="10"/>
      <c r="Z175" s="10"/>
      <c r="AA175" t="s">
        <v>3975</v>
      </c>
      <c r="AB175" t="s">
        <v>3976</v>
      </c>
    </row>
    <row r="176" spans="1:28" x14ac:dyDescent="0.3">
      <c r="A176" s="7" t="b">
        <f t="shared" si="6"/>
        <v>0</v>
      </c>
      <c r="B176" t="str">
        <f t="shared" si="7"/>
        <v>firescroll31</v>
      </c>
      <c r="C176" s="9" t="str">
        <f t="shared" si="8"/>
        <v>fire_scroll_3_1</v>
      </c>
      <c r="D176">
        <v>698</v>
      </c>
      <c r="E176" t="s">
        <v>24</v>
      </c>
      <c r="F176" t="s">
        <v>3977</v>
      </c>
      <c r="G176" t="s">
        <v>26</v>
      </c>
      <c r="H176" t="s">
        <v>3978</v>
      </c>
      <c r="I176" t="s">
        <v>35</v>
      </c>
      <c r="J176" s="1">
        <v>1000</v>
      </c>
      <c r="K176">
        <v>1</v>
      </c>
      <c r="L176">
        <v>0</v>
      </c>
      <c r="M176">
        <v>0</v>
      </c>
      <c r="N176">
        <v>0</v>
      </c>
      <c r="O176">
        <v>0</v>
      </c>
      <c r="P176">
        <v>0</v>
      </c>
      <c r="Q176" t="s">
        <v>24</v>
      </c>
      <c r="R176">
        <v>0</v>
      </c>
      <c r="S176">
        <v>0</v>
      </c>
      <c r="T176" t="s">
        <v>29</v>
      </c>
      <c r="U176" t="s">
        <v>36</v>
      </c>
      <c r="V176" t="s">
        <v>37</v>
      </c>
      <c r="W176" t="s">
        <v>38</v>
      </c>
      <c r="X176" s="7" t="s">
        <v>30465</v>
      </c>
      <c r="Y176" s="10"/>
      <c r="Z176" s="10"/>
      <c r="AA176" t="s">
        <v>3979</v>
      </c>
      <c r="AB176" t="s">
        <v>3980</v>
      </c>
    </row>
    <row r="177" spans="1:28" x14ac:dyDescent="0.3">
      <c r="A177" s="7" t="b">
        <f t="shared" si="6"/>
        <v>0</v>
      </c>
      <c r="B177" t="str">
        <f t="shared" si="7"/>
        <v>firescroll35</v>
      </c>
      <c r="C177" s="9" t="str">
        <f t="shared" si="8"/>
        <v>fire_scroll_3_5</v>
      </c>
      <c r="D177">
        <v>699</v>
      </c>
      <c r="E177" t="s">
        <v>24</v>
      </c>
      <c r="F177" t="s">
        <v>3981</v>
      </c>
      <c r="G177" t="s">
        <v>26</v>
      </c>
      <c r="H177" t="s">
        <v>3982</v>
      </c>
      <c r="I177" t="s">
        <v>35</v>
      </c>
      <c r="J177" s="1">
        <v>2000</v>
      </c>
      <c r="K177">
        <v>1</v>
      </c>
      <c r="L177">
        <v>0</v>
      </c>
      <c r="M177">
        <v>0</v>
      </c>
      <c r="N177">
        <v>0</v>
      </c>
      <c r="O177">
        <v>0</v>
      </c>
      <c r="P177">
        <v>0</v>
      </c>
      <c r="Q177" t="s">
        <v>24</v>
      </c>
      <c r="R177">
        <v>0</v>
      </c>
      <c r="S177">
        <v>0</v>
      </c>
      <c r="T177" t="s">
        <v>29</v>
      </c>
      <c r="U177" t="s">
        <v>36</v>
      </c>
      <c r="V177" t="s">
        <v>37</v>
      </c>
      <c r="W177" t="s">
        <v>38</v>
      </c>
      <c r="X177" s="7" t="s">
        <v>30466</v>
      </c>
      <c r="Y177" s="10"/>
      <c r="Z177" s="10"/>
      <c r="AA177" t="s">
        <v>3983</v>
      </c>
      <c r="AB177" t="s">
        <v>3984</v>
      </c>
    </row>
    <row r="178" spans="1:28" x14ac:dyDescent="0.3">
      <c r="A178" s="7" t="b">
        <f t="shared" si="6"/>
        <v>0</v>
      </c>
      <c r="B178" t="str">
        <f t="shared" si="7"/>
        <v>coldscroll21</v>
      </c>
      <c r="C178" s="9" t="str">
        <f t="shared" si="8"/>
        <v>cold_scroll_2_1</v>
      </c>
      <c r="D178">
        <v>700</v>
      </c>
      <c r="E178" t="s">
        <v>24</v>
      </c>
      <c r="F178" t="s">
        <v>2364</v>
      </c>
      <c r="G178" t="s">
        <v>26</v>
      </c>
      <c r="H178" t="s">
        <v>2365</v>
      </c>
      <c r="I178" t="s">
        <v>35</v>
      </c>
      <c r="J178" s="1">
        <v>1000</v>
      </c>
      <c r="K178">
        <v>1</v>
      </c>
      <c r="L178">
        <v>0</v>
      </c>
      <c r="M178">
        <v>0</v>
      </c>
      <c r="N178">
        <v>0</v>
      </c>
      <c r="O178">
        <v>0</v>
      </c>
      <c r="P178">
        <v>0</v>
      </c>
      <c r="Q178" t="s">
        <v>24</v>
      </c>
      <c r="R178">
        <v>0</v>
      </c>
      <c r="S178">
        <v>0</v>
      </c>
      <c r="T178" t="s">
        <v>29</v>
      </c>
      <c r="U178" t="s">
        <v>36</v>
      </c>
      <c r="V178" t="s">
        <v>37</v>
      </c>
      <c r="W178" t="s">
        <v>38</v>
      </c>
      <c r="X178" s="7" t="s">
        <v>30467</v>
      </c>
      <c r="Y178" s="10"/>
      <c r="Z178" s="10"/>
      <c r="AA178" t="s">
        <v>2366</v>
      </c>
      <c r="AB178" t="s">
        <v>2367</v>
      </c>
    </row>
    <row r="179" spans="1:28" x14ac:dyDescent="0.3">
      <c r="A179" s="7" t="b">
        <f t="shared" si="6"/>
        <v>0</v>
      </c>
      <c r="B179" t="str">
        <f t="shared" si="7"/>
        <v>oraora</v>
      </c>
      <c r="C179" s="9" t="str">
        <f t="shared" si="8"/>
        <v>ora_ora</v>
      </c>
      <c r="D179">
        <v>701</v>
      </c>
      <c r="E179" t="s">
        <v>24</v>
      </c>
      <c r="F179" t="s">
        <v>7255</v>
      </c>
      <c r="G179" t="s">
        <v>26</v>
      </c>
      <c r="H179" t="s">
        <v>7256</v>
      </c>
      <c r="I179" t="s">
        <v>28</v>
      </c>
      <c r="J179" s="1">
        <v>55000</v>
      </c>
      <c r="K179">
        <v>20</v>
      </c>
      <c r="L179">
        <v>0</v>
      </c>
      <c r="M179">
        <v>0</v>
      </c>
      <c r="N179">
        <v>0</v>
      </c>
      <c r="O179">
        <v>0</v>
      </c>
      <c r="P179">
        <v>0</v>
      </c>
      <c r="Q179" t="s">
        <v>24</v>
      </c>
      <c r="R179">
        <v>0</v>
      </c>
      <c r="S179">
        <v>0</v>
      </c>
      <c r="T179" t="s">
        <v>29</v>
      </c>
      <c r="U179" t="s">
        <v>29</v>
      </c>
      <c r="V179" t="s">
        <v>29</v>
      </c>
      <c r="W179" t="s">
        <v>30</v>
      </c>
      <c r="X179" s="7"/>
      <c r="Y179" s="10"/>
      <c r="Z179" s="10"/>
      <c r="AA179" t="s">
        <v>7257</v>
      </c>
      <c r="AB179" t="s">
        <v>7258</v>
      </c>
    </row>
    <row r="180" spans="1:28" x14ac:dyDescent="0.3">
      <c r="A180" s="7" t="b">
        <f t="shared" si="6"/>
        <v>0</v>
      </c>
      <c r="B180" t="str">
        <f t="shared" si="7"/>
        <v>animalblood</v>
      </c>
      <c r="C180" s="9" t="str">
        <f t="shared" si="8"/>
        <v>animal_blood</v>
      </c>
      <c r="D180">
        <v>702</v>
      </c>
      <c r="E180" t="s">
        <v>24</v>
      </c>
      <c r="F180" t="s">
        <v>371</v>
      </c>
      <c r="G180" t="s">
        <v>26</v>
      </c>
      <c r="H180" t="s">
        <v>372</v>
      </c>
      <c r="I180" t="s">
        <v>28</v>
      </c>
      <c r="J180" s="10">
        <v>450</v>
      </c>
      <c r="K180">
        <v>10</v>
      </c>
      <c r="L180">
        <v>0</v>
      </c>
      <c r="M180">
        <v>0</v>
      </c>
      <c r="N180">
        <v>0</v>
      </c>
      <c r="O180">
        <v>0</v>
      </c>
      <c r="P180">
        <v>0</v>
      </c>
      <c r="Q180" t="s">
        <v>24</v>
      </c>
      <c r="R180">
        <v>0</v>
      </c>
      <c r="S180">
        <v>0</v>
      </c>
      <c r="T180" t="s">
        <v>29</v>
      </c>
      <c r="U180" t="s">
        <v>29</v>
      </c>
      <c r="V180" t="s">
        <v>29</v>
      </c>
      <c r="W180" t="s">
        <v>30</v>
      </c>
      <c r="X180" s="7"/>
      <c r="Y180" s="10"/>
      <c r="Z180" s="10"/>
      <c r="AA180" t="s">
        <v>373</v>
      </c>
      <c r="AB180" t="s">
        <v>374</v>
      </c>
    </row>
    <row r="181" spans="1:28" x14ac:dyDescent="0.3">
      <c r="A181" s="7" t="b">
        <f t="shared" si="6"/>
        <v>0</v>
      </c>
      <c r="B181" t="str">
        <f t="shared" si="7"/>
        <v>hinalle</v>
      </c>
      <c r="C181" s="9" t="str">
        <f t="shared" si="8"/>
        <v>hinalle</v>
      </c>
      <c r="D181">
        <v>703</v>
      </c>
      <c r="E181" t="s">
        <v>24</v>
      </c>
      <c r="F181" t="s">
        <v>5185</v>
      </c>
      <c r="G181" t="s">
        <v>26</v>
      </c>
      <c r="H181" t="s">
        <v>5185</v>
      </c>
      <c r="I181" t="s">
        <v>28</v>
      </c>
      <c r="J181" s="10">
        <v>500</v>
      </c>
      <c r="K181">
        <v>1</v>
      </c>
      <c r="L181">
        <v>0</v>
      </c>
      <c r="M181">
        <v>0</v>
      </c>
      <c r="N181">
        <v>0</v>
      </c>
      <c r="O181">
        <v>0</v>
      </c>
      <c r="P181">
        <v>0</v>
      </c>
      <c r="Q181" t="s">
        <v>24</v>
      </c>
      <c r="R181">
        <v>0</v>
      </c>
      <c r="S181">
        <v>0</v>
      </c>
      <c r="T181" t="s">
        <v>29</v>
      </c>
      <c r="U181" t="s">
        <v>29</v>
      </c>
      <c r="V181" t="s">
        <v>29</v>
      </c>
      <c r="W181" t="s">
        <v>30</v>
      </c>
      <c r="X181" s="7"/>
      <c r="Y181" s="10"/>
      <c r="Z181" s="10"/>
      <c r="AA181" t="s">
        <v>5186</v>
      </c>
      <c r="AB181" t="s">
        <v>5187</v>
      </c>
    </row>
    <row r="182" spans="1:28" x14ac:dyDescent="0.3">
      <c r="A182" s="7" t="b">
        <f t="shared" si="6"/>
        <v>0</v>
      </c>
      <c r="B182" t="str">
        <f t="shared" si="7"/>
        <v>aloe</v>
      </c>
      <c r="C182" s="9" t="str">
        <f t="shared" si="8"/>
        <v>aloe</v>
      </c>
      <c r="D182">
        <v>704</v>
      </c>
      <c r="E182" t="s">
        <v>24</v>
      </c>
      <c r="F182" t="s">
        <v>238</v>
      </c>
      <c r="G182" t="s">
        <v>26</v>
      </c>
      <c r="H182" t="s">
        <v>238</v>
      </c>
      <c r="I182" t="s">
        <v>28</v>
      </c>
      <c r="J182" s="7">
        <v>500</v>
      </c>
      <c r="K182">
        <v>1</v>
      </c>
      <c r="L182">
        <v>0</v>
      </c>
      <c r="M182">
        <v>0</v>
      </c>
      <c r="N182">
        <v>0</v>
      </c>
      <c r="O182">
        <v>0</v>
      </c>
      <c r="P182">
        <v>0</v>
      </c>
      <c r="Q182" t="s">
        <v>24</v>
      </c>
      <c r="R182">
        <v>0</v>
      </c>
      <c r="S182">
        <v>0</v>
      </c>
      <c r="T182" t="s">
        <v>29</v>
      </c>
      <c r="U182" t="s">
        <v>29</v>
      </c>
      <c r="V182" t="s">
        <v>29</v>
      </c>
      <c r="W182" t="s">
        <v>30</v>
      </c>
      <c r="X182" s="7"/>
      <c r="Y182" s="10"/>
      <c r="Z182" s="10"/>
      <c r="AA182" t="s">
        <v>239</v>
      </c>
      <c r="AB182" t="s">
        <v>240</v>
      </c>
    </row>
    <row r="183" spans="1:28" x14ac:dyDescent="0.3">
      <c r="A183" s="7" t="b">
        <f t="shared" si="6"/>
        <v>0</v>
      </c>
      <c r="B183" t="str">
        <f t="shared" si="7"/>
        <v>clover</v>
      </c>
      <c r="C183" s="9" t="str">
        <f t="shared" si="8"/>
        <v>clover</v>
      </c>
      <c r="D183">
        <v>705</v>
      </c>
      <c r="E183" t="s">
        <v>24</v>
      </c>
      <c r="F183" t="s">
        <v>2304</v>
      </c>
      <c r="G183" t="s">
        <v>26</v>
      </c>
      <c r="H183" t="s">
        <v>2304</v>
      </c>
      <c r="I183" t="s">
        <v>28</v>
      </c>
      <c r="J183" s="7">
        <v>10</v>
      </c>
      <c r="K183">
        <v>1</v>
      </c>
      <c r="L183">
        <v>0</v>
      </c>
      <c r="M183">
        <v>0</v>
      </c>
      <c r="N183">
        <v>0</v>
      </c>
      <c r="O183">
        <v>0</v>
      </c>
      <c r="P183">
        <v>0</v>
      </c>
      <c r="Q183" t="s">
        <v>24</v>
      </c>
      <c r="R183">
        <v>0</v>
      </c>
      <c r="S183">
        <v>0</v>
      </c>
      <c r="T183" t="s">
        <v>29</v>
      </c>
      <c r="U183" t="s">
        <v>29</v>
      </c>
      <c r="V183" t="s">
        <v>29</v>
      </c>
      <c r="W183" t="s">
        <v>30</v>
      </c>
      <c r="X183" s="7"/>
      <c r="Y183" s="10"/>
      <c r="Z183" s="10"/>
      <c r="AA183" t="s">
        <v>2305</v>
      </c>
      <c r="AB183" t="s">
        <v>2306</v>
      </c>
    </row>
    <row r="184" spans="1:28" x14ac:dyDescent="0.3">
      <c r="A184" s="7" t="b">
        <f t="shared" si="6"/>
        <v>0</v>
      </c>
      <c r="B184" t="str">
        <f t="shared" si="7"/>
        <v>fourleafclover</v>
      </c>
      <c r="C184" s="9" t="str">
        <f t="shared" si="8"/>
        <v>four_leaf_clover</v>
      </c>
      <c r="D184">
        <v>706</v>
      </c>
      <c r="E184" t="s">
        <v>24</v>
      </c>
      <c r="F184" t="s">
        <v>4182</v>
      </c>
      <c r="G184" t="s">
        <v>26</v>
      </c>
      <c r="H184" t="s">
        <v>4183</v>
      </c>
      <c r="I184" t="s">
        <v>28</v>
      </c>
      <c r="J184" s="1">
        <v>80000</v>
      </c>
      <c r="K184">
        <v>1</v>
      </c>
      <c r="L184">
        <v>0</v>
      </c>
      <c r="M184">
        <v>0</v>
      </c>
      <c r="N184">
        <v>0</v>
      </c>
      <c r="O184">
        <v>0</v>
      </c>
      <c r="P184">
        <v>0</v>
      </c>
      <c r="Q184" t="s">
        <v>24</v>
      </c>
      <c r="R184">
        <v>0</v>
      </c>
      <c r="S184">
        <v>0</v>
      </c>
      <c r="T184" t="s">
        <v>29</v>
      </c>
      <c r="U184" t="s">
        <v>29</v>
      </c>
      <c r="V184" t="s">
        <v>29</v>
      </c>
      <c r="W184" t="s">
        <v>30</v>
      </c>
      <c r="X184" s="7"/>
      <c r="Y184" s="10"/>
      <c r="Z184" s="10"/>
      <c r="AA184" t="s">
        <v>4184</v>
      </c>
      <c r="AB184" t="s">
        <v>4185</v>
      </c>
    </row>
    <row r="185" spans="1:28" x14ac:dyDescent="0.3">
      <c r="A185" s="7" t="b">
        <f t="shared" si="6"/>
        <v>0</v>
      </c>
      <c r="B185" t="str">
        <f t="shared" si="7"/>
        <v>singingplant</v>
      </c>
      <c r="C185" s="9" t="str">
        <f t="shared" si="8"/>
        <v>singing_plant</v>
      </c>
      <c r="D185">
        <v>707</v>
      </c>
      <c r="E185" t="s">
        <v>24</v>
      </c>
      <c r="F185" t="s">
        <v>9111</v>
      </c>
      <c r="G185" t="s">
        <v>26</v>
      </c>
      <c r="H185" t="s">
        <v>9112</v>
      </c>
      <c r="I185" t="s">
        <v>28</v>
      </c>
      <c r="J185" s="7">
        <v>500</v>
      </c>
      <c r="K185">
        <v>1</v>
      </c>
      <c r="L185">
        <v>0</v>
      </c>
      <c r="M185">
        <v>0</v>
      </c>
      <c r="N185">
        <v>0</v>
      </c>
      <c r="O185">
        <v>0</v>
      </c>
      <c r="P185">
        <v>0</v>
      </c>
      <c r="Q185" t="s">
        <v>24</v>
      </c>
      <c r="R185">
        <v>0</v>
      </c>
      <c r="S185">
        <v>0</v>
      </c>
      <c r="T185" t="s">
        <v>29</v>
      </c>
      <c r="U185" t="s">
        <v>29</v>
      </c>
      <c r="V185" t="s">
        <v>29</v>
      </c>
      <c r="W185" t="s">
        <v>30</v>
      </c>
      <c r="X185" s="7"/>
      <c r="Y185" s="10"/>
      <c r="Z185" s="10"/>
      <c r="AA185" t="s">
        <v>9113</v>
      </c>
      <c r="AB185" t="s">
        <v>9114</v>
      </c>
    </row>
    <row r="186" spans="1:28" x14ac:dyDescent="0.3">
      <c r="A186" s="7" t="b">
        <f t="shared" si="6"/>
        <v>0</v>
      </c>
      <c r="B186" t="str">
        <f t="shared" si="7"/>
        <v>ment</v>
      </c>
      <c r="C186" s="9" t="str">
        <f t="shared" si="8"/>
        <v>ment</v>
      </c>
      <c r="D186">
        <v>708</v>
      </c>
      <c r="E186" t="s">
        <v>24</v>
      </c>
      <c r="F186" t="s">
        <v>6623</v>
      </c>
      <c r="G186" t="s">
        <v>26</v>
      </c>
      <c r="H186" t="s">
        <v>6623</v>
      </c>
      <c r="I186" t="s">
        <v>28</v>
      </c>
      <c r="J186" s="10">
        <v>500</v>
      </c>
      <c r="K186">
        <v>1</v>
      </c>
      <c r="L186">
        <v>0</v>
      </c>
      <c r="M186">
        <v>0</v>
      </c>
      <c r="N186">
        <v>0</v>
      </c>
      <c r="O186">
        <v>0</v>
      </c>
      <c r="P186">
        <v>0</v>
      </c>
      <c r="Q186" t="s">
        <v>24</v>
      </c>
      <c r="R186">
        <v>0</v>
      </c>
      <c r="S186">
        <v>0</v>
      </c>
      <c r="T186" t="s">
        <v>29</v>
      </c>
      <c r="U186" t="s">
        <v>29</v>
      </c>
      <c r="V186" t="s">
        <v>29</v>
      </c>
      <c r="W186" t="s">
        <v>30</v>
      </c>
      <c r="X186" s="7"/>
      <c r="Y186" s="10"/>
      <c r="Z186" s="10"/>
      <c r="AA186" t="s">
        <v>6624</v>
      </c>
      <c r="AB186" t="s">
        <v>6625</v>
      </c>
    </row>
    <row r="187" spans="1:28" x14ac:dyDescent="0.3">
      <c r="A187" s="7" t="b">
        <f t="shared" si="6"/>
        <v>0</v>
      </c>
      <c r="B187" t="str">
        <f t="shared" si="7"/>
        <v>izidor</v>
      </c>
      <c r="C187" s="9" t="str">
        <f t="shared" si="8"/>
        <v>izidor</v>
      </c>
      <c r="D187">
        <v>709</v>
      </c>
      <c r="E187" t="s">
        <v>24</v>
      </c>
      <c r="F187" t="s">
        <v>5605</v>
      </c>
      <c r="G187" t="s">
        <v>26</v>
      </c>
      <c r="H187" t="s">
        <v>5605</v>
      </c>
      <c r="I187" t="s">
        <v>28</v>
      </c>
      <c r="J187" s="7">
        <v>500</v>
      </c>
      <c r="K187">
        <v>1</v>
      </c>
      <c r="L187">
        <v>0</v>
      </c>
      <c r="M187">
        <v>0</v>
      </c>
      <c r="N187">
        <v>0</v>
      </c>
      <c r="O187">
        <v>0</v>
      </c>
      <c r="P187">
        <v>0</v>
      </c>
      <c r="Q187" t="s">
        <v>24</v>
      </c>
      <c r="R187">
        <v>0</v>
      </c>
      <c r="S187">
        <v>0</v>
      </c>
      <c r="T187" t="s">
        <v>29</v>
      </c>
      <c r="U187" t="s">
        <v>29</v>
      </c>
      <c r="V187" t="s">
        <v>29</v>
      </c>
      <c r="W187" t="s">
        <v>30</v>
      </c>
      <c r="X187" s="7"/>
      <c r="Y187" s="10"/>
      <c r="Z187" s="10"/>
      <c r="AA187" t="s">
        <v>5606</v>
      </c>
      <c r="AB187" t="s">
        <v>5607</v>
      </c>
    </row>
    <row r="188" spans="1:28" x14ac:dyDescent="0.3">
      <c r="A188" s="7" t="b">
        <f t="shared" si="6"/>
        <v>0</v>
      </c>
      <c r="B188" t="str">
        <f t="shared" si="7"/>
        <v>illusionflower</v>
      </c>
      <c r="C188" s="9" t="str">
        <f t="shared" si="8"/>
        <v>illusion_flower</v>
      </c>
      <c r="D188">
        <v>710</v>
      </c>
      <c r="E188" t="s">
        <v>24</v>
      </c>
      <c r="F188" t="s">
        <v>5423</v>
      </c>
      <c r="G188" t="s">
        <v>26</v>
      </c>
      <c r="H188" t="s">
        <v>5424</v>
      </c>
      <c r="I188" t="s">
        <v>28</v>
      </c>
      <c r="J188" s="1">
        <v>1000</v>
      </c>
      <c r="K188">
        <v>1</v>
      </c>
      <c r="L188">
        <v>0</v>
      </c>
      <c r="M188">
        <v>0</v>
      </c>
      <c r="N188">
        <v>0</v>
      </c>
      <c r="O188">
        <v>0</v>
      </c>
      <c r="P188">
        <v>0</v>
      </c>
      <c r="Q188" t="s">
        <v>24</v>
      </c>
      <c r="R188">
        <v>0</v>
      </c>
      <c r="S188">
        <v>0</v>
      </c>
      <c r="T188" t="s">
        <v>29</v>
      </c>
      <c r="U188" t="s">
        <v>29</v>
      </c>
      <c r="V188" t="s">
        <v>29</v>
      </c>
      <c r="W188" t="s">
        <v>30</v>
      </c>
      <c r="Y188" s="10"/>
      <c r="Z188" s="10"/>
      <c r="AA188" t="s">
        <v>5425</v>
      </c>
      <c r="AB188" t="s">
        <v>5426</v>
      </c>
    </row>
    <row r="189" spans="1:28" x14ac:dyDescent="0.3">
      <c r="A189" s="7" t="b">
        <f t="shared" si="6"/>
        <v>0</v>
      </c>
      <c r="B189" t="str">
        <f t="shared" si="7"/>
        <v>shoot</v>
      </c>
      <c r="C189" s="9" t="str">
        <f t="shared" si="8"/>
        <v>shoot</v>
      </c>
      <c r="D189">
        <v>711</v>
      </c>
      <c r="E189" t="s">
        <v>24</v>
      </c>
      <c r="F189" t="s">
        <v>9006</v>
      </c>
      <c r="G189" t="s">
        <v>26</v>
      </c>
      <c r="H189" t="s">
        <v>9006</v>
      </c>
      <c r="I189" t="s">
        <v>28</v>
      </c>
      <c r="J189">
        <v>16</v>
      </c>
      <c r="K189">
        <v>1</v>
      </c>
      <c r="L189">
        <v>0</v>
      </c>
      <c r="M189">
        <v>0</v>
      </c>
      <c r="N189">
        <v>0</v>
      </c>
      <c r="O189">
        <v>0</v>
      </c>
      <c r="P189">
        <v>0</v>
      </c>
      <c r="Q189" t="s">
        <v>24</v>
      </c>
      <c r="R189">
        <v>0</v>
      </c>
      <c r="S189">
        <v>0</v>
      </c>
      <c r="T189" t="s">
        <v>29</v>
      </c>
      <c r="U189" t="s">
        <v>29</v>
      </c>
      <c r="V189" t="s">
        <v>29</v>
      </c>
      <c r="W189" t="s">
        <v>30</v>
      </c>
      <c r="Y189" s="10"/>
      <c r="Z189" s="10"/>
      <c r="AA189" t="s">
        <v>9007</v>
      </c>
      <c r="AB189" t="s">
        <v>9008</v>
      </c>
    </row>
    <row r="190" spans="1:28" x14ac:dyDescent="0.3">
      <c r="A190" s="7" t="b">
        <f t="shared" si="6"/>
        <v>0</v>
      </c>
      <c r="B190" t="str">
        <f t="shared" si="7"/>
        <v>flower</v>
      </c>
      <c r="C190" s="9" t="str">
        <f t="shared" si="8"/>
        <v>flower</v>
      </c>
      <c r="D190">
        <v>712</v>
      </c>
      <c r="E190" t="s">
        <v>24</v>
      </c>
      <c r="F190" t="s">
        <v>4110</v>
      </c>
      <c r="G190" t="s">
        <v>26</v>
      </c>
      <c r="H190" t="s">
        <v>4110</v>
      </c>
      <c r="I190" t="s">
        <v>28</v>
      </c>
      <c r="J190" s="10">
        <v>2</v>
      </c>
      <c r="K190">
        <v>1</v>
      </c>
      <c r="L190">
        <v>0</v>
      </c>
      <c r="M190">
        <v>0</v>
      </c>
      <c r="N190">
        <v>0</v>
      </c>
      <c r="O190">
        <v>0</v>
      </c>
      <c r="P190">
        <v>0</v>
      </c>
      <c r="Q190" t="s">
        <v>24</v>
      </c>
      <c r="R190">
        <v>0</v>
      </c>
      <c r="S190">
        <v>0</v>
      </c>
      <c r="T190" t="s">
        <v>29</v>
      </c>
      <c r="U190" t="s">
        <v>29</v>
      </c>
      <c r="V190" t="s">
        <v>29</v>
      </c>
      <c r="W190" t="s">
        <v>30</v>
      </c>
      <c r="Y190" s="10"/>
      <c r="Z190" s="10"/>
      <c r="AA190" t="s">
        <v>4111</v>
      </c>
      <c r="AB190" t="s">
        <v>4112</v>
      </c>
    </row>
    <row r="191" spans="1:28" x14ac:dyDescent="0.3">
      <c r="A191" s="7" t="b">
        <f t="shared" si="6"/>
        <v>0</v>
      </c>
      <c r="B191" t="str">
        <f t="shared" si="7"/>
        <v>emptybottle</v>
      </c>
      <c r="C191" s="9" t="str">
        <f t="shared" si="8"/>
        <v>empty_bottle</v>
      </c>
      <c r="D191">
        <v>713</v>
      </c>
      <c r="E191" t="s">
        <v>24</v>
      </c>
      <c r="F191" t="s">
        <v>3633</v>
      </c>
      <c r="G191" t="s">
        <v>26</v>
      </c>
      <c r="H191" t="s">
        <v>3634</v>
      </c>
      <c r="I191" t="s">
        <v>28</v>
      </c>
      <c r="J191">
        <v>6</v>
      </c>
      <c r="K191">
        <v>2</v>
      </c>
      <c r="L191">
        <v>0</v>
      </c>
      <c r="M191">
        <v>0</v>
      </c>
      <c r="N191">
        <v>0</v>
      </c>
      <c r="O191">
        <v>0</v>
      </c>
      <c r="P191">
        <v>0</v>
      </c>
      <c r="Q191" t="s">
        <v>24</v>
      </c>
      <c r="R191">
        <v>0</v>
      </c>
      <c r="S191">
        <v>0</v>
      </c>
      <c r="T191" t="s">
        <v>29</v>
      </c>
      <c r="U191" t="s">
        <v>29</v>
      </c>
      <c r="V191" t="s">
        <v>29</v>
      </c>
      <c r="W191" t="s">
        <v>30</v>
      </c>
      <c r="Y191" s="10"/>
      <c r="Z191" s="10"/>
      <c r="AA191" t="s">
        <v>3635</v>
      </c>
      <c r="AB191" t="s">
        <v>3636</v>
      </c>
    </row>
    <row r="192" spans="1:28" x14ac:dyDescent="0.3">
      <c r="A192" s="7" t="b">
        <f t="shared" si="6"/>
        <v>0</v>
      </c>
      <c r="B192" t="str">
        <f t="shared" si="7"/>
        <v>emperium</v>
      </c>
      <c r="C192" s="9" t="str">
        <f t="shared" si="8"/>
        <v>emperium</v>
      </c>
      <c r="D192">
        <v>714</v>
      </c>
      <c r="E192" t="s">
        <v>24</v>
      </c>
      <c r="F192" t="s">
        <v>3626</v>
      </c>
      <c r="G192" t="s">
        <v>26</v>
      </c>
      <c r="H192" t="s">
        <v>3626</v>
      </c>
      <c r="I192" t="s">
        <v>28</v>
      </c>
      <c r="J192" s="5">
        <v>2</v>
      </c>
      <c r="K192">
        <v>100</v>
      </c>
      <c r="L192">
        <v>0</v>
      </c>
      <c r="M192">
        <v>0</v>
      </c>
      <c r="N192">
        <v>0</v>
      </c>
      <c r="O192">
        <v>0</v>
      </c>
      <c r="P192">
        <v>0</v>
      </c>
      <c r="Q192" t="s">
        <v>24</v>
      </c>
      <c r="R192">
        <v>0</v>
      </c>
      <c r="S192">
        <v>0</v>
      </c>
      <c r="T192" t="s">
        <v>29</v>
      </c>
      <c r="U192" t="s">
        <v>29</v>
      </c>
      <c r="V192" t="s">
        <v>29</v>
      </c>
      <c r="W192" t="s">
        <v>30</v>
      </c>
      <c r="Y192" s="10"/>
      <c r="Z192" s="10"/>
      <c r="AA192" t="s">
        <v>3627</v>
      </c>
      <c r="AB192" t="s">
        <v>3628</v>
      </c>
    </row>
    <row r="193" spans="1:28" x14ac:dyDescent="0.3">
      <c r="A193" s="7" t="b">
        <f t="shared" si="6"/>
        <v>0</v>
      </c>
      <c r="B193" t="str">
        <f t="shared" si="7"/>
        <v>yellowgemstone</v>
      </c>
      <c r="C193" s="9" t="str">
        <f t="shared" si="8"/>
        <v>yellow_gemstone</v>
      </c>
      <c r="D193">
        <v>715</v>
      </c>
      <c r="E193" t="s">
        <v>24</v>
      </c>
      <c r="F193" t="s">
        <v>10901</v>
      </c>
      <c r="G193" t="s">
        <v>26</v>
      </c>
      <c r="H193" t="s">
        <v>10902</v>
      </c>
      <c r="I193" t="s">
        <v>28</v>
      </c>
      <c r="J193" s="7">
        <v>600</v>
      </c>
      <c r="K193">
        <v>3</v>
      </c>
      <c r="L193">
        <v>0</v>
      </c>
      <c r="M193">
        <v>0</v>
      </c>
      <c r="N193">
        <v>0</v>
      </c>
      <c r="O193">
        <v>0</v>
      </c>
      <c r="P193">
        <v>0</v>
      </c>
      <c r="Q193" t="s">
        <v>24</v>
      </c>
      <c r="R193">
        <v>0</v>
      </c>
      <c r="S193">
        <v>0</v>
      </c>
      <c r="T193" t="s">
        <v>29</v>
      </c>
      <c r="U193" t="s">
        <v>29</v>
      </c>
      <c r="V193" t="s">
        <v>29</v>
      </c>
      <c r="W193" t="s">
        <v>30</v>
      </c>
      <c r="Y193" s="10"/>
      <c r="Z193" s="10"/>
      <c r="AA193" t="s">
        <v>10903</v>
      </c>
      <c r="AB193" t="s">
        <v>10904</v>
      </c>
    </row>
    <row r="194" spans="1:28" x14ac:dyDescent="0.3">
      <c r="A194" s="7" t="b">
        <f t="shared" ref="A194:A257" si="9">ISNUMBER(SEARCH("callfunc",X194))</f>
        <v>0</v>
      </c>
      <c r="B194" t="str">
        <f t="shared" ref="B194:B257" si="10">LOWER(SUBSTITUTE(F194,"_",""))</f>
        <v>redgemstone</v>
      </c>
      <c r="C194" s="9" t="str">
        <f t="shared" ref="C194:C257" si="11">LOWER(F194)</f>
        <v>red_gemstone</v>
      </c>
      <c r="D194">
        <v>716</v>
      </c>
      <c r="E194" t="s">
        <v>24</v>
      </c>
      <c r="F194" t="s">
        <v>8216</v>
      </c>
      <c r="G194" t="s">
        <v>26</v>
      </c>
      <c r="H194" t="s">
        <v>8217</v>
      </c>
      <c r="I194" t="s">
        <v>28</v>
      </c>
      <c r="J194">
        <v>600</v>
      </c>
      <c r="K194">
        <v>3</v>
      </c>
      <c r="L194">
        <v>0</v>
      </c>
      <c r="M194">
        <v>0</v>
      </c>
      <c r="N194">
        <v>0</v>
      </c>
      <c r="O194">
        <v>0</v>
      </c>
      <c r="P194">
        <v>0</v>
      </c>
      <c r="Q194" t="s">
        <v>24</v>
      </c>
      <c r="R194">
        <v>0</v>
      </c>
      <c r="S194">
        <v>0</v>
      </c>
      <c r="T194" t="s">
        <v>29</v>
      </c>
      <c r="U194" t="s">
        <v>29</v>
      </c>
      <c r="V194" t="s">
        <v>29</v>
      </c>
      <c r="W194" t="s">
        <v>30</v>
      </c>
      <c r="Y194" s="10"/>
      <c r="Z194" s="10"/>
      <c r="AA194" t="s">
        <v>8218</v>
      </c>
      <c r="AB194" t="s">
        <v>8219</v>
      </c>
    </row>
    <row r="195" spans="1:28" x14ac:dyDescent="0.3">
      <c r="A195" s="7" t="b">
        <f t="shared" si="9"/>
        <v>0</v>
      </c>
      <c r="B195" t="str">
        <f t="shared" si="10"/>
        <v>bluegemstone</v>
      </c>
      <c r="C195" s="9" t="str">
        <f t="shared" si="11"/>
        <v>blue_gemstone</v>
      </c>
      <c r="D195">
        <v>717</v>
      </c>
      <c r="E195" t="s">
        <v>24</v>
      </c>
      <c r="F195" t="s">
        <v>1327</v>
      </c>
      <c r="G195" t="s">
        <v>26</v>
      </c>
      <c r="H195" t="s">
        <v>1328</v>
      </c>
      <c r="I195" t="s">
        <v>28</v>
      </c>
      <c r="J195">
        <v>600</v>
      </c>
      <c r="K195">
        <v>3</v>
      </c>
      <c r="L195">
        <v>0</v>
      </c>
      <c r="M195">
        <v>0</v>
      </c>
      <c r="N195">
        <v>0</v>
      </c>
      <c r="O195">
        <v>0</v>
      </c>
      <c r="P195">
        <v>0</v>
      </c>
      <c r="Q195" t="s">
        <v>24</v>
      </c>
      <c r="R195">
        <v>0</v>
      </c>
      <c r="S195">
        <v>0</v>
      </c>
      <c r="T195" t="s">
        <v>29</v>
      </c>
      <c r="U195" t="s">
        <v>29</v>
      </c>
      <c r="V195" t="s">
        <v>29</v>
      </c>
      <c r="W195" t="s">
        <v>30</v>
      </c>
      <c r="Y195" s="10"/>
      <c r="Z195" s="10"/>
      <c r="AA195" t="s">
        <v>1329</v>
      </c>
      <c r="AB195" t="s">
        <v>1330</v>
      </c>
    </row>
    <row r="196" spans="1:28" x14ac:dyDescent="0.3">
      <c r="A196" s="7" t="b">
        <f t="shared" si="9"/>
        <v>0</v>
      </c>
      <c r="B196" t="str">
        <f t="shared" si="10"/>
        <v>darkredjewel</v>
      </c>
      <c r="C196" s="9" t="str">
        <f t="shared" si="11"/>
        <v>dark_red_jewel</v>
      </c>
      <c r="D196">
        <v>718</v>
      </c>
      <c r="E196" t="s">
        <v>24</v>
      </c>
      <c r="F196" t="s">
        <v>2817</v>
      </c>
      <c r="G196" t="s">
        <v>26</v>
      </c>
      <c r="H196" t="s">
        <v>2818</v>
      </c>
      <c r="I196" t="s">
        <v>28</v>
      </c>
      <c r="J196" s="1">
        <v>6000</v>
      </c>
      <c r="K196">
        <v>10</v>
      </c>
      <c r="L196">
        <v>0</v>
      </c>
      <c r="M196">
        <v>0</v>
      </c>
      <c r="N196">
        <v>0</v>
      </c>
      <c r="O196">
        <v>0</v>
      </c>
      <c r="P196">
        <v>0</v>
      </c>
      <c r="Q196" t="s">
        <v>24</v>
      </c>
      <c r="R196">
        <v>0</v>
      </c>
      <c r="S196">
        <v>0</v>
      </c>
      <c r="T196" t="s">
        <v>29</v>
      </c>
      <c r="U196" t="s">
        <v>29</v>
      </c>
      <c r="V196" t="s">
        <v>29</v>
      </c>
      <c r="W196" t="s">
        <v>30</v>
      </c>
      <c r="Y196" s="10"/>
      <c r="Z196" s="10"/>
      <c r="AA196" t="s">
        <v>2819</v>
      </c>
      <c r="AB196" t="s">
        <v>2820</v>
      </c>
    </row>
    <row r="197" spans="1:28" x14ac:dyDescent="0.3">
      <c r="A197" s="7" t="b">
        <f t="shared" si="9"/>
        <v>0</v>
      </c>
      <c r="B197" t="str">
        <f t="shared" si="10"/>
        <v>violetjewel</v>
      </c>
      <c r="C197" s="9" t="str">
        <f t="shared" si="11"/>
        <v>violet_jewel</v>
      </c>
      <c r="D197">
        <v>719</v>
      </c>
      <c r="E197" t="s">
        <v>24</v>
      </c>
      <c r="F197" t="s">
        <v>10419</v>
      </c>
      <c r="G197" t="s">
        <v>26</v>
      </c>
      <c r="H197" t="s">
        <v>10420</v>
      </c>
      <c r="I197" t="s">
        <v>28</v>
      </c>
      <c r="J197" s="1">
        <v>6000</v>
      </c>
      <c r="K197">
        <v>10</v>
      </c>
      <c r="L197">
        <v>0</v>
      </c>
      <c r="M197">
        <v>0</v>
      </c>
      <c r="N197">
        <v>0</v>
      </c>
      <c r="O197">
        <v>0</v>
      </c>
      <c r="P197">
        <v>0</v>
      </c>
      <c r="Q197" t="s">
        <v>24</v>
      </c>
      <c r="R197">
        <v>0</v>
      </c>
      <c r="S197">
        <v>0</v>
      </c>
      <c r="T197" t="s">
        <v>29</v>
      </c>
      <c r="U197" t="s">
        <v>29</v>
      </c>
      <c r="V197" t="s">
        <v>29</v>
      </c>
      <c r="W197" t="s">
        <v>30</v>
      </c>
      <c r="Y197" s="10"/>
      <c r="Z197" s="10"/>
      <c r="AA197" t="s">
        <v>10421</v>
      </c>
      <c r="AB197" t="s">
        <v>10422</v>
      </c>
    </row>
    <row r="198" spans="1:28" x14ac:dyDescent="0.3">
      <c r="A198" s="7" t="b">
        <f t="shared" si="9"/>
        <v>0</v>
      </c>
      <c r="B198" t="str">
        <f t="shared" si="10"/>
        <v>skybluejewel</v>
      </c>
      <c r="C198" s="9" t="str">
        <f t="shared" si="11"/>
        <v>skyblue_jewel</v>
      </c>
      <c r="D198">
        <v>720</v>
      </c>
      <c r="E198" t="s">
        <v>24</v>
      </c>
      <c r="F198" t="s">
        <v>9193</v>
      </c>
      <c r="G198" t="s">
        <v>26</v>
      </c>
      <c r="H198" t="s">
        <v>9194</v>
      </c>
      <c r="I198" t="s">
        <v>28</v>
      </c>
      <c r="J198" s="1">
        <v>6000</v>
      </c>
      <c r="K198">
        <v>10</v>
      </c>
      <c r="L198">
        <v>0</v>
      </c>
      <c r="M198">
        <v>0</v>
      </c>
      <c r="N198">
        <v>0</v>
      </c>
      <c r="O198">
        <v>0</v>
      </c>
      <c r="P198">
        <v>0</v>
      </c>
      <c r="Q198" t="s">
        <v>24</v>
      </c>
      <c r="R198">
        <v>0</v>
      </c>
      <c r="S198">
        <v>0</v>
      </c>
      <c r="T198" t="s">
        <v>29</v>
      </c>
      <c r="U198" t="s">
        <v>29</v>
      </c>
      <c r="V198" t="s">
        <v>29</v>
      </c>
      <c r="W198" t="s">
        <v>30</v>
      </c>
      <c r="Y198" s="10"/>
      <c r="Z198" s="10"/>
      <c r="AA198" t="s">
        <v>9195</v>
      </c>
      <c r="AB198" t="s">
        <v>9196</v>
      </c>
    </row>
    <row r="199" spans="1:28" x14ac:dyDescent="0.3">
      <c r="A199" s="7" t="b">
        <f t="shared" si="9"/>
        <v>0</v>
      </c>
      <c r="B199" t="str">
        <f t="shared" si="10"/>
        <v>azurejewel</v>
      </c>
      <c r="C199" s="9" t="str">
        <f t="shared" si="11"/>
        <v>azure_jewel</v>
      </c>
      <c r="D199">
        <v>721</v>
      </c>
      <c r="E199" t="s">
        <v>24</v>
      </c>
      <c r="F199" t="s">
        <v>675</v>
      </c>
      <c r="G199" t="s">
        <v>26</v>
      </c>
      <c r="H199" t="s">
        <v>676</v>
      </c>
      <c r="I199" t="s">
        <v>28</v>
      </c>
      <c r="J199" s="1">
        <v>6000</v>
      </c>
      <c r="K199">
        <v>10</v>
      </c>
      <c r="L199">
        <v>0</v>
      </c>
      <c r="M199">
        <v>0</v>
      </c>
      <c r="N199">
        <v>0</v>
      </c>
      <c r="O199">
        <v>0</v>
      </c>
      <c r="P199">
        <v>0</v>
      </c>
      <c r="Q199" t="s">
        <v>24</v>
      </c>
      <c r="R199">
        <v>0</v>
      </c>
      <c r="S199">
        <v>0</v>
      </c>
      <c r="T199" t="s">
        <v>29</v>
      </c>
      <c r="U199" t="s">
        <v>29</v>
      </c>
      <c r="V199" t="s">
        <v>29</v>
      </c>
      <c r="W199" t="s">
        <v>30</v>
      </c>
      <c r="Y199" s="10"/>
      <c r="Z199" s="10"/>
      <c r="AA199" t="s">
        <v>677</v>
      </c>
      <c r="AB199" t="s">
        <v>678</v>
      </c>
    </row>
    <row r="200" spans="1:28" x14ac:dyDescent="0.3">
      <c r="A200" s="7" t="b">
        <f t="shared" si="9"/>
        <v>0</v>
      </c>
      <c r="B200" t="str">
        <f t="shared" si="10"/>
        <v>scarletjewel</v>
      </c>
      <c r="C200" s="9" t="str">
        <f t="shared" si="11"/>
        <v>scarlet_jewel</v>
      </c>
      <c r="D200">
        <v>722</v>
      </c>
      <c r="E200" t="s">
        <v>24</v>
      </c>
      <c r="F200" t="s">
        <v>8801</v>
      </c>
      <c r="G200" t="s">
        <v>26</v>
      </c>
      <c r="H200" t="s">
        <v>8802</v>
      </c>
      <c r="I200" t="s">
        <v>28</v>
      </c>
      <c r="J200" s="1">
        <v>6000</v>
      </c>
      <c r="K200">
        <v>10</v>
      </c>
      <c r="L200">
        <v>0</v>
      </c>
      <c r="M200">
        <v>0</v>
      </c>
      <c r="N200">
        <v>0</v>
      </c>
      <c r="O200">
        <v>0</v>
      </c>
      <c r="P200">
        <v>0</v>
      </c>
      <c r="Q200" t="s">
        <v>24</v>
      </c>
      <c r="R200">
        <v>0</v>
      </c>
      <c r="S200">
        <v>0</v>
      </c>
      <c r="T200" t="s">
        <v>29</v>
      </c>
      <c r="U200" t="s">
        <v>29</v>
      </c>
      <c r="V200" t="s">
        <v>29</v>
      </c>
      <c r="W200" t="s">
        <v>30</v>
      </c>
      <c r="Y200" s="10"/>
      <c r="Z200" s="10"/>
      <c r="AA200" t="s">
        <v>8803</v>
      </c>
      <c r="AB200" t="s">
        <v>8804</v>
      </c>
    </row>
    <row r="201" spans="1:28" x14ac:dyDescent="0.3">
      <c r="A201" s="7" t="b">
        <f t="shared" si="9"/>
        <v>0</v>
      </c>
      <c r="B201" t="str">
        <f t="shared" si="10"/>
        <v>cardinaljewel</v>
      </c>
      <c r="C201" s="9" t="str">
        <f t="shared" si="11"/>
        <v>cardinal_jewel</v>
      </c>
      <c r="D201">
        <v>723</v>
      </c>
      <c r="E201" t="s">
        <v>24</v>
      </c>
      <c r="F201" t="s">
        <v>1873</v>
      </c>
      <c r="G201" t="s">
        <v>26</v>
      </c>
      <c r="H201" t="s">
        <v>1874</v>
      </c>
      <c r="I201" t="s">
        <v>28</v>
      </c>
      <c r="J201" s="1">
        <v>6000</v>
      </c>
      <c r="K201">
        <v>10</v>
      </c>
      <c r="L201">
        <v>0</v>
      </c>
      <c r="M201">
        <v>0</v>
      </c>
      <c r="N201">
        <v>0</v>
      </c>
      <c r="O201">
        <v>0</v>
      </c>
      <c r="P201">
        <v>0</v>
      </c>
      <c r="Q201" t="s">
        <v>24</v>
      </c>
      <c r="R201">
        <v>0</v>
      </c>
      <c r="S201">
        <v>0</v>
      </c>
      <c r="T201" t="s">
        <v>29</v>
      </c>
      <c r="U201" t="s">
        <v>29</v>
      </c>
      <c r="V201" t="s">
        <v>29</v>
      </c>
      <c r="W201" t="s">
        <v>30</v>
      </c>
      <c r="Y201" s="10"/>
      <c r="Z201" s="10"/>
      <c r="AA201" t="s">
        <v>1875</v>
      </c>
      <c r="AB201" t="s">
        <v>1876</v>
      </c>
    </row>
    <row r="202" spans="1:28" x14ac:dyDescent="0.3">
      <c r="A202" s="7" t="b">
        <f t="shared" si="9"/>
        <v>0</v>
      </c>
      <c r="B202" t="str">
        <f t="shared" si="10"/>
        <v>cardinaljewel</v>
      </c>
      <c r="C202" s="9" t="str">
        <f t="shared" si="11"/>
        <v>cardinal_jewel_</v>
      </c>
      <c r="D202">
        <v>724</v>
      </c>
      <c r="E202" t="s">
        <v>24</v>
      </c>
      <c r="F202" t="s">
        <v>1877</v>
      </c>
      <c r="G202" t="s">
        <v>26</v>
      </c>
      <c r="H202" t="s">
        <v>1878</v>
      </c>
      <c r="I202" t="s">
        <v>28</v>
      </c>
      <c r="J202" s="10">
        <v>600</v>
      </c>
      <c r="K202">
        <v>10</v>
      </c>
      <c r="L202">
        <v>0</v>
      </c>
      <c r="M202">
        <v>0</v>
      </c>
      <c r="N202">
        <v>0</v>
      </c>
      <c r="O202">
        <v>0</v>
      </c>
      <c r="P202">
        <v>0</v>
      </c>
      <c r="Q202" t="s">
        <v>24</v>
      </c>
      <c r="R202">
        <v>0</v>
      </c>
      <c r="S202">
        <v>0</v>
      </c>
      <c r="T202" t="s">
        <v>29</v>
      </c>
      <c r="U202" t="s">
        <v>29</v>
      </c>
      <c r="V202" t="s">
        <v>29</v>
      </c>
      <c r="W202" t="s">
        <v>30</v>
      </c>
      <c r="Y202" s="10"/>
      <c r="Z202" s="10"/>
      <c r="AA202" t="s">
        <v>1879</v>
      </c>
      <c r="AB202" t="s">
        <v>1880</v>
      </c>
    </row>
    <row r="203" spans="1:28" x14ac:dyDescent="0.3">
      <c r="A203" s="7" t="b">
        <f t="shared" si="9"/>
        <v>0</v>
      </c>
      <c r="B203" t="str">
        <f t="shared" si="10"/>
        <v>redjewel</v>
      </c>
      <c r="C203" s="9" t="str">
        <f t="shared" si="11"/>
        <v>red_jewel</v>
      </c>
      <c r="D203">
        <v>725</v>
      </c>
      <c r="E203" t="s">
        <v>24</v>
      </c>
      <c r="F203" t="s">
        <v>8231</v>
      </c>
      <c r="G203" t="s">
        <v>26</v>
      </c>
      <c r="H203" t="s">
        <v>8232</v>
      </c>
      <c r="I203" t="s">
        <v>28</v>
      </c>
      <c r="J203" s="1">
        <v>6000</v>
      </c>
      <c r="K203">
        <v>10</v>
      </c>
      <c r="L203">
        <v>0</v>
      </c>
      <c r="M203">
        <v>0</v>
      </c>
      <c r="N203">
        <v>0</v>
      </c>
      <c r="O203">
        <v>0</v>
      </c>
      <c r="P203">
        <v>0</v>
      </c>
      <c r="Q203" t="s">
        <v>24</v>
      </c>
      <c r="R203">
        <v>0</v>
      </c>
      <c r="S203">
        <v>0</v>
      </c>
      <c r="T203" t="s">
        <v>29</v>
      </c>
      <c r="U203" t="s">
        <v>29</v>
      </c>
      <c r="V203" t="s">
        <v>29</v>
      </c>
      <c r="W203" t="s">
        <v>30</v>
      </c>
      <c r="Y203" s="10"/>
      <c r="Z203" s="10"/>
      <c r="AA203" t="s">
        <v>8233</v>
      </c>
      <c r="AB203" t="s">
        <v>8234</v>
      </c>
    </row>
    <row r="204" spans="1:28" x14ac:dyDescent="0.3">
      <c r="A204" s="7" t="b">
        <f t="shared" si="9"/>
        <v>0</v>
      </c>
      <c r="B204" t="str">
        <f t="shared" si="10"/>
        <v>bluejewel</v>
      </c>
      <c r="C204" s="9" t="str">
        <f t="shared" si="11"/>
        <v>blue_jewel</v>
      </c>
      <c r="D204">
        <v>726</v>
      </c>
      <c r="E204" t="s">
        <v>24</v>
      </c>
      <c r="F204" t="s">
        <v>1343</v>
      </c>
      <c r="G204" t="s">
        <v>26</v>
      </c>
      <c r="H204" t="s">
        <v>1344</v>
      </c>
      <c r="I204" t="s">
        <v>28</v>
      </c>
      <c r="J204" s="1">
        <v>6000</v>
      </c>
      <c r="K204">
        <v>10</v>
      </c>
      <c r="L204">
        <v>0</v>
      </c>
      <c r="M204">
        <v>0</v>
      </c>
      <c r="N204">
        <v>0</v>
      </c>
      <c r="O204">
        <v>0</v>
      </c>
      <c r="P204">
        <v>0</v>
      </c>
      <c r="Q204" t="s">
        <v>24</v>
      </c>
      <c r="R204">
        <v>0</v>
      </c>
      <c r="S204">
        <v>0</v>
      </c>
      <c r="T204" t="s">
        <v>29</v>
      </c>
      <c r="U204" t="s">
        <v>29</v>
      </c>
      <c r="V204" t="s">
        <v>29</v>
      </c>
      <c r="W204" t="s">
        <v>30</v>
      </c>
      <c r="Y204" s="10"/>
      <c r="Z204" s="10"/>
      <c r="AA204" t="s">
        <v>1345</v>
      </c>
      <c r="AB204" t="s">
        <v>1346</v>
      </c>
    </row>
    <row r="205" spans="1:28" x14ac:dyDescent="0.3">
      <c r="A205" s="7" t="b">
        <f t="shared" si="9"/>
        <v>0</v>
      </c>
      <c r="B205" t="str">
        <f t="shared" si="10"/>
        <v>whitejewel</v>
      </c>
      <c r="C205" s="9" t="str">
        <f t="shared" si="11"/>
        <v>white_jewel</v>
      </c>
      <c r="D205">
        <v>727</v>
      </c>
      <c r="E205" t="s">
        <v>24</v>
      </c>
      <c r="F205" t="s">
        <v>10661</v>
      </c>
      <c r="G205" t="s">
        <v>26</v>
      </c>
      <c r="H205" t="s">
        <v>10662</v>
      </c>
      <c r="I205" t="s">
        <v>28</v>
      </c>
      <c r="J205" s="1">
        <v>6000</v>
      </c>
      <c r="K205">
        <v>10</v>
      </c>
      <c r="L205">
        <v>0</v>
      </c>
      <c r="M205">
        <v>0</v>
      </c>
      <c r="N205">
        <v>0</v>
      </c>
      <c r="O205">
        <v>0</v>
      </c>
      <c r="P205">
        <v>0</v>
      </c>
      <c r="Q205" t="s">
        <v>24</v>
      </c>
      <c r="R205">
        <v>0</v>
      </c>
      <c r="S205">
        <v>0</v>
      </c>
      <c r="T205" t="s">
        <v>29</v>
      </c>
      <c r="U205" t="s">
        <v>29</v>
      </c>
      <c r="V205" t="s">
        <v>29</v>
      </c>
      <c r="W205" t="s">
        <v>30</v>
      </c>
      <c r="Y205" s="10"/>
      <c r="Z205" s="10"/>
      <c r="AA205" t="s">
        <v>10663</v>
      </c>
      <c r="AB205" t="s">
        <v>10664</v>
      </c>
    </row>
    <row r="206" spans="1:28" x14ac:dyDescent="0.3">
      <c r="A206" s="7" t="b">
        <f t="shared" si="9"/>
        <v>0</v>
      </c>
      <c r="B206" t="str">
        <f t="shared" si="10"/>
        <v>goldenjewel</v>
      </c>
      <c r="C206" s="9" t="str">
        <f t="shared" si="11"/>
        <v>golden_jewel</v>
      </c>
      <c r="D206">
        <v>728</v>
      </c>
      <c r="E206" t="s">
        <v>24</v>
      </c>
      <c r="F206" t="s">
        <v>4669</v>
      </c>
      <c r="G206" t="s">
        <v>26</v>
      </c>
      <c r="H206" t="s">
        <v>4670</v>
      </c>
      <c r="I206" t="s">
        <v>28</v>
      </c>
      <c r="J206" s="1">
        <v>6000</v>
      </c>
      <c r="K206">
        <v>10</v>
      </c>
      <c r="L206">
        <v>0</v>
      </c>
      <c r="M206">
        <v>0</v>
      </c>
      <c r="N206">
        <v>0</v>
      </c>
      <c r="O206">
        <v>0</v>
      </c>
      <c r="P206">
        <v>0</v>
      </c>
      <c r="Q206" t="s">
        <v>24</v>
      </c>
      <c r="R206">
        <v>0</v>
      </c>
      <c r="S206">
        <v>0</v>
      </c>
      <c r="T206" t="s">
        <v>29</v>
      </c>
      <c r="U206" t="s">
        <v>29</v>
      </c>
      <c r="V206" t="s">
        <v>29</v>
      </c>
      <c r="W206" t="s">
        <v>30</v>
      </c>
      <c r="Y206" s="10"/>
      <c r="Z206" s="10"/>
      <c r="AA206" t="s">
        <v>4671</v>
      </c>
      <c r="AB206" t="s">
        <v>4672</v>
      </c>
    </row>
    <row r="207" spans="1:28" x14ac:dyDescent="0.3">
      <c r="A207" s="7" t="b">
        <f t="shared" si="9"/>
        <v>0</v>
      </c>
      <c r="B207" t="str">
        <f t="shared" si="10"/>
        <v>bluishgreenjewel</v>
      </c>
      <c r="C207" s="9" t="str">
        <f t="shared" si="11"/>
        <v>bluish_green_jewel</v>
      </c>
      <c r="D207">
        <v>729</v>
      </c>
      <c r="E207" t="s">
        <v>24</v>
      </c>
      <c r="F207" t="s">
        <v>1379</v>
      </c>
      <c r="G207" t="s">
        <v>26</v>
      </c>
      <c r="H207" t="s">
        <v>1380</v>
      </c>
      <c r="I207" t="s">
        <v>28</v>
      </c>
      <c r="J207" s="1">
        <v>6000</v>
      </c>
      <c r="K207">
        <v>10</v>
      </c>
      <c r="L207">
        <v>0</v>
      </c>
      <c r="M207">
        <v>0</v>
      </c>
      <c r="N207">
        <v>0</v>
      </c>
      <c r="O207">
        <v>0</v>
      </c>
      <c r="P207">
        <v>0</v>
      </c>
      <c r="Q207" t="s">
        <v>24</v>
      </c>
      <c r="R207">
        <v>0</v>
      </c>
      <c r="S207">
        <v>0</v>
      </c>
      <c r="T207" t="s">
        <v>29</v>
      </c>
      <c r="U207" t="s">
        <v>29</v>
      </c>
      <c r="V207" t="s">
        <v>29</v>
      </c>
      <c r="W207" t="s">
        <v>30</v>
      </c>
      <c r="Y207" s="10"/>
      <c r="Z207" s="10"/>
      <c r="AA207" t="s">
        <v>1381</v>
      </c>
      <c r="AB207" t="s">
        <v>1382</v>
      </c>
    </row>
    <row r="208" spans="1:28" x14ac:dyDescent="0.3">
      <c r="A208" s="7" t="b">
        <f t="shared" si="9"/>
        <v>0</v>
      </c>
      <c r="B208" t="str">
        <f t="shared" si="10"/>
        <v>crystaljewel</v>
      </c>
      <c r="C208" s="9" t="str">
        <f t="shared" si="11"/>
        <v>crystal_jewel</v>
      </c>
      <c r="D208">
        <v>730</v>
      </c>
      <c r="E208" t="s">
        <v>24</v>
      </c>
      <c r="F208" t="s">
        <v>2629</v>
      </c>
      <c r="G208" t="s">
        <v>26</v>
      </c>
      <c r="H208" t="s">
        <v>2630</v>
      </c>
      <c r="I208" t="s">
        <v>28</v>
      </c>
      <c r="J208" s="1">
        <v>10000</v>
      </c>
      <c r="K208">
        <v>10</v>
      </c>
      <c r="L208" s="1">
        <v>1000</v>
      </c>
      <c r="M208">
        <v>0</v>
      </c>
      <c r="N208">
        <v>0</v>
      </c>
      <c r="O208">
        <v>0</v>
      </c>
      <c r="P208">
        <v>0</v>
      </c>
      <c r="Q208" t="s">
        <v>24</v>
      </c>
      <c r="R208">
        <v>0</v>
      </c>
      <c r="S208">
        <v>0</v>
      </c>
      <c r="T208" t="s">
        <v>29</v>
      </c>
      <c r="U208" t="s">
        <v>29</v>
      </c>
      <c r="V208" t="s">
        <v>29</v>
      </c>
      <c r="W208" t="s">
        <v>30</v>
      </c>
      <c r="Y208" s="10"/>
      <c r="Z208" s="10"/>
      <c r="AA208" t="s">
        <v>2631</v>
      </c>
      <c r="AB208" t="s">
        <v>2632</v>
      </c>
    </row>
    <row r="209" spans="1:28" x14ac:dyDescent="0.3">
      <c r="A209" s="7" t="b">
        <f t="shared" si="9"/>
        <v>0</v>
      </c>
      <c r="B209" t="str">
        <f t="shared" si="10"/>
        <v>crystaljewel</v>
      </c>
      <c r="C209" s="9" t="str">
        <f t="shared" si="11"/>
        <v>crystal_jewel_</v>
      </c>
      <c r="D209">
        <v>731</v>
      </c>
      <c r="E209" t="s">
        <v>24</v>
      </c>
      <c r="F209" t="s">
        <v>2633</v>
      </c>
      <c r="G209" t="s">
        <v>26</v>
      </c>
      <c r="H209" t="s">
        <v>2634</v>
      </c>
      <c r="I209" t="s">
        <v>28</v>
      </c>
      <c r="J209" s="1">
        <v>25000</v>
      </c>
      <c r="K209">
        <v>10</v>
      </c>
      <c r="L209" s="1">
        <v>2500</v>
      </c>
      <c r="M209">
        <v>0</v>
      </c>
      <c r="N209">
        <v>0</v>
      </c>
      <c r="O209">
        <v>0</v>
      </c>
      <c r="P209">
        <v>0</v>
      </c>
      <c r="Q209" t="s">
        <v>24</v>
      </c>
      <c r="R209">
        <v>0</v>
      </c>
      <c r="S209">
        <v>0</v>
      </c>
      <c r="T209" t="s">
        <v>29</v>
      </c>
      <c r="U209" t="s">
        <v>29</v>
      </c>
      <c r="V209" t="s">
        <v>29</v>
      </c>
      <c r="W209" t="s">
        <v>30</v>
      </c>
      <c r="Y209" s="10"/>
      <c r="Z209" s="10"/>
      <c r="AA209" t="s">
        <v>2635</v>
      </c>
      <c r="AB209" t="s">
        <v>2636</v>
      </c>
    </row>
    <row r="210" spans="1:28" x14ac:dyDescent="0.3">
      <c r="A210" s="7" t="b">
        <f t="shared" si="9"/>
        <v>0</v>
      </c>
      <c r="B210" t="str">
        <f t="shared" si="10"/>
        <v>crystaljewel</v>
      </c>
      <c r="C210" s="9" t="str">
        <f t="shared" si="11"/>
        <v>crystal_jewel__</v>
      </c>
      <c r="D210">
        <v>732</v>
      </c>
      <c r="E210" t="s">
        <v>24</v>
      </c>
      <c r="F210" t="s">
        <v>2637</v>
      </c>
      <c r="G210" t="s">
        <v>26</v>
      </c>
      <c r="H210" t="s">
        <v>2638</v>
      </c>
      <c r="I210" t="s">
        <v>28</v>
      </c>
      <c r="J210" s="1">
        <v>55000</v>
      </c>
      <c r="K210">
        <v>10</v>
      </c>
      <c r="L210" s="1">
        <v>5500</v>
      </c>
      <c r="M210">
        <v>0</v>
      </c>
      <c r="N210">
        <v>0</v>
      </c>
      <c r="O210">
        <v>0</v>
      </c>
      <c r="P210">
        <v>0</v>
      </c>
      <c r="Q210" t="s">
        <v>24</v>
      </c>
      <c r="R210">
        <v>0</v>
      </c>
      <c r="S210">
        <v>0</v>
      </c>
      <c r="T210" t="s">
        <v>29</v>
      </c>
      <c r="U210" t="s">
        <v>29</v>
      </c>
      <c r="V210" t="s">
        <v>29</v>
      </c>
      <c r="W210" t="s">
        <v>30</v>
      </c>
      <c r="Y210" s="10"/>
      <c r="Z210" s="10"/>
      <c r="AA210" t="s">
        <v>2639</v>
      </c>
      <c r="AB210" t="s">
        <v>2640</v>
      </c>
    </row>
    <row r="211" spans="1:28" x14ac:dyDescent="0.3">
      <c r="A211" s="7" t="b">
        <f t="shared" si="9"/>
        <v>0</v>
      </c>
      <c r="B211" t="str">
        <f t="shared" si="10"/>
        <v>crystaljewel</v>
      </c>
      <c r="C211" s="9" t="str">
        <f t="shared" si="11"/>
        <v>crystal_jewel___</v>
      </c>
      <c r="D211">
        <v>733</v>
      </c>
      <c r="E211" t="s">
        <v>24</v>
      </c>
      <c r="F211" t="s">
        <v>2641</v>
      </c>
      <c r="G211" t="s">
        <v>26</v>
      </c>
      <c r="H211" t="s">
        <v>2642</v>
      </c>
      <c r="I211" t="s">
        <v>28</v>
      </c>
      <c r="J211" s="10">
        <v>10</v>
      </c>
      <c r="K211">
        <v>10</v>
      </c>
      <c r="L211" s="10">
        <v>0</v>
      </c>
      <c r="M211">
        <v>0</v>
      </c>
      <c r="N211">
        <v>0</v>
      </c>
      <c r="O211">
        <v>0</v>
      </c>
      <c r="P211">
        <v>0</v>
      </c>
      <c r="Q211" t="s">
        <v>24</v>
      </c>
      <c r="R211">
        <v>0</v>
      </c>
      <c r="S211">
        <v>0</v>
      </c>
      <c r="T211" t="s">
        <v>29</v>
      </c>
      <c r="U211" t="s">
        <v>29</v>
      </c>
      <c r="V211" t="s">
        <v>29</v>
      </c>
      <c r="W211" t="s">
        <v>30</v>
      </c>
      <c r="Y211" s="10"/>
      <c r="Z211" s="10"/>
      <c r="AA211" t="s">
        <v>2643</v>
      </c>
      <c r="AB211" t="s">
        <v>2644</v>
      </c>
    </row>
    <row r="212" spans="1:28" x14ac:dyDescent="0.3">
      <c r="A212" s="7" t="b">
        <f t="shared" si="9"/>
        <v>0</v>
      </c>
      <c r="B212" t="str">
        <f t="shared" si="10"/>
        <v>redframe</v>
      </c>
      <c r="C212" s="9" t="str">
        <f t="shared" si="11"/>
        <v>red_frame</v>
      </c>
      <c r="D212">
        <v>734</v>
      </c>
      <c r="E212" t="s">
        <v>24</v>
      </c>
      <c r="F212" t="s">
        <v>8212</v>
      </c>
      <c r="G212" t="s">
        <v>26</v>
      </c>
      <c r="H212" t="s">
        <v>8213</v>
      </c>
      <c r="I212" t="s">
        <v>28</v>
      </c>
      <c r="J212" s="1">
        <v>3000</v>
      </c>
      <c r="K212">
        <v>20</v>
      </c>
      <c r="L212" s="10">
        <v>0</v>
      </c>
      <c r="M212">
        <v>0</v>
      </c>
      <c r="N212">
        <v>0</v>
      </c>
      <c r="O212">
        <v>0</v>
      </c>
      <c r="P212">
        <v>0</v>
      </c>
      <c r="Q212" t="s">
        <v>24</v>
      </c>
      <c r="R212">
        <v>0</v>
      </c>
      <c r="S212">
        <v>0</v>
      </c>
      <c r="T212" t="s">
        <v>29</v>
      </c>
      <c r="U212" t="s">
        <v>29</v>
      </c>
      <c r="V212" t="s">
        <v>29</v>
      </c>
      <c r="W212" t="s">
        <v>30</v>
      </c>
      <c r="Y212" s="10"/>
      <c r="Z212" s="10"/>
      <c r="AA212" t="s">
        <v>8214</v>
      </c>
      <c r="AB212" t="s">
        <v>8215</v>
      </c>
    </row>
    <row r="213" spans="1:28" x14ac:dyDescent="0.3">
      <c r="A213" s="7" t="b">
        <f t="shared" si="9"/>
        <v>0</v>
      </c>
      <c r="B213" t="str">
        <f t="shared" si="10"/>
        <v>blueporcelain</v>
      </c>
      <c r="C213" s="9" t="str">
        <f t="shared" si="11"/>
        <v>blue_porcelain</v>
      </c>
      <c r="D213">
        <v>735</v>
      </c>
      <c r="E213" t="s">
        <v>24</v>
      </c>
      <c r="F213" t="s">
        <v>1355</v>
      </c>
      <c r="G213" t="s">
        <v>26</v>
      </c>
      <c r="H213" t="s">
        <v>1356</v>
      </c>
      <c r="I213" t="s">
        <v>28</v>
      </c>
      <c r="J213" s="1">
        <v>5000</v>
      </c>
      <c r="K213">
        <v>50</v>
      </c>
      <c r="L213">
        <v>0</v>
      </c>
      <c r="M213">
        <v>0</v>
      </c>
      <c r="N213">
        <v>0</v>
      </c>
      <c r="O213">
        <v>0</v>
      </c>
      <c r="P213">
        <v>0</v>
      </c>
      <c r="Q213" t="s">
        <v>24</v>
      </c>
      <c r="R213">
        <v>0</v>
      </c>
      <c r="S213">
        <v>0</v>
      </c>
      <c r="T213" t="s">
        <v>29</v>
      </c>
      <c r="U213" t="s">
        <v>29</v>
      </c>
      <c r="V213" t="s">
        <v>29</v>
      </c>
      <c r="W213" t="s">
        <v>30</v>
      </c>
      <c r="Y213" s="10"/>
      <c r="Z213" s="10"/>
      <c r="AA213" t="s">
        <v>1357</v>
      </c>
      <c r="AB213" t="s">
        <v>1358</v>
      </c>
    </row>
    <row r="214" spans="1:28" x14ac:dyDescent="0.3">
      <c r="A214" s="7" t="b">
        <f t="shared" si="9"/>
        <v>0</v>
      </c>
      <c r="B214" t="str">
        <f t="shared" si="10"/>
        <v>whiteplatter</v>
      </c>
      <c r="C214" s="9" t="str">
        <f t="shared" si="11"/>
        <v>white_platter</v>
      </c>
      <c r="D214">
        <v>736</v>
      </c>
      <c r="E214" t="s">
        <v>24</v>
      </c>
      <c r="F214" t="s">
        <v>10669</v>
      </c>
      <c r="G214" t="s">
        <v>26</v>
      </c>
      <c r="H214" t="s">
        <v>10670</v>
      </c>
      <c r="I214" t="s">
        <v>28</v>
      </c>
      <c r="J214" s="1">
        <v>1000</v>
      </c>
      <c r="K214">
        <v>30</v>
      </c>
      <c r="L214">
        <v>0</v>
      </c>
      <c r="M214">
        <v>0</v>
      </c>
      <c r="N214">
        <v>0</v>
      </c>
      <c r="O214">
        <v>0</v>
      </c>
      <c r="P214">
        <v>0</v>
      </c>
      <c r="Q214" t="s">
        <v>24</v>
      </c>
      <c r="R214">
        <v>0</v>
      </c>
      <c r="S214">
        <v>0</v>
      </c>
      <c r="T214" t="s">
        <v>29</v>
      </c>
      <c r="U214" t="s">
        <v>29</v>
      </c>
      <c r="V214" t="s">
        <v>29</v>
      </c>
      <c r="W214" t="s">
        <v>30</v>
      </c>
      <c r="Y214" s="10"/>
      <c r="Z214" s="10"/>
      <c r="AA214" t="s">
        <v>10671</v>
      </c>
      <c r="AB214" t="s">
        <v>10672</v>
      </c>
    </row>
    <row r="215" spans="1:28" x14ac:dyDescent="0.3">
      <c r="A215" s="7" t="b">
        <f t="shared" si="9"/>
        <v>0</v>
      </c>
      <c r="B215" t="str">
        <f t="shared" si="10"/>
        <v>blackladle</v>
      </c>
      <c r="C215" s="9" t="str">
        <f t="shared" si="11"/>
        <v>black_ladle</v>
      </c>
      <c r="D215">
        <v>737</v>
      </c>
      <c r="E215" t="s">
        <v>24</v>
      </c>
      <c r="F215" t="s">
        <v>1193</v>
      </c>
      <c r="G215" t="s">
        <v>26</v>
      </c>
      <c r="H215" t="s">
        <v>1194</v>
      </c>
      <c r="I215" t="s">
        <v>28</v>
      </c>
      <c r="J215" s="10">
        <v>400</v>
      </c>
      <c r="K215">
        <v>5</v>
      </c>
      <c r="L215">
        <v>0</v>
      </c>
      <c r="M215">
        <v>0</v>
      </c>
      <c r="N215">
        <v>0</v>
      </c>
      <c r="O215">
        <v>0</v>
      </c>
      <c r="P215">
        <v>0</v>
      </c>
      <c r="Q215" t="s">
        <v>24</v>
      </c>
      <c r="R215">
        <v>0</v>
      </c>
      <c r="S215">
        <v>0</v>
      </c>
      <c r="T215" t="s">
        <v>29</v>
      </c>
      <c r="U215" t="s">
        <v>29</v>
      </c>
      <c r="V215" t="s">
        <v>29</v>
      </c>
      <c r="W215" t="s">
        <v>30</v>
      </c>
      <c r="Y215" s="10"/>
      <c r="Z215" s="10"/>
      <c r="AA215" t="s">
        <v>1195</v>
      </c>
      <c r="AB215" t="s">
        <v>1196</v>
      </c>
    </row>
    <row r="216" spans="1:28" x14ac:dyDescent="0.3">
      <c r="A216" s="7" t="b">
        <f t="shared" si="9"/>
        <v>0</v>
      </c>
      <c r="B216" t="str">
        <f t="shared" si="10"/>
        <v>pencilcase</v>
      </c>
      <c r="C216" s="9" t="str">
        <f t="shared" si="11"/>
        <v>pencil_case</v>
      </c>
      <c r="D216">
        <v>738</v>
      </c>
      <c r="E216" t="s">
        <v>24</v>
      </c>
      <c r="F216" t="s">
        <v>7478</v>
      </c>
      <c r="G216" t="s">
        <v>26</v>
      </c>
      <c r="H216" t="s">
        <v>7479</v>
      </c>
      <c r="I216" t="s">
        <v>28</v>
      </c>
      <c r="J216" s="10">
        <v>400</v>
      </c>
      <c r="K216">
        <v>10</v>
      </c>
      <c r="L216">
        <v>0</v>
      </c>
      <c r="M216">
        <v>0</v>
      </c>
      <c r="N216">
        <v>0</v>
      </c>
      <c r="O216">
        <v>0</v>
      </c>
      <c r="P216">
        <v>0</v>
      </c>
      <c r="Q216" t="s">
        <v>24</v>
      </c>
      <c r="R216">
        <v>0</v>
      </c>
      <c r="S216">
        <v>0</v>
      </c>
      <c r="T216" t="s">
        <v>29</v>
      </c>
      <c r="U216" t="s">
        <v>29</v>
      </c>
      <c r="V216" t="s">
        <v>29</v>
      </c>
      <c r="W216" t="s">
        <v>30</v>
      </c>
      <c r="Y216" s="10"/>
      <c r="Z216" s="10"/>
      <c r="AA216" t="s">
        <v>7480</v>
      </c>
      <c r="AB216" t="s">
        <v>7481</v>
      </c>
    </row>
    <row r="217" spans="1:28" x14ac:dyDescent="0.3">
      <c r="A217" s="7" t="b">
        <f t="shared" si="9"/>
        <v>0</v>
      </c>
      <c r="B217" t="str">
        <f t="shared" si="10"/>
        <v>rouge</v>
      </c>
      <c r="C217" s="9" t="str">
        <f t="shared" si="11"/>
        <v>rouge</v>
      </c>
      <c r="D217">
        <v>739</v>
      </c>
      <c r="E217" t="s">
        <v>24</v>
      </c>
      <c r="F217" t="s">
        <v>8548</v>
      </c>
      <c r="G217" t="s">
        <v>26</v>
      </c>
      <c r="H217" t="s">
        <v>8548</v>
      </c>
      <c r="I217" t="s">
        <v>28</v>
      </c>
      <c r="J217" s="1">
        <v>10000</v>
      </c>
      <c r="K217">
        <v>1</v>
      </c>
      <c r="L217" s="7">
        <v>0</v>
      </c>
      <c r="M217">
        <v>0</v>
      </c>
      <c r="N217">
        <v>0</v>
      </c>
      <c r="O217">
        <v>0</v>
      </c>
      <c r="P217">
        <v>0</v>
      </c>
      <c r="Q217" t="s">
        <v>24</v>
      </c>
      <c r="R217">
        <v>0</v>
      </c>
      <c r="S217">
        <v>0</v>
      </c>
      <c r="T217" t="s">
        <v>29</v>
      </c>
      <c r="U217" t="s">
        <v>29</v>
      </c>
      <c r="V217" t="s">
        <v>29</v>
      </c>
      <c r="W217" t="s">
        <v>30</v>
      </c>
      <c r="Y217" s="10"/>
      <c r="Z217" s="10"/>
      <c r="AA217" t="s">
        <v>8549</v>
      </c>
      <c r="AB217" t="s">
        <v>8550</v>
      </c>
    </row>
    <row r="218" spans="1:28" x14ac:dyDescent="0.3">
      <c r="A218" s="7" t="b">
        <f t="shared" si="9"/>
        <v>0</v>
      </c>
      <c r="B218" t="str">
        <f t="shared" si="10"/>
        <v>stuffeddoll</v>
      </c>
      <c r="C218" s="9" t="str">
        <f t="shared" si="11"/>
        <v>stuffed_doll</v>
      </c>
      <c r="D218">
        <v>740</v>
      </c>
      <c r="E218" t="s">
        <v>24</v>
      </c>
      <c r="F218" t="s">
        <v>9722</v>
      </c>
      <c r="G218" t="s">
        <v>26</v>
      </c>
      <c r="H218" t="s">
        <v>9723</v>
      </c>
      <c r="I218" t="s">
        <v>28</v>
      </c>
      <c r="J218" s="1">
        <v>1000</v>
      </c>
      <c r="K218">
        <v>10</v>
      </c>
      <c r="L218" s="7">
        <v>0</v>
      </c>
      <c r="M218">
        <v>0</v>
      </c>
      <c r="N218">
        <v>0</v>
      </c>
      <c r="O218">
        <v>0</v>
      </c>
      <c r="P218">
        <v>0</v>
      </c>
      <c r="Q218" t="s">
        <v>24</v>
      </c>
      <c r="R218">
        <v>0</v>
      </c>
      <c r="S218">
        <v>0</v>
      </c>
      <c r="T218" t="s">
        <v>29</v>
      </c>
      <c r="U218" t="s">
        <v>29</v>
      </c>
      <c r="V218" t="s">
        <v>29</v>
      </c>
      <c r="W218" t="s">
        <v>30</v>
      </c>
      <c r="Y218" s="10"/>
      <c r="Z218" s="10"/>
      <c r="AA218" t="s">
        <v>9724</v>
      </c>
      <c r="AB218" t="s">
        <v>9725</v>
      </c>
    </row>
    <row r="219" spans="1:28" x14ac:dyDescent="0.3">
      <c r="A219" s="7" t="b">
        <f t="shared" si="9"/>
        <v>0</v>
      </c>
      <c r="B219" t="str">
        <f t="shared" si="10"/>
        <v>poringdoll</v>
      </c>
      <c r="C219" s="9" t="str">
        <f t="shared" si="11"/>
        <v>poring_doll</v>
      </c>
      <c r="D219">
        <v>741</v>
      </c>
      <c r="E219" t="s">
        <v>24</v>
      </c>
      <c r="F219" t="s">
        <v>7856</v>
      </c>
      <c r="G219" t="s">
        <v>26</v>
      </c>
      <c r="H219" t="s">
        <v>7857</v>
      </c>
      <c r="I219" t="s">
        <v>28</v>
      </c>
      <c r="J219" s="1">
        <v>1800</v>
      </c>
      <c r="K219">
        <v>10</v>
      </c>
      <c r="L219" s="7">
        <v>0</v>
      </c>
      <c r="M219">
        <v>0</v>
      </c>
      <c r="N219">
        <v>0</v>
      </c>
      <c r="O219">
        <v>0</v>
      </c>
      <c r="P219">
        <v>0</v>
      </c>
      <c r="Q219" t="s">
        <v>24</v>
      </c>
      <c r="R219">
        <v>0</v>
      </c>
      <c r="S219">
        <v>0</v>
      </c>
      <c r="T219" t="s">
        <v>29</v>
      </c>
      <c r="U219" t="s">
        <v>29</v>
      </c>
      <c r="V219" t="s">
        <v>29</v>
      </c>
      <c r="W219" t="s">
        <v>30</v>
      </c>
      <c r="Y219" s="10"/>
      <c r="Z219" s="10"/>
      <c r="AA219" t="s">
        <v>7858</v>
      </c>
      <c r="AB219" t="s">
        <v>7859</v>
      </c>
    </row>
    <row r="220" spans="1:28" x14ac:dyDescent="0.3">
      <c r="A220" s="7" t="b">
        <f t="shared" si="9"/>
        <v>0</v>
      </c>
      <c r="B220" t="str">
        <f t="shared" si="10"/>
        <v>chonchondoll</v>
      </c>
      <c r="C220" s="9" t="str">
        <f t="shared" si="11"/>
        <v>chonchon_doll</v>
      </c>
      <c r="D220">
        <v>742</v>
      </c>
      <c r="E220" t="s">
        <v>24</v>
      </c>
      <c r="F220" t="s">
        <v>2164</v>
      </c>
      <c r="G220" t="s">
        <v>26</v>
      </c>
      <c r="H220" t="s">
        <v>2165</v>
      </c>
      <c r="I220" t="s">
        <v>28</v>
      </c>
      <c r="J220" s="1">
        <v>3000</v>
      </c>
      <c r="K220">
        <v>10</v>
      </c>
      <c r="L220">
        <v>0</v>
      </c>
      <c r="M220">
        <v>0</v>
      </c>
      <c r="N220">
        <v>0</v>
      </c>
      <c r="O220">
        <v>0</v>
      </c>
      <c r="P220">
        <v>0</v>
      </c>
      <c r="Q220" t="s">
        <v>24</v>
      </c>
      <c r="R220">
        <v>0</v>
      </c>
      <c r="S220">
        <v>0</v>
      </c>
      <c r="T220" t="s">
        <v>29</v>
      </c>
      <c r="U220" t="s">
        <v>29</v>
      </c>
      <c r="V220" t="s">
        <v>29</v>
      </c>
      <c r="W220" t="s">
        <v>30</v>
      </c>
      <c r="Y220" s="10"/>
      <c r="Z220" s="10"/>
      <c r="AA220" t="s">
        <v>2166</v>
      </c>
      <c r="AB220" t="s">
        <v>2167</v>
      </c>
    </row>
    <row r="221" spans="1:28" x14ac:dyDescent="0.3">
      <c r="A221" s="7" t="b">
        <f t="shared" si="9"/>
        <v>0</v>
      </c>
      <c r="B221" t="str">
        <f t="shared" si="10"/>
        <v>sporedoll</v>
      </c>
      <c r="C221" s="9" t="str">
        <f t="shared" si="11"/>
        <v>spore_doll</v>
      </c>
      <c r="D221">
        <v>743</v>
      </c>
      <c r="E221" t="s">
        <v>24</v>
      </c>
      <c r="F221" t="s">
        <v>9493</v>
      </c>
      <c r="G221" t="s">
        <v>26</v>
      </c>
      <c r="H221" t="s">
        <v>9494</v>
      </c>
      <c r="I221" t="s">
        <v>28</v>
      </c>
      <c r="J221" s="1">
        <v>5500</v>
      </c>
      <c r="K221">
        <v>10</v>
      </c>
      <c r="L221">
        <v>0</v>
      </c>
      <c r="M221">
        <v>0</v>
      </c>
      <c r="N221">
        <v>0</v>
      </c>
      <c r="O221">
        <v>0</v>
      </c>
      <c r="P221">
        <v>0</v>
      </c>
      <c r="Q221" t="s">
        <v>24</v>
      </c>
      <c r="R221">
        <v>0</v>
      </c>
      <c r="S221">
        <v>0</v>
      </c>
      <c r="T221" t="s">
        <v>29</v>
      </c>
      <c r="U221" t="s">
        <v>29</v>
      </c>
      <c r="V221" t="s">
        <v>29</v>
      </c>
      <c r="W221" t="s">
        <v>30</v>
      </c>
      <c r="Y221" s="10"/>
      <c r="Z221" s="10"/>
      <c r="AA221" t="s">
        <v>9495</v>
      </c>
      <c r="AB221" t="s">
        <v>9496</v>
      </c>
    </row>
    <row r="222" spans="1:28" x14ac:dyDescent="0.3">
      <c r="A222" s="7" t="b">
        <f t="shared" si="9"/>
        <v>0</v>
      </c>
      <c r="B222" t="str">
        <f t="shared" si="10"/>
        <v>bunchofflowers</v>
      </c>
      <c r="C222" s="9" t="str">
        <f t="shared" si="11"/>
        <v>bunch_of_flowers</v>
      </c>
      <c r="D222">
        <v>744</v>
      </c>
      <c r="E222" t="s">
        <v>24</v>
      </c>
      <c r="F222" t="s">
        <v>1735</v>
      </c>
      <c r="G222" t="s">
        <v>26</v>
      </c>
      <c r="H222" t="s">
        <v>1736</v>
      </c>
      <c r="I222" t="s">
        <v>28</v>
      </c>
      <c r="J222" s="1">
        <v>2000</v>
      </c>
      <c r="K222">
        <v>5</v>
      </c>
      <c r="L222">
        <v>0</v>
      </c>
      <c r="M222">
        <v>0</v>
      </c>
      <c r="N222">
        <v>0</v>
      </c>
      <c r="O222">
        <v>0</v>
      </c>
      <c r="P222">
        <v>0</v>
      </c>
      <c r="Q222" t="s">
        <v>24</v>
      </c>
      <c r="R222">
        <v>0</v>
      </c>
      <c r="S222">
        <v>0</v>
      </c>
      <c r="T222" t="s">
        <v>29</v>
      </c>
      <c r="U222" t="s">
        <v>29</v>
      </c>
      <c r="V222" t="s">
        <v>29</v>
      </c>
      <c r="W222" t="s">
        <v>30</v>
      </c>
      <c r="Y222" s="10"/>
      <c r="Z222" s="10"/>
      <c r="AA222" t="s">
        <v>1737</v>
      </c>
      <c r="AB222" t="s">
        <v>1738</v>
      </c>
    </row>
    <row r="223" spans="1:28" x14ac:dyDescent="0.3">
      <c r="A223" s="7" t="b">
        <f t="shared" si="9"/>
        <v>0</v>
      </c>
      <c r="B223" t="str">
        <f t="shared" si="10"/>
        <v>weddingbouquet</v>
      </c>
      <c r="C223" s="9" t="str">
        <f t="shared" si="11"/>
        <v>wedding_bouquet</v>
      </c>
      <c r="D223">
        <v>745</v>
      </c>
      <c r="E223" t="s">
        <v>24</v>
      </c>
      <c r="F223" t="s">
        <v>10532</v>
      </c>
      <c r="G223" t="s">
        <v>26</v>
      </c>
      <c r="H223" t="s">
        <v>10533</v>
      </c>
      <c r="I223" t="s">
        <v>28</v>
      </c>
      <c r="J223" s="1">
        <v>12000</v>
      </c>
      <c r="K223">
        <v>5</v>
      </c>
      <c r="L223">
        <v>0</v>
      </c>
      <c r="M223">
        <v>0</v>
      </c>
      <c r="N223">
        <v>0</v>
      </c>
      <c r="O223">
        <v>0</v>
      </c>
      <c r="P223">
        <v>0</v>
      </c>
      <c r="Q223" t="s">
        <v>24</v>
      </c>
      <c r="R223">
        <v>0</v>
      </c>
      <c r="S223">
        <v>0</v>
      </c>
      <c r="T223" t="s">
        <v>29</v>
      </c>
      <c r="U223" t="s">
        <v>29</v>
      </c>
      <c r="V223" t="s">
        <v>29</v>
      </c>
      <c r="W223" t="s">
        <v>30</v>
      </c>
      <c r="Y223" s="10"/>
      <c r="Z223" s="10"/>
      <c r="AA223" t="s">
        <v>10534</v>
      </c>
      <c r="AB223" t="s">
        <v>10535</v>
      </c>
    </row>
    <row r="224" spans="1:28" x14ac:dyDescent="0.3">
      <c r="A224" s="7" t="b">
        <f t="shared" si="9"/>
        <v>0</v>
      </c>
      <c r="B224" t="str">
        <f t="shared" si="10"/>
        <v>glassbead</v>
      </c>
      <c r="C224" s="9" t="str">
        <f t="shared" si="11"/>
        <v>glass_bead</v>
      </c>
      <c r="D224">
        <v>746</v>
      </c>
      <c r="E224" t="s">
        <v>24</v>
      </c>
      <c r="F224" t="s">
        <v>4524</v>
      </c>
      <c r="G224" t="s">
        <v>26</v>
      </c>
      <c r="H224" t="s">
        <v>4525</v>
      </c>
      <c r="I224" t="s">
        <v>28</v>
      </c>
      <c r="J224" s="1">
        <v>1400</v>
      </c>
      <c r="K224">
        <v>5</v>
      </c>
      <c r="L224">
        <v>0</v>
      </c>
      <c r="M224">
        <v>0</v>
      </c>
      <c r="N224">
        <v>0</v>
      </c>
      <c r="O224">
        <v>0</v>
      </c>
      <c r="P224">
        <v>0</v>
      </c>
      <c r="Q224" t="s">
        <v>24</v>
      </c>
      <c r="R224">
        <v>0</v>
      </c>
      <c r="S224">
        <v>0</v>
      </c>
      <c r="T224" t="s">
        <v>29</v>
      </c>
      <c r="U224" t="s">
        <v>29</v>
      </c>
      <c r="V224" t="s">
        <v>29</v>
      </c>
      <c r="W224" t="s">
        <v>30</v>
      </c>
      <c r="Y224" s="10"/>
      <c r="Z224" s="10"/>
      <c r="AA224" t="s">
        <v>4526</v>
      </c>
      <c r="AB224" t="s">
        <v>4527</v>
      </c>
    </row>
    <row r="225" spans="1:28" x14ac:dyDescent="0.3">
      <c r="A225" s="7" t="b">
        <f t="shared" si="9"/>
        <v>0</v>
      </c>
      <c r="B225" t="str">
        <f t="shared" si="10"/>
        <v>crystalmirror</v>
      </c>
      <c r="C225" s="9" t="str">
        <f t="shared" si="11"/>
        <v>crystal_mirror</v>
      </c>
      <c r="D225">
        <v>747</v>
      </c>
      <c r="E225" t="s">
        <v>24</v>
      </c>
      <c r="F225" t="s">
        <v>2645</v>
      </c>
      <c r="G225" t="s">
        <v>26</v>
      </c>
      <c r="H225" t="s">
        <v>2646</v>
      </c>
      <c r="I225" t="s">
        <v>28</v>
      </c>
      <c r="J225" s="1">
        <v>15000</v>
      </c>
      <c r="K225">
        <v>5</v>
      </c>
      <c r="L225">
        <v>0</v>
      </c>
      <c r="M225">
        <v>0</v>
      </c>
      <c r="N225">
        <v>0</v>
      </c>
      <c r="O225">
        <v>0</v>
      </c>
      <c r="P225">
        <v>0</v>
      </c>
      <c r="Q225" t="s">
        <v>24</v>
      </c>
      <c r="R225">
        <v>0</v>
      </c>
      <c r="S225">
        <v>0</v>
      </c>
      <c r="T225" t="s">
        <v>29</v>
      </c>
      <c r="U225" t="s">
        <v>29</v>
      </c>
      <c r="V225" t="s">
        <v>29</v>
      </c>
      <c r="W225" t="s">
        <v>30</v>
      </c>
      <c r="Y225" s="10"/>
      <c r="Z225" s="10"/>
      <c r="AA225" t="s">
        <v>2647</v>
      </c>
      <c r="AB225" t="s">
        <v>2648</v>
      </c>
    </row>
    <row r="226" spans="1:28" x14ac:dyDescent="0.3">
      <c r="A226" s="7" t="b">
        <f t="shared" si="9"/>
        <v>0</v>
      </c>
      <c r="B226" t="str">
        <f t="shared" si="10"/>
        <v>witherlessrose</v>
      </c>
      <c r="C226" s="9" t="str">
        <f t="shared" si="11"/>
        <v>witherless_rose</v>
      </c>
      <c r="D226">
        <v>748</v>
      </c>
      <c r="E226" t="s">
        <v>24</v>
      </c>
      <c r="F226" t="s">
        <v>10803</v>
      </c>
      <c r="G226" t="s">
        <v>26</v>
      </c>
      <c r="H226" t="s">
        <v>10804</v>
      </c>
      <c r="I226" t="s">
        <v>28</v>
      </c>
      <c r="J226" s="1">
        <v>55000</v>
      </c>
      <c r="K226">
        <v>1</v>
      </c>
      <c r="L226" s="1">
        <v>5000</v>
      </c>
      <c r="M226">
        <v>0</v>
      </c>
      <c r="N226">
        <v>0</v>
      </c>
      <c r="O226">
        <v>0</v>
      </c>
      <c r="P226">
        <v>0</v>
      </c>
      <c r="Q226" t="s">
        <v>24</v>
      </c>
      <c r="R226">
        <v>0</v>
      </c>
      <c r="S226">
        <v>0</v>
      </c>
      <c r="T226" t="s">
        <v>29</v>
      </c>
      <c r="U226" t="s">
        <v>29</v>
      </c>
      <c r="V226" t="s">
        <v>29</v>
      </c>
      <c r="W226" t="s">
        <v>30</v>
      </c>
      <c r="Y226" s="10"/>
      <c r="Z226" s="10"/>
      <c r="AA226" t="s">
        <v>10805</v>
      </c>
      <c r="AB226" t="s">
        <v>10806</v>
      </c>
    </row>
    <row r="227" spans="1:28" x14ac:dyDescent="0.3">
      <c r="A227" s="7" t="b">
        <f t="shared" si="9"/>
        <v>0</v>
      </c>
      <c r="B227" t="str">
        <f t="shared" si="10"/>
        <v>frozenrose</v>
      </c>
      <c r="C227" s="9" t="str">
        <f t="shared" si="11"/>
        <v>frozen_rose</v>
      </c>
      <c r="D227">
        <v>749</v>
      </c>
      <c r="E227" t="s">
        <v>24</v>
      </c>
      <c r="F227" t="s">
        <v>4273</v>
      </c>
      <c r="G227" t="s">
        <v>26</v>
      </c>
      <c r="H227" t="s">
        <v>4274</v>
      </c>
      <c r="I227" t="s">
        <v>28</v>
      </c>
      <c r="J227" s="1">
        <v>35000</v>
      </c>
      <c r="K227">
        <v>1</v>
      </c>
      <c r="L227" s="1">
        <v>4000</v>
      </c>
      <c r="M227">
        <v>0</v>
      </c>
      <c r="N227">
        <v>0</v>
      </c>
      <c r="O227">
        <v>0</v>
      </c>
      <c r="P227">
        <v>0</v>
      </c>
      <c r="Q227" t="s">
        <v>24</v>
      </c>
      <c r="R227">
        <v>0</v>
      </c>
      <c r="S227">
        <v>0</v>
      </c>
      <c r="T227" t="s">
        <v>29</v>
      </c>
      <c r="U227" t="s">
        <v>29</v>
      </c>
      <c r="V227" t="s">
        <v>29</v>
      </c>
      <c r="W227" t="s">
        <v>30</v>
      </c>
      <c r="Y227" s="10"/>
      <c r="Z227" s="10"/>
      <c r="AA227" t="s">
        <v>4275</v>
      </c>
      <c r="AB227" t="s">
        <v>4276</v>
      </c>
    </row>
    <row r="228" spans="1:28" x14ac:dyDescent="0.3">
      <c r="A228" s="7" t="b">
        <f t="shared" si="9"/>
        <v>0</v>
      </c>
      <c r="B228" t="str">
        <f t="shared" si="10"/>
        <v>baphometdoll</v>
      </c>
      <c r="C228" s="9" t="str">
        <f t="shared" si="11"/>
        <v>baphomet_doll</v>
      </c>
      <c r="D228">
        <v>750</v>
      </c>
      <c r="E228" t="s">
        <v>24</v>
      </c>
      <c r="F228" t="s">
        <v>776</v>
      </c>
      <c r="G228" t="s">
        <v>26</v>
      </c>
      <c r="H228" t="s">
        <v>777</v>
      </c>
      <c r="I228" t="s">
        <v>28</v>
      </c>
      <c r="J228" s="1">
        <v>18000</v>
      </c>
      <c r="K228">
        <v>10</v>
      </c>
      <c r="L228" s="10">
        <v>0</v>
      </c>
      <c r="M228">
        <v>0</v>
      </c>
      <c r="N228">
        <v>0</v>
      </c>
      <c r="O228">
        <v>0</v>
      </c>
      <c r="P228">
        <v>0</v>
      </c>
      <c r="Q228" t="s">
        <v>24</v>
      </c>
      <c r="R228">
        <v>0</v>
      </c>
      <c r="S228">
        <v>0</v>
      </c>
      <c r="T228" t="s">
        <v>29</v>
      </c>
      <c r="U228" t="s">
        <v>29</v>
      </c>
      <c r="V228" t="s">
        <v>29</v>
      </c>
      <c r="W228" t="s">
        <v>30</v>
      </c>
      <c r="Y228" s="10"/>
      <c r="Z228" s="10"/>
      <c r="AA228" t="s">
        <v>778</v>
      </c>
      <c r="AB228" t="s">
        <v>779</v>
      </c>
    </row>
    <row r="229" spans="1:28" x14ac:dyDescent="0.3">
      <c r="A229" s="7" t="b">
        <f t="shared" si="9"/>
        <v>0</v>
      </c>
      <c r="B229" t="str">
        <f t="shared" si="10"/>
        <v>osirisdoll</v>
      </c>
      <c r="C229" s="9" t="str">
        <f t="shared" si="11"/>
        <v>osiris_doll</v>
      </c>
      <c r="D229">
        <v>751</v>
      </c>
      <c r="E229" t="s">
        <v>24</v>
      </c>
      <c r="F229" t="s">
        <v>7357</v>
      </c>
      <c r="G229" t="s">
        <v>26</v>
      </c>
      <c r="H229" t="s">
        <v>7358</v>
      </c>
      <c r="I229" t="s">
        <v>28</v>
      </c>
      <c r="J229" s="1">
        <v>14000</v>
      </c>
      <c r="K229">
        <v>10</v>
      </c>
      <c r="L229" s="10">
        <v>0</v>
      </c>
      <c r="M229">
        <v>0</v>
      </c>
      <c r="N229">
        <v>0</v>
      </c>
      <c r="O229">
        <v>0</v>
      </c>
      <c r="P229">
        <v>0</v>
      </c>
      <c r="Q229" t="s">
        <v>24</v>
      </c>
      <c r="R229">
        <v>0</v>
      </c>
      <c r="S229">
        <v>0</v>
      </c>
      <c r="T229" t="s">
        <v>29</v>
      </c>
      <c r="U229" t="s">
        <v>29</v>
      </c>
      <c r="V229" t="s">
        <v>29</v>
      </c>
      <c r="W229" t="s">
        <v>30</v>
      </c>
      <c r="Y229" s="10"/>
      <c r="Z229" s="10"/>
      <c r="AA229" t="s">
        <v>7359</v>
      </c>
      <c r="AB229" t="s">
        <v>7360</v>
      </c>
    </row>
    <row r="230" spans="1:28" x14ac:dyDescent="0.3">
      <c r="A230" s="7" t="b">
        <f t="shared" si="9"/>
        <v>0</v>
      </c>
      <c r="B230" t="str">
        <f t="shared" si="10"/>
        <v>grasshopperdoll</v>
      </c>
      <c r="C230" s="9" t="str">
        <f t="shared" si="11"/>
        <v>grasshopper_doll</v>
      </c>
      <c r="D230">
        <v>752</v>
      </c>
      <c r="E230" t="s">
        <v>24</v>
      </c>
      <c r="F230" t="s">
        <v>4725</v>
      </c>
      <c r="G230" t="s">
        <v>26</v>
      </c>
      <c r="H230" t="s">
        <v>4726</v>
      </c>
      <c r="I230" t="s">
        <v>28</v>
      </c>
      <c r="J230" s="1">
        <v>4000</v>
      </c>
      <c r="K230">
        <v>10</v>
      </c>
      <c r="L230">
        <v>0</v>
      </c>
      <c r="M230">
        <v>0</v>
      </c>
      <c r="N230">
        <v>0</v>
      </c>
      <c r="O230">
        <v>0</v>
      </c>
      <c r="P230">
        <v>0</v>
      </c>
      <c r="Q230" t="s">
        <v>24</v>
      </c>
      <c r="R230">
        <v>0</v>
      </c>
      <c r="S230">
        <v>0</v>
      </c>
      <c r="T230" t="s">
        <v>29</v>
      </c>
      <c r="U230" t="s">
        <v>29</v>
      </c>
      <c r="V230" t="s">
        <v>29</v>
      </c>
      <c r="W230" t="s">
        <v>30</v>
      </c>
      <c r="Y230" s="10"/>
      <c r="Z230" s="10"/>
      <c r="AA230" t="s">
        <v>4727</v>
      </c>
      <c r="AB230" t="s">
        <v>4728</v>
      </c>
    </row>
    <row r="231" spans="1:28" x14ac:dyDescent="0.3">
      <c r="A231" s="7" t="b">
        <f t="shared" si="9"/>
        <v>0</v>
      </c>
      <c r="B231" t="str">
        <f t="shared" si="10"/>
        <v>monkeydoll</v>
      </c>
      <c r="C231" s="9" t="str">
        <f t="shared" si="11"/>
        <v>monkey_doll</v>
      </c>
      <c r="D231">
        <v>753</v>
      </c>
      <c r="E231" t="s">
        <v>24</v>
      </c>
      <c r="F231" t="s">
        <v>6778</v>
      </c>
      <c r="G231" t="s">
        <v>26</v>
      </c>
      <c r="H231" t="s">
        <v>6779</v>
      </c>
      <c r="I231" t="s">
        <v>28</v>
      </c>
      <c r="J231" s="1">
        <v>6000</v>
      </c>
      <c r="K231">
        <v>10</v>
      </c>
      <c r="L231">
        <v>0</v>
      </c>
      <c r="M231">
        <v>0</v>
      </c>
      <c r="N231">
        <v>0</v>
      </c>
      <c r="O231">
        <v>0</v>
      </c>
      <c r="P231">
        <v>0</v>
      </c>
      <c r="Q231" t="s">
        <v>24</v>
      </c>
      <c r="R231">
        <v>0</v>
      </c>
      <c r="S231">
        <v>0</v>
      </c>
      <c r="T231" t="s">
        <v>29</v>
      </c>
      <c r="U231" t="s">
        <v>29</v>
      </c>
      <c r="V231" t="s">
        <v>29</v>
      </c>
      <c r="W231" t="s">
        <v>30</v>
      </c>
      <c r="Y231" s="10"/>
      <c r="Z231" s="10"/>
      <c r="AA231" t="s">
        <v>6780</v>
      </c>
      <c r="AB231" t="s">
        <v>6781</v>
      </c>
    </row>
    <row r="232" spans="1:28" x14ac:dyDescent="0.3">
      <c r="A232" s="7" t="b">
        <f t="shared" si="9"/>
        <v>0</v>
      </c>
      <c r="B232" t="str">
        <f t="shared" si="10"/>
        <v>raccoondogdoll</v>
      </c>
      <c r="C232" s="9" t="str">
        <f t="shared" si="11"/>
        <v>raccoondog_doll</v>
      </c>
      <c r="D232">
        <v>754</v>
      </c>
      <c r="E232" t="s">
        <v>24</v>
      </c>
      <c r="F232" t="s">
        <v>8097</v>
      </c>
      <c r="G232" t="s">
        <v>26</v>
      </c>
      <c r="H232" t="s">
        <v>8098</v>
      </c>
      <c r="I232" t="s">
        <v>28</v>
      </c>
      <c r="J232" s="1">
        <v>5000</v>
      </c>
      <c r="K232">
        <v>10</v>
      </c>
      <c r="L232">
        <v>0</v>
      </c>
      <c r="M232">
        <v>0</v>
      </c>
      <c r="N232">
        <v>0</v>
      </c>
      <c r="O232">
        <v>0</v>
      </c>
      <c r="P232">
        <v>0</v>
      </c>
      <c r="Q232" t="s">
        <v>24</v>
      </c>
      <c r="R232">
        <v>0</v>
      </c>
      <c r="S232">
        <v>0</v>
      </c>
      <c r="T232" t="s">
        <v>29</v>
      </c>
      <c r="U232" t="s">
        <v>29</v>
      </c>
      <c r="V232" t="s">
        <v>29</v>
      </c>
      <c r="W232" t="s">
        <v>30</v>
      </c>
      <c r="Y232" s="10"/>
      <c r="Z232" s="10"/>
      <c r="AA232" t="s">
        <v>8099</v>
      </c>
      <c r="AB232" t="s">
        <v>8100</v>
      </c>
    </row>
    <row r="233" spans="1:28" x14ac:dyDescent="0.3">
      <c r="A233" s="7" t="b">
        <f t="shared" si="9"/>
        <v>0</v>
      </c>
      <c r="B233" t="str">
        <f t="shared" si="10"/>
        <v>orideconstone</v>
      </c>
      <c r="C233" s="9" t="str">
        <f t="shared" si="11"/>
        <v>oridecon_stone</v>
      </c>
      <c r="D233">
        <v>756</v>
      </c>
      <c r="E233" t="s">
        <v>24</v>
      </c>
      <c r="F233" t="s">
        <v>7345</v>
      </c>
      <c r="G233" t="s">
        <v>26</v>
      </c>
      <c r="H233" t="s">
        <v>7346</v>
      </c>
      <c r="I233" t="s">
        <v>28</v>
      </c>
      <c r="J233" s="10">
        <v>550</v>
      </c>
      <c r="K233">
        <v>20</v>
      </c>
      <c r="L233">
        <v>0</v>
      </c>
      <c r="M233">
        <v>0</v>
      </c>
      <c r="N233">
        <v>0</v>
      </c>
      <c r="O233">
        <v>0</v>
      </c>
      <c r="P233">
        <v>0</v>
      </c>
      <c r="Q233" t="s">
        <v>24</v>
      </c>
      <c r="R233">
        <v>0</v>
      </c>
      <c r="S233">
        <v>0</v>
      </c>
      <c r="T233" t="s">
        <v>29</v>
      </c>
      <c r="U233" t="s">
        <v>29</v>
      </c>
      <c r="V233" t="s">
        <v>29</v>
      </c>
      <c r="W233" t="s">
        <v>30</v>
      </c>
      <c r="Y233" s="10"/>
      <c r="Z233" s="10"/>
      <c r="AA233" t="s">
        <v>7347</v>
      </c>
      <c r="AB233" t="s">
        <v>7348</v>
      </c>
    </row>
    <row r="234" spans="1:28" x14ac:dyDescent="0.3">
      <c r="A234" s="7" t="b">
        <f t="shared" si="9"/>
        <v>0</v>
      </c>
      <c r="B234" t="str">
        <f t="shared" si="10"/>
        <v>eluniumstone</v>
      </c>
      <c r="C234" s="9" t="str">
        <f t="shared" si="11"/>
        <v>elunium_stone</v>
      </c>
      <c r="D234">
        <v>757</v>
      </c>
      <c r="E234" t="s">
        <v>24</v>
      </c>
      <c r="F234" t="s">
        <v>3607</v>
      </c>
      <c r="G234" t="s">
        <v>26</v>
      </c>
      <c r="H234" t="s">
        <v>3608</v>
      </c>
      <c r="I234" t="s">
        <v>28</v>
      </c>
      <c r="J234" s="10">
        <v>650</v>
      </c>
      <c r="K234">
        <v>20</v>
      </c>
      <c r="L234">
        <v>0</v>
      </c>
      <c r="M234">
        <v>0</v>
      </c>
      <c r="N234">
        <v>0</v>
      </c>
      <c r="O234">
        <v>0</v>
      </c>
      <c r="P234">
        <v>0</v>
      </c>
      <c r="Q234" t="s">
        <v>24</v>
      </c>
      <c r="R234">
        <v>0</v>
      </c>
      <c r="S234">
        <v>0</v>
      </c>
      <c r="T234" t="s">
        <v>29</v>
      </c>
      <c r="U234" t="s">
        <v>29</v>
      </c>
      <c r="V234" t="s">
        <v>29</v>
      </c>
      <c r="W234" t="s">
        <v>30</v>
      </c>
      <c r="Y234" s="10"/>
      <c r="Z234" s="10"/>
      <c r="AA234" t="s">
        <v>3609</v>
      </c>
      <c r="AB234" t="s">
        <v>3610</v>
      </c>
    </row>
    <row r="235" spans="1:28" x14ac:dyDescent="0.3">
      <c r="A235" s="7" t="b">
        <f t="shared" si="9"/>
        <v>0</v>
      </c>
      <c r="B235" t="str">
        <f t="shared" si="10"/>
        <v>danggie</v>
      </c>
      <c r="C235" s="9" t="str">
        <f t="shared" si="11"/>
        <v>danggie</v>
      </c>
      <c r="D235">
        <v>901</v>
      </c>
      <c r="E235" t="s">
        <v>24</v>
      </c>
      <c r="F235" t="s">
        <v>2768</v>
      </c>
      <c r="G235" t="s">
        <v>26</v>
      </c>
      <c r="H235" t="s">
        <v>2769</v>
      </c>
      <c r="I235" t="s">
        <v>28</v>
      </c>
      <c r="J235" s="7">
        <v>260</v>
      </c>
      <c r="K235">
        <v>1</v>
      </c>
      <c r="L235" s="7">
        <v>0</v>
      </c>
      <c r="M235">
        <v>0</v>
      </c>
      <c r="N235">
        <v>0</v>
      </c>
      <c r="O235">
        <v>0</v>
      </c>
      <c r="P235">
        <v>0</v>
      </c>
      <c r="Q235" t="s">
        <v>24</v>
      </c>
      <c r="R235">
        <v>0</v>
      </c>
      <c r="S235">
        <v>0</v>
      </c>
      <c r="T235" t="s">
        <v>29</v>
      </c>
      <c r="U235" t="s">
        <v>29</v>
      </c>
      <c r="V235" t="s">
        <v>29</v>
      </c>
      <c r="W235" t="s">
        <v>30</v>
      </c>
      <c r="Y235" s="10"/>
      <c r="Z235" s="10"/>
      <c r="AA235" t="s">
        <v>2770</v>
      </c>
      <c r="AB235" t="s">
        <v>2771</v>
      </c>
    </row>
    <row r="236" spans="1:28" x14ac:dyDescent="0.3">
      <c r="A236" s="7" t="b">
        <f t="shared" si="9"/>
        <v>0</v>
      </c>
      <c r="B236" t="str">
        <f t="shared" si="10"/>
        <v>treeroot</v>
      </c>
      <c r="C236" s="9" t="str">
        <f t="shared" si="11"/>
        <v>tree_root</v>
      </c>
      <c r="D236">
        <v>902</v>
      </c>
      <c r="E236" t="s">
        <v>24</v>
      </c>
      <c r="F236" t="s">
        <v>10144</v>
      </c>
      <c r="G236" t="s">
        <v>26</v>
      </c>
      <c r="H236" t="s">
        <v>10145</v>
      </c>
      <c r="I236" t="s">
        <v>28</v>
      </c>
      <c r="J236" s="7">
        <v>12</v>
      </c>
      <c r="K236">
        <v>1</v>
      </c>
      <c r="L236" s="7">
        <v>0</v>
      </c>
      <c r="M236">
        <v>0</v>
      </c>
      <c r="N236">
        <v>0</v>
      </c>
      <c r="O236">
        <v>0</v>
      </c>
      <c r="P236">
        <v>0</v>
      </c>
      <c r="Q236" t="s">
        <v>24</v>
      </c>
      <c r="R236">
        <v>0</v>
      </c>
      <c r="S236">
        <v>0</v>
      </c>
      <c r="T236" t="s">
        <v>29</v>
      </c>
      <c r="U236" t="s">
        <v>29</v>
      </c>
      <c r="V236" t="s">
        <v>29</v>
      </c>
      <c r="W236" t="s">
        <v>30</v>
      </c>
      <c r="Y236" s="10"/>
      <c r="Z236" s="10"/>
      <c r="AA236" t="s">
        <v>10146</v>
      </c>
      <c r="AB236" t="s">
        <v>10147</v>
      </c>
    </row>
    <row r="237" spans="1:28" x14ac:dyDescent="0.3">
      <c r="A237" s="7" t="b">
        <f t="shared" si="9"/>
        <v>0</v>
      </c>
      <c r="B237" t="str">
        <f t="shared" si="10"/>
        <v>reptiletongue</v>
      </c>
      <c r="C237" s="9" t="str">
        <f t="shared" si="11"/>
        <v>reptile_tongue</v>
      </c>
      <c r="D237">
        <v>903</v>
      </c>
      <c r="E237" t="s">
        <v>24</v>
      </c>
      <c r="F237" t="s">
        <v>8313</v>
      </c>
      <c r="G237" t="s">
        <v>26</v>
      </c>
      <c r="H237" t="s">
        <v>8314</v>
      </c>
      <c r="I237" t="s">
        <v>28</v>
      </c>
      <c r="J237" s="7">
        <v>140</v>
      </c>
      <c r="K237">
        <v>1</v>
      </c>
      <c r="L237">
        <v>0</v>
      </c>
      <c r="M237">
        <v>0</v>
      </c>
      <c r="N237">
        <v>0</v>
      </c>
      <c r="O237">
        <v>0</v>
      </c>
      <c r="P237">
        <v>0</v>
      </c>
      <c r="Q237" t="s">
        <v>24</v>
      </c>
      <c r="R237">
        <v>0</v>
      </c>
      <c r="S237">
        <v>0</v>
      </c>
      <c r="T237" t="s">
        <v>29</v>
      </c>
      <c r="U237" t="s">
        <v>29</v>
      </c>
      <c r="V237" t="s">
        <v>29</v>
      </c>
      <c r="W237" t="s">
        <v>30</v>
      </c>
      <c r="Y237" s="10"/>
      <c r="Z237" s="10"/>
      <c r="AA237" t="s">
        <v>8315</v>
      </c>
      <c r="AB237" t="s">
        <v>8316</v>
      </c>
    </row>
    <row r="238" spans="1:28" x14ac:dyDescent="0.3">
      <c r="A238" s="7" t="b">
        <f t="shared" si="9"/>
        <v>0</v>
      </c>
      <c r="B238" t="str">
        <f t="shared" si="10"/>
        <v>scorpion'stail</v>
      </c>
      <c r="C238" s="9" t="str">
        <f t="shared" si="11"/>
        <v>scorpion's_tail</v>
      </c>
      <c r="D238">
        <v>904</v>
      </c>
      <c r="E238" t="s">
        <v>24</v>
      </c>
      <c r="F238" t="s">
        <v>8823</v>
      </c>
      <c r="G238" t="s">
        <v>26</v>
      </c>
      <c r="H238" t="s">
        <v>8824</v>
      </c>
      <c r="I238" t="s">
        <v>28</v>
      </c>
      <c r="J238" s="7">
        <v>124</v>
      </c>
      <c r="K238">
        <v>1</v>
      </c>
      <c r="L238">
        <v>0</v>
      </c>
      <c r="M238">
        <v>0</v>
      </c>
      <c r="N238">
        <v>0</v>
      </c>
      <c r="O238">
        <v>0</v>
      </c>
      <c r="P238">
        <v>0</v>
      </c>
      <c r="Q238" t="s">
        <v>24</v>
      </c>
      <c r="R238">
        <v>0</v>
      </c>
      <c r="S238">
        <v>0</v>
      </c>
      <c r="T238" t="s">
        <v>29</v>
      </c>
      <c r="U238" t="s">
        <v>29</v>
      </c>
      <c r="V238" t="s">
        <v>29</v>
      </c>
      <c r="W238" t="s">
        <v>30</v>
      </c>
      <c r="Y238" s="10"/>
      <c r="Z238" s="10"/>
      <c r="AA238" t="s">
        <v>8825</v>
      </c>
      <c r="AB238" t="s">
        <v>8826</v>
      </c>
    </row>
    <row r="239" spans="1:28" x14ac:dyDescent="0.3">
      <c r="A239" s="7" t="b">
        <f t="shared" si="9"/>
        <v>0</v>
      </c>
      <c r="B239" t="str">
        <f t="shared" si="10"/>
        <v>stem</v>
      </c>
      <c r="C239" s="9" t="str">
        <f t="shared" si="11"/>
        <v>stem</v>
      </c>
      <c r="D239">
        <v>905</v>
      </c>
      <c r="E239" t="s">
        <v>24</v>
      </c>
      <c r="F239" t="s">
        <v>9616</v>
      </c>
      <c r="G239" t="s">
        <v>26</v>
      </c>
      <c r="H239" t="s">
        <v>9616</v>
      </c>
      <c r="I239" t="s">
        <v>28</v>
      </c>
      <c r="J239" s="7">
        <v>46</v>
      </c>
      <c r="K239">
        <v>1</v>
      </c>
      <c r="L239">
        <v>0</v>
      </c>
      <c r="M239">
        <v>0</v>
      </c>
      <c r="N239">
        <v>0</v>
      </c>
      <c r="O239">
        <v>0</v>
      </c>
      <c r="P239">
        <v>0</v>
      </c>
      <c r="Q239" t="s">
        <v>24</v>
      </c>
      <c r="R239">
        <v>0</v>
      </c>
      <c r="S239">
        <v>0</v>
      </c>
      <c r="T239" t="s">
        <v>29</v>
      </c>
      <c r="U239" t="s">
        <v>29</v>
      </c>
      <c r="V239" t="s">
        <v>29</v>
      </c>
      <c r="W239" t="s">
        <v>30</v>
      </c>
      <c r="Y239" s="10"/>
      <c r="Z239" s="10"/>
      <c r="AA239" t="s">
        <v>9617</v>
      </c>
      <c r="AB239" t="s">
        <v>9618</v>
      </c>
    </row>
    <row r="240" spans="1:28" x14ac:dyDescent="0.3">
      <c r="A240" s="7" t="b">
        <f t="shared" si="9"/>
        <v>0</v>
      </c>
      <c r="B240" t="str">
        <f t="shared" si="10"/>
        <v>pointedscale</v>
      </c>
      <c r="C240" s="9" t="str">
        <f t="shared" si="11"/>
        <v>pointed_scale</v>
      </c>
      <c r="D240">
        <v>906</v>
      </c>
      <c r="E240" t="s">
        <v>24</v>
      </c>
      <c r="F240" t="s">
        <v>7736</v>
      </c>
      <c r="G240" t="s">
        <v>26</v>
      </c>
      <c r="H240" t="s">
        <v>7737</v>
      </c>
      <c r="I240" t="s">
        <v>28</v>
      </c>
      <c r="J240" s="7">
        <v>68</v>
      </c>
      <c r="K240">
        <v>1</v>
      </c>
      <c r="L240">
        <v>0</v>
      </c>
      <c r="M240">
        <v>0</v>
      </c>
      <c r="N240">
        <v>0</v>
      </c>
      <c r="O240">
        <v>0</v>
      </c>
      <c r="P240">
        <v>0</v>
      </c>
      <c r="Q240" t="s">
        <v>24</v>
      </c>
      <c r="R240">
        <v>0</v>
      </c>
      <c r="S240">
        <v>0</v>
      </c>
      <c r="T240" t="s">
        <v>29</v>
      </c>
      <c r="U240" t="s">
        <v>29</v>
      </c>
      <c r="V240" t="s">
        <v>29</v>
      </c>
      <c r="W240" t="s">
        <v>30</v>
      </c>
      <c r="Y240" s="10"/>
      <c r="Z240" s="10"/>
      <c r="AA240" t="s">
        <v>7738</v>
      </c>
      <c r="AB240" t="s">
        <v>7739</v>
      </c>
    </row>
    <row r="241" spans="1:28" x14ac:dyDescent="0.3">
      <c r="A241" s="7" t="b">
        <f t="shared" si="9"/>
        <v>0</v>
      </c>
      <c r="B241" t="str">
        <f t="shared" si="10"/>
        <v>resin</v>
      </c>
      <c r="C241" s="9" t="str">
        <f t="shared" si="11"/>
        <v>resin</v>
      </c>
      <c r="D241">
        <v>907</v>
      </c>
      <c r="E241" t="s">
        <v>24</v>
      </c>
      <c r="F241" t="s">
        <v>8321</v>
      </c>
      <c r="G241" t="s">
        <v>26</v>
      </c>
      <c r="H241" t="s">
        <v>8321</v>
      </c>
      <c r="I241" t="s">
        <v>28</v>
      </c>
      <c r="J241" s="7">
        <v>120</v>
      </c>
      <c r="K241">
        <v>1</v>
      </c>
      <c r="L241">
        <v>0</v>
      </c>
      <c r="M241">
        <v>0</v>
      </c>
      <c r="N241">
        <v>0</v>
      </c>
      <c r="O241">
        <v>0</v>
      </c>
      <c r="P241">
        <v>0</v>
      </c>
      <c r="Q241" t="s">
        <v>24</v>
      </c>
      <c r="R241">
        <v>0</v>
      </c>
      <c r="S241">
        <v>0</v>
      </c>
      <c r="T241" t="s">
        <v>29</v>
      </c>
      <c r="U241" t="s">
        <v>29</v>
      </c>
      <c r="V241" t="s">
        <v>29</v>
      </c>
      <c r="W241" t="s">
        <v>30</v>
      </c>
      <c r="Y241" s="10"/>
      <c r="Z241" s="10"/>
      <c r="AA241" t="s">
        <v>8322</v>
      </c>
      <c r="AB241" t="s">
        <v>8323</v>
      </c>
    </row>
    <row r="242" spans="1:28" x14ac:dyDescent="0.3">
      <c r="A242" s="7" t="b">
        <f t="shared" si="9"/>
        <v>0</v>
      </c>
      <c r="B242" t="str">
        <f t="shared" si="10"/>
        <v>spawn</v>
      </c>
      <c r="C242" s="9" t="str">
        <f t="shared" si="11"/>
        <v>spawn</v>
      </c>
      <c r="D242">
        <v>908</v>
      </c>
      <c r="E242" t="s">
        <v>24</v>
      </c>
      <c r="F242" t="s">
        <v>9395</v>
      </c>
      <c r="G242" t="s">
        <v>26</v>
      </c>
      <c r="H242" t="s">
        <v>9395</v>
      </c>
      <c r="I242" t="s">
        <v>28</v>
      </c>
      <c r="J242">
        <v>140</v>
      </c>
      <c r="K242">
        <v>1</v>
      </c>
      <c r="L242">
        <v>0</v>
      </c>
      <c r="M242">
        <v>0</v>
      </c>
      <c r="N242">
        <v>0</v>
      </c>
      <c r="O242">
        <v>0</v>
      </c>
      <c r="P242">
        <v>0</v>
      </c>
      <c r="Q242" t="s">
        <v>24</v>
      </c>
      <c r="R242">
        <v>0</v>
      </c>
      <c r="S242">
        <v>0</v>
      </c>
      <c r="T242" t="s">
        <v>29</v>
      </c>
      <c r="U242" t="s">
        <v>29</v>
      </c>
      <c r="V242" t="s">
        <v>29</v>
      </c>
      <c r="W242" t="s">
        <v>30</v>
      </c>
      <c r="Y242" s="10"/>
      <c r="Z242" s="10"/>
      <c r="AA242" t="s">
        <v>9396</v>
      </c>
      <c r="AB242" t="s">
        <v>9397</v>
      </c>
    </row>
    <row r="243" spans="1:28" x14ac:dyDescent="0.3">
      <c r="A243" s="7" t="b">
        <f t="shared" si="9"/>
        <v>0</v>
      </c>
      <c r="B243" t="str">
        <f t="shared" si="10"/>
        <v>jellopy</v>
      </c>
      <c r="C243" s="9" t="str">
        <f t="shared" si="11"/>
        <v>jellopy</v>
      </c>
      <c r="D243">
        <v>909</v>
      </c>
      <c r="E243" t="s">
        <v>24</v>
      </c>
      <c r="F243" t="s">
        <v>5652</v>
      </c>
      <c r="G243" t="s">
        <v>26</v>
      </c>
      <c r="H243" t="s">
        <v>5652</v>
      </c>
      <c r="I243" t="s">
        <v>28</v>
      </c>
      <c r="J243">
        <v>6</v>
      </c>
      <c r="K243">
        <v>1</v>
      </c>
      <c r="L243">
        <v>0</v>
      </c>
      <c r="M243">
        <v>0</v>
      </c>
      <c r="N243">
        <v>0</v>
      </c>
      <c r="O243">
        <v>0</v>
      </c>
      <c r="P243">
        <v>0</v>
      </c>
      <c r="Q243" t="s">
        <v>24</v>
      </c>
      <c r="R243">
        <v>0</v>
      </c>
      <c r="S243">
        <v>0</v>
      </c>
      <c r="T243" t="s">
        <v>29</v>
      </c>
      <c r="U243" t="s">
        <v>29</v>
      </c>
      <c r="V243" t="s">
        <v>29</v>
      </c>
      <c r="W243" t="s">
        <v>30</v>
      </c>
      <c r="Y243" s="10"/>
      <c r="Z243" s="10"/>
      <c r="AA243" t="s">
        <v>5653</v>
      </c>
      <c r="AB243" t="s">
        <v>5654</v>
      </c>
    </row>
    <row r="244" spans="1:28" x14ac:dyDescent="0.3">
      <c r="A244" s="7" t="b">
        <f t="shared" si="9"/>
        <v>0</v>
      </c>
      <c r="B244" t="str">
        <f t="shared" si="10"/>
        <v>garlet</v>
      </c>
      <c r="C244" s="9" t="str">
        <f t="shared" si="11"/>
        <v>garlet</v>
      </c>
      <c r="D244">
        <v>910</v>
      </c>
      <c r="E244" t="s">
        <v>24</v>
      </c>
      <c r="F244" t="s">
        <v>4352</v>
      </c>
      <c r="G244" t="s">
        <v>26</v>
      </c>
      <c r="H244" t="s">
        <v>4352</v>
      </c>
      <c r="I244" t="s">
        <v>28</v>
      </c>
      <c r="J244">
        <v>40</v>
      </c>
      <c r="K244">
        <v>1</v>
      </c>
      <c r="L244">
        <v>0</v>
      </c>
      <c r="M244">
        <v>0</v>
      </c>
      <c r="N244">
        <v>0</v>
      </c>
      <c r="O244">
        <v>0</v>
      </c>
      <c r="P244">
        <v>0</v>
      </c>
      <c r="Q244" t="s">
        <v>24</v>
      </c>
      <c r="R244">
        <v>0</v>
      </c>
      <c r="S244">
        <v>0</v>
      </c>
      <c r="T244" t="s">
        <v>29</v>
      </c>
      <c r="U244" t="s">
        <v>29</v>
      </c>
      <c r="V244" t="s">
        <v>29</v>
      </c>
      <c r="W244" t="s">
        <v>30</v>
      </c>
      <c r="Y244" s="10"/>
      <c r="Z244" s="10"/>
      <c r="AA244" t="s">
        <v>4353</v>
      </c>
      <c r="AB244" t="s">
        <v>4354</v>
      </c>
    </row>
    <row r="245" spans="1:28" x14ac:dyDescent="0.3">
      <c r="A245" s="7" t="b">
        <f t="shared" si="9"/>
        <v>0</v>
      </c>
      <c r="B245" t="str">
        <f t="shared" si="10"/>
        <v>scell</v>
      </c>
      <c r="C245" s="9" t="str">
        <f t="shared" si="11"/>
        <v>scell</v>
      </c>
      <c r="D245">
        <v>911</v>
      </c>
      <c r="E245" t="s">
        <v>24</v>
      </c>
      <c r="F245" t="s">
        <v>8805</v>
      </c>
      <c r="G245" t="s">
        <v>26</v>
      </c>
      <c r="H245" t="s">
        <v>8805</v>
      </c>
      <c r="I245" t="s">
        <v>28</v>
      </c>
      <c r="J245">
        <v>160</v>
      </c>
      <c r="K245">
        <v>1</v>
      </c>
      <c r="L245">
        <v>0</v>
      </c>
      <c r="M245">
        <v>0</v>
      </c>
      <c r="N245">
        <v>0</v>
      </c>
      <c r="O245">
        <v>0</v>
      </c>
      <c r="P245">
        <v>0</v>
      </c>
      <c r="Q245" t="s">
        <v>24</v>
      </c>
      <c r="R245">
        <v>0</v>
      </c>
      <c r="S245">
        <v>0</v>
      </c>
      <c r="T245" t="s">
        <v>29</v>
      </c>
      <c r="U245" t="s">
        <v>29</v>
      </c>
      <c r="V245" t="s">
        <v>29</v>
      </c>
      <c r="W245" t="s">
        <v>30</v>
      </c>
      <c r="Y245" s="10"/>
      <c r="Z245" s="10"/>
      <c r="AA245" t="s">
        <v>8806</v>
      </c>
      <c r="AB245" t="s">
        <v>8807</v>
      </c>
    </row>
    <row r="246" spans="1:28" x14ac:dyDescent="0.3">
      <c r="A246" s="7" t="b">
        <f t="shared" si="9"/>
        <v>0</v>
      </c>
      <c r="B246" t="str">
        <f t="shared" si="10"/>
        <v>zargon</v>
      </c>
      <c r="C246" s="9" t="str">
        <f t="shared" si="11"/>
        <v>zargon</v>
      </c>
      <c r="D246">
        <v>912</v>
      </c>
      <c r="E246" t="s">
        <v>24</v>
      </c>
      <c r="F246" t="s">
        <v>10976</v>
      </c>
      <c r="G246" t="s">
        <v>26</v>
      </c>
      <c r="H246" t="s">
        <v>10976</v>
      </c>
      <c r="I246" t="s">
        <v>28</v>
      </c>
      <c r="J246">
        <v>480</v>
      </c>
      <c r="K246">
        <v>1</v>
      </c>
      <c r="L246">
        <v>0</v>
      </c>
      <c r="M246">
        <v>0</v>
      </c>
      <c r="N246">
        <v>0</v>
      </c>
      <c r="O246">
        <v>0</v>
      </c>
      <c r="P246">
        <v>0</v>
      </c>
      <c r="Q246" t="s">
        <v>24</v>
      </c>
      <c r="R246">
        <v>0</v>
      </c>
      <c r="S246">
        <v>0</v>
      </c>
      <c r="T246" t="s">
        <v>29</v>
      </c>
      <c r="U246" t="s">
        <v>29</v>
      </c>
      <c r="V246" t="s">
        <v>29</v>
      </c>
      <c r="W246" t="s">
        <v>30</v>
      </c>
      <c r="Y246" s="10"/>
      <c r="Z246" s="10"/>
      <c r="AA246" t="s">
        <v>10977</v>
      </c>
      <c r="AB246" t="s">
        <v>10978</v>
      </c>
    </row>
    <row r="247" spans="1:28" x14ac:dyDescent="0.3">
      <c r="A247" s="7" t="b">
        <f t="shared" si="9"/>
        <v>0</v>
      </c>
      <c r="B247" t="str">
        <f t="shared" si="10"/>
        <v>toothofbat</v>
      </c>
      <c r="C247" s="9" t="str">
        <f t="shared" si="11"/>
        <v>tooth_of_bat</v>
      </c>
      <c r="D247">
        <v>913</v>
      </c>
      <c r="E247" t="s">
        <v>24</v>
      </c>
      <c r="F247" t="s">
        <v>10096</v>
      </c>
      <c r="G247" t="s">
        <v>26</v>
      </c>
      <c r="H247" t="s">
        <v>10097</v>
      </c>
      <c r="I247" t="s">
        <v>28</v>
      </c>
      <c r="J247">
        <v>34</v>
      </c>
      <c r="K247">
        <v>1</v>
      </c>
      <c r="L247">
        <v>0</v>
      </c>
      <c r="M247">
        <v>0</v>
      </c>
      <c r="N247">
        <v>0</v>
      </c>
      <c r="O247">
        <v>0</v>
      </c>
      <c r="P247">
        <v>0</v>
      </c>
      <c r="Q247" t="s">
        <v>24</v>
      </c>
      <c r="R247">
        <v>0</v>
      </c>
      <c r="S247">
        <v>0</v>
      </c>
      <c r="T247" t="s">
        <v>29</v>
      </c>
      <c r="U247" t="s">
        <v>29</v>
      </c>
      <c r="V247" t="s">
        <v>29</v>
      </c>
      <c r="W247" t="s">
        <v>30</v>
      </c>
      <c r="Y247" s="10"/>
      <c r="Z247" s="10"/>
      <c r="AA247" t="s">
        <v>10098</v>
      </c>
      <c r="AB247" t="s">
        <v>10099</v>
      </c>
    </row>
    <row r="248" spans="1:28" x14ac:dyDescent="0.3">
      <c r="A248" s="7" t="b">
        <f t="shared" si="9"/>
        <v>0</v>
      </c>
      <c r="B248" t="str">
        <f t="shared" si="10"/>
        <v>fluff</v>
      </c>
      <c r="C248" s="9" t="str">
        <f t="shared" si="11"/>
        <v>fluff</v>
      </c>
      <c r="D248">
        <v>914</v>
      </c>
      <c r="E248" t="s">
        <v>24</v>
      </c>
      <c r="F248" t="s">
        <v>4147</v>
      </c>
      <c r="G248" t="s">
        <v>26</v>
      </c>
      <c r="H248" t="s">
        <v>4147</v>
      </c>
      <c r="I248" t="s">
        <v>28</v>
      </c>
      <c r="J248">
        <v>8</v>
      </c>
      <c r="K248">
        <v>1</v>
      </c>
      <c r="L248">
        <v>0</v>
      </c>
      <c r="M248">
        <v>0</v>
      </c>
      <c r="N248">
        <v>0</v>
      </c>
      <c r="O248">
        <v>0</v>
      </c>
      <c r="P248">
        <v>0</v>
      </c>
      <c r="Q248" t="s">
        <v>24</v>
      </c>
      <c r="R248">
        <v>0</v>
      </c>
      <c r="S248">
        <v>0</v>
      </c>
      <c r="T248" t="s">
        <v>29</v>
      </c>
      <c r="U248" t="s">
        <v>29</v>
      </c>
      <c r="V248" t="s">
        <v>29</v>
      </c>
      <c r="W248" t="s">
        <v>30</v>
      </c>
      <c r="Y248" s="10"/>
      <c r="Z248" s="10"/>
      <c r="AA248" t="s">
        <v>4148</v>
      </c>
      <c r="AB248" t="s">
        <v>4149</v>
      </c>
    </row>
    <row r="249" spans="1:28" x14ac:dyDescent="0.3">
      <c r="A249" s="7" t="b">
        <f t="shared" si="9"/>
        <v>0</v>
      </c>
      <c r="B249" t="str">
        <f t="shared" si="10"/>
        <v>chrysalis</v>
      </c>
      <c r="C249" s="9" t="str">
        <f t="shared" si="11"/>
        <v>chrysalis</v>
      </c>
      <c r="D249">
        <v>915</v>
      </c>
      <c r="E249" t="s">
        <v>24</v>
      </c>
      <c r="F249" t="s">
        <v>2196</v>
      </c>
      <c r="G249" t="s">
        <v>26</v>
      </c>
      <c r="H249" t="s">
        <v>2196</v>
      </c>
      <c r="I249" t="s">
        <v>28</v>
      </c>
      <c r="J249">
        <v>8</v>
      </c>
      <c r="K249">
        <v>1</v>
      </c>
      <c r="L249">
        <v>0</v>
      </c>
      <c r="M249">
        <v>0</v>
      </c>
      <c r="N249">
        <v>0</v>
      </c>
      <c r="O249">
        <v>0</v>
      </c>
      <c r="P249">
        <v>0</v>
      </c>
      <c r="Q249" t="s">
        <v>24</v>
      </c>
      <c r="R249">
        <v>0</v>
      </c>
      <c r="S249">
        <v>0</v>
      </c>
      <c r="T249" t="s">
        <v>29</v>
      </c>
      <c r="U249" t="s">
        <v>29</v>
      </c>
      <c r="V249" t="s">
        <v>29</v>
      </c>
      <c r="W249" t="s">
        <v>30</v>
      </c>
      <c r="Y249" s="10"/>
      <c r="Z249" s="10"/>
      <c r="AA249" t="s">
        <v>2197</v>
      </c>
      <c r="AB249" t="s">
        <v>2198</v>
      </c>
    </row>
    <row r="250" spans="1:28" x14ac:dyDescent="0.3">
      <c r="A250" s="7" t="b">
        <f t="shared" si="9"/>
        <v>0</v>
      </c>
      <c r="B250" t="str">
        <f t="shared" si="10"/>
        <v>featherofbirds</v>
      </c>
      <c r="C250" s="9" t="str">
        <f t="shared" si="11"/>
        <v>feather_of_birds</v>
      </c>
      <c r="D250">
        <v>916</v>
      </c>
      <c r="E250" t="s">
        <v>24</v>
      </c>
      <c r="F250" t="s">
        <v>3869</v>
      </c>
      <c r="G250" t="s">
        <v>26</v>
      </c>
      <c r="H250" t="s">
        <v>3870</v>
      </c>
      <c r="I250" t="s">
        <v>28</v>
      </c>
      <c r="J250" s="5">
        <v>10</v>
      </c>
      <c r="K250">
        <v>1</v>
      </c>
      <c r="L250">
        <v>0</v>
      </c>
      <c r="M250">
        <v>0</v>
      </c>
      <c r="N250">
        <v>0</v>
      </c>
      <c r="O250">
        <v>0</v>
      </c>
      <c r="P250">
        <v>0</v>
      </c>
      <c r="Q250" t="s">
        <v>24</v>
      </c>
      <c r="R250">
        <v>0</v>
      </c>
      <c r="S250">
        <v>0</v>
      </c>
      <c r="T250" t="s">
        <v>29</v>
      </c>
      <c r="U250" t="s">
        <v>29</v>
      </c>
      <c r="V250" t="s">
        <v>29</v>
      </c>
      <c r="W250" t="s">
        <v>30</v>
      </c>
      <c r="Y250" s="10"/>
      <c r="Z250" s="10"/>
      <c r="AA250" t="s">
        <v>3871</v>
      </c>
      <c r="AB250" t="s">
        <v>3872</v>
      </c>
    </row>
    <row r="251" spans="1:28" x14ac:dyDescent="0.3">
      <c r="A251" s="7" t="b">
        <f t="shared" si="9"/>
        <v>0</v>
      </c>
      <c r="B251" t="str">
        <f t="shared" si="10"/>
        <v>talon</v>
      </c>
      <c r="C251" s="9" t="str">
        <f t="shared" si="11"/>
        <v>talon</v>
      </c>
      <c r="D251">
        <v>917</v>
      </c>
      <c r="E251" t="s">
        <v>24</v>
      </c>
      <c r="F251" t="s">
        <v>9877</v>
      </c>
      <c r="G251" t="s">
        <v>26</v>
      </c>
      <c r="H251" t="s">
        <v>9877</v>
      </c>
      <c r="I251" t="s">
        <v>28</v>
      </c>
      <c r="J251">
        <v>20</v>
      </c>
      <c r="K251">
        <v>1</v>
      </c>
      <c r="L251">
        <v>0</v>
      </c>
      <c r="M251">
        <v>0</v>
      </c>
      <c r="N251">
        <v>0</v>
      </c>
      <c r="O251">
        <v>0</v>
      </c>
      <c r="P251">
        <v>0</v>
      </c>
      <c r="Q251" t="s">
        <v>24</v>
      </c>
      <c r="R251">
        <v>0</v>
      </c>
      <c r="S251">
        <v>0</v>
      </c>
      <c r="T251" t="s">
        <v>29</v>
      </c>
      <c r="U251" t="s">
        <v>29</v>
      </c>
      <c r="V251" t="s">
        <v>29</v>
      </c>
      <c r="W251" t="s">
        <v>30</v>
      </c>
      <c r="Y251" s="10"/>
      <c r="Z251" s="10"/>
      <c r="AA251" t="s">
        <v>9878</v>
      </c>
      <c r="AB251" t="s">
        <v>9879</v>
      </c>
    </row>
    <row r="252" spans="1:28" x14ac:dyDescent="0.3">
      <c r="A252" s="7" t="b">
        <f t="shared" si="9"/>
        <v>0</v>
      </c>
      <c r="B252" t="str">
        <f t="shared" si="10"/>
        <v>stickywebfoot</v>
      </c>
      <c r="C252" s="9" t="str">
        <f t="shared" si="11"/>
        <v>sticky_webfoot</v>
      </c>
      <c r="D252">
        <v>918</v>
      </c>
      <c r="E252" t="s">
        <v>24</v>
      </c>
      <c r="F252" t="s">
        <v>9631</v>
      </c>
      <c r="G252" t="s">
        <v>26</v>
      </c>
      <c r="H252" t="s">
        <v>9632</v>
      </c>
      <c r="I252" t="s">
        <v>28</v>
      </c>
      <c r="J252">
        <v>20</v>
      </c>
      <c r="K252">
        <v>1</v>
      </c>
      <c r="L252">
        <v>0</v>
      </c>
      <c r="M252">
        <v>0</v>
      </c>
      <c r="N252">
        <v>0</v>
      </c>
      <c r="O252">
        <v>0</v>
      </c>
      <c r="P252">
        <v>0</v>
      </c>
      <c r="Q252" t="s">
        <v>24</v>
      </c>
      <c r="R252">
        <v>0</v>
      </c>
      <c r="S252">
        <v>0</v>
      </c>
      <c r="T252" t="s">
        <v>29</v>
      </c>
      <c r="U252" t="s">
        <v>29</v>
      </c>
      <c r="V252" t="s">
        <v>29</v>
      </c>
      <c r="W252" t="s">
        <v>30</v>
      </c>
      <c r="Y252" s="10"/>
      <c r="Z252" s="10"/>
      <c r="AA252" t="s">
        <v>9633</v>
      </c>
      <c r="AB252" t="s">
        <v>9634</v>
      </c>
    </row>
    <row r="253" spans="1:28" x14ac:dyDescent="0.3">
      <c r="A253" s="7" t="b">
        <f t="shared" si="9"/>
        <v>0</v>
      </c>
      <c r="B253" t="str">
        <f t="shared" si="10"/>
        <v>animal'sskin</v>
      </c>
      <c r="C253" s="9" t="str">
        <f t="shared" si="11"/>
        <v>animal's_skin</v>
      </c>
      <c r="D253">
        <v>919</v>
      </c>
      <c r="E253" t="s">
        <v>24</v>
      </c>
      <c r="F253" t="s">
        <v>375</v>
      </c>
      <c r="G253" t="s">
        <v>26</v>
      </c>
      <c r="H253" t="s">
        <v>376</v>
      </c>
      <c r="I253" t="s">
        <v>28</v>
      </c>
      <c r="J253" s="5">
        <v>36</v>
      </c>
      <c r="K253">
        <v>1</v>
      </c>
      <c r="L253">
        <v>0</v>
      </c>
      <c r="M253">
        <v>0</v>
      </c>
      <c r="N253">
        <v>0</v>
      </c>
      <c r="O253">
        <v>0</v>
      </c>
      <c r="P253">
        <v>0</v>
      </c>
      <c r="Q253" t="s">
        <v>24</v>
      </c>
      <c r="R253">
        <v>0</v>
      </c>
      <c r="S253">
        <v>0</v>
      </c>
      <c r="T253" t="s">
        <v>29</v>
      </c>
      <c r="U253" t="s">
        <v>29</v>
      </c>
      <c r="V253" t="s">
        <v>29</v>
      </c>
      <c r="W253" t="s">
        <v>30</v>
      </c>
      <c r="Y253" s="10"/>
      <c r="Z253" s="10"/>
      <c r="AA253" t="s">
        <v>377</v>
      </c>
      <c r="AB253" t="s">
        <v>378</v>
      </c>
    </row>
    <row r="254" spans="1:28" x14ac:dyDescent="0.3">
      <c r="A254" s="7" t="b">
        <f t="shared" si="9"/>
        <v>0</v>
      </c>
      <c r="B254" t="str">
        <f t="shared" si="10"/>
        <v>clawofwolves</v>
      </c>
      <c r="C254" s="9" t="str">
        <f t="shared" si="11"/>
        <v>claw_of_wolves</v>
      </c>
      <c r="D254">
        <v>920</v>
      </c>
      <c r="E254" t="s">
        <v>24</v>
      </c>
      <c r="F254" t="s">
        <v>2273</v>
      </c>
      <c r="G254" t="s">
        <v>26</v>
      </c>
      <c r="H254" t="s">
        <v>2274</v>
      </c>
      <c r="I254" t="s">
        <v>28</v>
      </c>
      <c r="J254">
        <v>58</v>
      </c>
      <c r="K254">
        <v>1</v>
      </c>
      <c r="L254">
        <v>0</v>
      </c>
      <c r="M254">
        <v>0</v>
      </c>
      <c r="N254">
        <v>0</v>
      </c>
      <c r="O254">
        <v>0</v>
      </c>
      <c r="P254">
        <v>0</v>
      </c>
      <c r="Q254" t="s">
        <v>24</v>
      </c>
      <c r="R254">
        <v>0</v>
      </c>
      <c r="S254">
        <v>0</v>
      </c>
      <c r="T254" t="s">
        <v>29</v>
      </c>
      <c r="U254" t="s">
        <v>29</v>
      </c>
      <c r="V254" t="s">
        <v>29</v>
      </c>
      <c r="W254" t="s">
        <v>30</v>
      </c>
      <c r="Y254" s="10"/>
      <c r="Z254" s="10"/>
      <c r="AA254" t="s">
        <v>2275</v>
      </c>
      <c r="AB254" t="s">
        <v>2276</v>
      </c>
    </row>
    <row r="255" spans="1:28" x14ac:dyDescent="0.3">
      <c r="A255" s="7" t="b">
        <f t="shared" si="9"/>
        <v>0</v>
      </c>
      <c r="B255" t="str">
        <f t="shared" si="10"/>
        <v>mushroomspore</v>
      </c>
      <c r="C255" s="9" t="str">
        <f t="shared" si="11"/>
        <v>mushroom_spore</v>
      </c>
      <c r="D255">
        <v>921</v>
      </c>
      <c r="E255" t="s">
        <v>24</v>
      </c>
      <c r="F255" t="s">
        <v>6928</v>
      </c>
      <c r="G255" t="s">
        <v>26</v>
      </c>
      <c r="H255" t="s">
        <v>6929</v>
      </c>
      <c r="I255" t="s">
        <v>28</v>
      </c>
      <c r="J255" s="5">
        <v>36</v>
      </c>
      <c r="K255">
        <v>1</v>
      </c>
      <c r="L255">
        <v>0</v>
      </c>
      <c r="M255">
        <v>0</v>
      </c>
      <c r="N255">
        <v>0</v>
      </c>
      <c r="O255">
        <v>0</v>
      </c>
      <c r="P255">
        <v>0</v>
      </c>
      <c r="Q255" t="s">
        <v>24</v>
      </c>
      <c r="R255">
        <v>0</v>
      </c>
      <c r="S255">
        <v>0</v>
      </c>
      <c r="T255" t="s">
        <v>29</v>
      </c>
      <c r="U255" t="s">
        <v>29</v>
      </c>
      <c r="V255" t="s">
        <v>29</v>
      </c>
      <c r="W255" t="s">
        <v>30</v>
      </c>
      <c r="Y255" s="10"/>
      <c r="Z255" s="10"/>
      <c r="AA255" t="s">
        <v>6930</v>
      </c>
      <c r="AB255" t="s">
        <v>6931</v>
      </c>
    </row>
    <row r="256" spans="1:28" x14ac:dyDescent="0.3">
      <c r="A256" s="7" t="b">
        <f t="shared" si="9"/>
        <v>0</v>
      </c>
      <c r="B256" t="str">
        <f t="shared" si="10"/>
        <v>orcishcuspid</v>
      </c>
      <c r="C256" s="9" t="str">
        <f t="shared" si="11"/>
        <v>orcish_cuspid</v>
      </c>
      <c r="D256">
        <v>922</v>
      </c>
      <c r="E256" t="s">
        <v>24</v>
      </c>
      <c r="F256" t="s">
        <v>7315</v>
      </c>
      <c r="G256" t="s">
        <v>26</v>
      </c>
      <c r="H256" t="s">
        <v>7316</v>
      </c>
      <c r="I256" t="s">
        <v>28</v>
      </c>
      <c r="J256" s="5">
        <v>220</v>
      </c>
      <c r="K256">
        <v>1</v>
      </c>
      <c r="L256">
        <v>0</v>
      </c>
      <c r="M256">
        <v>0</v>
      </c>
      <c r="N256">
        <v>0</v>
      </c>
      <c r="O256">
        <v>0</v>
      </c>
      <c r="P256">
        <v>0</v>
      </c>
      <c r="Q256" t="s">
        <v>24</v>
      </c>
      <c r="R256">
        <v>0</v>
      </c>
      <c r="S256">
        <v>0</v>
      </c>
      <c r="T256" t="s">
        <v>29</v>
      </c>
      <c r="U256" t="s">
        <v>29</v>
      </c>
      <c r="V256" t="s">
        <v>29</v>
      </c>
      <c r="W256" t="s">
        <v>30</v>
      </c>
      <c r="Y256" s="10"/>
      <c r="Z256" s="10"/>
      <c r="AA256" t="s">
        <v>7317</v>
      </c>
      <c r="AB256" t="s">
        <v>7318</v>
      </c>
    </row>
    <row r="257" spans="1:28" x14ac:dyDescent="0.3">
      <c r="A257" s="7" t="b">
        <f t="shared" si="9"/>
        <v>0</v>
      </c>
      <c r="B257" t="str">
        <f t="shared" si="10"/>
        <v>evilhorn</v>
      </c>
      <c r="C257" s="9" t="str">
        <f t="shared" si="11"/>
        <v>evil_horn</v>
      </c>
      <c r="D257">
        <v>923</v>
      </c>
      <c r="E257" t="s">
        <v>24</v>
      </c>
      <c r="F257" t="s">
        <v>3709</v>
      </c>
      <c r="G257" t="s">
        <v>26</v>
      </c>
      <c r="H257" t="s">
        <v>3710</v>
      </c>
      <c r="I257" t="s">
        <v>28</v>
      </c>
      <c r="J257" s="1">
        <v>1200</v>
      </c>
      <c r="K257">
        <v>1</v>
      </c>
      <c r="L257">
        <v>0</v>
      </c>
      <c r="M257">
        <v>0</v>
      </c>
      <c r="N257">
        <v>0</v>
      </c>
      <c r="O257">
        <v>0</v>
      </c>
      <c r="P257">
        <v>0</v>
      </c>
      <c r="Q257" t="s">
        <v>24</v>
      </c>
      <c r="R257">
        <v>0</v>
      </c>
      <c r="S257">
        <v>0</v>
      </c>
      <c r="T257" t="s">
        <v>29</v>
      </c>
      <c r="U257" t="s">
        <v>29</v>
      </c>
      <c r="V257" t="s">
        <v>29</v>
      </c>
      <c r="W257" t="s">
        <v>30</v>
      </c>
      <c r="Y257" s="10"/>
      <c r="Z257" s="10"/>
      <c r="AA257" t="s">
        <v>3711</v>
      </c>
      <c r="AB257" t="s">
        <v>3712</v>
      </c>
    </row>
    <row r="258" spans="1:28" x14ac:dyDescent="0.3">
      <c r="A258" s="7" t="b">
        <f t="shared" ref="A258:A321" si="12">ISNUMBER(SEARCH("callfunc",X258))</f>
        <v>0</v>
      </c>
      <c r="B258" t="str">
        <f t="shared" ref="B258:B321" si="13">LOWER(SUBSTITUTE(F258,"_",""))</f>
        <v>powderofbutterfly</v>
      </c>
      <c r="C258" s="9" t="str">
        <f t="shared" ref="C258:C321" si="14">LOWER(F258)</f>
        <v>powder_of_butterfly</v>
      </c>
      <c r="D258">
        <v>924</v>
      </c>
      <c r="E258" t="s">
        <v>24</v>
      </c>
      <c r="F258" t="s">
        <v>7884</v>
      </c>
      <c r="G258" t="s">
        <v>26</v>
      </c>
      <c r="H258" t="s">
        <v>7885</v>
      </c>
      <c r="I258" t="s">
        <v>28</v>
      </c>
      <c r="J258">
        <v>90</v>
      </c>
      <c r="K258">
        <v>1</v>
      </c>
      <c r="L258">
        <v>0</v>
      </c>
      <c r="M258">
        <v>0</v>
      </c>
      <c r="N258">
        <v>0</v>
      </c>
      <c r="O258">
        <v>0</v>
      </c>
      <c r="P258">
        <v>0</v>
      </c>
      <c r="Q258" t="s">
        <v>24</v>
      </c>
      <c r="R258">
        <v>0</v>
      </c>
      <c r="S258">
        <v>0</v>
      </c>
      <c r="T258" t="s">
        <v>29</v>
      </c>
      <c r="U258" t="s">
        <v>29</v>
      </c>
      <c r="V258" t="s">
        <v>29</v>
      </c>
      <c r="W258" t="s">
        <v>30</v>
      </c>
      <c r="Y258" s="10"/>
      <c r="Z258" s="10"/>
      <c r="AA258" t="s">
        <v>7886</v>
      </c>
      <c r="AB258" t="s">
        <v>7887</v>
      </c>
    </row>
    <row r="259" spans="1:28" x14ac:dyDescent="0.3">
      <c r="A259" s="7" t="b">
        <f t="shared" si="12"/>
        <v>0</v>
      </c>
      <c r="B259" t="str">
        <f t="shared" si="13"/>
        <v>billofbirds</v>
      </c>
      <c r="C259" s="9" t="str">
        <f t="shared" si="14"/>
        <v>bill_of_birds</v>
      </c>
      <c r="D259">
        <v>925</v>
      </c>
      <c r="E259" t="s">
        <v>24</v>
      </c>
      <c r="F259" t="s">
        <v>1105</v>
      </c>
      <c r="G259" t="s">
        <v>26</v>
      </c>
      <c r="H259" t="s">
        <v>1106</v>
      </c>
      <c r="I259" t="s">
        <v>28</v>
      </c>
      <c r="J259" s="10">
        <v>64</v>
      </c>
      <c r="K259">
        <v>1</v>
      </c>
      <c r="L259">
        <v>0</v>
      </c>
      <c r="M259">
        <v>0</v>
      </c>
      <c r="N259">
        <v>0</v>
      </c>
      <c r="O259">
        <v>0</v>
      </c>
      <c r="P259">
        <v>0</v>
      </c>
      <c r="Q259" t="s">
        <v>24</v>
      </c>
      <c r="R259">
        <v>0</v>
      </c>
      <c r="S259">
        <v>0</v>
      </c>
      <c r="T259" t="s">
        <v>29</v>
      </c>
      <c r="U259" t="s">
        <v>29</v>
      </c>
      <c r="V259" t="s">
        <v>29</v>
      </c>
      <c r="W259" t="s">
        <v>30</v>
      </c>
      <c r="Y259" s="10"/>
      <c r="Z259" s="10"/>
      <c r="AA259" t="s">
        <v>1107</v>
      </c>
      <c r="AB259" t="s">
        <v>1108</v>
      </c>
    </row>
    <row r="260" spans="1:28" x14ac:dyDescent="0.3">
      <c r="A260" s="7" t="b">
        <f t="shared" si="12"/>
        <v>0</v>
      </c>
      <c r="B260" t="str">
        <f t="shared" si="13"/>
        <v>scaleofsnakes</v>
      </c>
      <c r="C260" s="9" t="str">
        <f t="shared" si="14"/>
        <v>scale_of_snakes</v>
      </c>
      <c r="D260">
        <v>926</v>
      </c>
      <c r="E260" t="s">
        <v>24</v>
      </c>
      <c r="F260" t="s">
        <v>8777</v>
      </c>
      <c r="G260" t="s">
        <v>26</v>
      </c>
      <c r="H260" t="s">
        <v>8778</v>
      </c>
      <c r="I260" t="s">
        <v>28</v>
      </c>
      <c r="J260">
        <v>82</v>
      </c>
      <c r="K260">
        <v>1</v>
      </c>
      <c r="L260">
        <v>0</v>
      </c>
      <c r="M260">
        <v>0</v>
      </c>
      <c r="N260">
        <v>0</v>
      </c>
      <c r="O260">
        <v>0</v>
      </c>
      <c r="P260">
        <v>0</v>
      </c>
      <c r="Q260" t="s">
        <v>24</v>
      </c>
      <c r="R260">
        <v>0</v>
      </c>
      <c r="S260">
        <v>0</v>
      </c>
      <c r="T260" t="s">
        <v>29</v>
      </c>
      <c r="U260" t="s">
        <v>29</v>
      </c>
      <c r="V260" t="s">
        <v>29</v>
      </c>
      <c r="W260" t="s">
        <v>30</v>
      </c>
      <c r="Y260" s="10"/>
      <c r="Z260" s="10"/>
      <c r="AA260" t="s">
        <v>8779</v>
      </c>
      <c r="AB260" t="s">
        <v>8780</v>
      </c>
    </row>
    <row r="261" spans="1:28" x14ac:dyDescent="0.3">
      <c r="A261" s="7" t="b">
        <f t="shared" si="12"/>
        <v>0</v>
      </c>
      <c r="B261" t="str">
        <f t="shared" si="13"/>
        <v>insectfeeler</v>
      </c>
      <c r="C261" s="9" t="str">
        <f t="shared" si="14"/>
        <v>insect_feeler</v>
      </c>
      <c r="D261">
        <v>928</v>
      </c>
      <c r="E261" t="s">
        <v>24</v>
      </c>
      <c r="F261" t="s">
        <v>5512</v>
      </c>
      <c r="G261" t="s">
        <v>26</v>
      </c>
      <c r="H261" t="s">
        <v>5513</v>
      </c>
      <c r="I261" t="s">
        <v>28</v>
      </c>
      <c r="J261">
        <v>114</v>
      </c>
      <c r="K261">
        <v>1</v>
      </c>
      <c r="L261">
        <v>0</v>
      </c>
      <c r="M261">
        <v>0</v>
      </c>
      <c r="N261">
        <v>0</v>
      </c>
      <c r="O261">
        <v>0</v>
      </c>
      <c r="P261">
        <v>0</v>
      </c>
      <c r="Q261" t="s">
        <v>24</v>
      </c>
      <c r="R261">
        <v>0</v>
      </c>
      <c r="S261">
        <v>0</v>
      </c>
      <c r="T261" t="s">
        <v>29</v>
      </c>
      <c r="U261" t="s">
        <v>29</v>
      </c>
      <c r="V261" t="s">
        <v>29</v>
      </c>
      <c r="W261" t="s">
        <v>30</v>
      </c>
      <c r="Y261" s="10"/>
      <c r="Z261" s="10"/>
      <c r="AA261" t="s">
        <v>5514</v>
      </c>
      <c r="AB261" t="s">
        <v>5515</v>
      </c>
    </row>
    <row r="262" spans="1:28" x14ac:dyDescent="0.3">
      <c r="A262" s="7" t="b">
        <f t="shared" si="12"/>
        <v>0</v>
      </c>
      <c r="B262" t="str">
        <f t="shared" si="13"/>
        <v>immortalheart</v>
      </c>
      <c r="C262" s="9" t="str">
        <f t="shared" si="14"/>
        <v>immortal_heart</v>
      </c>
      <c r="D262">
        <v>929</v>
      </c>
      <c r="E262" t="s">
        <v>24</v>
      </c>
      <c r="F262" t="s">
        <v>5435</v>
      </c>
      <c r="G262" t="s">
        <v>26</v>
      </c>
      <c r="H262" t="s">
        <v>5436</v>
      </c>
      <c r="I262" t="s">
        <v>28</v>
      </c>
      <c r="J262">
        <v>374</v>
      </c>
      <c r="K262">
        <v>1</v>
      </c>
      <c r="L262">
        <v>0</v>
      </c>
      <c r="M262">
        <v>0</v>
      </c>
      <c r="N262">
        <v>0</v>
      </c>
      <c r="O262">
        <v>0</v>
      </c>
      <c r="P262">
        <v>0</v>
      </c>
      <c r="Q262" t="s">
        <v>24</v>
      </c>
      <c r="R262">
        <v>0</v>
      </c>
      <c r="S262">
        <v>0</v>
      </c>
      <c r="T262" t="s">
        <v>29</v>
      </c>
      <c r="U262" t="s">
        <v>29</v>
      </c>
      <c r="V262" t="s">
        <v>29</v>
      </c>
      <c r="W262" t="s">
        <v>30</v>
      </c>
      <c r="Y262" s="10"/>
      <c r="Z262" s="10"/>
      <c r="AA262" t="s">
        <v>5437</v>
      </c>
      <c r="AB262" t="s">
        <v>5438</v>
      </c>
    </row>
    <row r="263" spans="1:28" x14ac:dyDescent="0.3">
      <c r="A263" s="7" t="b">
        <f t="shared" si="12"/>
        <v>0</v>
      </c>
      <c r="B263" t="str">
        <f t="shared" si="13"/>
        <v>rottenbandage</v>
      </c>
      <c r="C263" s="9" t="str">
        <f t="shared" si="14"/>
        <v>rotten_bandage</v>
      </c>
      <c r="D263">
        <v>930</v>
      </c>
      <c r="E263" t="s">
        <v>24</v>
      </c>
      <c r="F263" t="s">
        <v>8532</v>
      </c>
      <c r="G263" t="s">
        <v>26</v>
      </c>
      <c r="H263" t="s">
        <v>8533</v>
      </c>
      <c r="I263" t="s">
        <v>28</v>
      </c>
      <c r="J263" s="5">
        <v>350</v>
      </c>
      <c r="K263">
        <v>1</v>
      </c>
      <c r="L263">
        <v>0</v>
      </c>
      <c r="M263">
        <v>0</v>
      </c>
      <c r="N263">
        <v>0</v>
      </c>
      <c r="O263">
        <v>0</v>
      </c>
      <c r="P263">
        <v>0</v>
      </c>
      <c r="Q263" t="s">
        <v>24</v>
      </c>
      <c r="R263">
        <v>0</v>
      </c>
      <c r="S263">
        <v>0</v>
      </c>
      <c r="T263" t="s">
        <v>29</v>
      </c>
      <c r="U263" t="s">
        <v>29</v>
      </c>
      <c r="V263" t="s">
        <v>29</v>
      </c>
      <c r="W263" t="s">
        <v>30</v>
      </c>
      <c r="Y263" s="10"/>
      <c r="Z263" s="10"/>
      <c r="AA263" t="s">
        <v>8534</v>
      </c>
      <c r="AB263" t="s">
        <v>8535</v>
      </c>
    </row>
    <row r="264" spans="1:28" x14ac:dyDescent="0.3">
      <c r="A264" s="7" t="b">
        <f t="shared" si="12"/>
        <v>0</v>
      </c>
      <c r="B264" t="str">
        <f t="shared" si="13"/>
        <v>orcishvoucher</v>
      </c>
      <c r="C264" s="9" t="str">
        <f t="shared" si="14"/>
        <v>orcish_voucher</v>
      </c>
      <c r="D264">
        <v>931</v>
      </c>
      <c r="E264" t="s">
        <v>24</v>
      </c>
      <c r="F264" t="s">
        <v>7326</v>
      </c>
      <c r="G264" t="s">
        <v>26</v>
      </c>
      <c r="H264" t="s">
        <v>7327</v>
      </c>
      <c r="I264" t="s">
        <v>28</v>
      </c>
      <c r="J264">
        <v>142</v>
      </c>
      <c r="K264">
        <v>1</v>
      </c>
      <c r="L264">
        <v>0</v>
      </c>
      <c r="M264">
        <v>0</v>
      </c>
      <c r="N264">
        <v>0</v>
      </c>
      <c r="O264">
        <v>0</v>
      </c>
      <c r="P264">
        <v>0</v>
      </c>
      <c r="Q264" t="s">
        <v>24</v>
      </c>
      <c r="R264">
        <v>0</v>
      </c>
      <c r="S264">
        <v>0</v>
      </c>
      <c r="T264" t="s">
        <v>29</v>
      </c>
      <c r="U264" t="s">
        <v>29</v>
      </c>
      <c r="V264" t="s">
        <v>29</v>
      </c>
      <c r="W264" t="s">
        <v>30</v>
      </c>
      <c r="Y264" s="10"/>
      <c r="Z264" s="10"/>
      <c r="AA264" t="s">
        <v>7328</v>
      </c>
      <c r="AB264" t="s">
        <v>7329</v>
      </c>
    </row>
    <row r="265" spans="1:28" x14ac:dyDescent="0.3">
      <c r="A265" s="7" t="b">
        <f t="shared" si="12"/>
        <v>0</v>
      </c>
      <c r="B265" t="str">
        <f t="shared" si="13"/>
        <v>skelbone</v>
      </c>
      <c r="C265" s="9" t="str">
        <f t="shared" si="14"/>
        <v>skel_bone</v>
      </c>
      <c r="D265">
        <v>932</v>
      </c>
      <c r="E265" t="s">
        <v>24</v>
      </c>
      <c r="F265" t="s">
        <v>9127</v>
      </c>
      <c r="G265" t="s">
        <v>26</v>
      </c>
      <c r="H265" t="s">
        <v>9128</v>
      </c>
      <c r="I265" t="s">
        <v>28</v>
      </c>
      <c r="J265">
        <v>232</v>
      </c>
      <c r="K265">
        <v>1</v>
      </c>
      <c r="L265">
        <v>0</v>
      </c>
      <c r="M265">
        <v>0</v>
      </c>
      <c r="N265">
        <v>0</v>
      </c>
      <c r="O265">
        <v>0</v>
      </c>
      <c r="P265">
        <v>0</v>
      </c>
      <c r="Q265" t="s">
        <v>24</v>
      </c>
      <c r="R265">
        <v>0</v>
      </c>
      <c r="S265">
        <v>0</v>
      </c>
      <c r="T265" t="s">
        <v>29</v>
      </c>
      <c r="U265" t="s">
        <v>29</v>
      </c>
      <c r="V265" t="s">
        <v>29</v>
      </c>
      <c r="W265" t="s">
        <v>30</v>
      </c>
      <c r="Y265" s="10"/>
      <c r="Z265" s="10"/>
      <c r="AA265" t="s">
        <v>9129</v>
      </c>
      <c r="AB265" t="s">
        <v>9130</v>
      </c>
    </row>
    <row r="266" spans="1:28" x14ac:dyDescent="0.3">
      <c r="A266" s="7" t="b">
        <f t="shared" si="12"/>
        <v>0</v>
      </c>
      <c r="B266" t="str">
        <f t="shared" si="13"/>
        <v>mementos</v>
      </c>
      <c r="C266" s="9" t="str">
        <f t="shared" si="14"/>
        <v>mementos</v>
      </c>
      <c r="D266">
        <v>934</v>
      </c>
      <c r="E266" t="s">
        <v>24</v>
      </c>
      <c r="F266" t="s">
        <v>6607</v>
      </c>
      <c r="G266" t="s">
        <v>26</v>
      </c>
      <c r="H266" t="s">
        <v>6608</v>
      </c>
      <c r="I266" t="s">
        <v>28</v>
      </c>
      <c r="J266" s="7">
        <v>600</v>
      </c>
      <c r="K266">
        <v>1</v>
      </c>
      <c r="L266">
        <v>0</v>
      </c>
      <c r="M266">
        <v>0</v>
      </c>
      <c r="N266">
        <v>0</v>
      </c>
      <c r="O266">
        <v>0</v>
      </c>
      <c r="P266">
        <v>0</v>
      </c>
      <c r="Q266" t="s">
        <v>24</v>
      </c>
      <c r="R266">
        <v>0</v>
      </c>
      <c r="S266">
        <v>0</v>
      </c>
      <c r="T266" t="s">
        <v>29</v>
      </c>
      <c r="U266" t="s">
        <v>29</v>
      </c>
      <c r="V266" t="s">
        <v>29</v>
      </c>
      <c r="W266" t="s">
        <v>30</v>
      </c>
      <c r="Y266" s="10"/>
      <c r="Z266" s="10"/>
      <c r="AA266" t="s">
        <v>6609</v>
      </c>
      <c r="AB266" t="s">
        <v>6610</v>
      </c>
    </row>
    <row r="267" spans="1:28" x14ac:dyDescent="0.3">
      <c r="A267" s="7" t="b">
        <f t="shared" si="12"/>
        <v>0</v>
      </c>
      <c r="B267" t="str">
        <f t="shared" si="13"/>
        <v>shell</v>
      </c>
      <c r="C267" s="9" t="str">
        <f t="shared" si="14"/>
        <v>shell</v>
      </c>
      <c r="D267">
        <v>935</v>
      </c>
      <c r="E267" t="s">
        <v>24</v>
      </c>
      <c r="F267" t="s">
        <v>8952</v>
      </c>
      <c r="G267" t="s">
        <v>26</v>
      </c>
      <c r="H267" t="s">
        <v>8952</v>
      </c>
      <c r="I267" t="s">
        <v>28</v>
      </c>
      <c r="J267" s="5">
        <v>14</v>
      </c>
      <c r="K267">
        <v>1</v>
      </c>
      <c r="L267">
        <v>0</v>
      </c>
      <c r="M267">
        <v>0</v>
      </c>
      <c r="N267">
        <v>0</v>
      </c>
      <c r="O267">
        <v>0</v>
      </c>
      <c r="P267">
        <v>0</v>
      </c>
      <c r="Q267" t="s">
        <v>24</v>
      </c>
      <c r="R267">
        <v>0</v>
      </c>
      <c r="S267">
        <v>0</v>
      </c>
      <c r="T267" t="s">
        <v>29</v>
      </c>
      <c r="U267" t="s">
        <v>29</v>
      </c>
      <c r="V267" t="s">
        <v>29</v>
      </c>
      <c r="W267" t="s">
        <v>30</v>
      </c>
      <c r="Y267" s="10"/>
      <c r="Z267" s="10"/>
      <c r="AA267" t="s">
        <v>8953</v>
      </c>
      <c r="AB267" t="s">
        <v>8954</v>
      </c>
    </row>
    <row r="268" spans="1:28" x14ac:dyDescent="0.3">
      <c r="A268" s="7" t="b">
        <f t="shared" si="12"/>
        <v>0</v>
      </c>
      <c r="B268" t="str">
        <f t="shared" si="13"/>
        <v>scalesshell</v>
      </c>
      <c r="C268" s="9" t="str">
        <f t="shared" si="14"/>
        <v>scales_shell</v>
      </c>
      <c r="D268">
        <v>936</v>
      </c>
      <c r="E268" t="s">
        <v>24</v>
      </c>
      <c r="F268" t="s">
        <v>8781</v>
      </c>
      <c r="G268" t="s">
        <v>26</v>
      </c>
      <c r="H268" t="s">
        <v>8782</v>
      </c>
      <c r="I268" t="s">
        <v>28</v>
      </c>
      <c r="J268" s="5">
        <v>466</v>
      </c>
      <c r="K268">
        <v>1</v>
      </c>
      <c r="L268">
        <v>0</v>
      </c>
      <c r="M268">
        <v>0</v>
      </c>
      <c r="N268">
        <v>0</v>
      </c>
      <c r="O268">
        <v>0</v>
      </c>
      <c r="P268">
        <v>0</v>
      </c>
      <c r="Q268" t="s">
        <v>24</v>
      </c>
      <c r="R268">
        <v>0</v>
      </c>
      <c r="S268">
        <v>0</v>
      </c>
      <c r="T268" t="s">
        <v>29</v>
      </c>
      <c r="U268" t="s">
        <v>29</v>
      </c>
      <c r="V268" t="s">
        <v>29</v>
      </c>
      <c r="W268" t="s">
        <v>30</v>
      </c>
      <c r="Y268" s="10"/>
      <c r="Z268" s="10"/>
      <c r="AA268" t="s">
        <v>8783</v>
      </c>
      <c r="AB268" t="s">
        <v>8784</v>
      </c>
    </row>
    <row r="269" spans="1:28" x14ac:dyDescent="0.3">
      <c r="A269" s="7" t="b">
        <f t="shared" si="12"/>
        <v>0</v>
      </c>
      <c r="B269" t="str">
        <f t="shared" si="13"/>
        <v>posionouscanine</v>
      </c>
      <c r="C269" s="9" t="str">
        <f t="shared" si="14"/>
        <v>posionous_canine</v>
      </c>
      <c r="D269">
        <v>937</v>
      </c>
      <c r="E269" t="s">
        <v>24</v>
      </c>
      <c r="F269" t="s">
        <v>7876</v>
      </c>
      <c r="G269" t="s">
        <v>26</v>
      </c>
      <c r="H269" t="s">
        <v>7877</v>
      </c>
      <c r="I269" t="s">
        <v>28</v>
      </c>
      <c r="J269">
        <v>148</v>
      </c>
      <c r="K269">
        <v>1</v>
      </c>
      <c r="L269">
        <v>0</v>
      </c>
      <c r="M269">
        <v>0</v>
      </c>
      <c r="N269">
        <v>0</v>
      </c>
      <c r="O269">
        <v>0</v>
      </c>
      <c r="P269">
        <v>0</v>
      </c>
      <c r="Q269" t="s">
        <v>24</v>
      </c>
      <c r="R269">
        <v>0</v>
      </c>
      <c r="S269">
        <v>0</v>
      </c>
      <c r="T269" t="s">
        <v>29</v>
      </c>
      <c r="U269" t="s">
        <v>29</v>
      </c>
      <c r="V269" t="s">
        <v>29</v>
      </c>
      <c r="W269" t="s">
        <v>30</v>
      </c>
      <c r="Y269" s="10"/>
      <c r="Z269" s="10"/>
      <c r="AA269" t="s">
        <v>7878</v>
      </c>
      <c r="AB269" t="s">
        <v>7879</v>
      </c>
    </row>
    <row r="270" spans="1:28" x14ac:dyDescent="0.3">
      <c r="A270" s="7" t="b">
        <f t="shared" si="12"/>
        <v>0</v>
      </c>
      <c r="B270" t="str">
        <f t="shared" si="13"/>
        <v>stickymucus</v>
      </c>
      <c r="C270" s="9" t="str">
        <f t="shared" si="14"/>
        <v>sticky_mucus</v>
      </c>
      <c r="D270">
        <v>938</v>
      </c>
      <c r="E270" t="s">
        <v>24</v>
      </c>
      <c r="F270" t="s">
        <v>9623</v>
      </c>
      <c r="G270" t="s">
        <v>26</v>
      </c>
      <c r="H270" t="s">
        <v>9624</v>
      </c>
      <c r="I270" t="s">
        <v>28</v>
      </c>
      <c r="J270">
        <v>70</v>
      </c>
      <c r="K270">
        <v>1</v>
      </c>
      <c r="L270">
        <v>0</v>
      </c>
      <c r="M270">
        <v>0</v>
      </c>
      <c r="N270">
        <v>0</v>
      </c>
      <c r="O270">
        <v>0</v>
      </c>
      <c r="P270">
        <v>0</v>
      </c>
      <c r="Q270" t="s">
        <v>24</v>
      </c>
      <c r="R270">
        <v>0</v>
      </c>
      <c r="S270">
        <v>0</v>
      </c>
      <c r="T270" t="s">
        <v>29</v>
      </c>
      <c r="U270" t="s">
        <v>29</v>
      </c>
      <c r="V270" t="s">
        <v>29</v>
      </c>
      <c r="W270" t="s">
        <v>30</v>
      </c>
      <c r="Y270" s="10"/>
      <c r="Z270" s="10"/>
      <c r="AA270" t="s">
        <v>9625</v>
      </c>
      <c r="AB270" t="s">
        <v>9626</v>
      </c>
    </row>
    <row r="271" spans="1:28" x14ac:dyDescent="0.3">
      <c r="A271" s="7" t="b">
        <f t="shared" si="12"/>
        <v>0</v>
      </c>
      <c r="B271" t="str">
        <f t="shared" si="13"/>
        <v>beesting</v>
      </c>
      <c r="C271" s="9" t="str">
        <f t="shared" si="14"/>
        <v>bee_sting</v>
      </c>
      <c r="D271">
        <v>939</v>
      </c>
      <c r="E271" t="s">
        <v>24</v>
      </c>
      <c r="F271" t="s">
        <v>875</v>
      </c>
      <c r="G271" t="s">
        <v>26</v>
      </c>
      <c r="H271" t="s">
        <v>876</v>
      </c>
      <c r="I271" t="s">
        <v>28</v>
      </c>
      <c r="J271">
        <v>32</v>
      </c>
      <c r="K271">
        <v>1</v>
      </c>
      <c r="L271">
        <v>0</v>
      </c>
      <c r="M271">
        <v>0</v>
      </c>
      <c r="N271">
        <v>0</v>
      </c>
      <c r="O271">
        <v>0</v>
      </c>
      <c r="P271">
        <v>0</v>
      </c>
      <c r="Q271" t="s">
        <v>24</v>
      </c>
      <c r="R271">
        <v>0</v>
      </c>
      <c r="S271">
        <v>0</v>
      </c>
      <c r="T271" t="s">
        <v>29</v>
      </c>
      <c r="U271" t="s">
        <v>29</v>
      </c>
      <c r="V271" t="s">
        <v>29</v>
      </c>
      <c r="W271" t="s">
        <v>30</v>
      </c>
      <c r="Y271" s="10"/>
      <c r="Z271" s="10"/>
      <c r="AA271" t="s">
        <v>877</v>
      </c>
      <c r="AB271" t="s">
        <v>878</v>
      </c>
    </row>
    <row r="272" spans="1:28" x14ac:dyDescent="0.3">
      <c r="A272" s="7" t="b">
        <f t="shared" si="12"/>
        <v>0</v>
      </c>
      <c r="B272" t="str">
        <f t="shared" si="13"/>
        <v>grasshopper'sleg</v>
      </c>
      <c r="C272" s="9" t="str">
        <f t="shared" si="14"/>
        <v>grasshopper's_leg</v>
      </c>
      <c r="D272">
        <v>940</v>
      </c>
      <c r="E272" t="s">
        <v>24</v>
      </c>
      <c r="F272" t="s">
        <v>4729</v>
      </c>
      <c r="G272" t="s">
        <v>26</v>
      </c>
      <c r="H272" t="s">
        <v>4730</v>
      </c>
      <c r="I272" t="s">
        <v>28</v>
      </c>
      <c r="J272">
        <v>36</v>
      </c>
      <c r="K272">
        <v>1</v>
      </c>
      <c r="L272">
        <v>0</v>
      </c>
      <c r="M272">
        <v>0</v>
      </c>
      <c r="N272">
        <v>0</v>
      </c>
      <c r="O272">
        <v>0</v>
      </c>
      <c r="P272">
        <v>0</v>
      </c>
      <c r="Q272" t="s">
        <v>24</v>
      </c>
      <c r="R272">
        <v>0</v>
      </c>
      <c r="S272">
        <v>0</v>
      </c>
      <c r="T272" t="s">
        <v>29</v>
      </c>
      <c r="U272" t="s">
        <v>29</v>
      </c>
      <c r="V272" t="s">
        <v>29</v>
      </c>
      <c r="W272" t="s">
        <v>30</v>
      </c>
      <c r="Y272" s="10"/>
      <c r="Z272" s="10"/>
      <c r="AA272" t="s">
        <v>4731</v>
      </c>
      <c r="AB272" t="s">
        <v>4732</v>
      </c>
    </row>
    <row r="273" spans="1:28" x14ac:dyDescent="0.3">
      <c r="A273" s="7" t="b">
        <f t="shared" si="12"/>
        <v>0</v>
      </c>
      <c r="B273" t="str">
        <f t="shared" si="13"/>
        <v>nosering</v>
      </c>
      <c r="C273" s="9" t="str">
        <f t="shared" si="14"/>
        <v>nose_ring</v>
      </c>
      <c r="D273">
        <v>941</v>
      </c>
      <c r="E273" t="s">
        <v>24</v>
      </c>
      <c r="F273" t="s">
        <v>7114</v>
      </c>
      <c r="G273" t="s">
        <v>26</v>
      </c>
      <c r="H273" t="s">
        <v>7115</v>
      </c>
      <c r="I273" t="s">
        <v>28</v>
      </c>
      <c r="J273">
        <v>568</v>
      </c>
      <c r="K273">
        <v>1</v>
      </c>
      <c r="L273">
        <v>0</v>
      </c>
      <c r="M273">
        <v>0</v>
      </c>
      <c r="N273">
        <v>0</v>
      </c>
      <c r="O273">
        <v>0</v>
      </c>
      <c r="P273">
        <v>0</v>
      </c>
      <c r="Q273" t="s">
        <v>24</v>
      </c>
      <c r="R273">
        <v>0</v>
      </c>
      <c r="S273">
        <v>0</v>
      </c>
      <c r="T273" t="s">
        <v>29</v>
      </c>
      <c r="U273" t="s">
        <v>29</v>
      </c>
      <c r="V273" t="s">
        <v>29</v>
      </c>
      <c r="W273" t="s">
        <v>30</v>
      </c>
      <c r="Y273" s="10"/>
      <c r="Z273" s="10"/>
      <c r="AA273" t="s">
        <v>7116</v>
      </c>
      <c r="AB273" t="s">
        <v>7117</v>
      </c>
    </row>
    <row r="274" spans="1:28" x14ac:dyDescent="0.3">
      <c r="A274" s="7" t="b">
        <f t="shared" si="12"/>
        <v>0</v>
      </c>
      <c r="B274" t="str">
        <f t="shared" si="13"/>
        <v>yoyotail</v>
      </c>
      <c r="C274" s="9" t="str">
        <f t="shared" si="14"/>
        <v>yoyo_tail</v>
      </c>
      <c r="D274">
        <v>942</v>
      </c>
      <c r="E274" t="s">
        <v>24</v>
      </c>
      <c r="F274" t="s">
        <v>10968</v>
      </c>
      <c r="G274" t="s">
        <v>26</v>
      </c>
      <c r="H274" t="s">
        <v>10969</v>
      </c>
      <c r="I274" t="s">
        <v>28</v>
      </c>
      <c r="J274" s="5">
        <v>114</v>
      </c>
      <c r="K274">
        <v>1</v>
      </c>
      <c r="L274">
        <v>0</v>
      </c>
      <c r="M274">
        <v>0</v>
      </c>
      <c r="N274">
        <v>0</v>
      </c>
      <c r="O274">
        <v>0</v>
      </c>
      <c r="P274">
        <v>0</v>
      </c>
      <c r="Q274" t="s">
        <v>24</v>
      </c>
      <c r="R274">
        <v>0</v>
      </c>
      <c r="S274">
        <v>0</v>
      </c>
      <c r="T274" t="s">
        <v>29</v>
      </c>
      <c r="U274" t="s">
        <v>29</v>
      </c>
      <c r="V274" t="s">
        <v>29</v>
      </c>
      <c r="W274" t="s">
        <v>30</v>
      </c>
      <c r="Y274" s="10"/>
      <c r="Z274" s="10"/>
      <c r="AA274" t="s">
        <v>10970</v>
      </c>
      <c r="AB274" t="s">
        <v>10971</v>
      </c>
    </row>
    <row r="275" spans="1:28" x14ac:dyDescent="0.3">
      <c r="A275" s="7" t="b">
        <f t="shared" si="12"/>
        <v>0</v>
      </c>
      <c r="B275" t="str">
        <f t="shared" si="13"/>
        <v>solidshell</v>
      </c>
      <c r="C275" s="9" t="str">
        <f t="shared" si="14"/>
        <v>solid_shell</v>
      </c>
      <c r="D275">
        <v>943</v>
      </c>
      <c r="E275" t="s">
        <v>24</v>
      </c>
      <c r="F275" t="s">
        <v>9338</v>
      </c>
      <c r="G275" t="s">
        <v>26</v>
      </c>
      <c r="H275" t="s">
        <v>9339</v>
      </c>
      <c r="I275" t="s">
        <v>28</v>
      </c>
      <c r="J275">
        <v>448</v>
      </c>
      <c r="K275">
        <v>1</v>
      </c>
      <c r="L275">
        <v>0</v>
      </c>
      <c r="M275">
        <v>0</v>
      </c>
      <c r="N275">
        <v>0</v>
      </c>
      <c r="O275">
        <v>0</v>
      </c>
      <c r="P275">
        <v>0</v>
      </c>
      <c r="Q275" t="s">
        <v>24</v>
      </c>
      <c r="R275">
        <v>0</v>
      </c>
      <c r="S275">
        <v>0</v>
      </c>
      <c r="T275" t="s">
        <v>29</v>
      </c>
      <c r="U275" t="s">
        <v>29</v>
      </c>
      <c r="V275" t="s">
        <v>29</v>
      </c>
      <c r="W275" t="s">
        <v>30</v>
      </c>
      <c r="Y275" s="10"/>
      <c r="Z275" s="10"/>
      <c r="AA275" t="s">
        <v>9340</v>
      </c>
      <c r="AB275" t="s">
        <v>9341</v>
      </c>
    </row>
    <row r="276" spans="1:28" x14ac:dyDescent="0.3">
      <c r="A276" s="7" t="b">
        <f t="shared" si="12"/>
        <v>0</v>
      </c>
      <c r="B276" t="str">
        <f t="shared" si="13"/>
        <v>horseshoe</v>
      </c>
      <c r="C276" s="9" t="str">
        <f t="shared" si="14"/>
        <v>horseshoe</v>
      </c>
      <c r="D276">
        <v>944</v>
      </c>
      <c r="E276" t="s">
        <v>24</v>
      </c>
      <c r="F276" t="s">
        <v>5309</v>
      </c>
      <c r="G276" t="s">
        <v>26</v>
      </c>
      <c r="H276" t="s">
        <v>5309</v>
      </c>
      <c r="I276" t="s">
        <v>28</v>
      </c>
      <c r="J276">
        <v>588</v>
      </c>
      <c r="K276">
        <v>1</v>
      </c>
      <c r="L276">
        <v>0</v>
      </c>
      <c r="M276">
        <v>0</v>
      </c>
      <c r="N276">
        <v>0</v>
      </c>
      <c r="O276">
        <v>0</v>
      </c>
      <c r="P276">
        <v>0</v>
      </c>
      <c r="Q276" t="s">
        <v>24</v>
      </c>
      <c r="R276">
        <v>0</v>
      </c>
      <c r="S276">
        <v>0</v>
      </c>
      <c r="T276" t="s">
        <v>29</v>
      </c>
      <c r="U276" t="s">
        <v>29</v>
      </c>
      <c r="V276" t="s">
        <v>29</v>
      </c>
      <c r="W276" t="s">
        <v>30</v>
      </c>
      <c r="Y276" s="10"/>
      <c r="Z276" s="10"/>
      <c r="AA276" t="s">
        <v>5310</v>
      </c>
      <c r="AB276" t="s">
        <v>5311</v>
      </c>
    </row>
    <row r="277" spans="1:28" x14ac:dyDescent="0.3">
      <c r="A277" s="7" t="b">
        <f t="shared" si="12"/>
        <v>0</v>
      </c>
      <c r="B277" t="str">
        <f t="shared" si="13"/>
        <v>raccoonleaf</v>
      </c>
      <c r="C277" s="9" t="str">
        <f t="shared" si="14"/>
        <v>raccoon_leaf</v>
      </c>
      <c r="D277">
        <v>945</v>
      </c>
      <c r="E277" t="s">
        <v>24</v>
      </c>
      <c r="F277" t="s">
        <v>8093</v>
      </c>
      <c r="G277" t="s">
        <v>26</v>
      </c>
      <c r="H277" t="s">
        <v>8094</v>
      </c>
      <c r="I277" t="s">
        <v>28</v>
      </c>
      <c r="J277">
        <v>106</v>
      </c>
      <c r="K277">
        <v>1</v>
      </c>
      <c r="L277">
        <v>0</v>
      </c>
      <c r="M277">
        <v>0</v>
      </c>
      <c r="N277">
        <v>0</v>
      </c>
      <c r="O277">
        <v>0</v>
      </c>
      <c r="P277">
        <v>0</v>
      </c>
      <c r="Q277" t="s">
        <v>24</v>
      </c>
      <c r="R277">
        <v>0</v>
      </c>
      <c r="S277">
        <v>0</v>
      </c>
      <c r="T277" t="s">
        <v>29</v>
      </c>
      <c r="U277" t="s">
        <v>29</v>
      </c>
      <c r="V277" t="s">
        <v>29</v>
      </c>
      <c r="W277" t="s">
        <v>30</v>
      </c>
      <c r="Y277" s="10"/>
      <c r="Z277" s="10"/>
      <c r="AA277" t="s">
        <v>8095</v>
      </c>
      <c r="AB277" t="s">
        <v>8096</v>
      </c>
    </row>
    <row r="278" spans="1:28" x14ac:dyDescent="0.3">
      <c r="A278" s="7" t="b">
        <f t="shared" si="12"/>
        <v>0</v>
      </c>
      <c r="B278" t="str">
        <f t="shared" si="13"/>
        <v>snail'sshell</v>
      </c>
      <c r="C278" s="9" t="str">
        <f t="shared" si="14"/>
        <v>snail's_shell</v>
      </c>
      <c r="D278">
        <v>946</v>
      </c>
      <c r="E278" t="s">
        <v>24</v>
      </c>
      <c r="F278" t="s">
        <v>9263</v>
      </c>
      <c r="G278" t="s">
        <v>26</v>
      </c>
      <c r="H278" t="s">
        <v>9264</v>
      </c>
      <c r="I278" t="s">
        <v>28</v>
      </c>
      <c r="J278">
        <v>64</v>
      </c>
      <c r="K278">
        <v>1</v>
      </c>
      <c r="L278">
        <v>0</v>
      </c>
      <c r="M278">
        <v>0</v>
      </c>
      <c r="N278">
        <v>0</v>
      </c>
      <c r="O278">
        <v>0</v>
      </c>
      <c r="P278">
        <v>0</v>
      </c>
      <c r="Q278" t="s">
        <v>24</v>
      </c>
      <c r="R278">
        <v>0</v>
      </c>
      <c r="S278">
        <v>0</v>
      </c>
      <c r="T278" t="s">
        <v>29</v>
      </c>
      <c r="U278" t="s">
        <v>29</v>
      </c>
      <c r="V278" t="s">
        <v>29</v>
      </c>
      <c r="W278" t="s">
        <v>30</v>
      </c>
      <c r="Y278" s="10"/>
      <c r="Z278" s="10"/>
      <c r="AA278" t="s">
        <v>9265</v>
      </c>
      <c r="AB278" t="s">
        <v>9266</v>
      </c>
    </row>
    <row r="279" spans="1:28" x14ac:dyDescent="0.3">
      <c r="A279" s="7" t="b">
        <f t="shared" si="12"/>
        <v>0</v>
      </c>
      <c r="B279" t="str">
        <f t="shared" si="13"/>
        <v>horn</v>
      </c>
      <c r="C279" s="9" t="str">
        <f t="shared" si="14"/>
        <v>horn</v>
      </c>
      <c r="D279">
        <v>947</v>
      </c>
      <c r="E279" t="s">
        <v>24</v>
      </c>
      <c r="F279" t="s">
        <v>5278</v>
      </c>
      <c r="G279" t="s">
        <v>26</v>
      </c>
      <c r="H279" t="s">
        <v>5278</v>
      </c>
      <c r="I279" t="s">
        <v>28</v>
      </c>
      <c r="J279">
        <v>116</v>
      </c>
      <c r="K279">
        <v>1</v>
      </c>
      <c r="L279">
        <v>0</v>
      </c>
      <c r="M279">
        <v>0</v>
      </c>
      <c r="N279">
        <v>0</v>
      </c>
      <c r="O279">
        <v>0</v>
      </c>
      <c r="P279">
        <v>0</v>
      </c>
      <c r="Q279" t="s">
        <v>24</v>
      </c>
      <c r="R279">
        <v>0</v>
      </c>
      <c r="S279">
        <v>0</v>
      </c>
      <c r="T279" t="s">
        <v>29</v>
      </c>
      <c r="U279" t="s">
        <v>29</v>
      </c>
      <c r="V279" t="s">
        <v>29</v>
      </c>
      <c r="W279" t="s">
        <v>30</v>
      </c>
      <c r="Y279" s="10"/>
      <c r="Z279" s="10"/>
      <c r="AA279" t="s">
        <v>5279</v>
      </c>
      <c r="AB279" t="s">
        <v>5280</v>
      </c>
    </row>
    <row r="280" spans="1:28" x14ac:dyDescent="0.3">
      <c r="A280" s="7" t="b">
        <f t="shared" si="12"/>
        <v>0</v>
      </c>
      <c r="B280" t="str">
        <f t="shared" si="13"/>
        <v>bear'sfoot</v>
      </c>
      <c r="C280" s="9" t="str">
        <f t="shared" si="14"/>
        <v>bear's_foot</v>
      </c>
      <c r="D280">
        <v>948</v>
      </c>
      <c r="E280" t="s">
        <v>24</v>
      </c>
      <c r="F280" t="s">
        <v>867</v>
      </c>
      <c r="G280" t="s">
        <v>26</v>
      </c>
      <c r="H280" t="s">
        <v>868</v>
      </c>
      <c r="I280" t="s">
        <v>28</v>
      </c>
      <c r="J280" s="5">
        <v>174</v>
      </c>
      <c r="K280">
        <v>1</v>
      </c>
      <c r="L280">
        <v>0</v>
      </c>
      <c r="M280">
        <v>0</v>
      </c>
      <c r="N280">
        <v>0</v>
      </c>
      <c r="O280">
        <v>0</v>
      </c>
      <c r="P280">
        <v>0</v>
      </c>
      <c r="Q280" t="s">
        <v>24</v>
      </c>
      <c r="R280">
        <v>0</v>
      </c>
      <c r="S280">
        <v>0</v>
      </c>
      <c r="T280" t="s">
        <v>29</v>
      </c>
      <c r="U280" t="s">
        <v>29</v>
      </c>
      <c r="V280" t="s">
        <v>29</v>
      </c>
      <c r="W280" t="s">
        <v>30</v>
      </c>
      <c r="Y280" s="10"/>
      <c r="Z280" s="10"/>
      <c r="AA280" t="s">
        <v>869</v>
      </c>
      <c r="AB280" t="s">
        <v>870</v>
      </c>
    </row>
    <row r="281" spans="1:28" x14ac:dyDescent="0.3">
      <c r="A281" s="7" t="b">
        <f t="shared" si="12"/>
        <v>0</v>
      </c>
      <c r="B281" t="str">
        <f t="shared" si="13"/>
        <v>feather</v>
      </c>
      <c r="C281" s="9" t="str">
        <f t="shared" si="14"/>
        <v>feather</v>
      </c>
      <c r="D281">
        <v>949</v>
      </c>
      <c r="E281" t="s">
        <v>24</v>
      </c>
      <c r="F281" t="s">
        <v>3858</v>
      </c>
      <c r="G281" t="s">
        <v>26</v>
      </c>
      <c r="H281" t="s">
        <v>3858</v>
      </c>
      <c r="I281" t="s">
        <v>28</v>
      </c>
      <c r="J281">
        <v>20</v>
      </c>
      <c r="K281">
        <v>1</v>
      </c>
      <c r="L281">
        <v>0</v>
      </c>
      <c r="M281">
        <v>0</v>
      </c>
      <c r="N281">
        <v>0</v>
      </c>
      <c r="O281">
        <v>0</v>
      </c>
      <c r="P281">
        <v>0</v>
      </c>
      <c r="Q281" t="s">
        <v>24</v>
      </c>
      <c r="R281">
        <v>0</v>
      </c>
      <c r="S281">
        <v>0</v>
      </c>
      <c r="T281" t="s">
        <v>29</v>
      </c>
      <c r="U281" t="s">
        <v>29</v>
      </c>
      <c r="V281" t="s">
        <v>29</v>
      </c>
      <c r="W281" t="s">
        <v>30</v>
      </c>
      <c r="Y281" s="10"/>
      <c r="Z281" s="10"/>
      <c r="AA281" t="s">
        <v>3859</v>
      </c>
      <c r="AB281" t="s">
        <v>3860</v>
      </c>
    </row>
    <row r="282" spans="1:28" x14ac:dyDescent="0.3">
      <c r="A282" s="7" t="b">
        <f t="shared" si="12"/>
        <v>0</v>
      </c>
      <c r="B282" t="str">
        <f t="shared" si="13"/>
        <v>heartofmermaid</v>
      </c>
      <c r="C282" s="9" t="str">
        <f t="shared" si="14"/>
        <v>heart_of_mermaid</v>
      </c>
      <c r="D282">
        <v>950</v>
      </c>
      <c r="E282" t="s">
        <v>24</v>
      </c>
      <c r="F282" t="s">
        <v>5069</v>
      </c>
      <c r="G282" t="s">
        <v>26</v>
      </c>
      <c r="H282" t="s">
        <v>5070</v>
      </c>
      <c r="I282" t="s">
        <v>28</v>
      </c>
      <c r="J282" s="5">
        <v>264</v>
      </c>
      <c r="K282">
        <v>1</v>
      </c>
      <c r="L282">
        <v>0</v>
      </c>
      <c r="M282">
        <v>0</v>
      </c>
      <c r="N282">
        <v>0</v>
      </c>
      <c r="O282">
        <v>0</v>
      </c>
      <c r="P282">
        <v>0</v>
      </c>
      <c r="Q282" t="s">
        <v>24</v>
      </c>
      <c r="R282">
        <v>0</v>
      </c>
      <c r="S282">
        <v>0</v>
      </c>
      <c r="T282" t="s">
        <v>29</v>
      </c>
      <c r="U282" t="s">
        <v>29</v>
      </c>
      <c r="V282" t="s">
        <v>29</v>
      </c>
      <c r="W282" t="s">
        <v>30</v>
      </c>
      <c r="Y282" s="10"/>
      <c r="Z282" s="10"/>
      <c r="AA282" t="s">
        <v>5071</v>
      </c>
      <c r="AB282" t="s">
        <v>5072</v>
      </c>
    </row>
    <row r="283" spans="1:28" x14ac:dyDescent="0.3">
      <c r="A283" s="7" t="b">
        <f t="shared" si="12"/>
        <v>0</v>
      </c>
      <c r="B283" t="str">
        <f t="shared" si="13"/>
        <v>fin</v>
      </c>
      <c r="C283" s="9" t="str">
        <f t="shared" si="14"/>
        <v>fin</v>
      </c>
      <c r="D283">
        <v>951</v>
      </c>
      <c r="E283" t="s">
        <v>24</v>
      </c>
      <c r="F283" t="s">
        <v>3923</v>
      </c>
      <c r="G283" t="s">
        <v>26</v>
      </c>
      <c r="H283" t="s">
        <v>3923</v>
      </c>
      <c r="I283" t="s">
        <v>28</v>
      </c>
      <c r="J283">
        <v>412</v>
      </c>
      <c r="K283">
        <v>1</v>
      </c>
      <c r="L283">
        <v>0</v>
      </c>
      <c r="M283">
        <v>0</v>
      </c>
      <c r="N283">
        <v>0</v>
      </c>
      <c r="O283">
        <v>0</v>
      </c>
      <c r="P283">
        <v>0</v>
      </c>
      <c r="Q283" t="s">
        <v>24</v>
      </c>
      <c r="R283">
        <v>0</v>
      </c>
      <c r="S283">
        <v>0</v>
      </c>
      <c r="T283" t="s">
        <v>29</v>
      </c>
      <c r="U283" t="s">
        <v>29</v>
      </c>
      <c r="V283" t="s">
        <v>29</v>
      </c>
      <c r="W283" t="s">
        <v>30</v>
      </c>
      <c r="Y283" s="10"/>
      <c r="Z283" s="10"/>
      <c r="AA283" t="s">
        <v>3924</v>
      </c>
      <c r="AB283" t="s">
        <v>3925</v>
      </c>
    </row>
    <row r="284" spans="1:28" x14ac:dyDescent="0.3">
      <c r="A284" s="7" t="b">
        <f t="shared" si="12"/>
        <v>0</v>
      </c>
      <c r="B284" t="str">
        <f t="shared" si="13"/>
        <v>cactusneedle</v>
      </c>
      <c r="C284" s="9" t="str">
        <f t="shared" si="14"/>
        <v>cactus_needle</v>
      </c>
      <c r="D284">
        <v>952</v>
      </c>
      <c r="E284" t="s">
        <v>24</v>
      </c>
      <c r="F284" t="s">
        <v>1795</v>
      </c>
      <c r="G284" t="s">
        <v>26</v>
      </c>
      <c r="H284" t="s">
        <v>1796</v>
      </c>
      <c r="I284" t="s">
        <v>28</v>
      </c>
      <c r="J284" s="5">
        <v>82</v>
      </c>
      <c r="K284">
        <v>1</v>
      </c>
      <c r="L284">
        <v>0</v>
      </c>
      <c r="M284">
        <v>0</v>
      </c>
      <c r="N284">
        <v>0</v>
      </c>
      <c r="O284">
        <v>0</v>
      </c>
      <c r="P284">
        <v>0</v>
      </c>
      <c r="Q284" t="s">
        <v>24</v>
      </c>
      <c r="R284">
        <v>0</v>
      </c>
      <c r="S284">
        <v>0</v>
      </c>
      <c r="T284" t="s">
        <v>29</v>
      </c>
      <c r="U284" t="s">
        <v>29</v>
      </c>
      <c r="V284" t="s">
        <v>29</v>
      </c>
      <c r="W284" t="s">
        <v>30</v>
      </c>
      <c r="Y284" s="10"/>
      <c r="Z284" s="10"/>
      <c r="AA284" t="s">
        <v>1797</v>
      </c>
      <c r="AB284" t="s">
        <v>1798</v>
      </c>
    </row>
    <row r="285" spans="1:28" x14ac:dyDescent="0.3">
      <c r="A285" s="7" t="b">
        <f t="shared" si="12"/>
        <v>0</v>
      </c>
      <c r="B285" t="str">
        <f t="shared" si="13"/>
        <v>stoneheart</v>
      </c>
      <c r="C285" s="9" t="str">
        <f t="shared" si="14"/>
        <v>stone_heart</v>
      </c>
      <c r="D285">
        <v>953</v>
      </c>
      <c r="E285" t="s">
        <v>24</v>
      </c>
      <c r="F285" t="s">
        <v>9672</v>
      </c>
      <c r="G285" t="s">
        <v>26</v>
      </c>
      <c r="H285" t="s">
        <v>9673</v>
      </c>
      <c r="I285" t="s">
        <v>28</v>
      </c>
      <c r="J285" s="5">
        <v>184</v>
      </c>
      <c r="K285">
        <v>1</v>
      </c>
      <c r="L285">
        <v>0</v>
      </c>
      <c r="M285">
        <v>0</v>
      </c>
      <c r="N285">
        <v>0</v>
      </c>
      <c r="O285">
        <v>0</v>
      </c>
      <c r="P285">
        <v>0</v>
      </c>
      <c r="Q285" t="s">
        <v>24</v>
      </c>
      <c r="R285">
        <v>0</v>
      </c>
      <c r="S285">
        <v>0</v>
      </c>
      <c r="T285" t="s">
        <v>29</v>
      </c>
      <c r="U285" t="s">
        <v>29</v>
      </c>
      <c r="V285" t="s">
        <v>29</v>
      </c>
      <c r="W285" t="s">
        <v>30</v>
      </c>
      <c r="Y285" s="10"/>
      <c r="Z285" s="10"/>
      <c r="AA285" t="s">
        <v>9674</v>
      </c>
      <c r="AB285" t="s">
        <v>9675</v>
      </c>
    </row>
    <row r="286" spans="1:28" x14ac:dyDescent="0.3">
      <c r="A286" s="7" t="b">
        <f t="shared" si="12"/>
        <v>0</v>
      </c>
      <c r="B286" t="str">
        <f t="shared" si="13"/>
        <v>shiningscales</v>
      </c>
      <c r="C286" s="9" t="str">
        <f t="shared" si="14"/>
        <v>shining_scales</v>
      </c>
      <c r="D286">
        <v>954</v>
      </c>
      <c r="E286" t="s">
        <v>24</v>
      </c>
      <c r="F286" t="s">
        <v>8979</v>
      </c>
      <c r="G286" t="s">
        <v>26</v>
      </c>
      <c r="H286" t="s">
        <v>8980</v>
      </c>
      <c r="I286" t="s">
        <v>28</v>
      </c>
      <c r="J286" s="5">
        <v>466</v>
      </c>
      <c r="K286">
        <v>1</v>
      </c>
      <c r="L286">
        <v>0</v>
      </c>
      <c r="M286">
        <v>0</v>
      </c>
      <c r="N286">
        <v>0</v>
      </c>
      <c r="O286">
        <v>0</v>
      </c>
      <c r="P286">
        <v>0</v>
      </c>
      <c r="Q286" t="s">
        <v>24</v>
      </c>
      <c r="R286">
        <v>0</v>
      </c>
      <c r="S286">
        <v>0</v>
      </c>
      <c r="T286" t="s">
        <v>29</v>
      </c>
      <c r="U286" t="s">
        <v>29</v>
      </c>
      <c r="V286" t="s">
        <v>29</v>
      </c>
      <c r="W286" t="s">
        <v>30</v>
      </c>
      <c r="Y286" s="10"/>
      <c r="Z286" s="10"/>
      <c r="AA286" t="s">
        <v>8981</v>
      </c>
      <c r="AB286" t="s">
        <v>8982</v>
      </c>
    </row>
    <row r="287" spans="1:28" x14ac:dyDescent="0.3">
      <c r="A287" s="7" t="b">
        <f t="shared" si="12"/>
        <v>0</v>
      </c>
      <c r="B287" t="str">
        <f t="shared" si="13"/>
        <v>wormpeelings</v>
      </c>
      <c r="C287" s="9" t="str">
        <f t="shared" si="14"/>
        <v>worm_peelings</v>
      </c>
      <c r="D287">
        <v>955</v>
      </c>
      <c r="E287" t="s">
        <v>24</v>
      </c>
      <c r="F287" t="s">
        <v>10850</v>
      </c>
      <c r="G287" t="s">
        <v>26</v>
      </c>
      <c r="H287" t="s">
        <v>10851</v>
      </c>
      <c r="I287" t="s">
        <v>28</v>
      </c>
      <c r="J287">
        <v>52</v>
      </c>
      <c r="K287">
        <v>1</v>
      </c>
      <c r="L287">
        <v>0</v>
      </c>
      <c r="M287">
        <v>0</v>
      </c>
      <c r="N287">
        <v>0</v>
      </c>
      <c r="O287">
        <v>0</v>
      </c>
      <c r="P287">
        <v>0</v>
      </c>
      <c r="Q287" t="s">
        <v>24</v>
      </c>
      <c r="R287">
        <v>0</v>
      </c>
      <c r="S287">
        <v>0</v>
      </c>
      <c r="T287" t="s">
        <v>29</v>
      </c>
      <c r="U287" t="s">
        <v>29</v>
      </c>
      <c r="V287" t="s">
        <v>29</v>
      </c>
      <c r="W287" t="s">
        <v>30</v>
      </c>
      <c r="Y287" s="10"/>
      <c r="Z287" s="10"/>
      <c r="AA287" t="s">
        <v>10852</v>
      </c>
      <c r="AB287" t="s">
        <v>10853</v>
      </c>
    </row>
    <row r="288" spans="1:28" x14ac:dyDescent="0.3">
      <c r="A288" s="7" t="b">
        <f t="shared" si="12"/>
        <v>0</v>
      </c>
      <c r="B288" t="str">
        <f t="shared" si="13"/>
        <v>gill</v>
      </c>
      <c r="C288" s="9" t="str">
        <f t="shared" si="14"/>
        <v>gill</v>
      </c>
      <c r="D288">
        <v>956</v>
      </c>
      <c r="E288" t="s">
        <v>24</v>
      </c>
      <c r="F288" t="s">
        <v>4500</v>
      </c>
      <c r="G288" t="s">
        <v>26</v>
      </c>
      <c r="H288" t="s">
        <v>4500</v>
      </c>
      <c r="I288" t="s">
        <v>28</v>
      </c>
      <c r="J288">
        <v>342</v>
      </c>
      <c r="K288">
        <v>1</v>
      </c>
      <c r="L288">
        <v>0</v>
      </c>
      <c r="M288">
        <v>0</v>
      </c>
      <c r="N288">
        <v>0</v>
      </c>
      <c r="O288">
        <v>0</v>
      </c>
      <c r="P288">
        <v>0</v>
      </c>
      <c r="Q288" t="s">
        <v>24</v>
      </c>
      <c r="R288">
        <v>0</v>
      </c>
      <c r="S288">
        <v>0</v>
      </c>
      <c r="T288" t="s">
        <v>29</v>
      </c>
      <c r="U288" t="s">
        <v>29</v>
      </c>
      <c r="V288" t="s">
        <v>29</v>
      </c>
      <c r="W288" t="s">
        <v>30</v>
      </c>
      <c r="Y288" s="10"/>
      <c r="Z288" s="10"/>
      <c r="AA288" t="s">
        <v>4501</v>
      </c>
      <c r="AB288" t="s">
        <v>4502</v>
      </c>
    </row>
    <row r="289" spans="1:28" x14ac:dyDescent="0.3">
      <c r="A289" s="7" t="b">
        <f t="shared" si="12"/>
        <v>0</v>
      </c>
      <c r="B289" t="str">
        <f t="shared" si="13"/>
        <v>decayednail</v>
      </c>
      <c r="C289" s="9" t="str">
        <f t="shared" si="14"/>
        <v>decayed_nail</v>
      </c>
      <c r="D289">
        <v>957</v>
      </c>
      <c r="E289" t="s">
        <v>24</v>
      </c>
      <c r="F289" t="s">
        <v>2878</v>
      </c>
      <c r="G289" t="s">
        <v>26</v>
      </c>
      <c r="H289" t="s">
        <v>2879</v>
      </c>
      <c r="I289" t="s">
        <v>28</v>
      </c>
      <c r="J289">
        <v>82</v>
      </c>
      <c r="K289">
        <v>1</v>
      </c>
      <c r="L289">
        <v>0</v>
      </c>
      <c r="M289">
        <v>0</v>
      </c>
      <c r="N289">
        <v>0</v>
      </c>
      <c r="O289">
        <v>0</v>
      </c>
      <c r="P289">
        <v>0</v>
      </c>
      <c r="Q289" t="s">
        <v>24</v>
      </c>
      <c r="R289">
        <v>0</v>
      </c>
      <c r="S289">
        <v>0</v>
      </c>
      <c r="T289" t="s">
        <v>29</v>
      </c>
      <c r="U289" t="s">
        <v>29</v>
      </c>
      <c r="V289" t="s">
        <v>29</v>
      </c>
      <c r="W289" t="s">
        <v>30</v>
      </c>
      <c r="Y289" s="10"/>
      <c r="Z289" s="10"/>
      <c r="AA289" t="s">
        <v>2880</v>
      </c>
      <c r="AB289" t="s">
        <v>2881</v>
      </c>
    </row>
    <row r="290" spans="1:28" x14ac:dyDescent="0.3">
      <c r="A290" s="7" t="b">
        <f t="shared" si="12"/>
        <v>0</v>
      </c>
      <c r="B290" t="str">
        <f t="shared" si="13"/>
        <v>horrendousmouth</v>
      </c>
      <c r="C290" s="9" t="str">
        <f t="shared" si="14"/>
        <v>horrendous_mouth</v>
      </c>
      <c r="D290">
        <v>958</v>
      </c>
      <c r="E290" t="s">
        <v>24</v>
      </c>
      <c r="F290" t="s">
        <v>5301</v>
      </c>
      <c r="G290" t="s">
        <v>26</v>
      </c>
      <c r="H290" t="s">
        <v>5302</v>
      </c>
      <c r="I290" t="s">
        <v>28</v>
      </c>
      <c r="J290">
        <v>390</v>
      </c>
      <c r="K290">
        <v>1</v>
      </c>
      <c r="L290">
        <v>0</v>
      </c>
      <c r="M290">
        <v>0</v>
      </c>
      <c r="N290">
        <v>0</v>
      </c>
      <c r="O290">
        <v>0</v>
      </c>
      <c r="P290">
        <v>0</v>
      </c>
      <c r="Q290" t="s">
        <v>24</v>
      </c>
      <c r="R290">
        <v>0</v>
      </c>
      <c r="S290">
        <v>0</v>
      </c>
      <c r="T290" t="s">
        <v>29</v>
      </c>
      <c r="U290" t="s">
        <v>29</v>
      </c>
      <c r="V290" t="s">
        <v>29</v>
      </c>
      <c r="W290" t="s">
        <v>30</v>
      </c>
      <c r="Y290" s="10"/>
      <c r="Z290" s="10"/>
      <c r="AA290" t="s">
        <v>5303</v>
      </c>
      <c r="AB290" t="s">
        <v>5304</v>
      </c>
    </row>
    <row r="291" spans="1:28" x14ac:dyDescent="0.3">
      <c r="A291" s="7" t="b">
        <f t="shared" si="12"/>
        <v>0</v>
      </c>
      <c r="B291" t="str">
        <f t="shared" si="13"/>
        <v>rottenscale</v>
      </c>
      <c r="C291" s="9" t="str">
        <f t="shared" si="14"/>
        <v>rotten_scale</v>
      </c>
      <c r="D291">
        <v>959</v>
      </c>
      <c r="E291" t="s">
        <v>24</v>
      </c>
      <c r="F291" t="s">
        <v>8544</v>
      </c>
      <c r="G291" t="s">
        <v>26</v>
      </c>
      <c r="H291" t="s">
        <v>8545</v>
      </c>
      <c r="I291" t="s">
        <v>28</v>
      </c>
      <c r="J291">
        <v>168</v>
      </c>
      <c r="K291">
        <v>1</v>
      </c>
      <c r="L291">
        <v>0</v>
      </c>
      <c r="M291">
        <v>0</v>
      </c>
      <c r="N291">
        <v>0</v>
      </c>
      <c r="O291">
        <v>0</v>
      </c>
      <c r="P291">
        <v>0</v>
      </c>
      <c r="Q291" t="s">
        <v>24</v>
      </c>
      <c r="R291">
        <v>0</v>
      </c>
      <c r="S291">
        <v>0</v>
      </c>
      <c r="T291" t="s">
        <v>29</v>
      </c>
      <c r="U291" t="s">
        <v>29</v>
      </c>
      <c r="V291" t="s">
        <v>29</v>
      </c>
      <c r="W291" t="s">
        <v>30</v>
      </c>
      <c r="Y291" s="10"/>
      <c r="Z291" s="10"/>
      <c r="AA291" t="s">
        <v>8546</v>
      </c>
      <c r="AB291" t="s">
        <v>8547</v>
      </c>
    </row>
    <row r="292" spans="1:28" x14ac:dyDescent="0.3">
      <c r="A292" s="7" t="b">
        <f t="shared" si="12"/>
        <v>0</v>
      </c>
      <c r="B292" t="str">
        <f t="shared" si="13"/>
        <v>nipper</v>
      </c>
      <c r="C292" s="9" t="str">
        <f t="shared" si="14"/>
        <v>nipper</v>
      </c>
      <c r="D292">
        <v>960</v>
      </c>
      <c r="E292" t="s">
        <v>24</v>
      </c>
      <c r="F292" t="s">
        <v>7099</v>
      </c>
      <c r="G292" t="s">
        <v>26</v>
      </c>
      <c r="H292" t="s">
        <v>7099</v>
      </c>
      <c r="I292" t="s">
        <v>28</v>
      </c>
      <c r="J292" s="5">
        <v>114</v>
      </c>
      <c r="K292">
        <v>1</v>
      </c>
      <c r="L292">
        <v>0</v>
      </c>
      <c r="M292">
        <v>0</v>
      </c>
      <c r="N292">
        <v>0</v>
      </c>
      <c r="O292">
        <v>0</v>
      </c>
      <c r="P292">
        <v>0</v>
      </c>
      <c r="Q292" t="s">
        <v>24</v>
      </c>
      <c r="R292">
        <v>0</v>
      </c>
      <c r="S292">
        <v>0</v>
      </c>
      <c r="T292" t="s">
        <v>29</v>
      </c>
      <c r="U292" t="s">
        <v>29</v>
      </c>
      <c r="V292" t="s">
        <v>29</v>
      </c>
      <c r="W292" t="s">
        <v>30</v>
      </c>
      <c r="Y292" s="10"/>
      <c r="Z292" s="10"/>
      <c r="AA292" t="s">
        <v>7100</v>
      </c>
      <c r="AB292" t="s">
        <v>7101</v>
      </c>
    </row>
    <row r="293" spans="1:28" x14ac:dyDescent="0.3">
      <c r="A293" s="7" t="b">
        <f t="shared" si="12"/>
        <v>0</v>
      </c>
      <c r="B293" t="str">
        <f t="shared" si="13"/>
        <v>conch</v>
      </c>
      <c r="C293" s="9" t="str">
        <f t="shared" si="14"/>
        <v>conch</v>
      </c>
      <c r="D293">
        <v>961</v>
      </c>
      <c r="E293" t="s">
        <v>24</v>
      </c>
      <c r="F293" t="s">
        <v>2401</v>
      </c>
      <c r="G293" t="s">
        <v>26</v>
      </c>
      <c r="H293" t="s">
        <v>2401</v>
      </c>
      <c r="I293" t="s">
        <v>28</v>
      </c>
      <c r="J293">
        <v>158</v>
      </c>
      <c r="K293">
        <v>1</v>
      </c>
      <c r="L293">
        <v>0</v>
      </c>
      <c r="M293">
        <v>0</v>
      </c>
      <c r="N293">
        <v>0</v>
      </c>
      <c r="O293">
        <v>0</v>
      </c>
      <c r="P293">
        <v>0</v>
      </c>
      <c r="Q293" t="s">
        <v>24</v>
      </c>
      <c r="R293">
        <v>0</v>
      </c>
      <c r="S293">
        <v>0</v>
      </c>
      <c r="T293" t="s">
        <v>29</v>
      </c>
      <c r="U293" t="s">
        <v>29</v>
      </c>
      <c r="V293" t="s">
        <v>29</v>
      </c>
      <c r="W293" t="s">
        <v>30</v>
      </c>
      <c r="Y293" s="10"/>
      <c r="Z293" s="10"/>
      <c r="AA293" t="s">
        <v>2402</v>
      </c>
      <c r="AB293" t="s">
        <v>2403</v>
      </c>
    </row>
    <row r="294" spans="1:28" x14ac:dyDescent="0.3">
      <c r="A294" s="7" t="b">
        <f t="shared" si="12"/>
        <v>0</v>
      </c>
      <c r="B294" t="str">
        <f t="shared" si="13"/>
        <v>tentacle</v>
      </c>
      <c r="C294" s="9" t="str">
        <f t="shared" si="14"/>
        <v>tentacle</v>
      </c>
      <c r="D294">
        <v>962</v>
      </c>
      <c r="E294" t="s">
        <v>24</v>
      </c>
      <c r="F294" t="s">
        <v>9939</v>
      </c>
      <c r="G294" t="s">
        <v>26</v>
      </c>
      <c r="H294" t="s">
        <v>9939</v>
      </c>
      <c r="I294" t="s">
        <v>28</v>
      </c>
      <c r="J294">
        <v>70</v>
      </c>
      <c r="K294">
        <v>1</v>
      </c>
      <c r="L294">
        <v>0</v>
      </c>
      <c r="M294">
        <v>0</v>
      </c>
      <c r="N294">
        <v>0</v>
      </c>
      <c r="O294">
        <v>0</v>
      </c>
      <c r="P294">
        <v>0</v>
      </c>
      <c r="Q294" t="s">
        <v>24</v>
      </c>
      <c r="R294">
        <v>0</v>
      </c>
      <c r="S294">
        <v>0</v>
      </c>
      <c r="T294" t="s">
        <v>29</v>
      </c>
      <c r="U294" t="s">
        <v>29</v>
      </c>
      <c r="V294" t="s">
        <v>29</v>
      </c>
      <c r="W294" t="s">
        <v>30</v>
      </c>
      <c r="Y294" s="10"/>
      <c r="Z294" s="10"/>
      <c r="AA294" t="s">
        <v>9940</v>
      </c>
      <c r="AB294" t="s">
        <v>9941</v>
      </c>
    </row>
    <row r="295" spans="1:28" x14ac:dyDescent="0.3">
      <c r="A295" s="7" t="b">
        <f t="shared" si="12"/>
        <v>0</v>
      </c>
      <c r="B295" t="str">
        <f t="shared" si="13"/>
        <v>sharpscale</v>
      </c>
      <c r="C295" s="9" t="str">
        <f t="shared" si="14"/>
        <v>sharp_scale</v>
      </c>
      <c r="D295">
        <v>963</v>
      </c>
      <c r="E295" t="s">
        <v>24</v>
      </c>
      <c r="F295" t="s">
        <v>8936</v>
      </c>
      <c r="G295" t="s">
        <v>26</v>
      </c>
      <c r="H295" t="s">
        <v>8937</v>
      </c>
      <c r="I295" t="s">
        <v>28</v>
      </c>
      <c r="J295">
        <v>250</v>
      </c>
      <c r="K295">
        <v>1</v>
      </c>
      <c r="L295">
        <v>0</v>
      </c>
      <c r="M295">
        <v>0</v>
      </c>
      <c r="N295">
        <v>0</v>
      </c>
      <c r="O295">
        <v>0</v>
      </c>
      <c r="P295">
        <v>0</v>
      </c>
      <c r="Q295" t="s">
        <v>24</v>
      </c>
      <c r="R295">
        <v>0</v>
      </c>
      <c r="S295">
        <v>0</v>
      </c>
      <c r="T295" t="s">
        <v>29</v>
      </c>
      <c r="U295" t="s">
        <v>29</v>
      </c>
      <c r="V295" t="s">
        <v>29</v>
      </c>
      <c r="W295" t="s">
        <v>30</v>
      </c>
      <c r="Y295" s="10"/>
      <c r="Z295" s="10"/>
      <c r="AA295" t="s">
        <v>8938</v>
      </c>
      <c r="AB295" t="s">
        <v>8939</v>
      </c>
    </row>
    <row r="296" spans="1:28" x14ac:dyDescent="0.3">
      <c r="A296" s="7" t="b">
        <f t="shared" si="12"/>
        <v>0</v>
      </c>
      <c r="B296" t="str">
        <f t="shared" si="13"/>
        <v>crapshell</v>
      </c>
      <c r="C296" s="9" t="str">
        <f t="shared" si="14"/>
        <v>crap_shell</v>
      </c>
      <c r="D296">
        <v>964</v>
      </c>
      <c r="E296" t="s">
        <v>24</v>
      </c>
      <c r="F296" t="s">
        <v>2546</v>
      </c>
      <c r="G296" t="s">
        <v>26</v>
      </c>
      <c r="H296" t="s">
        <v>2547</v>
      </c>
      <c r="I296" t="s">
        <v>28</v>
      </c>
      <c r="J296" s="5">
        <v>90</v>
      </c>
      <c r="K296">
        <v>1</v>
      </c>
      <c r="L296">
        <v>0</v>
      </c>
      <c r="M296">
        <v>0</v>
      </c>
      <c r="N296">
        <v>0</v>
      </c>
      <c r="O296">
        <v>0</v>
      </c>
      <c r="P296">
        <v>0</v>
      </c>
      <c r="Q296" t="s">
        <v>24</v>
      </c>
      <c r="R296">
        <v>0</v>
      </c>
      <c r="S296">
        <v>0</v>
      </c>
      <c r="T296" t="s">
        <v>29</v>
      </c>
      <c r="U296" t="s">
        <v>29</v>
      </c>
      <c r="V296" t="s">
        <v>29</v>
      </c>
      <c r="W296" t="s">
        <v>30</v>
      </c>
      <c r="Y296" s="10"/>
      <c r="Z296" s="10"/>
      <c r="AA296" t="s">
        <v>2548</v>
      </c>
      <c r="AB296" t="s">
        <v>2549</v>
      </c>
    </row>
    <row r="297" spans="1:28" x14ac:dyDescent="0.3">
      <c r="A297" s="7" t="b">
        <f t="shared" si="12"/>
        <v>0</v>
      </c>
      <c r="B297" t="str">
        <f t="shared" si="13"/>
        <v>clamshell</v>
      </c>
      <c r="C297" s="9" t="str">
        <f t="shared" si="14"/>
        <v>clam_shell</v>
      </c>
      <c r="D297">
        <v>965</v>
      </c>
      <c r="E297" t="s">
        <v>24</v>
      </c>
      <c r="F297" t="s">
        <v>2233</v>
      </c>
      <c r="G297" t="s">
        <v>26</v>
      </c>
      <c r="H297" t="s">
        <v>2234</v>
      </c>
      <c r="I297" t="s">
        <v>28</v>
      </c>
      <c r="J297" s="5">
        <v>56</v>
      </c>
      <c r="K297">
        <v>1</v>
      </c>
      <c r="L297">
        <v>0</v>
      </c>
      <c r="M297">
        <v>0</v>
      </c>
      <c r="N297">
        <v>0</v>
      </c>
      <c r="O297">
        <v>0</v>
      </c>
      <c r="P297">
        <v>0</v>
      </c>
      <c r="Q297" t="s">
        <v>24</v>
      </c>
      <c r="R297">
        <v>0</v>
      </c>
      <c r="S297">
        <v>0</v>
      </c>
      <c r="T297" t="s">
        <v>29</v>
      </c>
      <c r="U297" t="s">
        <v>29</v>
      </c>
      <c r="V297" t="s">
        <v>29</v>
      </c>
      <c r="W297" t="s">
        <v>30</v>
      </c>
      <c r="Y297" s="10"/>
      <c r="Z297" s="10"/>
      <c r="AA297" t="s">
        <v>2235</v>
      </c>
      <c r="AB297" t="s">
        <v>2236</v>
      </c>
    </row>
    <row r="298" spans="1:28" x14ac:dyDescent="0.3">
      <c r="A298" s="7" t="b">
        <f t="shared" si="12"/>
        <v>0</v>
      </c>
      <c r="B298" t="str">
        <f t="shared" si="13"/>
        <v>fleshofclam</v>
      </c>
      <c r="C298" s="9" t="str">
        <f t="shared" si="14"/>
        <v>flesh_of_clam</v>
      </c>
      <c r="D298">
        <v>966</v>
      </c>
      <c r="E298" t="s">
        <v>24</v>
      </c>
      <c r="F298" t="s">
        <v>4094</v>
      </c>
      <c r="G298" t="s">
        <v>26</v>
      </c>
      <c r="H298" t="s">
        <v>4095</v>
      </c>
      <c r="I298" t="s">
        <v>28</v>
      </c>
      <c r="J298" s="5">
        <v>158</v>
      </c>
      <c r="K298">
        <v>1</v>
      </c>
      <c r="L298">
        <v>0</v>
      </c>
      <c r="M298">
        <v>0</v>
      </c>
      <c r="N298">
        <v>0</v>
      </c>
      <c r="O298">
        <v>0</v>
      </c>
      <c r="P298">
        <v>0</v>
      </c>
      <c r="Q298" t="s">
        <v>24</v>
      </c>
      <c r="R298">
        <v>0</v>
      </c>
      <c r="S298">
        <v>0</v>
      </c>
      <c r="T298" t="s">
        <v>29</v>
      </c>
      <c r="U298" t="s">
        <v>29</v>
      </c>
      <c r="V298" t="s">
        <v>29</v>
      </c>
      <c r="W298" t="s">
        <v>30</v>
      </c>
      <c r="Y298" s="10"/>
      <c r="Z298" s="10"/>
      <c r="AA298" t="s">
        <v>4096</v>
      </c>
      <c r="AB298" t="s">
        <v>4097</v>
      </c>
    </row>
    <row r="299" spans="1:28" x14ac:dyDescent="0.3">
      <c r="A299" s="7" t="b">
        <f t="shared" si="12"/>
        <v>0</v>
      </c>
      <c r="B299" t="str">
        <f t="shared" si="13"/>
        <v>turtleshell</v>
      </c>
      <c r="C299" s="9" t="str">
        <f t="shared" si="14"/>
        <v>turtle_shell</v>
      </c>
      <c r="D299">
        <v>967</v>
      </c>
      <c r="E299" t="s">
        <v>24</v>
      </c>
      <c r="F299" t="s">
        <v>10217</v>
      </c>
      <c r="G299" t="s">
        <v>26</v>
      </c>
      <c r="H299" t="s">
        <v>10218</v>
      </c>
      <c r="I299" t="s">
        <v>28</v>
      </c>
      <c r="J299">
        <v>680</v>
      </c>
      <c r="K299">
        <v>1</v>
      </c>
      <c r="L299">
        <v>0</v>
      </c>
      <c r="M299">
        <v>0</v>
      </c>
      <c r="N299">
        <v>0</v>
      </c>
      <c r="O299">
        <v>0</v>
      </c>
      <c r="P299">
        <v>0</v>
      </c>
      <c r="Q299" t="s">
        <v>24</v>
      </c>
      <c r="R299">
        <v>0</v>
      </c>
      <c r="S299">
        <v>0</v>
      </c>
      <c r="T299" t="s">
        <v>29</v>
      </c>
      <c r="U299" t="s">
        <v>29</v>
      </c>
      <c r="V299" t="s">
        <v>29</v>
      </c>
      <c r="W299" t="s">
        <v>30</v>
      </c>
      <c r="Y299" s="10"/>
      <c r="Z299" s="10"/>
      <c r="AA299" t="s">
        <v>10219</v>
      </c>
      <c r="AB299" t="s">
        <v>10220</v>
      </c>
    </row>
    <row r="300" spans="1:28" x14ac:dyDescent="0.3">
      <c r="A300" s="7" t="b">
        <f t="shared" si="12"/>
        <v>0</v>
      </c>
      <c r="B300" t="str">
        <f t="shared" si="13"/>
        <v>voucheroforcishhero</v>
      </c>
      <c r="C300" s="9" t="str">
        <f t="shared" si="14"/>
        <v>voucher_of_orcish_hero</v>
      </c>
      <c r="D300">
        <v>968</v>
      </c>
      <c r="E300" t="s">
        <v>24</v>
      </c>
      <c r="F300" t="s">
        <v>10458</v>
      </c>
      <c r="G300" t="s">
        <v>26</v>
      </c>
      <c r="H300" t="s">
        <v>10459</v>
      </c>
      <c r="I300" t="s">
        <v>28</v>
      </c>
      <c r="J300" s="1">
        <v>3000</v>
      </c>
      <c r="K300">
        <v>1</v>
      </c>
      <c r="L300">
        <v>0</v>
      </c>
      <c r="M300">
        <v>0</v>
      </c>
      <c r="N300">
        <v>0</v>
      </c>
      <c r="O300">
        <v>0</v>
      </c>
      <c r="P300">
        <v>0</v>
      </c>
      <c r="Q300" t="s">
        <v>24</v>
      </c>
      <c r="R300">
        <v>0</v>
      </c>
      <c r="S300">
        <v>0</v>
      </c>
      <c r="T300" t="s">
        <v>29</v>
      </c>
      <c r="U300" t="s">
        <v>29</v>
      </c>
      <c r="V300" t="s">
        <v>29</v>
      </c>
      <c r="W300" t="s">
        <v>30</v>
      </c>
      <c r="Y300" s="10"/>
      <c r="Z300" s="10"/>
      <c r="AA300" t="s">
        <v>10460</v>
      </c>
      <c r="AB300" t="s">
        <v>10461</v>
      </c>
    </row>
    <row r="301" spans="1:28" x14ac:dyDescent="0.3">
      <c r="A301" s="7" t="b">
        <f t="shared" si="12"/>
        <v>0</v>
      </c>
      <c r="B301" t="str">
        <f t="shared" si="13"/>
        <v>gold</v>
      </c>
      <c r="C301" s="9" t="str">
        <f t="shared" si="14"/>
        <v>gold</v>
      </c>
      <c r="D301">
        <v>969</v>
      </c>
      <c r="E301" t="s">
        <v>24</v>
      </c>
      <c r="F301" t="s">
        <v>4610</v>
      </c>
      <c r="G301" t="s">
        <v>26</v>
      </c>
      <c r="H301" t="s">
        <v>4610</v>
      </c>
      <c r="I301" t="s">
        <v>28</v>
      </c>
      <c r="J301" s="1">
        <v>200000</v>
      </c>
      <c r="K301">
        <v>20</v>
      </c>
      <c r="L301">
        <v>0</v>
      </c>
      <c r="M301">
        <v>0</v>
      </c>
      <c r="N301">
        <v>0</v>
      </c>
      <c r="O301">
        <v>0</v>
      </c>
      <c r="P301">
        <v>0</v>
      </c>
      <c r="Q301" t="s">
        <v>24</v>
      </c>
      <c r="R301">
        <v>0</v>
      </c>
      <c r="S301">
        <v>0</v>
      </c>
      <c r="T301" t="s">
        <v>29</v>
      </c>
      <c r="U301" t="s">
        <v>29</v>
      </c>
      <c r="V301" t="s">
        <v>29</v>
      </c>
      <c r="W301" t="s">
        <v>30</v>
      </c>
      <c r="Y301" s="10"/>
      <c r="Z301" s="10"/>
      <c r="AA301" t="s">
        <v>4611</v>
      </c>
      <c r="AB301" t="s">
        <v>4612</v>
      </c>
    </row>
    <row r="302" spans="1:28" x14ac:dyDescent="0.3">
      <c r="A302" s="7" t="b">
        <f t="shared" si="12"/>
        <v>0</v>
      </c>
      <c r="B302" t="str">
        <f t="shared" si="13"/>
        <v>alchol</v>
      </c>
      <c r="C302" s="9" t="str">
        <f t="shared" si="14"/>
        <v>alchol</v>
      </c>
      <c r="D302">
        <v>970</v>
      </c>
      <c r="E302" t="s">
        <v>24</v>
      </c>
      <c r="F302" t="s">
        <v>196</v>
      </c>
      <c r="G302" t="s">
        <v>26</v>
      </c>
      <c r="H302" t="s">
        <v>197</v>
      </c>
      <c r="I302" t="s">
        <v>28</v>
      </c>
      <c r="J302" s="10">
        <v>400</v>
      </c>
      <c r="K302">
        <v>3</v>
      </c>
      <c r="L302">
        <v>0</v>
      </c>
      <c r="M302">
        <v>0</v>
      </c>
      <c r="N302">
        <v>0</v>
      </c>
      <c r="O302">
        <v>0</v>
      </c>
      <c r="P302">
        <v>0</v>
      </c>
      <c r="Q302" t="s">
        <v>24</v>
      </c>
      <c r="R302">
        <v>0</v>
      </c>
      <c r="S302">
        <v>0</v>
      </c>
      <c r="T302" t="s">
        <v>29</v>
      </c>
      <c r="U302" t="s">
        <v>29</v>
      </c>
      <c r="V302" t="s">
        <v>29</v>
      </c>
      <c r="W302" t="s">
        <v>30</v>
      </c>
      <c r="Y302" s="10"/>
      <c r="Z302" s="10"/>
      <c r="AA302" t="s">
        <v>198</v>
      </c>
      <c r="AB302" t="s">
        <v>199</v>
      </c>
    </row>
    <row r="303" spans="1:28" x14ac:dyDescent="0.3">
      <c r="A303" s="7" t="b">
        <f t="shared" si="12"/>
        <v>0</v>
      </c>
      <c r="B303" t="str">
        <f t="shared" si="13"/>
        <v>detrimindexta</v>
      </c>
      <c r="C303" s="9" t="str">
        <f t="shared" si="14"/>
        <v>detrimindexta</v>
      </c>
      <c r="D303">
        <v>971</v>
      </c>
      <c r="E303" t="s">
        <v>24</v>
      </c>
      <c r="F303" t="s">
        <v>2929</v>
      </c>
      <c r="G303" t="s">
        <v>26</v>
      </c>
      <c r="H303" t="s">
        <v>2929</v>
      </c>
      <c r="I303" t="s">
        <v>28</v>
      </c>
      <c r="J303" s="10">
        <v>400</v>
      </c>
      <c r="K303">
        <v>3</v>
      </c>
      <c r="L303">
        <v>0</v>
      </c>
      <c r="M303">
        <v>0</v>
      </c>
      <c r="N303">
        <v>0</v>
      </c>
      <c r="O303">
        <v>0</v>
      </c>
      <c r="P303">
        <v>0</v>
      </c>
      <c r="Q303" t="s">
        <v>24</v>
      </c>
      <c r="R303">
        <v>0</v>
      </c>
      <c r="S303">
        <v>0</v>
      </c>
      <c r="T303" t="s">
        <v>29</v>
      </c>
      <c r="U303" t="s">
        <v>29</v>
      </c>
      <c r="V303" t="s">
        <v>29</v>
      </c>
      <c r="W303" t="s">
        <v>30</v>
      </c>
      <c r="Y303" s="10"/>
      <c r="Z303" s="10"/>
      <c r="AA303" t="s">
        <v>2930</v>
      </c>
      <c r="AB303" t="s">
        <v>2931</v>
      </c>
    </row>
    <row r="304" spans="1:28" x14ac:dyDescent="0.3">
      <c r="A304" s="7" t="b">
        <f t="shared" si="12"/>
        <v>0</v>
      </c>
      <c r="B304" t="str">
        <f t="shared" si="13"/>
        <v>karvodailnirol</v>
      </c>
      <c r="C304" s="9" t="str">
        <f t="shared" si="14"/>
        <v>karvodailnirol</v>
      </c>
      <c r="D304">
        <v>972</v>
      </c>
      <c r="E304" t="s">
        <v>24</v>
      </c>
      <c r="F304" t="s">
        <v>5732</v>
      </c>
      <c r="G304" t="s">
        <v>26</v>
      </c>
      <c r="H304" t="s">
        <v>5732</v>
      </c>
      <c r="I304" t="s">
        <v>28</v>
      </c>
      <c r="J304" s="5">
        <v>400</v>
      </c>
      <c r="K304">
        <v>3</v>
      </c>
      <c r="L304">
        <v>0</v>
      </c>
      <c r="M304">
        <v>0</v>
      </c>
      <c r="N304">
        <v>0</v>
      </c>
      <c r="O304">
        <v>0</v>
      </c>
      <c r="P304">
        <v>0</v>
      </c>
      <c r="Q304" t="s">
        <v>24</v>
      </c>
      <c r="R304">
        <v>0</v>
      </c>
      <c r="S304">
        <v>0</v>
      </c>
      <c r="T304" t="s">
        <v>29</v>
      </c>
      <c r="U304" t="s">
        <v>29</v>
      </c>
      <c r="V304" t="s">
        <v>29</v>
      </c>
      <c r="W304" t="s">
        <v>30</v>
      </c>
      <c r="Y304" s="10"/>
      <c r="Z304" s="10"/>
      <c r="AA304" t="s">
        <v>5733</v>
      </c>
      <c r="AB304" t="s">
        <v>5734</v>
      </c>
    </row>
    <row r="305" spans="1:28" x14ac:dyDescent="0.3">
      <c r="A305" s="7" t="b">
        <f t="shared" si="12"/>
        <v>0</v>
      </c>
      <c r="B305" t="str">
        <f t="shared" si="13"/>
        <v>counteragent</v>
      </c>
      <c r="C305" s="9" t="str">
        <f t="shared" si="14"/>
        <v>counteragent</v>
      </c>
      <c r="D305">
        <v>973</v>
      </c>
      <c r="E305" t="s">
        <v>24</v>
      </c>
      <c r="F305" t="s">
        <v>2519</v>
      </c>
      <c r="G305" t="s">
        <v>26</v>
      </c>
      <c r="H305" t="s">
        <v>2519</v>
      </c>
      <c r="I305" t="s">
        <v>28</v>
      </c>
      <c r="J305">
        <v>800</v>
      </c>
      <c r="K305">
        <v>7</v>
      </c>
      <c r="L305">
        <v>0</v>
      </c>
      <c r="M305">
        <v>0</v>
      </c>
      <c r="N305">
        <v>0</v>
      </c>
      <c r="O305">
        <v>0</v>
      </c>
      <c r="P305">
        <v>0</v>
      </c>
      <c r="Q305" t="s">
        <v>24</v>
      </c>
      <c r="R305">
        <v>0</v>
      </c>
      <c r="S305">
        <v>0</v>
      </c>
      <c r="T305" t="s">
        <v>29</v>
      </c>
      <c r="U305" t="s">
        <v>29</v>
      </c>
      <c r="V305" t="s">
        <v>29</v>
      </c>
      <c r="W305" t="s">
        <v>30</v>
      </c>
      <c r="Y305" s="10"/>
      <c r="Z305" s="10"/>
      <c r="AA305" t="s">
        <v>2520</v>
      </c>
      <c r="AB305" t="s">
        <v>2521</v>
      </c>
    </row>
    <row r="306" spans="1:28" x14ac:dyDescent="0.3">
      <c r="A306" s="7" t="b">
        <f t="shared" si="12"/>
        <v>0</v>
      </c>
      <c r="B306" t="str">
        <f t="shared" si="13"/>
        <v>mixture</v>
      </c>
      <c r="C306" s="9" t="str">
        <f t="shared" si="14"/>
        <v>mixture</v>
      </c>
      <c r="D306">
        <v>974</v>
      </c>
      <c r="E306" t="s">
        <v>24</v>
      </c>
      <c r="F306" t="s">
        <v>6759</v>
      </c>
      <c r="G306" t="s">
        <v>26</v>
      </c>
      <c r="H306" t="s">
        <v>6759</v>
      </c>
      <c r="I306" t="s">
        <v>28</v>
      </c>
      <c r="J306">
        <v>800</v>
      </c>
      <c r="K306">
        <v>7</v>
      </c>
      <c r="L306">
        <v>0</v>
      </c>
      <c r="M306">
        <v>0</v>
      </c>
      <c r="N306">
        <v>0</v>
      </c>
      <c r="O306">
        <v>0</v>
      </c>
      <c r="P306">
        <v>0</v>
      </c>
      <c r="Q306" t="s">
        <v>24</v>
      </c>
      <c r="R306">
        <v>0</v>
      </c>
      <c r="S306">
        <v>0</v>
      </c>
      <c r="T306" t="s">
        <v>29</v>
      </c>
      <c r="U306" t="s">
        <v>29</v>
      </c>
      <c r="V306" t="s">
        <v>29</v>
      </c>
      <c r="W306" t="s">
        <v>30</v>
      </c>
      <c r="Y306" s="10"/>
      <c r="Z306" s="10"/>
      <c r="AA306" t="s">
        <v>6760</v>
      </c>
      <c r="AB306" t="s">
        <v>6761</v>
      </c>
    </row>
    <row r="307" spans="1:28" x14ac:dyDescent="0.3">
      <c r="A307" s="7" t="b">
        <f t="shared" si="12"/>
        <v>0</v>
      </c>
      <c r="B307" t="str">
        <f t="shared" si="13"/>
        <v>scarletdyestuffs</v>
      </c>
      <c r="C307" s="9" t="str">
        <f t="shared" si="14"/>
        <v>scarlet_dyestuffs</v>
      </c>
      <c r="D307">
        <v>975</v>
      </c>
      <c r="E307" t="s">
        <v>24</v>
      </c>
      <c r="F307" t="s">
        <v>8797</v>
      </c>
      <c r="G307" t="s">
        <v>26</v>
      </c>
      <c r="H307" t="s">
        <v>8798</v>
      </c>
      <c r="I307" t="s">
        <v>28</v>
      </c>
      <c r="J307" s="1">
        <v>8000</v>
      </c>
      <c r="K307">
        <v>15</v>
      </c>
      <c r="L307">
        <v>0</v>
      </c>
      <c r="M307">
        <v>0</v>
      </c>
      <c r="N307">
        <v>0</v>
      </c>
      <c r="O307">
        <v>0</v>
      </c>
      <c r="P307">
        <v>0</v>
      </c>
      <c r="Q307" t="s">
        <v>24</v>
      </c>
      <c r="R307">
        <v>0</v>
      </c>
      <c r="S307">
        <v>0</v>
      </c>
      <c r="T307" t="s">
        <v>29</v>
      </c>
      <c r="U307" t="s">
        <v>29</v>
      </c>
      <c r="V307" t="s">
        <v>29</v>
      </c>
      <c r="W307" t="s">
        <v>30</v>
      </c>
      <c r="Y307" s="10"/>
      <c r="Z307" s="10"/>
      <c r="AA307" t="s">
        <v>8799</v>
      </c>
      <c r="AB307" t="s">
        <v>8800</v>
      </c>
    </row>
    <row r="308" spans="1:28" x14ac:dyDescent="0.3">
      <c r="A308" s="7" t="b">
        <f t="shared" si="12"/>
        <v>0</v>
      </c>
      <c r="B308" t="str">
        <f t="shared" si="13"/>
        <v>lemondyestuffs</v>
      </c>
      <c r="C308" s="9" t="str">
        <f t="shared" si="14"/>
        <v>lemon_dyestuffs</v>
      </c>
      <c r="D308">
        <v>976</v>
      </c>
      <c r="E308" t="s">
        <v>24</v>
      </c>
      <c r="F308" t="s">
        <v>6024</v>
      </c>
      <c r="G308" t="s">
        <v>26</v>
      </c>
      <c r="H308" t="s">
        <v>6025</v>
      </c>
      <c r="I308" t="s">
        <v>28</v>
      </c>
      <c r="J308" s="1">
        <v>8000</v>
      </c>
      <c r="K308">
        <v>15</v>
      </c>
      <c r="L308">
        <v>0</v>
      </c>
      <c r="M308">
        <v>0</v>
      </c>
      <c r="N308">
        <v>0</v>
      </c>
      <c r="O308">
        <v>0</v>
      </c>
      <c r="P308">
        <v>0</v>
      </c>
      <c r="Q308" t="s">
        <v>24</v>
      </c>
      <c r="R308">
        <v>0</v>
      </c>
      <c r="S308">
        <v>0</v>
      </c>
      <c r="T308" t="s">
        <v>29</v>
      </c>
      <c r="U308" t="s">
        <v>29</v>
      </c>
      <c r="V308" t="s">
        <v>29</v>
      </c>
      <c r="W308" t="s">
        <v>30</v>
      </c>
      <c r="Y308" s="10"/>
      <c r="Z308" s="10"/>
      <c r="AA308" t="s">
        <v>6026</v>
      </c>
      <c r="AB308" t="s">
        <v>6027</v>
      </c>
    </row>
    <row r="309" spans="1:28" x14ac:dyDescent="0.3">
      <c r="A309" s="7" t="b">
        <f t="shared" si="12"/>
        <v>0</v>
      </c>
      <c r="B309" t="str">
        <f t="shared" si="13"/>
        <v>cobaltbluedyestuffs</v>
      </c>
      <c r="C309" s="9" t="str">
        <f t="shared" si="14"/>
        <v>cobaltblue_dyestuffs</v>
      </c>
      <c r="D309">
        <v>978</v>
      </c>
      <c r="E309" t="s">
        <v>24</v>
      </c>
      <c r="F309" t="s">
        <v>2332</v>
      </c>
      <c r="G309" t="s">
        <v>26</v>
      </c>
      <c r="H309" t="s">
        <v>2333</v>
      </c>
      <c r="I309" t="s">
        <v>28</v>
      </c>
      <c r="J309" s="1">
        <v>8000</v>
      </c>
      <c r="K309">
        <v>15</v>
      </c>
      <c r="L309">
        <v>0</v>
      </c>
      <c r="M309">
        <v>0</v>
      </c>
      <c r="N309">
        <v>0</v>
      </c>
      <c r="O309">
        <v>0</v>
      </c>
      <c r="P309">
        <v>0</v>
      </c>
      <c r="Q309" t="s">
        <v>24</v>
      </c>
      <c r="R309">
        <v>0</v>
      </c>
      <c r="S309">
        <v>0</v>
      </c>
      <c r="T309" t="s">
        <v>29</v>
      </c>
      <c r="U309" t="s">
        <v>29</v>
      </c>
      <c r="V309" t="s">
        <v>29</v>
      </c>
      <c r="W309" t="s">
        <v>30</v>
      </c>
      <c r="Y309" s="10"/>
      <c r="Z309" s="10"/>
      <c r="AA309" t="s">
        <v>2334</v>
      </c>
      <c r="AB309" t="s">
        <v>2335</v>
      </c>
    </row>
    <row r="310" spans="1:28" x14ac:dyDescent="0.3">
      <c r="A310" s="7" t="b">
        <f t="shared" si="12"/>
        <v>0</v>
      </c>
      <c r="B310" t="str">
        <f t="shared" si="13"/>
        <v>darkgreendyestuffs</v>
      </c>
      <c r="C310" s="9" t="str">
        <f t="shared" si="14"/>
        <v>darkgreen_dyestuffs</v>
      </c>
      <c r="D310">
        <v>979</v>
      </c>
      <c r="E310" t="s">
        <v>24</v>
      </c>
      <c r="F310" t="s">
        <v>2837</v>
      </c>
      <c r="G310" t="s">
        <v>26</v>
      </c>
      <c r="H310" t="s">
        <v>2838</v>
      </c>
      <c r="I310" t="s">
        <v>28</v>
      </c>
      <c r="J310" s="1">
        <v>8000</v>
      </c>
      <c r="K310">
        <v>15</v>
      </c>
      <c r="L310">
        <v>0</v>
      </c>
      <c r="M310">
        <v>0</v>
      </c>
      <c r="N310">
        <v>0</v>
      </c>
      <c r="O310">
        <v>0</v>
      </c>
      <c r="P310">
        <v>0</v>
      </c>
      <c r="Q310" t="s">
        <v>24</v>
      </c>
      <c r="R310">
        <v>0</v>
      </c>
      <c r="S310">
        <v>0</v>
      </c>
      <c r="T310" t="s">
        <v>29</v>
      </c>
      <c r="U310" t="s">
        <v>29</v>
      </c>
      <c r="V310" t="s">
        <v>29</v>
      </c>
      <c r="W310" t="s">
        <v>30</v>
      </c>
      <c r="Y310" s="10"/>
      <c r="Z310" s="10"/>
      <c r="AA310" t="s">
        <v>2839</v>
      </c>
      <c r="AB310" t="s">
        <v>2840</v>
      </c>
    </row>
    <row r="311" spans="1:28" x14ac:dyDescent="0.3">
      <c r="A311" s="7" t="b">
        <f t="shared" si="12"/>
        <v>0</v>
      </c>
      <c r="B311" t="str">
        <f t="shared" si="13"/>
        <v>orangedyestuffs</v>
      </c>
      <c r="C311" s="9" t="str">
        <f t="shared" si="14"/>
        <v>orange_dyestuffs</v>
      </c>
      <c r="D311">
        <v>980</v>
      </c>
      <c r="E311" t="s">
        <v>24</v>
      </c>
      <c r="F311" t="s">
        <v>7262</v>
      </c>
      <c r="G311" t="s">
        <v>26</v>
      </c>
      <c r="H311" t="s">
        <v>7263</v>
      </c>
      <c r="I311" t="s">
        <v>28</v>
      </c>
      <c r="J311" s="1">
        <v>8000</v>
      </c>
      <c r="K311">
        <v>15</v>
      </c>
      <c r="L311">
        <v>0</v>
      </c>
      <c r="M311">
        <v>0</v>
      </c>
      <c r="N311">
        <v>0</v>
      </c>
      <c r="O311">
        <v>0</v>
      </c>
      <c r="P311">
        <v>0</v>
      </c>
      <c r="Q311" t="s">
        <v>24</v>
      </c>
      <c r="R311">
        <v>0</v>
      </c>
      <c r="S311">
        <v>0</v>
      </c>
      <c r="T311" t="s">
        <v>29</v>
      </c>
      <c r="U311" t="s">
        <v>29</v>
      </c>
      <c r="V311" t="s">
        <v>29</v>
      </c>
      <c r="W311" t="s">
        <v>30</v>
      </c>
      <c r="Y311" s="10"/>
      <c r="Z311" s="10"/>
      <c r="AA311" t="s">
        <v>7264</v>
      </c>
      <c r="AB311" t="s">
        <v>7265</v>
      </c>
    </row>
    <row r="312" spans="1:28" x14ac:dyDescent="0.3">
      <c r="A312" s="7" t="b">
        <f t="shared" si="12"/>
        <v>0</v>
      </c>
      <c r="B312" t="str">
        <f t="shared" si="13"/>
        <v>violetdyestuffs</v>
      </c>
      <c r="C312" s="9" t="str">
        <f t="shared" si="14"/>
        <v>violet_dyestuffs</v>
      </c>
      <c r="D312">
        <v>981</v>
      </c>
      <c r="E312" t="s">
        <v>24</v>
      </c>
      <c r="F312" t="s">
        <v>10415</v>
      </c>
      <c r="G312" t="s">
        <v>26</v>
      </c>
      <c r="H312" t="s">
        <v>10416</v>
      </c>
      <c r="I312" t="s">
        <v>28</v>
      </c>
      <c r="J312" s="1">
        <v>8000</v>
      </c>
      <c r="K312">
        <v>15</v>
      </c>
      <c r="L312">
        <v>0</v>
      </c>
      <c r="M312">
        <v>0</v>
      </c>
      <c r="N312">
        <v>0</v>
      </c>
      <c r="O312">
        <v>0</v>
      </c>
      <c r="P312">
        <v>0</v>
      </c>
      <c r="Q312" t="s">
        <v>24</v>
      </c>
      <c r="R312">
        <v>0</v>
      </c>
      <c r="S312">
        <v>0</v>
      </c>
      <c r="T312" t="s">
        <v>29</v>
      </c>
      <c r="U312" t="s">
        <v>29</v>
      </c>
      <c r="V312" t="s">
        <v>29</v>
      </c>
      <c r="W312" t="s">
        <v>30</v>
      </c>
      <c r="Y312" s="10"/>
      <c r="Z312" s="10"/>
      <c r="AA312" t="s">
        <v>10417</v>
      </c>
      <c r="AB312" t="s">
        <v>10418</v>
      </c>
    </row>
    <row r="313" spans="1:28" x14ac:dyDescent="0.3">
      <c r="A313" s="7" t="b">
        <f t="shared" si="12"/>
        <v>0</v>
      </c>
      <c r="B313" t="str">
        <f t="shared" si="13"/>
        <v>whitedyestuffs</v>
      </c>
      <c r="C313" s="9" t="str">
        <f t="shared" si="14"/>
        <v>white_dyestuffs</v>
      </c>
      <c r="D313">
        <v>982</v>
      </c>
      <c r="E313" t="s">
        <v>24</v>
      </c>
      <c r="F313" t="s">
        <v>10645</v>
      </c>
      <c r="G313" t="s">
        <v>26</v>
      </c>
      <c r="H313" t="s">
        <v>10646</v>
      </c>
      <c r="I313" t="s">
        <v>28</v>
      </c>
      <c r="J313" s="1">
        <v>8000</v>
      </c>
      <c r="K313">
        <v>15</v>
      </c>
      <c r="L313">
        <v>0</v>
      </c>
      <c r="M313">
        <v>0</v>
      </c>
      <c r="N313">
        <v>0</v>
      </c>
      <c r="O313">
        <v>0</v>
      </c>
      <c r="P313">
        <v>0</v>
      </c>
      <c r="Q313" t="s">
        <v>24</v>
      </c>
      <c r="R313">
        <v>0</v>
      </c>
      <c r="S313">
        <v>0</v>
      </c>
      <c r="T313" t="s">
        <v>29</v>
      </c>
      <c r="U313" t="s">
        <v>29</v>
      </c>
      <c r="V313" t="s">
        <v>29</v>
      </c>
      <c r="W313" t="s">
        <v>30</v>
      </c>
      <c r="Y313" s="10"/>
      <c r="Z313" s="10"/>
      <c r="AA313" t="s">
        <v>10647</v>
      </c>
      <c r="AB313" t="s">
        <v>10648</v>
      </c>
    </row>
    <row r="314" spans="1:28" x14ac:dyDescent="0.3">
      <c r="A314" s="7" t="b">
        <f t="shared" si="12"/>
        <v>0</v>
      </c>
      <c r="B314" t="str">
        <f t="shared" si="13"/>
        <v>blackdyestuffs</v>
      </c>
      <c r="C314" s="9" t="str">
        <f t="shared" si="14"/>
        <v>black_dyestuffs</v>
      </c>
      <c r="D314">
        <v>983</v>
      </c>
      <c r="E314" t="s">
        <v>24</v>
      </c>
      <c r="F314" t="s">
        <v>1166</v>
      </c>
      <c r="G314" t="s">
        <v>26</v>
      </c>
      <c r="H314" t="s">
        <v>1167</v>
      </c>
      <c r="I314" t="s">
        <v>28</v>
      </c>
      <c r="J314" s="1">
        <v>8000</v>
      </c>
      <c r="K314">
        <v>15</v>
      </c>
      <c r="L314">
        <v>0</v>
      </c>
      <c r="M314">
        <v>0</v>
      </c>
      <c r="N314">
        <v>0</v>
      </c>
      <c r="O314">
        <v>0</v>
      </c>
      <c r="P314">
        <v>0</v>
      </c>
      <c r="Q314" t="s">
        <v>24</v>
      </c>
      <c r="R314">
        <v>0</v>
      </c>
      <c r="S314">
        <v>0</v>
      </c>
      <c r="T314" t="s">
        <v>29</v>
      </c>
      <c r="U314" t="s">
        <v>29</v>
      </c>
      <c r="V314" t="s">
        <v>29</v>
      </c>
      <c r="W314" t="s">
        <v>30</v>
      </c>
      <c r="Y314" s="10"/>
      <c r="Z314" s="10"/>
      <c r="AA314" t="s">
        <v>1168</v>
      </c>
      <c r="AB314" t="s">
        <v>1169</v>
      </c>
    </row>
    <row r="315" spans="1:28" x14ac:dyDescent="0.3">
      <c r="A315" s="7" t="b">
        <f t="shared" si="12"/>
        <v>0</v>
      </c>
      <c r="B315" t="str">
        <f t="shared" si="13"/>
        <v>oridecon</v>
      </c>
      <c r="C315" s="9" t="str">
        <f t="shared" si="14"/>
        <v>oridecon</v>
      </c>
      <c r="D315">
        <v>984</v>
      </c>
      <c r="E315" t="s">
        <v>24</v>
      </c>
      <c r="F315" t="s">
        <v>7330</v>
      </c>
      <c r="G315" t="s">
        <v>26</v>
      </c>
      <c r="H315" t="s">
        <v>7330</v>
      </c>
      <c r="I315" t="s">
        <v>28</v>
      </c>
      <c r="J315" s="1">
        <v>1100</v>
      </c>
      <c r="K315">
        <v>20</v>
      </c>
      <c r="L315">
        <v>0</v>
      </c>
      <c r="M315">
        <v>0</v>
      </c>
      <c r="N315">
        <v>0</v>
      </c>
      <c r="O315">
        <v>0</v>
      </c>
      <c r="P315">
        <v>0</v>
      </c>
      <c r="Q315" t="s">
        <v>24</v>
      </c>
      <c r="R315">
        <v>0</v>
      </c>
      <c r="S315">
        <v>0</v>
      </c>
      <c r="T315" t="s">
        <v>29</v>
      </c>
      <c r="U315" t="s">
        <v>29</v>
      </c>
      <c r="V315" t="s">
        <v>29</v>
      </c>
      <c r="W315" t="s">
        <v>30</v>
      </c>
      <c r="Y315" s="10"/>
      <c r="Z315" s="10"/>
      <c r="AA315" t="s">
        <v>7331</v>
      </c>
      <c r="AB315" t="s">
        <v>7332</v>
      </c>
    </row>
    <row r="316" spans="1:28" x14ac:dyDescent="0.3">
      <c r="A316" s="7" t="b">
        <f t="shared" si="12"/>
        <v>0</v>
      </c>
      <c r="B316" t="str">
        <f t="shared" si="13"/>
        <v>elunium</v>
      </c>
      <c r="C316" s="9" t="str">
        <f t="shared" si="14"/>
        <v>elunium</v>
      </c>
      <c r="D316">
        <v>985</v>
      </c>
      <c r="E316" t="s">
        <v>24</v>
      </c>
      <c r="F316" t="s">
        <v>3604</v>
      </c>
      <c r="G316" t="s">
        <v>26</v>
      </c>
      <c r="H316" t="s">
        <v>3604</v>
      </c>
      <c r="I316" t="s">
        <v>28</v>
      </c>
      <c r="J316" s="1">
        <v>1100</v>
      </c>
      <c r="K316">
        <v>20</v>
      </c>
      <c r="L316">
        <v>0</v>
      </c>
      <c r="M316">
        <v>0</v>
      </c>
      <c r="N316">
        <v>0</v>
      </c>
      <c r="O316">
        <v>0</v>
      </c>
      <c r="P316">
        <v>0</v>
      </c>
      <c r="Q316" t="s">
        <v>24</v>
      </c>
      <c r="R316">
        <v>0</v>
      </c>
      <c r="S316">
        <v>0</v>
      </c>
      <c r="T316" t="s">
        <v>29</v>
      </c>
      <c r="U316" t="s">
        <v>29</v>
      </c>
      <c r="V316" t="s">
        <v>29</v>
      </c>
      <c r="W316" t="s">
        <v>30</v>
      </c>
      <c r="Y316" s="10"/>
      <c r="Z316" s="10"/>
      <c r="AA316" t="s">
        <v>3605</v>
      </c>
      <c r="AB316" t="s">
        <v>3606</v>
      </c>
    </row>
    <row r="317" spans="1:28" x14ac:dyDescent="0.3">
      <c r="A317" s="7" t="b">
        <f t="shared" si="12"/>
        <v>0</v>
      </c>
      <c r="B317" t="str">
        <f t="shared" si="13"/>
        <v>anvil</v>
      </c>
      <c r="C317" s="9" t="str">
        <f t="shared" si="14"/>
        <v>anvil</v>
      </c>
      <c r="D317">
        <v>986</v>
      </c>
      <c r="E317" t="s">
        <v>24</v>
      </c>
      <c r="F317" t="s">
        <v>422</v>
      </c>
      <c r="G317" t="s">
        <v>26</v>
      </c>
      <c r="H317" t="s">
        <v>422</v>
      </c>
      <c r="I317" t="s">
        <v>28</v>
      </c>
      <c r="J317" s="1">
        <v>30000</v>
      </c>
      <c r="K317">
        <v>50</v>
      </c>
      <c r="L317">
        <v>0</v>
      </c>
      <c r="M317">
        <v>0</v>
      </c>
      <c r="N317">
        <v>0</v>
      </c>
      <c r="O317">
        <v>0</v>
      </c>
      <c r="P317">
        <v>0</v>
      </c>
      <c r="Q317" t="s">
        <v>24</v>
      </c>
      <c r="R317">
        <v>0</v>
      </c>
      <c r="S317">
        <v>0</v>
      </c>
      <c r="T317" t="s">
        <v>29</v>
      </c>
      <c r="U317" t="s">
        <v>29</v>
      </c>
      <c r="V317" t="s">
        <v>29</v>
      </c>
      <c r="W317" t="s">
        <v>30</v>
      </c>
      <c r="Y317" s="10"/>
      <c r="Z317" s="10"/>
      <c r="AA317" t="s">
        <v>423</v>
      </c>
      <c r="AB317" t="s">
        <v>424</v>
      </c>
    </row>
    <row r="318" spans="1:28" x14ac:dyDescent="0.3">
      <c r="A318" s="7" t="b">
        <f t="shared" si="12"/>
        <v>0</v>
      </c>
      <c r="B318" t="str">
        <f t="shared" si="13"/>
        <v>orideconanvil</v>
      </c>
      <c r="C318" s="9" t="str">
        <f t="shared" si="14"/>
        <v>oridecon_anvil</v>
      </c>
      <c r="D318">
        <v>987</v>
      </c>
      <c r="E318" t="s">
        <v>24</v>
      </c>
      <c r="F318" t="s">
        <v>7333</v>
      </c>
      <c r="G318" t="s">
        <v>26</v>
      </c>
      <c r="H318" t="s">
        <v>7334</v>
      </c>
      <c r="I318" t="s">
        <v>28</v>
      </c>
      <c r="J318" s="1">
        <v>120000</v>
      </c>
      <c r="K318">
        <v>70</v>
      </c>
      <c r="L318">
        <v>0</v>
      </c>
      <c r="M318">
        <v>0</v>
      </c>
      <c r="N318">
        <v>0</v>
      </c>
      <c r="O318">
        <v>0</v>
      </c>
      <c r="P318">
        <v>0</v>
      </c>
      <c r="Q318" t="s">
        <v>24</v>
      </c>
      <c r="R318">
        <v>0</v>
      </c>
      <c r="S318">
        <v>0</v>
      </c>
      <c r="T318" t="s">
        <v>29</v>
      </c>
      <c r="U318" t="s">
        <v>29</v>
      </c>
      <c r="V318" t="s">
        <v>29</v>
      </c>
      <c r="W318" t="s">
        <v>30</v>
      </c>
      <c r="Y318" s="10"/>
      <c r="Z318" s="10"/>
      <c r="AA318" t="s">
        <v>7335</v>
      </c>
      <c r="AB318" t="s">
        <v>7336</v>
      </c>
    </row>
    <row r="319" spans="1:28" x14ac:dyDescent="0.3">
      <c r="A319" s="7" t="b">
        <f t="shared" si="12"/>
        <v>0</v>
      </c>
      <c r="B319" t="str">
        <f t="shared" si="13"/>
        <v>goldenanvil</v>
      </c>
      <c r="C319" s="9" t="str">
        <f t="shared" si="14"/>
        <v>golden_anvil</v>
      </c>
      <c r="D319">
        <v>988</v>
      </c>
      <c r="E319" t="s">
        <v>24</v>
      </c>
      <c r="F319" t="s">
        <v>4641</v>
      </c>
      <c r="G319" t="s">
        <v>26</v>
      </c>
      <c r="H319" t="s">
        <v>4642</v>
      </c>
      <c r="I319" t="s">
        <v>28</v>
      </c>
      <c r="J319" s="1">
        <v>300000</v>
      </c>
      <c r="K319">
        <v>90</v>
      </c>
      <c r="L319">
        <v>0</v>
      </c>
      <c r="M319">
        <v>0</v>
      </c>
      <c r="N319">
        <v>0</v>
      </c>
      <c r="O319">
        <v>0</v>
      </c>
      <c r="P319">
        <v>0</v>
      </c>
      <c r="Q319" t="s">
        <v>24</v>
      </c>
      <c r="R319">
        <v>0</v>
      </c>
      <c r="S319">
        <v>0</v>
      </c>
      <c r="T319" t="s">
        <v>29</v>
      </c>
      <c r="U319" t="s">
        <v>29</v>
      </c>
      <c r="V319" t="s">
        <v>29</v>
      </c>
      <c r="W319" t="s">
        <v>30</v>
      </c>
      <c r="Y319" s="10"/>
      <c r="Z319" s="10"/>
      <c r="AA319" t="s">
        <v>4643</v>
      </c>
      <c r="AB319" t="s">
        <v>4644</v>
      </c>
    </row>
    <row r="320" spans="1:28" x14ac:dyDescent="0.3">
      <c r="A320" s="7" t="b">
        <f t="shared" si="12"/>
        <v>0</v>
      </c>
      <c r="B320" t="str">
        <f t="shared" si="13"/>
        <v>emperiumanvil</v>
      </c>
      <c r="C320" s="9" t="str">
        <f t="shared" si="14"/>
        <v>emperium_anvil</v>
      </c>
      <c r="D320">
        <v>989</v>
      </c>
      <c r="E320" t="s">
        <v>24</v>
      </c>
      <c r="F320" t="s">
        <v>3629</v>
      </c>
      <c r="G320" t="s">
        <v>26</v>
      </c>
      <c r="H320" t="s">
        <v>3630</v>
      </c>
      <c r="I320" t="s">
        <v>28</v>
      </c>
      <c r="J320" s="1">
        <v>600000</v>
      </c>
      <c r="K320">
        <v>100</v>
      </c>
      <c r="L320">
        <v>0</v>
      </c>
      <c r="M320">
        <v>0</v>
      </c>
      <c r="N320">
        <v>0</v>
      </c>
      <c r="O320">
        <v>0</v>
      </c>
      <c r="P320">
        <v>0</v>
      </c>
      <c r="Q320" t="s">
        <v>24</v>
      </c>
      <c r="R320">
        <v>0</v>
      </c>
      <c r="S320">
        <v>0</v>
      </c>
      <c r="T320" t="s">
        <v>29</v>
      </c>
      <c r="U320" t="s">
        <v>29</v>
      </c>
      <c r="V320" t="s">
        <v>29</v>
      </c>
      <c r="W320" t="s">
        <v>30</v>
      </c>
      <c r="Y320" s="10"/>
      <c r="Z320" s="10"/>
      <c r="AA320" t="s">
        <v>3631</v>
      </c>
      <c r="AB320" t="s">
        <v>3632</v>
      </c>
    </row>
    <row r="321" spans="1:28" x14ac:dyDescent="0.3">
      <c r="A321" s="7" t="b">
        <f t="shared" si="12"/>
        <v>0</v>
      </c>
      <c r="B321" t="str">
        <f t="shared" si="13"/>
        <v>boodyred</v>
      </c>
      <c r="C321" s="9" t="str">
        <f t="shared" si="14"/>
        <v>boody_red</v>
      </c>
      <c r="D321">
        <v>990</v>
      </c>
      <c r="E321" t="s">
        <v>24</v>
      </c>
      <c r="F321" t="s">
        <v>1443</v>
      </c>
      <c r="G321" t="s">
        <v>26</v>
      </c>
      <c r="H321" t="s">
        <v>1444</v>
      </c>
      <c r="I321" t="s">
        <v>28</v>
      </c>
      <c r="J321" s="1">
        <v>1000</v>
      </c>
      <c r="K321">
        <v>5</v>
      </c>
      <c r="L321">
        <v>0</v>
      </c>
      <c r="M321">
        <v>0</v>
      </c>
      <c r="N321">
        <v>0</v>
      </c>
      <c r="O321">
        <v>0</v>
      </c>
      <c r="P321">
        <v>0</v>
      </c>
      <c r="Q321" t="s">
        <v>24</v>
      </c>
      <c r="R321">
        <v>0</v>
      </c>
      <c r="S321">
        <v>0</v>
      </c>
      <c r="T321" t="s">
        <v>29</v>
      </c>
      <c r="U321" t="s">
        <v>29</v>
      </c>
      <c r="V321" t="s">
        <v>29</v>
      </c>
      <c r="W321" t="s">
        <v>30</v>
      </c>
      <c r="Y321" s="10"/>
      <c r="Z321" s="10"/>
      <c r="AA321" t="s">
        <v>1445</v>
      </c>
      <c r="AB321" t="s">
        <v>1446</v>
      </c>
    </row>
    <row r="322" spans="1:28" x14ac:dyDescent="0.3">
      <c r="A322" s="7" t="b">
        <f t="shared" ref="A322:A385" si="15">ISNUMBER(SEARCH("callfunc",X322))</f>
        <v>0</v>
      </c>
      <c r="B322" t="str">
        <f t="shared" ref="B322:B385" si="16">LOWER(SUBSTITUTE(F322,"_",""))</f>
        <v>crystalblue</v>
      </c>
      <c r="C322" s="9" t="str">
        <f t="shared" ref="C322:C385" si="17">LOWER(F322)</f>
        <v>crystal_blue</v>
      </c>
      <c r="D322">
        <v>991</v>
      </c>
      <c r="E322" t="s">
        <v>24</v>
      </c>
      <c r="F322" t="s">
        <v>2621</v>
      </c>
      <c r="G322" t="s">
        <v>26</v>
      </c>
      <c r="H322" t="s">
        <v>2622</v>
      </c>
      <c r="I322" t="s">
        <v>28</v>
      </c>
      <c r="J322" s="1">
        <v>1000</v>
      </c>
      <c r="K322">
        <v>5</v>
      </c>
      <c r="L322">
        <v>0</v>
      </c>
      <c r="M322">
        <v>0</v>
      </c>
      <c r="N322">
        <v>0</v>
      </c>
      <c r="O322">
        <v>0</v>
      </c>
      <c r="P322">
        <v>0</v>
      </c>
      <c r="Q322" t="s">
        <v>24</v>
      </c>
      <c r="R322">
        <v>0</v>
      </c>
      <c r="S322">
        <v>0</v>
      </c>
      <c r="T322" t="s">
        <v>29</v>
      </c>
      <c r="U322" t="s">
        <v>29</v>
      </c>
      <c r="V322" t="s">
        <v>29</v>
      </c>
      <c r="W322" t="s">
        <v>30</v>
      </c>
      <c r="Y322" s="10"/>
      <c r="Z322" s="10"/>
      <c r="AA322" t="s">
        <v>2623</v>
      </c>
      <c r="AB322" t="s">
        <v>2624</v>
      </c>
    </row>
    <row r="323" spans="1:28" x14ac:dyDescent="0.3">
      <c r="A323" s="7" t="b">
        <f t="shared" si="15"/>
        <v>0</v>
      </c>
      <c r="B323" t="str">
        <f t="shared" si="16"/>
        <v>windofverdure</v>
      </c>
      <c r="C323" s="9" t="str">
        <f t="shared" si="17"/>
        <v>wind_of_verdure</v>
      </c>
      <c r="D323">
        <v>992</v>
      </c>
      <c r="E323" t="s">
        <v>24</v>
      </c>
      <c r="F323" t="s">
        <v>10744</v>
      </c>
      <c r="G323" t="s">
        <v>26</v>
      </c>
      <c r="H323" t="s">
        <v>10745</v>
      </c>
      <c r="I323" t="s">
        <v>28</v>
      </c>
      <c r="J323" s="1">
        <v>1000</v>
      </c>
      <c r="K323">
        <v>5</v>
      </c>
      <c r="L323">
        <v>0</v>
      </c>
      <c r="M323">
        <v>0</v>
      </c>
      <c r="N323">
        <v>0</v>
      </c>
      <c r="O323">
        <v>0</v>
      </c>
      <c r="P323">
        <v>0</v>
      </c>
      <c r="Q323" t="s">
        <v>24</v>
      </c>
      <c r="R323">
        <v>0</v>
      </c>
      <c r="S323">
        <v>0</v>
      </c>
      <c r="T323" t="s">
        <v>29</v>
      </c>
      <c r="U323" t="s">
        <v>29</v>
      </c>
      <c r="V323" t="s">
        <v>29</v>
      </c>
      <c r="W323" t="s">
        <v>30</v>
      </c>
      <c r="Y323" s="10"/>
      <c r="Z323" s="10"/>
      <c r="AA323" t="s">
        <v>10746</v>
      </c>
      <c r="AB323" t="s">
        <v>10747</v>
      </c>
    </row>
    <row r="324" spans="1:28" x14ac:dyDescent="0.3">
      <c r="A324" s="7" t="b">
        <f t="shared" si="15"/>
        <v>0</v>
      </c>
      <c r="B324" t="str">
        <f t="shared" si="16"/>
        <v>yellowlive</v>
      </c>
      <c r="C324" s="9" t="str">
        <f t="shared" si="17"/>
        <v>yellow_live</v>
      </c>
      <c r="D324">
        <v>993</v>
      </c>
      <c r="E324" t="s">
        <v>24</v>
      </c>
      <c r="F324" t="s">
        <v>10909</v>
      </c>
      <c r="G324" t="s">
        <v>26</v>
      </c>
      <c r="H324" t="s">
        <v>10910</v>
      </c>
      <c r="I324" t="s">
        <v>28</v>
      </c>
      <c r="J324" s="1">
        <v>1000</v>
      </c>
      <c r="K324">
        <v>5</v>
      </c>
      <c r="L324">
        <v>0</v>
      </c>
      <c r="M324">
        <v>0</v>
      </c>
      <c r="N324">
        <v>0</v>
      </c>
      <c r="O324">
        <v>0</v>
      </c>
      <c r="P324">
        <v>0</v>
      </c>
      <c r="Q324" t="s">
        <v>24</v>
      </c>
      <c r="R324">
        <v>0</v>
      </c>
      <c r="S324">
        <v>0</v>
      </c>
      <c r="T324" t="s">
        <v>29</v>
      </c>
      <c r="U324" t="s">
        <v>29</v>
      </c>
      <c r="V324" t="s">
        <v>29</v>
      </c>
      <c r="W324" t="s">
        <v>30</v>
      </c>
      <c r="Y324" s="10"/>
      <c r="Z324" s="10"/>
      <c r="AA324" t="s">
        <v>10911</v>
      </c>
      <c r="AB324" t="s">
        <v>10912</v>
      </c>
    </row>
    <row r="325" spans="1:28" x14ac:dyDescent="0.3">
      <c r="A325" s="7" t="b">
        <f t="shared" si="15"/>
        <v>0</v>
      </c>
      <c r="B325" t="str">
        <f t="shared" si="16"/>
        <v>flameheart</v>
      </c>
      <c r="C325" s="9" t="str">
        <f t="shared" si="17"/>
        <v>flame_heart</v>
      </c>
      <c r="D325">
        <v>994</v>
      </c>
      <c r="E325" t="s">
        <v>24</v>
      </c>
      <c r="F325" t="s">
        <v>4046</v>
      </c>
      <c r="G325" t="s">
        <v>26</v>
      </c>
      <c r="H325" t="s">
        <v>4047</v>
      </c>
      <c r="I325" t="s">
        <v>28</v>
      </c>
      <c r="J325" s="1">
        <v>3000</v>
      </c>
      <c r="K325">
        <v>30</v>
      </c>
      <c r="L325">
        <v>0</v>
      </c>
      <c r="M325">
        <v>0</v>
      </c>
      <c r="N325">
        <v>0</v>
      </c>
      <c r="O325">
        <v>0</v>
      </c>
      <c r="P325">
        <v>0</v>
      </c>
      <c r="Q325" t="s">
        <v>24</v>
      </c>
      <c r="R325">
        <v>0</v>
      </c>
      <c r="S325">
        <v>0</v>
      </c>
      <c r="T325" t="s">
        <v>29</v>
      </c>
      <c r="U325" t="s">
        <v>29</v>
      </c>
      <c r="V325" t="s">
        <v>29</v>
      </c>
      <c r="W325" t="s">
        <v>30</v>
      </c>
      <c r="Y325" s="10"/>
      <c r="Z325" s="10"/>
      <c r="AA325" t="s">
        <v>4048</v>
      </c>
      <c r="AB325" t="s">
        <v>4049</v>
      </c>
    </row>
    <row r="326" spans="1:28" x14ac:dyDescent="0.3">
      <c r="A326" s="7" t="b">
        <f t="shared" si="15"/>
        <v>0</v>
      </c>
      <c r="B326" t="str">
        <f t="shared" si="16"/>
        <v>misticfrozen</v>
      </c>
      <c r="C326" s="9" t="str">
        <f t="shared" si="17"/>
        <v>mistic_frozen</v>
      </c>
      <c r="D326">
        <v>995</v>
      </c>
      <c r="E326" t="s">
        <v>24</v>
      </c>
      <c r="F326" t="s">
        <v>6728</v>
      </c>
      <c r="G326" t="s">
        <v>26</v>
      </c>
      <c r="H326" t="s">
        <v>6729</v>
      </c>
      <c r="I326" t="s">
        <v>28</v>
      </c>
      <c r="J326" s="1">
        <v>3000</v>
      </c>
      <c r="K326">
        <v>30</v>
      </c>
      <c r="L326">
        <v>0</v>
      </c>
      <c r="M326">
        <v>0</v>
      </c>
      <c r="N326">
        <v>0</v>
      </c>
      <c r="O326">
        <v>0</v>
      </c>
      <c r="P326">
        <v>0</v>
      </c>
      <c r="Q326" t="s">
        <v>24</v>
      </c>
      <c r="R326">
        <v>0</v>
      </c>
      <c r="S326">
        <v>0</v>
      </c>
      <c r="T326" t="s">
        <v>29</v>
      </c>
      <c r="U326" t="s">
        <v>29</v>
      </c>
      <c r="V326" t="s">
        <v>29</v>
      </c>
      <c r="W326" t="s">
        <v>30</v>
      </c>
      <c r="Y326" s="10"/>
      <c r="Z326" s="10"/>
      <c r="AA326" t="s">
        <v>6730</v>
      </c>
      <c r="AB326" t="s">
        <v>6731</v>
      </c>
    </row>
    <row r="327" spans="1:28" x14ac:dyDescent="0.3">
      <c r="A327" s="7" t="b">
        <f t="shared" si="15"/>
        <v>0</v>
      </c>
      <c r="B327" t="str">
        <f t="shared" si="16"/>
        <v>roughwind</v>
      </c>
      <c r="C327" s="9" t="str">
        <f t="shared" si="17"/>
        <v>rough_wind</v>
      </c>
      <c r="D327">
        <v>996</v>
      </c>
      <c r="E327" t="s">
        <v>24</v>
      </c>
      <c r="F327" t="s">
        <v>8555</v>
      </c>
      <c r="G327" t="s">
        <v>26</v>
      </c>
      <c r="H327" t="s">
        <v>8556</v>
      </c>
      <c r="I327" t="s">
        <v>28</v>
      </c>
      <c r="J327" s="1">
        <v>3000</v>
      </c>
      <c r="K327">
        <v>30</v>
      </c>
      <c r="L327">
        <v>0</v>
      </c>
      <c r="M327">
        <v>0</v>
      </c>
      <c r="N327">
        <v>0</v>
      </c>
      <c r="O327">
        <v>0</v>
      </c>
      <c r="P327">
        <v>0</v>
      </c>
      <c r="Q327" t="s">
        <v>24</v>
      </c>
      <c r="R327">
        <v>0</v>
      </c>
      <c r="S327">
        <v>0</v>
      </c>
      <c r="T327" t="s">
        <v>29</v>
      </c>
      <c r="U327" t="s">
        <v>29</v>
      </c>
      <c r="V327" t="s">
        <v>29</v>
      </c>
      <c r="W327" t="s">
        <v>30</v>
      </c>
      <c r="Y327" s="10"/>
      <c r="Z327" s="10"/>
      <c r="AA327" t="s">
        <v>8557</v>
      </c>
      <c r="AB327" t="s">
        <v>8558</v>
      </c>
    </row>
    <row r="328" spans="1:28" x14ac:dyDescent="0.3">
      <c r="A328" s="7" t="b">
        <f t="shared" si="15"/>
        <v>0</v>
      </c>
      <c r="B328" t="str">
        <f t="shared" si="16"/>
        <v>greatnature</v>
      </c>
      <c r="C328" s="9" t="str">
        <f t="shared" si="17"/>
        <v>great_nature</v>
      </c>
      <c r="D328">
        <v>997</v>
      </c>
      <c r="E328" t="s">
        <v>24</v>
      </c>
      <c r="F328" t="s">
        <v>4766</v>
      </c>
      <c r="G328" t="s">
        <v>26</v>
      </c>
      <c r="H328" t="s">
        <v>4767</v>
      </c>
      <c r="I328" t="s">
        <v>28</v>
      </c>
      <c r="J328" s="1">
        <v>3000</v>
      </c>
      <c r="K328">
        <v>30</v>
      </c>
      <c r="L328">
        <v>0</v>
      </c>
      <c r="M328">
        <v>0</v>
      </c>
      <c r="N328">
        <v>0</v>
      </c>
      <c r="O328">
        <v>0</v>
      </c>
      <c r="P328">
        <v>0</v>
      </c>
      <c r="Q328" t="s">
        <v>24</v>
      </c>
      <c r="R328">
        <v>0</v>
      </c>
      <c r="S328">
        <v>0</v>
      </c>
      <c r="T328" t="s">
        <v>29</v>
      </c>
      <c r="U328" t="s">
        <v>29</v>
      </c>
      <c r="V328" t="s">
        <v>29</v>
      </c>
      <c r="W328" t="s">
        <v>30</v>
      </c>
      <c r="Y328" s="10"/>
      <c r="Z328" s="10"/>
      <c r="AA328" t="s">
        <v>4768</v>
      </c>
      <c r="AB328" t="s">
        <v>4769</v>
      </c>
    </row>
    <row r="329" spans="1:28" x14ac:dyDescent="0.3">
      <c r="A329" s="7" t="b">
        <f t="shared" si="15"/>
        <v>0</v>
      </c>
      <c r="B329" t="str">
        <f t="shared" si="16"/>
        <v>iron</v>
      </c>
      <c r="C329" s="9" t="str">
        <f t="shared" si="17"/>
        <v>iron</v>
      </c>
      <c r="D329">
        <v>998</v>
      </c>
      <c r="E329" t="s">
        <v>24</v>
      </c>
      <c r="F329" t="s">
        <v>5555</v>
      </c>
      <c r="G329" t="s">
        <v>26</v>
      </c>
      <c r="H329" t="s">
        <v>5555</v>
      </c>
      <c r="I329" t="s">
        <v>28</v>
      </c>
      <c r="J329" s="10">
        <v>100</v>
      </c>
      <c r="K329">
        <v>5</v>
      </c>
      <c r="L329">
        <v>0</v>
      </c>
      <c r="M329">
        <v>0</v>
      </c>
      <c r="N329">
        <v>0</v>
      </c>
      <c r="O329">
        <v>0</v>
      </c>
      <c r="P329">
        <v>0</v>
      </c>
      <c r="Q329" t="s">
        <v>24</v>
      </c>
      <c r="R329">
        <v>0</v>
      </c>
      <c r="S329">
        <v>0</v>
      </c>
      <c r="T329" t="s">
        <v>29</v>
      </c>
      <c r="U329" t="s">
        <v>29</v>
      </c>
      <c r="V329" t="s">
        <v>29</v>
      </c>
      <c r="W329" t="s">
        <v>30</v>
      </c>
      <c r="Y329" s="10"/>
      <c r="Z329" s="10"/>
      <c r="AA329" t="s">
        <v>5556</v>
      </c>
      <c r="AB329" t="s">
        <v>5557</v>
      </c>
    </row>
    <row r="330" spans="1:28" x14ac:dyDescent="0.3">
      <c r="A330" s="7" t="b">
        <f t="shared" si="15"/>
        <v>0</v>
      </c>
      <c r="B330" t="str">
        <f t="shared" si="16"/>
        <v>steel</v>
      </c>
      <c r="C330" s="9" t="str">
        <f t="shared" si="17"/>
        <v>steel</v>
      </c>
      <c r="D330">
        <v>999</v>
      </c>
      <c r="E330" t="s">
        <v>24</v>
      </c>
      <c r="F330" t="s">
        <v>9597</v>
      </c>
      <c r="G330" t="s">
        <v>26</v>
      </c>
      <c r="H330" t="s">
        <v>9597</v>
      </c>
      <c r="I330" t="s">
        <v>28</v>
      </c>
      <c r="J330" s="1">
        <v>1000</v>
      </c>
      <c r="K330">
        <v>10</v>
      </c>
      <c r="L330">
        <v>0</v>
      </c>
      <c r="M330">
        <v>0</v>
      </c>
      <c r="N330">
        <v>0</v>
      </c>
      <c r="O330">
        <v>0</v>
      </c>
      <c r="P330">
        <v>0</v>
      </c>
      <c r="Q330" t="s">
        <v>24</v>
      </c>
      <c r="R330">
        <v>0</v>
      </c>
      <c r="S330">
        <v>0</v>
      </c>
      <c r="T330" t="s">
        <v>29</v>
      </c>
      <c r="U330" t="s">
        <v>29</v>
      </c>
      <c r="V330" t="s">
        <v>29</v>
      </c>
      <c r="W330" t="s">
        <v>30</v>
      </c>
      <c r="Y330" s="10"/>
      <c r="Z330" s="10"/>
      <c r="AA330" t="s">
        <v>9598</v>
      </c>
      <c r="AB330" t="s">
        <v>9599</v>
      </c>
    </row>
    <row r="331" spans="1:28" x14ac:dyDescent="0.3">
      <c r="A331" s="7" t="b">
        <f t="shared" si="15"/>
        <v>0</v>
      </c>
      <c r="B331" t="str">
        <f t="shared" si="16"/>
        <v>starcrumb</v>
      </c>
      <c r="C331" s="9" t="str">
        <f t="shared" si="17"/>
        <v>star_crumb</v>
      </c>
      <c r="D331">
        <v>1000</v>
      </c>
      <c r="E331" t="s">
        <v>24</v>
      </c>
      <c r="F331" t="s">
        <v>9549</v>
      </c>
      <c r="G331" t="s">
        <v>26</v>
      </c>
      <c r="H331" t="s">
        <v>9550</v>
      </c>
      <c r="I331" t="s">
        <v>28</v>
      </c>
      <c r="J331" s="1">
        <v>4500</v>
      </c>
      <c r="K331">
        <v>10</v>
      </c>
      <c r="L331">
        <v>0</v>
      </c>
      <c r="M331">
        <v>0</v>
      </c>
      <c r="N331">
        <v>0</v>
      </c>
      <c r="O331">
        <v>0</v>
      </c>
      <c r="P331">
        <v>0</v>
      </c>
      <c r="Q331" t="s">
        <v>24</v>
      </c>
      <c r="R331">
        <v>0</v>
      </c>
      <c r="S331">
        <v>0</v>
      </c>
      <c r="T331" t="s">
        <v>29</v>
      </c>
      <c r="U331" t="s">
        <v>29</v>
      </c>
      <c r="V331" t="s">
        <v>29</v>
      </c>
      <c r="W331" t="s">
        <v>30</v>
      </c>
      <c r="Y331" s="10"/>
      <c r="Z331" s="10"/>
      <c r="AA331" t="s">
        <v>9551</v>
      </c>
      <c r="AB331" t="s">
        <v>9552</v>
      </c>
    </row>
    <row r="332" spans="1:28" x14ac:dyDescent="0.3">
      <c r="A332" s="7" t="b">
        <f t="shared" si="15"/>
        <v>0</v>
      </c>
      <c r="B332" t="str">
        <f t="shared" si="16"/>
        <v>sparklingdust</v>
      </c>
      <c r="C332" s="9" t="str">
        <f t="shared" si="17"/>
        <v>sparkling_dust</v>
      </c>
      <c r="D332">
        <v>1001</v>
      </c>
      <c r="E332" t="s">
        <v>24</v>
      </c>
      <c r="F332" t="s">
        <v>9391</v>
      </c>
      <c r="G332" t="s">
        <v>26</v>
      </c>
      <c r="H332" t="s">
        <v>9392</v>
      </c>
      <c r="I332" t="s">
        <v>28</v>
      </c>
      <c r="J332" s="1">
        <v>1500</v>
      </c>
      <c r="K332">
        <v>1</v>
      </c>
      <c r="L332">
        <v>0</v>
      </c>
      <c r="M332">
        <v>0</v>
      </c>
      <c r="N332">
        <v>0</v>
      </c>
      <c r="O332">
        <v>0</v>
      </c>
      <c r="P332">
        <v>0</v>
      </c>
      <c r="Q332" t="s">
        <v>24</v>
      </c>
      <c r="R332">
        <v>0</v>
      </c>
      <c r="S332">
        <v>0</v>
      </c>
      <c r="T332" t="s">
        <v>29</v>
      </c>
      <c r="U332" t="s">
        <v>29</v>
      </c>
      <c r="V332" t="s">
        <v>29</v>
      </c>
      <c r="W332" t="s">
        <v>30</v>
      </c>
      <c r="Y332" s="10"/>
      <c r="Z332" s="10"/>
      <c r="AA332" t="s">
        <v>9393</v>
      </c>
      <c r="AB332" t="s">
        <v>9394</v>
      </c>
    </row>
    <row r="333" spans="1:28" x14ac:dyDescent="0.3">
      <c r="A333" s="7" t="b">
        <f t="shared" si="15"/>
        <v>0</v>
      </c>
      <c r="B333" t="str">
        <f t="shared" si="16"/>
        <v>ironore</v>
      </c>
      <c r="C333" s="9" t="str">
        <f t="shared" si="17"/>
        <v>iron_ore</v>
      </c>
      <c r="D333">
        <v>1002</v>
      </c>
      <c r="E333" t="s">
        <v>24</v>
      </c>
      <c r="F333" t="s">
        <v>5585</v>
      </c>
      <c r="G333" t="s">
        <v>26</v>
      </c>
      <c r="H333" t="s">
        <v>5586</v>
      </c>
      <c r="I333" t="s">
        <v>28</v>
      </c>
      <c r="J333" s="10">
        <v>50</v>
      </c>
      <c r="K333">
        <v>15</v>
      </c>
      <c r="L333">
        <v>0</v>
      </c>
      <c r="M333">
        <v>0</v>
      </c>
      <c r="N333">
        <v>0</v>
      </c>
      <c r="O333">
        <v>0</v>
      </c>
      <c r="P333">
        <v>0</v>
      </c>
      <c r="Q333" t="s">
        <v>24</v>
      </c>
      <c r="R333">
        <v>0</v>
      </c>
      <c r="S333">
        <v>0</v>
      </c>
      <c r="T333" t="s">
        <v>29</v>
      </c>
      <c r="U333" t="s">
        <v>29</v>
      </c>
      <c r="V333" t="s">
        <v>29</v>
      </c>
      <c r="W333" t="s">
        <v>30</v>
      </c>
      <c r="Y333" s="10"/>
      <c r="Z333" s="10"/>
      <c r="AA333" t="s">
        <v>5587</v>
      </c>
      <c r="AB333" t="s">
        <v>5588</v>
      </c>
    </row>
    <row r="334" spans="1:28" x14ac:dyDescent="0.3">
      <c r="A334" s="7" t="b">
        <f t="shared" si="15"/>
        <v>0</v>
      </c>
      <c r="B334" t="str">
        <f t="shared" si="16"/>
        <v>coal</v>
      </c>
      <c r="C334" s="9" t="str">
        <f t="shared" si="17"/>
        <v>coal</v>
      </c>
      <c r="D334">
        <v>1003</v>
      </c>
      <c r="E334" t="s">
        <v>24</v>
      </c>
      <c r="F334" t="s">
        <v>2317</v>
      </c>
      <c r="G334" t="s">
        <v>26</v>
      </c>
      <c r="H334" t="s">
        <v>2317</v>
      </c>
      <c r="I334" t="s">
        <v>28</v>
      </c>
      <c r="J334" s="10">
        <v>500</v>
      </c>
      <c r="K334">
        <v>5</v>
      </c>
      <c r="L334">
        <v>0</v>
      </c>
      <c r="M334">
        <v>0</v>
      </c>
      <c r="N334">
        <v>0</v>
      </c>
      <c r="O334">
        <v>0</v>
      </c>
      <c r="P334">
        <v>0</v>
      </c>
      <c r="Q334" t="s">
        <v>24</v>
      </c>
      <c r="R334">
        <v>0</v>
      </c>
      <c r="S334">
        <v>0</v>
      </c>
      <c r="T334" t="s">
        <v>29</v>
      </c>
      <c r="U334" t="s">
        <v>29</v>
      </c>
      <c r="V334" t="s">
        <v>29</v>
      </c>
      <c r="W334" t="s">
        <v>30</v>
      </c>
      <c r="Y334" s="10"/>
      <c r="Z334" s="10"/>
      <c r="AA334" t="s">
        <v>2318</v>
      </c>
      <c r="AB334" t="s">
        <v>2319</v>
      </c>
    </row>
    <row r="335" spans="1:28" x14ac:dyDescent="0.3">
      <c r="A335" s="7" t="b">
        <f t="shared" si="15"/>
        <v>0</v>
      </c>
      <c r="B335" t="str">
        <f t="shared" si="16"/>
        <v>patriotismmarks</v>
      </c>
      <c r="C335" s="9" t="str">
        <f t="shared" si="17"/>
        <v>patriotism_marks</v>
      </c>
      <c r="D335">
        <v>1004</v>
      </c>
      <c r="E335" t="s">
        <v>24</v>
      </c>
      <c r="F335" t="s">
        <v>7451</v>
      </c>
      <c r="G335" t="s">
        <v>26</v>
      </c>
      <c r="H335" t="s">
        <v>7452</v>
      </c>
      <c r="I335" t="s">
        <v>28</v>
      </c>
      <c r="J335" s="7">
        <v>2</v>
      </c>
      <c r="K335">
        <v>10</v>
      </c>
      <c r="L335">
        <v>0</v>
      </c>
      <c r="M335">
        <v>0</v>
      </c>
      <c r="N335">
        <v>0</v>
      </c>
      <c r="O335">
        <v>0</v>
      </c>
      <c r="P335">
        <v>0</v>
      </c>
      <c r="Q335" t="s">
        <v>24</v>
      </c>
      <c r="R335">
        <v>0</v>
      </c>
      <c r="S335">
        <v>0</v>
      </c>
      <c r="T335" t="s">
        <v>29</v>
      </c>
      <c r="U335" t="s">
        <v>29</v>
      </c>
      <c r="V335" t="s">
        <v>29</v>
      </c>
      <c r="W335" t="s">
        <v>30</v>
      </c>
      <c r="Y335" s="10"/>
      <c r="Z335" s="10"/>
      <c r="AA335" t="s">
        <v>7453</v>
      </c>
      <c r="AB335" t="s">
        <v>7454</v>
      </c>
    </row>
    <row r="336" spans="1:28" x14ac:dyDescent="0.3">
      <c r="A336" s="7" t="b">
        <f t="shared" si="15"/>
        <v>0</v>
      </c>
      <c r="B336" t="str">
        <f t="shared" si="16"/>
        <v>hammerofblacksmith</v>
      </c>
      <c r="C336" s="9" t="str">
        <f t="shared" si="17"/>
        <v>hammer_of_blacksmith</v>
      </c>
      <c r="D336">
        <v>1005</v>
      </c>
      <c r="E336" t="s">
        <v>24</v>
      </c>
      <c r="F336" t="s">
        <v>4953</v>
      </c>
      <c r="G336" t="s">
        <v>26</v>
      </c>
      <c r="H336" t="s">
        <v>4954</v>
      </c>
      <c r="I336" t="s">
        <v>28</v>
      </c>
      <c r="J336" s="7">
        <v>2</v>
      </c>
      <c r="K336">
        <v>80</v>
      </c>
      <c r="L336">
        <v>0</v>
      </c>
      <c r="M336">
        <v>0</v>
      </c>
      <c r="N336">
        <v>0</v>
      </c>
      <c r="O336">
        <v>0</v>
      </c>
      <c r="P336">
        <v>0</v>
      </c>
      <c r="Q336" t="s">
        <v>24</v>
      </c>
      <c r="R336">
        <v>0</v>
      </c>
      <c r="S336">
        <v>0</v>
      </c>
      <c r="T336" t="s">
        <v>29</v>
      </c>
      <c r="U336" t="s">
        <v>29</v>
      </c>
      <c r="V336" t="s">
        <v>29</v>
      </c>
      <c r="W336" t="s">
        <v>30</v>
      </c>
      <c r="Y336" s="10"/>
      <c r="Z336" s="10"/>
      <c r="AA336" t="s">
        <v>4955</v>
      </c>
      <c r="AB336" t="s">
        <v>4956</v>
      </c>
    </row>
    <row r="337" spans="1:28" x14ac:dyDescent="0.3">
      <c r="A337" s="7" t="b">
        <f t="shared" si="15"/>
        <v>0</v>
      </c>
      <c r="B337" t="str">
        <f t="shared" si="16"/>
        <v>oldmagicbook</v>
      </c>
      <c r="C337" s="9" t="str">
        <f t="shared" si="17"/>
        <v>old_magic_book</v>
      </c>
      <c r="D337">
        <v>1006</v>
      </c>
      <c r="E337" t="s">
        <v>24</v>
      </c>
      <c r="F337" t="s">
        <v>7206</v>
      </c>
      <c r="G337" t="s">
        <v>26</v>
      </c>
      <c r="H337" t="s">
        <v>7207</v>
      </c>
      <c r="I337" t="s">
        <v>28</v>
      </c>
      <c r="J337" s="7">
        <v>2</v>
      </c>
      <c r="K337">
        <v>3</v>
      </c>
      <c r="L337">
        <v>0</v>
      </c>
      <c r="M337">
        <v>0</v>
      </c>
      <c r="N337">
        <v>0</v>
      </c>
      <c r="O337">
        <v>0</v>
      </c>
      <c r="P337">
        <v>0</v>
      </c>
      <c r="Q337" t="s">
        <v>24</v>
      </c>
      <c r="R337">
        <v>0</v>
      </c>
      <c r="S337">
        <v>0</v>
      </c>
      <c r="T337" t="s">
        <v>29</v>
      </c>
      <c r="U337" t="s">
        <v>29</v>
      </c>
      <c r="V337" t="s">
        <v>29</v>
      </c>
      <c r="W337" t="s">
        <v>30</v>
      </c>
      <c r="Y337" s="10"/>
      <c r="Z337" s="10"/>
      <c r="AA337" t="s">
        <v>7208</v>
      </c>
      <c r="AB337" t="s">
        <v>7209</v>
      </c>
    </row>
    <row r="338" spans="1:28" x14ac:dyDescent="0.3">
      <c r="A338" s="7" t="b">
        <f t="shared" si="15"/>
        <v>0</v>
      </c>
      <c r="B338" t="str">
        <f t="shared" si="16"/>
        <v>penetration</v>
      </c>
      <c r="C338" s="9" t="str">
        <f t="shared" si="17"/>
        <v>penetration</v>
      </c>
      <c r="D338">
        <v>1007</v>
      </c>
      <c r="E338" t="s">
        <v>24</v>
      </c>
      <c r="F338" t="s">
        <v>7482</v>
      </c>
      <c r="G338" t="s">
        <v>26</v>
      </c>
      <c r="H338" t="s">
        <v>7483</v>
      </c>
      <c r="I338" t="s">
        <v>28</v>
      </c>
      <c r="J338">
        <v>2</v>
      </c>
      <c r="K338">
        <v>4</v>
      </c>
      <c r="L338">
        <v>0</v>
      </c>
      <c r="M338">
        <v>0</v>
      </c>
      <c r="N338">
        <v>0</v>
      </c>
      <c r="O338">
        <v>0</v>
      </c>
      <c r="P338">
        <v>0</v>
      </c>
      <c r="Q338" t="s">
        <v>24</v>
      </c>
      <c r="R338">
        <v>0</v>
      </c>
      <c r="S338">
        <v>0</v>
      </c>
      <c r="T338" t="s">
        <v>29</v>
      </c>
      <c r="U338" t="s">
        <v>29</v>
      </c>
      <c r="V338" t="s">
        <v>29</v>
      </c>
      <c r="W338" t="s">
        <v>30</v>
      </c>
      <c r="Y338" s="10"/>
      <c r="Z338" s="10"/>
      <c r="AA338" t="s">
        <v>7484</v>
      </c>
      <c r="AB338" t="s">
        <v>7485</v>
      </c>
    </row>
    <row r="339" spans="1:28" x14ac:dyDescent="0.3">
      <c r="A339" s="7" t="b">
        <f t="shared" si="15"/>
        <v>0</v>
      </c>
      <c r="B339" t="str">
        <f t="shared" si="16"/>
        <v>frozenheart</v>
      </c>
      <c r="C339" s="9" t="str">
        <f t="shared" si="17"/>
        <v>frozen_heart</v>
      </c>
      <c r="D339">
        <v>1008</v>
      </c>
      <c r="E339" t="s">
        <v>24</v>
      </c>
      <c r="F339" t="s">
        <v>4269</v>
      </c>
      <c r="G339" t="s">
        <v>26</v>
      </c>
      <c r="H339" t="s">
        <v>4270</v>
      </c>
      <c r="I339" t="s">
        <v>28</v>
      </c>
      <c r="J339" s="7">
        <v>2</v>
      </c>
      <c r="K339">
        <v>10</v>
      </c>
      <c r="L339">
        <v>0</v>
      </c>
      <c r="M339">
        <v>0</v>
      </c>
      <c r="N339">
        <v>0</v>
      </c>
      <c r="O339">
        <v>0</v>
      </c>
      <c r="P339">
        <v>0</v>
      </c>
      <c r="Q339" t="s">
        <v>24</v>
      </c>
      <c r="R339">
        <v>0</v>
      </c>
      <c r="S339">
        <v>0</v>
      </c>
      <c r="T339" t="s">
        <v>29</v>
      </c>
      <c r="U339" t="s">
        <v>29</v>
      </c>
      <c r="V339" t="s">
        <v>29</v>
      </c>
      <c r="W339" t="s">
        <v>30</v>
      </c>
      <c r="Y339" s="10"/>
      <c r="Z339" s="10"/>
      <c r="AA339" t="s">
        <v>4271</v>
      </c>
      <c r="AB339" t="s">
        <v>4272</v>
      </c>
    </row>
    <row r="340" spans="1:28" x14ac:dyDescent="0.3">
      <c r="A340" s="7" t="b">
        <f t="shared" si="15"/>
        <v>0</v>
      </c>
      <c r="B340" t="str">
        <f t="shared" si="16"/>
        <v>sacredmarks</v>
      </c>
      <c r="C340" s="9" t="str">
        <f t="shared" si="17"/>
        <v>sacred_marks</v>
      </c>
      <c r="D340">
        <v>1009</v>
      </c>
      <c r="E340" t="s">
        <v>24</v>
      </c>
      <c r="F340" t="s">
        <v>8646</v>
      </c>
      <c r="G340" t="s">
        <v>26</v>
      </c>
      <c r="H340" t="s">
        <v>8647</v>
      </c>
      <c r="I340" t="s">
        <v>28</v>
      </c>
      <c r="J340" s="7">
        <v>2</v>
      </c>
      <c r="K340">
        <v>2</v>
      </c>
      <c r="L340">
        <v>0</v>
      </c>
      <c r="M340">
        <v>0</v>
      </c>
      <c r="N340">
        <v>0</v>
      </c>
      <c r="O340">
        <v>0</v>
      </c>
      <c r="P340">
        <v>0</v>
      </c>
      <c r="Q340" t="s">
        <v>24</v>
      </c>
      <c r="R340">
        <v>0</v>
      </c>
      <c r="S340">
        <v>0</v>
      </c>
      <c r="T340" t="s">
        <v>29</v>
      </c>
      <c r="U340" t="s">
        <v>29</v>
      </c>
      <c r="V340" t="s">
        <v>29</v>
      </c>
      <c r="W340" t="s">
        <v>30</v>
      </c>
      <c r="Y340" s="10"/>
      <c r="Z340" s="10"/>
      <c r="AA340" t="s">
        <v>8648</v>
      </c>
      <c r="AB340" t="s">
        <v>8649</v>
      </c>
    </row>
    <row r="341" spans="1:28" x14ac:dyDescent="0.3">
      <c r="A341" s="7" t="b">
        <f t="shared" si="15"/>
        <v>0</v>
      </c>
      <c r="B341" t="str">
        <f t="shared" si="16"/>
        <v>phracon</v>
      </c>
      <c r="C341" s="9" t="str">
        <f t="shared" si="17"/>
        <v>phracon</v>
      </c>
      <c r="D341">
        <v>1010</v>
      </c>
      <c r="E341" t="s">
        <v>24</v>
      </c>
      <c r="F341" t="s">
        <v>7549</v>
      </c>
      <c r="G341" t="s">
        <v>26</v>
      </c>
      <c r="H341" t="s">
        <v>7549</v>
      </c>
      <c r="I341" t="s">
        <v>28</v>
      </c>
      <c r="J341" s="7">
        <v>200</v>
      </c>
      <c r="K341">
        <v>20</v>
      </c>
      <c r="L341">
        <v>0</v>
      </c>
      <c r="M341">
        <v>0</v>
      </c>
      <c r="N341">
        <v>0</v>
      </c>
      <c r="O341">
        <v>0</v>
      </c>
      <c r="P341">
        <v>0</v>
      </c>
      <c r="Q341" t="s">
        <v>24</v>
      </c>
      <c r="R341">
        <v>0</v>
      </c>
      <c r="S341">
        <v>0</v>
      </c>
      <c r="T341" t="s">
        <v>29</v>
      </c>
      <c r="U341" t="s">
        <v>29</v>
      </c>
      <c r="V341" t="s">
        <v>29</v>
      </c>
      <c r="W341" t="s">
        <v>30</v>
      </c>
      <c r="Y341" s="10"/>
      <c r="Z341" s="10"/>
      <c r="AA341" t="s">
        <v>7550</v>
      </c>
      <c r="AB341" t="s">
        <v>7551</v>
      </c>
    </row>
    <row r="342" spans="1:28" x14ac:dyDescent="0.3">
      <c r="A342" s="7" t="b">
        <f t="shared" si="15"/>
        <v>0</v>
      </c>
      <c r="B342" t="str">
        <f t="shared" si="16"/>
        <v>emveretarcon</v>
      </c>
      <c r="C342" s="9" t="str">
        <f t="shared" si="17"/>
        <v>emveretarcon</v>
      </c>
      <c r="D342">
        <v>1011</v>
      </c>
      <c r="E342" t="s">
        <v>24</v>
      </c>
      <c r="F342" t="s">
        <v>3645</v>
      </c>
      <c r="G342" t="s">
        <v>26</v>
      </c>
      <c r="H342" t="s">
        <v>3645</v>
      </c>
      <c r="I342" t="s">
        <v>28</v>
      </c>
      <c r="J342" s="1">
        <v>1000</v>
      </c>
      <c r="K342">
        <v>20</v>
      </c>
      <c r="L342">
        <v>0</v>
      </c>
      <c r="M342">
        <v>0</v>
      </c>
      <c r="N342">
        <v>0</v>
      </c>
      <c r="O342">
        <v>0</v>
      </c>
      <c r="P342">
        <v>0</v>
      </c>
      <c r="Q342" t="s">
        <v>24</v>
      </c>
      <c r="R342">
        <v>0</v>
      </c>
      <c r="S342">
        <v>0</v>
      </c>
      <c r="T342" t="s">
        <v>29</v>
      </c>
      <c r="U342" t="s">
        <v>29</v>
      </c>
      <c r="V342" t="s">
        <v>29</v>
      </c>
      <c r="W342" t="s">
        <v>30</v>
      </c>
      <c r="Y342" s="10"/>
      <c r="Z342" s="10"/>
      <c r="AA342" t="s">
        <v>3646</v>
      </c>
      <c r="AB342" t="s">
        <v>3647</v>
      </c>
    </row>
    <row r="343" spans="1:28" x14ac:dyDescent="0.3">
      <c r="A343" s="7" t="b">
        <f t="shared" si="15"/>
        <v>0</v>
      </c>
      <c r="B343" t="str">
        <f t="shared" si="16"/>
        <v>lizardscruff</v>
      </c>
      <c r="C343" s="9" t="str">
        <f t="shared" si="17"/>
        <v>lizard_scruff</v>
      </c>
      <c r="D343">
        <v>1012</v>
      </c>
      <c r="E343" t="s">
        <v>24</v>
      </c>
      <c r="F343" t="s">
        <v>6147</v>
      </c>
      <c r="G343" t="s">
        <v>26</v>
      </c>
      <c r="H343" t="s">
        <v>6148</v>
      </c>
      <c r="I343" t="s">
        <v>28</v>
      </c>
      <c r="J343">
        <v>250</v>
      </c>
      <c r="K343">
        <v>1</v>
      </c>
      <c r="L343">
        <v>0</v>
      </c>
      <c r="M343">
        <v>0</v>
      </c>
      <c r="N343">
        <v>0</v>
      </c>
      <c r="O343">
        <v>0</v>
      </c>
      <c r="P343">
        <v>0</v>
      </c>
      <c r="Q343" t="s">
        <v>24</v>
      </c>
      <c r="R343">
        <v>0</v>
      </c>
      <c r="S343">
        <v>0</v>
      </c>
      <c r="T343" t="s">
        <v>29</v>
      </c>
      <c r="U343" t="s">
        <v>29</v>
      </c>
      <c r="V343" t="s">
        <v>29</v>
      </c>
      <c r="W343" t="s">
        <v>30</v>
      </c>
      <c r="Y343" s="10"/>
      <c r="Z343" s="10"/>
      <c r="AA343" t="s">
        <v>6149</v>
      </c>
      <c r="AB343" t="s">
        <v>6150</v>
      </c>
    </row>
    <row r="344" spans="1:28" x14ac:dyDescent="0.3">
      <c r="A344" s="7" t="b">
        <f t="shared" si="15"/>
        <v>0</v>
      </c>
      <c r="B344" t="str">
        <f t="shared" si="16"/>
        <v>colorfulshell</v>
      </c>
      <c r="C344" s="9" t="str">
        <f t="shared" si="17"/>
        <v>colorful_shell</v>
      </c>
      <c r="D344">
        <v>1013</v>
      </c>
      <c r="E344" t="s">
        <v>24</v>
      </c>
      <c r="F344" t="s">
        <v>2368</v>
      </c>
      <c r="G344" t="s">
        <v>26</v>
      </c>
      <c r="H344" t="s">
        <v>2369</v>
      </c>
      <c r="I344" t="s">
        <v>28</v>
      </c>
      <c r="J344" s="10">
        <v>90</v>
      </c>
      <c r="K344">
        <v>1</v>
      </c>
      <c r="L344">
        <v>0</v>
      </c>
      <c r="M344">
        <v>0</v>
      </c>
      <c r="N344">
        <v>0</v>
      </c>
      <c r="O344">
        <v>0</v>
      </c>
      <c r="P344">
        <v>0</v>
      </c>
      <c r="Q344" t="s">
        <v>24</v>
      </c>
      <c r="R344">
        <v>0</v>
      </c>
      <c r="S344">
        <v>0</v>
      </c>
      <c r="T344" t="s">
        <v>29</v>
      </c>
      <c r="U344" t="s">
        <v>29</v>
      </c>
      <c r="V344" t="s">
        <v>29</v>
      </c>
      <c r="W344" t="s">
        <v>30</v>
      </c>
      <c r="Y344" s="10"/>
      <c r="Z344" s="10"/>
      <c r="AA344" t="s">
        <v>2370</v>
      </c>
      <c r="AB344" t="s">
        <v>2371</v>
      </c>
    </row>
    <row r="345" spans="1:28" x14ac:dyDescent="0.3">
      <c r="A345" s="7" t="b">
        <f t="shared" si="15"/>
        <v>0</v>
      </c>
      <c r="B345" t="str">
        <f t="shared" si="16"/>
        <v>jawsofant</v>
      </c>
      <c r="C345" s="9" t="str">
        <f t="shared" si="17"/>
        <v>jaws_of_ant</v>
      </c>
      <c r="D345">
        <v>1014</v>
      </c>
      <c r="E345" t="s">
        <v>24</v>
      </c>
      <c r="F345" t="s">
        <v>5648</v>
      </c>
      <c r="G345" t="s">
        <v>26</v>
      </c>
      <c r="H345" t="s">
        <v>5649</v>
      </c>
      <c r="I345" t="s">
        <v>28</v>
      </c>
      <c r="J345" s="5">
        <v>232</v>
      </c>
      <c r="K345">
        <v>1</v>
      </c>
      <c r="L345">
        <v>0</v>
      </c>
      <c r="M345">
        <v>0</v>
      </c>
      <c r="N345">
        <v>0</v>
      </c>
      <c r="O345">
        <v>0</v>
      </c>
      <c r="P345">
        <v>0</v>
      </c>
      <c r="Q345" t="s">
        <v>24</v>
      </c>
      <c r="R345">
        <v>0</v>
      </c>
      <c r="S345">
        <v>0</v>
      </c>
      <c r="T345" t="s">
        <v>29</v>
      </c>
      <c r="U345" t="s">
        <v>29</v>
      </c>
      <c r="V345" t="s">
        <v>29</v>
      </c>
      <c r="W345" t="s">
        <v>30</v>
      </c>
      <c r="Y345" s="10"/>
      <c r="Z345" s="10"/>
      <c r="AA345" t="s">
        <v>5650</v>
      </c>
      <c r="AB345" t="s">
        <v>5651</v>
      </c>
    </row>
    <row r="346" spans="1:28" x14ac:dyDescent="0.3">
      <c r="A346" s="7" t="b">
        <f t="shared" si="15"/>
        <v>0</v>
      </c>
      <c r="B346" t="str">
        <f t="shared" si="16"/>
        <v>thinn'longtongue</v>
      </c>
      <c r="C346" s="9" t="str">
        <f t="shared" si="17"/>
        <v>thin_n'_long_tongue</v>
      </c>
      <c r="D346">
        <v>1015</v>
      </c>
      <c r="E346" t="s">
        <v>24</v>
      </c>
      <c r="F346" t="s">
        <v>9998</v>
      </c>
      <c r="G346" t="s">
        <v>26</v>
      </c>
      <c r="H346" t="s">
        <v>9999</v>
      </c>
      <c r="I346" t="s">
        <v>28</v>
      </c>
      <c r="J346" s="5">
        <v>528</v>
      </c>
      <c r="K346">
        <v>1</v>
      </c>
      <c r="L346">
        <v>0</v>
      </c>
      <c r="M346">
        <v>0</v>
      </c>
      <c r="N346">
        <v>0</v>
      </c>
      <c r="O346">
        <v>0</v>
      </c>
      <c r="P346">
        <v>0</v>
      </c>
      <c r="Q346" t="s">
        <v>24</v>
      </c>
      <c r="R346">
        <v>0</v>
      </c>
      <c r="S346">
        <v>0</v>
      </c>
      <c r="T346" t="s">
        <v>29</v>
      </c>
      <c r="U346" t="s">
        <v>29</v>
      </c>
      <c r="V346" t="s">
        <v>29</v>
      </c>
      <c r="W346" t="s">
        <v>30</v>
      </c>
      <c r="Y346" s="10"/>
      <c r="Z346" s="10"/>
      <c r="AA346" t="s">
        <v>10000</v>
      </c>
      <c r="AB346" t="s">
        <v>10001</v>
      </c>
    </row>
    <row r="347" spans="1:28" x14ac:dyDescent="0.3">
      <c r="A347" s="7" t="b">
        <f t="shared" si="15"/>
        <v>0</v>
      </c>
      <c r="B347" t="str">
        <f t="shared" si="16"/>
        <v>rattail</v>
      </c>
      <c r="C347" s="9" t="str">
        <f t="shared" si="17"/>
        <v>rat_tail</v>
      </c>
      <c r="D347">
        <v>1016</v>
      </c>
      <c r="E347" t="s">
        <v>24</v>
      </c>
      <c r="F347" t="s">
        <v>8153</v>
      </c>
      <c r="G347" t="s">
        <v>26</v>
      </c>
      <c r="H347" t="s">
        <v>8154</v>
      </c>
      <c r="I347" t="s">
        <v>28</v>
      </c>
      <c r="J347" s="5">
        <v>52</v>
      </c>
      <c r="K347">
        <v>1</v>
      </c>
      <c r="L347">
        <v>0</v>
      </c>
      <c r="M347">
        <v>0</v>
      </c>
      <c r="N347">
        <v>0</v>
      </c>
      <c r="O347">
        <v>0</v>
      </c>
      <c r="P347">
        <v>0</v>
      </c>
      <c r="Q347" t="s">
        <v>24</v>
      </c>
      <c r="R347">
        <v>0</v>
      </c>
      <c r="S347">
        <v>0</v>
      </c>
      <c r="T347" t="s">
        <v>29</v>
      </c>
      <c r="U347" t="s">
        <v>29</v>
      </c>
      <c r="V347" t="s">
        <v>29</v>
      </c>
      <c r="W347" t="s">
        <v>30</v>
      </c>
      <c r="Y347" s="10"/>
      <c r="Z347" s="10"/>
      <c r="AA347" t="s">
        <v>8155</v>
      </c>
      <c r="AB347" t="s">
        <v>8156</v>
      </c>
    </row>
    <row r="348" spans="1:28" x14ac:dyDescent="0.3">
      <c r="A348" s="7" t="b">
        <f t="shared" si="15"/>
        <v>0</v>
      </c>
      <c r="B348" t="str">
        <f t="shared" si="16"/>
        <v>moustacheofmole</v>
      </c>
      <c r="C348" s="9" t="str">
        <f t="shared" si="17"/>
        <v>moustache_of_mole</v>
      </c>
      <c r="D348">
        <v>1017</v>
      </c>
      <c r="E348" t="s">
        <v>24</v>
      </c>
      <c r="F348" t="s">
        <v>6854</v>
      </c>
      <c r="G348" t="s">
        <v>26</v>
      </c>
      <c r="H348" t="s">
        <v>6855</v>
      </c>
      <c r="I348" t="s">
        <v>28</v>
      </c>
      <c r="J348" s="5">
        <v>106</v>
      </c>
      <c r="K348">
        <v>1</v>
      </c>
      <c r="L348">
        <v>0</v>
      </c>
      <c r="M348">
        <v>0</v>
      </c>
      <c r="N348">
        <v>0</v>
      </c>
      <c r="O348">
        <v>0</v>
      </c>
      <c r="P348">
        <v>0</v>
      </c>
      <c r="Q348" t="s">
        <v>24</v>
      </c>
      <c r="R348">
        <v>0</v>
      </c>
      <c r="S348">
        <v>0</v>
      </c>
      <c r="T348" t="s">
        <v>29</v>
      </c>
      <c r="U348" t="s">
        <v>29</v>
      </c>
      <c r="V348" t="s">
        <v>29</v>
      </c>
      <c r="W348" t="s">
        <v>30</v>
      </c>
      <c r="Y348" s="10"/>
      <c r="Z348" s="10"/>
      <c r="AA348" t="s">
        <v>6856</v>
      </c>
      <c r="AB348" t="s">
        <v>6857</v>
      </c>
    </row>
    <row r="349" spans="1:28" x14ac:dyDescent="0.3">
      <c r="A349" s="7" t="b">
        <f t="shared" si="15"/>
        <v>0</v>
      </c>
      <c r="B349" t="str">
        <f t="shared" si="16"/>
        <v>nailofmole</v>
      </c>
      <c r="C349" s="9" t="str">
        <f t="shared" si="17"/>
        <v>nail_of_mole</v>
      </c>
      <c r="D349">
        <v>1018</v>
      </c>
      <c r="E349" t="s">
        <v>24</v>
      </c>
      <c r="F349" t="s">
        <v>7009</v>
      </c>
      <c r="G349" t="s">
        <v>26</v>
      </c>
      <c r="H349" t="s">
        <v>7010</v>
      </c>
      <c r="I349" t="s">
        <v>28</v>
      </c>
      <c r="J349" s="5">
        <v>210</v>
      </c>
      <c r="K349">
        <v>1</v>
      </c>
      <c r="L349">
        <v>0</v>
      </c>
      <c r="M349">
        <v>0</v>
      </c>
      <c r="N349">
        <v>0</v>
      </c>
      <c r="O349">
        <v>0</v>
      </c>
      <c r="P349">
        <v>0</v>
      </c>
      <c r="Q349" t="s">
        <v>24</v>
      </c>
      <c r="R349">
        <v>0</v>
      </c>
      <c r="S349">
        <v>0</v>
      </c>
      <c r="T349" t="s">
        <v>29</v>
      </c>
      <c r="U349" t="s">
        <v>29</v>
      </c>
      <c r="V349" t="s">
        <v>29</v>
      </c>
      <c r="W349" t="s">
        <v>30</v>
      </c>
      <c r="Y349" s="10"/>
      <c r="Z349" s="10"/>
      <c r="AA349" t="s">
        <v>7011</v>
      </c>
      <c r="AB349" t="s">
        <v>7012</v>
      </c>
    </row>
    <row r="350" spans="1:28" x14ac:dyDescent="0.3">
      <c r="A350" s="7" t="b">
        <f t="shared" si="15"/>
        <v>0</v>
      </c>
      <c r="B350" t="str">
        <f t="shared" si="16"/>
        <v>woodenblock</v>
      </c>
      <c r="C350" s="9" t="str">
        <f t="shared" si="17"/>
        <v>wooden_block</v>
      </c>
      <c r="D350">
        <v>1019</v>
      </c>
      <c r="E350" t="s">
        <v>24</v>
      </c>
      <c r="F350" t="s">
        <v>10823</v>
      </c>
      <c r="G350" t="s">
        <v>26</v>
      </c>
      <c r="H350" t="s">
        <v>10824</v>
      </c>
      <c r="I350" t="s">
        <v>28</v>
      </c>
      <c r="J350" s="5">
        <v>60</v>
      </c>
      <c r="K350">
        <v>1</v>
      </c>
      <c r="L350">
        <v>0</v>
      </c>
      <c r="M350">
        <v>0</v>
      </c>
      <c r="N350">
        <v>0</v>
      </c>
      <c r="O350">
        <v>0</v>
      </c>
      <c r="P350">
        <v>0</v>
      </c>
      <c r="Q350" t="s">
        <v>24</v>
      </c>
      <c r="R350">
        <v>0</v>
      </c>
      <c r="S350">
        <v>0</v>
      </c>
      <c r="T350" t="s">
        <v>29</v>
      </c>
      <c r="U350" t="s">
        <v>29</v>
      </c>
      <c r="V350" t="s">
        <v>29</v>
      </c>
      <c r="W350" t="s">
        <v>30</v>
      </c>
      <c r="Y350" s="10"/>
      <c r="Z350" s="10"/>
      <c r="AA350" t="s">
        <v>10825</v>
      </c>
      <c r="AB350" t="s">
        <v>10826</v>
      </c>
    </row>
    <row r="351" spans="1:28" x14ac:dyDescent="0.3">
      <c r="A351" s="7" t="b">
        <f t="shared" si="15"/>
        <v>0</v>
      </c>
      <c r="B351" t="str">
        <f t="shared" si="16"/>
        <v>longhair</v>
      </c>
      <c r="C351" s="9" t="str">
        <f t="shared" si="17"/>
        <v>long_hair</v>
      </c>
      <c r="D351">
        <v>1020</v>
      </c>
      <c r="E351" t="s">
        <v>24</v>
      </c>
      <c r="F351" t="s">
        <v>6177</v>
      </c>
      <c r="G351" t="s">
        <v>26</v>
      </c>
      <c r="H351" t="s">
        <v>6178</v>
      </c>
      <c r="I351" t="s">
        <v>28</v>
      </c>
      <c r="J351" s="7">
        <v>292</v>
      </c>
      <c r="K351">
        <v>1</v>
      </c>
      <c r="L351">
        <v>0</v>
      </c>
      <c r="M351">
        <v>0</v>
      </c>
      <c r="N351">
        <v>0</v>
      </c>
      <c r="O351">
        <v>0</v>
      </c>
      <c r="P351">
        <v>0</v>
      </c>
      <c r="Q351" t="s">
        <v>24</v>
      </c>
      <c r="R351">
        <v>0</v>
      </c>
      <c r="S351">
        <v>0</v>
      </c>
      <c r="T351" t="s">
        <v>29</v>
      </c>
      <c r="U351" t="s">
        <v>29</v>
      </c>
      <c r="V351" t="s">
        <v>29</v>
      </c>
      <c r="W351" t="s">
        <v>30</v>
      </c>
      <c r="Y351" s="10"/>
      <c r="Z351" s="10"/>
      <c r="AA351" t="s">
        <v>6179</v>
      </c>
      <c r="AB351" t="s">
        <v>6180</v>
      </c>
    </row>
    <row r="352" spans="1:28" x14ac:dyDescent="0.3">
      <c r="A352" s="7" t="b">
        <f t="shared" si="15"/>
        <v>0</v>
      </c>
      <c r="B352" t="str">
        <f t="shared" si="16"/>
        <v>dokkaebihorn</v>
      </c>
      <c r="C352" s="9" t="str">
        <f t="shared" si="17"/>
        <v>dokkaebi_horn</v>
      </c>
      <c r="D352">
        <v>1021</v>
      </c>
      <c r="E352" t="s">
        <v>24</v>
      </c>
      <c r="F352" t="s">
        <v>3064</v>
      </c>
      <c r="G352" t="s">
        <v>26</v>
      </c>
      <c r="H352" t="s">
        <v>3061</v>
      </c>
      <c r="I352" t="s">
        <v>28</v>
      </c>
      <c r="J352">
        <v>292</v>
      </c>
      <c r="K352">
        <v>1</v>
      </c>
      <c r="L352">
        <v>0</v>
      </c>
      <c r="M352">
        <v>0</v>
      </c>
      <c r="N352">
        <v>0</v>
      </c>
      <c r="O352">
        <v>0</v>
      </c>
      <c r="P352">
        <v>0</v>
      </c>
      <c r="Q352" t="s">
        <v>24</v>
      </c>
      <c r="R352">
        <v>0</v>
      </c>
      <c r="S352">
        <v>0</v>
      </c>
      <c r="T352" t="s">
        <v>29</v>
      </c>
      <c r="U352" t="s">
        <v>29</v>
      </c>
      <c r="V352" t="s">
        <v>29</v>
      </c>
      <c r="W352" t="s">
        <v>30</v>
      </c>
      <c r="Y352" s="10"/>
      <c r="Z352" s="10"/>
      <c r="AA352" t="s">
        <v>3065</v>
      </c>
      <c r="AB352" t="s">
        <v>3066</v>
      </c>
    </row>
    <row r="353" spans="1:28" x14ac:dyDescent="0.3">
      <c r="A353" s="7" t="b">
        <f t="shared" si="15"/>
        <v>0</v>
      </c>
      <c r="B353" t="str">
        <f t="shared" si="16"/>
        <v>foxtail</v>
      </c>
      <c r="C353" s="9" t="str">
        <f t="shared" si="17"/>
        <v>fox_tail</v>
      </c>
      <c r="D353">
        <v>1022</v>
      </c>
      <c r="E353" t="s">
        <v>24</v>
      </c>
      <c r="F353" t="s">
        <v>4190</v>
      </c>
      <c r="G353" t="s">
        <v>26</v>
      </c>
      <c r="H353" t="s">
        <v>4191</v>
      </c>
      <c r="I353" t="s">
        <v>28</v>
      </c>
      <c r="J353" s="5">
        <v>650</v>
      </c>
      <c r="K353">
        <v>1</v>
      </c>
      <c r="L353">
        <v>0</v>
      </c>
      <c r="M353">
        <v>0</v>
      </c>
      <c r="N353">
        <v>0</v>
      </c>
      <c r="O353">
        <v>0</v>
      </c>
      <c r="P353">
        <v>0</v>
      </c>
      <c r="Q353" t="s">
        <v>24</v>
      </c>
      <c r="R353">
        <v>0</v>
      </c>
      <c r="S353">
        <v>0</v>
      </c>
      <c r="T353" t="s">
        <v>29</v>
      </c>
      <c r="U353" t="s">
        <v>29</v>
      </c>
      <c r="V353" t="s">
        <v>29</v>
      </c>
      <c r="W353" t="s">
        <v>30</v>
      </c>
      <c r="Y353" s="10"/>
      <c r="Z353" s="10"/>
      <c r="AA353" t="s">
        <v>4192</v>
      </c>
      <c r="AB353" t="s">
        <v>4193</v>
      </c>
    </row>
    <row r="354" spans="1:28" x14ac:dyDescent="0.3">
      <c r="A354" s="7" t="b">
        <f t="shared" si="15"/>
        <v>0</v>
      </c>
      <c r="B354" t="str">
        <f t="shared" si="16"/>
        <v>fishtail</v>
      </c>
      <c r="C354" s="9" t="str">
        <f t="shared" si="17"/>
        <v>fish_tail</v>
      </c>
      <c r="D354">
        <v>1023</v>
      </c>
      <c r="E354" t="s">
        <v>24</v>
      </c>
      <c r="F354" t="s">
        <v>4009</v>
      </c>
      <c r="G354" t="s">
        <v>26</v>
      </c>
      <c r="H354" t="s">
        <v>4010</v>
      </c>
      <c r="I354" t="s">
        <v>28</v>
      </c>
      <c r="J354" s="5">
        <v>196</v>
      </c>
      <c r="K354">
        <v>1</v>
      </c>
      <c r="L354">
        <v>0</v>
      </c>
      <c r="M354">
        <v>0</v>
      </c>
      <c r="N354">
        <v>0</v>
      </c>
      <c r="O354">
        <v>0</v>
      </c>
      <c r="P354">
        <v>0</v>
      </c>
      <c r="Q354" t="s">
        <v>24</v>
      </c>
      <c r="R354">
        <v>0</v>
      </c>
      <c r="S354">
        <v>0</v>
      </c>
      <c r="T354" t="s">
        <v>29</v>
      </c>
      <c r="U354" t="s">
        <v>29</v>
      </c>
      <c r="V354" t="s">
        <v>29</v>
      </c>
      <c r="W354" t="s">
        <v>30</v>
      </c>
      <c r="Y354" s="10"/>
      <c r="Z354" s="10"/>
      <c r="AA354" t="s">
        <v>4011</v>
      </c>
      <c r="AB354" t="s">
        <v>4012</v>
      </c>
    </row>
    <row r="355" spans="1:28" x14ac:dyDescent="0.3">
      <c r="A355" s="7" t="b">
        <f t="shared" si="15"/>
        <v>0</v>
      </c>
      <c r="B355" t="str">
        <f t="shared" si="16"/>
        <v>chineseink</v>
      </c>
      <c r="C355" s="9" t="str">
        <f t="shared" si="17"/>
        <v>chinese_ink</v>
      </c>
      <c r="D355">
        <v>1024</v>
      </c>
      <c r="E355" t="s">
        <v>24</v>
      </c>
      <c r="F355" t="s">
        <v>2141</v>
      </c>
      <c r="G355" t="s">
        <v>26</v>
      </c>
      <c r="H355" t="s">
        <v>2142</v>
      </c>
      <c r="I355" t="s">
        <v>28</v>
      </c>
      <c r="J355" s="5">
        <v>264</v>
      </c>
      <c r="K355">
        <v>1</v>
      </c>
      <c r="L355">
        <v>0</v>
      </c>
      <c r="M355">
        <v>0</v>
      </c>
      <c r="N355">
        <v>0</v>
      </c>
      <c r="O355">
        <v>0</v>
      </c>
      <c r="P355">
        <v>0</v>
      </c>
      <c r="Q355" t="s">
        <v>24</v>
      </c>
      <c r="R355">
        <v>0</v>
      </c>
      <c r="S355">
        <v>0</v>
      </c>
      <c r="T355" t="s">
        <v>29</v>
      </c>
      <c r="U355" t="s">
        <v>29</v>
      </c>
      <c r="V355" t="s">
        <v>29</v>
      </c>
      <c r="W355" t="s">
        <v>30</v>
      </c>
      <c r="Y355" s="10"/>
      <c r="Z355" s="10"/>
      <c r="AA355" t="s">
        <v>2143</v>
      </c>
      <c r="AB355" t="s">
        <v>2144</v>
      </c>
    </row>
    <row r="356" spans="1:28" x14ac:dyDescent="0.3">
      <c r="A356" s="7" t="b">
        <f t="shared" si="15"/>
        <v>0</v>
      </c>
      <c r="B356" t="str">
        <f t="shared" si="16"/>
        <v>spiderweb</v>
      </c>
      <c r="C356" s="9" t="str">
        <f t="shared" si="17"/>
        <v>spiderweb</v>
      </c>
      <c r="D356">
        <v>1025</v>
      </c>
      <c r="E356" t="s">
        <v>24</v>
      </c>
      <c r="F356" t="s">
        <v>9446</v>
      </c>
      <c r="G356" t="s">
        <v>26</v>
      </c>
      <c r="H356" t="s">
        <v>9447</v>
      </c>
      <c r="I356" t="s">
        <v>28</v>
      </c>
      <c r="J356" s="5">
        <v>184</v>
      </c>
      <c r="K356">
        <v>1</v>
      </c>
      <c r="L356">
        <v>0</v>
      </c>
      <c r="M356">
        <v>0</v>
      </c>
      <c r="N356">
        <v>0</v>
      </c>
      <c r="O356">
        <v>0</v>
      </c>
      <c r="P356">
        <v>0</v>
      </c>
      <c r="Q356" t="s">
        <v>24</v>
      </c>
      <c r="R356">
        <v>0</v>
      </c>
      <c r="S356">
        <v>0</v>
      </c>
      <c r="T356" t="s">
        <v>29</v>
      </c>
      <c r="U356" t="s">
        <v>29</v>
      </c>
      <c r="V356" t="s">
        <v>29</v>
      </c>
      <c r="W356" t="s">
        <v>30</v>
      </c>
      <c r="Y356" s="10"/>
      <c r="Z356" s="10"/>
      <c r="AA356" t="s">
        <v>9448</v>
      </c>
      <c r="AB356" t="s">
        <v>9449</v>
      </c>
    </row>
    <row r="357" spans="1:28" x14ac:dyDescent="0.3">
      <c r="A357" s="7" t="b">
        <f t="shared" si="15"/>
        <v>0</v>
      </c>
      <c r="B357" t="str">
        <f t="shared" si="16"/>
        <v>acorn</v>
      </c>
      <c r="C357" s="9" t="str">
        <f t="shared" si="17"/>
        <v>acorn</v>
      </c>
      <c r="D357">
        <v>1026</v>
      </c>
      <c r="E357" t="s">
        <v>24</v>
      </c>
      <c r="F357" t="s">
        <v>113</v>
      </c>
      <c r="G357" t="s">
        <v>26</v>
      </c>
      <c r="H357" t="s">
        <v>113</v>
      </c>
      <c r="I357" t="s">
        <v>28</v>
      </c>
      <c r="J357" s="5">
        <v>98</v>
      </c>
      <c r="K357">
        <v>1</v>
      </c>
      <c r="L357">
        <v>0</v>
      </c>
      <c r="M357">
        <v>0</v>
      </c>
      <c r="N357">
        <v>0</v>
      </c>
      <c r="O357">
        <v>0</v>
      </c>
      <c r="P357">
        <v>0</v>
      </c>
      <c r="Q357" t="s">
        <v>24</v>
      </c>
      <c r="R357">
        <v>0</v>
      </c>
      <c r="S357">
        <v>0</v>
      </c>
      <c r="T357" t="s">
        <v>29</v>
      </c>
      <c r="U357" t="s">
        <v>29</v>
      </c>
      <c r="V357" t="s">
        <v>29</v>
      </c>
      <c r="W357" t="s">
        <v>30</v>
      </c>
      <c r="Y357" s="10"/>
      <c r="Z357" s="10"/>
      <c r="AA357" t="s">
        <v>114</v>
      </c>
      <c r="AB357" t="s">
        <v>115</v>
      </c>
    </row>
    <row r="358" spans="1:28" x14ac:dyDescent="0.3">
      <c r="A358" s="7" t="b">
        <f t="shared" si="15"/>
        <v>0</v>
      </c>
      <c r="B358" t="str">
        <f t="shared" si="16"/>
        <v>porcupinespike</v>
      </c>
      <c r="C358" s="9" t="str">
        <f t="shared" si="17"/>
        <v>porcupine_spike</v>
      </c>
      <c r="D358">
        <v>1027</v>
      </c>
      <c r="E358" t="s">
        <v>24</v>
      </c>
      <c r="F358" t="s">
        <v>7835</v>
      </c>
      <c r="G358" t="s">
        <v>26</v>
      </c>
      <c r="H358" t="s">
        <v>7836</v>
      </c>
      <c r="I358" t="s">
        <v>28</v>
      </c>
      <c r="J358" s="5">
        <v>158</v>
      </c>
      <c r="K358">
        <v>1</v>
      </c>
      <c r="L358">
        <v>0</v>
      </c>
      <c r="M358">
        <v>0</v>
      </c>
      <c r="N358">
        <v>0</v>
      </c>
      <c r="O358">
        <v>0</v>
      </c>
      <c r="P358">
        <v>0</v>
      </c>
      <c r="Q358" t="s">
        <v>24</v>
      </c>
      <c r="R358">
        <v>0</v>
      </c>
      <c r="S358">
        <v>0</v>
      </c>
      <c r="T358" t="s">
        <v>29</v>
      </c>
      <c r="U358" t="s">
        <v>29</v>
      </c>
      <c r="V358" t="s">
        <v>29</v>
      </c>
      <c r="W358" t="s">
        <v>30</v>
      </c>
      <c r="Y358" s="10"/>
      <c r="Z358" s="10"/>
      <c r="AA358" t="s">
        <v>7837</v>
      </c>
      <c r="AB358" t="s">
        <v>7838</v>
      </c>
    </row>
    <row r="359" spans="1:28" x14ac:dyDescent="0.3">
      <c r="A359" s="7" t="b">
        <f t="shared" si="15"/>
        <v>0</v>
      </c>
      <c r="B359" t="str">
        <f t="shared" si="16"/>
        <v>wildboar'smane</v>
      </c>
      <c r="C359" s="9" t="str">
        <f t="shared" si="17"/>
        <v>wild_boar's_mane</v>
      </c>
      <c r="D359">
        <v>1028</v>
      </c>
      <c r="E359" t="s">
        <v>24</v>
      </c>
      <c r="F359" t="s">
        <v>10696</v>
      </c>
      <c r="G359" t="s">
        <v>26</v>
      </c>
      <c r="H359" t="s">
        <v>10697</v>
      </c>
      <c r="I359" t="s">
        <v>28</v>
      </c>
      <c r="J359" s="5">
        <v>196</v>
      </c>
      <c r="K359">
        <v>1</v>
      </c>
      <c r="L359">
        <v>0</v>
      </c>
      <c r="M359">
        <v>0</v>
      </c>
      <c r="N359">
        <v>0</v>
      </c>
      <c r="O359">
        <v>0</v>
      </c>
      <c r="P359">
        <v>0</v>
      </c>
      <c r="Q359" t="s">
        <v>24</v>
      </c>
      <c r="R359">
        <v>0</v>
      </c>
      <c r="S359">
        <v>0</v>
      </c>
      <c r="T359" t="s">
        <v>29</v>
      </c>
      <c r="U359" t="s">
        <v>29</v>
      </c>
      <c r="V359" t="s">
        <v>29</v>
      </c>
      <c r="W359" t="s">
        <v>30</v>
      </c>
      <c r="Y359" s="10"/>
      <c r="Z359" s="10"/>
      <c r="AA359" t="s">
        <v>10698</v>
      </c>
      <c r="AB359" t="s">
        <v>10699</v>
      </c>
    </row>
    <row r="360" spans="1:28" x14ac:dyDescent="0.3">
      <c r="A360" s="7" t="b">
        <f t="shared" si="15"/>
        <v>0</v>
      </c>
      <c r="B360" t="str">
        <f t="shared" si="16"/>
        <v>tiger'sskin</v>
      </c>
      <c r="C360" s="9" t="str">
        <f t="shared" si="17"/>
        <v>tiger's_skin</v>
      </c>
      <c r="D360">
        <v>1029</v>
      </c>
      <c r="E360" t="s">
        <v>24</v>
      </c>
      <c r="F360" t="s">
        <v>10041</v>
      </c>
      <c r="G360" t="s">
        <v>26</v>
      </c>
      <c r="H360" t="s">
        <v>10042</v>
      </c>
      <c r="I360" t="s">
        <v>28</v>
      </c>
      <c r="J360">
        <v>548</v>
      </c>
      <c r="K360">
        <v>1</v>
      </c>
      <c r="L360">
        <v>0</v>
      </c>
      <c r="M360">
        <v>0</v>
      </c>
      <c r="N360">
        <v>0</v>
      </c>
      <c r="O360">
        <v>0</v>
      </c>
      <c r="P360">
        <v>0</v>
      </c>
      <c r="Q360" t="s">
        <v>24</v>
      </c>
      <c r="R360">
        <v>0</v>
      </c>
      <c r="S360">
        <v>0</v>
      </c>
      <c r="T360" t="s">
        <v>29</v>
      </c>
      <c r="U360" t="s">
        <v>29</v>
      </c>
      <c r="V360" t="s">
        <v>29</v>
      </c>
      <c r="W360" t="s">
        <v>30</v>
      </c>
      <c r="Y360" s="10"/>
      <c r="Z360" s="10"/>
      <c r="AA360" t="s">
        <v>10043</v>
      </c>
      <c r="AB360" t="s">
        <v>10044</v>
      </c>
    </row>
    <row r="361" spans="1:28" x14ac:dyDescent="0.3">
      <c r="A361" s="7" t="b">
        <f t="shared" si="15"/>
        <v>0</v>
      </c>
      <c r="B361" t="str">
        <f t="shared" si="16"/>
        <v>tigerfootskin</v>
      </c>
      <c r="C361" s="9" t="str">
        <f t="shared" si="17"/>
        <v>tiger_footskin</v>
      </c>
      <c r="D361">
        <v>1030</v>
      </c>
      <c r="E361" t="s">
        <v>24</v>
      </c>
      <c r="F361" t="s">
        <v>10029</v>
      </c>
      <c r="G361" t="s">
        <v>26</v>
      </c>
      <c r="H361" t="s">
        <v>10030</v>
      </c>
      <c r="I361" t="s">
        <v>28</v>
      </c>
      <c r="J361" s="1">
        <v>1500</v>
      </c>
      <c r="K361">
        <v>1</v>
      </c>
      <c r="L361">
        <v>0</v>
      </c>
      <c r="M361">
        <v>0</v>
      </c>
      <c r="N361">
        <v>0</v>
      </c>
      <c r="O361">
        <v>0</v>
      </c>
      <c r="P361">
        <v>0</v>
      </c>
      <c r="Q361" t="s">
        <v>24</v>
      </c>
      <c r="R361">
        <v>0</v>
      </c>
      <c r="S361">
        <v>0</v>
      </c>
      <c r="T361" t="s">
        <v>29</v>
      </c>
      <c r="U361" t="s">
        <v>29</v>
      </c>
      <c r="V361" t="s">
        <v>29</v>
      </c>
      <c r="W361" t="s">
        <v>30</v>
      </c>
      <c r="Y361" s="10"/>
      <c r="Z361" s="10"/>
      <c r="AA361" t="s">
        <v>10031</v>
      </c>
      <c r="AB361" t="s">
        <v>10032</v>
      </c>
    </row>
    <row r="362" spans="1:28" x14ac:dyDescent="0.3">
      <c r="A362" s="7" t="b">
        <f t="shared" si="15"/>
        <v>0</v>
      </c>
      <c r="B362" t="str">
        <f t="shared" si="16"/>
        <v>limbofmantis</v>
      </c>
      <c r="C362" s="9" t="str">
        <f t="shared" si="17"/>
        <v>limb_of_mantis</v>
      </c>
      <c r="D362">
        <v>1031</v>
      </c>
      <c r="E362" t="s">
        <v>24</v>
      </c>
      <c r="F362" t="s">
        <v>6102</v>
      </c>
      <c r="G362" t="s">
        <v>26</v>
      </c>
      <c r="H362" t="s">
        <v>6103</v>
      </c>
      <c r="I362" t="s">
        <v>28</v>
      </c>
      <c r="J362">
        <v>196</v>
      </c>
      <c r="K362">
        <v>1</v>
      </c>
      <c r="L362">
        <v>0</v>
      </c>
      <c r="M362">
        <v>0</v>
      </c>
      <c r="N362">
        <v>0</v>
      </c>
      <c r="O362">
        <v>0</v>
      </c>
      <c r="P362">
        <v>0</v>
      </c>
      <c r="Q362" t="s">
        <v>24</v>
      </c>
      <c r="R362">
        <v>0</v>
      </c>
      <c r="S362">
        <v>0</v>
      </c>
      <c r="T362" t="s">
        <v>29</v>
      </c>
      <c r="U362" t="s">
        <v>29</v>
      </c>
      <c r="V362" t="s">
        <v>29</v>
      </c>
      <c r="W362" t="s">
        <v>30</v>
      </c>
      <c r="Y362" s="10"/>
      <c r="Z362" s="10"/>
      <c r="AA362" t="s">
        <v>6104</v>
      </c>
      <c r="AB362" t="s">
        <v>6105</v>
      </c>
    </row>
    <row r="363" spans="1:28" x14ac:dyDescent="0.3">
      <c r="A363" s="7" t="b">
        <f t="shared" si="15"/>
        <v>0</v>
      </c>
      <c r="B363" t="str">
        <f t="shared" si="16"/>
        <v>blossomofmaneater</v>
      </c>
      <c r="C363" s="9" t="str">
        <f t="shared" si="17"/>
        <v>blossom_of_maneater</v>
      </c>
      <c r="D363">
        <v>1032</v>
      </c>
      <c r="E363" t="s">
        <v>24</v>
      </c>
      <c r="F363" t="s">
        <v>1288</v>
      </c>
      <c r="G363" t="s">
        <v>26</v>
      </c>
      <c r="H363" t="s">
        <v>1289</v>
      </c>
      <c r="I363" t="s">
        <v>28</v>
      </c>
      <c r="J363" s="10">
        <v>196</v>
      </c>
      <c r="K363">
        <v>1</v>
      </c>
      <c r="L363">
        <v>0</v>
      </c>
      <c r="M363">
        <v>0</v>
      </c>
      <c r="N363">
        <v>0</v>
      </c>
      <c r="O363">
        <v>0</v>
      </c>
      <c r="P363">
        <v>0</v>
      </c>
      <c r="Q363" t="s">
        <v>24</v>
      </c>
      <c r="R363">
        <v>0</v>
      </c>
      <c r="S363">
        <v>0</v>
      </c>
      <c r="T363" t="s">
        <v>29</v>
      </c>
      <c r="U363" t="s">
        <v>29</v>
      </c>
      <c r="V363" t="s">
        <v>29</v>
      </c>
      <c r="W363" t="s">
        <v>30</v>
      </c>
      <c r="Y363" s="10"/>
      <c r="Z363" s="10"/>
      <c r="AA363" t="s">
        <v>1290</v>
      </c>
      <c r="AB363" t="s">
        <v>1291</v>
      </c>
    </row>
    <row r="364" spans="1:28" x14ac:dyDescent="0.3">
      <c r="A364" s="7" t="b">
        <f t="shared" si="15"/>
        <v>0</v>
      </c>
      <c r="B364" t="str">
        <f t="shared" si="16"/>
        <v>rootofmaneater</v>
      </c>
      <c r="C364" s="9" t="str">
        <f t="shared" si="17"/>
        <v>root_of_maneater</v>
      </c>
      <c r="D364">
        <v>1033</v>
      </c>
      <c r="E364" t="s">
        <v>24</v>
      </c>
      <c r="F364" t="s">
        <v>8498</v>
      </c>
      <c r="G364" t="s">
        <v>26</v>
      </c>
      <c r="H364" t="s">
        <v>8499</v>
      </c>
      <c r="I364" t="s">
        <v>28</v>
      </c>
      <c r="J364" s="5">
        <v>208</v>
      </c>
      <c r="K364">
        <v>1</v>
      </c>
      <c r="L364">
        <v>0</v>
      </c>
      <c r="M364">
        <v>0</v>
      </c>
      <c r="N364">
        <v>0</v>
      </c>
      <c r="O364">
        <v>0</v>
      </c>
      <c r="P364">
        <v>0</v>
      </c>
      <c r="Q364" t="s">
        <v>24</v>
      </c>
      <c r="R364">
        <v>0</v>
      </c>
      <c r="S364">
        <v>0</v>
      </c>
      <c r="T364" t="s">
        <v>29</v>
      </c>
      <c r="U364" t="s">
        <v>29</v>
      </c>
      <c r="V364" t="s">
        <v>29</v>
      </c>
      <c r="W364" t="s">
        <v>30</v>
      </c>
      <c r="Y364" s="10"/>
      <c r="Z364" s="10"/>
      <c r="AA364" t="s">
        <v>8500</v>
      </c>
      <c r="AB364" t="s">
        <v>8501</v>
      </c>
    </row>
    <row r="365" spans="1:28" x14ac:dyDescent="0.3">
      <c r="A365" s="7" t="b">
        <f t="shared" si="15"/>
        <v>0</v>
      </c>
      <c r="B365" t="str">
        <f t="shared" si="16"/>
        <v>coboldhair</v>
      </c>
      <c r="C365" s="9" t="str">
        <f t="shared" si="17"/>
        <v>cobold_hair</v>
      </c>
      <c r="D365">
        <v>1034</v>
      </c>
      <c r="E365" t="s">
        <v>24</v>
      </c>
      <c r="F365" t="s">
        <v>2336</v>
      </c>
      <c r="G365" t="s">
        <v>26</v>
      </c>
      <c r="H365" t="s">
        <v>2337</v>
      </c>
      <c r="I365" t="s">
        <v>28</v>
      </c>
      <c r="J365" s="5">
        <v>342</v>
      </c>
      <c r="K365">
        <v>1</v>
      </c>
      <c r="L365">
        <v>0</v>
      </c>
      <c r="M365">
        <v>0</v>
      </c>
      <c r="N365">
        <v>0</v>
      </c>
      <c r="O365">
        <v>0</v>
      </c>
      <c r="P365">
        <v>0</v>
      </c>
      <c r="Q365" t="s">
        <v>24</v>
      </c>
      <c r="R365">
        <v>0</v>
      </c>
      <c r="S365">
        <v>0</v>
      </c>
      <c r="T365" t="s">
        <v>29</v>
      </c>
      <c r="U365" t="s">
        <v>29</v>
      </c>
      <c r="V365" t="s">
        <v>29</v>
      </c>
      <c r="W365" t="s">
        <v>30</v>
      </c>
      <c r="Y365" s="10"/>
      <c r="Z365" s="10"/>
      <c r="AA365" t="s">
        <v>2338</v>
      </c>
      <c r="AB365" t="s">
        <v>2339</v>
      </c>
    </row>
    <row r="366" spans="1:28" x14ac:dyDescent="0.3">
      <c r="A366" s="7" t="b">
        <f t="shared" si="15"/>
        <v>0</v>
      </c>
      <c r="B366" t="str">
        <f t="shared" si="16"/>
        <v>dragoncanine</v>
      </c>
      <c r="C366" s="9" t="str">
        <f t="shared" si="17"/>
        <v>dragon_canine</v>
      </c>
      <c r="D366">
        <v>1035</v>
      </c>
      <c r="E366" t="s">
        <v>24</v>
      </c>
      <c r="F366" t="s">
        <v>3106</v>
      </c>
      <c r="G366" t="s">
        <v>26</v>
      </c>
      <c r="H366" t="s">
        <v>3107</v>
      </c>
      <c r="I366" t="s">
        <v>28</v>
      </c>
      <c r="J366" s="5">
        <v>484</v>
      </c>
      <c r="K366">
        <v>1</v>
      </c>
      <c r="L366">
        <v>0</v>
      </c>
      <c r="M366">
        <v>0</v>
      </c>
      <c r="N366">
        <v>0</v>
      </c>
      <c r="O366">
        <v>0</v>
      </c>
      <c r="P366">
        <v>0</v>
      </c>
      <c r="Q366" t="s">
        <v>24</v>
      </c>
      <c r="R366">
        <v>0</v>
      </c>
      <c r="S366">
        <v>0</v>
      </c>
      <c r="T366" t="s">
        <v>29</v>
      </c>
      <c r="U366" t="s">
        <v>29</v>
      </c>
      <c r="V366" t="s">
        <v>29</v>
      </c>
      <c r="W366" t="s">
        <v>30</v>
      </c>
      <c r="Y366" s="10"/>
      <c r="Z366" s="10"/>
      <c r="AA366" t="s">
        <v>3108</v>
      </c>
      <c r="AB366" t="s">
        <v>3109</v>
      </c>
    </row>
    <row r="367" spans="1:28" x14ac:dyDescent="0.3">
      <c r="A367" s="7" t="b">
        <f t="shared" si="15"/>
        <v>0</v>
      </c>
      <c r="B367" t="str">
        <f t="shared" si="16"/>
        <v>dragonscale</v>
      </c>
      <c r="C367" s="9" t="str">
        <f t="shared" si="17"/>
        <v>dragon_scale</v>
      </c>
      <c r="D367">
        <v>1036</v>
      </c>
      <c r="E367" t="s">
        <v>24</v>
      </c>
      <c r="F367" t="s">
        <v>3142</v>
      </c>
      <c r="G367" t="s">
        <v>26</v>
      </c>
      <c r="H367" t="s">
        <v>3143</v>
      </c>
      <c r="I367" t="s">
        <v>28</v>
      </c>
      <c r="J367">
        <v>500</v>
      </c>
      <c r="K367">
        <v>1</v>
      </c>
      <c r="L367">
        <v>0</v>
      </c>
      <c r="M367">
        <v>0</v>
      </c>
      <c r="N367">
        <v>0</v>
      </c>
      <c r="O367">
        <v>0</v>
      </c>
      <c r="P367">
        <v>0</v>
      </c>
      <c r="Q367" t="s">
        <v>24</v>
      </c>
      <c r="R367">
        <v>0</v>
      </c>
      <c r="S367">
        <v>0</v>
      </c>
      <c r="T367" t="s">
        <v>29</v>
      </c>
      <c r="U367" t="s">
        <v>29</v>
      </c>
      <c r="V367" t="s">
        <v>29</v>
      </c>
      <c r="W367" t="s">
        <v>30</v>
      </c>
      <c r="Y367" s="10"/>
      <c r="Z367" s="10"/>
      <c r="AA367" t="s">
        <v>3144</v>
      </c>
      <c r="AB367" t="s">
        <v>3145</v>
      </c>
    </row>
    <row r="368" spans="1:28" x14ac:dyDescent="0.3">
      <c r="A368" s="7" t="b">
        <f t="shared" si="15"/>
        <v>0</v>
      </c>
      <c r="B368" t="str">
        <f t="shared" si="16"/>
        <v>dragontrain</v>
      </c>
      <c r="C368" s="9" t="str">
        <f t="shared" si="17"/>
        <v>dragon_train</v>
      </c>
      <c r="D368">
        <v>1037</v>
      </c>
      <c r="E368" t="s">
        <v>24</v>
      </c>
      <c r="F368" t="s">
        <v>3158</v>
      </c>
      <c r="G368" t="s">
        <v>26</v>
      </c>
      <c r="H368" t="s">
        <v>3159</v>
      </c>
      <c r="I368" t="s">
        <v>28</v>
      </c>
      <c r="J368" s="1">
        <v>1200</v>
      </c>
      <c r="K368">
        <v>1</v>
      </c>
      <c r="L368">
        <v>0</v>
      </c>
      <c r="M368">
        <v>0</v>
      </c>
      <c r="N368">
        <v>0</v>
      </c>
      <c r="O368">
        <v>0</v>
      </c>
      <c r="P368">
        <v>0</v>
      </c>
      <c r="Q368" t="s">
        <v>24</v>
      </c>
      <c r="R368">
        <v>0</v>
      </c>
      <c r="S368">
        <v>0</v>
      </c>
      <c r="T368" t="s">
        <v>29</v>
      </c>
      <c r="U368" t="s">
        <v>29</v>
      </c>
      <c r="V368" t="s">
        <v>29</v>
      </c>
      <c r="W368" t="s">
        <v>30</v>
      </c>
      <c r="Y368" s="10"/>
      <c r="Z368" s="10"/>
      <c r="AA368" t="s">
        <v>3160</v>
      </c>
      <c r="AB368" t="s">
        <v>3161</v>
      </c>
    </row>
    <row r="369" spans="1:28" x14ac:dyDescent="0.3">
      <c r="A369" s="7" t="b">
        <f t="shared" si="15"/>
        <v>0</v>
      </c>
      <c r="B369" t="str">
        <f t="shared" si="16"/>
        <v>petitediablofshorn</v>
      </c>
      <c r="C369" s="9" t="str">
        <f t="shared" si="17"/>
        <v>petite_diablofs_horn</v>
      </c>
      <c r="D369">
        <v>1038</v>
      </c>
      <c r="E369" t="s">
        <v>24</v>
      </c>
      <c r="F369" t="s">
        <v>7523</v>
      </c>
      <c r="G369" t="s">
        <v>26</v>
      </c>
      <c r="H369" t="s">
        <v>7524</v>
      </c>
      <c r="I369" t="s">
        <v>28</v>
      </c>
      <c r="J369">
        <v>528</v>
      </c>
      <c r="K369">
        <v>1</v>
      </c>
      <c r="L369">
        <v>0</v>
      </c>
      <c r="M369">
        <v>0</v>
      </c>
      <c r="N369">
        <v>0</v>
      </c>
      <c r="O369">
        <v>0</v>
      </c>
      <c r="P369">
        <v>0</v>
      </c>
      <c r="Q369" t="s">
        <v>24</v>
      </c>
      <c r="R369">
        <v>0</v>
      </c>
      <c r="S369">
        <v>0</v>
      </c>
      <c r="T369" t="s">
        <v>29</v>
      </c>
      <c r="U369" t="s">
        <v>29</v>
      </c>
      <c r="V369" t="s">
        <v>29</v>
      </c>
      <c r="W369" t="s">
        <v>30</v>
      </c>
      <c r="Y369" s="10"/>
      <c r="Z369" s="10"/>
      <c r="AA369" t="s">
        <v>7525</v>
      </c>
      <c r="AB369" t="s">
        <v>7526</v>
      </c>
    </row>
    <row r="370" spans="1:28" x14ac:dyDescent="0.3">
      <c r="A370" s="7" t="b">
        <f t="shared" si="15"/>
        <v>0</v>
      </c>
      <c r="B370" t="str">
        <f t="shared" si="16"/>
        <v>petitediablofswing</v>
      </c>
      <c r="C370" s="9" t="str">
        <f t="shared" si="17"/>
        <v>petite_diablofs_wing</v>
      </c>
      <c r="D370">
        <v>1039</v>
      </c>
      <c r="E370" t="s">
        <v>24</v>
      </c>
      <c r="F370" t="s">
        <v>7527</v>
      </c>
      <c r="G370" t="s">
        <v>26</v>
      </c>
      <c r="H370" t="s">
        <v>7528</v>
      </c>
      <c r="I370" t="s">
        <v>28</v>
      </c>
      <c r="J370" s="1">
        <v>2000</v>
      </c>
      <c r="K370">
        <v>1</v>
      </c>
      <c r="L370">
        <v>0</v>
      </c>
      <c r="M370">
        <v>0</v>
      </c>
      <c r="N370">
        <v>0</v>
      </c>
      <c r="O370">
        <v>0</v>
      </c>
      <c r="P370">
        <v>0</v>
      </c>
      <c r="Q370" t="s">
        <v>24</v>
      </c>
      <c r="R370">
        <v>0</v>
      </c>
      <c r="S370">
        <v>0</v>
      </c>
      <c r="T370" t="s">
        <v>29</v>
      </c>
      <c r="U370" t="s">
        <v>29</v>
      </c>
      <c r="V370" t="s">
        <v>29</v>
      </c>
      <c r="W370" t="s">
        <v>30</v>
      </c>
      <c r="Y370" s="10"/>
      <c r="Z370" s="10"/>
      <c r="AA370" t="s">
        <v>7529</v>
      </c>
      <c r="AB370" t="s">
        <v>7530</v>
      </c>
    </row>
    <row r="371" spans="1:28" x14ac:dyDescent="0.3">
      <c r="A371" s="7" t="b">
        <f t="shared" si="15"/>
        <v>0</v>
      </c>
      <c r="B371" t="str">
        <f t="shared" si="16"/>
        <v>elderpixie'sbeard</v>
      </c>
      <c r="C371" s="9" t="str">
        <f t="shared" si="17"/>
        <v>elder_pixie's_beard</v>
      </c>
      <c r="D371">
        <v>1040</v>
      </c>
      <c r="E371" t="s">
        <v>24</v>
      </c>
      <c r="F371" t="s">
        <v>3544</v>
      </c>
      <c r="G371" t="s">
        <v>26</v>
      </c>
      <c r="H371" t="s">
        <v>3545</v>
      </c>
      <c r="I371" t="s">
        <v>28</v>
      </c>
      <c r="J371" s="5">
        <v>232</v>
      </c>
      <c r="K371">
        <v>1</v>
      </c>
      <c r="L371">
        <v>0</v>
      </c>
      <c r="M371">
        <v>0</v>
      </c>
      <c r="N371">
        <v>0</v>
      </c>
      <c r="O371">
        <v>0</v>
      </c>
      <c r="P371">
        <v>0</v>
      </c>
      <c r="Q371" t="s">
        <v>24</v>
      </c>
      <c r="R371">
        <v>0</v>
      </c>
      <c r="S371">
        <v>0</v>
      </c>
      <c r="T371" t="s">
        <v>29</v>
      </c>
      <c r="U371" t="s">
        <v>29</v>
      </c>
      <c r="V371" t="s">
        <v>29</v>
      </c>
      <c r="W371" t="s">
        <v>30</v>
      </c>
      <c r="Y371" s="10"/>
      <c r="Z371" s="10"/>
      <c r="AA371" t="s">
        <v>3546</v>
      </c>
      <c r="AB371" t="s">
        <v>3547</v>
      </c>
    </row>
    <row r="372" spans="1:28" x14ac:dyDescent="0.3">
      <c r="A372" s="7" t="b">
        <f t="shared" si="15"/>
        <v>0</v>
      </c>
      <c r="B372" t="str">
        <f t="shared" si="16"/>
        <v>lantern</v>
      </c>
      <c r="C372" s="9" t="str">
        <f t="shared" si="17"/>
        <v>lantern</v>
      </c>
      <c r="D372">
        <v>1041</v>
      </c>
      <c r="E372" t="s">
        <v>24</v>
      </c>
      <c r="F372" t="s">
        <v>5959</v>
      </c>
      <c r="G372" t="s">
        <v>26</v>
      </c>
      <c r="H372" t="s">
        <v>5959</v>
      </c>
      <c r="I372" t="s">
        <v>28</v>
      </c>
      <c r="J372" s="10">
        <v>250</v>
      </c>
      <c r="K372">
        <v>1</v>
      </c>
      <c r="L372">
        <v>0</v>
      </c>
      <c r="M372">
        <v>0</v>
      </c>
      <c r="N372">
        <v>0</v>
      </c>
      <c r="O372">
        <v>0</v>
      </c>
      <c r="P372">
        <v>0</v>
      </c>
      <c r="Q372" t="s">
        <v>24</v>
      </c>
      <c r="R372">
        <v>0</v>
      </c>
      <c r="S372">
        <v>0</v>
      </c>
      <c r="T372" t="s">
        <v>29</v>
      </c>
      <c r="U372" t="s">
        <v>29</v>
      </c>
      <c r="V372" t="s">
        <v>29</v>
      </c>
      <c r="W372" t="s">
        <v>30</v>
      </c>
      <c r="Y372" s="10"/>
      <c r="Z372" s="10"/>
      <c r="AA372" t="s">
        <v>5960</v>
      </c>
      <c r="AB372" t="s">
        <v>5961</v>
      </c>
    </row>
    <row r="373" spans="1:28" x14ac:dyDescent="0.3">
      <c r="A373" s="7" t="b">
        <f t="shared" si="15"/>
        <v>0</v>
      </c>
      <c r="B373" t="str">
        <f t="shared" si="16"/>
        <v>shortleg</v>
      </c>
      <c r="C373" s="9" t="str">
        <f t="shared" si="17"/>
        <v>short_leg</v>
      </c>
      <c r="D373">
        <v>1042</v>
      </c>
      <c r="E373" t="s">
        <v>24</v>
      </c>
      <c r="F373" t="s">
        <v>9013</v>
      </c>
      <c r="G373" t="s">
        <v>26</v>
      </c>
      <c r="H373" t="s">
        <v>9014</v>
      </c>
      <c r="I373" t="s">
        <v>28</v>
      </c>
      <c r="J373" s="5">
        <v>430</v>
      </c>
      <c r="K373">
        <v>1</v>
      </c>
      <c r="L373">
        <v>0</v>
      </c>
      <c r="M373">
        <v>0</v>
      </c>
      <c r="N373">
        <v>0</v>
      </c>
      <c r="O373">
        <v>0</v>
      </c>
      <c r="P373">
        <v>0</v>
      </c>
      <c r="Q373" t="s">
        <v>24</v>
      </c>
      <c r="R373">
        <v>0</v>
      </c>
      <c r="S373">
        <v>0</v>
      </c>
      <c r="T373" t="s">
        <v>29</v>
      </c>
      <c r="U373" t="s">
        <v>29</v>
      </c>
      <c r="V373" t="s">
        <v>29</v>
      </c>
      <c r="W373" t="s">
        <v>30</v>
      </c>
      <c r="Y373" s="10"/>
      <c r="Z373" s="10"/>
      <c r="AA373" t="s">
        <v>9015</v>
      </c>
      <c r="AB373" t="s">
        <v>9016</v>
      </c>
    </row>
    <row r="374" spans="1:28" x14ac:dyDescent="0.3">
      <c r="A374" s="7" t="b">
        <f t="shared" si="15"/>
        <v>0</v>
      </c>
      <c r="B374" t="str">
        <f t="shared" si="16"/>
        <v>nailoforc</v>
      </c>
      <c r="C374" s="9" t="str">
        <f t="shared" si="17"/>
        <v>nail_of_orc</v>
      </c>
      <c r="D374">
        <v>1043</v>
      </c>
      <c r="E374" t="s">
        <v>24</v>
      </c>
      <c r="F374" t="s">
        <v>7013</v>
      </c>
      <c r="G374" t="s">
        <v>26</v>
      </c>
      <c r="H374" t="s">
        <v>7014</v>
      </c>
      <c r="I374" t="s">
        <v>28</v>
      </c>
      <c r="J374">
        <v>168</v>
      </c>
      <c r="K374">
        <v>1</v>
      </c>
      <c r="L374">
        <v>0</v>
      </c>
      <c r="M374">
        <v>0</v>
      </c>
      <c r="N374">
        <v>0</v>
      </c>
      <c r="O374">
        <v>0</v>
      </c>
      <c r="P374">
        <v>0</v>
      </c>
      <c r="Q374" t="s">
        <v>24</v>
      </c>
      <c r="R374">
        <v>0</v>
      </c>
      <c r="S374">
        <v>0</v>
      </c>
      <c r="T374" t="s">
        <v>29</v>
      </c>
      <c r="U374" t="s">
        <v>29</v>
      </c>
      <c r="V374" t="s">
        <v>29</v>
      </c>
      <c r="W374" t="s">
        <v>30</v>
      </c>
      <c r="Y374" s="10"/>
      <c r="Z374" s="10"/>
      <c r="AA374" t="s">
        <v>7015</v>
      </c>
      <c r="AB374" t="s">
        <v>7016</v>
      </c>
    </row>
    <row r="375" spans="1:28" x14ac:dyDescent="0.3">
      <c r="A375" s="7" t="b">
        <f t="shared" si="15"/>
        <v>0</v>
      </c>
      <c r="B375" t="str">
        <f t="shared" si="16"/>
        <v>toothof</v>
      </c>
      <c r="C375" s="9" t="str">
        <f t="shared" si="17"/>
        <v>tooth_of_</v>
      </c>
      <c r="D375">
        <v>1044</v>
      </c>
      <c r="E375" t="s">
        <v>24</v>
      </c>
      <c r="F375" t="s">
        <v>10088</v>
      </c>
      <c r="G375" t="s">
        <v>26</v>
      </c>
      <c r="H375" t="s">
        <v>10089</v>
      </c>
      <c r="I375" t="s">
        <v>28</v>
      </c>
      <c r="J375">
        <v>264</v>
      </c>
      <c r="K375">
        <v>1</v>
      </c>
      <c r="L375">
        <v>0</v>
      </c>
      <c r="M375">
        <v>0</v>
      </c>
      <c r="N375">
        <v>0</v>
      </c>
      <c r="O375">
        <v>0</v>
      </c>
      <c r="P375">
        <v>0</v>
      </c>
      <c r="Q375" t="s">
        <v>24</v>
      </c>
      <c r="R375">
        <v>0</v>
      </c>
      <c r="S375">
        <v>0</v>
      </c>
      <c r="T375" t="s">
        <v>29</v>
      </c>
      <c r="U375" t="s">
        <v>29</v>
      </c>
      <c r="V375" t="s">
        <v>29</v>
      </c>
      <c r="W375" t="s">
        <v>30</v>
      </c>
      <c r="Y375" s="10"/>
      <c r="Z375" s="10"/>
      <c r="AA375" t="s">
        <v>10090</v>
      </c>
      <c r="AB375" t="s">
        <v>10091</v>
      </c>
    </row>
    <row r="376" spans="1:28" x14ac:dyDescent="0.3">
      <c r="A376" s="7" t="b">
        <f t="shared" si="15"/>
        <v>0</v>
      </c>
      <c r="B376" t="str">
        <f t="shared" si="16"/>
        <v>sacredmasque</v>
      </c>
      <c r="C376" s="9" t="str">
        <f t="shared" si="17"/>
        <v>sacred_masque</v>
      </c>
      <c r="D376">
        <v>1045</v>
      </c>
      <c r="E376" t="s">
        <v>24</v>
      </c>
      <c r="F376" t="s">
        <v>8650</v>
      </c>
      <c r="G376" t="s">
        <v>26</v>
      </c>
      <c r="H376" t="s">
        <v>8651</v>
      </c>
      <c r="I376" t="s">
        <v>28</v>
      </c>
      <c r="J376">
        <v>412</v>
      </c>
      <c r="K376">
        <v>1</v>
      </c>
      <c r="L376">
        <v>0</v>
      </c>
      <c r="M376">
        <v>0</v>
      </c>
      <c r="N376">
        <v>0</v>
      </c>
      <c r="O376">
        <v>0</v>
      </c>
      <c r="P376">
        <v>0</v>
      </c>
      <c r="Q376" t="s">
        <v>24</v>
      </c>
      <c r="R376">
        <v>0</v>
      </c>
      <c r="S376">
        <v>0</v>
      </c>
      <c r="T376" t="s">
        <v>29</v>
      </c>
      <c r="U376" t="s">
        <v>29</v>
      </c>
      <c r="V376" t="s">
        <v>29</v>
      </c>
      <c r="W376" t="s">
        <v>30</v>
      </c>
      <c r="Y376" s="10"/>
      <c r="Z376" s="10"/>
      <c r="AA376" t="s">
        <v>8652</v>
      </c>
      <c r="AB376" t="s">
        <v>8653</v>
      </c>
    </row>
    <row r="377" spans="1:28" x14ac:dyDescent="0.3">
      <c r="A377" s="7" t="b">
        <f t="shared" si="15"/>
        <v>0</v>
      </c>
      <c r="B377" t="str">
        <f t="shared" si="16"/>
        <v>tweezer</v>
      </c>
      <c r="C377" s="9" t="str">
        <f t="shared" si="17"/>
        <v>tweezer</v>
      </c>
      <c r="D377">
        <v>1046</v>
      </c>
      <c r="E377" t="s">
        <v>24</v>
      </c>
      <c r="F377" t="s">
        <v>10228</v>
      </c>
      <c r="G377" t="s">
        <v>26</v>
      </c>
      <c r="H377" t="s">
        <v>10229</v>
      </c>
      <c r="I377" t="s">
        <v>28</v>
      </c>
      <c r="J377" s="7">
        <v>614</v>
      </c>
      <c r="K377">
        <v>1</v>
      </c>
      <c r="L377">
        <v>0</v>
      </c>
      <c r="M377">
        <v>0</v>
      </c>
      <c r="N377">
        <v>0</v>
      </c>
      <c r="O377">
        <v>0</v>
      </c>
      <c r="P377">
        <v>0</v>
      </c>
      <c r="Q377" t="s">
        <v>24</v>
      </c>
      <c r="R377">
        <v>0</v>
      </c>
      <c r="S377">
        <v>0</v>
      </c>
      <c r="T377" t="s">
        <v>29</v>
      </c>
      <c r="U377" t="s">
        <v>29</v>
      </c>
      <c r="V377" t="s">
        <v>29</v>
      </c>
      <c r="W377" t="s">
        <v>30</v>
      </c>
      <c r="Y377" s="10"/>
      <c r="Z377" s="10"/>
      <c r="AA377" t="s">
        <v>10230</v>
      </c>
      <c r="AB377" t="s">
        <v>10231</v>
      </c>
    </row>
    <row r="378" spans="1:28" x14ac:dyDescent="0.3">
      <c r="A378" s="7" t="b">
        <f t="shared" si="15"/>
        <v>0</v>
      </c>
      <c r="B378" t="str">
        <f t="shared" si="16"/>
        <v>headofmedusa</v>
      </c>
      <c r="C378" s="9" t="str">
        <f t="shared" si="17"/>
        <v>head_of_medusa</v>
      </c>
      <c r="D378">
        <v>1047</v>
      </c>
      <c r="E378" t="s">
        <v>24</v>
      </c>
      <c r="F378" t="s">
        <v>5027</v>
      </c>
      <c r="G378" t="s">
        <v>26</v>
      </c>
      <c r="H378" t="s">
        <v>5028</v>
      </c>
      <c r="I378" t="s">
        <v>28</v>
      </c>
      <c r="J378">
        <v>548</v>
      </c>
      <c r="K378">
        <v>1</v>
      </c>
      <c r="L378">
        <v>0</v>
      </c>
      <c r="M378">
        <v>0</v>
      </c>
      <c r="N378">
        <v>0</v>
      </c>
      <c r="O378">
        <v>0</v>
      </c>
      <c r="P378">
        <v>0</v>
      </c>
      <c r="Q378" t="s">
        <v>24</v>
      </c>
      <c r="R378">
        <v>0</v>
      </c>
      <c r="S378">
        <v>0</v>
      </c>
      <c r="T378" t="s">
        <v>29</v>
      </c>
      <c r="U378" t="s">
        <v>29</v>
      </c>
      <c r="V378" t="s">
        <v>29</v>
      </c>
      <c r="W378" t="s">
        <v>30</v>
      </c>
      <c r="Y378" s="10"/>
      <c r="Z378" s="10"/>
      <c r="AA378" t="s">
        <v>5029</v>
      </c>
      <c r="AB378" t="s">
        <v>5030</v>
      </c>
    </row>
    <row r="379" spans="1:28" x14ac:dyDescent="0.3">
      <c r="A379" s="7" t="b">
        <f t="shared" si="15"/>
        <v>0</v>
      </c>
      <c r="B379" t="str">
        <f t="shared" si="16"/>
        <v>slendersnake</v>
      </c>
      <c r="C379" s="9" t="str">
        <f t="shared" si="17"/>
        <v>slender_snake</v>
      </c>
      <c r="D379">
        <v>1048</v>
      </c>
      <c r="E379" t="s">
        <v>24</v>
      </c>
      <c r="F379" t="s">
        <v>9217</v>
      </c>
      <c r="G379" t="s">
        <v>26</v>
      </c>
      <c r="H379" t="s">
        <v>9218</v>
      </c>
      <c r="I379" t="s">
        <v>28</v>
      </c>
      <c r="J379" s="7">
        <v>800</v>
      </c>
      <c r="K379">
        <v>1</v>
      </c>
      <c r="L379">
        <v>0</v>
      </c>
      <c r="M379">
        <v>0</v>
      </c>
      <c r="N379">
        <v>0</v>
      </c>
      <c r="O379">
        <v>0</v>
      </c>
      <c r="P379">
        <v>0</v>
      </c>
      <c r="Q379" t="s">
        <v>24</v>
      </c>
      <c r="R379">
        <v>0</v>
      </c>
      <c r="S379">
        <v>0</v>
      </c>
      <c r="T379" t="s">
        <v>29</v>
      </c>
      <c r="U379" t="s">
        <v>29</v>
      </c>
      <c r="V379" t="s">
        <v>29</v>
      </c>
      <c r="W379" t="s">
        <v>30</v>
      </c>
      <c r="Y379" s="10"/>
      <c r="Z379" s="10"/>
      <c r="AA379" t="s">
        <v>9219</v>
      </c>
      <c r="AB379" t="s">
        <v>9220</v>
      </c>
    </row>
    <row r="380" spans="1:28" x14ac:dyDescent="0.3">
      <c r="A380" s="7" t="b">
        <f t="shared" si="15"/>
        <v>0</v>
      </c>
      <c r="B380" t="str">
        <f t="shared" si="16"/>
        <v>skirtofvirgin</v>
      </c>
      <c r="C380" s="9" t="str">
        <f t="shared" si="17"/>
        <v>skirt_of_virgin</v>
      </c>
      <c r="D380">
        <v>1049</v>
      </c>
      <c r="E380" t="s">
        <v>24</v>
      </c>
      <c r="F380" t="s">
        <v>9162</v>
      </c>
      <c r="G380" t="s">
        <v>26</v>
      </c>
      <c r="H380" t="s">
        <v>9163</v>
      </c>
      <c r="I380" t="s">
        <v>28</v>
      </c>
      <c r="J380" s="1">
        <v>1700</v>
      </c>
      <c r="K380">
        <v>1</v>
      </c>
      <c r="L380">
        <v>0</v>
      </c>
      <c r="M380">
        <v>0</v>
      </c>
      <c r="N380">
        <v>0</v>
      </c>
      <c r="O380">
        <v>0</v>
      </c>
      <c r="P380">
        <v>0</v>
      </c>
      <c r="Q380" t="s">
        <v>24</v>
      </c>
      <c r="R380">
        <v>0</v>
      </c>
      <c r="S380">
        <v>0</v>
      </c>
      <c r="T380" t="s">
        <v>29</v>
      </c>
      <c r="U380" t="s">
        <v>29</v>
      </c>
      <c r="V380" t="s">
        <v>29</v>
      </c>
      <c r="W380" t="s">
        <v>30</v>
      </c>
      <c r="Y380" s="10"/>
      <c r="Z380" s="10"/>
      <c r="AA380" t="s">
        <v>9164</v>
      </c>
      <c r="AB380" t="s">
        <v>9165</v>
      </c>
    </row>
    <row r="381" spans="1:28" x14ac:dyDescent="0.3">
      <c r="A381" s="7" t="b">
        <f t="shared" si="15"/>
        <v>0</v>
      </c>
      <c r="B381" t="str">
        <f t="shared" si="16"/>
        <v>tendon</v>
      </c>
      <c r="C381" s="9" t="str">
        <f t="shared" si="17"/>
        <v>tendon</v>
      </c>
      <c r="D381">
        <v>1050</v>
      </c>
      <c r="E381" t="s">
        <v>24</v>
      </c>
      <c r="F381" t="s">
        <v>9928</v>
      </c>
      <c r="G381" t="s">
        <v>26</v>
      </c>
      <c r="H381" t="s">
        <v>9928</v>
      </c>
      <c r="I381" t="s">
        <v>28</v>
      </c>
      <c r="J381">
        <v>220</v>
      </c>
      <c r="K381">
        <v>1</v>
      </c>
      <c r="L381">
        <v>0</v>
      </c>
      <c r="M381">
        <v>0</v>
      </c>
      <c r="N381">
        <v>0</v>
      </c>
      <c r="O381">
        <v>0</v>
      </c>
      <c r="P381">
        <v>0</v>
      </c>
      <c r="Q381" t="s">
        <v>24</v>
      </c>
      <c r="R381">
        <v>0</v>
      </c>
      <c r="S381">
        <v>0</v>
      </c>
      <c r="T381" t="s">
        <v>29</v>
      </c>
      <c r="U381" t="s">
        <v>29</v>
      </c>
      <c r="V381" t="s">
        <v>29</v>
      </c>
      <c r="W381" t="s">
        <v>30</v>
      </c>
      <c r="Y381" s="10"/>
      <c r="Z381" s="10"/>
      <c r="AA381" t="s">
        <v>9929</v>
      </c>
      <c r="AB381" t="s">
        <v>9930</v>
      </c>
    </row>
    <row r="382" spans="1:28" x14ac:dyDescent="0.3">
      <c r="A382" s="7" t="b">
        <f t="shared" si="15"/>
        <v>0</v>
      </c>
      <c r="B382" t="str">
        <f t="shared" si="16"/>
        <v>detonator</v>
      </c>
      <c r="C382" s="9" t="str">
        <f t="shared" si="17"/>
        <v>detonator</v>
      </c>
      <c r="D382">
        <v>1051</v>
      </c>
      <c r="E382" t="s">
        <v>24</v>
      </c>
      <c r="F382" t="s">
        <v>2926</v>
      </c>
      <c r="G382" t="s">
        <v>26</v>
      </c>
      <c r="H382" t="s">
        <v>2926</v>
      </c>
      <c r="I382" t="s">
        <v>28</v>
      </c>
      <c r="J382" s="10">
        <v>450</v>
      </c>
      <c r="K382">
        <v>1</v>
      </c>
      <c r="L382">
        <v>0</v>
      </c>
      <c r="M382">
        <v>0</v>
      </c>
      <c r="N382">
        <v>0</v>
      </c>
      <c r="O382">
        <v>0</v>
      </c>
      <c r="P382">
        <v>0</v>
      </c>
      <c r="Q382" t="s">
        <v>24</v>
      </c>
      <c r="R382">
        <v>0</v>
      </c>
      <c r="S382">
        <v>0</v>
      </c>
      <c r="T382" t="s">
        <v>29</v>
      </c>
      <c r="U382" t="s">
        <v>29</v>
      </c>
      <c r="V382" t="s">
        <v>29</v>
      </c>
      <c r="W382" t="s">
        <v>30</v>
      </c>
      <c r="Y382" s="10"/>
      <c r="Z382" s="10"/>
      <c r="AA382" t="s">
        <v>2927</v>
      </c>
      <c r="AB382" t="s">
        <v>2928</v>
      </c>
    </row>
    <row r="383" spans="1:28" x14ac:dyDescent="0.3">
      <c r="A383" s="7" t="b">
        <f t="shared" si="15"/>
        <v>0</v>
      </c>
      <c r="B383" t="str">
        <f t="shared" si="16"/>
        <v>singlecell</v>
      </c>
      <c r="C383" s="9" t="str">
        <f t="shared" si="17"/>
        <v>single_cell</v>
      </c>
      <c r="D383">
        <v>1052</v>
      </c>
      <c r="E383" t="s">
        <v>24</v>
      </c>
      <c r="F383" t="s">
        <v>9115</v>
      </c>
      <c r="G383" t="s">
        <v>26</v>
      </c>
      <c r="H383" t="s">
        <v>9116</v>
      </c>
      <c r="I383" t="s">
        <v>28</v>
      </c>
      <c r="J383">
        <v>46</v>
      </c>
      <c r="K383">
        <v>1</v>
      </c>
      <c r="L383">
        <v>0</v>
      </c>
      <c r="M383">
        <v>0</v>
      </c>
      <c r="N383">
        <v>0</v>
      </c>
      <c r="O383">
        <v>0</v>
      </c>
      <c r="P383">
        <v>0</v>
      </c>
      <c r="Q383" t="s">
        <v>24</v>
      </c>
      <c r="R383">
        <v>0</v>
      </c>
      <c r="S383">
        <v>0</v>
      </c>
      <c r="T383" t="s">
        <v>29</v>
      </c>
      <c r="U383" t="s">
        <v>29</v>
      </c>
      <c r="V383" t="s">
        <v>29</v>
      </c>
      <c r="W383" t="s">
        <v>30</v>
      </c>
      <c r="Y383" s="10"/>
      <c r="Z383" s="10"/>
      <c r="AA383" t="s">
        <v>9117</v>
      </c>
      <c r="AB383" t="s">
        <v>9118</v>
      </c>
    </row>
    <row r="384" spans="1:28" x14ac:dyDescent="0.3">
      <c r="A384" s="7" t="b">
        <f t="shared" si="15"/>
        <v>0</v>
      </c>
      <c r="B384" t="str">
        <f t="shared" si="16"/>
        <v>toothofancientfish</v>
      </c>
      <c r="C384" s="9" t="str">
        <f t="shared" si="17"/>
        <v>tooth_of_ancient_fish</v>
      </c>
      <c r="D384">
        <v>1053</v>
      </c>
      <c r="E384" t="s">
        <v>24</v>
      </c>
      <c r="F384" t="s">
        <v>10092</v>
      </c>
      <c r="G384" t="s">
        <v>26</v>
      </c>
      <c r="H384" t="s">
        <v>10093</v>
      </c>
      <c r="I384" t="s">
        <v>28</v>
      </c>
      <c r="J384">
        <v>548</v>
      </c>
      <c r="K384">
        <v>1</v>
      </c>
      <c r="L384">
        <v>0</v>
      </c>
      <c r="M384">
        <v>0</v>
      </c>
      <c r="N384">
        <v>0</v>
      </c>
      <c r="O384">
        <v>0</v>
      </c>
      <c r="P384">
        <v>0</v>
      </c>
      <c r="Q384" t="s">
        <v>24</v>
      </c>
      <c r="R384">
        <v>0</v>
      </c>
      <c r="S384">
        <v>0</v>
      </c>
      <c r="T384" t="s">
        <v>29</v>
      </c>
      <c r="U384" t="s">
        <v>29</v>
      </c>
      <c r="V384" t="s">
        <v>29</v>
      </c>
      <c r="W384" t="s">
        <v>30</v>
      </c>
      <c r="Y384" s="10"/>
      <c r="Z384" s="10"/>
      <c r="AA384" t="s">
        <v>10094</v>
      </c>
      <c r="AB384" t="s">
        <v>10095</v>
      </c>
    </row>
    <row r="385" spans="1:28" x14ac:dyDescent="0.3">
      <c r="A385" s="7" t="b">
        <f t="shared" si="15"/>
        <v>0</v>
      </c>
      <c r="B385" t="str">
        <f t="shared" si="16"/>
        <v>lipofancientfish</v>
      </c>
      <c r="C385" s="9" t="str">
        <f t="shared" si="17"/>
        <v>lip_of_ancient_fish</v>
      </c>
      <c r="D385">
        <v>1054</v>
      </c>
      <c r="E385" t="s">
        <v>24</v>
      </c>
      <c r="F385" t="s">
        <v>6123</v>
      </c>
      <c r="G385" t="s">
        <v>26</v>
      </c>
      <c r="H385" t="s">
        <v>6124</v>
      </c>
      <c r="I385" t="s">
        <v>28</v>
      </c>
      <c r="J385" s="1">
        <v>1000</v>
      </c>
      <c r="K385">
        <v>1</v>
      </c>
      <c r="L385">
        <v>0</v>
      </c>
      <c r="M385">
        <v>0</v>
      </c>
      <c r="N385">
        <v>0</v>
      </c>
      <c r="O385">
        <v>0</v>
      </c>
      <c r="P385">
        <v>0</v>
      </c>
      <c r="Q385" t="s">
        <v>24</v>
      </c>
      <c r="R385">
        <v>0</v>
      </c>
      <c r="S385">
        <v>0</v>
      </c>
      <c r="T385" t="s">
        <v>29</v>
      </c>
      <c r="U385" t="s">
        <v>29</v>
      </c>
      <c r="V385" t="s">
        <v>29</v>
      </c>
      <c r="W385" t="s">
        <v>30</v>
      </c>
      <c r="Y385" s="10"/>
      <c r="Z385" s="10"/>
      <c r="AA385" t="s">
        <v>6125</v>
      </c>
      <c r="AB385" t="s">
        <v>6126</v>
      </c>
    </row>
    <row r="386" spans="1:28" x14ac:dyDescent="0.3">
      <c r="A386" s="7" t="b">
        <f t="shared" ref="A386:A449" si="18">ISNUMBER(SEARCH("callfunc",X386))</f>
        <v>0</v>
      </c>
      <c r="B386" t="str">
        <f t="shared" ref="B386:B449" si="19">LOWER(SUBSTITUTE(F386,"_",""))</f>
        <v>earthwormpeeling</v>
      </c>
      <c r="C386" s="9" t="str">
        <f t="shared" ref="C386:C449" si="20">LOWER(F386)</f>
        <v>earthworm_peeling</v>
      </c>
      <c r="D386">
        <v>1055</v>
      </c>
      <c r="E386" t="s">
        <v>24</v>
      </c>
      <c r="F386" t="s">
        <v>3500</v>
      </c>
      <c r="G386" t="s">
        <v>26</v>
      </c>
      <c r="H386" t="s">
        <v>3501</v>
      </c>
      <c r="I386" t="s">
        <v>28</v>
      </c>
      <c r="J386">
        <v>196</v>
      </c>
      <c r="K386">
        <v>1</v>
      </c>
      <c r="L386">
        <v>0</v>
      </c>
      <c r="M386">
        <v>0</v>
      </c>
      <c r="N386">
        <v>0</v>
      </c>
      <c r="O386">
        <v>0</v>
      </c>
      <c r="P386">
        <v>0</v>
      </c>
      <c r="Q386" t="s">
        <v>24</v>
      </c>
      <c r="R386">
        <v>0</v>
      </c>
      <c r="S386">
        <v>0</v>
      </c>
      <c r="T386" t="s">
        <v>29</v>
      </c>
      <c r="U386" t="s">
        <v>29</v>
      </c>
      <c r="V386" t="s">
        <v>29</v>
      </c>
      <c r="W386" t="s">
        <v>30</v>
      </c>
      <c r="Y386" s="10"/>
      <c r="Z386" s="10"/>
      <c r="AA386" t="s">
        <v>3502</v>
      </c>
      <c r="AB386" t="s">
        <v>3503</v>
      </c>
    </row>
    <row r="387" spans="1:28" x14ac:dyDescent="0.3">
      <c r="A387" s="7" t="b">
        <f t="shared" si="18"/>
        <v>0</v>
      </c>
      <c r="B387" t="str">
        <f t="shared" si="19"/>
        <v>grit</v>
      </c>
      <c r="C387" s="9" t="str">
        <f t="shared" si="20"/>
        <v>grit</v>
      </c>
      <c r="D387">
        <v>1056</v>
      </c>
      <c r="E387" t="s">
        <v>24</v>
      </c>
      <c r="F387" t="s">
        <v>4830</v>
      </c>
      <c r="G387" t="s">
        <v>26</v>
      </c>
      <c r="H387" t="s">
        <v>4830</v>
      </c>
      <c r="I387" t="s">
        <v>28</v>
      </c>
      <c r="J387" s="10">
        <v>306</v>
      </c>
      <c r="K387">
        <v>1</v>
      </c>
      <c r="L387">
        <v>0</v>
      </c>
      <c r="M387">
        <v>0</v>
      </c>
      <c r="N387">
        <v>0</v>
      </c>
      <c r="O387">
        <v>0</v>
      </c>
      <c r="P387">
        <v>0</v>
      </c>
      <c r="Q387" t="s">
        <v>24</v>
      </c>
      <c r="R387">
        <v>0</v>
      </c>
      <c r="S387">
        <v>0</v>
      </c>
      <c r="T387" t="s">
        <v>29</v>
      </c>
      <c r="U387" t="s">
        <v>29</v>
      </c>
      <c r="V387" t="s">
        <v>29</v>
      </c>
      <c r="W387" t="s">
        <v>30</v>
      </c>
      <c r="Y387" s="10"/>
      <c r="Z387" s="10"/>
      <c r="AA387" t="s">
        <v>4831</v>
      </c>
      <c r="AB387" t="s">
        <v>4832</v>
      </c>
    </row>
    <row r="388" spans="1:28" x14ac:dyDescent="0.3">
      <c r="A388" s="7" t="b">
        <f t="shared" si="18"/>
        <v>0</v>
      </c>
      <c r="B388" t="str">
        <f t="shared" si="19"/>
        <v>mothdust</v>
      </c>
      <c r="C388" s="9" t="str">
        <f t="shared" si="20"/>
        <v>moth_dust</v>
      </c>
      <c r="D388">
        <v>1057</v>
      </c>
      <c r="E388" t="s">
        <v>24</v>
      </c>
      <c r="F388" t="s">
        <v>6830</v>
      </c>
      <c r="G388" t="s">
        <v>26</v>
      </c>
      <c r="H388" t="s">
        <v>6831</v>
      </c>
      <c r="I388" t="s">
        <v>28</v>
      </c>
      <c r="J388">
        <v>138</v>
      </c>
      <c r="K388">
        <v>1</v>
      </c>
      <c r="L388">
        <v>0</v>
      </c>
      <c r="M388">
        <v>0</v>
      </c>
      <c r="N388">
        <v>0</v>
      </c>
      <c r="O388">
        <v>0</v>
      </c>
      <c r="P388">
        <v>0</v>
      </c>
      <c r="Q388" t="s">
        <v>24</v>
      </c>
      <c r="R388">
        <v>0</v>
      </c>
      <c r="S388">
        <v>0</v>
      </c>
      <c r="T388" t="s">
        <v>29</v>
      </c>
      <c r="U388" t="s">
        <v>29</v>
      </c>
      <c r="V388" t="s">
        <v>29</v>
      </c>
      <c r="W388" t="s">
        <v>30</v>
      </c>
      <c r="Y388" s="10"/>
      <c r="Z388" s="10"/>
      <c r="AA388" t="s">
        <v>6832</v>
      </c>
      <c r="AB388" t="s">
        <v>6833</v>
      </c>
    </row>
    <row r="389" spans="1:28" x14ac:dyDescent="0.3">
      <c r="A389" s="7" t="b">
        <f t="shared" si="18"/>
        <v>0</v>
      </c>
      <c r="B389" t="str">
        <f t="shared" si="19"/>
        <v>wingofmoth</v>
      </c>
      <c r="C389" s="9" t="str">
        <f t="shared" si="20"/>
        <v>wing_of_moth</v>
      </c>
      <c r="D389">
        <v>1058</v>
      </c>
      <c r="E389" t="s">
        <v>24</v>
      </c>
      <c r="F389" t="s">
        <v>10776</v>
      </c>
      <c r="G389" t="s">
        <v>26</v>
      </c>
      <c r="H389" t="s">
        <v>10777</v>
      </c>
      <c r="I389" t="s">
        <v>28</v>
      </c>
      <c r="J389" s="7">
        <v>200</v>
      </c>
      <c r="K389">
        <v>1</v>
      </c>
      <c r="L389">
        <v>0</v>
      </c>
      <c r="M389">
        <v>0</v>
      </c>
      <c r="N389">
        <v>0</v>
      </c>
      <c r="O389">
        <v>0</v>
      </c>
      <c r="P389">
        <v>0</v>
      </c>
      <c r="Q389" t="s">
        <v>24</v>
      </c>
      <c r="R389">
        <v>0</v>
      </c>
      <c r="S389">
        <v>0</v>
      </c>
      <c r="T389" t="s">
        <v>29</v>
      </c>
      <c r="U389" t="s">
        <v>29</v>
      </c>
      <c r="V389" t="s">
        <v>29</v>
      </c>
      <c r="W389" t="s">
        <v>30</v>
      </c>
      <c r="Y389" s="10"/>
      <c r="Z389" s="10"/>
      <c r="AA389" t="s">
        <v>10778</v>
      </c>
      <c r="AB389" t="s">
        <v>10779</v>
      </c>
    </row>
    <row r="390" spans="1:28" x14ac:dyDescent="0.3">
      <c r="A390" s="7" t="b">
        <f t="shared" si="18"/>
        <v>0</v>
      </c>
      <c r="B390" t="str">
        <f t="shared" si="19"/>
        <v>transparentcloth</v>
      </c>
      <c r="C390" s="9" t="str">
        <f t="shared" si="20"/>
        <v>transparent_cloth</v>
      </c>
      <c r="D390">
        <v>1059</v>
      </c>
      <c r="E390" t="s">
        <v>24</v>
      </c>
      <c r="F390" t="s">
        <v>10120</v>
      </c>
      <c r="G390" t="s">
        <v>26</v>
      </c>
      <c r="H390" t="s">
        <v>10121</v>
      </c>
      <c r="I390" t="s">
        <v>28</v>
      </c>
      <c r="J390">
        <v>306</v>
      </c>
      <c r="K390">
        <v>1</v>
      </c>
      <c r="L390">
        <v>0</v>
      </c>
      <c r="M390">
        <v>0</v>
      </c>
      <c r="N390">
        <v>0</v>
      </c>
      <c r="O390">
        <v>0</v>
      </c>
      <c r="P390">
        <v>0</v>
      </c>
      <c r="Q390" t="s">
        <v>24</v>
      </c>
      <c r="R390">
        <v>0</v>
      </c>
      <c r="S390">
        <v>0</v>
      </c>
      <c r="T390" t="s">
        <v>29</v>
      </c>
      <c r="U390" t="s">
        <v>29</v>
      </c>
      <c r="V390" t="s">
        <v>29</v>
      </c>
      <c r="W390" t="s">
        <v>30</v>
      </c>
      <c r="Y390" s="10"/>
      <c r="Z390" s="10"/>
      <c r="AA390" t="s">
        <v>10122</v>
      </c>
      <c r="AB390" t="s">
        <v>10123</v>
      </c>
    </row>
    <row r="391" spans="1:28" x14ac:dyDescent="0.3">
      <c r="A391" s="7" t="b">
        <f t="shared" si="18"/>
        <v>0</v>
      </c>
      <c r="B391" t="str">
        <f t="shared" si="19"/>
        <v>goldenhair</v>
      </c>
      <c r="C391" s="9" t="str">
        <f t="shared" si="20"/>
        <v>golden_hair</v>
      </c>
      <c r="D391">
        <v>1060</v>
      </c>
      <c r="E391" t="s">
        <v>24</v>
      </c>
      <c r="F391" t="s">
        <v>4661</v>
      </c>
      <c r="G391" t="s">
        <v>26</v>
      </c>
      <c r="H391" t="s">
        <v>4662</v>
      </c>
      <c r="I391" t="s">
        <v>28</v>
      </c>
      <c r="J391" s="5">
        <v>430</v>
      </c>
      <c r="K391">
        <v>1</v>
      </c>
      <c r="L391">
        <v>0</v>
      </c>
      <c r="M391">
        <v>0</v>
      </c>
      <c r="N391">
        <v>0</v>
      </c>
      <c r="O391">
        <v>0</v>
      </c>
      <c r="P391">
        <v>0</v>
      </c>
      <c r="Q391" t="s">
        <v>24</v>
      </c>
      <c r="R391">
        <v>0</v>
      </c>
      <c r="S391">
        <v>0</v>
      </c>
      <c r="T391" t="s">
        <v>29</v>
      </c>
      <c r="U391" t="s">
        <v>29</v>
      </c>
      <c r="V391" t="s">
        <v>29</v>
      </c>
      <c r="W391" t="s">
        <v>30</v>
      </c>
      <c r="Y391" s="10"/>
      <c r="Z391" s="10"/>
      <c r="AA391" t="s">
        <v>4663</v>
      </c>
      <c r="AB391" t="s">
        <v>4664</v>
      </c>
    </row>
    <row r="392" spans="1:28" x14ac:dyDescent="0.3">
      <c r="A392" s="7" t="b">
        <f t="shared" si="18"/>
        <v>0</v>
      </c>
      <c r="B392" t="str">
        <f t="shared" si="19"/>
        <v>starsandofwitch</v>
      </c>
      <c r="C392" s="9" t="str">
        <f t="shared" si="20"/>
        <v>starsand_of_witch</v>
      </c>
      <c r="D392">
        <v>1061</v>
      </c>
      <c r="E392" t="s">
        <v>24</v>
      </c>
      <c r="F392" t="s">
        <v>9581</v>
      </c>
      <c r="G392" t="s">
        <v>26</v>
      </c>
      <c r="H392" t="s">
        <v>9582</v>
      </c>
      <c r="I392" t="s">
        <v>28</v>
      </c>
      <c r="J392">
        <v>484</v>
      </c>
      <c r="K392">
        <v>1</v>
      </c>
      <c r="L392">
        <v>0</v>
      </c>
      <c r="M392">
        <v>0</v>
      </c>
      <c r="N392">
        <v>0</v>
      </c>
      <c r="O392">
        <v>0</v>
      </c>
      <c r="P392">
        <v>0</v>
      </c>
      <c r="Q392" t="s">
        <v>24</v>
      </c>
      <c r="R392">
        <v>0</v>
      </c>
      <c r="S392">
        <v>0</v>
      </c>
      <c r="T392" t="s">
        <v>29</v>
      </c>
      <c r="U392" t="s">
        <v>29</v>
      </c>
      <c r="V392" t="s">
        <v>29</v>
      </c>
      <c r="W392" t="s">
        <v>30</v>
      </c>
      <c r="Y392" s="10"/>
      <c r="Z392" s="10"/>
      <c r="AA392" t="s">
        <v>9583</v>
      </c>
      <c r="AB392" t="s">
        <v>9584</v>
      </c>
    </row>
    <row r="393" spans="1:28" x14ac:dyDescent="0.3">
      <c r="A393" s="7" t="b">
        <f t="shared" si="18"/>
        <v>0</v>
      </c>
      <c r="B393" t="str">
        <f t="shared" si="19"/>
        <v>pumpkinhead</v>
      </c>
      <c r="C393" s="9" t="str">
        <f t="shared" si="20"/>
        <v>pumpkin_head</v>
      </c>
      <c r="D393">
        <v>1062</v>
      </c>
      <c r="E393" t="s">
        <v>24</v>
      </c>
      <c r="F393" t="s">
        <v>7939</v>
      </c>
      <c r="G393" t="s">
        <v>26</v>
      </c>
      <c r="H393" t="s">
        <v>7940</v>
      </c>
      <c r="I393" t="s">
        <v>28</v>
      </c>
      <c r="J393">
        <v>374</v>
      </c>
      <c r="K393">
        <v>1</v>
      </c>
      <c r="L393">
        <v>0</v>
      </c>
      <c r="M393">
        <v>0</v>
      </c>
      <c r="N393">
        <v>0</v>
      </c>
      <c r="O393">
        <v>0</v>
      </c>
      <c r="P393">
        <v>0</v>
      </c>
      <c r="Q393" t="s">
        <v>24</v>
      </c>
      <c r="R393">
        <v>0</v>
      </c>
      <c r="S393">
        <v>0</v>
      </c>
      <c r="T393" t="s">
        <v>29</v>
      </c>
      <c r="U393" t="s">
        <v>29</v>
      </c>
      <c r="V393" t="s">
        <v>29</v>
      </c>
      <c r="W393" t="s">
        <v>30</v>
      </c>
      <c r="Y393" s="10"/>
      <c r="Z393" s="10"/>
      <c r="AA393" t="s">
        <v>7941</v>
      </c>
      <c r="AB393" t="s">
        <v>7942</v>
      </c>
    </row>
    <row r="394" spans="1:28" x14ac:dyDescent="0.3">
      <c r="A394" s="7" t="b">
        <f t="shared" si="18"/>
        <v>0</v>
      </c>
      <c r="B394" t="str">
        <f t="shared" si="19"/>
        <v>sharpenedcuspid</v>
      </c>
      <c r="C394" s="9" t="str">
        <f t="shared" si="20"/>
        <v>sharpened_cuspid</v>
      </c>
      <c r="D394">
        <v>1063</v>
      </c>
      <c r="E394" t="s">
        <v>24</v>
      </c>
      <c r="F394" t="s">
        <v>8940</v>
      </c>
      <c r="G394" t="s">
        <v>26</v>
      </c>
      <c r="H394" t="s">
        <v>8941</v>
      </c>
      <c r="I394" t="s">
        <v>28</v>
      </c>
      <c r="J394" s="7">
        <v>680</v>
      </c>
      <c r="K394">
        <v>1</v>
      </c>
      <c r="L394">
        <v>0</v>
      </c>
      <c r="M394">
        <v>0</v>
      </c>
      <c r="N394">
        <v>0</v>
      </c>
      <c r="O394">
        <v>0</v>
      </c>
      <c r="P394">
        <v>0</v>
      </c>
      <c r="Q394" t="s">
        <v>24</v>
      </c>
      <c r="R394">
        <v>0</v>
      </c>
      <c r="S394">
        <v>0</v>
      </c>
      <c r="T394" t="s">
        <v>29</v>
      </c>
      <c r="U394" t="s">
        <v>29</v>
      </c>
      <c r="V394" t="s">
        <v>29</v>
      </c>
      <c r="W394" t="s">
        <v>30</v>
      </c>
      <c r="Y394" s="10"/>
      <c r="Z394" s="10"/>
      <c r="AA394" t="s">
        <v>8942</v>
      </c>
      <c r="AB394" t="s">
        <v>8943</v>
      </c>
    </row>
    <row r="395" spans="1:28" x14ac:dyDescent="0.3">
      <c r="A395" s="7" t="b">
        <f t="shared" si="18"/>
        <v>0</v>
      </c>
      <c r="B395" t="str">
        <f t="shared" si="19"/>
        <v>reins</v>
      </c>
      <c r="C395" s="9" t="str">
        <f t="shared" si="20"/>
        <v>reins</v>
      </c>
      <c r="D395">
        <v>1064</v>
      </c>
      <c r="E395" t="s">
        <v>24</v>
      </c>
      <c r="F395" t="s">
        <v>8286</v>
      </c>
      <c r="G395" t="s">
        <v>26</v>
      </c>
      <c r="H395" t="s">
        <v>8286</v>
      </c>
      <c r="I395" t="s">
        <v>28</v>
      </c>
      <c r="J395" s="5">
        <v>802</v>
      </c>
      <c r="K395">
        <v>1</v>
      </c>
      <c r="L395">
        <v>0</v>
      </c>
      <c r="M395">
        <v>0</v>
      </c>
      <c r="N395">
        <v>0</v>
      </c>
      <c r="O395">
        <v>0</v>
      </c>
      <c r="P395">
        <v>0</v>
      </c>
      <c r="Q395" t="s">
        <v>24</v>
      </c>
      <c r="R395">
        <v>0</v>
      </c>
      <c r="S395">
        <v>0</v>
      </c>
      <c r="T395" t="s">
        <v>29</v>
      </c>
      <c r="U395" t="s">
        <v>29</v>
      </c>
      <c r="V395" t="s">
        <v>29</v>
      </c>
      <c r="W395" t="s">
        <v>30</v>
      </c>
      <c r="Y395" s="10"/>
      <c r="Z395" s="10"/>
      <c r="AA395" t="s">
        <v>8287</v>
      </c>
      <c r="AB395" t="s">
        <v>8288</v>
      </c>
    </row>
    <row r="396" spans="1:28" x14ac:dyDescent="0.3">
      <c r="A396" s="7" t="b">
        <f t="shared" si="18"/>
        <v>0</v>
      </c>
      <c r="B396" t="str">
        <f t="shared" si="19"/>
        <v>boobytrap</v>
      </c>
      <c r="C396" s="9" t="str">
        <f t="shared" si="20"/>
        <v>booby_trap</v>
      </c>
      <c r="D396">
        <v>1065</v>
      </c>
      <c r="E396" t="s">
        <v>24</v>
      </c>
      <c r="F396" t="s">
        <v>1439</v>
      </c>
      <c r="G396" t="s">
        <v>26</v>
      </c>
      <c r="H396" t="s">
        <v>1440</v>
      </c>
      <c r="I396" t="s">
        <v>28</v>
      </c>
      <c r="J396">
        <v>100</v>
      </c>
      <c r="K396">
        <v>1</v>
      </c>
      <c r="L396">
        <v>0</v>
      </c>
      <c r="M396">
        <v>0</v>
      </c>
      <c r="N396">
        <v>0</v>
      </c>
      <c r="O396">
        <v>0</v>
      </c>
      <c r="P396">
        <v>0</v>
      </c>
      <c r="Q396" t="s">
        <v>24</v>
      </c>
      <c r="R396">
        <v>0</v>
      </c>
      <c r="S396">
        <v>0</v>
      </c>
      <c r="T396" t="s">
        <v>29</v>
      </c>
      <c r="U396" t="s">
        <v>29</v>
      </c>
      <c r="V396" t="s">
        <v>29</v>
      </c>
      <c r="W396" t="s">
        <v>30</v>
      </c>
      <c r="Y396" s="10"/>
      <c r="Z396" s="10"/>
      <c r="AA396" t="s">
        <v>1441</v>
      </c>
      <c r="AB396" t="s">
        <v>1442</v>
      </c>
    </row>
    <row r="397" spans="1:28" x14ac:dyDescent="0.3">
      <c r="A397" s="7" t="b">
        <f t="shared" si="18"/>
        <v>0</v>
      </c>
      <c r="B397" t="str">
        <f t="shared" si="19"/>
        <v>treeofarcher1</v>
      </c>
      <c r="C397" s="9" t="str">
        <f t="shared" si="20"/>
        <v>tree_of_archer_1</v>
      </c>
      <c r="D397">
        <v>1066</v>
      </c>
      <c r="E397" t="s">
        <v>24</v>
      </c>
      <c r="F397" t="s">
        <v>10132</v>
      </c>
      <c r="G397" t="s">
        <v>26</v>
      </c>
      <c r="H397" t="s">
        <v>10133</v>
      </c>
      <c r="I397" t="s">
        <v>28</v>
      </c>
      <c r="J397" s="5">
        <v>2</v>
      </c>
      <c r="K397">
        <v>1</v>
      </c>
      <c r="L397">
        <v>0</v>
      </c>
      <c r="M397">
        <v>0</v>
      </c>
      <c r="N397">
        <v>0</v>
      </c>
      <c r="O397">
        <v>0</v>
      </c>
      <c r="P397">
        <v>0</v>
      </c>
      <c r="Q397" t="s">
        <v>24</v>
      </c>
      <c r="R397">
        <v>0</v>
      </c>
      <c r="S397">
        <v>0</v>
      </c>
      <c r="T397" t="s">
        <v>29</v>
      </c>
      <c r="U397" t="s">
        <v>29</v>
      </c>
      <c r="V397" t="s">
        <v>29</v>
      </c>
      <c r="W397" t="s">
        <v>30</v>
      </c>
      <c r="Y397" s="10"/>
      <c r="Z397" s="10"/>
      <c r="AA397" t="s">
        <v>10134</v>
      </c>
      <c r="AB397" t="s">
        <v>10135</v>
      </c>
    </row>
    <row r="398" spans="1:28" x14ac:dyDescent="0.3">
      <c r="A398" s="7" t="b">
        <f t="shared" si="18"/>
        <v>0</v>
      </c>
      <c r="B398" t="str">
        <f t="shared" si="19"/>
        <v>treeofarcher2</v>
      </c>
      <c r="C398" s="9" t="str">
        <f t="shared" si="20"/>
        <v>tree_of_archer_2</v>
      </c>
      <c r="D398">
        <v>1067</v>
      </c>
      <c r="E398" t="s">
        <v>24</v>
      </c>
      <c r="F398" t="s">
        <v>10136</v>
      </c>
      <c r="G398" t="s">
        <v>26</v>
      </c>
      <c r="H398" t="s">
        <v>10137</v>
      </c>
      <c r="I398" t="s">
        <v>28</v>
      </c>
      <c r="J398" s="5">
        <v>2</v>
      </c>
      <c r="K398">
        <v>1</v>
      </c>
      <c r="L398">
        <v>0</v>
      </c>
      <c r="M398">
        <v>0</v>
      </c>
      <c r="N398">
        <v>0</v>
      </c>
      <c r="O398">
        <v>0</v>
      </c>
      <c r="P398">
        <v>0</v>
      </c>
      <c r="Q398" t="s">
        <v>24</v>
      </c>
      <c r="R398">
        <v>0</v>
      </c>
      <c r="S398">
        <v>0</v>
      </c>
      <c r="T398" t="s">
        <v>29</v>
      </c>
      <c r="U398" t="s">
        <v>29</v>
      </c>
      <c r="V398" t="s">
        <v>29</v>
      </c>
      <c r="W398" t="s">
        <v>30</v>
      </c>
      <c r="Y398" s="10"/>
      <c r="Z398" s="10"/>
      <c r="AA398" t="s">
        <v>10138</v>
      </c>
      <c r="AB398" t="s">
        <v>10139</v>
      </c>
    </row>
    <row r="399" spans="1:28" x14ac:dyDescent="0.3">
      <c r="A399" s="7" t="b">
        <f t="shared" si="18"/>
        <v>0</v>
      </c>
      <c r="B399" t="str">
        <f t="shared" si="19"/>
        <v>treeofarcher3</v>
      </c>
      <c r="C399" s="9" t="str">
        <f t="shared" si="20"/>
        <v>tree_of_archer_3</v>
      </c>
      <c r="D399">
        <v>1068</v>
      </c>
      <c r="E399" t="s">
        <v>24</v>
      </c>
      <c r="F399" t="s">
        <v>10140</v>
      </c>
      <c r="G399" t="s">
        <v>26</v>
      </c>
      <c r="H399" t="s">
        <v>10141</v>
      </c>
      <c r="I399" t="s">
        <v>28</v>
      </c>
      <c r="J399">
        <v>2</v>
      </c>
      <c r="K399">
        <v>1</v>
      </c>
      <c r="L399">
        <v>0</v>
      </c>
      <c r="M399">
        <v>0</v>
      </c>
      <c r="N399">
        <v>0</v>
      </c>
      <c r="O399">
        <v>0</v>
      </c>
      <c r="P399">
        <v>0</v>
      </c>
      <c r="Q399" t="s">
        <v>24</v>
      </c>
      <c r="R399">
        <v>0</v>
      </c>
      <c r="S399">
        <v>0</v>
      </c>
      <c r="T399" t="s">
        <v>29</v>
      </c>
      <c r="U399" t="s">
        <v>29</v>
      </c>
      <c r="V399" t="s">
        <v>29</v>
      </c>
      <c r="W399" t="s">
        <v>30</v>
      </c>
      <c r="Y399" s="10"/>
      <c r="Z399" s="10"/>
      <c r="AA399" t="s">
        <v>10142</v>
      </c>
      <c r="AB399" t="s">
        <v>10143</v>
      </c>
    </row>
    <row r="400" spans="1:28" x14ac:dyDescent="0.3">
      <c r="A400" s="7" t="b">
        <f t="shared" si="18"/>
        <v>0</v>
      </c>
      <c r="B400" t="str">
        <f t="shared" si="19"/>
        <v>mushroomofthief1</v>
      </c>
      <c r="C400" s="9" t="str">
        <f t="shared" si="20"/>
        <v>mushroom_of_thief_1</v>
      </c>
      <c r="D400">
        <v>1069</v>
      </c>
      <c r="E400" t="s">
        <v>24</v>
      </c>
      <c r="F400" t="s">
        <v>6916</v>
      </c>
      <c r="G400" t="s">
        <v>26</v>
      </c>
      <c r="H400" t="s">
        <v>6917</v>
      </c>
      <c r="I400" t="s">
        <v>28</v>
      </c>
      <c r="J400">
        <v>2</v>
      </c>
      <c r="K400">
        <v>1</v>
      </c>
      <c r="L400">
        <v>0</v>
      </c>
      <c r="M400">
        <v>0</v>
      </c>
      <c r="N400">
        <v>0</v>
      </c>
      <c r="O400">
        <v>0</v>
      </c>
      <c r="P400">
        <v>0</v>
      </c>
      <c r="Q400" t="s">
        <v>24</v>
      </c>
      <c r="R400">
        <v>0</v>
      </c>
      <c r="S400">
        <v>0</v>
      </c>
      <c r="T400" t="s">
        <v>29</v>
      </c>
      <c r="U400" t="s">
        <v>29</v>
      </c>
      <c r="V400" t="s">
        <v>29</v>
      </c>
      <c r="W400" t="s">
        <v>30</v>
      </c>
      <c r="Y400" s="10"/>
      <c r="Z400" s="10"/>
      <c r="AA400" t="s">
        <v>6918</v>
      </c>
      <c r="AB400" t="s">
        <v>6919</v>
      </c>
    </row>
    <row r="401" spans="1:28" x14ac:dyDescent="0.3">
      <c r="A401" s="7" t="b">
        <f t="shared" si="18"/>
        <v>0</v>
      </c>
      <c r="B401" t="str">
        <f t="shared" si="19"/>
        <v>mushroomofthief2</v>
      </c>
      <c r="C401" s="9" t="str">
        <f t="shared" si="20"/>
        <v>mushroom_of_thief_2</v>
      </c>
      <c r="D401">
        <v>1070</v>
      </c>
      <c r="E401" t="s">
        <v>24</v>
      </c>
      <c r="F401" t="s">
        <v>6920</v>
      </c>
      <c r="G401" t="s">
        <v>26</v>
      </c>
      <c r="H401" t="s">
        <v>6921</v>
      </c>
      <c r="I401" t="s">
        <v>28</v>
      </c>
      <c r="J401">
        <v>2</v>
      </c>
      <c r="K401">
        <v>1</v>
      </c>
      <c r="L401">
        <v>0</v>
      </c>
      <c r="M401">
        <v>0</v>
      </c>
      <c r="N401">
        <v>0</v>
      </c>
      <c r="O401">
        <v>0</v>
      </c>
      <c r="P401">
        <v>0</v>
      </c>
      <c r="Q401" t="s">
        <v>24</v>
      </c>
      <c r="R401">
        <v>0</v>
      </c>
      <c r="S401">
        <v>0</v>
      </c>
      <c r="T401" t="s">
        <v>29</v>
      </c>
      <c r="U401" t="s">
        <v>29</v>
      </c>
      <c r="V401" t="s">
        <v>29</v>
      </c>
      <c r="W401" t="s">
        <v>30</v>
      </c>
      <c r="Y401" s="10"/>
      <c r="Z401" s="10"/>
      <c r="AA401" t="s">
        <v>6922</v>
      </c>
      <c r="AB401" t="s">
        <v>6923</v>
      </c>
    </row>
    <row r="402" spans="1:28" x14ac:dyDescent="0.3">
      <c r="A402" s="7" t="b">
        <f t="shared" si="18"/>
        <v>0</v>
      </c>
      <c r="B402" t="str">
        <f t="shared" si="19"/>
        <v>moroccpotion</v>
      </c>
      <c r="C402" s="9" t="str">
        <f t="shared" si="20"/>
        <v>morocc_potion</v>
      </c>
      <c r="D402">
        <v>1088</v>
      </c>
      <c r="E402" t="s">
        <v>24</v>
      </c>
      <c r="F402" t="s">
        <v>6814</v>
      </c>
      <c r="G402" t="s">
        <v>26</v>
      </c>
      <c r="H402" t="s">
        <v>6815</v>
      </c>
      <c r="I402" t="s">
        <v>28</v>
      </c>
      <c r="J402">
        <v>0</v>
      </c>
      <c r="K402">
        <v>1</v>
      </c>
      <c r="L402">
        <v>0</v>
      </c>
      <c r="M402">
        <v>0</v>
      </c>
      <c r="N402">
        <v>0</v>
      </c>
      <c r="O402">
        <v>0</v>
      </c>
      <c r="P402">
        <v>0</v>
      </c>
      <c r="Q402" t="s">
        <v>24</v>
      </c>
      <c r="R402">
        <v>0</v>
      </c>
      <c r="S402">
        <v>0</v>
      </c>
      <c r="T402" t="s">
        <v>29</v>
      </c>
      <c r="U402" t="s">
        <v>29</v>
      </c>
      <c r="V402" t="s">
        <v>29</v>
      </c>
      <c r="W402" t="s">
        <v>30</v>
      </c>
      <c r="Y402" s="10"/>
      <c r="Z402" s="10"/>
      <c r="AA402" t="s">
        <v>6816</v>
      </c>
      <c r="AB402" t="s">
        <v>6817</v>
      </c>
    </row>
    <row r="403" spans="1:28" x14ac:dyDescent="0.3">
      <c r="A403" s="7" t="b">
        <f t="shared" si="18"/>
        <v>0</v>
      </c>
      <c r="B403" t="str">
        <f t="shared" si="19"/>
        <v>emptycylinder</v>
      </c>
      <c r="C403" s="9" t="str">
        <f t="shared" si="20"/>
        <v>empty_cylinder</v>
      </c>
      <c r="D403">
        <v>1092</v>
      </c>
      <c r="E403" t="s">
        <v>24</v>
      </c>
      <c r="F403" t="s">
        <v>3637</v>
      </c>
      <c r="G403" t="s">
        <v>26</v>
      </c>
      <c r="H403" t="s">
        <v>3638</v>
      </c>
      <c r="I403" t="s">
        <v>28</v>
      </c>
      <c r="J403">
        <v>3</v>
      </c>
      <c r="K403">
        <v>1</v>
      </c>
      <c r="L403">
        <v>0</v>
      </c>
      <c r="M403">
        <v>0</v>
      </c>
      <c r="N403">
        <v>0</v>
      </c>
      <c r="O403">
        <v>0</v>
      </c>
      <c r="P403">
        <v>0</v>
      </c>
      <c r="Q403" t="s">
        <v>24</v>
      </c>
      <c r="R403">
        <v>0</v>
      </c>
      <c r="S403">
        <v>0</v>
      </c>
      <c r="T403" t="s">
        <v>29</v>
      </c>
      <c r="U403" t="s">
        <v>29</v>
      </c>
      <c r="V403" t="s">
        <v>29</v>
      </c>
      <c r="W403" t="s">
        <v>30</v>
      </c>
      <c r="Y403" s="10"/>
      <c r="Z403" s="10"/>
      <c r="AA403" t="s">
        <v>3639</v>
      </c>
      <c r="AB403" t="s">
        <v>3640</v>
      </c>
    </row>
    <row r="404" spans="1:28" x14ac:dyDescent="0.3">
      <c r="A404" s="7" t="b">
        <f t="shared" si="18"/>
        <v>0</v>
      </c>
      <c r="B404" t="str">
        <f t="shared" si="19"/>
        <v>emptypotion</v>
      </c>
      <c r="C404" s="9" t="str">
        <f t="shared" si="20"/>
        <v>empty_potion</v>
      </c>
      <c r="D404">
        <v>1093</v>
      </c>
      <c r="E404" t="s">
        <v>24</v>
      </c>
      <c r="F404" t="s">
        <v>3641</v>
      </c>
      <c r="G404" t="s">
        <v>26</v>
      </c>
      <c r="H404" t="s">
        <v>3642</v>
      </c>
      <c r="I404" t="s">
        <v>28</v>
      </c>
      <c r="J404">
        <v>10</v>
      </c>
      <c r="K404">
        <v>1</v>
      </c>
      <c r="L404">
        <v>0</v>
      </c>
      <c r="M404">
        <v>0</v>
      </c>
      <c r="N404">
        <v>0</v>
      </c>
      <c r="O404">
        <v>0</v>
      </c>
      <c r="P404">
        <v>0</v>
      </c>
      <c r="Q404" t="s">
        <v>24</v>
      </c>
      <c r="R404">
        <v>0</v>
      </c>
      <c r="S404">
        <v>0</v>
      </c>
      <c r="T404" t="s">
        <v>29</v>
      </c>
      <c r="U404" t="s">
        <v>29</v>
      </c>
      <c r="V404" t="s">
        <v>29</v>
      </c>
      <c r="W404" t="s">
        <v>30</v>
      </c>
      <c r="Y404" s="10"/>
      <c r="Z404" s="10"/>
      <c r="AA404" t="s">
        <v>3643</v>
      </c>
      <c r="AB404" t="s">
        <v>3644</v>
      </c>
    </row>
    <row r="405" spans="1:28" x14ac:dyDescent="0.3">
      <c r="A405" s="7" t="b">
        <f t="shared" si="18"/>
        <v>0</v>
      </c>
      <c r="B405" t="str">
        <f t="shared" si="19"/>
        <v>shortdaenggie</v>
      </c>
      <c r="C405" s="9" t="str">
        <f t="shared" si="20"/>
        <v>short_daenggie</v>
      </c>
      <c r="D405">
        <v>1094</v>
      </c>
      <c r="E405" t="s">
        <v>24</v>
      </c>
      <c r="F405" t="s">
        <v>9009</v>
      </c>
      <c r="G405" t="s">
        <v>26</v>
      </c>
      <c r="H405" t="s">
        <v>9010</v>
      </c>
      <c r="I405" t="s">
        <v>28</v>
      </c>
      <c r="J405">
        <v>278</v>
      </c>
      <c r="K405">
        <v>1</v>
      </c>
      <c r="L405">
        <v>0</v>
      </c>
      <c r="M405">
        <v>0</v>
      </c>
      <c r="N405">
        <v>0</v>
      </c>
      <c r="O405">
        <v>0</v>
      </c>
      <c r="P405">
        <v>0</v>
      </c>
      <c r="Q405" t="s">
        <v>24</v>
      </c>
      <c r="R405">
        <v>0</v>
      </c>
      <c r="S405">
        <v>0</v>
      </c>
      <c r="T405" t="s">
        <v>29</v>
      </c>
      <c r="U405" t="s">
        <v>29</v>
      </c>
      <c r="V405" t="s">
        <v>29</v>
      </c>
      <c r="W405" t="s">
        <v>30</v>
      </c>
      <c r="Y405" s="10"/>
      <c r="Z405" s="10"/>
      <c r="AA405" t="s">
        <v>9011</v>
      </c>
      <c r="AB405" t="s">
        <v>9012</v>
      </c>
    </row>
    <row r="406" spans="1:28" x14ac:dyDescent="0.3">
      <c r="A406" s="7" t="b">
        <f t="shared" si="18"/>
        <v>0</v>
      </c>
      <c r="B406" t="str">
        <f t="shared" si="19"/>
        <v>needleofalarm</v>
      </c>
      <c r="C406" s="9" t="str">
        <f t="shared" si="20"/>
        <v>needle_of_alarm</v>
      </c>
      <c r="D406">
        <v>1095</v>
      </c>
      <c r="E406" t="s">
        <v>24</v>
      </c>
      <c r="F406" t="s">
        <v>7039</v>
      </c>
      <c r="G406" t="s">
        <v>26</v>
      </c>
      <c r="H406" t="s">
        <v>7040</v>
      </c>
      <c r="I406" t="s">
        <v>28</v>
      </c>
      <c r="J406">
        <v>546</v>
      </c>
      <c r="K406">
        <v>1</v>
      </c>
      <c r="L406">
        <v>0</v>
      </c>
      <c r="M406">
        <v>0</v>
      </c>
      <c r="N406">
        <v>0</v>
      </c>
      <c r="O406">
        <v>0</v>
      </c>
      <c r="P406">
        <v>0</v>
      </c>
      <c r="Q406" t="s">
        <v>24</v>
      </c>
      <c r="R406">
        <v>0</v>
      </c>
      <c r="S406">
        <v>0</v>
      </c>
      <c r="T406" t="s">
        <v>29</v>
      </c>
      <c r="U406" t="s">
        <v>29</v>
      </c>
      <c r="V406" t="s">
        <v>29</v>
      </c>
      <c r="W406" t="s">
        <v>30</v>
      </c>
      <c r="Y406" s="10"/>
      <c r="Z406" s="10"/>
      <c r="AA406" t="s">
        <v>7041</v>
      </c>
      <c r="AB406" t="s">
        <v>7042</v>
      </c>
    </row>
    <row r="407" spans="1:28" x14ac:dyDescent="0.3">
      <c r="A407" s="7" t="b">
        <f t="shared" si="18"/>
        <v>0</v>
      </c>
      <c r="B407" t="str">
        <f t="shared" si="19"/>
        <v>roundshell</v>
      </c>
      <c r="C407" s="9" t="str">
        <f t="shared" si="20"/>
        <v>round_shell</v>
      </c>
      <c r="D407">
        <v>1096</v>
      </c>
      <c r="E407" t="s">
        <v>24</v>
      </c>
      <c r="F407" t="s">
        <v>8570</v>
      </c>
      <c r="G407" t="s">
        <v>26</v>
      </c>
      <c r="H407" t="s">
        <v>8571</v>
      </c>
      <c r="I407" t="s">
        <v>28</v>
      </c>
      <c r="J407">
        <v>780</v>
      </c>
      <c r="K407">
        <v>1</v>
      </c>
      <c r="L407">
        <v>0</v>
      </c>
      <c r="M407">
        <v>0</v>
      </c>
      <c r="N407">
        <v>0</v>
      </c>
      <c r="O407">
        <v>0</v>
      </c>
      <c r="P407">
        <v>0</v>
      </c>
      <c r="Q407" t="s">
        <v>24</v>
      </c>
      <c r="R407">
        <v>0</v>
      </c>
      <c r="S407">
        <v>0</v>
      </c>
      <c r="T407" t="s">
        <v>29</v>
      </c>
      <c r="U407" t="s">
        <v>29</v>
      </c>
      <c r="V407" t="s">
        <v>29</v>
      </c>
      <c r="W407" t="s">
        <v>30</v>
      </c>
      <c r="Y407" s="10"/>
      <c r="Z407" s="10"/>
      <c r="AA407" t="s">
        <v>8572</v>
      </c>
      <c r="AB407" t="s">
        <v>8573</v>
      </c>
    </row>
    <row r="408" spans="1:28" x14ac:dyDescent="0.3">
      <c r="A408" s="7" t="b">
        <f t="shared" si="18"/>
        <v>0</v>
      </c>
      <c r="B408" t="str">
        <f t="shared" si="19"/>
        <v>wornoutpage</v>
      </c>
      <c r="C408" s="9" t="str">
        <f t="shared" si="20"/>
        <v>worn_out_page</v>
      </c>
      <c r="D408">
        <v>1097</v>
      </c>
      <c r="E408" t="s">
        <v>24</v>
      </c>
      <c r="F408" t="s">
        <v>10858</v>
      </c>
      <c r="G408" t="s">
        <v>26</v>
      </c>
      <c r="H408" t="s">
        <v>10859</v>
      </c>
      <c r="I408" t="s">
        <v>28</v>
      </c>
      <c r="J408">
        <v>948</v>
      </c>
      <c r="K408">
        <v>1</v>
      </c>
      <c r="L408">
        <v>0</v>
      </c>
      <c r="M408">
        <v>0</v>
      </c>
      <c r="N408">
        <v>0</v>
      </c>
      <c r="O408">
        <v>0</v>
      </c>
      <c r="P408">
        <v>0</v>
      </c>
      <c r="Q408" t="s">
        <v>24</v>
      </c>
      <c r="R408">
        <v>0</v>
      </c>
      <c r="S408">
        <v>0</v>
      </c>
      <c r="T408" t="s">
        <v>29</v>
      </c>
      <c r="U408" t="s">
        <v>29</v>
      </c>
      <c r="V408" t="s">
        <v>29</v>
      </c>
      <c r="W408" t="s">
        <v>30</v>
      </c>
      <c r="Y408" s="10"/>
      <c r="Z408" s="10"/>
      <c r="AA408" t="s">
        <v>10860</v>
      </c>
      <c r="AB408" t="s">
        <v>10861</v>
      </c>
    </row>
    <row r="409" spans="1:28" x14ac:dyDescent="0.3">
      <c r="A409" s="7" t="b">
        <f t="shared" si="18"/>
        <v>0</v>
      </c>
      <c r="B409" t="str">
        <f t="shared" si="19"/>
        <v>manacles</v>
      </c>
      <c r="C409" s="9" t="str">
        <f t="shared" si="20"/>
        <v>manacles</v>
      </c>
      <c r="D409">
        <v>1098</v>
      </c>
      <c r="E409" t="s">
        <v>24</v>
      </c>
      <c r="F409" t="s">
        <v>6405</v>
      </c>
      <c r="G409" t="s">
        <v>26</v>
      </c>
      <c r="H409" t="s">
        <v>6405</v>
      </c>
      <c r="I409" t="s">
        <v>28</v>
      </c>
      <c r="J409">
        <v>658</v>
      </c>
      <c r="K409">
        <v>1</v>
      </c>
      <c r="L409">
        <v>0</v>
      </c>
      <c r="M409">
        <v>0</v>
      </c>
      <c r="N409">
        <v>0</v>
      </c>
      <c r="O409">
        <v>0</v>
      </c>
      <c r="P409">
        <v>0</v>
      </c>
      <c r="Q409" t="s">
        <v>24</v>
      </c>
      <c r="R409">
        <v>0</v>
      </c>
      <c r="S409">
        <v>0</v>
      </c>
      <c r="T409" t="s">
        <v>29</v>
      </c>
      <c r="U409" t="s">
        <v>29</v>
      </c>
      <c r="V409" t="s">
        <v>29</v>
      </c>
      <c r="W409" t="s">
        <v>30</v>
      </c>
      <c r="Y409" s="10"/>
      <c r="Z409" s="10"/>
      <c r="AA409" t="s">
        <v>6406</v>
      </c>
      <c r="AB409" t="s">
        <v>6407</v>
      </c>
    </row>
    <row r="410" spans="1:28" x14ac:dyDescent="0.3">
      <c r="A410" s="7" t="b">
        <f t="shared" si="18"/>
        <v>0</v>
      </c>
      <c r="B410" t="str">
        <f t="shared" si="19"/>
        <v>wornoutprisonuniform</v>
      </c>
      <c r="C410" s="9" t="str">
        <f t="shared" si="20"/>
        <v>worn_out_prison_uniform</v>
      </c>
      <c r="D410">
        <v>1099</v>
      </c>
      <c r="E410" t="s">
        <v>24</v>
      </c>
      <c r="F410" t="s">
        <v>10862</v>
      </c>
      <c r="G410" t="s">
        <v>26</v>
      </c>
      <c r="H410" t="s">
        <v>10863</v>
      </c>
      <c r="I410" t="s">
        <v>28</v>
      </c>
      <c r="J410">
        <v>680</v>
      </c>
      <c r="K410">
        <v>1</v>
      </c>
      <c r="L410">
        <v>0</v>
      </c>
      <c r="M410">
        <v>0</v>
      </c>
      <c r="N410">
        <v>0</v>
      </c>
      <c r="O410">
        <v>0</v>
      </c>
      <c r="P410">
        <v>0</v>
      </c>
      <c r="Q410" t="s">
        <v>24</v>
      </c>
      <c r="R410">
        <v>0</v>
      </c>
      <c r="S410">
        <v>0</v>
      </c>
      <c r="T410" t="s">
        <v>29</v>
      </c>
      <c r="U410" t="s">
        <v>29</v>
      </c>
      <c r="V410" t="s">
        <v>29</v>
      </c>
      <c r="W410" t="s">
        <v>30</v>
      </c>
      <c r="Y410" s="10"/>
      <c r="Z410" s="10"/>
      <c r="AA410" t="s">
        <v>10864</v>
      </c>
      <c r="AB410" t="s">
        <v>10865</v>
      </c>
    </row>
    <row r="411" spans="1:28" x14ac:dyDescent="0.3">
      <c r="A411" s="7" t="b">
        <f t="shared" si="18"/>
        <v>0</v>
      </c>
      <c r="B411" t="str">
        <f t="shared" si="19"/>
        <v>falchion</v>
      </c>
      <c r="C411" s="9" t="str">
        <f t="shared" si="20"/>
        <v>falchion</v>
      </c>
      <c r="D411">
        <v>1104</v>
      </c>
      <c r="E411" t="s">
        <v>24</v>
      </c>
      <c r="F411" t="s">
        <v>3793</v>
      </c>
      <c r="G411" t="s">
        <v>26</v>
      </c>
      <c r="H411" t="s">
        <v>3793</v>
      </c>
      <c r="I411" t="s">
        <v>1046</v>
      </c>
      <c r="J411" s="1">
        <v>1500</v>
      </c>
      <c r="K411">
        <v>60</v>
      </c>
      <c r="L411">
        <v>0</v>
      </c>
      <c r="M411">
        <v>39</v>
      </c>
      <c r="N411">
        <v>1</v>
      </c>
      <c r="O411">
        <v>0</v>
      </c>
      <c r="P411">
        <v>3</v>
      </c>
      <c r="Q411" t="s">
        <v>60</v>
      </c>
      <c r="R411">
        <v>2</v>
      </c>
      <c r="S411">
        <v>1</v>
      </c>
      <c r="T411" t="s">
        <v>262</v>
      </c>
      <c r="U411" t="s">
        <v>36</v>
      </c>
      <c r="V411" t="s">
        <v>655</v>
      </c>
      <c r="W411" t="s">
        <v>38</v>
      </c>
      <c r="Y411" s="10"/>
      <c r="Z411" s="10"/>
      <c r="AA411" t="s">
        <v>3794</v>
      </c>
      <c r="AB411" t="s">
        <v>3795</v>
      </c>
    </row>
    <row r="412" spans="1:28" x14ac:dyDescent="0.3">
      <c r="A412" s="7" t="b">
        <f t="shared" si="18"/>
        <v>0</v>
      </c>
      <c r="B412" t="str">
        <f t="shared" si="19"/>
        <v>falchion</v>
      </c>
      <c r="C412" s="9" t="str">
        <f t="shared" si="20"/>
        <v>falchion_</v>
      </c>
      <c r="D412">
        <v>1105</v>
      </c>
      <c r="E412" t="s">
        <v>24</v>
      </c>
      <c r="F412" t="s">
        <v>3796</v>
      </c>
      <c r="G412" t="s">
        <v>26</v>
      </c>
      <c r="H412" t="s">
        <v>3793</v>
      </c>
      <c r="I412" t="s">
        <v>1046</v>
      </c>
      <c r="J412" s="1">
        <v>1500</v>
      </c>
      <c r="K412">
        <v>60</v>
      </c>
      <c r="L412">
        <v>0</v>
      </c>
      <c r="M412">
        <v>39</v>
      </c>
      <c r="N412">
        <v>1</v>
      </c>
      <c r="O412">
        <v>0</v>
      </c>
      <c r="P412">
        <v>4</v>
      </c>
      <c r="Q412" t="s">
        <v>60</v>
      </c>
      <c r="R412">
        <v>2</v>
      </c>
      <c r="S412">
        <v>1</v>
      </c>
      <c r="T412" t="s">
        <v>262</v>
      </c>
      <c r="U412" t="s">
        <v>36</v>
      </c>
      <c r="V412" t="s">
        <v>655</v>
      </c>
      <c r="W412" t="s">
        <v>38</v>
      </c>
      <c r="Y412" s="10"/>
      <c r="Z412" s="10"/>
      <c r="AA412" t="s">
        <v>3797</v>
      </c>
      <c r="AB412" t="s">
        <v>3798</v>
      </c>
    </row>
    <row r="413" spans="1:28" x14ac:dyDescent="0.3">
      <c r="A413" s="7" t="b">
        <f t="shared" si="18"/>
        <v>0</v>
      </c>
      <c r="B413" t="str">
        <f t="shared" si="19"/>
        <v>blade</v>
      </c>
      <c r="C413" s="9" t="str">
        <f t="shared" si="20"/>
        <v>blade_</v>
      </c>
      <c r="D413">
        <v>1108</v>
      </c>
      <c r="E413" t="s">
        <v>24</v>
      </c>
      <c r="F413" t="s">
        <v>1209</v>
      </c>
      <c r="G413" t="s">
        <v>26</v>
      </c>
      <c r="H413" t="s">
        <v>1210</v>
      </c>
      <c r="I413" t="s">
        <v>1046</v>
      </c>
      <c r="J413" s="1">
        <v>2900</v>
      </c>
      <c r="K413">
        <v>70</v>
      </c>
      <c r="L413">
        <v>0</v>
      </c>
      <c r="M413">
        <v>53</v>
      </c>
      <c r="N413">
        <v>1</v>
      </c>
      <c r="O413">
        <v>0</v>
      </c>
      <c r="P413">
        <v>4</v>
      </c>
      <c r="Q413" t="s">
        <v>60</v>
      </c>
      <c r="R413">
        <v>2</v>
      </c>
      <c r="S413">
        <v>1</v>
      </c>
      <c r="T413" t="s">
        <v>262</v>
      </c>
      <c r="U413" t="s">
        <v>36</v>
      </c>
      <c r="V413" t="s">
        <v>655</v>
      </c>
      <c r="W413" t="s">
        <v>38</v>
      </c>
      <c r="Y413" s="10"/>
      <c r="Z413" s="10"/>
      <c r="AA413" t="s">
        <v>1211</v>
      </c>
      <c r="AB413" t="s">
        <v>1212</v>
      </c>
    </row>
    <row r="414" spans="1:28" x14ac:dyDescent="0.3">
      <c r="A414" s="7" t="b">
        <f t="shared" si="18"/>
        <v>0</v>
      </c>
      <c r="B414" t="str">
        <f t="shared" si="19"/>
        <v>lapier</v>
      </c>
      <c r="C414" s="9" t="str">
        <f t="shared" si="20"/>
        <v>lapier_</v>
      </c>
      <c r="D414">
        <v>1111</v>
      </c>
      <c r="E414" t="s">
        <v>24</v>
      </c>
      <c r="F414" t="s">
        <v>5962</v>
      </c>
      <c r="G414" t="s">
        <v>26</v>
      </c>
      <c r="H414" t="s">
        <v>5963</v>
      </c>
      <c r="I414" t="s">
        <v>1046</v>
      </c>
      <c r="J414" s="1">
        <v>10000</v>
      </c>
      <c r="K414">
        <v>50</v>
      </c>
      <c r="L414">
        <v>0</v>
      </c>
      <c r="M414">
        <v>70</v>
      </c>
      <c r="N414">
        <v>1</v>
      </c>
      <c r="O414">
        <v>0</v>
      </c>
      <c r="P414">
        <v>3</v>
      </c>
      <c r="Q414" t="s">
        <v>60</v>
      </c>
      <c r="R414">
        <v>14</v>
      </c>
      <c r="S414">
        <v>2</v>
      </c>
      <c r="T414" t="s">
        <v>262</v>
      </c>
      <c r="U414" t="s">
        <v>36</v>
      </c>
      <c r="V414" t="s">
        <v>655</v>
      </c>
      <c r="W414" t="s">
        <v>38</v>
      </c>
      <c r="Y414" s="10"/>
      <c r="Z414" s="10"/>
      <c r="AA414" t="s">
        <v>5964</v>
      </c>
      <c r="AB414" t="s">
        <v>5965</v>
      </c>
    </row>
    <row r="415" spans="1:28" x14ac:dyDescent="0.3">
      <c r="A415" s="7" t="b">
        <f t="shared" si="18"/>
        <v>0</v>
      </c>
      <c r="B415" t="str">
        <f t="shared" si="19"/>
        <v>scimiter</v>
      </c>
      <c r="C415" s="9" t="str">
        <f t="shared" si="20"/>
        <v>scimiter_</v>
      </c>
      <c r="D415">
        <v>1114</v>
      </c>
      <c r="E415" t="s">
        <v>24</v>
      </c>
      <c r="F415" t="s">
        <v>8811</v>
      </c>
      <c r="G415" t="s">
        <v>26</v>
      </c>
      <c r="H415" t="s">
        <v>8812</v>
      </c>
      <c r="I415" t="s">
        <v>1046</v>
      </c>
      <c r="J415" s="1">
        <v>17000</v>
      </c>
      <c r="K415">
        <v>70</v>
      </c>
      <c r="L415">
        <v>0</v>
      </c>
      <c r="M415">
        <v>85</v>
      </c>
      <c r="N415">
        <v>1</v>
      </c>
      <c r="O415">
        <v>0</v>
      </c>
      <c r="P415">
        <v>3</v>
      </c>
      <c r="Q415" t="s">
        <v>60</v>
      </c>
      <c r="R415">
        <v>14</v>
      </c>
      <c r="S415">
        <v>2</v>
      </c>
      <c r="T415" t="s">
        <v>262</v>
      </c>
      <c r="U415" t="s">
        <v>36</v>
      </c>
      <c r="V415" t="s">
        <v>655</v>
      </c>
      <c r="W415" t="s">
        <v>38</v>
      </c>
      <c r="Y415" s="10"/>
      <c r="Z415" s="10"/>
      <c r="AA415" t="s">
        <v>8813</v>
      </c>
      <c r="AB415" t="s">
        <v>8814</v>
      </c>
    </row>
    <row r="416" spans="1:28" x14ac:dyDescent="0.3">
      <c r="A416" s="7" t="b">
        <f t="shared" si="18"/>
        <v>0</v>
      </c>
      <c r="B416" t="str">
        <f t="shared" si="19"/>
        <v>katana</v>
      </c>
      <c r="C416" s="9" t="str">
        <f t="shared" si="20"/>
        <v>katana</v>
      </c>
      <c r="D416">
        <v>1116</v>
      </c>
      <c r="E416" t="s">
        <v>24</v>
      </c>
      <c r="F416" t="s">
        <v>5739</v>
      </c>
      <c r="G416" t="s">
        <v>26</v>
      </c>
      <c r="H416" t="s">
        <v>5739</v>
      </c>
      <c r="I416" t="s">
        <v>1063</v>
      </c>
      <c r="J416" s="1">
        <v>2000</v>
      </c>
      <c r="K416">
        <v>100</v>
      </c>
      <c r="L416">
        <v>0</v>
      </c>
      <c r="M416">
        <v>60</v>
      </c>
      <c r="N416">
        <v>1</v>
      </c>
      <c r="O416">
        <v>0</v>
      </c>
      <c r="P416">
        <v>3</v>
      </c>
      <c r="Q416" t="s">
        <v>60</v>
      </c>
      <c r="R416">
        <v>4</v>
      </c>
      <c r="S416">
        <v>1</v>
      </c>
      <c r="T416" t="s">
        <v>166</v>
      </c>
      <c r="U416" t="s">
        <v>36</v>
      </c>
      <c r="V416" t="s">
        <v>837</v>
      </c>
      <c r="W416" t="s">
        <v>38</v>
      </c>
      <c r="Y416" s="10"/>
      <c r="Z416" s="10"/>
      <c r="AA416" t="s">
        <v>5740</v>
      </c>
      <c r="AB416" t="s">
        <v>5741</v>
      </c>
    </row>
    <row r="417" spans="1:28" x14ac:dyDescent="0.3">
      <c r="A417" s="7" t="b">
        <f t="shared" si="18"/>
        <v>0</v>
      </c>
      <c r="B417" t="str">
        <f t="shared" si="19"/>
        <v>katana</v>
      </c>
      <c r="C417" s="9" t="str">
        <f t="shared" si="20"/>
        <v>katana_</v>
      </c>
      <c r="D417">
        <v>1117</v>
      </c>
      <c r="E417" t="s">
        <v>24</v>
      </c>
      <c r="F417" t="s">
        <v>5742</v>
      </c>
      <c r="G417" t="s">
        <v>26</v>
      </c>
      <c r="H417" t="s">
        <v>5739</v>
      </c>
      <c r="I417" t="s">
        <v>1063</v>
      </c>
      <c r="J417" s="1">
        <v>2000</v>
      </c>
      <c r="K417">
        <v>100</v>
      </c>
      <c r="L417">
        <v>0</v>
      </c>
      <c r="M417">
        <v>60</v>
      </c>
      <c r="N417">
        <v>1</v>
      </c>
      <c r="O417">
        <v>0</v>
      </c>
      <c r="P417">
        <v>4</v>
      </c>
      <c r="Q417" t="s">
        <v>60</v>
      </c>
      <c r="R417">
        <v>4</v>
      </c>
      <c r="S417">
        <v>1</v>
      </c>
      <c r="T417" t="s">
        <v>166</v>
      </c>
      <c r="U417" t="s">
        <v>36</v>
      </c>
      <c r="V417" t="s">
        <v>837</v>
      </c>
      <c r="W417" t="s">
        <v>38</v>
      </c>
      <c r="Y417" s="10"/>
      <c r="Z417" s="10"/>
      <c r="AA417" t="s">
        <v>5743</v>
      </c>
      <c r="AB417" t="s">
        <v>5744</v>
      </c>
    </row>
    <row r="418" spans="1:28" x14ac:dyDescent="0.3">
      <c r="A418" s="7" t="b">
        <f t="shared" si="18"/>
        <v>0</v>
      </c>
      <c r="B418" t="str">
        <f t="shared" si="19"/>
        <v>tsurugi</v>
      </c>
      <c r="C418" s="9" t="str">
        <f t="shared" si="20"/>
        <v>tsurugi_</v>
      </c>
      <c r="D418">
        <v>1120</v>
      </c>
      <c r="E418" t="s">
        <v>24</v>
      </c>
      <c r="F418" t="s">
        <v>10186</v>
      </c>
      <c r="G418" t="s">
        <v>26</v>
      </c>
      <c r="H418" t="s">
        <v>10187</v>
      </c>
      <c r="I418" t="s">
        <v>1046</v>
      </c>
      <c r="J418" s="1">
        <v>51000</v>
      </c>
      <c r="K418">
        <v>120</v>
      </c>
      <c r="L418">
        <v>0</v>
      </c>
      <c r="M418">
        <v>130</v>
      </c>
      <c r="N418">
        <v>1</v>
      </c>
      <c r="O418">
        <v>0</v>
      </c>
      <c r="P418">
        <v>2</v>
      </c>
      <c r="Q418" t="s">
        <v>60</v>
      </c>
      <c r="R418">
        <v>27</v>
      </c>
      <c r="S418">
        <v>3</v>
      </c>
      <c r="T418" t="s">
        <v>262</v>
      </c>
      <c r="U418" t="s">
        <v>36</v>
      </c>
      <c r="V418" t="s">
        <v>672</v>
      </c>
      <c r="W418" t="s">
        <v>38</v>
      </c>
      <c r="Y418" s="10"/>
      <c r="Z418" s="10"/>
      <c r="AA418" t="s">
        <v>10188</v>
      </c>
      <c r="AB418" t="s">
        <v>10189</v>
      </c>
    </row>
    <row r="419" spans="1:28" x14ac:dyDescent="0.3">
      <c r="A419" s="7" t="b">
        <f t="shared" si="18"/>
        <v>0</v>
      </c>
      <c r="B419" t="str">
        <f t="shared" si="19"/>
        <v>orcishsword</v>
      </c>
      <c r="C419" s="9" t="str">
        <f t="shared" si="20"/>
        <v>orcish_sword</v>
      </c>
      <c r="D419">
        <v>1124</v>
      </c>
      <c r="E419" t="s">
        <v>24</v>
      </c>
      <c r="F419" t="s">
        <v>7319</v>
      </c>
      <c r="G419" t="s">
        <v>26</v>
      </c>
      <c r="H419" t="s">
        <v>7320</v>
      </c>
      <c r="I419" t="s">
        <v>1046</v>
      </c>
      <c r="J419" s="10">
        <v>20</v>
      </c>
      <c r="K419">
        <v>80</v>
      </c>
      <c r="L419">
        <v>0</v>
      </c>
      <c r="M419">
        <v>90</v>
      </c>
      <c r="N419">
        <v>1</v>
      </c>
      <c r="O419">
        <v>0</v>
      </c>
      <c r="P419">
        <v>0</v>
      </c>
      <c r="Q419" t="s">
        <v>60</v>
      </c>
      <c r="R419">
        <v>5</v>
      </c>
      <c r="S419">
        <v>3</v>
      </c>
      <c r="T419" t="s">
        <v>262</v>
      </c>
      <c r="U419" t="s">
        <v>36</v>
      </c>
      <c r="V419" t="s">
        <v>655</v>
      </c>
      <c r="W419" t="s">
        <v>38</v>
      </c>
      <c r="X419" t="s">
        <v>30468</v>
      </c>
      <c r="Y419" s="10"/>
      <c r="Z419" s="10"/>
      <c r="AA419" t="s">
        <v>7321</v>
      </c>
      <c r="AB419" t="s">
        <v>7322</v>
      </c>
    </row>
    <row r="420" spans="1:28" x14ac:dyDescent="0.3">
      <c r="A420" s="7" t="b">
        <f t="shared" si="18"/>
        <v>0</v>
      </c>
      <c r="B420" t="str">
        <f t="shared" si="19"/>
        <v>saber</v>
      </c>
      <c r="C420" s="9" t="str">
        <f t="shared" si="20"/>
        <v>saber_</v>
      </c>
      <c r="D420">
        <v>1127</v>
      </c>
      <c r="E420" t="s">
        <v>24</v>
      </c>
      <c r="F420" t="s">
        <v>8642</v>
      </c>
      <c r="G420" t="s">
        <v>26</v>
      </c>
      <c r="H420" t="s">
        <v>8643</v>
      </c>
      <c r="I420" t="s">
        <v>1046</v>
      </c>
      <c r="J420" s="1">
        <v>49000</v>
      </c>
      <c r="K420">
        <v>100</v>
      </c>
      <c r="L420">
        <v>0</v>
      </c>
      <c r="M420">
        <v>115</v>
      </c>
      <c r="N420">
        <v>1</v>
      </c>
      <c r="O420">
        <v>0</v>
      </c>
      <c r="P420">
        <v>3</v>
      </c>
      <c r="Q420" t="s">
        <v>60</v>
      </c>
      <c r="R420">
        <v>27</v>
      </c>
      <c r="S420">
        <v>3</v>
      </c>
      <c r="T420" t="s">
        <v>262</v>
      </c>
      <c r="U420" t="s">
        <v>36</v>
      </c>
      <c r="V420" t="s">
        <v>672</v>
      </c>
      <c r="W420" t="s">
        <v>38</v>
      </c>
      <c r="Y420" s="10"/>
      <c r="Z420" s="10"/>
      <c r="AA420" t="s">
        <v>8644</v>
      </c>
      <c r="AB420" t="s">
        <v>8645</v>
      </c>
    </row>
    <row r="421" spans="1:28" x14ac:dyDescent="0.3">
      <c r="A421" s="7" t="b">
        <f t="shared" si="18"/>
        <v>0</v>
      </c>
      <c r="B421" t="str">
        <f t="shared" si="19"/>
        <v>haedonggum</v>
      </c>
      <c r="C421" s="9" t="str">
        <f t="shared" si="20"/>
        <v>hae_dong_gum_</v>
      </c>
      <c r="D421">
        <v>1128</v>
      </c>
      <c r="E421" t="s">
        <v>24</v>
      </c>
      <c r="F421" t="s">
        <v>4913</v>
      </c>
      <c r="G421" t="s">
        <v>26</v>
      </c>
      <c r="H421" t="s">
        <v>4914</v>
      </c>
      <c r="I421" t="s">
        <v>1046</v>
      </c>
      <c r="J421" s="1">
        <v>50000</v>
      </c>
      <c r="K421">
        <v>90</v>
      </c>
      <c r="L421">
        <v>0</v>
      </c>
      <c r="M421">
        <v>120</v>
      </c>
      <c r="N421">
        <v>1</v>
      </c>
      <c r="O421">
        <v>0</v>
      </c>
      <c r="P421">
        <v>2</v>
      </c>
      <c r="Q421" t="s">
        <v>60</v>
      </c>
      <c r="R421">
        <v>27</v>
      </c>
      <c r="S421">
        <v>3</v>
      </c>
      <c r="T421" t="s">
        <v>262</v>
      </c>
      <c r="U421" t="s">
        <v>36</v>
      </c>
      <c r="V421" t="s">
        <v>672</v>
      </c>
      <c r="W421" t="s">
        <v>38</v>
      </c>
      <c r="X421" t="s">
        <v>30469</v>
      </c>
      <c r="Y421" s="10"/>
      <c r="Z421" s="10"/>
      <c r="AA421" t="s">
        <v>4915</v>
      </c>
      <c r="AB421" t="s">
        <v>4916</v>
      </c>
    </row>
    <row r="422" spans="1:28" x14ac:dyDescent="0.3">
      <c r="A422" s="7" t="b">
        <f t="shared" si="18"/>
        <v>0</v>
      </c>
      <c r="B422" t="str">
        <f t="shared" si="19"/>
        <v>firebrand</v>
      </c>
      <c r="C422" s="9" t="str">
        <f t="shared" si="20"/>
        <v>fire_brand</v>
      </c>
      <c r="D422">
        <v>1133</v>
      </c>
      <c r="E422" t="s">
        <v>24</v>
      </c>
      <c r="F422" t="s">
        <v>3949</v>
      </c>
      <c r="G422" t="s">
        <v>26</v>
      </c>
      <c r="H422" t="s">
        <v>3950</v>
      </c>
      <c r="I422" t="s">
        <v>1046</v>
      </c>
      <c r="J422" s="10">
        <v>20</v>
      </c>
      <c r="K422">
        <v>50</v>
      </c>
      <c r="L422">
        <v>0</v>
      </c>
      <c r="M422">
        <v>100</v>
      </c>
      <c r="N422">
        <v>1</v>
      </c>
      <c r="O422">
        <v>0</v>
      </c>
      <c r="P422">
        <v>0</v>
      </c>
      <c r="Q422" t="s">
        <v>60</v>
      </c>
      <c r="R422">
        <v>40</v>
      </c>
      <c r="S422">
        <v>4</v>
      </c>
      <c r="T422" t="s">
        <v>262</v>
      </c>
      <c r="U422" t="s">
        <v>36</v>
      </c>
      <c r="V422" t="s">
        <v>672</v>
      </c>
      <c r="W422" t="s">
        <v>38</v>
      </c>
      <c r="X422" t="s">
        <v>30470</v>
      </c>
      <c r="Y422" s="10"/>
      <c r="Z422" s="10"/>
      <c r="AA422" t="s">
        <v>3951</v>
      </c>
      <c r="AB422" t="s">
        <v>3952</v>
      </c>
    </row>
    <row r="423" spans="1:28" x14ac:dyDescent="0.3">
      <c r="A423" s="7" t="b">
        <f t="shared" si="18"/>
        <v>0</v>
      </c>
      <c r="B423" t="str">
        <f t="shared" si="19"/>
        <v>cutlas</v>
      </c>
      <c r="C423" s="9" t="str">
        <f t="shared" si="20"/>
        <v>cutlas</v>
      </c>
      <c r="D423">
        <v>1135</v>
      </c>
      <c r="E423" t="s">
        <v>24</v>
      </c>
      <c r="F423" t="s">
        <v>2720</v>
      </c>
      <c r="G423" t="s">
        <v>26</v>
      </c>
      <c r="H423" t="s">
        <v>2721</v>
      </c>
      <c r="I423" t="s">
        <v>1046</v>
      </c>
      <c r="J423" s="10">
        <v>20</v>
      </c>
      <c r="K423">
        <v>90</v>
      </c>
      <c r="L423">
        <v>0</v>
      </c>
      <c r="M423">
        <v>150</v>
      </c>
      <c r="N423">
        <v>1</v>
      </c>
      <c r="O423">
        <v>0</v>
      </c>
      <c r="P423">
        <v>0</v>
      </c>
      <c r="Q423" t="s">
        <v>60</v>
      </c>
      <c r="R423">
        <v>40</v>
      </c>
      <c r="S423">
        <v>4</v>
      </c>
      <c r="T423" t="s">
        <v>262</v>
      </c>
      <c r="U423" t="s">
        <v>36</v>
      </c>
      <c r="V423" t="s">
        <v>672</v>
      </c>
      <c r="W423" t="s">
        <v>38</v>
      </c>
      <c r="X423" t="s">
        <v>30471</v>
      </c>
      <c r="Y423" s="10"/>
      <c r="Z423" s="10"/>
      <c r="AA423" t="s">
        <v>2722</v>
      </c>
      <c r="AB423" t="s">
        <v>2723</v>
      </c>
    </row>
    <row r="424" spans="1:28" x14ac:dyDescent="0.3">
      <c r="A424" s="7" t="b">
        <f t="shared" si="18"/>
        <v>0</v>
      </c>
      <c r="B424" t="str">
        <f t="shared" si="19"/>
        <v>excalibur</v>
      </c>
      <c r="C424" s="9" t="str">
        <f t="shared" si="20"/>
        <v>excalibur</v>
      </c>
      <c r="D424">
        <v>1137</v>
      </c>
      <c r="E424" t="s">
        <v>24</v>
      </c>
      <c r="F424" t="s">
        <v>3720</v>
      </c>
      <c r="G424" t="s">
        <v>26</v>
      </c>
      <c r="H424" t="s">
        <v>3720</v>
      </c>
      <c r="I424" t="s">
        <v>1046</v>
      </c>
      <c r="J424" s="7">
        <v>20</v>
      </c>
      <c r="K424">
        <v>120</v>
      </c>
      <c r="L424">
        <v>0</v>
      </c>
      <c r="M424">
        <v>150</v>
      </c>
      <c r="N424">
        <v>1</v>
      </c>
      <c r="O424">
        <v>0</v>
      </c>
      <c r="P424">
        <v>0</v>
      </c>
      <c r="Q424" t="s">
        <v>60</v>
      </c>
      <c r="R424">
        <v>40</v>
      </c>
      <c r="S424">
        <v>4</v>
      </c>
      <c r="T424" t="s">
        <v>262</v>
      </c>
      <c r="U424" t="s">
        <v>36</v>
      </c>
      <c r="V424" t="s">
        <v>672</v>
      </c>
      <c r="W424" t="s">
        <v>38</v>
      </c>
      <c r="X424" t="s">
        <v>30472</v>
      </c>
      <c r="Y424" s="10"/>
      <c r="Z424" s="10"/>
      <c r="AA424" t="s">
        <v>3721</v>
      </c>
      <c r="AB424" t="s">
        <v>3722</v>
      </c>
    </row>
    <row r="425" spans="1:28" x14ac:dyDescent="0.3">
      <c r="A425" s="7" t="b">
        <f t="shared" si="18"/>
        <v>0</v>
      </c>
      <c r="B425" t="str">
        <f t="shared" si="19"/>
        <v>talefing</v>
      </c>
      <c r="C425" s="9" t="str">
        <f t="shared" si="20"/>
        <v>tale_fing_</v>
      </c>
      <c r="D425">
        <v>1139</v>
      </c>
      <c r="E425" t="s">
        <v>24</v>
      </c>
      <c r="F425" t="s">
        <v>9873</v>
      </c>
      <c r="G425" t="s">
        <v>26</v>
      </c>
      <c r="H425" t="s">
        <v>9874</v>
      </c>
      <c r="I425" t="s">
        <v>1046</v>
      </c>
      <c r="J425" s="7">
        <v>20</v>
      </c>
      <c r="K425">
        <v>100</v>
      </c>
      <c r="L425">
        <v>0</v>
      </c>
      <c r="M425">
        <v>200</v>
      </c>
      <c r="N425">
        <v>1</v>
      </c>
      <c r="O425">
        <v>0</v>
      </c>
      <c r="P425">
        <v>0</v>
      </c>
      <c r="Q425" t="s">
        <v>60</v>
      </c>
      <c r="R425">
        <v>40</v>
      </c>
      <c r="S425">
        <v>4</v>
      </c>
      <c r="T425" t="s">
        <v>262</v>
      </c>
      <c r="U425" t="s">
        <v>36</v>
      </c>
      <c r="V425" t="s">
        <v>672</v>
      </c>
      <c r="W425" t="s">
        <v>38</v>
      </c>
      <c r="X425" t="s">
        <v>30473</v>
      </c>
      <c r="Y425" s="10"/>
      <c r="Z425" s="10"/>
      <c r="AA425" t="s">
        <v>9875</v>
      </c>
      <c r="AB425" t="s">
        <v>9876</v>
      </c>
    </row>
    <row r="426" spans="1:28" x14ac:dyDescent="0.3">
      <c r="A426" s="7" t="b">
        <f t="shared" si="18"/>
        <v>0</v>
      </c>
      <c r="B426" t="str">
        <f t="shared" si="19"/>
        <v>holyavenger</v>
      </c>
      <c r="C426" s="9" t="str">
        <f t="shared" si="20"/>
        <v>holy_avenger</v>
      </c>
      <c r="D426">
        <v>1145</v>
      </c>
      <c r="E426" t="s">
        <v>24</v>
      </c>
      <c r="F426" t="s">
        <v>5216</v>
      </c>
      <c r="G426" t="s">
        <v>26</v>
      </c>
      <c r="H426" t="s">
        <v>5217</v>
      </c>
      <c r="I426" t="s">
        <v>1046</v>
      </c>
      <c r="J426" s="1">
        <v>450000</v>
      </c>
      <c r="K426">
        <v>135</v>
      </c>
      <c r="L426">
        <v>0</v>
      </c>
      <c r="M426">
        <v>125</v>
      </c>
      <c r="N426">
        <v>1</v>
      </c>
      <c r="O426">
        <v>0</v>
      </c>
      <c r="P426">
        <v>0</v>
      </c>
      <c r="Q426" t="s">
        <v>60</v>
      </c>
      <c r="R426">
        <v>75</v>
      </c>
      <c r="S426">
        <v>3</v>
      </c>
      <c r="T426" t="s">
        <v>262</v>
      </c>
      <c r="U426" t="s">
        <v>36</v>
      </c>
      <c r="V426" t="s">
        <v>2584</v>
      </c>
      <c r="W426" t="s">
        <v>38</v>
      </c>
      <c r="X426" t="s">
        <v>30474</v>
      </c>
      <c r="Y426" s="10"/>
      <c r="Z426" s="10"/>
      <c r="AA426" t="s">
        <v>5218</v>
      </c>
      <c r="AB426" t="s">
        <v>5219</v>
      </c>
    </row>
    <row r="427" spans="1:28" x14ac:dyDescent="0.3">
      <c r="A427" s="7" t="b">
        <f t="shared" si="18"/>
        <v>0</v>
      </c>
      <c r="B427" t="str">
        <f t="shared" si="19"/>
        <v>townsword</v>
      </c>
      <c r="C427" s="9" t="str">
        <f t="shared" si="20"/>
        <v>town_sword_</v>
      </c>
      <c r="D427">
        <v>1147</v>
      </c>
      <c r="E427" t="s">
        <v>24</v>
      </c>
      <c r="F427" t="s">
        <v>10112</v>
      </c>
      <c r="G427" t="s">
        <v>26</v>
      </c>
      <c r="H427" t="s">
        <v>10113</v>
      </c>
      <c r="I427" t="s">
        <v>1046</v>
      </c>
      <c r="J427" s="1">
        <v>42000</v>
      </c>
      <c r="K427">
        <v>80</v>
      </c>
      <c r="L427">
        <v>0</v>
      </c>
      <c r="M427">
        <v>100</v>
      </c>
      <c r="N427">
        <v>1</v>
      </c>
      <c r="O427">
        <v>0</v>
      </c>
      <c r="P427">
        <v>2</v>
      </c>
      <c r="Q427" t="s">
        <v>60</v>
      </c>
      <c r="R427">
        <v>30</v>
      </c>
      <c r="S427">
        <v>3</v>
      </c>
      <c r="T427" t="s">
        <v>262</v>
      </c>
      <c r="U427" t="s">
        <v>36</v>
      </c>
      <c r="V427" t="s">
        <v>337</v>
      </c>
      <c r="W427" t="s">
        <v>38</v>
      </c>
      <c r="Y427" s="10"/>
      <c r="Z427" s="10"/>
      <c r="AA427" t="s">
        <v>10114</v>
      </c>
      <c r="AB427" t="s">
        <v>10115</v>
      </c>
    </row>
    <row r="428" spans="1:28" x14ac:dyDescent="0.3">
      <c r="A428" s="7" t="b">
        <f t="shared" si="18"/>
        <v>0</v>
      </c>
      <c r="B428" t="str">
        <f t="shared" si="19"/>
        <v>stardustblade</v>
      </c>
      <c r="C428" s="9" t="str">
        <f t="shared" si="20"/>
        <v>star_dust_blade</v>
      </c>
      <c r="D428">
        <v>1148</v>
      </c>
      <c r="E428" t="s">
        <v>24</v>
      </c>
      <c r="F428" t="s">
        <v>9557</v>
      </c>
      <c r="G428" t="s">
        <v>26</v>
      </c>
      <c r="H428" t="s">
        <v>9558</v>
      </c>
      <c r="I428" t="s">
        <v>1046</v>
      </c>
      <c r="J428" s="10">
        <v>20</v>
      </c>
      <c r="K428">
        <v>100</v>
      </c>
      <c r="L428">
        <v>0</v>
      </c>
      <c r="M428">
        <v>140</v>
      </c>
      <c r="N428">
        <v>1</v>
      </c>
      <c r="O428">
        <v>0</v>
      </c>
      <c r="P428">
        <v>1</v>
      </c>
      <c r="Q428" t="s">
        <v>60</v>
      </c>
      <c r="R428">
        <v>45</v>
      </c>
      <c r="S428">
        <v>4</v>
      </c>
      <c r="T428" t="s">
        <v>262</v>
      </c>
      <c r="U428" t="s">
        <v>36</v>
      </c>
      <c r="V428" t="s">
        <v>337</v>
      </c>
      <c r="W428" t="s">
        <v>38</v>
      </c>
      <c r="X428" s="7" t="s">
        <v>30475</v>
      </c>
      <c r="Y428" s="10"/>
      <c r="Z428" s="10"/>
      <c r="AA428" t="s">
        <v>9559</v>
      </c>
      <c r="AB428" t="s">
        <v>9560</v>
      </c>
    </row>
    <row r="429" spans="1:28" x14ac:dyDescent="0.3">
      <c r="A429" s="7" t="b">
        <f t="shared" si="18"/>
        <v>0</v>
      </c>
      <c r="B429" t="str">
        <f t="shared" si="19"/>
        <v>flamberge</v>
      </c>
      <c r="C429" s="9" t="str">
        <f t="shared" si="20"/>
        <v>flamberge_</v>
      </c>
      <c r="D429">
        <v>1149</v>
      </c>
      <c r="E429" t="s">
        <v>24</v>
      </c>
      <c r="F429" t="s">
        <v>4038</v>
      </c>
      <c r="G429" t="s">
        <v>26</v>
      </c>
      <c r="H429" t="s">
        <v>4039</v>
      </c>
      <c r="I429" t="s">
        <v>1046</v>
      </c>
      <c r="J429" s="1">
        <v>60000</v>
      </c>
      <c r="K429">
        <v>150</v>
      </c>
      <c r="L429">
        <v>0</v>
      </c>
      <c r="M429">
        <v>150</v>
      </c>
      <c r="N429">
        <v>1</v>
      </c>
      <c r="O429">
        <v>0</v>
      </c>
      <c r="P429">
        <v>2</v>
      </c>
      <c r="Q429" t="s">
        <v>60</v>
      </c>
      <c r="R429">
        <v>27</v>
      </c>
      <c r="S429">
        <v>3</v>
      </c>
      <c r="T429" t="s">
        <v>262</v>
      </c>
      <c r="U429" t="s">
        <v>36</v>
      </c>
      <c r="V429" t="s">
        <v>167</v>
      </c>
      <c r="W429" t="s">
        <v>38</v>
      </c>
      <c r="Y429" s="10"/>
      <c r="Z429" s="10"/>
      <c r="AA429" t="s">
        <v>4040</v>
      </c>
      <c r="AB429" t="s">
        <v>4041</v>
      </c>
    </row>
    <row r="430" spans="1:28" x14ac:dyDescent="0.3">
      <c r="A430" s="7" t="b">
        <f t="shared" si="18"/>
        <v>0</v>
      </c>
      <c r="B430" t="str">
        <f t="shared" si="19"/>
        <v>slayer</v>
      </c>
      <c r="C430" s="9" t="str">
        <f t="shared" si="20"/>
        <v>slayer_</v>
      </c>
      <c r="D430">
        <v>1152</v>
      </c>
      <c r="E430" t="s">
        <v>24</v>
      </c>
      <c r="F430" t="s">
        <v>9197</v>
      </c>
      <c r="G430" t="s">
        <v>26</v>
      </c>
      <c r="H430" t="s">
        <v>9198</v>
      </c>
      <c r="I430" t="s">
        <v>1063</v>
      </c>
      <c r="J430" s="1">
        <v>15000</v>
      </c>
      <c r="K430">
        <v>130</v>
      </c>
      <c r="L430">
        <v>0</v>
      </c>
      <c r="M430">
        <v>90</v>
      </c>
      <c r="N430">
        <v>1</v>
      </c>
      <c r="O430">
        <v>0</v>
      </c>
      <c r="P430">
        <v>3</v>
      </c>
      <c r="Q430" t="s">
        <v>60</v>
      </c>
      <c r="R430">
        <v>18</v>
      </c>
      <c r="S430">
        <v>2</v>
      </c>
      <c r="T430" t="s">
        <v>166</v>
      </c>
      <c r="U430" t="s">
        <v>36</v>
      </c>
      <c r="V430" t="s">
        <v>837</v>
      </c>
      <c r="W430" t="s">
        <v>38</v>
      </c>
      <c r="X430" s="7"/>
      <c r="Y430" s="10"/>
      <c r="Z430" s="10"/>
      <c r="AA430" t="s">
        <v>9199</v>
      </c>
      <c r="AB430" t="s">
        <v>9200</v>
      </c>
    </row>
    <row r="431" spans="1:28" x14ac:dyDescent="0.3">
      <c r="A431" s="7" t="b">
        <f t="shared" si="18"/>
        <v>0</v>
      </c>
      <c r="B431" t="str">
        <f t="shared" si="19"/>
        <v>twohandsword</v>
      </c>
      <c r="C431" s="9" t="str">
        <f t="shared" si="20"/>
        <v>two_hand_sword_</v>
      </c>
      <c r="D431">
        <v>1158</v>
      </c>
      <c r="E431" t="s">
        <v>24</v>
      </c>
      <c r="F431" t="s">
        <v>10247</v>
      </c>
      <c r="G431" t="s">
        <v>26</v>
      </c>
      <c r="H431" t="s">
        <v>10248</v>
      </c>
      <c r="I431" t="s">
        <v>1063</v>
      </c>
      <c r="J431" s="1">
        <v>60000</v>
      </c>
      <c r="K431">
        <v>220</v>
      </c>
      <c r="L431">
        <v>0</v>
      </c>
      <c r="M431">
        <v>160</v>
      </c>
      <c r="N431">
        <v>1</v>
      </c>
      <c r="O431">
        <v>0</v>
      </c>
      <c r="P431">
        <v>2</v>
      </c>
      <c r="Q431" t="s">
        <v>60</v>
      </c>
      <c r="R431">
        <v>33</v>
      </c>
      <c r="S431">
        <v>3</v>
      </c>
      <c r="T431" t="s">
        <v>166</v>
      </c>
      <c r="U431" t="s">
        <v>36</v>
      </c>
      <c r="V431" t="s">
        <v>837</v>
      </c>
      <c r="W431" t="s">
        <v>38</v>
      </c>
      <c r="X431" s="7"/>
      <c r="Y431" s="10"/>
      <c r="Z431" s="10"/>
      <c r="AA431" t="s">
        <v>10249</v>
      </c>
      <c r="AB431" t="s">
        <v>10250</v>
      </c>
    </row>
    <row r="432" spans="1:28" x14ac:dyDescent="0.3">
      <c r="A432" s="7" t="b">
        <f t="shared" si="18"/>
        <v>0</v>
      </c>
      <c r="B432" t="str">
        <f t="shared" si="19"/>
        <v>broadsword</v>
      </c>
      <c r="C432" s="9" t="str">
        <f t="shared" si="20"/>
        <v>broad_sword_</v>
      </c>
      <c r="D432">
        <v>1162</v>
      </c>
      <c r="E432" t="s">
        <v>24</v>
      </c>
      <c r="F432" t="s">
        <v>1609</v>
      </c>
      <c r="G432" t="s">
        <v>26</v>
      </c>
      <c r="H432" t="s">
        <v>1610</v>
      </c>
      <c r="I432" t="s">
        <v>1063</v>
      </c>
      <c r="J432" s="1">
        <v>65000</v>
      </c>
      <c r="K432">
        <v>200</v>
      </c>
      <c r="L432">
        <v>0</v>
      </c>
      <c r="M432">
        <v>140</v>
      </c>
      <c r="N432">
        <v>1</v>
      </c>
      <c r="O432">
        <v>0</v>
      </c>
      <c r="P432">
        <v>2</v>
      </c>
      <c r="Q432" t="s">
        <v>60</v>
      </c>
      <c r="R432">
        <v>33</v>
      </c>
      <c r="S432">
        <v>3</v>
      </c>
      <c r="T432" t="s">
        <v>166</v>
      </c>
      <c r="U432" t="s">
        <v>36</v>
      </c>
      <c r="V432" t="s">
        <v>837</v>
      </c>
      <c r="W432" t="s">
        <v>38</v>
      </c>
      <c r="X432" s="7" t="s">
        <v>30476</v>
      </c>
      <c r="Y432" s="10"/>
      <c r="Z432" s="10"/>
      <c r="AA432" t="s">
        <v>1611</v>
      </c>
      <c r="AB432" t="s">
        <v>1612</v>
      </c>
    </row>
    <row r="433" spans="1:28" x14ac:dyDescent="0.3">
      <c r="A433" s="7" t="b">
        <f t="shared" si="18"/>
        <v>0</v>
      </c>
      <c r="B433" t="str">
        <f t="shared" si="19"/>
        <v>muramasa</v>
      </c>
      <c r="C433" s="9" t="str">
        <f t="shared" si="20"/>
        <v>muramasa</v>
      </c>
      <c r="D433">
        <v>1164</v>
      </c>
      <c r="E433" t="s">
        <v>24</v>
      </c>
      <c r="F433" t="s">
        <v>6898</v>
      </c>
      <c r="G433" t="s">
        <v>26</v>
      </c>
      <c r="H433" t="s">
        <v>6898</v>
      </c>
      <c r="I433" t="s">
        <v>1063</v>
      </c>
      <c r="J433" s="10">
        <v>20</v>
      </c>
      <c r="K433">
        <v>100</v>
      </c>
      <c r="L433">
        <v>0</v>
      </c>
      <c r="M433">
        <v>155</v>
      </c>
      <c r="N433">
        <v>1</v>
      </c>
      <c r="O433">
        <v>0</v>
      </c>
      <c r="P433">
        <v>0</v>
      </c>
      <c r="Q433" t="s">
        <v>60</v>
      </c>
      <c r="R433">
        <v>48</v>
      </c>
      <c r="S433">
        <v>4</v>
      </c>
      <c r="T433" t="s">
        <v>166</v>
      </c>
      <c r="U433" t="s">
        <v>36</v>
      </c>
      <c r="V433" t="s">
        <v>837</v>
      </c>
      <c r="W433" t="s">
        <v>38</v>
      </c>
      <c r="X433" s="7" t="s">
        <v>30477</v>
      </c>
      <c r="Y433" s="10"/>
      <c r="Z433" s="10"/>
      <c r="AA433" t="s">
        <v>6899</v>
      </c>
      <c r="AB433" t="s">
        <v>6900</v>
      </c>
    </row>
    <row r="434" spans="1:28" x14ac:dyDescent="0.3">
      <c r="A434" s="7" t="b">
        <f t="shared" si="18"/>
        <v>0</v>
      </c>
      <c r="B434" t="str">
        <f t="shared" si="19"/>
        <v>dragonslayer</v>
      </c>
      <c r="C434" s="9" t="str">
        <f t="shared" si="20"/>
        <v>dragon_slayer</v>
      </c>
      <c r="D434">
        <v>1166</v>
      </c>
      <c r="E434" t="s">
        <v>24</v>
      </c>
      <c r="F434" t="s">
        <v>3150</v>
      </c>
      <c r="G434" t="s">
        <v>26</v>
      </c>
      <c r="H434" t="s">
        <v>3151</v>
      </c>
      <c r="I434" t="s">
        <v>1063</v>
      </c>
      <c r="J434" s="10">
        <v>20</v>
      </c>
      <c r="K434">
        <v>130</v>
      </c>
      <c r="L434">
        <v>0</v>
      </c>
      <c r="M434">
        <v>150</v>
      </c>
      <c r="N434">
        <v>1</v>
      </c>
      <c r="O434">
        <v>0</v>
      </c>
      <c r="P434">
        <v>0</v>
      </c>
      <c r="Q434" t="s">
        <v>60</v>
      </c>
      <c r="R434">
        <v>48</v>
      </c>
      <c r="S434">
        <v>4</v>
      </c>
      <c r="T434" t="s">
        <v>166</v>
      </c>
      <c r="U434" t="s">
        <v>36</v>
      </c>
      <c r="V434" t="s">
        <v>837</v>
      </c>
      <c r="W434" t="s">
        <v>38</v>
      </c>
      <c r="X434" s="7" t="s">
        <v>30478</v>
      </c>
      <c r="Y434" s="10"/>
      <c r="Z434" s="10"/>
      <c r="AA434" t="s">
        <v>3152</v>
      </c>
      <c r="AB434" t="s">
        <v>3153</v>
      </c>
    </row>
    <row r="435" spans="1:28" x14ac:dyDescent="0.3">
      <c r="A435" s="7" t="b">
        <f t="shared" si="18"/>
        <v>0</v>
      </c>
      <c r="B435" t="str">
        <f t="shared" si="19"/>
        <v>schweizersabel</v>
      </c>
      <c r="C435" s="9" t="str">
        <f t="shared" si="20"/>
        <v>schweizersabel</v>
      </c>
      <c r="D435">
        <v>1167</v>
      </c>
      <c r="E435" t="s">
        <v>24</v>
      </c>
      <c r="F435" t="s">
        <v>8808</v>
      </c>
      <c r="G435" t="s">
        <v>26</v>
      </c>
      <c r="H435" t="s">
        <v>8808</v>
      </c>
      <c r="I435" t="s">
        <v>1063</v>
      </c>
      <c r="J435" s="7">
        <v>20</v>
      </c>
      <c r="K435">
        <v>160</v>
      </c>
      <c r="L435">
        <v>0</v>
      </c>
      <c r="M435">
        <v>160</v>
      </c>
      <c r="N435">
        <v>1</v>
      </c>
      <c r="O435">
        <v>0</v>
      </c>
      <c r="P435">
        <v>0</v>
      </c>
      <c r="Q435" t="s">
        <v>60</v>
      </c>
      <c r="R435">
        <v>48</v>
      </c>
      <c r="S435">
        <v>4</v>
      </c>
      <c r="T435" t="s">
        <v>166</v>
      </c>
      <c r="U435" t="s">
        <v>36</v>
      </c>
      <c r="V435" t="s">
        <v>837</v>
      </c>
      <c r="W435" t="s">
        <v>38</v>
      </c>
      <c r="X435" s="7" t="s">
        <v>30479</v>
      </c>
      <c r="Y435" s="10"/>
      <c r="Z435" s="10"/>
      <c r="AA435" t="s">
        <v>8809</v>
      </c>
      <c r="AB435" t="s">
        <v>8810</v>
      </c>
    </row>
    <row r="436" spans="1:28" x14ac:dyDescent="0.3">
      <c r="A436" s="7" t="b">
        <f t="shared" si="18"/>
        <v>0</v>
      </c>
      <c r="B436" t="str">
        <f t="shared" si="19"/>
        <v>executioner</v>
      </c>
      <c r="C436" s="9" t="str">
        <f t="shared" si="20"/>
        <v>executioner_</v>
      </c>
      <c r="D436">
        <v>1169</v>
      </c>
      <c r="E436" t="s">
        <v>24</v>
      </c>
      <c r="F436" t="s">
        <v>3727</v>
      </c>
      <c r="G436" t="s">
        <v>26</v>
      </c>
      <c r="H436" t="s">
        <v>3728</v>
      </c>
      <c r="I436" t="s">
        <v>1063</v>
      </c>
      <c r="J436" s="7">
        <v>20</v>
      </c>
      <c r="K436">
        <v>220</v>
      </c>
      <c r="L436">
        <v>0</v>
      </c>
      <c r="M436">
        <v>155</v>
      </c>
      <c r="N436">
        <v>1</v>
      </c>
      <c r="O436">
        <v>0</v>
      </c>
      <c r="P436">
        <v>0</v>
      </c>
      <c r="Q436" t="s">
        <v>60</v>
      </c>
      <c r="R436">
        <v>48</v>
      </c>
      <c r="S436">
        <v>4</v>
      </c>
      <c r="T436" t="s">
        <v>166</v>
      </c>
      <c r="U436" t="s">
        <v>36</v>
      </c>
      <c r="V436" t="s">
        <v>837</v>
      </c>
      <c r="W436" t="s">
        <v>38</v>
      </c>
      <c r="X436" t="s">
        <v>31564</v>
      </c>
      <c r="Y436" s="10"/>
      <c r="Z436" s="10"/>
      <c r="AA436" t="s">
        <v>3729</v>
      </c>
      <c r="AB436" t="s">
        <v>3730</v>
      </c>
    </row>
    <row r="437" spans="1:28" x14ac:dyDescent="0.3">
      <c r="A437" s="7" t="b">
        <f t="shared" si="18"/>
        <v>0</v>
      </c>
      <c r="B437" t="str">
        <f t="shared" si="19"/>
        <v>katzbalger</v>
      </c>
      <c r="C437" s="9" t="str">
        <f t="shared" si="20"/>
        <v>katzbalger</v>
      </c>
      <c r="D437">
        <v>1170</v>
      </c>
      <c r="E437" t="s">
        <v>24</v>
      </c>
      <c r="F437" t="s">
        <v>5785</v>
      </c>
      <c r="G437" t="s">
        <v>26</v>
      </c>
      <c r="H437" t="s">
        <v>5785</v>
      </c>
      <c r="I437" t="s">
        <v>1063</v>
      </c>
      <c r="J437">
        <v>20</v>
      </c>
      <c r="K437">
        <v>200</v>
      </c>
      <c r="L437">
        <v>0</v>
      </c>
      <c r="M437">
        <v>175</v>
      </c>
      <c r="N437">
        <v>1</v>
      </c>
      <c r="O437">
        <v>0</v>
      </c>
      <c r="P437">
        <v>0</v>
      </c>
      <c r="Q437" t="s">
        <v>60</v>
      </c>
      <c r="R437">
        <v>48</v>
      </c>
      <c r="S437">
        <v>4</v>
      </c>
      <c r="T437" t="s">
        <v>166</v>
      </c>
      <c r="U437" t="s">
        <v>36</v>
      </c>
      <c r="V437" t="s">
        <v>837</v>
      </c>
      <c r="W437" t="s">
        <v>38</v>
      </c>
      <c r="X437" s="7" t="s">
        <v>30480</v>
      </c>
      <c r="Y437" s="10"/>
      <c r="Z437" s="10"/>
      <c r="AA437" t="s">
        <v>5786</v>
      </c>
      <c r="AB437" t="s">
        <v>5787</v>
      </c>
    </row>
    <row r="438" spans="1:28" x14ac:dyDescent="0.3">
      <c r="A438" s="7" t="b">
        <f t="shared" si="18"/>
        <v>0</v>
      </c>
      <c r="B438" t="str">
        <f t="shared" si="19"/>
        <v>zweihander</v>
      </c>
      <c r="C438" s="9" t="str">
        <f t="shared" si="20"/>
        <v>zweihander_</v>
      </c>
      <c r="D438">
        <v>1171</v>
      </c>
      <c r="E438" t="s">
        <v>24</v>
      </c>
      <c r="F438" t="s">
        <v>11032</v>
      </c>
      <c r="G438" t="s">
        <v>26</v>
      </c>
      <c r="H438" t="s">
        <v>11033</v>
      </c>
      <c r="I438" t="s">
        <v>1063</v>
      </c>
      <c r="J438" s="7">
        <v>20</v>
      </c>
      <c r="K438">
        <v>220</v>
      </c>
      <c r="L438">
        <v>0</v>
      </c>
      <c r="M438">
        <v>200</v>
      </c>
      <c r="N438">
        <v>1</v>
      </c>
      <c r="O438">
        <v>0</v>
      </c>
      <c r="P438">
        <v>2</v>
      </c>
      <c r="Q438" t="s">
        <v>60</v>
      </c>
      <c r="R438">
        <v>48</v>
      </c>
      <c r="S438">
        <v>4</v>
      </c>
      <c r="T438" t="s">
        <v>166</v>
      </c>
      <c r="U438" t="s">
        <v>36</v>
      </c>
      <c r="V438" t="s">
        <v>837</v>
      </c>
      <c r="W438" t="s">
        <v>38</v>
      </c>
      <c r="X438" t="s">
        <v>30468</v>
      </c>
      <c r="Y438" s="10"/>
      <c r="Z438" s="10"/>
      <c r="AA438" t="s">
        <v>11034</v>
      </c>
      <c r="AB438" t="s">
        <v>11035</v>
      </c>
    </row>
    <row r="439" spans="1:28" x14ac:dyDescent="0.3">
      <c r="A439" s="7" t="b">
        <f t="shared" si="18"/>
        <v>0</v>
      </c>
      <c r="B439" t="str">
        <f t="shared" si="19"/>
        <v>muramasac</v>
      </c>
      <c r="C439" s="9" t="str">
        <f t="shared" si="20"/>
        <v>muramasa_c</v>
      </c>
      <c r="D439">
        <v>1173</v>
      </c>
      <c r="E439" t="s">
        <v>24</v>
      </c>
      <c r="F439" t="s">
        <v>6901</v>
      </c>
      <c r="G439" t="s">
        <v>26</v>
      </c>
      <c r="H439" t="s">
        <v>6902</v>
      </c>
      <c r="I439" t="s">
        <v>1063</v>
      </c>
      <c r="J439" s="7">
        <v>1</v>
      </c>
      <c r="K439">
        <v>0</v>
      </c>
      <c r="L439">
        <v>0</v>
      </c>
      <c r="M439">
        <v>204</v>
      </c>
      <c r="N439">
        <v>1</v>
      </c>
      <c r="O439">
        <v>0</v>
      </c>
      <c r="P439">
        <v>0</v>
      </c>
      <c r="Q439" t="s">
        <v>24</v>
      </c>
      <c r="R439">
        <v>1</v>
      </c>
      <c r="S439">
        <v>4</v>
      </c>
      <c r="T439" t="s">
        <v>166</v>
      </c>
      <c r="U439" t="s">
        <v>36</v>
      </c>
      <c r="V439" t="s">
        <v>837</v>
      </c>
      <c r="W439" t="s">
        <v>38</v>
      </c>
      <c r="X439" t="s">
        <v>30481</v>
      </c>
      <c r="Y439" s="10"/>
      <c r="Z439" s="10"/>
      <c r="AA439" t="s">
        <v>6903</v>
      </c>
      <c r="AB439" t="s">
        <v>6904</v>
      </c>
    </row>
    <row r="440" spans="1:28" x14ac:dyDescent="0.3">
      <c r="A440" s="7" t="b">
        <f t="shared" si="18"/>
        <v>0</v>
      </c>
      <c r="B440" t="str">
        <f t="shared" si="19"/>
        <v>executionerc</v>
      </c>
      <c r="C440" s="9" t="str">
        <f t="shared" si="20"/>
        <v>executioner_c</v>
      </c>
      <c r="D440">
        <v>1174</v>
      </c>
      <c r="E440" t="s">
        <v>24</v>
      </c>
      <c r="F440" t="s">
        <v>3731</v>
      </c>
      <c r="G440" t="s">
        <v>26</v>
      </c>
      <c r="H440" t="s">
        <v>3732</v>
      </c>
      <c r="I440" t="s">
        <v>1063</v>
      </c>
      <c r="J440" s="7">
        <v>2</v>
      </c>
      <c r="K440">
        <v>0</v>
      </c>
      <c r="L440">
        <v>0</v>
      </c>
      <c r="M440">
        <v>190</v>
      </c>
      <c r="N440">
        <v>1</v>
      </c>
      <c r="O440">
        <v>0</v>
      </c>
      <c r="P440">
        <v>0</v>
      </c>
      <c r="Q440" t="s">
        <v>24</v>
      </c>
      <c r="R440">
        <v>1</v>
      </c>
      <c r="S440">
        <v>4</v>
      </c>
      <c r="T440" t="s">
        <v>166</v>
      </c>
      <c r="U440" t="s">
        <v>36</v>
      </c>
      <c r="V440" t="s">
        <v>837</v>
      </c>
      <c r="W440" t="s">
        <v>38</v>
      </c>
      <c r="X440" t="s">
        <v>31564</v>
      </c>
      <c r="Y440" s="10"/>
      <c r="Z440" s="10"/>
      <c r="AA440" t="s">
        <v>3733</v>
      </c>
      <c r="AB440" t="s">
        <v>3734</v>
      </c>
    </row>
    <row r="441" spans="1:28" x14ac:dyDescent="0.3">
      <c r="A441" s="7" t="b">
        <f t="shared" si="18"/>
        <v>0</v>
      </c>
      <c r="B441" t="str">
        <f t="shared" si="19"/>
        <v>taegoolyeon</v>
      </c>
      <c r="C441" s="9" t="str">
        <f t="shared" si="20"/>
        <v>tae_goo_lyeon</v>
      </c>
      <c r="D441">
        <v>1181</v>
      </c>
      <c r="E441" t="s">
        <v>24</v>
      </c>
      <c r="F441" t="s">
        <v>9865</v>
      </c>
      <c r="G441" t="s">
        <v>26</v>
      </c>
      <c r="H441" t="s">
        <v>9866</v>
      </c>
      <c r="I441" t="s">
        <v>1063</v>
      </c>
      <c r="J441" s="7">
        <v>20</v>
      </c>
      <c r="K441">
        <v>200</v>
      </c>
      <c r="L441">
        <v>0</v>
      </c>
      <c r="M441">
        <v>250</v>
      </c>
      <c r="N441">
        <v>1</v>
      </c>
      <c r="O441">
        <v>0</v>
      </c>
      <c r="P441">
        <v>2</v>
      </c>
      <c r="Q441" t="s">
        <v>60</v>
      </c>
      <c r="R441">
        <v>90</v>
      </c>
      <c r="S441">
        <v>4</v>
      </c>
      <c r="T441" t="s">
        <v>166</v>
      </c>
      <c r="U441" t="s">
        <v>787</v>
      </c>
      <c r="V441" t="s">
        <v>837</v>
      </c>
      <c r="W441" t="s">
        <v>38</v>
      </c>
      <c r="X441" s="7" t="s">
        <v>31694</v>
      </c>
      <c r="Y441" s="10"/>
      <c r="Z441" s="10"/>
      <c r="AA441" t="s">
        <v>9867</v>
      </c>
      <c r="AB441" t="s">
        <v>9868</v>
      </c>
    </row>
    <row r="442" spans="1:28" x14ac:dyDescent="0.3">
      <c r="A442" s="7" t="b">
        <f t="shared" si="18"/>
        <v>0</v>
      </c>
      <c r="B442" t="str">
        <f t="shared" si="19"/>
        <v>bftwohandedsword1</v>
      </c>
      <c r="C442" s="9" t="str">
        <f t="shared" si="20"/>
        <v>bf_two_handed_sword1</v>
      </c>
      <c r="D442">
        <v>1183</v>
      </c>
      <c r="E442" t="s">
        <v>24</v>
      </c>
      <c r="F442" t="s">
        <v>1061</v>
      </c>
      <c r="G442" t="s">
        <v>26</v>
      </c>
      <c r="H442" t="s">
        <v>1062</v>
      </c>
      <c r="I442" t="s">
        <v>1063</v>
      </c>
      <c r="J442">
        <v>0</v>
      </c>
      <c r="K442">
        <v>0</v>
      </c>
      <c r="L442">
        <v>0</v>
      </c>
      <c r="M442">
        <v>200</v>
      </c>
      <c r="N442">
        <v>1</v>
      </c>
      <c r="O442">
        <v>0</v>
      </c>
      <c r="P442">
        <v>0</v>
      </c>
      <c r="Q442" t="s">
        <v>60</v>
      </c>
      <c r="R442">
        <v>80</v>
      </c>
      <c r="S442">
        <v>3</v>
      </c>
      <c r="T442" t="s">
        <v>166</v>
      </c>
      <c r="U442" t="s">
        <v>36</v>
      </c>
      <c r="V442" t="s">
        <v>837</v>
      </c>
      <c r="W442" t="s">
        <v>38</v>
      </c>
      <c r="X442" s="7" t="s">
        <v>30482</v>
      </c>
      <c r="Y442" s="10"/>
      <c r="Z442" s="10"/>
      <c r="AA442" t="s">
        <v>1064</v>
      </c>
      <c r="AB442" t="s">
        <v>1065</v>
      </c>
    </row>
    <row r="443" spans="1:28" x14ac:dyDescent="0.3">
      <c r="A443" s="7" t="b">
        <f t="shared" si="18"/>
        <v>0</v>
      </c>
      <c r="B443" t="str">
        <f t="shared" si="19"/>
        <v>veteransword</v>
      </c>
      <c r="C443" s="9" t="str">
        <f t="shared" si="20"/>
        <v>veteran_sword</v>
      </c>
      <c r="D443">
        <v>1188</v>
      </c>
      <c r="E443" t="s">
        <v>24</v>
      </c>
      <c r="F443" t="s">
        <v>10399</v>
      </c>
      <c r="G443" t="s">
        <v>26</v>
      </c>
      <c r="H443" t="s">
        <v>10400</v>
      </c>
      <c r="I443" t="s">
        <v>1063</v>
      </c>
      <c r="J443">
        <v>20</v>
      </c>
      <c r="K443">
        <v>200</v>
      </c>
      <c r="L443">
        <v>0</v>
      </c>
      <c r="M443">
        <v>180</v>
      </c>
      <c r="N443">
        <v>1</v>
      </c>
      <c r="O443">
        <v>0</v>
      </c>
      <c r="P443">
        <v>1</v>
      </c>
      <c r="Q443" t="s">
        <v>60</v>
      </c>
      <c r="R443">
        <v>80</v>
      </c>
      <c r="S443">
        <v>4</v>
      </c>
      <c r="T443" t="s">
        <v>166</v>
      </c>
      <c r="U443" t="s">
        <v>36</v>
      </c>
      <c r="V443" t="s">
        <v>837</v>
      </c>
      <c r="W443" t="s">
        <v>38</v>
      </c>
      <c r="X443" s="7" t="s">
        <v>31695</v>
      </c>
      <c r="Y443" s="10"/>
      <c r="Z443" s="10"/>
      <c r="AA443" t="s">
        <v>10401</v>
      </c>
      <c r="AB443" t="s">
        <v>10402</v>
      </c>
    </row>
    <row r="444" spans="1:28" x14ac:dyDescent="0.3">
      <c r="A444" s="7" t="b">
        <f t="shared" si="18"/>
        <v>0</v>
      </c>
      <c r="B444" t="str">
        <f t="shared" si="19"/>
        <v>krasnaya</v>
      </c>
      <c r="C444" s="9" t="str">
        <f t="shared" si="20"/>
        <v>krasnaya</v>
      </c>
      <c r="D444">
        <v>1189</v>
      </c>
      <c r="E444" t="s">
        <v>24</v>
      </c>
      <c r="F444" t="s">
        <v>5881</v>
      </c>
      <c r="G444" t="s">
        <v>26</v>
      </c>
      <c r="H444" t="s">
        <v>5881</v>
      </c>
      <c r="I444" t="s">
        <v>1063</v>
      </c>
      <c r="J444">
        <v>20</v>
      </c>
      <c r="K444">
        <v>380</v>
      </c>
      <c r="L444">
        <v>0</v>
      </c>
      <c r="M444">
        <v>200</v>
      </c>
      <c r="N444">
        <v>1</v>
      </c>
      <c r="O444">
        <v>0</v>
      </c>
      <c r="P444">
        <v>3</v>
      </c>
      <c r="Q444" t="s">
        <v>60</v>
      </c>
      <c r="R444">
        <v>50</v>
      </c>
      <c r="S444">
        <v>2</v>
      </c>
      <c r="T444" t="s">
        <v>166</v>
      </c>
      <c r="U444" t="s">
        <v>787</v>
      </c>
      <c r="V444" t="s">
        <v>837</v>
      </c>
      <c r="W444" t="s">
        <v>38</v>
      </c>
      <c r="X444" s="7" t="s">
        <v>31498</v>
      </c>
      <c r="Y444" s="10"/>
      <c r="Z444" s="10"/>
      <c r="AA444" t="s">
        <v>5882</v>
      </c>
      <c r="AB444" t="s">
        <v>5883</v>
      </c>
    </row>
    <row r="445" spans="1:28" x14ac:dyDescent="0.3">
      <c r="A445" s="7" t="b">
        <f t="shared" si="18"/>
        <v>0</v>
      </c>
      <c r="B445" t="str">
        <f t="shared" si="19"/>
        <v>knife</v>
      </c>
      <c r="C445" s="9" t="str">
        <f t="shared" si="20"/>
        <v>knife</v>
      </c>
      <c r="D445">
        <v>1201</v>
      </c>
      <c r="E445" t="s">
        <v>24</v>
      </c>
      <c r="F445" t="s">
        <v>5843</v>
      </c>
      <c r="G445" t="s">
        <v>26</v>
      </c>
      <c r="H445" t="s">
        <v>5843</v>
      </c>
      <c r="I445" t="s">
        <v>578</v>
      </c>
      <c r="J445">
        <v>50</v>
      </c>
      <c r="K445">
        <v>40</v>
      </c>
      <c r="L445">
        <v>0</v>
      </c>
      <c r="M445">
        <v>17</v>
      </c>
      <c r="N445">
        <v>1</v>
      </c>
      <c r="O445">
        <v>0</v>
      </c>
      <c r="P445">
        <v>3</v>
      </c>
      <c r="Q445" t="s">
        <v>60</v>
      </c>
      <c r="R445">
        <v>1</v>
      </c>
      <c r="S445">
        <v>1</v>
      </c>
      <c r="T445" t="s">
        <v>262</v>
      </c>
      <c r="U445" t="s">
        <v>36</v>
      </c>
      <c r="V445" t="s">
        <v>2729</v>
      </c>
      <c r="W445" t="s">
        <v>38</v>
      </c>
      <c r="X445" s="7"/>
      <c r="Y445" s="10"/>
      <c r="Z445" s="10"/>
      <c r="AA445" t="s">
        <v>5844</v>
      </c>
      <c r="AB445" t="s">
        <v>5845</v>
      </c>
    </row>
    <row r="446" spans="1:28" x14ac:dyDescent="0.3">
      <c r="A446" s="7" t="b">
        <f t="shared" si="18"/>
        <v>0</v>
      </c>
      <c r="B446" t="str">
        <f t="shared" si="19"/>
        <v>knife</v>
      </c>
      <c r="C446" s="9" t="str">
        <f t="shared" si="20"/>
        <v>knife_</v>
      </c>
      <c r="D446">
        <v>1202</v>
      </c>
      <c r="E446" t="s">
        <v>24</v>
      </c>
      <c r="F446" t="s">
        <v>5846</v>
      </c>
      <c r="G446" t="s">
        <v>26</v>
      </c>
      <c r="H446" t="s">
        <v>5843</v>
      </c>
      <c r="I446" t="s">
        <v>578</v>
      </c>
      <c r="J446">
        <v>50</v>
      </c>
      <c r="K446">
        <v>40</v>
      </c>
      <c r="L446">
        <v>0</v>
      </c>
      <c r="M446">
        <v>17</v>
      </c>
      <c r="N446">
        <v>1</v>
      </c>
      <c r="O446">
        <v>0</v>
      </c>
      <c r="P446">
        <v>4</v>
      </c>
      <c r="Q446" t="s">
        <v>60</v>
      </c>
      <c r="R446">
        <v>1</v>
      </c>
      <c r="S446">
        <v>1</v>
      </c>
      <c r="T446" t="s">
        <v>262</v>
      </c>
      <c r="U446" t="s">
        <v>36</v>
      </c>
      <c r="V446" t="s">
        <v>2729</v>
      </c>
      <c r="W446" t="s">
        <v>38</v>
      </c>
      <c r="X446" s="7"/>
      <c r="Y446" s="10"/>
      <c r="Z446" s="10"/>
      <c r="AA446" t="s">
        <v>5847</v>
      </c>
      <c r="AB446" t="s">
        <v>5848</v>
      </c>
    </row>
    <row r="447" spans="1:28" x14ac:dyDescent="0.3">
      <c r="A447" s="7" t="b">
        <f t="shared" si="18"/>
        <v>0</v>
      </c>
      <c r="B447" t="str">
        <f t="shared" si="19"/>
        <v>cutter</v>
      </c>
      <c r="C447" s="9" t="str">
        <f t="shared" si="20"/>
        <v>cutter_</v>
      </c>
      <c r="D447">
        <v>1205</v>
      </c>
      <c r="E447" t="s">
        <v>24</v>
      </c>
      <c r="F447" t="s">
        <v>2727</v>
      </c>
      <c r="G447" t="s">
        <v>26</v>
      </c>
      <c r="H447" t="s">
        <v>2728</v>
      </c>
      <c r="I447" t="s">
        <v>578</v>
      </c>
      <c r="J447" s="1">
        <v>1250</v>
      </c>
      <c r="K447">
        <v>50</v>
      </c>
      <c r="L447">
        <v>0</v>
      </c>
      <c r="M447">
        <v>30</v>
      </c>
      <c r="N447">
        <v>1</v>
      </c>
      <c r="O447">
        <v>0</v>
      </c>
      <c r="P447">
        <v>4</v>
      </c>
      <c r="Q447" t="s">
        <v>60</v>
      </c>
      <c r="R447">
        <v>1</v>
      </c>
      <c r="S447">
        <v>1</v>
      </c>
      <c r="T447" t="s">
        <v>262</v>
      </c>
      <c r="U447" t="s">
        <v>36</v>
      </c>
      <c r="V447" t="s">
        <v>2729</v>
      </c>
      <c r="W447" t="s">
        <v>38</v>
      </c>
      <c r="X447" s="7"/>
      <c r="Y447" s="10"/>
      <c r="Z447" s="10"/>
      <c r="AA447" t="s">
        <v>2730</v>
      </c>
      <c r="AB447" t="s">
        <v>2731</v>
      </c>
    </row>
    <row r="448" spans="1:28" x14ac:dyDescent="0.3">
      <c r="A448" s="7" t="b">
        <f t="shared" si="18"/>
        <v>0</v>
      </c>
      <c r="B448" t="str">
        <f t="shared" si="19"/>
        <v>maingauche</v>
      </c>
      <c r="C448" s="9" t="str">
        <f t="shared" si="20"/>
        <v>main_gauche</v>
      </c>
      <c r="D448">
        <v>1207</v>
      </c>
      <c r="E448" t="s">
        <v>24</v>
      </c>
      <c r="F448" t="s">
        <v>6386</v>
      </c>
      <c r="G448" t="s">
        <v>26</v>
      </c>
      <c r="H448" t="s">
        <v>6387</v>
      </c>
      <c r="I448" t="s">
        <v>578</v>
      </c>
      <c r="J448" s="1">
        <v>2400</v>
      </c>
      <c r="K448">
        <v>60</v>
      </c>
      <c r="L448">
        <v>0</v>
      </c>
      <c r="M448">
        <v>43</v>
      </c>
      <c r="N448">
        <v>1</v>
      </c>
      <c r="O448">
        <v>0</v>
      </c>
      <c r="P448">
        <v>3</v>
      </c>
      <c r="Q448" t="s">
        <v>60</v>
      </c>
      <c r="R448">
        <v>1</v>
      </c>
      <c r="S448">
        <v>1</v>
      </c>
      <c r="T448" t="s">
        <v>262</v>
      </c>
      <c r="U448" t="s">
        <v>36</v>
      </c>
      <c r="V448" t="s">
        <v>2729</v>
      </c>
      <c r="W448" t="s">
        <v>38</v>
      </c>
      <c r="X448" s="7"/>
      <c r="Y448" s="10"/>
      <c r="Z448" s="10"/>
      <c r="AA448" t="s">
        <v>6388</v>
      </c>
      <c r="AB448" t="s">
        <v>6389</v>
      </c>
    </row>
    <row r="449" spans="1:28" x14ac:dyDescent="0.3">
      <c r="A449" s="7" t="b">
        <f t="shared" si="18"/>
        <v>0</v>
      </c>
      <c r="B449" t="str">
        <f t="shared" si="19"/>
        <v>maingauche</v>
      </c>
      <c r="C449" s="9" t="str">
        <f t="shared" si="20"/>
        <v>main_gauche_</v>
      </c>
      <c r="D449">
        <v>1208</v>
      </c>
      <c r="E449" t="s">
        <v>24</v>
      </c>
      <c r="F449" t="s">
        <v>6390</v>
      </c>
      <c r="G449" t="s">
        <v>26</v>
      </c>
      <c r="H449" t="s">
        <v>6387</v>
      </c>
      <c r="I449" t="s">
        <v>578</v>
      </c>
      <c r="J449" s="1">
        <v>2400</v>
      </c>
      <c r="K449">
        <v>60</v>
      </c>
      <c r="L449">
        <v>0</v>
      </c>
      <c r="M449">
        <v>43</v>
      </c>
      <c r="N449">
        <v>1</v>
      </c>
      <c r="O449">
        <v>0</v>
      </c>
      <c r="P449">
        <v>4</v>
      </c>
      <c r="Q449" t="s">
        <v>60</v>
      </c>
      <c r="R449">
        <v>1</v>
      </c>
      <c r="S449">
        <v>1</v>
      </c>
      <c r="T449" t="s">
        <v>262</v>
      </c>
      <c r="U449" t="s">
        <v>36</v>
      </c>
      <c r="V449" t="s">
        <v>2729</v>
      </c>
      <c r="W449" t="s">
        <v>38</v>
      </c>
      <c r="X449" s="7"/>
      <c r="Y449" s="10"/>
      <c r="Z449" s="10"/>
      <c r="AA449" t="s">
        <v>6391</v>
      </c>
      <c r="AB449" t="s">
        <v>6392</v>
      </c>
    </row>
    <row r="450" spans="1:28" x14ac:dyDescent="0.3">
      <c r="A450" s="7" t="b">
        <f t="shared" ref="A450:A513" si="21">ISNUMBER(SEARCH("callfunc",X450))</f>
        <v>0</v>
      </c>
      <c r="B450" t="str">
        <f t="shared" ref="B450:B513" si="22">LOWER(SUBSTITUTE(F450,"_",""))</f>
        <v>dirk</v>
      </c>
      <c r="C450" s="9" t="str">
        <f t="shared" ref="C450:C513" si="23">LOWER(F450)</f>
        <v>dirk_</v>
      </c>
      <c r="D450">
        <v>1211</v>
      </c>
      <c r="E450" t="s">
        <v>24</v>
      </c>
      <c r="F450" t="s">
        <v>3024</v>
      </c>
      <c r="G450" t="s">
        <v>26</v>
      </c>
      <c r="H450" t="s">
        <v>3025</v>
      </c>
      <c r="I450" t="s">
        <v>578</v>
      </c>
      <c r="J450" s="1">
        <v>8500</v>
      </c>
      <c r="K450">
        <v>50</v>
      </c>
      <c r="L450">
        <v>0</v>
      </c>
      <c r="M450">
        <v>59</v>
      </c>
      <c r="N450">
        <v>1</v>
      </c>
      <c r="O450">
        <v>0</v>
      </c>
      <c r="P450">
        <v>3</v>
      </c>
      <c r="Q450" t="s">
        <v>60</v>
      </c>
      <c r="R450">
        <v>12</v>
      </c>
      <c r="S450">
        <v>2</v>
      </c>
      <c r="T450" t="s">
        <v>262</v>
      </c>
      <c r="U450" t="s">
        <v>36</v>
      </c>
      <c r="V450" t="s">
        <v>2729</v>
      </c>
      <c r="W450" t="s">
        <v>38</v>
      </c>
      <c r="X450" s="7"/>
      <c r="Y450" s="10"/>
      <c r="Z450" s="10"/>
      <c r="AA450" t="s">
        <v>3026</v>
      </c>
      <c r="AB450" t="s">
        <v>3027</v>
      </c>
    </row>
    <row r="451" spans="1:28" x14ac:dyDescent="0.3">
      <c r="A451" s="7" t="b">
        <f t="shared" si="21"/>
        <v>0</v>
      </c>
      <c r="B451" t="str">
        <f t="shared" si="22"/>
        <v>dagger</v>
      </c>
      <c r="C451" s="9" t="str">
        <f t="shared" si="23"/>
        <v>dagger_</v>
      </c>
      <c r="D451">
        <v>1214</v>
      </c>
      <c r="E451" t="s">
        <v>24</v>
      </c>
      <c r="F451" t="s">
        <v>2746</v>
      </c>
      <c r="G451" t="s">
        <v>26</v>
      </c>
      <c r="H451" t="s">
        <v>2747</v>
      </c>
      <c r="I451" t="s">
        <v>578</v>
      </c>
      <c r="J451" s="1">
        <v>14000</v>
      </c>
      <c r="K451">
        <v>60</v>
      </c>
      <c r="L451">
        <v>0</v>
      </c>
      <c r="M451">
        <v>73</v>
      </c>
      <c r="N451">
        <v>1</v>
      </c>
      <c r="O451">
        <v>0</v>
      </c>
      <c r="P451">
        <v>3</v>
      </c>
      <c r="Q451" t="s">
        <v>60</v>
      </c>
      <c r="R451">
        <v>12</v>
      </c>
      <c r="S451">
        <v>2</v>
      </c>
      <c r="T451" t="s">
        <v>262</v>
      </c>
      <c r="U451" t="s">
        <v>36</v>
      </c>
      <c r="V451" t="s">
        <v>2729</v>
      </c>
      <c r="W451" t="s">
        <v>38</v>
      </c>
      <c r="X451" s="7"/>
      <c r="Y451" s="10"/>
      <c r="Z451" s="10"/>
      <c r="AA451" t="s">
        <v>2748</v>
      </c>
      <c r="AB451" t="s">
        <v>2749</v>
      </c>
    </row>
    <row r="452" spans="1:28" x14ac:dyDescent="0.3">
      <c r="A452" s="7" t="b">
        <f t="shared" si="21"/>
        <v>0</v>
      </c>
      <c r="B452" t="str">
        <f t="shared" si="22"/>
        <v>stiletto</v>
      </c>
      <c r="C452" s="9" t="str">
        <f t="shared" si="23"/>
        <v>stiletto</v>
      </c>
      <c r="D452">
        <v>1216</v>
      </c>
      <c r="E452" t="s">
        <v>24</v>
      </c>
      <c r="F452" t="s">
        <v>9639</v>
      </c>
      <c r="G452" t="s">
        <v>26</v>
      </c>
      <c r="H452" t="s">
        <v>9639</v>
      </c>
      <c r="I452" t="s">
        <v>578</v>
      </c>
      <c r="J452" s="1">
        <v>19500</v>
      </c>
      <c r="K452">
        <v>70</v>
      </c>
      <c r="L452" s="1">
        <v>1950</v>
      </c>
      <c r="M452">
        <v>87</v>
      </c>
      <c r="N452">
        <v>1</v>
      </c>
      <c r="O452">
        <v>0</v>
      </c>
      <c r="P452">
        <v>2</v>
      </c>
      <c r="Q452" t="s">
        <v>60</v>
      </c>
      <c r="R452">
        <v>12</v>
      </c>
      <c r="S452">
        <v>2</v>
      </c>
      <c r="T452" t="s">
        <v>262</v>
      </c>
      <c r="U452" t="s">
        <v>36</v>
      </c>
      <c r="V452" t="s">
        <v>2729</v>
      </c>
      <c r="W452" t="s">
        <v>38</v>
      </c>
      <c r="X452" s="7"/>
      <c r="Y452" s="10"/>
      <c r="Z452" s="10"/>
      <c r="AA452" t="s">
        <v>9640</v>
      </c>
      <c r="AB452" t="s">
        <v>9641</v>
      </c>
    </row>
    <row r="453" spans="1:28" x14ac:dyDescent="0.3">
      <c r="A453" s="7" t="b">
        <f t="shared" si="21"/>
        <v>0</v>
      </c>
      <c r="B453" t="str">
        <f t="shared" si="22"/>
        <v>stiletto</v>
      </c>
      <c r="C453" s="9" t="str">
        <f t="shared" si="23"/>
        <v>stiletto_</v>
      </c>
      <c r="D453">
        <v>1217</v>
      </c>
      <c r="E453" t="s">
        <v>24</v>
      </c>
      <c r="F453" t="s">
        <v>9642</v>
      </c>
      <c r="G453" t="s">
        <v>26</v>
      </c>
      <c r="H453" t="s">
        <v>9639</v>
      </c>
      <c r="I453" t="s">
        <v>578</v>
      </c>
      <c r="J453" s="1">
        <v>19500</v>
      </c>
      <c r="K453">
        <v>70</v>
      </c>
      <c r="L453" s="1">
        <v>1950</v>
      </c>
      <c r="M453">
        <v>87</v>
      </c>
      <c r="N453">
        <v>1</v>
      </c>
      <c r="O453">
        <v>0</v>
      </c>
      <c r="P453">
        <v>3</v>
      </c>
      <c r="Q453" t="s">
        <v>60</v>
      </c>
      <c r="R453">
        <v>12</v>
      </c>
      <c r="S453">
        <v>2</v>
      </c>
      <c r="T453" t="s">
        <v>262</v>
      </c>
      <c r="U453" t="s">
        <v>36</v>
      </c>
      <c r="V453" t="s">
        <v>2729</v>
      </c>
      <c r="W453" t="s">
        <v>38</v>
      </c>
      <c r="X453" s="7"/>
      <c r="Y453" s="10"/>
      <c r="Z453" s="10"/>
      <c r="AA453" t="s">
        <v>9643</v>
      </c>
      <c r="AB453" t="s">
        <v>9644</v>
      </c>
    </row>
    <row r="454" spans="1:28" x14ac:dyDescent="0.3">
      <c r="A454" s="7" t="b">
        <f t="shared" si="21"/>
        <v>0</v>
      </c>
      <c r="B454" t="str">
        <f t="shared" si="22"/>
        <v>gladius</v>
      </c>
      <c r="C454" s="9" t="str">
        <f t="shared" si="23"/>
        <v>gladius_</v>
      </c>
      <c r="D454">
        <v>1220</v>
      </c>
      <c r="E454" t="s">
        <v>24</v>
      </c>
      <c r="F454" t="s">
        <v>4514</v>
      </c>
      <c r="G454" t="s">
        <v>26</v>
      </c>
      <c r="H454" t="s">
        <v>4515</v>
      </c>
      <c r="I454" t="s">
        <v>578</v>
      </c>
      <c r="J454" s="1">
        <v>43000</v>
      </c>
      <c r="K454">
        <v>70</v>
      </c>
      <c r="L454" s="10">
        <v>0</v>
      </c>
      <c r="M454">
        <v>105</v>
      </c>
      <c r="N454">
        <v>1</v>
      </c>
      <c r="O454">
        <v>0</v>
      </c>
      <c r="P454">
        <v>3</v>
      </c>
      <c r="Q454" t="s">
        <v>60</v>
      </c>
      <c r="R454">
        <v>24</v>
      </c>
      <c r="S454">
        <v>3</v>
      </c>
      <c r="T454" t="s">
        <v>262</v>
      </c>
      <c r="U454" t="s">
        <v>36</v>
      </c>
      <c r="V454" t="s">
        <v>853</v>
      </c>
      <c r="W454" t="s">
        <v>38</v>
      </c>
      <c r="Y454" s="10"/>
      <c r="Z454" s="10"/>
      <c r="AA454" t="s">
        <v>4516</v>
      </c>
      <c r="AB454" t="s">
        <v>4517</v>
      </c>
    </row>
    <row r="455" spans="1:28" x14ac:dyDescent="0.3">
      <c r="A455" s="7" t="b">
        <f t="shared" si="21"/>
        <v>0</v>
      </c>
      <c r="B455" t="str">
        <f t="shared" si="22"/>
        <v>forturnsword</v>
      </c>
      <c r="C455" s="9" t="str">
        <f t="shared" si="23"/>
        <v>forturn_sword</v>
      </c>
      <c r="D455">
        <v>1223</v>
      </c>
      <c r="E455" t="s">
        <v>24</v>
      </c>
      <c r="F455" t="s">
        <v>4178</v>
      </c>
      <c r="G455" t="s">
        <v>26</v>
      </c>
      <c r="H455" t="s">
        <v>4179</v>
      </c>
      <c r="I455" t="s">
        <v>578</v>
      </c>
      <c r="J455" s="10">
        <v>20</v>
      </c>
      <c r="K455">
        <v>50</v>
      </c>
      <c r="L455" s="10">
        <v>0</v>
      </c>
      <c r="M455">
        <v>90</v>
      </c>
      <c r="N455">
        <v>1</v>
      </c>
      <c r="O455">
        <v>0</v>
      </c>
      <c r="P455">
        <v>0</v>
      </c>
      <c r="Q455" t="s">
        <v>60</v>
      </c>
      <c r="R455">
        <v>24</v>
      </c>
      <c r="S455">
        <v>4</v>
      </c>
      <c r="T455" t="s">
        <v>262</v>
      </c>
      <c r="U455" t="s">
        <v>36</v>
      </c>
      <c r="V455" t="s">
        <v>853</v>
      </c>
      <c r="W455" t="s">
        <v>38</v>
      </c>
      <c r="X455" t="s">
        <v>30483</v>
      </c>
      <c r="Y455" s="10"/>
      <c r="Z455" s="10"/>
      <c r="AA455" t="s">
        <v>4180</v>
      </c>
      <c r="AB455" t="s">
        <v>4181</v>
      </c>
    </row>
    <row r="456" spans="1:28" x14ac:dyDescent="0.3">
      <c r="A456" s="7" t="b">
        <f t="shared" si="21"/>
        <v>0</v>
      </c>
      <c r="B456" t="str">
        <f t="shared" si="22"/>
        <v>swordbreaker</v>
      </c>
      <c r="C456" s="9" t="str">
        <f t="shared" si="23"/>
        <v>sword_breaker</v>
      </c>
      <c r="D456">
        <v>1224</v>
      </c>
      <c r="E456" t="s">
        <v>24</v>
      </c>
      <c r="F456" t="s">
        <v>9830</v>
      </c>
      <c r="G456" t="s">
        <v>26</v>
      </c>
      <c r="H456" t="s">
        <v>9831</v>
      </c>
      <c r="I456" t="s">
        <v>578</v>
      </c>
      <c r="J456" s="10">
        <v>20</v>
      </c>
      <c r="K456">
        <v>100</v>
      </c>
      <c r="L456">
        <v>0</v>
      </c>
      <c r="M456">
        <v>70</v>
      </c>
      <c r="N456">
        <v>1</v>
      </c>
      <c r="O456">
        <v>0</v>
      </c>
      <c r="P456">
        <v>0</v>
      </c>
      <c r="Q456" t="s">
        <v>60</v>
      </c>
      <c r="R456">
        <v>36</v>
      </c>
      <c r="S456">
        <v>4</v>
      </c>
      <c r="T456" t="s">
        <v>262</v>
      </c>
      <c r="U456" t="s">
        <v>36</v>
      </c>
      <c r="V456" t="s">
        <v>853</v>
      </c>
      <c r="W456" t="s">
        <v>38</v>
      </c>
      <c r="X456" t="s">
        <v>30484</v>
      </c>
      <c r="Y456" s="10"/>
      <c r="Z456" s="10"/>
      <c r="AA456" t="s">
        <v>9832</v>
      </c>
      <c r="AB456" t="s">
        <v>9833</v>
      </c>
    </row>
    <row r="457" spans="1:28" x14ac:dyDescent="0.3">
      <c r="A457" s="7" t="b">
        <f t="shared" si="21"/>
        <v>0</v>
      </c>
      <c r="B457" t="str">
        <f t="shared" si="22"/>
        <v>mailbreaker</v>
      </c>
      <c r="C457" s="9" t="str">
        <f t="shared" si="23"/>
        <v>mail_breaker</v>
      </c>
      <c r="D457">
        <v>1225</v>
      </c>
      <c r="E457" t="s">
        <v>24</v>
      </c>
      <c r="F457" t="s">
        <v>6382</v>
      </c>
      <c r="G457" t="s">
        <v>26</v>
      </c>
      <c r="H457" t="s">
        <v>6383</v>
      </c>
      <c r="I457" t="s">
        <v>578</v>
      </c>
      <c r="J457" s="7">
        <v>20</v>
      </c>
      <c r="K457">
        <v>100</v>
      </c>
      <c r="L457">
        <v>0</v>
      </c>
      <c r="M457">
        <v>70</v>
      </c>
      <c r="N457">
        <v>1</v>
      </c>
      <c r="O457">
        <v>0</v>
      </c>
      <c r="P457">
        <v>0</v>
      </c>
      <c r="Q457" t="s">
        <v>60</v>
      </c>
      <c r="R457">
        <v>36</v>
      </c>
      <c r="S457">
        <v>4</v>
      </c>
      <c r="T457" t="s">
        <v>262</v>
      </c>
      <c r="U457" t="s">
        <v>36</v>
      </c>
      <c r="V457" t="s">
        <v>853</v>
      </c>
      <c r="W457" t="s">
        <v>38</v>
      </c>
      <c r="X457" t="s">
        <v>30485</v>
      </c>
      <c r="Y457" s="10"/>
      <c r="Z457" s="10"/>
      <c r="AA457" t="s">
        <v>6384</v>
      </c>
      <c r="AB457" t="s">
        <v>6385</v>
      </c>
    </row>
    <row r="458" spans="1:28" x14ac:dyDescent="0.3">
      <c r="A458" s="7" t="b">
        <f t="shared" si="21"/>
        <v>0</v>
      </c>
      <c r="B458" t="str">
        <f t="shared" si="22"/>
        <v>combatknife</v>
      </c>
      <c r="C458" s="9" t="str">
        <f t="shared" si="23"/>
        <v>combat_knife</v>
      </c>
      <c r="D458">
        <v>1228</v>
      </c>
      <c r="E458" t="s">
        <v>24</v>
      </c>
      <c r="F458" t="s">
        <v>2377</v>
      </c>
      <c r="G458" t="s">
        <v>26</v>
      </c>
      <c r="H458" t="s">
        <v>2378</v>
      </c>
      <c r="I458" t="s">
        <v>578</v>
      </c>
      <c r="J458" s="7">
        <v>20</v>
      </c>
      <c r="K458">
        <v>40</v>
      </c>
      <c r="L458">
        <v>0</v>
      </c>
      <c r="M458">
        <v>80</v>
      </c>
      <c r="N458">
        <v>1</v>
      </c>
      <c r="O458">
        <v>0</v>
      </c>
      <c r="P458">
        <v>0</v>
      </c>
      <c r="Q458" t="s">
        <v>60</v>
      </c>
      <c r="R458">
        <v>36</v>
      </c>
      <c r="S458">
        <v>4</v>
      </c>
      <c r="T458" t="s">
        <v>262</v>
      </c>
      <c r="U458" t="s">
        <v>36</v>
      </c>
      <c r="V458" t="s">
        <v>853</v>
      </c>
      <c r="W458" t="s">
        <v>38</v>
      </c>
      <c r="X458" t="s">
        <v>30486</v>
      </c>
      <c r="Y458" s="10"/>
      <c r="Z458" s="10"/>
      <c r="AA458" t="s">
        <v>2379</v>
      </c>
      <c r="AB458" t="s">
        <v>2380</v>
      </c>
    </row>
    <row r="459" spans="1:28" x14ac:dyDescent="0.3">
      <c r="A459" s="7" t="b">
        <f t="shared" si="21"/>
        <v>0</v>
      </c>
      <c r="B459" t="str">
        <f t="shared" si="22"/>
        <v>houseauger</v>
      </c>
      <c r="C459" s="9" t="str">
        <f t="shared" si="23"/>
        <v>house_auger</v>
      </c>
      <c r="D459">
        <v>1230</v>
      </c>
      <c r="E459" t="s">
        <v>24</v>
      </c>
      <c r="F459" t="s">
        <v>5316</v>
      </c>
      <c r="G459" t="s">
        <v>26</v>
      </c>
      <c r="H459" t="s">
        <v>5317</v>
      </c>
      <c r="I459" t="s">
        <v>578</v>
      </c>
      <c r="J459" s="7">
        <v>20</v>
      </c>
      <c r="K459">
        <v>60</v>
      </c>
      <c r="L459">
        <v>0</v>
      </c>
      <c r="M459">
        <v>80</v>
      </c>
      <c r="N459">
        <v>1</v>
      </c>
      <c r="O459">
        <v>0</v>
      </c>
      <c r="P459">
        <v>0</v>
      </c>
      <c r="Q459" t="s">
        <v>60</v>
      </c>
      <c r="R459">
        <v>36</v>
      </c>
      <c r="S459">
        <v>4</v>
      </c>
      <c r="T459" t="s">
        <v>262</v>
      </c>
      <c r="U459" t="s">
        <v>36</v>
      </c>
      <c r="V459" t="s">
        <v>853</v>
      </c>
      <c r="W459" t="s">
        <v>38</v>
      </c>
      <c r="X459" t="s">
        <v>30487</v>
      </c>
      <c r="Y459" s="10"/>
      <c r="Z459" s="10"/>
      <c r="AA459" t="s">
        <v>5318</v>
      </c>
      <c r="AB459" t="s">
        <v>5319</v>
      </c>
    </row>
    <row r="460" spans="1:28" x14ac:dyDescent="0.3">
      <c r="A460" s="7" t="b">
        <f t="shared" si="21"/>
        <v>0</v>
      </c>
      <c r="B460" t="str">
        <f t="shared" si="22"/>
        <v>bazerald</v>
      </c>
      <c r="C460" s="9" t="str">
        <f t="shared" si="23"/>
        <v>bazerald</v>
      </c>
      <c r="D460">
        <v>1231</v>
      </c>
      <c r="E460" t="s">
        <v>24</v>
      </c>
      <c r="F460" t="s">
        <v>852</v>
      </c>
      <c r="G460" t="s">
        <v>26</v>
      </c>
      <c r="H460" t="s">
        <v>852</v>
      </c>
      <c r="I460" t="s">
        <v>578</v>
      </c>
      <c r="J460" s="7">
        <v>20</v>
      </c>
      <c r="K460">
        <v>50</v>
      </c>
      <c r="L460">
        <v>0</v>
      </c>
      <c r="M460">
        <v>70</v>
      </c>
      <c r="N460">
        <v>1</v>
      </c>
      <c r="O460">
        <v>0</v>
      </c>
      <c r="P460">
        <v>0</v>
      </c>
      <c r="Q460" t="s">
        <v>60</v>
      </c>
      <c r="R460">
        <v>36</v>
      </c>
      <c r="S460">
        <v>4</v>
      </c>
      <c r="T460" t="s">
        <v>262</v>
      </c>
      <c r="U460" t="s">
        <v>36</v>
      </c>
      <c r="V460" t="s">
        <v>853</v>
      </c>
      <c r="W460" t="s">
        <v>38</v>
      </c>
      <c r="X460" t="s">
        <v>30488</v>
      </c>
      <c r="Y460" s="10"/>
      <c r="Z460" s="10"/>
      <c r="AA460" t="s">
        <v>854</v>
      </c>
      <c r="AB460" t="s">
        <v>855</v>
      </c>
    </row>
    <row r="461" spans="1:28" x14ac:dyDescent="0.3">
      <c r="A461" s="7" t="b">
        <f t="shared" si="21"/>
        <v>0</v>
      </c>
      <c r="B461" t="str">
        <f t="shared" si="22"/>
        <v>assasindagger</v>
      </c>
      <c r="C461" s="9" t="str">
        <f t="shared" si="23"/>
        <v>assasin_dagger</v>
      </c>
      <c r="D461">
        <v>1232</v>
      </c>
      <c r="E461" t="s">
        <v>24</v>
      </c>
      <c r="F461" t="s">
        <v>576</v>
      </c>
      <c r="G461" t="s">
        <v>26</v>
      </c>
      <c r="H461" t="s">
        <v>577</v>
      </c>
      <c r="I461" t="s">
        <v>578</v>
      </c>
      <c r="J461" s="7">
        <v>20</v>
      </c>
      <c r="K461">
        <v>60</v>
      </c>
      <c r="L461" s="7">
        <v>0</v>
      </c>
      <c r="M461">
        <v>140</v>
      </c>
      <c r="N461">
        <v>1</v>
      </c>
      <c r="O461">
        <v>0</v>
      </c>
      <c r="P461">
        <v>0</v>
      </c>
      <c r="Q461" t="s">
        <v>60</v>
      </c>
      <c r="R461">
        <v>36</v>
      </c>
      <c r="S461">
        <v>4</v>
      </c>
      <c r="T461" t="s">
        <v>262</v>
      </c>
      <c r="U461" t="s">
        <v>36</v>
      </c>
      <c r="V461" t="s">
        <v>579</v>
      </c>
      <c r="W461" t="s">
        <v>38</v>
      </c>
      <c r="X461" t="s">
        <v>30489</v>
      </c>
      <c r="Y461" s="10"/>
      <c r="Z461" s="10"/>
      <c r="AA461" t="s">
        <v>580</v>
      </c>
      <c r="AB461" t="s">
        <v>581</v>
      </c>
    </row>
    <row r="462" spans="1:28" x14ac:dyDescent="0.3">
      <c r="A462" s="7" t="b">
        <f t="shared" si="21"/>
        <v>0</v>
      </c>
      <c r="B462" t="str">
        <f t="shared" si="22"/>
        <v>moonlightsword</v>
      </c>
      <c r="C462" s="9" t="str">
        <f t="shared" si="23"/>
        <v>moonlight_sword</v>
      </c>
      <c r="D462">
        <v>1234</v>
      </c>
      <c r="E462" t="s">
        <v>24</v>
      </c>
      <c r="F462" t="s">
        <v>6802</v>
      </c>
      <c r="G462" t="s">
        <v>26</v>
      </c>
      <c r="H462" t="s">
        <v>6803</v>
      </c>
      <c r="I462" t="s">
        <v>578</v>
      </c>
      <c r="J462" s="7">
        <v>20</v>
      </c>
      <c r="K462">
        <v>70</v>
      </c>
      <c r="L462" s="7">
        <v>0</v>
      </c>
      <c r="M462">
        <v>50</v>
      </c>
      <c r="N462">
        <v>1</v>
      </c>
      <c r="O462">
        <v>0</v>
      </c>
      <c r="P462">
        <v>0</v>
      </c>
      <c r="Q462" t="s">
        <v>60</v>
      </c>
      <c r="R462">
        <v>36</v>
      </c>
      <c r="S462">
        <v>4</v>
      </c>
      <c r="T462" t="s">
        <v>262</v>
      </c>
      <c r="U462" t="s">
        <v>36</v>
      </c>
      <c r="V462" t="s">
        <v>853</v>
      </c>
      <c r="W462" t="s">
        <v>38</v>
      </c>
      <c r="X462" t="s">
        <v>30490</v>
      </c>
      <c r="Y462" s="10"/>
      <c r="Z462" s="10"/>
      <c r="AA462" t="s">
        <v>6804</v>
      </c>
      <c r="AB462" t="s">
        <v>6805</v>
      </c>
    </row>
    <row r="463" spans="1:28" x14ac:dyDescent="0.3">
      <c r="A463" s="7" t="b">
        <f t="shared" si="21"/>
        <v>0</v>
      </c>
      <c r="B463" t="str">
        <f t="shared" si="22"/>
        <v>curseddagger</v>
      </c>
      <c r="C463" s="9" t="str">
        <f t="shared" si="23"/>
        <v>cursed_dagger</v>
      </c>
      <c r="D463">
        <v>1241</v>
      </c>
      <c r="E463" t="s">
        <v>24</v>
      </c>
      <c r="F463" t="s">
        <v>2699</v>
      </c>
      <c r="G463" t="s">
        <v>26</v>
      </c>
      <c r="H463" t="s">
        <v>2700</v>
      </c>
      <c r="I463" t="s">
        <v>578</v>
      </c>
      <c r="J463" s="1">
        <v>80000</v>
      </c>
      <c r="K463">
        <v>40</v>
      </c>
      <c r="L463">
        <v>0</v>
      </c>
      <c r="M463">
        <v>55</v>
      </c>
      <c r="N463">
        <v>1</v>
      </c>
      <c r="O463">
        <v>0</v>
      </c>
      <c r="P463">
        <v>0</v>
      </c>
      <c r="Q463" t="s">
        <v>60</v>
      </c>
      <c r="R463">
        <v>85</v>
      </c>
      <c r="S463">
        <v>4</v>
      </c>
      <c r="T463" t="s">
        <v>262</v>
      </c>
      <c r="U463" t="s">
        <v>36</v>
      </c>
      <c r="V463" t="s">
        <v>2193</v>
      </c>
      <c r="W463" t="s">
        <v>38</v>
      </c>
      <c r="X463" t="s">
        <v>30491</v>
      </c>
      <c r="Y463" s="10"/>
      <c r="Z463" s="10"/>
      <c r="AA463" t="s">
        <v>2701</v>
      </c>
      <c r="AB463" t="s">
        <v>2702</v>
      </c>
    </row>
    <row r="464" spans="1:28" x14ac:dyDescent="0.3">
      <c r="A464" s="7" t="b">
        <f t="shared" si="21"/>
        <v>0</v>
      </c>
      <c r="B464" t="str">
        <f t="shared" si="22"/>
        <v>counterdagger</v>
      </c>
      <c r="C464" s="9" t="str">
        <f t="shared" si="23"/>
        <v>counter_dagger</v>
      </c>
      <c r="D464">
        <v>1242</v>
      </c>
      <c r="E464" t="s">
        <v>24</v>
      </c>
      <c r="F464" t="s">
        <v>2511</v>
      </c>
      <c r="G464" t="s">
        <v>26</v>
      </c>
      <c r="H464" t="s">
        <v>2512</v>
      </c>
      <c r="I464" t="s">
        <v>578</v>
      </c>
      <c r="J464" s="1">
        <v>120000</v>
      </c>
      <c r="K464">
        <v>55</v>
      </c>
      <c r="L464">
        <v>0</v>
      </c>
      <c r="M464">
        <v>140</v>
      </c>
      <c r="N464">
        <v>1</v>
      </c>
      <c r="O464">
        <v>0</v>
      </c>
      <c r="P464">
        <v>0</v>
      </c>
      <c r="Q464" t="s">
        <v>60</v>
      </c>
      <c r="R464">
        <v>55</v>
      </c>
      <c r="S464">
        <v>4</v>
      </c>
      <c r="T464" t="s">
        <v>262</v>
      </c>
      <c r="U464" t="s">
        <v>36</v>
      </c>
      <c r="V464" t="s">
        <v>2193</v>
      </c>
      <c r="W464" t="s">
        <v>38</v>
      </c>
      <c r="X464" s="7" t="s">
        <v>30492</v>
      </c>
      <c r="Y464" s="10"/>
      <c r="Z464" s="10"/>
      <c r="AA464" t="s">
        <v>2513</v>
      </c>
      <c r="AB464" t="s">
        <v>2514</v>
      </c>
    </row>
    <row r="465" spans="1:28" x14ac:dyDescent="0.3">
      <c r="A465" s="7" t="b">
        <f t="shared" si="21"/>
        <v>0</v>
      </c>
      <c r="B465" t="str">
        <f t="shared" si="22"/>
        <v>fisherman'sdagger</v>
      </c>
      <c r="C465" s="9" t="str">
        <f t="shared" si="23"/>
        <v>fisherman's_dagger</v>
      </c>
      <c r="D465">
        <v>1249</v>
      </c>
      <c r="E465" t="s">
        <v>24</v>
      </c>
      <c r="F465" t="s">
        <v>4024</v>
      </c>
      <c r="G465" t="s">
        <v>26</v>
      </c>
      <c r="H465" t="s">
        <v>4025</v>
      </c>
      <c r="I465" t="s">
        <v>578</v>
      </c>
      <c r="J465" s="1">
        <v>10000</v>
      </c>
      <c r="K465">
        <v>60</v>
      </c>
      <c r="L465">
        <v>0</v>
      </c>
      <c r="M465">
        <v>39</v>
      </c>
      <c r="N465">
        <v>1</v>
      </c>
      <c r="O465">
        <v>0</v>
      </c>
      <c r="P465">
        <v>0</v>
      </c>
      <c r="Q465" t="s">
        <v>60</v>
      </c>
      <c r="R465">
        <v>1</v>
      </c>
      <c r="S465">
        <v>1</v>
      </c>
      <c r="T465" t="s">
        <v>262</v>
      </c>
      <c r="U465" t="s">
        <v>36</v>
      </c>
      <c r="V465" t="s">
        <v>4026</v>
      </c>
      <c r="W465" t="s">
        <v>38</v>
      </c>
      <c r="X465" s="7" t="s">
        <v>30493</v>
      </c>
      <c r="Y465" s="10"/>
      <c r="Z465" s="10"/>
      <c r="AA465" t="s">
        <v>4027</v>
      </c>
      <c r="AB465" t="s">
        <v>4028</v>
      </c>
    </row>
    <row r="466" spans="1:28" x14ac:dyDescent="0.3">
      <c r="A466" s="7" t="b">
        <f t="shared" si="21"/>
        <v>0</v>
      </c>
      <c r="B466" t="str">
        <f t="shared" si="22"/>
        <v>jur</v>
      </c>
      <c r="C466" s="9" t="str">
        <f t="shared" si="23"/>
        <v>jur_</v>
      </c>
      <c r="D466">
        <v>1251</v>
      </c>
      <c r="E466" t="s">
        <v>24</v>
      </c>
      <c r="F466" t="s">
        <v>5693</v>
      </c>
      <c r="G466" t="s">
        <v>26</v>
      </c>
      <c r="H466" t="s">
        <v>5694</v>
      </c>
      <c r="I466" t="s">
        <v>969</v>
      </c>
      <c r="J466" s="1">
        <v>19500</v>
      </c>
      <c r="K466">
        <v>80</v>
      </c>
      <c r="L466">
        <v>0</v>
      </c>
      <c r="M466">
        <v>125</v>
      </c>
      <c r="N466">
        <v>1</v>
      </c>
      <c r="O466">
        <v>0</v>
      </c>
      <c r="P466">
        <v>3</v>
      </c>
      <c r="Q466" t="s">
        <v>60</v>
      </c>
      <c r="R466">
        <v>18</v>
      </c>
      <c r="S466">
        <v>2</v>
      </c>
      <c r="T466" t="s">
        <v>166</v>
      </c>
      <c r="U466" t="s">
        <v>36</v>
      </c>
      <c r="V466" t="s">
        <v>579</v>
      </c>
      <c r="W466" t="s">
        <v>38</v>
      </c>
      <c r="X466" s="7"/>
      <c r="Y466" s="10"/>
      <c r="Z466" s="10"/>
      <c r="AA466" t="s">
        <v>5695</v>
      </c>
      <c r="AB466" t="s">
        <v>5696</v>
      </c>
    </row>
    <row r="467" spans="1:28" x14ac:dyDescent="0.3">
      <c r="A467" s="7" t="b">
        <f t="shared" si="21"/>
        <v>0</v>
      </c>
      <c r="B467" t="str">
        <f t="shared" si="22"/>
        <v>katar</v>
      </c>
      <c r="C467" s="9" t="str">
        <f t="shared" si="23"/>
        <v>katar_</v>
      </c>
      <c r="D467">
        <v>1253</v>
      </c>
      <c r="E467" t="s">
        <v>24</v>
      </c>
      <c r="F467" t="s">
        <v>5745</v>
      </c>
      <c r="G467" t="s">
        <v>26</v>
      </c>
      <c r="H467" t="s">
        <v>5746</v>
      </c>
      <c r="I467" t="s">
        <v>969</v>
      </c>
      <c r="J467" s="1">
        <v>41000</v>
      </c>
      <c r="K467">
        <v>120</v>
      </c>
      <c r="L467">
        <v>0</v>
      </c>
      <c r="M467">
        <v>148</v>
      </c>
      <c r="N467">
        <v>1</v>
      </c>
      <c r="O467">
        <v>0</v>
      </c>
      <c r="P467">
        <v>2</v>
      </c>
      <c r="Q467" t="s">
        <v>60</v>
      </c>
      <c r="R467">
        <v>33</v>
      </c>
      <c r="S467">
        <v>3</v>
      </c>
      <c r="T467" t="s">
        <v>166</v>
      </c>
      <c r="U467" t="s">
        <v>36</v>
      </c>
      <c r="V467" t="s">
        <v>579</v>
      </c>
      <c r="W467" t="s">
        <v>38</v>
      </c>
      <c r="X467" s="7" t="s">
        <v>30494</v>
      </c>
      <c r="Y467" s="10"/>
      <c r="Z467" s="10"/>
      <c r="AA467" t="s">
        <v>5747</v>
      </c>
      <c r="AB467" t="s">
        <v>5748</v>
      </c>
    </row>
    <row r="468" spans="1:28" x14ac:dyDescent="0.3">
      <c r="A468" s="7" t="b">
        <f t="shared" si="21"/>
        <v>0</v>
      </c>
      <c r="B468" t="str">
        <f t="shared" si="22"/>
        <v>jamadhar</v>
      </c>
      <c r="C468" s="9" t="str">
        <f t="shared" si="23"/>
        <v>jamadhar_</v>
      </c>
      <c r="D468">
        <v>1255</v>
      </c>
      <c r="E468" t="s">
        <v>24</v>
      </c>
      <c r="F468" t="s">
        <v>5628</v>
      </c>
      <c r="G468" t="s">
        <v>26</v>
      </c>
      <c r="H468" t="s">
        <v>5629</v>
      </c>
      <c r="I468" t="s">
        <v>969</v>
      </c>
      <c r="J468" s="1">
        <v>37200</v>
      </c>
      <c r="K468">
        <v>150</v>
      </c>
      <c r="L468">
        <v>0</v>
      </c>
      <c r="M468">
        <v>165</v>
      </c>
      <c r="N468">
        <v>1</v>
      </c>
      <c r="O468">
        <v>0</v>
      </c>
      <c r="P468">
        <v>1</v>
      </c>
      <c r="Q468" t="s">
        <v>60</v>
      </c>
      <c r="R468">
        <v>33</v>
      </c>
      <c r="S468">
        <v>3</v>
      </c>
      <c r="T468" t="s">
        <v>166</v>
      </c>
      <c r="U468" t="s">
        <v>36</v>
      </c>
      <c r="V468" t="s">
        <v>579</v>
      </c>
      <c r="W468" t="s">
        <v>38</v>
      </c>
      <c r="X468" s="7"/>
      <c r="Y468" s="10"/>
      <c r="Z468" s="10"/>
      <c r="AA468" t="s">
        <v>5630</v>
      </c>
      <c r="AB468" t="s">
        <v>5631</v>
      </c>
    </row>
    <row r="469" spans="1:28" x14ac:dyDescent="0.3">
      <c r="A469" s="7" t="b">
        <f t="shared" si="21"/>
        <v>0</v>
      </c>
      <c r="B469" t="str">
        <f t="shared" si="22"/>
        <v>katarofcoldicicle</v>
      </c>
      <c r="C469" s="9" t="str">
        <f t="shared" si="23"/>
        <v>katar_of_cold_icicle</v>
      </c>
      <c r="D469">
        <v>1256</v>
      </c>
      <c r="E469" t="s">
        <v>24</v>
      </c>
      <c r="F469" t="s">
        <v>5749</v>
      </c>
      <c r="G469" t="s">
        <v>26</v>
      </c>
      <c r="H469" t="s">
        <v>5750</v>
      </c>
      <c r="I469" t="s">
        <v>969</v>
      </c>
      <c r="J469" s="1">
        <v>45000</v>
      </c>
      <c r="K469">
        <v>120</v>
      </c>
      <c r="L469">
        <v>0</v>
      </c>
      <c r="M469">
        <v>105</v>
      </c>
      <c r="N469">
        <v>1</v>
      </c>
      <c r="O469">
        <v>0</v>
      </c>
      <c r="P469">
        <v>0</v>
      </c>
      <c r="Q469" t="s">
        <v>60</v>
      </c>
      <c r="R469">
        <v>55</v>
      </c>
      <c r="S469">
        <v>3</v>
      </c>
      <c r="T469" t="s">
        <v>166</v>
      </c>
      <c r="U469" t="s">
        <v>36</v>
      </c>
      <c r="V469" t="s">
        <v>579</v>
      </c>
      <c r="W469" t="s">
        <v>38</v>
      </c>
      <c r="X469" s="7" t="s">
        <v>30495</v>
      </c>
      <c r="Y469" s="10"/>
      <c r="Z469" s="10"/>
      <c r="AA469" t="s">
        <v>5751</v>
      </c>
      <c r="AB469" t="s">
        <v>5752</v>
      </c>
    </row>
    <row r="470" spans="1:28" x14ac:dyDescent="0.3">
      <c r="A470" s="7" t="b">
        <f t="shared" si="21"/>
        <v>0</v>
      </c>
      <c r="B470" t="str">
        <f t="shared" si="22"/>
        <v>katarofthornbush</v>
      </c>
      <c r="C470" s="9" t="str">
        <f t="shared" si="23"/>
        <v>katar_of_thornbush</v>
      </c>
      <c r="D470">
        <v>1257</v>
      </c>
      <c r="E470" t="s">
        <v>24</v>
      </c>
      <c r="F470" t="s">
        <v>5774</v>
      </c>
      <c r="G470" t="s">
        <v>26</v>
      </c>
      <c r="H470" t="s">
        <v>5775</v>
      </c>
      <c r="I470" t="s">
        <v>969</v>
      </c>
      <c r="J470" s="1">
        <v>45000</v>
      </c>
      <c r="K470">
        <v>120</v>
      </c>
      <c r="L470">
        <v>0</v>
      </c>
      <c r="M470">
        <v>105</v>
      </c>
      <c r="N470">
        <v>1</v>
      </c>
      <c r="O470">
        <v>0</v>
      </c>
      <c r="P470">
        <v>0</v>
      </c>
      <c r="Q470" t="s">
        <v>60</v>
      </c>
      <c r="R470">
        <v>55</v>
      </c>
      <c r="S470">
        <v>3</v>
      </c>
      <c r="T470" t="s">
        <v>166</v>
      </c>
      <c r="U470" t="s">
        <v>36</v>
      </c>
      <c r="V470" t="s">
        <v>579</v>
      </c>
      <c r="W470" t="s">
        <v>38</v>
      </c>
      <c r="X470" s="7" t="s">
        <v>30496</v>
      </c>
      <c r="Y470" s="10"/>
      <c r="Z470" s="10"/>
      <c r="AA470" t="s">
        <v>5776</v>
      </c>
      <c r="AB470" t="s">
        <v>5777</v>
      </c>
    </row>
    <row r="471" spans="1:28" x14ac:dyDescent="0.3">
      <c r="A471" s="7" t="b">
        <f t="shared" si="21"/>
        <v>0</v>
      </c>
      <c r="B471" t="str">
        <f t="shared" si="22"/>
        <v>katarofragingblaze</v>
      </c>
      <c r="C471" s="9" t="str">
        <f t="shared" si="23"/>
        <v>katar_of_raging_blaze</v>
      </c>
      <c r="D471">
        <v>1258</v>
      </c>
      <c r="E471" t="s">
        <v>24</v>
      </c>
      <c r="F471" t="s">
        <v>5763</v>
      </c>
      <c r="G471" t="s">
        <v>26</v>
      </c>
      <c r="H471" t="s">
        <v>5764</v>
      </c>
      <c r="I471" t="s">
        <v>969</v>
      </c>
      <c r="J471" s="1">
        <v>45000</v>
      </c>
      <c r="K471">
        <v>120</v>
      </c>
      <c r="L471">
        <v>0</v>
      </c>
      <c r="M471">
        <v>105</v>
      </c>
      <c r="N471">
        <v>1</v>
      </c>
      <c r="O471">
        <v>0</v>
      </c>
      <c r="P471">
        <v>0</v>
      </c>
      <c r="Q471" t="s">
        <v>60</v>
      </c>
      <c r="R471">
        <v>55</v>
      </c>
      <c r="S471">
        <v>3</v>
      </c>
      <c r="T471" t="s">
        <v>166</v>
      </c>
      <c r="U471" t="s">
        <v>36</v>
      </c>
      <c r="V471" t="s">
        <v>579</v>
      </c>
      <c r="W471" t="s">
        <v>38</v>
      </c>
      <c r="X471" s="7" t="s">
        <v>30497</v>
      </c>
      <c r="Y471" s="10"/>
      <c r="Z471" s="10"/>
      <c r="AA471" t="s">
        <v>5765</v>
      </c>
      <c r="AB471" t="s">
        <v>5766</v>
      </c>
    </row>
    <row r="472" spans="1:28" x14ac:dyDescent="0.3">
      <c r="A472" s="7" t="b">
        <f t="shared" si="21"/>
        <v>0</v>
      </c>
      <c r="B472" t="str">
        <f t="shared" si="22"/>
        <v>katarofpiercingwind</v>
      </c>
      <c r="C472" s="9" t="str">
        <f t="shared" si="23"/>
        <v>katar_of_piercing_wind</v>
      </c>
      <c r="D472">
        <v>1259</v>
      </c>
      <c r="E472" t="s">
        <v>24</v>
      </c>
      <c r="F472" t="s">
        <v>5756</v>
      </c>
      <c r="G472" t="s">
        <v>26</v>
      </c>
      <c r="H472" t="s">
        <v>5757</v>
      </c>
      <c r="I472" t="s">
        <v>969</v>
      </c>
      <c r="J472" s="1">
        <v>45000</v>
      </c>
      <c r="K472">
        <v>120</v>
      </c>
      <c r="L472">
        <v>0</v>
      </c>
      <c r="M472">
        <v>105</v>
      </c>
      <c r="N472">
        <v>1</v>
      </c>
      <c r="O472">
        <v>0</v>
      </c>
      <c r="P472">
        <v>0</v>
      </c>
      <c r="Q472" t="s">
        <v>60</v>
      </c>
      <c r="R472">
        <v>55</v>
      </c>
      <c r="S472">
        <v>3</v>
      </c>
      <c r="T472" t="s">
        <v>166</v>
      </c>
      <c r="U472" t="s">
        <v>36</v>
      </c>
      <c r="V472" t="s">
        <v>579</v>
      </c>
      <c r="W472" t="s">
        <v>38</v>
      </c>
      <c r="X472" s="7" t="s">
        <v>30498</v>
      </c>
      <c r="Y472" s="10"/>
      <c r="Z472" s="10"/>
      <c r="AA472" t="s">
        <v>5758</v>
      </c>
      <c r="AB472" t="s">
        <v>5759</v>
      </c>
    </row>
    <row r="473" spans="1:28" x14ac:dyDescent="0.3">
      <c r="A473" s="7" t="b">
        <f t="shared" si="21"/>
        <v>0</v>
      </c>
      <c r="B473" t="str">
        <f t="shared" si="22"/>
        <v>ghoulleg</v>
      </c>
      <c r="C473" s="9" t="str">
        <f t="shared" si="23"/>
        <v>ghoul_leg</v>
      </c>
      <c r="D473">
        <v>1260</v>
      </c>
      <c r="E473" t="s">
        <v>24</v>
      </c>
      <c r="F473" t="s">
        <v>4436</v>
      </c>
      <c r="G473" t="s">
        <v>26</v>
      </c>
      <c r="H473" t="s">
        <v>4437</v>
      </c>
      <c r="I473" t="s">
        <v>969</v>
      </c>
      <c r="J473" s="1">
        <v>52500</v>
      </c>
      <c r="K473">
        <v>170</v>
      </c>
      <c r="L473">
        <v>0</v>
      </c>
      <c r="M473">
        <v>150</v>
      </c>
      <c r="N473">
        <v>1</v>
      </c>
      <c r="O473">
        <v>0</v>
      </c>
      <c r="P473">
        <v>0</v>
      </c>
      <c r="Q473" t="s">
        <v>60</v>
      </c>
      <c r="R473">
        <v>65</v>
      </c>
      <c r="S473">
        <v>3</v>
      </c>
      <c r="T473" t="s">
        <v>166</v>
      </c>
      <c r="U473" t="s">
        <v>36</v>
      </c>
      <c r="V473" t="s">
        <v>579</v>
      </c>
      <c r="W473" t="s">
        <v>38</v>
      </c>
      <c r="X473" s="7" t="s">
        <v>30499</v>
      </c>
      <c r="Y473" s="10"/>
      <c r="Z473" s="10"/>
      <c r="AA473" t="s">
        <v>4438</v>
      </c>
      <c r="AB473" t="s">
        <v>4439</v>
      </c>
    </row>
    <row r="474" spans="1:28" x14ac:dyDescent="0.3">
      <c r="A474" s="7" t="b">
        <f t="shared" si="21"/>
        <v>0</v>
      </c>
      <c r="B474" t="str">
        <f t="shared" si="22"/>
        <v>infiltrator</v>
      </c>
      <c r="C474" s="9" t="str">
        <f t="shared" si="23"/>
        <v>infiltrator</v>
      </c>
      <c r="D474">
        <v>1261</v>
      </c>
      <c r="E474" t="s">
        <v>24</v>
      </c>
      <c r="F474" t="s">
        <v>5505</v>
      </c>
      <c r="G474" t="s">
        <v>26</v>
      </c>
      <c r="H474" t="s">
        <v>5505</v>
      </c>
      <c r="I474" t="s">
        <v>969</v>
      </c>
      <c r="J474" s="1">
        <v>57000</v>
      </c>
      <c r="K474">
        <v>150</v>
      </c>
      <c r="L474">
        <v>0</v>
      </c>
      <c r="M474">
        <v>140</v>
      </c>
      <c r="N474">
        <v>1</v>
      </c>
      <c r="O474">
        <v>0</v>
      </c>
      <c r="P474">
        <v>0</v>
      </c>
      <c r="Q474" t="s">
        <v>60</v>
      </c>
      <c r="R474">
        <v>75</v>
      </c>
      <c r="S474">
        <v>4</v>
      </c>
      <c r="T474" t="s">
        <v>166</v>
      </c>
      <c r="U474" t="s">
        <v>36</v>
      </c>
      <c r="V474" t="s">
        <v>579</v>
      </c>
      <c r="W474" t="s">
        <v>38</v>
      </c>
      <c r="X474" s="7" t="s">
        <v>30500</v>
      </c>
      <c r="Y474" s="10"/>
      <c r="Z474" s="10"/>
      <c r="AA474" t="s">
        <v>5506</v>
      </c>
      <c r="AB474" t="s">
        <v>5507</v>
      </c>
    </row>
    <row r="475" spans="1:28" x14ac:dyDescent="0.3">
      <c r="A475" s="7" t="b">
        <f t="shared" si="21"/>
        <v>0</v>
      </c>
      <c r="B475" t="str">
        <f t="shared" si="22"/>
        <v>nailofloki</v>
      </c>
      <c r="C475" s="9" t="str">
        <f t="shared" si="23"/>
        <v>nail_of_loki</v>
      </c>
      <c r="D475">
        <v>1262</v>
      </c>
      <c r="E475" t="s">
        <v>24</v>
      </c>
      <c r="F475" t="s">
        <v>7005</v>
      </c>
      <c r="G475" t="s">
        <v>26</v>
      </c>
      <c r="H475" t="s">
        <v>7006</v>
      </c>
      <c r="I475" t="s">
        <v>969</v>
      </c>
      <c r="J475" s="10">
        <v>20</v>
      </c>
      <c r="K475">
        <v>120</v>
      </c>
      <c r="L475">
        <v>0</v>
      </c>
      <c r="M475">
        <v>115</v>
      </c>
      <c r="N475">
        <v>1</v>
      </c>
      <c r="O475">
        <v>0</v>
      </c>
      <c r="P475">
        <v>0</v>
      </c>
      <c r="Q475" t="s">
        <v>60</v>
      </c>
      <c r="R475">
        <v>55</v>
      </c>
      <c r="S475">
        <v>3</v>
      </c>
      <c r="T475" t="s">
        <v>166</v>
      </c>
      <c r="U475" t="s">
        <v>36</v>
      </c>
      <c r="V475" t="s">
        <v>579</v>
      </c>
      <c r="W475" t="s">
        <v>38</v>
      </c>
      <c r="X475" t="s">
        <v>30501</v>
      </c>
      <c r="Y475" s="10"/>
      <c r="Z475" s="10"/>
      <c r="AA475" t="s">
        <v>7007</v>
      </c>
      <c r="AB475" t="s">
        <v>7008</v>
      </c>
    </row>
    <row r="476" spans="1:28" x14ac:dyDescent="0.3">
      <c r="A476" s="7" t="b">
        <f t="shared" si="21"/>
        <v>0</v>
      </c>
      <c r="B476" t="str">
        <f t="shared" si="22"/>
        <v>variousjur</v>
      </c>
      <c r="C476" s="9" t="str">
        <f t="shared" si="23"/>
        <v>various_jur</v>
      </c>
      <c r="D476">
        <v>1264</v>
      </c>
      <c r="E476" t="s">
        <v>24</v>
      </c>
      <c r="F476" t="s">
        <v>10349</v>
      </c>
      <c r="G476" t="s">
        <v>26</v>
      </c>
      <c r="H476" t="s">
        <v>10350</v>
      </c>
      <c r="I476" t="s">
        <v>969</v>
      </c>
      <c r="J476" s="10">
        <v>20</v>
      </c>
      <c r="K476">
        <v>80</v>
      </c>
      <c r="L476">
        <v>0</v>
      </c>
      <c r="M476">
        <v>90</v>
      </c>
      <c r="N476">
        <v>1</v>
      </c>
      <c r="O476">
        <v>0</v>
      </c>
      <c r="P476">
        <v>4</v>
      </c>
      <c r="Q476" t="s">
        <v>60</v>
      </c>
      <c r="R476">
        <v>1</v>
      </c>
      <c r="S476">
        <v>1</v>
      </c>
      <c r="T476" t="s">
        <v>166</v>
      </c>
      <c r="U476" t="s">
        <v>36</v>
      </c>
      <c r="V476" t="s">
        <v>579</v>
      </c>
      <c r="W476" t="s">
        <v>38</v>
      </c>
      <c r="X476" s="7" t="s">
        <v>30502</v>
      </c>
      <c r="Y476" s="10"/>
      <c r="Z476" s="10"/>
      <c r="AA476" t="s">
        <v>10351</v>
      </c>
      <c r="AB476" t="s">
        <v>10352</v>
      </c>
    </row>
    <row r="477" spans="1:28" x14ac:dyDescent="0.3">
      <c r="A477" s="7" t="b">
        <f t="shared" si="21"/>
        <v>0</v>
      </c>
      <c r="B477" t="str">
        <f t="shared" si="22"/>
        <v>inversescale</v>
      </c>
      <c r="C477" s="9" t="str">
        <f t="shared" si="23"/>
        <v>inverse_scale</v>
      </c>
      <c r="D477">
        <v>1269</v>
      </c>
      <c r="E477" t="s">
        <v>24</v>
      </c>
      <c r="F477" t="s">
        <v>5547</v>
      </c>
      <c r="G477" t="s">
        <v>26</v>
      </c>
      <c r="H477" t="s">
        <v>5548</v>
      </c>
      <c r="I477" t="s">
        <v>969</v>
      </c>
      <c r="J477" s="7">
        <v>20</v>
      </c>
      <c r="K477">
        <v>150</v>
      </c>
      <c r="L477">
        <v>0</v>
      </c>
      <c r="M477">
        <v>140</v>
      </c>
      <c r="N477">
        <v>1</v>
      </c>
      <c r="O477">
        <v>0</v>
      </c>
      <c r="P477">
        <v>0</v>
      </c>
      <c r="Q477" t="s">
        <v>60</v>
      </c>
      <c r="R477">
        <v>55</v>
      </c>
      <c r="S477">
        <v>4</v>
      </c>
      <c r="T477" t="s">
        <v>166</v>
      </c>
      <c r="U477" t="s">
        <v>36</v>
      </c>
      <c r="V477" t="s">
        <v>579</v>
      </c>
      <c r="W477" t="s">
        <v>38</v>
      </c>
      <c r="X477" t="s">
        <v>31696</v>
      </c>
      <c r="Y477" s="10"/>
      <c r="Z477" s="10"/>
      <c r="AA477" t="s">
        <v>5549</v>
      </c>
      <c r="AB477" t="s">
        <v>5550</v>
      </c>
    </row>
    <row r="478" spans="1:28" x14ac:dyDescent="0.3">
      <c r="A478" s="7" t="b">
        <f t="shared" si="21"/>
        <v>0</v>
      </c>
      <c r="B478" t="str">
        <f t="shared" si="22"/>
        <v>bloodtears</v>
      </c>
      <c r="C478" s="9" t="str">
        <f t="shared" si="23"/>
        <v>blood_tears</v>
      </c>
      <c r="D478">
        <v>1271</v>
      </c>
      <c r="E478" t="s">
        <v>24</v>
      </c>
      <c r="F478" t="s">
        <v>1248</v>
      </c>
      <c r="G478" t="s">
        <v>26</v>
      </c>
      <c r="H478" t="s">
        <v>1249</v>
      </c>
      <c r="I478" t="s">
        <v>969</v>
      </c>
      <c r="J478" s="7">
        <v>20</v>
      </c>
      <c r="K478">
        <v>170</v>
      </c>
      <c r="L478">
        <v>0</v>
      </c>
      <c r="M478">
        <v>120</v>
      </c>
      <c r="N478">
        <v>1</v>
      </c>
      <c r="O478">
        <v>0</v>
      </c>
      <c r="P478">
        <v>2</v>
      </c>
      <c r="Q478" t="s">
        <v>60</v>
      </c>
      <c r="R478">
        <v>55</v>
      </c>
      <c r="S478">
        <v>4</v>
      </c>
      <c r="T478" t="s">
        <v>166</v>
      </c>
      <c r="U478" t="s">
        <v>36</v>
      </c>
      <c r="V478" t="s">
        <v>579</v>
      </c>
      <c r="W478" t="s">
        <v>38</v>
      </c>
      <c r="X478" s="7" t="s">
        <v>31499</v>
      </c>
      <c r="Y478" s="10"/>
      <c r="Z478" s="10"/>
      <c r="AA478" t="s">
        <v>1250</v>
      </c>
      <c r="AB478" t="s">
        <v>1251</v>
      </c>
    </row>
    <row r="479" spans="1:28" x14ac:dyDescent="0.3">
      <c r="A479" s="7" t="b">
        <f t="shared" si="21"/>
        <v>0</v>
      </c>
      <c r="B479" t="str">
        <f t="shared" si="22"/>
        <v>katarofcoldicicle</v>
      </c>
      <c r="C479" s="9" t="str">
        <f t="shared" si="23"/>
        <v>katar_of_cold_icicle_</v>
      </c>
      <c r="D479">
        <v>1275</v>
      </c>
      <c r="E479" t="s">
        <v>24</v>
      </c>
      <c r="F479" t="s">
        <v>5753</v>
      </c>
      <c r="G479" t="s">
        <v>26</v>
      </c>
      <c r="H479" t="s">
        <v>5750</v>
      </c>
      <c r="I479" t="s">
        <v>969</v>
      </c>
      <c r="J479" s="1">
        <v>45000</v>
      </c>
      <c r="K479">
        <v>120</v>
      </c>
      <c r="L479">
        <v>0</v>
      </c>
      <c r="M479">
        <v>105</v>
      </c>
      <c r="N479">
        <v>1</v>
      </c>
      <c r="O479">
        <v>0</v>
      </c>
      <c r="P479">
        <v>3</v>
      </c>
      <c r="Q479" t="s">
        <v>60</v>
      </c>
      <c r="R479">
        <v>55</v>
      </c>
      <c r="S479">
        <v>3</v>
      </c>
      <c r="T479" t="s">
        <v>166</v>
      </c>
      <c r="U479" t="s">
        <v>36</v>
      </c>
      <c r="V479" t="s">
        <v>579</v>
      </c>
      <c r="W479" t="s">
        <v>38</v>
      </c>
      <c r="X479" s="7" t="s">
        <v>30495</v>
      </c>
      <c r="Y479" s="10"/>
      <c r="Z479" s="10"/>
      <c r="AA479" t="s">
        <v>5754</v>
      </c>
      <c r="AB479" t="s">
        <v>5755</v>
      </c>
    </row>
    <row r="480" spans="1:28" x14ac:dyDescent="0.3">
      <c r="A480" s="7" t="b">
        <f t="shared" si="21"/>
        <v>0</v>
      </c>
      <c r="B480" t="str">
        <f t="shared" si="22"/>
        <v>katarofthornbush</v>
      </c>
      <c r="C480" s="9" t="str">
        <f t="shared" si="23"/>
        <v>katar_of_thornbush_</v>
      </c>
      <c r="D480">
        <v>1276</v>
      </c>
      <c r="E480" t="s">
        <v>24</v>
      </c>
      <c r="F480" t="s">
        <v>5778</v>
      </c>
      <c r="G480" t="s">
        <v>26</v>
      </c>
      <c r="H480" t="s">
        <v>5775</v>
      </c>
      <c r="I480" t="s">
        <v>969</v>
      </c>
      <c r="J480" s="1">
        <v>45000</v>
      </c>
      <c r="K480">
        <v>120</v>
      </c>
      <c r="L480">
        <v>0</v>
      </c>
      <c r="M480">
        <v>105</v>
      </c>
      <c r="N480">
        <v>1</v>
      </c>
      <c r="O480">
        <v>0</v>
      </c>
      <c r="P480">
        <v>3</v>
      </c>
      <c r="Q480" t="s">
        <v>60</v>
      </c>
      <c r="R480">
        <v>55</v>
      </c>
      <c r="S480">
        <v>3</v>
      </c>
      <c r="T480" t="s">
        <v>166</v>
      </c>
      <c r="U480" t="s">
        <v>36</v>
      </c>
      <c r="V480" t="s">
        <v>579</v>
      </c>
      <c r="W480" t="s">
        <v>38</v>
      </c>
      <c r="X480" s="7" t="s">
        <v>30496</v>
      </c>
      <c r="Y480" s="10"/>
      <c r="Z480" s="10"/>
      <c r="AA480" t="s">
        <v>5779</v>
      </c>
      <c r="AB480" t="s">
        <v>5780</v>
      </c>
    </row>
    <row r="481" spans="1:28" x14ac:dyDescent="0.3">
      <c r="A481" s="7" t="b">
        <f t="shared" si="21"/>
        <v>0</v>
      </c>
      <c r="B481" t="str">
        <f t="shared" si="22"/>
        <v>katarofragingblaze</v>
      </c>
      <c r="C481" s="9" t="str">
        <f t="shared" si="23"/>
        <v>katar_of_raging_blaze_</v>
      </c>
      <c r="D481">
        <v>1277</v>
      </c>
      <c r="E481" t="s">
        <v>24</v>
      </c>
      <c r="F481" t="s">
        <v>5767</v>
      </c>
      <c r="G481" t="s">
        <v>26</v>
      </c>
      <c r="H481" t="s">
        <v>5764</v>
      </c>
      <c r="I481" t="s">
        <v>969</v>
      </c>
      <c r="J481" s="1">
        <v>45000</v>
      </c>
      <c r="K481">
        <v>120</v>
      </c>
      <c r="L481">
        <v>0</v>
      </c>
      <c r="M481">
        <v>105</v>
      </c>
      <c r="N481">
        <v>1</v>
      </c>
      <c r="O481">
        <v>0</v>
      </c>
      <c r="P481">
        <v>3</v>
      </c>
      <c r="Q481" t="s">
        <v>60</v>
      </c>
      <c r="R481">
        <v>55</v>
      </c>
      <c r="S481">
        <v>3</v>
      </c>
      <c r="T481" t="s">
        <v>166</v>
      </c>
      <c r="U481" t="s">
        <v>36</v>
      </c>
      <c r="V481" t="s">
        <v>579</v>
      </c>
      <c r="W481" t="s">
        <v>38</v>
      </c>
      <c r="X481" s="7" t="s">
        <v>30497</v>
      </c>
      <c r="Y481" s="10"/>
      <c r="Z481" s="10"/>
      <c r="AA481" t="s">
        <v>5768</v>
      </c>
      <c r="AB481" t="s">
        <v>5769</v>
      </c>
    </row>
    <row r="482" spans="1:28" x14ac:dyDescent="0.3">
      <c r="A482" s="7" t="b">
        <f t="shared" si="21"/>
        <v>0</v>
      </c>
      <c r="B482" t="str">
        <f t="shared" si="22"/>
        <v>katarofpiercingwind</v>
      </c>
      <c r="C482" s="9" t="str">
        <f t="shared" si="23"/>
        <v>katar_of_piercing_wind_</v>
      </c>
      <c r="D482">
        <v>1278</v>
      </c>
      <c r="E482" t="s">
        <v>24</v>
      </c>
      <c r="F482" t="s">
        <v>5760</v>
      </c>
      <c r="G482" t="s">
        <v>26</v>
      </c>
      <c r="H482" t="s">
        <v>5757</v>
      </c>
      <c r="I482" t="s">
        <v>969</v>
      </c>
      <c r="J482" s="1">
        <v>45000</v>
      </c>
      <c r="K482">
        <v>120</v>
      </c>
      <c r="L482">
        <v>0</v>
      </c>
      <c r="M482">
        <v>105</v>
      </c>
      <c r="N482">
        <v>1</v>
      </c>
      <c r="O482">
        <v>0</v>
      </c>
      <c r="P482">
        <v>3</v>
      </c>
      <c r="Q482" t="s">
        <v>60</v>
      </c>
      <c r="R482">
        <v>55</v>
      </c>
      <c r="S482">
        <v>3</v>
      </c>
      <c r="T482" t="s">
        <v>166</v>
      </c>
      <c r="U482" t="s">
        <v>36</v>
      </c>
      <c r="V482" t="s">
        <v>579</v>
      </c>
      <c r="W482" t="s">
        <v>38</v>
      </c>
      <c r="X482" s="7" t="s">
        <v>30498</v>
      </c>
      <c r="Y482" s="10"/>
      <c r="Z482" s="10"/>
      <c r="AA482" t="s">
        <v>5761</v>
      </c>
      <c r="AB482" t="s">
        <v>5762</v>
      </c>
    </row>
    <row r="483" spans="1:28" x14ac:dyDescent="0.3">
      <c r="A483" s="7" t="b">
        <f t="shared" si="21"/>
        <v>0</v>
      </c>
      <c r="B483" t="str">
        <f t="shared" si="22"/>
        <v>bfkatar1</v>
      </c>
      <c r="C483" s="9" t="str">
        <f t="shared" si="23"/>
        <v>bf_katar1</v>
      </c>
      <c r="D483">
        <v>1279</v>
      </c>
      <c r="E483" t="s">
        <v>24</v>
      </c>
      <c r="F483" t="s">
        <v>967</v>
      </c>
      <c r="G483" t="s">
        <v>26</v>
      </c>
      <c r="H483" t="s">
        <v>968</v>
      </c>
      <c r="I483" t="s">
        <v>969</v>
      </c>
      <c r="J483" s="10">
        <v>0</v>
      </c>
      <c r="K483">
        <v>0</v>
      </c>
      <c r="L483">
        <v>0</v>
      </c>
      <c r="M483">
        <v>130</v>
      </c>
      <c r="N483">
        <v>1</v>
      </c>
      <c r="O483">
        <v>0</v>
      </c>
      <c r="P483">
        <v>0</v>
      </c>
      <c r="Q483" t="s">
        <v>60</v>
      </c>
      <c r="R483">
        <v>80</v>
      </c>
      <c r="S483">
        <v>3</v>
      </c>
      <c r="T483" t="s">
        <v>166</v>
      </c>
      <c r="U483" t="s">
        <v>36</v>
      </c>
      <c r="V483" t="s">
        <v>579</v>
      </c>
      <c r="W483" t="s">
        <v>38</v>
      </c>
      <c r="X483" s="7" t="s">
        <v>31565</v>
      </c>
      <c r="Y483" s="10"/>
      <c r="Z483" s="10"/>
      <c r="AA483" t="s">
        <v>970</v>
      </c>
      <c r="AB483" t="s">
        <v>971</v>
      </c>
    </row>
    <row r="484" spans="1:28" x14ac:dyDescent="0.3">
      <c r="A484" s="7" t="b">
        <f t="shared" si="21"/>
        <v>0</v>
      </c>
      <c r="B484" t="str">
        <f t="shared" si="22"/>
        <v>bfkatar2</v>
      </c>
      <c r="C484" s="9" t="str">
        <f t="shared" si="23"/>
        <v>bf_katar2</v>
      </c>
      <c r="D484">
        <v>1280</v>
      </c>
      <c r="E484" t="s">
        <v>24</v>
      </c>
      <c r="F484" t="s">
        <v>972</v>
      </c>
      <c r="G484" t="s">
        <v>26</v>
      </c>
      <c r="H484" t="s">
        <v>973</v>
      </c>
      <c r="I484" t="s">
        <v>969</v>
      </c>
      <c r="J484" s="10">
        <v>0</v>
      </c>
      <c r="K484">
        <v>0</v>
      </c>
      <c r="L484">
        <v>0</v>
      </c>
      <c r="M484">
        <v>130</v>
      </c>
      <c r="N484">
        <v>1</v>
      </c>
      <c r="O484">
        <v>0</v>
      </c>
      <c r="P484">
        <v>0</v>
      </c>
      <c r="Q484" t="s">
        <v>60</v>
      </c>
      <c r="R484">
        <v>80</v>
      </c>
      <c r="S484">
        <v>3</v>
      </c>
      <c r="T484" t="s">
        <v>166</v>
      </c>
      <c r="U484" t="s">
        <v>36</v>
      </c>
      <c r="V484" t="s">
        <v>579</v>
      </c>
      <c r="W484" t="s">
        <v>38</v>
      </c>
      <c r="X484" s="7" t="s">
        <v>31566</v>
      </c>
      <c r="Y484" s="10"/>
      <c r="Z484" s="10"/>
      <c r="AA484" t="s">
        <v>974</v>
      </c>
      <c r="AB484" t="s">
        <v>975</v>
      </c>
    </row>
    <row r="485" spans="1:28" x14ac:dyDescent="0.3">
      <c r="A485" s="7" t="b">
        <f t="shared" si="21"/>
        <v>0</v>
      </c>
      <c r="B485" t="str">
        <f t="shared" si="22"/>
        <v>katarofspeed</v>
      </c>
      <c r="C485" s="9" t="str">
        <f t="shared" si="23"/>
        <v>katar_of_speed</v>
      </c>
      <c r="D485">
        <v>1283</v>
      </c>
      <c r="E485" t="s">
        <v>24</v>
      </c>
      <c r="F485" t="s">
        <v>5770</v>
      </c>
      <c r="G485" t="s">
        <v>26</v>
      </c>
      <c r="H485" t="s">
        <v>5771</v>
      </c>
      <c r="I485" t="s">
        <v>969</v>
      </c>
      <c r="J485">
        <v>0</v>
      </c>
      <c r="K485">
        <v>100</v>
      </c>
      <c r="L485">
        <v>0</v>
      </c>
      <c r="M485">
        <v>175</v>
      </c>
      <c r="N485">
        <v>1</v>
      </c>
      <c r="O485">
        <v>0</v>
      </c>
      <c r="P485">
        <v>2</v>
      </c>
      <c r="Q485" t="s">
        <v>60</v>
      </c>
      <c r="R485">
        <v>0</v>
      </c>
      <c r="S485">
        <v>4</v>
      </c>
      <c r="T485" t="s">
        <v>166</v>
      </c>
      <c r="U485" t="s">
        <v>36</v>
      </c>
      <c r="V485" t="s">
        <v>579</v>
      </c>
      <c r="W485" t="s">
        <v>38</v>
      </c>
      <c r="X485" s="7" t="s">
        <v>30503</v>
      </c>
      <c r="Y485" s="10"/>
      <c r="Z485" s="10"/>
      <c r="AA485" t="s">
        <v>5772</v>
      </c>
      <c r="AB485" t="s">
        <v>5773</v>
      </c>
    </row>
    <row r="486" spans="1:28" x14ac:dyDescent="0.3">
      <c r="A486" s="7" t="b">
        <f t="shared" si="21"/>
        <v>0</v>
      </c>
      <c r="B486" t="str">
        <f t="shared" si="22"/>
        <v>krishna</v>
      </c>
      <c r="C486" s="9" t="str">
        <f t="shared" si="23"/>
        <v>krishna</v>
      </c>
      <c r="D486">
        <v>1284</v>
      </c>
      <c r="E486" t="s">
        <v>24</v>
      </c>
      <c r="F486" t="s">
        <v>5884</v>
      </c>
      <c r="G486" t="s">
        <v>26</v>
      </c>
      <c r="H486" t="s">
        <v>5884</v>
      </c>
      <c r="I486" t="s">
        <v>969</v>
      </c>
      <c r="J486">
        <v>0</v>
      </c>
      <c r="K486">
        <v>120</v>
      </c>
      <c r="L486">
        <v>0</v>
      </c>
      <c r="M486">
        <v>120</v>
      </c>
      <c r="N486">
        <v>1</v>
      </c>
      <c r="O486">
        <v>0</v>
      </c>
      <c r="P486">
        <v>2</v>
      </c>
      <c r="Q486" t="s">
        <v>60</v>
      </c>
      <c r="R486">
        <v>50</v>
      </c>
      <c r="S486">
        <v>3</v>
      </c>
      <c r="T486" t="s">
        <v>166</v>
      </c>
      <c r="U486" t="s">
        <v>787</v>
      </c>
      <c r="V486" t="s">
        <v>579</v>
      </c>
      <c r="W486" t="s">
        <v>38</v>
      </c>
      <c r="X486" s="7" t="s">
        <v>31567</v>
      </c>
      <c r="Y486" s="10"/>
      <c r="Z486" s="10"/>
      <c r="AA486" t="s">
        <v>5885</v>
      </c>
      <c r="AB486" t="s">
        <v>5886</v>
      </c>
    </row>
    <row r="487" spans="1:28" x14ac:dyDescent="0.3">
      <c r="A487" s="7" t="b">
        <f t="shared" si="21"/>
        <v>0</v>
      </c>
      <c r="B487" t="str">
        <f t="shared" si="22"/>
        <v>chakram</v>
      </c>
      <c r="C487" s="9" t="str">
        <f t="shared" si="23"/>
        <v>chakram</v>
      </c>
      <c r="D487">
        <v>1285</v>
      </c>
      <c r="E487" t="s">
        <v>24</v>
      </c>
      <c r="F487" t="s">
        <v>2066</v>
      </c>
      <c r="G487" t="s">
        <v>26</v>
      </c>
      <c r="H487" t="s">
        <v>2066</v>
      </c>
      <c r="I487" t="s">
        <v>969</v>
      </c>
      <c r="J487">
        <v>0</v>
      </c>
      <c r="K487">
        <v>100</v>
      </c>
      <c r="L487">
        <v>0</v>
      </c>
      <c r="M487">
        <v>130</v>
      </c>
      <c r="N487">
        <v>1</v>
      </c>
      <c r="O487">
        <v>0</v>
      </c>
      <c r="P487">
        <v>2</v>
      </c>
      <c r="Q487" t="s">
        <v>60</v>
      </c>
      <c r="R487">
        <v>50</v>
      </c>
      <c r="S487">
        <v>3</v>
      </c>
      <c r="T487" t="s">
        <v>166</v>
      </c>
      <c r="U487" t="s">
        <v>787</v>
      </c>
      <c r="V487" t="s">
        <v>579</v>
      </c>
      <c r="W487" t="s">
        <v>38</v>
      </c>
      <c r="X487" s="7" t="s">
        <v>31697</v>
      </c>
      <c r="Y487" s="10"/>
      <c r="Z487" s="10"/>
      <c r="AA487" t="s">
        <v>2067</v>
      </c>
      <c r="AB487" t="s">
        <v>2068</v>
      </c>
    </row>
    <row r="488" spans="1:28" x14ac:dyDescent="0.3">
      <c r="A488" s="7" t="b">
        <f t="shared" si="21"/>
        <v>0</v>
      </c>
      <c r="B488" t="str">
        <f t="shared" si="22"/>
        <v>axe</v>
      </c>
      <c r="C488" s="9" t="str">
        <f t="shared" si="23"/>
        <v>axe</v>
      </c>
      <c r="D488">
        <v>1301</v>
      </c>
      <c r="E488" t="s">
        <v>24</v>
      </c>
      <c r="F488" t="s">
        <v>653</v>
      </c>
      <c r="G488" t="s">
        <v>26</v>
      </c>
      <c r="H488" t="s">
        <v>653</v>
      </c>
      <c r="I488" t="s">
        <v>654</v>
      </c>
      <c r="J488" s="7">
        <v>500</v>
      </c>
      <c r="K488">
        <v>80</v>
      </c>
      <c r="L488">
        <v>0</v>
      </c>
      <c r="M488">
        <v>38</v>
      </c>
      <c r="N488">
        <v>1</v>
      </c>
      <c r="O488">
        <v>0</v>
      </c>
      <c r="P488">
        <v>3</v>
      </c>
      <c r="Q488" t="s">
        <v>60</v>
      </c>
      <c r="R488">
        <v>3</v>
      </c>
      <c r="S488">
        <v>1</v>
      </c>
      <c r="T488" t="s">
        <v>262</v>
      </c>
      <c r="U488" t="s">
        <v>36</v>
      </c>
      <c r="V488" t="s">
        <v>655</v>
      </c>
      <c r="W488" t="s">
        <v>38</v>
      </c>
      <c r="X488" s="7"/>
      <c r="Y488" s="10"/>
      <c r="Z488" s="10"/>
      <c r="AA488" t="s">
        <v>656</v>
      </c>
      <c r="AB488" t="s">
        <v>657</v>
      </c>
    </row>
    <row r="489" spans="1:28" x14ac:dyDescent="0.3">
      <c r="A489" s="7" t="b">
        <f t="shared" si="21"/>
        <v>0</v>
      </c>
      <c r="B489" t="str">
        <f t="shared" si="22"/>
        <v>axe</v>
      </c>
      <c r="C489" s="9" t="str">
        <f t="shared" si="23"/>
        <v>axe_</v>
      </c>
      <c r="D489">
        <v>1302</v>
      </c>
      <c r="E489" t="s">
        <v>24</v>
      </c>
      <c r="F489" t="s">
        <v>658</v>
      </c>
      <c r="G489" t="s">
        <v>26</v>
      </c>
      <c r="H489" t="s">
        <v>653</v>
      </c>
      <c r="I489" t="s">
        <v>654</v>
      </c>
      <c r="J489" s="7">
        <v>500</v>
      </c>
      <c r="K489">
        <v>80</v>
      </c>
      <c r="L489">
        <v>0</v>
      </c>
      <c r="M489">
        <v>38</v>
      </c>
      <c r="N489">
        <v>1</v>
      </c>
      <c r="O489">
        <v>0</v>
      </c>
      <c r="P489">
        <v>4</v>
      </c>
      <c r="Q489" t="s">
        <v>60</v>
      </c>
      <c r="R489">
        <v>3</v>
      </c>
      <c r="S489">
        <v>1</v>
      </c>
      <c r="T489" t="s">
        <v>262</v>
      </c>
      <c r="U489" t="s">
        <v>36</v>
      </c>
      <c r="V489" t="s">
        <v>655</v>
      </c>
      <c r="W489" t="s">
        <v>38</v>
      </c>
      <c r="X489" s="7"/>
      <c r="Y489" s="10"/>
      <c r="Z489" s="10"/>
      <c r="AA489" t="s">
        <v>659</v>
      </c>
      <c r="AB489" t="s">
        <v>660</v>
      </c>
    </row>
    <row r="490" spans="1:28" x14ac:dyDescent="0.3">
      <c r="A490" s="7" t="b">
        <f t="shared" si="21"/>
        <v>0</v>
      </c>
      <c r="B490" t="str">
        <f t="shared" si="22"/>
        <v>orcishaxe</v>
      </c>
      <c r="C490" s="9" t="str">
        <f t="shared" si="23"/>
        <v>orcish_axe</v>
      </c>
      <c r="D490">
        <v>1304</v>
      </c>
      <c r="E490" t="s">
        <v>24</v>
      </c>
      <c r="F490" t="s">
        <v>7310</v>
      </c>
      <c r="G490" t="s">
        <v>26</v>
      </c>
      <c r="H490" t="s">
        <v>7311</v>
      </c>
      <c r="I490" t="s">
        <v>654</v>
      </c>
      <c r="J490" s="7">
        <v>20</v>
      </c>
      <c r="K490">
        <v>150</v>
      </c>
      <c r="L490">
        <v>0</v>
      </c>
      <c r="M490">
        <v>75</v>
      </c>
      <c r="N490">
        <v>1</v>
      </c>
      <c r="O490">
        <v>0</v>
      </c>
      <c r="P490">
        <v>0</v>
      </c>
      <c r="Q490" t="s">
        <v>60</v>
      </c>
      <c r="R490">
        <v>3</v>
      </c>
      <c r="S490">
        <v>3</v>
      </c>
      <c r="T490" t="s">
        <v>262</v>
      </c>
      <c r="U490" t="s">
        <v>36</v>
      </c>
      <c r="V490" t="s">
        <v>7312</v>
      </c>
      <c r="W490" t="s">
        <v>38</v>
      </c>
      <c r="X490" s="7"/>
      <c r="Y490" s="10"/>
      <c r="Z490" s="10"/>
      <c r="AA490" t="s">
        <v>7313</v>
      </c>
      <c r="AB490" t="s">
        <v>7314</v>
      </c>
    </row>
    <row r="491" spans="1:28" x14ac:dyDescent="0.3">
      <c r="A491" s="7" t="b">
        <f t="shared" si="21"/>
        <v>0</v>
      </c>
      <c r="B491" t="str">
        <f t="shared" si="22"/>
        <v>waraxe</v>
      </c>
      <c r="C491" s="9" t="str">
        <f t="shared" si="23"/>
        <v>war_axe</v>
      </c>
      <c r="D491">
        <v>1306</v>
      </c>
      <c r="E491" t="s">
        <v>24</v>
      </c>
      <c r="F491" t="s">
        <v>10492</v>
      </c>
      <c r="G491" t="s">
        <v>26</v>
      </c>
      <c r="H491" t="s">
        <v>10493</v>
      </c>
      <c r="I491" t="s">
        <v>654</v>
      </c>
      <c r="J491" s="7">
        <v>20</v>
      </c>
      <c r="K491">
        <v>420</v>
      </c>
      <c r="L491">
        <v>0</v>
      </c>
      <c r="M491">
        <v>140</v>
      </c>
      <c r="N491">
        <v>1</v>
      </c>
      <c r="O491">
        <v>0</v>
      </c>
      <c r="P491">
        <v>1</v>
      </c>
      <c r="Q491" t="s">
        <v>60</v>
      </c>
      <c r="R491">
        <v>76</v>
      </c>
      <c r="S491">
        <v>3</v>
      </c>
      <c r="T491" t="s">
        <v>262</v>
      </c>
      <c r="U491" t="s">
        <v>36</v>
      </c>
      <c r="V491" t="s">
        <v>10494</v>
      </c>
      <c r="W491" t="s">
        <v>38</v>
      </c>
      <c r="X491" s="7" t="s">
        <v>30504</v>
      </c>
      <c r="Y491" s="10"/>
      <c r="Z491" s="10"/>
      <c r="AA491" t="s">
        <v>10495</v>
      </c>
      <c r="AB491" t="s">
        <v>10496</v>
      </c>
    </row>
    <row r="492" spans="1:28" x14ac:dyDescent="0.3">
      <c r="A492" s="7" t="b">
        <f t="shared" si="21"/>
        <v>0</v>
      </c>
      <c r="B492" t="str">
        <f t="shared" si="22"/>
        <v>veceraxe</v>
      </c>
      <c r="C492" s="9" t="str">
        <f t="shared" si="23"/>
        <v>vecer_axe</v>
      </c>
      <c r="D492">
        <v>1311</v>
      </c>
      <c r="E492" t="s">
        <v>24</v>
      </c>
      <c r="F492" t="s">
        <v>10353</v>
      </c>
      <c r="G492" t="s">
        <v>26</v>
      </c>
      <c r="H492" t="s">
        <v>10354</v>
      </c>
      <c r="I492" t="s">
        <v>654</v>
      </c>
      <c r="J492" s="5">
        <v>0</v>
      </c>
      <c r="K492">
        <v>150</v>
      </c>
      <c r="L492">
        <v>0</v>
      </c>
      <c r="M492">
        <v>140</v>
      </c>
      <c r="N492">
        <v>1</v>
      </c>
      <c r="O492">
        <v>0</v>
      </c>
      <c r="P492">
        <v>2</v>
      </c>
      <c r="Q492" t="s">
        <v>60</v>
      </c>
      <c r="R492">
        <v>50</v>
      </c>
      <c r="S492">
        <v>3</v>
      </c>
      <c r="T492" t="s">
        <v>262</v>
      </c>
      <c r="U492" t="s">
        <v>36</v>
      </c>
      <c r="V492" t="s">
        <v>10355</v>
      </c>
      <c r="W492" t="s">
        <v>38</v>
      </c>
      <c r="X492" s="7" t="s">
        <v>31698</v>
      </c>
      <c r="Y492" s="10"/>
      <c r="Z492" s="10"/>
      <c r="AA492" t="s">
        <v>10356</v>
      </c>
      <c r="AB492" t="s">
        <v>10357</v>
      </c>
    </row>
    <row r="493" spans="1:28" x14ac:dyDescent="0.3">
      <c r="A493" s="7" t="b">
        <f t="shared" si="21"/>
        <v>0</v>
      </c>
      <c r="B493" t="str">
        <f t="shared" si="22"/>
        <v>battleaxe</v>
      </c>
      <c r="C493" s="9" t="str">
        <f t="shared" si="23"/>
        <v>battle_axe_</v>
      </c>
      <c r="D493">
        <v>1352</v>
      </c>
      <c r="E493" t="s">
        <v>24</v>
      </c>
      <c r="F493" t="s">
        <v>823</v>
      </c>
      <c r="G493" t="s">
        <v>26</v>
      </c>
      <c r="H493" t="s">
        <v>824</v>
      </c>
      <c r="I493" t="s">
        <v>825</v>
      </c>
      <c r="J493" s="1">
        <v>5400</v>
      </c>
      <c r="K493">
        <v>150</v>
      </c>
      <c r="L493">
        <v>0</v>
      </c>
      <c r="M493">
        <v>80</v>
      </c>
      <c r="N493">
        <v>1</v>
      </c>
      <c r="O493">
        <v>0</v>
      </c>
      <c r="P493">
        <v>4</v>
      </c>
      <c r="Q493" t="s">
        <v>60</v>
      </c>
      <c r="R493">
        <v>3</v>
      </c>
      <c r="S493">
        <v>1</v>
      </c>
      <c r="T493" t="s">
        <v>166</v>
      </c>
      <c r="U493" t="s">
        <v>36</v>
      </c>
      <c r="V493" t="s">
        <v>826</v>
      </c>
      <c r="W493" t="s">
        <v>38</v>
      </c>
      <c r="X493" s="7"/>
      <c r="Y493" s="10"/>
      <c r="Z493" s="10"/>
      <c r="AA493" t="s">
        <v>827</v>
      </c>
      <c r="AB493" t="s">
        <v>828</v>
      </c>
    </row>
    <row r="494" spans="1:28" x14ac:dyDescent="0.3">
      <c r="A494" s="7" t="b">
        <f t="shared" si="21"/>
        <v>0</v>
      </c>
      <c r="B494" t="str">
        <f t="shared" si="22"/>
        <v>hammer</v>
      </c>
      <c r="C494" s="9" t="str">
        <f t="shared" si="23"/>
        <v>hammer_</v>
      </c>
      <c r="D494">
        <v>1355</v>
      </c>
      <c r="E494" t="s">
        <v>24</v>
      </c>
      <c r="F494" t="s">
        <v>4949</v>
      </c>
      <c r="G494" t="s">
        <v>26</v>
      </c>
      <c r="H494" t="s">
        <v>4950</v>
      </c>
      <c r="I494" t="s">
        <v>825</v>
      </c>
      <c r="J494" s="1">
        <v>15500</v>
      </c>
      <c r="K494">
        <v>200</v>
      </c>
      <c r="L494">
        <v>0</v>
      </c>
      <c r="M494">
        <v>120</v>
      </c>
      <c r="N494">
        <v>1</v>
      </c>
      <c r="O494">
        <v>0</v>
      </c>
      <c r="P494">
        <v>3</v>
      </c>
      <c r="Q494" t="s">
        <v>60</v>
      </c>
      <c r="R494">
        <v>16</v>
      </c>
      <c r="S494">
        <v>2</v>
      </c>
      <c r="T494" t="s">
        <v>166</v>
      </c>
      <c r="U494" t="s">
        <v>36</v>
      </c>
      <c r="V494" t="s">
        <v>826</v>
      </c>
      <c r="W494" t="s">
        <v>38</v>
      </c>
      <c r="X494" s="7"/>
      <c r="Y494" s="10"/>
      <c r="Z494" s="10"/>
      <c r="AA494" t="s">
        <v>4951</v>
      </c>
      <c r="AB494" t="s">
        <v>4952</v>
      </c>
    </row>
    <row r="495" spans="1:28" x14ac:dyDescent="0.3">
      <c r="A495" s="7" t="b">
        <f t="shared" si="21"/>
        <v>0</v>
      </c>
      <c r="B495" t="str">
        <f t="shared" si="22"/>
        <v>buster</v>
      </c>
      <c r="C495" s="9" t="str">
        <f t="shared" si="23"/>
        <v>buster_</v>
      </c>
      <c r="D495">
        <v>1358</v>
      </c>
      <c r="E495" t="s">
        <v>24</v>
      </c>
      <c r="F495" t="s">
        <v>1772</v>
      </c>
      <c r="G495" t="s">
        <v>26</v>
      </c>
      <c r="H495" t="s">
        <v>1773</v>
      </c>
      <c r="I495" t="s">
        <v>825</v>
      </c>
      <c r="J495" s="1">
        <v>34000</v>
      </c>
      <c r="K495">
        <v>220</v>
      </c>
      <c r="L495">
        <v>0</v>
      </c>
      <c r="M495">
        <v>155</v>
      </c>
      <c r="N495">
        <v>1</v>
      </c>
      <c r="O495">
        <v>0</v>
      </c>
      <c r="P495">
        <v>2</v>
      </c>
      <c r="Q495" t="s">
        <v>60</v>
      </c>
      <c r="R495">
        <v>30</v>
      </c>
      <c r="S495">
        <v>3</v>
      </c>
      <c r="T495" t="s">
        <v>166</v>
      </c>
      <c r="U495" t="s">
        <v>36</v>
      </c>
      <c r="V495" t="s">
        <v>826</v>
      </c>
      <c r="W495" t="s">
        <v>38</v>
      </c>
      <c r="X495" s="7"/>
      <c r="Y495" s="10"/>
      <c r="Z495" s="10"/>
      <c r="AA495" t="s">
        <v>1774</v>
      </c>
      <c r="AB495" t="s">
        <v>1775</v>
      </c>
    </row>
    <row r="496" spans="1:28" x14ac:dyDescent="0.3">
      <c r="A496" s="7" t="b">
        <f t="shared" si="21"/>
        <v>0</v>
      </c>
      <c r="B496" t="str">
        <f t="shared" si="22"/>
        <v>twohandedaxe</v>
      </c>
      <c r="C496" s="9" t="str">
        <f t="shared" si="23"/>
        <v>two_handed_axe_</v>
      </c>
      <c r="D496">
        <v>1361</v>
      </c>
      <c r="E496" t="s">
        <v>24</v>
      </c>
      <c r="F496" t="s">
        <v>10251</v>
      </c>
      <c r="G496" t="s">
        <v>26</v>
      </c>
      <c r="H496" t="s">
        <v>10252</v>
      </c>
      <c r="I496" t="s">
        <v>825</v>
      </c>
      <c r="J496" s="1">
        <v>55000</v>
      </c>
      <c r="K496">
        <v>250</v>
      </c>
      <c r="L496">
        <v>0</v>
      </c>
      <c r="M496">
        <v>185</v>
      </c>
      <c r="N496">
        <v>1</v>
      </c>
      <c r="O496">
        <v>0</v>
      </c>
      <c r="P496">
        <v>2</v>
      </c>
      <c r="Q496" t="s">
        <v>60</v>
      </c>
      <c r="R496">
        <v>30</v>
      </c>
      <c r="S496">
        <v>3</v>
      </c>
      <c r="T496" t="s">
        <v>166</v>
      </c>
      <c r="U496" t="s">
        <v>36</v>
      </c>
      <c r="V496" t="s">
        <v>826</v>
      </c>
      <c r="W496" t="s">
        <v>38</v>
      </c>
      <c r="X496" s="7" t="s">
        <v>30468</v>
      </c>
      <c r="Y496" s="10"/>
      <c r="Z496" s="10"/>
      <c r="AA496" t="s">
        <v>10253</v>
      </c>
      <c r="AB496" t="s">
        <v>10254</v>
      </c>
    </row>
    <row r="497" spans="1:28" x14ac:dyDescent="0.3">
      <c r="A497" s="7" t="b">
        <f t="shared" si="21"/>
        <v>0</v>
      </c>
      <c r="B497" t="str">
        <f t="shared" si="22"/>
        <v>broodaxe</v>
      </c>
      <c r="C497" s="9" t="str">
        <f t="shared" si="23"/>
        <v>brood_axe</v>
      </c>
      <c r="D497">
        <v>1363</v>
      </c>
      <c r="E497" t="s">
        <v>24</v>
      </c>
      <c r="F497" t="s">
        <v>1647</v>
      </c>
      <c r="G497" t="s">
        <v>26</v>
      </c>
      <c r="H497" t="s">
        <v>1648</v>
      </c>
      <c r="I497" t="s">
        <v>825</v>
      </c>
      <c r="J497" s="10">
        <v>20</v>
      </c>
      <c r="K497">
        <v>400</v>
      </c>
      <c r="L497">
        <v>0</v>
      </c>
      <c r="M497">
        <v>170</v>
      </c>
      <c r="N497">
        <v>1</v>
      </c>
      <c r="O497">
        <v>0</v>
      </c>
      <c r="P497">
        <v>0</v>
      </c>
      <c r="Q497" t="s">
        <v>60</v>
      </c>
      <c r="R497">
        <v>44</v>
      </c>
      <c r="S497">
        <v>4</v>
      </c>
      <c r="T497" t="s">
        <v>166</v>
      </c>
      <c r="U497" t="s">
        <v>36</v>
      </c>
      <c r="V497" t="s">
        <v>826</v>
      </c>
      <c r="W497" t="s">
        <v>38</v>
      </c>
      <c r="X497" t="s">
        <v>30505</v>
      </c>
      <c r="Y497" s="10"/>
      <c r="Z497" s="10"/>
      <c r="AA497" t="s">
        <v>1649</v>
      </c>
      <c r="AB497" t="s">
        <v>1650</v>
      </c>
    </row>
    <row r="498" spans="1:28" x14ac:dyDescent="0.3">
      <c r="A498" s="7" t="b">
        <f t="shared" si="21"/>
        <v>0</v>
      </c>
      <c r="B498" t="str">
        <f t="shared" si="22"/>
        <v>sabbath</v>
      </c>
      <c r="C498" s="9" t="str">
        <f t="shared" si="23"/>
        <v>sabbath</v>
      </c>
      <c r="D498">
        <v>1365</v>
      </c>
      <c r="E498" t="s">
        <v>24</v>
      </c>
      <c r="F498" t="s">
        <v>8639</v>
      </c>
      <c r="G498" t="s">
        <v>26</v>
      </c>
      <c r="H498" t="s">
        <v>8639</v>
      </c>
      <c r="I498" t="s">
        <v>825</v>
      </c>
      <c r="J498" s="10">
        <v>20</v>
      </c>
      <c r="K498">
        <v>230</v>
      </c>
      <c r="L498">
        <v>0</v>
      </c>
      <c r="M498">
        <v>120</v>
      </c>
      <c r="N498">
        <v>1</v>
      </c>
      <c r="O498">
        <v>0</v>
      </c>
      <c r="P498">
        <v>0</v>
      </c>
      <c r="Q498" t="s">
        <v>60</v>
      </c>
      <c r="R498">
        <v>44</v>
      </c>
      <c r="S498">
        <v>4</v>
      </c>
      <c r="T498" t="s">
        <v>166</v>
      </c>
      <c r="U498" t="s">
        <v>36</v>
      </c>
      <c r="V498" t="s">
        <v>826</v>
      </c>
      <c r="W498" t="s">
        <v>38</v>
      </c>
      <c r="X498" t="s">
        <v>30506</v>
      </c>
      <c r="Y498" s="10"/>
      <c r="Z498" s="10"/>
      <c r="AA498" t="s">
        <v>8640</v>
      </c>
      <c r="AB498" t="s">
        <v>8641</v>
      </c>
    </row>
    <row r="499" spans="1:28" x14ac:dyDescent="0.3">
      <c r="A499" s="7" t="b">
        <f t="shared" si="21"/>
        <v>0</v>
      </c>
      <c r="B499" t="str">
        <f t="shared" si="22"/>
        <v>rightepsilon</v>
      </c>
      <c r="C499" s="9" t="str">
        <f t="shared" si="23"/>
        <v>right_epsilon</v>
      </c>
      <c r="D499">
        <v>1366</v>
      </c>
      <c r="E499" t="s">
        <v>24</v>
      </c>
      <c r="F499" t="s">
        <v>8414</v>
      </c>
      <c r="G499" t="s">
        <v>26</v>
      </c>
      <c r="H499" t="s">
        <v>8415</v>
      </c>
      <c r="I499" t="s">
        <v>825</v>
      </c>
      <c r="J499" s="5">
        <v>20</v>
      </c>
      <c r="K499">
        <v>230</v>
      </c>
      <c r="L499">
        <v>0</v>
      </c>
      <c r="M499">
        <v>180</v>
      </c>
      <c r="N499">
        <v>1</v>
      </c>
      <c r="O499">
        <v>0</v>
      </c>
      <c r="P499">
        <v>0</v>
      </c>
      <c r="Q499" t="s">
        <v>60</v>
      </c>
      <c r="R499">
        <v>44</v>
      </c>
      <c r="S499">
        <v>4</v>
      </c>
      <c r="T499" t="s">
        <v>166</v>
      </c>
      <c r="U499" t="s">
        <v>36</v>
      </c>
      <c r="V499" t="s">
        <v>826</v>
      </c>
      <c r="W499" t="s">
        <v>38</v>
      </c>
      <c r="X499" t="s">
        <v>30507</v>
      </c>
      <c r="Y499" s="10"/>
      <c r="Z499" s="10"/>
      <c r="AA499" t="s">
        <v>8418</v>
      </c>
      <c r="AB499" t="s">
        <v>8419</v>
      </c>
    </row>
    <row r="500" spans="1:28" x14ac:dyDescent="0.3">
      <c r="A500" s="7" t="b">
        <f t="shared" si="21"/>
        <v>0</v>
      </c>
      <c r="B500" t="str">
        <f t="shared" si="22"/>
        <v>doomslayer</v>
      </c>
      <c r="C500" s="9" t="str">
        <f t="shared" si="23"/>
        <v>doom_slayer_</v>
      </c>
      <c r="D500">
        <v>1371</v>
      </c>
      <c r="E500" t="s">
        <v>24</v>
      </c>
      <c r="F500" t="s">
        <v>3079</v>
      </c>
      <c r="G500" t="s">
        <v>26</v>
      </c>
      <c r="H500" t="s">
        <v>3080</v>
      </c>
      <c r="I500" t="s">
        <v>825</v>
      </c>
      <c r="J500">
        <v>20</v>
      </c>
      <c r="K500">
        <v>600</v>
      </c>
      <c r="L500">
        <v>0</v>
      </c>
      <c r="M500">
        <v>10</v>
      </c>
      <c r="N500">
        <v>1</v>
      </c>
      <c r="O500">
        <v>0</v>
      </c>
      <c r="P500">
        <v>1</v>
      </c>
      <c r="Q500" t="s">
        <v>60</v>
      </c>
      <c r="R500">
        <v>80</v>
      </c>
      <c r="S500">
        <v>4</v>
      </c>
      <c r="T500" t="s">
        <v>166</v>
      </c>
      <c r="U500" t="s">
        <v>36</v>
      </c>
      <c r="V500" t="s">
        <v>826</v>
      </c>
      <c r="W500" t="s">
        <v>38</v>
      </c>
      <c r="X500" s="7" t="s">
        <v>31699</v>
      </c>
      <c r="Y500" s="10"/>
      <c r="Z500" s="10"/>
      <c r="AA500" t="s">
        <v>3081</v>
      </c>
      <c r="AB500" t="s">
        <v>3082</v>
      </c>
    </row>
    <row r="501" spans="1:28" x14ac:dyDescent="0.3">
      <c r="A501" s="7" t="b">
        <f t="shared" si="21"/>
        <v>0</v>
      </c>
      <c r="B501" t="str">
        <f t="shared" si="22"/>
        <v>rightepsilonc</v>
      </c>
      <c r="C501" s="9" t="str">
        <f t="shared" si="23"/>
        <v>right_epsilon_c</v>
      </c>
      <c r="D501">
        <v>1372</v>
      </c>
      <c r="E501" t="s">
        <v>24</v>
      </c>
      <c r="F501" t="s">
        <v>8420</v>
      </c>
      <c r="G501" t="s">
        <v>26</v>
      </c>
      <c r="H501" t="s">
        <v>8421</v>
      </c>
      <c r="I501" t="s">
        <v>825</v>
      </c>
      <c r="J501">
        <v>1</v>
      </c>
      <c r="K501">
        <v>0</v>
      </c>
      <c r="L501">
        <v>0</v>
      </c>
      <c r="M501">
        <v>229</v>
      </c>
      <c r="N501">
        <v>1</v>
      </c>
      <c r="O501">
        <v>0</v>
      </c>
      <c r="P501">
        <v>0</v>
      </c>
      <c r="Q501" t="s">
        <v>24</v>
      </c>
      <c r="R501">
        <v>1</v>
      </c>
      <c r="S501">
        <v>4</v>
      </c>
      <c r="T501" t="s">
        <v>166</v>
      </c>
      <c r="U501" t="s">
        <v>36</v>
      </c>
      <c r="V501" t="s">
        <v>826</v>
      </c>
      <c r="W501" t="s">
        <v>38</v>
      </c>
      <c r="X501" s="7" t="s">
        <v>31568</v>
      </c>
      <c r="Y501" s="10"/>
      <c r="Z501" s="10"/>
      <c r="AA501" t="s">
        <v>8422</v>
      </c>
      <c r="AB501" t="s">
        <v>8423</v>
      </c>
    </row>
    <row r="502" spans="1:28" x14ac:dyDescent="0.3">
      <c r="A502" s="7" t="b">
        <f t="shared" si="21"/>
        <v>0</v>
      </c>
      <c r="B502" t="str">
        <f t="shared" si="22"/>
        <v>broodaxec</v>
      </c>
      <c r="C502" s="9" t="str">
        <f t="shared" si="23"/>
        <v>brood_axe_c</v>
      </c>
      <c r="D502">
        <v>1373</v>
      </c>
      <c r="E502" t="s">
        <v>24</v>
      </c>
      <c r="F502" t="s">
        <v>1651</v>
      </c>
      <c r="G502" t="s">
        <v>26</v>
      </c>
      <c r="H502" t="s">
        <v>1652</v>
      </c>
      <c r="I502" t="s">
        <v>825</v>
      </c>
      <c r="J502" s="7">
        <v>2</v>
      </c>
      <c r="K502">
        <v>0</v>
      </c>
      <c r="L502">
        <v>0</v>
      </c>
      <c r="M502">
        <v>205</v>
      </c>
      <c r="N502">
        <v>1</v>
      </c>
      <c r="O502">
        <v>0</v>
      </c>
      <c r="P502">
        <v>0</v>
      </c>
      <c r="Q502" t="s">
        <v>24</v>
      </c>
      <c r="R502">
        <v>1</v>
      </c>
      <c r="S502">
        <v>4</v>
      </c>
      <c r="T502" t="s">
        <v>166</v>
      </c>
      <c r="U502" t="s">
        <v>36</v>
      </c>
      <c r="V502" t="s">
        <v>826</v>
      </c>
      <c r="W502" t="s">
        <v>38</v>
      </c>
      <c r="X502" t="s">
        <v>30508</v>
      </c>
      <c r="Y502" s="10"/>
      <c r="Z502" s="10"/>
      <c r="AA502" t="s">
        <v>1653</v>
      </c>
      <c r="AB502" t="s">
        <v>1654</v>
      </c>
    </row>
    <row r="503" spans="1:28" x14ac:dyDescent="0.3">
      <c r="A503" s="7" t="b">
        <f t="shared" si="21"/>
        <v>0</v>
      </c>
      <c r="B503" t="str">
        <f t="shared" si="22"/>
        <v>hurricanefury</v>
      </c>
      <c r="C503" s="9" t="str">
        <f t="shared" si="23"/>
        <v>hurricane_fury</v>
      </c>
      <c r="D503">
        <v>1377</v>
      </c>
      <c r="E503" t="s">
        <v>24</v>
      </c>
      <c r="F503" t="s">
        <v>5336</v>
      </c>
      <c r="G503" t="s">
        <v>26</v>
      </c>
      <c r="H503" t="s">
        <v>5337</v>
      </c>
      <c r="I503" t="s">
        <v>825</v>
      </c>
      <c r="J503" s="7">
        <v>20</v>
      </c>
      <c r="K503">
        <v>350</v>
      </c>
      <c r="L503">
        <v>0</v>
      </c>
      <c r="M503">
        <v>332</v>
      </c>
      <c r="N503">
        <v>1</v>
      </c>
      <c r="O503">
        <v>0</v>
      </c>
      <c r="P503">
        <v>1</v>
      </c>
      <c r="Q503" t="s">
        <v>60</v>
      </c>
      <c r="R503">
        <v>80</v>
      </c>
      <c r="S503">
        <v>4</v>
      </c>
      <c r="T503" t="s">
        <v>166</v>
      </c>
      <c r="U503" t="s">
        <v>787</v>
      </c>
      <c r="V503" t="s">
        <v>826</v>
      </c>
      <c r="W503" t="s">
        <v>38</v>
      </c>
      <c r="X503" t="s">
        <v>30509</v>
      </c>
      <c r="Y503" s="10"/>
      <c r="Z503" s="10"/>
      <c r="AA503" t="s">
        <v>5338</v>
      </c>
      <c r="AB503" t="s">
        <v>5339</v>
      </c>
    </row>
    <row r="504" spans="1:28" x14ac:dyDescent="0.3">
      <c r="A504" s="7" t="b">
        <f t="shared" si="21"/>
        <v>0</v>
      </c>
      <c r="B504" t="str">
        <f t="shared" si="22"/>
        <v>bftwohandedaxe1</v>
      </c>
      <c r="C504" s="9" t="str">
        <f t="shared" si="23"/>
        <v>bf_two_handed_axe1</v>
      </c>
      <c r="D504">
        <v>1379</v>
      </c>
      <c r="E504" t="s">
        <v>24</v>
      </c>
      <c r="F504" t="s">
        <v>1053</v>
      </c>
      <c r="G504" t="s">
        <v>26</v>
      </c>
      <c r="H504" t="s">
        <v>1054</v>
      </c>
      <c r="I504" t="s">
        <v>825</v>
      </c>
      <c r="J504" s="7">
        <v>0</v>
      </c>
      <c r="K504">
        <v>0</v>
      </c>
      <c r="L504">
        <v>0</v>
      </c>
      <c r="M504">
        <v>200</v>
      </c>
      <c r="N504">
        <v>1</v>
      </c>
      <c r="O504">
        <v>0</v>
      </c>
      <c r="P504">
        <v>0</v>
      </c>
      <c r="Q504" t="s">
        <v>60</v>
      </c>
      <c r="R504">
        <v>80</v>
      </c>
      <c r="S504">
        <v>3</v>
      </c>
      <c r="T504" t="s">
        <v>166</v>
      </c>
      <c r="U504" t="s">
        <v>36</v>
      </c>
      <c r="V504" t="s">
        <v>826</v>
      </c>
      <c r="W504" t="s">
        <v>38</v>
      </c>
      <c r="X504" t="s">
        <v>30510</v>
      </c>
      <c r="Y504" s="10"/>
      <c r="Z504" s="10"/>
      <c r="AA504" t="s">
        <v>1055</v>
      </c>
      <c r="AB504" t="s">
        <v>1056</v>
      </c>
    </row>
    <row r="505" spans="1:28" x14ac:dyDescent="0.3">
      <c r="A505" s="7" t="b">
        <f t="shared" si="21"/>
        <v>0</v>
      </c>
      <c r="B505" t="str">
        <f t="shared" si="22"/>
        <v>bftwohandedaxe2</v>
      </c>
      <c r="C505" s="9" t="str">
        <f t="shared" si="23"/>
        <v>bf_two_handed_axe2</v>
      </c>
      <c r="D505">
        <v>1380</v>
      </c>
      <c r="E505" t="s">
        <v>24</v>
      </c>
      <c r="F505" t="s">
        <v>1057</v>
      </c>
      <c r="G505" t="s">
        <v>26</v>
      </c>
      <c r="H505" t="s">
        <v>1058</v>
      </c>
      <c r="I505" t="s">
        <v>825</v>
      </c>
      <c r="J505" s="7">
        <v>0</v>
      </c>
      <c r="K505">
        <v>0</v>
      </c>
      <c r="L505">
        <v>0</v>
      </c>
      <c r="M505">
        <v>200</v>
      </c>
      <c r="N505">
        <v>1</v>
      </c>
      <c r="O505">
        <v>0</v>
      </c>
      <c r="P505">
        <v>0</v>
      </c>
      <c r="Q505" t="s">
        <v>60</v>
      </c>
      <c r="R505">
        <v>80</v>
      </c>
      <c r="S505">
        <v>3</v>
      </c>
      <c r="T505" t="s">
        <v>166</v>
      </c>
      <c r="U505" t="s">
        <v>36</v>
      </c>
      <c r="V505" t="s">
        <v>826</v>
      </c>
      <c r="W505" t="s">
        <v>38</v>
      </c>
      <c r="X505" s="7" t="s">
        <v>31569</v>
      </c>
      <c r="Y505" s="10"/>
      <c r="Z505" s="10"/>
      <c r="AA505" t="s">
        <v>1059</v>
      </c>
      <c r="AB505" t="s">
        <v>1060</v>
      </c>
    </row>
    <row r="506" spans="1:28" x14ac:dyDescent="0.3">
      <c r="A506" s="7" t="b">
        <f t="shared" si="21"/>
        <v>0</v>
      </c>
      <c r="B506" t="str">
        <f t="shared" si="22"/>
        <v>veteranaxe</v>
      </c>
      <c r="C506" s="9" t="str">
        <f t="shared" si="23"/>
        <v>veteran_axe</v>
      </c>
      <c r="D506">
        <v>1384</v>
      </c>
      <c r="E506" t="s">
        <v>24</v>
      </c>
      <c r="F506" t="s">
        <v>10395</v>
      </c>
      <c r="G506" t="s">
        <v>26</v>
      </c>
      <c r="H506" t="s">
        <v>10396</v>
      </c>
      <c r="I506" t="s">
        <v>825</v>
      </c>
      <c r="J506">
        <v>0</v>
      </c>
      <c r="K506">
        <v>300</v>
      </c>
      <c r="L506">
        <v>0</v>
      </c>
      <c r="M506">
        <v>250</v>
      </c>
      <c r="N506">
        <v>1</v>
      </c>
      <c r="O506">
        <v>0</v>
      </c>
      <c r="P506">
        <v>2</v>
      </c>
      <c r="Q506" t="s">
        <v>60</v>
      </c>
      <c r="R506">
        <v>80</v>
      </c>
      <c r="S506">
        <v>3</v>
      </c>
      <c r="T506" t="s">
        <v>166</v>
      </c>
      <c r="U506" t="s">
        <v>36</v>
      </c>
      <c r="V506" t="s">
        <v>826</v>
      </c>
      <c r="W506" t="s">
        <v>38</v>
      </c>
      <c r="X506" s="7" t="s">
        <v>31700</v>
      </c>
      <c r="Y506" s="10"/>
      <c r="Z506" s="10"/>
      <c r="AA506" t="s">
        <v>10397</v>
      </c>
      <c r="AB506" t="s">
        <v>10398</v>
      </c>
    </row>
    <row r="507" spans="1:28" x14ac:dyDescent="0.3">
      <c r="A507" s="7" t="b">
        <f t="shared" si="21"/>
        <v>0</v>
      </c>
      <c r="B507" t="str">
        <f t="shared" si="22"/>
        <v>bradiumstonehammer</v>
      </c>
      <c r="C507" s="9" t="str">
        <f t="shared" si="23"/>
        <v>bradium_stonehammer</v>
      </c>
      <c r="D507">
        <v>1385</v>
      </c>
      <c r="E507" t="s">
        <v>24</v>
      </c>
      <c r="F507" t="s">
        <v>1545</v>
      </c>
      <c r="G507" t="s">
        <v>26</v>
      </c>
      <c r="H507" t="s">
        <v>1546</v>
      </c>
      <c r="I507" t="s">
        <v>825</v>
      </c>
      <c r="J507" s="5">
        <v>0</v>
      </c>
      <c r="K507">
        <v>270</v>
      </c>
      <c r="L507">
        <v>0</v>
      </c>
      <c r="M507">
        <v>210</v>
      </c>
      <c r="N507">
        <v>1</v>
      </c>
      <c r="O507">
        <v>0</v>
      </c>
      <c r="P507">
        <v>0</v>
      </c>
      <c r="Q507" t="s">
        <v>60</v>
      </c>
      <c r="R507">
        <v>75</v>
      </c>
      <c r="S507">
        <v>4</v>
      </c>
      <c r="T507" t="s">
        <v>166</v>
      </c>
      <c r="U507" t="s">
        <v>787</v>
      </c>
      <c r="V507" t="s">
        <v>826</v>
      </c>
      <c r="W507" t="s">
        <v>38</v>
      </c>
      <c r="X507" s="7" t="s">
        <v>30511</v>
      </c>
      <c r="Y507" s="10"/>
      <c r="Z507" s="10"/>
      <c r="AA507" t="s">
        <v>1547</v>
      </c>
      <c r="AB507" t="s">
        <v>1548</v>
      </c>
    </row>
    <row r="508" spans="1:28" x14ac:dyDescent="0.3">
      <c r="A508" s="7" t="b">
        <f t="shared" si="21"/>
        <v>0</v>
      </c>
      <c r="B508" t="str">
        <f t="shared" si="22"/>
        <v>giantaxe</v>
      </c>
      <c r="C508" s="9" t="str">
        <f t="shared" si="23"/>
        <v>giant_axe</v>
      </c>
      <c r="D508">
        <v>1387</v>
      </c>
      <c r="E508" t="s">
        <v>24</v>
      </c>
      <c r="F508" t="s">
        <v>4440</v>
      </c>
      <c r="G508" t="s">
        <v>26</v>
      </c>
      <c r="H508" t="s">
        <v>4441</v>
      </c>
      <c r="I508" t="s">
        <v>654</v>
      </c>
      <c r="J508">
        <v>0</v>
      </c>
      <c r="K508">
        <v>400</v>
      </c>
      <c r="L508">
        <v>0</v>
      </c>
      <c r="M508">
        <v>330</v>
      </c>
      <c r="N508">
        <v>1</v>
      </c>
      <c r="O508">
        <v>0</v>
      </c>
      <c r="P508">
        <v>1</v>
      </c>
      <c r="Q508" t="s">
        <v>60</v>
      </c>
      <c r="R508">
        <v>50</v>
      </c>
      <c r="S508">
        <v>3</v>
      </c>
      <c r="T508" t="s">
        <v>166</v>
      </c>
      <c r="U508" t="s">
        <v>787</v>
      </c>
      <c r="V508" t="s">
        <v>826</v>
      </c>
      <c r="W508" t="s">
        <v>38</v>
      </c>
      <c r="X508" s="7" t="s">
        <v>30512</v>
      </c>
      <c r="Y508" s="10"/>
      <c r="Z508" s="10"/>
      <c r="AA508" t="s">
        <v>4442</v>
      </c>
      <c r="AB508" t="s">
        <v>4443</v>
      </c>
    </row>
    <row r="509" spans="1:28" x14ac:dyDescent="0.3">
      <c r="A509" s="7" t="b">
        <f t="shared" si="21"/>
        <v>0</v>
      </c>
      <c r="B509" t="str">
        <f t="shared" si="22"/>
        <v>javelin</v>
      </c>
      <c r="C509" s="9" t="str">
        <f t="shared" si="23"/>
        <v>javelin_</v>
      </c>
      <c r="D509">
        <v>1402</v>
      </c>
      <c r="E509" t="s">
        <v>24</v>
      </c>
      <c r="F509" t="s">
        <v>5644</v>
      </c>
      <c r="G509" t="s">
        <v>26</v>
      </c>
      <c r="H509" t="s">
        <v>5645</v>
      </c>
      <c r="I509" t="s">
        <v>836</v>
      </c>
      <c r="J509">
        <v>150</v>
      </c>
      <c r="K509">
        <v>70</v>
      </c>
      <c r="L509">
        <v>0</v>
      </c>
      <c r="M509">
        <v>28</v>
      </c>
      <c r="N509">
        <v>3</v>
      </c>
      <c r="O509">
        <v>0</v>
      </c>
      <c r="P509">
        <v>4</v>
      </c>
      <c r="Q509" t="s">
        <v>60</v>
      </c>
      <c r="R509">
        <v>4</v>
      </c>
      <c r="S509">
        <v>1</v>
      </c>
      <c r="T509" t="s">
        <v>262</v>
      </c>
      <c r="U509" t="s">
        <v>36</v>
      </c>
      <c r="V509" t="s">
        <v>837</v>
      </c>
      <c r="W509" t="s">
        <v>38</v>
      </c>
      <c r="X509" s="7"/>
      <c r="Y509" s="10"/>
      <c r="Z509" s="10"/>
      <c r="AA509" t="s">
        <v>5646</v>
      </c>
      <c r="AB509" t="s">
        <v>5647</v>
      </c>
    </row>
    <row r="510" spans="1:28" x14ac:dyDescent="0.3">
      <c r="A510" s="7" t="b">
        <f t="shared" si="21"/>
        <v>0</v>
      </c>
      <c r="B510" t="str">
        <f t="shared" si="22"/>
        <v>spear</v>
      </c>
      <c r="C510" s="9" t="str">
        <f t="shared" si="23"/>
        <v>spear_</v>
      </c>
      <c r="D510">
        <v>1405</v>
      </c>
      <c r="E510" t="s">
        <v>24</v>
      </c>
      <c r="F510" t="s">
        <v>9398</v>
      </c>
      <c r="G510" t="s">
        <v>26</v>
      </c>
      <c r="H510" t="s">
        <v>9399</v>
      </c>
      <c r="I510" t="s">
        <v>836</v>
      </c>
      <c r="J510" s="1">
        <v>1700</v>
      </c>
      <c r="K510">
        <v>85</v>
      </c>
      <c r="L510">
        <v>0</v>
      </c>
      <c r="M510">
        <v>44</v>
      </c>
      <c r="N510">
        <v>3</v>
      </c>
      <c r="O510">
        <v>0</v>
      </c>
      <c r="P510">
        <v>4</v>
      </c>
      <c r="Q510" t="s">
        <v>60</v>
      </c>
      <c r="R510">
        <v>4</v>
      </c>
      <c r="S510">
        <v>1</v>
      </c>
      <c r="T510" t="s">
        <v>262</v>
      </c>
      <c r="U510" t="s">
        <v>36</v>
      </c>
      <c r="V510" t="s">
        <v>837</v>
      </c>
      <c r="W510" t="s">
        <v>38</v>
      </c>
      <c r="X510" s="7"/>
      <c r="Y510" s="10"/>
      <c r="Z510" s="10"/>
      <c r="AA510" t="s">
        <v>9400</v>
      </c>
      <c r="AB510" t="s">
        <v>9401</v>
      </c>
    </row>
    <row r="511" spans="1:28" x14ac:dyDescent="0.3">
      <c r="A511" s="7" t="b">
        <f t="shared" si="21"/>
        <v>0</v>
      </c>
      <c r="B511" t="str">
        <f t="shared" si="22"/>
        <v>pike</v>
      </c>
      <c r="C511" s="9" t="str">
        <f t="shared" si="23"/>
        <v>pike_</v>
      </c>
      <c r="D511">
        <v>1408</v>
      </c>
      <c r="E511" t="s">
        <v>24</v>
      </c>
      <c r="F511" t="s">
        <v>7637</v>
      </c>
      <c r="G511" t="s">
        <v>26</v>
      </c>
      <c r="H511" t="s">
        <v>7638</v>
      </c>
      <c r="I511" t="s">
        <v>836</v>
      </c>
      <c r="J511" s="1">
        <v>3450</v>
      </c>
      <c r="K511">
        <v>100</v>
      </c>
      <c r="L511">
        <v>0</v>
      </c>
      <c r="M511">
        <v>60</v>
      </c>
      <c r="N511">
        <v>3</v>
      </c>
      <c r="O511">
        <v>0</v>
      </c>
      <c r="P511">
        <v>4</v>
      </c>
      <c r="Q511" t="s">
        <v>60</v>
      </c>
      <c r="R511">
        <v>4</v>
      </c>
      <c r="S511">
        <v>1</v>
      </c>
      <c r="T511" t="s">
        <v>262</v>
      </c>
      <c r="U511" t="s">
        <v>36</v>
      </c>
      <c r="V511" t="s">
        <v>837</v>
      </c>
      <c r="W511" t="s">
        <v>38</v>
      </c>
      <c r="X511" s="7"/>
      <c r="Y511" s="10"/>
      <c r="Z511" s="10"/>
      <c r="AA511" t="s">
        <v>7639</v>
      </c>
      <c r="AB511" t="s">
        <v>7640</v>
      </c>
    </row>
    <row r="512" spans="1:28" x14ac:dyDescent="0.3">
      <c r="A512" s="7" t="b">
        <f t="shared" si="21"/>
        <v>0</v>
      </c>
      <c r="B512" t="str">
        <f t="shared" si="22"/>
        <v>skewer</v>
      </c>
      <c r="C512" s="9" t="str">
        <f t="shared" si="23"/>
        <v>skewer</v>
      </c>
      <c r="D512">
        <v>1415</v>
      </c>
      <c r="E512" t="s">
        <v>24</v>
      </c>
      <c r="F512" t="s">
        <v>9154</v>
      </c>
      <c r="G512" t="s">
        <v>26</v>
      </c>
      <c r="H512" t="s">
        <v>9155</v>
      </c>
      <c r="I512" t="s">
        <v>836</v>
      </c>
      <c r="J512" s="10">
        <v>20</v>
      </c>
      <c r="K512">
        <v>85</v>
      </c>
      <c r="L512">
        <v>0</v>
      </c>
      <c r="M512">
        <v>100</v>
      </c>
      <c r="N512">
        <v>3</v>
      </c>
      <c r="O512">
        <v>0</v>
      </c>
      <c r="P512">
        <v>0</v>
      </c>
      <c r="Q512" t="s">
        <v>60</v>
      </c>
      <c r="R512">
        <v>48</v>
      </c>
      <c r="S512">
        <v>4</v>
      </c>
      <c r="T512" t="s">
        <v>262</v>
      </c>
      <c r="U512" t="s">
        <v>36</v>
      </c>
      <c r="V512" t="s">
        <v>837</v>
      </c>
      <c r="W512" t="s">
        <v>38</v>
      </c>
      <c r="X512" s="7" t="s">
        <v>30513</v>
      </c>
      <c r="Y512" s="10"/>
      <c r="Z512" s="10"/>
      <c r="AA512" t="s">
        <v>9156</v>
      </c>
      <c r="AB512" t="s">
        <v>9157</v>
      </c>
    </row>
    <row r="513" spans="1:28" x14ac:dyDescent="0.3">
      <c r="A513" s="7" t="b">
        <f t="shared" si="21"/>
        <v>0</v>
      </c>
      <c r="B513" t="str">
        <f t="shared" si="22"/>
        <v>poleaxe</v>
      </c>
      <c r="C513" s="9" t="str">
        <f t="shared" si="23"/>
        <v>pole_axe</v>
      </c>
      <c r="D513">
        <v>1417</v>
      </c>
      <c r="E513" t="s">
        <v>24</v>
      </c>
      <c r="F513" t="s">
        <v>7811</v>
      </c>
      <c r="G513" t="s">
        <v>26</v>
      </c>
      <c r="H513" t="s">
        <v>7812</v>
      </c>
      <c r="I513" t="s">
        <v>836</v>
      </c>
      <c r="J513" s="10">
        <v>20</v>
      </c>
      <c r="K513">
        <v>380</v>
      </c>
      <c r="L513">
        <v>0</v>
      </c>
      <c r="M513">
        <v>160</v>
      </c>
      <c r="N513">
        <v>3</v>
      </c>
      <c r="O513">
        <v>0</v>
      </c>
      <c r="P513">
        <v>1</v>
      </c>
      <c r="Q513" t="s">
        <v>60</v>
      </c>
      <c r="R513">
        <v>71</v>
      </c>
      <c r="S513">
        <v>3</v>
      </c>
      <c r="T513" t="s">
        <v>262</v>
      </c>
      <c r="U513" t="s">
        <v>36</v>
      </c>
      <c r="V513" t="s">
        <v>837</v>
      </c>
      <c r="W513" t="s">
        <v>38</v>
      </c>
      <c r="X513" s="7" t="s">
        <v>30514</v>
      </c>
      <c r="Y513" s="10"/>
      <c r="Z513" s="10"/>
      <c r="AA513" t="s">
        <v>7813</v>
      </c>
      <c r="AB513" t="s">
        <v>7814</v>
      </c>
    </row>
    <row r="514" spans="1:28" x14ac:dyDescent="0.3">
      <c r="A514" s="7" t="b">
        <f t="shared" ref="A514:A577" si="24">ISNUMBER(SEARCH("callfunc",X514))</f>
        <v>0</v>
      </c>
      <c r="B514" t="str">
        <f t="shared" ref="B514:B577" si="25">LOWER(SUBSTITUTE(F514,"_",""))</f>
        <v>gungnir</v>
      </c>
      <c r="C514" s="9" t="str">
        <f t="shared" ref="C514:C577" si="26">LOWER(F514)</f>
        <v>gungnir_</v>
      </c>
      <c r="D514">
        <v>1418</v>
      </c>
      <c r="E514" t="s">
        <v>24</v>
      </c>
      <c r="F514" t="s">
        <v>4893</v>
      </c>
      <c r="G514" t="s">
        <v>26</v>
      </c>
      <c r="H514" t="s">
        <v>4894</v>
      </c>
      <c r="I514" t="s">
        <v>836</v>
      </c>
      <c r="J514">
        <v>20</v>
      </c>
      <c r="K514">
        <v>50</v>
      </c>
      <c r="L514">
        <v>0</v>
      </c>
      <c r="M514">
        <v>120</v>
      </c>
      <c r="N514">
        <v>3</v>
      </c>
      <c r="O514">
        <v>0</v>
      </c>
      <c r="P514">
        <v>2</v>
      </c>
      <c r="Q514" t="s">
        <v>60</v>
      </c>
      <c r="R514">
        <v>4</v>
      </c>
      <c r="S514">
        <v>4</v>
      </c>
      <c r="T514" t="s">
        <v>262</v>
      </c>
      <c r="U514" t="s">
        <v>36</v>
      </c>
      <c r="V514" t="s">
        <v>837</v>
      </c>
      <c r="W514" t="s">
        <v>38</v>
      </c>
      <c r="X514" s="7" t="s">
        <v>30515</v>
      </c>
      <c r="Y514" s="10"/>
      <c r="Z514" s="10"/>
      <c r="AA514" t="s">
        <v>4895</v>
      </c>
      <c r="AB514" t="s">
        <v>4896</v>
      </c>
    </row>
    <row r="515" spans="1:28" x14ac:dyDescent="0.3">
      <c r="A515" s="7" t="b">
        <f t="shared" si="24"/>
        <v>0</v>
      </c>
      <c r="B515" t="str">
        <f t="shared" si="25"/>
        <v>battlehook</v>
      </c>
      <c r="C515" s="9" t="str">
        <f t="shared" si="26"/>
        <v>battle_hook</v>
      </c>
      <c r="D515">
        <v>1421</v>
      </c>
      <c r="E515" t="s">
        <v>24</v>
      </c>
      <c r="F515" t="s">
        <v>834</v>
      </c>
      <c r="G515" t="s">
        <v>26</v>
      </c>
      <c r="H515" t="s">
        <v>835</v>
      </c>
      <c r="I515" t="s">
        <v>836</v>
      </c>
      <c r="J515">
        <v>20</v>
      </c>
      <c r="K515">
        <v>90</v>
      </c>
      <c r="L515">
        <v>0</v>
      </c>
      <c r="M515">
        <v>140</v>
      </c>
      <c r="N515">
        <v>3</v>
      </c>
      <c r="O515">
        <v>0</v>
      </c>
      <c r="P515">
        <v>1</v>
      </c>
      <c r="Q515" t="s">
        <v>60</v>
      </c>
      <c r="R515">
        <v>65</v>
      </c>
      <c r="S515">
        <v>4</v>
      </c>
      <c r="T515" t="s">
        <v>262</v>
      </c>
      <c r="U515" t="s">
        <v>787</v>
      </c>
      <c r="V515" t="s">
        <v>837</v>
      </c>
      <c r="W515" t="s">
        <v>38</v>
      </c>
      <c r="X515" s="7" t="s">
        <v>30516</v>
      </c>
      <c r="Y515" s="10"/>
      <c r="Z515" s="10"/>
      <c r="AA515" t="s">
        <v>838</v>
      </c>
      <c r="AB515" t="s">
        <v>839</v>
      </c>
    </row>
    <row r="516" spans="1:28" x14ac:dyDescent="0.3">
      <c r="A516" s="7" t="b">
        <f t="shared" si="24"/>
        <v>0</v>
      </c>
      <c r="B516" t="str">
        <f t="shared" si="25"/>
        <v>huntingspear</v>
      </c>
      <c r="C516" s="9" t="str">
        <f t="shared" si="26"/>
        <v>hunting_spear</v>
      </c>
      <c r="D516">
        <v>1422</v>
      </c>
      <c r="E516" t="s">
        <v>24</v>
      </c>
      <c r="F516" t="s">
        <v>5332</v>
      </c>
      <c r="G516" t="s">
        <v>26</v>
      </c>
      <c r="H516" t="s">
        <v>5333</v>
      </c>
      <c r="I516" t="s">
        <v>836</v>
      </c>
      <c r="J516">
        <v>20</v>
      </c>
      <c r="K516">
        <v>420</v>
      </c>
      <c r="L516">
        <v>0</v>
      </c>
      <c r="M516">
        <v>180</v>
      </c>
      <c r="N516">
        <v>3</v>
      </c>
      <c r="O516">
        <v>0</v>
      </c>
      <c r="P516">
        <v>1</v>
      </c>
      <c r="Q516" t="s">
        <v>60</v>
      </c>
      <c r="R516">
        <v>60</v>
      </c>
      <c r="S516">
        <v>4</v>
      </c>
      <c r="T516" t="s">
        <v>262</v>
      </c>
      <c r="U516" t="s">
        <v>787</v>
      </c>
      <c r="V516" t="s">
        <v>837</v>
      </c>
      <c r="W516" t="s">
        <v>38</v>
      </c>
      <c r="X516" s="7" t="s">
        <v>30517</v>
      </c>
      <c r="Y516" s="10"/>
      <c r="Z516" s="10"/>
      <c r="AA516" t="s">
        <v>5334</v>
      </c>
      <c r="AB516" t="s">
        <v>5335</v>
      </c>
    </row>
    <row r="517" spans="1:28" x14ac:dyDescent="0.3">
      <c r="A517" s="7" t="b">
        <f t="shared" si="24"/>
        <v>0</v>
      </c>
      <c r="B517" t="str">
        <f t="shared" si="25"/>
        <v>skewerc</v>
      </c>
      <c r="C517" s="9" t="str">
        <f t="shared" si="26"/>
        <v>skewer_c</v>
      </c>
      <c r="D517">
        <v>1424</v>
      </c>
      <c r="E517" t="s">
        <v>24</v>
      </c>
      <c r="F517" t="s">
        <v>9158</v>
      </c>
      <c r="G517" t="s">
        <v>26</v>
      </c>
      <c r="H517" t="s">
        <v>9159</v>
      </c>
      <c r="I517" t="s">
        <v>836</v>
      </c>
      <c r="J517">
        <v>1</v>
      </c>
      <c r="K517">
        <v>0</v>
      </c>
      <c r="L517">
        <v>0</v>
      </c>
      <c r="M517">
        <v>149</v>
      </c>
      <c r="N517">
        <v>3</v>
      </c>
      <c r="O517">
        <v>0</v>
      </c>
      <c r="P517">
        <v>0</v>
      </c>
      <c r="Q517" t="s">
        <v>24</v>
      </c>
      <c r="R517">
        <v>1</v>
      </c>
      <c r="S517">
        <v>4</v>
      </c>
      <c r="T517" t="s">
        <v>262</v>
      </c>
      <c r="U517" t="s">
        <v>36</v>
      </c>
      <c r="V517" t="s">
        <v>837</v>
      </c>
      <c r="W517" t="s">
        <v>38</v>
      </c>
      <c r="X517" s="7" t="s">
        <v>30518</v>
      </c>
      <c r="Y517" s="10"/>
      <c r="Z517" s="10"/>
      <c r="AA517" t="s">
        <v>9160</v>
      </c>
      <c r="AB517" t="s">
        <v>9161</v>
      </c>
    </row>
    <row r="518" spans="1:28" x14ac:dyDescent="0.3">
      <c r="A518" s="7" t="b">
        <f t="shared" si="24"/>
        <v>0</v>
      </c>
      <c r="B518" t="str">
        <f t="shared" si="25"/>
        <v>bfspear1</v>
      </c>
      <c r="C518" s="9" t="str">
        <f t="shared" si="26"/>
        <v>bf_spear1</v>
      </c>
      <c r="D518">
        <v>1425</v>
      </c>
      <c r="E518" t="s">
        <v>24</v>
      </c>
      <c r="F518" t="s">
        <v>1024</v>
      </c>
      <c r="G518" t="s">
        <v>26</v>
      </c>
      <c r="H518" t="s">
        <v>1025</v>
      </c>
      <c r="I518" t="s">
        <v>836</v>
      </c>
      <c r="J518">
        <v>0</v>
      </c>
      <c r="K518">
        <v>0</v>
      </c>
      <c r="L518">
        <v>0</v>
      </c>
      <c r="M518">
        <v>60</v>
      </c>
      <c r="N518">
        <v>3</v>
      </c>
      <c r="O518">
        <v>0</v>
      </c>
      <c r="P518">
        <v>0</v>
      </c>
      <c r="Q518" t="s">
        <v>60</v>
      </c>
      <c r="R518">
        <v>80</v>
      </c>
      <c r="S518">
        <v>3</v>
      </c>
      <c r="T518" t="s">
        <v>262</v>
      </c>
      <c r="U518" t="s">
        <v>36</v>
      </c>
      <c r="V518" t="s">
        <v>837</v>
      </c>
      <c r="W518" t="s">
        <v>38</v>
      </c>
      <c r="X518" t="s">
        <v>31701</v>
      </c>
      <c r="Y518" s="10"/>
      <c r="Z518" s="10"/>
      <c r="AA518" t="s">
        <v>1026</v>
      </c>
      <c r="AB518" t="s">
        <v>1027</v>
      </c>
    </row>
    <row r="519" spans="1:28" x14ac:dyDescent="0.3">
      <c r="A519" s="7" t="b">
        <f t="shared" si="24"/>
        <v>0</v>
      </c>
      <c r="B519" t="str">
        <f t="shared" si="25"/>
        <v>spearofexcellent</v>
      </c>
      <c r="C519" s="9" t="str">
        <f t="shared" si="26"/>
        <v>spear_of_excellent</v>
      </c>
      <c r="D519">
        <v>1427</v>
      </c>
      <c r="E519" t="s">
        <v>24</v>
      </c>
      <c r="F519" t="s">
        <v>9402</v>
      </c>
      <c r="G519" t="s">
        <v>26</v>
      </c>
      <c r="H519" t="s">
        <v>9403</v>
      </c>
      <c r="I519" t="s">
        <v>836</v>
      </c>
      <c r="J519" s="7">
        <v>0</v>
      </c>
      <c r="K519">
        <v>100</v>
      </c>
      <c r="L519">
        <v>0</v>
      </c>
      <c r="M519">
        <v>160</v>
      </c>
      <c r="N519">
        <v>3</v>
      </c>
      <c r="O519">
        <v>0</v>
      </c>
      <c r="P519">
        <v>2</v>
      </c>
      <c r="Q519" t="s">
        <v>60</v>
      </c>
      <c r="R519">
        <v>1</v>
      </c>
      <c r="S519">
        <v>3</v>
      </c>
      <c r="T519" t="s">
        <v>262</v>
      </c>
      <c r="U519" t="s">
        <v>36</v>
      </c>
      <c r="V519" t="s">
        <v>837</v>
      </c>
      <c r="W519" t="s">
        <v>38</v>
      </c>
      <c r="X519" t="s">
        <v>30519</v>
      </c>
      <c r="Y519" s="10"/>
      <c r="Z519" s="10"/>
      <c r="AA519" t="s">
        <v>9404</v>
      </c>
      <c r="AB519" t="s">
        <v>9405</v>
      </c>
    </row>
    <row r="520" spans="1:28" x14ac:dyDescent="0.3">
      <c r="A520" s="7" t="b">
        <f t="shared" si="24"/>
        <v>0</v>
      </c>
      <c r="B520" t="str">
        <f t="shared" si="25"/>
        <v>guisarme</v>
      </c>
      <c r="C520" s="9" t="str">
        <f t="shared" si="26"/>
        <v>guisarme</v>
      </c>
      <c r="D520">
        <v>1451</v>
      </c>
      <c r="E520" t="s">
        <v>24</v>
      </c>
      <c r="F520" t="s">
        <v>4867</v>
      </c>
      <c r="G520" t="s">
        <v>26</v>
      </c>
      <c r="H520" t="s">
        <v>4867</v>
      </c>
      <c r="I520" t="s">
        <v>165</v>
      </c>
      <c r="J520" s="1">
        <v>13000</v>
      </c>
      <c r="K520">
        <v>100</v>
      </c>
      <c r="L520">
        <v>0</v>
      </c>
      <c r="M520">
        <v>84</v>
      </c>
      <c r="N520">
        <v>3</v>
      </c>
      <c r="O520">
        <v>0</v>
      </c>
      <c r="P520">
        <v>2</v>
      </c>
      <c r="Q520" t="s">
        <v>60</v>
      </c>
      <c r="R520">
        <v>18</v>
      </c>
      <c r="S520">
        <v>2</v>
      </c>
      <c r="T520" t="s">
        <v>166</v>
      </c>
      <c r="U520" t="s">
        <v>36</v>
      </c>
      <c r="V520" t="s">
        <v>837</v>
      </c>
      <c r="W520" t="s">
        <v>38</v>
      </c>
      <c r="Y520" s="10"/>
      <c r="Z520" s="10"/>
      <c r="AA520" t="s">
        <v>4868</v>
      </c>
      <c r="AB520" t="s">
        <v>4869</v>
      </c>
    </row>
    <row r="521" spans="1:28" x14ac:dyDescent="0.3">
      <c r="A521" s="7" t="b">
        <f t="shared" si="24"/>
        <v>0</v>
      </c>
      <c r="B521" t="str">
        <f t="shared" si="25"/>
        <v>guisarme</v>
      </c>
      <c r="C521" s="9" t="str">
        <f t="shared" si="26"/>
        <v>guisarme_</v>
      </c>
      <c r="D521">
        <v>1452</v>
      </c>
      <c r="E521" t="s">
        <v>24</v>
      </c>
      <c r="F521" t="s">
        <v>4870</v>
      </c>
      <c r="G521" t="s">
        <v>26</v>
      </c>
      <c r="H521" t="s">
        <v>4867</v>
      </c>
      <c r="I521" t="s">
        <v>165</v>
      </c>
      <c r="J521" s="1">
        <v>13000</v>
      </c>
      <c r="K521">
        <v>100</v>
      </c>
      <c r="L521">
        <v>0</v>
      </c>
      <c r="M521">
        <v>84</v>
      </c>
      <c r="N521">
        <v>3</v>
      </c>
      <c r="O521">
        <v>0</v>
      </c>
      <c r="P521">
        <v>3</v>
      </c>
      <c r="Q521" t="s">
        <v>60</v>
      </c>
      <c r="R521">
        <v>18</v>
      </c>
      <c r="S521">
        <v>2</v>
      </c>
      <c r="T521" t="s">
        <v>166</v>
      </c>
      <c r="U521" t="s">
        <v>36</v>
      </c>
      <c r="V521" t="s">
        <v>837</v>
      </c>
      <c r="W521" t="s">
        <v>38</v>
      </c>
      <c r="X521" s="7"/>
      <c r="Y521" s="10"/>
      <c r="Z521" s="10"/>
      <c r="AA521" t="s">
        <v>4871</v>
      </c>
      <c r="AB521" t="s">
        <v>4872</v>
      </c>
    </row>
    <row r="522" spans="1:28" x14ac:dyDescent="0.3">
      <c r="A522" s="7" t="b">
        <f t="shared" si="24"/>
        <v>0</v>
      </c>
      <c r="B522" t="str">
        <f t="shared" si="25"/>
        <v>glaive</v>
      </c>
      <c r="C522" s="9" t="str">
        <f t="shared" si="26"/>
        <v>glaive</v>
      </c>
      <c r="D522">
        <v>1454</v>
      </c>
      <c r="E522" t="s">
        <v>24</v>
      </c>
      <c r="F522" t="s">
        <v>4518</v>
      </c>
      <c r="G522" t="s">
        <v>26</v>
      </c>
      <c r="H522" t="s">
        <v>4518</v>
      </c>
      <c r="I522" t="s">
        <v>165</v>
      </c>
      <c r="J522" s="1">
        <v>20000</v>
      </c>
      <c r="K522">
        <v>120</v>
      </c>
      <c r="L522">
        <v>0</v>
      </c>
      <c r="M522">
        <v>104</v>
      </c>
      <c r="N522">
        <v>3</v>
      </c>
      <c r="O522">
        <v>0</v>
      </c>
      <c r="P522">
        <v>2</v>
      </c>
      <c r="Q522" t="s">
        <v>60</v>
      </c>
      <c r="R522">
        <v>18</v>
      </c>
      <c r="S522">
        <v>2</v>
      </c>
      <c r="T522" t="s">
        <v>166</v>
      </c>
      <c r="U522" t="s">
        <v>36</v>
      </c>
      <c r="V522" t="s">
        <v>837</v>
      </c>
      <c r="W522" t="s">
        <v>38</v>
      </c>
      <c r="X522" s="7"/>
      <c r="Y522" s="10"/>
      <c r="Z522" s="10"/>
      <c r="AA522" t="s">
        <v>4519</v>
      </c>
      <c r="AB522" t="s">
        <v>4520</v>
      </c>
    </row>
    <row r="523" spans="1:28" x14ac:dyDescent="0.3">
      <c r="A523" s="7" t="b">
        <f t="shared" si="24"/>
        <v>0</v>
      </c>
      <c r="B523" t="str">
        <f t="shared" si="25"/>
        <v>glaive</v>
      </c>
      <c r="C523" s="9" t="str">
        <f t="shared" si="26"/>
        <v>glaive_</v>
      </c>
      <c r="D523">
        <v>1455</v>
      </c>
      <c r="E523" t="s">
        <v>24</v>
      </c>
      <c r="F523" t="s">
        <v>4521</v>
      </c>
      <c r="G523" t="s">
        <v>26</v>
      </c>
      <c r="H523" t="s">
        <v>4518</v>
      </c>
      <c r="I523" t="s">
        <v>165</v>
      </c>
      <c r="J523" s="1">
        <v>20000</v>
      </c>
      <c r="K523">
        <v>120</v>
      </c>
      <c r="L523">
        <v>0</v>
      </c>
      <c r="M523">
        <v>104</v>
      </c>
      <c r="N523">
        <v>3</v>
      </c>
      <c r="O523">
        <v>0</v>
      </c>
      <c r="P523">
        <v>3</v>
      </c>
      <c r="Q523" t="s">
        <v>60</v>
      </c>
      <c r="R523">
        <v>18</v>
      </c>
      <c r="S523">
        <v>2</v>
      </c>
      <c r="T523" t="s">
        <v>166</v>
      </c>
      <c r="U523" t="s">
        <v>36</v>
      </c>
      <c r="V523" t="s">
        <v>837</v>
      </c>
      <c r="W523" t="s">
        <v>38</v>
      </c>
      <c r="X523" s="7"/>
      <c r="Y523" s="10"/>
      <c r="Z523" s="10"/>
      <c r="AA523" t="s">
        <v>4522</v>
      </c>
      <c r="AB523" t="s">
        <v>4523</v>
      </c>
    </row>
    <row r="524" spans="1:28" x14ac:dyDescent="0.3">
      <c r="A524" s="7" t="b">
        <f t="shared" si="24"/>
        <v>0</v>
      </c>
      <c r="B524" t="str">
        <f t="shared" si="25"/>
        <v>partizan</v>
      </c>
      <c r="C524" s="9" t="str">
        <f t="shared" si="26"/>
        <v>partizan_</v>
      </c>
      <c r="D524">
        <v>1458</v>
      </c>
      <c r="E524" t="s">
        <v>24</v>
      </c>
      <c r="F524" t="s">
        <v>7439</v>
      </c>
      <c r="G524" t="s">
        <v>26</v>
      </c>
      <c r="H524" t="s">
        <v>7440</v>
      </c>
      <c r="I524" t="s">
        <v>165</v>
      </c>
      <c r="J524" s="1">
        <v>27000</v>
      </c>
      <c r="K524">
        <v>200</v>
      </c>
      <c r="L524">
        <v>0</v>
      </c>
      <c r="M524">
        <v>124</v>
      </c>
      <c r="N524">
        <v>3</v>
      </c>
      <c r="O524">
        <v>0</v>
      </c>
      <c r="P524">
        <v>2</v>
      </c>
      <c r="Q524" t="s">
        <v>60</v>
      </c>
      <c r="R524">
        <v>18</v>
      </c>
      <c r="S524">
        <v>2</v>
      </c>
      <c r="T524" t="s">
        <v>166</v>
      </c>
      <c r="U524" t="s">
        <v>36</v>
      </c>
      <c r="V524" t="s">
        <v>837</v>
      </c>
      <c r="W524" t="s">
        <v>38</v>
      </c>
      <c r="X524" s="7"/>
      <c r="Y524" s="10"/>
      <c r="Z524" s="10"/>
      <c r="AA524" t="s">
        <v>7441</v>
      </c>
      <c r="AB524" t="s">
        <v>7442</v>
      </c>
    </row>
    <row r="525" spans="1:28" x14ac:dyDescent="0.3">
      <c r="A525" s="7" t="b">
        <f t="shared" si="24"/>
        <v>0</v>
      </c>
      <c r="B525" t="str">
        <f t="shared" si="25"/>
        <v>trident</v>
      </c>
      <c r="C525" s="9" t="str">
        <f t="shared" si="26"/>
        <v>trident</v>
      </c>
      <c r="D525">
        <v>1460</v>
      </c>
      <c r="E525" t="s">
        <v>24</v>
      </c>
      <c r="F525" t="s">
        <v>10168</v>
      </c>
      <c r="G525" t="s">
        <v>26</v>
      </c>
      <c r="H525" t="s">
        <v>10168</v>
      </c>
      <c r="I525" t="s">
        <v>165</v>
      </c>
      <c r="J525" s="1">
        <v>51000</v>
      </c>
      <c r="K525">
        <v>120</v>
      </c>
      <c r="L525">
        <v>0</v>
      </c>
      <c r="M525">
        <v>150</v>
      </c>
      <c r="N525">
        <v>3</v>
      </c>
      <c r="O525">
        <v>0</v>
      </c>
      <c r="P525">
        <v>2</v>
      </c>
      <c r="Q525" t="s">
        <v>60</v>
      </c>
      <c r="R525">
        <v>33</v>
      </c>
      <c r="S525">
        <v>3</v>
      </c>
      <c r="T525" t="s">
        <v>166</v>
      </c>
      <c r="U525" t="s">
        <v>36</v>
      </c>
      <c r="V525" t="s">
        <v>837</v>
      </c>
      <c r="W525" t="s">
        <v>38</v>
      </c>
      <c r="X525" s="7"/>
      <c r="Y525" s="10"/>
      <c r="Z525" s="10"/>
      <c r="AA525" t="s">
        <v>10169</v>
      </c>
      <c r="AB525" t="s">
        <v>10170</v>
      </c>
    </row>
    <row r="526" spans="1:28" x14ac:dyDescent="0.3">
      <c r="A526" s="7" t="b">
        <f t="shared" si="24"/>
        <v>0</v>
      </c>
      <c r="B526" t="str">
        <f t="shared" si="25"/>
        <v>trident</v>
      </c>
      <c r="C526" s="9" t="str">
        <f t="shared" si="26"/>
        <v>trident_</v>
      </c>
      <c r="D526">
        <v>1461</v>
      </c>
      <c r="E526" t="s">
        <v>24</v>
      </c>
      <c r="F526" t="s">
        <v>10171</v>
      </c>
      <c r="G526" t="s">
        <v>26</v>
      </c>
      <c r="H526" t="s">
        <v>10168</v>
      </c>
      <c r="I526" t="s">
        <v>165</v>
      </c>
      <c r="J526" s="1">
        <v>51000</v>
      </c>
      <c r="K526">
        <v>120</v>
      </c>
      <c r="L526">
        <v>0</v>
      </c>
      <c r="M526">
        <v>150</v>
      </c>
      <c r="N526">
        <v>3</v>
      </c>
      <c r="O526">
        <v>0</v>
      </c>
      <c r="P526">
        <v>3</v>
      </c>
      <c r="Q526" t="s">
        <v>60</v>
      </c>
      <c r="R526">
        <v>33</v>
      </c>
      <c r="S526">
        <v>3</v>
      </c>
      <c r="T526" t="s">
        <v>166</v>
      </c>
      <c r="U526" t="s">
        <v>36</v>
      </c>
      <c r="V526" t="s">
        <v>837</v>
      </c>
      <c r="W526" t="s">
        <v>38</v>
      </c>
      <c r="X526" s="7"/>
      <c r="Y526" s="10"/>
      <c r="Z526" s="10"/>
      <c r="AA526" t="s">
        <v>10172</v>
      </c>
      <c r="AB526" t="s">
        <v>10173</v>
      </c>
    </row>
    <row r="527" spans="1:28" x14ac:dyDescent="0.3">
      <c r="A527" s="7" t="b">
        <f t="shared" si="24"/>
        <v>0</v>
      </c>
      <c r="B527" t="str">
        <f t="shared" si="25"/>
        <v>halberd</v>
      </c>
      <c r="C527" s="9" t="str">
        <f t="shared" si="26"/>
        <v>halberd_</v>
      </c>
      <c r="D527">
        <v>1464</v>
      </c>
      <c r="E527" t="s">
        <v>24</v>
      </c>
      <c r="F527" t="s">
        <v>4941</v>
      </c>
      <c r="G527" t="s">
        <v>26</v>
      </c>
      <c r="H527" t="s">
        <v>4942</v>
      </c>
      <c r="I527" t="s">
        <v>165</v>
      </c>
      <c r="J527" s="1">
        <v>54000</v>
      </c>
      <c r="K527">
        <v>250</v>
      </c>
      <c r="L527">
        <v>0</v>
      </c>
      <c r="M527">
        <v>165</v>
      </c>
      <c r="N527">
        <v>3</v>
      </c>
      <c r="O527">
        <v>0</v>
      </c>
      <c r="P527">
        <v>2</v>
      </c>
      <c r="Q527" t="s">
        <v>60</v>
      </c>
      <c r="R527">
        <v>33</v>
      </c>
      <c r="S527">
        <v>3</v>
      </c>
      <c r="T527" t="s">
        <v>166</v>
      </c>
      <c r="U527" t="s">
        <v>36</v>
      </c>
      <c r="V527" t="s">
        <v>837</v>
      </c>
      <c r="W527" t="s">
        <v>38</v>
      </c>
      <c r="X527" s="7"/>
      <c r="Y527" s="10"/>
      <c r="Z527" s="10"/>
      <c r="AA527" t="s">
        <v>4943</v>
      </c>
      <c r="AB527" t="s">
        <v>4944</v>
      </c>
    </row>
    <row r="528" spans="1:28" x14ac:dyDescent="0.3">
      <c r="A528" s="7" t="b">
        <f t="shared" si="24"/>
        <v>0</v>
      </c>
      <c r="B528" t="str">
        <f t="shared" si="25"/>
        <v>zephyrus</v>
      </c>
      <c r="C528" s="9" t="str">
        <f t="shared" si="26"/>
        <v>zephyrus</v>
      </c>
      <c r="D528">
        <v>1468</v>
      </c>
      <c r="E528" t="s">
        <v>24</v>
      </c>
      <c r="F528" t="s">
        <v>10991</v>
      </c>
      <c r="G528" t="s">
        <v>26</v>
      </c>
      <c r="H528" t="s">
        <v>10991</v>
      </c>
      <c r="I528" t="s">
        <v>165</v>
      </c>
      <c r="J528" s="10">
        <v>20</v>
      </c>
      <c r="K528">
        <v>200</v>
      </c>
      <c r="L528">
        <v>0</v>
      </c>
      <c r="M528">
        <v>170</v>
      </c>
      <c r="N528">
        <v>3</v>
      </c>
      <c r="O528">
        <v>0</v>
      </c>
      <c r="P528">
        <v>0</v>
      </c>
      <c r="Q528" t="s">
        <v>60</v>
      </c>
      <c r="R528">
        <v>48</v>
      </c>
      <c r="S528">
        <v>4</v>
      </c>
      <c r="T528" t="s">
        <v>166</v>
      </c>
      <c r="U528" t="s">
        <v>36</v>
      </c>
      <c r="V528" t="s">
        <v>837</v>
      </c>
      <c r="W528" t="s">
        <v>38</v>
      </c>
      <c r="X528" s="7" t="s">
        <v>30520</v>
      </c>
      <c r="Y528" s="10"/>
      <c r="Z528" s="10"/>
      <c r="AA528" t="s">
        <v>10992</v>
      </c>
      <c r="AB528" t="s">
        <v>10993</v>
      </c>
    </row>
    <row r="529" spans="1:28" x14ac:dyDescent="0.3">
      <c r="A529" s="7" t="b">
        <f t="shared" si="24"/>
        <v>0</v>
      </c>
      <c r="B529" t="str">
        <f t="shared" si="25"/>
        <v>longinus'sspear</v>
      </c>
      <c r="C529" s="9" t="str">
        <f t="shared" si="26"/>
        <v>longinus's_spear</v>
      </c>
      <c r="D529">
        <v>1469</v>
      </c>
      <c r="E529" t="s">
        <v>24</v>
      </c>
      <c r="F529" t="s">
        <v>6193</v>
      </c>
      <c r="G529" t="s">
        <v>26</v>
      </c>
      <c r="H529" t="s">
        <v>6194</v>
      </c>
      <c r="I529" t="s">
        <v>165</v>
      </c>
      <c r="J529" s="10">
        <v>20</v>
      </c>
      <c r="K529">
        <v>250</v>
      </c>
      <c r="L529" s="5">
        <v>0</v>
      </c>
      <c r="M529">
        <v>180</v>
      </c>
      <c r="N529">
        <v>3</v>
      </c>
      <c r="O529">
        <v>0</v>
      </c>
      <c r="P529">
        <v>0</v>
      </c>
      <c r="Q529" t="s">
        <v>60</v>
      </c>
      <c r="R529">
        <v>48</v>
      </c>
      <c r="S529">
        <v>4</v>
      </c>
      <c r="T529" t="s">
        <v>166</v>
      </c>
      <c r="U529" t="s">
        <v>36</v>
      </c>
      <c r="V529" t="s">
        <v>837</v>
      </c>
      <c r="W529" t="s">
        <v>38</v>
      </c>
      <c r="X529" t="s">
        <v>30521</v>
      </c>
      <c r="Y529" s="10"/>
      <c r="Z529" s="10"/>
      <c r="AA529" t="s">
        <v>6195</v>
      </c>
      <c r="AB529" t="s">
        <v>6196</v>
      </c>
    </row>
    <row r="530" spans="1:28" x14ac:dyDescent="0.3">
      <c r="A530" s="7" t="b">
        <f t="shared" si="24"/>
        <v>0</v>
      </c>
      <c r="B530" t="str">
        <f t="shared" si="25"/>
        <v>brionac</v>
      </c>
      <c r="C530" s="9" t="str">
        <f t="shared" si="26"/>
        <v>brionac</v>
      </c>
      <c r="D530">
        <v>1470</v>
      </c>
      <c r="E530" t="s">
        <v>24</v>
      </c>
      <c r="F530" t="s">
        <v>1602</v>
      </c>
      <c r="G530" t="s">
        <v>26</v>
      </c>
      <c r="H530" t="s">
        <v>1602</v>
      </c>
      <c r="I530" t="s">
        <v>165</v>
      </c>
      <c r="J530" s="7">
        <v>20</v>
      </c>
      <c r="K530">
        <v>300</v>
      </c>
      <c r="L530">
        <v>0</v>
      </c>
      <c r="M530">
        <v>190</v>
      </c>
      <c r="N530">
        <v>3</v>
      </c>
      <c r="O530">
        <v>0</v>
      </c>
      <c r="P530">
        <v>0</v>
      </c>
      <c r="Q530" t="s">
        <v>60</v>
      </c>
      <c r="R530">
        <v>48</v>
      </c>
      <c r="S530">
        <v>4</v>
      </c>
      <c r="T530" t="s">
        <v>166</v>
      </c>
      <c r="U530" t="s">
        <v>36</v>
      </c>
      <c r="V530" t="s">
        <v>837</v>
      </c>
      <c r="W530" t="s">
        <v>38</v>
      </c>
      <c r="X530" t="s">
        <v>30522</v>
      </c>
      <c r="Y530" s="10"/>
      <c r="Z530" s="10"/>
      <c r="AA530" t="s">
        <v>1603</v>
      </c>
      <c r="AB530" t="s">
        <v>1604</v>
      </c>
    </row>
    <row r="531" spans="1:28" x14ac:dyDescent="0.3">
      <c r="A531" s="7" t="b">
        <f t="shared" si="24"/>
        <v>0</v>
      </c>
      <c r="B531" t="str">
        <f t="shared" si="25"/>
        <v>hellfire</v>
      </c>
      <c r="C531" s="9" t="str">
        <f t="shared" si="26"/>
        <v>hell_fire</v>
      </c>
      <c r="D531">
        <v>1471</v>
      </c>
      <c r="E531" t="s">
        <v>24</v>
      </c>
      <c r="F531" t="s">
        <v>5095</v>
      </c>
      <c r="G531" t="s">
        <v>26</v>
      </c>
      <c r="H531" t="s">
        <v>5096</v>
      </c>
      <c r="I531" t="s">
        <v>165</v>
      </c>
      <c r="J531" s="7">
        <v>20</v>
      </c>
      <c r="K531">
        <v>350</v>
      </c>
      <c r="L531">
        <v>0</v>
      </c>
      <c r="M531">
        <v>200</v>
      </c>
      <c r="N531">
        <v>3</v>
      </c>
      <c r="O531">
        <v>0</v>
      </c>
      <c r="P531">
        <v>0</v>
      </c>
      <c r="Q531" t="s">
        <v>60</v>
      </c>
      <c r="R531">
        <v>48</v>
      </c>
      <c r="S531">
        <v>4</v>
      </c>
      <c r="T531" t="s">
        <v>166</v>
      </c>
      <c r="U531" t="s">
        <v>36</v>
      </c>
      <c r="V531" t="s">
        <v>837</v>
      </c>
      <c r="W531" t="s">
        <v>38</v>
      </c>
      <c r="X531" t="s">
        <v>30523</v>
      </c>
      <c r="Y531" s="10"/>
      <c r="Z531" s="10"/>
      <c r="AA531" t="s">
        <v>5097</v>
      </c>
      <c r="AB531" t="s">
        <v>5098</v>
      </c>
    </row>
    <row r="532" spans="1:28" x14ac:dyDescent="0.3">
      <c r="A532" s="7" t="b">
        <f t="shared" si="24"/>
        <v>0</v>
      </c>
      <c r="B532" t="str">
        <f t="shared" si="25"/>
        <v>crescentscythe</v>
      </c>
      <c r="C532" s="9" t="str">
        <f t="shared" si="26"/>
        <v>crescent_scythe_</v>
      </c>
      <c r="D532">
        <v>1476</v>
      </c>
      <c r="E532" t="s">
        <v>24</v>
      </c>
      <c r="F532" t="s">
        <v>2566</v>
      </c>
      <c r="G532" t="s">
        <v>26</v>
      </c>
      <c r="H532" t="s">
        <v>2567</v>
      </c>
      <c r="I532" t="s">
        <v>165</v>
      </c>
      <c r="J532" s="7">
        <v>20</v>
      </c>
      <c r="K532">
        <v>250</v>
      </c>
      <c r="L532">
        <v>0</v>
      </c>
      <c r="M532">
        <v>180</v>
      </c>
      <c r="N532">
        <v>3</v>
      </c>
      <c r="O532">
        <v>0</v>
      </c>
      <c r="P532">
        <v>1</v>
      </c>
      <c r="Q532" t="s">
        <v>60</v>
      </c>
      <c r="R532">
        <v>48</v>
      </c>
      <c r="S532">
        <v>4</v>
      </c>
      <c r="T532" t="s">
        <v>166</v>
      </c>
      <c r="U532" t="s">
        <v>36</v>
      </c>
      <c r="V532" t="s">
        <v>837</v>
      </c>
      <c r="W532" t="s">
        <v>38</v>
      </c>
      <c r="X532" t="s">
        <v>30524</v>
      </c>
      <c r="Y532" s="10"/>
      <c r="Z532" s="10"/>
      <c r="AA532" t="s">
        <v>2568</v>
      </c>
      <c r="AB532" t="s">
        <v>2569</v>
      </c>
    </row>
    <row r="533" spans="1:28" x14ac:dyDescent="0.3">
      <c r="A533" s="7" t="b">
        <f t="shared" si="24"/>
        <v>0</v>
      </c>
      <c r="B533" t="str">
        <f t="shared" si="25"/>
        <v>ahlspiess</v>
      </c>
      <c r="C533" s="9" t="str">
        <f t="shared" si="26"/>
        <v>ahlspiess</v>
      </c>
      <c r="D533">
        <v>1478</v>
      </c>
      <c r="E533" t="s">
        <v>24</v>
      </c>
      <c r="F533" t="s">
        <v>164</v>
      </c>
      <c r="G533" t="s">
        <v>26</v>
      </c>
      <c r="H533" t="s">
        <v>164</v>
      </c>
      <c r="I533" t="s">
        <v>165</v>
      </c>
      <c r="J533" s="7">
        <v>20</v>
      </c>
      <c r="K533">
        <v>100</v>
      </c>
      <c r="L533">
        <v>0</v>
      </c>
      <c r="M533">
        <v>120</v>
      </c>
      <c r="N533">
        <v>3</v>
      </c>
      <c r="O533">
        <v>0</v>
      </c>
      <c r="P533">
        <v>0</v>
      </c>
      <c r="Q533" t="s">
        <v>60</v>
      </c>
      <c r="R533">
        <v>65</v>
      </c>
      <c r="S533">
        <v>4</v>
      </c>
      <c r="T533" t="s">
        <v>166</v>
      </c>
      <c r="U533" t="s">
        <v>36</v>
      </c>
      <c r="V533" t="s">
        <v>167</v>
      </c>
      <c r="W533" t="s">
        <v>38</v>
      </c>
      <c r="X533" t="s">
        <v>31570</v>
      </c>
      <c r="Y533" s="10"/>
      <c r="Z533" s="10"/>
      <c r="AA533" t="s">
        <v>168</v>
      </c>
      <c r="AB533" t="s">
        <v>169</v>
      </c>
    </row>
    <row r="534" spans="1:28" x14ac:dyDescent="0.3">
      <c r="A534" s="7" t="b">
        <f t="shared" si="24"/>
        <v>0</v>
      </c>
      <c r="B534" t="str">
        <f t="shared" si="25"/>
        <v>zephyrus</v>
      </c>
      <c r="C534" s="9" t="str">
        <f t="shared" si="26"/>
        <v>zephyrus_</v>
      </c>
      <c r="D534">
        <v>1481</v>
      </c>
      <c r="E534" t="s">
        <v>24</v>
      </c>
      <c r="F534" t="s">
        <v>10994</v>
      </c>
      <c r="G534" t="s">
        <v>26</v>
      </c>
      <c r="H534" t="s">
        <v>10991</v>
      </c>
      <c r="I534" t="s">
        <v>165</v>
      </c>
      <c r="J534" s="7">
        <v>20</v>
      </c>
      <c r="K534">
        <v>200</v>
      </c>
      <c r="L534">
        <v>0</v>
      </c>
      <c r="M534">
        <v>170</v>
      </c>
      <c r="N534">
        <v>3</v>
      </c>
      <c r="O534">
        <v>0</v>
      </c>
      <c r="P534">
        <v>3</v>
      </c>
      <c r="Q534" t="s">
        <v>60</v>
      </c>
      <c r="R534">
        <v>48</v>
      </c>
      <c r="S534">
        <v>4</v>
      </c>
      <c r="T534" t="s">
        <v>166</v>
      </c>
      <c r="U534" t="s">
        <v>36</v>
      </c>
      <c r="V534" t="s">
        <v>837</v>
      </c>
      <c r="W534" t="s">
        <v>38</v>
      </c>
      <c r="X534" t="s">
        <v>30520</v>
      </c>
      <c r="Y534" s="10"/>
      <c r="Z534" s="10"/>
      <c r="AA534" t="s">
        <v>10995</v>
      </c>
      <c r="AB534" t="s">
        <v>10996</v>
      </c>
    </row>
    <row r="535" spans="1:28" x14ac:dyDescent="0.3">
      <c r="A535" s="7" t="b">
        <f t="shared" si="24"/>
        <v>0</v>
      </c>
      <c r="B535" t="str">
        <f t="shared" si="25"/>
        <v>bflance1</v>
      </c>
      <c r="C535" s="9" t="str">
        <f t="shared" si="26"/>
        <v>bf_lance1</v>
      </c>
      <c r="D535">
        <v>1482</v>
      </c>
      <c r="E535" t="s">
        <v>24</v>
      </c>
      <c r="F535" t="s">
        <v>986</v>
      </c>
      <c r="G535" t="s">
        <v>26</v>
      </c>
      <c r="H535" t="s">
        <v>987</v>
      </c>
      <c r="I535" t="s">
        <v>165</v>
      </c>
      <c r="J535" s="7">
        <v>0</v>
      </c>
      <c r="K535">
        <v>0</v>
      </c>
      <c r="L535">
        <v>0</v>
      </c>
      <c r="M535">
        <v>160</v>
      </c>
      <c r="N535">
        <v>3</v>
      </c>
      <c r="O535">
        <v>0</v>
      </c>
      <c r="P535">
        <v>0</v>
      </c>
      <c r="Q535" t="s">
        <v>60</v>
      </c>
      <c r="R535">
        <v>80</v>
      </c>
      <c r="S535">
        <v>3</v>
      </c>
      <c r="T535" t="s">
        <v>166</v>
      </c>
      <c r="U535" t="s">
        <v>36</v>
      </c>
      <c r="V535" t="s">
        <v>837</v>
      </c>
      <c r="W535" t="s">
        <v>38</v>
      </c>
      <c r="X535" t="s">
        <v>30525</v>
      </c>
      <c r="Y535" s="10"/>
      <c r="Z535" s="10"/>
      <c r="AA535" t="s">
        <v>988</v>
      </c>
      <c r="AB535" t="s">
        <v>989</v>
      </c>
    </row>
    <row r="536" spans="1:28" x14ac:dyDescent="0.3">
      <c r="A536" s="5" t="b">
        <f t="shared" si="24"/>
        <v>0</v>
      </c>
      <c r="B536" t="str">
        <f t="shared" si="25"/>
        <v>ivorylance</v>
      </c>
      <c r="C536" s="9" t="str">
        <f t="shared" si="26"/>
        <v>ivory_lance</v>
      </c>
      <c r="D536">
        <v>1483</v>
      </c>
      <c r="E536" t="s">
        <v>24</v>
      </c>
      <c r="F536" t="s">
        <v>5601</v>
      </c>
      <c r="G536" t="s">
        <v>26</v>
      </c>
      <c r="H536" t="s">
        <v>5602</v>
      </c>
      <c r="I536" t="s">
        <v>165</v>
      </c>
      <c r="J536">
        <v>20</v>
      </c>
      <c r="K536">
        <v>100</v>
      </c>
      <c r="L536">
        <v>0</v>
      </c>
      <c r="M536">
        <v>160</v>
      </c>
      <c r="N536">
        <v>3</v>
      </c>
      <c r="O536">
        <v>0</v>
      </c>
      <c r="P536">
        <v>1</v>
      </c>
      <c r="Q536" t="s">
        <v>60</v>
      </c>
      <c r="R536">
        <v>50</v>
      </c>
      <c r="S536">
        <v>3</v>
      </c>
      <c r="T536" t="s">
        <v>166</v>
      </c>
      <c r="U536" t="s">
        <v>787</v>
      </c>
      <c r="V536" t="s">
        <v>837</v>
      </c>
      <c r="W536" t="s">
        <v>38</v>
      </c>
      <c r="AA536" t="s">
        <v>5603</v>
      </c>
      <c r="AB536" t="s">
        <v>5604</v>
      </c>
    </row>
    <row r="537" spans="1:28" x14ac:dyDescent="0.3">
      <c r="A537" s="7" t="b">
        <f t="shared" si="24"/>
        <v>0</v>
      </c>
      <c r="B537" t="str">
        <f t="shared" si="25"/>
        <v>club</v>
      </c>
      <c r="C537" s="9" t="str">
        <f t="shared" si="26"/>
        <v>club</v>
      </c>
      <c r="D537">
        <v>1501</v>
      </c>
      <c r="E537" t="s">
        <v>24</v>
      </c>
      <c r="F537" t="s">
        <v>2311</v>
      </c>
      <c r="G537" t="s">
        <v>26</v>
      </c>
      <c r="H537" t="s">
        <v>2311</v>
      </c>
      <c r="I537" t="s">
        <v>997</v>
      </c>
      <c r="J537">
        <v>120</v>
      </c>
      <c r="K537">
        <v>70</v>
      </c>
      <c r="L537">
        <v>0</v>
      </c>
      <c r="M537">
        <v>23</v>
      </c>
      <c r="N537">
        <v>1</v>
      </c>
      <c r="O537">
        <v>0</v>
      </c>
      <c r="P537">
        <v>3</v>
      </c>
      <c r="Q537" t="s">
        <v>60</v>
      </c>
      <c r="R537">
        <v>2</v>
      </c>
      <c r="S537">
        <v>1</v>
      </c>
      <c r="T537" t="s">
        <v>262</v>
      </c>
      <c r="U537" t="s">
        <v>36</v>
      </c>
      <c r="V537" t="s">
        <v>998</v>
      </c>
      <c r="W537" t="s">
        <v>38</v>
      </c>
      <c r="X537" s="7"/>
      <c r="Y537" s="10"/>
      <c r="Z537" s="10"/>
      <c r="AA537" t="s">
        <v>2312</v>
      </c>
      <c r="AB537" t="s">
        <v>2313</v>
      </c>
    </row>
    <row r="538" spans="1:28" x14ac:dyDescent="0.3">
      <c r="A538" s="7" t="b">
        <f t="shared" si="24"/>
        <v>0</v>
      </c>
      <c r="B538" t="str">
        <f t="shared" si="25"/>
        <v>club</v>
      </c>
      <c r="C538" s="9" t="str">
        <f t="shared" si="26"/>
        <v>club_</v>
      </c>
      <c r="D538">
        <v>1502</v>
      </c>
      <c r="E538" t="s">
        <v>24</v>
      </c>
      <c r="F538" t="s">
        <v>2314</v>
      </c>
      <c r="G538" t="s">
        <v>26</v>
      </c>
      <c r="H538" t="s">
        <v>2311</v>
      </c>
      <c r="I538" t="s">
        <v>997</v>
      </c>
      <c r="J538">
        <v>120</v>
      </c>
      <c r="K538">
        <v>70</v>
      </c>
      <c r="L538">
        <v>0</v>
      </c>
      <c r="M538">
        <v>23</v>
      </c>
      <c r="N538">
        <v>1</v>
      </c>
      <c r="O538">
        <v>0</v>
      </c>
      <c r="P538">
        <v>4</v>
      </c>
      <c r="Q538" t="s">
        <v>60</v>
      </c>
      <c r="R538">
        <v>2</v>
      </c>
      <c r="S538">
        <v>1</v>
      </c>
      <c r="T538" t="s">
        <v>262</v>
      </c>
      <c r="U538" t="s">
        <v>36</v>
      </c>
      <c r="V538" t="s">
        <v>998</v>
      </c>
      <c r="W538" t="s">
        <v>38</v>
      </c>
      <c r="X538" s="7"/>
      <c r="Y538" s="10"/>
      <c r="Z538" s="10"/>
      <c r="AA538" t="s">
        <v>2315</v>
      </c>
      <c r="AB538" t="s">
        <v>2316</v>
      </c>
    </row>
    <row r="539" spans="1:28" x14ac:dyDescent="0.3">
      <c r="A539" s="7" t="b">
        <f t="shared" si="24"/>
        <v>0</v>
      </c>
      <c r="B539" t="str">
        <f t="shared" si="25"/>
        <v>mace</v>
      </c>
      <c r="C539" s="9" t="str">
        <f t="shared" si="26"/>
        <v>mace_</v>
      </c>
      <c r="D539">
        <v>1505</v>
      </c>
      <c r="E539" t="s">
        <v>24</v>
      </c>
      <c r="F539" t="s">
        <v>6305</v>
      </c>
      <c r="G539" t="s">
        <v>26</v>
      </c>
      <c r="H539" t="s">
        <v>6306</v>
      </c>
      <c r="I539" t="s">
        <v>997</v>
      </c>
      <c r="J539" s="1">
        <v>1600</v>
      </c>
      <c r="K539">
        <v>80</v>
      </c>
      <c r="L539">
        <v>0</v>
      </c>
      <c r="M539">
        <v>37</v>
      </c>
      <c r="N539">
        <v>1</v>
      </c>
      <c r="O539">
        <v>0</v>
      </c>
      <c r="P539">
        <v>4</v>
      </c>
      <c r="Q539" t="s">
        <v>60</v>
      </c>
      <c r="R539">
        <v>2</v>
      </c>
      <c r="S539">
        <v>1</v>
      </c>
      <c r="T539" t="s">
        <v>262</v>
      </c>
      <c r="U539" t="s">
        <v>36</v>
      </c>
      <c r="V539" t="s">
        <v>998</v>
      </c>
      <c r="W539" t="s">
        <v>38</v>
      </c>
      <c r="X539" s="7"/>
      <c r="Y539" s="10"/>
      <c r="Z539" s="10"/>
      <c r="AA539" t="s">
        <v>6307</v>
      </c>
      <c r="AB539" t="s">
        <v>6308</v>
      </c>
    </row>
    <row r="540" spans="1:28" x14ac:dyDescent="0.3">
      <c r="A540" s="7" t="b">
        <f t="shared" si="24"/>
        <v>0</v>
      </c>
      <c r="B540" t="str">
        <f t="shared" si="25"/>
        <v>smasher</v>
      </c>
      <c r="C540" s="9" t="str">
        <f t="shared" si="26"/>
        <v>smasher_</v>
      </c>
      <c r="D540">
        <v>1508</v>
      </c>
      <c r="E540" t="s">
        <v>24</v>
      </c>
      <c r="F540" t="s">
        <v>9240</v>
      </c>
      <c r="G540" t="s">
        <v>26</v>
      </c>
      <c r="H540" t="s">
        <v>9241</v>
      </c>
      <c r="I540" t="s">
        <v>997</v>
      </c>
      <c r="J540" s="1">
        <v>9000</v>
      </c>
      <c r="K540">
        <v>100</v>
      </c>
      <c r="L540">
        <v>0</v>
      </c>
      <c r="M540">
        <v>54</v>
      </c>
      <c r="N540">
        <v>1</v>
      </c>
      <c r="O540">
        <v>0</v>
      </c>
      <c r="P540">
        <v>3</v>
      </c>
      <c r="Q540" t="s">
        <v>60</v>
      </c>
      <c r="R540">
        <v>14</v>
      </c>
      <c r="S540">
        <v>2</v>
      </c>
      <c r="T540" t="s">
        <v>262</v>
      </c>
      <c r="U540" t="s">
        <v>36</v>
      </c>
      <c r="V540" t="s">
        <v>998</v>
      </c>
      <c r="W540" t="s">
        <v>38</v>
      </c>
      <c r="X540" s="7"/>
      <c r="Y540" s="10"/>
      <c r="Z540" s="10"/>
      <c r="AA540" t="s">
        <v>9242</v>
      </c>
      <c r="AB540" t="s">
        <v>9243</v>
      </c>
    </row>
    <row r="541" spans="1:28" x14ac:dyDescent="0.3">
      <c r="A541" s="7" t="b">
        <f t="shared" si="24"/>
        <v>0</v>
      </c>
      <c r="B541" t="str">
        <f t="shared" si="25"/>
        <v>flail</v>
      </c>
      <c r="C541" s="9" t="str">
        <f t="shared" si="26"/>
        <v>flail</v>
      </c>
      <c r="D541">
        <v>1510</v>
      </c>
      <c r="E541" t="s">
        <v>24</v>
      </c>
      <c r="F541" t="s">
        <v>4032</v>
      </c>
      <c r="G541" t="s">
        <v>26</v>
      </c>
      <c r="H541" t="s">
        <v>4032</v>
      </c>
      <c r="I541" t="s">
        <v>997</v>
      </c>
      <c r="J541" s="1">
        <v>16000</v>
      </c>
      <c r="K541">
        <v>90</v>
      </c>
      <c r="L541">
        <v>0</v>
      </c>
      <c r="M541">
        <v>69</v>
      </c>
      <c r="N541">
        <v>1</v>
      </c>
      <c r="O541">
        <v>0</v>
      </c>
      <c r="P541">
        <v>2</v>
      </c>
      <c r="Q541" t="s">
        <v>60</v>
      </c>
      <c r="R541">
        <v>14</v>
      </c>
      <c r="S541">
        <v>2</v>
      </c>
      <c r="T541" t="s">
        <v>262</v>
      </c>
      <c r="U541" t="s">
        <v>36</v>
      </c>
      <c r="V541" t="s">
        <v>2059</v>
      </c>
      <c r="W541" t="s">
        <v>38</v>
      </c>
      <c r="X541" s="7"/>
      <c r="Y541" s="10"/>
      <c r="Z541" s="10"/>
      <c r="AA541" t="s">
        <v>4033</v>
      </c>
      <c r="AB541" t="s">
        <v>4034</v>
      </c>
    </row>
    <row r="542" spans="1:28" x14ac:dyDescent="0.3">
      <c r="A542" s="7" t="b">
        <f t="shared" si="24"/>
        <v>0</v>
      </c>
      <c r="B542" t="str">
        <f t="shared" si="25"/>
        <v>flail</v>
      </c>
      <c r="C542" s="9" t="str">
        <f t="shared" si="26"/>
        <v>flail_</v>
      </c>
      <c r="D542">
        <v>1511</v>
      </c>
      <c r="E542" t="s">
        <v>24</v>
      </c>
      <c r="F542" t="s">
        <v>4035</v>
      </c>
      <c r="G542" t="s">
        <v>26</v>
      </c>
      <c r="H542" t="s">
        <v>4032</v>
      </c>
      <c r="I542" t="s">
        <v>997</v>
      </c>
      <c r="J542" s="1">
        <v>16000</v>
      </c>
      <c r="K542">
        <v>90</v>
      </c>
      <c r="L542">
        <v>0</v>
      </c>
      <c r="M542">
        <v>69</v>
      </c>
      <c r="N542">
        <v>1</v>
      </c>
      <c r="O542">
        <v>0</v>
      </c>
      <c r="P542">
        <v>3</v>
      </c>
      <c r="Q542" t="s">
        <v>60</v>
      </c>
      <c r="R542">
        <v>14</v>
      </c>
      <c r="S542">
        <v>2</v>
      </c>
      <c r="T542" t="s">
        <v>262</v>
      </c>
      <c r="U542" t="s">
        <v>36</v>
      </c>
      <c r="V542" t="s">
        <v>2059</v>
      </c>
      <c r="W542" t="s">
        <v>38</v>
      </c>
      <c r="X542" s="7"/>
      <c r="Y542" s="10"/>
      <c r="Z542" s="10"/>
      <c r="AA542" t="s">
        <v>4036</v>
      </c>
      <c r="AB542" t="s">
        <v>4037</v>
      </c>
    </row>
    <row r="543" spans="1:28" x14ac:dyDescent="0.3">
      <c r="A543" s="7" t="b">
        <f t="shared" si="24"/>
        <v>0</v>
      </c>
      <c r="B543" t="str">
        <f t="shared" si="25"/>
        <v>morningstar</v>
      </c>
      <c r="C543" s="9" t="str">
        <f t="shared" si="26"/>
        <v>morning_star_</v>
      </c>
      <c r="D543">
        <v>1514</v>
      </c>
      <c r="E543" t="s">
        <v>24</v>
      </c>
      <c r="F543" t="s">
        <v>6810</v>
      </c>
      <c r="G543" t="s">
        <v>26</v>
      </c>
      <c r="H543" t="s">
        <v>6811</v>
      </c>
      <c r="I543" t="s">
        <v>997</v>
      </c>
      <c r="J543" s="1">
        <v>41000</v>
      </c>
      <c r="K543">
        <v>150</v>
      </c>
      <c r="L543">
        <v>0</v>
      </c>
      <c r="M543">
        <v>110</v>
      </c>
      <c r="N543">
        <v>1</v>
      </c>
      <c r="O543">
        <v>0</v>
      </c>
      <c r="P543">
        <v>2</v>
      </c>
      <c r="Q543" t="s">
        <v>60</v>
      </c>
      <c r="R543">
        <v>27</v>
      </c>
      <c r="S543">
        <v>3</v>
      </c>
      <c r="T543" t="s">
        <v>262</v>
      </c>
      <c r="U543" t="s">
        <v>36</v>
      </c>
      <c r="V543" t="s">
        <v>2059</v>
      </c>
      <c r="W543" t="s">
        <v>38</v>
      </c>
      <c r="X543" s="7"/>
      <c r="Y543" s="10"/>
      <c r="Z543" s="10"/>
      <c r="AA543" t="s">
        <v>6812</v>
      </c>
      <c r="AB543" t="s">
        <v>6813</v>
      </c>
    </row>
    <row r="544" spans="1:28" x14ac:dyDescent="0.3">
      <c r="A544" s="7" t="b">
        <f t="shared" si="24"/>
        <v>0</v>
      </c>
      <c r="B544" t="str">
        <f t="shared" si="25"/>
        <v>swordmace</v>
      </c>
      <c r="C544" s="9" t="str">
        <f t="shared" si="26"/>
        <v>sword_mace_</v>
      </c>
      <c r="D544">
        <v>1517</v>
      </c>
      <c r="E544" t="s">
        <v>24</v>
      </c>
      <c r="F544" t="s">
        <v>9842</v>
      </c>
      <c r="G544" t="s">
        <v>26</v>
      </c>
      <c r="H544" t="s">
        <v>9843</v>
      </c>
      <c r="I544" t="s">
        <v>997</v>
      </c>
      <c r="J544" s="1">
        <v>50000</v>
      </c>
      <c r="K544">
        <v>120</v>
      </c>
      <c r="L544">
        <v>0</v>
      </c>
      <c r="M544">
        <v>130</v>
      </c>
      <c r="N544">
        <v>1</v>
      </c>
      <c r="O544">
        <v>0</v>
      </c>
      <c r="P544">
        <v>1</v>
      </c>
      <c r="Q544" t="s">
        <v>60</v>
      </c>
      <c r="R544">
        <v>27</v>
      </c>
      <c r="S544">
        <v>3</v>
      </c>
      <c r="T544" t="s">
        <v>262</v>
      </c>
      <c r="U544" t="s">
        <v>36</v>
      </c>
      <c r="V544" t="s">
        <v>2059</v>
      </c>
      <c r="W544" t="s">
        <v>38</v>
      </c>
      <c r="X544" s="7"/>
      <c r="Y544" s="10"/>
      <c r="Z544" s="10"/>
      <c r="AA544" t="s">
        <v>9844</v>
      </c>
      <c r="AB544" t="s">
        <v>9845</v>
      </c>
    </row>
    <row r="545" spans="1:28" x14ac:dyDescent="0.3">
      <c r="A545" s="7" t="b">
        <f t="shared" si="24"/>
        <v>0</v>
      </c>
      <c r="B545" t="str">
        <f t="shared" si="25"/>
        <v>chain</v>
      </c>
      <c r="C545" s="9" t="str">
        <f t="shared" si="26"/>
        <v>chain_</v>
      </c>
      <c r="D545">
        <v>1520</v>
      </c>
      <c r="E545" t="s">
        <v>24</v>
      </c>
      <c r="F545" t="s">
        <v>2057</v>
      </c>
      <c r="G545" t="s">
        <v>26</v>
      </c>
      <c r="H545" t="s">
        <v>2058</v>
      </c>
      <c r="I545" t="s">
        <v>997</v>
      </c>
      <c r="J545" s="1">
        <v>23000</v>
      </c>
      <c r="K545">
        <v>80</v>
      </c>
      <c r="L545">
        <v>0</v>
      </c>
      <c r="M545">
        <v>84</v>
      </c>
      <c r="N545">
        <v>1</v>
      </c>
      <c r="O545">
        <v>0</v>
      </c>
      <c r="P545">
        <v>3</v>
      </c>
      <c r="Q545" t="s">
        <v>60</v>
      </c>
      <c r="R545">
        <v>14</v>
      </c>
      <c r="S545">
        <v>2</v>
      </c>
      <c r="T545" t="s">
        <v>262</v>
      </c>
      <c r="U545" t="s">
        <v>36</v>
      </c>
      <c r="V545" t="s">
        <v>2059</v>
      </c>
      <c r="W545" t="s">
        <v>38</v>
      </c>
      <c r="X545" s="7"/>
      <c r="Y545" s="10"/>
      <c r="Z545" s="10"/>
      <c r="AA545" t="s">
        <v>2060</v>
      </c>
      <c r="AB545" t="s">
        <v>2061</v>
      </c>
    </row>
    <row r="546" spans="1:28" x14ac:dyDescent="0.3">
      <c r="A546" s="7" t="b">
        <f t="shared" si="24"/>
        <v>0</v>
      </c>
      <c r="B546" t="str">
        <f t="shared" si="25"/>
        <v>goldenmace</v>
      </c>
      <c r="C546" s="9" t="str">
        <f t="shared" si="26"/>
        <v>golden_mace</v>
      </c>
      <c r="D546">
        <v>1524</v>
      </c>
      <c r="E546" t="s">
        <v>24</v>
      </c>
      <c r="F546" t="s">
        <v>4673</v>
      </c>
      <c r="G546" t="s">
        <v>26</v>
      </c>
      <c r="H546" t="s">
        <v>4674</v>
      </c>
      <c r="I546" t="s">
        <v>997</v>
      </c>
      <c r="J546" s="10">
        <v>20</v>
      </c>
      <c r="K546">
        <v>80</v>
      </c>
      <c r="L546">
        <v>0</v>
      </c>
      <c r="M546">
        <v>110</v>
      </c>
      <c r="N546">
        <v>1</v>
      </c>
      <c r="O546">
        <v>0</v>
      </c>
      <c r="P546">
        <v>1</v>
      </c>
      <c r="Q546" t="s">
        <v>60</v>
      </c>
      <c r="R546">
        <v>40</v>
      </c>
      <c r="S546">
        <v>4</v>
      </c>
      <c r="T546" t="s">
        <v>262</v>
      </c>
      <c r="U546" t="s">
        <v>36</v>
      </c>
      <c r="V546" t="s">
        <v>1136</v>
      </c>
      <c r="W546" t="s">
        <v>38</v>
      </c>
      <c r="X546" t="s">
        <v>30526</v>
      </c>
      <c r="Y546" s="10"/>
      <c r="Z546" s="10"/>
      <c r="AA546" t="s">
        <v>4675</v>
      </c>
      <c r="AB546" t="s">
        <v>4676</v>
      </c>
    </row>
    <row r="547" spans="1:28" x14ac:dyDescent="0.3">
      <c r="A547" s="7" t="b">
        <f t="shared" si="24"/>
        <v>0</v>
      </c>
      <c r="B547" t="str">
        <f t="shared" si="25"/>
        <v>longmace</v>
      </c>
      <c r="C547" s="9" t="str">
        <f t="shared" si="26"/>
        <v>long_mace</v>
      </c>
      <c r="D547">
        <v>1525</v>
      </c>
      <c r="E547" t="s">
        <v>24</v>
      </c>
      <c r="F547" t="s">
        <v>6185</v>
      </c>
      <c r="G547" t="s">
        <v>26</v>
      </c>
      <c r="H547" t="s">
        <v>6186</v>
      </c>
      <c r="I547" t="s">
        <v>997</v>
      </c>
      <c r="J547" s="10">
        <v>20</v>
      </c>
      <c r="K547">
        <v>80</v>
      </c>
      <c r="L547">
        <v>0</v>
      </c>
      <c r="M547">
        <v>135</v>
      </c>
      <c r="N547">
        <v>3</v>
      </c>
      <c r="O547">
        <v>0</v>
      </c>
      <c r="P547">
        <v>0</v>
      </c>
      <c r="Q547" t="s">
        <v>60</v>
      </c>
      <c r="R547">
        <v>40</v>
      </c>
      <c r="S547">
        <v>4</v>
      </c>
      <c r="T547" t="s">
        <v>262</v>
      </c>
      <c r="U547" t="s">
        <v>36</v>
      </c>
      <c r="V547" t="s">
        <v>1136</v>
      </c>
      <c r="W547" t="s">
        <v>38</v>
      </c>
      <c r="X547" t="s">
        <v>30527</v>
      </c>
      <c r="Y547" s="10"/>
      <c r="Z547" s="10"/>
      <c r="AA547" t="s">
        <v>6187</v>
      </c>
      <c r="AB547" t="s">
        <v>6188</v>
      </c>
    </row>
    <row r="548" spans="1:28" x14ac:dyDescent="0.3">
      <c r="A548" s="7" t="b">
        <f t="shared" si="24"/>
        <v>0</v>
      </c>
      <c r="B548" t="str">
        <f t="shared" si="25"/>
        <v>grandcross</v>
      </c>
      <c r="C548" s="9" t="str">
        <f t="shared" si="26"/>
        <v>grand_cross</v>
      </c>
      <c r="D548">
        <v>1528</v>
      </c>
      <c r="E548" t="s">
        <v>24</v>
      </c>
      <c r="F548" t="s">
        <v>4702</v>
      </c>
      <c r="G548" t="s">
        <v>26</v>
      </c>
      <c r="H548" t="s">
        <v>4703</v>
      </c>
      <c r="I548" t="s">
        <v>997</v>
      </c>
      <c r="J548" s="10">
        <v>20</v>
      </c>
      <c r="K548">
        <v>150</v>
      </c>
      <c r="L548">
        <v>0</v>
      </c>
      <c r="M548">
        <v>140</v>
      </c>
      <c r="N548">
        <v>1</v>
      </c>
      <c r="O548">
        <v>0</v>
      </c>
      <c r="P548">
        <v>0</v>
      </c>
      <c r="Q548" t="s">
        <v>60</v>
      </c>
      <c r="R548">
        <v>40</v>
      </c>
      <c r="S548">
        <v>4</v>
      </c>
      <c r="T548" t="s">
        <v>262</v>
      </c>
      <c r="U548" t="s">
        <v>36</v>
      </c>
      <c r="V548" t="s">
        <v>1136</v>
      </c>
      <c r="W548" t="s">
        <v>38</v>
      </c>
      <c r="X548" t="s">
        <v>31572</v>
      </c>
      <c r="Y548" s="10"/>
      <c r="Z548" s="10"/>
      <c r="AA548" t="s">
        <v>4704</v>
      </c>
      <c r="AB548" t="s">
        <v>4705</v>
      </c>
    </row>
    <row r="549" spans="1:28" x14ac:dyDescent="0.3">
      <c r="A549" s="7" t="b">
        <f t="shared" si="24"/>
        <v>0</v>
      </c>
      <c r="B549" t="str">
        <f t="shared" si="25"/>
        <v>spanner</v>
      </c>
      <c r="C549" s="9" t="str">
        <f t="shared" si="26"/>
        <v>spanner</v>
      </c>
      <c r="D549">
        <v>1531</v>
      </c>
      <c r="E549" t="s">
        <v>24</v>
      </c>
      <c r="F549" t="s">
        <v>9379</v>
      </c>
      <c r="G549" t="s">
        <v>26</v>
      </c>
      <c r="H549" t="s">
        <v>9380</v>
      </c>
      <c r="I549" t="s">
        <v>997</v>
      </c>
      <c r="J549" s="7">
        <v>20</v>
      </c>
      <c r="K549">
        <v>250</v>
      </c>
      <c r="L549">
        <v>0</v>
      </c>
      <c r="M549">
        <v>115</v>
      </c>
      <c r="N549">
        <v>1</v>
      </c>
      <c r="O549">
        <v>0</v>
      </c>
      <c r="P549">
        <v>0</v>
      </c>
      <c r="Q549" t="s">
        <v>60</v>
      </c>
      <c r="R549">
        <v>55</v>
      </c>
      <c r="S549">
        <v>3</v>
      </c>
      <c r="T549" t="s">
        <v>262</v>
      </c>
      <c r="U549" t="s">
        <v>36</v>
      </c>
      <c r="V549" t="s">
        <v>1136</v>
      </c>
      <c r="W549" t="s">
        <v>38</v>
      </c>
      <c r="X549" t="s">
        <v>30528</v>
      </c>
      <c r="Y549" s="10"/>
      <c r="Z549" s="10"/>
      <c r="AA549" t="s">
        <v>9381</v>
      </c>
      <c r="AB549" t="s">
        <v>9382</v>
      </c>
    </row>
    <row r="550" spans="1:28" x14ac:dyDescent="0.3">
      <c r="A550" s="7" t="b">
        <f t="shared" si="24"/>
        <v>0</v>
      </c>
      <c r="B550" t="str">
        <f t="shared" si="25"/>
        <v>spannerc</v>
      </c>
      <c r="C550" s="9" t="str">
        <f t="shared" si="26"/>
        <v>spanner_c</v>
      </c>
      <c r="D550">
        <v>1534</v>
      </c>
      <c r="E550" t="s">
        <v>24</v>
      </c>
      <c r="F550" t="s">
        <v>9383</v>
      </c>
      <c r="G550" t="s">
        <v>26</v>
      </c>
      <c r="H550" t="s">
        <v>9384</v>
      </c>
      <c r="I550" t="s">
        <v>997</v>
      </c>
      <c r="J550" s="7">
        <v>2</v>
      </c>
      <c r="K550">
        <v>0</v>
      </c>
      <c r="L550">
        <v>0</v>
      </c>
      <c r="M550">
        <v>150</v>
      </c>
      <c r="N550">
        <v>1</v>
      </c>
      <c r="O550">
        <v>0</v>
      </c>
      <c r="P550">
        <v>0</v>
      </c>
      <c r="Q550" t="s">
        <v>24</v>
      </c>
      <c r="R550">
        <v>1</v>
      </c>
      <c r="S550">
        <v>3</v>
      </c>
      <c r="T550" t="s">
        <v>262</v>
      </c>
      <c r="U550" t="s">
        <v>36</v>
      </c>
      <c r="V550" t="s">
        <v>1136</v>
      </c>
      <c r="W550" t="s">
        <v>38</v>
      </c>
      <c r="X550" t="s">
        <v>30528</v>
      </c>
      <c r="Y550" s="10"/>
      <c r="Z550" s="10"/>
      <c r="AA550" t="s">
        <v>9385</v>
      </c>
      <c r="AB550" t="s">
        <v>9386</v>
      </c>
    </row>
    <row r="551" spans="1:28" x14ac:dyDescent="0.3">
      <c r="A551" s="7" t="b">
        <f t="shared" si="24"/>
        <v>0</v>
      </c>
      <c r="B551" t="str">
        <f t="shared" si="25"/>
        <v>spike</v>
      </c>
      <c r="C551" s="9" t="str">
        <f t="shared" si="26"/>
        <v>spike_</v>
      </c>
      <c r="D551">
        <v>1538</v>
      </c>
      <c r="E551" t="s">
        <v>24</v>
      </c>
      <c r="F551" t="s">
        <v>9450</v>
      </c>
      <c r="G551" t="s">
        <v>26</v>
      </c>
      <c r="H551" t="s">
        <v>9451</v>
      </c>
      <c r="I551" t="s">
        <v>997</v>
      </c>
      <c r="J551" s="7">
        <v>20</v>
      </c>
      <c r="K551">
        <v>70</v>
      </c>
      <c r="L551">
        <v>0</v>
      </c>
      <c r="M551">
        <v>85</v>
      </c>
      <c r="N551">
        <v>1</v>
      </c>
      <c r="O551">
        <v>0</v>
      </c>
      <c r="P551">
        <v>2</v>
      </c>
      <c r="Q551" t="s">
        <v>60</v>
      </c>
      <c r="R551">
        <v>40</v>
      </c>
      <c r="S551">
        <v>4</v>
      </c>
      <c r="T551" t="s">
        <v>262</v>
      </c>
      <c r="U551" t="s">
        <v>36</v>
      </c>
      <c r="V551" t="s">
        <v>1136</v>
      </c>
      <c r="W551" t="s">
        <v>38</v>
      </c>
      <c r="X551" t="s">
        <v>30529</v>
      </c>
      <c r="Y551" s="10"/>
      <c r="Z551" s="10"/>
      <c r="AA551" t="s">
        <v>9452</v>
      </c>
      <c r="AB551" t="s">
        <v>9453</v>
      </c>
    </row>
    <row r="552" spans="1:28" x14ac:dyDescent="0.3">
      <c r="A552" s="7" t="b">
        <f t="shared" si="24"/>
        <v>0</v>
      </c>
      <c r="B552" t="str">
        <f t="shared" si="25"/>
        <v>bfmorningstar1</v>
      </c>
      <c r="C552" s="9" t="str">
        <f t="shared" si="26"/>
        <v>bf_morning_star1</v>
      </c>
      <c r="D552">
        <v>1542</v>
      </c>
      <c r="E552" t="s">
        <v>24</v>
      </c>
      <c r="F552" t="s">
        <v>995</v>
      </c>
      <c r="G552" t="s">
        <v>26</v>
      </c>
      <c r="H552" t="s">
        <v>996</v>
      </c>
      <c r="I552" t="s">
        <v>997</v>
      </c>
      <c r="J552" s="7">
        <v>0</v>
      </c>
      <c r="K552">
        <v>0</v>
      </c>
      <c r="L552">
        <v>0</v>
      </c>
      <c r="M552">
        <v>105</v>
      </c>
      <c r="N552">
        <v>1</v>
      </c>
      <c r="O552">
        <v>0</v>
      </c>
      <c r="P552">
        <v>0</v>
      </c>
      <c r="Q552" t="s">
        <v>60</v>
      </c>
      <c r="R552">
        <v>80</v>
      </c>
      <c r="S552">
        <v>3</v>
      </c>
      <c r="T552" t="s">
        <v>262</v>
      </c>
      <c r="U552" t="s">
        <v>36</v>
      </c>
      <c r="V552" t="s">
        <v>998</v>
      </c>
      <c r="W552" t="s">
        <v>38</v>
      </c>
      <c r="X552" t="s">
        <v>31573</v>
      </c>
      <c r="Y552" s="10"/>
      <c r="Z552" s="10"/>
      <c r="AA552" t="s">
        <v>999</v>
      </c>
      <c r="AB552" t="s">
        <v>1000</v>
      </c>
    </row>
    <row r="553" spans="1:28" x14ac:dyDescent="0.3">
      <c r="A553" s="7" t="b">
        <f t="shared" si="24"/>
        <v>0</v>
      </c>
      <c r="B553" t="str">
        <f t="shared" si="25"/>
        <v>bfmorningstar2</v>
      </c>
      <c r="C553" s="9" t="str">
        <f t="shared" si="26"/>
        <v>bf_morning_star2</v>
      </c>
      <c r="D553">
        <v>1543</v>
      </c>
      <c r="E553" t="s">
        <v>24</v>
      </c>
      <c r="F553" t="s">
        <v>1001</v>
      </c>
      <c r="G553" t="s">
        <v>26</v>
      </c>
      <c r="H553" t="s">
        <v>1002</v>
      </c>
      <c r="I553" t="s">
        <v>997</v>
      </c>
      <c r="J553" s="7">
        <v>0</v>
      </c>
      <c r="K553">
        <v>0</v>
      </c>
      <c r="L553">
        <v>0</v>
      </c>
      <c r="M553">
        <v>105</v>
      </c>
      <c r="N553">
        <v>1</v>
      </c>
      <c r="O553">
        <v>0</v>
      </c>
      <c r="P553">
        <v>0</v>
      </c>
      <c r="Q553" t="s">
        <v>60</v>
      </c>
      <c r="R553">
        <v>80</v>
      </c>
      <c r="S553">
        <v>3</v>
      </c>
      <c r="T553" t="s">
        <v>262</v>
      </c>
      <c r="U553" t="s">
        <v>36</v>
      </c>
      <c r="V553" t="s">
        <v>998</v>
      </c>
      <c r="W553" t="s">
        <v>38</v>
      </c>
      <c r="X553" t="s">
        <v>31574</v>
      </c>
      <c r="Y553" s="10"/>
      <c r="Z553" s="10"/>
      <c r="AA553" t="s">
        <v>1003</v>
      </c>
      <c r="AB553" t="s">
        <v>1004</v>
      </c>
    </row>
    <row r="554" spans="1:28" x14ac:dyDescent="0.3">
      <c r="A554" s="7" t="b">
        <f t="shared" si="24"/>
        <v>0</v>
      </c>
      <c r="B554" t="str">
        <f t="shared" si="25"/>
        <v>bible</v>
      </c>
      <c r="C554" s="9" t="str">
        <f t="shared" si="26"/>
        <v>bible</v>
      </c>
      <c r="D554">
        <v>1551</v>
      </c>
      <c r="E554" t="s">
        <v>24</v>
      </c>
      <c r="F554" t="s">
        <v>1075</v>
      </c>
      <c r="G554" t="s">
        <v>26</v>
      </c>
      <c r="H554" t="s">
        <v>1075</v>
      </c>
      <c r="I554" t="s">
        <v>267</v>
      </c>
      <c r="J554" s="1">
        <v>60000</v>
      </c>
      <c r="K554">
        <v>100</v>
      </c>
      <c r="L554">
        <v>0</v>
      </c>
      <c r="M554">
        <v>115</v>
      </c>
      <c r="N554">
        <v>1</v>
      </c>
      <c r="O554">
        <v>0</v>
      </c>
      <c r="P554">
        <v>2</v>
      </c>
      <c r="Q554" t="s">
        <v>60</v>
      </c>
      <c r="R554">
        <v>27</v>
      </c>
      <c r="S554">
        <v>3</v>
      </c>
      <c r="T554" t="s">
        <v>262</v>
      </c>
      <c r="U554" t="s">
        <v>36</v>
      </c>
      <c r="V554" t="s">
        <v>268</v>
      </c>
      <c r="W554" t="s">
        <v>38</v>
      </c>
      <c r="X554" t="s">
        <v>30530</v>
      </c>
      <c r="Y554" s="10"/>
      <c r="Z554" s="10"/>
      <c r="AA554" t="s">
        <v>1076</v>
      </c>
      <c r="AB554" t="s">
        <v>1077</v>
      </c>
    </row>
    <row r="555" spans="1:28" x14ac:dyDescent="0.3">
      <c r="A555" s="7" t="b">
        <f t="shared" si="24"/>
        <v>0</v>
      </c>
      <c r="B555" t="str">
        <f t="shared" si="25"/>
        <v>tablet</v>
      </c>
      <c r="C555" s="9" t="str">
        <f t="shared" si="26"/>
        <v>tablet</v>
      </c>
      <c r="D555">
        <v>1552</v>
      </c>
      <c r="E555" t="s">
        <v>24</v>
      </c>
      <c r="F555" t="s">
        <v>9862</v>
      </c>
      <c r="G555" t="s">
        <v>26</v>
      </c>
      <c r="H555" t="s">
        <v>9862</v>
      </c>
      <c r="I555" t="s">
        <v>267</v>
      </c>
      <c r="J555" s="1">
        <v>51000</v>
      </c>
      <c r="K555">
        <v>80</v>
      </c>
      <c r="L555" s="5">
        <v>0</v>
      </c>
      <c r="M555">
        <v>125</v>
      </c>
      <c r="N555">
        <v>1</v>
      </c>
      <c r="O555">
        <v>0</v>
      </c>
      <c r="P555">
        <v>1</v>
      </c>
      <c r="Q555" t="s">
        <v>60</v>
      </c>
      <c r="R555">
        <v>27</v>
      </c>
      <c r="S555">
        <v>3</v>
      </c>
      <c r="T555" t="s">
        <v>262</v>
      </c>
      <c r="U555" t="s">
        <v>36</v>
      </c>
      <c r="V555" t="s">
        <v>268</v>
      </c>
      <c r="W555" t="s">
        <v>38</v>
      </c>
      <c r="Y555" s="10"/>
      <c r="Z555" s="10"/>
      <c r="AA555" t="s">
        <v>9863</v>
      </c>
      <c r="AB555" t="s">
        <v>9864</v>
      </c>
    </row>
    <row r="556" spans="1:28" x14ac:dyDescent="0.3">
      <c r="A556" s="7" t="b">
        <f t="shared" si="24"/>
        <v>0</v>
      </c>
      <c r="B556" t="str">
        <f t="shared" si="25"/>
        <v>bookofbillows</v>
      </c>
      <c r="C556" s="9" t="str">
        <f t="shared" si="26"/>
        <v>book_of_billows</v>
      </c>
      <c r="D556">
        <v>1553</v>
      </c>
      <c r="E556" t="s">
        <v>24</v>
      </c>
      <c r="F556" t="s">
        <v>1447</v>
      </c>
      <c r="G556" t="s">
        <v>26</v>
      </c>
      <c r="H556" t="s">
        <v>1448</v>
      </c>
      <c r="I556" t="s">
        <v>267</v>
      </c>
      <c r="J556" s="1">
        <v>35000</v>
      </c>
      <c r="K556">
        <v>75</v>
      </c>
      <c r="L556">
        <v>0</v>
      </c>
      <c r="M556">
        <v>90</v>
      </c>
      <c r="N556">
        <v>1</v>
      </c>
      <c r="O556">
        <v>0</v>
      </c>
      <c r="P556">
        <v>0</v>
      </c>
      <c r="Q556" t="s">
        <v>60</v>
      </c>
      <c r="R556">
        <v>27</v>
      </c>
      <c r="S556">
        <v>3</v>
      </c>
      <c r="T556" t="s">
        <v>262</v>
      </c>
      <c r="U556" t="s">
        <v>36</v>
      </c>
      <c r="V556" t="s">
        <v>268</v>
      </c>
      <c r="W556" t="s">
        <v>38</v>
      </c>
      <c r="X556" s="7" t="s">
        <v>30493</v>
      </c>
      <c r="Y556" s="10"/>
      <c r="Z556" s="10"/>
      <c r="AA556" t="s">
        <v>1449</v>
      </c>
      <c r="AB556" t="s">
        <v>1450</v>
      </c>
    </row>
    <row r="557" spans="1:28" x14ac:dyDescent="0.3">
      <c r="A557" s="7" t="b">
        <f t="shared" si="24"/>
        <v>0</v>
      </c>
      <c r="B557" t="str">
        <f t="shared" si="25"/>
        <v>bookofmotherearth</v>
      </c>
      <c r="C557" s="9" t="str">
        <f t="shared" si="26"/>
        <v>book_of_mother_earth</v>
      </c>
      <c r="D557">
        <v>1554</v>
      </c>
      <c r="E557" t="s">
        <v>24</v>
      </c>
      <c r="F557" t="s">
        <v>1463</v>
      </c>
      <c r="G557" t="s">
        <v>26</v>
      </c>
      <c r="H557" t="s">
        <v>1464</v>
      </c>
      <c r="I557" t="s">
        <v>267</v>
      </c>
      <c r="J557" s="1">
        <v>35000</v>
      </c>
      <c r="K557">
        <v>75</v>
      </c>
      <c r="L557">
        <v>0</v>
      </c>
      <c r="M557">
        <v>90</v>
      </c>
      <c r="N557">
        <v>1</v>
      </c>
      <c r="O557">
        <v>0</v>
      </c>
      <c r="P557">
        <v>0</v>
      </c>
      <c r="Q557" t="s">
        <v>60</v>
      </c>
      <c r="R557">
        <v>27</v>
      </c>
      <c r="S557">
        <v>3</v>
      </c>
      <c r="T557" t="s">
        <v>262</v>
      </c>
      <c r="U557" t="s">
        <v>36</v>
      </c>
      <c r="V557" t="s">
        <v>268</v>
      </c>
      <c r="W557" t="s">
        <v>38</v>
      </c>
      <c r="X557" s="7" t="s">
        <v>30531</v>
      </c>
      <c r="Y557" s="10"/>
      <c r="Z557" s="10"/>
      <c r="AA557" t="s">
        <v>1465</v>
      </c>
      <c r="AB557" t="s">
        <v>1466</v>
      </c>
    </row>
    <row r="558" spans="1:28" x14ac:dyDescent="0.3">
      <c r="A558" s="7" t="b">
        <f t="shared" si="24"/>
        <v>0</v>
      </c>
      <c r="B558" t="str">
        <f t="shared" si="25"/>
        <v>bookofblazingsun</v>
      </c>
      <c r="C558" s="9" t="str">
        <f t="shared" si="26"/>
        <v>book_of_blazing_sun</v>
      </c>
      <c r="D558">
        <v>1555</v>
      </c>
      <c r="E558" t="s">
        <v>24</v>
      </c>
      <c r="F558" t="s">
        <v>1451</v>
      </c>
      <c r="G558" t="s">
        <v>26</v>
      </c>
      <c r="H558" t="s">
        <v>1452</v>
      </c>
      <c r="I558" t="s">
        <v>267</v>
      </c>
      <c r="J558" s="1">
        <v>35000</v>
      </c>
      <c r="K558">
        <v>75</v>
      </c>
      <c r="L558">
        <v>0</v>
      </c>
      <c r="M558">
        <v>90</v>
      </c>
      <c r="N558">
        <v>1</v>
      </c>
      <c r="O558">
        <v>0</v>
      </c>
      <c r="P558">
        <v>0</v>
      </c>
      <c r="Q558" t="s">
        <v>60</v>
      </c>
      <c r="R558">
        <v>27</v>
      </c>
      <c r="S558">
        <v>3</v>
      </c>
      <c r="T558" t="s">
        <v>262</v>
      </c>
      <c r="U558" t="s">
        <v>36</v>
      </c>
      <c r="V558" t="s">
        <v>268</v>
      </c>
      <c r="W558" t="s">
        <v>38</v>
      </c>
      <c r="X558" s="7" t="s">
        <v>30532</v>
      </c>
      <c r="Y558" s="10"/>
      <c r="Z558" s="10"/>
      <c r="AA558" t="s">
        <v>1453</v>
      </c>
      <c r="AB558" t="s">
        <v>1454</v>
      </c>
    </row>
    <row r="559" spans="1:28" x14ac:dyDescent="0.3">
      <c r="A559" s="7" t="b">
        <f t="shared" si="24"/>
        <v>0</v>
      </c>
      <c r="B559" t="str">
        <f t="shared" si="25"/>
        <v>bookofgustofwind</v>
      </c>
      <c r="C559" s="9" t="str">
        <f t="shared" si="26"/>
        <v>book_of_gust_of_wind</v>
      </c>
      <c r="D559">
        <v>1556</v>
      </c>
      <c r="E559" t="s">
        <v>24</v>
      </c>
      <c r="F559" t="s">
        <v>1459</v>
      </c>
      <c r="G559" t="s">
        <v>26</v>
      </c>
      <c r="H559" t="s">
        <v>1460</v>
      </c>
      <c r="I559" t="s">
        <v>267</v>
      </c>
      <c r="J559" s="1">
        <v>35000</v>
      </c>
      <c r="K559">
        <v>75</v>
      </c>
      <c r="L559">
        <v>0</v>
      </c>
      <c r="M559">
        <v>90</v>
      </c>
      <c r="N559">
        <v>1</v>
      </c>
      <c r="O559">
        <v>0</v>
      </c>
      <c r="P559">
        <v>0</v>
      </c>
      <c r="Q559" t="s">
        <v>60</v>
      </c>
      <c r="R559">
        <v>27</v>
      </c>
      <c r="S559">
        <v>3</v>
      </c>
      <c r="T559" t="s">
        <v>262</v>
      </c>
      <c r="U559" t="s">
        <v>36</v>
      </c>
      <c r="V559" t="s">
        <v>268</v>
      </c>
      <c r="W559" t="s">
        <v>38</v>
      </c>
      <c r="X559" s="7" t="s">
        <v>30533</v>
      </c>
      <c r="Y559" s="10"/>
      <c r="Z559" s="10"/>
      <c r="AA559" t="s">
        <v>1461</v>
      </c>
      <c r="AB559" t="s">
        <v>1462</v>
      </c>
    </row>
    <row r="560" spans="1:28" x14ac:dyDescent="0.3">
      <c r="A560" s="7" t="b">
        <f t="shared" si="24"/>
        <v>0</v>
      </c>
      <c r="B560" t="str">
        <f t="shared" si="25"/>
        <v>bookoftheapocalypse</v>
      </c>
      <c r="C560" s="9" t="str">
        <f t="shared" si="26"/>
        <v>book_of_the_apocalypse</v>
      </c>
      <c r="D560">
        <v>1557</v>
      </c>
      <c r="E560" t="s">
        <v>24</v>
      </c>
      <c r="F560" t="s">
        <v>1474</v>
      </c>
      <c r="G560" t="s">
        <v>26</v>
      </c>
      <c r="H560" t="s">
        <v>1475</v>
      </c>
      <c r="I560" t="s">
        <v>267</v>
      </c>
      <c r="J560" s="1">
        <v>60000</v>
      </c>
      <c r="K560">
        <v>80</v>
      </c>
      <c r="L560">
        <v>0</v>
      </c>
      <c r="M560">
        <v>120</v>
      </c>
      <c r="N560">
        <v>1</v>
      </c>
      <c r="O560">
        <v>0</v>
      </c>
      <c r="P560">
        <v>0</v>
      </c>
      <c r="Q560" t="s">
        <v>60</v>
      </c>
      <c r="R560">
        <v>40</v>
      </c>
      <c r="S560">
        <v>4</v>
      </c>
      <c r="T560" t="s">
        <v>262</v>
      </c>
      <c r="U560" t="s">
        <v>36</v>
      </c>
      <c r="V560" t="s">
        <v>268</v>
      </c>
      <c r="W560" t="s">
        <v>38</v>
      </c>
      <c r="X560" s="7" t="s">
        <v>31575</v>
      </c>
      <c r="Y560" s="10"/>
      <c r="Z560" s="10"/>
      <c r="AA560" t="s">
        <v>1476</v>
      </c>
      <c r="AB560" t="s">
        <v>1477</v>
      </c>
    </row>
    <row r="561" spans="1:28" x14ac:dyDescent="0.3">
      <c r="A561" s="7" t="b">
        <f t="shared" si="24"/>
        <v>0</v>
      </c>
      <c r="B561" t="str">
        <f t="shared" si="25"/>
        <v>girl'sdiary</v>
      </c>
      <c r="C561" s="9" t="str">
        <f t="shared" si="26"/>
        <v>girl's_diary</v>
      </c>
      <c r="D561">
        <v>1558</v>
      </c>
      <c r="E561" t="s">
        <v>24</v>
      </c>
      <c r="F561" t="s">
        <v>4506</v>
      </c>
      <c r="G561" t="s">
        <v>26</v>
      </c>
      <c r="H561" t="s">
        <v>4507</v>
      </c>
      <c r="I561" t="s">
        <v>267</v>
      </c>
      <c r="J561" s="1">
        <v>1500</v>
      </c>
      <c r="K561">
        <v>30</v>
      </c>
      <c r="L561">
        <v>0</v>
      </c>
      <c r="M561">
        <v>60</v>
      </c>
      <c r="N561">
        <v>1</v>
      </c>
      <c r="O561">
        <v>0</v>
      </c>
      <c r="P561">
        <v>1</v>
      </c>
      <c r="Q561" t="s">
        <v>60</v>
      </c>
      <c r="R561">
        <v>40</v>
      </c>
      <c r="S561">
        <v>4</v>
      </c>
      <c r="T561" t="s">
        <v>262</v>
      </c>
      <c r="U561" t="s">
        <v>36</v>
      </c>
      <c r="V561" t="s">
        <v>268</v>
      </c>
      <c r="W561" t="s">
        <v>38</v>
      </c>
      <c r="X561" s="7" t="s">
        <v>30534</v>
      </c>
      <c r="Y561" s="10"/>
      <c r="Z561" s="10"/>
      <c r="AA561" t="s">
        <v>4508</v>
      </c>
      <c r="AB561" t="s">
        <v>4509</v>
      </c>
    </row>
    <row r="562" spans="1:28" x14ac:dyDescent="0.3">
      <c r="A562" s="7" t="b">
        <f t="shared" si="24"/>
        <v>0</v>
      </c>
      <c r="B562" t="str">
        <f t="shared" si="25"/>
        <v>legacyofdragon</v>
      </c>
      <c r="C562" s="9" t="str">
        <f t="shared" si="26"/>
        <v>legacy_of_dragon</v>
      </c>
      <c r="D562">
        <v>1559</v>
      </c>
      <c r="E562" t="s">
        <v>24</v>
      </c>
      <c r="F562" t="s">
        <v>6013</v>
      </c>
      <c r="G562" t="s">
        <v>26</v>
      </c>
      <c r="H562" t="s">
        <v>6014</v>
      </c>
      <c r="I562" t="s">
        <v>267</v>
      </c>
      <c r="J562" s="10">
        <v>20</v>
      </c>
      <c r="K562">
        <v>70</v>
      </c>
      <c r="L562">
        <v>0</v>
      </c>
      <c r="M562">
        <v>130</v>
      </c>
      <c r="N562">
        <v>1</v>
      </c>
      <c r="O562">
        <v>0</v>
      </c>
      <c r="P562">
        <v>0</v>
      </c>
      <c r="Q562" t="s">
        <v>60</v>
      </c>
      <c r="R562">
        <v>70</v>
      </c>
      <c r="S562">
        <v>4</v>
      </c>
      <c r="T562" t="s">
        <v>262</v>
      </c>
      <c r="U562" t="s">
        <v>36</v>
      </c>
      <c r="V562" t="s">
        <v>268</v>
      </c>
      <c r="W562" t="s">
        <v>38</v>
      </c>
      <c r="X562" s="7" t="s">
        <v>30535</v>
      </c>
      <c r="Y562" s="10"/>
      <c r="Z562" s="10"/>
      <c r="AA562" t="s">
        <v>6015</v>
      </c>
      <c r="AB562" t="s">
        <v>6016</v>
      </c>
    </row>
    <row r="563" spans="1:28" x14ac:dyDescent="0.3">
      <c r="A563" s="7" t="b">
        <f t="shared" si="24"/>
        <v>0</v>
      </c>
      <c r="B563" t="str">
        <f t="shared" si="25"/>
        <v>bibleofbattlefield</v>
      </c>
      <c r="C563" s="9" t="str">
        <f t="shared" si="26"/>
        <v>bible_of_battlefield</v>
      </c>
      <c r="D563">
        <v>1562</v>
      </c>
      <c r="E563" t="s">
        <v>24</v>
      </c>
      <c r="F563" t="s">
        <v>1078</v>
      </c>
      <c r="G563" t="s">
        <v>26</v>
      </c>
      <c r="H563" t="s">
        <v>1079</v>
      </c>
      <c r="I563" t="s">
        <v>267</v>
      </c>
      <c r="J563" s="10">
        <v>20</v>
      </c>
      <c r="K563">
        <v>70</v>
      </c>
      <c r="L563">
        <v>0</v>
      </c>
      <c r="M563">
        <v>110</v>
      </c>
      <c r="N563">
        <v>1</v>
      </c>
      <c r="O563">
        <v>0</v>
      </c>
      <c r="P563">
        <v>1</v>
      </c>
      <c r="Q563" t="s">
        <v>24</v>
      </c>
      <c r="R563">
        <v>80</v>
      </c>
      <c r="S563">
        <v>4</v>
      </c>
      <c r="T563" t="s">
        <v>262</v>
      </c>
      <c r="U563" t="s">
        <v>36</v>
      </c>
      <c r="V563" t="s">
        <v>268</v>
      </c>
      <c r="W563" t="s">
        <v>38</v>
      </c>
      <c r="X563" s="7" t="s">
        <v>30536</v>
      </c>
      <c r="Y563" s="10"/>
      <c r="Z563" s="10"/>
      <c r="AA563" t="s">
        <v>1080</v>
      </c>
      <c r="AB563" t="s">
        <v>1081</v>
      </c>
    </row>
    <row r="564" spans="1:28" x14ac:dyDescent="0.3">
      <c r="A564" s="7" t="b">
        <f t="shared" si="24"/>
        <v>0</v>
      </c>
      <c r="B564" t="str">
        <f t="shared" si="25"/>
        <v>encyclopedia</v>
      </c>
      <c r="C564" s="9" t="str">
        <f t="shared" si="26"/>
        <v>encyclopedia</v>
      </c>
      <c r="D564">
        <v>1564</v>
      </c>
      <c r="E564" t="s">
        <v>24</v>
      </c>
      <c r="F564" t="s">
        <v>3648</v>
      </c>
      <c r="G564" t="s">
        <v>26</v>
      </c>
      <c r="H564" t="s">
        <v>3648</v>
      </c>
      <c r="I564" t="s">
        <v>267</v>
      </c>
      <c r="J564" s="10">
        <v>20</v>
      </c>
      <c r="K564">
        <v>200</v>
      </c>
      <c r="L564">
        <v>0</v>
      </c>
      <c r="M564">
        <v>110</v>
      </c>
      <c r="N564">
        <v>1</v>
      </c>
      <c r="O564">
        <v>0</v>
      </c>
      <c r="P564">
        <v>2</v>
      </c>
      <c r="Q564" t="s">
        <v>60</v>
      </c>
      <c r="R564">
        <v>70</v>
      </c>
      <c r="S564">
        <v>3</v>
      </c>
      <c r="T564" t="s">
        <v>262</v>
      </c>
      <c r="U564" t="s">
        <v>36</v>
      </c>
      <c r="V564" t="s">
        <v>268</v>
      </c>
      <c r="W564" t="s">
        <v>38</v>
      </c>
      <c r="X564" s="7" t="s">
        <v>30537</v>
      </c>
      <c r="Y564" s="10"/>
      <c r="Z564" s="10"/>
      <c r="AA564" t="s">
        <v>3649</v>
      </c>
      <c r="AB564" t="s">
        <v>3650</v>
      </c>
    </row>
    <row r="565" spans="1:28" x14ac:dyDescent="0.3">
      <c r="A565" s="7" t="b">
        <f t="shared" si="24"/>
        <v>0</v>
      </c>
      <c r="B565" t="str">
        <f t="shared" si="25"/>
        <v>bookofmotherearth</v>
      </c>
      <c r="C565" s="9" t="str">
        <f t="shared" si="26"/>
        <v>book_of_mother_earth_</v>
      </c>
      <c r="D565">
        <v>1569</v>
      </c>
      <c r="E565" t="s">
        <v>24</v>
      </c>
      <c r="F565" t="s">
        <v>1467</v>
      </c>
      <c r="G565" t="s">
        <v>26</v>
      </c>
      <c r="H565" t="s">
        <v>1464</v>
      </c>
      <c r="I565" t="s">
        <v>267</v>
      </c>
      <c r="J565" s="1">
        <v>35000</v>
      </c>
      <c r="K565">
        <v>75</v>
      </c>
      <c r="L565">
        <v>0</v>
      </c>
      <c r="M565">
        <v>90</v>
      </c>
      <c r="N565">
        <v>1</v>
      </c>
      <c r="O565">
        <v>0</v>
      </c>
      <c r="P565">
        <v>3</v>
      </c>
      <c r="Q565" t="s">
        <v>60</v>
      </c>
      <c r="R565">
        <v>27</v>
      </c>
      <c r="S565">
        <v>3</v>
      </c>
      <c r="T565" t="s">
        <v>262</v>
      </c>
      <c r="U565" t="s">
        <v>36</v>
      </c>
      <c r="V565" t="s">
        <v>268</v>
      </c>
      <c r="W565" t="s">
        <v>38</v>
      </c>
      <c r="X565" t="s">
        <v>30531</v>
      </c>
      <c r="Y565" s="10"/>
      <c r="Z565" s="10"/>
      <c r="AA565" t="s">
        <v>1468</v>
      </c>
      <c r="AB565" t="s">
        <v>1469</v>
      </c>
    </row>
    <row r="566" spans="1:28" x14ac:dyDescent="0.3">
      <c r="A566" s="7" t="b">
        <f t="shared" si="24"/>
        <v>0</v>
      </c>
      <c r="B566" t="str">
        <f t="shared" si="25"/>
        <v>ancientmagic</v>
      </c>
      <c r="C566" s="9" t="str">
        <f t="shared" si="26"/>
        <v>ancient_magic</v>
      </c>
      <c r="D566">
        <v>1573</v>
      </c>
      <c r="E566" t="s">
        <v>24</v>
      </c>
      <c r="F566" t="s">
        <v>265</v>
      </c>
      <c r="G566" t="s">
        <v>26</v>
      </c>
      <c r="H566" t="s">
        <v>266</v>
      </c>
      <c r="I566" t="s">
        <v>267</v>
      </c>
      <c r="J566" s="7">
        <v>20</v>
      </c>
      <c r="K566">
        <v>70</v>
      </c>
      <c r="L566">
        <v>0</v>
      </c>
      <c r="M566">
        <v>30</v>
      </c>
      <c r="N566">
        <v>1</v>
      </c>
      <c r="O566">
        <v>0</v>
      </c>
      <c r="P566">
        <v>2</v>
      </c>
      <c r="Q566" t="s">
        <v>60</v>
      </c>
      <c r="R566">
        <v>70</v>
      </c>
      <c r="S566">
        <v>3</v>
      </c>
      <c r="T566" t="s">
        <v>262</v>
      </c>
      <c r="U566" t="s">
        <v>36</v>
      </c>
      <c r="V566" t="s">
        <v>268</v>
      </c>
      <c r="W566" t="s">
        <v>38</v>
      </c>
      <c r="X566" s="7" t="s">
        <v>30538</v>
      </c>
      <c r="Y566" s="10"/>
      <c r="Z566" s="10"/>
      <c r="AA566" t="s">
        <v>269</v>
      </c>
      <c r="AB566" t="s">
        <v>270</v>
      </c>
    </row>
    <row r="567" spans="1:28" x14ac:dyDescent="0.3">
      <c r="A567" s="7" t="b">
        <f t="shared" si="24"/>
        <v>0</v>
      </c>
      <c r="B567" t="str">
        <f t="shared" si="25"/>
        <v>bfbook1</v>
      </c>
      <c r="C567" s="9" t="str">
        <f t="shared" si="26"/>
        <v>bf_book1</v>
      </c>
      <c r="D567">
        <v>1574</v>
      </c>
      <c r="E567" t="s">
        <v>24</v>
      </c>
      <c r="F567" t="s">
        <v>923</v>
      </c>
      <c r="G567" t="s">
        <v>26</v>
      </c>
      <c r="H567" t="s">
        <v>924</v>
      </c>
      <c r="I567" t="s">
        <v>267</v>
      </c>
      <c r="J567" s="7">
        <v>0</v>
      </c>
      <c r="K567">
        <v>0</v>
      </c>
      <c r="L567">
        <v>0</v>
      </c>
      <c r="M567">
        <v>90</v>
      </c>
      <c r="N567">
        <v>1</v>
      </c>
      <c r="O567">
        <v>0</v>
      </c>
      <c r="P567">
        <v>0</v>
      </c>
      <c r="Q567" t="s">
        <v>60</v>
      </c>
      <c r="R567">
        <v>80</v>
      </c>
      <c r="S567">
        <v>3</v>
      </c>
      <c r="T567" t="s">
        <v>262</v>
      </c>
      <c r="U567" t="s">
        <v>36</v>
      </c>
      <c r="V567" t="s">
        <v>268</v>
      </c>
      <c r="W567" t="s">
        <v>38</v>
      </c>
      <c r="X567" s="7" t="s">
        <v>31577</v>
      </c>
      <c r="Y567" s="10"/>
      <c r="Z567" s="10"/>
      <c r="AA567" t="s">
        <v>925</v>
      </c>
      <c r="AB567" t="s">
        <v>926</v>
      </c>
    </row>
    <row r="568" spans="1:28" x14ac:dyDescent="0.3">
      <c r="A568" s="7" t="b">
        <f t="shared" si="24"/>
        <v>0</v>
      </c>
      <c r="B568" t="str">
        <f t="shared" si="25"/>
        <v>bfbook2</v>
      </c>
      <c r="C568" s="9" t="str">
        <f t="shared" si="26"/>
        <v>bf_book2</v>
      </c>
      <c r="D568">
        <v>1575</v>
      </c>
      <c r="E568" t="s">
        <v>24</v>
      </c>
      <c r="F568" t="s">
        <v>927</v>
      </c>
      <c r="G568" t="s">
        <v>26</v>
      </c>
      <c r="H568" t="s">
        <v>928</v>
      </c>
      <c r="I568" t="s">
        <v>267</v>
      </c>
      <c r="J568" s="10">
        <v>0</v>
      </c>
      <c r="K568">
        <v>0</v>
      </c>
      <c r="L568">
        <v>0</v>
      </c>
      <c r="M568">
        <v>90</v>
      </c>
      <c r="N568">
        <v>1</v>
      </c>
      <c r="O568">
        <v>0</v>
      </c>
      <c r="P568">
        <v>0</v>
      </c>
      <c r="Q568" t="s">
        <v>60</v>
      </c>
      <c r="R568">
        <v>80</v>
      </c>
      <c r="S568">
        <v>3</v>
      </c>
      <c r="T568" t="s">
        <v>262</v>
      </c>
      <c r="U568" t="s">
        <v>36</v>
      </c>
      <c r="V568" t="s">
        <v>268</v>
      </c>
      <c r="W568" t="s">
        <v>38</v>
      </c>
      <c r="X568" s="7" t="s">
        <v>30539</v>
      </c>
      <c r="Y568" s="10"/>
      <c r="Z568" s="10"/>
      <c r="AA568" t="s">
        <v>929</v>
      </c>
      <c r="AB568" t="s">
        <v>930</v>
      </c>
    </row>
    <row r="569" spans="1:28" x14ac:dyDescent="0.3">
      <c r="A569" s="5" t="b">
        <f t="shared" si="24"/>
        <v>0</v>
      </c>
      <c r="B569" t="str">
        <f t="shared" si="25"/>
        <v>bookofprayer</v>
      </c>
      <c r="C569" s="9" t="str">
        <f t="shared" si="26"/>
        <v>book_of_prayer</v>
      </c>
      <c r="D569">
        <v>1578</v>
      </c>
      <c r="E569" t="s">
        <v>24</v>
      </c>
      <c r="F569" t="s">
        <v>1470</v>
      </c>
      <c r="G569" t="s">
        <v>26</v>
      </c>
      <c r="H569" t="s">
        <v>1471</v>
      </c>
      <c r="I569" t="s">
        <v>267</v>
      </c>
      <c r="J569">
        <v>0</v>
      </c>
      <c r="K569">
        <v>100</v>
      </c>
      <c r="L569">
        <v>0</v>
      </c>
      <c r="M569">
        <v>140</v>
      </c>
      <c r="N569">
        <v>1</v>
      </c>
      <c r="O569">
        <v>0</v>
      </c>
      <c r="P569">
        <v>2</v>
      </c>
      <c r="Q569" t="s">
        <v>60</v>
      </c>
      <c r="R569">
        <v>1</v>
      </c>
      <c r="S569">
        <v>4</v>
      </c>
      <c r="T569" t="s">
        <v>262</v>
      </c>
      <c r="U569" t="s">
        <v>36</v>
      </c>
      <c r="V569" t="s">
        <v>268</v>
      </c>
      <c r="W569" t="s">
        <v>38</v>
      </c>
      <c r="X569" t="s">
        <v>30540</v>
      </c>
      <c r="AA569" t="s">
        <v>1472</v>
      </c>
      <c r="AB569" t="s">
        <v>1473</v>
      </c>
    </row>
    <row r="570" spans="1:28" x14ac:dyDescent="0.3">
      <c r="A570" s="7" t="b">
        <f t="shared" si="24"/>
        <v>0</v>
      </c>
      <c r="B570" t="str">
        <f t="shared" si="25"/>
        <v>rod</v>
      </c>
      <c r="C570" s="9" t="str">
        <f t="shared" si="26"/>
        <v>rod_</v>
      </c>
      <c r="D570">
        <v>1602</v>
      </c>
      <c r="E570" t="s">
        <v>24</v>
      </c>
      <c r="F570" t="s">
        <v>8478</v>
      </c>
      <c r="G570" t="s">
        <v>26</v>
      </c>
      <c r="H570" t="s">
        <v>8479</v>
      </c>
      <c r="I570" t="s">
        <v>495</v>
      </c>
      <c r="J570" s="7">
        <v>50</v>
      </c>
      <c r="K570">
        <v>40</v>
      </c>
      <c r="L570">
        <v>0</v>
      </c>
      <c r="M570">
        <v>15</v>
      </c>
      <c r="N570">
        <v>1</v>
      </c>
      <c r="O570">
        <v>0</v>
      </c>
      <c r="P570">
        <v>4</v>
      </c>
      <c r="Q570" t="s">
        <v>60</v>
      </c>
      <c r="R570">
        <v>1</v>
      </c>
      <c r="S570">
        <v>1</v>
      </c>
      <c r="T570" t="s">
        <v>262</v>
      </c>
      <c r="U570" t="s">
        <v>36</v>
      </c>
      <c r="V570" t="s">
        <v>2863</v>
      </c>
      <c r="W570" t="s">
        <v>38</v>
      </c>
      <c r="X570" s="7" t="s">
        <v>30541</v>
      </c>
      <c r="Y570" s="10"/>
      <c r="Z570" s="10"/>
      <c r="AA570" t="s">
        <v>8480</v>
      </c>
      <c r="AB570" t="s">
        <v>8481</v>
      </c>
    </row>
    <row r="571" spans="1:28" x14ac:dyDescent="0.3">
      <c r="A571" s="7" t="b">
        <f t="shared" si="24"/>
        <v>0</v>
      </c>
      <c r="B571" t="str">
        <f t="shared" si="25"/>
        <v>wand</v>
      </c>
      <c r="C571" s="9" t="str">
        <f t="shared" si="26"/>
        <v>wand</v>
      </c>
      <c r="D571">
        <v>1604</v>
      </c>
      <c r="E571" t="s">
        <v>24</v>
      </c>
      <c r="F571" t="s">
        <v>10482</v>
      </c>
      <c r="G571" t="s">
        <v>26</v>
      </c>
      <c r="H571" t="s">
        <v>10482</v>
      </c>
      <c r="I571" t="s">
        <v>495</v>
      </c>
      <c r="J571" s="1">
        <v>2500</v>
      </c>
      <c r="K571">
        <v>40</v>
      </c>
      <c r="L571">
        <v>0</v>
      </c>
      <c r="M571">
        <v>25</v>
      </c>
      <c r="N571">
        <v>1</v>
      </c>
      <c r="O571">
        <v>0</v>
      </c>
      <c r="P571">
        <v>2</v>
      </c>
      <c r="Q571" t="s">
        <v>60</v>
      </c>
      <c r="R571">
        <v>12</v>
      </c>
      <c r="S571">
        <v>2</v>
      </c>
      <c r="T571" t="s">
        <v>262</v>
      </c>
      <c r="U571" t="s">
        <v>36</v>
      </c>
      <c r="V571" t="s">
        <v>2863</v>
      </c>
      <c r="W571" t="s">
        <v>38</v>
      </c>
      <c r="X571" s="7" t="s">
        <v>30542</v>
      </c>
      <c r="Y571" s="10"/>
      <c r="Z571" s="10"/>
      <c r="AA571" t="s">
        <v>10483</v>
      </c>
      <c r="AB571" t="s">
        <v>10484</v>
      </c>
    </row>
    <row r="572" spans="1:28" x14ac:dyDescent="0.3">
      <c r="A572" s="7" t="b">
        <f t="shared" si="24"/>
        <v>0</v>
      </c>
      <c r="B572" t="str">
        <f t="shared" si="25"/>
        <v>wand</v>
      </c>
      <c r="C572" s="9" t="str">
        <f t="shared" si="26"/>
        <v>wand_</v>
      </c>
      <c r="D572">
        <v>1605</v>
      </c>
      <c r="E572" t="s">
        <v>24</v>
      </c>
      <c r="F572" t="s">
        <v>10485</v>
      </c>
      <c r="G572" t="s">
        <v>26</v>
      </c>
      <c r="H572" t="s">
        <v>10482</v>
      </c>
      <c r="I572" t="s">
        <v>495</v>
      </c>
      <c r="J572" s="1">
        <v>2500</v>
      </c>
      <c r="K572">
        <v>40</v>
      </c>
      <c r="L572">
        <v>0</v>
      </c>
      <c r="M572">
        <v>25</v>
      </c>
      <c r="N572">
        <v>1</v>
      </c>
      <c r="O572">
        <v>0</v>
      </c>
      <c r="P572">
        <v>3</v>
      </c>
      <c r="Q572" t="s">
        <v>60</v>
      </c>
      <c r="R572">
        <v>12</v>
      </c>
      <c r="S572">
        <v>2</v>
      </c>
      <c r="T572" t="s">
        <v>262</v>
      </c>
      <c r="U572" t="s">
        <v>36</v>
      </c>
      <c r="V572" t="s">
        <v>2863</v>
      </c>
      <c r="W572" t="s">
        <v>38</v>
      </c>
      <c r="X572" s="7" t="s">
        <v>30542</v>
      </c>
      <c r="Y572" s="10"/>
      <c r="Z572" s="10"/>
      <c r="AA572" t="s">
        <v>10486</v>
      </c>
      <c r="AB572" t="s">
        <v>10487</v>
      </c>
    </row>
    <row r="573" spans="1:28" x14ac:dyDescent="0.3">
      <c r="A573" s="7" t="b">
        <f t="shared" si="24"/>
        <v>0</v>
      </c>
      <c r="B573" t="str">
        <f t="shared" si="25"/>
        <v>staff</v>
      </c>
      <c r="C573" s="9" t="str">
        <f t="shared" si="26"/>
        <v>staff_</v>
      </c>
      <c r="D573">
        <v>1608</v>
      </c>
      <c r="E573" t="s">
        <v>24</v>
      </c>
      <c r="F573" t="s">
        <v>9529</v>
      </c>
      <c r="G573" t="s">
        <v>26</v>
      </c>
      <c r="H573" t="s">
        <v>9530</v>
      </c>
      <c r="I573" t="s">
        <v>495</v>
      </c>
      <c r="J573" s="1">
        <v>9500</v>
      </c>
      <c r="K573">
        <v>40</v>
      </c>
      <c r="L573">
        <v>0</v>
      </c>
      <c r="M573">
        <v>40</v>
      </c>
      <c r="N573">
        <v>1</v>
      </c>
      <c r="O573">
        <v>0</v>
      </c>
      <c r="P573">
        <v>3</v>
      </c>
      <c r="Q573" t="s">
        <v>60</v>
      </c>
      <c r="R573">
        <v>12</v>
      </c>
      <c r="S573">
        <v>2</v>
      </c>
      <c r="T573" t="s">
        <v>262</v>
      </c>
      <c r="U573" t="s">
        <v>36</v>
      </c>
      <c r="V573" t="s">
        <v>496</v>
      </c>
      <c r="W573" t="s">
        <v>38</v>
      </c>
      <c r="X573" s="7" t="s">
        <v>30543</v>
      </c>
      <c r="Y573" s="10"/>
      <c r="Z573" s="10"/>
      <c r="AA573" t="s">
        <v>9531</v>
      </c>
      <c r="AB573" t="s">
        <v>9532</v>
      </c>
    </row>
    <row r="574" spans="1:28" x14ac:dyDescent="0.3">
      <c r="A574" s="7" t="b">
        <f t="shared" si="24"/>
        <v>0</v>
      </c>
      <c r="B574" t="str">
        <f t="shared" si="25"/>
        <v>arcwand</v>
      </c>
      <c r="C574" s="9" t="str">
        <f t="shared" si="26"/>
        <v>arc_wand_</v>
      </c>
      <c r="D574">
        <v>1611</v>
      </c>
      <c r="E574" t="s">
        <v>24</v>
      </c>
      <c r="F574" t="s">
        <v>493</v>
      </c>
      <c r="G574" t="s">
        <v>26</v>
      </c>
      <c r="H574" t="s">
        <v>494</v>
      </c>
      <c r="I574" t="s">
        <v>495</v>
      </c>
      <c r="J574" s="1">
        <v>45000</v>
      </c>
      <c r="K574">
        <v>40</v>
      </c>
      <c r="L574">
        <v>0</v>
      </c>
      <c r="M574">
        <v>60</v>
      </c>
      <c r="N574">
        <v>1</v>
      </c>
      <c r="O574">
        <v>0</v>
      </c>
      <c r="P574">
        <v>2</v>
      </c>
      <c r="Q574" t="s">
        <v>60</v>
      </c>
      <c r="R574">
        <v>24</v>
      </c>
      <c r="S574">
        <v>3</v>
      </c>
      <c r="T574" t="s">
        <v>262</v>
      </c>
      <c r="U574" t="s">
        <v>36</v>
      </c>
      <c r="V574" t="s">
        <v>496</v>
      </c>
      <c r="W574" t="s">
        <v>38</v>
      </c>
      <c r="X574" s="7" t="s">
        <v>30544</v>
      </c>
      <c r="Y574" s="10"/>
      <c r="Z574" s="10"/>
      <c r="AA574" t="s">
        <v>497</v>
      </c>
      <c r="AB574" t="s">
        <v>498</v>
      </c>
    </row>
    <row r="575" spans="1:28" x14ac:dyDescent="0.3">
      <c r="A575" s="7" t="b">
        <f t="shared" si="24"/>
        <v>0</v>
      </c>
      <c r="B575" t="str">
        <f t="shared" si="25"/>
        <v>mightystaff</v>
      </c>
      <c r="C575" s="9" t="str">
        <f t="shared" si="26"/>
        <v>mighty_staff</v>
      </c>
      <c r="D575">
        <v>1613</v>
      </c>
      <c r="E575" t="s">
        <v>24</v>
      </c>
      <c r="F575" t="s">
        <v>6654</v>
      </c>
      <c r="G575" t="s">
        <v>26</v>
      </c>
      <c r="H575" t="s">
        <v>6655</v>
      </c>
      <c r="I575" t="s">
        <v>495</v>
      </c>
      <c r="J575" s="10">
        <v>20</v>
      </c>
      <c r="K575">
        <v>70</v>
      </c>
      <c r="L575">
        <v>0</v>
      </c>
      <c r="M575">
        <v>130</v>
      </c>
      <c r="N575">
        <v>1</v>
      </c>
      <c r="O575">
        <v>0</v>
      </c>
      <c r="P575">
        <v>0</v>
      </c>
      <c r="Q575" t="s">
        <v>60</v>
      </c>
      <c r="R575">
        <v>24</v>
      </c>
      <c r="S575">
        <v>3</v>
      </c>
      <c r="T575" t="s">
        <v>262</v>
      </c>
      <c r="U575" t="s">
        <v>36</v>
      </c>
      <c r="V575" t="s">
        <v>496</v>
      </c>
      <c r="W575" t="s">
        <v>38</v>
      </c>
      <c r="X575" s="7" t="s">
        <v>30545</v>
      </c>
      <c r="Y575" s="10"/>
      <c r="Z575" s="10"/>
      <c r="AA575" t="s">
        <v>6656</v>
      </c>
      <c r="AB575" t="s">
        <v>6657</v>
      </c>
    </row>
    <row r="576" spans="1:28" x14ac:dyDescent="0.3">
      <c r="A576" s="7" t="b">
        <f t="shared" si="24"/>
        <v>0</v>
      </c>
      <c r="B576" t="str">
        <f t="shared" si="25"/>
        <v>blessedwand</v>
      </c>
      <c r="C576" s="9" t="str">
        <f t="shared" si="26"/>
        <v>blessed_wand</v>
      </c>
      <c r="D576">
        <v>1614</v>
      </c>
      <c r="E576" t="s">
        <v>24</v>
      </c>
      <c r="F576" t="s">
        <v>1225</v>
      </c>
      <c r="G576" t="s">
        <v>26</v>
      </c>
      <c r="H576" t="s">
        <v>1226</v>
      </c>
      <c r="I576" t="s">
        <v>495</v>
      </c>
      <c r="J576" s="10">
        <v>20</v>
      </c>
      <c r="K576">
        <v>70</v>
      </c>
      <c r="L576">
        <v>0</v>
      </c>
      <c r="M576">
        <v>75</v>
      </c>
      <c r="N576">
        <v>1</v>
      </c>
      <c r="O576">
        <v>0</v>
      </c>
      <c r="P576">
        <v>0</v>
      </c>
      <c r="Q576" t="s">
        <v>60</v>
      </c>
      <c r="R576">
        <v>24</v>
      </c>
      <c r="S576">
        <v>3</v>
      </c>
      <c r="T576" t="s">
        <v>262</v>
      </c>
      <c r="U576" t="s">
        <v>36</v>
      </c>
      <c r="V576" t="s">
        <v>496</v>
      </c>
      <c r="W576" t="s">
        <v>38</v>
      </c>
      <c r="X576" s="7" t="s">
        <v>30544</v>
      </c>
      <c r="Y576" s="10"/>
      <c r="Z576" s="10"/>
      <c r="AA576" t="s">
        <v>1227</v>
      </c>
      <c r="AB576" t="s">
        <v>1228</v>
      </c>
    </row>
    <row r="577" spans="1:28" x14ac:dyDescent="0.3">
      <c r="A577" s="7" t="b">
        <f t="shared" si="24"/>
        <v>0</v>
      </c>
      <c r="B577" t="str">
        <f t="shared" si="25"/>
        <v>bonewand</v>
      </c>
      <c r="C577" s="9" t="str">
        <f t="shared" si="26"/>
        <v>bone_wand</v>
      </c>
      <c r="D577">
        <v>1615</v>
      </c>
      <c r="E577" t="s">
        <v>24</v>
      </c>
      <c r="F577" t="s">
        <v>1424</v>
      </c>
      <c r="G577" t="s">
        <v>26</v>
      </c>
      <c r="H577" t="s">
        <v>1425</v>
      </c>
      <c r="I577" t="s">
        <v>495</v>
      </c>
      <c r="J577" s="10">
        <v>20</v>
      </c>
      <c r="K577">
        <v>70</v>
      </c>
      <c r="L577">
        <v>0</v>
      </c>
      <c r="M577">
        <v>40</v>
      </c>
      <c r="N577">
        <v>1</v>
      </c>
      <c r="O577">
        <v>0</v>
      </c>
      <c r="P577">
        <v>0</v>
      </c>
      <c r="Q577" t="s">
        <v>60</v>
      </c>
      <c r="R577">
        <v>24</v>
      </c>
      <c r="S577">
        <v>3</v>
      </c>
      <c r="T577" t="s">
        <v>262</v>
      </c>
      <c r="U577" t="s">
        <v>36</v>
      </c>
      <c r="V577" t="s">
        <v>496</v>
      </c>
      <c r="W577" t="s">
        <v>38</v>
      </c>
      <c r="X577" s="7" t="s">
        <v>30546</v>
      </c>
      <c r="Y577" s="10"/>
      <c r="Z577" s="10"/>
      <c r="AA577" t="s">
        <v>1426</v>
      </c>
      <c r="AB577" t="s">
        <v>1427</v>
      </c>
    </row>
    <row r="578" spans="1:28" x14ac:dyDescent="0.3">
      <c r="A578" s="7" t="b">
        <f t="shared" ref="A578:A641" si="27">ISNUMBER(SEARCH("callfunc",X578))</f>
        <v>0</v>
      </c>
      <c r="B578" t="str">
        <f t="shared" ref="B578:B641" si="28">LOWER(SUBSTITUTE(F578,"_",""))</f>
        <v>hypnotist'sstaff</v>
      </c>
      <c r="C578" s="9" t="str">
        <f t="shared" ref="C578:C641" si="29">LOWER(F578)</f>
        <v>hypnotist's_staff_</v>
      </c>
      <c r="D578">
        <v>1622</v>
      </c>
      <c r="E578" t="s">
        <v>24</v>
      </c>
      <c r="F578" t="s">
        <v>5371</v>
      </c>
      <c r="G578" t="s">
        <v>26</v>
      </c>
      <c r="H578" t="s">
        <v>5372</v>
      </c>
      <c r="I578" t="s">
        <v>495</v>
      </c>
      <c r="J578" s="10">
        <v>20</v>
      </c>
      <c r="K578">
        <v>50</v>
      </c>
      <c r="L578">
        <v>0</v>
      </c>
      <c r="M578">
        <v>70</v>
      </c>
      <c r="N578">
        <v>1</v>
      </c>
      <c r="O578">
        <v>0</v>
      </c>
      <c r="P578">
        <v>2</v>
      </c>
      <c r="Q578" t="s">
        <v>60</v>
      </c>
      <c r="R578">
        <v>30</v>
      </c>
      <c r="S578">
        <v>3</v>
      </c>
      <c r="T578" t="s">
        <v>262</v>
      </c>
      <c r="U578" t="s">
        <v>36</v>
      </c>
      <c r="V578" t="s">
        <v>337</v>
      </c>
      <c r="W578" t="s">
        <v>38</v>
      </c>
      <c r="X578" s="7" t="s">
        <v>30547</v>
      </c>
      <c r="Y578" s="10"/>
      <c r="Z578" s="10"/>
      <c r="AA578" t="s">
        <v>5373</v>
      </c>
      <c r="AB578" t="s">
        <v>5374</v>
      </c>
    </row>
    <row r="579" spans="1:28" x14ac:dyDescent="0.3">
      <c r="A579" s="7" t="b">
        <f t="shared" si="27"/>
        <v>0</v>
      </c>
      <c r="B579" t="str">
        <f t="shared" si="28"/>
        <v>lichbonewand</v>
      </c>
      <c r="C579" s="9" t="str">
        <f t="shared" si="29"/>
        <v>lich_bone_wand</v>
      </c>
      <c r="D579">
        <v>1624</v>
      </c>
      <c r="E579" t="s">
        <v>24</v>
      </c>
      <c r="F579" t="s">
        <v>6061</v>
      </c>
      <c r="G579" t="s">
        <v>26</v>
      </c>
      <c r="H579" t="s">
        <v>6062</v>
      </c>
      <c r="I579" t="s">
        <v>495</v>
      </c>
      <c r="J579" s="5">
        <v>20</v>
      </c>
      <c r="K579">
        <v>80</v>
      </c>
      <c r="L579">
        <v>0</v>
      </c>
      <c r="M579">
        <v>60</v>
      </c>
      <c r="N579">
        <v>1</v>
      </c>
      <c r="O579">
        <v>0</v>
      </c>
      <c r="P579">
        <v>2</v>
      </c>
      <c r="Q579" t="s">
        <v>60</v>
      </c>
      <c r="R579">
        <v>70</v>
      </c>
      <c r="S579">
        <v>3</v>
      </c>
      <c r="T579" t="s">
        <v>262</v>
      </c>
      <c r="U579" t="s">
        <v>6063</v>
      </c>
      <c r="V579" t="s">
        <v>496</v>
      </c>
      <c r="W579" t="s">
        <v>38</v>
      </c>
      <c r="X579" s="7" t="s">
        <v>31702</v>
      </c>
      <c r="Y579" s="10"/>
      <c r="Z579" s="10"/>
      <c r="AA579" t="s">
        <v>6064</v>
      </c>
      <c r="AB579" t="s">
        <v>6065</v>
      </c>
    </row>
    <row r="580" spans="1:28" x14ac:dyDescent="0.3">
      <c r="A580" s="7" t="b">
        <f t="shared" si="27"/>
        <v>0</v>
      </c>
      <c r="B580" t="str">
        <f t="shared" si="28"/>
        <v>healingstaff</v>
      </c>
      <c r="C580" s="9" t="str">
        <f t="shared" si="29"/>
        <v>healing_staff</v>
      </c>
      <c r="D580">
        <v>1625</v>
      </c>
      <c r="E580" t="s">
        <v>24</v>
      </c>
      <c r="F580" t="s">
        <v>5050</v>
      </c>
      <c r="G580" t="s">
        <v>26</v>
      </c>
      <c r="H580" t="s">
        <v>5051</v>
      </c>
      <c r="I580" t="s">
        <v>495</v>
      </c>
      <c r="J580" s="5">
        <v>20</v>
      </c>
      <c r="K580">
        <v>40</v>
      </c>
      <c r="L580">
        <v>0</v>
      </c>
      <c r="M580">
        <v>10</v>
      </c>
      <c r="N580">
        <v>1</v>
      </c>
      <c r="O580">
        <v>0</v>
      </c>
      <c r="P580">
        <v>0</v>
      </c>
      <c r="Q580" t="s">
        <v>60</v>
      </c>
      <c r="R580">
        <v>55</v>
      </c>
      <c r="S580">
        <v>3</v>
      </c>
      <c r="T580" t="s">
        <v>262</v>
      </c>
      <c r="U580" t="s">
        <v>36</v>
      </c>
      <c r="V580" t="s">
        <v>1136</v>
      </c>
      <c r="W580" t="s">
        <v>38</v>
      </c>
      <c r="X580" s="7" t="s">
        <v>30548</v>
      </c>
      <c r="Y580" s="10"/>
      <c r="Z580" s="10"/>
      <c r="AA580" t="s">
        <v>5052</v>
      </c>
      <c r="AB580" t="s">
        <v>5053</v>
      </c>
    </row>
    <row r="581" spans="1:28" x14ac:dyDescent="0.3">
      <c r="A581" s="7" t="b">
        <f t="shared" si="27"/>
        <v>0</v>
      </c>
      <c r="B581" t="str">
        <f t="shared" si="28"/>
        <v>walkingstick</v>
      </c>
      <c r="C581" s="9" t="str">
        <f t="shared" si="29"/>
        <v>walking_stick</v>
      </c>
      <c r="D581">
        <v>1629</v>
      </c>
      <c r="E581" t="s">
        <v>24</v>
      </c>
      <c r="F581" t="s">
        <v>10478</v>
      </c>
      <c r="G581" t="s">
        <v>26</v>
      </c>
      <c r="H581" t="s">
        <v>10479</v>
      </c>
      <c r="I581" t="s">
        <v>495</v>
      </c>
      <c r="J581" s="5">
        <v>20</v>
      </c>
      <c r="K581">
        <v>50</v>
      </c>
      <c r="L581">
        <v>0</v>
      </c>
      <c r="M581">
        <v>40</v>
      </c>
      <c r="N581">
        <v>1</v>
      </c>
      <c r="O581">
        <v>0</v>
      </c>
      <c r="P581">
        <v>1</v>
      </c>
      <c r="Q581" t="s">
        <v>60</v>
      </c>
      <c r="R581">
        <v>50</v>
      </c>
      <c r="S581">
        <v>4</v>
      </c>
      <c r="T581" t="s">
        <v>262</v>
      </c>
      <c r="U581" t="s">
        <v>36</v>
      </c>
      <c r="V581" t="s">
        <v>496</v>
      </c>
      <c r="W581" t="s">
        <v>38</v>
      </c>
      <c r="X581" s="7" t="s">
        <v>31578</v>
      </c>
      <c r="Y581" s="10"/>
      <c r="Z581" s="10"/>
      <c r="AA581" t="s">
        <v>10480</v>
      </c>
      <c r="AB581" t="s">
        <v>10481</v>
      </c>
    </row>
    <row r="582" spans="1:28" x14ac:dyDescent="0.3">
      <c r="A582" s="7" t="b">
        <f t="shared" si="27"/>
        <v>0</v>
      </c>
      <c r="B582" t="str">
        <f t="shared" si="28"/>
        <v>releaseofwish</v>
      </c>
      <c r="C582" s="9" t="str">
        <f t="shared" si="29"/>
        <v>release_of_wish</v>
      </c>
      <c r="D582">
        <v>1630</v>
      </c>
      <c r="E582" t="s">
        <v>24</v>
      </c>
      <c r="F582" t="s">
        <v>8293</v>
      </c>
      <c r="G582" t="s">
        <v>26</v>
      </c>
      <c r="H582" t="s">
        <v>8294</v>
      </c>
      <c r="I582" t="s">
        <v>495</v>
      </c>
      <c r="J582" s="7">
        <v>20</v>
      </c>
      <c r="K582">
        <v>50</v>
      </c>
      <c r="L582">
        <v>0</v>
      </c>
      <c r="M582">
        <v>30</v>
      </c>
      <c r="N582">
        <v>1</v>
      </c>
      <c r="O582">
        <v>0</v>
      </c>
      <c r="P582">
        <v>0</v>
      </c>
      <c r="Q582" t="s">
        <v>60</v>
      </c>
      <c r="R582">
        <v>50</v>
      </c>
      <c r="S582">
        <v>3</v>
      </c>
      <c r="T582" t="s">
        <v>262</v>
      </c>
      <c r="U582" t="s">
        <v>36</v>
      </c>
      <c r="V582" t="s">
        <v>2193</v>
      </c>
      <c r="W582" t="s">
        <v>38</v>
      </c>
      <c r="X582" s="7" t="s">
        <v>31579</v>
      </c>
      <c r="Y582" s="10"/>
      <c r="Z582" s="10"/>
      <c r="AA582" t="s">
        <v>8295</v>
      </c>
      <c r="AB582" t="s">
        <v>8296</v>
      </c>
    </row>
    <row r="583" spans="1:28" x14ac:dyDescent="0.3">
      <c r="A583" s="7" t="b">
        <f t="shared" si="27"/>
        <v>0</v>
      </c>
      <c r="B583" t="str">
        <f t="shared" si="28"/>
        <v>holystick</v>
      </c>
      <c r="C583" s="9" t="str">
        <f t="shared" si="29"/>
        <v>holy_stick</v>
      </c>
      <c r="D583">
        <v>1631</v>
      </c>
      <c r="E583" t="s">
        <v>24</v>
      </c>
      <c r="F583" t="s">
        <v>5247</v>
      </c>
      <c r="G583" t="s">
        <v>26</v>
      </c>
      <c r="H583" t="s">
        <v>5248</v>
      </c>
      <c r="I583" t="s">
        <v>495</v>
      </c>
      <c r="J583" s="7">
        <v>20</v>
      </c>
      <c r="K583">
        <v>50</v>
      </c>
      <c r="L583">
        <v>0</v>
      </c>
      <c r="M583">
        <v>50</v>
      </c>
      <c r="N583">
        <v>1</v>
      </c>
      <c r="O583">
        <v>0</v>
      </c>
      <c r="P583">
        <v>1</v>
      </c>
      <c r="Q583" t="s">
        <v>60</v>
      </c>
      <c r="R583">
        <v>70</v>
      </c>
      <c r="S583">
        <v>4</v>
      </c>
      <c r="T583" t="s">
        <v>262</v>
      </c>
      <c r="U583" t="s">
        <v>36</v>
      </c>
      <c r="V583" t="s">
        <v>979</v>
      </c>
      <c r="W583" t="s">
        <v>38</v>
      </c>
      <c r="X583" s="7" t="s">
        <v>30549</v>
      </c>
      <c r="Y583" s="10"/>
      <c r="Z583" s="10"/>
      <c r="AA583" t="s">
        <v>5249</v>
      </c>
      <c r="AB583" t="s">
        <v>5250</v>
      </c>
    </row>
    <row r="584" spans="1:28" x14ac:dyDescent="0.3">
      <c r="A584" s="7" t="b">
        <f t="shared" si="27"/>
        <v>0</v>
      </c>
      <c r="B584" t="str">
        <f t="shared" si="28"/>
        <v>bfstaff1</v>
      </c>
      <c r="C584" s="9" t="str">
        <f t="shared" si="29"/>
        <v>bf_staff1</v>
      </c>
      <c r="D584">
        <v>1632</v>
      </c>
      <c r="E584" t="s">
        <v>24</v>
      </c>
      <c r="F584" t="s">
        <v>1028</v>
      </c>
      <c r="G584" t="s">
        <v>26</v>
      </c>
      <c r="H584" t="s">
        <v>1029</v>
      </c>
      <c r="I584" t="s">
        <v>495</v>
      </c>
      <c r="J584" s="7">
        <v>0</v>
      </c>
      <c r="K584">
        <v>0</v>
      </c>
      <c r="L584">
        <v>0</v>
      </c>
      <c r="M584">
        <v>70</v>
      </c>
      <c r="N584">
        <v>1</v>
      </c>
      <c r="O584">
        <v>0</v>
      </c>
      <c r="P584">
        <v>0</v>
      </c>
      <c r="Q584" t="s">
        <v>60</v>
      </c>
      <c r="R584">
        <v>80</v>
      </c>
      <c r="S584">
        <v>3</v>
      </c>
      <c r="T584" t="s">
        <v>262</v>
      </c>
      <c r="U584" t="s">
        <v>36</v>
      </c>
      <c r="V584" t="s">
        <v>496</v>
      </c>
      <c r="W584" t="s">
        <v>38</v>
      </c>
      <c r="X584" s="7" t="s">
        <v>31580</v>
      </c>
      <c r="Y584" s="10"/>
      <c r="Z584" s="10"/>
      <c r="AA584" t="s">
        <v>1030</v>
      </c>
      <c r="AB584" t="s">
        <v>1031</v>
      </c>
    </row>
    <row r="585" spans="1:28" x14ac:dyDescent="0.3">
      <c r="A585" s="7" t="b">
        <f t="shared" si="27"/>
        <v>0</v>
      </c>
      <c r="B585" t="str">
        <f t="shared" si="28"/>
        <v>bfstaff2</v>
      </c>
      <c r="C585" s="9" t="str">
        <f t="shared" si="29"/>
        <v>bf_staff2</v>
      </c>
      <c r="D585">
        <v>1633</v>
      </c>
      <c r="E585" t="s">
        <v>24</v>
      </c>
      <c r="F585" t="s">
        <v>1032</v>
      </c>
      <c r="G585" t="s">
        <v>26</v>
      </c>
      <c r="H585" t="s">
        <v>1033</v>
      </c>
      <c r="I585" t="s">
        <v>495</v>
      </c>
      <c r="J585" s="7">
        <v>0</v>
      </c>
      <c r="K585">
        <v>0</v>
      </c>
      <c r="L585">
        <v>0</v>
      </c>
      <c r="M585">
        <v>70</v>
      </c>
      <c r="N585">
        <v>1</v>
      </c>
      <c r="O585">
        <v>0</v>
      </c>
      <c r="P585">
        <v>0</v>
      </c>
      <c r="Q585" t="s">
        <v>60</v>
      </c>
      <c r="R585">
        <v>80</v>
      </c>
      <c r="S585">
        <v>3</v>
      </c>
      <c r="T585" t="s">
        <v>262</v>
      </c>
      <c r="U585" t="s">
        <v>36</v>
      </c>
      <c r="V585" t="s">
        <v>496</v>
      </c>
      <c r="W585" t="s">
        <v>38</v>
      </c>
      <c r="X585" s="7" t="s">
        <v>31581</v>
      </c>
      <c r="Y585" s="10"/>
      <c r="Z585" s="10"/>
      <c r="AA585" t="s">
        <v>1034</v>
      </c>
      <c r="AB585" t="s">
        <v>1035</v>
      </c>
    </row>
    <row r="586" spans="1:28" x14ac:dyDescent="0.3">
      <c r="A586" s="7" t="b">
        <f t="shared" si="27"/>
        <v>0</v>
      </c>
      <c r="B586" t="str">
        <f t="shared" si="28"/>
        <v>bfstaff3</v>
      </c>
      <c r="C586" s="9" t="str">
        <f t="shared" si="29"/>
        <v>bf_staff3</v>
      </c>
      <c r="D586">
        <v>1634</v>
      </c>
      <c r="E586" t="s">
        <v>24</v>
      </c>
      <c r="F586" t="s">
        <v>1036</v>
      </c>
      <c r="G586" t="s">
        <v>26</v>
      </c>
      <c r="H586" t="s">
        <v>1037</v>
      </c>
      <c r="I586" t="s">
        <v>495</v>
      </c>
      <c r="J586">
        <v>0</v>
      </c>
      <c r="K586">
        <v>0</v>
      </c>
      <c r="L586">
        <v>0</v>
      </c>
      <c r="M586">
        <v>70</v>
      </c>
      <c r="N586">
        <v>1</v>
      </c>
      <c r="O586">
        <v>0</v>
      </c>
      <c r="P586">
        <v>0</v>
      </c>
      <c r="Q586" t="s">
        <v>60</v>
      </c>
      <c r="R586">
        <v>80</v>
      </c>
      <c r="S586">
        <v>3</v>
      </c>
      <c r="T586" t="s">
        <v>262</v>
      </c>
      <c r="U586" t="s">
        <v>36</v>
      </c>
      <c r="V586" t="s">
        <v>496</v>
      </c>
      <c r="W586" t="s">
        <v>38</v>
      </c>
      <c r="X586" s="7" t="s">
        <v>30550</v>
      </c>
      <c r="Y586" s="10"/>
      <c r="Z586" s="10"/>
      <c r="AA586" t="s">
        <v>1038</v>
      </c>
      <c r="AB586" t="s">
        <v>1039</v>
      </c>
    </row>
    <row r="587" spans="1:28" x14ac:dyDescent="0.3">
      <c r="A587" s="7" t="b">
        <f t="shared" si="27"/>
        <v>0</v>
      </c>
      <c r="B587" t="str">
        <f t="shared" si="28"/>
        <v>bfstaff4</v>
      </c>
      <c r="C587" s="9" t="str">
        <f t="shared" si="29"/>
        <v>bf_staff4</v>
      </c>
      <c r="D587">
        <v>1635</v>
      </c>
      <c r="E587" t="s">
        <v>24</v>
      </c>
      <c r="F587" t="s">
        <v>1040</v>
      </c>
      <c r="G587" t="s">
        <v>26</v>
      </c>
      <c r="H587" t="s">
        <v>1041</v>
      </c>
      <c r="I587" t="s">
        <v>495</v>
      </c>
      <c r="J587">
        <v>0</v>
      </c>
      <c r="K587">
        <v>0</v>
      </c>
      <c r="L587">
        <v>0</v>
      </c>
      <c r="M587">
        <v>70</v>
      </c>
      <c r="N587">
        <v>1</v>
      </c>
      <c r="O587">
        <v>0</v>
      </c>
      <c r="P587">
        <v>0</v>
      </c>
      <c r="Q587" t="s">
        <v>60</v>
      </c>
      <c r="R587">
        <v>80</v>
      </c>
      <c r="S587">
        <v>3</v>
      </c>
      <c r="T587" t="s">
        <v>262</v>
      </c>
      <c r="U587" t="s">
        <v>36</v>
      </c>
      <c r="V587" t="s">
        <v>496</v>
      </c>
      <c r="W587" t="s">
        <v>38</v>
      </c>
      <c r="X587" s="7" t="s">
        <v>31582</v>
      </c>
      <c r="Y587" s="10"/>
      <c r="Z587" s="10"/>
      <c r="AA587" t="s">
        <v>1042</v>
      </c>
      <c r="AB587" t="s">
        <v>1043</v>
      </c>
    </row>
    <row r="588" spans="1:28" x14ac:dyDescent="0.3">
      <c r="A588" s="7" t="b">
        <f t="shared" si="27"/>
        <v>0</v>
      </c>
      <c r="B588" t="str">
        <f t="shared" si="28"/>
        <v>deadtreecane</v>
      </c>
      <c r="C588" s="9" t="str">
        <f t="shared" si="29"/>
        <v>dead_tree_cane</v>
      </c>
      <c r="D588">
        <v>1643</v>
      </c>
      <c r="E588" t="s">
        <v>24</v>
      </c>
      <c r="F588" t="s">
        <v>2861</v>
      </c>
      <c r="G588" t="s">
        <v>26</v>
      </c>
      <c r="H588" t="s">
        <v>2862</v>
      </c>
      <c r="I588" t="s">
        <v>495</v>
      </c>
      <c r="J588">
        <v>0</v>
      </c>
      <c r="K588">
        <v>10</v>
      </c>
      <c r="L588">
        <v>0</v>
      </c>
      <c r="M588">
        <v>100</v>
      </c>
      <c r="N588">
        <v>1</v>
      </c>
      <c r="O588">
        <v>0</v>
      </c>
      <c r="P588">
        <v>0</v>
      </c>
      <c r="Q588" t="s">
        <v>60</v>
      </c>
      <c r="R588">
        <v>70</v>
      </c>
      <c r="S588">
        <v>4</v>
      </c>
      <c r="T588" t="s">
        <v>262</v>
      </c>
      <c r="U588" t="s">
        <v>36</v>
      </c>
      <c r="V588" t="s">
        <v>2863</v>
      </c>
      <c r="W588" t="s">
        <v>38</v>
      </c>
      <c r="X588" s="7" t="s">
        <v>30551</v>
      </c>
      <c r="Y588" s="10"/>
      <c r="Z588" s="10"/>
      <c r="AA588" t="s">
        <v>2864</v>
      </c>
      <c r="AB588" t="s">
        <v>2865</v>
      </c>
    </row>
    <row r="589" spans="1:28" x14ac:dyDescent="0.3">
      <c r="A589" s="7" t="b">
        <f t="shared" si="27"/>
        <v>0</v>
      </c>
      <c r="B589" t="str">
        <f t="shared" si="28"/>
        <v>la'crymastick</v>
      </c>
      <c r="C589" s="9" t="str">
        <f t="shared" si="29"/>
        <v>la'cryma_stick</v>
      </c>
      <c r="D589">
        <v>1646</v>
      </c>
      <c r="E589" t="s">
        <v>24</v>
      </c>
      <c r="F589" t="s">
        <v>5928</v>
      </c>
      <c r="G589" t="s">
        <v>26</v>
      </c>
      <c r="H589" t="s">
        <v>5929</v>
      </c>
      <c r="I589" t="s">
        <v>495</v>
      </c>
      <c r="J589">
        <v>0</v>
      </c>
      <c r="K589">
        <v>50</v>
      </c>
      <c r="L589">
        <v>0</v>
      </c>
      <c r="M589">
        <v>30</v>
      </c>
      <c r="N589">
        <v>1</v>
      </c>
      <c r="O589">
        <v>0</v>
      </c>
      <c r="P589">
        <v>2</v>
      </c>
      <c r="Q589" t="s">
        <v>60</v>
      </c>
      <c r="R589">
        <v>50</v>
      </c>
      <c r="S589">
        <v>3</v>
      </c>
      <c r="T589" t="s">
        <v>262</v>
      </c>
      <c r="U589" t="s">
        <v>787</v>
      </c>
      <c r="V589" t="s">
        <v>5930</v>
      </c>
      <c r="W589" t="s">
        <v>38</v>
      </c>
      <c r="X589" s="7" t="s">
        <v>31583</v>
      </c>
      <c r="Y589" s="10"/>
      <c r="Z589" s="10"/>
      <c r="AA589" t="s">
        <v>5931</v>
      </c>
      <c r="AB589" t="s">
        <v>5932</v>
      </c>
    </row>
    <row r="590" spans="1:28" x14ac:dyDescent="0.3">
      <c r="A590" s="7" t="b">
        <f t="shared" si="27"/>
        <v>0</v>
      </c>
      <c r="B590" t="str">
        <f t="shared" si="28"/>
        <v>crocestaff</v>
      </c>
      <c r="C590" s="9" t="str">
        <f t="shared" si="29"/>
        <v>croce_staff</v>
      </c>
      <c r="D590">
        <v>1647</v>
      </c>
      <c r="E590" t="s">
        <v>24</v>
      </c>
      <c r="F590" t="s">
        <v>2570</v>
      </c>
      <c r="G590" t="s">
        <v>26</v>
      </c>
      <c r="H590" t="s">
        <v>2571</v>
      </c>
      <c r="I590" t="s">
        <v>495</v>
      </c>
      <c r="J590" s="5">
        <v>20</v>
      </c>
      <c r="K590">
        <v>50</v>
      </c>
      <c r="L590">
        <v>0</v>
      </c>
      <c r="M590">
        <v>30</v>
      </c>
      <c r="N590">
        <v>1</v>
      </c>
      <c r="O590">
        <v>0</v>
      </c>
      <c r="P590">
        <v>1</v>
      </c>
      <c r="Q590" t="s">
        <v>60</v>
      </c>
      <c r="R590">
        <v>50</v>
      </c>
      <c r="S590">
        <v>3</v>
      </c>
      <c r="T590" t="s">
        <v>262</v>
      </c>
      <c r="U590" t="s">
        <v>36</v>
      </c>
      <c r="V590" t="s">
        <v>496</v>
      </c>
      <c r="W590" t="s">
        <v>38</v>
      </c>
      <c r="X590" s="7" t="s">
        <v>30552</v>
      </c>
      <c r="Y590" s="10"/>
      <c r="Z590" s="10"/>
      <c r="AA590" t="s">
        <v>2572</v>
      </c>
      <c r="AB590" t="s">
        <v>2573</v>
      </c>
    </row>
    <row r="591" spans="1:28" x14ac:dyDescent="0.3">
      <c r="A591" s="7" t="b">
        <f t="shared" si="27"/>
        <v>0</v>
      </c>
      <c r="B591" t="str">
        <f t="shared" si="28"/>
        <v>bow</v>
      </c>
      <c r="C591" s="9" t="str">
        <f t="shared" si="29"/>
        <v>bow</v>
      </c>
      <c r="D591">
        <v>1701</v>
      </c>
      <c r="E591" t="s">
        <v>24</v>
      </c>
      <c r="F591" t="s">
        <v>1493</v>
      </c>
      <c r="G591" t="s">
        <v>26</v>
      </c>
      <c r="H591" t="s">
        <v>1493</v>
      </c>
      <c r="I591" t="s">
        <v>485</v>
      </c>
      <c r="J591" s="1">
        <v>1000</v>
      </c>
      <c r="K591">
        <v>50</v>
      </c>
      <c r="L591">
        <v>0</v>
      </c>
      <c r="M591">
        <v>15</v>
      </c>
      <c r="N591">
        <v>5</v>
      </c>
      <c r="O591">
        <v>0</v>
      </c>
      <c r="P591">
        <v>3</v>
      </c>
      <c r="Q591" t="s">
        <v>60</v>
      </c>
      <c r="R591">
        <v>4</v>
      </c>
      <c r="S591">
        <v>1</v>
      </c>
      <c r="T591" t="s">
        <v>166</v>
      </c>
      <c r="U591" t="s">
        <v>36</v>
      </c>
      <c r="V591" t="s">
        <v>486</v>
      </c>
      <c r="W591" t="s">
        <v>38</v>
      </c>
      <c r="X591" s="7"/>
      <c r="Y591" s="10"/>
      <c r="Z591" s="10"/>
      <c r="AA591" t="s">
        <v>1494</v>
      </c>
      <c r="AB591" t="s">
        <v>1495</v>
      </c>
    </row>
    <row r="592" spans="1:28" x14ac:dyDescent="0.3">
      <c r="A592" s="7" t="b">
        <f t="shared" si="27"/>
        <v>0</v>
      </c>
      <c r="B592" t="str">
        <f t="shared" si="28"/>
        <v>bow</v>
      </c>
      <c r="C592" s="9" t="str">
        <f t="shared" si="29"/>
        <v>bow_</v>
      </c>
      <c r="D592">
        <v>1702</v>
      </c>
      <c r="E592" t="s">
        <v>24</v>
      </c>
      <c r="F592" t="s">
        <v>1496</v>
      </c>
      <c r="G592" t="s">
        <v>26</v>
      </c>
      <c r="H592" t="s">
        <v>1493</v>
      </c>
      <c r="I592" t="s">
        <v>485</v>
      </c>
      <c r="J592" s="1">
        <v>1000</v>
      </c>
      <c r="K592">
        <v>50</v>
      </c>
      <c r="L592">
        <v>0</v>
      </c>
      <c r="M592">
        <v>15</v>
      </c>
      <c r="N592">
        <v>5</v>
      </c>
      <c r="O592">
        <v>0</v>
      </c>
      <c r="P592">
        <v>4</v>
      </c>
      <c r="Q592" t="s">
        <v>60</v>
      </c>
      <c r="R592">
        <v>4</v>
      </c>
      <c r="S592">
        <v>1</v>
      </c>
      <c r="T592" t="s">
        <v>166</v>
      </c>
      <c r="U592" t="s">
        <v>36</v>
      </c>
      <c r="V592" t="s">
        <v>486</v>
      </c>
      <c r="W592" t="s">
        <v>38</v>
      </c>
      <c r="X592" s="7"/>
      <c r="Y592" s="10"/>
      <c r="Z592" s="10"/>
      <c r="AA592" t="s">
        <v>1497</v>
      </c>
      <c r="AB592" t="s">
        <v>1498</v>
      </c>
    </row>
    <row r="593" spans="1:28" x14ac:dyDescent="0.3">
      <c r="A593" s="7" t="b">
        <f t="shared" si="27"/>
        <v>0</v>
      </c>
      <c r="B593" t="str">
        <f t="shared" si="28"/>
        <v>compositebow</v>
      </c>
      <c r="C593" s="9" t="str">
        <f t="shared" si="29"/>
        <v>composite_bow_</v>
      </c>
      <c r="D593">
        <v>1705</v>
      </c>
      <c r="E593" t="s">
        <v>24</v>
      </c>
      <c r="F593" t="s">
        <v>2397</v>
      </c>
      <c r="G593" t="s">
        <v>26</v>
      </c>
      <c r="H593" t="s">
        <v>2398</v>
      </c>
      <c r="I593" t="s">
        <v>485</v>
      </c>
      <c r="J593" s="1">
        <v>2500</v>
      </c>
      <c r="K593">
        <v>60</v>
      </c>
      <c r="L593">
        <v>0</v>
      </c>
      <c r="M593">
        <v>29</v>
      </c>
      <c r="N593">
        <v>5</v>
      </c>
      <c r="O593">
        <v>0</v>
      </c>
      <c r="P593">
        <v>4</v>
      </c>
      <c r="Q593" t="s">
        <v>60</v>
      </c>
      <c r="R593">
        <v>4</v>
      </c>
      <c r="S593">
        <v>1</v>
      </c>
      <c r="T593" t="s">
        <v>166</v>
      </c>
      <c r="U593" t="s">
        <v>36</v>
      </c>
      <c r="V593" t="s">
        <v>486</v>
      </c>
      <c r="W593" t="s">
        <v>38</v>
      </c>
      <c r="X593" s="7"/>
      <c r="Y593" s="10"/>
      <c r="Z593" s="10"/>
      <c r="AA593" t="s">
        <v>2399</v>
      </c>
      <c r="AB593" t="s">
        <v>2400</v>
      </c>
    </row>
    <row r="594" spans="1:28" x14ac:dyDescent="0.3">
      <c r="A594" s="7" t="b">
        <f t="shared" si="27"/>
        <v>0</v>
      </c>
      <c r="B594" t="str">
        <f t="shared" si="28"/>
        <v>greatbow</v>
      </c>
      <c r="C594" s="9" t="str">
        <f t="shared" si="29"/>
        <v>great_bow_</v>
      </c>
      <c r="D594">
        <v>1708</v>
      </c>
      <c r="E594" t="s">
        <v>24</v>
      </c>
      <c r="F594" t="s">
        <v>4749</v>
      </c>
      <c r="G594" t="s">
        <v>26</v>
      </c>
      <c r="H594" t="s">
        <v>4750</v>
      </c>
      <c r="I594" t="s">
        <v>485</v>
      </c>
      <c r="J594" s="1">
        <v>10000</v>
      </c>
      <c r="K594">
        <v>100</v>
      </c>
      <c r="L594">
        <v>0</v>
      </c>
      <c r="M594">
        <v>50</v>
      </c>
      <c r="N594">
        <v>5</v>
      </c>
      <c r="O594">
        <v>0</v>
      </c>
      <c r="P594">
        <v>3</v>
      </c>
      <c r="Q594" t="s">
        <v>60</v>
      </c>
      <c r="R594">
        <v>18</v>
      </c>
      <c r="S594">
        <v>2</v>
      </c>
      <c r="T594" t="s">
        <v>166</v>
      </c>
      <c r="U594" t="s">
        <v>36</v>
      </c>
      <c r="V594" t="s">
        <v>486</v>
      </c>
      <c r="W594" t="s">
        <v>38</v>
      </c>
      <c r="X594" s="7"/>
      <c r="Y594" s="10"/>
      <c r="Z594" s="10"/>
      <c r="AA594" t="s">
        <v>4751</v>
      </c>
      <c r="AB594" t="s">
        <v>4752</v>
      </c>
    </row>
    <row r="595" spans="1:28" x14ac:dyDescent="0.3">
      <c r="A595" s="7" t="b">
        <f t="shared" si="27"/>
        <v>0</v>
      </c>
      <c r="B595" t="str">
        <f t="shared" si="28"/>
        <v>arbalest</v>
      </c>
      <c r="C595" s="9" t="str">
        <f t="shared" si="29"/>
        <v>arbalest_</v>
      </c>
      <c r="D595">
        <v>1715</v>
      </c>
      <c r="E595" t="s">
        <v>24</v>
      </c>
      <c r="F595" t="s">
        <v>483</v>
      </c>
      <c r="G595" t="s">
        <v>26</v>
      </c>
      <c r="H595" t="s">
        <v>484</v>
      </c>
      <c r="I595" t="s">
        <v>485</v>
      </c>
      <c r="J595" s="1">
        <v>48000</v>
      </c>
      <c r="K595">
        <v>100</v>
      </c>
      <c r="L595">
        <v>0</v>
      </c>
      <c r="M595">
        <v>90</v>
      </c>
      <c r="N595">
        <v>5</v>
      </c>
      <c r="O595">
        <v>0</v>
      </c>
      <c r="P595">
        <v>2</v>
      </c>
      <c r="Q595" t="s">
        <v>60</v>
      </c>
      <c r="R595">
        <v>33</v>
      </c>
      <c r="S595">
        <v>3</v>
      </c>
      <c r="T595" t="s">
        <v>166</v>
      </c>
      <c r="U595" t="s">
        <v>36</v>
      </c>
      <c r="V595" t="s">
        <v>486</v>
      </c>
      <c r="W595" t="s">
        <v>38</v>
      </c>
      <c r="X595" s="7" t="s">
        <v>30553</v>
      </c>
      <c r="Y595" s="10"/>
      <c r="Z595" s="10"/>
      <c r="AA595" t="s">
        <v>487</v>
      </c>
      <c r="AB595" t="s">
        <v>488</v>
      </c>
    </row>
    <row r="596" spans="1:28" x14ac:dyDescent="0.3">
      <c r="A596" s="7" t="b">
        <f t="shared" si="27"/>
        <v>0</v>
      </c>
      <c r="B596" t="str">
        <f t="shared" si="28"/>
        <v>burningbow</v>
      </c>
      <c r="C596" s="9" t="str">
        <f t="shared" si="29"/>
        <v>burning_bow</v>
      </c>
      <c r="D596">
        <v>1730</v>
      </c>
      <c r="E596" t="s">
        <v>24</v>
      </c>
      <c r="F596" t="s">
        <v>1751</v>
      </c>
      <c r="G596" t="s">
        <v>26</v>
      </c>
      <c r="H596" t="s">
        <v>1752</v>
      </c>
      <c r="I596" t="s">
        <v>485</v>
      </c>
      <c r="J596" s="10">
        <v>20</v>
      </c>
      <c r="K596">
        <v>140</v>
      </c>
      <c r="L596">
        <v>0</v>
      </c>
      <c r="M596">
        <v>95</v>
      </c>
      <c r="N596">
        <v>5</v>
      </c>
      <c r="O596">
        <v>0</v>
      </c>
      <c r="P596">
        <v>1</v>
      </c>
      <c r="Q596" t="s">
        <v>60</v>
      </c>
      <c r="R596">
        <v>55</v>
      </c>
      <c r="S596">
        <v>3</v>
      </c>
      <c r="T596" t="s">
        <v>166</v>
      </c>
      <c r="U596" t="s">
        <v>36</v>
      </c>
      <c r="V596" t="s">
        <v>1753</v>
      </c>
      <c r="W596" t="s">
        <v>38</v>
      </c>
      <c r="X596" s="7" t="s">
        <v>30554</v>
      </c>
      <c r="Y596" s="10"/>
      <c r="Z596" s="10"/>
      <c r="AA596" t="s">
        <v>1754</v>
      </c>
      <c r="AB596" t="s">
        <v>1755</v>
      </c>
    </row>
    <row r="597" spans="1:28" x14ac:dyDescent="0.3">
      <c r="A597" s="7" t="b">
        <f t="shared" si="27"/>
        <v>0</v>
      </c>
      <c r="B597" t="str">
        <f t="shared" si="28"/>
        <v>bfbow2</v>
      </c>
      <c r="C597" s="9" t="str">
        <f t="shared" si="29"/>
        <v>bf_bow2</v>
      </c>
      <c r="D597">
        <v>1739</v>
      </c>
      <c r="E597" t="s">
        <v>24</v>
      </c>
      <c r="F597" t="s">
        <v>931</v>
      </c>
      <c r="G597" t="s">
        <v>26</v>
      </c>
      <c r="H597" t="s">
        <v>932</v>
      </c>
      <c r="I597" t="s">
        <v>485</v>
      </c>
      <c r="J597" s="10">
        <v>0</v>
      </c>
      <c r="K597">
        <v>0</v>
      </c>
      <c r="L597">
        <v>0</v>
      </c>
      <c r="M597">
        <v>100</v>
      </c>
      <c r="N597">
        <v>5</v>
      </c>
      <c r="O597">
        <v>0</v>
      </c>
      <c r="P597">
        <v>0</v>
      </c>
      <c r="Q597" t="s">
        <v>60</v>
      </c>
      <c r="R597">
        <v>80</v>
      </c>
      <c r="S597">
        <v>3</v>
      </c>
      <c r="T597" t="s">
        <v>166</v>
      </c>
      <c r="U597" t="s">
        <v>36</v>
      </c>
      <c r="V597" t="s">
        <v>486</v>
      </c>
      <c r="W597" t="s">
        <v>38</v>
      </c>
      <c r="X597" s="7" t="s">
        <v>30555</v>
      </c>
      <c r="Y597" s="10"/>
      <c r="Z597" s="10"/>
      <c r="AA597" t="s">
        <v>933</v>
      </c>
      <c r="AB597" t="s">
        <v>934</v>
      </c>
    </row>
    <row r="598" spans="1:28" x14ac:dyDescent="0.3">
      <c r="A598" s="7" t="b">
        <f t="shared" si="27"/>
        <v>0</v>
      </c>
      <c r="B598" t="str">
        <f t="shared" si="28"/>
        <v>bowofevil</v>
      </c>
      <c r="C598" s="9" t="str">
        <f t="shared" si="29"/>
        <v>bow_of_evil</v>
      </c>
      <c r="D598">
        <v>1744</v>
      </c>
      <c r="E598" t="s">
        <v>24</v>
      </c>
      <c r="F598" t="s">
        <v>1503</v>
      </c>
      <c r="G598" t="s">
        <v>26</v>
      </c>
      <c r="H598" t="s">
        <v>1504</v>
      </c>
      <c r="I598" t="s">
        <v>485</v>
      </c>
      <c r="J598" s="10">
        <v>0</v>
      </c>
      <c r="K598">
        <v>100</v>
      </c>
      <c r="L598">
        <v>0</v>
      </c>
      <c r="M598">
        <v>170</v>
      </c>
      <c r="N598">
        <v>5</v>
      </c>
      <c r="O598">
        <v>0</v>
      </c>
      <c r="P598">
        <v>2</v>
      </c>
      <c r="Q598" t="s">
        <v>60</v>
      </c>
      <c r="R598">
        <v>1</v>
      </c>
      <c r="S598">
        <v>4</v>
      </c>
      <c r="T598" t="s">
        <v>166</v>
      </c>
      <c r="U598" t="s">
        <v>36</v>
      </c>
      <c r="V598" t="s">
        <v>486</v>
      </c>
      <c r="W598" t="s">
        <v>38</v>
      </c>
      <c r="X598" s="7" t="s">
        <v>30556</v>
      </c>
      <c r="Y598" s="10"/>
      <c r="Z598" s="10"/>
      <c r="AA598" t="s">
        <v>1505</v>
      </c>
      <c r="AB598" t="s">
        <v>1506</v>
      </c>
    </row>
    <row r="599" spans="1:28" x14ac:dyDescent="0.3">
      <c r="A599" s="7" t="b">
        <f t="shared" si="27"/>
        <v>0</v>
      </c>
      <c r="B599" t="str">
        <f t="shared" si="28"/>
        <v>arrow</v>
      </c>
      <c r="C599" s="9" t="str">
        <f t="shared" si="29"/>
        <v>arrow</v>
      </c>
      <c r="D599">
        <v>1750</v>
      </c>
      <c r="E599" t="s">
        <v>24</v>
      </c>
      <c r="F599" t="s">
        <v>428</v>
      </c>
      <c r="G599" t="s">
        <v>26</v>
      </c>
      <c r="H599" t="s">
        <v>428</v>
      </c>
      <c r="I599" t="s">
        <v>552</v>
      </c>
      <c r="J599" s="10">
        <v>1</v>
      </c>
      <c r="K599">
        <v>0.1</v>
      </c>
      <c r="L599">
        <v>0</v>
      </c>
      <c r="M599">
        <v>25</v>
      </c>
      <c r="N599">
        <v>0</v>
      </c>
      <c r="O599">
        <v>0</v>
      </c>
      <c r="P599">
        <v>0</v>
      </c>
      <c r="Q599" t="s">
        <v>24</v>
      </c>
      <c r="R599">
        <v>1</v>
      </c>
      <c r="S599">
        <v>0</v>
      </c>
      <c r="T599" t="s">
        <v>428</v>
      </c>
      <c r="U599" t="s">
        <v>36</v>
      </c>
      <c r="V599" t="s">
        <v>553</v>
      </c>
      <c r="W599" t="s">
        <v>38</v>
      </c>
      <c r="X599" s="7"/>
      <c r="Y599" s="10" t="s">
        <v>31823</v>
      </c>
      <c r="Z599" s="10"/>
      <c r="AA599" t="s">
        <v>554</v>
      </c>
      <c r="AB599" t="s">
        <v>555</v>
      </c>
    </row>
    <row r="600" spans="1:28" x14ac:dyDescent="0.3">
      <c r="A600" s="7" t="b">
        <f t="shared" si="27"/>
        <v>0</v>
      </c>
      <c r="B600" t="str">
        <f t="shared" si="28"/>
        <v>silverarrow</v>
      </c>
      <c r="C600" s="9" t="str">
        <f t="shared" si="29"/>
        <v>silver_arrow</v>
      </c>
      <c r="D600">
        <v>1751</v>
      </c>
      <c r="E600" t="s">
        <v>24</v>
      </c>
      <c r="F600" t="s">
        <v>9060</v>
      </c>
      <c r="G600" t="s">
        <v>26</v>
      </c>
      <c r="H600" t="s">
        <v>9061</v>
      </c>
      <c r="I600" t="s">
        <v>552</v>
      </c>
      <c r="J600">
        <v>3</v>
      </c>
      <c r="K600">
        <v>0.2</v>
      </c>
      <c r="L600">
        <v>0</v>
      </c>
      <c r="M600">
        <v>30</v>
      </c>
      <c r="N600">
        <v>0</v>
      </c>
      <c r="O600">
        <v>0</v>
      </c>
      <c r="P600">
        <v>0</v>
      </c>
      <c r="Q600" t="s">
        <v>24</v>
      </c>
      <c r="R600">
        <v>1</v>
      </c>
      <c r="S600">
        <v>0</v>
      </c>
      <c r="T600" t="s">
        <v>428</v>
      </c>
      <c r="U600" t="s">
        <v>36</v>
      </c>
      <c r="V600" t="s">
        <v>553</v>
      </c>
      <c r="W600" t="s">
        <v>38</v>
      </c>
      <c r="X600" s="7" t="s">
        <v>30557</v>
      </c>
      <c r="Y600" s="10" t="s">
        <v>31824</v>
      </c>
      <c r="Z600" s="10"/>
      <c r="AA600" t="s">
        <v>9062</v>
      </c>
      <c r="AB600" t="s">
        <v>9063</v>
      </c>
    </row>
    <row r="601" spans="1:28" x14ac:dyDescent="0.3">
      <c r="A601" s="7" t="b">
        <f t="shared" si="27"/>
        <v>0</v>
      </c>
      <c r="B601" t="str">
        <f t="shared" si="28"/>
        <v>firearrow</v>
      </c>
      <c r="C601" s="9" t="str">
        <f t="shared" si="29"/>
        <v>fire_arrow</v>
      </c>
      <c r="D601">
        <v>1752</v>
      </c>
      <c r="E601" t="s">
        <v>24</v>
      </c>
      <c r="F601" t="s">
        <v>3941</v>
      </c>
      <c r="G601" t="s">
        <v>26</v>
      </c>
      <c r="H601" t="s">
        <v>3942</v>
      </c>
      <c r="I601" t="s">
        <v>552</v>
      </c>
      <c r="J601" s="5">
        <v>3</v>
      </c>
      <c r="K601">
        <v>0.2</v>
      </c>
      <c r="L601">
        <v>0</v>
      </c>
      <c r="M601">
        <v>30</v>
      </c>
      <c r="N601">
        <v>0</v>
      </c>
      <c r="O601">
        <v>0</v>
      </c>
      <c r="P601">
        <v>0</v>
      </c>
      <c r="Q601" t="s">
        <v>24</v>
      </c>
      <c r="R601">
        <v>1</v>
      </c>
      <c r="S601">
        <v>0</v>
      </c>
      <c r="T601" t="s">
        <v>428</v>
      </c>
      <c r="U601" t="s">
        <v>36</v>
      </c>
      <c r="V601" t="s">
        <v>553</v>
      </c>
      <c r="W601" t="s">
        <v>38</v>
      </c>
      <c r="X601" s="7" t="s">
        <v>30532</v>
      </c>
      <c r="Y601" s="10" t="s">
        <v>31825</v>
      </c>
      <c r="Z601" s="10"/>
      <c r="AA601" t="s">
        <v>3943</v>
      </c>
      <c r="AB601" t="s">
        <v>3944</v>
      </c>
    </row>
    <row r="602" spans="1:28" x14ac:dyDescent="0.3">
      <c r="A602" s="7" t="b">
        <f t="shared" si="27"/>
        <v>0</v>
      </c>
      <c r="B602" t="str">
        <f t="shared" si="28"/>
        <v>steelarrow</v>
      </c>
      <c r="C602" s="9" t="str">
        <f t="shared" si="29"/>
        <v>steel_arrow</v>
      </c>
      <c r="D602">
        <v>1753</v>
      </c>
      <c r="E602" t="s">
        <v>24</v>
      </c>
      <c r="F602" t="s">
        <v>9600</v>
      </c>
      <c r="G602" t="s">
        <v>26</v>
      </c>
      <c r="H602" t="s">
        <v>9601</v>
      </c>
      <c r="I602" t="s">
        <v>552</v>
      </c>
      <c r="J602" s="7">
        <v>4</v>
      </c>
      <c r="K602">
        <v>0.2</v>
      </c>
      <c r="L602">
        <v>0</v>
      </c>
      <c r="M602">
        <v>40</v>
      </c>
      <c r="N602">
        <v>0</v>
      </c>
      <c r="O602">
        <v>0</v>
      </c>
      <c r="P602">
        <v>0</v>
      </c>
      <c r="Q602" t="s">
        <v>24</v>
      </c>
      <c r="R602">
        <v>1</v>
      </c>
      <c r="S602">
        <v>0</v>
      </c>
      <c r="T602" t="s">
        <v>428</v>
      </c>
      <c r="U602" t="s">
        <v>36</v>
      </c>
      <c r="V602" t="s">
        <v>553</v>
      </c>
      <c r="W602" t="s">
        <v>38</v>
      </c>
      <c r="Y602" s="10" t="s">
        <v>31826</v>
      </c>
      <c r="Z602" s="10"/>
      <c r="AA602" t="s">
        <v>9602</v>
      </c>
      <c r="AB602" t="s">
        <v>9603</v>
      </c>
    </row>
    <row r="603" spans="1:28" x14ac:dyDescent="0.3">
      <c r="A603" s="7" t="b">
        <f t="shared" si="27"/>
        <v>0</v>
      </c>
      <c r="B603" t="str">
        <f t="shared" si="28"/>
        <v>crystalarrow</v>
      </c>
      <c r="C603" s="9" t="str">
        <f t="shared" si="29"/>
        <v>crystal_arrow</v>
      </c>
      <c r="D603">
        <v>1754</v>
      </c>
      <c r="E603" t="s">
        <v>24</v>
      </c>
      <c r="F603" t="s">
        <v>2617</v>
      </c>
      <c r="G603" t="s">
        <v>26</v>
      </c>
      <c r="H603" t="s">
        <v>2618</v>
      </c>
      <c r="I603" t="s">
        <v>552</v>
      </c>
      <c r="J603" s="7">
        <v>3</v>
      </c>
      <c r="K603">
        <v>0.2</v>
      </c>
      <c r="L603">
        <v>0</v>
      </c>
      <c r="M603">
        <v>30</v>
      </c>
      <c r="N603">
        <v>0</v>
      </c>
      <c r="O603">
        <v>0</v>
      </c>
      <c r="P603">
        <v>0</v>
      </c>
      <c r="Q603" t="s">
        <v>24</v>
      </c>
      <c r="R603">
        <v>1</v>
      </c>
      <c r="S603">
        <v>0</v>
      </c>
      <c r="T603" t="s">
        <v>428</v>
      </c>
      <c r="U603" t="s">
        <v>36</v>
      </c>
      <c r="V603" t="s">
        <v>553</v>
      </c>
      <c r="W603" t="s">
        <v>38</v>
      </c>
      <c r="X603" t="s">
        <v>30493</v>
      </c>
      <c r="Y603" s="10" t="s">
        <v>31827</v>
      </c>
      <c r="Z603" s="10"/>
      <c r="AA603" t="s">
        <v>2619</v>
      </c>
      <c r="AB603" t="s">
        <v>2620</v>
      </c>
    </row>
    <row r="604" spans="1:28" x14ac:dyDescent="0.3">
      <c r="A604" s="7" t="b">
        <f t="shared" si="27"/>
        <v>0</v>
      </c>
      <c r="B604" t="str">
        <f t="shared" si="28"/>
        <v>arrowofwind</v>
      </c>
      <c r="C604" s="9" t="str">
        <f t="shared" si="29"/>
        <v>arrow_of_wind</v>
      </c>
      <c r="D604">
        <v>1755</v>
      </c>
      <c r="E604" t="s">
        <v>24</v>
      </c>
      <c r="F604" t="s">
        <v>564</v>
      </c>
      <c r="G604" t="s">
        <v>26</v>
      </c>
      <c r="H604" t="s">
        <v>565</v>
      </c>
      <c r="I604" t="s">
        <v>552</v>
      </c>
      <c r="J604" s="7">
        <v>3</v>
      </c>
      <c r="K604">
        <v>0.2</v>
      </c>
      <c r="L604">
        <v>0</v>
      </c>
      <c r="M604">
        <v>30</v>
      </c>
      <c r="N604">
        <v>0</v>
      </c>
      <c r="O604">
        <v>0</v>
      </c>
      <c r="P604">
        <v>0</v>
      </c>
      <c r="Q604" t="s">
        <v>24</v>
      </c>
      <c r="R604">
        <v>1</v>
      </c>
      <c r="S604">
        <v>0</v>
      </c>
      <c r="T604" t="s">
        <v>428</v>
      </c>
      <c r="U604" t="s">
        <v>36</v>
      </c>
      <c r="V604" t="s">
        <v>553</v>
      </c>
      <c r="W604" t="s">
        <v>38</v>
      </c>
      <c r="X604" t="s">
        <v>30533</v>
      </c>
      <c r="Y604" s="10" t="s">
        <v>31828</v>
      </c>
      <c r="Z604" s="10"/>
      <c r="AA604" t="s">
        <v>566</v>
      </c>
      <c r="AB604" t="s">
        <v>567</v>
      </c>
    </row>
    <row r="605" spans="1:28" x14ac:dyDescent="0.3">
      <c r="A605" s="7" t="b">
        <f t="shared" si="27"/>
        <v>0</v>
      </c>
      <c r="B605" t="str">
        <f t="shared" si="28"/>
        <v>stonearrow</v>
      </c>
      <c r="C605" s="9" t="str">
        <f t="shared" si="29"/>
        <v>stone_arrow</v>
      </c>
      <c r="D605">
        <v>1756</v>
      </c>
      <c r="E605" t="s">
        <v>24</v>
      </c>
      <c r="F605" t="s">
        <v>9656</v>
      </c>
      <c r="G605" t="s">
        <v>26</v>
      </c>
      <c r="H605" t="s">
        <v>9657</v>
      </c>
      <c r="I605" t="s">
        <v>552</v>
      </c>
      <c r="J605" s="7">
        <v>3</v>
      </c>
      <c r="K605">
        <v>0.2</v>
      </c>
      <c r="L605">
        <v>0</v>
      </c>
      <c r="M605">
        <v>30</v>
      </c>
      <c r="N605">
        <v>0</v>
      </c>
      <c r="O605">
        <v>0</v>
      </c>
      <c r="P605">
        <v>0</v>
      </c>
      <c r="Q605" t="s">
        <v>24</v>
      </c>
      <c r="R605">
        <v>1</v>
      </c>
      <c r="S605">
        <v>0</v>
      </c>
      <c r="T605" t="s">
        <v>428</v>
      </c>
      <c r="U605" t="s">
        <v>36</v>
      </c>
      <c r="V605" t="s">
        <v>553</v>
      </c>
      <c r="W605" t="s">
        <v>38</v>
      </c>
      <c r="X605" t="s">
        <v>30531</v>
      </c>
      <c r="Y605" s="10" t="s">
        <v>31829</v>
      </c>
      <c r="Z605" s="10"/>
      <c r="AA605" t="s">
        <v>9658</v>
      </c>
      <c r="AB605" t="s">
        <v>9659</v>
      </c>
    </row>
    <row r="606" spans="1:28" x14ac:dyDescent="0.3">
      <c r="A606" s="7" t="b">
        <f t="shared" si="27"/>
        <v>0</v>
      </c>
      <c r="B606" t="str">
        <f t="shared" si="28"/>
        <v>immatrialarrow</v>
      </c>
      <c r="C606" s="9" t="str">
        <f t="shared" si="29"/>
        <v>immatrial_arrow</v>
      </c>
      <c r="D606">
        <v>1757</v>
      </c>
      <c r="E606" t="s">
        <v>24</v>
      </c>
      <c r="F606" t="s">
        <v>5431</v>
      </c>
      <c r="G606" t="s">
        <v>26</v>
      </c>
      <c r="H606" t="s">
        <v>5432</v>
      </c>
      <c r="I606" t="s">
        <v>552</v>
      </c>
      <c r="J606" s="7">
        <v>3</v>
      </c>
      <c r="K606">
        <v>0.1</v>
      </c>
      <c r="L606">
        <v>0</v>
      </c>
      <c r="M606">
        <v>30</v>
      </c>
      <c r="N606">
        <v>0</v>
      </c>
      <c r="O606">
        <v>0</v>
      </c>
      <c r="P606">
        <v>0</v>
      </c>
      <c r="Q606" t="s">
        <v>24</v>
      </c>
      <c r="R606">
        <v>1</v>
      </c>
      <c r="S606">
        <v>0</v>
      </c>
      <c r="T606" t="s">
        <v>428</v>
      </c>
      <c r="U606" t="s">
        <v>36</v>
      </c>
      <c r="V606" t="s">
        <v>553</v>
      </c>
      <c r="W606" t="s">
        <v>38</v>
      </c>
      <c r="X606" s="7" t="s">
        <v>30558</v>
      </c>
      <c r="Y606" s="10" t="s">
        <v>31830</v>
      </c>
      <c r="Z606" s="10"/>
      <c r="AA606" t="s">
        <v>5433</v>
      </c>
      <c r="AB606" t="s">
        <v>5434</v>
      </c>
    </row>
    <row r="607" spans="1:28" x14ac:dyDescent="0.3">
      <c r="A607" s="7" t="b">
        <f t="shared" si="27"/>
        <v>0</v>
      </c>
      <c r="B607" t="str">
        <f t="shared" si="28"/>
        <v>stunarrow</v>
      </c>
      <c r="C607" s="9" t="str">
        <f t="shared" si="29"/>
        <v>stun_arrow</v>
      </c>
      <c r="D607">
        <v>1758</v>
      </c>
      <c r="E607" t="s">
        <v>24</v>
      </c>
      <c r="F607" t="s">
        <v>9730</v>
      </c>
      <c r="G607" t="s">
        <v>26</v>
      </c>
      <c r="H607" t="s">
        <v>9731</v>
      </c>
      <c r="I607" t="s">
        <v>552</v>
      </c>
      <c r="J607" s="5">
        <v>10</v>
      </c>
      <c r="K607">
        <v>0.3</v>
      </c>
      <c r="L607">
        <v>0</v>
      </c>
      <c r="M607">
        <v>1</v>
      </c>
      <c r="N607">
        <v>0</v>
      </c>
      <c r="O607">
        <v>0</v>
      </c>
      <c r="P607">
        <v>0</v>
      </c>
      <c r="Q607" t="s">
        <v>24</v>
      </c>
      <c r="R607">
        <v>1</v>
      </c>
      <c r="S607">
        <v>0</v>
      </c>
      <c r="T607" t="s">
        <v>428</v>
      </c>
      <c r="U607" t="s">
        <v>36</v>
      </c>
      <c r="V607" t="s">
        <v>553</v>
      </c>
      <c r="W607" t="s">
        <v>38</v>
      </c>
      <c r="X607" s="7" t="s">
        <v>30559</v>
      </c>
      <c r="Y607" s="10" t="s">
        <v>31831</v>
      </c>
      <c r="Z607" s="10"/>
      <c r="AA607" t="s">
        <v>9732</v>
      </c>
      <c r="AB607" t="s">
        <v>9733</v>
      </c>
    </row>
    <row r="608" spans="1:28" x14ac:dyDescent="0.3">
      <c r="A608" s="7" t="b">
        <f t="shared" si="27"/>
        <v>0</v>
      </c>
      <c r="B608" t="str">
        <f t="shared" si="28"/>
        <v>freezingarrow</v>
      </c>
      <c r="C608" s="9" t="str">
        <f t="shared" si="29"/>
        <v>freezing_arrow</v>
      </c>
      <c r="D608">
        <v>1759</v>
      </c>
      <c r="E608" t="s">
        <v>24</v>
      </c>
      <c r="F608" t="s">
        <v>4202</v>
      </c>
      <c r="G608" t="s">
        <v>26</v>
      </c>
      <c r="H608" t="s">
        <v>4203</v>
      </c>
      <c r="I608" t="s">
        <v>552</v>
      </c>
      <c r="J608" s="5">
        <v>10</v>
      </c>
      <c r="K608">
        <v>0.3</v>
      </c>
      <c r="L608">
        <v>0</v>
      </c>
      <c r="M608">
        <v>1</v>
      </c>
      <c r="N608">
        <v>0</v>
      </c>
      <c r="O608">
        <v>0</v>
      </c>
      <c r="P608">
        <v>0</v>
      </c>
      <c r="Q608" t="s">
        <v>24</v>
      </c>
      <c r="R608">
        <v>1</v>
      </c>
      <c r="S608">
        <v>0</v>
      </c>
      <c r="T608" t="s">
        <v>428</v>
      </c>
      <c r="U608" t="s">
        <v>36</v>
      </c>
      <c r="V608" t="s">
        <v>553</v>
      </c>
      <c r="W608" t="s">
        <v>38</v>
      </c>
      <c r="X608" s="7" t="s">
        <v>30560</v>
      </c>
      <c r="Y608" s="10" t="s">
        <v>31832</v>
      </c>
      <c r="Z608" s="10"/>
      <c r="AA608" t="s">
        <v>4204</v>
      </c>
      <c r="AB608" t="s">
        <v>4205</v>
      </c>
    </row>
    <row r="609" spans="1:28" x14ac:dyDescent="0.3">
      <c r="A609" s="7" t="b">
        <f t="shared" si="27"/>
        <v>0</v>
      </c>
      <c r="B609" t="str">
        <f t="shared" si="28"/>
        <v>flasharrow</v>
      </c>
      <c r="C609" s="9" t="str">
        <f t="shared" si="29"/>
        <v>flash_arrow</v>
      </c>
      <c r="D609">
        <v>1760</v>
      </c>
      <c r="E609" t="s">
        <v>24</v>
      </c>
      <c r="F609" t="s">
        <v>4077</v>
      </c>
      <c r="G609" t="s">
        <v>26</v>
      </c>
      <c r="H609" t="s">
        <v>4078</v>
      </c>
      <c r="I609" t="s">
        <v>552</v>
      </c>
      <c r="J609" s="5">
        <v>10</v>
      </c>
      <c r="K609">
        <v>0.3</v>
      </c>
      <c r="L609">
        <v>0</v>
      </c>
      <c r="M609">
        <v>1</v>
      </c>
      <c r="N609">
        <v>0</v>
      </c>
      <c r="O609">
        <v>0</v>
      </c>
      <c r="P609">
        <v>0</v>
      </c>
      <c r="Q609" t="s">
        <v>24</v>
      </c>
      <c r="R609">
        <v>1</v>
      </c>
      <c r="S609">
        <v>0</v>
      </c>
      <c r="T609" t="s">
        <v>428</v>
      </c>
      <c r="U609" t="s">
        <v>36</v>
      </c>
      <c r="V609" t="s">
        <v>553</v>
      </c>
      <c r="W609" t="s">
        <v>38</v>
      </c>
      <c r="X609" s="7" t="s">
        <v>30561</v>
      </c>
      <c r="Y609" s="10" t="s">
        <v>31833</v>
      </c>
      <c r="Z609" s="10"/>
      <c r="AA609" t="s">
        <v>4079</v>
      </c>
      <c r="AB609" t="s">
        <v>4080</v>
      </c>
    </row>
    <row r="610" spans="1:28" x14ac:dyDescent="0.3">
      <c r="A610" s="7" t="b">
        <f t="shared" si="27"/>
        <v>0</v>
      </c>
      <c r="B610" t="str">
        <f t="shared" si="28"/>
        <v>cursearrow</v>
      </c>
      <c r="C610" s="9" t="str">
        <f t="shared" si="29"/>
        <v>curse_arrow</v>
      </c>
      <c r="D610">
        <v>1761</v>
      </c>
      <c r="E610" t="s">
        <v>24</v>
      </c>
      <c r="F610" t="s">
        <v>2691</v>
      </c>
      <c r="G610" t="s">
        <v>26</v>
      </c>
      <c r="H610" t="s">
        <v>2692</v>
      </c>
      <c r="I610" t="s">
        <v>552</v>
      </c>
      <c r="J610" s="5">
        <v>10</v>
      </c>
      <c r="K610">
        <v>0.3</v>
      </c>
      <c r="L610">
        <v>0</v>
      </c>
      <c r="M610">
        <v>1</v>
      </c>
      <c r="N610">
        <v>0</v>
      </c>
      <c r="O610">
        <v>0</v>
      </c>
      <c r="P610">
        <v>0</v>
      </c>
      <c r="Q610" t="s">
        <v>24</v>
      </c>
      <c r="R610">
        <v>1</v>
      </c>
      <c r="S610">
        <v>0</v>
      </c>
      <c r="T610" t="s">
        <v>428</v>
      </c>
      <c r="U610" t="s">
        <v>36</v>
      </c>
      <c r="V610" t="s">
        <v>553</v>
      </c>
      <c r="W610" t="s">
        <v>38</v>
      </c>
      <c r="X610" t="s">
        <v>30562</v>
      </c>
      <c r="Y610" s="10" t="s">
        <v>31834</v>
      </c>
      <c r="Z610" s="10"/>
      <c r="AA610" t="s">
        <v>2693</v>
      </c>
      <c r="AB610" t="s">
        <v>2694</v>
      </c>
    </row>
    <row r="611" spans="1:28" x14ac:dyDescent="0.3">
      <c r="A611" s="7" t="b">
        <f t="shared" si="27"/>
        <v>0</v>
      </c>
      <c r="B611" t="str">
        <f t="shared" si="28"/>
        <v>rustyarrow</v>
      </c>
      <c r="C611" s="9" t="str">
        <f t="shared" si="29"/>
        <v>rusty_arrow</v>
      </c>
      <c r="D611">
        <v>1762</v>
      </c>
      <c r="E611" t="s">
        <v>24</v>
      </c>
      <c r="F611" t="s">
        <v>8627</v>
      </c>
      <c r="G611" t="s">
        <v>26</v>
      </c>
      <c r="H611" t="s">
        <v>8628</v>
      </c>
      <c r="I611" t="s">
        <v>552</v>
      </c>
      <c r="J611" s="5">
        <v>3</v>
      </c>
      <c r="K611">
        <v>0.2</v>
      </c>
      <c r="L611">
        <v>0</v>
      </c>
      <c r="M611">
        <v>30</v>
      </c>
      <c r="N611">
        <v>0</v>
      </c>
      <c r="O611">
        <v>0</v>
      </c>
      <c r="P611">
        <v>0</v>
      </c>
      <c r="Q611" t="s">
        <v>24</v>
      </c>
      <c r="R611">
        <v>1</v>
      </c>
      <c r="S611">
        <v>0</v>
      </c>
      <c r="T611" t="s">
        <v>428</v>
      </c>
      <c r="U611" t="s">
        <v>36</v>
      </c>
      <c r="V611" t="s">
        <v>553</v>
      </c>
      <c r="W611" t="s">
        <v>38</v>
      </c>
      <c r="X611" s="7" t="s">
        <v>30563</v>
      </c>
      <c r="Y611" s="10" t="s">
        <v>31835</v>
      </c>
      <c r="Z611" s="10"/>
      <c r="AA611" t="s">
        <v>8629</v>
      </c>
      <c r="AB611" t="s">
        <v>8630</v>
      </c>
    </row>
    <row r="612" spans="1:28" x14ac:dyDescent="0.3">
      <c r="A612" s="7" t="b">
        <f t="shared" si="27"/>
        <v>0</v>
      </c>
      <c r="B612" t="str">
        <f t="shared" si="28"/>
        <v>poisonarrow</v>
      </c>
      <c r="C612" s="9" t="str">
        <f t="shared" si="29"/>
        <v>poison_arrow</v>
      </c>
      <c r="D612">
        <v>1763</v>
      </c>
      <c r="E612" t="s">
        <v>24</v>
      </c>
      <c r="F612" t="s">
        <v>7740</v>
      </c>
      <c r="G612" t="s">
        <v>26</v>
      </c>
      <c r="H612" t="s">
        <v>7741</v>
      </c>
      <c r="I612" t="s">
        <v>552</v>
      </c>
      <c r="J612">
        <v>10</v>
      </c>
      <c r="K612">
        <v>0.3</v>
      </c>
      <c r="L612">
        <v>0</v>
      </c>
      <c r="M612">
        <v>1</v>
      </c>
      <c r="N612">
        <v>0</v>
      </c>
      <c r="O612">
        <v>0</v>
      </c>
      <c r="P612">
        <v>0</v>
      </c>
      <c r="Q612" t="s">
        <v>24</v>
      </c>
      <c r="R612">
        <v>1</v>
      </c>
      <c r="S612">
        <v>0</v>
      </c>
      <c r="T612" t="s">
        <v>428</v>
      </c>
      <c r="U612" t="s">
        <v>36</v>
      </c>
      <c r="V612" t="s">
        <v>553</v>
      </c>
      <c r="W612" t="s">
        <v>38</v>
      </c>
      <c r="X612" s="7" t="s">
        <v>30564</v>
      </c>
      <c r="Y612" s="10" t="s">
        <v>31836</v>
      </c>
      <c r="Z612" s="10"/>
      <c r="AA612" t="s">
        <v>7742</v>
      </c>
      <c r="AB612" t="s">
        <v>7743</v>
      </c>
    </row>
    <row r="613" spans="1:28" x14ac:dyDescent="0.3">
      <c r="A613" s="7" t="b">
        <f t="shared" si="27"/>
        <v>0</v>
      </c>
      <c r="B613" t="str">
        <f t="shared" si="28"/>
        <v>incisivearrow</v>
      </c>
      <c r="C613" s="9" t="str">
        <f t="shared" si="29"/>
        <v>incisive_arrow</v>
      </c>
      <c r="D613">
        <v>1764</v>
      </c>
      <c r="E613" t="s">
        <v>24</v>
      </c>
      <c r="F613" t="s">
        <v>5473</v>
      </c>
      <c r="G613" t="s">
        <v>26</v>
      </c>
      <c r="H613" t="s">
        <v>5474</v>
      </c>
      <c r="I613" t="s">
        <v>552</v>
      </c>
      <c r="J613">
        <v>20</v>
      </c>
      <c r="K613">
        <v>0.3</v>
      </c>
      <c r="L613">
        <v>0</v>
      </c>
      <c r="M613">
        <v>10</v>
      </c>
      <c r="N613">
        <v>0</v>
      </c>
      <c r="O613">
        <v>0</v>
      </c>
      <c r="P613">
        <v>0</v>
      </c>
      <c r="Q613" t="s">
        <v>24</v>
      </c>
      <c r="R613">
        <v>1</v>
      </c>
      <c r="S613">
        <v>0</v>
      </c>
      <c r="T613" t="s">
        <v>428</v>
      </c>
      <c r="U613" t="s">
        <v>36</v>
      </c>
      <c r="V613" t="s">
        <v>553</v>
      </c>
      <c r="W613" t="s">
        <v>38</v>
      </c>
      <c r="X613" t="s">
        <v>30565</v>
      </c>
      <c r="Y613" s="10" t="s">
        <v>31837</v>
      </c>
      <c r="Z613" s="10"/>
      <c r="AA613" t="s">
        <v>5475</v>
      </c>
      <c r="AB613" t="s">
        <v>5476</v>
      </c>
    </row>
    <row r="614" spans="1:28" x14ac:dyDescent="0.3">
      <c r="A614" s="7" t="b">
        <f t="shared" si="27"/>
        <v>0</v>
      </c>
      <c r="B614" t="str">
        <f t="shared" si="28"/>
        <v>orideconarrow</v>
      </c>
      <c r="C614" s="9" t="str">
        <f t="shared" si="29"/>
        <v>oridecon_arrow</v>
      </c>
      <c r="D614">
        <v>1765</v>
      </c>
      <c r="E614" t="s">
        <v>24</v>
      </c>
      <c r="F614" t="s">
        <v>7337</v>
      </c>
      <c r="G614" t="s">
        <v>26</v>
      </c>
      <c r="H614" t="s">
        <v>7338</v>
      </c>
      <c r="I614" t="s">
        <v>552</v>
      </c>
      <c r="J614">
        <v>30</v>
      </c>
      <c r="K614">
        <v>0.3</v>
      </c>
      <c r="L614">
        <v>0</v>
      </c>
      <c r="M614">
        <v>50</v>
      </c>
      <c r="N614">
        <v>0</v>
      </c>
      <c r="O614">
        <v>0</v>
      </c>
      <c r="P614">
        <v>0</v>
      </c>
      <c r="Q614" t="s">
        <v>24</v>
      </c>
      <c r="R614">
        <v>1</v>
      </c>
      <c r="S614">
        <v>0</v>
      </c>
      <c r="T614" t="s">
        <v>428</v>
      </c>
      <c r="U614" t="s">
        <v>36</v>
      </c>
      <c r="V614" t="s">
        <v>553</v>
      </c>
      <c r="W614" t="s">
        <v>38</v>
      </c>
      <c r="X614" s="7"/>
      <c r="Y614" s="10" t="s">
        <v>31838</v>
      </c>
      <c r="Z614" s="10"/>
      <c r="AA614" t="s">
        <v>7339</v>
      </c>
      <c r="AB614" t="s">
        <v>7340</v>
      </c>
    </row>
    <row r="615" spans="1:28" x14ac:dyDescent="0.3">
      <c r="A615" s="7" t="b">
        <f t="shared" si="27"/>
        <v>0</v>
      </c>
      <c r="B615" t="str">
        <f t="shared" si="28"/>
        <v>arrowofcounterevil</v>
      </c>
      <c r="C615" s="9" t="str">
        <f t="shared" si="29"/>
        <v>arrow_of_counter_evil</v>
      </c>
      <c r="D615">
        <v>1766</v>
      </c>
      <c r="E615" t="s">
        <v>24</v>
      </c>
      <c r="F615" t="s">
        <v>556</v>
      </c>
      <c r="G615" t="s">
        <v>26</v>
      </c>
      <c r="H615" t="s">
        <v>557</v>
      </c>
      <c r="I615" t="s">
        <v>552</v>
      </c>
      <c r="J615" s="5">
        <v>40</v>
      </c>
      <c r="K615">
        <v>0.3</v>
      </c>
      <c r="L615">
        <v>0</v>
      </c>
      <c r="M615">
        <v>50</v>
      </c>
      <c r="N615">
        <v>0</v>
      </c>
      <c r="O615">
        <v>0</v>
      </c>
      <c r="P615">
        <v>0</v>
      </c>
      <c r="Q615" t="s">
        <v>24</v>
      </c>
      <c r="R615">
        <v>1</v>
      </c>
      <c r="S615">
        <v>0</v>
      </c>
      <c r="T615" t="s">
        <v>428</v>
      </c>
      <c r="U615" t="s">
        <v>36</v>
      </c>
      <c r="V615" t="s">
        <v>553</v>
      </c>
      <c r="W615" t="s">
        <v>38</v>
      </c>
      <c r="X615" s="7" t="s">
        <v>30557</v>
      </c>
      <c r="Y615" s="10" t="s">
        <v>31839</v>
      </c>
      <c r="Z615" s="10"/>
      <c r="AA615" t="s">
        <v>558</v>
      </c>
      <c r="AB615" t="s">
        <v>559</v>
      </c>
    </row>
    <row r="616" spans="1:28" x14ac:dyDescent="0.3">
      <c r="A616" s="7" t="b">
        <f t="shared" si="27"/>
        <v>0</v>
      </c>
      <c r="B616" t="str">
        <f t="shared" si="28"/>
        <v>arrowofshadow</v>
      </c>
      <c r="C616" s="9" t="str">
        <f t="shared" si="29"/>
        <v>arrow_of_shadow</v>
      </c>
      <c r="D616">
        <v>1767</v>
      </c>
      <c r="E616" t="s">
        <v>24</v>
      </c>
      <c r="F616" t="s">
        <v>560</v>
      </c>
      <c r="G616" t="s">
        <v>26</v>
      </c>
      <c r="H616" t="s">
        <v>561</v>
      </c>
      <c r="I616" t="s">
        <v>552</v>
      </c>
      <c r="J616">
        <v>3</v>
      </c>
      <c r="K616">
        <v>0.2</v>
      </c>
      <c r="L616">
        <v>0</v>
      </c>
      <c r="M616">
        <v>30</v>
      </c>
      <c r="N616">
        <v>0</v>
      </c>
      <c r="O616">
        <v>0</v>
      </c>
      <c r="P616">
        <v>0</v>
      </c>
      <c r="Q616" t="s">
        <v>24</v>
      </c>
      <c r="R616">
        <v>1</v>
      </c>
      <c r="S616">
        <v>0</v>
      </c>
      <c r="T616" t="s">
        <v>428</v>
      </c>
      <c r="U616" t="s">
        <v>36</v>
      </c>
      <c r="V616" t="s">
        <v>553</v>
      </c>
      <c r="W616" t="s">
        <v>38</v>
      </c>
      <c r="X616" s="7" t="s">
        <v>30566</v>
      </c>
      <c r="Y616" s="10" t="s">
        <v>31840</v>
      </c>
      <c r="Z616" s="10"/>
      <c r="AA616" t="s">
        <v>562</v>
      </c>
      <c r="AB616" t="s">
        <v>563</v>
      </c>
    </row>
    <row r="617" spans="1:28" x14ac:dyDescent="0.3">
      <c r="A617" s="7" t="b">
        <f t="shared" si="27"/>
        <v>0</v>
      </c>
      <c r="B617" t="str">
        <f t="shared" si="28"/>
        <v>sleeparrow</v>
      </c>
      <c r="C617" s="9" t="str">
        <f t="shared" si="29"/>
        <v>sleep_arrow</v>
      </c>
      <c r="D617">
        <v>1768</v>
      </c>
      <c r="E617" t="s">
        <v>24</v>
      </c>
      <c r="F617" t="s">
        <v>9201</v>
      </c>
      <c r="G617" t="s">
        <v>26</v>
      </c>
      <c r="H617" t="s">
        <v>9202</v>
      </c>
      <c r="I617" t="s">
        <v>552</v>
      </c>
      <c r="J617">
        <v>10</v>
      </c>
      <c r="K617">
        <v>0.3</v>
      </c>
      <c r="L617">
        <v>0</v>
      </c>
      <c r="M617">
        <v>1</v>
      </c>
      <c r="N617">
        <v>0</v>
      </c>
      <c r="O617">
        <v>0</v>
      </c>
      <c r="P617">
        <v>0</v>
      </c>
      <c r="Q617" t="s">
        <v>24</v>
      </c>
      <c r="R617">
        <v>1</v>
      </c>
      <c r="S617">
        <v>0</v>
      </c>
      <c r="T617" t="s">
        <v>428</v>
      </c>
      <c r="U617" t="s">
        <v>36</v>
      </c>
      <c r="V617" t="s">
        <v>553</v>
      </c>
      <c r="W617" t="s">
        <v>38</v>
      </c>
      <c r="X617" s="7" t="s">
        <v>30567</v>
      </c>
      <c r="Y617" s="10" t="s">
        <v>31841</v>
      </c>
      <c r="Z617" s="10"/>
      <c r="AA617" t="s">
        <v>9203</v>
      </c>
      <c r="AB617" t="s">
        <v>9204</v>
      </c>
    </row>
    <row r="618" spans="1:28" x14ac:dyDescent="0.3">
      <c r="A618" s="7" t="b">
        <f t="shared" si="27"/>
        <v>0</v>
      </c>
      <c r="B618" t="str">
        <f t="shared" si="28"/>
        <v>silencearrow</v>
      </c>
      <c r="C618" s="9" t="str">
        <f t="shared" si="29"/>
        <v>silence_arrow</v>
      </c>
      <c r="D618">
        <v>1769</v>
      </c>
      <c r="E618" t="s">
        <v>24</v>
      </c>
      <c r="F618" t="s">
        <v>9043</v>
      </c>
      <c r="G618" t="s">
        <v>26</v>
      </c>
      <c r="H618" t="s">
        <v>9044</v>
      </c>
      <c r="I618" t="s">
        <v>552</v>
      </c>
      <c r="J618">
        <v>10</v>
      </c>
      <c r="K618">
        <v>0.3</v>
      </c>
      <c r="L618">
        <v>0</v>
      </c>
      <c r="M618">
        <v>1</v>
      </c>
      <c r="N618">
        <v>0</v>
      </c>
      <c r="O618">
        <v>0</v>
      </c>
      <c r="P618">
        <v>0</v>
      </c>
      <c r="Q618" t="s">
        <v>24</v>
      </c>
      <c r="R618">
        <v>1</v>
      </c>
      <c r="S618">
        <v>0</v>
      </c>
      <c r="T618" t="s">
        <v>428</v>
      </c>
      <c r="U618" t="s">
        <v>36</v>
      </c>
      <c r="V618" t="s">
        <v>553</v>
      </c>
      <c r="W618" t="s">
        <v>38</v>
      </c>
      <c r="X618" s="7" t="s">
        <v>30568</v>
      </c>
      <c r="Y618" s="10" t="s">
        <v>31842</v>
      </c>
      <c r="Z618" s="10"/>
      <c r="AA618" t="s">
        <v>9045</v>
      </c>
      <c r="AB618" t="s">
        <v>9046</v>
      </c>
    </row>
    <row r="619" spans="1:28" x14ac:dyDescent="0.3">
      <c r="A619" s="7" t="b">
        <f t="shared" si="27"/>
        <v>0</v>
      </c>
      <c r="B619" t="str">
        <f t="shared" si="28"/>
        <v>ironarrow</v>
      </c>
      <c r="C619" s="9" t="str">
        <f t="shared" si="29"/>
        <v>iron_arrow</v>
      </c>
      <c r="D619">
        <v>1770</v>
      </c>
      <c r="E619" t="s">
        <v>24</v>
      </c>
      <c r="F619" t="s">
        <v>5558</v>
      </c>
      <c r="G619" t="s">
        <v>26</v>
      </c>
      <c r="H619" t="s">
        <v>5559</v>
      </c>
      <c r="I619" t="s">
        <v>552</v>
      </c>
      <c r="J619">
        <v>2</v>
      </c>
      <c r="K619">
        <v>0.1</v>
      </c>
      <c r="L619">
        <v>0</v>
      </c>
      <c r="M619">
        <v>30</v>
      </c>
      <c r="N619">
        <v>0</v>
      </c>
      <c r="O619">
        <v>0</v>
      </c>
      <c r="P619">
        <v>0</v>
      </c>
      <c r="Q619" t="s">
        <v>24</v>
      </c>
      <c r="R619">
        <v>1</v>
      </c>
      <c r="S619">
        <v>0</v>
      </c>
      <c r="T619" t="s">
        <v>428</v>
      </c>
      <c r="U619" t="s">
        <v>36</v>
      </c>
      <c r="V619" t="s">
        <v>553</v>
      </c>
      <c r="W619" t="s">
        <v>38</v>
      </c>
      <c r="X619" s="7"/>
      <c r="Y619" s="10" t="s">
        <v>31843</v>
      </c>
      <c r="Z619" s="10"/>
      <c r="AA619" t="s">
        <v>5560</v>
      </c>
      <c r="AB619" t="s">
        <v>5561</v>
      </c>
    </row>
    <row r="620" spans="1:28" x14ac:dyDescent="0.3">
      <c r="A620" s="7" t="b">
        <f t="shared" si="27"/>
        <v>0</v>
      </c>
      <c r="B620" t="str">
        <f t="shared" si="28"/>
        <v>venomknife</v>
      </c>
      <c r="C620" s="9" t="str">
        <f t="shared" si="29"/>
        <v>venom_knife</v>
      </c>
      <c r="D620">
        <v>1771</v>
      </c>
      <c r="E620" t="s">
        <v>24</v>
      </c>
      <c r="F620" t="s">
        <v>10362</v>
      </c>
      <c r="G620" t="s">
        <v>26</v>
      </c>
      <c r="H620" t="s">
        <v>10363</v>
      </c>
      <c r="I620" t="s">
        <v>10364</v>
      </c>
      <c r="J620">
        <v>50</v>
      </c>
      <c r="K620">
        <v>0.5</v>
      </c>
      <c r="L620">
        <v>0</v>
      </c>
      <c r="M620">
        <v>30</v>
      </c>
      <c r="N620">
        <v>0</v>
      </c>
      <c r="O620">
        <v>0</v>
      </c>
      <c r="P620">
        <v>0</v>
      </c>
      <c r="Q620" t="s">
        <v>24</v>
      </c>
      <c r="R620">
        <v>1</v>
      </c>
      <c r="S620">
        <v>0</v>
      </c>
      <c r="T620" t="s">
        <v>428</v>
      </c>
      <c r="U620" t="s">
        <v>36</v>
      </c>
      <c r="V620" t="s">
        <v>579</v>
      </c>
      <c r="W620" t="s">
        <v>38</v>
      </c>
      <c r="X620" s="7"/>
      <c r="Y620" s="10"/>
      <c r="Z620" s="10"/>
      <c r="AA620" t="s">
        <v>10365</v>
      </c>
      <c r="AB620" t="s">
        <v>10366</v>
      </c>
    </row>
    <row r="621" spans="1:28" x14ac:dyDescent="0.3">
      <c r="A621" s="7" t="b">
        <f t="shared" si="27"/>
        <v>0</v>
      </c>
      <c r="B621" t="str">
        <f t="shared" si="28"/>
        <v>holyarrow</v>
      </c>
      <c r="C621" s="9" t="str">
        <f t="shared" si="29"/>
        <v>holy_arrow</v>
      </c>
      <c r="D621">
        <v>1772</v>
      </c>
      <c r="E621" t="s">
        <v>24</v>
      </c>
      <c r="F621" t="s">
        <v>5212</v>
      </c>
      <c r="G621" t="s">
        <v>26</v>
      </c>
      <c r="H621" t="s">
        <v>5213</v>
      </c>
      <c r="I621" t="s">
        <v>552</v>
      </c>
      <c r="J621">
        <v>3</v>
      </c>
      <c r="K621">
        <v>0.2</v>
      </c>
      <c r="L621">
        <v>0</v>
      </c>
      <c r="M621">
        <v>50</v>
      </c>
      <c r="N621">
        <v>0</v>
      </c>
      <c r="O621">
        <v>0</v>
      </c>
      <c r="P621">
        <v>0</v>
      </c>
      <c r="Q621" t="s">
        <v>24</v>
      </c>
      <c r="R621">
        <v>1</v>
      </c>
      <c r="S621">
        <v>0</v>
      </c>
      <c r="T621" t="s">
        <v>428</v>
      </c>
      <c r="U621" t="s">
        <v>36</v>
      </c>
      <c r="V621" t="s">
        <v>553</v>
      </c>
      <c r="W621" t="s">
        <v>38</v>
      </c>
      <c r="X621" s="7" t="s">
        <v>30569</v>
      </c>
      <c r="Y621" s="10" t="s">
        <v>31844</v>
      </c>
      <c r="Z621" s="10"/>
      <c r="AA621" t="s">
        <v>5214</v>
      </c>
      <c r="AB621" t="s">
        <v>5215</v>
      </c>
    </row>
    <row r="622" spans="1:28" x14ac:dyDescent="0.3">
      <c r="A622" s="7" t="b">
        <f t="shared" si="27"/>
        <v>0</v>
      </c>
      <c r="B622" t="str">
        <f t="shared" si="28"/>
        <v>fist</v>
      </c>
      <c r="C622" s="9" t="str">
        <f t="shared" si="29"/>
        <v>fist</v>
      </c>
      <c r="D622">
        <v>1807</v>
      </c>
      <c r="E622" t="s">
        <v>24</v>
      </c>
      <c r="F622" t="s">
        <v>4029</v>
      </c>
      <c r="G622" t="s">
        <v>26</v>
      </c>
      <c r="H622" t="s">
        <v>4029</v>
      </c>
      <c r="I622" t="s">
        <v>978</v>
      </c>
      <c r="J622" s="1">
        <v>53000</v>
      </c>
      <c r="K622">
        <v>65</v>
      </c>
      <c r="L622">
        <v>0</v>
      </c>
      <c r="M622">
        <v>115</v>
      </c>
      <c r="N622">
        <v>1</v>
      </c>
      <c r="O622">
        <v>0</v>
      </c>
      <c r="P622">
        <v>0</v>
      </c>
      <c r="Q622" t="s">
        <v>60</v>
      </c>
      <c r="R622">
        <v>24</v>
      </c>
      <c r="S622">
        <v>3</v>
      </c>
      <c r="T622" t="s">
        <v>262</v>
      </c>
      <c r="U622" t="s">
        <v>36</v>
      </c>
      <c r="V622" t="s">
        <v>979</v>
      </c>
      <c r="W622" t="s">
        <v>38</v>
      </c>
      <c r="X622" s="7"/>
      <c r="Y622" s="10"/>
      <c r="Z622" s="10"/>
      <c r="AA622" t="s">
        <v>4030</v>
      </c>
      <c r="AB622" t="s">
        <v>4031</v>
      </c>
    </row>
    <row r="623" spans="1:28" x14ac:dyDescent="0.3">
      <c r="A623" s="7" t="b">
        <f t="shared" si="27"/>
        <v>0</v>
      </c>
      <c r="B623" t="str">
        <f t="shared" si="28"/>
        <v>claw</v>
      </c>
      <c r="C623" s="9" t="str">
        <f t="shared" si="29"/>
        <v>claw_</v>
      </c>
      <c r="D623">
        <v>1810</v>
      </c>
      <c r="E623" t="s">
        <v>24</v>
      </c>
      <c r="F623" t="s">
        <v>2253</v>
      </c>
      <c r="G623" t="s">
        <v>26</v>
      </c>
      <c r="H623" t="s">
        <v>2254</v>
      </c>
      <c r="I623" t="s">
        <v>978</v>
      </c>
      <c r="J623" s="1">
        <v>67000</v>
      </c>
      <c r="K623">
        <v>50</v>
      </c>
      <c r="L623">
        <v>0</v>
      </c>
      <c r="M623">
        <v>86</v>
      </c>
      <c r="N623">
        <v>1</v>
      </c>
      <c r="O623">
        <v>0</v>
      </c>
      <c r="P623">
        <v>2</v>
      </c>
      <c r="Q623" t="s">
        <v>60</v>
      </c>
      <c r="R623">
        <v>24</v>
      </c>
      <c r="S623">
        <v>3</v>
      </c>
      <c r="T623" t="s">
        <v>262</v>
      </c>
      <c r="U623" t="s">
        <v>36</v>
      </c>
      <c r="V623" t="s">
        <v>979</v>
      </c>
      <c r="W623" t="s">
        <v>38</v>
      </c>
      <c r="X623" s="7" t="s">
        <v>30570</v>
      </c>
      <c r="Y623" s="10"/>
      <c r="Z623" s="10"/>
      <c r="AA623" t="s">
        <v>2255</v>
      </c>
      <c r="AB623" t="s">
        <v>2256</v>
      </c>
    </row>
    <row r="624" spans="1:28" x14ac:dyDescent="0.3">
      <c r="A624" s="7" t="b">
        <f t="shared" si="27"/>
        <v>0</v>
      </c>
      <c r="B624" t="str">
        <f t="shared" si="28"/>
        <v>clawofgarm</v>
      </c>
      <c r="C624" s="9" t="str">
        <f t="shared" si="29"/>
        <v>claw_of_garm</v>
      </c>
      <c r="D624">
        <v>1815</v>
      </c>
      <c r="E624" t="s">
        <v>24</v>
      </c>
      <c r="F624" t="s">
        <v>2261</v>
      </c>
      <c r="G624" t="s">
        <v>26</v>
      </c>
      <c r="H624" t="s">
        <v>2262</v>
      </c>
      <c r="I624" t="s">
        <v>978</v>
      </c>
      <c r="J624">
        <v>20</v>
      </c>
      <c r="K624">
        <v>55</v>
      </c>
      <c r="L624">
        <v>0</v>
      </c>
      <c r="M624">
        <v>152</v>
      </c>
      <c r="N624">
        <v>1</v>
      </c>
      <c r="O624">
        <v>0</v>
      </c>
      <c r="P624">
        <v>1</v>
      </c>
      <c r="Q624" t="s">
        <v>60</v>
      </c>
      <c r="R624">
        <v>70</v>
      </c>
      <c r="S624">
        <v>4</v>
      </c>
      <c r="T624" t="s">
        <v>262</v>
      </c>
      <c r="U624" t="s">
        <v>36</v>
      </c>
      <c r="V624" t="s">
        <v>979</v>
      </c>
      <c r="W624" t="s">
        <v>38</v>
      </c>
      <c r="X624" s="7" t="s">
        <v>30571</v>
      </c>
      <c r="Y624" s="10"/>
      <c r="Z624" s="10"/>
      <c r="AA624" t="s">
        <v>2263</v>
      </c>
      <c r="AB624" t="s">
        <v>2264</v>
      </c>
    </row>
    <row r="625" spans="1:28" x14ac:dyDescent="0.3">
      <c r="A625" s="7" t="b">
        <f t="shared" si="27"/>
        <v>0</v>
      </c>
      <c r="B625" t="str">
        <f t="shared" si="28"/>
        <v>magmafist</v>
      </c>
      <c r="C625" s="9" t="str">
        <f t="shared" si="29"/>
        <v>magma_fist</v>
      </c>
      <c r="D625">
        <v>1818</v>
      </c>
      <c r="E625" t="s">
        <v>24</v>
      </c>
      <c r="F625" t="s">
        <v>6358</v>
      </c>
      <c r="G625" t="s">
        <v>26</v>
      </c>
      <c r="H625" t="s">
        <v>6359</v>
      </c>
      <c r="I625" t="s">
        <v>978</v>
      </c>
      <c r="J625">
        <v>20</v>
      </c>
      <c r="K625">
        <v>65</v>
      </c>
      <c r="L625">
        <v>0</v>
      </c>
      <c r="M625">
        <v>80</v>
      </c>
      <c r="N625">
        <v>1</v>
      </c>
      <c r="O625">
        <v>0</v>
      </c>
      <c r="P625">
        <v>3</v>
      </c>
      <c r="Q625" t="s">
        <v>60</v>
      </c>
      <c r="R625">
        <v>75</v>
      </c>
      <c r="S625">
        <v>3</v>
      </c>
      <c r="T625" t="s">
        <v>262</v>
      </c>
      <c r="U625" t="s">
        <v>36</v>
      </c>
      <c r="V625" t="s">
        <v>979</v>
      </c>
      <c r="W625" t="s">
        <v>38</v>
      </c>
      <c r="X625" t="s">
        <v>30572</v>
      </c>
      <c r="Y625" s="10"/>
      <c r="Z625" s="10"/>
      <c r="AA625" t="s">
        <v>6360</v>
      </c>
      <c r="AB625" t="s">
        <v>6361</v>
      </c>
    </row>
    <row r="626" spans="1:28" x14ac:dyDescent="0.3">
      <c r="A626" s="7" t="b">
        <f t="shared" si="27"/>
        <v>0</v>
      </c>
      <c r="B626" t="str">
        <f t="shared" si="28"/>
        <v>electricfist</v>
      </c>
      <c r="C626" s="9" t="str">
        <f t="shared" si="29"/>
        <v>electric_fist</v>
      </c>
      <c r="D626">
        <v>1820</v>
      </c>
      <c r="E626" t="s">
        <v>24</v>
      </c>
      <c r="F626" t="s">
        <v>3552</v>
      </c>
      <c r="G626" t="s">
        <v>26</v>
      </c>
      <c r="H626" t="s">
        <v>3553</v>
      </c>
      <c r="I626" t="s">
        <v>978</v>
      </c>
      <c r="J626" s="10">
        <v>20</v>
      </c>
      <c r="K626">
        <v>65</v>
      </c>
      <c r="L626">
        <v>0</v>
      </c>
      <c r="M626">
        <v>80</v>
      </c>
      <c r="N626">
        <v>1</v>
      </c>
      <c r="O626">
        <v>0</v>
      </c>
      <c r="P626">
        <v>3</v>
      </c>
      <c r="Q626" t="s">
        <v>60</v>
      </c>
      <c r="R626">
        <v>75</v>
      </c>
      <c r="S626">
        <v>3</v>
      </c>
      <c r="T626" t="s">
        <v>262</v>
      </c>
      <c r="U626" t="s">
        <v>36</v>
      </c>
      <c r="V626" t="s">
        <v>979</v>
      </c>
      <c r="W626" t="s">
        <v>38</v>
      </c>
      <c r="X626" s="7" t="s">
        <v>30573</v>
      </c>
      <c r="Y626" s="10"/>
      <c r="Z626" s="10"/>
      <c r="AA626" t="s">
        <v>3554</v>
      </c>
      <c r="AB626" t="s">
        <v>3555</v>
      </c>
    </row>
    <row r="627" spans="1:28" x14ac:dyDescent="0.3">
      <c r="A627" s="7" t="b">
        <f t="shared" si="27"/>
        <v>0</v>
      </c>
      <c r="B627" t="str">
        <f t="shared" si="28"/>
        <v>seismicfist</v>
      </c>
      <c r="C627" s="9" t="str">
        <f t="shared" si="29"/>
        <v>seismic_fist</v>
      </c>
      <c r="D627">
        <v>1821</v>
      </c>
      <c r="E627" t="s">
        <v>24</v>
      </c>
      <c r="F627" t="s">
        <v>8875</v>
      </c>
      <c r="G627" t="s">
        <v>26</v>
      </c>
      <c r="H627" t="s">
        <v>8876</v>
      </c>
      <c r="I627" t="s">
        <v>978</v>
      </c>
      <c r="J627" s="10">
        <v>20</v>
      </c>
      <c r="K627">
        <v>65</v>
      </c>
      <c r="L627">
        <v>0</v>
      </c>
      <c r="M627">
        <v>80</v>
      </c>
      <c r="N627">
        <v>1</v>
      </c>
      <c r="O627">
        <v>0</v>
      </c>
      <c r="P627">
        <v>3</v>
      </c>
      <c r="Q627" t="s">
        <v>60</v>
      </c>
      <c r="R627">
        <v>75</v>
      </c>
      <c r="S627">
        <v>3</v>
      </c>
      <c r="T627" t="s">
        <v>262</v>
      </c>
      <c r="U627" t="s">
        <v>36</v>
      </c>
      <c r="V627" t="s">
        <v>979</v>
      </c>
      <c r="W627" t="s">
        <v>38</v>
      </c>
      <c r="X627" s="7" t="s">
        <v>30574</v>
      </c>
      <c r="Y627" s="10"/>
      <c r="Z627" s="10"/>
      <c r="AA627" t="s">
        <v>8877</v>
      </c>
      <c r="AB627" t="s">
        <v>8878</v>
      </c>
    </row>
    <row r="628" spans="1:28" x14ac:dyDescent="0.3">
      <c r="A628" s="7" t="b">
        <f t="shared" si="27"/>
        <v>0</v>
      </c>
      <c r="B628" t="str">
        <f t="shared" si="28"/>
        <v>combobattleglove</v>
      </c>
      <c r="C628" s="9" t="str">
        <f t="shared" si="29"/>
        <v>combo_battle_glove</v>
      </c>
      <c r="D628">
        <v>1822</v>
      </c>
      <c r="E628" t="s">
        <v>24</v>
      </c>
      <c r="F628" t="s">
        <v>2385</v>
      </c>
      <c r="G628" t="s">
        <v>26</v>
      </c>
      <c r="H628" t="s">
        <v>2386</v>
      </c>
      <c r="I628" t="s">
        <v>978</v>
      </c>
      <c r="J628">
        <v>20</v>
      </c>
      <c r="K628">
        <v>50</v>
      </c>
      <c r="L628">
        <v>0</v>
      </c>
      <c r="M628">
        <v>30</v>
      </c>
      <c r="N628">
        <v>1</v>
      </c>
      <c r="O628">
        <v>0</v>
      </c>
      <c r="P628">
        <v>4</v>
      </c>
      <c r="Q628" t="s">
        <v>60</v>
      </c>
      <c r="R628">
        <v>60</v>
      </c>
      <c r="S628">
        <v>3</v>
      </c>
      <c r="T628" t="s">
        <v>262</v>
      </c>
      <c r="U628" t="s">
        <v>36</v>
      </c>
      <c r="V628" t="s">
        <v>979</v>
      </c>
      <c r="W628" t="s">
        <v>38</v>
      </c>
      <c r="X628" s="7" t="s">
        <v>30575</v>
      </c>
      <c r="Y628" s="10"/>
      <c r="Z628" s="10"/>
      <c r="AA628" t="s">
        <v>2387</v>
      </c>
      <c r="AB628" t="s">
        <v>2388</v>
      </c>
    </row>
    <row r="629" spans="1:28" x14ac:dyDescent="0.3">
      <c r="A629" s="7" t="b">
        <f t="shared" si="27"/>
        <v>0</v>
      </c>
      <c r="B629" t="str">
        <f t="shared" si="28"/>
        <v>bfknuckle1</v>
      </c>
      <c r="C629" s="9" t="str">
        <f t="shared" si="29"/>
        <v>bf_knuckle1</v>
      </c>
      <c r="D629">
        <v>1823</v>
      </c>
      <c r="E629" t="s">
        <v>24</v>
      </c>
      <c r="F629" t="s">
        <v>976</v>
      </c>
      <c r="G629" t="s">
        <v>26</v>
      </c>
      <c r="H629" t="s">
        <v>977</v>
      </c>
      <c r="I629" t="s">
        <v>978</v>
      </c>
      <c r="J629">
        <v>0</v>
      </c>
      <c r="K629">
        <v>0</v>
      </c>
      <c r="L629">
        <v>0</v>
      </c>
      <c r="M629">
        <v>30</v>
      </c>
      <c r="N629">
        <v>1</v>
      </c>
      <c r="O629">
        <v>0</v>
      </c>
      <c r="P629">
        <v>0</v>
      </c>
      <c r="Q629" t="s">
        <v>60</v>
      </c>
      <c r="R629">
        <v>80</v>
      </c>
      <c r="S629">
        <v>3</v>
      </c>
      <c r="T629" t="s">
        <v>262</v>
      </c>
      <c r="U629" t="s">
        <v>36</v>
      </c>
      <c r="V629" t="s">
        <v>979</v>
      </c>
      <c r="W629" t="s">
        <v>38</v>
      </c>
      <c r="X629" s="7" t="s">
        <v>31584</v>
      </c>
      <c r="Y629" s="10"/>
      <c r="Z629" s="10"/>
      <c r="AA629" t="s">
        <v>980</v>
      </c>
      <c r="AB629" t="s">
        <v>981</v>
      </c>
    </row>
    <row r="630" spans="1:28" x14ac:dyDescent="0.3">
      <c r="A630" s="7" t="b">
        <f t="shared" si="27"/>
        <v>0</v>
      </c>
      <c r="B630" t="str">
        <f t="shared" si="28"/>
        <v>bfknuckle2</v>
      </c>
      <c r="C630" s="9" t="str">
        <f t="shared" si="29"/>
        <v>bf_knuckle2</v>
      </c>
      <c r="D630">
        <v>1824</v>
      </c>
      <c r="E630" t="s">
        <v>24</v>
      </c>
      <c r="F630" t="s">
        <v>982</v>
      </c>
      <c r="G630" t="s">
        <v>26</v>
      </c>
      <c r="H630" t="s">
        <v>983</v>
      </c>
      <c r="I630" t="s">
        <v>978</v>
      </c>
      <c r="J630">
        <v>0</v>
      </c>
      <c r="K630">
        <v>0</v>
      </c>
      <c r="L630">
        <v>0</v>
      </c>
      <c r="M630">
        <v>30</v>
      </c>
      <c r="N630">
        <v>1</v>
      </c>
      <c r="O630">
        <v>0</v>
      </c>
      <c r="P630">
        <v>0</v>
      </c>
      <c r="Q630" t="s">
        <v>60</v>
      </c>
      <c r="R630">
        <v>80</v>
      </c>
      <c r="S630">
        <v>3</v>
      </c>
      <c r="T630" t="s">
        <v>262</v>
      </c>
      <c r="U630" t="s">
        <v>36</v>
      </c>
      <c r="V630" t="s">
        <v>979</v>
      </c>
      <c r="W630" t="s">
        <v>38</v>
      </c>
      <c r="X630" t="s">
        <v>31585</v>
      </c>
      <c r="Y630" s="10"/>
      <c r="Z630" s="10"/>
      <c r="AA630" t="s">
        <v>984</v>
      </c>
      <c r="AB630" t="s">
        <v>985</v>
      </c>
    </row>
    <row r="631" spans="1:28" x14ac:dyDescent="0.3">
      <c r="A631" s="7" t="b">
        <f t="shared" si="27"/>
        <v>0</v>
      </c>
      <c r="B631" t="str">
        <f t="shared" si="28"/>
        <v>greatking'sdance</v>
      </c>
      <c r="C631" s="9" t="str">
        <f t="shared" si="29"/>
        <v>great_king's_dance</v>
      </c>
      <c r="D631">
        <v>1830</v>
      </c>
      <c r="E631" t="s">
        <v>24</v>
      </c>
      <c r="F631" t="s">
        <v>4757</v>
      </c>
      <c r="G631" t="s">
        <v>26</v>
      </c>
      <c r="H631" t="s">
        <v>4758</v>
      </c>
      <c r="I631" t="s">
        <v>978</v>
      </c>
      <c r="J631">
        <v>20</v>
      </c>
      <c r="K631">
        <v>50</v>
      </c>
      <c r="L631">
        <v>0</v>
      </c>
      <c r="M631">
        <v>142</v>
      </c>
      <c r="N631">
        <v>1</v>
      </c>
      <c r="O631">
        <v>0</v>
      </c>
      <c r="P631">
        <v>2</v>
      </c>
      <c r="Q631" t="s">
        <v>60</v>
      </c>
      <c r="R631">
        <v>102</v>
      </c>
      <c r="S631">
        <v>3</v>
      </c>
      <c r="T631" t="s">
        <v>262</v>
      </c>
      <c r="U631" t="s">
        <v>36</v>
      </c>
      <c r="V631" t="s">
        <v>4759</v>
      </c>
      <c r="W631" t="s">
        <v>38</v>
      </c>
      <c r="X631" t="s">
        <v>31586</v>
      </c>
      <c r="Y631" s="10"/>
      <c r="Z631" s="10"/>
      <c r="AA631" t="s">
        <v>4760</v>
      </c>
      <c r="AB631" t="s">
        <v>4761</v>
      </c>
    </row>
    <row r="632" spans="1:28" x14ac:dyDescent="0.3">
      <c r="A632" s="7" t="b">
        <f t="shared" si="27"/>
        <v>0</v>
      </c>
      <c r="B632" t="str">
        <f t="shared" si="28"/>
        <v>mandolin</v>
      </c>
      <c r="C632" s="9" t="str">
        <f t="shared" si="29"/>
        <v>mandolin_</v>
      </c>
      <c r="D632">
        <v>1904</v>
      </c>
      <c r="E632" t="s">
        <v>24</v>
      </c>
      <c r="F632" t="s">
        <v>6408</v>
      </c>
      <c r="G632" t="s">
        <v>26</v>
      </c>
      <c r="H632" t="s">
        <v>6409</v>
      </c>
      <c r="I632" t="s">
        <v>786</v>
      </c>
      <c r="J632" s="1">
        <v>18000</v>
      </c>
      <c r="K632">
        <v>40</v>
      </c>
      <c r="L632">
        <v>0</v>
      </c>
      <c r="M632">
        <v>90</v>
      </c>
      <c r="N632">
        <v>1</v>
      </c>
      <c r="O632">
        <v>0</v>
      </c>
      <c r="P632">
        <v>3</v>
      </c>
      <c r="Q632" t="s">
        <v>60</v>
      </c>
      <c r="R632">
        <v>14</v>
      </c>
      <c r="S632">
        <v>2</v>
      </c>
      <c r="T632" t="s">
        <v>262</v>
      </c>
      <c r="U632" t="s">
        <v>36</v>
      </c>
      <c r="V632" t="s">
        <v>788</v>
      </c>
      <c r="W632" t="s">
        <v>789</v>
      </c>
      <c r="X632" s="7"/>
      <c r="Y632" s="10"/>
      <c r="Z632" s="10"/>
      <c r="AA632" t="s">
        <v>6410</v>
      </c>
      <c r="AB632" t="s">
        <v>6411</v>
      </c>
    </row>
    <row r="633" spans="1:28" x14ac:dyDescent="0.3">
      <c r="A633" s="7" t="b">
        <f t="shared" si="27"/>
        <v>0</v>
      </c>
      <c r="B633" t="str">
        <f t="shared" si="28"/>
        <v>guitarofpassion</v>
      </c>
      <c r="C633" s="9" t="str">
        <f t="shared" si="29"/>
        <v>guitar_of_passion</v>
      </c>
      <c r="D633">
        <v>1914</v>
      </c>
      <c r="E633" t="s">
        <v>24</v>
      </c>
      <c r="F633" t="s">
        <v>4881</v>
      </c>
      <c r="G633" t="s">
        <v>26</v>
      </c>
      <c r="H633" t="s">
        <v>4882</v>
      </c>
      <c r="I633" t="s">
        <v>786</v>
      </c>
      <c r="J633" s="7">
        <v>20</v>
      </c>
      <c r="K633">
        <v>90</v>
      </c>
      <c r="L633">
        <v>0</v>
      </c>
      <c r="M633">
        <v>110</v>
      </c>
      <c r="N633">
        <v>1</v>
      </c>
      <c r="O633">
        <v>0</v>
      </c>
      <c r="P633">
        <v>0</v>
      </c>
      <c r="Q633" t="s">
        <v>60</v>
      </c>
      <c r="R633">
        <v>27</v>
      </c>
      <c r="S633">
        <v>3</v>
      </c>
      <c r="T633" t="s">
        <v>262</v>
      </c>
      <c r="U633" t="s">
        <v>36</v>
      </c>
      <c r="V633" t="s">
        <v>788</v>
      </c>
      <c r="W633" t="s">
        <v>789</v>
      </c>
      <c r="X633" t="s">
        <v>30532</v>
      </c>
      <c r="Y633" s="10"/>
      <c r="Z633" s="10"/>
      <c r="AA633" t="s">
        <v>4883</v>
      </c>
      <c r="AB633" t="s">
        <v>4884</v>
      </c>
    </row>
    <row r="634" spans="1:28" x14ac:dyDescent="0.3">
      <c r="A634" s="7" t="b">
        <f t="shared" si="27"/>
        <v>0</v>
      </c>
      <c r="B634" t="str">
        <f t="shared" si="28"/>
        <v>guitarofbluesolo</v>
      </c>
      <c r="C634" s="9" t="str">
        <f t="shared" si="29"/>
        <v>guitar_of_blue_solo</v>
      </c>
      <c r="D634">
        <v>1915</v>
      </c>
      <c r="E634" t="s">
        <v>24</v>
      </c>
      <c r="F634" t="s">
        <v>4873</v>
      </c>
      <c r="G634" t="s">
        <v>26</v>
      </c>
      <c r="H634" t="s">
        <v>4874</v>
      </c>
      <c r="I634" t="s">
        <v>786</v>
      </c>
      <c r="J634" s="7">
        <v>20</v>
      </c>
      <c r="K634">
        <v>90</v>
      </c>
      <c r="L634">
        <v>0</v>
      </c>
      <c r="M634">
        <v>110</v>
      </c>
      <c r="N634">
        <v>1</v>
      </c>
      <c r="O634">
        <v>0</v>
      </c>
      <c r="P634">
        <v>0</v>
      </c>
      <c r="Q634" t="s">
        <v>60</v>
      </c>
      <c r="R634">
        <v>27</v>
      </c>
      <c r="S634">
        <v>3</v>
      </c>
      <c r="T634" t="s">
        <v>262</v>
      </c>
      <c r="U634" t="s">
        <v>36</v>
      </c>
      <c r="V634" t="s">
        <v>788</v>
      </c>
      <c r="W634" t="s">
        <v>789</v>
      </c>
      <c r="X634" s="7" t="s">
        <v>30493</v>
      </c>
      <c r="Y634" s="10"/>
      <c r="Z634" s="10"/>
      <c r="AA634" t="s">
        <v>4875</v>
      </c>
      <c r="AB634" t="s">
        <v>4876</v>
      </c>
    </row>
    <row r="635" spans="1:28" x14ac:dyDescent="0.3">
      <c r="A635" s="7" t="b">
        <f t="shared" si="27"/>
        <v>0</v>
      </c>
      <c r="B635" t="str">
        <f t="shared" si="28"/>
        <v>guitarofvastland</v>
      </c>
      <c r="C635" s="9" t="str">
        <f t="shared" si="29"/>
        <v>guitar_of_vast_land</v>
      </c>
      <c r="D635">
        <v>1916</v>
      </c>
      <c r="E635" t="s">
        <v>24</v>
      </c>
      <c r="F635" t="s">
        <v>4885</v>
      </c>
      <c r="G635" t="s">
        <v>26</v>
      </c>
      <c r="H635" t="s">
        <v>4886</v>
      </c>
      <c r="I635" t="s">
        <v>786</v>
      </c>
      <c r="J635">
        <v>20</v>
      </c>
      <c r="K635">
        <v>90</v>
      </c>
      <c r="L635">
        <v>0</v>
      </c>
      <c r="M635">
        <v>110</v>
      </c>
      <c r="N635">
        <v>1</v>
      </c>
      <c r="O635">
        <v>0</v>
      </c>
      <c r="P635">
        <v>0</v>
      </c>
      <c r="Q635" t="s">
        <v>60</v>
      </c>
      <c r="R635">
        <v>27</v>
      </c>
      <c r="S635">
        <v>3</v>
      </c>
      <c r="T635" t="s">
        <v>262</v>
      </c>
      <c r="U635" t="s">
        <v>36</v>
      </c>
      <c r="V635" t="s">
        <v>788</v>
      </c>
      <c r="W635" t="s">
        <v>789</v>
      </c>
      <c r="X635" s="7" t="s">
        <v>30531</v>
      </c>
      <c r="Y635" s="10"/>
      <c r="Z635" s="10"/>
      <c r="AA635" t="s">
        <v>4887</v>
      </c>
      <c r="AB635" t="s">
        <v>4888</v>
      </c>
    </row>
    <row r="636" spans="1:28" x14ac:dyDescent="0.3">
      <c r="A636" s="7" t="b">
        <f t="shared" si="27"/>
        <v>0</v>
      </c>
      <c r="B636" t="str">
        <f t="shared" si="28"/>
        <v>guitarofgentlebreeze</v>
      </c>
      <c r="C636" s="9" t="str">
        <f t="shared" si="29"/>
        <v>guitar_of_gentle_breeze</v>
      </c>
      <c r="D636">
        <v>1917</v>
      </c>
      <c r="E636" t="s">
        <v>24</v>
      </c>
      <c r="F636" t="s">
        <v>4877</v>
      </c>
      <c r="G636" t="s">
        <v>26</v>
      </c>
      <c r="H636" t="s">
        <v>4878</v>
      </c>
      <c r="I636" t="s">
        <v>786</v>
      </c>
      <c r="J636" s="10">
        <v>20</v>
      </c>
      <c r="K636">
        <v>90</v>
      </c>
      <c r="L636">
        <v>0</v>
      </c>
      <c r="M636">
        <v>110</v>
      </c>
      <c r="N636">
        <v>1</v>
      </c>
      <c r="O636">
        <v>0</v>
      </c>
      <c r="P636">
        <v>0</v>
      </c>
      <c r="Q636" t="s">
        <v>60</v>
      </c>
      <c r="R636">
        <v>27</v>
      </c>
      <c r="S636">
        <v>3</v>
      </c>
      <c r="T636" t="s">
        <v>262</v>
      </c>
      <c r="U636" t="s">
        <v>36</v>
      </c>
      <c r="V636" t="s">
        <v>788</v>
      </c>
      <c r="W636" t="s">
        <v>789</v>
      </c>
      <c r="X636" s="7" t="s">
        <v>30533</v>
      </c>
      <c r="Y636" s="10"/>
      <c r="Z636" s="10"/>
      <c r="AA636" t="s">
        <v>4879</v>
      </c>
      <c r="AB636" t="s">
        <v>4880</v>
      </c>
    </row>
    <row r="637" spans="1:28" x14ac:dyDescent="0.3">
      <c r="A637" s="7" t="b">
        <f t="shared" si="27"/>
        <v>0</v>
      </c>
      <c r="B637" t="str">
        <f t="shared" si="28"/>
        <v>baseguitar</v>
      </c>
      <c r="C637" s="9" t="str">
        <f t="shared" si="29"/>
        <v>base_guitar</v>
      </c>
      <c r="D637">
        <v>1919</v>
      </c>
      <c r="E637" t="s">
        <v>24</v>
      </c>
      <c r="F637" t="s">
        <v>784</v>
      </c>
      <c r="G637" t="s">
        <v>26</v>
      </c>
      <c r="H637" t="s">
        <v>785</v>
      </c>
      <c r="I637" t="s">
        <v>786</v>
      </c>
      <c r="J637">
        <v>20</v>
      </c>
      <c r="K637">
        <v>150</v>
      </c>
      <c r="L637">
        <v>0</v>
      </c>
      <c r="M637">
        <v>130</v>
      </c>
      <c r="N637">
        <v>1</v>
      </c>
      <c r="O637">
        <v>0</v>
      </c>
      <c r="P637">
        <v>1</v>
      </c>
      <c r="Q637" t="s">
        <v>60</v>
      </c>
      <c r="R637">
        <v>70</v>
      </c>
      <c r="S637">
        <v>3</v>
      </c>
      <c r="T637" t="s">
        <v>262</v>
      </c>
      <c r="U637" t="s">
        <v>787</v>
      </c>
      <c r="V637" t="s">
        <v>788</v>
      </c>
      <c r="W637" t="s">
        <v>789</v>
      </c>
      <c r="X637" s="7" t="s">
        <v>30576</v>
      </c>
      <c r="Y637" s="10"/>
      <c r="Z637" s="10"/>
      <c r="AA637" t="s">
        <v>790</v>
      </c>
      <c r="AB637" t="s">
        <v>791</v>
      </c>
    </row>
    <row r="638" spans="1:28" x14ac:dyDescent="0.3">
      <c r="A638" s="7" t="b">
        <f t="shared" si="27"/>
        <v>0</v>
      </c>
      <c r="B638" t="str">
        <f t="shared" si="28"/>
        <v>bfinstrument1</v>
      </c>
      <c r="C638" s="9" t="str">
        <f t="shared" si="29"/>
        <v>bf_instrument1</v>
      </c>
      <c r="D638">
        <v>1923</v>
      </c>
      <c r="E638" t="s">
        <v>24</v>
      </c>
      <c r="F638" t="s">
        <v>959</v>
      </c>
      <c r="G638" t="s">
        <v>26</v>
      </c>
      <c r="H638" t="s">
        <v>960</v>
      </c>
      <c r="I638" t="s">
        <v>786</v>
      </c>
      <c r="J638">
        <v>0</v>
      </c>
      <c r="K638">
        <v>0</v>
      </c>
      <c r="L638">
        <v>0</v>
      </c>
      <c r="M638">
        <v>50</v>
      </c>
      <c r="N638">
        <v>1</v>
      </c>
      <c r="O638">
        <v>0</v>
      </c>
      <c r="P638">
        <v>0</v>
      </c>
      <c r="Q638" t="s">
        <v>60</v>
      </c>
      <c r="R638">
        <v>80</v>
      </c>
      <c r="S638">
        <v>3</v>
      </c>
      <c r="T638" t="s">
        <v>262</v>
      </c>
      <c r="U638" t="s">
        <v>36</v>
      </c>
      <c r="V638" t="s">
        <v>788</v>
      </c>
      <c r="W638" t="s">
        <v>789</v>
      </c>
      <c r="X638" s="7" t="s">
        <v>30577</v>
      </c>
      <c r="Y638" s="10"/>
      <c r="Z638" s="10"/>
      <c r="AA638" t="s">
        <v>961</v>
      </c>
      <c r="AB638" t="s">
        <v>962</v>
      </c>
    </row>
    <row r="639" spans="1:28" x14ac:dyDescent="0.3">
      <c r="A639" s="7" t="b">
        <f t="shared" si="27"/>
        <v>0</v>
      </c>
      <c r="B639" t="str">
        <f t="shared" si="28"/>
        <v>bfinstrument2</v>
      </c>
      <c r="C639" s="9" t="str">
        <f t="shared" si="29"/>
        <v>bf_instrument2</v>
      </c>
      <c r="D639">
        <v>1924</v>
      </c>
      <c r="E639" t="s">
        <v>24</v>
      </c>
      <c r="F639" t="s">
        <v>963</v>
      </c>
      <c r="G639" t="s">
        <v>26</v>
      </c>
      <c r="H639" t="s">
        <v>964</v>
      </c>
      <c r="I639" t="s">
        <v>786</v>
      </c>
      <c r="J639">
        <v>0</v>
      </c>
      <c r="K639">
        <v>0</v>
      </c>
      <c r="L639">
        <v>0</v>
      </c>
      <c r="M639">
        <v>50</v>
      </c>
      <c r="N639">
        <v>1</v>
      </c>
      <c r="O639">
        <v>0</v>
      </c>
      <c r="P639">
        <v>0</v>
      </c>
      <c r="Q639" t="s">
        <v>60</v>
      </c>
      <c r="R639">
        <v>80</v>
      </c>
      <c r="S639">
        <v>3</v>
      </c>
      <c r="T639" t="s">
        <v>262</v>
      </c>
      <c r="U639" t="s">
        <v>36</v>
      </c>
      <c r="V639" t="s">
        <v>788</v>
      </c>
      <c r="W639" t="s">
        <v>789</v>
      </c>
      <c r="X639" s="7" t="s">
        <v>30578</v>
      </c>
      <c r="Y639" s="10"/>
      <c r="Z639" s="10"/>
      <c r="AA639" t="s">
        <v>965</v>
      </c>
      <c r="AB639" t="s">
        <v>966</v>
      </c>
    </row>
    <row r="640" spans="1:28" x14ac:dyDescent="0.3">
      <c r="A640" s="7" t="b">
        <f t="shared" si="27"/>
        <v>0</v>
      </c>
      <c r="B640" t="str">
        <f t="shared" si="28"/>
        <v>rapturerose</v>
      </c>
      <c r="C640" s="9" t="str">
        <f t="shared" si="29"/>
        <v>rapture_rose</v>
      </c>
      <c r="D640">
        <v>1963</v>
      </c>
      <c r="E640" t="s">
        <v>24</v>
      </c>
      <c r="F640" t="s">
        <v>8149</v>
      </c>
      <c r="G640" t="s">
        <v>26</v>
      </c>
      <c r="H640" t="s">
        <v>8150</v>
      </c>
      <c r="I640" t="s">
        <v>1068</v>
      </c>
      <c r="J640" s="5">
        <v>20</v>
      </c>
      <c r="K640">
        <v>30</v>
      </c>
      <c r="L640">
        <v>0</v>
      </c>
      <c r="M640">
        <v>115</v>
      </c>
      <c r="N640">
        <v>2</v>
      </c>
      <c r="O640">
        <v>0</v>
      </c>
      <c r="P640">
        <v>0</v>
      </c>
      <c r="Q640" t="s">
        <v>60</v>
      </c>
      <c r="R640">
        <v>44</v>
      </c>
      <c r="S640">
        <v>4</v>
      </c>
      <c r="T640" t="s">
        <v>262</v>
      </c>
      <c r="U640" t="s">
        <v>36</v>
      </c>
      <c r="V640" t="s">
        <v>788</v>
      </c>
      <c r="W640" t="s">
        <v>73</v>
      </c>
      <c r="X640" s="7" t="s">
        <v>30579</v>
      </c>
      <c r="Y640" s="10"/>
      <c r="Z640" s="10"/>
      <c r="AA640" t="s">
        <v>8151</v>
      </c>
      <c r="AB640" t="s">
        <v>8152</v>
      </c>
    </row>
    <row r="641" spans="1:28" x14ac:dyDescent="0.3">
      <c r="A641" s="7" t="b">
        <f t="shared" si="27"/>
        <v>0</v>
      </c>
      <c r="B641" t="str">
        <f t="shared" si="28"/>
        <v>whipofredflame</v>
      </c>
      <c r="C641" s="9" t="str">
        <f t="shared" si="29"/>
        <v>whip_of_red_flame</v>
      </c>
      <c r="D641">
        <v>1965</v>
      </c>
      <c r="E641" t="s">
        <v>24</v>
      </c>
      <c r="F641" t="s">
        <v>10601</v>
      </c>
      <c r="G641" t="s">
        <v>26</v>
      </c>
      <c r="H641" t="s">
        <v>10602</v>
      </c>
      <c r="I641" t="s">
        <v>1068</v>
      </c>
      <c r="J641" s="5">
        <v>20</v>
      </c>
      <c r="K641">
        <v>70</v>
      </c>
      <c r="L641">
        <v>0</v>
      </c>
      <c r="M641">
        <v>110</v>
      </c>
      <c r="N641">
        <v>2</v>
      </c>
      <c r="O641">
        <v>0</v>
      </c>
      <c r="P641">
        <v>0</v>
      </c>
      <c r="Q641" t="s">
        <v>60</v>
      </c>
      <c r="R641">
        <v>30</v>
      </c>
      <c r="S641">
        <v>3</v>
      </c>
      <c r="T641" t="s">
        <v>262</v>
      </c>
      <c r="U641" t="s">
        <v>36</v>
      </c>
      <c r="V641" t="s">
        <v>788</v>
      </c>
      <c r="W641" t="s">
        <v>73</v>
      </c>
      <c r="X641" s="7" t="s">
        <v>30532</v>
      </c>
      <c r="Y641" s="10"/>
      <c r="Z641" s="10"/>
      <c r="AA641" t="s">
        <v>10603</v>
      </c>
      <c r="AB641" t="s">
        <v>10604</v>
      </c>
    </row>
    <row r="642" spans="1:28" x14ac:dyDescent="0.3">
      <c r="A642" s="7" t="b">
        <f t="shared" ref="A642:A705" si="30">ISNUMBER(SEARCH("callfunc",X642))</f>
        <v>0</v>
      </c>
      <c r="B642" t="str">
        <f t="shared" ref="B642:B705" si="31">LOWER(SUBSTITUTE(F642,"_",""))</f>
        <v>whipoficepiece</v>
      </c>
      <c r="C642" s="9" t="str">
        <f t="shared" ref="C642:C705" si="32">LOWER(F642)</f>
        <v>whip_of_ice_piece</v>
      </c>
      <c r="D642">
        <v>1966</v>
      </c>
      <c r="E642" t="s">
        <v>24</v>
      </c>
      <c r="F642" t="s">
        <v>10597</v>
      </c>
      <c r="G642" t="s">
        <v>26</v>
      </c>
      <c r="H642" t="s">
        <v>10598</v>
      </c>
      <c r="I642" t="s">
        <v>1068</v>
      </c>
      <c r="J642" s="5">
        <v>20</v>
      </c>
      <c r="K642">
        <v>70</v>
      </c>
      <c r="L642">
        <v>0</v>
      </c>
      <c r="M642">
        <v>110</v>
      </c>
      <c r="N642">
        <v>2</v>
      </c>
      <c r="O642">
        <v>0</v>
      </c>
      <c r="P642">
        <v>0</v>
      </c>
      <c r="Q642" t="s">
        <v>60</v>
      </c>
      <c r="R642">
        <v>30</v>
      </c>
      <c r="S642">
        <v>3</v>
      </c>
      <c r="T642" t="s">
        <v>262</v>
      </c>
      <c r="U642" t="s">
        <v>36</v>
      </c>
      <c r="V642" t="s">
        <v>788</v>
      </c>
      <c r="W642" t="s">
        <v>73</v>
      </c>
      <c r="X642" s="7" t="s">
        <v>30493</v>
      </c>
      <c r="Y642" s="10"/>
      <c r="Z642" s="10"/>
      <c r="AA642" t="s">
        <v>10599</v>
      </c>
      <c r="AB642" t="s">
        <v>10600</v>
      </c>
    </row>
    <row r="643" spans="1:28" x14ac:dyDescent="0.3">
      <c r="A643" s="7" t="b">
        <f t="shared" si="30"/>
        <v>0</v>
      </c>
      <c r="B643" t="str">
        <f t="shared" si="31"/>
        <v>whipofearth</v>
      </c>
      <c r="C643" s="9" t="str">
        <f t="shared" si="32"/>
        <v>whip_of_earth</v>
      </c>
      <c r="D643">
        <v>1967</v>
      </c>
      <c r="E643" t="s">
        <v>24</v>
      </c>
      <c r="F643" t="s">
        <v>10593</v>
      </c>
      <c r="G643" t="s">
        <v>26</v>
      </c>
      <c r="H643" t="s">
        <v>10594</v>
      </c>
      <c r="I643" t="s">
        <v>1068</v>
      </c>
      <c r="J643" s="7">
        <v>20</v>
      </c>
      <c r="K643">
        <v>70</v>
      </c>
      <c r="L643">
        <v>0</v>
      </c>
      <c r="M643">
        <v>110</v>
      </c>
      <c r="N643">
        <v>2</v>
      </c>
      <c r="O643">
        <v>0</v>
      </c>
      <c r="P643">
        <v>0</v>
      </c>
      <c r="Q643" t="s">
        <v>60</v>
      </c>
      <c r="R643">
        <v>30</v>
      </c>
      <c r="S643">
        <v>3</v>
      </c>
      <c r="T643" t="s">
        <v>262</v>
      </c>
      <c r="U643" t="s">
        <v>36</v>
      </c>
      <c r="V643" t="s">
        <v>788</v>
      </c>
      <c r="W643" t="s">
        <v>73</v>
      </c>
      <c r="X643" t="s">
        <v>30531</v>
      </c>
      <c r="Y643" s="10"/>
      <c r="Z643" s="10"/>
      <c r="AA643" t="s">
        <v>10595</v>
      </c>
      <c r="AB643" t="s">
        <v>10596</v>
      </c>
    </row>
    <row r="644" spans="1:28" x14ac:dyDescent="0.3">
      <c r="A644" s="7" t="b">
        <f t="shared" si="30"/>
        <v>0</v>
      </c>
      <c r="B644" t="str">
        <f t="shared" si="31"/>
        <v>jumprope</v>
      </c>
      <c r="C644" s="9" t="str">
        <f t="shared" si="32"/>
        <v>jump_rope</v>
      </c>
      <c r="D644">
        <v>1968</v>
      </c>
      <c r="E644" t="s">
        <v>24</v>
      </c>
      <c r="F644" t="s">
        <v>5681</v>
      </c>
      <c r="G644" t="s">
        <v>26</v>
      </c>
      <c r="H644" t="s">
        <v>5682</v>
      </c>
      <c r="I644" t="s">
        <v>1068</v>
      </c>
      <c r="J644">
        <v>20</v>
      </c>
      <c r="K644">
        <v>40</v>
      </c>
      <c r="L644">
        <v>0</v>
      </c>
      <c r="M644">
        <v>120</v>
      </c>
      <c r="N644">
        <v>2</v>
      </c>
      <c r="O644">
        <v>0</v>
      </c>
      <c r="P644">
        <v>0</v>
      </c>
      <c r="Q644" t="s">
        <v>60</v>
      </c>
      <c r="R644">
        <v>30</v>
      </c>
      <c r="S644">
        <v>3</v>
      </c>
      <c r="T644" t="s">
        <v>262</v>
      </c>
      <c r="U644" t="s">
        <v>36</v>
      </c>
      <c r="V644" t="s">
        <v>788</v>
      </c>
      <c r="W644" t="s">
        <v>73</v>
      </c>
      <c r="X644" s="7" t="s">
        <v>30565</v>
      </c>
      <c r="Y644" s="10"/>
      <c r="Z644" s="10"/>
      <c r="AA644" t="s">
        <v>5683</v>
      </c>
      <c r="AB644" t="s">
        <v>5684</v>
      </c>
    </row>
    <row r="645" spans="1:28" x14ac:dyDescent="0.3">
      <c r="A645" s="7" t="b">
        <f t="shared" si="30"/>
        <v>0</v>
      </c>
      <c r="B645" t="str">
        <f t="shared" si="31"/>
        <v>queen'swhip</v>
      </c>
      <c r="C645" s="9" t="str">
        <f t="shared" si="32"/>
        <v>queen's_whip</v>
      </c>
      <c r="D645">
        <v>1970</v>
      </c>
      <c r="E645" t="s">
        <v>24</v>
      </c>
      <c r="F645" t="s">
        <v>7989</v>
      </c>
      <c r="G645" t="s">
        <v>26</v>
      </c>
      <c r="H645" t="s">
        <v>7990</v>
      </c>
      <c r="I645" t="s">
        <v>1068</v>
      </c>
      <c r="J645" s="5">
        <v>20</v>
      </c>
      <c r="K645">
        <v>110</v>
      </c>
      <c r="L645" s="5">
        <v>0</v>
      </c>
      <c r="M645">
        <v>150</v>
      </c>
      <c r="N645">
        <v>2</v>
      </c>
      <c r="O645">
        <v>0</v>
      </c>
      <c r="P645">
        <v>0</v>
      </c>
      <c r="Q645" t="s">
        <v>60</v>
      </c>
      <c r="R645">
        <v>65</v>
      </c>
      <c r="S645">
        <v>4</v>
      </c>
      <c r="T645" t="s">
        <v>262</v>
      </c>
      <c r="U645" t="s">
        <v>36</v>
      </c>
      <c r="V645" t="s">
        <v>788</v>
      </c>
      <c r="W645" t="s">
        <v>73</v>
      </c>
      <c r="X645" s="7" t="s">
        <v>30580</v>
      </c>
      <c r="Y645" s="10"/>
      <c r="Z645" s="10"/>
      <c r="AA645" t="s">
        <v>7991</v>
      </c>
      <c r="AB645" t="s">
        <v>7992</v>
      </c>
    </row>
    <row r="646" spans="1:28" x14ac:dyDescent="0.3">
      <c r="A646" s="7" t="b">
        <f t="shared" si="30"/>
        <v>0</v>
      </c>
      <c r="B646" t="str">
        <f t="shared" si="31"/>
        <v>electricwire</v>
      </c>
      <c r="C646" s="9" t="str">
        <f t="shared" si="32"/>
        <v>electric_wire</v>
      </c>
      <c r="D646">
        <v>1971</v>
      </c>
      <c r="E646" t="s">
        <v>24</v>
      </c>
      <c r="F646" t="s">
        <v>3556</v>
      </c>
      <c r="G646" t="s">
        <v>26</v>
      </c>
      <c r="H646" t="s">
        <v>3557</v>
      </c>
      <c r="I646" t="s">
        <v>1068</v>
      </c>
      <c r="J646" s="5">
        <v>20</v>
      </c>
      <c r="K646">
        <v>70</v>
      </c>
      <c r="L646" s="5">
        <v>0</v>
      </c>
      <c r="M646">
        <v>110</v>
      </c>
      <c r="N646">
        <v>2</v>
      </c>
      <c r="O646">
        <v>0</v>
      </c>
      <c r="P646">
        <v>0</v>
      </c>
      <c r="Q646" t="s">
        <v>60</v>
      </c>
      <c r="R646">
        <v>30</v>
      </c>
      <c r="S646">
        <v>3</v>
      </c>
      <c r="T646" t="s">
        <v>262</v>
      </c>
      <c r="U646" t="s">
        <v>36</v>
      </c>
      <c r="V646" t="s">
        <v>788</v>
      </c>
      <c r="W646" t="s">
        <v>73</v>
      </c>
      <c r="X646" s="7" t="s">
        <v>30533</v>
      </c>
      <c r="Y646" s="10"/>
      <c r="Z646" s="10"/>
      <c r="AA646" t="s">
        <v>3558</v>
      </c>
      <c r="AB646" t="s">
        <v>3559</v>
      </c>
    </row>
    <row r="647" spans="1:28" x14ac:dyDescent="0.3">
      <c r="A647" s="7" t="b">
        <f t="shared" si="30"/>
        <v>0</v>
      </c>
      <c r="B647" t="str">
        <f t="shared" si="31"/>
        <v>seawitchfoot</v>
      </c>
      <c r="C647" s="9" t="str">
        <f t="shared" si="32"/>
        <v>sea_witch_foot</v>
      </c>
      <c r="D647">
        <v>1973</v>
      </c>
      <c r="E647" t="s">
        <v>24</v>
      </c>
      <c r="F647" t="s">
        <v>8843</v>
      </c>
      <c r="G647" t="s">
        <v>26</v>
      </c>
      <c r="H647" t="s">
        <v>8844</v>
      </c>
      <c r="I647" t="s">
        <v>1068</v>
      </c>
      <c r="J647" s="5">
        <v>20</v>
      </c>
      <c r="K647">
        <v>150</v>
      </c>
      <c r="L647" s="5">
        <v>0</v>
      </c>
      <c r="M647">
        <v>110</v>
      </c>
      <c r="N647">
        <v>2</v>
      </c>
      <c r="O647">
        <v>0</v>
      </c>
      <c r="P647">
        <v>1</v>
      </c>
      <c r="Q647" t="s">
        <v>60</v>
      </c>
      <c r="R647">
        <v>70</v>
      </c>
      <c r="S647">
        <v>4</v>
      </c>
      <c r="T647" t="s">
        <v>262</v>
      </c>
      <c r="U647" t="s">
        <v>787</v>
      </c>
      <c r="V647" t="s">
        <v>788</v>
      </c>
      <c r="W647" t="s">
        <v>73</v>
      </c>
      <c r="X647" s="7" t="s">
        <v>30581</v>
      </c>
      <c r="Y647" s="10"/>
      <c r="Z647" s="10"/>
      <c r="AA647" t="s">
        <v>8845</v>
      </c>
      <c r="AB647" t="s">
        <v>8846</v>
      </c>
    </row>
    <row r="648" spans="1:28" x14ac:dyDescent="0.3">
      <c r="A648" s="7" t="b">
        <f t="shared" si="30"/>
        <v>0</v>
      </c>
      <c r="B648" t="str">
        <f t="shared" si="31"/>
        <v>bfwhip1</v>
      </c>
      <c r="C648" s="9" t="str">
        <f t="shared" si="32"/>
        <v>bf_whip1</v>
      </c>
      <c r="D648">
        <v>1977</v>
      </c>
      <c r="E648" t="s">
        <v>24</v>
      </c>
      <c r="F648" t="s">
        <v>1066</v>
      </c>
      <c r="G648" t="s">
        <v>26</v>
      </c>
      <c r="H648" t="s">
        <v>1067</v>
      </c>
      <c r="I648" t="s">
        <v>1068</v>
      </c>
      <c r="J648">
        <v>0</v>
      </c>
      <c r="K648">
        <v>0</v>
      </c>
      <c r="L648">
        <v>0</v>
      </c>
      <c r="M648">
        <v>50</v>
      </c>
      <c r="N648">
        <v>2</v>
      </c>
      <c r="O648">
        <v>0</v>
      </c>
      <c r="P648">
        <v>0</v>
      </c>
      <c r="Q648" t="s">
        <v>60</v>
      </c>
      <c r="R648">
        <v>80</v>
      </c>
      <c r="S648">
        <v>3</v>
      </c>
      <c r="T648" t="s">
        <v>262</v>
      </c>
      <c r="U648" t="s">
        <v>36</v>
      </c>
      <c r="V648" t="s">
        <v>788</v>
      </c>
      <c r="W648" t="s">
        <v>73</v>
      </c>
      <c r="X648" s="7" t="s">
        <v>30577</v>
      </c>
      <c r="Y648" s="10"/>
      <c r="Z648" s="10"/>
      <c r="AA648" t="s">
        <v>1069</v>
      </c>
      <c r="AB648" t="s">
        <v>1070</v>
      </c>
    </row>
    <row r="649" spans="1:28" x14ac:dyDescent="0.3">
      <c r="A649" s="7" t="b">
        <f t="shared" si="30"/>
        <v>0</v>
      </c>
      <c r="B649" t="str">
        <f t="shared" si="31"/>
        <v>bfwhip2</v>
      </c>
      <c r="C649" s="9" t="str">
        <f t="shared" si="32"/>
        <v>bf_whip2</v>
      </c>
      <c r="D649">
        <v>1978</v>
      </c>
      <c r="E649" t="s">
        <v>24</v>
      </c>
      <c r="F649" t="s">
        <v>1071</v>
      </c>
      <c r="G649" t="s">
        <v>26</v>
      </c>
      <c r="H649" t="s">
        <v>1072</v>
      </c>
      <c r="I649" t="s">
        <v>1068</v>
      </c>
      <c r="J649" s="5">
        <v>0</v>
      </c>
      <c r="K649">
        <v>0</v>
      </c>
      <c r="L649">
        <v>0</v>
      </c>
      <c r="M649">
        <v>50</v>
      </c>
      <c r="N649">
        <v>2</v>
      </c>
      <c r="O649">
        <v>0</v>
      </c>
      <c r="P649">
        <v>0</v>
      </c>
      <c r="Q649" t="s">
        <v>60</v>
      </c>
      <c r="R649">
        <v>80</v>
      </c>
      <c r="S649">
        <v>3</v>
      </c>
      <c r="T649" t="s">
        <v>262</v>
      </c>
      <c r="U649" t="s">
        <v>36</v>
      </c>
      <c r="V649" t="s">
        <v>788</v>
      </c>
      <c r="W649" t="s">
        <v>73</v>
      </c>
      <c r="X649" s="7" t="s">
        <v>30578</v>
      </c>
      <c r="Y649" s="10"/>
      <c r="Z649" s="10"/>
      <c r="AA649" t="s">
        <v>1073</v>
      </c>
      <c r="AB649" t="s">
        <v>1074</v>
      </c>
    </row>
    <row r="650" spans="1:28" x14ac:dyDescent="0.3">
      <c r="A650" s="7" t="b">
        <f t="shared" si="30"/>
        <v>0</v>
      </c>
      <c r="B650" t="str">
        <f t="shared" si="31"/>
        <v>divinecross</v>
      </c>
      <c r="C650" s="9" t="str">
        <f t="shared" si="32"/>
        <v>divine_cross</v>
      </c>
      <c r="D650">
        <v>2001</v>
      </c>
      <c r="E650" t="s">
        <v>24</v>
      </c>
      <c r="F650" t="s">
        <v>3048</v>
      </c>
      <c r="G650" t="s">
        <v>26</v>
      </c>
      <c r="H650" t="s">
        <v>3049</v>
      </c>
      <c r="I650" t="s">
        <v>495</v>
      </c>
      <c r="J650">
        <v>20</v>
      </c>
      <c r="K650">
        <v>150</v>
      </c>
      <c r="L650">
        <v>0</v>
      </c>
      <c r="M650">
        <v>120</v>
      </c>
      <c r="N650">
        <v>1</v>
      </c>
      <c r="O650">
        <v>0</v>
      </c>
      <c r="P650">
        <v>0</v>
      </c>
      <c r="Q650" t="s">
        <v>60</v>
      </c>
      <c r="R650">
        <v>70</v>
      </c>
      <c r="S650">
        <v>4</v>
      </c>
      <c r="T650" t="s">
        <v>166</v>
      </c>
      <c r="U650" t="s">
        <v>36</v>
      </c>
      <c r="V650" t="s">
        <v>979</v>
      </c>
      <c r="W650" t="s">
        <v>38</v>
      </c>
      <c r="X650" s="7" t="s">
        <v>31587</v>
      </c>
      <c r="Y650" s="10"/>
      <c r="Z650" s="10"/>
      <c r="AA650" t="s">
        <v>3050</v>
      </c>
      <c r="AB650" t="s">
        <v>3051</v>
      </c>
    </row>
    <row r="651" spans="1:28" x14ac:dyDescent="0.3">
      <c r="A651" s="7" t="b">
        <f t="shared" si="30"/>
        <v>0</v>
      </c>
      <c r="B651" t="str">
        <f t="shared" si="31"/>
        <v>chronos</v>
      </c>
      <c r="C651" s="9" t="str">
        <f t="shared" si="32"/>
        <v>chronos</v>
      </c>
      <c r="D651">
        <v>2004</v>
      </c>
      <c r="E651" t="s">
        <v>24</v>
      </c>
      <c r="F651" t="s">
        <v>2192</v>
      </c>
      <c r="G651" t="s">
        <v>26</v>
      </c>
      <c r="H651" t="s">
        <v>2192</v>
      </c>
      <c r="I651" t="s">
        <v>495</v>
      </c>
      <c r="J651">
        <v>20</v>
      </c>
      <c r="K651">
        <v>100</v>
      </c>
      <c r="L651">
        <v>0</v>
      </c>
      <c r="M651">
        <v>30</v>
      </c>
      <c r="N651">
        <v>1</v>
      </c>
      <c r="O651">
        <v>0</v>
      </c>
      <c r="P651">
        <v>0</v>
      </c>
      <c r="Q651" t="s">
        <v>60</v>
      </c>
      <c r="R651">
        <v>50</v>
      </c>
      <c r="S651">
        <v>3</v>
      </c>
      <c r="T651" t="s">
        <v>166</v>
      </c>
      <c r="U651" t="s">
        <v>36</v>
      </c>
      <c r="V651" t="s">
        <v>2193</v>
      </c>
      <c r="W651" t="s">
        <v>38</v>
      </c>
      <c r="X651" s="7" t="s">
        <v>31588</v>
      </c>
      <c r="Y651" s="10"/>
      <c r="Z651" s="10"/>
      <c r="AA651" t="s">
        <v>2194</v>
      </c>
      <c r="AB651" t="s">
        <v>2195</v>
      </c>
    </row>
    <row r="652" spans="1:28" x14ac:dyDescent="0.3">
      <c r="A652" s="7" t="b">
        <f t="shared" si="30"/>
        <v>0</v>
      </c>
      <c r="B652" t="str">
        <f t="shared" si="31"/>
        <v>guard</v>
      </c>
      <c r="C652" s="9" t="str">
        <f t="shared" si="32"/>
        <v>guard</v>
      </c>
      <c r="D652">
        <v>2101</v>
      </c>
      <c r="E652" t="s">
        <v>24</v>
      </c>
      <c r="F652" t="s">
        <v>4845</v>
      </c>
      <c r="G652" t="s">
        <v>26</v>
      </c>
      <c r="H652" t="s">
        <v>4845</v>
      </c>
      <c r="I652" t="s">
        <v>59</v>
      </c>
      <c r="J652">
        <v>500</v>
      </c>
      <c r="K652">
        <v>30</v>
      </c>
      <c r="L652">
        <v>0</v>
      </c>
      <c r="M652">
        <v>0</v>
      </c>
      <c r="N652">
        <v>0</v>
      </c>
      <c r="O652">
        <v>3</v>
      </c>
      <c r="P652">
        <v>0</v>
      </c>
      <c r="Q652" t="s">
        <v>60</v>
      </c>
      <c r="R652">
        <v>0</v>
      </c>
      <c r="S652">
        <v>0</v>
      </c>
      <c r="T652" t="s">
        <v>206</v>
      </c>
      <c r="U652" t="s">
        <v>36</v>
      </c>
      <c r="V652" t="s">
        <v>37</v>
      </c>
      <c r="W652" t="s">
        <v>38</v>
      </c>
      <c r="X652" s="7"/>
      <c r="Y652" s="10"/>
      <c r="Z652" s="10"/>
      <c r="AA652" t="s">
        <v>4846</v>
      </c>
      <c r="AB652" t="s">
        <v>4847</v>
      </c>
    </row>
    <row r="653" spans="1:28" x14ac:dyDescent="0.3">
      <c r="A653" s="7" t="b">
        <f t="shared" si="30"/>
        <v>0</v>
      </c>
      <c r="B653" t="str">
        <f t="shared" si="31"/>
        <v>guard</v>
      </c>
      <c r="C653" s="9" t="str">
        <f t="shared" si="32"/>
        <v>guard_</v>
      </c>
      <c r="D653">
        <v>2102</v>
      </c>
      <c r="E653" t="s">
        <v>24</v>
      </c>
      <c r="F653" t="s">
        <v>4848</v>
      </c>
      <c r="G653" t="s">
        <v>26</v>
      </c>
      <c r="H653" t="s">
        <v>4845</v>
      </c>
      <c r="I653" t="s">
        <v>59</v>
      </c>
      <c r="J653">
        <v>500</v>
      </c>
      <c r="K653">
        <v>30</v>
      </c>
      <c r="L653">
        <v>0</v>
      </c>
      <c r="M653">
        <v>0</v>
      </c>
      <c r="N653">
        <v>0</v>
      </c>
      <c r="O653">
        <v>3</v>
      </c>
      <c r="P653">
        <v>1</v>
      </c>
      <c r="Q653" t="s">
        <v>60</v>
      </c>
      <c r="R653">
        <v>0</v>
      </c>
      <c r="S653">
        <v>0</v>
      </c>
      <c r="T653" t="s">
        <v>206</v>
      </c>
      <c r="U653" t="s">
        <v>36</v>
      </c>
      <c r="V653" t="s">
        <v>37</v>
      </c>
      <c r="W653" t="s">
        <v>38</v>
      </c>
      <c r="X653" s="7"/>
      <c r="Y653" s="10"/>
      <c r="Z653" s="10"/>
      <c r="AA653" t="s">
        <v>4849</v>
      </c>
      <c r="AB653" t="s">
        <v>4850</v>
      </c>
    </row>
    <row r="654" spans="1:28" x14ac:dyDescent="0.3">
      <c r="A654" s="7" t="b">
        <f t="shared" si="30"/>
        <v>0</v>
      </c>
      <c r="B654" t="str">
        <f t="shared" si="31"/>
        <v>buckler</v>
      </c>
      <c r="C654" s="9" t="str">
        <f t="shared" si="32"/>
        <v>buckler_</v>
      </c>
      <c r="D654">
        <v>2104</v>
      </c>
      <c r="E654" t="s">
        <v>24</v>
      </c>
      <c r="F654" t="s">
        <v>1701</v>
      </c>
      <c r="G654" t="s">
        <v>26</v>
      </c>
      <c r="H654" t="s">
        <v>1702</v>
      </c>
      <c r="I654" t="s">
        <v>59</v>
      </c>
      <c r="J654" s="1">
        <v>14000</v>
      </c>
      <c r="K654">
        <v>60</v>
      </c>
      <c r="L654">
        <v>0</v>
      </c>
      <c r="M654">
        <v>0</v>
      </c>
      <c r="N654">
        <v>0</v>
      </c>
      <c r="O654">
        <v>4</v>
      </c>
      <c r="P654">
        <v>1</v>
      </c>
      <c r="Q654" t="s">
        <v>60</v>
      </c>
      <c r="R654">
        <v>0</v>
      </c>
      <c r="S654">
        <v>0</v>
      </c>
      <c r="T654" t="s">
        <v>206</v>
      </c>
      <c r="U654" t="s">
        <v>36</v>
      </c>
      <c r="V654" t="s">
        <v>1703</v>
      </c>
      <c r="W654" t="s">
        <v>38</v>
      </c>
      <c r="X654" s="7"/>
      <c r="Y654" s="10"/>
      <c r="Z654" s="10"/>
      <c r="AA654" t="s">
        <v>1704</v>
      </c>
      <c r="AB654" t="s">
        <v>1705</v>
      </c>
    </row>
    <row r="655" spans="1:28" x14ac:dyDescent="0.3">
      <c r="A655" s="7" t="b">
        <f t="shared" si="30"/>
        <v>0</v>
      </c>
      <c r="B655" t="str">
        <f t="shared" si="31"/>
        <v>shield</v>
      </c>
      <c r="C655" s="9" t="str">
        <f t="shared" si="32"/>
        <v>shield_</v>
      </c>
      <c r="D655">
        <v>2106</v>
      </c>
      <c r="E655" t="s">
        <v>24</v>
      </c>
      <c r="F655" t="s">
        <v>8971</v>
      </c>
      <c r="G655" t="s">
        <v>26</v>
      </c>
      <c r="H655" t="s">
        <v>8972</v>
      </c>
      <c r="I655" t="s">
        <v>59</v>
      </c>
      <c r="J655" s="1">
        <v>56000</v>
      </c>
      <c r="K655">
        <v>130</v>
      </c>
      <c r="L655">
        <v>0</v>
      </c>
      <c r="M655">
        <v>0</v>
      </c>
      <c r="N655">
        <v>0</v>
      </c>
      <c r="O655">
        <v>6</v>
      </c>
      <c r="P655">
        <v>1</v>
      </c>
      <c r="Q655" t="s">
        <v>60</v>
      </c>
      <c r="R655">
        <v>0</v>
      </c>
      <c r="S655">
        <v>0</v>
      </c>
      <c r="T655" t="s">
        <v>206</v>
      </c>
      <c r="U655" t="s">
        <v>36</v>
      </c>
      <c r="V655" t="s">
        <v>837</v>
      </c>
      <c r="W655" t="s">
        <v>38</v>
      </c>
      <c r="X655" s="7"/>
      <c r="Y655" s="10"/>
      <c r="Z655" s="10"/>
      <c r="AA655" t="s">
        <v>8973</v>
      </c>
      <c r="AB655" t="s">
        <v>8974</v>
      </c>
    </row>
    <row r="656" spans="1:28" x14ac:dyDescent="0.3">
      <c r="A656" s="7" t="b">
        <f t="shared" si="30"/>
        <v>0</v>
      </c>
      <c r="B656" t="str">
        <f t="shared" si="31"/>
        <v>mirrorshield</v>
      </c>
      <c r="C656" s="9" t="str">
        <f t="shared" si="32"/>
        <v>mirror_shield_</v>
      </c>
      <c r="D656">
        <v>2108</v>
      </c>
      <c r="E656" t="s">
        <v>24</v>
      </c>
      <c r="F656" t="s">
        <v>6724</v>
      </c>
      <c r="G656" t="s">
        <v>26</v>
      </c>
      <c r="H656" t="s">
        <v>6725</v>
      </c>
      <c r="I656" t="s">
        <v>59</v>
      </c>
      <c r="J656" s="1">
        <v>60000</v>
      </c>
      <c r="K656">
        <v>100</v>
      </c>
      <c r="L656">
        <v>0</v>
      </c>
      <c r="M656">
        <v>0</v>
      </c>
      <c r="N656">
        <v>0</v>
      </c>
      <c r="O656">
        <v>4</v>
      </c>
      <c r="P656">
        <v>1</v>
      </c>
      <c r="Q656" t="s">
        <v>60</v>
      </c>
      <c r="R656">
        <v>0</v>
      </c>
      <c r="S656">
        <v>0</v>
      </c>
      <c r="T656" t="s">
        <v>206</v>
      </c>
      <c r="U656" t="s">
        <v>36</v>
      </c>
      <c r="V656" t="s">
        <v>6580</v>
      </c>
      <c r="W656" t="s">
        <v>38</v>
      </c>
      <c r="X656" s="7" t="s">
        <v>30582</v>
      </c>
      <c r="Y656" s="10"/>
      <c r="Z656" s="10"/>
      <c r="AA656" t="s">
        <v>6726</v>
      </c>
      <c r="AB656" t="s">
        <v>6727</v>
      </c>
    </row>
    <row r="657" spans="1:28" x14ac:dyDescent="0.3">
      <c r="A657" s="7" t="b">
        <f t="shared" si="30"/>
        <v>0</v>
      </c>
      <c r="B657" t="str">
        <f t="shared" si="31"/>
        <v>holyguard</v>
      </c>
      <c r="C657" s="9" t="str">
        <f t="shared" si="32"/>
        <v>holy_guard</v>
      </c>
      <c r="D657">
        <v>2110</v>
      </c>
      <c r="E657" t="s">
        <v>24</v>
      </c>
      <c r="F657" t="s">
        <v>5231</v>
      </c>
      <c r="G657" t="s">
        <v>26</v>
      </c>
      <c r="H657" t="s">
        <v>5232</v>
      </c>
      <c r="I657" t="s">
        <v>59</v>
      </c>
      <c r="J657" s="1">
        <v>85000</v>
      </c>
      <c r="K657">
        <v>140</v>
      </c>
      <c r="L657">
        <v>0</v>
      </c>
      <c r="M657">
        <v>0</v>
      </c>
      <c r="N657">
        <v>0</v>
      </c>
      <c r="O657">
        <v>5</v>
      </c>
      <c r="P657">
        <v>0</v>
      </c>
      <c r="Q657" t="s">
        <v>24</v>
      </c>
      <c r="R657">
        <v>68</v>
      </c>
      <c r="S657">
        <v>0</v>
      </c>
      <c r="T657" t="s">
        <v>206</v>
      </c>
      <c r="U657" t="s">
        <v>36</v>
      </c>
      <c r="V657" t="s">
        <v>2584</v>
      </c>
      <c r="W657" t="s">
        <v>38</v>
      </c>
      <c r="X657" s="7" t="s">
        <v>30583</v>
      </c>
      <c r="Y657" s="10"/>
      <c r="Z657" s="10"/>
      <c r="AA657" t="s">
        <v>5233</v>
      </c>
      <c r="AB657" t="s">
        <v>5234</v>
      </c>
    </row>
    <row r="658" spans="1:28" x14ac:dyDescent="0.3">
      <c r="A658" s="7" t="b">
        <f t="shared" si="30"/>
        <v>0</v>
      </c>
      <c r="B658" t="str">
        <f t="shared" si="31"/>
        <v>heraldofgod</v>
      </c>
      <c r="C658" s="9" t="str">
        <f t="shared" si="32"/>
        <v>herald_of_god</v>
      </c>
      <c r="D658">
        <v>2111</v>
      </c>
      <c r="E658" t="s">
        <v>24</v>
      </c>
      <c r="F658" t="s">
        <v>5143</v>
      </c>
      <c r="G658" t="s">
        <v>26</v>
      </c>
      <c r="H658" t="s">
        <v>5144</v>
      </c>
      <c r="I658" t="s">
        <v>59</v>
      </c>
      <c r="J658" s="1">
        <v>128000</v>
      </c>
      <c r="K658">
        <v>160</v>
      </c>
      <c r="L658">
        <v>0</v>
      </c>
      <c r="M658">
        <v>0</v>
      </c>
      <c r="N658">
        <v>0</v>
      </c>
      <c r="O658">
        <v>5</v>
      </c>
      <c r="P658">
        <v>0</v>
      </c>
      <c r="Q658" t="s">
        <v>60</v>
      </c>
      <c r="R658">
        <v>83</v>
      </c>
      <c r="S658">
        <v>0</v>
      </c>
      <c r="T658" t="s">
        <v>206</v>
      </c>
      <c r="U658" t="s">
        <v>36</v>
      </c>
      <c r="V658" t="s">
        <v>2584</v>
      </c>
      <c r="W658" t="s">
        <v>38</v>
      </c>
      <c r="X658" s="7" t="s">
        <v>30584</v>
      </c>
      <c r="Y658" s="10"/>
      <c r="Z658" s="10"/>
      <c r="AA658" t="s">
        <v>5145</v>
      </c>
      <c r="AB658" t="s">
        <v>5146</v>
      </c>
    </row>
    <row r="659" spans="1:28" x14ac:dyDescent="0.3">
      <c r="A659" s="7" t="b">
        <f t="shared" si="30"/>
        <v>0</v>
      </c>
      <c r="B659" t="str">
        <f t="shared" si="31"/>
        <v>stonebuckler</v>
      </c>
      <c r="C659" s="9" t="str">
        <f t="shared" si="32"/>
        <v>stone_buckler</v>
      </c>
      <c r="D659">
        <v>2114</v>
      </c>
      <c r="E659" t="s">
        <v>24</v>
      </c>
      <c r="F659" t="s">
        <v>9660</v>
      </c>
      <c r="G659" t="s">
        <v>26</v>
      </c>
      <c r="H659" t="s">
        <v>9661</v>
      </c>
      <c r="I659" t="s">
        <v>59</v>
      </c>
      <c r="J659" s="1">
        <v>30000</v>
      </c>
      <c r="K659">
        <v>150</v>
      </c>
      <c r="L659">
        <v>0</v>
      </c>
      <c r="M659">
        <v>0</v>
      </c>
      <c r="N659">
        <v>0</v>
      </c>
      <c r="O659">
        <v>3</v>
      </c>
      <c r="P659">
        <v>1</v>
      </c>
      <c r="Q659" t="s">
        <v>60</v>
      </c>
      <c r="R659">
        <v>65</v>
      </c>
      <c r="S659">
        <v>0</v>
      </c>
      <c r="T659" t="s">
        <v>206</v>
      </c>
      <c r="U659" t="s">
        <v>36</v>
      </c>
      <c r="V659" t="s">
        <v>185</v>
      </c>
      <c r="W659" t="s">
        <v>38</v>
      </c>
      <c r="X659" s="7" t="s">
        <v>31703</v>
      </c>
      <c r="Y659" s="10"/>
      <c r="Z659" s="10"/>
      <c r="AA659" t="s">
        <v>9662</v>
      </c>
      <c r="AB659" t="s">
        <v>9663</v>
      </c>
    </row>
    <row r="660" spans="1:28" x14ac:dyDescent="0.3">
      <c r="A660" s="7" t="b">
        <f t="shared" si="30"/>
        <v>0</v>
      </c>
      <c r="B660" t="str">
        <f t="shared" si="31"/>
        <v>valkyrja'sshield</v>
      </c>
      <c r="C660" s="9" t="str">
        <f t="shared" si="32"/>
        <v>valkyrja's_shield</v>
      </c>
      <c r="D660">
        <v>2115</v>
      </c>
      <c r="E660" t="s">
        <v>24</v>
      </c>
      <c r="F660" t="s">
        <v>10325</v>
      </c>
      <c r="G660" t="s">
        <v>26</v>
      </c>
      <c r="H660" t="s">
        <v>10326</v>
      </c>
      <c r="I660" t="s">
        <v>59</v>
      </c>
      <c r="J660" s="1">
        <v>30000</v>
      </c>
      <c r="K660">
        <v>50</v>
      </c>
      <c r="L660">
        <v>0</v>
      </c>
      <c r="M660">
        <v>0</v>
      </c>
      <c r="N660">
        <v>0</v>
      </c>
      <c r="O660">
        <v>3</v>
      </c>
      <c r="P660">
        <v>1</v>
      </c>
      <c r="Q660" t="s">
        <v>60</v>
      </c>
      <c r="R660">
        <v>65</v>
      </c>
      <c r="S660">
        <v>0</v>
      </c>
      <c r="T660" t="s">
        <v>206</v>
      </c>
      <c r="U660" t="s">
        <v>36</v>
      </c>
      <c r="V660" t="s">
        <v>185</v>
      </c>
      <c r="W660" t="s">
        <v>38</v>
      </c>
      <c r="X660" s="7" t="s">
        <v>31590</v>
      </c>
      <c r="Y660" s="10"/>
      <c r="Z660" s="10"/>
      <c r="AA660" t="s">
        <v>10327</v>
      </c>
      <c r="AB660" t="s">
        <v>10328</v>
      </c>
    </row>
    <row r="661" spans="1:28" x14ac:dyDescent="0.3">
      <c r="A661" s="5" t="b">
        <f t="shared" si="30"/>
        <v>0</v>
      </c>
      <c r="B661" t="str">
        <f t="shared" si="31"/>
        <v>angel'ssafeguard</v>
      </c>
      <c r="C661" s="9" t="str">
        <f t="shared" si="32"/>
        <v>angel's_safeguard</v>
      </c>
      <c r="D661">
        <v>2116</v>
      </c>
      <c r="E661" t="s">
        <v>24</v>
      </c>
      <c r="F661" t="s">
        <v>344</v>
      </c>
      <c r="G661" t="s">
        <v>26</v>
      </c>
      <c r="H661" t="s">
        <v>345</v>
      </c>
      <c r="I661" t="s">
        <v>59</v>
      </c>
      <c r="J661" s="1">
        <v>10000</v>
      </c>
      <c r="K661">
        <v>40</v>
      </c>
      <c r="L661">
        <v>0</v>
      </c>
      <c r="M661">
        <v>0</v>
      </c>
      <c r="N661">
        <v>0</v>
      </c>
      <c r="O661">
        <v>3</v>
      </c>
      <c r="P661">
        <v>1</v>
      </c>
      <c r="Q661" t="s">
        <v>60</v>
      </c>
      <c r="R661">
        <v>20</v>
      </c>
      <c r="S661">
        <v>0</v>
      </c>
      <c r="T661" t="s">
        <v>206</v>
      </c>
      <c r="U661" t="s">
        <v>36</v>
      </c>
      <c r="V661" t="s">
        <v>337</v>
      </c>
      <c r="W661" t="s">
        <v>38</v>
      </c>
      <c r="X661" t="s">
        <v>30585</v>
      </c>
      <c r="AA661" t="s">
        <v>346</v>
      </c>
      <c r="AB661" t="s">
        <v>347</v>
      </c>
    </row>
    <row r="662" spans="1:28" x14ac:dyDescent="0.3">
      <c r="A662" s="7" t="b">
        <f t="shared" si="30"/>
        <v>0</v>
      </c>
      <c r="B662" t="str">
        <f t="shared" si="31"/>
        <v>armguard</v>
      </c>
      <c r="C662" s="9" t="str">
        <f t="shared" si="32"/>
        <v>arm_guard</v>
      </c>
      <c r="D662">
        <v>2117</v>
      </c>
      <c r="E662" t="s">
        <v>24</v>
      </c>
      <c r="F662" t="s">
        <v>535</v>
      </c>
      <c r="G662" t="s">
        <v>26</v>
      </c>
      <c r="H662" t="s">
        <v>536</v>
      </c>
      <c r="I662" t="s">
        <v>59</v>
      </c>
      <c r="J662" s="1">
        <v>10000</v>
      </c>
      <c r="K662">
        <v>15</v>
      </c>
      <c r="L662">
        <v>0</v>
      </c>
      <c r="M662">
        <v>0</v>
      </c>
      <c r="N662">
        <v>0</v>
      </c>
      <c r="O662">
        <v>5</v>
      </c>
      <c r="P662">
        <v>0</v>
      </c>
      <c r="Q662" t="s">
        <v>60</v>
      </c>
      <c r="R662">
        <v>20</v>
      </c>
      <c r="S662">
        <v>0</v>
      </c>
      <c r="T662" t="s">
        <v>206</v>
      </c>
      <c r="U662" t="s">
        <v>36</v>
      </c>
      <c r="V662" t="s">
        <v>537</v>
      </c>
      <c r="W662" t="s">
        <v>38</v>
      </c>
      <c r="X662" s="7"/>
      <c r="Y662" s="10"/>
      <c r="Z662" s="10"/>
      <c r="AA662" t="s">
        <v>538</v>
      </c>
      <c r="AB662" t="s">
        <v>539</v>
      </c>
    </row>
    <row r="663" spans="1:28" x14ac:dyDescent="0.3">
      <c r="A663" s="7" t="b">
        <f t="shared" si="30"/>
        <v>0</v>
      </c>
      <c r="B663" t="str">
        <f t="shared" si="31"/>
        <v>improvedarmguard</v>
      </c>
      <c r="C663" s="9" t="str">
        <f t="shared" si="32"/>
        <v>improved_arm_guard_</v>
      </c>
      <c r="D663">
        <v>2120</v>
      </c>
      <c r="E663" t="s">
        <v>24</v>
      </c>
      <c r="F663" t="s">
        <v>5447</v>
      </c>
      <c r="G663" t="s">
        <v>26</v>
      </c>
      <c r="H663" t="s">
        <v>5448</v>
      </c>
      <c r="I663" t="s">
        <v>59</v>
      </c>
      <c r="J663" s="1">
        <v>40000</v>
      </c>
      <c r="K663">
        <v>15</v>
      </c>
      <c r="L663">
        <v>0</v>
      </c>
      <c r="M663">
        <v>0</v>
      </c>
      <c r="N663">
        <v>0</v>
      </c>
      <c r="O663">
        <v>4</v>
      </c>
      <c r="P663">
        <v>1</v>
      </c>
      <c r="Q663" t="s">
        <v>60</v>
      </c>
      <c r="R663">
        <v>50</v>
      </c>
      <c r="S663">
        <v>0</v>
      </c>
      <c r="T663" t="s">
        <v>206</v>
      </c>
      <c r="U663" t="s">
        <v>36</v>
      </c>
      <c r="V663" t="s">
        <v>537</v>
      </c>
      <c r="W663" t="s">
        <v>38</v>
      </c>
      <c r="X663" t="s">
        <v>30586</v>
      </c>
      <c r="Y663" s="10"/>
      <c r="Z663" s="10"/>
      <c r="AA663" t="s">
        <v>5449</v>
      </c>
      <c r="AB663" t="s">
        <v>5450</v>
      </c>
    </row>
    <row r="664" spans="1:28" x14ac:dyDescent="0.3">
      <c r="A664" s="7" t="b">
        <f t="shared" si="30"/>
        <v>0</v>
      </c>
      <c r="B664" t="str">
        <f t="shared" si="31"/>
        <v>thornybuckler</v>
      </c>
      <c r="C664" s="9" t="str">
        <f t="shared" si="32"/>
        <v>thorny_buckler</v>
      </c>
      <c r="D664">
        <v>2124</v>
      </c>
      <c r="E664" t="s">
        <v>24</v>
      </c>
      <c r="F664" t="s">
        <v>10006</v>
      </c>
      <c r="G664" t="s">
        <v>26</v>
      </c>
      <c r="H664" t="s">
        <v>10007</v>
      </c>
      <c r="I664" t="s">
        <v>59</v>
      </c>
      <c r="J664" s="10">
        <v>20</v>
      </c>
      <c r="K664">
        <v>100</v>
      </c>
      <c r="L664">
        <v>0</v>
      </c>
      <c r="M664">
        <v>0</v>
      </c>
      <c r="N664">
        <v>0</v>
      </c>
      <c r="O664">
        <v>5</v>
      </c>
      <c r="P664">
        <v>1</v>
      </c>
      <c r="Q664" t="s">
        <v>60</v>
      </c>
      <c r="R664">
        <v>55</v>
      </c>
      <c r="S664">
        <v>0</v>
      </c>
      <c r="T664" t="s">
        <v>206</v>
      </c>
      <c r="U664" t="s">
        <v>36</v>
      </c>
      <c r="V664" t="s">
        <v>185</v>
      </c>
      <c r="W664" t="s">
        <v>38</v>
      </c>
      <c r="X664" t="s">
        <v>30587</v>
      </c>
      <c r="Y664" s="10"/>
      <c r="Z664" s="10"/>
      <c r="AA664" t="s">
        <v>10008</v>
      </c>
      <c r="AB664" t="s">
        <v>10009</v>
      </c>
    </row>
    <row r="665" spans="1:28" x14ac:dyDescent="0.3">
      <c r="A665" s="7" t="b">
        <f t="shared" si="30"/>
        <v>0</v>
      </c>
      <c r="B665" t="str">
        <f t="shared" si="31"/>
        <v>strongshield</v>
      </c>
      <c r="C665" s="9" t="str">
        <f t="shared" si="32"/>
        <v>strong_shield</v>
      </c>
      <c r="D665">
        <v>2125</v>
      </c>
      <c r="E665" t="s">
        <v>24</v>
      </c>
      <c r="F665" t="s">
        <v>9714</v>
      </c>
      <c r="G665" t="s">
        <v>26</v>
      </c>
      <c r="H665" t="s">
        <v>9715</v>
      </c>
      <c r="I665" t="s">
        <v>59</v>
      </c>
      <c r="J665" s="10">
        <v>20</v>
      </c>
      <c r="K665">
        <v>250</v>
      </c>
      <c r="L665">
        <v>0</v>
      </c>
      <c r="M665">
        <v>0</v>
      </c>
      <c r="N665">
        <v>0</v>
      </c>
      <c r="O665">
        <v>4</v>
      </c>
      <c r="P665">
        <v>1</v>
      </c>
      <c r="Q665" t="s">
        <v>60</v>
      </c>
      <c r="R665">
        <v>75</v>
      </c>
      <c r="S665">
        <v>0</v>
      </c>
      <c r="T665" t="s">
        <v>206</v>
      </c>
      <c r="U665" t="s">
        <v>36</v>
      </c>
      <c r="V665" t="s">
        <v>185</v>
      </c>
      <c r="W665" t="s">
        <v>38</v>
      </c>
      <c r="X665" t="s">
        <v>31591</v>
      </c>
      <c r="Y665" s="10"/>
      <c r="Z665" s="10"/>
      <c r="AA665" t="s">
        <v>9716</v>
      </c>
      <c r="AB665" t="s">
        <v>9717</v>
      </c>
    </row>
    <row r="666" spans="1:28" x14ac:dyDescent="0.3">
      <c r="A666" s="7" t="b">
        <f t="shared" si="30"/>
        <v>0</v>
      </c>
      <c r="B666" t="str">
        <f t="shared" si="31"/>
        <v>guyakshield</v>
      </c>
      <c r="C666" s="9" t="str">
        <f t="shared" si="32"/>
        <v>guyak_shield</v>
      </c>
      <c r="D666">
        <v>2126</v>
      </c>
      <c r="E666" t="s">
        <v>24</v>
      </c>
      <c r="F666" t="s">
        <v>4901</v>
      </c>
      <c r="G666" t="s">
        <v>26</v>
      </c>
      <c r="H666" t="s">
        <v>4902</v>
      </c>
      <c r="I666" t="s">
        <v>59</v>
      </c>
      <c r="J666" s="10">
        <v>20</v>
      </c>
      <c r="K666">
        <v>70</v>
      </c>
      <c r="L666">
        <v>0</v>
      </c>
      <c r="M666">
        <v>0</v>
      </c>
      <c r="N666">
        <v>0</v>
      </c>
      <c r="O666">
        <v>3</v>
      </c>
      <c r="P666">
        <v>1</v>
      </c>
      <c r="Q666" t="s">
        <v>60</v>
      </c>
      <c r="R666">
        <v>75</v>
      </c>
      <c r="S666">
        <v>0</v>
      </c>
      <c r="T666" t="s">
        <v>206</v>
      </c>
      <c r="U666" t="s">
        <v>36</v>
      </c>
      <c r="V666" t="s">
        <v>185</v>
      </c>
      <c r="W666" t="s">
        <v>38</v>
      </c>
      <c r="X666" t="s">
        <v>30588</v>
      </c>
      <c r="Y666" s="10"/>
      <c r="Z666" s="10"/>
      <c r="AA666" t="s">
        <v>4903</v>
      </c>
      <c r="AB666" t="s">
        <v>4904</v>
      </c>
    </row>
    <row r="667" spans="1:28" x14ac:dyDescent="0.3">
      <c r="A667" s="7" t="b">
        <f t="shared" si="30"/>
        <v>0</v>
      </c>
      <c r="B667" t="str">
        <f t="shared" si="31"/>
        <v>secularmission</v>
      </c>
      <c r="C667" s="9" t="str">
        <f t="shared" si="32"/>
        <v>secular_mission</v>
      </c>
      <c r="D667">
        <v>2127</v>
      </c>
      <c r="E667" t="s">
        <v>24</v>
      </c>
      <c r="F667" t="s">
        <v>8855</v>
      </c>
      <c r="G667" t="s">
        <v>26</v>
      </c>
      <c r="H667" t="s">
        <v>8856</v>
      </c>
      <c r="I667" t="s">
        <v>59</v>
      </c>
      <c r="J667" s="10">
        <v>20</v>
      </c>
      <c r="K667">
        <v>75</v>
      </c>
      <c r="L667">
        <v>0</v>
      </c>
      <c r="M667">
        <v>0</v>
      </c>
      <c r="N667">
        <v>0</v>
      </c>
      <c r="O667">
        <v>10</v>
      </c>
      <c r="P667">
        <v>0</v>
      </c>
      <c r="Q667" t="s">
        <v>24</v>
      </c>
      <c r="R667">
        <v>1</v>
      </c>
      <c r="S667">
        <v>0</v>
      </c>
      <c r="T667" t="s">
        <v>206</v>
      </c>
      <c r="U667" t="s">
        <v>36</v>
      </c>
      <c r="V667" t="s">
        <v>37</v>
      </c>
      <c r="W667" t="s">
        <v>38</v>
      </c>
      <c r="X667" s="7" t="s">
        <v>30589</v>
      </c>
      <c r="Y667" s="10"/>
      <c r="Z667" s="10"/>
      <c r="AA667" t="s">
        <v>8857</v>
      </c>
      <c r="AB667" t="s">
        <v>8858</v>
      </c>
    </row>
    <row r="668" spans="1:28" x14ac:dyDescent="0.3">
      <c r="A668" s="7" t="b">
        <f t="shared" si="30"/>
        <v>0</v>
      </c>
      <c r="B668" t="str">
        <f t="shared" si="31"/>
        <v>heraldofgod</v>
      </c>
      <c r="C668" s="9" t="str">
        <f t="shared" si="32"/>
        <v>herald_of_god_</v>
      </c>
      <c r="D668">
        <v>2128</v>
      </c>
      <c r="E668" t="s">
        <v>24</v>
      </c>
      <c r="F668" t="s">
        <v>5147</v>
      </c>
      <c r="G668" t="s">
        <v>26</v>
      </c>
      <c r="H668" t="s">
        <v>5144</v>
      </c>
      <c r="I668" t="s">
        <v>59</v>
      </c>
      <c r="J668" s="1">
        <v>128000</v>
      </c>
      <c r="K668">
        <v>160</v>
      </c>
      <c r="L668">
        <v>0</v>
      </c>
      <c r="M668">
        <v>0</v>
      </c>
      <c r="N668">
        <v>0</v>
      </c>
      <c r="O668">
        <v>5</v>
      </c>
      <c r="P668">
        <v>1</v>
      </c>
      <c r="Q668" t="s">
        <v>60</v>
      </c>
      <c r="R668">
        <v>83</v>
      </c>
      <c r="S668">
        <v>0</v>
      </c>
      <c r="T668" t="s">
        <v>206</v>
      </c>
      <c r="U668" t="s">
        <v>36</v>
      </c>
      <c r="V668" t="s">
        <v>2584</v>
      </c>
      <c r="W668" t="s">
        <v>38</v>
      </c>
      <c r="X668" s="7" t="s">
        <v>30584</v>
      </c>
      <c r="Y668" s="10"/>
      <c r="Z668" s="10"/>
      <c r="AA668" t="s">
        <v>5148</v>
      </c>
      <c r="AB668" t="s">
        <v>5149</v>
      </c>
    </row>
    <row r="669" spans="1:28" x14ac:dyDescent="0.3">
      <c r="A669" s="7" t="b">
        <f t="shared" si="30"/>
        <v>0</v>
      </c>
      <c r="B669" t="str">
        <f t="shared" si="31"/>
        <v>exorcismbible</v>
      </c>
      <c r="C669" s="9" t="str">
        <f t="shared" si="32"/>
        <v>exorcism_bible</v>
      </c>
      <c r="D669">
        <v>2129</v>
      </c>
      <c r="E669" t="s">
        <v>24</v>
      </c>
      <c r="F669" t="s">
        <v>3747</v>
      </c>
      <c r="G669" t="s">
        <v>26</v>
      </c>
      <c r="H669" t="s">
        <v>3748</v>
      </c>
      <c r="I669" t="s">
        <v>59</v>
      </c>
      <c r="J669" s="7">
        <v>20</v>
      </c>
      <c r="K669">
        <v>60</v>
      </c>
      <c r="L669">
        <v>0</v>
      </c>
      <c r="M669">
        <v>0</v>
      </c>
      <c r="N669">
        <v>0</v>
      </c>
      <c r="O669">
        <v>5</v>
      </c>
      <c r="P669">
        <v>0</v>
      </c>
      <c r="Q669" t="s">
        <v>60</v>
      </c>
      <c r="R669">
        <v>50</v>
      </c>
      <c r="S669">
        <v>0</v>
      </c>
      <c r="T669" t="s">
        <v>206</v>
      </c>
      <c r="U669" t="s">
        <v>36</v>
      </c>
      <c r="V669" t="s">
        <v>979</v>
      </c>
      <c r="W669" t="s">
        <v>38</v>
      </c>
      <c r="X669" s="7" t="s">
        <v>31592</v>
      </c>
      <c r="Y669" s="10"/>
      <c r="Z669" s="10"/>
      <c r="AA669" t="s">
        <v>3749</v>
      </c>
      <c r="AB669" t="s">
        <v>3750</v>
      </c>
    </row>
    <row r="670" spans="1:28" x14ac:dyDescent="0.3">
      <c r="A670" s="7" t="b">
        <f t="shared" si="30"/>
        <v>0</v>
      </c>
      <c r="B670" t="str">
        <f t="shared" si="31"/>
        <v>crossshield</v>
      </c>
      <c r="C670" s="9" t="str">
        <f t="shared" si="32"/>
        <v>cross_shield</v>
      </c>
      <c r="D670">
        <v>2130</v>
      </c>
      <c r="E670" t="s">
        <v>24</v>
      </c>
      <c r="F670" t="s">
        <v>2582</v>
      </c>
      <c r="G670" t="s">
        <v>26</v>
      </c>
      <c r="H670" t="s">
        <v>2583</v>
      </c>
      <c r="I670" t="s">
        <v>59</v>
      </c>
      <c r="J670" s="7">
        <v>20</v>
      </c>
      <c r="K670">
        <v>200</v>
      </c>
      <c r="L670">
        <v>0</v>
      </c>
      <c r="M670">
        <v>0</v>
      </c>
      <c r="N670">
        <v>0</v>
      </c>
      <c r="O670">
        <v>6</v>
      </c>
      <c r="P670">
        <v>1</v>
      </c>
      <c r="Q670" t="s">
        <v>60</v>
      </c>
      <c r="R670">
        <v>80</v>
      </c>
      <c r="S670">
        <v>0</v>
      </c>
      <c r="T670" t="s">
        <v>206</v>
      </c>
      <c r="U670" t="s">
        <v>36</v>
      </c>
      <c r="V670" t="s">
        <v>2584</v>
      </c>
      <c r="W670" t="s">
        <v>38</v>
      </c>
      <c r="X670" s="7" t="s">
        <v>30590</v>
      </c>
      <c r="Y670" s="10"/>
      <c r="Z670" s="10"/>
      <c r="AA670" t="s">
        <v>2585</v>
      </c>
      <c r="AB670" t="s">
        <v>2586</v>
      </c>
    </row>
    <row r="671" spans="1:28" x14ac:dyDescent="0.3">
      <c r="A671" s="7" t="b">
        <f t="shared" si="30"/>
        <v>0</v>
      </c>
      <c r="B671" t="str">
        <f t="shared" si="31"/>
        <v>tournamentshield</v>
      </c>
      <c r="C671" s="9" t="str">
        <f t="shared" si="32"/>
        <v>tournament_shield</v>
      </c>
      <c r="D671">
        <v>2133</v>
      </c>
      <c r="E671" t="s">
        <v>24</v>
      </c>
      <c r="F671" t="s">
        <v>10108</v>
      </c>
      <c r="G671" t="s">
        <v>26</v>
      </c>
      <c r="H671" t="s">
        <v>10109</v>
      </c>
      <c r="I671" t="s">
        <v>59</v>
      </c>
      <c r="J671" s="7">
        <v>20</v>
      </c>
      <c r="K671">
        <v>100</v>
      </c>
      <c r="L671">
        <v>0</v>
      </c>
      <c r="M671">
        <v>0</v>
      </c>
      <c r="N671">
        <v>0</v>
      </c>
      <c r="O671">
        <v>5</v>
      </c>
      <c r="P671">
        <v>1</v>
      </c>
      <c r="Q671" t="s">
        <v>60</v>
      </c>
      <c r="R671">
        <v>50</v>
      </c>
      <c r="S671">
        <v>0</v>
      </c>
      <c r="T671" t="s">
        <v>206</v>
      </c>
      <c r="U671" t="s">
        <v>787</v>
      </c>
      <c r="V671" t="s">
        <v>837</v>
      </c>
      <c r="W671" t="s">
        <v>38</v>
      </c>
      <c r="X671" s="7" t="s">
        <v>31704</v>
      </c>
      <c r="Y671" s="10"/>
      <c r="Z671" s="10"/>
      <c r="AA671" t="s">
        <v>10110</v>
      </c>
      <c r="AB671" t="s">
        <v>10111</v>
      </c>
    </row>
    <row r="672" spans="1:28" x14ac:dyDescent="0.3">
      <c r="A672" s="7" t="b">
        <f t="shared" si="30"/>
        <v>0</v>
      </c>
      <c r="B672" t="str">
        <f t="shared" si="31"/>
        <v>valkyrja'sshieldc</v>
      </c>
      <c r="C672" s="9" t="str">
        <f t="shared" si="32"/>
        <v>valkyrja's_shield_c</v>
      </c>
      <c r="D672">
        <v>2137</v>
      </c>
      <c r="E672" t="s">
        <v>24</v>
      </c>
      <c r="F672" t="s">
        <v>10329</v>
      </c>
      <c r="G672" t="s">
        <v>26</v>
      </c>
      <c r="H672" t="s">
        <v>10330</v>
      </c>
      <c r="I672" t="s">
        <v>59</v>
      </c>
      <c r="J672" s="7">
        <v>0</v>
      </c>
      <c r="K672">
        <v>50</v>
      </c>
      <c r="L672">
        <v>0</v>
      </c>
      <c r="M672">
        <v>0</v>
      </c>
      <c r="N672">
        <v>0</v>
      </c>
      <c r="O672">
        <v>5</v>
      </c>
      <c r="P672">
        <v>0</v>
      </c>
      <c r="Q672" t="s">
        <v>60</v>
      </c>
      <c r="R672">
        <v>95</v>
      </c>
      <c r="S672">
        <v>0</v>
      </c>
      <c r="T672" t="s">
        <v>206</v>
      </c>
      <c r="U672" t="s">
        <v>36</v>
      </c>
      <c r="V672" t="s">
        <v>185</v>
      </c>
      <c r="W672" t="s">
        <v>38</v>
      </c>
      <c r="X672" s="7" t="s">
        <v>30591</v>
      </c>
      <c r="Y672" s="10"/>
      <c r="Z672" s="10"/>
      <c r="AA672" t="s">
        <v>10331</v>
      </c>
      <c r="AB672" t="s">
        <v>10332</v>
      </c>
    </row>
    <row r="673" spans="1:28" x14ac:dyDescent="0.3">
      <c r="A673" s="7" t="b">
        <f t="shared" si="30"/>
        <v>0</v>
      </c>
      <c r="B673" t="str">
        <f t="shared" si="31"/>
        <v>flamethrower</v>
      </c>
      <c r="C673" s="9" t="str">
        <f t="shared" si="32"/>
        <v>flame_thrower</v>
      </c>
      <c r="D673">
        <v>2139</v>
      </c>
      <c r="E673" t="s">
        <v>24</v>
      </c>
      <c r="F673" t="s">
        <v>4065</v>
      </c>
      <c r="G673" t="s">
        <v>26</v>
      </c>
      <c r="H673" t="s">
        <v>4066</v>
      </c>
      <c r="I673" t="s">
        <v>59</v>
      </c>
      <c r="J673" s="1">
        <v>500000</v>
      </c>
      <c r="K673">
        <v>200</v>
      </c>
      <c r="L673">
        <v>0</v>
      </c>
      <c r="M673">
        <v>0</v>
      </c>
      <c r="N673">
        <v>0</v>
      </c>
      <c r="O673">
        <v>5</v>
      </c>
      <c r="P673">
        <v>1</v>
      </c>
      <c r="Q673" t="s">
        <v>24</v>
      </c>
      <c r="R673">
        <v>99</v>
      </c>
      <c r="S673">
        <v>0</v>
      </c>
      <c r="T673" t="s">
        <v>206</v>
      </c>
      <c r="U673" t="s">
        <v>36</v>
      </c>
      <c r="V673" t="s">
        <v>83</v>
      </c>
      <c r="W673" t="s">
        <v>38</v>
      </c>
      <c r="X673" s="7"/>
      <c r="Y673" s="10" t="s">
        <v>31845</v>
      </c>
      <c r="Z673" s="10"/>
      <c r="AA673" t="s">
        <v>4067</v>
      </c>
      <c r="AB673" t="s">
        <v>4068</v>
      </c>
    </row>
    <row r="674" spans="1:28" x14ac:dyDescent="0.3">
      <c r="A674" s="7" t="b">
        <f t="shared" si="30"/>
        <v>0</v>
      </c>
      <c r="B674" t="str">
        <f t="shared" si="31"/>
        <v>sunglasses</v>
      </c>
      <c r="C674" s="9" t="str">
        <f t="shared" si="32"/>
        <v>sunglasses</v>
      </c>
      <c r="D674">
        <v>2201</v>
      </c>
      <c r="E674" t="s">
        <v>24</v>
      </c>
      <c r="F674" t="s">
        <v>9777</v>
      </c>
      <c r="G674" t="s">
        <v>26</v>
      </c>
      <c r="H674" t="s">
        <v>9777</v>
      </c>
      <c r="I674" t="s">
        <v>59</v>
      </c>
      <c r="J674" s="1">
        <v>5000</v>
      </c>
      <c r="K674">
        <v>10</v>
      </c>
      <c r="L674">
        <v>0</v>
      </c>
      <c r="M674">
        <v>0</v>
      </c>
      <c r="N674">
        <v>0</v>
      </c>
      <c r="O674">
        <v>0</v>
      </c>
      <c r="P674">
        <v>0</v>
      </c>
      <c r="Q674" t="s">
        <v>24</v>
      </c>
      <c r="R674">
        <v>0</v>
      </c>
      <c r="S674">
        <v>0</v>
      </c>
      <c r="T674" t="s">
        <v>189</v>
      </c>
      <c r="U674" t="s">
        <v>36</v>
      </c>
      <c r="V674" t="s">
        <v>37</v>
      </c>
      <c r="W674" t="s">
        <v>38</v>
      </c>
      <c r="X674" t="s">
        <v>30592</v>
      </c>
      <c r="Y674" s="10"/>
      <c r="Z674" s="10"/>
      <c r="AA674" t="s">
        <v>9778</v>
      </c>
      <c r="AB674" t="s">
        <v>9779</v>
      </c>
    </row>
    <row r="675" spans="1:28" x14ac:dyDescent="0.3">
      <c r="A675" s="7" t="b">
        <f t="shared" si="30"/>
        <v>0</v>
      </c>
      <c r="B675" t="str">
        <f t="shared" si="31"/>
        <v>sunglasses</v>
      </c>
      <c r="C675" s="9" t="str">
        <f t="shared" si="32"/>
        <v>sunglasses_</v>
      </c>
      <c r="D675">
        <v>2202</v>
      </c>
      <c r="E675" t="s">
        <v>24</v>
      </c>
      <c r="F675" t="s">
        <v>9780</v>
      </c>
      <c r="G675" t="s">
        <v>26</v>
      </c>
      <c r="H675" t="s">
        <v>9777</v>
      </c>
      <c r="I675" t="s">
        <v>59</v>
      </c>
      <c r="J675" s="1">
        <v>5000</v>
      </c>
      <c r="K675">
        <v>10</v>
      </c>
      <c r="L675">
        <v>0</v>
      </c>
      <c r="M675">
        <v>0</v>
      </c>
      <c r="N675">
        <v>0</v>
      </c>
      <c r="O675">
        <v>0</v>
      </c>
      <c r="P675">
        <v>1</v>
      </c>
      <c r="Q675" t="s">
        <v>24</v>
      </c>
      <c r="R675">
        <v>0</v>
      </c>
      <c r="S675">
        <v>0</v>
      </c>
      <c r="T675" t="s">
        <v>189</v>
      </c>
      <c r="U675" t="s">
        <v>36</v>
      </c>
      <c r="V675" t="s">
        <v>37</v>
      </c>
      <c r="W675" t="s">
        <v>38</v>
      </c>
      <c r="X675" s="7" t="s">
        <v>30592</v>
      </c>
      <c r="Y675" s="10"/>
      <c r="Z675" s="10"/>
      <c r="AA675" t="s">
        <v>9781</v>
      </c>
      <c r="AB675" t="s">
        <v>9782</v>
      </c>
    </row>
    <row r="676" spans="1:28" x14ac:dyDescent="0.3">
      <c r="A676" s="7" t="b">
        <f t="shared" si="30"/>
        <v>0</v>
      </c>
      <c r="B676" t="str">
        <f t="shared" si="31"/>
        <v>diver'sgoggles</v>
      </c>
      <c r="C676" s="9" t="str">
        <f t="shared" si="32"/>
        <v>diver's_goggles</v>
      </c>
      <c r="D676">
        <v>2205</v>
      </c>
      <c r="E676" t="s">
        <v>24</v>
      </c>
      <c r="F676" t="s">
        <v>3041</v>
      </c>
      <c r="G676" t="s">
        <v>26</v>
      </c>
      <c r="H676" t="s">
        <v>3038</v>
      </c>
      <c r="I676" t="s">
        <v>59</v>
      </c>
      <c r="J676" s="1">
        <v>3500</v>
      </c>
      <c r="K676">
        <v>10</v>
      </c>
      <c r="L676">
        <v>0</v>
      </c>
      <c r="M676">
        <v>0</v>
      </c>
      <c r="N676">
        <v>0</v>
      </c>
      <c r="O676">
        <v>0</v>
      </c>
      <c r="P676">
        <v>0</v>
      </c>
      <c r="Q676" t="s">
        <v>24</v>
      </c>
      <c r="R676">
        <v>0</v>
      </c>
      <c r="S676">
        <v>0</v>
      </c>
      <c r="T676" t="s">
        <v>189</v>
      </c>
      <c r="U676" t="s">
        <v>36</v>
      </c>
      <c r="V676" t="s">
        <v>37</v>
      </c>
      <c r="W676" t="s">
        <v>38</v>
      </c>
      <c r="X676" s="7"/>
      <c r="Y676" s="10"/>
      <c r="Z676" s="10"/>
      <c r="AA676" t="s">
        <v>3042</v>
      </c>
      <c r="AB676" t="s">
        <v>3043</v>
      </c>
    </row>
    <row r="677" spans="1:28" x14ac:dyDescent="0.3">
      <c r="A677" s="7" t="b">
        <f t="shared" si="30"/>
        <v>0</v>
      </c>
      <c r="B677" t="str">
        <f t="shared" si="31"/>
        <v>weddingveil</v>
      </c>
      <c r="C677" s="9" t="str">
        <f t="shared" si="32"/>
        <v>wedding_veil</v>
      </c>
      <c r="D677">
        <v>2206</v>
      </c>
      <c r="E677" t="s">
        <v>24</v>
      </c>
      <c r="F677" t="s">
        <v>10540</v>
      </c>
      <c r="G677" t="s">
        <v>26</v>
      </c>
      <c r="H677" t="s">
        <v>10541</v>
      </c>
      <c r="I677" t="s">
        <v>59</v>
      </c>
      <c r="J677" s="1">
        <v>23000</v>
      </c>
      <c r="K677">
        <v>10</v>
      </c>
      <c r="L677">
        <v>0</v>
      </c>
      <c r="M677">
        <v>0</v>
      </c>
      <c r="N677">
        <v>0</v>
      </c>
      <c r="O677">
        <v>0</v>
      </c>
      <c r="P677">
        <v>0</v>
      </c>
      <c r="Q677" t="s">
        <v>60</v>
      </c>
      <c r="R677">
        <v>0</v>
      </c>
      <c r="S677">
        <v>0</v>
      </c>
      <c r="T677" t="s">
        <v>72</v>
      </c>
      <c r="U677" t="s">
        <v>36</v>
      </c>
      <c r="V677" t="s">
        <v>37</v>
      </c>
      <c r="W677" t="s">
        <v>73</v>
      </c>
      <c r="X677" s="7" t="s">
        <v>30582</v>
      </c>
      <c r="Y677" s="10"/>
      <c r="Z677" s="10"/>
      <c r="AA677" t="s">
        <v>10542</v>
      </c>
      <c r="AB677" t="s">
        <v>10543</v>
      </c>
    </row>
    <row r="678" spans="1:28" x14ac:dyDescent="0.3">
      <c r="A678" s="7" t="b">
        <f t="shared" si="30"/>
        <v>0</v>
      </c>
      <c r="B678" t="str">
        <f t="shared" si="31"/>
        <v>fancyflower</v>
      </c>
      <c r="C678" s="9" t="str">
        <f t="shared" si="32"/>
        <v>fancy_flower</v>
      </c>
      <c r="D678">
        <v>2207</v>
      </c>
      <c r="E678" t="s">
        <v>24</v>
      </c>
      <c r="F678" t="s">
        <v>3822</v>
      </c>
      <c r="G678" t="s">
        <v>26</v>
      </c>
      <c r="H678" t="s">
        <v>3823</v>
      </c>
      <c r="I678" t="s">
        <v>59</v>
      </c>
      <c r="J678" s="10">
        <v>20</v>
      </c>
      <c r="K678">
        <v>10</v>
      </c>
      <c r="L678">
        <v>0</v>
      </c>
      <c r="M678">
        <v>0</v>
      </c>
      <c r="N678">
        <v>0</v>
      </c>
      <c r="O678">
        <v>0</v>
      </c>
      <c r="P678">
        <v>0</v>
      </c>
      <c r="Q678" t="s">
        <v>24</v>
      </c>
      <c r="R678">
        <v>0</v>
      </c>
      <c r="S678">
        <v>0</v>
      </c>
      <c r="T678" t="s">
        <v>72</v>
      </c>
      <c r="U678" t="s">
        <v>36</v>
      </c>
      <c r="V678" t="s">
        <v>37</v>
      </c>
      <c r="W678" t="s">
        <v>38</v>
      </c>
      <c r="X678" s="7" t="s">
        <v>30593</v>
      </c>
      <c r="Y678" s="10"/>
      <c r="Z678" s="10"/>
      <c r="AA678" t="s">
        <v>3824</v>
      </c>
      <c r="AB678" t="s">
        <v>3825</v>
      </c>
    </row>
    <row r="679" spans="1:28" x14ac:dyDescent="0.3">
      <c r="A679" s="7" t="b">
        <f t="shared" si="30"/>
        <v>0</v>
      </c>
      <c r="B679" t="str">
        <f t="shared" si="31"/>
        <v>ribbon</v>
      </c>
      <c r="C679" s="9" t="str">
        <f t="shared" si="32"/>
        <v>ribbon</v>
      </c>
      <c r="D679">
        <v>2208</v>
      </c>
      <c r="E679" t="s">
        <v>24</v>
      </c>
      <c r="F679" t="s">
        <v>8348</v>
      </c>
      <c r="G679" t="s">
        <v>26</v>
      </c>
      <c r="H679" t="s">
        <v>8348</v>
      </c>
      <c r="I679" t="s">
        <v>59</v>
      </c>
      <c r="J679" s="10">
        <v>800</v>
      </c>
      <c r="K679">
        <v>10</v>
      </c>
      <c r="L679">
        <v>0</v>
      </c>
      <c r="M679">
        <v>0</v>
      </c>
      <c r="N679">
        <v>0</v>
      </c>
      <c r="O679">
        <v>1</v>
      </c>
      <c r="P679">
        <v>0</v>
      </c>
      <c r="Q679" t="s">
        <v>60</v>
      </c>
      <c r="R679">
        <v>0</v>
      </c>
      <c r="S679">
        <v>0</v>
      </c>
      <c r="T679" t="s">
        <v>72</v>
      </c>
      <c r="U679" t="s">
        <v>36</v>
      </c>
      <c r="V679" t="s">
        <v>37</v>
      </c>
      <c r="W679" t="s">
        <v>73</v>
      </c>
      <c r="X679" s="7" t="s">
        <v>30594</v>
      </c>
      <c r="Y679" s="10"/>
      <c r="Z679" s="10"/>
      <c r="AA679" t="s">
        <v>8349</v>
      </c>
      <c r="AB679" t="s">
        <v>8350</v>
      </c>
    </row>
    <row r="680" spans="1:28" x14ac:dyDescent="0.3">
      <c r="A680" s="7" t="b">
        <f t="shared" si="30"/>
        <v>0</v>
      </c>
      <c r="B680" t="str">
        <f t="shared" si="31"/>
        <v>ribbon</v>
      </c>
      <c r="C680" s="9" t="str">
        <f t="shared" si="32"/>
        <v>ribbon_</v>
      </c>
      <c r="D680">
        <v>2209</v>
      </c>
      <c r="E680" t="s">
        <v>24</v>
      </c>
      <c r="F680" t="s">
        <v>8351</v>
      </c>
      <c r="G680" t="s">
        <v>26</v>
      </c>
      <c r="H680" t="s">
        <v>8348</v>
      </c>
      <c r="I680" t="s">
        <v>59</v>
      </c>
      <c r="J680" s="10">
        <v>800</v>
      </c>
      <c r="K680">
        <v>10</v>
      </c>
      <c r="L680">
        <v>0</v>
      </c>
      <c r="M680">
        <v>0</v>
      </c>
      <c r="N680">
        <v>0</v>
      </c>
      <c r="O680">
        <v>1</v>
      </c>
      <c r="P680">
        <v>1</v>
      </c>
      <c r="Q680" t="s">
        <v>60</v>
      </c>
      <c r="R680">
        <v>0</v>
      </c>
      <c r="S680">
        <v>0</v>
      </c>
      <c r="T680" t="s">
        <v>72</v>
      </c>
      <c r="U680" t="s">
        <v>36</v>
      </c>
      <c r="V680" t="s">
        <v>37</v>
      </c>
      <c r="W680" t="s">
        <v>73</v>
      </c>
      <c r="X680" s="7" t="s">
        <v>30594</v>
      </c>
      <c r="Y680" s="10"/>
      <c r="Z680" s="10"/>
      <c r="AA680" t="s">
        <v>8352</v>
      </c>
      <c r="AB680" t="s">
        <v>8353</v>
      </c>
    </row>
    <row r="681" spans="1:28" x14ac:dyDescent="0.3">
      <c r="A681" s="7" t="b">
        <f t="shared" si="30"/>
        <v>0</v>
      </c>
      <c r="B681" t="str">
        <f t="shared" si="31"/>
        <v>hairband</v>
      </c>
      <c r="C681" s="9" t="str">
        <f t="shared" si="32"/>
        <v>hair_band</v>
      </c>
      <c r="D681">
        <v>2210</v>
      </c>
      <c r="E681" t="s">
        <v>24</v>
      </c>
      <c r="F681" t="s">
        <v>4917</v>
      </c>
      <c r="G681" t="s">
        <v>26</v>
      </c>
      <c r="H681" t="s">
        <v>4918</v>
      </c>
      <c r="I681" t="s">
        <v>59</v>
      </c>
      <c r="J681" s="10">
        <v>500</v>
      </c>
      <c r="K681">
        <v>10</v>
      </c>
      <c r="L681">
        <v>0</v>
      </c>
      <c r="M681">
        <v>0</v>
      </c>
      <c r="N681">
        <v>0</v>
      </c>
      <c r="O681">
        <v>1</v>
      </c>
      <c r="P681">
        <v>0</v>
      </c>
      <c r="Q681" t="s">
        <v>24</v>
      </c>
      <c r="R681">
        <v>0</v>
      </c>
      <c r="S681">
        <v>0</v>
      </c>
      <c r="T681" t="s">
        <v>72</v>
      </c>
      <c r="U681" t="s">
        <v>36</v>
      </c>
      <c r="V681" t="s">
        <v>37</v>
      </c>
      <c r="W681" t="s">
        <v>38</v>
      </c>
      <c r="X681" s="7"/>
      <c r="Y681" s="10"/>
      <c r="Z681" s="10"/>
      <c r="AA681" t="s">
        <v>4919</v>
      </c>
      <c r="AB681" t="s">
        <v>4920</v>
      </c>
    </row>
    <row r="682" spans="1:28" x14ac:dyDescent="0.3">
      <c r="A682" s="7" t="b">
        <f t="shared" si="30"/>
        <v>0</v>
      </c>
      <c r="B682" t="str">
        <f t="shared" si="31"/>
        <v>bandana</v>
      </c>
      <c r="C682" s="9" t="str">
        <f t="shared" si="32"/>
        <v>bandana</v>
      </c>
      <c r="D682">
        <v>2211</v>
      </c>
      <c r="E682" t="s">
        <v>24</v>
      </c>
      <c r="F682" t="s">
        <v>761</v>
      </c>
      <c r="G682" t="s">
        <v>26</v>
      </c>
      <c r="H682" t="s">
        <v>761</v>
      </c>
      <c r="I682" t="s">
        <v>59</v>
      </c>
      <c r="J682" s="10">
        <v>400</v>
      </c>
      <c r="K682">
        <v>10</v>
      </c>
      <c r="L682">
        <v>0</v>
      </c>
      <c r="M682">
        <v>0</v>
      </c>
      <c r="N682">
        <v>0</v>
      </c>
      <c r="O682">
        <v>1</v>
      </c>
      <c r="P682">
        <v>0</v>
      </c>
      <c r="Q682" t="s">
        <v>60</v>
      </c>
      <c r="R682">
        <v>0</v>
      </c>
      <c r="S682">
        <v>0</v>
      </c>
      <c r="T682" t="s">
        <v>72</v>
      </c>
      <c r="U682" t="s">
        <v>36</v>
      </c>
      <c r="V682" t="s">
        <v>37</v>
      </c>
      <c r="W682" t="s">
        <v>38</v>
      </c>
      <c r="X682" s="7"/>
      <c r="Y682" s="10"/>
      <c r="Z682" s="10"/>
      <c r="AA682" t="s">
        <v>762</v>
      </c>
      <c r="AB682" t="s">
        <v>763</v>
      </c>
    </row>
    <row r="683" spans="1:28" x14ac:dyDescent="0.3">
      <c r="A683" s="7" t="b">
        <f t="shared" si="30"/>
        <v>0</v>
      </c>
      <c r="B683" t="str">
        <f t="shared" si="31"/>
        <v>eyebandage</v>
      </c>
      <c r="C683" s="9" t="str">
        <f t="shared" si="32"/>
        <v>eye_bandage</v>
      </c>
      <c r="D683">
        <v>2212</v>
      </c>
      <c r="E683" t="s">
        <v>24</v>
      </c>
      <c r="F683" t="s">
        <v>3759</v>
      </c>
      <c r="G683" t="s">
        <v>26</v>
      </c>
      <c r="H683" t="s">
        <v>3760</v>
      </c>
      <c r="I683" t="s">
        <v>59</v>
      </c>
      <c r="J683" s="1">
        <v>1000</v>
      </c>
      <c r="K683">
        <v>10</v>
      </c>
      <c r="L683">
        <v>0</v>
      </c>
      <c r="M683">
        <v>0</v>
      </c>
      <c r="N683">
        <v>0</v>
      </c>
      <c r="O683">
        <v>0</v>
      </c>
      <c r="P683">
        <v>0</v>
      </c>
      <c r="Q683" t="s">
        <v>24</v>
      </c>
      <c r="R683">
        <v>0</v>
      </c>
      <c r="S683">
        <v>0</v>
      </c>
      <c r="T683" t="s">
        <v>189</v>
      </c>
      <c r="U683" t="s">
        <v>36</v>
      </c>
      <c r="V683" t="s">
        <v>37</v>
      </c>
      <c r="W683" t="s">
        <v>38</v>
      </c>
      <c r="X683" s="7"/>
      <c r="Y683" s="10"/>
      <c r="Z683" s="10"/>
      <c r="AA683" t="s">
        <v>3761</v>
      </c>
      <c r="AB683" t="s">
        <v>3762</v>
      </c>
    </row>
    <row r="684" spans="1:28" x14ac:dyDescent="0.3">
      <c r="A684" s="7" t="b">
        <f t="shared" si="30"/>
        <v>0</v>
      </c>
      <c r="B684" t="str">
        <f t="shared" si="31"/>
        <v>cathairband</v>
      </c>
      <c r="C684" s="9" t="str">
        <f t="shared" si="32"/>
        <v>cat_hairband</v>
      </c>
      <c r="D684">
        <v>2213</v>
      </c>
      <c r="E684" t="s">
        <v>24</v>
      </c>
      <c r="F684" t="s">
        <v>2002</v>
      </c>
      <c r="G684" t="s">
        <v>26</v>
      </c>
      <c r="H684" t="s">
        <v>2003</v>
      </c>
      <c r="I684" t="s">
        <v>59</v>
      </c>
      <c r="J684" s="5">
        <v>20</v>
      </c>
      <c r="K684">
        <v>10</v>
      </c>
      <c r="L684">
        <v>0</v>
      </c>
      <c r="M684">
        <v>0</v>
      </c>
      <c r="N684">
        <v>0</v>
      </c>
      <c r="O684">
        <v>2</v>
      </c>
      <c r="P684">
        <v>0</v>
      </c>
      <c r="Q684" t="s">
        <v>60</v>
      </c>
      <c r="R684">
        <v>0</v>
      </c>
      <c r="S684">
        <v>0</v>
      </c>
      <c r="T684" t="s">
        <v>72</v>
      </c>
      <c r="U684" t="s">
        <v>36</v>
      </c>
      <c r="V684" t="s">
        <v>37</v>
      </c>
      <c r="W684" t="s">
        <v>38</v>
      </c>
      <c r="X684" s="7"/>
      <c r="Y684" s="10"/>
      <c r="Z684" s="10"/>
      <c r="AA684" t="s">
        <v>2004</v>
      </c>
      <c r="AB684" t="s">
        <v>2005</v>
      </c>
    </row>
    <row r="685" spans="1:28" x14ac:dyDescent="0.3">
      <c r="A685" s="7" t="b">
        <f t="shared" si="30"/>
        <v>0</v>
      </c>
      <c r="B685" t="str">
        <f t="shared" si="31"/>
        <v>bunnyband</v>
      </c>
      <c r="C685" s="9" t="str">
        <f t="shared" si="32"/>
        <v>bunny_band</v>
      </c>
      <c r="D685">
        <v>2214</v>
      </c>
      <c r="E685" t="s">
        <v>24</v>
      </c>
      <c r="F685" t="s">
        <v>1739</v>
      </c>
      <c r="G685" t="s">
        <v>26</v>
      </c>
      <c r="H685" t="s">
        <v>1740</v>
      </c>
      <c r="I685" t="s">
        <v>59</v>
      </c>
      <c r="J685" s="7">
        <v>20</v>
      </c>
      <c r="K685">
        <v>10</v>
      </c>
      <c r="L685">
        <v>0</v>
      </c>
      <c r="M685">
        <v>0</v>
      </c>
      <c r="N685">
        <v>0</v>
      </c>
      <c r="O685">
        <v>2</v>
      </c>
      <c r="P685">
        <v>0</v>
      </c>
      <c r="Q685" t="s">
        <v>60</v>
      </c>
      <c r="R685">
        <v>0</v>
      </c>
      <c r="S685">
        <v>0</v>
      </c>
      <c r="T685" t="s">
        <v>72</v>
      </c>
      <c r="U685" t="s">
        <v>36</v>
      </c>
      <c r="V685" t="s">
        <v>37</v>
      </c>
      <c r="W685" t="s">
        <v>38</v>
      </c>
      <c r="X685" t="s">
        <v>30595</v>
      </c>
      <c r="Y685" s="10"/>
      <c r="Z685" s="10"/>
      <c r="AA685" t="s">
        <v>1741</v>
      </c>
      <c r="AB685" t="s">
        <v>1742</v>
      </c>
    </row>
    <row r="686" spans="1:28" x14ac:dyDescent="0.3">
      <c r="A686" s="7" t="b">
        <f t="shared" si="30"/>
        <v>0</v>
      </c>
      <c r="B686" t="str">
        <f t="shared" si="31"/>
        <v>flowerhairband</v>
      </c>
      <c r="C686" s="9" t="str">
        <f t="shared" si="32"/>
        <v>flower_hairband</v>
      </c>
      <c r="D686">
        <v>2215</v>
      </c>
      <c r="E686" t="s">
        <v>24</v>
      </c>
      <c r="F686" t="s">
        <v>4121</v>
      </c>
      <c r="G686" t="s">
        <v>26</v>
      </c>
      <c r="H686" t="s">
        <v>4122</v>
      </c>
      <c r="I686" t="s">
        <v>59</v>
      </c>
      <c r="J686" s="7">
        <v>20</v>
      </c>
      <c r="K686">
        <v>10</v>
      </c>
      <c r="L686">
        <v>0</v>
      </c>
      <c r="M686">
        <v>0</v>
      </c>
      <c r="N686">
        <v>0</v>
      </c>
      <c r="O686">
        <v>2</v>
      </c>
      <c r="P686">
        <v>0</v>
      </c>
      <c r="Q686" t="s">
        <v>60</v>
      </c>
      <c r="R686">
        <v>0</v>
      </c>
      <c r="S686">
        <v>0</v>
      </c>
      <c r="T686" t="s">
        <v>72</v>
      </c>
      <c r="U686" t="s">
        <v>36</v>
      </c>
      <c r="V686" t="s">
        <v>37</v>
      </c>
      <c r="W686" t="s">
        <v>38</v>
      </c>
      <c r="X686" s="7"/>
      <c r="Y686" s="10"/>
      <c r="Z686" s="10"/>
      <c r="AA686" t="s">
        <v>4123</v>
      </c>
      <c r="AB686" t="s">
        <v>4124</v>
      </c>
    </row>
    <row r="687" spans="1:28" x14ac:dyDescent="0.3">
      <c r="A687" s="7" t="b">
        <f t="shared" si="30"/>
        <v>0</v>
      </c>
      <c r="B687" t="str">
        <f t="shared" si="31"/>
        <v>biretta</v>
      </c>
      <c r="C687" s="9" t="str">
        <f t="shared" si="32"/>
        <v>biretta</v>
      </c>
      <c r="D687">
        <v>2216</v>
      </c>
      <c r="E687" t="s">
        <v>24</v>
      </c>
      <c r="F687" t="s">
        <v>1135</v>
      </c>
      <c r="G687" t="s">
        <v>26</v>
      </c>
      <c r="H687" t="s">
        <v>1135</v>
      </c>
      <c r="I687" t="s">
        <v>59</v>
      </c>
      <c r="J687" s="1">
        <v>9000</v>
      </c>
      <c r="K687">
        <v>10</v>
      </c>
      <c r="L687">
        <v>0</v>
      </c>
      <c r="M687">
        <v>0</v>
      </c>
      <c r="N687">
        <v>0</v>
      </c>
      <c r="O687">
        <v>4</v>
      </c>
      <c r="P687">
        <v>0</v>
      </c>
      <c r="Q687" t="s">
        <v>60</v>
      </c>
      <c r="R687">
        <v>0</v>
      </c>
      <c r="S687">
        <v>0</v>
      </c>
      <c r="T687" t="s">
        <v>72</v>
      </c>
      <c r="U687" t="s">
        <v>36</v>
      </c>
      <c r="V687" t="s">
        <v>1136</v>
      </c>
      <c r="W687" t="s">
        <v>38</v>
      </c>
      <c r="X687" s="7"/>
      <c r="Y687" s="10"/>
      <c r="Z687" s="10"/>
      <c r="AA687" t="s">
        <v>1137</v>
      </c>
      <c r="AB687" t="s">
        <v>1138</v>
      </c>
    </row>
    <row r="688" spans="1:28" x14ac:dyDescent="0.3">
      <c r="A688" s="7" t="b">
        <f t="shared" si="30"/>
        <v>0</v>
      </c>
      <c r="B688" t="str">
        <f t="shared" si="31"/>
        <v>biretta</v>
      </c>
      <c r="C688" s="9" t="str">
        <f t="shared" si="32"/>
        <v>biretta_</v>
      </c>
      <c r="D688">
        <v>2217</v>
      </c>
      <c r="E688" t="s">
        <v>24</v>
      </c>
      <c r="F688" t="s">
        <v>1139</v>
      </c>
      <c r="G688" t="s">
        <v>26</v>
      </c>
      <c r="H688" t="s">
        <v>1135</v>
      </c>
      <c r="I688" t="s">
        <v>59</v>
      </c>
      <c r="J688" s="1">
        <v>9000</v>
      </c>
      <c r="K688">
        <v>10</v>
      </c>
      <c r="L688">
        <v>0</v>
      </c>
      <c r="M688">
        <v>0</v>
      </c>
      <c r="N688">
        <v>0</v>
      </c>
      <c r="O688">
        <v>4</v>
      </c>
      <c r="P688">
        <v>1</v>
      </c>
      <c r="Q688" t="s">
        <v>60</v>
      </c>
      <c r="R688">
        <v>0</v>
      </c>
      <c r="S688">
        <v>0</v>
      </c>
      <c r="T688" t="s">
        <v>72</v>
      </c>
      <c r="U688" t="s">
        <v>36</v>
      </c>
      <c r="V688" t="s">
        <v>1136</v>
      </c>
      <c r="W688" t="s">
        <v>38</v>
      </c>
      <c r="Y688" s="10"/>
      <c r="Z688" s="10"/>
      <c r="AA688" t="s">
        <v>1140</v>
      </c>
      <c r="AB688" t="s">
        <v>1141</v>
      </c>
    </row>
    <row r="689" spans="1:28" x14ac:dyDescent="0.3">
      <c r="A689" s="7" t="b">
        <f t="shared" si="30"/>
        <v>0</v>
      </c>
      <c r="B689" t="str">
        <f t="shared" si="31"/>
        <v>flumask</v>
      </c>
      <c r="C689" s="9" t="str">
        <f t="shared" si="32"/>
        <v>flu_mask</v>
      </c>
      <c r="D689">
        <v>2218</v>
      </c>
      <c r="E689" t="s">
        <v>24</v>
      </c>
      <c r="F689" t="s">
        <v>4139</v>
      </c>
      <c r="G689" t="s">
        <v>26</v>
      </c>
      <c r="H689" t="s">
        <v>4140</v>
      </c>
      <c r="I689" t="s">
        <v>59</v>
      </c>
      <c r="J689" s="7">
        <v>300</v>
      </c>
      <c r="K689">
        <v>10</v>
      </c>
      <c r="L689">
        <v>0</v>
      </c>
      <c r="M689">
        <v>0</v>
      </c>
      <c r="N689">
        <v>0</v>
      </c>
      <c r="O689">
        <v>0</v>
      </c>
      <c r="P689">
        <v>0</v>
      </c>
      <c r="Q689" t="s">
        <v>24</v>
      </c>
      <c r="R689">
        <v>0</v>
      </c>
      <c r="S689">
        <v>0</v>
      </c>
      <c r="T689" t="s">
        <v>61</v>
      </c>
      <c r="U689" t="s">
        <v>36</v>
      </c>
      <c r="V689" t="s">
        <v>37</v>
      </c>
      <c r="W689" t="s">
        <v>38</v>
      </c>
      <c r="X689" s="7" t="s">
        <v>30596</v>
      </c>
      <c r="Y689" s="10"/>
      <c r="Z689" s="10"/>
      <c r="AA689" t="s">
        <v>4141</v>
      </c>
      <c r="AB689" t="s">
        <v>4142</v>
      </c>
    </row>
    <row r="690" spans="1:28" x14ac:dyDescent="0.3">
      <c r="A690" s="7" t="b">
        <f t="shared" si="30"/>
        <v>0</v>
      </c>
      <c r="B690" t="str">
        <f t="shared" si="31"/>
        <v>hat</v>
      </c>
      <c r="C690" s="9" t="str">
        <f t="shared" si="32"/>
        <v>hat</v>
      </c>
      <c r="D690">
        <v>2220</v>
      </c>
      <c r="E690" t="s">
        <v>24</v>
      </c>
      <c r="F690" t="s">
        <v>5001</v>
      </c>
      <c r="G690" t="s">
        <v>26</v>
      </c>
      <c r="H690" t="s">
        <v>5001</v>
      </c>
      <c r="I690" t="s">
        <v>59</v>
      </c>
      <c r="J690" s="1">
        <v>1000</v>
      </c>
      <c r="K690">
        <v>20</v>
      </c>
      <c r="L690">
        <v>0</v>
      </c>
      <c r="M690">
        <v>0</v>
      </c>
      <c r="N690">
        <v>0</v>
      </c>
      <c r="O690">
        <v>2</v>
      </c>
      <c r="P690">
        <v>0</v>
      </c>
      <c r="Q690" t="s">
        <v>60</v>
      </c>
      <c r="R690">
        <v>0</v>
      </c>
      <c r="S690">
        <v>0</v>
      </c>
      <c r="T690" t="s">
        <v>72</v>
      </c>
      <c r="U690" t="s">
        <v>36</v>
      </c>
      <c r="V690" t="s">
        <v>37</v>
      </c>
      <c r="W690" t="s">
        <v>38</v>
      </c>
      <c r="X690" s="7"/>
      <c r="Y690" s="10"/>
      <c r="Z690" s="10"/>
      <c r="AA690" t="s">
        <v>5002</v>
      </c>
      <c r="AB690" t="s">
        <v>5003</v>
      </c>
    </row>
    <row r="691" spans="1:28" x14ac:dyDescent="0.3">
      <c r="A691" s="7" t="b">
        <f t="shared" si="30"/>
        <v>0</v>
      </c>
      <c r="B691" t="str">
        <f t="shared" si="31"/>
        <v>hat</v>
      </c>
      <c r="C691" s="9" t="str">
        <f t="shared" si="32"/>
        <v>hat_</v>
      </c>
      <c r="D691">
        <v>2221</v>
      </c>
      <c r="E691" t="s">
        <v>24</v>
      </c>
      <c r="F691" t="s">
        <v>5004</v>
      </c>
      <c r="G691" t="s">
        <v>26</v>
      </c>
      <c r="H691" t="s">
        <v>5001</v>
      </c>
      <c r="I691" t="s">
        <v>59</v>
      </c>
      <c r="J691" s="1">
        <v>1000</v>
      </c>
      <c r="K691">
        <v>20</v>
      </c>
      <c r="L691">
        <v>0</v>
      </c>
      <c r="M691">
        <v>0</v>
      </c>
      <c r="N691">
        <v>0</v>
      </c>
      <c r="O691">
        <v>2</v>
      </c>
      <c r="P691">
        <v>1</v>
      </c>
      <c r="Q691" t="s">
        <v>60</v>
      </c>
      <c r="R691">
        <v>0</v>
      </c>
      <c r="S691">
        <v>0</v>
      </c>
      <c r="T691" t="s">
        <v>72</v>
      </c>
      <c r="U691" t="s">
        <v>36</v>
      </c>
      <c r="V691" t="s">
        <v>37</v>
      </c>
      <c r="W691" t="s">
        <v>38</v>
      </c>
      <c r="X691" s="7"/>
      <c r="Y691" s="10"/>
      <c r="Z691" s="10"/>
      <c r="AA691" t="s">
        <v>5005</v>
      </c>
      <c r="AB691" t="s">
        <v>5006</v>
      </c>
    </row>
    <row r="692" spans="1:28" x14ac:dyDescent="0.3">
      <c r="A692" s="7" t="b">
        <f t="shared" si="30"/>
        <v>0</v>
      </c>
      <c r="B692" t="str">
        <f t="shared" si="31"/>
        <v>turban</v>
      </c>
      <c r="C692" s="9" t="str">
        <f t="shared" si="32"/>
        <v>turban_</v>
      </c>
      <c r="D692">
        <v>2223</v>
      </c>
      <c r="E692" t="s">
        <v>24</v>
      </c>
      <c r="F692" t="s">
        <v>10202</v>
      </c>
      <c r="G692" t="s">
        <v>26</v>
      </c>
      <c r="H692" t="s">
        <v>10203</v>
      </c>
      <c r="I692" t="s">
        <v>59</v>
      </c>
      <c r="J692" s="1">
        <v>4500</v>
      </c>
      <c r="K692">
        <v>30</v>
      </c>
      <c r="L692">
        <v>0</v>
      </c>
      <c r="M692">
        <v>0</v>
      </c>
      <c r="N692">
        <v>0</v>
      </c>
      <c r="O692">
        <v>3</v>
      </c>
      <c r="P692">
        <v>1</v>
      </c>
      <c r="Q692" t="s">
        <v>60</v>
      </c>
      <c r="R692">
        <v>0</v>
      </c>
      <c r="S692">
        <v>0</v>
      </c>
      <c r="T692" t="s">
        <v>72</v>
      </c>
      <c r="U692" t="s">
        <v>36</v>
      </c>
      <c r="V692" t="s">
        <v>185</v>
      </c>
      <c r="W692" t="s">
        <v>38</v>
      </c>
      <c r="X692" s="7"/>
      <c r="Y692" s="10"/>
      <c r="Z692" s="10"/>
      <c r="AA692" t="s">
        <v>10204</v>
      </c>
      <c r="AB692" t="s">
        <v>10205</v>
      </c>
    </row>
    <row r="693" spans="1:28" x14ac:dyDescent="0.3">
      <c r="A693" s="7" t="b">
        <f t="shared" si="30"/>
        <v>0</v>
      </c>
      <c r="B693" t="str">
        <f t="shared" si="31"/>
        <v>goggle</v>
      </c>
      <c r="C693" s="9" t="str">
        <f t="shared" si="32"/>
        <v>goggle</v>
      </c>
      <c r="D693">
        <v>2224</v>
      </c>
      <c r="E693" t="s">
        <v>24</v>
      </c>
      <c r="F693" t="s">
        <v>4603</v>
      </c>
      <c r="G693" t="s">
        <v>26</v>
      </c>
      <c r="H693" t="s">
        <v>4604</v>
      </c>
      <c r="I693" t="s">
        <v>59</v>
      </c>
      <c r="J693" s="10">
        <v>20</v>
      </c>
      <c r="K693">
        <v>30</v>
      </c>
      <c r="L693">
        <v>0</v>
      </c>
      <c r="M693">
        <v>0</v>
      </c>
      <c r="N693">
        <v>0</v>
      </c>
      <c r="O693">
        <v>5</v>
      </c>
      <c r="P693">
        <v>0</v>
      </c>
      <c r="Q693" t="s">
        <v>60</v>
      </c>
      <c r="R693">
        <v>0</v>
      </c>
      <c r="S693">
        <v>0</v>
      </c>
      <c r="T693" t="s">
        <v>141</v>
      </c>
      <c r="U693" t="s">
        <v>36</v>
      </c>
      <c r="V693" t="s">
        <v>1847</v>
      </c>
      <c r="W693" t="s">
        <v>38</v>
      </c>
      <c r="Y693" s="10"/>
      <c r="Z693" s="10"/>
      <c r="AA693" t="s">
        <v>4605</v>
      </c>
      <c r="AB693" t="s">
        <v>4606</v>
      </c>
    </row>
    <row r="694" spans="1:28" x14ac:dyDescent="0.3">
      <c r="A694" s="7" t="b">
        <f t="shared" si="30"/>
        <v>0</v>
      </c>
      <c r="B694" t="str">
        <f t="shared" si="31"/>
        <v>goggle</v>
      </c>
      <c r="C694" s="9" t="str">
        <f t="shared" si="32"/>
        <v>goggle_</v>
      </c>
      <c r="D694">
        <v>2225</v>
      </c>
      <c r="E694" t="s">
        <v>24</v>
      </c>
      <c r="F694" t="s">
        <v>4607</v>
      </c>
      <c r="G694" t="s">
        <v>26</v>
      </c>
      <c r="H694" t="s">
        <v>4604</v>
      </c>
      <c r="I694" t="s">
        <v>59</v>
      </c>
      <c r="J694">
        <v>20</v>
      </c>
      <c r="K694">
        <v>30</v>
      </c>
      <c r="L694">
        <v>0</v>
      </c>
      <c r="M694">
        <v>0</v>
      </c>
      <c r="N694">
        <v>0</v>
      </c>
      <c r="O694">
        <v>5</v>
      </c>
      <c r="P694">
        <v>1</v>
      </c>
      <c r="Q694" t="s">
        <v>60</v>
      </c>
      <c r="R694">
        <v>0</v>
      </c>
      <c r="S694">
        <v>0</v>
      </c>
      <c r="T694" t="s">
        <v>141</v>
      </c>
      <c r="U694" t="s">
        <v>36</v>
      </c>
      <c r="V694" t="s">
        <v>1847</v>
      </c>
      <c r="W694" t="s">
        <v>38</v>
      </c>
      <c r="Y694" s="10"/>
      <c r="Z694" s="10"/>
      <c r="AA694" t="s">
        <v>4608</v>
      </c>
      <c r="AB694" t="s">
        <v>4609</v>
      </c>
    </row>
    <row r="695" spans="1:28" x14ac:dyDescent="0.3">
      <c r="A695" s="7" t="b">
        <f t="shared" si="30"/>
        <v>0</v>
      </c>
      <c r="B695" t="str">
        <f t="shared" si="31"/>
        <v>cap</v>
      </c>
      <c r="C695" s="9" t="str">
        <f t="shared" si="32"/>
        <v>cap</v>
      </c>
      <c r="D695">
        <v>2226</v>
      </c>
      <c r="E695" t="s">
        <v>24</v>
      </c>
      <c r="F695" t="s">
        <v>1846</v>
      </c>
      <c r="G695" t="s">
        <v>26</v>
      </c>
      <c r="H695" t="s">
        <v>1846</v>
      </c>
      <c r="I695" t="s">
        <v>59</v>
      </c>
      <c r="J695" s="1">
        <v>12000</v>
      </c>
      <c r="K695">
        <v>40</v>
      </c>
      <c r="L695">
        <v>0</v>
      </c>
      <c r="M695">
        <v>0</v>
      </c>
      <c r="N695">
        <v>0</v>
      </c>
      <c r="O695">
        <v>4</v>
      </c>
      <c r="P695">
        <v>0</v>
      </c>
      <c r="Q695" t="s">
        <v>60</v>
      </c>
      <c r="R695">
        <v>0</v>
      </c>
      <c r="S695">
        <v>0</v>
      </c>
      <c r="T695" t="s">
        <v>72</v>
      </c>
      <c r="U695" t="s">
        <v>36</v>
      </c>
      <c r="V695" t="s">
        <v>1847</v>
      </c>
      <c r="W695" t="s">
        <v>38</v>
      </c>
      <c r="Y695" s="10"/>
      <c r="Z695" s="10"/>
      <c r="AA695" t="s">
        <v>1848</v>
      </c>
      <c r="AB695" t="s">
        <v>1849</v>
      </c>
    </row>
    <row r="696" spans="1:28" x14ac:dyDescent="0.3">
      <c r="A696" s="7" t="b">
        <f t="shared" si="30"/>
        <v>0</v>
      </c>
      <c r="B696" t="str">
        <f t="shared" si="31"/>
        <v>cap</v>
      </c>
      <c r="C696" s="9" t="str">
        <f t="shared" si="32"/>
        <v>cap_</v>
      </c>
      <c r="D696">
        <v>2227</v>
      </c>
      <c r="E696" t="s">
        <v>24</v>
      </c>
      <c r="F696" t="s">
        <v>1850</v>
      </c>
      <c r="G696" t="s">
        <v>26</v>
      </c>
      <c r="H696" t="s">
        <v>1846</v>
      </c>
      <c r="I696" t="s">
        <v>59</v>
      </c>
      <c r="J696" s="1">
        <v>12000</v>
      </c>
      <c r="K696">
        <v>40</v>
      </c>
      <c r="L696">
        <v>0</v>
      </c>
      <c r="M696">
        <v>0</v>
      </c>
      <c r="N696">
        <v>0</v>
      </c>
      <c r="O696">
        <v>4</v>
      </c>
      <c r="P696">
        <v>1</v>
      </c>
      <c r="Q696" t="s">
        <v>60</v>
      </c>
      <c r="R696">
        <v>0</v>
      </c>
      <c r="S696">
        <v>0</v>
      </c>
      <c r="T696" t="s">
        <v>72</v>
      </c>
      <c r="U696" t="s">
        <v>36</v>
      </c>
      <c r="V696" t="s">
        <v>1847</v>
      </c>
      <c r="W696" t="s">
        <v>38</v>
      </c>
      <c r="Y696" s="10"/>
      <c r="Z696" s="10"/>
      <c r="AA696" t="s">
        <v>1851</v>
      </c>
      <c r="AB696" t="s">
        <v>1852</v>
      </c>
    </row>
    <row r="697" spans="1:28" x14ac:dyDescent="0.3">
      <c r="A697" s="7" t="b">
        <f t="shared" si="30"/>
        <v>0</v>
      </c>
      <c r="B697" t="str">
        <f t="shared" si="31"/>
        <v>helm</v>
      </c>
      <c r="C697" s="9" t="str">
        <f t="shared" si="32"/>
        <v>helm_</v>
      </c>
      <c r="D697">
        <v>2229</v>
      </c>
      <c r="E697" t="s">
        <v>24</v>
      </c>
      <c r="F697" t="s">
        <v>5111</v>
      </c>
      <c r="G697" t="s">
        <v>26</v>
      </c>
      <c r="H697" t="s">
        <v>5112</v>
      </c>
      <c r="I697" t="s">
        <v>59</v>
      </c>
      <c r="J697" s="1">
        <v>44000</v>
      </c>
      <c r="K697">
        <v>60</v>
      </c>
      <c r="L697">
        <v>0</v>
      </c>
      <c r="M697">
        <v>0</v>
      </c>
      <c r="N697">
        <v>0</v>
      </c>
      <c r="O697">
        <v>6</v>
      </c>
      <c r="P697">
        <v>1</v>
      </c>
      <c r="Q697" t="s">
        <v>60</v>
      </c>
      <c r="R697">
        <v>0</v>
      </c>
      <c r="S697">
        <v>0</v>
      </c>
      <c r="T697" t="s">
        <v>72</v>
      </c>
      <c r="U697" t="s">
        <v>36</v>
      </c>
      <c r="V697" t="s">
        <v>837</v>
      </c>
      <c r="W697" t="s">
        <v>38</v>
      </c>
      <c r="X697" s="7"/>
      <c r="Y697" s="10"/>
      <c r="Z697" s="10"/>
      <c r="AA697" t="s">
        <v>5113</v>
      </c>
      <c r="AB697" t="s">
        <v>5114</v>
      </c>
    </row>
    <row r="698" spans="1:28" x14ac:dyDescent="0.3">
      <c r="A698" s="7" t="b">
        <f t="shared" si="30"/>
        <v>0</v>
      </c>
      <c r="B698" t="str">
        <f t="shared" si="31"/>
        <v>circlet</v>
      </c>
      <c r="C698" s="9" t="str">
        <f t="shared" si="32"/>
        <v>circlet</v>
      </c>
      <c r="D698">
        <v>2232</v>
      </c>
      <c r="E698" t="s">
        <v>24</v>
      </c>
      <c r="F698" t="s">
        <v>2219</v>
      </c>
      <c r="G698" t="s">
        <v>26</v>
      </c>
      <c r="H698" t="s">
        <v>2219</v>
      </c>
      <c r="I698" t="s">
        <v>59</v>
      </c>
      <c r="J698" s="1">
        <v>7500</v>
      </c>
      <c r="K698">
        <v>30</v>
      </c>
      <c r="L698">
        <v>0</v>
      </c>
      <c r="M698">
        <v>0</v>
      </c>
      <c r="N698">
        <v>0</v>
      </c>
      <c r="O698">
        <v>3</v>
      </c>
      <c r="P698">
        <v>0</v>
      </c>
      <c r="Q698" t="s">
        <v>60</v>
      </c>
      <c r="R698">
        <v>0</v>
      </c>
      <c r="S698">
        <v>0</v>
      </c>
      <c r="T698" t="s">
        <v>72</v>
      </c>
      <c r="U698" t="s">
        <v>36</v>
      </c>
      <c r="V698" t="s">
        <v>496</v>
      </c>
      <c r="W698" t="s">
        <v>38</v>
      </c>
      <c r="X698" t="s">
        <v>30594</v>
      </c>
      <c r="Y698" s="10"/>
      <c r="Z698" s="10"/>
      <c r="AA698" t="s">
        <v>2220</v>
      </c>
      <c r="AB698" t="s">
        <v>2221</v>
      </c>
    </row>
    <row r="699" spans="1:28" x14ac:dyDescent="0.3">
      <c r="A699" s="7" t="b">
        <f t="shared" si="30"/>
        <v>0</v>
      </c>
      <c r="B699" t="str">
        <f t="shared" si="31"/>
        <v>circlet</v>
      </c>
      <c r="C699" s="9" t="str">
        <f t="shared" si="32"/>
        <v>circlet_</v>
      </c>
      <c r="D699">
        <v>2233</v>
      </c>
      <c r="E699" t="s">
        <v>24</v>
      </c>
      <c r="F699" t="s">
        <v>2222</v>
      </c>
      <c r="G699" t="s">
        <v>26</v>
      </c>
      <c r="H699" t="s">
        <v>2219</v>
      </c>
      <c r="I699" t="s">
        <v>59</v>
      </c>
      <c r="J699" s="1">
        <v>7500</v>
      </c>
      <c r="K699">
        <v>30</v>
      </c>
      <c r="L699">
        <v>0</v>
      </c>
      <c r="M699">
        <v>0</v>
      </c>
      <c r="N699">
        <v>0</v>
      </c>
      <c r="O699">
        <v>3</v>
      </c>
      <c r="P699">
        <v>1</v>
      </c>
      <c r="Q699" t="s">
        <v>60</v>
      </c>
      <c r="R699">
        <v>0</v>
      </c>
      <c r="S699">
        <v>0</v>
      </c>
      <c r="T699" t="s">
        <v>72</v>
      </c>
      <c r="U699" t="s">
        <v>36</v>
      </c>
      <c r="V699" t="s">
        <v>496</v>
      </c>
      <c r="W699" t="s">
        <v>38</v>
      </c>
      <c r="X699" t="s">
        <v>30594</v>
      </c>
      <c r="Y699" s="10"/>
      <c r="Z699" s="10"/>
      <c r="AA699" t="s">
        <v>2223</v>
      </c>
      <c r="AB699" t="s">
        <v>2224</v>
      </c>
    </row>
    <row r="700" spans="1:28" x14ac:dyDescent="0.3">
      <c r="A700" s="7" t="b">
        <f t="shared" si="30"/>
        <v>0</v>
      </c>
      <c r="B700" t="str">
        <f t="shared" si="31"/>
        <v>tiara</v>
      </c>
      <c r="C700" s="9" t="str">
        <f t="shared" si="32"/>
        <v>tiara</v>
      </c>
      <c r="D700">
        <v>2234</v>
      </c>
      <c r="E700" t="s">
        <v>24</v>
      </c>
      <c r="F700" t="s">
        <v>10018</v>
      </c>
      <c r="G700" t="s">
        <v>26</v>
      </c>
      <c r="H700" t="s">
        <v>10018</v>
      </c>
      <c r="I700" t="s">
        <v>59</v>
      </c>
      <c r="J700" s="10">
        <v>20</v>
      </c>
      <c r="K700">
        <v>40</v>
      </c>
      <c r="L700">
        <v>0</v>
      </c>
      <c r="M700">
        <v>0</v>
      </c>
      <c r="N700">
        <v>0</v>
      </c>
      <c r="O700">
        <v>4</v>
      </c>
      <c r="P700">
        <v>0</v>
      </c>
      <c r="Q700" t="s">
        <v>60</v>
      </c>
      <c r="R700">
        <v>45</v>
      </c>
      <c r="S700">
        <v>0</v>
      </c>
      <c r="T700" t="s">
        <v>72</v>
      </c>
      <c r="U700" t="s">
        <v>36</v>
      </c>
      <c r="V700" t="s">
        <v>185</v>
      </c>
      <c r="W700" t="s">
        <v>73</v>
      </c>
      <c r="X700" t="s">
        <v>30530</v>
      </c>
      <c r="Y700" s="10"/>
      <c r="Z700" s="10"/>
      <c r="AA700" t="s">
        <v>10019</v>
      </c>
      <c r="AB700" t="s">
        <v>10020</v>
      </c>
    </row>
    <row r="701" spans="1:28" x14ac:dyDescent="0.3">
      <c r="A701" s="7" t="b">
        <f t="shared" si="30"/>
        <v>0</v>
      </c>
      <c r="B701" t="str">
        <f t="shared" si="31"/>
        <v>crown</v>
      </c>
      <c r="C701" s="9" t="str">
        <f t="shared" si="32"/>
        <v>crown</v>
      </c>
      <c r="D701">
        <v>2235</v>
      </c>
      <c r="E701" t="s">
        <v>24</v>
      </c>
      <c r="F701" t="s">
        <v>2591</v>
      </c>
      <c r="G701" t="s">
        <v>26</v>
      </c>
      <c r="H701" t="s">
        <v>2591</v>
      </c>
      <c r="I701" t="s">
        <v>59</v>
      </c>
      <c r="J701" s="10">
        <v>20</v>
      </c>
      <c r="K701">
        <v>40</v>
      </c>
      <c r="L701">
        <v>0</v>
      </c>
      <c r="M701">
        <v>0</v>
      </c>
      <c r="N701">
        <v>0</v>
      </c>
      <c r="O701">
        <v>4</v>
      </c>
      <c r="P701">
        <v>0</v>
      </c>
      <c r="Q701" t="s">
        <v>60</v>
      </c>
      <c r="R701">
        <v>45</v>
      </c>
      <c r="S701">
        <v>0</v>
      </c>
      <c r="T701" t="s">
        <v>72</v>
      </c>
      <c r="U701" t="s">
        <v>36</v>
      </c>
      <c r="V701" t="s">
        <v>37</v>
      </c>
      <c r="W701" t="s">
        <v>789</v>
      </c>
      <c r="X701" s="7" t="s">
        <v>30530</v>
      </c>
      <c r="Y701" s="10"/>
      <c r="Z701" s="10"/>
      <c r="AA701" t="s">
        <v>2592</v>
      </c>
      <c r="AB701" t="s">
        <v>2593</v>
      </c>
    </row>
    <row r="702" spans="1:28" x14ac:dyDescent="0.3">
      <c r="A702" s="7" t="b">
        <f t="shared" si="30"/>
        <v>0</v>
      </c>
      <c r="B702" t="str">
        <f t="shared" si="31"/>
        <v>santa'shat</v>
      </c>
      <c r="C702" s="9" t="str">
        <f t="shared" si="32"/>
        <v>santa's_hat</v>
      </c>
      <c r="D702">
        <v>2236</v>
      </c>
      <c r="E702" t="s">
        <v>24</v>
      </c>
      <c r="F702" t="s">
        <v>8721</v>
      </c>
      <c r="G702" t="s">
        <v>26</v>
      </c>
      <c r="H702" t="s">
        <v>8722</v>
      </c>
      <c r="I702" t="s">
        <v>59</v>
      </c>
      <c r="J702" s="10">
        <v>20</v>
      </c>
      <c r="K702">
        <v>10</v>
      </c>
      <c r="L702">
        <v>0</v>
      </c>
      <c r="M702">
        <v>0</v>
      </c>
      <c r="N702">
        <v>0</v>
      </c>
      <c r="O702">
        <v>1</v>
      </c>
      <c r="P702">
        <v>0</v>
      </c>
      <c r="Q702" t="s">
        <v>60</v>
      </c>
      <c r="R702">
        <v>0</v>
      </c>
      <c r="S702">
        <v>0</v>
      </c>
      <c r="T702" t="s">
        <v>72</v>
      </c>
      <c r="U702" t="s">
        <v>36</v>
      </c>
      <c r="V702" t="s">
        <v>37</v>
      </c>
      <c r="W702" t="s">
        <v>38</v>
      </c>
      <c r="X702" t="s">
        <v>30597</v>
      </c>
      <c r="Y702" s="10"/>
      <c r="Z702" s="10"/>
      <c r="AA702" t="s">
        <v>8723</v>
      </c>
      <c r="AB702" t="s">
        <v>8724</v>
      </c>
    </row>
    <row r="703" spans="1:28" x14ac:dyDescent="0.3">
      <c r="A703" s="7" t="b">
        <f t="shared" si="30"/>
        <v>0</v>
      </c>
      <c r="B703" t="str">
        <f t="shared" si="31"/>
        <v>weirdgoatee</v>
      </c>
      <c r="C703" s="9" t="str">
        <f t="shared" si="32"/>
        <v>weird_goatee</v>
      </c>
      <c r="D703">
        <v>2237</v>
      </c>
      <c r="E703" t="s">
        <v>24</v>
      </c>
      <c r="F703" t="s">
        <v>10544</v>
      </c>
      <c r="G703" t="s">
        <v>26</v>
      </c>
      <c r="H703" t="s">
        <v>10545</v>
      </c>
      <c r="I703" t="s">
        <v>59</v>
      </c>
      <c r="J703" s="10">
        <v>2</v>
      </c>
      <c r="K703">
        <v>10</v>
      </c>
      <c r="L703">
        <v>0</v>
      </c>
      <c r="M703">
        <v>0</v>
      </c>
      <c r="N703">
        <v>0</v>
      </c>
      <c r="O703">
        <v>0</v>
      </c>
      <c r="P703">
        <v>0</v>
      </c>
      <c r="Q703" t="s">
        <v>24</v>
      </c>
      <c r="R703">
        <v>0</v>
      </c>
      <c r="S703">
        <v>0</v>
      </c>
      <c r="T703" t="s">
        <v>61</v>
      </c>
      <c r="U703" t="s">
        <v>36</v>
      </c>
      <c r="V703" t="s">
        <v>37</v>
      </c>
      <c r="W703" t="s">
        <v>38</v>
      </c>
      <c r="Y703" s="10"/>
      <c r="Z703" s="10"/>
      <c r="AA703" t="s">
        <v>10548</v>
      </c>
      <c r="AB703" t="s">
        <v>10549</v>
      </c>
    </row>
    <row r="704" spans="1:28" x14ac:dyDescent="0.3">
      <c r="A704" s="7" t="b">
        <f t="shared" si="30"/>
        <v>0</v>
      </c>
      <c r="B704" t="str">
        <f t="shared" si="31"/>
        <v>beard</v>
      </c>
      <c r="C704" s="9" t="str">
        <f t="shared" si="32"/>
        <v>beard</v>
      </c>
      <c r="D704">
        <v>2240</v>
      </c>
      <c r="E704" t="s">
        <v>24</v>
      </c>
      <c r="F704" t="s">
        <v>860</v>
      </c>
      <c r="G704" t="s">
        <v>26</v>
      </c>
      <c r="H704" t="s">
        <v>860</v>
      </c>
      <c r="I704" t="s">
        <v>59</v>
      </c>
      <c r="J704" s="10">
        <v>2</v>
      </c>
      <c r="K704">
        <v>10</v>
      </c>
      <c r="L704">
        <v>0</v>
      </c>
      <c r="M704">
        <v>0</v>
      </c>
      <c r="N704">
        <v>0</v>
      </c>
      <c r="O704">
        <v>0</v>
      </c>
      <c r="P704">
        <v>0</v>
      </c>
      <c r="Q704" t="s">
        <v>24</v>
      </c>
      <c r="R704">
        <v>0</v>
      </c>
      <c r="S704">
        <v>0</v>
      </c>
      <c r="T704" t="s">
        <v>61</v>
      </c>
      <c r="U704" t="s">
        <v>36</v>
      </c>
      <c r="V704" t="s">
        <v>37</v>
      </c>
      <c r="W704" t="s">
        <v>38</v>
      </c>
      <c r="Y704" s="10"/>
      <c r="Z704" s="10"/>
      <c r="AA704" t="s">
        <v>861</v>
      </c>
      <c r="AB704" t="s">
        <v>862</v>
      </c>
    </row>
    <row r="705" spans="1:28" x14ac:dyDescent="0.3">
      <c r="A705" s="7" t="b">
        <f t="shared" si="30"/>
        <v>0</v>
      </c>
      <c r="B705" t="str">
        <f t="shared" si="31"/>
        <v>granpabeard</v>
      </c>
      <c r="C705" s="9" t="str">
        <f t="shared" si="32"/>
        <v>granpa_beard</v>
      </c>
      <c r="D705">
        <v>2241</v>
      </c>
      <c r="E705" t="s">
        <v>24</v>
      </c>
      <c r="F705" t="s">
        <v>4710</v>
      </c>
      <c r="G705" t="s">
        <v>26</v>
      </c>
      <c r="H705" t="s">
        <v>4711</v>
      </c>
      <c r="I705" t="s">
        <v>59</v>
      </c>
      <c r="J705" s="1">
        <v>5000</v>
      </c>
      <c r="K705">
        <v>10</v>
      </c>
      <c r="L705">
        <v>0</v>
      </c>
      <c r="M705">
        <v>0</v>
      </c>
      <c r="N705">
        <v>0</v>
      </c>
      <c r="O705">
        <v>0</v>
      </c>
      <c r="P705">
        <v>0</v>
      </c>
      <c r="Q705" t="s">
        <v>24</v>
      </c>
      <c r="R705">
        <v>0</v>
      </c>
      <c r="S705">
        <v>0</v>
      </c>
      <c r="T705" t="s">
        <v>61</v>
      </c>
      <c r="U705" t="s">
        <v>36</v>
      </c>
      <c r="V705" t="s">
        <v>37</v>
      </c>
      <c r="W705" t="s">
        <v>38</v>
      </c>
      <c r="Y705" s="10"/>
      <c r="Z705" s="10"/>
      <c r="AA705" t="s">
        <v>4712</v>
      </c>
      <c r="AB705" t="s">
        <v>4713</v>
      </c>
    </row>
    <row r="706" spans="1:28" x14ac:dyDescent="0.3">
      <c r="A706" s="7" t="b">
        <f t="shared" ref="A706:A769" si="33">ISNUMBER(SEARCH("callfunc",X706))</f>
        <v>0</v>
      </c>
      <c r="B706" t="str">
        <f t="shared" ref="B706:B769" si="34">LOWER(SUBSTITUTE(F706,"_",""))</f>
        <v>luxurysunglasses</v>
      </c>
      <c r="C706" s="9" t="str">
        <f t="shared" ref="C706:C769" si="35">LOWER(F706)</f>
        <v>luxury_sunglasses</v>
      </c>
      <c r="D706">
        <v>2242</v>
      </c>
      <c r="E706" t="s">
        <v>24</v>
      </c>
      <c r="F706" t="s">
        <v>6301</v>
      </c>
      <c r="G706" t="s">
        <v>26</v>
      </c>
      <c r="H706" t="s">
        <v>6302</v>
      </c>
      <c r="I706" t="s">
        <v>59</v>
      </c>
      <c r="J706" s="1">
        <v>24000</v>
      </c>
      <c r="K706">
        <v>10</v>
      </c>
      <c r="L706">
        <v>0</v>
      </c>
      <c r="M706">
        <v>0</v>
      </c>
      <c r="N706">
        <v>0</v>
      </c>
      <c r="O706">
        <v>1</v>
      </c>
      <c r="P706">
        <v>0</v>
      </c>
      <c r="Q706" t="s">
        <v>24</v>
      </c>
      <c r="R706">
        <v>0</v>
      </c>
      <c r="S706">
        <v>0</v>
      </c>
      <c r="T706" t="s">
        <v>189</v>
      </c>
      <c r="U706" t="s">
        <v>36</v>
      </c>
      <c r="V706" t="s">
        <v>37</v>
      </c>
      <c r="W706" t="s">
        <v>38</v>
      </c>
      <c r="X706" t="s">
        <v>30598</v>
      </c>
      <c r="Y706" s="10"/>
      <c r="Z706" s="10"/>
      <c r="AA706" t="s">
        <v>6303</v>
      </c>
      <c r="AB706" t="s">
        <v>6304</v>
      </c>
    </row>
    <row r="707" spans="1:28" x14ac:dyDescent="0.3">
      <c r="A707" s="7" t="b">
        <f t="shared" si="33"/>
        <v>0</v>
      </c>
      <c r="B707" t="str">
        <f t="shared" si="34"/>
        <v>spinningeyes</v>
      </c>
      <c r="C707" s="9" t="str">
        <f t="shared" si="35"/>
        <v>spinning_eyes</v>
      </c>
      <c r="D707">
        <v>2243</v>
      </c>
      <c r="E707" t="s">
        <v>24</v>
      </c>
      <c r="F707" t="s">
        <v>9458</v>
      </c>
      <c r="G707" t="s">
        <v>26</v>
      </c>
      <c r="H707" t="s">
        <v>4378</v>
      </c>
      <c r="I707" t="s">
        <v>59</v>
      </c>
      <c r="J707" s="1">
        <v>20000</v>
      </c>
      <c r="K707">
        <v>10</v>
      </c>
      <c r="L707">
        <v>0</v>
      </c>
      <c r="M707">
        <v>0</v>
      </c>
      <c r="N707">
        <v>0</v>
      </c>
      <c r="O707">
        <v>1</v>
      </c>
      <c r="P707">
        <v>0</v>
      </c>
      <c r="Q707" t="s">
        <v>24</v>
      </c>
      <c r="R707">
        <v>0</v>
      </c>
      <c r="S707">
        <v>0</v>
      </c>
      <c r="T707" t="s">
        <v>189</v>
      </c>
      <c r="U707" t="s">
        <v>36</v>
      </c>
      <c r="V707" t="s">
        <v>37</v>
      </c>
      <c r="W707" t="s">
        <v>38</v>
      </c>
      <c r="X707" t="s">
        <v>30599</v>
      </c>
      <c r="Y707" s="10"/>
      <c r="Z707" s="10"/>
      <c r="AA707" t="s">
        <v>9459</v>
      </c>
      <c r="AB707" t="s">
        <v>9460</v>
      </c>
    </row>
    <row r="708" spans="1:28" x14ac:dyDescent="0.3">
      <c r="A708" s="7" t="b">
        <f t="shared" si="33"/>
        <v>0</v>
      </c>
      <c r="B708" t="str">
        <f t="shared" si="34"/>
        <v>bigsis'ribbon</v>
      </c>
      <c r="C708" s="9" t="str">
        <f t="shared" si="35"/>
        <v>big_sis'_ribbon</v>
      </c>
      <c r="D708">
        <v>2244</v>
      </c>
      <c r="E708" t="s">
        <v>24</v>
      </c>
      <c r="F708" t="s">
        <v>1094</v>
      </c>
      <c r="G708" t="s">
        <v>26</v>
      </c>
      <c r="H708" t="s">
        <v>1095</v>
      </c>
      <c r="I708" t="s">
        <v>59</v>
      </c>
      <c r="J708" s="1">
        <v>15000</v>
      </c>
      <c r="K708">
        <v>20</v>
      </c>
      <c r="L708">
        <v>0</v>
      </c>
      <c r="M708">
        <v>0</v>
      </c>
      <c r="N708">
        <v>0</v>
      </c>
      <c r="O708">
        <v>2</v>
      </c>
      <c r="P708">
        <v>0</v>
      </c>
      <c r="Q708" t="s">
        <v>60</v>
      </c>
      <c r="R708">
        <v>0</v>
      </c>
      <c r="S708">
        <v>0</v>
      </c>
      <c r="T708" t="s">
        <v>72</v>
      </c>
      <c r="U708" t="s">
        <v>36</v>
      </c>
      <c r="V708" t="s">
        <v>185</v>
      </c>
      <c r="W708" t="s">
        <v>38</v>
      </c>
      <c r="X708" t="s">
        <v>30594</v>
      </c>
      <c r="Y708" s="10"/>
      <c r="Z708" s="10"/>
      <c r="AA708" t="s">
        <v>1096</v>
      </c>
      <c r="AB708" t="s">
        <v>1097</v>
      </c>
    </row>
    <row r="709" spans="1:28" x14ac:dyDescent="0.3">
      <c r="A709" s="7" t="b">
        <f t="shared" si="33"/>
        <v>0</v>
      </c>
      <c r="B709" t="str">
        <f t="shared" si="34"/>
        <v>sweetgents</v>
      </c>
      <c r="C709" s="9" t="str">
        <f t="shared" si="35"/>
        <v>sweet_gents</v>
      </c>
      <c r="D709">
        <v>2245</v>
      </c>
      <c r="E709" t="s">
        <v>24</v>
      </c>
      <c r="F709" t="s">
        <v>9814</v>
      </c>
      <c r="G709" t="s">
        <v>26</v>
      </c>
      <c r="H709" t="s">
        <v>9815</v>
      </c>
      <c r="I709" t="s">
        <v>59</v>
      </c>
      <c r="J709" s="1">
        <v>15000</v>
      </c>
      <c r="K709">
        <v>40</v>
      </c>
      <c r="L709">
        <v>0</v>
      </c>
      <c r="M709">
        <v>0</v>
      </c>
      <c r="N709">
        <v>0</v>
      </c>
      <c r="O709">
        <v>3</v>
      </c>
      <c r="P709">
        <v>0</v>
      </c>
      <c r="Q709" t="s">
        <v>60</v>
      </c>
      <c r="R709">
        <v>0</v>
      </c>
      <c r="S709">
        <v>0</v>
      </c>
      <c r="T709" t="s">
        <v>72</v>
      </c>
      <c r="U709" t="s">
        <v>36</v>
      </c>
      <c r="V709" t="s">
        <v>185</v>
      </c>
      <c r="W709" t="s">
        <v>38</v>
      </c>
      <c r="Y709" s="10"/>
      <c r="Z709" s="10"/>
      <c r="AA709" t="s">
        <v>9816</v>
      </c>
      <c r="AB709" t="s">
        <v>9817</v>
      </c>
    </row>
    <row r="710" spans="1:28" x14ac:dyDescent="0.3">
      <c r="A710" s="7" t="b">
        <f t="shared" si="33"/>
        <v>0</v>
      </c>
      <c r="B710" t="str">
        <f t="shared" si="34"/>
        <v>goldengear</v>
      </c>
      <c r="C710" s="9" t="str">
        <f t="shared" si="35"/>
        <v>golden_gear</v>
      </c>
      <c r="D710">
        <v>2246</v>
      </c>
      <c r="E710" t="s">
        <v>24</v>
      </c>
      <c r="F710" t="s">
        <v>4657</v>
      </c>
      <c r="G710" t="s">
        <v>26</v>
      </c>
      <c r="H710" t="s">
        <v>4658</v>
      </c>
      <c r="I710" t="s">
        <v>59</v>
      </c>
      <c r="J710" s="10">
        <v>20</v>
      </c>
      <c r="K710">
        <v>90</v>
      </c>
      <c r="L710">
        <v>0</v>
      </c>
      <c r="M710">
        <v>0</v>
      </c>
      <c r="N710">
        <v>0</v>
      </c>
      <c r="O710">
        <v>5</v>
      </c>
      <c r="P710">
        <v>0</v>
      </c>
      <c r="Q710" t="s">
        <v>60</v>
      </c>
      <c r="R710">
        <v>40</v>
      </c>
      <c r="S710">
        <v>0</v>
      </c>
      <c r="T710" t="s">
        <v>72</v>
      </c>
      <c r="U710" t="s">
        <v>36</v>
      </c>
      <c r="V710" t="s">
        <v>185</v>
      </c>
      <c r="W710" t="s">
        <v>38</v>
      </c>
      <c r="X710" s="7" t="s">
        <v>30600</v>
      </c>
      <c r="Y710" s="10"/>
      <c r="Z710" s="10"/>
      <c r="AA710" t="s">
        <v>4659</v>
      </c>
      <c r="AB710" t="s">
        <v>4660</v>
      </c>
    </row>
    <row r="711" spans="1:28" x14ac:dyDescent="0.3">
      <c r="A711" s="7" t="b">
        <f t="shared" si="33"/>
        <v>0</v>
      </c>
      <c r="B711" t="str">
        <f t="shared" si="34"/>
        <v>oldman'sromance</v>
      </c>
      <c r="C711" s="9" t="str">
        <f t="shared" si="35"/>
        <v>oldman's_romance</v>
      </c>
      <c r="D711">
        <v>2247</v>
      </c>
      <c r="E711" t="s">
        <v>24</v>
      </c>
      <c r="F711" t="s">
        <v>7243</v>
      </c>
      <c r="G711" t="s">
        <v>26</v>
      </c>
      <c r="H711" t="s">
        <v>7244</v>
      </c>
      <c r="I711" t="s">
        <v>59</v>
      </c>
      <c r="J711" s="1">
        <v>15000</v>
      </c>
      <c r="K711">
        <v>40</v>
      </c>
      <c r="L711">
        <v>0</v>
      </c>
      <c r="M711">
        <v>0</v>
      </c>
      <c r="N711">
        <v>0</v>
      </c>
      <c r="O711">
        <v>3</v>
      </c>
      <c r="P711">
        <v>0</v>
      </c>
      <c r="Q711" t="s">
        <v>60</v>
      </c>
      <c r="R711">
        <v>0</v>
      </c>
      <c r="S711">
        <v>0</v>
      </c>
      <c r="T711" t="s">
        <v>72</v>
      </c>
      <c r="U711" t="s">
        <v>36</v>
      </c>
      <c r="V711" t="s">
        <v>185</v>
      </c>
      <c r="W711" t="s">
        <v>38</v>
      </c>
      <c r="X711" s="7"/>
      <c r="Y711" s="10"/>
      <c r="Z711" s="10"/>
      <c r="AA711" t="s">
        <v>7245</v>
      </c>
      <c r="AB711" t="s">
        <v>7246</v>
      </c>
    </row>
    <row r="712" spans="1:28" x14ac:dyDescent="0.3">
      <c r="A712" s="7" t="b">
        <f t="shared" si="33"/>
        <v>0</v>
      </c>
      <c r="B712" t="str">
        <f t="shared" si="34"/>
        <v>westerngrace</v>
      </c>
      <c r="C712" s="9" t="str">
        <f t="shared" si="35"/>
        <v>western_grace</v>
      </c>
      <c r="D712">
        <v>2248</v>
      </c>
      <c r="E712" t="s">
        <v>24</v>
      </c>
      <c r="F712" t="s">
        <v>10577</v>
      </c>
      <c r="G712" t="s">
        <v>26</v>
      </c>
      <c r="H712" t="s">
        <v>10578</v>
      </c>
      <c r="I712" t="s">
        <v>59</v>
      </c>
      <c r="J712" s="1">
        <v>15000</v>
      </c>
      <c r="K712">
        <v>40</v>
      </c>
      <c r="L712">
        <v>0</v>
      </c>
      <c r="M712">
        <v>0</v>
      </c>
      <c r="N712">
        <v>0</v>
      </c>
      <c r="O712">
        <v>3</v>
      </c>
      <c r="P712">
        <v>0</v>
      </c>
      <c r="Q712" t="s">
        <v>60</v>
      </c>
      <c r="R712">
        <v>0</v>
      </c>
      <c r="S712">
        <v>0</v>
      </c>
      <c r="T712" t="s">
        <v>72</v>
      </c>
      <c r="U712" t="s">
        <v>36</v>
      </c>
      <c r="V712" t="s">
        <v>185</v>
      </c>
      <c r="W712" t="s">
        <v>38</v>
      </c>
      <c r="X712" s="7"/>
      <c r="Y712" s="10"/>
      <c r="Z712" s="10"/>
      <c r="AA712" t="s">
        <v>10579</v>
      </c>
      <c r="AB712" t="s">
        <v>10580</v>
      </c>
    </row>
    <row r="713" spans="1:28" x14ac:dyDescent="0.3">
      <c r="A713" s="7" t="b">
        <f t="shared" si="33"/>
        <v>0</v>
      </c>
      <c r="B713" t="str">
        <f t="shared" si="34"/>
        <v>coronet</v>
      </c>
      <c r="C713" s="9" t="str">
        <f t="shared" si="35"/>
        <v>coronet</v>
      </c>
      <c r="D713">
        <v>2249</v>
      </c>
      <c r="E713" t="s">
        <v>24</v>
      </c>
      <c r="F713" t="s">
        <v>2487</v>
      </c>
      <c r="G713" t="s">
        <v>26</v>
      </c>
      <c r="H713" t="s">
        <v>2487</v>
      </c>
      <c r="I713" t="s">
        <v>59</v>
      </c>
      <c r="J713" s="10">
        <v>20</v>
      </c>
      <c r="K713">
        <v>30</v>
      </c>
      <c r="L713">
        <v>0</v>
      </c>
      <c r="M713">
        <v>0</v>
      </c>
      <c r="N713">
        <v>0</v>
      </c>
      <c r="O713">
        <v>3</v>
      </c>
      <c r="P713">
        <v>0</v>
      </c>
      <c r="Q713" t="s">
        <v>60</v>
      </c>
      <c r="R713">
        <v>0</v>
      </c>
      <c r="S713">
        <v>0</v>
      </c>
      <c r="T713" t="s">
        <v>72</v>
      </c>
      <c r="U713" t="s">
        <v>36</v>
      </c>
      <c r="V713" t="s">
        <v>37</v>
      </c>
      <c r="W713" t="s">
        <v>38</v>
      </c>
      <c r="X713" s="7" t="s">
        <v>30601</v>
      </c>
      <c r="Y713" s="10"/>
      <c r="Z713" s="10"/>
      <c r="AA713" t="s">
        <v>2488</v>
      </c>
      <c r="AB713" t="s">
        <v>2489</v>
      </c>
    </row>
    <row r="714" spans="1:28" x14ac:dyDescent="0.3">
      <c r="A714" s="7" t="b">
        <f t="shared" si="33"/>
        <v>0</v>
      </c>
      <c r="B714" t="str">
        <f t="shared" si="34"/>
        <v>fillet</v>
      </c>
      <c r="C714" s="9" t="str">
        <f t="shared" si="35"/>
        <v>fillet</v>
      </c>
      <c r="D714">
        <v>2250</v>
      </c>
      <c r="E714" t="s">
        <v>24</v>
      </c>
      <c r="F714" t="s">
        <v>3904</v>
      </c>
      <c r="G714" t="s">
        <v>26</v>
      </c>
      <c r="H714" t="s">
        <v>3905</v>
      </c>
      <c r="I714" t="s">
        <v>59</v>
      </c>
      <c r="J714" s="10">
        <v>500</v>
      </c>
      <c r="K714">
        <v>10</v>
      </c>
      <c r="L714">
        <v>0</v>
      </c>
      <c r="M714">
        <v>0</v>
      </c>
      <c r="N714">
        <v>0</v>
      </c>
      <c r="O714">
        <v>1</v>
      </c>
      <c r="P714">
        <v>0</v>
      </c>
      <c r="Q714" t="s">
        <v>24</v>
      </c>
      <c r="R714">
        <v>0</v>
      </c>
      <c r="S714">
        <v>0</v>
      </c>
      <c r="T714" t="s">
        <v>72</v>
      </c>
      <c r="U714" t="s">
        <v>36</v>
      </c>
      <c r="V714" t="s">
        <v>37</v>
      </c>
      <c r="W714" t="s">
        <v>38</v>
      </c>
      <c r="X714" s="7" t="s">
        <v>30602</v>
      </c>
      <c r="Y714" s="10"/>
      <c r="Z714" s="10"/>
      <c r="AA714" t="s">
        <v>3906</v>
      </c>
      <c r="AB714" t="s">
        <v>3907</v>
      </c>
    </row>
    <row r="715" spans="1:28" x14ac:dyDescent="0.3">
      <c r="A715" s="7" t="b">
        <f t="shared" si="33"/>
        <v>0</v>
      </c>
      <c r="B715" t="str">
        <f t="shared" si="34"/>
        <v>holybonnet</v>
      </c>
      <c r="C715" s="9" t="str">
        <f t="shared" si="35"/>
        <v>holy_bonnet</v>
      </c>
      <c r="D715">
        <v>2251</v>
      </c>
      <c r="E715" t="s">
        <v>24</v>
      </c>
      <c r="F715" t="s">
        <v>5220</v>
      </c>
      <c r="G715" t="s">
        <v>26</v>
      </c>
      <c r="H715" t="s">
        <v>5221</v>
      </c>
      <c r="I715" t="s">
        <v>59</v>
      </c>
      <c r="J715" s="1">
        <v>30000</v>
      </c>
      <c r="K715">
        <v>10</v>
      </c>
      <c r="L715">
        <v>0</v>
      </c>
      <c r="M715">
        <v>0</v>
      </c>
      <c r="N715">
        <v>0</v>
      </c>
      <c r="O715">
        <v>5</v>
      </c>
      <c r="P715">
        <v>0</v>
      </c>
      <c r="Q715" t="s">
        <v>60</v>
      </c>
      <c r="R715">
        <v>0</v>
      </c>
      <c r="S715">
        <v>0</v>
      </c>
      <c r="T715" t="s">
        <v>72</v>
      </c>
      <c r="U715" t="s">
        <v>36</v>
      </c>
      <c r="V715" t="s">
        <v>1136</v>
      </c>
      <c r="W715" t="s">
        <v>38</v>
      </c>
      <c r="X715" t="s">
        <v>30594</v>
      </c>
      <c r="Y715" s="10"/>
      <c r="Z715" s="10"/>
      <c r="AA715" t="s">
        <v>5222</v>
      </c>
      <c r="AB715" t="s">
        <v>5223</v>
      </c>
    </row>
    <row r="716" spans="1:28" x14ac:dyDescent="0.3">
      <c r="A716" s="7" t="b">
        <f t="shared" si="33"/>
        <v>0</v>
      </c>
      <c r="B716" t="str">
        <f t="shared" si="34"/>
        <v>starsparkling</v>
      </c>
      <c r="C716" s="9" t="str">
        <f t="shared" si="35"/>
        <v>star_sparkling</v>
      </c>
      <c r="D716">
        <v>2252</v>
      </c>
      <c r="E716" t="s">
        <v>24</v>
      </c>
      <c r="F716" t="s">
        <v>9569</v>
      </c>
      <c r="G716" t="s">
        <v>26</v>
      </c>
      <c r="H716" t="s">
        <v>9570</v>
      </c>
      <c r="I716" t="s">
        <v>59</v>
      </c>
      <c r="J716" s="10">
        <v>20</v>
      </c>
      <c r="K716">
        <v>30</v>
      </c>
      <c r="L716">
        <v>0</v>
      </c>
      <c r="M716">
        <v>0</v>
      </c>
      <c r="N716">
        <v>0</v>
      </c>
      <c r="O716">
        <v>4</v>
      </c>
      <c r="P716">
        <v>0</v>
      </c>
      <c r="Q716" t="s">
        <v>60</v>
      </c>
      <c r="R716">
        <v>0</v>
      </c>
      <c r="S716">
        <v>0</v>
      </c>
      <c r="T716" t="s">
        <v>72</v>
      </c>
      <c r="U716" t="s">
        <v>36</v>
      </c>
      <c r="V716" t="s">
        <v>2193</v>
      </c>
      <c r="W716" t="s">
        <v>38</v>
      </c>
      <c r="X716" t="s">
        <v>30603</v>
      </c>
      <c r="Y716" s="10"/>
      <c r="Z716" s="10"/>
      <c r="AA716" t="s">
        <v>9571</v>
      </c>
      <c r="AB716" t="s">
        <v>9572</v>
      </c>
    </row>
    <row r="717" spans="1:28" x14ac:dyDescent="0.3">
      <c r="A717" s="7" t="b">
        <f t="shared" si="33"/>
        <v>0</v>
      </c>
      <c r="B717" t="str">
        <f t="shared" si="34"/>
        <v>sunflower</v>
      </c>
      <c r="C717" s="9" t="str">
        <f t="shared" si="35"/>
        <v>sunflower</v>
      </c>
      <c r="D717">
        <v>2253</v>
      </c>
      <c r="E717" t="s">
        <v>24</v>
      </c>
      <c r="F717" t="s">
        <v>9770</v>
      </c>
      <c r="G717" t="s">
        <v>26</v>
      </c>
      <c r="H717" t="s">
        <v>9770</v>
      </c>
      <c r="I717" t="s">
        <v>59</v>
      </c>
      <c r="J717" s="10">
        <v>20</v>
      </c>
      <c r="K717">
        <v>10</v>
      </c>
      <c r="L717">
        <v>0</v>
      </c>
      <c r="M717">
        <v>0</v>
      </c>
      <c r="N717">
        <v>0</v>
      </c>
      <c r="O717">
        <v>1</v>
      </c>
      <c r="P717">
        <v>0</v>
      </c>
      <c r="Q717" t="s">
        <v>24</v>
      </c>
      <c r="R717">
        <v>0</v>
      </c>
      <c r="S717">
        <v>0</v>
      </c>
      <c r="T717" t="s">
        <v>72</v>
      </c>
      <c r="U717" t="s">
        <v>36</v>
      </c>
      <c r="V717" t="s">
        <v>37</v>
      </c>
      <c r="W717" t="s">
        <v>38</v>
      </c>
      <c r="X717" t="s">
        <v>30604</v>
      </c>
      <c r="Y717" s="10"/>
      <c r="Z717" s="10"/>
      <c r="AA717" t="s">
        <v>9771</v>
      </c>
      <c r="AB717" t="s">
        <v>9772</v>
      </c>
    </row>
    <row r="718" spans="1:28" x14ac:dyDescent="0.3">
      <c r="A718" s="7" t="b">
        <f t="shared" si="33"/>
        <v>0</v>
      </c>
      <c r="B718" t="str">
        <f t="shared" si="34"/>
        <v>angelicchain</v>
      </c>
      <c r="C718" s="9" t="str">
        <f t="shared" si="35"/>
        <v>angelic_chain</v>
      </c>
      <c r="D718">
        <v>2254</v>
      </c>
      <c r="E718" t="s">
        <v>24</v>
      </c>
      <c r="F718" t="s">
        <v>315</v>
      </c>
      <c r="G718" t="s">
        <v>26</v>
      </c>
      <c r="H718" t="s">
        <v>316</v>
      </c>
      <c r="I718" t="s">
        <v>59</v>
      </c>
      <c r="J718" s="7">
        <v>20</v>
      </c>
      <c r="K718">
        <v>10</v>
      </c>
      <c r="L718">
        <v>0</v>
      </c>
      <c r="M718">
        <v>0</v>
      </c>
      <c r="N718">
        <v>0</v>
      </c>
      <c r="O718">
        <v>2</v>
      </c>
      <c r="P718">
        <v>0</v>
      </c>
      <c r="Q718" t="s">
        <v>60</v>
      </c>
      <c r="R718">
        <v>0</v>
      </c>
      <c r="S718">
        <v>0</v>
      </c>
      <c r="T718" t="s">
        <v>72</v>
      </c>
      <c r="U718" t="s">
        <v>36</v>
      </c>
      <c r="V718" t="s">
        <v>185</v>
      </c>
      <c r="W718" t="s">
        <v>38</v>
      </c>
      <c r="X718" s="7" t="s">
        <v>30605</v>
      </c>
      <c r="Y718" s="10"/>
      <c r="Z718" s="10"/>
      <c r="AA718" t="s">
        <v>317</v>
      </c>
      <c r="AB718" t="s">
        <v>318</v>
      </c>
    </row>
    <row r="719" spans="1:28" x14ac:dyDescent="0.3">
      <c r="A719" s="7" t="b">
        <f t="shared" si="33"/>
        <v>0</v>
      </c>
      <c r="B719" t="str">
        <f t="shared" si="34"/>
        <v>satanicchain</v>
      </c>
      <c r="C719" s="9" t="str">
        <f t="shared" si="35"/>
        <v>satanic_chain</v>
      </c>
      <c r="D719">
        <v>2255</v>
      </c>
      <c r="E719" t="s">
        <v>24</v>
      </c>
      <c r="F719" t="s">
        <v>8741</v>
      </c>
      <c r="G719" t="s">
        <v>26</v>
      </c>
      <c r="H719" t="s">
        <v>8742</v>
      </c>
      <c r="I719" t="s">
        <v>59</v>
      </c>
      <c r="J719" s="7">
        <v>20</v>
      </c>
      <c r="K719">
        <v>10</v>
      </c>
      <c r="L719">
        <v>0</v>
      </c>
      <c r="M719">
        <v>0</v>
      </c>
      <c r="N719">
        <v>0</v>
      </c>
      <c r="O719">
        <v>3</v>
      </c>
      <c r="P719">
        <v>0</v>
      </c>
      <c r="Q719" t="s">
        <v>60</v>
      </c>
      <c r="R719">
        <v>0</v>
      </c>
      <c r="S719">
        <v>0</v>
      </c>
      <c r="T719" t="s">
        <v>72</v>
      </c>
      <c r="U719" t="s">
        <v>36</v>
      </c>
      <c r="V719" t="s">
        <v>185</v>
      </c>
      <c r="W719" t="s">
        <v>38</v>
      </c>
      <c r="X719" s="7" t="s">
        <v>30606</v>
      </c>
      <c r="Y719" s="10"/>
      <c r="Z719" s="10"/>
      <c r="AA719" t="s">
        <v>8743</v>
      </c>
      <c r="AB719" t="s">
        <v>8744</v>
      </c>
    </row>
    <row r="720" spans="1:28" x14ac:dyDescent="0.3">
      <c r="A720" s="7" t="b">
        <f t="shared" si="33"/>
        <v>0</v>
      </c>
      <c r="B720" t="str">
        <f t="shared" si="34"/>
        <v>magesticgoat</v>
      </c>
      <c r="C720" s="9" t="str">
        <f t="shared" si="35"/>
        <v>magestic_goat</v>
      </c>
      <c r="D720">
        <v>2256</v>
      </c>
      <c r="E720" t="s">
        <v>24</v>
      </c>
      <c r="F720" t="s">
        <v>6327</v>
      </c>
      <c r="G720" t="s">
        <v>26</v>
      </c>
      <c r="H720" t="s">
        <v>6328</v>
      </c>
      <c r="I720" t="s">
        <v>59</v>
      </c>
      <c r="J720" s="10">
        <v>20</v>
      </c>
      <c r="K720">
        <v>80</v>
      </c>
      <c r="L720">
        <v>0</v>
      </c>
      <c r="M720">
        <v>0</v>
      </c>
      <c r="N720">
        <v>0</v>
      </c>
      <c r="O720">
        <v>5</v>
      </c>
      <c r="P720">
        <v>0</v>
      </c>
      <c r="Q720" t="s">
        <v>60</v>
      </c>
      <c r="R720">
        <v>0</v>
      </c>
      <c r="S720">
        <v>0</v>
      </c>
      <c r="T720" t="s">
        <v>72</v>
      </c>
      <c r="U720" t="s">
        <v>36</v>
      </c>
      <c r="V720" t="s">
        <v>602</v>
      </c>
      <c r="W720" t="s">
        <v>38</v>
      </c>
      <c r="X720" s="7" t="s">
        <v>30607</v>
      </c>
      <c r="Y720" s="10"/>
      <c r="Z720" s="10"/>
      <c r="AA720" t="s">
        <v>6329</v>
      </c>
      <c r="AB720" t="s">
        <v>6330</v>
      </c>
    </row>
    <row r="721" spans="1:28" x14ac:dyDescent="0.3">
      <c r="A721" s="7" t="b">
        <f t="shared" si="33"/>
        <v>0</v>
      </c>
      <c r="B721" t="str">
        <f t="shared" si="34"/>
        <v>snowyhorn</v>
      </c>
      <c r="C721" s="9" t="str">
        <f t="shared" si="35"/>
        <v>snowy_horn</v>
      </c>
      <c r="D721">
        <v>2257</v>
      </c>
      <c r="E721" t="s">
        <v>24</v>
      </c>
      <c r="F721" t="s">
        <v>9302</v>
      </c>
      <c r="G721" t="s">
        <v>26</v>
      </c>
      <c r="H721" t="s">
        <v>9303</v>
      </c>
      <c r="I721" t="s">
        <v>59</v>
      </c>
      <c r="J721" s="7">
        <v>20</v>
      </c>
      <c r="K721">
        <v>10</v>
      </c>
      <c r="L721">
        <v>0</v>
      </c>
      <c r="M721">
        <v>0</v>
      </c>
      <c r="N721">
        <v>0</v>
      </c>
      <c r="O721">
        <v>2</v>
      </c>
      <c r="P721">
        <v>0</v>
      </c>
      <c r="Q721" t="s">
        <v>60</v>
      </c>
      <c r="R721">
        <v>0</v>
      </c>
      <c r="S721">
        <v>0</v>
      </c>
      <c r="T721" t="s">
        <v>72</v>
      </c>
      <c r="U721" t="s">
        <v>36</v>
      </c>
      <c r="V721" t="s">
        <v>37</v>
      </c>
      <c r="W721" t="s">
        <v>38</v>
      </c>
      <c r="Y721" s="10"/>
      <c r="Z721" s="10"/>
      <c r="AA721" t="s">
        <v>9304</v>
      </c>
      <c r="AB721" t="s">
        <v>9305</v>
      </c>
    </row>
    <row r="722" spans="1:28" x14ac:dyDescent="0.3">
      <c r="A722" s="7" t="b">
        <f t="shared" si="33"/>
        <v>0</v>
      </c>
      <c r="B722" t="str">
        <f t="shared" si="34"/>
        <v>sharpgear</v>
      </c>
      <c r="C722" s="9" t="str">
        <f t="shared" si="35"/>
        <v>sharp_gear</v>
      </c>
      <c r="D722">
        <v>2258</v>
      </c>
      <c r="E722" t="s">
        <v>24</v>
      </c>
      <c r="F722" t="s">
        <v>8923</v>
      </c>
      <c r="G722" t="s">
        <v>26</v>
      </c>
      <c r="H722" t="s">
        <v>8924</v>
      </c>
      <c r="I722" t="s">
        <v>59</v>
      </c>
      <c r="J722">
        <v>20</v>
      </c>
      <c r="K722">
        <v>100</v>
      </c>
      <c r="L722">
        <v>0</v>
      </c>
      <c r="M722">
        <v>0</v>
      </c>
      <c r="N722">
        <v>0</v>
      </c>
      <c r="O722">
        <v>6</v>
      </c>
      <c r="P722">
        <v>0</v>
      </c>
      <c r="Q722" t="s">
        <v>60</v>
      </c>
      <c r="R722">
        <v>50</v>
      </c>
      <c r="S722">
        <v>0</v>
      </c>
      <c r="T722" t="s">
        <v>72</v>
      </c>
      <c r="U722" t="s">
        <v>36</v>
      </c>
      <c r="V722" t="s">
        <v>8925</v>
      </c>
      <c r="W722" t="s">
        <v>38</v>
      </c>
      <c r="X722" s="7"/>
      <c r="Y722" s="10"/>
      <c r="Z722" s="10"/>
      <c r="AA722" t="s">
        <v>8926</v>
      </c>
      <c r="AB722" t="s">
        <v>8927</v>
      </c>
    </row>
    <row r="723" spans="1:28" x14ac:dyDescent="0.3">
      <c r="A723" s="7" t="b">
        <f t="shared" si="33"/>
        <v>0</v>
      </c>
      <c r="B723" t="str">
        <f t="shared" si="34"/>
        <v>minipropeller</v>
      </c>
      <c r="C723" s="9" t="str">
        <f t="shared" si="35"/>
        <v>mini_propeller</v>
      </c>
      <c r="D723">
        <v>2259</v>
      </c>
      <c r="E723" t="s">
        <v>24</v>
      </c>
      <c r="F723" t="s">
        <v>6696</v>
      </c>
      <c r="G723" t="s">
        <v>26</v>
      </c>
      <c r="H723" t="s">
        <v>6697</v>
      </c>
      <c r="I723" t="s">
        <v>59</v>
      </c>
      <c r="J723" s="7">
        <v>20</v>
      </c>
      <c r="K723">
        <v>10</v>
      </c>
      <c r="L723">
        <v>0</v>
      </c>
      <c r="M723">
        <v>0</v>
      </c>
      <c r="N723">
        <v>0</v>
      </c>
      <c r="O723">
        <v>1</v>
      </c>
      <c r="P723">
        <v>0</v>
      </c>
      <c r="Q723" t="s">
        <v>60</v>
      </c>
      <c r="R723">
        <v>0</v>
      </c>
      <c r="S723">
        <v>0</v>
      </c>
      <c r="T723" t="s">
        <v>72</v>
      </c>
      <c r="U723" t="s">
        <v>36</v>
      </c>
      <c r="V723" t="s">
        <v>37</v>
      </c>
      <c r="W723" t="s">
        <v>38</v>
      </c>
      <c r="Y723" s="10"/>
      <c r="Z723" s="10"/>
      <c r="AA723" t="s">
        <v>6698</v>
      </c>
      <c r="AB723" t="s">
        <v>6699</v>
      </c>
    </row>
    <row r="724" spans="1:28" x14ac:dyDescent="0.3">
      <c r="A724" s="7" t="b">
        <f t="shared" si="33"/>
        <v>0</v>
      </c>
      <c r="B724" t="str">
        <f t="shared" si="34"/>
        <v>miniglasses</v>
      </c>
      <c r="C724" s="9" t="str">
        <f t="shared" si="35"/>
        <v>mini_glasses</v>
      </c>
      <c r="D724">
        <v>2260</v>
      </c>
      <c r="E724" t="s">
        <v>24</v>
      </c>
      <c r="F724" t="s">
        <v>6685</v>
      </c>
      <c r="G724" t="s">
        <v>26</v>
      </c>
      <c r="H724" t="s">
        <v>6686</v>
      </c>
      <c r="I724" t="s">
        <v>59</v>
      </c>
      <c r="J724" s="1">
        <v>28000</v>
      </c>
      <c r="K724">
        <v>10</v>
      </c>
      <c r="L724">
        <v>0</v>
      </c>
      <c r="M724">
        <v>0</v>
      </c>
      <c r="N724">
        <v>0</v>
      </c>
      <c r="O724">
        <v>1</v>
      </c>
      <c r="P724">
        <v>0</v>
      </c>
      <c r="Q724" t="s">
        <v>24</v>
      </c>
      <c r="R724">
        <v>0</v>
      </c>
      <c r="S724">
        <v>0</v>
      </c>
      <c r="T724" t="s">
        <v>189</v>
      </c>
      <c r="U724" t="s">
        <v>36</v>
      </c>
      <c r="V724" t="s">
        <v>37</v>
      </c>
      <c r="W724" t="s">
        <v>38</v>
      </c>
      <c r="Y724" s="10"/>
      <c r="Z724" s="10"/>
      <c r="AA724" t="s">
        <v>6687</v>
      </c>
      <c r="AB724" t="s">
        <v>6688</v>
      </c>
    </row>
    <row r="725" spans="1:28" x14ac:dyDescent="0.3">
      <c r="A725" s="7" t="b">
        <f t="shared" si="33"/>
        <v>0</v>
      </c>
      <c r="B725" t="str">
        <f t="shared" si="34"/>
        <v>pronteraarmycap</v>
      </c>
      <c r="C725" s="9" t="str">
        <f t="shared" si="35"/>
        <v>prontera_army_cap</v>
      </c>
      <c r="D725">
        <v>2261</v>
      </c>
      <c r="E725" t="s">
        <v>24</v>
      </c>
      <c r="F725" t="s">
        <v>7924</v>
      </c>
      <c r="G725" t="s">
        <v>26</v>
      </c>
      <c r="H725" t="s">
        <v>7925</v>
      </c>
      <c r="I725" t="s">
        <v>59</v>
      </c>
      <c r="J725">
        <v>20</v>
      </c>
      <c r="K725">
        <v>40</v>
      </c>
      <c r="L725">
        <v>0</v>
      </c>
      <c r="M725">
        <v>0</v>
      </c>
      <c r="N725">
        <v>0</v>
      </c>
      <c r="O725">
        <v>4</v>
      </c>
      <c r="P725">
        <v>0</v>
      </c>
      <c r="Q725" t="s">
        <v>60</v>
      </c>
      <c r="R725">
        <v>0</v>
      </c>
      <c r="S725">
        <v>0</v>
      </c>
      <c r="T725" t="s">
        <v>72</v>
      </c>
      <c r="U725" t="s">
        <v>36</v>
      </c>
      <c r="V725" t="s">
        <v>672</v>
      </c>
      <c r="W725" t="s">
        <v>38</v>
      </c>
      <c r="X725" s="7"/>
      <c r="Y725" s="10"/>
      <c r="Z725" s="10"/>
      <c r="AA725" t="s">
        <v>7926</v>
      </c>
      <c r="AB725" t="s">
        <v>7927</v>
      </c>
    </row>
    <row r="726" spans="1:28" x14ac:dyDescent="0.3">
      <c r="A726" s="7" t="b">
        <f t="shared" si="33"/>
        <v>0</v>
      </c>
      <c r="B726" t="str">
        <f t="shared" si="34"/>
        <v>pierrotnose</v>
      </c>
      <c r="C726" s="9" t="str">
        <f t="shared" si="35"/>
        <v>pierrot_nose</v>
      </c>
      <c r="D726">
        <v>2262</v>
      </c>
      <c r="E726" t="s">
        <v>24</v>
      </c>
      <c r="F726" t="s">
        <v>7629</v>
      </c>
      <c r="G726" t="s">
        <v>26</v>
      </c>
      <c r="H726" t="s">
        <v>7630</v>
      </c>
      <c r="I726" t="s">
        <v>59</v>
      </c>
      <c r="J726">
        <v>20</v>
      </c>
      <c r="K726">
        <v>10</v>
      </c>
      <c r="L726">
        <v>0</v>
      </c>
      <c r="M726">
        <v>0</v>
      </c>
      <c r="N726">
        <v>0</v>
      </c>
      <c r="O726">
        <v>0</v>
      </c>
      <c r="P726">
        <v>0</v>
      </c>
      <c r="Q726" t="s">
        <v>24</v>
      </c>
      <c r="R726">
        <v>0</v>
      </c>
      <c r="S726">
        <v>0</v>
      </c>
      <c r="T726" t="s">
        <v>61</v>
      </c>
      <c r="U726" t="s">
        <v>36</v>
      </c>
      <c r="V726" t="s">
        <v>37</v>
      </c>
      <c r="W726" t="s">
        <v>38</v>
      </c>
      <c r="X726" s="7"/>
      <c r="Y726" s="10"/>
      <c r="Z726" s="10"/>
      <c r="AA726" t="s">
        <v>7631</v>
      </c>
      <c r="AB726" t="s">
        <v>7632</v>
      </c>
    </row>
    <row r="727" spans="1:28" x14ac:dyDescent="0.3">
      <c r="A727" s="7" t="b">
        <f t="shared" si="33"/>
        <v>0</v>
      </c>
      <c r="B727" t="str">
        <f t="shared" si="34"/>
        <v>gangsterpatch</v>
      </c>
      <c r="C727" s="9" t="str">
        <f t="shared" si="35"/>
        <v>gangster_patch</v>
      </c>
      <c r="D727">
        <v>2263</v>
      </c>
      <c r="E727" t="s">
        <v>24</v>
      </c>
      <c r="F727" t="s">
        <v>4336</v>
      </c>
      <c r="G727" t="s">
        <v>26</v>
      </c>
      <c r="H727" t="s">
        <v>4337</v>
      </c>
      <c r="I727" t="s">
        <v>59</v>
      </c>
      <c r="J727" s="7">
        <v>20</v>
      </c>
      <c r="K727">
        <v>10</v>
      </c>
      <c r="L727">
        <v>0</v>
      </c>
      <c r="M727">
        <v>0</v>
      </c>
      <c r="N727">
        <v>0</v>
      </c>
      <c r="O727">
        <v>0</v>
      </c>
      <c r="P727">
        <v>0</v>
      </c>
      <c r="Q727" t="s">
        <v>24</v>
      </c>
      <c r="R727">
        <v>0</v>
      </c>
      <c r="S727">
        <v>0</v>
      </c>
      <c r="T727" t="s">
        <v>189</v>
      </c>
      <c r="U727" t="s">
        <v>36</v>
      </c>
      <c r="V727" t="s">
        <v>185</v>
      </c>
      <c r="W727" t="s">
        <v>38</v>
      </c>
      <c r="X727" s="7"/>
      <c r="Y727" s="10"/>
      <c r="Z727" s="10"/>
      <c r="AA727" t="s">
        <v>4338</v>
      </c>
      <c r="AB727" t="s">
        <v>4339</v>
      </c>
    </row>
    <row r="728" spans="1:28" x14ac:dyDescent="0.3">
      <c r="A728" s="7" t="b">
        <f t="shared" si="33"/>
        <v>0</v>
      </c>
      <c r="B728" t="str">
        <f t="shared" si="34"/>
        <v>munakturban</v>
      </c>
      <c r="C728" s="9" t="str">
        <f t="shared" si="35"/>
        <v>munak_turban</v>
      </c>
      <c r="D728">
        <v>2264</v>
      </c>
      <c r="E728" t="s">
        <v>24</v>
      </c>
      <c r="F728" t="s">
        <v>6894</v>
      </c>
      <c r="G728" t="s">
        <v>26</v>
      </c>
      <c r="H728" t="s">
        <v>6895</v>
      </c>
      <c r="I728" t="s">
        <v>59</v>
      </c>
      <c r="J728">
        <v>20</v>
      </c>
      <c r="K728">
        <v>30</v>
      </c>
      <c r="L728">
        <v>0</v>
      </c>
      <c r="M728">
        <v>0</v>
      </c>
      <c r="N728">
        <v>0</v>
      </c>
      <c r="O728">
        <v>5</v>
      </c>
      <c r="P728">
        <v>0</v>
      </c>
      <c r="Q728" t="s">
        <v>24</v>
      </c>
      <c r="R728">
        <v>0</v>
      </c>
      <c r="S728">
        <v>0</v>
      </c>
      <c r="T728" t="s">
        <v>72</v>
      </c>
      <c r="U728" t="s">
        <v>36</v>
      </c>
      <c r="V728" t="s">
        <v>37</v>
      </c>
      <c r="W728" t="s">
        <v>38</v>
      </c>
      <c r="X728" s="7" t="s">
        <v>30608</v>
      </c>
      <c r="Y728" s="10"/>
      <c r="Z728" s="10"/>
      <c r="AA728" t="s">
        <v>6896</v>
      </c>
      <c r="AB728" t="s">
        <v>6897</v>
      </c>
    </row>
    <row r="729" spans="1:28" x14ac:dyDescent="0.3">
      <c r="A729" s="7" t="b">
        <f t="shared" si="33"/>
        <v>0</v>
      </c>
      <c r="B729" t="str">
        <f t="shared" si="34"/>
        <v>ganstermask</v>
      </c>
      <c r="C729" s="9" t="str">
        <f t="shared" si="35"/>
        <v>ganster_mask</v>
      </c>
      <c r="D729">
        <v>2265</v>
      </c>
      <c r="E729" t="s">
        <v>24</v>
      </c>
      <c r="F729" t="s">
        <v>4340</v>
      </c>
      <c r="G729" t="s">
        <v>26</v>
      </c>
      <c r="H729" t="s">
        <v>4341</v>
      </c>
      <c r="I729" t="s">
        <v>59</v>
      </c>
      <c r="J729" s="10">
        <v>20</v>
      </c>
      <c r="K729">
        <v>10</v>
      </c>
      <c r="L729">
        <v>0</v>
      </c>
      <c r="M729">
        <v>0</v>
      </c>
      <c r="N729">
        <v>0</v>
      </c>
      <c r="O729">
        <v>0</v>
      </c>
      <c r="P729">
        <v>0</v>
      </c>
      <c r="Q729" t="s">
        <v>24</v>
      </c>
      <c r="R729">
        <v>0</v>
      </c>
      <c r="S729">
        <v>0</v>
      </c>
      <c r="T729" t="s">
        <v>61</v>
      </c>
      <c r="U729" t="s">
        <v>36</v>
      </c>
      <c r="V729" t="s">
        <v>37</v>
      </c>
      <c r="W729" t="s">
        <v>38</v>
      </c>
      <c r="X729" s="7" t="s">
        <v>30609</v>
      </c>
      <c r="Y729" s="10"/>
      <c r="Z729" s="10"/>
      <c r="AA729" t="s">
        <v>4342</v>
      </c>
      <c r="AB729" t="s">
        <v>4343</v>
      </c>
    </row>
    <row r="730" spans="1:28" x14ac:dyDescent="0.3">
      <c r="A730" s="7" t="b">
        <f t="shared" si="33"/>
        <v>0</v>
      </c>
      <c r="B730" t="str">
        <f t="shared" si="34"/>
        <v>ironcane</v>
      </c>
      <c r="C730" s="9" t="str">
        <f t="shared" si="35"/>
        <v>iron_cane</v>
      </c>
      <c r="D730">
        <v>2266</v>
      </c>
      <c r="E730" t="s">
        <v>24</v>
      </c>
      <c r="F730" t="s">
        <v>5562</v>
      </c>
      <c r="G730" t="s">
        <v>26</v>
      </c>
      <c r="H730" t="s">
        <v>5563</v>
      </c>
      <c r="I730" t="s">
        <v>59</v>
      </c>
      <c r="J730" s="5">
        <v>20</v>
      </c>
      <c r="K730">
        <v>30</v>
      </c>
      <c r="L730">
        <v>0</v>
      </c>
      <c r="M730">
        <v>0</v>
      </c>
      <c r="N730">
        <v>0</v>
      </c>
      <c r="O730">
        <v>1</v>
      </c>
      <c r="P730">
        <v>0</v>
      </c>
      <c r="Q730" t="s">
        <v>24</v>
      </c>
      <c r="R730">
        <v>50</v>
      </c>
      <c r="S730">
        <v>0</v>
      </c>
      <c r="T730" t="s">
        <v>61</v>
      </c>
      <c r="U730" t="s">
        <v>36</v>
      </c>
      <c r="V730" t="s">
        <v>837</v>
      </c>
      <c r="W730" t="s">
        <v>38</v>
      </c>
      <c r="X730" s="7"/>
      <c r="Y730" s="10"/>
      <c r="Z730" s="10"/>
      <c r="AA730" t="s">
        <v>5564</v>
      </c>
      <c r="AB730" t="s">
        <v>5565</v>
      </c>
    </row>
    <row r="731" spans="1:28" x14ac:dyDescent="0.3">
      <c r="A731" s="7" t="b">
        <f t="shared" si="33"/>
        <v>0</v>
      </c>
      <c r="B731" t="str">
        <f t="shared" si="34"/>
        <v>cigar</v>
      </c>
      <c r="C731" s="9" t="str">
        <f t="shared" si="35"/>
        <v>cigar</v>
      </c>
      <c r="D731">
        <v>2267</v>
      </c>
      <c r="E731" t="s">
        <v>24</v>
      </c>
      <c r="F731" t="s">
        <v>2215</v>
      </c>
      <c r="G731" t="s">
        <v>26</v>
      </c>
      <c r="H731" t="s">
        <v>2216</v>
      </c>
      <c r="I731" t="s">
        <v>59</v>
      </c>
      <c r="J731" s="5">
        <v>20</v>
      </c>
      <c r="K731">
        <v>10</v>
      </c>
      <c r="L731">
        <v>0</v>
      </c>
      <c r="M731">
        <v>0</v>
      </c>
      <c r="N731">
        <v>0</v>
      </c>
      <c r="O731">
        <v>0</v>
      </c>
      <c r="P731">
        <v>0</v>
      </c>
      <c r="Q731" t="s">
        <v>24</v>
      </c>
      <c r="R731">
        <v>0</v>
      </c>
      <c r="S731">
        <v>0</v>
      </c>
      <c r="T731" t="s">
        <v>61</v>
      </c>
      <c r="U731" t="s">
        <v>36</v>
      </c>
      <c r="V731" t="s">
        <v>185</v>
      </c>
      <c r="W731" t="s">
        <v>38</v>
      </c>
      <c r="X731" s="7" t="s">
        <v>30610</v>
      </c>
      <c r="Y731" s="10"/>
      <c r="Z731" s="10"/>
      <c r="AA731" t="s">
        <v>2217</v>
      </c>
      <c r="AB731" t="s">
        <v>2218</v>
      </c>
    </row>
    <row r="732" spans="1:28" x14ac:dyDescent="0.3">
      <c r="A732" s="7" t="b">
        <f t="shared" si="33"/>
        <v>0</v>
      </c>
      <c r="B732" t="str">
        <f t="shared" si="34"/>
        <v>smokingpipe</v>
      </c>
      <c r="C732" s="9" t="str">
        <f t="shared" si="35"/>
        <v>smoking_pipe</v>
      </c>
      <c r="D732">
        <v>2268</v>
      </c>
      <c r="E732" t="s">
        <v>24</v>
      </c>
      <c r="F732" t="s">
        <v>9255</v>
      </c>
      <c r="G732" t="s">
        <v>26</v>
      </c>
      <c r="H732" t="s">
        <v>9256</v>
      </c>
      <c r="I732" t="s">
        <v>59</v>
      </c>
      <c r="J732" s="5">
        <v>20</v>
      </c>
      <c r="K732">
        <v>10</v>
      </c>
      <c r="L732">
        <v>0</v>
      </c>
      <c r="M732">
        <v>0</v>
      </c>
      <c r="N732">
        <v>0</v>
      </c>
      <c r="O732">
        <v>0</v>
      </c>
      <c r="P732">
        <v>0</v>
      </c>
      <c r="Q732" t="s">
        <v>24</v>
      </c>
      <c r="R732">
        <v>0</v>
      </c>
      <c r="S732">
        <v>0</v>
      </c>
      <c r="T732" t="s">
        <v>61</v>
      </c>
      <c r="U732" t="s">
        <v>36</v>
      </c>
      <c r="V732" t="s">
        <v>185</v>
      </c>
      <c r="W732" t="s">
        <v>38</v>
      </c>
      <c r="X732" s="7" t="s">
        <v>30610</v>
      </c>
      <c r="Y732" s="10"/>
      <c r="Z732" s="10"/>
      <c r="AA732" t="s">
        <v>9257</v>
      </c>
      <c r="AB732" t="s">
        <v>9258</v>
      </c>
    </row>
    <row r="733" spans="1:28" x14ac:dyDescent="0.3">
      <c r="A733" s="7" t="b">
        <f t="shared" si="33"/>
        <v>0</v>
      </c>
      <c r="B733" t="str">
        <f t="shared" si="34"/>
        <v>centimentalflower</v>
      </c>
      <c r="C733" s="9" t="str">
        <f t="shared" si="35"/>
        <v>centimental_flower</v>
      </c>
      <c r="D733">
        <v>2269</v>
      </c>
      <c r="E733" t="s">
        <v>24</v>
      </c>
      <c r="F733" t="s">
        <v>2041</v>
      </c>
      <c r="G733" t="s">
        <v>26</v>
      </c>
      <c r="H733" t="s">
        <v>2042</v>
      </c>
      <c r="I733" t="s">
        <v>59</v>
      </c>
      <c r="J733" s="5">
        <v>20</v>
      </c>
      <c r="K733">
        <v>10</v>
      </c>
      <c r="L733">
        <v>0</v>
      </c>
      <c r="M733">
        <v>0</v>
      </c>
      <c r="N733">
        <v>0</v>
      </c>
      <c r="O733">
        <v>0</v>
      </c>
      <c r="P733">
        <v>0</v>
      </c>
      <c r="Q733" t="s">
        <v>24</v>
      </c>
      <c r="R733">
        <v>0</v>
      </c>
      <c r="S733">
        <v>0</v>
      </c>
      <c r="T733" t="s">
        <v>61</v>
      </c>
      <c r="U733" t="s">
        <v>36</v>
      </c>
      <c r="V733" t="s">
        <v>185</v>
      </c>
      <c r="W733" t="s">
        <v>38</v>
      </c>
      <c r="X733" t="s">
        <v>30611</v>
      </c>
      <c r="Y733" s="10"/>
      <c r="Z733" s="10"/>
      <c r="AA733" t="s">
        <v>2043</v>
      </c>
      <c r="AB733" t="s">
        <v>2044</v>
      </c>
    </row>
    <row r="734" spans="1:28" x14ac:dyDescent="0.3">
      <c r="A734" s="7" t="b">
        <f t="shared" si="33"/>
        <v>0</v>
      </c>
      <c r="B734" t="str">
        <f t="shared" si="34"/>
        <v>centimentalleaf</v>
      </c>
      <c r="C734" s="9" t="str">
        <f t="shared" si="35"/>
        <v>centimental_leaf</v>
      </c>
      <c r="D734">
        <v>2270</v>
      </c>
      <c r="E734" t="s">
        <v>24</v>
      </c>
      <c r="F734" t="s">
        <v>2045</v>
      </c>
      <c r="G734" t="s">
        <v>26</v>
      </c>
      <c r="H734" t="s">
        <v>2046</v>
      </c>
      <c r="I734" t="s">
        <v>59</v>
      </c>
      <c r="J734">
        <v>20</v>
      </c>
      <c r="K734">
        <v>10</v>
      </c>
      <c r="L734">
        <v>0</v>
      </c>
      <c r="M734">
        <v>0</v>
      </c>
      <c r="N734">
        <v>0</v>
      </c>
      <c r="O734">
        <v>0</v>
      </c>
      <c r="P734">
        <v>0</v>
      </c>
      <c r="Q734" t="s">
        <v>24</v>
      </c>
      <c r="R734">
        <v>0</v>
      </c>
      <c r="S734">
        <v>0</v>
      </c>
      <c r="T734" t="s">
        <v>61</v>
      </c>
      <c r="U734" t="s">
        <v>36</v>
      </c>
      <c r="V734" t="s">
        <v>185</v>
      </c>
      <c r="W734" t="s">
        <v>38</v>
      </c>
      <c r="X734" t="s">
        <v>30611</v>
      </c>
      <c r="Y734" s="10"/>
      <c r="Z734" s="10"/>
      <c r="AA734" t="s">
        <v>2047</v>
      </c>
      <c r="AB734" t="s">
        <v>2048</v>
      </c>
    </row>
    <row r="735" spans="1:28" x14ac:dyDescent="0.3">
      <c r="A735" s="7" t="b">
        <f t="shared" si="33"/>
        <v>0</v>
      </c>
      <c r="B735" t="str">
        <f t="shared" si="34"/>
        <v>jackadandy</v>
      </c>
      <c r="C735" s="9" t="str">
        <f t="shared" si="35"/>
        <v>jack_a_dandy</v>
      </c>
      <c r="D735">
        <v>2271</v>
      </c>
      <c r="E735" t="s">
        <v>24</v>
      </c>
      <c r="F735" t="s">
        <v>5612</v>
      </c>
      <c r="G735" t="s">
        <v>26</v>
      </c>
      <c r="H735" t="s">
        <v>5613</v>
      </c>
      <c r="I735" t="s">
        <v>59</v>
      </c>
      <c r="J735" s="1">
        <v>45000</v>
      </c>
      <c r="K735">
        <v>10</v>
      </c>
      <c r="L735">
        <v>0</v>
      </c>
      <c r="M735">
        <v>0</v>
      </c>
      <c r="N735">
        <v>0</v>
      </c>
      <c r="O735">
        <v>1</v>
      </c>
      <c r="P735">
        <v>0</v>
      </c>
      <c r="Q735" t="s">
        <v>24</v>
      </c>
      <c r="R735">
        <v>0</v>
      </c>
      <c r="S735">
        <v>0</v>
      </c>
      <c r="T735" t="s">
        <v>72</v>
      </c>
      <c r="U735" t="s">
        <v>36</v>
      </c>
      <c r="V735" t="s">
        <v>37</v>
      </c>
      <c r="W735" t="s">
        <v>38</v>
      </c>
      <c r="Y735" s="10"/>
      <c r="Z735" s="10"/>
      <c r="AA735" t="s">
        <v>5614</v>
      </c>
      <c r="AB735" t="s">
        <v>5615</v>
      </c>
    </row>
    <row r="736" spans="1:28" x14ac:dyDescent="0.3">
      <c r="A736" s="7" t="b">
        <f t="shared" si="33"/>
        <v>0</v>
      </c>
      <c r="B736" t="str">
        <f t="shared" si="34"/>
        <v>stoppost</v>
      </c>
      <c r="C736" s="9" t="str">
        <f t="shared" si="35"/>
        <v>stop_post</v>
      </c>
      <c r="D736">
        <v>2272</v>
      </c>
      <c r="E736" t="s">
        <v>24</v>
      </c>
      <c r="F736" t="s">
        <v>9687</v>
      </c>
      <c r="G736" t="s">
        <v>26</v>
      </c>
      <c r="H736" t="s">
        <v>9688</v>
      </c>
      <c r="I736" t="s">
        <v>59</v>
      </c>
      <c r="J736" s="7">
        <v>20</v>
      </c>
      <c r="K736">
        <v>40</v>
      </c>
      <c r="L736">
        <v>0</v>
      </c>
      <c r="M736">
        <v>0</v>
      </c>
      <c r="N736">
        <v>0</v>
      </c>
      <c r="O736">
        <v>1</v>
      </c>
      <c r="P736">
        <v>0</v>
      </c>
      <c r="Q736" t="s">
        <v>60</v>
      </c>
      <c r="R736">
        <v>0</v>
      </c>
      <c r="S736">
        <v>0</v>
      </c>
      <c r="T736" t="s">
        <v>72</v>
      </c>
      <c r="U736" t="s">
        <v>36</v>
      </c>
      <c r="V736" t="s">
        <v>37</v>
      </c>
      <c r="W736" t="s">
        <v>38</v>
      </c>
      <c r="Y736" s="10"/>
      <c r="Z736" s="10"/>
      <c r="AA736" t="s">
        <v>9689</v>
      </c>
      <c r="AB736" t="s">
        <v>9690</v>
      </c>
    </row>
    <row r="737" spans="1:28" x14ac:dyDescent="0.3">
      <c r="A737" s="7" t="b">
        <f t="shared" si="33"/>
        <v>0</v>
      </c>
      <c r="B737" t="str">
        <f t="shared" si="34"/>
        <v>redbandana</v>
      </c>
      <c r="C737" s="9" t="str">
        <f t="shared" si="35"/>
        <v>red_bandana</v>
      </c>
      <c r="D737">
        <v>2275</v>
      </c>
      <c r="E737" t="s">
        <v>24</v>
      </c>
      <c r="F737" t="s">
        <v>8177</v>
      </c>
      <c r="G737" t="s">
        <v>26</v>
      </c>
      <c r="H737" t="s">
        <v>8178</v>
      </c>
      <c r="I737" t="s">
        <v>59</v>
      </c>
      <c r="J737">
        <v>20</v>
      </c>
      <c r="K737">
        <v>10</v>
      </c>
      <c r="L737">
        <v>0</v>
      </c>
      <c r="M737">
        <v>0</v>
      </c>
      <c r="N737">
        <v>0</v>
      </c>
      <c r="O737">
        <v>2</v>
      </c>
      <c r="P737">
        <v>0</v>
      </c>
      <c r="Q737" t="s">
        <v>60</v>
      </c>
      <c r="R737">
        <v>0</v>
      </c>
      <c r="S737">
        <v>0</v>
      </c>
      <c r="T737" t="s">
        <v>72</v>
      </c>
      <c r="U737" t="s">
        <v>36</v>
      </c>
      <c r="V737" t="s">
        <v>37</v>
      </c>
      <c r="W737" t="s">
        <v>38</v>
      </c>
      <c r="Y737" s="10"/>
      <c r="Z737" s="10"/>
      <c r="AA737" t="s">
        <v>8179</v>
      </c>
      <c r="AB737" t="s">
        <v>8180</v>
      </c>
    </row>
    <row r="738" spans="1:28" x14ac:dyDescent="0.3">
      <c r="A738" s="7" t="b">
        <f t="shared" si="33"/>
        <v>0</v>
      </c>
      <c r="B738" t="str">
        <f t="shared" si="34"/>
        <v>eagleeyes</v>
      </c>
      <c r="C738" s="9" t="str">
        <f t="shared" si="35"/>
        <v>eagle_eyes</v>
      </c>
      <c r="D738">
        <v>2276</v>
      </c>
      <c r="E738" t="s">
        <v>24</v>
      </c>
      <c r="F738" t="s">
        <v>3463</v>
      </c>
      <c r="G738" t="s">
        <v>26</v>
      </c>
      <c r="H738" t="s">
        <v>360</v>
      </c>
      <c r="I738" t="s">
        <v>59</v>
      </c>
      <c r="J738">
        <v>20</v>
      </c>
      <c r="K738">
        <v>10</v>
      </c>
      <c r="L738">
        <v>0</v>
      </c>
      <c r="M738">
        <v>0</v>
      </c>
      <c r="N738">
        <v>0</v>
      </c>
      <c r="O738">
        <v>1</v>
      </c>
      <c r="P738">
        <v>0</v>
      </c>
      <c r="Q738" t="s">
        <v>24</v>
      </c>
      <c r="R738">
        <v>0</v>
      </c>
      <c r="S738">
        <v>0</v>
      </c>
      <c r="T738" t="s">
        <v>189</v>
      </c>
      <c r="U738" t="s">
        <v>36</v>
      </c>
      <c r="V738" t="s">
        <v>37</v>
      </c>
      <c r="W738" t="s">
        <v>38</v>
      </c>
      <c r="Y738" s="10"/>
      <c r="Z738" s="10"/>
      <c r="AA738" t="s">
        <v>3464</v>
      </c>
      <c r="AB738" t="s">
        <v>3465</v>
      </c>
    </row>
    <row r="739" spans="1:28" x14ac:dyDescent="0.3">
      <c r="A739" s="7" t="b">
        <f t="shared" si="33"/>
        <v>0</v>
      </c>
      <c r="B739" t="str">
        <f t="shared" si="34"/>
        <v>nursecap</v>
      </c>
      <c r="C739" s="9" t="str">
        <f t="shared" si="35"/>
        <v>nurse_cap</v>
      </c>
      <c r="D739">
        <v>2277</v>
      </c>
      <c r="E739" t="s">
        <v>24</v>
      </c>
      <c r="F739" t="s">
        <v>7146</v>
      </c>
      <c r="G739" t="s">
        <v>26</v>
      </c>
      <c r="H739" t="s">
        <v>7147</v>
      </c>
      <c r="I739" t="s">
        <v>59</v>
      </c>
      <c r="J739">
        <v>20</v>
      </c>
      <c r="K739">
        <v>10</v>
      </c>
      <c r="L739">
        <v>0</v>
      </c>
      <c r="M739">
        <v>0</v>
      </c>
      <c r="N739">
        <v>0</v>
      </c>
      <c r="O739">
        <v>2</v>
      </c>
      <c r="P739">
        <v>0</v>
      </c>
      <c r="Q739" t="s">
        <v>60</v>
      </c>
      <c r="R739">
        <v>0</v>
      </c>
      <c r="S739">
        <v>0</v>
      </c>
      <c r="T739" t="s">
        <v>72</v>
      </c>
      <c r="U739" t="s">
        <v>36</v>
      </c>
      <c r="V739" t="s">
        <v>1136</v>
      </c>
      <c r="W739" t="s">
        <v>38</v>
      </c>
      <c r="X739" t="s">
        <v>30601</v>
      </c>
      <c r="Y739" s="10"/>
      <c r="Z739" s="10"/>
      <c r="AA739" t="s">
        <v>7148</v>
      </c>
      <c r="AB739" t="s">
        <v>7149</v>
      </c>
    </row>
    <row r="740" spans="1:28" x14ac:dyDescent="0.3">
      <c r="A740" s="7" t="b">
        <f t="shared" si="33"/>
        <v>0</v>
      </c>
      <c r="B740" t="str">
        <f t="shared" si="34"/>
        <v>mrsmile</v>
      </c>
      <c r="C740" s="9" t="str">
        <f t="shared" si="35"/>
        <v>mr_smile</v>
      </c>
      <c r="D740">
        <v>2278</v>
      </c>
      <c r="E740" t="s">
        <v>24</v>
      </c>
      <c r="F740" t="s">
        <v>6862</v>
      </c>
      <c r="G740" t="s">
        <v>26</v>
      </c>
      <c r="H740" t="s">
        <v>6863</v>
      </c>
      <c r="I740" t="s">
        <v>59</v>
      </c>
      <c r="J740" s="10">
        <v>60</v>
      </c>
      <c r="K740">
        <v>10</v>
      </c>
      <c r="L740">
        <v>0</v>
      </c>
      <c r="M740">
        <v>0</v>
      </c>
      <c r="N740">
        <v>0</v>
      </c>
      <c r="O740">
        <v>1</v>
      </c>
      <c r="P740">
        <v>0</v>
      </c>
      <c r="Q740" t="s">
        <v>24</v>
      </c>
      <c r="R740">
        <v>0</v>
      </c>
      <c r="S740">
        <v>0</v>
      </c>
      <c r="T740" t="s">
        <v>184</v>
      </c>
      <c r="U740" t="s">
        <v>36</v>
      </c>
      <c r="V740" t="s">
        <v>37</v>
      </c>
      <c r="W740" t="s">
        <v>38</v>
      </c>
      <c r="X740" s="7"/>
      <c r="Y740" s="10"/>
      <c r="Z740" s="10"/>
      <c r="AA740" t="s">
        <v>6864</v>
      </c>
      <c r="AB740" t="s">
        <v>6865</v>
      </c>
    </row>
    <row r="741" spans="1:28" x14ac:dyDescent="0.3">
      <c r="A741" s="7" t="b">
        <f t="shared" si="33"/>
        <v>0</v>
      </c>
      <c r="B741" t="str">
        <f t="shared" si="34"/>
        <v>bombwick</v>
      </c>
      <c r="C741" s="9" t="str">
        <f t="shared" si="35"/>
        <v>bomb_wick</v>
      </c>
      <c r="D741">
        <v>2279</v>
      </c>
      <c r="E741" t="s">
        <v>24</v>
      </c>
      <c r="F741" t="s">
        <v>1405</v>
      </c>
      <c r="G741" t="s">
        <v>26</v>
      </c>
      <c r="H741" t="s">
        <v>1406</v>
      </c>
      <c r="I741" t="s">
        <v>59</v>
      </c>
      <c r="J741" s="5">
        <v>20</v>
      </c>
      <c r="K741">
        <v>10</v>
      </c>
      <c r="L741">
        <v>0</v>
      </c>
      <c r="M741">
        <v>0</v>
      </c>
      <c r="N741">
        <v>0</v>
      </c>
      <c r="O741">
        <v>1</v>
      </c>
      <c r="P741">
        <v>0</v>
      </c>
      <c r="Q741" t="s">
        <v>24</v>
      </c>
      <c r="R741">
        <v>0</v>
      </c>
      <c r="S741">
        <v>0</v>
      </c>
      <c r="T741" t="s">
        <v>72</v>
      </c>
      <c r="U741" t="s">
        <v>36</v>
      </c>
      <c r="V741" t="s">
        <v>37</v>
      </c>
      <c r="W741" t="s">
        <v>38</v>
      </c>
      <c r="X741" s="7"/>
      <c r="Y741" s="10"/>
      <c r="Z741" s="10"/>
      <c r="AA741" t="s">
        <v>1407</v>
      </c>
      <c r="AB741" t="s">
        <v>1408</v>
      </c>
    </row>
    <row r="742" spans="1:28" x14ac:dyDescent="0.3">
      <c r="A742" s="7" t="b">
        <f t="shared" si="33"/>
        <v>0</v>
      </c>
      <c r="B742" t="str">
        <f t="shared" si="34"/>
        <v>phantomofopera</v>
      </c>
      <c r="C742" s="9" t="str">
        <f t="shared" si="35"/>
        <v>phantom_of_opera</v>
      </c>
      <c r="D742">
        <v>2281</v>
      </c>
      <c r="E742" t="s">
        <v>24</v>
      </c>
      <c r="F742" t="s">
        <v>7531</v>
      </c>
      <c r="G742" t="s">
        <v>26</v>
      </c>
      <c r="H742" t="s">
        <v>7252</v>
      </c>
      <c r="I742" t="s">
        <v>59</v>
      </c>
      <c r="J742" s="5">
        <v>20</v>
      </c>
      <c r="K742">
        <v>20</v>
      </c>
      <c r="L742" s="5">
        <v>0</v>
      </c>
      <c r="M742">
        <v>0</v>
      </c>
      <c r="N742">
        <v>0</v>
      </c>
      <c r="O742">
        <v>2</v>
      </c>
      <c r="P742">
        <v>0</v>
      </c>
      <c r="Q742" t="s">
        <v>24</v>
      </c>
      <c r="R742">
        <v>0</v>
      </c>
      <c r="S742">
        <v>0</v>
      </c>
      <c r="T742" t="s">
        <v>184</v>
      </c>
      <c r="U742" t="s">
        <v>36</v>
      </c>
      <c r="V742" t="s">
        <v>185</v>
      </c>
      <c r="W742" t="s">
        <v>38</v>
      </c>
      <c r="Y742" s="10"/>
      <c r="Z742" s="10"/>
      <c r="AA742" t="s">
        <v>7532</v>
      </c>
      <c r="AB742" t="s">
        <v>7533</v>
      </c>
    </row>
    <row r="743" spans="1:28" x14ac:dyDescent="0.3">
      <c r="A743" s="7" t="b">
        <f t="shared" si="33"/>
        <v>0</v>
      </c>
      <c r="B743" t="str">
        <f t="shared" si="34"/>
        <v>spiritchain</v>
      </c>
      <c r="C743" s="9" t="str">
        <f t="shared" si="35"/>
        <v>spirit_chain</v>
      </c>
      <c r="D743">
        <v>2282</v>
      </c>
      <c r="E743" t="s">
        <v>24</v>
      </c>
      <c r="F743" t="s">
        <v>9461</v>
      </c>
      <c r="G743" t="s">
        <v>26</v>
      </c>
      <c r="H743" t="s">
        <v>9462</v>
      </c>
      <c r="I743" t="s">
        <v>59</v>
      </c>
      <c r="J743">
        <v>20</v>
      </c>
      <c r="K743">
        <v>10</v>
      </c>
      <c r="L743">
        <v>0</v>
      </c>
      <c r="M743">
        <v>0</v>
      </c>
      <c r="N743">
        <v>0</v>
      </c>
      <c r="O743">
        <v>0</v>
      </c>
      <c r="P743">
        <v>0</v>
      </c>
      <c r="Q743" t="s">
        <v>24</v>
      </c>
      <c r="R743">
        <v>0</v>
      </c>
      <c r="S743">
        <v>0</v>
      </c>
      <c r="T743" t="s">
        <v>72</v>
      </c>
      <c r="U743" t="s">
        <v>36</v>
      </c>
      <c r="V743" t="s">
        <v>37</v>
      </c>
      <c r="W743" t="s">
        <v>38</v>
      </c>
      <c r="X743" s="7" t="s">
        <v>30612</v>
      </c>
      <c r="Y743" s="10"/>
      <c r="Z743" s="10"/>
      <c r="AA743" t="s">
        <v>9463</v>
      </c>
      <c r="AB743" t="s">
        <v>9464</v>
      </c>
    </row>
    <row r="744" spans="1:28" x14ac:dyDescent="0.3">
      <c r="A744" s="7" t="b">
        <f t="shared" si="33"/>
        <v>0</v>
      </c>
      <c r="B744" t="str">
        <f t="shared" si="34"/>
        <v>antler</v>
      </c>
      <c r="C744" s="9" t="str">
        <f t="shared" si="35"/>
        <v>antler</v>
      </c>
      <c r="D744">
        <v>2284</v>
      </c>
      <c r="E744" t="s">
        <v>24</v>
      </c>
      <c r="F744" t="s">
        <v>406</v>
      </c>
      <c r="G744" t="s">
        <v>26</v>
      </c>
      <c r="H744" t="s">
        <v>407</v>
      </c>
      <c r="I744" t="s">
        <v>59</v>
      </c>
      <c r="J744" s="5">
        <v>20</v>
      </c>
      <c r="K744">
        <v>50</v>
      </c>
      <c r="L744">
        <v>0</v>
      </c>
      <c r="M744">
        <v>0</v>
      </c>
      <c r="N744">
        <v>0</v>
      </c>
      <c r="O744">
        <v>4</v>
      </c>
      <c r="P744">
        <v>0</v>
      </c>
      <c r="Q744" t="s">
        <v>60</v>
      </c>
      <c r="R744">
        <v>0</v>
      </c>
      <c r="S744">
        <v>0</v>
      </c>
      <c r="T744" t="s">
        <v>72</v>
      </c>
      <c r="U744" t="s">
        <v>36</v>
      </c>
      <c r="V744" t="s">
        <v>185</v>
      </c>
      <c r="W744" t="s">
        <v>38</v>
      </c>
      <c r="X744" s="7"/>
      <c r="Y744" s="10"/>
      <c r="Z744" s="10"/>
      <c r="AA744" t="s">
        <v>408</v>
      </c>
      <c r="AB744" t="s">
        <v>409</v>
      </c>
    </row>
    <row r="745" spans="1:28" x14ac:dyDescent="0.3">
      <c r="A745" s="7" t="b">
        <f t="shared" si="33"/>
        <v>0</v>
      </c>
      <c r="B745" t="str">
        <f t="shared" si="34"/>
        <v>appleofarcher</v>
      </c>
      <c r="C745" s="9" t="str">
        <f t="shared" si="35"/>
        <v>apple_of_archer</v>
      </c>
      <c r="D745">
        <v>2285</v>
      </c>
      <c r="E745" t="s">
        <v>24</v>
      </c>
      <c r="F745" t="s">
        <v>451</v>
      </c>
      <c r="G745" t="s">
        <v>26</v>
      </c>
      <c r="H745" t="s">
        <v>452</v>
      </c>
      <c r="I745" t="s">
        <v>59</v>
      </c>
      <c r="J745" s="5">
        <v>20</v>
      </c>
      <c r="K745">
        <v>20</v>
      </c>
      <c r="L745">
        <v>0</v>
      </c>
      <c r="M745">
        <v>0</v>
      </c>
      <c r="N745">
        <v>0</v>
      </c>
      <c r="O745">
        <v>0</v>
      </c>
      <c r="P745">
        <v>0</v>
      </c>
      <c r="Q745" t="s">
        <v>60</v>
      </c>
      <c r="R745">
        <v>30</v>
      </c>
      <c r="S745">
        <v>0</v>
      </c>
      <c r="T745" t="s">
        <v>72</v>
      </c>
      <c r="U745" t="s">
        <v>36</v>
      </c>
      <c r="V745" t="s">
        <v>185</v>
      </c>
      <c r="W745" t="s">
        <v>38</v>
      </c>
      <c r="X745" s="7" t="s">
        <v>30613</v>
      </c>
      <c r="Y745" s="10"/>
      <c r="Z745" s="10"/>
      <c r="AA745" t="s">
        <v>453</v>
      </c>
      <c r="AB745" t="s">
        <v>454</v>
      </c>
    </row>
    <row r="746" spans="1:28" x14ac:dyDescent="0.3">
      <c r="A746" s="7" t="b">
        <f t="shared" si="33"/>
        <v>0</v>
      </c>
      <c r="B746" t="str">
        <f t="shared" si="34"/>
        <v>elvenears</v>
      </c>
      <c r="C746" s="9" t="str">
        <f t="shared" si="35"/>
        <v>elven_ears</v>
      </c>
      <c r="D746">
        <v>2286</v>
      </c>
      <c r="E746" t="s">
        <v>24</v>
      </c>
      <c r="F746" t="s">
        <v>3615</v>
      </c>
      <c r="G746" t="s">
        <v>26</v>
      </c>
      <c r="H746" t="s">
        <v>3616</v>
      </c>
      <c r="I746" t="s">
        <v>59</v>
      </c>
      <c r="J746" s="5">
        <v>20</v>
      </c>
      <c r="K746">
        <v>10</v>
      </c>
      <c r="L746">
        <v>0</v>
      </c>
      <c r="M746">
        <v>0</v>
      </c>
      <c r="N746">
        <v>0</v>
      </c>
      <c r="O746">
        <v>0</v>
      </c>
      <c r="P746">
        <v>0</v>
      </c>
      <c r="Q746" t="s">
        <v>24</v>
      </c>
      <c r="R746">
        <v>70</v>
      </c>
      <c r="S746">
        <v>0</v>
      </c>
      <c r="T746" t="s">
        <v>189</v>
      </c>
      <c r="U746" t="s">
        <v>36</v>
      </c>
      <c r="V746" t="s">
        <v>185</v>
      </c>
      <c r="W746" t="s">
        <v>38</v>
      </c>
      <c r="X746" s="7"/>
      <c r="Y746" s="10"/>
      <c r="Z746" s="10"/>
      <c r="AA746" t="s">
        <v>3617</v>
      </c>
      <c r="AB746" t="s">
        <v>3618</v>
      </c>
    </row>
    <row r="747" spans="1:28" x14ac:dyDescent="0.3">
      <c r="A747" s="7" t="b">
        <f t="shared" si="33"/>
        <v>0</v>
      </c>
      <c r="B747" t="str">
        <f t="shared" si="34"/>
        <v>piratebandana</v>
      </c>
      <c r="C747" s="9" t="str">
        <f t="shared" si="35"/>
        <v>pirate_bandana</v>
      </c>
      <c r="D747">
        <v>2287</v>
      </c>
      <c r="E747" t="s">
        <v>24</v>
      </c>
      <c r="F747" t="s">
        <v>7665</v>
      </c>
      <c r="G747" t="s">
        <v>26</v>
      </c>
      <c r="H747" t="s">
        <v>7666</v>
      </c>
      <c r="I747" t="s">
        <v>59</v>
      </c>
      <c r="J747" s="7">
        <v>20</v>
      </c>
      <c r="K747">
        <v>10</v>
      </c>
      <c r="L747">
        <v>0</v>
      </c>
      <c r="M747">
        <v>0</v>
      </c>
      <c r="N747">
        <v>0</v>
      </c>
      <c r="O747">
        <v>3</v>
      </c>
      <c r="P747">
        <v>0</v>
      </c>
      <c r="Q747" t="s">
        <v>60</v>
      </c>
      <c r="R747">
        <v>0</v>
      </c>
      <c r="S747">
        <v>0</v>
      </c>
      <c r="T747" t="s">
        <v>72</v>
      </c>
      <c r="U747" t="s">
        <v>36</v>
      </c>
      <c r="V747" t="s">
        <v>185</v>
      </c>
      <c r="W747" t="s">
        <v>38</v>
      </c>
      <c r="X747" t="s">
        <v>30607</v>
      </c>
      <c r="Y747" s="10"/>
      <c r="Z747" s="10"/>
      <c r="AA747" t="s">
        <v>7667</v>
      </c>
      <c r="AB747" t="s">
        <v>7668</v>
      </c>
    </row>
    <row r="748" spans="1:28" x14ac:dyDescent="0.3">
      <c r="A748" s="7" t="b">
        <f t="shared" si="33"/>
        <v>0</v>
      </c>
      <c r="B748" t="str">
        <f t="shared" si="34"/>
        <v>mrscream</v>
      </c>
      <c r="C748" s="9" t="str">
        <f t="shared" si="35"/>
        <v>mr_scream</v>
      </c>
      <c r="D748">
        <v>2288</v>
      </c>
      <c r="E748" t="s">
        <v>24</v>
      </c>
      <c r="F748" t="s">
        <v>6858</v>
      </c>
      <c r="G748" t="s">
        <v>26</v>
      </c>
      <c r="H748" t="s">
        <v>6859</v>
      </c>
      <c r="I748" t="s">
        <v>59</v>
      </c>
      <c r="J748">
        <v>20</v>
      </c>
      <c r="K748">
        <v>10</v>
      </c>
      <c r="L748">
        <v>0</v>
      </c>
      <c r="M748">
        <v>0</v>
      </c>
      <c r="N748">
        <v>0</v>
      </c>
      <c r="O748">
        <v>1</v>
      </c>
      <c r="P748">
        <v>0</v>
      </c>
      <c r="Q748" t="s">
        <v>24</v>
      </c>
      <c r="R748">
        <v>0</v>
      </c>
      <c r="S748">
        <v>0</v>
      </c>
      <c r="T748" t="s">
        <v>184</v>
      </c>
      <c r="U748" t="s">
        <v>36</v>
      </c>
      <c r="V748" t="s">
        <v>185</v>
      </c>
      <c r="W748" t="s">
        <v>38</v>
      </c>
      <c r="Y748" s="10"/>
      <c r="Z748" s="10"/>
      <c r="AA748" t="s">
        <v>6860</v>
      </c>
      <c r="AB748" t="s">
        <v>6861</v>
      </c>
    </row>
    <row r="749" spans="1:28" x14ac:dyDescent="0.3">
      <c r="A749" s="7" t="b">
        <f t="shared" si="33"/>
        <v>0</v>
      </c>
      <c r="B749" t="str">
        <f t="shared" si="34"/>
        <v>poopoohat</v>
      </c>
      <c r="C749" s="9" t="str">
        <f t="shared" si="35"/>
        <v>poo_poo_hat</v>
      </c>
      <c r="D749">
        <v>2289</v>
      </c>
      <c r="E749" t="s">
        <v>24</v>
      </c>
      <c r="F749" t="s">
        <v>7815</v>
      </c>
      <c r="G749" t="s">
        <v>26</v>
      </c>
      <c r="H749" t="s">
        <v>7816</v>
      </c>
      <c r="I749" t="s">
        <v>59</v>
      </c>
      <c r="J749" s="5">
        <v>20</v>
      </c>
      <c r="K749">
        <v>70</v>
      </c>
      <c r="L749">
        <v>0</v>
      </c>
      <c r="M749">
        <v>0</v>
      </c>
      <c r="N749">
        <v>0</v>
      </c>
      <c r="O749">
        <v>0</v>
      </c>
      <c r="P749">
        <v>0</v>
      </c>
      <c r="Q749" t="s">
        <v>24</v>
      </c>
      <c r="R749">
        <v>0</v>
      </c>
      <c r="S749">
        <v>0</v>
      </c>
      <c r="T749" t="s">
        <v>72</v>
      </c>
      <c r="U749" t="s">
        <v>36</v>
      </c>
      <c r="V749" t="s">
        <v>37</v>
      </c>
      <c r="W749" t="s">
        <v>38</v>
      </c>
      <c r="X749" t="s">
        <v>30614</v>
      </c>
      <c r="Y749" s="10"/>
      <c r="Z749" s="10"/>
      <c r="AA749" t="s">
        <v>7817</v>
      </c>
      <c r="AB749" t="s">
        <v>7818</v>
      </c>
    </row>
    <row r="750" spans="1:28" x14ac:dyDescent="0.3">
      <c r="A750" s="7" t="b">
        <f t="shared" si="33"/>
        <v>0</v>
      </c>
      <c r="B750" t="str">
        <f t="shared" si="34"/>
        <v>funeralcostume</v>
      </c>
      <c r="C750" s="9" t="str">
        <f t="shared" si="35"/>
        <v>funeral_costume</v>
      </c>
      <c r="D750">
        <v>2290</v>
      </c>
      <c r="E750" t="s">
        <v>24</v>
      </c>
      <c r="F750" t="s">
        <v>4301</v>
      </c>
      <c r="G750" t="s">
        <v>26</v>
      </c>
      <c r="H750" t="s">
        <v>4302</v>
      </c>
      <c r="I750" t="s">
        <v>59</v>
      </c>
      <c r="J750" s="1">
        <v>3000</v>
      </c>
      <c r="K750">
        <v>10</v>
      </c>
      <c r="L750">
        <v>0</v>
      </c>
      <c r="M750">
        <v>0</v>
      </c>
      <c r="N750">
        <v>0</v>
      </c>
      <c r="O750">
        <v>1</v>
      </c>
      <c r="P750">
        <v>0</v>
      </c>
      <c r="Q750" t="s">
        <v>24</v>
      </c>
      <c r="R750">
        <v>0</v>
      </c>
      <c r="S750">
        <v>0</v>
      </c>
      <c r="T750" t="s">
        <v>72</v>
      </c>
      <c r="U750" t="s">
        <v>36</v>
      </c>
      <c r="V750" t="s">
        <v>37</v>
      </c>
      <c r="W750" t="s">
        <v>38</v>
      </c>
      <c r="Y750" s="10"/>
      <c r="Z750" s="10"/>
      <c r="AA750" t="s">
        <v>4303</v>
      </c>
      <c r="AB750" t="s">
        <v>4304</v>
      </c>
    </row>
    <row r="751" spans="1:28" x14ac:dyDescent="0.3">
      <c r="A751" s="7" t="b">
        <f t="shared" si="33"/>
        <v>0</v>
      </c>
      <c r="B751" t="str">
        <f t="shared" si="34"/>
        <v>masquerade</v>
      </c>
      <c r="C751" s="9" t="str">
        <f t="shared" si="35"/>
        <v>masquerade</v>
      </c>
      <c r="D751">
        <v>2291</v>
      </c>
      <c r="E751" t="s">
        <v>24</v>
      </c>
      <c r="F751" t="s">
        <v>6502</v>
      </c>
      <c r="G751" t="s">
        <v>26</v>
      </c>
      <c r="H751" t="s">
        <v>6502</v>
      </c>
      <c r="I751" t="s">
        <v>59</v>
      </c>
      <c r="J751">
        <v>20</v>
      </c>
      <c r="K751">
        <v>10</v>
      </c>
      <c r="L751">
        <v>0</v>
      </c>
      <c r="M751">
        <v>0</v>
      </c>
      <c r="N751">
        <v>0</v>
      </c>
      <c r="O751">
        <v>0</v>
      </c>
      <c r="P751">
        <v>0</v>
      </c>
      <c r="Q751" t="s">
        <v>24</v>
      </c>
      <c r="R751">
        <v>0</v>
      </c>
      <c r="S751">
        <v>0</v>
      </c>
      <c r="T751" t="s">
        <v>189</v>
      </c>
      <c r="U751" t="s">
        <v>36</v>
      </c>
      <c r="V751" t="s">
        <v>185</v>
      </c>
      <c r="W751" t="s">
        <v>38</v>
      </c>
      <c r="X751" s="7" t="s">
        <v>30615</v>
      </c>
      <c r="Y751" s="10"/>
      <c r="Z751" s="10"/>
      <c r="AA751" t="s">
        <v>6503</v>
      </c>
      <c r="AB751" t="s">
        <v>6504</v>
      </c>
    </row>
    <row r="752" spans="1:28" x14ac:dyDescent="0.3">
      <c r="A752" s="7" t="b">
        <f t="shared" si="33"/>
        <v>0</v>
      </c>
      <c r="B752" t="str">
        <f t="shared" si="34"/>
        <v>weldingmask</v>
      </c>
      <c r="C752" s="9" t="str">
        <f t="shared" si="35"/>
        <v>welding_mask</v>
      </c>
      <c r="D752">
        <v>2292</v>
      </c>
      <c r="E752" t="s">
        <v>24</v>
      </c>
      <c r="F752" t="s">
        <v>10550</v>
      </c>
      <c r="G752" t="s">
        <v>26</v>
      </c>
      <c r="H752" t="s">
        <v>10551</v>
      </c>
      <c r="I752" t="s">
        <v>59</v>
      </c>
      <c r="J752">
        <v>20</v>
      </c>
      <c r="K752">
        <v>30</v>
      </c>
      <c r="L752">
        <v>0</v>
      </c>
      <c r="M752">
        <v>0</v>
      </c>
      <c r="N752">
        <v>0</v>
      </c>
      <c r="O752">
        <v>2</v>
      </c>
      <c r="P752">
        <v>0</v>
      </c>
      <c r="Q752" t="s">
        <v>24</v>
      </c>
      <c r="R752">
        <v>50</v>
      </c>
      <c r="S752">
        <v>0</v>
      </c>
      <c r="T752" t="s">
        <v>184</v>
      </c>
      <c r="U752" t="s">
        <v>36</v>
      </c>
      <c r="V752" t="s">
        <v>2297</v>
      </c>
      <c r="W752" t="s">
        <v>38</v>
      </c>
      <c r="X752" t="s">
        <v>30616</v>
      </c>
      <c r="Y752" s="10"/>
      <c r="Z752" s="10"/>
      <c r="AA752" t="s">
        <v>10552</v>
      </c>
      <c r="AB752" t="s">
        <v>10553</v>
      </c>
    </row>
    <row r="753" spans="1:28" x14ac:dyDescent="0.3">
      <c r="A753" s="7" t="b">
        <f t="shared" si="33"/>
        <v>0</v>
      </c>
      <c r="B753" t="str">
        <f t="shared" si="34"/>
        <v>stardust</v>
      </c>
      <c r="C753" s="9" t="str">
        <f t="shared" si="35"/>
        <v>star_dust</v>
      </c>
      <c r="D753">
        <v>2294</v>
      </c>
      <c r="E753" t="s">
        <v>24</v>
      </c>
      <c r="F753" t="s">
        <v>9553</v>
      </c>
      <c r="G753" t="s">
        <v>26</v>
      </c>
      <c r="H753" t="s">
        <v>9554</v>
      </c>
      <c r="I753" t="s">
        <v>59</v>
      </c>
      <c r="J753">
        <v>20</v>
      </c>
      <c r="K753">
        <v>10</v>
      </c>
      <c r="L753">
        <v>0</v>
      </c>
      <c r="M753">
        <v>0</v>
      </c>
      <c r="N753">
        <v>0</v>
      </c>
      <c r="O753">
        <v>1</v>
      </c>
      <c r="P753">
        <v>0</v>
      </c>
      <c r="Q753" t="s">
        <v>60</v>
      </c>
      <c r="R753">
        <v>0</v>
      </c>
      <c r="S753">
        <v>0</v>
      </c>
      <c r="T753" t="s">
        <v>72</v>
      </c>
      <c r="U753" t="s">
        <v>36</v>
      </c>
      <c r="V753" t="s">
        <v>37</v>
      </c>
      <c r="W753" t="s">
        <v>38</v>
      </c>
      <c r="Y753" s="10"/>
      <c r="Z753" s="10"/>
      <c r="AA753" t="s">
        <v>9555</v>
      </c>
      <c r="AB753" t="s">
        <v>9556</v>
      </c>
    </row>
    <row r="754" spans="1:28" x14ac:dyDescent="0.3">
      <c r="A754" s="7" t="b">
        <f t="shared" si="33"/>
        <v>0</v>
      </c>
      <c r="B754" t="str">
        <f t="shared" si="34"/>
        <v>blinker</v>
      </c>
      <c r="C754" s="9" t="str">
        <f t="shared" si="35"/>
        <v>blinker</v>
      </c>
      <c r="D754">
        <v>2295</v>
      </c>
      <c r="E754" t="s">
        <v>24</v>
      </c>
      <c r="F754" t="s">
        <v>1238</v>
      </c>
      <c r="G754" t="s">
        <v>26</v>
      </c>
      <c r="H754" t="s">
        <v>1238</v>
      </c>
      <c r="I754" t="s">
        <v>59</v>
      </c>
      <c r="J754" s="1">
        <v>1500</v>
      </c>
      <c r="K754">
        <v>10</v>
      </c>
      <c r="L754">
        <v>0</v>
      </c>
      <c r="M754">
        <v>0</v>
      </c>
      <c r="N754">
        <v>0</v>
      </c>
      <c r="O754">
        <v>0</v>
      </c>
      <c r="P754">
        <v>0</v>
      </c>
      <c r="Q754" t="s">
        <v>24</v>
      </c>
      <c r="R754">
        <v>0</v>
      </c>
      <c r="S754">
        <v>0</v>
      </c>
      <c r="T754" t="s">
        <v>189</v>
      </c>
      <c r="U754" t="s">
        <v>36</v>
      </c>
      <c r="V754" t="s">
        <v>37</v>
      </c>
      <c r="W754" t="s">
        <v>38</v>
      </c>
      <c r="X754" t="s">
        <v>30617</v>
      </c>
      <c r="Y754" s="10"/>
      <c r="Z754" s="10"/>
      <c r="AA754" t="s">
        <v>1239</v>
      </c>
      <c r="AB754" t="s">
        <v>1240</v>
      </c>
    </row>
    <row r="755" spans="1:28" x14ac:dyDescent="0.3">
      <c r="A755" s="7" t="b">
        <f t="shared" si="33"/>
        <v>0</v>
      </c>
      <c r="B755" t="str">
        <f t="shared" si="34"/>
        <v>binoculars</v>
      </c>
      <c r="C755" s="9" t="str">
        <f t="shared" si="35"/>
        <v>binoculars</v>
      </c>
      <c r="D755">
        <v>2296</v>
      </c>
      <c r="E755" t="s">
        <v>24</v>
      </c>
      <c r="F755" t="s">
        <v>1113</v>
      </c>
      <c r="G755" t="s">
        <v>26</v>
      </c>
      <c r="H755" t="s">
        <v>1113</v>
      </c>
      <c r="I755" t="s">
        <v>59</v>
      </c>
      <c r="J755" s="10">
        <v>20</v>
      </c>
      <c r="K755">
        <v>10</v>
      </c>
      <c r="L755">
        <v>0</v>
      </c>
      <c r="M755">
        <v>0</v>
      </c>
      <c r="N755">
        <v>0</v>
      </c>
      <c r="O755">
        <v>1</v>
      </c>
      <c r="P755">
        <v>0</v>
      </c>
      <c r="Q755" t="s">
        <v>24</v>
      </c>
      <c r="R755">
        <v>50</v>
      </c>
      <c r="S755">
        <v>0</v>
      </c>
      <c r="T755" t="s">
        <v>189</v>
      </c>
      <c r="U755" t="s">
        <v>36</v>
      </c>
      <c r="V755" t="s">
        <v>1114</v>
      </c>
      <c r="W755" t="s">
        <v>38</v>
      </c>
      <c r="X755" s="7" t="s">
        <v>30494</v>
      </c>
      <c r="Y755" s="10"/>
      <c r="Z755" s="10"/>
      <c r="AA755" t="s">
        <v>1115</v>
      </c>
      <c r="AB755" t="s">
        <v>1116</v>
      </c>
    </row>
    <row r="756" spans="1:28" x14ac:dyDescent="0.3">
      <c r="A756" s="7" t="b">
        <f t="shared" si="33"/>
        <v>0</v>
      </c>
      <c r="B756" t="str">
        <f t="shared" si="34"/>
        <v>goblinimask</v>
      </c>
      <c r="C756" s="9" t="str">
        <f t="shared" si="35"/>
        <v>goblini_mask</v>
      </c>
      <c r="D756">
        <v>2297</v>
      </c>
      <c r="E756" t="s">
        <v>24</v>
      </c>
      <c r="F756" t="s">
        <v>4587</v>
      </c>
      <c r="G756" t="s">
        <v>26</v>
      </c>
      <c r="H756" t="s">
        <v>4588</v>
      </c>
      <c r="I756" t="s">
        <v>59</v>
      </c>
      <c r="J756">
        <v>20</v>
      </c>
      <c r="K756">
        <v>10</v>
      </c>
      <c r="L756">
        <v>0</v>
      </c>
      <c r="M756">
        <v>0</v>
      </c>
      <c r="N756">
        <v>0</v>
      </c>
      <c r="O756">
        <v>1</v>
      </c>
      <c r="P756">
        <v>0</v>
      </c>
      <c r="Q756" t="s">
        <v>24</v>
      </c>
      <c r="R756">
        <v>0</v>
      </c>
      <c r="S756">
        <v>0</v>
      </c>
      <c r="T756" t="s">
        <v>184</v>
      </c>
      <c r="U756" t="s">
        <v>36</v>
      </c>
      <c r="V756" t="s">
        <v>185</v>
      </c>
      <c r="W756" t="s">
        <v>38</v>
      </c>
      <c r="Y756" s="10"/>
      <c r="Z756" s="10"/>
      <c r="AA756" t="s">
        <v>4589</v>
      </c>
      <c r="AB756" t="s">
        <v>4590</v>
      </c>
    </row>
    <row r="757" spans="1:28" x14ac:dyDescent="0.3">
      <c r="A757" s="7" t="b">
        <f t="shared" si="33"/>
        <v>0</v>
      </c>
      <c r="B757" t="str">
        <f t="shared" si="34"/>
        <v>greenfeeler</v>
      </c>
      <c r="C757" s="9" t="str">
        <f t="shared" si="35"/>
        <v>green_feeler</v>
      </c>
      <c r="D757">
        <v>2298</v>
      </c>
      <c r="E757" t="s">
        <v>24</v>
      </c>
      <c r="F757" t="s">
        <v>4786</v>
      </c>
      <c r="G757" t="s">
        <v>26</v>
      </c>
      <c r="H757" t="s">
        <v>4787</v>
      </c>
      <c r="I757" t="s">
        <v>59</v>
      </c>
      <c r="J757">
        <v>20</v>
      </c>
      <c r="K757">
        <v>10</v>
      </c>
      <c r="L757">
        <v>0</v>
      </c>
      <c r="M757">
        <v>0</v>
      </c>
      <c r="N757">
        <v>0</v>
      </c>
      <c r="O757">
        <v>2</v>
      </c>
      <c r="P757">
        <v>0</v>
      </c>
      <c r="Q757" t="s">
        <v>24</v>
      </c>
      <c r="R757">
        <v>0</v>
      </c>
      <c r="S757">
        <v>0</v>
      </c>
      <c r="T757" t="s">
        <v>72</v>
      </c>
      <c r="U757" t="s">
        <v>36</v>
      </c>
      <c r="V757" t="s">
        <v>37</v>
      </c>
      <c r="W757" t="s">
        <v>38</v>
      </c>
      <c r="X757" s="7"/>
      <c r="Y757" s="10"/>
      <c r="Z757" s="10"/>
      <c r="AA757" t="s">
        <v>4788</v>
      </c>
      <c r="AB757" t="s">
        <v>4789</v>
      </c>
    </row>
    <row r="758" spans="1:28" x14ac:dyDescent="0.3">
      <c r="A758" s="7" t="b">
        <f t="shared" si="33"/>
        <v>0</v>
      </c>
      <c r="B758" t="str">
        <f t="shared" si="34"/>
        <v>vikinghelm</v>
      </c>
      <c r="C758" s="9" t="str">
        <f t="shared" si="35"/>
        <v>viking_helm</v>
      </c>
      <c r="D758">
        <v>2299</v>
      </c>
      <c r="E758" t="s">
        <v>24</v>
      </c>
      <c r="F758" t="s">
        <v>10411</v>
      </c>
      <c r="G758" t="s">
        <v>26</v>
      </c>
      <c r="H758" t="s">
        <v>10412</v>
      </c>
      <c r="I758" t="s">
        <v>59</v>
      </c>
      <c r="J758">
        <v>20</v>
      </c>
      <c r="K758">
        <v>50</v>
      </c>
      <c r="L758">
        <v>0</v>
      </c>
      <c r="M758">
        <v>0</v>
      </c>
      <c r="N758">
        <v>0</v>
      </c>
      <c r="O758">
        <v>5</v>
      </c>
      <c r="P758">
        <v>0</v>
      </c>
      <c r="Q758" t="s">
        <v>60</v>
      </c>
      <c r="R758">
        <v>0</v>
      </c>
      <c r="S758">
        <v>0</v>
      </c>
      <c r="T758" t="s">
        <v>72</v>
      </c>
      <c r="U758" t="s">
        <v>36</v>
      </c>
      <c r="V758" t="s">
        <v>672</v>
      </c>
      <c r="W758" t="s">
        <v>38</v>
      </c>
      <c r="Y758" s="10"/>
      <c r="Z758" s="10"/>
      <c r="AA758" t="s">
        <v>10413</v>
      </c>
      <c r="AB758" t="s">
        <v>10414</v>
      </c>
    </row>
    <row r="759" spans="1:28" x14ac:dyDescent="0.3">
      <c r="A759" s="7" t="b">
        <f t="shared" si="33"/>
        <v>0</v>
      </c>
      <c r="B759" t="str">
        <f t="shared" si="34"/>
        <v>cottonshirt</v>
      </c>
      <c r="C759" s="9" t="str">
        <f t="shared" si="35"/>
        <v>cotton_shirt</v>
      </c>
      <c r="D759">
        <v>2301</v>
      </c>
      <c r="E759" t="s">
        <v>24</v>
      </c>
      <c r="F759" t="s">
        <v>2504</v>
      </c>
      <c r="G759" t="s">
        <v>26</v>
      </c>
      <c r="H759" t="s">
        <v>2505</v>
      </c>
      <c r="I759" t="s">
        <v>59</v>
      </c>
      <c r="J759" s="10">
        <v>10</v>
      </c>
      <c r="K759">
        <v>10</v>
      </c>
      <c r="L759">
        <v>0</v>
      </c>
      <c r="M759">
        <v>0</v>
      </c>
      <c r="N759">
        <v>0</v>
      </c>
      <c r="O759">
        <v>1</v>
      </c>
      <c r="P759">
        <v>0</v>
      </c>
      <c r="Q759" t="s">
        <v>60</v>
      </c>
      <c r="R759">
        <v>0</v>
      </c>
      <c r="S759">
        <v>0</v>
      </c>
      <c r="T759" t="s">
        <v>59</v>
      </c>
      <c r="U759" t="s">
        <v>36</v>
      </c>
      <c r="V759" t="s">
        <v>37</v>
      </c>
      <c r="W759" t="s">
        <v>38</v>
      </c>
      <c r="X759" s="7"/>
      <c r="Y759" s="10"/>
      <c r="Z759" s="10"/>
      <c r="AA759" t="s">
        <v>2506</v>
      </c>
      <c r="AB759" t="s">
        <v>2507</v>
      </c>
    </row>
    <row r="760" spans="1:28" x14ac:dyDescent="0.3">
      <c r="A760" s="7" t="b">
        <f t="shared" si="33"/>
        <v>0</v>
      </c>
      <c r="B760" t="str">
        <f t="shared" si="34"/>
        <v>cottonshirt</v>
      </c>
      <c r="C760" s="9" t="str">
        <f t="shared" si="35"/>
        <v>cotton_shirt_</v>
      </c>
      <c r="D760">
        <v>2302</v>
      </c>
      <c r="E760" t="s">
        <v>24</v>
      </c>
      <c r="F760" t="s">
        <v>2508</v>
      </c>
      <c r="G760" t="s">
        <v>26</v>
      </c>
      <c r="H760" t="s">
        <v>2505</v>
      </c>
      <c r="I760" t="s">
        <v>59</v>
      </c>
      <c r="J760">
        <v>10</v>
      </c>
      <c r="K760">
        <v>10</v>
      </c>
      <c r="L760">
        <v>0</v>
      </c>
      <c r="M760">
        <v>0</v>
      </c>
      <c r="N760">
        <v>0</v>
      </c>
      <c r="O760">
        <v>1</v>
      </c>
      <c r="P760">
        <v>1</v>
      </c>
      <c r="Q760" t="s">
        <v>60</v>
      </c>
      <c r="R760">
        <v>0</v>
      </c>
      <c r="S760">
        <v>0</v>
      </c>
      <c r="T760" t="s">
        <v>59</v>
      </c>
      <c r="U760" t="s">
        <v>36</v>
      </c>
      <c r="V760" t="s">
        <v>37</v>
      </c>
      <c r="W760" t="s">
        <v>38</v>
      </c>
      <c r="Y760" s="10"/>
      <c r="Z760" s="10"/>
      <c r="AA760" t="s">
        <v>2509</v>
      </c>
      <c r="AB760" t="s">
        <v>2510</v>
      </c>
    </row>
    <row r="761" spans="1:28" x14ac:dyDescent="0.3">
      <c r="A761" s="7" t="b">
        <f t="shared" si="33"/>
        <v>0</v>
      </c>
      <c r="B761" t="str">
        <f t="shared" si="34"/>
        <v>leatherjacket</v>
      </c>
      <c r="C761" s="9" t="str">
        <f t="shared" si="35"/>
        <v>leather_jacket</v>
      </c>
      <c r="D761">
        <v>2303</v>
      </c>
      <c r="E761" t="s">
        <v>24</v>
      </c>
      <c r="F761" t="s">
        <v>6006</v>
      </c>
      <c r="G761" t="s">
        <v>26</v>
      </c>
      <c r="H761" t="s">
        <v>6007</v>
      </c>
      <c r="I761" t="s">
        <v>59</v>
      </c>
      <c r="J761" s="5">
        <v>200</v>
      </c>
      <c r="K761">
        <v>20</v>
      </c>
      <c r="L761">
        <v>0</v>
      </c>
      <c r="M761">
        <v>0</v>
      </c>
      <c r="N761">
        <v>0</v>
      </c>
      <c r="O761">
        <v>2</v>
      </c>
      <c r="P761">
        <v>0</v>
      </c>
      <c r="Q761" t="s">
        <v>60</v>
      </c>
      <c r="R761">
        <v>0</v>
      </c>
      <c r="S761">
        <v>0</v>
      </c>
      <c r="T761" t="s">
        <v>59</v>
      </c>
      <c r="U761" t="s">
        <v>36</v>
      </c>
      <c r="V761" t="s">
        <v>37</v>
      </c>
      <c r="W761" t="s">
        <v>38</v>
      </c>
      <c r="X761" s="7"/>
      <c r="Y761" s="10"/>
      <c r="Z761" s="10"/>
      <c r="AA761" t="s">
        <v>6008</v>
      </c>
      <c r="AB761" t="s">
        <v>6009</v>
      </c>
    </row>
    <row r="762" spans="1:28" x14ac:dyDescent="0.3">
      <c r="A762" s="7" t="b">
        <f t="shared" si="33"/>
        <v>0</v>
      </c>
      <c r="B762" t="str">
        <f t="shared" si="34"/>
        <v>leatherjacket</v>
      </c>
      <c r="C762" s="9" t="str">
        <f t="shared" si="35"/>
        <v>leather_jacket_</v>
      </c>
      <c r="D762">
        <v>2304</v>
      </c>
      <c r="E762" t="s">
        <v>24</v>
      </c>
      <c r="F762" t="s">
        <v>6010</v>
      </c>
      <c r="G762" t="s">
        <v>26</v>
      </c>
      <c r="H762" t="s">
        <v>6007</v>
      </c>
      <c r="I762" t="s">
        <v>59</v>
      </c>
      <c r="J762" s="7">
        <v>200</v>
      </c>
      <c r="K762">
        <v>20</v>
      </c>
      <c r="L762">
        <v>0</v>
      </c>
      <c r="M762">
        <v>0</v>
      </c>
      <c r="N762">
        <v>0</v>
      </c>
      <c r="O762">
        <v>2</v>
      </c>
      <c r="P762">
        <v>1</v>
      </c>
      <c r="Q762" t="s">
        <v>60</v>
      </c>
      <c r="R762">
        <v>0</v>
      </c>
      <c r="S762">
        <v>0</v>
      </c>
      <c r="T762" t="s">
        <v>59</v>
      </c>
      <c r="U762" t="s">
        <v>36</v>
      </c>
      <c r="V762" t="s">
        <v>37</v>
      </c>
      <c r="W762" t="s">
        <v>38</v>
      </c>
      <c r="Y762" s="10"/>
      <c r="Z762" s="10"/>
      <c r="AA762" t="s">
        <v>6011</v>
      </c>
      <c r="AB762" t="s">
        <v>6012</v>
      </c>
    </row>
    <row r="763" spans="1:28" x14ac:dyDescent="0.3">
      <c r="A763" s="7" t="b">
        <f t="shared" si="33"/>
        <v>0</v>
      </c>
      <c r="B763" t="str">
        <f t="shared" si="34"/>
        <v>adventuresuit</v>
      </c>
      <c r="C763" s="9" t="str">
        <f t="shared" si="35"/>
        <v>adventure_suit</v>
      </c>
      <c r="D763">
        <v>2305</v>
      </c>
      <c r="E763" t="s">
        <v>24</v>
      </c>
      <c r="F763" t="s">
        <v>132</v>
      </c>
      <c r="G763" t="s">
        <v>26</v>
      </c>
      <c r="H763" t="s">
        <v>133</v>
      </c>
      <c r="I763" t="s">
        <v>59</v>
      </c>
      <c r="J763" s="1">
        <v>1000</v>
      </c>
      <c r="K763">
        <v>30</v>
      </c>
      <c r="L763">
        <v>0</v>
      </c>
      <c r="M763">
        <v>0</v>
      </c>
      <c r="N763">
        <v>0</v>
      </c>
      <c r="O763">
        <v>3</v>
      </c>
      <c r="P763">
        <v>0</v>
      </c>
      <c r="Q763" t="s">
        <v>60</v>
      </c>
      <c r="R763">
        <v>0</v>
      </c>
      <c r="S763">
        <v>0</v>
      </c>
      <c r="T763" t="s">
        <v>59</v>
      </c>
      <c r="U763" t="s">
        <v>36</v>
      </c>
      <c r="V763" t="s">
        <v>37</v>
      </c>
      <c r="W763" t="s">
        <v>38</v>
      </c>
      <c r="X763" s="7"/>
      <c r="Y763" s="10"/>
      <c r="Z763" s="10"/>
      <c r="AA763" t="s">
        <v>134</v>
      </c>
      <c r="AB763" t="s">
        <v>135</v>
      </c>
    </row>
    <row r="764" spans="1:28" x14ac:dyDescent="0.3">
      <c r="A764" s="7" t="b">
        <f t="shared" si="33"/>
        <v>0</v>
      </c>
      <c r="B764" t="str">
        <f t="shared" si="34"/>
        <v>adventurere'ssuit</v>
      </c>
      <c r="C764" s="9" t="str">
        <f t="shared" si="35"/>
        <v>adventurere's_suit_</v>
      </c>
      <c r="D764">
        <v>2306</v>
      </c>
      <c r="E764" t="s">
        <v>24</v>
      </c>
      <c r="F764" t="s">
        <v>136</v>
      </c>
      <c r="G764" t="s">
        <v>26</v>
      </c>
      <c r="H764" t="s">
        <v>133</v>
      </c>
      <c r="I764" t="s">
        <v>59</v>
      </c>
      <c r="J764" s="1">
        <v>1000</v>
      </c>
      <c r="K764">
        <v>30</v>
      </c>
      <c r="L764">
        <v>0</v>
      </c>
      <c r="M764">
        <v>0</v>
      </c>
      <c r="N764">
        <v>0</v>
      </c>
      <c r="O764">
        <v>3</v>
      </c>
      <c r="P764">
        <v>1</v>
      </c>
      <c r="Q764" t="s">
        <v>60</v>
      </c>
      <c r="R764">
        <v>0</v>
      </c>
      <c r="S764">
        <v>0</v>
      </c>
      <c r="T764" t="s">
        <v>59</v>
      </c>
      <c r="U764" t="s">
        <v>36</v>
      </c>
      <c r="V764" t="s">
        <v>37</v>
      </c>
      <c r="W764" t="s">
        <v>38</v>
      </c>
      <c r="X764" s="7"/>
      <c r="Y764" s="10"/>
      <c r="Z764" s="10"/>
      <c r="AA764" t="s">
        <v>137</v>
      </c>
      <c r="AB764" t="s">
        <v>138</v>
      </c>
    </row>
    <row r="765" spans="1:28" x14ac:dyDescent="0.3">
      <c r="A765" s="7" t="b">
        <f t="shared" si="33"/>
        <v>0</v>
      </c>
      <c r="B765" t="str">
        <f t="shared" si="34"/>
        <v>mantle</v>
      </c>
      <c r="C765" s="9" t="str">
        <f t="shared" si="35"/>
        <v>mantle_</v>
      </c>
      <c r="D765">
        <v>2308</v>
      </c>
      <c r="E765" t="s">
        <v>24</v>
      </c>
      <c r="F765" t="s">
        <v>6431</v>
      </c>
      <c r="G765" t="s">
        <v>26</v>
      </c>
      <c r="H765" t="s">
        <v>6432</v>
      </c>
      <c r="I765" t="s">
        <v>59</v>
      </c>
      <c r="J765" s="1">
        <v>10000</v>
      </c>
      <c r="K765">
        <v>60</v>
      </c>
      <c r="L765">
        <v>0</v>
      </c>
      <c r="M765">
        <v>0</v>
      </c>
      <c r="N765">
        <v>0</v>
      </c>
      <c r="O765">
        <v>4</v>
      </c>
      <c r="P765">
        <v>1</v>
      </c>
      <c r="Q765" t="s">
        <v>60</v>
      </c>
      <c r="R765">
        <v>0</v>
      </c>
      <c r="S765">
        <v>0</v>
      </c>
      <c r="T765" t="s">
        <v>59</v>
      </c>
      <c r="U765" t="s">
        <v>36</v>
      </c>
      <c r="V765" t="s">
        <v>185</v>
      </c>
      <c r="W765" t="s">
        <v>38</v>
      </c>
      <c r="Y765" s="10"/>
      <c r="Z765" s="10"/>
      <c r="AA765" t="s">
        <v>6433</v>
      </c>
      <c r="AB765" t="s">
        <v>6434</v>
      </c>
    </row>
    <row r="766" spans="1:28" x14ac:dyDescent="0.3">
      <c r="A766" s="7" t="b">
        <f t="shared" si="33"/>
        <v>0</v>
      </c>
      <c r="B766" t="str">
        <f t="shared" si="34"/>
        <v>coat</v>
      </c>
      <c r="C766" s="9" t="str">
        <f t="shared" si="35"/>
        <v>coat_</v>
      </c>
      <c r="D766">
        <v>2310</v>
      </c>
      <c r="E766" t="s">
        <v>24</v>
      </c>
      <c r="F766" t="s">
        <v>2320</v>
      </c>
      <c r="G766" t="s">
        <v>26</v>
      </c>
      <c r="H766" t="s">
        <v>2321</v>
      </c>
      <c r="I766" t="s">
        <v>59</v>
      </c>
      <c r="J766" s="1">
        <v>22000</v>
      </c>
      <c r="K766">
        <v>120</v>
      </c>
      <c r="L766">
        <v>0</v>
      </c>
      <c r="M766">
        <v>0</v>
      </c>
      <c r="N766">
        <v>0</v>
      </c>
      <c r="O766">
        <v>5</v>
      </c>
      <c r="P766">
        <v>1</v>
      </c>
      <c r="Q766" t="s">
        <v>60</v>
      </c>
      <c r="R766">
        <v>0</v>
      </c>
      <c r="S766">
        <v>0</v>
      </c>
      <c r="T766" t="s">
        <v>59</v>
      </c>
      <c r="U766" t="s">
        <v>36</v>
      </c>
      <c r="V766" t="s">
        <v>185</v>
      </c>
      <c r="W766" t="s">
        <v>38</v>
      </c>
      <c r="X766" s="7"/>
      <c r="Y766" s="10"/>
      <c r="Z766" s="10"/>
      <c r="AA766" t="s">
        <v>2322</v>
      </c>
      <c r="AB766" t="s">
        <v>2323</v>
      </c>
    </row>
    <row r="767" spans="1:28" x14ac:dyDescent="0.3">
      <c r="A767" s="7" t="b">
        <f t="shared" si="33"/>
        <v>0</v>
      </c>
      <c r="B767" t="str">
        <f t="shared" si="34"/>
        <v>minkcoat</v>
      </c>
      <c r="C767" s="9" t="str">
        <f t="shared" si="35"/>
        <v>mink_coat</v>
      </c>
      <c r="D767">
        <v>2311</v>
      </c>
      <c r="E767" t="s">
        <v>24</v>
      </c>
      <c r="F767" t="s">
        <v>6708</v>
      </c>
      <c r="G767" t="s">
        <v>26</v>
      </c>
      <c r="H767" t="s">
        <v>6709</v>
      </c>
      <c r="I767" t="s">
        <v>59</v>
      </c>
      <c r="J767">
        <v>20</v>
      </c>
      <c r="K767">
        <v>230</v>
      </c>
      <c r="L767">
        <v>0</v>
      </c>
      <c r="M767">
        <v>0</v>
      </c>
      <c r="N767">
        <v>0</v>
      </c>
      <c r="O767">
        <v>6</v>
      </c>
      <c r="P767">
        <v>1</v>
      </c>
      <c r="Q767" t="s">
        <v>60</v>
      </c>
      <c r="R767">
        <v>30</v>
      </c>
      <c r="S767">
        <v>0</v>
      </c>
      <c r="T767" t="s">
        <v>59</v>
      </c>
      <c r="U767" t="s">
        <v>36</v>
      </c>
      <c r="V767" t="s">
        <v>185</v>
      </c>
      <c r="W767" t="s">
        <v>38</v>
      </c>
      <c r="X767" s="7"/>
      <c r="Y767" s="10"/>
      <c r="Z767" s="10"/>
      <c r="AA767" t="s">
        <v>6710</v>
      </c>
      <c r="AB767" t="s">
        <v>6711</v>
      </c>
    </row>
    <row r="768" spans="1:28" x14ac:dyDescent="0.3">
      <c r="A768" s="7" t="b">
        <f t="shared" si="33"/>
        <v>0</v>
      </c>
      <c r="B768" t="str">
        <f t="shared" si="34"/>
        <v>chainmail</v>
      </c>
      <c r="C768" s="9" t="str">
        <f t="shared" si="35"/>
        <v>chain_mail_</v>
      </c>
      <c r="D768">
        <v>2315</v>
      </c>
      <c r="E768" t="s">
        <v>24</v>
      </c>
      <c r="F768" t="s">
        <v>2062</v>
      </c>
      <c r="G768" t="s">
        <v>26</v>
      </c>
      <c r="H768" t="s">
        <v>2063</v>
      </c>
      <c r="I768" t="s">
        <v>59</v>
      </c>
      <c r="J768" s="1">
        <v>65000</v>
      </c>
      <c r="K768">
        <v>330</v>
      </c>
      <c r="L768">
        <v>0</v>
      </c>
      <c r="M768">
        <v>0</v>
      </c>
      <c r="N768">
        <v>0</v>
      </c>
      <c r="O768">
        <v>8</v>
      </c>
      <c r="P768">
        <v>1</v>
      </c>
      <c r="Q768" t="s">
        <v>60</v>
      </c>
      <c r="R768">
        <v>0</v>
      </c>
      <c r="S768">
        <v>0</v>
      </c>
      <c r="T768" t="s">
        <v>59</v>
      </c>
      <c r="U768" t="s">
        <v>36</v>
      </c>
      <c r="V768" t="s">
        <v>672</v>
      </c>
      <c r="W768" t="s">
        <v>38</v>
      </c>
      <c r="Y768" s="10"/>
      <c r="Z768" s="10"/>
      <c r="AA768" t="s">
        <v>2064</v>
      </c>
      <c r="AB768" t="s">
        <v>2065</v>
      </c>
    </row>
    <row r="769" spans="1:28" x14ac:dyDescent="0.3">
      <c r="A769" s="7" t="b">
        <f t="shared" si="33"/>
        <v>0</v>
      </c>
      <c r="B769" t="str">
        <f t="shared" si="34"/>
        <v>platearmor</v>
      </c>
      <c r="C769" s="9" t="str">
        <f t="shared" si="35"/>
        <v>plate_armor</v>
      </c>
      <c r="D769">
        <v>2316</v>
      </c>
      <c r="E769" t="s">
        <v>24</v>
      </c>
      <c r="F769" t="s">
        <v>7719</v>
      </c>
      <c r="G769" t="s">
        <v>26</v>
      </c>
      <c r="H769" t="s">
        <v>7720</v>
      </c>
      <c r="I769" t="s">
        <v>59</v>
      </c>
      <c r="J769" s="1">
        <v>80000</v>
      </c>
      <c r="K769">
        <v>450</v>
      </c>
      <c r="L769">
        <v>0</v>
      </c>
      <c r="M769">
        <v>0</v>
      </c>
      <c r="N769">
        <v>0</v>
      </c>
      <c r="O769">
        <v>10</v>
      </c>
      <c r="P769">
        <v>0</v>
      </c>
      <c r="Q769" t="s">
        <v>60</v>
      </c>
      <c r="R769">
        <v>40</v>
      </c>
      <c r="S769">
        <v>0</v>
      </c>
      <c r="T769" t="s">
        <v>59</v>
      </c>
      <c r="U769" t="s">
        <v>36</v>
      </c>
      <c r="V769" t="s">
        <v>837</v>
      </c>
      <c r="W769" t="s">
        <v>38</v>
      </c>
      <c r="Y769" s="10"/>
      <c r="Z769" s="10"/>
      <c r="AA769" t="s">
        <v>7721</v>
      </c>
      <c r="AB769" t="s">
        <v>7722</v>
      </c>
    </row>
    <row r="770" spans="1:28" x14ac:dyDescent="0.3">
      <c r="A770" s="7" t="b">
        <f t="shared" ref="A770:A833" si="36">ISNUMBER(SEARCH("callfunc",X770))</f>
        <v>0</v>
      </c>
      <c r="B770" t="str">
        <f t="shared" ref="B770:B833" si="37">LOWER(SUBSTITUTE(F770,"_",""))</f>
        <v>platearmor</v>
      </c>
      <c r="C770" s="9" t="str">
        <f t="shared" ref="C770:C833" si="38">LOWER(F770)</f>
        <v>plate_armor_</v>
      </c>
      <c r="D770">
        <v>2317</v>
      </c>
      <c r="E770" t="s">
        <v>24</v>
      </c>
      <c r="F770" t="s">
        <v>7723</v>
      </c>
      <c r="G770" t="s">
        <v>26</v>
      </c>
      <c r="H770" t="s">
        <v>7720</v>
      </c>
      <c r="I770" t="s">
        <v>59</v>
      </c>
      <c r="J770" s="1">
        <v>80000</v>
      </c>
      <c r="K770">
        <v>450</v>
      </c>
      <c r="L770">
        <v>0</v>
      </c>
      <c r="M770">
        <v>0</v>
      </c>
      <c r="N770">
        <v>0</v>
      </c>
      <c r="O770">
        <v>10</v>
      </c>
      <c r="P770">
        <v>1</v>
      </c>
      <c r="Q770" t="s">
        <v>60</v>
      </c>
      <c r="R770">
        <v>40</v>
      </c>
      <c r="S770">
        <v>0</v>
      </c>
      <c r="T770" t="s">
        <v>59</v>
      </c>
      <c r="U770" t="s">
        <v>36</v>
      </c>
      <c r="V770" t="s">
        <v>837</v>
      </c>
      <c r="W770" t="s">
        <v>38</v>
      </c>
      <c r="Y770" s="10"/>
      <c r="Z770" s="10"/>
      <c r="AA770" t="s">
        <v>7724</v>
      </c>
      <c r="AB770" t="s">
        <v>7725</v>
      </c>
    </row>
    <row r="771" spans="1:28" x14ac:dyDescent="0.3">
      <c r="A771" s="7" t="b">
        <f t="shared" si="36"/>
        <v>0</v>
      </c>
      <c r="B771" t="str">
        <f t="shared" si="37"/>
        <v>clothesofthelord</v>
      </c>
      <c r="C771" s="9" t="str">
        <f t="shared" si="38"/>
        <v>clothes_of_the_lord</v>
      </c>
      <c r="D771">
        <v>2318</v>
      </c>
      <c r="E771" t="s">
        <v>24</v>
      </c>
      <c r="F771" t="s">
        <v>2295</v>
      </c>
      <c r="G771" t="s">
        <v>26</v>
      </c>
      <c r="H771" t="s">
        <v>2296</v>
      </c>
      <c r="I771" t="s">
        <v>59</v>
      </c>
      <c r="J771" s="10">
        <v>20</v>
      </c>
      <c r="K771">
        <v>250</v>
      </c>
      <c r="L771">
        <v>0</v>
      </c>
      <c r="M771">
        <v>0</v>
      </c>
      <c r="N771">
        <v>0</v>
      </c>
      <c r="O771">
        <v>8</v>
      </c>
      <c r="P771">
        <v>1</v>
      </c>
      <c r="Q771" t="s">
        <v>60</v>
      </c>
      <c r="R771">
        <v>70</v>
      </c>
      <c r="S771">
        <v>0</v>
      </c>
      <c r="T771" t="s">
        <v>59</v>
      </c>
      <c r="U771" t="s">
        <v>36</v>
      </c>
      <c r="V771" t="s">
        <v>2297</v>
      </c>
      <c r="W771" t="s">
        <v>38</v>
      </c>
      <c r="X771" t="s">
        <v>30619</v>
      </c>
      <c r="Y771" s="10"/>
      <c r="Z771" s="10"/>
      <c r="AA771" t="s">
        <v>2298</v>
      </c>
      <c r="AB771" t="s">
        <v>2299</v>
      </c>
    </row>
    <row r="772" spans="1:28" x14ac:dyDescent="0.3">
      <c r="A772" s="7" t="b">
        <f t="shared" si="36"/>
        <v>0</v>
      </c>
      <c r="B772" t="str">
        <f t="shared" si="37"/>
        <v>glitteringclothes</v>
      </c>
      <c r="C772" s="9" t="str">
        <f t="shared" si="38"/>
        <v>glittering_clothes</v>
      </c>
      <c r="D772">
        <v>2319</v>
      </c>
      <c r="E772" t="s">
        <v>24</v>
      </c>
      <c r="F772" t="s">
        <v>4532</v>
      </c>
      <c r="G772" t="s">
        <v>26</v>
      </c>
      <c r="H772" t="s">
        <v>4533</v>
      </c>
      <c r="I772" t="s">
        <v>59</v>
      </c>
      <c r="J772">
        <v>20</v>
      </c>
      <c r="K772">
        <v>250</v>
      </c>
      <c r="L772">
        <v>0</v>
      </c>
      <c r="M772">
        <v>0</v>
      </c>
      <c r="N772">
        <v>0</v>
      </c>
      <c r="O772">
        <v>7</v>
      </c>
      <c r="P772">
        <v>1</v>
      </c>
      <c r="Q772" t="s">
        <v>60</v>
      </c>
      <c r="R772">
        <v>60</v>
      </c>
      <c r="S772">
        <v>0</v>
      </c>
      <c r="T772" t="s">
        <v>59</v>
      </c>
      <c r="U772" t="s">
        <v>36</v>
      </c>
      <c r="V772" t="s">
        <v>185</v>
      </c>
      <c r="W772" t="s">
        <v>38</v>
      </c>
      <c r="X772" t="s">
        <v>30620</v>
      </c>
      <c r="Y772" s="10"/>
      <c r="Z772" s="10"/>
      <c r="AA772" t="s">
        <v>4534</v>
      </c>
      <c r="AB772" t="s">
        <v>4535</v>
      </c>
    </row>
    <row r="773" spans="1:28" x14ac:dyDescent="0.3">
      <c r="A773" s="5" t="b">
        <f t="shared" si="36"/>
        <v>0</v>
      </c>
      <c r="B773" t="str">
        <f t="shared" si="37"/>
        <v>formalsuit</v>
      </c>
      <c r="C773" s="9" t="str">
        <f t="shared" si="38"/>
        <v>formal_suit</v>
      </c>
      <c r="D773">
        <v>2320</v>
      </c>
      <c r="E773" t="s">
        <v>24</v>
      </c>
      <c r="F773" t="s">
        <v>4174</v>
      </c>
      <c r="G773" t="s">
        <v>26</v>
      </c>
      <c r="H773" t="s">
        <v>4175</v>
      </c>
      <c r="I773" t="s">
        <v>59</v>
      </c>
      <c r="J773">
        <v>20</v>
      </c>
      <c r="K773">
        <v>30</v>
      </c>
      <c r="L773">
        <v>0</v>
      </c>
      <c r="M773">
        <v>0</v>
      </c>
      <c r="N773">
        <v>0</v>
      </c>
      <c r="O773">
        <v>5</v>
      </c>
      <c r="P773">
        <v>1</v>
      </c>
      <c r="Q773" t="s">
        <v>60</v>
      </c>
      <c r="R773">
        <v>0</v>
      </c>
      <c r="S773">
        <v>0</v>
      </c>
      <c r="T773" t="s">
        <v>59</v>
      </c>
      <c r="U773" t="s">
        <v>36</v>
      </c>
      <c r="V773" t="s">
        <v>185</v>
      </c>
      <c r="W773" t="s">
        <v>38</v>
      </c>
      <c r="AA773" t="s">
        <v>4176</v>
      </c>
      <c r="AB773" t="s">
        <v>4177</v>
      </c>
    </row>
    <row r="774" spans="1:28" x14ac:dyDescent="0.3">
      <c r="A774" s="5" t="b">
        <f t="shared" si="36"/>
        <v>0</v>
      </c>
      <c r="B774" t="str">
        <f t="shared" si="37"/>
        <v>silkrobe</v>
      </c>
      <c r="C774" s="9" t="str">
        <f t="shared" si="38"/>
        <v>silk_robe_</v>
      </c>
      <c r="D774">
        <v>2322</v>
      </c>
      <c r="E774" t="s">
        <v>24</v>
      </c>
      <c r="F774" t="s">
        <v>9055</v>
      </c>
      <c r="G774" t="s">
        <v>26</v>
      </c>
      <c r="H774" t="s">
        <v>9056</v>
      </c>
      <c r="I774" t="s">
        <v>59</v>
      </c>
      <c r="J774" s="1">
        <v>8000</v>
      </c>
      <c r="K774">
        <v>40</v>
      </c>
      <c r="L774">
        <v>0</v>
      </c>
      <c r="M774">
        <v>0</v>
      </c>
      <c r="N774">
        <v>0</v>
      </c>
      <c r="O774">
        <v>3</v>
      </c>
      <c r="P774">
        <v>1</v>
      </c>
      <c r="Q774" t="s">
        <v>60</v>
      </c>
      <c r="R774">
        <v>0</v>
      </c>
      <c r="S774">
        <v>0</v>
      </c>
      <c r="T774" t="s">
        <v>59</v>
      </c>
      <c r="U774" t="s">
        <v>36</v>
      </c>
      <c r="V774" t="s">
        <v>9057</v>
      </c>
      <c r="W774" t="s">
        <v>38</v>
      </c>
      <c r="X774" t="s">
        <v>30621</v>
      </c>
      <c r="AA774" t="s">
        <v>9058</v>
      </c>
      <c r="AB774" t="s">
        <v>9059</v>
      </c>
    </row>
    <row r="775" spans="1:28" x14ac:dyDescent="0.3">
      <c r="A775" s="7" t="b">
        <f t="shared" si="36"/>
        <v>0</v>
      </c>
      <c r="B775" t="str">
        <f t="shared" si="37"/>
        <v>scapulare</v>
      </c>
      <c r="C775" s="9" t="str">
        <f t="shared" si="38"/>
        <v>scapulare_</v>
      </c>
      <c r="D775">
        <v>2324</v>
      </c>
      <c r="E775" t="s">
        <v>24</v>
      </c>
      <c r="F775" t="s">
        <v>8789</v>
      </c>
      <c r="G775" t="s">
        <v>26</v>
      </c>
      <c r="H775" t="s">
        <v>8790</v>
      </c>
      <c r="I775" t="s">
        <v>59</v>
      </c>
      <c r="J775" s="1">
        <v>6500</v>
      </c>
      <c r="K775">
        <v>40</v>
      </c>
      <c r="L775">
        <v>0</v>
      </c>
      <c r="M775">
        <v>0</v>
      </c>
      <c r="N775">
        <v>0</v>
      </c>
      <c r="O775">
        <v>4</v>
      </c>
      <c r="P775">
        <v>1</v>
      </c>
      <c r="Q775" t="s">
        <v>60</v>
      </c>
      <c r="R775">
        <v>0</v>
      </c>
      <c r="S775">
        <v>0</v>
      </c>
      <c r="T775" t="s">
        <v>59</v>
      </c>
      <c r="U775" t="s">
        <v>36</v>
      </c>
      <c r="V775" t="s">
        <v>1136</v>
      </c>
      <c r="W775" t="s">
        <v>38</v>
      </c>
      <c r="Y775" s="10"/>
      <c r="Z775" s="10"/>
      <c r="AA775" t="s">
        <v>8791</v>
      </c>
      <c r="AB775" t="s">
        <v>8792</v>
      </c>
    </row>
    <row r="776" spans="1:28" x14ac:dyDescent="0.3">
      <c r="A776" s="7" t="b">
        <f t="shared" si="36"/>
        <v>0</v>
      </c>
      <c r="B776" t="str">
        <f t="shared" si="37"/>
        <v>holyrobe</v>
      </c>
      <c r="C776" s="9" t="str">
        <f t="shared" si="38"/>
        <v>holy_robe</v>
      </c>
      <c r="D776">
        <v>2327</v>
      </c>
      <c r="E776" t="s">
        <v>24</v>
      </c>
      <c r="F776" t="s">
        <v>5235</v>
      </c>
      <c r="G776" t="s">
        <v>26</v>
      </c>
      <c r="H776" t="s">
        <v>5236</v>
      </c>
      <c r="I776" t="s">
        <v>59</v>
      </c>
      <c r="J776" s="10">
        <v>20</v>
      </c>
      <c r="K776">
        <v>170</v>
      </c>
      <c r="L776">
        <v>0</v>
      </c>
      <c r="M776">
        <v>0</v>
      </c>
      <c r="N776">
        <v>0</v>
      </c>
      <c r="O776">
        <v>7</v>
      </c>
      <c r="P776">
        <v>0</v>
      </c>
      <c r="Q776" t="s">
        <v>60</v>
      </c>
      <c r="R776">
        <v>60</v>
      </c>
      <c r="S776">
        <v>0</v>
      </c>
      <c r="T776" t="s">
        <v>59</v>
      </c>
      <c r="U776" t="s">
        <v>36</v>
      </c>
      <c r="V776" t="s">
        <v>1136</v>
      </c>
      <c r="W776" t="s">
        <v>38</v>
      </c>
      <c r="X776" t="s">
        <v>30622</v>
      </c>
      <c r="Y776" s="10"/>
      <c r="Z776" s="10"/>
      <c r="AA776" t="s">
        <v>5237</v>
      </c>
      <c r="AB776" t="s">
        <v>5238</v>
      </c>
    </row>
    <row r="777" spans="1:28" x14ac:dyDescent="0.3">
      <c r="A777" s="7" t="b">
        <f t="shared" si="36"/>
        <v>0</v>
      </c>
      <c r="B777" t="str">
        <f t="shared" si="37"/>
        <v>woodenmail</v>
      </c>
      <c r="C777" s="9" t="str">
        <f t="shared" si="38"/>
        <v>wooden_mail</v>
      </c>
      <c r="D777">
        <v>2328</v>
      </c>
      <c r="E777" t="s">
        <v>24</v>
      </c>
      <c r="F777" t="s">
        <v>10831</v>
      </c>
      <c r="G777" t="s">
        <v>26</v>
      </c>
      <c r="H777" t="s">
        <v>10832</v>
      </c>
      <c r="I777" t="s">
        <v>59</v>
      </c>
      <c r="J777" s="1">
        <v>5500</v>
      </c>
      <c r="K777">
        <v>100</v>
      </c>
      <c r="L777">
        <v>0</v>
      </c>
      <c r="M777">
        <v>0</v>
      </c>
      <c r="N777">
        <v>0</v>
      </c>
      <c r="O777">
        <v>4</v>
      </c>
      <c r="P777">
        <v>0</v>
      </c>
      <c r="Q777" t="s">
        <v>60</v>
      </c>
      <c r="R777">
        <v>0</v>
      </c>
      <c r="S777">
        <v>0</v>
      </c>
      <c r="T777" t="s">
        <v>59</v>
      </c>
      <c r="U777" t="s">
        <v>36</v>
      </c>
      <c r="V777" t="s">
        <v>826</v>
      </c>
      <c r="W777" t="s">
        <v>38</v>
      </c>
      <c r="Y777" s="10"/>
      <c r="Z777" s="10"/>
      <c r="AA777" t="s">
        <v>10833</v>
      </c>
      <c r="AB777" t="s">
        <v>10834</v>
      </c>
    </row>
    <row r="778" spans="1:28" x14ac:dyDescent="0.3">
      <c r="A778" s="7" t="b">
        <f t="shared" si="36"/>
        <v>0</v>
      </c>
      <c r="B778" t="str">
        <f t="shared" si="37"/>
        <v>woodenmail</v>
      </c>
      <c r="C778" s="9" t="str">
        <f t="shared" si="38"/>
        <v>wooden_mail_</v>
      </c>
      <c r="D778">
        <v>2329</v>
      </c>
      <c r="E778" t="s">
        <v>24</v>
      </c>
      <c r="F778" t="s">
        <v>10835</v>
      </c>
      <c r="G778" t="s">
        <v>26</v>
      </c>
      <c r="H778" t="s">
        <v>10832</v>
      </c>
      <c r="I778" t="s">
        <v>59</v>
      </c>
      <c r="J778" s="1">
        <v>5500</v>
      </c>
      <c r="K778">
        <v>100</v>
      </c>
      <c r="L778">
        <v>0</v>
      </c>
      <c r="M778">
        <v>0</v>
      </c>
      <c r="N778">
        <v>0</v>
      </c>
      <c r="O778">
        <v>4</v>
      </c>
      <c r="P778">
        <v>1</v>
      </c>
      <c r="Q778" t="s">
        <v>60</v>
      </c>
      <c r="R778">
        <v>0</v>
      </c>
      <c r="S778">
        <v>0</v>
      </c>
      <c r="T778" t="s">
        <v>59</v>
      </c>
      <c r="U778" t="s">
        <v>36</v>
      </c>
      <c r="V778" t="s">
        <v>826</v>
      </c>
      <c r="W778" t="s">
        <v>38</v>
      </c>
      <c r="Y778" s="10"/>
      <c r="Z778" s="10"/>
      <c r="AA778" t="s">
        <v>10836</v>
      </c>
      <c r="AB778" t="s">
        <v>10837</v>
      </c>
    </row>
    <row r="779" spans="1:28" x14ac:dyDescent="0.3">
      <c r="A779" s="7" t="b">
        <f t="shared" si="36"/>
        <v>0</v>
      </c>
      <c r="B779" t="str">
        <f t="shared" si="37"/>
        <v>tights</v>
      </c>
      <c r="C779" s="9" t="str">
        <f t="shared" si="38"/>
        <v>tights_</v>
      </c>
      <c r="D779">
        <v>2331</v>
      </c>
      <c r="E779" t="s">
        <v>24</v>
      </c>
      <c r="F779" t="s">
        <v>10045</v>
      </c>
      <c r="G779" t="s">
        <v>26</v>
      </c>
      <c r="H779" t="s">
        <v>10046</v>
      </c>
      <c r="I779" t="s">
        <v>59</v>
      </c>
      <c r="J779" s="1">
        <v>71000</v>
      </c>
      <c r="K779">
        <v>50</v>
      </c>
      <c r="L779">
        <v>0</v>
      </c>
      <c r="M779">
        <v>0</v>
      </c>
      <c r="N779">
        <v>0</v>
      </c>
      <c r="O779">
        <v>6</v>
      </c>
      <c r="P779">
        <v>1</v>
      </c>
      <c r="Q779" t="s">
        <v>60</v>
      </c>
      <c r="R779">
        <v>45</v>
      </c>
      <c r="S779">
        <v>0</v>
      </c>
      <c r="T779" t="s">
        <v>59</v>
      </c>
      <c r="U779" t="s">
        <v>36</v>
      </c>
      <c r="V779" t="s">
        <v>5453</v>
      </c>
      <c r="W779" t="s">
        <v>38</v>
      </c>
      <c r="X779" t="s">
        <v>30494</v>
      </c>
      <c r="Y779" s="10"/>
      <c r="Z779" s="10"/>
      <c r="AA779" t="s">
        <v>10047</v>
      </c>
      <c r="AB779" t="s">
        <v>10048</v>
      </c>
    </row>
    <row r="780" spans="1:28" x14ac:dyDescent="0.3">
      <c r="A780" s="7" t="b">
        <f t="shared" si="36"/>
        <v>0</v>
      </c>
      <c r="B780" t="str">
        <f t="shared" si="37"/>
        <v>silverrobe</v>
      </c>
      <c r="C780" s="9" t="str">
        <f t="shared" si="38"/>
        <v>silver_robe</v>
      </c>
      <c r="D780">
        <v>2332</v>
      </c>
      <c r="E780" t="s">
        <v>24</v>
      </c>
      <c r="F780" t="s">
        <v>9096</v>
      </c>
      <c r="G780" t="s">
        <v>26</v>
      </c>
      <c r="H780" t="s">
        <v>9097</v>
      </c>
      <c r="I780" t="s">
        <v>59</v>
      </c>
      <c r="J780" s="1">
        <v>7000</v>
      </c>
      <c r="K780">
        <v>70</v>
      </c>
      <c r="L780">
        <v>0</v>
      </c>
      <c r="M780">
        <v>0</v>
      </c>
      <c r="N780">
        <v>0</v>
      </c>
      <c r="O780">
        <v>4</v>
      </c>
      <c r="P780">
        <v>0</v>
      </c>
      <c r="Q780" t="s">
        <v>60</v>
      </c>
      <c r="R780">
        <v>0</v>
      </c>
      <c r="S780">
        <v>0</v>
      </c>
      <c r="T780" t="s">
        <v>59</v>
      </c>
      <c r="U780" t="s">
        <v>36</v>
      </c>
      <c r="V780" t="s">
        <v>2193</v>
      </c>
      <c r="W780" t="s">
        <v>38</v>
      </c>
      <c r="X780" s="7"/>
      <c r="Y780" s="10"/>
      <c r="Z780" s="10"/>
      <c r="AA780" t="s">
        <v>9098</v>
      </c>
      <c r="AB780" t="s">
        <v>9099</v>
      </c>
    </row>
    <row r="781" spans="1:28" x14ac:dyDescent="0.3">
      <c r="A781" s="7" t="b">
        <f t="shared" si="36"/>
        <v>0</v>
      </c>
      <c r="B781" t="str">
        <f t="shared" si="37"/>
        <v>silverrobe</v>
      </c>
      <c r="C781" s="9" t="str">
        <f t="shared" si="38"/>
        <v>silver_robe_</v>
      </c>
      <c r="D781">
        <v>2333</v>
      </c>
      <c r="E781" t="s">
        <v>24</v>
      </c>
      <c r="F781" t="s">
        <v>9100</v>
      </c>
      <c r="G781" t="s">
        <v>26</v>
      </c>
      <c r="H781" t="s">
        <v>9097</v>
      </c>
      <c r="I781" t="s">
        <v>59</v>
      </c>
      <c r="J781" s="1">
        <v>7000</v>
      </c>
      <c r="K781">
        <v>70</v>
      </c>
      <c r="L781">
        <v>0</v>
      </c>
      <c r="M781">
        <v>0</v>
      </c>
      <c r="N781">
        <v>0</v>
      </c>
      <c r="O781">
        <v>4</v>
      </c>
      <c r="P781">
        <v>1</v>
      </c>
      <c r="Q781" t="s">
        <v>60</v>
      </c>
      <c r="R781">
        <v>0</v>
      </c>
      <c r="S781">
        <v>0</v>
      </c>
      <c r="T781" t="s">
        <v>59</v>
      </c>
      <c r="U781" t="s">
        <v>36</v>
      </c>
      <c r="V781" t="s">
        <v>2193</v>
      </c>
      <c r="W781" t="s">
        <v>38</v>
      </c>
      <c r="X781" s="7"/>
      <c r="Y781" s="10"/>
      <c r="Z781" s="10"/>
      <c r="AA781" t="s">
        <v>9101</v>
      </c>
      <c r="AB781" t="s">
        <v>9102</v>
      </c>
    </row>
    <row r="782" spans="1:28" x14ac:dyDescent="0.3">
      <c r="A782" s="7" t="b">
        <f t="shared" si="36"/>
        <v>0</v>
      </c>
      <c r="B782" t="str">
        <f t="shared" si="37"/>
        <v>magecoat</v>
      </c>
      <c r="C782" s="9" t="str">
        <f t="shared" si="38"/>
        <v>mage_coat</v>
      </c>
      <c r="D782">
        <v>2334</v>
      </c>
      <c r="E782" t="s">
        <v>24</v>
      </c>
      <c r="F782" t="s">
        <v>6316</v>
      </c>
      <c r="G782" t="s">
        <v>26</v>
      </c>
      <c r="H782" t="s">
        <v>6317</v>
      </c>
      <c r="I782" t="s">
        <v>59</v>
      </c>
      <c r="J782" s="10">
        <v>20</v>
      </c>
      <c r="K782">
        <v>60</v>
      </c>
      <c r="L782">
        <v>0</v>
      </c>
      <c r="M782">
        <v>0</v>
      </c>
      <c r="N782">
        <v>0</v>
      </c>
      <c r="O782">
        <v>5</v>
      </c>
      <c r="P782">
        <v>0</v>
      </c>
      <c r="Q782" t="s">
        <v>60</v>
      </c>
      <c r="R782">
        <v>50</v>
      </c>
      <c r="S782">
        <v>0</v>
      </c>
      <c r="T782" t="s">
        <v>59</v>
      </c>
      <c r="U782" t="s">
        <v>36</v>
      </c>
      <c r="V782" t="s">
        <v>2193</v>
      </c>
      <c r="W782" t="s">
        <v>38</v>
      </c>
      <c r="X782" t="s">
        <v>30619</v>
      </c>
      <c r="Y782" s="10"/>
      <c r="Z782" s="10"/>
      <c r="AA782" t="s">
        <v>6318</v>
      </c>
      <c r="AB782" t="s">
        <v>6319</v>
      </c>
    </row>
    <row r="783" spans="1:28" x14ac:dyDescent="0.3">
      <c r="A783" s="7" t="b">
        <f t="shared" si="36"/>
        <v>0</v>
      </c>
      <c r="B783" t="str">
        <f t="shared" si="37"/>
        <v>thiefclothes</v>
      </c>
      <c r="C783" s="9" t="str">
        <f t="shared" si="38"/>
        <v>thief_clothes_</v>
      </c>
      <c r="D783">
        <v>2336</v>
      </c>
      <c r="E783" t="s">
        <v>24</v>
      </c>
      <c r="F783" t="s">
        <v>9986</v>
      </c>
      <c r="G783" t="s">
        <v>26</v>
      </c>
      <c r="H783" t="s">
        <v>9987</v>
      </c>
      <c r="I783" t="s">
        <v>59</v>
      </c>
      <c r="J783" s="1">
        <v>74000</v>
      </c>
      <c r="K783">
        <v>10</v>
      </c>
      <c r="L783">
        <v>0</v>
      </c>
      <c r="M783">
        <v>0</v>
      </c>
      <c r="N783">
        <v>0</v>
      </c>
      <c r="O783">
        <v>6</v>
      </c>
      <c r="P783">
        <v>1</v>
      </c>
      <c r="Q783" t="s">
        <v>60</v>
      </c>
      <c r="R783">
        <v>0</v>
      </c>
      <c r="S783">
        <v>0</v>
      </c>
      <c r="T783" t="s">
        <v>59</v>
      </c>
      <c r="U783" t="s">
        <v>36</v>
      </c>
      <c r="V783" t="s">
        <v>597</v>
      </c>
      <c r="W783" t="s">
        <v>38</v>
      </c>
      <c r="X783" t="s">
        <v>30623</v>
      </c>
      <c r="Y783" s="10"/>
      <c r="Z783" s="10"/>
      <c r="AA783" t="s">
        <v>9988</v>
      </c>
      <c r="AB783" t="s">
        <v>9989</v>
      </c>
    </row>
    <row r="784" spans="1:28" x14ac:dyDescent="0.3">
      <c r="A784" s="7" t="b">
        <f t="shared" si="36"/>
        <v>0</v>
      </c>
      <c r="B784" t="str">
        <f t="shared" si="37"/>
        <v>weddingdress</v>
      </c>
      <c r="C784" s="9" t="str">
        <f t="shared" si="38"/>
        <v>wedding_dress</v>
      </c>
      <c r="D784">
        <v>2338</v>
      </c>
      <c r="E784" t="s">
        <v>24</v>
      </c>
      <c r="F784" t="s">
        <v>10536</v>
      </c>
      <c r="G784" t="s">
        <v>26</v>
      </c>
      <c r="H784" t="s">
        <v>10537</v>
      </c>
      <c r="I784" t="s">
        <v>59</v>
      </c>
      <c r="J784" s="1">
        <v>43000</v>
      </c>
      <c r="K784">
        <v>50</v>
      </c>
      <c r="L784">
        <v>0</v>
      </c>
      <c r="M784">
        <v>0</v>
      </c>
      <c r="N784">
        <v>0</v>
      </c>
      <c r="O784">
        <v>0</v>
      </c>
      <c r="P784">
        <v>0</v>
      </c>
      <c r="Q784" t="s">
        <v>60</v>
      </c>
      <c r="R784">
        <v>0</v>
      </c>
      <c r="S784">
        <v>0</v>
      </c>
      <c r="T784" t="s">
        <v>59</v>
      </c>
      <c r="U784" t="s">
        <v>36</v>
      </c>
      <c r="V784" t="s">
        <v>37</v>
      </c>
      <c r="W784" t="s">
        <v>73</v>
      </c>
      <c r="X784" t="s">
        <v>30625</v>
      </c>
      <c r="Y784" s="10" t="s">
        <v>31846</v>
      </c>
      <c r="Z784" s="10" t="s">
        <v>31873</v>
      </c>
      <c r="AA784" t="s">
        <v>10538</v>
      </c>
      <c r="AB784" t="s">
        <v>10539</v>
      </c>
    </row>
    <row r="785" spans="1:28" x14ac:dyDescent="0.3">
      <c r="A785" s="7" t="b">
        <f t="shared" si="36"/>
        <v>0</v>
      </c>
      <c r="B785" t="str">
        <f t="shared" si="37"/>
        <v>gstrings</v>
      </c>
      <c r="C785" s="9" t="str">
        <f t="shared" si="38"/>
        <v>g_strings</v>
      </c>
      <c r="D785">
        <v>2339</v>
      </c>
      <c r="E785" t="s">
        <v>24</v>
      </c>
      <c r="F785" t="s">
        <v>4316</v>
      </c>
      <c r="G785" t="s">
        <v>26</v>
      </c>
      <c r="H785" t="s">
        <v>4317</v>
      </c>
      <c r="I785" t="s">
        <v>59</v>
      </c>
      <c r="J785" s="1">
        <v>1000</v>
      </c>
      <c r="K785">
        <v>10</v>
      </c>
      <c r="L785">
        <v>0</v>
      </c>
      <c r="M785">
        <v>0</v>
      </c>
      <c r="N785">
        <v>0</v>
      </c>
      <c r="O785">
        <v>4</v>
      </c>
      <c r="P785">
        <v>0</v>
      </c>
      <c r="Q785" t="s">
        <v>60</v>
      </c>
      <c r="R785">
        <v>0</v>
      </c>
      <c r="S785">
        <v>0</v>
      </c>
      <c r="T785" t="s">
        <v>59</v>
      </c>
      <c r="U785" t="s">
        <v>36</v>
      </c>
      <c r="V785" t="s">
        <v>37</v>
      </c>
      <c r="W785" t="s">
        <v>38</v>
      </c>
      <c r="X785" s="7"/>
      <c r="Y785" s="10"/>
      <c r="Z785" s="10"/>
      <c r="AA785" t="s">
        <v>4318</v>
      </c>
      <c r="AB785" t="s">
        <v>4319</v>
      </c>
    </row>
    <row r="786" spans="1:28" x14ac:dyDescent="0.3">
      <c r="A786" s="7" t="b">
        <f t="shared" si="36"/>
        <v>0</v>
      </c>
      <c r="B786" t="str">
        <f t="shared" si="37"/>
        <v>fullplatearmor</v>
      </c>
      <c r="C786" s="9" t="str">
        <f t="shared" si="38"/>
        <v>full_plate_armor_</v>
      </c>
      <c r="D786">
        <v>2342</v>
      </c>
      <c r="E786" t="s">
        <v>24</v>
      </c>
      <c r="F786" t="s">
        <v>4297</v>
      </c>
      <c r="G786" t="s">
        <v>26</v>
      </c>
      <c r="H786" t="s">
        <v>4298</v>
      </c>
      <c r="I786" t="s">
        <v>59</v>
      </c>
      <c r="J786" s="1">
        <v>102500</v>
      </c>
      <c r="K786">
        <v>550</v>
      </c>
      <c r="L786">
        <v>0</v>
      </c>
      <c r="M786">
        <v>0</v>
      </c>
      <c r="N786">
        <v>0</v>
      </c>
      <c r="O786">
        <v>11</v>
      </c>
      <c r="P786">
        <v>1</v>
      </c>
      <c r="Q786" t="s">
        <v>60</v>
      </c>
      <c r="R786">
        <v>70</v>
      </c>
      <c r="S786">
        <v>0</v>
      </c>
      <c r="T786" t="s">
        <v>59</v>
      </c>
      <c r="U786" t="s">
        <v>36</v>
      </c>
      <c r="V786" t="s">
        <v>2584</v>
      </c>
      <c r="W786" t="s">
        <v>38</v>
      </c>
      <c r="X786" s="7"/>
      <c r="Y786" s="10"/>
      <c r="Z786" s="10"/>
      <c r="AA786" t="s">
        <v>4299</v>
      </c>
      <c r="AB786" t="s">
        <v>4300</v>
      </c>
    </row>
    <row r="787" spans="1:28" x14ac:dyDescent="0.3">
      <c r="A787" s="7" t="b">
        <f t="shared" si="36"/>
        <v>0</v>
      </c>
      <c r="B787" t="str">
        <f t="shared" si="37"/>
        <v>flamespritsarmor</v>
      </c>
      <c r="C787" s="9" t="str">
        <f t="shared" si="38"/>
        <v>flame_sprits_armor</v>
      </c>
      <c r="D787">
        <v>2344</v>
      </c>
      <c r="E787" t="s">
        <v>24</v>
      </c>
      <c r="F787" t="s">
        <v>4054</v>
      </c>
      <c r="G787" t="s">
        <v>26</v>
      </c>
      <c r="H787" t="s">
        <v>4055</v>
      </c>
      <c r="I787" t="s">
        <v>59</v>
      </c>
      <c r="J787" s="1">
        <v>136000</v>
      </c>
      <c r="K787">
        <v>220</v>
      </c>
      <c r="L787">
        <v>0</v>
      </c>
      <c r="M787">
        <v>0</v>
      </c>
      <c r="N787">
        <v>0</v>
      </c>
      <c r="O787">
        <v>4</v>
      </c>
      <c r="P787">
        <v>0</v>
      </c>
      <c r="Q787" t="s">
        <v>60</v>
      </c>
      <c r="R787">
        <v>45</v>
      </c>
      <c r="S787">
        <v>0</v>
      </c>
      <c r="T787" t="s">
        <v>59</v>
      </c>
      <c r="U787" t="s">
        <v>36</v>
      </c>
      <c r="V787" t="s">
        <v>185</v>
      </c>
      <c r="W787" t="s">
        <v>38</v>
      </c>
      <c r="X787" t="s">
        <v>30626</v>
      </c>
      <c r="Y787" s="10"/>
      <c r="Z787" s="10"/>
      <c r="AA787" t="s">
        <v>4056</v>
      </c>
      <c r="AB787" t="s">
        <v>4057</v>
      </c>
    </row>
    <row r="788" spans="1:28" x14ac:dyDescent="0.3">
      <c r="A788" s="7" t="b">
        <f t="shared" si="36"/>
        <v>0</v>
      </c>
      <c r="B788" t="str">
        <f t="shared" si="37"/>
        <v>flamespritsarmor</v>
      </c>
      <c r="C788" s="9" t="str">
        <f t="shared" si="38"/>
        <v>flame_sprits_armor_</v>
      </c>
      <c r="D788">
        <v>2345</v>
      </c>
      <c r="E788" t="s">
        <v>24</v>
      </c>
      <c r="F788" t="s">
        <v>4058</v>
      </c>
      <c r="G788" t="s">
        <v>26</v>
      </c>
      <c r="H788" t="s">
        <v>4055</v>
      </c>
      <c r="I788" t="s">
        <v>59</v>
      </c>
      <c r="J788" s="1">
        <v>136000</v>
      </c>
      <c r="K788">
        <v>220</v>
      </c>
      <c r="L788">
        <v>0</v>
      </c>
      <c r="M788">
        <v>0</v>
      </c>
      <c r="N788">
        <v>0</v>
      </c>
      <c r="O788">
        <v>4</v>
      </c>
      <c r="P788">
        <v>1</v>
      </c>
      <c r="Q788" t="s">
        <v>60</v>
      </c>
      <c r="R788">
        <v>45</v>
      </c>
      <c r="S788">
        <v>0</v>
      </c>
      <c r="T788" t="s">
        <v>59</v>
      </c>
      <c r="U788" t="s">
        <v>36</v>
      </c>
      <c r="V788" t="s">
        <v>185</v>
      </c>
      <c r="W788" t="s">
        <v>38</v>
      </c>
      <c r="X788" s="7" t="s">
        <v>30626</v>
      </c>
      <c r="Y788" s="10"/>
      <c r="Z788" s="10"/>
      <c r="AA788" t="s">
        <v>4059</v>
      </c>
      <c r="AB788" t="s">
        <v>4060</v>
      </c>
    </row>
    <row r="789" spans="1:28" x14ac:dyDescent="0.3">
      <c r="A789" s="7" t="b">
        <f t="shared" si="36"/>
        <v>0</v>
      </c>
      <c r="B789" t="str">
        <f t="shared" si="37"/>
        <v>waterspritsarmor</v>
      </c>
      <c r="C789" s="9" t="str">
        <f t="shared" si="38"/>
        <v>water_sprits_armor</v>
      </c>
      <c r="D789">
        <v>2346</v>
      </c>
      <c r="E789" t="s">
        <v>24</v>
      </c>
      <c r="F789" t="s">
        <v>10517</v>
      </c>
      <c r="G789" t="s">
        <v>26</v>
      </c>
      <c r="H789" t="s">
        <v>10518</v>
      </c>
      <c r="I789" t="s">
        <v>59</v>
      </c>
      <c r="J789" s="1">
        <v>136000</v>
      </c>
      <c r="K789">
        <v>220</v>
      </c>
      <c r="L789">
        <v>0</v>
      </c>
      <c r="M789">
        <v>0</v>
      </c>
      <c r="N789">
        <v>0</v>
      </c>
      <c r="O789">
        <v>4</v>
      </c>
      <c r="P789">
        <v>0</v>
      </c>
      <c r="Q789" t="s">
        <v>60</v>
      </c>
      <c r="R789">
        <v>45</v>
      </c>
      <c r="S789">
        <v>0</v>
      </c>
      <c r="T789" t="s">
        <v>59</v>
      </c>
      <c r="U789" t="s">
        <v>36</v>
      </c>
      <c r="V789" t="s">
        <v>185</v>
      </c>
      <c r="W789" t="s">
        <v>38</v>
      </c>
      <c r="X789" t="s">
        <v>30627</v>
      </c>
      <c r="Y789" s="10"/>
      <c r="Z789" s="10"/>
      <c r="AA789" t="s">
        <v>10519</v>
      </c>
      <c r="AB789" t="s">
        <v>10520</v>
      </c>
    </row>
    <row r="790" spans="1:28" x14ac:dyDescent="0.3">
      <c r="A790" s="7" t="b">
        <f t="shared" si="36"/>
        <v>0</v>
      </c>
      <c r="B790" t="str">
        <f t="shared" si="37"/>
        <v>waterspritsarmor</v>
      </c>
      <c r="C790" s="9" t="str">
        <f t="shared" si="38"/>
        <v>water_sprits_armor_</v>
      </c>
      <c r="D790">
        <v>2347</v>
      </c>
      <c r="E790" t="s">
        <v>24</v>
      </c>
      <c r="F790" t="s">
        <v>10521</v>
      </c>
      <c r="G790" t="s">
        <v>26</v>
      </c>
      <c r="H790" t="s">
        <v>10518</v>
      </c>
      <c r="I790" t="s">
        <v>59</v>
      </c>
      <c r="J790" s="1">
        <v>136000</v>
      </c>
      <c r="K790">
        <v>220</v>
      </c>
      <c r="L790">
        <v>0</v>
      </c>
      <c r="M790">
        <v>0</v>
      </c>
      <c r="N790">
        <v>0</v>
      </c>
      <c r="O790">
        <v>4</v>
      </c>
      <c r="P790">
        <v>1</v>
      </c>
      <c r="Q790" t="s">
        <v>60</v>
      </c>
      <c r="R790">
        <v>45</v>
      </c>
      <c r="S790">
        <v>0</v>
      </c>
      <c r="T790" t="s">
        <v>59</v>
      </c>
      <c r="U790" t="s">
        <v>36</v>
      </c>
      <c r="V790" t="s">
        <v>185</v>
      </c>
      <c r="W790" t="s">
        <v>38</v>
      </c>
      <c r="X790" s="7" t="s">
        <v>30627</v>
      </c>
      <c r="Y790" s="10"/>
      <c r="Z790" s="10"/>
      <c r="AA790" t="s">
        <v>10522</v>
      </c>
      <c r="AB790" t="s">
        <v>10523</v>
      </c>
    </row>
    <row r="791" spans="1:28" x14ac:dyDescent="0.3">
      <c r="A791" s="5" t="b">
        <f t="shared" si="36"/>
        <v>0</v>
      </c>
      <c r="B791" t="str">
        <f t="shared" si="37"/>
        <v>windspritsarmor</v>
      </c>
      <c r="C791" s="9" t="str">
        <f t="shared" si="38"/>
        <v>wind_sprits_armor_</v>
      </c>
      <c r="D791">
        <v>2349</v>
      </c>
      <c r="E791" t="s">
        <v>24</v>
      </c>
      <c r="F791" t="s">
        <v>10756</v>
      </c>
      <c r="G791" t="s">
        <v>26</v>
      </c>
      <c r="H791" t="s">
        <v>10757</v>
      </c>
      <c r="I791" t="s">
        <v>59</v>
      </c>
      <c r="J791" s="1">
        <v>136000</v>
      </c>
      <c r="K791">
        <v>220</v>
      </c>
      <c r="L791">
        <v>0</v>
      </c>
      <c r="M791">
        <v>0</v>
      </c>
      <c r="N791">
        <v>0</v>
      </c>
      <c r="O791">
        <v>4</v>
      </c>
      <c r="P791">
        <v>1</v>
      </c>
      <c r="Q791" t="s">
        <v>60</v>
      </c>
      <c r="R791">
        <v>45</v>
      </c>
      <c r="S791">
        <v>0</v>
      </c>
      <c r="T791" t="s">
        <v>59</v>
      </c>
      <c r="U791" t="s">
        <v>36</v>
      </c>
      <c r="V791" t="s">
        <v>185</v>
      </c>
      <c r="W791" t="s">
        <v>38</v>
      </c>
      <c r="X791" t="s">
        <v>30628</v>
      </c>
      <c r="AA791" t="s">
        <v>10758</v>
      </c>
      <c r="AB791" t="s">
        <v>10759</v>
      </c>
    </row>
    <row r="792" spans="1:28" x14ac:dyDescent="0.3">
      <c r="A792" s="7" t="b">
        <f t="shared" si="36"/>
        <v>0</v>
      </c>
      <c r="B792" t="str">
        <f t="shared" si="37"/>
        <v>earthspritsarmor</v>
      </c>
      <c r="C792" s="9" t="str">
        <f t="shared" si="38"/>
        <v>earth_sprits_armor_</v>
      </c>
      <c r="D792">
        <v>2351</v>
      </c>
      <c r="E792" t="s">
        <v>24</v>
      </c>
      <c r="F792" t="s">
        <v>3496</v>
      </c>
      <c r="G792" t="s">
        <v>26</v>
      </c>
      <c r="H792" t="s">
        <v>3497</v>
      </c>
      <c r="I792" t="s">
        <v>59</v>
      </c>
      <c r="J792" s="1">
        <v>136000</v>
      </c>
      <c r="K792">
        <v>220</v>
      </c>
      <c r="L792">
        <v>0</v>
      </c>
      <c r="M792">
        <v>0</v>
      </c>
      <c r="N792">
        <v>0</v>
      </c>
      <c r="O792">
        <v>4</v>
      </c>
      <c r="P792">
        <v>1</v>
      </c>
      <c r="Q792" t="s">
        <v>60</v>
      </c>
      <c r="R792">
        <v>45</v>
      </c>
      <c r="S792">
        <v>0</v>
      </c>
      <c r="T792" t="s">
        <v>59</v>
      </c>
      <c r="U792" t="s">
        <v>36</v>
      </c>
      <c r="V792" t="s">
        <v>185</v>
      </c>
      <c r="W792" t="s">
        <v>38</v>
      </c>
      <c r="X792" t="s">
        <v>30629</v>
      </c>
      <c r="Y792" s="10"/>
      <c r="Z792" s="10"/>
      <c r="AA792" t="s">
        <v>3498</v>
      </c>
      <c r="AB792" t="s">
        <v>3499</v>
      </c>
    </row>
    <row r="793" spans="1:28" x14ac:dyDescent="0.3">
      <c r="A793" s="7" t="b">
        <f t="shared" si="36"/>
        <v>0</v>
      </c>
      <c r="B793" t="str">
        <f t="shared" si="37"/>
        <v>odin'sblessing</v>
      </c>
      <c r="C793" s="9" t="str">
        <f t="shared" si="38"/>
        <v>odin's_blessing</v>
      </c>
      <c r="D793">
        <v>2353</v>
      </c>
      <c r="E793" t="s">
        <v>24</v>
      </c>
      <c r="F793" t="s">
        <v>7170</v>
      </c>
      <c r="G793" t="s">
        <v>26</v>
      </c>
      <c r="H793" t="s">
        <v>7171</v>
      </c>
      <c r="I793" t="s">
        <v>59</v>
      </c>
      <c r="J793" s="1">
        <v>30000</v>
      </c>
      <c r="K793">
        <v>250</v>
      </c>
      <c r="L793">
        <v>0</v>
      </c>
      <c r="M793">
        <v>0</v>
      </c>
      <c r="N793">
        <v>0</v>
      </c>
      <c r="O793">
        <v>6</v>
      </c>
      <c r="P793">
        <v>1</v>
      </c>
      <c r="Q793" t="s">
        <v>60</v>
      </c>
      <c r="R793">
        <v>65</v>
      </c>
      <c r="S793">
        <v>0</v>
      </c>
      <c r="T793" t="s">
        <v>59</v>
      </c>
      <c r="U793" t="s">
        <v>36</v>
      </c>
      <c r="V793" t="s">
        <v>185</v>
      </c>
      <c r="W793" t="s">
        <v>38</v>
      </c>
      <c r="X793" s="7"/>
      <c r="Y793" s="10"/>
      <c r="Z793" s="10"/>
      <c r="AA793" t="s">
        <v>7172</v>
      </c>
      <c r="AB793" t="s">
        <v>7173</v>
      </c>
    </row>
    <row r="794" spans="1:28" x14ac:dyDescent="0.3">
      <c r="A794" s="7" t="b">
        <f t="shared" si="36"/>
        <v>0</v>
      </c>
      <c r="B794" t="str">
        <f t="shared" si="37"/>
        <v>angel'sprotection</v>
      </c>
      <c r="C794" s="9" t="str">
        <f t="shared" si="38"/>
        <v>angel's_protection</v>
      </c>
      <c r="D794">
        <v>2355</v>
      </c>
      <c r="E794" t="s">
        <v>24</v>
      </c>
      <c r="F794" t="s">
        <v>340</v>
      </c>
      <c r="G794" t="s">
        <v>26</v>
      </c>
      <c r="H794" t="s">
        <v>341</v>
      </c>
      <c r="I794" t="s">
        <v>59</v>
      </c>
      <c r="J794" s="1">
        <v>10000</v>
      </c>
      <c r="K794">
        <v>60</v>
      </c>
      <c r="L794">
        <v>0</v>
      </c>
      <c r="M794">
        <v>0</v>
      </c>
      <c r="N794">
        <v>0</v>
      </c>
      <c r="O794">
        <v>4</v>
      </c>
      <c r="P794">
        <v>1</v>
      </c>
      <c r="Q794" t="s">
        <v>60</v>
      </c>
      <c r="R794">
        <v>40</v>
      </c>
      <c r="S794">
        <v>0</v>
      </c>
      <c r="T794" t="s">
        <v>59</v>
      </c>
      <c r="U794" t="s">
        <v>36</v>
      </c>
      <c r="V794" t="s">
        <v>337</v>
      </c>
      <c r="W794" t="s">
        <v>38</v>
      </c>
      <c r="X794" t="s">
        <v>31593</v>
      </c>
      <c r="Y794" s="10"/>
      <c r="Z794" s="10"/>
      <c r="AA794" t="s">
        <v>342</v>
      </c>
      <c r="AB794" t="s">
        <v>343</v>
      </c>
    </row>
    <row r="795" spans="1:28" x14ac:dyDescent="0.3">
      <c r="A795" s="7" t="b">
        <f t="shared" si="36"/>
        <v>0</v>
      </c>
      <c r="B795" t="str">
        <f t="shared" si="37"/>
        <v>vestmentofgrace</v>
      </c>
      <c r="C795" s="9" t="str">
        <f t="shared" si="38"/>
        <v>vestment_of_grace</v>
      </c>
      <c r="D795">
        <v>2356</v>
      </c>
      <c r="E795" t="s">
        <v>24</v>
      </c>
      <c r="F795" t="s">
        <v>10391</v>
      </c>
      <c r="G795" t="s">
        <v>26</v>
      </c>
      <c r="H795" t="s">
        <v>10392</v>
      </c>
      <c r="I795" t="s">
        <v>59</v>
      </c>
      <c r="J795" s="10">
        <v>20</v>
      </c>
      <c r="K795">
        <v>250</v>
      </c>
      <c r="L795">
        <v>0</v>
      </c>
      <c r="M795">
        <v>0</v>
      </c>
      <c r="N795">
        <v>0</v>
      </c>
      <c r="O795">
        <v>5</v>
      </c>
      <c r="P795">
        <v>1</v>
      </c>
      <c r="Q795" t="s">
        <v>60</v>
      </c>
      <c r="R795">
        <v>70</v>
      </c>
      <c r="S795">
        <v>0</v>
      </c>
      <c r="T795" t="s">
        <v>59</v>
      </c>
      <c r="U795" t="s">
        <v>36</v>
      </c>
      <c r="V795" t="s">
        <v>979</v>
      </c>
      <c r="W795" t="s">
        <v>38</v>
      </c>
      <c r="X795" t="s">
        <v>30630</v>
      </c>
      <c r="Y795" s="10"/>
      <c r="Z795" s="10"/>
      <c r="AA795" t="s">
        <v>10393</v>
      </c>
      <c r="AB795" t="s">
        <v>10394</v>
      </c>
    </row>
    <row r="796" spans="1:28" x14ac:dyDescent="0.3">
      <c r="A796" s="7" t="b">
        <f t="shared" si="36"/>
        <v>0</v>
      </c>
      <c r="B796" t="str">
        <f t="shared" si="37"/>
        <v>dressofangel</v>
      </c>
      <c r="C796" s="9" t="str">
        <f t="shared" si="38"/>
        <v>dress_of_angel</v>
      </c>
      <c r="D796">
        <v>2358</v>
      </c>
      <c r="E796" t="s">
        <v>24</v>
      </c>
      <c r="F796" t="s">
        <v>3221</v>
      </c>
      <c r="G796" t="s">
        <v>26</v>
      </c>
      <c r="H796" t="s">
        <v>3222</v>
      </c>
      <c r="I796" t="s">
        <v>59</v>
      </c>
      <c r="J796" s="10">
        <v>20</v>
      </c>
      <c r="K796">
        <v>100</v>
      </c>
      <c r="L796">
        <v>0</v>
      </c>
      <c r="M796">
        <v>0</v>
      </c>
      <c r="N796">
        <v>0</v>
      </c>
      <c r="O796">
        <v>5</v>
      </c>
      <c r="P796">
        <v>0</v>
      </c>
      <c r="Q796" t="s">
        <v>24</v>
      </c>
      <c r="R796">
        <v>0</v>
      </c>
      <c r="S796">
        <v>0</v>
      </c>
      <c r="T796" t="s">
        <v>59</v>
      </c>
      <c r="U796" t="s">
        <v>36</v>
      </c>
      <c r="V796" t="s">
        <v>37</v>
      </c>
      <c r="W796" t="s">
        <v>38</v>
      </c>
      <c r="X796" s="7" t="s">
        <v>30631</v>
      </c>
      <c r="Y796" s="10"/>
      <c r="Z796" s="10"/>
      <c r="AA796" t="s">
        <v>3223</v>
      </c>
      <c r="AB796" t="s">
        <v>3224</v>
      </c>
    </row>
    <row r="797" spans="1:28" x14ac:dyDescent="0.3">
      <c r="A797" s="7" t="b">
        <f t="shared" si="36"/>
        <v>0</v>
      </c>
      <c r="B797" t="str">
        <f t="shared" si="37"/>
        <v>whiteaodai</v>
      </c>
      <c r="C797" s="9" t="str">
        <f t="shared" si="38"/>
        <v>white_aodai</v>
      </c>
      <c r="D797">
        <v>2363</v>
      </c>
      <c r="E797" t="s">
        <v>24</v>
      </c>
      <c r="F797" t="s">
        <v>10625</v>
      </c>
      <c r="G797" t="s">
        <v>26</v>
      </c>
      <c r="H797" t="s">
        <v>10626</v>
      </c>
      <c r="I797" t="s">
        <v>59</v>
      </c>
      <c r="J797" s="10">
        <v>20</v>
      </c>
      <c r="K797">
        <v>50</v>
      </c>
      <c r="L797">
        <v>0</v>
      </c>
      <c r="M797">
        <v>0</v>
      </c>
      <c r="N797">
        <v>0</v>
      </c>
      <c r="O797">
        <v>3</v>
      </c>
      <c r="P797">
        <v>0</v>
      </c>
      <c r="Q797" t="s">
        <v>60</v>
      </c>
      <c r="R797">
        <v>0</v>
      </c>
      <c r="S797">
        <v>0</v>
      </c>
      <c r="T797" t="s">
        <v>59</v>
      </c>
      <c r="U797" t="s">
        <v>36</v>
      </c>
      <c r="V797" t="s">
        <v>185</v>
      </c>
      <c r="W797" t="s">
        <v>38</v>
      </c>
      <c r="X797" s="7" t="s">
        <v>31500</v>
      </c>
      <c r="Y797" s="10"/>
      <c r="Z797" s="10"/>
      <c r="AA797" t="s">
        <v>10627</v>
      </c>
      <c r="AB797" t="s">
        <v>10628</v>
      </c>
    </row>
    <row r="798" spans="1:28" x14ac:dyDescent="0.3">
      <c r="A798" s="7" t="b">
        <f t="shared" si="36"/>
        <v>0</v>
      </c>
      <c r="B798" t="str">
        <f t="shared" si="37"/>
        <v>meteoplatearmor</v>
      </c>
      <c r="C798" s="9" t="str">
        <f t="shared" si="38"/>
        <v>meteo_plate_armor</v>
      </c>
      <c r="D798">
        <v>2364</v>
      </c>
      <c r="E798" t="s">
        <v>24</v>
      </c>
      <c r="F798" t="s">
        <v>6646</v>
      </c>
      <c r="G798" t="s">
        <v>26</v>
      </c>
      <c r="H798" t="s">
        <v>6647</v>
      </c>
      <c r="I798" t="s">
        <v>59</v>
      </c>
      <c r="J798" s="10">
        <v>20</v>
      </c>
      <c r="K798">
        <v>300</v>
      </c>
      <c r="L798">
        <v>0</v>
      </c>
      <c r="M798">
        <v>0</v>
      </c>
      <c r="N798">
        <v>0</v>
      </c>
      <c r="O798">
        <v>10</v>
      </c>
      <c r="P798">
        <v>1</v>
      </c>
      <c r="Q798" t="s">
        <v>60</v>
      </c>
      <c r="R798">
        <v>55</v>
      </c>
      <c r="S798">
        <v>0</v>
      </c>
      <c r="T798" t="s">
        <v>59</v>
      </c>
      <c r="U798" t="s">
        <v>787</v>
      </c>
      <c r="V798" t="s">
        <v>826</v>
      </c>
      <c r="W798" t="s">
        <v>38</v>
      </c>
      <c r="X798" s="7" t="s">
        <v>30633</v>
      </c>
      <c r="Y798" s="10"/>
      <c r="Z798" s="10"/>
      <c r="AA798" t="s">
        <v>6648</v>
      </c>
      <c r="AB798" t="s">
        <v>6649</v>
      </c>
    </row>
    <row r="799" spans="1:28" x14ac:dyDescent="0.3">
      <c r="A799" s="7" t="b">
        <f t="shared" si="36"/>
        <v>0</v>
      </c>
      <c r="B799" t="str">
        <f t="shared" si="37"/>
        <v>divinecloth</v>
      </c>
      <c r="C799" s="9" t="str">
        <f t="shared" si="38"/>
        <v>divine_cloth</v>
      </c>
      <c r="D799">
        <v>2366</v>
      </c>
      <c r="E799" t="s">
        <v>24</v>
      </c>
      <c r="F799" t="s">
        <v>3044</v>
      </c>
      <c r="G799" t="s">
        <v>26</v>
      </c>
      <c r="H799" t="s">
        <v>3045</v>
      </c>
      <c r="I799" t="s">
        <v>59</v>
      </c>
      <c r="J799" s="10">
        <v>20</v>
      </c>
      <c r="K799">
        <v>150</v>
      </c>
      <c r="L799">
        <v>0</v>
      </c>
      <c r="M799">
        <v>0</v>
      </c>
      <c r="N799">
        <v>0</v>
      </c>
      <c r="O799">
        <v>6</v>
      </c>
      <c r="P799">
        <v>1</v>
      </c>
      <c r="Q799" t="s">
        <v>60</v>
      </c>
      <c r="R799">
        <v>55</v>
      </c>
      <c r="S799">
        <v>0</v>
      </c>
      <c r="T799" t="s">
        <v>59</v>
      </c>
      <c r="U799" t="s">
        <v>36</v>
      </c>
      <c r="V799" t="s">
        <v>185</v>
      </c>
      <c r="W799" t="s">
        <v>38</v>
      </c>
      <c r="X799" s="7" t="s">
        <v>30634</v>
      </c>
      <c r="Y799" s="10"/>
      <c r="Z799" s="10"/>
      <c r="AA799" t="s">
        <v>3046</v>
      </c>
      <c r="AB799" t="s">
        <v>3047</v>
      </c>
    </row>
    <row r="800" spans="1:28" x14ac:dyDescent="0.3">
      <c r="A800" s="7" t="b">
        <f t="shared" si="36"/>
        <v>0</v>
      </c>
      <c r="B800" t="str">
        <f t="shared" si="37"/>
        <v>freyjaovercoat</v>
      </c>
      <c r="C800" s="9" t="str">
        <f t="shared" si="38"/>
        <v>freyja_overcoat</v>
      </c>
      <c r="D800">
        <v>2369</v>
      </c>
      <c r="E800" t="s">
        <v>24</v>
      </c>
      <c r="F800" t="s">
        <v>4230</v>
      </c>
      <c r="G800" t="s">
        <v>26</v>
      </c>
      <c r="H800" t="s">
        <v>4231</v>
      </c>
      <c r="I800" t="s">
        <v>59</v>
      </c>
      <c r="J800" s="10">
        <v>0</v>
      </c>
      <c r="K800">
        <v>50</v>
      </c>
      <c r="L800">
        <v>0</v>
      </c>
      <c r="M800">
        <v>0</v>
      </c>
      <c r="N800">
        <v>0</v>
      </c>
      <c r="O800">
        <v>6</v>
      </c>
      <c r="P800">
        <v>1</v>
      </c>
      <c r="Q800" t="s">
        <v>60</v>
      </c>
      <c r="R800">
        <v>0</v>
      </c>
      <c r="S800">
        <v>0</v>
      </c>
      <c r="T800" t="s">
        <v>59</v>
      </c>
      <c r="U800" t="s">
        <v>36</v>
      </c>
      <c r="V800" t="s">
        <v>185</v>
      </c>
      <c r="W800" t="s">
        <v>38</v>
      </c>
      <c r="X800" t="s">
        <v>31706</v>
      </c>
      <c r="Y800" s="10"/>
      <c r="Z800" s="10"/>
      <c r="AA800" t="s">
        <v>4232</v>
      </c>
      <c r="AB800" t="s">
        <v>4233</v>
      </c>
    </row>
    <row r="801" spans="1:28" x14ac:dyDescent="0.3">
      <c r="A801" s="7" t="b">
        <f t="shared" si="36"/>
        <v>0</v>
      </c>
      <c r="B801" t="str">
        <f t="shared" si="37"/>
        <v>magecoat</v>
      </c>
      <c r="C801" s="9" t="str">
        <f t="shared" si="38"/>
        <v>mage_coat_</v>
      </c>
      <c r="D801">
        <v>2372</v>
      </c>
      <c r="E801" t="s">
        <v>24</v>
      </c>
      <c r="F801" t="s">
        <v>6320</v>
      </c>
      <c r="G801" t="s">
        <v>26</v>
      </c>
      <c r="H801" t="s">
        <v>6317</v>
      </c>
      <c r="I801" t="s">
        <v>59</v>
      </c>
      <c r="J801" s="10">
        <v>20</v>
      </c>
      <c r="K801">
        <v>60</v>
      </c>
      <c r="L801">
        <v>0</v>
      </c>
      <c r="M801">
        <v>0</v>
      </c>
      <c r="N801">
        <v>0</v>
      </c>
      <c r="O801">
        <v>5</v>
      </c>
      <c r="P801">
        <v>1</v>
      </c>
      <c r="Q801" t="s">
        <v>60</v>
      </c>
      <c r="R801">
        <v>50</v>
      </c>
      <c r="S801">
        <v>0</v>
      </c>
      <c r="T801" t="s">
        <v>59</v>
      </c>
      <c r="U801" t="s">
        <v>36</v>
      </c>
      <c r="V801" t="s">
        <v>2193</v>
      </c>
      <c r="W801" t="s">
        <v>38</v>
      </c>
      <c r="X801" t="s">
        <v>30619</v>
      </c>
      <c r="Y801" s="10"/>
      <c r="Z801" s="10"/>
      <c r="AA801" t="s">
        <v>6321</v>
      </c>
      <c r="AB801" t="s">
        <v>6322</v>
      </c>
    </row>
    <row r="802" spans="1:28" x14ac:dyDescent="0.3">
      <c r="A802" s="7" t="b">
        <f t="shared" si="36"/>
        <v>0</v>
      </c>
      <c r="B802" t="str">
        <f t="shared" si="37"/>
        <v>diabolusrobe</v>
      </c>
      <c r="C802" s="9" t="str">
        <f t="shared" si="38"/>
        <v>diabolus_robe</v>
      </c>
      <c r="D802">
        <v>2374</v>
      </c>
      <c r="E802" t="s">
        <v>24</v>
      </c>
      <c r="F802" t="s">
        <v>3005</v>
      </c>
      <c r="G802" t="s">
        <v>26</v>
      </c>
      <c r="H802" t="s">
        <v>3006</v>
      </c>
      <c r="I802" t="s">
        <v>59</v>
      </c>
      <c r="J802" s="10">
        <v>20</v>
      </c>
      <c r="K802">
        <v>30</v>
      </c>
      <c r="L802">
        <v>0</v>
      </c>
      <c r="M802">
        <v>0</v>
      </c>
      <c r="N802">
        <v>0</v>
      </c>
      <c r="O802">
        <v>6</v>
      </c>
      <c r="P802">
        <v>1</v>
      </c>
      <c r="Q802" t="s">
        <v>60</v>
      </c>
      <c r="R802">
        <v>55</v>
      </c>
      <c r="S802">
        <v>0</v>
      </c>
      <c r="T802" t="s">
        <v>59</v>
      </c>
      <c r="U802" t="s">
        <v>36</v>
      </c>
      <c r="V802" t="s">
        <v>185</v>
      </c>
      <c r="W802" t="s">
        <v>38</v>
      </c>
      <c r="X802" s="7" t="s">
        <v>31594</v>
      </c>
      <c r="Y802" s="10"/>
      <c r="Z802" s="10"/>
      <c r="AA802" t="s">
        <v>3007</v>
      </c>
      <c r="AB802" t="s">
        <v>3008</v>
      </c>
    </row>
    <row r="803" spans="1:28" x14ac:dyDescent="0.3">
      <c r="A803" s="7" t="b">
        <f t="shared" si="36"/>
        <v>0</v>
      </c>
      <c r="B803" t="str">
        <f t="shared" si="37"/>
        <v>diabolusarmor</v>
      </c>
      <c r="C803" s="9" t="str">
        <f t="shared" si="38"/>
        <v>diabolus_armor</v>
      </c>
      <c r="D803">
        <v>2375</v>
      </c>
      <c r="E803" t="s">
        <v>24</v>
      </c>
      <c r="F803" t="s">
        <v>2988</v>
      </c>
      <c r="G803" t="s">
        <v>26</v>
      </c>
      <c r="H803" t="s">
        <v>2989</v>
      </c>
      <c r="I803" t="s">
        <v>59</v>
      </c>
      <c r="J803" s="7">
        <v>20</v>
      </c>
      <c r="K803">
        <v>60</v>
      </c>
      <c r="L803">
        <v>0</v>
      </c>
      <c r="M803">
        <v>0</v>
      </c>
      <c r="N803">
        <v>0</v>
      </c>
      <c r="O803">
        <v>7</v>
      </c>
      <c r="P803">
        <v>1</v>
      </c>
      <c r="Q803" t="s">
        <v>60</v>
      </c>
      <c r="R803">
        <v>55</v>
      </c>
      <c r="S803">
        <v>0</v>
      </c>
      <c r="T803" t="s">
        <v>59</v>
      </c>
      <c r="U803" t="s">
        <v>36</v>
      </c>
      <c r="V803" t="s">
        <v>185</v>
      </c>
      <c r="W803" t="s">
        <v>38</v>
      </c>
      <c r="X803" s="7" t="s">
        <v>31595</v>
      </c>
      <c r="Y803" s="10"/>
      <c r="Z803" s="10"/>
      <c r="AA803" t="s">
        <v>2990</v>
      </c>
      <c r="AB803" t="s">
        <v>2991</v>
      </c>
    </row>
    <row r="804" spans="1:28" x14ac:dyDescent="0.3">
      <c r="A804" s="7" t="b">
        <f t="shared" si="36"/>
        <v>0</v>
      </c>
      <c r="B804" t="str">
        <f t="shared" si="37"/>
        <v>assaulterplate</v>
      </c>
      <c r="C804" s="9" t="str">
        <f t="shared" si="38"/>
        <v>assaulter_plate</v>
      </c>
      <c r="D804">
        <v>2376</v>
      </c>
      <c r="E804" t="s">
        <v>24</v>
      </c>
      <c r="F804" t="s">
        <v>600</v>
      </c>
      <c r="G804" t="s">
        <v>26</v>
      </c>
      <c r="H804" t="s">
        <v>601</v>
      </c>
      <c r="I804" t="s">
        <v>59</v>
      </c>
      <c r="J804" s="7">
        <v>0</v>
      </c>
      <c r="K804">
        <v>0</v>
      </c>
      <c r="L804">
        <v>0</v>
      </c>
      <c r="M804">
        <v>0</v>
      </c>
      <c r="N804">
        <v>0</v>
      </c>
      <c r="O804">
        <v>7</v>
      </c>
      <c r="P804">
        <v>1</v>
      </c>
      <c r="Q804" t="s">
        <v>60</v>
      </c>
      <c r="R804">
        <v>80</v>
      </c>
      <c r="S804">
        <v>0</v>
      </c>
      <c r="T804" t="s">
        <v>59</v>
      </c>
      <c r="U804" t="s">
        <v>36</v>
      </c>
      <c r="V804" t="s">
        <v>602</v>
      </c>
      <c r="W804" t="s">
        <v>38</v>
      </c>
      <c r="X804" s="7" t="s">
        <v>31596</v>
      </c>
      <c r="Y804" s="10"/>
      <c r="Z804" s="10"/>
      <c r="AA804" t="s">
        <v>603</v>
      </c>
      <c r="AB804" t="s">
        <v>604</v>
      </c>
    </row>
    <row r="805" spans="1:28" x14ac:dyDescent="0.3">
      <c r="A805" s="5" t="b">
        <f t="shared" si="36"/>
        <v>0</v>
      </c>
      <c r="B805" t="str">
        <f t="shared" si="37"/>
        <v>eliteengineerarmor</v>
      </c>
      <c r="C805" s="9" t="str">
        <f t="shared" si="38"/>
        <v>elite_engineer_armor</v>
      </c>
      <c r="D805">
        <v>2377</v>
      </c>
      <c r="E805" t="s">
        <v>24</v>
      </c>
      <c r="F805" t="s">
        <v>3596</v>
      </c>
      <c r="G805" t="s">
        <v>26</v>
      </c>
      <c r="H805" t="s">
        <v>3597</v>
      </c>
      <c r="I805" t="s">
        <v>59</v>
      </c>
      <c r="J805">
        <v>0</v>
      </c>
      <c r="K805">
        <v>0</v>
      </c>
      <c r="L805">
        <v>0</v>
      </c>
      <c r="M805">
        <v>0</v>
      </c>
      <c r="N805">
        <v>0</v>
      </c>
      <c r="O805">
        <v>7</v>
      </c>
      <c r="P805">
        <v>1</v>
      </c>
      <c r="Q805" t="s">
        <v>60</v>
      </c>
      <c r="R805">
        <v>80</v>
      </c>
      <c r="S805">
        <v>0</v>
      </c>
      <c r="T805" t="s">
        <v>59</v>
      </c>
      <c r="U805" t="s">
        <v>36</v>
      </c>
      <c r="V805" t="s">
        <v>2297</v>
      </c>
      <c r="W805" t="s">
        <v>38</v>
      </c>
      <c r="X805" t="s">
        <v>31597</v>
      </c>
      <c r="AA805" t="s">
        <v>3598</v>
      </c>
      <c r="AB805" t="s">
        <v>3599</v>
      </c>
    </row>
    <row r="806" spans="1:28" x14ac:dyDescent="0.3">
      <c r="A806" s="5" t="b">
        <f t="shared" si="36"/>
        <v>0</v>
      </c>
      <c r="B806" t="str">
        <f t="shared" si="37"/>
        <v>assassinrobe</v>
      </c>
      <c r="C806" s="9" t="str">
        <f t="shared" si="38"/>
        <v>assassin_robe</v>
      </c>
      <c r="D806">
        <v>2378</v>
      </c>
      <c r="E806" t="s">
        <v>24</v>
      </c>
      <c r="F806" t="s">
        <v>595</v>
      </c>
      <c r="G806" t="s">
        <v>26</v>
      </c>
      <c r="H806" t="s">
        <v>596</v>
      </c>
      <c r="I806" t="s">
        <v>59</v>
      </c>
      <c r="J806">
        <v>0</v>
      </c>
      <c r="K806">
        <v>0</v>
      </c>
      <c r="L806">
        <v>0</v>
      </c>
      <c r="M806">
        <v>0</v>
      </c>
      <c r="N806">
        <v>0</v>
      </c>
      <c r="O806">
        <v>7</v>
      </c>
      <c r="P806">
        <v>1</v>
      </c>
      <c r="Q806" t="s">
        <v>60</v>
      </c>
      <c r="R806">
        <v>80</v>
      </c>
      <c r="S806">
        <v>0</v>
      </c>
      <c r="T806" t="s">
        <v>59</v>
      </c>
      <c r="U806" t="s">
        <v>36</v>
      </c>
      <c r="V806" t="s">
        <v>597</v>
      </c>
      <c r="W806" t="s">
        <v>38</v>
      </c>
      <c r="X806" t="s">
        <v>31598</v>
      </c>
      <c r="AA806" t="s">
        <v>598</v>
      </c>
      <c r="AB806" t="s">
        <v>599</v>
      </c>
    </row>
    <row r="807" spans="1:28" x14ac:dyDescent="0.3">
      <c r="A807" s="7" t="b">
        <f t="shared" si="36"/>
        <v>0</v>
      </c>
      <c r="B807" t="str">
        <f t="shared" si="37"/>
        <v>warlockbattlerobe</v>
      </c>
      <c r="C807" s="9" t="str">
        <f t="shared" si="38"/>
        <v>warlock_battle_robe</v>
      </c>
      <c r="D807">
        <v>2379</v>
      </c>
      <c r="E807" t="s">
        <v>24</v>
      </c>
      <c r="F807" t="s">
        <v>10497</v>
      </c>
      <c r="G807" t="s">
        <v>26</v>
      </c>
      <c r="H807" t="s">
        <v>10498</v>
      </c>
      <c r="I807" t="s">
        <v>59</v>
      </c>
      <c r="J807" s="7">
        <v>0</v>
      </c>
      <c r="K807">
        <v>0</v>
      </c>
      <c r="L807">
        <v>0</v>
      </c>
      <c r="M807">
        <v>0</v>
      </c>
      <c r="N807">
        <v>0</v>
      </c>
      <c r="O807">
        <v>3</v>
      </c>
      <c r="P807">
        <v>1</v>
      </c>
      <c r="Q807" t="s">
        <v>60</v>
      </c>
      <c r="R807">
        <v>80</v>
      </c>
      <c r="S807">
        <v>0</v>
      </c>
      <c r="T807" t="s">
        <v>59</v>
      </c>
      <c r="U807" t="s">
        <v>36</v>
      </c>
      <c r="V807" t="s">
        <v>2193</v>
      </c>
      <c r="W807" t="s">
        <v>38</v>
      </c>
      <c r="X807" s="7" t="s">
        <v>31599</v>
      </c>
      <c r="Y807" s="10"/>
      <c r="Z807" s="10"/>
      <c r="AA807" t="s">
        <v>10499</v>
      </c>
      <c r="AB807" t="s">
        <v>10500</v>
      </c>
    </row>
    <row r="808" spans="1:28" x14ac:dyDescent="0.3">
      <c r="A808" s="7" t="b">
        <f t="shared" si="36"/>
        <v>0</v>
      </c>
      <c r="B808" t="str">
        <f t="shared" si="37"/>
        <v>medicrobe</v>
      </c>
      <c r="C808" s="9" t="str">
        <f t="shared" si="38"/>
        <v>medic_robe</v>
      </c>
      <c r="D808">
        <v>2380</v>
      </c>
      <c r="E808" t="s">
        <v>24</v>
      </c>
      <c r="F808" t="s">
        <v>6587</v>
      </c>
      <c r="G808" t="s">
        <v>26</v>
      </c>
      <c r="H808" t="s">
        <v>6588</v>
      </c>
      <c r="I808" t="s">
        <v>59</v>
      </c>
      <c r="J808" s="7">
        <v>0</v>
      </c>
      <c r="K808">
        <v>0</v>
      </c>
      <c r="L808">
        <v>0</v>
      </c>
      <c r="M808">
        <v>0</v>
      </c>
      <c r="N808">
        <v>0</v>
      </c>
      <c r="O808">
        <v>3</v>
      </c>
      <c r="P808">
        <v>1</v>
      </c>
      <c r="Q808" t="s">
        <v>60</v>
      </c>
      <c r="R808">
        <v>80</v>
      </c>
      <c r="S808">
        <v>0</v>
      </c>
      <c r="T808" t="s">
        <v>59</v>
      </c>
      <c r="U808" t="s">
        <v>36</v>
      </c>
      <c r="V808" t="s">
        <v>1136</v>
      </c>
      <c r="W808" t="s">
        <v>38</v>
      </c>
      <c r="X808" t="s">
        <v>31600</v>
      </c>
      <c r="Y808" s="10"/>
      <c r="Z808" s="10"/>
      <c r="AA808" t="s">
        <v>6589</v>
      </c>
      <c r="AB808" t="s">
        <v>6590</v>
      </c>
    </row>
    <row r="809" spans="1:28" x14ac:dyDescent="0.3">
      <c r="A809" s="7" t="b">
        <f t="shared" si="36"/>
        <v>0</v>
      </c>
      <c r="B809" t="str">
        <f t="shared" si="37"/>
        <v>elitearchersuit</v>
      </c>
      <c r="C809" s="9" t="str">
        <f t="shared" si="38"/>
        <v>elite_archer_suit</v>
      </c>
      <c r="D809">
        <v>2381</v>
      </c>
      <c r="E809" t="s">
        <v>24</v>
      </c>
      <c r="F809" t="s">
        <v>3592</v>
      </c>
      <c r="G809" t="s">
        <v>26</v>
      </c>
      <c r="H809" t="s">
        <v>3593</v>
      </c>
      <c r="I809" t="s">
        <v>59</v>
      </c>
      <c r="J809" s="7">
        <v>0</v>
      </c>
      <c r="K809">
        <v>0</v>
      </c>
      <c r="L809">
        <v>0</v>
      </c>
      <c r="M809">
        <v>0</v>
      </c>
      <c r="N809">
        <v>0</v>
      </c>
      <c r="O809">
        <v>3</v>
      </c>
      <c r="P809">
        <v>1</v>
      </c>
      <c r="Q809" t="s">
        <v>60</v>
      </c>
      <c r="R809">
        <v>80</v>
      </c>
      <c r="S809">
        <v>0</v>
      </c>
      <c r="T809" t="s">
        <v>59</v>
      </c>
      <c r="U809" t="s">
        <v>36</v>
      </c>
      <c r="V809" t="s">
        <v>1114</v>
      </c>
      <c r="W809" t="s">
        <v>38</v>
      </c>
      <c r="X809" s="7" t="s">
        <v>31601</v>
      </c>
      <c r="Y809" s="10"/>
      <c r="Z809" s="10"/>
      <c r="AA809" t="s">
        <v>3594</v>
      </c>
      <c r="AB809" t="s">
        <v>3595</v>
      </c>
    </row>
    <row r="810" spans="1:28" x14ac:dyDescent="0.3">
      <c r="A810" s="7" t="b">
        <f t="shared" si="36"/>
        <v>0</v>
      </c>
      <c r="B810" t="str">
        <f t="shared" si="37"/>
        <v>eliteshootersuit</v>
      </c>
      <c r="C810" s="9" t="str">
        <f t="shared" si="38"/>
        <v>elite_shooter_suit</v>
      </c>
      <c r="D810">
        <v>2382</v>
      </c>
      <c r="E810" t="s">
        <v>24</v>
      </c>
      <c r="F810" t="s">
        <v>3600</v>
      </c>
      <c r="G810" t="s">
        <v>26</v>
      </c>
      <c r="H810" t="s">
        <v>3601</v>
      </c>
      <c r="I810" t="s">
        <v>59</v>
      </c>
      <c r="J810">
        <v>0</v>
      </c>
      <c r="K810">
        <v>0</v>
      </c>
      <c r="L810">
        <v>0</v>
      </c>
      <c r="M810">
        <v>0</v>
      </c>
      <c r="N810">
        <v>0</v>
      </c>
      <c r="O810">
        <v>3</v>
      </c>
      <c r="P810">
        <v>1</v>
      </c>
      <c r="Q810" t="s">
        <v>60</v>
      </c>
      <c r="R810">
        <v>80</v>
      </c>
      <c r="S810">
        <v>0</v>
      </c>
      <c r="T810" t="s">
        <v>59</v>
      </c>
      <c r="U810" t="s">
        <v>36</v>
      </c>
      <c r="V810" t="s">
        <v>429</v>
      </c>
      <c r="W810" t="s">
        <v>38</v>
      </c>
      <c r="X810" s="7" t="s">
        <v>31602</v>
      </c>
      <c r="Y810" s="10"/>
      <c r="Z810" s="10"/>
      <c r="AA810" t="s">
        <v>3602</v>
      </c>
      <c r="AB810" t="s">
        <v>3603</v>
      </c>
    </row>
    <row r="811" spans="1:28" x14ac:dyDescent="0.3">
      <c r="A811" s="7" t="b">
        <f t="shared" si="36"/>
        <v>0</v>
      </c>
      <c r="B811" t="str">
        <f t="shared" si="37"/>
        <v>spritualtunic</v>
      </c>
      <c r="C811" s="9" t="str">
        <f t="shared" si="38"/>
        <v>spritual_tunic</v>
      </c>
      <c r="D811">
        <v>2384</v>
      </c>
      <c r="E811" t="s">
        <v>24</v>
      </c>
      <c r="F811" t="s">
        <v>9525</v>
      </c>
      <c r="G811" t="s">
        <v>26</v>
      </c>
      <c r="H811" t="s">
        <v>9526</v>
      </c>
      <c r="I811" t="s">
        <v>59</v>
      </c>
      <c r="J811">
        <v>20</v>
      </c>
      <c r="K811">
        <v>80</v>
      </c>
      <c r="L811">
        <v>0</v>
      </c>
      <c r="M811">
        <v>0</v>
      </c>
      <c r="N811">
        <v>0</v>
      </c>
      <c r="O811">
        <v>10</v>
      </c>
      <c r="P811">
        <v>0</v>
      </c>
      <c r="Q811" t="s">
        <v>60</v>
      </c>
      <c r="R811">
        <v>0</v>
      </c>
      <c r="S811">
        <v>0</v>
      </c>
      <c r="T811" t="s">
        <v>59</v>
      </c>
      <c r="U811" t="s">
        <v>36</v>
      </c>
      <c r="V811" t="s">
        <v>37</v>
      </c>
      <c r="W811" t="s">
        <v>38</v>
      </c>
      <c r="X811" s="7" t="s">
        <v>30635</v>
      </c>
      <c r="Y811" s="10"/>
      <c r="Z811" s="10"/>
      <c r="AA811" t="s">
        <v>9527</v>
      </c>
      <c r="AB811" t="s">
        <v>9528</v>
      </c>
    </row>
    <row r="812" spans="1:28" x14ac:dyDescent="0.3">
      <c r="A812" s="7" t="b">
        <f t="shared" si="36"/>
        <v>0</v>
      </c>
      <c r="B812" t="str">
        <f t="shared" si="37"/>
        <v>chameleonarmor</v>
      </c>
      <c r="C812" s="9" t="str">
        <f t="shared" si="38"/>
        <v>chameleon_armor</v>
      </c>
      <c r="D812">
        <v>2386</v>
      </c>
      <c r="E812" t="s">
        <v>24</v>
      </c>
      <c r="F812" t="s">
        <v>2069</v>
      </c>
      <c r="G812" t="s">
        <v>26</v>
      </c>
      <c r="H812" t="s">
        <v>2070</v>
      </c>
      <c r="I812" t="s">
        <v>59</v>
      </c>
      <c r="J812" s="5">
        <v>20</v>
      </c>
      <c r="K812">
        <v>170</v>
      </c>
      <c r="L812">
        <v>0</v>
      </c>
      <c r="M812">
        <v>0</v>
      </c>
      <c r="N812">
        <v>0</v>
      </c>
      <c r="O812">
        <v>5</v>
      </c>
      <c r="P812">
        <v>1</v>
      </c>
      <c r="Q812" t="s">
        <v>60</v>
      </c>
      <c r="R812">
        <v>70</v>
      </c>
      <c r="S812">
        <v>0</v>
      </c>
      <c r="T812" t="s">
        <v>59</v>
      </c>
      <c r="U812" t="s">
        <v>36</v>
      </c>
      <c r="V812" t="s">
        <v>37</v>
      </c>
      <c r="W812" t="s">
        <v>38</v>
      </c>
      <c r="X812" s="7" t="s">
        <v>31707</v>
      </c>
      <c r="Y812" s="10"/>
      <c r="Z812" s="10"/>
      <c r="AA812" t="s">
        <v>2071</v>
      </c>
      <c r="AB812" t="s">
        <v>2072</v>
      </c>
    </row>
    <row r="813" spans="1:28" x14ac:dyDescent="0.3">
      <c r="A813" s="7" t="b">
        <f t="shared" si="36"/>
        <v>0</v>
      </c>
      <c r="B813" t="str">
        <f t="shared" si="37"/>
        <v>sprintmail</v>
      </c>
      <c r="C813" s="9" t="str">
        <f t="shared" si="38"/>
        <v>sprint_mail</v>
      </c>
      <c r="D813">
        <v>2387</v>
      </c>
      <c r="E813" t="s">
        <v>24</v>
      </c>
      <c r="F813" t="s">
        <v>9513</v>
      </c>
      <c r="G813" t="s">
        <v>26</v>
      </c>
      <c r="H813" t="s">
        <v>9514</v>
      </c>
      <c r="I813" t="s">
        <v>59</v>
      </c>
      <c r="J813">
        <v>20</v>
      </c>
      <c r="K813">
        <v>100</v>
      </c>
      <c r="L813">
        <v>0</v>
      </c>
      <c r="M813">
        <v>0</v>
      </c>
      <c r="N813">
        <v>0</v>
      </c>
      <c r="O813">
        <v>3</v>
      </c>
      <c r="P813">
        <v>1</v>
      </c>
      <c r="Q813" t="s">
        <v>60</v>
      </c>
      <c r="R813">
        <v>70</v>
      </c>
      <c r="S813">
        <v>0</v>
      </c>
      <c r="T813" t="s">
        <v>59</v>
      </c>
      <c r="U813" t="s">
        <v>36</v>
      </c>
      <c r="V813" t="s">
        <v>37</v>
      </c>
      <c r="W813" t="s">
        <v>38</v>
      </c>
      <c r="X813" s="7" t="s">
        <v>31603</v>
      </c>
      <c r="Y813" s="10"/>
      <c r="Z813" s="10"/>
      <c r="AA813" t="s">
        <v>9515</v>
      </c>
      <c r="AB813" t="s">
        <v>9516</v>
      </c>
    </row>
    <row r="814" spans="1:28" x14ac:dyDescent="0.3">
      <c r="A814" s="7" t="b">
        <f t="shared" si="36"/>
        <v>0</v>
      </c>
      <c r="B814" t="str">
        <f t="shared" si="37"/>
        <v>improvedtights</v>
      </c>
      <c r="C814" s="9" t="str">
        <f t="shared" si="38"/>
        <v>improved_tights</v>
      </c>
      <c r="D814">
        <v>2390</v>
      </c>
      <c r="E814" t="s">
        <v>24</v>
      </c>
      <c r="F814" t="s">
        <v>5451</v>
      </c>
      <c r="G814" t="s">
        <v>26</v>
      </c>
      <c r="H814" t="s">
        <v>5452</v>
      </c>
      <c r="I814" t="s">
        <v>59</v>
      </c>
      <c r="J814">
        <v>20</v>
      </c>
      <c r="K814">
        <v>40</v>
      </c>
      <c r="L814">
        <v>0</v>
      </c>
      <c r="M814">
        <v>0</v>
      </c>
      <c r="N814">
        <v>0</v>
      </c>
      <c r="O814">
        <v>6</v>
      </c>
      <c r="P814">
        <v>1</v>
      </c>
      <c r="Q814" t="s">
        <v>60</v>
      </c>
      <c r="R814">
        <v>75</v>
      </c>
      <c r="S814">
        <v>0</v>
      </c>
      <c r="T814" t="s">
        <v>59</v>
      </c>
      <c r="U814" t="s">
        <v>36</v>
      </c>
      <c r="V814" t="s">
        <v>5453</v>
      </c>
      <c r="W814" t="s">
        <v>38</v>
      </c>
      <c r="X814" s="7" t="s">
        <v>30636</v>
      </c>
      <c r="Y814" s="10"/>
      <c r="Z814" s="10"/>
      <c r="AA814" t="s">
        <v>5454</v>
      </c>
      <c r="AB814" t="s">
        <v>5455</v>
      </c>
    </row>
    <row r="815" spans="1:28" x14ac:dyDescent="0.3">
      <c r="A815" s="7" t="b">
        <f t="shared" si="36"/>
        <v>0</v>
      </c>
      <c r="B815" t="str">
        <f t="shared" si="37"/>
        <v>lifelink</v>
      </c>
      <c r="C815" s="9" t="str">
        <f t="shared" si="38"/>
        <v>life_link</v>
      </c>
      <c r="D815">
        <v>2391</v>
      </c>
      <c r="E815" t="s">
        <v>24</v>
      </c>
      <c r="F815" t="s">
        <v>6074</v>
      </c>
      <c r="G815" t="s">
        <v>26</v>
      </c>
      <c r="H815" t="s">
        <v>6075</v>
      </c>
      <c r="I815" t="s">
        <v>59</v>
      </c>
      <c r="J815">
        <v>20</v>
      </c>
      <c r="K815">
        <v>350</v>
      </c>
      <c r="L815">
        <v>0</v>
      </c>
      <c r="M815">
        <v>0</v>
      </c>
      <c r="N815">
        <v>0</v>
      </c>
      <c r="O815">
        <v>9</v>
      </c>
      <c r="P815">
        <v>1</v>
      </c>
      <c r="Q815" t="s">
        <v>60</v>
      </c>
      <c r="R815">
        <v>82</v>
      </c>
      <c r="S815">
        <v>0</v>
      </c>
      <c r="T815" t="s">
        <v>59</v>
      </c>
      <c r="U815" t="s">
        <v>6063</v>
      </c>
      <c r="V815" t="s">
        <v>37</v>
      </c>
      <c r="W815" t="s">
        <v>38</v>
      </c>
      <c r="X815" s="7" t="s">
        <v>30637</v>
      </c>
      <c r="Y815" s="10"/>
      <c r="Z815" s="10"/>
      <c r="AA815" t="s">
        <v>6076</v>
      </c>
      <c r="AB815" t="s">
        <v>6077</v>
      </c>
    </row>
    <row r="816" spans="1:28" x14ac:dyDescent="0.3">
      <c r="A816" s="7" t="b">
        <f t="shared" si="36"/>
        <v>0</v>
      </c>
      <c r="B816" t="str">
        <f t="shared" si="37"/>
        <v>dragonvest</v>
      </c>
      <c r="C816" s="9" t="str">
        <f t="shared" si="38"/>
        <v>dragon_vest</v>
      </c>
      <c r="D816">
        <v>2399</v>
      </c>
      <c r="E816" t="s">
        <v>24</v>
      </c>
      <c r="F816" t="s">
        <v>3162</v>
      </c>
      <c r="G816" t="s">
        <v>26</v>
      </c>
      <c r="H816" t="s">
        <v>3163</v>
      </c>
      <c r="I816" t="s">
        <v>59</v>
      </c>
      <c r="J816">
        <v>0</v>
      </c>
      <c r="K816">
        <v>50</v>
      </c>
      <c r="L816">
        <v>0</v>
      </c>
      <c r="M816">
        <v>0</v>
      </c>
      <c r="N816">
        <v>0</v>
      </c>
      <c r="O816">
        <v>3</v>
      </c>
      <c r="P816">
        <v>1</v>
      </c>
      <c r="Q816" t="s">
        <v>60</v>
      </c>
      <c r="R816">
        <v>0</v>
      </c>
      <c r="S816">
        <v>0</v>
      </c>
      <c r="T816" t="s">
        <v>59</v>
      </c>
      <c r="U816" t="s">
        <v>36</v>
      </c>
      <c r="V816" t="s">
        <v>185</v>
      </c>
      <c r="W816" t="s">
        <v>38</v>
      </c>
      <c r="X816" s="7" t="s">
        <v>30638</v>
      </c>
      <c r="Y816" s="10"/>
      <c r="Z816" s="10"/>
      <c r="AA816" t="s">
        <v>3164</v>
      </c>
      <c r="AB816" t="s">
        <v>3165</v>
      </c>
    </row>
    <row r="817" spans="1:28" x14ac:dyDescent="0.3">
      <c r="A817" s="7" t="b">
        <f t="shared" si="36"/>
        <v>0</v>
      </c>
      <c r="B817" t="str">
        <f t="shared" si="37"/>
        <v>sandals</v>
      </c>
      <c r="C817" s="9" t="str">
        <f t="shared" si="38"/>
        <v>sandals_</v>
      </c>
      <c r="D817">
        <v>2402</v>
      </c>
      <c r="E817" t="s">
        <v>24</v>
      </c>
      <c r="F817" t="s">
        <v>8709</v>
      </c>
      <c r="G817" t="s">
        <v>26</v>
      </c>
      <c r="H817" t="s">
        <v>8710</v>
      </c>
      <c r="I817" t="s">
        <v>59</v>
      </c>
      <c r="J817">
        <v>400</v>
      </c>
      <c r="K817">
        <v>20</v>
      </c>
      <c r="L817">
        <v>0</v>
      </c>
      <c r="M817">
        <v>0</v>
      </c>
      <c r="N817">
        <v>0</v>
      </c>
      <c r="O817">
        <v>1</v>
      </c>
      <c r="P817">
        <v>1</v>
      </c>
      <c r="Q817" t="s">
        <v>60</v>
      </c>
      <c r="R817">
        <v>0</v>
      </c>
      <c r="S817">
        <v>0</v>
      </c>
      <c r="T817" t="s">
        <v>106</v>
      </c>
      <c r="U817" t="s">
        <v>36</v>
      </c>
      <c r="V817" t="s">
        <v>37</v>
      </c>
      <c r="W817" t="s">
        <v>38</v>
      </c>
      <c r="X817" s="7"/>
      <c r="Y817" s="10"/>
      <c r="Z817" s="10"/>
      <c r="AA817" t="s">
        <v>8711</v>
      </c>
      <c r="AB817" t="s">
        <v>8712</v>
      </c>
    </row>
    <row r="818" spans="1:28" x14ac:dyDescent="0.3">
      <c r="A818" s="7" t="b">
        <f t="shared" si="36"/>
        <v>0</v>
      </c>
      <c r="B818" t="str">
        <f t="shared" si="37"/>
        <v>shoes</v>
      </c>
      <c r="C818" s="9" t="str">
        <f t="shared" si="38"/>
        <v>shoes_</v>
      </c>
      <c r="D818">
        <v>2404</v>
      </c>
      <c r="E818" t="s">
        <v>24</v>
      </c>
      <c r="F818" t="s">
        <v>9002</v>
      </c>
      <c r="G818" t="s">
        <v>26</v>
      </c>
      <c r="H818" t="s">
        <v>9003</v>
      </c>
      <c r="I818" t="s">
        <v>59</v>
      </c>
      <c r="J818" s="1">
        <v>3500</v>
      </c>
      <c r="K818">
        <v>40</v>
      </c>
      <c r="L818">
        <v>0</v>
      </c>
      <c r="M818">
        <v>0</v>
      </c>
      <c r="N818">
        <v>0</v>
      </c>
      <c r="O818">
        <v>2</v>
      </c>
      <c r="P818">
        <v>1</v>
      </c>
      <c r="Q818" t="s">
        <v>60</v>
      </c>
      <c r="R818">
        <v>0</v>
      </c>
      <c r="S818">
        <v>0</v>
      </c>
      <c r="T818" t="s">
        <v>106</v>
      </c>
      <c r="U818" t="s">
        <v>36</v>
      </c>
      <c r="V818" t="s">
        <v>185</v>
      </c>
      <c r="W818" t="s">
        <v>38</v>
      </c>
      <c r="X818" s="7"/>
      <c r="Y818" s="10"/>
      <c r="Z818" s="10"/>
      <c r="AA818" t="s">
        <v>9004</v>
      </c>
      <c r="AB818" t="s">
        <v>9005</v>
      </c>
    </row>
    <row r="819" spans="1:28" x14ac:dyDescent="0.3">
      <c r="A819" s="7" t="b">
        <f t="shared" si="36"/>
        <v>0</v>
      </c>
      <c r="B819" t="str">
        <f t="shared" si="37"/>
        <v>boots</v>
      </c>
      <c r="C819" s="9" t="str">
        <f t="shared" si="38"/>
        <v>boots</v>
      </c>
      <c r="D819">
        <v>2405</v>
      </c>
      <c r="E819" t="s">
        <v>24</v>
      </c>
      <c r="F819" t="s">
        <v>1482</v>
      </c>
      <c r="G819" t="s">
        <v>26</v>
      </c>
      <c r="H819" t="s">
        <v>1482</v>
      </c>
      <c r="I819" t="s">
        <v>59</v>
      </c>
      <c r="J819" s="1">
        <v>18000</v>
      </c>
      <c r="K819">
        <v>60</v>
      </c>
      <c r="L819">
        <v>0</v>
      </c>
      <c r="M819">
        <v>0</v>
      </c>
      <c r="N819">
        <v>0</v>
      </c>
      <c r="O819">
        <v>4</v>
      </c>
      <c r="P819">
        <v>0</v>
      </c>
      <c r="Q819" t="s">
        <v>60</v>
      </c>
      <c r="R819">
        <v>0</v>
      </c>
      <c r="S819">
        <v>0</v>
      </c>
      <c r="T819" t="s">
        <v>106</v>
      </c>
      <c r="U819" t="s">
        <v>36</v>
      </c>
      <c r="V819" t="s">
        <v>1483</v>
      </c>
      <c r="W819" t="s">
        <v>38</v>
      </c>
      <c r="X819" s="7"/>
      <c r="Y819" s="10"/>
      <c r="Z819" s="10"/>
      <c r="AA819" t="s">
        <v>1484</v>
      </c>
      <c r="AB819" t="s">
        <v>1485</v>
      </c>
    </row>
    <row r="820" spans="1:28" x14ac:dyDescent="0.3">
      <c r="A820" s="7" t="b">
        <f t="shared" si="36"/>
        <v>0</v>
      </c>
      <c r="B820" t="str">
        <f t="shared" si="37"/>
        <v>boots</v>
      </c>
      <c r="C820" s="9" t="str">
        <f t="shared" si="38"/>
        <v>boots_</v>
      </c>
      <c r="D820">
        <v>2406</v>
      </c>
      <c r="E820" t="s">
        <v>24</v>
      </c>
      <c r="F820" t="s">
        <v>1486</v>
      </c>
      <c r="G820" t="s">
        <v>26</v>
      </c>
      <c r="H820" t="s">
        <v>1482</v>
      </c>
      <c r="I820" t="s">
        <v>59</v>
      </c>
      <c r="J820" s="1">
        <v>18000</v>
      </c>
      <c r="K820">
        <v>60</v>
      </c>
      <c r="L820">
        <v>0</v>
      </c>
      <c r="M820">
        <v>0</v>
      </c>
      <c r="N820">
        <v>0</v>
      </c>
      <c r="O820">
        <v>4</v>
      </c>
      <c r="P820">
        <v>1</v>
      </c>
      <c r="Q820" t="s">
        <v>60</v>
      </c>
      <c r="R820">
        <v>0</v>
      </c>
      <c r="S820">
        <v>0</v>
      </c>
      <c r="T820" t="s">
        <v>106</v>
      </c>
      <c r="U820" t="s">
        <v>36</v>
      </c>
      <c r="V820" t="s">
        <v>1483</v>
      </c>
      <c r="W820" t="s">
        <v>38</v>
      </c>
      <c r="X820" s="7"/>
      <c r="Y820" s="10"/>
      <c r="Z820" s="10"/>
      <c r="AA820" t="s">
        <v>1487</v>
      </c>
      <c r="AB820" t="s">
        <v>1488</v>
      </c>
    </row>
    <row r="821" spans="1:28" x14ac:dyDescent="0.3">
      <c r="A821" s="7" t="b">
        <f t="shared" si="36"/>
        <v>0</v>
      </c>
      <c r="B821" t="str">
        <f t="shared" si="37"/>
        <v>chrystalpumps</v>
      </c>
      <c r="C821" s="9" t="str">
        <f t="shared" si="38"/>
        <v>chrystal_pumps</v>
      </c>
      <c r="D821">
        <v>2407</v>
      </c>
      <c r="E821" t="s">
        <v>24</v>
      </c>
      <c r="F821" t="s">
        <v>2199</v>
      </c>
      <c r="G821" t="s">
        <v>26</v>
      </c>
      <c r="H821" t="s">
        <v>2200</v>
      </c>
      <c r="I821" t="s">
        <v>59</v>
      </c>
      <c r="J821" s="5">
        <v>20</v>
      </c>
      <c r="K821">
        <v>10</v>
      </c>
      <c r="L821">
        <v>0</v>
      </c>
      <c r="M821">
        <v>0</v>
      </c>
      <c r="N821">
        <v>0</v>
      </c>
      <c r="O821">
        <v>0</v>
      </c>
      <c r="P821">
        <v>0</v>
      </c>
      <c r="Q821" t="s">
        <v>60</v>
      </c>
      <c r="R821">
        <v>0</v>
      </c>
      <c r="S821">
        <v>0</v>
      </c>
      <c r="T821" t="s">
        <v>106</v>
      </c>
      <c r="U821" t="s">
        <v>36</v>
      </c>
      <c r="V821" t="s">
        <v>185</v>
      </c>
      <c r="W821" t="s">
        <v>73</v>
      </c>
      <c r="X821" s="7" t="s">
        <v>30639</v>
      </c>
      <c r="Y821" s="10"/>
      <c r="Z821" s="10"/>
      <c r="AA821" t="s">
        <v>2201</v>
      </c>
      <c r="AB821" t="s">
        <v>2202</v>
      </c>
    </row>
    <row r="822" spans="1:28" x14ac:dyDescent="0.3">
      <c r="A822" s="7" t="b">
        <f t="shared" si="36"/>
        <v>0</v>
      </c>
      <c r="B822" t="str">
        <f t="shared" si="37"/>
        <v>cuffs</v>
      </c>
      <c r="C822" s="9" t="str">
        <f t="shared" si="38"/>
        <v>cuffs</v>
      </c>
      <c r="D822">
        <v>2408</v>
      </c>
      <c r="E822" t="s">
        <v>24</v>
      </c>
      <c r="F822" t="s">
        <v>2672</v>
      </c>
      <c r="G822" t="s">
        <v>26</v>
      </c>
      <c r="H822" t="s">
        <v>2673</v>
      </c>
      <c r="I822" t="s">
        <v>59</v>
      </c>
      <c r="J822" s="1">
        <v>5000</v>
      </c>
      <c r="K822">
        <v>300</v>
      </c>
      <c r="L822">
        <v>0</v>
      </c>
      <c r="M822">
        <v>0</v>
      </c>
      <c r="N822">
        <v>0</v>
      </c>
      <c r="O822">
        <v>3</v>
      </c>
      <c r="P822">
        <v>0</v>
      </c>
      <c r="Q822" t="s">
        <v>60</v>
      </c>
      <c r="R822">
        <v>0</v>
      </c>
      <c r="S822">
        <v>0</v>
      </c>
      <c r="T822" t="s">
        <v>106</v>
      </c>
      <c r="U822" t="s">
        <v>36</v>
      </c>
      <c r="V822" t="s">
        <v>37</v>
      </c>
      <c r="W822" t="s">
        <v>38</v>
      </c>
      <c r="X822" s="7" t="s">
        <v>30640</v>
      </c>
      <c r="Y822" s="10"/>
      <c r="Z822" s="10"/>
      <c r="AA822" t="s">
        <v>2674</v>
      </c>
      <c r="AB822" t="s">
        <v>2675</v>
      </c>
    </row>
    <row r="823" spans="1:28" x14ac:dyDescent="0.3">
      <c r="A823" s="7" t="b">
        <f t="shared" si="36"/>
        <v>0</v>
      </c>
      <c r="B823" t="str">
        <f t="shared" si="37"/>
        <v>spikyheel</v>
      </c>
      <c r="C823" s="9" t="str">
        <f t="shared" si="38"/>
        <v>spiky_heel</v>
      </c>
      <c r="D823">
        <v>2409</v>
      </c>
      <c r="E823" t="s">
        <v>24</v>
      </c>
      <c r="F823" t="s">
        <v>9454</v>
      </c>
      <c r="G823" t="s">
        <v>26</v>
      </c>
      <c r="H823" t="s">
        <v>9455</v>
      </c>
      <c r="I823" t="s">
        <v>59</v>
      </c>
      <c r="J823" s="1">
        <v>8500</v>
      </c>
      <c r="K823">
        <v>60</v>
      </c>
      <c r="L823">
        <v>0</v>
      </c>
      <c r="M823">
        <v>0</v>
      </c>
      <c r="N823">
        <v>0</v>
      </c>
      <c r="O823">
        <v>2</v>
      </c>
      <c r="P823">
        <v>0</v>
      </c>
      <c r="Q823" t="s">
        <v>60</v>
      </c>
      <c r="R823">
        <v>0</v>
      </c>
      <c r="S823">
        <v>0</v>
      </c>
      <c r="T823" t="s">
        <v>106</v>
      </c>
      <c r="U823" t="s">
        <v>36</v>
      </c>
      <c r="V823" t="s">
        <v>185</v>
      </c>
      <c r="W823" t="s">
        <v>38</v>
      </c>
      <c r="X823" s="7" t="s">
        <v>30582</v>
      </c>
      <c r="Y823" s="10"/>
      <c r="Z823" s="10"/>
      <c r="AA823" t="s">
        <v>9456</v>
      </c>
      <c r="AB823" t="s">
        <v>9457</v>
      </c>
    </row>
    <row r="824" spans="1:28" x14ac:dyDescent="0.3">
      <c r="A824" s="7" t="b">
        <f t="shared" si="36"/>
        <v>0</v>
      </c>
      <c r="B824" t="str">
        <f t="shared" si="37"/>
        <v>friccoshoes</v>
      </c>
      <c r="C824" s="9" t="str">
        <f t="shared" si="38"/>
        <v>fricco_shoes</v>
      </c>
      <c r="D824">
        <v>2417</v>
      </c>
      <c r="E824" t="s">
        <v>24</v>
      </c>
      <c r="F824" t="s">
        <v>4238</v>
      </c>
      <c r="G824" t="s">
        <v>26</v>
      </c>
      <c r="H824" t="s">
        <v>4239</v>
      </c>
      <c r="I824" t="s">
        <v>59</v>
      </c>
      <c r="J824" s="1">
        <v>30000</v>
      </c>
      <c r="K824">
        <v>50</v>
      </c>
      <c r="L824">
        <v>0</v>
      </c>
      <c r="M824">
        <v>0</v>
      </c>
      <c r="N824">
        <v>0</v>
      </c>
      <c r="O824">
        <v>3</v>
      </c>
      <c r="P824">
        <v>0</v>
      </c>
      <c r="Q824" t="s">
        <v>60</v>
      </c>
      <c r="R824">
        <v>65</v>
      </c>
      <c r="S824">
        <v>0</v>
      </c>
      <c r="T824" t="s">
        <v>106</v>
      </c>
      <c r="U824" t="s">
        <v>36</v>
      </c>
      <c r="V824" t="s">
        <v>185</v>
      </c>
      <c r="W824" t="s">
        <v>38</v>
      </c>
      <c r="X824" s="7" t="s">
        <v>31604</v>
      </c>
      <c r="Y824" s="10"/>
      <c r="Z824" s="10"/>
      <c r="AA824" t="s">
        <v>4240</v>
      </c>
      <c r="AB824" t="s">
        <v>4241</v>
      </c>
    </row>
    <row r="825" spans="1:28" x14ac:dyDescent="0.3">
      <c r="A825" s="7" t="b">
        <f t="shared" si="36"/>
        <v>0</v>
      </c>
      <c r="B825" t="str">
        <f t="shared" si="37"/>
        <v>angel'sarrival</v>
      </c>
      <c r="C825" s="9" t="str">
        <f t="shared" si="38"/>
        <v>angel's_arrival</v>
      </c>
      <c r="D825">
        <v>2420</v>
      </c>
      <c r="E825" t="s">
        <v>24</v>
      </c>
      <c r="F825" t="s">
        <v>335</v>
      </c>
      <c r="G825" t="s">
        <v>26</v>
      </c>
      <c r="H825" t="s">
        <v>336</v>
      </c>
      <c r="I825" t="s">
        <v>59</v>
      </c>
      <c r="J825" s="1">
        <v>10000</v>
      </c>
      <c r="K825">
        <v>30</v>
      </c>
      <c r="L825">
        <v>0</v>
      </c>
      <c r="M825">
        <v>0</v>
      </c>
      <c r="N825">
        <v>0</v>
      </c>
      <c r="O825">
        <v>2</v>
      </c>
      <c r="P825">
        <v>1</v>
      </c>
      <c r="Q825" t="s">
        <v>60</v>
      </c>
      <c r="R825">
        <v>25</v>
      </c>
      <c r="S825">
        <v>0</v>
      </c>
      <c r="T825" t="s">
        <v>106</v>
      </c>
      <c r="U825" t="s">
        <v>36</v>
      </c>
      <c r="V825" t="s">
        <v>337</v>
      </c>
      <c r="W825" t="s">
        <v>38</v>
      </c>
      <c r="X825" s="7" t="s">
        <v>30641</v>
      </c>
      <c r="Y825" s="10"/>
      <c r="Z825" s="10"/>
      <c r="AA825" t="s">
        <v>338</v>
      </c>
      <c r="AB825" t="s">
        <v>339</v>
      </c>
    </row>
    <row r="826" spans="1:28" x14ac:dyDescent="0.3">
      <c r="A826" s="7" t="b">
        <f t="shared" si="36"/>
        <v>0</v>
      </c>
      <c r="B826" t="str">
        <f t="shared" si="37"/>
        <v>variantshoes</v>
      </c>
      <c r="C826" s="9" t="str">
        <f t="shared" si="38"/>
        <v>variant_shoes</v>
      </c>
      <c r="D826">
        <v>2423</v>
      </c>
      <c r="E826" t="s">
        <v>24</v>
      </c>
      <c r="F826" t="s">
        <v>10345</v>
      </c>
      <c r="G826" t="s">
        <v>26</v>
      </c>
      <c r="H826" t="s">
        <v>10346</v>
      </c>
      <c r="I826" t="s">
        <v>59</v>
      </c>
      <c r="J826" s="1">
        <v>10000</v>
      </c>
      <c r="K826">
        <v>50</v>
      </c>
      <c r="L826">
        <v>0</v>
      </c>
      <c r="M826">
        <v>0</v>
      </c>
      <c r="N826">
        <v>0</v>
      </c>
      <c r="O826">
        <v>3</v>
      </c>
      <c r="P826">
        <v>0</v>
      </c>
      <c r="Q826" t="s">
        <v>60</v>
      </c>
      <c r="R826">
        <v>85</v>
      </c>
      <c r="S826">
        <v>0</v>
      </c>
      <c r="T826" t="s">
        <v>106</v>
      </c>
      <c r="U826" t="s">
        <v>36</v>
      </c>
      <c r="V826" t="s">
        <v>185</v>
      </c>
      <c r="W826" t="s">
        <v>38</v>
      </c>
      <c r="X826" s="7" t="s">
        <v>30642</v>
      </c>
      <c r="Y826" s="10"/>
      <c r="Z826" s="10"/>
      <c r="AA826" t="s">
        <v>10347</v>
      </c>
      <c r="AB826" t="s">
        <v>10348</v>
      </c>
    </row>
    <row r="827" spans="1:28" x14ac:dyDescent="0.3">
      <c r="A827" s="7" t="b">
        <f t="shared" si="36"/>
        <v>0</v>
      </c>
      <c r="B827" t="str">
        <f t="shared" si="37"/>
        <v>tidalshoes</v>
      </c>
      <c r="C827" s="9" t="str">
        <f t="shared" si="38"/>
        <v>tidal_shoes</v>
      </c>
      <c r="D827">
        <v>2424</v>
      </c>
      <c r="E827" t="s">
        <v>24</v>
      </c>
      <c r="F827" t="s">
        <v>10021</v>
      </c>
      <c r="G827" t="s">
        <v>26</v>
      </c>
      <c r="H827" t="s">
        <v>10022</v>
      </c>
      <c r="I827" t="s">
        <v>59</v>
      </c>
      <c r="J827" s="1">
        <v>10000</v>
      </c>
      <c r="K827">
        <v>30</v>
      </c>
      <c r="L827">
        <v>0</v>
      </c>
      <c r="M827">
        <v>0</v>
      </c>
      <c r="N827">
        <v>0</v>
      </c>
      <c r="O827">
        <v>3</v>
      </c>
      <c r="P827">
        <v>1</v>
      </c>
      <c r="Q827" t="s">
        <v>60</v>
      </c>
      <c r="R827">
        <v>55</v>
      </c>
      <c r="S827">
        <v>0</v>
      </c>
      <c r="T827" t="s">
        <v>106</v>
      </c>
      <c r="U827" t="s">
        <v>36</v>
      </c>
      <c r="V827" t="s">
        <v>185</v>
      </c>
      <c r="W827" t="s">
        <v>38</v>
      </c>
      <c r="X827" s="7" t="s">
        <v>30643</v>
      </c>
      <c r="Y827" s="10"/>
      <c r="Z827" s="10"/>
      <c r="AA827" t="s">
        <v>10023</v>
      </c>
      <c r="AB827" t="s">
        <v>10024</v>
      </c>
    </row>
    <row r="828" spans="1:28" x14ac:dyDescent="0.3">
      <c r="A828" s="7" t="b">
        <f t="shared" si="36"/>
        <v>0</v>
      </c>
      <c r="B828" t="str">
        <f t="shared" si="37"/>
        <v>freyjaboots</v>
      </c>
      <c r="C828" s="9" t="str">
        <f t="shared" si="38"/>
        <v>freyja_boots</v>
      </c>
      <c r="D828">
        <v>2428</v>
      </c>
      <c r="E828" t="s">
        <v>24</v>
      </c>
      <c r="F828" t="s">
        <v>4218</v>
      </c>
      <c r="G828" t="s">
        <v>26</v>
      </c>
      <c r="H828" t="s">
        <v>4219</v>
      </c>
      <c r="I828" t="s">
        <v>59</v>
      </c>
      <c r="J828" s="10">
        <v>0</v>
      </c>
      <c r="K828">
        <v>30</v>
      </c>
      <c r="L828">
        <v>0</v>
      </c>
      <c r="M828">
        <v>0</v>
      </c>
      <c r="N828">
        <v>0</v>
      </c>
      <c r="O828">
        <v>3</v>
      </c>
      <c r="P828">
        <v>0</v>
      </c>
      <c r="Q828" t="s">
        <v>60</v>
      </c>
      <c r="R828">
        <v>0</v>
      </c>
      <c r="S828">
        <v>0</v>
      </c>
      <c r="T828" t="s">
        <v>106</v>
      </c>
      <c r="U828" t="s">
        <v>36</v>
      </c>
      <c r="V828" t="s">
        <v>185</v>
      </c>
      <c r="W828" t="s">
        <v>38</v>
      </c>
      <c r="X828" s="7" t="s">
        <v>31501</v>
      </c>
      <c r="Y828" s="10"/>
      <c r="Z828" s="10"/>
      <c r="AA828" t="s">
        <v>4220</v>
      </c>
      <c r="AB828" t="s">
        <v>4221</v>
      </c>
    </row>
    <row r="829" spans="1:28" x14ac:dyDescent="0.3">
      <c r="A829" s="7" t="b">
        <f t="shared" si="36"/>
        <v>0</v>
      </c>
      <c r="B829" t="str">
        <f t="shared" si="37"/>
        <v>diabolusboots</v>
      </c>
      <c r="C829" s="9" t="str">
        <f t="shared" si="38"/>
        <v>diabolus_boots</v>
      </c>
      <c r="D829">
        <v>2433</v>
      </c>
      <c r="E829" t="s">
        <v>24</v>
      </c>
      <c r="F829" t="s">
        <v>2992</v>
      </c>
      <c r="G829" t="s">
        <v>26</v>
      </c>
      <c r="H829" t="s">
        <v>2993</v>
      </c>
      <c r="I829" t="s">
        <v>59</v>
      </c>
      <c r="J829" s="10">
        <v>20</v>
      </c>
      <c r="K829">
        <v>25</v>
      </c>
      <c r="L829">
        <v>0</v>
      </c>
      <c r="M829">
        <v>0</v>
      </c>
      <c r="N829">
        <v>0</v>
      </c>
      <c r="O829">
        <v>4</v>
      </c>
      <c r="P829">
        <v>1</v>
      </c>
      <c r="Q829" t="s">
        <v>60</v>
      </c>
      <c r="R829">
        <v>0</v>
      </c>
      <c r="S829">
        <v>0</v>
      </c>
      <c r="T829" t="s">
        <v>106</v>
      </c>
      <c r="U829" t="s">
        <v>36</v>
      </c>
      <c r="V829" t="s">
        <v>185</v>
      </c>
      <c r="W829" t="s">
        <v>38</v>
      </c>
      <c r="X829" s="7" t="s">
        <v>30644</v>
      </c>
      <c r="Y829" s="10"/>
      <c r="Z829" s="10"/>
      <c r="AA829" t="s">
        <v>2994</v>
      </c>
      <c r="AB829" t="s">
        <v>2995</v>
      </c>
    </row>
    <row r="830" spans="1:28" x14ac:dyDescent="0.3">
      <c r="A830" s="7" t="b">
        <f t="shared" si="36"/>
        <v>0</v>
      </c>
      <c r="B830" t="str">
        <f t="shared" si="37"/>
        <v>blackleatherboots</v>
      </c>
      <c r="C830" s="9" t="str">
        <f t="shared" si="38"/>
        <v>black_leather_boots_</v>
      </c>
      <c r="D830">
        <v>2434</v>
      </c>
      <c r="E830" t="s">
        <v>24</v>
      </c>
      <c r="F830" t="s">
        <v>1197</v>
      </c>
      <c r="G830" t="s">
        <v>26</v>
      </c>
      <c r="H830" t="s">
        <v>1198</v>
      </c>
      <c r="I830" t="s">
        <v>59</v>
      </c>
      <c r="J830" s="1">
        <v>10000</v>
      </c>
      <c r="K830">
        <v>50</v>
      </c>
      <c r="L830">
        <v>0</v>
      </c>
      <c r="M830">
        <v>0</v>
      </c>
      <c r="N830">
        <v>0</v>
      </c>
      <c r="O830">
        <v>4</v>
      </c>
      <c r="P830">
        <v>1</v>
      </c>
      <c r="Q830" t="s">
        <v>60</v>
      </c>
      <c r="R830">
        <v>55</v>
      </c>
      <c r="S830">
        <v>0</v>
      </c>
      <c r="T830" t="s">
        <v>106</v>
      </c>
      <c r="U830" t="s">
        <v>36</v>
      </c>
      <c r="V830" t="s">
        <v>185</v>
      </c>
      <c r="W830" t="s">
        <v>38</v>
      </c>
      <c r="X830" s="7" t="s">
        <v>31502</v>
      </c>
      <c r="Y830" s="10"/>
      <c r="Z830" s="10"/>
      <c r="AA830" t="s">
        <v>1199</v>
      </c>
      <c r="AB830" t="s">
        <v>1200</v>
      </c>
    </row>
    <row r="831" spans="1:28" x14ac:dyDescent="0.3">
      <c r="A831" s="7" t="b">
        <f t="shared" si="36"/>
        <v>0</v>
      </c>
      <c r="B831" t="str">
        <f t="shared" si="37"/>
        <v>battlegreave</v>
      </c>
      <c r="C831" s="9" t="str">
        <f t="shared" si="38"/>
        <v>battle_greave</v>
      </c>
      <c r="D831">
        <v>2435</v>
      </c>
      <c r="E831" t="s">
        <v>24</v>
      </c>
      <c r="F831" t="s">
        <v>829</v>
      </c>
      <c r="G831" t="s">
        <v>26</v>
      </c>
      <c r="H831" t="s">
        <v>830</v>
      </c>
      <c r="I831" t="s">
        <v>59</v>
      </c>
      <c r="J831">
        <v>0</v>
      </c>
      <c r="K831">
        <v>0</v>
      </c>
      <c r="L831">
        <v>0</v>
      </c>
      <c r="M831">
        <v>0</v>
      </c>
      <c r="N831">
        <v>0</v>
      </c>
      <c r="O831">
        <v>4</v>
      </c>
      <c r="P831">
        <v>1</v>
      </c>
      <c r="Q831" t="s">
        <v>60</v>
      </c>
      <c r="R831">
        <v>80</v>
      </c>
      <c r="S831">
        <v>0</v>
      </c>
      <c r="T831" t="s">
        <v>106</v>
      </c>
      <c r="U831" t="s">
        <v>36</v>
      </c>
      <c r="V831" t="s">
        <v>831</v>
      </c>
      <c r="W831" t="s">
        <v>38</v>
      </c>
      <c r="X831" s="7" t="s">
        <v>30645</v>
      </c>
      <c r="Y831" s="10"/>
      <c r="Z831" s="10"/>
      <c r="AA831" t="s">
        <v>832</v>
      </c>
      <c r="AB831" t="s">
        <v>833</v>
      </c>
    </row>
    <row r="832" spans="1:28" x14ac:dyDescent="0.3">
      <c r="A832" s="7" t="b">
        <f t="shared" si="36"/>
        <v>0</v>
      </c>
      <c r="B832" t="str">
        <f t="shared" si="37"/>
        <v>combatboots</v>
      </c>
      <c r="C832" s="9" t="str">
        <f t="shared" si="38"/>
        <v>combat_boots</v>
      </c>
      <c r="D832">
        <v>2436</v>
      </c>
      <c r="E832" t="s">
        <v>24</v>
      </c>
      <c r="F832" t="s">
        <v>2372</v>
      </c>
      <c r="G832" t="s">
        <v>26</v>
      </c>
      <c r="H832" t="s">
        <v>2373</v>
      </c>
      <c r="I832" t="s">
        <v>59</v>
      </c>
      <c r="J832" s="10">
        <v>0</v>
      </c>
      <c r="K832">
        <v>0</v>
      </c>
      <c r="L832">
        <v>0</v>
      </c>
      <c r="M832">
        <v>0</v>
      </c>
      <c r="N832">
        <v>0</v>
      </c>
      <c r="O832">
        <v>3</v>
      </c>
      <c r="P832">
        <v>1</v>
      </c>
      <c r="Q832" t="s">
        <v>60</v>
      </c>
      <c r="R832">
        <v>80</v>
      </c>
      <c r="S832">
        <v>0</v>
      </c>
      <c r="T832" t="s">
        <v>106</v>
      </c>
      <c r="U832" t="s">
        <v>36</v>
      </c>
      <c r="V832" t="s">
        <v>2374</v>
      </c>
      <c r="W832" t="s">
        <v>38</v>
      </c>
      <c r="X832" s="7" t="s">
        <v>30645</v>
      </c>
      <c r="Y832" s="10"/>
      <c r="Z832" s="10"/>
      <c r="AA832" t="s">
        <v>2375</v>
      </c>
      <c r="AB832" t="s">
        <v>2376</v>
      </c>
    </row>
    <row r="833" spans="1:28" x14ac:dyDescent="0.3">
      <c r="A833" s="7" t="b">
        <f t="shared" si="36"/>
        <v>0</v>
      </c>
      <c r="B833" t="str">
        <f t="shared" si="37"/>
        <v>sprintshoes</v>
      </c>
      <c r="C833" s="9" t="str">
        <f t="shared" si="38"/>
        <v>sprint_shoes</v>
      </c>
      <c r="D833">
        <v>2440</v>
      </c>
      <c r="E833" t="s">
        <v>24</v>
      </c>
      <c r="F833" t="s">
        <v>9521</v>
      </c>
      <c r="G833" t="s">
        <v>26</v>
      </c>
      <c r="H833" t="s">
        <v>9522</v>
      </c>
      <c r="I833" t="s">
        <v>59</v>
      </c>
      <c r="J833" s="10">
        <v>20</v>
      </c>
      <c r="K833">
        <v>30</v>
      </c>
      <c r="L833">
        <v>0</v>
      </c>
      <c r="M833">
        <v>0</v>
      </c>
      <c r="N833">
        <v>0</v>
      </c>
      <c r="O833">
        <v>2</v>
      </c>
      <c r="P833">
        <v>1</v>
      </c>
      <c r="Q833" t="s">
        <v>60</v>
      </c>
      <c r="R833">
        <v>70</v>
      </c>
      <c r="S833">
        <v>0</v>
      </c>
      <c r="T833" t="s">
        <v>106</v>
      </c>
      <c r="U833" t="s">
        <v>36</v>
      </c>
      <c r="V833" t="s">
        <v>37</v>
      </c>
      <c r="W833" t="s">
        <v>38</v>
      </c>
      <c r="X833" s="7" t="s">
        <v>30646</v>
      </c>
      <c r="Y833" s="10"/>
      <c r="Z833" s="10"/>
      <c r="AA833" t="s">
        <v>9523</v>
      </c>
      <c r="AB833" t="s">
        <v>9524</v>
      </c>
    </row>
    <row r="834" spans="1:28" x14ac:dyDescent="0.3">
      <c r="A834" s="7" t="b">
        <f t="shared" ref="A834:A897" si="39">ISNUMBER(SEARCH("callfunc",X834))</f>
        <v>0</v>
      </c>
      <c r="B834" t="str">
        <f t="shared" ref="B834:B897" si="40">LOWER(SUBSTITUTE(F834,"_",""))</f>
        <v>vitaltreeshoes</v>
      </c>
      <c r="C834" s="9" t="str">
        <f t="shared" ref="C834:C897" si="41">LOWER(F834)</f>
        <v>vital_tree_shoes</v>
      </c>
      <c r="D834">
        <v>2450</v>
      </c>
      <c r="E834" t="s">
        <v>24</v>
      </c>
      <c r="F834" t="s">
        <v>10446</v>
      </c>
      <c r="G834" t="s">
        <v>26</v>
      </c>
      <c r="H834" t="s">
        <v>10447</v>
      </c>
      <c r="I834" t="s">
        <v>59</v>
      </c>
      <c r="J834" s="10">
        <v>0</v>
      </c>
      <c r="K834">
        <v>50</v>
      </c>
      <c r="L834">
        <v>0</v>
      </c>
      <c r="M834">
        <v>0</v>
      </c>
      <c r="N834">
        <v>0</v>
      </c>
      <c r="O834">
        <v>4</v>
      </c>
      <c r="P834">
        <v>0</v>
      </c>
      <c r="Q834" t="s">
        <v>60</v>
      </c>
      <c r="R834">
        <v>60</v>
      </c>
      <c r="S834">
        <v>0</v>
      </c>
      <c r="T834" t="s">
        <v>106</v>
      </c>
      <c r="U834" t="s">
        <v>36</v>
      </c>
      <c r="V834" t="s">
        <v>185</v>
      </c>
      <c r="W834" t="s">
        <v>38</v>
      </c>
      <c r="X834" t="s">
        <v>31605</v>
      </c>
      <c r="Y834" s="10"/>
      <c r="Z834" s="10"/>
      <c r="AA834" t="s">
        <v>10448</v>
      </c>
      <c r="AB834" t="s">
        <v>10449</v>
      </c>
    </row>
    <row r="835" spans="1:28" x14ac:dyDescent="0.3">
      <c r="A835" s="7" t="b">
        <f t="shared" si="39"/>
        <v>0</v>
      </c>
      <c r="B835" t="str">
        <f t="shared" si="40"/>
        <v>danceshoes</v>
      </c>
      <c r="C835" s="9" t="str">
        <f t="shared" si="41"/>
        <v>dance_shoes</v>
      </c>
      <c r="D835">
        <v>2465</v>
      </c>
      <c r="E835" t="s">
        <v>24</v>
      </c>
      <c r="F835" t="s">
        <v>2760</v>
      </c>
      <c r="G835" t="s">
        <v>26</v>
      </c>
      <c r="H835" t="s">
        <v>2761</v>
      </c>
      <c r="I835" t="s">
        <v>59</v>
      </c>
      <c r="J835" s="10">
        <v>20</v>
      </c>
      <c r="K835">
        <v>30</v>
      </c>
      <c r="L835">
        <v>0</v>
      </c>
      <c r="M835">
        <v>0</v>
      </c>
      <c r="N835">
        <v>0</v>
      </c>
      <c r="O835">
        <v>5</v>
      </c>
      <c r="P835">
        <v>1</v>
      </c>
      <c r="Q835" t="s">
        <v>60</v>
      </c>
      <c r="R835">
        <v>105</v>
      </c>
      <c r="S835">
        <v>0</v>
      </c>
      <c r="T835" t="s">
        <v>106</v>
      </c>
      <c r="U835" t="s">
        <v>36</v>
      </c>
      <c r="V835" t="s">
        <v>37</v>
      </c>
      <c r="W835" t="s">
        <v>38</v>
      </c>
      <c r="X835" t="s">
        <v>30647</v>
      </c>
      <c r="Y835" s="10"/>
      <c r="Z835" s="10"/>
      <c r="AA835" t="s">
        <v>2762</v>
      </c>
      <c r="AB835" t="s">
        <v>2763</v>
      </c>
    </row>
    <row r="836" spans="1:28" x14ac:dyDescent="0.3">
      <c r="A836" s="7" t="b">
        <f t="shared" si="39"/>
        <v>0</v>
      </c>
      <c r="B836" t="str">
        <f t="shared" si="40"/>
        <v>hood</v>
      </c>
      <c r="C836" s="9" t="str">
        <f t="shared" si="41"/>
        <v>hood_</v>
      </c>
      <c r="D836">
        <v>2502</v>
      </c>
      <c r="E836" t="s">
        <v>24</v>
      </c>
      <c r="F836" t="s">
        <v>5270</v>
      </c>
      <c r="G836" t="s">
        <v>26</v>
      </c>
      <c r="H836" t="s">
        <v>5271</v>
      </c>
      <c r="I836" t="s">
        <v>59</v>
      </c>
      <c r="J836" s="1">
        <v>1000</v>
      </c>
      <c r="K836">
        <v>20</v>
      </c>
      <c r="L836">
        <v>0</v>
      </c>
      <c r="M836">
        <v>0</v>
      </c>
      <c r="N836">
        <v>0</v>
      </c>
      <c r="O836">
        <v>1</v>
      </c>
      <c r="P836">
        <v>1</v>
      </c>
      <c r="Q836" t="s">
        <v>60</v>
      </c>
      <c r="R836">
        <v>0</v>
      </c>
      <c r="S836">
        <v>0</v>
      </c>
      <c r="T836" t="s">
        <v>223</v>
      </c>
      <c r="U836" t="s">
        <v>36</v>
      </c>
      <c r="V836" t="s">
        <v>37</v>
      </c>
      <c r="W836" t="s">
        <v>38</v>
      </c>
      <c r="Y836" s="10"/>
      <c r="Z836" s="10"/>
      <c r="AA836" t="s">
        <v>5272</v>
      </c>
      <c r="AB836" t="s">
        <v>5273</v>
      </c>
    </row>
    <row r="837" spans="1:28" x14ac:dyDescent="0.3">
      <c r="A837" s="7" t="b">
        <f t="shared" si="39"/>
        <v>0</v>
      </c>
      <c r="B837" t="str">
        <f t="shared" si="40"/>
        <v>muffler</v>
      </c>
      <c r="C837" s="9" t="str">
        <f t="shared" si="41"/>
        <v>muffler_</v>
      </c>
      <c r="D837">
        <v>2504</v>
      </c>
      <c r="E837" t="s">
        <v>24</v>
      </c>
      <c r="F837" t="s">
        <v>6870</v>
      </c>
      <c r="G837" t="s">
        <v>26</v>
      </c>
      <c r="H837" t="s">
        <v>6871</v>
      </c>
      <c r="I837" t="s">
        <v>59</v>
      </c>
      <c r="J837" s="1">
        <v>5000</v>
      </c>
      <c r="K837">
        <v>40</v>
      </c>
      <c r="L837">
        <v>0</v>
      </c>
      <c r="M837">
        <v>0</v>
      </c>
      <c r="N837">
        <v>0</v>
      </c>
      <c r="O837">
        <v>2</v>
      </c>
      <c r="P837">
        <v>1</v>
      </c>
      <c r="Q837" t="s">
        <v>60</v>
      </c>
      <c r="R837">
        <v>0</v>
      </c>
      <c r="S837">
        <v>0</v>
      </c>
      <c r="T837" t="s">
        <v>223</v>
      </c>
      <c r="U837" t="s">
        <v>36</v>
      </c>
      <c r="V837" t="s">
        <v>185</v>
      </c>
      <c r="W837" t="s">
        <v>38</v>
      </c>
      <c r="Y837" s="10"/>
      <c r="Z837" s="10"/>
      <c r="AA837" t="s">
        <v>6872</v>
      </c>
      <c r="AB837" t="s">
        <v>6873</v>
      </c>
    </row>
    <row r="838" spans="1:28" x14ac:dyDescent="0.3">
      <c r="A838" s="7" t="b">
        <f t="shared" si="39"/>
        <v>0</v>
      </c>
      <c r="B838" t="str">
        <f t="shared" si="40"/>
        <v>manteau</v>
      </c>
      <c r="C838" s="9" t="str">
        <f t="shared" si="41"/>
        <v>manteau</v>
      </c>
      <c r="D838">
        <v>2505</v>
      </c>
      <c r="E838" t="s">
        <v>24</v>
      </c>
      <c r="F838" t="s">
        <v>6420</v>
      </c>
      <c r="G838" t="s">
        <v>26</v>
      </c>
      <c r="H838" t="s">
        <v>6420</v>
      </c>
      <c r="I838" t="s">
        <v>59</v>
      </c>
      <c r="J838" s="1">
        <v>32000</v>
      </c>
      <c r="K838">
        <v>60</v>
      </c>
      <c r="L838">
        <v>0</v>
      </c>
      <c r="M838">
        <v>0</v>
      </c>
      <c r="N838">
        <v>0</v>
      </c>
      <c r="O838">
        <v>4</v>
      </c>
      <c r="P838">
        <v>0</v>
      </c>
      <c r="Q838" t="s">
        <v>60</v>
      </c>
      <c r="R838">
        <v>0</v>
      </c>
      <c r="S838">
        <v>0</v>
      </c>
      <c r="T838" t="s">
        <v>223</v>
      </c>
      <c r="U838" t="s">
        <v>36</v>
      </c>
      <c r="V838" t="s">
        <v>6421</v>
      </c>
      <c r="W838" t="s">
        <v>38</v>
      </c>
      <c r="X838" s="7"/>
      <c r="Y838" s="10"/>
      <c r="Z838" s="10"/>
      <c r="AA838" t="s">
        <v>6422</v>
      </c>
      <c r="AB838" t="s">
        <v>6423</v>
      </c>
    </row>
    <row r="839" spans="1:28" x14ac:dyDescent="0.3">
      <c r="A839" s="7" t="b">
        <f t="shared" si="39"/>
        <v>0</v>
      </c>
      <c r="B839" t="str">
        <f t="shared" si="40"/>
        <v>manteau</v>
      </c>
      <c r="C839" s="9" t="str">
        <f t="shared" si="41"/>
        <v>manteau_</v>
      </c>
      <c r="D839">
        <v>2506</v>
      </c>
      <c r="E839" t="s">
        <v>24</v>
      </c>
      <c r="F839" t="s">
        <v>6424</v>
      </c>
      <c r="G839" t="s">
        <v>26</v>
      </c>
      <c r="H839" t="s">
        <v>6420</v>
      </c>
      <c r="I839" t="s">
        <v>59</v>
      </c>
      <c r="J839" s="1">
        <v>32000</v>
      </c>
      <c r="K839">
        <v>60</v>
      </c>
      <c r="L839">
        <v>0</v>
      </c>
      <c r="M839">
        <v>0</v>
      </c>
      <c r="N839">
        <v>0</v>
      </c>
      <c r="O839">
        <v>4</v>
      </c>
      <c r="P839">
        <v>1</v>
      </c>
      <c r="Q839" t="s">
        <v>60</v>
      </c>
      <c r="R839">
        <v>0</v>
      </c>
      <c r="S839">
        <v>0</v>
      </c>
      <c r="T839" t="s">
        <v>223</v>
      </c>
      <c r="U839" t="s">
        <v>36</v>
      </c>
      <c r="V839" t="s">
        <v>6421</v>
      </c>
      <c r="W839" t="s">
        <v>38</v>
      </c>
      <c r="X839" s="7"/>
      <c r="Y839" s="10"/>
      <c r="Z839" s="10"/>
      <c r="AA839" t="s">
        <v>6425</v>
      </c>
      <c r="AB839" t="s">
        <v>6426</v>
      </c>
    </row>
    <row r="840" spans="1:28" x14ac:dyDescent="0.3">
      <c r="A840" s="7" t="b">
        <f t="shared" si="39"/>
        <v>0</v>
      </c>
      <c r="B840" t="str">
        <f t="shared" si="40"/>
        <v>ragamuffincape</v>
      </c>
      <c r="C840" s="9" t="str">
        <f t="shared" si="41"/>
        <v>ragamuffin_cape</v>
      </c>
      <c r="D840">
        <v>2508</v>
      </c>
      <c r="E840" t="s">
        <v>24</v>
      </c>
      <c r="F840" t="s">
        <v>8113</v>
      </c>
      <c r="G840" t="s">
        <v>26</v>
      </c>
      <c r="H840" t="s">
        <v>8114</v>
      </c>
      <c r="I840" t="s">
        <v>59</v>
      </c>
      <c r="J840" s="1">
        <v>56000</v>
      </c>
      <c r="K840">
        <v>50</v>
      </c>
      <c r="L840" s="1">
        <v>12000</v>
      </c>
      <c r="M840">
        <v>0</v>
      </c>
      <c r="N840">
        <v>0</v>
      </c>
      <c r="O840">
        <v>1</v>
      </c>
      <c r="P840">
        <v>0</v>
      </c>
      <c r="Q840" t="s">
        <v>60</v>
      </c>
      <c r="R840">
        <v>0</v>
      </c>
      <c r="S840">
        <v>0</v>
      </c>
      <c r="T840" t="s">
        <v>223</v>
      </c>
      <c r="U840" t="s">
        <v>36</v>
      </c>
      <c r="V840" t="s">
        <v>185</v>
      </c>
      <c r="W840" t="s">
        <v>38</v>
      </c>
      <c r="X840" s="7" t="s">
        <v>30648</v>
      </c>
      <c r="Y840" s="10"/>
      <c r="Z840" s="10"/>
      <c r="AA840" t="s">
        <v>8115</v>
      </c>
      <c r="AB840" t="s">
        <v>8116</v>
      </c>
    </row>
    <row r="841" spans="1:28" x14ac:dyDescent="0.3">
      <c r="A841" s="7" t="b">
        <f t="shared" si="39"/>
        <v>0</v>
      </c>
      <c r="B841" t="str">
        <f t="shared" si="40"/>
        <v>pauldron</v>
      </c>
      <c r="C841" s="9" t="str">
        <f t="shared" si="41"/>
        <v>pauldron</v>
      </c>
      <c r="D841">
        <v>2514</v>
      </c>
      <c r="E841" t="s">
        <v>24</v>
      </c>
      <c r="F841" t="s">
        <v>7455</v>
      </c>
      <c r="G841" t="s">
        <v>26</v>
      </c>
      <c r="H841" t="s">
        <v>7455</v>
      </c>
      <c r="I841" t="s">
        <v>59</v>
      </c>
      <c r="J841" s="7">
        <v>20</v>
      </c>
      <c r="K841">
        <v>80</v>
      </c>
      <c r="L841">
        <v>0</v>
      </c>
      <c r="M841">
        <v>0</v>
      </c>
      <c r="N841">
        <v>0</v>
      </c>
      <c r="O841">
        <v>5</v>
      </c>
      <c r="P841">
        <v>1</v>
      </c>
      <c r="Q841" t="s">
        <v>60</v>
      </c>
      <c r="R841">
        <v>80</v>
      </c>
      <c r="S841">
        <v>0</v>
      </c>
      <c r="T841" t="s">
        <v>223</v>
      </c>
      <c r="U841" t="s">
        <v>36</v>
      </c>
      <c r="V841" t="s">
        <v>672</v>
      </c>
      <c r="W841" t="s">
        <v>38</v>
      </c>
      <c r="X841" s="7"/>
      <c r="Y841" s="10"/>
      <c r="Z841" s="10"/>
      <c r="AA841" t="s">
        <v>7456</v>
      </c>
      <c r="AB841" t="s">
        <v>7457</v>
      </c>
    </row>
    <row r="842" spans="1:28" x14ac:dyDescent="0.3">
      <c r="A842" s="7" t="b">
        <f t="shared" si="39"/>
        <v>0</v>
      </c>
      <c r="B842" t="str">
        <f t="shared" si="40"/>
        <v>falconrobe</v>
      </c>
      <c r="C842" s="9" t="str">
        <f t="shared" si="41"/>
        <v>falcon_robe</v>
      </c>
      <c r="D842">
        <v>2516</v>
      </c>
      <c r="E842" t="s">
        <v>24</v>
      </c>
      <c r="F842" t="s">
        <v>3799</v>
      </c>
      <c r="G842" t="s">
        <v>26</v>
      </c>
      <c r="H842" t="s">
        <v>3800</v>
      </c>
      <c r="I842" t="s">
        <v>59</v>
      </c>
      <c r="J842" s="1">
        <v>30000</v>
      </c>
      <c r="K842">
        <v>40</v>
      </c>
      <c r="L842">
        <v>0</v>
      </c>
      <c r="M842">
        <v>0</v>
      </c>
      <c r="N842">
        <v>0</v>
      </c>
      <c r="O842">
        <v>3</v>
      </c>
      <c r="P842">
        <v>0</v>
      </c>
      <c r="Q842" t="s">
        <v>60</v>
      </c>
      <c r="R842">
        <v>65</v>
      </c>
      <c r="S842">
        <v>0</v>
      </c>
      <c r="T842" t="s">
        <v>223</v>
      </c>
      <c r="U842" t="s">
        <v>36</v>
      </c>
      <c r="V842" t="s">
        <v>185</v>
      </c>
      <c r="W842" t="s">
        <v>38</v>
      </c>
      <c r="X842" s="7" t="s">
        <v>30649</v>
      </c>
      <c r="Y842" s="10"/>
      <c r="Z842" s="10"/>
      <c r="AA842" t="s">
        <v>3801</v>
      </c>
      <c r="AB842" t="s">
        <v>3802</v>
      </c>
    </row>
    <row r="843" spans="1:28" x14ac:dyDescent="0.3">
      <c r="A843" s="7" t="b">
        <f t="shared" si="39"/>
        <v>0</v>
      </c>
      <c r="B843" t="str">
        <f t="shared" si="40"/>
        <v>angel'swarmth</v>
      </c>
      <c r="C843" s="9" t="str">
        <f t="shared" si="41"/>
        <v>angel's_warmth</v>
      </c>
      <c r="D843">
        <v>2521</v>
      </c>
      <c r="E843" t="s">
        <v>24</v>
      </c>
      <c r="F843" t="s">
        <v>348</v>
      </c>
      <c r="G843" t="s">
        <v>26</v>
      </c>
      <c r="H843" t="s">
        <v>349</v>
      </c>
      <c r="I843" t="s">
        <v>59</v>
      </c>
      <c r="J843" s="1">
        <v>10000</v>
      </c>
      <c r="K843">
        <v>40</v>
      </c>
      <c r="L843">
        <v>0</v>
      </c>
      <c r="M843">
        <v>0</v>
      </c>
      <c r="N843">
        <v>0</v>
      </c>
      <c r="O843">
        <v>2</v>
      </c>
      <c r="P843">
        <v>1</v>
      </c>
      <c r="Q843" t="s">
        <v>60</v>
      </c>
      <c r="R843">
        <v>20</v>
      </c>
      <c r="S843">
        <v>0</v>
      </c>
      <c r="T843" t="s">
        <v>223</v>
      </c>
      <c r="U843" t="s">
        <v>36</v>
      </c>
      <c r="V843" t="s">
        <v>337</v>
      </c>
      <c r="W843" t="s">
        <v>38</v>
      </c>
      <c r="X843" s="7" t="s">
        <v>30650</v>
      </c>
      <c r="Y843" s="10"/>
      <c r="Z843" s="10"/>
      <c r="AA843" t="s">
        <v>350</v>
      </c>
      <c r="AB843" t="s">
        <v>351</v>
      </c>
    </row>
    <row r="844" spans="1:28" x14ac:dyDescent="0.3">
      <c r="A844" s="7" t="b">
        <f t="shared" si="39"/>
        <v>0</v>
      </c>
      <c r="B844" t="str">
        <f t="shared" si="40"/>
        <v>undershirt</v>
      </c>
      <c r="C844" s="9" t="str">
        <f t="shared" si="41"/>
        <v>undershirt</v>
      </c>
      <c r="D844">
        <v>2522</v>
      </c>
      <c r="E844" t="s">
        <v>24</v>
      </c>
      <c r="F844" t="s">
        <v>10271</v>
      </c>
      <c r="G844" t="s">
        <v>26</v>
      </c>
      <c r="H844" t="s">
        <v>10271</v>
      </c>
      <c r="I844" t="s">
        <v>59</v>
      </c>
      <c r="J844" s="1">
        <v>20000</v>
      </c>
      <c r="K844">
        <v>15</v>
      </c>
      <c r="L844" s="1">
        <v>2000</v>
      </c>
      <c r="M844">
        <v>0</v>
      </c>
      <c r="N844">
        <v>0</v>
      </c>
      <c r="O844">
        <v>2</v>
      </c>
      <c r="P844">
        <v>0</v>
      </c>
      <c r="Q844" t="s">
        <v>60</v>
      </c>
      <c r="R844">
        <v>1</v>
      </c>
      <c r="S844">
        <v>0</v>
      </c>
      <c r="T844" t="s">
        <v>223</v>
      </c>
      <c r="U844" t="s">
        <v>36</v>
      </c>
      <c r="V844" t="s">
        <v>37</v>
      </c>
      <c r="W844" t="s">
        <v>38</v>
      </c>
      <c r="X844" s="7" t="s">
        <v>30651</v>
      </c>
      <c r="Y844" s="10"/>
      <c r="Z844" s="10"/>
      <c r="AA844" t="s">
        <v>10272</v>
      </c>
      <c r="AB844" t="s">
        <v>10273</v>
      </c>
    </row>
    <row r="845" spans="1:28" x14ac:dyDescent="0.3">
      <c r="A845" s="7" t="b">
        <f t="shared" si="39"/>
        <v>0</v>
      </c>
      <c r="B845" t="str">
        <f t="shared" si="40"/>
        <v>undershirt</v>
      </c>
      <c r="C845" s="9" t="str">
        <f t="shared" si="41"/>
        <v>undershirt_</v>
      </c>
      <c r="D845">
        <v>2523</v>
      </c>
      <c r="E845" t="s">
        <v>24</v>
      </c>
      <c r="F845" t="s">
        <v>10274</v>
      </c>
      <c r="G845" t="s">
        <v>26</v>
      </c>
      <c r="H845" t="s">
        <v>10271</v>
      </c>
      <c r="I845" t="s">
        <v>59</v>
      </c>
      <c r="J845" s="1">
        <v>20000</v>
      </c>
      <c r="K845">
        <v>15</v>
      </c>
      <c r="L845" s="1">
        <v>2000</v>
      </c>
      <c r="M845">
        <v>0</v>
      </c>
      <c r="N845">
        <v>0</v>
      </c>
      <c r="O845">
        <v>2</v>
      </c>
      <c r="P845">
        <v>1</v>
      </c>
      <c r="Q845" t="s">
        <v>60</v>
      </c>
      <c r="R845">
        <v>1</v>
      </c>
      <c r="S845">
        <v>0</v>
      </c>
      <c r="T845" t="s">
        <v>223</v>
      </c>
      <c r="U845" t="s">
        <v>36</v>
      </c>
      <c r="V845" t="s">
        <v>37</v>
      </c>
      <c r="W845" t="s">
        <v>38</v>
      </c>
      <c r="X845" s="7" t="s">
        <v>30651</v>
      </c>
      <c r="Y845" s="10"/>
      <c r="Z845" s="10"/>
      <c r="AA845" t="s">
        <v>10275</v>
      </c>
      <c r="AB845" t="s">
        <v>10276</v>
      </c>
    </row>
    <row r="846" spans="1:28" x14ac:dyDescent="0.3">
      <c r="A846" s="7" t="b">
        <f t="shared" si="39"/>
        <v>0</v>
      </c>
      <c r="B846" t="str">
        <f t="shared" si="40"/>
        <v>valkyriemanteau</v>
      </c>
      <c r="C846" s="9" t="str">
        <f t="shared" si="41"/>
        <v>valkyrie_manteau</v>
      </c>
      <c r="D846">
        <v>2524</v>
      </c>
      <c r="E846" t="s">
        <v>24</v>
      </c>
      <c r="F846" t="s">
        <v>10317</v>
      </c>
      <c r="G846" t="s">
        <v>26</v>
      </c>
      <c r="H846" t="s">
        <v>10318</v>
      </c>
      <c r="I846" t="s">
        <v>59</v>
      </c>
      <c r="J846" s="10">
        <v>0</v>
      </c>
      <c r="K846">
        <v>50</v>
      </c>
      <c r="L846">
        <v>0</v>
      </c>
      <c r="M846">
        <v>0</v>
      </c>
      <c r="N846">
        <v>0</v>
      </c>
      <c r="O846">
        <v>3</v>
      </c>
      <c r="P846">
        <v>1</v>
      </c>
      <c r="Q846" t="s">
        <v>60</v>
      </c>
      <c r="R846">
        <v>1</v>
      </c>
      <c r="S846">
        <v>0</v>
      </c>
      <c r="T846" t="s">
        <v>223</v>
      </c>
      <c r="U846" t="s">
        <v>36</v>
      </c>
      <c r="V846" t="s">
        <v>185</v>
      </c>
      <c r="W846" t="s">
        <v>38</v>
      </c>
      <c r="X846" s="7" t="s">
        <v>31708</v>
      </c>
      <c r="Y846" s="10"/>
      <c r="Z846" s="10"/>
      <c r="AA846" t="s">
        <v>10319</v>
      </c>
      <c r="AB846" t="s">
        <v>10320</v>
      </c>
    </row>
    <row r="847" spans="1:28" x14ac:dyDescent="0.3">
      <c r="A847" s="7" t="b">
        <f t="shared" si="39"/>
        <v>0</v>
      </c>
      <c r="B847" t="str">
        <f t="shared" si="40"/>
        <v>woolscarf</v>
      </c>
      <c r="C847" s="9" t="str">
        <f t="shared" si="41"/>
        <v>wool_scarf</v>
      </c>
      <c r="D847">
        <v>2528</v>
      </c>
      <c r="E847" t="s">
        <v>24</v>
      </c>
      <c r="F847" t="s">
        <v>10838</v>
      </c>
      <c r="G847" t="s">
        <v>26</v>
      </c>
      <c r="H847" t="s">
        <v>10839</v>
      </c>
      <c r="I847" t="s">
        <v>59</v>
      </c>
      <c r="J847" s="1">
        <v>10000</v>
      </c>
      <c r="K847">
        <v>50</v>
      </c>
      <c r="L847">
        <v>0</v>
      </c>
      <c r="M847">
        <v>0</v>
      </c>
      <c r="N847">
        <v>0</v>
      </c>
      <c r="O847">
        <v>3</v>
      </c>
      <c r="P847">
        <v>1</v>
      </c>
      <c r="Q847" t="s">
        <v>60</v>
      </c>
      <c r="R847">
        <v>55</v>
      </c>
      <c r="S847">
        <v>0</v>
      </c>
      <c r="T847" t="s">
        <v>223</v>
      </c>
      <c r="U847" t="s">
        <v>36</v>
      </c>
      <c r="V847" t="s">
        <v>185</v>
      </c>
      <c r="W847" t="s">
        <v>38</v>
      </c>
      <c r="X847" s="7" t="s">
        <v>30653</v>
      </c>
      <c r="Y847" s="10"/>
      <c r="Z847" s="10"/>
      <c r="AA847" t="s">
        <v>10840</v>
      </c>
      <c r="AB847" t="s">
        <v>10841</v>
      </c>
    </row>
    <row r="848" spans="1:28" x14ac:dyDescent="0.3">
      <c r="A848" s="7" t="b">
        <f t="shared" si="39"/>
        <v>0</v>
      </c>
      <c r="B848" t="str">
        <f t="shared" si="40"/>
        <v>riderinsignia</v>
      </c>
      <c r="C848" s="9" t="str">
        <f t="shared" si="41"/>
        <v>rider_insignia</v>
      </c>
      <c r="D848">
        <v>2529</v>
      </c>
      <c r="E848" t="s">
        <v>24</v>
      </c>
      <c r="F848" t="s">
        <v>8399</v>
      </c>
      <c r="G848" t="s">
        <v>26</v>
      </c>
      <c r="H848" t="s">
        <v>8400</v>
      </c>
      <c r="I848" t="s">
        <v>59</v>
      </c>
      <c r="J848" s="1">
        <v>10000</v>
      </c>
      <c r="K848">
        <v>50</v>
      </c>
      <c r="L848">
        <v>0</v>
      </c>
      <c r="M848">
        <v>0</v>
      </c>
      <c r="N848">
        <v>0</v>
      </c>
      <c r="O848">
        <v>4</v>
      </c>
      <c r="P848">
        <v>0</v>
      </c>
      <c r="Q848" t="s">
        <v>60</v>
      </c>
      <c r="R848">
        <v>55</v>
      </c>
      <c r="S848">
        <v>0</v>
      </c>
      <c r="T848" t="s">
        <v>223</v>
      </c>
      <c r="U848" t="s">
        <v>36</v>
      </c>
      <c r="V848" t="s">
        <v>185</v>
      </c>
      <c r="W848" t="s">
        <v>38</v>
      </c>
      <c r="X848" s="7" t="s">
        <v>30654</v>
      </c>
      <c r="Y848" s="10"/>
      <c r="Z848" s="10"/>
      <c r="AA848" t="s">
        <v>8401</v>
      </c>
      <c r="AB848" t="s">
        <v>8402</v>
      </c>
    </row>
    <row r="849" spans="1:28" x14ac:dyDescent="0.3">
      <c r="A849" s="7" t="b">
        <f t="shared" si="39"/>
        <v>0</v>
      </c>
      <c r="B849" t="str">
        <f t="shared" si="40"/>
        <v>riderinsignia</v>
      </c>
      <c r="C849" s="9" t="str">
        <f t="shared" si="41"/>
        <v>rider_insignia_</v>
      </c>
      <c r="D849">
        <v>2530</v>
      </c>
      <c r="E849" t="s">
        <v>24</v>
      </c>
      <c r="F849" t="s">
        <v>8403</v>
      </c>
      <c r="G849" t="s">
        <v>26</v>
      </c>
      <c r="H849" t="s">
        <v>8400</v>
      </c>
      <c r="I849" t="s">
        <v>59</v>
      </c>
      <c r="J849" s="1">
        <v>10000</v>
      </c>
      <c r="K849">
        <v>50</v>
      </c>
      <c r="L849">
        <v>0</v>
      </c>
      <c r="M849">
        <v>0</v>
      </c>
      <c r="N849">
        <v>0</v>
      </c>
      <c r="O849">
        <v>4</v>
      </c>
      <c r="P849">
        <v>1</v>
      </c>
      <c r="Q849" t="s">
        <v>60</v>
      </c>
      <c r="R849">
        <v>55</v>
      </c>
      <c r="S849">
        <v>0</v>
      </c>
      <c r="T849" t="s">
        <v>223</v>
      </c>
      <c r="U849" t="s">
        <v>36</v>
      </c>
      <c r="V849" t="s">
        <v>185</v>
      </c>
      <c r="W849" t="s">
        <v>38</v>
      </c>
      <c r="X849" s="7" t="s">
        <v>30654</v>
      </c>
      <c r="Y849" s="10"/>
      <c r="Z849" s="10"/>
      <c r="AA849" t="s">
        <v>8404</v>
      </c>
      <c r="AB849" t="s">
        <v>8405</v>
      </c>
    </row>
    <row r="850" spans="1:28" x14ac:dyDescent="0.3">
      <c r="A850" s="7" t="b">
        <f t="shared" si="39"/>
        <v>0</v>
      </c>
      <c r="B850" t="str">
        <f t="shared" si="40"/>
        <v>freyjacape</v>
      </c>
      <c r="C850" s="9" t="str">
        <f t="shared" si="41"/>
        <v>freyja_cape</v>
      </c>
      <c r="D850">
        <v>2533</v>
      </c>
      <c r="E850" t="s">
        <v>24</v>
      </c>
      <c r="F850" t="s">
        <v>4222</v>
      </c>
      <c r="G850" t="s">
        <v>26</v>
      </c>
      <c r="H850" t="s">
        <v>4223</v>
      </c>
      <c r="I850" t="s">
        <v>59</v>
      </c>
      <c r="J850" s="10">
        <v>0</v>
      </c>
      <c r="K850">
        <v>20</v>
      </c>
      <c r="L850" s="10">
        <v>0</v>
      </c>
      <c r="M850">
        <v>0</v>
      </c>
      <c r="N850">
        <v>0</v>
      </c>
      <c r="O850">
        <v>3</v>
      </c>
      <c r="P850">
        <v>1</v>
      </c>
      <c r="Q850" t="s">
        <v>60</v>
      </c>
      <c r="R850">
        <v>0</v>
      </c>
      <c r="S850">
        <v>0</v>
      </c>
      <c r="T850" t="s">
        <v>223</v>
      </c>
      <c r="U850" t="s">
        <v>36</v>
      </c>
      <c r="V850" t="s">
        <v>185</v>
      </c>
      <c r="W850" t="s">
        <v>38</v>
      </c>
      <c r="X850" s="7" t="s">
        <v>31501</v>
      </c>
      <c r="Y850" s="10"/>
      <c r="Z850" s="10"/>
      <c r="AA850" t="s">
        <v>4224</v>
      </c>
      <c r="AB850" t="s">
        <v>4225</v>
      </c>
    </row>
    <row r="851" spans="1:28" x14ac:dyDescent="0.3">
      <c r="A851" s="7" t="b">
        <f t="shared" si="39"/>
        <v>0</v>
      </c>
      <c r="B851" t="str">
        <f t="shared" si="40"/>
        <v>diabolusmanteau</v>
      </c>
      <c r="C851" s="9" t="str">
        <f t="shared" si="41"/>
        <v>diabolus_manteau</v>
      </c>
      <c r="D851">
        <v>2537</v>
      </c>
      <c r="E851" t="s">
        <v>24</v>
      </c>
      <c r="F851" t="s">
        <v>3001</v>
      </c>
      <c r="G851" t="s">
        <v>26</v>
      </c>
      <c r="H851" t="s">
        <v>3002</v>
      </c>
      <c r="I851" t="s">
        <v>59</v>
      </c>
      <c r="J851">
        <v>20</v>
      </c>
      <c r="K851">
        <v>25</v>
      </c>
      <c r="L851">
        <v>0</v>
      </c>
      <c r="M851">
        <v>0</v>
      </c>
      <c r="N851">
        <v>0</v>
      </c>
      <c r="O851">
        <v>5</v>
      </c>
      <c r="P851">
        <v>1</v>
      </c>
      <c r="Q851" t="s">
        <v>60</v>
      </c>
      <c r="R851">
        <v>0</v>
      </c>
      <c r="S851">
        <v>0</v>
      </c>
      <c r="T851" t="s">
        <v>223</v>
      </c>
      <c r="U851" t="s">
        <v>36</v>
      </c>
      <c r="V851" t="s">
        <v>185</v>
      </c>
      <c r="W851" t="s">
        <v>38</v>
      </c>
      <c r="X851" s="7" t="s">
        <v>31606</v>
      </c>
      <c r="Y851" s="10"/>
      <c r="Z851" s="10"/>
      <c r="AA851" t="s">
        <v>3003</v>
      </c>
      <c r="AB851" t="s">
        <v>3004</v>
      </c>
    </row>
    <row r="852" spans="1:28" x14ac:dyDescent="0.3">
      <c r="A852" s="7" t="b">
        <f t="shared" si="39"/>
        <v>0</v>
      </c>
      <c r="B852" t="str">
        <f t="shared" si="40"/>
        <v>commandermanteau</v>
      </c>
      <c r="C852" s="9" t="str">
        <f t="shared" si="41"/>
        <v>commander_manteau</v>
      </c>
      <c r="D852">
        <v>2538</v>
      </c>
      <c r="E852" t="s">
        <v>24</v>
      </c>
      <c r="F852" t="s">
        <v>2389</v>
      </c>
      <c r="G852" t="s">
        <v>26</v>
      </c>
      <c r="H852" t="s">
        <v>2390</v>
      </c>
      <c r="I852" t="s">
        <v>59</v>
      </c>
      <c r="J852" s="10">
        <v>0</v>
      </c>
      <c r="K852">
        <v>0</v>
      </c>
      <c r="L852">
        <v>0</v>
      </c>
      <c r="M852">
        <v>0</v>
      </c>
      <c r="N852">
        <v>0</v>
      </c>
      <c r="O852">
        <v>4</v>
      </c>
      <c r="P852">
        <v>1</v>
      </c>
      <c r="Q852" t="s">
        <v>60</v>
      </c>
      <c r="R852">
        <v>80</v>
      </c>
      <c r="S852">
        <v>0</v>
      </c>
      <c r="T852" t="s">
        <v>223</v>
      </c>
      <c r="U852" t="s">
        <v>36</v>
      </c>
      <c r="V852" t="s">
        <v>831</v>
      </c>
      <c r="W852" t="s">
        <v>38</v>
      </c>
      <c r="X852" s="7" t="s">
        <v>30655</v>
      </c>
      <c r="Y852" s="10"/>
      <c r="Z852" s="10"/>
      <c r="AA852" t="s">
        <v>2391</v>
      </c>
      <c r="AB852" t="s">
        <v>2392</v>
      </c>
    </row>
    <row r="853" spans="1:28" x14ac:dyDescent="0.3">
      <c r="A853" s="7" t="b">
        <f t="shared" si="39"/>
        <v>0</v>
      </c>
      <c r="B853" t="str">
        <f t="shared" si="40"/>
        <v>commandermanteau</v>
      </c>
      <c r="C853" s="9" t="str">
        <f t="shared" si="41"/>
        <v>commander_manteau_</v>
      </c>
      <c r="D853">
        <v>2539</v>
      </c>
      <c r="E853" t="s">
        <v>24</v>
      </c>
      <c r="F853" t="s">
        <v>2393</v>
      </c>
      <c r="G853" t="s">
        <v>26</v>
      </c>
      <c r="H853" t="s">
        <v>2394</v>
      </c>
      <c r="I853" t="s">
        <v>59</v>
      </c>
      <c r="J853" s="10">
        <v>0</v>
      </c>
      <c r="K853">
        <v>0</v>
      </c>
      <c r="L853">
        <v>0</v>
      </c>
      <c r="M853">
        <v>0</v>
      </c>
      <c r="N853">
        <v>0</v>
      </c>
      <c r="O853">
        <v>3</v>
      </c>
      <c r="P853">
        <v>1</v>
      </c>
      <c r="Q853" t="s">
        <v>60</v>
      </c>
      <c r="R853">
        <v>80</v>
      </c>
      <c r="S853">
        <v>0</v>
      </c>
      <c r="T853" t="s">
        <v>223</v>
      </c>
      <c r="U853" t="s">
        <v>36</v>
      </c>
      <c r="V853" t="s">
        <v>2374</v>
      </c>
      <c r="W853" t="s">
        <v>38</v>
      </c>
      <c r="X853" t="s">
        <v>30655</v>
      </c>
      <c r="Y853" s="10"/>
      <c r="Z853" s="10"/>
      <c r="AA853" t="s">
        <v>2395</v>
      </c>
      <c r="AB853" t="s">
        <v>2396</v>
      </c>
    </row>
    <row r="854" spans="1:28" x14ac:dyDescent="0.3">
      <c r="A854" s="7" t="b">
        <f t="shared" si="39"/>
        <v>0</v>
      </c>
      <c r="B854" t="str">
        <f t="shared" si="40"/>
        <v>sheriffmanteau</v>
      </c>
      <c r="C854" s="9" t="str">
        <f t="shared" si="41"/>
        <v>sheriff_manteau</v>
      </c>
      <c r="D854">
        <v>2540</v>
      </c>
      <c r="E854" t="s">
        <v>24</v>
      </c>
      <c r="F854" t="s">
        <v>8967</v>
      </c>
      <c r="G854" t="s">
        <v>26</v>
      </c>
      <c r="H854" t="s">
        <v>8968</v>
      </c>
      <c r="I854" t="s">
        <v>59</v>
      </c>
      <c r="J854" s="10">
        <v>0</v>
      </c>
      <c r="K854">
        <v>0</v>
      </c>
      <c r="L854" s="10">
        <v>0</v>
      </c>
      <c r="M854">
        <v>0</v>
      </c>
      <c r="N854">
        <v>0</v>
      </c>
      <c r="O854">
        <v>3</v>
      </c>
      <c r="P854">
        <v>1</v>
      </c>
      <c r="Q854" t="s">
        <v>60</v>
      </c>
      <c r="R854">
        <v>80</v>
      </c>
      <c r="S854">
        <v>0</v>
      </c>
      <c r="T854" t="s">
        <v>223</v>
      </c>
      <c r="U854" t="s">
        <v>36</v>
      </c>
      <c r="V854" t="s">
        <v>429</v>
      </c>
      <c r="W854" t="s">
        <v>38</v>
      </c>
      <c r="X854" t="s">
        <v>30655</v>
      </c>
      <c r="Y854" s="10"/>
      <c r="Z854" s="10"/>
      <c r="AA854" t="s">
        <v>8969</v>
      </c>
      <c r="AB854" t="s">
        <v>8970</v>
      </c>
    </row>
    <row r="855" spans="1:28" x14ac:dyDescent="0.3">
      <c r="A855" s="7" t="b">
        <f t="shared" si="39"/>
        <v>0</v>
      </c>
      <c r="B855" t="str">
        <f t="shared" si="40"/>
        <v>sylphidmanteau</v>
      </c>
      <c r="C855" s="9" t="str">
        <f t="shared" si="41"/>
        <v>sylphid_manteau</v>
      </c>
      <c r="D855">
        <v>2543</v>
      </c>
      <c r="E855" t="s">
        <v>24</v>
      </c>
      <c r="F855" t="s">
        <v>9854</v>
      </c>
      <c r="G855" t="s">
        <v>26</v>
      </c>
      <c r="H855" t="s">
        <v>9855</v>
      </c>
      <c r="I855" t="s">
        <v>59</v>
      </c>
      <c r="J855" s="10">
        <v>20</v>
      </c>
      <c r="K855">
        <v>0</v>
      </c>
      <c r="L855" s="10">
        <v>0</v>
      </c>
      <c r="M855">
        <v>0</v>
      </c>
      <c r="N855">
        <v>0</v>
      </c>
      <c r="O855">
        <v>9</v>
      </c>
      <c r="P855">
        <v>0</v>
      </c>
      <c r="Q855" t="s">
        <v>60</v>
      </c>
      <c r="R855">
        <v>0</v>
      </c>
      <c r="S855">
        <v>0</v>
      </c>
      <c r="T855" t="s">
        <v>223</v>
      </c>
      <c r="U855" t="s">
        <v>36</v>
      </c>
      <c r="V855" t="s">
        <v>37</v>
      </c>
      <c r="W855" t="s">
        <v>38</v>
      </c>
      <c r="X855" t="s">
        <v>30656</v>
      </c>
      <c r="Y855" s="10"/>
      <c r="Z855" s="10"/>
      <c r="AA855" t="s">
        <v>9856</v>
      </c>
      <c r="AB855" t="s">
        <v>9857</v>
      </c>
    </row>
    <row r="856" spans="1:28" x14ac:dyDescent="0.3">
      <c r="A856" s="7" t="b">
        <f t="shared" si="39"/>
        <v>0</v>
      </c>
      <c r="B856" t="str">
        <f t="shared" si="40"/>
        <v>musika</v>
      </c>
      <c r="C856" s="9" t="str">
        <f t="shared" si="41"/>
        <v>musika</v>
      </c>
      <c r="D856">
        <v>2545</v>
      </c>
      <c r="E856" t="s">
        <v>24</v>
      </c>
      <c r="F856" t="s">
        <v>6936</v>
      </c>
      <c r="G856" t="s">
        <v>26</v>
      </c>
      <c r="H856" t="s">
        <v>6937</v>
      </c>
      <c r="I856" t="s">
        <v>59</v>
      </c>
      <c r="J856" s="7">
        <v>20</v>
      </c>
      <c r="K856">
        <v>50</v>
      </c>
      <c r="L856">
        <v>0</v>
      </c>
      <c r="M856">
        <v>0</v>
      </c>
      <c r="N856">
        <v>0</v>
      </c>
      <c r="O856">
        <v>2</v>
      </c>
      <c r="P856">
        <v>1</v>
      </c>
      <c r="Q856" t="s">
        <v>60</v>
      </c>
      <c r="R856">
        <v>70</v>
      </c>
      <c r="S856">
        <v>0</v>
      </c>
      <c r="T856" t="s">
        <v>223</v>
      </c>
      <c r="U856" t="s">
        <v>787</v>
      </c>
      <c r="V856" t="s">
        <v>979</v>
      </c>
      <c r="W856" t="s">
        <v>38</v>
      </c>
      <c r="X856" t="s">
        <v>31607</v>
      </c>
      <c r="Y856" s="10"/>
      <c r="Z856" s="10"/>
      <c r="AA856" t="s">
        <v>6938</v>
      </c>
      <c r="AB856" t="s">
        <v>6939</v>
      </c>
    </row>
    <row r="857" spans="1:28" x14ac:dyDescent="0.3">
      <c r="A857" s="5" t="b">
        <f t="shared" si="39"/>
        <v>0</v>
      </c>
      <c r="B857" t="str">
        <f t="shared" si="40"/>
        <v>dragonmanteau</v>
      </c>
      <c r="C857" s="9" t="str">
        <f t="shared" si="41"/>
        <v>dragon_manteau</v>
      </c>
      <c r="D857">
        <v>2553</v>
      </c>
      <c r="E857" t="s">
        <v>24</v>
      </c>
      <c r="F857" t="s">
        <v>3138</v>
      </c>
      <c r="G857" t="s">
        <v>26</v>
      </c>
      <c r="H857" t="s">
        <v>3139</v>
      </c>
      <c r="I857" t="s">
        <v>59</v>
      </c>
      <c r="J857">
        <v>0</v>
      </c>
      <c r="K857">
        <v>100</v>
      </c>
      <c r="L857">
        <v>0</v>
      </c>
      <c r="M857">
        <v>0</v>
      </c>
      <c r="N857">
        <v>0</v>
      </c>
      <c r="O857">
        <v>5</v>
      </c>
      <c r="P857">
        <v>1</v>
      </c>
      <c r="Q857" t="s">
        <v>60</v>
      </c>
      <c r="R857">
        <v>0</v>
      </c>
      <c r="S857">
        <v>0</v>
      </c>
      <c r="T857" t="s">
        <v>223</v>
      </c>
      <c r="U857" t="s">
        <v>36</v>
      </c>
      <c r="V857" t="s">
        <v>185</v>
      </c>
      <c r="W857" t="s">
        <v>38</v>
      </c>
      <c r="X857" t="s">
        <v>30657</v>
      </c>
      <c r="AA857" t="s">
        <v>3140</v>
      </c>
      <c r="AB857" t="s">
        <v>3141</v>
      </c>
    </row>
    <row r="858" spans="1:28" x14ac:dyDescent="0.3">
      <c r="A858" s="7" t="b">
        <f t="shared" si="39"/>
        <v>0</v>
      </c>
      <c r="B858" t="str">
        <f t="shared" si="40"/>
        <v>earring</v>
      </c>
      <c r="C858" s="9" t="str">
        <f t="shared" si="41"/>
        <v>earring</v>
      </c>
      <c r="D858">
        <v>2602</v>
      </c>
      <c r="E858" t="s">
        <v>24</v>
      </c>
      <c r="F858" t="s">
        <v>3473</v>
      </c>
      <c r="G858" t="s">
        <v>26</v>
      </c>
      <c r="H858" t="s">
        <v>3473</v>
      </c>
      <c r="I858" t="s">
        <v>59</v>
      </c>
      <c r="J858" s="1">
        <v>30000</v>
      </c>
      <c r="K858">
        <v>10</v>
      </c>
      <c r="L858">
        <v>0</v>
      </c>
      <c r="M858">
        <v>0</v>
      </c>
      <c r="N858">
        <v>0</v>
      </c>
      <c r="O858">
        <v>0</v>
      </c>
      <c r="P858">
        <v>0</v>
      </c>
      <c r="Q858" t="s">
        <v>24</v>
      </c>
      <c r="R858">
        <v>20</v>
      </c>
      <c r="S858">
        <v>0</v>
      </c>
      <c r="T858" t="s">
        <v>82</v>
      </c>
      <c r="U858" t="s">
        <v>36</v>
      </c>
      <c r="V858" t="s">
        <v>185</v>
      </c>
      <c r="W858" t="s">
        <v>38</v>
      </c>
      <c r="X858" t="s">
        <v>30530</v>
      </c>
      <c r="Y858" s="10"/>
      <c r="Z858" s="10"/>
      <c r="AA858" t="s">
        <v>3474</v>
      </c>
      <c r="AB858" t="s">
        <v>3475</v>
      </c>
    </row>
    <row r="859" spans="1:28" x14ac:dyDescent="0.3">
      <c r="A859" s="7" t="b">
        <f t="shared" si="39"/>
        <v>0</v>
      </c>
      <c r="B859" t="str">
        <f t="shared" si="40"/>
        <v>necklace</v>
      </c>
      <c r="C859" s="9" t="str">
        <f t="shared" si="41"/>
        <v>necklace</v>
      </c>
      <c r="D859">
        <v>2603</v>
      </c>
      <c r="E859" t="s">
        <v>24</v>
      </c>
      <c r="F859" t="s">
        <v>7021</v>
      </c>
      <c r="G859" t="s">
        <v>26</v>
      </c>
      <c r="H859" t="s">
        <v>7021</v>
      </c>
      <c r="I859" t="s">
        <v>59</v>
      </c>
      <c r="J859" s="1">
        <v>30000</v>
      </c>
      <c r="K859">
        <v>10</v>
      </c>
      <c r="L859">
        <v>0</v>
      </c>
      <c r="M859">
        <v>0</v>
      </c>
      <c r="N859">
        <v>0</v>
      </c>
      <c r="O859">
        <v>0</v>
      </c>
      <c r="P859">
        <v>0</v>
      </c>
      <c r="Q859" t="s">
        <v>24</v>
      </c>
      <c r="R859">
        <v>20</v>
      </c>
      <c r="S859">
        <v>0</v>
      </c>
      <c r="T859" t="s">
        <v>82</v>
      </c>
      <c r="U859" t="s">
        <v>36</v>
      </c>
      <c r="V859" t="s">
        <v>185</v>
      </c>
      <c r="W859" t="s">
        <v>38</v>
      </c>
      <c r="X859" s="7" t="s">
        <v>30658</v>
      </c>
      <c r="Y859" s="10"/>
      <c r="Z859" s="10"/>
      <c r="AA859" t="s">
        <v>7022</v>
      </c>
      <c r="AB859" t="s">
        <v>7023</v>
      </c>
    </row>
    <row r="860" spans="1:28" x14ac:dyDescent="0.3">
      <c r="A860" s="7" t="b">
        <f t="shared" si="39"/>
        <v>0</v>
      </c>
      <c r="B860" t="str">
        <f t="shared" si="40"/>
        <v>brooch</v>
      </c>
      <c r="C860" s="9" t="str">
        <f t="shared" si="41"/>
        <v>brooch</v>
      </c>
      <c r="D860">
        <v>2605</v>
      </c>
      <c r="E860" t="s">
        <v>24</v>
      </c>
      <c r="F860" t="s">
        <v>1641</v>
      </c>
      <c r="G860" t="s">
        <v>26</v>
      </c>
      <c r="H860" t="s">
        <v>1641</v>
      </c>
      <c r="I860" t="s">
        <v>59</v>
      </c>
      <c r="J860" s="1">
        <v>30000</v>
      </c>
      <c r="K860">
        <v>10</v>
      </c>
      <c r="L860">
        <v>0</v>
      </c>
      <c r="M860">
        <v>0</v>
      </c>
      <c r="N860">
        <v>0</v>
      </c>
      <c r="O860">
        <v>0</v>
      </c>
      <c r="P860">
        <v>0</v>
      </c>
      <c r="Q860" t="s">
        <v>24</v>
      </c>
      <c r="R860">
        <v>20</v>
      </c>
      <c r="S860">
        <v>0</v>
      </c>
      <c r="T860" t="s">
        <v>82</v>
      </c>
      <c r="U860" t="s">
        <v>36</v>
      </c>
      <c r="V860" t="s">
        <v>185</v>
      </c>
      <c r="W860" t="s">
        <v>38</v>
      </c>
      <c r="X860" s="7" t="s">
        <v>30659</v>
      </c>
      <c r="Y860" s="10"/>
      <c r="Z860" s="10"/>
      <c r="AA860" t="s">
        <v>1642</v>
      </c>
      <c r="AB860" t="s">
        <v>1643</v>
      </c>
    </row>
    <row r="861" spans="1:28" x14ac:dyDescent="0.3">
      <c r="A861" s="7" t="b">
        <f t="shared" si="39"/>
        <v>0</v>
      </c>
      <c r="B861" t="str">
        <f t="shared" si="40"/>
        <v>clip</v>
      </c>
      <c r="C861" s="9" t="str">
        <f t="shared" si="41"/>
        <v>clip</v>
      </c>
      <c r="D861">
        <v>2607</v>
      </c>
      <c r="E861" t="s">
        <v>24</v>
      </c>
      <c r="F861" t="s">
        <v>2280</v>
      </c>
      <c r="G861" t="s">
        <v>26</v>
      </c>
      <c r="H861" t="s">
        <v>2280</v>
      </c>
      <c r="I861" t="s">
        <v>59</v>
      </c>
      <c r="J861" s="1">
        <v>30000</v>
      </c>
      <c r="K861">
        <v>10</v>
      </c>
      <c r="L861" s="7">
        <v>0</v>
      </c>
      <c r="M861">
        <v>0</v>
      </c>
      <c r="N861">
        <v>0</v>
      </c>
      <c r="O861">
        <v>0</v>
      </c>
      <c r="P861">
        <v>1</v>
      </c>
      <c r="Q861" t="s">
        <v>24</v>
      </c>
      <c r="R861">
        <v>0</v>
      </c>
      <c r="S861">
        <v>0</v>
      </c>
      <c r="T861" t="s">
        <v>82</v>
      </c>
      <c r="U861" t="s">
        <v>36</v>
      </c>
      <c r="V861" t="s">
        <v>37</v>
      </c>
      <c r="W861" t="s">
        <v>38</v>
      </c>
      <c r="X861" s="7" t="s">
        <v>30660</v>
      </c>
      <c r="Y861" s="10"/>
      <c r="Z861" s="10"/>
      <c r="AA861" t="s">
        <v>2281</v>
      </c>
      <c r="AB861" t="s">
        <v>2282</v>
      </c>
    </row>
    <row r="862" spans="1:28" x14ac:dyDescent="0.3">
      <c r="A862" s="7" t="b">
        <f t="shared" si="39"/>
        <v>0</v>
      </c>
      <c r="B862" t="str">
        <f t="shared" si="40"/>
        <v>rosary</v>
      </c>
      <c r="C862" s="9" t="str">
        <f t="shared" si="41"/>
        <v>rosary</v>
      </c>
      <c r="D862">
        <v>2608</v>
      </c>
      <c r="E862" t="s">
        <v>24</v>
      </c>
      <c r="F862" t="s">
        <v>8506</v>
      </c>
      <c r="G862" t="s">
        <v>26</v>
      </c>
      <c r="H862" t="s">
        <v>8506</v>
      </c>
      <c r="I862" t="s">
        <v>59</v>
      </c>
      <c r="J862" s="1">
        <v>15000</v>
      </c>
      <c r="K862">
        <v>10</v>
      </c>
      <c r="L862" s="7">
        <v>0</v>
      </c>
      <c r="M862">
        <v>0</v>
      </c>
      <c r="N862">
        <v>0</v>
      </c>
      <c r="O862">
        <v>0</v>
      </c>
      <c r="P862">
        <v>0</v>
      </c>
      <c r="Q862" t="s">
        <v>24</v>
      </c>
      <c r="R862">
        <v>20</v>
      </c>
      <c r="S862">
        <v>0</v>
      </c>
      <c r="T862" t="s">
        <v>82</v>
      </c>
      <c r="U862" t="s">
        <v>36</v>
      </c>
      <c r="V862" t="s">
        <v>185</v>
      </c>
      <c r="W862" t="s">
        <v>38</v>
      </c>
      <c r="X862" s="7" t="s">
        <v>30661</v>
      </c>
      <c r="Y862" s="10"/>
      <c r="Z862" s="10"/>
      <c r="AA862" t="s">
        <v>8507</v>
      </c>
      <c r="AB862" t="s">
        <v>8508</v>
      </c>
    </row>
    <row r="863" spans="1:28" x14ac:dyDescent="0.3">
      <c r="A863" s="7" t="b">
        <f t="shared" si="39"/>
        <v>0</v>
      </c>
      <c r="B863" t="str">
        <f t="shared" si="40"/>
        <v>skulring</v>
      </c>
      <c r="C863" s="9" t="str">
        <f t="shared" si="41"/>
        <v>skul_ring</v>
      </c>
      <c r="D863">
        <v>2609</v>
      </c>
      <c r="E863" t="s">
        <v>24</v>
      </c>
      <c r="F863" t="s">
        <v>9178</v>
      </c>
      <c r="G863" t="s">
        <v>26</v>
      </c>
      <c r="H863" t="s">
        <v>9179</v>
      </c>
      <c r="I863" t="s">
        <v>28</v>
      </c>
      <c r="J863" s="1">
        <v>10000</v>
      </c>
      <c r="K863">
        <v>10</v>
      </c>
      <c r="L863" s="1">
        <v>1000</v>
      </c>
      <c r="M863">
        <v>0</v>
      </c>
      <c r="N863">
        <v>0</v>
      </c>
      <c r="O863">
        <v>0</v>
      </c>
      <c r="P863">
        <v>0</v>
      </c>
      <c r="Q863" t="s">
        <v>24</v>
      </c>
      <c r="R863">
        <v>0</v>
      </c>
      <c r="S863">
        <v>0</v>
      </c>
      <c r="T863" t="s">
        <v>82</v>
      </c>
      <c r="U863" t="s">
        <v>36</v>
      </c>
      <c r="V863" t="s">
        <v>37</v>
      </c>
      <c r="W863" t="s">
        <v>38</v>
      </c>
      <c r="X863" s="7"/>
      <c r="Y863" s="10"/>
      <c r="Z863" s="10"/>
      <c r="AA863" t="s">
        <v>9180</v>
      </c>
      <c r="AB863" t="s">
        <v>9181</v>
      </c>
    </row>
    <row r="864" spans="1:28" x14ac:dyDescent="0.3">
      <c r="A864" s="7" t="b">
        <f t="shared" si="39"/>
        <v>0</v>
      </c>
      <c r="B864" t="str">
        <f t="shared" si="40"/>
        <v>silverring</v>
      </c>
      <c r="C864" s="9" t="str">
        <f t="shared" si="41"/>
        <v>silver_ring</v>
      </c>
      <c r="D864">
        <v>2611</v>
      </c>
      <c r="E864" t="s">
        <v>24</v>
      </c>
      <c r="F864" t="s">
        <v>9092</v>
      </c>
      <c r="G864" t="s">
        <v>26</v>
      </c>
      <c r="H864" t="s">
        <v>9093</v>
      </c>
      <c r="I864" t="s">
        <v>28</v>
      </c>
      <c r="J864" s="1">
        <v>20000</v>
      </c>
      <c r="K864">
        <v>10</v>
      </c>
      <c r="L864" s="1">
        <v>2000</v>
      </c>
      <c r="M864">
        <v>0</v>
      </c>
      <c r="N864">
        <v>0</v>
      </c>
      <c r="O864">
        <v>0</v>
      </c>
      <c r="P864">
        <v>0</v>
      </c>
      <c r="Q864" t="s">
        <v>24</v>
      </c>
      <c r="R864">
        <v>0</v>
      </c>
      <c r="S864">
        <v>0</v>
      </c>
      <c r="T864" t="s">
        <v>82</v>
      </c>
      <c r="U864" t="s">
        <v>36</v>
      </c>
      <c r="V864" t="s">
        <v>37</v>
      </c>
      <c r="W864" t="s">
        <v>38</v>
      </c>
      <c r="X864" s="7"/>
      <c r="Y864" s="10"/>
      <c r="Z864" s="10"/>
      <c r="AA864" t="s">
        <v>9094</v>
      </c>
      <c r="AB864" t="s">
        <v>9095</v>
      </c>
    </row>
    <row r="865" spans="1:28" x14ac:dyDescent="0.3">
      <c r="A865" s="7" t="b">
        <f t="shared" si="39"/>
        <v>0</v>
      </c>
      <c r="B865" t="str">
        <f t="shared" si="40"/>
        <v>flowerring</v>
      </c>
      <c r="C865" s="9" t="str">
        <f t="shared" si="41"/>
        <v>flower_ring</v>
      </c>
      <c r="D865">
        <v>2612</v>
      </c>
      <c r="E865" t="s">
        <v>24</v>
      </c>
      <c r="F865" t="s">
        <v>4133</v>
      </c>
      <c r="G865" t="s">
        <v>26</v>
      </c>
      <c r="H865" t="s">
        <v>4134</v>
      </c>
      <c r="I865" t="s">
        <v>28</v>
      </c>
      <c r="J865" s="1">
        <v>1500</v>
      </c>
      <c r="K865">
        <v>10</v>
      </c>
      <c r="L865">
        <v>0</v>
      </c>
      <c r="M865">
        <v>0</v>
      </c>
      <c r="N865">
        <v>0</v>
      </c>
      <c r="O865">
        <v>0</v>
      </c>
      <c r="P865">
        <v>0</v>
      </c>
      <c r="Q865" t="s">
        <v>24</v>
      </c>
      <c r="R865">
        <v>0</v>
      </c>
      <c r="S865">
        <v>0</v>
      </c>
      <c r="T865" t="s">
        <v>82</v>
      </c>
      <c r="U865" t="s">
        <v>36</v>
      </c>
      <c r="V865" t="s">
        <v>37</v>
      </c>
      <c r="W865" t="s">
        <v>38</v>
      </c>
      <c r="X865" s="7"/>
      <c r="Y865" s="10"/>
      <c r="Z865" s="10"/>
      <c r="AA865" t="s">
        <v>4137</v>
      </c>
      <c r="AB865" t="s">
        <v>4138</v>
      </c>
    </row>
    <row r="866" spans="1:28" x14ac:dyDescent="0.3">
      <c r="A866" s="7" t="b">
        <f t="shared" si="39"/>
        <v>0</v>
      </c>
      <c r="B866" t="str">
        <f t="shared" si="40"/>
        <v>diamondring</v>
      </c>
      <c r="C866" s="9" t="str">
        <f t="shared" si="41"/>
        <v>diamond_ring</v>
      </c>
      <c r="D866">
        <v>2613</v>
      </c>
      <c r="E866" t="s">
        <v>24</v>
      </c>
      <c r="F866" t="s">
        <v>3012</v>
      </c>
      <c r="G866" t="s">
        <v>26</v>
      </c>
      <c r="H866" t="s">
        <v>3013</v>
      </c>
      <c r="I866" t="s">
        <v>59</v>
      </c>
      <c r="J866" s="1">
        <v>45000</v>
      </c>
      <c r="K866">
        <v>10</v>
      </c>
      <c r="L866" s="1">
        <v>5000</v>
      </c>
      <c r="M866">
        <v>0</v>
      </c>
      <c r="N866">
        <v>0</v>
      </c>
      <c r="O866">
        <v>0</v>
      </c>
      <c r="P866">
        <v>0</v>
      </c>
      <c r="Q866" t="s">
        <v>24</v>
      </c>
      <c r="R866">
        <v>0</v>
      </c>
      <c r="S866">
        <v>0</v>
      </c>
      <c r="T866" t="s">
        <v>82</v>
      </c>
      <c r="U866" t="s">
        <v>36</v>
      </c>
      <c r="V866" t="s">
        <v>37</v>
      </c>
      <c r="W866" t="s">
        <v>38</v>
      </c>
      <c r="X866" s="7"/>
      <c r="Y866" s="10"/>
      <c r="Z866" s="10"/>
      <c r="AA866" t="s">
        <v>3014</v>
      </c>
      <c r="AB866" t="s">
        <v>3015</v>
      </c>
    </row>
    <row r="867" spans="1:28" x14ac:dyDescent="0.3">
      <c r="A867" s="7" t="b">
        <f t="shared" si="39"/>
        <v>0</v>
      </c>
      <c r="B867" t="str">
        <f t="shared" si="40"/>
        <v>safetyring</v>
      </c>
      <c r="C867" s="9" t="str">
        <f t="shared" si="41"/>
        <v>safety_ring</v>
      </c>
      <c r="D867">
        <v>2615</v>
      </c>
      <c r="E867" t="s">
        <v>24</v>
      </c>
      <c r="F867" t="s">
        <v>8666</v>
      </c>
      <c r="G867" t="s">
        <v>26</v>
      </c>
      <c r="H867" t="s">
        <v>8667</v>
      </c>
      <c r="I867" t="s">
        <v>59</v>
      </c>
      <c r="J867" s="1">
        <v>75000</v>
      </c>
      <c r="K867">
        <v>10</v>
      </c>
      <c r="L867">
        <v>0</v>
      </c>
      <c r="M867">
        <v>0</v>
      </c>
      <c r="N867">
        <v>0</v>
      </c>
      <c r="O867">
        <v>3</v>
      </c>
      <c r="P867">
        <v>0</v>
      </c>
      <c r="Q867" t="s">
        <v>24</v>
      </c>
      <c r="R867">
        <v>40</v>
      </c>
      <c r="S867">
        <v>0</v>
      </c>
      <c r="T867" t="s">
        <v>82</v>
      </c>
      <c r="U867" t="s">
        <v>36</v>
      </c>
      <c r="V867" t="s">
        <v>185</v>
      </c>
      <c r="W867" t="s">
        <v>38</v>
      </c>
      <c r="X867" s="7" t="s">
        <v>30594</v>
      </c>
      <c r="Y867" s="10"/>
      <c r="Z867" s="10"/>
      <c r="AA867" t="s">
        <v>8668</v>
      </c>
      <c r="AB867" t="s">
        <v>8669</v>
      </c>
    </row>
    <row r="868" spans="1:28" x14ac:dyDescent="0.3">
      <c r="A868" s="7" t="b">
        <f t="shared" si="39"/>
        <v>0</v>
      </c>
      <c r="B868" t="str">
        <f t="shared" si="40"/>
        <v>mittenofpresbyter</v>
      </c>
      <c r="C868" s="9" t="str">
        <f t="shared" si="41"/>
        <v>mitten_of_presbyter</v>
      </c>
      <c r="D868">
        <v>2617</v>
      </c>
      <c r="E868" t="s">
        <v>24</v>
      </c>
      <c r="F868" t="s">
        <v>6755</v>
      </c>
      <c r="G868" t="s">
        <v>26</v>
      </c>
      <c r="H868" t="s">
        <v>6756</v>
      </c>
      <c r="I868" t="s">
        <v>59</v>
      </c>
      <c r="J868" s="5">
        <v>2</v>
      </c>
      <c r="K868">
        <v>10</v>
      </c>
      <c r="L868">
        <v>0</v>
      </c>
      <c r="M868">
        <v>0</v>
      </c>
      <c r="N868">
        <v>0</v>
      </c>
      <c r="O868">
        <v>1</v>
      </c>
      <c r="P868">
        <v>0</v>
      </c>
      <c r="Q868" t="s">
        <v>24</v>
      </c>
      <c r="R868">
        <v>35</v>
      </c>
      <c r="S868">
        <v>0</v>
      </c>
      <c r="T868" t="s">
        <v>82</v>
      </c>
      <c r="U868" t="s">
        <v>36</v>
      </c>
      <c r="V868" t="s">
        <v>185</v>
      </c>
      <c r="W868" t="s">
        <v>38</v>
      </c>
      <c r="X868" s="7" t="s">
        <v>30601</v>
      </c>
      <c r="Y868" s="10"/>
      <c r="Z868" s="10"/>
      <c r="AA868" t="s">
        <v>6757</v>
      </c>
      <c r="AB868" t="s">
        <v>6758</v>
      </c>
    </row>
    <row r="869" spans="1:28" x14ac:dyDescent="0.3">
      <c r="A869" s="7" t="b">
        <f t="shared" si="39"/>
        <v>0</v>
      </c>
      <c r="B869" t="str">
        <f t="shared" si="40"/>
        <v>matyr'sfleaguard</v>
      </c>
      <c r="C869" s="9" t="str">
        <f t="shared" si="41"/>
        <v>matyr's_flea_guard</v>
      </c>
      <c r="D869">
        <v>2618</v>
      </c>
      <c r="E869" t="s">
        <v>24</v>
      </c>
      <c r="F869" t="s">
        <v>6523</v>
      </c>
      <c r="G869" t="s">
        <v>26</v>
      </c>
      <c r="H869" t="s">
        <v>6524</v>
      </c>
      <c r="I869" t="s">
        <v>59</v>
      </c>
      <c r="J869" s="10">
        <v>2</v>
      </c>
      <c r="K869">
        <v>10</v>
      </c>
      <c r="L869">
        <v>0</v>
      </c>
      <c r="M869">
        <v>0</v>
      </c>
      <c r="N869">
        <v>0</v>
      </c>
      <c r="O869">
        <v>1</v>
      </c>
      <c r="P869">
        <v>0</v>
      </c>
      <c r="Q869" t="s">
        <v>24</v>
      </c>
      <c r="R869">
        <v>35</v>
      </c>
      <c r="S869">
        <v>0</v>
      </c>
      <c r="T869" t="s">
        <v>82</v>
      </c>
      <c r="U869" t="s">
        <v>36</v>
      </c>
      <c r="V869" t="s">
        <v>185</v>
      </c>
      <c r="W869" t="s">
        <v>38</v>
      </c>
      <c r="X869" s="7" t="s">
        <v>30623</v>
      </c>
      <c r="Y869" s="10"/>
      <c r="Z869" s="10"/>
      <c r="AA869" t="s">
        <v>6525</v>
      </c>
      <c r="AB869" t="s">
        <v>6526</v>
      </c>
    </row>
    <row r="870" spans="1:28" x14ac:dyDescent="0.3">
      <c r="A870" s="7" t="b">
        <f t="shared" si="39"/>
        <v>0</v>
      </c>
      <c r="B870" t="str">
        <f t="shared" si="40"/>
        <v>thimbleofarcher</v>
      </c>
      <c r="C870" s="9" t="str">
        <f t="shared" si="41"/>
        <v>thimble_of_archer</v>
      </c>
      <c r="D870">
        <v>2619</v>
      </c>
      <c r="E870" t="s">
        <v>24</v>
      </c>
      <c r="F870" t="s">
        <v>9994</v>
      </c>
      <c r="G870" t="s">
        <v>26</v>
      </c>
      <c r="H870" t="s">
        <v>9995</v>
      </c>
      <c r="I870" t="s">
        <v>59</v>
      </c>
      <c r="J870" s="1">
        <v>10000</v>
      </c>
      <c r="K870">
        <v>10</v>
      </c>
      <c r="L870">
        <v>0</v>
      </c>
      <c r="M870">
        <v>0</v>
      </c>
      <c r="N870">
        <v>0</v>
      </c>
      <c r="O870">
        <v>0</v>
      </c>
      <c r="P870">
        <v>0</v>
      </c>
      <c r="Q870" t="s">
        <v>24</v>
      </c>
      <c r="R870">
        <v>65</v>
      </c>
      <c r="S870">
        <v>0</v>
      </c>
      <c r="T870" t="s">
        <v>82</v>
      </c>
      <c r="U870" t="s">
        <v>36</v>
      </c>
      <c r="V870" t="s">
        <v>1753</v>
      </c>
      <c r="W870" t="s">
        <v>38</v>
      </c>
      <c r="X870" s="7" t="s">
        <v>30662</v>
      </c>
      <c r="Y870" s="10"/>
      <c r="Z870" s="10"/>
      <c r="AA870" t="s">
        <v>9996</v>
      </c>
      <c r="AB870" t="s">
        <v>9997</v>
      </c>
    </row>
    <row r="871" spans="1:28" x14ac:dyDescent="0.3">
      <c r="A871" s="7" t="b">
        <f t="shared" si="39"/>
        <v>0</v>
      </c>
      <c r="B871" t="str">
        <f t="shared" si="40"/>
        <v>ringofrogue</v>
      </c>
      <c r="C871" s="9" t="str">
        <f t="shared" si="41"/>
        <v>ring_of_rogue</v>
      </c>
      <c r="D871">
        <v>2620</v>
      </c>
      <c r="E871" t="s">
        <v>24</v>
      </c>
      <c r="F871" t="s">
        <v>8436</v>
      </c>
      <c r="G871" t="s">
        <v>26</v>
      </c>
      <c r="H871" t="s">
        <v>8437</v>
      </c>
      <c r="I871" t="s">
        <v>59</v>
      </c>
      <c r="J871" s="1">
        <v>10000</v>
      </c>
      <c r="K871">
        <v>10</v>
      </c>
      <c r="L871">
        <v>0</v>
      </c>
      <c r="M871">
        <v>0</v>
      </c>
      <c r="N871">
        <v>0</v>
      </c>
      <c r="O871">
        <v>0</v>
      </c>
      <c r="P871">
        <v>0</v>
      </c>
      <c r="Q871" t="s">
        <v>24</v>
      </c>
      <c r="R871">
        <v>70</v>
      </c>
      <c r="S871">
        <v>0</v>
      </c>
      <c r="T871" t="s">
        <v>82</v>
      </c>
      <c r="U871" t="s">
        <v>36</v>
      </c>
      <c r="V871" t="s">
        <v>597</v>
      </c>
      <c r="W871" t="s">
        <v>38</v>
      </c>
      <c r="X871" s="7" t="s">
        <v>31503</v>
      </c>
      <c r="Y871" s="10"/>
      <c r="Z871" s="10"/>
      <c r="AA871" t="s">
        <v>8438</v>
      </c>
      <c r="AB871" t="s">
        <v>8439</v>
      </c>
    </row>
    <row r="872" spans="1:28" x14ac:dyDescent="0.3">
      <c r="A872" s="7" t="b">
        <f t="shared" si="39"/>
        <v>0</v>
      </c>
      <c r="B872" t="str">
        <f t="shared" si="40"/>
        <v>ring</v>
      </c>
      <c r="C872" s="9" t="str">
        <f t="shared" si="41"/>
        <v>ring_</v>
      </c>
      <c r="D872">
        <v>2621</v>
      </c>
      <c r="E872" t="s">
        <v>24</v>
      </c>
      <c r="F872" t="s">
        <v>8424</v>
      </c>
      <c r="G872" t="s">
        <v>26</v>
      </c>
      <c r="H872" t="s">
        <v>8425</v>
      </c>
      <c r="I872" t="s">
        <v>59</v>
      </c>
      <c r="J872" s="1">
        <v>30000</v>
      </c>
      <c r="K872">
        <v>20</v>
      </c>
      <c r="L872">
        <v>0</v>
      </c>
      <c r="M872">
        <v>0</v>
      </c>
      <c r="N872">
        <v>0</v>
      </c>
      <c r="O872">
        <v>0</v>
      </c>
      <c r="P872">
        <v>1</v>
      </c>
      <c r="Q872" t="s">
        <v>24</v>
      </c>
      <c r="R872">
        <v>90</v>
      </c>
      <c r="S872">
        <v>0</v>
      </c>
      <c r="T872" t="s">
        <v>82</v>
      </c>
      <c r="U872" t="s">
        <v>36</v>
      </c>
      <c r="V872" t="s">
        <v>185</v>
      </c>
      <c r="W872" t="s">
        <v>38</v>
      </c>
      <c r="X872" s="7" t="s">
        <v>30607</v>
      </c>
      <c r="Y872" s="10"/>
      <c r="Z872" s="10"/>
      <c r="AA872" t="s">
        <v>8426</v>
      </c>
      <c r="AB872" t="s">
        <v>8427</v>
      </c>
    </row>
    <row r="873" spans="1:28" x14ac:dyDescent="0.3">
      <c r="A873" s="7" t="b">
        <f t="shared" si="39"/>
        <v>0</v>
      </c>
      <c r="B873" t="str">
        <f t="shared" si="40"/>
        <v>earring</v>
      </c>
      <c r="C873" s="9" t="str">
        <f t="shared" si="41"/>
        <v>earring_</v>
      </c>
      <c r="D873">
        <v>2622</v>
      </c>
      <c r="E873" t="s">
        <v>24</v>
      </c>
      <c r="F873" t="s">
        <v>3476</v>
      </c>
      <c r="G873" t="s">
        <v>26</v>
      </c>
      <c r="H873" t="s">
        <v>3473</v>
      </c>
      <c r="I873" t="s">
        <v>59</v>
      </c>
      <c r="J873" s="1">
        <v>30000</v>
      </c>
      <c r="K873">
        <v>20</v>
      </c>
      <c r="L873">
        <v>0</v>
      </c>
      <c r="M873">
        <v>0</v>
      </c>
      <c r="N873">
        <v>0</v>
      </c>
      <c r="O873">
        <v>0</v>
      </c>
      <c r="P873">
        <v>1</v>
      </c>
      <c r="Q873" t="s">
        <v>24</v>
      </c>
      <c r="R873">
        <v>90</v>
      </c>
      <c r="S873">
        <v>0</v>
      </c>
      <c r="T873" t="s">
        <v>82</v>
      </c>
      <c r="U873" t="s">
        <v>36</v>
      </c>
      <c r="V873" t="s">
        <v>185</v>
      </c>
      <c r="W873" t="s">
        <v>38</v>
      </c>
      <c r="X873" s="7" t="s">
        <v>30601</v>
      </c>
      <c r="Y873" s="10"/>
      <c r="Z873" s="10"/>
      <c r="AA873" t="s">
        <v>3477</v>
      </c>
      <c r="AB873" t="s">
        <v>3478</v>
      </c>
    </row>
    <row r="874" spans="1:28" x14ac:dyDescent="0.3">
      <c r="A874" s="7" t="b">
        <f t="shared" si="39"/>
        <v>0</v>
      </c>
      <c r="B874" t="str">
        <f t="shared" si="40"/>
        <v>necklace</v>
      </c>
      <c r="C874" s="9" t="str">
        <f t="shared" si="41"/>
        <v>necklace_</v>
      </c>
      <c r="D874">
        <v>2623</v>
      </c>
      <c r="E874" t="s">
        <v>24</v>
      </c>
      <c r="F874" t="s">
        <v>7024</v>
      </c>
      <c r="G874" t="s">
        <v>26</v>
      </c>
      <c r="H874" t="s">
        <v>7021</v>
      </c>
      <c r="I874" t="s">
        <v>59</v>
      </c>
      <c r="J874" s="1">
        <v>30000</v>
      </c>
      <c r="K874">
        <v>20</v>
      </c>
      <c r="L874" s="10">
        <v>0</v>
      </c>
      <c r="M874">
        <v>0</v>
      </c>
      <c r="N874">
        <v>0</v>
      </c>
      <c r="O874">
        <v>0</v>
      </c>
      <c r="P874">
        <v>1</v>
      </c>
      <c r="Q874" t="s">
        <v>24</v>
      </c>
      <c r="R874">
        <v>90</v>
      </c>
      <c r="S874">
        <v>0</v>
      </c>
      <c r="T874" t="s">
        <v>82</v>
      </c>
      <c r="U874" t="s">
        <v>36</v>
      </c>
      <c r="V874" t="s">
        <v>185</v>
      </c>
      <c r="W874" t="s">
        <v>38</v>
      </c>
      <c r="X874" s="7" t="s">
        <v>30663</v>
      </c>
      <c r="Y874" s="10"/>
      <c r="Z874" s="10"/>
      <c r="AA874" t="s">
        <v>7025</v>
      </c>
      <c r="AB874" t="s">
        <v>7026</v>
      </c>
    </row>
    <row r="875" spans="1:28" x14ac:dyDescent="0.3">
      <c r="A875" s="7" t="b">
        <f t="shared" si="39"/>
        <v>0</v>
      </c>
      <c r="B875" t="str">
        <f t="shared" si="40"/>
        <v>glove</v>
      </c>
      <c r="C875" s="9" t="str">
        <f t="shared" si="41"/>
        <v>glove_</v>
      </c>
      <c r="D875">
        <v>2624</v>
      </c>
      <c r="E875" t="s">
        <v>24</v>
      </c>
      <c r="F875" t="s">
        <v>4544</v>
      </c>
      <c r="G875" t="s">
        <v>26</v>
      </c>
      <c r="H875" t="s">
        <v>4545</v>
      </c>
      <c r="I875" t="s">
        <v>59</v>
      </c>
      <c r="J875" s="1">
        <v>30000</v>
      </c>
      <c r="K875">
        <v>20</v>
      </c>
      <c r="L875" s="10">
        <v>0</v>
      </c>
      <c r="M875">
        <v>0</v>
      </c>
      <c r="N875">
        <v>0</v>
      </c>
      <c r="O875">
        <v>0</v>
      </c>
      <c r="P875">
        <v>1</v>
      </c>
      <c r="Q875" t="s">
        <v>24</v>
      </c>
      <c r="R875">
        <v>90</v>
      </c>
      <c r="S875">
        <v>0</v>
      </c>
      <c r="T875" t="s">
        <v>82</v>
      </c>
      <c r="U875" t="s">
        <v>36</v>
      </c>
      <c r="V875" t="s">
        <v>185</v>
      </c>
      <c r="W875" t="s">
        <v>38</v>
      </c>
      <c r="X875" s="7" t="s">
        <v>30494</v>
      </c>
      <c r="Y875" s="10"/>
      <c r="Z875" s="10"/>
      <c r="AA875" t="s">
        <v>4546</v>
      </c>
      <c r="AB875" t="s">
        <v>4547</v>
      </c>
    </row>
    <row r="876" spans="1:28" x14ac:dyDescent="0.3">
      <c r="A876" s="7" t="b">
        <f t="shared" si="39"/>
        <v>0</v>
      </c>
      <c r="B876" t="str">
        <f t="shared" si="40"/>
        <v>brooch</v>
      </c>
      <c r="C876" s="9" t="str">
        <f t="shared" si="41"/>
        <v>brooch_</v>
      </c>
      <c r="D876">
        <v>2625</v>
      </c>
      <c r="E876" t="s">
        <v>24</v>
      </c>
      <c r="F876" t="s">
        <v>1644</v>
      </c>
      <c r="G876" t="s">
        <v>26</v>
      </c>
      <c r="H876" t="s">
        <v>1641</v>
      </c>
      <c r="I876" t="s">
        <v>59</v>
      </c>
      <c r="J876" s="1">
        <v>30000</v>
      </c>
      <c r="K876">
        <v>20</v>
      </c>
      <c r="L876">
        <v>0</v>
      </c>
      <c r="M876">
        <v>0</v>
      </c>
      <c r="N876">
        <v>0</v>
      </c>
      <c r="O876">
        <v>0</v>
      </c>
      <c r="P876">
        <v>1</v>
      </c>
      <c r="Q876" t="s">
        <v>24</v>
      </c>
      <c r="R876">
        <v>90</v>
      </c>
      <c r="S876">
        <v>0</v>
      </c>
      <c r="T876" t="s">
        <v>82</v>
      </c>
      <c r="U876" t="s">
        <v>36</v>
      </c>
      <c r="V876" t="s">
        <v>185</v>
      </c>
      <c r="W876" t="s">
        <v>38</v>
      </c>
      <c r="X876" s="7" t="s">
        <v>30623</v>
      </c>
      <c r="Y876" s="10"/>
      <c r="Z876" s="10"/>
      <c r="AA876" t="s">
        <v>1645</v>
      </c>
      <c r="AB876" t="s">
        <v>1646</v>
      </c>
    </row>
    <row r="877" spans="1:28" x14ac:dyDescent="0.3">
      <c r="A877" s="7" t="b">
        <f t="shared" si="39"/>
        <v>0</v>
      </c>
      <c r="B877" t="str">
        <f t="shared" si="40"/>
        <v>rosary</v>
      </c>
      <c r="C877" s="9" t="str">
        <f t="shared" si="41"/>
        <v>rosary_</v>
      </c>
      <c r="D877">
        <v>2626</v>
      </c>
      <c r="E877" t="s">
        <v>24</v>
      </c>
      <c r="F877" t="s">
        <v>8509</v>
      </c>
      <c r="G877" t="s">
        <v>26</v>
      </c>
      <c r="H877" t="s">
        <v>8506</v>
      </c>
      <c r="I877" t="s">
        <v>59</v>
      </c>
      <c r="J877" s="1">
        <v>15000</v>
      </c>
      <c r="K877">
        <v>20</v>
      </c>
      <c r="L877" s="10">
        <v>0</v>
      </c>
      <c r="M877">
        <v>0</v>
      </c>
      <c r="N877">
        <v>0</v>
      </c>
      <c r="O877">
        <v>0</v>
      </c>
      <c r="P877">
        <v>1</v>
      </c>
      <c r="Q877" t="s">
        <v>24</v>
      </c>
      <c r="R877">
        <v>90</v>
      </c>
      <c r="S877">
        <v>0</v>
      </c>
      <c r="T877" t="s">
        <v>82</v>
      </c>
      <c r="U877" t="s">
        <v>36</v>
      </c>
      <c r="V877" t="s">
        <v>37</v>
      </c>
      <c r="W877" t="s">
        <v>38</v>
      </c>
      <c r="X877" s="7" t="s">
        <v>30664</v>
      </c>
      <c r="Y877" s="10"/>
      <c r="Z877" s="10"/>
      <c r="AA877" t="s">
        <v>8510</v>
      </c>
      <c r="AB877" t="s">
        <v>8511</v>
      </c>
    </row>
    <row r="878" spans="1:28" x14ac:dyDescent="0.3">
      <c r="A878" s="7" t="b">
        <f t="shared" si="39"/>
        <v>0</v>
      </c>
      <c r="B878" t="str">
        <f t="shared" si="40"/>
        <v>kafraring</v>
      </c>
      <c r="C878" s="9" t="str">
        <f t="shared" si="41"/>
        <v>kafra_ring</v>
      </c>
      <c r="D878">
        <v>2640</v>
      </c>
      <c r="E878" t="s">
        <v>24</v>
      </c>
      <c r="F878" t="s">
        <v>5705</v>
      </c>
      <c r="G878" t="s">
        <v>26</v>
      </c>
      <c r="H878" t="s">
        <v>5706</v>
      </c>
      <c r="I878" t="s">
        <v>59</v>
      </c>
      <c r="J878" s="1">
        <v>40000</v>
      </c>
      <c r="K878">
        <v>20</v>
      </c>
      <c r="L878">
        <v>0</v>
      </c>
      <c r="M878">
        <v>0</v>
      </c>
      <c r="N878">
        <v>0</v>
      </c>
      <c r="O878">
        <v>1</v>
      </c>
      <c r="P878">
        <v>0</v>
      </c>
      <c r="Q878" t="s">
        <v>24</v>
      </c>
      <c r="R878">
        <v>0</v>
      </c>
      <c r="S878">
        <v>0</v>
      </c>
      <c r="T878" t="s">
        <v>82</v>
      </c>
      <c r="U878" t="s">
        <v>36</v>
      </c>
      <c r="V878" t="s">
        <v>37</v>
      </c>
      <c r="W878" t="s">
        <v>38</v>
      </c>
      <c r="X878" s="7" t="s">
        <v>30665</v>
      </c>
      <c r="Y878" s="10"/>
      <c r="Z878" s="10"/>
      <c r="AA878" t="s">
        <v>5707</v>
      </c>
      <c r="AB878" t="s">
        <v>5708</v>
      </c>
    </row>
    <row r="879" spans="1:28" x14ac:dyDescent="0.3">
      <c r="A879" s="7" t="b">
        <f t="shared" si="39"/>
        <v>0</v>
      </c>
      <c r="B879" t="str">
        <f t="shared" si="40"/>
        <v>thesign</v>
      </c>
      <c r="C879" s="9" t="str">
        <f t="shared" si="41"/>
        <v>the_sign_</v>
      </c>
      <c r="D879">
        <v>2644</v>
      </c>
      <c r="E879" t="s">
        <v>24</v>
      </c>
      <c r="F879" t="s">
        <v>9966</v>
      </c>
      <c r="G879" t="s">
        <v>26</v>
      </c>
      <c r="H879" t="s">
        <v>9967</v>
      </c>
      <c r="I879" t="s">
        <v>59</v>
      </c>
      <c r="J879" s="7">
        <v>2</v>
      </c>
      <c r="K879">
        <v>0</v>
      </c>
      <c r="L879">
        <v>0</v>
      </c>
      <c r="M879">
        <v>0</v>
      </c>
      <c r="N879">
        <v>0</v>
      </c>
      <c r="O879">
        <v>0</v>
      </c>
      <c r="P879">
        <v>0</v>
      </c>
      <c r="Q879" t="s">
        <v>24</v>
      </c>
      <c r="R879">
        <v>0</v>
      </c>
      <c r="S879">
        <v>0</v>
      </c>
      <c r="T879" t="s">
        <v>82</v>
      </c>
      <c r="U879" t="s">
        <v>36</v>
      </c>
      <c r="V879" t="s">
        <v>37</v>
      </c>
      <c r="W879" t="s">
        <v>38</v>
      </c>
      <c r="X879" s="7" t="s">
        <v>30666</v>
      </c>
      <c r="Y879" s="10"/>
      <c r="Z879" s="10"/>
      <c r="AA879" t="s">
        <v>9968</v>
      </c>
      <c r="AB879" t="s">
        <v>9969</v>
      </c>
    </row>
    <row r="880" spans="1:28" x14ac:dyDescent="0.3">
      <c r="A880" s="7" t="b">
        <f t="shared" si="39"/>
        <v>0</v>
      </c>
      <c r="B880" t="str">
        <f t="shared" si="40"/>
        <v>bloodyironball</v>
      </c>
      <c r="C880" s="9" t="str">
        <f t="shared" si="41"/>
        <v>bloody_iron_ball</v>
      </c>
      <c r="D880">
        <v>2655</v>
      </c>
      <c r="E880" t="s">
        <v>24</v>
      </c>
      <c r="F880" t="s">
        <v>1260</v>
      </c>
      <c r="G880" t="s">
        <v>26</v>
      </c>
      <c r="H880" t="s">
        <v>1261</v>
      </c>
      <c r="I880" t="s">
        <v>59</v>
      </c>
      <c r="J880" s="1">
        <v>50000</v>
      </c>
      <c r="K880">
        <v>400</v>
      </c>
      <c r="L880">
        <v>0</v>
      </c>
      <c r="M880">
        <v>0</v>
      </c>
      <c r="N880">
        <v>0</v>
      </c>
      <c r="O880">
        <v>0</v>
      </c>
      <c r="P880">
        <v>0</v>
      </c>
      <c r="Q880" t="s">
        <v>24</v>
      </c>
      <c r="R880">
        <v>1</v>
      </c>
      <c r="S880">
        <v>0</v>
      </c>
      <c r="T880" t="s">
        <v>82</v>
      </c>
      <c r="U880" t="s">
        <v>36</v>
      </c>
      <c r="V880" t="s">
        <v>37</v>
      </c>
      <c r="W880" t="s">
        <v>38</v>
      </c>
      <c r="X880" s="7"/>
      <c r="Y880" s="10"/>
      <c r="Z880" s="10"/>
      <c r="AA880" t="s">
        <v>1262</v>
      </c>
      <c r="AB880" t="s">
        <v>1263</v>
      </c>
    </row>
    <row r="881" spans="1:28" x14ac:dyDescent="0.3">
      <c r="A881" s="7" t="b">
        <f t="shared" si="39"/>
        <v>0</v>
      </c>
      <c r="B881" t="str">
        <f t="shared" si="40"/>
        <v>hyperchanger</v>
      </c>
      <c r="C881" s="9" t="str">
        <f t="shared" si="41"/>
        <v>hyper_changer</v>
      </c>
      <c r="D881">
        <v>2656</v>
      </c>
      <c r="E881" t="s">
        <v>24</v>
      </c>
      <c r="F881" t="s">
        <v>5364</v>
      </c>
      <c r="G881" t="s">
        <v>26</v>
      </c>
      <c r="H881" t="s">
        <v>5365</v>
      </c>
      <c r="I881" t="s">
        <v>59</v>
      </c>
      <c r="J881" s="1">
        <v>20000</v>
      </c>
      <c r="K881">
        <v>100</v>
      </c>
      <c r="L881" s="7">
        <v>0</v>
      </c>
      <c r="M881">
        <v>0</v>
      </c>
      <c r="N881">
        <v>0</v>
      </c>
      <c r="O881">
        <v>1</v>
      </c>
      <c r="P881">
        <v>0</v>
      </c>
      <c r="Q881" t="s">
        <v>24</v>
      </c>
      <c r="R881">
        <v>1</v>
      </c>
      <c r="S881">
        <v>0</v>
      </c>
      <c r="T881" t="s">
        <v>82</v>
      </c>
      <c r="U881" t="s">
        <v>36</v>
      </c>
      <c r="V881" t="s">
        <v>672</v>
      </c>
      <c r="W881" t="s">
        <v>38</v>
      </c>
      <c r="X881" t="s">
        <v>30641</v>
      </c>
      <c r="Y881" s="10"/>
      <c r="Z881" s="10"/>
      <c r="AA881" t="s">
        <v>5366</v>
      </c>
      <c r="AB881" t="s">
        <v>5367</v>
      </c>
    </row>
    <row r="882" spans="1:28" x14ac:dyDescent="0.3">
      <c r="A882" s="7" t="b">
        <f t="shared" si="39"/>
        <v>0</v>
      </c>
      <c r="B882" t="str">
        <f t="shared" si="40"/>
        <v>vespercore01</v>
      </c>
      <c r="C882" s="9" t="str">
        <f t="shared" si="41"/>
        <v>vesper_core01</v>
      </c>
      <c r="D882">
        <v>2659</v>
      </c>
      <c r="E882" t="s">
        <v>24</v>
      </c>
      <c r="F882" t="s">
        <v>10375</v>
      </c>
      <c r="G882" t="s">
        <v>26</v>
      </c>
      <c r="H882" t="s">
        <v>10376</v>
      </c>
      <c r="I882" t="s">
        <v>59</v>
      </c>
      <c r="J882" s="10">
        <v>20</v>
      </c>
      <c r="K882">
        <v>10</v>
      </c>
      <c r="L882" s="7">
        <v>0</v>
      </c>
      <c r="M882">
        <v>0</v>
      </c>
      <c r="N882">
        <v>0</v>
      </c>
      <c r="O882">
        <v>1</v>
      </c>
      <c r="P882">
        <v>0</v>
      </c>
      <c r="Q882" t="s">
        <v>24</v>
      </c>
      <c r="R882">
        <v>1</v>
      </c>
      <c r="S882">
        <v>0</v>
      </c>
      <c r="T882" t="s">
        <v>82</v>
      </c>
      <c r="U882" t="s">
        <v>36</v>
      </c>
      <c r="V882" t="s">
        <v>185</v>
      </c>
      <c r="W882" t="s">
        <v>38</v>
      </c>
      <c r="X882" t="s">
        <v>30667</v>
      </c>
      <c r="Y882" s="10"/>
      <c r="Z882" s="10"/>
      <c r="AA882" t="s">
        <v>10377</v>
      </c>
      <c r="AB882" t="s">
        <v>10378</v>
      </c>
    </row>
    <row r="883" spans="1:28" x14ac:dyDescent="0.3">
      <c r="A883" s="7" t="b">
        <f t="shared" si="39"/>
        <v>0</v>
      </c>
      <c r="B883" t="str">
        <f t="shared" si="40"/>
        <v>vespercore02</v>
      </c>
      <c r="C883" s="9" t="str">
        <f t="shared" si="41"/>
        <v>vesper_core02</v>
      </c>
      <c r="D883">
        <v>2660</v>
      </c>
      <c r="E883" t="s">
        <v>24</v>
      </c>
      <c r="F883" t="s">
        <v>10379</v>
      </c>
      <c r="G883" t="s">
        <v>26</v>
      </c>
      <c r="H883" t="s">
        <v>10380</v>
      </c>
      <c r="I883" t="s">
        <v>59</v>
      </c>
      <c r="J883" s="10">
        <v>20</v>
      </c>
      <c r="K883">
        <v>10</v>
      </c>
      <c r="L883">
        <v>0</v>
      </c>
      <c r="M883">
        <v>0</v>
      </c>
      <c r="N883">
        <v>0</v>
      </c>
      <c r="O883">
        <v>1</v>
      </c>
      <c r="P883">
        <v>0</v>
      </c>
      <c r="Q883" t="s">
        <v>24</v>
      </c>
      <c r="R883">
        <v>1</v>
      </c>
      <c r="S883">
        <v>0</v>
      </c>
      <c r="T883" t="s">
        <v>82</v>
      </c>
      <c r="U883" t="s">
        <v>36</v>
      </c>
      <c r="V883" t="s">
        <v>185</v>
      </c>
      <c r="W883" t="s">
        <v>38</v>
      </c>
      <c r="X883" t="s">
        <v>30668</v>
      </c>
      <c r="Y883" s="10"/>
      <c r="Z883" s="10"/>
      <c r="AA883" t="s">
        <v>10381</v>
      </c>
      <c r="AB883" t="s">
        <v>10382</v>
      </c>
    </row>
    <row r="884" spans="1:28" x14ac:dyDescent="0.3">
      <c r="A884" s="7" t="b">
        <f t="shared" si="39"/>
        <v>0</v>
      </c>
      <c r="B884" t="str">
        <f t="shared" si="40"/>
        <v>vespercore03</v>
      </c>
      <c r="C884" s="9" t="str">
        <f t="shared" si="41"/>
        <v>vesper_core03</v>
      </c>
      <c r="D884">
        <v>2661</v>
      </c>
      <c r="E884" t="s">
        <v>24</v>
      </c>
      <c r="F884" t="s">
        <v>10383</v>
      </c>
      <c r="G884" t="s">
        <v>26</v>
      </c>
      <c r="H884" t="s">
        <v>10384</v>
      </c>
      <c r="I884" t="s">
        <v>59</v>
      </c>
      <c r="J884" s="10">
        <v>20</v>
      </c>
      <c r="K884">
        <v>10</v>
      </c>
      <c r="L884" s="7">
        <v>0</v>
      </c>
      <c r="M884">
        <v>0</v>
      </c>
      <c r="N884">
        <v>0</v>
      </c>
      <c r="O884">
        <v>1</v>
      </c>
      <c r="P884">
        <v>0</v>
      </c>
      <c r="Q884" t="s">
        <v>24</v>
      </c>
      <c r="R884">
        <v>1</v>
      </c>
      <c r="S884">
        <v>0</v>
      </c>
      <c r="T884" t="s">
        <v>82</v>
      </c>
      <c r="U884" t="s">
        <v>36</v>
      </c>
      <c r="V884" t="s">
        <v>185</v>
      </c>
      <c r="W884" t="s">
        <v>38</v>
      </c>
      <c r="X884" t="s">
        <v>30669</v>
      </c>
      <c r="Y884" s="10"/>
      <c r="Z884" s="10"/>
      <c r="AA884" t="s">
        <v>10385</v>
      </c>
      <c r="AB884" t="s">
        <v>10386</v>
      </c>
    </row>
    <row r="885" spans="1:28" x14ac:dyDescent="0.3">
      <c r="A885" s="7" t="b">
        <f t="shared" si="39"/>
        <v>0</v>
      </c>
      <c r="B885" t="str">
        <f t="shared" si="40"/>
        <v>vespercore04</v>
      </c>
      <c r="C885" s="9" t="str">
        <f t="shared" si="41"/>
        <v>vesper_core04</v>
      </c>
      <c r="D885">
        <v>2662</v>
      </c>
      <c r="E885" t="s">
        <v>24</v>
      </c>
      <c r="F885" t="s">
        <v>10387</v>
      </c>
      <c r="G885" t="s">
        <v>26</v>
      </c>
      <c r="H885" t="s">
        <v>10388</v>
      </c>
      <c r="I885" t="s">
        <v>59</v>
      </c>
      <c r="J885" s="10">
        <v>20</v>
      </c>
      <c r="K885">
        <v>10</v>
      </c>
      <c r="L885">
        <v>0</v>
      </c>
      <c r="M885">
        <v>0</v>
      </c>
      <c r="N885">
        <v>0</v>
      </c>
      <c r="O885">
        <v>1</v>
      </c>
      <c r="P885">
        <v>0</v>
      </c>
      <c r="Q885" t="s">
        <v>24</v>
      </c>
      <c r="R885">
        <v>1</v>
      </c>
      <c r="S885">
        <v>0</v>
      </c>
      <c r="T885" t="s">
        <v>82</v>
      </c>
      <c r="U885" t="s">
        <v>36</v>
      </c>
      <c r="V885" t="s">
        <v>185</v>
      </c>
      <c r="W885" t="s">
        <v>38</v>
      </c>
      <c r="X885" s="7" t="s">
        <v>30670</v>
      </c>
      <c r="Y885" s="10"/>
      <c r="Z885" s="10"/>
      <c r="AA885" t="s">
        <v>10389</v>
      </c>
      <c r="AB885" t="s">
        <v>10390</v>
      </c>
    </row>
    <row r="886" spans="1:28" x14ac:dyDescent="0.3">
      <c r="A886" s="7" t="b">
        <f t="shared" si="39"/>
        <v>0</v>
      </c>
      <c r="B886" t="str">
        <f t="shared" si="40"/>
        <v>gauntletofaccuracy</v>
      </c>
      <c r="C886" s="9" t="str">
        <f t="shared" si="41"/>
        <v>gauntlet_of_accuracy</v>
      </c>
      <c r="D886">
        <v>2663</v>
      </c>
      <c r="E886" t="s">
        <v>24</v>
      </c>
      <c r="F886" t="s">
        <v>4367</v>
      </c>
      <c r="G886" t="s">
        <v>26</v>
      </c>
      <c r="H886" t="s">
        <v>4368</v>
      </c>
      <c r="I886" t="s">
        <v>59</v>
      </c>
      <c r="J886" s="10">
        <v>20</v>
      </c>
      <c r="K886">
        <v>90</v>
      </c>
      <c r="L886">
        <v>0</v>
      </c>
      <c r="M886">
        <v>0</v>
      </c>
      <c r="N886">
        <v>0</v>
      </c>
      <c r="O886">
        <v>0</v>
      </c>
      <c r="P886">
        <v>0</v>
      </c>
      <c r="Q886" t="s">
        <v>24</v>
      </c>
      <c r="R886">
        <v>75</v>
      </c>
      <c r="S886">
        <v>0</v>
      </c>
      <c r="T886" t="s">
        <v>82</v>
      </c>
      <c r="U886" t="s">
        <v>36</v>
      </c>
      <c r="V886" t="s">
        <v>37</v>
      </c>
      <c r="W886" t="s">
        <v>38</v>
      </c>
      <c r="X886" s="7" t="s">
        <v>30671</v>
      </c>
      <c r="Y886" s="10"/>
      <c r="Z886" s="10"/>
      <c r="AA886" t="s">
        <v>4371</v>
      </c>
      <c r="AB886" t="s">
        <v>4372</v>
      </c>
    </row>
    <row r="887" spans="1:28" x14ac:dyDescent="0.3">
      <c r="A887" s="7" t="b">
        <f t="shared" si="39"/>
        <v>0</v>
      </c>
      <c r="B887" t="str">
        <f t="shared" si="40"/>
        <v>lampofhope</v>
      </c>
      <c r="C887" s="9" t="str">
        <f t="shared" si="41"/>
        <v>lamp_of_hope</v>
      </c>
      <c r="D887">
        <v>2666</v>
      </c>
      <c r="E887" t="s">
        <v>24</v>
      </c>
      <c r="F887" t="s">
        <v>5941</v>
      </c>
      <c r="G887" t="s">
        <v>26</v>
      </c>
      <c r="H887" t="s">
        <v>5942</v>
      </c>
      <c r="I887" t="s">
        <v>59</v>
      </c>
      <c r="J887" s="10">
        <v>20</v>
      </c>
      <c r="K887">
        <v>10</v>
      </c>
      <c r="L887">
        <v>0</v>
      </c>
      <c r="M887">
        <v>0</v>
      </c>
      <c r="N887">
        <v>0</v>
      </c>
      <c r="O887">
        <v>0</v>
      </c>
      <c r="P887">
        <v>0</v>
      </c>
      <c r="Q887" t="s">
        <v>24</v>
      </c>
      <c r="R887">
        <v>1</v>
      </c>
      <c r="S887">
        <v>0</v>
      </c>
      <c r="T887" t="s">
        <v>82</v>
      </c>
      <c r="U887" t="s">
        <v>36</v>
      </c>
      <c r="V887" t="s">
        <v>37</v>
      </c>
      <c r="W887" t="s">
        <v>38</v>
      </c>
      <c r="X887" s="7" t="s">
        <v>30672</v>
      </c>
      <c r="Y887" s="10"/>
      <c r="Z887" s="10"/>
      <c r="AA887" t="s">
        <v>5943</v>
      </c>
      <c r="AB887" t="s">
        <v>5944</v>
      </c>
    </row>
    <row r="888" spans="1:28" x14ac:dyDescent="0.3">
      <c r="A888" s="7" t="b">
        <f t="shared" si="39"/>
        <v>0</v>
      </c>
      <c r="B888" t="str">
        <f t="shared" si="40"/>
        <v>gloveofarcher</v>
      </c>
      <c r="C888" s="9" t="str">
        <f t="shared" si="41"/>
        <v>glove_of_archer</v>
      </c>
      <c r="D888">
        <v>2667</v>
      </c>
      <c r="E888" t="s">
        <v>24</v>
      </c>
      <c r="F888" t="s">
        <v>4548</v>
      </c>
      <c r="G888" t="s">
        <v>26</v>
      </c>
      <c r="H888" t="s">
        <v>4549</v>
      </c>
      <c r="I888" t="s">
        <v>59</v>
      </c>
      <c r="J888" s="10">
        <v>20</v>
      </c>
      <c r="K888">
        <v>30</v>
      </c>
      <c r="L888">
        <v>0</v>
      </c>
      <c r="M888">
        <v>0</v>
      </c>
      <c r="N888">
        <v>0</v>
      </c>
      <c r="O888">
        <v>0</v>
      </c>
      <c r="P888">
        <v>0</v>
      </c>
      <c r="Q888" t="s">
        <v>24</v>
      </c>
      <c r="R888">
        <v>60</v>
      </c>
      <c r="S888">
        <v>0</v>
      </c>
      <c r="T888" t="s">
        <v>82</v>
      </c>
      <c r="U888" t="s">
        <v>36</v>
      </c>
      <c r="V888" t="s">
        <v>185</v>
      </c>
      <c r="W888" t="s">
        <v>38</v>
      </c>
      <c r="X888" s="7" t="s">
        <v>30673</v>
      </c>
      <c r="Y888" s="10"/>
      <c r="Z888" s="10"/>
      <c r="AA888" t="s">
        <v>4550</v>
      </c>
      <c r="AB888" t="s">
        <v>4551</v>
      </c>
    </row>
    <row r="889" spans="1:28" x14ac:dyDescent="0.3">
      <c r="A889" s="7" t="b">
        <f t="shared" si="39"/>
        <v>0</v>
      </c>
      <c r="B889" t="str">
        <f t="shared" si="40"/>
        <v>ringofwater</v>
      </c>
      <c r="C889" s="9" t="str">
        <f t="shared" si="41"/>
        <v>ring_of_water</v>
      </c>
      <c r="D889">
        <v>2682</v>
      </c>
      <c r="E889" t="s">
        <v>24</v>
      </c>
      <c r="F889" t="s">
        <v>8440</v>
      </c>
      <c r="G889" t="s">
        <v>26</v>
      </c>
      <c r="H889" t="s">
        <v>8441</v>
      </c>
      <c r="I889" t="s">
        <v>59</v>
      </c>
      <c r="J889" s="10">
        <v>20</v>
      </c>
      <c r="K889">
        <v>10</v>
      </c>
      <c r="L889">
        <v>0</v>
      </c>
      <c r="M889">
        <v>0</v>
      </c>
      <c r="N889">
        <v>0</v>
      </c>
      <c r="O889">
        <v>1</v>
      </c>
      <c r="P889">
        <v>0</v>
      </c>
      <c r="Q889" t="s">
        <v>24</v>
      </c>
      <c r="R889">
        <v>20</v>
      </c>
      <c r="S889">
        <v>0</v>
      </c>
      <c r="T889" t="s">
        <v>82</v>
      </c>
      <c r="U889" t="s">
        <v>36</v>
      </c>
      <c r="V889" t="s">
        <v>185</v>
      </c>
      <c r="W889" t="s">
        <v>38</v>
      </c>
      <c r="X889" s="7" t="s">
        <v>30674</v>
      </c>
      <c r="Y889" s="10"/>
      <c r="Z889" s="10"/>
      <c r="AA889" t="s">
        <v>8442</v>
      </c>
      <c r="AB889" t="s">
        <v>8443</v>
      </c>
    </row>
    <row r="890" spans="1:28" x14ac:dyDescent="0.3">
      <c r="A890" s="7" t="b">
        <f t="shared" si="39"/>
        <v>0</v>
      </c>
      <c r="B890" t="str">
        <f t="shared" si="40"/>
        <v>ringoffire</v>
      </c>
      <c r="C890" s="9" t="str">
        <f t="shared" si="41"/>
        <v>ring_of_fire</v>
      </c>
      <c r="D890">
        <v>2683</v>
      </c>
      <c r="E890" t="s">
        <v>24</v>
      </c>
      <c r="F890" t="s">
        <v>8432</v>
      </c>
      <c r="G890" t="s">
        <v>26</v>
      </c>
      <c r="H890" t="s">
        <v>8433</v>
      </c>
      <c r="I890" t="s">
        <v>59</v>
      </c>
      <c r="J890" s="7">
        <v>20</v>
      </c>
      <c r="K890">
        <v>10</v>
      </c>
      <c r="L890">
        <v>0</v>
      </c>
      <c r="M890">
        <v>0</v>
      </c>
      <c r="N890">
        <v>0</v>
      </c>
      <c r="O890">
        <v>1</v>
      </c>
      <c r="P890">
        <v>0</v>
      </c>
      <c r="Q890" t="s">
        <v>24</v>
      </c>
      <c r="R890">
        <v>20</v>
      </c>
      <c r="S890">
        <v>0</v>
      </c>
      <c r="T890" t="s">
        <v>82</v>
      </c>
      <c r="U890" t="s">
        <v>36</v>
      </c>
      <c r="V890" t="s">
        <v>185</v>
      </c>
      <c r="W890" t="s">
        <v>38</v>
      </c>
      <c r="X890" s="7" t="s">
        <v>30675</v>
      </c>
      <c r="Y890" s="10"/>
      <c r="Z890" s="10"/>
      <c r="AA890" t="s">
        <v>8434</v>
      </c>
      <c r="AB890" t="s">
        <v>8435</v>
      </c>
    </row>
    <row r="891" spans="1:28" x14ac:dyDescent="0.3">
      <c r="A891" s="7" t="b">
        <f t="shared" si="39"/>
        <v>0</v>
      </c>
      <c r="B891" t="str">
        <f t="shared" si="40"/>
        <v>ringofwind</v>
      </c>
      <c r="C891" s="9" t="str">
        <f t="shared" si="41"/>
        <v>ring_of_wind</v>
      </c>
      <c r="D891">
        <v>2684</v>
      </c>
      <c r="E891" t="s">
        <v>24</v>
      </c>
      <c r="F891" t="s">
        <v>8444</v>
      </c>
      <c r="G891" t="s">
        <v>26</v>
      </c>
      <c r="H891" t="s">
        <v>8445</v>
      </c>
      <c r="I891" t="s">
        <v>59</v>
      </c>
      <c r="J891" s="10">
        <v>20</v>
      </c>
      <c r="K891">
        <v>10</v>
      </c>
      <c r="L891">
        <v>0</v>
      </c>
      <c r="M891">
        <v>0</v>
      </c>
      <c r="N891">
        <v>0</v>
      </c>
      <c r="O891">
        <v>1</v>
      </c>
      <c r="P891">
        <v>0</v>
      </c>
      <c r="Q891" t="s">
        <v>24</v>
      </c>
      <c r="R891">
        <v>20</v>
      </c>
      <c r="S891">
        <v>0</v>
      </c>
      <c r="T891" t="s">
        <v>82</v>
      </c>
      <c r="U891" t="s">
        <v>36</v>
      </c>
      <c r="V891" t="s">
        <v>185</v>
      </c>
      <c r="W891" t="s">
        <v>38</v>
      </c>
      <c r="X891" s="7" t="s">
        <v>30676</v>
      </c>
      <c r="Y891" s="10"/>
      <c r="Z891" s="10"/>
      <c r="AA891" t="s">
        <v>8446</v>
      </c>
      <c r="AB891" t="s">
        <v>8447</v>
      </c>
    </row>
    <row r="892" spans="1:28" x14ac:dyDescent="0.3">
      <c r="A892" s="7" t="b">
        <f t="shared" si="39"/>
        <v>0</v>
      </c>
      <c r="B892" t="str">
        <f t="shared" si="40"/>
        <v>ringofearth</v>
      </c>
      <c r="C892" s="9" t="str">
        <f t="shared" si="41"/>
        <v>ring_of_earth</v>
      </c>
      <c r="D892">
        <v>2685</v>
      </c>
      <c r="E892" t="s">
        <v>24</v>
      </c>
      <c r="F892" t="s">
        <v>8428</v>
      </c>
      <c r="G892" t="s">
        <v>26</v>
      </c>
      <c r="H892" t="s">
        <v>8429</v>
      </c>
      <c r="I892" t="s">
        <v>59</v>
      </c>
      <c r="J892" s="10">
        <v>20</v>
      </c>
      <c r="K892">
        <v>10</v>
      </c>
      <c r="L892">
        <v>0</v>
      </c>
      <c r="M892">
        <v>0</v>
      </c>
      <c r="N892">
        <v>0</v>
      </c>
      <c r="O892">
        <v>1</v>
      </c>
      <c r="P892">
        <v>0</v>
      </c>
      <c r="Q892" t="s">
        <v>24</v>
      </c>
      <c r="R892">
        <v>20</v>
      </c>
      <c r="S892">
        <v>0</v>
      </c>
      <c r="T892" t="s">
        <v>82</v>
      </c>
      <c r="U892" t="s">
        <v>36</v>
      </c>
      <c r="V892" t="s">
        <v>185</v>
      </c>
      <c r="W892" t="s">
        <v>38</v>
      </c>
      <c r="X892" s="7" t="s">
        <v>30677</v>
      </c>
      <c r="Y892" s="10"/>
      <c r="Z892" s="10"/>
      <c r="AA892" t="s">
        <v>8430</v>
      </c>
      <c r="AB892" t="s">
        <v>8431</v>
      </c>
    </row>
    <row r="893" spans="1:28" x14ac:dyDescent="0.3">
      <c r="A893" s="7" t="b">
        <f t="shared" si="39"/>
        <v>0</v>
      </c>
      <c r="B893" t="str">
        <f t="shared" si="40"/>
        <v>redsilkseal</v>
      </c>
      <c r="C893" s="9" t="str">
        <f t="shared" si="41"/>
        <v>red_silk_seal</v>
      </c>
      <c r="D893">
        <v>2700</v>
      </c>
      <c r="E893" t="s">
        <v>24</v>
      </c>
      <c r="F893" t="s">
        <v>8251</v>
      </c>
      <c r="G893" t="s">
        <v>26</v>
      </c>
      <c r="H893" t="s">
        <v>8252</v>
      </c>
      <c r="I893" t="s">
        <v>59</v>
      </c>
      <c r="J893" s="1">
        <v>10000</v>
      </c>
      <c r="K893">
        <v>10</v>
      </c>
      <c r="L893">
        <v>0</v>
      </c>
      <c r="M893">
        <v>0</v>
      </c>
      <c r="N893">
        <v>0</v>
      </c>
      <c r="O893">
        <v>0</v>
      </c>
      <c r="P893">
        <v>0</v>
      </c>
      <c r="Q893" t="s">
        <v>24</v>
      </c>
      <c r="R893">
        <v>0</v>
      </c>
      <c r="S893">
        <v>0</v>
      </c>
      <c r="T893" t="s">
        <v>82</v>
      </c>
      <c r="U893" t="s">
        <v>787</v>
      </c>
      <c r="V893" t="s">
        <v>837</v>
      </c>
      <c r="W893" t="s">
        <v>38</v>
      </c>
      <c r="X893" s="7"/>
      <c r="Y893" s="10"/>
      <c r="Z893" s="10"/>
      <c r="AA893" t="s">
        <v>8253</v>
      </c>
      <c r="AB893" t="s">
        <v>8254</v>
      </c>
    </row>
    <row r="894" spans="1:28" x14ac:dyDescent="0.3">
      <c r="A894" s="7" t="b">
        <f t="shared" si="39"/>
        <v>0</v>
      </c>
      <c r="B894" t="str">
        <f t="shared" si="40"/>
        <v>orleansglove</v>
      </c>
      <c r="C894" s="9" t="str">
        <f t="shared" si="41"/>
        <v>orleans_glove</v>
      </c>
      <c r="D894">
        <v>2701</v>
      </c>
      <c r="E894" t="s">
        <v>24</v>
      </c>
      <c r="F894" t="s">
        <v>7349</v>
      </c>
      <c r="G894" t="s">
        <v>26</v>
      </c>
      <c r="H894" t="s">
        <v>7350</v>
      </c>
      <c r="I894" t="s">
        <v>59</v>
      </c>
      <c r="J894" s="1">
        <v>10000</v>
      </c>
      <c r="K894">
        <v>10</v>
      </c>
      <c r="L894">
        <v>0</v>
      </c>
      <c r="M894">
        <v>0</v>
      </c>
      <c r="N894">
        <v>0</v>
      </c>
      <c r="O894">
        <v>0</v>
      </c>
      <c r="P894">
        <v>1</v>
      </c>
      <c r="Q894" t="s">
        <v>24</v>
      </c>
      <c r="R894">
        <v>90</v>
      </c>
      <c r="S894">
        <v>0</v>
      </c>
      <c r="T894" t="s">
        <v>82</v>
      </c>
      <c r="U894" t="s">
        <v>36</v>
      </c>
      <c r="V894" t="s">
        <v>185</v>
      </c>
      <c r="W894" t="s">
        <v>38</v>
      </c>
      <c r="X894" s="7" t="s">
        <v>30678</v>
      </c>
      <c r="Y894" s="10"/>
      <c r="Z894" s="10"/>
      <c r="AA894" t="s">
        <v>7351</v>
      </c>
      <c r="AB894" t="s">
        <v>7352</v>
      </c>
    </row>
    <row r="895" spans="1:28" x14ac:dyDescent="0.3">
      <c r="A895" s="7" t="b">
        <f t="shared" si="39"/>
        <v>0</v>
      </c>
      <c r="B895" t="str">
        <f t="shared" si="40"/>
        <v>bisonhorn</v>
      </c>
      <c r="C895" s="9" t="str">
        <f t="shared" si="41"/>
        <v>bison_horn</v>
      </c>
      <c r="D895">
        <v>2702</v>
      </c>
      <c r="E895" t="s">
        <v>24</v>
      </c>
      <c r="F895" t="s">
        <v>1142</v>
      </c>
      <c r="G895" t="s">
        <v>26</v>
      </c>
      <c r="H895" t="s">
        <v>1143</v>
      </c>
      <c r="I895" t="s">
        <v>59</v>
      </c>
      <c r="J895" s="1">
        <v>10000</v>
      </c>
      <c r="K895">
        <v>10</v>
      </c>
      <c r="L895">
        <v>0</v>
      </c>
      <c r="M895">
        <v>0</v>
      </c>
      <c r="N895">
        <v>0</v>
      </c>
      <c r="O895">
        <v>0</v>
      </c>
      <c r="P895">
        <v>1</v>
      </c>
      <c r="Q895" t="s">
        <v>24</v>
      </c>
      <c r="R895">
        <v>90</v>
      </c>
      <c r="S895">
        <v>0</v>
      </c>
      <c r="T895" t="s">
        <v>82</v>
      </c>
      <c r="U895" t="s">
        <v>36</v>
      </c>
      <c r="V895" t="s">
        <v>185</v>
      </c>
      <c r="W895" t="s">
        <v>38</v>
      </c>
      <c r="X895" s="7" t="s">
        <v>30659</v>
      </c>
      <c r="Y895" s="10"/>
      <c r="Z895" s="10"/>
      <c r="AA895" t="s">
        <v>1144</v>
      </c>
      <c r="AB895" t="s">
        <v>1145</v>
      </c>
    </row>
    <row r="896" spans="1:28" x14ac:dyDescent="0.3">
      <c r="A896" s="7" t="b">
        <f t="shared" si="39"/>
        <v>0</v>
      </c>
      <c r="B896" t="str">
        <f t="shared" si="40"/>
        <v>bloodyironballc</v>
      </c>
      <c r="C896" s="9" t="str">
        <f t="shared" si="41"/>
        <v>bloody_iron_ball_c</v>
      </c>
      <c r="D896">
        <v>2710</v>
      </c>
      <c r="E896" t="s">
        <v>24</v>
      </c>
      <c r="F896" t="s">
        <v>1264</v>
      </c>
      <c r="G896" t="s">
        <v>26</v>
      </c>
      <c r="H896" t="s">
        <v>1265</v>
      </c>
      <c r="I896" t="s">
        <v>59</v>
      </c>
      <c r="J896" s="7">
        <v>0</v>
      </c>
      <c r="K896">
        <v>100</v>
      </c>
      <c r="L896">
        <v>0</v>
      </c>
      <c r="M896">
        <v>0</v>
      </c>
      <c r="N896">
        <v>0</v>
      </c>
      <c r="O896">
        <v>0</v>
      </c>
      <c r="P896">
        <v>0</v>
      </c>
      <c r="Q896" t="s">
        <v>24</v>
      </c>
      <c r="R896">
        <v>1</v>
      </c>
      <c r="S896">
        <v>0</v>
      </c>
      <c r="T896" t="s">
        <v>82</v>
      </c>
      <c r="U896" t="s">
        <v>36</v>
      </c>
      <c r="V896" t="s">
        <v>185</v>
      </c>
      <c r="W896" t="s">
        <v>38</v>
      </c>
      <c r="X896" s="7" t="s">
        <v>30679</v>
      </c>
      <c r="Y896" s="10"/>
      <c r="Z896" s="10"/>
      <c r="AA896" t="s">
        <v>1266</v>
      </c>
      <c r="AB896" t="s">
        <v>1267</v>
      </c>
    </row>
    <row r="897" spans="1:28" x14ac:dyDescent="0.3">
      <c r="A897" s="7" t="b">
        <f t="shared" si="39"/>
        <v>0</v>
      </c>
      <c r="B897" t="str">
        <f t="shared" si="40"/>
        <v>ragnaroklimiteded</v>
      </c>
      <c r="C897" s="9" t="str">
        <f t="shared" si="41"/>
        <v>ragnarok_limited_ed</v>
      </c>
      <c r="D897">
        <v>2712</v>
      </c>
      <c r="E897" t="s">
        <v>24</v>
      </c>
      <c r="F897" t="s">
        <v>8125</v>
      </c>
      <c r="G897" t="s">
        <v>26</v>
      </c>
      <c r="H897" t="s">
        <v>8126</v>
      </c>
      <c r="I897" t="s">
        <v>59</v>
      </c>
      <c r="J897" s="5">
        <v>20</v>
      </c>
      <c r="K897">
        <v>30</v>
      </c>
      <c r="L897">
        <v>0</v>
      </c>
      <c r="M897">
        <v>0</v>
      </c>
      <c r="N897">
        <v>0</v>
      </c>
      <c r="O897">
        <v>0</v>
      </c>
      <c r="P897">
        <v>1</v>
      </c>
      <c r="Q897" t="s">
        <v>24</v>
      </c>
      <c r="R897">
        <v>1</v>
      </c>
      <c r="S897">
        <v>0</v>
      </c>
      <c r="T897" t="s">
        <v>82</v>
      </c>
      <c r="U897" t="s">
        <v>36</v>
      </c>
      <c r="V897" t="s">
        <v>37</v>
      </c>
      <c r="W897" t="s">
        <v>38</v>
      </c>
      <c r="X897" s="7" t="s">
        <v>30680</v>
      </c>
      <c r="Y897" s="10"/>
      <c r="Z897" s="10"/>
      <c r="AA897" t="s">
        <v>8127</v>
      </c>
      <c r="AB897" t="s">
        <v>8128</v>
      </c>
    </row>
    <row r="898" spans="1:28" x14ac:dyDescent="0.3">
      <c r="A898" s="7" t="b">
        <f t="shared" ref="A898:A961" si="42">ISNUMBER(SEARCH("callfunc",X898))</f>
        <v>0</v>
      </c>
      <c r="B898" t="str">
        <f t="shared" ref="B898:B961" si="43">LOWER(SUBSTITUTE(F898,"_",""))</f>
        <v>pocketwatch</v>
      </c>
      <c r="C898" s="9" t="str">
        <f t="shared" ref="C898:C961" si="44">LOWER(F898)</f>
        <v>pocket_watch_</v>
      </c>
      <c r="D898">
        <v>2717</v>
      </c>
      <c r="E898" t="s">
        <v>24</v>
      </c>
      <c r="F898" t="s">
        <v>7733</v>
      </c>
      <c r="G898" t="s">
        <v>26</v>
      </c>
      <c r="H898" t="s">
        <v>7727</v>
      </c>
      <c r="I898" t="s">
        <v>59</v>
      </c>
      <c r="J898" s="7">
        <v>20</v>
      </c>
      <c r="K898">
        <v>20</v>
      </c>
      <c r="L898">
        <v>0</v>
      </c>
      <c r="M898">
        <v>0</v>
      </c>
      <c r="N898">
        <v>0</v>
      </c>
      <c r="O898">
        <v>0</v>
      </c>
      <c r="P898">
        <v>0</v>
      </c>
      <c r="Q898" t="s">
        <v>24</v>
      </c>
      <c r="R898">
        <v>80</v>
      </c>
      <c r="S898">
        <v>0</v>
      </c>
      <c r="T898" t="s">
        <v>82</v>
      </c>
      <c r="U898" t="s">
        <v>36</v>
      </c>
      <c r="V898" t="s">
        <v>2193</v>
      </c>
      <c r="W898" t="s">
        <v>38</v>
      </c>
      <c r="Y898" s="10"/>
      <c r="Z898" s="10"/>
      <c r="AA898" t="s">
        <v>7734</v>
      </c>
      <c r="AB898" t="s">
        <v>7735</v>
      </c>
    </row>
    <row r="899" spans="1:28" x14ac:dyDescent="0.3">
      <c r="A899" s="7" t="b">
        <f t="shared" si="42"/>
        <v>0</v>
      </c>
      <c r="B899" t="str">
        <f t="shared" si="43"/>
        <v>ironwrist</v>
      </c>
      <c r="C899" s="9" t="str">
        <f t="shared" si="44"/>
        <v>iron_wrist</v>
      </c>
      <c r="D899">
        <v>2719</v>
      </c>
      <c r="E899" t="s">
        <v>24</v>
      </c>
      <c r="F899" t="s">
        <v>5589</v>
      </c>
      <c r="G899" t="s">
        <v>26</v>
      </c>
      <c r="H899" t="s">
        <v>5590</v>
      </c>
      <c r="I899" t="s">
        <v>59</v>
      </c>
      <c r="J899" s="7">
        <v>20</v>
      </c>
      <c r="K899">
        <v>70</v>
      </c>
      <c r="L899">
        <v>0</v>
      </c>
      <c r="M899">
        <v>0</v>
      </c>
      <c r="N899">
        <v>0</v>
      </c>
      <c r="O899">
        <v>1</v>
      </c>
      <c r="P899">
        <v>0</v>
      </c>
      <c r="Q899" t="s">
        <v>24</v>
      </c>
      <c r="R899">
        <v>50</v>
      </c>
      <c r="S899">
        <v>0</v>
      </c>
      <c r="T899" t="s">
        <v>82</v>
      </c>
      <c r="U899" t="s">
        <v>36</v>
      </c>
      <c r="V899" t="s">
        <v>826</v>
      </c>
      <c r="W899" t="s">
        <v>38</v>
      </c>
      <c r="X899" s="7" t="s">
        <v>30681</v>
      </c>
      <c r="Y899" s="10"/>
      <c r="Z899" s="10"/>
      <c r="AA899" t="s">
        <v>5591</v>
      </c>
      <c r="AB899" t="s">
        <v>5592</v>
      </c>
    </row>
    <row r="900" spans="1:28" x14ac:dyDescent="0.3">
      <c r="A900" s="7" t="b">
        <f t="shared" si="42"/>
        <v>0</v>
      </c>
      <c r="B900" t="str">
        <f t="shared" si="43"/>
        <v>medalswordman</v>
      </c>
      <c r="C900" s="9" t="str">
        <f t="shared" si="44"/>
        <v>medal_swordman</v>
      </c>
      <c r="D900">
        <v>2720</v>
      </c>
      <c r="E900" t="s">
        <v>24</v>
      </c>
      <c r="F900" t="s">
        <v>6578</v>
      </c>
      <c r="G900" t="s">
        <v>26</v>
      </c>
      <c r="H900" t="s">
        <v>6579</v>
      </c>
      <c r="I900" t="s">
        <v>59</v>
      </c>
      <c r="J900" s="5">
        <v>0</v>
      </c>
      <c r="K900">
        <v>0</v>
      </c>
      <c r="L900">
        <v>0</v>
      </c>
      <c r="M900">
        <v>0</v>
      </c>
      <c r="N900">
        <v>0</v>
      </c>
      <c r="O900">
        <v>1</v>
      </c>
      <c r="P900">
        <v>0</v>
      </c>
      <c r="Q900" t="s">
        <v>24</v>
      </c>
      <c r="R900">
        <v>70</v>
      </c>
      <c r="S900">
        <v>0</v>
      </c>
      <c r="T900" t="s">
        <v>82</v>
      </c>
      <c r="U900" t="s">
        <v>36</v>
      </c>
      <c r="V900" t="s">
        <v>6580</v>
      </c>
      <c r="W900" t="s">
        <v>38</v>
      </c>
      <c r="X900" s="7" t="s">
        <v>31608</v>
      </c>
      <c r="Y900" s="10"/>
      <c r="Z900" s="10"/>
      <c r="AA900" t="s">
        <v>6581</v>
      </c>
      <c r="AB900" t="s">
        <v>6582</v>
      </c>
    </row>
    <row r="901" spans="1:28" x14ac:dyDescent="0.3">
      <c r="A901" s="7" t="b">
        <f t="shared" si="42"/>
        <v>0</v>
      </c>
      <c r="B901" t="str">
        <f t="shared" si="43"/>
        <v>medalthief</v>
      </c>
      <c r="C901" s="9" t="str">
        <f t="shared" si="44"/>
        <v>medal_thief</v>
      </c>
      <c r="D901">
        <v>2721</v>
      </c>
      <c r="E901" t="s">
        <v>24</v>
      </c>
      <c r="F901" t="s">
        <v>6583</v>
      </c>
      <c r="G901" t="s">
        <v>26</v>
      </c>
      <c r="H901" t="s">
        <v>6584</v>
      </c>
      <c r="I901" t="s">
        <v>59</v>
      </c>
      <c r="J901" s="5">
        <v>0</v>
      </c>
      <c r="K901">
        <v>0</v>
      </c>
      <c r="L901">
        <v>0</v>
      </c>
      <c r="M901">
        <v>0</v>
      </c>
      <c r="N901">
        <v>0</v>
      </c>
      <c r="O901">
        <v>1</v>
      </c>
      <c r="P901">
        <v>0</v>
      </c>
      <c r="Q901" t="s">
        <v>24</v>
      </c>
      <c r="R901">
        <v>70</v>
      </c>
      <c r="S901">
        <v>0</v>
      </c>
      <c r="T901" t="s">
        <v>82</v>
      </c>
      <c r="U901" t="s">
        <v>36</v>
      </c>
      <c r="V901" t="s">
        <v>597</v>
      </c>
      <c r="W901" t="s">
        <v>38</v>
      </c>
      <c r="X901" s="7" t="s">
        <v>31609</v>
      </c>
      <c r="Y901" s="10"/>
      <c r="Z901" s="10"/>
      <c r="AA901" t="s">
        <v>6585</v>
      </c>
      <c r="AB901" t="s">
        <v>6586</v>
      </c>
    </row>
    <row r="902" spans="1:28" x14ac:dyDescent="0.3">
      <c r="A902" s="7" t="b">
        <f t="shared" si="42"/>
        <v>0</v>
      </c>
      <c r="B902" t="str">
        <f t="shared" si="43"/>
        <v>medalacolyte</v>
      </c>
      <c r="C902" s="9" t="str">
        <f t="shared" si="44"/>
        <v>medal_acolyte</v>
      </c>
      <c r="D902">
        <v>2722</v>
      </c>
      <c r="E902" t="s">
        <v>24</v>
      </c>
      <c r="F902" t="s">
        <v>6558</v>
      </c>
      <c r="G902" t="s">
        <v>26</v>
      </c>
      <c r="H902" t="s">
        <v>6559</v>
      </c>
      <c r="I902" t="s">
        <v>59</v>
      </c>
      <c r="J902" s="5">
        <v>0</v>
      </c>
      <c r="K902">
        <v>0</v>
      </c>
      <c r="L902">
        <v>0</v>
      </c>
      <c r="M902">
        <v>0</v>
      </c>
      <c r="N902">
        <v>0</v>
      </c>
      <c r="O902">
        <v>1</v>
      </c>
      <c r="P902">
        <v>0</v>
      </c>
      <c r="Q902" t="s">
        <v>24</v>
      </c>
      <c r="R902">
        <v>70</v>
      </c>
      <c r="S902">
        <v>0</v>
      </c>
      <c r="T902" t="s">
        <v>82</v>
      </c>
      <c r="U902" t="s">
        <v>36</v>
      </c>
      <c r="V902" t="s">
        <v>1136</v>
      </c>
      <c r="W902" t="s">
        <v>38</v>
      </c>
      <c r="X902" s="7" t="s">
        <v>30682</v>
      </c>
      <c r="Y902" s="10"/>
      <c r="Z902" s="10"/>
      <c r="AA902" t="s">
        <v>6560</v>
      </c>
      <c r="AB902" t="s">
        <v>6561</v>
      </c>
    </row>
    <row r="903" spans="1:28" x14ac:dyDescent="0.3">
      <c r="A903" s="7" t="b">
        <f t="shared" si="42"/>
        <v>0</v>
      </c>
      <c r="B903" t="str">
        <f t="shared" si="43"/>
        <v>medalmage</v>
      </c>
      <c r="C903" s="9" t="str">
        <f t="shared" si="44"/>
        <v>medal_mage</v>
      </c>
      <c r="D903">
        <v>2723</v>
      </c>
      <c r="E903" t="s">
        <v>24</v>
      </c>
      <c r="F903" t="s">
        <v>6570</v>
      </c>
      <c r="G903" t="s">
        <v>26</v>
      </c>
      <c r="H903" t="s">
        <v>6571</v>
      </c>
      <c r="I903" t="s">
        <v>59</v>
      </c>
      <c r="J903" s="5">
        <v>0</v>
      </c>
      <c r="K903">
        <v>0</v>
      </c>
      <c r="L903">
        <v>0</v>
      </c>
      <c r="M903">
        <v>0</v>
      </c>
      <c r="N903">
        <v>0</v>
      </c>
      <c r="O903">
        <v>1</v>
      </c>
      <c r="P903">
        <v>0</v>
      </c>
      <c r="Q903" t="s">
        <v>24</v>
      </c>
      <c r="R903">
        <v>70</v>
      </c>
      <c r="S903">
        <v>0</v>
      </c>
      <c r="T903" t="s">
        <v>82</v>
      </c>
      <c r="U903" t="s">
        <v>36</v>
      </c>
      <c r="V903" t="s">
        <v>2193</v>
      </c>
      <c r="W903" t="s">
        <v>38</v>
      </c>
      <c r="X903" s="7" t="s">
        <v>30683</v>
      </c>
      <c r="Y903" s="10"/>
      <c r="Z903" s="10"/>
      <c r="AA903" t="s">
        <v>6572</v>
      </c>
      <c r="AB903" t="s">
        <v>6573</v>
      </c>
    </row>
    <row r="904" spans="1:28" x14ac:dyDescent="0.3">
      <c r="A904" s="7" t="b">
        <f t="shared" si="42"/>
        <v>0</v>
      </c>
      <c r="B904" t="str">
        <f t="shared" si="43"/>
        <v>medalarcher</v>
      </c>
      <c r="C904" s="9" t="str">
        <f t="shared" si="44"/>
        <v>medal_archer</v>
      </c>
      <c r="D904">
        <v>2724</v>
      </c>
      <c r="E904" t="s">
        <v>24</v>
      </c>
      <c r="F904" t="s">
        <v>6562</v>
      </c>
      <c r="G904" t="s">
        <v>26</v>
      </c>
      <c r="H904" t="s">
        <v>6563</v>
      </c>
      <c r="I904" t="s">
        <v>59</v>
      </c>
      <c r="J904" s="10">
        <v>0</v>
      </c>
      <c r="K904">
        <v>0</v>
      </c>
      <c r="L904">
        <v>0</v>
      </c>
      <c r="M904">
        <v>0</v>
      </c>
      <c r="N904">
        <v>0</v>
      </c>
      <c r="O904">
        <v>1</v>
      </c>
      <c r="P904">
        <v>0</v>
      </c>
      <c r="Q904" t="s">
        <v>24</v>
      </c>
      <c r="R904">
        <v>70</v>
      </c>
      <c r="S904">
        <v>0</v>
      </c>
      <c r="T904" t="s">
        <v>82</v>
      </c>
      <c r="U904" t="s">
        <v>36</v>
      </c>
      <c r="V904" t="s">
        <v>1114</v>
      </c>
      <c r="W904" t="s">
        <v>38</v>
      </c>
      <c r="X904" s="7" t="s">
        <v>31610</v>
      </c>
      <c r="Y904" s="10"/>
      <c r="Z904" s="10"/>
      <c r="AA904" t="s">
        <v>6564</v>
      </c>
      <c r="AB904" t="s">
        <v>6565</v>
      </c>
    </row>
    <row r="905" spans="1:28" x14ac:dyDescent="0.3">
      <c r="A905" s="7" t="b">
        <f t="shared" si="42"/>
        <v>0</v>
      </c>
      <c r="B905" t="str">
        <f t="shared" si="43"/>
        <v>medalmerchant</v>
      </c>
      <c r="C905" s="9" t="str">
        <f t="shared" si="44"/>
        <v>medal_merchant</v>
      </c>
      <c r="D905">
        <v>2725</v>
      </c>
      <c r="E905" t="s">
        <v>24</v>
      </c>
      <c r="F905" t="s">
        <v>6574</v>
      </c>
      <c r="G905" t="s">
        <v>26</v>
      </c>
      <c r="H905" t="s">
        <v>6575</v>
      </c>
      <c r="I905" t="s">
        <v>59</v>
      </c>
      <c r="J905" s="10">
        <v>0</v>
      </c>
      <c r="K905">
        <v>0</v>
      </c>
      <c r="L905">
        <v>0</v>
      </c>
      <c r="M905">
        <v>0</v>
      </c>
      <c r="N905">
        <v>0</v>
      </c>
      <c r="O905">
        <v>1</v>
      </c>
      <c r="P905">
        <v>0</v>
      </c>
      <c r="Q905" t="s">
        <v>24</v>
      </c>
      <c r="R905">
        <v>70</v>
      </c>
      <c r="S905">
        <v>0</v>
      </c>
      <c r="T905" t="s">
        <v>82</v>
      </c>
      <c r="U905" t="s">
        <v>36</v>
      </c>
      <c r="V905" t="s">
        <v>2297</v>
      </c>
      <c r="W905" t="s">
        <v>38</v>
      </c>
      <c r="X905" s="7" t="s">
        <v>31611</v>
      </c>
      <c r="Y905" s="10"/>
      <c r="Z905" s="10"/>
      <c r="AA905" t="s">
        <v>6576</v>
      </c>
      <c r="AB905" t="s">
        <v>6577</v>
      </c>
    </row>
    <row r="906" spans="1:28" x14ac:dyDescent="0.3">
      <c r="A906" s="7" t="b">
        <f t="shared" si="42"/>
        <v>0</v>
      </c>
      <c r="B906" t="str">
        <f t="shared" si="43"/>
        <v>morrocseal</v>
      </c>
      <c r="C906" s="9" t="str">
        <f t="shared" si="44"/>
        <v>morroc_seal</v>
      </c>
      <c r="D906">
        <v>2730</v>
      </c>
      <c r="E906" t="s">
        <v>24</v>
      </c>
      <c r="F906" t="s">
        <v>6826</v>
      </c>
      <c r="G906" t="s">
        <v>26</v>
      </c>
      <c r="H906" t="s">
        <v>6827</v>
      </c>
      <c r="I906" t="s">
        <v>59</v>
      </c>
      <c r="J906" s="10">
        <v>0</v>
      </c>
      <c r="K906">
        <v>5</v>
      </c>
      <c r="L906">
        <v>0</v>
      </c>
      <c r="M906">
        <v>0</v>
      </c>
      <c r="N906">
        <v>0</v>
      </c>
      <c r="O906">
        <v>0</v>
      </c>
      <c r="P906">
        <v>1</v>
      </c>
      <c r="Q906" t="s">
        <v>24</v>
      </c>
      <c r="R906">
        <v>80</v>
      </c>
      <c r="S906">
        <v>0</v>
      </c>
      <c r="T906" t="s">
        <v>82</v>
      </c>
      <c r="U906" t="s">
        <v>36</v>
      </c>
      <c r="V906" t="s">
        <v>185</v>
      </c>
      <c r="W906" t="s">
        <v>38</v>
      </c>
      <c r="X906" s="7" t="s">
        <v>30684</v>
      </c>
      <c r="Y906" s="10"/>
      <c r="Z906" s="10"/>
      <c r="AA906" t="s">
        <v>6828</v>
      </c>
      <c r="AB906" t="s">
        <v>6829</v>
      </c>
    </row>
    <row r="907" spans="1:28" x14ac:dyDescent="0.3">
      <c r="A907" s="7" t="b">
        <f t="shared" si="42"/>
        <v>0</v>
      </c>
      <c r="B907" t="str">
        <f t="shared" si="43"/>
        <v>morroccharmstone</v>
      </c>
      <c r="C907" s="9" t="str">
        <f t="shared" si="44"/>
        <v>morroc_charm_stone</v>
      </c>
      <c r="D907">
        <v>2731</v>
      </c>
      <c r="E907" t="s">
        <v>24</v>
      </c>
      <c r="F907" t="s">
        <v>6818</v>
      </c>
      <c r="G907" t="s">
        <v>26</v>
      </c>
      <c r="H907" t="s">
        <v>6819</v>
      </c>
      <c r="I907" t="s">
        <v>59</v>
      </c>
      <c r="J907" s="5">
        <v>0</v>
      </c>
      <c r="K907">
        <v>5</v>
      </c>
      <c r="L907">
        <v>0</v>
      </c>
      <c r="M907">
        <v>0</v>
      </c>
      <c r="N907">
        <v>0</v>
      </c>
      <c r="O907">
        <v>0</v>
      </c>
      <c r="P907">
        <v>1</v>
      </c>
      <c r="Q907" t="s">
        <v>24</v>
      </c>
      <c r="R907">
        <v>80</v>
      </c>
      <c r="S907">
        <v>0</v>
      </c>
      <c r="T907" t="s">
        <v>82</v>
      </c>
      <c r="U907" t="s">
        <v>36</v>
      </c>
      <c r="V907" t="s">
        <v>185</v>
      </c>
      <c r="W907" t="s">
        <v>38</v>
      </c>
      <c r="X907" s="7" t="s">
        <v>30685</v>
      </c>
      <c r="Y907" s="10"/>
      <c r="Z907" s="10"/>
      <c r="AA907" t="s">
        <v>6820</v>
      </c>
      <c r="AB907" t="s">
        <v>6821</v>
      </c>
    </row>
    <row r="908" spans="1:28" x14ac:dyDescent="0.3">
      <c r="A908" s="7" t="b">
        <f t="shared" si="42"/>
        <v>0</v>
      </c>
      <c r="B908" t="str">
        <f t="shared" si="43"/>
        <v>morrocring</v>
      </c>
      <c r="C908" s="9" t="str">
        <f t="shared" si="44"/>
        <v>morroc_ring</v>
      </c>
      <c r="D908">
        <v>2732</v>
      </c>
      <c r="E908" t="s">
        <v>24</v>
      </c>
      <c r="F908" t="s">
        <v>6822</v>
      </c>
      <c r="G908" t="s">
        <v>26</v>
      </c>
      <c r="H908" t="s">
        <v>6823</v>
      </c>
      <c r="I908" t="s">
        <v>59</v>
      </c>
      <c r="J908" s="5">
        <v>0</v>
      </c>
      <c r="K908">
        <v>5</v>
      </c>
      <c r="L908">
        <v>0</v>
      </c>
      <c r="M908">
        <v>0</v>
      </c>
      <c r="N908">
        <v>0</v>
      </c>
      <c r="O908">
        <v>0</v>
      </c>
      <c r="P908">
        <v>1</v>
      </c>
      <c r="Q908" t="s">
        <v>24</v>
      </c>
      <c r="R908">
        <v>80</v>
      </c>
      <c r="S908">
        <v>0</v>
      </c>
      <c r="T908" t="s">
        <v>82</v>
      </c>
      <c r="U908" t="s">
        <v>36</v>
      </c>
      <c r="V908" t="s">
        <v>185</v>
      </c>
      <c r="W908" t="s">
        <v>38</v>
      </c>
      <c r="X908" s="7" t="s">
        <v>30686</v>
      </c>
      <c r="Y908" s="10"/>
      <c r="Z908" s="10"/>
      <c r="AA908" t="s">
        <v>6824</v>
      </c>
      <c r="AB908" t="s">
        <v>6825</v>
      </c>
    </row>
    <row r="909" spans="1:28" x14ac:dyDescent="0.3">
      <c r="A909" s="5" t="b">
        <f t="shared" si="42"/>
        <v>0</v>
      </c>
      <c r="B909" t="str">
        <f t="shared" si="43"/>
        <v>medalgunner</v>
      </c>
      <c r="C909" s="9" t="str">
        <f t="shared" si="44"/>
        <v>medal_gunner</v>
      </c>
      <c r="D909">
        <v>2733</v>
      </c>
      <c r="E909" t="s">
        <v>24</v>
      </c>
      <c r="F909" t="s">
        <v>6566</v>
      </c>
      <c r="G909" t="s">
        <v>26</v>
      </c>
      <c r="H909" t="s">
        <v>6567</v>
      </c>
      <c r="I909" t="s">
        <v>59</v>
      </c>
      <c r="J909">
        <v>0</v>
      </c>
      <c r="K909">
        <v>0</v>
      </c>
      <c r="L909">
        <v>0</v>
      </c>
      <c r="M909">
        <v>0</v>
      </c>
      <c r="N909">
        <v>0</v>
      </c>
      <c r="O909">
        <v>1</v>
      </c>
      <c r="P909">
        <v>0</v>
      </c>
      <c r="Q909" t="s">
        <v>24</v>
      </c>
      <c r="R909">
        <v>80</v>
      </c>
      <c r="S909">
        <v>0</v>
      </c>
      <c r="T909" t="s">
        <v>82</v>
      </c>
      <c r="U909" t="s">
        <v>36</v>
      </c>
      <c r="V909" t="s">
        <v>429</v>
      </c>
      <c r="W909" t="s">
        <v>38</v>
      </c>
      <c r="X909" t="s">
        <v>31612</v>
      </c>
      <c r="AA909" t="s">
        <v>6568</v>
      </c>
      <c r="AB909" t="s">
        <v>6569</v>
      </c>
    </row>
    <row r="910" spans="1:28" x14ac:dyDescent="0.3">
      <c r="A910" s="7" t="b">
        <f t="shared" si="42"/>
        <v>0</v>
      </c>
      <c r="B910" t="str">
        <f t="shared" si="43"/>
        <v>footring</v>
      </c>
      <c r="C910" s="9" t="str">
        <f t="shared" si="44"/>
        <v>foot_ring</v>
      </c>
      <c r="D910">
        <v>2737</v>
      </c>
      <c r="E910" t="s">
        <v>24</v>
      </c>
      <c r="F910" t="s">
        <v>4162</v>
      </c>
      <c r="G910" t="s">
        <v>26</v>
      </c>
      <c r="H910" t="s">
        <v>4163</v>
      </c>
      <c r="I910" t="s">
        <v>59</v>
      </c>
      <c r="J910" s="5">
        <v>0</v>
      </c>
      <c r="K910">
        <v>10</v>
      </c>
      <c r="L910">
        <v>0</v>
      </c>
      <c r="M910">
        <v>0</v>
      </c>
      <c r="N910">
        <v>0</v>
      </c>
      <c r="O910">
        <v>0</v>
      </c>
      <c r="P910">
        <v>0</v>
      </c>
      <c r="Q910" t="s">
        <v>24</v>
      </c>
      <c r="R910">
        <v>75</v>
      </c>
      <c r="S910">
        <v>0</v>
      </c>
      <c r="T910" t="s">
        <v>82</v>
      </c>
      <c r="U910" t="s">
        <v>36</v>
      </c>
      <c r="V910" t="s">
        <v>37</v>
      </c>
      <c r="W910" t="s">
        <v>38</v>
      </c>
      <c r="X910" s="7" t="s">
        <v>30687</v>
      </c>
      <c r="Y910" s="10"/>
      <c r="Z910" s="10"/>
      <c r="AA910" t="s">
        <v>4164</v>
      </c>
      <c r="AB910" t="s">
        <v>4165</v>
      </c>
    </row>
    <row r="911" spans="1:28" x14ac:dyDescent="0.3">
      <c r="A911" s="7" t="b">
        <f t="shared" si="42"/>
        <v>0</v>
      </c>
      <c r="B911" t="str">
        <f t="shared" si="43"/>
        <v>sprintring</v>
      </c>
      <c r="C911" s="9" t="str">
        <f t="shared" si="44"/>
        <v>sprint_ring</v>
      </c>
      <c r="D911">
        <v>2744</v>
      </c>
      <c r="E911" t="s">
        <v>24</v>
      </c>
      <c r="F911" t="s">
        <v>9517</v>
      </c>
      <c r="G911" t="s">
        <v>26</v>
      </c>
      <c r="H911" t="s">
        <v>9518</v>
      </c>
      <c r="I911" t="s">
        <v>59</v>
      </c>
      <c r="J911" s="7">
        <v>0</v>
      </c>
      <c r="K911">
        <v>10</v>
      </c>
      <c r="L911">
        <v>0</v>
      </c>
      <c r="M911">
        <v>0</v>
      </c>
      <c r="N911">
        <v>0</v>
      </c>
      <c r="O911">
        <v>0</v>
      </c>
      <c r="P911">
        <v>0</v>
      </c>
      <c r="Q911" t="s">
        <v>24</v>
      </c>
      <c r="R911">
        <v>70</v>
      </c>
      <c r="S911">
        <v>0</v>
      </c>
      <c r="T911" t="s">
        <v>82</v>
      </c>
      <c r="U911" t="s">
        <v>36</v>
      </c>
      <c r="V911" t="s">
        <v>37</v>
      </c>
      <c r="W911" t="s">
        <v>38</v>
      </c>
      <c r="X911" t="s">
        <v>30688</v>
      </c>
      <c r="Y911" s="10"/>
      <c r="Z911" s="10"/>
      <c r="AA911" t="s">
        <v>9519</v>
      </c>
      <c r="AB911" t="s">
        <v>9520</v>
      </c>
    </row>
    <row r="912" spans="1:28" x14ac:dyDescent="0.3">
      <c r="A912" s="7" t="b">
        <f t="shared" si="42"/>
        <v>0</v>
      </c>
      <c r="B912" t="str">
        <f t="shared" si="43"/>
        <v>linenglove</v>
      </c>
      <c r="C912" s="9" t="str">
        <f t="shared" si="44"/>
        <v>linen_glove</v>
      </c>
      <c r="D912">
        <v>2749</v>
      </c>
      <c r="E912" t="s">
        <v>24</v>
      </c>
      <c r="F912" t="s">
        <v>6106</v>
      </c>
      <c r="G912" t="s">
        <v>26</v>
      </c>
      <c r="H912" t="s">
        <v>6107</v>
      </c>
      <c r="I912" t="s">
        <v>59</v>
      </c>
      <c r="J912" s="7">
        <v>0</v>
      </c>
      <c r="K912">
        <v>12</v>
      </c>
      <c r="L912">
        <v>0</v>
      </c>
      <c r="M912">
        <v>0</v>
      </c>
      <c r="N912">
        <v>0</v>
      </c>
      <c r="O912">
        <v>1</v>
      </c>
      <c r="P912">
        <v>1</v>
      </c>
      <c r="Q912" t="s">
        <v>24</v>
      </c>
      <c r="R912">
        <v>90</v>
      </c>
      <c r="S912">
        <v>0</v>
      </c>
      <c r="T912" t="s">
        <v>82</v>
      </c>
      <c r="U912" t="s">
        <v>36</v>
      </c>
      <c r="V912" t="s">
        <v>185</v>
      </c>
      <c r="W912" t="s">
        <v>38</v>
      </c>
      <c r="X912" s="7" t="s">
        <v>30689</v>
      </c>
      <c r="Y912" s="10"/>
      <c r="Z912" s="10"/>
      <c r="AA912" t="s">
        <v>6108</v>
      </c>
      <c r="AB912" t="s">
        <v>6109</v>
      </c>
    </row>
    <row r="913" spans="1:28" x14ac:dyDescent="0.3">
      <c r="A913" s="7" t="b">
        <f t="shared" si="42"/>
        <v>0</v>
      </c>
      <c r="B913" t="str">
        <f t="shared" si="43"/>
        <v>beholderring</v>
      </c>
      <c r="C913" s="9" t="str">
        <f t="shared" si="44"/>
        <v>beholder_ring</v>
      </c>
      <c r="D913">
        <v>2753</v>
      </c>
      <c r="E913" t="s">
        <v>60</v>
      </c>
      <c r="F913" t="s">
        <v>891</v>
      </c>
      <c r="G913">
        <v>7</v>
      </c>
      <c r="H913" t="s">
        <v>892</v>
      </c>
      <c r="I913" t="s">
        <v>59</v>
      </c>
      <c r="J913" s="7">
        <v>0</v>
      </c>
      <c r="K913">
        <v>10</v>
      </c>
      <c r="L913">
        <v>0</v>
      </c>
      <c r="M913">
        <v>0</v>
      </c>
      <c r="N913">
        <v>0</v>
      </c>
      <c r="O913">
        <v>0</v>
      </c>
      <c r="P913">
        <v>0</v>
      </c>
      <c r="Q913" t="s">
        <v>24</v>
      </c>
      <c r="R913">
        <v>0</v>
      </c>
      <c r="S913">
        <v>0</v>
      </c>
      <c r="T913" t="s">
        <v>82</v>
      </c>
      <c r="U913" t="s">
        <v>36</v>
      </c>
      <c r="V913" t="s">
        <v>37</v>
      </c>
      <c r="W913" t="s">
        <v>38</v>
      </c>
      <c r="X913" s="7" t="s">
        <v>30690</v>
      </c>
      <c r="Y913" s="10"/>
      <c r="Z913" s="10"/>
      <c r="AA913" t="s">
        <v>893</v>
      </c>
      <c r="AB913" t="s">
        <v>894</v>
      </c>
    </row>
    <row r="914" spans="1:28" x14ac:dyDescent="0.3">
      <c r="A914" s="7" t="b">
        <f t="shared" si="42"/>
        <v>0</v>
      </c>
      <c r="B914" t="str">
        <f t="shared" si="43"/>
        <v>hallowring</v>
      </c>
      <c r="C914" s="9" t="str">
        <f t="shared" si="44"/>
        <v>hallow_ring</v>
      </c>
      <c r="D914">
        <v>2754</v>
      </c>
      <c r="E914" t="s">
        <v>60</v>
      </c>
      <c r="F914" t="s">
        <v>4945</v>
      </c>
      <c r="G914">
        <v>7</v>
      </c>
      <c r="H914" t="s">
        <v>4946</v>
      </c>
      <c r="I914" t="s">
        <v>59</v>
      </c>
      <c r="J914">
        <v>0</v>
      </c>
      <c r="K914">
        <v>10</v>
      </c>
      <c r="L914">
        <v>0</v>
      </c>
      <c r="M914">
        <v>0</v>
      </c>
      <c r="N914">
        <v>0</v>
      </c>
      <c r="O914">
        <v>0</v>
      </c>
      <c r="P914">
        <v>0</v>
      </c>
      <c r="Q914" t="s">
        <v>24</v>
      </c>
      <c r="R914">
        <v>0</v>
      </c>
      <c r="S914">
        <v>0</v>
      </c>
      <c r="T914" t="s">
        <v>82</v>
      </c>
      <c r="U914" t="s">
        <v>36</v>
      </c>
      <c r="V914" t="s">
        <v>37</v>
      </c>
      <c r="W914" t="s">
        <v>38</v>
      </c>
      <c r="X914" s="7" t="s">
        <v>30691</v>
      </c>
      <c r="Y914" s="10"/>
      <c r="Z914" s="10"/>
      <c r="AA914" t="s">
        <v>4947</v>
      </c>
      <c r="AB914" t="s">
        <v>4948</v>
      </c>
    </row>
    <row r="915" spans="1:28" x14ac:dyDescent="0.3">
      <c r="A915" s="7" t="b">
        <f t="shared" si="42"/>
        <v>0</v>
      </c>
      <c r="B915" t="str">
        <f t="shared" si="43"/>
        <v>clamorousring</v>
      </c>
      <c r="C915" s="9" t="str">
        <f t="shared" si="44"/>
        <v>clamorous_ring</v>
      </c>
      <c r="D915">
        <v>2755</v>
      </c>
      <c r="E915" t="s">
        <v>60</v>
      </c>
      <c r="F915" t="s">
        <v>2237</v>
      </c>
      <c r="G915">
        <v>7</v>
      </c>
      <c r="H915" t="s">
        <v>2238</v>
      </c>
      <c r="I915" t="s">
        <v>59</v>
      </c>
      <c r="J915">
        <v>0</v>
      </c>
      <c r="K915">
        <v>10</v>
      </c>
      <c r="L915">
        <v>0</v>
      </c>
      <c r="M915">
        <v>0</v>
      </c>
      <c r="N915">
        <v>0</v>
      </c>
      <c r="O915">
        <v>0</v>
      </c>
      <c r="P915">
        <v>0</v>
      </c>
      <c r="Q915" t="s">
        <v>24</v>
      </c>
      <c r="R915">
        <v>0</v>
      </c>
      <c r="S915">
        <v>0</v>
      </c>
      <c r="T915" t="s">
        <v>82</v>
      </c>
      <c r="U915" t="s">
        <v>36</v>
      </c>
      <c r="V915" t="s">
        <v>37</v>
      </c>
      <c r="W915" t="s">
        <v>38</v>
      </c>
      <c r="X915" s="7" t="s">
        <v>30692</v>
      </c>
      <c r="Y915" s="10"/>
      <c r="Z915" s="10"/>
      <c r="AA915" t="s">
        <v>2239</v>
      </c>
      <c r="AB915" t="s">
        <v>2240</v>
      </c>
    </row>
    <row r="916" spans="1:28" x14ac:dyDescent="0.3">
      <c r="A916" s="7" t="b">
        <f t="shared" si="42"/>
        <v>0</v>
      </c>
      <c r="B916" t="str">
        <f t="shared" si="43"/>
        <v>chemicalring</v>
      </c>
      <c r="C916" s="9" t="str">
        <f t="shared" si="44"/>
        <v>chemical_ring</v>
      </c>
      <c r="D916">
        <v>2756</v>
      </c>
      <c r="E916" t="s">
        <v>60</v>
      </c>
      <c r="F916" t="s">
        <v>2097</v>
      </c>
      <c r="G916">
        <v>7</v>
      </c>
      <c r="H916" t="s">
        <v>2098</v>
      </c>
      <c r="I916" t="s">
        <v>59</v>
      </c>
      <c r="J916">
        <v>0</v>
      </c>
      <c r="K916">
        <v>10</v>
      </c>
      <c r="L916">
        <v>0</v>
      </c>
      <c r="M916">
        <v>0</v>
      </c>
      <c r="N916">
        <v>0</v>
      </c>
      <c r="O916">
        <v>0</v>
      </c>
      <c r="P916">
        <v>0</v>
      </c>
      <c r="Q916" t="s">
        <v>24</v>
      </c>
      <c r="R916">
        <v>0</v>
      </c>
      <c r="S916">
        <v>0</v>
      </c>
      <c r="T916" t="s">
        <v>82</v>
      </c>
      <c r="U916" t="s">
        <v>36</v>
      </c>
      <c r="V916" t="s">
        <v>37</v>
      </c>
      <c r="W916" t="s">
        <v>38</v>
      </c>
      <c r="X916" s="7" t="s">
        <v>30693</v>
      </c>
      <c r="Y916" s="10"/>
      <c r="Z916" s="10"/>
      <c r="AA916" t="s">
        <v>2099</v>
      </c>
      <c r="AB916" t="s">
        <v>2100</v>
      </c>
    </row>
    <row r="917" spans="1:28" x14ac:dyDescent="0.3">
      <c r="A917" s="7" t="b">
        <f t="shared" si="42"/>
        <v>0</v>
      </c>
      <c r="B917" t="str">
        <f t="shared" si="43"/>
        <v>insecticidering</v>
      </c>
      <c r="C917" s="9" t="str">
        <f t="shared" si="44"/>
        <v>insecticide_ring</v>
      </c>
      <c r="D917">
        <v>2757</v>
      </c>
      <c r="E917" t="s">
        <v>60</v>
      </c>
      <c r="F917" t="s">
        <v>5516</v>
      </c>
      <c r="G917">
        <v>7</v>
      </c>
      <c r="H917" t="s">
        <v>5517</v>
      </c>
      <c r="I917" t="s">
        <v>59</v>
      </c>
      <c r="J917">
        <v>0</v>
      </c>
      <c r="K917">
        <v>10</v>
      </c>
      <c r="L917">
        <v>0</v>
      </c>
      <c r="M917">
        <v>0</v>
      </c>
      <c r="N917">
        <v>0</v>
      </c>
      <c r="O917">
        <v>0</v>
      </c>
      <c r="P917">
        <v>0</v>
      </c>
      <c r="Q917" t="s">
        <v>24</v>
      </c>
      <c r="R917">
        <v>0</v>
      </c>
      <c r="S917">
        <v>0</v>
      </c>
      <c r="T917" t="s">
        <v>82</v>
      </c>
      <c r="U917" t="s">
        <v>36</v>
      </c>
      <c r="V917" t="s">
        <v>37</v>
      </c>
      <c r="W917" t="s">
        <v>38</v>
      </c>
      <c r="X917" t="s">
        <v>30694</v>
      </c>
      <c r="Y917" s="10"/>
      <c r="Z917" s="10"/>
      <c r="AA917" t="s">
        <v>5518</v>
      </c>
      <c r="AB917" t="s">
        <v>5519</v>
      </c>
    </row>
    <row r="918" spans="1:28" x14ac:dyDescent="0.3">
      <c r="A918" s="7" t="b">
        <f t="shared" si="42"/>
        <v>0</v>
      </c>
      <c r="B918" t="str">
        <f t="shared" si="43"/>
        <v>fisherring</v>
      </c>
      <c r="C918" s="9" t="str">
        <f t="shared" si="44"/>
        <v>fisher_ring</v>
      </c>
      <c r="D918">
        <v>2758</v>
      </c>
      <c r="E918" t="s">
        <v>60</v>
      </c>
      <c r="F918" t="s">
        <v>4016</v>
      </c>
      <c r="G918">
        <v>7</v>
      </c>
      <c r="H918" t="s">
        <v>4017</v>
      </c>
      <c r="I918" t="s">
        <v>59</v>
      </c>
      <c r="J918">
        <v>0</v>
      </c>
      <c r="K918">
        <v>10</v>
      </c>
      <c r="L918">
        <v>0</v>
      </c>
      <c r="M918">
        <v>0</v>
      </c>
      <c r="N918">
        <v>0</v>
      </c>
      <c r="O918">
        <v>0</v>
      </c>
      <c r="P918">
        <v>0</v>
      </c>
      <c r="Q918" t="s">
        <v>24</v>
      </c>
      <c r="R918">
        <v>0</v>
      </c>
      <c r="S918">
        <v>0</v>
      </c>
      <c r="T918" t="s">
        <v>82</v>
      </c>
      <c r="U918" t="s">
        <v>36</v>
      </c>
      <c r="V918" t="s">
        <v>37</v>
      </c>
      <c r="W918" t="s">
        <v>38</v>
      </c>
      <c r="X918" s="7" t="s">
        <v>30695</v>
      </c>
      <c r="Y918" s="10"/>
      <c r="Z918" s="10"/>
      <c r="AA918" t="s">
        <v>4018</v>
      </c>
      <c r="AB918" t="s">
        <v>4019</v>
      </c>
    </row>
    <row r="919" spans="1:28" x14ac:dyDescent="0.3">
      <c r="A919" s="7" t="b">
        <f t="shared" si="42"/>
        <v>0</v>
      </c>
      <c r="B919" t="str">
        <f t="shared" si="43"/>
        <v>decussatering</v>
      </c>
      <c r="C919" s="9" t="str">
        <f t="shared" si="44"/>
        <v>decussate_ring</v>
      </c>
      <c r="D919">
        <v>2759</v>
      </c>
      <c r="E919" t="s">
        <v>60</v>
      </c>
      <c r="F919" t="s">
        <v>2886</v>
      </c>
      <c r="G919">
        <v>7</v>
      </c>
      <c r="H919" t="s">
        <v>2887</v>
      </c>
      <c r="I919" t="s">
        <v>59</v>
      </c>
      <c r="J919" s="5">
        <v>0</v>
      </c>
      <c r="K919">
        <v>10</v>
      </c>
      <c r="L919">
        <v>0</v>
      </c>
      <c r="M919">
        <v>0</v>
      </c>
      <c r="N919">
        <v>0</v>
      </c>
      <c r="O919">
        <v>0</v>
      </c>
      <c r="P919">
        <v>0</v>
      </c>
      <c r="Q919" t="s">
        <v>24</v>
      </c>
      <c r="R919">
        <v>0</v>
      </c>
      <c r="S919">
        <v>0</v>
      </c>
      <c r="T919" t="s">
        <v>82</v>
      </c>
      <c r="U919" t="s">
        <v>36</v>
      </c>
      <c r="V919" t="s">
        <v>37</v>
      </c>
      <c r="W919" t="s">
        <v>38</v>
      </c>
      <c r="X919" s="7" t="s">
        <v>30696</v>
      </c>
      <c r="Y919" s="10"/>
      <c r="Z919" s="10"/>
      <c r="AA919" t="s">
        <v>2888</v>
      </c>
      <c r="AB919" t="s">
        <v>2889</v>
      </c>
    </row>
    <row r="920" spans="1:28" x14ac:dyDescent="0.3">
      <c r="A920" s="7" t="b">
        <f t="shared" si="42"/>
        <v>0</v>
      </c>
      <c r="B920" t="str">
        <f t="shared" si="43"/>
        <v>bloodyring</v>
      </c>
      <c r="C920" s="9" t="str">
        <f t="shared" si="44"/>
        <v>bloody_ring</v>
      </c>
      <c r="D920">
        <v>2760</v>
      </c>
      <c r="E920" t="s">
        <v>60</v>
      </c>
      <c r="F920" t="s">
        <v>1280</v>
      </c>
      <c r="G920">
        <v>7</v>
      </c>
      <c r="H920" t="s">
        <v>1281</v>
      </c>
      <c r="I920" t="s">
        <v>59</v>
      </c>
      <c r="J920">
        <v>0</v>
      </c>
      <c r="K920">
        <v>10</v>
      </c>
      <c r="L920">
        <v>0</v>
      </c>
      <c r="M920">
        <v>0</v>
      </c>
      <c r="N920">
        <v>0</v>
      </c>
      <c r="O920">
        <v>0</v>
      </c>
      <c r="P920">
        <v>0</v>
      </c>
      <c r="Q920" t="s">
        <v>24</v>
      </c>
      <c r="R920">
        <v>0</v>
      </c>
      <c r="S920">
        <v>0</v>
      </c>
      <c r="T920" t="s">
        <v>82</v>
      </c>
      <c r="U920" t="s">
        <v>36</v>
      </c>
      <c r="V920" t="s">
        <v>37</v>
      </c>
      <c r="W920" t="s">
        <v>38</v>
      </c>
      <c r="X920" s="7" t="s">
        <v>30697</v>
      </c>
      <c r="Y920" s="10"/>
      <c r="Z920" s="10"/>
      <c r="AA920" t="s">
        <v>1282</v>
      </c>
      <c r="AB920" t="s">
        <v>1283</v>
      </c>
    </row>
    <row r="921" spans="1:28" x14ac:dyDescent="0.3">
      <c r="A921" s="7" t="b">
        <f t="shared" si="42"/>
        <v>0</v>
      </c>
      <c r="B921" t="str">
        <f t="shared" si="43"/>
        <v>satanicring</v>
      </c>
      <c r="C921" s="9" t="str">
        <f t="shared" si="44"/>
        <v>satanic_ring</v>
      </c>
      <c r="D921">
        <v>2761</v>
      </c>
      <c r="E921" t="s">
        <v>60</v>
      </c>
      <c r="F921" t="s">
        <v>8749</v>
      </c>
      <c r="G921">
        <v>7</v>
      </c>
      <c r="H921" t="s">
        <v>8750</v>
      </c>
      <c r="I921" t="s">
        <v>59</v>
      </c>
      <c r="J921">
        <v>0</v>
      </c>
      <c r="K921">
        <v>10</v>
      </c>
      <c r="L921">
        <v>0</v>
      </c>
      <c r="M921">
        <v>0</v>
      </c>
      <c r="N921">
        <v>0</v>
      </c>
      <c r="O921">
        <v>0</v>
      </c>
      <c r="P921">
        <v>0</v>
      </c>
      <c r="Q921" t="s">
        <v>24</v>
      </c>
      <c r="R921">
        <v>0</v>
      </c>
      <c r="S921">
        <v>0</v>
      </c>
      <c r="T921" t="s">
        <v>82</v>
      </c>
      <c r="U921" t="s">
        <v>36</v>
      </c>
      <c r="V921" t="s">
        <v>37</v>
      </c>
      <c r="W921" t="s">
        <v>38</v>
      </c>
      <c r="X921" s="7" t="s">
        <v>30698</v>
      </c>
      <c r="Y921" s="10"/>
      <c r="Z921" s="10"/>
      <c r="AA921" t="s">
        <v>8751</v>
      </c>
      <c r="AB921" t="s">
        <v>8752</v>
      </c>
    </row>
    <row r="922" spans="1:28" x14ac:dyDescent="0.3">
      <c r="A922" s="7" t="b">
        <f t="shared" si="42"/>
        <v>0</v>
      </c>
      <c r="B922" t="str">
        <f t="shared" si="43"/>
        <v>dragoonring</v>
      </c>
      <c r="C922" s="9" t="str">
        <f t="shared" si="44"/>
        <v>dragoon_ring</v>
      </c>
      <c r="D922">
        <v>2762</v>
      </c>
      <c r="E922" t="s">
        <v>60</v>
      </c>
      <c r="F922" t="s">
        <v>3205</v>
      </c>
      <c r="G922">
        <v>7</v>
      </c>
      <c r="H922" t="s">
        <v>3206</v>
      </c>
      <c r="I922" t="s">
        <v>59</v>
      </c>
      <c r="J922">
        <v>0</v>
      </c>
      <c r="K922">
        <v>10</v>
      </c>
      <c r="L922">
        <v>0</v>
      </c>
      <c r="M922">
        <v>0</v>
      </c>
      <c r="N922">
        <v>0</v>
      </c>
      <c r="O922">
        <v>0</v>
      </c>
      <c r="P922">
        <v>0</v>
      </c>
      <c r="Q922" t="s">
        <v>24</v>
      </c>
      <c r="R922">
        <v>0</v>
      </c>
      <c r="S922">
        <v>0</v>
      </c>
      <c r="T922" t="s">
        <v>82</v>
      </c>
      <c r="U922" t="s">
        <v>36</v>
      </c>
      <c r="V922" t="s">
        <v>37</v>
      </c>
      <c r="W922" t="s">
        <v>38</v>
      </c>
      <c r="X922" s="7" t="s">
        <v>30699</v>
      </c>
      <c r="Y922" s="10"/>
      <c r="Z922" s="10"/>
      <c r="AA922" t="s">
        <v>3207</v>
      </c>
      <c r="AB922" t="s">
        <v>3208</v>
      </c>
    </row>
    <row r="923" spans="1:28" x14ac:dyDescent="0.3">
      <c r="A923" s="7" t="b">
        <f t="shared" si="42"/>
        <v>0</v>
      </c>
      <c r="B923" t="str">
        <f t="shared" si="43"/>
        <v>swordmanfigure</v>
      </c>
      <c r="C923" s="9" t="str">
        <f t="shared" si="44"/>
        <v>swordman_figure</v>
      </c>
      <c r="D923">
        <v>2766</v>
      </c>
      <c r="E923" t="s">
        <v>24</v>
      </c>
      <c r="F923" t="s">
        <v>9850</v>
      </c>
      <c r="G923" t="s">
        <v>26</v>
      </c>
      <c r="H923" t="s">
        <v>9851</v>
      </c>
      <c r="I923" t="s">
        <v>59</v>
      </c>
      <c r="J923">
        <v>0</v>
      </c>
      <c r="K923">
        <v>0</v>
      </c>
      <c r="L923">
        <v>0</v>
      </c>
      <c r="M923">
        <v>0</v>
      </c>
      <c r="N923">
        <v>0</v>
      </c>
      <c r="O923">
        <v>0</v>
      </c>
      <c r="P923">
        <v>1</v>
      </c>
      <c r="Q923" t="s">
        <v>24</v>
      </c>
      <c r="R923">
        <v>0</v>
      </c>
      <c r="S923">
        <v>0</v>
      </c>
      <c r="T923" t="s">
        <v>82</v>
      </c>
      <c r="U923" t="s">
        <v>36</v>
      </c>
      <c r="V923" t="s">
        <v>37</v>
      </c>
      <c r="W923" t="s">
        <v>38</v>
      </c>
      <c r="X923" s="7" t="s">
        <v>31504</v>
      </c>
      <c r="Y923" s="10"/>
      <c r="Z923" s="10"/>
      <c r="AA923" t="s">
        <v>9852</v>
      </c>
      <c r="AB923" t="s">
        <v>9853</v>
      </c>
    </row>
    <row r="924" spans="1:28" x14ac:dyDescent="0.3">
      <c r="A924" s="7" t="b">
        <f t="shared" si="42"/>
        <v>0</v>
      </c>
      <c r="B924" t="str">
        <f t="shared" si="43"/>
        <v>acolytefigure</v>
      </c>
      <c r="C924" s="9" t="str">
        <f t="shared" si="44"/>
        <v>acolyte_figure</v>
      </c>
      <c r="D924">
        <v>2767</v>
      </c>
      <c r="E924" t="s">
        <v>24</v>
      </c>
      <c r="F924" t="s">
        <v>109</v>
      </c>
      <c r="G924" t="s">
        <v>26</v>
      </c>
      <c r="H924" t="s">
        <v>110</v>
      </c>
      <c r="I924" t="s">
        <v>59</v>
      </c>
      <c r="J924">
        <v>0</v>
      </c>
      <c r="K924">
        <v>0</v>
      </c>
      <c r="L924">
        <v>0</v>
      </c>
      <c r="M924">
        <v>0</v>
      </c>
      <c r="N924">
        <v>0</v>
      </c>
      <c r="O924">
        <v>0</v>
      </c>
      <c r="P924">
        <v>1</v>
      </c>
      <c r="Q924" t="s">
        <v>24</v>
      </c>
      <c r="R924">
        <v>0</v>
      </c>
      <c r="S924">
        <v>0</v>
      </c>
      <c r="T924" t="s">
        <v>82</v>
      </c>
      <c r="U924" t="s">
        <v>36</v>
      </c>
      <c r="V924" t="s">
        <v>37</v>
      </c>
      <c r="W924" t="s">
        <v>38</v>
      </c>
      <c r="X924" s="7" t="s">
        <v>31505</v>
      </c>
      <c r="Y924" s="10"/>
      <c r="Z924" s="10"/>
      <c r="AA924" t="s">
        <v>111</v>
      </c>
      <c r="AB924" t="s">
        <v>112</v>
      </c>
    </row>
    <row r="925" spans="1:28" x14ac:dyDescent="0.3">
      <c r="A925" s="7" t="b">
        <f t="shared" si="42"/>
        <v>0</v>
      </c>
      <c r="B925" t="str">
        <f t="shared" si="43"/>
        <v>magefigure</v>
      </c>
      <c r="C925" s="9" t="str">
        <f t="shared" si="44"/>
        <v>mage_figure</v>
      </c>
      <c r="D925">
        <v>2768</v>
      </c>
      <c r="E925" t="s">
        <v>24</v>
      </c>
      <c r="F925" t="s">
        <v>6323</v>
      </c>
      <c r="G925" t="s">
        <v>26</v>
      </c>
      <c r="H925" t="s">
        <v>6324</v>
      </c>
      <c r="I925" t="s">
        <v>59</v>
      </c>
      <c r="J925">
        <v>0</v>
      </c>
      <c r="K925">
        <v>0</v>
      </c>
      <c r="L925">
        <v>0</v>
      </c>
      <c r="M925">
        <v>0</v>
      </c>
      <c r="N925">
        <v>0</v>
      </c>
      <c r="O925">
        <v>0</v>
      </c>
      <c r="P925">
        <v>1</v>
      </c>
      <c r="Q925" t="s">
        <v>24</v>
      </c>
      <c r="R925">
        <v>0</v>
      </c>
      <c r="S925">
        <v>0</v>
      </c>
      <c r="T925" t="s">
        <v>82</v>
      </c>
      <c r="U925" t="s">
        <v>36</v>
      </c>
      <c r="V925" t="s">
        <v>37</v>
      </c>
      <c r="W925" t="s">
        <v>38</v>
      </c>
      <c r="X925" s="7" t="s">
        <v>31506</v>
      </c>
      <c r="Y925" s="10"/>
      <c r="Z925" s="10"/>
      <c r="AA925" t="s">
        <v>6325</v>
      </c>
      <c r="AB925" t="s">
        <v>6326</v>
      </c>
    </row>
    <row r="926" spans="1:28" x14ac:dyDescent="0.3">
      <c r="A926" s="7" t="b">
        <f t="shared" si="42"/>
        <v>0</v>
      </c>
      <c r="B926" t="str">
        <f t="shared" si="43"/>
        <v>archerfigure</v>
      </c>
      <c r="C926" s="9" t="str">
        <f t="shared" si="44"/>
        <v>archer_figure</v>
      </c>
      <c r="D926">
        <v>2769</v>
      </c>
      <c r="E926" t="s">
        <v>24</v>
      </c>
      <c r="F926" t="s">
        <v>507</v>
      </c>
      <c r="G926" t="s">
        <v>26</v>
      </c>
      <c r="H926" t="s">
        <v>508</v>
      </c>
      <c r="I926" t="s">
        <v>59</v>
      </c>
      <c r="J926">
        <v>0</v>
      </c>
      <c r="K926">
        <v>0</v>
      </c>
      <c r="L926">
        <v>0</v>
      </c>
      <c r="M926">
        <v>0</v>
      </c>
      <c r="N926">
        <v>0</v>
      </c>
      <c r="O926">
        <v>0</v>
      </c>
      <c r="P926">
        <v>1</v>
      </c>
      <c r="Q926" t="s">
        <v>24</v>
      </c>
      <c r="R926">
        <v>0</v>
      </c>
      <c r="S926">
        <v>0</v>
      </c>
      <c r="T926" t="s">
        <v>82</v>
      </c>
      <c r="U926" t="s">
        <v>36</v>
      </c>
      <c r="V926" t="s">
        <v>37</v>
      </c>
      <c r="W926" t="s">
        <v>38</v>
      </c>
      <c r="X926" s="7" t="s">
        <v>31507</v>
      </c>
      <c r="Y926" s="10"/>
      <c r="Z926" s="10"/>
      <c r="AA926" t="s">
        <v>509</v>
      </c>
      <c r="AB926" t="s">
        <v>510</v>
      </c>
    </row>
    <row r="927" spans="1:28" x14ac:dyDescent="0.3">
      <c r="A927" s="7" t="b">
        <f t="shared" si="42"/>
        <v>0</v>
      </c>
      <c r="B927" t="str">
        <f t="shared" si="43"/>
        <v>thieffigure</v>
      </c>
      <c r="C927" s="9" t="str">
        <f t="shared" si="44"/>
        <v>thief_figure</v>
      </c>
      <c r="D927">
        <v>2770</v>
      </c>
      <c r="E927" t="s">
        <v>24</v>
      </c>
      <c r="F927" t="s">
        <v>9990</v>
      </c>
      <c r="G927" t="s">
        <v>26</v>
      </c>
      <c r="H927" t="s">
        <v>9991</v>
      </c>
      <c r="I927" t="s">
        <v>59</v>
      </c>
      <c r="J927" s="5">
        <v>0</v>
      </c>
      <c r="K927">
        <v>0</v>
      </c>
      <c r="L927">
        <v>0</v>
      </c>
      <c r="M927">
        <v>0</v>
      </c>
      <c r="N927">
        <v>0</v>
      </c>
      <c r="O927">
        <v>0</v>
      </c>
      <c r="P927">
        <v>1</v>
      </c>
      <c r="Q927" t="s">
        <v>24</v>
      </c>
      <c r="R927">
        <v>0</v>
      </c>
      <c r="S927">
        <v>0</v>
      </c>
      <c r="T927" t="s">
        <v>82</v>
      </c>
      <c r="U927" t="s">
        <v>36</v>
      </c>
      <c r="V927" t="s">
        <v>37</v>
      </c>
      <c r="W927" t="s">
        <v>38</v>
      </c>
      <c r="X927" s="7" t="s">
        <v>31508</v>
      </c>
      <c r="Y927" s="10"/>
      <c r="Z927" s="10"/>
      <c r="AA927" t="s">
        <v>9992</v>
      </c>
      <c r="AB927" t="s">
        <v>9993</v>
      </c>
    </row>
    <row r="928" spans="1:28" x14ac:dyDescent="0.3">
      <c r="A928" s="7" t="b">
        <f t="shared" si="42"/>
        <v>0</v>
      </c>
      <c r="B928" t="str">
        <f t="shared" si="43"/>
        <v>merchantfigure</v>
      </c>
      <c r="C928" s="9" t="str">
        <f t="shared" si="44"/>
        <v>merchant_figure</v>
      </c>
      <c r="D928">
        <v>2771</v>
      </c>
      <c r="E928" t="s">
        <v>24</v>
      </c>
      <c r="F928" t="s">
        <v>6626</v>
      </c>
      <c r="G928" t="s">
        <v>26</v>
      </c>
      <c r="H928" t="s">
        <v>6627</v>
      </c>
      <c r="I928" t="s">
        <v>59</v>
      </c>
      <c r="J928">
        <v>0</v>
      </c>
      <c r="K928">
        <v>0</v>
      </c>
      <c r="L928">
        <v>0</v>
      </c>
      <c r="M928">
        <v>0</v>
      </c>
      <c r="N928">
        <v>0</v>
      </c>
      <c r="O928">
        <v>0</v>
      </c>
      <c r="P928">
        <v>1</v>
      </c>
      <c r="Q928" t="s">
        <v>24</v>
      </c>
      <c r="R928">
        <v>0</v>
      </c>
      <c r="S928">
        <v>0</v>
      </c>
      <c r="T928" t="s">
        <v>82</v>
      </c>
      <c r="U928" t="s">
        <v>36</v>
      </c>
      <c r="V928" t="s">
        <v>37</v>
      </c>
      <c r="W928" t="s">
        <v>38</v>
      </c>
      <c r="X928" s="7" t="s">
        <v>31509</v>
      </c>
      <c r="Y928" s="10"/>
      <c r="Z928" s="10"/>
      <c r="AA928" t="s">
        <v>6628</v>
      </c>
      <c r="AB928" t="s">
        <v>6629</v>
      </c>
    </row>
    <row r="929" spans="1:28" x14ac:dyDescent="0.3">
      <c r="A929" s="7" t="b">
        <f t="shared" si="42"/>
        <v>0</v>
      </c>
      <c r="B929" t="str">
        <f t="shared" si="43"/>
        <v>eyesstonering</v>
      </c>
      <c r="C929" s="9" t="str">
        <f t="shared" si="44"/>
        <v>eyes_stone_ring</v>
      </c>
      <c r="D929">
        <v>2783</v>
      </c>
      <c r="E929" t="s">
        <v>24</v>
      </c>
      <c r="F929" t="s">
        <v>3774</v>
      </c>
      <c r="G929" t="s">
        <v>26</v>
      </c>
      <c r="H929" t="s">
        <v>3775</v>
      </c>
      <c r="I929" t="s">
        <v>59</v>
      </c>
      <c r="J929" s="5">
        <v>0</v>
      </c>
      <c r="K929">
        <v>10</v>
      </c>
      <c r="L929">
        <v>0</v>
      </c>
      <c r="M929">
        <v>0</v>
      </c>
      <c r="N929">
        <v>0</v>
      </c>
      <c r="O929">
        <v>0</v>
      </c>
      <c r="P929">
        <v>1</v>
      </c>
      <c r="Q929" t="s">
        <v>24</v>
      </c>
      <c r="R929">
        <v>70</v>
      </c>
      <c r="S929">
        <v>0</v>
      </c>
      <c r="T929" t="s">
        <v>82</v>
      </c>
      <c r="U929" t="s">
        <v>36</v>
      </c>
      <c r="V929" t="s">
        <v>185</v>
      </c>
      <c r="W929" t="s">
        <v>38</v>
      </c>
      <c r="X929" s="7" t="s">
        <v>30700</v>
      </c>
      <c r="Y929" s="10"/>
      <c r="Z929" s="10"/>
      <c r="AA929" t="s">
        <v>3776</v>
      </c>
      <c r="AB929" t="s">
        <v>3777</v>
      </c>
    </row>
    <row r="930" spans="1:28" x14ac:dyDescent="0.3">
      <c r="A930" s="7" t="b">
        <f t="shared" si="42"/>
        <v>0</v>
      </c>
      <c r="B930" t="str">
        <f t="shared" si="43"/>
        <v>waterdropbrooch</v>
      </c>
      <c r="C930" s="9" t="str">
        <f t="shared" si="44"/>
        <v>waterdrop_brooch</v>
      </c>
      <c r="D930">
        <v>2787</v>
      </c>
      <c r="E930" t="s">
        <v>24</v>
      </c>
      <c r="F930" t="s">
        <v>10524</v>
      </c>
      <c r="G930" t="s">
        <v>26</v>
      </c>
      <c r="H930" t="s">
        <v>10525</v>
      </c>
      <c r="I930" t="s">
        <v>59</v>
      </c>
      <c r="J930">
        <v>0</v>
      </c>
      <c r="K930">
        <v>20</v>
      </c>
      <c r="L930">
        <v>0</v>
      </c>
      <c r="M930">
        <v>0</v>
      </c>
      <c r="N930">
        <v>0</v>
      </c>
      <c r="O930">
        <v>0</v>
      </c>
      <c r="P930">
        <v>1</v>
      </c>
      <c r="Q930" t="s">
        <v>24</v>
      </c>
      <c r="R930">
        <v>75</v>
      </c>
      <c r="S930">
        <v>0</v>
      </c>
      <c r="T930" t="s">
        <v>82</v>
      </c>
      <c r="U930" t="s">
        <v>36</v>
      </c>
      <c r="V930" t="s">
        <v>185</v>
      </c>
      <c r="W930" t="s">
        <v>38</v>
      </c>
      <c r="X930" s="7" t="s">
        <v>30701</v>
      </c>
      <c r="Y930" s="10"/>
      <c r="Z930" s="10"/>
      <c r="AA930" t="s">
        <v>10526</v>
      </c>
      <c r="AB930" t="s">
        <v>10527</v>
      </c>
    </row>
    <row r="931" spans="1:28" x14ac:dyDescent="0.3">
      <c r="A931" s="7" t="b">
        <f t="shared" si="42"/>
        <v>0</v>
      </c>
      <c r="B931" t="str">
        <f t="shared" si="43"/>
        <v>accelerator</v>
      </c>
      <c r="C931" s="9" t="str">
        <f t="shared" si="44"/>
        <v>accelerator</v>
      </c>
      <c r="D931">
        <v>2800</v>
      </c>
      <c r="E931" t="s">
        <v>24</v>
      </c>
      <c r="F931" t="s">
        <v>80</v>
      </c>
      <c r="G931" t="s">
        <v>26</v>
      </c>
      <c r="H931" t="s">
        <v>81</v>
      </c>
      <c r="I931" t="s">
        <v>59</v>
      </c>
      <c r="J931" s="1">
        <v>200000</v>
      </c>
      <c r="K931">
        <v>10</v>
      </c>
      <c r="L931">
        <v>0</v>
      </c>
      <c r="M931">
        <v>0</v>
      </c>
      <c r="N931">
        <v>0</v>
      </c>
      <c r="O931">
        <v>0</v>
      </c>
      <c r="P931">
        <v>1</v>
      </c>
      <c r="Q931" t="s">
        <v>24</v>
      </c>
      <c r="R931">
        <v>99</v>
      </c>
      <c r="S931">
        <v>0</v>
      </c>
      <c r="T931" t="s">
        <v>82</v>
      </c>
      <c r="U931" t="s">
        <v>36</v>
      </c>
      <c r="V931" t="s">
        <v>83</v>
      </c>
      <c r="W931" t="s">
        <v>38</v>
      </c>
      <c r="X931" s="7" t="s">
        <v>30702</v>
      </c>
      <c r="Y931" s="10"/>
      <c r="Z931" s="10"/>
      <c r="AA931" t="s">
        <v>84</v>
      </c>
      <c r="AB931" t="s">
        <v>85</v>
      </c>
    </row>
    <row r="932" spans="1:28" x14ac:dyDescent="0.3">
      <c r="A932" s="7" t="b">
        <f t="shared" si="42"/>
        <v>0</v>
      </c>
      <c r="B932" t="str">
        <f t="shared" si="43"/>
        <v>hoveringbooster</v>
      </c>
      <c r="C932" s="9" t="str">
        <f t="shared" si="44"/>
        <v>hovering_booster</v>
      </c>
      <c r="D932">
        <v>2801</v>
      </c>
      <c r="E932" t="s">
        <v>24</v>
      </c>
      <c r="F932" t="s">
        <v>5320</v>
      </c>
      <c r="G932" t="s">
        <v>26</v>
      </c>
      <c r="H932" t="s">
        <v>5321</v>
      </c>
      <c r="I932" t="s">
        <v>59</v>
      </c>
      <c r="J932" s="1">
        <v>200000</v>
      </c>
      <c r="K932">
        <v>200</v>
      </c>
      <c r="L932">
        <v>0</v>
      </c>
      <c r="M932">
        <v>0</v>
      </c>
      <c r="N932">
        <v>0</v>
      </c>
      <c r="O932">
        <v>0</v>
      </c>
      <c r="P932">
        <v>1</v>
      </c>
      <c r="Q932" t="s">
        <v>24</v>
      </c>
      <c r="R932">
        <v>99</v>
      </c>
      <c r="S932">
        <v>0</v>
      </c>
      <c r="T932" t="s">
        <v>82</v>
      </c>
      <c r="U932" t="s">
        <v>36</v>
      </c>
      <c r="V932" t="s">
        <v>83</v>
      </c>
      <c r="W932" t="s">
        <v>38</v>
      </c>
      <c r="X932" s="7" t="s">
        <v>30703</v>
      </c>
      <c r="Y932" s="10"/>
      <c r="Z932" s="10"/>
      <c r="AA932" t="s">
        <v>5322</v>
      </c>
      <c r="AB932" t="s">
        <v>5323</v>
      </c>
    </row>
    <row r="933" spans="1:28" x14ac:dyDescent="0.3">
      <c r="A933" s="7" t="b">
        <f t="shared" si="42"/>
        <v>0</v>
      </c>
      <c r="B933" t="str">
        <f t="shared" si="43"/>
        <v>suicidaldevice</v>
      </c>
      <c r="C933" s="9" t="str">
        <f t="shared" si="44"/>
        <v>suicidal_device</v>
      </c>
      <c r="D933">
        <v>2802</v>
      </c>
      <c r="E933" t="s">
        <v>24</v>
      </c>
      <c r="F933" t="s">
        <v>9758</v>
      </c>
      <c r="G933" t="s">
        <v>26</v>
      </c>
      <c r="H933" t="s">
        <v>9759</v>
      </c>
      <c r="I933" t="s">
        <v>59</v>
      </c>
      <c r="J933" s="1">
        <v>200000</v>
      </c>
      <c r="K933">
        <v>100</v>
      </c>
      <c r="L933">
        <v>0</v>
      </c>
      <c r="M933">
        <v>0</v>
      </c>
      <c r="N933">
        <v>0</v>
      </c>
      <c r="O933">
        <v>0</v>
      </c>
      <c r="P933">
        <v>1</v>
      </c>
      <c r="Q933" t="s">
        <v>24</v>
      </c>
      <c r="R933">
        <v>99</v>
      </c>
      <c r="S933">
        <v>0</v>
      </c>
      <c r="T933" t="s">
        <v>82</v>
      </c>
      <c r="U933" t="s">
        <v>36</v>
      </c>
      <c r="V933" t="s">
        <v>83</v>
      </c>
      <c r="W933" t="s">
        <v>38</v>
      </c>
      <c r="X933" s="7" t="s">
        <v>30704</v>
      </c>
      <c r="Y933" s="10"/>
      <c r="Z933" s="10"/>
      <c r="AA933" t="s">
        <v>9760</v>
      </c>
      <c r="AB933" t="s">
        <v>9761</v>
      </c>
    </row>
    <row r="934" spans="1:28" x14ac:dyDescent="0.3">
      <c r="A934" s="7" t="b">
        <f t="shared" si="42"/>
        <v>0</v>
      </c>
      <c r="B934" t="str">
        <f t="shared" si="43"/>
        <v>shapeshifter</v>
      </c>
      <c r="C934" s="9" t="str">
        <f t="shared" si="44"/>
        <v>shape_shifter</v>
      </c>
      <c r="D934">
        <v>2803</v>
      </c>
      <c r="E934" t="s">
        <v>24</v>
      </c>
      <c r="F934" t="s">
        <v>8911</v>
      </c>
      <c r="G934" t="s">
        <v>26</v>
      </c>
      <c r="H934" t="s">
        <v>8912</v>
      </c>
      <c r="I934" t="s">
        <v>59</v>
      </c>
      <c r="J934" s="1">
        <v>200000</v>
      </c>
      <c r="K934">
        <v>50</v>
      </c>
      <c r="L934">
        <v>0</v>
      </c>
      <c r="M934">
        <v>0</v>
      </c>
      <c r="N934">
        <v>0</v>
      </c>
      <c r="O934">
        <v>0</v>
      </c>
      <c r="P934">
        <v>1</v>
      </c>
      <c r="Q934" t="s">
        <v>24</v>
      </c>
      <c r="R934">
        <v>99</v>
      </c>
      <c r="S934">
        <v>0</v>
      </c>
      <c r="T934" t="s">
        <v>82</v>
      </c>
      <c r="U934" t="s">
        <v>36</v>
      </c>
      <c r="V934" t="s">
        <v>83</v>
      </c>
      <c r="W934" t="s">
        <v>38</v>
      </c>
      <c r="X934" s="7" t="s">
        <v>30705</v>
      </c>
      <c r="Y934" s="10"/>
      <c r="Z934" s="10"/>
      <c r="AA934" t="s">
        <v>8913</v>
      </c>
      <c r="AB934" t="s">
        <v>8914</v>
      </c>
    </row>
    <row r="935" spans="1:28" x14ac:dyDescent="0.3">
      <c r="A935" s="7" t="b">
        <f t="shared" si="42"/>
        <v>0</v>
      </c>
      <c r="B935" t="str">
        <f t="shared" si="43"/>
        <v>coolingdevice</v>
      </c>
      <c r="C935" s="9" t="str">
        <f t="shared" si="44"/>
        <v>cooling_device</v>
      </c>
      <c r="D935">
        <v>2804</v>
      </c>
      <c r="E935" t="s">
        <v>24</v>
      </c>
      <c r="F935" t="s">
        <v>2460</v>
      </c>
      <c r="G935" t="s">
        <v>26</v>
      </c>
      <c r="H935" t="s">
        <v>2461</v>
      </c>
      <c r="I935" t="s">
        <v>59</v>
      </c>
      <c r="J935" s="1">
        <v>200000</v>
      </c>
      <c r="K935">
        <v>250</v>
      </c>
      <c r="L935">
        <v>0</v>
      </c>
      <c r="M935">
        <v>0</v>
      </c>
      <c r="N935">
        <v>0</v>
      </c>
      <c r="O935">
        <v>0</v>
      </c>
      <c r="P935">
        <v>1</v>
      </c>
      <c r="Q935" t="s">
        <v>24</v>
      </c>
      <c r="R935">
        <v>99</v>
      </c>
      <c r="S935">
        <v>0</v>
      </c>
      <c r="T935" t="s">
        <v>82</v>
      </c>
      <c r="U935" t="s">
        <v>36</v>
      </c>
      <c r="V935" t="s">
        <v>83</v>
      </c>
      <c r="W935" t="s">
        <v>38</v>
      </c>
      <c r="X935" s="7" t="s">
        <v>30706</v>
      </c>
      <c r="Y935" s="10"/>
      <c r="Z935" s="10"/>
      <c r="AA935" t="s">
        <v>2462</v>
      </c>
      <c r="AB935" t="s">
        <v>2463</v>
      </c>
    </row>
    <row r="936" spans="1:28" x14ac:dyDescent="0.3">
      <c r="A936" s="7" t="b">
        <f t="shared" si="42"/>
        <v>0</v>
      </c>
      <c r="B936" t="str">
        <f t="shared" si="43"/>
        <v>magneticfieldgenerato</v>
      </c>
      <c r="C936" s="9" t="str">
        <f t="shared" si="44"/>
        <v>magnetic_field_generato</v>
      </c>
      <c r="D936">
        <v>2805</v>
      </c>
      <c r="E936" t="s">
        <v>24</v>
      </c>
      <c r="F936" t="s">
        <v>6366</v>
      </c>
      <c r="G936" t="s">
        <v>26</v>
      </c>
      <c r="H936" t="s">
        <v>6367</v>
      </c>
      <c r="I936" t="s">
        <v>59</v>
      </c>
      <c r="J936" s="1">
        <v>200000</v>
      </c>
      <c r="K936">
        <v>600</v>
      </c>
      <c r="L936">
        <v>0</v>
      </c>
      <c r="M936">
        <v>0</v>
      </c>
      <c r="N936">
        <v>0</v>
      </c>
      <c r="O936">
        <v>0</v>
      </c>
      <c r="P936">
        <v>1</v>
      </c>
      <c r="Q936" t="s">
        <v>24</v>
      </c>
      <c r="R936">
        <v>99</v>
      </c>
      <c r="S936">
        <v>0</v>
      </c>
      <c r="T936" t="s">
        <v>82</v>
      </c>
      <c r="U936" t="s">
        <v>36</v>
      </c>
      <c r="V936" t="s">
        <v>83</v>
      </c>
      <c r="W936" t="s">
        <v>38</v>
      </c>
      <c r="X936" s="7" t="s">
        <v>30707</v>
      </c>
      <c r="Y936" s="10"/>
      <c r="Z936" s="10"/>
      <c r="AA936" t="s">
        <v>6368</v>
      </c>
      <c r="AB936" t="s">
        <v>6369</v>
      </c>
    </row>
    <row r="937" spans="1:28" x14ac:dyDescent="0.3">
      <c r="A937" s="7" t="b">
        <f t="shared" si="42"/>
        <v>0</v>
      </c>
      <c r="B937" t="str">
        <f t="shared" si="43"/>
        <v>repairkit</v>
      </c>
      <c r="C937" s="9" t="str">
        <f t="shared" si="44"/>
        <v>repair_kit</v>
      </c>
      <c r="D937">
        <v>2807</v>
      </c>
      <c r="E937" t="s">
        <v>24</v>
      </c>
      <c r="F937" t="s">
        <v>8305</v>
      </c>
      <c r="G937" t="s">
        <v>26</v>
      </c>
      <c r="H937" t="s">
        <v>8306</v>
      </c>
      <c r="I937" t="s">
        <v>59</v>
      </c>
      <c r="J937" s="1">
        <v>200000</v>
      </c>
      <c r="K937">
        <v>40</v>
      </c>
      <c r="L937">
        <v>0</v>
      </c>
      <c r="M937">
        <v>0</v>
      </c>
      <c r="N937">
        <v>0</v>
      </c>
      <c r="O937">
        <v>0</v>
      </c>
      <c r="P937">
        <v>1</v>
      </c>
      <c r="Q937" t="s">
        <v>24</v>
      </c>
      <c r="R937">
        <v>99</v>
      </c>
      <c r="S937">
        <v>0</v>
      </c>
      <c r="T937" t="s">
        <v>82</v>
      </c>
      <c r="U937" t="s">
        <v>36</v>
      </c>
      <c r="V937" t="s">
        <v>83</v>
      </c>
      <c r="W937" t="s">
        <v>38</v>
      </c>
      <c r="X937" s="7" t="s">
        <v>30708</v>
      </c>
      <c r="Y937" s="10"/>
      <c r="Z937" s="10"/>
      <c r="AA937" t="s">
        <v>8307</v>
      </c>
      <c r="AB937" t="s">
        <v>8308</v>
      </c>
    </row>
    <row r="938" spans="1:28" x14ac:dyDescent="0.3">
      <c r="A938" s="7" t="b">
        <f t="shared" si="42"/>
        <v>0</v>
      </c>
      <c r="B938" t="str">
        <f t="shared" si="43"/>
        <v>camouflagegenerator</v>
      </c>
      <c r="C938" s="9" t="str">
        <f t="shared" si="44"/>
        <v>camouflage_generator</v>
      </c>
      <c r="D938">
        <v>2808</v>
      </c>
      <c r="E938" t="s">
        <v>24</v>
      </c>
      <c r="F938" t="s">
        <v>1803</v>
      </c>
      <c r="G938" t="s">
        <v>26</v>
      </c>
      <c r="H938" t="s">
        <v>1804</v>
      </c>
      <c r="I938" t="s">
        <v>59</v>
      </c>
      <c r="J938" s="1">
        <v>200000</v>
      </c>
      <c r="K938">
        <v>100</v>
      </c>
      <c r="L938">
        <v>0</v>
      </c>
      <c r="M938">
        <v>0</v>
      </c>
      <c r="N938">
        <v>0</v>
      </c>
      <c r="O938">
        <v>0</v>
      </c>
      <c r="P938">
        <v>1</v>
      </c>
      <c r="Q938" t="s">
        <v>24</v>
      </c>
      <c r="R938">
        <v>99</v>
      </c>
      <c r="S938">
        <v>0</v>
      </c>
      <c r="T938" t="s">
        <v>82</v>
      </c>
      <c r="U938" t="s">
        <v>36</v>
      </c>
      <c r="V938" t="s">
        <v>83</v>
      </c>
      <c r="W938" t="s">
        <v>38</v>
      </c>
      <c r="X938" s="7" t="s">
        <v>30709</v>
      </c>
      <c r="Y938" s="10"/>
      <c r="Z938" s="10"/>
      <c r="AA938" t="s">
        <v>1805</v>
      </c>
      <c r="AB938" t="s">
        <v>1806</v>
      </c>
    </row>
    <row r="939" spans="1:28" x14ac:dyDescent="0.3">
      <c r="A939" s="7" t="b">
        <f t="shared" si="42"/>
        <v>0</v>
      </c>
      <c r="B939" t="str">
        <f t="shared" si="43"/>
        <v>poringcard</v>
      </c>
      <c r="C939" s="9" t="str">
        <f t="shared" si="44"/>
        <v>poring_card</v>
      </c>
      <c r="D939">
        <v>4001</v>
      </c>
      <c r="E939" t="s">
        <v>24</v>
      </c>
      <c r="F939" t="s">
        <v>7847</v>
      </c>
      <c r="G939" t="s">
        <v>26</v>
      </c>
      <c r="H939" t="s">
        <v>7848</v>
      </c>
      <c r="I939" t="s">
        <v>100</v>
      </c>
      <c r="J939">
        <v>20</v>
      </c>
      <c r="K939">
        <v>1</v>
      </c>
      <c r="L939">
        <v>0</v>
      </c>
      <c r="M939">
        <v>0</v>
      </c>
      <c r="N939">
        <v>0</v>
      </c>
      <c r="O939">
        <v>0</v>
      </c>
      <c r="P939">
        <v>0</v>
      </c>
      <c r="Q939" t="s">
        <v>24</v>
      </c>
      <c r="R939">
        <v>0</v>
      </c>
      <c r="S939">
        <v>0</v>
      </c>
      <c r="T939" t="s">
        <v>59</v>
      </c>
      <c r="U939" t="s">
        <v>29</v>
      </c>
      <c r="V939" t="s">
        <v>29</v>
      </c>
      <c r="W939" t="s">
        <v>30</v>
      </c>
      <c r="X939" s="7" t="s">
        <v>30710</v>
      </c>
      <c r="Y939" s="10"/>
      <c r="Z939" s="10"/>
      <c r="AA939" t="s">
        <v>7849</v>
      </c>
      <c r="AB939" t="s">
        <v>7850</v>
      </c>
    </row>
    <row r="940" spans="1:28" x14ac:dyDescent="0.3">
      <c r="A940" s="7" t="b">
        <f t="shared" si="42"/>
        <v>0</v>
      </c>
      <c r="B940" t="str">
        <f t="shared" si="43"/>
        <v>fabrecard</v>
      </c>
      <c r="C940" s="9" t="str">
        <f t="shared" si="44"/>
        <v>fabre_card</v>
      </c>
      <c r="D940">
        <v>4002</v>
      </c>
      <c r="E940" t="s">
        <v>24</v>
      </c>
      <c r="F940" t="s">
        <v>3778</v>
      </c>
      <c r="G940" t="s">
        <v>26</v>
      </c>
      <c r="H940" t="s">
        <v>3779</v>
      </c>
      <c r="I940" t="s">
        <v>100</v>
      </c>
      <c r="J940">
        <v>20</v>
      </c>
      <c r="K940">
        <v>1</v>
      </c>
      <c r="L940">
        <v>0</v>
      </c>
      <c r="M940">
        <v>0</v>
      </c>
      <c r="N940">
        <v>0</v>
      </c>
      <c r="O940">
        <v>0</v>
      </c>
      <c r="P940">
        <v>0</v>
      </c>
      <c r="Q940" t="s">
        <v>24</v>
      </c>
      <c r="R940">
        <v>0</v>
      </c>
      <c r="S940">
        <v>0</v>
      </c>
      <c r="T940" t="s">
        <v>262</v>
      </c>
      <c r="U940" t="s">
        <v>29</v>
      </c>
      <c r="V940" t="s">
        <v>29</v>
      </c>
      <c r="W940" t="s">
        <v>30</v>
      </c>
      <c r="X940" s="7" t="s">
        <v>30711</v>
      </c>
      <c r="Y940" s="10"/>
      <c r="Z940" s="10"/>
      <c r="AA940" t="s">
        <v>3780</v>
      </c>
      <c r="AB940" t="s">
        <v>3781</v>
      </c>
    </row>
    <row r="941" spans="1:28" x14ac:dyDescent="0.3">
      <c r="A941" s="7" t="b">
        <f t="shared" si="42"/>
        <v>0</v>
      </c>
      <c r="B941" t="str">
        <f t="shared" si="43"/>
        <v>pupacard</v>
      </c>
      <c r="C941" s="9" t="str">
        <f t="shared" si="44"/>
        <v>pupa_card</v>
      </c>
      <c r="D941">
        <v>4003</v>
      </c>
      <c r="E941" t="s">
        <v>24</v>
      </c>
      <c r="F941" t="s">
        <v>7951</v>
      </c>
      <c r="G941" t="s">
        <v>26</v>
      </c>
      <c r="H941" t="s">
        <v>7952</v>
      </c>
      <c r="I941" t="s">
        <v>100</v>
      </c>
      <c r="J941" s="5">
        <v>20</v>
      </c>
      <c r="K941">
        <v>1</v>
      </c>
      <c r="L941">
        <v>0</v>
      </c>
      <c r="M941">
        <v>0</v>
      </c>
      <c r="N941">
        <v>0</v>
      </c>
      <c r="O941">
        <v>0</v>
      </c>
      <c r="P941">
        <v>0</v>
      </c>
      <c r="Q941" t="s">
        <v>24</v>
      </c>
      <c r="R941">
        <v>0</v>
      </c>
      <c r="S941">
        <v>0</v>
      </c>
      <c r="T941" t="s">
        <v>59</v>
      </c>
      <c r="U941" t="s">
        <v>29</v>
      </c>
      <c r="V941" t="s">
        <v>29</v>
      </c>
      <c r="W941" t="s">
        <v>30</v>
      </c>
      <c r="X941" s="7" t="s">
        <v>30712</v>
      </c>
      <c r="Y941" s="10"/>
      <c r="Z941" s="10"/>
      <c r="AA941" t="s">
        <v>7953</v>
      </c>
      <c r="AB941" t="s">
        <v>7954</v>
      </c>
    </row>
    <row r="942" spans="1:28" x14ac:dyDescent="0.3">
      <c r="A942" s="7" t="b">
        <f t="shared" si="42"/>
        <v>0</v>
      </c>
      <c r="B942" t="str">
        <f t="shared" si="43"/>
        <v>dropscard</v>
      </c>
      <c r="C942" s="9" t="str">
        <f t="shared" si="44"/>
        <v>drops_card</v>
      </c>
      <c r="D942">
        <v>4004</v>
      </c>
      <c r="E942" t="s">
        <v>24</v>
      </c>
      <c r="F942" t="s">
        <v>3428</v>
      </c>
      <c r="G942" t="s">
        <v>26</v>
      </c>
      <c r="H942" t="s">
        <v>3429</v>
      </c>
      <c r="I942" t="s">
        <v>100</v>
      </c>
      <c r="J942" s="5">
        <v>20</v>
      </c>
      <c r="K942">
        <v>1</v>
      </c>
      <c r="L942">
        <v>0</v>
      </c>
      <c r="M942">
        <v>0</v>
      </c>
      <c r="N942">
        <v>0</v>
      </c>
      <c r="O942">
        <v>0</v>
      </c>
      <c r="P942">
        <v>0</v>
      </c>
      <c r="Q942" t="s">
        <v>24</v>
      </c>
      <c r="R942">
        <v>0</v>
      </c>
      <c r="S942">
        <v>0</v>
      </c>
      <c r="T942" t="s">
        <v>262</v>
      </c>
      <c r="U942" t="s">
        <v>29</v>
      </c>
      <c r="V942" t="s">
        <v>29</v>
      </c>
      <c r="W942" t="s">
        <v>30</v>
      </c>
      <c r="X942" s="7" t="s">
        <v>30713</v>
      </c>
      <c r="Y942" s="10"/>
      <c r="Z942" s="10"/>
      <c r="AA942" t="s">
        <v>3430</v>
      </c>
      <c r="AB942" t="s">
        <v>3431</v>
      </c>
    </row>
    <row r="943" spans="1:28" x14ac:dyDescent="0.3">
      <c r="A943" s="7" t="b">
        <f t="shared" si="42"/>
        <v>0</v>
      </c>
      <c r="B943" t="str">
        <f t="shared" si="43"/>
        <v>poringcard</v>
      </c>
      <c r="C943" s="9" t="str">
        <f t="shared" si="44"/>
        <v>poring__card</v>
      </c>
      <c r="D943">
        <v>4005</v>
      </c>
      <c r="E943" t="s">
        <v>24</v>
      </c>
      <c r="F943" t="s">
        <v>7839</v>
      </c>
      <c r="G943" t="s">
        <v>26</v>
      </c>
      <c r="H943" t="s">
        <v>7840</v>
      </c>
      <c r="I943" t="s">
        <v>100</v>
      </c>
      <c r="J943" s="10">
        <v>20</v>
      </c>
      <c r="K943">
        <v>1</v>
      </c>
      <c r="L943">
        <v>0</v>
      </c>
      <c r="M943">
        <v>0</v>
      </c>
      <c r="N943">
        <v>0</v>
      </c>
      <c r="O943">
        <v>0</v>
      </c>
      <c r="P943">
        <v>0</v>
      </c>
      <c r="Q943" t="s">
        <v>24</v>
      </c>
      <c r="R943">
        <v>0</v>
      </c>
      <c r="S943">
        <v>0</v>
      </c>
      <c r="T943" t="s">
        <v>262</v>
      </c>
      <c r="U943" t="s">
        <v>29</v>
      </c>
      <c r="V943" t="s">
        <v>29</v>
      </c>
      <c r="W943" t="s">
        <v>30</v>
      </c>
      <c r="X943" s="7" t="s">
        <v>30714</v>
      </c>
      <c r="Y943" s="10"/>
      <c r="Z943" s="10"/>
      <c r="AA943" t="s">
        <v>7841</v>
      </c>
      <c r="AB943" t="s">
        <v>7842</v>
      </c>
    </row>
    <row r="944" spans="1:28" x14ac:dyDescent="0.3">
      <c r="A944" s="7" t="b">
        <f t="shared" si="42"/>
        <v>0</v>
      </c>
      <c r="B944" t="str">
        <f t="shared" si="43"/>
        <v>lunaticcard</v>
      </c>
      <c r="C944" s="9" t="str">
        <f t="shared" si="44"/>
        <v>lunatic_card</v>
      </c>
      <c r="D944">
        <v>4006</v>
      </c>
      <c r="E944" t="s">
        <v>24</v>
      </c>
      <c r="F944" t="s">
        <v>6281</v>
      </c>
      <c r="G944" t="s">
        <v>26</v>
      </c>
      <c r="H944" t="s">
        <v>6282</v>
      </c>
      <c r="I944" t="s">
        <v>100</v>
      </c>
      <c r="J944" s="10">
        <v>20</v>
      </c>
      <c r="K944">
        <v>1</v>
      </c>
      <c r="L944">
        <v>0</v>
      </c>
      <c r="M944">
        <v>0</v>
      </c>
      <c r="N944">
        <v>0</v>
      </c>
      <c r="O944">
        <v>0</v>
      </c>
      <c r="P944">
        <v>0</v>
      </c>
      <c r="Q944" t="s">
        <v>24</v>
      </c>
      <c r="R944">
        <v>0</v>
      </c>
      <c r="S944">
        <v>0</v>
      </c>
      <c r="T944" t="s">
        <v>262</v>
      </c>
      <c r="U944" t="s">
        <v>29</v>
      </c>
      <c r="V944" t="s">
        <v>29</v>
      </c>
      <c r="W944" t="s">
        <v>30</v>
      </c>
      <c r="X944" s="7" t="s">
        <v>30715</v>
      </c>
      <c r="Y944" s="10"/>
      <c r="Z944" s="10"/>
      <c r="AA944" t="s">
        <v>6283</v>
      </c>
      <c r="AB944" t="s">
        <v>6284</v>
      </c>
    </row>
    <row r="945" spans="1:28" x14ac:dyDescent="0.3">
      <c r="A945" s="7" t="b">
        <f t="shared" si="42"/>
        <v>0</v>
      </c>
      <c r="B945" t="str">
        <f t="shared" si="43"/>
        <v>pecopecoeggcard</v>
      </c>
      <c r="C945" s="9" t="str">
        <f t="shared" si="44"/>
        <v>pecopeco_egg_card</v>
      </c>
      <c r="D945">
        <v>4007</v>
      </c>
      <c r="E945" t="s">
        <v>24</v>
      </c>
      <c r="F945" t="s">
        <v>7470</v>
      </c>
      <c r="G945" t="s">
        <v>26</v>
      </c>
      <c r="H945" t="s">
        <v>7471</v>
      </c>
      <c r="I945" t="s">
        <v>100</v>
      </c>
      <c r="J945" s="10">
        <v>20</v>
      </c>
      <c r="K945">
        <v>1</v>
      </c>
      <c r="L945">
        <v>0</v>
      </c>
      <c r="M945">
        <v>0</v>
      </c>
      <c r="N945">
        <v>0</v>
      </c>
      <c r="O945">
        <v>0</v>
      </c>
      <c r="P945">
        <v>0</v>
      </c>
      <c r="Q945" t="s">
        <v>24</v>
      </c>
      <c r="R945">
        <v>0</v>
      </c>
      <c r="S945">
        <v>0</v>
      </c>
      <c r="T945" t="s">
        <v>262</v>
      </c>
      <c r="U945" t="s">
        <v>29</v>
      </c>
      <c r="V945" t="s">
        <v>29</v>
      </c>
      <c r="W945" t="s">
        <v>30</v>
      </c>
      <c r="X945" s="7" t="s">
        <v>30716</v>
      </c>
      <c r="Y945" s="10"/>
      <c r="Z945" s="10"/>
      <c r="AA945" t="s">
        <v>7472</v>
      </c>
      <c r="AB945" t="s">
        <v>7473</v>
      </c>
    </row>
    <row r="946" spans="1:28" x14ac:dyDescent="0.3">
      <c r="A946" s="7" t="b">
        <f t="shared" si="42"/>
        <v>0</v>
      </c>
      <c r="B946" t="str">
        <f t="shared" si="43"/>
        <v>pickycard</v>
      </c>
      <c r="C946" s="9" t="str">
        <f t="shared" si="44"/>
        <v>picky_card</v>
      </c>
      <c r="D946">
        <v>4008</v>
      </c>
      <c r="E946" t="s">
        <v>24</v>
      </c>
      <c r="F946" t="s">
        <v>7568</v>
      </c>
      <c r="G946" t="s">
        <v>26</v>
      </c>
      <c r="H946" t="s">
        <v>7569</v>
      </c>
      <c r="I946" t="s">
        <v>100</v>
      </c>
      <c r="J946" s="10">
        <v>20</v>
      </c>
      <c r="K946">
        <v>1</v>
      </c>
      <c r="L946">
        <v>0</v>
      </c>
      <c r="M946">
        <v>0</v>
      </c>
      <c r="N946">
        <v>0</v>
      </c>
      <c r="O946">
        <v>0</v>
      </c>
      <c r="P946">
        <v>0</v>
      </c>
      <c r="Q946" t="s">
        <v>24</v>
      </c>
      <c r="R946">
        <v>0</v>
      </c>
      <c r="S946">
        <v>0</v>
      </c>
      <c r="T946" t="s">
        <v>59</v>
      </c>
      <c r="U946" t="s">
        <v>29</v>
      </c>
      <c r="V946" t="s">
        <v>29</v>
      </c>
      <c r="W946" t="s">
        <v>30</v>
      </c>
      <c r="X946" s="7" t="s">
        <v>30717</v>
      </c>
      <c r="Y946" s="10"/>
      <c r="Z946" s="10"/>
      <c r="AA946" t="s">
        <v>7570</v>
      </c>
      <c r="AB946" t="s">
        <v>7571</v>
      </c>
    </row>
    <row r="947" spans="1:28" x14ac:dyDescent="0.3">
      <c r="A947" s="7" t="b">
        <f t="shared" si="42"/>
        <v>0</v>
      </c>
      <c r="B947" t="str">
        <f t="shared" si="43"/>
        <v>chonchoncard</v>
      </c>
      <c r="C947" s="9" t="str">
        <f t="shared" si="44"/>
        <v>chonchon_card</v>
      </c>
      <c r="D947">
        <v>4009</v>
      </c>
      <c r="E947" t="s">
        <v>24</v>
      </c>
      <c r="F947" t="s">
        <v>2160</v>
      </c>
      <c r="G947" t="s">
        <v>26</v>
      </c>
      <c r="H947" t="s">
        <v>2161</v>
      </c>
      <c r="I947" t="s">
        <v>100</v>
      </c>
      <c r="J947" s="10">
        <v>20</v>
      </c>
      <c r="K947">
        <v>1</v>
      </c>
      <c r="L947">
        <v>0</v>
      </c>
      <c r="M947">
        <v>0</v>
      </c>
      <c r="N947">
        <v>0</v>
      </c>
      <c r="O947">
        <v>0</v>
      </c>
      <c r="P947">
        <v>0</v>
      </c>
      <c r="Q947" t="s">
        <v>24</v>
      </c>
      <c r="R947">
        <v>0</v>
      </c>
      <c r="S947">
        <v>0</v>
      </c>
      <c r="T947" t="s">
        <v>106</v>
      </c>
      <c r="U947" t="s">
        <v>29</v>
      </c>
      <c r="V947" t="s">
        <v>29</v>
      </c>
      <c r="W947" t="s">
        <v>30</v>
      </c>
      <c r="X947" s="7" t="s">
        <v>30718</v>
      </c>
      <c r="Y947" s="10"/>
      <c r="Z947" s="10"/>
      <c r="AA947" t="s">
        <v>2162</v>
      </c>
      <c r="AB947" t="s">
        <v>2163</v>
      </c>
    </row>
    <row r="948" spans="1:28" x14ac:dyDescent="0.3">
      <c r="A948" s="7" t="b">
        <f t="shared" si="42"/>
        <v>0</v>
      </c>
      <c r="B948" t="str">
        <f t="shared" si="43"/>
        <v>wilowcard</v>
      </c>
      <c r="C948" s="9" t="str">
        <f t="shared" si="44"/>
        <v>wilow_card</v>
      </c>
      <c r="D948">
        <v>4010</v>
      </c>
      <c r="E948" t="s">
        <v>24</v>
      </c>
      <c r="F948" t="s">
        <v>10728</v>
      </c>
      <c r="G948" t="s">
        <v>26</v>
      </c>
      <c r="H948" t="s">
        <v>10729</v>
      </c>
      <c r="I948" t="s">
        <v>100</v>
      </c>
      <c r="J948" s="10">
        <v>20</v>
      </c>
      <c r="K948">
        <v>1</v>
      </c>
      <c r="L948">
        <v>0</v>
      </c>
      <c r="M948">
        <v>0</v>
      </c>
      <c r="N948">
        <v>0</v>
      </c>
      <c r="O948">
        <v>0</v>
      </c>
      <c r="P948">
        <v>0</v>
      </c>
      <c r="Q948" t="s">
        <v>24</v>
      </c>
      <c r="R948">
        <v>0</v>
      </c>
      <c r="S948">
        <v>0</v>
      </c>
      <c r="T948" t="s">
        <v>101</v>
      </c>
      <c r="U948" t="s">
        <v>29</v>
      </c>
      <c r="V948" t="s">
        <v>29</v>
      </c>
      <c r="W948" t="s">
        <v>30</v>
      </c>
      <c r="X948" s="7" t="s">
        <v>30719</v>
      </c>
      <c r="Y948" s="10"/>
      <c r="Z948" s="10"/>
      <c r="AA948" t="s">
        <v>10730</v>
      </c>
      <c r="AB948" t="s">
        <v>10731</v>
      </c>
    </row>
    <row r="949" spans="1:28" x14ac:dyDescent="0.3">
      <c r="A949" s="7" t="b">
        <f t="shared" si="42"/>
        <v>0</v>
      </c>
      <c r="B949" t="str">
        <f t="shared" si="43"/>
        <v>pickycard</v>
      </c>
      <c r="C949" s="9" t="str">
        <f t="shared" si="44"/>
        <v>picky__card</v>
      </c>
      <c r="D949">
        <v>4011</v>
      </c>
      <c r="E949" t="s">
        <v>24</v>
      </c>
      <c r="F949" t="s">
        <v>7564</v>
      </c>
      <c r="G949" t="s">
        <v>26</v>
      </c>
      <c r="H949" t="s">
        <v>7565</v>
      </c>
      <c r="I949" t="s">
        <v>100</v>
      </c>
      <c r="J949" s="10">
        <v>20</v>
      </c>
      <c r="K949">
        <v>1</v>
      </c>
      <c r="L949">
        <v>0</v>
      </c>
      <c r="M949">
        <v>0</v>
      </c>
      <c r="N949">
        <v>0</v>
      </c>
      <c r="O949">
        <v>0</v>
      </c>
      <c r="P949">
        <v>0</v>
      </c>
      <c r="Q949" t="s">
        <v>24</v>
      </c>
      <c r="R949">
        <v>0</v>
      </c>
      <c r="S949">
        <v>0</v>
      </c>
      <c r="T949" t="s">
        <v>59</v>
      </c>
      <c r="U949" t="s">
        <v>29</v>
      </c>
      <c r="V949" t="s">
        <v>29</v>
      </c>
      <c r="W949" t="s">
        <v>30</v>
      </c>
      <c r="X949" s="7" t="s">
        <v>30720</v>
      </c>
      <c r="Y949" s="10"/>
      <c r="Z949" s="10"/>
      <c r="AA949" t="s">
        <v>7566</v>
      </c>
      <c r="AB949" t="s">
        <v>7567</v>
      </c>
    </row>
    <row r="950" spans="1:28" x14ac:dyDescent="0.3">
      <c r="A950" s="7" t="b">
        <f t="shared" si="42"/>
        <v>0</v>
      </c>
      <c r="B950" t="str">
        <f t="shared" si="43"/>
        <v>thiefbugeggcard</v>
      </c>
      <c r="C950" s="9" t="str">
        <f t="shared" si="44"/>
        <v>thief_bug_egg_card</v>
      </c>
      <c r="D950">
        <v>4012</v>
      </c>
      <c r="E950" t="s">
        <v>24</v>
      </c>
      <c r="F950" t="s">
        <v>9974</v>
      </c>
      <c r="G950" t="s">
        <v>26</v>
      </c>
      <c r="H950" t="s">
        <v>9975</v>
      </c>
      <c r="I950" t="s">
        <v>100</v>
      </c>
      <c r="J950" s="10">
        <v>20</v>
      </c>
      <c r="K950">
        <v>1</v>
      </c>
      <c r="L950">
        <v>0</v>
      </c>
      <c r="M950">
        <v>0</v>
      </c>
      <c r="N950">
        <v>0</v>
      </c>
      <c r="O950">
        <v>0</v>
      </c>
      <c r="P950">
        <v>0</v>
      </c>
      <c r="Q950" t="s">
        <v>24</v>
      </c>
      <c r="R950">
        <v>0</v>
      </c>
      <c r="S950">
        <v>0</v>
      </c>
      <c r="T950" t="s">
        <v>206</v>
      </c>
      <c r="U950" t="s">
        <v>29</v>
      </c>
      <c r="V950" t="s">
        <v>29</v>
      </c>
      <c r="W950" t="s">
        <v>30</v>
      </c>
      <c r="X950" s="7" t="s">
        <v>30721</v>
      </c>
      <c r="Y950" s="10"/>
      <c r="Z950" s="10"/>
      <c r="AA950" t="s">
        <v>9976</v>
      </c>
      <c r="AB950" t="s">
        <v>9977</v>
      </c>
    </row>
    <row r="951" spans="1:28" x14ac:dyDescent="0.3">
      <c r="A951" s="7" t="b">
        <f t="shared" si="42"/>
        <v>0</v>
      </c>
      <c r="B951" t="str">
        <f t="shared" si="43"/>
        <v>andreeggcard</v>
      </c>
      <c r="C951" s="9" t="str">
        <f t="shared" si="44"/>
        <v>andre_egg_card</v>
      </c>
      <c r="D951">
        <v>4013</v>
      </c>
      <c r="E951" t="s">
        <v>24</v>
      </c>
      <c r="F951" t="s">
        <v>287</v>
      </c>
      <c r="G951" t="s">
        <v>26</v>
      </c>
      <c r="H951" t="s">
        <v>288</v>
      </c>
      <c r="I951" t="s">
        <v>100</v>
      </c>
      <c r="J951" s="7">
        <v>20</v>
      </c>
      <c r="K951">
        <v>1</v>
      </c>
      <c r="L951">
        <v>0</v>
      </c>
      <c r="M951">
        <v>0</v>
      </c>
      <c r="N951">
        <v>0</v>
      </c>
      <c r="O951">
        <v>0</v>
      </c>
      <c r="P951">
        <v>0</v>
      </c>
      <c r="Q951" t="s">
        <v>24</v>
      </c>
      <c r="R951">
        <v>0</v>
      </c>
      <c r="S951">
        <v>0</v>
      </c>
      <c r="T951" t="s">
        <v>206</v>
      </c>
      <c r="U951" t="s">
        <v>29</v>
      </c>
      <c r="V951" t="s">
        <v>29</v>
      </c>
      <c r="W951" t="s">
        <v>30</v>
      </c>
      <c r="X951" s="7" t="s">
        <v>30722</v>
      </c>
      <c r="Y951" s="10"/>
      <c r="Z951" s="10"/>
      <c r="AA951" t="s">
        <v>289</v>
      </c>
      <c r="AB951" t="s">
        <v>290</v>
      </c>
    </row>
    <row r="952" spans="1:28" x14ac:dyDescent="0.3">
      <c r="A952" s="7" t="b">
        <f t="shared" si="42"/>
        <v>0</v>
      </c>
      <c r="B952" t="str">
        <f t="shared" si="43"/>
        <v>rodafrogcard</v>
      </c>
      <c r="C952" s="9" t="str">
        <f t="shared" si="44"/>
        <v>roda_frog_card</v>
      </c>
      <c r="D952">
        <v>4014</v>
      </c>
      <c r="E952" t="s">
        <v>24</v>
      </c>
      <c r="F952" t="s">
        <v>8482</v>
      </c>
      <c r="G952" t="s">
        <v>26</v>
      </c>
      <c r="H952" t="s">
        <v>8483</v>
      </c>
      <c r="I952" t="s">
        <v>100</v>
      </c>
      <c r="J952" s="7">
        <v>20</v>
      </c>
      <c r="K952">
        <v>1</v>
      </c>
      <c r="L952">
        <v>0</v>
      </c>
      <c r="M952">
        <v>0</v>
      </c>
      <c r="N952">
        <v>0</v>
      </c>
      <c r="O952">
        <v>0</v>
      </c>
      <c r="P952">
        <v>0</v>
      </c>
      <c r="Q952" t="s">
        <v>24</v>
      </c>
      <c r="R952">
        <v>0</v>
      </c>
      <c r="S952">
        <v>0</v>
      </c>
      <c r="T952" t="s">
        <v>59</v>
      </c>
      <c r="U952" t="s">
        <v>29</v>
      </c>
      <c r="V952" t="s">
        <v>29</v>
      </c>
      <c r="W952" t="s">
        <v>30</v>
      </c>
      <c r="X952" s="7" t="s">
        <v>30723</v>
      </c>
      <c r="Y952" s="10"/>
      <c r="Z952" s="10"/>
      <c r="AA952" t="s">
        <v>8484</v>
      </c>
      <c r="AB952" t="s">
        <v>8485</v>
      </c>
    </row>
    <row r="953" spans="1:28" x14ac:dyDescent="0.3">
      <c r="A953" s="7" t="b">
        <f t="shared" si="42"/>
        <v>0</v>
      </c>
      <c r="B953" t="str">
        <f t="shared" si="43"/>
        <v>condorcard</v>
      </c>
      <c r="C953" s="9" t="str">
        <f t="shared" si="44"/>
        <v>condor_card</v>
      </c>
      <c r="D953">
        <v>4015</v>
      </c>
      <c r="E953" t="s">
        <v>24</v>
      </c>
      <c r="F953" t="s">
        <v>2404</v>
      </c>
      <c r="G953" t="s">
        <v>26</v>
      </c>
      <c r="H953" t="s">
        <v>2405</v>
      </c>
      <c r="I953" t="s">
        <v>100</v>
      </c>
      <c r="J953" s="7">
        <v>20</v>
      </c>
      <c r="K953">
        <v>1</v>
      </c>
      <c r="L953">
        <v>0</v>
      </c>
      <c r="M953">
        <v>0</v>
      </c>
      <c r="N953">
        <v>0</v>
      </c>
      <c r="O953">
        <v>0</v>
      </c>
      <c r="P953">
        <v>0</v>
      </c>
      <c r="Q953" t="s">
        <v>24</v>
      </c>
      <c r="R953">
        <v>0</v>
      </c>
      <c r="S953">
        <v>0</v>
      </c>
      <c r="T953" t="s">
        <v>223</v>
      </c>
      <c r="U953" t="s">
        <v>29</v>
      </c>
      <c r="V953" t="s">
        <v>29</v>
      </c>
      <c r="W953" t="s">
        <v>30</v>
      </c>
      <c r="X953" s="7" t="s">
        <v>30724</v>
      </c>
      <c r="Y953" s="10"/>
      <c r="Z953" s="10"/>
      <c r="AA953" t="s">
        <v>2406</v>
      </c>
      <c r="AB953" t="s">
        <v>2407</v>
      </c>
    </row>
    <row r="954" spans="1:28" x14ac:dyDescent="0.3">
      <c r="A954" s="7" t="b">
        <f t="shared" si="42"/>
        <v>0</v>
      </c>
      <c r="B954" t="str">
        <f t="shared" si="43"/>
        <v>thiefbugcard</v>
      </c>
      <c r="C954" s="9" t="str">
        <f t="shared" si="44"/>
        <v>thief_bug_card</v>
      </c>
      <c r="D954">
        <v>4016</v>
      </c>
      <c r="E954" t="s">
        <v>24</v>
      </c>
      <c r="F954" t="s">
        <v>9970</v>
      </c>
      <c r="G954" t="s">
        <v>26</v>
      </c>
      <c r="H954" t="s">
        <v>9971</v>
      </c>
      <c r="I954" t="s">
        <v>100</v>
      </c>
      <c r="J954" s="7">
        <v>20</v>
      </c>
      <c r="K954">
        <v>1</v>
      </c>
      <c r="L954">
        <v>0</v>
      </c>
      <c r="M954">
        <v>0</v>
      </c>
      <c r="N954">
        <v>0</v>
      </c>
      <c r="O954">
        <v>0</v>
      </c>
      <c r="P954">
        <v>0</v>
      </c>
      <c r="Q954" t="s">
        <v>24</v>
      </c>
      <c r="R954">
        <v>0</v>
      </c>
      <c r="S954">
        <v>0</v>
      </c>
      <c r="T954" t="s">
        <v>59</v>
      </c>
      <c r="U954" t="s">
        <v>29</v>
      </c>
      <c r="V954" t="s">
        <v>29</v>
      </c>
      <c r="W954" t="s">
        <v>30</v>
      </c>
      <c r="X954" s="7" t="s">
        <v>30623</v>
      </c>
      <c r="Y954" s="10"/>
      <c r="Z954" s="10"/>
      <c r="AA954" t="s">
        <v>9972</v>
      </c>
      <c r="AB954" t="s">
        <v>9973</v>
      </c>
    </row>
    <row r="955" spans="1:28" x14ac:dyDescent="0.3">
      <c r="A955" s="7" t="b">
        <f t="shared" si="42"/>
        <v>0</v>
      </c>
      <c r="B955" t="str">
        <f t="shared" si="43"/>
        <v>savagebabecard</v>
      </c>
      <c r="C955" s="9" t="str">
        <f t="shared" si="44"/>
        <v>savage_babe_card</v>
      </c>
      <c r="D955">
        <v>4017</v>
      </c>
      <c r="E955" t="s">
        <v>24</v>
      </c>
      <c r="F955" t="s">
        <v>8761</v>
      </c>
      <c r="G955" t="s">
        <v>26</v>
      </c>
      <c r="H955" t="s">
        <v>8762</v>
      </c>
      <c r="I955" t="s">
        <v>100</v>
      </c>
      <c r="J955" s="7">
        <v>20</v>
      </c>
      <c r="K955">
        <v>1</v>
      </c>
      <c r="L955">
        <v>0</v>
      </c>
      <c r="M955">
        <v>0</v>
      </c>
      <c r="N955">
        <v>0</v>
      </c>
      <c r="O955">
        <v>0</v>
      </c>
      <c r="P955">
        <v>0</v>
      </c>
      <c r="Q955" t="s">
        <v>24</v>
      </c>
      <c r="R955">
        <v>0</v>
      </c>
      <c r="S955">
        <v>0</v>
      </c>
      <c r="T955" t="s">
        <v>262</v>
      </c>
      <c r="U955" t="s">
        <v>29</v>
      </c>
      <c r="V955" t="s">
        <v>29</v>
      </c>
      <c r="W955" t="s">
        <v>30</v>
      </c>
      <c r="X955" s="7" t="s">
        <v>30725</v>
      </c>
      <c r="Y955" s="10"/>
      <c r="Z955" s="10"/>
      <c r="AA955" t="s">
        <v>8763</v>
      </c>
      <c r="AB955" t="s">
        <v>8764</v>
      </c>
    </row>
    <row r="956" spans="1:28" x14ac:dyDescent="0.3">
      <c r="A956" s="7" t="b">
        <f t="shared" si="42"/>
        <v>0</v>
      </c>
      <c r="B956" t="str">
        <f t="shared" si="43"/>
        <v>andrelarvacard</v>
      </c>
      <c r="C956" s="9" t="str">
        <f t="shared" si="44"/>
        <v>andre_larva_card</v>
      </c>
      <c r="D956">
        <v>4018</v>
      </c>
      <c r="E956" t="s">
        <v>24</v>
      </c>
      <c r="F956" t="s">
        <v>291</v>
      </c>
      <c r="G956" t="s">
        <v>26</v>
      </c>
      <c r="H956" t="s">
        <v>292</v>
      </c>
      <c r="I956" t="s">
        <v>100</v>
      </c>
      <c r="J956" s="7">
        <v>20</v>
      </c>
      <c r="K956">
        <v>1</v>
      </c>
      <c r="L956">
        <v>0</v>
      </c>
      <c r="M956">
        <v>0</v>
      </c>
      <c r="N956">
        <v>0</v>
      </c>
      <c r="O956">
        <v>0</v>
      </c>
      <c r="P956">
        <v>0</v>
      </c>
      <c r="Q956" t="s">
        <v>24</v>
      </c>
      <c r="R956">
        <v>0</v>
      </c>
      <c r="S956">
        <v>0</v>
      </c>
      <c r="T956" t="s">
        <v>262</v>
      </c>
      <c r="U956" t="s">
        <v>29</v>
      </c>
      <c r="V956" t="s">
        <v>29</v>
      </c>
      <c r="W956" t="s">
        <v>30</v>
      </c>
      <c r="X956" s="7" t="s">
        <v>30726</v>
      </c>
      <c r="Y956" s="10"/>
      <c r="Z956" s="10"/>
      <c r="AA956" t="s">
        <v>293</v>
      </c>
      <c r="AB956" t="s">
        <v>294</v>
      </c>
    </row>
    <row r="957" spans="1:28" x14ac:dyDescent="0.3">
      <c r="A957" s="7" t="b">
        <f t="shared" si="42"/>
        <v>0</v>
      </c>
      <c r="B957" t="str">
        <f t="shared" si="43"/>
        <v>hornetcard</v>
      </c>
      <c r="C957" s="9" t="str">
        <f t="shared" si="44"/>
        <v>hornet_card</v>
      </c>
      <c r="D957">
        <v>4019</v>
      </c>
      <c r="E957" t="s">
        <v>24</v>
      </c>
      <c r="F957" t="s">
        <v>5293</v>
      </c>
      <c r="G957" t="s">
        <v>26</v>
      </c>
      <c r="H957" t="s">
        <v>5294</v>
      </c>
      <c r="I957" t="s">
        <v>100</v>
      </c>
      <c r="J957" s="7">
        <v>20</v>
      </c>
      <c r="K957">
        <v>1</v>
      </c>
      <c r="L957">
        <v>0</v>
      </c>
      <c r="M957">
        <v>0</v>
      </c>
      <c r="N957">
        <v>0</v>
      </c>
      <c r="O957">
        <v>0</v>
      </c>
      <c r="P957">
        <v>0</v>
      </c>
      <c r="Q957" t="s">
        <v>24</v>
      </c>
      <c r="R957">
        <v>0</v>
      </c>
      <c r="S957">
        <v>0</v>
      </c>
      <c r="T957" t="s">
        <v>262</v>
      </c>
      <c r="U957" t="s">
        <v>29</v>
      </c>
      <c r="V957" t="s">
        <v>29</v>
      </c>
      <c r="W957" t="s">
        <v>30</v>
      </c>
      <c r="X957" s="7" t="s">
        <v>30727</v>
      </c>
      <c r="Y957" s="10"/>
      <c r="Z957" s="10"/>
      <c r="AA957" t="s">
        <v>5295</v>
      </c>
      <c r="AB957" t="s">
        <v>5296</v>
      </c>
    </row>
    <row r="958" spans="1:28" x14ac:dyDescent="0.3">
      <c r="A958" s="7" t="b">
        <f t="shared" si="42"/>
        <v>0</v>
      </c>
      <c r="B958" t="str">
        <f t="shared" si="43"/>
        <v>farmiliarcard</v>
      </c>
      <c r="C958" s="9" t="str">
        <f t="shared" si="44"/>
        <v>farmiliar_card</v>
      </c>
      <c r="D958">
        <v>4020</v>
      </c>
      <c r="E958" t="s">
        <v>24</v>
      </c>
      <c r="F958" t="s">
        <v>3846</v>
      </c>
      <c r="G958" t="s">
        <v>26</v>
      </c>
      <c r="H958" t="s">
        <v>3847</v>
      </c>
      <c r="I958" t="s">
        <v>100</v>
      </c>
      <c r="J958">
        <v>20</v>
      </c>
      <c r="K958">
        <v>1</v>
      </c>
      <c r="L958">
        <v>0</v>
      </c>
      <c r="M958">
        <v>0</v>
      </c>
      <c r="N958">
        <v>0</v>
      </c>
      <c r="O958">
        <v>0</v>
      </c>
      <c r="P958">
        <v>0</v>
      </c>
      <c r="Q958" t="s">
        <v>24</v>
      </c>
      <c r="R958">
        <v>0</v>
      </c>
      <c r="S958">
        <v>0</v>
      </c>
      <c r="T958" t="s">
        <v>262</v>
      </c>
      <c r="U958" t="s">
        <v>29</v>
      </c>
      <c r="V958" t="s">
        <v>29</v>
      </c>
      <c r="W958" t="s">
        <v>30</v>
      </c>
      <c r="X958" s="7" t="s">
        <v>30728</v>
      </c>
      <c r="Y958" s="10"/>
      <c r="Z958" s="10"/>
      <c r="AA958" t="s">
        <v>3848</v>
      </c>
      <c r="AB958" t="s">
        <v>3849</v>
      </c>
    </row>
    <row r="959" spans="1:28" x14ac:dyDescent="0.3">
      <c r="A959" s="7" t="b">
        <f t="shared" si="42"/>
        <v>0</v>
      </c>
      <c r="B959" t="str">
        <f t="shared" si="43"/>
        <v>rockercard</v>
      </c>
      <c r="C959" s="9" t="str">
        <f t="shared" si="44"/>
        <v>rocker_card</v>
      </c>
      <c r="D959">
        <v>4021</v>
      </c>
      <c r="E959" t="s">
        <v>24</v>
      </c>
      <c r="F959" t="s">
        <v>8470</v>
      </c>
      <c r="G959" t="s">
        <v>26</v>
      </c>
      <c r="H959" t="s">
        <v>8471</v>
      </c>
      <c r="I959" t="s">
        <v>100</v>
      </c>
      <c r="J959" s="5">
        <v>20</v>
      </c>
      <c r="K959">
        <v>1</v>
      </c>
      <c r="L959">
        <v>0</v>
      </c>
      <c r="M959">
        <v>0</v>
      </c>
      <c r="N959">
        <v>0</v>
      </c>
      <c r="O959">
        <v>0</v>
      </c>
      <c r="P959">
        <v>0</v>
      </c>
      <c r="Q959" t="s">
        <v>24</v>
      </c>
      <c r="R959">
        <v>0</v>
      </c>
      <c r="S959">
        <v>0</v>
      </c>
      <c r="T959" t="s">
        <v>59</v>
      </c>
      <c r="U959" t="s">
        <v>29</v>
      </c>
      <c r="V959" t="s">
        <v>29</v>
      </c>
      <c r="W959" t="s">
        <v>30</v>
      </c>
      <c r="X959" s="7" t="s">
        <v>30729</v>
      </c>
      <c r="Y959" s="10"/>
      <c r="Z959" s="10"/>
      <c r="AA959" t="s">
        <v>8472</v>
      </c>
      <c r="AB959" t="s">
        <v>8473</v>
      </c>
    </row>
    <row r="960" spans="1:28" x14ac:dyDescent="0.3">
      <c r="A960" s="7" t="b">
        <f t="shared" si="42"/>
        <v>0</v>
      </c>
      <c r="B960" t="str">
        <f t="shared" si="43"/>
        <v>sporecard</v>
      </c>
      <c r="C960" s="9" t="str">
        <f t="shared" si="44"/>
        <v>spore_card</v>
      </c>
      <c r="D960">
        <v>4022</v>
      </c>
      <c r="E960" t="s">
        <v>24</v>
      </c>
      <c r="F960" t="s">
        <v>9489</v>
      </c>
      <c r="G960" t="s">
        <v>26</v>
      </c>
      <c r="H960" t="s">
        <v>9490</v>
      </c>
      <c r="I960" t="s">
        <v>100</v>
      </c>
      <c r="J960">
        <v>20</v>
      </c>
      <c r="K960">
        <v>1</v>
      </c>
      <c r="L960">
        <v>0</v>
      </c>
      <c r="M960">
        <v>0</v>
      </c>
      <c r="N960">
        <v>0</v>
      </c>
      <c r="O960">
        <v>0</v>
      </c>
      <c r="P960">
        <v>0</v>
      </c>
      <c r="Q960" t="s">
        <v>24</v>
      </c>
      <c r="R960">
        <v>0</v>
      </c>
      <c r="S960">
        <v>0</v>
      </c>
      <c r="T960" t="s">
        <v>82</v>
      </c>
      <c r="U960" t="s">
        <v>29</v>
      </c>
      <c r="V960" t="s">
        <v>29</v>
      </c>
      <c r="W960" t="s">
        <v>30</v>
      </c>
      <c r="X960" s="7" t="s">
        <v>30658</v>
      </c>
      <c r="Y960" s="10"/>
      <c r="Z960" s="10"/>
      <c r="AA960" t="s">
        <v>9491</v>
      </c>
      <c r="AB960" t="s">
        <v>9492</v>
      </c>
    </row>
    <row r="961" spans="1:28" x14ac:dyDescent="0.3">
      <c r="A961" s="7" t="b">
        <f t="shared" si="42"/>
        <v>0</v>
      </c>
      <c r="B961" t="str">
        <f t="shared" si="43"/>
        <v>desertwolfbabecard</v>
      </c>
      <c r="C961" s="9" t="str">
        <f t="shared" si="44"/>
        <v>desert_wolf_babe_card</v>
      </c>
      <c r="D961">
        <v>4023</v>
      </c>
      <c r="E961" t="s">
        <v>24</v>
      </c>
      <c r="F961" t="s">
        <v>2914</v>
      </c>
      <c r="G961" t="s">
        <v>26</v>
      </c>
      <c r="H961" t="s">
        <v>2915</v>
      </c>
      <c r="I961" t="s">
        <v>100</v>
      </c>
      <c r="J961">
        <v>20</v>
      </c>
      <c r="K961">
        <v>1</v>
      </c>
      <c r="L961">
        <v>0</v>
      </c>
      <c r="M961">
        <v>0</v>
      </c>
      <c r="N961">
        <v>0</v>
      </c>
      <c r="O961">
        <v>0</v>
      </c>
      <c r="P961">
        <v>0</v>
      </c>
      <c r="Q961" t="s">
        <v>24</v>
      </c>
      <c r="R961">
        <v>0</v>
      </c>
      <c r="S961">
        <v>0</v>
      </c>
      <c r="T961" t="s">
        <v>59</v>
      </c>
      <c r="U961" t="s">
        <v>29</v>
      </c>
      <c r="V961" t="s">
        <v>29</v>
      </c>
      <c r="W961" t="s">
        <v>30</v>
      </c>
      <c r="X961" s="7" t="s">
        <v>30601</v>
      </c>
      <c r="Y961" s="10"/>
      <c r="Z961" s="10"/>
      <c r="AA961" t="s">
        <v>2916</v>
      </c>
      <c r="AB961" t="s">
        <v>2917</v>
      </c>
    </row>
    <row r="962" spans="1:28" x14ac:dyDescent="0.3">
      <c r="A962" s="7" t="b">
        <f t="shared" ref="A962:A1025" si="45">ISNUMBER(SEARCH("callfunc",X962))</f>
        <v>0</v>
      </c>
      <c r="B962" t="str">
        <f t="shared" ref="B962:B1025" si="46">LOWER(SUBSTITUTE(F962,"_",""))</f>
        <v>planktoncard</v>
      </c>
      <c r="C962" s="9" t="str">
        <f t="shared" ref="C962:C1025" si="47">LOWER(F962)</f>
        <v>plankton_card</v>
      </c>
      <c r="D962">
        <v>4024</v>
      </c>
      <c r="E962" t="s">
        <v>24</v>
      </c>
      <c r="F962" t="s">
        <v>7699</v>
      </c>
      <c r="G962" t="s">
        <v>26</v>
      </c>
      <c r="H962" t="s">
        <v>7700</v>
      </c>
      <c r="I962" t="s">
        <v>100</v>
      </c>
      <c r="J962">
        <v>20</v>
      </c>
      <c r="K962">
        <v>1</v>
      </c>
      <c r="L962">
        <v>0</v>
      </c>
      <c r="M962">
        <v>0</v>
      </c>
      <c r="N962">
        <v>0</v>
      </c>
      <c r="O962">
        <v>0</v>
      </c>
      <c r="P962">
        <v>0</v>
      </c>
      <c r="Q962" t="s">
        <v>24</v>
      </c>
      <c r="R962">
        <v>0</v>
      </c>
      <c r="S962">
        <v>0</v>
      </c>
      <c r="T962" t="s">
        <v>262</v>
      </c>
      <c r="U962" t="s">
        <v>29</v>
      </c>
      <c r="V962" t="s">
        <v>29</v>
      </c>
      <c r="W962" t="s">
        <v>30</v>
      </c>
      <c r="X962" s="7" t="s">
        <v>30730</v>
      </c>
      <c r="Y962" s="10"/>
      <c r="Z962" s="10"/>
      <c r="AA962" t="s">
        <v>7701</v>
      </c>
      <c r="AB962" t="s">
        <v>7702</v>
      </c>
    </row>
    <row r="963" spans="1:28" x14ac:dyDescent="0.3">
      <c r="A963" s="7" t="b">
        <f t="shared" si="45"/>
        <v>0</v>
      </c>
      <c r="B963" t="str">
        <f t="shared" si="46"/>
        <v>skeletoncard</v>
      </c>
      <c r="C963" s="9" t="str">
        <f t="shared" si="47"/>
        <v>skeleton_card</v>
      </c>
      <c r="D963">
        <v>4025</v>
      </c>
      <c r="E963" t="s">
        <v>24</v>
      </c>
      <c r="F963" t="s">
        <v>9139</v>
      </c>
      <c r="G963" t="s">
        <v>26</v>
      </c>
      <c r="H963" t="s">
        <v>9140</v>
      </c>
      <c r="I963" t="s">
        <v>100</v>
      </c>
      <c r="J963" s="5">
        <v>20</v>
      </c>
      <c r="K963">
        <v>1</v>
      </c>
      <c r="L963">
        <v>0</v>
      </c>
      <c r="M963">
        <v>0</v>
      </c>
      <c r="N963">
        <v>0</v>
      </c>
      <c r="O963">
        <v>0</v>
      </c>
      <c r="P963">
        <v>0</v>
      </c>
      <c r="Q963" t="s">
        <v>24</v>
      </c>
      <c r="R963">
        <v>0</v>
      </c>
      <c r="S963">
        <v>0</v>
      </c>
      <c r="T963" t="s">
        <v>262</v>
      </c>
      <c r="U963" t="s">
        <v>29</v>
      </c>
      <c r="V963" t="s">
        <v>29</v>
      </c>
      <c r="W963" t="s">
        <v>30</v>
      </c>
      <c r="X963" s="7" t="s">
        <v>30731</v>
      </c>
      <c r="Y963" s="10"/>
      <c r="Z963" s="10"/>
      <c r="AA963" t="s">
        <v>9141</v>
      </c>
      <c r="AB963" t="s">
        <v>9142</v>
      </c>
    </row>
    <row r="964" spans="1:28" x14ac:dyDescent="0.3">
      <c r="A964" s="7" t="b">
        <f t="shared" si="45"/>
        <v>0</v>
      </c>
      <c r="B964" t="str">
        <f t="shared" si="46"/>
        <v>thiefbugfemalecard</v>
      </c>
      <c r="C964" s="9" t="str">
        <f t="shared" si="47"/>
        <v>thief_bug_female_card</v>
      </c>
      <c r="D964">
        <v>4026</v>
      </c>
      <c r="E964" t="s">
        <v>24</v>
      </c>
      <c r="F964" t="s">
        <v>9978</v>
      </c>
      <c r="G964" t="s">
        <v>26</v>
      </c>
      <c r="H964" t="s">
        <v>9979</v>
      </c>
      <c r="I964" t="s">
        <v>100</v>
      </c>
      <c r="J964" s="5">
        <v>20</v>
      </c>
      <c r="K964">
        <v>1</v>
      </c>
      <c r="L964">
        <v>0</v>
      </c>
      <c r="M964">
        <v>0</v>
      </c>
      <c r="N964">
        <v>0</v>
      </c>
      <c r="O964">
        <v>0</v>
      </c>
      <c r="P964">
        <v>0</v>
      </c>
      <c r="Q964" t="s">
        <v>24</v>
      </c>
      <c r="R964">
        <v>0</v>
      </c>
      <c r="S964">
        <v>0</v>
      </c>
      <c r="T964" t="s">
        <v>262</v>
      </c>
      <c r="U964" t="s">
        <v>29</v>
      </c>
      <c r="V964" t="s">
        <v>29</v>
      </c>
      <c r="W964" t="s">
        <v>30</v>
      </c>
      <c r="X964" s="7" t="s">
        <v>30732</v>
      </c>
      <c r="Y964" s="10"/>
      <c r="Z964" s="10"/>
      <c r="AA964" t="s">
        <v>9980</v>
      </c>
      <c r="AB964" t="s">
        <v>9981</v>
      </c>
    </row>
    <row r="965" spans="1:28" x14ac:dyDescent="0.3">
      <c r="A965" s="7" t="b">
        <f t="shared" si="45"/>
        <v>0</v>
      </c>
      <c r="B965" t="str">
        <f t="shared" si="46"/>
        <v>kukrecard</v>
      </c>
      <c r="C965" s="9" t="str">
        <f t="shared" si="47"/>
        <v>kukre_card</v>
      </c>
      <c r="D965">
        <v>4027</v>
      </c>
      <c r="E965" t="s">
        <v>24</v>
      </c>
      <c r="F965" t="s">
        <v>5891</v>
      </c>
      <c r="G965" t="s">
        <v>26</v>
      </c>
      <c r="H965" t="s">
        <v>5892</v>
      </c>
      <c r="I965" t="s">
        <v>100</v>
      </c>
      <c r="J965">
        <v>20</v>
      </c>
      <c r="K965">
        <v>1</v>
      </c>
      <c r="L965">
        <v>0</v>
      </c>
      <c r="M965">
        <v>0</v>
      </c>
      <c r="N965">
        <v>0</v>
      </c>
      <c r="O965">
        <v>0</v>
      </c>
      <c r="P965">
        <v>0</v>
      </c>
      <c r="Q965" t="s">
        <v>24</v>
      </c>
      <c r="R965">
        <v>0</v>
      </c>
      <c r="S965">
        <v>0</v>
      </c>
      <c r="T965" t="s">
        <v>82</v>
      </c>
      <c r="U965" t="s">
        <v>29</v>
      </c>
      <c r="V965" t="s">
        <v>29</v>
      </c>
      <c r="W965" t="s">
        <v>30</v>
      </c>
      <c r="X965" s="7" t="s">
        <v>30659</v>
      </c>
      <c r="Y965" s="10"/>
      <c r="Z965" s="10"/>
      <c r="AA965" t="s">
        <v>5893</v>
      </c>
      <c r="AB965" t="s">
        <v>5894</v>
      </c>
    </row>
    <row r="966" spans="1:28" x14ac:dyDescent="0.3">
      <c r="A966" s="7" t="b">
        <f t="shared" si="45"/>
        <v>0</v>
      </c>
      <c r="B966" t="str">
        <f t="shared" si="46"/>
        <v>taroucard</v>
      </c>
      <c r="C966" s="9" t="str">
        <f t="shared" si="47"/>
        <v>tarou_card</v>
      </c>
      <c r="D966">
        <v>4028</v>
      </c>
      <c r="E966" t="s">
        <v>24</v>
      </c>
      <c r="F966" t="s">
        <v>9896</v>
      </c>
      <c r="G966" t="s">
        <v>26</v>
      </c>
      <c r="H966" t="s">
        <v>9897</v>
      </c>
      <c r="I966" t="s">
        <v>100</v>
      </c>
      <c r="J966">
        <v>20</v>
      </c>
      <c r="K966">
        <v>1</v>
      </c>
      <c r="L966">
        <v>0</v>
      </c>
      <c r="M966">
        <v>0</v>
      </c>
      <c r="N966">
        <v>0</v>
      </c>
      <c r="O966">
        <v>0</v>
      </c>
      <c r="P966">
        <v>0</v>
      </c>
      <c r="Q966" t="s">
        <v>24</v>
      </c>
      <c r="R966">
        <v>0</v>
      </c>
      <c r="S966">
        <v>0</v>
      </c>
      <c r="T966" t="s">
        <v>82</v>
      </c>
      <c r="U966" t="s">
        <v>29</v>
      </c>
      <c r="V966" t="s">
        <v>29</v>
      </c>
      <c r="W966" t="s">
        <v>30</v>
      </c>
      <c r="X966" s="7" t="s">
        <v>30570</v>
      </c>
      <c r="Y966" s="10"/>
      <c r="Z966" s="10"/>
      <c r="AA966" t="s">
        <v>9898</v>
      </c>
      <c r="AB966" t="s">
        <v>9899</v>
      </c>
    </row>
    <row r="967" spans="1:28" x14ac:dyDescent="0.3">
      <c r="A967" s="7" t="b">
        <f t="shared" si="45"/>
        <v>0</v>
      </c>
      <c r="B967" t="str">
        <f t="shared" si="46"/>
        <v>wolfcard</v>
      </c>
      <c r="C967" s="9" t="str">
        <f t="shared" si="47"/>
        <v>wolf_card</v>
      </c>
      <c r="D967">
        <v>4029</v>
      </c>
      <c r="E967" t="s">
        <v>24</v>
      </c>
      <c r="F967" t="s">
        <v>10811</v>
      </c>
      <c r="G967" t="s">
        <v>26</v>
      </c>
      <c r="H967" t="s">
        <v>10812</v>
      </c>
      <c r="I967" t="s">
        <v>100</v>
      </c>
      <c r="J967">
        <v>20</v>
      </c>
      <c r="K967">
        <v>1</v>
      </c>
      <c r="L967">
        <v>0</v>
      </c>
      <c r="M967">
        <v>0</v>
      </c>
      <c r="N967">
        <v>0</v>
      </c>
      <c r="O967">
        <v>0</v>
      </c>
      <c r="P967">
        <v>0</v>
      </c>
      <c r="Q967" t="s">
        <v>24</v>
      </c>
      <c r="R967">
        <v>0</v>
      </c>
      <c r="S967">
        <v>0</v>
      </c>
      <c r="T967" t="s">
        <v>262</v>
      </c>
      <c r="U967" t="s">
        <v>29</v>
      </c>
      <c r="V967" t="s">
        <v>29</v>
      </c>
      <c r="W967" t="s">
        <v>30</v>
      </c>
      <c r="X967" s="7" t="s">
        <v>30733</v>
      </c>
      <c r="Y967" s="10"/>
      <c r="Z967" s="10"/>
      <c r="AA967" t="s">
        <v>10813</v>
      </c>
      <c r="AB967" t="s">
        <v>10814</v>
      </c>
    </row>
    <row r="968" spans="1:28" x14ac:dyDescent="0.3">
      <c r="A968" s="7" t="b">
        <f t="shared" si="45"/>
        <v>0</v>
      </c>
      <c r="B968" t="str">
        <f t="shared" si="46"/>
        <v>mandragoracard</v>
      </c>
      <c r="C968" s="9" t="str">
        <f t="shared" si="47"/>
        <v>mandragora_card</v>
      </c>
      <c r="D968">
        <v>4030</v>
      </c>
      <c r="E968" t="s">
        <v>24</v>
      </c>
      <c r="F968" t="s">
        <v>6416</v>
      </c>
      <c r="G968" t="s">
        <v>26</v>
      </c>
      <c r="H968" t="s">
        <v>6417</v>
      </c>
      <c r="I968" t="s">
        <v>100</v>
      </c>
      <c r="J968">
        <v>20</v>
      </c>
      <c r="K968">
        <v>1</v>
      </c>
      <c r="L968">
        <v>0</v>
      </c>
      <c r="M968">
        <v>0</v>
      </c>
      <c r="N968">
        <v>0</v>
      </c>
      <c r="O968">
        <v>0</v>
      </c>
      <c r="P968">
        <v>0</v>
      </c>
      <c r="Q968" t="s">
        <v>24</v>
      </c>
      <c r="R968">
        <v>0</v>
      </c>
      <c r="S968">
        <v>0</v>
      </c>
      <c r="T968" t="s">
        <v>262</v>
      </c>
      <c r="U968" t="s">
        <v>29</v>
      </c>
      <c r="V968" t="s">
        <v>29</v>
      </c>
      <c r="W968" t="s">
        <v>30</v>
      </c>
      <c r="X968" s="7" t="s">
        <v>30734</v>
      </c>
      <c r="Y968" s="10"/>
      <c r="Z968" s="10"/>
      <c r="AA968" t="s">
        <v>6418</v>
      </c>
      <c r="AB968" t="s">
        <v>6419</v>
      </c>
    </row>
    <row r="969" spans="1:28" x14ac:dyDescent="0.3">
      <c r="A969" s="7" t="b">
        <f t="shared" si="45"/>
        <v>0</v>
      </c>
      <c r="B969" t="str">
        <f t="shared" si="46"/>
        <v>pecopecocard</v>
      </c>
      <c r="C969" s="9" t="str">
        <f t="shared" si="47"/>
        <v>pecopeco_card</v>
      </c>
      <c r="D969">
        <v>4031</v>
      </c>
      <c r="E969" t="s">
        <v>24</v>
      </c>
      <c r="F969" t="s">
        <v>7466</v>
      </c>
      <c r="G969" t="s">
        <v>26</v>
      </c>
      <c r="H969" t="s">
        <v>7467</v>
      </c>
      <c r="I969" t="s">
        <v>100</v>
      </c>
      <c r="J969">
        <v>20</v>
      </c>
      <c r="K969">
        <v>1</v>
      </c>
      <c r="L969">
        <v>0</v>
      </c>
      <c r="M969">
        <v>0</v>
      </c>
      <c r="N969">
        <v>0</v>
      </c>
      <c r="O969">
        <v>0</v>
      </c>
      <c r="P969">
        <v>0</v>
      </c>
      <c r="Q969" t="s">
        <v>24</v>
      </c>
      <c r="R969">
        <v>0</v>
      </c>
      <c r="S969">
        <v>0</v>
      </c>
      <c r="T969" t="s">
        <v>59</v>
      </c>
      <c r="U969" t="s">
        <v>29</v>
      </c>
      <c r="V969" t="s">
        <v>29</v>
      </c>
      <c r="W969" t="s">
        <v>30</v>
      </c>
      <c r="X969" s="7" t="s">
        <v>30735</v>
      </c>
      <c r="Y969" s="10"/>
      <c r="Z969" s="10"/>
      <c r="AA969" t="s">
        <v>7468</v>
      </c>
      <c r="AB969" t="s">
        <v>7469</v>
      </c>
    </row>
    <row r="970" spans="1:28" x14ac:dyDescent="0.3">
      <c r="A970" s="7" t="b">
        <f t="shared" si="45"/>
        <v>0</v>
      </c>
      <c r="B970" t="str">
        <f t="shared" si="46"/>
        <v>ambernitecard</v>
      </c>
      <c r="C970" s="9" t="str">
        <f t="shared" si="47"/>
        <v>ambernite_card</v>
      </c>
      <c r="D970">
        <v>4032</v>
      </c>
      <c r="E970" t="s">
        <v>24</v>
      </c>
      <c r="F970" t="s">
        <v>249</v>
      </c>
      <c r="G970" t="s">
        <v>26</v>
      </c>
      <c r="H970" t="s">
        <v>250</v>
      </c>
      <c r="I970" t="s">
        <v>100</v>
      </c>
      <c r="J970">
        <v>20</v>
      </c>
      <c r="K970">
        <v>1</v>
      </c>
      <c r="L970">
        <v>0</v>
      </c>
      <c r="M970">
        <v>0</v>
      </c>
      <c r="N970">
        <v>0</v>
      </c>
      <c r="O970">
        <v>0</v>
      </c>
      <c r="P970">
        <v>0</v>
      </c>
      <c r="Q970" t="s">
        <v>24</v>
      </c>
      <c r="R970">
        <v>0</v>
      </c>
      <c r="S970">
        <v>0</v>
      </c>
      <c r="T970" t="s">
        <v>206</v>
      </c>
      <c r="U970" t="s">
        <v>29</v>
      </c>
      <c r="V970" t="s">
        <v>29</v>
      </c>
      <c r="W970" t="s">
        <v>30</v>
      </c>
      <c r="X970" s="7" t="s">
        <v>30736</v>
      </c>
      <c r="Y970" s="10"/>
      <c r="Z970" s="10"/>
      <c r="AA970" t="s">
        <v>251</v>
      </c>
      <c r="AB970" t="s">
        <v>252</v>
      </c>
    </row>
    <row r="971" spans="1:28" x14ac:dyDescent="0.3">
      <c r="A971" s="7" t="b">
        <f t="shared" si="45"/>
        <v>0</v>
      </c>
      <c r="B971" t="str">
        <f t="shared" si="46"/>
        <v>poporingcard</v>
      </c>
      <c r="C971" s="9" t="str">
        <f t="shared" si="47"/>
        <v>poporing_card</v>
      </c>
      <c r="D971">
        <v>4033</v>
      </c>
      <c r="E971" t="s">
        <v>24</v>
      </c>
      <c r="F971" t="s">
        <v>7823</v>
      </c>
      <c r="G971" t="s">
        <v>26</v>
      </c>
      <c r="H971" t="s">
        <v>7824</v>
      </c>
      <c r="I971" t="s">
        <v>100</v>
      </c>
      <c r="J971">
        <v>20</v>
      </c>
      <c r="K971">
        <v>1</v>
      </c>
      <c r="L971">
        <v>0</v>
      </c>
      <c r="M971">
        <v>0</v>
      </c>
      <c r="N971">
        <v>0</v>
      </c>
      <c r="O971">
        <v>0</v>
      </c>
      <c r="P971">
        <v>0</v>
      </c>
      <c r="Q971" t="s">
        <v>24</v>
      </c>
      <c r="R971">
        <v>0</v>
      </c>
      <c r="S971">
        <v>0</v>
      </c>
      <c r="T971" t="s">
        <v>82</v>
      </c>
      <c r="U971" t="s">
        <v>29</v>
      </c>
      <c r="V971" t="s">
        <v>29</v>
      </c>
      <c r="W971" t="s">
        <v>30</v>
      </c>
      <c r="X971" s="7" t="s">
        <v>30737</v>
      </c>
      <c r="Y971" s="10"/>
      <c r="Z971" s="10"/>
      <c r="AA971" t="s">
        <v>7825</v>
      </c>
      <c r="AB971" t="s">
        <v>7826</v>
      </c>
    </row>
    <row r="972" spans="1:28" x14ac:dyDescent="0.3">
      <c r="A972" s="7" t="b">
        <f t="shared" si="45"/>
        <v>0</v>
      </c>
      <c r="B972" t="str">
        <f t="shared" si="46"/>
        <v>wormtailcard</v>
      </c>
      <c r="C972" s="9" t="str">
        <f t="shared" si="47"/>
        <v>worm_tail_card</v>
      </c>
      <c r="D972">
        <v>4034</v>
      </c>
      <c r="E972" t="s">
        <v>24</v>
      </c>
      <c r="F972" t="s">
        <v>10854</v>
      </c>
      <c r="G972" t="s">
        <v>26</v>
      </c>
      <c r="H972" t="s">
        <v>10855</v>
      </c>
      <c r="I972" t="s">
        <v>100</v>
      </c>
      <c r="J972">
        <v>20</v>
      </c>
      <c r="K972">
        <v>1</v>
      </c>
      <c r="L972">
        <v>0</v>
      </c>
      <c r="M972">
        <v>0</v>
      </c>
      <c r="N972">
        <v>0</v>
      </c>
      <c r="O972">
        <v>0</v>
      </c>
      <c r="P972">
        <v>0</v>
      </c>
      <c r="Q972" t="s">
        <v>24</v>
      </c>
      <c r="R972">
        <v>0</v>
      </c>
      <c r="S972">
        <v>0</v>
      </c>
      <c r="T972" t="s">
        <v>82</v>
      </c>
      <c r="U972" t="s">
        <v>29</v>
      </c>
      <c r="V972" t="s">
        <v>29</v>
      </c>
      <c r="W972" t="s">
        <v>30</v>
      </c>
      <c r="X972" s="7" t="s">
        <v>30553</v>
      </c>
      <c r="Y972" s="10"/>
      <c r="Z972" s="10"/>
      <c r="AA972" t="s">
        <v>10856</v>
      </c>
      <c r="AB972" t="s">
        <v>10857</v>
      </c>
    </row>
    <row r="973" spans="1:28" x14ac:dyDescent="0.3">
      <c r="A973" s="7" t="b">
        <f t="shared" si="45"/>
        <v>0</v>
      </c>
      <c r="B973" t="str">
        <f t="shared" si="46"/>
        <v>hydracard</v>
      </c>
      <c r="C973" s="9" t="str">
        <f t="shared" si="47"/>
        <v>hydra_card</v>
      </c>
      <c r="D973">
        <v>4035</v>
      </c>
      <c r="E973" t="s">
        <v>24</v>
      </c>
      <c r="F973" t="s">
        <v>5340</v>
      </c>
      <c r="G973" t="s">
        <v>26</v>
      </c>
      <c r="H973" t="s">
        <v>5341</v>
      </c>
      <c r="I973" t="s">
        <v>100</v>
      </c>
      <c r="J973">
        <v>20</v>
      </c>
      <c r="K973">
        <v>1</v>
      </c>
      <c r="L973">
        <v>0</v>
      </c>
      <c r="M973">
        <v>0</v>
      </c>
      <c r="N973">
        <v>0</v>
      </c>
      <c r="O973">
        <v>0</v>
      </c>
      <c r="P973">
        <v>0</v>
      </c>
      <c r="Q973" t="s">
        <v>24</v>
      </c>
      <c r="R973">
        <v>0</v>
      </c>
      <c r="S973">
        <v>0</v>
      </c>
      <c r="T973" t="s">
        <v>262</v>
      </c>
      <c r="U973" t="s">
        <v>29</v>
      </c>
      <c r="V973" t="s">
        <v>29</v>
      </c>
      <c r="W973" t="s">
        <v>30</v>
      </c>
      <c r="X973" s="7" t="s">
        <v>30738</v>
      </c>
      <c r="Y973" s="10"/>
      <c r="Z973" s="10"/>
      <c r="AA973" t="s">
        <v>5342</v>
      </c>
      <c r="AB973" t="s">
        <v>5343</v>
      </c>
    </row>
    <row r="974" spans="1:28" x14ac:dyDescent="0.3">
      <c r="A974" s="7" t="b">
        <f t="shared" si="45"/>
        <v>0</v>
      </c>
      <c r="B974" t="str">
        <f t="shared" si="46"/>
        <v>mukacard</v>
      </c>
      <c r="C974" s="9" t="str">
        <f t="shared" si="47"/>
        <v>muka_card</v>
      </c>
      <c r="D974">
        <v>4036</v>
      </c>
      <c r="E974" t="s">
        <v>24</v>
      </c>
      <c r="F974" t="s">
        <v>6874</v>
      </c>
      <c r="G974" t="s">
        <v>26</v>
      </c>
      <c r="H974" t="s">
        <v>6875</v>
      </c>
      <c r="I974" t="s">
        <v>100</v>
      </c>
      <c r="J974">
        <v>20</v>
      </c>
      <c r="K974">
        <v>1</v>
      </c>
      <c r="L974">
        <v>0</v>
      </c>
      <c r="M974">
        <v>0</v>
      </c>
      <c r="N974">
        <v>0</v>
      </c>
      <c r="O974">
        <v>0</v>
      </c>
      <c r="P974">
        <v>0</v>
      </c>
      <c r="Q974" t="s">
        <v>24</v>
      </c>
      <c r="R974">
        <v>0</v>
      </c>
      <c r="S974">
        <v>0</v>
      </c>
      <c r="T974" t="s">
        <v>82</v>
      </c>
      <c r="U974" t="s">
        <v>29</v>
      </c>
      <c r="V974" t="s">
        <v>29</v>
      </c>
      <c r="W974" t="s">
        <v>30</v>
      </c>
      <c r="X974" s="7" t="s">
        <v>30739</v>
      </c>
      <c r="Y974" s="10"/>
      <c r="Z974" s="10"/>
      <c r="AA974" t="s">
        <v>6876</v>
      </c>
      <c r="AB974" t="s">
        <v>6877</v>
      </c>
    </row>
    <row r="975" spans="1:28" x14ac:dyDescent="0.3">
      <c r="A975" s="7" t="b">
        <f t="shared" si="45"/>
        <v>0</v>
      </c>
      <c r="B975" t="str">
        <f t="shared" si="46"/>
        <v>snakecard</v>
      </c>
      <c r="C975" s="9" t="str">
        <f t="shared" si="47"/>
        <v>snake_card</v>
      </c>
      <c r="D975">
        <v>4037</v>
      </c>
      <c r="E975" t="s">
        <v>24</v>
      </c>
      <c r="F975" t="s">
        <v>9267</v>
      </c>
      <c r="G975" t="s">
        <v>26</v>
      </c>
      <c r="H975" t="s">
        <v>9268</v>
      </c>
      <c r="I975" t="s">
        <v>100</v>
      </c>
      <c r="J975">
        <v>20</v>
      </c>
      <c r="K975">
        <v>1</v>
      </c>
      <c r="L975">
        <v>0</v>
      </c>
      <c r="M975">
        <v>0</v>
      </c>
      <c r="N975">
        <v>0</v>
      </c>
      <c r="O975">
        <v>0</v>
      </c>
      <c r="P975">
        <v>0</v>
      </c>
      <c r="Q975" t="s">
        <v>24</v>
      </c>
      <c r="R975">
        <v>0</v>
      </c>
      <c r="S975">
        <v>0</v>
      </c>
      <c r="T975" t="s">
        <v>262</v>
      </c>
      <c r="U975" t="s">
        <v>29</v>
      </c>
      <c r="V975" t="s">
        <v>29</v>
      </c>
      <c r="W975" t="s">
        <v>30</v>
      </c>
      <c r="X975" s="7" t="s">
        <v>30740</v>
      </c>
      <c r="Y975" s="10"/>
      <c r="Z975" s="10"/>
      <c r="AA975" t="s">
        <v>9269</v>
      </c>
      <c r="AB975" t="s">
        <v>9270</v>
      </c>
    </row>
    <row r="976" spans="1:28" x14ac:dyDescent="0.3">
      <c r="A976" s="7" t="b">
        <f t="shared" si="45"/>
        <v>0</v>
      </c>
      <c r="B976" t="str">
        <f t="shared" si="46"/>
        <v>zombiecard</v>
      </c>
      <c r="C976" s="9" t="str">
        <f t="shared" si="47"/>
        <v>zombie_card</v>
      </c>
      <c r="D976">
        <v>4038</v>
      </c>
      <c r="E976" t="s">
        <v>24</v>
      </c>
      <c r="F976" t="s">
        <v>11013</v>
      </c>
      <c r="G976" t="s">
        <v>26</v>
      </c>
      <c r="H976" t="s">
        <v>11014</v>
      </c>
      <c r="I976" t="s">
        <v>100</v>
      </c>
      <c r="J976">
        <v>20</v>
      </c>
      <c r="K976">
        <v>1</v>
      </c>
      <c r="L976">
        <v>0</v>
      </c>
      <c r="M976">
        <v>0</v>
      </c>
      <c r="N976">
        <v>0</v>
      </c>
      <c r="O976">
        <v>0</v>
      </c>
      <c r="P976">
        <v>0</v>
      </c>
      <c r="Q976" t="s">
        <v>24</v>
      </c>
      <c r="R976">
        <v>0</v>
      </c>
      <c r="S976">
        <v>0</v>
      </c>
      <c r="T976" t="s">
        <v>106</v>
      </c>
      <c r="U976" t="s">
        <v>29</v>
      </c>
      <c r="V976" t="s">
        <v>29</v>
      </c>
      <c r="W976" t="s">
        <v>30</v>
      </c>
      <c r="X976" s="7" t="s">
        <v>30741</v>
      </c>
      <c r="Y976" s="10"/>
      <c r="Z976" s="10"/>
      <c r="AA976" t="s">
        <v>11015</v>
      </c>
      <c r="AB976" t="s">
        <v>11016</v>
      </c>
    </row>
    <row r="977" spans="1:28" x14ac:dyDescent="0.3">
      <c r="A977" s="7" t="b">
        <f t="shared" si="45"/>
        <v>0</v>
      </c>
      <c r="B977" t="str">
        <f t="shared" si="46"/>
        <v>stainercard</v>
      </c>
      <c r="C977" s="9" t="str">
        <f t="shared" si="47"/>
        <v>stainer_card</v>
      </c>
      <c r="D977">
        <v>4039</v>
      </c>
      <c r="E977" t="s">
        <v>24</v>
      </c>
      <c r="F977" t="s">
        <v>9533</v>
      </c>
      <c r="G977" t="s">
        <v>26</v>
      </c>
      <c r="H977" t="s">
        <v>9534</v>
      </c>
      <c r="I977" t="s">
        <v>100</v>
      </c>
      <c r="J977">
        <v>20</v>
      </c>
      <c r="K977">
        <v>1</v>
      </c>
      <c r="L977">
        <v>0</v>
      </c>
      <c r="M977">
        <v>0</v>
      </c>
      <c r="N977">
        <v>0</v>
      </c>
      <c r="O977">
        <v>0</v>
      </c>
      <c r="P977">
        <v>0</v>
      </c>
      <c r="Q977" t="s">
        <v>24</v>
      </c>
      <c r="R977">
        <v>0</v>
      </c>
      <c r="S977">
        <v>0</v>
      </c>
      <c r="T977" t="s">
        <v>101</v>
      </c>
      <c r="U977" t="s">
        <v>29</v>
      </c>
      <c r="V977" t="s">
        <v>29</v>
      </c>
      <c r="W977" t="s">
        <v>30</v>
      </c>
      <c r="X977" s="7" t="s">
        <v>30742</v>
      </c>
      <c r="Y977" s="10"/>
      <c r="Z977" s="10"/>
      <c r="AA977" t="s">
        <v>9535</v>
      </c>
      <c r="AB977" t="s">
        <v>9536</v>
      </c>
    </row>
    <row r="978" spans="1:28" x14ac:dyDescent="0.3">
      <c r="A978" s="7" t="b">
        <f t="shared" si="45"/>
        <v>0</v>
      </c>
      <c r="B978" t="str">
        <f t="shared" si="46"/>
        <v>creamycard</v>
      </c>
      <c r="C978" s="9" t="str">
        <f t="shared" si="47"/>
        <v>creamy_card</v>
      </c>
      <c r="D978">
        <v>4040</v>
      </c>
      <c r="E978" t="s">
        <v>24</v>
      </c>
      <c r="F978" t="s">
        <v>2550</v>
      </c>
      <c r="G978" t="s">
        <v>26</v>
      </c>
      <c r="H978" t="s">
        <v>2551</v>
      </c>
      <c r="I978" t="s">
        <v>100</v>
      </c>
      <c r="J978">
        <v>20</v>
      </c>
      <c r="K978">
        <v>1</v>
      </c>
      <c r="L978">
        <v>0</v>
      </c>
      <c r="M978">
        <v>0</v>
      </c>
      <c r="N978">
        <v>0</v>
      </c>
      <c r="O978">
        <v>0</v>
      </c>
      <c r="P978">
        <v>0</v>
      </c>
      <c r="Q978" t="s">
        <v>24</v>
      </c>
      <c r="R978">
        <v>0</v>
      </c>
      <c r="S978">
        <v>0</v>
      </c>
      <c r="T978" t="s">
        <v>82</v>
      </c>
      <c r="U978" t="s">
        <v>29</v>
      </c>
      <c r="V978" t="s">
        <v>29</v>
      </c>
      <c r="W978" t="s">
        <v>30</v>
      </c>
      <c r="X978" s="7" t="s">
        <v>30743</v>
      </c>
      <c r="Y978" s="10"/>
      <c r="Z978" s="10"/>
      <c r="AA978" t="s">
        <v>2552</v>
      </c>
      <c r="AB978" t="s">
        <v>2553</v>
      </c>
    </row>
    <row r="979" spans="1:28" x14ac:dyDescent="0.3">
      <c r="A979" s="7" t="b">
        <f t="shared" si="45"/>
        <v>0</v>
      </c>
      <c r="B979" t="str">
        <f t="shared" si="46"/>
        <v>cococard</v>
      </c>
      <c r="C979" s="9" t="str">
        <f t="shared" si="47"/>
        <v>coco_card</v>
      </c>
      <c r="D979">
        <v>4041</v>
      </c>
      <c r="E979" t="s">
        <v>24</v>
      </c>
      <c r="F979" t="s">
        <v>2340</v>
      </c>
      <c r="G979" t="s">
        <v>26</v>
      </c>
      <c r="H979" t="s">
        <v>2341</v>
      </c>
      <c r="I979" t="s">
        <v>100</v>
      </c>
      <c r="J979">
        <v>20</v>
      </c>
      <c r="K979">
        <v>1</v>
      </c>
      <c r="L979">
        <v>0</v>
      </c>
      <c r="M979">
        <v>0</v>
      </c>
      <c r="N979">
        <v>0</v>
      </c>
      <c r="O979">
        <v>0</v>
      </c>
      <c r="P979">
        <v>0</v>
      </c>
      <c r="Q979" t="s">
        <v>24</v>
      </c>
      <c r="R979">
        <v>0</v>
      </c>
      <c r="S979">
        <v>0</v>
      </c>
      <c r="T979" t="s">
        <v>101</v>
      </c>
      <c r="U979" t="s">
        <v>29</v>
      </c>
      <c r="V979" t="s">
        <v>29</v>
      </c>
      <c r="W979" t="s">
        <v>30</v>
      </c>
      <c r="X979" s="7" t="s">
        <v>30744</v>
      </c>
      <c r="Y979" s="10"/>
      <c r="Z979" s="10"/>
      <c r="AA979" t="s">
        <v>2342</v>
      </c>
      <c r="AB979" t="s">
        <v>2343</v>
      </c>
    </row>
    <row r="980" spans="1:28" x14ac:dyDescent="0.3">
      <c r="A980" s="7" t="b">
        <f t="shared" si="45"/>
        <v>0</v>
      </c>
      <c r="B980" t="str">
        <f t="shared" si="46"/>
        <v>steelchonchoncard</v>
      </c>
      <c r="C980" s="9" t="str">
        <f t="shared" si="47"/>
        <v>steel_chonchon_card</v>
      </c>
      <c r="D980">
        <v>4042</v>
      </c>
      <c r="E980" t="s">
        <v>24</v>
      </c>
      <c r="F980" t="s">
        <v>9608</v>
      </c>
      <c r="G980" t="s">
        <v>26</v>
      </c>
      <c r="H980" t="s">
        <v>9609</v>
      </c>
      <c r="I980" t="s">
        <v>100</v>
      </c>
      <c r="J980">
        <v>20</v>
      </c>
      <c r="K980">
        <v>1</v>
      </c>
      <c r="L980">
        <v>0</v>
      </c>
      <c r="M980">
        <v>0</v>
      </c>
      <c r="N980">
        <v>0</v>
      </c>
      <c r="O980">
        <v>0</v>
      </c>
      <c r="P980">
        <v>0</v>
      </c>
      <c r="Q980" t="s">
        <v>24</v>
      </c>
      <c r="R980">
        <v>0</v>
      </c>
      <c r="S980">
        <v>0</v>
      </c>
      <c r="T980" t="s">
        <v>59</v>
      </c>
      <c r="U980" t="s">
        <v>29</v>
      </c>
      <c r="V980" t="s">
        <v>29</v>
      </c>
      <c r="W980" t="s">
        <v>30</v>
      </c>
      <c r="X980" s="7" t="s">
        <v>30745</v>
      </c>
      <c r="Y980" s="10"/>
      <c r="Z980" s="10"/>
      <c r="AA980" t="s">
        <v>9610</v>
      </c>
      <c r="AB980" t="s">
        <v>9611</v>
      </c>
    </row>
    <row r="981" spans="1:28" x14ac:dyDescent="0.3">
      <c r="A981" s="7" t="b">
        <f t="shared" si="45"/>
        <v>0</v>
      </c>
      <c r="B981" t="str">
        <f t="shared" si="46"/>
        <v>andrecard</v>
      </c>
      <c r="C981" s="9" t="str">
        <f t="shared" si="47"/>
        <v>andre_card</v>
      </c>
      <c r="D981">
        <v>4043</v>
      </c>
      <c r="E981" t="s">
        <v>24</v>
      </c>
      <c r="F981" t="s">
        <v>283</v>
      </c>
      <c r="G981" t="s">
        <v>26</v>
      </c>
      <c r="H981" t="s">
        <v>284</v>
      </c>
      <c r="I981" t="s">
        <v>100</v>
      </c>
      <c r="J981">
        <v>20</v>
      </c>
      <c r="K981">
        <v>1</v>
      </c>
      <c r="L981">
        <v>0</v>
      </c>
      <c r="M981">
        <v>0</v>
      </c>
      <c r="N981">
        <v>0</v>
      </c>
      <c r="O981">
        <v>0</v>
      </c>
      <c r="P981">
        <v>0</v>
      </c>
      <c r="Q981" t="s">
        <v>24</v>
      </c>
      <c r="R981">
        <v>0</v>
      </c>
      <c r="S981">
        <v>0</v>
      </c>
      <c r="T981" t="s">
        <v>262</v>
      </c>
      <c r="U981" t="s">
        <v>29</v>
      </c>
      <c r="V981" t="s">
        <v>29</v>
      </c>
      <c r="W981" t="s">
        <v>30</v>
      </c>
      <c r="X981" s="7" t="s">
        <v>30746</v>
      </c>
      <c r="Y981" s="10"/>
      <c r="Z981" s="10"/>
      <c r="AA981" t="s">
        <v>285</v>
      </c>
      <c r="AB981" t="s">
        <v>286</v>
      </c>
    </row>
    <row r="982" spans="1:28" x14ac:dyDescent="0.3">
      <c r="A982" s="7" t="b">
        <f t="shared" si="45"/>
        <v>0</v>
      </c>
      <c r="B982" t="str">
        <f t="shared" si="46"/>
        <v>smokiecard</v>
      </c>
      <c r="C982" s="9" t="str">
        <f t="shared" si="47"/>
        <v>smokie_card</v>
      </c>
      <c r="D982">
        <v>4044</v>
      </c>
      <c r="E982" t="s">
        <v>24</v>
      </c>
      <c r="F982" t="s">
        <v>9247</v>
      </c>
      <c r="G982" t="s">
        <v>26</v>
      </c>
      <c r="H982" t="s">
        <v>9248</v>
      </c>
      <c r="I982" t="s">
        <v>100</v>
      </c>
      <c r="J982">
        <v>20</v>
      </c>
      <c r="K982">
        <v>1</v>
      </c>
      <c r="L982">
        <v>0</v>
      </c>
      <c r="M982">
        <v>0</v>
      </c>
      <c r="N982">
        <v>0</v>
      </c>
      <c r="O982">
        <v>0</v>
      </c>
      <c r="P982">
        <v>0</v>
      </c>
      <c r="Q982" t="s">
        <v>24</v>
      </c>
      <c r="R982">
        <v>0</v>
      </c>
      <c r="S982">
        <v>0</v>
      </c>
      <c r="T982" t="s">
        <v>82</v>
      </c>
      <c r="U982" t="s">
        <v>29</v>
      </c>
      <c r="V982" t="s">
        <v>29</v>
      </c>
      <c r="W982" t="s">
        <v>30</v>
      </c>
      <c r="X982" s="7" t="s">
        <v>30747</v>
      </c>
      <c r="Y982" s="10"/>
      <c r="Z982" s="10" t="s">
        <v>31874</v>
      </c>
      <c r="AA982" t="s">
        <v>9249</v>
      </c>
      <c r="AB982" t="s">
        <v>9250</v>
      </c>
    </row>
    <row r="983" spans="1:28" x14ac:dyDescent="0.3">
      <c r="A983" s="7" t="b">
        <f t="shared" si="45"/>
        <v>0</v>
      </c>
      <c r="B983" t="str">
        <f t="shared" si="46"/>
        <v>horncard</v>
      </c>
      <c r="C983" s="9" t="str">
        <f t="shared" si="47"/>
        <v>horn_card</v>
      </c>
      <c r="D983">
        <v>4045</v>
      </c>
      <c r="E983" t="s">
        <v>24</v>
      </c>
      <c r="F983" t="s">
        <v>5281</v>
      </c>
      <c r="G983" t="s">
        <v>26</v>
      </c>
      <c r="H983" t="s">
        <v>5282</v>
      </c>
      <c r="I983" t="s">
        <v>100</v>
      </c>
      <c r="J983">
        <v>20</v>
      </c>
      <c r="K983">
        <v>1</v>
      </c>
      <c r="L983">
        <v>0</v>
      </c>
      <c r="M983">
        <v>0</v>
      </c>
      <c r="N983">
        <v>0</v>
      </c>
      <c r="O983">
        <v>0</v>
      </c>
      <c r="P983">
        <v>0</v>
      </c>
      <c r="Q983" t="s">
        <v>24</v>
      </c>
      <c r="R983">
        <v>0</v>
      </c>
      <c r="S983">
        <v>0</v>
      </c>
      <c r="T983" t="s">
        <v>206</v>
      </c>
      <c r="U983" t="s">
        <v>29</v>
      </c>
      <c r="V983" t="s">
        <v>29</v>
      </c>
      <c r="W983" t="s">
        <v>30</v>
      </c>
      <c r="X983" s="7" t="s">
        <v>30748</v>
      </c>
      <c r="Y983" s="10"/>
      <c r="Z983" s="10"/>
      <c r="AA983" t="s">
        <v>5283</v>
      </c>
      <c r="AB983" t="s">
        <v>5284</v>
      </c>
    </row>
    <row r="984" spans="1:28" x14ac:dyDescent="0.3">
      <c r="A984" s="7" t="b">
        <f t="shared" si="45"/>
        <v>0</v>
      </c>
      <c r="B984" t="str">
        <f t="shared" si="46"/>
        <v>martincard</v>
      </c>
      <c r="C984" s="9" t="str">
        <f t="shared" si="47"/>
        <v>martin_card</v>
      </c>
      <c r="D984">
        <v>4046</v>
      </c>
      <c r="E984" t="s">
        <v>24</v>
      </c>
      <c r="F984" t="s">
        <v>6491</v>
      </c>
      <c r="G984" t="s">
        <v>26</v>
      </c>
      <c r="H984" t="s">
        <v>6492</v>
      </c>
      <c r="I984" t="s">
        <v>100</v>
      </c>
      <c r="J984">
        <v>20</v>
      </c>
      <c r="K984">
        <v>1</v>
      </c>
      <c r="L984">
        <v>0</v>
      </c>
      <c r="M984">
        <v>0</v>
      </c>
      <c r="N984">
        <v>0</v>
      </c>
      <c r="O984">
        <v>0</v>
      </c>
      <c r="P984">
        <v>0</v>
      </c>
      <c r="Q984" t="s">
        <v>24</v>
      </c>
      <c r="R984">
        <v>0</v>
      </c>
      <c r="S984">
        <v>0</v>
      </c>
      <c r="T984" t="s">
        <v>101</v>
      </c>
      <c r="U984" t="s">
        <v>29</v>
      </c>
      <c r="V984" t="s">
        <v>29</v>
      </c>
      <c r="W984" t="s">
        <v>30</v>
      </c>
      <c r="X984" s="7" t="s">
        <v>30749</v>
      </c>
      <c r="Y984" s="10"/>
      <c r="Z984" s="10"/>
      <c r="AA984" t="s">
        <v>6493</v>
      </c>
      <c r="AB984" t="s">
        <v>6494</v>
      </c>
    </row>
    <row r="985" spans="1:28" x14ac:dyDescent="0.3">
      <c r="A985" s="7" t="b">
        <f t="shared" si="45"/>
        <v>0</v>
      </c>
      <c r="B985" t="str">
        <f t="shared" si="46"/>
        <v>poisonsporecard</v>
      </c>
      <c r="C985" s="9" t="str">
        <f t="shared" si="47"/>
        <v>poison_spore_card</v>
      </c>
      <c r="D985">
        <v>4048</v>
      </c>
      <c r="E985" t="s">
        <v>24</v>
      </c>
      <c r="F985" t="s">
        <v>7796</v>
      </c>
      <c r="G985" t="s">
        <v>26</v>
      </c>
      <c r="H985" t="s">
        <v>7797</v>
      </c>
      <c r="I985" t="s">
        <v>100</v>
      </c>
      <c r="J985" s="5">
        <v>20</v>
      </c>
      <c r="K985">
        <v>1</v>
      </c>
      <c r="L985">
        <v>0</v>
      </c>
      <c r="M985">
        <v>0</v>
      </c>
      <c r="N985">
        <v>0</v>
      </c>
      <c r="O985">
        <v>0</v>
      </c>
      <c r="P985">
        <v>0</v>
      </c>
      <c r="Q985" t="s">
        <v>24</v>
      </c>
      <c r="R985">
        <v>0</v>
      </c>
      <c r="S985">
        <v>0</v>
      </c>
      <c r="T985" t="s">
        <v>82</v>
      </c>
      <c r="U985" t="s">
        <v>29</v>
      </c>
      <c r="V985" t="s">
        <v>29</v>
      </c>
      <c r="W985" t="s">
        <v>30</v>
      </c>
      <c r="X985" s="7" t="s">
        <v>30751</v>
      </c>
      <c r="Y985" s="10"/>
      <c r="Z985" s="10"/>
      <c r="AA985" t="s">
        <v>7798</v>
      </c>
      <c r="AB985" t="s">
        <v>7799</v>
      </c>
    </row>
    <row r="986" spans="1:28" x14ac:dyDescent="0.3">
      <c r="A986" s="7" t="b">
        <f t="shared" si="45"/>
        <v>0</v>
      </c>
      <c r="B986" t="str">
        <f t="shared" si="46"/>
        <v>vadoncard</v>
      </c>
      <c r="C986" s="9" t="str">
        <f t="shared" si="47"/>
        <v>vadon_card</v>
      </c>
      <c r="D986">
        <v>4049</v>
      </c>
      <c r="E986" t="s">
        <v>24</v>
      </c>
      <c r="F986" t="s">
        <v>10293</v>
      </c>
      <c r="G986" t="s">
        <v>26</v>
      </c>
      <c r="H986" t="s">
        <v>10294</v>
      </c>
      <c r="I986" t="s">
        <v>100</v>
      </c>
      <c r="J986" s="5">
        <v>20</v>
      </c>
      <c r="K986">
        <v>1</v>
      </c>
      <c r="L986">
        <v>0</v>
      </c>
      <c r="M986">
        <v>0</v>
      </c>
      <c r="N986">
        <v>0</v>
      </c>
      <c r="O986">
        <v>0</v>
      </c>
      <c r="P986">
        <v>0</v>
      </c>
      <c r="Q986" t="s">
        <v>24</v>
      </c>
      <c r="R986">
        <v>0</v>
      </c>
      <c r="S986">
        <v>0</v>
      </c>
      <c r="T986" t="s">
        <v>262</v>
      </c>
      <c r="U986" t="s">
        <v>29</v>
      </c>
      <c r="V986" t="s">
        <v>29</v>
      </c>
      <c r="W986" t="s">
        <v>30</v>
      </c>
      <c r="X986" s="7" t="s">
        <v>30752</v>
      </c>
      <c r="Y986" s="10"/>
      <c r="Z986" s="10"/>
      <c r="AA986" t="s">
        <v>10295</v>
      </c>
      <c r="AB986" t="s">
        <v>10296</v>
      </c>
    </row>
    <row r="987" spans="1:28" x14ac:dyDescent="0.3">
      <c r="A987" s="7" t="b">
        <f t="shared" si="45"/>
        <v>0</v>
      </c>
      <c r="B987" t="str">
        <f t="shared" si="46"/>
        <v>thiefbugmalecard</v>
      </c>
      <c r="C987" s="9" t="str">
        <f t="shared" si="47"/>
        <v>thief_bug_male_card</v>
      </c>
      <c r="D987">
        <v>4050</v>
      </c>
      <c r="E987" t="s">
        <v>24</v>
      </c>
      <c r="F987" t="s">
        <v>9982</v>
      </c>
      <c r="G987" t="s">
        <v>26</v>
      </c>
      <c r="H987" t="s">
        <v>9983</v>
      </c>
      <c r="I987" t="s">
        <v>100</v>
      </c>
      <c r="J987" s="5">
        <v>20</v>
      </c>
      <c r="K987">
        <v>1</v>
      </c>
      <c r="L987">
        <v>0</v>
      </c>
      <c r="M987">
        <v>0</v>
      </c>
      <c r="N987">
        <v>0</v>
      </c>
      <c r="O987">
        <v>0</v>
      </c>
      <c r="P987">
        <v>0</v>
      </c>
      <c r="Q987" t="s">
        <v>24</v>
      </c>
      <c r="R987">
        <v>0</v>
      </c>
      <c r="S987">
        <v>0</v>
      </c>
      <c r="T987" t="s">
        <v>106</v>
      </c>
      <c r="U987" t="s">
        <v>29</v>
      </c>
      <c r="V987" t="s">
        <v>29</v>
      </c>
      <c r="W987" t="s">
        <v>30</v>
      </c>
      <c r="X987" s="7" t="s">
        <v>30659</v>
      </c>
      <c r="Y987" s="10"/>
      <c r="Z987" s="10"/>
      <c r="AA987" t="s">
        <v>9984</v>
      </c>
      <c r="AB987" t="s">
        <v>9985</v>
      </c>
    </row>
    <row r="988" spans="1:28" x14ac:dyDescent="0.3">
      <c r="A988" s="7" t="b">
        <f t="shared" si="45"/>
        <v>0</v>
      </c>
      <c r="B988" t="str">
        <f t="shared" si="46"/>
        <v>yoyocard</v>
      </c>
      <c r="C988" s="9" t="str">
        <f t="shared" si="47"/>
        <v>yoyo_card</v>
      </c>
      <c r="D988">
        <v>4051</v>
      </c>
      <c r="E988" t="s">
        <v>24</v>
      </c>
      <c r="F988" t="s">
        <v>10960</v>
      </c>
      <c r="G988" t="s">
        <v>26</v>
      </c>
      <c r="H988" t="s">
        <v>10961</v>
      </c>
      <c r="I988" t="s">
        <v>100</v>
      </c>
      <c r="J988" s="5">
        <v>20</v>
      </c>
      <c r="K988">
        <v>1</v>
      </c>
      <c r="L988">
        <v>0</v>
      </c>
      <c r="M988">
        <v>0</v>
      </c>
      <c r="N988">
        <v>0</v>
      </c>
      <c r="O988">
        <v>0</v>
      </c>
      <c r="P988">
        <v>0</v>
      </c>
      <c r="Q988" t="s">
        <v>24</v>
      </c>
      <c r="R988">
        <v>0</v>
      </c>
      <c r="S988">
        <v>0</v>
      </c>
      <c r="T988" t="s">
        <v>82</v>
      </c>
      <c r="U988" t="s">
        <v>29</v>
      </c>
      <c r="V988" t="s">
        <v>29</v>
      </c>
      <c r="W988" t="s">
        <v>30</v>
      </c>
      <c r="X988" s="7" t="s">
        <v>30753</v>
      </c>
      <c r="Y988" s="10"/>
      <c r="Z988" s="10"/>
      <c r="AA988" t="s">
        <v>10962</v>
      </c>
      <c r="AB988" t="s">
        <v>10963</v>
      </c>
    </row>
    <row r="989" spans="1:28" x14ac:dyDescent="0.3">
      <c r="A989" s="7" t="b">
        <f t="shared" si="45"/>
        <v>0</v>
      </c>
      <c r="B989" t="str">
        <f t="shared" si="46"/>
        <v>elderwilowcard</v>
      </c>
      <c r="C989" s="9" t="str">
        <f t="shared" si="47"/>
        <v>elder_wilow_card</v>
      </c>
      <c r="D989">
        <v>4052</v>
      </c>
      <c r="E989" t="s">
        <v>24</v>
      </c>
      <c r="F989" t="s">
        <v>3548</v>
      </c>
      <c r="G989" t="s">
        <v>26</v>
      </c>
      <c r="H989" t="s">
        <v>3549</v>
      </c>
      <c r="I989" t="s">
        <v>100</v>
      </c>
      <c r="J989" s="5">
        <v>20</v>
      </c>
      <c r="K989">
        <v>1</v>
      </c>
      <c r="L989">
        <v>0</v>
      </c>
      <c r="M989">
        <v>0</v>
      </c>
      <c r="N989">
        <v>0</v>
      </c>
      <c r="O989">
        <v>0</v>
      </c>
      <c r="P989">
        <v>0</v>
      </c>
      <c r="Q989" t="s">
        <v>24</v>
      </c>
      <c r="R989">
        <v>0</v>
      </c>
      <c r="S989">
        <v>0</v>
      </c>
      <c r="T989" t="s">
        <v>101</v>
      </c>
      <c r="U989" t="s">
        <v>29</v>
      </c>
      <c r="V989" t="s">
        <v>29</v>
      </c>
      <c r="W989" t="s">
        <v>30</v>
      </c>
      <c r="X989" s="7" t="s">
        <v>30530</v>
      </c>
      <c r="Y989" s="10"/>
      <c r="Z989" s="10"/>
      <c r="AA989" t="s">
        <v>3550</v>
      </c>
      <c r="AB989" t="s">
        <v>3551</v>
      </c>
    </row>
    <row r="990" spans="1:28" x14ac:dyDescent="0.3">
      <c r="A990" s="7" t="b">
        <f t="shared" si="45"/>
        <v>0</v>
      </c>
      <c r="B990" t="str">
        <f t="shared" si="46"/>
        <v>vitatacard</v>
      </c>
      <c r="C990" s="9" t="str">
        <f t="shared" si="47"/>
        <v>vitata_card</v>
      </c>
      <c r="D990">
        <v>4053</v>
      </c>
      <c r="E990" t="s">
        <v>24</v>
      </c>
      <c r="F990" t="s">
        <v>10450</v>
      </c>
      <c r="G990" t="s">
        <v>26</v>
      </c>
      <c r="H990" t="s">
        <v>10451</v>
      </c>
      <c r="I990" t="s">
        <v>100</v>
      </c>
      <c r="J990" s="5">
        <v>20</v>
      </c>
      <c r="K990">
        <v>1</v>
      </c>
      <c r="L990">
        <v>0</v>
      </c>
      <c r="M990">
        <v>0</v>
      </c>
      <c r="N990">
        <v>0</v>
      </c>
      <c r="O990">
        <v>0</v>
      </c>
      <c r="P990">
        <v>0</v>
      </c>
      <c r="Q990" t="s">
        <v>24</v>
      </c>
      <c r="R990">
        <v>0</v>
      </c>
      <c r="S990">
        <v>0</v>
      </c>
      <c r="T990" t="s">
        <v>82</v>
      </c>
      <c r="U990" t="s">
        <v>29</v>
      </c>
      <c r="V990" t="s">
        <v>29</v>
      </c>
      <c r="W990" t="s">
        <v>30</v>
      </c>
      <c r="X990" s="7" t="s">
        <v>30754</v>
      </c>
      <c r="Y990" s="10"/>
      <c r="Z990" s="10"/>
      <c r="AA990" t="s">
        <v>10452</v>
      </c>
      <c r="AB990" t="s">
        <v>10453</v>
      </c>
    </row>
    <row r="991" spans="1:28" x14ac:dyDescent="0.3">
      <c r="A991" s="7" t="b">
        <f t="shared" si="45"/>
        <v>0</v>
      </c>
      <c r="B991" t="str">
        <f t="shared" si="46"/>
        <v>marinacard</v>
      </c>
      <c r="C991" s="9" t="str">
        <f t="shared" si="47"/>
        <v>marina_card</v>
      </c>
      <c r="D991">
        <v>4055</v>
      </c>
      <c r="E991" t="s">
        <v>24</v>
      </c>
      <c r="F991" t="s">
        <v>6463</v>
      </c>
      <c r="G991" t="s">
        <v>26</v>
      </c>
      <c r="H991" t="s">
        <v>6464</v>
      </c>
      <c r="I991" t="s">
        <v>100</v>
      </c>
      <c r="J991" s="5">
        <v>20</v>
      </c>
      <c r="K991">
        <v>1</v>
      </c>
      <c r="L991">
        <v>0</v>
      </c>
      <c r="M991">
        <v>0</v>
      </c>
      <c r="N991">
        <v>0</v>
      </c>
      <c r="O991">
        <v>0</v>
      </c>
      <c r="P991">
        <v>0</v>
      </c>
      <c r="Q991" t="s">
        <v>24</v>
      </c>
      <c r="R991">
        <v>0</v>
      </c>
      <c r="S991">
        <v>0</v>
      </c>
      <c r="T991" t="s">
        <v>262</v>
      </c>
      <c r="U991" t="s">
        <v>29</v>
      </c>
      <c r="V991" t="s">
        <v>29</v>
      </c>
      <c r="W991" t="s">
        <v>30</v>
      </c>
      <c r="X991" s="7" t="s">
        <v>30756</v>
      </c>
      <c r="Y991" s="10"/>
      <c r="Z991" s="10"/>
      <c r="AA991" t="s">
        <v>6465</v>
      </c>
      <c r="AB991" t="s">
        <v>6466</v>
      </c>
    </row>
    <row r="992" spans="1:28" x14ac:dyDescent="0.3">
      <c r="A992" s="7" t="b">
        <f t="shared" si="45"/>
        <v>0</v>
      </c>
      <c r="B992" t="str">
        <f t="shared" si="46"/>
        <v>dustinesscard</v>
      </c>
      <c r="C992" s="9" t="str">
        <f t="shared" si="47"/>
        <v>dustiness_card</v>
      </c>
      <c r="D992">
        <v>4056</v>
      </c>
      <c r="E992" t="s">
        <v>24</v>
      </c>
      <c r="F992" t="s">
        <v>3459</v>
      </c>
      <c r="G992" t="s">
        <v>26</v>
      </c>
      <c r="H992" t="s">
        <v>3460</v>
      </c>
      <c r="I992" t="s">
        <v>100</v>
      </c>
      <c r="J992">
        <v>20</v>
      </c>
      <c r="K992">
        <v>1</v>
      </c>
      <c r="L992">
        <v>0</v>
      </c>
      <c r="M992">
        <v>0</v>
      </c>
      <c r="N992">
        <v>0</v>
      </c>
      <c r="O992">
        <v>0</v>
      </c>
      <c r="P992">
        <v>0</v>
      </c>
      <c r="Q992" t="s">
        <v>24</v>
      </c>
      <c r="R992">
        <v>0</v>
      </c>
      <c r="S992">
        <v>0</v>
      </c>
      <c r="T992" t="s">
        <v>223</v>
      </c>
      <c r="U992" t="s">
        <v>29</v>
      </c>
      <c r="V992" t="s">
        <v>29</v>
      </c>
      <c r="W992" t="s">
        <v>30</v>
      </c>
      <c r="X992" s="7" t="s">
        <v>30757</v>
      </c>
      <c r="Y992" s="10"/>
      <c r="Z992" s="10"/>
      <c r="AA992" t="s">
        <v>3461</v>
      </c>
      <c r="AB992" t="s">
        <v>3462</v>
      </c>
    </row>
    <row r="993" spans="1:28" x14ac:dyDescent="0.3">
      <c r="A993" s="7" t="b">
        <f t="shared" si="45"/>
        <v>0</v>
      </c>
      <c r="B993" t="str">
        <f t="shared" si="46"/>
        <v>metallercard</v>
      </c>
      <c r="C993" s="9" t="str">
        <f t="shared" si="47"/>
        <v>metaller_card</v>
      </c>
      <c r="D993">
        <v>4057</v>
      </c>
      <c r="E993" t="s">
        <v>24</v>
      </c>
      <c r="F993" t="s">
        <v>6642</v>
      </c>
      <c r="G993" t="s">
        <v>26</v>
      </c>
      <c r="H993" t="s">
        <v>6643</v>
      </c>
      <c r="I993" t="s">
        <v>100</v>
      </c>
      <c r="J993">
        <v>20</v>
      </c>
      <c r="K993">
        <v>1</v>
      </c>
      <c r="L993">
        <v>0</v>
      </c>
      <c r="M993">
        <v>0</v>
      </c>
      <c r="N993">
        <v>0</v>
      </c>
      <c r="O993">
        <v>0</v>
      </c>
      <c r="P993">
        <v>0</v>
      </c>
      <c r="Q993" t="s">
        <v>24</v>
      </c>
      <c r="R993">
        <v>0</v>
      </c>
      <c r="S993">
        <v>0</v>
      </c>
      <c r="T993" t="s">
        <v>262</v>
      </c>
      <c r="U993" t="s">
        <v>29</v>
      </c>
      <c r="V993" t="s">
        <v>29</v>
      </c>
      <c r="W993" t="s">
        <v>30</v>
      </c>
      <c r="X993" s="7" t="s">
        <v>30758</v>
      </c>
      <c r="Y993" s="10"/>
      <c r="Z993" s="10"/>
      <c r="AA993" t="s">
        <v>6644</v>
      </c>
      <c r="AB993" t="s">
        <v>6645</v>
      </c>
    </row>
    <row r="994" spans="1:28" x14ac:dyDescent="0.3">
      <c r="A994" s="7" t="b">
        <f t="shared" si="45"/>
        <v>0</v>
      </c>
      <c r="B994" t="str">
        <f t="shared" si="46"/>
        <v>tharafrogcard</v>
      </c>
      <c r="C994" s="9" t="str">
        <f t="shared" si="47"/>
        <v>thara_frog_card</v>
      </c>
      <c r="D994">
        <v>4058</v>
      </c>
      <c r="E994" t="s">
        <v>24</v>
      </c>
      <c r="F994" t="s">
        <v>9958</v>
      </c>
      <c r="G994" t="s">
        <v>26</v>
      </c>
      <c r="H994" t="s">
        <v>9959</v>
      </c>
      <c r="I994" t="s">
        <v>100</v>
      </c>
      <c r="J994">
        <v>20</v>
      </c>
      <c r="K994">
        <v>1</v>
      </c>
      <c r="L994">
        <v>0</v>
      </c>
      <c r="M994">
        <v>0</v>
      </c>
      <c r="N994">
        <v>0</v>
      </c>
      <c r="O994">
        <v>0</v>
      </c>
      <c r="P994">
        <v>0</v>
      </c>
      <c r="Q994" t="s">
        <v>24</v>
      </c>
      <c r="R994">
        <v>0</v>
      </c>
      <c r="S994">
        <v>0</v>
      </c>
      <c r="T994" t="s">
        <v>206</v>
      </c>
      <c r="U994" t="s">
        <v>29</v>
      </c>
      <c r="V994" t="s">
        <v>29</v>
      </c>
      <c r="W994" t="s">
        <v>30</v>
      </c>
      <c r="X994" s="7" t="s">
        <v>30759</v>
      </c>
      <c r="Y994" s="10"/>
      <c r="Z994" s="10"/>
      <c r="AA994" t="s">
        <v>9960</v>
      </c>
      <c r="AB994" t="s">
        <v>9961</v>
      </c>
    </row>
    <row r="995" spans="1:28" x14ac:dyDescent="0.3">
      <c r="A995" s="7" t="b">
        <f t="shared" si="45"/>
        <v>0</v>
      </c>
      <c r="B995" t="str">
        <f t="shared" si="46"/>
        <v>soldierandrecard</v>
      </c>
      <c r="C995" s="9" t="str">
        <f t="shared" si="47"/>
        <v>soldier_andre_card</v>
      </c>
      <c r="D995">
        <v>4059</v>
      </c>
      <c r="E995" t="s">
        <v>24</v>
      </c>
      <c r="F995" t="s">
        <v>9326</v>
      </c>
      <c r="G995" t="s">
        <v>26</v>
      </c>
      <c r="H995" t="s">
        <v>9327</v>
      </c>
      <c r="I995" t="s">
        <v>100</v>
      </c>
      <c r="J995">
        <v>20</v>
      </c>
      <c r="K995">
        <v>1</v>
      </c>
      <c r="L995">
        <v>0</v>
      </c>
      <c r="M995">
        <v>0</v>
      </c>
      <c r="N995">
        <v>0</v>
      </c>
      <c r="O995">
        <v>0</v>
      </c>
      <c r="P995">
        <v>0</v>
      </c>
      <c r="Q995" t="s">
        <v>24</v>
      </c>
      <c r="R995">
        <v>0</v>
      </c>
      <c r="S995">
        <v>0</v>
      </c>
      <c r="T995" t="s">
        <v>206</v>
      </c>
      <c r="U995" t="s">
        <v>29</v>
      </c>
      <c r="V995" t="s">
        <v>29</v>
      </c>
      <c r="W995" t="s">
        <v>30</v>
      </c>
      <c r="X995" s="7" t="s">
        <v>30760</v>
      </c>
      <c r="Y995" s="10"/>
      <c r="Z995" s="10"/>
      <c r="AA995" t="s">
        <v>9328</v>
      </c>
      <c r="AB995" t="s">
        <v>9329</v>
      </c>
    </row>
    <row r="996" spans="1:28" x14ac:dyDescent="0.3">
      <c r="A996" s="7" t="b">
        <f t="shared" si="45"/>
        <v>0</v>
      </c>
      <c r="B996" t="str">
        <f t="shared" si="46"/>
        <v>goblincard</v>
      </c>
      <c r="C996" s="9" t="str">
        <f t="shared" si="47"/>
        <v>goblin_card</v>
      </c>
      <c r="D996">
        <v>4060</v>
      </c>
      <c r="E996" t="s">
        <v>24</v>
      </c>
      <c r="F996" t="s">
        <v>4571</v>
      </c>
      <c r="G996" t="s">
        <v>26</v>
      </c>
      <c r="H996" t="s">
        <v>4572</v>
      </c>
      <c r="I996" t="s">
        <v>100</v>
      </c>
      <c r="J996">
        <v>20</v>
      </c>
      <c r="K996">
        <v>1</v>
      </c>
      <c r="L996">
        <v>0</v>
      </c>
      <c r="M996">
        <v>0</v>
      </c>
      <c r="N996">
        <v>0</v>
      </c>
      <c r="O996">
        <v>0</v>
      </c>
      <c r="P996">
        <v>0</v>
      </c>
      <c r="Q996" t="s">
        <v>24</v>
      </c>
      <c r="R996">
        <v>0</v>
      </c>
      <c r="S996">
        <v>0</v>
      </c>
      <c r="T996" t="s">
        <v>262</v>
      </c>
      <c r="U996" t="s">
        <v>29</v>
      </c>
      <c r="V996" t="s">
        <v>29</v>
      </c>
      <c r="W996" t="s">
        <v>30</v>
      </c>
      <c r="X996" s="7" t="s">
        <v>30761</v>
      </c>
      <c r="Y996" s="10"/>
      <c r="Z996" s="10"/>
      <c r="AA996" t="s">
        <v>4573</v>
      </c>
      <c r="AB996" t="s">
        <v>4574</v>
      </c>
    </row>
    <row r="997" spans="1:28" x14ac:dyDescent="0.3">
      <c r="A997" s="7" t="b">
        <f t="shared" si="45"/>
        <v>0</v>
      </c>
      <c r="B997" t="str">
        <f t="shared" si="46"/>
        <v>cornutuscard</v>
      </c>
      <c r="C997" s="9" t="str">
        <f t="shared" si="47"/>
        <v>cornutus_card</v>
      </c>
      <c r="D997">
        <v>4061</v>
      </c>
      <c r="E997" t="s">
        <v>24</v>
      </c>
      <c r="F997" t="s">
        <v>2483</v>
      </c>
      <c r="G997" t="s">
        <v>26</v>
      </c>
      <c r="H997" t="s">
        <v>2484</v>
      </c>
      <c r="I997" t="s">
        <v>100</v>
      </c>
      <c r="J997">
        <v>20</v>
      </c>
      <c r="K997">
        <v>1</v>
      </c>
      <c r="L997">
        <v>0</v>
      </c>
      <c r="M997">
        <v>0</v>
      </c>
      <c r="N997">
        <v>0</v>
      </c>
      <c r="O997">
        <v>0</v>
      </c>
      <c r="P997">
        <v>0</v>
      </c>
      <c r="Q997" t="s">
        <v>24</v>
      </c>
      <c r="R997">
        <v>0</v>
      </c>
      <c r="S997">
        <v>0</v>
      </c>
      <c r="T997" t="s">
        <v>59</v>
      </c>
      <c r="U997" t="s">
        <v>29</v>
      </c>
      <c r="V997" t="s">
        <v>29</v>
      </c>
      <c r="W997" t="s">
        <v>30</v>
      </c>
      <c r="X997" s="7" t="s">
        <v>30762</v>
      </c>
      <c r="Y997" s="10"/>
      <c r="Z997" s="10"/>
      <c r="AA997" t="s">
        <v>2485</v>
      </c>
      <c r="AB997" t="s">
        <v>2486</v>
      </c>
    </row>
    <row r="998" spans="1:28" x14ac:dyDescent="0.3">
      <c r="A998" s="7" t="b">
        <f t="shared" si="45"/>
        <v>0</v>
      </c>
      <c r="B998" t="str">
        <f t="shared" si="46"/>
        <v>anacondaqcard</v>
      </c>
      <c r="C998" s="9" t="str">
        <f t="shared" si="47"/>
        <v>anacondaq_card</v>
      </c>
      <c r="D998">
        <v>4062</v>
      </c>
      <c r="E998" t="s">
        <v>24</v>
      </c>
      <c r="F998" t="s">
        <v>260</v>
      </c>
      <c r="G998" t="s">
        <v>26</v>
      </c>
      <c r="H998" t="s">
        <v>261</v>
      </c>
      <c r="I998" t="s">
        <v>100</v>
      </c>
      <c r="J998">
        <v>20</v>
      </c>
      <c r="K998">
        <v>1</v>
      </c>
      <c r="L998">
        <v>0</v>
      </c>
      <c r="M998">
        <v>0</v>
      </c>
      <c r="N998">
        <v>0</v>
      </c>
      <c r="O998">
        <v>0</v>
      </c>
      <c r="P998">
        <v>0</v>
      </c>
      <c r="Q998" t="s">
        <v>24</v>
      </c>
      <c r="R998">
        <v>0</v>
      </c>
      <c r="S998">
        <v>0</v>
      </c>
      <c r="T998" t="s">
        <v>262</v>
      </c>
      <c r="U998" t="s">
        <v>29</v>
      </c>
      <c r="V998" t="s">
        <v>29</v>
      </c>
      <c r="W998" t="s">
        <v>30</v>
      </c>
      <c r="X998" s="7" t="s">
        <v>30763</v>
      </c>
      <c r="Y998" s="10"/>
      <c r="Z998" s="10"/>
      <c r="AA998" t="s">
        <v>263</v>
      </c>
      <c r="AB998" t="s">
        <v>264</v>
      </c>
    </row>
    <row r="999" spans="1:28" x14ac:dyDescent="0.3">
      <c r="A999" s="7" t="b">
        <f t="shared" si="45"/>
        <v>0</v>
      </c>
      <c r="B999" t="str">
        <f t="shared" si="46"/>
        <v>caramelcard</v>
      </c>
      <c r="C999" s="9" t="str">
        <f t="shared" si="47"/>
        <v>caramel_card</v>
      </c>
      <c r="D999">
        <v>4063</v>
      </c>
      <c r="E999" t="s">
        <v>24</v>
      </c>
      <c r="F999" t="s">
        <v>1865</v>
      </c>
      <c r="G999" t="s">
        <v>26</v>
      </c>
      <c r="H999" t="s">
        <v>1866</v>
      </c>
      <c r="I999" t="s">
        <v>100</v>
      </c>
      <c r="J999">
        <v>20</v>
      </c>
      <c r="K999">
        <v>1</v>
      </c>
      <c r="L999">
        <v>0</v>
      </c>
      <c r="M999">
        <v>0</v>
      </c>
      <c r="N999">
        <v>0</v>
      </c>
      <c r="O999">
        <v>0</v>
      </c>
      <c r="P999">
        <v>0</v>
      </c>
      <c r="Q999" t="s">
        <v>24</v>
      </c>
      <c r="R999">
        <v>0</v>
      </c>
      <c r="S999">
        <v>0</v>
      </c>
      <c r="T999" t="s">
        <v>262</v>
      </c>
      <c r="U999" t="s">
        <v>29</v>
      </c>
      <c r="V999" t="s">
        <v>29</v>
      </c>
      <c r="W999" t="s">
        <v>30</v>
      </c>
      <c r="X999" s="7" t="s">
        <v>30764</v>
      </c>
      <c r="Y999" s="10"/>
      <c r="Z999" s="10"/>
      <c r="AA999" t="s">
        <v>1867</v>
      </c>
      <c r="AB999" t="s">
        <v>1868</v>
      </c>
    </row>
    <row r="1000" spans="1:28" x14ac:dyDescent="0.3">
      <c r="A1000" s="7" t="b">
        <f t="shared" si="45"/>
        <v>0</v>
      </c>
      <c r="B1000" t="str">
        <f t="shared" si="46"/>
        <v>zeromcard</v>
      </c>
      <c r="C1000" s="9" t="str">
        <f t="shared" si="47"/>
        <v>zerom_card</v>
      </c>
      <c r="D1000">
        <v>4064</v>
      </c>
      <c r="E1000" t="s">
        <v>24</v>
      </c>
      <c r="F1000" t="s">
        <v>10997</v>
      </c>
      <c r="G1000" t="s">
        <v>26</v>
      </c>
      <c r="H1000" t="s">
        <v>10998</v>
      </c>
      <c r="I1000" t="s">
        <v>100</v>
      </c>
      <c r="J1000">
        <v>20</v>
      </c>
      <c r="K1000">
        <v>1</v>
      </c>
      <c r="L1000">
        <v>0</v>
      </c>
      <c r="M1000">
        <v>0</v>
      </c>
      <c r="N1000">
        <v>0</v>
      </c>
      <c r="O1000">
        <v>0</v>
      </c>
      <c r="P1000">
        <v>0</v>
      </c>
      <c r="Q1000" t="s">
        <v>24</v>
      </c>
      <c r="R1000">
        <v>0</v>
      </c>
      <c r="S1000">
        <v>0</v>
      </c>
      <c r="T1000" t="s">
        <v>82</v>
      </c>
      <c r="U1000" t="s">
        <v>29</v>
      </c>
      <c r="V1000" t="s">
        <v>29</v>
      </c>
      <c r="W1000" t="s">
        <v>30</v>
      </c>
      <c r="X1000" s="7" t="s">
        <v>30613</v>
      </c>
      <c r="Y1000" s="10"/>
      <c r="Z1000" s="10"/>
      <c r="AA1000" t="s">
        <v>10999</v>
      </c>
      <c r="AB1000" t="s">
        <v>11000</v>
      </c>
    </row>
    <row r="1001" spans="1:28" x14ac:dyDescent="0.3">
      <c r="A1001" s="7" t="b">
        <f t="shared" si="45"/>
        <v>0</v>
      </c>
      <c r="B1001" t="str">
        <f t="shared" si="46"/>
        <v>kahocard</v>
      </c>
      <c r="C1001" s="9" t="str">
        <f t="shared" si="47"/>
        <v>kaho_card</v>
      </c>
      <c r="D1001">
        <v>4065</v>
      </c>
      <c r="E1001" t="s">
        <v>24</v>
      </c>
      <c r="F1001" t="s">
        <v>5709</v>
      </c>
      <c r="G1001" t="s">
        <v>26</v>
      </c>
      <c r="H1001" t="s">
        <v>5710</v>
      </c>
      <c r="I1001" t="s">
        <v>100</v>
      </c>
      <c r="J1001" s="5">
        <v>20</v>
      </c>
      <c r="K1001">
        <v>1</v>
      </c>
      <c r="L1001">
        <v>0</v>
      </c>
      <c r="M1001">
        <v>0</v>
      </c>
      <c r="N1001">
        <v>0</v>
      </c>
      <c r="O1001">
        <v>0</v>
      </c>
      <c r="P1001">
        <v>0</v>
      </c>
      <c r="Q1001" t="s">
        <v>24</v>
      </c>
      <c r="R1001">
        <v>0</v>
      </c>
      <c r="S1001">
        <v>0</v>
      </c>
      <c r="T1001" t="s">
        <v>262</v>
      </c>
      <c r="U1001" t="s">
        <v>29</v>
      </c>
      <c r="V1001" t="s">
        <v>29</v>
      </c>
      <c r="W1001" t="s">
        <v>30</v>
      </c>
      <c r="X1001" s="7" t="s">
        <v>30765</v>
      </c>
      <c r="Y1001" s="10"/>
      <c r="Z1001" s="10"/>
      <c r="AA1001" t="s">
        <v>5711</v>
      </c>
      <c r="AB1001" t="s">
        <v>5712</v>
      </c>
    </row>
    <row r="1002" spans="1:28" x14ac:dyDescent="0.3">
      <c r="A1002" s="7" t="b">
        <f t="shared" si="45"/>
        <v>0</v>
      </c>
      <c r="B1002" t="str">
        <f t="shared" si="46"/>
        <v>orcwarriorcard</v>
      </c>
      <c r="C1002" s="9" t="str">
        <f t="shared" si="47"/>
        <v>orc_warrior_card</v>
      </c>
      <c r="D1002">
        <v>4066</v>
      </c>
      <c r="E1002" t="s">
        <v>24</v>
      </c>
      <c r="F1002" t="s">
        <v>7298</v>
      </c>
      <c r="G1002" t="s">
        <v>26</v>
      </c>
      <c r="H1002" t="s">
        <v>7299</v>
      </c>
      <c r="I1002" t="s">
        <v>100</v>
      </c>
      <c r="J1002" s="5">
        <v>20</v>
      </c>
      <c r="K1002">
        <v>1</v>
      </c>
      <c r="L1002">
        <v>0</v>
      </c>
      <c r="M1002">
        <v>0</v>
      </c>
      <c r="N1002">
        <v>0</v>
      </c>
      <c r="O1002">
        <v>0</v>
      </c>
      <c r="P1002">
        <v>0</v>
      </c>
      <c r="Q1002" t="s">
        <v>24</v>
      </c>
      <c r="R1002">
        <v>0</v>
      </c>
      <c r="S1002">
        <v>0</v>
      </c>
      <c r="T1002" t="s">
        <v>206</v>
      </c>
      <c r="U1002" t="s">
        <v>29</v>
      </c>
      <c r="V1002" t="s">
        <v>29</v>
      </c>
      <c r="W1002" t="s">
        <v>30</v>
      </c>
      <c r="X1002" s="7" t="s">
        <v>30766</v>
      </c>
      <c r="Y1002" s="10"/>
      <c r="Z1002" s="10"/>
      <c r="AA1002" t="s">
        <v>7300</v>
      </c>
      <c r="AB1002" t="s">
        <v>7301</v>
      </c>
    </row>
    <row r="1003" spans="1:28" x14ac:dyDescent="0.3">
      <c r="A1003" s="7" t="b">
        <f t="shared" si="45"/>
        <v>0</v>
      </c>
      <c r="B1003" t="str">
        <f t="shared" si="46"/>
        <v>megalodoncard</v>
      </c>
      <c r="C1003" s="9" t="str">
        <f t="shared" si="47"/>
        <v>megalodon_card</v>
      </c>
      <c r="D1003">
        <v>4067</v>
      </c>
      <c r="E1003" t="s">
        <v>24</v>
      </c>
      <c r="F1003" t="s">
        <v>6603</v>
      </c>
      <c r="G1003" t="s">
        <v>26</v>
      </c>
      <c r="H1003" t="s">
        <v>6604</v>
      </c>
      <c r="I1003" t="s">
        <v>100</v>
      </c>
      <c r="J1003" s="5">
        <v>20</v>
      </c>
      <c r="K1003">
        <v>1</v>
      </c>
      <c r="L1003">
        <v>0</v>
      </c>
      <c r="M1003">
        <v>0</v>
      </c>
      <c r="N1003">
        <v>0</v>
      </c>
      <c r="O1003">
        <v>0</v>
      </c>
      <c r="P1003">
        <v>0</v>
      </c>
      <c r="Q1003" t="s">
        <v>24</v>
      </c>
      <c r="R1003">
        <v>0</v>
      </c>
      <c r="S1003">
        <v>0</v>
      </c>
      <c r="T1003" t="s">
        <v>206</v>
      </c>
      <c r="U1003" t="s">
        <v>29</v>
      </c>
      <c r="V1003" t="s">
        <v>29</v>
      </c>
      <c r="W1003" t="s">
        <v>30</v>
      </c>
      <c r="X1003" s="7" t="s">
        <v>30767</v>
      </c>
      <c r="Y1003" s="10"/>
      <c r="Z1003" s="10"/>
      <c r="AA1003" t="s">
        <v>6605</v>
      </c>
      <c r="AB1003" t="s">
        <v>6606</v>
      </c>
    </row>
    <row r="1004" spans="1:28" x14ac:dyDescent="0.3">
      <c r="A1004" s="7" t="b">
        <f t="shared" si="45"/>
        <v>0</v>
      </c>
      <c r="B1004" t="str">
        <f t="shared" si="46"/>
        <v>scorpioncard</v>
      </c>
      <c r="C1004" s="9" t="str">
        <f t="shared" si="47"/>
        <v>scorpion_card</v>
      </c>
      <c r="D1004">
        <v>4068</v>
      </c>
      <c r="E1004" t="s">
        <v>24</v>
      </c>
      <c r="F1004" t="s">
        <v>8815</v>
      </c>
      <c r="G1004" t="s">
        <v>26</v>
      </c>
      <c r="H1004" t="s">
        <v>8816</v>
      </c>
      <c r="I1004" t="s">
        <v>100</v>
      </c>
      <c r="J1004" s="5">
        <v>20</v>
      </c>
      <c r="K1004">
        <v>1</v>
      </c>
      <c r="L1004">
        <v>0</v>
      </c>
      <c r="M1004">
        <v>0</v>
      </c>
      <c r="N1004">
        <v>0</v>
      </c>
      <c r="O1004">
        <v>0</v>
      </c>
      <c r="P1004">
        <v>0</v>
      </c>
      <c r="Q1004" t="s">
        <v>24</v>
      </c>
      <c r="R1004">
        <v>0</v>
      </c>
      <c r="S1004">
        <v>0</v>
      </c>
      <c r="T1004" t="s">
        <v>262</v>
      </c>
      <c r="U1004" t="s">
        <v>29</v>
      </c>
      <c r="V1004" t="s">
        <v>29</v>
      </c>
      <c r="W1004" t="s">
        <v>30</v>
      </c>
      <c r="X1004" s="7" t="s">
        <v>30768</v>
      </c>
      <c r="Y1004" s="10"/>
      <c r="Z1004" s="10"/>
      <c r="AA1004" t="s">
        <v>8817</v>
      </c>
      <c r="AB1004" t="s">
        <v>8818</v>
      </c>
    </row>
    <row r="1005" spans="1:28" x14ac:dyDescent="0.3">
      <c r="A1005" s="7" t="b">
        <f t="shared" si="45"/>
        <v>0</v>
      </c>
      <c r="B1005" t="str">
        <f t="shared" si="46"/>
        <v>drainliarcard</v>
      </c>
      <c r="C1005" s="9" t="str">
        <f t="shared" si="47"/>
        <v>drainliar_card</v>
      </c>
      <c r="D1005">
        <v>4069</v>
      </c>
      <c r="E1005" t="s">
        <v>24</v>
      </c>
      <c r="F1005" t="s">
        <v>3209</v>
      </c>
      <c r="G1005" t="s">
        <v>26</v>
      </c>
      <c r="H1005" t="s">
        <v>3210</v>
      </c>
      <c r="I1005" t="s">
        <v>100</v>
      </c>
      <c r="J1005" s="5">
        <v>20</v>
      </c>
      <c r="K1005">
        <v>1</v>
      </c>
      <c r="L1005">
        <v>0</v>
      </c>
      <c r="M1005">
        <v>0</v>
      </c>
      <c r="N1005">
        <v>0</v>
      </c>
      <c r="O1005">
        <v>0</v>
      </c>
      <c r="P1005">
        <v>0</v>
      </c>
      <c r="Q1005" t="s">
        <v>24</v>
      </c>
      <c r="R1005">
        <v>0</v>
      </c>
      <c r="S1005">
        <v>0</v>
      </c>
      <c r="T1005" t="s">
        <v>262</v>
      </c>
      <c r="U1005" t="s">
        <v>29</v>
      </c>
      <c r="V1005" t="s">
        <v>29</v>
      </c>
      <c r="W1005" t="s">
        <v>30</v>
      </c>
      <c r="X1005" s="7" t="s">
        <v>30769</v>
      </c>
      <c r="Y1005" s="10"/>
      <c r="Z1005" s="10"/>
      <c r="AA1005" t="s">
        <v>3211</v>
      </c>
      <c r="AB1005" t="s">
        <v>3212</v>
      </c>
    </row>
    <row r="1006" spans="1:28" x14ac:dyDescent="0.3">
      <c r="A1006" s="7" t="b">
        <f t="shared" si="45"/>
        <v>0</v>
      </c>
      <c r="B1006" t="str">
        <f t="shared" si="46"/>
        <v>eggyracard</v>
      </c>
      <c r="C1006" s="9" t="str">
        <f t="shared" si="47"/>
        <v>eggyra_card</v>
      </c>
      <c r="D1006">
        <v>4070</v>
      </c>
      <c r="E1006" t="s">
        <v>24</v>
      </c>
      <c r="F1006" t="s">
        <v>3532</v>
      </c>
      <c r="G1006" t="s">
        <v>26</v>
      </c>
      <c r="H1006" t="s">
        <v>3533</v>
      </c>
      <c r="I1006" t="s">
        <v>100</v>
      </c>
      <c r="J1006" s="5">
        <v>20</v>
      </c>
      <c r="K1006">
        <v>1</v>
      </c>
      <c r="L1006">
        <v>0</v>
      </c>
      <c r="M1006">
        <v>0</v>
      </c>
      <c r="N1006">
        <v>0</v>
      </c>
      <c r="O1006">
        <v>0</v>
      </c>
      <c r="P1006">
        <v>0</v>
      </c>
      <c r="Q1006" t="s">
        <v>24</v>
      </c>
      <c r="R1006">
        <v>0</v>
      </c>
      <c r="S1006">
        <v>0</v>
      </c>
      <c r="T1006" t="s">
        <v>106</v>
      </c>
      <c r="U1006" t="s">
        <v>29</v>
      </c>
      <c r="V1006" t="s">
        <v>29</v>
      </c>
      <c r="W1006" t="s">
        <v>30</v>
      </c>
      <c r="X1006" s="7" t="s">
        <v>30770</v>
      </c>
      <c r="Y1006" s="10"/>
      <c r="Z1006" s="10"/>
      <c r="AA1006" t="s">
        <v>3534</v>
      </c>
      <c r="AB1006" t="s">
        <v>3535</v>
      </c>
    </row>
    <row r="1007" spans="1:28" x14ac:dyDescent="0.3">
      <c r="A1007" s="7" t="b">
        <f t="shared" si="45"/>
        <v>0</v>
      </c>
      <c r="B1007" t="str">
        <f t="shared" si="46"/>
        <v>orczombiecard</v>
      </c>
      <c r="C1007" s="9" t="str">
        <f t="shared" si="47"/>
        <v>orc_zombie_card</v>
      </c>
      <c r="D1007">
        <v>4071</v>
      </c>
      <c r="E1007" t="s">
        <v>24</v>
      </c>
      <c r="F1007" t="s">
        <v>7302</v>
      </c>
      <c r="G1007" t="s">
        <v>26</v>
      </c>
      <c r="H1007" t="s">
        <v>7303</v>
      </c>
      <c r="I1007" t="s">
        <v>100</v>
      </c>
      <c r="J1007" s="5">
        <v>20</v>
      </c>
      <c r="K1007">
        <v>1</v>
      </c>
      <c r="L1007">
        <v>0</v>
      </c>
      <c r="M1007">
        <v>0</v>
      </c>
      <c r="N1007">
        <v>0</v>
      </c>
      <c r="O1007">
        <v>0</v>
      </c>
      <c r="P1007">
        <v>0</v>
      </c>
      <c r="Q1007" t="s">
        <v>24</v>
      </c>
      <c r="R1007">
        <v>0</v>
      </c>
      <c r="S1007">
        <v>0</v>
      </c>
      <c r="T1007" t="s">
        <v>223</v>
      </c>
      <c r="U1007" t="s">
        <v>29</v>
      </c>
      <c r="V1007" t="s">
        <v>29</v>
      </c>
      <c r="W1007" t="s">
        <v>30</v>
      </c>
      <c r="X1007" s="7" t="s">
        <v>30771</v>
      </c>
      <c r="Y1007" s="10"/>
      <c r="Z1007" s="10"/>
      <c r="AA1007" t="s">
        <v>7304</v>
      </c>
      <c r="AB1007" t="s">
        <v>7305</v>
      </c>
    </row>
    <row r="1008" spans="1:28" x14ac:dyDescent="0.3">
      <c r="A1008" s="7" t="b">
        <f t="shared" si="45"/>
        <v>0</v>
      </c>
      <c r="B1008" t="str">
        <f t="shared" si="46"/>
        <v>golemcard</v>
      </c>
      <c r="C1008" s="9" t="str">
        <f t="shared" si="47"/>
        <v>golem_card</v>
      </c>
      <c r="D1008">
        <v>4072</v>
      </c>
      <c r="E1008" t="s">
        <v>24</v>
      </c>
      <c r="F1008" t="s">
        <v>4689</v>
      </c>
      <c r="G1008" t="s">
        <v>26</v>
      </c>
      <c r="H1008" t="s">
        <v>4690</v>
      </c>
      <c r="I1008" t="s">
        <v>100</v>
      </c>
      <c r="J1008">
        <v>20</v>
      </c>
      <c r="K1008">
        <v>1</v>
      </c>
      <c r="L1008">
        <v>0</v>
      </c>
      <c r="M1008">
        <v>0</v>
      </c>
      <c r="N1008">
        <v>0</v>
      </c>
      <c r="O1008">
        <v>0</v>
      </c>
      <c r="P1008">
        <v>0</v>
      </c>
      <c r="Q1008" t="s">
        <v>24</v>
      </c>
      <c r="R1008">
        <v>0</v>
      </c>
      <c r="S1008">
        <v>0</v>
      </c>
      <c r="T1008" t="s">
        <v>262</v>
      </c>
      <c r="U1008" t="s">
        <v>29</v>
      </c>
      <c r="V1008" t="s">
        <v>29</v>
      </c>
      <c r="W1008" t="s">
        <v>30</v>
      </c>
      <c r="X1008" s="7" t="s">
        <v>30772</v>
      </c>
      <c r="Y1008" s="10"/>
      <c r="Z1008" s="10"/>
      <c r="AA1008" t="s">
        <v>4691</v>
      </c>
      <c r="AB1008" t="s">
        <v>4692</v>
      </c>
    </row>
    <row r="1009" spans="1:28" x14ac:dyDescent="0.3">
      <c r="A1009" s="7" t="b">
        <f t="shared" si="45"/>
        <v>0</v>
      </c>
      <c r="B1009" t="str">
        <f t="shared" si="46"/>
        <v>pirateskelcard</v>
      </c>
      <c r="C1009" s="9" t="str">
        <f t="shared" si="47"/>
        <v>pirate_skel_card</v>
      </c>
      <c r="D1009">
        <v>4073</v>
      </c>
      <c r="E1009" t="s">
        <v>24</v>
      </c>
      <c r="F1009" t="s">
        <v>7673</v>
      </c>
      <c r="G1009" t="s">
        <v>26</v>
      </c>
      <c r="H1009" t="s">
        <v>7674</v>
      </c>
      <c r="I1009" t="s">
        <v>100</v>
      </c>
      <c r="J1009" s="5">
        <v>20</v>
      </c>
      <c r="K1009">
        <v>1</v>
      </c>
      <c r="L1009">
        <v>0</v>
      </c>
      <c r="M1009">
        <v>0</v>
      </c>
      <c r="N1009">
        <v>0</v>
      </c>
      <c r="O1009">
        <v>0</v>
      </c>
      <c r="P1009">
        <v>0</v>
      </c>
      <c r="Q1009" t="s">
        <v>24</v>
      </c>
      <c r="R1009">
        <v>0</v>
      </c>
      <c r="S1009">
        <v>0</v>
      </c>
      <c r="T1009" t="s">
        <v>82</v>
      </c>
      <c r="U1009" t="s">
        <v>29</v>
      </c>
      <c r="V1009" t="s">
        <v>29</v>
      </c>
      <c r="W1009" t="s">
        <v>30</v>
      </c>
      <c r="X1009" s="7" t="s">
        <v>30773</v>
      </c>
      <c r="Y1009" s="10"/>
      <c r="Z1009" s="10"/>
      <c r="AA1009" t="s">
        <v>7675</v>
      </c>
      <c r="AB1009" t="s">
        <v>7676</v>
      </c>
    </row>
    <row r="1010" spans="1:28" x14ac:dyDescent="0.3">
      <c r="A1010" s="7" t="b">
        <f t="shared" si="45"/>
        <v>0</v>
      </c>
      <c r="B1010" t="str">
        <f t="shared" si="46"/>
        <v>bigfootcard</v>
      </c>
      <c r="C1010" s="9" t="str">
        <f t="shared" si="47"/>
        <v>bigfoot_card</v>
      </c>
      <c r="D1010">
        <v>4074</v>
      </c>
      <c r="E1010" t="s">
        <v>24</v>
      </c>
      <c r="F1010" t="s">
        <v>1101</v>
      </c>
      <c r="G1010" t="s">
        <v>26</v>
      </c>
      <c r="H1010" t="s">
        <v>1102</v>
      </c>
      <c r="I1010" t="s">
        <v>100</v>
      </c>
      <c r="J1010" s="5">
        <v>20</v>
      </c>
      <c r="K1010">
        <v>1</v>
      </c>
      <c r="L1010">
        <v>0</v>
      </c>
      <c r="M1010">
        <v>0</v>
      </c>
      <c r="N1010">
        <v>0</v>
      </c>
      <c r="O1010">
        <v>0</v>
      </c>
      <c r="P1010">
        <v>0</v>
      </c>
      <c r="Q1010" t="s">
        <v>24</v>
      </c>
      <c r="R1010">
        <v>0</v>
      </c>
      <c r="S1010">
        <v>0</v>
      </c>
      <c r="T1010" t="s">
        <v>206</v>
      </c>
      <c r="U1010" t="s">
        <v>29</v>
      </c>
      <c r="V1010" t="s">
        <v>29</v>
      </c>
      <c r="W1010" t="s">
        <v>30</v>
      </c>
      <c r="X1010" s="7" t="s">
        <v>30774</v>
      </c>
      <c r="Y1010" s="10"/>
      <c r="Z1010" s="10"/>
      <c r="AA1010" t="s">
        <v>1103</v>
      </c>
      <c r="AB1010" t="s">
        <v>1104</v>
      </c>
    </row>
    <row r="1011" spans="1:28" x14ac:dyDescent="0.3">
      <c r="A1011" s="7" t="b">
        <f t="shared" si="45"/>
        <v>0</v>
      </c>
      <c r="B1011" t="str">
        <f t="shared" si="46"/>
        <v>argoscard</v>
      </c>
      <c r="C1011" s="9" t="str">
        <f t="shared" si="47"/>
        <v>argos_card</v>
      </c>
      <c r="D1011">
        <v>4075</v>
      </c>
      <c r="E1011" t="s">
        <v>24</v>
      </c>
      <c r="F1011" t="s">
        <v>523</v>
      </c>
      <c r="G1011" t="s">
        <v>26</v>
      </c>
      <c r="H1011" t="s">
        <v>524</v>
      </c>
      <c r="I1011" t="s">
        <v>100</v>
      </c>
      <c r="J1011">
        <v>20</v>
      </c>
      <c r="K1011">
        <v>1</v>
      </c>
      <c r="L1011">
        <v>0</v>
      </c>
      <c r="M1011">
        <v>0</v>
      </c>
      <c r="N1011">
        <v>0</v>
      </c>
      <c r="O1011">
        <v>0</v>
      </c>
      <c r="P1011">
        <v>0</v>
      </c>
      <c r="Q1011" t="s">
        <v>24</v>
      </c>
      <c r="R1011">
        <v>0</v>
      </c>
      <c r="S1011">
        <v>0</v>
      </c>
      <c r="T1011" t="s">
        <v>206</v>
      </c>
      <c r="U1011" t="s">
        <v>29</v>
      </c>
      <c r="V1011" t="s">
        <v>29</v>
      </c>
      <c r="W1011" t="s">
        <v>30</v>
      </c>
      <c r="X1011" s="7" t="s">
        <v>30775</v>
      </c>
      <c r="Y1011" s="10"/>
      <c r="Z1011" s="10"/>
      <c r="AA1011" t="s">
        <v>525</v>
      </c>
      <c r="AB1011" t="s">
        <v>526</v>
      </c>
    </row>
    <row r="1012" spans="1:28" x14ac:dyDescent="0.3">
      <c r="A1012" s="7" t="b">
        <f t="shared" si="45"/>
        <v>0</v>
      </c>
      <c r="B1012" t="str">
        <f t="shared" si="46"/>
        <v>magnoliacard</v>
      </c>
      <c r="C1012" s="9" t="str">
        <f t="shared" si="47"/>
        <v>magnolia_card</v>
      </c>
      <c r="D1012">
        <v>4076</v>
      </c>
      <c r="E1012" t="s">
        <v>24</v>
      </c>
      <c r="F1012" t="s">
        <v>6374</v>
      </c>
      <c r="G1012" t="s">
        <v>26</v>
      </c>
      <c r="H1012" t="s">
        <v>6375</v>
      </c>
      <c r="I1012" t="s">
        <v>100</v>
      </c>
      <c r="J1012" s="5">
        <v>20</v>
      </c>
      <c r="K1012">
        <v>1</v>
      </c>
      <c r="L1012">
        <v>0</v>
      </c>
      <c r="M1012">
        <v>0</v>
      </c>
      <c r="N1012">
        <v>0</v>
      </c>
      <c r="O1012">
        <v>0</v>
      </c>
      <c r="P1012">
        <v>0</v>
      </c>
      <c r="Q1012" t="s">
        <v>24</v>
      </c>
      <c r="R1012">
        <v>0</v>
      </c>
      <c r="S1012">
        <v>0</v>
      </c>
      <c r="T1012" t="s">
        <v>262</v>
      </c>
      <c r="U1012" t="s">
        <v>29</v>
      </c>
      <c r="V1012" t="s">
        <v>29</v>
      </c>
      <c r="W1012" t="s">
        <v>30</v>
      </c>
      <c r="X1012" s="7" t="s">
        <v>30776</v>
      </c>
      <c r="Y1012" s="10"/>
      <c r="Z1012" s="10"/>
      <c r="AA1012" t="s">
        <v>6376</v>
      </c>
      <c r="AB1012" t="s">
        <v>6377</v>
      </c>
    </row>
    <row r="1013" spans="1:28" x14ac:dyDescent="0.3">
      <c r="A1013" s="7" t="b">
        <f t="shared" si="45"/>
        <v>0</v>
      </c>
      <c r="B1013" t="str">
        <f t="shared" si="46"/>
        <v>phencard</v>
      </c>
      <c r="C1013" s="9" t="str">
        <f t="shared" si="47"/>
        <v>phen_card</v>
      </c>
      <c r="D1013">
        <v>4077</v>
      </c>
      <c r="E1013" t="s">
        <v>24</v>
      </c>
      <c r="F1013" t="s">
        <v>7538</v>
      </c>
      <c r="G1013" t="s">
        <v>26</v>
      </c>
      <c r="H1013" t="s">
        <v>7539</v>
      </c>
      <c r="I1013" t="s">
        <v>100</v>
      </c>
      <c r="J1013">
        <v>20</v>
      </c>
      <c r="K1013">
        <v>1</v>
      </c>
      <c r="L1013">
        <v>0</v>
      </c>
      <c r="M1013">
        <v>0</v>
      </c>
      <c r="N1013">
        <v>0</v>
      </c>
      <c r="O1013">
        <v>0</v>
      </c>
      <c r="P1013">
        <v>0</v>
      </c>
      <c r="Q1013" t="s">
        <v>24</v>
      </c>
      <c r="R1013">
        <v>0</v>
      </c>
      <c r="S1013">
        <v>0</v>
      </c>
      <c r="T1013" t="s">
        <v>82</v>
      </c>
      <c r="U1013" t="s">
        <v>29</v>
      </c>
      <c r="V1013" t="s">
        <v>29</v>
      </c>
      <c r="W1013" t="s">
        <v>30</v>
      </c>
      <c r="X1013" s="7" t="s">
        <v>30777</v>
      </c>
      <c r="Y1013" s="10"/>
      <c r="Z1013" s="10"/>
      <c r="AA1013" t="s">
        <v>7540</v>
      </c>
      <c r="AB1013" t="s">
        <v>7541</v>
      </c>
    </row>
    <row r="1014" spans="1:28" x14ac:dyDescent="0.3">
      <c r="A1014" s="7" t="b">
        <f t="shared" si="45"/>
        <v>0</v>
      </c>
      <c r="B1014" t="str">
        <f t="shared" si="46"/>
        <v>savagecard</v>
      </c>
      <c r="C1014" s="9" t="str">
        <f t="shared" si="47"/>
        <v>savage_card</v>
      </c>
      <c r="D1014">
        <v>4078</v>
      </c>
      <c r="E1014" t="s">
        <v>24</v>
      </c>
      <c r="F1014" t="s">
        <v>8769</v>
      </c>
      <c r="G1014" t="s">
        <v>26</v>
      </c>
      <c r="H1014" t="s">
        <v>8770</v>
      </c>
      <c r="I1014" t="s">
        <v>100</v>
      </c>
      <c r="J1014">
        <v>20</v>
      </c>
      <c r="K1014">
        <v>1</v>
      </c>
      <c r="L1014">
        <v>0</v>
      </c>
      <c r="M1014">
        <v>0</v>
      </c>
      <c r="N1014">
        <v>0</v>
      </c>
      <c r="O1014">
        <v>0</v>
      </c>
      <c r="P1014">
        <v>0</v>
      </c>
      <c r="Q1014" t="s">
        <v>24</v>
      </c>
      <c r="R1014">
        <v>0</v>
      </c>
      <c r="S1014">
        <v>0</v>
      </c>
      <c r="T1014" t="s">
        <v>59</v>
      </c>
      <c r="U1014" t="s">
        <v>29</v>
      </c>
      <c r="V1014" t="s">
        <v>29</v>
      </c>
      <c r="W1014" t="s">
        <v>30</v>
      </c>
      <c r="X1014" s="7" t="s">
        <v>30778</v>
      </c>
      <c r="Y1014" s="10"/>
      <c r="Z1014" s="10"/>
      <c r="AA1014" t="s">
        <v>8771</v>
      </c>
      <c r="AB1014" t="s">
        <v>8772</v>
      </c>
    </row>
    <row r="1015" spans="1:28" x14ac:dyDescent="0.3">
      <c r="A1015" s="7" t="b">
        <f t="shared" si="45"/>
        <v>0</v>
      </c>
      <c r="B1015" t="str">
        <f t="shared" si="46"/>
        <v>mantiscard</v>
      </c>
      <c r="C1015" s="9" t="str">
        <f t="shared" si="47"/>
        <v>mantis_card</v>
      </c>
      <c r="D1015">
        <v>4079</v>
      </c>
      <c r="E1015" t="s">
        <v>24</v>
      </c>
      <c r="F1015" t="s">
        <v>6427</v>
      </c>
      <c r="G1015" t="s">
        <v>26</v>
      </c>
      <c r="H1015" t="s">
        <v>6428</v>
      </c>
      <c r="I1015" t="s">
        <v>100</v>
      </c>
      <c r="J1015">
        <v>20</v>
      </c>
      <c r="K1015">
        <v>1</v>
      </c>
      <c r="L1015">
        <v>0</v>
      </c>
      <c r="M1015">
        <v>0</v>
      </c>
      <c r="N1015">
        <v>0</v>
      </c>
      <c r="O1015">
        <v>0</v>
      </c>
      <c r="P1015">
        <v>0</v>
      </c>
      <c r="Q1015" t="s">
        <v>24</v>
      </c>
      <c r="R1015">
        <v>0</v>
      </c>
      <c r="S1015">
        <v>0</v>
      </c>
      <c r="T1015" t="s">
        <v>82</v>
      </c>
      <c r="U1015" t="s">
        <v>29</v>
      </c>
      <c r="V1015" t="s">
        <v>29</v>
      </c>
      <c r="W1015" t="s">
        <v>30</v>
      </c>
      <c r="X1015" s="7" t="s">
        <v>30779</v>
      </c>
      <c r="Y1015" s="10"/>
      <c r="Z1015" s="10"/>
      <c r="AA1015" t="s">
        <v>6429</v>
      </c>
      <c r="AB1015" t="s">
        <v>6430</v>
      </c>
    </row>
    <row r="1016" spans="1:28" x14ac:dyDescent="0.3">
      <c r="A1016" s="7" t="b">
        <f t="shared" si="45"/>
        <v>0</v>
      </c>
      <c r="B1016" t="str">
        <f t="shared" si="46"/>
        <v>floracard</v>
      </c>
      <c r="C1016" s="9" t="str">
        <f t="shared" si="47"/>
        <v>flora_card</v>
      </c>
      <c r="D1016">
        <v>4080</v>
      </c>
      <c r="E1016" t="s">
        <v>24</v>
      </c>
      <c r="F1016" t="s">
        <v>4106</v>
      </c>
      <c r="G1016" t="s">
        <v>26</v>
      </c>
      <c r="H1016" t="s">
        <v>4107</v>
      </c>
      <c r="I1016" t="s">
        <v>100</v>
      </c>
      <c r="J1016">
        <v>20</v>
      </c>
      <c r="K1016">
        <v>1</v>
      </c>
      <c r="L1016">
        <v>0</v>
      </c>
      <c r="M1016">
        <v>0</v>
      </c>
      <c r="N1016">
        <v>0</v>
      </c>
      <c r="O1016">
        <v>0</v>
      </c>
      <c r="P1016">
        <v>0</v>
      </c>
      <c r="Q1016" t="s">
        <v>24</v>
      </c>
      <c r="R1016">
        <v>0</v>
      </c>
      <c r="S1016">
        <v>0</v>
      </c>
      <c r="T1016" t="s">
        <v>262</v>
      </c>
      <c r="U1016" t="s">
        <v>29</v>
      </c>
      <c r="V1016" t="s">
        <v>29</v>
      </c>
      <c r="W1016" t="s">
        <v>30</v>
      </c>
      <c r="X1016" s="7" t="s">
        <v>30780</v>
      </c>
      <c r="Y1016" s="10"/>
      <c r="Z1016" s="10"/>
      <c r="AA1016" t="s">
        <v>4108</v>
      </c>
      <c r="AB1016" t="s">
        <v>4109</v>
      </c>
    </row>
    <row r="1017" spans="1:28" x14ac:dyDescent="0.3">
      <c r="A1017" s="7" t="b">
        <f t="shared" si="45"/>
        <v>0</v>
      </c>
      <c r="B1017" t="str">
        <f t="shared" si="46"/>
        <v>hodecard</v>
      </c>
      <c r="C1017" s="9" t="str">
        <f t="shared" si="47"/>
        <v>hode_card</v>
      </c>
      <c r="D1017">
        <v>4081</v>
      </c>
      <c r="E1017" t="s">
        <v>24</v>
      </c>
      <c r="F1017" t="s">
        <v>5192</v>
      </c>
      <c r="G1017" t="s">
        <v>26</v>
      </c>
      <c r="H1017" t="s">
        <v>5193</v>
      </c>
      <c r="I1017" t="s">
        <v>100</v>
      </c>
      <c r="J1017">
        <v>20</v>
      </c>
      <c r="K1017">
        <v>1</v>
      </c>
      <c r="L1017">
        <v>0</v>
      </c>
      <c r="M1017">
        <v>0</v>
      </c>
      <c r="N1017">
        <v>0</v>
      </c>
      <c r="O1017">
        <v>0</v>
      </c>
      <c r="P1017">
        <v>0</v>
      </c>
      <c r="Q1017" t="s">
        <v>24</v>
      </c>
      <c r="R1017">
        <v>0</v>
      </c>
      <c r="S1017">
        <v>0</v>
      </c>
      <c r="T1017" t="s">
        <v>223</v>
      </c>
      <c r="U1017" t="s">
        <v>29</v>
      </c>
      <c r="V1017" t="s">
        <v>29</v>
      </c>
      <c r="W1017" t="s">
        <v>30</v>
      </c>
      <c r="X1017" s="7" t="s">
        <v>30781</v>
      </c>
      <c r="Y1017" s="10"/>
      <c r="Z1017" s="10"/>
      <c r="AA1017" t="s">
        <v>5194</v>
      </c>
      <c r="AB1017" t="s">
        <v>5195</v>
      </c>
    </row>
    <row r="1018" spans="1:28" x14ac:dyDescent="0.3">
      <c r="A1018" s="7" t="b">
        <f t="shared" si="45"/>
        <v>0</v>
      </c>
      <c r="B1018" t="str">
        <f t="shared" si="46"/>
        <v>desertwolfcard</v>
      </c>
      <c r="C1018" s="9" t="str">
        <f t="shared" si="47"/>
        <v>desert_wolf_card</v>
      </c>
      <c r="D1018">
        <v>4082</v>
      </c>
      <c r="E1018" t="s">
        <v>24</v>
      </c>
      <c r="F1018" t="s">
        <v>2918</v>
      </c>
      <c r="G1018" t="s">
        <v>26</v>
      </c>
      <c r="H1018" t="s">
        <v>2919</v>
      </c>
      <c r="I1018" t="s">
        <v>100</v>
      </c>
      <c r="J1018">
        <v>20</v>
      </c>
      <c r="K1018">
        <v>1</v>
      </c>
      <c r="L1018">
        <v>0</v>
      </c>
      <c r="M1018">
        <v>0</v>
      </c>
      <c r="N1018">
        <v>0</v>
      </c>
      <c r="O1018">
        <v>0</v>
      </c>
      <c r="P1018">
        <v>0</v>
      </c>
      <c r="Q1018" t="s">
        <v>24</v>
      </c>
      <c r="R1018">
        <v>0</v>
      </c>
      <c r="S1018">
        <v>0</v>
      </c>
      <c r="T1018" t="s">
        <v>262</v>
      </c>
      <c r="U1018" t="s">
        <v>29</v>
      </c>
      <c r="V1018" t="s">
        <v>29</v>
      </c>
      <c r="W1018" t="s">
        <v>30</v>
      </c>
      <c r="X1018" s="7" t="s">
        <v>30782</v>
      </c>
      <c r="Y1018" s="10"/>
      <c r="Z1018" s="10"/>
      <c r="AA1018" t="s">
        <v>2920</v>
      </c>
      <c r="AB1018" t="s">
        <v>2921</v>
      </c>
    </row>
    <row r="1019" spans="1:28" x14ac:dyDescent="0.3">
      <c r="A1019" s="7" t="b">
        <f t="shared" si="45"/>
        <v>0</v>
      </c>
      <c r="B1019" t="str">
        <f t="shared" si="46"/>
        <v>rafflesiacard</v>
      </c>
      <c r="C1019" s="9" t="str">
        <f t="shared" si="47"/>
        <v>rafflesia_card</v>
      </c>
      <c r="D1019">
        <v>4083</v>
      </c>
      <c r="E1019" t="s">
        <v>24</v>
      </c>
      <c r="F1019" t="s">
        <v>8105</v>
      </c>
      <c r="G1019" t="s">
        <v>26</v>
      </c>
      <c r="H1019" t="s">
        <v>8106</v>
      </c>
      <c r="I1019" t="s">
        <v>100</v>
      </c>
      <c r="J1019">
        <v>20</v>
      </c>
      <c r="K1019">
        <v>1</v>
      </c>
      <c r="L1019">
        <v>0</v>
      </c>
      <c r="M1019">
        <v>0</v>
      </c>
      <c r="N1019">
        <v>0</v>
      </c>
      <c r="O1019">
        <v>0</v>
      </c>
      <c r="P1019">
        <v>0</v>
      </c>
      <c r="Q1019" t="s">
        <v>24</v>
      </c>
      <c r="R1019">
        <v>0</v>
      </c>
      <c r="S1019">
        <v>0</v>
      </c>
      <c r="T1019" t="s">
        <v>206</v>
      </c>
      <c r="U1019" t="s">
        <v>29</v>
      </c>
      <c r="V1019" t="s">
        <v>29</v>
      </c>
      <c r="W1019" t="s">
        <v>30</v>
      </c>
      <c r="X1019" s="7" t="s">
        <v>30783</v>
      </c>
      <c r="Y1019" s="10"/>
      <c r="Z1019" s="10"/>
      <c r="AA1019" t="s">
        <v>8107</v>
      </c>
      <c r="AB1019" t="s">
        <v>8108</v>
      </c>
    </row>
    <row r="1020" spans="1:28" x14ac:dyDescent="0.3">
      <c r="A1020" s="7" t="b">
        <f t="shared" si="45"/>
        <v>0</v>
      </c>
      <c r="B1020" t="str">
        <f t="shared" si="46"/>
        <v>marinespherecard</v>
      </c>
      <c r="C1020" s="9" t="str">
        <f t="shared" si="47"/>
        <v>marine_sphere_card</v>
      </c>
      <c r="D1020">
        <v>4084</v>
      </c>
      <c r="E1020" t="s">
        <v>24</v>
      </c>
      <c r="F1020" t="s">
        <v>6471</v>
      </c>
      <c r="G1020" t="s">
        <v>26</v>
      </c>
      <c r="H1020" t="s">
        <v>6472</v>
      </c>
      <c r="I1020" t="s">
        <v>100</v>
      </c>
      <c r="J1020">
        <v>20</v>
      </c>
      <c r="K1020">
        <v>1</v>
      </c>
      <c r="L1020">
        <v>0</v>
      </c>
      <c r="M1020">
        <v>0</v>
      </c>
      <c r="N1020">
        <v>0</v>
      </c>
      <c r="O1020">
        <v>0</v>
      </c>
      <c r="P1020">
        <v>0</v>
      </c>
      <c r="Q1020" t="s">
        <v>24</v>
      </c>
      <c r="R1020">
        <v>0</v>
      </c>
      <c r="S1020">
        <v>0</v>
      </c>
      <c r="T1020" t="s">
        <v>82</v>
      </c>
      <c r="U1020" t="s">
        <v>29</v>
      </c>
      <c r="V1020" t="s">
        <v>29</v>
      </c>
      <c r="W1020" t="s">
        <v>30</v>
      </c>
      <c r="X1020" s="7" t="s">
        <v>30784</v>
      </c>
      <c r="Y1020" s="10"/>
      <c r="Z1020" s="10"/>
      <c r="AA1020" t="s">
        <v>6473</v>
      </c>
      <c r="AB1020" t="s">
        <v>6474</v>
      </c>
    </row>
    <row r="1021" spans="1:28" x14ac:dyDescent="0.3">
      <c r="A1021" s="7" t="b">
        <f t="shared" si="45"/>
        <v>0</v>
      </c>
      <c r="B1021" t="str">
        <f t="shared" si="46"/>
        <v>orcskeletoncard</v>
      </c>
      <c r="C1021" s="9" t="str">
        <f t="shared" si="47"/>
        <v>orc_skeleton_card</v>
      </c>
      <c r="D1021">
        <v>4085</v>
      </c>
      <c r="E1021" t="s">
        <v>24</v>
      </c>
      <c r="F1021" t="s">
        <v>7294</v>
      </c>
      <c r="G1021" t="s">
        <v>26</v>
      </c>
      <c r="H1021" t="s">
        <v>7295</v>
      </c>
      <c r="I1021" t="s">
        <v>100</v>
      </c>
      <c r="J1021">
        <v>20</v>
      </c>
      <c r="K1021">
        <v>1</v>
      </c>
      <c r="L1021">
        <v>0</v>
      </c>
      <c r="M1021">
        <v>0</v>
      </c>
      <c r="N1021">
        <v>0</v>
      </c>
      <c r="O1021">
        <v>0</v>
      </c>
      <c r="P1021">
        <v>0</v>
      </c>
      <c r="Q1021" t="s">
        <v>24</v>
      </c>
      <c r="R1021">
        <v>0</v>
      </c>
      <c r="S1021">
        <v>0</v>
      </c>
      <c r="T1021" t="s">
        <v>262</v>
      </c>
      <c r="U1021" t="s">
        <v>29</v>
      </c>
      <c r="V1021" t="s">
        <v>29</v>
      </c>
      <c r="W1021" t="s">
        <v>30</v>
      </c>
      <c r="X1021" s="7" t="s">
        <v>30785</v>
      </c>
      <c r="Y1021" s="10"/>
      <c r="Z1021" s="10"/>
      <c r="AA1021" t="s">
        <v>7296</v>
      </c>
      <c r="AB1021" t="s">
        <v>7297</v>
      </c>
    </row>
    <row r="1022" spans="1:28" x14ac:dyDescent="0.3">
      <c r="A1022" s="7" t="b">
        <f t="shared" si="45"/>
        <v>0</v>
      </c>
      <c r="B1022" t="str">
        <f t="shared" si="46"/>
        <v>soldierskeletoncard</v>
      </c>
      <c r="C1022" s="9" t="str">
        <f t="shared" si="47"/>
        <v>soldier_skeleton_card</v>
      </c>
      <c r="D1022">
        <v>4086</v>
      </c>
      <c r="E1022" t="s">
        <v>24</v>
      </c>
      <c r="F1022" t="s">
        <v>9334</v>
      </c>
      <c r="G1022" t="s">
        <v>26</v>
      </c>
      <c r="H1022" t="s">
        <v>9335</v>
      </c>
      <c r="I1022" t="s">
        <v>100</v>
      </c>
      <c r="J1022">
        <v>20</v>
      </c>
      <c r="K1022">
        <v>1</v>
      </c>
      <c r="L1022">
        <v>0</v>
      </c>
      <c r="M1022">
        <v>0</v>
      </c>
      <c r="N1022">
        <v>0</v>
      </c>
      <c r="O1022">
        <v>0</v>
      </c>
      <c r="P1022">
        <v>0</v>
      </c>
      <c r="Q1022" t="s">
        <v>24</v>
      </c>
      <c r="R1022">
        <v>0</v>
      </c>
      <c r="S1022">
        <v>0</v>
      </c>
      <c r="T1022" t="s">
        <v>262</v>
      </c>
      <c r="U1022" t="s">
        <v>29</v>
      </c>
      <c r="V1022" t="s">
        <v>29</v>
      </c>
      <c r="W1022" t="s">
        <v>30</v>
      </c>
      <c r="X1022" s="7" t="s">
        <v>30786</v>
      </c>
      <c r="Y1022" s="10"/>
      <c r="Z1022" s="10"/>
      <c r="AA1022" t="s">
        <v>9336</v>
      </c>
      <c r="AB1022" t="s">
        <v>9337</v>
      </c>
    </row>
    <row r="1023" spans="1:28" x14ac:dyDescent="0.3">
      <c r="A1023" s="7" t="b">
        <f t="shared" si="45"/>
        <v>0</v>
      </c>
      <c r="B1023" t="str">
        <f t="shared" si="46"/>
        <v>giearthcard</v>
      </c>
      <c r="C1023" s="9" t="str">
        <f t="shared" si="47"/>
        <v>giearth_card</v>
      </c>
      <c r="D1023">
        <v>4087</v>
      </c>
      <c r="E1023" t="s">
        <v>24</v>
      </c>
      <c r="F1023" t="s">
        <v>4456</v>
      </c>
      <c r="G1023" t="s">
        <v>26</v>
      </c>
      <c r="H1023" t="s">
        <v>4457</v>
      </c>
      <c r="I1023" t="s">
        <v>100</v>
      </c>
      <c r="J1023">
        <v>20</v>
      </c>
      <c r="K1023">
        <v>1</v>
      </c>
      <c r="L1023">
        <v>0</v>
      </c>
      <c r="M1023">
        <v>0</v>
      </c>
      <c r="N1023">
        <v>0</v>
      </c>
      <c r="O1023">
        <v>0</v>
      </c>
      <c r="P1023">
        <v>0</v>
      </c>
      <c r="Q1023" t="s">
        <v>24</v>
      </c>
      <c r="R1023">
        <v>0</v>
      </c>
      <c r="S1023">
        <v>0</v>
      </c>
      <c r="T1023" t="s">
        <v>101</v>
      </c>
      <c r="U1023" t="s">
        <v>29</v>
      </c>
      <c r="V1023" t="s">
        <v>29</v>
      </c>
      <c r="W1023" t="s">
        <v>30</v>
      </c>
      <c r="X1023" s="7" t="s">
        <v>30787</v>
      </c>
      <c r="Y1023" s="10"/>
      <c r="Z1023" s="10"/>
      <c r="AA1023" t="s">
        <v>4458</v>
      </c>
      <c r="AB1023" t="s">
        <v>4459</v>
      </c>
    </row>
    <row r="1024" spans="1:28" x14ac:dyDescent="0.3">
      <c r="A1024" s="7" t="b">
        <f t="shared" si="45"/>
        <v>0</v>
      </c>
      <c r="B1024" t="str">
        <f t="shared" si="46"/>
        <v>frilldoracard</v>
      </c>
      <c r="C1024" s="9" t="str">
        <f t="shared" si="47"/>
        <v>frilldora_card</v>
      </c>
      <c r="D1024">
        <v>4088</v>
      </c>
      <c r="E1024" t="s">
        <v>24</v>
      </c>
      <c r="F1024" t="s">
        <v>4254</v>
      </c>
      <c r="G1024" t="s">
        <v>26</v>
      </c>
      <c r="H1024" t="s">
        <v>4255</v>
      </c>
      <c r="I1024" t="s">
        <v>100</v>
      </c>
      <c r="J1024">
        <v>20</v>
      </c>
      <c r="K1024">
        <v>1</v>
      </c>
      <c r="L1024">
        <v>0</v>
      </c>
      <c r="M1024">
        <v>0</v>
      </c>
      <c r="N1024">
        <v>0</v>
      </c>
      <c r="O1024">
        <v>0</v>
      </c>
      <c r="P1024">
        <v>0</v>
      </c>
      <c r="Q1024" t="s">
        <v>24</v>
      </c>
      <c r="R1024">
        <v>0</v>
      </c>
      <c r="S1024">
        <v>0</v>
      </c>
      <c r="T1024" t="s">
        <v>223</v>
      </c>
      <c r="U1024" t="s">
        <v>29</v>
      </c>
      <c r="V1024" t="s">
        <v>29</v>
      </c>
      <c r="W1024" t="s">
        <v>30</v>
      </c>
      <c r="X1024" s="7" t="s">
        <v>30788</v>
      </c>
      <c r="Y1024" s="10"/>
      <c r="Z1024" s="10" t="s">
        <v>31875</v>
      </c>
      <c r="AA1024" t="s">
        <v>4256</v>
      </c>
      <c r="AB1024" t="s">
        <v>4257</v>
      </c>
    </row>
    <row r="1025" spans="1:28" x14ac:dyDescent="0.3">
      <c r="A1025" s="7" t="b">
        <f t="shared" si="45"/>
        <v>0</v>
      </c>
      <c r="B1025" t="str">
        <f t="shared" si="46"/>
        <v>swordfishcard</v>
      </c>
      <c r="C1025" s="9" t="str">
        <f t="shared" si="47"/>
        <v>sword_fish_card</v>
      </c>
      <c r="D1025">
        <v>4089</v>
      </c>
      <c r="E1025" t="s">
        <v>24</v>
      </c>
      <c r="F1025" t="s">
        <v>9834</v>
      </c>
      <c r="G1025" t="s">
        <v>26</v>
      </c>
      <c r="H1025" t="s">
        <v>9835</v>
      </c>
      <c r="I1025" t="s">
        <v>100</v>
      </c>
      <c r="J1025">
        <v>20</v>
      </c>
      <c r="K1025">
        <v>1</v>
      </c>
      <c r="L1025">
        <v>0</v>
      </c>
      <c r="M1025">
        <v>0</v>
      </c>
      <c r="N1025">
        <v>0</v>
      </c>
      <c r="O1025">
        <v>0</v>
      </c>
      <c r="P1025">
        <v>0</v>
      </c>
      <c r="Q1025" t="s">
        <v>24</v>
      </c>
      <c r="R1025">
        <v>0</v>
      </c>
      <c r="S1025">
        <v>0</v>
      </c>
      <c r="T1025" t="s">
        <v>59</v>
      </c>
      <c r="U1025" t="s">
        <v>29</v>
      </c>
      <c r="V1025" t="s">
        <v>29</v>
      </c>
      <c r="W1025" t="s">
        <v>30</v>
      </c>
      <c r="X1025" s="7" t="s">
        <v>30789</v>
      </c>
      <c r="Y1025" s="10"/>
      <c r="Z1025" s="10"/>
      <c r="AA1025" t="s">
        <v>9836</v>
      </c>
      <c r="AB1025" t="s">
        <v>9837</v>
      </c>
    </row>
    <row r="1026" spans="1:28" x14ac:dyDescent="0.3">
      <c r="A1026" s="7" t="b">
        <f t="shared" ref="A1026:A1089" si="48">ISNUMBER(SEARCH("callfunc",X1026))</f>
        <v>0</v>
      </c>
      <c r="B1026" t="str">
        <f t="shared" ref="B1026:B1089" si="49">LOWER(SUBSTITUTE(F1026,"_",""))</f>
        <v>munakcard</v>
      </c>
      <c r="C1026" s="9" t="str">
        <f t="shared" ref="C1026:C1089" si="50">LOWER(F1026)</f>
        <v>munak_card</v>
      </c>
      <c r="D1026">
        <v>4090</v>
      </c>
      <c r="E1026" t="s">
        <v>24</v>
      </c>
      <c r="F1026" t="s">
        <v>6886</v>
      </c>
      <c r="G1026" t="s">
        <v>26</v>
      </c>
      <c r="H1026" t="s">
        <v>6887</v>
      </c>
      <c r="I1026" t="s">
        <v>100</v>
      </c>
      <c r="J1026">
        <v>20</v>
      </c>
      <c r="K1026">
        <v>1</v>
      </c>
      <c r="L1026">
        <v>0</v>
      </c>
      <c r="M1026">
        <v>0</v>
      </c>
      <c r="N1026">
        <v>0</v>
      </c>
      <c r="O1026">
        <v>0</v>
      </c>
      <c r="P1026">
        <v>0</v>
      </c>
      <c r="Q1026" t="s">
        <v>24</v>
      </c>
      <c r="R1026">
        <v>0</v>
      </c>
      <c r="S1026">
        <v>0</v>
      </c>
      <c r="T1026" t="s">
        <v>206</v>
      </c>
      <c r="U1026" t="s">
        <v>29</v>
      </c>
      <c r="V1026" t="s">
        <v>29</v>
      </c>
      <c r="W1026" t="s">
        <v>30</v>
      </c>
      <c r="X1026" s="7" t="s">
        <v>30790</v>
      </c>
      <c r="Y1026" s="10"/>
      <c r="Z1026" s="10"/>
      <c r="AA1026" t="s">
        <v>6888</v>
      </c>
      <c r="AB1026" t="s">
        <v>6889</v>
      </c>
    </row>
    <row r="1027" spans="1:28" x14ac:dyDescent="0.3">
      <c r="A1027" s="7" t="b">
        <f t="shared" si="48"/>
        <v>0</v>
      </c>
      <c r="B1027" t="str">
        <f t="shared" si="49"/>
        <v>koboldcard</v>
      </c>
      <c r="C1027" s="9" t="str">
        <f t="shared" si="50"/>
        <v>kobold_card</v>
      </c>
      <c r="D1027">
        <v>4091</v>
      </c>
      <c r="E1027" t="s">
        <v>24</v>
      </c>
      <c r="F1027" t="s">
        <v>5865</v>
      </c>
      <c r="G1027" t="s">
        <v>26</v>
      </c>
      <c r="H1027" t="s">
        <v>5866</v>
      </c>
      <c r="I1027" t="s">
        <v>100</v>
      </c>
      <c r="J1027">
        <v>20</v>
      </c>
      <c r="K1027">
        <v>1</v>
      </c>
      <c r="L1027">
        <v>0</v>
      </c>
      <c r="M1027">
        <v>0</v>
      </c>
      <c r="N1027">
        <v>0</v>
      </c>
      <c r="O1027">
        <v>0</v>
      </c>
      <c r="P1027">
        <v>0</v>
      </c>
      <c r="Q1027" t="s">
        <v>24</v>
      </c>
      <c r="R1027">
        <v>0</v>
      </c>
      <c r="S1027">
        <v>0</v>
      </c>
      <c r="T1027" t="s">
        <v>82</v>
      </c>
      <c r="U1027" t="s">
        <v>29</v>
      </c>
      <c r="V1027" t="s">
        <v>29</v>
      </c>
      <c r="W1027" t="s">
        <v>30</v>
      </c>
      <c r="X1027" s="7" t="s">
        <v>30791</v>
      </c>
      <c r="Y1027" s="10"/>
      <c r="Z1027" s="10"/>
      <c r="AA1027" t="s">
        <v>5867</v>
      </c>
      <c r="AB1027" t="s">
        <v>5868</v>
      </c>
    </row>
    <row r="1028" spans="1:28" x14ac:dyDescent="0.3">
      <c r="A1028" s="7" t="b">
        <f t="shared" si="48"/>
        <v>0</v>
      </c>
      <c r="B1028" t="str">
        <f t="shared" si="49"/>
        <v>skelworkercard</v>
      </c>
      <c r="C1028" s="9" t="str">
        <f t="shared" si="50"/>
        <v>skel_worker_card</v>
      </c>
      <c r="D1028">
        <v>4092</v>
      </c>
      <c r="E1028" t="s">
        <v>24</v>
      </c>
      <c r="F1028" t="s">
        <v>9135</v>
      </c>
      <c r="G1028" t="s">
        <v>26</v>
      </c>
      <c r="H1028" t="s">
        <v>9136</v>
      </c>
      <c r="I1028" t="s">
        <v>100</v>
      </c>
      <c r="J1028">
        <v>20</v>
      </c>
      <c r="K1028">
        <v>1</v>
      </c>
      <c r="L1028">
        <v>0</v>
      </c>
      <c r="M1028">
        <v>0</v>
      </c>
      <c r="N1028">
        <v>0</v>
      </c>
      <c r="O1028">
        <v>0</v>
      </c>
      <c r="P1028">
        <v>0</v>
      </c>
      <c r="Q1028" t="s">
        <v>24</v>
      </c>
      <c r="R1028">
        <v>0</v>
      </c>
      <c r="S1028">
        <v>0</v>
      </c>
      <c r="T1028" t="s">
        <v>262</v>
      </c>
      <c r="U1028" t="s">
        <v>29</v>
      </c>
      <c r="V1028" t="s">
        <v>29</v>
      </c>
      <c r="W1028" t="s">
        <v>30</v>
      </c>
      <c r="X1028" s="7" t="s">
        <v>30792</v>
      </c>
      <c r="Y1028" s="10"/>
      <c r="Z1028" s="10"/>
      <c r="AA1028" t="s">
        <v>9137</v>
      </c>
      <c r="AB1028" t="s">
        <v>9138</v>
      </c>
    </row>
    <row r="1029" spans="1:28" x14ac:dyDescent="0.3">
      <c r="A1029" s="7" t="b">
        <f t="shared" si="48"/>
        <v>0</v>
      </c>
      <c r="B1029" t="str">
        <f t="shared" si="49"/>
        <v>obeaunecard</v>
      </c>
      <c r="C1029" s="9" t="str">
        <f t="shared" si="50"/>
        <v>obeaune_card</v>
      </c>
      <c r="D1029">
        <v>4093</v>
      </c>
      <c r="E1029" t="s">
        <v>24</v>
      </c>
      <c r="F1029" t="s">
        <v>7150</v>
      </c>
      <c r="G1029" t="s">
        <v>26</v>
      </c>
      <c r="H1029" t="s">
        <v>7151</v>
      </c>
      <c r="I1029" t="s">
        <v>100</v>
      </c>
      <c r="J1029">
        <v>20</v>
      </c>
      <c r="K1029">
        <v>1</v>
      </c>
      <c r="L1029">
        <v>0</v>
      </c>
      <c r="M1029">
        <v>0</v>
      </c>
      <c r="N1029">
        <v>0</v>
      </c>
      <c r="O1029">
        <v>0</v>
      </c>
      <c r="P1029">
        <v>0</v>
      </c>
      <c r="Q1029" t="s">
        <v>24</v>
      </c>
      <c r="R1029">
        <v>0</v>
      </c>
      <c r="S1029">
        <v>0</v>
      </c>
      <c r="T1029" t="s">
        <v>82</v>
      </c>
      <c r="U1029" t="s">
        <v>29</v>
      </c>
      <c r="V1029" t="s">
        <v>29</v>
      </c>
      <c r="W1029" t="s">
        <v>30</v>
      </c>
      <c r="X1029" s="7" t="s">
        <v>30793</v>
      </c>
      <c r="Y1029" s="10"/>
      <c r="Z1029" s="10"/>
      <c r="AA1029" t="s">
        <v>7152</v>
      </c>
      <c r="AB1029" t="s">
        <v>7153</v>
      </c>
    </row>
    <row r="1030" spans="1:28" x14ac:dyDescent="0.3">
      <c r="A1030" s="7" t="b">
        <f t="shared" si="48"/>
        <v>0</v>
      </c>
      <c r="B1030" t="str">
        <f t="shared" si="49"/>
        <v>archerskeletoncard</v>
      </c>
      <c r="C1030" s="9" t="str">
        <f t="shared" si="50"/>
        <v>archer_skeleton_card</v>
      </c>
      <c r="D1030">
        <v>4094</v>
      </c>
      <c r="E1030" t="s">
        <v>24</v>
      </c>
      <c r="F1030" t="s">
        <v>511</v>
      </c>
      <c r="G1030" t="s">
        <v>26</v>
      </c>
      <c r="H1030" t="s">
        <v>512</v>
      </c>
      <c r="I1030" t="s">
        <v>100</v>
      </c>
      <c r="J1030" s="5">
        <v>20</v>
      </c>
      <c r="K1030">
        <v>1</v>
      </c>
      <c r="L1030">
        <v>0</v>
      </c>
      <c r="M1030">
        <v>0</v>
      </c>
      <c r="N1030">
        <v>0</v>
      </c>
      <c r="O1030">
        <v>0</v>
      </c>
      <c r="P1030">
        <v>0</v>
      </c>
      <c r="Q1030" t="s">
        <v>24</v>
      </c>
      <c r="R1030">
        <v>0</v>
      </c>
      <c r="S1030">
        <v>0</v>
      </c>
      <c r="T1030" t="s">
        <v>262</v>
      </c>
      <c r="U1030" t="s">
        <v>29</v>
      </c>
      <c r="V1030" t="s">
        <v>29</v>
      </c>
      <c r="W1030" t="s">
        <v>30</v>
      </c>
      <c r="X1030" s="7" t="s">
        <v>30794</v>
      </c>
      <c r="Y1030" s="10"/>
      <c r="Z1030" s="10"/>
      <c r="AA1030" t="s">
        <v>513</v>
      </c>
      <c r="AB1030" t="s">
        <v>514</v>
      </c>
    </row>
    <row r="1031" spans="1:28" x14ac:dyDescent="0.3">
      <c r="A1031" s="7" t="b">
        <f t="shared" si="48"/>
        <v>0</v>
      </c>
      <c r="B1031" t="str">
        <f t="shared" si="49"/>
        <v>marsecard</v>
      </c>
      <c r="C1031" s="9" t="str">
        <f t="shared" si="50"/>
        <v>marse_card</v>
      </c>
      <c r="D1031">
        <v>4095</v>
      </c>
      <c r="E1031" t="s">
        <v>24</v>
      </c>
      <c r="F1031" t="s">
        <v>6487</v>
      </c>
      <c r="G1031" t="s">
        <v>26</v>
      </c>
      <c r="H1031" t="s">
        <v>6488</v>
      </c>
      <c r="I1031" t="s">
        <v>100</v>
      </c>
      <c r="J1031">
        <v>20</v>
      </c>
      <c r="K1031">
        <v>1</v>
      </c>
      <c r="L1031">
        <v>0</v>
      </c>
      <c r="M1031">
        <v>0</v>
      </c>
      <c r="N1031">
        <v>0</v>
      </c>
      <c r="O1031">
        <v>0</v>
      </c>
      <c r="P1031">
        <v>0</v>
      </c>
      <c r="Q1031" t="s">
        <v>24</v>
      </c>
      <c r="R1031">
        <v>0</v>
      </c>
      <c r="S1031">
        <v>0</v>
      </c>
      <c r="T1031" t="s">
        <v>223</v>
      </c>
      <c r="U1031" t="s">
        <v>29</v>
      </c>
      <c r="V1031" t="s">
        <v>29</v>
      </c>
      <c r="W1031" t="s">
        <v>30</v>
      </c>
      <c r="X1031" s="7" t="s">
        <v>30795</v>
      </c>
      <c r="Y1031" s="10"/>
      <c r="Z1031" s="10"/>
      <c r="AA1031" t="s">
        <v>6489</v>
      </c>
      <c r="AB1031" t="s">
        <v>6490</v>
      </c>
    </row>
    <row r="1032" spans="1:28" x14ac:dyDescent="0.3">
      <c r="A1032" s="7" t="b">
        <f t="shared" si="48"/>
        <v>0</v>
      </c>
      <c r="B1032" t="str">
        <f t="shared" si="49"/>
        <v>zenorccard</v>
      </c>
      <c r="C1032" s="9" t="str">
        <f t="shared" si="50"/>
        <v>zenorc_card</v>
      </c>
      <c r="D1032">
        <v>4096</v>
      </c>
      <c r="E1032" t="s">
        <v>24</v>
      </c>
      <c r="F1032" t="s">
        <v>10987</v>
      </c>
      <c r="G1032" t="s">
        <v>26</v>
      </c>
      <c r="H1032" t="s">
        <v>10988</v>
      </c>
      <c r="I1032" t="s">
        <v>100</v>
      </c>
      <c r="J1032">
        <v>20</v>
      </c>
      <c r="K1032">
        <v>1</v>
      </c>
      <c r="L1032">
        <v>0</v>
      </c>
      <c r="M1032">
        <v>0</v>
      </c>
      <c r="N1032">
        <v>0</v>
      </c>
      <c r="O1032">
        <v>0</v>
      </c>
      <c r="P1032">
        <v>0</v>
      </c>
      <c r="Q1032" t="s">
        <v>24</v>
      </c>
      <c r="R1032">
        <v>0</v>
      </c>
      <c r="S1032">
        <v>0</v>
      </c>
      <c r="T1032" t="s">
        <v>262</v>
      </c>
      <c r="U1032" t="s">
        <v>29</v>
      </c>
      <c r="V1032" t="s">
        <v>29</v>
      </c>
      <c r="W1032" t="s">
        <v>30</v>
      </c>
      <c r="X1032" s="7" t="s">
        <v>30796</v>
      </c>
      <c r="Y1032" s="10"/>
      <c r="Z1032" s="10"/>
      <c r="AA1032" t="s">
        <v>10989</v>
      </c>
      <c r="AB1032" t="s">
        <v>10990</v>
      </c>
    </row>
    <row r="1033" spans="1:28" x14ac:dyDescent="0.3">
      <c r="A1033" s="7" t="b">
        <f t="shared" si="48"/>
        <v>0</v>
      </c>
      <c r="B1033" t="str">
        <f t="shared" si="49"/>
        <v>matyrcard</v>
      </c>
      <c r="C1033" s="9" t="str">
        <f t="shared" si="50"/>
        <v>matyr_card</v>
      </c>
      <c r="D1033">
        <v>4097</v>
      </c>
      <c r="E1033" t="s">
        <v>24</v>
      </c>
      <c r="F1033" t="s">
        <v>6519</v>
      </c>
      <c r="G1033" t="s">
        <v>26</v>
      </c>
      <c r="H1033" t="s">
        <v>6520</v>
      </c>
      <c r="I1033" t="s">
        <v>100</v>
      </c>
      <c r="J1033">
        <v>20</v>
      </c>
      <c r="K1033">
        <v>1</v>
      </c>
      <c r="L1033">
        <v>0</v>
      </c>
      <c r="M1033">
        <v>0</v>
      </c>
      <c r="N1033">
        <v>0</v>
      </c>
      <c r="O1033">
        <v>0</v>
      </c>
      <c r="P1033">
        <v>0</v>
      </c>
      <c r="Q1033" t="s">
        <v>24</v>
      </c>
      <c r="R1033">
        <v>0</v>
      </c>
      <c r="S1033">
        <v>0</v>
      </c>
      <c r="T1033" t="s">
        <v>106</v>
      </c>
      <c r="U1033" t="s">
        <v>29</v>
      </c>
      <c r="V1033" t="s">
        <v>29</v>
      </c>
      <c r="W1033" t="s">
        <v>30</v>
      </c>
      <c r="X1033" s="7" t="s">
        <v>30797</v>
      </c>
      <c r="Y1033" s="10"/>
      <c r="Z1033" s="10"/>
      <c r="AA1033" t="s">
        <v>6521</v>
      </c>
      <c r="AB1033" t="s">
        <v>6522</v>
      </c>
    </row>
    <row r="1034" spans="1:28" x14ac:dyDescent="0.3">
      <c r="A1034" s="7" t="b">
        <f t="shared" si="48"/>
        <v>0</v>
      </c>
      <c r="B1034" t="str">
        <f t="shared" si="49"/>
        <v>dokebicard</v>
      </c>
      <c r="C1034" s="9" t="str">
        <f t="shared" si="50"/>
        <v>dokebi_card</v>
      </c>
      <c r="D1034">
        <v>4098</v>
      </c>
      <c r="E1034" t="s">
        <v>24</v>
      </c>
      <c r="F1034" t="s">
        <v>3056</v>
      </c>
      <c r="G1034" t="s">
        <v>26</v>
      </c>
      <c r="H1034" t="s">
        <v>3057</v>
      </c>
      <c r="I1034" t="s">
        <v>100</v>
      </c>
      <c r="J1034">
        <v>20</v>
      </c>
      <c r="K1034">
        <v>1</v>
      </c>
      <c r="L1034">
        <v>0</v>
      </c>
      <c r="M1034">
        <v>0</v>
      </c>
      <c r="N1034">
        <v>0</v>
      </c>
      <c r="O1034">
        <v>0</v>
      </c>
      <c r="P1034">
        <v>0</v>
      </c>
      <c r="Q1034" t="s">
        <v>24</v>
      </c>
      <c r="R1034">
        <v>0</v>
      </c>
      <c r="S1034">
        <v>0</v>
      </c>
      <c r="T1034" t="s">
        <v>59</v>
      </c>
      <c r="U1034" t="s">
        <v>29</v>
      </c>
      <c r="V1034" t="s">
        <v>29</v>
      </c>
      <c r="W1034" t="s">
        <v>30</v>
      </c>
      <c r="X1034" s="7" t="s">
        <v>30798</v>
      </c>
      <c r="Y1034" s="10"/>
      <c r="Z1034" s="10"/>
      <c r="AA1034" t="s">
        <v>3058</v>
      </c>
      <c r="AB1034" t="s">
        <v>3059</v>
      </c>
    </row>
    <row r="1035" spans="1:28" x14ac:dyDescent="0.3">
      <c r="A1035" s="7" t="b">
        <f t="shared" si="48"/>
        <v>0</v>
      </c>
      <c r="B1035" t="str">
        <f t="shared" si="49"/>
        <v>pasanacard</v>
      </c>
      <c r="C1035" s="9" t="str">
        <f t="shared" si="50"/>
        <v>pasana_card</v>
      </c>
      <c r="D1035">
        <v>4099</v>
      </c>
      <c r="E1035" t="s">
        <v>24</v>
      </c>
      <c r="F1035" t="s">
        <v>7447</v>
      </c>
      <c r="G1035" t="s">
        <v>26</v>
      </c>
      <c r="H1035" t="s">
        <v>7448</v>
      </c>
      <c r="I1035" t="s">
        <v>100</v>
      </c>
      <c r="J1035">
        <v>20</v>
      </c>
      <c r="K1035">
        <v>1</v>
      </c>
      <c r="L1035">
        <v>0</v>
      </c>
      <c r="M1035">
        <v>0</v>
      </c>
      <c r="N1035">
        <v>0</v>
      </c>
      <c r="O1035">
        <v>0</v>
      </c>
      <c r="P1035">
        <v>0</v>
      </c>
      <c r="Q1035" t="s">
        <v>24</v>
      </c>
      <c r="R1035">
        <v>0</v>
      </c>
      <c r="S1035">
        <v>0</v>
      </c>
      <c r="T1035" t="s">
        <v>59</v>
      </c>
      <c r="U1035" t="s">
        <v>29</v>
      </c>
      <c r="V1035" t="s">
        <v>29</v>
      </c>
      <c r="W1035" t="s">
        <v>30</v>
      </c>
      <c r="X1035" s="7" t="s">
        <v>30799</v>
      </c>
      <c r="Y1035" s="10"/>
      <c r="Z1035" s="10"/>
      <c r="AA1035" t="s">
        <v>7449</v>
      </c>
      <c r="AB1035" t="s">
        <v>7450</v>
      </c>
    </row>
    <row r="1036" spans="1:28" x14ac:dyDescent="0.3">
      <c r="A1036" s="7" t="b">
        <f t="shared" si="48"/>
        <v>0</v>
      </c>
      <c r="B1036" t="str">
        <f t="shared" si="49"/>
        <v>soheecard</v>
      </c>
      <c r="C1036" s="9" t="str">
        <f t="shared" si="50"/>
        <v>sohee_card</v>
      </c>
      <c r="D1036">
        <v>4100</v>
      </c>
      <c r="E1036" t="s">
        <v>24</v>
      </c>
      <c r="F1036" t="s">
        <v>9318</v>
      </c>
      <c r="G1036" t="s">
        <v>26</v>
      </c>
      <c r="H1036" t="s">
        <v>9319</v>
      </c>
      <c r="I1036" t="s">
        <v>100</v>
      </c>
      <c r="J1036">
        <v>20</v>
      </c>
      <c r="K1036">
        <v>1</v>
      </c>
      <c r="L1036">
        <v>0</v>
      </c>
      <c r="M1036">
        <v>0</v>
      </c>
      <c r="N1036">
        <v>0</v>
      </c>
      <c r="O1036">
        <v>0</v>
      </c>
      <c r="P1036">
        <v>0</v>
      </c>
      <c r="Q1036" t="s">
        <v>24</v>
      </c>
      <c r="R1036">
        <v>0</v>
      </c>
      <c r="S1036">
        <v>0</v>
      </c>
      <c r="T1036" t="s">
        <v>106</v>
      </c>
      <c r="U1036" t="s">
        <v>29</v>
      </c>
      <c r="V1036" t="s">
        <v>29</v>
      </c>
      <c r="W1036" t="s">
        <v>30</v>
      </c>
      <c r="X1036" s="7" t="s">
        <v>30800</v>
      </c>
      <c r="Y1036" s="10"/>
      <c r="Z1036" s="10"/>
      <c r="AA1036" t="s">
        <v>9320</v>
      </c>
      <c r="AB1036" t="s">
        <v>9321</v>
      </c>
    </row>
    <row r="1037" spans="1:28" x14ac:dyDescent="0.3">
      <c r="A1037" s="7" t="b">
        <f t="shared" si="48"/>
        <v>0</v>
      </c>
      <c r="B1037" t="str">
        <f t="shared" si="49"/>
        <v>sandmancard</v>
      </c>
      <c r="C1037" s="9" t="str">
        <f t="shared" si="50"/>
        <v>sand_man_card</v>
      </c>
      <c r="D1037">
        <v>4101</v>
      </c>
      <c r="E1037" t="s">
        <v>24</v>
      </c>
      <c r="F1037" t="s">
        <v>8705</v>
      </c>
      <c r="G1037" t="s">
        <v>26</v>
      </c>
      <c r="H1037" t="s">
        <v>8706</v>
      </c>
      <c r="I1037" t="s">
        <v>100</v>
      </c>
      <c r="J1037">
        <v>20</v>
      </c>
      <c r="K1037">
        <v>1</v>
      </c>
      <c r="L1037">
        <v>0</v>
      </c>
      <c r="M1037">
        <v>0</v>
      </c>
      <c r="N1037">
        <v>0</v>
      </c>
      <c r="O1037">
        <v>0</v>
      </c>
      <c r="P1037">
        <v>0</v>
      </c>
      <c r="Q1037" t="s">
        <v>24</v>
      </c>
      <c r="R1037">
        <v>0</v>
      </c>
      <c r="S1037">
        <v>0</v>
      </c>
      <c r="T1037" t="s">
        <v>59</v>
      </c>
      <c r="U1037" t="s">
        <v>29</v>
      </c>
      <c r="V1037" t="s">
        <v>29</v>
      </c>
      <c r="W1037" t="s">
        <v>30</v>
      </c>
      <c r="X1037" s="7" t="s">
        <v>30801</v>
      </c>
      <c r="Y1037" s="10"/>
      <c r="Z1037" s="10"/>
      <c r="AA1037" t="s">
        <v>8707</v>
      </c>
      <c r="AB1037" t="s">
        <v>8708</v>
      </c>
    </row>
    <row r="1038" spans="1:28" x14ac:dyDescent="0.3">
      <c r="A1038" s="7" t="b">
        <f t="shared" si="48"/>
        <v>0</v>
      </c>
      <c r="B1038" t="str">
        <f t="shared" si="49"/>
        <v>whispercard</v>
      </c>
      <c r="C1038" s="9" t="str">
        <f t="shared" si="50"/>
        <v>whisper_card</v>
      </c>
      <c r="D1038">
        <v>4102</v>
      </c>
      <c r="E1038" t="s">
        <v>24</v>
      </c>
      <c r="F1038" t="s">
        <v>10609</v>
      </c>
      <c r="G1038" t="s">
        <v>26</v>
      </c>
      <c r="H1038" t="s">
        <v>10610</v>
      </c>
      <c r="I1038" t="s">
        <v>100</v>
      </c>
      <c r="J1038">
        <v>20</v>
      </c>
      <c r="K1038">
        <v>1</v>
      </c>
      <c r="L1038">
        <v>0</v>
      </c>
      <c r="M1038">
        <v>0</v>
      </c>
      <c r="N1038">
        <v>0</v>
      </c>
      <c r="O1038">
        <v>0</v>
      </c>
      <c r="P1038">
        <v>0</v>
      </c>
      <c r="Q1038" t="s">
        <v>24</v>
      </c>
      <c r="R1038">
        <v>0</v>
      </c>
      <c r="S1038">
        <v>0</v>
      </c>
      <c r="T1038" t="s">
        <v>223</v>
      </c>
      <c r="U1038" t="s">
        <v>29</v>
      </c>
      <c r="V1038" t="s">
        <v>29</v>
      </c>
      <c r="W1038" t="s">
        <v>30</v>
      </c>
      <c r="X1038" s="7" t="s">
        <v>30802</v>
      </c>
      <c r="Y1038" s="10"/>
      <c r="Z1038" s="10"/>
      <c r="AA1038" t="s">
        <v>10611</v>
      </c>
      <c r="AB1038" t="s">
        <v>10612</v>
      </c>
    </row>
    <row r="1039" spans="1:28" x14ac:dyDescent="0.3">
      <c r="A1039" s="7" t="b">
        <f t="shared" si="48"/>
        <v>0</v>
      </c>
      <c r="B1039" t="str">
        <f t="shared" si="49"/>
        <v>horongcard</v>
      </c>
      <c r="C1039" s="9" t="str">
        <f t="shared" si="50"/>
        <v>horong_card</v>
      </c>
      <c r="D1039">
        <v>4103</v>
      </c>
      <c r="E1039" t="s">
        <v>24</v>
      </c>
      <c r="F1039" t="s">
        <v>5297</v>
      </c>
      <c r="G1039" t="s">
        <v>26</v>
      </c>
      <c r="H1039" t="s">
        <v>5298</v>
      </c>
      <c r="I1039" t="s">
        <v>100</v>
      </c>
      <c r="J1039">
        <v>20</v>
      </c>
      <c r="K1039">
        <v>1</v>
      </c>
      <c r="L1039">
        <v>0</v>
      </c>
      <c r="M1039">
        <v>0</v>
      </c>
      <c r="N1039">
        <v>0</v>
      </c>
      <c r="O1039">
        <v>0</v>
      </c>
      <c r="P1039">
        <v>0</v>
      </c>
      <c r="Q1039" t="s">
        <v>24</v>
      </c>
      <c r="R1039">
        <v>0</v>
      </c>
      <c r="S1039">
        <v>0</v>
      </c>
      <c r="T1039" t="s">
        <v>82</v>
      </c>
      <c r="U1039" t="s">
        <v>29</v>
      </c>
      <c r="V1039" t="s">
        <v>29</v>
      </c>
      <c r="W1039" t="s">
        <v>30</v>
      </c>
      <c r="X1039" s="7" t="s">
        <v>30803</v>
      </c>
      <c r="Y1039" s="10"/>
      <c r="Z1039" s="10" t="s">
        <v>31876</v>
      </c>
      <c r="AA1039" t="s">
        <v>5299</v>
      </c>
      <c r="AB1039" t="s">
        <v>5300</v>
      </c>
    </row>
    <row r="1040" spans="1:28" x14ac:dyDescent="0.3">
      <c r="A1040" s="7" t="b">
        <f t="shared" si="48"/>
        <v>0</v>
      </c>
      <c r="B1040" t="str">
        <f t="shared" si="49"/>
        <v>requiemcard</v>
      </c>
      <c r="C1040" s="9" t="str">
        <f t="shared" si="50"/>
        <v>requiem_card</v>
      </c>
      <c r="D1040">
        <v>4104</v>
      </c>
      <c r="E1040" t="s">
        <v>24</v>
      </c>
      <c r="F1040" t="s">
        <v>8317</v>
      </c>
      <c r="G1040" t="s">
        <v>26</v>
      </c>
      <c r="H1040" t="s">
        <v>8318</v>
      </c>
      <c r="I1040" t="s">
        <v>100</v>
      </c>
      <c r="J1040">
        <v>20</v>
      </c>
      <c r="K1040">
        <v>1</v>
      </c>
      <c r="L1040">
        <v>0</v>
      </c>
      <c r="M1040">
        <v>0</v>
      </c>
      <c r="N1040">
        <v>0</v>
      </c>
      <c r="O1040">
        <v>0</v>
      </c>
      <c r="P1040">
        <v>0</v>
      </c>
      <c r="Q1040" t="s">
        <v>24</v>
      </c>
      <c r="R1040">
        <v>0</v>
      </c>
      <c r="S1040">
        <v>0</v>
      </c>
      <c r="T1040" t="s">
        <v>262</v>
      </c>
      <c r="U1040" t="s">
        <v>29</v>
      </c>
      <c r="V1040" t="s">
        <v>29</v>
      </c>
      <c r="W1040" t="s">
        <v>30</v>
      </c>
      <c r="X1040" s="7" t="s">
        <v>30804</v>
      </c>
      <c r="Y1040" s="10"/>
      <c r="Z1040" s="10"/>
      <c r="AA1040" t="s">
        <v>8319</v>
      </c>
      <c r="AB1040" t="s">
        <v>8320</v>
      </c>
    </row>
    <row r="1041" spans="1:28" x14ac:dyDescent="0.3">
      <c r="A1041" s="7" t="b">
        <f t="shared" si="48"/>
        <v>0</v>
      </c>
      <c r="B1041" t="str">
        <f t="shared" si="49"/>
        <v>marccard</v>
      </c>
      <c r="C1041" s="9" t="str">
        <f t="shared" si="50"/>
        <v>marc_card</v>
      </c>
      <c r="D1041">
        <v>4105</v>
      </c>
      <c r="E1041" t="s">
        <v>24</v>
      </c>
      <c r="F1041" t="s">
        <v>6435</v>
      </c>
      <c r="G1041" t="s">
        <v>26</v>
      </c>
      <c r="H1041" t="s">
        <v>6436</v>
      </c>
      <c r="I1041" t="s">
        <v>100</v>
      </c>
      <c r="J1041">
        <v>20</v>
      </c>
      <c r="K1041">
        <v>1</v>
      </c>
      <c r="L1041">
        <v>0</v>
      </c>
      <c r="M1041">
        <v>0</v>
      </c>
      <c r="N1041">
        <v>0</v>
      </c>
      <c r="O1041">
        <v>0</v>
      </c>
      <c r="P1041">
        <v>0</v>
      </c>
      <c r="Q1041" t="s">
        <v>24</v>
      </c>
      <c r="R1041">
        <v>0</v>
      </c>
      <c r="S1041">
        <v>0</v>
      </c>
      <c r="T1041" t="s">
        <v>59</v>
      </c>
      <c r="U1041" t="s">
        <v>29</v>
      </c>
      <c r="V1041" t="s">
        <v>29</v>
      </c>
      <c r="W1041" t="s">
        <v>30</v>
      </c>
      <c r="X1041" s="7" t="s">
        <v>30805</v>
      </c>
      <c r="Y1041" s="10"/>
      <c r="Z1041" s="10"/>
      <c r="AA1041" t="s">
        <v>6437</v>
      </c>
      <c r="AB1041" t="s">
        <v>6438</v>
      </c>
    </row>
    <row r="1042" spans="1:28" x14ac:dyDescent="0.3">
      <c r="A1042" s="7" t="b">
        <f t="shared" si="48"/>
        <v>0</v>
      </c>
      <c r="B1042" t="str">
        <f t="shared" si="49"/>
        <v>mummycard</v>
      </c>
      <c r="C1042" s="9" t="str">
        <f t="shared" si="50"/>
        <v>mummy_card</v>
      </c>
      <c r="D1042">
        <v>4106</v>
      </c>
      <c r="E1042" t="s">
        <v>24</v>
      </c>
      <c r="F1042" t="s">
        <v>6878</v>
      </c>
      <c r="G1042" t="s">
        <v>26</v>
      </c>
      <c r="H1042" t="s">
        <v>6879</v>
      </c>
      <c r="I1042" t="s">
        <v>100</v>
      </c>
      <c r="J1042" s="5">
        <v>20</v>
      </c>
      <c r="K1042">
        <v>1</v>
      </c>
      <c r="L1042">
        <v>0</v>
      </c>
      <c r="M1042">
        <v>0</v>
      </c>
      <c r="N1042">
        <v>0</v>
      </c>
      <c r="O1042">
        <v>0</v>
      </c>
      <c r="P1042">
        <v>0</v>
      </c>
      <c r="Q1042" t="s">
        <v>24</v>
      </c>
      <c r="R1042">
        <v>0</v>
      </c>
      <c r="S1042">
        <v>0</v>
      </c>
      <c r="T1042" t="s">
        <v>262</v>
      </c>
      <c r="U1042" t="s">
        <v>29</v>
      </c>
      <c r="V1042" t="s">
        <v>29</v>
      </c>
      <c r="W1042" t="s">
        <v>30</v>
      </c>
      <c r="X1042" s="7" t="s">
        <v>30806</v>
      </c>
      <c r="Y1042" s="10"/>
      <c r="Z1042" s="10"/>
      <c r="AA1042" t="s">
        <v>6880</v>
      </c>
      <c r="AB1042" t="s">
        <v>6881</v>
      </c>
    </row>
    <row r="1043" spans="1:28" x14ac:dyDescent="0.3">
      <c r="A1043" s="7" t="b">
        <f t="shared" si="48"/>
        <v>0</v>
      </c>
      <c r="B1043" t="str">
        <f t="shared" si="49"/>
        <v>veritcard</v>
      </c>
      <c r="C1043" s="9" t="str">
        <f t="shared" si="50"/>
        <v>verit_card</v>
      </c>
      <c r="D1043">
        <v>4107</v>
      </c>
      <c r="E1043" t="s">
        <v>24</v>
      </c>
      <c r="F1043" t="s">
        <v>10371</v>
      </c>
      <c r="G1043" t="s">
        <v>26</v>
      </c>
      <c r="H1043" t="s">
        <v>10372</v>
      </c>
      <c r="I1043" t="s">
        <v>100</v>
      </c>
      <c r="J1043">
        <v>20</v>
      </c>
      <c r="K1043">
        <v>1</v>
      </c>
      <c r="L1043">
        <v>0</v>
      </c>
      <c r="M1043">
        <v>0</v>
      </c>
      <c r="N1043">
        <v>0</v>
      </c>
      <c r="O1043">
        <v>0</v>
      </c>
      <c r="P1043">
        <v>0</v>
      </c>
      <c r="Q1043" t="s">
        <v>24</v>
      </c>
      <c r="R1043">
        <v>0</v>
      </c>
      <c r="S1043">
        <v>0</v>
      </c>
      <c r="T1043" t="s">
        <v>106</v>
      </c>
      <c r="U1043" t="s">
        <v>29</v>
      </c>
      <c r="V1043" t="s">
        <v>29</v>
      </c>
      <c r="W1043" t="s">
        <v>30</v>
      </c>
      <c r="X1043" s="7" t="s">
        <v>30807</v>
      </c>
      <c r="Y1043" s="10"/>
      <c r="Z1043" s="10"/>
      <c r="AA1043" t="s">
        <v>10373</v>
      </c>
      <c r="AB1043" t="s">
        <v>10374</v>
      </c>
    </row>
    <row r="1044" spans="1:28" x14ac:dyDescent="0.3">
      <c r="A1044" s="7" t="b">
        <f t="shared" si="48"/>
        <v>0</v>
      </c>
      <c r="B1044" t="str">
        <f t="shared" si="49"/>
        <v>mystcard</v>
      </c>
      <c r="C1044" s="9" t="str">
        <f t="shared" si="50"/>
        <v>myst_card</v>
      </c>
      <c r="D1044">
        <v>4108</v>
      </c>
      <c r="E1044" t="s">
        <v>24</v>
      </c>
      <c r="F1044" t="s">
        <v>6961</v>
      </c>
      <c r="G1044" t="s">
        <v>26</v>
      </c>
      <c r="H1044" t="s">
        <v>6962</v>
      </c>
      <c r="I1044" t="s">
        <v>100</v>
      </c>
      <c r="J1044">
        <v>20</v>
      </c>
      <c r="K1044">
        <v>1</v>
      </c>
      <c r="L1044">
        <v>0</v>
      </c>
      <c r="M1044">
        <v>0</v>
      </c>
      <c r="N1044">
        <v>0</v>
      </c>
      <c r="O1044">
        <v>0</v>
      </c>
      <c r="P1044">
        <v>0</v>
      </c>
      <c r="Q1044" t="s">
        <v>24</v>
      </c>
      <c r="R1044">
        <v>0</v>
      </c>
      <c r="S1044">
        <v>0</v>
      </c>
      <c r="T1044" t="s">
        <v>223</v>
      </c>
      <c r="U1044" t="s">
        <v>29</v>
      </c>
      <c r="V1044" t="s">
        <v>29</v>
      </c>
      <c r="W1044" t="s">
        <v>30</v>
      </c>
      <c r="X1044" s="7" t="s">
        <v>30808</v>
      </c>
      <c r="Y1044" s="10"/>
      <c r="Z1044" s="10"/>
      <c r="AA1044" t="s">
        <v>6963</v>
      </c>
      <c r="AB1044" t="s">
        <v>6964</v>
      </c>
    </row>
    <row r="1045" spans="1:28" x14ac:dyDescent="0.3">
      <c r="A1045" s="7" t="b">
        <f t="shared" si="48"/>
        <v>0</v>
      </c>
      <c r="B1045" t="str">
        <f t="shared" si="49"/>
        <v>jakkcard</v>
      </c>
      <c r="C1045" s="9" t="str">
        <f t="shared" si="50"/>
        <v>jakk_card</v>
      </c>
      <c r="D1045">
        <v>4109</v>
      </c>
      <c r="E1045" t="s">
        <v>24</v>
      </c>
      <c r="F1045" t="s">
        <v>5620</v>
      </c>
      <c r="G1045" t="s">
        <v>26</v>
      </c>
      <c r="H1045" t="s">
        <v>5621</v>
      </c>
      <c r="I1045" t="s">
        <v>100</v>
      </c>
      <c r="J1045">
        <v>20</v>
      </c>
      <c r="K1045">
        <v>1</v>
      </c>
      <c r="L1045">
        <v>0</v>
      </c>
      <c r="M1045">
        <v>0</v>
      </c>
      <c r="N1045">
        <v>0</v>
      </c>
      <c r="O1045">
        <v>0</v>
      </c>
      <c r="P1045">
        <v>0</v>
      </c>
      <c r="Q1045" t="s">
        <v>24</v>
      </c>
      <c r="R1045">
        <v>0</v>
      </c>
      <c r="S1045">
        <v>0</v>
      </c>
      <c r="T1045" t="s">
        <v>223</v>
      </c>
      <c r="U1045" t="s">
        <v>29</v>
      </c>
      <c r="V1045" t="s">
        <v>29</v>
      </c>
      <c r="W1045" t="s">
        <v>30</v>
      </c>
      <c r="X1045" s="7" t="s">
        <v>30809</v>
      </c>
      <c r="Y1045" s="10"/>
      <c r="Z1045" s="10"/>
      <c r="AA1045" t="s">
        <v>5622</v>
      </c>
      <c r="AB1045" t="s">
        <v>5623</v>
      </c>
    </row>
    <row r="1046" spans="1:28" x14ac:dyDescent="0.3">
      <c r="A1046" s="7" t="b">
        <f t="shared" si="48"/>
        <v>0</v>
      </c>
      <c r="B1046" t="str">
        <f t="shared" si="49"/>
        <v>ghoulcard</v>
      </c>
      <c r="C1046" s="9" t="str">
        <f t="shared" si="50"/>
        <v>ghoul_card</v>
      </c>
      <c r="D1046">
        <v>4110</v>
      </c>
      <c r="E1046" t="s">
        <v>24</v>
      </c>
      <c r="F1046" t="s">
        <v>4432</v>
      </c>
      <c r="G1046" t="s">
        <v>26</v>
      </c>
      <c r="H1046" t="s">
        <v>4433</v>
      </c>
      <c r="I1046" t="s">
        <v>100</v>
      </c>
      <c r="J1046">
        <v>20</v>
      </c>
      <c r="K1046">
        <v>1</v>
      </c>
      <c r="L1046">
        <v>0</v>
      </c>
      <c r="M1046">
        <v>0</v>
      </c>
      <c r="N1046">
        <v>0</v>
      </c>
      <c r="O1046">
        <v>0</v>
      </c>
      <c r="P1046">
        <v>0</v>
      </c>
      <c r="Q1046" t="s">
        <v>24</v>
      </c>
      <c r="R1046">
        <v>0</v>
      </c>
      <c r="S1046">
        <v>0</v>
      </c>
      <c r="T1046" t="s">
        <v>101</v>
      </c>
      <c r="U1046" t="s">
        <v>29</v>
      </c>
      <c r="V1046" t="s">
        <v>29</v>
      </c>
      <c r="W1046" t="s">
        <v>30</v>
      </c>
      <c r="X1046" s="7" t="s">
        <v>30810</v>
      </c>
      <c r="Y1046" s="10"/>
      <c r="Z1046" s="10"/>
      <c r="AA1046" t="s">
        <v>4434</v>
      </c>
      <c r="AB1046" t="s">
        <v>4435</v>
      </c>
    </row>
    <row r="1047" spans="1:28" x14ac:dyDescent="0.3">
      <c r="A1047" s="7" t="b">
        <f t="shared" si="48"/>
        <v>0</v>
      </c>
      <c r="B1047" t="str">
        <f t="shared" si="49"/>
        <v>stroufcard</v>
      </c>
      <c r="C1047" s="9" t="str">
        <f t="shared" si="50"/>
        <v>strouf_card</v>
      </c>
      <c r="D1047">
        <v>4111</v>
      </c>
      <c r="E1047" t="s">
        <v>24</v>
      </c>
      <c r="F1047" t="s">
        <v>9718</v>
      </c>
      <c r="G1047" t="s">
        <v>26</v>
      </c>
      <c r="H1047" t="s">
        <v>9719</v>
      </c>
      <c r="I1047" t="s">
        <v>100</v>
      </c>
      <c r="J1047">
        <v>20</v>
      </c>
      <c r="K1047">
        <v>1</v>
      </c>
      <c r="L1047">
        <v>0</v>
      </c>
      <c r="M1047">
        <v>0</v>
      </c>
      <c r="N1047">
        <v>0</v>
      </c>
      <c r="O1047">
        <v>0</v>
      </c>
      <c r="P1047">
        <v>0</v>
      </c>
      <c r="Q1047" t="s">
        <v>24</v>
      </c>
      <c r="R1047">
        <v>0</v>
      </c>
      <c r="S1047">
        <v>0</v>
      </c>
      <c r="T1047" t="s">
        <v>262</v>
      </c>
      <c r="U1047" t="s">
        <v>29</v>
      </c>
      <c r="V1047" t="s">
        <v>29</v>
      </c>
      <c r="W1047" t="s">
        <v>30</v>
      </c>
      <c r="X1047" s="7" t="s">
        <v>30811</v>
      </c>
      <c r="Y1047" s="10"/>
      <c r="Z1047" s="10"/>
      <c r="AA1047" t="s">
        <v>9720</v>
      </c>
      <c r="AB1047" t="s">
        <v>9721</v>
      </c>
    </row>
    <row r="1048" spans="1:28" x14ac:dyDescent="0.3">
      <c r="A1048" s="7" t="b">
        <f t="shared" si="48"/>
        <v>0</v>
      </c>
      <c r="B1048" t="str">
        <f t="shared" si="49"/>
        <v>mardukcard</v>
      </c>
      <c r="C1048" s="9" t="str">
        <f t="shared" si="50"/>
        <v>marduk_card</v>
      </c>
      <c r="D1048">
        <v>4112</v>
      </c>
      <c r="E1048" t="s">
        <v>24</v>
      </c>
      <c r="F1048" t="s">
        <v>6447</v>
      </c>
      <c r="G1048" t="s">
        <v>26</v>
      </c>
      <c r="H1048" t="s">
        <v>6448</v>
      </c>
      <c r="I1048" t="s">
        <v>100</v>
      </c>
      <c r="J1048">
        <v>20</v>
      </c>
      <c r="K1048">
        <v>1</v>
      </c>
      <c r="L1048">
        <v>0</v>
      </c>
      <c r="M1048">
        <v>0</v>
      </c>
      <c r="N1048">
        <v>0</v>
      </c>
      <c r="O1048">
        <v>0</v>
      </c>
      <c r="P1048">
        <v>0</v>
      </c>
      <c r="Q1048" t="s">
        <v>24</v>
      </c>
      <c r="R1048">
        <v>0</v>
      </c>
      <c r="S1048">
        <v>0</v>
      </c>
      <c r="T1048" t="s">
        <v>101</v>
      </c>
      <c r="U1048" t="s">
        <v>29</v>
      </c>
      <c r="V1048" t="s">
        <v>29</v>
      </c>
      <c r="W1048" t="s">
        <v>30</v>
      </c>
      <c r="X1048" s="7" t="s">
        <v>30812</v>
      </c>
      <c r="Y1048" s="10"/>
      <c r="Z1048" s="10"/>
      <c r="AA1048" t="s">
        <v>6449</v>
      </c>
      <c r="AB1048" t="s">
        <v>6450</v>
      </c>
    </row>
    <row r="1049" spans="1:28" x14ac:dyDescent="0.3">
      <c r="A1049" s="7" t="b">
        <f t="shared" si="48"/>
        <v>0</v>
      </c>
      <c r="B1049" t="str">
        <f t="shared" si="49"/>
        <v>marionettecard</v>
      </c>
      <c r="C1049" s="9" t="str">
        <f t="shared" si="50"/>
        <v>marionette_card</v>
      </c>
      <c r="D1049">
        <v>4113</v>
      </c>
      <c r="E1049" t="s">
        <v>24</v>
      </c>
      <c r="F1049" t="s">
        <v>6479</v>
      </c>
      <c r="G1049" t="s">
        <v>26</v>
      </c>
      <c r="H1049" t="s">
        <v>6480</v>
      </c>
      <c r="I1049" t="s">
        <v>100</v>
      </c>
      <c r="J1049" s="5">
        <v>20</v>
      </c>
      <c r="K1049">
        <v>1</v>
      </c>
      <c r="L1049">
        <v>0</v>
      </c>
      <c r="M1049">
        <v>0</v>
      </c>
      <c r="N1049">
        <v>0</v>
      </c>
      <c r="O1049">
        <v>0</v>
      </c>
      <c r="P1049">
        <v>0</v>
      </c>
      <c r="Q1049" t="s">
        <v>24</v>
      </c>
      <c r="R1049">
        <v>0</v>
      </c>
      <c r="S1049">
        <v>0</v>
      </c>
      <c r="T1049" t="s">
        <v>223</v>
      </c>
      <c r="U1049" t="s">
        <v>29</v>
      </c>
      <c r="V1049" t="s">
        <v>29</v>
      </c>
      <c r="W1049" t="s">
        <v>30</v>
      </c>
      <c r="X1049" s="7" t="s">
        <v>30813</v>
      </c>
      <c r="Y1049" s="10"/>
      <c r="Z1049" s="10"/>
      <c r="AA1049" t="s">
        <v>6481</v>
      </c>
      <c r="AB1049" t="s">
        <v>6482</v>
      </c>
    </row>
    <row r="1050" spans="1:28" x14ac:dyDescent="0.3">
      <c r="A1050" s="7" t="b">
        <f t="shared" si="48"/>
        <v>0</v>
      </c>
      <c r="B1050" t="str">
        <f t="shared" si="49"/>
        <v>argiopecard</v>
      </c>
      <c r="C1050" s="9" t="str">
        <f t="shared" si="50"/>
        <v>argiope_card</v>
      </c>
      <c r="D1050">
        <v>4114</v>
      </c>
      <c r="E1050" t="s">
        <v>24</v>
      </c>
      <c r="F1050" t="s">
        <v>519</v>
      </c>
      <c r="G1050" t="s">
        <v>26</v>
      </c>
      <c r="H1050" t="s">
        <v>520</v>
      </c>
      <c r="I1050" t="s">
        <v>100</v>
      </c>
      <c r="J1050">
        <v>20</v>
      </c>
      <c r="K1050">
        <v>1</v>
      </c>
      <c r="L1050">
        <v>0</v>
      </c>
      <c r="M1050">
        <v>0</v>
      </c>
      <c r="N1050">
        <v>0</v>
      </c>
      <c r="O1050">
        <v>0</v>
      </c>
      <c r="P1050">
        <v>0</v>
      </c>
      <c r="Q1050" t="s">
        <v>24</v>
      </c>
      <c r="R1050">
        <v>0</v>
      </c>
      <c r="S1050">
        <v>0</v>
      </c>
      <c r="T1050" t="s">
        <v>59</v>
      </c>
      <c r="U1050" t="s">
        <v>29</v>
      </c>
      <c r="V1050" t="s">
        <v>29</v>
      </c>
      <c r="W1050" t="s">
        <v>30</v>
      </c>
      <c r="X1050" s="7" t="s">
        <v>30814</v>
      </c>
      <c r="Y1050" s="10"/>
      <c r="Z1050" s="10"/>
      <c r="AA1050" t="s">
        <v>521</v>
      </c>
      <c r="AB1050" t="s">
        <v>522</v>
      </c>
    </row>
    <row r="1051" spans="1:28" x14ac:dyDescent="0.3">
      <c r="A1051" s="7" t="b">
        <f t="shared" si="48"/>
        <v>0</v>
      </c>
      <c r="B1051" t="str">
        <f t="shared" si="49"/>
        <v>hunterflycard</v>
      </c>
      <c r="C1051" s="9" t="str">
        <f t="shared" si="50"/>
        <v>hunter_fly_card</v>
      </c>
      <c r="D1051">
        <v>4115</v>
      </c>
      <c r="E1051" t="s">
        <v>24</v>
      </c>
      <c r="F1051" t="s">
        <v>5324</v>
      </c>
      <c r="G1051" t="s">
        <v>26</v>
      </c>
      <c r="H1051" t="s">
        <v>5325</v>
      </c>
      <c r="I1051" t="s">
        <v>100</v>
      </c>
      <c r="J1051">
        <v>20</v>
      </c>
      <c r="K1051">
        <v>1</v>
      </c>
      <c r="L1051">
        <v>0</v>
      </c>
      <c r="M1051">
        <v>0</v>
      </c>
      <c r="N1051">
        <v>0</v>
      </c>
      <c r="O1051">
        <v>0</v>
      </c>
      <c r="P1051">
        <v>0</v>
      </c>
      <c r="Q1051" t="s">
        <v>24</v>
      </c>
      <c r="R1051">
        <v>0</v>
      </c>
      <c r="S1051">
        <v>0</v>
      </c>
      <c r="T1051" t="s">
        <v>262</v>
      </c>
      <c r="U1051" t="s">
        <v>29</v>
      </c>
      <c r="V1051" t="s">
        <v>29</v>
      </c>
      <c r="W1051" t="s">
        <v>30</v>
      </c>
      <c r="X1051" s="7" t="s">
        <v>30815</v>
      </c>
      <c r="Y1051" s="10"/>
      <c r="Z1051" s="10"/>
      <c r="AA1051" t="s">
        <v>5326</v>
      </c>
      <c r="AB1051" t="s">
        <v>5327</v>
      </c>
    </row>
    <row r="1052" spans="1:28" x14ac:dyDescent="0.3">
      <c r="A1052" s="7" t="b">
        <f t="shared" si="48"/>
        <v>0</v>
      </c>
      <c r="B1052" t="str">
        <f t="shared" si="49"/>
        <v>isiscard</v>
      </c>
      <c r="C1052" s="9" t="str">
        <f t="shared" si="50"/>
        <v>isis_card</v>
      </c>
      <c r="D1052">
        <v>4116</v>
      </c>
      <c r="E1052" t="s">
        <v>24</v>
      </c>
      <c r="F1052" t="s">
        <v>5597</v>
      </c>
      <c r="G1052" t="s">
        <v>26</v>
      </c>
      <c r="H1052" t="s">
        <v>5598</v>
      </c>
      <c r="I1052" t="s">
        <v>100</v>
      </c>
      <c r="J1052">
        <v>20</v>
      </c>
      <c r="K1052">
        <v>1</v>
      </c>
      <c r="L1052">
        <v>0</v>
      </c>
      <c r="M1052">
        <v>0</v>
      </c>
      <c r="N1052">
        <v>0</v>
      </c>
      <c r="O1052">
        <v>0</v>
      </c>
      <c r="P1052">
        <v>0</v>
      </c>
      <c r="Q1052" t="s">
        <v>24</v>
      </c>
      <c r="R1052">
        <v>0</v>
      </c>
      <c r="S1052">
        <v>0</v>
      </c>
      <c r="T1052" t="s">
        <v>223</v>
      </c>
      <c r="U1052" t="s">
        <v>29</v>
      </c>
      <c r="V1052" t="s">
        <v>29</v>
      </c>
      <c r="W1052" t="s">
        <v>30</v>
      </c>
      <c r="X1052" s="7" t="s">
        <v>30816</v>
      </c>
      <c r="Y1052" s="10"/>
      <c r="Z1052" s="10"/>
      <c r="AA1052" t="s">
        <v>5599</v>
      </c>
      <c r="AB1052" t="s">
        <v>5600</v>
      </c>
    </row>
    <row r="1053" spans="1:28" x14ac:dyDescent="0.3">
      <c r="A1053" s="7" t="b">
        <f t="shared" si="48"/>
        <v>0</v>
      </c>
      <c r="B1053" t="str">
        <f t="shared" si="49"/>
        <v>sidewindercard</v>
      </c>
      <c r="C1053" s="9" t="str">
        <f t="shared" si="50"/>
        <v>side_winder_card</v>
      </c>
      <c r="D1053">
        <v>4117</v>
      </c>
      <c r="E1053" t="s">
        <v>24</v>
      </c>
      <c r="F1053" t="s">
        <v>9032</v>
      </c>
      <c r="G1053" t="s">
        <v>26</v>
      </c>
      <c r="H1053" t="s">
        <v>9033</v>
      </c>
      <c r="I1053" t="s">
        <v>100</v>
      </c>
      <c r="J1053">
        <v>20</v>
      </c>
      <c r="K1053">
        <v>1</v>
      </c>
      <c r="L1053">
        <v>0</v>
      </c>
      <c r="M1053">
        <v>0</v>
      </c>
      <c r="N1053">
        <v>0</v>
      </c>
      <c r="O1053">
        <v>0</v>
      </c>
      <c r="P1053">
        <v>0</v>
      </c>
      <c r="Q1053" t="s">
        <v>24</v>
      </c>
      <c r="R1053">
        <v>0</v>
      </c>
      <c r="S1053">
        <v>0</v>
      </c>
      <c r="T1053" t="s">
        <v>262</v>
      </c>
      <c r="U1053" t="s">
        <v>29</v>
      </c>
      <c r="V1053" t="s">
        <v>29</v>
      </c>
      <c r="W1053" t="s">
        <v>30</v>
      </c>
      <c r="X1053" s="7" t="s">
        <v>30817</v>
      </c>
      <c r="Y1053" s="10"/>
      <c r="Z1053" s="10"/>
      <c r="AA1053" t="s">
        <v>9034</v>
      </c>
      <c r="AB1053" t="s">
        <v>9035</v>
      </c>
    </row>
    <row r="1054" spans="1:28" x14ac:dyDescent="0.3">
      <c r="A1054" s="7" t="b">
        <f t="shared" si="48"/>
        <v>0</v>
      </c>
      <c r="B1054" t="str">
        <f t="shared" si="49"/>
        <v>petitcard</v>
      </c>
      <c r="C1054" s="9" t="str">
        <f t="shared" si="50"/>
        <v>petit_card</v>
      </c>
      <c r="D1054">
        <v>4118</v>
      </c>
      <c r="E1054" t="s">
        <v>24</v>
      </c>
      <c r="F1054" t="s">
        <v>7519</v>
      </c>
      <c r="G1054" t="s">
        <v>26</v>
      </c>
      <c r="H1054" t="s">
        <v>7520</v>
      </c>
      <c r="I1054" t="s">
        <v>100</v>
      </c>
      <c r="J1054">
        <v>20</v>
      </c>
      <c r="K1054">
        <v>1</v>
      </c>
      <c r="L1054">
        <v>0</v>
      </c>
      <c r="M1054">
        <v>0</v>
      </c>
      <c r="N1054">
        <v>0</v>
      </c>
      <c r="O1054">
        <v>0</v>
      </c>
      <c r="P1054">
        <v>0</v>
      </c>
      <c r="Q1054" t="s">
        <v>24</v>
      </c>
      <c r="R1054">
        <v>0</v>
      </c>
      <c r="S1054">
        <v>0</v>
      </c>
      <c r="T1054" t="s">
        <v>262</v>
      </c>
      <c r="U1054" t="s">
        <v>29</v>
      </c>
      <c r="V1054" t="s">
        <v>29</v>
      </c>
      <c r="W1054" t="s">
        <v>30</v>
      </c>
      <c r="X1054" s="7" t="s">
        <v>30818</v>
      </c>
      <c r="Y1054" s="10"/>
      <c r="Z1054" s="10"/>
      <c r="AA1054" t="s">
        <v>7521</v>
      </c>
      <c r="AB1054" t="s">
        <v>7522</v>
      </c>
    </row>
    <row r="1055" spans="1:28" x14ac:dyDescent="0.3">
      <c r="A1055" s="7" t="b">
        <f t="shared" si="48"/>
        <v>0</v>
      </c>
      <c r="B1055" t="str">
        <f t="shared" si="49"/>
        <v>bathorycard</v>
      </c>
      <c r="C1055" s="9" t="str">
        <f t="shared" si="50"/>
        <v>bathory_card</v>
      </c>
      <c r="D1055">
        <v>4119</v>
      </c>
      <c r="E1055" t="s">
        <v>24</v>
      </c>
      <c r="F1055" t="s">
        <v>811</v>
      </c>
      <c r="G1055" t="s">
        <v>26</v>
      </c>
      <c r="H1055" t="s">
        <v>812</v>
      </c>
      <c r="I1055" t="s">
        <v>100</v>
      </c>
      <c r="J1055" s="5">
        <v>20</v>
      </c>
      <c r="K1055">
        <v>1</v>
      </c>
      <c r="L1055">
        <v>0</v>
      </c>
      <c r="M1055">
        <v>0</v>
      </c>
      <c r="N1055">
        <v>0</v>
      </c>
      <c r="O1055">
        <v>0</v>
      </c>
      <c r="P1055">
        <v>0</v>
      </c>
      <c r="Q1055" t="s">
        <v>24</v>
      </c>
      <c r="R1055">
        <v>0</v>
      </c>
      <c r="S1055">
        <v>0</v>
      </c>
      <c r="T1055" t="s">
        <v>59</v>
      </c>
      <c r="U1055" t="s">
        <v>29</v>
      </c>
      <c r="V1055" t="s">
        <v>29</v>
      </c>
      <c r="W1055" t="s">
        <v>30</v>
      </c>
      <c r="X1055" s="7" t="s">
        <v>30819</v>
      </c>
      <c r="Y1055" s="10"/>
      <c r="Z1055" s="10"/>
      <c r="AA1055" t="s">
        <v>813</v>
      </c>
      <c r="AB1055" t="s">
        <v>814</v>
      </c>
    </row>
    <row r="1056" spans="1:28" x14ac:dyDescent="0.3">
      <c r="A1056" s="7" t="b">
        <f t="shared" si="48"/>
        <v>0</v>
      </c>
      <c r="B1056" t="str">
        <f t="shared" si="49"/>
        <v>petitcard</v>
      </c>
      <c r="C1056" s="9" t="str">
        <f t="shared" si="50"/>
        <v>petit__card</v>
      </c>
      <c r="D1056">
        <v>4120</v>
      </c>
      <c r="E1056" t="s">
        <v>24</v>
      </c>
      <c r="F1056" t="s">
        <v>7515</v>
      </c>
      <c r="G1056" t="s">
        <v>26</v>
      </c>
      <c r="H1056" t="s">
        <v>7516</v>
      </c>
      <c r="I1056" t="s">
        <v>100</v>
      </c>
      <c r="J1056" s="5">
        <v>20</v>
      </c>
      <c r="K1056">
        <v>1</v>
      </c>
      <c r="L1056">
        <v>0</v>
      </c>
      <c r="M1056">
        <v>0</v>
      </c>
      <c r="N1056">
        <v>0</v>
      </c>
      <c r="O1056">
        <v>0</v>
      </c>
      <c r="P1056">
        <v>0</v>
      </c>
      <c r="Q1056" t="s">
        <v>24</v>
      </c>
      <c r="R1056">
        <v>0</v>
      </c>
      <c r="S1056">
        <v>0</v>
      </c>
      <c r="T1056" t="s">
        <v>206</v>
      </c>
      <c r="U1056" t="s">
        <v>29</v>
      </c>
      <c r="V1056" t="s">
        <v>29</v>
      </c>
      <c r="W1056" t="s">
        <v>30</v>
      </c>
      <c r="X1056" s="7" t="s">
        <v>30820</v>
      </c>
      <c r="Y1056" s="10"/>
      <c r="Z1056" s="10"/>
      <c r="AA1056" t="s">
        <v>7517</v>
      </c>
      <c r="AB1056" t="s">
        <v>7518</v>
      </c>
    </row>
    <row r="1057" spans="1:28" x14ac:dyDescent="0.3">
      <c r="A1057" s="7" t="b">
        <f t="shared" si="48"/>
        <v>0</v>
      </c>
      <c r="B1057" t="str">
        <f t="shared" si="49"/>
        <v>deviruchicard</v>
      </c>
      <c r="C1057" s="9" t="str">
        <f t="shared" si="50"/>
        <v>deviruchi_card</v>
      </c>
      <c r="D1057">
        <v>4122</v>
      </c>
      <c r="E1057" t="s">
        <v>24</v>
      </c>
      <c r="F1057" t="s">
        <v>2960</v>
      </c>
      <c r="G1057" t="s">
        <v>26</v>
      </c>
      <c r="H1057" t="s">
        <v>2961</v>
      </c>
      <c r="I1057" t="s">
        <v>100</v>
      </c>
      <c r="J1057">
        <v>20</v>
      </c>
      <c r="K1057">
        <v>1</v>
      </c>
      <c r="L1057">
        <v>0</v>
      </c>
      <c r="M1057">
        <v>0</v>
      </c>
      <c r="N1057">
        <v>0</v>
      </c>
      <c r="O1057">
        <v>0</v>
      </c>
      <c r="P1057">
        <v>0</v>
      </c>
      <c r="Q1057" t="s">
        <v>24</v>
      </c>
      <c r="R1057">
        <v>0</v>
      </c>
      <c r="S1057">
        <v>0</v>
      </c>
      <c r="T1057" t="s">
        <v>101</v>
      </c>
      <c r="U1057" t="s">
        <v>29</v>
      </c>
      <c r="V1057" t="s">
        <v>29</v>
      </c>
      <c r="W1057" t="s">
        <v>30</v>
      </c>
      <c r="X1057" s="7" t="s">
        <v>30821</v>
      </c>
      <c r="Y1057" s="10"/>
      <c r="Z1057" s="10"/>
      <c r="AA1057" t="s">
        <v>2962</v>
      </c>
      <c r="AB1057" t="s">
        <v>2963</v>
      </c>
    </row>
    <row r="1058" spans="1:28" x14ac:dyDescent="0.3">
      <c r="A1058" s="7" t="b">
        <f t="shared" si="48"/>
        <v>0</v>
      </c>
      <c r="B1058" t="str">
        <f t="shared" si="49"/>
        <v>medusacard</v>
      </c>
      <c r="C1058" s="9" t="str">
        <f t="shared" si="50"/>
        <v>medusa_card</v>
      </c>
      <c r="D1058">
        <v>4124</v>
      </c>
      <c r="E1058" t="s">
        <v>24</v>
      </c>
      <c r="F1058" t="s">
        <v>6595</v>
      </c>
      <c r="G1058" t="s">
        <v>26</v>
      </c>
      <c r="H1058" t="s">
        <v>6596</v>
      </c>
      <c r="I1058" t="s">
        <v>100</v>
      </c>
      <c r="J1058">
        <v>20</v>
      </c>
      <c r="K1058">
        <v>1</v>
      </c>
      <c r="L1058">
        <v>0</v>
      </c>
      <c r="M1058">
        <v>0</v>
      </c>
      <c r="N1058">
        <v>0</v>
      </c>
      <c r="O1058">
        <v>0</v>
      </c>
      <c r="P1058">
        <v>0</v>
      </c>
      <c r="Q1058" t="s">
        <v>24</v>
      </c>
      <c r="R1058">
        <v>0</v>
      </c>
      <c r="S1058">
        <v>0</v>
      </c>
      <c r="T1058" t="s">
        <v>206</v>
      </c>
      <c r="U1058" t="s">
        <v>29</v>
      </c>
      <c r="V1058" t="s">
        <v>29</v>
      </c>
      <c r="W1058" t="s">
        <v>30</v>
      </c>
      <c r="X1058" s="7" t="s">
        <v>30823</v>
      </c>
      <c r="Y1058" s="10"/>
      <c r="Z1058" s="10"/>
      <c r="AA1058" t="s">
        <v>6597</v>
      </c>
      <c r="AB1058" t="s">
        <v>6598</v>
      </c>
    </row>
    <row r="1059" spans="1:28" x14ac:dyDescent="0.3">
      <c r="A1059" s="7" t="b">
        <f t="shared" si="48"/>
        <v>0</v>
      </c>
      <c r="B1059" t="str">
        <f t="shared" si="49"/>
        <v>deviacecard</v>
      </c>
      <c r="C1059" s="9" t="str">
        <f t="shared" si="50"/>
        <v>deviace_card</v>
      </c>
      <c r="D1059">
        <v>4125</v>
      </c>
      <c r="E1059" t="s">
        <v>24</v>
      </c>
      <c r="F1059" t="s">
        <v>2932</v>
      </c>
      <c r="G1059" t="s">
        <v>26</v>
      </c>
      <c r="H1059" t="s">
        <v>2933</v>
      </c>
      <c r="I1059" t="s">
        <v>100</v>
      </c>
      <c r="J1059">
        <v>20</v>
      </c>
      <c r="K1059">
        <v>1</v>
      </c>
      <c r="L1059">
        <v>0</v>
      </c>
      <c r="M1059">
        <v>0</v>
      </c>
      <c r="N1059">
        <v>0</v>
      </c>
      <c r="O1059">
        <v>0</v>
      </c>
      <c r="P1059">
        <v>0</v>
      </c>
      <c r="Q1059" t="s">
        <v>24</v>
      </c>
      <c r="R1059">
        <v>0</v>
      </c>
      <c r="S1059">
        <v>0</v>
      </c>
      <c r="T1059" t="s">
        <v>262</v>
      </c>
      <c r="U1059" t="s">
        <v>29</v>
      </c>
      <c r="V1059" t="s">
        <v>29</v>
      </c>
      <c r="W1059" t="s">
        <v>30</v>
      </c>
      <c r="X1059" s="7" t="s">
        <v>30824</v>
      </c>
      <c r="Y1059" s="10"/>
      <c r="Z1059" s="10"/>
      <c r="AA1059" t="s">
        <v>2934</v>
      </c>
      <c r="AB1059" t="s">
        <v>2935</v>
      </c>
    </row>
    <row r="1060" spans="1:28" x14ac:dyDescent="0.3">
      <c r="A1060" s="7" t="b">
        <f t="shared" si="48"/>
        <v>0</v>
      </c>
      <c r="B1060" t="str">
        <f t="shared" si="49"/>
        <v>minorouscard</v>
      </c>
      <c r="C1060" s="9" t="str">
        <f t="shared" si="50"/>
        <v>minorous_card</v>
      </c>
      <c r="D1060">
        <v>4126</v>
      </c>
      <c r="E1060" t="s">
        <v>24</v>
      </c>
      <c r="F1060" t="s">
        <v>6712</v>
      </c>
      <c r="G1060" t="s">
        <v>26</v>
      </c>
      <c r="H1060" t="s">
        <v>6713</v>
      </c>
      <c r="I1060" t="s">
        <v>100</v>
      </c>
      <c r="J1060">
        <v>20</v>
      </c>
      <c r="K1060">
        <v>1</v>
      </c>
      <c r="L1060">
        <v>0</v>
      </c>
      <c r="M1060">
        <v>0</v>
      </c>
      <c r="N1060">
        <v>0</v>
      </c>
      <c r="O1060">
        <v>0</v>
      </c>
      <c r="P1060">
        <v>0</v>
      </c>
      <c r="Q1060" t="s">
        <v>24</v>
      </c>
      <c r="R1060">
        <v>0</v>
      </c>
      <c r="S1060">
        <v>0</v>
      </c>
      <c r="T1060" t="s">
        <v>262</v>
      </c>
      <c r="U1060" t="s">
        <v>29</v>
      </c>
      <c r="V1060" t="s">
        <v>29</v>
      </c>
      <c r="W1060" t="s">
        <v>30</v>
      </c>
      <c r="X1060" s="7" t="s">
        <v>30825</v>
      </c>
      <c r="Y1060" s="10"/>
      <c r="Z1060" s="10"/>
      <c r="AA1060" t="s">
        <v>6714</v>
      </c>
      <c r="AB1060" t="s">
        <v>6715</v>
      </c>
    </row>
    <row r="1061" spans="1:28" x14ac:dyDescent="0.3">
      <c r="A1061" s="7" t="b">
        <f t="shared" si="48"/>
        <v>0</v>
      </c>
      <c r="B1061" t="str">
        <f t="shared" si="49"/>
        <v>nightmarecard</v>
      </c>
      <c r="C1061" s="9" t="str">
        <f t="shared" si="50"/>
        <v>nightmare_card</v>
      </c>
      <c r="D1061">
        <v>4127</v>
      </c>
      <c r="E1061" t="s">
        <v>24</v>
      </c>
      <c r="F1061" t="s">
        <v>7071</v>
      </c>
      <c r="G1061" t="s">
        <v>26</v>
      </c>
      <c r="H1061" t="s">
        <v>7072</v>
      </c>
      <c r="I1061" t="s">
        <v>100</v>
      </c>
      <c r="J1061">
        <v>20</v>
      </c>
      <c r="K1061">
        <v>1</v>
      </c>
      <c r="L1061">
        <v>0</v>
      </c>
      <c r="M1061">
        <v>0</v>
      </c>
      <c r="N1061">
        <v>0</v>
      </c>
      <c r="O1061">
        <v>0</v>
      </c>
      <c r="P1061">
        <v>0</v>
      </c>
      <c r="Q1061" t="s">
        <v>24</v>
      </c>
      <c r="R1061">
        <v>0</v>
      </c>
      <c r="S1061">
        <v>0</v>
      </c>
      <c r="T1061" t="s">
        <v>101</v>
      </c>
      <c r="U1061" t="s">
        <v>29</v>
      </c>
      <c r="V1061" t="s">
        <v>29</v>
      </c>
      <c r="W1061" t="s">
        <v>30</v>
      </c>
      <c r="X1061" s="7" t="s">
        <v>30826</v>
      </c>
      <c r="Y1061" s="10"/>
      <c r="Z1061" s="10"/>
      <c r="AA1061" t="s">
        <v>7073</v>
      </c>
      <c r="AB1061" t="s">
        <v>7074</v>
      </c>
    </row>
    <row r="1062" spans="1:28" x14ac:dyDescent="0.3">
      <c r="A1062" s="7" t="b">
        <f t="shared" si="48"/>
        <v>0</v>
      </c>
      <c r="B1062" t="str">
        <f t="shared" si="49"/>
        <v>baphometcard</v>
      </c>
      <c r="C1062" s="9" t="str">
        <f t="shared" si="50"/>
        <v>baphomet__card</v>
      </c>
      <c r="D1062">
        <v>4129</v>
      </c>
      <c r="E1062" t="s">
        <v>24</v>
      </c>
      <c r="F1062" t="s">
        <v>768</v>
      </c>
      <c r="G1062" t="s">
        <v>26</v>
      </c>
      <c r="H1062" t="s">
        <v>769</v>
      </c>
      <c r="I1062" t="s">
        <v>100</v>
      </c>
      <c r="J1062">
        <v>20</v>
      </c>
      <c r="K1062">
        <v>1</v>
      </c>
      <c r="L1062">
        <v>0</v>
      </c>
      <c r="M1062">
        <v>0</v>
      </c>
      <c r="N1062">
        <v>0</v>
      </c>
      <c r="O1062">
        <v>0</v>
      </c>
      <c r="P1062">
        <v>0</v>
      </c>
      <c r="Q1062" t="s">
        <v>24</v>
      </c>
      <c r="R1062">
        <v>0</v>
      </c>
      <c r="S1062">
        <v>0</v>
      </c>
      <c r="T1062" t="s">
        <v>223</v>
      </c>
      <c r="U1062" t="s">
        <v>29</v>
      </c>
      <c r="V1062" t="s">
        <v>29</v>
      </c>
      <c r="W1062" t="s">
        <v>30</v>
      </c>
      <c r="X1062" s="7" t="s">
        <v>30828</v>
      </c>
      <c r="Y1062" s="10"/>
      <c r="Z1062" s="10"/>
      <c r="AA1062" t="s">
        <v>770</v>
      </c>
      <c r="AB1062" t="s">
        <v>771</v>
      </c>
    </row>
    <row r="1063" spans="1:28" x14ac:dyDescent="0.3">
      <c r="A1063" s="7" t="b">
        <f t="shared" si="48"/>
        <v>0</v>
      </c>
      <c r="B1063" t="str">
        <f t="shared" si="49"/>
        <v>scorpionkingcard</v>
      </c>
      <c r="C1063" s="9" t="str">
        <f t="shared" si="50"/>
        <v>scorpion_king_card</v>
      </c>
      <c r="D1063">
        <v>4130</v>
      </c>
      <c r="E1063" t="s">
        <v>24</v>
      </c>
      <c r="F1063" t="s">
        <v>8819</v>
      </c>
      <c r="G1063" t="s">
        <v>26</v>
      </c>
      <c r="H1063" t="s">
        <v>8820</v>
      </c>
      <c r="I1063" t="s">
        <v>100</v>
      </c>
      <c r="J1063">
        <v>20</v>
      </c>
      <c r="K1063">
        <v>1</v>
      </c>
      <c r="L1063">
        <v>0</v>
      </c>
      <c r="M1063">
        <v>0</v>
      </c>
      <c r="N1063">
        <v>0</v>
      </c>
      <c r="O1063">
        <v>0</v>
      </c>
      <c r="P1063">
        <v>0</v>
      </c>
      <c r="Q1063" t="s">
        <v>24</v>
      </c>
      <c r="R1063">
        <v>0</v>
      </c>
      <c r="S1063">
        <v>0</v>
      </c>
      <c r="T1063" t="s">
        <v>262</v>
      </c>
      <c r="U1063" t="s">
        <v>29</v>
      </c>
      <c r="V1063" t="s">
        <v>29</v>
      </c>
      <c r="W1063" t="s">
        <v>30</v>
      </c>
      <c r="X1063" s="7" t="s">
        <v>30829</v>
      </c>
      <c r="Y1063" s="10"/>
      <c r="Z1063" s="10"/>
      <c r="AA1063" t="s">
        <v>8821</v>
      </c>
      <c r="AB1063" t="s">
        <v>8822</v>
      </c>
    </row>
    <row r="1064" spans="1:28" x14ac:dyDescent="0.3">
      <c r="A1064" s="7" t="b">
        <f t="shared" si="48"/>
        <v>0</v>
      </c>
      <c r="B1064" t="str">
        <f t="shared" si="49"/>
        <v>daydriccard</v>
      </c>
      <c r="C1064" s="9" t="str">
        <f t="shared" si="50"/>
        <v>daydric_card</v>
      </c>
      <c r="D1064">
        <v>4133</v>
      </c>
      <c r="E1064" t="s">
        <v>24</v>
      </c>
      <c r="F1064" t="s">
        <v>2857</v>
      </c>
      <c r="G1064" t="s">
        <v>26</v>
      </c>
      <c r="H1064" t="s">
        <v>2858</v>
      </c>
      <c r="I1064" t="s">
        <v>100</v>
      </c>
      <c r="J1064">
        <v>20</v>
      </c>
      <c r="K1064">
        <v>1</v>
      </c>
      <c r="L1064">
        <v>0</v>
      </c>
      <c r="M1064">
        <v>0</v>
      </c>
      <c r="N1064">
        <v>0</v>
      </c>
      <c r="O1064">
        <v>0</v>
      </c>
      <c r="P1064">
        <v>0</v>
      </c>
      <c r="Q1064" t="s">
        <v>24</v>
      </c>
      <c r="R1064">
        <v>0</v>
      </c>
      <c r="S1064">
        <v>0</v>
      </c>
      <c r="T1064" t="s">
        <v>223</v>
      </c>
      <c r="U1064" t="s">
        <v>29</v>
      </c>
      <c r="V1064" t="s">
        <v>29</v>
      </c>
      <c r="W1064" t="s">
        <v>30</v>
      </c>
      <c r="X1064" s="7" t="s">
        <v>30832</v>
      </c>
      <c r="Y1064" s="10"/>
      <c r="Z1064" s="10"/>
      <c r="AA1064" t="s">
        <v>2859</v>
      </c>
      <c r="AB1064" t="s">
        <v>2860</v>
      </c>
    </row>
    <row r="1065" spans="1:28" x14ac:dyDescent="0.3">
      <c r="A1065" s="7" t="b">
        <f t="shared" si="48"/>
        <v>0</v>
      </c>
      <c r="B1065" t="str">
        <f t="shared" si="49"/>
        <v>khalitzburgcard</v>
      </c>
      <c r="C1065" s="9" t="str">
        <f t="shared" si="50"/>
        <v>khalitzburg_card</v>
      </c>
      <c r="D1065">
        <v>4136</v>
      </c>
      <c r="E1065" t="s">
        <v>24</v>
      </c>
      <c r="F1065" t="s">
        <v>5808</v>
      </c>
      <c r="G1065" t="s">
        <v>26</v>
      </c>
      <c r="H1065" t="s">
        <v>5809</v>
      </c>
      <c r="I1065" t="s">
        <v>100</v>
      </c>
      <c r="J1065" s="5">
        <v>20</v>
      </c>
      <c r="K1065">
        <v>1</v>
      </c>
      <c r="L1065" s="5">
        <v>0</v>
      </c>
      <c r="M1065">
        <v>0</v>
      </c>
      <c r="N1065">
        <v>0</v>
      </c>
      <c r="O1065">
        <v>0</v>
      </c>
      <c r="P1065">
        <v>0</v>
      </c>
      <c r="Q1065" t="s">
        <v>24</v>
      </c>
      <c r="R1065">
        <v>0</v>
      </c>
      <c r="S1065">
        <v>0</v>
      </c>
      <c r="T1065" t="s">
        <v>206</v>
      </c>
      <c r="U1065" t="s">
        <v>29</v>
      </c>
      <c r="V1065" t="s">
        <v>29</v>
      </c>
      <c r="W1065" t="s">
        <v>30</v>
      </c>
      <c r="X1065" s="7" t="s">
        <v>30834</v>
      </c>
      <c r="Y1065" s="10"/>
      <c r="Z1065" s="10"/>
      <c r="AA1065" t="s">
        <v>5810</v>
      </c>
      <c r="AB1065" t="s">
        <v>5811</v>
      </c>
    </row>
    <row r="1066" spans="1:28" x14ac:dyDescent="0.3">
      <c r="A1066" s="7" t="b">
        <f t="shared" si="48"/>
        <v>0</v>
      </c>
      <c r="B1066" t="str">
        <f t="shared" si="49"/>
        <v>anubiscard</v>
      </c>
      <c r="C1066" s="9" t="str">
        <f t="shared" si="50"/>
        <v>anubis_card</v>
      </c>
      <c r="D1066">
        <v>4138</v>
      </c>
      <c r="E1066" t="s">
        <v>24</v>
      </c>
      <c r="F1066" t="s">
        <v>414</v>
      </c>
      <c r="G1066" t="s">
        <v>26</v>
      </c>
      <c r="H1066" t="s">
        <v>415</v>
      </c>
      <c r="I1066" t="s">
        <v>100</v>
      </c>
      <c r="J1066">
        <v>20</v>
      </c>
      <c r="K1066">
        <v>1</v>
      </c>
      <c r="L1066">
        <v>0</v>
      </c>
      <c r="M1066">
        <v>0</v>
      </c>
      <c r="N1066">
        <v>0</v>
      </c>
      <c r="O1066">
        <v>0</v>
      </c>
      <c r="P1066">
        <v>0</v>
      </c>
      <c r="Q1066" t="s">
        <v>24</v>
      </c>
      <c r="R1066">
        <v>0</v>
      </c>
      <c r="S1066">
        <v>0</v>
      </c>
      <c r="T1066" t="s">
        <v>206</v>
      </c>
      <c r="U1066" t="s">
        <v>29</v>
      </c>
      <c r="V1066" t="s">
        <v>29</v>
      </c>
      <c r="W1066" t="s">
        <v>30</v>
      </c>
      <c r="X1066" s="7" t="s">
        <v>30835</v>
      </c>
      <c r="Y1066" s="10"/>
      <c r="Z1066" s="10"/>
      <c r="AA1066" t="s">
        <v>416</v>
      </c>
      <c r="AB1066" t="s">
        <v>417</v>
      </c>
    </row>
    <row r="1067" spans="1:28" x14ac:dyDescent="0.3">
      <c r="A1067" s="7" t="b">
        <f t="shared" si="48"/>
        <v>0</v>
      </c>
      <c r="B1067" t="str">
        <f t="shared" si="49"/>
        <v>jokercard</v>
      </c>
      <c r="C1067" s="9" t="str">
        <f t="shared" si="50"/>
        <v>joker_card</v>
      </c>
      <c r="D1067">
        <v>4139</v>
      </c>
      <c r="E1067" t="s">
        <v>24</v>
      </c>
      <c r="F1067" t="s">
        <v>5663</v>
      </c>
      <c r="G1067" t="s">
        <v>26</v>
      </c>
      <c r="H1067" t="s">
        <v>5664</v>
      </c>
      <c r="I1067" t="s">
        <v>100</v>
      </c>
      <c r="J1067">
        <v>20</v>
      </c>
      <c r="K1067">
        <v>1</v>
      </c>
      <c r="L1067">
        <v>0</v>
      </c>
      <c r="M1067">
        <v>0</v>
      </c>
      <c r="N1067">
        <v>0</v>
      </c>
      <c r="O1067">
        <v>0</v>
      </c>
      <c r="P1067">
        <v>0</v>
      </c>
      <c r="Q1067" t="s">
        <v>24</v>
      </c>
      <c r="R1067">
        <v>0</v>
      </c>
      <c r="S1067">
        <v>0</v>
      </c>
      <c r="T1067" t="s">
        <v>82</v>
      </c>
      <c r="U1067" t="s">
        <v>29</v>
      </c>
      <c r="V1067" t="s">
        <v>29</v>
      </c>
      <c r="W1067" t="s">
        <v>30</v>
      </c>
      <c r="X1067" s="7" t="s">
        <v>30836</v>
      </c>
      <c r="Y1067" s="10"/>
      <c r="Z1067" s="10"/>
      <c r="AA1067" t="s">
        <v>5665</v>
      </c>
      <c r="AB1067" t="s">
        <v>5666</v>
      </c>
    </row>
    <row r="1068" spans="1:28" x14ac:dyDescent="0.3">
      <c r="A1068" s="7" t="b">
        <f t="shared" si="48"/>
        <v>0</v>
      </c>
      <c r="B1068" t="str">
        <f t="shared" si="49"/>
        <v>knightofabysscard</v>
      </c>
      <c r="C1068" s="9" t="str">
        <f t="shared" si="50"/>
        <v>knight_of_abyss_card</v>
      </c>
      <c r="D1068">
        <v>4140</v>
      </c>
      <c r="E1068" t="s">
        <v>24</v>
      </c>
      <c r="F1068" t="s">
        <v>5849</v>
      </c>
      <c r="G1068" t="s">
        <v>26</v>
      </c>
      <c r="H1068" t="s">
        <v>5850</v>
      </c>
      <c r="I1068" t="s">
        <v>100</v>
      </c>
      <c r="J1068" s="5">
        <v>20</v>
      </c>
      <c r="K1068">
        <v>1</v>
      </c>
      <c r="L1068">
        <v>0</v>
      </c>
      <c r="M1068">
        <v>0</v>
      </c>
      <c r="N1068">
        <v>0</v>
      </c>
      <c r="O1068">
        <v>0</v>
      </c>
      <c r="P1068">
        <v>0</v>
      </c>
      <c r="Q1068" t="s">
        <v>24</v>
      </c>
      <c r="R1068">
        <v>0</v>
      </c>
      <c r="S1068">
        <v>0</v>
      </c>
      <c r="T1068" t="s">
        <v>262</v>
      </c>
      <c r="U1068" t="s">
        <v>29</v>
      </c>
      <c r="V1068" t="s">
        <v>29</v>
      </c>
      <c r="W1068" t="s">
        <v>30</v>
      </c>
      <c r="X1068" s="7" t="s">
        <v>30837</v>
      </c>
      <c r="Y1068" s="10"/>
      <c r="Z1068" s="10"/>
      <c r="AA1068" t="s">
        <v>5851</v>
      </c>
      <c r="AB1068" t="s">
        <v>5852</v>
      </c>
    </row>
    <row r="1069" spans="1:28" x14ac:dyDescent="0.3">
      <c r="A1069" s="7" t="b">
        <f t="shared" si="48"/>
        <v>0</v>
      </c>
      <c r="B1069" t="str">
        <f t="shared" si="49"/>
        <v>evildruidcard</v>
      </c>
      <c r="C1069" s="9" t="str">
        <f t="shared" si="50"/>
        <v>evil_druid_card</v>
      </c>
      <c r="D1069">
        <v>4141</v>
      </c>
      <c r="E1069" t="s">
        <v>24</v>
      </c>
      <c r="F1069" t="s">
        <v>3705</v>
      </c>
      <c r="G1069" t="s">
        <v>26</v>
      </c>
      <c r="H1069" t="s">
        <v>3706</v>
      </c>
      <c r="I1069" t="s">
        <v>100</v>
      </c>
      <c r="J1069">
        <v>20</v>
      </c>
      <c r="K1069">
        <v>1</v>
      </c>
      <c r="L1069">
        <v>0</v>
      </c>
      <c r="M1069">
        <v>0</v>
      </c>
      <c r="N1069">
        <v>0</v>
      </c>
      <c r="O1069">
        <v>0</v>
      </c>
      <c r="P1069">
        <v>0</v>
      </c>
      <c r="Q1069" t="s">
        <v>24</v>
      </c>
      <c r="R1069">
        <v>0</v>
      </c>
      <c r="S1069">
        <v>0</v>
      </c>
      <c r="T1069" t="s">
        <v>59</v>
      </c>
      <c r="U1069" t="s">
        <v>29</v>
      </c>
      <c r="V1069" t="s">
        <v>29</v>
      </c>
      <c r="W1069" t="s">
        <v>30</v>
      </c>
      <c r="X1069" s="7" t="s">
        <v>30838</v>
      </c>
      <c r="Y1069" s="10"/>
      <c r="Z1069" s="10"/>
      <c r="AA1069" t="s">
        <v>3707</v>
      </c>
      <c r="AB1069" t="s">
        <v>3708</v>
      </c>
    </row>
    <row r="1070" spans="1:28" x14ac:dyDescent="0.3">
      <c r="A1070" s="7" t="b">
        <f t="shared" si="48"/>
        <v>0</v>
      </c>
      <c r="B1070" t="str">
        <f t="shared" si="49"/>
        <v>goatcard</v>
      </c>
      <c r="C1070" s="9" t="str">
        <f t="shared" si="50"/>
        <v>goat_card</v>
      </c>
      <c r="D1070">
        <v>4150</v>
      </c>
      <c r="E1070" t="s">
        <v>24</v>
      </c>
      <c r="F1070" t="s">
        <v>4555</v>
      </c>
      <c r="G1070" t="s">
        <v>26</v>
      </c>
      <c r="H1070" t="s">
        <v>4556</v>
      </c>
      <c r="I1070" t="s">
        <v>100</v>
      </c>
      <c r="J1070">
        <v>20</v>
      </c>
      <c r="K1070">
        <v>1</v>
      </c>
      <c r="L1070">
        <v>0</v>
      </c>
      <c r="M1070">
        <v>0</v>
      </c>
      <c r="N1070">
        <v>0</v>
      </c>
      <c r="O1070">
        <v>0</v>
      </c>
      <c r="P1070">
        <v>0</v>
      </c>
      <c r="Q1070" t="s">
        <v>24</v>
      </c>
      <c r="R1070">
        <v>0</v>
      </c>
      <c r="S1070">
        <v>0</v>
      </c>
      <c r="T1070" t="s">
        <v>59</v>
      </c>
      <c r="U1070" t="s">
        <v>29</v>
      </c>
      <c r="V1070" t="s">
        <v>29</v>
      </c>
      <c r="W1070" t="s">
        <v>30</v>
      </c>
      <c r="X1070" s="7" t="s">
        <v>30844</v>
      </c>
      <c r="Y1070" s="10"/>
      <c r="Z1070" s="10"/>
      <c r="AA1070" t="s">
        <v>4557</v>
      </c>
      <c r="AB1070" t="s">
        <v>4558</v>
      </c>
    </row>
    <row r="1071" spans="1:28" x14ac:dyDescent="0.3">
      <c r="A1071" s="7" t="b">
        <f t="shared" si="48"/>
        <v>0</v>
      </c>
      <c r="B1071" t="str">
        <f t="shared" si="49"/>
        <v>gajomartcard</v>
      </c>
      <c r="C1071" s="9" t="str">
        <f t="shared" si="50"/>
        <v>gajomart_card</v>
      </c>
      <c r="D1071">
        <v>4151</v>
      </c>
      <c r="E1071" t="s">
        <v>24</v>
      </c>
      <c r="F1071" t="s">
        <v>4320</v>
      </c>
      <c r="G1071" t="s">
        <v>26</v>
      </c>
      <c r="H1071" t="s">
        <v>4321</v>
      </c>
      <c r="I1071" t="s">
        <v>100</v>
      </c>
      <c r="J1071" s="5">
        <v>20</v>
      </c>
      <c r="K1071">
        <v>1</v>
      </c>
      <c r="L1071">
        <v>0</v>
      </c>
      <c r="M1071">
        <v>0</v>
      </c>
      <c r="N1071">
        <v>0</v>
      </c>
      <c r="O1071">
        <v>0</v>
      </c>
      <c r="P1071">
        <v>0</v>
      </c>
      <c r="Q1071" t="s">
        <v>24</v>
      </c>
      <c r="R1071">
        <v>0</v>
      </c>
      <c r="S1071">
        <v>0</v>
      </c>
      <c r="T1071" t="s">
        <v>106</v>
      </c>
      <c r="U1071" t="s">
        <v>29</v>
      </c>
      <c r="V1071" t="s">
        <v>29</v>
      </c>
      <c r="W1071" t="s">
        <v>30</v>
      </c>
      <c r="X1071" s="7" t="s">
        <v>30845</v>
      </c>
      <c r="Y1071" s="10"/>
      <c r="Z1071" s="10"/>
      <c r="AA1071" t="s">
        <v>4322</v>
      </c>
      <c r="AB1071" t="s">
        <v>4323</v>
      </c>
    </row>
    <row r="1072" spans="1:28" x14ac:dyDescent="0.3">
      <c r="A1072" s="7" t="b">
        <f t="shared" si="48"/>
        <v>0</v>
      </c>
      <c r="B1072" t="str">
        <f t="shared" si="49"/>
        <v>galapagocard</v>
      </c>
      <c r="C1072" s="9" t="str">
        <f t="shared" si="50"/>
        <v>galapago_card</v>
      </c>
      <c r="D1072">
        <v>4152</v>
      </c>
      <c r="E1072" t="s">
        <v>24</v>
      </c>
      <c r="F1072" t="s">
        <v>4324</v>
      </c>
      <c r="G1072" t="s">
        <v>26</v>
      </c>
      <c r="H1072" t="s">
        <v>4325</v>
      </c>
      <c r="I1072" t="s">
        <v>100</v>
      </c>
      <c r="J1072" s="5">
        <v>20</v>
      </c>
      <c r="K1072">
        <v>1</v>
      </c>
      <c r="L1072">
        <v>0</v>
      </c>
      <c r="M1072">
        <v>0</v>
      </c>
      <c r="N1072">
        <v>0</v>
      </c>
      <c r="O1072">
        <v>0</v>
      </c>
      <c r="P1072">
        <v>0</v>
      </c>
      <c r="Q1072" t="s">
        <v>24</v>
      </c>
      <c r="R1072">
        <v>0</v>
      </c>
      <c r="S1072">
        <v>0</v>
      </c>
      <c r="T1072" t="s">
        <v>82</v>
      </c>
      <c r="U1072" t="s">
        <v>29</v>
      </c>
      <c r="V1072" t="s">
        <v>29</v>
      </c>
      <c r="W1072" t="s">
        <v>30</v>
      </c>
      <c r="X1072" s="7" t="s">
        <v>31618</v>
      </c>
      <c r="Y1072" s="10"/>
      <c r="Z1072" s="10"/>
      <c r="AA1072" t="s">
        <v>4326</v>
      </c>
      <c r="AB1072" t="s">
        <v>4327</v>
      </c>
    </row>
    <row r="1073" spans="1:28" x14ac:dyDescent="0.3">
      <c r="A1073" s="7" t="b">
        <f t="shared" si="48"/>
        <v>0</v>
      </c>
      <c r="B1073" t="str">
        <f t="shared" si="49"/>
        <v>crabcard</v>
      </c>
      <c r="C1073" s="9" t="str">
        <f t="shared" si="50"/>
        <v>crab_card</v>
      </c>
      <c r="D1073">
        <v>4153</v>
      </c>
      <c r="E1073" t="s">
        <v>24</v>
      </c>
      <c r="F1073" t="s">
        <v>2538</v>
      </c>
      <c r="G1073" t="s">
        <v>26</v>
      </c>
      <c r="H1073" t="s">
        <v>2539</v>
      </c>
      <c r="I1073" t="s">
        <v>100</v>
      </c>
      <c r="J1073">
        <v>20</v>
      </c>
      <c r="K1073">
        <v>1</v>
      </c>
      <c r="L1073">
        <v>0</v>
      </c>
      <c r="M1073">
        <v>0</v>
      </c>
      <c r="N1073">
        <v>0</v>
      </c>
      <c r="O1073">
        <v>0</v>
      </c>
      <c r="P1073">
        <v>0</v>
      </c>
      <c r="Q1073" t="s">
        <v>24</v>
      </c>
      <c r="R1073">
        <v>0</v>
      </c>
      <c r="S1073">
        <v>0</v>
      </c>
      <c r="T1073" t="s">
        <v>262</v>
      </c>
      <c r="U1073" t="s">
        <v>29</v>
      </c>
      <c r="V1073" t="s">
        <v>29</v>
      </c>
      <c r="W1073" t="s">
        <v>30</v>
      </c>
      <c r="X1073" s="7" t="s">
        <v>31619</v>
      </c>
      <c r="Y1073" s="10"/>
      <c r="Z1073" s="10"/>
      <c r="AA1073" t="s">
        <v>2540</v>
      </c>
      <c r="AB1073" t="s">
        <v>2541</v>
      </c>
    </row>
    <row r="1074" spans="1:28" x14ac:dyDescent="0.3">
      <c r="A1074" s="7" t="b">
        <f t="shared" si="48"/>
        <v>0</v>
      </c>
      <c r="B1074" t="str">
        <f t="shared" si="49"/>
        <v>ricecakeboycard</v>
      </c>
      <c r="C1074" s="9" t="str">
        <f t="shared" si="50"/>
        <v>rice_cake_boy_card</v>
      </c>
      <c r="D1074">
        <v>4154</v>
      </c>
      <c r="E1074" t="s">
        <v>24</v>
      </c>
      <c r="F1074" t="s">
        <v>8387</v>
      </c>
      <c r="G1074" t="s">
        <v>26</v>
      </c>
      <c r="H1074" t="s">
        <v>8388</v>
      </c>
      <c r="I1074" t="s">
        <v>100</v>
      </c>
      <c r="J1074">
        <v>20</v>
      </c>
      <c r="K1074">
        <v>1</v>
      </c>
      <c r="L1074">
        <v>0</v>
      </c>
      <c r="M1074">
        <v>0</v>
      </c>
      <c r="N1074">
        <v>0</v>
      </c>
      <c r="O1074">
        <v>0</v>
      </c>
      <c r="P1074">
        <v>0</v>
      </c>
      <c r="Q1074" t="s">
        <v>24</v>
      </c>
      <c r="R1074">
        <v>0</v>
      </c>
      <c r="S1074">
        <v>0</v>
      </c>
      <c r="T1074" t="s">
        <v>82</v>
      </c>
      <c r="U1074" t="s">
        <v>29</v>
      </c>
      <c r="V1074" t="s">
        <v>29</v>
      </c>
      <c r="W1074" t="s">
        <v>30</v>
      </c>
      <c r="X1074" s="7" t="s">
        <v>31620</v>
      </c>
      <c r="Y1074" s="10"/>
      <c r="Z1074" s="10"/>
      <c r="AA1074" t="s">
        <v>8389</v>
      </c>
      <c r="AB1074" t="s">
        <v>8390</v>
      </c>
    </row>
    <row r="1075" spans="1:28" x14ac:dyDescent="0.3">
      <c r="A1075" s="7" t="b">
        <f t="shared" si="48"/>
        <v>0</v>
      </c>
      <c r="B1075" t="str">
        <f t="shared" si="49"/>
        <v>steamgoblincard</v>
      </c>
      <c r="C1075" s="9" t="str">
        <f t="shared" si="50"/>
        <v>steam_goblin_card</v>
      </c>
      <c r="D1075">
        <v>4156</v>
      </c>
      <c r="E1075" t="s">
        <v>24</v>
      </c>
      <c r="F1075" t="s">
        <v>9593</v>
      </c>
      <c r="G1075" t="s">
        <v>26</v>
      </c>
      <c r="H1075" t="s">
        <v>9594</v>
      </c>
      <c r="I1075" t="s">
        <v>100</v>
      </c>
      <c r="J1075">
        <v>20</v>
      </c>
      <c r="K1075">
        <v>1</v>
      </c>
      <c r="L1075">
        <v>0</v>
      </c>
      <c r="M1075">
        <v>0</v>
      </c>
      <c r="N1075">
        <v>0</v>
      </c>
      <c r="O1075">
        <v>0</v>
      </c>
      <c r="P1075">
        <v>0</v>
      </c>
      <c r="Q1075" t="s">
        <v>24</v>
      </c>
      <c r="R1075">
        <v>0</v>
      </c>
      <c r="S1075">
        <v>0</v>
      </c>
      <c r="T1075" t="s">
        <v>262</v>
      </c>
      <c r="U1075" t="s">
        <v>29</v>
      </c>
      <c r="V1075" t="s">
        <v>29</v>
      </c>
      <c r="W1075" t="s">
        <v>30</v>
      </c>
      <c r="X1075" s="7" t="s">
        <v>30846</v>
      </c>
      <c r="Y1075" s="10"/>
      <c r="Z1075" s="10"/>
      <c r="AA1075" t="s">
        <v>9595</v>
      </c>
      <c r="AB1075" t="s">
        <v>9596</v>
      </c>
    </row>
    <row r="1076" spans="1:28" x14ac:dyDescent="0.3">
      <c r="A1076" s="7" t="b">
        <f t="shared" si="48"/>
        <v>0</v>
      </c>
      <c r="B1076" t="str">
        <f t="shared" si="49"/>
        <v>goblinarchercard</v>
      </c>
      <c r="C1076" s="9" t="str">
        <f t="shared" si="50"/>
        <v>goblin_archer_card</v>
      </c>
      <c r="D1076">
        <v>4157</v>
      </c>
      <c r="E1076" t="s">
        <v>24</v>
      </c>
      <c r="F1076" t="s">
        <v>4563</v>
      </c>
      <c r="G1076" t="s">
        <v>26</v>
      </c>
      <c r="H1076" t="s">
        <v>4564</v>
      </c>
      <c r="I1076" t="s">
        <v>100</v>
      </c>
      <c r="J1076" s="5">
        <v>20</v>
      </c>
      <c r="K1076">
        <v>1</v>
      </c>
      <c r="L1076">
        <v>0</v>
      </c>
      <c r="M1076">
        <v>0</v>
      </c>
      <c r="N1076">
        <v>0</v>
      </c>
      <c r="O1076">
        <v>0</v>
      </c>
      <c r="P1076">
        <v>0</v>
      </c>
      <c r="Q1076" t="s">
        <v>24</v>
      </c>
      <c r="R1076">
        <v>0</v>
      </c>
      <c r="S1076">
        <v>0</v>
      </c>
      <c r="T1076" t="s">
        <v>262</v>
      </c>
      <c r="U1076" t="s">
        <v>29</v>
      </c>
      <c r="V1076" t="s">
        <v>29</v>
      </c>
      <c r="W1076" t="s">
        <v>30</v>
      </c>
      <c r="X1076" s="7" t="s">
        <v>30847</v>
      </c>
      <c r="Y1076" s="10"/>
      <c r="Z1076" s="10"/>
      <c r="AA1076" t="s">
        <v>4565</v>
      </c>
      <c r="AB1076" t="s">
        <v>4566</v>
      </c>
    </row>
    <row r="1077" spans="1:28" x14ac:dyDescent="0.3">
      <c r="A1077" s="7" t="b">
        <f t="shared" si="48"/>
        <v>0</v>
      </c>
      <c r="B1077" t="str">
        <f t="shared" si="49"/>
        <v>flyingdeletercard</v>
      </c>
      <c r="C1077" s="9" t="str">
        <f t="shared" si="50"/>
        <v>flying_deleter_card</v>
      </c>
      <c r="D1077">
        <v>4158</v>
      </c>
      <c r="E1077" t="s">
        <v>24</v>
      </c>
      <c r="F1077" t="s">
        <v>4154</v>
      </c>
      <c r="G1077" t="s">
        <v>26</v>
      </c>
      <c r="H1077" t="s">
        <v>4155</v>
      </c>
      <c r="I1077" t="s">
        <v>100</v>
      </c>
      <c r="J1077">
        <v>20</v>
      </c>
      <c r="K1077">
        <v>1</v>
      </c>
      <c r="L1077">
        <v>0</v>
      </c>
      <c r="M1077">
        <v>0</v>
      </c>
      <c r="N1077">
        <v>0</v>
      </c>
      <c r="O1077">
        <v>0</v>
      </c>
      <c r="P1077">
        <v>0</v>
      </c>
      <c r="Q1077" t="s">
        <v>24</v>
      </c>
      <c r="R1077">
        <v>0</v>
      </c>
      <c r="S1077">
        <v>0</v>
      </c>
      <c r="T1077" t="s">
        <v>59</v>
      </c>
      <c r="U1077" t="s">
        <v>29</v>
      </c>
      <c r="V1077" t="s">
        <v>29</v>
      </c>
      <c r="W1077" t="s">
        <v>30</v>
      </c>
      <c r="X1077" s="7" t="s">
        <v>30848</v>
      </c>
      <c r="Y1077" s="10"/>
      <c r="Z1077" s="10"/>
      <c r="AA1077" t="s">
        <v>4156</v>
      </c>
      <c r="AB1077" t="s">
        <v>4157</v>
      </c>
    </row>
    <row r="1078" spans="1:28" x14ac:dyDescent="0.3">
      <c r="A1078" s="7" t="b">
        <f t="shared" si="48"/>
        <v>0</v>
      </c>
      <c r="B1078" t="str">
        <f t="shared" si="49"/>
        <v>ninetailcard</v>
      </c>
      <c r="C1078" s="9" t="str">
        <f t="shared" si="50"/>
        <v>nine_tail_card</v>
      </c>
      <c r="D1078">
        <v>4159</v>
      </c>
      <c r="E1078" t="s">
        <v>24</v>
      </c>
      <c r="F1078" t="s">
        <v>7083</v>
      </c>
      <c r="G1078" t="s">
        <v>26</v>
      </c>
      <c r="H1078" t="s">
        <v>7084</v>
      </c>
      <c r="I1078" t="s">
        <v>100</v>
      </c>
      <c r="J1078">
        <v>20</v>
      </c>
      <c r="K1078">
        <v>1</v>
      </c>
      <c r="L1078">
        <v>0</v>
      </c>
      <c r="M1078">
        <v>0</v>
      </c>
      <c r="N1078">
        <v>0</v>
      </c>
      <c r="O1078">
        <v>0</v>
      </c>
      <c r="P1078">
        <v>0</v>
      </c>
      <c r="Q1078" t="s">
        <v>24</v>
      </c>
      <c r="R1078">
        <v>0</v>
      </c>
      <c r="S1078">
        <v>0</v>
      </c>
      <c r="T1078" t="s">
        <v>223</v>
      </c>
      <c r="U1078" t="s">
        <v>29</v>
      </c>
      <c r="V1078" t="s">
        <v>29</v>
      </c>
      <c r="W1078" t="s">
        <v>30</v>
      </c>
      <c r="X1078" s="7" t="s">
        <v>30849</v>
      </c>
      <c r="Y1078" s="10"/>
      <c r="Z1078" s="10"/>
      <c r="AA1078" t="s">
        <v>7085</v>
      </c>
      <c r="AB1078" t="s">
        <v>7086</v>
      </c>
    </row>
    <row r="1079" spans="1:28" x14ac:dyDescent="0.3">
      <c r="A1079" s="7" t="b">
        <f t="shared" si="48"/>
        <v>0</v>
      </c>
      <c r="B1079" t="str">
        <f t="shared" si="49"/>
        <v>antiquefirelockcard</v>
      </c>
      <c r="C1079" s="9" t="str">
        <f t="shared" si="50"/>
        <v>antique_firelock_card</v>
      </c>
      <c r="D1079">
        <v>4160</v>
      </c>
      <c r="E1079" t="s">
        <v>24</v>
      </c>
      <c r="F1079" t="s">
        <v>398</v>
      </c>
      <c r="G1079" t="s">
        <v>26</v>
      </c>
      <c r="H1079" t="s">
        <v>399</v>
      </c>
      <c r="I1079" t="s">
        <v>100</v>
      </c>
      <c r="J1079">
        <v>20</v>
      </c>
      <c r="K1079">
        <v>1</v>
      </c>
      <c r="L1079">
        <v>0</v>
      </c>
      <c r="M1079">
        <v>0</v>
      </c>
      <c r="N1079">
        <v>0</v>
      </c>
      <c r="O1079">
        <v>0</v>
      </c>
      <c r="P1079">
        <v>0</v>
      </c>
      <c r="Q1079" t="s">
        <v>24</v>
      </c>
      <c r="R1079">
        <v>0</v>
      </c>
      <c r="S1079">
        <v>0</v>
      </c>
      <c r="T1079" t="s">
        <v>106</v>
      </c>
      <c r="U1079" t="s">
        <v>29</v>
      </c>
      <c r="V1079" t="s">
        <v>29</v>
      </c>
      <c r="W1079" t="s">
        <v>30</v>
      </c>
      <c r="X1079" s="7" t="s">
        <v>30850</v>
      </c>
      <c r="Y1079" s="10"/>
      <c r="Z1079" s="10"/>
      <c r="AA1079" t="s">
        <v>400</v>
      </c>
      <c r="AB1079" t="s">
        <v>401</v>
      </c>
    </row>
    <row r="1080" spans="1:28" x14ac:dyDescent="0.3">
      <c r="A1080" s="7" t="b">
        <f t="shared" si="48"/>
        <v>0</v>
      </c>
      <c r="B1080" t="str">
        <f t="shared" si="49"/>
        <v>grandpecocard</v>
      </c>
      <c r="C1080" s="9" t="str">
        <f t="shared" si="50"/>
        <v>grand_peco_card</v>
      </c>
      <c r="D1080">
        <v>4161</v>
      </c>
      <c r="E1080" t="s">
        <v>24</v>
      </c>
      <c r="F1080" t="s">
        <v>4706</v>
      </c>
      <c r="G1080" t="s">
        <v>26</v>
      </c>
      <c r="H1080" t="s">
        <v>4707</v>
      </c>
      <c r="I1080" t="s">
        <v>100</v>
      </c>
      <c r="J1080">
        <v>20</v>
      </c>
      <c r="K1080">
        <v>1</v>
      </c>
      <c r="L1080">
        <v>0</v>
      </c>
      <c r="M1080">
        <v>0</v>
      </c>
      <c r="N1080">
        <v>0</v>
      </c>
      <c r="O1080">
        <v>0</v>
      </c>
      <c r="P1080">
        <v>0</v>
      </c>
      <c r="Q1080" t="s">
        <v>24</v>
      </c>
      <c r="R1080">
        <v>0</v>
      </c>
      <c r="S1080">
        <v>0</v>
      </c>
      <c r="T1080" t="s">
        <v>101</v>
      </c>
      <c r="U1080" t="s">
        <v>29</v>
      </c>
      <c r="V1080" t="s">
        <v>29</v>
      </c>
      <c r="W1080" t="s">
        <v>30</v>
      </c>
      <c r="X1080" s="7" t="s">
        <v>30851</v>
      </c>
      <c r="Y1080" s="10"/>
      <c r="Z1080" s="10"/>
      <c r="AA1080" t="s">
        <v>4708</v>
      </c>
      <c r="AB1080" t="s">
        <v>4709</v>
      </c>
    </row>
    <row r="1081" spans="1:28" x14ac:dyDescent="0.3">
      <c r="A1081" s="7" t="b">
        <f t="shared" si="48"/>
        <v>0</v>
      </c>
      <c r="B1081" t="str">
        <f t="shared" si="49"/>
        <v>grizzlycard</v>
      </c>
      <c r="C1081" s="9" t="str">
        <f t="shared" si="50"/>
        <v>grizzly_card</v>
      </c>
      <c r="D1081">
        <v>4162</v>
      </c>
      <c r="E1081" t="s">
        <v>24</v>
      </c>
      <c r="F1081" t="s">
        <v>4833</v>
      </c>
      <c r="G1081" t="s">
        <v>26</v>
      </c>
      <c r="H1081" t="s">
        <v>4834</v>
      </c>
      <c r="I1081" t="s">
        <v>100</v>
      </c>
      <c r="J1081">
        <v>20</v>
      </c>
      <c r="K1081">
        <v>1</v>
      </c>
      <c r="L1081">
        <v>0</v>
      </c>
      <c r="M1081">
        <v>0</v>
      </c>
      <c r="N1081">
        <v>0</v>
      </c>
      <c r="O1081">
        <v>0</v>
      </c>
      <c r="P1081">
        <v>0</v>
      </c>
      <c r="Q1081" t="s">
        <v>24</v>
      </c>
      <c r="R1081">
        <v>0</v>
      </c>
      <c r="S1081">
        <v>0</v>
      </c>
      <c r="T1081" t="s">
        <v>59</v>
      </c>
      <c r="U1081" t="s">
        <v>29</v>
      </c>
      <c r="V1081" t="s">
        <v>29</v>
      </c>
      <c r="W1081" t="s">
        <v>30</v>
      </c>
      <c r="X1081" s="7" t="s">
        <v>30852</v>
      </c>
      <c r="Y1081" s="10"/>
      <c r="Z1081" s="10"/>
      <c r="AA1081" t="s">
        <v>4835</v>
      </c>
      <c r="AB1081" t="s">
        <v>4836</v>
      </c>
    </row>
    <row r="1082" spans="1:28" x14ac:dyDescent="0.3">
      <c r="A1082" s="5" t="b">
        <f t="shared" si="48"/>
        <v>0</v>
      </c>
      <c r="B1082" t="str">
        <f t="shared" si="49"/>
        <v>gryphoncard</v>
      </c>
      <c r="C1082" s="9" t="str">
        <f t="shared" si="50"/>
        <v>gryphon_card</v>
      </c>
      <c r="D1082">
        <v>4163</v>
      </c>
      <c r="E1082" t="s">
        <v>24</v>
      </c>
      <c r="F1082" t="s">
        <v>4841</v>
      </c>
      <c r="G1082" t="s">
        <v>26</v>
      </c>
      <c r="H1082" t="s">
        <v>4842</v>
      </c>
      <c r="I1082" t="s">
        <v>100</v>
      </c>
      <c r="J1082">
        <v>20</v>
      </c>
      <c r="K1082">
        <v>1</v>
      </c>
      <c r="L1082">
        <v>0</v>
      </c>
      <c r="M1082">
        <v>0</v>
      </c>
      <c r="N1082">
        <v>0</v>
      </c>
      <c r="O1082">
        <v>0</v>
      </c>
      <c r="P1082">
        <v>0</v>
      </c>
      <c r="Q1082" t="s">
        <v>24</v>
      </c>
      <c r="R1082">
        <v>0</v>
      </c>
      <c r="S1082">
        <v>0</v>
      </c>
      <c r="T1082" t="s">
        <v>262</v>
      </c>
      <c r="U1082" t="s">
        <v>29</v>
      </c>
      <c r="V1082" t="s">
        <v>29</v>
      </c>
      <c r="W1082" t="s">
        <v>30</v>
      </c>
      <c r="X1082" t="s">
        <v>31511</v>
      </c>
      <c r="AA1082" t="s">
        <v>4843</v>
      </c>
      <c r="AB1082" t="s">
        <v>4844</v>
      </c>
    </row>
    <row r="1083" spans="1:28" x14ac:dyDescent="0.3">
      <c r="A1083" s="7" t="b">
        <f t="shared" si="48"/>
        <v>0</v>
      </c>
      <c r="B1083" t="str">
        <f t="shared" si="49"/>
        <v>gullinbursticard</v>
      </c>
      <c r="C1083" s="9" t="str">
        <f t="shared" si="50"/>
        <v>gullinbursti_card</v>
      </c>
      <c r="D1083">
        <v>4164</v>
      </c>
      <c r="E1083" t="s">
        <v>24</v>
      </c>
      <c r="F1083" t="s">
        <v>4889</v>
      </c>
      <c r="G1083" t="s">
        <v>26</v>
      </c>
      <c r="H1083" t="s">
        <v>4890</v>
      </c>
      <c r="I1083" t="s">
        <v>100</v>
      </c>
      <c r="J1083">
        <v>20</v>
      </c>
      <c r="K1083">
        <v>1</v>
      </c>
      <c r="L1083">
        <v>0</v>
      </c>
      <c r="M1083">
        <v>0</v>
      </c>
      <c r="N1083">
        <v>0</v>
      </c>
      <c r="O1083">
        <v>0</v>
      </c>
      <c r="P1083">
        <v>0</v>
      </c>
      <c r="Q1083" t="s">
        <v>24</v>
      </c>
      <c r="R1083">
        <v>0</v>
      </c>
      <c r="S1083">
        <v>0</v>
      </c>
      <c r="T1083" t="s">
        <v>106</v>
      </c>
      <c r="U1083" t="s">
        <v>29</v>
      </c>
      <c r="V1083" t="s">
        <v>29</v>
      </c>
      <c r="W1083" t="s">
        <v>30</v>
      </c>
      <c r="X1083" s="7" t="s">
        <v>30853</v>
      </c>
      <c r="Y1083" s="10"/>
      <c r="Z1083" s="10"/>
      <c r="AA1083" t="s">
        <v>4891</v>
      </c>
      <c r="AB1083" t="s">
        <v>4892</v>
      </c>
    </row>
    <row r="1084" spans="1:28" x14ac:dyDescent="0.3">
      <c r="A1084" s="7" t="b">
        <f t="shared" si="48"/>
        <v>0</v>
      </c>
      <c r="B1084" t="str">
        <f t="shared" si="49"/>
        <v>gigcard</v>
      </c>
      <c r="C1084" s="9" t="str">
        <f t="shared" si="50"/>
        <v>gig_card</v>
      </c>
      <c r="D1084">
        <v>4165</v>
      </c>
      <c r="E1084" t="s">
        <v>24</v>
      </c>
      <c r="F1084" t="s">
        <v>4476</v>
      </c>
      <c r="G1084" t="s">
        <v>26</v>
      </c>
      <c r="H1084" t="s">
        <v>4477</v>
      </c>
      <c r="I1084" t="s">
        <v>100</v>
      </c>
      <c r="J1084">
        <v>20</v>
      </c>
      <c r="K1084">
        <v>1</v>
      </c>
      <c r="L1084">
        <v>0</v>
      </c>
      <c r="M1084">
        <v>0</v>
      </c>
      <c r="N1084">
        <v>0</v>
      </c>
      <c r="O1084">
        <v>0</v>
      </c>
      <c r="P1084">
        <v>0</v>
      </c>
      <c r="Q1084" t="s">
        <v>24</v>
      </c>
      <c r="R1084">
        <v>0</v>
      </c>
      <c r="S1084">
        <v>0</v>
      </c>
      <c r="T1084" t="s">
        <v>262</v>
      </c>
      <c r="U1084" t="s">
        <v>29</v>
      </c>
      <c r="V1084" t="s">
        <v>29</v>
      </c>
      <c r="W1084" t="s">
        <v>30</v>
      </c>
      <c r="X1084" s="7" t="s">
        <v>30854</v>
      </c>
      <c r="Y1084" s="10"/>
      <c r="Z1084" s="10" t="s">
        <v>31877</v>
      </c>
      <c r="AA1084" t="s">
        <v>4478</v>
      </c>
      <c r="AB1084" t="s">
        <v>4479</v>
      </c>
    </row>
    <row r="1085" spans="1:28" x14ac:dyDescent="0.3">
      <c r="A1085" s="7" t="b">
        <f t="shared" si="48"/>
        <v>0</v>
      </c>
      <c r="B1085" t="str">
        <f t="shared" si="49"/>
        <v>nightmareterrorcard</v>
      </c>
      <c r="C1085" s="9" t="str">
        <f t="shared" si="50"/>
        <v>nightmare_terror_card</v>
      </c>
      <c r="D1085">
        <v>4166</v>
      </c>
      <c r="E1085" t="s">
        <v>24</v>
      </c>
      <c r="F1085" t="s">
        <v>7075</v>
      </c>
      <c r="G1085" t="s">
        <v>26</v>
      </c>
      <c r="H1085" t="s">
        <v>7076</v>
      </c>
      <c r="I1085" t="s">
        <v>100</v>
      </c>
      <c r="J1085">
        <v>20</v>
      </c>
      <c r="K1085">
        <v>1</v>
      </c>
      <c r="L1085">
        <v>0</v>
      </c>
      <c r="M1085">
        <v>0</v>
      </c>
      <c r="N1085">
        <v>0</v>
      </c>
      <c r="O1085">
        <v>0</v>
      </c>
      <c r="P1085">
        <v>0</v>
      </c>
      <c r="Q1085" t="s">
        <v>24</v>
      </c>
      <c r="R1085">
        <v>0</v>
      </c>
      <c r="S1085">
        <v>0</v>
      </c>
      <c r="T1085" t="s">
        <v>59</v>
      </c>
      <c r="U1085" t="s">
        <v>29</v>
      </c>
      <c r="V1085" t="s">
        <v>29</v>
      </c>
      <c r="W1085" t="s">
        <v>30</v>
      </c>
      <c r="X1085" s="7" t="s">
        <v>30855</v>
      </c>
      <c r="Y1085" s="10"/>
      <c r="Z1085" s="10"/>
      <c r="AA1085" t="s">
        <v>7077</v>
      </c>
      <c r="AB1085" t="s">
        <v>7078</v>
      </c>
    </row>
    <row r="1086" spans="1:28" x14ac:dyDescent="0.3">
      <c r="A1086" s="7" t="b">
        <f t="shared" si="48"/>
        <v>0</v>
      </c>
      <c r="B1086" t="str">
        <f t="shared" si="49"/>
        <v>neraidcard</v>
      </c>
      <c r="C1086" s="9" t="str">
        <f t="shared" si="50"/>
        <v>neraid_card</v>
      </c>
      <c r="D1086">
        <v>4167</v>
      </c>
      <c r="E1086" t="s">
        <v>24</v>
      </c>
      <c r="F1086" t="s">
        <v>7051</v>
      </c>
      <c r="G1086" t="s">
        <v>26</v>
      </c>
      <c r="H1086" t="s">
        <v>7052</v>
      </c>
      <c r="I1086" t="s">
        <v>100</v>
      </c>
      <c r="J1086">
        <v>20</v>
      </c>
      <c r="K1086">
        <v>1</v>
      </c>
      <c r="L1086">
        <v>0</v>
      </c>
      <c r="M1086">
        <v>0</v>
      </c>
      <c r="N1086">
        <v>0</v>
      </c>
      <c r="O1086">
        <v>0</v>
      </c>
      <c r="P1086">
        <v>0</v>
      </c>
      <c r="Q1086" t="s">
        <v>24</v>
      </c>
      <c r="R1086">
        <v>0</v>
      </c>
      <c r="S1086">
        <v>0</v>
      </c>
      <c r="T1086" t="s">
        <v>262</v>
      </c>
      <c r="U1086" t="s">
        <v>29</v>
      </c>
      <c r="V1086" t="s">
        <v>29</v>
      </c>
      <c r="W1086" t="s">
        <v>30</v>
      </c>
      <c r="X1086" s="7" t="s">
        <v>30856</v>
      </c>
      <c r="Y1086" s="10"/>
      <c r="Z1086" s="10" t="s">
        <v>31877</v>
      </c>
      <c r="AA1086" t="s">
        <v>7053</v>
      </c>
      <c r="AB1086" t="s">
        <v>7054</v>
      </c>
    </row>
    <row r="1087" spans="1:28" x14ac:dyDescent="0.3">
      <c r="A1087" s="7" t="b">
        <f t="shared" si="48"/>
        <v>0</v>
      </c>
      <c r="B1087" t="str">
        <f t="shared" si="49"/>
        <v>darkillusioncard</v>
      </c>
      <c r="C1087" s="9" t="str">
        <f t="shared" si="50"/>
        <v>dark_illusion_card</v>
      </c>
      <c r="D1087">
        <v>4169</v>
      </c>
      <c r="E1087" t="s">
        <v>24</v>
      </c>
      <c r="F1087" t="s">
        <v>2798</v>
      </c>
      <c r="G1087" t="s">
        <v>26</v>
      </c>
      <c r="H1087" t="s">
        <v>2799</v>
      </c>
      <c r="I1087" t="s">
        <v>100</v>
      </c>
      <c r="J1087">
        <v>20</v>
      </c>
      <c r="K1087">
        <v>1</v>
      </c>
      <c r="L1087">
        <v>0</v>
      </c>
      <c r="M1087">
        <v>0</v>
      </c>
      <c r="N1087">
        <v>0</v>
      </c>
      <c r="O1087">
        <v>0</v>
      </c>
      <c r="P1087">
        <v>0</v>
      </c>
      <c r="Q1087" t="s">
        <v>24</v>
      </c>
      <c r="R1087">
        <v>0</v>
      </c>
      <c r="S1087">
        <v>0</v>
      </c>
      <c r="T1087" t="s">
        <v>101</v>
      </c>
      <c r="U1087" t="s">
        <v>29</v>
      </c>
      <c r="V1087" t="s">
        <v>29</v>
      </c>
      <c r="W1087" t="s">
        <v>30</v>
      </c>
      <c r="X1087" s="7" t="s">
        <v>30857</v>
      </c>
      <c r="Y1087" s="10"/>
      <c r="Z1087" s="10"/>
      <c r="AA1087" t="s">
        <v>2800</v>
      </c>
      <c r="AB1087" t="s">
        <v>2801</v>
      </c>
    </row>
    <row r="1088" spans="1:28" x14ac:dyDescent="0.3">
      <c r="A1088" s="7" t="b">
        <f t="shared" si="48"/>
        <v>0</v>
      </c>
      <c r="B1088" t="str">
        <f t="shared" si="49"/>
        <v>darkframecard</v>
      </c>
      <c r="C1088" s="9" t="str">
        <f t="shared" si="50"/>
        <v>dark_frame_card</v>
      </c>
      <c r="D1088">
        <v>4170</v>
      </c>
      <c r="E1088" t="s">
        <v>24</v>
      </c>
      <c r="F1088" t="s">
        <v>2794</v>
      </c>
      <c r="G1088" t="s">
        <v>26</v>
      </c>
      <c r="H1088" t="s">
        <v>2795</v>
      </c>
      <c r="I1088" t="s">
        <v>100</v>
      </c>
      <c r="J1088">
        <v>20</v>
      </c>
      <c r="K1088">
        <v>1</v>
      </c>
      <c r="L1088">
        <v>0</v>
      </c>
      <c r="M1088">
        <v>0</v>
      </c>
      <c r="N1088">
        <v>0</v>
      </c>
      <c r="O1088">
        <v>0</v>
      </c>
      <c r="P1088">
        <v>0</v>
      </c>
      <c r="Q1088" t="s">
        <v>24</v>
      </c>
      <c r="R1088">
        <v>0</v>
      </c>
      <c r="S1088">
        <v>0</v>
      </c>
      <c r="T1088" t="s">
        <v>59</v>
      </c>
      <c r="U1088" t="s">
        <v>29</v>
      </c>
      <c r="V1088" t="s">
        <v>29</v>
      </c>
      <c r="W1088" t="s">
        <v>30</v>
      </c>
      <c r="X1088" s="7" t="s">
        <v>30858</v>
      </c>
      <c r="Y1088" s="10"/>
      <c r="Z1088" s="10"/>
      <c r="AA1088" t="s">
        <v>2796</v>
      </c>
      <c r="AB1088" t="s">
        <v>2797</v>
      </c>
    </row>
    <row r="1089" spans="1:28" x14ac:dyDescent="0.3">
      <c r="A1089" s="7" t="b">
        <f t="shared" si="48"/>
        <v>0</v>
      </c>
      <c r="B1089" t="str">
        <f t="shared" si="49"/>
        <v>thepapercard</v>
      </c>
      <c r="C1089" s="9" t="str">
        <f t="shared" si="50"/>
        <v>the_paper_card</v>
      </c>
      <c r="D1089">
        <v>4172</v>
      </c>
      <c r="E1089" t="s">
        <v>24</v>
      </c>
      <c r="F1089" t="s">
        <v>9962</v>
      </c>
      <c r="G1089" t="s">
        <v>26</v>
      </c>
      <c r="H1089" t="s">
        <v>9963</v>
      </c>
      <c r="I1089" t="s">
        <v>100</v>
      </c>
      <c r="J1089">
        <v>20</v>
      </c>
      <c r="K1089">
        <v>1</v>
      </c>
      <c r="L1089">
        <v>0</v>
      </c>
      <c r="M1089">
        <v>0</v>
      </c>
      <c r="N1089">
        <v>0</v>
      </c>
      <c r="O1089">
        <v>0</v>
      </c>
      <c r="P1089">
        <v>0</v>
      </c>
      <c r="Q1089" t="s">
        <v>24</v>
      </c>
      <c r="R1089">
        <v>0</v>
      </c>
      <c r="S1089">
        <v>0</v>
      </c>
      <c r="T1089" t="s">
        <v>262</v>
      </c>
      <c r="U1089" t="s">
        <v>29</v>
      </c>
      <c r="V1089" t="s">
        <v>29</v>
      </c>
      <c r="W1089" t="s">
        <v>30</v>
      </c>
      <c r="X1089" s="7" t="s">
        <v>30859</v>
      </c>
      <c r="Y1089" s="10"/>
      <c r="Z1089" s="10"/>
      <c r="AA1089" t="s">
        <v>9964</v>
      </c>
      <c r="AB1089" t="s">
        <v>9965</v>
      </c>
    </row>
    <row r="1090" spans="1:28" x14ac:dyDescent="0.3">
      <c r="A1090" s="7" t="b">
        <f t="shared" ref="A1090:A1153" si="51">ISNUMBER(SEARCH("callfunc",X1090))</f>
        <v>0</v>
      </c>
      <c r="B1090" t="str">
        <f t="shared" ref="B1090:B1153" si="52">LOWER(SUBSTITUTE(F1090,"_",""))</f>
        <v>demonpunguscard</v>
      </c>
      <c r="C1090" s="9" t="str">
        <f t="shared" ref="C1090:C1153" si="53">LOWER(F1090)</f>
        <v>demon_pungus_card</v>
      </c>
      <c r="D1090">
        <v>4173</v>
      </c>
      <c r="E1090" t="s">
        <v>24</v>
      </c>
      <c r="F1090" t="s">
        <v>2898</v>
      </c>
      <c r="G1090" t="s">
        <v>26</v>
      </c>
      <c r="H1090" t="s">
        <v>2899</v>
      </c>
      <c r="I1090" t="s">
        <v>100</v>
      </c>
      <c r="J1090">
        <v>20</v>
      </c>
      <c r="K1090">
        <v>1</v>
      </c>
      <c r="L1090">
        <v>0</v>
      </c>
      <c r="M1090">
        <v>0</v>
      </c>
      <c r="N1090">
        <v>0</v>
      </c>
      <c r="O1090">
        <v>0</v>
      </c>
      <c r="P1090">
        <v>0</v>
      </c>
      <c r="Q1090" t="s">
        <v>24</v>
      </c>
      <c r="R1090">
        <v>0</v>
      </c>
      <c r="S1090">
        <v>0</v>
      </c>
      <c r="T1090" t="s">
        <v>59</v>
      </c>
      <c r="U1090" t="s">
        <v>29</v>
      </c>
      <c r="V1090" t="s">
        <v>29</v>
      </c>
      <c r="W1090" t="s">
        <v>30</v>
      </c>
      <c r="X1090" s="7" t="s">
        <v>30860</v>
      </c>
      <c r="Y1090" s="10"/>
      <c r="Z1090" s="10"/>
      <c r="AA1090" t="s">
        <v>2900</v>
      </c>
      <c r="AB1090" t="s">
        <v>2901</v>
      </c>
    </row>
    <row r="1091" spans="1:28" x14ac:dyDescent="0.3">
      <c r="A1091" s="7" t="b">
        <f t="shared" si="51"/>
        <v>0</v>
      </c>
      <c r="B1091" t="str">
        <f t="shared" si="52"/>
        <v>poisontoadcard</v>
      </c>
      <c r="C1091" s="9" t="str">
        <f t="shared" si="53"/>
        <v>poison_toad_card</v>
      </c>
      <c r="D1091">
        <v>4175</v>
      </c>
      <c r="E1091" t="s">
        <v>24</v>
      </c>
      <c r="F1091" t="s">
        <v>7800</v>
      </c>
      <c r="G1091" t="s">
        <v>26</v>
      </c>
      <c r="H1091" t="s">
        <v>7801</v>
      </c>
      <c r="I1091" t="s">
        <v>100</v>
      </c>
      <c r="J1091">
        <v>20</v>
      </c>
      <c r="K1091">
        <v>1</v>
      </c>
      <c r="L1091">
        <v>0</v>
      </c>
      <c r="M1091">
        <v>0</v>
      </c>
      <c r="N1091">
        <v>0</v>
      </c>
      <c r="O1091">
        <v>0</v>
      </c>
      <c r="P1091">
        <v>0</v>
      </c>
      <c r="Q1091" t="s">
        <v>24</v>
      </c>
      <c r="R1091">
        <v>0</v>
      </c>
      <c r="S1091">
        <v>0</v>
      </c>
      <c r="T1091" t="s">
        <v>82</v>
      </c>
      <c r="U1091" t="s">
        <v>29</v>
      </c>
      <c r="V1091" t="s">
        <v>29</v>
      </c>
      <c r="W1091" t="s">
        <v>30</v>
      </c>
      <c r="X1091" s="7" t="s">
        <v>30861</v>
      </c>
      <c r="Y1091" s="10"/>
      <c r="Z1091" s="10"/>
      <c r="AA1091" t="s">
        <v>7802</v>
      </c>
      <c r="AB1091" t="s">
        <v>7803</v>
      </c>
    </row>
    <row r="1092" spans="1:28" x14ac:dyDescent="0.3">
      <c r="A1092" s="7" t="b">
        <f t="shared" si="51"/>
        <v>0</v>
      </c>
      <c r="B1092" t="str">
        <f t="shared" si="52"/>
        <v>dullahancard</v>
      </c>
      <c r="C1092" s="9" t="str">
        <f t="shared" si="53"/>
        <v>dullahan_card</v>
      </c>
      <c r="D1092">
        <v>4176</v>
      </c>
      <c r="E1092" t="s">
        <v>24</v>
      </c>
      <c r="F1092" t="s">
        <v>3444</v>
      </c>
      <c r="G1092" t="s">
        <v>26</v>
      </c>
      <c r="H1092" t="s">
        <v>3445</v>
      </c>
      <c r="I1092" t="s">
        <v>100</v>
      </c>
      <c r="J1092" s="5">
        <v>20</v>
      </c>
      <c r="K1092">
        <v>1</v>
      </c>
      <c r="L1092">
        <v>0</v>
      </c>
      <c r="M1092">
        <v>0</v>
      </c>
      <c r="N1092">
        <v>0</v>
      </c>
      <c r="O1092">
        <v>0</v>
      </c>
      <c r="P1092">
        <v>0</v>
      </c>
      <c r="Q1092" t="s">
        <v>24</v>
      </c>
      <c r="R1092">
        <v>0</v>
      </c>
      <c r="S1092">
        <v>0</v>
      </c>
      <c r="T1092" t="s">
        <v>262</v>
      </c>
      <c r="U1092" t="s">
        <v>29</v>
      </c>
      <c r="V1092" t="s">
        <v>29</v>
      </c>
      <c r="W1092" t="s">
        <v>30</v>
      </c>
      <c r="X1092" s="7" t="s">
        <v>30862</v>
      </c>
      <c r="Y1092" s="10"/>
      <c r="Z1092" s="10"/>
      <c r="AA1092" t="s">
        <v>3446</v>
      </c>
      <c r="AB1092" t="s">
        <v>3447</v>
      </c>
    </row>
    <row r="1093" spans="1:28" x14ac:dyDescent="0.3">
      <c r="A1093" s="7" t="b">
        <f t="shared" si="51"/>
        <v>0</v>
      </c>
      <c r="B1093" t="str">
        <f t="shared" si="52"/>
        <v>dryadcard</v>
      </c>
      <c r="C1093" s="9" t="str">
        <f t="shared" si="53"/>
        <v>dryad_card</v>
      </c>
      <c r="D1093">
        <v>4177</v>
      </c>
      <c r="E1093" t="s">
        <v>24</v>
      </c>
      <c r="F1093" t="s">
        <v>3436</v>
      </c>
      <c r="G1093" t="s">
        <v>26</v>
      </c>
      <c r="H1093" t="s">
        <v>3437</v>
      </c>
      <c r="I1093" t="s">
        <v>100</v>
      </c>
      <c r="J1093">
        <v>20</v>
      </c>
      <c r="K1093">
        <v>1</v>
      </c>
      <c r="L1093">
        <v>0</v>
      </c>
      <c r="M1093">
        <v>0</v>
      </c>
      <c r="N1093">
        <v>0</v>
      </c>
      <c r="O1093">
        <v>0</v>
      </c>
      <c r="P1093">
        <v>0</v>
      </c>
      <c r="Q1093" t="s">
        <v>24</v>
      </c>
      <c r="R1093">
        <v>0</v>
      </c>
      <c r="S1093">
        <v>0</v>
      </c>
      <c r="T1093" t="s">
        <v>101</v>
      </c>
      <c r="U1093" t="s">
        <v>29</v>
      </c>
      <c r="V1093" t="s">
        <v>29</v>
      </c>
      <c r="W1093" t="s">
        <v>30</v>
      </c>
      <c r="X1093" s="7" t="s">
        <v>30863</v>
      </c>
      <c r="Y1093" s="10"/>
      <c r="Z1093" s="10"/>
      <c r="AA1093" t="s">
        <v>3438</v>
      </c>
      <c r="AB1093" t="s">
        <v>3439</v>
      </c>
    </row>
    <row r="1094" spans="1:28" x14ac:dyDescent="0.3">
      <c r="A1094" s="7" t="b">
        <f t="shared" si="51"/>
        <v>0</v>
      </c>
      <c r="B1094" t="str">
        <f t="shared" si="52"/>
        <v>dragontailcard</v>
      </c>
      <c r="C1094" s="9" t="str">
        <f t="shared" si="53"/>
        <v>dragon_tail_card</v>
      </c>
      <c r="D1094">
        <v>4178</v>
      </c>
      <c r="E1094" t="s">
        <v>24</v>
      </c>
      <c r="F1094" t="s">
        <v>3154</v>
      </c>
      <c r="G1094" t="s">
        <v>26</v>
      </c>
      <c r="H1094" t="s">
        <v>3155</v>
      </c>
      <c r="I1094" t="s">
        <v>100</v>
      </c>
      <c r="J1094">
        <v>20</v>
      </c>
      <c r="K1094">
        <v>1</v>
      </c>
      <c r="L1094">
        <v>0</v>
      </c>
      <c r="M1094">
        <v>0</v>
      </c>
      <c r="N1094">
        <v>0</v>
      </c>
      <c r="O1094">
        <v>0</v>
      </c>
      <c r="P1094">
        <v>0</v>
      </c>
      <c r="Q1094" t="s">
        <v>24</v>
      </c>
      <c r="R1094">
        <v>0</v>
      </c>
      <c r="S1094">
        <v>0</v>
      </c>
      <c r="T1094" t="s">
        <v>223</v>
      </c>
      <c r="U1094" t="s">
        <v>29</v>
      </c>
      <c r="V1094" t="s">
        <v>29</v>
      </c>
      <c r="W1094" t="s">
        <v>30</v>
      </c>
      <c r="X1094" s="7" t="s">
        <v>30864</v>
      </c>
      <c r="Y1094" s="10"/>
      <c r="Z1094" s="10"/>
      <c r="AA1094" t="s">
        <v>3156</v>
      </c>
      <c r="AB1094" t="s">
        <v>3157</v>
      </c>
    </row>
    <row r="1095" spans="1:28" x14ac:dyDescent="0.3">
      <c r="A1095" s="7" t="b">
        <f t="shared" si="51"/>
        <v>0</v>
      </c>
      <c r="B1095" t="str">
        <f t="shared" si="52"/>
        <v>dragonflycard</v>
      </c>
      <c r="C1095" s="9" t="str">
        <f t="shared" si="53"/>
        <v>dragon_fly_card</v>
      </c>
      <c r="D1095">
        <v>4179</v>
      </c>
      <c r="E1095" t="s">
        <v>24</v>
      </c>
      <c r="F1095" t="s">
        <v>3114</v>
      </c>
      <c r="G1095" t="s">
        <v>26</v>
      </c>
      <c r="H1095" t="s">
        <v>3115</v>
      </c>
      <c r="I1095" t="s">
        <v>100</v>
      </c>
      <c r="J1095" s="5">
        <v>20</v>
      </c>
      <c r="K1095">
        <v>1</v>
      </c>
      <c r="L1095">
        <v>0</v>
      </c>
      <c r="M1095">
        <v>0</v>
      </c>
      <c r="N1095">
        <v>0</v>
      </c>
      <c r="O1095">
        <v>0</v>
      </c>
      <c r="P1095">
        <v>0</v>
      </c>
      <c r="Q1095" t="s">
        <v>24</v>
      </c>
      <c r="R1095">
        <v>0</v>
      </c>
      <c r="S1095">
        <v>0</v>
      </c>
      <c r="T1095" t="s">
        <v>223</v>
      </c>
      <c r="U1095" t="s">
        <v>29</v>
      </c>
      <c r="V1095" t="s">
        <v>29</v>
      </c>
      <c r="W1095" t="s">
        <v>30</v>
      </c>
      <c r="X1095" s="7" t="s">
        <v>30865</v>
      </c>
      <c r="Y1095" s="10"/>
      <c r="Z1095" s="10"/>
      <c r="AA1095" t="s">
        <v>3116</v>
      </c>
      <c r="AB1095" t="s">
        <v>3117</v>
      </c>
    </row>
    <row r="1096" spans="1:28" x14ac:dyDescent="0.3">
      <c r="A1096" s="7" t="b">
        <f t="shared" si="51"/>
        <v>0</v>
      </c>
      <c r="B1096" t="str">
        <f t="shared" si="52"/>
        <v>drillercard</v>
      </c>
      <c r="C1096" s="9" t="str">
        <f t="shared" si="53"/>
        <v>driller_card</v>
      </c>
      <c r="D1096">
        <v>4180</v>
      </c>
      <c r="E1096" t="s">
        <v>24</v>
      </c>
      <c r="F1096" t="s">
        <v>3229</v>
      </c>
      <c r="G1096" t="s">
        <v>26</v>
      </c>
      <c r="H1096" t="s">
        <v>3230</v>
      </c>
      <c r="I1096" t="s">
        <v>100</v>
      </c>
      <c r="J1096">
        <v>20</v>
      </c>
      <c r="K1096">
        <v>1</v>
      </c>
      <c r="L1096">
        <v>0</v>
      </c>
      <c r="M1096">
        <v>0</v>
      </c>
      <c r="N1096">
        <v>0</v>
      </c>
      <c r="O1096">
        <v>0</v>
      </c>
      <c r="P1096">
        <v>0</v>
      </c>
      <c r="Q1096" t="s">
        <v>24</v>
      </c>
      <c r="R1096">
        <v>0</v>
      </c>
      <c r="S1096">
        <v>0</v>
      </c>
      <c r="T1096" t="s">
        <v>262</v>
      </c>
      <c r="U1096" t="s">
        <v>29</v>
      </c>
      <c r="V1096" t="s">
        <v>29</v>
      </c>
      <c r="W1096" t="s">
        <v>30</v>
      </c>
      <c r="X1096" s="7" t="s">
        <v>30866</v>
      </c>
      <c r="Y1096" s="10"/>
      <c r="Z1096" s="10" t="s">
        <v>31877</v>
      </c>
      <c r="AA1096" t="s">
        <v>3231</v>
      </c>
      <c r="AB1096" t="s">
        <v>3232</v>
      </c>
    </row>
    <row r="1097" spans="1:28" x14ac:dyDescent="0.3">
      <c r="A1097" s="7" t="b">
        <f t="shared" si="51"/>
        <v>0</v>
      </c>
      <c r="B1097" t="str">
        <f t="shared" si="52"/>
        <v>disguisecard</v>
      </c>
      <c r="C1097" s="9" t="str">
        <f t="shared" si="53"/>
        <v>disguise_card</v>
      </c>
      <c r="D1097">
        <v>4181</v>
      </c>
      <c r="E1097" t="s">
        <v>24</v>
      </c>
      <c r="F1097" t="s">
        <v>3028</v>
      </c>
      <c r="G1097" t="s">
        <v>26</v>
      </c>
      <c r="H1097" t="s">
        <v>3029</v>
      </c>
      <c r="I1097" t="s">
        <v>100</v>
      </c>
      <c r="J1097">
        <v>20</v>
      </c>
      <c r="K1097">
        <v>1</v>
      </c>
      <c r="L1097">
        <v>0</v>
      </c>
      <c r="M1097">
        <v>0</v>
      </c>
      <c r="N1097">
        <v>0</v>
      </c>
      <c r="O1097">
        <v>0</v>
      </c>
      <c r="P1097">
        <v>0</v>
      </c>
      <c r="Q1097" t="s">
        <v>24</v>
      </c>
      <c r="R1097">
        <v>0</v>
      </c>
      <c r="S1097">
        <v>0</v>
      </c>
      <c r="T1097" t="s">
        <v>59</v>
      </c>
      <c r="U1097" t="s">
        <v>29</v>
      </c>
      <c r="V1097" t="s">
        <v>29</v>
      </c>
      <c r="W1097" t="s">
        <v>30</v>
      </c>
      <c r="X1097" s="7" t="s">
        <v>31512</v>
      </c>
      <c r="Y1097" s="10"/>
      <c r="Z1097" s="10"/>
      <c r="AA1097" t="s">
        <v>3030</v>
      </c>
      <c r="AB1097" t="s">
        <v>3031</v>
      </c>
    </row>
    <row r="1098" spans="1:28" x14ac:dyDescent="0.3">
      <c r="A1098" s="7" t="b">
        <f t="shared" si="51"/>
        <v>0</v>
      </c>
      <c r="B1098" t="str">
        <f t="shared" si="52"/>
        <v>diaboliccard</v>
      </c>
      <c r="C1098" s="9" t="str">
        <f t="shared" si="53"/>
        <v>diabolic_card</v>
      </c>
      <c r="D1098">
        <v>4182</v>
      </c>
      <c r="E1098" t="s">
        <v>24</v>
      </c>
      <c r="F1098" t="s">
        <v>2984</v>
      </c>
      <c r="G1098" t="s">
        <v>26</v>
      </c>
      <c r="H1098" t="s">
        <v>2985</v>
      </c>
      <c r="I1098" t="s">
        <v>100</v>
      </c>
      <c r="J1098">
        <v>20</v>
      </c>
      <c r="K1098">
        <v>1</v>
      </c>
      <c r="L1098">
        <v>0</v>
      </c>
      <c r="M1098">
        <v>0</v>
      </c>
      <c r="N1098">
        <v>0</v>
      </c>
      <c r="O1098">
        <v>0</v>
      </c>
      <c r="P1098">
        <v>0</v>
      </c>
      <c r="Q1098" t="s">
        <v>24</v>
      </c>
      <c r="R1098">
        <v>0</v>
      </c>
      <c r="S1098">
        <v>0</v>
      </c>
      <c r="T1098" t="s">
        <v>262</v>
      </c>
      <c r="U1098" t="s">
        <v>29</v>
      </c>
      <c r="V1098" t="s">
        <v>29</v>
      </c>
      <c r="W1098" t="s">
        <v>30</v>
      </c>
      <c r="X1098" s="7" t="s">
        <v>30867</v>
      </c>
      <c r="Y1098" s="10"/>
      <c r="Z1098" s="10" t="s">
        <v>31877</v>
      </c>
      <c r="AA1098" t="s">
        <v>2986</v>
      </c>
      <c r="AB1098" t="s">
        <v>2987</v>
      </c>
    </row>
    <row r="1099" spans="1:28" x14ac:dyDescent="0.3">
      <c r="A1099" s="7" t="b">
        <f t="shared" si="51"/>
        <v>0</v>
      </c>
      <c r="B1099" t="str">
        <f t="shared" si="52"/>
        <v>vagabondwolfcard</v>
      </c>
      <c r="C1099" s="9" t="str">
        <f t="shared" si="53"/>
        <v>vagabond_wolf_card</v>
      </c>
      <c r="D1099">
        <v>4183</v>
      </c>
      <c r="E1099" t="s">
        <v>24</v>
      </c>
      <c r="F1099" t="s">
        <v>10297</v>
      </c>
      <c r="G1099" t="s">
        <v>26</v>
      </c>
      <c r="H1099" t="s">
        <v>10298</v>
      </c>
      <c r="I1099" t="s">
        <v>100</v>
      </c>
      <c r="J1099">
        <v>20</v>
      </c>
      <c r="K1099">
        <v>1</v>
      </c>
      <c r="L1099">
        <v>0</v>
      </c>
      <c r="M1099">
        <v>0</v>
      </c>
      <c r="N1099">
        <v>0</v>
      </c>
      <c r="O1099">
        <v>0</v>
      </c>
      <c r="P1099">
        <v>0</v>
      </c>
      <c r="Q1099" t="s">
        <v>24</v>
      </c>
      <c r="R1099">
        <v>0</v>
      </c>
      <c r="S1099">
        <v>0</v>
      </c>
      <c r="T1099" t="s">
        <v>223</v>
      </c>
      <c r="U1099" t="s">
        <v>29</v>
      </c>
      <c r="V1099" t="s">
        <v>29</v>
      </c>
      <c r="W1099" t="s">
        <v>30</v>
      </c>
      <c r="X1099" s="7" t="s">
        <v>30868</v>
      </c>
      <c r="Y1099" s="10"/>
      <c r="Z1099" s="10"/>
      <c r="AA1099" t="s">
        <v>10299</v>
      </c>
      <c r="AB1099" t="s">
        <v>10300</v>
      </c>
    </row>
    <row r="1100" spans="1:28" x14ac:dyDescent="0.3">
      <c r="A1100" s="7" t="b">
        <f t="shared" si="51"/>
        <v>0</v>
      </c>
      <c r="B1100" t="str">
        <f t="shared" si="52"/>
        <v>lavagolemcard</v>
      </c>
      <c r="C1100" s="9" t="str">
        <f t="shared" si="53"/>
        <v>lava_golem_card</v>
      </c>
      <c r="D1100">
        <v>4184</v>
      </c>
      <c r="E1100" t="s">
        <v>24</v>
      </c>
      <c r="F1100" t="s">
        <v>5974</v>
      </c>
      <c r="G1100" t="s">
        <v>26</v>
      </c>
      <c r="H1100" t="s">
        <v>5975</v>
      </c>
      <c r="I1100" t="s">
        <v>100</v>
      </c>
      <c r="J1100">
        <v>20</v>
      </c>
      <c r="K1100">
        <v>1</v>
      </c>
      <c r="L1100">
        <v>0</v>
      </c>
      <c r="M1100">
        <v>0</v>
      </c>
      <c r="N1100">
        <v>0</v>
      </c>
      <c r="O1100">
        <v>0</v>
      </c>
      <c r="P1100">
        <v>0</v>
      </c>
      <c r="Q1100" t="s">
        <v>24</v>
      </c>
      <c r="R1100">
        <v>0</v>
      </c>
      <c r="S1100">
        <v>0</v>
      </c>
      <c r="T1100" t="s">
        <v>262</v>
      </c>
      <c r="U1100" t="s">
        <v>29</v>
      </c>
      <c r="V1100" t="s">
        <v>29</v>
      </c>
      <c r="W1100" t="s">
        <v>30</v>
      </c>
      <c r="X1100" s="7" t="s">
        <v>30869</v>
      </c>
      <c r="Y1100" s="10"/>
      <c r="Z1100" s="10"/>
      <c r="AA1100" t="s">
        <v>5976</v>
      </c>
      <c r="AB1100" t="s">
        <v>5977</v>
      </c>
    </row>
    <row r="1101" spans="1:28" x14ac:dyDescent="0.3">
      <c r="A1101" s="7" t="b">
        <f t="shared" si="51"/>
        <v>0</v>
      </c>
      <c r="B1101" t="str">
        <f t="shared" si="52"/>
        <v>ridewordcard</v>
      </c>
      <c r="C1101" s="9" t="str">
        <f t="shared" si="53"/>
        <v>rideword_card</v>
      </c>
      <c r="D1101">
        <v>4185</v>
      </c>
      <c r="E1101" t="s">
        <v>24</v>
      </c>
      <c r="F1101" t="s">
        <v>8406</v>
      </c>
      <c r="G1101" t="s">
        <v>26</v>
      </c>
      <c r="H1101" t="s">
        <v>8407</v>
      </c>
      <c r="I1101" t="s">
        <v>100</v>
      </c>
      <c r="J1101">
        <v>20</v>
      </c>
      <c r="K1101">
        <v>1</v>
      </c>
      <c r="L1101">
        <v>0</v>
      </c>
      <c r="M1101">
        <v>0</v>
      </c>
      <c r="N1101">
        <v>0</v>
      </c>
      <c r="O1101">
        <v>0</v>
      </c>
      <c r="P1101">
        <v>0</v>
      </c>
      <c r="Q1101" t="s">
        <v>24</v>
      </c>
      <c r="R1101">
        <v>0</v>
      </c>
      <c r="S1101">
        <v>0</v>
      </c>
      <c r="T1101" t="s">
        <v>101</v>
      </c>
      <c r="U1101" t="s">
        <v>29</v>
      </c>
      <c r="V1101" t="s">
        <v>29</v>
      </c>
      <c r="W1101" t="s">
        <v>30</v>
      </c>
      <c r="X1101" s="7" t="s">
        <v>31513</v>
      </c>
      <c r="Y1101" s="10"/>
      <c r="Z1101" s="10"/>
      <c r="AA1101" t="s">
        <v>8408</v>
      </c>
      <c r="AB1101" t="s">
        <v>8409</v>
      </c>
    </row>
    <row r="1102" spans="1:28" x14ac:dyDescent="0.3">
      <c r="A1102" s="7" t="b">
        <f t="shared" si="51"/>
        <v>0</v>
      </c>
      <c r="B1102" t="str">
        <f t="shared" si="52"/>
        <v>ragglercard</v>
      </c>
      <c r="C1102" s="9" t="str">
        <f t="shared" si="53"/>
        <v>raggler_card</v>
      </c>
      <c r="D1102">
        <v>4186</v>
      </c>
      <c r="E1102" t="s">
        <v>24</v>
      </c>
      <c r="F1102" t="s">
        <v>8121</v>
      </c>
      <c r="G1102" t="s">
        <v>26</v>
      </c>
      <c r="H1102" t="s">
        <v>8122</v>
      </c>
      <c r="I1102" t="s">
        <v>100</v>
      </c>
      <c r="J1102" s="5">
        <v>20</v>
      </c>
      <c r="K1102">
        <v>1</v>
      </c>
      <c r="L1102">
        <v>0</v>
      </c>
      <c r="M1102">
        <v>0</v>
      </c>
      <c r="N1102">
        <v>0</v>
      </c>
      <c r="O1102">
        <v>0</v>
      </c>
      <c r="P1102">
        <v>0</v>
      </c>
      <c r="Q1102" t="s">
        <v>24</v>
      </c>
      <c r="R1102">
        <v>0</v>
      </c>
      <c r="S1102">
        <v>0</v>
      </c>
      <c r="T1102" t="s">
        <v>106</v>
      </c>
      <c r="U1102" t="s">
        <v>29</v>
      </c>
      <c r="V1102" t="s">
        <v>29</v>
      </c>
      <c r="W1102" t="s">
        <v>30</v>
      </c>
      <c r="X1102" s="7" t="s">
        <v>31711</v>
      </c>
      <c r="Y1102" s="10"/>
      <c r="Z1102" s="10"/>
      <c r="AA1102" t="s">
        <v>8123</v>
      </c>
      <c r="AB1102" t="s">
        <v>8124</v>
      </c>
    </row>
    <row r="1103" spans="1:28" x14ac:dyDescent="0.3">
      <c r="A1103" s="7" t="b">
        <f t="shared" si="51"/>
        <v>0</v>
      </c>
      <c r="B1103" t="str">
        <f t="shared" si="52"/>
        <v>leibolmaicard</v>
      </c>
      <c r="C1103" s="9" t="str">
        <f t="shared" si="53"/>
        <v>leib_olmai_card</v>
      </c>
      <c r="D1103">
        <v>4188</v>
      </c>
      <c r="E1103" t="s">
        <v>24</v>
      </c>
      <c r="F1103" t="s">
        <v>6017</v>
      </c>
      <c r="G1103" t="s">
        <v>26</v>
      </c>
      <c r="H1103" t="s">
        <v>6018</v>
      </c>
      <c r="I1103" t="s">
        <v>100</v>
      </c>
      <c r="J1103" s="5">
        <v>20</v>
      </c>
      <c r="K1103">
        <v>1</v>
      </c>
      <c r="L1103">
        <v>0</v>
      </c>
      <c r="M1103">
        <v>0</v>
      </c>
      <c r="N1103">
        <v>0</v>
      </c>
      <c r="O1103">
        <v>0</v>
      </c>
      <c r="P1103">
        <v>0</v>
      </c>
      <c r="Q1103" t="s">
        <v>24</v>
      </c>
      <c r="R1103">
        <v>0</v>
      </c>
      <c r="S1103">
        <v>0</v>
      </c>
      <c r="T1103" t="s">
        <v>101</v>
      </c>
      <c r="U1103" t="s">
        <v>29</v>
      </c>
      <c r="V1103" t="s">
        <v>29</v>
      </c>
      <c r="W1103" t="s">
        <v>30</v>
      </c>
      <c r="X1103" s="7" t="s">
        <v>30871</v>
      </c>
      <c r="Y1103" s="10"/>
      <c r="Z1103" s="10"/>
      <c r="AA1103" t="s">
        <v>6019</v>
      </c>
      <c r="AB1103" t="s">
        <v>6020</v>
      </c>
    </row>
    <row r="1104" spans="1:28" x14ac:dyDescent="0.3">
      <c r="A1104" s="7" t="b">
        <f t="shared" si="51"/>
        <v>0</v>
      </c>
      <c r="B1104" t="str">
        <f t="shared" si="52"/>
        <v>wraithdeadcard</v>
      </c>
      <c r="C1104" s="9" t="str">
        <f t="shared" si="53"/>
        <v>wraith_dead_card</v>
      </c>
      <c r="D1104">
        <v>4189</v>
      </c>
      <c r="E1104" t="s">
        <v>24</v>
      </c>
      <c r="F1104" t="s">
        <v>10874</v>
      </c>
      <c r="G1104" t="s">
        <v>26</v>
      </c>
      <c r="H1104" t="s">
        <v>10875</v>
      </c>
      <c r="I1104" t="s">
        <v>100</v>
      </c>
      <c r="J1104">
        <v>20</v>
      </c>
      <c r="K1104">
        <v>1</v>
      </c>
      <c r="L1104">
        <v>0</v>
      </c>
      <c r="M1104">
        <v>0</v>
      </c>
      <c r="N1104">
        <v>0</v>
      </c>
      <c r="O1104">
        <v>0</v>
      </c>
      <c r="P1104">
        <v>0</v>
      </c>
      <c r="Q1104" t="s">
        <v>24</v>
      </c>
      <c r="R1104">
        <v>0</v>
      </c>
      <c r="S1104">
        <v>0</v>
      </c>
      <c r="T1104" t="s">
        <v>59</v>
      </c>
      <c r="U1104" t="s">
        <v>29</v>
      </c>
      <c r="V1104" t="s">
        <v>29</v>
      </c>
      <c r="W1104" t="s">
        <v>30</v>
      </c>
      <c r="X1104" s="7" t="s">
        <v>30872</v>
      </c>
      <c r="Y1104" s="10"/>
      <c r="Z1104" s="10"/>
      <c r="AA1104" t="s">
        <v>10876</v>
      </c>
      <c r="AB1104" t="s">
        <v>10877</v>
      </c>
    </row>
    <row r="1105" spans="1:28" x14ac:dyDescent="0.3">
      <c r="A1105" s="7" t="b">
        <f t="shared" si="51"/>
        <v>0</v>
      </c>
      <c r="B1105" t="str">
        <f t="shared" si="52"/>
        <v>loliruricard</v>
      </c>
      <c r="C1105" s="9" t="str">
        <f t="shared" si="53"/>
        <v>loli_ruri_card</v>
      </c>
      <c r="D1105">
        <v>4191</v>
      </c>
      <c r="E1105" t="s">
        <v>24</v>
      </c>
      <c r="F1105" t="s">
        <v>6169</v>
      </c>
      <c r="G1105" t="s">
        <v>26</v>
      </c>
      <c r="H1105" t="s">
        <v>6170</v>
      </c>
      <c r="I1105" t="s">
        <v>100</v>
      </c>
      <c r="J1105">
        <v>20</v>
      </c>
      <c r="K1105">
        <v>1</v>
      </c>
      <c r="L1105">
        <v>0</v>
      </c>
      <c r="M1105">
        <v>0</v>
      </c>
      <c r="N1105">
        <v>0</v>
      </c>
      <c r="O1105">
        <v>0</v>
      </c>
      <c r="P1105">
        <v>0</v>
      </c>
      <c r="Q1105" t="s">
        <v>24</v>
      </c>
      <c r="R1105">
        <v>0</v>
      </c>
      <c r="S1105">
        <v>0</v>
      </c>
      <c r="T1105" t="s">
        <v>59</v>
      </c>
      <c r="U1105" t="s">
        <v>29</v>
      </c>
      <c r="V1105" t="s">
        <v>29</v>
      </c>
      <c r="W1105" t="s">
        <v>30</v>
      </c>
      <c r="X1105" s="7" t="s">
        <v>30874</v>
      </c>
      <c r="Y1105" s="10"/>
      <c r="Z1105" s="10"/>
      <c r="AA1105" t="s">
        <v>6171</v>
      </c>
      <c r="AB1105" t="s">
        <v>6172</v>
      </c>
    </row>
    <row r="1106" spans="1:28" x14ac:dyDescent="0.3">
      <c r="A1106" s="7" t="b">
        <f t="shared" si="51"/>
        <v>0</v>
      </c>
      <c r="B1106" t="str">
        <f t="shared" si="52"/>
        <v>rotarzairocard</v>
      </c>
      <c r="C1106" s="9" t="str">
        <f t="shared" si="53"/>
        <v>rotar_zairo_card</v>
      </c>
      <c r="D1106">
        <v>4192</v>
      </c>
      <c r="E1106" t="s">
        <v>24</v>
      </c>
      <c r="F1106" t="s">
        <v>8528</v>
      </c>
      <c r="G1106" t="s">
        <v>26</v>
      </c>
      <c r="H1106" t="s">
        <v>8529</v>
      </c>
      <c r="I1106" t="s">
        <v>100</v>
      </c>
      <c r="J1106">
        <v>20</v>
      </c>
      <c r="K1106">
        <v>1</v>
      </c>
      <c r="L1106">
        <v>0</v>
      </c>
      <c r="M1106">
        <v>0</v>
      </c>
      <c r="N1106">
        <v>0</v>
      </c>
      <c r="O1106">
        <v>0</v>
      </c>
      <c r="P1106">
        <v>0</v>
      </c>
      <c r="Q1106" t="s">
        <v>24</v>
      </c>
      <c r="R1106">
        <v>0</v>
      </c>
      <c r="S1106">
        <v>0</v>
      </c>
      <c r="T1106" t="s">
        <v>262</v>
      </c>
      <c r="U1106" t="s">
        <v>29</v>
      </c>
      <c r="V1106" t="s">
        <v>29</v>
      </c>
      <c r="W1106" t="s">
        <v>30</v>
      </c>
      <c r="X1106" s="7" t="s">
        <v>30875</v>
      </c>
      <c r="Y1106" s="10"/>
      <c r="Z1106" s="10"/>
      <c r="AA1106" t="s">
        <v>8530</v>
      </c>
      <c r="AB1106" t="s">
        <v>8531</v>
      </c>
    </row>
    <row r="1107" spans="1:28" x14ac:dyDescent="0.3">
      <c r="A1107" s="7" t="b">
        <f t="shared" si="51"/>
        <v>0</v>
      </c>
      <c r="B1107" t="str">
        <f t="shared" si="52"/>
        <v>ludecard</v>
      </c>
      <c r="C1107" s="9" t="str">
        <f t="shared" si="53"/>
        <v>lude_card</v>
      </c>
      <c r="D1107">
        <v>4193</v>
      </c>
      <c r="E1107" t="s">
        <v>24</v>
      </c>
      <c r="F1107" t="s">
        <v>6259</v>
      </c>
      <c r="G1107" t="s">
        <v>26</v>
      </c>
      <c r="H1107" t="s">
        <v>6260</v>
      </c>
      <c r="I1107" t="s">
        <v>100</v>
      </c>
      <c r="J1107" s="5">
        <v>20</v>
      </c>
      <c r="K1107">
        <v>1</v>
      </c>
      <c r="L1107">
        <v>0</v>
      </c>
      <c r="M1107">
        <v>0</v>
      </c>
      <c r="N1107">
        <v>0</v>
      </c>
      <c r="O1107">
        <v>0</v>
      </c>
      <c r="P1107">
        <v>0</v>
      </c>
      <c r="Q1107" t="s">
        <v>24</v>
      </c>
      <c r="R1107">
        <v>0</v>
      </c>
      <c r="S1107">
        <v>0</v>
      </c>
      <c r="T1107" t="s">
        <v>82</v>
      </c>
      <c r="U1107" t="s">
        <v>29</v>
      </c>
      <c r="V1107" t="s">
        <v>29</v>
      </c>
      <c r="W1107" t="s">
        <v>30</v>
      </c>
      <c r="X1107" s="7" t="s">
        <v>31514</v>
      </c>
      <c r="Y1107" s="10"/>
      <c r="Z1107" s="10"/>
      <c r="AA1107" t="s">
        <v>6261</v>
      </c>
      <c r="AB1107" t="s">
        <v>6262</v>
      </c>
    </row>
    <row r="1108" spans="1:28" x14ac:dyDescent="0.3">
      <c r="A1108" s="7" t="b">
        <f t="shared" si="51"/>
        <v>0</v>
      </c>
      <c r="B1108" t="str">
        <f t="shared" si="52"/>
        <v>rybiocard</v>
      </c>
      <c r="C1108" s="9" t="str">
        <f t="shared" si="53"/>
        <v>rybio_card</v>
      </c>
      <c r="D1108">
        <v>4194</v>
      </c>
      <c r="E1108" t="s">
        <v>24</v>
      </c>
      <c r="F1108" t="s">
        <v>8635</v>
      </c>
      <c r="G1108" t="s">
        <v>26</v>
      </c>
      <c r="H1108" t="s">
        <v>8636</v>
      </c>
      <c r="I1108" t="s">
        <v>100</v>
      </c>
      <c r="J1108">
        <v>20</v>
      </c>
      <c r="K1108">
        <v>1</v>
      </c>
      <c r="L1108">
        <v>0</v>
      </c>
      <c r="M1108">
        <v>0</v>
      </c>
      <c r="N1108">
        <v>0</v>
      </c>
      <c r="O1108">
        <v>0</v>
      </c>
      <c r="P1108">
        <v>0</v>
      </c>
      <c r="Q1108" t="s">
        <v>24</v>
      </c>
      <c r="R1108">
        <v>0</v>
      </c>
      <c r="S1108">
        <v>0</v>
      </c>
      <c r="T1108" t="s">
        <v>59</v>
      </c>
      <c r="U1108" t="s">
        <v>29</v>
      </c>
      <c r="V1108" t="s">
        <v>29</v>
      </c>
      <c r="W1108" t="s">
        <v>30</v>
      </c>
      <c r="X1108" s="7" t="s">
        <v>31515</v>
      </c>
      <c r="Y1108" s="10"/>
      <c r="Z1108" s="10"/>
      <c r="AA1108" t="s">
        <v>8637</v>
      </c>
      <c r="AB1108" t="s">
        <v>8638</v>
      </c>
    </row>
    <row r="1109" spans="1:28" x14ac:dyDescent="0.3">
      <c r="A1109" s="7" t="b">
        <f t="shared" si="51"/>
        <v>0</v>
      </c>
      <c r="B1109" t="str">
        <f t="shared" si="52"/>
        <v>leafcatcard</v>
      </c>
      <c r="C1109" s="9" t="str">
        <f t="shared" si="53"/>
        <v>leaf_cat_card</v>
      </c>
      <c r="D1109">
        <v>4195</v>
      </c>
      <c r="E1109" t="s">
        <v>24</v>
      </c>
      <c r="F1109" t="s">
        <v>5978</v>
      </c>
      <c r="G1109" t="s">
        <v>26</v>
      </c>
      <c r="H1109" t="s">
        <v>5979</v>
      </c>
      <c r="I1109" t="s">
        <v>100</v>
      </c>
      <c r="J1109">
        <v>20</v>
      </c>
      <c r="K1109">
        <v>1</v>
      </c>
      <c r="L1109">
        <v>0</v>
      </c>
      <c r="M1109">
        <v>0</v>
      </c>
      <c r="N1109">
        <v>0</v>
      </c>
      <c r="O1109">
        <v>0</v>
      </c>
      <c r="P1109">
        <v>0</v>
      </c>
      <c r="Q1109" t="s">
        <v>24</v>
      </c>
      <c r="R1109">
        <v>0</v>
      </c>
      <c r="S1109">
        <v>0</v>
      </c>
      <c r="T1109" t="s">
        <v>101</v>
      </c>
      <c r="U1109" t="s">
        <v>29</v>
      </c>
      <c r="V1109" t="s">
        <v>29</v>
      </c>
      <c r="W1109" t="s">
        <v>30</v>
      </c>
      <c r="X1109" s="7" t="s">
        <v>30876</v>
      </c>
      <c r="Y1109" s="10"/>
      <c r="Z1109" s="10"/>
      <c r="AA1109" t="s">
        <v>5980</v>
      </c>
      <c r="AB1109" t="s">
        <v>5981</v>
      </c>
    </row>
    <row r="1110" spans="1:28" x14ac:dyDescent="0.3">
      <c r="A1110" s="7" t="b">
        <f t="shared" si="51"/>
        <v>0</v>
      </c>
      <c r="B1110" t="str">
        <f t="shared" si="52"/>
        <v>marincard</v>
      </c>
      <c r="C1110" s="9" t="str">
        <f t="shared" si="53"/>
        <v>marin_card</v>
      </c>
      <c r="D1110">
        <v>4196</v>
      </c>
      <c r="E1110" t="s">
        <v>24</v>
      </c>
      <c r="F1110" t="s">
        <v>6455</v>
      </c>
      <c r="G1110" t="s">
        <v>26</v>
      </c>
      <c r="H1110" t="s">
        <v>6456</v>
      </c>
      <c r="I1110" t="s">
        <v>100</v>
      </c>
      <c r="J1110">
        <v>20</v>
      </c>
      <c r="K1110">
        <v>1</v>
      </c>
      <c r="L1110">
        <v>0</v>
      </c>
      <c r="M1110">
        <v>0</v>
      </c>
      <c r="N1110">
        <v>0</v>
      </c>
      <c r="O1110">
        <v>0</v>
      </c>
      <c r="P1110">
        <v>0</v>
      </c>
      <c r="Q1110" t="s">
        <v>24</v>
      </c>
      <c r="R1110">
        <v>0</v>
      </c>
      <c r="S1110">
        <v>0</v>
      </c>
      <c r="T1110" t="s">
        <v>82</v>
      </c>
      <c r="U1110" t="s">
        <v>29</v>
      </c>
      <c r="V1110" t="s">
        <v>29</v>
      </c>
      <c r="W1110" t="s">
        <v>30</v>
      </c>
      <c r="X1110" s="7" t="s">
        <v>30877</v>
      </c>
      <c r="Y1110" s="10"/>
      <c r="Z1110" s="10"/>
      <c r="AA1110" t="s">
        <v>6457</v>
      </c>
      <c r="AB1110" t="s">
        <v>6458</v>
      </c>
    </row>
    <row r="1111" spans="1:28" x14ac:dyDescent="0.3">
      <c r="A1111" s="7" t="b">
        <f t="shared" si="51"/>
        <v>0</v>
      </c>
      <c r="B1111" t="str">
        <f t="shared" si="52"/>
        <v>masteringcard</v>
      </c>
      <c r="C1111" s="9" t="str">
        <f t="shared" si="53"/>
        <v>mastering_card</v>
      </c>
      <c r="D1111">
        <v>4197</v>
      </c>
      <c r="E1111" t="s">
        <v>24</v>
      </c>
      <c r="F1111" t="s">
        <v>6508</v>
      </c>
      <c r="G1111" t="s">
        <v>26</v>
      </c>
      <c r="H1111" t="s">
        <v>6509</v>
      </c>
      <c r="I1111" t="s">
        <v>100</v>
      </c>
      <c r="J1111">
        <v>20</v>
      </c>
      <c r="K1111">
        <v>1</v>
      </c>
      <c r="L1111">
        <v>0</v>
      </c>
      <c r="M1111">
        <v>0</v>
      </c>
      <c r="N1111">
        <v>0</v>
      </c>
      <c r="O1111">
        <v>0</v>
      </c>
      <c r="P1111">
        <v>0</v>
      </c>
      <c r="Q1111" t="s">
        <v>24</v>
      </c>
      <c r="R1111">
        <v>0</v>
      </c>
      <c r="S1111">
        <v>0</v>
      </c>
      <c r="T1111" t="s">
        <v>223</v>
      </c>
      <c r="U1111" t="s">
        <v>29</v>
      </c>
      <c r="V1111" t="s">
        <v>29</v>
      </c>
      <c r="W1111" t="s">
        <v>30</v>
      </c>
      <c r="X1111" s="7" t="s">
        <v>30878</v>
      </c>
      <c r="Y1111" s="10"/>
      <c r="Z1111" s="10"/>
      <c r="AA1111" t="s">
        <v>6510</v>
      </c>
      <c r="AB1111" t="s">
        <v>6511</v>
      </c>
    </row>
    <row r="1112" spans="1:28" x14ac:dyDescent="0.3">
      <c r="A1112" s="7" t="b">
        <f t="shared" si="51"/>
        <v>0</v>
      </c>
      <c r="B1112" t="str">
        <f t="shared" si="52"/>
        <v>mermancard</v>
      </c>
      <c r="C1112" s="9" t="str">
        <f t="shared" si="53"/>
        <v>merman_card</v>
      </c>
      <c r="D1112">
        <v>4199</v>
      </c>
      <c r="E1112" t="s">
        <v>24</v>
      </c>
      <c r="F1112" t="s">
        <v>6634</v>
      </c>
      <c r="G1112" t="s">
        <v>26</v>
      </c>
      <c r="H1112" t="s">
        <v>6635</v>
      </c>
      <c r="I1112" t="s">
        <v>100</v>
      </c>
      <c r="J1112">
        <v>20</v>
      </c>
      <c r="K1112">
        <v>1</v>
      </c>
      <c r="L1112">
        <v>0</v>
      </c>
      <c r="M1112">
        <v>0</v>
      </c>
      <c r="N1112">
        <v>0</v>
      </c>
      <c r="O1112">
        <v>0</v>
      </c>
      <c r="P1112">
        <v>0</v>
      </c>
      <c r="Q1112" t="s">
        <v>24</v>
      </c>
      <c r="R1112">
        <v>0</v>
      </c>
      <c r="S1112">
        <v>0</v>
      </c>
      <c r="T1112" t="s">
        <v>106</v>
      </c>
      <c r="U1112" t="s">
        <v>29</v>
      </c>
      <c r="V1112" t="s">
        <v>29</v>
      </c>
      <c r="W1112" t="s">
        <v>30</v>
      </c>
      <c r="X1112" s="7" t="s">
        <v>31712</v>
      </c>
      <c r="Y1112" s="10"/>
      <c r="Z1112" s="10"/>
      <c r="AA1112" t="s">
        <v>6636</v>
      </c>
      <c r="AB1112" t="s">
        <v>6637</v>
      </c>
    </row>
    <row r="1113" spans="1:28" x14ac:dyDescent="0.3">
      <c r="A1113" s="7" t="b">
        <f t="shared" si="51"/>
        <v>0</v>
      </c>
      <c r="B1113" t="str">
        <f t="shared" si="52"/>
        <v>megalithcard</v>
      </c>
      <c r="C1113" s="9" t="str">
        <f t="shared" si="53"/>
        <v>megalith_card</v>
      </c>
      <c r="D1113">
        <v>4200</v>
      </c>
      <c r="E1113" t="s">
        <v>24</v>
      </c>
      <c r="F1113" t="s">
        <v>6599</v>
      </c>
      <c r="G1113" t="s">
        <v>26</v>
      </c>
      <c r="H1113" t="s">
        <v>6600</v>
      </c>
      <c r="I1113" t="s">
        <v>100</v>
      </c>
      <c r="J1113" s="5">
        <v>20</v>
      </c>
      <c r="K1113">
        <v>1</v>
      </c>
      <c r="L1113">
        <v>0</v>
      </c>
      <c r="M1113">
        <v>0</v>
      </c>
      <c r="N1113">
        <v>0</v>
      </c>
      <c r="O1113">
        <v>0</v>
      </c>
      <c r="P1113">
        <v>0</v>
      </c>
      <c r="Q1113" t="s">
        <v>24</v>
      </c>
      <c r="R1113">
        <v>0</v>
      </c>
      <c r="S1113">
        <v>0</v>
      </c>
      <c r="T1113" t="s">
        <v>106</v>
      </c>
      <c r="U1113" t="s">
        <v>29</v>
      </c>
      <c r="V1113" t="s">
        <v>29</v>
      </c>
      <c r="W1113" t="s">
        <v>30</v>
      </c>
      <c r="X1113" s="7" t="s">
        <v>30880</v>
      </c>
      <c r="Y1113" s="10"/>
      <c r="Z1113" s="10"/>
      <c r="AA1113" t="s">
        <v>6601</v>
      </c>
      <c r="AB1113" t="s">
        <v>6602</v>
      </c>
    </row>
    <row r="1114" spans="1:28" x14ac:dyDescent="0.3">
      <c r="A1114" s="7" t="b">
        <f t="shared" si="51"/>
        <v>0</v>
      </c>
      <c r="B1114" t="str">
        <f t="shared" si="52"/>
        <v>majoruroscard</v>
      </c>
      <c r="C1114" s="9" t="str">
        <f t="shared" si="53"/>
        <v>majoruros_card</v>
      </c>
      <c r="D1114">
        <v>4201</v>
      </c>
      <c r="E1114" t="s">
        <v>24</v>
      </c>
      <c r="F1114" t="s">
        <v>6397</v>
      </c>
      <c r="G1114" t="s">
        <v>26</v>
      </c>
      <c r="H1114" t="s">
        <v>6398</v>
      </c>
      <c r="I1114" t="s">
        <v>100</v>
      </c>
      <c r="J1114" s="5">
        <v>20</v>
      </c>
      <c r="K1114">
        <v>1</v>
      </c>
      <c r="L1114">
        <v>0</v>
      </c>
      <c r="M1114">
        <v>0</v>
      </c>
      <c r="N1114">
        <v>0</v>
      </c>
      <c r="O1114">
        <v>0</v>
      </c>
      <c r="P1114">
        <v>0</v>
      </c>
      <c r="Q1114" t="s">
        <v>24</v>
      </c>
      <c r="R1114">
        <v>0</v>
      </c>
      <c r="S1114">
        <v>0</v>
      </c>
      <c r="T1114" t="s">
        <v>59</v>
      </c>
      <c r="U1114" t="s">
        <v>29</v>
      </c>
      <c r="V1114" t="s">
        <v>29</v>
      </c>
      <c r="W1114" t="s">
        <v>30</v>
      </c>
      <c r="X1114" s="7" t="s">
        <v>30881</v>
      </c>
      <c r="Y1114" s="10"/>
      <c r="Z1114" s="10"/>
      <c r="AA1114" t="s">
        <v>6399</v>
      </c>
      <c r="AB1114" t="s">
        <v>6400</v>
      </c>
    </row>
    <row r="1115" spans="1:28" x14ac:dyDescent="0.3">
      <c r="A1115" s="7" t="b">
        <f t="shared" si="51"/>
        <v>0</v>
      </c>
      <c r="B1115" t="str">
        <f t="shared" si="52"/>
        <v>civilservantcard</v>
      </c>
      <c r="C1115" s="9" t="str">
        <f t="shared" si="53"/>
        <v>civil_servant_card</v>
      </c>
      <c r="D1115">
        <v>4202</v>
      </c>
      <c r="E1115" t="s">
        <v>24</v>
      </c>
      <c r="F1115" t="s">
        <v>2229</v>
      </c>
      <c r="G1115" t="s">
        <v>26</v>
      </c>
      <c r="H1115" t="s">
        <v>2230</v>
      </c>
      <c r="I1115" t="s">
        <v>100</v>
      </c>
      <c r="J1115" s="5">
        <v>20</v>
      </c>
      <c r="K1115">
        <v>1</v>
      </c>
      <c r="L1115">
        <v>0</v>
      </c>
      <c r="M1115">
        <v>0</v>
      </c>
      <c r="N1115">
        <v>0</v>
      </c>
      <c r="O1115">
        <v>0</v>
      </c>
      <c r="P1115">
        <v>0</v>
      </c>
      <c r="Q1115" t="s">
        <v>24</v>
      </c>
      <c r="R1115">
        <v>0</v>
      </c>
      <c r="S1115">
        <v>0</v>
      </c>
      <c r="T1115" t="s">
        <v>262</v>
      </c>
      <c r="U1115" t="s">
        <v>29</v>
      </c>
      <c r="V1115" t="s">
        <v>29</v>
      </c>
      <c r="W1115" t="s">
        <v>30</v>
      </c>
      <c r="X1115" s="7" t="s">
        <v>30882</v>
      </c>
      <c r="Y1115" s="10"/>
      <c r="Z1115" s="10"/>
      <c r="AA1115" t="s">
        <v>2231</v>
      </c>
      <c r="AB1115" t="s">
        <v>2232</v>
      </c>
    </row>
    <row r="1116" spans="1:28" x14ac:dyDescent="0.3">
      <c r="A1116" s="5" t="b">
        <f t="shared" si="51"/>
        <v>0</v>
      </c>
      <c r="B1116" t="str">
        <f t="shared" si="52"/>
        <v>mutantdragoncard</v>
      </c>
      <c r="C1116" s="9" t="str">
        <f t="shared" si="53"/>
        <v>mutant_dragon_card</v>
      </c>
      <c r="D1116">
        <v>4203</v>
      </c>
      <c r="E1116" t="s">
        <v>24</v>
      </c>
      <c r="F1116" t="s">
        <v>6948</v>
      </c>
      <c r="G1116" t="s">
        <v>26</v>
      </c>
      <c r="H1116" t="s">
        <v>6949</v>
      </c>
      <c r="I1116" t="s">
        <v>100</v>
      </c>
      <c r="J1116">
        <v>20</v>
      </c>
      <c r="K1116">
        <v>1</v>
      </c>
      <c r="L1116">
        <v>0</v>
      </c>
      <c r="M1116">
        <v>0</v>
      </c>
      <c r="N1116">
        <v>0</v>
      </c>
      <c r="O1116">
        <v>0</v>
      </c>
      <c r="P1116">
        <v>0</v>
      </c>
      <c r="Q1116" t="s">
        <v>24</v>
      </c>
      <c r="R1116">
        <v>0</v>
      </c>
      <c r="S1116">
        <v>0</v>
      </c>
      <c r="T1116" t="s">
        <v>262</v>
      </c>
      <c r="U1116" t="s">
        <v>29</v>
      </c>
      <c r="V1116" t="s">
        <v>29</v>
      </c>
      <c r="W1116" t="s">
        <v>30</v>
      </c>
      <c r="X1116" t="s">
        <v>31516</v>
      </c>
      <c r="AA1116" t="s">
        <v>6950</v>
      </c>
      <c r="AB1116" t="s">
        <v>6951</v>
      </c>
    </row>
    <row r="1117" spans="1:28" x14ac:dyDescent="0.3">
      <c r="A1117" s="7" t="b">
        <f t="shared" si="51"/>
        <v>0</v>
      </c>
      <c r="B1117" t="str">
        <f t="shared" si="52"/>
        <v>minidemoncard</v>
      </c>
      <c r="C1117" s="9" t="str">
        <f t="shared" si="53"/>
        <v>mini_demon_card</v>
      </c>
      <c r="D1117">
        <v>4204</v>
      </c>
      <c r="E1117" t="s">
        <v>24</v>
      </c>
      <c r="F1117" t="s">
        <v>6681</v>
      </c>
      <c r="G1117" t="s">
        <v>26</v>
      </c>
      <c r="H1117" t="s">
        <v>6682</v>
      </c>
      <c r="I1117" t="s">
        <v>100</v>
      </c>
      <c r="J1117" s="5">
        <v>20</v>
      </c>
      <c r="K1117">
        <v>1</v>
      </c>
      <c r="L1117">
        <v>0</v>
      </c>
      <c r="M1117">
        <v>0</v>
      </c>
      <c r="N1117">
        <v>0</v>
      </c>
      <c r="O1117">
        <v>0</v>
      </c>
      <c r="P1117">
        <v>0</v>
      </c>
      <c r="Q1117" t="s">
        <v>24</v>
      </c>
      <c r="R1117">
        <v>0</v>
      </c>
      <c r="S1117">
        <v>0</v>
      </c>
      <c r="T1117" t="s">
        <v>106</v>
      </c>
      <c r="U1117" t="s">
        <v>29</v>
      </c>
      <c r="V1117" t="s">
        <v>29</v>
      </c>
      <c r="W1117" t="s">
        <v>30</v>
      </c>
      <c r="X1117" s="7" t="s">
        <v>30883</v>
      </c>
      <c r="Y1117" s="10"/>
      <c r="Z1117" s="10"/>
      <c r="AA1117" t="s">
        <v>6683</v>
      </c>
      <c r="AB1117" t="s">
        <v>6684</v>
      </c>
    </row>
    <row r="1118" spans="1:28" x14ac:dyDescent="0.3">
      <c r="A1118" s="7" t="b">
        <f t="shared" si="51"/>
        <v>0</v>
      </c>
      <c r="B1118" t="str">
        <f t="shared" si="52"/>
        <v>mimiccard</v>
      </c>
      <c r="C1118" s="9" t="str">
        <f t="shared" si="53"/>
        <v>mimic_card</v>
      </c>
      <c r="D1118">
        <v>4205</v>
      </c>
      <c r="E1118" t="s">
        <v>24</v>
      </c>
      <c r="F1118" t="s">
        <v>6665</v>
      </c>
      <c r="G1118" t="s">
        <v>26</v>
      </c>
      <c r="H1118" t="s">
        <v>6666</v>
      </c>
      <c r="I1118" t="s">
        <v>100</v>
      </c>
      <c r="J1118">
        <v>20</v>
      </c>
      <c r="K1118">
        <v>1</v>
      </c>
      <c r="L1118">
        <v>0</v>
      </c>
      <c r="M1118">
        <v>0</v>
      </c>
      <c r="N1118">
        <v>0</v>
      </c>
      <c r="O1118">
        <v>0</v>
      </c>
      <c r="P1118">
        <v>0</v>
      </c>
      <c r="Q1118" t="s">
        <v>24</v>
      </c>
      <c r="R1118">
        <v>0</v>
      </c>
      <c r="S1118">
        <v>0</v>
      </c>
      <c r="T1118" t="s">
        <v>82</v>
      </c>
      <c r="U1118" t="s">
        <v>29</v>
      </c>
      <c r="V1118" t="s">
        <v>29</v>
      </c>
      <c r="W1118" t="s">
        <v>30</v>
      </c>
      <c r="X1118" s="7" t="s">
        <v>30884</v>
      </c>
      <c r="Y1118" s="10"/>
      <c r="Z1118" s="10"/>
      <c r="AA1118" t="s">
        <v>6667</v>
      </c>
      <c r="AB1118" t="s">
        <v>6668</v>
      </c>
    </row>
    <row r="1119" spans="1:28" x14ac:dyDescent="0.3">
      <c r="A1119" s="5" t="b">
        <f t="shared" si="51"/>
        <v>0</v>
      </c>
      <c r="B1119" t="str">
        <f t="shared" si="52"/>
        <v>mystcasecard</v>
      </c>
      <c r="C1119" s="9" t="str">
        <f t="shared" si="53"/>
        <v>mystcase_card</v>
      </c>
      <c r="D1119">
        <v>4206</v>
      </c>
      <c r="E1119" t="s">
        <v>24</v>
      </c>
      <c r="F1119" t="s">
        <v>6969</v>
      </c>
      <c r="G1119" t="s">
        <v>26</v>
      </c>
      <c r="H1119" t="s">
        <v>6970</v>
      </c>
      <c r="I1119" t="s">
        <v>100</v>
      </c>
      <c r="J1119">
        <v>20</v>
      </c>
      <c r="K1119">
        <v>1</v>
      </c>
      <c r="L1119">
        <v>0</v>
      </c>
      <c r="M1119">
        <v>0</v>
      </c>
      <c r="N1119">
        <v>0</v>
      </c>
      <c r="O1119">
        <v>0</v>
      </c>
      <c r="P1119">
        <v>0</v>
      </c>
      <c r="Q1119" t="s">
        <v>24</v>
      </c>
      <c r="R1119">
        <v>0</v>
      </c>
      <c r="S1119">
        <v>0</v>
      </c>
      <c r="T1119" t="s">
        <v>101</v>
      </c>
      <c r="U1119" t="s">
        <v>29</v>
      </c>
      <c r="V1119" t="s">
        <v>29</v>
      </c>
      <c r="W1119" t="s">
        <v>30</v>
      </c>
      <c r="X1119" t="s">
        <v>30885</v>
      </c>
      <c r="AA1119" t="s">
        <v>6971</v>
      </c>
      <c r="AB1119" t="s">
        <v>6972</v>
      </c>
    </row>
    <row r="1120" spans="1:28" x14ac:dyDescent="0.3">
      <c r="A1120" s="7" t="b">
        <f t="shared" si="51"/>
        <v>0</v>
      </c>
      <c r="B1120" t="str">
        <f t="shared" si="52"/>
        <v>mysteltainncard</v>
      </c>
      <c r="C1120" s="9" t="str">
        <f t="shared" si="53"/>
        <v>mysteltainn_card</v>
      </c>
      <c r="D1120">
        <v>4207</v>
      </c>
      <c r="E1120" t="s">
        <v>24</v>
      </c>
      <c r="F1120" t="s">
        <v>6973</v>
      </c>
      <c r="G1120" t="s">
        <v>26</v>
      </c>
      <c r="H1120" t="s">
        <v>6974</v>
      </c>
      <c r="I1120" t="s">
        <v>100</v>
      </c>
      <c r="J1120">
        <v>20</v>
      </c>
      <c r="K1120">
        <v>1</v>
      </c>
      <c r="L1120">
        <v>0</v>
      </c>
      <c r="M1120">
        <v>0</v>
      </c>
      <c r="N1120">
        <v>0</v>
      </c>
      <c r="O1120">
        <v>0</v>
      </c>
      <c r="P1120">
        <v>0</v>
      </c>
      <c r="Q1120" t="s">
        <v>24</v>
      </c>
      <c r="R1120">
        <v>0</v>
      </c>
      <c r="S1120">
        <v>0</v>
      </c>
      <c r="T1120" t="s">
        <v>206</v>
      </c>
      <c r="U1120" t="s">
        <v>29</v>
      </c>
      <c r="V1120" t="s">
        <v>29</v>
      </c>
      <c r="W1120" t="s">
        <v>30</v>
      </c>
      <c r="X1120" s="7" t="s">
        <v>30886</v>
      </c>
      <c r="Y1120" s="10"/>
      <c r="Z1120" s="10"/>
      <c r="AA1120" t="s">
        <v>6975</v>
      </c>
      <c r="AB1120" t="s">
        <v>6976</v>
      </c>
    </row>
    <row r="1121" spans="1:28" x14ac:dyDescent="0.3">
      <c r="A1121" s="7" t="b">
        <f t="shared" si="51"/>
        <v>0</v>
      </c>
      <c r="B1121" t="str">
        <f t="shared" si="52"/>
        <v>miyabiningyocard</v>
      </c>
      <c r="C1121" s="9" t="str">
        <f t="shared" si="53"/>
        <v>miyabi_ningyo_card</v>
      </c>
      <c r="D1121">
        <v>4208</v>
      </c>
      <c r="E1121" t="s">
        <v>24</v>
      </c>
      <c r="F1121" t="s">
        <v>6762</v>
      </c>
      <c r="G1121" t="s">
        <v>26</v>
      </c>
      <c r="H1121" t="s">
        <v>6763</v>
      </c>
      <c r="I1121" t="s">
        <v>100</v>
      </c>
      <c r="J1121" s="5">
        <v>20</v>
      </c>
      <c r="K1121">
        <v>1</v>
      </c>
      <c r="L1121">
        <v>0</v>
      </c>
      <c r="M1121">
        <v>0</v>
      </c>
      <c r="N1121">
        <v>0</v>
      </c>
      <c r="O1121">
        <v>0</v>
      </c>
      <c r="P1121">
        <v>0</v>
      </c>
      <c r="Q1121" t="s">
        <v>24</v>
      </c>
      <c r="R1121">
        <v>0</v>
      </c>
      <c r="S1121">
        <v>0</v>
      </c>
      <c r="T1121" t="s">
        <v>106</v>
      </c>
      <c r="U1121" t="s">
        <v>29</v>
      </c>
      <c r="V1121" t="s">
        <v>29</v>
      </c>
      <c r="W1121" t="s">
        <v>30</v>
      </c>
      <c r="X1121" s="7" t="s">
        <v>30887</v>
      </c>
      <c r="Y1121" s="10"/>
      <c r="Z1121" s="10"/>
      <c r="AA1121" t="s">
        <v>6764</v>
      </c>
      <c r="AB1121" t="s">
        <v>6765</v>
      </c>
    </row>
    <row r="1122" spans="1:28" x14ac:dyDescent="0.3">
      <c r="A1122" s="7" t="b">
        <f t="shared" si="51"/>
        <v>0</v>
      </c>
      <c r="B1122" t="str">
        <f t="shared" si="52"/>
        <v>violycard</v>
      </c>
      <c r="C1122" s="9" t="str">
        <f t="shared" si="53"/>
        <v>violy_card</v>
      </c>
      <c r="D1122">
        <v>4209</v>
      </c>
      <c r="E1122" t="s">
        <v>24</v>
      </c>
      <c r="F1122" t="s">
        <v>10423</v>
      </c>
      <c r="G1122" t="s">
        <v>26</v>
      </c>
      <c r="H1122" t="s">
        <v>10424</v>
      </c>
      <c r="I1122" t="s">
        <v>100</v>
      </c>
      <c r="J1122" s="5">
        <v>20</v>
      </c>
      <c r="K1122">
        <v>1</v>
      </c>
      <c r="L1122">
        <v>0</v>
      </c>
      <c r="M1122">
        <v>0</v>
      </c>
      <c r="N1122">
        <v>0</v>
      </c>
      <c r="O1122">
        <v>0</v>
      </c>
      <c r="P1122">
        <v>0</v>
      </c>
      <c r="Q1122" t="s">
        <v>24</v>
      </c>
      <c r="R1122">
        <v>0</v>
      </c>
      <c r="S1122">
        <v>0</v>
      </c>
      <c r="T1122" t="s">
        <v>82</v>
      </c>
      <c r="U1122" t="s">
        <v>29</v>
      </c>
      <c r="V1122" t="s">
        <v>29</v>
      </c>
      <c r="W1122" t="s">
        <v>30</v>
      </c>
      <c r="X1122" s="7" t="s">
        <v>31517</v>
      </c>
      <c r="Y1122" s="10"/>
      <c r="Z1122" s="10"/>
      <c r="AA1122" t="s">
        <v>10425</v>
      </c>
      <c r="AB1122" t="s">
        <v>10426</v>
      </c>
    </row>
    <row r="1123" spans="1:28" x14ac:dyDescent="0.3">
      <c r="A1123" s="7" t="b">
        <f t="shared" si="51"/>
        <v>0</v>
      </c>
      <c r="B1123" t="str">
        <f t="shared" si="52"/>
        <v>wandermancard</v>
      </c>
      <c r="C1123" s="9" t="str">
        <f t="shared" si="53"/>
        <v>wander_man_card</v>
      </c>
      <c r="D1123">
        <v>4210</v>
      </c>
      <c r="E1123" t="s">
        <v>24</v>
      </c>
      <c r="F1123" t="s">
        <v>10488</v>
      </c>
      <c r="G1123" t="s">
        <v>26</v>
      </c>
      <c r="H1123" t="s">
        <v>10489</v>
      </c>
      <c r="I1123" t="s">
        <v>100</v>
      </c>
      <c r="J1123">
        <v>20</v>
      </c>
      <c r="K1123">
        <v>1</v>
      </c>
      <c r="L1123">
        <v>0</v>
      </c>
      <c r="M1123">
        <v>0</v>
      </c>
      <c r="N1123">
        <v>0</v>
      </c>
      <c r="O1123">
        <v>0</v>
      </c>
      <c r="P1123">
        <v>0</v>
      </c>
      <c r="Q1123" t="s">
        <v>24</v>
      </c>
      <c r="R1123">
        <v>0</v>
      </c>
      <c r="S1123">
        <v>0</v>
      </c>
      <c r="T1123" t="s">
        <v>223</v>
      </c>
      <c r="U1123" t="s">
        <v>29</v>
      </c>
      <c r="V1123" t="s">
        <v>29</v>
      </c>
      <c r="W1123" t="s">
        <v>30</v>
      </c>
      <c r="X1123" s="7" t="s">
        <v>31713</v>
      </c>
      <c r="Y1123" s="10"/>
      <c r="Z1123" s="10"/>
      <c r="AA1123" t="s">
        <v>10490</v>
      </c>
      <c r="AB1123" t="s">
        <v>10491</v>
      </c>
    </row>
    <row r="1124" spans="1:28" x14ac:dyDescent="0.3">
      <c r="A1124" s="7" t="b">
        <f t="shared" si="51"/>
        <v>0</v>
      </c>
      <c r="B1124" t="str">
        <f t="shared" si="52"/>
        <v>vocalcard</v>
      </c>
      <c r="C1124" s="9" t="str">
        <f t="shared" si="53"/>
        <v>vocal_card</v>
      </c>
      <c r="D1124">
        <v>4211</v>
      </c>
      <c r="E1124" t="s">
        <v>24</v>
      </c>
      <c r="F1124" t="s">
        <v>10454</v>
      </c>
      <c r="G1124" t="s">
        <v>26</v>
      </c>
      <c r="H1124" t="s">
        <v>10455</v>
      </c>
      <c r="I1124" t="s">
        <v>100</v>
      </c>
      <c r="J1124">
        <v>20</v>
      </c>
      <c r="K1124">
        <v>1</v>
      </c>
      <c r="L1124">
        <v>0</v>
      </c>
      <c r="M1124">
        <v>0</v>
      </c>
      <c r="N1124">
        <v>0</v>
      </c>
      <c r="O1124">
        <v>0</v>
      </c>
      <c r="P1124">
        <v>0</v>
      </c>
      <c r="Q1124" t="s">
        <v>24</v>
      </c>
      <c r="R1124">
        <v>0</v>
      </c>
      <c r="S1124">
        <v>0</v>
      </c>
      <c r="T1124" t="s">
        <v>223</v>
      </c>
      <c r="U1124" t="s">
        <v>29</v>
      </c>
      <c r="V1124" t="s">
        <v>29</v>
      </c>
      <c r="W1124" t="s">
        <v>30</v>
      </c>
      <c r="X1124" s="7" t="s">
        <v>30888</v>
      </c>
      <c r="Y1124" s="10"/>
      <c r="Z1124" s="10"/>
      <c r="AA1124" t="s">
        <v>10456</v>
      </c>
      <c r="AB1124" t="s">
        <v>10457</v>
      </c>
    </row>
    <row r="1125" spans="1:28" x14ac:dyDescent="0.3">
      <c r="A1125" s="7" t="b">
        <f t="shared" si="51"/>
        <v>0</v>
      </c>
      <c r="B1125" t="str">
        <f t="shared" si="52"/>
        <v>bonguncard</v>
      </c>
      <c r="C1125" s="9" t="str">
        <f t="shared" si="53"/>
        <v>bon_gun_card</v>
      </c>
      <c r="D1125">
        <v>4212</v>
      </c>
      <c r="E1125" t="s">
        <v>24</v>
      </c>
      <c r="F1125" t="s">
        <v>1409</v>
      </c>
      <c r="G1125" t="s">
        <v>26</v>
      </c>
      <c r="H1125" t="s">
        <v>1410</v>
      </c>
      <c r="I1125" t="s">
        <v>100</v>
      </c>
      <c r="J1125">
        <v>20</v>
      </c>
      <c r="K1125">
        <v>1</v>
      </c>
      <c r="L1125">
        <v>0</v>
      </c>
      <c r="M1125">
        <v>0</v>
      </c>
      <c r="N1125">
        <v>0</v>
      </c>
      <c r="O1125">
        <v>0</v>
      </c>
      <c r="P1125">
        <v>0</v>
      </c>
      <c r="Q1125" t="s">
        <v>24</v>
      </c>
      <c r="R1125">
        <v>0</v>
      </c>
      <c r="S1125">
        <v>0</v>
      </c>
      <c r="T1125" t="s">
        <v>82</v>
      </c>
      <c r="U1125" t="s">
        <v>29</v>
      </c>
      <c r="V1125" t="s">
        <v>29</v>
      </c>
      <c r="W1125" t="s">
        <v>30</v>
      </c>
      <c r="X1125" s="7" t="s">
        <v>30889</v>
      </c>
      <c r="Y1125" s="10"/>
      <c r="Z1125" s="10"/>
      <c r="AA1125" t="s">
        <v>1411</v>
      </c>
      <c r="AB1125" t="s">
        <v>1412</v>
      </c>
    </row>
    <row r="1126" spans="1:28" x14ac:dyDescent="0.3">
      <c r="A1126" s="7" t="b">
        <f t="shared" si="51"/>
        <v>0</v>
      </c>
      <c r="B1126" t="str">
        <f t="shared" si="52"/>
        <v>brilightcard</v>
      </c>
      <c r="C1126" s="9" t="str">
        <f t="shared" si="53"/>
        <v>brilight_card</v>
      </c>
      <c r="D1126">
        <v>4213</v>
      </c>
      <c r="E1126" t="s">
        <v>24</v>
      </c>
      <c r="F1126" t="s">
        <v>1598</v>
      </c>
      <c r="G1126" t="s">
        <v>26</v>
      </c>
      <c r="H1126" t="s">
        <v>1599</v>
      </c>
      <c r="I1126" t="s">
        <v>100</v>
      </c>
      <c r="J1126" s="5">
        <v>20</v>
      </c>
      <c r="K1126">
        <v>1</v>
      </c>
      <c r="L1126">
        <v>0</v>
      </c>
      <c r="M1126">
        <v>0</v>
      </c>
      <c r="N1126">
        <v>0</v>
      </c>
      <c r="O1126">
        <v>0</v>
      </c>
      <c r="P1126">
        <v>0</v>
      </c>
      <c r="Q1126" t="s">
        <v>24</v>
      </c>
      <c r="R1126">
        <v>0</v>
      </c>
      <c r="S1126">
        <v>0</v>
      </c>
      <c r="T1126" t="s">
        <v>59</v>
      </c>
      <c r="U1126" t="s">
        <v>29</v>
      </c>
      <c r="V1126" t="s">
        <v>29</v>
      </c>
      <c r="W1126" t="s">
        <v>30</v>
      </c>
      <c r="X1126" s="7" t="s">
        <v>30890</v>
      </c>
      <c r="Y1126" s="10"/>
      <c r="Z1126" s="10"/>
      <c r="AA1126" t="s">
        <v>1600</v>
      </c>
      <c r="AB1126" t="s">
        <v>1601</v>
      </c>
    </row>
    <row r="1127" spans="1:28" x14ac:dyDescent="0.3">
      <c r="A1127" s="7" t="b">
        <f t="shared" si="51"/>
        <v>0</v>
      </c>
      <c r="B1127" t="str">
        <f t="shared" si="52"/>
        <v>bloodymurderercard</v>
      </c>
      <c r="C1127" s="9" t="str">
        <f t="shared" si="53"/>
        <v>bloody_murderer_card</v>
      </c>
      <c r="D1127">
        <v>4214</v>
      </c>
      <c r="E1127" t="s">
        <v>24</v>
      </c>
      <c r="F1127" t="s">
        <v>1272</v>
      </c>
      <c r="G1127" t="s">
        <v>26</v>
      </c>
      <c r="H1127" t="s">
        <v>1273</v>
      </c>
      <c r="I1127" t="s">
        <v>100</v>
      </c>
      <c r="J1127">
        <v>20</v>
      </c>
      <c r="K1127">
        <v>1</v>
      </c>
      <c r="L1127">
        <v>0</v>
      </c>
      <c r="M1127">
        <v>0</v>
      </c>
      <c r="N1127">
        <v>0</v>
      </c>
      <c r="O1127">
        <v>0</v>
      </c>
      <c r="P1127">
        <v>0</v>
      </c>
      <c r="Q1127" t="s">
        <v>24</v>
      </c>
      <c r="R1127">
        <v>0</v>
      </c>
      <c r="S1127">
        <v>0</v>
      </c>
      <c r="T1127" t="s">
        <v>262</v>
      </c>
      <c r="U1127" t="s">
        <v>29</v>
      </c>
      <c r="V1127" t="s">
        <v>29</v>
      </c>
      <c r="W1127" t="s">
        <v>30</v>
      </c>
      <c r="X1127" s="7" t="s">
        <v>30891</v>
      </c>
      <c r="Y1127" s="10"/>
      <c r="Z1127" s="10"/>
      <c r="AA1127" t="s">
        <v>1274</v>
      </c>
      <c r="AB1127" t="s">
        <v>1275</v>
      </c>
    </row>
    <row r="1128" spans="1:28" x14ac:dyDescent="0.3">
      <c r="A1128" s="7" t="b">
        <f t="shared" si="51"/>
        <v>0</v>
      </c>
      <c r="B1128" t="str">
        <f t="shared" si="52"/>
        <v>blazzercard</v>
      </c>
      <c r="C1128" s="9" t="str">
        <f t="shared" si="53"/>
        <v>blazzer_card</v>
      </c>
      <c r="D1128">
        <v>4215</v>
      </c>
      <c r="E1128" t="s">
        <v>24</v>
      </c>
      <c r="F1128" t="s">
        <v>1221</v>
      </c>
      <c r="G1128" t="s">
        <v>26</v>
      </c>
      <c r="H1128" t="s">
        <v>1222</v>
      </c>
      <c r="I1128" t="s">
        <v>100</v>
      </c>
      <c r="J1128" s="5">
        <v>20</v>
      </c>
      <c r="K1128">
        <v>1</v>
      </c>
      <c r="L1128">
        <v>0</v>
      </c>
      <c r="M1128">
        <v>0</v>
      </c>
      <c r="N1128">
        <v>0</v>
      </c>
      <c r="O1128">
        <v>0</v>
      </c>
      <c r="P1128">
        <v>0</v>
      </c>
      <c r="Q1128" t="s">
        <v>24</v>
      </c>
      <c r="R1128">
        <v>0</v>
      </c>
      <c r="S1128">
        <v>0</v>
      </c>
      <c r="T1128" t="s">
        <v>82</v>
      </c>
      <c r="U1128" t="s">
        <v>29</v>
      </c>
      <c r="V1128" t="s">
        <v>29</v>
      </c>
      <c r="W1128" t="s">
        <v>30</v>
      </c>
      <c r="X1128" s="7" t="s">
        <v>30892</v>
      </c>
      <c r="Y1128" s="10"/>
      <c r="Z1128" s="10"/>
      <c r="AA1128" t="s">
        <v>1223</v>
      </c>
      <c r="AB1128" t="s">
        <v>1224</v>
      </c>
    </row>
    <row r="1129" spans="1:28" x14ac:dyDescent="0.3">
      <c r="A1129" s="7" t="b">
        <f t="shared" si="51"/>
        <v>0</v>
      </c>
      <c r="B1129" t="str">
        <f t="shared" si="52"/>
        <v>sasquatchcard</v>
      </c>
      <c r="C1129" s="9" t="str">
        <f t="shared" si="53"/>
        <v>sasquatch_card</v>
      </c>
      <c r="D1129">
        <v>4216</v>
      </c>
      <c r="E1129" t="s">
        <v>24</v>
      </c>
      <c r="F1129" t="s">
        <v>8737</v>
      </c>
      <c r="G1129" t="s">
        <v>26</v>
      </c>
      <c r="H1129" t="s">
        <v>8738</v>
      </c>
      <c r="I1129" t="s">
        <v>100</v>
      </c>
      <c r="J1129" s="5">
        <v>20</v>
      </c>
      <c r="K1129">
        <v>1</v>
      </c>
      <c r="L1129">
        <v>0</v>
      </c>
      <c r="M1129">
        <v>0</v>
      </c>
      <c r="N1129">
        <v>0</v>
      </c>
      <c r="O1129">
        <v>0</v>
      </c>
      <c r="P1129">
        <v>0</v>
      </c>
      <c r="Q1129" t="s">
        <v>24</v>
      </c>
      <c r="R1129">
        <v>0</v>
      </c>
      <c r="S1129">
        <v>0</v>
      </c>
      <c r="T1129" t="s">
        <v>59</v>
      </c>
      <c r="U1129" t="s">
        <v>29</v>
      </c>
      <c r="V1129" t="s">
        <v>29</v>
      </c>
      <c r="W1129" t="s">
        <v>30</v>
      </c>
      <c r="X1129" s="7" t="s">
        <v>30893</v>
      </c>
      <c r="Y1129" s="10"/>
      <c r="Z1129" s="10"/>
      <c r="AA1129" t="s">
        <v>8739</v>
      </c>
      <c r="AB1129" t="s">
        <v>8740</v>
      </c>
    </row>
    <row r="1130" spans="1:28" x14ac:dyDescent="0.3">
      <c r="A1130" s="7" t="b">
        <f t="shared" si="51"/>
        <v>0</v>
      </c>
      <c r="B1130" t="str">
        <f t="shared" si="52"/>
        <v>livepeachtreecard</v>
      </c>
      <c r="C1130" s="9" t="str">
        <f t="shared" si="53"/>
        <v>live_peach_tree_card</v>
      </c>
      <c r="D1130">
        <v>4217</v>
      </c>
      <c r="E1130" t="s">
        <v>24</v>
      </c>
      <c r="F1130" t="s">
        <v>6143</v>
      </c>
      <c r="G1130" t="s">
        <v>26</v>
      </c>
      <c r="H1130" t="s">
        <v>6144</v>
      </c>
      <c r="I1130" t="s">
        <v>100</v>
      </c>
      <c r="J1130" s="5">
        <v>20</v>
      </c>
      <c r="K1130">
        <v>1</v>
      </c>
      <c r="L1130">
        <v>0</v>
      </c>
      <c r="M1130">
        <v>0</v>
      </c>
      <c r="N1130">
        <v>0</v>
      </c>
      <c r="O1130">
        <v>0</v>
      </c>
      <c r="P1130">
        <v>0</v>
      </c>
      <c r="Q1130" t="s">
        <v>24</v>
      </c>
      <c r="R1130">
        <v>0</v>
      </c>
      <c r="S1130">
        <v>0</v>
      </c>
      <c r="T1130" t="s">
        <v>206</v>
      </c>
      <c r="U1130" t="s">
        <v>29</v>
      </c>
      <c r="V1130" t="s">
        <v>29</v>
      </c>
      <c r="W1130" t="s">
        <v>30</v>
      </c>
      <c r="X1130" s="7" t="s">
        <v>31714</v>
      </c>
      <c r="Y1130" s="10"/>
      <c r="Z1130" s="10"/>
      <c r="AA1130" t="s">
        <v>6145</v>
      </c>
      <c r="AB1130" t="s">
        <v>6146</v>
      </c>
    </row>
    <row r="1131" spans="1:28" x14ac:dyDescent="0.3">
      <c r="A1131" s="7" t="b">
        <f t="shared" si="51"/>
        <v>0</v>
      </c>
      <c r="B1131" t="str">
        <f t="shared" si="52"/>
        <v>succubuscard</v>
      </c>
      <c r="C1131" s="9" t="str">
        <f t="shared" si="53"/>
        <v>succubus_card</v>
      </c>
      <c r="D1131">
        <v>4218</v>
      </c>
      <c r="E1131" t="s">
        <v>24</v>
      </c>
      <c r="F1131" t="s">
        <v>9742</v>
      </c>
      <c r="G1131" t="s">
        <v>26</v>
      </c>
      <c r="H1131" t="s">
        <v>9743</v>
      </c>
      <c r="I1131" t="s">
        <v>100</v>
      </c>
      <c r="J1131" s="5">
        <v>20</v>
      </c>
      <c r="K1131">
        <v>1</v>
      </c>
      <c r="L1131">
        <v>0</v>
      </c>
      <c r="M1131">
        <v>0</v>
      </c>
      <c r="N1131">
        <v>0</v>
      </c>
      <c r="O1131">
        <v>0</v>
      </c>
      <c r="P1131">
        <v>0</v>
      </c>
      <c r="Q1131" t="s">
        <v>24</v>
      </c>
      <c r="R1131">
        <v>0</v>
      </c>
      <c r="S1131">
        <v>0</v>
      </c>
      <c r="T1131" t="s">
        <v>59</v>
      </c>
      <c r="U1131" t="s">
        <v>29</v>
      </c>
      <c r="V1131" t="s">
        <v>29</v>
      </c>
      <c r="W1131" t="s">
        <v>30</v>
      </c>
      <c r="X1131" s="7" t="s">
        <v>31623</v>
      </c>
      <c r="Y1131" s="10"/>
      <c r="Z1131" s="10"/>
      <c r="AA1131" t="s">
        <v>9744</v>
      </c>
      <c r="AB1131" t="s">
        <v>9745</v>
      </c>
    </row>
    <row r="1132" spans="1:28" x14ac:dyDescent="0.3">
      <c r="A1132" s="7" t="b">
        <f t="shared" si="51"/>
        <v>0</v>
      </c>
      <c r="B1132" t="str">
        <f t="shared" si="52"/>
        <v>sagewormcard</v>
      </c>
      <c r="C1132" s="9" t="str">
        <f t="shared" si="53"/>
        <v>sageworm_card</v>
      </c>
      <c r="D1132">
        <v>4219</v>
      </c>
      <c r="E1132" t="s">
        <v>24</v>
      </c>
      <c r="F1132" t="s">
        <v>8673</v>
      </c>
      <c r="G1132" t="s">
        <v>26</v>
      </c>
      <c r="H1132" t="s">
        <v>8674</v>
      </c>
      <c r="I1132" t="s">
        <v>100</v>
      </c>
      <c r="J1132">
        <v>20</v>
      </c>
      <c r="K1132">
        <v>1</v>
      </c>
      <c r="L1132">
        <v>0</v>
      </c>
      <c r="M1132">
        <v>0</v>
      </c>
      <c r="N1132">
        <v>0</v>
      </c>
      <c r="O1132">
        <v>0</v>
      </c>
      <c r="P1132">
        <v>0</v>
      </c>
      <c r="Q1132" t="s">
        <v>24</v>
      </c>
      <c r="R1132">
        <v>0</v>
      </c>
      <c r="S1132">
        <v>0</v>
      </c>
      <c r="T1132" t="s">
        <v>82</v>
      </c>
      <c r="U1132" t="s">
        <v>29</v>
      </c>
      <c r="V1132" t="s">
        <v>29</v>
      </c>
      <c r="W1132" t="s">
        <v>30</v>
      </c>
      <c r="X1132" s="7" t="s">
        <v>30894</v>
      </c>
      <c r="Y1132" s="10"/>
      <c r="Z1132" s="10"/>
      <c r="AA1132" t="s">
        <v>8675</v>
      </c>
      <c r="AB1132" t="s">
        <v>8676</v>
      </c>
    </row>
    <row r="1133" spans="1:28" x14ac:dyDescent="0.3">
      <c r="A1133" s="7" t="b">
        <f t="shared" si="51"/>
        <v>0</v>
      </c>
      <c r="B1133" t="str">
        <f t="shared" si="52"/>
        <v>solidercard</v>
      </c>
      <c r="C1133" s="9" t="str">
        <f t="shared" si="53"/>
        <v>solider_card</v>
      </c>
      <c r="D1133">
        <v>4220</v>
      </c>
      <c r="E1133" t="s">
        <v>24</v>
      </c>
      <c r="F1133" t="s">
        <v>9346</v>
      </c>
      <c r="G1133" t="s">
        <v>26</v>
      </c>
      <c r="H1133" t="s">
        <v>9347</v>
      </c>
      <c r="I1133" t="s">
        <v>100</v>
      </c>
      <c r="J1133">
        <v>20</v>
      </c>
      <c r="K1133">
        <v>1</v>
      </c>
      <c r="L1133">
        <v>0</v>
      </c>
      <c r="M1133">
        <v>0</v>
      </c>
      <c r="N1133">
        <v>0</v>
      </c>
      <c r="O1133">
        <v>0</v>
      </c>
      <c r="P1133">
        <v>0</v>
      </c>
      <c r="Q1133" t="s">
        <v>24</v>
      </c>
      <c r="R1133">
        <v>0</v>
      </c>
      <c r="S1133">
        <v>0</v>
      </c>
      <c r="T1133" t="s">
        <v>59</v>
      </c>
      <c r="U1133" t="s">
        <v>29</v>
      </c>
      <c r="V1133" t="s">
        <v>29</v>
      </c>
      <c r="W1133" t="s">
        <v>30</v>
      </c>
      <c r="X1133" s="7" t="s">
        <v>30895</v>
      </c>
      <c r="Y1133" s="10"/>
      <c r="Z1133" s="10"/>
      <c r="AA1133" t="s">
        <v>9348</v>
      </c>
      <c r="AB1133" t="s">
        <v>9349</v>
      </c>
    </row>
    <row r="1134" spans="1:28" x14ac:dyDescent="0.3">
      <c r="A1134" s="7" t="b">
        <f t="shared" si="51"/>
        <v>0</v>
      </c>
      <c r="B1134" t="str">
        <f t="shared" si="52"/>
        <v>skeletongeneralcard</v>
      </c>
      <c r="C1134" s="9" t="str">
        <f t="shared" si="53"/>
        <v>skeleton_general_card</v>
      </c>
      <c r="D1134">
        <v>4221</v>
      </c>
      <c r="E1134" t="s">
        <v>24</v>
      </c>
      <c r="F1134" t="s">
        <v>9143</v>
      </c>
      <c r="G1134" t="s">
        <v>26</v>
      </c>
      <c r="H1134" t="s">
        <v>9144</v>
      </c>
      <c r="I1134" t="s">
        <v>100</v>
      </c>
      <c r="J1134">
        <v>20</v>
      </c>
      <c r="K1134">
        <v>1</v>
      </c>
      <c r="L1134">
        <v>0</v>
      </c>
      <c r="M1134">
        <v>0</v>
      </c>
      <c r="N1134">
        <v>0</v>
      </c>
      <c r="O1134">
        <v>0</v>
      </c>
      <c r="P1134">
        <v>0</v>
      </c>
      <c r="Q1134" t="s">
        <v>24</v>
      </c>
      <c r="R1134">
        <v>0</v>
      </c>
      <c r="S1134">
        <v>0</v>
      </c>
      <c r="T1134" t="s">
        <v>106</v>
      </c>
      <c r="U1134" t="s">
        <v>29</v>
      </c>
      <c r="V1134" t="s">
        <v>29</v>
      </c>
      <c r="W1134" t="s">
        <v>30</v>
      </c>
      <c r="X1134" s="7" t="s">
        <v>30896</v>
      </c>
      <c r="Y1134" s="10"/>
      <c r="Z1134" s="10"/>
      <c r="AA1134" t="s">
        <v>9145</v>
      </c>
      <c r="AB1134" t="s">
        <v>9146</v>
      </c>
    </row>
    <row r="1135" spans="1:28" x14ac:dyDescent="0.3">
      <c r="A1135" s="7" t="b">
        <f t="shared" si="51"/>
        <v>0</v>
      </c>
      <c r="B1135" t="str">
        <f t="shared" si="52"/>
        <v>skelprisonercard</v>
      </c>
      <c r="C1135" s="9" t="str">
        <f t="shared" si="53"/>
        <v>skel_prisoner_card</v>
      </c>
      <c r="D1135">
        <v>4222</v>
      </c>
      <c r="E1135" t="s">
        <v>24</v>
      </c>
      <c r="F1135" t="s">
        <v>9131</v>
      </c>
      <c r="G1135" t="s">
        <v>26</v>
      </c>
      <c r="H1135" t="s">
        <v>9132</v>
      </c>
      <c r="I1135" t="s">
        <v>100</v>
      </c>
      <c r="J1135" s="5">
        <v>20</v>
      </c>
      <c r="K1135">
        <v>1</v>
      </c>
      <c r="L1135">
        <v>0</v>
      </c>
      <c r="M1135">
        <v>0</v>
      </c>
      <c r="N1135">
        <v>0</v>
      </c>
      <c r="O1135">
        <v>0</v>
      </c>
      <c r="P1135">
        <v>0</v>
      </c>
      <c r="Q1135" t="s">
        <v>24</v>
      </c>
      <c r="R1135">
        <v>0</v>
      </c>
      <c r="S1135">
        <v>0</v>
      </c>
      <c r="T1135" t="s">
        <v>59</v>
      </c>
      <c r="U1135" t="s">
        <v>29</v>
      </c>
      <c r="V1135" t="s">
        <v>29</v>
      </c>
      <c r="W1135" t="s">
        <v>30</v>
      </c>
      <c r="X1135" s="7" t="s">
        <v>30897</v>
      </c>
      <c r="Y1135" s="10"/>
      <c r="Z1135" s="10"/>
      <c r="AA1135" t="s">
        <v>9133</v>
      </c>
      <c r="AB1135" t="s">
        <v>9134</v>
      </c>
    </row>
    <row r="1136" spans="1:28" x14ac:dyDescent="0.3">
      <c r="A1136" s="7" t="b">
        <f t="shared" si="51"/>
        <v>0</v>
      </c>
      <c r="B1136" t="str">
        <f t="shared" si="52"/>
        <v>stalacticgolemcard</v>
      </c>
      <c r="C1136" s="9" t="str">
        <f t="shared" si="53"/>
        <v>stalactic_golem_card</v>
      </c>
      <c r="D1136">
        <v>4223</v>
      </c>
      <c r="E1136" t="s">
        <v>24</v>
      </c>
      <c r="F1136" t="s">
        <v>9537</v>
      </c>
      <c r="G1136" t="s">
        <v>26</v>
      </c>
      <c r="H1136" t="s">
        <v>9538</v>
      </c>
      <c r="I1136" t="s">
        <v>100</v>
      </c>
      <c r="J1136" s="5">
        <v>20</v>
      </c>
      <c r="K1136">
        <v>1</v>
      </c>
      <c r="L1136">
        <v>0</v>
      </c>
      <c r="M1136">
        <v>0</v>
      </c>
      <c r="N1136">
        <v>0</v>
      </c>
      <c r="O1136">
        <v>0</v>
      </c>
      <c r="P1136">
        <v>0</v>
      </c>
      <c r="Q1136" t="s">
        <v>24</v>
      </c>
      <c r="R1136">
        <v>0</v>
      </c>
      <c r="S1136">
        <v>0</v>
      </c>
      <c r="T1136" t="s">
        <v>101</v>
      </c>
      <c r="U1136" t="s">
        <v>29</v>
      </c>
      <c r="V1136" t="s">
        <v>29</v>
      </c>
      <c r="W1136" t="s">
        <v>30</v>
      </c>
      <c r="X1136" s="7" t="s">
        <v>30898</v>
      </c>
      <c r="Y1136" s="10"/>
      <c r="Z1136" s="10"/>
      <c r="AA1136" t="s">
        <v>9539</v>
      </c>
      <c r="AB1136" t="s">
        <v>9540</v>
      </c>
    </row>
    <row r="1137" spans="1:28" x14ac:dyDescent="0.3">
      <c r="A1137" s="7" t="b">
        <f t="shared" si="51"/>
        <v>0</v>
      </c>
      <c r="B1137" t="str">
        <f t="shared" si="52"/>
        <v>stoneshootercard</v>
      </c>
      <c r="C1137" s="9" t="str">
        <f t="shared" si="53"/>
        <v>stone_shooter_card</v>
      </c>
      <c r="D1137">
        <v>4225</v>
      </c>
      <c r="E1137" t="s">
        <v>24</v>
      </c>
      <c r="F1137" t="s">
        <v>9683</v>
      </c>
      <c r="G1137" t="s">
        <v>26</v>
      </c>
      <c r="H1137" t="s">
        <v>9684</v>
      </c>
      <c r="I1137" t="s">
        <v>100</v>
      </c>
      <c r="J1137">
        <v>20</v>
      </c>
      <c r="K1137">
        <v>1</v>
      </c>
      <c r="L1137">
        <v>0</v>
      </c>
      <c r="M1137">
        <v>0</v>
      </c>
      <c r="N1137">
        <v>0</v>
      </c>
      <c r="O1137">
        <v>0</v>
      </c>
      <c r="P1137">
        <v>0</v>
      </c>
      <c r="Q1137" t="s">
        <v>24</v>
      </c>
      <c r="R1137">
        <v>0</v>
      </c>
      <c r="S1137">
        <v>0</v>
      </c>
      <c r="T1137" t="s">
        <v>262</v>
      </c>
      <c r="U1137" t="s">
        <v>29</v>
      </c>
      <c r="V1137" t="s">
        <v>29</v>
      </c>
      <c r="W1137" t="s">
        <v>30</v>
      </c>
      <c r="X1137" s="7" t="s">
        <v>30900</v>
      </c>
      <c r="Y1137" s="10"/>
      <c r="Z1137" s="10"/>
      <c r="AA1137" t="s">
        <v>9685</v>
      </c>
      <c r="AB1137" t="s">
        <v>9686</v>
      </c>
    </row>
    <row r="1138" spans="1:28" x14ac:dyDescent="0.3">
      <c r="A1138" s="7" t="b">
        <f t="shared" si="51"/>
        <v>0</v>
      </c>
      <c r="B1138" t="str">
        <f t="shared" si="52"/>
        <v>stingcard</v>
      </c>
      <c r="C1138" s="9" t="str">
        <f t="shared" si="53"/>
        <v>sting_card</v>
      </c>
      <c r="D1138">
        <v>4226</v>
      </c>
      <c r="E1138" t="s">
        <v>24</v>
      </c>
      <c r="F1138" t="s">
        <v>9645</v>
      </c>
      <c r="G1138" t="s">
        <v>26</v>
      </c>
      <c r="H1138" t="s">
        <v>9646</v>
      </c>
      <c r="I1138" t="s">
        <v>100</v>
      </c>
      <c r="J1138">
        <v>20</v>
      </c>
      <c r="K1138">
        <v>1</v>
      </c>
      <c r="L1138">
        <v>0</v>
      </c>
      <c r="M1138">
        <v>0</v>
      </c>
      <c r="N1138">
        <v>0</v>
      </c>
      <c r="O1138">
        <v>0</v>
      </c>
      <c r="P1138">
        <v>0</v>
      </c>
      <c r="Q1138" t="s">
        <v>24</v>
      </c>
      <c r="R1138">
        <v>0</v>
      </c>
      <c r="S1138">
        <v>0</v>
      </c>
      <c r="T1138" t="s">
        <v>206</v>
      </c>
      <c r="U1138" t="s">
        <v>29</v>
      </c>
      <c r="V1138" t="s">
        <v>29</v>
      </c>
      <c r="W1138" t="s">
        <v>30</v>
      </c>
      <c r="X1138" s="7" t="s">
        <v>30901</v>
      </c>
      <c r="Y1138" s="10"/>
      <c r="Z1138" s="10"/>
      <c r="AA1138" t="s">
        <v>9647</v>
      </c>
      <c r="AB1138" t="s">
        <v>9648</v>
      </c>
    </row>
    <row r="1139" spans="1:28" x14ac:dyDescent="0.3">
      <c r="A1139" s="7" t="b">
        <f t="shared" si="51"/>
        <v>0</v>
      </c>
      <c r="B1139" t="str">
        <f t="shared" si="52"/>
        <v>springrabbitcard</v>
      </c>
      <c r="C1139" s="9" t="str">
        <f t="shared" si="53"/>
        <v>spring_rabbit_card</v>
      </c>
      <c r="D1139">
        <v>4227</v>
      </c>
      <c r="E1139" t="s">
        <v>24</v>
      </c>
      <c r="F1139" t="s">
        <v>9505</v>
      </c>
      <c r="G1139" t="s">
        <v>26</v>
      </c>
      <c r="H1139" t="s">
        <v>9506</v>
      </c>
      <c r="I1139" t="s">
        <v>100</v>
      </c>
      <c r="J1139">
        <v>20</v>
      </c>
      <c r="K1139">
        <v>1</v>
      </c>
      <c r="L1139">
        <v>0</v>
      </c>
      <c r="M1139">
        <v>0</v>
      </c>
      <c r="N1139">
        <v>0</v>
      </c>
      <c r="O1139">
        <v>0</v>
      </c>
      <c r="P1139">
        <v>0</v>
      </c>
      <c r="Q1139" t="s">
        <v>24</v>
      </c>
      <c r="R1139">
        <v>0</v>
      </c>
      <c r="S1139">
        <v>0</v>
      </c>
      <c r="T1139" t="s">
        <v>82</v>
      </c>
      <c r="U1139" t="s">
        <v>29</v>
      </c>
      <c r="V1139" t="s">
        <v>29</v>
      </c>
      <c r="W1139" t="s">
        <v>30</v>
      </c>
      <c r="X1139" s="7" t="s">
        <v>31624</v>
      </c>
      <c r="Y1139" s="10"/>
      <c r="Z1139" s="10"/>
      <c r="AA1139" t="s">
        <v>9507</v>
      </c>
      <c r="AB1139" t="s">
        <v>9508</v>
      </c>
    </row>
    <row r="1140" spans="1:28" x14ac:dyDescent="0.3">
      <c r="A1140" s="7" t="b">
        <f t="shared" si="51"/>
        <v>0</v>
      </c>
      <c r="B1140" t="str">
        <f t="shared" si="52"/>
        <v>ctowermanagercard</v>
      </c>
      <c r="C1140" s="9" t="str">
        <f t="shared" si="53"/>
        <v>c_tower_manager_card</v>
      </c>
      <c r="D1140">
        <v>4229</v>
      </c>
      <c r="E1140" t="s">
        <v>24</v>
      </c>
      <c r="F1140" t="s">
        <v>1788</v>
      </c>
      <c r="G1140" t="s">
        <v>26</v>
      </c>
      <c r="H1140" t="s">
        <v>1789</v>
      </c>
      <c r="I1140" t="s">
        <v>100</v>
      </c>
      <c r="J1140">
        <v>20</v>
      </c>
      <c r="K1140">
        <v>1</v>
      </c>
      <c r="L1140">
        <v>0</v>
      </c>
      <c r="M1140">
        <v>0</v>
      </c>
      <c r="N1140">
        <v>0</v>
      </c>
      <c r="O1140">
        <v>0</v>
      </c>
      <c r="P1140">
        <v>0</v>
      </c>
      <c r="Q1140" t="s">
        <v>24</v>
      </c>
      <c r="R1140">
        <v>0</v>
      </c>
      <c r="S1140">
        <v>0</v>
      </c>
      <c r="T1140" t="s">
        <v>101</v>
      </c>
      <c r="U1140" t="s">
        <v>29</v>
      </c>
      <c r="V1140" t="s">
        <v>29</v>
      </c>
      <c r="W1140" t="s">
        <v>30</v>
      </c>
      <c r="X1140" s="7" t="s">
        <v>30903</v>
      </c>
      <c r="Y1140" s="10"/>
      <c r="Z1140" s="10"/>
      <c r="AA1140" t="s">
        <v>1790</v>
      </c>
      <c r="AB1140" t="s">
        <v>1791</v>
      </c>
    </row>
    <row r="1141" spans="1:28" x14ac:dyDescent="0.3">
      <c r="A1141" s="7" t="b">
        <f t="shared" si="51"/>
        <v>0</v>
      </c>
      <c r="B1141" t="str">
        <f t="shared" si="52"/>
        <v>shinobicard</v>
      </c>
      <c r="C1141" s="9" t="str">
        <f t="shared" si="53"/>
        <v>shinobi_card</v>
      </c>
      <c r="D1141">
        <v>4230</v>
      </c>
      <c r="E1141" t="s">
        <v>24</v>
      </c>
      <c r="F1141" t="s">
        <v>8987</v>
      </c>
      <c r="G1141" t="s">
        <v>26</v>
      </c>
      <c r="H1141" t="s">
        <v>8988</v>
      </c>
      <c r="I1141" t="s">
        <v>100</v>
      </c>
      <c r="J1141">
        <v>20</v>
      </c>
      <c r="K1141">
        <v>1</v>
      </c>
      <c r="L1141">
        <v>0</v>
      </c>
      <c r="M1141">
        <v>0</v>
      </c>
      <c r="N1141">
        <v>0</v>
      </c>
      <c r="O1141">
        <v>0</v>
      </c>
      <c r="P1141">
        <v>0</v>
      </c>
      <c r="Q1141" t="s">
        <v>24</v>
      </c>
      <c r="R1141">
        <v>0</v>
      </c>
      <c r="S1141">
        <v>0</v>
      </c>
      <c r="T1141" t="s">
        <v>82</v>
      </c>
      <c r="U1141" t="s">
        <v>29</v>
      </c>
      <c r="V1141" t="s">
        <v>29</v>
      </c>
      <c r="W1141" t="s">
        <v>30</v>
      </c>
      <c r="X1141" s="7" t="s">
        <v>31715</v>
      </c>
      <c r="Y1141" s="10"/>
      <c r="Z1141" s="10"/>
      <c r="AA1141" t="s">
        <v>8989</v>
      </c>
      <c r="AB1141" t="s">
        <v>8990</v>
      </c>
    </row>
    <row r="1142" spans="1:28" x14ac:dyDescent="0.3">
      <c r="A1142" s="7" t="b">
        <f t="shared" si="51"/>
        <v>0</v>
      </c>
      <c r="B1142" t="str">
        <f t="shared" si="52"/>
        <v>increasesoilcard</v>
      </c>
      <c r="C1142" s="9" t="str">
        <f t="shared" si="53"/>
        <v>increase_soil_card</v>
      </c>
      <c r="D1142">
        <v>4231</v>
      </c>
      <c r="E1142" t="s">
        <v>24</v>
      </c>
      <c r="F1142" t="s">
        <v>5477</v>
      </c>
      <c r="G1142" t="s">
        <v>26</v>
      </c>
      <c r="H1142" t="s">
        <v>5478</v>
      </c>
      <c r="I1142" t="s">
        <v>100</v>
      </c>
      <c r="J1142">
        <v>20</v>
      </c>
      <c r="K1142">
        <v>1</v>
      </c>
      <c r="L1142">
        <v>0</v>
      </c>
      <c r="M1142">
        <v>0</v>
      </c>
      <c r="N1142">
        <v>0</v>
      </c>
      <c r="O1142">
        <v>0</v>
      </c>
      <c r="P1142">
        <v>0</v>
      </c>
      <c r="Q1142" t="s">
        <v>24</v>
      </c>
      <c r="R1142">
        <v>0</v>
      </c>
      <c r="S1142">
        <v>0</v>
      </c>
      <c r="T1142" t="s">
        <v>206</v>
      </c>
      <c r="U1142" t="s">
        <v>29</v>
      </c>
      <c r="V1142" t="s">
        <v>29</v>
      </c>
      <c r="W1142" t="s">
        <v>30</v>
      </c>
      <c r="X1142" s="7" t="s">
        <v>30904</v>
      </c>
      <c r="Y1142" s="10"/>
      <c r="Z1142" s="10"/>
      <c r="AA1142" t="s">
        <v>5479</v>
      </c>
      <c r="AB1142" t="s">
        <v>5480</v>
      </c>
    </row>
    <row r="1143" spans="1:28" x14ac:dyDescent="0.3">
      <c r="A1143" s="7" t="b">
        <f t="shared" si="51"/>
        <v>0</v>
      </c>
      <c r="B1143" t="str">
        <f t="shared" si="52"/>
        <v>wildginsengcard</v>
      </c>
      <c r="C1143" s="9" t="str">
        <f t="shared" si="53"/>
        <v>wild_ginseng_card</v>
      </c>
      <c r="D1143">
        <v>4232</v>
      </c>
      <c r="E1143" t="s">
        <v>24</v>
      </c>
      <c r="F1143" t="s">
        <v>10704</v>
      </c>
      <c r="G1143" t="s">
        <v>26</v>
      </c>
      <c r="H1143" t="s">
        <v>10705</v>
      </c>
      <c r="I1143" t="s">
        <v>100</v>
      </c>
      <c r="J1143">
        <v>20</v>
      </c>
      <c r="K1143">
        <v>1</v>
      </c>
      <c r="L1143">
        <v>0</v>
      </c>
      <c r="M1143">
        <v>0</v>
      </c>
      <c r="N1143">
        <v>0</v>
      </c>
      <c r="O1143">
        <v>0</v>
      </c>
      <c r="P1143">
        <v>0</v>
      </c>
      <c r="Q1143" t="s">
        <v>24</v>
      </c>
      <c r="R1143">
        <v>0</v>
      </c>
      <c r="S1143">
        <v>0</v>
      </c>
      <c r="T1143" t="s">
        <v>82</v>
      </c>
      <c r="U1143" t="s">
        <v>29</v>
      </c>
      <c r="V1143" t="s">
        <v>29</v>
      </c>
      <c r="W1143" t="s">
        <v>30</v>
      </c>
      <c r="X1143" s="7" t="s">
        <v>31625</v>
      </c>
      <c r="Y1143" s="10"/>
      <c r="Z1143" s="10"/>
      <c r="AA1143" t="s">
        <v>10706</v>
      </c>
      <c r="AB1143" t="s">
        <v>10707</v>
      </c>
    </row>
    <row r="1144" spans="1:28" x14ac:dyDescent="0.3">
      <c r="A1144" s="7" t="b">
        <f t="shared" si="51"/>
        <v>0</v>
      </c>
      <c r="B1144" t="str">
        <f t="shared" si="52"/>
        <v>babyleopardcard</v>
      </c>
      <c r="C1144" s="9" t="str">
        <f t="shared" si="53"/>
        <v>baby_leopard_card</v>
      </c>
      <c r="D1144">
        <v>4233</v>
      </c>
      <c r="E1144" t="s">
        <v>24</v>
      </c>
      <c r="F1144" t="s">
        <v>714</v>
      </c>
      <c r="G1144" t="s">
        <v>26</v>
      </c>
      <c r="H1144" t="s">
        <v>715</v>
      </c>
      <c r="I1144" t="s">
        <v>100</v>
      </c>
      <c r="J1144">
        <v>20</v>
      </c>
      <c r="K1144">
        <v>1</v>
      </c>
      <c r="L1144">
        <v>0</v>
      </c>
      <c r="M1144">
        <v>0</v>
      </c>
      <c r="N1144">
        <v>0</v>
      </c>
      <c r="O1144">
        <v>0</v>
      </c>
      <c r="P1144">
        <v>0</v>
      </c>
      <c r="Q1144" t="s">
        <v>24</v>
      </c>
      <c r="R1144">
        <v>0</v>
      </c>
      <c r="S1144">
        <v>0</v>
      </c>
      <c r="T1144" t="s">
        <v>59</v>
      </c>
      <c r="U1144" t="s">
        <v>29</v>
      </c>
      <c r="V1144" t="s">
        <v>29</v>
      </c>
      <c r="W1144" t="s">
        <v>30</v>
      </c>
      <c r="X1144" s="7" t="s">
        <v>31518</v>
      </c>
      <c r="Y1144" s="10"/>
      <c r="Z1144" s="10"/>
      <c r="AA1144" t="s">
        <v>716</v>
      </c>
      <c r="AB1144" t="s">
        <v>717</v>
      </c>
    </row>
    <row r="1145" spans="1:28" x14ac:dyDescent="0.3">
      <c r="A1145" s="7" t="b">
        <f t="shared" si="51"/>
        <v>0</v>
      </c>
      <c r="B1145" t="str">
        <f t="shared" si="52"/>
        <v>anoliancard</v>
      </c>
      <c r="C1145" s="9" t="str">
        <f t="shared" si="53"/>
        <v>anolian_card</v>
      </c>
      <c r="D1145">
        <v>4234</v>
      </c>
      <c r="E1145" t="s">
        <v>24</v>
      </c>
      <c r="F1145" t="s">
        <v>382</v>
      </c>
      <c r="G1145" t="s">
        <v>26</v>
      </c>
      <c r="H1145" t="s">
        <v>383</v>
      </c>
      <c r="I1145" t="s">
        <v>100</v>
      </c>
      <c r="J1145">
        <v>20</v>
      </c>
      <c r="K1145">
        <v>1</v>
      </c>
      <c r="L1145">
        <v>0</v>
      </c>
      <c r="M1145">
        <v>0</v>
      </c>
      <c r="N1145">
        <v>0</v>
      </c>
      <c r="O1145">
        <v>0</v>
      </c>
      <c r="P1145">
        <v>0</v>
      </c>
      <c r="Q1145" t="s">
        <v>24</v>
      </c>
      <c r="R1145">
        <v>0</v>
      </c>
      <c r="S1145">
        <v>0</v>
      </c>
      <c r="T1145" t="s">
        <v>59</v>
      </c>
      <c r="U1145" t="s">
        <v>29</v>
      </c>
      <c r="V1145" t="s">
        <v>29</v>
      </c>
      <c r="W1145" t="s">
        <v>30</v>
      </c>
      <c r="X1145" s="7" t="s">
        <v>31519</v>
      </c>
      <c r="Y1145" s="10"/>
      <c r="Z1145" s="10"/>
      <c r="AA1145" t="s">
        <v>384</v>
      </c>
      <c r="AB1145" t="s">
        <v>385</v>
      </c>
    </row>
    <row r="1146" spans="1:28" x14ac:dyDescent="0.3">
      <c r="A1146" s="7" t="b">
        <f t="shared" si="51"/>
        <v>0</v>
      </c>
      <c r="B1146" t="str">
        <f t="shared" si="52"/>
        <v>cookiexmascard</v>
      </c>
      <c r="C1146" s="9" t="str">
        <f t="shared" si="53"/>
        <v>cookie_xmas_card</v>
      </c>
      <c r="D1146">
        <v>4235</v>
      </c>
      <c r="E1146" t="s">
        <v>24</v>
      </c>
      <c r="F1146" t="s">
        <v>2452</v>
      </c>
      <c r="G1146" t="s">
        <v>26</v>
      </c>
      <c r="H1146" t="s">
        <v>2453</v>
      </c>
      <c r="I1146" t="s">
        <v>100</v>
      </c>
      <c r="J1146">
        <v>20</v>
      </c>
      <c r="K1146">
        <v>1</v>
      </c>
      <c r="L1146">
        <v>0</v>
      </c>
      <c r="M1146">
        <v>0</v>
      </c>
      <c r="N1146">
        <v>0</v>
      </c>
      <c r="O1146">
        <v>0</v>
      </c>
      <c r="P1146">
        <v>0</v>
      </c>
      <c r="Q1146" t="s">
        <v>24</v>
      </c>
      <c r="R1146">
        <v>0</v>
      </c>
      <c r="S1146">
        <v>0</v>
      </c>
      <c r="T1146" t="s">
        <v>106</v>
      </c>
      <c r="U1146" t="s">
        <v>29</v>
      </c>
      <c r="V1146" t="s">
        <v>29</v>
      </c>
      <c r="W1146" t="s">
        <v>30</v>
      </c>
      <c r="X1146" s="7" t="s">
        <v>30905</v>
      </c>
      <c r="Y1146" s="10"/>
      <c r="Z1146" s="10"/>
      <c r="AA1146" t="s">
        <v>2454</v>
      </c>
      <c r="AB1146" t="s">
        <v>2455</v>
      </c>
    </row>
    <row r="1147" spans="1:28" x14ac:dyDescent="0.3">
      <c r="A1147" s="7" t="b">
        <f t="shared" si="51"/>
        <v>0</v>
      </c>
      <c r="B1147" t="str">
        <f t="shared" si="52"/>
        <v>owldukecard</v>
      </c>
      <c r="C1147" s="9" t="str">
        <f t="shared" si="53"/>
        <v>owl_duke_card</v>
      </c>
      <c r="D1147">
        <v>4237</v>
      </c>
      <c r="E1147" t="s">
        <v>24</v>
      </c>
      <c r="F1147" t="s">
        <v>7365</v>
      </c>
      <c r="G1147" t="s">
        <v>26</v>
      </c>
      <c r="H1147" t="s">
        <v>7366</v>
      </c>
      <c r="I1147" t="s">
        <v>100</v>
      </c>
      <c r="J1147">
        <v>20</v>
      </c>
      <c r="K1147">
        <v>1</v>
      </c>
      <c r="L1147">
        <v>0</v>
      </c>
      <c r="M1147">
        <v>0</v>
      </c>
      <c r="N1147">
        <v>0</v>
      </c>
      <c r="O1147">
        <v>0</v>
      </c>
      <c r="P1147">
        <v>0</v>
      </c>
      <c r="Q1147" t="s">
        <v>24</v>
      </c>
      <c r="R1147">
        <v>0</v>
      </c>
      <c r="S1147">
        <v>0</v>
      </c>
      <c r="T1147" t="s">
        <v>82</v>
      </c>
      <c r="U1147" t="s">
        <v>29</v>
      </c>
      <c r="V1147" t="s">
        <v>29</v>
      </c>
      <c r="W1147" t="s">
        <v>30</v>
      </c>
      <c r="X1147" s="7" t="s">
        <v>30906</v>
      </c>
      <c r="Y1147" s="10"/>
      <c r="Z1147" s="10"/>
      <c r="AA1147" t="s">
        <v>7367</v>
      </c>
      <c r="AB1147" t="s">
        <v>7368</v>
      </c>
    </row>
    <row r="1148" spans="1:28" x14ac:dyDescent="0.3">
      <c r="A1148" s="7" t="b">
        <f t="shared" si="51"/>
        <v>0</v>
      </c>
      <c r="B1148" t="str">
        <f t="shared" si="52"/>
        <v>owlbaroncard</v>
      </c>
      <c r="C1148" s="9" t="str">
        <f t="shared" si="53"/>
        <v>owl_baron_card</v>
      </c>
      <c r="D1148">
        <v>4238</v>
      </c>
      <c r="E1148" t="s">
        <v>24</v>
      </c>
      <c r="F1148" t="s">
        <v>7361</v>
      </c>
      <c r="G1148" t="s">
        <v>26</v>
      </c>
      <c r="H1148" t="s">
        <v>7362</v>
      </c>
      <c r="I1148" t="s">
        <v>100</v>
      </c>
      <c r="J1148">
        <v>20</v>
      </c>
      <c r="K1148">
        <v>1</v>
      </c>
      <c r="L1148">
        <v>0</v>
      </c>
      <c r="M1148">
        <v>0</v>
      </c>
      <c r="N1148">
        <v>0</v>
      </c>
      <c r="O1148">
        <v>0</v>
      </c>
      <c r="P1148">
        <v>0</v>
      </c>
      <c r="Q1148" t="s">
        <v>24</v>
      </c>
      <c r="R1148">
        <v>0</v>
      </c>
      <c r="S1148">
        <v>0</v>
      </c>
      <c r="T1148" t="s">
        <v>82</v>
      </c>
      <c r="U1148" t="s">
        <v>29</v>
      </c>
      <c r="V1148" t="s">
        <v>29</v>
      </c>
      <c r="W1148" t="s">
        <v>30</v>
      </c>
      <c r="X1148" s="7" t="s">
        <v>30907</v>
      </c>
      <c r="Y1148" s="10"/>
      <c r="Z1148" s="10"/>
      <c r="AA1148" t="s">
        <v>7363</v>
      </c>
      <c r="AB1148" t="s">
        <v>7364</v>
      </c>
    </row>
    <row r="1149" spans="1:28" x14ac:dyDescent="0.3">
      <c r="A1149" s="7" t="b">
        <f t="shared" si="51"/>
        <v>0</v>
      </c>
      <c r="B1149" t="str">
        <f t="shared" si="52"/>
        <v>ironfistcard</v>
      </c>
      <c r="C1149" s="9" t="str">
        <f t="shared" si="53"/>
        <v>iron_fist_card</v>
      </c>
      <c r="D1149">
        <v>4239</v>
      </c>
      <c r="E1149" t="s">
        <v>24</v>
      </c>
      <c r="F1149" t="s">
        <v>5569</v>
      </c>
      <c r="G1149" t="s">
        <v>26</v>
      </c>
      <c r="H1149" t="s">
        <v>5570</v>
      </c>
      <c r="I1149" t="s">
        <v>100</v>
      </c>
      <c r="J1149">
        <v>20</v>
      </c>
      <c r="K1149">
        <v>1</v>
      </c>
      <c r="L1149">
        <v>0</v>
      </c>
      <c r="M1149">
        <v>0</v>
      </c>
      <c r="N1149">
        <v>0</v>
      </c>
      <c r="O1149">
        <v>0</v>
      </c>
      <c r="P1149">
        <v>0</v>
      </c>
      <c r="Q1149" t="s">
        <v>24</v>
      </c>
      <c r="R1149">
        <v>0</v>
      </c>
      <c r="S1149">
        <v>0</v>
      </c>
      <c r="T1149" t="s">
        <v>106</v>
      </c>
      <c r="U1149" t="s">
        <v>29</v>
      </c>
      <c r="V1149" t="s">
        <v>29</v>
      </c>
      <c r="W1149" t="s">
        <v>30</v>
      </c>
      <c r="X1149" s="7" t="s">
        <v>30908</v>
      </c>
      <c r="Y1149" s="10"/>
      <c r="Z1149" s="10"/>
      <c r="AA1149" t="s">
        <v>5571</v>
      </c>
      <c r="AB1149" t="s">
        <v>5572</v>
      </c>
    </row>
    <row r="1150" spans="1:28" x14ac:dyDescent="0.3">
      <c r="A1150" s="7" t="b">
        <f t="shared" si="51"/>
        <v>0</v>
      </c>
      <c r="B1150" t="str">
        <f t="shared" si="52"/>
        <v>arclousecard</v>
      </c>
      <c r="C1150" s="9" t="str">
        <f t="shared" si="53"/>
        <v>arclouse_card</v>
      </c>
      <c r="D1150">
        <v>4240</v>
      </c>
      <c r="E1150" t="s">
        <v>24</v>
      </c>
      <c r="F1150" t="s">
        <v>515</v>
      </c>
      <c r="G1150" t="s">
        <v>26</v>
      </c>
      <c r="H1150" t="s">
        <v>516</v>
      </c>
      <c r="I1150" t="s">
        <v>100</v>
      </c>
      <c r="J1150">
        <v>20</v>
      </c>
      <c r="K1150">
        <v>1</v>
      </c>
      <c r="L1150">
        <v>0</v>
      </c>
      <c r="M1150">
        <v>0</v>
      </c>
      <c r="N1150">
        <v>0</v>
      </c>
      <c r="O1150">
        <v>0</v>
      </c>
      <c r="P1150">
        <v>0</v>
      </c>
      <c r="Q1150" t="s">
        <v>24</v>
      </c>
      <c r="R1150">
        <v>0</v>
      </c>
      <c r="S1150">
        <v>0</v>
      </c>
      <c r="T1150" t="s">
        <v>206</v>
      </c>
      <c r="U1150" t="s">
        <v>29</v>
      </c>
      <c r="V1150" t="s">
        <v>29</v>
      </c>
      <c r="W1150" t="s">
        <v>30</v>
      </c>
      <c r="X1150" s="7" t="s">
        <v>30909</v>
      </c>
      <c r="Y1150" s="10"/>
      <c r="Z1150" s="10"/>
      <c r="AA1150" t="s">
        <v>517</v>
      </c>
      <c r="AB1150" t="s">
        <v>518</v>
      </c>
    </row>
    <row r="1151" spans="1:28" x14ac:dyDescent="0.3">
      <c r="A1151" s="7" t="b">
        <f t="shared" si="51"/>
        <v>0</v>
      </c>
      <c r="B1151" t="str">
        <f t="shared" si="52"/>
        <v>apocalipscard</v>
      </c>
      <c r="C1151" s="9" t="str">
        <f t="shared" si="53"/>
        <v>apocalips_card</v>
      </c>
      <c r="D1151">
        <v>4242</v>
      </c>
      <c r="E1151" t="s">
        <v>24</v>
      </c>
      <c r="F1151" t="s">
        <v>432</v>
      </c>
      <c r="G1151" t="s">
        <v>26</v>
      </c>
      <c r="H1151" t="s">
        <v>433</v>
      </c>
      <c r="I1151" t="s">
        <v>100</v>
      </c>
      <c r="J1151">
        <v>20</v>
      </c>
      <c r="K1151">
        <v>1</v>
      </c>
      <c r="L1151">
        <v>0</v>
      </c>
      <c r="M1151">
        <v>0</v>
      </c>
      <c r="N1151">
        <v>0</v>
      </c>
      <c r="O1151">
        <v>0</v>
      </c>
      <c r="P1151">
        <v>0</v>
      </c>
      <c r="Q1151" t="s">
        <v>24</v>
      </c>
      <c r="R1151">
        <v>0</v>
      </c>
      <c r="S1151">
        <v>0</v>
      </c>
      <c r="T1151" t="s">
        <v>59</v>
      </c>
      <c r="U1151" t="s">
        <v>29</v>
      </c>
      <c r="V1151" t="s">
        <v>29</v>
      </c>
      <c r="W1151" t="s">
        <v>30</v>
      </c>
      <c r="X1151" s="7" t="s">
        <v>30910</v>
      </c>
      <c r="Y1151" s="10"/>
      <c r="Z1151" s="10"/>
      <c r="AA1151" t="s">
        <v>434</v>
      </c>
      <c r="AB1151" t="s">
        <v>435</v>
      </c>
    </row>
    <row r="1152" spans="1:28" x14ac:dyDescent="0.3">
      <c r="A1152" s="5" t="b">
        <f t="shared" si="51"/>
        <v>0</v>
      </c>
      <c r="B1152" t="str">
        <f t="shared" si="52"/>
        <v>antoniocard</v>
      </c>
      <c r="C1152" s="9" t="str">
        <f t="shared" si="53"/>
        <v>antonio_card</v>
      </c>
      <c r="D1152">
        <v>4243</v>
      </c>
      <c r="E1152" t="s">
        <v>24</v>
      </c>
      <c r="F1152" t="s">
        <v>410</v>
      </c>
      <c r="G1152" t="s">
        <v>26</v>
      </c>
      <c r="H1152" t="s">
        <v>411</v>
      </c>
      <c r="I1152" t="s">
        <v>100</v>
      </c>
      <c r="J1152">
        <v>20</v>
      </c>
      <c r="K1152">
        <v>1</v>
      </c>
      <c r="L1152">
        <v>0</v>
      </c>
      <c r="M1152">
        <v>0</v>
      </c>
      <c r="N1152">
        <v>0</v>
      </c>
      <c r="O1152">
        <v>0</v>
      </c>
      <c r="P1152">
        <v>0</v>
      </c>
      <c r="Q1152" t="s">
        <v>24</v>
      </c>
      <c r="R1152">
        <v>0</v>
      </c>
      <c r="S1152">
        <v>0</v>
      </c>
      <c r="T1152" t="s">
        <v>59</v>
      </c>
      <c r="U1152" t="s">
        <v>29</v>
      </c>
      <c r="V1152" t="s">
        <v>29</v>
      </c>
      <c r="W1152" t="s">
        <v>30</v>
      </c>
      <c r="X1152" t="s">
        <v>30911</v>
      </c>
      <c r="AA1152" t="s">
        <v>412</v>
      </c>
      <c r="AB1152" t="s">
        <v>413</v>
      </c>
    </row>
    <row r="1153" spans="1:28" x14ac:dyDescent="0.3">
      <c r="A1153" s="7" t="b">
        <f t="shared" si="51"/>
        <v>0</v>
      </c>
      <c r="B1153" t="str">
        <f t="shared" si="52"/>
        <v>alarmcard</v>
      </c>
      <c r="C1153" s="9" t="str">
        <f t="shared" si="53"/>
        <v>alarm_card</v>
      </c>
      <c r="D1153">
        <v>4244</v>
      </c>
      <c r="E1153" t="s">
        <v>24</v>
      </c>
      <c r="F1153" t="s">
        <v>178</v>
      </c>
      <c r="G1153" t="s">
        <v>26</v>
      </c>
      <c r="H1153" t="s">
        <v>179</v>
      </c>
      <c r="I1153" t="s">
        <v>100</v>
      </c>
      <c r="J1153" s="5">
        <v>20</v>
      </c>
      <c r="K1153">
        <v>1</v>
      </c>
      <c r="L1153">
        <v>0</v>
      </c>
      <c r="M1153">
        <v>0</v>
      </c>
      <c r="N1153">
        <v>0</v>
      </c>
      <c r="O1153">
        <v>0</v>
      </c>
      <c r="P1153">
        <v>0</v>
      </c>
      <c r="Q1153" t="s">
        <v>24</v>
      </c>
      <c r="R1153">
        <v>0</v>
      </c>
      <c r="S1153">
        <v>0</v>
      </c>
      <c r="T1153" t="s">
        <v>106</v>
      </c>
      <c r="U1153" t="s">
        <v>29</v>
      </c>
      <c r="V1153" t="s">
        <v>29</v>
      </c>
      <c r="W1153" t="s">
        <v>30</v>
      </c>
      <c r="X1153" s="7" t="s">
        <v>30912</v>
      </c>
      <c r="Y1153" s="10"/>
      <c r="Z1153" s="10"/>
      <c r="AA1153" t="s">
        <v>180</v>
      </c>
      <c r="AB1153" t="s">
        <v>181</v>
      </c>
    </row>
    <row r="1154" spans="1:28" x14ac:dyDescent="0.3">
      <c r="A1154" s="7" t="b">
        <f t="shared" ref="A1154:A1217" si="54">ISNUMBER(SEARCH("callfunc",X1154))</f>
        <v>0</v>
      </c>
      <c r="B1154" t="str">
        <f t="shared" ref="B1154:B1217" si="55">LOWER(SUBSTITUTE(F1154,"_",""))</f>
        <v>ammutcard</v>
      </c>
      <c r="C1154" s="9" t="str">
        <f t="shared" ref="C1154:C1217" si="56">LOWER(F1154)</f>
        <v>am_mut_card</v>
      </c>
      <c r="D1154">
        <v>4245</v>
      </c>
      <c r="E1154" t="s">
        <v>24</v>
      </c>
      <c r="F1154" t="s">
        <v>245</v>
      </c>
      <c r="G1154" t="s">
        <v>26</v>
      </c>
      <c r="H1154" t="s">
        <v>246</v>
      </c>
      <c r="I1154" t="s">
        <v>100</v>
      </c>
      <c r="J1154" s="5">
        <v>20</v>
      </c>
      <c r="K1154">
        <v>1</v>
      </c>
      <c r="L1154">
        <v>0</v>
      </c>
      <c r="M1154">
        <v>0</v>
      </c>
      <c r="N1154">
        <v>0</v>
      </c>
      <c r="O1154">
        <v>0</v>
      </c>
      <c r="P1154">
        <v>0</v>
      </c>
      <c r="Q1154" t="s">
        <v>24</v>
      </c>
      <c r="R1154">
        <v>0</v>
      </c>
      <c r="S1154">
        <v>0</v>
      </c>
      <c r="T1154" t="s">
        <v>106</v>
      </c>
      <c r="U1154" t="s">
        <v>29</v>
      </c>
      <c r="V1154" t="s">
        <v>29</v>
      </c>
      <c r="W1154" t="s">
        <v>30</v>
      </c>
      <c r="X1154" s="7" t="s">
        <v>30913</v>
      </c>
      <c r="Y1154" s="10"/>
      <c r="Z1154" s="10"/>
      <c r="AA1154" t="s">
        <v>247</v>
      </c>
      <c r="AB1154" t="s">
        <v>248</v>
      </c>
    </row>
    <row r="1155" spans="1:28" x14ac:dyDescent="0.3">
      <c r="A1155" s="7" t="b">
        <f t="shared" si="54"/>
        <v>0</v>
      </c>
      <c r="B1155" t="str">
        <f t="shared" si="55"/>
        <v>assultercard</v>
      </c>
      <c r="C1155" s="9" t="str">
        <f t="shared" si="56"/>
        <v>assulter_card</v>
      </c>
      <c r="D1155">
        <v>4246</v>
      </c>
      <c r="E1155" t="s">
        <v>24</v>
      </c>
      <c r="F1155" t="s">
        <v>605</v>
      </c>
      <c r="G1155" t="s">
        <v>26</v>
      </c>
      <c r="H1155" t="s">
        <v>606</v>
      </c>
      <c r="I1155" t="s">
        <v>100</v>
      </c>
      <c r="J1155" s="5">
        <v>20</v>
      </c>
      <c r="K1155">
        <v>1</v>
      </c>
      <c r="L1155">
        <v>0</v>
      </c>
      <c r="M1155">
        <v>0</v>
      </c>
      <c r="N1155">
        <v>0</v>
      </c>
      <c r="O1155">
        <v>0</v>
      </c>
      <c r="P1155">
        <v>0</v>
      </c>
      <c r="Q1155" t="s">
        <v>24</v>
      </c>
      <c r="R1155">
        <v>0</v>
      </c>
      <c r="S1155">
        <v>0</v>
      </c>
      <c r="T1155" t="s">
        <v>262</v>
      </c>
      <c r="U1155" t="s">
        <v>29</v>
      </c>
      <c r="V1155" t="s">
        <v>29</v>
      </c>
      <c r="W1155" t="s">
        <v>30</v>
      </c>
      <c r="X1155" s="7" t="s">
        <v>30914</v>
      </c>
      <c r="Y1155" s="10"/>
      <c r="Z1155" s="10"/>
      <c r="AA1155" t="s">
        <v>607</v>
      </c>
      <c r="AB1155" t="s">
        <v>608</v>
      </c>
    </row>
    <row r="1156" spans="1:28" x14ac:dyDescent="0.3">
      <c r="A1156" s="5" t="b">
        <f t="shared" si="54"/>
        <v>0</v>
      </c>
      <c r="B1156" t="str">
        <f t="shared" si="55"/>
        <v>astercard</v>
      </c>
      <c r="C1156" s="9" t="str">
        <f t="shared" si="56"/>
        <v>aster_card</v>
      </c>
      <c r="D1156">
        <v>4247</v>
      </c>
      <c r="E1156" t="s">
        <v>24</v>
      </c>
      <c r="F1156" t="s">
        <v>613</v>
      </c>
      <c r="G1156" t="s">
        <v>26</v>
      </c>
      <c r="H1156" t="s">
        <v>614</v>
      </c>
      <c r="I1156" t="s">
        <v>100</v>
      </c>
      <c r="J1156">
        <v>20</v>
      </c>
      <c r="K1156">
        <v>1</v>
      </c>
      <c r="L1156">
        <v>0</v>
      </c>
      <c r="M1156">
        <v>0</v>
      </c>
      <c r="N1156">
        <v>0</v>
      </c>
      <c r="O1156">
        <v>0</v>
      </c>
      <c r="P1156">
        <v>0</v>
      </c>
      <c r="Q1156" t="s">
        <v>24</v>
      </c>
      <c r="R1156">
        <v>0</v>
      </c>
      <c r="S1156">
        <v>0</v>
      </c>
      <c r="T1156" t="s">
        <v>262</v>
      </c>
      <c r="U1156" t="s">
        <v>29</v>
      </c>
      <c r="V1156" t="s">
        <v>29</v>
      </c>
      <c r="W1156" t="s">
        <v>30</v>
      </c>
      <c r="X1156" t="s">
        <v>30915</v>
      </c>
      <c r="AA1156" t="s">
        <v>615</v>
      </c>
      <c r="AB1156" t="s">
        <v>616</v>
      </c>
    </row>
    <row r="1157" spans="1:28" x14ac:dyDescent="0.3">
      <c r="A1157" s="7" t="b">
        <f t="shared" si="54"/>
        <v>0</v>
      </c>
      <c r="B1157" t="str">
        <f t="shared" si="55"/>
        <v>ancientmummycard</v>
      </c>
      <c r="C1157" s="9" t="str">
        <f t="shared" si="56"/>
        <v>ancient_mummy_card</v>
      </c>
      <c r="D1157">
        <v>4248</v>
      </c>
      <c r="E1157" t="s">
        <v>24</v>
      </c>
      <c r="F1157" t="s">
        <v>275</v>
      </c>
      <c r="G1157" t="s">
        <v>26</v>
      </c>
      <c r="H1157" t="s">
        <v>276</v>
      </c>
      <c r="I1157" t="s">
        <v>100</v>
      </c>
      <c r="J1157">
        <v>20</v>
      </c>
      <c r="K1157">
        <v>1</v>
      </c>
      <c r="L1157">
        <v>0</v>
      </c>
      <c r="M1157">
        <v>0</v>
      </c>
      <c r="N1157">
        <v>0</v>
      </c>
      <c r="O1157">
        <v>0</v>
      </c>
      <c r="P1157">
        <v>0</v>
      </c>
      <c r="Q1157" t="s">
        <v>24</v>
      </c>
      <c r="R1157">
        <v>0</v>
      </c>
      <c r="S1157">
        <v>0</v>
      </c>
      <c r="T1157" t="s">
        <v>206</v>
      </c>
      <c r="U1157" t="s">
        <v>29</v>
      </c>
      <c r="V1157" t="s">
        <v>29</v>
      </c>
      <c r="W1157" t="s">
        <v>30</v>
      </c>
      <c r="X1157" s="7" t="s">
        <v>30916</v>
      </c>
      <c r="Y1157" s="10"/>
      <c r="Z1157" s="10"/>
      <c r="AA1157" t="s">
        <v>277</v>
      </c>
      <c r="AB1157" t="s">
        <v>278</v>
      </c>
    </row>
    <row r="1158" spans="1:28" x14ac:dyDescent="0.3">
      <c r="A1158" s="7" t="b">
        <f t="shared" si="54"/>
        <v>0</v>
      </c>
      <c r="B1158" t="str">
        <f t="shared" si="55"/>
        <v>ancientwormcard</v>
      </c>
      <c r="C1158" s="9" t="str">
        <f t="shared" si="56"/>
        <v>ancient_worm_card</v>
      </c>
      <c r="D1158">
        <v>4249</v>
      </c>
      <c r="E1158" t="s">
        <v>24</v>
      </c>
      <c r="F1158" t="s">
        <v>279</v>
      </c>
      <c r="G1158" t="s">
        <v>26</v>
      </c>
      <c r="H1158" t="s">
        <v>280</v>
      </c>
      <c r="I1158" t="s">
        <v>100</v>
      </c>
      <c r="J1158" s="5">
        <v>20</v>
      </c>
      <c r="K1158">
        <v>1</v>
      </c>
      <c r="L1158">
        <v>0</v>
      </c>
      <c r="M1158">
        <v>0</v>
      </c>
      <c r="N1158">
        <v>0</v>
      </c>
      <c r="O1158">
        <v>0</v>
      </c>
      <c r="P1158">
        <v>0</v>
      </c>
      <c r="Q1158" t="s">
        <v>24</v>
      </c>
      <c r="R1158">
        <v>0</v>
      </c>
      <c r="S1158">
        <v>0</v>
      </c>
      <c r="T1158" t="s">
        <v>106</v>
      </c>
      <c r="U1158" t="s">
        <v>29</v>
      </c>
      <c r="V1158" t="s">
        <v>29</v>
      </c>
      <c r="W1158" t="s">
        <v>30</v>
      </c>
      <c r="X1158" s="7" t="s">
        <v>30917</v>
      </c>
      <c r="Y1158" s="10"/>
      <c r="Z1158" s="10"/>
      <c r="AA1158" t="s">
        <v>281</v>
      </c>
      <c r="AB1158" t="s">
        <v>282</v>
      </c>
    </row>
    <row r="1159" spans="1:28" x14ac:dyDescent="0.3">
      <c r="A1159" s="7" t="b">
        <f t="shared" si="54"/>
        <v>0</v>
      </c>
      <c r="B1159" t="str">
        <f t="shared" si="55"/>
        <v>executionercard</v>
      </c>
      <c r="C1159" s="9" t="str">
        <f t="shared" si="56"/>
        <v>executioner_card</v>
      </c>
      <c r="D1159">
        <v>4250</v>
      </c>
      <c r="E1159" t="s">
        <v>24</v>
      </c>
      <c r="F1159" t="s">
        <v>3735</v>
      </c>
      <c r="G1159" t="s">
        <v>26</v>
      </c>
      <c r="H1159" t="s">
        <v>3736</v>
      </c>
      <c r="I1159" t="s">
        <v>100</v>
      </c>
      <c r="J1159">
        <v>20</v>
      </c>
      <c r="K1159">
        <v>1</v>
      </c>
      <c r="L1159">
        <v>0</v>
      </c>
      <c r="M1159">
        <v>0</v>
      </c>
      <c r="N1159">
        <v>0</v>
      </c>
      <c r="O1159">
        <v>0</v>
      </c>
      <c r="P1159">
        <v>0</v>
      </c>
      <c r="Q1159" t="s">
        <v>24</v>
      </c>
      <c r="R1159">
        <v>0</v>
      </c>
      <c r="S1159">
        <v>0</v>
      </c>
      <c r="T1159" t="s">
        <v>206</v>
      </c>
      <c r="U1159" t="s">
        <v>29</v>
      </c>
      <c r="V1159" t="s">
        <v>29</v>
      </c>
      <c r="W1159" t="s">
        <v>30</v>
      </c>
      <c r="X1159" s="7" t="s">
        <v>30918</v>
      </c>
      <c r="Y1159" s="10"/>
      <c r="Z1159" s="10"/>
      <c r="AA1159" t="s">
        <v>3737</v>
      </c>
      <c r="AB1159" t="s">
        <v>3738</v>
      </c>
    </row>
    <row r="1160" spans="1:28" x14ac:dyDescent="0.3">
      <c r="A1160" s="7" t="b">
        <f t="shared" si="54"/>
        <v>0</v>
      </c>
      <c r="B1160" t="str">
        <f t="shared" si="55"/>
        <v>eldercard</v>
      </c>
      <c r="C1160" s="9" t="str">
        <f t="shared" si="56"/>
        <v>elder_card</v>
      </c>
      <c r="D1160">
        <v>4251</v>
      </c>
      <c r="E1160" t="s">
        <v>24</v>
      </c>
      <c r="F1160" t="s">
        <v>3540</v>
      </c>
      <c r="G1160" t="s">
        <v>26</v>
      </c>
      <c r="H1160" t="s">
        <v>3541</v>
      </c>
      <c r="I1160" t="s">
        <v>100</v>
      </c>
      <c r="J1160">
        <v>20</v>
      </c>
      <c r="K1160">
        <v>1</v>
      </c>
      <c r="L1160">
        <v>0</v>
      </c>
      <c r="M1160">
        <v>0</v>
      </c>
      <c r="N1160">
        <v>0</v>
      </c>
      <c r="O1160">
        <v>0</v>
      </c>
      <c r="P1160">
        <v>0</v>
      </c>
      <c r="Q1160" t="s">
        <v>24</v>
      </c>
      <c r="R1160">
        <v>0</v>
      </c>
      <c r="S1160">
        <v>0</v>
      </c>
      <c r="T1160" t="s">
        <v>262</v>
      </c>
      <c r="U1160" t="s">
        <v>29</v>
      </c>
      <c r="V1160" t="s">
        <v>29</v>
      </c>
      <c r="W1160" t="s">
        <v>30</v>
      </c>
      <c r="X1160" s="7" t="s">
        <v>30919</v>
      </c>
      <c r="Y1160" s="10"/>
      <c r="Z1160" s="10"/>
      <c r="AA1160" t="s">
        <v>3542</v>
      </c>
      <c r="AB1160" t="s">
        <v>3543</v>
      </c>
    </row>
    <row r="1161" spans="1:28" x14ac:dyDescent="0.3">
      <c r="A1161" s="7" t="b">
        <f t="shared" si="54"/>
        <v>0</v>
      </c>
      <c r="B1161" t="str">
        <f t="shared" si="55"/>
        <v>alligatorcard</v>
      </c>
      <c r="C1161" s="9" t="str">
        <f t="shared" si="56"/>
        <v>alligator_card</v>
      </c>
      <c r="D1161">
        <v>4252</v>
      </c>
      <c r="E1161" t="s">
        <v>24</v>
      </c>
      <c r="F1161" t="s">
        <v>234</v>
      </c>
      <c r="G1161" t="s">
        <v>26</v>
      </c>
      <c r="H1161" t="s">
        <v>235</v>
      </c>
      <c r="I1161" t="s">
        <v>100</v>
      </c>
      <c r="J1161" s="5">
        <v>20</v>
      </c>
      <c r="K1161">
        <v>1</v>
      </c>
      <c r="L1161">
        <v>0</v>
      </c>
      <c r="M1161">
        <v>0</v>
      </c>
      <c r="N1161">
        <v>0</v>
      </c>
      <c r="O1161">
        <v>0</v>
      </c>
      <c r="P1161">
        <v>0</v>
      </c>
      <c r="Q1161" t="s">
        <v>24</v>
      </c>
      <c r="R1161">
        <v>0</v>
      </c>
      <c r="S1161">
        <v>0</v>
      </c>
      <c r="T1161" t="s">
        <v>82</v>
      </c>
      <c r="U1161" t="s">
        <v>29</v>
      </c>
      <c r="V1161" t="s">
        <v>29</v>
      </c>
      <c r="W1161" t="s">
        <v>30</v>
      </c>
      <c r="X1161" s="7" t="s">
        <v>30920</v>
      </c>
      <c r="Y1161" s="10"/>
      <c r="Z1161" s="10"/>
      <c r="AA1161" t="s">
        <v>236</v>
      </c>
      <c r="AB1161" t="s">
        <v>237</v>
      </c>
    </row>
    <row r="1162" spans="1:28" x14ac:dyDescent="0.3">
      <c r="A1162" s="7" t="b">
        <f t="shared" si="54"/>
        <v>0</v>
      </c>
      <c r="B1162" t="str">
        <f t="shared" si="55"/>
        <v>alicecard</v>
      </c>
      <c r="C1162" s="9" t="str">
        <f t="shared" si="56"/>
        <v>alice_card</v>
      </c>
      <c r="D1162">
        <v>4253</v>
      </c>
      <c r="E1162" t="s">
        <v>24</v>
      </c>
      <c r="F1162" t="s">
        <v>204</v>
      </c>
      <c r="G1162" t="s">
        <v>26</v>
      </c>
      <c r="H1162" t="s">
        <v>205</v>
      </c>
      <c r="I1162" t="s">
        <v>100</v>
      </c>
      <c r="J1162">
        <v>20</v>
      </c>
      <c r="K1162">
        <v>1</v>
      </c>
      <c r="L1162">
        <v>0</v>
      </c>
      <c r="M1162">
        <v>0</v>
      </c>
      <c r="N1162">
        <v>0</v>
      </c>
      <c r="O1162">
        <v>0</v>
      </c>
      <c r="P1162">
        <v>0</v>
      </c>
      <c r="Q1162" t="s">
        <v>24</v>
      </c>
      <c r="R1162">
        <v>0</v>
      </c>
      <c r="S1162">
        <v>0</v>
      </c>
      <c r="T1162" t="s">
        <v>206</v>
      </c>
      <c r="U1162" t="s">
        <v>29</v>
      </c>
      <c r="V1162" t="s">
        <v>29</v>
      </c>
      <c r="W1162" t="s">
        <v>30</v>
      </c>
      <c r="X1162" s="7" t="s">
        <v>30921</v>
      </c>
      <c r="Y1162" s="10"/>
      <c r="Z1162" s="10"/>
      <c r="AA1162" t="s">
        <v>207</v>
      </c>
      <c r="AB1162" t="s">
        <v>208</v>
      </c>
    </row>
    <row r="1163" spans="1:28" x14ac:dyDescent="0.3">
      <c r="A1163" s="7" t="b">
        <f t="shared" si="54"/>
        <v>0</v>
      </c>
      <c r="B1163" t="str">
        <f t="shared" si="55"/>
        <v>tirfingcard</v>
      </c>
      <c r="C1163" s="9" t="str">
        <f t="shared" si="56"/>
        <v>tirfing_card</v>
      </c>
      <c r="D1163">
        <v>4254</v>
      </c>
      <c r="E1163" t="s">
        <v>24</v>
      </c>
      <c r="F1163" t="s">
        <v>10065</v>
      </c>
      <c r="G1163" t="s">
        <v>26</v>
      </c>
      <c r="H1163" t="s">
        <v>10066</v>
      </c>
      <c r="I1163" t="s">
        <v>100</v>
      </c>
      <c r="J1163" s="5">
        <v>20</v>
      </c>
      <c r="K1163">
        <v>1</v>
      </c>
      <c r="L1163">
        <v>0</v>
      </c>
      <c r="M1163">
        <v>0</v>
      </c>
      <c r="N1163">
        <v>0</v>
      </c>
      <c r="O1163">
        <v>0</v>
      </c>
      <c r="P1163">
        <v>0</v>
      </c>
      <c r="Q1163" t="s">
        <v>24</v>
      </c>
      <c r="R1163">
        <v>0</v>
      </c>
      <c r="S1163">
        <v>0</v>
      </c>
      <c r="T1163" t="s">
        <v>206</v>
      </c>
      <c r="U1163" t="s">
        <v>29</v>
      </c>
      <c r="V1163" t="s">
        <v>29</v>
      </c>
      <c r="W1163" t="s">
        <v>30</v>
      </c>
      <c r="X1163" s="7" t="s">
        <v>30922</v>
      </c>
      <c r="Y1163" s="10"/>
      <c r="Z1163" s="10"/>
      <c r="AA1163" t="s">
        <v>10067</v>
      </c>
      <c r="AB1163" t="s">
        <v>10068</v>
      </c>
    </row>
    <row r="1164" spans="1:28" x14ac:dyDescent="0.3">
      <c r="A1164" s="7" t="b">
        <f t="shared" si="54"/>
        <v>0</v>
      </c>
      <c r="B1164" t="str">
        <f t="shared" si="55"/>
        <v>orcladycard</v>
      </c>
      <c r="C1164" s="9" t="str">
        <f t="shared" si="56"/>
        <v>orc_lady_card</v>
      </c>
      <c r="D1164">
        <v>4255</v>
      </c>
      <c r="E1164" t="s">
        <v>24</v>
      </c>
      <c r="F1164" t="s">
        <v>7286</v>
      </c>
      <c r="G1164" t="s">
        <v>26</v>
      </c>
      <c r="H1164" t="s">
        <v>7287</v>
      </c>
      <c r="I1164" t="s">
        <v>100</v>
      </c>
      <c r="J1164">
        <v>20</v>
      </c>
      <c r="K1164">
        <v>1</v>
      </c>
      <c r="L1164">
        <v>0</v>
      </c>
      <c r="M1164">
        <v>0</v>
      </c>
      <c r="N1164">
        <v>0</v>
      </c>
      <c r="O1164">
        <v>0</v>
      </c>
      <c r="P1164">
        <v>0</v>
      </c>
      <c r="Q1164" t="s">
        <v>24</v>
      </c>
      <c r="R1164">
        <v>0</v>
      </c>
      <c r="S1164">
        <v>0</v>
      </c>
      <c r="T1164" t="s">
        <v>262</v>
      </c>
      <c r="U1164" t="s">
        <v>29</v>
      </c>
      <c r="V1164" t="s">
        <v>29</v>
      </c>
      <c r="W1164" t="s">
        <v>30</v>
      </c>
      <c r="X1164" s="7" t="s">
        <v>30923</v>
      </c>
      <c r="Y1164" s="10"/>
      <c r="Z1164" s="10"/>
      <c r="AA1164" t="s">
        <v>7288</v>
      </c>
      <c r="AB1164" t="s">
        <v>7289</v>
      </c>
    </row>
    <row r="1165" spans="1:28" x14ac:dyDescent="0.3">
      <c r="A1165" s="7" t="b">
        <f t="shared" si="54"/>
        <v>0</v>
      </c>
      <c r="B1165" t="str">
        <f t="shared" si="55"/>
        <v>wildrosecard</v>
      </c>
      <c r="C1165" s="9" t="str">
        <f t="shared" si="56"/>
        <v>wild_rose_card</v>
      </c>
      <c r="D1165">
        <v>4257</v>
      </c>
      <c r="E1165" t="s">
        <v>24</v>
      </c>
      <c r="F1165" t="s">
        <v>10708</v>
      </c>
      <c r="G1165" t="s">
        <v>26</v>
      </c>
      <c r="H1165" t="s">
        <v>10709</v>
      </c>
      <c r="I1165" t="s">
        <v>100</v>
      </c>
      <c r="J1165">
        <v>20</v>
      </c>
      <c r="K1165">
        <v>1</v>
      </c>
      <c r="L1165">
        <v>0</v>
      </c>
      <c r="M1165">
        <v>0</v>
      </c>
      <c r="N1165">
        <v>0</v>
      </c>
      <c r="O1165">
        <v>0</v>
      </c>
      <c r="P1165">
        <v>0</v>
      </c>
      <c r="Q1165" t="s">
        <v>24</v>
      </c>
      <c r="R1165">
        <v>0</v>
      </c>
      <c r="S1165">
        <v>0</v>
      </c>
      <c r="T1165" t="s">
        <v>106</v>
      </c>
      <c r="U1165" t="s">
        <v>29</v>
      </c>
      <c r="V1165" t="s">
        <v>29</v>
      </c>
      <c r="W1165" t="s">
        <v>30</v>
      </c>
      <c r="X1165" s="7" t="s">
        <v>31520</v>
      </c>
      <c r="Y1165" s="10"/>
      <c r="Z1165" s="10"/>
      <c r="AA1165" t="s">
        <v>10710</v>
      </c>
      <c r="AB1165" t="s">
        <v>10711</v>
      </c>
    </row>
    <row r="1166" spans="1:28" x14ac:dyDescent="0.3">
      <c r="A1166" s="7" t="b">
        <f t="shared" si="54"/>
        <v>0</v>
      </c>
      <c r="B1166" t="str">
        <f t="shared" si="55"/>
        <v>wickednymphcard</v>
      </c>
      <c r="C1166" s="9" t="str">
        <f t="shared" si="56"/>
        <v>wicked_nymph_card</v>
      </c>
      <c r="D1166">
        <v>4258</v>
      </c>
      <c r="E1166" t="s">
        <v>24</v>
      </c>
      <c r="F1166" t="s">
        <v>10689</v>
      </c>
      <c r="G1166" t="s">
        <v>26</v>
      </c>
      <c r="H1166" t="s">
        <v>10690</v>
      </c>
      <c r="I1166" t="s">
        <v>100</v>
      </c>
      <c r="J1166">
        <v>20</v>
      </c>
      <c r="K1166">
        <v>1</v>
      </c>
      <c r="L1166">
        <v>0</v>
      </c>
      <c r="M1166">
        <v>0</v>
      </c>
      <c r="N1166">
        <v>0</v>
      </c>
      <c r="O1166">
        <v>0</v>
      </c>
      <c r="P1166">
        <v>0</v>
      </c>
      <c r="Q1166" t="s">
        <v>24</v>
      </c>
      <c r="R1166">
        <v>0</v>
      </c>
      <c r="S1166">
        <v>0</v>
      </c>
      <c r="T1166" t="s">
        <v>101</v>
      </c>
      <c r="U1166" t="s">
        <v>29</v>
      </c>
      <c r="V1166" t="s">
        <v>29</v>
      </c>
      <c r="W1166" t="s">
        <v>30</v>
      </c>
      <c r="X1166" s="7" t="s">
        <v>30925</v>
      </c>
      <c r="Y1166" s="10"/>
      <c r="Z1166" s="10"/>
      <c r="AA1166" t="s">
        <v>10691</v>
      </c>
      <c r="AB1166" t="s">
        <v>10692</v>
      </c>
    </row>
    <row r="1167" spans="1:28" x14ac:dyDescent="0.3">
      <c r="A1167" s="7" t="b">
        <f t="shared" si="54"/>
        <v>0</v>
      </c>
      <c r="B1167" t="str">
        <f t="shared" si="55"/>
        <v>woodengolemcard</v>
      </c>
      <c r="C1167" s="9" t="str">
        <f t="shared" si="56"/>
        <v>wooden_golem_card</v>
      </c>
      <c r="D1167">
        <v>4259</v>
      </c>
      <c r="E1167" t="s">
        <v>24</v>
      </c>
      <c r="F1167" t="s">
        <v>10827</v>
      </c>
      <c r="G1167" t="s">
        <v>26</v>
      </c>
      <c r="H1167" t="s">
        <v>10828</v>
      </c>
      <c r="I1167" t="s">
        <v>100</v>
      </c>
      <c r="J1167" s="5">
        <v>20</v>
      </c>
      <c r="K1167">
        <v>1</v>
      </c>
      <c r="L1167">
        <v>0</v>
      </c>
      <c r="M1167">
        <v>0</v>
      </c>
      <c r="N1167">
        <v>0</v>
      </c>
      <c r="O1167">
        <v>0</v>
      </c>
      <c r="P1167">
        <v>0</v>
      </c>
      <c r="Q1167" t="s">
        <v>24</v>
      </c>
      <c r="R1167">
        <v>0</v>
      </c>
      <c r="S1167">
        <v>0</v>
      </c>
      <c r="T1167" t="s">
        <v>59</v>
      </c>
      <c r="U1167" t="s">
        <v>29</v>
      </c>
      <c r="V1167" t="s">
        <v>29</v>
      </c>
      <c r="W1167" t="s">
        <v>30</v>
      </c>
      <c r="X1167" s="7" t="s">
        <v>30926</v>
      </c>
      <c r="Y1167" s="10"/>
      <c r="Z1167" s="10"/>
      <c r="AA1167" t="s">
        <v>10829</v>
      </c>
      <c r="AB1167" t="s">
        <v>10830</v>
      </c>
    </row>
    <row r="1168" spans="1:28" x14ac:dyDescent="0.3">
      <c r="A1168" s="7" t="b">
        <f t="shared" si="54"/>
        <v>0</v>
      </c>
      <c r="B1168" t="str">
        <f t="shared" si="55"/>
        <v>wootanshootercard</v>
      </c>
      <c r="C1168" s="9" t="str">
        <f t="shared" si="56"/>
        <v>wootan_shooter_card</v>
      </c>
      <c r="D1168">
        <v>4260</v>
      </c>
      <c r="E1168" t="s">
        <v>24</v>
      </c>
      <c r="F1168" t="s">
        <v>10846</v>
      </c>
      <c r="G1168" t="s">
        <v>26</v>
      </c>
      <c r="H1168" t="s">
        <v>10847</v>
      </c>
      <c r="I1168" t="s">
        <v>100</v>
      </c>
      <c r="J1168" s="5">
        <v>20</v>
      </c>
      <c r="K1168">
        <v>1</v>
      </c>
      <c r="L1168">
        <v>0</v>
      </c>
      <c r="M1168">
        <v>0</v>
      </c>
      <c r="N1168">
        <v>0</v>
      </c>
      <c r="O1168">
        <v>0</v>
      </c>
      <c r="P1168">
        <v>0</v>
      </c>
      <c r="Q1168" t="s">
        <v>24</v>
      </c>
      <c r="R1168">
        <v>0</v>
      </c>
      <c r="S1168">
        <v>0</v>
      </c>
      <c r="T1168" t="s">
        <v>101</v>
      </c>
      <c r="U1168" t="s">
        <v>29</v>
      </c>
      <c r="V1168" t="s">
        <v>29</v>
      </c>
      <c r="W1168" t="s">
        <v>30</v>
      </c>
      <c r="X1168" s="7" t="s">
        <v>30927</v>
      </c>
      <c r="Y1168" s="10"/>
      <c r="Z1168" s="10"/>
      <c r="AA1168" t="s">
        <v>10848</v>
      </c>
      <c r="AB1168" t="s">
        <v>10849</v>
      </c>
    </row>
    <row r="1169" spans="1:28" x14ac:dyDescent="0.3">
      <c r="A1169" s="7" t="b">
        <f t="shared" si="54"/>
        <v>0</v>
      </c>
      <c r="B1169" t="str">
        <f t="shared" si="55"/>
        <v>wootanfightercard</v>
      </c>
      <c r="C1169" s="9" t="str">
        <f t="shared" si="56"/>
        <v>wootan_fighter_card</v>
      </c>
      <c r="D1169">
        <v>4261</v>
      </c>
      <c r="E1169" t="s">
        <v>24</v>
      </c>
      <c r="F1169" t="s">
        <v>10842</v>
      </c>
      <c r="G1169" t="s">
        <v>26</v>
      </c>
      <c r="H1169" t="s">
        <v>10843</v>
      </c>
      <c r="I1169" t="s">
        <v>100</v>
      </c>
      <c r="J1169">
        <v>20</v>
      </c>
      <c r="K1169">
        <v>1</v>
      </c>
      <c r="L1169">
        <v>0</v>
      </c>
      <c r="M1169">
        <v>0</v>
      </c>
      <c r="N1169">
        <v>0</v>
      </c>
      <c r="O1169">
        <v>0</v>
      </c>
      <c r="P1169">
        <v>0</v>
      </c>
      <c r="Q1169" t="s">
        <v>24</v>
      </c>
      <c r="R1169">
        <v>0</v>
      </c>
      <c r="S1169">
        <v>0</v>
      </c>
      <c r="T1169" t="s">
        <v>101</v>
      </c>
      <c r="U1169" t="s">
        <v>29</v>
      </c>
      <c r="V1169" t="s">
        <v>29</v>
      </c>
      <c r="W1169" t="s">
        <v>30</v>
      </c>
      <c r="X1169" s="7" t="s">
        <v>30928</v>
      </c>
      <c r="Y1169" s="10"/>
      <c r="Z1169" s="10"/>
      <c r="AA1169" t="s">
        <v>10844</v>
      </c>
      <c r="AB1169" t="s">
        <v>10845</v>
      </c>
    </row>
    <row r="1170" spans="1:28" x14ac:dyDescent="0.3">
      <c r="A1170" s="7" t="b">
        <f t="shared" si="54"/>
        <v>0</v>
      </c>
      <c r="B1170" t="str">
        <f t="shared" si="55"/>
        <v>windghostcard</v>
      </c>
      <c r="C1170" s="9" t="str">
        <f t="shared" si="56"/>
        <v>wind_ghost_card</v>
      </c>
      <c r="D1170">
        <v>4264</v>
      </c>
      <c r="E1170" t="s">
        <v>24</v>
      </c>
      <c r="F1170" t="s">
        <v>10736</v>
      </c>
      <c r="G1170" t="s">
        <v>26</v>
      </c>
      <c r="H1170" t="s">
        <v>10737</v>
      </c>
      <c r="I1170" t="s">
        <v>100</v>
      </c>
      <c r="J1170">
        <v>20</v>
      </c>
      <c r="K1170">
        <v>1</v>
      </c>
      <c r="L1170">
        <v>0</v>
      </c>
      <c r="M1170">
        <v>0</v>
      </c>
      <c r="N1170">
        <v>0</v>
      </c>
      <c r="O1170">
        <v>0</v>
      </c>
      <c r="P1170">
        <v>0</v>
      </c>
      <c r="Q1170" t="s">
        <v>24</v>
      </c>
      <c r="R1170">
        <v>0</v>
      </c>
      <c r="S1170">
        <v>0</v>
      </c>
      <c r="T1170" t="s">
        <v>82</v>
      </c>
      <c r="U1170" t="s">
        <v>29</v>
      </c>
      <c r="V1170" t="s">
        <v>29</v>
      </c>
      <c r="W1170" t="s">
        <v>30</v>
      </c>
      <c r="X1170" s="7" t="s">
        <v>31717</v>
      </c>
      <c r="Y1170" s="10"/>
      <c r="Z1170" s="10"/>
      <c r="AA1170" t="s">
        <v>10738</v>
      </c>
      <c r="AB1170" t="s">
        <v>10739</v>
      </c>
    </row>
    <row r="1171" spans="1:28" x14ac:dyDescent="0.3">
      <c r="A1171" s="7" t="b">
        <f t="shared" si="54"/>
        <v>0</v>
      </c>
      <c r="B1171" t="str">
        <f t="shared" si="55"/>
        <v>eclipsecard</v>
      </c>
      <c r="C1171" s="9" t="str">
        <f t="shared" si="56"/>
        <v>eclipse_card</v>
      </c>
      <c r="D1171">
        <v>4266</v>
      </c>
      <c r="E1171" t="s">
        <v>24</v>
      </c>
      <c r="F1171" t="s">
        <v>3512</v>
      </c>
      <c r="G1171" t="s">
        <v>26</v>
      </c>
      <c r="H1171" t="s">
        <v>3513</v>
      </c>
      <c r="I1171" t="s">
        <v>100</v>
      </c>
      <c r="J1171">
        <v>20</v>
      </c>
      <c r="K1171">
        <v>1</v>
      </c>
      <c r="L1171">
        <v>0</v>
      </c>
      <c r="M1171">
        <v>0</v>
      </c>
      <c r="N1171">
        <v>0</v>
      </c>
      <c r="O1171">
        <v>0</v>
      </c>
      <c r="P1171">
        <v>0</v>
      </c>
      <c r="Q1171" t="s">
        <v>24</v>
      </c>
      <c r="R1171">
        <v>0</v>
      </c>
      <c r="S1171">
        <v>0</v>
      </c>
      <c r="T1171" t="s">
        <v>223</v>
      </c>
      <c r="U1171" t="s">
        <v>29</v>
      </c>
      <c r="V1171" t="s">
        <v>29</v>
      </c>
      <c r="W1171" t="s">
        <v>30</v>
      </c>
      <c r="X1171" s="7" t="s">
        <v>30931</v>
      </c>
      <c r="Y1171" s="10"/>
      <c r="Z1171" s="10"/>
      <c r="AA1171" t="s">
        <v>3514</v>
      </c>
      <c r="AB1171" t="s">
        <v>3515</v>
      </c>
    </row>
    <row r="1172" spans="1:28" x14ac:dyDescent="0.3">
      <c r="A1172" s="7" t="b">
        <f t="shared" si="54"/>
        <v>0</v>
      </c>
      <c r="B1172" t="str">
        <f t="shared" si="55"/>
        <v>explosioncard</v>
      </c>
      <c r="C1172" s="9" t="str">
        <f t="shared" si="56"/>
        <v>explosion_card</v>
      </c>
      <c r="D1172">
        <v>4267</v>
      </c>
      <c r="E1172" t="s">
        <v>24</v>
      </c>
      <c r="F1172" t="s">
        <v>3755</v>
      </c>
      <c r="G1172" t="s">
        <v>26</v>
      </c>
      <c r="H1172" t="s">
        <v>3756</v>
      </c>
      <c r="I1172" t="s">
        <v>100</v>
      </c>
      <c r="J1172">
        <v>20</v>
      </c>
      <c r="K1172">
        <v>1</v>
      </c>
      <c r="L1172">
        <v>0</v>
      </c>
      <c r="M1172">
        <v>0</v>
      </c>
      <c r="N1172">
        <v>0</v>
      </c>
      <c r="O1172">
        <v>0</v>
      </c>
      <c r="P1172">
        <v>0</v>
      </c>
      <c r="Q1172" t="s">
        <v>24</v>
      </c>
      <c r="R1172">
        <v>0</v>
      </c>
      <c r="S1172">
        <v>0</v>
      </c>
      <c r="T1172" t="s">
        <v>106</v>
      </c>
      <c r="U1172" t="s">
        <v>29</v>
      </c>
      <c r="V1172" t="s">
        <v>29</v>
      </c>
      <c r="W1172" t="s">
        <v>30</v>
      </c>
      <c r="X1172" s="7" t="s">
        <v>30932</v>
      </c>
      <c r="Y1172" s="10"/>
      <c r="Z1172" s="10"/>
      <c r="AA1172" t="s">
        <v>3757</v>
      </c>
      <c r="AB1172" t="s">
        <v>3758</v>
      </c>
    </row>
    <row r="1173" spans="1:28" x14ac:dyDescent="0.3">
      <c r="A1173" s="7" t="b">
        <f t="shared" si="54"/>
        <v>0</v>
      </c>
      <c r="B1173" t="str">
        <f t="shared" si="55"/>
        <v>injusticecard</v>
      </c>
      <c r="C1173" s="9" t="str">
        <f t="shared" si="56"/>
        <v>injustice_card</v>
      </c>
      <c r="D1173">
        <v>4268</v>
      </c>
      <c r="E1173" t="s">
        <v>24</v>
      </c>
      <c r="F1173" t="s">
        <v>5508</v>
      </c>
      <c r="G1173" t="s">
        <v>26</v>
      </c>
      <c r="H1173" t="s">
        <v>5509</v>
      </c>
      <c r="I1173" t="s">
        <v>100</v>
      </c>
      <c r="J1173">
        <v>20</v>
      </c>
      <c r="K1173">
        <v>1</v>
      </c>
      <c r="L1173">
        <v>0</v>
      </c>
      <c r="M1173">
        <v>0</v>
      </c>
      <c r="N1173">
        <v>0</v>
      </c>
      <c r="O1173">
        <v>0</v>
      </c>
      <c r="P1173">
        <v>0</v>
      </c>
      <c r="Q1173" t="s">
        <v>24</v>
      </c>
      <c r="R1173">
        <v>0</v>
      </c>
      <c r="S1173">
        <v>0</v>
      </c>
      <c r="T1173" t="s">
        <v>262</v>
      </c>
      <c r="U1173" t="s">
        <v>29</v>
      </c>
      <c r="V1173" t="s">
        <v>29</v>
      </c>
      <c r="W1173" t="s">
        <v>30</v>
      </c>
      <c r="X1173" s="7" t="s">
        <v>30933</v>
      </c>
      <c r="Y1173" s="10"/>
      <c r="Z1173" s="10"/>
      <c r="AA1173" t="s">
        <v>5510</v>
      </c>
      <c r="AB1173" t="s">
        <v>5511</v>
      </c>
    </row>
    <row r="1174" spans="1:28" x14ac:dyDescent="0.3">
      <c r="A1174" s="7" t="b">
        <f t="shared" si="54"/>
        <v>0</v>
      </c>
      <c r="B1174" t="str">
        <f t="shared" si="55"/>
        <v>incubuscard</v>
      </c>
      <c r="C1174" s="9" t="str">
        <f t="shared" si="56"/>
        <v>incubus_card</v>
      </c>
      <c r="D1174">
        <v>4269</v>
      </c>
      <c r="E1174" t="s">
        <v>24</v>
      </c>
      <c r="F1174" t="s">
        <v>5481</v>
      </c>
      <c r="G1174" t="s">
        <v>26</v>
      </c>
      <c r="H1174" t="s">
        <v>5482</v>
      </c>
      <c r="I1174" t="s">
        <v>100</v>
      </c>
      <c r="J1174">
        <v>20</v>
      </c>
      <c r="K1174">
        <v>1</v>
      </c>
      <c r="L1174">
        <v>0</v>
      </c>
      <c r="M1174">
        <v>0</v>
      </c>
      <c r="N1174">
        <v>0</v>
      </c>
      <c r="O1174">
        <v>0</v>
      </c>
      <c r="P1174">
        <v>0</v>
      </c>
      <c r="Q1174" t="s">
        <v>24</v>
      </c>
      <c r="R1174">
        <v>0</v>
      </c>
      <c r="S1174">
        <v>0</v>
      </c>
      <c r="T1174" t="s">
        <v>101</v>
      </c>
      <c r="U1174" t="s">
        <v>29</v>
      </c>
      <c r="V1174" t="s">
        <v>29</v>
      </c>
      <c r="W1174" t="s">
        <v>30</v>
      </c>
      <c r="X1174" s="7" t="s">
        <v>31628</v>
      </c>
      <c r="Y1174" s="10"/>
      <c r="Z1174" s="10"/>
      <c r="AA1174" t="s">
        <v>5483</v>
      </c>
      <c r="AB1174" t="s">
        <v>5484</v>
      </c>
    </row>
    <row r="1175" spans="1:28" x14ac:dyDescent="0.3">
      <c r="A1175" s="7" t="b">
        <f t="shared" si="54"/>
        <v>0</v>
      </c>
      <c r="B1175" t="str">
        <f t="shared" si="55"/>
        <v>giantspidercard</v>
      </c>
      <c r="C1175" s="9" t="str">
        <f t="shared" si="56"/>
        <v>giant_spider_card</v>
      </c>
      <c r="D1175">
        <v>4270</v>
      </c>
      <c r="E1175" t="s">
        <v>24</v>
      </c>
      <c r="F1175" t="s">
        <v>4448</v>
      </c>
      <c r="G1175" t="s">
        <v>26</v>
      </c>
      <c r="H1175" t="s">
        <v>4449</v>
      </c>
      <c r="I1175" t="s">
        <v>100</v>
      </c>
      <c r="J1175">
        <v>20</v>
      </c>
      <c r="K1175">
        <v>1</v>
      </c>
      <c r="L1175">
        <v>0</v>
      </c>
      <c r="M1175">
        <v>0</v>
      </c>
      <c r="N1175">
        <v>0</v>
      </c>
      <c r="O1175">
        <v>0</v>
      </c>
      <c r="P1175">
        <v>0</v>
      </c>
      <c r="Q1175" t="s">
        <v>24</v>
      </c>
      <c r="R1175">
        <v>0</v>
      </c>
      <c r="S1175">
        <v>0</v>
      </c>
      <c r="T1175" t="s">
        <v>59</v>
      </c>
      <c r="U1175" t="s">
        <v>29</v>
      </c>
      <c r="V1175" t="s">
        <v>29</v>
      </c>
      <c r="W1175" t="s">
        <v>30</v>
      </c>
      <c r="X1175" s="7" t="s">
        <v>30934</v>
      </c>
      <c r="Y1175" s="10"/>
      <c r="Z1175" s="10"/>
      <c r="AA1175" t="s">
        <v>4450</v>
      </c>
      <c r="AB1175" t="s">
        <v>4451</v>
      </c>
    </row>
    <row r="1176" spans="1:28" x14ac:dyDescent="0.3">
      <c r="A1176" s="7" t="b">
        <f t="shared" si="54"/>
        <v>0</v>
      </c>
      <c r="B1176" t="str">
        <f t="shared" si="55"/>
        <v>gianthonetcard</v>
      </c>
      <c r="C1176" s="9" t="str">
        <f t="shared" si="56"/>
        <v>giant_honet_card</v>
      </c>
      <c r="D1176">
        <v>4271</v>
      </c>
      <c r="E1176" t="s">
        <v>24</v>
      </c>
      <c r="F1176" t="s">
        <v>4444</v>
      </c>
      <c r="G1176" t="s">
        <v>26</v>
      </c>
      <c r="H1176" t="s">
        <v>4445</v>
      </c>
      <c r="I1176" t="s">
        <v>100</v>
      </c>
      <c r="J1176">
        <v>20</v>
      </c>
      <c r="K1176">
        <v>1</v>
      </c>
      <c r="L1176">
        <v>0</v>
      </c>
      <c r="M1176">
        <v>0</v>
      </c>
      <c r="N1176">
        <v>0</v>
      </c>
      <c r="O1176">
        <v>0</v>
      </c>
      <c r="P1176">
        <v>0</v>
      </c>
      <c r="Q1176" t="s">
        <v>24</v>
      </c>
      <c r="R1176">
        <v>0</v>
      </c>
      <c r="S1176">
        <v>0</v>
      </c>
      <c r="T1176" t="s">
        <v>101</v>
      </c>
      <c r="U1176" t="s">
        <v>29</v>
      </c>
      <c r="V1176" t="s">
        <v>29</v>
      </c>
      <c r="W1176" t="s">
        <v>30</v>
      </c>
      <c r="X1176" s="7" t="s">
        <v>30935</v>
      </c>
      <c r="Y1176" s="10"/>
      <c r="Z1176" s="10"/>
      <c r="AA1176" t="s">
        <v>4446</v>
      </c>
      <c r="AB1176" t="s">
        <v>4447</v>
      </c>
    </row>
    <row r="1177" spans="1:28" x14ac:dyDescent="0.3">
      <c r="A1177" s="7" t="b">
        <f t="shared" si="54"/>
        <v>0</v>
      </c>
      <c r="B1177" t="str">
        <f t="shared" si="55"/>
        <v>dancingdragoncard</v>
      </c>
      <c r="C1177" s="9" t="str">
        <f t="shared" si="56"/>
        <v>dancing_dragon_card</v>
      </c>
      <c r="D1177">
        <v>4272</v>
      </c>
      <c r="E1177" t="s">
        <v>24</v>
      </c>
      <c r="F1177" t="s">
        <v>2764</v>
      </c>
      <c r="G1177" t="s">
        <v>26</v>
      </c>
      <c r="H1177" t="s">
        <v>2765</v>
      </c>
      <c r="I1177" t="s">
        <v>100</v>
      </c>
      <c r="J1177">
        <v>20</v>
      </c>
      <c r="K1177">
        <v>1</v>
      </c>
      <c r="L1177">
        <v>0</v>
      </c>
      <c r="M1177">
        <v>0</v>
      </c>
      <c r="N1177">
        <v>0</v>
      </c>
      <c r="O1177">
        <v>0</v>
      </c>
      <c r="P1177">
        <v>0</v>
      </c>
      <c r="Q1177" t="s">
        <v>24</v>
      </c>
      <c r="R1177">
        <v>0</v>
      </c>
      <c r="S1177">
        <v>0</v>
      </c>
      <c r="T1177" t="s">
        <v>82</v>
      </c>
      <c r="U1177" t="s">
        <v>29</v>
      </c>
      <c r="V1177" t="s">
        <v>29</v>
      </c>
      <c r="W1177" t="s">
        <v>30</v>
      </c>
      <c r="X1177" s="7" t="s">
        <v>30936</v>
      </c>
      <c r="Y1177" s="10"/>
      <c r="Z1177" s="10"/>
      <c r="AA1177" t="s">
        <v>2766</v>
      </c>
      <c r="AB1177" t="s">
        <v>2767</v>
      </c>
    </row>
    <row r="1178" spans="1:28" x14ac:dyDescent="0.3">
      <c r="A1178" s="7" t="b">
        <f t="shared" si="54"/>
        <v>0</v>
      </c>
      <c r="B1178" t="str">
        <f t="shared" si="55"/>
        <v>shellfishcard</v>
      </c>
      <c r="C1178" s="9" t="str">
        <f t="shared" si="56"/>
        <v>shellfish_card</v>
      </c>
      <c r="D1178">
        <v>4273</v>
      </c>
      <c r="E1178" t="s">
        <v>24</v>
      </c>
      <c r="F1178" t="s">
        <v>8959</v>
      </c>
      <c r="G1178" t="s">
        <v>26</v>
      </c>
      <c r="H1178" t="s">
        <v>8960</v>
      </c>
      <c r="I1178" t="s">
        <v>100</v>
      </c>
      <c r="J1178" s="5">
        <v>20</v>
      </c>
      <c r="K1178">
        <v>1</v>
      </c>
      <c r="L1178">
        <v>0</v>
      </c>
      <c r="M1178">
        <v>0</v>
      </c>
      <c r="N1178">
        <v>0</v>
      </c>
      <c r="O1178">
        <v>0</v>
      </c>
      <c r="P1178">
        <v>0</v>
      </c>
      <c r="Q1178" t="s">
        <v>24</v>
      </c>
      <c r="R1178">
        <v>0</v>
      </c>
      <c r="S1178">
        <v>0</v>
      </c>
      <c r="T1178" t="s">
        <v>262</v>
      </c>
      <c r="U1178" t="s">
        <v>29</v>
      </c>
      <c r="V1178" t="s">
        <v>29</v>
      </c>
      <c r="W1178" t="s">
        <v>30</v>
      </c>
      <c r="X1178" s="7" t="s">
        <v>30937</v>
      </c>
      <c r="Y1178" s="10"/>
      <c r="Z1178" s="10"/>
      <c r="AA1178" t="s">
        <v>8961</v>
      </c>
      <c r="AB1178" t="s">
        <v>8962</v>
      </c>
    </row>
    <row r="1179" spans="1:28" x14ac:dyDescent="0.3">
      <c r="A1179" s="7" t="b">
        <f t="shared" si="54"/>
        <v>0</v>
      </c>
      <c r="B1179" t="str">
        <f t="shared" si="55"/>
        <v>zombiemastercard</v>
      </c>
      <c r="C1179" s="9" t="str">
        <f t="shared" si="56"/>
        <v>zombie_master_card</v>
      </c>
      <c r="D1179">
        <v>4274</v>
      </c>
      <c r="E1179" t="s">
        <v>24</v>
      </c>
      <c r="F1179" t="s">
        <v>11017</v>
      </c>
      <c r="G1179" t="s">
        <v>26</v>
      </c>
      <c r="H1179" t="s">
        <v>11018</v>
      </c>
      <c r="I1179" t="s">
        <v>100</v>
      </c>
      <c r="J1179">
        <v>20</v>
      </c>
      <c r="K1179">
        <v>1</v>
      </c>
      <c r="L1179">
        <v>0</v>
      </c>
      <c r="M1179">
        <v>0</v>
      </c>
      <c r="N1179">
        <v>0</v>
      </c>
      <c r="O1179">
        <v>0</v>
      </c>
      <c r="P1179">
        <v>0</v>
      </c>
      <c r="Q1179" t="s">
        <v>24</v>
      </c>
      <c r="R1179">
        <v>0</v>
      </c>
      <c r="S1179">
        <v>0</v>
      </c>
      <c r="T1179" t="s">
        <v>262</v>
      </c>
      <c r="U1179" t="s">
        <v>29</v>
      </c>
      <c r="V1179" t="s">
        <v>29</v>
      </c>
      <c r="W1179" t="s">
        <v>30</v>
      </c>
      <c r="X1179" s="7" t="s">
        <v>30938</v>
      </c>
      <c r="Y1179" s="10"/>
      <c r="Z1179" s="10" t="s">
        <v>31877</v>
      </c>
      <c r="AA1179" t="s">
        <v>11019</v>
      </c>
      <c r="AB1179" t="s">
        <v>11020</v>
      </c>
    </row>
    <row r="1180" spans="1:28" x14ac:dyDescent="0.3">
      <c r="A1180" s="7" t="b">
        <f t="shared" si="54"/>
        <v>0</v>
      </c>
      <c r="B1180" t="str">
        <f t="shared" si="55"/>
        <v>zombieprisonercard</v>
      </c>
      <c r="C1180" s="9" t="str">
        <f t="shared" si="56"/>
        <v>zombie_prisoner_card</v>
      </c>
      <c r="D1180">
        <v>4275</v>
      </c>
      <c r="E1180" t="s">
        <v>24</v>
      </c>
      <c r="F1180" t="s">
        <v>11021</v>
      </c>
      <c r="G1180" t="s">
        <v>26</v>
      </c>
      <c r="H1180" t="s">
        <v>11022</v>
      </c>
      <c r="I1180" t="s">
        <v>100</v>
      </c>
      <c r="J1180">
        <v>20</v>
      </c>
      <c r="K1180">
        <v>1</v>
      </c>
      <c r="L1180">
        <v>0</v>
      </c>
      <c r="M1180">
        <v>0</v>
      </c>
      <c r="N1180">
        <v>0</v>
      </c>
      <c r="O1180">
        <v>0</v>
      </c>
      <c r="P1180">
        <v>0</v>
      </c>
      <c r="Q1180" t="s">
        <v>24</v>
      </c>
      <c r="R1180">
        <v>0</v>
      </c>
      <c r="S1180">
        <v>0</v>
      </c>
      <c r="T1180" t="s">
        <v>106</v>
      </c>
      <c r="U1180" t="s">
        <v>29</v>
      </c>
      <c r="V1180" t="s">
        <v>29</v>
      </c>
      <c r="W1180" t="s">
        <v>30</v>
      </c>
      <c r="X1180" s="7" t="s">
        <v>30939</v>
      </c>
      <c r="Y1180" s="10"/>
      <c r="Z1180" s="10"/>
      <c r="AA1180" t="s">
        <v>11023</v>
      </c>
      <c r="AB1180" t="s">
        <v>11024</v>
      </c>
    </row>
    <row r="1181" spans="1:28" x14ac:dyDescent="0.3">
      <c r="A1181" s="7" t="b">
        <f t="shared" si="54"/>
        <v>0</v>
      </c>
      <c r="B1181" t="str">
        <f t="shared" si="55"/>
        <v>zherlthshcard</v>
      </c>
      <c r="C1181" s="9" t="str">
        <f t="shared" si="56"/>
        <v>zherlthsh_card</v>
      </c>
      <c r="D1181">
        <v>4277</v>
      </c>
      <c r="E1181" t="s">
        <v>24</v>
      </c>
      <c r="F1181" t="s">
        <v>11001</v>
      </c>
      <c r="G1181" t="s">
        <v>26</v>
      </c>
      <c r="H1181" t="s">
        <v>11002</v>
      </c>
      <c r="I1181" t="s">
        <v>100</v>
      </c>
      <c r="J1181">
        <v>20</v>
      </c>
      <c r="K1181">
        <v>1</v>
      </c>
      <c r="L1181">
        <v>0</v>
      </c>
      <c r="M1181">
        <v>0</v>
      </c>
      <c r="N1181">
        <v>0</v>
      </c>
      <c r="O1181">
        <v>0</v>
      </c>
      <c r="P1181">
        <v>0</v>
      </c>
      <c r="Q1181" t="s">
        <v>24</v>
      </c>
      <c r="R1181">
        <v>0</v>
      </c>
      <c r="S1181">
        <v>0</v>
      </c>
      <c r="T1181" t="s">
        <v>206</v>
      </c>
      <c r="U1181" t="s">
        <v>29</v>
      </c>
      <c r="V1181" t="s">
        <v>29</v>
      </c>
      <c r="W1181" t="s">
        <v>30</v>
      </c>
      <c r="X1181" s="7" t="s">
        <v>30940</v>
      </c>
      <c r="Y1181" s="10"/>
      <c r="Z1181" s="10"/>
      <c r="AA1181" t="s">
        <v>11003</v>
      </c>
      <c r="AB1181" t="s">
        <v>11004</v>
      </c>
    </row>
    <row r="1182" spans="1:28" x14ac:dyDescent="0.3">
      <c r="A1182" s="5" t="b">
        <f t="shared" si="54"/>
        <v>0</v>
      </c>
      <c r="B1182" t="str">
        <f t="shared" si="55"/>
        <v>gibbetcard</v>
      </c>
      <c r="C1182" s="9" t="str">
        <f t="shared" si="56"/>
        <v>gibbet_card</v>
      </c>
      <c r="D1182">
        <v>4278</v>
      </c>
      <c r="E1182" t="s">
        <v>24</v>
      </c>
      <c r="F1182" t="s">
        <v>4452</v>
      </c>
      <c r="G1182" t="s">
        <v>26</v>
      </c>
      <c r="H1182" t="s">
        <v>4453</v>
      </c>
      <c r="I1182" t="s">
        <v>100</v>
      </c>
      <c r="J1182">
        <v>20</v>
      </c>
      <c r="K1182">
        <v>1</v>
      </c>
      <c r="L1182">
        <v>0</v>
      </c>
      <c r="M1182">
        <v>0</v>
      </c>
      <c r="N1182">
        <v>0</v>
      </c>
      <c r="O1182">
        <v>0</v>
      </c>
      <c r="P1182">
        <v>0</v>
      </c>
      <c r="Q1182" t="s">
        <v>24</v>
      </c>
      <c r="R1182">
        <v>0</v>
      </c>
      <c r="S1182">
        <v>0</v>
      </c>
      <c r="T1182" t="s">
        <v>101</v>
      </c>
      <c r="U1182" t="s">
        <v>29</v>
      </c>
      <c r="V1182" t="s">
        <v>29</v>
      </c>
      <c r="W1182" t="s">
        <v>30</v>
      </c>
      <c r="X1182" t="s">
        <v>30941</v>
      </c>
      <c r="AA1182" t="s">
        <v>4454</v>
      </c>
      <c r="AB1182" t="s">
        <v>4455</v>
      </c>
    </row>
    <row r="1183" spans="1:28" x14ac:dyDescent="0.3">
      <c r="A1183" s="7" t="b">
        <f t="shared" si="54"/>
        <v>0</v>
      </c>
      <c r="B1183" t="str">
        <f t="shared" si="55"/>
        <v>deletercard</v>
      </c>
      <c r="C1183" s="9" t="str">
        <f t="shared" si="56"/>
        <v>deleter_card</v>
      </c>
      <c r="D1183">
        <v>4279</v>
      </c>
      <c r="E1183" t="s">
        <v>24</v>
      </c>
      <c r="F1183" t="s">
        <v>2890</v>
      </c>
      <c r="G1183" t="s">
        <v>26</v>
      </c>
      <c r="H1183" t="s">
        <v>2891</v>
      </c>
      <c r="I1183" t="s">
        <v>100</v>
      </c>
      <c r="J1183">
        <v>20</v>
      </c>
      <c r="K1183">
        <v>1</v>
      </c>
      <c r="L1183">
        <v>0</v>
      </c>
      <c r="M1183">
        <v>0</v>
      </c>
      <c r="N1183">
        <v>0</v>
      </c>
      <c r="O1183">
        <v>0</v>
      </c>
      <c r="P1183">
        <v>0</v>
      </c>
      <c r="Q1183" t="s">
        <v>24</v>
      </c>
      <c r="R1183">
        <v>0</v>
      </c>
      <c r="S1183">
        <v>0</v>
      </c>
      <c r="T1183" t="s">
        <v>59</v>
      </c>
      <c r="U1183" t="s">
        <v>29</v>
      </c>
      <c r="V1183" t="s">
        <v>29</v>
      </c>
      <c r="W1183" t="s">
        <v>30</v>
      </c>
      <c r="X1183" s="7" t="s">
        <v>30942</v>
      </c>
      <c r="Y1183" s="10"/>
      <c r="Z1183" s="10" t="s">
        <v>31878</v>
      </c>
      <c r="AA1183" t="s">
        <v>2892</v>
      </c>
      <c r="AB1183" t="s">
        <v>2893</v>
      </c>
    </row>
    <row r="1184" spans="1:28" x14ac:dyDescent="0.3">
      <c r="A1184" s="7" t="b">
        <f t="shared" si="54"/>
        <v>0</v>
      </c>
      <c r="B1184" t="str">
        <f t="shared" si="55"/>
        <v>geographercard</v>
      </c>
      <c r="C1184" s="9" t="str">
        <f t="shared" si="56"/>
        <v>geographer_card</v>
      </c>
      <c r="D1184">
        <v>4280</v>
      </c>
      <c r="E1184" t="s">
        <v>24</v>
      </c>
      <c r="F1184" t="s">
        <v>4400</v>
      </c>
      <c r="G1184" t="s">
        <v>26</v>
      </c>
      <c r="H1184" t="s">
        <v>4401</v>
      </c>
      <c r="I1184" t="s">
        <v>100</v>
      </c>
      <c r="J1184">
        <v>20</v>
      </c>
      <c r="K1184">
        <v>1</v>
      </c>
      <c r="L1184">
        <v>0</v>
      </c>
      <c r="M1184">
        <v>0</v>
      </c>
      <c r="N1184">
        <v>0</v>
      </c>
      <c r="O1184">
        <v>0</v>
      </c>
      <c r="P1184">
        <v>0</v>
      </c>
      <c r="Q1184" t="s">
        <v>24</v>
      </c>
      <c r="R1184">
        <v>0</v>
      </c>
      <c r="S1184">
        <v>0</v>
      </c>
      <c r="T1184" t="s">
        <v>59</v>
      </c>
      <c r="U1184" t="s">
        <v>29</v>
      </c>
      <c r="V1184" t="s">
        <v>29</v>
      </c>
      <c r="W1184" t="s">
        <v>30</v>
      </c>
      <c r="X1184" s="7" t="s">
        <v>31521</v>
      </c>
      <c r="Y1184" s="10"/>
      <c r="Z1184" s="10"/>
      <c r="AA1184" t="s">
        <v>4402</v>
      </c>
      <c r="AB1184" t="s">
        <v>4403</v>
      </c>
    </row>
    <row r="1185" spans="1:28" x14ac:dyDescent="0.3">
      <c r="A1185" s="7" t="b">
        <f t="shared" si="54"/>
        <v>0</v>
      </c>
      <c r="B1185" t="str">
        <f t="shared" si="55"/>
        <v>zipperbearcard</v>
      </c>
      <c r="C1185" s="9" t="str">
        <f t="shared" si="56"/>
        <v>zipper_bear_card</v>
      </c>
      <c r="D1185">
        <v>4281</v>
      </c>
      <c r="E1185" t="s">
        <v>24</v>
      </c>
      <c r="F1185" t="s">
        <v>11005</v>
      </c>
      <c r="G1185" t="s">
        <v>26</v>
      </c>
      <c r="H1185" t="s">
        <v>11006</v>
      </c>
      <c r="I1185" t="s">
        <v>100</v>
      </c>
      <c r="J1185" s="5">
        <v>20</v>
      </c>
      <c r="K1185">
        <v>1</v>
      </c>
      <c r="L1185">
        <v>0</v>
      </c>
      <c r="M1185">
        <v>0</v>
      </c>
      <c r="N1185">
        <v>0</v>
      </c>
      <c r="O1185">
        <v>0</v>
      </c>
      <c r="P1185">
        <v>0</v>
      </c>
      <c r="Q1185" t="s">
        <v>24</v>
      </c>
      <c r="R1185">
        <v>0</v>
      </c>
      <c r="S1185">
        <v>0</v>
      </c>
      <c r="T1185" t="s">
        <v>262</v>
      </c>
      <c r="U1185" t="s">
        <v>29</v>
      </c>
      <c r="V1185" t="s">
        <v>29</v>
      </c>
      <c r="W1185" t="s">
        <v>30</v>
      </c>
      <c r="X1185" s="7" t="s">
        <v>31522</v>
      </c>
      <c r="Y1185" s="10"/>
      <c r="Z1185" s="10"/>
      <c r="AA1185" t="s">
        <v>11007</v>
      </c>
      <c r="AB1185" t="s">
        <v>11008</v>
      </c>
    </row>
    <row r="1186" spans="1:28" x14ac:dyDescent="0.3">
      <c r="A1186" s="7" t="b">
        <f t="shared" si="54"/>
        <v>0</v>
      </c>
      <c r="B1186" t="str">
        <f t="shared" si="55"/>
        <v>tengucard</v>
      </c>
      <c r="C1186" s="9" t="str">
        <f t="shared" si="56"/>
        <v>tengu_card</v>
      </c>
      <c r="D1186">
        <v>4282</v>
      </c>
      <c r="E1186" t="s">
        <v>24</v>
      </c>
      <c r="F1186" t="s">
        <v>9935</v>
      </c>
      <c r="G1186" t="s">
        <v>26</v>
      </c>
      <c r="H1186" t="s">
        <v>9936</v>
      </c>
      <c r="I1186" t="s">
        <v>100</v>
      </c>
      <c r="J1186">
        <v>20</v>
      </c>
      <c r="K1186">
        <v>1</v>
      </c>
      <c r="L1186">
        <v>0</v>
      </c>
      <c r="M1186">
        <v>0</v>
      </c>
      <c r="N1186">
        <v>0</v>
      </c>
      <c r="O1186">
        <v>0</v>
      </c>
      <c r="P1186">
        <v>0</v>
      </c>
      <c r="Q1186" t="s">
        <v>24</v>
      </c>
      <c r="R1186">
        <v>0</v>
      </c>
      <c r="S1186">
        <v>0</v>
      </c>
      <c r="T1186" t="s">
        <v>82</v>
      </c>
      <c r="U1186" t="s">
        <v>29</v>
      </c>
      <c r="V1186" t="s">
        <v>29</v>
      </c>
      <c r="W1186" t="s">
        <v>30</v>
      </c>
      <c r="X1186" s="7" t="s">
        <v>30943</v>
      </c>
      <c r="Y1186" s="10"/>
      <c r="Z1186" s="10"/>
      <c r="AA1186" t="s">
        <v>9937</v>
      </c>
      <c r="AB1186" t="s">
        <v>9938</v>
      </c>
    </row>
    <row r="1187" spans="1:28" x14ac:dyDescent="0.3">
      <c r="A1187" s="7" t="b">
        <f t="shared" si="54"/>
        <v>0</v>
      </c>
      <c r="B1187" t="str">
        <f t="shared" si="55"/>
        <v>greatestgeneralcard</v>
      </c>
      <c r="C1187" s="9" t="str">
        <f t="shared" si="56"/>
        <v>greatest_general_card</v>
      </c>
      <c r="D1187">
        <v>4283</v>
      </c>
      <c r="E1187" t="s">
        <v>24</v>
      </c>
      <c r="F1187" t="s">
        <v>4774</v>
      </c>
      <c r="G1187" t="s">
        <v>26</v>
      </c>
      <c r="H1187" t="s">
        <v>4775</v>
      </c>
      <c r="I1187" t="s">
        <v>100</v>
      </c>
      <c r="J1187">
        <v>20</v>
      </c>
      <c r="K1187">
        <v>1</v>
      </c>
      <c r="L1187">
        <v>0</v>
      </c>
      <c r="M1187">
        <v>0</v>
      </c>
      <c r="N1187">
        <v>0</v>
      </c>
      <c r="O1187">
        <v>0</v>
      </c>
      <c r="P1187">
        <v>0</v>
      </c>
      <c r="Q1187" t="s">
        <v>24</v>
      </c>
      <c r="R1187">
        <v>0</v>
      </c>
      <c r="S1187">
        <v>0</v>
      </c>
      <c r="T1187" t="s">
        <v>82</v>
      </c>
      <c r="U1187" t="s">
        <v>29</v>
      </c>
      <c r="V1187" t="s">
        <v>29</v>
      </c>
      <c r="W1187" t="s">
        <v>30</v>
      </c>
      <c r="X1187" s="7" t="s">
        <v>31523</v>
      </c>
      <c r="Y1187" s="10"/>
      <c r="Z1187" s="10"/>
      <c r="AA1187" t="s">
        <v>4776</v>
      </c>
      <c r="AB1187" t="s">
        <v>4777</v>
      </c>
    </row>
    <row r="1188" spans="1:28" x14ac:dyDescent="0.3">
      <c r="A1188" s="5" t="b">
        <f t="shared" si="54"/>
        <v>0</v>
      </c>
      <c r="B1188" t="str">
        <f t="shared" si="55"/>
        <v>chepetcard</v>
      </c>
      <c r="C1188" s="9" t="str">
        <f t="shared" si="56"/>
        <v>chepet_card</v>
      </c>
      <c r="D1188">
        <v>4284</v>
      </c>
      <c r="E1188" t="s">
        <v>24</v>
      </c>
      <c r="F1188" t="s">
        <v>2101</v>
      </c>
      <c r="G1188" t="s">
        <v>26</v>
      </c>
      <c r="H1188" t="s">
        <v>2102</v>
      </c>
      <c r="I1188" t="s">
        <v>100</v>
      </c>
      <c r="J1188">
        <v>20</v>
      </c>
      <c r="K1188">
        <v>1</v>
      </c>
      <c r="L1188">
        <v>0</v>
      </c>
      <c r="M1188">
        <v>0</v>
      </c>
      <c r="N1188">
        <v>0</v>
      </c>
      <c r="O1188">
        <v>0</v>
      </c>
      <c r="P1188">
        <v>0</v>
      </c>
      <c r="Q1188" t="s">
        <v>24</v>
      </c>
      <c r="R1188">
        <v>0</v>
      </c>
      <c r="S1188">
        <v>0</v>
      </c>
      <c r="T1188" t="s">
        <v>262</v>
      </c>
      <c r="U1188" t="s">
        <v>29</v>
      </c>
      <c r="V1188" t="s">
        <v>29</v>
      </c>
      <c r="W1188" t="s">
        <v>30</v>
      </c>
      <c r="X1188" t="s">
        <v>30944</v>
      </c>
      <c r="AA1188" t="s">
        <v>2103</v>
      </c>
      <c r="AB1188" t="s">
        <v>2104</v>
      </c>
    </row>
    <row r="1189" spans="1:28" x14ac:dyDescent="0.3">
      <c r="A1189" s="7" t="b">
        <f t="shared" si="54"/>
        <v>0</v>
      </c>
      <c r="B1189" t="str">
        <f t="shared" si="55"/>
        <v>chococard</v>
      </c>
      <c r="C1189" s="9" t="str">
        <f t="shared" si="56"/>
        <v>choco_card</v>
      </c>
      <c r="D1189">
        <v>4285</v>
      </c>
      <c r="E1189" t="s">
        <v>24</v>
      </c>
      <c r="F1189" t="s">
        <v>2145</v>
      </c>
      <c r="G1189" t="s">
        <v>26</v>
      </c>
      <c r="H1189" t="s">
        <v>2146</v>
      </c>
      <c r="I1189" t="s">
        <v>100</v>
      </c>
      <c r="J1189" s="5">
        <v>20</v>
      </c>
      <c r="K1189">
        <v>1</v>
      </c>
      <c r="L1189">
        <v>0</v>
      </c>
      <c r="M1189">
        <v>0</v>
      </c>
      <c r="N1189">
        <v>0</v>
      </c>
      <c r="O1189">
        <v>0</v>
      </c>
      <c r="P1189">
        <v>0</v>
      </c>
      <c r="Q1189" t="s">
        <v>24</v>
      </c>
      <c r="R1189">
        <v>0</v>
      </c>
      <c r="S1189">
        <v>0</v>
      </c>
      <c r="T1189" t="s">
        <v>223</v>
      </c>
      <c r="U1189" t="s">
        <v>29</v>
      </c>
      <c r="V1189" t="s">
        <v>29</v>
      </c>
      <c r="W1189" t="s">
        <v>30</v>
      </c>
      <c r="X1189" s="7" t="s">
        <v>30945</v>
      </c>
      <c r="Y1189" s="10"/>
      <c r="Z1189" s="10"/>
      <c r="AA1189" t="s">
        <v>2147</v>
      </c>
      <c r="AB1189" t="s">
        <v>2148</v>
      </c>
    </row>
    <row r="1190" spans="1:28" x14ac:dyDescent="0.3">
      <c r="A1190" s="5" t="b">
        <f t="shared" si="54"/>
        <v>0</v>
      </c>
      <c r="B1190" t="str">
        <f t="shared" si="55"/>
        <v>karakasacard</v>
      </c>
      <c r="C1190" s="9" t="str">
        <f t="shared" si="56"/>
        <v>karakasa_card</v>
      </c>
      <c r="D1190">
        <v>4286</v>
      </c>
      <c r="E1190" t="s">
        <v>24</v>
      </c>
      <c r="F1190" t="s">
        <v>5728</v>
      </c>
      <c r="G1190" t="s">
        <v>26</v>
      </c>
      <c r="H1190" t="s">
        <v>5729</v>
      </c>
      <c r="I1190" t="s">
        <v>100</v>
      </c>
      <c r="J1190">
        <v>20</v>
      </c>
      <c r="K1190">
        <v>1</v>
      </c>
      <c r="L1190">
        <v>0</v>
      </c>
      <c r="M1190">
        <v>0</v>
      </c>
      <c r="N1190">
        <v>0</v>
      </c>
      <c r="O1190">
        <v>0</v>
      </c>
      <c r="P1190">
        <v>0</v>
      </c>
      <c r="Q1190" t="s">
        <v>24</v>
      </c>
      <c r="R1190">
        <v>0</v>
      </c>
      <c r="S1190">
        <v>0</v>
      </c>
      <c r="T1190" t="s">
        <v>59</v>
      </c>
      <c r="U1190" t="s">
        <v>29</v>
      </c>
      <c r="V1190" t="s">
        <v>29</v>
      </c>
      <c r="W1190" t="s">
        <v>30</v>
      </c>
      <c r="X1190" t="s">
        <v>31524</v>
      </c>
      <c r="AA1190" t="s">
        <v>5730</v>
      </c>
      <c r="AB1190" t="s">
        <v>5731</v>
      </c>
    </row>
    <row r="1191" spans="1:28" x14ac:dyDescent="0.3">
      <c r="A1191" s="7" t="b">
        <f t="shared" si="54"/>
        <v>0</v>
      </c>
      <c r="B1191" t="str">
        <f t="shared" si="55"/>
        <v>kaphacard</v>
      </c>
      <c r="C1191" s="9" t="str">
        <f t="shared" si="56"/>
        <v>kapha_card</v>
      </c>
      <c r="D1191">
        <v>4287</v>
      </c>
      <c r="E1191" t="s">
        <v>24</v>
      </c>
      <c r="F1191" t="s">
        <v>5720</v>
      </c>
      <c r="G1191" t="s">
        <v>26</v>
      </c>
      <c r="H1191" t="s">
        <v>5721</v>
      </c>
      <c r="I1191" t="s">
        <v>100</v>
      </c>
      <c r="J1191">
        <v>20</v>
      </c>
      <c r="K1191">
        <v>1</v>
      </c>
      <c r="L1191">
        <v>0</v>
      </c>
      <c r="M1191">
        <v>0</v>
      </c>
      <c r="N1191">
        <v>0</v>
      </c>
      <c r="O1191">
        <v>0</v>
      </c>
      <c r="P1191">
        <v>0</v>
      </c>
      <c r="Q1191" t="s">
        <v>24</v>
      </c>
      <c r="R1191">
        <v>0</v>
      </c>
      <c r="S1191">
        <v>0</v>
      </c>
      <c r="T1191" t="s">
        <v>223</v>
      </c>
      <c r="U1191" t="s">
        <v>29</v>
      </c>
      <c r="V1191" t="s">
        <v>29</v>
      </c>
      <c r="W1191" t="s">
        <v>30</v>
      </c>
      <c r="X1191" s="7" t="s">
        <v>30946</v>
      </c>
      <c r="Y1191" s="10"/>
      <c r="Z1191" s="10"/>
      <c r="AA1191" t="s">
        <v>5722</v>
      </c>
      <c r="AB1191" t="s">
        <v>5723</v>
      </c>
    </row>
    <row r="1192" spans="1:28" x14ac:dyDescent="0.3">
      <c r="A1192" s="7" t="b">
        <f t="shared" si="54"/>
        <v>0</v>
      </c>
      <c r="B1192" t="str">
        <f t="shared" si="55"/>
        <v>caratcard</v>
      </c>
      <c r="C1192" s="9" t="str">
        <f t="shared" si="56"/>
        <v>carat_card</v>
      </c>
      <c r="D1192">
        <v>4288</v>
      </c>
      <c r="E1192" t="s">
        <v>24</v>
      </c>
      <c r="F1192" t="s">
        <v>1869</v>
      </c>
      <c r="G1192" t="s">
        <v>26</v>
      </c>
      <c r="H1192" t="s">
        <v>1870</v>
      </c>
      <c r="I1192" t="s">
        <v>100</v>
      </c>
      <c r="J1192" s="5">
        <v>20</v>
      </c>
      <c r="K1192">
        <v>1</v>
      </c>
      <c r="L1192">
        <v>0</v>
      </c>
      <c r="M1192">
        <v>0</v>
      </c>
      <c r="N1192">
        <v>0</v>
      </c>
      <c r="O1192">
        <v>0</v>
      </c>
      <c r="P1192">
        <v>0</v>
      </c>
      <c r="Q1192" t="s">
        <v>24</v>
      </c>
      <c r="R1192">
        <v>0</v>
      </c>
      <c r="S1192">
        <v>0</v>
      </c>
      <c r="T1192" t="s">
        <v>101</v>
      </c>
      <c r="U1192" t="s">
        <v>29</v>
      </c>
      <c r="V1192" t="s">
        <v>29</v>
      </c>
      <c r="W1192" t="s">
        <v>30</v>
      </c>
      <c r="X1192" s="7" t="s">
        <v>30947</v>
      </c>
      <c r="Y1192" s="10"/>
      <c r="Z1192" s="10"/>
      <c r="AA1192" t="s">
        <v>1871</v>
      </c>
      <c r="AB1192" t="s">
        <v>1872</v>
      </c>
    </row>
    <row r="1193" spans="1:28" x14ac:dyDescent="0.3">
      <c r="A1193" s="7" t="b">
        <f t="shared" si="54"/>
        <v>0</v>
      </c>
      <c r="B1193" t="str">
        <f t="shared" si="55"/>
        <v>caterpillarcard</v>
      </c>
      <c r="C1193" s="9" t="str">
        <f t="shared" si="56"/>
        <v>caterpillar_card</v>
      </c>
      <c r="D1193">
        <v>4289</v>
      </c>
      <c r="E1193" t="s">
        <v>24</v>
      </c>
      <c r="F1193" t="s">
        <v>2018</v>
      </c>
      <c r="G1193" t="s">
        <v>26</v>
      </c>
      <c r="H1193" t="s">
        <v>2019</v>
      </c>
      <c r="I1193" t="s">
        <v>100</v>
      </c>
      <c r="J1193">
        <v>20</v>
      </c>
      <c r="K1193">
        <v>1</v>
      </c>
      <c r="L1193">
        <v>0</v>
      </c>
      <c r="M1193">
        <v>0</v>
      </c>
      <c r="N1193">
        <v>0</v>
      </c>
      <c r="O1193">
        <v>0</v>
      </c>
      <c r="P1193">
        <v>0</v>
      </c>
      <c r="Q1193" t="s">
        <v>24</v>
      </c>
      <c r="R1193">
        <v>0</v>
      </c>
      <c r="S1193">
        <v>0</v>
      </c>
      <c r="T1193" t="s">
        <v>262</v>
      </c>
      <c r="U1193" t="s">
        <v>29</v>
      </c>
      <c r="V1193" t="s">
        <v>29</v>
      </c>
      <c r="W1193" t="s">
        <v>30</v>
      </c>
      <c r="X1193" s="7" t="s">
        <v>30948</v>
      </c>
      <c r="Y1193" s="10"/>
      <c r="Z1193" s="10" t="s">
        <v>31877</v>
      </c>
      <c r="AA1193" t="s">
        <v>2020</v>
      </c>
      <c r="AB1193" t="s">
        <v>2021</v>
      </c>
    </row>
    <row r="1194" spans="1:28" x14ac:dyDescent="0.3">
      <c r="A1194" s="7" t="b">
        <f t="shared" si="54"/>
        <v>0</v>
      </c>
      <c r="B1194" t="str">
        <f t="shared" si="55"/>
        <v>catoninetailcard</v>
      </c>
      <c r="C1194" s="9" t="str">
        <f t="shared" si="56"/>
        <v>cat_o_nine_tail_card</v>
      </c>
      <c r="D1194">
        <v>4290</v>
      </c>
      <c r="E1194" t="s">
        <v>24</v>
      </c>
      <c r="F1194" t="s">
        <v>2010</v>
      </c>
      <c r="G1194" t="s">
        <v>26</v>
      </c>
      <c r="H1194" t="s">
        <v>2011</v>
      </c>
      <c r="I1194" t="s">
        <v>100</v>
      </c>
      <c r="J1194">
        <v>20</v>
      </c>
      <c r="K1194">
        <v>1</v>
      </c>
      <c r="L1194">
        <v>0</v>
      </c>
      <c r="M1194">
        <v>0</v>
      </c>
      <c r="N1194">
        <v>0</v>
      </c>
      <c r="O1194">
        <v>0</v>
      </c>
      <c r="P1194">
        <v>0</v>
      </c>
      <c r="Q1194" t="s">
        <v>24</v>
      </c>
      <c r="R1194">
        <v>0</v>
      </c>
      <c r="S1194">
        <v>0</v>
      </c>
      <c r="T1194" t="s">
        <v>106</v>
      </c>
      <c r="U1194" t="s">
        <v>29</v>
      </c>
      <c r="V1194" t="s">
        <v>29</v>
      </c>
      <c r="W1194" t="s">
        <v>30</v>
      </c>
      <c r="X1194" s="7" t="s">
        <v>30949</v>
      </c>
      <c r="Y1194" s="10"/>
      <c r="Z1194" s="10"/>
      <c r="AA1194" t="s">
        <v>2012</v>
      </c>
      <c r="AB1194" t="s">
        <v>2013</v>
      </c>
    </row>
    <row r="1195" spans="1:28" x14ac:dyDescent="0.3">
      <c r="A1195" s="7" t="b">
        <f t="shared" si="54"/>
        <v>0</v>
      </c>
      <c r="B1195" t="str">
        <f t="shared" si="55"/>
        <v>koboldleadercard</v>
      </c>
      <c r="C1195" s="9" t="str">
        <f t="shared" si="56"/>
        <v>kobold_leader_card</v>
      </c>
      <c r="D1195">
        <v>4291</v>
      </c>
      <c r="E1195" t="s">
        <v>24</v>
      </c>
      <c r="F1195" t="s">
        <v>5869</v>
      </c>
      <c r="G1195" t="s">
        <v>26</v>
      </c>
      <c r="H1195" t="s">
        <v>5870</v>
      </c>
      <c r="I1195" t="s">
        <v>100</v>
      </c>
      <c r="J1195">
        <v>20</v>
      </c>
      <c r="K1195">
        <v>1</v>
      </c>
      <c r="L1195">
        <v>0</v>
      </c>
      <c r="M1195">
        <v>0</v>
      </c>
      <c r="N1195">
        <v>0</v>
      </c>
      <c r="O1195">
        <v>0</v>
      </c>
      <c r="P1195">
        <v>0</v>
      </c>
      <c r="Q1195" t="s">
        <v>24</v>
      </c>
      <c r="R1195">
        <v>0</v>
      </c>
      <c r="S1195">
        <v>0</v>
      </c>
      <c r="T1195" t="s">
        <v>262</v>
      </c>
      <c r="U1195" t="s">
        <v>29</v>
      </c>
      <c r="V1195" t="s">
        <v>29</v>
      </c>
      <c r="W1195" t="s">
        <v>30</v>
      </c>
      <c r="X1195" s="7" t="s">
        <v>30950</v>
      </c>
      <c r="Y1195" s="10"/>
      <c r="Z1195" s="10"/>
      <c r="AA1195" t="s">
        <v>5871</v>
      </c>
      <c r="AB1195" t="s">
        <v>5872</v>
      </c>
    </row>
    <row r="1196" spans="1:28" x14ac:dyDescent="0.3">
      <c r="A1196" s="7" t="b">
        <f t="shared" si="54"/>
        <v>0</v>
      </c>
      <c r="B1196" t="str">
        <f t="shared" si="55"/>
        <v>koboldarchercard</v>
      </c>
      <c r="C1196" s="9" t="str">
        <f t="shared" si="56"/>
        <v>kobold_archer_card</v>
      </c>
      <c r="D1196">
        <v>4292</v>
      </c>
      <c r="E1196" t="s">
        <v>24</v>
      </c>
      <c r="F1196" t="s">
        <v>5861</v>
      </c>
      <c r="G1196" t="s">
        <v>26</v>
      </c>
      <c r="H1196" t="s">
        <v>5862</v>
      </c>
      <c r="I1196" t="s">
        <v>100</v>
      </c>
      <c r="J1196">
        <v>20</v>
      </c>
      <c r="K1196">
        <v>1</v>
      </c>
      <c r="L1196">
        <v>0</v>
      </c>
      <c r="M1196">
        <v>0</v>
      </c>
      <c r="N1196">
        <v>0</v>
      </c>
      <c r="O1196">
        <v>0</v>
      </c>
      <c r="P1196">
        <v>0</v>
      </c>
      <c r="Q1196" t="s">
        <v>24</v>
      </c>
      <c r="R1196">
        <v>0</v>
      </c>
      <c r="S1196">
        <v>0</v>
      </c>
      <c r="T1196" t="s">
        <v>262</v>
      </c>
      <c r="U1196" t="s">
        <v>29</v>
      </c>
      <c r="V1196" t="s">
        <v>29</v>
      </c>
      <c r="W1196" t="s">
        <v>30</v>
      </c>
      <c r="X1196" s="7" t="s">
        <v>30951</v>
      </c>
      <c r="Y1196" s="10"/>
      <c r="Z1196" s="10"/>
      <c r="AA1196" t="s">
        <v>5863</v>
      </c>
      <c r="AB1196" t="s">
        <v>5864</v>
      </c>
    </row>
    <row r="1197" spans="1:28" x14ac:dyDescent="0.3">
      <c r="A1197" s="7" t="b">
        <f t="shared" si="54"/>
        <v>0</v>
      </c>
      <c r="B1197" t="str">
        <f t="shared" si="55"/>
        <v>cookiecard</v>
      </c>
      <c r="C1197" s="9" t="str">
        <f t="shared" si="56"/>
        <v>cookie_card</v>
      </c>
      <c r="D1197">
        <v>4293</v>
      </c>
      <c r="E1197" t="s">
        <v>24</v>
      </c>
      <c r="F1197" t="s">
        <v>2440</v>
      </c>
      <c r="G1197" t="s">
        <v>26</v>
      </c>
      <c r="H1197" t="s">
        <v>2441</v>
      </c>
      <c r="I1197" t="s">
        <v>100</v>
      </c>
      <c r="J1197">
        <v>20</v>
      </c>
      <c r="K1197">
        <v>1</v>
      </c>
      <c r="L1197">
        <v>0</v>
      </c>
      <c r="M1197">
        <v>0</v>
      </c>
      <c r="N1197">
        <v>0</v>
      </c>
      <c r="O1197">
        <v>0</v>
      </c>
      <c r="P1197">
        <v>0</v>
      </c>
      <c r="Q1197" t="s">
        <v>24</v>
      </c>
      <c r="R1197">
        <v>0</v>
      </c>
      <c r="S1197">
        <v>0</v>
      </c>
      <c r="T1197" t="s">
        <v>82</v>
      </c>
      <c r="U1197" t="s">
        <v>29</v>
      </c>
      <c r="V1197" t="s">
        <v>29</v>
      </c>
      <c r="W1197" t="s">
        <v>30</v>
      </c>
      <c r="X1197" s="7" t="s">
        <v>30952</v>
      </c>
      <c r="Y1197" s="10"/>
      <c r="Z1197" s="10"/>
      <c r="AA1197" t="s">
        <v>2442</v>
      </c>
      <c r="AB1197" t="s">
        <v>2443</v>
      </c>
    </row>
    <row r="1198" spans="1:28" x14ac:dyDescent="0.3">
      <c r="A1198" s="7" t="b">
        <f t="shared" si="54"/>
        <v>0</v>
      </c>
      <c r="B1198" t="str">
        <f t="shared" si="55"/>
        <v>quvecard</v>
      </c>
      <c r="C1198" s="9" t="str">
        <f t="shared" si="56"/>
        <v>quve_card</v>
      </c>
      <c r="D1198">
        <v>4294</v>
      </c>
      <c r="E1198" t="s">
        <v>24</v>
      </c>
      <c r="F1198" t="s">
        <v>8073</v>
      </c>
      <c r="G1198" t="s">
        <v>26</v>
      </c>
      <c r="H1198" t="s">
        <v>8074</v>
      </c>
      <c r="I1198" t="s">
        <v>100</v>
      </c>
      <c r="J1198">
        <v>20</v>
      </c>
      <c r="K1198">
        <v>1</v>
      </c>
      <c r="L1198">
        <v>0</v>
      </c>
      <c r="M1198">
        <v>0</v>
      </c>
      <c r="N1198">
        <v>0</v>
      </c>
      <c r="O1198">
        <v>0</v>
      </c>
      <c r="P1198">
        <v>0</v>
      </c>
      <c r="Q1198" t="s">
        <v>24</v>
      </c>
      <c r="R1198">
        <v>0</v>
      </c>
      <c r="S1198">
        <v>0</v>
      </c>
      <c r="T1198" t="s">
        <v>82</v>
      </c>
      <c r="U1198" t="s">
        <v>29</v>
      </c>
      <c r="V1198" t="s">
        <v>29</v>
      </c>
      <c r="W1198" t="s">
        <v>30</v>
      </c>
      <c r="X1198" s="7" t="s">
        <v>31718</v>
      </c>
      <c r="Y1198" s="10"/>
      <c r="Z1198" s="10"/>
      <c r="AA1198" t="s">
        <v>8075</v>
      </c>
      <c r="AB1198" t="s">
        <v>8076</v>
      </c>
    </row>
    <row r="1199" spans="1:28" x14ac:dyDescent="0.3">
      <c r="A1199" s="7" t="b">
        <f t="shared" si="54"/>
        <v>0</v>
      </c>
      <c r="B1199" t="str">
        <f t="shared" si="55"/>
        <v>krabencard</v>
      </c>
      <c r="C1199" s="9" t="str">
        <f t="shared" si="56"/>
        <v>kraben_card</v>
      </c>
      <c r="D1199">
        <v>4295</v>
      </c>
      <c r="E1199" t="s">
        <v>24</v>
      </c>
      <c r="F1199" t="s">
        <v>5877</v>
      </c>
      <c r="G1199" t="s">
        <v>26</v>
      </c>
      <c r="H1199" t="s">
        <v>5878</v>
      </c>
      <c r="I1199" t="s">
        <v>100</v>
      </c>
      <c r="J1199">
        <v>20</v>
      </c>
      <c r="K1199">
        <v>1</v>
      </c>
      <c r="L1199">
        <v>0</v>
      </c>
      <c r="M1199">
        <v>0</v>
      </c>
      <c r="N1199">
        <v>0</v>
      </c>
      <c r="O1199">
        <v>0</v>
      </c>
      <c r="P1199">
        <v>0</v>
      </c>
      <c r="Q1199" t="s">
        <v>24</v>
      </c>
      <c r="R1199">
        <v>0</v>
      </c>
      <c r="S1199">
        <v>0</v>
      </c>
      <c r="T1199" t="s">
        <v>59</v>
      </c>
      <c r="U1199" t="s">
        <v>29</v>
      </c>
      <c r="V1199" t="s">
        <v>29</v>
      </c>
      <c r="W1199" t="s">
        <v>30</v>
      </c>
      <c r="X1199" s="7" t="s">
        <v>30953</v>
      </c>
      <c r="Y1199" s="10"/>
      <c r="Z1199" s="10"/>
      <c r="AA1199" t="s">
        <v>5879</v>
      </c>
      <c r="AB1199" t="s">
        <v>5880</v>
      </c>
    </row>
    <row r="1200" spans="1:28" x14ac:dyDescent="0.3">
      <c r="A1200" s="7" t="b">
        <f t="shared" si="54"/>
        <v>0</v>
      </c>
      <c r="B1200" t="str">
        <f t="shared" si="55"/>
        <v>crampcard</v>
      </c>
      <c r="C1200" s="9" t="str">
        <f t="shared" si="56"/>
        <v>cramp_card</v>
      </c>
      <c r="D1200">
        <v>4296</v>
      </c>
      <c r="E1200" t="s">
        <v>24</v>
      </c>
      <c r="F1200" t="s">
        <v>2542</v>
      </c>
      <c r="G1200" t="s">
        <v>26</v>
      </c>
      <c r="H1200" t="s">
        <v>2543</v>
      </c>
      <c r="I1200" t="s">
        <v>100</v>
      </c>
      <c r="J1200">
        <v>20</v>
      </c>
      <c r="K1200">
        <v>1</v>
      </c>
      <c r="L1200">
        <v>0</v>
      </c>
      <c r="M1200">
        <v>0</v>
      </c>
      <c r="N1200">
        <v>0</v>
      </c>
      <c r="O1200">
        <v>0</v>
      </c>
      <c r="P1200">
        <v>0</v>
      </c>
      <c r="Q1200" t="s">
        <v>24</v>
      </c>
      <c r="R1200">
        <v>0</v>
      </c>
      <c r="S1200">
        <v>0</v>
      </c>
      <c r="T1200" t="s">
        <v>101</v>
      </c>
      <c r="U1200" t="s">
        <v>29</v>
      </c>
      <c r="V1200" t="s">
        <v>29</v>
      </c>
      <c r="W1200" t="s">
        <v>30</v>
      </c>
      <c r="X1200" s="7" t="s">
        <v>30954</v>
      </c>
      <c r="Y1200" s="10"/>
      <c r="Z1200" s="10"/>
      <c r="AA1200" t="s">
        <v>2544</v>
      </c>
      <c r="AB1200" t="s">
        <v>2545</v>
      </c>
    </row>
    <row r="1201" spans="1:28" x14ac:dyDescent="0.3">
      <c r="A1201" s="7" t="b">
        <f t="shared" si="54"/>
        <v>0</v>
      </c>
      <c r="B1201" t="str">
        <f t="shared" si="55"/>
        <v>cruisercard</v>
      </c>
      <c r="C1201" s="9" t="str">
        <f t="shared" si="56"/>
        <v>cruiser_card</v>
      </c>
      <c r="D1201">
        <v>4297</v>
      </c>
      <c r="E1201" t="s">
        <v>24</v>
      </c>
      <c r="F1201" t="s">
        <v>2609</v>
      </c>
      <c r="G1201" t="s">
        <v>26</v>
      </c>
      <c r="H1201" t="s">
        <v>2610</v>
      </c>
      <c r="I1201" t="s">
        <v>100</v>
      </c>
      <c r="J1201">
        <v>20</v>
      </c>
      <c r="K1201">
        <v>1</v>
      </c>
      <c r="L1201">
        <v>0</v>
      </c>
      <c r="M1201">
        <v>0</v>
      </c>
      <c r="N1201">
        <v>0</v>
      </c>
      <c r="O1201">
        <v>0</v>
      </c>
      <c r="P1201">
        <v>0</v>
      </c>
      <c r="Q1201" t="s">
        <v>24</v>
      </c>
      <c r="R1201">
        <v>0</v>
      </c>
      <c r="S1201">
        <v>0</v>
      </c>
      <c r="T1201" t="s">
        <v>262</v>
      </c>
      <c r="U1201" t="s">
        <v>29</v>
      </c>
      <c r="V1201" t="s">
        <v>29</v>
      </c>
      <c r="W1201" t="s">
        <v>30</v>
      </c>
      <c r="X1201" s="7" t="s">
        <v>30955</v>
      </c>
      <c r="Y1201" s="10"/>
      <c r="Z1201" s="10"/>
      <c r="AA1201" t="s">
        <v>2611</v>
      </c>
      <c r="AB1201" t="s">
        <v>2612</v>
      </c>
    </row>
    <row r="1202" spans="1:28" x14ac:dyDescent="0.3">
      <c r="A1202" s="7" t="b">
        <f t="shared" si="54"/>
        <v>0</v>
      </c>
      <c r="B1202" t="str">
        <f t="shared" si="55"/>
        <v>cremyfearcard</v>
      </c>
      <c r="C1202" s="9" t="str">
        <f t="shared" si="56"/>
        <v>cremy_fear_card</v>
      </c>
      <c r="D1202">
        <v>4298</v>
      </c>
      <c r="E1202" t="s">
        <v>24</v>
      </c>
      <c r="F1202" t="s">
        <v>2558</v>
      </c>
      <c r="G1202" t="s">
        <v>26</v>
      </c>
      <c r="H1202" t="s">
        <v>2559</v>
      </c>
      <c r="I1202" t="s">
        <v>100</v>
      </c>
      <c r="J1202">
        <v>20</v>
      </c>
      <c r="K1202">
        <v>1</v>
      </c>
      <c r="L1202">
        <v>0</v>
      </c>
      <c r="M1202">
        <v>0</v>
      </c>
      <c r="N1202">
        <v>0</v>
      </c>
      <c r="O1202">
        <v>0</v>
      </c>
      <c r="P1202">
        <v>0</v>
      </c>
      <c r="Q1202" t="s">
        <v>24</v>
      </c>
      <c r="R1202">
        <v>0</v>
      </c>
      <c r="S1202">
        <v>0</v>
      </c>
      <c r="T1202" t="s">
        <v>59</v>
      </c>
      <c r="U1202" t="s">
        <v>29</v>
      </c>
      <c r="V1202" t="s">
        <v>29</v>
      </c>
      <c r="W1202" t="s">
        <v>30</v>
      </c>
      <c r="X1202" s="7" t="s">
        <v>30956</v>
      </c>
      <c r="Y1202" s="10"/>
      <c r="Z1202" s="10"/>
      <c r="AA1202" t="s">
        <v>2560</v>
      </c>
      <c r="AB1202" t="s">
        <v>2561</v>
      </c>
    </row>
    <row r="1203" spans="1:28" x14ac:dyDescent="0.3">
      <c r="A1203" s="7" t="b">
        <f t="shared" si="54"/>
        <v>0</v>
      </c>
      <c r="B1203" t="str">
        <f t="shared" si="55"/>
        <v>clockcard</v>
      </c>
      <c r="C1203" s="9" t="str">
        <f t="shared" si="56"/>
        <v>clock_card</v>
      </c>
      <c r="D1203">
        <v>4299</v>
      </c>
      <c r="E1203" t="s">
        <v>24</v>
      </c>
      <c r="F1203" t="s">
        <v>2283</v>
      </c>
      <c r="G1203" t="s">
        <v>26</v>
      </c>
      <c r="H1203" t="s">
        <v>2284</v>
      </c>
      <c r="I1203" t="s">
        <v>100</v>
      </c>
      <c r="J1203">
        <v>20</v>
      </c>
      <c r="K1203">
        <v>1</v>
      </c>
      <c r="L1203">
        <v>0</v>
      </c>
      <c r="M1203">
        <v>0</v>
      </c>
      <c r="N1203">
        <v>0</v>
      </c>
      <c r="O1203">
        <v>0</v>
      </c>
      <c r="P1203">
        <v>0</v>
      </c>
      <c r="Q1203" t="s">
        <v>24</v>
      </c>
      <c r="R1203">
        <v>0</v>
      </c>
      <c r="S1203">
        <v>0</v>
      </c>
      <c r="T1203" t="s">
        <v>59</v>
      </c>
      <c r="U1203" t="s">
        <v>29</v>
      </c>
      <c r="V1203" t="s">
        <v>29</v>
      </c>
      <c r="W1203" t="s">
        <v>30</v>
      </c>
      <c r="X1203" s="7" t="s">
        <v>31525</v>
      </c>
      <c r="Y1203" s="10"/>
      <c r="Z1203" s="10" t="s">
        <v>31879</v>
      </c>
      <c r="AA1203" t="s">
        <v>2285</v>
      </c>
      <c r="AB1203" t="s">
        <v>2286</v>
      </c>
    </row>
    <row r="1204" spans="1:28" x14ac:dyDescent="0.3">
      <c r="A1204" s="7" t="b">
        <f t="shared" si="54"/>
        <v>0</v>
      </c>
      <c r="B1204" t="str">
        <f t="shared" si="55"/>
        <v>chimeracard</v>
      </c>
      <c r="C1204" s="9" t="str">
        <f t="shared" si="56"/>
        <v>chimera_card</v>
      </c>
      <c r="D1204">
        <v>4300</v>
      </c>
      <c r="E1204" t="s">
        <v>24</v>
      </c>
      <c r="F1204" t="s">
        <v>2129</v>
      </c>
      <c r="G1204" t="s">
        <v>26</v>
      </c>
      <c r="H1204" t="s">
        <v>2130</v>
      </c>
      <c r="I1204" t="s">
        <v>100</v>
      </c>
      <c r="J1204">
        <v>20</v>
      </c>
      <c r="K1204">
        <v>1</v>
      </c>
      <c r="L1204">
        <v>0</v>
      </c>
      <c r="M1204">
        <v>0</v>
      </c>
      <c r="N1204">
        <v>0</v>
      </c>
      <c r="O1204">
        <v>0</v>
      </c>
      <c r="P1204">
        <v>0</v>
      </c>
      <c r="Q1204" t="s">
        <v>24</v>
      </c>
      <c r="R1204">
        <v>0</v>
      </c>
      <c r="S1204">
        <v>0</v>
      </c>
      <c r="T1204" t="s">
        <v>59</v>
      </c>
      <c r="U1204" t="s">
        <v>29</v>
      </c>
      <c r="V1204" t="s">
        <v>29</v>
      </c>
      <c r="W1204" t="s">
        <v>30</v>
      </c>
      <c r="X1204" s="7" t="s">
        <v>31526</v>
      </c>
      <c r="Y1204" s="10"/>
      <c r="Z1204" s="10"/>
      <c r="AA1204" t="s">
        <v>2131</v>
      </c>
      <c r="AB1204" t="s">
        <v>2132</v>
      </c>
    </row>
    <row r="1205" spans="1:28" x14ac:dyDescent="0.3">
      <c r="A1205" s="7" t="b">
        <f t="shared" si="54"/>
        <v>0</v>
      </c>
      <c r="B1205" t="str">
        <f t="shared" si="55"/>
        <v>killermantiscard</v>
      </c>
      <c r="C1205" s="9" t="str">
        <f t="shared" si="56"/>
        <v>killer_mantis_card</v>
      </c>
      <c r="D1205">
        <v>4301</v>
      </c>
      <c r="E1205" t="s">
        <v>24</v>
      </c>
      <c r="F1205" t="s">
        <v>5819</v>
      </c>
      <c r="G1205" t="s">
        <v>26</v>
      </c>
      <c r="H1205" t="s">
        <v>5820</v>
      </c>
      <c r="I1205" t="s">
        <v>100</v>
      </c>
      <c r="J1205" s="5">
        <v>20</v>
      </c>
      <c r="K1205">
        <v>1</v>
      </c>
      <c r="L1205">
        <v>0</v>
      </c>
      <c r="M1205">
        <v>0</v>
      </c>
      <c r="N1205">
        <v>0</v>
      </c>
      <c r="O1205">
        <v>0</v>
      </c>
      <c r="P1205">
        <v>0</v>
      </c>
      <c r="Q1205" t="s">
        <v>24</v>
      </c>
      <c r="R1205">
        <v>0</v>
      </c>
      <c r="S1205">
        <v>0</v>
      </c>
      <c r="T1205" t="s">
        <v>59</v>
      </c>
      <c r="U1205" t="s">
        <v>29</v>
      </c>
      <c r="V1205" t="s">
        <v>29</v>
      </c>
      <c r="W1205" t="s">
        <v>30</v>
      </c>
      <c r="X1205" s="7" t="s">
        <v>30957</v>
      </c>
      <c r="Y1205" s="10"/>
      <c r="Z1205" s="10"/>
      <c r="AA1205" t="s">
        <v>5821</v>
      </c>
      <c r="AB1205" t="s">
        <v>5822</v>
      </c>
    </row>
    <row r="1206" spans="1:28" x14ac:dyDescent="0.3">
      <c r="A1206" s="7" t="b">
        <f t="shared" si="54"/>
        <v>0</v>
      </c>
      <c r="B1206" t="str">
        <f t="shared" si="55"/>
        <v>whisperbosscard</v>
      </c>
      <c r="C1206" s="9" t="str">
        <f t="shared" si="56"/>
        <v>whisper_boss_card</v>
      </c>
      <c r="D1206">
        <v>4303</v>
      </c>
      <c r="E1206" t="s">
        <v>24</v>
      </c>
      <c r="F1206" t="s">
        <v>10605</v>
      </c>
      <c r="G1206" t="s">
        <v>26</v>
      </c>
      <c r="H1206" t="s">
        <v>10606</v>
      </c>
      <c r="I1206" t="s">
        <v>100</v>
      </c>
      <c r="J1206" s="5">
        <v>20</v>
      </c>
      <c r="K1206">
        <v>1</v>
      </c>
      <c r="L1206">
        <v>0</v>
      </c>
      <c r="M1206">
        <v>0</v>
      </c>
      <c r="N1206">
        <v>0</v>
      </c>
      <c r="O1206">
        <v>0</v>
      </c>
      <c r="P1206">
        <v>0</v>
      </c>
      <c r="Q1206" t="s">
        <v>24</v>
      </c>
      <c r="R1206">
        <v>0</v>
      </c>
      <c r="S1206">
        <v>0</v>
      </c>
      <c r="T1206" t="s">
        <v>223</v>
      </c>
      <c r="U1206" t="s">
        <v>29</v>
      </c>
      <c r="V1206" t="s">
        <v>29</v>
      </c>
      <c r="W1206" t="s">
        <v>30</v>
      </c>
      <c r="X1206" s="7" t="s">
        <v>31719</v>
      </c>
      <c r="Y1206" s="10"/>
      <c r="Z1206" s="10"/>
      <c r="AA1206" t="s">
        <v>10607</v>
      </c>
      <c r="AB1206" t="s">
        <v>10608</v>
      </c>
    </row>
    <row r="1207" spans="1:28" x14ac:dyDescent="0.3">
      <c r="A1207" s="7" t="b">
        <f t="shared" si="54"/>
        <v>0</v>
      </c>
      <c r="B1207" t="str">
        <f t="shared" si="55"/>
        <v>tamruancard</v>
      </c>
      <c r="C1207" s="9" t="str">
        <f t="shared" si="56"/>
        <v>tamruan_card</v>
      </c>
      <c r="D1207">
        <v>4304</v>
      </c>
      <c r="E1207" t="s">
        <v>24</v>
      </c>
      <c r="F1207" t="s">
        <v>9884</v>
      </c>
      <c r="G1207" t="s">
        <v>26</v>
      </c>
      <c r="H1207" t="s">
        <v>9885</v>
      </c>
      <c r="I1207" t="s">
        <v>100</v>
      </c>
      <c r="J1207" s="5">
        <v>20</v>
      </c>
      <c r="K1207">
        <v>1</v>
      </c>
      <c r="L1207">
        <v>0</v>
      </c>
      <c r="M1207">
        <v>0</v>
      </c>
      <c r="N1207">
        <v>0</v>
      </c>
      <c r="O1207">
        <v>0</v>
      </c>
      <c r="P1207">
        <v>0</v>
      </c>
      <c r="Q1207" t="s">
        <v>24</v>
      </c>
      <c r="R1207">
        <v>0</v>
      </c>
      <c r="S1207">
        <v>0</v>
      </c>
      <c r="T1207" t="s">
        <v>206</v>
      </c>
      <c r="U1207" t="s">
        <v>29</v>
      </c>
      <c r="V1207" t="s">
        <v>29</v>
      </c>
      <c r="W1207" t="s">
        <v>30</v>
      </c>
      <c r="X1207" s="7" t="s">
        <v>30959</v>
      </c>
      <c r="Y1207" s="10"/>
      <c r="Z1207" s="10"/>
      <c r="AA1207" t="s">
        <v>9886</v>
      </c>
      <c r="AB1207" t="s">
        <v>9887</v>
      </c>
    </row>
    <row r="1208" spans="1:28" x14ac:dyDescent="0.3">
      <c r="A1208" s="7" t="b">
        <f t="shared" si="54"/>
        <v>0</v>
      </c>
      <c r="B1208" t="str">
        <f t="shared" si="55"/>
        <v>toadcard</v>
      </c>
      <c r="C1208" s="9" t="str">
        <f t="shared" si="56"/>
        <v>toad_card</v>
      </c>
      <c r="D1208">
        <v>4306</v>
      </c>
      <c r="E1208" t="s">
        <v>24</v>
      </c>
      <c r="F1208" t="s">
        <v>10073</v>
      </c>
      <c r="G1208" t="s">
        <v>26</v>
      </c>
      <c r="H1208" t="s">
        <v>10074</v>
      </c>
      <c r="I1208" t="s">
        <v>100</v>
      </c>
      <c r="J1208" s="5">
        <v>20</v>
      </c>
      <c r="K1208">
        <v>1</v>
      </c>
      <c r="L1208">
        <v>0</v>
      </c>
      <c r="M1208">
        <v>0</v>
      </c>
      <c r="N1208">
        <v>0</v>
      </c>
      <c r="O1208">
        <v>0</v>
      </c>
      <c r="P1208">
        <v>0</v>
      </c>
      <c r="Q1208" t="s">
        <v>24</v>
      </c>
      <c r="R1208">
        <v>0</v>
      </c>
      <c r="S1208">
        <v>0</v>
      </c>
      <c r="T1208" t="s">
        <v>223</v>
      </c>
      <c r="U1208" t="s">
        <v>29</v>
      </c>
      <c r="V1208" t="s">
        <v>29</v>
      </c>
      <c r="W1208" t="s">
        <v>30</v>
      </c>
      <c r="X1208" s="7" t="s">
        <v>30960</v>
      </c>
      <c r="Y1208" s="10"/>
      <c r="Z1208" s="10"/>
      <c r="AA1208" t="s">
        <v>10075</v>
      </c>
      <c r="AB1208" t="s">
        <v>10076</v>
      </c>
    </row>
    <row r="1209" spans="1:28" x14ac:dyDescent="0.3">
      <c r="A1209" s="7" t="b">
        <f t="shared" si="54"/>
        <v>0</v>
      </c>
      <c r="B1209" t="str">
        <f t="shared" si="55"/>
        <v>kindofbeetlecard</v>
      </c>
      <c r="C1209" s="9" t="str">
        <f t="shared" si="56"/>
        <v>kind_of_beetle_card</v>
      </c>
      <c r="D1209">
        <v>4307</v>
      </c>
      <c r="E1209" t="s">
        <v>24</v>
      </c>
      <c r="F1209" t="s">
        <v>5823</v>
      </c>
      <c r="G1209" t="s">
        <v>26</v>
      </c>
      <c r="H1209" t="s">
        <v>5824</v>
      </c>
      <c r="I1209" t="s">
        <v>100</v>
      </c>
      <c r="J1209" s="5">
        <v>20</v>
      </c>
      <c r="K1209">
        <v>1</v>
      </c>
      <c r="L1209">
        <v>0</v>
      </c>
      <c r="M1209">
        <v>0</v>
      </c>
      <c r="N1209">
        <v>0</v>
      </c>
      <c r="O1209">
        <v>0</v>
      </c>
      <c r="P1209">
        <v>0</v>
      </c>
      <c r="Q1209" t="s">
        <v>24</v>
      </c>
      <c r="R1209">
        <v>0</v>
      </c>
      <c r="S1209">
        <v>0</v>
      </c>
      <c r="T1209" t="s">
        <v>262</v>
      </c>
      <c r="U1209" t="s">
        <v>29</v>
      </c>
      <c r="V1209" t="s">
        <v>29</v>
      </c>
      <c r="W1209" t="s">
        <v>30</v>
      </c>
      <c r="X1209" s="7" t="s">
        <v>30961</v>
      </c>
      <c r="Y1209" s="10"/>
      <c r="Z1209" s="10" t="s">
        <v>31877</v>
      </c>
      <c r="AA1209" t="s">
        <v>5825</v>
      </c>
      <c r="AB1209" t="s">
        <v>5826</v>
      </c>
    </row>
    <row r="1210" spans="1:28" x14ac:dyDescent="0.3">
      <c r="A1210" s="7" t="b">
        <f t="shared" si="54"/>
        <v>0</v>
      </c>
      <c r="B1210" t="str">
        <f t="shared" si="55"/>
        <v>trijointcard</v>
      </c>
      <c r="C1210" s="9" t="str">
        <f t="shared" si="56"/>
        <v>tri_joint_card</v>
      </c>
      <c r="D1210">
        <v>4308</v>
      </c>
      <c r="E1210" t="s">
        <v>24</v>
      </c>
      <c r="F1210" t="s">
        <v>10156</v>
      </c>
      <c r="G1210" t="s">
        <v>26</v>
      </c>
      <c r="H1210" t="s">
        <v>10157</v>
      </c>
      <c r="I1210" t="s">
        <v>100</v>
      </c>
      <c r="J1210">
        <v>20</v>
      </c>
      <c r="K1210">
        <v>1</v>
      </c>
      <c r="L1210">
        <v>0</v>
      </c>
      <c r="M1210">
        <v>0</v>
      </c>
      <c r="N1210">
        <v>0</v>
      </c>
      <c r="O1210">
        <v>0</v>
      </c>
      <c r="P1210">
        <v>0</v>
      </c>
      <c r="Q1210" t="s">
        <v>24</v>
      </c>
      <c r="R1210">
        <v>0</v>
      </c>
      <c r="S1210">
        <v>0</v>
      </c>
      <c r="T1210" t="s">
        <v>262</v>
      </c>
      <c r="U1210" t="s">
        <v>29</v>
      </c>
      <c r="V1210" t="s">
        <v>29</v>
      </c>
      <c r="W1210" t="s">
        <v>30</v>
      </c>
      <c r="X1210" s="7" t="s">
        <v>30962</v>
      </c>
      <c r="Y1210" s="10"/>
      <c r="Z1210" s="10" t="s">
        <v>31877</v>
      </c>
      <c r="AA1210" t="s">
        <v>10158</v>
      </c>
      <c r="AB1210" t="s">
        <v>10159</v>
      </c>
    </row>
    <row r="1211" spans="1:28" x14ac:dyDescent="0.3">
      <c r="A1211" s="7" t="b">
        <f t="shared" si="54"/>
        <v>0</v>
      </c>
      <c r="B1211" t="str">
        <f t="shared" si="55"/>
        <v>parasitecard</v>
      </c>
      <c r="C1211" s="9" t="str">
        <f t="shared" si="56"/>
        <v>parasite_card</v>
      </c>
      <c r="D1211">
        <v>4309</v>
      </c>
      <c r="E1211" t="s">
        <v>24</v>
      </c>
      <c r="F1211" t="s">
        <v>7435</v>
      </c>
      <c r="G1211" t="s">
        <v>26</v>
      </c>
      <c r="H1211" t="s">
        <v>7436</v>
      </c>
      <c r="I1211" t="s">
        <v>100</v>
      </c>
      <c r="J1211">
        <v>20</v>
      </c>
      <c r="K1211">
        <v>1</v>
      </c>
      <c r="L1211">
        <v>0</v>
      </c>
      <c r="M1211">
        <v>0</v>
      </c>
      <c r="N1211">
        <v>0</v>
      </c>
      <c r="O1211">
        <v>0</v>
      </c>
      <c r="P1211">
        <v>0</v>
      </c>
      <c r="Q1211" t="s">
        <v>24</v>
      </c>
      <c r="R1211">
        <v>0</v>
      </c>
      <c r="S1211">
        <v>0</v>
      </c>
      <c r="T1211" t="s">
        <v>206</v>
      </c>
      <c r="U1211" t="s">
        <v>29</v>
      </c>
      <c r="V1211" t="s">
        <v>29</v>
      </c>
      <c r="W1211" t="s">
        <v>30</v>
      </c>
      <c r="X1211" s="7" t="s">
        <v>30963</v>
      </c>
      <c r="Y1211" s="10"/>
      <c r="Z1211" s="10"/>
      <c r="AA1211" t="s">
        <v>7437</v>
      </c>
      <c r="AB1211" t="s">
        <v>7438</v>
      </c>
    </row>
    <row r="1212" spans="1:28" x14ac:dyDescent="0.3">
      <c r="A1212" s="7" t="b">
        <f t="shared" si="54"/>
        <v>0</v>
      </c>
      <c r="B1212" t="str">
        <f t="shared" si="55"/>
        <v>panzergoblincard</v>
      </c>
      <c r="C1212" s="9" t="str">
        <f t="shared" si="56"/>
        <v>panzer_goblin_card</v>
      </c>
      <c r="D1212">
        <v>4310</v>
      </c>
      <c r="E1212" t="s">
        <v>24</v>
      </c>
      <c r="F1212" t="s">
        <v>7427</v>
      </c>
      <c r="G1212" t="s">
        <v>26</v>
      </c>
      <c r="H1212" t="s">
        <v>7428</v>
      </c>
      <c r="I1212" t="s">
        <v>100</v>
      </c>
      <c r="J1212">
        <v>20</v>
      </c>
      <c r="K1212">
        <v>1</v>
      </c>
      <c r="L1212">
        <v>0</v>
      </c>
      <c r="M1212">
        <v>0</v>
      </c>
      <c r="N1212">
        <v>0</v>
      </c>
      <c r="O1212">
        <v>0</v>
      </c>
      <c r="P1212">
        <v>0</v>
      </c>
      <c r="Q1212" t="s">
        <v>24</v>
      </c>
      <c r="R1212">
        <v>0</v>
      </c>
      <c r="S1212">
        <v>0</v>
      </c>
      <c r="T1212" t="s">
        <v>262</v>
      </c>
      <c r="U1212" t="s">
        <v>29</v>
      </c>
      <c r="V1212" t="s">
        <v>29</v>
      </c>
      <c r="W1212" t="s">
        <v>30</v>
      </c>
      <c r="X1212" s="7" t="s">
        <v>30964</v>
      </c>
      <c r="Y1212" s="10"/>
      <c r="Z1212" s="10"/>
      <c r="AA1212" t="s">
        <v>7429</v>
      </c>
      <c r="AB1212" t="s">
        <v>7430</v>
      </c>
    </row>
    <row r="1213" spans="1:28" x14ac:dyDescent="0.3">
      <c r="A1213" s="7" t="b">
        <f t="shared" si="54"/>
        <v>0</v>
      </c>
      <c r="B1213" t="str">
        <f t="shared" si="55"/>
        <v>permetercard</v>
      </c>
      <c r="C1213" s="9" t="str">
        <f t="shared" si="56"/>
        <v>permeter_card</v>
      </c>
      <c r="D1213">
        <v>4311</v>
      </c>
      <c r="E1213" t="s">
        <v>24</v>
      </c>
      <c r="F1213" t="s">
        <v>7490</v>
      </c>
      <c r="G1213" t="s">
        <v>26</v>
      </c>
      <c r="H1213" t="s">
        <v>7491</v>
      </c>
      <c r="I1213" t="s">
        <v>100</v>
      </c>
      <c r="J1213">
        <v>20</v>
      </c>
      <c r="K1213">
        <v>1</v>
      </c>
      <c r="L1213">
        <v>0</v>
      </c>
      <c r="M1213">
        <v>0</v>
      </c>
      <c r="N1213">
        <v>0</v>
      </c>
      <c r="O1213">
        <v>0</v>
      </c>
      <c r="P1213">
        <v>0</v>
      </c>
      <c r="Q1213" t="s">
        <v>24</v>
      </c>
      <c r="R1213">
        <v>0</v>
      </c>
      <c r="S1213">
        <v>0</v>
      </c>
      <c r="T1213" t="s">
        <v>101</v>
      </c>
      <c r="U1213" t="s">
        <v>29</v>
      </c>
      <c r="V1213" t="s">
        <v>29</v>
      </c>
      <c r="W1213" t="s">
        <v>30</v>
      </c>
      <c r="X1213" s="7" t="s">
        <v>30965</v>
      </c>
      <c r="Y1213" s="10"/>
      <c r="Z1213" s="10"/>
      <c r="AA1213" t="s">
        <v>7492</v>
      </c>
      <c r="AB1213" t="s">
        <v>7493</v>
      </c>
    </row>
    <row r="1214" spans="1:28" x14ac:dyDescent="0.3">
      <c r="A1214" s="7" t="b">
        <f t="shared" si="54"/>
        <v>0</v>
      </c>
      <c r="B1214" t="str">
        <f t="shared" si="55"/>
        <v>fursealcard</v>
      </c>
      <c r="C1214" s="9" t="str">
        <f t="shared" si="56"/>
        <v>fur_seal_card</v>
      </c>
      <c r="D1214">
        <v>4312</v>
      </c>
      <c r="E1214" t="s">
        <v>24</v>
      </c>
      <c r="F1214" t="s">
        <v>4312</v>
      </c>
      <c r="G1214" t="s">
        <v>26</v>
      </c>
      <c r="H1214" t="s">
        <v>4313</v>
      </c>
      <c r="I1214" t="s">
        <v>100</v>
      </c>
      <c r="J1214" s="5">
        <v>20</v>
      </c>
      <c r="K1214">
        <v>1</v>
      </c>
      <c r="L1214">
        <v>0</v>
      </c>
      <c r="M1214">
        <v>0</v>
      </c>
      <c r="N1214">
        <v>0</v>
      </c>
      <c r="O1214">
        <v>0</v>
      </c>
      <c r="P1214">
        <v>0</v>
      </c>
      <c r="Q1214" t="s">
        <v>24</v>
      </c>
      <c r="R1214">
        <v>0</v>
      </c>
      <c r="S1214">
        <v>0</v>
      </c>
      <c r="T1214" t="s">
        <v>262</v>
      </c>
      <c r="U1214" t="s">
        <v>29</v>
      </c>
      <c r="V1214" t="s">
        <v>29</v>
      </c>
      <c r="W1214" t="s">
        <v>30</v>
      </c>
      <c r="X1214" s="7" t="s">
        <v>31720</v>
      </c>
      <c r="Y1214" s="10"/>
      <c r="Z1214" s="10"/>
      <c r="AA1214" t="s">
        <v>4314</v>
      </c>
      <c r="AB1214" t="s">
        <v>4315</v>
      </c>
    </row>
    <row r="1215" spans="1:28" x14ac:dyDescent="0.3">
      <c r="A1215" s="7" t="b">
        <f t="shared" si="54"/>
        <v>0</v>
      </c>
      <c r="B1215" t="str">
        <f t="shared" si="55"/>
        <v>punkcard</v>
      </c>
      <c r="C1215" s="9" t="str">
        <f t="shared" si="56"/>
        <v>punk_card</v>
      </c>
      <c r="D1215">
        <v>4313</v>
      </c>
      <c r="E1215" t="s">
        <v>24</v>
      </c>
      <c r="F1215" t="s">
        <v>7947</v>
      </c>
      <c r="G1215" t="s">
        <v>26</v>
      </c>
      <c r="H1215" t="s">
        <v>7948</v>
      </c>
      <c r="I1215" t="s">
        <v>100</v>
      </c>
      <c r="J1215">
        <v>20</v>
      </c>
      <c r="K1215">
        <v>1</v>
      </c>
      <c r="L1215">
        <v>0</v>
      </c>
      <c r="M1215">
        <v>0</v>
      </c>
      <c r="N1215">
        <v>0</v>
      </c>
      <c r="O1215">
        <v>0</v>
      </c>
      <c r="P1215">
        <v>0</v>
      </c>
      <c r="Q1215" t="s">
        <v>24</v>
      </c>
      <c r="R1215">
        <v>0</v>
      </c>
      <c r="S1215">
        <v>0</v>
      </c>
      <c r="T1215" t="s">
        <v>223</v>
      </c>
      <c r="U1215" t="s">
        <v>29</v>
      </c>
      <c r="V1215" t="s">
        <v>29</v>
      </c>
      <c r="W1215" t="s">
        <v>30</v>
      </c>
      <c r="X1215" s="7" t="s">
        <v>31527</v>
      </c>
      <c r="Y1215" s="10"/>
      <c r="Z1215" s="10"/>
      <c r="AA1215" t="s">
        <v>7949</v>
      </c>
      <c r="AB1215" t="s">
        <v>7950</v>
      </c>
    </row>
    <row r="1216" spans="1:28" x14ac:dyDescent="0.3">
      <c r="A1216" s="7" t="b">
        <f t="shared" si="54"/>
        <v>0</v>
      </c>
      <c r="B1216" t="str">
        <f t="shared" si="55"/>
        <v>penomenacard</v>
      </c>
      <c r="C1216" s="9" t="str">
        <f t="shared" si="56"/>
        <v>penomena_card</v>
      </c>
      <c r="D1216">
        <v>4314</v>
      </c>
      <c r="E1216" t="s">
        <v>24</v>
      </c>
      <c r="F1216" t="s">
        <v>7486</v>
      </c>
      <c r="G1216" t="s">
        <v>26</v>
      </c>
      <c r="H1216" t="s">
        <v>7487</v>
      </c>
      <c r="I1216" t="s">
        <v>100</v>
      </c>
      <c r="J1216">
        <v>20</v>
      </c>
      <c r="K1216">
        <v>1</v>
      </c>
      <c r="L1216">
        <v>0</v>
      </c>
      <c r="M1216">
        <v>0</v>
      </c>
      <c r="N1216">
        <v>0</v>
      </c>
      <c r="O1216">
        <v>0</v>
      </c>
      <c r="P1216">
        <v>0</v>
      </c>
      <c r="Q1216" t="s">
        <v>24</v>
      </c>
      <c r="R1216">
        <v>0</v>
      </c>
      <c r="S1216">
        <v>0</v>
      </c>
      <c r="T1216" t="s">
        <v>206</v>
      </c>
      <c r="U1216" t="s">
        <v>29</v>
      </c>
      <c r="V1216" t="s">
        <v>29</v>
      </c>
      <c r="W1216" t="s">
        <v>30</v>
      </c>
      <c r="X1216" s="7" t="s">
        <v>30966</v>
      </c>
      <c r="Y1216" s="10"/>
      <c r="Z1216" s="10"/>
      <c r="AA1216" t="s">
        <v>7488</v>
      </c>
      <c r="AB1216" t="s">
        <v>7489</v>
      </c>
    </row>
    <row r="1217" spans="1:28" x14ac:dyDescent="0.3">
      <c r="A1217" s="7" t="b">
        <f t="shared" si="54"/>
        <v>0</v>
      </c>
      <c r="B1217" t="str">
        <f t="shared" si="55"/>
        <v>pestcard</v>
      </c>
      <c r="C1217" s="9" t="str">
        <f t="shared" si="56"/>
        <v>pest_card</v>
      </c>
      <c r="D1217">
        <v>4315</v>
      </c>
      <c r="E1217" t="s">
        <v>24</v>
      </c>
      <c r="F1217" t="s">
        <v>7494</v>
      </c>
      <c r="G1217" t="s">
        <v>26</v>
      </c>
      <c r="H1217" t="s">
        <v>7495</v>
      </c>
      <c r="I1217" t="s">
        <v>100</v>
      </c>
      <c r="J1217">
        <v>20</v>
      </c>
      <c r="K1217">
        <v>1</v>
      </c>
      <c r="L1217">
        <v>0</v>
      </c>
      <c r="M1217">
        <v>0</v>
      </c>
      <c r="N1217">
        <v>0</v>
      </c>
      <c r="O1217">
        <v>0</v>
      </c>
      <c r="P1217">
        <v>0</v>
      </c>
      <c r="Q1217" t="s">
        <v>24</v>
      </c>
      <c r="R1217">
        <v>0</v>
      </c>
      <c r="S1217">
        <v>0</v>
      </c>
      <c r="T1217" t="s">
        <v>59</v>
      </c>
      <c r="U1217" t="s">
        <v>29</v>
      </c>
      <c r="V1217" t="s">
        <v>29</v>
      </c>
      <c r="W1217" t="s">
        <v>30</v>
      </c>
      <c r="X1217" s="7" t="s">
        <v>31528</v>
      </c>
      <c r="Y1217" s="10"/>
      <c r="Z1217" s="10"/>
      <c r="AA1217" t="s">
        <v>7496</v>
      </c>
      <c r="AB1217" t="s">
        <v>7497</v>
      </c>
    </row>
    <row r="1218" spans="1:28" x14ac:dyDescent="0.3">
      <c r="A1218" s="7" t="b">
        <f t="shared" ref="A1218:A1281" si="57">ISNUMBER(SEARCH("callfunc",X1218))</f>
        <v>0</v>
      </c>
      <c r="B1218" t="str">
        <f t="shared" ref="B1218:B1281" si="58">LOWER(SUBSTITUTE(F1218,"_",""))</f>
        <v>fakeangelcard</v>
      </c>
      <c r="C1218" s="9" t="str">
        <f t="shared" ref="C1218:C1281" si="59">LOWER(F1218)</f>
        <v>fake_angel_card</v>
      </c>
      <c r="D1218">
        <v>4316</v>
      </c>
      <c r="E1218" t="s">
        <v>24</v>
      </c>
      <c r="F1218" t="s">
        <v>3789</v>
      </c>
      <c r="G1218" t="s">
        <v>26</v>
      </c>
      <c r="H1218" t="s">
        <v>3790</v>
      </c>
      <c r="I1218" t="s">
        <v>100</v>
      </c>
      <c r="J1218" s="5">
        <v>20</v>
      </c>
      <c r="K1218">
        <v>1</v>
      </c>
      <c r="L1218">
        <v>0</v>
      </c>
      <c r="M1218">
        <v>0</v>
      </c>
      <c r="N1218">
        <v>0</v>
      </c>
      <c r="O1218">
        <v>0</v>
      </c>
      <c r="P1218">
        <v>0</v>
      </c>
      <c r="Q1218" t="s">
        <v>24</v>
      </c>
      <c r="R1218">
        <v>0</v>
      </c>
      <c r="S1218">
        <v>0</v>
      </c>
      <c r="T1218" t="s">
        <v>262</v>
      </c>
      <c r="U1218" t="s">
        <v>29</v>
      </c>
      <c r="V1218" t="s">
        <v>29</v>
      </c>
      <c r="W1218" t="s">
        <v>30</v>
      </c>
      <c r="X1218" s="7" t="s">
        <v>30967</v>
      </c>
      <c r="Y1218" s="10"/>
      <c r="Z1218" s="10" t="s">
        <v>31877</v>
      </c>
      <c r="AA1218" t="s">
        <v>3791</v>
      </c>
      <c r="AB1218" t="s">
        <v>3792</v>
      </c>
    </row>
    <row r="1219" spans="1:28" x14ac:dyDescent="0.3">
      <c r="A1219" s="7" t="b">
        <f t="shared" si="57"/>
        <v>0</v>
      </c>
      <c r="B1219" t="str">
        <f t="shared" si="58"/>
        <v>mobstercard</v>
      </c>
      <c r="C1219" s="9" t="str">
        <f t="shared" si="59"/>
        <v>mobster_card</v>
      </c>
      <c r="D1219">
        <v>4317</v>
      </c>
      <c r="E1219" t="s">
        <v>24</v>
      </c>
      <c r="F1219" t="s">
        <v>6766</v>
      </c>
      <c r="G1219" t="s">
        <v>26</v>
      </c>
      <c r="H1219" t="s">
        <v>6767</v>
      </c>
      <c r="I1219" t="s">
        <v>100</v>
      </c>
      <c r="J1219" s="5">
        <v>20</v>
      </c>
      <c r="K1219">
        <v>1</v>
      </c>
      <c r="L1219">
        <v>0</v>
      </c>
      <c r="M1219">
        <v>0</v>
      </c>
      <c r="N1219">
        <v>0</v>
      </c>
      <c r="O1219">
        <v>0</v>
      </c>
      <c r="P1219">
        <v>0</v>
      </c>
      <c r="Q1219" t="s">
        <v>24</v>
      </c>
      <c r="R1219">
        <v>0</v>
      </c>
      <c r="S1219">
        <v>0</v>
      </c>
      <c r="T1219" t="s">
        <v>262</v>
      </c>
      <c r="U1219" t="s">
        <v>29</v>
      </c>
      <c r="V1219" t="s">
        <v>29</v>
      </c>
      <c r="W1219" t="s">
        <v>30</v>
      </c>
      <c r="X1219" s="7" t="s">
        <v>31529</v>
      </c>
      <c r="Y1219" s="10"/>
      <c r="Z1219" s="10"/>
      <c r="AA1219" t="s">
        <v>6768</v>
      </c>
      <c r="AB1219" t="s">
        <v>6769</v>
      </c>
    </row>
    <row r="1220" spans="1:28" x14ac:dyDescent="0.3">
      <c r="A1220" s="7" t="b">
        <f t="shared" si="57"/>
        <v>0</v>
      </c>
      <c r="B1220" t="str">
        <f t="shared" si="58"/>
        <v>freezercard</v>
      </c>
      <c r="C1220" s="9" t="str">
        <f t="shared" si="59"/>
        <v>freezer_card</v>
      </c>
      <c r="D1220">
        <v>4319</v>
      </c>
      <c r="E1220" t="s">
        <v>24</v>
      </c>
      <c r="F1220" t="s">
        <v>4198</v>
      </c>
      <c r="G1220" t="s">
        <v>26</v>
      </c>
      <c r="H1220" t="s">
        <v>4199</v>
      </c>
      <c r="I1220" t="s">
        <v>100</v>
      </c>
      <c r="J1220">
        <v>20</v>
      </c>
      <c r="K1220">
        <v>1</v>
      </c>
      <c r="L1220">
        <v>0</v>
      </c>
      <c r="M1220">
        <v>0</v>
      </c>
      <c r="N1220">
        <v>0</v>
      </c>
      <c r="O1220">
        <v>0</v>
      </c>
      <c r="P1220">
        <v>0</v>
      </c>
      <c r="Q1220" t="s">
        <v>24</v>
      </c>
      <c r="R1220">
        <v>0</v>
      </c>
      <c r="S1220">
        <v>0</v>
      </c>
      <c r="T1220" t="s">
        <v>106</v>
      </c>
      <c r="U1220" t="s">
        <v>29</v>
      </c>
      <c r="V1220" t="s">
        <v>29</v>
      </c>
      <c r="W1220" t="s">
        <v>30</v>
      </c>
      <c r="X1220" s="7" t="s">
        <v>31721</v>
      </c>
      <c r="Y1220" s="10"/>
      <c r="Z1220" s="10"/>
      <c r="AA1220" t="s">
        <v>4200</v>
      </c>
      <c r="AB1220" t="s">
        <v>4201</v>
      </c>
    </row>
    <row r="1221" spans="1:28" x14ac:dyDescent="0.3">
      <c r="A1221" s="7" t="b">
        <f t="shared" si="57"/>
        <v>0</v>
      </c>
      <c r="B1221" t="str">
        <f t="shared" si="58"/>
        <v>bloodyknightcard</v>
      </c>
      <c r="C1221" s="9" t="str">
        <f t="shared" si="59"/>
        <v>bloody_knight_card</v>
      </c>
      <c r="D1221">
        <v>4320</v>
      </c>
      <c r="E1221" t="s">
        <v>24</v>
      </c>
      <c r="F1221" t="s">
        <v>1268</v>
      </c>
      <c r="G1221" t="s">
        <v>26</v>
      </c>
      <c r="H1221" t="s">
        <v>1269</v>
      </c>
      <c r="I1221" t="s">
        <v>100</v>
      </c>
      <c r="J1221">
        <v>20</v>
      </c>
      <c r="K1221">
        <v>1</v>
      </c>
      <c r="L1221">
        <v>0</v>
      </c>
      <c r="M1221">
        <v>0</v>
      </c>
      <c r="N1221">
        <v>0</v>
      </c>
      <c r="O1221">
        <v>0</v>
      </c>
      <c r="P1221">
        <v>0</v>
      </c>
      <c r="Q1221" t="s">
        <v>24</v>
      </c>
      <c r="R1221">
        <v>0</v>
      </c>
      <c r="S1221">
        <v>0</v>
      </c>
      <c r="T1221" t="s">
        <v>262</v>
      </c>
      <c r="U1221" t="s">
        <v>29</v>
      </c>
      <c r="V1221" t="s">
        <v>29</v>
      </c>
      <c r="W1221" t="s">
        <v>30</v>
      </c>
      <c r="X1221" s="7" t="s">
        <v>30968</v>
      </c>
      <c r="Y1221" s="10"/>
      <c r="Z1221" s="10"/>
      <c r="AA1221" t="s">
        <v>1270</v>
      </c>
      <c r="AB1221" t="s">
        <v>1271</v>
      </c>
    </row>
    <row r="1222" spans="1:28" x14ac:dyDescent="0.3">
      <c r="A1222" s="7" t="b">
        <f t="shared" si="57"/>
        <v>0</v>
      </c>
      <c r="B1222" t="str">
        <f t="shared" si="58"/>
        <v>hylozoistcard</v>
      </c>
      <c r="C1222" s="9" t="str">
        <f t="shared" si="59"/>
        <v>hylozoist_card</v>
      </c>
      <c r="D1222">
        <v>4321</v>
      </c>
      <c r="E1222" t="s">
        <v>24</v>
      </c>
      <c r="F1222" t="s">
        <v>5356</v>
      </c>
      <c r="G1222" t="s">
        <v>26</v>
      </c>
      <c r="H1222" t="s">
        <v>5357</v>
      </c>
      <c r="I1222" t="s">
        <v>100</v>
      </c>
      <c r="J1222">
        <v>20</v>
      </c>
      <c r="K1222">
        <v>1</v>
      </c>
      <c r="L1222">
        <v>0</v>
      </c>
      <c r="M1222">
        <v>0</v>
      </c>
      <c r="N1222">
        <v>0</v>
      </c>
      <c r="O1222">
        <v>0</v>
      </c>
      <c r="P1222">
        <v>0</v>
      </c>
      <c r="Q1222" t="s">
        <v>24</v>
      </c>
      <c r="R1222">
        <v>0</v>
      </c>
      <c r="S1222">
        <v>0</v>
      </c>
      <c r="T1222" t="s">
        <v>82</v>
      </c>
      <c r="U1222" t="s">
        <v>29</v>
      </c>
      <c r="V1222" t="s">
        <v>29</v>
      </c>
      <c r="W1222" t="s">
        <v>30</v>
      </c>
      <c r="X1222" s="7" t="s">
        <v>30969</v>
      </c>
      <c r="Y1222" s="10"/>
      <c r="Z1222" s="10"/>
      <c r="AA1222" t="s">
        <v>5358</v>
      </c>
      <c r="AB1222" t="s">
        <v>5359</v>
      </c>
    </row>
    <row r="1223" spans="1:28" x14ac:dyDescent="0.3">
      <c r="A1223" s="7" t="b">
        <f t="shared" si="57"/>
        <v>0</v>
      </c>
      <c r="B1223" t="str">
        <f t="shared" si="58"/>
        <v>highorccard</v>
      </c>
      <c r="C1223" s="9" t="str">
        <f t="shared" si="59"/>
        <v>high_orc_card</v>
      </c>
      <c r="D1223">
        <v>4322</v>
      </c>
      <c r="E1223" t="s">
        <v>24</v>
      </c>
      <c r="F1223" t="s">
        <v>5165</v>
      </c>
      <c r="G1223" t="s">
        <v>26</v>
      </c>
      <c r="H1223" t="s">
        <v>5166</v>
      </c>
      <c r="I1223" t="s">
        <v>100</v>
      </c>
      <c r="J1223">
        <v>20</v>
      </c>
      <c r="K1223">
        <v>1</v>
      </c>
      <c r="L1223">
        <v>0</v>
      </c>
      <c r="M1223">
        <v>0</v>
      </c>
      <c r="N1223">
        <v>0</v>
      </c>
      <c r="O1223">
        <v>0</v>
      </c>
      <c r="P1223">
        <v>0</v>
      </c>
      <c r="Q1223" t="s">
        <v>24</v>
      </c>
      <c r="R1223">
        <v>0</v>
      </c>
      <c r="S1223">
        <v>0</v>
      </c>
      <c r="T1223" t="s">
        <v>206</v>
      </c>
      <c r="U1223" t="s">
        <v>29</v>
      </c>
      <c r="V1223" t="s">
        <v>29</v>
      </c>
      <c r="W1223" t="s">
        <v>30</v>
      </c>
      <c r="X1223" s="7" t="s">
        <v>30970</v>
      </c>
      <c r="Y1223" s="10"/>
      <c r="Z1223" s="10"/>
      <c r="AA1223" t="s">
        <v>5167</v>
      </c>
      <c r="AB1223" t="s">
        <v>5168</v>
      </c>
    </row>
    <row r="1224" spans="1:28" x14ac:dyDescent="0.3">
      <c r="A1224" s="7" t="b">
        <f t="shared" si="57"/>
        <v>0</v>
      </c>
      <c r="B1224" t="str">
        <f t="shared" si="58"/>
        <v>garmbabycard</v>
      </c>
      <c r="C1224" s="9" t="str">
        <f t="shared" si="59"/>
        <v>garm_baby_card</v>
      </c>
      <c r="D1224">
        <v>4323</v>
      </c>
      <c r="E1224" t="s">
        <v>24</v>
      </c>
      <c r="F1224" t="s">
        <v>4355</v>
      </c>
      <c r="G1224" t="s">
        <v>26</v>
      </c>
      <c r="H1224" t="s">
        <v>4356</v>
      </c>
      <c r="I1224" t="s">
        <v>100</v>
      </c>
      <c r="J1224">
        <v>20</v>
      </c>
      <c r="K1224">
        <v>1</v>
      </c>
      <c r="L1224">
        <v>0</v>
      </c>
      <c r="M1224">
        <v>0</v>
      </c>
      <c r="N1224">
        <v>0</v>
      </c>
      <c r="O1224">
        <v>0</v>
      </c>
      <c r="P1224">
        <v>0</v>
      </c>
      <c r="Q1224" t="s">
        <v>24</v>
      </c>
      <c r="R1224">
        <v>0</v>
      </c>
      <c r="S1224">
        <v>0</v>
      </c>
      <c r="T1224" t="s">
        <v>262</v>
      </c>
      <c r="U1224" t="s">
        <v>29</v>
      </c>
      <c r="V1224" t="s">
        <v>29</v>
      </c>
      <c r="W1224" t="s">
        <v>30</v>
      </c>
      <c r="X1224" s="7" t="s">
        <v>30971</v>
      </c>
      <c r="Y1224" s="10"/>
      <c r="Z1224" s="10"/>
      <c r="AA1224" t="s">
        <v>4357</v>
      </c>
      <c r="AB1224" t="s">
        <v>4358</v>
      </c>
    </row>
    <row r="1225" spans="1:28" x14ac:dyDescent="0.3">
      <c r="A1225" s="7" t="b">
        <f t="shared" si="57"/>
        <v>0</v>
      </c>
      <c r="B1225" t="str">
        <f t="shared" si="58"/>
        <v>harpycard</v>
      </c>
      <c r="C1225" s="9" t="str">
        <f t="shared" si="59"/>
        <v>harpy_card</v>
      </c>
      <c r="D1225">
        <v>4325</v>
      </c>
      <c r="E1225" t="s">
        <v>24</v>
      </c>
      <c r="F1225" t="s">
        <v>4985</v>
      </c>
      <c r="G1225" t="s">
        <v>26</v>
      </c>
      <c r="H1225" t="s">
        <v>4986</v>
      </c>
      <c r="I1225" t="s">
        <v>100</v>
      </c>
      <c r="J1225">
        <v>20</v>
      </c>
      <c r="K1225">
        <v>1</v>
      </c>
      <c r="L1225">
        <v>0</v>
      </c>
      <c r="M1225">
        <v>0</v>
      </c>
      <c r="N1225">
        <v>0</v>
      </c>
      <c r="O1225">
        <v>0</v>
      </c>
      <c r="P1225">
        <v>0</v>
      </c>
      <c r="Q1225" t="s">
        <v>24</v>
      </c>
      <c r="R1225">
        <v>0</v>
      </c>
      <c r="S1225">
        <v>0</v>
      </c>
      <c r="T1225" t="s">
        <v>223</v>
      </c>
      <c r="U1225" t="s">
        <v>29</v>
      </c>
      <c r="V1225" t="s">
        <v>29</v>
      </c>
      <c r="W1225" t="s">
        <v>30</v>
      </c>
      <c r="X1225" s="7" t="s">
        <v>31722</v>
      </c>
      <c r="Y1225" s="10"/>
      <c r="Z1225" s="10"/>
      <c r="AA1225" t="s">
        <v>4987</v>
      </c>
      <c r="AB1225" t="s">
        <v>4988</v>
      </c>
    </row>
    <row r="1226" spans="1:28" x14ac:dyDescent="0.3">
      <c r="A1226" s="7" t="b">
        <f t="shared" si="57"/>
        <v>0</v>
      </c>
      <c r="B1226" t="str">
        <f t="shared" si="58"/>
        <v>seeottercard</v>
      </c>
      <c r="C1226" s="9" t="str">
        <f t="shared" si="59"/>
        <v>see_otter_card</v>
      </c>
      <c r="D1226">
        <v>4326</v>
      </c>
      <c r="E1226" t="s">
        <v>24</v>
      </c>
      <c r="F1226" t="s">
        <v>8859</v>
      </c>
      <c r="G1226" t="s">
        <v>26</v>
      </c>
      <c r="H1226" t="s">
        <v>8860</v>
      </c>
      <c r="I1226" t="s">
        <v>100</v>
      </c>
      <c r="J1226">
        <v>20</v>
      </c>
      <c r="K1226">
        <v>1</v>
      </c>
      <c r="L1226">
        <v>0</v>
      </c>
      <c r="M1226">
        <v>0</v>
      </c>
      <c r="N1226">
        <v>0</v>
      </c>
      <c r="O1226">
        <v>0</v>
      </c>
      <c r="P1226">
        <v>0</v>
      </c>
      <c r="Q1226" t="s">
        <v>24</v>
      </c>
      <c r="R1226">
        <v>0</v>
      </c>
      <c r="S1226">
        <v>0</v>
      </c>
      <c r="T1226" t="s">
        <v>82</v>
      </c>
      <c r="U1226" t="s">
        <v>29</v>
      </c>
      <c r="V1226" t="s">
        <v>29</v>
      </c>
      <c r="W1226" t="s">
        <v>30</v>
      </c>
      <c r="X1226" s="7" t="s">
        <v>30973</v>
      </c>
      <c r="Y1226" s="10"/>
      <c r="Z1226" s="10"/>
      <c r="AA1226" t="s">
        <v>8861</v>
      </c>
      <c r="AB1226" t="s">
        <v>8862</v>
      </c>
    </row>
    <row r="1227" spans="1:28" x14ac:dyDescent="0.3">
      <c r="A1227" s="7" t="b">
        <f t="shared" si="57"/>
        <v>0</v>
      </c>
      <c r="B1227" t="str">
        <f t="shared" si="58"/>
        <v>bloodbutterflycard</v>
      </c>
      <c r="C1227" s="9" t="str">
        <f t="shared" si="59"/>
        <v>blood_butterfly_card</v>
      </c>
      <c r="D1227">
        <v>4327</v>
      </c>
      <c r="E1227" t="s">
        <v>24</v>
      </c>
      <c r="F1227" t="s">
        <v>1244</v>
      </c>
      <c r="G1227" t="s">
        <v>26</v>
      </c>
      <c r="H1227" t="s">
        <v>1245</v>
      </c>
      <c r="I1227" t="s">
        <v>100</v>
      </c>
      <c r="J1227">
        <v>20</v>
      </c>
      <c r="K1227">
        <v>1</v>
      </c>
      <c r="L1227">
        <v>0</v>
      </c>
      <c r="M1227">
        <v>0</v>
      </c>
      <c r="N1227">
        <v>0</v>
      </c>
      <c r="O1227">
        <v>0</v>
      </c>
      <c r="P1227">
        <v>0</v>
      </c>
      <c r="Q1227" t="s">
        <v>24</v>
      </c>
      <c r="R1227">
        <v>0</v>
      </c>
      <c r="S1227">
        <v>0</v>
      </c>
      <c r="T1227" t="s">
        <v>82</v>
      </c>
      <c r="U1227" t="s">
        <v>29</v>
      </c>
      <c r="V1227" t="s">
        <v>29</v>
      </c>
      <c r="W1227" t="s">
        <v>30</v>
      </c>
      <c r="X1227" s="7" t="s">
        <v>30974</v>
      </c>
      <c r="Y1227" s="10"/>
      <c r="Z1227" s="10"/>
      <c r="AA1227" t="s">
        <v>1246</v>
      </c>
      <c r="AB1227" t="s">
        <v>1247</v>
      </c>
    </row>
    <row r="1228" spans="1:28" x14ac:dyDescent="0.3">
      <c r="A1228" s="7" t="b">
        <f t="shared" si="57"/>
        <v>0</v>
      </c>
      <c r="B1228" t="str">
        <f t="shared" si="58"/>
        <v>hyeguncard</v>
      </c>
      <c r="C1228" s="9" t="str">
        <f t="shared" si="59"/>
        <v>hyegun_card</v>
      </c>
      <c r="D1228">
        <v>4328</v>
      </c>
      <c r="E1228" t="s">
        <v>24</v>
      </c>
      <c r="F1228" t="s">
        <v>5348</v>
      </c>
      <c r="G1228" t="s">
        <v>26</v>
      </c>
      <c r="H1228" t="s">
        <v>5349</v>
      </c>
      <c r="I1228" t="s">
        <v>100</v>
      </c>
      <c r="J1228">
        <v>20</v>
      </c>
      <c r="K1228">
        <v>1</v>
      </c>
      <c r="L1228">
        <v>0</v>
      </c>
      <c r="M1228">
        <v>0</v>
      </c>
      <c r="N1228">
        <v>0</v>
      </c>
      <c r="O1228">
        <v>0</v>
      </c>
      <c r="P1228">
        <v>0</v>
      </c>
      <c r="Q1228" t="s">
        <v>24</v>
      </c>
      <c r="R1228">
        <v>0</v>
      </c>
      <c r="S1228">
        <v>0</v>
      </c>
      <c r="T1228" t="s">
        <v>223</v>
      </c>
      <c r="U1228" t="s">
        <v>29</v>
      </c>
      <c r="V1228" t="s">
        <v>29</v>
      </c>
      <c r="W1228" t="s">
        <v>30</v>
      </c>
      <c r="X1228" s="7" t="s">
        <v>30975</v>
      </c>
      <c r="Y1228" s="10"/>
      <c r="Z1228" s="10"/>
      <c r="AA1228" t="s">
        <v>5350</v>
      </c>
      <c r="AB1228" t="s">
        <v>5351</v>
      </c>
    </row>
    <row r="1229" spans="1:28" x14ac:dyDescent="0.3">
      <c r="A1229" s="7" t="b">
        <f t="shared" si="57"/>
        <v>0</v>
      </c>
      <c r="B1229" t="str">
        <f t="shared" si="58"/>
        <v>phendarkcard</v>
      </c>
      <c r="C1229" s="9" t="str">
        <f t="shared" si="59"/>
        <v>phendark_card</v>
      </c>
      <c r="D1229">
        <v>4329</v>
      </c>
      <c r="E1229" t="s">
        <v>24</v>
      </c>
      <c r="F1229" t="s">
        <v>7542</v>
      </c>
      <c r="G1229" t="s">
        <v>26</v>
      </c>
      <c r="H1229" t="s">
        <v>7543</v>
      </c>
      <c r="I1229" t="s">
        <v>100</v>
      </c>
      <c r="J1229">
        <v>20</v>
      </c>
      <c r="K1229">
        <v>1</v>
      </c>
      <c r="L1229">
        <v>0</v>
      </c>
      <c r="M1229">
        <v>0</v>
      </c>
      <c r="N1229">
        <v>0</v>
      </c>
      <c r="O1229">
        <v>0</v>
      </c>
      <c r="P1229">
        <v>0</v>
      </c>
      <c r="Q1229" t="s">
        <v>24</v>
      </c>
      <c r="R1229">
        <v>0</v>
      </c>
      <c r="S1229">
        <v>0</v>
      </c>
      <c r="T1229" t="s">
        <v>262</v>
      </c>
      <c r="U1229" t="s">
        <v>29</v>
      </c>
      <c r="V1229" t="s">
        <v>29</v>
      </c>
      <c r="W1229" t="s">
        <v>30</v>
      </c>
      <c r="X1229" s="7" t="s">
        <v>30976</v>
      </c>
      <c r="Y1229" s="10"/>
      <c r="Z1229" s="10" t="s">
        <v>31877</v>
      </c>
      <c r="AA1229" t="s">
        <v>7544</v>
      </c>
      <c r="AB1229" t="s">
        <v>7545</v>
      </c>
    </row>
    <row r="1230" spans="1:28" x14ac:dyDescent="0.3">
      <c r="A1230" s="7" t="b">
        <f t="shared" si="57"/>
        <v>0</v>
      </c>
      <c r="B1230" t="str">
        <f t="shared" si="58"/>
        <v>heatercard</v>
      </c>
      <c r="C1230" s="9" t="str">
        <f t="shared" si="59"/>
        <v>heater_card</v>
      </c>
      <c r="D1230">
        <v>4331</v>
      </c>
      <c r="E1230" t="s">
        <v>24</v>
      </c>
      <c r="F1230" t="s">
        <v>5084</v>
      </c>
      <c r="G1230" t="s">
        <v>26</v>
      </c>
      <c r="H1230" t="s">
        <v>5085</v>
      </c>
      <c r="I1230" t="s">
        <v>100</v>
      </c>
      <c r="J1230" s="5">
        <v>20</v>
      </c>
      <c r="K1230">
        <v>1</v>
      </c>
      <c r="L1230">
        <v>0</v>
      </c>
      <c r="M1230">
        <v>0</v>
      </c>
      <c r="N1230">
        <v>0</v>
      </c>
      <c r="O1230">
        <v>0</v>
      </c>
      <c r="P1230">
        <v>0</v>
      </c>
      <c r="Q1230" t="s">
        <v>24</v>
      </c>
      <c r="R1230">
        <v>0</v>
      </c>
      <c r="S1230">
        <v>0</v>
      </c>
      <c r="T1230" t="s">
        <v>82</v>
      </c>
      <c r="U1230" t="s">
        <v>29</v>
      </c>
      <c r="V1230" t="s">
        <v>29</v>
      </c>
      <c r="W1230" t="s">
        <v>30</v>
      </c>
      <c r="X1230" s="7" t="s">
        <v>31530</v>
      </c>
      <c r="Y1230" s="10"/>
      <c r="Z1230" s="10"/>
      <c r="AA1230" t="s">
        <v>5086</v>
      </c>
      <c r="AB1230" t="s">
        <v>5087</v>
      </c>
    </row>
    <row r="1231" spans="1:28" x14ac:dyDescent="0.3">
      <c r="A1231" s="7" t="b">
        <f t="shared" si="57"/>
        <v>0</v>
      </c>
      <c r="B1231" t="str">
        <f t="shared" si="58"/>
        <v>wastestovecard</v>
      </c>
      <c r="C1231" s="9" t="str">
        <f t="shared" si="59"/>
        <v>waste_stove_card</v>
      </c>
      <c r="D1231">
        <v>4332</v>
      </c>
      <c r="E1231" t="s">
        <v>24</v>
      </c>
      <c r="F1231" t="s">
        <v>10501</v>
      </c>
      <c r="G1231" t="s">
        <v>26</v>
      </c>
      <c r="H1231" t="s">
        <v>10502</v>
      </c>
      <c r="I1231" t="s">
        <v>100</v>
      </c>
      <c r="J1231">
        <v>20</v>
      </c>
      <c r="K1231">
        <v>1</v>
      </c>
      <c r="L1231">
        <v>0</v>
      </c>
      <c r="M1231">
        <v>0</v>
      </c>
      <c r="N1231">
        <v>0</v>
      </c>
      <c r="O1231">
        <v>0</v>
      </c>
      <c r="P1231">
        <v>0</v>
      </c>
      <c r="Q1231" t="s">
        <v>24</v>
      </c>
      <c r="R1231">
        <v>0</v>
      </c>
      <c r="S1231">
        <v>0</v>
      </c>
      <c r="T1231" t="s">
        <v>59</v>
      </c>
      <c r="U1231" t="s">
        <v>29</v>
      </c>
      <c r="V1231" t="s">
        <v>29</v>
      </c>
      <c r="W1231" t="s">
        <v>30</v>
      </c>
      <c r="X1231" s="7" t="s">
        <v>31723</v>
      </c>
      <c r="Y1231" s="10"/>
      <c r="Z1231" s="10"/>
      <c r="AA1231" t="s">
        <v>10503</v>
      </c>
      <c r="AB1231" t="s">
        <v>10504</v>
      </c>
    </row>
    <row r="1232" spans="1:28" x14ac:dyDescent="0.3">
      <c r="A1232" s="7" t="b">
        <f t="shared" si="57"/>
        <v>0</v>
      </c>
      <c r="B1232" t="str">
        <f t="shared" si="58"/>
        <v>venomouscard</v>
      </c>
      <c r="C1232" s="9" t="str">
        <f t="shared" si="59"/>
        <v>venomous_card</v>
      </c>
      <c r="D1232">
        <v>4333</v>
      </c>
      <c r="E1232" t="s">
        <v>24</v>
      </c>
      <c r="F1232" t="s">
        <v>10367</v>
      </c>
      <c r="G1232" t="s">
        <v>26</v>
      </c>
      <c r="H1232" t="s">
        <v>10368</v>
      </c>
      <c r="I1232" t="s">
        <v>100</v>
      </c>
      <c r="J1232">
        <v>20</v>
      </c>
      <c r="K1232">
        <v>1</v>
      </c>
      <c r="L1232">
        <v>0</v>
      </c>
      <c r="M1232">
        <v>0</v>
      </c>
      <c r="N1232">
        <v>0</v>
      </c>
      <c r="O1232">
        <v>0</v>
      </c>
      <c r="P1232">
        <v>0</v>
      </c>
      <c r="Q1232" t="s">
        <v>24</v>
      </c>
      <c r="R1232">
        <v>0</v>
      </c>
      <c r="S1232">
        <v>0</v>
      </c>
      <c r="T1232" t="s">
        <v>59</v>
      </c>
      <c r="U1232" t="s">
        <v>29</v>
      </c>
      <c r="V1232" t="s">
        <v>29</v>
      </c>
      <c r="W1232" t="s">
        <v>30</v>
      </c>
      <c r="X1232" s="7" t="s">
        <v>30977</v>
      </c>
      <c r="Y1232" s="10"/>
      <c r="Z1232" s="10"/>
      <c r="AA1232" t="s">
        <v>10369</v>
      </c>
      <c r="AB1232" t="s">
        <v>10370</v>
      </c>
    </row>
    <row r="1233" spans="1:28" x14ac:dyDescent="0.3">
      <c r="A1233" s="7" t="b">
        <f t="shared" si="57"/>
        <v>0</v>
      </c>
      <c r="B1233" t="str">
        <f t="shared" si="58"/>
        <v>noxiouscard</v>
      </c>
      <c r="C1233" s="9" t="str">
        <f t="shared" si="59"/>
        <v>noxious_card</v>
      </c>
      <c r="D1233">
        <v>4334</v>
      </c>
      <c r="E1233" t="s">
        <v>24</v>
      </c>
      <c r="F1233" t="s">
        <v>7142</v>
      </c>
      <c r="G1233" t="s">
        <v>26</v>
      </c>
      <c r="H1233" t="s">
        <v>7143</v>
      </c>
      <c r="I1233" t="s">
        <v>100</v>
      </c>
      <c r="J1233">
        <v>20</v>
      </c>
      <c r="K1233">
        <v>1</v>
      </c>
      <c r="L1233">
        <v>0</v>
      </c>
      <c r="M1233">
        <v>0</v>
      </c>
      <c r="N1233">
        <v>0</v>
      </c>
      <c r="O1233">
        <v>0</v>
      </c>
      <c r="P1233">
        <v>0</v>
      </c>
      <c r="Q1233" t="s">
        <v>24</v>
      </c>
      <c r="R1233">
        <v>0</v>
      </c>
      <c r="S1233">
        <v>0</v>
      </c>
      <c r="T1233" t="s">
        <v>223</v>
      </c>
      <c r="U1233" t="s">
        <v>29</v>
      </c>
      <c r="V1233" t="s">
        <v>29</v>
      </c>
      <c r="W1233" t="s">
        <v>30</v>
      </c>
      <c r="X1233" s="7" t="s">
        <v>30978</v>
      </c>
      <c r="Y1233" s="10"/>
      <c r="Z1233" s="10"/>
      <c r="AA1233" t="s">
        <v>7144</v>
      </c>
      <c r="AB1233" t="s">
        <v>7145</v>
      </c>
    </row>
    <row r="1234" spans="1:28" x14ac:dyDescent="0.3">
      <c r="A1234" s="7" t="b">
        <f t="shared" si="57"/>
        <v>0</v>
      </c>
      <c r="B1234" t="str">
        <f t="shared" si="58"/>
        <v>pitmancard</v>
      </c>
      <c r="C1234" s="9" t="str">
        <f t="shared" si="59"/>
        <v>pitman_card</v>
      </c>
      <c r="D1234">
        <v>4335</v>
      </c>
      <c r="E1234" t="s">
        <v>24</v>
      </c>
      <c r="F1234" t="s">
        <v>7681</v>
      </c>
      <c r="G1234" t="s">
        <v>26</v>
      </c>
      <c r="H1234" t="s">
        <v>7682</v>
      </c>
      <c r="I1234" t="s">
        <v>100</v>
      </c>
      <c r="J1234">
        <v>20</v>
      </c>
      <c r="K1234">
        <v>1</v>
      </c>
      <c r="L1234">
        <v>0</v>
      </c>
      <c r="M1234">
        <v>0</v>
      </c>
      <c r="N1234">
        <v>0</v>
      </c>
      <c r="O1234">
        <v>0</v>
      </c>
      <c r="P1234">
        <v>0</v>
      </c>
      <c r="Q1234" t="s">
        <v>24</v>
      </c>
      <c r="R1234">
        <v>0</v>
      </c>
      <c r="S1234">
        <v>0</v>
      </c>
      <c r="T1234" t="s">
        <v>262</v>
      </c>
      <c r="U1234" t="s">
        <v>29</v>
      </c>
      <c r="V1234" t="s">
        <v>29</v>
      </c>
      <c r="W1234" t="s">
        <v>30</v>
      </c>
      <c r="X1234" s="7" t="s">
        <v>30979</v>
      </c>
      <c r="Y1234" s="10"/>
      <c r="Z1234" s="10" t="s">
        <v>31880</v>
      </c>
      <c r="AA1234" t="s">
        <v>7683</v>
      </c>
      <c r="AB1234" t="s">
        <v>7684</v>
      </c>
    </row>
    <row r="1235" spans="1:28" x14ac:dyDescent="0.3">
      <c r="A1235" s="7" t="b">
        <f t="shared" si="57"/>
        <v>0</v>
      </c>
      <c r="B1235" t="str">
        <f t="shared" si="58"/>
        <v>ungoliantcard</v>
      </c>
      <c r="C1235" s="9" t="str">
        <f t="shared" si="59"/>
        <v>ungoliant_card</v>
      </c>
      <c r="D1235">
        <v>4336</v>
      </c>
      <c r="E1235" t="s">
        <v>24</v>
      </c>
      <c r="F1235" t="s">
        <v>10277</v>
      </c>
      <c r="G1235" t="s">
        <v>26</v>
      </c>
      <c r="H1235" t="s">
        <v>10278</v>
      </c>
      <c r="I1235" t="s">
        <v>100</v>
      </c>
      <c r="J1235">
        <v>20</v>
      </c>
      <c r="K1235">
        <v>1</v>
      </c>
      <c r="L1235">
        <v>0</v>
      </c>
      <c r="M1235">
        <v>0</v>
      </c>
      <c r="N1235">
        <v>0</v>
      </c>
      <c r="O1235">
        <v>0</v>
      </c>
      <c r="P1235">
        <v>0</v>
      </c>
      <c r="Q1235" t="s">
        <v>24</v>
      </c>
      <c r="R1235">
        <v>0</v>
      </c>
      <c r="S1235">
        <v>0</v>
      </c>
      <c r="T1235" t="s">
        <v>101</v>
      </c>
      <c r="U1235" t="s">
        <v>29</v>
      </c>
      <c r="V1235" t="s">
        <v>29</v>
      </c>
      <c r="W1235" t="s">
        <v>30</v>
      </c>
      <c r="X1235" s="7" t="s">
        <v>30980</v>
      </c>
      <c r="Y1235" s="10"/>
      <c r="Z1235" s="10"/>
      <c r="AA1235" t="s">
        <v>10279</v>
      </c>
      <c r="AB1235" t="s">
        <v>10280</v>
      </c>
    </row>
    <row r="1236" spans="1:28" x14ac:dyDescent="0.3">
      <c r="A1236" s="7" t="b">
        <f t="shared" si="57"/>
        <v>0</v>
      </c>
      <c r="B1236" t="str">
        <f t="shared" si="58"/>
        <v>porcelliocard</v>
      </c>
      <c r="C1236" s="9" t="str">
        <f t="shared" si="59"/>
        <v>porcellio_card</v>
      </c>
      <c r="D1236">
        <v>4337</v>
      </c>
      <c r="E1236" t="s">
        <v>24</v>
      </c>
      <c r="F1236" t="s">
        <v>7831</v>
      </c>
      <c r="G1236" t="s">
        <v>26</v>
      </c>
      <c r="H1236" t="s">
        <v>7832</v>
      </c>
      <c r="I1236" t="s">
        <v>100</v>
      </c>
      <c r="J1236">
        <v>20</v>
      </c>
      <c r="K1236">
        <v>1</v>
      </c>
      <c r="L1236">
        <v>0</v>
      </c>
      <c r="M1236">
        <v>0</v>
      </c>
      <c r="N1236">
        <v>0</v>
      </c>
      <c r="O1236">
        <v>0</v>
      </c>
      <c r="P1236">
        <v>0</v>
      </c>
      <c r="Q1236" t="s">
        <v>24</v>
      </c>
      <c r="R1236">
        <v>0</v>
      </c>
      <c r="S1236">
        <v>0</v>
      </c>
      <c r="T1236" t="s">
        <v>59</v>
      </c>
      <c r="U1236" t="s">
        <v>29</v>
      </c>
      <c r="V1236" t="s">
        <v>29</v>
      </c>
      <c r="W1236" t="s">
        <v>30</v>
      </c>
      <c r="X1236" s="7" t="s">
        <v>30981</v>
      </c>
      <c r="Y1236" s="10"/>
      <c r="Z1236" s="10"/>
      <c r="AA1236" t="s">
        <v>7833</v>
      </c>
      <c r="AB1236" t="s">
        <v>7834</v>
      </c>
    </row>
    <row r="1237" spans="1:28" x14ac:dyDescent="0.3">
      <c r="A1237" s="7" t="b">
        <f t="shared" si="57"/>
        <v>0</v>
      </c>
      <c r="B1237" t="str">
        <f t="shared" si="58"/>
        <v>obsidiancard</v>
      </c>
      <c r="C1237" s="9" t="str">
        <f t="shared" si="59"/>
        <v>obsidian_card</v>
      </c>
      <c r="D1237">
        <v>4338</v>
      </c>
      <c r="E1237" t="s">
        <v>24</v>
      </c>
      <c r="F1237" t="s">
        <v>7158</v>
      </c>
      <c r="G1237" t="s">
        <v>26</v>
      </c>
      <c r="H1237" t="s">
        <v>7159</v>
      </c>
      <c r="I1237" t="s">
        <v>100</v>
      </c>
      <c r="J1237" s="5">
        <v>20</v>
      </c>
      <c r="K1237">
        <v>1</v>
      </c>
      <c r="L1237">
        <v>0</v>
      </c>
      <c r="M1237">
        <v>0</v>
      </c>
      <c r="N1237">
        <v>0</v>
      </c>
      <c r="O1237">
        <v>0</v>
      </c>
      <c r="P1237">
        <v>0</v>
      </c>
      <c r="Q1237" t="s">
        <v>24</v>
      </c>
      <c r="R1237">
        <v>0</v>
      </c>
      <c r="S1237">
        <v>0</v>
      </c>
      <c r="T1237" t="s">
        <v>59</v>
      </c>
      <c r="U1237" t="s">
        <v>29</v>
      </c>
      <c r="V1237" t="s">
        <v>29</v>
      </c>
      <c r="W1237" t="s">
        <v>30</v>
      </c>
      <c r="X1237" s="7" t="s">
        <v>30982</v>
      </c>
      <c r="Y1237" s="10"/>
      <c r="Z1237" s="10"/>
      <c r="AA1237" t="s">
        <v>7160</v>
      </c>
      <c r="AB1237" t="s">
        <v>7161</v>
      </c>
    </row>
    <row r="1238" spans="1:28" x14ac:dyDescent="0.3">
      <c r="A1238" s="7" t="b">
        <f t="shared" si="57"/>
        <v>0</v>
      </c>
      <c r="B1238" t="str">
        <f t="shared" si="58"/>
        <v>mineralcard</v>
      </c>
      <c r="C1238" s="9" t="str">
        <f t="shared" si="59"/>
        <v>mineral_card</v>
      </c>
      <c r="D1238">
        <v>4339</v>
      </c>
      <c r="E1238" t="s">
        <v>24</v>
      </c>
      <c r="F1238" t="s">
        <v>6673</v>
      </c>
      <c r="G1238" t="s">
        <v>26</v>
      </c>
      <c r="H1238" t="s">
        <v>6674</v>
      </c>
      <c r="I1238" t="s">
        <v>100</v>
      </c>
      <c r="J1238">
        <v>20</v>
      </c>
      <c r="K1238">
        <v>1</v>
      </c>
      <c r="L1238">
        <v>0</v>
      </c>
      <c r="M1238">
        <v>0</v>
      </c>
      <c r="N1238">
        <v>0</v>
      </c>
      <c r="O1238">
        <v>0</v>
      </c>
      <c r="P1238">
        <v>0</v>
      </c>
      <c r="Q1238" t="s">
        <v>24</v>
      </c>
      <c r="R1238">
        <v>0</v>
      </c>
      <c r="S1238">
        <v>0</v>
      </c>
      <c r="T1238" t="s">
        <v>59</v>
      </c>
      <c r="U1238" t="s">
        <v>29</v>
      </c>
      <c r="V1238" t="s">
        <v>29</v>
      </c>
      <c r="W1238" t="s">
        <v>30</v>
      </c>
      <c r="X1238" s="7" t="s">
        <v>30983</v>
      </c>
      <c r="Y1238" s="10"/>
      <c r="Z1238" s="10"/>
      <c r="AA1238" t="s">
        <v>6675</v>
      </c>
      <c r="AB1238" t="s">
        <v>6676</v>
      </c>
    </row>
    <row r="1239" spans="1:28" x14ac:dyDescent="0.3">
      <c r="A1239" s="7" t="b">
        <f t="shared" si="57"/>
        <v>0</v>
      </c>
      <c r="B1239" t="str">
        <f t="shared" si="58"/>
        <v>teddybearcard</v>
      </c>
      <c r="C1239" s="9" t="str">
        <f t="shared" si="59"/>
        <v>teddy_bear_card</v>
      </c>
      <c r="D1239">
        <v>4340</v>
      </c>
      <c r="E1239" t="s">
        <v>24</v>
      </c>
      <c r="F1239" t="s">
        <v>9920</v>
      </c>
      <c r="G1239" t="s">
        <v>26</v>
      </c>
      <c r="H1239" t="s">
        <v>9921</v>
      </c>
      <c r="I1239" t="s">
        <v>100</v>
      </c>
      <c r="J1239" s="5">
        <v>20</v>
      </c>
      <c r="K1239">
        <v>1</v>
      </c>
      <c r="L1239">
        <v>0</v>
      </c>
      <c r="M1239">
        <v>0</v>
      </c>
      <c r="N1239">
        <v>0</v>
      </c>
      <c r="O1239">
        <v>0</v>
      </c>
      <c r="P1239">
        <v>0</v>
      </c>
      <c r="Q1239" t="s">
        <v>24</v>
      </c>
      <c r="R1239">
        <v>0</v>
      </c>
      <c r="S1239">
        <v>0</v>
      </c>
      <c r="T1239" t="s">
        <v>206</v>
      </c>
      <c r="U1239" t="s">
        <v>29</v>
      </c>
      <c r="V1239" t="s">
        <v>29</v>
      </c>
      <c r="W1239" t="s">
        <v>30</v>
      </c>
      <c r="X1239" s="7" t="s">
        <v>30984</v>
      </c>
      <c r="Y1239" s="10"/>
      <c r="Z1239" s="10"/>
      <c r="AA1239" t="s">
        <v>9922</v>
      </c>
      <c r="AB1239" t="s">
        <v>9923</v>
      </c>
    </row>
    <row r="1240" spans="1:28" x14ac:dyDescent="0.3">
      <c r="A1240" s="7" t="b">
        <f t="shared" si="57"/>
        <v>0</v>
      </c>
      <c r="B1240" t="str">
        <f t="shared" si="58"/>
        <v>metalingcard</v>
      </c>
      <c r="C1240" s="9" t="str">
        <f t="shared" si="59"/>
        <v>metaling_card</v>
      </c>
      <c r="D1240">
        <v>4341</v>
      </c>
      <c r="E1240" t="s">
        <v>24</v>
      </c>
      <c r="F1240" t="s">
        <v>6638</v>
      </c>
      <c r="G1240" t="s">
        <v>26</v>
      </c>
      <c r="H1240" t="s">
        <v>6639</v>
      </c>
      <c r="I1240" t="s">
        <v>100</v>
      </c>
      <c r="J1240">
        <v>20</v>
      </c>
      <c r="K1240">
        <v>1</v>
      </c>
      <c r="L1240">
        <v>0</v>
      </c>
      <c r="M1240">
        <v>0</v>
      </c>
      <c r="N1240">
        <v>0</v>
      </c>
      <c r="O1240">
        <v>0</v>
      </c>
      <c r="P1240">
        <v>0</v>
      </c>
      <c r="Q1240" t="s">
        <v>24</v>
      </c>
      <c r="R1240">
        <v>0</v>
      </c>
      <c r="S1240">
        <v>0</v>
      </c>
      <c r="T1240" t="s">
        <v>262</v>
      </c>
      <c r="U1240" t="s">
        <v>29</v>
      </c>
      <c r="V1240" t="s">
        <v>29</v>
      </c>
      <c r="W1240" t="s">
        <v>30</v>
      </c>
      <c r="X1240" s="7" t="s">
        <v>30985</v>
      </c>
      <c r="Y1240" s="10"/>
      <c r="Z1240" s="10"/>
      <c r="AA1240" t="s">
        <v>6640</v>
      </c>
      <c r="AB1240" t="s">
        <v>6641</v>
      </c>
    </row>
    <row r="1241" spans="1:28" x14ac:dyDescent="0.3">
      <c r="A1241" s="7" t="b">
        <f t="shared" si="57"/>
        <v>0</v>
      </c>
      <c r="B1241" t="str">
        <f t="shared" si="58"/>
        <v>molecard</v>
      </c>
      <c r="C1241" s="9" t="str">
        <f t="shared" si="59"/>
        <v>mole_card</v>
      </c>
      <c r="D1241">
        <v>4343</v>
      </c>
      <c r="E1241" t="s">
        <v>24</v>
      </c>
      <c r="F1241" t="s">
        <v>6774</v>
      </c>
      <c r="G1241" t="s">
        <v>26</v>
      </c>
      <c r="H1241" t="s">
        <v>6775</v>
      </c>
      <c r="I1241" t="s">
        <v>100</v>
      </c>
      <c r="J1241">
        <v>20</v>
      </c>
      <c r="K1241">
        <v>1</v>
      </c>
      <c r="L1241">
        <v>0</v>
      </c>
      <c r="M1241">
        <v>0</v>
      </c>
      <c r="N1241">
        <v>0</v>
      </c>
      <c r="O1241">
        <v>0</v>
      </c>
      <c r="P1241">
        <v>0</v>
      </c>
      <c r="Q1241" t="s">
        <v>24</v>
      </c>
      <c r="R1241">
        <v>0</v>
      </c>
      <c r="S1241">
        <v>0</v>
      </c>
      <c r="T1241" t="s">
        <v>101</v>
      </c>
      <c r="U1241" t="s">
        <v>29</v>
      </c>
      <c r="V1241" t="s">
        <v>29</v>
      </c>
      <c r="W1241" t="s">
        <v>30</v>
      </c>
      <c r="X1241" s="7" t="s">
        <v>31724</v>
      </c>
      <c r="Y1241" s="10"/>
      <c r="Z1241" s="10"/>
      <c r="AA1241" t="s">
        <v>6776</v>
      </c>
      <c r="AB1241" t="s">
        <v>6777</v>
      </c>
    </row>
    <row r="1242" spans="1:28" x14ac:dyDescent="0.3">
      <c r="A1242" s="7" t="b">
        <f t="shared" si="57"/>
        <v>0</v>
      </c>
      <c r="B1242" t="str">
        <f t="shared" si="58"/>
        <v>hillwindcard</v>
      </c>
      <c r="C1242" s="9" t="str">
        <f t="shared" si="59"/>
        <v>hill_wind_card</v>
      </c>
      <c r="D1242">
        <v>4345</v>
      </c>
      <c r="E1242" t="s">
        <v>24</v>
      </c>
      <c r="F1242" t="s">
        <v>5169</v>
      </c>
      <c r="G1242" t="s">
        <v>26</v>
      </c>
      <c r="H1242" t="s">
        <v>5170</v>
      </c>
      <c r="I1242" t="s">
        <v>100</v>
      </c>
      <c r="J1242" s="5">
        <v>20</v>
      </c>
      <c r="K1242">
        <v>1</v>
      </c>
      <c r="L1242">
        <v>0</v>
      </c>
      <c r="M1242">
        <v>0</v>
      </c>
      <c r="N1242">
        <v>0</v>
      </c>
      <c r="O1242">
        <v>0</v>
      </c>
      <c r="P1242">
        <v>0</v>
      </c>
      <c r="Q1242" t="s">
        <v>24</v>
      </c>
      <c r="R1242">
        <v>0</v>
      </c>
      <c r="S1242">
        <v>0</v>
      </c>
      <c r="T1242" t="s">
        <v>262</v>
      </c>
      <c r="U1242" t="s">
        <v>29</v>
      </c>
      <c r="V1242" t="s">
        <v>29</v>
      </c>
      <c r="W1242" t="s">
        <v>30</v>
      </c>
      <c r="X1242" s="7" t="s">
        <v>31633</v>
      </c>
      <c r="Y1242" s="10"/>
      <c r="Z1242" s="10" t="s">
        <v>31880</v>
      </c>
      <c r="AA1242" t="s">
        <v>5171</v>
      </c>
      <c r="AB1242" t="s">
        <v>5172</v>
      </c>
    </row>
    <row r="1243" spans="1:28" x14ac:dyDescent="0.3">
      <c r="A1243" s="7" t="b">
        <f t="shared" si="57"/>
        <v>0</v>
      </c>
      <c r="B1243" t="str">
        <f t="shared" si="58"/>
        <v>ygnizemcard</v>
      </c>
      <c r="C1243" s="9" t="str">
        <f t="shared" si="59"/>
        <v>ygnizem_card</v>
      </c>
      <c r="D1243">
        <v>4346</v>
      </c>
      <c r="E1243" t="s">
        <v>24</v>
      </c>
      <c r="F1243" t="s">
        <v>10948</v>
      </c>
      <c r="G1243" t="s">
        <v>26</v>
      </c>
      <c r="H1243" t="s">
        <v>10949</v>
      </c>
      <c r="I1243" t="s">
        <v>100</v>
      </c>
      <c r="J1243">
        <v>20</v>
      </c>
      <c r="K1243">
        <v>1</v>
      </c>
      <c r="L1243">
        <v>0</v>
      </c>
      <c r="M1243">
        <v>0</v>
      </c>
      <c r="N1243">
        <v>0</v>
      </c>
      <c r="O1243">
        <v>0</v>
      </c>
      <c r="P1243">
        <v>0</v>
      </c>
      <c r="Q1243" t="s">
        <v>24</v>
      </c>
      <c r="R1243">
        <v>0</v>
      </c>
      <c r="S1243">
        <v>0</v>
      </c>
      <c r="T1243" t="s">
        <v>59</v>
      </c>
      <c r="U1243" t="s">
        <v>29</v>
      </c>
      <c r="V1243" t="s">
        <v>29</v>
      </c>
      <c r="W1243" t="s">
        <v>30</v>
      </c>
      <c r="X1243" s="7" t="s">
        <v>30988</v>
      </c>
      <c r="Y1243" s="10"/>
      <c r="Z1243" s="10"/>
      <c r="AA1243" t="s">
        <v>10950</v>
      </c>
      <c r="AB1243" t="s">
        <v>10951</v>
      </c>
    </row>
    <row r="1244" spans="1:28" x14ac:dyDescent="0.3">
      <c r="A1244" s="7" t="b">
        <f t="shared" si="57"/>
        <v>0</v>
      </c>
      <c r="B1244" t="str">
        <f t="shared" si="58"/>
        <v>whikebaincard</v>
      </c>
      <c r="C1244" s="9" t="str">
        <f t="shared" si="59"/>
        <v>whikebain_card</v>
      </c>
      <c r="D1244">
        <v>4348</v>
      </c>
      <c r="E1244" t="s">
        <v>24</v>
      </c>
      <c r="F1244" t="s">
        <v>10585</v>
      </c>
      <c r="G1244" t="s">
        <v>26</v>
      </c>
      <c r="H1244" t="s">
        <v>10586</v>
      </c>
      <c r="I1244" t="s">
        <v>100</v>
      </c>
      <c r="J1244" s="5">
        <v>20</v>
      </c>
      <c r="K1244">
        <v>1</v>
      </c>
      <c r="L1244">
        <v>0</v>
      </c>
      <c r="M1244">
        <v>0</v>
      </c>
      <c r="N1244">
        <v>0</v>
      </c>
      <c r="O1244">
        <v>0</v>
      </c>
      <c r="P1244">
        <v>0</v>
      </c>
      <c r="Q1244" t="s">
        <v>24</v>
      </c>
      <c r="R1244">
        <v>0</v>
      </c>
      <c r="S1244">
        <v>0</v>
      </c>
      <c r="T1244" t="s">
        <v>82</v>
      </c>
      <c r="U1244" t="s">
        <v>29</v>
      </c>
      <c r="V1244" t="s">
        <v>29</v>
      </c>
      <c r="W1244" t="s">
        <v>30</v>
      </c>
      <c r="X1244" s="7" t="s">
        <v>31725</v>
      </c>
      <c r="Y1244" s="10"/>
      <c r="Z1244" s="10"/>
      <c r="AA1244" t="s">
        <v>10587</v>
      </c>
      <c r="AB1244" t="s">
        <v>10588</v>
      </c>
    </row>
    <row r="1245" spans="1:28" x14ac:dyDescent="0.3">
      <c r="A1245" s="7" t="b">
        <f t="shared" si="57"/>
        <v>0</v>
      </c>
      <c r="B1245" t="str">
        <f t="shared" si="58"/>
        <v>erendcard</v>
      </c>
      <c r="C1245" s="9" t="str">
        <f t="shared" si="59"/>
        <v>erend_card</v>
      </c>
      <c r="D1245">
        <v>4349</v>
      </c>
      <c r="E1245" t="s">
        <v>24</v>
      </c>
      <c r="F1245" t="s">
        <v>3663</v>
      </c>
      <c r="G1245" t="s">
        <v>26</v>
      </c>
      <c r="H1245" t="s">
        <v>3664</v>
      </c>
      <c r="I1245" t="s">
        <v>100</v>
      </c>
      <c r="J1245" s="5">
        <v>20</v>
      </c>
      <c r="K1245">
        <v>1</v>
      </c>
      <c r="L1245">
        <v>0</v>
      </c>
      <c r="M1245">
        <v>0</v>
      </c>
      <c r="N1245">
        <v>0</v>
      </c>
      <c r="O1245">
        <v>0</v>
      </c>
      <c r="P1245">
        <v>0</v>
      </c>
      <c r="Q1245" t="s">
        <v>24</v>
      </c>
      <c r="R1245">
        <v>0</v>
      </c>
      <c r="S1245">
        <v>0</v>
      </c>
      <c r="T1245" t="s">
        <v>82</v>
      </c>
      <c r="U1245" t="s">
        <v>29</v>
      </c>
      <c r="V1245" t="s">
        <v>29</v>
      </c>
      <c r="W1245" t="s">
        <v>30</v>
      </c>
      <c r="X1245" s="7" t="s">
        <v>30990</v>
      </c>
      <c r="Y1245" s="10"/>
      <c r="Z1245" s="10"/>
      <c r="AA1245" t="s">
        <v>3665</v>
      </c>
      <c r="AB1245" t="s">
        <v>3666</v>
      </c>
    </row>
    <row r="1246" spans="1:28" x14ac:dyDescent="0.3">
      <c r="A1246" s="7" t="b">
        <f t="shared" si="57"/>
        <v>0</v>
      </c>
      <c r="B1246" t="str">
        <f t="shared" si="58"/>
        <v>rawrelcard</v>
      </c>
      <c r="C1246" s="9" t="str">
        <f t="shared" si="59"/>
        <v>rawrel_card</v>
      </c>
      <c r="D1246">
        <v>4350</v>
      </c>
      <c r="E1246" t="s">
        <v>24</v>
      </c>
      <c r="F1246" t="s">
        <v>8161</v>
      </c>
      <c r="G1246" t="s">
        <v>26</v>
      </c>
      <c r="H1246" t="s">
        <v>8162</v>
      </c>
      <c r="I1246" t="s">
        <v>100</v>
      </c>
      <c r="J1246" s="5">
        <v>20</v>
      </c>
      <c r="K1246">
        <v>1</v>
      </c>
      <c r="L1246">
        <v>0</v>
      </c>
      <c r="M1246">
        <v>0</v>
      </c>
      <c r="N1246">
        <v>0</v>
      </c>
      <c r="O1246">
        <v>0</v>
      </c>
      <c r="P1246">
        <v>0</v>
      </c>
      <c r="Q1246" t="s">
        <v>24</v>
      </c>
      <c r="R1246">
        <v>0</v>
      </c>
      <c r="S1246">
        <v>0</v>
      </c>
      <c r="T1246" t="s">
        <v>262</v>
      </c>
      <c r="U1246" t="s">
        <v>29</v>
      </c>
      <c r="V1246" t="s">
        <v>29</v>
      </c>
      <c r="W1246" t="s">
        <v>30</v>
      </c>
      <c r="X1246" s="7" t="s">
        <v>30991</v>
      </c>
      <c r="Y1246" s="10"/>
      <c r="Z1246" s="10" t="s">
        <v>31880</v>
      </c>
      <c r="AA1246" t="s">
        <v>8163</v>
      </c>
      <c r="AB1246" t="s">
        <v>8164</v>
      </c>
    </row>
    <row r="1247" spans="1:28" x14ac:dyDescent="0.3">
      <c r="A1247" s="7" t="b">
        <f t="shared" si="57"/>
        <v>0</v>
      </c>
      <c r="B1247" t="str">
        <f t="shared" si="58"/>
        <v>kavaccard</v>
      </c>
      <c r="C1247" s="9" t="str">
        <f t="shared" si="59"/>
        <v>kavac_card</v>
      </c>
      <c r="D1247">
        <v>4351</v>
      </c>
      <c r="E1247" t="s">
        <v>24</v>
      </c>
      <c r="F1247" t="s">
        <v>5788</v>
      </c>
      <c r="G1247" t="s">
        <v>26</v>
      </c>
      <c r="H1247" t="s">
        <v>5789</v>
      </c>
      <c r="I1247" t="s">
        <v>100</v>
      </c>
      <c r="J1247" s="5">
        <v>20</v>
      </c>
      <c r="K1247">
        <v>1</v>
      </c>
      <c r="L1247">
        <v>0</v>
      </c>
      <c r="M1247">
        <v>0</v>
      </c>
      <c r="N1247">
        <v>0</v>
      </c>
      <c r="O1247">
        <v>0</v>
      </c>
      <c r="P1247">
        <v>0</v>
      </c>
      <c r="Q1247" t="s">
        <v>24</v>
      </c>
      <c r="R1247">
        <v>0</v>
      </c>
      <c r="S1247">
        <v>0</v>
      </c>
      <c r="T1247" t="s">
        <v>223</v>
      </c>
      <c r="U1247" t="s">
        <v>29</v>
      </c>
      <c r="V1247" t="s">
        <v>29</v>
      </c>
      <c r="W1247" t="s">
        <v>30</v>
      </c>
      <c r="X1247" s="7" t="s">
        <v>31531</v>
      </c>
      <c r="Y1247" s="10"/>
      <c r="Z1247" s="10"/>
      <c r="AA1247" t="s">
        <v>5790</v>
      </c>
      <c r="AB1247" t="s">
        <v>5791</v>
      </c>
    </row>
    <row r="1248" spans="1:28" x14ac:dyDescent="0.3">
      <c r="A1248" s="7" t="b">
        <f t="shared" si="57"/>
        <v>0</v>
      </c>
      <c r="B1248" t="str">
        <f t="shared" si="58"/>
        <v>removalcard</v>
      </c>
      <c r="C1248" s="9" t="str">
        <f t="shared" si="59"/>
        <v>removal_card</v>
      </c>
      <c r="D1248">
        <v>4353</v>
      </c>
      <c r="E1248" t="s">
        <v>24</v>
      </c>
      <c r="F1248" t="s">
        <v>8297</v>
      </c>
      <c r="G1248" t="s">
        <v>26</v>
      </c>
      <c r="H1248" t="s">
        <v>8298</v>
      </c>
      <c r="I1248" t="s">
        <v>100</v>
      </c>
      <c r="J1248" s="5">
        <v>20</v>
      </c>
      <c r="K1248">
        <v>1</v>
      </c>
      <c r="L1248">
        <v>0</v>
      </c>
      <c r="M1248">
        <v>0</v>
      </c>
      <c r="N1248">
        <v>0</v>
      </c>
      <c r="O1248">
        <v>0</v>
      </c>
      <c r="P1248">
        <v>0</v>
      </c>
      <c r="Q1248" t="s">
        <v>24</v>
      </c>
      <c r="R1248">
        <v>0</v>
      </c>
      <c r="S1248">
        <v>0</v>
      </c>
      <c r="T1248" t="s">
        <v>59</v>
      </c>
      <c r="U1248" t="s">
        <v>29</v>
      </c>
      <c r="V1248" t="s">
        <v>29</v>
      </c>
      <c r="W1248" t="s">
        <v>30</v>
      </c>
      <c r="X1248" s="7" t="s">
        <v>30992</v>
      </c>
      <c r="Y1248" s="10"/>
      <c r="Z1248" s="10"/>
      <c r="AA1248" t="s">
        <v>8299</v>
      </c>
      <c r="AB1248" t="s">
        <v>8300</v>
      </c>
    </row>
    <row r="1249" spans="1:28" x14ac:dyDescent="0.3">
      <c r="A1249" s="7" t="b">
        <f t="shared" si="57"/>
        <v>0</v>
      </c>
      <c r="B1249" t="str">
        <f t="shared" si="58"/>
        <v>geminicard</v>
      </c>
      <c r="C1249" s="9" t="str">
        <f t="shared" si="59"/>
        <v>gemini_card</v>
      </c>
      <c r="D1249">
        <v>4354</v>
      </c>
      <c r="E1249" t="s">
        <v>24</v>
      </c>
      <c r="F1249" t="s">
        <v>4381</v>
      </c>
      <c r="G1249" t="s">
        <v>26</v>
      </c>
      <c r="H1249" t="s">
        <v>4382</v>
      </c>
      <c r="I1249" t="s">
        <v>100</v>
      </c>
      <c r="J1249" s="5">
        <v>20</v>
      </c>
      <c r="K1249">
        <v>1</v>
      </c>
      <c r="L1249">
        <v>0</v>
      </c>
      <c r="M1249">
        <v>0</v>
      </c>
      <c r="N1249">
        <v>0</v>
      </c>
      <c r="O1249">
        <v>0</v>
      </c>
      <c r="P1249">
        <v>0</v>
      </c>
      <c r="Q1249" t="s">
        <v>24</v>
      </c>
      <c r="R1249">
        <v>0</v>
      </c>
      <c r="S1249">
        <v>0</v>
      </c>
      <c r="T1249" t="s">
        <v>101</v>
      </c>
      <c r="U1249" t="s">
        <v>29</v>
      </c>
      <c r="V1249" t="s">
        <v>29</v>
      </c>
      <c r="W1249" t="s">
        <v>30</v>
      </c>
      <c r="X1249" s="7" t="s">
        <v>31726</v>
      </c>
      <c r="Y1249" s="10"/>
      <c r="Z1249" s="10"/>
      <c r="AA1249" t="s">
        <v>4383</v>
      </c>
      <c r="AB1249" t="s">
        <v>4384</v>
      </c>
    </row>
    <row r="1250" spans="1:28" x14ac:dyDescent="0.3">
      <c r="A1250" s="7" t="b">
        <f t="shared" si="57"/>
        <v>0</v>
      </c>
      <c r="B1250" t="str">
        <f t="shared" si="58"/>
        <v>beholdercard</v>
      </c>
      <c r="C1250" s="9" t="str">
        <f t="shared" si="59"/>
        <v>beholder_card</v>
      </c>
      <c r="D1250">
        <v>4356</v>
      </c>
      <c r="E1250" t="s">
        <v>24</v>
      </c>
      <c r="F1250" t="s">
        <v>887</v>
      </c>
      <c r="G1250" t="s">
        <v>26</v>
      </c>
      <c r="H1250" t="s">
        <v>888</v>
      </c>
      <c r="I1250" t="s">
        <v>100</v>
      </c>
      <c r="J1250">
        <v>20</v>
      </c>
      <c r="K1250">
        <v>1</v>
      </c>
      <c r="L1250">
        <v>0</v>
      </c>
      <c r="M1250">
        <v>0</v>
      </c>
      <c r="N1250">
        <v>0</v>
      </c>
      <c r="O1250">
        <v>0</v>
      </c>
      <c r="P1250">
        <v>0</v>
      </c>
      <c r="Q1250" t="s">
        <v>24</v>
      </c>
      <c r="R1250">
        <v>0</v>
      </c>
      <c r="S1250">
        <v>0</v>
      </c>
      <c r="T1250" t="s">
        <v>82</v>
      </c>
      <c r="U1250" t="s">
        <v>29</v>
      </c>
      <c r="V1250" t="s">
        <v>29</v>
      </c>
      <c r="W1250" t="s">
        <v>30</v>
      </c>
      <c r="X1250" s="7" t="s">
        <v>30994</v>
      </c>
      <c r="Y1250" s="10"/>
      <c r="Z1250" s="10"/>
      <c r="AA1250" t="s">
        <v>889</v>
      </c>
      <c r="AB1250" t="s">
        <v>890</v>
      </c>
    </row>
    <row r="1251" spans="1:28" x14ac:dyDescent="0.3">
      <c r="A1251" s="7" t="b">
        <f t="shared" si="57"/>
        <v>0</v>
      </c>
      <c r="B1251" t="str">
        <f t="shared" si="58"/>
        <v>seyrencard</v>
      </c>
      <c r="C1251" s="9" t="str">
        <f t="shared" si="59"/>
        <v>seyren_card</v>
      </c>
      <c r="D1251">
        <v>4358</v>
      </c>
      <c r="E1251" t="s">
        <v>24</v>
      </c>
      <c r="F1251" t="s">
        <v>8891</v>
      </c>
      <c r="G1251" t="s">
        <v>26</v>
      </c>
      <c r="H1251" t="s">
        <v>8892</v>
      </c>
      <c r="I1251" t="s">
        <v>100</v>
      </c>
      <c r="J1251">
        <v>20</v>
      </c>
      <c r="K1251">
        <v>1</v>
      </c>
      <c r="L1251">
        <v>0</v>
      </c>
      <c r="M1251">
        <v>0</v>
      </c>
      <c r="N1251">
        <v>0</v>
      </c>
      <c r="O1251">
        <v>0</v>
      </c>
      <c r="P1251">
        <v>0</v>
      </c>
      <c r="Q1251" t="s">
        <v>24</v>
      </c>
      <c r="R1251">
        <v>0</v>
      </c>
      <c r="S1251">
        <v>0</v>
      </c>
      <c r="T1251" t="s">
        <v>101</v>
      </c>
      <c r="U1251" t="s">
        <v>29</v>
      </c>
      <c r="V1251" t="s">
        <v>29</v>
      </c>
      <c r="W1251" t="s">
        <v>30</v>
      </c>
      <c r="X1251" s="7" t="s">
        <v>30996</v>
      </c>
      <c r="Y1251" s="10"/>
      <c r="Z1251" s="10"/>
      <c r="AA1251" t="s">
        <v>8893</v>
      </c>
      <c r="AB1251" t="s">
        <v>8894</v>
      </c>
    </row>
    <row r="1252" spans="1:28" x14ac:dyDescent="0.3">
      <c r="A1252" s="7" t="b">
        <f t="shared" si="57"/>
        <v>0</v>
      </c>
      <c r="B1252" t="str">
        <f t="shared" si="58"/>
        <v>eremescard</v>
      </c>
      <c r="C1252" s="9" t="str">
        <f t="shared" si="59"/>
        <v>eremes_card</v>
      </c>
      <c r="D1252">
        <v>4360</v>
      </c>
      <c r="E1252" t="s">
        <v>24</v>
      </c>
      <c r="F1252" t="s">
        <v>3659</v>
      </c>
      <c r="G1252" t="s">
        <v>26</v>
      </c>
      <c r="H1252" t="s">
        <v>3660</v>
      </c>
      <c r="I1252" t="s">
        <v>100</v>
      </c>
      <c r="J1252" s="5">
        <v>20</v>
      </c>
      <c r="K1252">
        <v>1</v>
      </c>
      <c r="L1252">
        <v>0</v>
      </c>
      <c r="M1252">
        <v>0</v>
      </c>
      <c r="N1252">
        <v>0</v>
      </c>
      <c r="O1252">
        <v>0</v>
      </c>
      <c r="P1252">
        <v>0</v>
      </c>
      <c r="Q1252" t="s">
        <v>24</v>
      </c>
      <c r="R1252">
        <v>0</v>
      </c>
      <c r="S1252">
        <v>0</v>
      </c>
      <c r="T1252" t="s">
        <v>262</v>
      </c>
      <c r="U1252" t="s">
        <v>29</v>
      </c>
      <c r="V1252" t="s">
        <v>29</v>
      </c>
      <c r="W1252" t="s">
        <v>30</v>
      </c>
      <c r="X1252" s="7" t="s">
        <v>30998</v>
      </c>
      <c r="Y1252" s="10"/>
      <c r="Z1252" s="10"/>
      <c r="AA1252" t="s">
        <v>3661</v>
      </c>
      <c r="AB1252" t="s">
        <v>3662</v>
      </c>
    </row>
    <row r="1253" spans="1:28" x14ac:dyDescent="0.3">
      <c r="A1253" s="7" t="b">
        <f t="shared" si="57"/>
        <v>0</v>
      </c>
      <c r="B1253" t="str">
        <f t="shared" si="58"/>
        <v>harwordcard</v>
      </c>
      <c r="C1253" s="9" t="str">
        <f t="shared" si="59"/>
        <v>harword_card</v>
      </c>
      <c r="D1253">
        <v>4362</v>
      </c>
      <c r="E1253" t="s">
        <v>24</v>
      </c>
      <c r="F1253" t="s">
        <v>4993</v>
      </c>
      <c r="G1253" t="s">
        <v>26</v>
      </c>
      <c r="H1253" t="s">
        <v>4994</v>
      </c>
      <c r="I1253" t="s">
        <v>100</v>
      </c>
      <c r="J1253" s="5">
        <v>20</v>
      </c>
      <c r="K1253">
        <v>1</v>
      </c>
      <c r="L1253">
        <v>0</v>
      </c>
      <c r="M1253">
        <v>0</v>
      </c>
      <c r="N1253">
        <v>0</v>
      </c>
      <c r="O1253">
        <v>0</v>
      </c>
      <c r="P1253">
        <v>0</v>
      </c>
      <c r="Q1253" t="s">
        <v>24</v>
      </c>
      <c r="R1253">
        <v>0</v>
      </c>
      <c r="S1253">
        <v>0</v>
      </c>
      <c r="T1253" t="s">
        <v>262</v>
      </c>
      <c r="U1253" t="s">
        <v>29</v>
      </c>
      <c r="V1253" t="s">
        <v>29</v>
      </c>
      <c r="W1253" t="s">
        <v>30</v>
      </c>
      <c r="X1253" s="7" t="s">
        <v>30999</v>
      </c>
      <c r="Y1253" s="10"/>
      <c r="Z1253" s="10"/>
      <c r="AA1253" t="s">
        <v>4995</v>
      </c>
      <c r="AB1253" t="s">
        <v>4996</v>
      </c>
    </row>
    <row r="1254" spans="1:28" x14ac:dyDescent="0.3">
      <c r="A1254" s="7" t="b">
        <f t="shared" si="57"/>
        <v>0</v>
      </c>
      <c r="B1254" t="str">
        <f t="shared" si="58"/>
        <v>katrinncard</v>
      </c>
      <c r="C1254" s="9" t="str">
        <f t="shared" si="59"/>
        <v>katrinn_card</v>
      </c>
      <c r="D1254">
        <v>4366</v>
      </c>
      <c r="E1254" t="s">
        <v>24</v>
      </c>
      <c r="F1254" t="s">
        <v>5781</v>
      </c>
      <c r="G1254" t="s">
        <v>26</v>
      </c>
      <c r="H1254" t="s">
        <v>5782</v>
      </c>
      <c r="I1254" t="s">
        <v>100</v>
      </c>
      <c r="J1254">
        <v>20</v>
      </c>
      <c r="K1254">
        <v>1</v>
      </c>
      <c r="L1254">
        <v>0</v>
      </c>
      <c r="M1254">
        <v>0</v>
      </c>
      <c r="N1254">
        <v>0</v>
      </c>
      <c r="O1254">
        <v>0</v>
      </c>
      <c r="P1254">
        <v>0</v>
      </c>
      <c r="Q1254" t="s">
        <v>24</v>
      </c>
      <c r="R1254">
        <v>0</v>
      </c>
      <c r="S1254">
        <v>0</v>
      </c>
      <c r="T1254" t="s">
        <v>101</v>
      </c>
      <c r="U1254" t="s">
        <v>29</v>
      </c>
      <c r="V1254" t="s">
        <v>29</v>
      </c>
      <c r="W1254" t="s">
        <v>30</v>
      </c>
      <c r="X1254" s="7" t="s">
        <v>31532</v>
      </c>
      <c r="Y1254" s="10"/>
      <c r="Z1254" s="10"/>
      <c r="AA1254" t="s">
        <v>5783</v>
      </c>
      <c r="AB1254" t="s">
        <v>5784</v>
      </c>
    </row>
    <row r="1255" spans="1:28" x14ac:dyDescent="0.3">
      <c r="A1255" s="7" t="b">
        <f t="shared" si="57"/>
        <v>0</v>
      </c>
      <c r="B1255" t="str">
        <f t="shared" si="58"/>
        <v>shecilcard</v>
      </c>
      <c r="C1255" s="9" t="str">
        <f t="shared" si="59"/>
        <v>shecil_card</v>
      </c>
      <c r="D1255">
        <v>4368</v>
      </c>
      <c r="E1255" t="s">
        <v>24</v>
      </c>
      <c r="F1255" t="s">
        <v>8944</v>
      </c>
      <c r="G1255" t="s">
        <v>26</v>
      </c>
      <c r="H1255" t="s">
        <v>8945</v>
      </c>
      <c r="I1255" t="s">
        <v>100</v>
      </c>
      <c r="J1255">
        <v>20</v>
      </c>
      <c r="K1255">
        <v>1</v>
      </c>
      <c r="L1255">
        <v>0</v>
      </c>
      <c r="M1255">
        <v>0</v>
      </c>
      <c r="N1255">
        <v>0</v>
      </c>
      <c r="O1255">
        <v>0</v>
      </c>
      <c r="P1255">
        <v>0</v>
      </c>
      <c r="Q1255" t="s">
        <v>24</v>
      </c>
      <c r="R1255">
        <v>0</v>
      </c>
      <c r="S1255">
        <v>0</v>
      </c>
      <c r="T1255" t="s">
        <v>262</v>
      </c>
      <c r="U1255" t="s">
        <v>29</v>
      </c>
      <c r="V1255" t="s">
        <v>29</v>
      </c>
      <c r="W1255" t="s">
        <v>30</v>
      </c>
      <c r="X1255" s="7" t="s">
        <v>31001</v>
      </c>
      <c r="Y1255" s="10"/>
      <c r="Z1255" s="10"/>
      <c r="AA1255" t="s">
        <v>8946</v>
      </c>
      <c r="AB1255" t="s">
        <v>8947</v>
      </c>
    </row>
    <row r="1256" spans="1:28" x14ac:dyDescent="0.3">
      <c r="A1256" s="7" t="b">
        <f t="shared" si="57"/>
        <v>0</v>
      </c>
      <c r="B1256" t="str">
        <f t="shared" si="58"/>
        <v>venatucard</v>
      </c>
      <c r="C1256" s="9" t="str">
        <f t="shared" si="59"/>
        <v>venatu_card</v>
      </c>
      <c r="D1256">
        <v>4369</v>
      </c>
      <c r="E1256" t="s">
        <v>24</v>
      </c>
      <c r="F1256" t="s">
        <v>10358</v>
      </c>
      <c r="G1256" t="s">
        <v>26</v>
      </c>
      <c r="H1256" t="s">
        <v>10359</v>
      </c>
      <c r="I1256" t="s">
        <v>100</v>
      </c>
      <c r="J1256">
        <v>20</v>
      </c>
      <c r="K1256">
        <v>1</v>
      </c>
      <c r="L1256">
        <v>0</v>
      </c>
      <c r="M1256">
        <v>0</v>
      </c>
      <c r="N1256">
        <v>0</v>
      </c>
      <c r="O1256">
        <v>0</v>
      </c>
      <c r="P1256">
        <v>0</v>
      </c>
      <c r="Q1256" t="s">
        <v>24</v>
      </c>
      <c r="R1256">
        <v>0</v>
      </c>
      <c r="S1256">
        <v>0</v>
      </c>
      <c r="T1256" t="s">
        <v>59</v>
      </c>
      <c r="U1256" t="s">
        <v>29</v>
      </c>
      <c r="V1256" t="s">
        <v>29</v>
      </c>
      <c r="W1256" t="s">
        <v>30</v>
      </c>
      <c r="X1256" s="7" t="s">
        <v>31002</v>
      </c>
      <c r="Y1256" s="10"/>
      <c r="Z1256" s="10"/>
      <c r="AA1256" t="s">
        <v>10360</v>
      </c>
      <c r="AB1256" t="s">
        <v>10361</v>
      </c>
    </row>
    <row r="1257" spans="1:28" x14ac:dyDescent="0.3">
      <c r="A1257" s="7" t="b">
        <f t="shared" si="57"/>
        <v>0</v>
      </c>
      <c r="B1257" t="str">
        <f t="shared" si="58"/>
        <v>dimikcard</v>
      </c>
      <c r="C1257" s="9" t="str">
        <f t="shared" si="59"/>
        <v>dimik_card</v>
      </c>
      <c r="D1257">
        <v>4370</v>
      </c>
      <c r="E1257" t="s">
        <v>24</v>
      </c>
      <c r="F1257" t="s">
        <v>3020</v>
      </c>
      <c r="G1257" t="s">
        <v>26</v>
      </c>
      <c r="H1257" t="s">
        <v>3021</v>
      </c>
      <c r="I1257" t="s">
        <v>100</v>
      </c>
      <c r="J1257">
        <v>20</v>
      </c>
      <c r="K1257">
        <v>1</v>
      </c>
      <c r="L1257">
        <v>0</v>
      </c>
      <c r="M1257">
        <v>0</v>
      </c>
      <c r="N1257">
        <v>0</v>
      </c>
      <c r="O1257">
        <v>0</v>
      </c>
      <c r="P1257">
        <v>0</v>
      </c>
      <c r="Q1257" t="s">
        <v>24</v>
      </c>
      <c r="R1257">
        <v>0</v>
      </c>
      <c r="S1257">
        <v>0</v>
      </c>
      <c r="T1257" t="s">
        <v>59</v>
      </c>
      <c r="U1257" t="s">
        <v>29</v>
      </c>
      <c r="V1257" t="s">
        <v>29</v>
      </c>
      <c r="W1257" t="s">
        <v>30</v>
      </c>
      <c r="X1257" s="7" t="s">
        <v>31003</v>
      </c>
      <c r="Y1257" s="10"/>
      <c r="Z1257" s="10"/>
      <c r="AA1257" t="s">
        <v>3022</v>
      </c>
      <c r="AB1257" t="s">
        <v>3023</v>
      </c>
    </row>
    <row r="1258" spans="1:28" x14ac:dyDescent="0.3">
      <c r="A1258" s="7" t="b">
        <f t="shared" si="57"/>
        <v>0</v>
      </c>
      <c r="B1258" t="str">
        <f t="shared" si="58"/>
        <v>archdamcard</v>
      </c>
      <c r="C1258" s="9" t="str">
        <f t="shared" si="59"/>
        <v>archdam_card</v>
      </c>
      <c r="D1258">
        <v>4371</v>
      </c>
      <c r="E1258" t="s">
        <v>24</v>
      </c>
      <c r="F1258" t="s">
        <v>503</v>
      </c>
      <c r="G1258" t="s">
        <v>26</v>
      </c>
      <c r="H1258" t="s">
        <v>504</v>
      </c>
      <c r="I1258" t="s">
        <v>100</v>
      </c>
      <c r="J1258">
        <v>20</v>
      </c>
      <c r="K1258">
        <v>1</v>
      </c>
      <c r="L1258">
        <v>0</v>
      </c>
      <c r="M1258">
        <v>0</v>
      </c>
      <c r="N1258">
        <v>0</v>
      </c>
      <c r="O1258">
        <v>0</v>
      </c>
      <c r="P1258">
        <v>0</v>
      </c>
      <c r="Q1258" t="s">
        <v>24</v>
      </c>
      <c r="R1258">
        <v>0</v>
      </c>
      <c r="S1258">
        <v>0</v>
      </c>
      <c r="T1258" t="s">
        <v>59</v>
      </c>
      <c r="U1258" t="s">
        <v>29</v>
      </c>
      <c r="V1258" t="s">
        <v>29</v>
      </c>
      <c r="W1258" t="s">
        <v>30</v>
      </c>
      <c r="X1258" s="7" t="s">
        <v>31727</v>
      </c>
      <c r="Y1258" s="10"/>
      <c r="Z1258" s="10"/>
      <c r="AA1258" t="s">
        <v>505</v>
      </c>
      <c r="AB1258" t="s">
        <v>506</v>
      </c>
    </row>
    <row r="1259" spans="1:28" x14ac:dyDescent="0.3">
      <c r="A1259" s="7" t="b">
        <f t="shared" si="57"/>
        <v>0</v>
      </c>
      <c r="B1259" t="str">
        <f t="shared" si="58"/>
        <v>chungecard</v>
      </c>
      <c r="C1259" s="9" t="str">
        <f t="shared" si="59"/>
        <v>chung_e_card</v>
      </c>
      <c r="D1259">
        <v>4373</v>
      </c>
      <c r="E1259" t="s">
        <v>24</v>
      </c>
      <c r="F1259" t="s">
        <v>2211</v>
      </c>
      <c r="G1259" t="s">
        <v>26</v>
      </c>
      <c r="H1259" t="s">
        <v>2212</v>
      </c>
      <c r="I1259" t="s">
        <v>100</v>
      </c>
      <c r="J1259">
        <v>20</v>
      </c>
      <c r="K1259">
        <v>1</v>
      </c>
      <c r="L1259">
        <v>0</v>
      </c>
      <c r="M1259">
        <v>0</v>
      </c>
      <c r="N1259">
        <v>0</v>
      </c>
      <c r="O1259">
        <v>0</v>
      </c>
      <c r="P1259">
        <v>0</v>
      </c>
      <c r="Q1259" t="s">
        <v>24</v>
      </c>
      <c r="R1259">
        <v>0</v>
      </c>
      <c r="S1259">
        <v>0</v>
      </c>
      <c r="T1259" t="s">
        <v>223</v>
      </c>
      <c r="U1259" t="s">
        <v>29</v>
      </c>
      <c r="V1259" t="s">
        <v>29</v>
      </c>
      <c r="W1259" t="s">
        <v>30</v>
      </c>
      <c r="X1259" s="7" t="s">
        <v>31004</v>
      </c>
      <c r="Y1259" s="10"/>
      <c r="Z1259" s="10"/>
      <c r="AA1259" t="s">
        <v>2213</v>
      </c>
      <c r="AB1259" t="s">
        <v>2214</v>
      </c>
    </row>
    <row r="1260" spans="1:28" x14ac:dyDescent="0.3">
      <c r="A1260" s="7" t="b">
        <f t="shared" si="57"/>
        <v>0</v>
      </c>
      <c r="B1260" t="str">
        <f t="shared" si="58"/>
        <v>orcbabycard</v>
      </c>
      <c r="C1260" s="9" t="str">
        <f t="shared" si="59"/>
        <v>orc_baby_card</v>
      </c>
      <c r="D1260">
        <v>4375</v>
      </c>
      <c r="E1260" t="s">
        <v>24</v>
      </c>
      <c r="F1260" t="s">
        <v>7278</v>
      </c>
      <c r="G1260" t="s">
        <v>26</v>
      </c>
      <c r="H1260" t="s">
        <v>7279</v>
      </c>
      <c r="I1260" t="s">
        <v>100</v>
      </c>
      <c r="J1260">
        <v>20</v>
      </c>
      <c r="K1260">
        <v>1</v>
      </c>
      <c r="L1260">
        <v>0</v>
      </c>
      <c r="M1260">
        <v>0</v>
      </c>
      <c r="N1260">
        <v>0</v>
      </c>
      <c r="O1260">
        <v>0</v>
      </c>
      <c r="P1260">
        <v>0</v>
      </c>
      <c r="Q1260" t="s">
        <v>24</v>
      </c>
      <c r="R1260">
        <v>0</v>
      </c>
      <c r="S1260">
        <v>0</v>
      </c>
      <c r="T1260" t="s">
        <v>223</v>
      </c>
      <c r="U1260" t="s">
        <v>29</v>
      </c>
      <c r="V1260" t="s">
        <v>29</v>
      </c>
      <c r="W1260" t="s">
        <v>30</v>
      </c>
      <c r="X1260" s="7" t="s">
        <v>31728</v>
      </c>
      <c r="Y1260" s="10"/>
      <c r="Z1260" s="10"/>
      <c r="AA1260" t="s">
        <v>7280</v>
      </c>
      <c r="AB1260" t="s">
        <v>7281</v>
      </c>
    </row>
    <row r="1261" spans="1:28" x14ac:dyDescent="0.3">
      <c r="A1261" s="7" t="b">
        <f t="shared" si="57"/>
        <v>0</v>
      </c>
      <c r="B1261" t="str">
        <f t="shared" si="58"/>
        <v>aciduscard</v>
      </c>
      <c r="C1261" s="9" t="str">
        <f t="shared" si="59"/>
        <v>acidus_card</v>
      </c>
      <c r="D1261">
        <v>4378</v>
      </c>
      <c r="E1261" t="s">
        <v>24</v>
      </c>
      <c r="F1261" t="s">
        <v>104</v>
      </c>
      <c r="G1261" t="s">
        <v>26</v>
      </c>
      <c r="H1261" t="s">
        <v>105</v>
      </c>
      <c r="I1261" t="s">
        <v>100</v>
      </c>
      <c r="J1261">
        <v>20</v>
      </c>
      <c r="K1261">
        <v>1</v>
      </c>
      <c r="L1261">
        <v>0</v>
      </c>
      <c r="M1261">
        <v>0</v>
      </c>
      <c r="N1261">
        <v>0</v>
      </c>
      <c r="O1261">
        <v>0</v>
      </c>
      <c r="P1261">
        <v>0</v>
      </c>
      <c r="Q1261" t="s">
        <v>24</v>
      </c>
      <c r="R1261">
        <v>0</v>
      </c>
      <c r="S1261">
        <v>0</v>
      </c>
      <c r="T1261" t="s">
        <v>106</v>
      </c>
      <c r="U1261" t="s">
        <v>29</v>
      </c>
      <c r="V1261" t="s">
        <v>29</v>
      </c>
      <c r="W1261" t="s">
        <v>30</v>
      </c>
      <c r="X1261" s="7" t="s">
        <v>31729</v>
      </c>
      <c r="Y1261" s="10"/>
      <c r="Z1261" s="10"/>
      <c r="AA1261" t="s">
        <v>107</v>
      </c>
      <c r="AB1261" t="s">
        <v>108</v>
      </c>
    </row>
    <row r="1262" spans="1:28" x14ac:dyDescent="0.3">
      <c r="A1262" s="5" t="b">
        <f t="shared" si="57"/>
        <v>0</v>
      </c>
      <c r="B1262" t="str">
        <f t="shared" si="58"/>
        <v>aciduscard</v>
      </c>
      <c r="C1262" s="9" t="str">
        <f t="shared" si="59"/>
        <v>acidus__card</v>
      </c>
      <c r="D1262">
        <v>4379</v>
      </c>
      <c r="E1262" t="s">
        <v>24</v>
      </c>
      <c r="F1262" t="s">
        <v>98</v>
      </c>
      <c r="G1262" t="s">
        <v>26</v>
      </c>
      <c r="H1262" t="s">
        <v>99</v>
      </c>
      <c r="I1262" t="s">
        <v>100</v>
      </c>
      <c r="J1262">
        <v>20</v>
      </c>
      <c r="K1262">
        <v>1</v>
      </c>
      <c r="L1262">
        <v>0</v>
      </c>
      <c r="M1262">
        <v>0</v>
      </c>
      <c r="N1262">
        <v>0</v>
      </c>
      <c r="O1262">
        <v>0</v>
      </c>
      <c r="P1262">
        <v>0</v>
      </c>
      <c r="Q1262" t="s">
        <v>24</v>
      </c>
      <c r="R1262">
        <v>0</v>
      </c>
      <c r="S1262">
        <v>0</v>
      </c>
      <c r="T1262" t="s">
        <v>101</v>
      </c>
      <c r="U1262" t="s">
        <v>29</v>
      </c>
      <c r="V1262" t="s">
        <v>29</v>
      </c>
      <c r="W1262" t="s">
        <v>30</v>
      </c>
      <c r="X1262" t="s">
        <v>31533</v>
      </c>
      <c r="AA1262" t="s">
        <v>102</v>
      </c>
      <c r="AB1262" t="s">
        <v>103</v>
      </c>
    </row>
    <row r="1263" spans="1:28" x14ac:dyDescent="0.3">
      <c r="A1263" s="7" t="b">
        <f t="shared" si="57"/>
        <v>0</v>
      </c>
      <c r="B1263" t="str">
        <f t="shared" si="58"/>
        <v>feruscard</v>
      </c>
      <c r="C1263" s="9" t="str">
        <f t="shared" si="59"/>
        <v>ferus_card</v>
      </c>
      <c r="D1263">
        <v>4380</v>
      </c>
      <c r="E1263" t="s">
        <v>24</v>
      </c>
      <c r="F1263" t="s">
        <v>3888</v>
      </c>
      <c r="G1263" t="s">
        <v>26</v>
      </c>
      <c r="H1263" t="s">
        <v>3889</v>
      </c>
      <c r="I1263" t="s">
        <v>100</v>
      </c>
      <c r="J1263">
        <v>20</v>
      </c>
      <c r="K1263">
        <v>1</v>
      </c>
      <c r="L1263">
        <v>0</v>
      </c>
      <c r="M1263">
        <v>0</v>
      </c>
      <c r="N1263">
        <v>0</v>
      </c>
      <c r="O1263">
        <v>0</v>
      </c>
      <c r="P1263">
        <v>0</v>
      </c>
      <c r="Q1263" t="s">
        <v>24</v>
      </c>
      <c r="R1263">
        <v>0</v>
      </c>
      <c r="S1263">
        <v>0</v>
      </c>
      <c r="T1263" t="s">
        <v>262</v>
      </c>
      <c r="U1263" t="s">
        <v>29</v>
      </c>
      <c r="V1263" t="s">
        <v>29</v>
      </c>
      <c r="W1263" t="s">
        <v>30</v>
      </c>
      <c r="X1263" s="7" t="s">
        <v>31006</v>
      </c>
      <c r="Y1263" s="10"/>
      <c r="Z1263" s="10" t="s">
        <v>31880</v>
      </c>
      <c r="AA1263" t="s">
        <v>3890</v>
      </c>
      <c r="AB1263" t="s">
        <v>3891</v>
      </c>
    </row>
    <row r="1264" spans="1:28" x14ac:dyDescent="0.3">
      <c r="A1264" s="7" t="b">
        <f t="shared" si="57"/>
        <v>0</v>
      </c>
      <c r="B1264" t="str">
        <f t="shared" si="58"/>
        <v>feruscard</v>
      </c>
      <c r="C1264" s="9" t="str">
        <f t="shared" si="59"/>
        <v>ferus__card</v>
      </c>
      <c r="D1264">
        <v>4381</v>
      </c>
      <c r="E1264" t="s">
        <v>24</v>
      </c>
      <c r="F1264" t="s">
        <v>3884</v>
      </c>
      <c r="G1264" t="s">
        <v>26</v>
      </c>
      <c r="H1264" t="s">
        <v>3885</v>
      </c>
      <c r="I1264" t="s">
        <v>100</v>
      </c>
      <c r="J1264">
        <v>20</v>
      </c>
      <c r="K1264">
        <v>1</v>
      </c>
      <c r="L1264">
        <v>0</v>
      </c>
      <c r="M1264">
        <v>0</v>
      </c>
      <c r="N1264">
        <v>0</v>
      </c>
      <c r="O1264">
        <v>0</v>
      </c>
      <c r="P1264">
        <v>0</v>
      </c>
      <c r="Q1264" t="s">
        <v>24</v>
      </c>
      <c r="R1264">
        <v>0</v>
      </c>
      <c r="S1264">
        <v>0</v>
      </c>
      <c r="T1264" t="s">
        <v>106</v>
      </c>
      <c r="U1264" t="s">
        <v>29</v>
      </c>
      <c r="V1264" t="s">
        <v>29</v>
      </c>
      <c r="W1264" t="s">
        <v>30</v>
      </c>
      <c r="X1264" s="7" t="s">
        <v>31730</v>
      </c>
      <c r="Y1264" s="10"/>
      <c r="Z1264" s="10"/>
      <c r="AA1264" t="s">
        <v>3886</v>
      </c>
      <c r="AB1264" t="s">
        <v>3887</v>
      </c>
    </row>
    <row r="1265" spans="1:28" x14ac:dyDescent="0.3">
      <c r="A1265" s="5" t="b">
        <f t="shared" si="57"/>
        <v>0</v>
      </c>
      <c r="B1265" t="str">
        <f t="shared" si="58"/>
        <v>novuscard</v>
      </c>
      <c r="C1265" s="9" t="str">
        <f t="shared" si="59"/>
        <v>novus__card</v>
      </c>
      <c r="D1265">
        <v>4382</v>
      </c>
      <c r="E1265" t="s">
        <v>24</v>
      </c>
      <c r="F1265" t="s">
        <v>7130</v>
      </c>
      <c r="G1265" t="s">
        <v>26</v>
      </c>
      <c r="H1265" t="s">
        <v>7131</v>
      </c>
      <c r="I1265" t="s">
        <v>100</v>
      </c>
      <c r="J1265">
        <v>20</v>
      </c>
      <c r="K1265">
        <v>1</v>
      </c>
      <c r="L1265">
        <v>0</v>
      </c>
      <c r="M1265">
        <v>0</v>
      </c>
      <c r="N1265">
        <v>0</v>
      </c>
      <c r="O1265">
        <v>0</v>
      </c>
      <c r="P1265">
        <v>0</v>
      </c>
      <c r="Q1265" t="s">
        <v>24</v>
      </c>
      <c r="R1265">
        <v>0</v>
      </c>
      <c r="S1265">
        <v>0</v>
      </c>
      <c r="T1265" t="s">
        <v>59</v>
      </c>
      <c r="U1265" t="s">
        <v>29</v>
      </c>
      <c r="V1265" t="s">
        <v>29</v>
      </c>
      <c r="W1265" t="s">
        <v>30</v>
      </c>
      <c r="X1265" t="s">
        <v>31731</v>
      </c>
      <c r="AA1265" t="s">
        <v>7132</v>
      </c>
      <c r="AB1265" t="s">
        <v>7133</v>
      </c>
    </row>
    <row r="1266" spans="1:28" x14ac:dyDescent="0.3">
      <c r="A1266" s="7" t="b">
        <f t="shared" si="57"/>
        <v>0</v>
      </c>
      <c r="B1266" t="str">
        <f t="shared" si="58"/>
        <v>novuscard</v>
      </c>
      <c r="C1266" s="9" t="str">
        <f t="shared" si="59"/>
        <v>novus_card</v>
      </c>
      <c r="D1266">
        <v>4383</v>
      </c>
      <c r="E1266" t="s">
        <v>24</v>
      </c>
      <c r="F1266" t="s">
        <v>7134</v>
      </c>
      <c r="G1266" t="s">
        <v>26</v>
      </c>
      <c r="H1266" t="s">
        <v>7135</v>
      </c>
      <c r="I1266" t="s">
        <v>100</v>
      </c>
      <c r="J1266">
        <v>20</v>
      </c>
      <c r="K1266">
        <v>1</v>
      </c>
      <c r="L1266">
        <v>0</v>
      </c>
      <c r="M1266">
        <v>0</v>
      </c>
      <c r="N1266">
        <v>0</v>
      </c>
      <c r="O1266">
        <v>0</v>
      </c>
      <c r="P1266">
        <v>0</v>
      </c>
      <c r="Q1266" t="s">
        <v>24</v>
      </c>
      <c r="R1266">
        <v>0</v>
      </c>
      <c r="S1266">
        <v>0</v>
      </c>
      <c r="T1266" t="s">
        <v>59</v>
      </c>
      <c r="U1266" t="s">
        <v>29</v>
      </c>
      <c r="V1266" t="s">
        <v>29</v>
      </c>
      <c r="W1266" t="s">
        <v>30</v>
      </c>
      <c r="X1266" s="7" t="s">
        <v>31007</v>
      </c>
      <c r="Y1266" s="10"/>
      <c r="Z1266" s="10"/>
      <c r="AA1266" t="s">
        <v>7136</v>
      </c>
      <c r="AB1266" t="s">
        <v>7137</v>
      </c>
    </row>
    <row r="1267" spans="1:28" x14ac:dyDescent="0.3">
      <c r="A1267" s="7" t="b">
        <f t="shared" si="57"/>
        <v>0</v>
      </c>
      <c r="B1267" t="str">
        <f t="shared" si="58"/>
        <v>hydrocard</v>
      </c>
      <c r="C1267" s="9" t="str">
        <f t="shared" si="59"/>
        <v>hydro_card</v>
      </c>
      <c r="D1267">
        <v>4384</v>
      </c>
      <c r="E1267" t="s">
        <v>24</v>
      </c>
      <c r="F1267" t="s">
        <v>5344</v>
      </c>
      <c r="G1267" t="s">
        <v>26</v>
      </c>
      <c r="H1267" t="s">
        <v>5345</v>
      </c>
      <c r="I1267" t="s">
        <v>100</v>
      </c>
      <c r="J1267">
        <v>20</v>
      </c>
      <c r="K1267">
        <v>1</v>
      </c>
      <c r="L1267">
        <v>0</v>
      </c>
      <c r="M1267">
        <v>0</v>
      </c>
      <c r="N1267">
        <v>0</v>
      </c>
      <c r="O1267">
        <v>0</v>
      </c>
      <c r="P1267">
        <v>0</v>
      </c>
      <c r="Q1267" t="s">
        <v>24</v>
      </c>
      <c r="R1267">
        <v>0</v>
      </c>
      <c r="S1267">
        <v>0</v>
      </c>
      <c r="T1267" t="s">
        <v>82</v>
      </c>
      <c r="U1267" t="s">
        <v>29</v>
      </c>
      <c r="V1267" t="s">
        <v>29</v>
      </c>
      <c r="W1267" t="s">
        <v>30</v>
      </c>
      <c r="X1267" s="7" t="s">
        <v>31008</v>
      </c>
      <c r="Y1267" s="10"/>
      <c r="Z1267" s="10"/>
      <c r="AA1267" t="s">
        <v>5346</v>
      </c>
      <c r="AB1267" t="s">
        <v>5347</v>
      </c>
    </row>
    <row r="1268" spans="1:28" x14ac:dyDescent="0.3">
      <c r="A1268" s="7" t="b">
        <f t="shared" si="57"/>
        <v>0</v>
      </c>
      <c r="B1268" t="str">
        <f t="shared" si="58"/>
        <v>ancientmimiccard</v>
      </c>
      <c r="C1268" s="9" t="str">
        <f t="shared" si="59"/>
        <v>ancient_mimic_card</v>
      </c>
      <c r="D1268">
        <v>4387</v>
      </c>
      <c r="E1268" t="s">
        <v>24</v>
      </c>
      <c r="F1268" t="s">
        <v>271</v>
      </c>
      <c r="G1268" t="s">
        <v>26</v>
      </c>
      <c r="H1268" t="s">
        <v>272</v>
      </c>
      <c r="I1268" t="s">
        <v>100</v>
      </c>
      <c r="J1268">
        <v>20</v>
      </c>
      <c r="K1268">
        <v>1</v>
      </c>
      <c r="L1268">
        <v>0</v>
      </c>
      <c r="M1268">
        <v>0</v>
      </c>
      <c r="N1268">
        <v>0</v>
      </c>
      <c r="O1268">
        <v>0</v>
      </c>
      <c r="P1268">
        <v>0</v>
      </c>
      <c r="Q1268" t="s">
        <v>24</v>
      </c>
      <c r="R1268">
        <v>0</v>
      </c>
      <c r="S1268">
        <v>0</v>
      </c>
      <c r="T1268" t="s">
        <v>59</v>
      </c>
      <c r="U1268" t="s">
        <v>29</v>
      </c>
      <c r="V1268" t="s">
        <v>29</v>
      </c>
      <c r="W1268" t="s">
        <v>30</v>
      </c>
      <c r="X1268" s="7" t="s">
        <v>31010</v>
      </c>
      <c r="Y1268" s="10"/>
      <c r="Z1268" s="10"/>
      <c r="AA1268" t="s">
        <v>273</v>
      </c>
      <c r="AB1268" t="s">
        <v>274</v>
      </c>
    </row>
    <row r="1269" spans="1:28" x14ac:dyDescent="0.3">
      <c r="A1269" s="7" t="b">
        <f t="shared" si="57"/>
        <v>0</v>
      </c>
      <c r="B1269" t="str">
        <f t="shared" si="58"/>
        <v>deathwordcard</v>
      </c>
      <c r="C1269" s="9" t="str">
        <f t="shared" si="59"/>
        <v>deathword_card</v>
      </c>
      <c r="D1269">
        <v>4388</v>
      </c>
      <c r="E1269" t="s">
        <v>24</v>
      </c>
      <c r="F1269" t="s">
        <v>2870</v>
      </c>
      <c r="G1269" t="s">
        <v>26</v>
      </c>
      <c r="H1269" t="s">
        <v>2871</v>
      </c>
      <c r="I1269" t="s">
        <v>100</v>
      </c>
      <c r="J1269">
        <v>20</v>
      </c>
      <c r="K1269">
        <v>1</v>
      </c>
      <c r="L1269">
        <v>0</v>
      </c>
      <c r="M1269">
        <v>0</v>
      </c>
      <c r="N1269">
        <v>0</v>
      </c>
      <c r="O1269">
        <v>0</v>
      </c>
      <c r="P1269">
        <v>0</v>
      </c>
      <c r="Q1269" t="s">
        <v>24</v>
      </c>
      <c r="R1269">
        <v>0</v>
      </c>
      <c r="S1269">
        <v>0</v>
      </c>
      <c r="T1269" t="s">
        <v>262</v>
      </c>
      <c r="U1269" t="s">
        <v>29</v>
      </c>
      <c r="V1269" t="s">
        <v>29</v>
      </c>
      <c r="W1269" t="s">
        <v>30</v>
      </c>
      <c r="X1269" s="7" t="s">
        <v>31011</v>
      </c>
      <c r="Y1269" s="10"/>
      <c r="Z1269" s="10" t="s">
        <v>31880</v>
      </c>
      <c r="AA1269" t="s">
        <v>2872</v>
      </c>
      <c r="AB1269" t="s">
        <v>2873</v>
      </c>
    </row>
    <row r="1270" spans="1:28" x14ac:dyDescent="0.3">
      <c r="A1270" s="7" t="b">
        <f t="shared" si="57"/>
        <v>0</v>
      </c>
      <c r="B1270" t="str">
        <f t="shared" si="58"/>
        <v>breezecard</v>
      </c>
      <c r="C1270" s="9" t="str">
        <f t="shared" si="59"/>
        <v>breeze_card</v>
      </c>
      <c r="D1270">
        <v>4390</v>
      </c>
      <c r="E1270" t="s">
        <v>24</v>
      </c>
      <c r="F1270" t="s">
        <v>1579</v>
      </c>
      <c r="G1270" t="s">
        <v>26</v>
      </c>
      <c r="H1270" t="s">
        <v>1580</v>
      </c>
      <c r="I1270" t="s">
        <v>100</v>
      </c>
      <c r="J1270">
        <v>20</v>
      </c>
      <c r="K1270">
        <v>1</v>
      </c>
      <c r="L1270">
        <v>0</v>
      </c>
      <c r="M1270">
        <v>0</v>
      </c>
      <c r="N1270">
        <v>0</v>
      </c>
      <c r="O1270">
        <v>0</v>
      </c>
      <c r="P1270">
        <v>0</v>
      </c>
      <c r="Q1270" t="s">
        <v>24</v>
      </c>
      <c r="R1270">
        <v>0</v>
      </c>
      <c r="S1270">
        <v>0</v>
      </c>
      <c r="T1270" t="s">
        <v>262</v>
      </c>
      <c r="U1270" t="s">
        <v>29</v>
      </c>
      <c r="V1270" t="s">
        <v>29</v>
      </c>
      <c r="W1270" t="s">
        <v>30</v>
      </c>
      <c r="X1270" s="7" t="s">
        <v>31012</v>
      </c>
      <c r="Y1270" s="10"/>
      <c r="Z1270" s="10"/>
      <c r="AA1270" t="s">
        <v>1581</v>
      </c>
      <c r="AB1270" t="s">
        <v>1582</v>
      </c>
    </row>
    <row r="1271" spans="1:28" x14ac:dyDescent="0.3">
      <c r="A1271" s="7" t="b">
        <f t="shared" si="57"/>
        <v>0</v>
      </c>
      <c r="B1271" t="str">
        <f t="shared" si="58"/>
        <v>observationcard</v>
      </c>
      <c r="C1271" s="9" t="str">
        <f t="shared" si="59"/>
        <v>observation_card</v>
      </c>
      <c r="D1271">
        <v>4392</v>
      </c>
      <c r="E1271" t="s">
        <v>24</v>
      </c>
      <c r="F1271" t="s">
        <v>7154</v>
      </c>
      <c r="G1271" t="s">
        <v>26</v>
      </c>
      <c r="H1271" t="s">
        <v>7155</v>
      </c>
      <c r="I1271" t="s">
        <v>100</v>
      </c>
      <c r="J1271">
        <v>20</v>
      </c>
      <c r="K1271">
        <v>1</v>
      </c>
      <c r="L1271">
        <v>0</v>
      </c>
      <c r="M1271">
        <v>0</v>
      </c>
      <c r="N1271">
        <v>0</v>
      </c>
      <c r="O1271">
        <v>0</v>
      </c>
      <c r="P1271">
        <v>0</v>
      </c>
      <c r="Q1271" t="s">
        <v>24</v>
      </c>
      <c r="R1271">
        <v>0</v>
      </c>
      <c r="S1271">
        <v>0</v>
      </c>
      <c r="T1271" t="s">
        <v>59</v>
      </c>
      <c r="U1271" t="s">
        <v>29</v>
      </c>
      <c r="V1271" t="s">
        <v>29</v>
      </c>
      <c r="W1271" t="s">
        <v>30</v>
      </c>
      <c r="X1271" s="7" t="s">
        <v>31014</v>
      </c>
      <c r="Y1271" s="10"/>
      <c r="Z1271" s="10"/>
      <c r="AA1271" t="s">
        <v>7156</v>
      </c>
      <c r="AB1271" t="s">
        <v>7157</v>
      </c>
    </row>
    <row r="1272" spans="1:28" x14ac:dyDescent="0.3">
      <c r="A1272" s="5" t="b">
        <f t="shared" si="57"/>
        <v>0</v>
      </c>
      <c r="B1272" t="str">
        <f t="shared" si="58"/>
        <v>sheltercard</v>
      </c>
      <c r="C1272" s="9" t="str">
        <f t="shared" si="59"/>
        <v>shelter_card</v>
      </c>
      <c r="D1272">
        <v>4393</v>
      </c>
      <c r="E1272" t="s">
        <v>24</v>
      </c>
      <c r="F1272" t="s">
        <v>8963</v>
      </c>
      <c r="G1272" t="s">
        <v>26</v>
      </c>
      <c r="H1272" t="s">
        <v>8964</v>
      </c>
      <c r="I1272" t="s">
        <v>100</v>
      </c>
      <c r="J1272">
        <v>20</v>
      </c>
      <c r="K1272">
        <v>1</v>
      </c>
      <c r="L1272">
        <v>0</v>
      </c>
      <c r="M1272">
        <v>0</v>
      </c>
      <c r="N1272">
        <v>0</v>
      </c>
      <c r="O1272">
        <v>0</v>
      </c>
      <c r="P1272">
        <v>0</v>
      </c>
      <c r="Q1272" t="s">
        <v>24</v>
      </c>
      <c r="R1272">
        <v>0</v>
      </c>
      <c r="S1272">
        <v>0</v>
      </c>
      <c r="T1272" t="s">
        <v>59</v>
      </c>
      <c r="U1272" t="s">
        <v>29</v>
      </c>
      <c r="V1272" t="s">
        <v>29</v>
      </c>
      <c r="W1272" t="s">
        <v>30</v>
      </c>
      <c r="X1272" t="s">
        <v>31015</v>
      </c>
      <c r="AA1272" t="s">
        <v>8965</v>
      </c>
      <c r="AB1272" t="s">
        <v>8966</v>
      </c>
    </row>
    <row r="1273" spans="1:28" x14ac:dyDescent="0.3">
      <c r="A1273" s="7" t="b">
        <f t="shared" si="57"/>
        <v>0</v>
      </c>
      <c r="B1273" t="str">
        <f t="shared" si="58"/>
        <v>solacecard</v>
      </c>
      <c r="C1273" s="9" t="str">
        <f t="shared" si="59"/>
        <v>solace_card</v>
      </c>
      <c r="D1273">
        <v>4394</v>
      </c>
      <c r="E1273" t="s">
        <v>24</v>
      </c>
      <c r="F1273" t="s">
        <v>9322</v>
      </c>
      <c r="G1273" t="s">
        <v>26</v>
      </c>
      <c r="H1273" t="s">
        <v>9323</v>
      </c>
      <c r="I1273" t="s">
        <v>100</v>
      </c>
      <c r="J1273">
        <v>20</v>
      </c>
      <c r="K1273">
        <v>1</v>
      </c>
      <c r="L1273">
        <v>0</v>
      </c>
      <c r="M1273">
        <v>0</v>
      </c>
      <c r="N1273">
        <v>0</v>
      </c>
      <c r="O1273">
        <v>0</v>
      </c>
      <c r="P1273">
        <v>0</v>
      </c>
      <c r="Q1273" t="s">
        <v>24</v>
      </c>
      <c r="R1273">
        <v>0</v>
      </c>
      <c r="S1273">
        <v>0</v>
      </c>
      <c r="T1273" t="s">
        <v>262</v>
      </c>
      <c r="U1273" t="s">
        <v>29</v>
      </c>
      <c r="V1273" t="s">
        <v>29</v>
      </c>
      <c r="W1273" t="s">
        <v>30</v>
      </c>
      <c r="X1273" s="7" t="s">
        <v>31534</v>
      </c>
      <c r="Y1273" s="10"/>
      <c r="Z1273" s="10"/>
      <c r="AA1273" t="s">
        <v>9324</v>
      </c>
      <c r="AB1273" t="s">
        <v>9325</v>
      </c>
    </row>
    <row r="1274" spans="1:28" x14ac:dyDescent="0.3">
      <c r="A1274" s="7" t="b">
        <f t="shared" si="57"/>
        <v>0</v>
      </c>
      <c r="B1274" t="str">
        <f t="shared" si="58"/>
        <v>thamaerocard</v>
      </c>
      <c r="C1274" s="9" t="str">
        <f t="shared" si="59"/>
        <v>tha_maero_card</v>
      </c>
      <c r="D1274">
        <v>4395</v>
      </c>
      <c r="E1274" t="s">
        <v>24</v>
      </c>
      <c r="F1274" t="s">
        <v>9946</v>
      </c>
      <c r="G1274" t="s">
        <v>26</v>
      </c>
      <c r="H1274" t="s">
        <v>9947</v>
      </c>
      <c r="I1274" t="s">
        <v>100</v>
      </c>
      <c r="J1274">
        <v>20</v>
      </c>
      <c r="K1274">
        <v>1</v>
      </c>
      <c r="L1274">
        <v>0</v>
      </c>
      <c r="M1274">
        <v>0</v>
      </c>
      <c r="N1274">
        <v>0</v>
      </c>
      <c r="O1274">
        <v>0</v>
      </c>
      <c r="P1274">
        <v>0</v>
      </c>
      <c r="Q1274" t="s">
        <v>24</v>
      </c>
      <c r="R1274">
        <v>0</v>
      </c>
      <c r="S1274">
        <v>0</v>
      </c>
      <c r="T1274" t="s">
        <v>262</v>
      </c>
      <c r="U1274" t="s">
        <v>29</v>
      </c>
      <c r="V1274" t="s">
        <v>29</v>
      </c>
      <c r="W1274" t="s">
        <v>30</v>
      </c>
      <c r="X1274" s="7" t="s">
        <v>31016</v>
      </c>
      <c r="Y1274" s="10"/>
      <c r="Z1274" s="10"/>
      <c r="AA1274" t="s">
        <v>9948</v>
      </c>
      <c r="AB1274" t="s">
        <v>9949</v>
      </c>
    </row>
    <row r="1275" spans="1:28" x14ac:dyDescent="0.3">
      <c r="A1275" s="7" t="b">
        <f t="shared" si="57"/>
        <v>0</v>
      </c>
      <c r="B1275" t="str">
        <f t="shared" si="58"/>
        <v>thaodiumcard</v>
      </c>
      <c r="C1275" s="9" t="str">
        <f t="shared" si="59"/>
        <v>tha_odium_card</v>
      </c>
      <c r="D1275">
        <v>4396</v>
      </c>
      <c r="E1275" t="s">
        <v>24</v>
      </c>
      <c r="F1275" t="s">
        <v>9950</v>
      </c>
      <c r="G1275" t="s">
        <v>26</v>
      </c>
      <c r="H1275" t="s">
        <v>9951</v>
      </c>
      <c r="I1275" t="s">
        <v>100</v>
      </c>
      <c r="J1275">
        <v>20</v>
      </c>
      <c r="K1275">
        <v>1</v>
      </c>
      <c r="L1275">
        <v>0</v>
      </c>
      <c r="M1275">
        <v>0</v>
      </c>
      <c r="N1275">
        <v>0</v>
      </c>
      <c r="O1275">
        <v>0</v>
      </c>
      <c r="P1275">
        <v>0</v>
      </c>
      <c r="Q1275" t="s">
        <v>24</v>
      </c>
      <c r="R1275">
        <v>0</v>
      </c>
      <c r="S1275">
        <v>0</v>
      </c>
      <c r="T1275" t="s">
        <v>106</v>
      </c>
      <c r="U1275" t="s">
        <v>29</v>
      </c>
      <c r="V1275" t="s">
        <v>29</v>
      </c>
      <c r="W1275" t="s">
        <v>30</v>
      </c>
      <c r="X1275" s="7" t="s">
        <v>31017</v>
      </c>
      <c r="Y1275" s="10"/>
      <c r="Z1275" s="10"/>
      <c r="AA1275" t="s">
        <v>9952</v>
      </c>
      <c r="AB1275" t="s">
        <v>9953</v>
      </c>
    </row>
    <row r="1276" spans="1:28" x14ac:dyDescent="0.3">
      <c r="A1276" s="7" t="b">
        <f t="shared" si="57"/>
        <v>0</v>
      </c>
      <c r="B1276" t="str">
        <f t="shared" si="58"/>
        <v>thadesperocard</v>
      </c>
      <c r="C1276" s="9" t="str">
        <f t="shared" si="59"/>
        <v>tha_despero_card</v>
      </c>
      <c r="D1276">
        <v>4397</v>
      </c>
      <c r="E1276" t="s">
        <v>24</v>
      </c>
      <c r="F1276" t="s">
        <v>9942</v>
      </c>
      <c r="G1276" t="s">
        <v>26</v>
      </c>
      <c r="H1276" t="s">
        <v>9943</v>
      </c>
      <c r="I1276" t="s">
        <v>100</v>
      </c>
      <c r="J1276">
        <v>20</v>
      </c>
      <c r="K1276">
        <v>1</v>
      </c>
      <c r="L1276">
        <v>0</v>
      </c>
      <c r="M1276">
        <v>0</v>
      </c>
      <c r="N1276">
        <v>0</v>
      </c>
      <c r="O1276">
        <v>0</v>
      </c>
      <c r="P1276">
        <v>0</v>
      </c>
      <c r="Q1276" t="s">
        <v>24</v>
      </c>
      <c r="R1276">
        <v>0</v>
      </c>
      <c r="S1276">
        <v>0</v>
      </c>
      <c r="T1276" t="s">
        <v>206</v>
      </c>
      <c r="U1276" t="s">
        <v>29</v>
      </c>
      <c r="V1276" t="s">
        <v>29</v>
      </c>
      <c r="W1276" t="s">
        <v>30</v>
      </c>
      <c r="X1276" s="7" t="s">
        <v>31018</v>
      </c>
      <c r="Y1276" s="10"/>
      <c r="Z1276" s="10"/>
      <c r="AA1276" t="s">
        <v>9944</v>
      </c>
      <c r="AB1276" t="s">
        <v>9945</v>
      </c>
    </row>
    <row r="1277" spans="1:28" x14ac:dyDescent="0.3">
      <c r="A1277" s="7" t="b">
        <f t="shared" si="57"/>
        <v>0</v>
      </c>
      <c r="B1277" t="str">
        <f t="shared" si="58"/>
        <v>alizacard</v>
      </c>
      <c r="C1277" s="9" t="str">
        <f t="shared" si="59"/>
        <v>aliza_card</v>
      </c>
      <c r="D1277">
        <v>4400</v>
      </c>
      <c r="E1277" t="s">
        <v>24</v>
      </c>
      <c r="F1277" t="s">
        <v>226</v>
      </c>
      <c r="G1277" t="s">
        <v>26</v>
      </c>
      <c r="H1277" t="s">
        <v>227</v>
      </c>
      <c r="I1277" t="s">
        <v>100</v>
      </c>
      <c r="J1277">
        <v>20</v>
      </c>
      <c r="K1277">
        <v>1</v>
      </c>
      <c r="L1277">
        <v>0</v>
      </c>
      <c r="M1277">
        <v>0</v>
      </c>
      <c r="N1277">
        <v>0</v>
      </c>
      <c r="O1277">
        <v>0</v>
      </c>
      <c r="P1277">
        <v>0</v>
      </c>
      <c r="Q1277" t="s">
        <v>24</v>
      </c>
      <c r="R1277">
        <v>0</v>
      </c>
      <c r="S1277">
        <v>0</v>
      </c>
      <c r="T1277" t="s">
        <v>59</v>
      </c>
      <c r="U1277" t="s">
        <v>29</v>
      </c>
      <c r="V1277" t="s">
        <v>29</v>
      </c>
      <c r="W1277" t="s">
        <v>30</v>
      </c>
      <c r="X1277" s="7" t="s">
        <v>31535</v>
      </c>
      <c r="Y1277" s="10"/>
      <c r="Z1277" s="10"/>
      <c r="AA1277" t="s">
        <v>228</v>
      </c>
      <c r="AB1277" t="s">
        <v>229</v>
      </c>
    </row>
    <row r="1278" spans="1:28" x14ac:dyDescent="0.3">
      <c r="A1278" s="7" t="b">
        <f t="shared" si="57"/>
        <v>0</v>
      </c>
      <c r="B1278" t="str">
        <f t="shared" si="58"/>
        <v>alicelcard</v>
      </c>
      <c r="C1278" s="9" t="str">
        <f t="shared" si="59"/>
        <v>alicel_card</v>
      </c>
      <c r="D1278">
        <v>4401</v>
      </c>
      <c r="E1278" t="s">
        <v>24</v>
      </c>
      <c r="F1278" t="s">
        <v>213</v>
      </c>
      <c r="G1278" t="s">
        <v>26</v>
      </c>
      <c r="H1278" t="s">
        <v>214</v>
      </c>
      <c r="I1278" t="s">
        <v>100</v>
      </c>
      <c r="J1278">
        <v>20</v>
      </c>
      <c r="K1278">
        <v>1</v>
      </c>
      <c r="L1278">
        <v>0</v>
      </c>
      <c r="M1278">
        <v>0</v>
      </c>
      <c r="N1278">
        <v>0</v>
      </c>
      <c r="O1278">
        <v>0</v>
      </c>
      <c r="P1278">
        <v>0</v>
      </c>
      <c r="Q1278" t="s">
        <v>24</v>
      </c>
      <c r="R1278">
        <v>0</v>
      </c>
      <c r="S1278">
        <v>0</v>
      </c>
      <c r="T1278" t="s">
        <v>59</v>
      </c>
      <c r="U1278" t="s">
        <v>29</v>
      </c>
      <c r="V1278" t="s">
        <v>29</v>
      </c>
      <c r="W1278" t="s">
        <v>30</v>
      </c>
      <c r="X1278" s="7" t="s">
        <v>31019</v>
      </c>
      <c r="Y1278" s="10"/>
      <c r="Z1278" s="10"/>
      <c r="AA1278" t="s">
        <v>215</v>
      </c>
      <c r="AB1278" t="s">
        <v>216</v>
      </c>
    </row>
    <row r="1279" spans="1:28" x14ac:dyDescent="0.3">
      <c r="A1279" s="7" t="b">
        <f t="shared" si="57"/>
        <v>0</v>
      </c>
      <c r="B1279" t="str">
        <f t="shared" si="58"/>
        <v>aliotcard</v>
      </c>
      <c r="C1279" s="9" t="str">
        <f t="shared" si="59"/>
        <v>aliot_card</v>
      </c>
      <c r="D1279">
        <v>4402</v>
      </c>
      <c r="E1279" t="s">
        <v>24</v>
      </c>
      <c r="F1279" t="s">
        <v>221</v>
      </c>
      <c r="G1279" t="s">
        <v>26</v>
      </c>
      <c r="H1279" t="s">
        <v>222</v>
      </c>
      <c r="I1279" t="s">
        <v>100</v>
      </c>
      <c r="J1279" s="5">
        <v>20</v>
      </c>
      <c r="K1279">
        <v>1</v>
      </c>
      <c r="L1279">
        <v>0</v>
      </c>
      <c r="M1279">
        <v>0</v>
      </c>
      <c r="N1279">
        <v>0</v>
      </c>
      <c r="O1279">
        <v>0</v>
      </c>
      <c r="P1279">
        <v>0</v>
      </c>
      <c r="Q1279" t="s">
        <v>24</v>
      </c>
      <c r="R1279">
        <v>0</v>
      </c>
      <c r="S1279">
        <v>0</v>
      </c>
      <c r="T1279" t="s">
        <v>223</v>
      </c>
      <c r="U1279" t="s">
        <v>29</v>
      </c>
      <c r="V1279" t="s">
        <v>29</v>
      </c>
      <c r="W1279" t="s">
        <v>30</v>
      </c>
      <c r="X1279" s="7" t="s">
        <v>31732</v>
      </c>
      <c r="Y1279" s="10"/>
      <c r="Z1279" s="10"/>
      <c r="AA1279" t="s">
        <v>224</v>
      </c>
      <c r="AB1279" t="s">
        <v>225</v>
      </c>
    </row>
    <row r="1280" spans="1:28" x14ac:dyDescent="0.3">
      <c r="A1280" s="7" t="b">
        <f t="shared" si="57"/>
        <v>0</v>
      </c>
      <c r="B1280" t="str">
        <f t="shared" si="58"/>
        <v>skogulcard</v>
      </c>
      <c r="C1280" s="9" t="str">
        <f t="shared" si="59"/>
        <v>skogul_card</v>
      </c>
      <c r="D1280">
        <v>4404</v>
      </c>
      <c r="E1280" t="s">
        <v>24</v>
      </c>
      <c r="F1280" t="s">
        <v>9166</v>
      </c>
      <c r="G1280" t="s">
        <v>26</v>
      </c>
      <c r="H1280" t="s">
        <v>9167</v>
      </c>
      <c r="I1280" t="s">
        <v>100</v>
      </c>
      <c r="J1280" s="5">
        <v>20</v>
      </c>
      <c r="K1280">
        <v>1</v>
      </c>
      <c r="L1280">
        <v>0</v>
      </c>
      <c r="M1280">
        <v>0</v>
      </c>
      <c r="N1280">
        <v>0</v>
      </c>
      <c r="O1280">
        <v>0</v>
      </c>
      <c r="P1280">
        <v>0</v>
      </c>
      <c r="Q1280" t="s">
        <v>24</v>
      </c>
      <c r="R1280">
        <v>0</v>
      </c>
      <c r="S1280">
        <v>0</v>
      </c>
      <c r="T1280" t="s">
        <v>59</v>
      </c>
      <c r="U1280" t="s">
        <v>29</v>
      </c>
      <c r="V1280" t="s">
        <v>29</v>
      </c>
      <c r="W1280" t="s">
        <v>30</v>
      </c>
      <c r="X1280" s="7" t="s">
        <v>31021</v>
      </c>
      <c r="Y1280" s="10"/>
      <c r="Z1280" s="10"/>
      <c r="AA1280" t="s">
        <v>9168</v>
      </c>
      <c r="AB1280" t="s">
        <v>9169</v>
      </c>
    </row>
    <row r="1281" spans="1:28" x14ac:dyDescent="0.3">
      <c r="A1281" s="7" t="b">
        <f t="shared" si="57"/>
        <v>0</v>
      </c>
      <c r="B1281" t="str">
        <f t="shared" si="58"/>
        <v>fruscard</v>
      </c>
      <c r="C1281" s="9" t="str">
        <f t="shared" si="59"/>
        <v>frus_card</v>
      </c>
      <c r="D1281">
        <v>4405</v>
      </c>
      <c r="E1281" t="s">
        <v>24</v>
      </c>
      <c r="F1281" t="s">
        <v>4293</v>
      </c>
      <c r="G1281" t="s">
        <v>26</v>
      </c>
      <c r="H1281" t="s">
        <v>4294</v>
      </c>
      <c r="I1281" t="s">
        <v>100</v>
      </c>
      <c r="J1281" s="5">
        <v>20</v>
      </c>
      <c r="K1281">
        <v>1</v>
      </c>
      <c r="L1281">
        <v>0</v>
      </c>
      <c r="M1281">
        <v>0</v>
      </c>
      <c r="N1281">
        <v>0</v>
      </c>
      <c r="O1281">
        <v>0</v>
      </c>
      <c r="P1281">
        <v>0</v>
      </c>
      <c r="Q1281" t="s">
        <v>24</v>
      </c>
      <c r="R1281">
        <v>0</v>
      </c>
      <c r="S1281">
        <v>0</v>
      </c>
      <c r="T1281" t="s">
        <v>59</v>
      </c>
      <c r="U1281" t="s">
        <v>29</v>
      </c>
      <c r="V1281" t="s">
        <v>29</v>
      </c>
      <c r="W1281" t="s">
        <v>30</v>
      </c>
      <c r="X1281" s="7" t="s">
        <v>31536</v>
      </c>
      <c r="Y1281" s="10"/>
      <c r="Z1281" s="10"/>
      <c r="AA1281" t="s">
        <v>4295</v>
      </c>
      <c r="AB1281" t="s">
        <v>4296</v>
      </c>
    </row>
    <row r="1282" spans="1:28" x14ac:dyDescent="0.3">
      <c r="A1282" s="7" t="b">
        <f t="shared" ref="A1282:A1345" si="60">ISNUMBER(SEARCH("callfunc",X1282))</f>
        <v>0</v>
      </c>
      <c r="B1282" t="str">
        <f t="shared" ref="B1282:B1345" si="61">LOWER(SUBSTITUTE(F1282,"_",""))</f>
        <v>skeggioldcard</v>
      </c>
      <c r="C1282" s="9" t="str">
        <f t="shared" ref="C1282:C1345" si="62">LOWER(F1282)</f>
        <v>skeggiold_card</v>
      </c>
      <c r="D1282">
        <v>4406</v>
      </c>
      <c r="E1282" t="s">
        <v>24</v>
      </c>
      <c r="F1282" t="s">
        <v>9123</v>
      </c>
      <c r="G1282" t="s">
        <v>26</v>
      </c>
      <c r="H1282" t="s">
        <v>9124</v>
      </c>
      <c r="I1282" t="s">
        <v>100</v>
      </c>
      <c r="J1282" s="5">
        <v>20</v>
      </c>
      <c r="K1282">
        <v>1</v>
      </c>
      <c r="L1282">
        <v>0</v>
      </c>
      <c r="M1282">
        <v>0</v>
      </c>
      <c r="N1282">
        <v>0</v>
      </c>
      <c r="O1282">
        <v>0</v>
      </c>
      <c r="P1282">
        <v>0</v>
      </c>
      <c r="Q1282" t="s">
        <v>24</v>
      </c>
      <c r="R1282">
        <v>0</v>
      </c>
      <c r="S1282">
        <v>0</v>
      </c>
      <c r="T1282" t="s">
        <v>262</v>
      </c>
      <c r="U1282" t="s">
        <v>29</v>
      </c>
      <c r="V1282" t="s">
        <v>29</v>
      </c>
      <c r="W1282" t="s">
        <v>30</v>
      </c>
      <c r="X1282" s="7" t="s">
        <v>31022</v>
      </c>
      <c r="Y1282" s="10"/>
      <c r="Z1282" s="10"/>
      <c r="AA1282" t="s">
        <v>9125</v>
      </c>
      <c r="AB1282" t="s">
        <v>9126</v>
      </c>
    </row>
    <row r="1283" spans="1:28" x14ac:dyDescent="0.3">
      <c r="A1283" s="7" t="b">
        <f t="shared" si="60"/>
        <v>0</v>
      </c>
      <c r="B1283" t="str">
        <f t="shared" si="61"/>
        <v>agavcard</v>
      </c>
      <c r="C1283" s="9" t="str">
        <f t="shared" si="62"/>
        <v>agav_card</v>
      </c>
      <c r="D1283">
        <v>4409</v>
      </c>
      <c r="E1283" t="s">
        <v>24</v>
      </c>
      <c r="F1283" t="s">
        <v>147</v>
      </c>
      <c r="G1283" t="s">
        <v>26</v>
      </c>
      <c r="H1283" t="s">
        <v>148</v>
      </c>
      <c r="I1283" t="s">
        <v>100</v>
      </c>
      <c r="J1283">
        <v>20</v>
      </c>
      <c r="K1283">
        <v>1</v>
      </c>
      <c r="L1283">
        <v>0</v>
      </c>
      <c r="M1283">
        <v>0</v>
      </c>
      <c r="N1283">
        <v>0</v>
      </c>
      <c r="O1283">
        <v>0</v>
      </c>
      <c r="P1283">
        <v>0</v>
      </c>
      <c r="Q1283" t="s">
        <v>24</v>
      </c>
      <c r="R1283">
        <v>0</v>
      </c>
      <c r="S1283">
        <v>0</v>
      </c>
      <c r="T1283" t="s">
        <v>59</v>
      </c>
      <c r="U1283" t="s">
        <v>29</v>
      </c>
      <c r="V1283" t="s">
        <v>29</v>
      </c>
      <c r="W1283" t="s">
        <v>30</v>
      </c>
      <c r="X1283" s="7" t="s">
        <v>31537</v>
      </c>
      <c r="Y1283" s="10"/>
      <c r="Z1283" s="10"/>
      <c r="AA1283" t="s">
        <v>149</v>
      </c>
      <c r="AB1283" t="s">
        <v>150</v>
      </c>
    </row>
    <row r="1284" spans="1:28" x14ac:dyDescent="0.3">
      <c r="A1284" s="5" t="b">
        <f t="shared" si="60"/>
        <v>0</v>
      </c>
      <c r="B1284" t="str">
        <f t="shared" si="61"/>
        <v>echiocard</v>
      </c>
      <c r="C1284" s="9" t="str">
        <f t="shared" si="62"/>
        <v>echio_card</v>
      </c>
      <c r="D1284">
        <v>4410</v>
      </c>
      <c r="E1284" t="s">
        <v>24</v>
      </c>
      <c r="F1284" t="s">
        <v>3508</v>
      </c>
      <c r="G1284" t="s">
        <v>26</v>
      </c>
      <c r="H1284" t="s">
        <v>3509</v>
      </c>
      <c r="I1284" t="s">
        <v>100</v>
      </c>
      <c r="J1284">
        <v>20</v>
      </c>
      <c r="K1284">
        <v>1</v>
      </c>
      <c r="L1284">
        <v>0</v>
      </c>
      <c r="M1284">
        <v>0</v>
      </c>
      <c r="N1284">
        <v>0</v>
      </c>
      <c r="O1284">
        <v>0</v>
      </c>
      <c r="P1284">
        <v>0</v>
      </c>
      <c r="Q1284" t="s">
        <v>24</v>
      </c>
      <c r="R1284">
        <v>0</v>
      </c>
      <c r="S1284">
        <v>0</v>
      </c>
      <c r="T1284" t="s">
        <v>59</v>
      </c>
      <c r="U1284" t="s">
        <v>29</v>
      </c>
      <c r="V1284" t="s">
        <v>29</v>
      </c>
      <c r="W1284" t="s">
        <v>30</v>
      </c>
      <c r="X1284" t="s">
        <v>31538</v>
      </c>
      <c r="AA1284" t="s">
        <v>3510</v>
      </c>
      <c r="AB1284" t="s">
        <v>3511</v>
      </c>
    </row>
    <row r="1285" spans="1:28" x14ac:dyDescent="0.3">
      <c r="A1285" s="7" t="b">
        <f t="shared" si="60"/>
        <v>0</v>
      </c>
      <c r="B1285" t="str">
        <f t="shared" si="61"/>
        <v>vanberkcard</v>
      </c>
      <c r="C1285" s="9" t="str">
        <f t="shared" si="62"/>
        <v>vanberk_card</v>
      </c>
      <c r="D1285">
        <v>4411</v>
      </c>
      <c r="E1285" t="s">
        <v>24</v>
      </c>
      <c r="F1285" t="s">
        <v>10333</v>
      </c>
      <c r="G1285" t="s">
        <v>26</v>
      </c>
      <c r="H1285" t="s">
        <v>10334</v>
      </c>
      <c r="I1285" t="s">
        <v>100</v>
      </c>
      <c r="J1285">
        <v>20</v>
      </c>
      <c r="K1285">
        <v>1</v>
      </c>
      <c r="L1285">
        <v>0</v>
      </c>
      <c r="M1285">
        <v>0</v>
      </c>
      <c r="N1285">
        <v>0</v>
      </c>
      <c r="O1285">
        <v>0</v>
      </c>
      <c r="P1285">
        <v>0</v>
      </c>
      <c r="Q1285" t="s">
        <v>24</v>
      </c>
      <c r="R1285">
        <v>0</v>
      </c>
      <c r="S1285">
        <v>0</v>
      </c>
      <c r="T1285" t="s">
        <v>101</v>
      </c>
      <c r="U1285" t="s">
        <v>29</v>
      </c>
      <c r="V1285" t="s">
        <v>29</v>
      </c>
      <c r="W1285" t="s">
        <v>30</v>
      </c>
      <c r="X1285" s="7" t="s">
        <v>31023</v>
      </c>
      <c r="Y1285" s="10"/>
      <c r="Z1285" s="10"/>
      <c r="AA1285" t="s">
        <v>10335</v>
      </c>
      <c r="AB1285" t="s">
        <v>10336</v>
      </c>
    </row>
    <row r="1286" spans="1:28" x14ac:dyDescent="0.3">
      <c r="A1286" s="7" t="b">
        <f t="shared" si="60"/>
        <v>0</v>
      </c>
      <c r="B1286" t="str">
        <f t="shared" si="61"/>
        <v>isillacard</v>
      </c>
      <c r="C1286" s="9" t="str">
        <f t="shared" si="62"/>
        <v>isilla_card</v>
      </c>
      <c r="D1286">
        <v>4412</v>
      </c>
      <c r="E1286" t="s">
        <v>24</v>
      </c>
      <c r="F1286" t="s">
        <v>5593</v>
      </c>
      <c r="G1286" t="s">
        <v>26</v>
      </c>
      <c r="H1286" t="s">
        <v>5594</v>
      </c>
      <c r="I1286" t="s">
        <v>100</v>
      </c>
      <c r="J1286" s="5">
        <v>20</v>
      </c>
      <c r="K1286">
        <v>1</v>
      </c>
      <c r="L1286">
        <v>0</v>
      </c>
      <c r="M1286">
        <v>0</v>
      </c>
      <c r="N1286">
        <v>0</v>
      </c>
      <c r="O1286">
        <v>0</v>
      </c>
      <c r="P1286">
        <v>0</v>
      </c>
      <c r="Q1286" t="s">
        <v>24</v>
      </c>
      <c r="R1286">
        <v>0</v>
      </c>
      <c r="S1286">
        <v>0</v>
      </c>
      <c r="T1286" t="s">
        <v>101</v>
      </c>
      <c r="U1286" t="s">
        <v>29</v>
      </c>
      <c r="V1286" t="s">
        <v>29</v>
      </c>
      <c r="W1286" t="s">
        <v>30</v>
      </c>
      <c r="X1286" s="7" t="s">
        <v>31024</v>
      </c>
      <c r="Y1286" s="10"/>
      <c r="Z1286" s="10"/>
      <c r="AA1286" t="s">
        <v>5595</v>
      </c>
      <c r="AB1286" t="s">
        <v>5596</v>
      </c>
    </row>
    <row r="1287" spans="1:28" x14ac:dyDescent="0.3">
      <c r="A1287" s="7" t="b">
        <f t="shared" si="60"/>
        <v>0</v>
      </c>
      <c r="B1287" t="str">
        <f t="shared" si="61"/>
        <v>hodremlincard</v>
      </c>
      <c r="C1287" s="9" t="str">
        <f t="shared" si="62"/>
        <v>hodremlin_card</v>
      </c>
      <c r="D1287">
        <v>4413</v>
      </c>
      <c r="E1287" t="s">
        <v>24</v>
      </c>
      <c r="F1287" t="s">
        <v>5200</v>
      </c>
      <c r="G1287" t="s">
        <v>26</v>
      </c>
      <c r="H1287" t="s">
        <v>5201</v>
      </c>
      <c r="I1287" t="s">
        <v>100</v>
      </c>
      <c r="J1287">
        <v>20</v>
      </c>
      <c r="K1287">
        <v>1</v>
      </c>
      <c r="L1287">
        <v>0</v>
      </c>
      <c r="M1287">
        <v>0</v>
      </c>
      <c r="N1287">
        <v>0</v>
      </c>
      <c r="O1287">
        <v>0</v>
      </c>
      <c r="P1287">
        <v>0</v>
      </c>
      <c r="Q1287" t="s">
        <v>24</v>
      </c>
      <c r="R1287">
        <v>0</v>
      </c>
      <c r="S1287">
        <v>0</v>
      </c>
      <c r="T1287" t="s">
        <v>206</v>
      </c>
      <c r="U1287" t="s">
        <v>29</v>
      </c>
      <c r="V1287" t="s">
        <v>29</v>
      </c>
      <c r="W1287" t="s">
        <v>30</v>
      </c>
      <c r="X1287" s="7" t="s">
        <v>31645</v>
      </c>
      <c r="Y1287" s="10"/>
      <c r="Z1287" s="10"/>
      <c r="AA1287" t="s">
        <v>5202</v>
      </c>
      <c r="AB1287" t="s">
        <v>5203</v>
      </c>
    </row>
    <row r="1288" spans="1:28" x14ac:dyDescent="0.3">
      <c r="A1288" s="7" t="b">
        <f t="shared" si="60"/>
        <v>0</v>
      </c>
      <c r="B1288" t="str">
        <f t="shared" si="61"/>
        <v>seekercard</v>
      </c>
      <c r="C1288" s="9" t="str">
        <f t="shared" si="62"/>
        <v>seeker_card</v>
      </c>
      <c r="D1288">
        <v>4414</v>
      </c>
      <c r="E1288" t="s">
        <v>24</v>
      </c>
      <c r="F1288" t="s">
        <v>8871</v>
      </c>
      <c r="G1288" t="s">
        <v>26</v>
      </c>
      <c r="H1288" t="s">
        <v>8872</v>
      </c>
      <c r="I1288" t="s">
        <v>100</v>
      </c>
      <c r="J1288">
        <v>20</v>
      </c>
      <c r="K1288">
        <v>1</v>
      </c>
      <c r="L1288">
        <v>0</v>
      </c>
      <c r="M1288">
        <v>0</v>
      </c>
      <c r="N1288">
        <v>0</v>
      </c>
      <c r="O1288">
        <v>0</v>
      </c>
      <c r="P1288">
        <v>0</v>
      </c>
      <c r="Q1288" t="s">
        <v>24</v>
      </c>
      <c r="R1288">
        <v>0</v>
      </c>
      <c r="S1288">
        <v>0</v>
      </c>
      <c r="T1288" t="s">
        <v>206</v>
      </c>
      <c r="U1288" t="s">
        <v>29</v>
      </c>
      <c r="V1288" t="s">
        <v>29</v>
      </c>
      <c r="W1288" t="s">
        <v>30</v>
      </c>
      <c r="X1288" s="7" t="s">
        <v>31025</v>
      </c>
      <c r="Y1288" s="10"/>
      <c r="Z1288" s="10"/>
      <c r="AA1288" t="s">
        <v>8873</v>
      </c>
      <c r="AB1288" t="s">
        <v>8874</v>
      </c>
    </row>
    <row r="1289" spans="1:28" x14ac:dyDescent="0.3">
      <c r="A1289" s="7" t="b">
        <f t="shared" si="60"/>
        <v>0</v>
      </c>
      <c r="B1289" t="str">
        <f t="shared" si="61"/>
        <v>snowiercard</v>
      </c>
      <c r="C1289" s="9" t="str">
        <f t="shared" si="62"/>
        <v>snowier_card</v>
      </c>
      <c r="D1289">
        <v>4415</v>
      </c>
      <c r="E1289" t="s">
        <v>24</v>
      </c>
      <c r="F1289" t="s">
        <v>9294</v>
      </c>
      <c r="G1289" t="s">
        <v>26</v>
      </c>
      <c r="H1289" t="s">
        <v>9295</v>
      </c>
      <c r="I1289" t="s">
        <v>100</v>
      </c>
      <c r="J1289" s="5">
        <v>20</v>
      </c>
      <c r="K1289">
        <v>1</v>
      </c>
      <c r="L1289">
        <v>0</v>
      </c>
      <c r="M1289">
        <v>0</v>
      </c>
      <c r="N1289">
        <v>0</v>
      </c>
      <c r="O1289">
        <v>0</v>
      </c>
      <c r="P1289">
        <v>0</v>
      </c>
      <c r="Q1289" t="s">
        <v>24</v>
      </c>
      <c r="R1289">
        <v>0</v>
      </c>
      <c r="S1289">
        <v>0</v>
      </c>
      <c r="T1289" t="s">
        <v>82</v>
      </c>
      <c r="U1289" t="s">
        <v>29</v>
      </c>
      <c r="V1289" t="s">
        <v>29</v>
      </c>
      <c r="W1289" t="s">
        <v>30</v>
      </c>
      <c r="X1289" s="7" t="s">
        <v>31026</v>
      </c>
      <c r="Y1289" s="10"/>
      <c r="Z1289" s="10"/>
      <c r="AA1289" t="s">
        <v>9296</v>
      </c>
      <c r="AB1289" t="s">
        <v>9297</v>
      </c>
    </row>
    <row r="1290" spans="1:28" x14ac:dyDescent="0.3">
      <c r="A1290" s="7" t="b">
        <f t="shared" si="60"/>
        <v>0</v>
      </c>
      <c r="B1290" t="str">
        <f t="shared" si="61"/>
        <v>siromacard</v>
      </c>
      <c r="C1290" s="9" t="str">
        <f t="shared" si="62"/>
        <v>siroma_card</v>
      </c>
      <c r="D1290">
        <v>4416</v>
      </c>
      <c r="E1290" t="s">
        <v>24</v>
      </c>
      <c r="F1290" t="s">
        <v>9119</v>
      </c>
      <c r="G1290" t="s">
        <v>26</v>
      </c>
      <c r="H1290" t="s">
        <v>9120</v>
      </c>
      <c r="I1290" t="s">
        <v>100</v>
      </c>
      <c r="J1290" s="5">
        <v>20</v>
      </c>
      <c r="K1290">
        <v>1</v>
      </c>
      <c r="L1290">
        <v>0</v>
      </c>
      <c r="M1290">
        <v>0</v>
      </c>
      <c r="N1290">
        <v>0</v>
      </c>
      <c r="O1290">
        <v>0</v>
      </c>
      <c r="P1290">
        <v>0</v>
      </c>
      <c r="Q1290" t="s">
        <v>24</v>
      </c>
      <c r="R1290">
        <v>0</v>
      </c>
      <c r="S1290">
        <v>0</v>
      </c>
      <c r="T1290" t="s">
        <v>82</v>
      </c>
      <c r="U1290" t="s">
        <v>29</v>
      </c>
      <c r="V1290" t="s">
        <v>29</v>
      </c>
      <c r="W1290" t="s">
        <v>30</v>
      </c>
      <c r="X1290" s="7" t="s">
        <v>31027</v>
      </c>
      <c r="Y1290" s="10"/>
      <c r="Z1290" s="10"/>
      <c r="AA1290" t="s">
        <v>9121</v>
      </c>
      <c r="AB1290" t="s">
        <v>9122</v>
      </c>
    </row>
    <row r="1291" spans="1:28" x14ac:dyDescent="0.3">
      <c r="A1291" s="7" t="b">
        <f t="shared" si="60"/>
        <v>0</v>
      </c>
      <c r="B1291" t="str">
        <f t="shared" si="61"/>
        <v>icetitancard</v>
      </c>
      <c r="C1291" s="9" t="str">
        <f t="shared" si="62"/>
        <v>ice_titan_card</v>
      </c>
      <c r="D1291">
        <v>4417</v>
      </c>
      <c r="E1291" t="s">
        <v>24</v>
      </c>
      <c r="F1291" t="s">
        <v>5404</v>
      </c>
      <c r="G1291" t="s">
        <v>26</v>
      </c>
      <c r="H1291" t="s">
        <v>5405</v>
      </c>
      <c r="I1291" t="s">
        <v>100</v>
      </c>
      <c r="J1291">
        <v>20</v>
      </c>
      <c r="K1291">
        <v>1</v>
      </c>
      <c r="L1291">
        <v>0</v>
      </c>
      <c r="M1291">
        <v>0</v>
      </c>
      <c r="N1291">
        <v>0</v>
      </c>
      <c r="O1291">
        <v>0</v>
      </c>
      <c r="P1291">
        <v>0</v>
      </c>
      <c r="Q1291" t="s">
        <v>24</v>
      </c>
      <c r="R1291">
        <v>0</v>
      </c>
      <c r="S1291">
        <v>0</v>
      </c>
      <c r="T1291" t="s">
        <v>106</v>
      </c>
      <c r="U1291" t="s">
        <v>29</v>
      </c>
      <c r="V1291" t="s">
        <v>29</v>
      </c>
      <c r="W1291" t="s">
        <v>30</v>
      </c>
      <c r="X1291" s="7" t="s">
        <v>31028</v>
      </c>
      <c r="Y1291" s="10"/>
      <c r="Z1291" s="10"/>
      <c r="AA1291" t="s">
        <v>5406</v>
      </c>
      <c r="AB1291" t="s">
        <v>5407</v>
      </c>
    </row>
    <row r="1292" spans="1:28" x14ac:dyDescent="0.3">
      <c r="A1292" s="5" t="b">
        <f t="shared" si="60"/>
        <v>0</v>
      </c>
      <c r="B1292" t="str">
        <f t="shared" si="61"/>
        <v>gazeticard</v>
      </c>
      <c r="C1292" s="9" t="str">
        <f t="shared" si="62"/>
        <v>gazeti_card</v>
      </c>
      <c r="D1292">
        <v>4418</v>
      </c>
      <c r="E1292" t="s">
        <v>24</v>
      </c>
      <c r="F1292" t="s">
        <v>4373</v>
      </c>
      <c r="G1292" t="s">
        <v>26</v>
      </c>
      <c r="H1292" t="s">
        <v>4374</v>
      </c>
      <c r="I1292" t="s">
        <v>100</v>
      </c>
      <c r="J1292">
        <v>20</v>
      </c>
      <c r="K1292">
        <v>1</v>
      </c>
      <c r="L1292">
        <v>0</v>
      </c>
      <c r="M1292">
        <v>0</v>
      </c>
      <c r="N1292">
        <v>0</v>
      </c>
      <c r="O1292">
        <v>0</v>
      </c>
      <c r="P1292">
        <v>0</v>
      </c>
      <c r="Q1292" t="s">
        <v>24</v>
      </c>
      <c r="R1292">
        <v>0</v>
      </c>
      <c r="S1292">
        <v>0</v>
      </c>
      <c r="T1292" t="s">
        <v>82</v>
      </c>
      <c r="U1292" t="s">
        <v>29</v>
      </c>
      <c r="V1292" t="s">
        <v>29</v>
      </c>
      <c r="W1292" t="s">
        <v>30</v>
      </c>
      <c r="X1292" t="s">
        <v>31029</v>
      </c>
      <c r="AA1292" t="s">
        <v>4375</v>
      </c>
      <c r="AB1292" t="s">
        <v>4376</v>
      </c>
    </row>
    <row r="1293" spans="1:28" x14ac:dyDescent="0.3">
      <c r="A1293" s="7" t="b">
        <f t="shared" si="60"/>
        <v>0</v>
      </c>
      <c r="B1293" t="str">
        <f t="shared" si="61"/>
        <v>muscipularcard</v>
      </c>
      <c r="C1293" s="9" t="str">
        <f t="shared" si="62"/>
        <v>muscipular_card</v>
      </c>
      <c r="D1293">
        <v>4420</v>
      </c>
      <c r="E1293" t="s">
        <v>24</v>
      </c>
      <c r="F1293" t="s">
        <v>6905</v>
      </c>
      <c r="G1293" t="s">
        <v>26</v>
      </c>
      <c r="H1293" t="s">
        <v>6906</v>
      </c>
      <c r="I1293" t="s">
        <v>100</v>
      </c>
      <c r="J1293" s="5">
        <v>20</v>
      </c>
      <c r="K1293">
        <v>1</v>
      </c>
      <c r="L1293">
        <v>0</v>
      </c>
      <c r="M1293">
        <v>0</v>
      </c>
      <c r="N1293">
        <v>0</v>
      </c>
      <c r="O1293">
        <v>0</v>
      </c>
      <c r="P1293">
        <v>0</v>
      </c>
      <c r="Q1293" t="s">
        <v>24</v>
      </c>
      <c r="R1293">
        <v>0</v>
      </c>
      <c r="S1293">
        <v>0</v>
      </c>
      <c r="T1293" t="s">
        <v>206</v>
      </c>
      <c r="U1293" t="s">
        <v>29</v>
      </c>
      <c r="V1293" t="s">
        <v>29</v>
      </c>
      <c r="W1293" t="s">
        <v>30</v>
      </c>
      <c r="X1293" s="7" t="s">
        <v>31030</v>
      </c>
      <c r="Y1293" s="10"/>
      <c r="Z1293" s="10"/>
      <c r="AA1293" t="s">
        <v>6907</v>
      </c>
      <c r="AB1293" t="s">
        <v>6908</v>
      </c>
    </row>
    <row r="1294" spans="1:28" x14ac:dyDescent="0.3">
      <c r="A1294" s="7" t="b">
        <f t="shared" si="60"/>
        <v>0</v>
      </c>
      <c r="B1294" t="str">
        <f t="shared" si="61"/>
        <v>droseracard</v>
      </c>
      <c r="C1294" s="9" t="str">
        <f t="shared" si="62"/>
        <v>drosera_card</v>
      </c>
      <c r="D1294">
        <v>4421</v>
      </c>
      <c r="E1294" t="s">
        <v>24</v>
      </c>
      <c r="F1294" t="s">
        <v>3432</v>
      </c>
      <c r="G1294" t="s">
        <v>26</v>
      </c>
      <c r="H1294" t="s">
        <v>3433</v>
      </c>
      <c r="I1294" t="s">
        <v>100</v>
      </c>
      <c r="J1294" s="5">
        <v>20</v>
      </c>
      <c r="K1294">
        <v>1</v>
      </c>
      <c r="L1294">
        <v>0</v>
      </c>
      <c r="M1294">
        <v>0</v>
      </c>
      <c r="N1294">
        <v>0</v>
      </c>
      <c r="O1294">
        <v>0</v>
      </c>
      <c r="P1294">
        <v>0</v>
      </c>
      <c r="Q1294" t="s">
        <v>24</v>
      </c>
      <c r="R1294">
        <v>0</v>
      </c>
      <c r="S1294">
        <v>0</v>
      </c>
      <c r="T1294" t="s">
        <v>262</v>
      </c>
      <c r="U1294" t="s">
        <v>29</v>
      </c>
      <c r="V1294" t="s">
        <v>29</v>
      </c>
      <c r="W1294" t="s">
        <v>30</v>
      </c>
      <c r="X1294" s="7" t="s">
        <v>31031</v>
      </c>
      <c r="Y1294" s="10"/>
      <c r="Z1294" s="10"/>
      <c r="AA1294" t="s">
        <v>3434</v>
      </c>
      <c r="AB1294" t="s">
        <v>3435</v>
      </c>
    </row>
    <row r="1295" spans="1:28" x14ac:dyDescent="0.3">
      <c r="A1295" s="5" t="b">
        <f t="shared" si="60"/>
        <v>0</v>
      </c>
      <c r="B1295" t="str">
        <f t="shared" si="61"/>
        <v>roweencard</v>
      </c>
      <c r="C1295" s="9" t="str">
        <f t="shared" si="62"/>
        <v>roween_card</v>
      </c>
      <c r="D1295">
        <v>4422</v>
      </c>
      <c r="E1295" t="s">
        <v>24</v>
      </c>
      <c r="F1295" t="s">
        <v>8574</v>
      </c>
      <c r="G1295" t="s">
        <v>26</v>
      </c>
      <c r="H1295" t="s">
        <v>8575</v>
      </c>
      <c r="I1295" t="s">
        <v>100</v>
      </c>
      <c r="J1295">
        <v>20</v>
      </c>
      <c r="K1295">
        <v>1</v>
      </c>
      <c r="L1295">
        <v>0</v>
      </c>
      <c r="M1295">
        <v>0</v>
      </c>
      <c r="N1295">
        <v>0</v>
      </c>
      <c r="O1295">
        <v>0</v>
      </c>
      <c r="P1295">
        <v>0</v>
      </c>
      <c r="Q1295" t="s">
        <v>24</v>
      </c>
      <c r="R1295">
        <v>0</v>
      </c>
      <c r="S1295">
        <v>0</v>
      </c>
      <c r="T1295" t="s">
        <v>223</v>
      </c>
      <c r="U1295" t="s">
        <v>29</v>
      </c>
      <c r="V1295" t="s">
        <v>29</v>
      </c>
      <c r="W1295" t="s">
        <v>30</v>
      </c>
      <c r="X1295" t="s">
        <v>31032</v>
      </c>
      <c r="AA1295" t="s">
        <v>8576</v>
      </c>
      <c r="AB1295" t="s">
        <v>8577</v>
      </c>
    </row>
    <row r="1296" spans="1:28" x14ac:dyDescent="0.3">
      <c r="A1296" s="7" t="b">
        <f t="shared" si="60"/>
        <v>0</v>
      </c>
      <c r="B1296" t="str">
        <f t="shared" si="61"/>
        <v>galioncard</v>
      </c>
      <c r="C1296" s="9" t="str">
        <f t="shared" si="62"/>
        <v>galion_card</v>
      </c>
      <c r="D1296">
        <v>4423</v>
      </c>
      <c r="E1296" t="s">
        <v>24</v>
      </c>
      <c r="F1296" t="s">
        <v>4328</v>
      </c>
      <c r="G1296" t="s">
        <v>26</v>
      </c>
      <c r="H1296" t="s">
        <v>4329</v>
      </c>
      <c r="I1296" t="s">
        <v>100</v>
      </c>
      <c r="J1296">
        <v>20</v>
      </c>
      <c r="K1296">
        <v>1</v>
      </c>
      <c r="L1296">
        <v>0</v>
      </c>
      <c r="M1296">
        <v>0</v>
      </c>
      <c r="N1296">
        <v>0</v>
      </c>
      <c r="O1296">
        <v>0</v>
      </c>
      <c r="P1296">
        <v>0</v>
      </c>
      <c r="Q1296" t="s">
        <v>24</v>
      </c>
      <c r="R1296">
        <v>0</v>
      </c>
      <c r="S1296">
        <v>0</v>
      </c>
      <c r="T1296" t="s">
        <v>82</v>
      </c>
      <c r="U1296" t="s">
        <v>29</v>
      </c>
      <c r="V1296" t="s">
        <v>29</v>
      </c>
      <c r="W1296" t="s">
        <v>30</v>
      </c>
      <c r="X1296" s="7" t="s">
        <v>31033</v>
      </c>
      <c r="Y1296" s="10"/>
      <c r="Z1296" s="10"/>
      <c r="AA1296" t="s">
        <v>4330</v>
      </c>
      <c r="AB1296" t="s">
        <v>4331</v>
      </c>
    </row>
    <row r="1297" spans="1:28" x14ac:dyDescent="0.3">
      <c r="A1297" s="5" t="b">
        <f t="shared" si="60"/>
        <v>0</v>
      </c>
      <c r="B1297" t="str">
        <f t="shared" si="61"/>
        <v>stapocard</v>
      </c>
      <c r="C1297" s="9" t="str">
        <f t="shared" si="62"/>
        <v>stapo_card</v>
      </c>
      <c r="D1297">
        <v>4424</v>
      </c>
      <c r="E1297" t="s">
        <v>24</v>
      </c>
      <c r="F1297" t="s">
        <v>9545</v>
      </c>
      <c r="G1297" t="s">
        <v>26</v>
      </c>
      <c r="H1297" t="s">
        <v>9546</v>
      </c>
      <c r="I1297" t="s">
        <v>100</v>
      </c>
      <c r="J1297">
        <v>20</v>
      </c>
      <c r="K1297">
        <v>1</v>
      </c>
      <c r="L1297">
        <v>0</v>
      </c>
      <c r="M1297">
        <v>0</v>
      </c>
      <c r="N1297">
        <v>0</v>
      </c>
      <c r="O1297">
        <v>0</v>
      </c>
      <c r="P1297">
        <v>0</v>
      </c>
      <c r="Q1297" t="s">
        <v>24</v>
      </c>
      <c r="R1297">
        <v>0</v>
      </c>
      <c r="S1297">
        <v>0</v>
      </c>
      <c r="T1297" t="s">
        <v>82</v>
      </c>
      <c r="U1297" t="s">
        <v>29</v>
      </c>
      <c r="V1297" t="s">
        <v>29</v>
      </c>
      <c r="W1297" t="s">
        <v>30</v>
      </c>
      <c r="X1297" t="s">
        <v>31034</v>
      </c>
      <c r="AA1297" t="s">
        <v>9547</v>
      </c>
      <c r="AB1297" t="s">
        <v>9548</v>
      </c>
    </row>
    <row r="1298" spans="1:28" x14ac:dyDescent="0.3">
      <c r="A1298" s="7" t="b">
        <f t="shared" si="60"/>
        <v>0</v>
      </c>
      <c r="B1298" t="str">
        <f t="shared" si="61"/>
        <v>byorguecard</v>
      </c>
      <c r="C1298" s="9" t="str">
        <f t="shared" si="62"/>
        <v>byorgue_card</v>
      </c>
      <c r="D1298">
        <v>4426</v>
      </c>
      <c r="E1298" t="s">
        <v>24</v>
      </c>
      <c r="F1298" t="s">
        <v>1784</v>
      </c>
      <c r="G1298" t="s">
        <v>26</v>
      </c>
      <c r="H1298" t="s">
        <v>1785</v>
      </c>
      <c r="I1298" t="s">
        <v>100</v>
      </c>
      <c r="J1298">
        <v>20</v>
      </c>
      <c r="K1298">
        <v>1</v>
      </c>
      <c r="L1298">
        <v>0</v>
      </c>
      <c r="M1298">
        <v>0</v>
      </c>
      <c r="N1298">
        <v>0</v>
      </c>
      <c r="O1298">
        <v>0</v>
      </c>
      <c r="P1298">
        <v>0</v>
      </c>
      <c r="Q1298" t="s">
        <v>24</v>
      </c>
      <c r="R1298">
        <v>0</v>
      </c>
      <c r="S1298">
        <v>0</v>
      </c>
      <c r="T1298" t="s">
        <v>59</v>
      </c>
      <c r="U1298" t="s">
        <v>29</v>
      </c>
      <c r="V1298" t="s">
        <v>29</v>
      </c>
      <c r="W1298" t="s">
        <v>30</v>
      </c>
      <c r="X1298" s="7" t="s">
        <v>31539</v>
      </c>
      <c r="Y1298" s="10"/>
      <c r="Z1298" s="10"/>
      <c r="AA1298" t="s">
        <v>1786</v>
      </c>
      <c r="AB1298" t="s">
        <v>1787</v>
      </c>
    </row>
    <row r="1299" spans="1:28" x14ac:dyDescent="0.3">
      <c r="A1299" s="7" t="b">
        <f t="shared" si="60"/>
        <v>0</v>
      </c>
      <c r="B1299" t="str">
        <f t="shared" si="61"/>
        <v>swordguardiancard</v>
      </c>
      <c r="C1299" s="9" t="str">
        <f t="shared" si="62"/>
        <v>sword_guardian_card</v>
      </c>
      <c r="D1299">
        <v>4427</v>
      </c>
      <c r="E1299" t="s">
        <v>24</v>
      </c>
      <c r="F1299" t="s">
        <v>9838</v>
      </c>
      <c r="G1299" t="s">
        <v>26</v>
      </c>
      <c r="H1299" t="s">
        <v>9839</v>
      </c>
      <c r="I1299" t="s">
        <v>100</v>
      </c>
      <c r="J1299" s="5">
        <v>20</v>
      </c>
      <c r="K1299">
        <v>1</v>
      </c>
      <c r="L1299">
        <v>0</v>
      </c>
      <c r="M1299">
        <v>0</v>
      </c>
      <c r="N1299">
        <v>0</v>
      </c>
      <c r="O1299">
        <v>0</v>
      </c>
      <c r="P1299">
        <v>0</v>
      </c>
      <c r="Q1299" t="s">
        <v>24</v>
      </c>
      <c r="R1299">
        <v>0</v>
      </c>
      <c r="S1299">
        <v>0</v>
      </c>
      <c r="T1299" t="s">
        <v>262</v>
      </c>
      <c r="U1299" t="s">
        <v>29</v>
      </c>
      <c r="V1299" t="s">
        <v>29</v>
      </c>
      <c r="W1299" t="s">
        <v>30</v>
      </c>
      <c r="X1299" s="7" t="s">
        <v>31733</v>
      </c>
      <c r="Y1299" s="10"/>
      <c r="Z1299" s="10"/>
      <c r="AA1299" t="s">
        <v>9840</v>
      </c>
      <c r="AB1299" t="s">
        <v>9841</v>
      </c>
    </row>
    <row r="1300" spans="1:28" x14ac:dyDescent="0.3">
      <c r="A1300" s="7" t="b">
        <f t="shared" si="60"/>
        <v>0</v>
      </c>
      <c r="B1300" t="str">
        <f t="shared" si="61"/>
        <v>bowguardiancard</v>
      </c>
      <c r="C1300" s="9" t="str">
        <f t="shared" si="62"/>
        <v>bow_guardian_card</v>
      </c>
      <c r="D1300">
        <v>4428</v>
      </c>
      <c r="E1300" t="s">
        <v>24</v>
      </c>
      <c r="F1300" t="s">
        <v>1499</v>
      </c>
      <c r="G1300" t="s">
        <v>26</v>
      </c>
      <c r="H1300" t="s">
        <v>1500</v>
      </c>
      <c r="I1300" t="s">
        <v>100</v>
      </c>
      <c r="J1300" s="5">
        <v>20</v>
      </c>
      <c r="K1300">
        <v>1</v>
      </c>
      <c r="L1300">
        <v>0</v>
      </c>
      <c r="M1300">
        <v>0</v>
      </c>
      <c r="N1300">
        <v>0</v>
      </c>
      <c r="O1300">
        <v>0</v>
      </c>
      <c r="P1300">
        <v>0</v>
      </c>
      <c r="Q1300" t="s">
        <v>24</v>
      </c>
      <c r="R1300">
        <v>0</v>
      </c>
      <c r="S1300">
        <v>0</v>
      </c>
      <c r="T1300" t="s">
        <v>262</v>
      </c>
      <c r="U1300" t="s">
        <v>29</v>
      </c>
      <c r="V1300" t="s">
        <v>29</v>
      </c>
      <c r="W1300" t="s">
        <v>30</v>
      </c>
      <c r="X1300" s="7" t="s">
        <v>31540</v>
      </c>
      <c r="Y1300" s="10"/>
      <c r="Z1300" s="10"/>
      <c r="AA1300" t="s">
        <v>1501</v>
      </c>
      <c r="AB1300" t="s">
        <v>1502</v>
      </c>
    </row>
    <row r="1301" spans="1:28" x14ac:dyDescent="0.3">
      <c r="A1301" s="7" t="b">
        <f t="shared" si="60"/>
        <v>0</v>
      </c>
      <c r="B1301" t="str">
        <f t="shared" si="61"/>
        <v>salamandercard</v>
      </c>
      <c r="C1301" s="9" t="str">
        <f t="shared" si="62"/>
        <v>salamander_card</v>
      </c>
      <c r="D1301">
        <v>4429</v>
      </c>
      <c r="E1301" t="s">
        <v>24</v>
      </c>
      <c r="F1301" t="s">
        <v>8685</v>
      </c>
      <c r="G1301" t="s">
        <v>26</v>
      </c>
      <c r="H1301" t="s">
        <v>8686</v>
      </c>
      <c r="I1301" t="s">
        <v>100</v>
      </c>
      <c r="J1301">
        <v>20</v>
      </c>
      <c r="K1301">
        <v>1</v>
      </c>
      <c r="L1301">
        <v>0</v>
      </c>
      <c r="M1301">
        <v>0</v>
      </c>
      <c r="N1301">
        <v>0</v>
      </c>
      <c r="O1301">
        <v>0</v>
      </c>
      <c r="P1301">
        <v>0</v>
      </c>
      <c r="Q1301" t="s">
        <v>24</v>
      </c>
      <c r="R1301">
        <v>0</v>
      </c>
      <c r="S1301">
        <v>0</v>
      </c>
      <c r="T1301" t="s">
        <v>223</v>
      </c>
      <c r="U1301" t="s">
        <v>29</v>
      </c>
      <c r="V1301" t="s">
        <v>29</v>
      </c>
      <c r="W1301" t="s">
        <v>30</v>
      </c>
      <c r="X1301" s="7" t="s">
        <v>31035</v>
      </c>
      <c r="Y1301" s="10"/>
      <c r="Z1301" s="10"/>
      <c r="AA1301" t="s">
        <v>8687</v>
      </c>
      <c r="AB1301" t="s">
        <v>8688</v>
      </c>
    </row>
    <row r="1302" spans="1:28" x14ac:dyDescent="0.3">
      <c r="A1302" s="7" t="b">
        <f t="shared" si="60"/>
        <v>0</v>
      </c>
      <c r="B1302" t="str">
        <f t="shared" si="61"/>
        <v>kasacard</v>
      </c>
      <c r="C1302" s="9" t="str">
        <f t="shared" si="62"/>
        <v>kasa_card</v>
      </c>
      <c r="D1302">
        <v>4431</v>
      </c>
      <c r="E1302" t="s">
        <v>24</v>
      </c>
      <c r="F1302" t="s">
        <v>5735</v>
      </c>
      <c r="G1302" t="s">
        <v>26</v>
      </c>
      <c r="H1302" t="s">
        <v>5736</v>
      </c>
      <c r="I1302" t="s">
        <v>100</v>
      </c>
      <c r="J1302">
        <v>20</v>
      </c>
      <c r="K1302">
        <v>1</v>
      </c>
      <c r="L1302">
        <v>0</v>
      </c>
      <c r="M1302">
        <v>0</v>
      </c>
      <c r="N1302">
        <v>0</v>
      </c>
      <c r="O1302">
        <v>0</v>
      </c>
      <c r="P1302">
        <v>0</v>
      </c>
      <c r="Q1302" t="s">
        <v>24</v>
      </c>
      <c r="R1302">
        <v>0</v>
      </c>
      <c r="S1302">
        <v>0</v>
      </c>
      <c r="T1302" t="s">
        <v>223</v>
      </c>
      <c r="U1302" t="s">
        <v>29</v>
      </c>
      <c r="V1302" t="s">
        <v>29</v>
      </c>
      <c r="W1302" t="s">
        <v>30</v>
      </c>
      <c r="X1302" s="7" t="s">
        <v>31036</v>
      </c>
      <c r="Y1302" s="10"/>
      <c r="Z1302" s="10"/>
      <c r="AA1302" t="s">
        <v>5737</v>
      </c>
      <c r="AB1302" t="s">
        <v>5738</v>
      </c>
    </row>
    <row r="1303" spans="1:28" x14ac:dyDescent="0.3">
      <c r="A1303" s="7" t="b">
        <f t="shared" si="60"/>
        <v>0</v>
      </c>
      <c r="B1303" t="str">
        <f t="shared" si="61"/>
        <v>magmaringcard</v>
      </c>
      <c r="C1303" s="9" t="str">
        <f t="shared" si="62"/>
        <v>magmaring_card</v>
      </c>
      <c r="D1303">
        <v>4432</v>
      </c>
      <c r="E1303" t="s">
        <v>24</v>
      </c>
      <c r="F1303" t="s">
        <v>6362</v>
      </c>
      <c r="G1303" t="s">
        <v>26</v>
      </c>
      <c r="H1303" t="s">
        <v>6363</v>
      </c>
      <c r="I1303" t="s">
        <v>100</v>
      </c>
      <c r="J1303">
        <v>20</v>
      </c>
      <c r="K1303">
        <v>1</v>
      </c>
      <c r="L1303">
        <v>0</v>
      </c>
      <c r="M1303">
        <v>0</v>
      </c>
      <c r="N1303">
        <v>0</v>
      </c>
      <c r="O1303">
        <v>0</v>
      </c>
      <c r="P1303">
        <v>0</v>
      </c>
      <c r="Q1303" t="s">
        <v>24</v>
      </c>
      <c r="R1303">
        <v>0</v>
      </c>
      <c r="S1303">
        <v>0</v>
      </c>
      <c r="T1303" t="s">
        <v>223</v>
      </c>
      <c r="U1303" t="s">
        <v>29</v>
      </c>
      <c r="V1303" t="s">
        <v>29</v>
      </c>
      <c r="W1303" t="s">
        <v>30</v>
      </c>
      <c r="X1303" s="7" t="s">
        <v>31037</v>
      </c>
      <c r="Y1303" s="10"/>
      <c r="Z1303" s="10"/>
      <c r="AA1303" t="s">
        <v>6364</v>
      </c>
      <c r="AB1303" t="s">
        <v>6365</v>
      </c>
    </row>
    <row r="1304" spans="1:28" x14ac:dyDescent="0.3">
      <c r="A1304" s="7" t="b">
        <f t="shared" si="60"/>
        <v>0</v>
      </c>
      <c r="B1304" t="str">
        <f t="shared" si="61"/>
        <v>impcard</v>
      </c>
      <c r="C1304" s="9" t="str">
        <f t="shared" si="62"/>
        <v>imp_card</v>
      </c>
      <c r="D1304">
        <v>4433</v>
      </c>
      <c r="E1304" t="s">
        <v>24</v>
      </c>
      <c r="F1304" t="s">
        <v>5439</v>
      </c>
      <c r="G1304" t="s">
        <v>26</v>
      </c>
      <c r="H1304" t="s">
        <v>5440</v>
      </c>
      <c r="I1304" t="s">
        <v>100</v>
      </c>
      <c r="J1304">
        <v>20</v>
      </c>
      <c r="K1304">
        <v>1</v>
      </c>
      <c r="L1304">
        <v>0</v>
      </c>
      <c r="M1304">
        <v>0</v>
      </c>
      <c r="N1304">
        <v>0</v>
      </c>
      <c r="O1304">
        <v>0</v>
      </c>
      <c r="P1304">
        <v>0</v>
      </c>
      <c r="Q1304" t="s">
        <v>24</v>
      </c>
      <c r="R1304">
        <v>0</v>
      </c>
      <c r="S1304">
        <v>0</v>
      </c>
      <c r="T1304" t="s">
        <v>82</v>
      </c>
      <c r="U1304" t="s">
        <v>29</v>
      </c>
      <c r="V1304" t="s">
        <v>29</v>
      </c>
      <c r="W1304" t="s">
        <v>30</v>
      </c>
      <c r="X1304" s="7" t="s">
        <v>31038</v>
      </c>
      <c r="Y1304" s="10"/>
      <c r="Z1304" s="10"/>
      <c r="AA1304" t="s">
        <v>5441</v>
      </c>
      <c r="AB1304" t="s">
        <v>5442</v>
      </c>
    </row>
    <row r="1305" spans="1:28" x14ac:dyDescent="0.3">
      <c r="A1305" s="7" t="b">
        <f t="shared" si="60"/>
        <v>0</v>
      </c>
      <c r="B1305" t="str">
        <f t="shared" si="61"/>
        <v>knockercard</v>
      </c>
      <c r="C1305" s="9" t="str">
        <f t="shared" si="62"/>
        <v>knocker_card</v>
      </c>
      <c r="D1305">
        <v>4434</v>
      </c>
      <c r="E1305" t="s">
        <v>24</v>
      </c>
      <c r="F1305" t="s">
        <v>5857</v>
      </c>
      <c r="G1305" t="s">
        <v>26</v>
      </c>
      <c r="H1305" t="s">
        <v>5858</v>
      </c>
      <c r="I1305" t="s">
        <v>100</v>
      </c>
      <c r="J1305">
        <v>20</v>
      </c>
      <c r="K1305">
        <v>1</v>
      </c>
      <c r="L1305">
        <v>0</v>
      </c>
      <c r="M1305">
        <v>0</v>
      </c>
      <c r="N1305">
        <v>0</v>
      </c>
      <c r="O1305">
        <v>0</v>
      </c>
      <c r="P1305">
        <v>0</v>
      </c>
      <c r="Q1305" t="s">
        <v>24</v>
      </c>
      <c r="R1305">
        <v>0</v>
      </c>
      <c r="S1305">
        <v>0</v>
      </c>
      <c r="T1305" t="s">
        <v>101</v>
      </c>
      <c r="U1305" t="s">
        <v>29</v>
      </c>
      <c r="V1305" t="s">
        <v>29</v>
      </c>
      <c r="W1305" t="s">
        <v>30</v>
      </c>
      <c r="X1305" s="7" t="s">
        <v>31039</v>
      </c>
      <c r="Y1305" s="10"/>
      <c r="Z1305" s="10"/>
      <c r="AA1305" t="s">
        <v>5859</v>
      </c>
      <c r="AB1305" t="s">
        <v>5860</v>
      </c>
    </row>
    <row r="1306" spans="1:28" x14ac:dyDescent="0.3">
      <c r="A1306" s="7" t="b">
        <f t="shared" si="60"/>
        <v>0</v>
      </c>
      <c r="B1306" t="str">
        <f t="shared" si="61"/>
        <v>zombieslaughtercard</v>
      </c>
      <c r="C1306" s="9" t="str">
        <f t="shared" si="62"/>
        <v>zombie_slaughter_card</v>
      </c>
      <c r="D1306">
        <v>4435</v>
      </c>
      <c r="E1306" t="s">
        <v>24</v>
      </c>
      <c r="F1306" t="s">
        <v>11025</v>
      </c>
      <c r="G1306" t="s">
        <v>26</v>
      </c>
      <c r="H1306" t="s">
        <v>11026</v>
      </c>
      <c r="I1306" t="s">
        <v>100</v>
      </c>
      <c r="J1306">
        <v>20</v>
      </c>
      <c r="K1306">
        <v>1</v>
      </c>
      <c r="L1306">
        <v>0</v>
      </c>
      <c r="M1306">
        <v>0</v>
      </c>
      <c r="N1306">
        <v>0</v>
      </c>
      <c r="O1306">
        <v>0</v>
      </c>
      <c r="P1306">
        <v>0</v>
      </c>
      <c r="Q1306" t="s">
        <v>24</v>
      </c>
      <c r="R1306">
        <v>0</v>
      </c>
      <c r="S1306">
        <v>0</v>
      </c>
      <c r="T1306" t="s">
        <v>106</v>
      </c>
      <c r="U1306" t="s">
        <v>29</v>
      </c>
      <c r="V1306" t="s">
        <v>29</v>
      </c>
      <c r="W1306" t="s">
        <v>30</v>
      </c>
      <c r="X1306" s="7" t="s">
        <v>31040</v>
      </c>
      <c r="Y1306" s="10"/>
      <c r="Z1306" s="10"/>
      <c r="AA1306" t="s">
        <v>11027</v>
      </c>
      <c r="AB1306" t="s">
        <v>11028</v>
      </c>
    </row>
    <row r="1307" spans="1:28" x14ac:dyDescent="0.3">
      <c r="A1307" s="7" t="b">
        <f t="shared" si="60"/>
        <v>0</v>
      </c>
      <c r="B1307" t="str">
        <f t="shared" si="61"/>
        <v>raggedzombiecard</v>
      </c>
      <c r="C1307" s="9" t="str">
        <f t="shared" si="62"/>
        <v>ragged_zombie_card</v>
      </c>
      <c r="D1307">
        <v>4436</v>
      </c>
      <c r="E1307" t="s">
        <v>24</v>
      </c>
      <c r="F1307" t="s">
        <v>8117</v>
      </c>
      <c r="G1307" t="s">
        <v>26</v>
      </c>
      <c r="H1307" t="s">
        <v>8118</v>
      </c>
      <c r="I1307" t="s">
        <v>100</v>
      </c>
      <c r="J1307">
        <v>20</v>
      </c>
      <c r="K1307">
        <v>1</v>
      </c>
      <c r="L1307">
        <v>0</v>
      </c>
      <c r="M1307">
        <v>0</v>
      </c>
      <c r="N1307">
        <v>0</v>
      </c>
      <c r="O1307">
        <v>0</v>
      </c>
      <c r="P1307">
        <v>0</v>
      </c>
      <c r="Q1307" t="s">
        <v>24</v>
      </c>
      <c r="R1307">
        <v>0</v>
      </c>
      <c r="S1307">
        <v>0</v>
      </c>
      <c r="T1307" t="s">
        <v>82</v>
      </c>
      <c r="U1307" t="s">
        <v>29</v>
      </c>
      <c r="V1307" t="s">
        <v>29</v>
      </c>
      <c r="W1307" t="s">
        <v>30</v>
      </c>
      <c r="X1307" s="7" t="s">
        <v>31649</v>
      </c>
      <c r="Y1307" s="10"/>
      <c r="Z1307" s="10"/>
      <c r="AA1307" t="s">
        <v>8119</v>
      </c>
      <c r="AB1307" t="s">
        <v>8120</v>
      </c>
    </row>
    <row r="1308" spans="1:28" x14ac:dyDescent="0.3">
      <c r="A1308" s="7" t="b">
        <f t="shared" si="60"/>
        <v>0</v>
      </c>
      <c r="B1308" t="str">
        <f t="shared" si="61"/>
        <v>hellpoodlecard</v>
      </c>
      <c r="C1308" s="9" t="str">
        <f t="shared" si="62"/>
        <v>hell_poodle_card</v>
      </c>
      <c r="D1308">
        <v>4437</v>
      </c>
      <c r="E1308" t="s">
        <v>24</v>
      </c>
      <c r="F1308" t="s">
        <v>5099</v>
      </c>
      <c r="G1308" t="s">
        <v>26</v>
      </c>
      <c r="H1308" t="s">
        <v>5100</v>
      </c>
      <c r="I1308" t="s">
        <v>100</v>
      </c>
      <c r="J1308" s="5">
        <v>20</v>
      </c>
      <c r="K1308">
        <v>1</v>
      </c>
      <c r="L1308">
        <v>0</v>
      </c>
      <c r="M1308">
        <v>0</v>
      </c>
      <c r="N1308">
        <v>0</v>
      </c>
      <c r="O1308">
        <v>0</v>
      </c>
      <c r="P1308">
        <v>0</v>
      </c>
      <c r="Q1308" t="s">
        <v>24</v>
      </c>
      <c r="R1308">
        <v>0</v>
      </c>
      <c r="S1308">
        <v>0</v>
      </c>
      <c r="T1308" t="s">
        <v>82</v>
      </c>
      <c r="U1308" t="s">
        <v>29</v>
      </c>
      <c r="V1308" t="s">
        <v>29</v>
      </c>
      <c r="W1308" t="s">
        <v>30</v>
      </c>
      <c r="X1308" s="7" t="s">
        <v>31041</v>
      </c>
      <c r="Y1308" s="10"/>
      <c r="Z1308" s="10"/>
      <c r="AA1308" t="s">
        <v>5101</v>
      </c>
      <c r="AB1308" t="s">
        <v>5102</v>
      </c>
    </row>
    <row r="1309" spans="1:28" x14ac:dyDescent="0.3">
      <c r="A1309" s="7" t="b">
        <f t="shared" si="60"/>
        <v>0</v>
      </c>
      <c r="B1309" t="str">
        <f t="shared" si="61"/>
        <v>bansheecard</v>
      </c>
      <c r="C1309" s="9" t="str">
        <f t="shared" si="62"/>
        <v>banshee_card</v>
      </c>
      <c r="D1309">
        <v>4438</v>
      </c>
      <c r="E1309" t="s">
        <v>24</v>
      </c>
      <c r="F1309" t="s">
        <v>764</v>
      </c>
      <c r="G1309" t="s">
        <v>26</v>
      </c>
      <c r="H1309" t="s">
        <v>765</v>
      </c>
      <c r="I1309" t="s">
        <v>100</v>
      </c>
      <c r="J1309" s="5">
        <v>20</v>
      </c>
      <c r="K1309">
        <v>1</v>
      </c>
      <c r="L1309">
        <v>0</v>
      </c>
      <c r="M1309">
        <v>0</v>
      </c>
      <c r="N1309">
        <v>0</v>
      </c>
      <c r="O1309">
        <v>0</v>
      </c>
      <c r="P1309">
        <v>0</v>
      </c>
      <c r="Q1309" t="s">
        <v>24</v>
      </c>
      <c r="R1309">
        <v>0</v>
      </c>
      <c r="S1309">
        <v>0</v>
      </c>
      <c r="T1309" t="s">
        <v>101</v>
      </c>
      <c r="U1309" t="s">
        <v>29</v>
      </c>
      <c r="V1309" t="s">
        <v>29</v>
      </c>
      <c r="W1309" t="s">
        <v>30</v>
      </c>
      <c r="X1309" s="7" t="s">
        <v>31650</v>
      </c>
      <c r="Y1309" s="10"/>
      <c r="Z1309" s="10"/>
      <c r="AA1309" t="s">
        <v>766</v>
      </c>
      <c r="AB1309" t="s">
        <v>767</v>
      </c>
    </row>
    <row r="1310" spans="1:28" x14ac:dyDescent="0.3">
      <c r="A1310" s="7" t="b">
        <f t="shared" si="60"/>
        <v>0</v>
      </c>
      <c r="B1310" t="str">
        <f t="shared" si="61"/>
        <v>flameskullcard</v>
      </c>
      <c r="C1310" s="9" t="str">
        <f t="shared" si="62"/>
        <v>flame_skull_card</v>
      </c>
      <c r="D1310">
        <v>4439</v>
      </c>
      <c r="E1310" t="s">
        <v>24</v>
      </c>
      <c r="F1310" t="s">
        <v>4050</v>
      </c>
      <c r="G1310" t="s">
        <v>26</v>
      </c>
      <c r="H1310" t="s">
        <v>4051</v>
      </c>
      <c r="I1310" t="s">
        <v>100</v>
      </c>
      <c r="J1310">
        <v>20</v>
      </c>
      <c r="K1310">
        <v>1</v>
      </c>
      <c r="L1310">
        <v>0</v>
      </c>
      <c r="M1310">
        <v>0</v>
      </c>
      <c r="N1310">
        <v>0</v>
      </c>
      <c r="O1310">
        <v>0</v>
      </c>
      <c r="P1310">
        <v>0</v>
      </c>
      <c r="Q1310" t="s">
        <v>24</v>
      </c>
      <c r="R1310">
        <v>0</v>
      </c>
      <c r="S1310">
        <v>0</v>
      </c>
      <c r="T1310" t="s">
        <v>206</v>
      </c>
      <c r="U1310" t="s">
        <v>29</v>
      </c>
      <c r="V1310" t="s">
        <v>29</v>
      </c>
      <c r="W1310" t="s">
        <v>30</v>
      </c>
      <c r="X1310" s="7" t="s">
        <v>31651</v>
      </c>
      <c r="Y1310" s="10"/>
      <c r="Z1310" s="10"/>
      <c r="AA1310" t="s">
        <v>4052</v>
      </c>
      <c r="AB1310" t="s">
        <v>4053</v>
      </c>
    </row>
    <row r="1311" spans="1:28" x14ac:dyDescent="0.3">
      <c r="A1311" s="7" t="b">
        <f t="shared" si="60"/>
        <v>0</v>
      </c>
      <c r="B1311" t="str">
        <f t="shared" si="61"/>
        <v>necromancercard</v>
      </c>
      <c r="C1311" s="9" t="str">
        <f t="shared" si="62"/>
        <v>necromancer_card</v>
      </c>
      <c r="D1311">
        <v>4440</v>
      </c>
      <c r="E1311" t="s">
        <v>24</v>
      </c>
      <c r="F1311" t="s">
        <v>7031</v>
      </c>
      <c r="G1311" t="s">
        <v>26</v>
      </c>
      <c r="H1311" t="s">
        <v>7032</v>
      </c>
      <c r="I1311" t="s">
        <v>100</v>
      </c>
      <c r="J1311">
        <v>20</v>
      </c>
      <c r="K1311">
        <v>1</v>
      </c>
      <c r="L1311">
        <v>0</v>
      </c>
      <c r="M1311">
        <v>0</v>
      </c>
      <c r="N1311">
        <v>0</v>
      </c>
      <c r="O1311">
        <v>0</v>
      </c>
      <c r="P1311">
        <v>0</v>
      </c>
      <c r="Q1311" t="s">
        <v>24</v>
      </c>
      <c r="R1311">
        <v>0</v>
      </c>
      <c r="S1311">
        <v>0</v>
      </c>
      <c r="T1311" t="s">
        <v>262</v>
      </c>
      <c r="U1311" t="s">
        <v>29</v>
      </c>
      <c r="V1311" t="s">
        <v>29</v>
      </c>
      <c r="W1311" t="s">
        <v>30</v>
      </c>
      <c r="X1311" s="7" t="s">
        <v>31042</v>
      </c>
      <c r="Y1311" s="10"/>
      <c r="Z1311" s="10"/>
      <c r="AA1311" t="s">
        <v>7033</v>
      </c>
      <c r="AB1311" t="s">
        <v>7034</v>
      </c>
    </row>
    <row r="1312" spans="1:28" x14ac:dyDescent="0.3">
      <c r="A1312" s="7" t="b">
        <f t="shared" si="60"/>
        <v>0</v>
      </c>
      <c r="B1312" t="str">
        <f t="shared" si="61"/>
        <v>tatachocard</v>
      </c>
      <c r="C1312" s="9" t="str">
        <f t="shared" si="62"/>
        <v>tatacho_card</v>
      </c>
      <c r="D1312">
        <v>4442</v>
      </c>
      <c r="E1312" t="s">
        <v>24</v>
      </c>
      <c r="F1312" t="s">
        <v>9900</v>
      </c>
      <c r="G1312" t="s">
        <v>26</v>
      </c>
      <c r="H1312" t="s">
        <v>9901</v>
      </c>
      <c r="I1312" t="s">
        <v>100</v>
      </c>
      <c r="J1312" s="5">
        <v>20</v>
      </c>
      <c r="K1312">
        <v>1</v>
      </c>
      <c r="L1312">
        <v>0</v>
      </c>
      <c r="M1312">
        <v>0</v>
      </c>
      <c r="N1312">
        <v>0</v>
      </c>
      <c r="O1312">
        <v>0</v>
      </c>
      <c r="P1312">
        <v>0</v>
      </c>
      <c r="Q1312" t="s">
        <v>24</v>
      </c>
      <c r="R1312">
        <v>0</v>
      </c>
      <c r="S1312">
        <v>0</v>
      </c>
      <c r="T1312" t="s">
        <v>206</v>
      </c>
      <c r="U1312" t="s">
        <v>29</v>
      </c>
      <c r="V1312" t="s">
        <v>29</v>
      </c>
      <c r="W1312" t="s">
        <v>30</v>
      </c>
      <c r="X1312" s="7" t="s">
        <v>31043</v>
      </c>
      <c r="Y1312" s="10"/>
      <c r="Z1312" s="10"/>
      <c r="AA1312" t="s">
        <v>9902</v>
      </c>
      <c r="AB1312" t="s">
        <v>9903</v>
      </c>
    </row>
    <row r="1313" spans="1:28" x14ac:dyDescent="0.3">
      <c r="A1313" s="7" t="b">
        <f t="shared" si="60"/>
        <v>0</v>
      </c>
      <c r="B1313" t="str">
        <f t="shared" si="61"/>
        <v>aquaelementalcard</v>
      </c>
      <c r="C1313" s="9" t="str">
        <f t="shared" si="62"/>
        <v>aqua_elemental_card</v>
      </c>
      <c r="D1313">
        <v>4443</v>
      </c>
      <c r="E1313" t="s">
        <v>24</v>
      </c>
      <c r="F1313" t="s">
        <v>463</v>
      </c>
      <c r="G1313" t="s">
        <v>26</v>
      </c>
      <c r="H1313" t="s">
        <v>464</v>
      </c>
      <c r="I1313" t="s">
        <v>100</v>
      </c>
      <c r="J1313">
        <v>20</v>
      </c>
      <c r="K1313">
        <v>1</v>
      </c>
      <c r="L1313">
        <v>0</v>
      </c>
      <c r="M1313">
        <v>0</v>
      </c>
      <c r="N1313">
        <v>0</v>
      </c>
      <c r="O1313">
        <v>0</v>
      </c>
      <c r="P1313">
        <v>0</v>
      </c>
      <c r="Q1313" t="s">
        <v>24</v>
      </c>
      <c r="R1313">
        <v>0</v>
      </c>
      <c r="S1313">
        <v>0</v>
      </c>
      <c r="T1313" t="s">
        <v>206</v>
      </c>
      <c r="U1313" t="s">
        <v>29</v>
      </c>
      <c r="V1313" t="s">
        <v>29</v>
      </c>
      <c r="W1313" t="s">
        <v>30</v>
      </c>
      <c r="X1313" s="7" t="s">
        <v>31044</v>
      </c>
      <c r="Y1313" s="10"/>
      <c r="Z1313" s="10"/>
      <c r="AA1313" t="s">
        <v>465</v>
      </c>
      <c r="AB1313" t="s">
        <v>466</v>
      </c>
    </row>
    <row r="1314" spans="1:28" x14ac:dyDescent="0.3">
      <c r="A1314" s="7" t="b">
        <f t="shared" si="60"/>
        <v>0</v>
      </c>
      <c r="B1314" t="str">
        <f t="shared" si="61"/>
        <v>dracocard</v>
      </c>
      <c r="C1314" s="9" t="str">
        <f t="shared" si="62"/>
        <v>draco_card</v>
      </c>
      <c r="D1314">
        <v>4444</v>
      </c>
      <c r="E1314" t="s">
        <v>24</v>
      </c>
      <c r="F1314" t="s">
        <v>3090</v>
      </c>
      <c r="G1314" t="s">
        <v>26</v>
      </c>
      <c r="H1314" t="s">
        <v>3091</v>
      </c>
      <c r="I1314" t="s">
        <v>100</v>
      </c>
      <c r="J1314" s="5">
        <v>20</v>
      </c>
      <c r="K1314">
        <v>1</v>
      </c>
      <c r="L1314">
        <v>0</v>
      </c>
      <c r="M1314">
        <v>0</v>
      </c>
      <c r="N1314">
        <v>0</v>
      </c>
      <c r="O1314">
        <v>0</v>
      </c>
      <c r="P1314">
        <v>0</v>
      </c>
      <c r="Q1314" t="s">
        <v>24</v>
      </c>
      <c r="R1314">
        <v>0</v>
      </c>
      <c r="S1314">
        <v>0</v>
      </c>
      <c r="T1314" t="s">
        <v>206</v>
      </c>
      <c r="U1314" t="s">
        <v>29</v>
      </c>
      <c r="V1314" t="s">
        <v>29</v>
      </c>
      <c r="W1314" t="s">
        <v>30</v>
      </c>
      <c r="X1314" s="7" t="s">
        <v>31045</v>
      </c>
      <c r="Y1314" s="10"/>
      <c r="Z1314" s="10"/>
      <c r="AA1314" t="s">
        <v>3092</v>
      </c>
      <c r="AB1314" t="s">
        <v>3093</v>
      </c>
    </row>
    <row r="1315" spans="1:28" x14ac:dyDescent="0.3">
      <c r="A1315" s="7" t="b">
        <f t="shared" si="60"/>
        <v>0</v>
      </c>
      <c r="B1315" t="str">
        <f t="shared" si="61"/>
        <v>luciolavespacard</v>
      </c>
      <c r="C1315" s="9" t="str">
        <f t="shared" si="62"/>
        <v>luciola_vespa_card</v>
      </c>
      <c r="D1315">
        <v>4445</v>
      </c>
      <c r="E1315" t="s">
        <v>24</v>
      </c>
      <c r="F1315" t="s">
        <v>6241</v>
      </c>
      <c r="G1315" t="s">
        <v>26</v>
      </c>
      <c r="H1315" t="s">
        <v>6242</v>
      </c>
      <c r="I1315" t="s">
        <v>100</v>
      </c>
      <c r="J1315" s="5">
        <v>20</v>
      </c>
      <c r="K1315">
        <v>1</v>
      </c>
      <c r="L1315">
        <v>0</v>
      </c>
      <c r="M1315">
        <v>0</v>
      </c>
      <c r="N1315">
        <v>0</v>
      </c>
      <c r="O1315">
        <v>0</v>
      </c>
      <c r="P1315">
        <v>0</v>
      </c>
      <c r="Q1315" t="s">
        <v>24</v>
      </c>
      <c r="R1315">
        <v>0</v>
      </c>
      <c r="S1315">
        <v>0</v>
      </c>
      <c r="T1315" t="s">
        <v>206</v>
      </c>
      <c r="U1315" t="s">
        <v>29</v>
      </c>
      <c r="V1315" t="s">
        <v>29</v>
      </c>
      <c r="W1315" t="s">
        <v>30</v>
      </c>
      <c r="X1315" s="7" t="s">
        <v>31046</v>
      </c>
      <c r="Y1315" s="10"/>
      <c r="Z1315" s="10"/>
      <c r="AA1315" t="s">
        <v>6243</v>
      </c>
      <c r="AB1315" t="s">
        <v>6244</v>
      </c>
    </row>
    <row r="1316" spans="1:28" x14ac:dyDescent="0.3">
      <c r="A1316" s="7" t="b">
        <f t="shared" si="60"/>
        <v>0</v>
      </c>
      <c r="B1316" t="str">
        <f t="shared" si="61"/>
        <v>centipedecard</v>
      </c>
      <c r="C1316" s="9" t="str">
        <f t="shared" si="62"/>
        <v>centipede_card</v>
      </c>
      <c r="D1316">
        <v>4447</v>
      </c>
      <c r="E1316" t="s">
        <v>24</v>
      </c>
      <c r="F1316" t="s">
        <v>2049</v>
      </c>
      <c r="G1316" t="s">
        <v>26</v>
      </c>
      <c r="H1316" t="s">
        <v>2050</v>
      </c>
      <c r="I1316" t="s">
        <v>100</v>
      </c>
      <c r="J1316">
        <v>20</v>
      </c>
      <c r="K1316">
        <v>1</v>
      </c>
      <c r="L1316">
        <v>0</v>
      </c>
      <c r="M1316">
        <v>0</v>
      </c>
      <c r="N1316">
        <v>0</v>
      </c>
      <c r="O1316">
        <v>0</v>
      </c>
      <c r="P1316">
        <v>0</v>
      </c>
      <c r="Q1316" t="s">
        <v>24</v>
      </c>
      <c r="R1316">
        <v>0</v>
      </c>
      <c r="S1316">
        <v>0</v>
      </c>
      <c r="T1316" t="s">
        <v>206</v>
      </c>
      <c r="U1316" t="s">
        <v>29</v>
      </c>
      <c r="V1316" t="s">
        <v>29</v>
      </c>
      <c r="W1316" t="s">
        <v>30</v>
      </c>
      <c r="X1316" s="7" t="s">
        <v>31047</v>
      </c>
      <c r="Y1316" s="10"/>
      <c r="Z1316" s="10"/>
      <c r="AA1316" t="s">
        <v>2051</v>
      </c>
      <c r="AB1316" t="s">
        <v>2052</v>
      </c>
    </row>
    <row r="1317" spans="1:28" x14ac:dyDescent="0.3">
      <c r="A1317" s="7" t="b">
        <f t="shared" si="60"/>
        <v>0</v>
      </c>
      <c r="B1317" t="str">
        <f t="shared" si="61"/>
        <v>cornuscard</v>
      </c>
      <c r="C1317" s="9" t="str">
        <f t="shared" si="62"/>
        <v>cornus_card</v>
      </c>
      <c r="D1317">
        <v>4448</v>
      </c>
      <c r="E1317" t="s">
        <v>24</v>
      </c>
      <c r="F1317" t="s">
        <v>2479</v>
      </c>
      <c r="G1317" t="s">
        <v>26</v>
      </c>
      <c r="H1317" t="s">
        <v>2480</v>
      </c>
      <c r="I1317" t="s">
        <v>100</v>
      </c>
      <c r="J1317">
        <v>20</v>
      </c>
      <c r="K1317">
        <v>1</v>
      </c>
      <c r="L1317">
        <v>0</v>
      </c>
      <c r="M1317">
        <v>0</v>
      </c>
      <c r="N1317">
        <v>0</v>
      </c>
      <c r="O1317">
        <v>0</v>
      </c>
      <c r="P1317">
        <v>0</v>
      </c>
      <c r="Q1317" t="s">
        <v>24</v>
      </c>
      <c r="R1317">
        <v>0</v>
      </c>
      <c r="S1317">
        <v>0</v>
      </c>
      <c r="T1317" t="s">
        <v>206</v>
      </c>
      <c r="U1317" t="s">
        <v>29</v>
      </c>
      <c r="V1317" t="s">
        <v>29</v>
      </c>
      <c r="W1317" t="s">
        <v>30</v>
      </c>
      <c r="X1317" s="7" t="s">
        <v>31048</v>
      </c>
      <c r="Y1317" s="10"/>
      <c r="Z1317" s="10"/>
      <c r="AA1317" t="s">
        <v>2481</v>
      </c>
      <c r="AB1317" t="s">
        <v>2482</v>
      </c>
    </row>
    <row r="1318" spans="1:28" x14ac:dyDescent="0.3">
      <c r="A1318" s="7" t="b">
        <f t="shared" si="60"/>
        <v>0</v>
      </c>
      <c r="B1318" t="str">
        <f t="shared" si="61"/>
        <v>darkshadowcard</v>
      </c>
      <c r="C1318" s="9" t="str">
        <f t="shared" si="62"/>
        <v>dark_shadow_card</v>
      </c>
      <c r="D1318">
        <v>4449</v>
      </c>
      <c r="E1318" t="s">
        <v>24</v>
      </c>
      <c r="F1318" t="s">
        <v>2821</v>
      </c>
      <c r="G1318" t="s">
        <v>26</v>
      </c>
      <c r="H1318" t="s">
        <v>2822</v>
      </c>
      <c r="I1318" t="s">
        <v>100</v>
      </c>
      <c r="J1318">
        <v>20</v>
      </c>
      <c r="K1318">
        <v>1</v>
      </c>
      <c r="L1318">
        <v>0</v>
      </c>
      <c r="M1318">
        <v>0</v>
      </c>
      <c r="N1318">
        <v>0</v>
      </c>
      <c r="O1318">
        <v>0</v>
      </c>
      <c r="P1318">
        <v>0</v>
      </c>
      <c r="Q1318" t="s">
        <v>24</v>
      </c>
      <c r="R1318">
        <v>0</v>
      </c>
      <c r="S1318">
        <v>0</v>
      </c>
      <c r="T1318" t="s">
        <v>206</v>
      </c>
      <c r="U1318" t="s">
        <v>29</v>
      </c>
      <c r="V1318" t="s">
        <v>29</v>
      </c>
      <c r="W1318" t="s">
        <v>30</v>
      </c>
      <c r="X1318" s="7" t="s">
        <v>31049</v>
      </c>
      <c r="Y1318" s="10"/>
      <c r="Z1318" s="10"/>
      <c r="AA1318" t="s">
        <v>2823</v>
      </c>
      <c r="AB1318" t="s">
        <v>2824</v>
      </c>
    </row>
    <row r="1319" spans="1:28" x14ac:dyDescent="0.3">
      <c r="A1319" s="7" t="b">
        <f t="shared" si="60"/>
        <v>0</v>
      </c>
      <c r="B1319" t="str">
        <f t="shared" si="61"/>
        <v>entweihencard</v>
      </c>
      <c r="C1319" s="9" t="str">
        <f t="shared" si="62"/>
        <v>entweihen_card</v>
      </c>
      <c r="D1319">
        <v>4451</v>
      </c>
      <c r="E1319" t="s">
        <v>24</v>
      </c>
      <c r="F1319" t="s">
        <v>3655</v>
      </c>
      <c r="G1319" t="s">
        <v>26</v>
      </c>
      <c r="H1319" t="s">
        <v>3656</v>
      </c>
      <c r="I1319" t="s">
        <v>100</v>
      </c>
      <c r="J1319">
        <v>20</v>
      </c>
      <c r="K1319">
        <v>1</v>
      </c>
      <c r="L1319">
        <v>0</v>
      </c>
      <c r="M1319">
        <v>0</v>
      </c>
      <c r="N1319">
        <v>0</v>
      </c>
      <c r="O1319">
        <v>0</v>
      </c>
      <c r="P1319">
        <v>0</v>
      </c>
      <c r="Q1319" t="s">
        <v>24</v>
      </c>
      <c r="R1319">
        <v>0</v>
      </c>
      <c r="S1319">
        <v>0</v>
      </c>
      <c r="T1319" t="s">
        <v>59</v>
      </c>
      <c r="U1319" t="s">
        <v>29</v>
      </c>
      <c r="V1319" t="s">
        <v>29</v>
      </c>
      <c r="W1319" t="s">
        <v>30</v>
      </c>
      <c r="X1319" s="7" t="s">
        <v>31050</v>
      </c>
      <c r="Y1319" s="10"/>
      <c r="Z1319" s="10"/>
      <c r="AA1319" t="s">
        <v>3657</v>
      </c>
      <c r="AB1319" t="s">
        <v>3658</v>
      </c>
    </row>
    <row r="1320" spans="1:28" x14ac:dyDescent="0.3">
      <c r="A1320" s="7" t="b">
        <f t="shared" si="60"/>
        <v>0</v>
      </c>
      <c r="B1320" t="str">
        <f t="shared" si="61"/>
        <v>centipedelarvacard</v>
      </c>
      <c r="C1320" s="9" t="str">
        <f t="shared" si="62"/>
        <v>centipede_larva_card</v>
      </c>
      <c r="D1320">
        <v>4452</v>
      </c>
      <c r="E1320" t="s">
        <v>24</v>
      </c>
      <c r="F1320" t="s">
        <v>2053</v>
      </c>
      <c r="G1320" t="s">
        <v>26</v>
      </c>
      <c r="H1320" t="s">
        <v>2054</v>
      </c>
      <c r="I1320" t="s">
        <v>100</v>
      </c>
      <c r="J1320">
        <v>20</v>
      </c>
      <c r="K1320">
        <v>1</v>
      </c>
      <c r="L1320">
        <v>0</v>
      </c>
      <c r="M1320">
        <v>0</v>
      </c>
      <c r="N1320">
        <v>0</v>
      </c>
      <c r="O1320">
        <v>0</v>
      </c>
      <c r="P1320">
        <v>0</v>
      </c>
      <c r="Q1320" t="s">
        <v>24</v>
      </c>
      <c r="R1320">
        <v>0</v>
      </c>
      <c r="S1320">
        <v>0</v>
      </c>
      <c r="T1320" t="s">
        <v>262</v>
      </c>
      <c r="U1320" t="s">
        <v>29</v>
      </c>
      <c r="V1320" t="s">
        <v>29</v>
      </c>
      <c r="W1320" t="s">
        <v>30</v>
      </c>
      <c r="X1320" s="7" t="s">
        <v>31051</v>
      </c>
      <c r="Y1320" s="10"/>
      <c r="Z1320" s="10"/>
      <c r="AA1320" t="s">
        <v>2055</v>
      </c>
      <c r="AB1320" t="s">
        <v>2056</v>
      </c>
    </row>
    <row r="1321" spans="1:28" x14ac:dyDescent="0.3">
      <c r="A1321" s="7" t="b">
        <f t="shared" si="60"/>
        <v>0</v>
      </c>
      <c r="B1321" t="str">
        <f t="shared" si="61"/>
        <v>hillsrioncard</v>
      </c>
      <c r="C1321" s="9" t="str">
        <f t="shared" si="62"/>
        <v>hillsrion_card</v>
      </c>
      <c r="D1321">
        <v>4453</v>
      </c>
      <c r="E1321" t="s">
        <v>24</v>
      </c>
      <c r="F1321" t="s">
        <v>5181</v>
      </c>
      <c r="G1321" t="s">
        <v>26</v>
      </c>
      <c r="H1321" t="s">
        <v>5182</v>
      </c>
      <c r="I1321" t="s">
        <v>100</v>
      </c>
      <c r="J1321">
        <v>20</v>
      </c>
      <c r="K1321">
        <v>1</v>
      </c>
      <c r="L1321">
        <v>0</v>
      </c>
      <c r="M1321">
        <v>0</v>
      </c>
      <c r="N1321">
        <v>0</v>
      </c>
      <c r="O1321">
        <v>0</v>
      </c>
      <c r="P1321">
        <v>0</v>
      </c>
      <c r="Q1321" t="s">
        <v>24</v>
      </c>
      <c r="R1321">
        <v>0</v>
      </c>
      <c r="S1321">
        <v>0</v>
      </c>
      <c r="T1321" t="s">
        <v>262</v>
      </c>
      <c r="U1321" t="s">
        <v>29</v>
      </c>
      <c r="V1321" t="s">
        <v>29</v>
      </c>
      <c r="W1321" t="s">
        <v>30</v>
      </c>
      <c r="X1321" s="7" t="s">
        <v>31052</v>
      </c>
      <c r="Y1321" s="10"/>
      <c r="Z1321" s="10"/>
      <c r="AA1321" t="s">
        <v>5183</v>
      </c>
      <c r="AB1321" t="s">
        <v>5184</v>
      </c>
    </row>
    <row r="1322" spans="1:28" x14ac:dyDescent="0.3">
      <c r="A1322" s="7" t="b">
        <f t="shared" si="60"/>
        <v>0</v>
      </c>
      <c r="B1322" t="str">
        <f t="shared" si="61"/>
        <v>headset</v>
      </c>
      <c r="C1322" s="9" t="str">
        <f t="shared" si="62"/>
        <v>headset</v>
      </c>
      <c r="D1322">
        <v>5001</v>
      </c>
      <c r="E1322" t="s">
        <v>24</v>
      </c>
      <c r="F1322" t="s">
        <v>5043</v>
      </c>
      <c r="G1322" t="s">
        <v>26</v>
      </c>
      <c r="H1322" t="s">
        <v>5043</v>
      </c>
      <c r="I1322" t="s">
        <v>59</v>
      </c>
      <c r="J1322" s="5">
        <v>20</v>
      </c>
      <c r="K1322">
        <v>20</v>
      </c>
      <c r="L1322">
        <v>0</v>
      </c>
      <c r="M1322">
        <v>0</v>
      </c>
      <c r="N1322">
        <v>0</v>
      </c>
      <c r="O1322">
        <v>3</v>
      </c>
      <c r="P1322">
        <v>0</v>
      </c>
      <c r="Q1322" t="s">
        <v>60</v>
      </c>
      <c r="R1322">
        <v>1</v>
      </c>
      <c r="S1322">
        <v>0</v>
      </c>
      <c r="T1322" t="s">
        <v>72</v>
      </c>
      <c r="U1322" t="s">
        <v>36</v>
      </c>
      <c r="V1322" t="s">
        <v>37</v>
      </c>
      <c r="W1322" t="s">
        <v>38</v>
      </c>
      <c r="X1322" s="7" t="s">
        <v>31053</v>
      </c>
      <c r="Y1322" s="10"/>
      <c r="Z1322" s="10"/>
      <c r="AA1322" t="s">
        <v>5044</v>
      </c>
      <c r="AB1322" t="s">
        <v>5045</v>
      </c>
    </row>
    <row r="1323" spans="1:28" x14ac:dyDescent="0.3">
      <c r="A1323" s="7" t="b">
        <f t="shared" si="60"/>
        <v>0</v>
      </c>
      <c r="B1323" t="str">
        <f t="shared" si="61"/>
        <v>gemmedcrown</v>
      </c>
      <c r="C1323" s="9" t="str">
        <f t="shared" si="62"/>
        <v>gemmed_crown</v>
      </c>
      <c r="D1323">
        <v>5002</v>
      </c>
      <c r="E1323" t="s">
        <v>24</v>
      </c>
      <c r="F1323" t="s">
        <v>4385</v>
      </c>
      <c r="G1323" t="s">
        <v>26</v>
      </c>
      <c r="H1323" t="s">
        <v>4386</v>
      </c>
      <c r="I1323" t="s">
        <v>59</v>
      </c>
      <c r="J1323" s="5">
        <v>20</v>
      </c>
      <c r="K1323">
        <v>60</v>
      </c>
      <c r="L1323">
        <v>0</v>
      </c>
      <c r="M1323">
        <v>0</v>
      </c>
      <c r="N1323">
        <v>0</v>
      </c>
      <c r="O1323">
        <v>4</v>
      </c>
      <c r="P1323">
        <v>0</v>
      </c>
      <c r="Q1323" t="s">
        <v>60</v>
      </c>
      <c r="R1323">
        <v>60</v>
      </c>
      <c r="S1323">
        <v>0</v>
      </c>
      <c r="T1323" t="s">
        <v>72</v>
      </c>
      <c r="U1323" t="s">
        <v>36</v>
      </c>
      <c r="V1323" t="s">
        <v>672</v>
      </c>
      <c r="W1323" t="s">
        <v>38</v>
      </c>
      <c r="X1323" s="7" t="s">
        <v>31054</v>
      </c>
      <c r="Y1323" s="10"/>
      <c r="Z1323" s="10"/>
      <c r="AA1323" t="s">
        <v>4387</v>
      </c>
      <c r="AB1323" t="s">
        <v>4388</v>
      </c>
    </row>
    <row r="1324" spans="1:28" x14ac:dyDescent="0.3">
      <c r="A1324" s="7" t="b">
        <f t="shared" si="60"/>
        <v>0</v>
      </c>
      <c r="B1324" t="str">
        <f t="shared" si="61"/>
        <v>jokerjester</v>
      </c>
      <c r="C1324" s="9" t="str">
        <f t="shared" si="62"/>
        <v>joker_jester</v>
      </c>
      <c r="D1324">
        <v>5003</v>
      </c>
      <c r="E1324" t="s">
        <v>24</v>
      </c>
      <c r="F1324" t="s">
        <v>5667</v>
      </c>
      <c r="G1324" t="s">
        <v>26</v>
      </c>
      <c r="H1324" t="s">
        <v>5668</v>
      </c>
      <c r="I1324" t="s">
        <v>59</v>
      </c>
      <c r="J1324">
        <v>20</v>
      </c>
      <c r="K1324">
        <v>10</v>
      </c>
      <c r="L1324">
        <v>0</v>
      </c>
      <c r="M1324">
        <v>0</v>
      </c>
      <c r="N1324">
        <v>0</v>
      </c>
      <c r="O1324">
        <v>1</v>
      </c>
      <c r="P1324">
        <v>0</v>
      </c>
      <c r="Q1324" t="s">
        <v>60</v>
      </c>
      <c r="R1324">
        <v>0</v>
      </c>
      <c r="S1324">
        <v>0</v>
      </c>
      <c r="T1324" t="s">
        <v>72</v>
      </c>
      <c r="U1324" t="s">
        <v>36</v>
      </c>
      <c r="V1324" t="s">
        <v>185</v>
      </c>
      <c r="W1324" t="s">
        <v>38</v>
      </c>
      <c r="X1324" s="7" t="s">
        <v>30661</v>
      </c>
      <c r="Y1324" s="10"/>
      <c r="Z1324" s="10"/>
      <c r="AA1324" t="s">
        <v>5669</v>
      </c>
      <c r="AB1324" t="s">
        <v>5670</v>
      </c>
    </row>
    <row r="1325" spans="1:28" x14ac:dyDescent="0.3">
      <c r="A1325" s="7" t="b">
        <f t="shared" si="60"/>
        <v>0</v>
      </c>
      <c r="B1325" t="str">
        <f t="shared" si="61"/>
        <v>gasmask</v>
      </c>
      <c r="C1325" s="9" t="str">
        <f t="shared" si="62"/>
        <v>gas_mask</v>
      </c>
      <c r="D1325">
        <v>5005</v>
      </c>
      <c r="E1325" t="s">
        <v>24</v>
      </c>
      <c r="F1325" t="s">
        <v>4363</v>
      </c>
      <c r="G1325" t="s">
        <v>26</v>
      </c>
      <c r="H1325" t="s">
        <v>4364</v>
      </c>
      <c r="I1325" t="s">
        <v>59</v>
      </c>
      <c r="J1325">
        <v>20</v>
      </c>
      <c r="K1325">
        <v>10</v>
      </c>
      <c r="L1325">
        <v>0</v>
      </c>
      <c r="M1325">
        <v>0</v>
      </c>
      <c r="N1325">
        <v>0</v>
      </c>
      <c r="O1325">
        <v>1</v>
      </c>
      <c r="P1325">
        <v>0</v>
      </c>
      <c r="Q1325" t="s">
        <v>24</v>
      </c>
      <c r="R1325">
        <v>0</v>
      </c>
      <c r="S1325">
        <v>0</v>
      </c>
      <c r="T1325" t="s">
        <v>184</v>
      </c>
      <c r="U1325" t="s">
        <v>36</v>
      </c>
      <c r="V1325" t="s">
        <v>185</v>
      </c>
      <c r="W1325" t="s">
        <v>38</v>
      </c>
      <c r="X1325" s="7" t="s">
        <v>31055</v>
      </c>
      <c r="Y1325" s="10"/>
      <c r="Z1325" s="10"/>
      <c r="AA1325" t="s">
        <v>4365</v>
      </c>
      <c r="AB1325" t="s">
        <v>4366</v>
      </c>
    </row>
    <row r="1326" spans="1:28" x14ac:dyDescent="0.3">
      <c r="A1326" s="7" t="b">
        <f t="shared" si="60"/>
        <v>0</v>
      </c>
      <c r="B1326" t="str">
        <f t="shared" si="61"/>
        <v>machomanglasses</v>
      </c>
      <c r="C1326" s="9" t="str">
        <f t="shared" si="62"/>
        <v>machoman_glasses</v>
      </c>
      <c r="D1326">
        <v>5006</v>
      </c>
      <c r="E1326" t="s">
        <v>24</v>
      </c>
      <c r="F1326" t="s">
        <v>6309</v>
      </c>
      <c r="G1326" t="s">
        <v>26</v>
      </c>
      <c r="H1326" t="s">
        <v>6310</v>
      </c>
      <c r="I1326" t="s">
        <v>59</v>
      </c>
      <c r="J1326" s="1">
        <v>36000</v>
      </c>
      <c r="K1326">
        <v>10</v>
      </c>
      <c r="L1326">
        <v>0</v>
      </c>
      <c r="M1326">
        <v>0</v>
      </c>
      <c r="N1326">
        <v>0</v>
      </c>
      <c r="O1326">
        <v>1</v>
      </c>
      <c r="P1326">
        <v>0</v>
      </c>
      <c r="Q1326" t="s">
        <v>24</v>
      </c>
      <c r="R1326">
        <v>0</v>
      </c>
      <c r="S1326">
        <v>0</v>
      </c>
      <c r="T1326" t="s">
        <v>189</v>
      </c>
      <c r="U1326" t="s">
        <v>36</v>
      </c>
      <c r="V1326" t="s">
        <v>37</v>
      </c>
      <c r="W1326" t="s">
        <v>38</v>
      </c>
      <c r="X1326" s="7"/>
      <c r="Y1326" s="10"/>
      <c r="Z1326" s="10"/>
      <c r="AA1326" t="s">
        <v>6311</v>
      </c>
      <c r="AB1326" t="s">
        <v>6312</v>
      </c>
    </row>
    <row r="1327" spans="1:28" x14ac:dyDescent="0.3">
      <c r="A1327" s="7" t="b">
        <f t="shared" si="60"/>
        <v>0</v>
      </c>
      <c r="B1327" t="str">
        <f t="shared" si="61"/>
        <v>loardcirclet</v>
      </c>
      <c r="C1327" s="9" t="str">
        <f t="shared" si="62"/>
        <v>loard_circlet</v>
      </c>
      <c r="D1327">
        <v>5007</v>
      </c>
      <c r="E1327" t="s">
        <v>24</v>
      </c>
      <c r="F1327" t="s">
        <v>6151</v>
      </c>
      <c r="G1327" t="s">
        <v>26</v>
      </c>
      <c r="H1327" t="s">
        <v>6152</v>
      </c>
      <c r="I1327" t="s">
        <v>59</v>
      </c>
      <c r="J1327">
        <v>20</v>
      </c>
      <c r="K1327">
        <v>20</v>
      </c>
      <c r="L1327">
        <v>0</v>
      </c>
      <c r="M1327">
        <v>0</v>
      </c>
      <c r="N1327">
        <v>0</v>
      </c>
      <c r="O1327">
        <v>3</v>
      </c>
      <c r="P1327">
        <v>0</v>
      </c>
      <c r="Q1327" t="s">
        <v>60</v>
      </c>
      <c r="R1327">
        <v>55</v>
      </c>
      <c r="S1327">
        <v>0</v>
      </c>
      <c r="T1327" t="s">
        <v>72</v>
      </c>
      <c r="U1327" t="s">
        <v>36</v>
      </c>
      <c r="V1327" t="s">
        <v>37</v>
      </c>
      <c r="W1327" t="s">
        <v>38</v>
      </c>
      <c r="X1327" s="7" t="s">
        <v>31056</v>
      </c>
      <c r="Y1327" s="10"/>
      <c r="Z1327" s="10"/>
      <c r="AA1327" t="s">
        <v>6153</v>
      </c>
      <c r="AB1327" t="s">
        <v>6154</v>
      </c>
    </row>
    <row r="1328" spans="1:28" x14ac:dyDescent="0.3">
      <c r="A1328" s="7" t="b">
        <f t="shared" si="60"/>
        <v>0</v>
      </c>
      <c r="B1328" t="str">
        <f t="shared" si="61"/>
        <v>puppylove</v>
      </c>
      <c r="C1328" s="9" t="str">
        <f t="shared" si="62"/>
        <v>puppy_love</v>
      </c>
      <c r="D1328">
        <v>5008</v>
      </c>
      <c r="E1328" t="s">
        <v>24</v>
      </c>
      <c r="F1328" t="s">
        <v>7959</v>
      </c>
      <c r="G1328" t="s">
        <v>26</v>
      </c>
      <c r="H1328" t="s">
        <v>7960</v>
      </c>
      <c r="I1328" t="s">
        <v>59</v>
      </c>
      <c r="J1328">
        <v>20</v>
      </c>
      <c r="K1328">
        <v>10</v>
      </c>
      <c r="L1328">
        <v>0</v>
      </c>
      <c r="M1328">
        <v>0</v>
      </c>
      <c r="N1328">
        <v>0</v>
      </c>
      <c r="O1328">
        <v>1</v>
      </c>
      <c r="P1328">
        <v>0</v>
      </c>
      <c r="Q1328" t="s">
        <v>24</v>
      </c>
      <c r="R1328">
        <v>0</v>
      </c>
      <c r="S1328">
        <v>0</v>
      </c>
      <c r="T1328" t="s">
        <v>72</v>
      </c>
      <c r="U1328" t="s">
        <v>36</v>
      </c>
      <c r="V1328" t="s">
        <v>37</v>
      </c>
      <c r="W1328" t="s">
        <v>38</v>
      </c>
      <c r="X1328" s="7"/>
      <c r="Y1328" s="10"/>
      <c r="Z1328" s="10"/>
      <c r="AA1328" t="s">
        <v>7961</v>
      </c>
      <c r="AB1328" t="s">
        <v>7962</v>
      </c>
    </row>
    <row r="1329" spans="1:28" x14ac:dyDescent="0.3">
      <c r="A1329" s="7" t="b">
        <f t="shared" si="60"/>
        <v>0</v>
      </c>
      <c r="B1329" t="str">
        <f t="shared" si="61"/>
        <v>safetyhelmet</v>
      </c>
      <c r="C1329" s="9" t="str">
        <f t="shared" si="62"/>
        <v>safety_helmet</v>
      </c>
      <c r="D1329">
        <v>5009</v>
      </c>
      <c r="E1329" t="s">
        <v>24</v>
      </c>
      <c r="F1329" t="s">
        <v>8662</v>
      </c>
      <c r="G1329" t="s">
        <v>26</v>
      </c>
      <c r="H1329" t="s">
        <v>8663</v>
      </c>
      <c r="I1329" t="s">
        <v>59</v>
      </c>
      <c r="J1329">
        <v>20</v>
      </c>
      <c r="K1329">
        <v>50</v>
      </c>
      <c r="L1329">
        <v>0</v>
      </c>
      <c r="M1329">
        <v>0</v>
      </c>
      <c r="N1329">
        <v>0</v>
      </c>
      <c r="O1329">
        <v>3</v>
      </c>
      <c r="P1329">
        <v>0</v>
      </c>
      <c r="Q1329" t="s">
        <v>60</v>
      </c>
      <c r="R1329">
        <v>0</v>
      </c>
      <c r="S1329">
        <v>0</v>
      </c>
      <c r="T1329" t="s">
        <v>72</v>
      </c>
      <c r="U1329" t="s">
        <v>36</v>
      </c>
      <c r="V1329" t="s">
        <v>185</v>
      </c>
      <c r="W1329" t="s">
        <v>38</v>
      </c>
      <c r="X1329" s="7" t="s">
        <v>31057</v>
      </c>
      <c r="Y1329" s="10"/>
      <c r="Z1329" s="10"/>
      <c r="AA1329" t="s">
        <v>8664</v>
      </c>
      <c r="AB1329" t="s">
        <v>8665</v>
      </c>
    </row>
    <row r="1330" spans="1:28" x14ac:dyDescent="0.3">
      <c r="A1330" s="7" t="b">
        <f t="shared" si="60"/>
        <v>0</v>
      </c>
      <c r="B1330" t="str">
        <f t="shared" si="61"/>
        <v>indianhairpiece</v>
      </c>
      <c r="C1330" s="9" t="str">
        <f t="shared" si="62"/>
        <v>indian_hair_piece</v>
      </c>
      <c r="D1330">
        <v>5010</v>
      </c>
      <c r="E1330" t="s">
        <v>24</v>
      </c>
      <c r="F1330" t="s">
        <v>5489</v>
      </c>
      <c r="G1330" t="s">
        <v>26</v>
      </c>
      <c r="H1330" t="s">
        <v>5490</v>
      </c>
      <c r="I1330" t="s">
        <v>59</v>
      </c>
      <c r="J1330">
        <v>20</v>
      </c>
      <c r="K1330">
        <v>10</v>
      </c>
      <c r="L1330">
        <v>0</v>
      </c>
      <c r="M1330">
        <v>0</v>
      </c>
      <c r="N1330">
        <v>0</v>
      </c>
      <c r="O1330">
        <v>3</v>
      </c>
      <c r="P1330">
        <v>0</v>
      </c>
      <c r="Q1330" t="s">
        <v>60</v>
      </c>
      <c r="R1330">
        <v>0</v>
      </c>
      <c r="S1330">
        <v>0</v>
      </c>
      <c r="T1330" t="s">
        <v>72</v>
      </c>
      <c r="U1330" t="s">
        <v>36</v>
      </c>
      <c r="V1330" t="s">
        <v>37</v>
      </c>
      <c r="W1330" t="s">
        <v>38</v>
      </c>
      <c r="X1330" s="7"/>
      <c r="Y1330" s="10"/>
      <c r="Z1330" s="10"/>
      <c r="AA1330" t="s">
        <v>5491</v>
      </c>
      <c r="AB1330" t="s">
        <v>5492</v>
      </c>
    </row>
    <row r="1331" spans="1:28" x14ac:dyDescent="0.3">
      <c r="A1331" s="7" t="b">
        <f t="shared" si="60"/>
        <v>0</v>
      </c>
      <c r="B1331" t="str">
        <f t="shared" si="61"/>
        <v>antenna</v>
      </c>
      <c r="C1331" s="9" t="str">
        <f t="shared" si="62"/>
        <v>antenna</v>
      </c>
      <c r="D1331">
        <v>5011</v>
      </c>
      <c r="E1331" t="s">
        <v>24</v>
      </c>
      <c r="F1331" t="s">
        <v>394</v>
      </c>
      <c r="G1331" t="s">
        <v>26</v>
      </c>
      <c r="H1331" t="s">
        <v>395</v>
      </c>
      <c r="I1331" t="s">
        <v>59</v>
      </c>
      <c r="J1331">
        <v>20</v>
      </c>
      <c r="K1331">
        <v>10</v>
      </c>
      <c r="L1331">
        <v>0</v>
      </c>
      <c r="M1331">
        <v>0</v>
      </c>
      <c r="N1331">
        <v>0</v>
      </c>
      <c r="O1331">
        <v>3</v>
      </c>
      <c r="P1331">
        <v>0</v>
      </c>
      <c r="Q1331" t="s">
        <v>60</v>
      </c>
      <c r="R1331">
        <v>0</v>
      </c>
      <c r="S1331">
        <v>0</v>
      </c>
      <c r="T1331" t="s">
        <v>72</v>
      </c>
      <c r="U1331" t="s">
        <v>36</v>
      </c>
      <c r="V1331" t="s">
        <v>37</v>
      </c>
      <c r="W1331" t="s">
        <v>38</v>
      </c>
      <c r="X1331" s="7"/>
      <c r="Y1331" s="10"/>
      <c r="Z1331" s="10"/>
      <c r="AA1331" t="s">
        <v>396</v>
      </c>
      <c r="AB1331" t="s">
        <v>397</v>
      </c>
    </row>
    <row r="1332" spans="1:28" x14ac:dyDescent="0.3">
      <c r="A1332" s="7" t="b">
        <f t="shared" si="60"/>
        <v>0</v>
      </c>
      <c r="B1332" t="str">
        <f t="shared" si="61"/>
        <v>finhelm</v>
      </c>
      <c r="C1332" s="9" t="str">
        <f t="shared" si="62"/>
        <v>fin_helm</v>
      </c>
      <c r="D1332">
        <v>5014</v>
      </c>
      <c r="E1332" t="s">
        <v>24</v>
      </c>
      <c r="F1332" t="s">
        <v>3926</v>
      </c>
      <c r="G1332" t="s">
        <v>26</v>
      </c>
      <c r="H1332" t="s">
        <v>3927</v>
      </c>
      <c r="I1332" t="s">
        <v>59</v>
      </c>
      <c r="J1332">
        <v>20</v>
      </c>
      <c r="K1332">
        <v>30</v>
      </c>
      <c r="L1332">
        <v>0</v>
      </c>
      <c r="M1332">
        <v>0</v>
      </c>
      <c r="N1332">
        <v>0</v>
      </c>
      <c r="O1332">
        <v>2</v>
      </c>
      <c r="P1332">
        <v>0</v>
      </c>
      <c r="Q1332" t="s">
        <v>24</v>
      </c>
      <c r="R1332">
        <v>65</v>
      </c>
      <c r="S1332">
        <v>0</v>
      </c>
      <c r="T1332" t="s">
        <v>189</v>
      </c>
      <c r="U1332" t="s">
        <v>36</v>
      </c>
      <c r="V1332" t="s">
        <v>837</v>
      </c>
      <c r="W1332" t="s">
        <v>38</v>
      </c>
      <c r="X1332" s="7"/>
      <c r="Y1332" s="10"/>
      <c r="Z1332" s="10"/>
      <c r="AA1332" t="s">
        <v>3928</v>
      </c>
      <c r="AB1332" t="s">
        <v>3929</v>
      </c>
    </row>
    <row r="1333" spans="1:28" x14ac:dyDescent="0.3">
      <c r="A1333" s="7" t="b">
        <f t="shared" si="60"/>
        <v>0</v>
      </c>
      <c r="B1333" t="str">
        <f t="shared" si="61"/>
        <v>eggshell</v>
      </c>
      <c r="C1333" s="9" t="str">
        <f t="shared" si="62"/>
        <v>egg_shell</v>
      </c>
      <c r="D1333">
        <v>5015</v>
      </c>
      <c r="E1333" t="s">
        <v>24</v>
      </c>
      <c r="F1333" t="s">
        <v>3528</v>
      </c>
      <c r="G1333" t="s">
        <v>26</v>
      </c>
      <c r="H1333" t="s">
        <v>3529</v>
      </c>
      <c r="I1333" t="s">
        <v>59</v>
      </c>
      <c r="J1333">
        <v>20</v>
      </c>
      <c r="K1333">
        <v>20</v>
      </c>
      <c r="L1333">
        <v>0</v>
      </c>
      <c r="M1333">
        <v>0</v>
      </c>
      <c r="N1333">
        <v>0</v>
      </c>
      <c r="O1333">
        <v>3</v>
      </c>
      <c r="P1333">
        <v>0</v>
      </c>
      <c r="Q1333" t="s">
        <v>24</v>
      </c>
      <c r="R1333">
        <v>0</v>
      </c>
      <c r="S1333">
        <v>0</v>
      </c>
      <c r="T1333" t="s">
        <v>72</v>
      </c>
      <c r="U1333" t="s">
        <v>36</v>
      </c>
      <c r="V1333" t="s">
        <v>37</v>
      </c>
      <c r="W1333" t="s">
        <v>38</v>
      </c>
      <c r="X1333" s="7"/>
      <c r="Y1333" s="10"/>
      <c r="Z1333" s="10"/>
      <c r="AA1333" t="s">
        <v>3530</v>
      </c>
      <c r="AB1333" t="s">
        <v>3531</v>
      </c>
    </row>
    <row r="1334" spans="1:28" x14ac:dyDescent="0.3">
      <c r="A1334" s="7" t="b">
        <f t="shared" si="60"/>
        <v>0</v>
      </c>
      <c r="B1334" t="str">
        <f t="shared" si="61"/>
        <v>boy'scap</v>
      </c>
      <c r="C1334" s="9" t="str">
        <f t="shared" si="62"/>
        <v>boy's_cap</v>
      </c>
      <c r="D1334">
        <v>5016</v>
      </c>
      <c r="E1334" t="s">
        <v>24</v>
      </c>
      <c r="F1334" t="s">
        <v>1527</v>
      </c>
      <c r="G1334" t="s">
        <v>26</v>
      </c>
      <c r="H1334" t="s">
        <v>1528</v>
      </c>
      <c r="I1334" t="s">
        <v>59</v>
      </c>
      <c r="J1334">
        <v>20</v>
      </c>
      <c r="K1334">
        <v>10</v>
      </c>
      <c r="L1334">
        <v>0</v>
      </c>
      <c r="M1334">
        <v>0</v>
      </c>
      <c r="N1334">
        <v>0</v>
      </c>
      <c r="O1334">
        <v>2</v>
      </c>
      <c r="P1334">
        <v>0</v>
      </c>
      <c r="Q1334" t="s">
        <v>60</v>
      </c>
      <c r="R1334">
        <v>0</v>
      </c>
      <c r="S1334">
        <v>0</v>
      </c>
      <c r="T1334" t="s">
        <v>72</v>
      </c>
      <c r="U1334" t="s">
        <v>36</v>
      </c>
      <c r="V1334" t="s">
        <v>185</v>
      </c>
      <c r="W1334" t="s">
        <v>38</v>
      </c>
      <c r="X1334" s="7"/>
      <c r="Y1334" s="10"/>
      <c r="Z1334" s="10"/>
      <c r="AA1334" t="s">
        <v>1529</v>
      </c>
      <c r="AB1334" t="s">
        <v>1530</v>
      </c>
    </row>
    <row r="1335" spans="1:28" x14ac:dyDescent="0.3">
      <c r="A1335" s="7" t="b">
        <f t="shared" si="60"/>
        <v>0</v>
      </c>
      <c r="B1335" t="str">
        <f t="shared" si="61"/>
        <v>bonehelm</v>
      </c>
      <c r="C1335" s="9" t="str">
        <f t="shared" si="62"/>
        <v>bone_helm</v>
      </c>
      <c r="D1335">
        <v>5017</v>
      </c>
      <c r="E1335" t="s">
        <v>24</v>
      </c>
      <c r="F1335" t="s">
        <v>1417</v>
      </c>
      <c r="G1335" t="s">
        <v>26</v>
      </c>
      <c r="H1335" t="s">
        <v>1418</v>
      </c>
      <c r="I1335" t="s">
        <v>59</v>
      </c>
      <c r="J1335" s="5">
        <v>20</v>
      </c>
      <c r="K1335">
        <v>80</v>
      </c>
      <c r="L1335">
        <v>0</v>
      </c>
      <c r="M1335">
        <v>0</v>
      </c>
      <c r="N1335">
        <v>0</v>
      </c>
      <c r="O1335">
        <v>7</v>
      </c>
      <c r="P1335">
        <v>0</v>
      </c>
      <c r="Q1335" t="s">
        <v>60</v>
      </c>
      <c r="R1335">
        <v>70</v>
      </c>
      <c r="S1335">
        <v>0</v>
      </c>
      <c r="T1335" t="s">
        <v>72</v>
      </c>
      <c r="U1335" t="s">
        <v>36</v>
      </c>
      <c r="V1335" t="s">
        <v>826</v>
      </c>
      <c r="W1335" t="s">
        <v>38</v>
      </c>
      <c r="X1335" s="7" t="s">
        <v>31058</v>
      </c>
      <c r="Y1335" s="10"/>
      <c r="Z1335" s="10"/>
      <c r="AA1335" t="s">
        <v>1419</v>
      </c>
      <c r="AB1335" t="s">
        <v>1420</v>
      </c>
    </row>
    <row r="1336" spans="1:28" x14ac:dyDescent="0.3">
      <c r="A1336" s="7" t="b">
        <f t="shared" si="60"/>
        <v>0</v>
      </c>
      <c r="B1336" t="str">
        <f t="shared" si="61"/>
        <v>corsair</v>
      </c>
      <c r="C1336" s="9" t="str">
        <f t="shared" si="62"/>
        <v>corsair</v>
      </c>
      <c r="D1336">
        <v>5019</v>
      </c>
      <c r="E1336" t="s">
        <v>24</v>
      </c>
      <c r="F1336" t="s">
        <v>2498</v>
      </c>
      <c r="G1336" t="s">
        <v>26</v>
      </c>
      <c r="H1336" t="s">
        <v>2498</v>
      </c>
      <c r="I1336" t="s">
        <v>59</v>
      </c>
      <c r="J1336">
        <v>20</v>
      </c>
      <c r="K1336">
        <v>50</v>
      </c>
      <c r="L1336">
        <v>0</v>
      </c>
      <c r="M1336">
        <v>0</v>
      </c>
      <c r="N1336">
        <v>0</v>
      </c>
      <c r="O1336">
        <v>5</v>
      </c>
      <c r="P1336">
        <v>0</v>
      </c>
      <c r="Q1336" t="s">
        <v>60</v>
      </c>
      <c r="R1336">
        <v>0</v>
      </c>
      <c r="S1336">
        <v>0</v>
      </c>
      <c r="T1336" t="s">
        <v>72</v>
      </c>
      <c r="U1336" t="s">
        <v>36</v>
      </c>
      <c r="V1336" t="s">
        <v>185</v>
      </c>
      <c r="W1336" t="s">
        <v>38</v>
      </c>
      <c r="X1336" s="7" t="s">
        <v>30663</v>
      </c>
      <c r="Y1336" s="10"/>
      <c r="Z1336" s="10"/>
      <c r="AA1336" t="s">
        <v>2499</v>
      </c>
      <c r="AB1336" t="s">
        <v>2500</v>
      </c>
    </row>
    <row r="1337" spans="1:28" x14ac:dyDescent="0.3">
      <c r="A1337" s="7" t="b">
        <f t="shared" si="60"/>
        <v>0</v>
      </c>
      <c r="B1337" t="str">
        <f t="shared" si="61"/>
        <v>kafraband</v>
      </c>
      <c r="C1337" s="9" t="str">
        <f t="shared" si="62"/>
        <v>kafra_band</v>
      </c>
      <c r="D1337">
        <v>5020</v>
      </c>
      <c r="E1337" t="s">
        <v>24</v>
      </c>
      <c r="F1337" t="s">
        <v>5701</v>
      </c>
      <c r="G1337" t="s">
        <v>26</v>
      </c>
      <c r="H1337" t="s">
        <v>5702</v>
      </c>
      <c r="I1337" t="s">
        <v>59</v>
      </c>
      <c r="J1337">
        <v>20</v>
      </c>
      <c r="K1337">
        <v>50</v>
      </c>
      <c r="L1337">
        <v>0</v>
      </c>
      <c r="M1337">
        <v>0</v>
      </c>
      <c r="N1337">
        <v>0</v>
      </c>
      <c r="O1337">
        <v>3</v>
      </c>
      <c r="P1337">
        <v>0</v>
      </c>
      <c r="Q1337" t="s">
        <v>60</v>
      </c>
      <c r="R1337">
        <v>0</v>
      </c>
      <c r="S1337">
        <v>0</v>
      </c>
      <c r="T1337" t="s">
        <v>72</v>
      </c>
      <c r="U1337" t="s">
        <v>36</v>
      </c>
      <c r="V1337" t="s">
        <v>37</v>
      </c>
      <c r="W1337" t="s">
        <v>38</v>
      </c>
      <c r="X1337" s="7" t="s">
        <v>30594</v>
      </c>
      <c r="Y1337" s="10"/>
      <c r="Z1337" s="10"/>
      <c r="AA1337" t="s">
        <v>5703</v>
      </c>
      <c r="AB1337" t="s">
        <v>5704</v>
      </c>
    </row>
    <row r="1338" spans="1:28" x14ac:dyDescent="0.3">
      <c r="A1338" s="7" t="b">
        <f t="shared" si="60"/>
        <v>0</v>
      </c>
      <c r="B1338" t="str">
        <f t="shared" si="61"/>
        <v>hatofcake</v>
      </c>
      <c r="C1338" s="9" t="str">
        <f t="shared" si="62"/>
        <v>hat_of_cake</v>
      </c>
      <c r="D1338">
        <v>5024</v>
      </c>
      <c r="E1338" t="s">
        <v>24</v>
      </c>
      <c r="F1338" t="s">
        <v>5011</v>
      </c>
      <c r="G1338" t="s">
        <v>26</v>
      </c>
      <c r="H1338" t="s">
        <v>5012</v>
      </c>
      <c r="I1338" t="s">
        <v>59</v>
      </c>
      <c r="J1338">
        <v>20</v>
      </c>
      <c r="K1338">
        <v>100</v>
      </c>
      <c r="L1338">
        <v>0</v>
      </c>
      <c r="M1338">
        <v>0</v>
      </c>
      <c r="N1338">
        <v>0</v>
      </c>
      <c r="O1338">
        <v>1</v>
      </c>
      <c r="P1338">
        <v>0</v>
      </c>
      <c r="Q1338" t="s">
        <v>60</v>
      </c>
      <c r="R1338">
        <v>0</v>
      </c>
      <c r="S1338">
        <v>0</v>
      </c>
      <c r="T1338" t="s">
        <v>72</v>
      </c>
      <c r="U1338" t="s">
        <v>36</v>
      </c>
      <c r="V1338" t="s">
        <v>37</v>
      </c>
      <c r="W1338" t="s">
        <v>38</v>
      </c>
      <c r="X1338" s="7"/>
      <c r="Y1338" s="10"/>
      <c r="Z1338" s="10"/>
      <c r="AA1338" t="s">
        <v>5013</v>
      </c>
      <c r="AB1338" t="s">
        <v>5014</v>
      </c>
    </row>
    <row r="1339" spans="1:28" x14ac:dyDescent="0.3">
      <c r="A1339" s="7" t="b">
        <f t="shared" si="60"/>
        <v>0</v>
      </c>
      <c r="B1339" t="str">
        <f t="shared" si="61"/>
        <v>hatofcook</v>
      </c>
      <c r="C1339" s="9" t="str">
        <f t="shared" si="62"/>
        <v>hat_of_cook</v>
      </c>
      <c r="D1339">
        <v>5026</v>
      </c>
      <c r="E1339" t="s">
        <v>24</v>
      </c>
      <c r="F1339" t="s">
        <v>5019</v>
      </c>
      <c r="G1339" t="s">
        <v>26</v>
      </c>
      <c r="H1339" t="s">
        <v>5020</v>
      </c>
      <c r="I1339" t="s">
        <v>59</v>
      </c>
      <c r="J1339">
        <v>20</v>
      </c>
      <c r="K1339">
        <v>30</v>
      </c>
      <c r="L1339">
        <v>0</v>
      </c>
      <c r="M1339">
        <v>0</v>
      </c>
      <c r="N1339">
        <v>0</v>
      </c>
      <c r="O1339">
        <v>1</v>
      </c>
      <c r="P1339">
        <v>0</v>
      </c>
      <c r="Q1339" t="s">
        <v>60</v>
      </c>
      <c r="R1339">
        <v>50</v>
      </c>
      <c r="S1339">
        <v>0</v>
      </c>
      <c r="T1339" t="s">
        <v>72</v>
      </c>
      <c r="U1339" t="s">
        <v>36</v>
      </c>
      <c r="V1339" t="s">
        <v>185</v>
      </c>
      <c r="W1339" t="s">
        <v>38</v>
      </c>
      <c r="X1339" s="7" t="s">
        <v>30494</v>
      </c>
      <c r="Y1339" s="10"/>
      <c r="Z1339" s="10"/>
      <c r="AA1339" t="s">
        <v>5021</v>
      </c>
      <c r="AB1339" t="s">
        <v>5022</v>
      </c>
    </row>
    <row r="1340" spans="1:28" x14ac:dyDescent="0.3">
      <c r="A1340" s="7" t="b">
        <f t="shared" si="60"/>
        <v>0</v>
      </c>
      <c r="B1340" t="str">
        <f t="shared" si="61"/>
        <v>wizardryhat</v>
      </c>
      <c r="C1340" s="9" t="str">
        <f t="shared" si="62"/>
        <v>wizardry_hat</v>
      </c>
      <c r="D1340">
        <v>5027</v>
      </c>
      <c r="E1340" t="s">
        <v>24</v>
      </c>
      <c r="F1340" t="s">
        <v>10807</v>
      </c>
      <c r="G1340" t="s">
        <v>26</v>
      </c>
      <c r="H1340" t="s">
        <v>10808</v>
      </c>
      <c r="I1340" t="s">
        <v>59</v>
      </c>
      <c r="J1340">
        <v>20</v>
      </c>
      <c r="K1340">
        <v>30</v>
      </c>
      <c r="L1340">
        <v>0</v>
      </c>
      <c r="M1340">
        <v>0</v>
      </c>
      <c r="N1340">
        <v>0</v>
      </c>
      <c r="O1340">
        <v>1</v>
      </c>
      <c r="P1340">
        <v>0</v>
      </c>
      <c r="Q1340" t="s">
        <v>60</v>
      </c>
      <c r="R1340">
        <v>0</v>
      </c>
      <c r="S1340">
        <v>0</v>
      </c>
      <c r="T1340" t="s">
        <v>72</v>
      </c>
      <c r="U1340" t="s">
        <v>36</v>
      </c>
      <c r="V1340" t="s">
        <v>2193</v>
      </c>
      <c r="W1340" t="s">
        <v>38</v>
      </c>
      <c r="X1340" s="7" t="s">
        <v>31059</v>
      </c>
      <c r="Y1340" s="10"/>
      <c r="Z1340" s="10"/>
      <c r="AA1340" t="s">
        <v>10809</v>
      </c>
      <c r="AB1340" t="s">
        <v>10810</v>
      </c>
    </row>
    <row r="1341" spans="1:28" x14ac:dyDescent="0.3">
      <c r="A1341" s="7" t="b">
        <f t="shared" si="60"/>
        <v>0</v>
      </c>
      <c r="B1341" t="str">
        <f t="shared" si="61"/>
        <v>candle</v>
      </c>
      <c r="C1341" s="9" t="str">
        <f t="shared" si="62"/>
        <v>candle</v>
      </c>
      <c r="D1341">
        <v>5028</v>
      </c>
      <c r="E1341" t="s">
        <v>24</v>
      </c>
      <c r="F1341" t="s">
        <v>1823</v>
      </c>
      <c r="G1341" t="s">
        <v>26</v>
      </c>
      <c r="H1341" t="s">
        <v>1823</v>
      </c>
      <c r="I1341" t="s">
        <v>59</v>
      </c>
      <c r="J1341">
        <v>20</v>
      </c>
      <c r="K1341">
        <v>15</v>
      </c>
      <c r="L1341">
        <v>0</v>
      </c>
      <c r="M1341">
        <v>0</v>
      </c>
      <c r="N1341">
        <v>0</v>
      </c>
      <c r="O1341">
        <v>0</v>
      </c>
      <c r="P1341">
        <v>0</v>
      </c>
      <c r="Q1341" t="s">
        <v>60</v>
      </c>
      <c r="R1341">
        <v>0</v>
      </c>
      <c r="S1341">
        <v>0</v>
      </c>
      <c r="T1341" t="s">
        <v>72</v>
      </c>
      <c r="U1341" t="s">
        <v>36</v>
      </c>
      <c r="V1341" t="s">
        <v>37</v>
      </c>
      <c r="W1341" t="s">
        <v>38</v>
      </c>
      <c r="X1341" s="7"/>
      <c r="Y1341" s="10"/>
      <c r="Z1341" s="10"/>
      <c r="AA1341" t="s">
        <v>1824</v>
      </c>
      <c r="AB1341" t="s">
        <v>1825</v>
      </c>
    </row>
    <row r="1342" spans="1:28" x14ac:dyDescent="0.3">
      <c r="A1342" s="7" t="b">
        <f t="shared" si="60"/>
        <v>0</v>
      </c>
      <c r="B1342" t="str">
        <f t="shared" si="61"/>
        <v>sporehat</v>
      </c>
      <c r="C1342" s="9" t="str">
        <f t="shared" si="62"/>
        <v>spore_hat</v>
      </c>
      <c r="D1342">
        <v>5029</v>
      </c>
      <c r="E1342" t="s">
        <v>24</v>
      </c>
      <c r="F1342" t="s">
        <v>9497</v>
      </c>
      <c r="G1342" t="s">
        <v>26</v>
      </c>
      <c r="H1342" t="s">
        <v>9498</v>
      </c>
      <c r="I1342" t="s">
        <v>59</v>
      </c>
      <c r="J1342">
        <v>20</v>
      </c>
      <c r="K1342">
        <v>90</v>
      </c>
      <c r="L1342">
        <v>0</v>
      </c>
      <c r="M1342">
        <v>0</v>
      </c>
      <c r="N1342">
        <v>0</v>
      </c>
      <c r="O1342">
        <v>3</v>
      </c>
      <c r="P1342">
        <v>0</v>
      </c>
      <c r="Q1342" t="s">
        <v>60</v>
      </c>
      <c r="R1342">
        <v>20</v>
      </c>
      <c r="S1342">
        <v>0</v>
      </c>
      <c r="T1342" t="s">
        <v>72</v>
      </c>
      <c r="U1342" t="s">
        <v>36</v>
      </c>
      <c r="V1342" t="s">
        <v>185</v>
      </c>
      <c r="W1342" t="s">
        <v>38</v>
      </c>
      <c r="X1342" s="7"/>
      <c r="Y1342" s="10"/>
      <c r="Z1342" s="10"/>
      <c r="AA1342" t="s">
        <v>9499</v>
      </c>
      <c r="AB1342" t="s">
        <v>9500</v>
      </c>
    </row>
    <row r="1343" spans="1:28" x14ac:dyDescent="0.3">
      <c r="A1343" s="7" t="b">
        <f t="shared" si="60"/>
        <v>0</v>
      </c>
      <c r="B1343" t="str">
        <f t="shared" si="61"/>
        <v>pandacap</v>
      </c>
      <c r="C1343" s="9" t="str">
        <f t="shared" si="62"/>
        <v>panda_cap</v>
      </c>
      <c r="D1343">
        <v>5030</v>
      </c>
      <c r="E1343" t="s">
        <v>24</v>
      </c>
      <c r="F1343" t="s">
        <v>7411</v>
      </c>
      <c r="G1343" t="s">
        <v>26</v>
      </c>
      <c r="H1343" t="s">
        <v>7412</v>
      </c>
      <c r="I1343" t="s">
        <v>59</v>
      </c>
      <c r="J1343">
        <v>20</v>
      </c>
      <c r="K1343">
        <v>80</v>
      </c>
      <c r="L1343">
        <v>0</v>
      </c>
      <c r="M1343">
        <v>0</v>
      </c>
      <c r="N1343">
        <v>0</v>
      </c>
      <c r="O1343">
        <v>3</v>
      </c>
      <c r="P1343">
        <v>0</v>
      </c>
      <c r="Q1343" t="s">
        <v>60</v>
      </c>
      <c r="R1343">
        <v>40</v>
      </c>
      <c r="S1343">
        <v>0</v>
      </c>
      <c r="T1343" t="s">
        <v>72</v>
      </c>
      <c r="U1343" t="s">
        <v>36</v>
      </c>
      <c r="V1343" t="s">
        <v>185</v>
      </c>
      <c r="W1343" t="s">
        <v>38</v>
      </c>
      <c r="X1343" s="7"/>
      <c r="Y1343" s="10"/>
      <c r="Z1343" s="10"/>
      <c r="AA1343" t="s">
        <v>7413</v>
      </c>
      <c r="AB1343" t="s">
        <v>7414</v>
      </c>
    </row>
    <row r="1344" spans="1:28" x14ac:dyDescent="0.3">
      <c r="A1344" s="7" t="b">
        <f t="shared" si="60"/>
        <v>0</v>
      </c>
      <c r="B1344" t="str">
        <f t="shared" si="61"/>
        <v>smokiehat</v>
      </c>
      <c r="C1344" s="9" t="str">
        <f t="shared" si="62"/>
        <v>smokie_hat</v>
      </c>
      <c r="D1344">
        <v>5033</v>
      </c>
      <c r="E1344" t="s">
        <v>24</v>
      </c>
      <c r="F1344" t="s">
        <v>9251</v>
      </c>
      <c r="G1344" t="s">
        <v>26</v>
      </c>
      <c r="H1344" t="s">
        <v>9252</v>
      </c>
      <c r="I1344" t="s">
        <v>59</v>
      </c>
      <c r="J1344">
        <v>20</v>
      </c>
      <c r="K1344">
        <v>90</v>
      </c>
      <c r="L1344">
        <v>0</v>
      </c>
      <c r="M1344">
        <v>0</v>
      </c>
      <c r="N1344">
        <v>0</v>
      </c>
      <c r="O1344">
        <v>3</v>
      </c>
      <c r="P1344">
        <v>0</v>
      </c>
      <c r="Q1344" t="s">
        <v>60</v>
      </c>
      <c r="R1344">
        <v>50</v>
      </c>
      <c r="S1344">
        <v>0</v>
      </c>
      <c r="T1344" t="s">
        <v>72</v>
      </c>
      <c r="U1344" t="s">
        <v>36</v>
      </c>
      <c r="V1344" t="s">
        <v>185</v>
      </c>
      <c r="W1344" t="s">
        <v>38</v>
      </c>
      <c r="X1344" s="7"/>
      <c r="Y1344" s="10"/>
      <c r="Z1344" s="10"/>
      <c r="AA1344" t="s">
        <v>9253</v>
      </c>
      <c r="AB1344" t="s">
        <v>9254</v>
      </c>
    </row>
    <row r="1345" spans="1:28" x14ac:dyDescent="0.3">
      <c r="A1345" s="7" t="b">
        <f t="shared" si="60"/>
        <v>0</v>
      </c>
      <c r="B1345" t="str">
        <f t="shared" si="61"/>
        <v>lightbulbband</v>
      </c>
      <c r="C1345" s="9" t="str">
        <f t="shared" si="62"/>
        <v>light_bulb_band</v>
      </c>
      <c r="D1345">
        <v>5034</v>
      </c>
      <c r="E1345" t="s">
        <v>24</v>
      </c>
      <c r="F1345" t="s">
        <v>6078</v>
      </c>
      <c r="G1345" t="s">
        <v>26</v>
      </c>
      <c r="H1345" t="s">
        <v>6079</v>
      </c>
      <c r="I1345" t="s">
        <v>59</v>
      </c>
      <c r="J1345">
        <v>20</v>
      </c>
      <c r="K1345">
        <v>50</v>
      </c>
      <c r="L1345">
        <v>0</v>
      </c>
      <c r="M1345">
        <v>0</v>
      </c>
      <c r="N1345">
        <v>0</v>
      </c>
      <c r="O1345">
        <v>0</v>
      </c>
      <c r="P1345">
        <v>0</v>
      </c>
      <c r="Q1345" t="s">
        <v>60</v>
      </c>
      <c r="R1345">
        <v>0</v>
      </c>
      <c r="S1345">
        <v>0</v>
      </c>
      <c r="T1345" t="s">
        <v>72</v>
      </c>
      <c r="U1345" t="s">
        <v>36</v>
      </c>
      <c r="V1345" t="s">
        <v>185</v>
      </c>
      <c r="W1345" t="s">
        <v>38</v>
      </c>
      <c r="X1345" s="7"/>
      <c r="Y1345" s="10"/>
      <c r="Z1345" s="10"/>
      <c r="AA1345" t="s">
        <v>6080</v>
      </c>
      <c r="AB1345" t="s">
        <v>6081</v>
      </c>
    </row>
    <row r="1346" spans="1:28" x14ac:dyDescent="0.3">
      <c r="A1346" s="7" t="b">
        <f t="shared" ref="A1346:A1409" si="63">ISNUMBER(SEARCH("callfunc",X1346))</f>
        <v>0</v>
      </c>
      <c r="B1346" t="str">
        <f t="shared" ref="B1346:B1409" si="64">LOWER(SUBSTITUTE(F1346,"_",""))</f>
        <v>poringhat</v>
      </c>
      <c r="C1346" s="9" t="str">
        <f t="shared" ref="C1346:C1409" si="65">LOWER(F1346)</f>
        <v>poring_hat</v>
      </c>
      <c r="D1346">
        <v>5035</v>
      </c>
      <c r="E1346" t="s">
        <v>24</v>
      </c>
      <c r="F1346" t="s">
        <v>7864</v>
      </c>
      <c r="G1346" t="s">
        <v>26</v>
      </c>
      <c r="H1346" t="s">
        <v>7865</v>
      </c>
      <c r="I1346" t="s">
        <v>59</v>
      </c>
      <c r="J1346" s="5">
        <v>20</v>
      </c>
      <c r="K1346">
        <v>70</v>
      </c>
      <c r="L1346">
        <v>0</v>
      </c>
      <c r="M1346">
        <v>0</v>
      </c>
      <c r="N1346">
        <v>0</v>
      </c>
      <c r="O1346">
        <v>2</v>
      </c>
      <c r="P1346">
        <v>0</v>
      </c>
      <c r="Q1346" t="s">
        <v>60</v>
      </c>
      <c r="R1346">
        <v>38</v>
      </c>
      <c r="S1346">
        <v>0</v>
      </c>
      <c r="T1346" t="s">
        <v>72</v>
      </c>
      <c r="U1346" t="s">
        <v>36</v>
      </c>
      <c r="V1346" t="s">
        <v>185</v>
      </c>
      <c r="W1346" t="s">
        <v>38</v>
      </c>
      <c r="X1346" s="7"/>
      <c r="Y1346" s="10"/>
      <c r="Z1346" s="10"/>
      <c r="AA1346" t="s">
        <v>7866</v>
      </c>
      <c r="AB1346" t="s">
        <v>7867</v>
      </c>
    </row>
    <row r="1347" spans="1:28" x14ac:dyDescent="0.3">
      <c r="A1347" s="7" t="b">
        <f t="shared" si="63"/>
        <v>0</v>
      </c>
      <c r="B1347" t="str">
        <f t="shared" si="64"/>
        <v>fruitshell</v>
      </c>
      <c r="C1347" s="9" t="str">
        <f t="shared" si="65"/>
        <v>fruit_shell</v>
      </c>
      <c r="D1347">
        <v>5037</v>
      </c>
      <c r="E1347" t="s">
        <v>24</v>
      </c>
      <c r="F1347" t="s">
        <v>4289</v>
      </c>
      <c r="G1347" t="s">
        <v>26</v>
      </c>
      <c r="H1347" t="s">
        <v>4290</v>
      </c>
      <c r="I1347" t="s">
        <v>59</v>
      </c>
      <c r="J1347" s="5">
        <v>20</v>
      </c>
      <c r="K1347">
        <v>15</v>
      </c>
      <c r="L1347">
        <v>0</v>
      </c>
      <c r="M1347">
        <v>0</v>
      </c>
      <c r="N1347">
        <v>0</v>
      </c>
      <c r="O1347">
        <v>4</v>
      </c>
      <c r="P1347">
        <v>0</v>
      </c>
      <c r="Q1347" t="s">
        <v>24</v>
      </c>
      <c r="R1347">
        <v>5</v>
      </c>
      <c r="S1347">
        <v>0</v>
      </c>
      <c r="T1347" t="s">
        <v>72</v>
      </c>
      <c r="U1347" t="s">
        <v>36</v>
      </c>
      <c r="V1347" t="s">
        <v>37</v>
      </c>
      <c r="W1347" t="s">
        <v>38</v>
      </c>
      <c r="X1347" s="7"/>
      <c r="Y1347" s="10"/>
      <c r="Z1347" s="10"/>
      <c r="AA1347" t="s">
        <v>4291</v>
      </c>
      <c r="AB1347" t="s">
        <v>4292</v>
      </c>
    </row>
    <row r="1348" spans="1:28" x14ac:dyDescent="0.3">
      <c r="A1348" s="7" t="b">
        <f t="shared" si="63"/>
        <v>0</v>
      </c>
      <c r="B1348" t="str">
        <f t="shared" si="64"/>
        <v>deviruchicap</v>
      </c>
      <c r="C1348" s="9" t="str">
        <f t="shared" si="65"/>
        <v>deviruchi_cap</v>
      </c>
      <c r="D1348">
        <v>5038</v>
      </c>
      <c r="E1348" t="s">
        <v>24</v>
      </c>
      <c r="F1348" t="s">
        <v>2956</v>
      </c>
      <c r="G1348" t="s">
        <v>26</v>
      </c>
      <c r="H1348" t="s">
        <v>2957</v>
      </c>
      <c r="I1348" t="s">
        <v>59</v>
      </c>
      <c r="J1348">
        <v>20</v>
      </c>
      <c r="K1348">
        <v>80</v>
      </c>
      <c r="L1348">
        <v>0</v>
      </c>
      <c r="M1348">
        <v>0</v>
      </c>
      <c r="N1348">
        <v>0</v>
      </c>
      <c r="O1348">
        <v>2</v>
      </c>
      <c r="P1348">
        <v>0</v>
      </c>
      <c r="Q1348" t="s">
        <v>60</v>
      </c>
      <c r="R1348">
        <v>64</v>
      </c>
      <c r="S1348">
        <v>0</v>
      </c>
      <c r="T1348" t="s">
        <v>72</v>
      </c>
      <c r="U1348" t="s">
        <v>36</v>
      </c>
      <c r="V1348" t="s">
        <v>185</v>
      </c>
      <c r="W1348" t="s">
        <v>38</v>
      </c>
      <c r="X1348" s="7" t="s">
        <v>31060</v>
      </c>
      <c r="Y1348" s="10"/>
      <c r="Z1348" s="10"/>
      <c r="AA1348" t="s">
        <v>2958</v>
      </c>
      <c r="AB1348" t="s">
        <v>2959</v>
      </c>
    </row>
    <row r="1349" spans="1:28" x14ac:dyDescent="0.3">
      <c r="A1349" s="7" t="b">
        <f t="shared" si="63"/>
        <v>0</v>
      </c>
      <c r="B1349" t="str">
        <f t="shared" si="64"/>
        <v>mottledeggshell</v>
      </c>
      <c r="C1349" s="9" t="str">
        <f t="shared" si="65"/>
        <v>mottled_egg_shell</v>
      </c>
      <c r="D1349">
        <v>5039</v>
      </c>
      <c r="E1349" t="s">
        <v>24</v>
      </c>
      <c r="F1349" t="s">
        <v>6842</v>
      </c>
      <c r="G1349" t="s">
        <v>26</v>
      </c>
      <c r="H1349" t="s">
        <v>6843</v>
      </c>
      <c r="I1349" t="s">
        <v>59</v>
      </c>
      <c r="J1349">
        <v>20</v>
      </c>
      <c r="K1349">
        <v>40</v>
      </c>
      <c r="L1349">
        <v>0</v>
      </c>
      <c r="M1349">
        <v>0</v>
      </c>
      <c r="N1349">
        <v>0</v>
      </c>
      <c r="O1349">
        <v>4</v>
      </c>
      <c r="P1349">
        <v>0</v>
      </c>
      <c r="Q1349" t="s">
        <v>24</v>
      </c>
      <c r="R1349">
        <v>19</v>
      </c>
      <c r="S1349">
        <v>0</v>
      </c>
      <c r="T1349" t="s">
        <v>72</v>
      </c>
      <c r="U1349" t="s">
        <v>36</v>
      </c>
      <c r="V1349" t="s">
        <v>37</v>
      </c>
      <c r="W1349" t="s">
        <v>38</v>
      </c>
      <c r="X1349" s="7"/>
      <c r="Y1349" s="10"/>
      <c r="Z1349" s="10"/>
      <c r="AA1349" t="s">
        <v>6844</v>
      </c>
      <c r="AB1349" t="s">
        <v>6845</v>
      </c>
    </row>
    <row r="1350" spans="1:28" x14ac:dyDescent="0.3">
      <c r="A1350" s="7" t="b">
        <f t="shared" si="63"/>
        <v>0</v>
      </c>
      <c r="B1350" t="str">
        <f t="shared" si="64"/>
        <v>blush</v>
      </c>
      <c r="C1350" s="9" t="str">
        <f t="shared" si="65"/>
        <v>blush</v>
      </c>
      <c r="D1350">
        <v>5040</v>
      </c>
      <c r="E1350" t="s">
        <v>24</v>
      </c>
      <c r="F1350" t="s">
        <v>1383</v>
      </c>
      <c r="G1350" t="s">
        <v>26</v>
      </c>
      <c r="H1350" t="s">
        <v>1383</v>
      </c>
      <c r="I1350" t="s">
        <v>59</v>
      </c>
      <c r="J1350">
        <v>20</v>
      </c>
      <c r="K1350">
        <v>10</v>
      </c>
      <c r="L1350">
        <v>0</v>
      </c>
      <c r="M1350">
        <v>0</v>
      </c>
      <c r="N1350">
        <v>0</v>
      </c>
      <c r="O1350">
        <v>0</v>
      </c>
      <c r="P1350">
        <v>0</v>
      </c>
      <c r="Q1350" t="s">
        <v>24</v>
      </c>
      <c r="R1350">
        <v>0</v>
      </c>
      <c r="S1350">
        <v>0</v>
      </c>
      <c r="T1350" t="s">
        <v>189</v>
      </c>
      <c r="U1350" t="s">
        <v>36</v>
      </c>
      <c r="V1350" t="s">
        <v>37</v>
      </c>
      <c r="W1350" t="s">
        <v>38</v>
      </c>
      <c r="X1350" s="7"/>
      <c r="Y1350" s="10"/>
      <c r="Z1350" s="10"/>
      <c r="AA1350" t="s">
        <v>1384</v>
      </c>
      <c r="AB1350" t="s">
        <v>1385</v>
      </c>
    </row>
    <row r="1351" spans="1:28" x14ac:dyDescent="0.3">
      <c r="A1351" s="7" t="b">
        <f t="shared" si="63"/>
        <v>0</v>
      </c>
      <c r="B1351" t="str">
        <f t="shared" si="64"/>
        <v>hearthairpin</v>
      </c>
      <c r="C1351" s="9" t="str">
        <f t="shared" si="65"/>
        <v>heart_hair_pin</v>
      </c>
      <c r="D1351">
        <v>5041</v>
      </c>
      <c r="E1351" t="s">
        <v>24</v>
      </c>
      <c r="F1351" t="s">
        <v>5061</v>
      </c>
      <c r="G1351" t="s">
        <v>26</v>
      </c>
      <c r="H1351" t="s">
        <v>5062</v>
      </c>
      <c r="I1351" t="s">
        <v>59</v>
      </c>
      <c r="J1351">
        <v>20</v>
      </c>
      <c r="K1351">
        <v>10</v>
      </c>
      <c r="L1351">
        <v>0</v>
      </c>
      <c r="M1351">
        <v>0</v>
      </c>
      <c r="N1351">
        <v>0</v>
      </c>
      <c r="O1351">
        <v>0</v>
      </c>
      <c r="P1351">
        <v>0</v>
      </c>
      <c r="Q1351" t="s">
        <v>60</v>
      </c>
      <c r="R1351">
        <v>0</v>
      </c>
      <c r="S1351">
        <v>0</v>
      </c>
      <c r="T1351" t="s">
        <v>72</v>
      </c>
      <c r="U1351" t="s">
        <v>36</v>
      </c>
      <c r="V1351" t="s">
        <v>37</v>
      </c>
      <c r="W1351" t="s">
        <v>38</v>
      </c>
      <c r="X1351" s="7"/>
      <c r="Y1351" s="10"/>
      <c r="Z1351" s="10"/>
      <c r="AA1351" t="s">
        <v>5063</v>
      </c>
      <c r="AB1351" t="s">
        <v>5064</v>
      </c>
    </row>
    <row r="1352" spans="1:28" x14ac:dyDescent="0.3">
      <c r="A1352" s="7" t="b">
        <f t="shared" si="63"/>
        <v>0</v>
      </c>
      <c r="B1352" t="str">
        <f t="shared" si="64"/>
        <v>hairprotector</v>
      </c>
      <c r="C1352" s="9" t="str">
        <f t="shared" si="65"/>
        <v>hair_protector</v>
      </c>
      <c r="D1352">
        <v>5042</v>
      </c>
      <c r="E1352" t="s">
        <v>24</v>
      </c>
      <c r="F1352" t="s">
        <v>4925</v>
      </c>
      <c r="G1352" t="s">
        <v>26</v>
      </c>
      <c r="H1352" t="s">
        <v>4926</v>
      </c>
      <c r="I1352" t="s">
        <v>59</v>
      </c>
      <c r="J1352">
        <v>20</v>
      </c>
      <c r="K1352">
        <v>15</v>
      </c>
      <c r="L1352">
        <v>0</v>
      </c>
      <c r="M1352">
        <v>0</v>
      </c>
      <c r="N1352">
        <v>0</v>
      </c>
      <c r="O1352">
        <v>0</v>
      </c>
      <c r="P1352">
        <v>0</v>
      </c>
      <c r="Q1352" t="s">
        <v>60</v>
      </c>
      <c r="R1352">
        <v>14</v>
      </c>
      <c r="S1352">
        <v>0</v>
      </c>
      <c r="T1352" t="s">
        <v>72</v>
      </c>
      <c r="U1352" t="s">
        <v>36</v>
      </c>
      <c r="V1352" t="s">
        <v>185</v>
      </c>
      <c r="W1352" t="s">
        <v>38</v>
      </c>
      <c r="X1352" s="7"/>
      <c r="Y1352" s="10"/>
      <c r="Z1352" s="10"/>
      <c r="AA1352" t="s">
        <v>4927</v>
      </c>
      <c r="AB1352" t="s">
        <v>4928</v>
      </c>
    </row>
    <row r="1353" spans="1:28" x14ac:dyDescent="0.3">
      <c r="A1353" s="7" t="b">
        <f t="shared" si="63"/>
        <v>0</v>
      </c>
      <c r="B1353" t="str">
        <f t="shared" si="64"/>
        <v>magicianhat</v>
      </c>
      <c r="C1353" s="9" t="str">
        <f t="shared" si="65"/>
        <v>magician_hat</v>
      </c>
      <c r="D1353">
        <v>5045</v>
      </c>
      <c r="E1353" t="s">
        <v>24</v>
      </c>
      <c r="F1353" t="s">
        <v>6354</v>
      </c>
      <c r="G1353" t="s">
        <v>26</v>
      </c>
      <c r="H1353" t="s">
        <v>6355</v>
      </c>
      <c r="I1353" t="s">
        <v>59</v>
      </c>
      <c r="J1353" s="10">
        <v>20</v>
      </c>
      <c r="K1353">
        <v>50</v>
      </c>
      <c r="L1353">
        <v>0</v>
      </c>
      <c r="M1353">
        <v>0</v>
      </c>
      <c r="N1353">
        <v>0</v>
      </c>
      <c r="O1353">
        <v>3</v>
      </c>
      <c r="P1353">
        <v>0</v>
      </c>
      <c r="Q1353" t="s">
        <v>60</v>
      </c>
      <c r="R1353">
        <v>50</v>
      </c>
      <c r="S1353">
        <v>0</v>
      </c>
      <c r="T1353" t="s">
        <v>72</v>
      </c>
      <c r="U1353" t="s">
        <v>36</v>
      </c>
      <c r="V1353" t="s">
        <v>37</v>
      </c>
      <c r="W1353" t="s">
        <v>38</v>
      </c>
      <c r="X1353" s="7" t="s">
        <v>31061</v>
      </c>
      <c r="Y1353" s="10"/>
      <c r="Z1353" s="10"/>
      <c r="AA1353" t="s">
        <v>6356</v>
      </c>
      <c r="AB1353" t="s">
        <v>6357</v>
      </c>
    </row>
    <row r="1354" spans="1:28" x14ac:dyDescent="0.3">
      <c r="A1354" s="7" t="b">
        <f t="shared" si="63"/>
        <v>0</v>
      </c>
      <c r="B1354" t="str">
        <f t="shared" si="64"/>
        <v>bongunhat</v>
      </c>
      <c r="C1354" s="9" t="str">
        <f t="shared" si="65"/>
        <v>bongun_hat</v>
      </c>
      <c r="D1354">
        <v>5046</v>
      </c>
      <c r="E1354" t="s">
        <v>24</v>
      </c>
      <c r="F1354" t="s">
        <v>1428</v>
      </c>
      <c r="G1354" t="s">
        <v>26</v>
      </c>
      <c r="H1354" t="s">
        <v>1429</v>
      </c>
      <c r="I1354" t="s">
        <v>59</v>
      </c>
      <c r="J1354" s="5">
        <v>20</v>
      </c>
      <c r="K1354">
        <v>30</v>
      </c>
      <c r="L1354">
        <v>0</v>
      </c>
      <c r="M1354">
        <v>0</v>
      </c>
      <c r="N1354">
        <v>0</v>
      </c>
      <c r="O1354">
        <v>5</v>
      </c>
      <c r="P1354">
        <v>0</v>
      </c>
      <c r="Q1354" t="s">
        <v>24</v>
      </c>
      <c r="R1354">
        <v>0</v>
      </c>
      <c r="S1354">
        <v>0</v>
      </c>
      <c r="T1354" t="s">
        <v>72</v>
      </c>
      <c r="U1354" t="s">
        <v>36</v>
      </c>
      <c r="V1354" t="s">
        <v>37</v>
      </c>
      <c r="W1354" t="s">
        <v>38</v>
      </c>
      <c r="X1354" s="7"/>
      <c r="Y1354" s="10"/>
      <c r="Z1354" s="10"/>
      <c r="AA1354" t="s">
        <v>1430</v>
      </c>
      <c r="AB1354" t="s">
        <v>1431</v>
      </c>
    </row>
    <row r="1355" spans="1:28" x14ac:dyDescent="0.3">
      <c r="A1355" s="7" t="b">
        <f t="shared" si="63"/>
        <v>0</v>
      </c>
      <c r="B1355" t="str">
        <f t="shared" si="64"/>
        <v>fashionsunglass</v>
      </c>
      <c r="C1355" s="9" t="str">
        <f t="shared" si="65"/>
        <v>fashion_sunglass</v>
      </c>
      <c r="D1355">
        <v>5047</v>
      </c>
      <c r="E1355" t="s">
        <v>24</v>
      </c>
      <c r="F1355" t="s">
        <v>3850</v>
      </c>
      <c r="G1355" t="s">
        <v>26</v>
      </c>
      <c r="H1355" t="s">
        <v>3851</v>
      </c>
      <c r="I1355" t="s">
        <v>59</v>
      </c>
      <c r="J1355">
        <v>20</v>
      </c>
      <c r="K1355">
        <v>10</v>
      </c>
      <c r="L1355">
        <v>0</v>
      </c>
      <c r="M1355">
        <v>0</v>
      </c>
      <c r="N1355">
        <v>0</v>
      </c>
      <c r="O1355">
        <v>0</v>
      </c>
      <c r="P1355">
        <v>0</v>
      </c>
      <c r="Q1355" t="s">
        <v>60</v>
      </c>
      <c r="R1355">
        <v>0</v>
      </c>
      <c r="S1355">
        <v>0</v>
      </c>
      <c r="T1355" t="s">
        <v>72</v>
      </c>
      <c r="U1355" t="s">
        <v>36</v>
      </c>
      <c r="V1355" t="s">
        <v>37</v>
      </c>
      <c r="W1355" t="s">
        <v>38</v>
      </c>
      <c r="X1355" s="7"/>
      <c r="Y1355" s="10"/>
      <c r="Z1355" s="10"/>
      <c r="AA1355" t="s">
        <v>3852</v>
      </c>
      <c r="AB1355" t="s">
        <v>3853</v>
      </c>
    </row>
    <row r="1356" spans="1:28" x14ac:dyDescent="0.3">
      <c r="A1356" s="7" t="b">
        <f t="shared" si="63"/>
        <v>0</v>
      </c>
      <c r="B1356" t="str">
        <f t="shared" si="64"/>
        <v>firstmoonhairpin</v>
      </c>
      <c r="C1356" s="9" t="str">
        <f t="shared" si="65"/>
        <v>first_moon_hair_pin</v>
      </c>
      <c r="D1356">
        <v>5048</v>
      </c>
      <c r="E1356" t="s">
        <v>24</v>
      </c>
      <c r="F1356" t="s">
        <v>3989</v>
      </c>
      <c r="G1356" t="s">
        <v>26</v>
      </c>
      <c r="H1356" t="s">
        <v>3990</v>
      </c>
      <c r="I1356" t="s">
        <v>59</v>
      </c>
      <c r="J1356">
        <v>20</v>
      </c>
      <c r="K1356">
        <v>10</v>
      </c>
      <c r="L1356">
        <v>0</v>
      </c>
      <c r="M1356">
        <v>0</v>
      </c>
      <c r="N1356">
        <v>0</v>
      </c>
      <c r="O1356">
        <v>0</v>
      </c>
      <c r="P1356">
        <v>0</v>
      </c>
      <c r="Q1356" t="s">
        <v>60</v>
      </c>
      <c r="R1356">
        <v>0</v>
      </c>
      <c r="S1356">
        <v>0</v>
      </c>
      <c r="T1356" t="s">
        <v>72</v>
      </c>
      <c r="U1356" t="s">
        <v>36</v>
      </c>
      <c r="V1356" t="s">
        <v>37</v>
      </c>
      <c r="W1356" t="s">
        <v>38</v>
      </c>
      <c r="X1356" s="7"/>
      <c r="Y1356" s="10"/>
      <c r="Z1356" s="10"/>
      <c r="AA1356" t="s">
        <v>3991</v>
      </c>
      <c r="AB1356" t="s">
        <v>3992</v>
      </c>
    </row>
    <row r="1357" spans="1:28" x14ac:dyDescent="0.3">
      <c r="A1357" s="7" t="b">
        <f t="shared" si="63"/>
        <v>0</v>
      </c>
      <c r="B1357" t="str">
        <f t="shared" si="64"/>
        <v>mysteryfruitshell</v>
      </c>
      <c r="C1357" s="9" t="str">
        <f t="shared" si="65"/>
        <v>mystery_fruit_shell</v>
      </c>
      <c r="D1357">
        <v>5050</v>
      </c>
      <c r="E1357" t="s">
        <v>24</v>
      </c>
      <c r="F1357" t="s">
        <v>6977</v>
      </c>
      <c r="G1357" t="s">
        <v>26</v>
      </c>
      <c r="H1357" t="s">
        <v>6978</v>
      </c>
      <c r="I1357" t="s">
        <v>59</v>
      </c>
      <c r="J1357">
        <v>20</v>
      </c>
      <c r="K1357">
        <v>30</v>
      </c>
      <c r="L1357">
        <v>0</v>
      </c>
      <c r="M1357">
        <v>0</v>
      </c>
      <c r="N1357">
        <v>0</v>
      </c>
      <c r="O1357">
        <v>5</v>
      </c>
      <c r="P1357">
        <v>0</v>
      </c>
      <c r="Q1357" t="s">
        <v>24</v>
      </c>
      <c r="R1357">
        <v>30</v>
      </c>
      <c r="S1357">
        <v>0</v>
      </c>
      <c r="T1357" t="s">
        <v>72</v>
      </c>
      <c r="U1357" t="s">
        <v>36</v>
      </c>
      <c r="V1357" t="s">
        <v>37</v>
      </c>
      <c r="W1357" t="s">
        <v>38</v>
      </c>
      <c r="X1357" s="7"/>
      <c r="Y1357" s="10"/>
      <c r="Z1357" s="10"/>
      <c r="AA1357" t="s">
        <v>6979</v>
      </c>
      <c r="AB1357" t="s">
        <v>6980</v>
      </c>
    </row>
    <row r="1358" spans="1:28" x14ac:dyDescent="0.3">
      <c r="A1358" s="7" t="b">
        <f t="shared" si="63"/>
        <v>0</v>
      </c>
      <c r="B1358" t="str">
        <f t="shared" si="64"/>
        <v>kittybell</v>
      </c>
      <c r="C1358" s="9" t="str">
        <f t="shared" si="65"/>
        <v>kitty_bell</v>
      </c>
      <c r="D1358">
        <v>5051</v>
      </c>
      <c r="E1358" t="s">
        <v>24</v>
      </c>
      <c r="F1358" t="s">
        <v>5839</v>
      </c>
      <c r="G1358" t="s">
        <v>26</v>
      </c>
      <c r="H1358" t="s">
        <v>5840</v>
      </c>
      <c r="I1358" t="s">
        <v>59</v>
      </c>
      <c r="J1358">
        <v>20</v>
      </c>
      <c r="K1358">
        <v>10</v>
      </c>
      <c r="L1358">
        <v>0</v>
      </c>
      <c r="M1358">
        <v>0</v>
      </c>
      <c r="N1358">
        <v>0</v>
      </c>
      <c r="O1358">
        <v>5</v>
      </c>
      <c r="P1358">
        <v>1</v>
      </c>
      <c r="Q1358" t="s">
        <v>24</v>
      </c>
      <c r="R1358">
        <v>0</v>
      </c>
      <c r="S1358">
        <v>0</v>
      </c>
      <c r="T1358" t="s">
        <v>61</v>
      </c>
      <c r="U1358" t="s">
        <v>36</v>
      </c>
      <c r="V1358" t="s">
        <v>37</v>
      </c>
      <c r="W1358" t="s">
        <v>38</v>
      </c>
      <c r="X1358" s="7"/>
      <c r="Y1358" s="10"/>
      <c r="Z1358" s="10"/>
      <c r="AA1358" t="s">
        <v>5841</v>
      </c>
      <c r="AB1358" t="s">
        <v>5842</v>
      </c>
    </row>
    <row r="1359" spans="1:28" x14ac:dyDescent="0.3">
      <c r="A1359" s="7" t="b">
        <f t="shared" si="63"/>
        <v>0</v>
      </c>
      <c r="B1359" t="str">
        <f t="shared" si="64"/>
        <v>bluehairband</v>
      </c>
      <c r="C1359" s="9" t="str">
        <f t="shared" si="65"/>
        <v>blue_hair_band</v>
      </c>
      <c r="D1359">
        <v>5052</v>
      </c>
      <c r="E1359" t="s">
        <v>24</v>
      </c>
      <c r="F1359" t="s">
        <v>1335</v>
      </c>
      <c r="G1359" t="s">
        <v>26</v>
      </c>
      <c r="H1359" t="s">
        <v>1336</v>
      </c>
      <c r="I1359" t="s">
        <v>59</v>
      </c>
      <c r="J1359" s="5">
        <v>20</v>
      </c>
      <c r="K1359">
        <v>15</v>
      </c>
      <c r="L1359">
        <v>0</v>
      </c>
      <c r="M1359">
        <v>0</v>
      </c>
      <c r="N1359">
        <v>0</v>
      </c>
      <c r="O1359">
        <v>1</v>
      </c>
      <c r="P1359">
        <v>0</v>
      </c>
      <c r="Q1359" t="s">
        <v>60</v>
      </c>
      <c r="R1359">
        <v>0</v>
      </c>
      <c r="S1359">
        <v>0</v>
      </c>
      <c r="T1359" t="s">
        <v>72</v>
      </c>
      <c r="U1359" t="s">
        <v>36</v>
      </c>
      <c r="V1359" t="s">
        <v>37</v>
      </c>
      <c r="W1359" t="s">
        <v>38</v>
      </c>
      <c r="X1359" s="7"/>
      <c r="Y1359" s="10"/>
      <c r="Z1359" s="10"/>
      <c r="AA1359" t="s">
        <v>1337</v>
      </c>
      <c r="AB1359" t="s">
        <v>1338</v>
      </c>
    </row>
    <row r="1360" spans="1:28" x14ac:dyDescent="0.3">
      <c r="A1360" s="7" t="b">
        <f t="shared" si="63"/>
        <v>0</v>
      </c>
      <c r="B1360" t="str">
        <f t="shared" si="64"/>
        <v>assassinmask</v>
      </c>
      <c r="C1360" s="9" t="str">
        <f t="shared" si="65"/>
        <v>assassin_mask</v>
      </c>
      <c r="D1360">
        <v>5054</v>
      </c>
      <c r="E1360" t="s">
        <v>24</v>
      </c>
      <c r="F1360" t="s">
        <v>585</v>
      </c>
      <c r="G1360" t="s">
        <v>26</v>
      </c>
      <c r="H1360" t="s">
        <v>586</v>
      </c>
      <c r="I1360" t="s">
        <v>59</v>
      </c>
      <c r="J1360">
        <v>20</v>
      </c>
      <c r="K1360">
        <v>10</v>
      </c>
      <c r="L1360">
        <v>0</v>
      </c>
      <c r="M1360">
        <v>0</v>
      </c>
      <c r="N1360">
        <v>0</v>
      </c>
      <c r="O1360">
        <v>0</v>
      </c>
      <c r="P1360">
        <v>0</v>
      </c>
      <c r="Q1360" t="s">
        <v>24</v>
      </c>
      <c r="R1360">
        <v>70</v>
      </c>
      <c r="S1360">
        <v>0</v>
      </c>
      <c r="T1360" t="s">
        <v>61</v>
      </c>
      <c r="U1360" t="s">
        <v>36</v>
      </c>
      <c r="V1360" t="s">
        <v>587</v>
      </c>
      <c r="W1360" t="s">
        <v>38</v>
      </c>
      <c r="X1360" s="7"/>
      <c r="Y1360" s="10"/>
      <c r="Z1360" s="10"/>
      <c r="AA1360" t="s">
        <v>588</v>
      </c>
      <c r="AB1360" t="s">
        <v>589</v>
      </c>
    </row>
    <row r="1361" spans="1:28" x14ac:dyDescent="0.3">
      <c r="A1361" s="7" t="b">
        <f t="shared" si="63"/>
        <v>0</v>
      </c>
      <c r="B1361" t="str">
        <f t="shared" si="64"/>
        <v>loveberry</v>
      </c>
      <c r="C1361" s="9" t="str">
        <f t="shared" si="65"/>
        <v>love_berry</v>
      </c>
      <c r="D1361">
        <v>5056</v>
      </c>
      <c r="E1361" t="s">
        <v>24</v>
      </c>
      <c r="F1361" t="s">
        <v>6213</v>
      </c>
      <c r="G1361" t="s">
        <v>26</v>
      </c>
      <c r="H1361" t="s">
        <v>6214</v>
      </c>
      <c r="I1361" t="s">
        <v>59</v>
      </c>
      <c r="J1361" s="5">
        <v>1</v>
      </c>
      <c r="K1361">
        <v>10</v>
      </c>
      <c r="L1361">
        <v>0</v>
      </c>
      <c r="M1361">
        <v>0</v>
      </c>
      <c r="N1361">
        <v>0</v>
      </c>
      <c r="O1361">
        <v>0</v>
      </c>
      <c r="P1361">
        <v>0</v>
      </c>
      <c r="Q1361" t="s">
        <v>24</v>
      </c>
      <c r="R1361">
        <v>0</v>
      </c>
      <c r="S1361">
        <v>0</v>
      </c>
      <c r="T1361" t="s">
        <v>72</v>
      </c>
      <c r="U1361" t="s">
        <v>36</v>
      </c>
      <c r="V1361" t="s">
        <v>37</v>
      </c>
      <c r="W1361" t="s">
        <v>38</v>
      </c>
      <c r="X1361" s="7"/>
      <c r="Y1361" s="10"/>
      <c r="Z1361" s="10"/>
      <c r="AA1361" t="s">
        <v>6215</v>
      </c>
      <c r="AB1361" t="s">
        <v>6216</v>
      </c>
    </row>
    <row r="1362" spans="1:28" x14ac:dyDescent="0.3">
      <c r="A1362" s="7" t="b">
        <f t="shared" si="63"/>
        <v>0</v>
      </c>
      <c r="B1362" t="str">
        <f t="shared" si="64"/>
        <v>droopingkitty</v>
      </c>
      <c r="C1362" s="9" t="str">
        <f t="shared" si="65"/>
        <v>drooping_kitty</v>
      </c>
      <c r="D1362">
        <v>5058</v>
      </c>
      <c r="E1362" t="s">
        <v>24</v>
      </c>
      <c r="F1362" t="s">
        <v>3320</v>
      </c>
      <c r="G1362" t="s">
        <v>26</v>
      </c>
      <c r="H1362" t="s">
        <v>3321</v>
      </c>
      <c r="I1362" t="s">
        <v>59</v>
      </c>
      <c r="J1362" s="1">
        <v>250000</v>
      </c>
      <c r="K1362">
        <v>50</v>
      </c>
      <c r="L1362">
        <v>0</v>
      </c>
      <c r="M1362">
        <v>0</v>
      </c>
      <c r="N1362">
        <v>0</v>
      </c>
      <c r="O1362">
        <v>1</v>
      </c>
      <c r="P1362">
        <v>0</v>
      </c>
      <c r="Q1362" t="s">
        <v>60</v>
      </c>
      <c r="R1362">
        <v>0</v>
      </c>
      <c r="S1362">
        <v>0</v>
      </c>
      <c r="T1362" t="s">
        <v>72</v>
      </c>
      <c r="U1362" t="s">
        <v>36</v>
      </c>
      <c r="V1362" t="s">
        <v>185</v>
      </c>
      <c r="W1362" t="s">
        <v>38</v>
      </c>
      <c r="X1362" s="7" t="s">
        <v>31062</v>
      </c>
      <c r="Y1362" s="10"/>
      <c r="Z1362" s="10"/>
      <c r="AA1362" t="s">
        <v>3322</v>
      </c>
      <c r="AB1362" t="s">
        <v>3323</v>
      </c>
    </row>
    <row r="1363" spans="1:28" x14ac:dyDescent="0.3">
      <c r="A1363" s="7" t="b">
        <f t="shared" si="63"/>
        <v>0</v>
      </c>
      <c r="B1363" t="str">
        <f t="shared" si="64"/>
        <v>brownbearcap</v>
      </c>
      <c r="C1363" s="9" t="str">
        <f t="shared" si="65"/>
        <v>brown_bear_cap</v>
      </c>
      <c r="D1363">
        <v>5059</v>
      </c>
      <c r="E1363" t="s">
        <v>24</v>
      </c>
      <c r="F1363" t="s">
        <v>1659</v>
      </c>
      <c r="G1363" t="s">
        <v>26</v>
      </c>
      <c r="H1363" t="s">
        <v>1660</v>
      </c>
      <c r="I1363" t="s">
        <v>59</v>
      </c>
      <c r="J1363">
        <v>20</v>
      </c>
      <c r="K1363">
        <v>80</v>
      </c>
      <c r="L1363">
        <v>0</v>
      </c>
      <c r="M1363">
        <v>0</v>
      </c>
      <c r="N1363">
        <v>0</v>
      </c>
      <c r="O1363">
        <v>3</v>
      </c>
      <c r="P1363">
        <v>0</v>
      </c>
      <c r="Q1363" t="s">
        <v>60</v>
      </c>
      <c r="R1363">
        <v>50</v>
      </c>
      <c r="S1363">
        <v>0</v>
      </c>
      <c r="T1363" t="s">
        <v>72</v>
      </c>
      <c r="U1363" t="s">
        <v>36</v>
      </c>
      <c r="V1363" t="s">
        <v>37</v>
      </c>
      <c r="W1363" t="s">
        <v>38</v>
      </c>
      <c r="X1363" s="7"/>
      <c r="Y1363" s="10"/>
      <c r="Z1363" s="10"/>
      <c r="AA1363" t="s">
        <v>1661</v>
      </c>
      <c r="AB1363" t="s">
        <v>1662</v>
      </c>
    </row>
    <row r="1364" spans="1:28" x14ac:dyDescent="0.3">
      <c r="A1364" s="7" t="b">
        <f t="shared" si="63"/>
        <v>0</v>
      </c>
      <c r="B1364" t="str">
        <f t="shared" si="64"/>
        <v>flowerhairpin</v>
      </c>
      <c r="C1364" s="9" t="str">
        <f t="shared" si="65"/>
        <v>flower_hairpin</v>
      </c>
      <c r="D1364">
        <v>5061</v>
      </c>
      <c r="E1364" t="s">
        <v>24</v>
      </c>
      <c r="F1364" t="s">
        <v>4125</v>
      </c>
      <c r="G1364" t="s">
        <v>26</v>
      </c>
      <c r="H1364" t="s">
        <v>4126</v>
      </c>
      <c r="I1364" t="s">
        <v>59</v>
      </c>
      <c r="J1364">
        <v>20</v>
      </c>
      <c r="K1364">
        <v>10</v>
      </c>
      <c r="L1364">
        <v>0</v>
      </c>
      <c r="M1364">
        <v>0</v>
      </c>
      <c r="N1364">
        <v>0</v>
      </c>
      <c r="O1364">
        <v>1</v>
      </c>
      <c r="P1364">
        <v>0</v>
      </c>
      <c r="Q1364" t="s">
        <v>60</v>
      </c>
      <c r="R1364">
        <v>0</v>
      </c>
      <c r="S1364">
        <v>0</v>
      </c>
      <c r="T1364" t="s">
        <v>72</v>
      </c>
      <c r="U1364" t="s">
        <v>36</v>
      </c>
      <c r="V1364" t="s">
        <v>37</v>
      </c>
      <c r="W1364" t="s">
        <v>38</v>
      </c>
      <c r="X1364" s="7"/>
      <c r="Y1364" s="10"/>
      <c r="Z1364" s="10"/>
      <c r="AA1364" t="s">
        <v>4127</v>
      </c>
      <c r="AB1364" t="s">
        <v>4128</v>
      </c>
    </row>
    <row r="1365" spans="1:28" x14ac:dyDescent="0.3">
      <c r="A1365" s="7" t="b">
        <f t="shared" si="63"/>
        <v>0</v>
      </c>
      <c r="B1365" t="str">
        <f t="shared" si="64"/>
        <v>plaster</v>
      </c>
      <c r="C1365" s="9" t="str">
        <f t="shared" si="65"/>
        <v>plaster</v>
      </c>
      <c r="D1365">
        <v>5063</v>
      </c>
      <c r="E1365" t="s">
        <v>24</v>
      </c>
      <c r="F1365" t="s">
        <v>7715</v>
      </c>
      <c r="G1365" t="s">
        <v>26</v>
      </c>
      <c r="H1365" t="s">
        <v>7716</v>
      </c>
      <c r="I1365" t="s">
        <v>59</v>
      </c>
      <c r="J1365">
        <v>20</v>
      </c>
      <c r="K1365">
        <v>10</v>
      </c>
      <c r="L1365">
        <v>0</v>
      </c>
      <c r="M1365">
        <v>0</v>
      </c>
      <c r="N1365">
        <v>0</v>
      </c>
      <c r="O1365">
        <v>1</v>
      </c>
      <c r="P1365">
        <v>0</v>
      </c>
      <c r="Q1365" t="s">
        <v>60</v>
      </c>
      <c r="R1365">
        <v>0</v>
      </c>
      <c r="S1365">
        <v>0</v>
      </c>
      <c r="T1365" t="s">
        <v>72</v>
      </c>
      <c r="U1365" t="s">
        <v>36</v>
      </c>
      <c r="V1365" t="s">
        <v>185</v>
      </c>
      <c r="W1365" t="s">
        <v>38</v>
      </c>
      <c r="X1365" s="7"/>
      <c r="Y1365" s="10"/>
      <c r="Z1365" s="10"/>
      <c r="AA1365" t="s">
        <v>7717</v>
      </c>
      <c r="AB1365" t="s">
        <v>7718</v>
      </c>
    </row>
    <row r="1366" spans="1:28" x14ac:dyDescent="0.3">
      <c r="A1366" s="7" t="b">
        <f t="shared" si="63"/>
        <v>0</v>
      </c>
      <c r="B1366" t="str">
        <f t="shared" si="64"/>
        <v>fishonhead</v>
      </c>
      <c r="C1366" s="9" t="str">
        <f t="shared" si="65"/>
        <v>fish_on_head</v>
      </c>
      <c r="D1366">
        <v>5065</v>
      </c>
      <c r="E1366" t="s">
        <v>24</v>
      </c>
      <c r="F1366" t="s">
        <v>4001</v>
      </c>
      <c r="G1366" t="s">
        <v>26</v>
      </c>
      <c r="H1366" t="s">
        <v>4002</v>
      </c>
      <c r="I1366" t="s">
        <v>59</v>
      </c>
      <c r="J1366" s="5">
        <v>20</v>
      </c>
      <c r="K1366">
        <v>50</v>
      </c>
      <c r="L1366">
        <v>0</v>
      </c>
      <c r="M1366">
        <v>0</v>
      </c>
      <c r="N1366">
        <v>0</v>
      </c>
      <c r="O1366">
        <v>2</v>
      </c>
      <c r="P1366">
        <v>0</v>
      </c>
      <c r="Q1366" t="s">
        <v>60</v>
      </c>
      <c r="R1366">
        <v>50</v>
      </c>
      <c r="S1366">
        <v>0</v>
      </c>
      <c r="T1366" t="s">
        <v>72</v>
      </c>
      <c r="U1366" t="s">
        <v>36</v>
      </c>
      <c r="V1366" t="s">
        <v>37</v>
      </c>
      <c r="W1366" t="s">
        <v>38</v>
      </c>
      <c r="X1366" s="7" t="s">
        <v>31063</v>
      </c>
      <c r="Y1366" s="10"/>
      <c r="Z1366" s="10"/>
      <c r="AA1366" t="s">
        <v>4003</v>
      </c>
      <c r="AB1366" t="s">
        <v>4004</v>
      </c>
    </row>
    <row r="1367" spans="1:28" x14ac:dyDescent="0.3">
      <c r="A1367" s="7" t="b">
        <f t="shared" si="63"/>
        <v>0</v>
      </c>
      <c r="B1367" t="str">
        <f t="shared" si="64"/>
        <v>hornofsuccubus</v>
      </c>
      <c r="C1367" s="9" t="str">
        <f t="shared" si="65"/>
        <v>horn_of_succubus</v>
      </c>
      <c r="D1367">
        <v>5066</v>
      </c>
      <c r="E1367" t="s">
        <v>24</v>
      </c>
      <c r="F1367" t="s">
        <v>5289</v>
      </c>
      <c r="G1367" t="s">
        <v>26</v>
      </c>
      <c r="H1367" t="s">
        <v>5290</v>
      </c>
      <c r="I1367" t="s">
        <v>59</v>
      </c>
      <c r="J1367" s="5">
        <v>20</v>
      </c>
      <c r="K1367">
        <v>80</v>
      </c>
      <c r="L1367">
        <v>0</v>
      </c>
      <c r="M1367">
        <v>0</v>
      </c>
      <c r="N1367">
        <v>0</v>
      </c>
      <c r="O1367">
        <v>4</v>
      </c>
      <c r="P1367">
        <v>0</v>
      </c>
      <c r="Q1367" t="s">
        <v>60</v>
      </c>
      <c r="R1367">
        <v>70</v>
      </c>
      <c r="S1367">
        <v>0</v>
      </c>
      <c r="T1367" t="s">
        <v>72</v>
      </c>
      <c r="U1367" t="s">
        <v>36</v>
      </c>
      <c r="V1367" t="s">
        <v>185</v>
      </c>
      <c r="W1367" t="s">
        <v>38</v>
      </c>
      <c r="X1367" s="7" t="s">
        <v>31064</v>
      </c>
      <c r="Y1367" s="10"/>
      <c r="Z1367" s="10"/>
      <c r="AA1367" t="s">
        <v>5291</v>
      </c>
      <c r="AB1367" t="s">
        <v>5292</v>
      </c>
    </row>
    <row r="1368" spans="1:28" x14ac:dyDescent="0.3">
      <c r="A1368" s="7" t="b">
        <f t="shared" si="63"/>
        <v>0</v>
      </c>
      <c r="B1368" t="str">
        <f t="shared" si="64"/>
        <v>sombrero</v>
      </c>
      <c r="C1368" s="9" t="str">
        <f t="shared" si="65"/>
        <v>sombrero</v>
      </c>
      <c r="D1368">
        <v>5067</v>
      </c>
      <c r="E1368" t="s">
        <v>24</v>
      </c>
      <c r="F1368" t="s">
        <v>9350</v>
      </c>
      <c r="G1368" t="s">
        <v>26</v>
      </c>
      <c r="H1368" t="s">
        <v>9350</v>
      </c>
      <c r="I1368" t="s">
        <v>59</v>
      </c>
      <c r="J1368">
        <v>20</v>
      </c>
      <c r="K1368">
        <v>35</v>
      </c>
      <c r="L1368">
        <v>0</v>
      </c>
      <c r="M1368">
        <v>0</v>
      </c>
      <c r="N1368">
        <v>0</v>
      </c>
      <c r="O1368">
        <v>4</v>
      </c>
      <c r="P1368">
        <v>0</v>
      </c>
      <c r="Q1368" t="s">
        <v>60</v>
      </c>
      <c r="R1368">
        <v>0</v>
      </c>
      <c r="S1368">
        <v>0</v>
      </c>
      <c r="T1368" t="s">
        <v>72</v>
      </c>
      <c r="U1368" t="s">
        <v>36</v>
      </c>
      <c r="V1368" t="s">
        <v>185</v>
      </c>
      <c r="W1368" t="s">
        <v>38</v>
      </c>
      <c r="X1368" s="7" t="s">
        <v>30623</v>
      </c>
      <c r="Y1368" s="10"/>
      <c r="Z1368" s="10"/>
      <c r="AA1368" t="s">
        <v>9351</v>
      </c>
      <c r="AB1368" t="s">
        <v>9352</v>
      </c>
    </row>
    <row r="1369" spans="1:28" x14ac:dyDescent="0.3">
      <c r="A1369" s="7" t="b">
        <f t="shared" si="63"/>
        <v>0</v>
      </c>
      <c r="B1369" t="str">
        <f t="shared" si="64"/>
        <v>earofdevil'swing</v>
      </c>
      <c r="C1369" s="9" t="str">
        <f t="shared" si="65"/>
        <v>ear_of_devil's_wing</v>
      </c>
      <c r="D1369">
        <v>5068</v>
      </c>
      <c r="E1369" t="s">
        <v>24</v>
      </c>
      <c r="F1369" t="s">
        <v>3469</v>
      </c>
      <c r="G1369" t="s">
        <v>26</v>
      </c>
      <c r="H1369" t="s">
        <v>3470</v>
      </c>
      <c r="I1369" t="s">
        <v>59</v>
      </c>
      <c r="J1369">
        <v>20</v>
      </c>
      <c r="K1369">
        <v>10</v>
      </c>
      <c r="L1369">
        <v>0</v>
      </c>
      <c r="M1369">
        <v>0</v>
      </c>
      <c r="N1369">
        <v>0</v>
      </c>
      <c r="O1369">
        <v>1</v>
      </c>
      <c r="P1369">
        <v>0</v>
      </c>
      <c r="Q1369" t="s">
        <v>24</v>
      </c>
      <c r="R1369">
        <v>70</v>
      </c>
      <c r="S1369">
        <v>0</v>
      </c>
      <c r="T1369" t="s">
        <v>189</v>
      </c>
      <c r="U1369" t="s">
        <v>36</v>
      </c>
      <c r="V1369" t="s">
        <v>37</v>
      </c>
      <c r="W1369" t="s">
        <v>38</v>
      </c>
      <c r="X1369" s="7" t="s">
        <v>30607</v>
      </c>
      <c r="Y1369" s="10"/>
      <c r="Z1369" s="10"/>
      <c r="AA1369" t="s">
        <v>3471</v>
      </c>
      <c r="AB1369" t="s">
        <v>3472</v>
      </c>
    </row>
    <row r="1370" spans="1:28" x14ac:dyDescent="0.3">
      <c r="A1370" s="7" t="b">
        <f t="shared" si="63"/>
        <v>0</v>
      </c>
      <c r="B1370" t="str">
        <f t="shared" si="64"/>
        <v>headbandofpower</v>
      </c>
      <c r="C1370" s="9" t="str">
        <f t="shared" si="65"/>
        <v>headband_of_power</v>
      </c>
      <c r="D1370">
        <v>5070</v>
      </c>
      <c r="E1370" t="s">
        <v>24</v>
      </c>
      <c r="F1370" t="s">
        <v>5031</v>
      </c>
      <c r="G1370" t="s">
        <v>26</v>
      </c>
      <c r="H1370" t="s">
        <v>5032</v>
      </c>
      <c r="I1370" t="s">
        <v>59</v>
      </c>
      <c r="J1370">
        <v>20</v>
      </c>
      <c r="K1370">
        <v>10</v>
      </c>
      <c r="L1370">
        <v>0</v>
      </c>
      <c r="M1370">
        <v>0</v>
      </c>
      <c r="N1370">
        <v>0</v>
      </c>
      <c r="O1370">
        <v>1</v>
      </c>
      <c r="P1370">
        <v>0</v>
      </c>
      <c r="Q1370" t="s">
        <v>60</v>
      </c>
      <c r="R1370">
        <v>0</v>
      </c>
      <c r="S1370">
        <v>0</v>
      </c>
      <c r="T1370" t="s">
        <v>72</v>
      </c>
      <c r="U1370" t="s">
        <v>36</v>
      </c>
      <c r="V1370" t="s">
        <v>185</v>
      </c>
      <c r="W1370" t="s">
        <v>38</v>
      </c>
      <c r="X1370" s="7" t="s">
        <v>30570</v>
      </c>
      <c r="Y1370" s="10"/>
      <c r="Z1370" s="10"/>
      <c r="AA1370" t="s">
        <v>5033</v>
      </c>
      <c r="AB1370" t="s">
        <v>5034</v>
      </c>
    </row>
    <row r="1371" spans="1:28" x14ac:dyDescent="0.3">
      <c r="A1371" s="7" t="b">
        <f t="shared" si="63"/>
        <v>0</v>
      </c>
      <c r="B1371" t="str">
        <f t="shared" si="64"/>
        <v>inccubushorn</v>
      </c>
      <c r="C1371" s="9" t="str">
        <f t="shared" si="65"/>
        <v>inccubus_horn</v>
      </c>
      <c r="D1371">
        <v>5072</v>
      </c>
      <c r="E1371" t="s">
        <v>24</v>
      </c>
      <c r="F1371" t="s">
        <v>5469</v>
      </c>
      <c r="G1371" t="s">
        <v>26</v>
      </c>
      <c r="H1371" t="s">
        <v>5470</v>
      </c>
      <c r="I1371" t="s">
        <v>59</v>
      </c>
      <c r="J1371">
        <v>20</v>
      </c>
      <c r="K1371">
        <v>80</v>
      </c>
      <c r="L1371">
        <v>0</v>
      </c>
      <c r="M1371">
        <v>0</v>
      </c>
      <c r="N1371">
        <v>0</v>
      </c>
      <c r="O1371">
        <v>4</v>
      </c>
      <c r="P1371">
        <v>0</v>
      </c>
      <c r="Q1371" t="s">
        <v>60</v>
      </c>
      <c r="R1371">
        <v>70</v>
      </c>
      <c r="S1371">
        <v>0</v>
      </c>
      <c r="T1371" t="s">
        <v>72</v>
      </c>
      <c r="U1371" t="s">
        <v>36</v>
      </c>
      <c r="V1371" t="s">
        <v>185</v>
      </c>
      <c r="W1371" t="s">
        <v>38</v>
      </c>
      <c r="X1371" s="7" t="s">
        <v>31065</v>
      </c>
      <c r="Y1371" s="10"/>
      <c r="Z1371" s="10"/>
      <c r="AA1371" t="s">
        <v>5471</v>
      </c>
      <c r="AB1371" t="s">
        <v>5472</v>
      </c>
    </row>
    <row r="1372" spans="1:28" x14ac:dyDescent="0.3">
      <c r="A1372" s="7" t="b">
        <f t="shared" si="63"/>
        <v>0</v>
      </c>
      <c r="B1372" t="str">
        <f t="shared" si="64"/>
        <v>earofangel'swing</v>
      </c>
      <c r="C1372" s="9" t="str">
        <f t="shared" si="65"/>
        <v>ear_of_angel's_wing</v>
      </c>
      <c r="D1372">
        <v>5074</v>
      </c>
      <c r="E1372" t="s">
        <v>24</v>
      </c>
      <c r="F1372" t="s">
        <v>3466</v>
      </c>
      <c r="G1372" t="s">
        <v>26</v>
      </c>
      <c r="H1372" t="s">
        <v>308</v>
      </c>
      <c r="I1372" t="s">
        <v>59</v>
      </c>
      <c r="J1372">
        <v>20</v>
      </c>
      <c r="K1372">
        <v>10</v>
      </c>
      <c r="L1372">
        <v>0</v>
      </c>
      <c r="M1372">
        <v>0</v>
      </c>
      <c r="N1372">
        <v>0</v>
      </c>
      <c r="O1372">
        <v>1</v>
      </c>
      <c r="P1372">
        <v>0</v>
      </c>
      <c r="Q1372" t="s">
        <v>24</v>
      </c>
      <c r="R1372">
        <v>70</v>
      </c>
      <c r="S1372">
        <v>0</v>
      </c>
      <c r="T1372" t="s">
        <v>189</v>
      </c>
      <c r="U1372" t="s">
        <v>36</v>
      </c>
      <c r="V1372" t="s">
        <v>37</v>
      </c>
      <c r="W1372" t="s">
        <v>38</v>
      </c>
      <c r="X1372" s="7" t="s">
        <v>30607</v>
      </c>
      <c r="Y1372" s="10"/>
      <c r="Z1372" s="10"/>
      <c r="AA1372" t="s">
        <v>3467</v>
      </c>
      <c r="AB1372" t="s">
        <v>3468</v>
      </c>
    </row>
    <row r="1373" spans="1:28" x14ac:dyDescent="0.3">
      <c r="A1373" s="7" t="b">
        <f t="shared" si="63"/>
        <v>0</v>
      </c>
      <c r="B1373" t="str">
        <f t="shared" si="64"/>
        <v>furhat</v>
      </c>
      <c r="C1373" s="9" t="str">
        <f t="shared" si="65"/>
        <v>fur_hat</v>
      </c>
      <c r="D1373">
        <v>5076</v>
      </c>
      <c r="E1373" t="s">
        <v>24</v>
      </c>
      <c r="F1373" t="s">
        <v>4308</v>
      </c>
      <c r="G1373" t="s">
        <v>26</v>
      </c>
      <c r="H1373" t="s">
        <v>4309</v>
      </c>
      <c r="I1373" t="s">
        <v>59</v>
      </c>
      <c r="J1373">
        <v>20</v>
      </c>
      <c r="K1373">
        <v>35</v>
      </c>
      <c r="L1373">
        <v>0</v>
      </c>
      <c r="M1373">
        <v>0</v>
      </c>
      <c r="N1373">
        <v>0</v>
      </c>
      <c r="O1373">
        <v>2</v>
      </c>
      <c r="P1373">
        <v>0</v>
      </c>
      <c r="Q1373" t="s">
        <v>60</v>
      </c>
      <c r="R1373">
        <v>0</v>
      </c>
      <c r="S1373">
        <v>0</v>
      </c>
      <c r="T1373" t="s">
        <v>72</v>
      </c>
      <c r="U1373" t="s">
        <v>36</v>
      </c>
      <c r="V1373" t="s">
        <v>37</v>
      </c>
      <c r="W1373" t="s">
        <v>38</v>
      </c>
      <c r="X1373" s="7" t="s">
        <v>31066</v>
      </c>
      <c r="Y1373" s="10"/>
      <c r="Z1373" s="10"/>
      <c r="AA1373" t="s">
        <v>4310</v>
      </c>
      <c r="AB1373" t="s">
        <v>4311</v>
      </c>
    </row>
    <row r="1374" spans="1:28" x14ac:dyDescent="0.3">
      <c r="A1374" s="7" t="b">
        <f t="shared" si="63"/>
        <v>0</v>
      </c>
      <c r="B1374" t="str">
        <f t="shared" si="64"/>
        <v>tuliphairpin</v>
      </c>
      <c r="C1374" s="9" t="str">
        <f t="shared" si="65"/>
        <v>tulip_hairpin</v>
      </c>
      <c r="D1374">
        <v>5077</v>
      </c>
      <c r="E1374" t="s">
        <v>24</v>
      </c>
      <c r="F1374" t="s">
        <v>10198</v>
      </c>
      <c r="G1374" t="s">
        <v>26</v>
      </c>
      <c r="H1374" t="s">
        <v>10199</v>
      </c>
      <c r="I1374" t="s">
        <v>59</v>
      </c>
      <c r="J1374">
        <v>20</v>
      </c>
      <c r="K1374">
        <v>10</v>
      </c>
      <c r="L1374">
        <v>0</v>
      </c>
      <c r="M1374">
        <v>0</v>
      </c>
      <c r="N1374">
        <v>0</v>
      </c>
      <c r="O1374">
        <v>1</v>
      </c>
      <c r="P1374">
        <v>0</v>
      </c>
      <c r="Q1374" t="s">
        <v>60</v>
      </c>
      <c r="R1374">
        <v>0</v>
      </c>
      <c r="S1374">
        <v>0</v>
      </c>
      <c r="T1374" t="s">
        <v>72</v>
      </c>
      <c r="U1374" t="s">
        <v>36</v>
      </c>
      <c r="V1374" t="s">
        <v>37</v>
      </c>
      <c r="W1374" t="s">
        <v>38</v>
      </c>
      <c r="X1374" s="7"/>
      <c r="Y1374" s="10"/>
      <c r="Z1374" s="10"/>
      <c r="AA1374" t="s">
        <v>10200</v>
      </c>
      <c r="AB1374" t="s">
        <v>10201</v>
      </c>
    </row>
    <row r="1375" spans="1:28" x14ac:dyDescent="0.3">
      <c r="A1375" s="7" t="b">
        <f t="shared" si="63"/>
        <v>0</v>
      </c>
      <c r="B1375" t="str">
        <f t="shared" si="64"/>
        <v>crossedhairband</v>
      </c>
      <c r="C1375" s="9" t="str">
        <f t="shared" si="65"/>
        <v>crossed_hair_band</v>
      </c>
      <c r="D1375">
        <v>5079</v>
      </c>
      <c r="E1375" t="s">
        <v>24</v>
      </c>
      <c r="F1375" t="s">
        <v>2587</v>
      </c>
      <c r="G1375" t="s">
        <v>26</v>
      </c>
      <c r="H1375" t="s">
        <v>2588</v>
      </c>
      <c r="I1375" t="s">
        <v>59</v>
      </c>
      <c r="J1375">
        <v>20</v>
      </c>
      <c r="K1375">
        <v>10</v>
      </c>
      <c r="L1375">
        <v>0</v>
      </c>
      <c r="M1375">
        <v>0</v>
      </c>
      <c r="N1375">
        <v>0</v>
      </c>
      <c r="O1375">
        <v>1</v>
      </c>
      <c r="P1375">
        <v>0</v>
      </c>
      <c r="Q1375" t="s">
        <v>60</v>
      </c>
      <c r="R1375">
        <v>0</v>
      </c>
      <c r="S1375">
        <v>0</v>
      </c>
      <c r="T1375" t="s">
        <v>72</v>
      </c>
      <c r="U1375" t="s">
        <v>36</v>
      </c>
      <c r="V1375" t="s">
        <v>37</v>
      </c>
      <c r="W1375" t="s">
        <v>38</v>
      </c>
      <c r="X1375" s="7"/>
      <c r="Y1375" s="10"/>
      <c r="Z1375" s="10"/>
      <c r="AA1375" t="s">
        <v>2589</v>
      </c>
      <c r="AB1375" t="s">
        <v>2590</v>
      </c>
    </row>
    <row r="1376" spans="1:28" x14ac:dyDescent="0.3">
      <c r="A1376" s="7" t="b">
        <f t="shared" si="63"/>
        <v>0</v>
      </c>
      <c r="B1376" t="str">
        <f t="shared" si="64"/>
        <v>headgearofqueen</v>
      </c>
      <c r="C1376" s="9" t="str">
        <f t="shared" si="65"/>
        <v>headgear_of_queen</v>
      </c>
      <c r="D1376">
        <v>5080</v>
      </c>
      <c r="E1376" t="s">
        <v>24</v>
      </c>
      <c r="F1376" t="s">
        <v>5035</v>
      </c>
      <c r="G1376" t="s">
        <v>26</v>
      </c>
      <c r="H1376" t="s">
        <v>5036</v>
      </c>
      <c r="I1376" t="s">
        <v>59</v>
      </c>
      <c r="J1376">
        <v>20</v>
      </c>
      <c r="K1376">
        <v>40</v>
      </c>
      <c r="L1376">
        <v>0</v>
      </c>
      <c r="M1376">
        <v>0</v>
      </c>
      <c r="N1376">
        <v>0</v>
      </c>
      <c r="O1376">
        <v>4</v>
      </c>
      <c r="P1376">
        <v>0</v>
      </c>
      <c r="Q1376" t="s">
        <v>60</v>
      </c>
      <c r="R1376">
        <v>45</v>
      </c>
      <c r="S1376">
        <v>0</v>
      </c>
      <c r="T1376" t="s">
        <v>72</v>
      </c>
      <c r="U1376" t="s">
        <v>36</v>
      </c>
      <c r="V1376" t="s">
        <v>37</v>
      </c>
      <c r="W1376" t="s">
        <v>38</v>
      </c>
      <c r="X1376" s="7"/>
      <c r="Y1376" s="10"/>
      <c r="Z1376" s="10"/>
      <c r="AA1376" t="s">
        <v>5037</v>
      </c>
      <c r="AB1376" t="s">
        <v>5038</v>
      </c>
    </row>
    <row r="1377" spans="1:28" x14ac:dyDescent="0.3">
      <c r="A1377" s="7" t="b">
        <f t="shared" si="63"/>
        <v>0</v>
      </c>
      <c r="B1377" t="str">
        <f t="shared" si="64"/>
        <v>mistresscrown</v>
      </c>
      <c r="C1377" s="9" t="str">
        <f t="shared" si="65"/>
        <v>mistress_crown</v>
      </c>
      <c r="D1377">
        <v>5081</v>
      </c>
      <c r="E1377" t="s">
        <v>24</v>
      </c>
      <c r="F1377" t="s">
        <v>6740</v>
      </c>
      <c r="G1377" t="s">
        <v>26</v>
      </c>
      <c r="H1377" t="s">
        <v>6741</v>
      </c>
      <c r="I1377" t="s">
        <v>59</v>
      </c>
      <c r="J1377">
        <v>20</v>
      </c>
      <c r="K1377">
        <v>10</v>
      </c>
      <c r="L1377">
        <v>0</v>
      </c>
      <c r="M1377">
        <v>0</v>
      </c>
      <c r="N1377">
        <v>0</v>
      </c>
      <c r="O1377">
        <v>0</v>
      </c>
      <c r="P1377">
        <v>0</v>
      </c>
      <c r="Q1377" t="s">
        <v>60</v>
      </c>
      <c r="R1377">
        <v>75</v>
      </c>
      <c r="S1377">
        <v>0</v>
      </c>
      <c r="T1377" t="s">
        <v>72</v>
      </c>
      <c r="U1377" t="s">
        <v>36</v>
      </c>
      <c r="V1377" t="s">
        <v>185</v>
      </c>
      <c r="W1377" t="s">
        <v>38</v>
      </c>
      <c r="X1377" s="7" t="s">
        <v>31067</v>
      </c>
      <c r="Y1377" s="10"/>
      <c r="Z1377" s="10"/>
      <c r="AA1377" t="s">
        <v>6742</v>
      </c>
      <c r="AB1377" t="s">
        <v>6743</v>
      </c>
    </row>
    <row r="1378" spans="1:28" x14ac:dyDescent="0.3">
      <c r="A1378" s="7" t="b">
        <f t="shared" si="63"/>
        <v>0</v>
      </c>
      <c r="B1378" t="str">
        <f t="shared" si="64"/>
        <v>redtailedribbon</v>
      </c>
      <c r="C1378" s="9" t="str">
        <f t="shared" si="65"/>
        <v>red_tailed_ribbon</v>
      </c>
      <c r="D1378">
        <v>5083</v>
      </c>
      <c r="E1378" t="s">
        <v>24</v>
      </c>
      <c r="F1378" t="s">
        <v>8271</v>
      </c>
      <c r="G1378" t="s">
        <v>26</v>
      </c>
      <c r="H1378" t="s">
        <v>3916</v>
      </c>
      <c r="I1378" t="s">
        <v>59</v>
      </c>
      <c r="J1378">
        <v>20</v>
      </c>
      <c r="K1378">
        <v>20</v>
      </c>
      <c r="L1378">
        <v>0</v>
      </c>
      <c r="M1378">
        <v>0</v>
      </c>
      <c r="N1378">
        <v>0</v>
      </c>
      <c r="O1378">
        <v>1</v>
      </c>
      <c r="P1378">
        <v>0</v>
      </c>
      <c r="Q1378" t="s">
        <v>60</v>
      </c>
      <c r="R1378">
        <v>45</v>
      </c>
      <c r="S1378">
        <v>0</v>
      </c>
      <c r="T1378" t="s">
        <v>72</v>
      </c>
      <c r="U1378" t="s">
        <v>36</v>
      </c>
      <c r="V1378" t="s">
        <v>37</v>
      </c>
      <c r="W1378" t="s">
        <v>38</v>
      </c>
      <c r="X1378" s="7" t="s">
        <v>30621</v>
      </c>
      <c r="Y1378" s="10"/>
      <c r="Z1378" s="10"/>
      <c r="AA1378" t="s">
        <v>8272</v>
      </c>
      <c r="AB1378" t="s">
        <v>8273</v>
      </c>
    </row>
    <row r="1379" spans="1:28" x14ac:dyDescent="0.3">
      <c r="A1379" s="7" t="b">
        <f t="shared" si="63"/>
        <v>0</v>
      </c>
      <c r="B1379" t="str">
        <f t="shared" si="64"/>
        <v>pairofredribbon</v>
      </c>
      <c r="C1379" s="9" t="str">
        <f t="shared" si="65"/>
        <v>pair_of_red_ribbon</v>
      </c>
      <c r="D1379">
        <v>5085</v>
      </c>
      <c r="E1379" t="s">
        <v>24</v>
      </c>
      <c r="F1379" t="s">
        <v>7400</v>
      </c>
      <c r="G1379" t="s">
        <v>26</v>
      </c>
      <c r="H1379" t="s">
        <v>7401</v>
      </c>
      <c r="I1379" t="s">
        <v>59</v>
      </c>
      <c r="J1379">
        <v>20</v>
      </c>
      <c r="K1379">
        <v>10</v>
      </c>
      <c r="L1379">
        <v>0</v>
      </c>
      <c r="M1379">
        <v>0</v>
      </c>
      <c r="N1379">
        <v>0</v>
      </c>
      <c r="O1379">
        <v>1</v>
      </c>
      <c r="P1379">
        <v>0</v>
      </c>
      <c r="Q1379" t="s">
        <v>24</v>
      </c>
      <c r="R1379">
        <v>45</v>
      </c>
      <c r="S1379">
        <v>0</v>
      </c>
      <c r="T1379" t="s">
        <v>189</v>
      </c>
      <c r="U1379" t="s">
        <v>36</v>
      </c>
      <c r="V1379" t="s">
        <v>37</v>
      </c>
      <c r="W1379" t="s">
        <v>38</v>
      </c>
      <c r="X1379" s="7"/>
      <c r="Y1379" s="10"/>
      <c r="Z1379" s="10"/>
      <c r="AA1379" t="s">
        <v>7402</v>
      </c>
      <c r="AB1379" t="s">
        <v>7403</v>
      </c>
    </row>
    <row r="1380" spans="1:28" x14ac:dyDescent="0.3">
      <c r="A1380" s="7" t="b">
        <f t="shared" si="63"/>
        <v>0</v>
      </c>
      <c r="B1380" t="str">
        <f t="shared" si="64"/>
        <v>alarmmask</v>
      </c>
      <c r="C1380" s="9" t="str">
        <f t="shared" si="65"/>
        <v>alarm_mask</v>
      </c>
      <c r="D1380">
        <v>5086</v>
      </c>
      <c r="E1380" t="s">
        <v>24</v>
      </c>
      <c r="F1380" t="s">
        <v>182</v>
      </c>
      <c r="G1380" t="s">
        <v>26</v>
      </c>
      <c r="H1380" t="s">
        <v>183</v>
      </c>
      <c r="I1380" t="s">
        <v>59</v>
      </c>
      <c r="J1380">
        <v>20</v>
      </c>
      <c r="K1380">
        <v>10</v>
      </c>
      <c r="L1380">
        <v>0</v>
      </c>
      <c r="M1380">
        <v>0</v>
      </c>
      <c r="N1380">
        <v>0</v>
      </c>
      <c r="O1380">
        <v>2</v>
      </c>
      <c r="P1380">
        <v>0</v>
      </c>
      <c r="Q1380" t="s">
        <v>24</v>
      </c>
      <c r="R1380">
        <v>0</v>
      </c>
      <c r="S1380">
        <v>0</v>
      </c>
      <c r="T1380" t="s">
        <v>184</v>
      </c>
      <c r="U1380" t="s">
        <v>36</v>
      </c>
      <c r="V1380" t="s">
        <v>185</v>
      </c>
      <c r="W1380" t="s">
        <v>38</v>
      </c>
      <c r="X1380" s="7" t="s">
        <v>31068</v>
      </c>
      <c r="Y1380" s="10"/>
      <c r="Z1380" s="10"/>
      <c r="AA1380" t="s">
        <v>186</v>
      </c>
      <c r="AB1380" t="s">
        <v>187</v>
      </c>
    </row>
    <row r="1381" spans="1:28" x14ac:dyDescent="0.3">
      <c r="A1381" s="7" t="b">
        <f t="shared" si="63"/>
        <v>0</v>
      </c>
      <c r="B1381" t="str">
        <f t="shared" si="64"/>
        <v>goblinmask01</v>
      </c>
      <c r="C1381" s="9" t="str">
        <f t="shared" si="65"/>
        <v>goblin_mask_01</v>
      </c>
      <c r="D1381">
        <v>5087</v>
      </c>
      <c r="E1381" t="s">
        <v>24</v>
      </c>
      <c r="F1381" t="s">
        <v>4575</v>
      </c>
      <c r="G1381" t="s">
        <v>26</v>
      </c>
      <c r="H1381" t="s">
        <v>4576</v>
      </c>
      <c r="I1381" t="s">
        <v>59</v>
      </c>
      <c r="J1381" s="5">
        <v>20</v>
      </c>
      <c r="K1381">
        <v>10</v>
      </c>
      <c r="L1381">
        <v>0</v>
      </c>
      <c r="M1381">
        <v>0</v>
      </c>
      <c r="N1381">
        <v>0</v>
      </c>
      <c r="O1381">
        <v>1</v>
      </c>
      <c r="P1381">
        <v>0</v>
      </c>
      <c r="Q1381" t="s">
        <v>24</v>
      </c>
      <c r="R1381">
        <v>0</v>
      </c>
      <c r="S1381">
        <v>0</v>
      </c>
      <c r="T1381" t="s">
        <v>184</v>
      </c>
      <c r="U1381" t="s">
        <v>36</v>
      </c>
      <c r="V1381" t="s">
        <v>37</v>
      </c>
      <c r="W1381" t="s">
        <v>38</v>
      </c>
      <c r="X1381" s="7"/>
      <c r="Y1381" s="10"/>
      <c r="Z1381" s="10"/>
      <c r="AA1381" t="s">
        <v>4577</v>
      </c>
      <c r="AB1381" t="s">
        <v>4578</v>
      </c>
    </row>
    <row r="1382" spans="1:28" x14ac:dyDescent="0.3">
      <c r="A1382" s="7" t="b">
        <f t="shared" si="63"/>
        <v>0</v>
      </c>
      <c r="B1382" t="str">
        <f t="shared" si="64"/>
        <v>goblinmask02</v>
      </c>
      <c r="C1382" s="9" t="str">
        <f t="shared" si="65"/>
        <v>goblin_mask_02</v>
      </c>
      <c r="D1382">
        <v>5088</v>
      </c>
      <c r="E1382" t="s">
        <v>24</v>
      </c>
      <c r="F1382" t="s">
        <v>4579</v>
      </c>
      <c r="G1382" t="s">
        <v>26</v>
      </c>
      <c r="H1382" t="s">
        <v>4580</v>
      </c>
      <c r="I1382" t="s">
        <v>59</v>
      </c>
      <c r="J1382">
        <v>20</v>
      </c>
      <c r="K1382">
        <v>10</v>
      </c>
      <c r="L1382">
        <v>0</v>
      </c>
      <c r="M1382">
        <v>0</v>
      </c>
      <c r="N1382">
        <v>0</v>
      </c>
      <c r="O1382">
        <v>1</v>
      </c>
      <c r="P1382">
        <v>0</v>
      </c>
      <c r="Q1382" t="s">
        <v>24</v>
      </c>
      <c r="R1382">
        <v>0</v>
      </c>
      <c r="S1382">
        <v>0</v>
      </c>
      <c r="T1382" t="s">
        <v>184</v>
      </c>
      <c r="U1382" t="s">
        <v>36</v>
      </c>
      <c r="V1382" t="s">
        <v>37</v>
      </c>
      <c r="W1382" t="s">
        <v>38</v>
      </c>
      <c r="X1382" s="7"/>
      <c r="Y1382" s="10"/>
      <c r="Z1382" s="10"/>
      <c r="AA1382" t="s">
        <v>4581</v>
      </c>
      <c r="AB1382" t="s">
        <v>4582</v>
      </c>
    </row>
    <row r="1383" spans="1:28" x14ac:dyDescent="0.3">
      <c r="A1383" s="7" t="b">
        <f t="shared" si="63"/>
        <v>0</v>
      </c>
      <c r="B1383" t="str">
        <f t="shared" si="64"/>
        <v>goblinmask03</v>
      </c>
      <c r="C1383" s="9" t="str">
        <f t="shared" si="65"/>
        <v>goblin_mask_03</v>
      </c>
      <c r="D1383">
        <v>5089</v>
      </c>
      <c r="E1383" t="s">
        <v>24</v>
      </c>
      <c r="F1383" t="s">
        <v>4583</v>
      </c>
      <c r="G1383" t="s">
        <v>26</v>
      </c>
      <c r="H1383" t="s">
        <v>4584</v>
      </c>
      <c r="I1383" t="s">
        <v>59</v>
      </c>
      <c r="J1383">
        <v>20</v>
      </c>
      <c r="K1383">
        <v>10</v>
      </c>
      <c r="L1383">
        <v>0</v>
      </c>
      <c r="M1383">
        <v>0</v>
      </c>
      <c r="N1383">
        <v>0</v>
      </c>
      <c r="O1383">
        <v>1</v>
      </c>
      <c r="P1383">
        <v>0</v>
      </c>
      <c r="Q1383" t="s">
        <v>24</v>
      </c>
      <c r="R1383">
        <v>0</v>
      </c>
      <c r="S1383">
        <v>0</v>
      </c>
      <c r="T1383" t="s">
        <v>184</v>
      </c>
      <c r="U1383" t="s">
        <v>36</v>
      </c>
      <c r="V1383" t="s">
        <v>37</v>
      </c>
      <c r="W1383" t="s">
        <v>38</v>
      </c>
      <c r="X1383" s="7"/>
      <c r="Y1383" s="10"/>
      <c r="Z1383" s="10"/>
      <c r="AA1383" t="s">
        <v>4585</v>
      </c>
      <c r="AB1383" t="s">
        <v>4586</v>
      </c>
    </row>
    <row r="1384" spans="1:28" x14ac:dyDescent="0.3">
      <c r="A1384" s="7" t="b">
        <f t="shared" si="63"/>
        <v>0</v>
      </c>
      <c r="B1384" t="str">
        <f t="shared" si="64"/>
        <v>biggoldenbell</v>
      </c>
      <c r="C1384" s="9" t="str">
        <f t="shared" si="65"/>
        <v>big_golden_bell</v>
      </c>
      <c r="D1384">
        <v>5091</v>
      </c>
      <c r="E1384" t="s">
        <v>24</v>
      </c>
      <c r="F1384" t="s">
        <v>1090</v>
      </c>
      <c r="G1384" t="s">
        <v>26</v>
      </c>
      <c r="H1384" t="s">
        <v>1091</v>
      </c>
      <c r="I1384" t="s">
        <v>59</v>
      </c>
      <c r="J1384">
        <v>20</v>
      </c>
      <c r="K1384">
        <v>20</v>
      </c>
      <c r="L1384">
        <v>0</v>
      </c>
      <c r="M1384">
        <v>0</v>
      </c>
      <c r="N1384">
        <v>0</v>
      </c>
      <c r="O1384">
        <v>2</v>
      </c>
      <c r="P1384">
        <v>0</v>
      </c>
      <c r="Q1384" t="s">
        <v>60</v>
      </c>
      <c r="R1384">
        <v>35</v>
      </c>
      <c r="S1384">
        <v>0</v>
      </c>
      <c r="T1384" t="s">
        <v>141</v>
      </c>
      <c r="U1384" t="s">
        <v>36</v>
      </c>
      <c r="V1384" t="s">
        <v>185</v>
      </c>
      <c r="W1384" t="s">
        <v>38</v>
      </c>
      <c r="X1384" s="7"/>
      <c r="Y1384" s="10"/>
      <c r="Z1384" s="10"/>
      <c r="AA1384" t="s">
        <v>1092</v>
      </c>
      <c r="AB1384" t="s">
        <v>1093</v>
      </c>
    </row>
    <row r="1385" spans="1:28" x14ac:dyDescent="0.3">
      <c r="A1385" s="7" t="b">
        <f t="shared" si="63"/>
        <v>0</v>
      </c>
      <c r="B1385" t="str">
        <f t="shared" si="64"/>
        <v>bluecoif</v>
      </c>
      <c r="C1385" s="9" t="str">
        <f t="shared" si="65"/>
        <v>blue_coif</v>
      </c>
      <c r="D1385">
        <v>5092</v>
      </c>
      <c r="E1385" t="s">
        <v>24</v>
      </c>
      <c r="F1385" t="s">
        <v>1304</v>
      </c>
      <c r="G1385" t="s">
        <v>26</v>
      </c>
      <c r="H1385" t="s">
        <v>1305</v>
      </c>
      <c r="I1385" t="s">
        <v>59</v>
      </c>
      <c r="J1385" s="1">
        <v>150000</v>
      </c>
      <c r="K1385">
        <v>30</v>
      </c>
      <c r="L1385">
        <v>0</v>
      </c>
      <c r="M1385">
        <v>0</v>
      </c>
      <c r="N1385">
        <v>0</v>
      </c>
      <c r="O1385">
        <v>5</v>
      </c>
      <c r="P1385">
        <v>0</v>
      </c>
      <c r="Q1385" t="s">
        <v>60</v>
      </c>
      <c r="R1385">
        <v>65</v>
      </c>
      <c r="S1385">
        <v>0</v>
      </c>
      <c r="T1385" t="s">
        <v>141</v>
      </c>
      <c r="U1385" t="s">
        <v>36</v>
      </c>
      <c r="V1385" t="s">
        <v>587</v>
      </c>
      <c r="W1385" t="s">
        <v>38</v>
      </c>
      <c r="X1385" s="7"/>
      <c r="Y1385" s="10"/>
      <c r="Z1385" s="10"/>
      <c r="AA1385" t="s">
        <v>1306</v>
      </c>
      <c r="AB1385" t="s">
        <v>1307</v>
      </c>
    </row>
    <row r="1386" spans="1:28" x14ac:dyDescent="0.3">
      <c r="A1386" s="7" t="b">
        <f t="shared" si="63"/>
        <v>0</v>
      </c>
      <c r="B1386" t="str">
        <f t="shared" si="64"/>
        <v>bluecoif</v>
      </c>
      <c r="C1386" s="9" t="str">
        <f t="shared" si="65"/>
        <v>blue_coif_</v>
      </c>
      <c r="D1386">
        <v>5093</v>
      </c>
      <c r="E1386" t="s">
        <v>24</v>
      </c>
      <c r="F1386" t="s">
        <v>1308</v>
      </c>
      <c r="G1386" t="s">
        <v>26</v>
      </c>
      <c r="H1386" t="s">
        <v>1305</v>
      </c>
      <c r="I1386" t="s">
        <v>59</v>
      </c>
      <c r="J1386" s="1">
        <v>150000</v>
      </c>
      <c r="K1386">
        <v>30</v>
      </c>
      <c r="L1386">
        <v>0</v>
      </c>
      <c r="M1386">
        <v>0</v>
      </c>
      <c r="N1386">
        <v>0</v>
      </c>
      <c r="O1386">
        <v>5</v>
      </c>
      <c r="P1386">
        <v>1</v>
      </c>
      <c r="Q1386" t="s">
        <v>60</v>
      </c>
      <c r="R1386">
        <v>65</v>
      </c>
      <c r="S1386">
        <v>0</v>
      </c>
      <c r="T1386" t="s">
        <v>141</v>
      </c>
      <c r="U1386" t="s">
        <v>36</v>
      </c>
      <c r="V1386" t="s">
        <v>587</v>
      </c>
      <c r="W1386" t="s">
        <v>38</v>
      </c>
      <c r="X1386" s="7" t="s">
        <v>30603</v>
      </c>
      <c r="Y1386" s="10"/>
      <c r="Z1386" s="10"/>
      <c r="AA1386" t="s">
        <v>1309</v>
      </c>
      <c r="AB1386" t="s">
        <v>1310</v>
      </c>
    </row>
    <row r="1387" spans="1:28" x14ac:dyDescent="0.3">
      <c r="A1387" s="7" t="b">
        <f t="shared" si="63"/>
        <v>0</v>
      </c>
      <c r="B1387" t="str">
        <f t="shared" si="64"/>
        <v>assassinmask</v>
      </c>
      <c r="C1387" s="9" t="str">
        <f t="shared" si="65"/>
        <v>assassin_mask_</v>
      </c>
      <c r="D1387">
        <v>5096</v>
      </c>
      <c r="E1387" t="s">
        <v>24</v>
      </c>
      <c r="F1387" t="s">
        <v>590</v>
      </c>
      <c r="G1387" t="s">
        <v>26</v>
      </c>
      <c r="H1387" t="s">
        <v>586</v>
      </c>
      <c r="I1387" t="s">
        <v>59</v>
      </c>
      <c r="J1387" s="5">
        <v>20</v>
      </c>
      <c r="K1387">
        <v>10</v>
      </c>
      <c r="L1387">
        <v>0</v>
      </c>
      <c r="M1387">
        <v>0</v>
      </c>
      <c r="N1387">
        <v>0</v>
      </c>
      <c r="O1387">
        <v>0</v>
      </c>
      <c r="P1387">
        <v>0</v>
      </c>
      <c r="Q1387" t="s">
        <v>24</v>
      </c>
      <c r="R1387">
        <v>70</v>
      </c>
      <c r="S1387">
        <v>0</v>
      </c>
      <c r="T1387" t="s">
        <v>61</v>
      </c>
      <c r="U1387" t="s">
        <v>36</v>
      </c>
      <c r="V1387" t="s">
        <v>587</v>
      </c>
      <c r="W1387" t="s">
        <v>38</v>
      </c>
      <c r="X1387" s="7"/>
      <c r="Y1387" s="10"/>
      <c r="Z1387" s="10"/>
      <c r="AA1387" t="s">
        <v>593</v>
      </c>
      <c r="AB1387" t="s">
        <v>594</v>
      </c>
    </row>
    <row r="1388" spans="1:28" x14ac:dyDescent="0.3">
      <c r="A1388" s="7" t="b">
        <f t="shared" si="63"/>
        <v>0</v>
      </c>
      <c r="B1388" t="str">
        <f t="shared" si="64"/>
        <v>conehat</v>
      </c>
      <c r="C1388" s="9" t="str">
        <f t="shared" si="65"/>
        <v>cone_hat_</v>
      </c>
      <c r="D1388">
        <v>5097</v>
      </c>
      <c r="E1388" t="s">
        <v>24</v>
      </c>
      <c r="F1388" t="s">
        <v>2408</v>
      </c>
      <c r="G1388" t="s">
        <v>26</v>
      </c>
      <c r="H1388" t="s">
        <v>2409</v>
      </c>
      <c r="I1388" t="s">
        <v>59</v>
      </c>
      <c r="J1388" s="5">
        <v>0</v>
      </c>
      <c r="K1388">
        <v>40</v>
      </c>
      <c r="L1388">
        <v>0</v>
      </c>
      <c r="M1388">
        <v>0</v>
      </c>
      <c r="N1388">
        <v>0</v>
      </c>
      <c r="O1388">
        <v>0</v>
      </c>
      <c r="P1388">
        <v>0</v>
      </c>
      <c r="Q1388" t="s">
        <v>60</v>
      </c>
      <c r="R1388">
        <v>0</v>
      </c>
      <c r="S1388">
        <v>0</v>
      </c>
      <c r="T1388" t="s">
        <v>72</v>
      </c>
      <c r="U1388" t="s">
        <v>36</v>
      </c>
      <c r="V1388" t="s">
        <v>37</v>
      </c>
      <c r="W1388" t="s">
        <v>38</v>
      </c>
      <c r="X1388" s="7"/>
      <c r="Y1388" s="10"/>
      <c r="Z1388" s="10"/>
      <c r="AA1388" t="s">
        <v>2410</v>
      </c>
      <c r="AB1388" t="s">
        <v>2411</v>
      </c>
    </row>
    <row r="1389" spans="1:28" x14ac:dyDescent="0.3">
      <c r="A1389" s="7" t="b">
        <f t="shared" si="63"/>
        <v>0</v>
      </c>
      <c r="B1389" t="str">
        <f t="shared" si="64"/>
        <v>tigermask</v>
      </c>
      <c r="C1389" s="9" t="str">
        <f t="shared" si="65"/>
        <v>tiger_mask</v>
      </c>
      <c r="D1389">
        <v>5098</v>
      </c>
      <c r="E1389" t="s">
        <v>24</v>
      </c>
      <c r="F1389" t="s">
        <v>10033</v>
      </c>
      <c r="G1389" t="s">
        <v>26</v>
      </c>
      <c r="H1389" t="s">
        <v>10034</v>
      </c>
      <c r="I1389" t="s">
        <v>59</v>
      </c>
      <c r="J1389" s="10">
        <v>20</v>
      </c>
      <c r="K1389">
        <v>40</v>
      </c>
      <c r="L1389">
        <v>0</v>
      </c>
      <c r="M1389">
        <v>0</v>
      </c>
      <c r="N1389">
        <v>0</v>
      </c>
      <c r="O1389">
        <v>2</v>
      </c>
      <c r="P1389">
        <v>0</v>
      </c>
      <c r="Q1389" t="s">
        <v>24</v>
      </c>
      <c r="R1389">
        <v>50</v>
      </c>
      <c r="S1389">
        <v>0</v>
      </c>
      <c r="T1389" t="s">
        <v>141</v>
      </c>
      <c r="U1389" t="s">
        <v>36</v>
      </c>
      <c r="V1389" t="s">
        <v>37</v>
      </c>
      <c r="W1389" t="s">
        <v>38</v>
      </c>
      <c r="X1389" s="7" t="s">
        <v>31069</v>
      </c>
      <c r="Y1389" s="10"/>
      <c r="Z1389" s="10"/>
      <c r="AA1389" t="s">
        <v>10035</v>
      </c>
      <c r="AB1389" t="s">
        <v>10036</v>
      </c>
    </row>
    <row r="1390" spans="1:28" x14ac:dyDescent="0.3">
      <c r="A1390" s="7" t="b">
        <f t="shared" si="63"/>
        <v>0</v>
      </c>
      <c r="B1390" t="str">
        <f t="shared" si="64"/>
        <v>cathat</v>
      </c>
      <c r="C1390" s="9" t="str">
        <f t="shared" si="65"/>
        <v>cat_hat</v>
      </c>
      <c r="D1390">
        <v>5099</v>
      </c>
      <c r="E1390" t="s">
        <v>24</v>
      </c>
      <c r="F1390" t="s">
        <v>2006</v>
      </c>
      <c r="G1390" t="s">
        <v>26</v>
      </c>
      <c r="H1390" t="s">
        <v>2007</v>
      </c>
      <c r="I1390" t="s">
        <v>59</v>
      </c>
      <c r="J1390" s="5">
        <v>20</v>
      </c>
      <c r="K1390">
        <v>30</v>
      </c>
      <c r="L1390">
        <v>0</v>
      </c>
      <c r="M1390">
        <v>0</v>
      </c>
      <c r="N1390">
        <v>0</v>
      </c>
      <c r="O1390">
        <v>1</v>
      </c>
      <c r="P1390">
        <v>0</v>
      </c>
      <c r="Q1390" t="s">
        <v>60</v>
      </c>
      <c r="R1390">
        <v>0</v>
      </c>
      <c r="S1390">
        <v>0</v>
      </c>
      <c r="T1390" t="s">
        <v>72</v>
      </c>
      <c r="U1390" t="s">
        <v>36</v>
      </c>
      <c r="V1390" t="s">
        <v>37</v>
      </c>
      <c r="W1390" t="s">
        <v>38</v>
      </c>
      <c r="X1390" s="7" t="s">
        <v>31070</v>
      </c>
      <c r="Y1390" s="10"/>
      <c r="Z1390" s="10"/>
      <c r="AA1390" t="s">
        <v>2008</v>
      </c>
      <c r="AB1390" t="s">
        <v>2009</v>
      </c>
    </row>
    <row r="1391" spans="1:28" x14ac:dyDescent="0.3">
      <c r="A1391" s="7" t="b">
        <f t="shared" si="63"/>
        <v>0</v>
      </c>
      <c r="B1391" t="str">
        <f t="shared" si="64"/>
        <v>salessignboard</v>
      </c>
      <c r="C1391" s="9" t="str">
        <f t="shared" si="65"/>
        <v>sales_signboard</v>
      </c>
      <c r="D1391">
        <v>5100</v>
      </c>
      <c r="E1391" t="s">
        <v>24</v>
      </c>
      <c r="F1391" t="s">
        <v>8689</v>
      </c>
      <c r="G1391" t="s">
        <v>26</v>
      </c>
      <c r="H1391" t="s">
        <v>8690</v>
      </c>
      <c r="I1391" t="s">
        <v>59</v>
      </c>
      <c r="J1391">
        <v>20</v>
      </c>
      <c r="K1391">
        <v>80</v>
      </c>
      <c r="L1391">
        <v>0</v>
      </c>
      <c r="M1391">
        <v>0</v>
      </c>
      <c r="N1391">
        <v>0</v>
      </c>
      <c r="O1391">
        <v>0</v>
      </c>
      <c r="P1391">
        <v>0</v>
      </c>
      <c r="Q1391" t="s">
        <v>60</v>
      </c>
      <c r="R1391">
        <v>75</v>
      </c>
      <c r="S1391">
        <v>0</v>
      </c>
      <c r="T1391" t="s">
        <v>72</v>
      </c>
      <c r="U1391" t="s">
        <v>36</v>
      </c>
      <c r="V1391" t="s">
        <v>37</v>
      </c>
      <c r="W1391" t="s">
        <v>38</v>
      </c>
      <c r="X1391" s="7" t="s">
        <v>31071</v>
      </c>
      <c r="Y1391" s="10"/>
      <c r="Z1391" s="10"/>
      <c r="AA1391" t="s">
        <v>8691</v>
      </c>
      <c r="AB1391" t="s">
        <v>8692</v>
      </c>
    </row>
    <row r="1392" spans="1:28" x14ac:dyDescent="0.3">
      <c r="A1392" s="7" t="b">
        <f t="shared" si="63"/>
        <v>0</v>
      </c>
      <c r="B1392" t="str">
        <f t="shared" si="64"/>
        <v>roundeyes</v>
      </c>
      <c r="C1392" s="9" t="str">
        <f t="shared" si="65"/>
        <v>round_eyes</v>
      </c>
      <c r="D1392">
        <v>5102</v>
      </c>
      <c r="E1392" t="s">
        <v>24</v>
      </c>
      <c r="F1392" t="s">
        <v>8567</v>
      </c>
      <c r="G1392" t="s">
        <v>26</v>
      </c>
      <c r="H1392" t="s">
        <v>1218</v>
      </c>
      <c r="I1392" t="s">
        <v>59</v>
      </c>
      <c r="J1392">
        <v>20</v>
      </c>
      <c r="K1392">
        <v>10</v>
      </c>
      <c r="L1392">
        <v>0</v>
      </c>
      <c r="M1392">
        <v>0</v>
      </c>
      <c r="N1392">
        <v>0</v>
      </c>
      <c r="O1392">
        <v>0</v>
      </c>
      <c r="P1392">
        <v>0</v>
      </c>
      <c r="Q1392" t="s">
        <v>24</v>
      </c>
      <c r="R1392">
        <v>0</v>
      </c>
      <c r="S1392">
        <v>0</v>
      </c>
      <c r="T1392" t="s">
        <v>189</v>
      </c>
      <c r="U1392" t="s">
        <v>36</v>
      </c>
      <c r="V1392" t="s">
        <v>37</v>
      </c>
      <c r="W1392" t="s">
        <v>38</v>
      </c>
      <c r="X1392" s="7"/>
      <c r="Y1392" s="10"/>
      <c r="Z1392" s="10"/>
      <c r="AA1392" t="s">
        <v>8568</v>
      </c>
      <c r="AB1392" t="s">
        <v>8569</v>
      </c>
    </row>
    <row r="1393" spans="1:28" x14ac:dyDescent="0.3">
      <c r="A1393" s="7" t="b">
        <f t="shared" si="63"/>
        <v>0</v>
      </c>
      <c r="B1393" t="str">
        <f t="shared" si="64"/>
        <v>sunflowerhairpin</v>
      </c>
      <c r="C1393" s="9" t="str">
        <f t="shared" si="65"/>
        <v>sunflower_hairpin</v>
      </c>
      <c r="D1393">
        <v>5103</v>
      </c>
      <c r="E1393" t="s">
        <v>24</v>
      </c>
      <c r="F1393" t="s">
        <v>9773</v>
      </c>
      <c r="G1393" t="s">
        <v>26</v>
      </c>
      <c r="H1393" t="s">
        <v>9774</v>
      </c>
      <c r="I1393" t="s">
        <v>59</v>
      </c>
      <c r="J1393">
        <v>20</v>
      </c>
      <c r="K1393">
        <v>60</v>
      </c>
      <c r="L1393">
        <v>0</v>
      </c>
      <c r="M1393">
        <v>0</v>
      </c>
      <c r="N1393">
        <v>0</v>
      </c>
      <c r="O1393">
        <v>1</v>
      </c>
      <c r="P1393">
        <v>0</v>
      </c>
      <c r="Q1393" t="s">
        <v>24</v>
      </c>
      <c r="R1393">
        <v>30</v>
      </c>
      <c r="S1393">
        <v>0</v>
      </c>
      <c r="T1393" t="s">
        <v>72</v>
      </c>
      <c r="U1393" t="s">
        <v>36</v>
      </c>
      <c r="V1393" t="s">
        <v>185</v>
      </c>
      <c r="W1393" t="s">
        <v>38</v>
      </c>
      <c r="X1393" s="7" t="s">
        <v>31072</v>
      </c>
      <c r="Y1393" s="10"/>
      <c r="Z1393" s="10"/>
      <c r="AA1393" t="s">
        <v>9775</v>
      </c>
      <c r="AB1393" t="s">
        <v>9776</v>
      </c>
    </row>
    <row r="1394" spans="1:28" x14ac:dyDescent="0.3">
      <c r="A1394" s="7" t="b">
        <f t="shared" si="63"/>
        <v>0</v>
      </c>
      <c r="B1394" t="str">
        <f t="shared" si="64"/>
        <v>darkblindfold</v>
      </c>
      <c r="C1394" s="9" t="str">
        <f t="shared" si="65"/>
        <v>dark_blindfold</v>
      </c>
      <c r="D1394">
        <v>5104</v>
      </c>
      <c r="E1394" t="s">
        <v>24</v>
      </c>
      <c r="F1394" t="s">
        <v>2776</v>
      </c>
      <c r="G1394" t="s">
        <v>26</v>
      </c>
      <c r="H1394" t="s">
        <v>2773</v>
      </c>
      <c r="I1394" t="s">
        <v>59</v>
      </c>
      <c r="J1394">
        <v>20</v>
      </c>
      <c r="K1394">
        <v>10</v>
      </c>
      <c r="L1394">
        <v>0</v>
      </c>
      <c r="M1394">
        <v>0</v>
      </c>
      <c r="N1394">
        <v>0</v>
      </c>
      <c r="O1394">
        <v>0</v>
      </c>
      <c r="P1394">
        <v>0</v>
      </c>
      <c r="Q1394" t="s">
        <v>24</v>
      </c>
      <c r="R1394">
        <v>0</v>
      </c>
      <c r="S1394">
        <v>0</v>
      </c>
      <c r="T1394" t="s">
        <v>189</v>
      </c>
      <c r="U1394" t="s">
        <v>36</v>
      </c>
      <c r="V1394" t="s">
        <v>185</v>
      </c>
      <c r="W1394" t="s">
        <v>38</v>
      </c>
      <c r="X1394" s="7" t="s">
        <v>31073</v>
      </c>
      <c r="Y1394" s="10"/>
      <c r="Z1394" s="10"/>
      <c r="AA1394" t="s">
        <v>2777</v>
      </c>
      <c r="AB1394" t="s">
        <v>2778</v>
      </c>
    </row>
    <row r="1395" spans="1:28" x14ac:dyDescent="0.3">
      <c r="A1395" s="7" t="b">
        <f t="shared" si="63"/>
        <v>0</v>
      </c>
      <c r="B1395" t="str">
        <f t="shared" si="64"/>
        <v>hatofcake</v>
      </c>
      <c r="C1395" s="9" t="str">
        <f t="shared" si="65"/>
        <v>hat_of_cake_</v>
      </c>
      <c r="D1395">
        <v>5105</v>
      </c>
      <c r="E1395" t="s">
        <v>24</v>
      </c>
      <c r="F1395" t="s">
        <v>5015</v>
      </c>
      <c r="G1395" t="s">
        <v>26</v>
      </c>
      <c r="H1395" t="s">
        <v>5016</v>
      </c>
      <c r="I1395" t="s">
        <v>59</v>
      </c>
      <c r="J1395">
        <v>20</v>
      </c>
      <c r="K1395">
        <v>100</v>
      </c>
      <c r="L1395">
        <v>0</v>
      </c>
      <c r="M1395">
        <v>0</v>
      </c>
      <c r="N1395">
        <v>0</v>
      </c>
      <c r="O1395">
        <v>1</v>
      </c>
      <c r="P1395">
        <v>0</v>
      </c>
      <c r="Q1395" t="s">
        <v>60</v>
      </c>
      <c r="R1395">
        <v>24</v>
      </c>
      <c r="S1395">
        <v>0</v>
      </c>
      <c r="T1395" t="s">
        <v>72</v>
      </c>
      <c r="U1395" t="s">
        <v>36</v>
      </c>
      <c r="V1395" t="s">
        <v>37</v>
      </c>
      <c r="W1395" t="s">
        <v>38</v>
      </c>
      <c r="X1395" s="7" t="s">
        <v>31074</v>
      </c>
      <c r="Y1395" s="10"/>
      <c r="Z1395" s="10"/>
      <c r="AA1395" t="s">
        <v>5017</v>
      </c>
      <c r="AB1395" t="s">
        <v>5018</v>
      </c>
    </row>
    <row r="1396" spans="1:28" x14ac:dyDescent="0.3">
      <c r="A1396" s="7" t="b">
        <f t="shared" si="63"/>
        <v>0</v>
      </c>
      <c r="B1396" t="str">
        <f t="shared" si="64"/>
        <v>redbonnet</v>
      </c>
      <c r="C1396" s="9" t="str">
        <f t="shared" si="65"/>
        <v>red_bonnet</v>
      </c>
      <c r="D1396">
        <v>5109</v>
      </c>
      <c r="E1396" t="s">
        <v>24</v>
      </c>
      <c r="F1396" t="s">
        <v>8181</v>
      </c>
      <c r="G1396" t="s">
        <v>26</v>
      </c>
      <c r="H1396" t="s">
        <v>8182</v>
      </c>
      <c r="I1396" t="s">
        <v>59</v>
      </c>
      <c r="J1396">
        <v>20</v>
      </c>
      <c r="K1396">
        <v>40</v>
      </c>
      <c r="L1396">
        <v>0</v>
      </c>
      <c r="M1396">
        <v>0</v>
      </c>
      <c r="N1396">
        <v>0</v>
      </c>
      <c r="O1396">
        <v>2</v>
      </c>
      <c r="P1396">
        <v>0</v>
      </c>
      <c r="Q1396" t="s">
        <v>60</v>
      </c>
      <c r="R1396">
        <v>0</v>
      </c>
      <c r="S1396">
        <v>0</v>
      </c>
      <c r="T1396" t="s">
        <v>72</v>
      </c>
      <c r="U1396" t="s">
        <v>36</v>
      </c>
      <c r="V1396" t="s">
        <v>37</v>
      </c>
      <c r="W1396" t="s">
        <v>38</v>
      </c>
      <c r="X1396" s="7"/>
      <c r="Y1396" s="10"/>
      <c r="Z1396" s="10"/>
      <c r="AA1396" t="s">
        <v>8183</v>
      </c>
      <c r="AB1396" t="s">
        <v>8184</v>
      </c>
    </row>
    <row r="1397" spans="1:28" x14ac:dyDescent="0.3">
      <c r="A1397" s="7" t="b">
        <f t="shared" si="63"/>
        <v>0</v>
      </c>
      <c r="B1397" t="str">
        <f t="shared" si="64"/>
        <v>babypacifier</v>
      </c>
      <c r="C1397" s="9" t="str">
        <f t="shared" si="65"/>
        <v>baby_pacifier</v>
      </c>
      <c r="D1397">
        <v>5110</v>
      </c>
      <c r="E1397" t="s">
        <v>24</v>
      </c>
      <c r="F1397" t="s">
        <v>718</v>
      </c>
      <c r="G1397" t="s">
        <v>26</v>
      </c>
      <c r="H1397" t="s">
        <v>719</v>
      </c>
      <c r="I1397" t="s">
        <v>59</v>
      </c>
      <c r="J1397">
        <v>20</v>
      </c>
      <c r="K1397">
        <v>5</v>
      </c>
      <c r="L1397">
        <v>0</v>
      </c>
      <c r="M1397">
        <v>0</v>
      </c>
      <c r="N1397">
        <v>0</v>
      </c>
      <c r="O1397">
        <v>0</v>
      </c>
      <c r="P1397">
        <v>0</v>
      </c>
      <c r="Q1397" t="s">
        <v>24</v>
      </c>
      <c r="R1397">
        <v>0</v>
      </c>
      <c r="S1397">
        <v>0</v>
      </c>
      <c r="T1397" t="s">
        <v>61</v>
      </c>
      <c r="U1397" t="s">
        <v>36</v>
      </c>
      <c r="V1397" t="s">
        <v>37</v>
      </c>
      <c r="W1397" t="s">
        <v>38</v>
      </c>
      <c r="X1397" s="7"/>
      <c r="Y1397" s="10"/>
      <c r="Z1397" s="10"/>
      <c r="AA1397" t="s">
        <v>720</v>
      </c>
      <c r="AB1397" t="s">
        <v>721</v>
      </c>
    </row>
    <row r="1398" spans="1:28" x14ac:dyDescent="0.3">
      <c r="A1398" s="7" t="b">
        <f t="shared" si="63"/>
        <v>0</v>
      </c>
      <c r="B1398" t="str">
        <f t="shared" si="64"/>
        <v>angrymouth</v>
      </c>
      <c r="C1398" s="9" t="str">
        <f t="shared" si="65"/>
        <v>angry_mouth</v>
      </c>
      <c r="D1398">
        <v>5113</v>
      </c>
      <c r="E1398" t="s">
        <v>24</v>
      </c>
      <c r="F1398" t="s">
        <v>367</v>
      </c>
      <c r="G1398" t="s">
        <v>26</v>
      </c>
      <c r="H1398" t="s">
        <v>368</v>
      </c>
      <c r="I1398" t="s">
        <v>59</v>
      </c>
      <c r="J1398">
        <v>20</v>
      </c>
      <c r="K1398">
        <v>5</v>
      </c>
      <c r="L1398">
        <v>0</v>
      </c>
      <c r="M1398">
        <v>0</v>
      </c>
      <c r="N1398">
        <v>0</v>
      </c>
      <c r="O1398">
        <v>0</v>
      </c>
      <c r="P1398">
        <v>0</v>
      </c>
      <c r="Q1398" t="s">
        <v>24</v>
      </c>
      <c r="R1398">
        <v>0</v>
      </c>
      <c r="S1398">
        <v>0</v>
      </c>
      <c r="T1398" t="s">
        <v>61</v>
      </c>
      <c r="U1398" t="s">
        <v>36</v>
      </c>
      <c r="V1398" t="s">
        <v>37</v>
      </c>
      <c r="W1398" t="s">
        <v>38</v>
      </c>
      <c r="X1398" s="7"/>
      <c r="Y1398" s="10"/>
      <c r="Z1398" s="10"/>
      <c r="AA1398" t="s">
        <v>369</v>
      </c>
      <c r="AB1398" t="s">
        <v>370</v>
      </c>
    </row>
    <row r="1399" spans="1:28" x14ac:dyDescent="0.3">
      <c r="A1399" s="7" t="b">
        <f t="shared" si="63"/>
        <v>0</v>
      </c>
      <c r="B1399" t="str">
        <f t="shared" si="64"/>
        <v>fedora</v>
      </c>
      <c r="C1399" s="9" t="str">
        <f t="shared" si="65"/>
        <v>fedora</v>
      </c>
      <c r="D1399">
        <v>5114</v>
      </c>
      <c r="E1399" t="s">
        <v>24</v>
      </c>
      <c r="F1399" t="s">
        <v>3877</v>
      </c>
      <c r="G1399" t="s">
        <v>26</v>
      </c>
      <c r="H1399" t="s">
        <v>3878</v>
      </c>
      <c r="I1399" t="s">
        <v>59</v>
      </c>
      <c r="J1399" s="1">
        <v>6000</v>
      </c>
      <c r="K1399">
        <v>30</v>
      </c>
      <c r="L1399">
        <v>0</v>
      </c>
      <c r="M1399">
        <v>0</v>
      </c>
      <c r="N1399">
        <v>0</v>
      </c>
      <c r="O1399">
        <v>3</v>
      </c>
      <c r="P1399">
        <v>0</v>
      </c>
      <c r="Q1399" t="s">
        <v>60</v>
      </c>
      <c r="R1399">
        <v>0</v>
      </c>
      <c r="S1399">
        <v>0</v>
      </c>
      <c r="T1399" t="s">
        <v>72</v>
      </c>
      <c r="U1399" t="s">
        <v>36</v>
      </c>
      <c r="V1399" t="s">
        <v>37</v>
      </c>
      <c r="W1399" t="s">
        <v>38</v>
      </c>
      <c r="X1399" s="7"/>
      <c r="Y1399" s="10"/>
      <c r="Z1399" s="10"/>
      <c r="AA1399" t="s">
        <v>3879</v>
      </c>
      <c r="AB1399" t="s">
        <v>3880</v>
      </c>
    </row>
    <row r="1400" spans="1:28" x14ac:dyDescent="0.3">
      <c r="A1400" s="7" t="b">
        <f t="shared" si="63"/>
        <v>0</v>
      </c>
      <c r="B1400" t="str">
        <f t="shared" si="64"/>
        <v>winterhat</v>
      </c>
      <c r="C1400" s="9" t="str">
        <f t="shared" si="65"/>
        <v>winter_hat</v>
      </c>
      <c r="D1400">
        <v>5115</v>
      </c>
      <c r="E1400" t="s">
        <v>24</v>
      </c>
      <c r="F1400" t="s">
        <v>10791</v>
      </c>
      <c r="G1400" t="s">
        <v>26</v>
      </c>
      <c r="H1400" t="s">
        <v>10792</v>
      </c>
      <c r="I1400" t="s">
        <v>59</v>
      </c>
      <c r="J1400" s="5">
        <v>20</v>
      </c>
      <c r="K1400">
        <v>50</v>
      </c>
      <c r="L1400">
        <v>0</v>
      </c>
      <c r="M1400">
        <v>0</v>
      </c>
      <c r="N1400">
        <v>0</v>
      </c>
      <c r="O1400">
        <v>3</v>
      </c>
      <c r="P1400">
        <v>0</v>
      </c>
      <c r="Q1400" t="s">
        <v>60</v>
      </c>
      <c r="R1400">
        <v>0</v>
      </c>
      <c r="S1400">
        <v>0</v>
      </c>
      <c r="T1400" t="s">
        <v>72</v>
      </c>
      <c r="U1400" t="s">
        <v>36</v>
      </c>
      <c r="V1400" t="s">
        <v>37</v>
      </c>
      <c r="W1400" t="s">
        <v>38</v>
      </c>
      <c r="X1400" s="7" t="s">
        <v>31075</v>
      </c>
      <c r="Y1400" s="10"/>
      <c r="Z1400" s="10"/>
      <c r="AA1400" t="s">
        <v>10793</v>
      </c>
      <c r="AB1400" t="s">
        <v>10794</v>
      </c>
    </row>
    <row r="1401" spans="1:28" x14ac:dyDescent="0.3">
      <c r="A1401" s="7" t="b">
        <f t="shared" si="63"/>
        <v>0</v>
      </c>
      <c r="B1401" t="str">
        <f t="shared" si="64"/>
        <v>bananahat</v>
      </c>
      <c r="C1401" s="9" t="str">
        <f t="shared" si="65"/>
        <v>banana_hat</v>
      </c>
      <c r="D1401">
        <v>5116</v>
      </c>
      <c r="E1401" t="s">
        <v>24</v>
      </c>
      <c r="F1401" t="s">
        <v>753</v>
      </c>
      <c r="G1401" t="s">
        <v>26</v>
      </c>
      <c r="H1401" t="s">
        <v>754</v>
      </c>
      <c r="I1401" t="s">
        <v>59</v>
      </c>
      <c r="J1401">
        <v>20</v>
      </c>
      <c r="K1401">
        <v>20</v>
      </c>
      <c r="L1401">
        <v>0</v>
      </c>
      <c r="M1401">
        <v>0</v>
      </c>
      <c r="N1401">
        <v>0</v>
      </c>
      <c r="O1401">
        <v>1</v>
      </c>
      <c r="P1401">
        <v>0</v>
      </c>
      <c r="Q1401" t="s">
        <v>60</v>
      </c>
      <c r="R1401">
        <v>0</v>
      </c>
      <c r="S1401">
        <v>0</v>
      </c>
      <c r="T1401" t="s">
        <v>72</v>
      </c>
      <c r="U1401" t="s">
        <v>36</v>
      </c>
      <c r="V1401" t="s">
        <v>37</v>
      </c>
      <c r="W1401" t="s">
        <v>38</v>
      </c>
      <c r="X1401" s="7" t="s">
        <v>31076</v>
      </c>
      <c r="Y1401" s="10"/>
      <c r="Z1401" s="10"/>
      <c r="AA1401" t="s">
        <v>755</v>
      </c>
      <c r="AB1401" t="s">
        <v>756</v>
      </c>
    </row>
    <row r="1402" spans="1:28" x14ac:dyDescent="0.3">
      <c r="A1402" s="7" t="b">
        <f t="shared" si="63"/>
        <v>0</v>
      </c>
      <c r="B1402" t="str">
        <f t="shared" si="64"/>
        <v>misticrose</v>
      </c>
      <c r="C1402" s="9" t="str">
        <f t="shared" si="65"/>
        <v>mistic_rose</v>
      </c>
      <c r="D1402">
        <v>5117</v>
      </c>
      <c r="E1402" t="s">
        <v>24</v>
      </c>
      <c r="F1402" t="s">
        <v>6732</v>
      </c>
      <c r="G1402" t="s">
        <v>26</v>
      </c>
      <c r="H1402" t="s">
        <v>6733</v>
      </c>
      <c r="I1402" t="s">
        <v>59</v>
      </c>
      <c r="J1402">
        <v>20</v>
      </c>
      <c r="K1402">
        <v>10</v>
      </c>
      <c r="L1402">
        <v>0</v>
      </c>
      <c r="M1402">
        <v>0</v>
      </c>
      <c r="N1402">
        <v>0</v>
      </c>
      <c r="O1402">
        <v>0</v>
      </c>
      <c r="P1402">
        <v>0</v>
      </c>
      <c r="Q1402" t="s">
        <v>60</v>
      </c>
      <c r="R1402">
        <v>0</v>
      </c>
      <c r="S1402">
        <v>0</v>
      </c>
      <c r="T1402" t="s">
        <v>72</v>
      </c>
      <c r="U1402" t="s">
        <v>36</v>
      </c>
      <c r="V1402" t="s">
        <v>37</v>
      </c>
      <c r="W1402" t="s">
        <v>38</v>
      </c>
      <c r="X1402" s="7" t="s">
        <v>31077</v>
      </c>
      <c r="Y1402" s="10"/>
      <c r="Z1402" s="10"/>
      <c r="AA1402" t="s">
        <v>6734</v>
      </c>
      <c r="AB1402" t="s">
        <v>6735</v>
      </c>
    </row>
    <row r="1403" spans="1:28" x14ac:dyDescent="0.3">
      <c r="A1403" s="7" t="b">
        <f t="shared" si="63"/>
        <v>0</v>
      </c>
      <c r="B1403" t="str">
        <f t="shared" si="64"/>
        <v>fedora</v>
      </c>
      <c r="C1403" s="9" t="str">
        <f t="shared" si="65"/>
        <v>fedora_</v>
      </c>
      <c r="D1403">
        <v>5120</v>
      </c>
      <c r="E1403" t="s">
        <v>24</v>
      </c>
      <c r="F1403" t="s">
        <v>3881</v>
      </c>
      <c r="G1403" t="s">
        <v>26</v>
      </c>
      <c r="H1403" t="s">
        <v>3878</v>
      </c>
      <c r="I1403" t="s">
        <v>59</v>
      </c>
      <c r="J1403" s="1">
        <v>6000</v>
      </c>
      <c r="K1403">
        <v>30</v>
      </c>
      <c r="L1403">
        <v>0</v>
      </c>
      <c r="M1403">
        <v>0</v>
      </c>
      <c r="N1403">
        <v>0</v>
      </c>
      <c r="O1403">
        <v>3</v>
      </c>
      <c r="P1403">
        <v>1</v>
      </c>
      <c r="Q1403" t="s">
        <v>60</v>
      </c>
      <c r="R1403">
        <v>0</v>
      </c>
      <c r="S1403">
        <v>0</v>
      </c>
      <c r="T1403" t="s">
        <v>72</v>
      </c>
      <c r="U1403" t="s">
        <v>36</v>
      </c>
      <c r="V1403" t="s">
        <v>37</v>
      </c>
      <c r="W1403" t="s">
        <v>38</v>
      </c>
      <c r="X1403" s="7"/>
      <c r="Y1403" s="10"/>
      <c r="Z1403" s="10"/>
      <c r="AA1403" t="s">
        <v>3882</v>
      </c>
      <c r="AB1403" t="s">
        <v>3883</v>
      </c>
    </row>
    <row r="1404" spans="1:28" x14ac:dyDescent="0.3">
      <c r="A1404" s="7" t="b">
        <f t="shared" si="63"/>
        <v>0</v>
      </c>
      <c r="B1404" t="str">
        <f t="shared" si="64"/>
        <v>magnicap</v>
      </c>
      <c r="C1404" s="9" t="str">
        <f t="shared" si="65"/>
        <v>magni_cap</v>
      </c>
      <c r="D1404">
        <v>5122</v>
      </c>
      <c r="E1404" t="s">
        <v>24</v>
      </c>
      <c r="F1404" t="s">
        <v>6370</v>
      </c>
      <c r="G1404" t="s">
        <v>26</v>
      </c>
      <c r="H1404" t="s">
        <v>6371</v>
      </c>
      <c r="I1404" t="s">
        <v>59</v>
      </c>
      <c r="J1404" s="1">
        <v>30000</v>
      </c>
      <c r="K1404">
        <v>100</v>
      </c>
      <c r="L1404">
        <v>0</v>
      </c>
      <c r="M1404">
        <v>0</v>
      </c>
      <c r="N1404">
        <v>0</v>
      </c>
      <c r="O1404">
        <v>5</v>
      </c>
      <c r="P1404">
        <v>0</v>
      </c>
      <c r="Q1404" t="s">
        <v>60</v>
      </c>
      <c r="R1404">
        <v>65</v>
      </c>
      <c r="S1404">
        <v>0</v>
      </c>
      <c r="T1404" t="s">
        <v>72</v>
      </c>
      <c r="U1404" t="s">
        <v>36</v>
      </c>
      <c r="V1404" t="s">
        <v>185</v>
      </c>
      <c r="W1404" t="s">
        <v>38</v>
      </c>
      <c r="X1404" s="7" t="s">
        <v>30570</v>
      </c>
      <c r="Y1404" s="10"/>
      <c r="Z1404" s="10"/>
      <c r="AA1404" t="s">
        <v>6372</v>
      </c>
      <c r="AB1404" t="s">
        <v>6373</v>
      </c>
    </row>
    <row r="1405" spans="1:28" x14ac:dyDescent="0.3">
      <c r="A1405" s="7" t="b">
        <f t="shared" si="63"/>
        <v>0</v>
      </c>
      <c r="B1405" t="str">
        <f t="shared" si="64"/>
        <v>friccacirclet</v>
      </c>
      <c r="C1405" s="9" t="str">
        <f t="shared" si="65"/>
        <v>fricca_circlet</v>
      </c>
      <c r="D1405">
        <v>5124</v>
      </c>
      <c r="E1405" t="s">
        <v>24</v>
      </c>
      <c r="F1405" t="s">
        <v>4234</v>
      </c>
      <c r="G1405" t="s">
        <v>26</v>
      </c>
      <c r="H1405" t="s">
        <v>4235</v>
      </c>
      <c r="I1405" t="s">
        <v>59</v>
      </c>
      <c r="J1405" s="1">
        <v>30000</v>
      </c>
      <c r="K1405">
        <v>30</v>
      </c>
      <c r="L1405">
        <v>0</v>
      </c>
      <c r="M1405">
        <v>0</v>
      </c>
      <c r="N1405">
        <v>0</v>
      </c>
      <c r="O1405">
        <v>3</v>
      </c>
      <c r="P1405">
        <v>0</v>
      </c>
      <c r="Q1405" t="s">
        <v>60</v>
      </c>
      <c r="R1405">
        <v>65</v>
      </c>
      <c r="S1405">
        <v>0</v>
      </c>
      <c r="T1405" t="s">
        <v>72</v>
      </c>
      <c r="U1405" t="s">
        <v>36</v>
      </c>
      <c r="V1405" t="s">
        <v>185</v>
      </c>
      <c r="W1405" t="s">
        <v>38</v>
      </c>
      <c r="X1405" s="7" t="s">
        <v>31078</v>
      </c>
      <c r="Y1405" s="10"/>
      <c r="Z1405" s="10"/>
      <c r="AA1405" t="s">
        <v>4236</v>
      </c>
      <c r="AB1405" t="s">
        <v>4237</v>
      </c>
    </row>
    <row r="1406" spans="1:28" x14ac:dyDescent="0.3">
      <c r="A1406" s="7" t="b">
        <f t="shared" si="63"/>
        <v>0</v>
      </c>
      <c r="B1406" t="str">
        <f t="shared" si="64"/>
        <v>kissofangel</v>
      </c>
      <c r="C1406" s="9" t="str">
        <f t="shared" si="65"/>
        <v>kiss_of_angel</v>
      </c>
      <c r="D1406">
        <v>5125</v>
      </c>
      <c r="E1406" t="s">
        <v>24</v>
      </c>
      <c r="F1406" t="s">
        <v>5835</v>
      </c>
      <c r="G1406" t="s">
        <v>26</v>
      </c>
      <c r="H1406" t="s">
        <v>5836</v>
      </c>
      <c r="I1406" t="s">
        <v>59</v>
      </c>
      <c r="J1406" s="1">
        <v>10000</v>
      </c>
      <c r="K1406">
        <v>30</v>
      </c>
      <c r="L1406">
        <v>0</v>
      </c>
      <c r="M1406">
        <v>0</v>
      </c>
      <c r="N1406">
        <v>0</v>
      </c>
      <c r="O1406">
        <v>3</v>
      </c>
      <c r="P1406">
        <v>1</v>
      </c>
      <c r="Q1406" t="s">
        <v>60</v>
      </c>
      <c r="R1406">
        <v>50</v>
      </c>
      <c r="S1406">
        <v>0</v>
      </c>
      <c r="T1406" t="s">
        <v>72</v>
      </c>
      <c r="U1406" t="s">
        <v>36</v>
      </c>
      <c r="V1406" t="s">
        <v>337</v>
      </c>
      <c r="W1406" t="s">
        <v>38</v>
      </c>
      <c r="X1406" s="7" t="s">
        <v>31079</v>
      </c>
      <c r="Y1406" s="10"/>
      <c r="Z1406" s="10"/>
      <c r="AA1406" t="s">
        <v>5837</v>
      </c>
      <c r="AB1406" t="s">
        <v>5838</v>
      </c>
    </row>
    <row r="1407" spans="1:28" x14ac:dyDescent="0.3">
      <c r="A1407" s="7" t="b">
        <f t="shared" si="63"/>
        <v>0</v>
      </c>
      <c r="B1407" t="str">
        <f t="shared" si="64"/>
        <v>birdnest</v>
      </c>
      <c r="C1407" s="9" t="str">
        <f t="shared" si="65"/>
        <v>bird_nest</v>
      </c>
      <c r="D1407">
        <v>5129</v>
      </c>
      <c r="E1407" t="s">
        <v>24</v>
      </c>
      <c r="F1407" t="s">
        <v>1127</v>
      </c>
      <c r="G1407" t="s">
        <v>26</v>
      </c>
      <c r="H1407" t="s">
        <v>1128</v>
      </c>
      <c r="I1407" t="s">
        <v>59</v>
      </c>
      <c r="J1407">
        <v>20</v>
      </c>
      <c r="K1407">
        <v>40</v>
      </c>
      <c r="L1407">
        <v>0</v>
      </c>
      <c r="M1407">
        <v>0</v>
      </c>
      <c r="N1407">
        <v>0</v>
      </c>
      <c r="O1407">
        <v>1</v>
      </c>
      <c r="P1407">
        <v>0</v>
      </c>
      <c r="Q1407" t="s">
        <v>24</v>
      </c>
      <c r="R1407">
        <v>50</v>
      </c>
      <c r="S1407">
        <v>0</v>
      </c>
      <c r="T1407" t="s">
        <v>72</v>
      </c>
      <c r="U1407" t="s">
        <v>36</v>
      </c>
      <c r="V1407" t="s">
        <v>37</v>
      </c>
      <c r="W1407" t="s">
        <v>38</v>
      </c>
      <c r="X1407" s="7" t="s">
        <v>31080</v>
      </c>
      <c r="Y1407" s="10"/>
      <c r="Z1407" s="10"/>
      <c r="AA1407" t="s">
        <v>1129</v>
      </c>
      <c r="AB1407" t="s">
        <v>1130</v>
      </c>
    </row>
    <row r="1408" spans="1:28" x14ac:dyDescent="0.3">
      <c r="A1408" s="7" t="b">
        <f t="shared" si="63"/>
        <v>0</v>
      </c>
      <c r="B1408" t="str">
        <f t="shared" si="64"/>
        <v>lionmask</v>
      </c>
      <c r="C1408" s="9" t="str">
        <f t="shared" si="65"/>
        <v>lion_mask</v>
      </c>
      <c r="D1408">
        <v>5130</v>
      </c>
      <c r="E1408" t="s">
        <v>24</v>
      </c>
      <c r="F1408" t="s">
        <v>6118</v>
      </c>
      <c r="G1408" t="s">
        <v>26</v>
      </c>
      <c r="H1408" t="s">
        <v>6119</v>
      </c>
      <c r="I1408" t="s">
        <v>59</v>
      </c>
      <c r="J1408">
        <v>20</v>
      </c>
      <c r="K1408">
        <v>70</v>
      </c>
      <c r="L1408">
        <v>0</v>
      </c>
      <c r="M1408">
        <v>0</v>
      </c>
      <c r="N1408">
        <v>0</v>
      </c>
      <c r="O1408">
        <v>0</v>
      </c>
      <c r="P1408">
        <v>0</v>
      </c>
      <c r="Q1408" t="s">
        <v>60</v>
      </c>
      <c r="R1408">
        <v>75</v>
      </c>
      <c r="S1408">
        <v>0</v>
      </c>
      <c r="T1408" t="s">
        <v>141</v>
      </c>
      <c r="U1408" t="s">
        <v>36</v>
      </c>
      <c r="V1408" t="s">
        <v>6120</v>
      </c>
      <c r="W1408" t="s">
        <v>38</v>
      </c>
      <c r="X1408" s="7" t="s">
        <v>31081</v>
      </c>
      <c r="Y1408" s="10"/>
      <c r="Z1408" s="10"/>
      <c r="AA1408" t="s">
        <v>6121</v>
      </c>
      <c r="AB1408" t="s">
        <v>6122</v>
      </c>
    </row>
    <row r="1409" spans="1:28" x14ac:dyDescent="0.3">
      <c r="A1409" s="7" t="b">
        <f t="shared" si="63"/>
        <v>0</v>
      </c>
      <c r="B1409" t="str">
        <f t="shared" si="64"/>
        <v>closehelmet</v>
      </c>
      <c r="C1409" s="9" t="str">
        <f t="shared" si="65"/>
        <v>close_helmet</v>
      </c>
      <c r="D1409">
        <v>5131</v>
      </c>
      <c r="E1409" t="s">
        <v>24</v>
      </c>
      <c r="F1409" t="s">
        <v>2291</v>
      </c>
      <c r="G1409" t="s">
        <v>26</v>
      </c>
      <c r="H1409" t="s">
        <v>2292</v>
      </c>
      <c r="I1409" t="s">
        <v>59</v>
      </c>
      <c r="J1409" s="7">
        <v>20</v>
      </c>
      <c r="K1409">
        <v>120</v>
      </c>
      <c r="L1409">
        <v>0</v>
      </c>
      <c r="M1409">
        <v>0</v>
      </c>
      <c r="N1409">
        <v>0</v>
      </c>
      <c r="O1409">
        <v>8</v>
      </c>
      <c r="P1409">
        <v>0</v>
      </c>
      <c r="Q1409" t="s">
        <v>60</v>
      </c>
      <c r="R1409">
        <v>75</v>
      </c>
      <c r="S1409">
        <v>0</v>
      </c>
      <c r="T1409" t="s">
        <v>101</v>
      </c>
      <c r="U1409" t="s">
        <v>36</v>
      </c>
      <c r="V1409" t="s">
        <v>837</v>
      </c>
      <c r="W1409" t="s">
        <v>38</v>
      </c>
      <c r="X1409" t="s">
        <v>31082</v>
      </c>
      <c r="Y1409" s="10"/>
      <c r="Z1409" s="10"/>
      <c r="AA1409" t="s">
        <v>2293</v>
      </c>
      <c r="AB1409" t="s">
        <v>2294</v>
      </c>
    </row>
    <row r="1410" spans="1:28" x14ac:dyDescent="0.3">
      <c r="A1410" s="7" t="b">
        <f t="shared" ref="A1410:A1473" si="66">ISNUMBER(SEARCH("callfunc",X1410))</f>
        <v>0</v>
      </c>
      <c r="B1410" t="str">
        <f t="shared" ref="B1410:B1473" si="67">LOWER(SUBSTITUTE(F1410,"_",""))</f>
        <v>angelinghat</v>
      </c>
      <c r="C1410" s="9" t="str">
        <f t="shared" ref="C1410:C1473" si="68">LOWER(F1410)</f>
        <v>angeling_hat</v>
      </c>
      <c r="D1410">
        <v>5132</v>
      </c>
      <c r="E1410" t="s">
        <v>24</v>
      </c>
      <c r="F1410" t="s">
        <v>327</v>
      </c>
      <c r="G1410" t="s">
        <v>26</v>
      </c>
      <c r="H1410" t="s">
        <v>328</v>
      </c>
      <c r="I1410" t="s">
        <v>59</v>
      </c>
      <c r="J1410">
        <v>20</v>
      </c>
      <c r="K1410">
        <v>70</v>
      </c>
      <c r="L1410">
        <v>0</v>
      </c>
      <c r="M1410">
        <v>0</v>
      </c>
      <c r="N1410">
        <v>0</v>
      </c>
      <c r="O1410">
        <v>2</v>
      </c>
      <c r="P1410">
        <v>0</v>
      </c>
      <c r="Q1410" t="s">
        <v>24</v>
      </c>
      <c r="R1410">
        <v>0</v>
      </c>
      <c r="S1410">
        <v>0</v>
      </c>
      <c r="T1410" t="s">
        <v>72</v>
      </c>
      <c r="U1410" t="s">
        <v>36</v>
      </c>
      <c r="V1410" t="s">
        <v>37</v>
      </c>
      <c r="W1410" t="s">
        <v>38</v>
      </c>
      <c r="X1410" s="7" t="s">
        <v>30614</v>
      </c>
      <c r="Y1410" s="10"/>
      <c r="Z1410" s="10"/>
      <c r="AA1410" t="s">
        <v>329</v>
      </c>
      <c r="AB1410" t="s">
        <v>330</v>
      </c>
    </row>
    <row r="1411" spans="1:28" x14ac:dyDescent="0.3">
      <c r="A1411" s="7" t="b">
        <f t="shared" si="66"/>
        <v>0</v>
      </c>
      <c r="B1411" t="str">
        <f t="shared" si="67"/>
        <v>sheephat</v>
      </c>
      <c r="C1411" s="9" t="str">
        <f t="shared" si="68"/>
        <v>sheep_hat</v>
      </c>
      <c r="D1411">
        <v>5133</v>
      </c>
      <c r="E1411" t="s">
        <v>24</v>
      </c>
      <c r="F1411" t="s">
        <v>8948</v>
      </c>
      <c r="G1411" t="s">
        <v>26</v>
      </c>
      <c r="H1411" t="s">
        <v>8949</v>
      </c>
      <c r="I1411" t="s">
        <v>59</v>
      </c>
      <c r="J1411">
        <v>20</v>
      </c>
      <c r="K1411">
        <v>15</v>
      </c>
      <c r="L1411">
        <v>0</v>
      </c>
      <c r="M1411">
        <v>0</v>
      </c>
      <c r="N1411">
        <v>0</v>
      </c>
      <c r="O1411">
        <v>1</v>
      </c>
      <c r="P1411">
        <v>0</v>
      </c>
      <c r="Q1411" t="s">
        <v>24</v>
      </c>
      <c r="R1411">
        <v>0</v>
      </c>
      <c r="S1411">
        <v>0</v>
      </c>
      <c r="T1411" t="s">
        <v>72</v>
      </c>
      <c r="U1411" t="s">
        <v>36</v>
      </c>
      <c r="V1411" t="s">
        <v>1136</v>
      </c>
      <c r="W1411" t="s">
        <v>38</v>
      </c>
      <c r="X1411" t="s">
        <v>31083</v>
      </c>
      <c r="Y1411" s="10"/>
      <c r="Z1411" s="10"/>
      <c r="AA1411" t="s">
        <v>8950</v>
      </c>
      <c r="AB1411" t="s">
        <v>8951</v>
      </c>
    </row>
    <row r="1412" spans="1:28" x14ac:dyDescent="0.3">
      <c r="A1412" s="7" t="b">
        <f t="shared" si="66"/>
        <v>0</v>
      </c>
      <c r="B1412" t="str">
        <f t="shared" si="67"/>
        <v>pumpkinhat</v>
      </c>
      <c r="C1412" s="9" t="str">
        <f t="shared" si="68"/>
        <v>pumpkin_hat</v>
      </c>
      <c r="D1412">
        <v>5134</v>
      </c>
      <c r="E1412" t="s">
        <v>24</v>
      </c>
      <c r="F1412" t="s">
        <v>7931</v>
      </c>
      <c r="G1412" t="s">
        <v>26</v>
      </c>
      <c r="H1412" t="s">
        <v>7932</v>
      </c>
      <c r="I1412" t="s">
        <v>59</v>
      </c>
      <c r="J1412" s="10">
        <v>20</v>
      </c>
      <c r="K1412">
        <v>20</v>
      </c>
      <c r="L1412">
        <v>0</v>
      </c>
      <c r="M1412">
        <v>0</v>
      </c>
      <c r="N1412">
        <v>0</v>
      </c>
      <c r="O1412">
        <v>2</v>
      </c>
      <c r="P1412">
        <v>0</v>
      </c>
      <c r="Q1412" t="s">
        <v>60</v>
      </c>
      <c r="R1412">
        <v>0</v>
      </c>
      <c r="S1412">
        <v>0</v>
      </c>
      <c r="T1412" t="s">
        <v>72</v>
      </c>
      <c r="U1412" t="s">
        <v>36</v>
      </c>
      <c r="V1412" t="s">
        <v>37</v>
      </c>
      <c r="W1412" t="s">
        <v>38</v>
      </c>
      <c r="X1412" s="7" t="s">
        <v>30585</v>
      </c>
      <c r="Y1412" s="10"/>
      <c r="Z1412" s="10"/>
      <c r="AA1412" t="s">
        <v>7933</v>
      </c>
      <c r="AB1412" t="s">
        <v>7934</v>
      </c>
    </row>
    <row r="1413" spans="1:28" x14ac:dyDescent="0.3">
      <c r="A1413" s="7" t="b">
        <f t="shared" si="66"/>
        <v>0</v>
      </c>
      <c r="B1413" t="str">
        <f t="shared" si="67"/>
        <v>cyclopsvisor</v>
      </c>
      <c r="C1413" s="9" t="str">
        <f t="shared" si="68"/>
        <v>cyclops_visor</v>
      </c>
      <c r="D1413">
        <v>5135</v>
      </c>
      <c r="E1413" t="s">
        <v>24</v>
      </c>
      <c r="F1413" t="s">
        <v>2736</v>
      </c>
      <c r="G1413" t="s">
        <v>26</v>
      </c>
      <c r="H1413" t="s">
        <v>2733</v>
      </c>
      <c r="I1413" t="s">
        <v>59</v>
      </c>
      <c r="J1413" s="10">
        <v>0</v>
      </c>
      <c r="K1413">
        <v>20</v>
      </c>
      <c r="L1413">
        <v>0</v>
      </c>
      <c r="M1413">
        <v>0</v>
      </c>
      <c r="N1413">
        <v>0</v>
      </c>
      <c r="O1413">
        <v>0</v>
      </c>
      <c r="P1413">
        <v>0</v>
      </c>
      <c r="Q1413" t="s">
        <v>24</v>
      </c>
      <c r="R1413">
        <v>75</v>
      </c>
      <c r="S1413">
        <v>0</v>
      </c>
      <c r="T1413" t="s">
        <v>189</v>
      </c>
      <c r="U1413" t="s">
        <v>36</v>
      </c>
      <c r="V1413" t="s">
        <v>185</v>
      </c>
      <c r="W1413" t="s">
        <v>38</v>
      </c>
      <c r="X1413" t="s">
        <v>31084</v>
      </c>
      <c r="Y1413" s="10"/>
      <c r="Z1413" s="10"/>
      <c r="AA1413" t="s">
        <v>2737</v>
      </c>
      <c r="AB1413" t="s">
        <v>2738</v>
      </c>
    </row>
    <row r="1414" spans="1:28" x14ac:dyDescent="0.3">
      <c r="A1414" s="7" t="b">
        <f t="shared" si="66"/>
        <v>0</v>
      </c>
      <c r="B1414" t="str">
        <f t="shared" si="67"/>
        <v>santa'shat</v>
      </c>
      <c r="C1414" s="9" t="str">
        <f t="shared" si="68"/>
        <v>santa's_hat_</v>
      </c>
      <c r="D1414">
        <v>5136</v>
      </c>
      <c r="E1414" t="s">
        <v>24</v>
      </c>
      <c r="F1414" t="s">
        <v>8725</v>
      </c>
      <c r="G1414" t="s">
        <v>26</v>
      </c>
      <c r="H1414" t="s">
        <v>8726</v>
      </c>
      <c r="I1414" t="s">
        <v>59</v>
      </c>
      <c r="J1414">
        <v>20</v>
      </c>
      <c r="K1414">
        <v>10</v>
      </c>
      <c r="L1414">
        <v>0</v>
      </c>
      <c r="M1414">
        <v>0</v>
      </c>
      <c r="N1414">
        <v>0</v>
      </c>
      <c r="O1414">
        <v>3</v>
      </c>
      <c r="P1414">
        <v>0</v>
      </c>
      <c r="Q1414" t="s">
        <v>60</v>
      </c>
      <c r="R1414">
        <v>0</v>
      </c>
      <c r="S1414">
        <v>0</v>
      </c>
      <c r="T1414" t="s">
        <v>72</v>
      </c>
      <c r="U1414" t="s">
        <v>36</v>
      </c>
      <c r="V1414" t="s">
        <v>37</v>
      </c>
      <c r="W1414" t="s">
        <v>38</v>
      </c>
      <c r="Y1414" s="10"/>
      <c r="Z1414" s="10"/>
      <c r="AA1414" t="s">
        <v>8727</v>
      </c>
      <c r="AB1414" t="s">
        <v>8728</v>
      </c>
    </row>
    <row r="1415" spans="1:28" x14ac:dyDescent="0.3">
      <c r="A1415" s="7" t="b">
        <f t="shared" si="66"/>
        <v>0</v>
      </c>
      <c r="B1415" t="str">
        <f t="shared" si="67"/>
        <v>alicedoll</v>
      </c>
      <c r="C1415" s="9" t="str">
        <f t="shared" si="68"/>
        <v>alice_doll</v>
      </c>
      <c r="D1415">
        <v>5137</v>
      </c>
      <c r="E1415" t="s">
        <v>24</v>
      </c>
      <c r="F1415" t="s">
        <v>209</v>
      </c>
      <c r="G1415" t="s">
        <v>26</v>
      </c>
      <c r="H1415" t="s">
        <v>210</v>
      </c>
      <c r="I1415" t="s">
        <v>59</v>
      </c>
      <c r="J1415">
        <v>20</v>
      </c>
      <c r="K1415">
        <v>50</v>
      </c>
      <c r="L1415">
        <v>0</v>
      </c>
      <c r="M1415">
        <v>0</v>
      </c>
      <c r="N1415">
        <v>0</v>
      </c>
      <c r="O1415">
        <v>0</v>
      </c>
      <c r="P1415">
        <v>1</v>
      </c>
      <c r="Q1415" t="s">
        <v>24</v>
      </c>
      <c r="R1415">
        <v>30</v>
      </c>
      <c r="S1415">
        <v>0</v>
      </c>
      <c r="T1415" t="s">
        <v>72</v>
      </c>
      <c r="U1415" t="s">
        <v>36</v>
      </c>
      <c r="V1415" t="s">
        <v>185</v>
      </c>
      <c r="W1415" t="s">
        <v>38</v>
      </c>
      <c r="X1415" t="s">
        <v>31085</v>
      </c>
      <c r="Y1415" s="10"/>
      <c r="Z1415" s="10"/>
      <c r="AA1415" t="s">
        <v>211</v>
      </c>
      <c r="AB1415" t="s">
        <v>212</v>
      </c>
    </row>
    <row r="1416" spans="1:28" x14ac:dyDescent="0.3">
      <c r="A1416" s="7" t="b">
        <f t="shared" si="66"/>
        <v>0</v>
      </c>
      <c r="B1416" t="str">
        <f t="shared" si="67"/>
        <v>magiceyes</v>
      </c>
      <c r="C1416" s="9" t="str">
        <f t="shared" si="68"/>
        <v>magic_eyes</v>
      </c>
      <c r="D1416">
        <v>5138</v>
      </c>
      <c r="E1416" t="s">
        <v>24</v>
      </c>
      <c r="F1416" t="s">
        <v>6334</v>
      </c>
      <c r="G1416" t="s">
        <v>26</v>
      </c>
      <c r="H1416" t="s">
        <v>6335</v>
      </c>
      <c r="I1416" t="s">
        <v>59</v>
      </c>
      <c r="J1416">
        <v>20</v>
      </c>
      <c r="K1416">
        <v>30</v>
      </c>
      <c r="L1416">
        <v>0</v>
      </c>
      <c r="M1416">
        <v>0</v>
      </c>
      <c r="N1416">
        <v>0</v>
      </c>
      <c r="O1416">
        <v>1</v>
      </c>
      <c r="P1416">
        <v>0</v>
      </c>
      <c r="Q1416" t="s">
        <v>60</v>
      </c>
      <c r="R1416">
        <v>30</v>
      </c>
      <c r="S1416">
        <v>0</v>
      </c>
      <c r="T1416" t="s">
        <v>72</v>
      </c>
      <c r="U1416" t="s">
        <v>36</v>
      </c>
      <c r="V1416" t="s">
        <v>2193</v>
      </c>
      <c r="W1416" t="s">
        <v>38</v>
      </c>
      <c r="X1416" t="s">
        <v>31086</v>
      </c>
      <c r="Y1416" s="10"/>
      <c r="Z1416" s="10"/>
      <c r="AA1416" t="s">
        <v>6336</v>
      </c>
      <c r="AB1416" t="s">
        <v>6337</v>
      </c>
    </row>
    <row r="1417" spans="1:28" x14ac:dyDescent="0.3">
      <c r="A1417" s="7" t="b">
        <f t="shared" si="66"/>
        <v>0</v>
      </c>
      <c r="B1417" t="str">
        <f t="shared" si="67"/>
        <v>hibiscus</v>
      </c>
      <c r="C1417" s="9" t="str">
        <f t="shared" si="68"/>
        <v>hibiscus</v>
      </c>
      <c r="D1417">
        <v>5139</v>
      </c>
      <c r="E1417" t="s">
        <v>24</v>
      </c>
      <c r="F1417" t="s">
        <v>5154</v>
      </c>
      <c r="G1417" t="s">
        <v>26</v>
      </c>
      <c r="H1417" t="s">
        <v>5154</v>
      </c>
      <c r="I1417" t="s">
        <v>59</v>
      </c>
      <c r="J1417">
        <v>20</v>
      </c>
      <c r="K1417">
        <v>20</v>
      </c>
      <c r="L1417">
        <v>0</v>
      </c>
      <c r="M1417">
        <v>0</v>
      </c>
      <c r="N1417">
        <v>0</v>
      </c>
      <c r="O1417">
        <v>0</v>
      </c>
      <c r="P1417">
        <v>0</v>
      </c>
      <c r="Q1417" t="s">
        <v>24</v>
      </c>
      <c r="R1417">
        <v>10</v>
      </c>
      <c r="S1417">
        <v>0</v>
      </c>
      <c r="T1417" t="s">
        <v>72</v>
      </c>
      <c r="U1417" t="s">
        <v>36</v>
      </c>
      <c r="V1417" t="s">
        <v>37</v>
      </c>
      <c r="W1417" t="s">
        <v>38</v>
      </c>
      <c r="X1417" t="s">
        <v>31087</v>
      </c>
      <c r="Y1417" s="10"/>
      <c r="Z1417" s="10"/>
      <c r="AA1417" t="s">
        <v>5155</v>
      </c>
      <c r="AB1417" t="s">
        <v>5156</v>
      </c>
    </row>
    <row r="1418" spans="1:28" x14ac:dyDescent="0.3">
      <c r="A1418" s="7" t="b">
        <f t="shared" si="66"/>
        <v>0</v>
      </c>
      <c r="B1418" t="str">
        <f t="shared" si="67"/>
        <v>charmingribbon</v>
      </c>
      <c r="C1418" s="9" t="str">
        <f t="shared" si="68"/>
        <v>charming_ribbon</v>
      </c>
      <c r="D1418">
        <v>5140</v>
      </c>
      <c r="E1418" t="s">
        <v>24</v>
      </c>
      <c r="F1418" t="s">
        <v>2090</v>
      </c>
      <c r="G1418" t="s">
        <v>26</v>
      </c>
      <c r="H1418" t="s">
        <v>2091</v>
      </c>
      <c r="I1418" t="s">
        <v>59</v>
      </c>
      <c r="J1418">
        <v>20</v>
      </c>
      <c r="K1418">
        <v>40</v>
      </c>
      <c r="L1418">
        <v>0</v>
      </c>
      <c r="M1418">
        <v>0</v>
      </c>
      <c r="N1418">
        <v>0</v>
      </c>
      <c r="O1418">
        <v>1</v>
      </c>
      <c r="P1418">
        <v>1</v>
      </c>
      <c r="Q1418" t="s">
        <v>60</v>
      </c>
      <c r="R1418">
        <v>10</v>
      </c>
      <c r="S1418">
        <v>0</v>
      </c>
      <c r="T1418" t="s">
        <v>72</v>
      </c>
      <c r="U1418" t="s">
        <v>36</v>
      </c>
      <c r="V1418" t="s">
        <v>37</v>
      </c>
      <c r="W1418" t="s">
        <v>38</v>
      </c>
      <c r="X1418" s="7" t="s">
        <v>31088</v>
      </c>
      <c r="Y1418" s="10"/>
      <c r="Z1418" s="10"/>
      <c r="AA1418" t="s">
        <v>2092</v>
      </c>
      <c r="AB1418" t="s">
        <v>2093</v>
      </c>
    </row>
    <row r="1419" spans="1:28" x14ac:dyDescent="0.3">
      <c r="A1419" s="7" t="b">
        <f t="shared" si="66"/>
        <v>0</v>
      </c>
      <c r="B1419" t="str">
        <f t="shared" si="67"/>
        <v>marionettedoll</v>
      </c>
      <c r="C1419" s="9" t="str">
        <f t="shared" si="68"/>
        <v>marionette_doll</v>
      </c>
      <c r="D1419">
        <v>5141</v>
      </c>
      <c r="E1419" t="s">
        <v>24</v>
      </c>
      <c r="F1419" t="s">
        <v>6483</v>
      </c>
      <c r="G1419" t="s">
        <v>26</v>
      </c>
      <c r="H1419" t="s">
        <v>6484</v>
      </c>
      <c r="I1419" t="s">
        <v>59</v>
      </c>
      <c r="J1419">
        <v>20</v>
      </c>
      <c r="K1419">
        <v>40</v>
      </c>
      <c r="L1419">
        <v>0</v>
      </c>
      <c r="M1419">
        <v>0</v>
      </c>
      <c r="N1419">
        <v>0</v>
      </c>
      <c r="O1419">
        <v>0</v>
      </c>
      <c r="P1419">
        <v>1</v>
      </c>
      <c r="Q1419" t="s">
        <v>60</v>
      </c>
      <c r="R1419">
        <v>30</v>
      </c>
      <c r="S1419">
        <v>0</v>
      </c>
      <c r="T1419" t="s">
        <v>72</v>
      </c>
      <c r="U1419" t="s">
        <v>36</v>
      </c>
      <c r="V1419" t="s">
        <v>185</v>
      </c>
      <c r="W1419" t="s">
        <v>38</v>
      </c>
      <c r="X1419" s="7" t="s">
        <v>30607</v>
      </c>
      <c r="Y1419" s="10"/>
      <c r="Z1419" s="10"/>
      <c r="AA1419" t="s">
        <v>6485</v>
      </c>
      <c r="AB1419" t="s">
        <v>6486</v>
      </c>
    </row>
    <row r="1420" spans="1:28" x14ac:dyDescent="0.3">
      <c r="A1420" s="7" t="b">
        <f t="shared" si="66"/>
        <v>0</v>
      </c>
      <c r="B1420" t="str">
        <f t="shared" si="67"/>
        <v>crescenthelm</v>
      </c>
      <c r="C1420" s="9" t="str">
        <f t="shared" si="68"/>
        <v>crescent_helm</v>
      </c>
      <c r="D1420">
        <v>5142</v>
      </c>
      <c r="E1420" t="s">
        <v>24</v>
      </c>
      <c r="F1420" t="s">
        <v>2562</v>
      </c>
      <c r="G1420" t="s">
        <v>26</v>
      </c>
      <c r="H1420" t="s">
        <v>2563</v>
      </c>
      <c r="I1420" t="s">
        <v>59</v>
      </c>
      <c r="J1420">
        <v>20</v>
      </c>
      <c r="K1420">
        <v>300</v>
      </c>
      <c r="L1420">
        <v>0</v>
      </c>
      <c r="M1420">
        <v>0</v>
      </c>
      <c r="N1420">
        <v>0</v>
      </c>
      <c r="O1420">
        <v>8</v>
      </c>
      <c r="P1420">
        <v>0</v>
      </c>
      <c r="Q1420" t="s">
        <v>60</v>
      </c>
      <c r="R1420">
        <v>50</v>
      </c>
      <c r="S1420">
        <v>0</v>
      </c>
      <c r="T1420" t="s">
        <v>141</v>
      </c>
      <c r="U1420" t="s">
        <v>36</v>
      </c>
      <c r="V1420" t="s">
        <v>826</v>
      </c>
      <c r="W1420" t="s">
        <v>38</v>
      </c>
      <c r="X1420" s="7" t="s">
        <v>31089</v>
      </c>
      <c r="Y1420" s="10"/>
      <c r="Z1420" s="10"/>
      <c r="AA1420" t="s">
        <v>2564</v>
      </c>
      <c r="AB1420" t="s">
        <v>2565</v>
      </c>
    </row>
    <row r="1421" spans="1:28" x14ac:dyDescent="0.3">
      <c r="A1421" s="7" t="b">
        <f t="shared" si="66"/>
        <v>0</v>
      </c>
      <c r="B1421" t="str">
        <f t="shared" si="67"/>
        <v>kabukimask</v>
      </c>
      <c r="C1421" s="9" t="str">
        <f t="shared" si="68"/>
        <v>kabuki_mask</v>
      </c>
      <c r="D1421">
        <v>5143</v>
      </c>
      <c r="E1421" t="s">
        <v>24</v>
      </c>
      <c r="F1421" t="s">
        <v>5697</v>
      </c>
      <c r="G1421" t="s">
        <v>26</v>
      </c>
      <c r="H1421" t="s">
        <v>5698</v>
      </c>
      <c r="I1421" t="s">
        <v>59</v>
      </c>
      <c r="J1421">
        <v>20</v>
      </c>
      <c r="K1421">
        <v>100</v>
      </c>
      <c r="L1421">
        <v>0</v>
      </c>
      <c r="M1421">
        <v>0</v>
      </c>
      <c r="N1421">
        <v>0</v>
      </c>
      <c r="O1421">
        <v>5</v>
      </c>
      <c r="P1421">
        <v>1</v>
      </c>
      <c r="Q1421" t="s">
        <v>60</v>
      </c>
      <c r="R1421">
        <v>30</v>
      </c>
      <c r="S1421">
        <v>0</v>
      </c>
      <c r="T1421" t="s">
        <v>101</v>
      </c>
      <c r="U1421" t="s">
        <v>36</v>
      </c>
      <c r="V1421" t="s">
        <v>185</v>
      </c>
      <c r="W1421" t="s">
        <v>789</v>
      </c>
      <c r="X1421" t="s">
        <v>31090</v>
      </c>
      <c r="Y1421" s="10"/>
      <c r="Z1421" s="10"/>
      <c r="AA1421" t="s">
        <v>5699</v>
      </c>
      <c r="AB1421" t="s">
        <v>5700</v>
      </c>
    </row>
    <row r="1422" spans="1:28" x14ac:dyDescent="0.3">
      <c r="A1422" s="7" t="b">
        <f t="shared" si="66"/>
        <v>0</v>
      </c>
      <c r="B1422" t="str">
        <f t="shared" si="67"/>
        <v>carnivaljokerjester</v>
      </c>
      <c r="C1422" s="9" t="str">
        <f t="shared" si="68"/>
        <v>carnival_joker_jester</v>
      </c>
      <c r="D1422">
        <v>5145</v>
      </c>
      <c r="E1422" t="s">
        <v>24</v>
      </c>
      <c r="F1422" t="s">
        <v>1893</v>
      </c>
      <c r="G1422" t="s">
        <v>26</v>
      </c>
      <c r="H1422" t="s">
        <v>1894</v>
      </c>
      <c r="I1422" t="s">
        <v>59</v>
      </c>
      <c r="J1422">
        <v>10</v>
      </c>
      <c r="K1422">
        <v>10</v>
      </c>
      <c r="L1422">
        <v>0</v>
      </c>
      <c r="M1422">
        <v>0</v>
      </c>
      <c r="N1422">
        <v>0</v>
      </c>
      <c r="O1422">
        <v>0</v>
      </c>
      <c r="P1422">
        <v>0</v>
      </c>
      <c r="Q1422" t="s">
        <v>60</v>
      </c>
      <c r="R1422">
        <v>0</v>
      </c>
      <c r="S1422">
        <v>0</v>
      </c>
      <c r="T1422" t="s">
        <v>72</v>
      </c>
      <c r="U1422" t="s">
        <v>36</v>
      </c>
      <c r="V1422" t="s">
        <v>37</v>
      </c>
      <c r="W1422" t="s">
        <v>38</v>
      </c>
      <c r="X1422" s="7"/>
      <c r="Y1422" s="10"/>
      <c r="Z1422" s="10"/>
      <c r="AA1422" t="s">
        <v>1895</v>
      </c>
      <c r="AB1422" t="s">
        <v>1896</v>
      </c>
    </row>
    <row r="1423" spans="1:28" x14ac:dyDescent="0.3">
      <c r="A1423" s="7" t="b">
        <f t="shared" si="66"/>
        <v>0</v>
      </c>
      <c r="B1423" t="str">
        <f t="shared" si="67"/>
        <v>baseballcap</v>
      </c>
      <c r="C1423" s="9" t="str">
        <f t="shared" si="68"/>
        <v>baseball_cap</v>
      </c>
      <c r="D1423">
        <v>5147</v>
      </c>
      <c r="E1423" t="s">
        <v>24</v>
      </c>
      <c r="F1423" t="s">
        <v>796</v>
      </c>
      <c r="G1423" t="s">
        <v>26</v>
      </c>
      <c r="H1423" t="s">
        <v>797</v>
      </c>
      <c r="I1423" t="s">
        <v>59</v>
      </c>
      <c r="J1423">
        <v>0</v>
      </c>
      <c r="K1423">
        <v>20</v>
      </c>
      <c r="L1423">
        <v>0</v>
      </c>
      <c r="M1423">
        <v>0</v>
      </c>
      <c r="N1423">
        <v>0</v>
      </c>
      <c r="O1423">
        <v>3</v>
      </c>
      <c r="P1423">
        <v>0</v>
      </c>
      <c r="Q1423" t="s">
        <v>60</v>
      </c>
      <c r="R1423">
        <v>0</v>
      </c>
      <c r="S1423">
        <v>0</v>
      </c>
      <c r="T1423" t="s">
        <v>72</v>
      </c>
      <c r="U1423" t="s">
        <v>36</v>
      </c>
      <c r="V1423" t="s">
        <v>37</v>
      </c>
      <c r="W1423" t="s">
        <v>38</v>
      </c>
      <c r="X1423" s="7"/>
      <c r="Y1423" s="10"/>
      <c r="Z1423" s="10"/>
      <c r="AA1423" t="s">
        <v>798</v>
      </c>
      <c r="AB1423" t="s">
        <v>799</v>
      </c>
    </row>
    <row r="1424" spans="1:28" x14ac:dyDescent="0.3">
      <c r="A1424" s="7" t="b">
        <f t="shared" si="66"/>
        <v>0</v>
      </c>
      <c r="B1424" t="str">
        <f t="shared" si="67"/>
        <v>silvertiara</v>
      </c>
      <c r="C1424" s="9" t="str">
        <f t="shared" si="68"/>
        <v>silver_tiara</v>
      </c>
      <c r="D1424">
        <v>5149</v>
      </c>
      <c r="E1424" t="s">
        <v>24</v>
      </c>
      <c r="F1424" t="s">
        <v>9103</v>
      </c>
      <c r="G1424" t="s">
        <v>26</v>
      </c>
      <c r="H1424" t="s">
        <v>9104</v>
      </c>
      <c r="I1424" t="s">
        <v>59</v>
      </c>
      <c r="J1424">
        <v>0</v>
      </c>
      <c r="K1424">
        <v>10</v>
      </c>
      <c r="L1424">
        <v>0</v>
      </c>
      <c r="M1424">
        <v>0</v>
      </c>
      <c r="N1424">
        <v>0</v>
      </c>
      <c r="O1424">
        <v>0</v>
      </c>
      <c r="P1424">
        <v>0</v>
      </c>
      <c r="Q1424" t="s">
        <v>60</v>
      </c>
      <c r="R1424">
        <v>0</v>
      </c>
      <c r="S1424">
        <v>0</v>
      </c>
      <c r="T1424" t="s">
        <v>72</v>
      </c>
      <c r="U1424" t="s">
        <v>36</v>
      </c>
      <c r="V1424" t="s">
        <v>37</v>
      </c>
      <c r="W1424" t="s">
        <v>38</v>
      </c>
      <c r="X1424" t="s">
        <v>30530</v>
      </c>
      <c r="Y1424" s="10"/>
      <c r="Z1424" s="10"/>
      <c r="AA1424" t="s">
        <v>9105</v>
      </c>
      <c r="AB1424" t="s">
        <v>9106</v>
      </c>
    </row>
    <row r="1425" spans="1:28" x14ac:dyDescent="0.3">
      <c r="A1425" s="7" t="b">
        <f t="shared" si="66"/>
        <v>0</v>
      </c>
      <c r="B1425" t="str">
        <f t="shared" si="67"/>
        <v>jokerjester</v>
      </c>
      <c r="C1425" s="9" t="str">
        <f t="shared" si="68"/>
        <v>joker_jester_</v>
      </c>
      <c r="D1425">
        <v>5150</v>
      </c>
      <c r="E1425" t="s">
        <v>24</v>
      </c>
      <c r="F1425" t="s">
        <v>5671</v>
      </c>
      <c r="G1425" t="s">
        <v>26</v>
      </c>
      <c r="H1425" t="s">
        <v>5668</v>
      </c>
      <c r="I1425" t="s">
        <v>59</v>
      </c>
      <c r="J1425">
        <v>20</v>
      </c>
      <c r="K1425">
        <v>10</v>
      </c>
      <c r="L1425">
        <v>0</v>
      </c>
      <c r="M1425">
        <v>0</v>
      </c>
      <c r="N1425">
        <v>0</v>
      </c>
      <c r="O1425">
        <v>1</v>
      </c>
      <c r="P1425">
        <v>0</v>
      </c>
      <c r="Q1425" t="s">
        <v>24</v>
      </c>
      <c r="R1425">
        <v>0</v>
      </c>
      <c r="S1425">
        <v>0</v>
      </c>
      <c r="T1425" t="s">
        <v>72</v>
      </c>
      <c r="U1425" t="s">
        <v>36</v>
      </c>
      <c r="V1425" t="s">
        <v>37</v>
      </c>
      <c r="W1425" t="s">
        <v>38</v>
      </c>
      <c r="X1425" t="s">
        <v>31091</v>
      </c>
      <c r="Y1425" s="10"/>
      <c r="Z1425" s="10"/>
      <c r="AA1425" t="s">
        <v>5672</v>
      </c>
      <c r="AB1425" t="s">
        <v>5673</v>
      </c>
    </row>
    <row r="1426" spans="1:28" x14ac:dyDescent="0.3">
      <c r="A1426" s="7" t="b">
        <f t="shared" si="66"/>
        <v>0</v>
      </c>
      <c r="B1426" t="str">
        <f t="shared" si="67"/>
        <v>headsetost</v>
      </c>
      <c r="C1426" s="9" t="str">
        <f t="shared" si="68"/>
        <v>headset_ost</v>
      </c>
      <c r="D1426">
        <v>5151</v>
      </c>
      <c r="E1426" t="s">
        <v>24</v>
      </c>
      <c r="F1426" t="s">
        <v>5046</v>
      </c>
      <c r="G1426" t="s">
        <v>26</v>
      </c>
      <c r="H1426" t="s">
        <v>5047</v>
      </c>
      <c r="I1426" t="s">
        <v>59</v>
      </c>
      <c r="J1426" s="10">
        <v>20</v>
      </c>
      <c r="K1426">
        <v>20</v>
      </c>
      <c r="L1426">
        <v>0</v>
      </c>
      <c r="M1426">
        <v>0</v>
      </c>
      <c r="N1426">
        <v>0</v>
      </c>
      <c r="O1426">
        <v>4</v>
      </c>
      <c r="P1426">
        <v>1</v>
      </c>
      <c r="Q1426" t="s">
        <v>60</v>
      </c>
      <c r="R1426">
        <v>0</v>
      </c>
      <c r="S1426">
        <v>0</v>
      </c>
      <c r="T1426" t="s">
        <v>141</v>
      </c>
      <c r="U1426" t="s">
        <v>36</v>
      </c>
      <c r="V1426" t="s">
        <v>37</v>
      </c>
      <c r="W1426" t="s">
        <v>38</v>
      </c>
      <c r="X1426" t="s">
        <v>31092</v>
      </c>
      <c r="Y1426" s="10"/>
      <c r="Z1426" s="10"/>
      <c r="AA1426" t="s">
        <v>5048</v>
      </c>
      <c r="AB1426" t="s">
        <v>5049</v>
      </c>
    </row>
    <row r="1427" spans="1:28" x14ac:dyDescent="0.3">
      <c r="A1427" s="7" t="b">
        <f t="shared" si="66"/>
        <v>0</v>
      </c>
      <c r="B1427" t="str">
        <f t="shared" si="67"/>
        <v>chinesecrown</v>
      </c>
      <c r="C1427" s="9" t="str">
        <f t="shared" si="68"/>
        <v>chinese_crown</v>
      </c>
      <c r="D1427">
        <v>5152</v>
      </c>
      <c r="E1427" t="s">
        <v>24</v>
      </c>
      <c r="F1427" t="s">
        <v>2133</v>
      </c>
      <c r="G1427" t="s">
        <v>26</v>
      </c>
      <c r="H1427" t="s">
        <v>2134</v>
      </c>
      <c r="I1427" t="s">
        <v>59</v>
      </c>
      <c r="J1427">
        <v>20</v>
      </c>
      <c r="K1427">
        <v>200</v>
      </c>
      <c r="L1427">
        <v>0</v>
      </c>
      <c r="M1427">
        <v>0</v>
      </c>
      <c r="N1427">
        <v>0</v>
      </c>
      <c r="O1427">
        <v>2</v>
      </c>
      <c r="P1427">
        <v>0</v>
      </c>
      <c r="Q1427" t="s">
        <v>60</v>
      </c>
      <c r="R1427">
        <v>1</v>
      </c>
      <c r="S1427">
        <v>0</v>
      </c>
      <c r="T1427" t="s">
        <v>141</v>
      </c>
      <c r="U1427" t="s">
        <v>36</v>
      </c>
      <c r="V1427" t="s">
        <v>37</v>
      </c>
      <c r="W1427" t="s">
        <v>38</v>
      </c>
      <c r="X1427" t="s">
        <v>31093</v>
      </c>
      <c r="Y1427" s="10"/>
      <c r="Z1427" s="10"/>
      <c r="AA1427" t="s">
        <v>2135</v>
      </c>
      <c r="AB1427" t="s">
        <v>2136</v>
      </c>
    </row>
    <row r="1428" spans="1:28" x14ac:dyDescent="0.3">
      <c r="A1428" s="7" t="b">
        <f t="shared" si="66"/>
        <v>0</v>
      </c>
      <c r="B1428" t="str">
        <f t="shared" si="67"/>
        <v>sunglassesf</v>
      </c>
      <c r="C1428" s="9" t="str">
        <f t="shared" si="68"/>
        <v>sunglasses_f</v>
      </c>
      <c r="D1428">
        <v>5154</v>
      </c>
      <c r="E1428" t="s">
        <v>24</v>
      </c>
      <c r="F1428" t="s">
        <v>9786</v>
      </c>
      <c r="G1428" t="s">
        <v>26</v>
      </c>
      <c r="H1428" t="s">
        <v>9787</v>
      </c>
      <c r="I1428" t="s">
        <v>59</v>
      </c>
      <c r="J1428">
        <v>20</v>
      </c>
      <c r="K1428">
        <v>10</v>
      </c>
      <c r="L1428">
        <v>0</v>
      </c>
      <c r="M1428">
        <v>0</v>
      </c>
      <c r="N1428">
        <v>0</v>
      </c>
      <c r="O1428">
        <v>3</v>
      </c>
      <c r="P1428">
        <v>0</v>
      </c>
      <c r="Q1428" t="s">
        <v>24</v>
      </c>
      <c r="R1428">
        <v>0</v>
      </c>
      <c r="S1428">
        <v>0</v>
      </c>
      <c r="T1428" t="s">
        <v>189</v>
      </c>
      <c r="U1428" t="s">
        <v>36</v>
      </c>
      <c r="V1428" t="s">
        <v>37</v>
      </c>
      <c r="W1428" t="s">
        <v>38</v>
      </c>
      <c r="Y1428" s="10"/>
      <c r="Z1428" s="10"/>
      <c r="AA1428" t="s">
        <v>9788</v>
      </c>
      <c r="AB1428" t="s">
        <v>9789</v>
      </c>
    </row>
    <row r="1429" spans="1:28" x14ac:dyDescent="0.3">
      <c r="A1429" s="7" t="b">
        <f t="shared" si="66"/>
        <v>0</v>
      </c>
      <c r="B1429" t="str">
        <f t="shared" si="67"/>
        <v>granpabeardf</v>
      </c>
      <c r="C1429" s="9" t="str">
        <f t="shared" si="68"/>
        <v>granpa_beard_f</v>
      </c>
      <c r="D1429">
        <v>5155</v>
      </c>
      <c r="E1429" t="s">
        <v>24</v>
      </c>
      <c r="F1429" t="s">
        <v>4714</v>
      </c>
      <c r="G1429" t="s">
        <v>26</v>
      </c>
      <c r="H1429" t="s">
        <v>4715</v>
      </c>
      <c r="I1429" t="s">
        <v>59</v>
      </c>
      <c r="J1429">
        <v>20</v>
      </c>
      <c r="K1429">
        <v>10</v>
      </c>
      <c r="L1429">
        <v>0</v>
      </c>
      <c r="M1429">
        <v>0</v>
      </c>
      <c r="N1429">
        <v>0</v>
      </c>
      <c r="O1429">
        <v>0</v>
      </c>
      <c r="P1429">
        <v>0</v>
      </c>
      <c r="Q1429" t="s">
        <v>24</v>
      </c>
      <c r="R1429">
        <v>0</v>
      </c>
      <c r="S1429">
        <v>0</v>
      </c>
      <c r="T1429" t="s">
        <v>61</v>
      </c>
      <c r="U1429" t="s">
        <v>36</v>
      </c>
      <c r="V1429" t="s">
        <v>37</v>
      </c>
      <c r="W1429" t="s">
        <v>38</v>
      </c>
      <c r="X1429" t="s">
        <v>30746</v>
      </c>
      <c r="Y1429" s="10"/>
      <c r="Z1429" s="10"/>
      <c r="AA1429" t="s">
        <v>4716</v>
      </c>
      <c r="AB1429" t="s">
        <v>4717</v>
      </c>
    </row>
    <row r="1430" spans="1:28" x14ac:dyDescent="0.3">
      <c r="A1430" s="7" t="b">
        <f t="shared" si="66"/>
        <v>0</v>
      </c>
      <c r="B1430" t="str">
        <f t="shared" si="67"/>
        <v>flumaskf</v>
      </c>
      <c r="C1430" s="9" t="str">
        <f t="shared" si="68"/>
        <v>flu_mask_f</v>
      </c>
      <c r="D1430">
        <v>5156</v>
      </c>
      <c r="E1430" t="s">
        <v>24</v>
      </c>
      <c r="F1430" t="s">
        <v>4143</v>
      </c>
      <c r="G1430" t="s">
        <v>26</v>
      </c>
      <c r="H1430" t="s">
        <v>4144</v>
      </c>
      <c r="I1430" t="s">
        <v>59</v>
      </c>
      <c r="J1430" s="10">
        <v>20</v>
      </c>
      <c r="K1430">
        <v>10</v>
      </c>
      <c r="L1430">
        <v>0</v>
      </c>
      <c r="M1430">
        <v>0</v>
      </c>
      <c r="N1430">
        <v>0</v>
      </c>
      <c r="O1430">
        <v>0</v>
      </c>
      <c r="P1430">
        <v>0</v>
      </c>
      <c r="Q1430" t="s">
        <v>24</v>
      </c>
      <c r="R1430">
        <v>0</v>
      </c>
      <c r="S1430">
        <v>0</v>
      </c>
      <c r="T1430" t="s">
        <v>61</v>
      </c>
      <c r="U1430" t="s">
        <v>36</v>
      </c>
      <c r="V1430" t="s">
        <v>37</v>
      </c>
      <c r="W1430" t="s">
        <v>38</v>
      </c>
      <c r="X1430" t="s">
        <v>31094</v>
      </c>
      <c r="Y1430" s="10"/>
      <c r="Z1430" s="10"/>
      <c r="AA1430" t="s">
        <v>4145</v>
      </c>
      <c r="AB1430" t="s">
        <v>4146</v>
      </c>
    </row>
    <row r="1431" spans="1:28" x14ac:dyDescent="0.3">
      <c r="A1431" s="7" t="b">
        <f t="shared" si="66"/>
        <v>0</v>
      </c>
      <c r="B1431" t="str">
        <f t="shared" si="67"/>
        <v>magesticgoat</v>
      </c>
      <c r="C1431" s="9" t="str">
        <f t="shared" si="68"/>
        <v>magestic_goat_</v>
      </c>
      <c r="D1431">
        <v>5160</v>
      </c>
      <c r="E1431" t="s">
        <v>24</v>
      </c>
      <c r="F1431" t="s">
        <v>6331</v>
      </c>
      <c r="G1431" t="s">
        <v>26</v>
      </c>
      <c r="H1431" t="s">
        <v>6328</v>
      </c>
      <c r="I1431" t="s">
        <v>59</v>
      </c>
      <c r="J1431" s="10">
        <v>20</v>
      </c>
      <c r="K1431">
        <v>80</v>
      </c>
      <c r="L1431">
        <v>0</v>
      </c>
      <c r="M1431">
        <v>0</v>
      </c>
      <c r="N1431">
        <v>0</v>
      </c>
      <c r="O1431">
        <v>5</v>
      </c>
      <c r="P1431">
        <v>1</v>
      </c>
      <c r="Q1431" t="s">
        <v>60</v>
      </c>
      <c r="R1431">
        <v>0</v>
      </c>
      <c r="S1431">
        <v>0</v>
      </c>
      <c r="T1431" t="s">
        <v>72</v>
      </c>
      <c r="U1431" t="s">
        <v>36</v>
      </c>
      <c r="V1431" t="s">
        <v>602</v>
      </c>
      <c r="W1431" t="s">
        <v>38</v>
      </c>
      <c r="X1431" s="7" t="s">
        <v>30607</v>
      </c>
      <c r="Y1431" s="10"/>
      <c r="Z1431" s="10"/>
      <c r="AA1431" t="s">
        <v>6332</v>
      </c>
      <c r="AB1431" t="s">
        <v>6333</v>
      </c>
    </row>
    <row r="1432" spans="1:28" x14ac:dyDescent="0.3">
      <c r="A1432" s="7" t="b">
        <f t="shared" si="66"/>
        <v>0</v>
      </c>
      <c r="B1432" t="str">
        <f t="shared" si="67"/>
        <v>bonehelm</v>
      </c>
      <c r="C1432" s="9" t="str">
        <f t="shared" si="68"/>
        <v>bone_helm_</v>
      </c>
      <c r="D1432">
        <v>5162</v>
      </c>
      <c r="E1432" t="s">
        <v>24</v>
      </c>
      <c r="F1432" t="s">
        <v>1421</v>
      </c>
      <c r="G1432" t="s">
        <v>26</v>
      </c>
      <c r="H1432" t="s">
        <v>1418</v>
      </c>
      <c r="I1432" t="s">
        <v>59</v>
      </c>
      <c r="J1432" s="10">
        <v>20</v>
      </c>
      <c r="K1432">
        <v>80</v>
      </c>
      <c r="L1432">
        <v>0</v>
      </c>
      <c r="M1432">
        <v>0</v>
      </c>
      <c r="N1432">
        <v>0</v>
      </c>
      <c r="O1432">
        <v>7</v>
      </c>
      <c r="P1432">
        <v>1</v>
      </c>
      <c r="Q1432" t="s">
        <v>60</v>
      </c>
      <c r="R1432">
        <v>70</v>
      </c>
      <c r="S1432">
        <v>0</v>
      </c>
      <c r="T1432" t="s">
        <v>72</v>
      </c>
      <c r="U1432" t="s">
        <v>36</v>
      </c>
      <c r="V1432" t="s">
        <v>826</v>
      </c>
      <c r="W1432" t="s">
        <v>38</v>
      </c>
      <c r="X1432" t="s">
        <v>31058</v>
      </c>
      <c r="Y1432" s="10"/>
      <c r="Z1432" s="10"/>
      <c r="AA1432" t="s">
        <v>1422</v>
      </c>
      <c r="AB1432" t="s">
        <v>1423</v>
      </c>
    </row>
    <row r="1433" spans="1:28" x14ac:dyDescent="0.3">
      <c r="A1433" s="7" t="b">
        <f t="shared" si="66"/>
        <v>0</v>
      </c>
      <c r="B1433" t="str">
        <f t="shared" si="67"/>
        <v>corsair</v>
      </c>
      <c r="C1433" s="9" t="str">
        <f t="shared" si="68"/>
        <v>corsair_</v>
      </c>
      <c r="D1433">
        <v>5163</v>
      </c>
      <c r="E1433" t="s">
        <v>24</v>
      </c>
      <c r="F1433" t="s">
        <v>2501</v>
      </c>
      <c r="G1433" t="s">
        <v>26</v>
      </c>
      <c r="H1433" t="s">
        <v>2498</v>
      </c>
      <c r="I1433" t="s">
        <v>59</v>
      </c>
      <c r="J1433" s="10">
        <v>20</v>
      </c>
      <c r="K1433">
        <v>50</v>
      </c>
      <c r="L1433">
        <v>0</v>
      </c>
      <c r="M1433">
        <v>0</v>
      </c>
      <c r="N1433">
        <v>0</v>
      </c>
      <c r="O1433">
        <v>5</v>
      </c>
      <c r="P1433">
        <v>1</v>
      </c>
      <c r="Q1433" t="s">
        <v>60</v>
      </c>
      <c r="R1433">
        <v>0</v>
      </c>
      <c r="S1433">
        <v>0</v>
      </c>
      <c r="T1433" t="s">
        <v>72</v>
      </c>
      <c r="U1433" t="s">
        <v>36</v>
      </c>
      <c r="V1433" t="s">
        <v>185</v>
      </c>
      <c r="W1433" t="s">
        <v>38</v>
      </c>
      <c r="X1433" t="s">
        <v>30663</v>
      </c>
      <c r="Y1433" s="10"/>
      <c r="Z1433" s="10"/>
      <c r="AA1433" t="s">
        <v>2502</v>
      </c>
      <c r="AB1433" t="s">
        <v>2503</v>
      </c>
    </row>
    <row r="1434" spans="1:28" x14ac:dyDescent="0.3">
      <c r="A1434" s="7" t="b">
        <f t="shared" si="66"/>
        <v>0</v>
      </c>
      <c r="B1434" t="str">
        <f t="shared" si="67"/>
        <v>crown</v>
      </c>
      <c r="C1434" s="9" t="str">
        <f t="shared" si="68"/>
        <v>crown_</v>
      </c>
      <c r="D1434">
        <v>5165</v>
      </c>
      <c r="E1434" t="s">
        <v>24</v>
      </c>
      <c r="F1434" t="s">
        <v>2594</v>
      </c>
      <c r="G1434" t="s">
        <v>26</v>
      </c>
      <c r="H1434" t="s">
        <v>2591</v>
      </c>
      <c r="I1434" t="s">
        <v>59</v>
      </c>
      <c r="J1434">
        <v>20</v>
      </c>
      <c r="K1434">
        <v>40</v>
      </c>
      <c r="L1434">
        <v>0</v>
      </c>
      <c r="M1434">
        <v>0</v>
      </c>
      <c r="N1434">
        <v>0</v>
      </c>
      <c r="O1434">
        <v>4</v>
      </c>
      <c r="P1434">
        <v>1</v>
      </c>
      <c r="Q1434" t="s">
        <v>60</v>
      </c>
      <c r="R1434">
        <v>45</v>
      </c>
      <c r="S1434">
        <v>0</v>
      </c>
      <c r="T1434" t="s">
        <v>72</v>
      </c>
      <c r="U1434" t="s">
        <v>36</v>
      </c>
      <c r="V1434" t="s">
        <v>185</v>
      </c>
      <c r="W1434" t="s">
        <v>789</v>
      </c>
      <c r="X1434" t="s">
        <v>30601</v>
      </c>
      <c r="Y1434" s="10"/>
      <c r="Z1434" s="10"/>
      <c r="AA1434" t="s">
        <v>2595</v>
      </c>
      <c r="AB1434" t="s">
        <v>2596</v>
      </c>
    </row>
    <row r="1435" spans="1:28" x14ac:dyDescent="0.3">
      <c r="A1435" s="7" t="b">
        <f t="shared" si="66"/>
        <v>0</v>
      </c>
      <c r="B1435" t="str">
        <f t="shared" si="67"/>
        <v>bongunhat</v>
      </c>
      <c r="C1435" s="9" t="str">
        <f t="shared" si="68"/>
        <v>bongun_hat_</v>
      </c>
      <c r="D1435">
        <v>5168</v>
      </c>
      <c r="E1435" t="s">
        <v>24</v>
      </c>
      <c r="F1435" t="s">
        <v>1432</v>
      </c>
      <c r="G1435" t="s">
        <v>26</v>
      </c>
      <c r="H1435" t="s">
        <v>1429</v>
      </c>
      <c r="I1435" t="s">
        <v>59</v>
      </c>
      <c r="J1435" s="5">
        <v>20</v>
      </c>
      <c r="K1435">
        <v>30</v>
      </c>
      <c r="L1435">
        <v>0</v>
      </c>
      <c r="M1435">
        <v>0</v>
      </c>
      <c r="N1435">
        <v>0</v>
      </c>
      <c r="O1435">
        <v>5</v>
      </c>
      <c r="P1435">
        <v>1</v>
      </c>
      <c r="Q1435" t="s">
        <v>24</v>
      </c>
      <c r="R1435">
        <v>0</v>
      </c>
      <c r="S1435">
        <v>0</v>
      </c>
      <c r="T1435" t="s">
        <v>101</v>
      </c>
      <c r="U1435" t="s">
        <v>36</v>
      </c>
      <c r="V1435" t="s">
        <v>37</v>
      </c>
      <c r="W1435" t="s">
        <v>38</v>
      </c>
      <c r="Y1435" s="10"/>
      <c r="Z1435" s="10"/>
      <c r="AA1435" t="s">
        <v>1433</v>
      </c>
      <c r="AB1435" t="s">
        <v>1434</v>
      </c>
    </row>
    <row r="1436" spans="1:28" x14ac:dyDescent="0.3">
      <c r="A1436" s="7" t="b">
        <f t="shared" si="66"/>
        <v>0</v>
      </c>
      <c r="B1436" t="str">
        <f t="shared" si="67"/>
        <v>featherberet</v>
      </c>
      <c r="C1436" s="9" t="str">
        <f t="shared" si="68"/>
        <v>feather_beret</v>
      </c>
      <c r="D1436">
        <v>5170</v>
      </c>
      <c r="E1436" t="s">
        <v>24</v>
      </c>
      <c r="F1436" t="s">
        <v>3861</v>
      </c>
      <c r="G1436" t="s">
        <v>26</v>
      </c>
      <c r="H1436" t="s">
        <v>3862</v>
      </c>
      <c r="I1436" t="s">
        <v>59</v>
      </c>
      <c r="J1436" s="1">
        <v>30000</v>
      </c>
      <c r="K1436">
        <v>60</v>
      </c>
      <c r="L1436">
        <v>0</v>
      </c>
      <c r="M1436">
        <v>0</v>
      </c>
      <c r="N1436">
        <v>0</v>
      </c>
      <c r="O1436">
        <v>1</v>
      </c>
      <c r="P1436">
        <v>0</v>
      </c>
      <c r="Q1436" t="s">
        <v>60</v>
      </c>
      <c r="R1436">
        <v>0</v>
      </c>
      <c r="S1436">
        <v>0</v>
      </c>
      <c r="T1436" t="s">
        <v>72</v>
      </c>
      <c r="U1436" t="s">
        <v>36</v>
      </c>
      <c r="V1436" t="s">
        <v>37</v>
      </c>
      <c r="W1436" t="s">
        <v>38</v>
      </c>
      <c r="X1436" s="7" t="s">
        <v>31095</v>
      </c>
      <c r="Y1436" s="10"/>
      <c r="Z1436" s="10"/>
      <c r="AA1436" t="s">
        <v>3863</v>
      </c>
      <c r="AB1436" t="s">
        <v>3864</v>
      </c>
    </row>
    <row r="1437" spans="1:28" x14ac:dyDescent="0.3">
      <c r="A1437" s="7" t="b">
        <f t="shared" si="66"/>
        <v>0</v>
      </c>
      <c r="B1437" t="str">
        <f t="shared" si="67"/>
        <v>beret</v>
      </c>
      <c r="C1437" s="9" t="str">
        <f t="shared" si="68"/>
        <v>beret</v>
      </c>
      <c r="D1437">
        <v>5172</v>
      </c>
      <c r="E1437" t="s">
        <v>24</v>
      </c>
      <c r="F1437" t="s">
        <v>903</v>
      </c>
      <c r="G1437" t="s">
        <v>26</v>
      </c>
      <c r="H1437" t="s">
        <v>903</v>
      </c>
      <c r="I1437" t="s">
        <v>59</v>
      </c>
      <c r="J1437" s="1">
        <v>30000</v>
      </c>
      <c r="K1437">
        <v>70</v>
      </c>
      <c r="L1437">
        <v>0</v>
      </c>
      <c r="M1437">
        <v>0</v>
      </c>
      <c r="N1437">
        <v>0</v>
      </c>
      <c r="O1437">
        <v>0</v>
      </c>
      <c r="P1437">
        <v>0</v>
      </c>
      <c r="Q1437" t="s">
        <v>24</v>
      </c>
      <c r="R1437">
        <v>0</v>
      </c>
      <c r="S1437">
        <v>0</v>
      </c>
      <c r="T1437" t="s">
        <v>72</v>
      </c>
      <c r="U1437" t="s">
        <v>36</v>
      </c>
      <c r="V1437" t="s">
        <v>37</v>
      </c>
      <c r="W1437" t="s">
        <v>38</v>
      </c>
      <c r="X1437" t="s">
        <v>30614</v>
      </c>
      <c r="Y1437" s="10"/>
      <c r="Z1437" s="10"/>
      <c r="AA1437" t="s">
        <v>904</v>
      </c>
      <c r="AB1437" t="s">
        <v>905</v>
      </c>
    </row>
    <row r="1438" spans="1:28" x14ac:dyDescent="0.3">
      <c r="A1438" s="7" t="b">
        <f t="shared" si="66"/>
        <v>0</v>
      </c>
      <c r="B1438" t="str">
        <f t="shared" si="67"/>
        <v>ayam</v>
      </c>
      <c r="C1438" s="9" t="str">
        <f t="shared" si="68"/>
        <v>ayam</v>
      </c>
      <c r="D1438">
        <v>5174</v>
      </c>
      <c r="E1438" t="s">
        <v>24</v>
      </c>
      <c r="F1438" t="s">
        <v>661</v>
      </c>
      <c r="G1438" t="s">
        <v>26</v>
      </c>
      <c r="H1438" t="s">
        <v>661</v>
      </c>
      <c r="I1438" t="s">
        <v>59</v>
      </c>
      <c r="J1438" s="1">
        <v>30000</v>
      </c>
      <c r="K1438">
        <v>40</v>
      </c>
      <c r="L1438">
        <v>0</v>
      </c>
      <c r="M1438">
        <v>0</v>
      </c>
      <c r="N1438">
        <v>0</v>
      </c>
      <c r="O1438">
        <v>3</v>
      </c>
      <c r="P1438">
        <v>1</v>
      </c>
      <c r="Q1438" t="s">
        <v>60</v>
      </c>
      <c r="R1438">
        <v>60</v>
      </c>
      <c r="S1438">
        <v>0</v>
      </c>
      <c r="T1438" t="s">
        <v>72</v>
      </c>
      <c r="U1438" t="s">
        <v>36</v>
      </c>
      <c r="V1438" t="s">
        <v>37</v>
      </c>
      <c r="W1438" t="s">
        <v>38</v>
      </c>
      <c r="X1438" t="s">
        <v>31541</v>
      </c>
      <c r="Y1438" s="10"/>
      <c r="Z1438" s="10"/>
      <c r="AA1438" t="s">
        <v>662</v>
      </c>
      <c r="AB1438" t="s">
        <v>663</v>
      </c>
    </row>
    <row r="1439" spans="1:28" x14ac:dyDescent="0.3">
      <c r="A1439" s="7" t="b">
        <f t="shared" si="66"/>
        <v>0</v>
      </c>
      <c r="B1439" t="str">
        <f t="shared" si="67"/>
        <v>censorbar</v>
      </c>
      <c r="C1439" s="9" t="str">
        <f t="shared" si="68"/>
        <v>censor_bar</v>
      </c>
      <c r="D1439">
        <v>5175</v>
      </c>
      <c r="E1439" t="s">
        <v>24</v>
      </c>
      <c r="F1439" t="s">
        <v>2030</v>
      </c>
      <c r="G1439" t="s">
        <v>26</v>
      </c>
      <c r="H1439" t="s">
        <v>2031</v>
      </c>
      <c r="I1439" t="s">
        <v>59</v>
      </c>
      <c r="J1439" s="1">
        <v>30000</v>
      </c>
      <c r="K1439">
        <v>10</v>
      </c>
      <c r="L1439">
        <v>0</v>
      </c>
      <c r="M1439">
        <v>0</v>
      </c>
      <c r="N1439">
        <v>0</v>
      </c>
      <c r="O1439">
        <v>0</v>
      </c>
      <c r="P1439">
        <v>0</v>
      </c>
      <c r="Q1439" t="s">
        <v>24</v>
      </c>
      <c r="R1439">
        <v>0</v>
      </c>
      <c r="S1439">
        <v>0</v>
      </c>
      <c r="T1439" t="s">
        <v>189</v>
      </c>
      <c r="U1439" t="s">
        <v>36</v>
      </c>
      <c r="V1439" t="s">
        <v>37</v>
      </c>
      <c r="W1439" t="s">
        <v>38</v>
      </c>
      <c r="X1439" t="s">
        <v>31096</v>
      </c>
      <c r="Y1439" s="10"/>
      <c r="Z1439" s="10"/>
      <c r="AA1439" t="s">
        <v>2032</v>
      </c>
      <c r="AB1439" t="s">
        <v>2033</v>
      </c>
    </row>
    <row r="1440" spans="1:28" x14ac:dyDescent="0.3">
      <c r="A1440" s="7" t="b">
        <f t="shared" si="66"/>
        <v>0</v>
      </c>
      <c r="B1440" t="str">
        <f t="shared" si="67"/>
        <v>guardianlionmask</v>
      </c>
      <c r="C1440" s="9" t="str">
        <f t="shared" si="68"/>
        <v>guardian_lion_mask</v>
      </c>
      <c r="D1440">
        <v>5177</v>
      </c>
      <c r="E1440" t="s">
        <v>24</v>
      </c>
      <c r="F1440" t="s">
        <v>4851</v>
      </c>
      <c r="G1440" t="s">
        <v>26</v>
      </c>
      <c r="H1440" t="s">
        <v>4852</v>
      </c>
      <c r="I1440" t="s">
        <v>59</v>
      </c>
      <c r="J1440" s="1">
        <v>30000</v>
      </c>
      <c r="K1440">
        <v>50</v>
      </c>
      <c r="L1440">
        <v>0</v>
      </c>
      <c r="M1440">
        <v>0</v>
      </c>
      <c r="N1440">
        <v>0</v>
      </c>
      <c r="O1440">
        <v>5</v>
      </c>
      <c r="P1440">
        <v>1</v>
      </c>
      <c r="Q1440" t="s">
        <v>60</v>
      </c>
      <c r="R1440">
        <v>40</v>
      </c>
      <c r="S1440">
        <v>0</v>
      </c>
      <c r="T1440" t="s">
        <v>141</v>
      </c>
      <c r="U1440" t="s">
        <v>36</v>
      </c>
      <c r="V1440" t="s">
        <v>37</v>
      </c>
      <c r="W1440" t="s">
        <v>38</v>
      </c>
      <c r="X1440" t="s">
        <v>31542</v>
      </c>
      <c r="Y1440" s="10"/>
      <c r="Z1440" s="10"/>
      <c r="AA1440" t="s">
        <v>4853</v>
      </c>
      <c r="AB1440" t="s">
        <v>4854</v>
      </c>
    </row>
    <row r="1441" spans="1:28" x14ac:dyDescent="0.3">
      <c r="A1441" s="7" t="b">
        <f t="shared" si="66"/>
        <v>0</v>
      </c>
      <c r="B1441" t="str">
        <f t="shared" si="67"/>
        <v>goldtiara</v>
      </c>
      <c r="C1441" s="9" t="str">
        <f t="shared" si="68"/>
        <v>gold_tiara</v>
      </c>
      <c r="D1441">
        <v>5179</v>
      </c>
      <c r="E1441" t="s">
        <v>24</v>
      </c>
      <c r="F1441" t="s">
        <v>4637</v>
      </c>
      <c r="G1441" t="s">
        <v>26</v>
      </c>
      <c r="H1441" t="s">
        <v>4638</v>
      </c>
      <c r="I1441" t="s">
        <v>59</v>
      </c>
      <c r="J1441">
        <v>0</v>
      </c>
      <c r="K1441">
        <v>10</v>
      </c>
      <c r="L1441">
        <v>0</v>
      </c>
      <c r="M1441">
        <v>0</v>
      </c>
      <c r="N1441">
        <v>0</v>
      </c>
      <c r="O1441">
        <v>0</v>
      </c>
      <c r="P1441">
        <v>0</v>
      </c>
      <c r="Q1441" t="s">
        <v>60</v>
      </c>
      <c r="R1441">
        <v>0</v>
      </c>
      <c r="S1441">
        <v>0</v>
      </c>
      <c r="T1441" t="s">
        <v>72</v>
      </c>
      <c r="U1441" t="s">
        <v>36</v>
      </c>
      <c r="V1441" t="s">
        <v>37</v>
      </c>
      <c r="W1441" t="s">
        <v>38</v>
      </c>
      <c r="X1441" t="s">
        <v>30530</v>
      </c>
      <c r="Y1441" s="10"/>
      <c r="Z1441" s="10"/>
      <c r="AA1441" t="s">
        <v>4639</v>
      </c>
      <c r="AB1441" t="s">
        <v>4640</v>
      </c>
    </row>
    <row r="1442" spans="1:28" x14ac:dyDescent="0.3">
      <c r="A1442" s="7" t="b">
        <f t="shared" si="66"/>
        <v>0</v>
      </c>
      <c r="B1442" t="str">
        <f t="shared" si="67"/>
        <v>helmofdarkness</v>
      </c>
      <c r="C1442" s="9" t="str">
        <f t="shared" si="68"/>
        <v>helm_of_darkness</v>
      </c>
      <c r="D1442">
        <v>5181</v>
      </c>
      <c r="E1442" t="s">
        <v>24</v>
      </c>
      <c r="F1442" t="s">
        <v>5119</v>
      </c>
      <c r="G1442" t="s">
        <v>26</v>
      </c>
      <c r="H1442" t="s">
        <v>5120</v>
      </c>
      <c r="I1442" t="s">
        <v>59</v>
      </c>
      <c r="J1442" s="5">
        <v>20</v>
      </c>
      <c r="K1442">
        <v>200</v>
      </c>
      <c r="L1442">
        <v>0</v>
      </c>
      <c r="M1442">
        <v>0</v>
      </c>
      <c r="N1442">
        <v>0</v>
      </c>
      <c r="O1442">
        <v>3</v>
      </c>
      <c r="P1442">
        <v>1</v>
      </c>
      <c r="Q1442" t="s">
        <v>60</v>
      </c>
      <c r="R1442">
        <v>50</v>
      </c>
      <c r="S1442">
        <v>0</v>
      </c>
      <c r="T1442" t="s">
        <v>141</v>
      </c>
      <c r="U1442" t="s">
        <v>36</v>
      </c>
      <c r="V1442" t="s">
        <v>672</v>
      </c>
      <c r="W1442" t="s">
        <v>38</v>
      </c>
      <c r="X1442" t="s">
        <v>30570</v>
      </c>
      <c r="Y1442" s="10"/>
      <c r="Z1442" s="10"/>
      <c r="AA1442" t="s">
        <v>5121</v>
      </c>
      <c r="AB1442" t="s">
        <v>5122</v>
      </c>
    </row>
    <row r="1443" spans="1:28" x14ac:dyDescent="0.3">
      <c r="A1443" s="7" t="b">
        <f t="shared" si="66"/>
        <v>0</v>
      </c>
      <c r="B1443" t="str">
        <f t="shared" si="67"/>
        <v>puppyhat</v>
      </c>
      <c r="C1443" s="9" t="str">
        <f t="shared" si="68"/>
        <v>puppy_hat</v>
      </c>
      <c r="D1443">
        <v>5182</v>
      </c>
      <c r="E1443" t="s">
        <v>24</v>
      </c>
      <c r="F1443" t="s">
        <v>7955</v>
      </c>
      <c r="G1443" t="s">
        <v>26</v>
      </c>
      <c r="H1443" t="s">
        <v>7956</v>
      </c>
      <c r="I1443" t="s">
        <v>59</v>
      </c>
      <c r="J1443" s="5">
        <v>20</v>
      </c>
      <c r="K1443">
        <v>50</v>
      </c>
      <c r="L1443">
        <v>0</v>
      </c>
      <c r="M1443">
        <v>0</v>
      </c>
      <c r="N1443">
        <v>0</v>
      </c>
      <c r="O1443">
        <v>2</v>
      </c>
      <c r="P1443">
        <v>0</v>
      </c>
      <c r="Q1443" t="s">
        <v>24</v>
      </c>
      <c r="R1443">
        <v>30</v>
      </c>
      <c r="S1443">
        <v>0</v>
      </c>
      <c r="T1443" t="s">
        <v>72</v>
      </c>
      <c r="U1443" t="s">
        <v>36</v>
      </c>
      <c r="V1443" t="s">
        <v>37</v>
      </c>
      <c r="W1443" t="s">
        <v>38</v>
      </c>
      <c r="X1443" t="s">
        <v>31543</v>
      </c>
      <c r="Y1443" s="10"/>
      <c r="Z1443" s="10"/>
      <c r="AA1443" t="s">
        <v>7957</v>
      </c>
      <c r="AB1443" t="s">
        <v>7958</v>
      </c>
    </row>
    <row r="1444" spans="1:28" x14ac:dyDescent="0.3">
      <c r="A1444" s="7" t="b">
        <f t="shared" si="66"/>
        <v>0</v>
      </c>
      <c r="B1444" t="str">
        <f t="shared" si="67"/>
        <v>birdnesthat</v>
      </c>
      <c r="C1444" s="9" t="str">
        <f t="shared" si="68"/>
        <v>bird_nest_hat</v>
      </c>
      <c r="D1444">
        <v>5183</v>
      </c>
      <c r="E1444" t="s">
        <v>24</v>
      </c>
      <c r="F1444" t="s">
        <v>1131</v>
      </c>
      <c r="G1444" t="s">
        <v>26</v>
      </c>
      <c r="H1444" t="s">
        <v>1132</v>
      </c>
      <c r="I1444" t="s">
        <v>59</v>
      </c>
      <c r="J1444" s="5">
        <v>20</v>
      </c>
      <c r="K1444">
        <v>50</v>
      </c>
      <c r="L1444">
        <v>0</v>
      </c>
      <c r="M1444">
        <v>0</v>
      </c>
      <c r="N1444">
        <v>0</v>
      </c>
      <c r="O1444">
        <v>2</v>
      </c>
      <c r="P1444">
        <v>0</v>
      </c>
      <c r="Q1444" t="s">
        <v>60</v>
      </c>
      <c r="R1444">
        <v>10</v>
      </c>
      <c r="S1444">
        <v>0</v>
      </c>
      <c r="T1444" t="s">
        <v>72</v>
      </c>
      <c r="U1444" t="s">
        <v>36</v>
      </c>
      <c r="V1444" t="s">
        <v>37</v>
      </c>
      <c r="W1444" t="s">
        <v>38</v>
      </c>
      <c r="X1444" t="s">
        <v>31097</v>
      </c>
      <c r="Y1444" s="10"/>
      <c r="Z1444" s="10"/>
      <c r="AA1444" t="s">
        <v>1133</v>
      </c>
      <c r="AB1444" t="s">
        <v>1134</v>
      </c>
    </row>
    <row r="1445" spans="1:28" x14ac:dyDescent="0.3">
      <c r="A1445" s="7" t="b">
        <f t="shared" si="66"/>
        <v>0</v>
      </c>
      <c r="B1445" t="str">
        <f t="shared" si="67"/>
        <v>captainhat</v>
      </c>
      <c r="C1445" s="9" t="str">
        <f t="shared" si="68"/>
        <v>captain_hat</v>
      </c>
      <c r="D1445">
        <v>5184</v>
      </c>
      <c r="E1445" t="s">
        <v>24</v>
      </c>
      <c r="F1445" t="s">
        <v>1857</v>
      </c>
      <c r="G1445" t="s">
        <v>26</v>
      </c>
      <c r="H1445" t="s">
        <v>1858</v>
      </c>
      <c r="I1445" t="s">
        <v>59</v>
      </c>
      <c r="J1445" s="7">
        <v>20</v>
      </c>
      <c r="K1445">
        <v>50</v>
      </c>
      <c r="L1445">
        <v>0</v>
      </c>
      <c r="M1445">
        <v>0</v>
      </c>
      <c r="N1445">
        <v>0</v>
      </c>
      <c r="O1445">
        <v>4</v>
      </c>
      <c r="P1445">
        <v>0</v>
      </c>
      <c r="Q1445" t="s">
        <v>60</v>
      </c>
      <c r="R1445">
        <v>30</v>
      </c>
      <c r="S1445">
        <v>0</v>
      </c>
      <c r="T1445" t="s">
        <v>72</v>
      </c>
      <c r="U1445" t="s">
        <v>36</v>
      </c>
      <c r="V1445" t="s">
        <v>185</v>
      </c>
      <c r="W1445" t="s">
        <v>38</v>
      </c>
      <c r="X1445" s="7" t="s">
        <v>30674</v>
      </c>
      <c r="Y1445" s="10"/>
      <c r="Z1445" s="10"/>
      <c r="AA1445" t="s">
        <v>1859</v>
      </c>
      <c r="AB1445" t="s">
        <v>1860</v>
      </c>
    </row>
    <row r="1446" spans="1:28" x14ac:dyDescent="0.3">
      <c r="A1446" s="7" t="b">
        <f t="shared" si="66"/>
        <v>0</v>
      </c>
      <c r="B1446" t="str">
        <f t="shared" si="67"/>
        <v>geographerband</v>
      </c>
      <c r="C1446" s="9" t="str">
        <f t="shared" si="68"/>
        <v>geographer_band</v>
      </c>
      <c r="D1446">
        <v>5186</v>
      </c>
      <c r="E1446" t="s">
        <v>24</v>
      </c>
      <c r="F1446" t="s">
        <v>4396</v>
      </c>
      <c r="G1446" t="s">
        <v>26</v>
      </c>
      <c r="H1446" t="s">
        <v>4397</v>
      </c>
      <c r="I1446" t="s">
        <v>59</v>
      </c>
      <c r="J1446" s="5">
        <v>20</v>
      </c>
      <c r="K1446">
        <v>50</v>
      </c>
      <c r="L1446">
        <v>0</v>
      </c>
      <c r="M1446">
        <v>0</v>
      </c>
      <c r="N1446">
        <v>0</v>
      </c>
      <c r="O1446">
        <v>1</v>
      </c>
      <c r="P1446">
        <v>0</v>
      </c>
      <c r="Q1446" t="s">
        <v>24</v>
      </c>
      <c r="R1446">
        <v>30</v>
      </c>
      <c r="S1446">
        <v>0</v>
      </c>
      <c r="T1446" t="s">
        <v>72</v>
      </c>
      <c r="U1446" t="s">
        <v>36</v>
      </c>
      <c r="V1446" t="s">
        <v>37</v>
      </c>
      <c r="W1446" t="s">
        <v>38</v>
      </c>
      <c r="X1446" t="s">
        <v>31098</v>
      </c>
      <c r="Y1446" s="10"/>
      <c r="Z1446" s="10"/>
      <c r="AA1446" t="s">
        <v>4398</v>
      </c>
      <c r="AB1446" t="s">
        <v>4399</v>
      </c>
    </row>
    <row r="1447" spans="1:28" x14ac:dyDescent="0.3">
      <c r="A1447" s="7" t="b">
        <f t="shared" si="66"/>
        <v>0</v>
      </c>
      <c r="B1447" t="str">
        <f t="shared" si="67"/>
        <v>twinribbon</v>
      </c>
      <c r="C1447" s="9" t="str">
        <f t="shared" si="68"/>
        <v>twin_ribbon</v>
      </c>
      <c r="D1447">
        <v>5187</v>
      </c>
      <c r="E1447" t="s">
        <v>24</v>
      </c>
      <c r="F1447" t="s">
        <v>10243</v>
      </c>
      <c r="G1447" t="s">
        <v>26</v>
      </c>
      <c r="H1447" t="s">
        <v>10244</v>
      </c>
      <c r="I1447" t="s">
        <v>59</v>
      </c>
      <c r="J1447" s="5">
        <v>20</v>
      </c>
      <c r="K1447">
        <v>20</v>
      </c>
      <c r="L1447">
        <v>0</v>
      </c>
      <c r="M1447">
        <v>0</v>
      </c>
      <c r="N1447">
        <v>0</v>
      </c>
      <c r="O1447">
        <v>0</v>
      </c>
      <c r="P1447">
        <v>1</v>
      </c>
      <c r="Q1447" t="s">
        <v>60</v>
      </c>
      <c r="R1447">
        <v>30</v>
      </c>
      <c r="S1447">
        <v>0</v>
      </c>
      <c r="T1447" t="s">
        <v>72</v>
      </c>
      <c r="U1447" t="s">
        <v>36</v>
      </c>
      <c r="V1447" t="s">
        <v>37</v>
      </c>
      <c r="W1447" t="s">
        <v>38</v>
      </c>
      <c r="X1447" t="s">
        <v>31653</v>
      </c>
      <c r="Y1447" s="10"/>
      <c r="Z1447" s="10"/>
      <c r="AA1447" t="s">
        <v>10245</v>
      </c>
      <c r="AB1447" t="s">
        <v>10246</v>
      </c>
    </row>
    <row r="1448" spans="1:28" x14ac:dyDescent="0.3">
      <c r="A1448" s="7" t="b">
        <f t="shared" si="66"/>
        <v>0</v>
      </c>
      <c r="B1448" t="str">
        <f t="shared" si="67"/>
        <v>minstrelhat</v>
      </c>
      <c r="C1448" s="9" t="str">
        <f t="shared" si="68"/>
        <v>minstrel_hat</v>
      </c>
      <c r="D1448">
        <v>5188</v>
      </c>
      <c r="E1448" t="s">
        <v>24</v>
      </c>
      <c r="F1448" t="s">
        <v>6716</v>
      </c>
      <c r="G1448" t="s">
        <v>26</v>
      </c>
      <c r="H1448" t="s">
        <v>6717</v>
      </c>
      <c r="I1448" t="s">
        <v>59</v>
      </c>
      <c r="J1448" s="5">
        <v>20</v>
      </c>
      <c r="K1448">
        <v>50</v>
      </c>
      <c r="L1448">
        <v>0</v>
      </c>
      <c r="M1448">
        <v>0</v>
      </c>
      <c r="N1448">
        <v>0</v>
      </c>
      <c r="O1448">
        <v>2</v>
      </c>
      <c r="P1448">
        <v>0</v>
      </c>
      <c r="Q1448" t="s">
        <v>60</v>
      </c>
      <c r="R1448">
        <v>50</v>
      </c>
      <c r="S1448">
        <v>0</v>
      </c>
      <c r="T1448" t="s">
        <v>72</v>
      </c>
      <c r="U1448" t="s">
        <v>36</v>
      </c>
      <c r="V1448" t="s">
        <v>37</v>
      </c>
      <c r="W1448" t="s">
        <v>38</v>
      </c>
      <c r="X1448" t="s">
        <v>31099</v>
      </c>
      <c r="Y1448" s="10"/>
      <c r="Z1448" s="10"/>
      <c r="AA1448" t="s">
        <v>6718</v>
      </c>
      <c r="AB1448" t="s">
        <v>6719</v>
      </c>
    </row>
    <row r="1449" spans="1:28" x14ac:dyDescent="0.3">
      <c r="A1449" s="7" t="b">
        <f t="shared" si="66"/>
        <v>0</v>
      </c>
      <c r="B1449" t="str">
        <f t="shared" si="67"/>
        <v>fallenleaves</v>
      </c>
      <c r="C1449" s="9" t="str">
        <f t="shared" si="68"/>
        <v>fallen_leaves</v>
      </c>
      <c r="D1449">
        <v>5189</v>
      </c>
      <c r="E1449" t="s">
        <v>24</v>
      </c>
      <c r="F1449" t="s">
        <v>3811</v>
      </c>
      <c r="G1449" t="s">
        <v>26</v>
      </c>
      <c r="H1449" t="s">
        <v>3812</v>
      </c>
      <c r="I1449" t="s">
        <v>59</v>
      </c>
      <c r="J1449" s="5">
        <v>20</v>
      </c>
      <c r="K1449">
        <v>10</v>
      </c>
      <c r="L1449">
        <v>0</v>
      </c>
      <c r="M1449">
        <v>0</v>
      </c>
      <c r="N1449">
        <v>0</v>
      </c>
      <c r="O1449">
        <v>0</v>
      </c>
      <c r="P1449">
        <v>0</v>
      </c>
      <c r="Q1449" t="s">
        <v>60</v>
      </c>
      <c r="R1449">
        <v>0</v>
      </c>
      <c r="S1449">
        <v>0</v>
      </c>
      <c r="T1449" t="s">
        <v>72</v>
      </c>
      <c r="U1449" t="s">
        <v>36</v>
      </c>
      <c r="V1449" t="s">
        <v>37</v>
      </c>
      <c r="W1449" t="s">
        <v>38</v>
      </c>
      <c r="X1449" s="7" t="s">
        <v>31100</v>
      </c>
      <c r="Y1449" s="10"/>
      <c r="Z1449" s="10"/>
      <c r="AA1449" t="s">
        <v>3813</v>
      </c>
      <c r="AB1449" t="s">
        <v>3814</v>
      </c>
    </row>
    <row r="1450" spans="1:28" x14ac:dyDescent="0.3">
      <c r="A1450" s="7" t="b">
        <f t="shared" si="66"/>
        <v>0</v>
      </c>
      <c r="B1450" t="str">
        <f t="shared" si="67"/>
        <v>ribbonblack</v>
      </c>
      <c r="C1450" s="9" t="str">
        <f t="shared" si="68"/>
        <v>ribbon_black</v>
      </c>
      <c r="D1450">
        <v>5191</v>
      </c>
      <c r="E1450" t="s">
        <v>24</v>
      </c>
      <c r="F1450" t="s">
        <v>8354</v>
      </c>
      <c r="G1450" t="s">
        <v>26</v>
      </c>
      <c r="H1450" t="s">
        <v>8355</v>
      </c>
      <c r="I1450" t="s">
        <v>59</v>
      </c>
      <c r="J1450" s="5">
        <v>800</v>
      </c>
      <c r="K1450">
        <v>10</v>
      </c>
      <c r="L1450">
        <v>0</v>
      </c>
      <c r="M1450">
        <v>0</v>
      </c>
      <c r="N1450">
        <v>0</v>
      </c>
      <c r="O1450">
        <v>1</v>
      </c>
      <c r="P1450">
        <v>1</v>
      </c>
      <c r="Q1450" t="s">
        <v>60</v>
      </c>
      <c r="R1450">
        <v>0</v>
      </c>
      <c r="S1450">
        <v>0</v>
      </c>
      <c r="T1450" t="s">
        <v>72</v>
      </c>
      <c r="U1450" t="s">
        <v>36</v>
      </c>
      <c r="V1450" t="s">
        <v>37</v>
      </c>
      <c r="W1450" t="s">
        <v>73</v>
      </c>
      <c r="X1450" s="7" t="s">
        <v>31101</v>
      </c>
      <c r="Y1450" s="10"/>
      <c r="Z1450" s="10"/>
      <c r="AA1450" t="s">
        <v>8356</v>
      </c>
      <c r="AB1450" t="s">
        <v>8357</v>
      </c>
    </row>
    <row r="1451" spans="1:28" x14ac:dyDescent="0.3">
      <c r="A1451" s="7" t="b">
        <f t="shared" si="66"/>
        <v>0</v>
      </c>
      <c r="B1451" t="str">
        <f t="shared" si="67"/>
        <v>ribbonyellow</v>
      </c>
      <c r="C1451" s="9" t="str">
        <f t="shared" si="68"/>
        <v>ribbon_yellow</v>
      </c>
      <c r="D1451">
        <v>5192</v>
      </c>
      <c r="E1451" t="s">
        <v>24</v>
      </c>
      <c r="F1451" t="s">
        <v>8375</v>
      </c>
      <c r="G1451" t="s">
        <v>26</v>
      </c>
      <c r="H1451" t="s">
        <v>8376</v>
      </c>
      <c r="I1451" t="s">
        <v>59</v>
      </c>
      <c r="J1451">
        <v>800</v>
      </c>
      <c r="K1451">
        <v>10</v>
      </c>
      <c r="L1451">
        <v>0</v>
      </c>
      <c r="M1451">
        <v>0</v>
      </c>
      <c r="N1451">
        <v>0</v>
      </c>
      <c r="O1451">
        <v>1</v>
      </c>
      <c r="P1451">
        <v>1</v>
      </c>
      <c r="Q1451" t="s">
        <v>60</v>
      </c>
      <c r="R1451">
        <v>0</v>
      </c>
      <c r="S1451">
        <v>0</v>
      </c>
      <c r="T1451" t="s">
        <v>72</v>
      </c>
      <c r="U1451" t="s">
        <v>36</v>
      </c>
      <c r="V1451" t="s">
        <v>37</v>
      </c>
      <c r="W1451" t="s">
        <v>73</v>
      </c>
      <c r="X1451" s="7" t="s">
        <v>30594</v>
      </c>
      <c r="Y1451" s="10"/>
      <c r="Z1451" s="10"/>
      <c r="AA1451" t="s">
        <v>8377</v>
      </c>
      <c r="AB1451" t="s">
        <v>8378</v>
      </c>
    </row>
    <row r="1452" spans="1:28" x14ac:dyDescent="0.3">
      <c r="A1452" s="7" t="b">
        <f t="shared" si="66"/>
        <v>0</v>
      </c>
      <c r="B1452" t="str">
        <f t="shared" si="67"/>
        <v>ribbongreen</v>
      </c>
      <c r="C1452" s="9" t="str">
        <f t="shared" si="68"/>
        <v>ribbon_green</v>
      </c>
      <c r="D1452">
        <v>5193</v>
      </c>
      <c r="E1452" t="s">
        <v>24</v>
      </c>
      <c r="F1452" t="s">
        <v>8358</v>
      </c>
      <c r="G1452" t="s">
        <v>26</v>
      </c>
      <c r="H1452" t="s">
        <v>3912</v>
      </c>
      <c r="I1452" t="s">
        <v>59</v>
      </c>
      <c r="J1452" s="5">
        <v>800</v>
      </c>
      <c r="K1452">
        <v>10</v>
      </c>
      <c r="L1452">
        <v>0</v>
      </c>
      <c r="M1452">
        <v>0</v>
      </c>
      <c r="N1452">
        <v>0</v>
      </c>
      <c r="O1452">
        <v>1</v>
      </c>
      <c r="P1452">
        <v>1</v>
      </c>
      <c r="Q1452" t="s">
        <v>60</v>
      </c>
      <c r="R1452">
        <v>0</v>
      </c>
      <c r="S1452">
        <v>0</v>
      </c>
      <c r="T1452" t="s">
        <v>72</v>
      </c>
      <c r="U1452" t="s">
        <v>36</v>
      </c>
      <c r="V1452" t="s">
        <v>37</v>
      </c>
      <c r="W1452" t="s">
        <v>73</v>
      </c>
      <c r="X1452" s="7" t="s">
        <v>30594</v>
      </c>
      <c r="Y1452" s="10"/>
      <c r="Z1452" s="10"/>
      <c r="AA1452" t="s">
        <v>8359</v>
      </c>
      <c r="AB1452" t="s">
        <v>8360</v>
      </c>
    </row>
    <row r="1453" spans="1:28" x14ac:dyDescent="0.3">
      <c r="A1453" s="7" t="b">
        <f t="shared" si="66"/>
        <v>0</v>
      </c>
      <c r="B1453" t="str">
        <f t="shared" si="67"/>
        <v>ribbonpink</v>
      </c>
      <c r="C1453" s="9" t="str">
        <f t="shared" si="68"/>
        <v>ribbon_pink</v>
      </c>
      <c r="D1453">
        <v>5194</v>
      </c>
      <c r="E1453" t="s">
        <v>24</v>
      </c>
      <c r="F1453" t="s">
        <v>8365</v>
      </c>
      <c r="G1453" t="s">
        <v>26</v>
      </c>
      <c r="H1453" t="s">
        <v>8366</v>
      </c>
      <c r="I1453" t="s">
        <v>59</v>
      </c>
      <c r="J1453" s="5">
        <v>800</v>
      </c>
      <c r="K1453">
        <v>10</v>
      </c>
      <c r="L1453">
        <v>0</v>
      </c>
      <c r="M1453">
        <v>0</v>
      </c>
      <c r="N1453">
        <v>0</v>
      </c>
      <c r="O1453">
        <v>1</v>
      </c>
      <c r="P1453">
        <v>1</v>
      </c>
      <c r="Q1453" t="s">
        <v>60</v>
      </c>
      <c r="R1453">
        <v>0</v>
      </c>
      <c r="S1453">
        <v>0</v>
      </c>
      <c r="T1453" t="s">
        <v>72</v>
      </c>
      <c r="U1453" t="s">
        <v>36</v>
      </c>
      <c r="V1453" t="s">
        <v>37</v>
      </c>
      <c r="W1453" t="s">
        <v>73</v>
      </c>
      <c r="X1453" s="7" t="s">
        <v>30594</v>
      </c>
      <c r="Y1453" s="10"/>
      <c r="Z1453" s="10"/>
      <c r="AA1453" t="s">
        <v>8367</v>
      </c>
      <c r="AB1453" t="s">
        <v>8368</v>
      </c>
    </row>
    <row r="1454" spans="1:28" x14ac:dyDescent="0.3">
      <c r="A1454" s="7" t="b">
        <f t="shared" si="66"/>
        <v>0</v>
      </c>
      <c r="B1454" t="str">
        <f t="shared" si="67"/>
        <v>ribbonred</v>
      </c>
      <c r="C1454" s="9" t="str">
        <f t="shared" si="68"/>
        <v>ribbon_red</v>
      </c>
      <c r="D1454">
        <v>5195</v>
      </c>
      <c r="E1454" t="s">
        <v>24</v>
      </c>
      <c r="F1454" t="s">
        <v>8369</v>
      </c>
      <c r="G1454" t="s">
        <v>26</v>
      </c>
      <c r="H1454" t="s">
        <v>3916</v>
      </c>
      <c r="I1454" t="s">
        <v>59</v>
      </c>
      <c r="J1454">
        <v>800</v>
      </c>
      <c r="K1454">
        <v>10</v>
      </c>
      <c r="L1454">
        <v>0</v>
      </c>
      <c r="M1454">
        <v>0</v>
      </c>
      <c r="N1454">
        <v>0</v>
      </c>
      <c r="O1454">
        <v>1</v>
      </c>
      <c r="P1454">
        <v>1</v>
      </c>
      <c r="Q1454" t="s">
        <v>60</v>
      </c>
      <c r="R1454">
        <v>0</v>
      </c>
      <c r="S1454">
        <v>0</v>
      </c>
      <c r="T1454" t="s">
        <v>72</v>
      </c>
      <c r="U1454" t="s">
        <v>36</v>
      </c>
      <c r="V1454" t="s">
        <v>37</v>
      </c>
      <c r="W1454" t="s">
        <v>73</v>
      </c>
      <c r="X1454" s="7" t="s">
        <v>30594</v>
      </c>
      <c r="Y1454" s="10"/>
      <c r="Z1454" s="10"/>
      <c r="AA1454" t="s">
        <v>8370</v>
      </c>
      <c r="AB1454" t="s">
        <v>8371</v>
      </c>
    </row>
    <row r="1455" spans="1:28" x14ac:dyDescent="0.3">
      <c r="A1455" s="7" t="b">
        <f t="shared" si="66"/>
        <v>0</v>
      </c>
      <c r="B1455" t="str">
        <f t="shared" si="67"/>
        <v>ribbonorange</v>
      </c>
      <c r="C1455" s="9" t="str">
        <f t="shared" si="68"/>
        <v>ribbon_orange</v>
      </c>
      <c r="D1455">
        <v>5196</v>
      </c>
      <c r="E1455" t="s">
        <v>24</v>
      </c>
      <c r="F1455" t="s">
        <v>8361</v>
      </c>
      <c r="G1455" t="s">
        <v>26</v>
      </c>
      <c r="H1455" t="s">
        <v>8362</v>
      </c>
      <c r="I1455" t="s">
        <v>59</v>
      </c>
      <c r="J1455">
        <v>800</v>
      </c>
      <c r="K1455">
        <v>10</v>
      </c>
      <c r="L1455">
        <v>0</v>
      </c>
      <c r="M1455">
        <v>0</v>
      </c>
      <c r="N1455">
        <v>0</v>
      </c>
      <c r="O1455">
        <v>1</v>
      </c>
      <c r="P1455">
        <v>1</v>
      </c>
      <c r="Q1455" t="s">
        <v>60</v>
      </c>
      <c r="R1455">
        <v>0</v>
      </c>
      <c r="S1455">
        <v>0</v>
      </c>
      <c r="T1455" t="s">
        <v>72</v>
      </c>
      <c r="U1455" t="s">
        <v>36</v>
      </c>
      <c r="V1455" t="s">
        <v>37</v>
      </c>
      <c r="W1455" t="s">
        <v>73</v>
      </c>
      <c r="X1455" s="7" t="s">
        <v>30594</v>
      </c>
      <c r="Y1455" s="10"/>
      <c r="Z1455" s="10"/>
      <c r="AA1455" t="s">
        <v>8363</v>
      </c>
      <c r="AB1455" t="s">
        <v>8364</v>
      </c>
    </row>
    <row r="1456" spans="1:28" x14ac:dyDescent="0.3">
      <c r="A1456" s="7" t="b">
        <f t="shared" si="66"/>
        <v>0</v>
      </c>
      <c r="B1456" t="str">
        <f t="shared" si="67"/>
        <v>ribbonwhite</v>
      </c>
      <c r="C1456" s="9" t="str">
        <f t="shared" si="68"/>
        <v>ribbon_white</v>
      </c>
      <c r="D1456">
        <v>5197</v>
      </c>
      <c r="E1456" t="s">
        <v>24</v>
      </c>
      <c r="F1456" t="s">
        <v>8372</v>
      </c>
      <c r="G1456" t="s">
        <v>26</v>
      </c>
      <c r="H1456" t="s">
        <v>3920</v>
      </c>
      <c r="I1456" t="s">
        <v>59</v>
      </c>
      <c r="J1456">
        <v>800</v>
      </c>
      <c r="K1456">
        <v>10</v>
      </c>
      <c r="L1456">
        <v>0</v>
      </c>
      <c r="M1456">
        <v>0</v>
      </c>
      <c r="N1456">
        <v>0</v>
      </c>
      <c r="O1456">
        <v>1</v>
      </c>
      <c r="P1456">
        <v>1</v>
      </c>
      <c r="Q1456" t="s">
        <v>60</v>
      </c>
      <c r="R1456">
        <v>0</v>
      </c>
      <c r="S1456">
        <v>0</v>
      </c>
      <c r="T1456" t="s">
        <v>72</v>
      </c>
      <c r="U1456" t="s">
        <v>36</v>
      </c>
      <c r="V1456" t="s">
        <v>37</v>
      </c>
      <c r="W1456" t="s">
        <v>73</v>
      </c>
      <c r="X1456" s="7" t="s">
        <v>30594</v>
      </c>
      <c r="Y1456" s="10"/>
      <c r="Z1456" s="10"/>
      <c r="AA1456" t="s">
        <v>8373</v>
      </c>
      <c r="AB1456" t="s">
        <v>8374</v>
      </c>
    </row>
    <row r="1457" spans="1:28" x14ac:dyDescent="0.3">
      <c r="A1457" s="7" t="b">
        <f t="shared" si="66"/>
        <v>0</v>
      </c>
      <c r="B1457" t="str">
        <f t="shared" si="67"/>
        <v>droopingbunny</v>
      </c>
      <c r="C1457" s="9" t="str">
        <f t="shared" si="68"/>
        <v>drooping_bunny</v>
      </c>
      <c r="D1457">
        <v>5198</v>
      </c>
      <c r="E1457" t="s">
        <v>24</v>
      </c>
      <c r="F1457" t="s">
        <v>3253</v>
      </c>
      <c r="G1457" t="s">
        <v>26</v>
      </c>
      <c r="H1457" t="s">
        <v>3254</v>
      </c>
      <c r="I1457" t="s">
        <v>59</v>
      </c>
      <c r="J1457">
        <v>10</v>
      </c>
      <c r="K1457">
        <v>10</v>
      </c>
      <c r="L1457">
        <v>0</v>
      </c>
      <c r="M1457">
        <v>0</v>
      </c>
      <c r="N1457">
        <v>0</v>
      </c>
      <c r="O1457">
        <v>1</v>
      </c>
      <c r="P1457">
        <v>0</v>
      </c>
      <c r="Q1457" t="s">
        <v>60</v>
      </c>
      <c r="R1457">
        <v>0</v>
      </c>
      <c r="S1457">
        <v>0</v>
      </c>
      <c r="T1457" t="s">
        <v>72</v>
      </c>
      <c r="U1457" t="s">
        <v>36</v>
      </c>
      <c r="V1457" t="s">
        <v>37</v>
      </c>
      <c r="W1457" t="s">
        <v>38</v>
      </c>
      <c r="X1457" t="s">
        <v>31102</v>
      </c>
      <c r="Y1457" s="10"/>
      <c r="Z1457" s="10"/>
      <c r="AA1457" t="s">
        <v>3255</v>
      </c>
      <c r="AB1457" t="s">
        <v>3256</v>
      </c>
    </row>
    <row r="1458" spans="1:28" x14ac:dyDescent="0.3">
      <c r="A1458" s="7" t="b">
        <f t="shared" si="66"/>
        <v>0</v>
      </c>
      <c r="B1458" t="str">
        <f t="shared" si="67"/>
        <v>baseballcapi</v>
      </c>
      <c r="C1458" s="9" t="str">
        <f t="shared" si="68"/>
        <v>baseball_cap_i</v>
      </c>
      <c r="D1458">
        <v>5199</v>
      </c>
      <c r="E1458" t="s">
        <v>24</v>
      </c>
      <c r="F1458" t="s">
        <v>800</v>
      </c>
      <c r="G1458" t="s">
        <v>26</v>
      </c>
      <c r="H1458" t="s">
        <v>797</v>
      </c>
      <c r="I1458" t="s">
        <v>59</v>
      </c>
      <c r="J1458">
        <v>0</v>
      </c>
      <c r="K1458">
        <v>20</v>
      </c>
      <c r="L1458">
        <v>0</v>
      </c>
      <c r="M1458">
        <v>0</v>
      </c>
      <c r="N1458">
        <v>0</v>
      </c>
      <c r="O1458">
        <v>3</v>
      </c>
      <c r="P1458">
        <v>0</v>
      </c>
      <c r="Q1458" t="s">
        <v>60</v>
      </c>
      <c r="R1458">
        <v>0</v>
      </c>
      <c r="S1458">
        <v>0</v>
      </c>
      <c r="T1458" t="s">
        <v>72</v>
      </c>
      <c r="U1458" t="s">
        <v>36</v>
      </c>
      <c r="V1458" t="s">
        <v>37</v>
      </c>
      <c r="W1458" t="s">
        <v>38</v>
      </c>
      <c r="Y1458" s="10"/>
      <c r="Z1458" s="10"/>
      <c r="AA1458" t="s">
        <v>801</v>
      </c>
      <c r="AB1458" t="s">
        <v>802</v>
      </c>
    </row>
    <row r="1459" spans="1:28" x14ac:dyDescent="0.3">
      <c r="A1459" s="7" t="b">
        <f t="shared" si="66"/>
        <v>0</v>
      </c>
      <c r="B1459" t="str">
        <f t="shared" si="67"/>
        <v>coppola</v>
      </c>
      <c r="C1459" s="9" t="str">
        <f t="shared" si="68"/>
        <v>coppola</v>
      </c>
      <c r="D1459">
        <v>5200</v>
      </c>
      <c r="E1459" t="s">
        <v>24</v>
      </c>
      <c r="F1459" t="s">
        <v>2472</v>
      </c>
      <c r="G1459" t="s">
        <v>26</v>
      </c>
      <c r="H1459" t="s">
        <v>2472</v>
      </c>
      <c r="I1459" t="s">
        <v>59</v>
      </c>
      <c r="J1459" s="5">
        <v>10</v>
      </c>
      <c r="K1459">
        <v>30</v>
      </c>
      <c r="L1459">
        <v>0</v>
      </c>
      <c r="M1459">
        <v>0</v>
      </c>
      <c r="N1459">
        <v>0</v>
      </c>
      <c r="O1459">
        <v>0</v>
      </c>
      <c r="P1459">
        <v>0</v>
      </c>
      <c r="Q1459" t="s">
        <v>60</v>
      </c>
      <c r="R1459">
        <v>0</v>
      </c>
      <c r="S1459">
        <v>0</v>
      </c>
      <c r="T1459" t="s">
        <v>72</v>
      </c>
      <c r="U1459" t="s">
        <v>36</v>
      </c>
      <c r="V1459" t="s">
        <v>37</v>
      </c>
      <c r="W1459" t="s">
        <v>38</v>
      </c>
      <c r="Y1459" s="10"/>
      <c r="Z1459" s="10"/>
      <c r="AA1459" t="s">
        <v>2473</v>
      </c>
      <c r="AB1459" t="s">
        <v>2474</v>
      </c>
    </row>
    <row r="1460" spans="1:28" x14ac:dyDescent="0.3">
      <c r="A1460" s="7" t="b">
        <f t="shared" si="66"/>
        <v>0</v>
      </c>
      <c r="B1460" t="str">
        <f t="shared" si="67"/>
        <v>partyhatb</v>
      </c>
      <c r="C1460" s="9" t="str">
        <f t="shared" si="68"/>
        <v>party_hat_b</v>
      </c>
      <c r="D1460">
        <v>5201</v>
      </c>
      <c r="E1460" t="s">
        <v>24</v>
      </c>
      <c r="F1460" t="s">
        <v>7443</v>
      </c>
      <c r="G1460" t="s">
        <v>26</v>
      </c>
      <c r="H1460" t="s">
        <v>7444</v>
      </c>
      <c r="I1460" t="s">
        <v>59</v>
      </c>
      <c r="J1460">
        <v>20</v>
      </c>
      <c r="K1460">
        <v>30</v>
      </c>
      <c r="L1460">
        <v>0</v>
      </c>
      <c r="M1460">
        <v>0</v>
      </c>
      <c r="N1460">
        <v>0</v>
      </c>
      <c r="O1460">
        <v>3</v>
      </c>
      <c r="P1460">
        <v>0</v>
      </c>
      <c r="Q1460" t="s">
        <v>60</v>
      </c>
      <c r="R1460">
        <v>0</v>
      </c>
      <c r="S1460">
        <v>0</v>
      </c>
      <c r="T1460" t="s">
        <v>72</v>
      </c>
      <c r="U1460" t="s">
        <v>36</v>
      </c>
      <c r="V1460" t="s">
        <v>37</v>
      </c>
      <c r="W1460" t="s">
        <v>38</v>
      </c>
      <c r="X1460" s="7"/>
      <c r="Y1460" s="10"/>
      <c r="Z1460" s="10"/>
      <c r="AA1460" t="s">
        <v>7445</v>
      </c>
      <c r="AB1460" t="s">
        <v>7446</v>
      </c>
    </row>
    <row r="1461" spans="1:28" x14ac:dyDescent="0.3">
      <c r="A1461" s="7" t="b">
        <f t="shared" si="66"/>
        <v>0</v>
      </c>
      <c r="B1461" t="str">
        <f t="shared" si="67"/>
        <v>pumpkinhat</v>
      </c>
      <c r="C1461" s="9" t="str">
        <f t="shared" si="68"/>
        <v>pumpkin_hat_</v>
      </c>
      <c r="D1461">
        <v>5202</v>
      </c>
      <c r="E1461" t="s">
        <v>24</v>
      </c>
      <c r="F1461" t="s">
        <v>7935</v>
      </c>
      <c r="G1461" t="s">
        <v>26</v>
      </c>
      <c r="H1461" t="s">
        <v>7936</v>
      </c>
      <c r="I1461" t="s">
        <v>59</v>
      </c>
      <c r="J1461">
        <v>20</v>
      </c>
      <c r="K1461">
        <v>20</v>
      </c>
      <c r="L1461">
        <v>0</v>
      </c>
      <c r="M1461">
        <v>0</v>
      </c>
      <c r="N1461">
        <v>0</v>
      </c>
      <c r="O1461">
        <v>2</v>
      </c>
      <c r="P1461">
        <v>0</v>
      </c>
      <c r="Q1461" t="s">
        <v>60</v>
      </c>
      <c r="R1461">
        <v>0</v>
      </c>
      <c r="S1461">
        <v>0</v>
      </c>
      <c r="T1461" t="s">
        <v>72</v>
      </c>
      <c r="U1461" t="s">
        <v>36</v>
      </c>
      <c r="V1461" t="s">
        <v>37</v>
      </c>
      <c r="W1461" t="s">
        <v>38</v>
      </c>
      <c r="X1461" s="7" t="s">
        <v>30585</v>
      </c>
      <c r="Y1461" s="10"/>
      <c r="Z1461" s="10"/>
      <c r="AA1461" t="s">
        <v>7937</v>
      </c>
      <c r="AB1461" t="s">
        <v>7938</v>
      </c>
    </row>
    <row r="1462" spans="1:28" x14ac:dyDescent="0.3">
      <c r="A1462" s="7" t="b">
        <f t="shared" si="66"/>
        <v>0</v>
      </c>
      <c r="B1462" t="str">
        <f t="shared" si="67"/>
        <v>tonguemask</v>
      </c>
      <c r="C1462" s="9" t="str">
        <f t="shared" si="68"/>
        <v>tongue_mask</v>
      </c>
      <c r="D1462">
        <v>5203</v>
      </c>
      <c r="E1462" t="s">
        <v>24</v>
      </c>
      <c r="F1462" t="s">
        <v>10081</v>
      </c>
      <c r="G1462" t="s">
        <v>26</v>
      </c>
      <c r="H1462" t="s">
        <v>10082</v>
      </c>
      <c r="I1462" t="s">
        <v>59</v>
      </c>
      <c r="J1462" s="5">
        <v>20</v>
      </c>
      <c r="K1462">
        <v>20</v>
      </c>
      <c r="L1462">
        <v>0</v>
      </c>
      <c r="M1462">
        <v>0</v>
      </c>
      <c r="N1462">
        <v>0</v>
      </c>
      <c r="O1462">
        <v>2</v>
      </c>
      <c r="P1462">
        <v>0</v>
      </c>
      <c r="Q1462" t="s">
        <v>24</v>
      </c>
      <c r="R1462">
        <v>0</v>
      </c>
      <c r="S1462">
        <v>0</v>
      </c>
      <c r="T1462" t="s">
        <v>184</v>
      </c>
      <c r="U1462" t="s">
        <v>36</v>
      </c>
      <c r="V1462" t="s">
        <v>37</v>
      </c>
      <c r="W1462" t="s">
        <v>38</v>
      </c>
      <c r="X1462" t="s">
        <v>31103</v>
      </c>
      <c r="Y1462" s="10"/>
      <c r="Z1462" s="10"/>
      <c r="AA1462" t="s">
        <v>10083</v>
      </c>
      <c r="AB1462" t="s">
        <v>10084</v>
      </c>
    </row>
    <row r="1463" spans="1:28" x14ac:dyDescent="0.3">
      <c r="A1463" s="7" t="b">
        <f t="shared" si="66"/>
        <v>0</v>
      </c>
      <c r="B1463" t="str">
        <f t="shared" si="67"/>
        <v>romanticwhiteflower</v>
      </c>
      <c r="C1463" s="9" t="str">
        <f t="shared" si="68"/>
        <v>romantic_white_flower</v>
      </c>
      <c r="D1463">
        <v>5206</v>
      </c>
      <c r="E1463" t="s">
        <v>24</v>
      </c>
      <c r="F1463" t="s">
        <v>8494</v>
      </c>
      <c r="G1463" t="s">
        <v>26</v>
      </c>
      <c r="H1463" t="s">
        <v>8495</v>
      </c>
      <c r="I1463" t="s">
        <v>59</v>
      </c>
      <c r="J1463" s="10">
        <v>20</v>
      </c>
      <c r="K1463">
        <v>10</v>
      </c>
      <c r="L1463">
        <v>0</v>
      </c>
      <c r="M1463">
        <v>0</v>
      </c>
      <c r="N1463">
        <v>0</v>
      </c>
      <c r="O1463">
        <v>0</v>
      </c>
      <c r="P1463">
        <v>0</v>
      </c>
      <c r="Q1463" t="s">
        <v>24</v>
      </c>
      <c r="R1463">
        <v>0</v>
      </c>
      <c r="S1463">
        <v>0</v>
      </c>
      <c r="T1463" t="s">
        <v>61</v>
      </c>
      <c r="U1463" t="s">
        <v>36</v>
      </c>
      <c r="V1463" t="s">
        <v>185</v>
      </c>
      <c r="W1463" t="s">
        <v>38</v>
      </c>
      <c r="X1463" s="7" t="s">
        <v>30611</v>
      </c>
      <c r="Y1463" s="10"/>
      <c r="Z1463" s="10"/>
      <c r="AA1463" t="s">
        <v>8496</v>
      </c>
      <c r="AB1463" t="s">
        <v>8497</v>
      </c>
    </row>
    <row r="1464" spans="1:28" x14ac:dyDescent="0.3">
      <c r="A1464" s="7" t="b">
        <f t="shared" si="66"/>
        <v>0</v>
      </c>
      <c r="B1464" t="str">
        <f t="shared" si="67"/>
        <v>goldspiritchain</v>
      </c>
      <c r="C1464" s="9" t="str">
        <f t="shared" si="68"/>
        <v>gold_spirit_chain</v>
      </c>
      <c r="D1464">
        <v>5207</v>
      </c>
      <c r="E1464" t="s">
        <v>24</v>
      </c>
      <c r="F1464" t="s">
        <v>4633</v>
      </c>
      <c r="G1464" t="s">
        <v>26</v>
      </c>
      <c r="H1464" t="s">
        <v>4634</v>
      </c>
      <c r="I1464" t="s">
        <v>59</v>
      </c>
      <c r="J1464" s="10">
        <v>20</v>
      </c>
      <c r="K1464">
        <v>10</v>
      </c>
      <c r="L1464">
        <v>0</v>
      </c>
      <c r="M1464">
        <v>0</v>
      </c>
      <c r="N1464">
        <v>0</v>
      </c>
      <c r="O1464">
        <v>0</v>
      </c>
      <c r="P1464">
        <v>0</v>
      </c>
      <c r="Q1464" t="s">
        <v>24</v>
      </c>
      <c r="R1464">
        <v>0</v>
      </c>
      <c r="S1464">
        <v>0</v>
      </c>
      <c r="T1464" t="s">
        <v>72</v>
      </c>
      <c r="U1464" t="s">
        <v>36</v>
      </c>
      <c r="V1464" t="s">
        <v>37</v>
      </c>
      <c r="W1464" t="s">
        <v>38</v>
      </c>
      <c r="X1464" t="s">
        <v>31104</v>
      </c>
      <c r="Y1464" s="10"/>
      <c r="Z1464" s="10"/>
      <c r="AA1464" t="s">
        <v>4635</v>
      </c>
      <c r="AB1464" t="s">
        <v>4636</v>
      </c>
    </row>
    <row r="1465" spans="1:28" x14ac:dyDescent="0.3">
      <c r="A1465" s="7" t="b">
        <f t="shared" si="66"/>
        <v>0</v>
      </c>
      <c r="B1465" t="str">
        <f t="shared" si="67"/>
        <v>ridewordhat</v>
      </c>
      <c r="C1465" s="9" t="str">
        <f t="shared" si="68"/>
        <v>rideword_hat</v>
      </c>
      <c r="D1465">
        <v>5208</v>
      </c>
      <c r="E1465" t="s">
        <v>24</v>
      </c>
      <c r="F1465" t="s">
        <v>8410</v>
      </c>
      <c r="G1465" t="s">
        <v>26</v>
      </c>
      <c r="H1465" t="s">
        <v>8411</v>
      </c>
      <c r="I1465" t="s">
        <v>59</v>
      </c>
      <c r="J1465" s="10">
        <v>20</v>
      </c>
      <c r="K1465">
        <v>30</v>
      </c>
      <c r="L1465">
        <v>0</v>
      </c>
      <c r="M1465">
        <v>0</v>
      </c>
      <c r="N1465">
        <v>0</v>
      </c>
      <c r="O1465">
        <v>2</v>
      </c>
      <c r="P1465">
        <v>1</v>
      </c>
      <c r="Q1465" t="s">
        <v>60</v>
      </c>
      <c r="R1465">
        <v>40</v>
      </c>
      <c r="S1465">
        <v>0</v>
      </c>
      <c r="T1465" t="s">
        <v>72</v>
      </c>
      <c r="U1465" t="s">
        <v>36</v>
      </c>
      <c r="V1465" t="s">
        <v>185</v>
      </c>
      <c r="W1465" t="s">
        <v>38</v>
      </c>
      <c r="X1465" t="s">
        <v>31105</v>
      </c>
      <c r="Y1465" s="10"/>
      <c r="Z1465" s="10"/>
      <c r="AA1465" t="s">
        <v>8412</v>
      </c>
      <c r="AB1465" t="s">
        <v>8413</v>
      </c>
    </row>
    <row r="1466" spans="1:28" x14ac:dyDescent="0.3">
      <c r="A1466" s="7" t="b">
        <f t="shared" si="66"/>
        <v>0</v>
      </c>
      <c r="B1466" t="str">
        <f t="shared" si="67"/>
        <v>yellowbaseballcap</v>
      </c>
      <c r="C1466" s="9" t="str">
        <f t="shared" si="68"/>
        <v>yellow_baseball_cap</v>
      </c>
      <c r="D1466">
        <v>5209</v>
      </c>
      <c r="E1466" t="s">
        <v>24</v>
      </c>
      <c r="F1466" t="s">
        <v>10893</v>
      </c>
      <c r="G1466" t="s">
        <v>26</v>
      </c>
      <c r="H1466" t="s">
        <v>10894</v>
      </c>
      <c r="I1466" t="s">
        <v>59</v>
      </c>
      <c r="J1466" s="10">
        <v>20</v>
      </c>
      <c r="K1466">
        <v>30</v>
      </c>
      <c r="L1466">
        <v>0</v>
      </c>
      <c r="M1466">
        <v>0</v>
      </c>
      <c r="N1466">
        <v>0</v>
      </c>
      <c r="O1466">
        <v>2</v>
      </c>
      <c r="P1466">
        <v>0</v>
      </c>
      <c r="Q1466" t="s">
        <v>60</v>
      </c>
      <c r="R1466">
        <v>0</v>
      </c>
      <c r="S1466">
        <v>0</v>
      </c>
      <c r="T1466" t="s">
        <v>72</v>
      </c>
      <c r="U1466" t="s">
        <v>36</v>
      </c>
      <c r="V1466" t="s">
        <v>185</v>
      </c>
      <c r="W1466" t="s">
        <v>38</v>
      </c>
      <c r="Y1466" s="10"/>
      <c r="Z1466" s="10"/>
      <c r="AA1466" t="s">
        <v>10895</v>
      </c>
      <c r="AB1466" t="s">
        <v>10896</v>
      </c>
    </row>
    <row r="1467" spans="1:28" x14ac:dyDescent="0.3">
      <c r="A1467" s="7" t="b">
        <f t="shared" si="66"/>
        <v>0</v>
      </c>
      <c r="B1467" t="str">
        <f t="shared" si="67"/>
        <v>dresshat</v>
      </c>
      <c r="C1467" s="9" t="str">
        <f t="shared" si="68"/>
        <v>dress_hat</v>
      </c>
      <c r="D1467">
        <v>5211</v>
      </c>
      <c r="E1467" t="s">
        <v>24</v>
      </c>
      <c r="F1467" t="s">
        <v>3217</v>
      </c>
      <c r="G1467" t="s">
        <v>26</v>
      </c>
      <c r="H1467" t="s">
        <v>3218</v>
      </c>
      <c r="I1467" t="s">
        <v>59</v>
      </c>
      <c r="J1467" s="10">
        <v>0</v>
      </c>
      <c r="K1467">
        <v>20</v>
      </c>
      <c r="L1467">
        <v>0</v>
      </c>
      <c r="M1467">
        <v>0</v>
      </c>
      <c r="N1467">
        <v>0</v>
      </c>
      <c r="O1467">
        <v>2</v>
      </c>
      <c r="P1467">
        <v>1</v>
      </c>
      <c r="Q1467" t="s">
        <v>60</v>
      </c>
      <c r="R1467">
        <v>20</v>
      </c>
      <c r="S1467">
        <v>0</v>
      </c>
      <c r="T1467" t="s">
        <v>72</v>
      </c>
      <c r="U1467" t="s">
        <v>36</v>
      </c>
      <c r="V1467" t="s">
        <v>37</v>
      </c>
      <c r="W1467" t="s">
        <v>38</v>
      </c>
      <c r="X1467" t="s">
        <v>31734</v>
      </c>
      <c r="Y1467" s="10"/>
      <c r="Z1467" s="10"/>
      <c r="AA1467" t="s">
        <v>3219</v>
      </c>
      <c r="AB1467" t="s">
        <v>3220</v>
      </c>
    </row>
    <row r="1468" spans="1:28" x14ac:dyDescent="0.3">
      <c r="A1468" s="7" t="b">
        <f t="shared" si="66"/>
        <v>0</v>
      </c>
      <c r="B1468" t="str">
        <f t="shared" si="67"/>
        <v>satellitehairband</v>
      </c>
      <c r="C1468" s="9" t="str">
        <f t="shared" si="68"/>
        <v>satellite_hairband</v>
      </c>
      <c r="D1468">
        <v>5212</v>
      </c>
      <c r="E1468" t="s">
        <v>24</v>
      </c>
      <c r="F1468" t="s">
        <v>8753</v>
      </c>
      <c r="G1468" t="s">
        <v>26</v>
      </c>
      <c r="H1468" t="s">
        <v>8754</v>
      </c>
      <c r="I1468" t="s">
        <v>59</v>
      </c>
      <c r="J1468" s="7">
        <v>0</v>
      </c>
      <c r="K1468">
        <v>100</v>
      </c>
      <c r="L1468">
        <v>0</v>
      </c>
      <c r="M1468">
        <v>0</v>
      </c>
      <c r="N1468">
        <v>0</v>
      </c>
      <c r="O1468">
        <v>3</v>
      </c>
      <c r="P1468">
        <v>1</v>
      </c>
      <c r="Q1468" t="s">
        <v>60</v>
      </c>
      <c r="R1468">
        <v>30</v>
      </c>
      <c r="S1468">
        <v>0</v>
      </c>
      <c r="T1468" t="s">
        <v>72</v>
      </c>
      <c r="U1468" t="s">
        <v>36</v>
      </c>
      <c r="V1468" t="s">
        <v>37</v>
      </c>
      <c r="W1468" t="s">
        <v>38</v>
      </c>
      <c r="X1468" t="s">
        <v>31106</v>
      </c>
      <c r="Y1468" s="10"/>
      <c r="Z1468" s="10" t="s">
        <v>31881</v>
      </c>
      <c r="AA1468" t="s">
        <v>8755</v>
      </c>
      <c r="AB1468" t="s">
        <v>8756</v>
      </c>
    </row>
    <row r="1469" spans="1:28" x14ac:dyDescent="0.3">
      <c r="A1469" s="7" t="b">
        <f t="shared" si="66"/>
        <v>0</v>
      </c>
      <c r="B1469" t="str">
        <f t="shared" si="67"/>
        <v>blackbunnyband</v>
      </c>
      <c r="C1469" s="9" t="str">
        <f t="shared" si="68"/>
        <v>black_bunny_band</v>
      </c>
      <c r="D1469">
        <v>5213</v>
      </c>
      <c r="E1469" t="s">
        <v>24</v>
      </c>
      <c r="F1469" t="s">
        <v>1154</v>
      </c>
      <c r="G1469" t="s">
        <v>26</v>
      </c>
      <c r="H1469" t="s">
        <v>1155</v>
      </c>
      <c r="I1469" t="s">
        <v>59</v>
      </c>
      <c r="J1469" s="7">
        <v>0</v>
      </c>
      <c r="K1469">
        <v>20</v>
      </c>
      <c r="L1469">
        <v>0</v>
      </c>
      <c r="M1469">
        <v>0</v>
      </c>
      <c r="N1469">
        <v>0</v>
      </c>
      <c r="O1469">
        <v>2</v>
      </c>
      <c r="P1469">
        <v>0</v>
      </c>
      <c r="Q1469" t="s">
        <v>60</v>
      </c>
      <c r="R1469">
        <v>0</v>
      </c>
      <c r="S1469">
        <v>0</v>
      </c>
      <c r="T1469" t="s">
        <v>72</v>
      </c>
      <c r="U1469" t="s">
        <v>36</v>
      </c>
      <c r="V1469" t="s">
        <v>37</v>
      </c>
      <c r="W1469" t="s">
        <v>38</v>
      </c>
      <c r="X1469" s="7" t="s">
        <v>31107</v>
      </c>
      <c r="Y1469" s="10"/>
      <c r="Z1469" s="10"/>
      <c r="AA1469" t="s">
        <v>1156</v>
      </c>
      <c r="AB1469" t="s">
        <v>1157</v>
      </c>
    </row>
    <row r="1470" spans="1:28" x14ac:dyDescent="0.3">
      <c r="A1470" s="7" t="b">
        <f t="shared" si="66"/>
        <v>0</v>
      </c>
      <c r="B1470" t="str">
        <f t="shared" si="67"/>
        <v>moonlightflowerhat</v>
      </c>
      <c r="C1470" s="9" t="str">
        <f t="shared" si="68"/>
        <v>moonlight_flower_hat</v>
      </c>
      <c r="D1470">
        <v>5214</v>
      </c>
      <c r="E1470" t="s">
        <v>24</v>
      </c>
      <c r="F1470" t="s">
        <v>6798</v>
      </c>
      <c r="G1470" t="s">
        <v>26</v>
      </c>
      <c r="H1470" t="s">
        <v>6799</v>
      </c>
      <c r="I1470" t="s">
        <v>59</v>
      </c>
      <c r="J1470">
        <v>0</v>
      </c>
      <c r="K1470">
        <v>20</v>
      </c>
      <c r="L1470">
        <v>0</v>
      </c>
      <c r="M1470">
        <v>0</v>
      </c>
      <c r="N1470">
        <v>0</v>
      </c>
      <c r="O1470">
        <v>3</v>
      </c>
      <c r="P1470">
        <v>0</v>
      </c>
      <c r="Q1470" t="s">
        <v>60</v>
      </c>
      <c r="R1470">
        <v>0</v>
      </c>
      <c r="S1470">
        <v>0</v>
      </c>
      <c r="T1470" t="s">
        <v>141</v>
      </c>
      <c r="U1470" t="s">
        <v>36</v>
      </c>
      <c r="V1470" t="s">
        <v>37</v>
      </c>
      <c r="W1470" t="s">
        <v>38</v>
      </c>
      <c r="X1470" t="s">
        <v>31108</v>
      </c>
      <c r="Y1470" s="10"/>
      <c r="Z1470" s="10"/>
      <c r="AA1470" t="s">
        <v>6800</v>
      </c>
      <c r="AB1470" t="s">
        <v>6801</v>
      </c>
    </row>
    <row r="1471" spans="1:28" x14ac:dyDescent="0.3">
      <c r="A1471" s="7" t="b">
        <f t="shared" si="66"/>
        <v>0</v>
      </c>
      <c r="B1471" t="str">
        <f t="shared" si="67"/>
        <v>marcherhat</v>
      </c>
      <c r="C1471" s="9" t="str">
        <f t="shared" si="68"/>
        <v>marcher_hat</v>
      </c>
      <c r="D1471">
        <v>5225</v>
      </c>
      <c r="E1471" t="s">
        <v>24</v>
      </c>
      <c r="F1471" t="s">
        <v>6443</v>
      </c>
      <c r="G1471" t="s">
        <v>26</v>
      </c>
      <c r="H1471" t="s">
        <v>6444</v>
      </c>
      <c r="I1471" t="s">
        <v>59</v>
      </c>
      <c r="J1471">
        <v>20</v>
      </c>
      <c r="K1471">
        <v>20</v>
      </c>
      <c r="L1471">
        <v>0</v>
      </c>
      <c r="M1471">
        <v>0</v>
      </c>
      <c r="N1471">
        <v>0</v>
      </c>
      <c r="O1471">
        <v>2</v>
      </c>
      <c r="P1471">
        <v>1</v>
      </c>
      <c r="Q1471" t="s">
        <v>60</v>
      </c>
      <c r="R1471">
        <v>10</v>
      </c>
      <c r="S1471">
        <v>0</v>
      </c>
      <c r="T1471" t="s">
        <v>72</v>
      </c>
      <c r="U1471" t="s">
        <v>36</v>
      </c>
      <c r="V1471" t="s">
        <v>37</v>
      </c>
      <c r="W1471" t="s">
        <v>38</v>
      </c>
      <c r="X1471" t="s">
        <v>31109</v>
      </c>
      <c r="Y1471" s="10"/>
      <c r="Z1471" s="10"/>
      <c r="AA1471" t="s">
        <v>6445</v>
      </c>
      <c r="AB1471" t="s">
        <v>6446</v>
      </c>
    </row>
    <row r="1472" spans="1:28" x14ac:dyDescent="0.3">
      <c r="A1472" s="7" t="b">
        <f t="shared" si="66"/>
        <v>0</v>
      </c>
      <c r="B1472" t="str">
        <f t="shared" si="67"/>
        <v>minipropeller</v>
      </c>
      <c r="C1472" s="9" t="str">
        <f t="shared" si="68"/>
        <v>mini_propeller_</v>
      </c>
      <c r="D1472">
        <v>5226</v>
      </c>
      <c r="E1472" t="s">
        <v>24</v>
      </c>
      <c r="F1472" t="s">
        <v>6700</v>
      </c>
      <c r="G1472" t="s">
        <v>26</v>
      </c>
      <c r="H1472" t="s">
        <v>6701</v>
      </c>
      <c r="I1472" t="s">
        <v>59</v>
      </c>
      <c r="J1472">
        <v>20</v>
      </c>
      <c r="K1472">
        <v>20</v>
      </c>
      <c r="L1472">
        <v>0</v>
      </c>
      <c r="M1472">
        <v>0</v>
      </c>
      <c r="N1472">
        <v>0</v>
      </c>
      <c r="O1472">
        <v>2</v>
      </c>
      <c r="P1472">
        <v>0</v>
      </c>
      <c r="Q1472" t="s">
        <v>60</v>
      </c>
      <c r="R1472">
        <v>0</v>
      </c>
      <c r="S1472">
        <v>0</v>
      </c>
      <c r="T1472" t="s">
        <v>72</v>
      </c>
      <c r="U1472" t="s">
        <v>36</v>
      </c>
      <c r="V1472" t="s">
        <v>37</v>
      </c>
      <c r="W1472" t="s">
        <v>38</v>
      </c>
      <c r="X1472" s="7" t="s">
        <v>31110</v>
      </c>
      <c r="Y1472" s="10"/>
      <c r="Z1472" s="10"/>
      <c r="AA1472" t="s">
        <v>6702</v>
      </c>
      <c r="AB1472" t="s">
        <v>6703</v>
      </c>
    </row>
    <row r="1473" spans="1:28" x14ac:dyDescent="0.3">
      <c r="A1473" s="7" t="b">
        <f t="shared" si="66"/>
        <v>0</v>
      </c>
      <c r="B1473" t="str">
        <f t="shared" si="67"/>
        <v>reddeviruchicap</v>
      </c>
      <c r="C1473" s="9" t="str">
        <f t="shared" si="68"/>
        <v>red_deviruchi_cap</v>
      </c>
      <c r="D1473">
        <v>5227</v>
      </c>
      <c r="E1473" t="s">
        <v>24</v>
      </c>
      <c r="F1473" t="s">
        <v>8193</v>
      </c>
      <c r="G1473" t="s">
        <v>26</v>
      </c>
      <c r="H1473" t="s">
        <v>8194</v>
      </c>
      <c r="I1473" t="s">
        <v>59</v>
      </c>
      <c r="J1473">
        <v>20</v>
      </c>
      <c r="K1473">
        <v>80</v>
      </c>
      <c r="L1473">
        <v>0</v>
      </c>
      <c r="M1473">
        <v>0</v>
      </c>
      <c r="N1473">
        <v>0</v>
      </c>
      <c r="O1473">
        <v>2</v>
      </c>
      <c r="P1473">
        <v>0</v>
      </c>
      <c r="Q1473" t="s">
        <v>60</v>
      </c>
      <c r="R1473">
        <v>64</v>
      </c>
      <c r="S1473">
        <v>0</v>
      </c>
      <c r="T1473" t="s">
        <v>72</v>
      </c>
      <c r="U1473" t="s">
        <v>36</v>
      </c>
      <c r="V1473" t="s">
        <v>185</v>
      </c>
      <c r="W1473" t="s">
        <v>38</v>
      </c>
      <c r="X1473" s="7" t="s">
        <v>31060</v>
      </c>
      <c r="Y1473" s="10"/>
      <c r="Z1473" s="10"/>
      <c r="AA1473" t="s">
        <v>8195</v>
      </c>
      <c r="AB1473" t="s">
        <v>8196</v>
      </c>
    </row>
    <row r="1474" spans="1:28" x14ac:dyDescent="0.3">
      <c r="A1474" s="7" t="b">
        <f t="shared" ref="A1474:A1537" si="69">ISNUMBER(SEARCH("callfunc",X1474))</f>
        <v>0</v>
      </c>
      <c r="B1474" t="str">
        <f t="shared" ref="B1474:B1537" si="70">LOWER(SUBSTITUTE(F1474,"_",""))</f>
        <v>whitedeviruchicap</v>
      </c>
      <c r="C1474" s="9" t="str">
        <f t="shared" ref="C1474:C1537" si="71">LOWER(F1474)</f>
        <v>white_deviruchi_cap</v>
      </c>
      <c r="D1474">
        <v>5228</v>
      </c>
      <c r="E1474" t="s">
        <v>24</v>
      </c>
      <c r="F1474" t="s">
        <v>10637</v>
      </c>
      <c r="G1474" t="s">
        <v>26</v>
      </c>
      <c r="H1474" t="s">
        <v>10638</v>
      </c>
      <c r="I1474" t="s">
        <v>59</v>
      </c>
      <c r="J1474">
        <v>20</v>
      </c>
      <c r="K1474">
        <v>80</v>
      </c>
      <c r="L1474">
        <v>0</v>
      </c>
      <c r="M1474">
        <v>0</v>
      </c>
      <c r="N1474">
        <v>0</v>
      </c>
      <c r="O1474">
        <v>2</v>
      </c>
      <c r="P1474">
        <v>0</v>
      </c>
      <c r="Q1474" t="s">
        <v>60</v>
      </c>
      <c r="R1474">
        <v>64</v>
      </c>
      <c r="S1474">
        <v>0</v>
      </c>
      <c r="T1474" t="s">
        <v>72</v>
      </c>
      <c r="U1474" t="s">
        <v>36</v>
      </c>
      <c r="V1474" t="s">
        <v>185</v>
      </c>
      <c r="W1474" t="s">
        <v>38</v>
      </c>
      <c r="X1474" s="7" t="s">
        <v>31060</v>
      </c>
      <c r="Y1474" s="10"/>
      <c r="Z1474" s="10"/>
      <c r="AA1474" t="s">
        <v>10639</v>
      </c>
      <c r="AB1474" t="s">
        <v>10640</v>
      </c>
    </row>
    <row r="1475" spans="1:28" x14ac:dyDescent="0.3">
      <c r="A1475" s="7" t="b">
        <f t="shared" si="69"/>
        <v>0</v>
      </c>
      <c r="B1475" t="str">
        <f t="shared" si="70"/>
        <v>graydeviruchicap</v>
      </c>
      <c r="C1475" s="9" t="str">
        <f t="shared" si="71"/>
        <v>gray_deviruchi_cap</v>
      </c>
      <c r="D1475">
        <v>5229</v>
      </c>
      <c r="E1475" t="s">
        <v>24</v>
      </c>
      <c r="F1475" t="s">
        <v>4733</v>
      </c>
      <c r="G1475" t="s">
        <v>26</v>
      </c>
      <c r="H1475" t="s">
        <v>4734</v>
      </c>
      <c r="I1475" t="s">
        <v>59</v>
      </c>
      <c r="J1475">
        <v>20</v>
      </c>
      <c r="K1475">
        <v>80</v>
      </c>
      <c r="L1475">
        <v>0</v>
      </c>
      <c r="M1475">
        <v>0</v>
      </c>
      <c r="N1475">
        <v>0</v>
      </c>
      <c r="O1475">
        <v>2</v>
      </c>
      <c r="P1475">
        <v>0</v>
      </c>
      <c r="Q1475" t="s">
        <v>60</v>
      </c>
      <c r="R1475">
        <v>64</v>
      </c>
      <c r="S1475">
        <v>0</v>
      </c>
      <c r="T1475" t="s">
        <v>72</v>
      </c>
      <c r="U1475" t="s">
        <v>36</v>
      </c>
      <c r="V1475" t="s">
        <v>185</v>
      </c>
      <c r="W1475" t="s">
        <v>38</v>
      </c>
      <c r="X1475" t="s">
        <v>31060</v>
      </c>
      <c r="Y1475" s="10"/>
      <c r="Z1475" s="10"/>
      <c r="AA1475" t="s">
        <v>4735</v>
      </c>
      <c r="AB1475" t="s">
        <v>4736</v>
      </c>
    </row>
    <row r="1476" spans="1:28" x14ac:dyDescent="0.3">
      <c r="A1476" s="7" t="b">
        <f t="shared" si="69"/>
        <v>0</v>
      </c>
      <c r="B1476" t="str">
        <f t="shared" si="70"/>
        <v>whitedroopingkitty</v>
      </c>
      <c r="C1476" s="9" t="str">
        <f t="shared" si="71"/>
        <v>white_drooping_kitty</v>
      </c>
      <c r="D1476">
        <v>5230</v>
      </c>
      <c r="E1476" t="s">
        <v>24</v>
      </c>
      <c r="F1476" t="s">
        <v>10641</v>
      </c>
      <c r="G1476" t="s">
        <v>26</v>
      </c>
      <c r="H1476" t="s">
        <v>10642</v>
      </c>
      <c r="I1476" t="s">
        <v>59</v>
      </c>
      <c r="J1476" s="1">
        <v>250000</v>
      </c>
      <c r="K1476">
        <v>50</v>
      </c>
      <c r="L1476">
        <v>0</v>
      </c>
      <c r="M1476">
        <v>0</v>
      </c>
      <c r="N1476">
        <v>0</v>
      </c>
      <c r="O1476">
        <v>1</v>
      </c>
      <c r="P1476">
        <v>0</v>
      </c>
      <c r="Q1476" t="s">
        <v>60</v>
      </c>
      <c r="R1476">
        <v>0</v>
      </c>
      <c r="S1476">
        <v>0</v>
      </c>
      <c r="T1476" t="s">
        <v>72</v>
      </c>
      <c r="U1476" t="s">
        <v>36</v>
      </c>
      <c r="V1476" t="s">
        <v>185</v>
      </c>
      <c r="W1476" t="s">
        <v>38</v>
      </c>
      <c r="X1476" s="7" t="s">
        <v>31111</v>
      </c>
      <c r="Y1476" s="10"/>
      <c r="Z1476" s="10"/>
      <c r="AA1476" t="s">
        <v>10643</v>
      </c>
      <c r="AB1476" t="s">
        <v>10644</v>
      </c>
    </row>
    <row r="1477" spans="1:28" x14ac:dyDescent="0.3">
      <c r="A1477" s="7" t="b">
        <f t="shared" si="69"/>
        <v>0</v>
      </c>
      <c r="B1477" t="str">
        <f t="shared" si="70"/>
        <v>graydroopingkitty</v>
      </c>
      <c r="C1477" s="9" t="str">
        <f t="shared" si="71"/>
        <v>gray_drooping_kitty</v>
      </c>
      <c r="D1477">
        <v>5231</v>
      </c>
      <c r="E1477" t="s">
        <v>24</v>
      </c>
      <c r="F1477" t="s">
        <v>4737</v>
      </c>
      <c r="G1477" t="s">
        <v>26</v>
      </c>
      <c r="H1477" t="s">
        <v>4738</v>
      </c>
      <c r="I1477" t="s">
        <v>59</v>
      </c>
      <c r="J1477" s="1">
        <v>250000</v>
      </c>
      <c r="K1477">
        <v>50</v>
      </c>
      <c r="L1477">
        <v>0</v>
      </c>
      <c r="M1477">
        <v>0</v>
      </c>
      <c r="N1477">
        <v>0</v>
      </c>
      <c r="O1477">
        <v>1</v>
      </c>
      <c r="P1477">
        <v>0</v>
      </c>
      <c r="Q1477" t="s">
        <v>60</v>
      </c>
      <c r="R1477">
        <v>0</v>
      </c>
      <c r="S1477">
        <v>0</v>
      </c>
      <c r="T1477" t="s">
        <v>72</v>
      </c>
      <c r="U1477" t="s">
        <v>36</v>
      </c>
      <c r="V1477" t="s">
        <v>185</v>
      </c>
      <c r="W1477" t="s">
        <v>38</v>
      </c>
      <c r="X1477" s="7" t="s">
        <v>31111</v>
      </c>
      <c r="Y1477" s="10"/>
      <c r="Z1477" s="10"/>
      <c r="AA1477" t="s">
        <v>4739</v>
      </c>
      <c r="AB1477" t="s">
        <v>4740</v>
      </c>
    </row>
    <row r="1478" spans="1:28" x14ac:dyDescent="0.3">
      <c r="A1478" s="7" t="b">
        <f t="shared" si="69"/>
        <v>0</v>
      </c>
      <c r="B1478" t="str">
        <f t="shared" si="70"/>
        <v>pinkdroopingkitty</v>
      </c>
      <c r="C1478" s="9" t="str">
        <f t="shared" si="71"/>
        <v>pink_drooping_kitty</v>
      </c>
      <c r="D1478">
        <v>5232</v>
      </c>
      <c r="E1478" t="s">
        <v>24</v>
      </c>
      <c r="F1478" t="s">
        <v>7649</v>
      </c>
      <c r="G1478" t="s">
        <v>26</v>
      </c>
      <c r="H1478" t="s">
        <v>7650</v>
      </c>
      <c r="I1478" t="s">
        <v>59</v>
      </c>
      <c r="J1478" s="1">
        <v>250000</v>
      </c>
      <c r="K1478">
        <v>50</v>
      </c>
      <c r="L1478">
        <v>0</v>
      </c>
      <c r="M1478">
        <v>0</v>
      </c>
      <c r="N1478">
        <v>0</v>
      </c>
      <c r="O1478">
        <v>1</v>
      </c>
      <c r="P1478">
        <v>0</v>
      </c>
      <c r="Q1478" t="s">
        <v>60</v>
      </c>
      <c r="R1478">
        <v>0</v>
      </c>
      <c r="S1478">
        <v>0</v>
      </c>
      <c r="T1478" t="s">
        <v>72</v>
      </c>
      <c r="U1478" t="s">
        <v>36</v>
      </c>
      <c r="V1478" t="s">
        <v>185</v>
      </c>
      <c r="W1478" t="s">
        <v>38</v>
      </c>
      <c r="X1478" s="7" t="s">
        <v>31111</v>
      </c>
      <c r="Y1478" s="10"/>
      <c r="Z1478" s="10"/>
      <c r="AA1478" t="s">
        <v>7651</v>
      </c>
      <c r="AB1478" t="s">
        <v>7652</v>
      </c>
    </row>
    <row r="1479" spans="1:28" x14ac:dyDescent="0.3">
      <c r="A1479" s="7" t="b">
        <f t="shared" si="69"/>
        <v>0</v>
      </c>
      <c r="B1479" t="str">
        <f t="shared" si="70"/>
        <v>bluedroopingkitty</v>
      </c>
      <c r="C1479" s="9" t="str">
        <f t="shared" si="71"/>
        <v>blue_drooping_kitty</v>
      </c>
      <c r="D1479">
        <v>5233</v>
      </c>
      <c r="E1479" t="s">
        <v>24</v>
      </c>
      <c r="F1479" t="s">
        <v>1311</v>
      </c>
      <c r="G1479" t="s">
        <v>26</v>
      </c>
      <c r="H1479" t="s">
        <v>1312</v>
      </c>
      <c r="I1479" t="s">
        <v>59</v>
      </c>
      <c r="J1479" s="1">
        <v>250000</v>
      </c>
      <c r="K1479">
        <v>50</v>
      </c>
      <c r="L1479">
        <v>0</v>
      </c>
      <c r="M1479">
        <v>0</v>
      </c>
      <c r="N1479">
        <v>0</v>
      </c>
      <c r="O1479">
        <v>1</v>
      </c>
      <c r="P1479">
        <v>0</v>
      </c>
      <c r="Q1479" t="s">
        <v>60</v>
      </c>
      <c r="R1479">
        <v>0</v>
      </c>
      <c r="S1479">
        <v>0</v>
      </c>
      <c r="T1479" t="s">
        <v>72</v>
      </c>
      <c r="U1479" t="s">
        <v>36</v>
      </c>
      <c r="V1479" t="s">
        <v>185</v>
      </c>
      <c r="W1479" t="s">
        <v>38</v>
      </c>
      <c r="X1479" t="s">
        <v>31111</v>
      </c>
      <c r="Y1479" s="10"/>
      <c r="Z1479" s="10"/>
      <c r="AA1479" t="s">
        <v>1313</v>
      </c>
      <c r="AB1479" t="s">
        <v>1314</v>
      </c>
    </row>
    <row r="1480" spans="1:28" x14ac:dyDescent="0.3">
      <c r="A1480" s="7" t="b">
        <f t="shared" si="69"/>
        <v>0</v>
      </c>
      <c r="B1480" t="str">
        <f t="shared" si="70"/>
        <v>yellowdroopingkitty</v>
      </c>
      <c r="C1480" s="9" t="str">
        <f t="shared" si="71"/>
        <v>yellow_drooping_kitty</v>
      </c>
      <c r="D1480">
        <v>5234</v>
      </c>
      <c r="E1480" t="s">
        <v>24</v>
      </c>
      <c r="F1480" t="s">
        <v>10897</v>
      </c>
      <c r="G1480" t="s">
        <v>26</v>
      </c>
      <c r="H1480" t="s">
        <v>10898</v>
      </c>
      <c r="I1480" t="s">
        <v>59</v>
      </c>
      <c r="J1480" s="1">
        <v>250000</v>
      </c>
      <c r="K1480">
        <v>50</v>
      </c>
      <c r="L1480">
        <v>0</v>
      </c>
      <c r="M1480">
        <v>0</v>
      </c>
      <c r="N1480">
        <v>0</v>
      </c>
      <c r="O1480">
        <v>1</v>
      </c>
      <c r="P1480">
        <v>0</v>
      </c>
      <c r="Q1480" t="s">
        <v>60</v>
      </c>
      <c r="R1480">
        <v>0</v>
      </c>
      <c r="S1480">
        <v>0</v>
      </c>
      <c r="T1480" t="s">
        <v>72</v>
      </c>
      <c r="U1480" t="s">
        <v>36</v>
      </c>
      <c r="V1480" t="s">
        <v>185</v>
      </c>
      <c r="W1480" t="s">
        <v>38</v>
      </c>
      <c r="X1480" t="s">
        <v>31111</v>
      </c>
      <c r="Y1480" s="10"/>
      <c r="Z1480" s="10"/>
      <c r="AA1480" t="s">
        <v>10899</v>
      </c>
      <c r="AB1480" t="s">
        <v>10900</v>
      </c>
    </row>
    <row r="1481" spans="1:28" x14ac:dyDescent="0.3">
      <c r="A1481" s="7" t="b">
        <f t="shared" si="69"/>
        <v>0</v>
      </c>
      <c r="B1481" t="str">
        <f t="shared" si="70"/>
        <v>grayfurhat</v>
      </c>
      <c r="C1481" s="9" t="str">
        <f t="shared" si="71"/>
        <v>gray_fur_hat</v>
      </c>
      <c r="D1481">
        <v>5235</v>
      </c>
      <c r="E1481" t="s">
        <v>24</v>
      </c>
      <c r="F1481" t="s">
        <v>4741</v>
      </c>
      <c r="G1481" t="s">
        <v>26</v>
      </c>
      <c r="H1481" t="s">
        <v>4742</v>
      </c>
      <c r="I1481" t="s">
        <v>59</v>
      </c>
      <c r="J1481">
        <v>20</v>
      </c>
      <c r="K1481">
        <v>35</v>
      </c>
      <c r="L1481">
        <v>0</v>
      </c>
      <c r="M1481">
        <v>0</v>
      </c>
      <c r="N1481">
        <v>0</v>
      </c>
      <c r="O1481">
        <v>2</v>
      </c>
      <c r="P1481">
        <v>0</v>
      </c>
      <c r="Q1481" t="s">
        <v>60</v>
      </c>
      <c r="R1481">
        <v>0</v>
      </c>
      <c r="S1481">
        <v>0</v>
      </c>
      <c r="T1481" t="s">
        <v>72</v>
      </c>
      <c r="U1481" t="s">
        <v>36</v>
      </c>
      <c r="V1481" t="s">
        <v>37</v>
      </c>
      <c r="W1481" t="s">
        <v>38</v>
      </c>
      <c r="X1481" t="s">
        <v>31066</v>
      </c>
      <c r="Y1481" s="10"/>
      <c r="Z1481" s="10"/>
      <c r="AA1481" t="s">
        <v>4743</v>
      </c>
      <c r="AB1481" t="s">
        <v>4744</v>
      </c>
    </row>
    <row r="1482" spans="1:28" x14ac:dyDescent="0.3">
      <c r="A1482" s="7" t="b">
        <f t="shared" si="69"/>
        <v>0</v>
      </c>
      <c r="B1482" t="str">
        <f t="shared" si="70"/>
        <v>bluefurhat</v>
      </c>
      <c r="C1482" s="9" t="str">
        <f t="shared" si="71"/>
        <v>blue_fur_hat</v>
      </c>
      <c r="D1482">
        <v>5236</v>
      </c>
      <c r="E1482" t="s">
        <v>24</v>
      </c>
      <c r="F1482" t="s">
        <v>1323</v>
      </c>
      <c r="G1482" t="s">
        <v>26</v>
      </c>
      <c r="H1482" t="s">
        <v>1324</v>
      </c>
      <c r="I1482" t="s">
        <v>59</v>
      </c>
      <c r="J1482" s="7">
        <v>20</v>
      </c>
      <c r="K1482">
        <v>35</v>
      </c>
      <c r="L1482">
        <v>0</v>
      </c>
      <c r="M1482">
        <v>0</v>
      </c>
      <c r="N1482">
        <v>0</v>
      </c>
      <c r="O1482">
        <v>2</v>
      </c>
      <c r="P1482">
        <v>0</v>
      </c>
      <c r="Q1482" t="s">
        <v>60</v>
      </c>
      <c r="R1482">
        <v>0</v>
      </c>
      <c r="S1482">
        <v>0</v>
      </c>
      <c r="T1482" t="s">
        <v>72</v>
      </c>
      <c r="U1482" t="s">
        <v>36</v>
      </c>
      <c r="V1482" t="s">
        <v>37</v>
      </c>
      <c r="W1482" t="s">
        <v>38</v>
      </c>
      <c r="X1482" t="s">
        <v>31066</v>
      </c>
      <c r="Y1482" s="10"/>
      <c r="Z1482" s="10"/>
      <c r="AA1482" t="s">
        <v>1325</v>
      </c>
      <c r="AB1482" t="s">
        <v>1326</v>
      </c>
    </row>
    <row r="1483" spans="1:28" x14ac:dyDescent="0.3">
      <c r="A1483" s="7" t="b">
        <f t="shared" si="69"/>
        <v>0</v>
      </c>
      <c r="B1483" t="str">
        <f t="shared" si="70"/>
        <v>pinkfurhat</v>
      </c>
      <c r="C1483" s="9" t="str">
        <f t="shared" si="71"/>
        <v>pink_fur_hat</v>
      </c>
      <c r="D1483">
        <v>5237</v>
      </c>
      <c r="E1483" t="s">
        <v>24</v>
      </c>
      <c r="F1483" t="s">
        <v>7653</v>
      </c>
      <c r="G1483" t="s">
        <v>26</v>
      </c>
      <c r="H1483" t="s">
        <v>7654</v>
      </c>
      <c r="I1483" t="s">
        <v>59</v>
      </c>
      <c r="J1483">
        <v>20</v>
      </c>
      <c r="K1483">
        <v>35</v>
      </c>
      <c r="L1483">
        <v>0</v>
      </c>
      <c r="M1483">
        <v>0</v>
      </c>
      <c r="N1483">
        <v>0</v>
      </c>
      <c r="O1483">
        <v>2</v>
      </c>
      <c r="P1483">
        <v>0</v>
      </c>
      <c r="Q1483" t="s">
        <v>60</v>
      </c>
      <c r="R1483">
        <v>0</v>
      </c>
      <c r="S1483">
        <v>0</v>
      </c>
      <c r="T1483" t="s">
        <v>72</v>
      </c>
      <c r="U1483" t="s">
        <v>36</v>
      </c>
      <c r="V1483" t="s">
        <v>37</v>
      </c>
      <c r="W1483" t="s">
        <v>38</v>
      </c>
      <c r="X1483" s="7" t="s">
        <v>31066</v>
      </c>
      <c r="Y1483" s="10"/>
      <c r="Z1483" s="10"/>
      <c r="AA1483" t="s">
        <v>7655</v>
      </c>
      <c r="AB1483" t="s">
        <v>7656</v>
      </c>
    </row>
    <row r="1484" spans="1:28" x14ac:dyDescent="0.3">
      <c r="A1484" s="7" t="b">
        <f t="shared" si="69"/>
        <v>0</v>
      </c>
      <c r="B1484" t="str">
        <f t="shared" si="70"/>
        <v>redwizardryhat</v>
      </c>
      <c r="C1484" s="9" t="str">
        <f t="shared" si="71"/>
        <v>red_wizardry_hat</v>
      </c>
      <c r="D1484">
        <v>5238</v>
      </c>
      <c r="E1484" t="s">
        <v>24</v>
      </c>
      <c r="F1484" t="s">
        <v>8278</v>
      </c>
      <c r="G1484" t="s">
        <v>26</v>
      </c>
      <c r="H1484" t="s">
        <v>8279</v>
      </c>
      <c r="I1484" t="s">
        <v>59</v>
      </c>
      <c r="J1484">
        <v>20</v>
      </c>
      <c r="K1484">
        <v>30</v>
      </c>
      <c r="L1484">
        <v>0</v>
      </c>
      <c r="M1484">
        <v>0</v>
      </c>
      <c r="N1484">
        <v>0</v>
      </c>
      <c r="O1484">
        <v>1</v>
      </c>
      <c r="P1484">
        <v>0</v>
      </c>
      <c r="Q1484" t="s">
        <v>60</v>
      </c>
      <c r="R1484">
        <v>0</v>
      </c>
      <c r="S1484">
        <v>0</v>
      </c>
      <c r="T1484" t="s">
        <v>72</v>
      </c>
      <c r="U1484" t="s">
        <v>36</v>
      </c>
      <c r="V1484" t="s">
        <v>185</v>
      </c>
      <c r="W1484" t="s">
        <v>38</v>
      </c>
      <c r="X1484" s="7" t="s">
        <v>31059</v>
      </c>
      <c r="Y1484" s="10"/>
      <c r="Z1484" s="10"/>
      <c r="AA1484" t="s">
        <v>8280</v>
      </c>
      <c r="AB1484" t="s">
        <v>8281</v>
      </c>
    </row>
    <row r="1485" spans="1:28" x14ac:dyDescent="0.3">
      <c r="A1485" s="7" t="b">
        <f t="shared" si="69"/>
        <v>0</v>
      </c>
      <c r="B1485" t="str">
        <f t="shared" si="70"/>
        <v>whitewizardryhat</v>
      </c>
      <c r="C1485" s="9" t="str">
        <f t="shared" si="71"/>
        <v>white_wizardry_hat</v>
      </c>
      <c r="D1485">
        <v>5239</v>
      </c>
      <c r="E1485" t="s">
        <v>24</v>
      </c>
      <c r="F1485" t="s">
        <v>10681</v>
      </c>
      <c r="G1485" t="s">
        <v>26</v>
      </c>
      <c r="H1485" t="s">
        <v>10682</v>
      </c>
      <c r="I1485" t="s">
        <v>59</v>
      </c>
      <c r="J1485">
        <v>20</v>
      </c>
      <c r="K1485">
        <v>30</v>
      </c>
      <c r="L1485">
        <v>0</v>
      </c>
      <c r="M1485">
        <v>0</v>
      </c>
      <c r="N1485">
        <v>0</v>
      </c>
      <c r="O1485">
        <v>1</v>
      </c>
      <c r="P1485">
        <v>0</v>
      </c>
      <c r="Q1485" t="s">
        <v>60</v>
      </c>
      <c r="R1485">
        <v>0</v>
      </c>
      <c r="S1485">
        <v>0</v>
      </c>
      <c r="T1485" t="s">
        <v>72</v>
      </c>
      <c r="U1485" t="s">
        <v>36</v>
      </c>
      <c r="V1485" t="s">
        <v>185</v>
      </c>
      <c r="W1485" t="s">
        <v>38</v>
      </c>
      <c r="X1485" s="7" t="s">
        <v>31059</v>
      </c>
      <c r="Y1485" s="10"/>
      <c r="Z1485" s="10"/>
      <c r="AA1485" t="s">
        <v>10683</v>
      </c>
      <c r="AB1485" t="s">
        <v>10684</v>
      </c>
    </row>
    <row r="1486" spans="1:28" x14ac:dyDescent="0.3">
      <c r="A1486" s="7" t="b">
        <f t="shared" si="69"/>
        <v>0</v>
      </c>
      <c r="B1486" t="str">
        <f t="shared" si="70"/>
        <v>graywizardryhat</v>
      </c>
      <c r="C1486" s="9" t="str">
        <f t="shared" si="71"/>
        <v>gray_wizardry_hat</v>
      </c>
      <c r="D1486">
        <v>5240</v>
      </c>
      <c r="E1486" t="s">
        <v>24</v>
      </c>
      <c r="F1486" t="s">
        <v>4745</v>
      </c>
      <c r="G1486" t="s">
        <v>26</v>
      </c>
      <c r="H1486" t="s">
        <v>4746</v>
      </c>
      <c r="I1486" t="s">
        <v>59</v>
      </c>
      <c r="J1486" s="7">
        <v>20</v>
      </c>
      <c r="K1486">
        <v>30</v>
      </c>
      <c r="L1486">
        <v>0</v>
      </c>
      <c r="M1486">
        <v>0</v>
      </c>
      <c r="N1486">
        <v>0</v>
      </c>
      <c r="O1486">
        <v>1</v>
      </c>
      <c r="P1486">
        <v>0</v>
      </c>
      <c r="Q1486" t="s">
        <v>60</v>
      </c>
      <c r="R1486">
        <v>0</v>
      </c>
      <c r="S1486">
        <v>0</v>
      </c>
      <c r="T1486" t="s">
        <v>72</v>
      </c>
      <c r="U1486" t="s">
        <v>36</v>
      </c>
      <c r="V1486" t="s">
        <v>185</v>
      </c>
      <c r="W1486" t="s">
        <v>38</v>
      </c>
      <c r="X1486" t="s">
        <v>31059</v>
      </c>
      <c r="Y1486" s="10"/>
      <c r="Z1486" s="10"/>
      <c r="AA1486" t="s">
        <v>4747</v>
      </c>
      <c r="AB1486" t="s">
        <v>4748</v>
      </c>
    </row>
    <row r="1487" spans="1:28" x14ac:dyDescent="0.3">
      <c r="A1487" s="7" t="b">
        <f t="shared" si="69"/>
        <v>0</v>
      </c>
      <c r="B1487" t="str">
        <f t="shared" si="70"/>
        <v>bluewizardryhat</v>
      </c>
      <c r="C1487" s="9" t="str">
        <f t="shared" si="71"/>
        <v>blue_wizardry_hat</v>
      </c>
      <c r="D1487">
        <v>5241</v>
      </c>
      <c r="E1487" t="s">
        <v>24</v>
      </c>
      <c r="F1487" t="s">
        <v>1375</v>
      </c>
      <c r="G1487" t="s">
        <v>26</v>
      </c>
      <c r="H1487" t="s">
        <v>1376</v>
      </c>
      <c r="I1487" t="s">
        <v>59</v>
      </c>
      <c r="J1487" s="7">
        <v>20</v>
      </c>
      <c r="K1487">
        <v>30</v>
      </c>
      <c r="L1487">
        <v>0</v>
      </c>
      <c r="M1487">
        <v>0</v>
      </c>
      <c r="N1487">
        <v>0</v>
      </c>
      <c r="O1487">
        <v>1</v>
      </c>
      <c r="P1487">
        <v>0</v>
      </c>
      <c r="Q1487" t="s">
        <v>60</v>
      </c>
      <c r="R1487">
        <v>0</v>
      </c>
      <c r="S1487">
        <v>0</v>
      </c>
      <c r="T1487" t="s">
        <v>72</v>
      </c>
      <c r="U1487" t="s">
        <v>36</v>
      </c>
      <c r="V1487" t="s">
        <v>185</v>
      </c>
      <c r="W1487" t="s">
        <v>38</v>
      </c>
      <c r="X1487" s="7" t="s">
        <v>31059</v>
      </c>
      <c r="Y1487" s="10"/>
      <c r="Z1487" s="10"/>
      <c r="AA1487" t="s">
        <v>1377</v>
      </c>
      <c r="AB1487" t="s">
        <v>1378</v>
      </c>
    </row>
    <row r="1488" spans="1:28" x14ac:dyDescent="0.3">
      <c r="A1488" s="7" t="b">
        <f t="shared" si="69"/>
        <v>0</v>
      </c>
      <c r="B1488" t="str">
        <f t="shared" si="70"/>
        <v>yellowwizardryhat</v>
      </c>
      <c r="C1488" s="9" t="str">
        <f t="shared" si="71"/>
        <v>yellow_wizardry_hat</v>
      </c>
      <c r="D1488">
        <v>5242</v>
      </c>
      <c r="E1488" t="s">
        <v>24</v>
      </c>
      <c r="F1488" t="s">
        <v>10936</v>
      </c>
      <c r="G1488" t="s">
        <v>26</v>
      </c>
      <c r="H1488" t="s">
        <v>10937</v>
      </c>
      <c r="I1488" t="s">
        <v>59</v>
      </c>
      <c r="J1488" s="7">
        <v>20</v>
      </c>
      <c r="K1488">
        <v>30</v>
      </c>
      <c r="L1488">
        <v>0</v>
      </c>
      <c r="M1488">
        <v>0</v>
      </c>
      <c r="N1488">
        <v>0</v>
      </c>
      <c r="O1488">
        <v>1</v>
      </c>
      <c r="P1488">
        <v>0</v>
      </c>
      <c r="Q1488" t="s">
        <v>60</v>
      </c>
      <c r="R1488">
        <v>0</v>
      </c>
      <c r="S1488">
        <v>0</v>
      </c>
      <c r="T1488" t="s">
        <v>72</v>
      </c>
      <c r="U1488" t="s">
        <v>36</v>
      </c>
      <c r="V1488" t="s">
        <v>185</v>
      </c>
      <c r="W1488" t="s">
        <v>38</v>
      </c>
      <c r="X1488" s="7" t="s">
        <v>31059</v>
      </c>
      <c r="Y1488" s="10"/>
      <c r="Z1488" s="10"/>
      <c r="AA1488" t="s">
        <v>10938</v>
      </c>
      <c r="AB1488" t="s">
        <v>10939</v>
      </c>
    </row>
    <row r="1489" spans="1:28" x14ac:dyDescent="0.3">
      <c r="A1489" s="7" t="b">
        <f t="shared" si="69"/>
        <v>0</v>
      </c>
      <c r="B1489" t="str">
        <f t="shared" si="70"/>
        <v>chullos</v>
      </c>
      <c r="C1489" s="9" t="str">
        <f t="shared" si="71"/>
        <v>chullos</v>
      </c>
      <c r="D1489">
        <v>5243</v>
      </c>
      <c r="E1489" t="s">
        <v>24</v>
      </c>
      <c r="F1489" t="s">
        <v>2203</v>
      </c>
      <c r="G1489" t="s">
        <v>26</v>
      </c>
      <c r="H1489" t="s">
        <v>2204</v>
      </c>
      <c r="I1489" t="s">
        <v>59</v>
      </c>
      <c r="J1489" s="7">
        <v>20</v>
      </c>
      <c r="K1489">
        <v>80</v>
      </c>
      <c r="L1489">
        <v>0</v>
      </c>
      <c r="M1489">
        <v>0</v>
      </c>
      <c r="N1489">
        <v>0</v>
      </c>
      <c r="O1489">
        <v>2</v>
      </c>
      <c r="P1489">
        <v>1</v>
      </c>
      <c r="Q1489" t="s">
        <v>60</v>
      </c>
      <c r="R1489">
        <v>0</v>
      </c>
      <c r="S1489">
        <v>0</v>
      </c>
      <c r="T1489" t="s">
        <v>141</v>
      </c>
      <c r="U1489" t="s">
        <v>36</v>
      </c>
      <c r="V1489" t="s">
        <v>37</v>
      </c>
      <c r="W1489" t="s">
        <v>38</v>
      </c>
      <c r="X1489" s="7" t="s">
        <v>31075</v>
      </c>
      <c r="Y1489" s="10"/>
      <c r="Z1489" s="10"/>
      <c r="AA1489" t="s">
        <v>2205</v>
      </c>
      <c r="AB1489" t="s">
        <v>2206</v>
      </c>
    </row>
    <row r="1490" spans="1:28" x14ac:dyDescent="0.3">
      <c r="A1490" s="7" t="b">
        <f t="shared" si="69"/>
        <v>0</v>
      </c>
      <c r="B1490" t="str">
        <f t="shared" si="70"/>
        <v>elvenblindfold</v>
      </c>
      <c r="C1490" s="9" t="str">
        <f t="shared" si="71"/>
        <v>elven_blindfold</v>
      </c>
      <c r="D1490">
        <v>5244</v>
      </c>
      <c r="E1490" t="s">
        <v>24</v>
      </c>
      <c r="F1490" t="s">
        <v>3611</v>
      </c>
      <c r="G1490" t="s">
        <v>26</v>
      </c>
      <c r="H1490" t="s">
        <v>3612</v>
      </c>
      <c r="I1490" t="s">
        <v>59</v>
      </c>
      <c r="J1490">
        <v>20</v>
      </c>
      <c r="K1490">
        <v>20</v>
      </c>
      <c r="L1490">
        <v>0</v>
      </c>
      <c r="M1490">
        <v>0</v>
      </c>
      <c r="N1490">
        <v>0</v>
      </c>
      <c r="O1490">
        <v>1</v>
      </c>
      <c r="P1490">
        <v>0</v>
      </c>
      <c r="Q1490" t="s">
        <v>24</v>
      </c>
      <c r="R1490">
        <v>0</v>
      </c>
      <c r="S1490">
        <v>0</v>
      </c>
      <c r="T1490" t="s">
        <v>189</v>
      </c>
      <c r="U1490" t="s">
        <v>36</v>
      </c>
      <c r="V1490" t="s">
        <v>37</v>
      </c>
      <c r="W1490" t="s">
        <v>38</v>
      </c>
      <c r="X1490" s="7" t="s">
        <v>30617</v>
      </c>
      <c r="Y1490" s="10"/>
      <c r="Z1490" s="10"/>
      <c r="AA1490" t="s">
        <v>3613</v>
      </c>
      <c r="AB1490" t="s">
        <v>3614</v>
      </c>
    </row>
    <row r="1491" spans="1:28" x14ac:dyDescent="0.3">
      <c r="A1491" s="7" t="b">
        <f t="shared" si="69"/>
        <v>0</v>
      </c>
      <c r="B1491" t="str">
        <f t="shared" si="70"/>
        <v>elvensunglasses</v>
      </c>
      <c r="C1491" s="9" t="str">
        <f t="shared" si="71"/>
        <v>elven_sunglasses</v>
      </c>
      <c r="D1491">
        <v>5245</v>
      </c>
      <c r="E1491" t="s">
        <v>24</v>
      </c>
      <c r="F1491" t="s">
        <v>3622</v>
      </c>
      <c r="G1491" t="s">
        <v>26</v>
      </c>
      <c r="H1491" t="s">
        <v>3623</v>
      </c>
      <c r="I1491" t="s">
        <v>59</v>
      </c>
      <c r="J1491">
        <v>20</v>
      </c>
      <c r="K1491">
        <v>20</v>
      </c>
      <c r="L1491">
        <v>0</v>
      </c>
      <c r="M1491">
        <v>0</v>
      </c>
      <c r="N1491">
        <v>0</v>
      </c>
      <c r="O1491">
        <v>1</v>
      </c>
      <c r="P1491">
        <v>0</v>
      </c>
      <c r="Q1491" t="s">
        <v>24</v>
      </c>
      <c r="R1491">
        <v>0</v>
      </c>
      <c r="S1491">
        <v>0</v>
      </c>
      <c r="T1491" t="s">
        <v>189</v>
      </c>
      <c r="U1491" t="s">
        <v>36</v>
      </c>
      <c r="V1491" t="s">
        <v>37</v>
      </c>
      <c r="W1491" t="s">
        <v>38</v>
      </c>
      <c r="X1491" s="7" t="s">
        <v>30592</v>
      </c>
      <c r="Y1491" s="10"/>
      <c r="Z1491" s="10"/>
      <c r="AA1491" t="s">
        <v>3624</v>
      </c>
      <c r="AB1491" t="s">
        <v>3625</v>
      </c>
    </row>
    <row r="1492" spans="1:28" x14ac:dyDescent="0.3">
      <c r="A1492" s="7" t="b">
        <f t="shared" si="69"/>
        <v>0</v>
      </c>
      <c r="B1492" t="str">
        <f t="shared" si="70"/>
        <v>angelichelm</v>
      </c>
      <c r="C1492" s="9" t="str">
        <f t="shared" si="71"/>
        <v>angelic_helm</v>
      </c>
      <c r="D1492">
        <v>5246</v>
      </c>
      <c r="E1492" t="s">
        <v>24</v>
      </c>
      <c r="F1492" t="s">
        <v>319</v>
      </c>
      <c r="G1492" t="s">
        <v>26</v>
      </c>
      <c r="H1492" t="s">
        <v>320</v>
      </c>
      <c r="I1492" t="s">
        <v>59</v>
      </c>
      <c r="J1492">
        <v>20</v>
      </c>
      <c r="K1492">
        <v>0</v>
      </c>
      <c r="L1492">
        <v>0</v>
      </c>
      <c r="M1492">
        <v>0</v>
      </c>
      <c r="N1492">
        <v>0</v>
      </c>
      <c r="O1492">
        <v>3</v>
      </c>
      <c r="P1492">
        <v>0</v>
      </c>
      <c r="Q1492" t="s">
        <v>24</v>
      </c>
      <c r="R1492">
        <v>0</v>
      </c>
      <c r="S1492">
        <v>0</v>
      </c>
      <c r="T1492" t="s">
        <v>72</v>
      </c>
      <c r="U1492" t="s">
        <v>36</v>
      </c>
      <c r="V1492" t="s">
        <v>37</v>
      </c>
      <c r="W1492" t="s">
        <v>38</v>
      </c>
      <c r="X1492" s="7" t="s">
        <v>31112</v>
      </c>
      <c r="Y1492" s="10"/>
      <c r="Z1492" s="10"/>
      <c r="AA1492" t="s">
        <v>321</v>
      </c>
      <c r="AB1492" t="s">
        <v>322</v>
      </c>
    </row>
    <row r="1493" spans="1:28" x14ac:dyDescent="0.3">
      <c r="A1493" s="7" t="b">
        <f t="shared" si="69"/>
        <v>0</v>
      </c>
      <c r="B1493" t="str">
        <f t="shared" si="70"/>
        <v>satanichelm</v>
      </c>
      <c r="C1493" s="9" t="str">
        <f t="shared" si="71"/>
        <v>satanic_helm</v>
      </c>
      <c r="D1493">
        <v>5247</v>
      </c>
      <c r="E1493" t="s">
        <v>24</v>
      </c>
      <c r="F1493" t="s">
        <v>8745</v>
      </c>
      <c r="G1493" t="s">
        <v>26</v>
      </c>
      <c r="H1493" t="s">
        <v>8746</v>
      </c>
      <c r="I1493" t="s">
        <v>59</v>
      </c>
      <c r="J1493">
        <v>20</v>
      </c>
      <c r="K1493">
        <v>0</v>
      </c>
      <c r="L1493">
        <v>0</v>
      </c>
      <c r="M1493">
        <v>0</v>
      </c>
      <c r="N1493">
        <v>0</v>
      </c>
      <c r="O1493">
        <v>4</v>
      </c>
      <c r="P1493">
        <v>0</v>
      </c>
      <c r="Q1493" t="s">
        <v>24</v>
      </c>
      <c r="R1493">
        <v>0</v>
      </c>
      <c r="S1493">
        <v>0</v>
      </c>
      <c r="T1493" t="s">
        <v>72</v>
      </c>
      <c r="U1493" t="s">
        <v>36</v>
      </c>
      <c r="V1493" t="s">
        <v>37</v>
      </c>
      <c r="W1493" t="s">
        <v>38</v>
      </c>
      <c r="X1493" s="7" t="s">
        <v>31112</v>
      </c>
      <c r="Y1493" s="10"/>
      <c r="Z1493" s="10"/>
      <c r="AA1493" t="s">
        <v>8747</v>
      </c>
      <c r="AB1493" t="s">
        <v>8748</v>
      </c>
    </row>
    <row r="1494" spans="1:28" x14ac:dyDescent="0.3">
      <c r="A1494" s="7" t="b">
        <f t="shared" si="69"/>
        <v>0</v>
      </c>
      <c r="B1494" t="str">
        <f t="shared" si="70"/>
        <v>roundears</v>
      </c>
      <c r="C1494" s="9" t="str">
        <f t="shared" si="71"/>
        <v>round_ears</v>
      </c>
      <c r="D1494">
        <v>5251</v>
      </c>
      <c r="E1494" t="s">
        <v>24</v>
      </c>
      <c r="F1494" t="s">
        <v>8563</v>
      </c>
      <c r="G1494" t="s">
        <v>26</v>
      </c>
      <c r="H1494" t="s">
        <v>8564</v>
      </c>
      <c r="I1494" t="s">
        <v>59</v>
      </c>
      <c r="J1494">
        <v>20</v>
      </c>
      <c r="K1494">
        <v>1</v>
      </c>
      <c r="L1494">
        <v>0</v>
      </c>
      <c r="M1494">
        <v>0</v>
      </c>
      <c r="N1494">
        <v>0</v>
      </c>
      <c r="O1494">
        <v>0</v>
      </c>
      <c r="P1494">
        <v>0</v>
      </c>
      <c r="Q1494" t="s">
        <v>24</v>
      </c>
      <c r="R1494">
        <v>0</v>
      </c>
      <c r="S1494">
        <v>0</v>
      </c>
      <c r="T1494" t="s">
        <v>189</v>
      </c>
      <c r="U1494" t="s">
        <v>36</v>
      </c>
      <c r="V1494" t="s">
        <v>37</v>
      </c>
      <c r="W1494" t="s">
        <v>38</v>
      </c>
      <c r="X1494" s="7"/>
      <c r="Y1494" s="10"/>
      <c r="Z1494" s="10"/>
      <c r="AA1494" t="s">
        <v>8565</v>
      </c>
      <c r="AB1494" t="s">
        <v>8566</v>
      </c>
    </row>
    <row r="1495" spans="1:28" x14ac:dyDescent="0.3">
      <c r="A1495" s="7" t="b">
        <f t="shared" si="69"/>
        <v>0</v>
      </c>
      <c r="B1495" t="str">
        <f t="shared" si="70"/>
        <v>droopingninetail</v>
      </c>
      <c r="C1495" s="9" t="str">
        <f t="shared" si="71"/>
        <v>drooping_nine_tail</v>
      </c>
      <c r="D1495">
        <v>5252</v>
      </c>
      <c r="E1495" t="s">
        <v>24</v>
      </c>
      <c r="F1495" t="s">
        <v>3348</v>
      </c>
      <c r="G1495" t="s">
        <v>26</v>
      </c>
      <c r="H1495" t="s">
        <v>3349</v>
      </c>
      <c r="I1495" t="s">
        <v>59</v>
      </c>
      <c r="J1495">
        <v>20</v>
      </c>
      <c r="K1495">
        <v>30</v>
      </c>
      <c r="L1495">
        <v>0</v>
      </c>
      <c r="M1495">
        <v>0</v>
      </c>
      <c r="N1495">
        <v>0</v>
      </c>
      <c r="O1495">
        <v>1</v>
      </c>
      <c r="P1495">
        <v>0</v>
      </c>
      <c r="Q1495" t="s">
        <v>60</v>
      </c>
      <c r="R1495">
        <v>20</v>
      </c>
      <c r="S1495">
        <v>0</v>
      </c>
      <c r="T1495" t="s">
        <v>72</v>
      </c>
      <c r="U1495" t="s">
        <v>36</v>
      </c>
      <c r="V1495" t="s">
        <v>37</v>
      </c>
      <c r="W1495" t="s">
        <v>38</v>
      </c>
      <c r="X1495" s="7" t="s">
        <v>31113</v>
      </c>
      <c r="Y1495" s="10"/>
      <c r="Z1495" s="10"/>
      <c r="AA1495" t="s">
        <v>3350</v>
      </c>
      <c r="AB1495" t="s">
        <v>3351</v>
      </c>
    </row>
    <row r="1496" spans="1:28" x14ac:dyDescent="0.3">
      <c r="A1496" s="7" t="b">
        <f t="shared" si="69"/>
        <v>0</v>
      </c>
      <c r="B1496" t="str">
        <f t="shared" si="70"/>
        <v>lifdollhat</v>
      </c>
      <c r="C1496" s="9" t="str">
        <f t="shared" si="71"/>
        <v>lif_doll_hat</v>
      </c>
      <c r="D1496">
        <v>5253</v>
      </c>
      <c r="E1496" t="s">
        <v>24</v>
      </c>
      <c r="F1496" t="s">
        <v>6066</v>
      </c>
      <c r="G1496" t="s">
        <v>26</v>
      </c>
      <c r="H1496" t="s">
        <v>6067</v>
      </c>
      <c r="I1496" t="s">
        <v>59</v>
      </c>
      <c r="J1496">
        <v>20</v>
      </c>
      <c r="K1496">
        <v>20</v>
      </c>
      <c r="L1496">
        <v>0</v>
      </c>
      <c r="M1496">
        <v>0</v>
      </c>
      <c r="N1496">
        <v>0</v>
      </c>
      <c r="O1496">
        <v>1</v>
      </c>
      <c r="P1496">
        <v>1</v>
      </c>
      <c r="Q1496" t="s">
        <v>60</v>
      </c>
      <c r="R1496">
        <v>20</v>
      </c>
      <c r="S1496">
        <v>0</v>
      </c>
      <c r="T1496" t="s">
        <v>72</v>
      </c>
      <c r="U1496" t="s">
        <v>36</v>
      </c>
      <c r="V1496" t="s">
        <v>37</v>
      </c>
      <c r="W1496" t="s">
        <v>38</v>
      </c>
      <c r="X1496" s="7" t="s">
        <v>31114</v>
      </c>
      <c r="Y1496" s="10"/>
      <c r="Z1496" s="10"/>
      <c r="AA1496" t="s">
        <v>6068</v>
      </c>
      <c r="AB1496" t="s">
        <v>6069</v>
      </c>
    </row>
    <row r="1497" spans="1:28" x14ac:dyDescent="0.3">
      <c r="A1497" s="7" t="b">
        <f t="shared" si="69"/>
        <v>0</v>
      </c>
      <c r="B1497" t="str">
        <f t="shared" si="70"/>
        <v>devilinghat</v>
      </c>
      <c r="C1497" s="9" t="str">
        <f t="shared" si="71"/>
        <v>deviling_hat</v>
      </c>
      <c r="D1497">
        <v>5254</v>
      </c>
      <c r="E1497" t="s">
        <v>24</v>
      </c>
      <c r="F1497" t="s">
        <v>2944</v>
      </c>
      <c r="G1497" t="s">
        <v>26</v>
      </c>
      <c r="H1497" t="s">
        <v>2945</v>
      </c>
      <c r="I1497" t="s">
        <v>59</v>
      </c>
      <c r="J1497">
        <v>20</v>
      </c>
      <c r="K1497">
        <v>35</v>
      </c>
      <c r="L1497">
        <v>0</v>
      </c>
      <c r="M1497">
        <v>0</v>
      </c>
      <c r="N1497">
        <v>0</v>
      </c>
      <c r="O1497">
        <v>1</v>
      </c>
      <c r="P1497">
        <v>0</v>
      </c>
      <c r="Q1497" t="s">
        <v>60</v>
      </c>
      <c r="R1497">
        <v>20</v>
      </c>
      <c r="S1497">
        <v>0</v>
      </c>
      <c r="T1497" t="s">
        <v>72</v>
      </c>
      <c r="U1497" t="s">
        <v>36</v>
      </c>
      <c r="V1497" t="s">
        <v>37</v>
      </c>
      <c r="W1497" t="s">
        <v>38</v>
      </c>
      <c r="X1497" t="s">
        <v>31544</v>
      </c>
      <c r="Y1497" s="10"/>
      <c r="Z1497" s="10"/>
      <c r="AA1497" t="s">
        <v>2946</v>
      </c>
      <c r="AB1497" t="s">
        <v>2947</v>
      </c>
    </row>
    <row r="1498" spans="1:28" x14ac:dyDescent="0.3">
      <c r="A1498" s="7" t="b">
        <f t="shared" si="69"/>
        <v>0</v>
      </c>
      <c r="B1498" t="str">
        <f t="shared" si="70"/>
        <v>tripleporinghat</v>
      </c>
      <c r="C1498" s="9" t="str">
        <f t="shared" si="71"/>
        <v>triple_poring_hat</v>
      </c>
      <c r="D1498">
        <v>5255</v>
      </c>
      <c r="E1498" t="s">
        <v>24</v>
      </c>
      <c r="F1498" t="s">
        <v>10174</v>
      </c>
      <c r="G1498" t="s">
        <v>26</v>
      </c>
      <c r="H1498" t="s">
        <v>10175</v>
      </c>
      <c r="I1498" t="s">
        <v>59</v>
      </c>
      <c r="J1498">
        <v>20</v>
      </c>
      <c r="K1498">
        <v>60</v>
      </c>
      <c r="L1498">
        <v>0</v>
      </c>
      <c r="M1498">
        <v>0</v>
      </c>
      <c r="N1498">
        <v>0</v>
      </c>
      <c r="O1498">
        <v>3</v>
      </c>
      <c r="P1498">
        <v>0</v>
      </c>
      <c r="Q1498" t="s">
        <v>24</v>
      </c>
      <c r="R1498">
        <v>20</v>
      </c>
      <c r="S1498">
        <v>0</v>
      </c>
      <c r="T1498" t="s">
        <v>72</v>
      </c>
      <c r="U1498" t="s">
        <v>36</v>
      </c>
      <c r="V1498" t="s">
        <v>37</v>
      </c>
      <c r="W1498" t="s">
        <v>38</v>
      </c>
      <c r="X1498" s="7" t="s">
        <v>31115</v>
      </c>
      <c r="Y1498" s="10"/>
      <c r="Z1498" s="10"/>
      <c r="AA1498" t="s">
        <v>10176</v>
      </c>
      <c r="AB1498" t="s">
        <v>10177</v>
      </c>
    </row>
    <row r="1499" spans="1:28" x14ac:dyDescent="0.3">
      <c r="A1499" s="7" t="b">
        <f t="shared" si="69"/>
        <v>0</v>
      </c>
      <c r="B1499" t="str">
        <f t="shared" si="70"/>
        <v>valkyriefeatherband</v>
      </c>
      <c r="C1499" s="9" t="str">
        <f t="shared" si="71"/>
        <v>valkyrie_feather_band</v>
      </c>
      <c r="D1499">
        <v>5256</v>
      </c>
      <c r="E1499" t="s">
        <v>24</v>
      </c>
      <c r="F1499" t="s">
        <v>10313</v>
      </c>
      <c r="G1499" t="s">
        <v>26</v>
      </c>
      <c r="H1499" t="s">
        <v>10314</v>
      </c>
      <c r="I1499" t="s">
        <v>59</v>
      </c>
      <c r="J1499">
        <v>20</v>
      </c>
      <c r="K1499">
        <v>10</v>
      </c>
      <c r="L1499">
        <v>0</v>
      </c>
      <c r="M1499">
        <v>0</v>
      </c>
      <c r="N1499">
        <v>0</v>
      </c>
      <c r="O1499">
        <v>1</v>
      </c>
      <c r="P1499">
        <v>1</v>
      </c>
      <c r="Q1499" t="s">
        <v>60</v>
      </c>
      <c r="R1499">
        <v>20</v>
      </c>
      <c r="S1499">
        <v>0</v>
      </c>
      <c r="T1499" t="s">
        <v>72</v>
      </c>
      <c r="U1499" t="s">
        <v>36</v>
      </c>
      <c r="V1499" t="s">
        <v>37</v>
      </c>
      <c r="W1499" t="s">
        <v>38</v>
      </c>
      <c r="X1499" s="7" t="s">
        <v>31116</v>
      </c>
      <c r="Y1499" s="10"/>
      <c r="Z1499" s="10"/>
      <c r="AA1499" t="s">
        <v>10315</v>
      </c>
      <c r="AB1499" t="s">
        <v>10316</v>
      </c>
    </row>
    <row r="1500" spans="1:28" x14ac:dyDescent="0.3">
      <c r="A1500" s="7" t="b">
        <f t="shared" si="69"/>
        <v>0</v>
      </c>
      <c r="B1500" t="str">
        <f t="shared" si="70"/>
        <v>soullesswing</v>
      </c>
      <c r="C1500" s="9" t="str">
        <f t="shared" si="71"/>
        <v>soulless_wing</v>
      </c>
      <c r="D1500">
        <v>5257</v>
      </c>
      <c r="E1500" t="s">
        <v>24</v>
      </c>
      <c r="F1500" t="s">
        <v>9368</v>
      </c>
      <c r="G1500" t="s">
        <v>26</v>
      </c>
      <c r="H1500" t="s">
        <v>9369</v>
      </c>
      <c r="I1500" t="s">
        <v>59</v>
      </c>
      <c r="J1500">
        <v>20</v>
      </c>
      <c r="K1500">
        <v>30</v>
      </c>
      <c r="L1500">
        <v>0</v>
      </c>
      <c r="M1500">
        <v>0</v>
      </c>
      <c r="N1500">
        <v>0</v>
      </c>
      <c r="O1500">
        <v>2</v>
      </c>
      <c r="P1500">
        <v>0</v>
      </c>
      <c r="Q1500" t="s">
        <v>60</v>
      </c>
      <c r="R1500">
        <v>20</v>
      </c>
      <c r="S1500">
        <v>0</v>
      </c>
      <c r="T1500" t="s">
        <v>72</v>
      </c>
      <c r="U1500" t="s">
        <v>36</v>
      </c>
      <c r="V1500" t="s">
        <v>37</v>
      </c>
      <c r="W1500" t="s">
        <v>38</v>
      </c>
      <c r="X1500" s="7" t="s">
        <v>31117</v>
      </c>
      <c r="Y1500" s="10"/>
      <c r="Z1500" s="10"/>
      <c r="AA1500" t="s">
        <v>9370</v>
      </c>
      <c r="AB1500" t="s">
        <v>9371</v>
      </c>
    </row>
    <row r="1501" spans="1:28" x14ac:dyDescent="0.3">
      <c r="A1501" s="7" t="b">
        <f t="shared" si="69"/>
        <v>0</v>
      </c>
      <c r="B1501" t="str">
        <f t="shared" si="70"/>
        <v>afrowig</v>
      </c>
      <c r="C1501" s="9" t="str">
        <f t="shared" si="71"/>
        <v>afro_wig</v>
      </c>
      <c r="D1501">
        <v>5258</v>
      </c>
      <c r="E1501" t="s">
        <v>24</v>
      </c>
      <c r="F1501" t="s">
        <v>139</v>
      </c>
      <c r="G1501" t="s">
        <v>26</v>
      </c>
      <c r="H1501" t="s">
        <v>140</v>
      </c>
      <c r="I1501" t="s">
        <v>59</v>
      </c>
      <c r="J1501" s="5">
        <v>20</v>
      </c>
      <c r="K1501">
        <v>10</v>
      </c>
      <c r="L1501">
        <v>0</v>
      </c>
      <c r="M1501">
        <v>0</v>
      </c>
      <c r="N1501">
        <v>0</v>
      </c>
      <c r="O1501">
        <v>0</v>
      </c>
      <c r="P1501">
        <v>1</v>
      </c>
      <c r="Q1501" t="s">
        <v>60</v>
      </c>
      <c r="R1501">
        <v>10</v>
      </c>
      <c r="S1501">
        <v>0</v>
      </c>
      <c r="T1501" t="s">
        <v>141</v>
      </c>
      <c r="U1501" t="s">
        <v>36</v>
      </c>
      <c r="V1501" t="s">
        <v>37</v>
      </c>
      <c r="W1501" t="s">
        <v>38</v>
      </c>
      <c r="X1501" s="7" t="s">
        <v>31118</v>
      </c>
      <c r="Y1501" s="10"/>
      <c r="Z1501" s="10"/>
      <c r="AA1501" t="s">
        <v>142</v>
      </c>
      <c r="AB1501" t="s">
        <v>143</v>
      </c>
    </row>
    <row r="1502" spans="1:28" x14ac:dyDescent="0.3">
      <c r="A1502" s="7" t="b">
        <f t="shared" si="69"/>
        <v>0</v>
      </c>
      <c r="B1502" t="str">
        <f t="shared" si="70"/>
        <v>elephanthat</v>
      </c>
      <c r="C1502" s="9" t="str">
        <f t="shared" si="71"/>
        <v>elephant_hat_</v>
      </c>
      <c r="D1502">
        <v>5259</v>
      </c>
      <c r="E1502" t="s">
        <v>24</v>
      </c>
      <c r="F1502" t="s">
        <v>3588</v>
      </c>
      <c r="G1502" t="s">
        <v>26</v>
      </c>
      <c r="H1502" t="s">
        <v>3589</v>
      </c>
      <c r="I1502" t="s">
        <v>59</v>
      </c>
      <c r="J1502">
        <v>20</v>
      </c>
      <c r="K1502">
        <v>50</v>
      </c>
      <c r="L1502">
        <v>0</v>
      </c>
      <c r="M1502">
        <v>0</v>
      </c>
      <c r="N1502">
        <v>0</v>
      </c>
      <c r="O1502">
        <v>3</v>
      </c>
      <c r="P1502">
        <v>0</v>
      </c>
      <c r="Q1502" t="s">
        <v>60</v>
      </c>
      <c r="R1502">
        <v>0</v>
      </c>
      <c r="S1502">
        <v>0</v>
      </c>
      <c r="T1502" t="s">
        <v>72</v>
      </c>
      <c r="U1502" t="s">
        <v>36</v>
      </c>
      <c r="V1502" t="s">
        <v>37</v>
      </c>
      <c r="W1502" t="s">
        <v>38</v>
      </c>
      <c r="X1502" s="7" t="s">
        <v>31119</v>
      </c>
      <c r="Y1502" s="10"/>
      <c r="Z1502" s="10"/>
      <c r="AA1502" t="s">
        <v>3590</v>
      </c>
      <c r="AB1502" t="s">
        <v>3591</v>
      </c>
    </row>
    <row r="1503" spans="1:28" x14ac:dyDescent="0.3">
      <c r="A1503" s="7" t="b">
        <f t="shared" si="69"/>
        <v>0</v>
      </c>
      <c r="B1503" t="str">
        <f t="shared" si="70"/>
        <v>cookiehat</v>
      </c>
      <c r="C1503" s="9" t="str">
        <f t="shared" si="71"/>
        <v>cookie_hat</v>
      </c>
      <c r="D1503">
        <v>5260</v>
      </c>
      <c r="E1503" t="s">
        <v>24</v>
      </c>
      <c r="F1503" t="s">
        <v>2444</v>
      </c>
      <c r="G1503" t="s">
        <v>26</v>
      </c>
      <c r="H1503" t="s">
        <v>2445</v>
      </c>
      <c r="I1503" t="s">
        <v>59</v>
      </c>
      <c r="J1503" s="10">
        <v>20</v>
      </c>
      <c r="K1503">
        <v>50</v>
      </c>
      <c r="L1503">
        <v>0</v>
      </c>
      <c r="M1503">
        <v>0</v>
      </c>
      <c r="N1503">
        <v>0</v>
      </c>
      <c r="O1503">
        <v>2</v>
      </c>
      <c r="P1503">
        <v>0</v>
      </c>
      <c r="Q1503" t="s">
        <v>60</v>
      </c>
      <c r="R1503">
        <v>0</v>
      </c>
      <c r="S1503">
        <v>0</v>
      </c>
      <c r="T1503" t="s">
        <v>72</v>
      </c>
      <c r="U1503" t="s">
        <v>36</v>
      </c>
      <c r="V1503" t="s">
        <v>37</v>
      </c>
      <c r="W1503" t="s">
        <v>38</v>
      </c>
      <c r="X1503" s="7" t="s">
        <v>31120</v>
      </c>
      <c r="Y1503" s="10"/>
      <c r="Z1503" s="10"/>
      <c r="AA1503" t="s">
        <v>2446</v>
      </c>
      <c r="AB1503" t="s">
        <v>2447</v>
      </c>
    </row>
    <row r="1504" spans="1:28" x14ac:dyDescent="0.3">
      <c r="A1504" s="7" t="b">
        <f t="shared" si="69"/>
        <v>0</v>
      </c>
      <c r="B1504" t="str">
        <f t="shared" si="70"/>
        <v>atiatihanhat</v>
      </c>
      <c r="C1504" s="9" t="str">
        <f t="shared" si="71"/>
        <v>ati_atihan_hat</v>
      </c>
      <c r="D1504">
        <v>5263</v>
      </c>
      <c r="E1504" t="s">
        <v>24</v>
      </c>
      <c r="F1504" t="s">
        <v>625</v>
      </c>
      <c r="G1504" t="s">
        <v>26</v>
      </c>
      <c r="H1504" t="s">
        <v>626</v>
      </c>
      <c r="I1504" t="s">
        <v>59</v>
      </c>
      <c r="J1504" s="10">
        <v>20</v>
      </c>
      <c r="K1504">
        <v>10</v>
      </c>
      <c r="L1504">
        <v>0</v>
      </c>
      <c r="M1504">
        <v>0</v>
      </c>
      <c r="N1504">
        <v>0</v>
      </c>
      <c r="O1504">
        <v>1</v>
      </c>
      <c r="P1504">
        <v>0</v>
      </c>
      <c r="Q1504" t="s">
        <v>60</v>
      </c>
      <c r="R1504">
        <v>20</v>
      </c>
      <c r="S1504">
        <v>0</v>
      </c>
      <c r="T1504" t="s">
        <v>101</v>
      </c>
      <c r="U1504" t="s">
        <v>36</v>
      </c>
      <c r="V1504" t="s">
        <v>185</v>
      </c>
      <c r="W1504" t="s">
        <v>38</v>
      </c>
      <c r="X1504" s="7" t="s">
        <v>31654</v>
      </c>
      <c r="Y1504" s="10"/>
      <c r="Z1504" s="10"/>
      <c r="AA1504" t="s">
        <v>627</v>
      </c>
      <c r="AB1504" t="s">
        <v>628</v>
      </c>
    </row>
    <row r="1505" spans="1:28" x14ac:dyDescent="0.3">
      <c r="A1505" s="7" t="b">
        <f t="shared" si="69"/>
        <v>0</v>
      </c>
      <c r="B1505" t="str">
        <f t="shared" si="70"/>
        <v>aussieflaghat</v>
      </c>
      <c r="C1505" s="9" t="str">
        <f t="shared" si="71"/>
        <v>aussie_flag_hat</v>
      </c>
      <c r="D1505">
        <v>5264</v>
      </c>
      <c r="E1505" t="s">
        <v>24</v>
      </c>
      <c r="F1505" t="s">
        <v>644</v>
      </c>
      <c r="G1505" t="s">
        <v>26</v>
      </c>
      <c r="H1505" t="s">
        <v>645</v>
      </c>
      <c r="I1505" t="s">
        <v>59</v>
      </c>
      <c r="J1505" s="10">
        <v>20</v>
      </c>
      <c r="K1505">
        <v>50</v>
      </c>
      <c r="L1505">
        <v>0</v>
      </c>
      <c r="M1505">
        <v>0</v>
      </c>
      <c r="N1505">
        <v>0</v>
      </c>
      <c r="O1505">
        <v>4</v>
      </c>
      <c r="P1505">
        <v>0</v>
      </c>
      <c r="Q1505" t="s">
        <v>60</v>
      </c>
      <c r="R1505">
        <v>0</v>
      </c>
      <c r="S1505">
        <v>0</v>
      </c>
      <c r="T1505" t="s">
        <v>72</v>
      </c>
      <c r="U1505" t="s">
        <v>36</v>
      </c>
      <c r="V1505" t="s">
        <v>37</v>
      </c>
      <c r="W1505" t="s">
        <v>38</v>
      </c>
      <c r="Y1505" s="10"/>
      <c r="Z1505" s="10"/>
      <c r="AA1505" t="s">
        <v>646</v>
      </c>
      <c r="AB1505" t="s">
        <v>647</v>
      </c>
    </row>
    <row r="1506" spans="1:28" x14ac:dyDescent="0.3">
      <c r="A1506" s="7" t="b">
        <f t="shared" si="69"/>
        <v>0</v>
      </c>
      <c r="B1506" t="str">
        <f t="shared" si="70"/>
        <v>fallenleaves</v>
      </c>
      <c r="C1506" s="9" t="str">
        <f t="shared" si="71"/>
        <v>fallen_leaves_</v>
      </c>
      <c r="D1506">
        <v>5270</v>
      </c>
      <c r="E1506" t="s">
        <v>24</v>
      </c>
      <c r="F1506" t="s">
        <v>3815</v>
      </c>
      <c r="G1506" t="s">
        <v>26</v>
      </c>
      <c r="H1506" t="s">
        <v>3812</v>
      </c>
      <c r="I1506" t="s">
        <v>59</v>
      </c>
      <c r="J1506" s="10">
        <v>20</v>
      </c>
      <c r="K1506">
        <v>10</v>
      </c>
      <c r="L1506">
        <v>0</v>
      </c>
      <c r="M1506">
        <v>0</v>
      </c>
      <c r="N1506">
        <v>0</v>
      </c>
      <c r="O1506">
        <v>1</v>
      </c>
      <c r="P1506">
        <v>1</v>
      </c>
      <c r="Q1506" t="s">
        <v>60</v>
      </c>
      <c r="R1506">
        <v>0</v>
      </c>
      <c r="S1506">
        <v>0</v>
      </c>
      <c r="T1506" t="s">
        <v>72</v>
      </c>
      <c r="U1506" t="s">
        <v>36</v>
      </c>
      <c r="V1506" t="s">
        <v>37</v>
      </c>
      <c r="W1506" t="s">
        <v>38</v>
      </c>
      <c r="X1506" t="s">
        <v>31121</v>
      </c>
      <c r="Y1506" s="10"/>
      <c r="Z1506" s="10"/>
      <c r="AA1506" t="s">
        <v>3816</v>
      </c>
      <c r="AB1506" t="s">
        <v>3817</v>
      </c>
    </row>
    <row r="1507" spans="1:28" x14ac:dyDescent="0.3">
      <c r="A1507" s="7" t="b">
        <f t="shared" si="69"/>
        <v>0</v>
      </c>
      <c r="B1507" t="str">
        <f t="shared" si="70"/>
        <v>chinesecrown</v>
      </c>
      <c r="C1507" s="9" t="str">
        <f t="shared" si="71"/>
        <v>chinese_crown_</v>
      </c>
      <c r="D1507">
        <v>5271</v>
      </c>
      <c r="E1507" t="s">
        <v>24</v>
      </c>
      <c r="F1507" t="s">
        <v>2137</v>
      </c>
      <c r="G1507" t="s">
        <v>26</v>
      </c>
      <c r="H1507" t="s">
        <v>2138</v>
      </c>
      <c r="I1507" t="s">
        <v>59</v>
      </c>
      <c r="J1507" s="10">
        <v>20</v>
      </c>
      <c r="K1507">
        <v>50</v>
      </c>
      <c r="L1507">
        <v>0</v>
      </c>
      <c r="M1507">
        <v>0</v>
      </c>
      <c r="N1507">
        <v>0</v>
      </c>
      <c r="O1507">
        <v>4</v>
      </c>
      <c r="P1507">
        <v>1</v>
      </c>
      <c r="Q1507" t="s">
        <v>60</v>
      </c>
      <c r="R1507">
        <v>0</v>
      </c>
      <c r="S1507">
        <v>0</v>
      </c>
      <c r="T1507" t="s">
        <v>141</v>
      </c>
      <c r="U1507" t="s">
        <v>36</v>
      </c>
      <c r="V1507" t="s">
        <v>37</v>
      </c>
      <c r="W1507" t="s">
        <v>38</v>
      </c>
      <c r="X1507" s="7" t="s">
        <v>31122</v>
      </c>
      <c r="Y1507" s="10"/>
      <c r="Z1507" s="10"/>
      <c r="AA1507" t="s">
        <v>2139</v>
      </c>
      <c r="AB1507" t="s">
        <v>2140</v>
      </c>
    </row>
    <row r="1508" spans="1:28" x14ac:dyDescent="0.3">
      <c r="A1508" s="7" t="b">
        <f t="shared" si="69"/>
        <v>0</v>
      </c>
      <c r="B1508" t="str">
        <f t="shared" si="70"/>
        <v>tonguemask</v>
      </c>
      <c r="C1508" s="9" t="str">
        <f t="shared" si="71"/>
        <v>tongue_mask_</v>
      </c>
      <c r="D1508">
        <v>5272</v>
      </c>
      <c r="E1508" t="s">
        <v>24</v>
      </c>
      <c r="F1508" t="s">
        <v>10085</v>
      </c>
      <c r="G1508" t="s">
        <v>26</v>
      </c>
      <c r="H1508" t="s">
        <v>10082</v>
      </c>
      <c r="I1508" t="s">
        <v>59</v>
      </c>
      <c r="J1508" s="5">
        <v>20</v>
      </c>
      <c r="K1508">
        <v>10</v>
      </c>
      <c r="L1508">
        <v>0</v>
      </c>
      <c r="M1508">
        <v>0</v>
      </c>
      <c r="N1508">
        <v>0</v>
      </c>
      <c r="O1508">
        <v>2</v>
      </c>
      <c r="P1508">
        <v>0</v>
      </c>
      <c r="Q1508" t="s">
        <v>24</v>
      </c>
      <c r="R1508">
        <v>0</v>
      </c>
      <c r="S1508">
        <v>0</v>
      </c>
      <c r="T1508" t="s">
        <v>184</v>
      </c>
      <c r="U1508" t="s">
        <v>36</v>
      </c>
      <c r="V1508" t="s">
        <v>37</v>
      </c>
      <c r="W1508" t="s">
        <v>38</v>
      </c>
      <c r="X1508" s="7" t="s">
        <v>31123</v>
      </c>
      <c r="Y1508" s="10"/>
      <c r="Z1508" s="10"/>
      <c r="AA1508" t="s">
        <v>10086</v>
      </c>
      <c r="AB1508" t="s">
        <v>10087</v>
      </c>
    </row>
    <row r="1509" spans="1:28" x14ac:dyDescent="0.3">
      <c r="A1509" s="7" t="b">
        <f t="shared" si="69"/>
        <v>0</v>
      </c>
      <c r="B1509" t="str">
        <f t="shared" si="70"/>
        <v>happywig</v>
      </c>
      <c r="C1509" s="9" t="str">
        <f t="shared" si="71"/>
        <v>happy_wig</v>
      </c>
      <c r="D1509">
        <v>5273</v>
      </c>
      <c r="E1509" t="s">
        <v>24</v>
      </c>
      <c r="F1509" t="s">
        <v>4977</v>
      </c>
      <c r="G1509" t="s">
        <v>26</v>
      </c>
      <c r="H1509" t="s">
        <v>4978</v>
      </c>
      <c r="I1509" t="s">
        <v>59</v>
      </c>
      <c r="J1509">
        <v>20</v>
      </c>
      <c r="K1509">
        <v>10</v>
      </c>
      <c r="L1509">
        <v>0</v>
      </c>
      <c r="M1509">
        <v>0</v>
      </c>
      <c r="N1509">
        <v>0</v>
      </c>
      <c r="O1509">
        <v>1</v>
      </c>
      <c r="P1509">
        <v>0</v>
      </c>
      <c r="Q1509" t="s">
        <v>60</v>
      </c>
      <c r="R1509">
        <v>0</v>
      </c>
      <c r="S1509">
        <v>0</v>
      </c>
      <c r="T1509" t="s">
        <v>141</v>
      </c>
      <c r="U1509" t="s">
        <v>36</v>
      </c>
      <c r="V1509" t="s">
        <v>37</v>
      </c>
      <c r="W1509" t="s">
        <v>38</v>
      </c>
      <c r="X1509" s="7" t="s">
        <v>31124</v>
      </c>
      <c r="Y1509" s="10"/>
      <c r="Z1509" s="10" t="s">
        <v>31874</v>
      </c>
      <c r="AA1509" t="s">
        <v>4979</v>
      </c>
      <c r="AB1509" t="s">
        <v>4980</v>
      </c>
    </row>
    <row r="1510" spans="1:28" x14ac:dyDescent="0.3">
      <c r="A1510" s="7" t="b">
        <f t="shared" si="69"/>
        <v>0</v>
      </c>
      <c r="B1510" t="str">
        <f t="shared" si="70"/>
        <v>shinywig</v>
      </c>
      <c r="C1510" s="9" t="str">
        <f t="shared" si="71"/>
        <v>shiny_wig</v>
      </c>
      <c r="D1510">
        <v>5274</v>
      </c>
      <c r="E1510" t="s">
        <v>24</v>
      </c>
      <c r="F1510" t="s">
        <v>8998</v>
      </c>
      <c r="G1510" t="s">
        <v>26</v>
      </c>
      <c r="H1510" t="s">
        <v>8999</v>
      </c>
      <c r="I1510" t="s">
        <v>59</v>
      </c>
      <c r="J1510">
        <v>20</v>
      </c>
      <c r="K1510">
        <v>10</v>
      </c>
      <c r="L1510">
        <v>0</v>
      </c>
      <c r="M1510">
        <v>0</v>
      </c>
      <c r="N1510">
        <v>0</v>
      </c>
      <c r="O1510">
        <v>1</v>
      </c>
      <c r="P1510">
        <v>0</v>
      </c>
      <c r="Q1510" t="s">
        <v>60</v>
      </c>
      <c r="R1510">
        <v>0</v>
      </c>
      <c r="S1510">
        <v>0</v>
      </c>
      <c r="T1510" t="s">
        <v>141</v>
      </c>
      <c r="U1510" t="s">
        <v>36</v>
      </c>
      <c r="V1510" t="s">
        <v>37</v>
      </c>
      <c r="W1510" t="s">
        <v>38</v>
      </c>
      <c r="X1510" s="7" t="s">
        <v>31124</v>
      </c>
      <c r="Y1510" s="10"/>
      <c r="Z1510" s="10" t="s">
        <v>31874</v>
      </c>
      <c r="AA1510" t="s">
        <v>9000</v>
      </c>
      <c r="AB1510" t="s">
        <v>9001</v>
      </c>
    </row>
    <row r="1511" spans="1:28" x14ac:dyDescent="0.3">
      <c r="A1511" s="7" t="b">
        <f t="shared" si="69"/>
        <v>0</v>
      </c>
      <c r="B1511" t="str">
        <f t="shared" si="70"/>
        <v>marvelouswig</v>
      </c>
      <c r="C1511" s="9" t="str">
        <f t="shared" si="71"/>
        <v>marvelous_wig</v>
      </c>
      <c r="D1511">
        <v>5275</v>
      </c>
      <c r="E1511" t="s">
        <v>24</v>
      </c>
      <c r="F1511" t="s">
        <v>6495</v>
      </c>
      <c r="G1511" t="s">
        <v>26</v>
      </c>
      <c r="H1511" t="s">
        <v>6496</v>
      </c>
      <c r="I1511" t="s">
        <v>59</v>
      </c>
      <c r="J1511">
        <v>20</v>
      </c>
      <c r="K1511">
        <v>10</v>
      </c>
      <c r="L1511">
        <v>0</v>
      </c>
      <c r="M1511">
        <v>0</v>
      </c>
      <c r="N1511">
        <v>0</v>
      </c>
      <c r="O1511">
        <v>1</v>
      </c>
      <c r="P1511">
        <v>0</v>
      </c>
      <c r="Q1511" t="s">
        <v>60</v>
      </c>
      <c r="R1511">
        <v>0</v>
      </c>
      <c r="S1511">
        <v>0</v>
      </c>
      <c r="T1511" t="s">
        <v>141</v>
      </c>
      <c r="U1511" t="s">
        <v>36</v>
      </c>
      <c r="V1511" t="s">
        <v>37</v>
      </c>
      <c r="W1511" t="s">
        <v>38</v>
      </c>
      <c r="X1511" t="s">
        <v>31124</v>
      </c>
      <c r="Y1511" s="10"/>
      <c r="Z1511" s="10" t="s">
        <v>31874</v>
      </c>
      <c r="AA1511" t="s">
        <v>6497</v>
      </c>
      <c r="AB1511" t="s">
        <v>6498</v>
      </c>
    </row>
    <row r="1512" spans="1:28" x14ac:dyDescent="0.3">
      <c r="A1512" s="7" t="b">
        <f t="shared" si="69"/>
        <v>0</v>
      </c>
      <c r="B1512" t="str">
        <f t="shared" si="70"/>
        <v>fantasticwig</v>
      </c>
      <c r="C1512" s="9" t="str">
        <f t="shared" si="71"/>
        <v>fantastic_wig</v>
      </c>
      <c r="D1512">
        <v>5276</v>
      </c>
      <c r="E1512" t="s">
        <v>24</v>
      </c>
      <c r="F1512" t="s">
        <v>3842</v>
      </c>
      <c r="G1512" t="s">
        <v>26</v>
      </c>
      <c r="H1512" t="s">
        <v>3843</v>
      </c>
      <c r="I1512" t="s">
        <v>59</v>
      </c>
      <c r="J1512">
        <v>20</v>
      </c>
      <c r="K1512">
        <v>10</v>
      </c>
      <c r="L1512">
        <v>0</v>
      </c>
      <c r="M1512">
        <v>0</v>
      </c>
      <c r="N1512">
        <v>0</v>
      </c>
      <c r="O1512">
        <v>1</v>
      </c>
      <c r="P1512">
        <v>0</v>
      </c>
      <c r="Q1512" t="s">
        <v>60</v>
      </c>
      <c r="R1512">
        <v>0</v>
      </c>
      <c r="S1512">
        <v>0</v>
      </c>
      <c r="T1512" t="s">
        <v>141</v>
      </c>
      <c r="U1512" t="s">
        <v>36</v>
      </c>
      <c r="V1512" t="s">
        <v>37</v>
      </c>
      <c r="W1512" t="s">
        <v>38</v>
      </c>
      <c r="X1512" s="7" t="s">
        <v>31124</v>
      </c>
      <c r="Y1512" s="10"/>
      <c r="Z1512" s="10" t="s">
        <v>31874</v>
      </c>
      <c r="AA1512" t="s">
        <v>3844</v>
      </c>
      <c r="AB1512" t="s">
        <v>3845</v>
      </c>
    </row>
    <row r="1513" spans="1:28" x14ac:dyDescent="0.3">
      <c r="A1513" s="7" t="b">
        <f t="shared" si="69"/>
        <v>0</v>
      </c>
      <c r="B1513" t="str">
        <f t="shared" si="70"/>
        <v>yellowbandana</v>
      </c>
      <c r="C1513" s="9" t="str">
        <f t="shared" si="71"/>
        <v>yellow_bandana</v>
      </c>
      <c r="D1513">
        <v>5277</v>
      </c>
      <c r="E1513" t="s">
        <v>24</v>
      </c>
      <c r="F1513" t="s">
        <v>10889</v>
      </c>
      <c r="G1513" t="s">
        <v>26</v>
      </c>
      <c r="H1513" t="s">
        <v>10890</v>
      </c>
      <c r="I1513" t="s">
        <v>59</v>
      </c>
      <c r="J1513">
        <v>20</v>
      </c>
      <c r="K1513">
        <v>10</v>
      </c>
      <c r="L1513">
        <v>0</v>
      </c>
      <c r="M1513">
        <v>0</v>
      </c>
      <c r="N1513">
        <v>0</v>
      </c>
      <c r="O1513">
        <v>1</v>
      </c>
      <c r="P1513">
        <v>0</v>
      </c>
      <c r="Q1513" t="s">
        <v>60</v>
      </c>
      <c r="R1513">
        <v>20</v>
      </c>
      <c r="S1513">
        <v>0</v>
      </c>
      <c r="T1513" t="s">
        <v>72</v>
      </c>
      <c r="U1513" t="s">
        <v>36</v>
      </c>
      <c r="V1513" t="s">
        <v>185</v>
      </c>
      <c r="W1513" t="s">
        <v>38</v>
      </c>
      <c r="X1513" s="7" t="s">
        <v>31125</v>
      </c>
      <c r="Y1513" s="10"/>
      <c r="Z1513" s="10"/>
      <c r="AA1513" t="s">
        <v>10891</v>
      </c>
      <c r="AB1513" t="s">
        <v>10892</v>
      </c>
    </row>
    <row r="1514" spans="1:28" x14ac:dyDescent="0.3">
      <c r="A1514" s="7" t="b">
        <f t="shared" si="69"/>
        <v>0</v>
      </c>
      <c r="B1514" t="str">
        <f t="shared" si="70"/>
        <v>yellowribbon</v>
      </c>
      <c r="C1514" s="9" t="str">
        <f t="shared" si="71"/>
        <v>yellow_ribbon</v>
      </c>
      <c r="D1514">
        <v>5278</v>
      </c>
      <c r="E1514" t="s">
        <v>24</v>
      </c>
      <c r="F1514" t="s">
        <v>10925</v>
      </c>
      <c r="G1514" t="s">
        <v>26</v>
      </c>
      <c r="H1514" t="s">
        <v>8376</v>
      </c>
      <c r="I1514" t="s">
        <v>59</v>
      </c>
      <c r="J1514">
        <v>20</v>
      </c>
      <c r="K1514">
        <v>10</v>
      </c>
      <c r="L1514">
        <v>0</v>
      </c>
      <c r="M1514">
        <v>0</v>
      </c>
      <c r="N1514">
        <v>0</v>
      </c>
      <c r="O1514">
        <v>1</v>
      </c>
      <c r="P1514">
        <v>0</v>
      </c>
      <c r="Q1514" t="s">
        <v>60</v>
      </c>
      <c r="R1514">
        <v>20</v>
      </c>
      <c r="S1514">
        <v>0</v>
      </c>
      <c r="T1514" t="s">
        <v>72</v>
      </c>
      <c r="U1514" t="s">
        <v>36</v>
      </c>
      <c r="V1514" t="s">
        <v>37</v>
      </c>
      <c r="W1514" t="s">
        <v>38</v>
      </c>
      <c r="X1514" s="7" t="s">
        <v>31125</v>
      </c>
      <c r="Y1514" s="10"/>
      <c r="Z1514" s="10"/>
      <c r="AA1514" t="s">
        <v>10926</v>
      </c>
      <c r="AB1514" t="s">
        <v>10927</v>
      </c>
    </row>
    <row r="1515" spans="1:28" x14ac:dyDescent="0.3">
      <c r="A1515" s="7" t="b">
        <f t="shared" si="69"/>
        <v>0</v>
      </c>
      <c r="B1515" t="str">
        <f t="shared" si="70"/>
        <v>eurobaseballcap</v>
      </c>
      <c r="C1515" s="9" t="str">
        <f t="shared" si="71"/>
        <v>euro_baseball_cap</v>
      </c>
      <c r="D1515">
        <v>5282</v>
      </c>
      <c r="E1515" t="s">
        <v>24</v>
      </c>
      <c r="F1515" t="s">
        <v>3693</v>
      </c>
      <c r="G1515" t="s">
        <v>26</v>
      </c>
      <c r="H1515" t="s">
        <v>3694</v>
      </c>
      <c r="I1515" t="s">
        <v>59</v>
      </c>
      <c r="J1515">
        <v>0</v>
      </c>
      <c r="K1515">
        <v>20</v>
      </c>
      <c r="L1515">
        <v>0</v>
      </c>
      <c r="M1515">
        <v>0</v>
      </c>
      <c r="N1515">
        <v>0</v>
      </c>
      <c r="O1515">
        <v>3</v>
      </c>
      <c r="P1515">
        <v>1</v>
      </c>
      <c r="Q1515" t="s">
        <v>60</v>
      </c>
      <c r="R1515">
        <v>0</v>
      </c>
      <c r="S1515">
        <v>0</v>
      </c>
      <c r="T1515" t="s">
        <v>72</v>
      </c>
      <c r="U1515" t="s">
        <v>36</v>
      </c>
      <c r="V1515" t="s">
        <v>37</v>
      </c>
      <c r="W1515" t="s">
        <v>38</v>
      </c>
      <c r="X1515" s="7"/>
      <c r="Y1515" s="10"/>
      <c r="Z1515" s="10"/>
      <c r="AA1515" t="s">
        <v>3695</v>
      </c>
      <c r="AB1515" t="s">
        <v>3696</v>
      </c>
    </row>
    <row r="1516" spans="1:28" x14ac:dyDescent="0.3">
      <c r="A1516" s="7" t="b">
        <f t="shared" si="69"/>
        <v>0</v>
      </c>
      <c r="B1516" t="str">
        <f t="shared" si="70"/>
        <v>chickhat</v>
      </c>
      <c r="C1516" s="9" t="str">
        <f t="shared" si="71"/>
        <v>chick_hat</v>
      </c>
      <c r="D1516">
        <v>5283</v>
      </c>
      <c r="E1516" t="s">
        <v>24</v>
      </c>
      <c r="F1516" t="s">
        <v>2113</v>
      </c>
      <c r="G1516" t="s">
        <v>26</v>
      </c>
      <c r="H1516" t="s">
        <v>2114</v>
      </c>
      <c r="I1516" t="s">
        <v>59</v>
      </c>
      <c r="J1516">
        <v>20</v>
      </c>
      <c r="K1516">
        <v>10</v>
      </c>
      <c r="L1516">
        <v>0</v>
      </c>
      <c r="M1516">
        <v>0</v>
      </c>
      <c r="N1516">
        <v>0</v>
      </c>
      <c r="O1516">
        <v>1</v>
      </c>
      <c r="P1516">
        <v>0</v>
      </c>
      <c r="Q1516" t="s">
        <v>24</v>
      </c>
      <c r="R1516">
        <v>10</v>
      </c>
      <c r="S1516">
        <v>0</v>
      </c>
      <c r="T1516" t="s">
        <v>72</v>
      </c>
      <c r="U1516" t="s">
        <v>36</v>
      </c>
      <c r="V1516" t="s">
        <v>37</v>
      </c>
      <c r="W1516" t="s">
        <v>38</v>
      </c>
      <c r="X1516" s="7" t="s">
        <v>31126</v>
      </c>
      <c r="Y1516" s="10"/>
      <c r="Z1516" s="10"/>
      <c r="AA1516" t="s">
        <v>2115</v>
      </c>
      <c r="AB1516" t="s">
        <v>2116</v>
      </c>
    </row>
    <row r="1517" spans="1:28" x14ac:dyDescent="0.3">
      <c r="A1517" s="7" t="b">
        <f t="shared" si="69"/>
        <v>0</v>
      </c>
      <c r="B1517" t="str">
        <f t="shared" si="70"/>
        <v>waterlilycrown</v>
      </c>
      <c r="C1517" s="9" t="str">
        <f t="shared" si="71"/>
        <v>water_lily_crown</v>
      </c>
      <c r="D1517">
        <v>5284</v>
      </c>
      <c r="E1517" t="s">
        <v>24</v>
      </c>
      <c r="F1517" t="s">
        <v>10509</v>
      </c>
      <c r="G1517" t="s">
        <v>26</v>
      </c>
      <c r="H1517" t="s">
        <v>10510</v>
      </c>
      <c r="I1517" t="s">
        <v>59</v>
      </c>
      <c r="J1517" s="5">
        <v>20</v>
      </c>
      <c r="K1517">
        <v>20</v>
      </c>
      <c r="L1517">
        <v>0</v>
      </c>
      <c r="M1517">
        <v>0</v>
      </c>
      <c r="N1517">
        <v>0</v>
      </c>
      <c r="O1517">
        <v>0</v>
      </c>
      <c r="P1517">
        <v>1</v>
      </c>
      <c r="Q1517" t="s">
        <v>24</v>
      </c>
      <c r="R1517">
        <v>20</v>
      </c>
      <c r="S1517">
        <v>0</v>
      </c>
      <c r="T1517" t="s">
        <v>72</v>
      </c>
      <c r="U1517" t="s">
        <v>36</v>
      </c>
      <c r="V1517" t="s">
        <v>37</v>
      </c>
      <c r="W1517" t="s">
        <v>38</v>
      </c>
      <c r="X1517" s="7" t="s">
        <v>31127</v>
      </c>
      <c r="Y1517" s="10"/>
      <c r="Z1517" s="10"/>
      <c r="AA1517" t="s">
        <v>10511</v>
      </c>
      <c r="AB1517" t="s">
        <v>10512</v>
      </c>
    </row>
    <row r="1518" spans="1:28" x14ac:dyDescent="0.3">
      <c r="A1518" s="7" t="b">
        <f t="shared" si="69"/>
        <v>0</v>
      </c>
      <c r="B1518" t="str">
        <f t="shared" si="70"/>
        <v>vanehairpin</v>
      </c>
      <c r="C1518" s="9" t="str">
        <f t="shared" si="71"/>
        <v>vane_hairpin</v>
      </c>
      <c r="D1518">
        <v>5285</v>
      </c>
      <c r="E1518" t="s">
        <v>24</v>
      </c>
      <c r="F1518" t="s">
        <v>10337</v>
      </c>
      <c r="G1518" t="s">
        <v>26</v>
      </c>
      <c r="H1518" t="s">
        <v>10338</v>
      </c>
      <c r="I1518" t="s">
        <v>59</v>
      </c>
      <c r="J1518">
        <v>20</v>
      </c>
      <c r="K1518">
        <v>30</v>
      </c>
      <c r="L1518">
        <v>0</v>
      </c>
      <c r="M1518">
        <v>0</v>
      </c>
      <c r="N1518">
        <v>0</v>
      </c>
      <c r="O1518">
        <v>3</v>
      </c>
      <c r="P1518">
        <v>1</v>
      </c>
      <c r="Q1518" t="s">
        <v>24</v>
      </c>
      <c r="R1518">
        <v>30</v>
      </c>
      <c r="S1518">
        <v>0</v>
      </c>
      <c r="T1518" t="s">
        <v>72</v>
      </c>
      <c r="U1518" t="s">
        <v>36</v>
      </c>
      <c r="V1518" t="s">
        <v>37</v>
      </c>
      <c r="W1518" t="s">
        <v>38</v>
      </c>
      <c r="X1518" t="s">
        <v>30659</v>
      </c>
      <c r="Y1518" s="10"/>
      <c r="Z1518" s="10"/>
      <c r="AA1518" t="s">
        <v>10339</v>
      </c>
      <c r="AB1518" t="s">
        <v>10340</v>
      </c>
    </row>
    <row r="1519" spans="1:28" x14ac:dyDescent="0.3">
      <c r="A1519" s="7" t="b">
        <f t="shared" si="69"/>
        <v>0</v>
      </c>
      <c r="B1519" t="str">
        <f t="shared" si="70"/>
        <v>vacationhat</v>
      </c>
      <c r="C1519" s="9" t="str">
        <f t="shared" si="71"/>
        <v>vacation_hat</v>
      </c>
      <c r="D1519">
        <v>5287</v>
      </c>
      <c r="E1519" t="s">
        <v>24</v>
      </c>
      <c r="F1519" t="s">
        <v>10289</v>
      </c>
      <c r="G1519" t="s">
        <v>26</v>
      </c>
      <c r="H1519" t="s">
        <v>10290</v>
      </c>
      <c r="I1519" t="s">
        <v>59</v>
      </c>
      <c r="J1519" s="7">
        <v>20</v>
      </c>
      <c r="K1519">
        <v>20</v>
      </c>
      <c r="L1519">
        <v>0</v>
      </c>
      <c r="M1519">
        <v>0</v>
      </c>
      <c r="N1519">
        <v>0</v>
      </c>
      <c r="O1519">
        <v>1</v>
      </c>
      <c r="P1519">
        <v>1</v>
      </c>
      <c r="Q1519" t="s">
        <v>24</v>
      </c>
      <c r="R1519">
        <v>30</v>
      </c>
      <c r="S1519">
        <v>0</v>
      </c>
      <c r="T1519" t="s">
        <v>72</v>
      </c>
      <c r="U1519" t="s">
        <v>36</v>
      </c>
      <c r="V1519" t="s">
        <v>37</v>
      </c>
      <c r="W1519" t="s">
        <v>38</v>
      </c>
      <c r="X1519" s="7" t="s">
        <v>30663</v>
      </c>
      <c r="Y1519" s="10"/>
      <c r="Z1519" s="10"/>
      <c r="AA1519" t="s">
        <v>10291</v>
      </c>
      <c r="AB1519" t="s">
        <v>10292</v>
      </c>
    </row>
    <row r="1520" spans="1:28" x14ac:dyDescent="0.3">
      <c r="A1520" s="7" t="b">
        <f t="shared" si="69"/>
        <v>0</v>
      </c>
      <c r="B1520" t="str">
        <f t="shared" si="70"/>
        <v>redglasses</v>
      </c>
      <c r="C1520" s="9" t="str">
        <f t="shared" si="71"/>
        <v>red_glasses</v>
      </c>
      <c r="D1520">
        <v>5288</v>
      </c>
      <c r="E1520" t="s">
        <v>24</v>
      </c>
      <c r="F1520" t="s">
        <v>8220</v>
      </c>
      <c r="G1520" t="s">
        <v>26</v>
      </c>
      <c r="H1520" t="s">
        <v>8221</v>
      </c>
      <c r="I1520" t="s">
        <v>59</v>
      </c>
      <c r="J1520" s="7">
        <v>20</v>
      </c>
      <c r="K1520">
        <v>0</v>
      </c>
      <c r="L1520">
        <v>0</v>
      </c>
      <c r="M1520">
        <v>0</v>
      </c>
      <c r="N1520">
        <v>0</v>
      </c>
      <c r="O1520">
        <v>1</v>
      </c>
      <c r="P1520">
        <v>0</v>
      </c>
      <c r="Q1520" t="s">
        <v>24</v>
      </c>
      <c r="R1520">
        <v>0</v>
      </c>
      <c r="S1520">
        <v>0</v>
      </c>
      <c r="T1520" t="s">
        <v>189</v>
      </c>
      <c r="U1520" t="s">
        <v>36</v>
      </c>
      <c r="V1520" t="s">
        <v>37</v>
      </c>
      <c r="W1520" t="s">
        <v>38</v>
      </c>
      <c r="X1520" s="7" t="s">
        <v>30601</v>
      </c>
      <c r="Y1520" s="10"/>
      <c r="Z1520" s="10"/>
      <c r="AA1520" t="s">
        <v>8222</v>
      </c>
      <c r="AB1520" t="s">
        <v>8223</v>
      </c>
    </row>
    <row r="1521" spans="1:28" x14ac:dyDescent="0.3">
      <c r="A1521" s="7" t="b">
        <f t="shared" si="69"/>
        <v>0</v>
      </c>
      <c r="B1521" t="str">
        <f t="shared" si="70"/>
        <v>vanilmirthhat</v>
      </c>
      <c r="C1521" s="9" t="str">
        <f t="shared" si="71"/>
        <v>vanilmirth_hat</v>
      </c>
      <c r="D1521">
        <v>5289</v>
      </c>
      <c r="E1521" t="s">
        <v>24</v>
      </c>
      <c r="F1521" t="s">
        <v>10341</v>
      </c>
      <c r="G1521" t="s">
        <v>26</v>
      </c>
      <c r="H1521" t="s">
        <v>10342</v>
      </c>
      <c r="I1521" t="s">
        <v>59</v>
      </c>
      <c r="J1521" s="7">
        <v>20</v>
      </c>
      <c r="K1521">
        <v>10</v>
      </c>
      <c r="L1521">
        <v>0</v>
      </c>
      <c r="M1521">
        <v>0</v>
      </c>
      <c r="N1521">
        <v>0</v>
      </c>
      <c r="O1521">
        <v>0</v>
      </c>
      <c r="P1521">
        <v>0</v>
      </c>
      <c r="Q1521" t="s">
        <v>24</v>
      </c>
      <c r="R1521">
        <v>30</v>
      </c>
      <c r="S1521">
        <v>0</v>
      </c>
      <c r="T1521" t="s">
        <v>72</v>
      </c>
      <c r="U1521" t="s">
        <v>36</v>
      </c>
      <c r="V1521" t="s">
        <v>37</v>
      </c>
      <c r="W1521" t="s">
        <v>38</v>
      </c>
      <c r="X1521" s="7" t="s">
        <v>31655</v>
      </c>
      <c r="Y1521" s="10"/>
      <c r="Z1521" s="10"/>
      <c r="AA1521" t="s">
        <v>10343</v>
      </c>
      <c r="AB1521" t="s">
        <v>10344</v>
      </c>
    </row>
    <row r="1522" spans="1:28" x14ac:dyDescent="0.3">
      <c r="A1522" s="7" t="b">
        <f t="shared" si="69"/>
        <v>0</v>
      </c>
      <c r="B1522" t="str">
        <f t="shared" si="70"/>
        <v>droopingbunny</v>
      </c>
      <c r="C1522" s="9" t="str">
        <f t="shared" si="71"/>
        <v>drooping_bunny_</v>
      </c>
      <c r="D1522">
        <v>5290</v>
      </c>
      <c r="E1522" t="s">
        <v>24</v>
      </c>
      <c r="F1522" t="s">
        <v>3257</v>
      </c>
      <c r="G1522" t="s">
        <v>26</v>
      </c>
      <c r="H1522" t="s">
        <v>3254</v>
      </c>
      <c r="I1522" t="s">
        <v>59</v>
      </c>
      <c r="J1522" s="7">
        <v>20</v>
      </c>
      <c r="K1522">
        <v>10</v>
      </c>
      <c r="L1522">
        <v>0</v>
      </c>
      <c r="M1522">
        <v>0</v>
      </c>
      <c r="N1522">
        <v>0</v>
      </c>
      <c r="O1522">
        <v>1</v>
      </c>
      <c r="P1522">
        <v>0</v>
      </c>
      <c r="Q1522" t="s">
        <v>60</v>
      </c>
      <c r="R1522">
        <v>0</v>
      </c>
      <c r="S1522">
        <v>0</v>
      </c>
      <c r="T1522" t="s">
        <v>72</v>
      </c>
      <c r="U1522" t="s">
        <v>36</v>
      </c>
      <c r="V1522" t="s">
        <v>37</v>
      </c>
      <c r="W1522" t="s">
        <v>38</v>
      </c>
      <c r="X1522" s="7" t="s">
        <v>31102</v>
      </c>
      <c r="Y1522" s="10"/>
      <c r="Z1522" s="10"/>
      <c r="AA1522" t="s">
        <v>3258</v>
      </c>
      <c r="AB1522" t="s">
        <v>3259</v>
      </c>
    </row>
    <row r="1523" spans="1:28" x14ac:dyDescent="0.3">
      <c r="A1523" s="7" t="b">
        <f t="shared" si="69"/>
        <v>0</v>
      </c>
      <c r="B1523" t="str">
        <f t="shared" si="70"/>
        <v>kettlehat</v>
      </c>
      <c r="C1523" s="9" t="str">
        <f t="shared" si="71"/>
        <v>kettle_hat</v>
      </c>
      <c r="D1523">
        <v>5291</v>
      </c>
      <c r="E1523" t="s">
        <v>24</v>
      </c>
      <c r="F1523" t="s">
        <v>5792</v>
      </c>
      <c r="G1523" t="s">
        <v>26</v>
      </c>
      <c r="H1523" t="s">
        <v>5793</v>
      </c>
      <c r="I1523" t="s">
        <v>59</v>
      </c>
      <c r="J1523" s="7">
        <v>20</v>
      </c>
      <c r="K1523">
        <v>60</v>
      </c>
      <c r="L1523">
        <v>0</v>
      </c>
      <c r="M1523">
        <v>0</v>
      </c>
      <c r="N1523">
        <v>0</v>
      </c>
      <c r="O1523">
        <v>4</v>
      </c>
      <c r="P1523">
        <v>0</v>
      </c>
      <c r="Q1523" t="s">
        <v>60</v>
      </c>
      <c r="R1523">
        <v>30</v>
      </c>
      <c r="S1523">
        <v>0</v>
      </c>
      <c r="T1523" t="s">
        <v>72</v>
      </c>
      <c r="U1523" t="s">
        <v>36</v>
      </c>
      <c r="V1523" t="s">
        <v>37</v>
      </c>
      <c r="W1523" t="s">
        <v>38</v>
      </c>
      <c r="X1523" s="7" t="s">
        <v>31128</v>
      </c>
      <c r="Y1523" s="10"/>
      <c r="Z1523" s="10"/>
      <c r="AA1523" t="s">
        <v>5794</v>
      </c>
      <c r="AB1523" t="s">
        <v>5795</v>
      </c>
    </row>
    <row r="1524" spans="1:28" x14ac:dyDescent="0.3">
      <c r="A1524" s="7" t="b">
        <f t="shared" si="69"/>
        <v>0</v>
      </c>
      <c r="B1524" t="str">
        <f t="shared" si="70"/>
        <v>dragonskull</v>
      </c>
      <c r="C1524" s="9" t="str">
        <f t="shared" si="71"/>
        <v>dragon_skull</v>
      </c>
      <c r="D1524">
        <v>5292</v>
      </c>
      <c r="E1524" t="s">
        <v>24</v>
      </c>
      <c r="F1524" t="s">
        <v>3146</v>
      </c>
      <c r="G1524" t="s">
        <v>26</v>
      </c>
      <c r="H1524" t="s">
        <v>3147</v>
      </c>
      <c r="I1524" t="s">
        <v>59</v>
      </c>
      <c r="J1524">
        <v>20</v>
      </c>
      <c r="K1524">
        <v>80</v>
      </c>
      <c r="L1524">
        <v>0</v>
      </c>
      <c r="M1524">
        <v>0</v>
      </c>
      <c r="N1524">
        <v>0</v>
      </c>
      <c r="O1524">
        <v>5</v>
      </c>
      <c r="P1524">
        <v>0</v>
      </c>
      <c r="Q1524" t="s">
        <v>60</v>
      </c>
      <c r="R1524">
        <v>50</v>
      </c>
      <c r="S1524">
        <v>0</v>
      </c>
      <c r="T1524" t="s">
        <v>72</v>
      </c>
      <c r="U1524" t="s">
        <v>36</v>
      </c>
      <c r="V1524" t="s">
        <v>37</v>
      </c>
      <c r="W1524" t="s">
        <v>38</v>
      </c>
      <c r="X1524" s="7" t="s">
        <v>31129</v>
      </c>
      <c r="Y1524" s="10"/>
      <c r="Z1524" s="10"/>
      <c r="AA1524" t="s">
        <v>3148</v>
      </c>
      <c r="AB1524" t="s">
        <v>3149</v>
      </c>
    </row>
    <row r="1525" spans="1:28" x14ac:dyDescent="0.3">
      <c r="A1525" s="7" t="b">
        <f t="shared" si="69"/>
        <v>0</v>
      </c>
      <c r="B1525" t="str">
        <f t="shared" si="70"/>
        <v>ramenhat</v>
      </c>
      <c r="C1525" s="9" t="str">
        <f t="shared" si="71"/>
        <v>ramen_hat</v>
      </c>
      <c r="D1525">
        <v>5293</v>
      </c>
      <c r="E1525" t="s">
        <v>24</v>
      </c>
      <c r="F1525" t="s">
        <v>8141</v>
      </c>
      <c r="G1525" t="s">
        <v>26</v>
      </c>
      <c r="H1525" t="s">
        <v>8142</v>
      </c>
      <c r="I1525" t="s">
        <v>59</v>
      </c>
      <c r="J1525">
        <v>20</v>
      </c>
      <c r="K1525">
        <v>0</v>
      </c>
      <c r="L1525">
        <v>0</v>
      </c>
      <c r="M1525">
        <v>0</v>
      </c>
      <c r="N1525">
        <v>0</v>
      </c>
      <c r="O1525">
        <v>1</v>
      </c>
      <c r="P1525">
        <v>0</v>
      </c>
      <c r="Q1525" t="s">
        <v>60</v>
      </c>
      <c r="R1525">
        <v>0</v>
      </c>
      <c r="S1525">
        <v>0</v>
      </c>
      <c r="T1525" t="s">
        <v>72</v>
      </c>
      <c r="U1525" t="s">
        <v>36</v>
      </c>
      <c r="V1525" t="s">
        <v>37</v>
      </c>
      <c r="W1525" t="s">
        <v>38</v>
      </c>
      <c r="X1525" s="7" t="s">
        <v>31130</v>
      </c>
      <c r="Y1525" s="10"/>
      <c r="Z1525" s="10"/>
      <c r="AA1525" t="s">
        <v>8143</v>
      </c>
      <c r="AB1525" t="s">
        <v>8144</v>
      </c>
    </row>
    <row r="1526" spans="1:28" x14ac:dyDescent="0.3">
      <c r="A1526" s="7" t="b">
        <f t="shared" si="69"/>
        <v>0</v>
      </c>
      <c r="B1526" t="str">
        <f t="shared" si="70"/>
        <v>whispermask</v>
      </c>
      <c r="C1526" s="9" t="str">
        <f t="shared" si="71"/>
        <v>whisper_mask</v>
      </c>
      <c r="D1526">
        <v>5294</v>
      </c>
      <c r="E1526" t="s">
        <v>24</v>
      </c>
      <c r="F1526" t="s">
        <v>10613</v>
      </c>
      <c r="G1526" t="s">
        <v>26</v>
      </c>
      <c r="H1526" t="s">
        <v>10614</v>
      </c>
      <c r="I1526" t="s">
        <v>59</v>
      </c>
      <c r="J1526">
        <v>20</v>
      </c>
      <c r="K1526">
        <v>0</v>
      </c>
      <c r="L1526">
        <v>0</v>
      </c>
      <c r="M1526">
        <v>0</v>
      </c>
      <c r="N1526">
        <v>0</v>
      </c>
      <c r="O1526">
        <v>0</v>
      </c>
      <c r="P1526">
        <v>0</v>
      </c>
      <c r="Q1526" t="s">
        <v>24</v>
      </c>
      <c r="R1526">
        <v>0</v>
      </c>
      <c r="S1526">
        <v>0</v>
      </c>
      <c r="T1526" t="s">
        <v>101</v>
      </c>
      <c r="U1526" t="s">
        <v>36</v>
      </c>
      <c r="V1526" t="s">
        <v>37</v>
      </c>
      <c r="W1526" t="s">
        <v>38</v>
      </c>
      <c r="X1526" s="7" t="s">
        <v>31131</v>
      </c>
      <c r="Y1526" s="10"/>
      <c r="Z1526" s="10"/>
      <c r="AA1526" t="s">
        <v>10615</v>
      </c>
      <c r="AB1526" t="s">
        <v>10616</v>
      </c>
    </row>
    <row r="1527" spans="1:28" x14ac:dyDescent="0.3">
      <c r="A1527" s="7" t="b">
        <f t="shared" si="69"/>
        <v>0</v>
      </c>
      <c r="B1527" t="str">
        <f t="shared" si="70"/>
        <v>marvelouswig</v>
      </c>
      <c r="C1527" s="9" t="str">
        <f t="shared" si="71"/>
        <v>marvelous_wig_</v>
      </c>
      <c r="D1527">
        <v>5298</v>
      </c>
      <c r="E1527" t="s">
        <v>24</v>
      </c>
      <c r="F1527" t="s">
        <v>6499</v>
      </c>
      <c r="G1527" t="s">
        <v>26</v>
      </c>
      <c r="H1527" t="s">
        <v>140</v>
      </c>
      <c r="I1527" t="s">
        <v>59</v>
      </c>
      <c r="J1527">
        <v>20</v>
      </c>
      <c r="K1527">
        <v>10</v>
      </c>
      <c r="L1527">
        <v>0</v>
      </c>
      <c r="M1527">
        <v>0</v>
      </c>
      <c r="N1527">
        <v>0</v>
      </c>
      <c r="O1527">
        <v>1</v>
      </c>
      <c r="P1527">
        <v>1</v>
      </c>
      <c r="Q1527" t="s">
        <v>24</v>
      </c>
      <c r="R1527">
        <v>0</v>
      </c>
      <c r="S1527">
        <v>0</v>
      </c>
      <c r="T1527" t="s">
        <v>141</v>
      </c>
      <c r="U1527" t="s">
        <v>36</v>
      </c>
      <c r="V1527" t="s">
        <v>37</v>
      </c>
      <c r="W1527" t="s">
        <v>38</v>
      </c>
      <c r="X1527" s="7" t="s">
        <v>31132</v>
      </c>
      <c r="Y1527" s="10"/>
      <c r="Z1527" s="10"/>
      <c r="AA1527" t="s">
        <v>6500</v>
      </c>
      <c r="AB1527" t="s">
        <v>6501</v>
      </c>
    </row>
    <row r="1528" spans="1:28" x14ac:dyDescent="0.3">
      <c r="A1528" s="7" t="b">
        <f t="shared" si="69"/>
        <v>0</v>
      </c>
      <c r="B1528" t="str">
        <f t="shared" si="70"/>
        <v>atiatihanhat</v>
      </c>
      <c r="C1528" s="9" t="str">
        <f t="shared" si="71"/>
        <v>ati_atihan_hat_</v>
      </c>
      <c r="D1528">
        <v>5299</v>
      </c>
      <c r="E1528" t="s">
        <v>24</v>
      </c>
      <c r="F1528" t="s">
        <v>629</v>
      </c>
      <c r="G1528" t="s">
        <v>26</v>
      </c>
      <c r="H1528" t="s">
        <v>626</v>
      </c>
      <c r="I1528" t="s">
        <v>59</v>
      </c>
      <c r="J1528" s="5">
        <v>20</v>
      </c>
      <c r="K1528">
        <v>10</v>
      </c>
      <c r="L1528">
        <v>0</v>
      </c>
      <c r="M1528">
        <v>0</v>
      </c>
      <c r="N1528">
        <v>0</v>
      </c>
      <c r="O1528">
        <v>1</v>
      </c>
      <c r="P1528">
        <v>1</v>
      </c>
      <c r="Q1528" t="s">
        <v>24</v>
      </c>
      <c r="R1528">
        <v>0</v>
      </c>
      <c r="S1528">
        <v>0</v>
      </c>
      <c r="T1528" t="s">
        <v>101</v>
      </c>
      <c r="U1528" t="s">
        <v>36</v>
      </c>
      <c r="V1528" t="s">
        <v>37</v>
      </c>
      <c r="W1528" t="s">
        <v>38</v>
      </c>
      <c r="X1528" s="7" t="s">
        <v>31133</v>
      </c>
      <c r="Y1528" s="10"/>
      <c r="Z1528" s="10"/>
      <c r="AA1528" t="s">
        <v>630</v>
      </c>
      <c r="AB1528" t="s">
        <v>631</v>
      </c>
    </row>
    <row r="1529" spans="1:28" x14ac:dyDescent="0.3">
      <c r="A1529" s="7" t="b">
        <f t="shared" si="69"/>
        <v>0</v>
      </c>
      <c r="B1529" t="str">
        <f t="shared" si="70"/>
        <v>bullockhelm</v>
      </c>
      <c r="C1529" s="9" t="str">
        <f t="shared" si="71"/>
        <v>bullock_helm</v>
      </c>
      <c r="D1529">
        <v>5300</v>
      </c>
      <c r="E1529" t="s">
        <v>24</v>
      </c>
      <c r="F1529" t="s">
        <v>1724</v>
      </c>
      <c r="G1529" t="s">
        <v>26</v>
      </c>
      <c r="H1529" t="s">
        <v>1725</v>
      </c>
      <c r="I1529" t="s">
        <v>59</v>
      </c>
      <c r="J1529">
        <v>20</v>
      </c>
      <c r="K1529">
        <v>80</v>
      </c>
      <c r="L1529">
        <v>0</v>
      </c>
      <c r="M1529">
        <v>0</v>
      </c>
      <c r="N1529">
        <v>0</v>
      </c>
      <c r="O1529">
        <v>2</v>
      </c>
      <c r="P1529">
        <v>0</v>
      </c>
      <c r="Q1529" t="s">
        <v>60</v>
      </c>
      <c r="R1529">
        <v>45</v>
      </c>
      <c r="S1529">
        <v>0</v>
      </c>
      <c r="T1529" t="s">
        <v>72</v>
      </c>
      <c r="U1529" t="s">
        <v>36</v>
      </c>
      <c r="V1529" t="s">
        <v>37</v>
      </c>
      <c r="W1529" t="s">
        <v>38</v>
      </c>
      <c r="X1529" s="7" t="s">
        <v>31134</v>
      </c>
      <c r="Y1529" s="10"/>
      <c r="Z1529" s="10"/>
      <c r="AA1529" t="s">
        <v>1726</v>
      </c>
      <c r="AB1529" t="s">
        <v>1727</v>
      </c>
    </row>
    <row r="1530" spans="1:28" x14ac:dyDescent="0.3">
      <c r="A1530" s="7" t="b">
        <f t="shared" si="69"/>
        <v>0</v>
      </c>
      <c r="B1530" t="str">
        <f t="shared" si="70"/>
        <v>russianribbon</v>
      </c>
      <c r="C1530" s="9" t="str">
        <f t="shared" si="71"/>
        <v>russian_ribbon</v>
      </c>
      <c r="D1530">
        <v>5301</v>
      </c>
      <c r="E1530" t="s">
        <v>24</v>
      </c>
      <c r="F1530" t="s">
        <v>8623</v>
      </c>
      <c r="G1530" t="s">
        <v>26</v>
      </c>
      <c r="H1530" t="s">
        <v>8624</v>
      </c>
      <c r="I1530" t="s">
        <v>59</v>
      </c>
      <c r="J1530">
        <v>20</v>
      </c>
      <c r="K1530">
        <v>10</v>
      </c>
      <c r="L1530">
        <v>0</v>
      </c>
      <c r="M1530">
        <v>0</v>
      </c>
      <c r="N1530">
        <v>0</v>
      </c>
      <c r="O1530">
        <v>0</v>
      </c>
      <c r="P1530">
        <v>0</v>
      </c>
      <c r="Q1530" t="s">
        <v>60</v>
      </c>
      <c r="R1530">
        <v>0</v>
      </c>
      <c r="S1530">
        <v>0</v>
      </c>
      <c r="T1530" t="s">
        <v>72</v>
      </c>
      <c r="U1530" t="s">
        <v>36</v>
      </c>
      <c r="V1530" t="s">
        <v>37</v>
      </c>
      <c r="W1530" t="s">
        <v>38</v>
      </c>
      <c r="X1530" s="7"/>
      <c r="Y1530" s="10"/>
      <c r="Z1530" s="10"/>
      <c r="AA1530" t="s">
        <v>8625</v>
      </c>
      <c r="AB1530" t="s">
        <v>8626</v>
      </c>
    </row>
    <row r="1531" spans="1:28" x14ac:dyDescent="0.3">
      <c r="A1531" s="7" t="b">
        <f t="shared" si="69"/>
        <v>0</v>
      </c>
      <c r="B1531" t="str">
        <f t="shared" si="70"/>
        <v>lotusflowerhat</v>
      </c>
      <c r="C1531" s="9" t="str">
        <f t="shared" si="71"/>
        <v>lotus_flower_hat</v>
      </c>
      <c r="D1531">
        <v>5302</v>
      </c>
      <c r="E1531" t="s">
        <v>24</v>
      </c>
      <c r="F1531" t="s">
        <v>6205</v>
      </c>
      <c r="G1531" t="s">
        <v>26</v>
      </c>
      <c r="H1531" t="s">
        <v>6206</v>
      </c>
      <c r="I1531" t="s">
        <v>59</v>
      </c>
      <c r="J1531">
        <v>0</v>
      </c>
      <c r="K1531">
        <v>10</v>
      </c>
      <c r="L1531">
        <v>0</v>
      </c>
      <c r="M1531">
        <v>0</v>
      </c>
      <c r="N1531">
        <v>0</v>
      </c>
      <c r="O1531">
        <v>1</v>
      </c>
      <c r="P1531">
        <v>0</v>
      </c>
      <c r="Q1531" t="s">
        <v>24</v>
      </c>
      <c r="R1531">
        <v>30</v>
      </c>
      <c r="S1531">
        <v>0</v>
      </c>
      <c r="T1531" t="s">
        <v>72</v>
      </c>
      <c r="U1531" t="s">
        <v>36</v>
      </c>
      <c r="V1531" t="s">
        <v>37</v>
      </c>
      <c r="W1531" t="s">
        <v>38</v>
      </c>
      <c r="X1531" s="7"/>
      <c r="Y1531" s="10"/>
      <c r="Z1531" s="10"/>
      <c r="AA1531" t="s">
        <v>6207</v>
      </c>
      <c r="AB1531" t="s">
        <v>6208</v>
      </c>
    </row>
    <row r="1532" spans="1:28" x14ac:dyDescent="0.3">
      <c r="A1532" s="7" t="b">
        <f t="shared" si="69"/>
        <v>0</v>
      </c>
      <c r="B1532" t="str">
        <f t="shared" si="70"/>
        <v>flowercoronet</v>
      </c>
      <c r="C1532" s="9" t="str">
        <f t="shared" si="71"/>
        <v>flower_coronet</v>
      </c>
      <c r="D1532">
        <v>5303</v>
      </c>
      <c r="E1532" t="s">
        <v>24</v>
      </c>
      <c r="F1532" t="s">
        <v>4117</v>
      </c>
      <c r="G1532" t="s">
        <v>26</v>
      </c>
      <c r="H1532" t="s">
        <v>4118</v>
      </c>
      <c r="I1532" t="s">
        <v>59</v>
      </c>
      <c r="J1532">
        <v>20</v>
      </c>
      <c r="K1532">
        <v>30</v>
      </c>
      <c r="L1532">
        <v>0</v>
      </c>
      <c r="M1532">
        <v>0</v>
      </c>
      <c r="N1532">
        <v>0</v>
      </c>
      <c r="O1532">
        <v>1</v>
      </c>
      <c r="P1532">
        <v>0</v>
      </c>
      <c r="Q1532" t="s">
        <v>60</v>
      </c>
      <c r="R1532">
        <v>0</v>
      </c>
      <c r="S1532">
        <v>0</v>
      </c>
      <c r="T1532" t="s">
        <v>72</v>
      </c>
      <c r="U1532" t="s">
        <v>36</v>
      </c>
      <c r="V1532" t="s">
        <v>37</v>
      </c>
      <c r="W1532" t="s">
        <v>38</v>
      </c>
      <c r="X1532" s="7" t="s">
        <v>31135</v>
      </c>
      <c r="Y1532" s="10"/>
      <c r="Z1532" s="10"/>
      <c r="AA1532" t="s">
        <v>4119</v>
      </c>
      <c r="AB1532" t="s">
        <v>4120</v>
      </c>
    </row>
    <row r="1533" spans="1:28" x14ac:dyDescent="0.3">
      <c r="A1533" s="7" t="b">
        <f t="shared" si="69"/>
        <v>0</v>
      </c>
      <c r="B1533" t="str">
        <f t="shared" si="70"/>
        <v>capofblindness</v>
      </c>
      <c r="C1533" s="9" t="str">
        <f t="shared" si="71"/>
        <v>cap_of_blindness</v>
      </c>
      <c r="D1533">
        <v>5304</v>
      </c>
      <c r="E1533" t="s">
        <v>24</v>
      </c>
      <c r="F1533" t="s">
        <v>1853</v>
      </c>
      <c r="G1533" t="s">
        <v>26</v>
      </c>
      <c r="H1533" t="s">
        <v>1854</v>
      </c>
      <c r="I1533" t="s">
        <v>59</v>
      </c>
      <c r="J1533">
        <v>20</v>
      </c>
      <c r="K1533">
        <v>80</v>
      </c>
      <c r="L1533">
        <v>0</v>
      </c>
      <c r="M1533">
        <v>0</v>
      </c>
      <c r="N1533">
        <v>0</v>
      </c>
      <c r="O1533">
        <v>4</v>
      </c>
      <c r="P1533">
        <v>1</v>
      </c>
      <c r="Q1533" t="s">
        <v>60</v>
      </c>
      <c r="R1533">
        <v>50</v>
      </c>
      <c r="S1533">
        <v>0</v>
      </c>
      <c r="T1533" t="s">
        <v>141</v>
      </c>
      <c r="U1533" t="s">
        <v>36</v>
      </c>
      <c r="V1533" t="s">
        <v>37</v>
      </c>
      <c r="W1533" t="s">
        <v>38</v>
      </c>
      <c r="X1533" s="7" t="s">
        <v>31136</v>
      </c>
      <c r="Y1533" s="10"/>
      <c r="Z1533" s="10"/>
      <c r="AA1533" t="s">
        <v>1855</v>
      </c>
      <c r="AB1533" t="s">
        <v>1856</v>
      </c>
    </row>
    <row r="1534" spans="1:28" x14ac:dyDescent="0.3">
      <c r="A1534" s="7" t="b">
        <f t="shared" si="69"/>
        <v>0</v>
      </c>
      <c r="B1534" t="str">
        <f t="shared" si="70"/>
        <v>piratedagger</v>
      </c>
      <c r="C1534" s="9" t="str">
        <f t="shared" si="71"/>
        <v>pirate_dagger</v>
      </c>
      <c r="D1534">
        <v>5305</v>
      </c>
      <c r="E1534" t="s">
        <v>24</v>
      </c>
      <c r="F1534" t="s">
        <v>7669</v>
      </c>
      <c r="G1534" t="s">
        <v>26</v>
      </c>
      <c r="H1534" t="s">
        <v>7670</v>
      </c>
      <c r="I1534" t="s">
        <v>59</v>
      </c>
      <c r="J1534">
        <v>20</v>
      </c>
      <c r="K1534">
        <v>10</v>
      </c>
      <c r="L1534">
        <v>0</v>
      </c>
      <c r="M1534">
        <v>0</v>
      </c>
      <c r="N1534">
        <v>0</v>
      </c>
      <c r="O1534">
        <v>0</v>
      </c>
      <c r="P1534">
        <v>0</v>
      </c>
      <c r="Q1534" t="s">
        <v>24</v>
      </c>
      <c r="R1534">
        <v>0</v>
      </c>
      <c r="S1534">
        <v>0</v>
      </c>
      <c r="T1534" t="s">
        <v>61</v>
      </c>
      <c r="U1534" t="s">
        <v>36</v>
      </c>
      <c r="V1534" t="s">
        <v>37</v>
      </c>
      <c r="W1534" t="s">
        <v>38</v>
      </c>
      <c r="X1534" s="7" t="s">
        <v>31137</v>
      </c>
      <c r="Y1534" s="10"/>
      <c r="Z1534" s="10"/>
      <c r="AA1534" t="s">
        <v>7671</v>
      </c>
      <c r="AB1534" t="s">
        <v>7672</v>
      </c>
    </row>
    <row r="1535" spans="1:28" x14ac:dyDescent="0.3">
      <c r="A1535" s="7" t="b">
        <f t="shared" si="69"/>
        <v>0</v>
      </c>
      <c r="B1535" t="str">
        <f t="shared" si="70"/>
        <v>freyjacrown</v>
      </c>
      <c r="C1535" s="9" t="str">
        <f t="shared" si="71"/>
        <v>freyja_crown</v>
      </c>
      <c r="D1535">
        <v>5306</v>
      </c>
      <c r="E1535" t="s">
        <v>24</v>
      </c>
      <c r="F1535" t="s">
        <v>4226</v>
      </c>
      <c r="G1535" t="s">
        <v>26</v>
      </c>
      <c r="H1535" t="s">
        <v>4227</v>
      </c>
      <c r="I1535" t="s">
        <v>59</v>
      </c>
      <c r="J1535">
        <v>0</v>
      </c>
      <c r="K1535">
        <v>50</v>
      </c>
      <c r="L1535">
        <v>0</v>
      </c>
      <c r="M1535">
        <v>0</v>
      </c>
      <c r="N1535">
        <v>0</v>
      </c>
      <c r="O1535">
        <v>3</v>
      </c>
      <c r="P1535">
        <v>0</v>
      </c>
      <c r="Q1535" t="s">
        <v>60</v>
      </c>
      <c r="R1535">
        <v>0</v>
      </c>
      <c r="S1535">
        <v>0</v>
      </c>
      <c r="T1535" t="s">
        <v>72</v>
      </c>
      <c r="U1535" t="s">
        <v>36</v>
      </c>
      <c r="V1535" t="s">
        <v>185</v>
      </c>
      <c r="W1535" t="s">
        <v>38</v>
      </c>
      <c r="X1535" s="7" t="s">
        <v>31501</v>
      </c>
      <c r="Y1535" s="10"/>
      <c r="Z1535" s="10"/>
      <c r="AA1535" t="s">
        <v>4228</v>
      </c>
      <c r="AB1535" t="s">
        <v>4229</v>
      </c>
    </row>
    <row r="1536" spans="1:28" x14ac:dyDescent="0.3">
      <c r="A1536" s="7" t="b">
        <f t="shared" si="69"/>
        <v>0</v>
      </c>
      <c r="B1536" t="str">
        <f t="shared" si="70"/>
        <v>carmenmiranda'shat</v>
      </c>
      <c r="C1536" s="9" t="str">
        <f t="shared" si="71"/>
        <v>carmen_miranda's_hat</v>
      </c>
      <c r="D1536">
        <v>5307</v>
      </c>
      <c r="E1536" t="s">
        <v>24</v>
      </c>
      <c r="F1536" t="s">
        <v>1881</v>
      </c>
      <c r="G1536" t="s">
        <v>26</v>
      </c>
      <c r="H1536" t="s">
        <v>1882</v>
      </c>
      <c r="I1536" t="s">
        <v>59</v>
      </c>
      <c r="J1536">
        <v>20</v>
      </c>
      <c r="K1536">
        <v>40</v>
      </c>
      <c r="L1536">
        <v>0</v>
      </c>
      <c r="M1536">
        <v>0</v>
      </c>
      <c r="N1536">
        <v>0</v>
      </c>
      <c r="O1536">
        <v>3</v>
      </c>
      <c r="P1536">
        <v>0</v>
      </c>
      <c r="Q1536" t="s">
        <v>60</v>
      </c>
      <c r="R1536">
        <v>0</v>
      </c>
      <c r="S1536">
        <v>0</v>
      </c>
      <c r="T1536" t="s">
        <v>72</v>
      </c>
      <c r="U1536" t="s">
        <v>36</v>
      </c>
      <c r="V1536" t="s">
        <v>37</v>
      </c>
      <c r="W1536" t="s">
        <v>73</v>
      </c>
      <c r="X1536" s="7" t="s">
        <v>31138</v>
      </c>
      <c r="Y1536" s="10"/>
      <c r="Z1536" s="10"/>
      <c r="AA1536" t="s">
        <v>1883</v>
      </c>
      <c r="AB1536" t="s">
        <v>1884</v>
      </c>
    </row>
    <row r="1537" spans="1:28" x14ac:dyDescent="0.3">
      <c r="A1537" s="7" t="b">
        <f t="shared" si="69"/>
        <v>0</v>
      </c>
      <c r="B1537" t="str">
        <f t="shared" si="70"/>
        <v>brazilianflaghat</v>
      </c>
      <c r="C1537" s="9" t="str">
        <f t="shared" si="71"/>
        <v>brazilian_flag_hat</v>
      </c>
      <c r="D1537">
        <v>5308</v>
      </c>
      <c r="E1537" t="s">
        <v>24</v>
      </c>
      <c r="F1537" t="s">
        <v>1564</v>
      </c>
      <c r="G1537" t="s">
        <v>26</v>
      </c>
      <c r="H1537" t="s">
        <v>1565</v>
      </c>
      <c r="I1537" t="s">
        <v>59</v>
      </c>
      <c r="J1537">
        <v>20</v>
      </c>
      <c r="K1537">
        <v>30</v>
      </c>
      <c r="L1537">
        <v>0</v>
      </c>
      <c r="M1537">
        <v>0</v>
      </c>
      <c r="N1537">
        <v>0</v>
      </c>
      <c r="O1537">
        <v>3</v>
      </c>
      <c r="P1537">
        <v>1</v>
      </c>
      <c r="Q1537" t="s">
        <v>60</v>
      </c>
      <c r="R1537">
        <v>0</v>
      </c>
      <c r="S1537">
        <v>0</v>
      </c>
      <c r="T1537" t="s">
        <v>72</v>
      </c>
      <c r="U1537" t="s">
        <v>36</v>
      </c>
      <c r="V1537" t="s">
        <v>37</v>
      </c>
      <c r="W1537" t="s">
        <v>73</v>
      </c>
      <c r="X1537" s="7" t="s">
        <v>31139</v>
      </c>
      <c r="Y1537" s="10"/>
      <c r="Z1537" s="10"/>
      <c r="AA1537" t="s">
        <v>1566</v>
      </c>
      <c r="AB1537" t="s">
        <v>1567</v>
      </c>
    </row>
    <row r="1538" spans="1:28" x14ac:dyDescent="0.3">
      <c r="A1538" s="7" t="b">
        <f t="shared" ref="A1538:A1601" si="72">ISNUMBER(SEARCH("callfunc",X1538))</f>
        <v>0</v>
      </c>
      <c r="B1538" t="str">
        <f t="shared" ref="B1538:B1601" si="73">LOWER(SUBSTITUTE(F1538,"_",""))</f>
        <v>largehibiscus</v>
      </c>
      <c r="C1538" s="9" t="str">
        <f t="shared" ref="C1538:C1601" si="74">LOWER(F1538)</f>
        <v>large_hibiscus</v>
      </c>
      <c r="D1538">
        <v>5311</v>
      </c>
      <c r="E1538" t="s">
        <v>24</v>
      </c>
      <c r="F1538" t="s">
        <v>5966</v>
      </c>
      <c r="G1538" t="s">
        <v>26</v>
      </c>
      <c r="H1538" t="s">
        <v>5967</v>
      </c>
      <c r="I1538" t="s">
        <v>59</v>
      </c>
      <c r="J1538">
        <v>20</v>
      </c>
      <c r="K1538">
        <v>10</v>
      </c>
      <c r="L1538">
        <v>0</v>
      </c>
      <c r="M1538">
        <v>0</v>
      </c>
      <c r="N1538">
        <v>0</v>
      </c>
      <c r="O1538">
        <v>1</v>
      </c>
      <c r="P1538">
        <v>1</v>
      </c>
      <c r="Q1538" t="s">
        <v>24</v>
      </c>
      <c r="R1538">
        <v>0</v>
      </c>
      <c r="S1538">
        <v>0</v>
      </c>
      <c r="T1538" t="s">
        <v>72</v>
      </c>
      <c r="U1538" t="s">
        <v>36</v>
      </c>
      <c r="V1538" t="s">
        <v>37</v>
      </c>
      <c r="W1538" t="s">
        <v>38</v>
      </c>
      <c r="X1538" s="7" t="s">
        <v>30625</v>
      </c>
      <c r="Y1538" s="10"/>
      <c r="Z1538" s="10"/>
      <c r="AA1538" t="s">
        <v>5968</v>
      </c>
      <c r="AB1538" t="s">
        <v>5969</v>
      </c>
    </row>
    <row r="1539" spans="1:28" x14ac:dyDescent="0.3">
      <c r="A1539" s="7" t="b">
        <f t="shared" si="72"/>
        <v>0</v>
      </c>
      <c r="B1539" t="str">
        <f t="shared" si="73"/>
        <v>ayothayahat</v>
      </c>
      <c r="C1539" s="9" t="str">
        <f t="shared" si="74"/>
        <v>ayothaya_hat</v>
      </c>
      <c r="D1539">
        <v>5312</v>
      </c>
      <c r="E1539" t="s">
        <v>24</v>
      </c>
      <c r="F1539" t="s">
        <v>667</v>
      </c>
      <c r="G1539" t="s">
        <v>26</v>
      </c>
      <c r="H1539" t="s">
        <v>671</v>
      </c>
      <c r="I1539" t="s">
        <v>59</v>
      </c>
      <c r="J1539">
        <v>20</v>
      </c>
      <c r="K1539">
        <v>10</v>
      </c>
      <c r="L1539">
        <v>0</v>
      </c>
      <c r="M1539">
        <v>0</v>
      </c>
      <c r="N1539">
        <v>0</v>
      </c>
      <c r="O1539">
        <v>5</v>
      </c>
      <c r="P1539">
        <v>1</v>
      </c>
      <c r="Q1539" t="s">
        <v>60</v>
      </c>
      <c r="R1539">
        <v>0</v>
      </c>
      <c r="S1539">
        <v>0</v>
      </c>
      <c r="T1539" t="s">
        <v>72</v>
      </c>
      <c r="U1539" t="s">
        <v>36</v>
      </c>
      <c r="V1539" t="s">
        <v>672</v>
      </c>
      <c r="W1539" t="s">
        <v>38</v>
      </c>
      <c r="X1539" s="7" t="s">
        <v>31140</v>
      </c>
      <c r="Y1539" s="10"/>
      <c r="Z1539" s="10"/>
      <c r="AA1539" t="s">
        <v>673</v>
      </c>
      <c r="AB1539" t="s">
        <v>674</v>
      </c>
    </row>
    <row r="1540" spans="1:28" x14ac:dyDescent="0.3">
      <c r="A1540" s="7" t="b">
        <f t="shared" si="72"/>
        <v>0</v>
      </c>
      <c r="B1540" t="str">
        <f t="shared" si="73"/>
        <v>diadem</v>
      </c>
      <c r="C1540" s="9" t="str">
        <f t="shared" si="74"/>
        <v>diadem</v>
      </c>
      <c r="D1540">
        <v>5313</v>
      </c>
      <c r="E1540" t="s">
        <v>24</v>
      </c>
      <c r="F1540" t="s">
        <v>3009</v>
      </c>
      <c r="G1540" t="s">
        <v>26</v>
      </c>
      <c r="H1540" t="s">
        <v>3009</v>
      </c>
      <c r="I1540" t="s">
        <v>59</v>
      </c>
      <c r="J1540">
        <v>20</v>
      </c>
      <c r="K1540">
        <v>10</v>
      </c>
      <c r="L1540">
        <v>0</v>
      </c>
      <c r="M1540">
        <v>0</v>
      </c>
      <c r="N1540">
        <v>0</v>
      </c>
      <c r="O1540">
        <v>3</v>
      </c>
      <c r="P1540">
        <v>1</v>
      </c>
      <c r="Q1540" t="s">
        <v>60</v>
      </c>
      <c r="R1540">
        <v>0</v>
      </c>
      <c r="S1540">
        <v>0</v>
      </c>
      <c r="T1540" t="s">
        <v>141</v>
      </c>
      <c r="U1540" t="s">
        <v>36</v>
      </c>
      <c r="V1540" t="s">
        <v>37</v>
      </c>
      <c r="W1540" t="s">
        <v>38</v>
      </c>
      <c r="X1540" s="7" t="s">
        <v>31141</v>
      </c>
      <c r="Y1540" s="10"/>
      <c r="Z1540" s="10"/>
      <c r="AA1540" t="s">
        <v>3010</v>
      </c>
      <c r="AB1540" t="s">
        <v>3011</v>
      </c>
    </row>
    <row r="1541" spans="1:28" x14ac:dyDescent="0.3">
      <c r="A1541" s="7" t="b">
        <f t="shared" si="72"/>
        <v>0</v>
      </c>
      <c r="B1541" t="str">
        <f t="shared" si="73"/>
        <v>hockeymask</v>
      </c>
      <c r="C1541" s="9" t="str">
        <f t="shared" si="74"/>
        <v>hockey_mask</v>
      </c>
      <c r="D1541">
        <v>5314</v>
      </c>
      <c r="E1541" t="s">
        <v>24</v>
      </c>
      <c r="F1541" t="s">
        <v>5188</v>
      </c>
      <c r="G1541" t="s">
        <v>26</v>
      </c>
      <c r="H1541" t="s">
        <v>5189</v>
      </c>
      <c r="I1541" t="s">
        <v>59</v>
      </c>
      <c r="J1541" s="5">
        <v>20</v>
      </c>
      <c r="K1541">
        <v>10</v>
      </c>
      <c r="L1541">
        <v>0</v>
      </c>
      <c r="M1541">
        <v>0</v>
      </c>
      <c r="N1541">
        <v>0</v>
      </c>
      <c r="O1541">
        <v>1</v>
      </c>
      <c r="P1541">
        <v>0</v>
      </c>
      <c r="Q1541" t="s">
        <v>24</v>
      </c>
      <c r="R1541">
        <v>50</v>
      </c>
      <c r="S1541">
        <v>0</v>
      </c>
      <c r="T1541" t="s">
        <v>184</v>
      </c>
      <c r="U1541" t="s">
        <v>36</v>
      </c>
      <c r="V1541" t="s">
        <v>37</v>
      </c>
      <c r="W1541" t="s">
        <v>38</v>
      </c>
      <c r="X1541" t="s">
        <v>31142</v>
      </c>
      <c r="Y1541" s="10"/>
      <c r="Z1541" s="10"/>
      <c r="AA1541" t="s">
        <v>5190</v>
      </c>
      <c r="AB1541" t="s">
        <v>5191</v>
      </c>
    </row>
    <row r="1542" spans="1:28" x14ac:dyDescent="0.3">
      <c r="A1542" s="7" t="b">
        <f t="shared" si="72"/>
        <v>0</v>
      </c>
      <c r="B1542" t="str">
        <f t="shared" si="73"/>
        <v>umbrellahat</v>
      </c>
      <c r="C1542" s="9" t="str">
        <f t="shared" si="74"/>
        <v>umbrella_hat</v>
      </c>
      <c r="D1542">
        <v>5316</v>
      </c>
      <c r="E1542" t="s">
        <v>24</v>
      </c>
      <c r="F1542" t="s">
        <v>10263</v>
      </c>
      <c r="G1542" t="s">
        <v>26</v>
      </c>
      <c r="H1542" t="s">
        <v>10264</v>
      </c>
      <c r="I1542" t="s">
        <v>59</v>
      </c>
      <c r="J1542">
        <v>20</v>
      </c>
      <c r="K1542">
        <v>10</v>
      </c>
      <c r="L1542">
        <v>0</v>
      </c>
      <c r="M1542">
        <v>0</v>
      </c>
      <c r="N1542">
        <v>0</v>
      </c>
      <c r="O1542">
        <v>2</v>
      </c>
      <c r="P1542">
        <v>0</v>
      </c>
      <c r="Q1542" t="s">
        <v>60</v>
      </c>
      <c r="R1542">
        <v>50</v>
      </c>
      <c r="S1542">
        <v>0</v>
      </c>
      <c r="T1542" t="s">
        <v>72</v>
      </c>
      <c r="U1542" t="s">
        <v>36</v>
      </c>
      <c r="V1542" t="s">
        <v>37</v>
      </c>
      <c r="W1542" t="s">
        <v>38</v>
      </c>
      <c r="X1542" t="s">
        <v>31143</v>
      </c>
      <c r="Y1542" s="10"/>
      <c r="Z1542" s="10"/>
      <c r="AA1542" t="s">
        <v>10265</v>
      </c>
      <c r="AB1542" t="s">
        <v>10266</v>
      </c>
    </row>
    <row r="1543" spans="1:28" x14ac:dyDescent="0.3">
      <c r="A1543" s="7" t="b">
        <f t="shared" si="72"/>
        <v>0</v>
      </c>
      <c r="B1543" t="str">
        <f t="shared" si="73"/>
        <v>fishermanhat</v>
      </c>
      <c r="C1543" s="9" t="str">
        <f t="shared" si="74"/>
        <v>fisherman_hat</v>
      </c>
      <c r="D1543">
        <v>5317</v>
      </c>
      <c r="E1543" t="s">
        <v>24</v>
      </c>
      <c r="F1543" t="s">
        <v>4020</v>
      </c>
      <c r="G1543" t="s">
        <v>26</v>
      </c>
      <c r="H1543" t="s">
        <v>4021</v>
      </c>
      <c r="I1543" t="s">
        <v>59</v>
      </c>
      <c r="J1543">
        <v>20</v>
      </c>
      <c r="K1543">
        <v>10</v>
      </c>
      <c r="L1543">
        <v>0</v>
      </c>
      <c r="M1543">
        <v>0</v>
      </c>
      <c r="N1543">
        <v>0</v>
      </c>
      <c r="O1543">
        <v>2</v>
      </c>
      <c r="P1543">
        <v>0</v>
      </c>
      <c r="Q1543" t="s">
        <v>60</v>
      </c>
      <c r="R1543">
        <v>50</v>
      </c>
      <c r="S1543">
        <v>0</v>
      </c>
      <c r="T1543" t="s">
        <v>72</v>
      </c>
      <c r="U1543" t="s">
        <v>36</v>
      </c>
      <c r="V1543" t="s">
        <v>37</v>
      </c>
      <c r="W1543" t="s">
        <v>38</v>
      </c>
      <c r="X1543" t="s">
        <v>31144</v>
      </c>
      <c r="Y1543" s="10"/>
      <c r="Z1543" s="10"/>
      <c r="AA1543" t="s">
        <v>4022</v>
      </c>
      <c r="AB1543" t="s">
        <v>4023</v>
      </c>
    </row>
    <row r="1544" spans="1:28" x14ac:dyDescent="0.3">
      <c r="A1544" s="7" t="b">
        <f t="shared" si="72"/>
        <v>0</v>
      </c>
      <c r="B1544" t="str">
        <f t="shared" si="73"/>
        <v>hellomotherhat</v>
      </c>
      <c r="C1544" s="9" t="str">
        <f t="shared" si="74"/>
        <v>hellomother_hat</v>
      </c>
      <c r="D1544">
        <v>5319</v>
      </c>
      <c r="E1544" t="s">
        <v>24</v>
      </c>
      <c r="F1544" t="s">
        <v>5107</v>
      </c>
      <c r="G1544" t="s">
        <v>26</v>
      </c>
      <c r="H1544" t="s">
        <v>5108</v>
      </c>
      <c r="I1544" t="s">
        <v>59</v>
      </c>
      <c r="J1544">
        <v>20</v>
      </c>
      <c r="K1544">
        <v>20</v>
      </c>
      <c r="L1544">
        <v>0</v>
      </c>
      <c r="M1544">
        <v>0</v>
      </c>
      <c r="N1544">
        <v>0</v>
      </c>
      <c r="O1544">
        <v>2</v>
      </c>
      <c r="P1544">
        <v>0</v>
      </c>
      <c r="Q1544" t="s">
        <v>60</v>
      </c>
      <c r="R1544">
        <v>10</v>
      </c>
      <c r="S1544">
        <v>0</v>
      </c>
      <c r="T1544" t="s">
        <v>72</v>
      </c>
      <c r="U1544" t="s">
        <v>36</v>
      </c>
      <c r="V1544" t="s">
        <v>185</v>
      </c>
      <c r="W1544" t="s">
        <v>38</v>
      </c>
      <c r="X1544" s="7" t="s">
        <v>31145</v>
      </c>
      <c r="Y1544" s="10"/>
      <c r="Z1544" s="10"/>
      <c r="AA1544" t="s">
        <v>5109</v>
      </c>
      <c r="AB1544" t="s">
        <v>5110</v>
      </c>
    </row>
    <row r="1545" spans="1:28" x14ac:dyDescent="0.3">
      <c r="A1545" s="7" t="b">
        <f t="shared" si="72"/>
        <v>0</v>
      </c>
      <c r="B1545" t="str">
        <f t="shared" si="73"/>
        <v>championwreath</v>
      </c>
      <c r="C1545" s="9" t="str">
        <f t="shared" si="74"/>
        <v>champion_wreath</v>
      </c>
      <c r="D1545">
        <v>5320</v>
      </c>
      <c r="E1545" t="s">
        <v>24</v>
      </c>
      <c r="F1545" t="s">
        <v>2078</v>
      </c>
      <c r="G1545" t="s">
        <v>26</v>
      </c>
      <c r="H1545" t="s">
        <v>2079</v>
      </c>
      <c r="I1545" t="s">
        <v>59</v>
      </c>
      <c r="J1545">
        <v>20</v>
      </c>
      <c r="K1545">
        <v>50</v>
      </c>
      <c r="L1545">
        <v>0</v>
      </c>
      <c r="M1545">
        <v>0</v>
      </c>
      <c r="N1545">
        <v>0</v>
      </c>
      <c r="O1545">
        <v>4</v>
      </c>
      <c r="P1545">
        <v>0</v>
      </c>
      <c r="Q1545" t="s">
        <v>60</v>
      </c>
      <c r="R1545">
        <v>0</v>
      </c>
      <c r="S1545">
        <v>0</v>
      </c>
      <c r="T1545" t="s">
        <v>72</v>
      </c>
      <c r="U1545" t="s">
        <v>36</v>
      </c>
      <c r="V1545" t="s">
        <v>37</v>
      </c>
      <c r="W1545" t="s">
        <v>38</v>
      </c>
      <c r="X1545" s="7" t="s">
        <v>31146</v>
      </c>
      <c r="Y1545" s="10"/>
      <c r="Z1545" s="10"/>
      <c r="AA1545" t="s">
        <v>2080</v>
      </c>
      <c r="AB1545" t="s">
        <v>2081</v>
      </c>
    </row>
    <row r="1546" spans="1:28" x14ac:dyDescent="0.3">
      <c r="A1546" s="7" t="b">
        <f t="shared" si="72"/>
        <v>0</v>
      </c>
      <c r="B1546" t="str">
        <f t="shared" si="73"/>
        <v>indonesianbandana</v>
      </c>
      <c r="C1546" s="9" t="str">
        <f t="shared" si="74"/>
        <v>indonesian_bandana</v>
      </c>
      <c r="D1546">
        <v>5321</v>
      </c>
      <c r="E1546" t="s">
        <v>24</v>
      </c>
      <c r="F1546" t="s">
        <v>5501</v>
      </c>
      <c r="G1546" t="s">
        <v>26</v>
      </c>
      <c r="H1546" t="s">
        <v>5502</v>
      </c>
      <c r="I1546" t="s">
        <v>59</v>
      </c>
      <c r="J1546">
        <v>20</v>
      </c>
      <c r="K1546">
        <v>50</v>
      </c>
      <c r="L1546">
        <v>0</v>
      </c>
      <c r="M1546">
        <v>0</v>
      </c>
      <c r="N1546">
        <v>0</v>
      </c>
      <c r="O1546">
        <v>4</v>
      </c>
      <c r="P1546">
        <v>0</v>
      </c>
      <c r="Q1546" t="s">
        <v>60</v>
      </c>
      <c r="R1546">
        <v>0</v>
      </c>
      <c r="S1546">
        <v>0</v>
      </c>
      <c r="T1546" t="s">
        <v>72</v>
      </c>
      <c r="U1546" t="s">
        <v>36</v>
      </c>
      <c r="V1546" t="s">
        <v>37</v>
      </c>
      <c r="W1546" t="s">
        <v>38</v>
      </c>
      <c r="X1546" s="7" t="s">
        <v>31147</v>
      </c>
      <c r="Y1546" s="10"/>
      <c r="Z1546" s="10"/>
      <c r="AA1546" t="s">
        <v>5503</v>
      </c>
      <c r="AB1546" t="s">
        <v>5504</v>
      </c>
    </row>
    <row r="1547" spans="1:28" x14ac:dyDescent="0.3">
      <c r="A1547" s="7" t="b">
        <f t="shared" si="72"/>
        <v>0</v>
      </c>
      <c r="B1547" t="str">
        <f t="shared" si="73"/>
        <v>scarf</v>
      </c>
      <c r="C1547" s="9" t="str">
        <f t="shared" si="74"/>
        <v>scarf</v>
      </c>
      <c r="D1547">
        <v>5322</v>
      </c>
      <c r="E1547" t="s">
        <v>24</v>
      </c>
      <c r="F1547" t="s">
        <v>8793</v>
      </c>
      <c r="G1547" t="s">
        <v>26</v>
      </c>
      <c r="H1547" t="s">
        <v>8794</v>
      </c>
      <c r="I1547" t="s">
        <v>59</v>
      </c>
      <c r="J1547">
        <v>20</v>
      </c>
      <c r="K1547">
        <v>10</v>
      </c>
      <c r="L1547">
        <v>0</v>
      </c>
      <c r="M1547">
        <v>0</v>
      </c>
      <c r="N1547">
        <v>0</v>
      </c>
      <c r="O1547">
        <v>2</v>
      </c>
      <c r="P1547">
        <v>0</v>
      </c>
      <c r="Q1547" t="s">
        <v>24</v>
      </c>
      <c r="R1547">
        <v>24</v>
      </c>
      <c r="S1547">
        <v>0</v>
      </c>
      <c r="T1547" t="s">
        <v>72</v>
      </c>
      <c r="U1547" t="s">
        <v>36</v>
      </c>
      <c r="V1547" t="s">
        <v>37</v>
      </c>
      <c r="W1547" t="s">
        <v>38</v>
      </c>
      <c r="X1547" s="7" t="s">
        <v>31148</v>
      </c>
      <c r="Y1547" s="10"/>
      <c r="Z1547" s="10"/>
      <c r="AA1547" t="s">
        <v>8795</v>
      </c>
      <c r="AB1547" t="s">
        <v>8796</v>
      </c>
    </row>
    <row r="1548" spans="1:28" x14ac:dyDescent="0.3">
      <c r="A1548" s="7" t="b">
        <f t="shared" si="72"/>
        <v>0</v>
      </c>
      <c r="B1548" t="str">
        <f t="shared" si="73"/>
        <v>littleangeldoll</v>
      </c>
      <c r="C1548" s="9" t="str">
        <f t="shared" si="74"/>
        <v>little_angel_doll</v>
      </c>
      <c r="D1548">
        <v>5324</v>
      </c>
      <c r="E1548" t="s">
        <v>24</v>
      </c>
      <c r="F1548" t="s">
        <v>6131</v>
      </c>
      <c r="G1548" t="s">
        <v>26</v>
      </c>
      <c r="H1548" t="s">
        <v>6132</v>
      </c>
      <c r="I1548" t="s">
        <v>59</v>
      </c>
      <c r="J1548">
        <v>20</v>
      </c>
      <c r="K1548">
        <v>30</v>
      </c>
      <c r="L1548">
        <v>0</v>
      </c>
      <c r="M1548">
        <v>0</v>
      </c>
      <c r="N1548">
        <v>0</v>
      </c>
      <c r="O1548">
        <v>2</v>
      </c>
      <c r="P1548">
        <v>0</v>
      </c>
      <c r="Q1548" t="s">
        <v>24</v>
      </c>
      <c r="R1548">
        <v>10</v>
      </c>
      <c r="S1548">
        <v>0</v>
      </c>
      <c r="T1548" t="s">
        <v>72</v>
      </c>
      <c r="U1548" t="s">
        <v>36</v>
      </c>
      <c r="V1548" t="s">
        <v>37</v>
      </c>
      <c r="W1548" t="s">
        <v>38</v>
      </c>
      <c r="X1548" s="7" t="s">
        <v>31149</v>
      </c>
      <c r="Y1548" s="10"/>
      <c r="Z1548" s="10"/>
      <c r="AA1548" t="s">
        <v>6133</v>
      </c>
      <c r="AB1548" t="s">
        <v>6134</v>
      </c>
    </row>
    <row r="1549" spans="1:28" x14ac:dyDescent="0.3">
      <c r="A1549" s="7" t="b">
        <f t="shared" si="72"/>
        <v>0</v>
      </c>
      <c r="B1549" t="str">
        <f t="shared" si="73"/>
        <v>roboeye</v>
      </c>
      <c r="C1549" s="9" t="str">
        <f t="shared" si="74"/>
        <v>robo_eye</v>
      </c>
      <c r="D1549">
        <v>5325</v>
      </c>
      <c r="E1549" t="s">
        <v>24</v>
      </c>
      <c r="F1549" t="s">
        <v>8452</v>
      </c>
      <c r="G1549" t="s">
        <v>26</v>
      </c>
      <c r="H1549" t="s">
        <v>8453</v>
      </c>
      <c r="I1549" t="s">
        <v>59</v>
      </c>
      <c r="J1549">
        <v>20</v>
      </c>
      <c r="K1549">
        <v>20</v>
      </c>
      <c r="L1549">
        <v>0</v>
      </c>
      <c r="M1549">
        <v>0</v>
      </c>
      <c r="N1549">
        <v>0</v>
      </c>
      <c r="O1549">
        <v>2</v>
      </c>
      <c r="P1549">
        <v>0</v>
      </c>
      <c r="Q1549" t="s">
        <v>24</v>
      </c>
      <c r="R1549">
        <v>10</v>
      </c>
      <c r="S1549">
        <v>0</v>
      </c>
      <c r="T1549" t="s">
        <v>189</v>
      </c>
      <c r="U1549" t="s">
        <v>36</v>
      </c>
      <c r="V1549" t="s">
        <v>37</v>
      </c>
      <c r="W1549" t="s">
        <v>38</v>
      </c>
      <c r="X1549" t="s">
        <v>31150</v>
      </c>
      <c r="Y1549" s="10"/>
      <c r="Z1549" s="10"/>
      <c r="AA1549" t="s">
        <v>8454</v>
      </c>
      <c r="AB1549" t="s">
        <v>8455</v>
      </c>
    </row>
    <row r="1550" spans="1:28" x14ac:dyDescent="0.3">
      <c r="A1550" s="7" t="b">
        <f t="shared" si="72"/>
        <v>0</v>
      </c>
      <c r="B1550" t="str">
        <f t="shared" si="73"/>
        <v>lokimask</v>
      </c>
      <c r="C1550" s="9" t="str">
        <f t="shared" si="74"/>
        <v>loki_mask</v>
      </c>
      <c r="D1550">
        <v>5332</v>
      </c>
      <c r="E1550" t="s">
        <v>24</v>
      </c>
      <c r="F1550" t="s">
        <v>6158</v>
      </c>
      <c r="G1550" t="s">
        <v>26</v>
      </c>
      <c r="H1550" t="s">
        <v>6159</v>
      </c>
      <c r="I1550" t="s">
        <v>59</v>
      </c>
      <c r="J1550">
        <v>0</v>
      </c>
      <c r="K1550">
        <v>20</v>
      </c>
      <c r="L1550">
        <v>0</v>
      </c>
      <c r="M1550">
        <v>0</v>
      </c>
      <c r="N1550">
        <v>0</v>
      </c>
      <c r="O1550">
        <v>0</v>
      </c>
      <c r="P1550">
        <v>0</v>
      </c>
      <c r="Q1550" t="s">
        <v>24</v>
      </c>
      <c r="R1550">
        <v>1</v>
      </c>
      <c r="S1550">
        <v>0</v>
      </c>
      <c r="T1550" t="s">
        <v>184</v>
      </c>
      <c r="U1550" t="s">
        <v>36</v>
      </c>
      <c r="V1550" t="s">
        <v>37</v>
      </c>
      <c r="W1550" t="s">
        <v>38</v>
      </c>
      <c r="X1550" s="7" t="s">
        <v>31151</v>
      </c>
      <c r="Y1550" s="10"/>
      <c r="Z1550" s="10"/>
      <c r="AA1550" t="s">
        <v>6160</v>
      </c>
      <c r="AB1550" t="s">
        <v>6161</v>
      </c>
    </row>
    <row r="1551" spans="1:28" x14ac:dyDescent="0.3">
      <c r="A1551" s="7" t="b">
        <f t="shared" si="72"/>
        <v>0</v>
      </c>
      <c r="B1551" t="str">
        <f t="shared" si="73"/>
        <v>radioantenna</v>
      </c>
      <c r="C1551" s="9" t="str">
        <f t="shared" si="74"/>
        <v>radio_antenna</v>
      </c>
      <c r="D1551">
        <v>5333</v>
      </c>
      <c r="E1551" t="s">
        <v>24</v>
      </c>
      <c r="F1551" t="s">
        <v>8101</v>
      </c>
      <c r="G1551" t="s">
        <v>26</v>
      </c>
      <c r="H1551" t="s">
        <v>8102</v>
      </c>
      <c r="I1551" t="s">
        <v>59</v>
      </c>
      <c r="J1551">
        <v>0</v>
      </c>
      <c r="K1551">
        <v>150</v>
      </c>
      <c r="L1551">
        <v>0</v>
      </c>
      <c r="M1551">
        <v>0</v>
      </c>
      <c r="N1551">
        <v>0</v>
      </c>
      <c r="O1551">
        <v>2</v>
      </c>
      <c r="P1551">
        <v>0</v>
      </c>
      <c r="Q1551" t="s">
        <v>24</v>
      </c>
      <c r="R1551">
        <v>50</v>
      </c>
      <c r="S1551">
        <v>0</v>
      </c>
      <c r="T1551" t="s">
        <v>72</v>
      </c>
      <c r="U1551" t="s">
        <v>36</v>
      </c>
      <c r="V1551" t="s">
        <v>37</v>
      </c>
      <c r="W1551" t="s">
        <v>38</v>
      </c>
      <c r="X1551" s="7" t="s">
        <v>31656</v>
      </c>
      <c r="Y1551" s="10"/>
      <c r="Z1551" s="10"/>
      <c r="AA1551" t="s">
        <v>8103</v>
      </c>
      <c r="AB1551" t="s">
        <v>8104</v>
      </c>
    </row>
    <row r="1552" spans="1:28" x14ac:dyDescent="0.3">
      <c r="A1552" s="7" t="b">
        <f t="shared" si="72"/>
        <v>0</v>
      </c>
      <c r="B1552" t="str">
        <f t="shared" si="73"/>
        <v>jumpingporing</v>
      </c>
      <c r="C1552" s="9" t="str">
        <f t="shared" si="74"/>
        <v>jumping_poring</v>
      </c>
      <c r="D1552">
        <v>5335</v>
      </c>
      <c r="E1552" t="s">
        <v>24</v>
      </c>
      <c r="F1552" t="s">
        <v>5685</v>
      </c>
      <c r="G1552" t="s">
        <v>26</v>
      </c>
      <c r="H1552" t="s">
        <v>5686</v>
      </c>
      <c r="I1552" t="s">
        <v>59</v>
      </c>
      <c r="J1552">
        <v>0</v>
      </c>
      <c r="K1552">
        <v>30</v>
      </c>
      <c r="L1552">
        <v>0</v>
      </c>
      <c r="M1552">
        <v>0</v>
      </c>
      <c r="N1552">
        <v>0</v>
      </c>
      <c r="O1552">
        <v>2</v>
      </c>
      <c r="P1552">
        <v>0</v>
      </c>
      <c r="Q1552" t="s">
        <v>60</v>
      </c>
      <c r="R1552">
        <v>10</v>
      </c>
      <c r="S1552">
        <v>0</v>
      </c>
      <c r="T1552" t="s">
        <v>72</v>
      </c>
      <c r="U1552" t="s">
        <v>36</v>
      </c>
      <c r="V1552" t="s">
        <v>37</v>
      </c>
      <c r="W1552" t="s">
        <v>38</v>
      </c>
      <c r="X1552" s="7" t="s">
        <v>31152</v>
      </c>
      <c r="Y1552" s="10"/>
      <c r="Z1552" s="10"/>
      <c r="AA1552" t="s">
        <v>5687</v>
      </c>
      <c r="AB1552" t="s">
        <v>5688</v>
      </c>
    </row>
    <row r="1553" spans="1:28" x14ac:dyDescent="0.3">
      <c r="A1553" s="7" t="b">
        <f t="shared" si="72"/>
        <v>0</v>
      </c>
      <c r="B1553" t="str">
        <f t="shared" si="73"/>
        <v>guildsmanrecruiter</v>
      </c>
      <c r="C1553" s="9" t="str">
        <f t="shared" si="74"/>
        <v>guildsman_recruiter</v>
      </c>
      <c r="D1553">
        <v>5336</v>
      </c>
      <c r="E1553" t="s">
        <v>24</v>
      </c>
      <c r="F1553" t="s">
        <v>4859</v>
      </c>
      <c r="G1553" t="s">
        <v>26</v>
      </c>
      <c r="H1553" t="s">
        <v>4860</v>
      </c>
      <c r="I1553" t="s">
        <v>59</v>
      </c>
      <c r="J1553">
        <v>0</v>
      </c>
      <c r="K1553">
        <v>0</v>
      </c>
      <c r="L1553">
        <v>0</v>
      </c>
      <c r="M1553">
        <v>0</v>
      </c>
      <c r="N1553">
        <v>0</v>
      </c>
      <c r="O1553">
        <v>2</v>
      </c>
      <c r="P1553">
        <v>0</v>
      </c>
      <c r="Q1553" t="s">
        <v>60</v>
      </c>
      <c r="R1553">
        <v>10</v>
      </c>
      <c r="S1553">
        <v>0</v>
      </c>
      <c r="T1553" t="s">
        <v>72</v>
      </c>
      <c r="U1553" t="s">
        <v>36</v>
      </c>
      <c r="V1553" t="s">
        <v>37</v>
      </c>
      <c r="W1553" t="s">
        <v>38</v>
      </c>
      <c r="X1553" s="7"/>
      <c r="Y1553" s="10"/>
      <c r="Z1553" s="10"/>
      <c r="AA1553" t="s">
        <v>4861</v>
      </c>
      <c r="AB1553" t="s">
        <v>4862</v>
      </c>
    </row>
    <row r="1554" spans="1:28" x14ac:dyDescent="0.3">
      <c r="A1554" s="7" t="b">
        <f t="shared" si="72"/>
        <v>0</v>
      </c>
      <c r="B1554" t="str">
        <f t="shared" si="73"/>
        <v>bfrecruiterhat</v>
      </c>
      <c r="C1554" s="9" t="str">
        <f t="shared" si="74"/>
        <v>bf_recruiter_hat</v>
      </c>
      <c r="D1554">
        <v>5338</v>
      </c>
      <c r="E1554" t="s">
        <v>24</v>
      </c>
      <c r="F1554" t="s">
        <v>1010</v>
      </c>
      <c r="G1554" t="s">
        <v>26</v>
      </c>
      <c r="H1554" t="s">
        <v>1011</v>
      </c>
      <c r="I1554" t="s">
        <v>59</v>
      </c>
      <c r="J1554">
        <v>0</v>
      </c>
      <c r="K1554">
        <v>0</v>
      </c>
      <c r="L1554">
        <v>0</v>
      </c>
      <c r="M1554">
        <v>0</v>
      </c>
      <c r="N1554">
        <v>0</v>
      </c>
      <c r="O1554">
        <v>2</v>
      </c>
      <c r="P1554">
        <v>0</v>
      </c>
      <c r="Q1554" t="s">
        <v>60</v>
      </c>
      <c r="R1554">
        <v>10</v>
      </c>
      <c r="S1554">
        <v>0</v>
      </c>
      <c r="T1554" t="s">
        <v>72</v>
      </c>
      <c r="U1554" t="s">
        <v>36</v>
      </c>
      <c r="V1554" t="s">
        <v>37</v>
      </c>
      <c r="W1554" t="s">
        <v>38</v>
      </c>
      <c r="X1554" s="7"/>
      <c r="Y1554" s="10"/>
      <c r="Z1554" s="10"/>
      <c r="AA1554" t="s">
        <v>1012</v>
      </c>
      <c r="AB1554" t="s">
        <v>1013</v>
      </c>
    </row>
    <row r="1555" spans="1:28" x14ac:dyDescent="0.3">
      <c r="A1555" s="7" t="b">
        <f t="shared" si="72"/>
        <v>0</v>
      </c>
      <c r="B1555" t="str">
        <f t="shared" si="73"/>
        <v>friendrecruiterhat</v>
      </c>
      <c r="C1555" s="9" t="str">
        <f t="shared" si="74"/>
        <v>friend_recruiter_hat</v>
      </c>
      <c r="D1555">
        <v>5339</v>
      </c>
      <c r="E1555" t="s">
        <v>24</v>
      </c>
      <c r="F1555" t="s">
        <v>4246</v>
      </c>
      <c r="G1555" t="s">
        <v>26</v>
      </c>
      <c r="H1555" t="s">
        <v>4247</v>
      </c>
      <c r="I1555" t="s">
        <v>59</v>
      </c>
      <c r="J1555">
        <v>0</v>
      </c>
      <c r="K1555">
        <v>0</v>
      </c>
      <c r="L1555">
        <v>0</v>
      </c>
      <c r="M1555">
        <v>0</v>
      </c>
      <c r="N1555">
        <v>0</v>
      </c>
      <c r="O1555">
        <v>2</v>
      </c>
      <c r="P1555">
        <v>0</v>
      </c>
      <c r="Q1555" t="s">
        <v>60</v>
      </c>
      <c r="R1555">
        <v>10</v>
      </c>
      <c r="S1555">
        <v>0</v>
      </c>
      <c r="T1555" t="s">
        <v>72</v>
      </c>
      <c r="U1555" t="s">
        <v>36</v>
      </c>
      <c r="V1555" t="s">
        <v>37</v>
      </c>
      <c r="W1555" t="s">
        <v>38</v>
      </c>
      <c r="X1555" s="7"/>
      <c r="Y1555" s="10"/>
      <c r="Z1555" s="10"/>
      <c r="AA1555" t="s">
        <v>4248</v>
      </c>
      <c r="AB1555" t="s">
        <v>4249</v>
      </c>
    </row>
    <row r="1556" spans="1:28" x14ac:dyDescent="0.3">
      <c r="A1556" s="7" t="b">
        <f t="shared" si="72"/>
        <v>0</v>
      </c>
      <c r="B1556" t="str">
        <f t="shared" si="73"/>
        <v>deprotaidollhat</v>
      </c>
      <c r="C1556" s="9" t="str">
        <f t="shared" si="74"/>
        <v>deprotai_doll_hat</v>
      </c>
      <c r="D1556">
        <v>5340</v>
      </c>
      <c r="E1556" t="s">
        <v>24</v>
      </c>
      <c r="F1556" t="s">
        <v>2906</v>
      </c>
      <c r="G1556" t="s">
        <v>26</v>
      </c>
      <c r="H1556" t="s">
        <v>2907</v>
      </c>
      <c r="I1556" t="s">
        <v>59</v>
      </c>
      <c r="J1556">
        <v>0</v>
      </c>
      <c r="K1556">
        <v>50</v>
      </c>
      <c r="L1556">
        <v>0</v>
      </c>
      <c r="M1556">
        <v>0</v>
      </c>
      <c r="N1556">
        <v>0</v>
      </c>
      <c r="O1556">
        <v>0</v>
      </c>
      <c r="P1556">
        <v>1</v>
      </c>
      <c r="Q1556" t="s">
        <v>24</v>
      </c>
      <c r="R1556">
        <v>60</v>
      </c>
      <c r="S1556">
        <v>0</v>
      </c>
      <c r="T1556" t="s">
        <v>72</v>
      </c>
      <c r="U1556" t="s">
        <v>36</v>
      </c>
      <c r="V1556" t="s">
        <v>37</v>
      </c>
      <c r="W1556" t="s">
        <v>38</v>
      </c>
      <c r="X1556" s="7" t="s">
        <v>31153</v>
      </c>
      <c r="Y1556" s="10"/>
      <c r="Z1556" s="10"/>
      <c r="AA1556" t="s">
        <v>2908</v>
      </c>
      <c r="AB1556" t="s">
        <v>2909</v>
      </c>
    </row>
    <row r="1557" spans="1:28" x14ac:dyDescent="0.3">
      <c r="A1557" s="7" t="b">
        <f t="shared" si="72"/>
        <v>0</v>
      </c>
      <c r="B1557" t="str">
        <f t="shared" si="73"/>
        <v>clarisdollhat</v>
      </c>
      <c r="C1557" s="9" t="str">
        <f t="shared" si="74"/>
        <v>claris_doll_hat</v>
      </c>
      <c r="D1557">
        <v>5341</v>
      </c>
      <c r="E1557" t="s">
        <v>24</v>
      </c>
      <c r="F1557" t="s">
        <v>2241</v>
      </c>
      <c r="G1557" t="s">
        <v>26</v>
      </c>
      <c r="H1557" t="s">
        <v>2242</v>
      </c>
      <c r="I1557" t="s">
        <v>59</v>
      </c>
      <c r="J1557">
        <v>0</v>
      </c>
      <c r="K1557">
        <v>50</v>
      </c>
      <c r="L1557">
        <v>0</v>
      </c>
      <c r="M1557">
        <v>0</v>
      </c>
      <c r="N1557">
        <v>0</v>
      </c>
      <c r="O1557">
        <v>0</v>
      </c>
      <c r="P1557">
        <v>1</v>
      </c>
      <c r="Q1557" t="s">
        <v>24</v>
      </c>
      <c r="R1557">
        <v>60</v>
      </c>
      <c r="S1557">
        <v>0</v>
      </c>
      <c r="T1557" t="s">
        <v>72</v>
      </c>
      <c r="U1557" t="s">
        <v>36</v>
      </c>
      <c r="V1557" t="s">
        <v>37</v>
      </c>
      <c r="W1557" t="s">
        <v>38</v>
      </c>
      <c r="X1557" s="7" t="s">
        <v>31154</v>
      </c>
      <c r="Y1557" s="10"/>
      <c r="Z1557" s="10"/>
      <c r="AA1557" t="s">
        <v>2243</v>
      </c>
      <c r="AB1557" t="s">
        <v>2244</v>
      </c>
    </row>
    <row r="1558" spans="1:28" x14ac:dyDescent="0.3">
      <c r="A1558" s="7" t="b">
        <f t="shared" si="72"/>
        <v>0</v>
      </c>
      <c r="B1558" t="str">
        <f t="shared" si="73"/>
        <v>sorindollhat</v>
      </c>
      <c r="C1558" s="9" t="str">
        <f t="shared" si="74"/>
        <v>sorin_doll_hat</v>
      </c>
      <c r="D1558">
        <v>5342</v>
      </c>
      <c r="E1558" t="s">
        <v>24</v>
      </c>
      <c r="F1558" t="s">
        <v>9353</v>
      </c>
      <c r="G1558" t="s">
        <v>26</v>
      </c>
      <c r="H1558" t="s">
        <v>9354</v>
      </c>
      <c r="I1558" t="s">
        <v>59</v>
      </c>
      <c r="J1558">
        <v>0</v>
      </c>
      <c r="K1558">
        <v>50</v>
      </c>
      <c r="L1558">
        <v>0</v>
      </c>
      <c r="M1558">
        <v>0</v>
      </c>
      <c r="N1558">
        <v>0</v>
      </c>
      <c r="O1558">
        <v>0</v>
      </c>
      <c r="P1558">
        <v>1</v>
      </c>
      <c r="Q1558" t="s">
        <v>24</v>
      </c>
      <c r="R1558">
        <v>60</v>
      </c>
      <c r="S1558">
        <v>0</v>
      </c>
      <c r="T1558" t="s">
        <v>72</v>
      </c>
      <c r="U1558" t="s">
        <v>36</v>
      </c>
      <c r="V1558" t="s">
        <v>37</v>
      </c>
      <c r="W1558" t="s">
        <v>38</v>
      </c>
      <c r="X1558" s="7" t="s">
        <v>31657</v>
      </c>
      <c r="Y1558" s="10"/>
      <c r="Z1558" s="10"/>
      <c r="AA1558" t="s">
        <v>9355</v>
      </c>
      <c r="AB1558" t="s">
        <v>9356</v>
      </c>
    </row>
    <row r="1559" spans="1:28" x14ac:dyDescent="0.3">
      <c r="A1559" s="7" t="b">
        <f t="shared" si="72"/>
        <v>0</v>
      </c>
      <c r="B1559" t="str">
        <f t="shared" si="73"/>
        <v>tayelindollhat</v>
      </c>
      <c r="C1559" s="9" t="str">
        <f t="shared" si="74"/>
        <v>tayelin_doll_hat</v>
      </c>
      <c r="D1559">
        <v>5343</v>
      </c>
      <c r="E1559" t="s">
        <v>24</v>
      </c>
      <c r="F1559" t="s">
        <v>9912</v>
      </c>
      <c r="G1559" t="s">
        <v>26</v>
      </c>
      <c r="H1559" t="s">
        <v>9913</v>
      </c>
      <c r="I1559" t="s">
        <v>59</v>
      </c>
      <c r="J1559" s="7">
        <v>0</v>
      </c>
      <c r="K1559">
        <v>50</v>
      </c>
      <c r="L1559">
        <v>0</v>
      </c>
      <c r="M1559">
        <v>0</v>
      </c>
      <c r="N1559">
        <v>0</v>
      </c>
      <c r="O1559">
        <v>0</v>
      </c>
      <c r="P1559">
        <v>1</v>
      </c>
      <c r="Q1559" t="s">
        <v>24</v>
      </c>
      <c r="R1559">
        <v>60</v>
      </c>
      <c r="S1559">
        <v>0</v>
      </c>
      <c r="T1559" t="s">
        <v>72</v>
      </c>
      <c r="U1559" t="s">
        <v>36</v>
      </c>
      <c r="V1559" t="s">
        <v>37</v>
      </c>
      <c r="W1559" t="s">
        <v>38</v>
      </c>
      <c r="X1559" s="7" t="s">
        <v>31155</v>
      </c>
      <c r="Y1559" s="10"/>
      <c r="Z1559" s="10"/>
      <c r="AA1559" t="s">
        <v>9914</v>
      </c>
      <c r="AB1559" t="s">
        <v>9915</v>
      </c>
    </row>
    <row r="1560" spans="1:28" x14ac:dyDescent="0.3">
      <c r="A1560" s="7" t="b">
        <f t="shared" si="72"/>
        <v>0</v>
      </c>
      <c r="B1560" t="str">
        <f t="shared" si="73"/>
        <v>binitdollhat</v>
      </c>
      <c r="C1560" s="9" t="str">
        <f t="shared" si="74"/>
        <v>binit_doll_hat</v>
      </c>
      <c r="D1560">
        <v>5344</v>
      </c>
      <c r="E1560" t="s">
        <v>24</v>
      </c>
      <c r="F1560" t="s">
        <v>1109</v>
      </c>
      <c r="G1560" t="s">
        <v>26</v>
      </c>
      <c r="H1560" t="s">
        <v>1110</v>
      </c>
      <c r="I1560" t="s">
        <v>59</v>
      </c>
      <c r="J1560" s="7">
        <v>0</v>
      </c>
      <c r="K1560">
        <v>50</v>
      </c>
      <c r="L1560">
        <v>0</v>
      </c>
      <c r="M1560">
        <v>0</v>
      </c>
      <c r="N1560">
        <v>0</v>
      </c>
      <c r="O1560">
        <v>0</v>
      </c>
      <c r="P1560">
        <v>1</v>
      </c>
      <c r="Q1560" t="s">
        <v>24</v>
      </c>
      <c r="R1560">
        <v>60</v>
      </c>
      <c r="S1560">
        <v>0</v>
      </c>
      <c r="T1560" t="s">
        <v>72</v>
      </c>
      <c r="U1560" t="s">
        <v>36</v>
      </c>
      <c r="V1560" t="s">
        <v>37</v>
      </c>
      <c r="W1560" t="s">
        <v>38</v>
      </c>
      <c r="X1560" s="7" t="s">
        <v>31658</v>
      </c>
      <c r="Y1560" s="10"/>
      <c r="Z1560" s="10"/>
      <c r="AA1560" t="s">
        <v>1111</v>
      </c>
      <c r="AB1560" t="s">
        <v>1112</v>
      </c>
    </row>
    <row r="1561" spans="1:28" x14ac:dyDescent="0.3">
      <c r="A1561" s="7" t="b">
        <f t="shared" si="72"/>
        <v>0</v>
      </c>
      <c r="B1561" t="str">
        <f t="shared" si="73"/>
        <v>debrildollhat</v>
      </c>
      <c r="C1561" s="9" t="str">
        <f t="shared" si="74"/>
        <v>debril_doll_hat</v>
      </c>
      <c r="D1561">
        <v>5345</v>
      </c>
      <c r="E1561" t="s">
        <v>24</v>
      </c>
      <c r="F1561" t="s">
        <v>2874</v>
      </c>
      <c r="G1561" t="s">
        <v>26</v>
      </c>
      <c r="H1561" t="s">
        <v>2875</v>
      </c>
      <c r="I1561" t="s">
        <v>59</v>
      </c>
      <c r="J1561" s="7">
        <v>0</v>
      </c>
      <c r="K1561">
        <v>50</v>
      </c>
      <c r="L1561">
        <v>0</v>
      </c>
      <c r="M1561">
        <v>0</v>
      </c>
      <c r="N1561">
        <v>0</v>
      </c>
      <c r="O1561">
        <v>0</v>
      </c>
      <c r="P1561">
        <v>1</v>
      </c>
      <c r="Q1561" t="s">
        <v>24</v>
      </c>
      <c r="R1561">
        <v>60</v>
      </c>
      <c r="S1561">
        <v>0</v>
      </c>
      <c r="T1561" t="s">
        <v>72</v>
      </c>
      <c r="U1561" t="s">
        <v>36</v>
      </c>
      <c r="V1561" t="s">
        <v>37</v>
      </c>
      <c r="W1561" t="s">
        <v>38</v>
      </c>
      <c r="X1561" s="7" t="s">
        <v>31156</v>
      </c>
      <c r="Y1561" s="10"/>
      <c r="Z1561" s="10"/>
      <c r="AA1561" t="s">
        <v>2876</v>
      </c>
      <c r="AB1561" t="s">
        <v>2877</v>
      </c>
    </row>
    <row r="1562" spans="1:28" x14ac:dyDescent="0.3">
      <c r="A1562" s="7" t="b">
        <f t="shared" si="72"/>
        <v>0</v>
      </c>
      <c r="B1562" t="str">
        <f t="shared" si="73"/>
        <v>gfrecruiterhat</v>
      </c>
      <c r="C1562" s="9" t="str">
        <f t="shared" si="74"/>
        <v>gf_recruiter_hat</v>
      </c>
      <c r="D1562">
        <v>5346</v>
      </c>
      <c r="E1562" t="s">
        <v>24</v>
      </c>
      <c r="F1562" t="s">
        <v>4408</v>
      </c>
      <c r="G1562" t="s">
        <v>26</v>
      </c>
      <c r="H1562" t="s">
        <v>4409</v>
      </c>
      <c r="I1562" t="s">
        <v>59</v>
      </c>
      <c r="J1562" s="7">
        <v>0</v>
      </c>
      <c r="K1562">
        <v>0</v>
      </c>
      <c r="L1562">
        <v>0</v>
      </c>
      <c r="M1562">
        <v>0</v>
      </c>
      <c r="N1562">
        <v>0</v>
      </c>
      <c r="O1562">
        <v>2</v>
      </c>
      <c r="P1562">
        <v>0</v>
      </c>
      <c r="Q1562" t="s">
        <v>60</v>
      </c>
      <c r="R1562">
        <v>10</v>
      </c>
      <c r="S1562">
        <v>0</v>
      </c>
      <c r="T1562" t="s">
        <v>72</v>
      </c>
      <c r="U1562" t="s">
        <v>36</v>
      </c>
      <c r="V1562" t="s">
        <v>37</v>
      </c>
      <c r="W1562" t="s">
        <v>38</v>
      </c>
      <c r="X1562" s="7"/>
      <c r="Y1562" s="10"/>
      <c r="Z1562" s="10"/>
      <c r="AA1562" t="s">
        <v>4410</v>
      </c>
      <c r="AB1562" t="s">
        <v>4411</v>
      </c>
    </row>
    <row r="1563" spans="1:28" x14ac:dyDescent="0.3">
      <c r="A1563" s="7" t="b">
        <f t="shared" si="72"/>
        <v>0</v>
      </c>
      <c r="B1563" t="str">
        <f t="shared" si="73"/>
        <v>bigsis'ribbon</v>
      </c>
      <c r="C1563" s="9" t="str">
        <f t="shared" si="74"/>
        <v>big_sis'_ribbon_</v>
      </c>
      <c r="D1563">
        <v>5348</v>
      </c>
      <c r="E1563" t="s">
        <v>24</v>
      </c>
      <c r="F1563" t="s">
        <v>1098</v>
      </c>
      <c r="G1563" t="s">
        <v>26</v>
      </c>
      <c r="H1563" t="s">
        <v>1095</v>
      </c>
      <c r="I1563" t="s">
        <v>59</v>
      </c>
      <c r="J1563" s="1">
        <v>15000</v>
      </c>
      <c r="K1563">
        <v>20</v>
      </c>
      <c r="L1563">
        <v>0</v>
      </c>
      <c r="M1563">
        <v>0</v>
      </c>
      <c r="N1563">
        <v>0</v>
      </c>
      <c r="O1563">
        <v>2</v>
      </c>
      <c r="P1563">
        <v>1</v>
      </c>
      <c r="Q1563" t="s">
        <v>60</v>
      </c>
      <c r="R1563">
        <v>0</v>
      </c>
      <c r="S1563">
        <v>0</v>
      </c>
      <c r="T1563" t="s">
        <v>72</v>
      </c>
      <c r="U1563" t="s">
        <v>36</v>
      </c>
      <c r="V1563" t="s">
        <v>185</v>
      </c>
      <c r="W1563" t="s">
        <v>38</v>
      </c>
      <c r="X1563" s="7" t="s">
        <v>30594</v>
      </c>
      <c r="Y1563" s="10"/>
      <c r="Z1563" s="10"/>
      <c r="AA1563" t="s">
        <v>1099</v>
      </c>
      <c r="AB1563" t="s">
        <v>1100</v>
      </c>
    </row>
    <row r="1564" spans="1:28" x14ac:dyDescent="0.3">
      <c r="A1564" s="7" t="b">
        <f t="shared" si="72"/>
        <v>0</v>
      </c>
      <c r="B1564" t="str">
        <f t="shared" si="73"/>
        <v>boy'scap</v>
      </c>
      <c r="C1564" s="9" t="str">
        <f t="shared" si="74"/>
        <v>boy's_cap_</v>
      </c>
      <c r="D1564">
        <v>5349</v>
      </c>
      <c r="E1564" t="s">
        <v>24</v>
      </c>
      <c r="F1564" t="s">
        <v>1531</v>
      </c>
      <c r="G1564" t="s">
        <v>26</v>
      </c>
      <c r="H1564" t="s">
        <v>1528</v>
      </c>
      <c r="I1564" t="s">
        <v>59</v>
      </c>
      <c r="J1564">
        <v>20</v>
      </c>
      <c r="K1564">
        <v>10</v>
      </c>
      <c r="L1564">
        <v>0</v>
      </c>
      <c r="M1564">
        <v>0</v>
      </c>
      <c r="N1564">
        <v>0</v>
      </c>
      <c r="O1564">
        <v>2</v>
      </c>
      <c r="P1564">
        <v>1</v>
      </c>
      <c r="Q1564" t="s">
        <v>60</v>
      </c>
      <c r="R1564">
        <v>0</v>
      </c>
      <c r="S1564">
        <v>0</v>
      </c>
      <c r="T1564" t="s">
        <v>72</v>
      </c>
      <c r="U1564" t="s">
        <v>36</v>
      </c>
      <c r="V1564" t="s">
        <v>185</v>
      </c>
      <c r="W1564" t="s">
        <v>38</v>
      </c>
      <c r="X1564" s="7"/>
      <c r="Y1564" s="10"/>
      <c r="Z1564" s="10"/>
      <c r="AA1564" t="s">
        <v>1532</v>
      </c>
      <c r="AB1564" t="s">
        <v>1533</v>
      </c>
    </row>
    <row r="1565" spans="1:28" x14ac:dyDescent="0.3">
      <c r="A1565" s="7" t="b">
        <f t="shared" si="72"/>
        <v>0</v>
      </c>
      <c r="B1565" t="str">
        <f t="shared" si="73"/>
        <v>poporingcap</v>
      </c>
      <c r="C1565" s="9" t="str">
        <f t="shared" si="74"/>
        <v>poporing_cap</v>
      </c>
      <c r="D1565">
        <v>5352</v>
      </c>
      <c r="E1565" t="s">
        <v>24</v>
      </c>
      <c r="F1565" t="s">
        <v>7819</v>
      </c>
      <c r="G1565" t="s">
        <v>26</v>
      </c>
      <c r="H1565" t="s">
        <v>7820</v>
      </c>
      <c r="I1565" t="s">
        <v>59</v>
      </c>
      <c r="J1565">
        <v>20</v>
      </c>
      <c r="K1565">
        <v>70</v>
      </c>
      <c r="L1565">
        <v>0</v>
      </c>
      <c r="M1565">
        <v>0</v>
      </c>
      <c r="N1565">
        <v>0</v>
      </c>
      <c r="O1565">
        <v>2</v>
      </c>
      <c r="P1565">
        <v>0</v>
      </c>
      <c r="Q1565" t="s">
        <v>60</v>
      </c>
      <c r="R1565">
        <v>38</v>
      </c>
      <c r="S1565">
        <v>0</v>
      </c>
      <c r="T1565" t="s">
        <v>72</v>
      </c>
      <c r="U1565" t="s">
        <v>36</v>
      </c>
      <c r="V1565" t="s">
        <v>185</v>
      </c>
      <c r="W1565" t="s">
        <v>38</v>
      </c>
      <c r="X1565" s="7"/>
      <c r="Y1565" s="10"/>
      <c r="Z1565" s="10"/>
      <c r="AA1565" t="s">
        <v>7821</v>
      </c>
      <c r="AB1565" t="s">
        <v>7822</v>
      </c>
    </row>
    <row r="1566" spans="1:28" x14ac:dyDescent="0.3">
      <c r="A1566" s="7" t="b">
        <f t="shared" si="72"/>
        <v>0</v>
      </c>
      <c r="B1566" t="str">
        <f t="shared" si="73"/>
        <v>muslimhatm</v>
      </c>
      <c r="C1566" s="9" t="str">
        <f t="shared" si="74"/>
        <v>muslim_hat_m</v>
      </c>
      <c r="D1566">
        <v>5354</v>
      </c>
      <c r="E1566" t="s">
        <v>24</v>
      </c>
      <c r="F1566" t="s">
        <v>6944</v>
      </c>
      <c r="G1566" t="s">
        <v>26</v>
      </c>
      <c r="H1566" t="s">
        <v>6945</v>
      </c>
      <c r="I1566" t="s">
        <v>59</v>
      </c>
      <c r="J1566">
        <v>20</v>
      </c>
      <c r="K1566">
        <v>10</v>
      </c>
      <c r="L1566">
        <v>0</v>
      </c>
      <c r="M1566">
        <v>0</v>
      </c>
      <c r="N1566">
        <v>0</v>
      </c>
      <c r="O1566">
        <v>2</v>
      </c>
      <c r="P1566">
        <v>0</v>
      </c>
      <c r="Q1566" t="s">
        <v>60</v>
      </c>
      <c r="R1566">
        <v>0</v>
      </c>
      <c r="S1566">
        <v>0</v>
      </c>
      <c r="T1566" t="s">
        <v>72</v>
      </c>
      <c r="U1566" t="s">
        <v>36</v>
      </c>
      <c r="V1566" t="s">
        <v>37</v>
      </c>
      <c r="W1566" t="s">
        <v>38</v>
      </c>
      <c r="X1566" s="7" t="s">
        <v>31157</v>
      </c>
      <c r="Y1566" s="10"/>
      <c r="Z1566" s="10"/>
      <c r="AA1566" t="s">
        <v>6946</v>
      </c>
      <c r="AB1566" t="s">
        <v>6947</v>
      </c>
    </row>
    <row r="1567" spans="1:28" x14ac:dyDescent="0.3">
      <c r="A1567" s="7" t="b">
        <f t="shared" si="72"/>
        <v>0</v>
      </c>
      <c r="B1567" t="str">
        <f t="shared" si="73"/>
        <v>muslimhatf</v>
      </c>
      <c r="C1567" s="9" t="str">
        <f t="shared" si="74"/>
        <v>muslim_hat_f</v>
      </c>
      <c r="D1567">
        <v>5355</v>
      </c>
      <c r="E1567" t="s">
        <v>24</v>
      </c>
      <c r="F1567" t="s">
        <v>6940</v>
      </c>
      <c r="G1567" t="s">
        <v>26</v>
      </c>
      <c r="H1567" t="s">
        <v>6941</v>
      </c>
      <c r="I1567" t="s">
        <v>59</v>
      </c>
      <c r="J1567">
        <v>20</v>
      </c>
      <c r="K1567">
        <v>10</v>
      </c>
      <c r="L1567">
        <v>0</v>
      </c>
      <c r="M1567">
        <v>0</v>
      </c>
      <c r="N1567">
        <v>0</v>
      </c>
      <c r="O1567">
        <v>2</v>
      </c>
      <c r="P1567">
        <v>0</v>
      </c>
      <c r="Q1567" t="s">
        <v>60</v>
      </c>
      <c r="R1567">
        <v>0</v>
      </c>
      <c r="S1567">
        <v>0</v>
      </c>
      <c r="T1567" t="s">
        <v>72</v>
      </c>
      <c r="U1567" t="s">
        <v>36</v>
      </c>
      <c r="V1567" t="s">
        <v>37</v>
      </c>
      <c r="W1567" t="s">
        <v>38</v>
      </c>
      <c r="X1567" s="7" t="s">
        <v>31157</v>
      </c>
      <c r="Y1567" s="10"/>
      <c r="Z1567" s="10"/>
      <c r="AA1567" t="s">
        <v>6942</v>
      </c>
      <c r="AB1567" t="s">
        <v>6943</v>
      </c>
    </row>
    <row r="1568" spans="1:28" x14ac:dyDescent="0.3">
      <c r="A1568" s="7" t="b">
        <f t="shared" si="72"/>
        <v>0</v>
      </c>
      <c r="B1568" t="str">
        <f t="shared" si="73"/>
        <v>wingsofvictory</v>
      </c>
      <c r="C1568" s="9" t="str">
        <f t="shared" si="74"/>
        <v>wings_of_victory</v>
      </c>
      <c r="D1568">
        <v>5357</v>
      </c>
      <c r="E1568" t="s">
        <v>24</v>
      </c>
      <c r="F1568" t="s">
        <v>10784</v>
      </c>
      <c r="G1568" t="s">
        <v>26</v>
      </c>
      <c r="H1568" t="s">
        <v>10408</v>
      </c>
      <c r="I1568" t="s">
        <v>59</v>
      </c>
      <c r="J1568">
        <v>20</v>
      </c>
      <c r="K1568">
        <v>0</v>
      </c>
      <c r="L1568">
        <v>0</v>
      </c>
      <c r="M1568">
        <v>0</v>
      </c>
      <c r="N1568">
        <v>0</v>
      </c>
      <c r="O1568">
        <v>10</v>
      </c>
      <c r="P1568">
        <v>0</v>
      </c>
      <c r="Q1568" t="s">
        <v>60</v>
      </c>
      <c r="R1568">
        <v>0</v>
      </c>
      <c r="S1568">
        <v>0</v>
      </c>
      <c r="T1568" t="s">
        <v>141</v>
      </c>
      <c r="U1568" t="s">
        <v>36</v>
      </c>
      <c r="V1568" t="s">
        <v>37</v>
      </c>
      <c r="W1568" t="s">
        <v>38</v>
      </c>
      <c r="X1568" s="7" t="s">
        <v>31158</v>
      </c>
      <c r="Y1568" s="10"/>
      <c r="Z1568" s="10"/>
      <c r="AA1568" t="s">
        <v>10785</v>
      </c>
      <c r="AB1568" t="s">
        <v>10786</v>
      </c>
    </row>
    <row r="1569" spans="1:28" x14ac:dyDescent="0.3">
      <c r="A1569" s="7" t="b">
        <f t="shared" si="72"/>
        <v>0</v>
      </c>
      <c r="B1569" t="str">
        <f t="shared" si="73"/>
        <v>whikebainears</v>
      </c>
      <c r="C1569" s="9" t="str">
        <f t="shared" si="74"/>
        <v>whikebain_ears</v>
      </c>
      <c r="D1569">
        <v>5360</v>
      </c>
      <c r="E1569" t="s">
        <v>24</v>
      </c>
      <c r="F1569" t="s">
        <v>10589</v>
      </c>
      <c r="G1569" t="s">
        <v>26</v>
      </c>
      <c r="H1569" t="s">
        <v>10590</v>
      </c>
      <c r="I1569" t="s">
        <v>59</v>
      </c>
      <c r="J1569">
        <v>20</v>
      </c>
      <c r="K1569">
        <v>20</v>
      </c>
      <c r="L1569">
        <v>0</v>
      </c>
      <c r="M1569">
        <v>0</v>
      </c>
      <c r="N1569">
        <v>0</v>
      </c>
      <c r="O1569">
        <v>2</v>
      </c>
      <c r="P1569">
        <v>0</v>
      </c>
      <c r="Q1569" t="s">
        <v>60</v>
      </c>
      <c r="R1569">
        <v>45</v>
      </c>
      <c r="S1569">
        <v>0</v>
      </c>
      <c r="T1569" t="s">
        <v>72</v>
      </c>
      <c r="U1569" t="s">
        <v>36</v>
      </c>
      <c r="V1569" t="s">
        <v>37</v>
      </c>
      <c r="W1569" t="s">
        <v>38</v>
      </c>
      <c r="X1569" s="7" t="s">
        <v>31659</v>
      </c>
      <c r="Y1569" s="10"/>
      <c r="Z1569" s="10"/>
      <c r="AA1569" t="s">
        <v>10591</v>
      </c>
      <c r="AB1569" t="s">
        <v>10592</v>
      </c>
    </row>
    <row r="1570" spans="1:28" x14ac:dyDescent="0.3">
      <c r="A1570" s="7" t="b">
        <f t="shared" si="72"/>
        <v>0</v>
      </c>
      <c r="B1570" t="str">
        <f t="shared" si="73"/>
        <v>gangscarf</v>
      </c>
      <c r="C1570" s="9" t="str">
        <f t="shared" si="74"/>
        <v>gang_scarf</v>
      </c>
      <c r="D1570">
        <v>5361</v>
      </c>
      <c r="E1570" t="s">
        <v>24</v>
      </c>
      <c r="F1570" t="s">
        <v>4332</v>
      </c>
      <c r="G1570" t="s">
        <v>26</v>
      </c>
      <c r="H1570" t="s">
        <v>4333</v>
      </c>
      <c r="I1570" t="s">
        <v>59</v>
      </c>
      <c r="J1570" s="5">
        <v>20</v>
      </c>
      <c r="K1570">
        <v>10</v>
      </c>
      <c r="L1570">
        <v>0</v>
      </c>
      <c r="M1570">
        <v>0</v>
      </c>
      <c r="N1570">
        <v>0</v>
      </c>
      <c r="O1570">
        <v>0</v>
      </c>
      <c r="P1570">
        <v>0</v>
      </c>
      <c r="Q1570" t="s">
        <v>24</v>
      </c>
      <c r="R1570">
        <v>0</v>
      </c>
      <c r="S1570">
        <v>0</v>
      </c>
      <c r="T1570" t="s">
        <v>61</v>
      </c>
      <c r="U1570" t="s">
        <v>36</v>
      </c>
      <c r="V1570" t="s">
        <v>37</v>
      </c>
      <c r="W1570" t="s">
        <v>38</v>
      </c>
      <c r="X1570" s="7" t="s">
        <v>31545</v>
      </c>
      <c r="Y1570" s="10"/>
      <c r="Z1570" s="10"/>
      <c r="AA1570" t="s">
        <v>4334</v>
      </c>
      <c r="AB1570" t="s">
        <v>4335</v>
      </c>
    </row>
    <row r="1571" spans="1:28" x14ac:dyDescent="0.3">
      <c r="A1571" s="7" t="b">
        <f t="shared" si="72"/>
        <v>0</v>
      </c>
      <c r="B1571" t="str">
        <f t="shared" si="73"/>
        <v>ninjascroll</v>
      </c>
      <c r="C1571" s="9" t="str">
        <f t="shared" si="74"/>
        <v>ninja_scroll</v>
      </c>
      <c r="D1571">
        <v>5362</v>
      </c>
      <c r="E1571" t="s">
        <v>24</v>
      </c>
      <c r="F1571" t="s">
        <v>7091</v>
      </c>
      <c r="G1571" t="s">
        <v>26</v>
      </c>
      <c r="H1571" t="s">
        <v>7092</v>
      </c>
      <c r="I1571" t="s">
        <v>59</v>
      </c>
      <c r="J1571">
        <v>20</v>
      </c>
      <c r="K1571">
        <v>20</v>
      </c>
      <c r="L1571">
        <v>0</v>
      </c>
      <c r="M1571">
        <v>0</v>
      </c>
      <c r="N1571">
        <v>0</v>
      </c>
      <c r="O1571">
        <v>0</v>
      </c>
      <c r="P1571">
        <v>0</v>
      </c>
      <c r="Q1571" t="s">
        <v>24</v>
      </c>
      <c r="R1571">
        <v>0</v>
      </c>
      <c r="S1571">
        <v>0</v>
      </c>
      <c r="T1571" t="s">
        <v>61</v>
      </c>
      <c r="U1571" t="s">
        <v>36</v>
      </c>
      <c r="V1571" t="s">
        <v>37</v>
      </c>
      <c r="W1571" t="s">
        <v>38</v>
      </c>
      <c r="X1571" s="7" t="s">
        <v>31094</v>
      </c>
      <c r="Y1571" s="10"/>
      <c r="Z1571" s="10"/>
      <c r="AA1571" t="s">
        <v>7093</v>
      </c>
      <c r="AB1571" t="s">
        <v>7094</v>
      </c>
    </row>
    <row r="1572" spans="1:28" x14ac:dyDescent="0.3">
      <c r="A1572" s="7" t="b">
        <f t="shared" si="72"/>
        <v>0</v>
      </c>
      <c r="B1572" t="str">
        <f t="shared" si="73"/>
        <v>helmofabyss</v>
      </c>
      <c r="C1572" s="9" t="str">
        <f t="shared" si="74"/>
        <v>helm_of_abyss</v>
      </c>
      <c r="D1572">
        <v>5363</v>
      </c>
      <c r="E1572" t="s">
        <v>24</v>
      </c>
      <c r="F1572" t="s">
        <v>5115</v>
      </c>
      <c r="G1572" t="s">
        <v>26</v>
      </c>
      <c r="H1572" t="s">
        <v>5116</v>
      </c>
      <c r="I1572" t="s">
        <v>59</v>
      </c>
      <c r="J1572">
        <v>20</v>
      </c>
      <c r="K1572">
        <v>100</v>
      </c>
      <c r="L1572">
        <v>0</v>
      </c>
      <c r="M1572">
        <v>0</v>
      </c>
      <c r="N1572">
        <v>0</v>
      </c>
      <c r="O1572">
        <v>2</v>
      </c>
      <c r="P1572">
        <v>1</v>
      </c>
      <c r="Q1572" t="s">
        <v>60</v>
      </c>
      <c r="R1572">
        <v>70</v>
      </c>
      <c r="S1572">
        <v>0</v>
      </c>
      <c r="T1572" t="s">
        <v>72</v>
      </c>
      <c r="U1572" t="s">
        <v>36</v>
      </c>
      <c r="V1572" t="s">
        <v>37</v>
      </c>
      <c r="W1572" t="s">
        <v>38</v>
      </c>
      <c r="X1572" s="7" t="s">
        <v>31159</v>
      </c>
      <c r="Y1572" s="10"/>
      <c r="Z1572" s="10"/>
      <c r="AA1572" t="s">
        <v>5117</v>
      </c>
      <c r="AB1572" t="s">
        <v>5118</v>
      </c>
    </row>
    <row r="1573" spans="1:28" x14ac:dyDescent="0.3">
      <c r="A1573" s="7" t="b">
        <f t="shared" si="72"/>
        <v>0</v>
      </c>
      <c r="B1573" t="str">
        <f t="shared" si="73"/>
        <v>darksnakelordhat</v>
      </c>
      <c r="C1573" s="9" t="str">
        <f t="shared" si="74"/>
        <v>dark_snake_lord_hat</v>
      </c>
      <c r="D1573">
        <v>5364</v>
      </c>
      <c r="E1573" t="s">
        <v>24</v>
      </c>
      <c r="F1573" t="s">
        <v>2829</v>
      </c>
      <c r="G1573" t="s">
        <v>26</v>
      </c>
      <c r="H1573" t="s">
        <v>2830</v>
      </c>
      <c r="I1573" t="s">
        <v>59</v>
      </c>
      <c r="J1573">
        <v>20</v>
      </c>
      <c r="K1573">
        <v>50</v>
      </c>
      <c r="L1573">
        <v>0</v>
      </c>
      <c r="M1573">
        <v>0</v>
      </c>
      <c r="N1573">
        <v>0</v>
      </c>
      <c r="O1573">
        <v>2</v>
      </c>
      <c r="P1573">
        <v>1</v>
      </c>
      <c r="Q1573" t="s">
        <v>60</v>
      </c>
      <c r="R1573">
        <v>60</v>
      </c>
      <c r="S1573">
        <v>0</v>
      </c>
      <c r="T1573" t="s">
        <v>72</v>
      </c>
      <c r="U1573" t="s">
        <v>36</v>
      </c>
      <c r="V1573" t="s">
        <v>37</v>
      </c>
      <c r="W1573" t="s">
        <v>38</v>
      </c>
      <c r="X1573" s="7" t="s">
        <v>31160</v>
      </c>
      <c r="Y1573" s="10"/>
      <c r="Z1573" s="10"/>
      <c r="AA1573" t="s">
        <v>2831</v>
      </c>
      <c r="AB1573" t="s">
        <v>2832</v>
      </c>
    </row>
    <row r="1574" spans="1:28" x14ac:dyDescent="0.3">
      <c r="A1574" s="7" t="b">
        <f t="shared" si="72"/>
        <v>0</v>
      </c>
      <c r="B1574" t="str">
        <f t="shared" si="73"/>
        <v>friedegg</v>
      </c>
      <c r="C1574" s="9" t="str">
        <f t="shared" si="74"/>
        <v>fried_egg</v>
      </c>
      <c r="D1574">
        <v>5365</v>
      </c>
      <c r="E1574" t="s">
        <v>24</v>
      </c>
      <c r="F1574" t="s">
        <v>4242</v>
      </c>
      <c r="G1574" t="s">
        <v>26</v>
      </c>
      <c r="H1574" t="s">
        <v>4243</v>
      </c>
      <c r="I1574" t="s">
        <v>59</v>
      </c>
      <c r="J1574">
        <v>20</v>
      </c>
      <c r="K1574">
        <v>100</v>
      </c>
      <c r="L1574">
        <v>0</v>
      </c>
      <c r="M1574">
        <v>0</v>
      </c>
      <c r="N1574">
        <v>0</v>
      </c>
      <c r="O1574">
        <v>3</v>
      </c>
      <c r="P1574">
        <v>1</v>
      </c>
      <c r="Q1574" t="s">
        <v>24</v>
      </c>
      <c r="R1574">
        <v>0</v>
      </c>
      <c r="S1574">
        <v>0</v>
      </c>
      <c r="T1574" t="s">
        <v>72</v>
      </c>
      <c r="U1574" t="s">
        <v>36</v>
      </c>
      <c r="V1574" t="s">
        <v>37</v>
      </c>
      <c r="W1574" t="s">
        <v>38</v>
      </c>
      <c r="X1574" s="7" t="s">
        <v>31161</v>
      </c>
      <c r="Y1574" s="10"/>
      <c r="Z1574" s="10"/>
      <c r="AA1574" t="s">
        <v>4244</v>
      </c>
      <c r="AB1574" t="s">
        <v>4245</v>
      </c>
    </row>
    <row r="1575" spans="1:28" x14ac:dyDescent="0.3">
      <c r="A1575" s="7" t="b">
        <f t="shared" si="72"/>
        <v>0</v>
      </c>
      <c r="B1575" t="str">
        <f t="shared" si="73"/>
        <v>hat0fking</v>
      </c>
      <c r="C1575" s="9" t="str">
        <f t="shared" si="74"/>
        <v>hat_0f_king</v>
      </c>
      <c r="D1575">
        <v>5366</v>
      </c>
      <c r="E1575" t="s">
        <v>24</v>
      </c>
      <c r="F1575" t="s">
        <v>5007</v>
      </c>
      <c r="G1575" t="s">
        <v>26</v>
      </c>
      <c r="H1575" t="s">
        <v>5008</v>
      </c>
      <c r="I1575" t="s">
        <v>59</v>
      </c>
      <c r="J1575" s="5">
        <v>20</v>
      </c>
      <c r="K1575">
        <v>20</v>
      </c>
      <c r="L1575">
        <v>0</v>
      </c>
      <c r="M1575">
        <v>0</v>
      </c>
      <c r="N1575">
        <v>0</v>
      </c>
      <c r="O1575">
        <v>3</v>
      </c>
      <c r="P1575">
        <v>0</v>
      </c>
      <c r="Q1575" t="s">
        <v>60</v>
      </c>
      <c r="R1575">
        <v>0</v>
      </c>
      <c r="S1575">
        <v>0</v>
      </c>
      <c r="T1575" t="s">
        <v>72</v>
      </c>
      <c r="U1575" t="s">
        <v>36</v>
      </c>
      <c r="V1575" t="s">
        <v>37</v>
      </c>
      <c r="W1575" t="s">
        <v>38</v>
      </c>
      <c r="X1575" s="7" t="s">
        <v>30570</v>
      </c>
      <c r="Y1575" s="10"/>
      <c r="Z1575" s="10"/>
      <c r="AA1575" t="s">
        <v>5009</v>
      </c>
      <c r="AB1575" t="s">
        <v>5010</v>
      </c>
    </row>
    <row r="1576" spans="1:28" x14ac:dyDescent="0.3">
      <c r="A1576" s="7" t="b">
        <f t="shared" si="72"/>
        <v>0</v>
      </c>
      <c r="B1576" t="str">
        <f t="shared" si="73"/>
        <v>orchidhairband</v>
      </c>
      <c r="C1576" s="9" t="str">
        <f t="shared" si="74"/>
        <v>orchid_hairband</v>
      </c>
      <c r="D1576">
        <v>5370</v>
      </c>
      <c r="E1576" t="s">
        <v>24</v>
      </c>
      <c r="F1576" t="s">
        <v>7306</v>
      </c>
      <c r="G1576" t="s">
        <v>26</v>
      </c>
      <c r="H1576" t="s">
        <v>7307</v>
      </c>
      <c r="I1576" t="s">
        <v>59</v>
      </c>
      <c r="J1576">
        <v>20</v>
      </c>
      <c r="K1576">
        <v>20</v>
      </c>
      <c r="L1576">
        <v>0</v>
      </c>
      <c r="M1576">
        <v>0</v>
      </c>
      <c r="N1576">
        <v>0</v>
      </c>
      <c r="O1576">
        <v>1</v>
      </c>
      <c r="P1576">
        <v>0</v>
      </c>
      <c r="Q1576" t="s">
        <v>60</v>
      </c>
      <c r="R1576">
        <v>0</v>
      </c>
      <c r="S1576">
        <v>0</v>
      </c>
      <c r="T1576" t="s">
        <v>72</v>
      </c>
      <c r="U1576" t="s">
        <v>36</v>
      </c>
      <c r="V1576" t="s">
        <v>37</v>
      </c>
      <c r="W1576" t="s">
        <v>38</v>
      </c>
      <c r="X1576" s="7" t="s">
        <v>30601</v>
      </c>
      <c r="Y1576" s="10"/>
      <c r="Z1576" s="10"/>
      <c r="AA1576" t="s">
        <v>7308</v>
      </c>
      <c r="AB1576" t="s">
        <v>7309</v>
      </c>
    </row>
    <row r="1577" spans="1:28" x14ac:dyDescent="0.3">
      <c r="A1577" s="7" t="b">
        <f t="shared" si="72"/>
        <v>0</v>
      </c>
      <c r="B1577" t="str">
        <f t="shared" si="73"/>
        <v>droopingwhitekitty</v>
      </c>
      <c r="C1577" s="9" t="str">
        <f t="shared" si="74"/>
        <v>drooping_white_kitty</v>
      </c>
      <c r="D1577">
        <v>5372</v>
      </c>
      <c r="E1577" t="s">
        <v>24</v>
      </c>
      <c r="F1577" t="s">
        <v>3400</v>
      </c>
      <c r="G1577" t="s">
        <v>26</v>
      </c>
      <c r="H1577" t="s">
        <v>3401</v>
      </c>
      <c r="I1577" t="s">
        <v>59</v>
      </c>
      <c r="J1577">
        <v>20</v>
      </c>
      <c r="K1577">
        <v>50</v>
      </c>
      <c r="L1577">
        <v>0</v>
      </c>
      <c r="M1577">
        <v>0</v>
      </c>
      <c r="N1577">
        <v>0</v>
      </c>
      <c r="O1577">
        <v>1</v>
      </c>
      <c r="P1577">
        <v>0</v>
      </c>
      <c r="Q1577" t="s">
        <v>60</v>
      </c>
      <c r="R1577">
        <v>0</v>
      </c>
      <c r="S1577">
        <v>0</v>
      </c>
      <c r="T1577" t="s">
        <v>72</v>
      </c>
      <c r="U1577" t="s">
        <v>36</v>
      </c>
      <c r="V1577" t="s">
        <v>37</v>
      </c>
      <c r="W1577" t="s">
        <v>38</v>
      </c>
      <c r="X1577" t="s">
        <v>31163</v>
      </c>
      <c r="Y1577" s="10"/>
      <c r="Z1577" s="10"/>
      <c r="AA1577" t="s">
        <v>3402</v>
      </c>
      <c r="AB1577" t="s">
        <v>3403</v>
      </c>
    </row>
    <row r="1578" spans="1:28" x14ac:dyDescent="0.3">
      <c r="A1578" s="7" t="b">
        <f t="shared" si="72"/>
        <v>0</v>
      </c>
      <c r="B1578" t="str">
        <f t="shared" si="73"/>
        <v>darknesshelm</v>
      </c>
      <c r="C1578" s="9" t="str">
        <f t="shared" si="74"/>
        <v>darkness_helm</v>
      </c>
      <c r="D1578">
        <v>5373</v>
      </c>
      <c r="E1578" t="s">
        <v>24</v>
      </c>
      <c r="F1578" t="s">
        <v>2841</v>
      </c>
      <c r="G1578" t="s">
        <v>26</v>
      </c>
      <c r="H1578" t="s">
        <v>2842</v>
      </c>
      <c r="I1578" t="s">
        <v>59</v>
      </c>
      <c r="J1578" s="5">
        <v>20</v>
      </c>
      <c r="K1578">
        <v>30</v>
      </c>
      <c r="L1578">
        <v>0</v>
      </c>
      <c r="M1578">
        <v>0</v>
      </c>
      <c r="N1578">
        <v>0</v>
      </c>
      <c r="O1578">
        <v>2</v>
      </c>
      <c r="P1578">
        <v>1</v>
      </c>
      <c r="Q1578" t="s">
        <v>60</v>
      </c>
      <c r="R1578">
        <v>0</v>
      </c>
      <c r="S1578">
        <v>0</v>
      </c>
      <c r="T1578" t="s">
        <v>141</v>
      </c>
      <c r="U1578" t="s">
        <v>36</v>
      </c>
      <c r="V1578" t="s">
        <v>37</v>
      </c>
      <c r="W1578" t="s">
        <v>38</v>
      </c>
      <c r="X1578" s="7" t="s">
        <v>31164</v>
      </c>
      <c r="Y1578" s="10"/>
      <c r="Z1578" s="10"/>
      <c r="AA1578" t="s">
        <v>2843</v>
      </c>
      <c r="AB1578" t="s">
        <v>2844</v>
      </c>
    </row>
    <row r="1579" spans="1:28" x14ac:dyDescent="0.3">
      <c r="A1579" s="7" t="b">
        <f t="shared" si="72"/>
        <v>0</v>
      </c>
      <c r="B1579" t="str">
        <f t="shared" si="73"/>
        <v>lmagesticgoat</v>
      </c>
      <c r="C1579" s="9" t="str">
        <f t="shared" si="74"/>
        <v>l_magestic_goat</v>
      </c>
      <c r="D1579">
        <v>5374</v>
      </c>
      <c r="E1579" t="s">
        <v>24</v>
      </c>
      <c r="F1579" t="s">
        <v>5920</v>
      </c>
      <c r="G1579" t="s">
        <v>26</v>
      </c>
      <c r="H1579" t="s">
        <v>5921</v>
      </c>
      <c r="I1579" t="s">
        <v>59</v>
      </c>
      <c r="J1579" s="5">
        <v>20</v>
      </c>
      <c r="K1579">
        <v>80</v>
      </c>
      <c r="L1579">
        <v>0</v>
      </c>
      <c r="M1579">
        <v>0</v>
      </c>
      <c r="N1579">
        <v>0</v>
      </c>
      <c r="O1579">
        <v>5</v>
      </c>
      <c r="P1579">
        <v>0</v>
      </c>
      <c r="Q1579" t="s">
        <v>60</v>
      </c>
      <c r="R1579">
        <v>0</v>
      </c>
      <c r="S1579">
        <v>0</v>
      </c>
      <c r="T1579" t="s">
        <v>72</v>
      </c>
      <c r="U1579" t="s">
        <v>36</v>
      </c>
      <c r="V1579" t="s">
        <v>37</v>
      </c>
      <c r="W1579" t="s">
        <v>38</v>
      </c>
      <c r="X1579" s="7" t="s">
        <v>31165</v>
      </c>
      <c r="Y1579" s="10"/>
      <c r="Z1579" s="10"/>
      <c r="AA1579" t="s">
        <v>5922</v>
      </c>
      <c r="AB1579" t="s">
        <v>5923</v>
      </c>
    </row>
    <row r="1580" spans="1:28" x14ac:dyDescent="0.3">
      <c r="A1580" s="7" t="b">
        <f t="shared" si="72"/>
        <v>0</v>
      </c>
      <c r="B1580" t="str">
        <f t="shared" si="73"/>
        <v>antiquepipe</v>
      </c>
      <c r="C1580" s="9" t="str">
        <f t="shared" si="74"/>
        <v>antique_pipe</v>
      </c>
      <c r="D1580">
        <v>5377</v>
      </c>
      <c r="E1580" t="s">
        <v>24</v>
      </c>
      <c r="F1580" t="s">
        <v>402</v>
      </c>
      <c r="G1580" t="s">
        <v>26</v>
      </c>
      <c r="H1580" t="s">
        <v>403</v>
      </c>
      <c r="I1580" t="s">
        <v>59</v>
      </c>
      <c r="J1580" s="5">
        <v>20</v>
      </c>
      <c r="K1580">
        <v>10</v>
      </c>
      <c r="L1580">
        <v>0</v>
      </c>
      <c r="M1580">
        <v>0</v>
      </c>
      <c r="N1580">
        <v>0</v>
      </c>
      <c r="O1580">
        <v>0</v>
      </c>
      <c r="P1580">
        <v>0</v>
      </c>
      <c r="Q1580" t="s">
        <v>24</v>
      </c>
      <c r="R1580">
        <v>0</v>
      </c>
      <c r="S1580">
        <v>0</v>
      </c>
      <c r="T1580" t="s">
        <v>61</v>
      </c>
      <c r="U1580" t="s">
        <v>36</v>
      </c>
      <c r="V1580" t="s">
        <v>37</v>
      </c>
      <c r="W1580" t="s">
        <v>38</v>
      </c>
      <c r="X1580" s="7" t="s">
        <v>31166</v>
      </c>
      <c r="Y1580" s="10"/>
      <c r="Z1580" s="10"/>
      <c r="AA1580" t="s">
        <v>404</v>
      </c>
      <c r="AB1580" t="s">
        <v>405</v>
      </c>
    </row>
    <row r="1581" spans="1:28" x14ac:dyDescent="0.3">
      <c r="A1581" s="7" t="b">
        <f t="shared" si="72"/>
        <v>0</v>
      </c>
      <c r="B1581" t="str">
        <f t="shared" si="73"/>
        <v>rabbitearhat</v>
      </c>
      <c r="C1581" s="9" t="str">
        <f t="shared" si="74"/>
        <v>rabbit_ear_hat</v>
      </c>
      <c r="D1581">
        <v>5378</v>
      </c>
      <c r="E1581" t="s">
        <v>24</v>
      </c>
      <c r="F1581" t="s">
        <v>8081</v>
      </c>
      <c r="G1581" t="s">
        <v>26</v>
      </c>
      <c r="H1581" t="s">
        <v>8082</v>
      </c>
      <c r="I1581" t="s">
        <v>59</v>
      </c>
      <c r="J1581">
        <v>20</v>
      </c>
      <c r="K1581">
        <v>30</v>
      </c>
      <c r="L1581">
        <v>0</v>
      </c>
      <c r="M1581">
        <v>0</v>
      </c>
      <c r="N1581">
        <v>0</v>
      </c>
      <c r="O1581">
        <v>0</v>
      </c>
      <c r="P1581">
        <v>0</v>
      </c>
      <c r="Q1581" t="s">
        <v>60</v>
      </c>
      <c r="R1581">
        <v>0</v>
      </c>
      <c r="S1581">
        <v>0</v>
      </c>
      <c r="T1581" t="s">
        <v>72</v>
      </c>
      <c r="U1581" t="s">
        <v>36</v>
      </c>
      <c r="V1581" t="s">
        <v>37</v>
      </c>
      <c r="W1581" t="s">
        <v>38</v>
      </c>
      <c r="X1581" s="7" t="s">
        <v>31167</v>
      </c>
      <c r="Y1581" s="10"/>
      <c r="Z1581" s="10"/>
      <c r="AA1581" t="s">
        <v>8083</v>
      </c>
      <c r="AB1581" t="s">
        <v>8084</v>
      </c>
    </row>
    <row r="1582" spans="1:28" x14ac:dyDescent="0.3">
      <c r="A1582" s="7" t="b">
        <f t="shared" si="72"/>
        <v>0</v>
      </c>
      <c r="B1582" t="str">
        <f t="shared" si="73"/>
        <v>balloonhat</v>
      </c>
      <c r="C1582" s="9" t="str">
        <f t="shared" si="74"/>
        <v>balloon_hat</v>
      </c>
      <c r="D1582">
        <v>5379</v>
      </c>
      <c r="E1582" t="s">
        <v>24</v>
      </c>
      <c r="F1582" t="s">
        <v>738</v>
      </c>
      <c r="G1582" t="s">
        <v>26</v>
      </c>
      <c r="H1582" t="s">
        <v>739</v>
      </c>
      <c r="I1582" t="s">
        <v>59</v>
      </c>
      <c r="J1582">
        <v>20</v>
      </c>
      <c r="K1582">
        <v>80</v>
      </c>
      <c r="L1582">
        <v>0</v>
      </c>
      <c r="M1582">
        <v>0</v>
      </c>
      <c r="N1582">
        <v>0</v>
      </c>
      <c r="O1582">
        <v>3</v>
      </c>
      <c r="P1582">
        <v>1</v>
      </c>
      <c r="Q1582" t="s">
        <v>60</v>
      </c>
      <c r="R1582">
        <v>0</v>
      </c>
      <c r="S1582">
        <v>0</v>
      </c>
      <c r="T1582" t="s">
        <v>72</v>
      </c>
      <c r="U1582" t="s">
        <v>36</v>
      </c>
      <c r="V1582" t="s">
        <v>37</v>
      </c>
      <c r="W1582" t="s">
        <v>38</v>
      </c>
      <c r="X1582" s="7" t="s">
        <v>31168</v>
      </c>
      <c r="Y1582" s="10"/>
      <c r="Z1582" s="10"/>
      <c r="AA1582" t="s">
        <v>740</v>
      </c>
      <c r="AB1582" t="s">
        <v>741</v>
      </c>
    </row>
    <row r="1583" spans="1:28" x14ac:dyDescent="0.3">
      <c r="A1583" s="7" t="b">
        <f t="shared" si="72"/>
        <v>0</v>
      </c>
      <c r="B1583" t="str">
        <f t="shared" si="73"/>
        <v>fishheadhat</v>
      </c>
      <c r="C1583" s="9" t="str">
        <f t="shared" si="74"/>
        <v>fish_head_hat</v>
      </c>
      <c r="D1583">
        <v>5380</v>
      </c>
      <c r="E1583" t="s">
        <v>24</v>
      </c>
      <c r="F1583" t="s">
        <v>3997</v>
      </c>
      <c r="G1583" t="s">
        <v>26</v>
      </c>
      <c r="H1583" t="s">
        <v>3998</v>
      </c>
      <c r="I1583" t="s">
        <v>59</v>
      </c>
      <c r="J1583">
        <v>20</v>
      </c>
      <c r="K1583">
        <v>40</v>
      </c>
      <c r="L1583">
        <v>0</v>
      </c>
      <c r="M1583">
        <v>0</v>
      </c>
      <c r="N1583">
        <v>0</v>
      </c>
      <c r="O1583">
        <v>1</v>
      </c>
      <c r="P1583">
        <v>0</v>
      </c>
      <c r="Q1583" t="s">
        <v>60</v>
      </c>
      <c r="R1583">
        <v>0</v>
      </c>
      <c r="S1583">
        <v>0</v>
      </c>
      <c r="T1583" t="s">
        <v>72</v>
      </c>
      <c r="U1583" t="s">
        <v>36</v>
      </c>
      <c r="V1583" t="s">
        <v>37</v>
      </c>
      <c r="W1583" t="s">
        <v>38</v>
      </c>
      <c r="X1583" s="7" t="s">
        <v>31169</v>
      </c>
      <c r="Y1583" s="10"/>
      <c r="Z1583" s="10"/>
      <c r="AA1583" t="s">
        <v>3999</v>
      </c>
      <c r="AB1583" t="s">
        <v>4000</v>
      </c>
    </row>
    <row r="1584" spans="1:28" x14ac:dyDescent="0.3">
      <c r="A1584" s="7" t="b">
        <f t="shared" si="72"/>
        <v>0</v>
      </c>
      <c r="B1584" t="str">
        <f t="shared" si="73"/>
        <v>santaporinghat</v>
      </c>
      <c r="C1584" s="9" t="str">
        <f t="shared" si="74"/>
        <v>santa_poring_hat</v>
      </c>
      <c r="D1584">
        <v>5381</v>
      </c>
      <c r="E1584" t="s">
        <v>24</v>
      </c>
      <c r="F1584" t="s">
        <v>8717</v>
      </c>
      <c r="G1584" t="s">
        <v>26</v>
      </c>
      <c r="H1584" t="s">
        <v>8718</v>
      </c>
      <c r="I1584" t="s">
        <v>59</v>
      </c>
      <c r="J1584">
        <v>20</v>
      </c>
      <c r="K1584">
        <v>10</v>
      </c>
      <c r="L1584">
        <v>0</v>
      </c>
      <c r="M1584">
        <v>0</v>
      </c>
      <c r="N1584">
        <v>0</v>
      </c>
      <c r="O1584">
        <v>2</v>
      </c>
      <c r="P1584">
        <v>1</v>
      </c>
      <c r="Q1584" t="s">
        <v>24</v>
      </c>
      <c r="R1584">
        <v>0</v>
      </c>
      <c r="S1584">
        <v>0</v>
      </c>
      <c r="T1584" t="s">
        <v>72</v>
      </c>
      <c r="U1584" t="s">
        <v>36</v>
      </c>
      <c r="V1584" t="s">
        <v>37</v>
      </c>
      <c r="W1584" t="s">
        <v>38</v>
      </c>
      <c r="X1584" s="7" t="s">
        <v>31170</v>
      </c>
      <c r="Y1584" s="10"/>
      <c r="Z1584" s="10"/>
      <c r="AA1584" t="s">
        <v>8719</v>
      </c>
      <c r="AB1584" t="s">
        <v>8720</v>
      </c>
    </row>
    <row r="1585" spans="1:28" x14ac:dyDescent="0.3">
      <c r="A1585" s="7" t="b">
        <f t="shared" si="72"/>
        <v>0</v>
      </c>
      <c r="B1585" t="str">
        <f t="shared" si="73"/>
        <v>huntingcap</v>
      </c>
      <c r="C1585" s="9" t="str">
        <f t="shared" si="74"/>
        <v>hunting_cap</v>
      </c>
      <c r="D1585">
        <v>5383</v>
      </c>
      <c r="E1585" t="s">
        <v>24</v>
      </c>
      <c r="F1585" t="s">
        <v>5328</v>
      </c>
      <c r="G1585" t="s">
        <v>26</v>
      </c>
      <c r="H1585" t="s">
        <v>5329</v>
      </c>
      <c r="I1585" t="s">
        <v>59</v>
      </c>
      <c r="J1585">
        <v>20</v>
      </c>
      <c r="K1585">
        <v>25</v>
      </c>
      <c r="L1585">
        <v>0</v>
      </c>
      <c r="M1585">
        <v>0</v>
      </c>
      <c r="N1585">
        <v>0</v>
      </c>
      <c r="O1585">
        <v>3</v>
      </c>
      <c r="P1585">
        <v>1</v>
      </c>
      <c r="Q1585" t="s">
        <v>60</v>
      </c>
      <c r="R1585">
        <v>50</v>
      </c>
      <c r="S1585">
        <v>0</v>
      </c>
      <c r="T1585" t="s">
        <v>72</v>
      </c>
      <c r="U1585" t="s">
        <v>36</v>
      </c>
      <c r="V1585" t="s">
        <v>185</v>
      </c>
      <c r="W1585" t="s">
        <v>38</v>
      </c>
      <c r="X1585" s="7" t="s">
        <v>31171</v>
      </c>
      <c r="Y1585" s="10"/>
      <c r="Z1585" s="10"/>
      <c r="AA1585" t="s">
        <v>5330</v>
      </c>
      <c r="AB1585" t="s">
        <v>5331</v>
      </c>
    </row>
    <row r="1586" spans="1:28" x14ac:dyDescent="0.3">
      <c r="A1586" s="7" t="b">
        <f t="shared" si="72"/>
        <v>0</v>
      </c>
      <c r="B1586" t="str">
        <f t="shared" si="73"/>
        <v>yoyohat</v>
      </c>
      <c r="C1586" s="9" t="str">
        <f t="shared" si="74"/>
        <v>yoyo_hat</v>
      </c>
      <c r="D1586">
        <v>5385</v>
      </c>
      <c r="E1586" t="s">
        <v>24</v>
      </c>
      <c r="F1586" t="s">
        <v>10964</v>
      </c>
      <c r="G1586" t="s">
        <v>26</v>
      </c>
      <c r="H1586" t="s">
        <v>10965</v>
      </c>
      <c r="I1586" t="s">
        <v>59</v>
      </c>
      <c r="J1586">
        <v>20</v>
      </c>
      <c r="K1586">
        <v>30</v>
      </c>
      <c r="L1586">
        <v>0</v>
      </c>
      <c r="M1586">
        <v>0</v>
      </c>
      <c r="N1586">
        <v>0</v>
      </c>
      <c r="O1586">
        <v>1</v>
      </c>
      <c r="P1586">
        <v>0</v>
      </c>
      <c r="Q1586" t="s">
        <v>60</v>
      </c>
      <c r="R1586">
        <v>20</v>
      </c>
      <c r="S1586">
        <v>0</v>
      </c>
      <c r="T1586" t="s">
        <v>72</v>
      </c>
      <c r="U1586" t="s">
        <v>36</v>
      </c>
      <c r="V1586" t="s">
        <v>37</v>
      </c>
      <c r="W1586" t="s">
        <v>38</v>
      </c>
      <c r="X1586" s="7" t="s">
        <v>30747</v>
      </c>
      <c r="Y1586" s="10"/>
      <c r="Z1586" s="10" t="s">
        <v>31874</v>
      </c>
      <c r="AA1586" t="s">
        <v>10966</v>
      </c>
      <c r="AB1586" t="s">
        <v>10967</v>
      </c>
    </row>
    <row r="1587" spans="1:28" x14ac:dyDescent="0.3">
      <c r="A1587" s="7" t="b">
        <f t="shared" si="72"/>
        <v>0</v>
      </c>
      <c r="B1587" t="str">
        <f t="shared" si="73"/>
        <v>nekomimikafra</v>
      </c>
      <c r="C1587" s="9" t="str">
        <f t="shared" si="74"/>
        <v>neko_mimi_kafra</v>
      </c>
      <c r="D1587">
        <v>5387</v>
      </c>
      <c r="E1587" t="s">
        <v>24</v>
      </c>
      <c r="F1587" t="s">
        <v>7047</v>
      </c>
      <c r="G1587" t="s">
        <v>26</v>
      </c>
      <c r="H1587" t="s">
        <v>7048</v>
      </c>
      <c r="I1587" t="s">
        <v>59</v>
      </c>
      <c r="J1587" s="5">
        <v>20</v>
      </c>
      <c r="K1587">
        <v>20</v>
      </c>
      <c r="L1587">
        <v>0</v>
      </c>
      <c r="M1587">
        <v>0</v>
      </c>
      <c r="N1587">
        <v>0</v>
      </c>
      <c r="O1587">
        <v>1</v>
      </c>
      <c r="P1587">
        <v>1</v>
      </c>
      <c r="Q1587" t="s">
        <v>60</v>
      </c>
      <c r="R1587">
        <v>30</v>
      </c>
      <c r="S1587">
        <v>0</v>
      </c>
      <c r="T1587" t="s">
        <v>72</v>
      </c>
      <c r="U1587" t="s">
        <v>36</v>
      </c>
      <c r="V1587" t="s">
        <v>37</v>
      </c>
      <c r="W1587" t="s">
        <v>38</v>
      </c>
      <c r="X1587" s="7" t="s">
        <v>30582</v>
      </c>
      <c r="Y1587" s="10"/>
      <c r="Z1587" s="10"/>
      <c r="AA1587" t="s">
        <v>7049</v>
      </c>
      <c r="AB1587" t="s">
        <v>7050</v>
      </c>
    </row>
    <row r="1588" spans="1:28" x14ac:dyDescent="0.3">
      <c r="A1588" s="7" t="b">
        <f t="shared" si="72"/>
        <v>0</v>
      </c>
      <c r="B1588" t="str">
        <f t="shared" si="73"/>
        <v>snakehead</v>
      </c>
      <c r="C1588" s="9" t="str">
        <f t="shared" si="74"/>
        <v>snake_head</v>
      </c>
      <c r="D1588">
        <v>5388</v>
      </c>
      <c r="E1588" t="s">
        <v>24</v>
      </c>
      <c r="F1588" t="s">
        <v>9271</v>
      </c>
      <c r="G1588" t="s">
        <v>26</v>
      </c>
      <c r="H1588" t="s">
        <v>9272</v>
      </c>
      <c r="I1588" t="s">
        <v>59</v>
      </c>
      <c r="J1588" s="5">
        <v>20</v>
      </c>
      <c r="K1588">
        <v>20</v>
      </c>
      <c r="L1588">
        <v>0</v>
      </c>
      <c r="M1588">
        <v>0</v>
      </c>
      <c r="N1588">
        <v>0</v>
      </c>
      <c r="O1588">
        <v>1</v>
      </c>
      <c r="P1588">
        <v>1</v>
      </c>
      <c r="Q1588" t="s">
        <v>60</v>
      </c>
      <c r="R1588">
        <v>30</v>
      </c>
      <c r="S1588">
        <v>0</v>
      </c>
      <c r="T1588" t="s">
        <v>72</v>
      </c>
      <c r="U1588" t="s">
        <v>36</v>
      </c>
      <c r="V1588" t="s">
        <v>185</v>
      </c>
      <c r="W1588" t="s">
        <v>38</v>
      </c>
      <c r="X1588" t="s">
        <v>31173</v>
      </c>
      <c r="Y1588" s="10"/>
      <c r="Z1588" s="10"/>
      <c r="AA1588" t="s">
        <v>9273</v>
      </c>
      <c r="AB1588" t="s">
        <v>9274</v>
      </c>
    </row>
    <row r="1589" spans="1:28" x14ac:dyDescent="0.3">
      <c r="A1589" s="7" t="b">
        <f t="shared" si="72"/>
        <v>0</v>
      </c>
      <c r="B1589" t="str">
        <f t="shared" si="73"/>
        <v>angelspirit</v>
      </c>
      <c r="C1589" s="9" t="str">
        <f t="shared" si="74"/>
        <v>angel_spirit</v>
      </c>
      <c r="D1589">
        <v>5389</v>
      </c>
      <c r="E1589" t="s">
        <v>24</v>
      </c>
      <c r="F1589" t="s">
        <v>303</v>
      </c>
      <c r="G1589" t="s">
        <v>26</v>
      </c>
      <c r="H1589" t="s">
        <v>304</v>
      </c>
      <c r="I1589" t="s">
        <v>59</v>
      </c>
      <c r="J1589" s="5">
        <v>20</v>
      </c>
      <c r="K1589">
        <v>20</v>
      </c>
      <c r="L1589">
        <v>0</v>
      </c>
      <c r="M1589">
        <v>0</v>
      </c>
      <c r="N1589">
        <v>0</v>
      </c>
      <c r="O1589">
        <v>0</v>
      </c>
      <c r="P1589">
        <v>1</v>
      </c>
      <c r="Q1589" t="s">
        <v>24</v>
      </c>
      <c r="R1589">
        <v>30</v>
      </c>
      <c r="S1589">
        <v>0</v>
      </c>
      <c r="T1589" t="s">
        <v>189</v>
      </c>
      <c r="U1589" t="s">
        <v>36</v>
      </c>
      <c r="V1589" t="s">
        <v>37</v>
      </c>
      <c r="W1589" t="s">
        <v>38</v>
      </c>
      <c r="X1589" s="7" t="s">
        <v>31174</v>
      </c>
      <c r="Y1589" s="10"/>
      <c r="Z1589" s="10"/>
      <c r="AA1589" t="s">
        <v>305</v>
      </c>
      <c r="AB1589" t="s">
        <v>306</v>
      </c>
    </row>
    <row r="1590" spans="1:28" x14ac:dyDescent="0.3">
      <c r="A1590" s="7" t="b">
        <f t="shared" si="72"/>
        <v>0</v>
      </c>
      <c r="B1590" t="str">
        <f t="shared" si="73"/>
        <v>santahat2</v>
      </c>
      <c r="C1590" s="9" t="str">
        <f t="shared" si="74"/>
        <v>santa_hat_2</v>
      </c>
      <c r="D1590">
        <v>5390</v>
      </c>
      <c r="E1590" t="s">
        <v>24</v>
      </c>
      <c r="F1590" t="s">
        <v>8713</v>
      </c>
      <c r="G1590" t="s">
        <v>26</v>
      </c>
      <c r="H1590" t="s">
        <v>8714</v>
      </c>
      <c r="I1590" t="s">
        <v>59</v>
      </c>
      <c r="J1590" s="10">
        <v>20</v>
      </c>
      <c r="K1590">
        <v>10</v>
      </c>
      <c r="L1590">
        <v>0</v>
      </c>
      <c r="M1590">
        <v>0</v>
      </c>
      <c r="N1590">
        <v>0</v>
      </c>
      <c r="O1590">
        <v>2</v>
      </c>
      <c r="P1590">
        <v>0</v>
      </c>
      <c r="Q1590" t="s">
        <v>60</v>
      </c>
      <c r="R1590">
        <v>0</v>
      </c>
      <c r="S1590">
        <v>0</v>
      </c>
      <c r="T1590" t="s">
        <v>72</v>
      </c>
      <c r="U1590" t="s">
        <v>36</v>
      </c>
      <c r="V1590" t="s">
        <v>185</v>
      </c>
      <c r="W1590" t="s">
        <v>38</v>
      </c>
      <c r="X1590" s="7" t="s">
        <v>31175</v>
      </c>
      <c r="Y1590" s="10"/>
      <c r="Z1590" s="10"/>
      <c r="AA1590" t="s">
        <v>8715</v>
      </c>
      <c r="AB1590" t="s">
        <v>8716</v>
      </c>
    </row>
    <row r="1591" spans="1:28" x14ac:dyDescent="0.3">
      <c r="A1591" s="7" t="b">
        <f t="shared" si="72"/>
        <v>0</v>
      </c>
      <c r="B1591" t="str">
        <f t="shared" si="73"/>
        <v>valentinehat</v>
      </c>
      <c r="C1591" s="9" t="str">
        <f t="shared" si="74"/>
        <v>valentine_hat</v>
      </c>
      <c r="D1591">
        <v>5393</v>
      </c>
      <c r="E1591" t="s">
        <v>24</v>
      </c>
      <c r="F1591" t="s">
        <v>10301</v>
      </c>
      <c r="G1591" t="s">
        <v>26</v>
      </c>
      <c r="H1591" t="s">
        <v>10302</v>
      </c>
      <c r="I1591" t="s">
        <v>59</v>
      </c>
      <c r="J1591">
        <v>20</v>
      </c>
      <c r="K1591">
        <v>20</v>
      </c>
      <c r="L1591">
        <v>0</v>
      </c>
      <c r="M1591">
        <v>0</v>
      </c>
      <c r="N1591">
        <v>0</v>
      </c>
      <c r="O1591">
        <v>2</v>
      </c>
      <c r="P1591">
        <v>0</v>
      </c>
      <c r="Q1591" t="s">
        <v>24</v>
      </c>
      <c r="R1591">
        <v>0</v>
      </c>
      <c r="S1591">
        <v>0</v>
      </c>
      <c r="T1591" t="s">
        <v>72</v>
      </c>
      <c r="U1591" t="s">
        <v>36</v>
      </c>
      <c r="V1591" t="s">
        <v>185</v>
      </c>
      <c r="W1591" t="s">
        <v>38</v>
      </c>
      <c r="X1591" s="7" t="s">
        <v>31176</v>
      </c>
      <c r="Y1591" s="10"/>
      <c r="Z1591" s="10"/>
      <c r="AA1591" t="s">
        <v>10303</v>
      </c>
      <c r="AB1591" t="s">
        <v>10304</v>
      </c>
    </row>
    <row r="1592" spans="1:28" x14ac:dyDescent="0.3">
      <c r="A1592" s="7" t="b">
        <f t="shared" si="72"/>
        <v>0</v>
      </c>
      <c r="B1592" t="str">
        <f t="shared" si="73"/>
        <v>tirayabonnet</v>
      </c>
      <c r="C1592" s="9" t="str">
        <f t="shared" si="74"/>
        <v>tiraya_bonnet</v>
      </c>
      <c r="D1592">
        <v>5395</v>
      </c>
      <c r="E1592" t="s">
        <v>24</v>
      </c>
      <c r="F1592" t="s">
        <v>10061</v>
      </c>
      <c r="G1592" t="s">
        <v>26</v>
      </c>
      <c r="H1592" t="s">
        <v>10062</v>
      </c>
      <c r="I1592" t="s">
        <v>59</v>
      </c>
      <c r="J1592">
        <v>20</v>
      </c>
      <c r="K1592">
        <v>50</v>
      </c>
      <c r="L1592">
        <v>0</v>
      </c>
      <c r="M1592">
        <v>0</v>
      </c>
      <c r="N1592">
        <v>0</v>
      </c>
      <c r="O1592">
        <v>2</v>
      </c>
      <c r="P1592">
        <v>0</v>
      </c>
      <c r="Q1592" t="s">
        <v>60</v>
      </c>
      <c r="R1592">
        <v>0</v>
      </c>
      <c r="S1592">
        <v>0</v>
      </c>
      <c r="T1592" t="s">
        <v>72</v>
      </c>
      <c r="U1592" t="s">
        <v>36</v>
      </c>
      <c r="V1592" t="s">
        <v>37</v>
      </c>
      <c r="W1592" t="s">
        <v>38</v>
      </c>
      <c r="X1592" s="7" t="s">
        <v>31177</v>
      </c>
      <c r="Y1592" s="10"/>
      <c r="Z1592" s="10"/>
      <c r="AA1592" t="s">
        <v>10063</v>
      </c>
      <c r="AB1592" t="s">
        <v>10064</v>
      </c>
    </row>
    <row r="1593" spans="1:28" x14ac:dyDescent="0.3">
      <c r="A1593" s="7" t="b">
        <f t="shared" si="72"/>
        <v>0</v>
      </c>
      <c r="B1593" t="str">
        <f t="shared" si="73"/>
        <v>jaspercrest</v>
      </c>
      <c r="C1593" s="9" t="str">
        <f t="shared" si="74"/>
        <v>jasper_crest</v>
      </c>
      <c r="D1593">
        <v>5396</v>
      </c>
      <c r="E1593" t="s">
        <v>24</v>
      </c>
      <c r="F1593" t="s">
        <v>5640</v>
      </c>
      <c r="G1593" t="s">
        <v>26</v>
      </c>
      <c r="H1593" t="s">
        <v>5641</v>
      </c>
      <c r="I1593" t="s">
        <v>59</v>
      </c>
      <c r="J1593">
        <v>20</v>
      </c>
      <c r="K1593">
        <v>70</v>
      </c>
      <c r="L1593">
        <v>0</v>
      </c>
      <c r="M1593">
        <v>0</v>
      </c>
      <c r="N1593">
        <v>0</v>
      </c>
      <c r="O1593">
        <v>2</v>
      </c>
      <c r="P1593">
        <v>1</v>
      </c>
      <c r="Q1593" t="s">
        <v>60</v>
      </c>
      <c r="R1593">
        <v>0</v>
      </c>
      <c r="S1593">
        <v>0</v>
      </c>
      <c r="T1593" t="s">
        <v>72</v>
      </c>
      <c r="U1593" t="s">
        <v>36</v>
      </c>
      <c r="V1593" t="s">
        <v>37</v>
      </c>
      <c r="W1593" t="s">
        <v>38</v>
      </c>
      <c r="X1593" s="7" t="s">
        <v>31178</v>
      </c>
      <c r="Y1593" s="10"/>
      <c r="Z1593" s="10"/>
      <c r="AA1593" t="s">
        <v>5642</v>
      </c>
      <c r="AB1593" t="s">
        <v>5643</v>
      </c>
    </row>
    <row r="1594" spans="1:28" x14ac:dyDescent="0.3">
      <c r="A1594" s="7" t="b">
        <f t="shared" si="72"/>
        <v>0</v>
      </c>
      <c r="B1594" t="str">
        <f t="shared" si="73"/>
        <v>scubamask</v>
      </c>
      <c r="C1594" s="9" t="str">
        <f t="shared" si="74"/>
        <v>scuba_mask</v>
      </c>
      <c r="D1594">
        <v>5397</v>
      </c>
      <c r="E1594" t="s">
        <v>24</v>
      </c>
      <c r="F1594" t="s">
        <v>8835</v>
      </c>
      <c r="G1594" t="s">
        <v>26</v>
      </c>
      <c r="H1594" t="s">
        <v>8836</v>
      </c>
      <c r="I1594" t="s">
        <v>59</v>
      </c>
      <c r="J1594">
        <v>20</v>
      </c>
      <c r="K1594">
        <v>10</v>
      </c>
      <c r="L1594">
        <v>0</v>
      </c>
      <c r="M1594">
        <v>0</v>
      </c>
      <c r="N1594">
        <v>0</v>
      </c>
      <c r="O1594">
        <v>0</v>
      </c>
      <c r="P1594">
        <v>0</v>
      </c>
      <c r="Q1594" t="s">
        <v>24</v>
      </c>
      <c r="R1594">
        <v>0</v>
      </c>
      <c r="S1594">
        <v>0</v>
      </c>
      <c r="T1594" t="s">
        <v>189</v>
      </c>
      <c r="U1594" t="s">
        <v>36</v>
      </c>
      <c r="V1594" t="s">
        <v>37</v>
      </c>
      <c r="W1594" t="s">
        <v>38</v>
      </c>
      <c r="X1594" s="7" t="s">
        <v>31179</v>
      </c>
      <c r="Y1594" s="10"/>
      <c r="Z1594" s="10"/>
      <c r="AA1594" t="s">
        <v>8837</v>
      </c>
      <c r="AB1594" t="s">
        <v>8838</v>
      </c>
    </row>
    <row r="1595" spans="1:28" x14ac:dyDescent="0.3">
      <c r="A1595" s="7" t="b">
        <f t="shared" si="72"/>
        <v>0</v>
      </c>
      <c r="B1595" t="str">
        <f t="shared" si="73"/>
        <v>bonehead</v>
      </c>
      <c r="C1595" s="9" t="str">
        <f t="shared" si="74"/>
        <v>bone_head</v>
      </c>
      <c r="D1595">
        <v>5398</v>
      </c>
      <c r="E1595" t="s">
        <v>24</v>
      </c>
      <c r="F1595" t="s">
        <v>1413</v>
      </c>
      <c r="G1595" t="s">
        <v>26</v>
      </c>
      <c r="H1595" t="s">
        <v>1414</v>
      </c>
      <c r="I1595" t="s">
        <v>59</v>
      </c>
      <c r="J1595">
        <v>20</v>
      </c>
      <c r="K1595">
        <v>120</v>
      </c>
      <c r="L1595">
        <v>0</v>
      </c>
      <c r="M1595">
        <v>0</v>
      </c>
      <c r="N1595">
        <v>0</v>
      </c>
      <c r="O1595">
        <v>5</v>
      </c>
      <c r="P1595">
        <v>1</v>
      </c>
      <c r="Q1595" t="s">
        <v>60</v>
      </c>
      <c r="R1595">
        <v>85</v>
      </c>
      <c r="S1595">
        <v>0</v>
      </c>
      <c r="T1595" t="s">
        <v>72</v>
      </c>
      <c r="U1595" t="s">
        <v>36</v>
      </c>
      <c r="V1595" t="s">
        <v>37</v>
      </c>
      <c r="W1595" t="s">
        <v>38</v>
      </c>
      <c r="X1595" s="7" t="s">
        <v>31180</v>
      </c>
      <c r="Y1595" s="10"/>
      <c r="Z1595" s="10"/>
      <c r="AA1595" t="s">
        <v>1415</v>
      </c>
      <c r="AB1595" t="s">
        <v>1416</v>
      </c>
    </row>
    <row r="1596" spans="1:28" x14ac:dyDescent="0.3">
      <c r="A1596" s="7" t="b">
        <f t="shared" si="72"/>
        <v>0</v>
      </c>
      <c r="B1596" t="str">
        <f t="shared" si="73"/>
        <v>mandragoracap</v>
      </c>
      <c r="C1596" s="9" t="str">
        <f t="shared" si="74"/>
        <v>mandragora_cap</v>
      </c>
      <c r="D1596">
        <v>5399</v>
      </c>
      <c r="E1596" t="s">
        <v>24</v>
      </c>
      <c r="F1596" t="s">
        <v>6412</v>
      </c>
      <c r="G1596" t="s">
        <v>26</v>
      </c>
      <c r="H1596" t="s">
        <v>6413</v>
      </c>
      <c r="I1596" t="s">
        <v>59</v>
      </c>
      <c r="J1596">
        <v>20</v>
      </c>
      <c r="K1596">
        <v>30</v>
      </c>
      <c r="L1596">
        <v>0</v>
      </c>
      <c r="M1596">
        <v>0</v>
      </c>
      <c r="N1596">
        <v>0</v>
      </c>
      <c r="O1596">
        <v>1</v>
      </c>
      <c r="P1596">
        <v>1</v>
      </c>
      <c r="Q1596" t="s">
        <v>24</v>
      </c>
      <c r="R1596">
        <v>85</v>
      </c>
      <c r="S1596">
        <v>0</v>
      </c>
      <c r="T1596" t="s">
        <v>72</v>
      </c>
      <c r="U1596" t="s">
        <v>787</v>
      </c>
      <c r="V1596" t="s">
        <v>37</v>
      </c>
      <c r="W1596" t="s">
        <v>38</v>
      </c>
      <c r="X1596" s="7" t="s">
        <v>31181</v>
      </c>
      <c r="Y1596" s="10"/>
      <c r="Z1596" s="10"/>
      <c r="AA1596" t="s">
        <v>6414</v>
      </c>
      <c r="AB1596" t="s">
        <v>6415</v>
      </c>
    </row>
    <row r="1597" spans="1:28" x14ac:dyDescent="0.3">
      <c r="A1597" s="7" t="b">
        <f t="shared" si="72"/>
        <v>0</v>
      </c>
      <c r="B1597" t="str">
        <f t="shared" si="73"/>
        <v>foxhat</v>
      </c>
      <c r="C1597" s="9" t="str">
        <f t="shared" si="74"/>
        <v>fox_hat</v>
      </c>
      <c r="D1597">
        <v>5400</v>
      </c>
      <c r="E1597" t="s">
        <v>24</v>
      </c>
      <c r="F1597" t="s">
        <v>4186</v>
      </c>
      <c r="G1597" t="s">
        <v>26</v>
      </c>
      <c r="H1597" t="s">
        <v>4187</v>
      </c>
      <c r="I1597" t="s">
        <v>59</v>
      </c>
      <c r="J1597">
        <v>20</v>
      </c>
      <c r="K1597">
        <v>20</v>
      </c>
      <c r="L1597">
        <v>0</v>
      </c>
      <c r="M1597">
        <v>0</v>
      </c>
      <c r="N1597">
        <v>0</v>
      </c>
      <c r="O1597">
        <v>1</v>
      </c>
      <c r="P1597">
        <v>0</v>
      </c>
      <c r="Q1597" t="s">
        <v>60</v>
      </c>
      <c r="R1597">
        <v>0</v>
      </c>
      <c r="S1597">
        <v>0</v>
      </c>
      <c r="T1597" t="s">
        <v>101</v>
      </c>
      <c r="U1597" t="s">
        <v>36</v>
      </c>
      <c r="V1597" t="s">
        <v>37</v>
      </c>
      <c r="W1597" t="s">
        <v>73</v>
      </c>
      <c r="X1597" s="7" t="s">
        <v>31066</v>
      </c>
      <c r="Y1597" s="10"/>
      <c r="Z1597" s="10"/>
      <c r="AA1597" t="s">
        <v>4188</v>
      </c>
      <c r="AB1597" t="s">
        <v>4189</v>
      </c>
    </row>
    <row r="1598" spans="1:28" x14ac:dyDescent="0.3">
      <c r="A1598" s="7" t="b">
        <f t="shared" si="72"/>
        <v>0</v>
      </c>
      <c r="B1598" t="str">
        <f t="shared" si="73"/>
        <v>blackglasses</v>
      </c>
      <c r="C1598" s="9" t="str">
        <f t="shared" si="74"/>
        <v>black_glasses</v>
      </c>
      <c r="D1598">
        <v>5401</v>
      </c>
      <c r="E1598" t="s">
        <v>24</v>
      </c>
      <c r="F1598" t="s">
        <v>1174</v>
      </c>
      <c r="G1598" t="s">
        <v>26</v>
      </c>
      <c r="H1598" t="s">
        <v>1175</v>
      </c>
      <c r="I1598" t="s">
        <v>59</v>
      </c>
      <c r="J1598">
        <v>20</v>
      </c>
      <c r="K1598">
        <v>20</v>
      </c>
      <c r="L1598">
        <v>0</v>
      </c>
      <c r="M1598">
        <v>0</v>
      </c>
      <c r="N1598">
        <v>0</v>
      </c>
      <c r="O1598">
        <v>1</v>
      </c>
      <c r="P1598">
        <v>1</v>
      </c>
      <c r="Q1598" t="s">
        <v>24</v>
      </c>
      <c r="R1598">
        <v>70</v>
      </c>
      <c r="S1598">
        <v>0</v>
      </c>
      <c r="T1598" t="s">
        <v>189</v>
      </c>
      <c r="U1598" t="s">
        <v>36</v>
      </c>
      <c r="V1598" t="s">
        <v>37</v>
      </c>
      <c r="W1598" t="s">
        <v>38</v>
      </c>
      <c r="X1598" t="s">
        <v>31182</v>
      </c>
      <c r="Y1598" s="10"/>
      <c r="Z1598" s="10"/>
      <c r="AA1598" t="s">
        <v>1176</v>
      </c>
      <c r="AB1598" t="s">
        <v>1177</v>
      </c>
    </row>
    <row r="1599" spans="1:28" x14ac:dyDescent="0.3">
      <c r="A1599" s="7" t="b">
        <f t="shared" si="72"/>
        <v>0</v>
      </c>
      <c r="B1599" t="str">
        <f t="shared" si="73"/>
        <v>blueribbon</v>
      </c>
      <c r="C1599" s="9" t="str">
        <f t="shared" si="74"/>
        <v>blue_ribbon</v>
      </c>
      <c r="D1599">
        <v>5404</v>
      </c>
      <c r="E1599" t="s">
        <v>24</v>
      </c>
      <c r="F1599" t="s">
        <v>1367</v>
      </c>
      <c r="G1599" t="s">
        <v>26</v>
      </c>
      <c r="H1599" t="s">
        <v>1368</v>
      </c>
      <c r="I1599" t="s">
        <v>59</v>
      </c>
      <c r="J1599">
        <v>20</v>
      </c>
      <c r="K1599">
        <v>10</v>
      </c>
      <c r="L1599">
        <v>0</v>
      </c>
      <c r="M1599">
        <v>0</v>
      </c>
      <c r="N1599">
        <v>0</v>
      </c>
      <c r="O1599">
        <v>1</v>
      </c>
      <c r="P1599">
        <v>1</v>
      </c>
      <c r="Q1599" t="s">
        <v>60</v>
      </c>
      <c r="R1599">
        <v>45</v>
      </c>
      <c r="S1599">
        <v>0</v>
      </c>
      <c r="T1599" t="s">
        <v>72</v>
      </c>
      <c r="U1599" t="s">
        <v>36</v>
      </c>
      <c r="V1599" t="s">
        <v>37</v>
      </c>
      <c r="W1599" t="s">
        <v>38</v>
      </c>
      <c r="X1599" s="7" t="s">
        <v>31183</v>
      </c>
      <c r="Y1599" s="10"/>
      <c r="Z1599" s="10"/>
      <c r="AA1599" t="s">
        <v>1369</v>
      </c>
      <c r="AB1599" t="s">
        <v>1370</v>
      </c>
    </row>
    <row r="1600" spans="1:28" x14ac:dyDescent="0.3">
      <c r="A1600" s="7" t="b">
        <f t="shared" si="72"/>
        <v>0</v>
      </c>
      <c r="B1600" t="str">
        <f t="shared" si="73"/>
        <v>filirhat</v>
      </c>
      <c r="C1600" s="9" t="str">
        <f t="shared" si="74"/>
        <v>filir_hat</v>
      </c>
      <c r="D1600">
        <v>5405</v>
      </c>
      <c r="E1600" t="s">
        <v>24</v>
      </c>
      <c r="F1600" t="s">
        <v>3900</v>
      </c>
      <c r="G1600" t="s">
        <v>26</v>
      </c>
      <c r="H1600" t="s">
        <v>3901</v>
      </c>
      <c r="I1600" t="s">
        <v>59</v>
      </c>
      <c r="J1600">
        <v>20</v>
      </c>
      <c r="K1600">
        <v>20</v>
      </c>
      <c r="L1600">
        <v>0</v>
      </c>
      <c r="M1600">
        <v>0</v>
      </c>
      <c r="N1600">
        <v>0</v>
      </c>
      <c r="O1600">
        <v>0</v>
      </c>
      <c r="P1600">
        <v>0</v>
      </c>
      <c r="Q1600" t="s">
        <v>24</v>
      </c>
      <c r="R1600">
        <v>80</v>
      </c>
      <c r="S1600">
        <v>0</v>
      </c>
      <c r="T1600" t="s">
        <v>72</v>
      </c>
      <c r="U1600" t="s">
        <v>36</v>
      </c>
      <c r="V1600" t="s">
        <v>37</v>
      </c>
      <c r="W1600" t="s">
        <v>38</v>
      </c>
      <c r="X1600" s="7" t="s">
        <v>31184</v>
      </c>
      <c r="Y1600" s="10"/>
      <c r="Z1600" s="10"/>
      <c r="AA1600" t="s">
        <v>3902</v>
      </c>
      <c r="AB1600" t="s">
        <v>3903</v>
      </c>
    </row>
    <row r="1601" spans="1:28" x14ac:dyDescent="0.3">
      <c r="A1601" s="7" t="b">
        <f t="shared" si="72"/>
        <v>0</v>
      </c>
      <c r="B1601" t="str">
        <f t="shared" si="73"/>
        <v>academyfreshmanhat</v>
      </c>
      <c r="C1601" s="9" t="str">
        <f t="shared" si="74"/>
        <v>academy_freshman_hat</v>
      </c>
      <c r="D1601">
        <v>5406</v>
      </c>
      <c r="E1601" t="s">
        <v>24</v>
      </c>
      <c r="F1601" t="s">
        <v>70</v>
      </c>
      <c r="G1601" t="s">
        <v>26</v>
      </c>
      <c r="H1601" t="s">
        <v>71</v>
      </c>
      <c r="I1601" t="s">
        <v>59</v>
      </c>
      <c r="J1601">
        <v>20</v>
      </c>
      <c r="K1601">
        <v>20</v>
      </c>
      <c r="L1601">
        <v>0</v>
      </c>
      <c r="M1601">
        <v>0</v>
      </c>
      <c r="N1601">
        <v>0</v>
      </c>
      <c r="O1601">
        <v>1</v>
      </c>
      <c r="P1601">
        <v>0</v>
      </c>
      <c r="Q1601" t="s">
        <v>24</v>
      </c>
      <c r="R1601">
        <v>0</v>
      </c>
      <c r="S1601">
        <v>0</v>
      </c>
      <c r="T1601" t="s">
        <v>72</v>
      </c>
      <c r="U1601" t="s">
        <v>36</v>
      </c>
      <c r="V1601" t="s">
        <v>37</v>
      </c>
      <c r="W1601" t="s">
        <v>73</v>
      </c>
      <c r="X1601" s="7" t="s">
        <v>31185</v>
      </c>
      <c r="Y1601" s="10"/>
      <c r="Z1601" s="10"/>
      <c r="AA1601" t="s">
        <v>74</v>
      </c>
      <c r="AB1601" t="s">
        <v>75</v>
      </c>
    </row>
    <row r="1602" spans="1:28" x14ac:dyDescent="0.3">
      <c r="A1602" s="7" t="b">
        <f t="shared" ref="A1602:A1665" si="75">ISNUMBER(SEARCH("callfunc",X1602))</f>
        <v>0</v>
      </c>
      <c r="B1602" t="str">
        <f t="shared" ref="B1602:B1665" si="76">LOWER(SUBSTITUTE(F1602,"_",""))</f>
        <v>academygraduatingcap</v>
      </c>
      <c r="C1602" s="9" t="str">
        <f t="shared" ref="C1602:C1665" si="77">LOWER(F1602)</f>
        <v>academy_graduating_cap</v>
      </c>
      <c r="D1602">
        <v>5407</v>
      </c>
      <c r="E1602" t="s">
        <v>24</v>
      </c>
      <c r="F1602" t="s">
        <v>76</v>
      </c>
      <c r="G1602" t="s">
        <v>26</v>
      </c>
      <c r="H1602" t="s">
        <v>77</v>
      </c>
      <c r="I1602" t="s">
        <v>59</v>
      </c>
      <c r="J1602">
        <v>20</v>
      </c>
      <c r="K1602">
        <v>20</v>
      </c>
      <c r="L1602">
        <v>0</v>
      </c>
      <c r="M1602">
        <v>0</v>
      </c>
      <c r="N1602">
        <v>0</v>
      </c>
      <c r="O1602">
        <v>1</v>
      </c>
      <c r="P1602">
        <v>1</v>
      </c>
      <c r="Q1602" t="s">
        <v>24</v>
      </c>
      <c r="R1602">
        <v>0</v>
      </c>
      <c r="S1602">
        <v>0</v>
      </c>
      <c r="T1602" t="s">
        <v>72</v>
      </c>
      <c r="U1602" t="s">
        <v>36</v>
      </c>
      <c r="V1602" t="s">
        <v>37</v>
      </c>
      <c r="W1602" t="s">
        <v>73</v>
      </c>
      <c r="X1602" s="7" t="s">
        <v>31186</v>
      </c>
      <c r="Y1602" s="10"/>
      <c r="Z1602" s="10"/>
      <c r="AA1602" t="s">
        <v>78</v>
      </c>
      <c r="AB1602" t="s">
        <v>79</v>
      </c>
    </row>
    <row r="1603" spans="1:28" x14ac:dyDescent="0.3">
      <c r="A1603" s="5" t="b">
        <f t="shared" si="75"/>
        <v>0</v>
      </c>
      <c r="B1603" t="str">
        <f t="shared" si="76"/>
        <v>newcowboyhat</v>
      </c>
      <c r="C1603" s="9" t="str">
        <f t="shared" si="77"/>
        <v>new_cowboy_hat</v>
      </c>
      <c r="D1603">
        <v>5409</v>
      </c>
      <c r="E1603" t="s">
        <v>24</v>
      </c>
      <c r="F1603" t="s">
        <v>7055</v>
      </c>
      <c r="G1603" t="s">
        <v>26</v>
      </c>
      <c r="H1603" t="s">
        <v>7056</v>
      </c>
      <c r="I1603" t="s">
        <v>59</v>
      </c>
      <c r="J1603">
        <v>20</v>
      </c>
      <c r="K1603">
        <v>50</v>
      </c>
      <c r="L1603">
        <v>0</v>
      </c>
      <c r="M1603">
        <v>0</v>
      </c>
      <c r="N1603">
        <v>0</v>
      </c>
      <c r="O1603">
        <v>4</v>
      </c>
      <c r="P1603">
        <v>1</v>
      </c>
      <c r="Q1603" t="s">
        <v>60</v>
      </c>
      <c r="R1603">
        <v>0</v>
      </c>
      <c r="S1603">
        <v>0</v>
      </c>
      <c r="T1603" t="s">
        <v>72</v>
      </c>
      <c r="U1603" t="s">
        <v>36</v>
      </c>
      <c r="V1603" t="s">
        <v>37</v>
      </c>
      <c r="W1603" t="s">
        <v>38</v>
      </c>
      <c r="X1603" t="s">
        <v>31187</v>
      </c>
      <c r="AA1603" t="s">
        <v>7057</v>
      </c>
      <c r="AB1603" t="s">
        <v>7058</v>
      </c>
    </row>
    <row r="1604" spans="1:28" x14ac:dyDescent="0.3">
      <c r="A1604" s="7" t="b">
        <f t="shared" si="75"/>
        <v>0</v>
      </c>
      <c r="B1604" t="str">
        <f t="shared" si="76"/>
        <v>breadbag2</v>
      </c>
      <c r="C1604" s="9" t="str">
        <f t="shared" si="77"/>
        <v>bread_bag2</v>
      </c>
      <c r="D1604">
        <v>5410</v>
      </c>
      <c r="E1604" t="s">
        <v>24</v>
      </c>
      <c r="F1604" t="s">
        <v>1571</v>
      </c>
      <c r="G1604" t="s">
        <v>26</v>
      </c>
      <c r="H1604" t="s">
        <v>1572</v>
      </c>
      <c r="I1604" t="s">
        <v>59</v>
      </c>
      <c r="J1604" s="5">
        <v>20</v>
      </c>
      <c r="K1604">
        <v>20</v>
      </c>
      <c r="L1604">
        <v>0</v>
      </c>
      <c r="M1604">
        <v>0</v>
      </c>
      <c r="N1604">
        <v>0</v>
      </c>
      <c r="O1604">
        <v>6</v>
      </c>
      <c r="P1604">
        <v>0</v>
      </c>
      <c r="Q1604" t="s">
        <v>60</v>
      </c>
      <c r="R1604">
        <v>0</v>
      </c>
      <c r="S1604">
        <v>0</v>
      </c>
      <c r="T1604" t="s">
        <v>101</v>
      </c>
      <c r="U1604" t="s">
        <v>36</v>
      </c>
      <c r="V1604" t="s">
        <v>37</v>
      </c>
      <c r="W1604" t="s">
        <v>38</v>
      </c>
      <c r="X1604" s="7" t="s">
        <v>31188</v>
      </c>
      <c r="Y1604" s="10"/>
      <c r="Z1604" s="10"/>
      <c r="AA1604" t="s">
        <v>1573</v>
      </c>
      <c r="AB1604" t="s">
        <v>1574</v>
      </c>
    </row>
    <row r="1605" spans="1:28" x14ac:dyDescent="0.3">
      <c r="A1605" s="7" t="b">
        <f t="shared" si="75"/>
        <v>0</v>
      </c>
      <c r="B1605" t="str">
        <f t="shared" si="76"/>
        <v>campfirehat</v>
      </c>
      <c r="C1605" s="9" t="str">
        <f t="shared" si="77"/>
        <v>campfire_hat</v>
      </c>
      <c r="D1605">
        <v>5414</v>
      </c>
      <c r="E1605" t="s">
        <v>24</v>
      </c>
      <c r="F1605" t="s">
        <v>1811</v>
      </c>
      <c r="G1605" t="s">
        <v>26</v>
      </c>
      <c r="H1605" t="s">
        <v>1812</v>
      </c>
      <c r="I1605" t="s">
        <v>59</v>
      </c>
      <c r="J1605" s="5">
        <v>20</v>
      </c>
      <c r="K1605">
        <v>30</v>
      </c>
      <c r="L1605">
        <v>0</v>
      </c>
      <c r="M1605">
        <v>0</v>
      </c>
      <c r="N1605">
        <v>0</v>
      </c>
      <c r="O1605">
        <v>2</v>
      </c>
      <c r="P1605">
        <v>0</v>
      </c>
      <c r="Q1605" t="s">
        <v>60</v>
      </c>
      <c r="R1605">
        <v>0</v>
      </c>
      <c r="S1605">
        <v>0</v>
      </c>
      <c r="T1605" t="s">
        <v>72</v>
      </c>
      <c r="U1605" t="s">
        <v>36</v>
      </c>
      <c r="V1605" t="s">
        <v>37</v>
      </c>
      <c r="W1605" t="s">
        <v>38</v>
      </c>
      <c r="X1605" s="7" t="s">
        <v>31189</v>
      </c>
      <c r="Y1605" s="10"/>
      <c r="Z1605" s="10"/>
      <c r="AA1605" t="s">
        <v>1813</v>
      </c>
      <c r="AB1605" t="s">
        <v>1814</v>
      </c>
    </row>
    <row r="1606" spans="1:28" x14ac:dyDescent="0.3">
      <c r="A1606" s="7" t="b">
        <f t="shared" si="75"/>
        <v>0</v>
      </c>
      <c r="B1606" t="str">
        <f t="shared" si="76"/>
        <v>beercap</v>
      </c>
      <c r="C1606" s="9" t="str">
        <f t="shared" si="77"/>
        <v>beer_cap</v>
      </c>
      <c r="D1606">
        <v>5416</v>
      </c>
      <c r="E1606" t="s">
        <v>24</v>
      </c>
      <c r="F1606" t="s">
        <v>883</v>
      </c>
      <c r="G1606" t="s">
        <v>26</v>
      </c>
      <c r="H1606" t="s">
        <v>884</v>
      </c>
      <c r="I1606" t="s">
        <v>59</v>
      </c>
      <c r="J1606">
        <v>20</v>
      </c>
      <c r="K1606">
        <v>60</v>
      </c>
      <c r="L1606">
        <v>0</v>
      </c>
      <c r="M1606">
        <v>0</v>
      </c>
      <c r="N1606">
        <v>0</v>
      </c>
      <c r="O1606">
        <v>2</v>
      </c>
      <c r="P1606">
        <v>0</v>
      </c>
      <c r="Q1606" t="s">
        <v>60</v>
      </c>
      <c r="R1606">
        <v>18</v>
      </c>
      <c r="S1606">
        <v>0</v>
      </c>
      <c r="T1606" t="s">
        <v>72</v>
      </c>
      <c r="U1606" t="s">
        <v>36</v>
      </c>
      <c r="V1606" t="s">
        <v>185</v>
      </c>
      <c r="W1606" t="s">
        <v>38</v>
      </c>
      <c r="X1606" s="7" t="s">
        <v>31190</v>
      </c>
      <c r="Y1606" s="10"/>
      <c r="Z1606" s="10"/>
      <c r="AA1606" t="s">
        <v>885</v>
      </c>
      <c r="AB1606" t="s">
        <v>886</v>
      </c>
    </row>
    <row r="1607" spans="1:28" x14ac:dyDescent="0.3">
      <c r="A1607" s="7" t="b">
        <f t="shared" si="75"/>
        <v>0</v>
      </c>
      <c r="B1607" t="str">
        <f t="shared" si="76"/>
        <v>crownparrot</v>
      </c>
      <c r="C1607" s="9" t="str">
        <f t="shared" si="77"/>
        <v>crown_parrot</v>
      </c>
      <c r="D1607">
        <v>5417</v>
      </c>
      <c r="E1607" t="s">
        <v>24</v>
      </c>
      <c r="F1607" t="s">
        <v>2605</v>
      </c>
      <c r="G1607" t="s">
        <v>26</v>
      </c>
      <c r="H1607" t="s">
        <v>2606</v>
      </c>
      <c r="I1607" t="s">
        <v>59</v>
      </c>
      <c r="J1607">
        <v>20</v>
      </c>
      <c r="K1607">
        <v>20</v>
      </c>
      <c r="L1607">
        <v>0</v>
      </c>
      <c r="M1607">
        <v>0</v>
      </c>
      <c r="N1607">
        <v>0</v>
      </c>
      <c r="O1607">
        <v>1</v>
      </c>
      <c r="P1607">
        <v>1</v>
      </c>
      <c r="Q1607" t="s">
        <v>24</v>
      </c>
      <c r="R1607">
        <v>0</v>
      </c>
      <c r="S1607">
        <v>0</v>
      </c>
      <c r="T1607" t="s">
        <v>72</v>
      </c>
      <c r="U1607" t="s">
        <v>36</v>
      </c>
      <c r="V1607" t="s">
        <v>37</v>
      </c>
      <c r="W1607" t="s">
        <v>38</v>
      </c>
      <c r="X1607" s="7" t="s">
        <v>31191</v>
      </c>
      <c r="Y1607" s="10"/>
      <c r="Z1607" s="10"/>
      <c r="AA1607" t="s">
        <v>2607</v>
      </c>
      <c r="AB1607" t="s">
        <v>2608</v>
      </c>
    </row>
    <row r="1608" spans="1:28" x14ac:dyDescent="0.3">
      <c r="A1608" s="7" t="b">
        <f t="shared" si="75"/>
        <v>0</v>
      </c>
      <c r="B1608" t="str">
        <f t="shared" si="76"/>
        <v>soldierhat</v>
      </c>
      <c r="C1608" s="9" t="str">
        <f t="shared" si="77"/>
        <v>soldier_hat</v>
      </c>
      <c r="D1608">
        <v>5418</v>
      </c>
      <c r="E1608" t="s">
        <v>24</v>
      </c>
      <c r="F1608" t="s">
        <v>9330</v>
      </c>
      <c r="G1608" t="s">
        <v>26</v>
      </c>
      <c r="H1608" t="s">
        <v>9331</v>
      </c>
      <c r="I1608" t="s">
        <v>59</v>
      </c>
      <c r="J1608">
        <v>20</v>
      </c>
      <c r="K1608">
        <v>40</v>
      </c>
      <c r="L1608">
        <v>0</v>
      </c>
      <c r="M1608">
        <v>0</v>
      </c>
      <c r="N1608">
        <v>0</v>
      </c>
      <c r="O1608">
        <v>4</v>
      </c>
      <c r="P1608">
        <v>1</v>
      </c>
      <c r="Q1608" t="s">
        <v>60</v>
      </c>
      <c r="R1608">
        <v>0</v>
      </c>
      <c r="S1608">
        <v>0</v>
      </c>
      <c r="T1608" t="s">
        <v>72</v>
      </c>
      <c r="U1608" t="s">
        <v>36</v>
      </c>
      <c r="V1608" t="s">
        <v>37</v>
      </c>
      <c r="W1608" t="s">
        <v>38</v>
      </c>
      <c r="X1608" s="7" t="s">
        <v>31192</v>
      </c>
      <c r="Y1608" s="10"/>
      <c r="Z1608" s="10"/>
      <c r="AA1608" t="s">
        <v>9332</v>
      </c>
      <c r="AB1608" t="s">
        <v>9333</v>
      </c>
    </row>
    <row r="1609" spans="1:28" x14ac:dyDescent="0.3">
      <c r="A1609" s="7" t="b">
        <f t="shared" si="75"/>
        <v>0</v>
      </c>
      <c r="B1609" t="str">
        <f t="shared" si="76"/>
        <v>ifrit'sear</v>
      </c>
      <c r="C1609" s="9" t="str">
        <f t="shared" si="77"/>
        <v>ifrit's_ear</v>
      </c>
      <c r="D1609">
        <v>5421</v>
      </c>
      <c r="E1609" t="s">
        <v>24</v>
      </c>
      <c r="F1609" t="s">
        <v>5419</v>
      </c>
      <c r="G1609" t="s">
        <v>26</v>
      </c>
      <c r="H1609" t="s">
        <v>5420</v>
      </c>
      <c r="I1609" t="s">
        <v>59</v>
      </c>
      <c r="J1609" s="5">
        <v>0</v>
      </c>
      <c r="K1609">
        <v>0</v>
      </c>
      <c r="L1609">
        <v>0</v>
      </c>
      <c r="M1609">
        <v>0</v>
      </c>
      <c r="N1609">
        <v>0</v>
      </c>
      <c r="O1609">
        <v>0</v>
      </c>
      <c r="P1609">
        <v>0</v>
      </c>
      <c r="Q1609" t="s">
        <v>24</v>
      </c>
      <c r="R1609">
        <v>70</v>
      </c>
      <c r="S1609">
        <v>0</v>
      </c>
      <c r="T1609" t="s">
        <v>189</v>
      </c>
      <c r="U1609" t="s">
        <v>36</v>
      </c>
      <c r="V1609" t="s">
        <v>185</v>
      </c>
      <c r="W1609" t="s">
        <v>38</v>
      </c>
      <c r="X1609" s="7" t="s">
        <v>31660</v>
      </c>
      <c r="Y1609" s="10"/>
      <c r="Z1609" s="10"/>
      <c r="AA1609" t="s">
        <v>5421</v>
      </c>
      <c r="AB1609" t="s">
        <v>5422</v>
      </c>
    </row>
    <row r="1610" spans="1:28" x14ac:dyDescent="0.3">
      <c r="A1610" s="7" t="b">
        <f t="shared" si="75"/>
        <v>0</v>
      </c>
      <c r="B1610" t="str">
        <f t="shared" si="76"/>
        <v>linguisticbookcap</v>
      </c>
      <c r="C1610" s="9" t="str">
        <f t="shared" si="77"/>
        <v>linguistic_book_cap</v>
      </c>
      <c r="D1610">
        <v>5422</v>
      </c>
      <c r="E1610" t="s">
        <v>24</v>
      </c>
      <c r="F1610" t="s">
        <v>6110</v>
      </c>
      <c r="G1610" t="s">
        <v>26</v>
      </c>
      <c r="H1610" t="s">
        <v>6111</v>
      </c>
      <c r="I1610" t="s">
        <v>59</v>
      </c>
      <c r="J1610" s="5">
        <v>0</v>
      </c>
      <c r="K1610">
        <v>7</v>
      </c>
      <c r="L1610">
        <v>0</v>
      </c>
      <c r="M1610">
        <v>0</v>
      </c>
      <c r="N1610">
        <v>0</v>
      </c>
      <c r="O1610">
        <v>0</v>
      </c>
      <c r="P1610">
        <v>0</v>
      </c>
      <c r="Q1610" t="s">
        <v>24</v>
      </c>
      <c r="R1610">
        <v>0</v>
      </c>
      <c r="S1610">
        <v>0</v>
      </c>
      <c r="T1610" t="s">
        <v>72</v>
      </c>
      <c r="U1610" t="s">
        <v>36</v>
      </c>
      <c r="V1610" t="s">
        <v>37</v>
      </c>
      <c r="W1610" t="s">
        <v>38</v>
      </c>
      <c r="X1610" s="7" t="s">
        <v>31182</v>
      </c>
      <c r="Y1610" s="10"/>
      <c r="Z1610" s="10"/>
      <c r="AA1610" t="s">
        <v>6112</v>
      </c>
      <c r="AB1610" t="s">
        <v>6113</v>
      </c>
    </row>
    <row r="1611" spans="1:28" x14ac:dyDescent="0.3">
      <c r="A1611" s="7" t="b">
        <f t="shared" si="75"/>
        <v>0</v>
      </c>
      <c r="B1611" t="str">
        <f t="shared" si="76"/>
        <v>fantaorangecan</v>
      </c>
      <c r="C1611" s="9" t="str">
        <f t="shared" si="77"/>
        <v>fanta_orange_can</v>
      </c>
      <c r="D1611">
        <v>5424</v>
      </c>
      <c r="E1611" t="s">
        <v>24</v>
      </c>
      <c r="F1611" t="s">
        <v>3834</v>
      </c>
      <c r="G1611" t="s">
        <v>26</v>
      </c>
      <c r="H1611" t="s">
        <v>3835</v>
      </c>
      <c r="I1611" t="s">
        <v>59</v>
      </c>
      <c r="J1611">
        <v>0</v>
      </c>
      <c r="K1611">
        <v>10</v>
      </c>
      <c r="L1611">
        <v>0</v>
      </c>
      <c r="M1611">
        <v>0</v>
      </c>
      <c r="N1611">
        <v>0</v>
      </c>
      <c r="O1611">
        <v>2</v>
      </c>
      <c r="P1611">
        <v>1</v>
      </c>
      <c r="Q1611" t="s">
        <v>60</v>
      </c>
      <c r="R1611">
        <v>0</v>
      </c>
      <c r="S1611">
        <v>0</v>
      </c>
      <c r="T1611" t="s">
        <v>72</v>
      </c>
      <c r="U1611" t="s">
        <v>36</v>
      </c>
      <c r="V1611" t="s">
        <v>37</v>
      </c>
      <c r="W1611" t="s">
        <v>38</v>
      </c>
      <c r="X1611" s="7"/>
      <c r="Y1611" s="10"/>
      <c r="Z1611" s="10"/>
      <c r="AA1611" t="s">
        <v>3836</v>
      </c>
      <c r="AB1611" t="s">
        <v>3837</v>
      </c>
    </row>
    <row r="1612" spans="1:28" x14ac:dyDescent="0.3">
      <c r="A1612" s="7" t="b">
        <f t="shared" si="75"/>
        <v>0</v>
      </c>
      <c r="B1612" t="str">
        <f t="shared" si="76"/>
        <v>fantagrapecan</v>
      </c>
      <c r="C1612" s="9" t="str">
        <f t="shared" si="77"/>
        <v>fanta_grape_can</v>
      </c>
      <c r="D1612">
        <v>5425</v>
      </c>
      <c r="E1612" t="s">
        <v>24</v>
      </c>
      <c r="F1612" t="s">
        <v>3830</v>
      </c>
      <c r="G1612" t="s">
        <v>26</v>
      </c>
      <c r="H1612" t="s">
        <v>3831</v>
      </c>
      <c r="I1612" t="s">
        <v>59</v>
      </c>
      <c r="J1612">
        <v>0</v>
      </c>
      <c r="K1612">
        <v>10</v>
      </c>
      <c r="L1612">
        <v>0</v>
      </c>
      <c r="M1612">
        <v>0</v>
      </c>
      <c r="N1612">
        <v>0</v>
      </c>
      <c r="O1612">
        <v>2</v>
      </c>
      <c r="P1612">
        <v>1</v>
      </c>
      <c r="Q1612" t="s">
        <v>60</v>
      </c>
      <c r="R1612">
        <v>0</v>
      </c>
      <c r="S1612">
        <v>0</v>
      </c>
      <c r="T1612" t="s">
        <v>72</v>
      </c>
      <c r="U1612" t="s">
        <v>36</v>
      </c>
      <c r="V1612" t="s">
        <v>37</v>
      </c>
      <c r="W1612" t="s">
        <v>38</v>
      </c>
      <c r="X1612" s="7"/>
      <c r="Y1612" s="10"/>
      <c r="Z1612" s="10"/>
      <c r="AA1612" t="s">
        <v>3832</v>
      </c>
      <c r="AB1612" t="s">
        <v>3833</v>
      </c>
    </row>
    <row r="1613" spans="1:28" x14ac:dyDescent="0.3">
      <c r="A1613" s="7" t="b">
        <f t="shared" si="75"/>
        <v>0</v>
      </c>
      <c r="B1613" t="str">
        <f t="shared" si="76"/>
        <v>karadameguriteahat</v>
      </c>
      <c r="C1613" s="9" t="str">
        <f t="shared" si="77"/>
        <v>karada_meguri_tea_hat</v>
      </c>
      <c r="D1613">
        <v>5426</v>
      </c>
      <c r="E1613" t="s">
        <v>24</v>
      </c>
      <c r="F1613" t="s">
        <v>5724</v>
      </c>
      <c r="G1613" t="s">
        <v>26</v>
      </c>
      <c r="H1613" t="s">
        <v>5725</v>
      </c>
      <c r="I1613" t="s">
        <v>59</v>
      </c>
      <c r="J1613" s="5">
        <v>0</v>
      </c>
      <c r="K1613">
        <v>10</v>
      </c>
      <c r="L1613">
        <v>0</v>
      </c>
      <c r="M1613">
        <v>0</v>
      </c>
      <c r="N1613">
        <v>0</v>
      </c>
      <c r="O1613">
        <v>2</v>
      </c>
      <c r="P1613">
        <v>1</v>
      </c>
      <c r="Q1613" t="s">
        <v>60</v>
      </c>
      <c r="R1613">
        <v>0</v>
      </c>
      <c r="S1613">
        <v>0</v>
      </c>
      <c r="T1613" t="s">
        <v>72</v>
      </c>
      <c r="U1613" t="s">
        <v>36</v>
      </c>
      <c r="V1613" t="s">
        <v>37</v>
      </c>
      <c r="W1613" t="s">
        <v>38</v>
      </c>
      <c r="X1613" t="s">
        <v>31066</v>
      </c>
      <c r="Y1613" s="10"/>
      <c r="Z1613" s="10"/>
      <c r="AA1613" t="s">
        <v>5726</v>
      </c>
      <c r="AB1613" t="s">
        <v>5727</v>
      </c>
    </row>
    <row r="1614" spans="1:28" x14ac:dyDescent="0.3">
      <c r="A1614" s="7" t="b">
        <f t="shared" si="75"/>
        <v>0</v>
      </c>
      <c r="B1614" t="str">
        <f t="shared" si="76"/>
        <v>royalmilkteahat</v>
      </c>
      <c r="C1614" s="9" t="str">
        <f t="shared" si="77"/>
        <v>royal_milk_tea_hat</v>
      </c>
      <c r="D1614">
        <v>5427</v>
      </c>
      <c r="E1614" t="s">
        <v>24</v>
      </c>
      <c r="F1614" t="s">
        <v>8582</v>
      </c>
      <c r="G1614" t="s">
        <v>26</v>
      </c>
      <c r="H1614" t="s">
        <v>8583</v>
      </c>
      <c r="I1614" t="s">
        <v>59</v>
      </c>
      <c r="J1614">
        <v>0</v>
      </c>
      <c r="K1614">
        <v>10</v>
      </c>
      <c r="L1614">
        <v>0</v>
      </c>
      <c r="M1614">
        <v>0</v>
      </c>
      <c r="N1614">
        <v>0</v>
      </c>
      <c r="O1614">
        <v>2</v>
      </c>
      <c r="P1614">
        <v>1</v>
      </c>
      <c r="Q1614" t="s">
        <v>60</v>
      </c>
      <c r="R1614">
        <v>0</v>
      </c>
      <c r="S1614">
        <v>0</v>
      </c>
      <c r="T1614" t="s">
        <v>72</v>
      </c>
      <c r="U1614" t="s">
        <v>36</v>
      </c>
      <c r="V1614" t="s">
        <v>37</v>
      </c>
      <c r="W1614" t="s">
        <v>38</v>
      </c>
      <c r="X1614" t="s">
        <v>30623</v>
      </c>
      <c r="Y1614" s="10"/>
      <c r="Z1614" s="10"/>
      <c r="AA1614" t="s">
        <v>8584</v>
      </c>
      <c r="AB1614" t="s">
        <v>8585</v>
      </c>
    </row>
    <row r="1615" spans="1:28" x14ac:dyDescent="0.3">
      <c r="A1615" s="5" t="b">
        <f t="shared" si="75"/>
        <v>0</v>
      </c>
      <c r="B1615" t="str">
        <f t="shared" si="76"/>
        <v>bogycap</v>
      </c>
      <c r="C1615" s="9" t="str">
        <f t="shared" si="77"/>
        <v>bogy_cap</v>
      </c>
      <c r="D1615">
        <v>5429</v>
      </c>
      <c r="E1615" t="s">
        <v>24</v>
      </c>
      <c r="F1615" t="s">
        <v>1393</v>
      </c>
      <c r="G1615" t="s">
        <v>26</v>
      </c>
      <c r="H1615" t="s">
        <v>1394</v>
      </c>
      <c r="I1615" t="s">
        <v>59</v>
      </c>
      <c r="J1615">
        <v>0</v>
      </c>
      <c r="K1615">
        <v>10</v>
      </c>
      <c r="L1615">
        <v>0</v>
      </c>
      <c r="M1615">
        <v>0</v>
      </c>
      <c r="N1615">
        <v>0</v>
      </c>
      <c r="O1615">
        <v>2</v>
      </c>
      <c r="P1615">
        <v>1</v>
      </c>
      <c r="Q1615" t="s">
        <v>60</v>
      </c>
      <c r="R1615">
        <v>0</v>
      </c>
      <c r="S1615">
        <v>0</v>
      </c>
      <c r="T1615" t="s">
        <v>72</v>
      </c>
      <c r="U1615" t="s">
        <v>36</v>
      </c>
      <c r="V1615" t="s">
        <v>37</v>
      </c>
      <c r="W1615" t="s">
        <v>38</v>
      </c>
      <c r="AA1615" t="s">
        <v>1395</v>
      </c>
      <c r="AB1615" t="s">
        <v>1396</v>
      </c>
    </row>
    <row r="1616" spans="1:28" x14ac:dyDescent="0.3">
      <c r="A1616" s="7" t="b">
        <f t="shared" si="75"/>
        <v>0</v>
      </c>
      <c r="B1616" t="str">
        <f t="shared" si="76"/>
        <v>sacredtorchcoronet</v>
      </c>
      <c r="C1616" s="9" t="str">
        <f t="shared" si="77"/>
        <v>sacred_torch_coronet</v>
      </c>
      <c r="D1616">
        <v>5430</v>
      </c>
      <c r="E1616" t="s">
        <v>24</v>
      </c>
      <c r="F1616" t="s">
        <v>8654</v>
      </c>
      <c r="G1616" t="s">
        <v>26</v>
      </c>
      <c r="H1616" t="s">
        <v>8655</v>
      </c>
      <c r="I1616" t="s">
        <v>59</v>
      </c>
      <c r="J1616">
        <v>0</v>
      </c>
      <c r="K1616">
        <v>25</v>
      </c>
      <c r="L1616">
        <v>0</v>
      </c>
      <c r="M1616">
        <v>0</v>
      </c>
      <c r="N1616">
        <v>0</v>
      </c>
      <c r="O1616">
        <v>3</v>
      </c>
      <c r="P1616">
        <v>0</v>
      </c>
      <c r="Q1616" t="s">
        <v>24</v>
      </c>
      <c r="R1616">
        <v>0</v>
      </c>
      <c r="S1616">
        <v>0</v>
      </c>
      <c r="T1616" t="s">
        <v>72</v>
      </c>
      <c r="U1616" t="s">
        <v>36</v>
      </c>
      <c r="V1616" t="s">
        <v>37</v>
      </c>
      <c r="W1616" t="s">
        <v>38</v>
      </c>
      <c r="X1616" s="7" t="s">
        <v>31193</v>
      </c>
      <c r="Y1616" s="10"/>
      <c r="Z1616" s="10"/>
      <c r="AA1616" t="s">
        <v>8656</v>
      </c>
      <c r="AB1616" t="s">
        <v>8657</v>
      </c>
    </row>
    <row r="1617" spans="1:28" x14ac:dyDescent="0.3">
      <c r="A1617" s="7" t="b">
        <f t="shared" si="75"/>
        <v>0</v>
      </c>
      <c r="B1617" t="str">
        <f t="shared" si="76"/>
        <v>chickenhat</v>
      </c>
      <c r="C1617" s="9" t="str">
        <f t="shared" si="77"/>
        <v>chicken_hat</v>
      </c>
      <c r="D1617">
        <v>5431</v>
      </c>
      <c r="E1617" t="s">
        <v>24</v>
      </c>
      <c r="F1617" t="s">
        <v>2121</v>
      </c>
      <c r="G1617" t="s">
        <v>26</v>
      </c>
      <c r="H1617" t="s">
        <v>2122</v>
      </c>
      <c r="I1617" t="s">
        <v>59</v>
      </c>
      <c r="J1617">
        <v>0</v>
      </c>
      <c r="K1617">
        <v>10</v>
      </c>
      <c r="L1617">
        <v>0</v>
      </c>
      <c r="M1617">
        <v>0</v>
      </c>
      <c r="N1617">
        <v>0</v>
      </c>
      <c r="O1617">
        <v>0</v>
      </c>
      <c r="P1617">
        <v>0</v>
      </c>
      <c r="Q1617" t="s">
        <v>24</v>
      </c>
      <c r="R1617">
        <v>30</v>
      </c>
      <c r="S1617">
        <v>0</v>
      </c>
      <c r="T1617" t="s">
        <v>72</v>
      </c>
      <c r="U1617" t="s">
        <v>36</v>
      </c>
      <c r="V1617" t="s">
        <v>37</v>
      </c>
      <c r="W1617" t="s">
        <v>38</v>
      </c>
      <c r="X1617" s="7" t="s">
        <v>31194</v>
      </c>
      <c r="Y1617" s="10"/>
      <c r="Z1617" s="10"/>
      <c r="AA1617" t="s">
        <v>2123</v>
      </c>
      <c r="AB1617" t="s">
        <v>2124</v>
      </c>
    </row>
    <row r="1618" spans="1:28" x14ac:dyDescent="0.3">
      <c r="A1618" s="7" t="b">
        <f t="shared" si="75"/>
        <v>0</v>
      </c>
      <c r="B1618" t="str">
        <f t="shared" si="76"/>
        <v>brazilbaseballcap</v>
      </c>
      <c r="C1618" s="9" t="str">
        <f t="shared" si="77"/>
        <v>brazil_baseball_cap</v>
      </c>
      <c r="D1618">
        <v>5432</v>
      </c>
      <c r="E1618" t="s">
        <v>24</v>
      </c>
      <c r="F1618" t="s">
        <v>1556</v>
      </c>
      <c r="G1618" t="s">
        <v>26</v>
      </c>
      <c r="H1618" t="s">
        <v>1557</v>
      </c>
      <c r="I1618" t="s">
        <v>59</v>
      </c>
      <c r="J1618" s="5">
        <v>0</v>
      </c>
      <c r="K1618">
        <v>10</v>
      </c>
      <c r="L1618">
        <v>0</v>
      </c>
      <c r="M1618">
        <v>0</v>
      </c>
      <c r="N1618">
        <v>0</v>
      </c>
      <c r="O1618">
        <v>0</v>
      </c>
      <c r="P1618">
        <v>0</v>
      </c>
      <c r="Q1618" t="s">
        <v>24</v>
      </c>
      <c r="R1618">
        <v>0</v>
      </c>
      <c r="S1618">
        <v>0</v>
      </c>
      <c r="T1618" t="s">
        <v>72</v>
      </c>
      <c r="U1618" t="s">
        <v>36</v>
      </c>
      <c r="V1618" t="s">
        <v>37</v>
      </c>
      <c r="W1618" t="s">
        <v>38</v>
      </c>
      <c r="X1618" s="7" t="s">
        <v>31195</v>
      </c>
      <c r="Y1618" s="10"/>
      <c r="Z1618" s="10"/>
      <c r="AA1618" t="s">
        <v>1558</v>
      </c>
      <c r="AB1618" t="s">
        <v>1559</v>
      </c>
    </row>
    <row r="1619" spans="1:28" x14ac:dyDescent="0.3">
      <c r="A1619" s="7" t="b">
        <f t="shared" si="75"/>
        <v>0</v>
      </c>
      <c r="B1619" t="str">
        <f t="shared" si="76"/>
        <v>goldenwreath</v>
      </c>
      <c r="C1619" s="9" t="str">
        <f t="shared" si="77"/>
        <v>golden_wreath</v>
      </c>
      <c r="D1619">
        <v>5433</v>
      </c>
      <c r="E1619" t="s">
        <v>24</v>
      </c>
      <c r="F1619" t="s">
        <v>4685</v>
      </c>
      <c r="G1619" t="s">
        <v>26</v>
      </c>
      <c r="H1619" t="s">
        <v>4686</v>
      </c>
      <c r="I1619" t="s">
        <v>59</v>
      </c>
      <c r="J1619" s="5">
        <v>0</v>
      </c>
      <c r="K1619">
        <v>10</v>
      </c>
      <c r="L1619">
        <v>0</v>
      </c>
      <c r="M1619">
        <v>0</v>
      </c>
      <c r="N1619">
        <v>0</v>
      </c>
      <c r="O1619">
        <v>0</v>
      </c>
      <c r="P1619">
        <v>0</v>
      </c>
      <c r="Q1619" t="s">
        <v>24</v>
      </c>
      <c r="R1619">
        <v>0</v>
      </c>
      <c r="S1619">
        <v>0</v>
      </c>
      <c r="T1619" t="s">
        <v>72</v>
      </c>
      <c r="U1619" t="s">
        <v>36</v>
      </c>
      <c r="V1619" t="s">
        <v>37</v>
      </c>
      <c r="W1619" t="s">
        <v>38</v>
      </c>
      <c r="X1619" s="7"/>
      <c r="Y1619" s="10"/>
      <c r="Z1619" s="10"/>
      <c r="AA1619" t="s">
        <v>4687</v>
      </c>
      <c r="AB1619" t="s">
        <v>4688</v>
      </c>
    </row>
    <row r="1620" spans="1:28" x14ac:dyDescent="0.3">
      <c r="A1620" s="7" t="b">
        <f t="shared" si="75"/>
        <v>0</v>
      </c>
      <c r="B1620" t="str">
        <f t="shared" si="76"/>
        <v>cokehat</v>
      </c>
      <c r="C1620" s="9" t="str">
        <f t="shared" si="77"/>
        <v>coke_hat</v>
      </c>
      <c r="D1620">
        <v>5434</v>
      </c>
      <c r="E1620" t="s">
        <v>24</v>
      </c>
      <c r="F1620" t="s">
        <v>2344</v>
      </c>
      <c r="G1620" t="s">
        <v>26</v>
      </c>
      <c r="H1620" t="s">
        <v>2345</v>
      </c>
      <c r="I1620" t="s">
        <v>59</v>
      </c>
      <c r="J1620">
        <v>0</v>
      </c>
      <c r="K1620">
        <v>10</v>
      </c>
      <c r="L1620">
        <v>0</v>
      </c>
      <c r="M1620">
        <v>0</v>
      </c>
      <c r="N1620">
        <v>0</v>
      </c>
      <c r="O1620">
        <v>2</v>
      </c>
      <c r="P1620">
        <v>1</v>
      </c>
      <c r="Q1620" t="s">
        <v>60</v>
      </c>
      <c r="R1620">
        <v>0</v>
      </c>
      <c r="S1620">
        <v>0</v>
      </c>
      <c r="T1620" t="s">
        <v>72</v>
      </c>
      <c r="U1620" t="s">
        <v>36</v>
      </c>
      <c r="V1620" t="s">
        <v>37</v>
      </c>
      <c r="W1620" t="s">
        <v>38</v>
      </c>
      <c r="X1620" s="7"/>
      <c r="Y1620" s="10"/>
      <c r="Z1620" s="10"/>
      <c r="AA1620" t="s">
        <v>2346</v>
      </c>
      <c r="AB1620" t="s">
        <v>2347</v>
      </c>
    </row>
    <row r="1621" spans="1:28" x14ac:dyDescent="0.3">
      <c r="A1621" s="7" t="b">
        <f t="shared" si="75"/>
        <v>0</v>
      </c>
      <c r="B1621" t="str">
        <f t="shared" si="76"/>
        <v>bride'scorolla</v>
      </c>
      <c r="C1621" s="9" t="str">
        <f t="shared" si="77"/>
        <v>bride's_corolla</v>
      </c>
      <c r="D1621">
        <v>5436</v>
      </c>
      <c r="E1621" t="s">
        <v>24</v>
      </c>
      <c r="F1621" t="s">
        <v>1587</v>
      </c>
      <c r="G1621" t="s">
        <v>26</v>
      </c>
      <c r="H1621" t="s">
        <v>1588</v>
      </c>
      <c r="I1621" t="s">
        <v>59</v>
      </c>
      <c r="J1621" s="5">
        <v>0</v>
      </c>
      <c r="K1621">
        <v>20</v>
      </c>
      <c r="L1621">
        <v>0</v>
      </c>
      <c r="M1621">
        <v>0</v>
      </c>
      <c r="N1621">
        <v>0</v>
      </c>
      <c r="O1621">
        <v>1</v>
      </c>
      <c r="P1621">
        <v>0</v>
      </c>
      <c r="Q1621" t="s">
        <v>60</v>
      </c>
      <c r="R1621">
        <v>0</v>
      </c>
      <c r="S1621">
        <v>0</v>
      </c>
      <c r="T1621" t="s">
        <v>72</v>
      </c>
      <c r="U1621" t="s">
        <v>36</v>
      </c>
      <c r="V1621" t="s">
        <v>37</v>
      </c>
      <c r="W1621" t="s">
        <v>38</v>
      </c>
      <c r="X1621" s="7" t="s">
        <v>31196</v>
      </c>
      <c r="Y1621" s="10"/>
      <c r="Z1621" s="10"/>
      <c r="AA1621" t="s">
        <v>1589</v>
      </c>
      <c r="AB1621" t="s">
        <v>1590</v>
      </c>
    </row>
    <row r="1622" spans="1:28" x14ac:dyDescent="0.3">
      <c r="A1622" s="7" t="b">
        <f t="shared" si="75"/>
        <v>0</v>
      </c>
      <c r="B1622" t="str">
        <f t="shared" si="76"/>
        <v>filletgreen</v>
      </c>
      <c r="C1622" s="9" t="str">
        <f t="shared" si="77"/>
        <v>fillet_green</v>
      </c>
      <c r="D1622">
        <v>5438</v>
      </c>
      <c r="E1622" t="s">
        <v>24</v>
      </c>
      <c r="F1622" t="s">
        <v>3911</v>
      </c>
      <c r="G1622" t="s">
        <v>26</v>
      </c>
      <c r="H1622" t="s">
        <v>3912</v>
      </c>
      <c r="I1622" t="s">
        <v>59</v>
      </c>
      <c r="J1622">
        <v>0</v>
      </c>
      <c r="K1622">
        <v>10</v>
      </c>
      <c r="L1622">
        <v>0</v>
      </c>
      <c r="M1622">
        <v>0</v>
      </c>
      <c r="N1622">
        <v>0</v>
      </c>
      <c r="O1622">
        <v>1</v>
      </c>
      <c r="P1622">
        <v>0</v>
      </c>
      <c r="Q1622" t="s">
        <v>24</v>
      </c>
      <c r="R1622">
        <v>0</v>
      </c>
      <c r="S1622">
        <v>0</v>
      </c>
      <c r="T1622" t="s">
        <v>72</v>
      </c>
      <c r="U1622" t="s">
        <v>36</v>
      </c>
      <c r="V1622" t="s">
        <v>185</v>
      </c>
      <c r="W1622" t="s">
        <v>38</v>
      </c>
      <c r="X1622" s="7" t="s">
        <v>30602</v>
      </c>
      <c r="Y1622" s="10"/>
      <c r="Z1622" s="10"/>
      <c r="AA1622" t="s">
        <v>3913</v>
      </c>
      <c r="AB1622" t="s">
        <v>3914</v>
      </c>
    </row>
    <row r="1623" spans="1:28" x14ac:dyDescent="0.3">
      <c r="A1623" s="7" t="b">
        <f t="shared" si="75"/>
        <v>0</v>
      </c>
      <c r="B1623" t="str">
        <f t="shared" si="76"/>
        <v>filletred</v>
      </c>
      <c r="C1623" s="9" t="str">
        <f t="shared" si="77"/>
        <v>fillet_red</v>
      </c>
      <c r="D1623">
        <v>5439</v>
      </c>
      <c r="E1623" t="s">
        <v>24</v>
      </c>
      <c r="F1623" t="s">
        <v>3915</v>
      </c>
      <c r="G1623" t="s">
        <v>26</v>
      </c>
      <c r="H1623" t="s">
        <v>3916</v>
      </c>
      <c r="I1623" t="s">
        <v>59</v>
      </c>
      <c r="J1623">
        <v>0</v>
      </c>
      <c r="K1623">
        <v>10</v>
      </c>
      <c r="L1623">
        <v>0</v>
      </c>
      <c r="M1623">
        <v>0</v>
      </c>
      <c r="N1623">
        <v>0</v>
      </c>
      <c r="O1623">
        <v>1</v>
      </c>
      <c r="P1623">
        <v>0</v>
      </c>
      <c r="Q1623" t="s">
        <v>24</v>
      </c>
      <c r="R1623">
        <v>0</v>
      </c>
      <c r="S1623">
        <v>0</v>
      </c>
      <c r="T1623" t="s">
        <v>72</v>
      </c>
      <c r="U1623" t="s">
        <v>36</v>
      </c>
      <c r="V1623" t="s">
        <v>185</v>
      </c>
      <c r="W1623" t="s">
        <v>38</v>
      </c>
      <c r="X1623" s="7" t="s">
        <v>30602</v>
      </c>
      <c r="Y1623" s="10"/>
      <c r="Z1623" s="10"/>
      <c r="AA1623" t="s">
        <v>3917</v>
      </c>
      <c r="AB1623" t="s">
        <v>3918</v>
      </c>
    </row>
    <row r="1624" spans="1:28" x14ac:dyDescent="0.3">
      <c r="A1624" s="7" t="b">
        <f t="shared" si="75"/>
        <v>0</v>
      </c>
      <c r="B1624" t="str">
        <f t="shared" si="76"/>
        <v>filletblue</v>
      </c>
      <c r="C1624" s="9" t="str">
        <f t="shared" si="77"/>
        <v>fillet_blue</v>
      </c>
      <c r="D1624">
        <v>5440</v>
      </c>
      <c r="E1624" t="s">
        <v>24</v>
      </c>
      <c r="F1624" t="s">
        <v>3908</v>
      </c>
      <c r="G1624" t="s">
        <v>26</v>
      </c>
      <c r="H1624" t="s">
        <v>1368</v>
      </c>
      <c r="I1624" t="s">
        <v>59</v>
      </c>
      <c r="J1624">
        <v>0</v>
      </c>
      <c r="K1624">
        <v>10</v>
      </c>
      <c r="L1624">
        <v>0</v>
      </c>
      <c r="M1624">
        <v>0</v>
      </c>
      <c r="N1624">
        <v>0</v>
      </c>
      <c r="O1624">
        <v>1</v>
      </c>
      <c r="P1624">
        <v>0</v>
      </c>
      <c r="Q1624" t="s">
        <v>24</v>
      </c>
      <c r="R1624">
        <v>0</v>
      </c>
      <c r="S1624">
        <v>0</v>
      </c>
      <c r="T1624" t="s">
        <v>72</v>
      </c>
      <c r="U1624" t="s">
        <v>36</v>
      </c>
      <c r="V1624" t="s">
        <v>185</v>
      </c>
      <c r="W1624" t="s">
        <v>38</v>
      </c>
      <c r="X1624" s="7" t="s">
        <v>30602</v>
      </c>
      <c r="Y1624" s="10"/>
      <c r="Z1624" s="10"/>
      <c r="AA1624" t="s">
        <v>3909</v>
      </c>
      <c r="AB1624" t="s">
        <v>3910</v>
      </c>
    </row>
    <row r="1625" spans="1:28" x14ac:dyDescent="0.3">
      <c r="A1625" s="7" t="b">
        <f t="shared" si="75"/>
        <v>0</v>
      </c>
      <c r="B1625" t="str">
        <f t="shared" si="76"/>
        <v>filletwhite</v>
      </c>
      <c r="C1625" s="9" t="str">
        <f t="shared" si="77"/>
        <v>fillet_white</v>
      </c>
      <c r="D1625">
        <v>5441</v>
      </c>
      <c r="E1625" t="s">
        <v>24</v>
      </c>
      <c r="F1625" t="s">
        <v>3919</v>
      </c>
      <c r="G1625" t="s">
        <v>26</v>
      </c>
      <c r="H1625" t="s">
        <v>3920</v>
      </c>
      <c r="I1625" t="s">
        <v>59</v>
      </c>
      <c r="J1625">
        <v>0</v>
      </c>
      <c r="K1625">
        <v>10</v>
      </c>
      <c r="L1625">
        <v>0</v>
      </c>
      <c r="M1625">
        <v>0</v>
      </c>
      <c r="N1625">
        <v>0</v>
      </c>
      <c r="O1625">
        <v>1</v>
      </c>
      <c r="P1625">
        <v>0</v>
      </c>
      <c r="Q1625" t="s">
        <v>24</v>
      </c>
      <c r="R1625">
        <v>0</v>
      </c>
      <c r="S1625">
        <v>0</v>
      </c>
      <c r="T1625" t="s">
        <v>72</v>
      </c>
      <c r="U1625" t="s">
        <v>36</v>
      </c>
      <c r="V1625" t="s">
        <v>185</v>
      </c>
      <c r="W1625" t="s">
        <v>38</v>
      </c>
      <c r="X1625" s="7" t="s">
        <v>30602</v>
      </c>
      <c r="Y1625" s="10"/>
      <c r="Z1625" s="10"/>
      <c r="AA1625" t="s">
        <v>3921</v>
      </c>
      <c r="AB1625" t="s">
        <v>3922</v>
      </c>
    </row>
    <row r="1626" spans="1:28" x14ac:dyDescent="0.3">
      <c r="A1626" s="7" t="b">
        <f t="shared" si="75"/>
        <v>0</v>
      </c>
      <c r="B1626" t="str">
        <f t="shared" si="76"/>
        <v>statusofbabyangel</v>
      </c>
      <c r="C1626" s="9" t="str">
        <f t="shared" si="77"/>
        <v>status_of_baby_angel</v>
      </c>
      <c r="D1626">
        <v>5443</v>
      </c>
      <c r="E1626" t="s">
        <v>24</v>
      </c>
      <c r="F1626" t="s">
        <v>9585</v>
      </c>
      <c r="G1626" t="s">
        <v>26</v>
      </c>
      <c r="H1626" t="s">
        <v>9586</v>
      </c>
      <c r="I1626" t="s">
        <v>59</v>
      </c>
      <c r="J1626">
        <v>0</v>
      </c>
      <c r="K1626">
        <v>60</v>
      </c>
      <c r="L1626">
        <v>0</v>
      </c>
      <c r="M1626">
        <v>0</v>
      </c>
      <c r="N1626">
        <v>0</v>
      </c>
      <c r="O1626">
        <v>3</v>
      </c>
      <c r="P1626">
        <v>1</v>
      </c>
      <c r="Q1626" t="s">
        <v>60</v>
      </c>
      <c r="R1626">
        <v>0</v>
      </c>
      <c r="S1626">
        <v>0</v>
      </c>
      <c r="T1626" t="s">
        <v>72</v>
      </c>
      <c r="U1626" t="s">
        <v>36</v>
      </c>
      <c r="V1626" t="s">
        <v>37</v>
      </c>
      <c r="W1626" t="s">
        <v>38</v>
      </c>
      <c r="X1626" s="7" t="s">
        <v>31197</v>
      </c>
      <c r="Y1626" s="10"/>
      <c r="Z1626" s="10"/>
      <c r="AA1626" t="s">
        <v>9587</v>
      </c>
      <c r="AB1626" t="s">
        <v>9588</v>
      </c>
    </row>
    <row r="1627" spans="1:28" x14ac:dyDescent="0.3">
      <c r="A1627" s="7" t="b">
        <f t="shared" si="75"/>
        <v>0</v>
      </c>
      <c r="B1627" t="str">
        <f t="shared" si="76"/>
        <v>hairbrush</v>
      </c>
      <c r="C1627" s="9" t="str">
        <f t="shared" si="77"/>
        <v>hair_brush</v>
      </c>
      <c r="D1627">
        <v>5444</v>
      </c>
      <c r="E1627" t="s">
        <v>24</v>
      </c>
      <c r="F1627" t="s">
        <v>4921</v>
      </c>
      <c r="G1627" t="s">
        <v>26</v>
      </c>
      <c r="H1627" t="s">
        <v>4922</v>
      </c>
      <c r="I1627" t="s">
        <v>59</v>
      </c>
      <c r="J1627">
        <v>0</v>
      </c>
      <c r="K1627">
        <v>10</v>
      </c>
      <c r="L1627">
        <v>0</v>
      </c>
      <c r="M1627">
        <v>0</v>
      </c>
      <c r="N1627">
        <v>0</v>
      </c>
      <c r="O1627">
        <v>0</v>
      </c>
      <c r="P1627">
        <v>0</v>
      </c>
      <c r="Q1627" t="s">
        <v>60</v>
      </c>
      <c r="R1627">
        <v>0</v>
      </c>
      <c r="S1627">
        <v>0</v>
      </c>
      <c r="T1627" t="s">
        <v>72</v>
      </c>
      <c r="U1627" t="s">
        <v>36</v>
      </c>
      <c r="V1627" t="s">
        <v>37</v>
      </c>
      <c r="W1627" t="s">
        <v>38</v>
      </c>
      <c r="X1627" s="7" t="s">
        <v>31198</v>
      </c>
      <c r="Y1627" s="10"/>
      <c r="Z1627" s="10"/>
      <c r="AA1627" t="s">
        <v>4923</v>
      </c>
      <c r="AB1627" t="s">
        <v>4924</v>
      </c>
    </row>
    <row r="1628" spans="1:28" x14ac:dyDescent="0.3">
      <c r="A1628" s="7" t="b">
        <f t="shared" si="75"/>
        <v>0</v>
      </c>
      <c r="B1628" t="str">
        <f t="shared" si="76"/>
        <v>candycaneinthemouth</v>
      </c>
      <c r="C1628" s="9" t="str">
        <f t="shared" si="77"/>
        <v>candy_cane_in_the_mouth</v>
      </c>
      <c r="D1628">
        <v>5445</v>
      </c>
      <c r="E1628" t="s">
        <v>24</v>
      </c>
      <c r="F1628" t="s">
        <v>1829</v>
      </c>
      <c r="G1628" t="s">
        <v>26</v>
      </c>
      <c r="H1628" t="s">
        <v>1830</v>
      </c>
      <c r="I1628" t="s">
        <v>59</v>
      </c>
      <c r="J1628">
        <v>0</v>
      </c>
      <c r="K1628">
        <v>10</v>
      </c>
      <c r="L1628">
        <v>0</v>
      </c>
      <c r="M1628">
        <v>0</v>
      </c>
      <c r="N1628">
        <v>0</v>
      </c>
      <c r="O1628">
        <v>0</v>
      </c>
      <c r="P1628">
        <v>0</v>
      </c>
      <c r="Q1628" t="s">
        <v>60</v>
      </c>
      <c r="R1628">
        <v>0</v>
      </c>
      <c r="S1628">
        <v>0</v>
      </c>
      <c r="T1628" t="s">
        <v>61</v>
      </c>
      <c r="U1628" t="s">
        <v>36</v>
      </c>
      <c r="V1628" t="s">
        <v>37</v>
      </c>
      <c r="W1628" t="s">
        <v>38</v>
      </c>
      <c r="X1628" s="7" t="s">
        <v>31199</v>
      </c>
      <c r="Y1628" s="10"/>
      <c r="Z1628" s="10"/>
      <c r="AA1628" t="s">
        <v>1831</v>
      </c>
      <c r="AB1628" t="s">
        <v>1832</v>
      </c>
    </row>
    <row r="1629" spans="1:28" x14ac:dyDescent="0.3">
      <c r="A1629" s="7" t="b">
        <f t="shared" si="75"/>
        <v>0</v>
      </c>
      <c r="B1629" t="str">
        <f t="shared" si="76"/>
        <v>catfoothairpin</v>
      </c>
      <c r="C1629" s="9" t="str">
        <f t="shared" si="77"/>
        <v>cat_foot_hairpin</v>
      </c>
      <c r="D1629">
        <v>5446</v>
      </c>
      <c r="E1629" t="s">
        <v>24</v>
      </c>
      <c r="F1629" t="s">
        <v>1998</v>
      </c>
      <c r="G1629" t="s">
        <v>26</v>
      </c>
      <c r="H1629" t="s">
        <v>1999</v>
      </c>
      <c r="I1629" t="s">
        <v>59</v>
      </c>
      <c r="J1629">
        <v>0</v>
      </c>
      <c r="K1629">
        <v>20</v>
      </c>
      <c r="L1629">
        <v>0</v>
      </c>
      <c r="M1629">
        <v>0</v>
      </c>
      <c r="N1629">
        <v>0</v>
      </c>
      <c r="O1629">
        <v>0</v>
      </c>
      <c r="P1629">
        <v>1</v>
      </c>
      <c r="Q1629" t="s">
        <v>60</v>
      </c>
      <c r="R1629">
        <v>0</v>
      </c>
      <c r="S1629">
        <v>0</v>
      </c>
      <c r="T1629" t="s">
        <v>72</v>
      </c>
      <c r="U1629" t="s">
        <v>36</v>
      </c>
      <c r="V1629" t="s">
        <v>37</v>
      </c>
      <c r="W1629" t="s">
        <v>38</v>
      </c>
      <c r="X1629" s="7" t="s">
        <v>31200</v>
      </c>
      <c r="Y1629" s="10"/>
      <c r="Z1629" s="10"/>
      <c r="AA1629" t="s">
        <v>2000</v>
      </c>
      <c r="AB1629" t="s">
        <v>2001</v>
      </c>
    </row>
    <row r="1630" spans="1:28" x14ac:dyDescent="0.3">
      <c r="A1630" s="7" t="b">
        <f t="shared" si="75"/>
        <v>0</v>
      </c>
      <c r="B1630" t="str">
        <f t="shared" si="76"/>
        <v>frogcap</v>
      </c>
      <c r="C1630" s="9" t="str">
        <f t="shared" si="77"/>
        <v>frog_cap</v>
      </c>
      <c r="D1630">
        <v>5447</v>
      </c>
      <c r="E1630" t="s">
        <v>24</v>
      </c>
      <c r="F1630" t="s">
        <v>4258</v>
      </c>
      <c r="G1630" t="s">
        <v>26</v>
      </c>
      <c r="H1630" t="s">
        <v>4259</v>
      </c>
      <c r="I1630" t="s">
        <v>59</v>
      </c>
      <c r="J1630">
        <v>0</v>
      </c>
      <c r="K1630">
        <v>50</v>
      </c>
      <c r="L1630">
        <v>0</v>
      </c>
      <c r="M1630">
        <v>0</v>
      </c>
      <c r="N1630">
        <v>0</v>
      </c>
      <c r="O1630">
        <v>3</v>
      </c>
      <c r="P1630">
        <v>0</v>
      </c>
      <c r="Q1630" t="s">
        <v>60</v>
      </c>
      <c r="R1630">
        <v>70</v>
      </c>
      <c r="S1630">
        <v>0</v>
      </c>
      <c r="T1630" t="s">
        <v>72</v>
      </c>
      <c r="U1630" t="s">
        <v>36</v>
      </c>
      <c r="V1630" t="s">
        <v>37</v>
      </c>
      <c r="W1630" t="s">
        <v>38</v>
      </c>
      <c r="X1630" s="7" t="s">
        <v>31201</v>
      </c>
      <c r="Y1630" s="10"/>
      <c r="Z1630" s="10"/>
      <c r="AA1630" t="s">
        <v>4260</v>
      </c>
      <c r="AB1630" t="s">
        <v>4261</v>
      </c>
    </row>
    <row r="1631" spans="1:28" x14ac:dyDescent="0.3">
      <c r="A1631" s="7" t="b">
        <f t="shared" si="75"/>
        <v>0</v>
      </c>
      <c r="B1631" t="str">
        <f t="shared" si="76"/>
        <v>suncap</v>
      </c>
      <c r="C1631" s="9" t="str">
        <f t="shared" si="77"/>
        <v>sun_cap</v>
      </c>
      <c r="D1631">
        <v>5450</v>
      </c>
      <c r="E1631" t="s">
        <v>24</v>
      </c>
      <c r="F1631" t="s">
        <v>9766</v>
      </c>
      <c r="G1631" t="s">
        <v>26</v>
      </c>
      <c r="H1631" t="s">
        <v>9767</v>
      </c>
      <c r="I1631" t="s">
        <v>59</v>
      </c>
      <c r="J1631">
        <v>0</v>
      </c>
      <c r="K1631">
        <v>100</v>
      </c>
      <c r="L1631">
        <v>0</v>
      </c>
      <c r="M1631">
        <v>0</v>
      </c>
      <c r="N1631">
        <v>0</v>
      </c>
      <c r="O1631">
        <v>0</v>
      </c>
      <c r="P1631">
        <v>0</v>
      </c>
      <c r="Q1631" t="s">
        <v>60</v>
      </c>
      <c r="R1631">
        <v>20</v>
      </c>
      <c r="S1631">
        <v>0</v>
      </c>
      <c r="T1631" t="s">
        <v>72</v>
      </c>
      <c r="U1631" t="s">
        <v>36</v>
      </c>
      <c r="V1631" t="s">
        <v>185</v>
      </c>
      <c r="W1631" t="s">
        <v>38</v>
      </c>
      <c r="X1631" s="7"/>
      <c r="Y1631" s="10"/>
      <c r="Z1631" s="10"/>
      <c r="AA1631" t="s">
        <v>9768</v>
      </c>
      <c r="AB1631" t="s">
        <v>9769</v>
      </c>
    </row>
    <row r="1632" spans="1:28" x14ac:dyDescent="0.3">
      <c r="A1632" s="7" t="b">
        <f t="shared" si="75"/>
        <v>0</v>
      </c>
      <c r="B1632" t="str">
        <f t="shared" si="76"/>
        <v>dragonhelmgold</v>
      </c>
      <c r="C1632" s="9" t="str">
        <f t="shared" si="77"/>
        <v>dragonhelm_gold</v>
      </c>
      <c r="D1632">
        <v>5451</v>
      </c>
      <c r="E1632" t="s">
        <v>24</v>
      </c>
      <c r="F1632" t="s">
        <v>3193</v>
      </c>
      <c r="G1632" t="s">
        <v>26</v>
      </c>
      <c r="H1632" t="s">
        <v>3194</v>
      </c>
      <c r="I1632" t="s">
        <v>59</v>
      </c>
      <c r="J1632">
        <v>0</v>
      </c>
      <c r="K1632">
        <v>250</v>
      </c>
      <c r="L1632">
        <v>0</v>
      </c>
      <c r="M1632">
        <v>0</v>
      </c>
      <c r="N1632">
        <v>0</v>
      </c>
      <c r="O1632">
        <v>7</v>
      </c>
      <c r="P1632">
        <v>1</v>
      </c>
      <c r="Q1632" t="s">
        <v>24</v>
      </c>
      <c r="R1632">
        <v>0</v>
      </c>
      <c r="S1632">
        <v>0</v>
      </c>
      <c r="T1632" t="s">
        <v>72</v>
      </c>
      <c r="U1632" t="s">
        <v>36</v>
      </c>
      <c r="V1632" t="s">
        <v>37</v>
      </c>
      <c r="W1632" t="s">
        <v>38</v>
      </c>
      <c r="X1632" s="7" t="s">
        <v>31202</v>
      </c>
      <c r="Y1632" s="10"/>
      <c r="Z1632" s="10"/>
      <c r="AA1632" t="s">
        <v>3195</v>
      </c>
      <c r="AB1632" t="s">
        <v>3196</v>
      </c>
    </row>
    <row r="1633" spans="1:28" x14ac:dyDescent="0.3">
      <c r="A1633" s="7" t="b">
        <f t="shared" si="75"/>
        <v>0</v>
      </c>
      <c r="B1633" t="str">
        <f t="shared" si="76"/>
        <v>springrabbithat</v>
      </c>
      <c r="C1633" s="9" t="str">
        <f t="shared" si="77"/>
        <v>spring_rabbit_hat</v>
      </c>
      <c r="D1633">
        <v>5457</v>
      </c>
      <c r="E1633" t="s">
        <v>24</v>
      </c>
      <c r="F1633" t="s">
        <v>9509</v>
      </c>
      <c r="G1633" t="s">
        <v>26</v>
      </c>
      <c r="H1633" t="s">
        <v>9510</v>
      </c>
      <c r="I1633" t="s">
        <v>59</v>
      </c>
      <c r="J1633">
        <v>0</v>
      </c>
      <c r="K1633">
        <v>30</v>
      </c>
      <c r="L1633">
        <v>0</v>
      </c>
      <c r="M1633">
        <v>0</v>
      </c>
      <c r="N1633">
        <v>0</v>
      </c>
      <c r="O1633">
        <v>2</v>
      </c>
      <c r="P1633">
        <v>1</v>
      </c>
      <c r="Q1633" t="s">
        <v>60</v>
      </c>
      <c r="R1633">
        <v>0</v>
      </c>
      <c r="S1633">
        <v>0</v>
      </c>
      <c r="T1633" t="s">
        <v>72</v>
      </c>
      <c r="U1633" t="s">
        <v>36</v>
      </c>
      <c r="V1633" t="s">
        <v>185</v>
      </c>
      <c r="W1633" t="s">
        <v>38</v>
      </c>
      <c r="X1633" s="7" t="s">
        <v>31662</v>
      </c>
      <c r="Y1633" s="10"/>
      <c r="Z1633" s="10"/>
      <c r="AA1633" t="s">
        <v>9511</v>
      </c>
      <c r="AB1633" t="s">
        <v>9512</v>
      </c>
    </row>
    <row r="1634" spans="1:28" x14ac:dyDescent="0.3">
      <c r="A1634" s="7" t="b">
        <f t="shared" si="75"/>
        <v>0</v>
      </c>
      <c r="B1634" t="str">
        <f t="shared" si="76"/>
        <v>pinwheelcap</v>
      </c>
      <c r="C1634" s="9" t="str">
        <f t="shared" si="77"/>
        <v>pinwheel_cap</v>
      </c>
      <c r="D1634">
        <v>5458</v>
      </c>
      <c r="E1634" t="s">
        <v>24</v>
      </c>
      <c r="F1634" t="s">
        <v>7661</v>
      </c>
      <c r="G1634" t="s">
        <v>26</v>
      </c>
      <c r="H1634" t="s">
        <v>7662</v>
      </c>
      <c r="I1634" t="s">
        <v>59</v>
      </c>
      <c r="J1634">
        <v>0</v>
      </c>
      <c r="K1634">
        <v>20</v>
      </c>
      <c r="L1634">
        <v>0</v>
      </c>
      <c r="M1634">
        <v>0</v>
      </c>
      <c r="N1634">
        <v>0</v>
      </c>
      <c r="O1634">
        <v>2</v>
      </c>
      <c r="P1634">
        <v>0</v>
      </c>
      <c r="Q1634" t="s">
        <v>60</v>
      </c>
      <c r="R1634">
        <v>0</v>
      </c>
      <c r="S1634">
        <v>0</v>
      </c>
      <c r="T1634" t="s">
        <v>72</v>
      </c>
      <c r="U1634" t="s">
        <v>36</v>
      </c>
      <c r="V1634" t="s">
        <v>37</v>
      </c>
      <c r="W1634" t="s">
        <v>38</v>
      </c>
      <c r="X1634" s="7" t="s">
        <v>31203</v>
      </c>
      <c r="Y1634" s="10"/>
      <c r="Z1634" s="10"/>
      <c r="AA1634" t="s">
        <v>7663</v>
      </c>
      <c r="AB1634" t="s">
        <v>7664</v>
      </c>
    </row>
    <row r="1635" spans="1:28" x14ac:dyDescent="0.3">
      <c r="A1635" s="7" t="b">
        <f t="shared" si="75"/>
        <v>0</v>
      </c>
      <c r="B1635" t="str">
        <f t="shared" si="76"/>
        <v>zahadollhat</v>
      </c>
      <c r="C1635" s="9" t="str">
        <f t="shared" si="77"/>
        <v>zaha_doll_hat</v>
      </c>
      <c r="D1635">
        <v>5464</v>
      </c>
      <c r="E1635" t="s">
        <v>24</v>
      </c>
      <c r="F1635" t="s">
        <v>10972</v>
      </c>
      <c r="G1635" t="s">
        <v>26</v>
      </c>
      <c r="H1635" t="s">
        <v>10973</v>
      </c>
      <c r="I1635" t="s">
        <v>59</v>
      </c>
      <c r="J1635">
        <v>0</v>
      </c>
      <c r="K1635">
        <v>0</v>
      </c>
      <c r="L1635">
        <v>0</v>
      </c>
      <c r="M1635">
        <v>0</v>
      </c>
      <c r="N1635">
        <v>0</v>
      </c>
      <c r="O1635">
        <v>1</v>
      </c>
      <c r="P1635">
        <v>0</v>
      </c>
      <c r="Q1635" t="s">
        <v>24</v>
      </c>
      <c r="R1635">
        <v>0</v>
      </c>
      <c r="S1635">
        <v>0</v>
      </c>
      <c r="T1635" t="s">
        <v>72</v>
      </c>
      <c r="U1635" t="s">
        <v>36</v>
      </c>
      <c r="V1635" t="s">
        <v>37</v>
      </c>
      <c r="W1635" t="s">
        <v>38</v>
      </c>
      <c r="X1635" s="7" t="s">
        <v>31204</v>
      </c>
      <c r="Y1635" s="10"/>
      <c r="Z1635" s="10"/>
      <c r="AA1635" t="s">
        <v>10974</v>
      </c>
      <c r="AB1635" t="s">
        <v>10975</v>
      </c>
    </row>
    <row r="1636" spans="1:28" x14ac:dyDescent="0.3">
      <c r="A1636" s="7" t="b">
        <f t="shared" si="75"/>
        <v>0</v>
      </c>
      <c r="B1636" t="str">
        <f t="shared" si="76"/>
        <v>celestialhat</v>
      </c>
      <c r="C1636" s="9" t="str">
        <f t="shared" si="77"/>
        <v>celestial_hat</v>
      </c>
      <c r="D1636">
        <v>5465</v>
      </c>
      <c r="E1636" t="s">
        <v>24</v>
      </c>
      <c r="F1636" t="s">
        <v>2026</v>
      </c>
      <c r="G1636" t="s">
        <v>26</v>
      </c>
      <c r="H1636" t="s">
        <v>2027</v>
      </c>
      <c r="I1636" t="s">
        <v>59</v>
      </c>
      <c r="J1636">
        <v>0</v>
      </c>
      <c r="K1636">
        <v>50</v>
      </c>
      <c r="L1636">
        <v>0</v>
      </c>
      <c r="M1636">
        <v>0</v>
      </c>
      <c r="N1636">
        <v>0</v>
      </c>
      <c r="O1636">
        <v>3</v>
      </c>
      <c r="P1636">
        <v>1</v>
      </c>
      <c r="Q1636" t="s">
        <v>60</v>
      </c>
      <c r="R1636">
        <v>40</v>
      </c>
      <c r="S1636">
        <v>0</v>
      </c>
      <c r="T1636" t="s">
        <v>72</v>
      </c>
      <c r="U1636" t="s">
        <v>36</v>
      </c>
      <c r="V1636" t="s">
        <v>37</v>
      </c>
      <c r="W1636" t="s">
        <v>38</v>
      </c>
      <c r="X1636" t="s">
        <v>31205</v>
      </c>
      <c r="Y1636" s="10"/>
      <c r="Z1636" s="10"/>
      <c r="AA1636" t="s">
        <v>2028</v>
      </c>
      <c r="AB1636" t="s">
        <v>2029</v>
      </c>
    </row>
    <row r="1637" spans="1:28" x14ac:dyDescent="0.3">
      <c r="A1637" s="7" t="b">
        <f t="shared" si="75"/>
        <v>0</v>
      </c>
      <c r="B1637" t="str">
        <f t="shared" si="76"/>
        <v>windmilestone</v>
      </c>
      <c r="C1637" s="9" t="str">
        <f t="shared" si="77"/>
        <v>wind_milestone</v>
      </c>
      <c r="D1637">
        <v>5466</v>
      </c>
      <c r="E1637" t="s">
        <v>24</v>
      </c>
      <c r="F1637" t="s">
        <v>10740</v>
      </c>
      <c r="G1637" t="s">
        <v>26</v>
      </c>
      <c r="H1637" t="s">
        <v>10741</v>
      </c>
      <c r="I1637" t="s">
        <v>59</v>
      </c>
      <c r="J1637">
        <v>0</v>
      </c>
      <c r="K1637">
        <v>10</v>
      </c>
      <c r="L1637">
        <v>0</v>
      </c>
      <c r="M1637">
        <v>0</v>
      </c>
      <c r="N1637">
        <v>0</v>
      </c>
      <c r="O1637">
        <v>2</v>
      </c>
      <c r="P1637">
        <v>0</v>
      </c>
      <c r="Q1637" t="s">
        <v>60</v>
      </c>
      <c r="R1637">
        <v>30</v>
      </c>
      <c r="S1637">
        <v>0</v>
      </c>
      <c r="T1637" t="s">
        <v>72</v>
      </c>
      <c r="U1637" t="s">
        <v>36</v>
      </c>
      <c r="V1637" t="s">
        <v>37</v>
      </c>
      <c r="W1637" t="s">
        <v>38</v>
      </c>
      <c r="X1637" t="s">
        <v>31206</v>
      </c>
      <c r="Y1637" s="10"/>
      <c r="Z1637" s="10"/>
      <c r="AA1637" t="s">
        <v>10742</v>
      </c>
      <c r="AB1637" t="s">
        <v>10743</v>
      </c>
    </row>
    <row r="1638" spans="1:28" x14ac:dyDescent="0.3">
      <c r="A1638" s="7" t="b">
        <f t="shared" si="75"/>
        <v>0</v>
      </c>
      <c r="B1638" t="str">
        <f t="shared" si="76"/>
        <v>helmofdragoon</v>
      </c>
      <c r="C1638" s="9" t="str">
        <f t="shared" si="77"/>
        <v>helm_of_dragoon</v>
      </c>
      <c r="D1638">
        <v>5467</v>
      </c>
      <c r="E1638" t="s">
        <v>24</v>
      </c>
      <c r="F1638" t="s">
        <v>5123</v>
      </c>
      <c r="G1638" t="s">
        <v>26</v>
      </c>
      <c r="H1638" t="s">
        <v>5124</v>
      </c>
      <c r="I1638" t="s">
        <v>59</v>
      </c>
      <c r="J1638">
        <v>0</v>
      </c>
      <c r="K1638">
        <v>20</v>
      </c>
      <c r="L1638">
        <v>0</v>
      </c>
      <c r="M1638">
        <v>0</v>
      </c>
      <c r="N1638">
        <v>0</v>
      </c>
      <c r="O1638">
        <v>5</v>
      </c>
      <c r="P1638">
        <v>0</v>
      </c>
      <c r="Q1638" t="s">
        <v>60</v>
      </c>
      <c r="R1638">
        <v>50</v>
      </c>
      <c r="S1638">
        <v>0</v>
      </c>
      <c r="T1638" t="s">
        <v>72</v>
      </c>
      <c r="U1638" t="s">
        <v>36</v>
      </c>
      <c r="V1638" t="s">
        <v>37</v>
      </c>
      <c r="W1638" t="s">
        <v>38</v>
      </c>
      <c r="X1638" t="s">
        <v>31663</v>
      </c>
      <c r="Y1638" s="10"/>
      <c r="Z1638" s="10"/>
      <c r="AA1638" t="s">
        <v>5125</v>
      </c>
      <c r="AB1638" t="s">
        <v>5126</v>
      </c>
    </row>
    <row r="1639" spans="1:28" x14ac:dyDescent="0.3">
      <c r="A1639" s="7" t="b">
        <f t="shared" si="75"/>
        <v>0</v>
      </c>
      <c r="B1639" t="str">
        <f t="shared" si="76"/>
        <v>paradecap</v>
      </c>
      <c r="C1639" s="9" t="str">
        <f t="shared" si="77"/>
        <v>parade_cap</v>
      </c>
      <c r="D1639">
        <v>5468</v>
      </c>
      <c r="E1639" t="s">
        <v>24</v>
      </c>
      <c r="F1639" t="s">
        <v>7431</v>
      </c>
      <c r="G1639" t="s">
        <v>26</v>
      </c>
      <c r="H1639" t="s">
        <v>7432</v>
      </c>
      <c r="I1639" t="s">
        <v>59</v>
      </c>
      <c r="J1639">
        <v>0</v>
      </c>
      <c r="K1639">
        <v>80</v>
      </c>
      <c r="L1639">
        <v>0</v>
      </c>
      <c r="M1639">
        <v>0</v>
      </c>
      <c r="N1639">
        <v>0</v>
      </c>
      <c r="O1639">
        <v>3</v>
      </c>
      <c r="P1639">
        <v>1</v>
      </c>
      <c r="Q1639" t="s">
        <v>60</v>
      </c>
      <c r="R1639">
        <v>1</v>
      </c>
      <c r="S1639">
        <v>0</v>
      </c>
      <c r="T1639" t="s">
        <v>72</v>
      </c>
      <c r="U1639" t="s">
        <v>36</v>
      </c>
      <c r="V1639" t="s">
        <v>37</v>
      </c>
      <c r="W1639" t="s">
        <v>38</v>
      </c>
      <c r="X1639" s="7" t="s">
        <v>31207</v>
      </c>
      <c r="Y1639" s="10"/>
      <c r="Z1639" s="10"/>
      <c r="AA1639" t="s">
        <v>7433</v>
      </c>
      <c r="AB1639" t="s">
        <v>7434</v>
      </c>
    </row>
    <row r="1640" spans="1:28" x14ac:dyDescent="0.3">
      <c r="A1640" s="7" t="b">
        <f t="shared" si="75"/>
        <v>0</v>
      </c>
      <c r="B1640" t="str">
        <f t="shared" si="76"/>
        <v>noblehat</v>
      </c>
      <c r="C1640" s="9" t="str">
        <f t="shared" si="77"/>
        <v>noble_hat</v>
      </c>
      <c r="D1640">
        <v>5469</v>
      </c>
      <c r="E1640" t="s">
        <v>24</v>
      </c>
      <c r="F1640" t="s">
        <v>7106</v>
      </c>
      <c r="G1640" t="s">
        <v>26</v>
      </c>
      <c r="H1640" t="s">
        <v>7107</v>
      </c>
      <c r="I1640" t="s">
        <v>59</v>
      </c>
      <c r="J1640">
        <v>0</v>
      </c>
      <c r="K1640">
        <v>30</v>
      </c>
      <c r="L1640">
        <v>0</v>
      </c>
      <c r="M1640">
        <v>0</v>
      </c>
      <c r="N1640">
        <v>0</v>
      </c>
      <c r="O1640">
        <v>2</v>
      </c>
      <c r="P1640">
        <v>0</v>
      </c>
      <c r="Q1640" t="s">
        <v>60</v>
      </c>
      <c r="R1640">
        <v>30</v>
      </c>
      <c r="S1640">
        <v>0</v>
      </c>
      <c r="T1640" t="s">
        <v>72</v>
      </c>
      <c r="U1640" t="s">
        <v>36</v>
      </c>
      <c r="V1640" t="s">
        <v>37</v>
      </c>
      <c r="W1640" t="s">
        <v>38</v>
      </c>
      <c r="X1640" s="7" t="s">
        <v>31208</v>
      </c>
      <c r="Y1640" s="10"/>
      <c r="Z1640" s="10"/>
      <c r="AA1640" t="s">
        <v>7108</v>
      </c>
      <c r="AB1640" t="s">
        <v>7109</v>
      </c>
    </row>
    <row r="1641" spans="1:28" x14ac:dyDescent="0.3">
      <c r="A1641" s="7" t="b">
        <f t="shared" si="75"/>
        <v>0</v>
      </c>
      <c r="B1641" t="str">
        <f t="shared" si="76"/>
        <v>eyesofdarkness</v>
      </c>
      <c r="C1641" s="9" t="str">
        <f t="shared" si="77"/>
        <v>eyes_of_darkness</v>
      </c>
      <c r="D1641">
        <v>5470</v>
      </c>
      <c r="E1641" t="s">
        <v>24</v>
      </c>
      <c r="F1641" t="s">
        <v>3770</v>
      </c>
      <c r="G1641" t="s">
        <v>26</v>
      </c>
      <c r="H1641" t="s">
        <v>3771</v>
      </c>
      <c r="I1641" t="s">
        <v>59</v>
      </c>
      <c r="J1641">
        <v>0</v>
      </c>
      <c r="K1641">
        <v>10</v>
      </c>
      <c r="L1641">
        <v>0</v>
      </c>
      <c r="M1641">
        <v>0</v>
      </c>
      <c r="N1641">
        <v>0</v>
      </c>
      <c r="O1641">
        <v>1</v>
      </c>
      <c r="P1641">
        <v>0</v>
      </c>
      <c r="Q1641" t="s">
        <v>60</v>
      </c>
      <c r="R1641">
        <v>50</v>
      </c>
      <c r="S1641">
        <v>0</v>
      </c>
      <c r="T1641" t="s">
        <v>189</v>
      </c>
      <c r="U1641" t="s">
        <v>36</v>
      </c>
      <c r="V1641" t="s">
        <v>37</v>
      </c>
      <c r="W1641" t="s">
        <v>38</v>
      </c>
      <c r="X1641" s="7" t="s">
        <v>31209</v>
      </c>
      <c r="Y1641" s="10"/>
      <c r="Z1641" s="10"/>
      <c r="AA1641" t="s">
        <v>3772</v>
      </c>
      <c r="AB1641" t="s">
        <v>3773</v>
      </c>
    </row>
    <row r="1642" spans="1:28" x14ac:dyDescent="0.3">
      <c r="A1642" s="7" t="b">
        <f t="shared" si="75"/>
        <v>0</v>
      </c>
      <c r="B1642" t="str">
        <f t="shared" si="76"/>
        <v>hairbandofreginleif</v>
      </c>
      <c r="C1642" s="9" t="str">
        <f t="shared" si="77"/>
        <v>hairband_of_reginleif</v>
      </c>
      <c r="D1642">
        <v>5471</v>
      </c>
      <c r="E1642" t="s">
        <v>24</v>
      </c>
      <c r="F1642" t="s">
        <v>4933</v>
      </c>
      <c r="G1642" t="s">
        <v>26</v>
      </c>
      <c r="H1642" t="s">
        <v>4934</v>
      </c>
      <c r="I1642" t="s">
        <v>59</v>
      </c>
      <c r="J1642">
        <v>0</v>
      </c>
      <c r="K1642">
        <v>80</v>
      </c>
      <c r="L1642">
        <v>0</v>
      </c>
      <c r="M1642">
        <v>0</v>
      </c>
      <c r="N1642">
        <v>0</v>
      </c>
      <c r="O1642">
        <v>1</v>
      </c>
      <c r="P1642">
        <v>1</v>
      </c>
      <c r="Q1642" t="s">
        <v>60</v>
      </c>
      <c r="R1642">
        <v>50</v>
      </c>
      <c r="S1642">
        <v>0</v>
      </c>
      <c r="T1642" t="s">
        <v>72</v>
      </c>
      <c r="U1642" t="s">
        <v>36</v>
      </c>
      <c r="V1642" t="s">
        <v>37</v>
      </c>
      <c r="W1642" t="s">
        <v>38</v>
      </c>
      <c r="X1642" s="7" t="s">
        <v>31210</v>
      </c>
      <c r="Y1642" s="10"/>
      <c r="Z1642" s="10"/>
      <c r="AA1642" t="s">
        <v>4935</v>
      </c>
      <c r="AB1642" t="s">
        <v>4936</v>
      </c>
    </row>
    <row r="1643" spans="1:28" x14ac:dyDescent="0.3">
      <c r="A1643" s="7" t="b">
        <f t="shared" si="75"/>
        <v>0</v>
      </c>
      <c r="B1643" t="str">
        <f t="shared" si="76"/>
        <v>redwhitehat</v>
      </c>
      <c r="C1643" s="9" t="str">
        <f t="shared" si="77"/>
        <v>red_white_hat</v>
      </c>
      <c r="D1643">
        <v>5472</v>
      </c>
      <c r="E1643" t="s">
        <v>24</v>
      </c>
      <c r="F1643" t="s">
        <v>8274</v>
      </c>
      <c r="G1643" t="s">
        <v>26</v>
      </c>
      <c r="H1643" t="s">
        <v>8275</v>
      </c>
      <c r="I1643" t="s">
        <v>59</v>
      </c>
      <c r="J1643">
        <v>0</v>
      </c>
      <c r="K1643">
        <v>10</v>
      </c>
      <c r="L1643">
        <v>0</v>
      </c>
      <c r="M1643">
        <v>0</v>
      </c>
      <c r="N1643">
        <v>0</v>
      </c>
      <c r="O1643">
        <v>0</v>
      </c>
      <c r="P1643">
        <v>0</v>
      </c>
      <c r="Q1643" t="s">
        <v>60</v>
      </c>
      <c r="R1643">
        <v>0</v>
      </c>
      <c r="S1643">
        <v>0</v>
      </c>
      <c r="T1643" t="s">
        <v>72</v>
      </c>
      <c r="U1643" t="s">
        <v>36</v>
      </c>
      <c r="V1643" t="s">
        <v>37</v>
      </c>
      <c r="W1643" t="s">
        <v>38</v>
      </c>
      <c r="X1643" s="7" t="s">
        <v>31211</v>
      </c>
      <c r="Y1643" s="10"/>
      <c r="Z1643" s="10"/>
      <c r="AA1643" t="s">
        <v>8276</v>
      </c>
      <c r="AB1643" t="s">
        <v>8277</v>
      </c>
    </row>
    <row r="1644" spans="1:28" x14ac:dyDescent="0.3">
      <c r="A1644" s="7" t="b">
        <f t="shared" si="75"/>
        <v>0</v>
      </c>
      <c r="B1644" t="str">
        <f t="shared" si="76"/>
        <v>forcepshairpin</v>
      </c>
      <c r="C1644" s="9" t="str">
        <f t="shared" si="77"/>
        <v>forceps_hairpin</v>
      </c>
      <c r="D1644">
        <v>5473</v>
      </c>
      <c r="E1644" t="s">
        <v>24</v>
      </c>
      <c r="F1644" t="s">
        <v>4170</v>
      </c>
      <c r="G1644" t="s">
        <v>26</v>
      </c>
      <c r="H1644" t="s">
        <v>4171</v>
      </c>
      <c r="I1644" t="s">
        <v>59</v>
      </c>
      <c r="J1644">
        <v>0</v>
      </c>
      <c r="K1644">
        <v>50</v>
      </c>
      <c r="L1644">
        <v>0</v>
      </c>
      <c r="M1644">
        <v>0</v>
      </c>
      <c r="N1644">
        <v>0</v>
      </c>
      <c r="O1644">
        <v>4</v>
      </c>
      <c r="P1644">
        <v>0</v>
      </c>
      <c r="Q1644" t="s">
        <v>60</v>
      </c>
      <c r="R1644">
        <v>30</v>
      </c>
      <c r="S1644">
        <v>0</v>
      </c>
      <c r="T1644" t="s">
        <v>72</v>
      </c>
      <c r="U1644" t="s">
        <v>36</v>
      </c>
      <c r="V1644" t="s">
        <v>37</v>
      </c>
      <c r="W1644" t="s">
        <v>38</v>
      </c>
      <c r="X1644" s="7" t="s">
        <v>31212</v>
      </c>
      <c r="Y1644" s="10"/>
      <c r="Z1644" s="10"/>
      <c r="AA1644" t="s">
        <v>4172</v>
      </c>
      <c r="AB1644" t="s">
        <v>4173</v>
      </c>
    </row>
    <row r="1645" spans="1:28" x14ac:dyDescent="0.3">
      <c r="A1645" s="7" t="b">
        <f t="shared" si="75"/>
        <v>0</v>
      </c>
      <c r="B1645" t="str">
        <f t="shared" si="76"/>
        <v>noticeboard</v>
      </c>
      <c r="C1645" s="9" t="str">
        <f t="shared" si="77"/>
        <v>notice_board</v>
      </c>
      <c r="D1645">
        <v>5474</v>
      </c>
      <c r="E1645" t="s">
        <v>24</v>
      </c>
      <c r="F1645" t="s">
        <v>7118</v>
      </c>
      <c r="G1645" t="s">
        <v>26</v>
      </c>
      <c r="H1645" t="s">
        <v>7119</v>
      </c>
      <c r="I1645" t="s">
        <v>59</v>
      </c>
      <c r="J1645">
        <v>0</v>
      </c>
      <c r="K1645">
        <v>70</v>
      </c>
      <c r="L1645">
        <v>0</v>
      </c>
      <c r="M1645">
        <v>0</v>
      </c>
      <c r="N1645">
        <v>0</v>
      </c>
      <c r="O1645">
        <v>2</v>
      </c>
      <c r="P1645">
        <v>0</v>
      </c>
      <c r="Q1645" t="s">
        <v>60</v>
      </c>
      <c r="R1645">
        <v>10</v>
      </c>
      <c r="S1645">
        <v>0</v>
      </c>
      <c r="T1645" t="s">
        <v>72</v>
      </c>
      <c r="U1645" t="s">
        <v>36</v>
      </c>
      <c r="V1645" t="s">
        <v>37</v>
      </c>
      <c r="W1645" t="s">
        <v>38</v>
      </c>
      <c r="Y1645" s="10"/>
      <c r="Z1645" s="10"/>
      <c r="AA1645" t="s">
        <v>7120</v>
      </c>
      <c r="AB1645" t="s">
        <v>7121</v>
      </c>
    </row>
    <row r="1646" spans="1:28" x14ac:dyDescent="0.3">
      <c r="A1646" s="7" t="b">
        <f t="shared" si="75"/>
        <v>0</v>
      </c>
      <c r="B1646" t="str">
        <f t="shared" si="76"/>
        <v>cubemask</v>
      </c>
      <c r="C1646" s="9" t="str">
        <f t="shared" si="77"/>
        <v>cube_mask</v>
      </c>
      <c r="D1646">
        <v>5475</v>
      </c>
      <c r="E1646" t="s">
        <v>24</v>
      </c>
      <c r="F1646" t="s">
        <v>2668</v>
      </c>
      <c r="G1646" t="s">
        <v>26</v>
      </c>
      <c r="H1646" t="s">
        <v>2669</v>
      </c>
      <c r="I1646" t="s">
        <v>59</v>
      </c>
      <c r="J1646" s="7">
        <v>0</v>
      </c>
      <c r="K1646">
        <v>10</v>
      </c>
      <c r="L1646">
        <v>0</v>
      </c>
      <c r="M1646">
        <v>0</v>
      </c>
      <c r="N1646">
        <v>0</v>
      </c>
      <c r="O1646">
        <v>1</v>
      </c>
      <c r="P1646">
        <v>0</v>
      </c>
      <c r="Q1646" t="s">
        <v>60</v>
      </c>
      <c r="R1646">
        <v>0</v>
      </c>
      <c r="S1646">
        <v>0</v>
      </c>
      <c r="T1646" t="s">
        <v>184</v>
      </c>
      <c r="U1646" t="s">
        <v>36</v>
      </c>
      <c r="V1646" t="s">
        <v>37</v>
      </c>
      <c r="W1646" t="s">
        <v>38</v>
      </c>
      <c r="X1646" s="7"/>
      <c r="Y1646" s="10"/>
      <c r="Z1646" s="10"/>
      <c r="AA1646" t="s">
        <v>2670</v>
      </c>
      <c r="AB1646" t="s">
        <v>2671</v>
      </c>
    </row>
    <row r="1647" spans="1:28" x14ac:dyDescent="0.3">
      <c r="A1647" s="7" t="b">
        <f t="shared" si="75"/>
        <v>0</v>
      </c>
      <c r="B1647" t="str">
        <f t="shared" si="76"/>
        <v>hairbandofgrandpeco</v>
      </c>
      <c r="C1647" s="9" t="str">
        <f t="shared" si="77"/>
        <v>hairband_of_grandpeco</v>
      </c>
      <c r="D1647">
        <v>5476</v>
      </c>
      <c r="E1647" t="s">
        <v>24</v>
      </c>
      <c r="F1647" t="s">
        <v>4929</v>
      </c>
      <c r="G1647" t="s">
        <v>26</v>
      </c>
      <c r="H1647" t="s">
        <v>4930</v>
      </c>
      <c r="I1647" t="s">
        <v>59</v>
      </c>
      <c r="J1647">
        <v>0</v>
      </c>
      <c r="K1647">
        <v>80</v>
      </c>
      <c r="L1647">
        <v>0</v>
      </c>
      <c r="M1647">
        <v>0</v>
      </c>
      <c r="N1647">
        <v>0</v>
      </c>
      <c r="O1647">
        <v>2</v>
      </c>
      <c r="P1647">
        <v>0</v>
      </c>
      <c r="Q1647" t="s">
        <v>60</v>
      </c>
      <c r="R1647">
        <v>30</v>
      </c>
      <c r="S1647">
        <v>0</v>
      </c>
      <c r="T1647" t="s">
        <v>141</v>
      </c>
      <c r="U1647" t="s">
        <v>36</v>
      </c>
      <c r="V1647" t="s">
        <v>37</v>
      </c>
      <c r="W1647" t="s">
        <v>38</v>
      </c>
      <c r="X1647" t="s">
        <v>31213</v>
      </c>
      <c r="Y1647" s="10"/>
      <c r="Z1647" s="10"/>
      <c r="AA1647" t="s">
        <v>4931</v>
      </c>
      <c r="AB1647" t="s">
        <v>4932</v>
      </c>
    </row>
    <row r="1648" spans="1:28" x14ac:dyDescent="0.3">
      <c r="A1648" s="7" t="b">
        <f t="shared" si="75"/>
        <v>0</v>
      </c>
      <c r="B1648" t="str">
        <f t="shared" si="76"/>
        <v>broflag</v>
      </c>
      <c r="C1648" s="9" t="str">
        <f t="shared" si="77"/>
        <v>bro_flag</v>
      </c>
      <c r="D1648">
        <v>5477</v>
      </c>
      <c r="E1648" t="s">
        <v>24</v>
      </c>
      <c r="F1648" t="s">
        <v>1605</v>
      </c>
      <c r="G1648" t="s">
        <v>26</v>
      </c>
      <c r="H1648" t="s">
        <v>1606</v>
      </c>
      <c r="I1648" t="s">
        <v>59</v>
      </c>
      <c r="J1648">
        <v>0</v>
      </c>
      <c r="K1648">
        <v>10</v>
      </c>
      <c r="L1648">
        <v>0</v>
      </c>
      <c r="M1648">
        <v>0</v>
      </c>
      <c r="N1648">
        <v>0</v>
      </c>
      <c r="O1648">
        <v>1</v>
      </c>
      <c r="P1648">
        <v>1</v>
      </c>
      <c r="Q1648" t="s">
        <v>60</v>
      </c>
      <c r="R1648">
        <v>30</v>
      </c>
      <c r="S1648">
        <v>0</v>
      </c>
      <c r="T1648" t="s">
        <v>72</v>
      </c>
      <c r="U1648" t="s">
        <v>36</v>
      </c>
      <c r="V1648" t="s">
        <v>37</v>
      </c>
      <c r="W1648" t="s">
        <v>38</v>
      </c>
      <c r="X1648" t="s">
        <v>31214</v>
      </c>
      <c r="Y1648" s="10"/>
      <c r="Z1648" s="10"/>
      <c r="AA1648" t="s">
        <v>1607</v>
      </c>
      <c r="AB1648" t="s">
        <v>1608</v>
      </c>
    </row>
    <row r="1649" spans="1:28" x14ac:dyDescent="0.3">
      <c r="A1649" s="7" t="b">
        <f t="shared" si="75"/>
        <v>0</v>
      </c>
      <c r="B1649" t="str">
        <f t="shared" si="76"/>
        <v>classichat</v>
      </c>
      <c r="C1649" s="9" t="str">
        <f t="shared" si="77"/>
        <v>classic_hat</v>
      </c>
      <c r="D1649">
        <v>5478</v>
      </c>
      <c r="E1649" t="s">
        <v>24</v>
      </c>
      <c r="F1649" t="s">
        <v>2245</v>
      </c>
      <c r="G1649" t="s">
        <v>26</v>
      </c>
      <c r="H1649" t="s">
        <v>2246</v>
      </c>
      <c r="I1649" t="s">
        <v>59</v>
      </c>
      <c r="J1649">
        <v>0</v>
      </c>
      <c r="K1649">
        <v>50</v>
      </c>
      <c r="L1649">
        <v>0</v>
      </c>
      <c r="M1649">
        <v>0</v>
      </c>
      <c r="N1649">
        <v>0</v>
      </c>
      <c r="O1649">
        <v>3</v>
      </c>
      <c r="P1649">
        <v>1</v>
      </c>
      <c r="Q1649" t="s">
        <v>60</v>
      </c>
      <c r="R1649">
        <v>0</v>
      </c>
      <c r="S1649">
        <v>0</v>
      </c>
      <c r="T1649" t="s">
        <v>72</v>
      </c>
      <c r="U1649" t="s">
        <v>36</v>
      </c>
      <c r="V1649" t="s">
        <v>37</v>
      </c>
      <c r="W1649" t="s">
        <v>38</v>
      </c>
      <c r="X1649" s="7" t="s">
        <v>31215</v>
      </c>
      <c r="Y1649" s="10"/>
      <c r="Z1649" s="10"/>
      <c r="AA1649" t="s">
        <v>2247</v>
      </c>
      <c r="AB1649" t="s">
        <v>2248</v>
      </c>
    </row>
    <row r="1650" spans="1:28" x14ac:dyDescent="0.3">
      <c r="A1650" s="7" t="b">
        <f t="shared" si="75"/>
        <v>0</v>
      </c>
      <c r="B1650" t="str">
        <f t="shared" si="76"/>
        <v>shaman'shairornament</v>
      </c>
      <c r="C1650" s="9" t="str">
        <f t="shared" si="77"/>
        <v>shaman's_hair_ornament</v>
      </c>
      <c r="D1650">
        <v>5479</v>
      </c>
      <c r="E1650" t="s">
        <v>24</v>
      </c>
      <c r="F1650" t="s">
        <v>8907</v>
      </c>
      <c r="G1650" t="s">
        <v>26</v>
      </c>
      <c r="H1650" t="s">
        <v>8908</v>
      </c>
      <c r="I1650" t="s">
        <v>59</v>
      </c>
      <c r="J1650">
        <v>0</v>
      </c>
      <c r="K1650">
        <v>30</v>
      </c>
      <c r="L1650">
        <v>0</v>
      </c>
      <c r="M1650">
        <v>0</v>
      </c>
      <c r="N1650">
        <v>0</v>
      </c>
      <c r="O1650">
        <v>2</v>
      </c>
      <c r="P1650">
        <v>0</v>
      </c>
      <c r="Q1650" t="s">
        <v>60</v>
      </c>
      <c r="R1650">
        <v>1</v>
      </c>
      <c r="S1650">
        <v>0</v>
      </c>
      <c r="T1650" t="s">
        <v>72</v>
      </c>
      <c r="U1650" t="s">
        <v>36</v>
      </c>
      <c r="V1650" t="s">
        <v>37</v>
      </c>
      <c r="W1650" t="s">
        <v>38</v>
      </c>
      <c r="X1650" s="7" t="s">
        <v>31664</v>
      </c>
      <c r="Y1650" s="10"/>
      <c r="Z1650" s="10"/>
      <c r="AA1650" t="s">
        <v>8909</v>
      </c>
      <c r="AB1650" t="s">
        <v>8910</v>
      </c>
    </row>
    <row r="1651" spans="1:28" x14ac:dyDescent="0.3">
      <c r="A1651" s="7" t="b">
        <f t="shared" si="75"/>
        <v>0</v>
      </c>
      <c r="B1651" t="str">
        <f t="shared" si="76"/>
        <v>hermosecap</v>
      </c>
      <c r="C1651" s="9" t="str">
        <f t="shared" si="77"/>
        <v>hermose_cap</v>
      </c>
      <c r="D1651">
        <v>5481</v>
      </c>
      <c r="E1651" t="s">
        <v>24</v>
      </c>
      <c r="F1651" t="s">
        <v>5150</v>
      </c>
      <c r="G1651" t="s">
        <v>26</v>
      </c>
      <c r="H1651" t="s">
        <v>5151</v>
      </c>
      <c r="I1651" t="s">
        <v>59</v>
      </c>
      <c r="J1651">
        <v>0</v>
      </c>
      <c r="K1651">
        <v>100</v>
      </c>
      <c r="L1651">
        <v>0</v>
      </c>
      <c r="M1651">
        <v>0</v>
      </c>
      <c r="N1651">
        <v>0</v>
      </c>
      <c r="O1651">
        <v>2</v>
      </c>
      <c r="P1651">
        <v>0</v>
      </c>
      <c r="Q1651" t="s">
        <v>60</v>
      </c>
      <c r="R1651">
        <v>1</v>
      </c>
      <c r="S1651">
        <v>0</v>
      </c>
      <c r="T1651" t="s">
        <v>72</v>
      </c>
      <c r="U1651" t="s">
        <v>36</v>
      </c>
      <c r="V1651" t="s">
        <v>37</v>
      </c>
      <c r="W1651" t="s">
        <v>38</v>
      </c>
      <c r="X1651" s="7" t="s">
        <v>31216</v>
      </c>
      <c r="Y1651" s="10"/>
      <c r="Z1651" s="10"/>
      <c r="AA1651" t="s">
        <v>5152</v>
      </c>
      <c r="AB1651" t="s">
        <v>5153</v>
      </c>
    </row>
    <row r="1652" spans="1:28" x14ac:dyDescent="0.3">
      <c r="A1652" s="7" t="b">
        <f t="shared" si="75"/>
        <v>0</v>
      </c>
      <c r="B1652" t="str">
        <f t="shared" si="76"/>
        <v>darkknightmask</v>
      </c>
      <c r="C1652" s="9" t="str">
        <f t="shared" si="77"/>
        <v>dark_knight_mask</v>
      </c>
      <c r="D1652">
        <v>5482</v>
      </c>
      <c r="E1652" t="s">
        <v>24</v>
      </c>
      <c r="F1652" t="s">
        <v>2802</v>
      </c>
      <c r="G1652" t="s">
        <v>26</v>
      </c>
      <c r="H1652" t="s">
        <v>2803</v>
      </c>
      <c r="I1652" t="s">
        <v>59</v>
      </c>
      <c r="J1652">
        <v>0</v>
      </c>
      <c r="K1652">
        <v>300</v>
      </c>
      <c r="L1652">
        <v>0</v>
      </c>
      <c r="M1652">
        <v>0</v>
      </c>
      <c r="N1652">
        <v>0</v>
      </c>
      <c r="O1652">
        <v>5</v>
      </c>
      <c r="P1652">
        <v>0</v>
      </c>
      <c r="Q1652" t="s">
        <v>60</v>
      </c>
      <c r="R1652">
        <v>1</v>
      </c>
      <c r="S1652">
        <v>0</v>
      </c>
      <c r="T1652" t="s">
        <v>61</v>
      </c>
      <c r="U1652" t="s">
        <v>36</v>
      </c>
      <c r="V1652" t="s">
        <v>37</v>
      </c>
      <c r="W1652" t="s">
        <v>38</v>
      </c>
      <c r="X1652" s="7" t="s">
        <v>31217</v>
      </c>
      <c r="Y1652" s="10"/>
      <c r="Z1652" s="10"/>
      <c r="AA1652" t="s">
        <v>2804</v>
      </c>
      <c r="AB1652" t="s">
        <v>2805</v>
      </c>
    </row>
    <row r="1653" spans="1:28" x14ac:dyDescent="0.3">
      <c r="A1653" s="7" t="b">
        <f t="shared" si="75"/>
        <v>0</v>
      </c>
      <c r="B1653" t="str">
        <f t="shared" si="76"/>
        <v>janniversaryhat</v>
      </c>
      <c r="C1653" s="9" t="str">
        <f t="shared" si="77"/>
        <v>j_anniversary_hat</v>
      </c>
      <c r="D1653">
        <v>5486</v>
      </c>
      <c r="E1653" t="s">
        <v>24</v>
      </c>
      <c r="F1653" t="s">
        <v>5608</v>
      </c>
      <c r="G1653" t="s">
        <v>26</v>
      </c>
      <c r="H1653" t="s">
        <v>5609</v>
      </c>
      <c r="I1653" t="s">
        <v>59</v>
      </c>
      <c r="J1653">
        <v>0</v>
      </c>
      <c r="K1653">
        <v>30</v>
      </c>
      <c r="L1653">
        <v>0</v>
      </c>
      <c r="M1653">
        <v>0</v>
      </c>
      <c r="N1653">
        <v>0</v>
      </c>
      <c r="O1653">
        <v>3</v>
      </c>
      <c r="P1653">
        <v>0</v>
      </c>
      <c r="Q1653" t="s">
        <v>60</v>
      </c>
      <c r="R1653">
        <v>0</v>
      </c>
      <c r="S1653">
        <v>0</v>
      </c>
      <c r="T1653" t="s">
        <v>72</v>
      </c>
      <c r="U1653" t="s">
        <v>36</v>
      </c>
      <c r="V1653" t="s">
        <v>37</v>
      </c>
      <c r="W1653" t="s">
        <v>38</v>
      </c>
      <c r="X1653" s="7" t="s">
        <v>31218</v>
      </c>
      <c r="Y1653" s="10"/>
      <c r="Z1653" s="10"/>
      <c r="AA1653" t="s">
        <v>5610</v>
      </c>
      <c r="AB1653" t="s">
        <v>5611</v>
      </c>
    </row>
    <row r="1654" spans="1:28" x14ac:dyDescent="0.3">
      <c r="A1654" s="7" t="b">
        <f t="shared" si="75"/>
        <v>0</v>
      </c>
      <c r="B1654" t="str">
        <f t="shared" si="76"/>
        <v>lovedaddy</v>
      </c>
      <c r="C1654" s="9" t="str">
        <f t="shared" si="77"/>
        <v>love_daddy</v>
      </c>
      <c r="D1654">
        <v>5489</v>
      </c>
      <c r="E1654" t="s">
        <v>24</v>
      </c>
      <c r="F1654" t="s">
        <v>6221</v>
      </c>
      <c r="G1654" t="s">
        <v>26</v>
      </c>
      <c r="H1654" t="s">
        <v>6222</v>
      </c>
      <c r="I1654" t="s">
        <v>59</v>
      </c>
      <c r="J1654">
        <v>0</v>
      </c>
      <c r="K1654">
        <v>10</v>
      </c>
      <c r="L1654">
        <v>0</v>
      </c>
      <c r="M1654">
        <v>0</v>
      </c>
      <c r="N1654">
        <v>0</v>
      </c>
      <c r="O1654">
        <v>0</v>
      </c>
      <c r="P1654">
        <v>0</v>
      </c>
      <c r="Q1654" t="s">
        <v>60</v>
      </c>
      <c r="R1654">
        <v>0</v>
      </c>
      <c r="S1654">
        <v>0</v>
      </c>
      <c r="T1654" t="s">
        <v>72</v>
      </c>
      <c r="U1654" t="s">
        <v>36</v>
      </c>
      <c r="V1654" t="s">
        <v>37</v>
      </c>
      <c r="W1654" t="s">
        <v>38</v>
      </c>
      <c r="X1654" s="7" t="s">
        <v>30553</v>
      </c>
      <c r="Y1654" s="10"/>
      <c r="Z1654" s="10"/>
      <c r="AA1654" t="s">
        <v>6223</v>
      </c>
      <c r="AB1654" t="s">
        <v>6224</v>
      </c>
    </row>
    <row r="1655" spans="1:28" x14ac:dyDescent="0.3">
      <c r="A1655" s="5" t="b">
        <f t="shared" si="75"/>
        <v>0</v>
      </c>
      <c r="B1655" t="str">
        <f t="shared" si="76"/>
        <v>anubishelm</v>
      </c>
      <c r="C1655" s="9" t="str">
        <f t="shared" si="77"/>
        <v>anubis_helm</v>
      </c>
      <c r="D1655">
        <v>5490</v>
      </c>
      <c r="E1655" t="s">
        <v>24</v>
      </c>
      <c r="F1655" t="s">
        <v>418</v>
      </c>
      <c r="G1655" t="s">
        <v>26</v>
      </c>
      <c r="H1655" t="s">
        <v>419</v>
      </c>
      <c r="I1655" t="s">
        <v>59</v>
      </c>
      <c r="J1655">
        <v>0</v>
      </c>
      <c r="K1655">
        <v>0</v>
      </c>
      <c r="L1655">
        <v>0</v>
      </c>
      <c r="M1655">
        <v>0</v>
      </c>
      <c r="N1655">
        <v>0</v>
      </c>
      <c r="O1655">
        <v>3</v>
      </c>
      <c r="P1655">
        <v>0</v>
      </c>
      <c r="Q1655" t="s">
        <v>60</v>
      </c>
      <c r="R1655">
        <v>70</v>
      </c>
      <c r="S1655">
        <v>0</v>
      </c>
      <c r="T1655" t="s">
        <v>72</v>
      </c>
      <c r="U1655" t="s">
        <v>36</v>
      </c>
      <c r="V1655" t="s">
        <v>37</v>
      </c>
      <c r="W1655" t="s">
        <v>38</v>
      </c>
      <c r="AA1655" t="s">
        <v>420</v>
      </c>
      <c r="AB1655" t="s">
        <v>421</v>
      </c>
    </row>
    <row r="1656" spans="1:28" x14ac:dyDescent="0.3">
      <c r="A1656" s="7" t="b">
        <f t="shared" si="75"/>
        <v>0</v>
      </c>
      <c r="B1656" t="str">
        <f t="shared" si="76"/>
        <v>hatofoutlaw</v>
      </c>
      <c r="C1656" s="9" t="str">
        <f t="shared" si="77"/>
        <v>hat_of_outlaw</v>
      </c>
      <c r="D1656">
        <v>5491</v>
      </c>
      <c r="E1656" t="s">
        <v>24</v>
      </c>
      <c r="F1656" t="s">
        <v>5023</v>
      </c>
      <c r="G1656" t="s">
        <v>26</v>
      </c>
      <c r="H1656" t="s">
        <v>5024</v>
      </c>
      <c r="I1656" t="s">
        <v>59</v>
      </c>
      <c r="J1656">
        <v>0</v>
      </c>
      <c r="K1656">
        <v>80</v>
      </c>
      <c r="L1656">
        <v>0</v>
      </c>
      <c r="M1656">
        <v>0</v>
      </c>
      <c r="N1656">
        <v>0</v>
      </c>
      <c r="O1656">
        <v>3</v>
      </c>
      <c r="P1656">
        <v>1</v>
      </c>
      <c r="Q1656" t="s">
        <v>60</v>
      </c>
      <c r="R1656">
        <v>0</v>
      </c>
      <c r="S1656">
        <v>0</v>
      </c>
      <c r="T1656" t="s">
        <v>72</v>
      </c>
      <c r="U1656" t="s">
        <v>36</v>
      </c>
      <c r="V1656" t="s">
        <v>37</v>
      </c>
      <c r="W1656" t="s">
        <v>38</v>
      </c>
      <c r="X1656" s="7"/>
      <c r="Y1656" s="10"/>
      <c r="Z1656" s="10"/>
      <c r="AA1656" t="s">
        <v>5025</v>
      </c>
      <c r="AB1656" t="s">
        <v>5026</v>
      </c>
    </row>
    <row r="1657" spans="1:28" x14ac:dyDescent="0.3">
      <c r="A1657" s="7" t="b">
        <f t="shared" si="75"/>
        <v>0</v>
      </c>
      <c r="B1657" t="str">
        <f t="shared" si="76"/>
        <v>boy'scapi</v>
      </c>
      <c r="C1657" s="9" t="str">
        <f t="shared" si="77"/>
        <v>boy's_cap_i</v>
      </c>
      <c r="D1657">
        <v>5492</v>
      </c>
      <c r="E1657" t="s">
        <v>24</v>
      </c>
      <c r="F1657" t="s">
        <v>1534</v>
      </c>
      <c r="G1657" t="s">
        <v>26</v>
      </c>
      <c r="H1657" t="s">
        <v>1535</v>
      </c>
      <c r="I1657" t="s">
        <v>59</v>
      </c>
      <c r="J1657">
        <v>0</v>
      </c>
      <c r="K1657">
        <v>0</v>
      </c>
      <c r="L1657">
        <v>0</v>
      </c>
      <c r="M1657">
        <v>0</v>
      </c>
      <c r="N1657">
        <v>0</v>
      </c>
      <c r="O1657">
        <v>5</v>
      </c>
      <c r="P1657">
        <v>0</v>
      </c>
      <c r="Q1657" t="s">
        <v>60</v>
      </c>
      <c r="R1657">
        <v>0</v>
      </c>
      <c r="S1657">
        <v>0</v>
      </c>
      <c r="T1657" t="s">
        <v>72</v>
      </c>
      <c r="U1657" t="s">
        <v>36</v>
      </c>
      <c r="V1657" t="s">
        <v>185</v>
      </c>
      <c r="W1657" t="s">
        <v>38</v>
      </c>
      <c r="X1657" s="7" t="s">
        <v>31142</v>
      </c>
      <c r="Y1657" s="10"/>
      <c r="Z1657" s="10"/>
      <c r="AA1657" t="s">
        <v>1536</v>
      </c>
      <c r="AB1657" t="s">
        <v>1537</v>
      </c>
    </row>
    <row r="1658" spans="1:28" x14ac:dyDescent="0.3">
      <c r="A1658" s="7" t="b">
        <f t="shared" si="75"/>
        <v>0</v>
      </c>
      <c r="B1658" t="str">
        <f t="shared" si="76"/>
        <v>powerofthor</v>
      </c>
      <c r="C1658" s="9" t="str">
        <f t="shared" si="77"/>
        <v>power_of_thor</v>
      </c>
      <c r="D1658">
        <v>5495</v>
      </c>
      <c r="E1658" t="s">
        <v>24</v>
      </c>
      <c r="F1658" t="s">
        <v>7888</v>
      </c>
      <c r="G1658" t="s">
        <v>26</v>
      </c>
      <c r="H1658" t="s">
        <v>7889</v>
      </c>
      <c r="I1658" t="s">
        <v>59</v>
      </c>
      <c r="J1658">
        <v>0</v>
      </c>
      <c r="K1658">
        <v>50</v>
      </c>
      <c r="L1658">
        <v>0</v>
      </c>
      <c r="M1658">
        <v>0</v>
      </c>
      <c r="N1658">
        <v>0</v>
      </c>
      <c r="O1658">
        <v>6</v>
      </c>
      <c r="P1658">
        <v>0</v>
      </c>
      <c r="Q1658" t="s">
        <v>24</v>
      </c>
      <c r="R1658">
        <v>75</v>
      </c>
      <c r="S1658">
        <v>0</v>
      </c>
      <c r="T1658" t="s">
        <v>72</v>
      </c>
      <c r="U1658" t="s">
        <v>36</v>
      </c>
      <c r="V1658" t="s">
        <v>37</v>
      </c>
      <c r="W1658" t="s">
        <v>38</v>
      </c>
      <c r="X1658" s="7" t="s">
        <v>31219</v>
      </c>
      <c r="Y1658" s="10"/>
      <c r="Z1658" s="10"/>
      <c r="AA1658" t="s">
        <v>7890</v>
      </c>
      <c r="AB1658" t="s">
        <v>7891</v>
      </c>
    </row>
    <row r="1659" spans="1:28" x14ac:dyDescent="0.3">
      <c r="A1659" s="7" t="b">
        <f t="shared" si="75"/>
        <v>0</v>
      </c>
      <c r="B1659" t="str">
        <f t="shared" si="76"/>
        <v>dicehat</v>
      </c>
      <c r="C1659" s="9" t="str">
        <f t="shared" si="77"/>
        <v>dice_hat</v>
      </c>
      <c r="D1659">
        <v>5496</v>
      </c>
      <c r="E1659" t="s">
        <v>24</v>
      </c>
      <c r="F1659" t="s">
        <v>3016</v>
      </c>
      <c r="G1659" t="s">
        <v>26</v>
      </c>
      <c r="H1659" t="s">
        <v>3017</v>
      </c>
      <c r="I1659" t="s">
        <v>59</v>
      </c>
      <c r="J1659">
        <v>0</v>
      </c>
      <c r="K1659">
        <v>50</v>
      </c>
      <c r="L1659">
        <v>0</v>
      </c>
      <c r="M1659">
        <v>0</v>
      </c>
      <c r="N1659">
        <v>0</v>
      </c>
      <c r="O1659">
        <v>3</v>
      </c>
      <c r="P1659">
        <v>0</v>
      </c>
      <c r="Q1659" t="s">
        <v>24</v>
      </c>
      <c r="R1659">
        <v>50</v>
      </c>
      <c r="S1659">
        <v>0</v>
      </c>
      <c r="T1659" t="s">
        <v>72</v>
      </c>
      <c r="U1659" t="s">
        <v>36</v>
      </c>
      <c r="V1659" t="s">
        <v>37</v>
      </c>
      <c r="W1659" t="s">
        <v>38</v>
      </c>
      <c r="X1659" s="7" t="s">
        <v>30631</v>
      </c>
      <c r="Y1659" s="10"/>
      <c r="Z1659" s="10"/>
      <c r="AA1659" t="s">
        <v>3018</v>
      </c>
      <c r="AB1659" t="s">
        <v>3019</v>
      </c>
    </row>
    <row r="1660" spans="1:28" x14ac:dyDescent="0.3">
      <c r="A1660" s="7" t="b">
        <f t="shared" si="75"/>
        <v>0</v>
      </c>
      <c r="B1660" t="str">
        <f t="shared" si="76"/>
        <v>kingtigerdollhat</v>
      </c>
      <c r="C1660" s="9" t="str">
        <f t="shared" si="77"/>
        <v>king_tiger_doll_hat</v>
      </c>
      <c r="D1660">
        <v>5497</v>
      </c>
      <c r="E1660" t="s">
        <v>24</v>
      </c>
      <c r="F1660" t="s">
        <v>5831</v>
      </c>
      <c r="G1660" t="s">
        <v>26</v>
      </c>
      <c r="H1660" t="s">
        <v>5832</v>
      </c>
      <c r="I1660" t="s">
        <v>59</v>
      </c>
      <c r="J1660">
        <v>0</v>
      </c>
      <c r="K1660">
        <v>40</v>
      </c>
      <c r="L1660">
        <v>0</v>
      </c>
      <c r="M1660">
        <v>0</v>
      </c>
      <c r="N1660">
        <v>0</v>
      </c>
      <c r="O1660">
        <v>3</v>
      </c>
      <c r="P1660">
        <v>0</v>
      </c>
      <c r="Q1660" t="s">
        <v>24</v>
      </c>
      <c r="R1660">
        <v>30</v>
      </c>
      <c r="S1660">
        <v>0</v>
      </c>
      <c r="T1660" t="s">
        <v>72</v>
      </c>
      <c r="U1660" t="s">
        <v>36</v>
      </c>
      <c r="V1660" t="s">
        <v>37</v>
      </c>
      <c r="W1660" t="s">
        <v>38</v>
      </c>
      <c r="X1660" s="7" t="s">
        <v>30570</v>
      </c>
      <c r="Y1660" s="10"/>
      <c r="Z1660" s="10"/>
      <c r="AA1660" t="s">
        <v>5833</v>
      </c>
      <c r="AB1660" t="s">
        <v>5834</v>
      </c>
    </row>
    <row r="1661" spans="1:28" x14ac:dyDescent="0.3">
      <c r="A1661" s="7" t="b">
        <f t="shared" si="75"/>
        <v>0</v>
      </c>
      <c r="B1661" t="str">
        <f t="shared" si="76"/>
        <v>wonderingwolfkinghel</v>
      </c>
      <c r="C1661" s="9" t="str">
        <f t="shared" si="77"/>
        <v>wondering_wolf_king_hel</v>
      </c>
      <c r="D1661">
        <v>5498</v>
      </c>
      <c r="E1661" t="s">
        <v>24</v>
      </c>
      <c r="F1661" t="s">
        <v>10819</v>
      </c>
      <c r="G1661" t="s">
        <v>26</v>
      </c>
      <c r="H1661" t="s">
        <v>10820</v>
      </c>
      <c r="I1661" t="s">
        <v>59</v>
      </c>
      <c r="J1661">
        <v>0</v>
      </c>
      <c r="K1661">
        <v>60</v>
      </c>
      <c r="L1661">
        <v>0</v>
      </c>
      <c r="M1661">
        <v>0</v>
      </c>
      <c r="N1661">
        <v>0</v>
      </c>
      <c r="O1661">
        <v>5</v>
      </c>
      <c r="P1661">
        <v>0</v>
      </c>
      <c r="Q1661" t="s">
        <v>24</v>
      </c>
      <c r="R1661">
        <v>50</v>
      </c>
      <c r="S1661">
        <v>0</v>
      </c>
      <c r="T1661" t="s">
        <v>72</v>
      </c>
      <c r="U1661" t="s">
        <v>36</v>
      </c>
      <c r="V1661" t="s">
        <v>185</v>
      </c>
      <c r="W1661" t="s">
        <v>38</v>
      </c>
      <c r="X1661" s="7" t="s">
        <v>31220</v>
      </c>
      <c r="Y1661" s="10"/>
      <c r="Z1661" s="10"/>
      <c r="AA1661" t="s">
        <v>10821</v>
      </c>
      <c r="AB1661" t="s">
        <v>10822</v>
      </c>
    </row>
    <row r="1662" spans="1:28" x14ac:dyDescent="0.3">
      <c r="A1662" s="7" t="b">
        <f t="shared" si="75"/>
        <v>0</v>
      </c>
      <c r="B1662" t="str">
        <f t="shared" si="76"/>
        <v>icecreamhat</v>
      </c>
      <c r="C1662" s="9" t="str">
        <f t="shared" si="77"/>
        <v>icecream_hat</v>
      </c>
      <c r="D1662">
        <v>5500</v>
      </c>
      <c r="E1662" t="s">
        <v>24</v>
      </c>
      <c r="F1662" t="s">
        <v>5408</v>
      </c>
      <c r="G1662" t="s">
        <v>26</v>
      </c>
      <c r="H1662" t="s">
        <v>5381</v>
      </c>
      <c r="I1662" t="s">
        <v>59</v>
      </c>
      <c r="J1662">
        <v>0</v>
      </c>
      <c r="K1662">
        <v>30</v>
      </c>
      <c r="L1662">
        <v>0</v>
      </c>
      <c r="M1662">
        <v>0</v>
      </c>
      <c r="N1662">
        <v>0</v>
      </c>
      <c r="O1662">
        <v>3</v>
      </c>
      <c r="P1662">
        <v>0</v>
      </c>
      <c r="Q1662" t="s">
        <v>24</v>
      </c>
      <c r="R1662">
        <v>30</v>
      </c>
      <c r="S1662">
        <v>0</v>
      </c>
      <c r="T1662" t="s">
        <v>72</v>
      </c>
      <c r="U1662" t="s">
        <v>36</v>
      </c>
      <c r="V1662" t="s">
        <v>37</v>
      </c>
      <c r="W1662" t="s">
        <v>38</v>
      </c>
      <c r="X1662" s="7" t="s">
        <v>31221</v>
      </c>
      <c r="Y1662" s="10"/>
      <c r="Z1662" s="10"/>
      <c r="AA1662" t="s">
        <v>5409</v>
      </c>
      <c r="AB1662" t="s">
        <v>5410</v>
      </c>
    </row>
    <row r="1663" spans="1:28" x14ac:dyDescent="0.3">
      <c r="A1663" s="7" t="b">
        <f t="shared" si="75"/>
        <v>0</v>
      </c>
      <c r="B1663" t="str">
        <f t="shared" si="76"/>
        <v>pirate'spride</v>
      </c>
      <c r="C1663" s="9" t="str">
        <f t="shared" si="77"/>
        <v>pirate's_pride</v>
      </c>
      <c r="D1663">
        <v>5501</v>
      </c>
      <c r="E1663" t="s">
        <v>24</v>
      </c>
      <c r="F1663" t="s">
        <v>7677</v>
      </c>
      <c r="G1663" t="s">
        <v>26</v>
      </c>
      <c r="H1663" t="s">
        <v>7678</v>
      </c>
      <c r="I1663" t="s">
        <v>59</v>
      </c>
      <c r="J1663">
        <v>0</v>
      </c>
      <c r="K1663">
        <v>10</v>
      </c>
      <c r="L1663">
        <v>0</v>
      </c>
      <c r="M1663">
        <v>0</v>
      </c>
      <c r="N1663">
        <v>0</v>
      </c>
      <c r="O1663">
        <v>3</v>
      </c>
      <c r="P1663">
        <v>1</v>
      </c>
      <c r="Q1663" t="s">
        <v>24</v>
      </c>
      <c r="R1663">
        <v>10</v>
      </c>
      <c r="S1663">
        <v>0</v>
      </c>
      <c r="T1663" t="s">
        <v>72</v>
      </c>
      <c r="U1663" t="s">
        <v>36</v>
      </c>
      <c r="V1663" t="s">
        <v>37</v>
      </c>
      <c r="W1663" t="s">
        <v>38</v>
      </c>
      <c r="X1663" s="7"/>
      <c r="Y1663" s="10"/>
      <c r="Z1663" s="10"/>
      <c r="AA1663" t="s">
        <v>7679</v>
      </c>
      <c r="AB1663" t="s">
        <v>7680</v>
      </c>
    </row>
    <row r="1664" spans="1:28" x14ac:dyDescent="0.3">
      <c r="A1664" s="7" t="b">
        <f t="shared" si="75"/>
        <v>0</v>
      </c>
      <c r="B1664" t="str">
        <f t="shared" si="76"/>
        <v>necromencer'shood</v>
      </c>
      <c r="C1664" s="9" t="str">
        <f t="shared" si="77"/>
        <v>necromencer's_hood</v>
      </c>
      <c r="D1664">
        <v>5502</v>
      </c>
      <c r="E1664" t="s">
        <v>24</v>
      </c>
      <c r="F1664" t="s">
        <v>7035</v>
      </c>
      <c r="G1664" t="s">
        <v>26</v>
      </c>
      <c r="H1664" t="s">
        <v>7036</v>
      </c>
      <c r="I1664" t="s">
        <v>59</v>
      </c>
      <c r="J1664">
        <v>0</v>
      </c>
      <c r="K1664">
        <v>10</v>
      </c>
      <c r="L1664">
        <v>0</v>
      </c>
      <c r="M1664">
        <v>0</v>
      </c>
      <c r="N1664">
        <v>0</v>
      </c>
      <c r="O1664">
        <v>2</v>
      </c>
      <c r="P1664">
        <v>1</v>
      </c>
      <c r="Q1664" t="s">
        <v>60</v>
      </c>
      <c r="R1664">
        <v>10</v>
      </c>
      <c r="S1664">
        <v>0</v>
      </c>
      <c r="T1664" t="s">
        <v>141</v>
      </c>
      <c r="U1664" t="s">
        <v>36</v>
      </c>
      <c r="V1664" t="s">
        <v>37</v>
      </c>
      <c r="W1664" t="s">
        <v>38</v>
      </c>
      <c r="X1664" s="7" t="s">
        <v>31222</v>
      </c>
      <c r="Y1664" s="10"/>
      <c r="Z1664" s="10"/>
      <c r="AA1664" t="s">
        <v>7037</v>
      </c>
      <c r="AB1664" t="s">
        <v>7038</v>
      </c>
    </row>
    <row r="1665" spans="1:28" x14ac:dyDescent="0.3">
      <c r="A1665" s="7" t="b">
        <f t="shared" si="75"/>
        <v>0</v>
      </c>
      <c r="B1665" t="str">
        <f t="shared" si="76"/>
        <v>rabbitmagichat</v>
      </c>
      <c r="C1665" s="9" t="str">
        <f t="shared" si="77"/>
        <v>rabbit_magic_hat</v>
      </c>
      <c r="D1665">
        <v>5503</v>
      </c>
      <c r="E1665" t="s">
        <v>24</v>
      </c>
      <c r="F1665" t="s">
        <v>8089</v>
      </c>
      <c r="G1665" t="s">
        <v>26</v>
      </c>
      <c r="H1665" t="s">
        <v>8090</v>
      </c>
      <c r="I1665" t="s">
        <v>59</v>
      </c>
      <c r="J1665">
        <v>0</v>
      </c>
      <c r="K1665">
        <v>80</v>
      </c>
      <c r="L1665">
        <v>0</v>
      </c>
      <c r="M1665">
        <v>0</v>
      </c>
      <c r="N1665">
        <v>0</v>
      </c>
      <c r="O1665">
        <v>2</v>
      </c>
      <c r="P1665">
        <v>0</v>
      </c>
      <c r="Q1665" t="s">
        <v>24</v>
      </c>
      <c r="R1665">
        <v>45</v>
      </c>
      <c r="S1665">
        <v>0</v>
      </c>
      <c r="T1665" t="s">
        <v>72</v>
      </c>
      <c r="U1665" t="s">
        <v>36</v>
      </c>
      <c r="V1665" t="s">
        <v>37</v>
      </c>
      <c r="W1665" t="s">
        <v>38</v>
      </c>
      <c r="X1665" s="7" t="s">
        <v>31223</v>
      </c>
      <c r="Y1665" s="10"/>
      <c r="Z1665" s="10"/>
      <c r="AA1665" t="s">
        <v>8091</v>
      </c>
      <c r="AB1665" t="s">
        <v>8092</v>
      </c>
    </row>
    <row r="1666" spans="1:28" x14ac:dyDescent="0.3">
      <c r="A1666" s="7" t="b">
        <f t="shared" ref="A1666:A1729" si="78">ISNUMBER(SEARCH("callfunc",X1666))</f>
        <v>0</v>
      </c>
      <c r="B1666" t="str">
        <f t="shared" ref="B1666:B1729" si="79">LOWER(SUBSTITUTE(F1666,"_",""))</f>
        <v>asarafairyhat</v>
      </c>
      <c r="C1666" s="9" t="str">
        <f t="shared" ref="C1666:C1729" si="80">LOWER(F1666)</f>
        <v>asara_fairy_hat</v>
      </c>
      <c r="D1666">
        <v>5505</v>
      </c>
      <c r="E1666" t="s">
        <v>24</v>
      </c>
      <c r="F1666" t="s">
        <v>568</v>
      </c>
      <c r="G1666" t="s">
        <v>26</v>
      </c>
      <c r="H1666" t="s">
        <v>569</v>
      </c>
      <c r="I1666" t="s">
        <v>59</v>
      </c>
      <c r="J1666">
        <v>0</v>
      </c>
      <c r="K1666">
        <v>50</v>
      </c>
      <c r="L1666">
        <v>0</v>
      </c>
      <c r="M1666">
        <v>0</v>
      </c>
      <c r="N1666">
        <v>0</v>
      </c>
      <c r="O1666">
        <v>2</v>
      </c>
      <c r="P1666">
        <v>0</v>
      </c>
      <c r="Q1666" t="s">
        <v>24</v>
      </c>
      <c r="R1666">
        <v>50</v>
      </c>
      <c r="S1666">
        <v>0</v>
      </c>
      <c r="T1666" t="s">
        <v>141</v>
      </c>
      <c r="U1666" t="s">
        <v>36</v>
      </c>
      <c r="V1666" t="s">
        <v>37</v>
      </c>
      <c r="W1666" t="s">
        <v>38</v>
      </c>
      <c r="X1666" s="7" t="s">
        <v>30504</v>
      </c>
      <c r="Y1666" s="10"/>
      <c r="Z1666" s="10"/>
      <c r="AA1666" t="s">
        <v>570</v>
      </c>
      <c r="AB1666" t="s">
        <v>571</v>
      </c>
    </row>
    <row r="1667" spans="1:28" x14ac:dyDescent="0.3">
      <c r="A1667" s="7" t="b">
        <f t="shared" si="78"/>
        <v>0</v>
      </c>
      <c r="B1667" t="str">
        <f t="shared" si="79"/>
        <v>bluepajamashat</v>
      </c>
      <c r="C1667" s="9" t="str">
        <f t="shared" si="80"/>
        <v>blue_pajamas_hat</v>
      </c>
      <c r="D1667">
        <v>5506</v>
      </c>
      <c r="E1667" t="s">
        <v>24</v>
      </c>
      <c r="F1667" t="s">
        <v>1351</v>
      </c>
      <c r="G1667" t="s">
        <v>26</v>
      </c>
      <c r="H1667" t="s">
        <v>1352</v>
      </c>
      <c r="I1667" t="s">
        <v>59</v>
      </c>
      <c r="J1667">
        <v>0</v>
      </c>
      <c r="K1667">
        <v>10</v>
      </c>
      <c r="L1667">
        <v>0</v>
      </c>
      <c r="M1667">
        <v>0</v>
      </c>
      <c r="N1667">
        <v>0</v>
      </c>
      <c r="O1667">
        <v>2</v>
      </c>
      <c r="P1667">
        <v>0</v>
      </c>
      <c r="Q1667" t="s">
        <v>60</v>
      </c>
      <c r="R1667">
        <v>0</v>
      </c>
      <c r="S1667">
        <v>0</v>
      </c>
      <c r="T1667" t="s">
        <v>72</v>
      </c>
      <c r="U1667" t="s">
        <v>36</v>
      </c>
      <c r="V1667" t="s">
        <v>37</v>
      </c>
      <c r="W1667" t="s">
        <v>38</v>
      </c>
      <c r="X1667" s="7" t="s">
        <v>31224</v>
      </c>
      <c r="Y1667" s="10"/>
      <c r="Z1667" s="10"/>
      <c r="AA1667" t="s">
        <v>1353</v>
      </c>
      <c r="AB1667" t="s">
        <v>1354</v>
      </c>
    </row>
    <row r="1668" spans="1:28" x14ac:dyDescent="0.3">
      <c r="A1668" s="7" t="b">
        <f t="shared" si="78"/>
        <v>0</v>
      </c>
      <c r="B1668" t="str">
        <f t="shared" si="79"/>
        <v>pinkpajamashat</v>
      </c>
      <c r="C1668" s="9" t="str">
        <f t="shared" si="80"/>
        <v>pink_pajamas_hat</v>
      </c>
      <c r="D1668">
        <v>5507</v>
      </c>
      <c r="E1668" t="s">
        <v>24</v>
      </c>
      <c r="F1668" t="s">
        <v>7657</v>
      </c>
      <c r="G1668" t="s">
        <v>26</v>
      </c>
      <c r="H1668" t="s">
        <v>7658</v>
      </c>
      <c r="I1668" t="s">
        <v>59</v>
      </c>
      <c r="J1668" s="5">
        <v>0</v>
      </c>
      <c r="K1668">
        <v>10</v>
      </c>
      <c r="L1668">
        <v>0</v>
      </c>
      <c r="M1668">
        <v>0</v>
      </c>
      <c r="N1668">
        <v>0</v>
      </c>
      <c r="O1668">
        <v>2</v>
      </c>
      <c r="P1668">
        <v>0</v>
      </c>
      <c r="Q1668" t="s">
        <v>60</v>
      </c>
      <c r="R1668">
        <v>0</v>
      </c>
      <c r="S1668">
        <v>0</v>
      </c>
      <c r="T1668" t="s">
        <v>72</v>
      </c>
      <c r="U1668" t="s">
        <v>36</v>
      </c>
      <c r="V1668" t="s">
        <v>37</v>
      </c>
      <c r="W1668" t="s">
        <v>38</v>
      </c>
      <c r="X1668" s="7" t="s">
        <v>31224</v>
      </c>
      <c r="Y1668" s="10"/>
      <c r="Z1668" s="10"/>
      <c r="AA1668" t="s">
        <v>7659</v>
      </c>
      <c r="AB1668" t="s">
        <v>7660</v>
      </c>
    </row>
    <row r="1669" spans="1:28" x14ac:dyDescent="0.3">
      <c r="A1669" s="7" t="b">
        <f t="shared" si="78"/>
        <v>0</v>
      </c>
      <c r="B1669" t="str">
        <f t="shared" si="79"/>
        <v>sharkhat</v>
      </c>
      <c r="C1669" s="9" t="str">
        <f t="shared" si="80"/>
        <v>shark_hat</v>
      </c>
      <c r="D1669">
        <v>5508</v>
      </c>
      <c r="E1669" t="s">
        <v>24</v>
      </c>
      <c r="F1669" t="s">
        <v>8915</v>
      </c>
      <c r="G1669" t="s">
        <v>26</v>
      </c>
      <c r="H1669" t="s">
        <v>8916</v>
      </c>
      <c r="I1669" t="s">
        <v>59</v>
      </c>
      <c r="J1669">
        <v>0</v>
      </c>
      <c r="K1669">
        <v>50</v>
      </c>
      <c r="L1669">
        <v>0</v>
      </c>
      <c r="M1669">
        <v>0</v>
      </c>
      <c r="N1669">
        <v>0</v>
      </c>
      <c r="O1669">
        <v>3</v>
      </c>
      <c r="P1669">
        <v>0</v>
      </c>
      <c r="Q1669" t="s">
        <v>60</v>
      </c>
      <c r="R1669">
        <v>0</v>
      </c>
      <c r="S1669">
        <v>0</v>
      </c>
      <c r="T1669" t="s">
        <v>72</v>
      </c>
      <c r="U1669" t="s">
        <v>36</v>
      </c>
      <c r="V1669" t="s">
        <v>37</v>
      </c>
      <c r="W1669" t="s">
        <v>38</v>
      </c>
      <c r="X1669" s="7" t="s">
        <v>31225</v>
      </c>
      <c r="Y1669" s="10"/>
      <c r="Z1669" s="10"/>
      <c r="AA1669" t="s">
        <v>8917</v>
      </c>
      <c r="AB1669" t="s">
        <v>8918</v>
      </c>
    </row>
    <row r="1670" spans="1:28" x14ac:dyDescent="0.3">
      <c r="A1670" s="7" t="b">
        <f t="shared" si="78"/>
        <v>0</v>
      </c>
      <c r="B1670" t="str">
        <f t="shared" si="79"/>
        <v>stinghat</v>
      </c>
      <c r="C1670" s="9" t="str">
        <f t="shared" si="80"/>
        <v>sting_hat</v>
      </c>
      <c r="D1670">
        <v>5509</v>
      </c>
      <c r="E1670" t="s">
        <v>24</v>
      </c>
      <c r="F1670" t="s">
        <v>9649</v>
      </c>
      <c r="G1670" t="s">
        <v>26</v>
      </c>
      <c r="H1670" t="s">
        <v>9650</v>
      </c>
      <c r="I1670" t="s">
        <v>59</v>
      </c>
      <c r="J1670">
        <v>0</v>
      </c>
      <c r="K1670">
        <v>100</v>
      </c>
      <c r="L1670">
        <v>0</v>
      </c>
      <c r="M1670">
        <v>0</v>
      </c>
      <c r="N1670">
        <v>0</v>
      </c>
      <c r="O1670">
        <v>5</v>
      </c>
      <c r="P1670">
        <v>0</v>
      </c>
      <c r="Q1670" t="s">
        <v>24</v>
      </c>
      <c r="R1670">
        <v>0</v>
      </c>
      <c r="S1670">
        <v>0</v>
      </c>
      <c r="T1670" t="s">
        <v>72</v>
      </c>
      <c r="U1670" t="s">
        <v>36</v>
      </c>
      <c r="V1670" t="s">
        <v>37</v>
      </c>
      <c r="W1670" t="s">
        <v>38</v>
      </c>
      <c r="X1670" s="7" t="s">
        <v>31665</v>
      </c>
      <c r="Y1670" s="10"/>
      <c r="Z1670" s="10"/>
      <c r="AA1670" t="s">
        <v>9651</v>
      </c>
      <c r="AB1670" t="s">
        <v>9652</v>
      </c>
    </row>
    <row r="1671" spans="1:28" x14ac:dyDescent="0.3">
      <c r="A1671" s="7" t="b">
        <f t="shared" si="78"/>
        <v>0</v>
      </c>
      <c r="B1671" t="str">
        <f t="shared" si="79"/>
        <v>showercap</v>
      </c>
      <c r="C1671" s="9" t="str">
        <f t="shared" si="80"/>
        <v>shower_cap</v>
      </c>
      <c r="D1671">
        <v>5510</v>
      </c>
      <c r="E1671" t="s">
        <v>24</v>
      </c>
      <c r="F1671" t="s">
        <v>9017</v>
      </c>
      <c r="G1671" t="s">
        <v>26</v>
      </c>
      <c r="H1671" t="s">
        <v>9018</v>
      </c>
      <c r="I1671" t="s">
        <v>59</v>
      </c>
      <c r="J1671">
        <v>0</v>
      </c>
      <c r="K1671">
        <v>0</v>
      </c>
      <c r="L1671">
        <v>0</v>
      </c>
      <c r="M1671">
        <v>0</v>
      </c>
      <c r="N1671">
        <v>0</v>
      </c>
      <c r="O1671">
        <v>2</v>
      </c>
      <c r="P1671">
        <v>0</v>
      </c>
      <c r="Q1671" t="s">
        <v>60</v>
      </c>
      <c r="R1671">
        <v>0</v>
      </c>
      <c r="S1671">
        <v>0</v>
      </c>
      <c r="T1671" t="s">
        <v>72</v>
      </c>
      <c r="U1671" t="s">
        <v>36</v>
      </c>
      <c r="V1671" t="s">
        <v>37</v>
      </c>
      <c r="W1671" t="s">
        <v>38</v>
      </c>
      <c r="X1671" s="7" t="s">
        <v>31226</v>
      </c>
      <c r="Y1671" s="10"/>
      <c r="Z1671" s="10"/>
      <c r="AA1671" t="s">
        <v>9019</v>
      </c>
      <c r="AB1671" t="s">
        <v>9020</v>
      </c>
    </row>
    <row r="1672" spans="1:28" x14ac:dyDescent="0.3">
      <c r="A1672" s="7" t="b">
        <f t="shared" si="78"/>
        <v>0</v>
      </c>
      <c r="B1672" t="str">
        <f t="shared" si="79"/>
        <v>samambaia</v>
      </c>
      <c r="C1672" s="9" t="str">
        <f t="shared" si="80"/>
        <v>samambaia</v>
      </c>
      <c r="D1672">
        <v>5511</v>
      </c>
      <c r="E1672" t="s">
        <v>24</v>
      </c>
      <c r="F1672" t="s">
        <v>8697</v>
      </c>
      <c r="G1672" t="s">
        <v>26</v>
      </c>
      <c r="H1672" t="s">
        <v>8698</v>
      </c>
      <c r="I1672" t="s">
        <v>59</v>
      </c>
      <c r="J1672">
        <v>0</v>
      </c>
      <c r="K1672">
        <v>100</v>
      </c>
      <c r="L1672">
        <v>0</v>
      </c>
      <c r="M1672">
        <v>0</v>
      </c>
      <c r="N1672">
        <v>0</v>
      </c>
      <c r="O1672">
        <v>5</v>
      </c>
      <c r="P1672">
        <v>1</v>
      </c>
      <c r="Q1672" t="s">
        <v>60</v>
      </c>
      <c r="R1672">
        <v>30</v>
      </c>
      <c r="S1672">
        <v>0</v>
      </c>
      <c r="T1672" t="s">
        <v>141</v>
      </c>
      <c r="U1672" t="s">
        <v>36</v>
      </c>
      <c r="V1672" t="s">
        <v>37</v>
      </c>
      <c r="W1672" t="s">
        <v>38</v>
      </c>
      <c r="X1672" s="7" t="s">
        <v>31227</v>
      </c>
      <c r="Y1672" s="10"/>
      <c r="Z1672" s="10"/>
      <c r="AA1672" t="s">
        <v>8699</v>
      </c>
      <c r="AB1672" t="s">
        <v>8700</v>
      </c>
    </row>
    <row r="1673" spans="1:28" x14ac:dyDescent="0.3">
      <c r="A1673" s="7" t="b">
        <f t="shared" si="78"/>
        <v>0</v>
      </c>
      <c r="B1673" t="str">
        <f t="shared" si="79"/>
        <v>aquariusdiadem</v>
      </c>
      <c r="C1673" s="9" t="str">
        <f t="shared" si="80"/>
        <v>aquarius_diadem</v>
      </c>
      <c r="D1673">
        <v>5512</v>
      </c>
      <c r="E1673" t="s">
        <v>24</v>
      </c>
      <c r="F1673" t="s">
        <v>479</v>
      </c>
      <c r="G1673" t="s">
        <v>26</v>
      </c>
      <c r="H1673" t="s">
        <v>480</v>
      </c>
      <c r="I1673" t="s">
        <v>59</v>
      </c>
      <c r="J1673">
        <v>0</v>
      </c>
      <c r="K1673">
        <v>30</v>
      </c>
      <c r="L1673">
        <v>0</v>
      </c>
      <c r="M1673">
        <v>0</v>
      </c>
      <c r="N1673">
        <v>0</v>
      </c>
      <c r="O1673">
        <v>3</v>
      </c>
      <c r="P1673">
        <v>0</v>
      </c>
      <c r="Q1673" t="s">
        <v>24</v>
      </c>
      <c r="R1673">
        <v>70</v>
      </c>
      <c r="S1673">
        <v>0</v>
      </c>
      <c r="T1673" t="s">
        <v>72</v>
      </c>
      <c r="U1673" t="s">
        <v>36</v>
      </c>
      <c r="V1673" t="s">
        <v>37</v>
      </c>
      <c r="W1673" t="s">
        <v>38</v>
      </c>
      <c r="X1673" s="7" t="s">
        <v>31228</v>
      </c>
      <c r="Y1673" s="10"/>
      <c r="Z1673" s="10"/>
      <c r="AA1673" t="s">
        <v>481</v>
      </c>
      <c r="AB1673" t="s">
        <v>482</v>
      </c>
    </row>
    <row r="1674" spans="1:28" x14ac:dyDescent="0.3">
      <c r="A1674" s="7" t="b">
        <f t="shared" si="78"/>
        <v>0</v>
      </c>
      <c r="B1674" t="str">
        <f t="shared" si="79"/>
        <v>aquariuscrown</v>
      </c>
      <c r="C1674" s="9" t="str">
        <f t="shared" si="80"/>
        <v>aquarius_crown</v>
      </c>
      <c r="D1674">
        <v>5513</v>
      </c>
      <c r="E1674" t="s">
        <v>24</v>
      </c>
      <c r="F1674" t="s">
        <v>475</v>
      </c>
      <c r="G1674" t="s">
        <v>26</v>
      </c>
      <c r="H1674" t="s">
        <v>476</v>
      </c>
      <c r="I1674" t="s">
        <v>59</v>
      </c>
      <c r="J1674">
        <v>0</v>
      </c>
      <c r="K1674">
        <v>30</v>
      </c>
      <c r="L1674">
        <v>0</v>
      </c>
      <c r="M1674">
        <v>0</v>
      </c>
      <c r="N1674">
        <v>0</v>
      </c>
      <c r="O1674">
        <v>3</v>
      </c>
      <c r="P1674">
        <v>0</v>
      </c>
      <c r="Q1674" t="s">
        <v>24</v>
      </c>
      <c r="R1674">
        <v>70</v>
      </c>
      <c r="S1674">
        <v>0</v>
      </c>
      <c r="T1674" t="s">
        <v>72</v>
      </c>
      <c r="U1674" t="s">
        <v>36</v>
      </c>
      <c r="V1674" t="s">
        <v>37</v>
      </c>
      <c r="W1674" t="s">
        <v>38</v>
      </c>
      <c r="X1674" s="7" t="s">
        <v>31228</v>
      </c>
      <c r="Y1674" s="10"/>
      <c r="Z1674" s="10"/>
      <c r="AA1674" t="s">
        <v>477</v>
      </c>
      <c r="AB1674" t="s">
        <v>478</v>
      </c>
    </row>
    <row r="1675" spans="1:28" x14ac:dyDescent="0.3">
      <c r="A1675" s="7" t="b">
        <f t="shared" si="78"/>
        <v>0</v>
      </c>
      <c r="B1675" t="str">
        <f t="shared" si="79"/>
        <v>peacockfeather</v>
      </c>
      <c r="C1675" s="9" t="str">
        <f t="shared" si="80"/>
        <v>peacock_feather</v>
      </c>
      <c r="D1675">
        <v>5519</v>
      </c>
      <c r="E1675" t="s">
        <v>24</v>
      </c>
      <c r="F1675" t="s">
        <v>7458</v>
      </c>
      <c r="G1675" t="s">
        <v>26</v>
      </c>
      <c r="H1675" t="s">
        <v>7459</v>
      </c>
      <c r="I1675" t="s">
        <v>59</v>
      </c>
      <c r="J1675">
        <v>0</v>
      </c>
      <c r="K1675">
        <v>80</v>
      </c>
      <c r="L1675">
        <v>0</v>
      </c>
      <c r="M1675">
        <v>0</v>
      </c>
      <c r="N1675">
        <v>0</v>
      </c>
      <c r="O1675">
        <v>2</v>
      </c>
      <c r="P1675">
        <v>1</v>
      </c>
      <c r="Q1675" t="s">
        <v>24</v>
      </c>
      <c r="R1675">
        <v>1</v>
      </c>
      <c r="S1675">
        <v>0</v>
      </c>
      <c r="T1675" t="s">
        <v>72</v>
      </c>
      <c r="U1675" t="s">
        <v>36</v>
      </c>
      <c r="V1675" t="s">
        <v>37</v>
      </c>
      <c r="W1675" t="s">
        <v>38</v>
      </c>
      <c r="X1675" s="7" t="s">
        <v>30530</v>
      </c>
      <c r="Y1675" s="10"/>
      <c r="Z1675" s="10"/>
      <c r="AA1675" t="s">
        <v>7460</v>
      </c>
      <c r="AB1675" t="s">
        <v>7461</v>
      </c>
    </row>
    <row r="1676" spans="1:28" x14ac:dyDescent="0.3">
      <c r="A1676" s="7" t="b">
        <f t="shared" si="78"/>
        <v>0</v>
      </c>
      <c r="B1676" t="str">
        <f t="shared" si="79"/>
        <v>rabbitearplug</v>
      </c>
      <c r="C1676" s="9" t="str">
        <f t="shared" si="80"/>
        <v>rabbit_earplug</v>
      </c>
      <c r="D1676">
        <v>5520</v>
      </c>
      <c r="E1676" t="s">
        <v>24</v>
      </c>
      <c r="F1676" t="s">
        <v>8085</v>
      </c>
      <c r="G1676" t="s">
        <v>26</v>
      </c>
      <c r="H1676" t="s">
        <v>8086</v>
      </c>
      <c r="I1676" t="s">
        <v>59</v>
      </c>
      <c r="J1676">
        <v>0</v>
      </c>
      <c r="K1676">
        <v>40</v>
      </c>
      <c r="L1676">
        <v>0</v>
      </c>
      <c r="M1676">
        <v>0</v>
      </c>
      <c r="N1676">
        <v>0</v>
      </c>
      <c r="O1676">
        <v>0</v>
      </c>
      <c r="P1676">
        <v>1</v>
      </c>
      <c r="Q1676" t="s">
        <v>60</v>
      </c>
      <c r="R1676">
        <v>1</v>
      </c>
      <c r="S1676">
        <v>0</v>
      </c>
      <c r="T1676" t="s">
        <v>141</v>
      </c>
      <c r="U1676" t="s">
        <v>36</v>
      </c>
      <c r="V1676" t="s">
        <v>37</v>
      </c>
      <c r="W1676" t="s">
        <v>38</v>
      </c>
      <c r="X1676" s="7" t="s">
        <v>31229</v>
      </c>
      <c r="Y1676" s="10"/>
      <c r="Z1676" s="10"/>
      <c r="AA1676" t="s">
        <v>8087</v>
      </c>
      <c r="AB1676" t="s">
        <v>8088</v>
      </c>
    </row>
    <row r="1677" spans="1:28" x14ac:dyDescent="0.3">
      <c r="A1677" s="7" t="b">
        <f t="shared" si="78"/>
        <v>0</v>
      </c>
      <c r="B1677" t="str">
        <f t="shared" si="79"/>
        <v>fantazerolemonhat</v>
      </c>
      <c r="C1677" s="9" t="str">
        <f t="shared" si="80"/>
        <v>fanta_zero_lemon_hat</v>
      </c>
      <c r="D1677">
        <v>5522</v>
      </c>
      <c r="E1677" t="s">
        <v>24</v>
      </c>
      <c r="F1677" t="s">
        <v>3838</v>
      </c>
      <c r="G1677" t="s">
        <v>26</v>
      </c>
      <c r="H1677" t="s">
        <v>3839</v>
      </c>
      <c r="I1677" t="s">
        <v>59</v>
      </c>
      <c r="J1677">
        <v>0</v>
      </c>
      <c r="K1677">
        <v>10</v>
      </c>
      <c r="L1677">
        <v>0</v>
      </c>
      <c r="M1677">
        <v>0</v>
      </c>
      <c r="N1677">
        <v>0</v>
      </c>
      <c r="O1677">
        <v>2</v>
      </c>
      <c r="P1677">
        <v>1</v>
      </c>
      <c r="Q1677" t="s">
        <v>60</v>
      </c>
      <c r="R1677">
        <v>0</v>
      </c>
      <c r="S1677">
        <v>0</v>
      </c>
      <c r="T1677" t="s">
        <v>72</v>
      </c>
      <c r="U1677" t="s">
        <v>36</v>
      </c>
      <c r="V1677" t="s">
        <v>37</v>
      </c>
      <c r="W1677" t="s">
        <v>38</v>
      </c>
      <c r="X1677" s="7"/>
      <c r="Y1677" s="10"/>
      <c r="Z1677" s="10"/>
      <c r="AA1677" t="s">
        <v>3840</v>
      </c>
      <c r="AB1677" t="s">
        <v>3841</v>
      </c>
    </row>
    <row r="1678" spans="1:28" x14ac:dyDescent="0.3">
      <c r="A1678" s="7" t="b">
        <f t="shared" si="78"/>
        <v>0</v>
      </c>
      <c r="B1678" t="str">
        <f t="shared" si="79"/>
        <v>sakuramisthat</v>
      </c>
      <c r="C1678" s="9" t="str">
        <f t="shared" si="80"/>
        <v>sakura_mist_hat</v>
      </c>
      <c r="D1678">
        <v>5523</v>
      </c>
      <c r="E1678" t="s">
        <v>24</v>
      </c>
      <c r="F1678" t="s">
        <v>8681</v>
      </c>
      <c r="G1678" t="s">
        <v>26</v>
      </c>
      <c r="H1678" t="s">
        <v>8682</v>
      </c>
      <c r="I1678" t="s">
        <v>59</v>
      </c>
      <c r="J1678">
        <v>0</v>
      </c>
      <c r="K1678">
        <v>10</v>
      </c>
      <c r="L1678">
        <v>0</v>
      </c>
      <c r="M1678">
        <v>0</v>
      </c>
      <c r="N1678">
        <v>0</v>
      </c>
      <c r="O1678">
        <v>2</v>
      </c>
      <c r="P1678">
        <v>1</v>
      </c>
      <c r="Q1678" t="s">
        <v>60</v>
      </c>
      <c r="R1678">
        <v>0</v>
      </c>
      <c r="S1678">
        <v>0</v>
      </c>
      <c r="T1678" t="s">
        <v>72</v>
      </c>
      <c r="U1678" t="s">
        <v>36</v>
      </c>
      <c r="V1678" t="s">
        <v>37</v>
      </c>
      <c r="W1678" t="s">
        <v>38</v>
      </c>
      <c r="X1678" s="7" t="s">
        <v>30494</v>
      </c>
      <c r="Y1678" s="10"/>
      <c r="Z1678" s="10"/>
      <c r="AA1678" t="s">
        <v>8683</v>
      </c>
      <c r="AB1678" t="s">
        <v>8684</v>
      </c>
    </row>
    <row r="1679" spans="1:28" x14ac:dyDescent="0.3">
      <c r="A1679" s="7" t="b">
        <f t="shared" si="78"/>
        <v>0</v>
      </c>
      <c r="B1679" t="str">
        <f t="shared" si="79"/>
        <v>sakuramilkteahat</v>
      </c>
      <c r="C1679" s="9" t="str">
        <f t="shared" si="80"/>
        <v>sakura_milk_tea_hat</v>
      </c>
      <c r="D1679">
        <v>5524</v>
      </c>
      <c r="E1679" t="s">
        <v>24</v>
      </c>
      <c r="F1679" t="s">
        <v>8677</v>
      </c>
      <c r="G1679" t="s">
        <v>26</v>
      </c>
      <c r="H1679" t="s">
        <v>8678</v>
      </c>
      <c r="I1679" t="s">
        <v>59</v>
      </c>
      <c r="J1679">
        <v>0</v>
      </c>
      <c r="K1679">
        <v>10</v>
      </c>
      <c r="L1679">
        <v>0</v>
      </c>
      <c r="M1679">
        <v>0</v>
      </c>
      <c r="N1679">
        <v>0</v>
      </c>
      <c r="O1679">
        <v>2</v>
      </c>
      <c r="P1679">
        <v>1</v>
      </c>
      <c r="Q1679" t="s">
        <v>60</v>
      </c>
      <c r="R1679">
        <v>0</v>
      </c>
      <c r="S1679">
        <v>0</v>
      </c>
      <c r="T1679" t="s">
        <v>72</v>
      </c>
      <c r="U1679" t="s">
        <v>36</v>
      </c>
      <c r="V1679" t="s">
        <v>37</v>
      </c>
      <c r="W1679" t="s">
        <v>38</v>
      </c>
      <c r="X1679" s="7" t="s">
        <v>30663</v>
      </c>
      <c r="Y1679" s="10"/>
      <c r="Z1679" s="10"/>
      <c r="AA1679" t="s">
        <v>8679</v>
      </c>
      <c r="AB1679" t="s">
        <v>8680</v>
      </c>
    </row>
    <row r="1680" spans="1:28" x14ac:dyDescent="0.3">
      <c r="A1680" s="7" t="b">
        <f t="shared" si="78"/>
        <v>0</v>
      </c>
      <c r="B1680" t="str">
        <f t="shared" si="79"/>
        <v>ladytaneedoll</v>
      </c>
      <c r="C1680" s="9" t="str">
        <f t="shared" si="80"/>
        <v>lady_tanee_doll</v>
      </c>
      <c r="D1680">
        <v>5526</v>
      </c>
      <c r="E1680" t="s">
        <v>24</v>
      </c>
      <c r="F1680" t="s">
        <v>5937</v>
      </c>
      <c r="G1680" t="s">
        <v>26</v>
      </c>
      <c r="H1680" t="s">
        <v>5938</v>
      </c>
      <c r="I1680" t="s">
        <v>59</v>
      </c>
      <c r="J1680" s="5">
        <v>0</v>
      </c>
      <c r="K1680">
        <v>30</v>
      </c>
      <c r="L1680">
        <v>0</v>
      </c>
      <c r="M1680">
        <v>0</v>
      </c>
      <c r="N1680">
        <v>0</v>
      </c>
      <c r="O1680">
        <v>2</v>
      </c>
      <c r="P1680">
        <v>0</v>
      </c>
      <c r="Q1680" t="s">
        <v>60</v>
      </c>
      <c r="R1680">
        <v>60</v>
      </c>
      <c r="S1680">
        <v>0</v>
      </c>
      <c r="T1680" t="s">
        <v>72</v>
      </c>
      <c r="U1680" t="s">
        <v>36</v>
      </c>
      <c r="V1680" t="s">
        <v>37</v>
      </c>
      <c r="W1680" t="s">
        <v>38</v>
      </c>
      <c r="X1680" s="7" t="s">
        <v>31230</v>
      </c>
      <c r="Y1680" s="10"/>
      <c r="Z1680" s="10"/>
      <c r="AA1680" t="s">
        <v>5939</v>
      </c>
      <c r="AB1680" t="s">
        <v>5940</v>
      </c>
    </row>
    <row r="1681" spans="1:28" x14ac:dyDescent="0.3">
      <c r="A1681" s="7" t="b">
        <f t="shared" si="78"/>
        <v>0</v>
      </c>
      <c r="B1681" t="str">
        <f t="shared" si="79"/>
        <v>lunatichat</v>
      </c>
      <c r="C1681" s="9" t="str">
        <f t="shared" si="80"/>
        <v>lunatic_hat</v>
      </c>
      <c r="D1681">
        <v>5527</v>
      </c>
      <c r="E1681" t="s">
        <v>24</v>
      </c>
      <c r="F1681" t="s">
        <v>6285</v>
      </c>
      <c r="G1681" t="s">
        <v>26</v>
      </c>
      <c r="H1681" t="s">
        <v>6286</v>
      </c>
      <c r="I1681" t="s">
        <v>59</v>
      </c>
      <c r="J1681">
        <v>0</v>
      </c>
      <c r="K1681">
        <v>30</v>
      </c>
      <c r="L1681">
        <v>0</v>
      </c>
      <c r="M1681">
        <v>0</v>
      </c>
      <c r="N1681">
        <v>0</v>
      </c>
      <c r="O1681">
        <v>2</v>
      </c>
      <c r="P1681">
        <v>0</v>
      </c>
      <c r="Q1681" t="s">
        <v>60</v>
      </c>
      <c r="R1681">
        <v>0</v>
      </c>
      <c r="S1681">
        <v>0</v>
      </c>
      <c r="T1681" t="s">
        <v>72</v>
      </c>
      <c r="U1681" t="s">
        <v>36</v>
      </c>
      <c r="V1681" t="s">
        <v>37</v>
      </c>
      <c r="W1681" t="s">
        <v>38</v>
      </c>
      <c r="X1681" s="7" t="s">
        <v>31231</v>
      </c>
      <c r="Y1681" s="10"/>
      <c r="Z1681" s="10"/>
      <c r="AA1681" t="s">
        <v>6287</v>
      </c>
      <c r="AB1681" t="s">
        <v>6288</v>
      </c>
    </row>
    <row r="1682" spans="1:28" x14ac:dyDescent="0.3">
      <c r="A1682" s="7" t="b">
        <f t="shared" si="78"/>
        <v>0</v>
      </c>
      <c r="B1682" t="str">
        <f t="shared" si="79"/>
        <v>kingfroghat</v>
      </c>
      <c r="C1682" s="9" t="str">
        <f t="shared" si="80"/>
        <v>king_frog_hat</v>
      </c>
      <c r="D1682">
        <v>5528</v>
      </c>
      <c r="E1682" t="s">
        <v>24</v>
      </c>
      <c r="F1682" t="s">
        <v>5827</v>
      </c>
      <c r="G1682" t="s">
        <v>26</v>
      </c>
      <c r="H1682" t="s">
        <v>5828</v>
      </c>
      <c r="I1682" t="s">
        <v>59</v>
      </c>
      <c r="J1682" s="5">
        <v>0</v>
      </c>
      <c r="K1682">
        <v>50</v>
      </c>
      <c r="L1682">
        <v>0</v>
      </c>
      <c r="M1682">
        <v>0</v>
      </c>
      <c r="N1682">
        <v>0</v>
      </c>
      <c r="O1682">
        <v>2</v>
      </c>
      <c r="P1682">
        <v>1</v>
      </c>
      <c r="Q1682" t="s">
        <v>60</v>
      </c>
      <c r="R1682">
        <v>30</v>
      </c>
      <c r="S1682">
        <v>0</v>
      </c>
      <c r="T1682" t="s">
        <v>72</v>
      </c>
      <c r="U1682" t="s">
        <v>36</v>
      </c>
      <c r="V1682" t="s">
        <v>185</v>
      </c>
      <c r="W1682" t="s">
        <v>38</v>
      </c>
      <c r="X1682" s="7" t="s">
        <v>30623</v>
      </c>
      <c r="Y1682" s="10"/>
      <c r="Z1682" s="10"/>
      <c r="AA1682" t="s">
        <v>5829</v>
      </c>
      <c r="AB1682" t="s">
        <v>5830</v>
      </c>
    </row>
    <row r="1683" spans="1:28" x14ac:dyDescent="0.3">
      <c r="A1683" s="7" t="b">
        <f t="shared" si="78"/>
        <v>0</v>
      </c>
      <c r="B1683" t="str">
        <f t="shared" si="79"/>
        <v>ravencap</v>
      </c>
      <c r="C1683" s="9" t="str">
        <f t="shared" si="80"/>
        <v>raven_cap</v>
      </c>
      <c r="D1683">
        <v>5530</v>
      </c>
      <c r="E1683" t="s">
        <v>24</v>
      </c>
      <c r="F1683" t="s">
        <v>8157</v>
      </c>
      <c r="G1683" t="s">
        <v>26</v>
      </c>
      <c r="H1683" t="s">
        <v>8158</v>
      </c>
      <c r="I1683" t="s">
        <v>59</v>
      </c>
      <c r="J1683">
        <v>0</v>
      </c>
      <c r="K1683">
        <v>50</v>
      </c>
      <c r="L1683">
        <v>0</v>
      </c>
      <c r="M1683">
        <v>0</v>
      </c>
      <c r="N1683">
        <v>0</v>
      </c>
      <c r="O1683">
        <v>2</v>
      </c>
      <c r="P1683">
        <v>1</v>
      </c>
      <c r="Q1683" t="s">
        <v>60</v>
      </c>
      <c r="R1683">
        <v>30</v>
      </c>
      <c r="S1683">
        <v>0</v>
      </c>
      <c r="T1683" t="s">
        <v>72</v>
      </c>
      <c r="U1683" t="s">
        <v>36</v>
      </c>
      <c r="V1683" t="s">
        <v>37</v>
      </c>
      <c r="W1683" t="s">
        <v>38</v>
      </c>
      <c r="X1683" s="7"/>
      <c r="Y1683" s="10"/>
      <c r="Z1683" s="10"/>
      <c r="AA1683" t="s">
        <v>8159</v>
      </c>
      <c r="AB1683" t="s">
        <v>8160</v>
      </c>
    </row>
    <row r="1684" spans="1:28" x14ac:dyDescent="0.3">
      <c r="A1684" s="7" t="b">
        <f t="shared" si="78"/>
        <v>0</v>
      </c>
      <c r="B1684" t="str">
        <f t="shared" si="79"/>
        <v>bdragonhat</v>
      </c>
      <c r="C1684" s="9" t="str">
        <f t="shared" si="80"/>
        <v>b_dragon_hat</v>
      </c>
      <c r="D1684">
        <v>5531</v>
      </c>
      <c r="E1684" t="s">
        <v>24</v>
      </c>
      <c r="F1684" t="s">
        <v>679</v>
      </c>
      <c r="G1684" t="s">
        <v>26</v>
      </c>
      <c r="H1684" t="s">
        <v>680</v>
      </c>
      <c r="I1684" t="s">
        <v>59</v>
      </c>
      <c r="J1684">
        <v>0</v>
      </c>
      <c r="K1684">
        <v>10</v>
      </c>
      <c r="L1684">
        <v>0</v>
      </c>
      <c r="M1684">
        <v>0</v>
      </c>
      <c r="N1684">
        <v>0</v>
      </c>
      <c r="O1684">
        <v>3</v>
      </c>
      <c r="P1684">
        <v>1</v>
      </c>
      <c r="Q1684" t="s">
        <v>60</v>
      </c>
      <c r="R1684">
        <v>0</v>
      </c>
      <c r="S1684">
        <v>0</v>
      </c>
      <c r="T1684" t="s">
        <v>72</v>
      </c>
      <c r="U1684" t="s">
        <v>36</v>
      </c>
      <c r="V1684" t="s">
        <v>37</v>
      </c>
      <c r="W1684" t="s">
        <v>38</v>
      </c>
      <c r="X1684" s="7"/>
      <c r="Y1684" s="10"/>
      <c r="Z1684" s="10"/>
      <c r="AA1684" t="s">
        <v>681</v>
      </c>
      <c r="AB1684" t="s">
        <v>682</v>
      </c>
    </row>
    <row r="1685" spans="1:28" x14ac:dyDescent="0.3">
      <c r="A1685" s="7" t="b">
        <f t="shared" si="78"/>
        <v>0</v>
      </c>
      <c r="B1685" t="str">
        <f t="shared" si="79"/>
        <v>sidecap</v>
      </c>
      <c r="C1685" s="9" t="str">
        <f t="shared" si="80"/>
        <v>side_cap</v>
      </c>
      <c r="D1685">
        <v>5535</v>
      </c>
      <c r="E1685" t="s">
        <v>24</v>
      </c>
      <c r="F1685" t="s">
        <v>9028</v>
      </c>
      <c r="G1685" t="s">
        <v>26</v>
      </c>
      <c r="H1685" t="s">
        <v>9029</v>
      </c>
      <c r="I1685" t="s">
        <v>59</v>
      </c>
      <c r="J1685">
        <v>20</v>
      </c>
      <c r="K1685">
        <v>50</v>
      </c>
      <c r="L1685">
        <v>0</v>
      </c>
      <c r="M1685">
        <v>0</v>
      </c>
      <c r="N1685">
        <v>0</v>
      </c>
      <c r="O1685">
        <v>3</v>
      </c>
      <c r="P1685">
        <v>0</v>
      </c>
      <c r="Q1685" t="s">
        <v>60</v>
      </c>
      <c r="R1685">
        <v>0</v>
      </c>
      <c r="S1685">
        <v>0</v>
      </c>
      <c r="T1685" t="s">
        <v>72</v>
      </c>
      <c r="U1685" t="s">
        <v>36</v>
      </c>
      <c r="V1685" t="s">
        <v>37</v>
      </c>
      <c r="W1685" t="s">
        <v>38</v>
      </c>
      <c r="X1685" s="7" t="s">
        <v>31232</v>
      </c>
      <c r="Y1685" s="10"/>
      <c r="Z1685" s="10"/>
      <c r="AA1685" t="s">
        <v>9030</v>
      </c>
      <c r="AB1685" t="s">
        <v>9031</v>
      </c>
    </row>
    <row r="1686" spans="1:28" x14ac:dyDescent="0.3">
      <c r="A1686" s="7" t="b">
        <f t="shared" si="78"/>
        <v>0</v>
      </c>
      <c r="B1686" t="str">
        <f t="shared" si="79"/>
        <v>sparecard</v>
      </c>
      <c r="C1686" s="9" t="str">
        <f t="shared" si="80"/>
        <v>spare_card</v>
      </c>
      <c r="D1686">
        <v>5536</v>
      </c>
      <c r="E1686" t="s">
        <v>24</v>
      </c>
      <c r="F1686" t="s">
        <v>9387</v>
      </c>
      <c r="G1686" t="s">
        <v>26</v>
      </c>
      <c r="H1686" t="s">
        <v>9388</v>
      </c>
      <c r="I1686" t="s">
        <v>59</v>
      </c>
      <c r="J1686" s="5">
        <v>0</v>
      </c>
      <c r="K1686">
        <v>1</v>
      </c>
      <c r="L1686">
        <v>0</v>
      </c>
      <c r="M1686">
        <v>0</v>
      </c>
      <c r="N1686">
        <v>0</v>
      </c>
      <c r="O1686">
        <v>1</v>
      </c>
      <c r="P1686">
        <v>0</v>
      </c>
      <c r="Q1686" t="s">
        <v>24</v>
      </c>
      <c r="R1686">
        <v>10</v>
      </c>
      <c r="S1686">
        <v>0</v>
      </c>
      <c r="T1686" t="s">
        <v>61</v>
      </c>
      <c r="U1686" t="s">
        <v>36</v>
      </c>
      <c r="V1686" t="s">
        <v>37</v>
      </c>
      <c r="W1686" t="s">
        <v>38</v>
      </c>
      <c r="X1686" s="7"/>
      <c r="Y1686" s="10"/>
      <c r="Z1686" s="10"/>
      <c r="AA1686" t="s">
        <v>9389</v>
      </c>
      <c r="AB1686" t="s">
        <v>9390</v>
      </c>
    </row>
    <row r="1687" spans="1:28" x14ac:dyDescent="0.3">
      <c r="A1687" s="7" t="b">
        <f t="shared" si="78"/>
        <v>0</v>
      </c>
      <c r="B1687" t="str">
        <f t="shared" si="79"/>
        <v>kwatihat</v>
      </c>
      <c r="C1687" s="9" t="str">
        <f t="shared" si="80"/>
        <v>kwati_hat</v>
      </c>
      <c r="D1687">
        <v>5537</v>
      </c>
      <c r="E1687" t="s">
        <v>24</v>
      </c>
      <c r="F1687" t="s">
        <v>5916</v>
      </c>
      <c r="G1687" t="s">
        <v>26</v>
      </c>
      <c r="H1687" t="s">
        <v>5917</v>
      </c>
      <c r="I1687" t="s">
        <v>59</v>
      </c>
      <c r="J1687">
        <v>20</v>
      </c>
      <c r="K1687">
        <v>70</v>
      </c>
      <c r="L1687">
        <v>0</v>
      </c>
      <c r="M1687">
        <v>0</v>
      </c>
      <c r="N1687">
        <v>0</v>
      </c>
      <c r="O1687">
        <v>1</v>
      </c>
      <c r="P1687">
        <v>1</v>
      </c>
      <c r="Q1687" t="s">
        <v>24</v>
      </c>
      <c r="R1687">
        <v>45</v>
      </c>
      <c r="S1687">
        <v>0</v>
      </c>
      <c r="T1687" t="s">
        <v>72</v>
      </c>
      <c r="U1687" t="s">
        <v>36</v>
      </c>
      <c r="V1687" t="s">
        <v>37</v>
      </c>
      <c r="W1687" t="s">
        <v>38</v>
      </c>
      <c r="X1687" s="7" t="s">
        <v>30709</v>
      </c>
      <c r="Y1687" s="10"/>
      <c r="Z1687" s="10"/>
      <c r="AA1687" t="s">
        <v>5918</v>
      </c>
      <c r="AB1687" t="s">
        <v>5919</v>
      </c>
    </row>
    <row r="1688" spans="1:28" x14ac:dyDescent="0.3">
      <c r="A1688" s="7" t="b">
        <f t="shared" si="78"/>
        <v>0</v>
      </c>
      <c r="B1688" t="str">
        <f t="shared" si="79"/>
        <v>tucanohat</v>
      </c>
      <c r="C1688" s="9" t="str">
        <f t="shared" si="80"/>
        <v>tucano_hat</v>
      </c>
      <c r="D1688">
        <v>5538</v>
      </c>
      <c r="E1688" t="s">
        <v>24</v>
      </c>
      <c r="F1688" t="s">
        <v>10194</v>
      </c>
      <c r="G1688" t="s">
        <v>26</v>
      </c>
      <c r="H1688" t="s">
        <v>10195</v>
      </c>
      <c r="I1688" t="s">
        <v>59</v>
      </c>
      <c r="J1688">
        <v>20</v>
      </c>
      <c r="K1688">
        <v>60</v>
      </c>
      <c r="L1688">
        <v>0</v>
      </c>
      <c r="M1688">
        <v>0</v>
      </c>
      <c r="N1688">
        <v>0</v>
      </c>
      <c r="O1688">
        <v>2</v>
      </c>
      <c r="P1688">
        <v>1</v>
      </c>
      <c r="Q1688" t="s">
        <v>24</v>
      </c>
      <c r="R1688">
        <v>45</v>
      </c>
      <c r="S1688">
        <v>0</v>
      </c>
      <c r="T1688" t="s">
        <v>72</v>
      </c>
      <c r="U1688" t="s">
        <v>36</v>
      </c>
      <c r="V1688" t="s">
        <v>37</v>
      </c>
      <c r="W1688" t="s">
        <v>38</v>
      </c>
      <c r="X1688" s="7" t="s">
        <v>30613</v>
      </c>
      <c r="Y1688" s="10"/>
      <c r="Z1688" s="10"/>
      <c r="AA1688" t="s">
        <v>10196</v>
      </c>
      <c r="AB1688" t="s">
        <v>10197</v>
      </c>
    </row>
    <row r="1689" spans="1:28" x14ac:dyDescent="0.3">
      <c r="A1689" s="7" t="b">
        <f t="shared" si="78"/>
        <v>0</v>
      </c>
      <c r="B1689" t="str">
        <f t="shared" si="79"/>
        <v>jaguarhat</v>
      </c>
      <c r="C1689" s="9" t="str">
        <f t="shared" si="80"/>
        <v>jaguar_hat</v>
      </c>
      <c r="D1689">
        <v>5539</v>
      </c>
      <c r="E1689" t="s">
        <v>24</v>
      </c>
      <c r="F1689" t="s">
        <v>5616</v>
      </c>
      <c r="G1689" t="s">
        <v>26</v>
      </c>
      <c r="H1689" t="s">
        <v>5617</v>
      </c>
      <c r="I1689" t="s">
        <v>59</v>
      </c>
      <c r="J1689">
        <v>20</v>
      </c>
      <c r="K1689">
        <v>40</v>
      </c>
      <c r="L1689">
        <v>0</v>
      </c>
      <c r="M1689">
        <v>0</v>
      </c>
      <c r="N1689">
        <v>0</v>
      </c>
      <c r="O1689">
        <v>4</v>
      </c>
      <c r="P1689">
        <v>1</v>
      </c>
      <c r="Q1689" t="s">
        <v>60</v>
      </c>
      <c r="R1689">
        <v>25</v>
      </c>
      <c r="S1689">
        <v>0</v>
      </c>
      <c r="T1689" t="s">
        <v>101</v>
      </c>
      <c r="U1689" t="s">
        <v>36</v>
      </c>
      <c r="V1689" t="s">
        <v>37</v>
      </c>
      <c r="W1689" t="s">
        <v>38</v>
      </c>
      <c r="X1689" s="7" t="s">
        <v>31233</v>
      </c>
      <c r="Y1689" s="10"/>
      <c r="Z1689" s="10"/>
      <c r="AA1689" t="s">
        <v>5618</v>
      </c>
      <c r="AB1689" t="s">
        <v>5619</v>
      </c>
    </row>
    <row r="1690" spans="1:28" x14ac:dyDescent="0.3">
      <c r="A1690" s="7" t="b">
        <f t="shared" si="78"/>
        <v>0</v>
      </c>
      <c r="B1690" t="str">
        <f t="shared" si="79"/>
        <v>ariesdiadem</v>
      </c>
      <c r="C1690" s="9" t="str">
        <f t="shared" si="80"/>
        <v>aries_diadem</v>
      </c>
      <c r="D1690">
        <v>5545</v>
      </c>
      <c r="E1690" t="s">
        <v>24</v>
      </c>
      <c r="F1690" t="s">
        <v>531</v>
      </c>
      <c r="G1690" t="s">
        <v>26</v>
      </c>
      <c r="H1690" t="s">
        <v>532</v>
      </c>
      <c r="I1690" t="s">
        <v>59</v>
      </c>
      <c r="J1690">
        <v>20</v>
      </c>
      <c r="K1690">
        <v>40</v>
      </c>
      <c r="L1690">
        <v>0</v>
      </c>
      <c r="M1690">
        <v>0</v>
      </c>
      <c r="N1690">
        <v>0</v>
      </c>
      <c r="O1690">
        <v>3</v>
      </c>
      <c r="P1690">
        <v>0</v>
      </c>
      <c r="Q1690" t="s">
        <v>60</v>
      </c>
      <c r="R1690">
        <v>70</v>
      </c>
      <c r="S1690">
        <v>0</v>
      </c>
      <c r="T1690" t="s">
        <v>72</v>
      </c>
      <c r="U1690" t="s">
        <v>36</v>
      </c>
      <c r="V1690" t="s">
        <v>37</v>
      </c>
      <c r="W1690" t="s">
        <v>38</v>
      </c>
      <c r="X1690" s="7" t="s">
        <v>31234</v>
      </c>
      <c r="Y1690" s="10"/>
      <c r="Z1690" s="10"/>
      <c r="AA1690" t="s">
        <v>533</v>
      </c>
      <c r="AB1690" t="s">
        <v>534</v>
      </c>
    </row>
    <row r="1691" spans="1:28" x14ac:dyDescent="0.3">
      <c r="A1691" s="7" t="b">
        <f t="shared" si="78"/>
        <v>0</v>
      </c>
      <c r="B1691" t="str">
        <f t="shared" si="79"/>
        <v>ariescrown</v>
      </c>
      <c r="C1691" s="9" t="str">
        <f t="shared" si="80"/>
        <v>aries_crown</v>
      </c>
      <c r="D1691">
        <v>5546</v>
      </c>
      <c r="E1691" t="s">
        <v>24</v>
      </c>
      <c r="F1691" t="s">
        <v>527</v>
      </c>
      <c r="G1691" t="s">
        <v>26</v>
      </c>
      <c r="H1691" t="s">
        <v>528</v>
      </c>
      <c r="I1691" t="s">
        <v>59</v>
      </c>
      <c r="J1691">
        <v>20</v>
      </c>
      <c r="K1691">
        <v>10</v>
      </c>
      <c r="L1691">
        <v>0</v>
      </c>
      <c r="M1691">
        <v>0</v>
      </c>
      <c r="N1691">
        <v>0</v>
      </c>
      <c r="O1691">
        <v>3</v>
      </c>
      <c r="P1691">
        <v>0</v>
      </c>
      <c r="Q1691" t="s">
        <v>60</v>
      </c>
      <c r="R1691">
        <v>70</v>
      </c>
      <c r="S1691">
        <v>0</v>
      </c>
      <c r="T1691" t="s">
        <v>72</v>
      </c>
      <c r="U1691" t="s">
        <v>36</v>
      </c>
      <c r="V1691" t="s">
        <v>37</v>
      </c>
      <c r="W1691" t="s">
        <v>38</v>
      </c>
      <c r="X1691" s="7" t="s">
        <v>31234</v>
      </c>
      <c r="Y1691" s="10"/>
      <c r="Z1691" s="10"/>
      <c r="AA1691" t="s">
        <v>529</v>
      </c>
      <c r="AB1691" t="s">
        <v>530</v>
      </c>
    </row>
    <row r="1692" spans="1:28" x14ac:dyDescent="0.3">
      <c r="A1692" s="7" t="b">
        <f t="shared" si="78"/>
        <v>0</v>
      </c>
      <c r="B1692" t="str">
        <f t="shared" si="79"/>
        <v>rjckatyushaflower</v>
      </c>
      <c r="C1692" s="9" t="str">
        <f t="shared" si="80"/>
        <v>rjc_katyusha_flower</v>
      </c>
      <c r="D1692">
        <v>5547</v>
      </c>
      <c r="E1692" t="s">
        <v>24</v>
      </c>
      <c r="F1692" t="s">
        <v>8448</v>
      </c>
      <c r="G1692" t="s">
        <v>26</v>
      </c>
      <c r="H1692" t="s">
        <v>8449</v>
      </c>
      <c r="I1692" t="s">
        <v>59</v>
      </c>
      <c r="J1692">
        <v>20</v>
      </c>
      <c r="K1692">
        <v>20</v>
      </c>
      <c r="L1692">
        <v>0</v>
      </c>
      <c r="M1692">
        <v>0</v>
      </c>
      <c r="N1692">
        <v>0</v>
      </c>
      <c r="O1692">
        <v>1</v>
      </c>
      <c r="P1692">
        <v>1</v>
      </c>
      <c r="Q1692" t="s">
        <v>60</v>
      </c>
      <c r="R1692">
        <v>0</v>
      </c>
      <c r="S1692">
        <v>0</v>
      </c>
      <c r="T1692" t="s">
        <v>72</v>
      </c>
      <c r="U1692" t="s">
        <v>36</v>
      </c>
      <c r="V1692" t="s">
        <v>37</v>
      </c>
      <c r="W1692" t="s">
        <v>38</v>
      </c>
      <c r="X1692" s="7" t="s">
        <v>31666</v>
      </c>
      <c r="Y1692" s="10"/>
      <c r="Z1692" s="10"/>
      <c r="AA1692" t="s">
        <v>8450</v>
      </c>
      <c r="AB1692" t="s">
        <v>8451</v>
      </c>
    </row>
    <row r="1693" spans="1:28" x14ac:dyDescent="0.3">
      <c r="A1693" s="7" t="b">
        <f t="shared" si="78"/>
        <v>0</v>
      </c>
      <c r="B1693" t="str">
        <f t="shared" si="79"/>
        <v>roseofcrimson</v>
      </c>
      <c r="C1693" s="9" t="str">
        <f t="shared" si="80"/>
        <v>rose_of_crimson</v>
      </c>
      <c r="D1693">
        <v>5548</v>
      </c>
      <c r="E1693" t="s">
        <v>24</v>
      </c>
      <c r="F1693" t="s">
        <v>8516</v>
      </c>
      <c r="G1693" t="s">
        <v>26</v>
      </c>
      <c r="H1693" t="s">
        <v>8517</v>
      </c>
      <c r="I1693" t="s">
        <v>59</v>
      </c>
      <c r="J1693">
        <v>20</v>
      </c>
      <c r="K1693">
        <v>10</v>
      </c>
      <c r="L1693">
        <v>0</v>
      </c>
      <c r="M1693">
        <v>0</v>
      </c>
      <c r="N1693">
        <v>0</v>
      </c>
      <c r="O1693">
        <v>1</v>
      </c>
      <c r="P1693">
        <v>0</v>
      </c>
      <c r="Q1693" t="s">
        <v>60</v>
      </c>
      <c r="R1693">
        <v>50</v>
      </c>
      <c r="S1693">
        <v>0</v>
      </c>
      <c r="T1693" t="s">
        <v>61</v>
      </c>
      <c r="U1693" t="s">
        <v>36</v>
      </c>
      <c r="V1693" t="s">
        <v>37</v>
      </c>
      <c r="W1693" t="s">
        <v>38</v>
      </c>
      <c r="X1693" s="7" t="s">
        <v>31066</v>
      </c>
      <c r="Y1693" s="10"/>
      <c r="Z1693" s="10"/>
      <c r="AA1693" t="s">
        <v>8518</v>
      </c>
      <c r="AB1693" t="s">
        <v>8519</v>
      </c>
    </row>
    <row r="1694" spans="1:28" x14ac:dyDescent="0.3">
      <c r="A1694" s="7" t="b">
        <f t="shared" si="78"/>
        <v>0</v>
      </c>
      <c r="B1694" t="str">
        <f t="shared" si="79"/>
        <v>taurusdiadem</v>
      </c>
      <c r="C1694" s="9" t="str">
        <f t="shared" si="80"/>
        <v>taurus_diadem</v>
      </c>
      <c r="D1694">
        <v>5549</v>
      </c>
      <c r="E1694" t="s">
        <v>24</v>
      </c>
      <c r="F1694" t="s">
        <v>9908</v>
      </c>
      <c r="G1694" t="s">
        <v>26</v>
      </c>
      <c r="H1694" t="s">
        <v>9909</v>
      </c>
      <c r="I1694" t="s">
        <v>59</v>
      </c>
      <c r="J1694">
        <v>20</v>
      </c>
      <c r="K1694">
        <v>30</v>
      </c>
      <c r="L1694">
        <v>0</v>
      </c>
      <c r="M1694">
        <v>0</v>
      </c>
      <c r="N1694">
        <v>0</v>
      </c>
      <c r="O1694">
        <v>3</v>
      </c>
      <c r="P1694">
        <v>0</v>
      </c>
      <c r="Q1694" t="s">
        <v>60</v>
      </c>
      <c r="R1694">
        <v>70</v>
      </c>
      <c r="S1694">
        <v>0</v>
      </c>
      <c r="T1694" t="s">
        <v>72</v>
      </c>
      <c r="U1694" t="s">
        <v>36</v>
      </c>
      <c r="V1694" t="s">
        <v>37</v>
      </c>
      <c r="W1694" t="s">
        <v>38</v>
      </c>
      <c r="X1694" s="7" t="s">
        <v>31235</v>
      </c>
      <c r="Y1694" s="10"/>
      <c r="Z1694" s="10"/>
      <c r="AA1694" t="s">
        <v>9910</v>
      </c>
      <c r="AB1694" t="s">
        <v>9911</v>
      </c>
    </row>
    <row r="1695" spans="1:28" x14ac:dyDescent="0.3">
      <c r="A1695" s="7" t="b">
        <f t="shared" si="78"/>
        <v>0</v>
      </c>
      <c r="B1695" t="str">
        <f t="shared" si="79"/>
        <v>octopushat</v>
      </c>
      <c r="C1695" s="9" t="str">
        <f t="shared" si="80"/>
        <v>octopus_hat</v>
      </c>
      <c r="D1695">
        <v>5554</v>
      </c>
      <c r="E1695" t="s">
        <v>24</v>
      </c>
      <c r="F1695" t="s">
        <v>7166</v>
      </c>
      <c r="G1695" t="s">
        <v>26</v>
      </c>
      <c r="H1695" t="s">
        <v>7167</v>
      </c>
      <c r="I1695" t="s">
        <v>59</v>
      </c>
      <c r="J1695">
        <v>20</v>
      </c>
      <c r="K1695">
        <v>20</v>
      </c>
      <c r="L1695">
        <v>0</v>
      </c>
      <c r="M1695">
        <v>0</v>
      </c>
      <c r="N1695">
        <v>0</v>
      </c>
      <c r="O1695">
        <v>3</v>
      </c>
      <c r="P1695">
        <v>0</v>
      </c>
      <c r="Q1695" t="s">
        <v>60</v>
      </c>
      <c r="R1695">
        <v>20</v>
      </c>
      <c r="S1695">
        <v>0</v>
      </c>
      <c r="T1695" t="s">
        <v>72</v>
      </c>
      <c r="U1695" t="s">
        <v>36</v>
      </c>
      <c r="V1695" t="s">
        <v>37</v>
      </c>
      <c r="W1695" t="s">
        <v>38</v>
      </c>
      <c r="X1695" s="7" t="s">
        <v>31236</v>
      </c>
      <c r="Y1695" s="10"/>
      <c r="Z1695" s="10"/>
      <c r="AA1695" t="s">
        <v>7168</v>
      </c>
      <c r="AB1695" t="s">
        <v>7169</v>
      </c>
    </row>
    <row r="1696" spans="1:28" x14ac:dyDescent="0.3">
      <c r="A1696" s="7" t="b">
        <f t="shared" si="78"/>
        <v>0</v>
      </c>
      <c r="B1696" t="str">
        <f t="shared" si="79"/>
        <v>leafcathat</v>
      </c>
      <c r="C1696" s="9" t="str">
        <f t="shared" si="80"/>
        <v>leaf_cat_hat</v>
      </c>
      <c r="D1696">
        <v>5555</v>
      </c>
      <c r="E1696" t="s">
        <v>24</v>
      </c>
      <c r="F1696" t="s">
        <v>5982</v>
      </c>
      <c r="G1696" t="s">
        <v>26</v>
      </c>
      <c r="H1696" t="s">
        <v>5983</v>
      </c>
      <c r="I1696" t="s">
        <v>59</v>
      </c>
      <c r="J1696" s="5">
        <v>20</v>
      </c>
      <c r="K1696">
        <v>10</v>
      </c>
      <c r="L1696">
        <v>0</v>
      </c>
      <c r="M1696">
        <v>0</v>
      </c>
      <c r="N1696">
        <v>0</v>
      </c>
      <c r="O1696">
        <v>3</v>
      </c>
      <c r="P1696">
        <v>0</v>
      </c>
      <c r="Q1696" t="s">
        <v>60</v>
      </c>
      <c r="R1696">
        <v>0</v>
      </c>
      <c r="S1696">
        <v>0</v>
      </c>
      <c r="T1696" t="s">
        <v>72</v>
      </c>
      <c r="U1696" t="s">
        <v>36</v>
      </c>
      <c r="V1696" t="s">
        <v>37</v>
      </c>
      <c r="W1696" t="s">
        <v>38</v>
      </c>
      <c r="X1696" t="s">
        <v>31237</v>
      </c>
      <c r="Y1696" s="10"/>
      <c r="Z1696" s="10"/>
      <c r="AA1696" t="s">
        <v>5984</v>
      </c>
      <c r="AB1696" t="s">
        <v>5985</v>
      </c>
    </row>
    <row r="1697" spans="1:28" x14ac:dyDescent="0.3">
      <c r="A1697" s="7" t="b">
        <f t="shared" si="78"/>
        <v>0</v>
      </c>
      <c r="B1697" t="str">
        <f t="shared" si="79"/>
        <v>sealhat</v>
      </c>
      <c r="C1697" s="9" t="str">
        <f t="shared" si="80"/>
        <v>seal_hat</v>
      </c>
      <c r="D1697">
        <v>5556</v>
      </c>
      <c r="E1697" t="s">
        <v>24</v>
      </c>
      <c r="F1697" t="s">
        <v>8847</v>
      </c>
      <c r="G1697" t="s">
        <v>26</v>
      </c>
      <c r="H1697" t="s">
        <v>8848</v>
      </c>
      <c r="I1697" t="s">
        <v>59</v>
      </c>
      <c r="J1697" s="5">
        <v>20</v>
      </c>
      <c r="K1697">
        <v>50</v>
      </c>
      <c r="L1697">
        <v>0</v>
      </c>
      <c r="M1697">
        <v>0</v>
      </c>
      <c r="N1697">
        <v>0</v>
      </c>
      <c r="O1697">
        <v>3</v>
      </c>
      <c r="P1697">
        <v>0</v>
      </c>
      <c r="Q1697" t="s">
        <v>60</v>
      </c>
      <c r="R1697">
        <v>55</v>
      </c>
      <c r="S1697">
        <v>0</v>
      </c>
      <c r="T1697" t="s">
        <v>101</v>
      </c>
      <c r="U1697" t="s">
        <v>36</v>
      </c>
      <c r="V1697" t="s">
        <v>37</v>
      </c>
      <c r="W1697" t="s">
        <v>38</v>
      </c>
      <c r="X1697" t="s">
        <v>31238</v>
      </c>
      <c r="Y1697" s="10"/>
      <c r="Z1697" s="10"/>
      <c r="AA1697" t="s">
        <v>8849</v>
      </c>
      <c r="AB1697" t="s">
        <v>8850</v>
      </c>
    </row>
    <row r="1698" spans="1:28" x14ac:dyDescent="0.3">
      <c r="A1698" s="7" t="b">
        <f t="shared" si="78"/>
        <v>0</v>
      </c>
      <c r="B1698" t="str">
        <f t="shared" si="79"/>
        <v>wildrosehat</v>
      </c>
      <c r="C1698" s="9" t="str">
        <f t="shared" si="80"/>
        <v>wild_rose_hat</v>
      </c>
      <c r="D1698">
        <v>5557</v>
      </c>
      <c r="E1698" t="s">
        <v>24</v>
      </c>
      <c r="F1698" t="s">
        <v>10712</v>
      </c>
      <c r="G1698" t="s">
        <v>26</v>
      </c>
      <c r="H1698" t="s">
        <v>10713</v>
      </c>
      <c r="I1698" t="s">
        <v>59</v>
      </c>
      <c r="J1698">
        <v>20</v>
      </c>
      <c r="K1698">
        <v>50</v>
      </c>
      <c r="L1698">
        <v>0</v>
      </c>
      <c r="M1698">
        <v>0</v>
      </c>
      <c r="N1698">
        <v>0</v>
      </c>
      <c r="O1698">
        <v>3</v>
      </c>
      <c r="P1698">
        <v>1</v>
      </c>
      <c r="Q1698" t="s">
        <v>60</v>
      </c>
      <c r="R1698">
        <v>20</v>
      </c>
      <c r="S1698">
        <v>0</v>
      </c>
      <c r="T1698" t="s">
        <v>72</v>
      </c>
      <c r="U1698" t="s">
        <v>36</v>
      </c>
      <c r="V1698" t="s">
        <v>185</v>
      </c>
      <c r="W1698" t="s">
        <v>38</v>
      </c>
      <c r="X1698" s="7" t="s">
        <v>30709</v>
      </c>
      <c r="Y1698" s="10"/>
      <c r="Z1698" s="10"/>
      <c r="AA1698" t="s">
        <v>10714</v>
      </c>
      <c r="AB1698" t="s">
        <v>10715</v>
      </c>
    </row>
    <row r="1699" spans="1:28" x14ac:dyDescent="0.3">
      <c r="A1699" s="7" t="b">
        <f t="shared" si="78"/>
        <v>0</v>
      </c>
      <c r="B1699" t="str">
        <f t="shared" si="79"/>
        <v>luxuryhat</v>
      </c>
      <c r="C1699" s="9" t="str">
        <f t="shared" si="80"/>
        <v>luxury_hat</v>
      </c>
      <c r="D1699">
        <v>5558</v>
      </c>
      <c r="E1699" t="s">
        <v>24</v>
      </c>
      <c r="F1699" t="s">
        <v>6297</v>
      </c>
      <c r="G1699" t="s">
        <v>26</v>
      </c>
      <c r="H1699" t="s">
        <v>6298</v>
      </c>
      <c r="I1699" t="s">
        <v>59</v>
      </c>
      <c r="J1699">
        <v>20</v>
      </c>
      <c r="K1699">
        <v>10</v>
      </c>
      <c r="L1699">
        <v>0</v>
      </c>
      <c r="M1699">
        <v>0</v>
      </c>
      <c r="N1699">
        <v>0</v>
      </c>
      <c r="O1699">
        <v>3</v>
      </c>
      <c r="P1699">
        <v>1</v>
      </c>
      <c r="Q1699" t="s">
        <v>60</v>
      </c>
      <c r="R1699">
        <v>30</v>
      </c>
      <c r="S1699">
        <v>0</v>
      </c>
      <c r="T1699" t="s">
        <v>72</v>
      </c>
      <c r="U1699" t="s">
        <v>36</v>
      </c>
      <c r="V1699" t="s">
        <v>37</v>
      </c>
      <c r="W1699" t="s">
        <v>38</v>
      </c>
      <c r="X1699" s="7" t="s">
        <v>31239</v>
      </c>
      <c r="Y1699" s="10"/>
      <c r="Z1699" s="10"/>
      <c r="AA1699" t="s">
        <v>6299</v>
      </c>
      <c r="AB1699" t="s">
        <v>6300</v>
      </c>
    </row>
    <row r="1700" spans="1:28" x14ac:dyDescent="0.3">
      <c r="A1700" s="7" t="b">
        <f t="shared" si="78"/>
        <v>0</v>
      </c>
      <c r="B1700" t="str">
        <f t="shared" si="79"/>
        <v>hornhelm</v>
      </c>
      <c r="C1700" s="9" t="str">
        <f t="shared" si="80"/>
        <v>horn_helm</v>
      </c>
      <c r="D1700">
        <v>5560</v>
      </c>
      <c r="E1700" t="s">
        <v>24</v>
      </c>
      <c r="F1700" t="s">
        <v>5285</v>
      </c>
      <c r="G1700" t="s">
        <v>26</v>
      </c>
      <c r="H1700" t="s">
        <v>5286</v>
      </c>
      <c r="I1700" t="s">
        <v>59</v>
      </c>
      <c r="J1700">
        <v>0</v>
      </c>
      <c r="K1700">
        <v>30</v>
      </c>
      <c r="L1700">
        <v>0</v>
      </c>
      <c r="M1700">
        <v>0</v>
      </c>
      <c r="N1700">
        <v>0</v>
      </c>
      <c r="O1700">
        <v>3</v>
      </c>
      <c r="P1700">
        <v>0</v>
      </c>
      <c r="Q1700" t="s">
        <v>60</v>
      </c>
      <c r="R1700">
        <v>75</v>
      </c>
      <c r="S1700">
        <v>0</v>
      </c>
      <c r="T1700" t="s">
        <v>72</v>
      </c>
      <c r="U1700" t="s">
        <v>36</v>
      </c>
      <c r="V1700" t="s">
        <v>37</v>
      </c>
      <c r="W1700" t="s">
        <v>38</v>
      </c>
      <c r="X1700" t="s">
        <v>31134</v>
      </c>
      <c r="Y1700" s="10"/>
      <c r="Z1700" s="10"/>
      <c r="AA1700" t="s">
        <v>5287</v>
      </c>
      <c r="AB1700" t="s">
        <v>5288</v>
      </c>
    </row>
    <row r="1701" spans="1:28" x14ac:dyDescent="0.3">
      <c r="A1701" s="7" t="b">
        <f t="shared" si="78"/>
        <v>0</v>
      </c>
      <c r="B1701" t="str">
        <f t="shared" si="79"/>
        <v>luxuriousweddingveil</v>
      </c>
      <c r="C1701" s="9" t="str">
        <f t="shared" si="80"/>
        <v>luxurious_wedding_veil</v>
      </c>
      <c r="D1701">
        <v>5562</v>
      </c>
      <c r="E1701" t="s">
        <v>24</v>
      </c>
      <c r="F1701" t="s">
        <v>6293</v>
      </c>
      <c r="G1701" t="s">
        <v>26</v>
      </c>
      <c r="H1701" t="s">
        <v>6294</v>
      </c>
      <c r="I1701" t="s">
        <v>59</v>
      </c>
      <c r="J1701" s="5">
        <v>20</v>
      </c>
      <c r="K1701">
        <v>50</v>
      </c>
      <c r="L1701">
        <v>0</v>
      </c>
      <c r="M1701">
        <v>0</v>
      </c>
      <c r="N1701">
        <v>0</v>
      </c>
      <c r="O1701">
        <v>1</v>
      </c>
      <c r="P1701">
        <v>0</v>
      </c>
      <c r="Q1701" t="s">
        <v>60</v>
      </c>
      <c r="R1701">
        <v>45</v>
      </c>
      <c r="S1701">
        <v>0</v>
      </c>
      <c r="T1701" t="s">
        <v>141</v>
      </c>
      <c r="U1701" t="s">
        <v>36</v>
      </c>
      <c r="V1701" t="s">
        <v>37</v>
      </c>
      <c r="W1701" t="s">
        <v>38</v>
      </c>
      <c r="X1701" s="7" t="s">
        <v>31240</v>
      </c>
      <c r="Y1701" s="10"/>
      <c r="Z1701" s="10"/>
      <c r="AA1701" t="s">
        <v>6295</v>
      </c>
      <c r="AB1701" t="s">
        <v>6296</v>
      </c>
    </row>
    <row r="1702" spans="1:28" x14ac:dyDescent="0.3">
      <c r="A1702" s="7" t="b">
        <f t="shared" si="78"/>
        <v>0</v>
      </c>
      <c r="B1702" t="str">
        <f t="shared" si="79"/>
        <v>dolorhat</v>
      </c>
      <c r="C1702" s="9" t="str">
        <f t="shared" si="80"/>
        <v>dolor_hat</v>
      </c>
      <c r="D1702">
        <v>5563</v>
      </c>
      <c r="E1702" t="s">
        <v>24</v>
      </c>
      <c r="F1702" t="s">
        <v>3067</v>
      </c>
      <c r="G1702" t="s">
        <v>26</v>
      </c>
      <c r="H1702" t="s">
        <v>3068</v>
      </c>
      <c r="I1702" t="s">
        <v>59</v>
      </c>
      <c r="J1702">
        <v>20</v>
      </c>
      <c r="K1702">
        <v>10</v>
      </c>
      <c r="L1702">
        <v>0</v>
      </c>
      <c r="M1702">
        <v>0</v>
      </c>
      <c r="N1702">
        <v>0</v>
      </c>
      <c r="O1702">
        <v>1</v>
      </c>
      <c r="P1702">
        <v>0</v>
      </c>
      <c r="Q1702" t="s">
        <v>60</v>
      </c>
      <c r="R1702">
        <v>0</v>
      </c>
      <c r="S1702">
        <v>0</v>
      </c>
      <c r="T1702" t="s">
        <v>72</v>
      </c>
      <c r="U1702" t="s">
        <v>36</v>
      </c>
      <c r="V1702" t="s">
        <v>37</v>
      </c>
      <c r="W1702" t="s">
        <v>38</v>
      </c>
      <c r="X1702" s="7"/>
      <c r="Y1702" s="10"/>
      <c r="Z1702" s="10"/>
      <c r="AA1702" t="s">
        <v>3069</v>
      </c>
      <c r="AB1702" t="s">
        <v>3070</v>
      </c>
    </row>
    <row r="1703" spans="1:28" x14ac:dyDescent="0.3">
      <c r="A1703" s="7" t="b">
        <f t="shared" si="78"/>
        <v>0</v>
      </c>
      <c r="B1703" t="str">
        <f t="shared" si="79"/>
        <v>crownofdeceit</v>
      </c>
      <c r="C1703" s="9" t="str">
        <f t="shared" si="80"/>
        <v>crown_of_deceit</v>
      </c>
      <c r="D1703">
        <v>5564</v>
      </c>
      <c r="E1703" t="s">
        <v>24</v>
      </c>
      <c r="F1703" t="s">
        <v>2601</v>
      </c>
      <c r="G1703" t="s">
        <v>26</v>
      </c>
      <c r="H1703" t="s">
        <v>2602</v>
      </c>
      <c r="I1703" t="s">
        <v>59</v>
      </c>
      <c r="J1703">
        <v>20</v>
      </c>
      <c r="K1703">
        <v>30</v>
      </c>
      <c r="L1703">
        <v>0</v>
      </c>
      <c r="M1703">
        <v>0</v>
      </c>
      <c r="N1703">
        <v>0</v>
      </c>
      <c r="O1703">
        <v>3</v>
      </c>
      <c r="P1703">
        <v>1</v>
      </c>
      <c r="Q1703" t="s">
        <v>60</v>
      </c>
      <c r="R1703">
        <v>85</v>
      </c>
      <c r="S1703">
        <v>0</v>
      </c>
      <c r="T1703" t="s">
        <v>141</v>
      </c>
      <c r="U1703" t="s">
        <v>36</v>
      </c>
      <c r="V1703" t="s">
        <v>37</v>
      </c>
      <c r="W1703" t="s">
        <v>38</v>
      </c>
      <c r="X1703" s="7" t="s">
        <v>31241</v>
      </c>
      <c r="Y1703" s="10"/>
      <c r="Z1703" s="10"/>
      <c r="AA1703" t="s">
        <v>2603</v>
      </c>
      <c r="AB1703" t="s">
        <v>2604</v>
      </c>
    </row>
    <row r="1704" spans="1:28" x14ac:dyDescent="0.3">
      <c r="A1704" s="7" t="b">
        <f t="shared" si="78"/>
        <v>0</v>
      </c>
      <c r="B1704" t="str">
        <f t="shared" si="79"/>
        <v>dragonarhatmask</v>
      </c>
      <c r="C1704" s="9" t="str">
        <f t="shared" si="80"/>
        <v>dragon_arhat_mask</v>
      </c>
      <c r="D1704">
        <v>5565</v>
      </c>
      <c r="E1704" t="s">
        <v>24</v>
      </c>
      <c r="F1704" t="s">
        <v>3098</v>
      </c>
      <c r="G1704" t="s">
        <v>26</v>
      </c>
      <c r="H1704" t="s">
        <v>3099</v>
      </c>
      <c r="I1704" t="s">
        <v>59</v>
      </c>
      <c r="J1704">
        <v>20</v>
      </c>
      <c r="K1704">
        <v>0</v>
      </c>
      <c r="L1704">
        <v>0</v>
      </c>
      <c r="M1704">
        <v>0</v>
      </c>
      <c r="N1704">
        <v>0</v>
      </c>
      <c r="O1704">
        <v>5</v>
      </c>
      <c r="P1704">
        <v>0</v>
      </c>
      <c r="Q1704" t="s">
        <v>60</v>
      </c>
      <c r="R1704">
        <v>0</v>
      </c>
      <c r="S1704">
        <v>0</v>
      </c>
      <c r="T1704" t="s">
        <v>101</v>
      </c>
      <c r="U1704" t="s">
        <v>36</v>
      </c>
      <c r="V1704" t="s">
        <v>37</v>
      </c>
      <c r="W1704" t="s">
        <v>38</v>
      </c>
      <c r="X1704" t="s">
        <v>31242</v>
      </c>
      <c r="Y1704" s="10"/>
      <c r="Z1704" s="10"/>
      <c r="AA1704" t="s">
        <v>3100</v>
      </c>
      <c r="AB1704" t="s">
        <v>3101</v>
      </c>
    </row>
    <row r="1705" spans="1:28" x14ac:dyDescent="0.3">
      <c r="A1705" s="7" t="b">
        <f t="shared" si="78"/>
        <v>0</v>
      </c>
      <c r="B1705" t="str">
        <f t="shared" si="79"/>
        <v>brightfury</v>
      </c>
      <c r="C1705" s="9" t="str">
        <f t="shared" si="80"/>
        <v>bright_fury</v>
      </c>
      <c r="D1705">
        <v>5567</v>
      </c>
      <c r="E1705" t="s">
        <v>24</v>
      </c>
      <c r="F1705" t="s">
        <v>1594</v>
      </c>
      <c r="G1705" t="s">
        <v>26</v>
      </c>
      <c r="H1705" t="s">
        <v>1595</v>
      </c>
      <c r="I1705" t="s">
        <v>59</v>
      </c>
      <c r="J1705">
        <v>20</v>
      </c>
      <c r="K1705">
        <v>10</v>
      </c>
      <c r="L1705">
        <v>0</v>
      </c>
      <c r="M1705">
        <v>0</v>
      </c>
      <c r="N1705">
        <v>0</v>
      </c>
      <c r="O1705">
        <v>1</v>
      </c>
      <c r="P1705">
        <v>1</v>
      </c>
      <c r="Q1705" t="s">
        <v>60</v>
      </c>
      <c r="R1705">
        <v>0</v>
      </c>
      <c r="S1705">
        <v>0</v>
      </c>
      <c r="T1705" t="s">
        <v>72</v>
      </c>
      <c r="U1705" t="s">
        <v>36</v>
      </c>
      <c r="V1705" t="s">
        <v>37</v>
      </c>
      <c r="W1705" t="s">
        <v>38</v>
      </c>
      <c r="X1705" t="s">
        <v>31243</v>
      </c>
      <c r="Y1705" s="10"/>
      <c r="Z1705" s="10"/>
      <c r="AA1705" t="s">
        <v>1596</v>
      </c>
      <c r="AB1705" t="s">
        <v>1597</v>
      </c>
    </row>
    <row r="1706" spans="1:28" x14ac:dyDescent="0.3">
      <c r="A1706" s="7" t="b">
        <f t="shared" si="78"/>
        <v>0</v>
      </c>
      <c r="B1706" t="str">
        <f t="shared" si="79"/>
        <v>rabbitbonnet</v>
      </c>
      <c r="C1706" s="9" t="str">
        <f t="shared" si="80"/>
        <v>rabbit_bonnet</v>
      </c>
      <c r="D1706">
        <v>5568</v>
      </c>
      <c r="E1706" t="s">
        <v>24</v>
      </c>
      <c r="F1706" t="s">
        <v>8077</v>
      </c>
      <c r="G1706" t="s">
        <v>26</v>
      </c>
      <c r="H1706" t="s">
        <v>8078</v>
      </c>
      <c r="I1706" t="s">
        <v>59</v>
      </c>
      <c r="J1706">
        <v>20</v>
      </c>
      <c r="K1706">
        <v>10</v>
      </c>
      <c r="L1706">
        <v>0</v>
      </c>
      <c r="M1706">
        <v>0</v>
      </c>
      <c r="N1706">
        <v>0</v>
      </c>
      <c r="O1706">
        <v>1</v>
      </c>
      <c r="P1706">
        <v>0</v>
      </c>
      <c r="Q1706" t="s">
        <v>60</v>
      </c>
      <c r="R1706">
        <v>0</v>
      </c>
      <c r="S1706">
        <v>0</v>
      </c>
      <c r="T1706" t="s">
        <v>72</v>
      </c>
      <c r="U1706" t="s">
        <v>36</v>
      </c>
      <c r="V1706" t="s">
        <v>37</v>
      </c>
      <c r="W1706" t="s">
        <v>38</v>
      </c>
      <c r="X1706" s="7"/>
      <c r="Y1706" s="10"/>
      <c r="Z1706" s="10"/>
      <c r="AA1706" t="s">
        <v>8079</v>
      </c>
      <c r="AB1706" t="s">
        <v>8080</v>
      </c>
    </row>
    <row r="1707" spans="1:28" x14ac:dyDescent="0.3">
      <c r="A1707" s="7" t="b">
        <f t="shared" si="78"/>
        <v>0</v>
      </c>
      <c r="B1707" t="str">
        <f t="shared" si="79"/>
        <v>savagebabehat</v>
      </c>
      <c r="C1707" s="9" t="str">
        <f t="shared" si="80"/>
        <v>savage_babe_hat</v>
      </c>
      <c r="D1707">
        <v>5572</v>
      </c>
      <c r="E1707" t="s">
        <v>24</v>
      </c>
      <c r="F1707" t="s">
        <v>8765</v>
      </c>
      <c r="G1707" t="s">
        <v>26</v>
      </c>
      <c r="H1707" t="s">
        <v>8766</v>
      </c>
      <c r="I1707" t="s">
        <v>59</v>
      </c>
      <c r="J1707">
        <v>0</v>
      </c>
      <c r="K1707">
        <v>10</v>
      </c>
      <c r="L1707">
        <v>0</v>
      </c>
      <c r="M1707">
        <v>0</v>
      </c>
      <c r="N1707">
        <v>0</v>
      </c>
      <c r="O1707">
        <v>1</v>
      </c>
      <c r="P1707">
        <v>0</v>
      </c>
      <c r="Q1707" t="s">
        <v>60</v>
      </c>
      <c r="R1707">
        <v>0</v>
      </c>
      <c r="S1707">
        <v>0</v>
      </c>
      <c r="T1707" t="s">
        <v>72</v>
      </c>
      <c r="U1707" t="s">
        <v>36</v>
      </c>
      <c r="V1707" t="s">
        <v>37</v>
      </c>
      <c r="W1707" t="s">
        <v>38</v>
      </c>
      <c r="X1707" s="7" t="s">
        <v>30663</v>
      </c>
      <c r="Y1707" s="10"/>
      <c r="Z1707" s="10"/>
      <c r="AA1707" t="s">
        <v>8767</v>
      </c>
      <c r="AB1707" t="s">
        <v>8768</v>
      </c>
    </row>
    <row r="1708" spans="1:28" x14ac:dyDescent="0.3">
      <c r="A1708" s="7" t="b">
        <f t="shared" si="78"/>
        <v>0</v>
      </c>
      <c r="B1708" t="str">
        <f t="shared" si="79"/>
        <v>dokebihorn</v>
      </c>
      <c r="C1708" s="9" t="str">
        <f t="shared" si="80"/>
        <v>dokebi_horn</v>
      </c>
      <c r="D1708">
        <v>5573</v>
      </c>
      <c r="E1708" t="s">
        <v>24</v>
      </c>
      <c r="F1708" t="s">
        <v>3060</v>
      </c>
      <c r="G1708" t="s">
        <v>26</v>
      </c>
      <c r="H1708" t="s">
        <v>3061</v>
      </c>
      <c r="I1708" t="s">
        <v>59</v>
      </c>
      <c r="J1708">
        <v>0</v>
      </c>
      <c r="K1708">
        <v>10</v>
      </c>
      <c r="L1708">
        <v>0</v>
      </c>
      <c r="M1708">
        <v>0</v>
      </c>
      <c r="N1708">
        <v>0</v>
      </c>
      <c r="O1708">
        <v>3</v>
      </c>
      <c r="P1708">
        <v>1</v>
      </c>
      <c r="Q1708" t="s">
        <v>60</v>
      </c>
      <c r="R1708">
        <v>0</v>
      </c>
      <c r="S1708">
        <v>0</v>
      </c>
      <c r="T1708" t="s">
        <v>72</v>
      </c>
      <c r="U1708" t="s">
        <v>36</v>
      </c>
      <c r="V1708" t="s">
        <v>37</v>
      </c>
      <c r="W1708" t="s">
        <v>38</v>
      </c>
      <c r="X1708" s="7" t="s">
        <v>31244</v>
      </c>
      <c r="Y1708" s="10"/>
      <c r="Z1708" s="10"/>
      <c r="AA1708" t="s">
        <v>3062</v>
      </c>
      <c r="AB1708" t="s">
        <v>3063</v>
      </c>
    </row>
    <row r="1709" spans="1:28" x14ac:dyDescent="0.3">
      <c r="A1709" s="7" t="b">
        <f t="shared" si="78"/>
        <v>0</v>
      </c>
      <c r="B1709" t="str">
        <f t="shared" si="79"/>
        <v>well-chewedpencil</v>
      </c>
      <c r="C1709" s="9" t="str">
        <f t="shared" si="80"/>
        <v>well-chewed_pencil</v>
      </c>
      <c r="D1709">
        <v>5574</v>
      </c>
      <c r="E1709" t="s">
        <v>24</v>
      </c>
      <c r="F1709" t="s">
        <v>10569</v>
      </c>
      <c r="G1709" t="s">
        <v>26</v>
      </c>
      <c r="H1709" t="s">
        <v>10570</v>
      </c>
      <c r="I1709" t="s">
        <v>59</v>
      </c>
      <c r="J1709">
        <v>0</v>
      </c>
      <c r="K1709">
        <v>10</v>
      </c>
      <c r="L1709">
        <v>0</v>
      </c>
      <c r="M1709">
        <v>0</v>
      </c>
      <c r="N1709">
        <v>0</v>
      </c>
      <c r="O1709">
        <v>0</v>
      </c>
      <c r="P1709">
        <v>0</v>
      </c>
      <c r="Q1709" t="s">
        <v>60</v>
      </c>
      <c r="R1709">
        <v>10</v>
      </c>
      <c r="S1709">
        <v>0</v>
      </c>
      <c r="T1709" t="s">
        <v>61</v>
      </c>
      <c r="U1709" t="s">
        <v>36</v>
      </c>
      <c r="V1709" t="s">
        <v>37</v>
      </c>
      <c r="W1709" t="s">
        <v>38</v>
      </c>
      <c r="X1709" s="7" t="s">
        <v>31245</v>
      </c>
      <c r="Y1709" s="10"/>
      <c r="Z1709" s="10"/>
      <c r="AA1709" t="s">
        <v>10571</v>
      </c>
      <c r="AB1709" t="s">
        <v>10572</v>
      </c>
    </row>
    <row r="1710" spans="1:28" x14ac:dyDescent="0.3">
      <c r="A1710" s="7" t="b">
        <f t="shared" si="78"/>
        <v>0</v>
      </c>
      <c r="B1710" t="str">
        <f t="shared" si="79"/>
        <v>oingirihat</v>
      </c>
      <c r="C1710" s="9" t="str">
        <f t="shared" si="80"/>
        <v>oingiri_hat</v>
      </c>
      <c r="D1710">
        <v>5575</v>
      </c>
      <c r="E1710" t="s">
        <v>24</v>
      </c>
      <c r="F1710" t="s">
        <v>7182</v>
      </c>
      <c r="G1710" t="s">
        <v>26</v>
      </c>
      <c r="H1710" t="s">
        <v>7183</v>
      </c>
      <c r="I1710" t="s">
        <v>59</v>
      </c>
      <c r="J1710" s="5">
        <v>20</v>
      </c>
      <c r="K1710">
        <v>10</v>
      </c>
      <c r="L1710">
        <v>0</v>
      </c>
      <c r="M1710">
        <v>0</v>
      </c>
      <c r="N1710">
        <v>0</v>
      </c>
      <c r="O1710">
        <v>1</v>
      </c>
      <c r="P1710">
        <v>0</v>
      </c>
      <c r="Q1710" t="s">
        <v>60</v>
      </c>
      <c r="R1710">
        <v>0</v>
      </c>
      <c r="S1710">
        <v>0</v>
      </c>
      <c r="T1710" t="s">
        <v>72</v>
      </c>
      <c r="U1710" t="s">
        <v>36</v>
      </c>
      <c r="V1710" t="s">
        <v>37</v>
      </c>
      <c r="W1710" t="s">
        <v>38</v>
      </c>
      <c r="X1710" s="7"/>
      <c r="Y1710" s="10"/>
      <c r="Z1710" s="10"/>
      <c r="AA1710" t="s">
        <v>7184</v>
      </c>
      <c r="AB1710" t="s">
        <v>7185</v>
      </c>
    </row>
    <row r="1711" spans="1:28" x14ac:dyDescent="0.3">
      <c r="A1711" s="7" t="b">
        <f t="shared" si="78"/>
        <v>0</v>
      </c>
      <c r="B1711" t="str">
        <f t="shared" si="79"/>
        <v>darkknightmask</v>
      </c>
      <c r="C1711" s="9" t="str">
        <f t="shared" si="80"/>
        <v>dark_knight_mask_</v>
      </c>
      <c r="D1711">
        <v>5577</v>
      </c>
      <c r="E1711" t="s">
        <v>24</v>
      </c>
      <c r="F1711" t="s">
        <v>2806</v>
      </c>
      <c r="G1711" t="s">
        <v>26</v>
      </c>
      <c r="H1711" t="s">
        <v>2803</v>
      </c>
      <c r="I1711" t="s">
        <v>59</v>
      </c>
      <c r="J1711">
        <v>0</v>
      </c>
      <c r="K1711">
        <v>300</v>
      </c>
      <c r="L1711">
        <v>0</v>
      </c>
      <c r="M1711">
        <v>0</v>
      </c>
      <c r="N1711">
        <v>0</v>
      </c>
      <c r="O1711">
        <v>5</v>
      </c>
      <c r="P1711">
        <v>0</v>
      </c>
      <c r="Q1711" t="s">
        <v>60</v>
      </c>
      <c r="R1711">
        <v>80</v>
      </c>
      <c r="S1711">
        <v>0</v>
      </c>
      <c r="T1711" t="s">
        <v>101</v>
      </c>
      <c r="U1711" t="s">
        <v>36</v>
      </c>
      <c r="V1711" t="s">
        <v>37</v>
      </c>
      <c r="W1711" t="s">
        <v>38</v>
      </c>
      <c r="X1711" s="7" t="s">
        <v>31246</v>
      </c>
      <c r="Y1711" s="10"/>
      <c r="Z1711" s="10"/>
      <c r="AA1711" t="s">
        <v>2807</v>
      </c>
      <c r="AB1711" t="s">
        <v>2808</v>
      </c>
    </row>
    <row r="1712" spans="1:28" x14ac:dyDescent="0.3">
      <c r="A1712" s="7" t="b">
        <f t="shared" si="78"/>
        <v>0</v>
      </c>
      <c r="B1712" t="str">
        <f t="shared" si="79"/>
        <v>satgat</v>
      </c>
      <c r="C1712" s="9" t="str">
        <f t="shared" si="80"/>
        <v>satgat</v>
      </c>
      <c r="D1712">
        <v>5579</v>
      </c>
      <c r="E1712" t="s">
        <v>24</v>
      </c>
      <c r="F1712" t="s">
        <v>8757</v>
      </c>
      <c r="G1712" t="s">
        <v>26</v>
      </c>
      <c r="H1712" t="s">
        <v>8758</v>
      </c>
      <c r="I1712" t="s">
        <v>59</v>
      </c>
      <c r="J1712" s="5">
        <v>20</v>
      </c>
      <c r="K1712">
        <v>30</v>
      </c>
      <c r="L1712">
        <v>0</v>
      </c>
      <c r="M1712">
        <v>0</v>
      </c>
      <c r="N1712">
        <v>0</v>
      </c>
      <c r="O1712">
        <v>2</v>
      </c>
      <c r="P1712">
        <v>0</v>
      </c>
      <c r="Q1712" t="s">
        <v>60</v>
      </c>
      <c r="R1712">
        <v>70</v>
      </c>
      <c r="S1712">
        <v>0</v>
      </c>
      <c r="T1712" t="s">
        <v>141</v>
      </c>
      <c r="U1712" t="s">
        <v>36</v>
      </c>
      <c r="V1712" t="s">
        <v>37</v>
      </c>
      <c r="W1712" t="s">
        <v>38</v>
      </c>
      <c r="X1712" s="7" t="s">
        <v>30659</v>
      </c>
      <c r="Y1712" s="10"/>
      <c r="Z1712" s="10"/>
      <c r="AA1712" t="s">
        <v>8759</v>
      </c>
      <c r="AB1712" t="s">
        <v>8760</v>
      </c>
    </row>
    <row r="1713" spans="1:28" x14ac:dyDescent="0.3">
      <c r="A1713" s="7" t="b">
        <f t="shared" si="78"/>
        <v>0</v>
      </c>
      <c r="B1713" t="str">
        <f t="shared" si="79"/>
        <v>indonesiaberet</v>
      </c>
      <c r="C1713" s="9" t="str">
        <f t="shared" si="80"/>
        <v>indonesia_beret</v>
      </c>
      <c r="D1713">
        <v>5580</v>
      </c>
      <c r="E1713" t="s">
        <v>24</v>
      </c>
      <c r="F1713" t="s">
        <v>5497</v>
      </c>
      <c r="G1713" t="s">
        <v>26</v>
      </c>
      <c r="H1713" t="s">
        <v>5498</v>
      </c>
      <c r="I1713" t="s">
        <v>59</v>
      </c>
      <c r="J1713">
        <v>0</v>
      </c>
      <c r="K1713">
        <v>10</v>
      </c>
      <c r="L1713">
        <v>0</v>
      </c>
      <c r="M1713">
        <v>0</v>
      </c>
      <c r="N1713">
        <v>0</v>
      </c>
      <c r="O1713">
        <v>3</v>
      </c>
      <c r="P1713">
        <v>0</v>
      </c>
      <c r="Q1713" t="s">
        <v>60</v>
      </c>
      <c r="R1713">
        <v>0</v>
      </c>
      <c r="S1713">
        <v>0</v>
      </c>
      <c r="T1713" t="s">
        <v>72</v>
      </c>
      <c r="U1713" t="s">
        <v>36</v>
      </c>
      <c r="V1713" t="s">
        <v>37</v>
      </c>
      <c r="W1713" t="s">
        <v>38</v>
      </c>
      <c r="X1713" s="7" t="s">
        <v>31247</v>
      </c>
      <c r="Y1713" s="10"/>
      <c r="Z1713" s="10"/>
      <c r="AA1713" t="s">
        <v>5499</v>
      </c>
      <c r="AB1713" t="s">
        <v>5500</v>
      </c>
    </row>
    <row r="1714" spans="1:28" x14ac:dyDescent="0.3">
      <c r="A1714" s="7" t="b">
        <f t="shared" si="78"/>
        <v>0</v>
      </c>
      <c r="B1714" t="str">
        <f t="shared" si="79"/>
        <v>cancerdiadem</v>
      </c>
      <c r="C1714" s="9" t="str">
        <f t="shared" si="80"/>
        <v>cancer_diadem</v>
      </c>
      <c r="D1714">
        <v>5581</v>
      </c>
      <c r="E1714" t="s">
        <v>24</v>
      </c>
      <c r="F1714" t="s">
        <v>1819</v>
      </c>
      <c r="G1714" t="s">
        <v>26</v>
      </c>
      <c r="H1714" t="s">
        <v>1820</v>
      </c>
      <c r="I1714" t="s">
        <v>59</v>
      </c>
      <c r="J1714">
        <v>20</v>
      </c>
      <c r="K1714">
        <v>30</v>
      </c>
      <c r="L1714">
        <v>0</v>
      </c>
      <c r="M1714">
        <v>0</v>
      </c>
      <c r="N1714">
        <v>0</v>
      </c>
      <c r="O1714">
        <v>3</v>
      </c>
      <c r="P1714">
        <v>0</v>
      </c>
      <c r="Q1714" t="s">
        <v>60</v>
      </c>
      <c r="R1714">
        <v>70</v>
      </c>
      <c r="S1714">
        <v>0</v>
      </c>
      <c r="T1714" t="s">
        <v>72</v>
      </c>
      <c r="U1714" t="s">
        <v>36</v>
      </c>
      <c r="V1714" t="s">
        <v>37</v>
      </c>
      <c r="W1714" t="s">
        <v>38</v>
      </c>
      <c r="X1714" s="7" t="s">
        <v>31248</v>
      </c>
      <c r="Y1714" s="10"/>
      <c r="Z1714" s="10"/>
      <c r="AA1714" t="s">
        <v>1821</v>
      </c>
      <c r="AB1714" t="s">
        <v>1822</v>
      </c>
    </row>
    <row r="1715" spans="1:28" x14ac:dyDescent="0.3">
      <c r="A1715" s="7" t="b">
        <f t="shared" si="78"/>
        <v>0</v>
      </c>
      <c r="B1715" t="str">
        <f t="shared" si="79"/>
        <v>cancercrown</v>
      </c>
      <c r="C1715" s="9" t="str">
        <f t="shared" si="80"/>
        <v>cancer_crown</v>
      </c>
      <c r="D1715">
        <v>5582</v>
      </c>
      <c r="E1715" t="s">
        <v>24</v>
      </c>
      <c r="F1715" t="s">
        <v>1815</v>
      </c>
      <c r="G1715" t="s">
        <v>26</v>
      </c>
      <c r="H1715" t="s">
        <v>1816</v>
      </c>
      <c r="I1715" t="s">
        <v>59</v>
      </c>
      <c r="J1715">
        <v>20</v>
      </c>
      <c r="K1715">
        <v>30</v>
      </c>
      <c r="L1715">
        <v>0</v>
      </c>
      <c r="M1715">
        <v>0</v>
      </c>
      <c r="N1715">
        <v>0</v>
      </c>
      <c r="O1715">
        <v>3</v>
      </c>
      <c r="P1715">
        <v>0</v>
      </c>
      <c r="Q1715" t="s">
        <v>60</v>
      </c>
      <c r="R1715">
        <v>70</v>
      </c>
      <c r="S1715">
        <v>0</v>
      </c>
      <c r="T1715" t="s">
        <v>72</v>
      </c>
      <c r="U1715" t="s">
        <v>36</v>
      </c>
      <c r="V1715" t="s">
        <v>37</v>
      </c>
      <c r="W1715" t="s">
        <v>38</v>
      </c>
      <c r="X1715" s="7" t="s">
        <v>31249</v>
      </c>
      <c r="Y1715" s="10"/>
      <c r="Z1715" s="10"/>
      <c r="AA1715" t="s">
        <v>1817</v>
      </c>
      <c r="AB1715" t="s">
        <v>1818</v>
      </c>
    </row>
    <row r="1716" spans="1:28" x14ac:dyDescent="0.3">
      <c r="A1716" s="7" t="b">
        <f t="shared" si="78"/>
        <v>0</v>
      </c>
      <c r="B1716" t="str">
        <f t="shared" si="79"/>
        <v>majesticevilhorn</v>
      </c>
      <c r="C1716" s="9" t="str">
        <f t="shared" si="80"/>
        <v>majestic_evil_horn</v>
      </c>
      <c r="D1716">
        <v>5584</v>
      </c>
      <c r="E1716" t="s">
        <v>24</v>
      </c>
      <c r="F1716" t="s">
        <v>6393</v>
      </c>
      <c r="G1716" t="s">
        <v>26</v>
      </c>
      <c r="H1716" t="s">
        <v>6394</v>
      </c>
      <c r="I1716" t="s">
        <v>59</v>
      </c>
      <c r="J1716">
        <v>20</v>
      </c>
      <c r="K1716">
        <v>10</v>
      </c>
      <c r="L1716">
        <v>0</v>
      </c>
      <c r="M1716">
        <v>0</v>
      </c>
      <c r="N1716">
        <v>0</v>
      </c>
      <c r="O1716">
        <v>1</v>
      </c>
      <c r="P1716">
        <v>0</v>
      </c>
      <c r="Q1716" t="s">
        <v>60</v>
      </c>
      <c r="R1716">
        <v>0</v>
      </c>
      <c r="S1716">
        <v>0</v>
      </c>
      <c r="T1716" t="s">
        <v>72</v>
      </c>
      <c r="U1716" t="s">
        <v>36</v>
      </c>
      <c r="V1716" t="s">
        <v>37</v>
      </c>
      <c r="W1716" t="s">
        <v>38</v>
      </c>
      <c r="X1716" s="7" t="s">
        <v>31250</v>
      </c>
      <c r="Y1716" s="10"/>
      <c r="Z1716" s="10"/>
      <c r="AA1716" t="s">
        <v>6395</v>
      </c>
      <c r="AB1716" t="s">
        <v>6396</v>
      </c>
    </row>
    <row r="1717" spans="1:28" x14ac:dyDescent="0.3">
      <c r="A1717" s="7" t="b">
        <f t="shared" si="78"/>
        <v>0</v>
      </c>
      <c r="B1717" t="str">
        <f t="shared" si="79"/>
        <v>desertprince</v>
      </c>
      <c r="C1717" s="9" t="str">
        <f t="shared" si="80"/>
        <v>desert_prince</v>
      </c>
      <c r="D1717">
        <v>5591</v>
      </c>
      <c r="E1717" t="s">
        <v>24</v>
      </c>
      <c r="F1717" t="s">
        <v>2910</v>
      </c>
      <c r="G1717" t="s">
        <v>26</v>
      </c>
      <c r="H1717" t="s">
        <v>2911</v>
      </c>
      <c r="I1717" t="s">
        <v>59</v>
      </c>
      <c r="J1717" s="5">
        <v>20</v>
      </c>
      <c r="K1717">
        <v>10</v>
      </c>
      <c r="L1717">
        <v>0</v>
      </c>
      <c r="M1717">
        <v>0</v>
      </c>
      <c r="N1717">
        <v>0</v>
      </c>
      <c r="O1717">
        <v>1</v>
      </c>
      <c r="P1717">
        <v>1</v>
      </c>
      <c r="Q1717" t="s">
        <v>60</v>
      </c>
      <c r="R1717">
        <v>0</v>
      </c>
      <c r="S1717">
        <v>0</v>
      </c>
      <c r="T1717" t="s">
        <v>72</v>
      </c>
      <c r="U1717" t="s">
        <v>36</v>
      </c>
      <c r="V1717" t="s">
        <v>37</v>
      </c>
      <c r="W1717" t="s">
        <v>38</v>
      </c>
      <c r="Y1717" s="10"/>
      <c r="Z1717" s="10"/>
      <c r="AA1717" t="s">
        <v>2912</v>
      </c>
      <c r="AB1717" t="s">
        <v>2913</v>
      </c>
    </row>
    <row r="1718" spans="1:28" x14ac:dyDescent="0.3">
      <c r="A1718" s="7" t="b">
        <f t="shared" si="78"/>
        <v>0</v>
      </c>
      <c r="B1718" t="str">
        <f t="shared" si="79"/>
        <v>sigrun'swings</v>
      </c>
      <c r="C1718" s="9" t="str">
        <f t="shared" si="80"/>
        <v>sigrun's_wings</v>
      </c>
      <c r="D1718">
        <v>5592</v>
      </c>
      <c r="E1718" t="s">
        <v>24</v>
      </c>
      <c r="F1718" t="s">
        <v>9040</v>
      </c>
      <c r="G1718" t="s">
        <v>26</v>
      </c>
      <c r="H1718" t="s">
        <v>9037</v>
      </c>
      <c r="I1718" t="s">
        <v>59</v>
      </c>
      <c r="J1718" s="5">
        <v>20</v>
      </c>
      <c r="K1718">
        <v>10</v>
      </c>
      <c r="L1718">
        <v>0</v>
      </c>
      <c r="M1718">
        <v>0</v>
      </c>
      <c r="N1718">
        <v>0</v>
      </c>
      <c r="O1718">
        <v>2</v>
      </c>
      <c r="P1718">
        <v>0</v>
      </c>
      <c r="Q1718" t="s">
        <v>60</v>
      </c>
      <c r="R1718">
        <v>80</v>
      </c>
      <c r="S1718">
        <v>0</v>
      </c>
      <c r="T1718" t="s">
        <v>189</v>
      </c>
      <c r="U1718" t="s">
        <v>36</v>
      </c>
      <c r="V1718" t="s">
        <v>37</v>
      </c>
      <c r="W1718" t="s">
        <v>38</v>
      </c>
      <c r="X1718" s="7" t="s">
        <v>31735</v>
      </c>
      <c r="Y1718" s="10"/>
      <c r="Z1718" s="10"/>
      <c r="AA1718" t="s">
        <v>9041</v>
      </c>
      <c r="AB1718" t="s">
        <v>9042</v>
      </c>
    </row>
    <row r="1719" spans="1:28" x14ac:dyDescent="0.3">
      <c r="A1719" s="7" t="b">
        <f t="shared" si="78"/>
        <v>0</v>
      </c>
      <c r="B1719" t="str">
        <f t="shared" si="79"/>
        <v>donutinmouth</v>
      </c>
      <c r="C1719" s="9" t="str">
        <f t="shared" si="80"/>
        <v>donut_in_mouth</v>
      </c>
      <c r="D1719">
        <v>5594</v>
      </c>
      <c r="E1719" t="s">
        <v>24</v>
      </c>
      <c r="F1719" t="s">
        <v>3075</v>
      </c>
      <c r="G1719" t="s">
        <v>26</v>
      </c>
      <c r="H1719" t="s">
        <v>3076</v>
      </c>
      <c r="I1719" t="s">
        <v>59</v>
      </c>
      <c r="J1719">
        <v>20</v>
      </c>
      <c r="K1719">
        <v>10</v>
      </c>
      <c r="L1719">
        <v>0</v>
      </c>
      <c r="M1719">
        <v>0</v>
      </c>
      <c r="N1719">
        <v>0</v>
      </c>
      <c r="O1719">
        <v>1</v>
      </c>
      <c r="P1719">
        <v>0</v>
      </c>
      <c r="Q1719" t="s">
        <v>60</v>
      </c>
      <c r="R1719">
        <v>0</v>
      </c>
      <c r="S1719">
        <v>0</v>
      </c>
      <c r="T1719" t="s">
        <v>61</v>
      </c>
      <c r="U1719" t="s">
        <v>36</v>
      </c>
      <c r="V1719" t="s">
        <v>37</v>
      </c>
      <c r="W1719" t="s">
        <v>38</v>
      </c>
      <c r="X1719" s="7" t="s">
        <v>31134</v>
      </c>
      <c r="Y1719" s="10"/>
      <c r="Z1719" s="10"/>
      <c r="AA1719" t="s">
        <v>3077</v>
      </c>
      <c r="AB1719" t="s">
        <v>3078</v>
      </c>
    </row>
    <row r="1720" spans="1:28" x14ac:dyDescent="0.3">
      <c r="A1720" s="7" t="b">
        <f t="shared" si="78"/>
        <v>0</v>
      </c>
      <c r="B1720" t="str">
        <f t="shared" si="79"/>
        <v>4leafcloverinmouthr</v>
      </c>
      <c r="C1720" s="9" t="str">
        <f t="shared" si="80"/>
        <v>4_leaf_clover_in_mouth_r</v>
      </c>
      <c r="D1720">
        <v>5596</v>
      </c>
      <c r="E1720" t="s">
        <v>24</v>
      </c>
      <c r="F1720" t="s">
        <v>57</v>
      </c>
      <c r="G1720" t="s">
        <v>26</v>
      </c>
      <c r="H1720" t="s">
        <v>58</v>
      </c>
      <c r="I1720" t="s">
        <v>59</v>
      </c>
      <c r="J1720">
        <v>0</v>
      </c>
      <c r="K1720">
        <v>0</v>
      </c>
      <c r="L1720">
        <v>0</v>
      </c>
      <c r="M1720">
        <v>0</v>
      </c>
      <c r="N1720">
        <v>0</v>
      </c>
      <c r="O1720">
        <v>0</v>
      </c>
      <c r="P1720">
        <v>0</v>
      </c>
      <c r="Q1720" t="s">
        <v>60</v>
      </c>
      <c r="R1720">
        <v>1</v>
      </c>
      <c r="S1720">
        <v>0</v>
      </c>
      <c r="T1720" t="s">
        <v>61</v>
      </c>
      <c r="U1720" t="s">
        <v>36</v>
      </c>
      <c r="V1720" t="s">
        <v>37</v>
      </c>
      <c r="W1720" t="s">
        <v>38</v>
      </c>
      <c r="X1720" s="7" t="s">
        <v>31251</v>
      </c>
      <c r="Y1720" s="10"/>
      <c r="Z1720" s="10"/>
      <c r="AA1720" t="s">
        <v>62</v>
      </c>
      <c r="AB1720" t="s">
        <v>63</v>
      </c>
    </row>
    <row r="1721" spans="1:28" x14ac:dyDescent="0.3">
      <c r="A1721" s="7" t="b">
        <f t="shared" si="78"/>
        <v>0</v>
      </c>
      <c r="B1721" t="str">
        <f t="shared" si="79"/>
        <v>chewingbubblegumr</v>
      </c>
      <c r="C1721" s="9" t="str">
        <f t="shared" si="80"/>
        <v>chewing_bubblegum_r</v>
      </c>
      <c r="D1721">
        <v>5597</v>
      </c>
      <c r="E1721" t="s">
        <v>24</v>
      </c>
      <c r="F1721" t="s">
        <v>2109</v>
      </c>
      <c r="G1721" t="s">
        <v>26</v>
      </c>
      <c r="H1721" t="s">
        <v>2110</v>
      </c>
      <c r="I1721" t="s">
        <v>59</v>
      </c>
      <c r="J1721">
        <v>0</v>
      </c>
      <c r="K1721">
        <v>0</v>
      </c>
      <c r="L1721">
        <v>0</v>
      </c>
      <c r="M1721">
        <v>0</v>
      </c>
      <c r="N1721">
        <v>0</v>
      </c>
      <c r="O1721">
        <v>0</v>
      </c>
      <c r="P1721">
        <v>0</v>
      </c>
      <c r="Q1721" t="s">
        <v>60</v>
      </c>
      <c r="R1721">
        <v>1</v>
      </c>
      <c r="S1721">
        <v>0</v>
      </c>
      <c r="T1721" t="s">
        <v>61</v>
      </c>
      <c r="U1721" t="s">
        <v>36</v>
      </c>
      <c r="V1721" t="s">
        <v>37</v>
      </c>
      <c r="W1721" t="s">
        <v>38</v>
      </c>
      <c r="X1721" s="7" t="s">
        <v>31251</v>
      </c>
      <c r="Y1721" s="10"/>
      <c r="Z1721" s="10"/>
      <c r="AA1721" t="s">
        <v>2111</v>
      </c>
      <c r="AB1721" t="s">
        <v>2112</v>
      </c>
    </row>
    <row r="1722" spans="1:28" x14ac:dyDescent="0.3">
      <c r="A1722" s="7" t="b">
        <f t="shared" si="78"/>
        <v>0</v>
      </c>
      <c r="B1722" t="str">
        <f t="shared" si="79"/>
        <v>braziltwinribbon</v>
      </c>
      <c r="C1722" s="9" t="str">
        <f t="shared" si="80"/>
        <v>brazil_twin_ribbon</v>
      </c>
      <c r="D1722">
        <v>5600</v>
      </c>
      <c r="E1722" t="s">
        <v>24</v>
      </c>
      <c r="F1722" t="s">
        <v>1560</v>
      </c>
      <c r="G1722" t="s">
        <v>26</v>
      </c>
      <c r="H1722" t="s">
        <v>1561</v>
      </c>
      <c r="I1722" t="s">
        <v>59</v>
      </c>
      <c r="J1722">
        <v>20</v>
      </c>
      <c r="K1722">
        <v>80</v>
      </c>
      <c r="L1722">
        <v>0</v>
      </c>
      <c r="M1722">
        <v>0</v>
      </c>
      <c r="N1722">
        <v>0</v>
      </c>
      <c r="O1722">
        <v>1</v>
      </c>
      <c r="P1722">
        <v>0</v>
      </c>
      <c r="Q1722" t="s">
        <v>60</v>
      </c>
      <c r="R1722">
        <v>0</v>
      </c>
      <c r="S1722">
        <v>0</v>
      </c>
      <c r="T1722" t="s">
        <v>72</v>
      </c>
      <c r="U1722" t="s">
        <v>36</v>
      </c>
      <c r="V1722" t="s">
        <v>37</v>
      </c>
      <c r="W1722" t="s">
        <v>38</v>
      </c>
      <c r="X1722" s="7"/>
      <c r="Y1722" s="10"/>
      <c r="Z1722" s="10"/>
      <c r="AA1722" t="s">
        <v>1562</v>
      </c>
      <c r="AB1722" t="s">
        <v>1563</v>
      </c>
    </row>
    <row r="1723" spans="1:28" x14ac:dyDescent="0.3">
      <c r="A1723" s="7" t="b">
        <f t="shared" si="78"/>
        <v>0</v>
      </c>
      <c r="B1723" t="str">
        <f t="shared" si="79"/>
        <v>bananaberet</v>
      </c>
      <c r="C1723" s="9" t="str">
        <f t="shared" si="80"/>
        <v>banana_beret</v>
      </c>
      <c r="D1723">
        <v>5601</v>
      </c>
      <c r="E1723" t="s">
        <v>24</v>
      </c>
      <c r="F1723" t="s">
        <v>749</v>
      </c>
      <c r="G1723" t="s">
        <v>26</v>
      </c>
      <c r="H1723" t="s">
        <v>750</v>
      </c>
      <c r="I1723" t="s">
        <v>59</v>
      </c>
      <c r="J1723">
        <v>20</v>
      </c>
      <c r="K1723">
        <v>80</v>
      </c>
      <c r="L1723">
        <v>0</v>
      </c>
      <c r="M1723">
        <v>0</v>
      </c>
      <c r="N1723">
        <v>0</v>
      </c>
      <c r="O1723">
        <v>1</v>
      </c>
      <c r="P1723">
        <v>0</v>
      </c>
      <c r="Q1723" t="s">
        <v>60</v>
      </c>
      <c r="R1723">
        <v>0</v>
      </c>
      <c r="S1723">
        <v>0</v>
      </c>
      <c r="T1723" t="s">
        <v>72</v>
      </c>
      <c r="U1723" t="s">
        <v>36</v>
      </c>
      <c r="V1723" t="s">
        <v>37</v>
      </c>
      <c r="W1723" t="s">
        <v>38</v>
      </c>
      <c r="X1723" s="7"/>
      <c r="Y1723" s="10"/>
      <c r="Z1723" s="10"/>
      <c r="AA1723" t="s">
        <v>751</v>
      </c>
      <c r="AB1723" t="s">
        <v>752</v>
      </c>
    </row>
    <row r="1724" spans="1:28" x14ac:dyDescent="0.3">
      <c r="A1724" s="7" t="b">
        <f t="shared" si="78"/>
        <v>0</v>
      </c>
      <c r="B1724" t="str">
        <f t="shared" si="79"/>
        <v>darknesshelmj</v>
      </c>
      <c r="C1724" s="9" t="str">
        <f t="shared" si="80"/>
        <v>darkness_helm_j</v>
      </c>
      <c r="D1724">
        <v>5653</v>
      </c>
      <c r="E1724" t="s">
        <v>24</v>
      </c>
      <c r="F1724" t="s">
        <v>2845</v>
      </c>
      <c r="G1724" t="s">
        <v>26</v>
      </c>
      <c r="H1724" t="s">
        <v>2846</v>
      </c>
      <c r="I1724" t="s">
        <v>59</v>
      </c>
      <c r="J1724">
        <v>0</v>
      </c>
      <c r="K1724">
        <v>50</v>
      </c>
      <c r="L1724">
        <v>0</v>
      </c>
      <c r="M1724">
        <v>0</v>
      </c>
      <c r="N1724">
        <v>0</v>
      </c>
      <c r="O1724">
        <v>3</v>
      </c>
      <c r="P1724">
        <v>1</v>
      </c>
      <c r="Q1724" t="s">
        <v>60</v>
      </c>
      <c r="R1724">
        <v>70</v>
      </c>
      <c r="S1724">
        <v>0</v>
      </c>
      <c r="T1724" t="s">
        <v>72</v>
      </c>
      <c r="U1724" t="s">
        <v>36</v>
      </c>
      <c r="V1724" t="s">
        <v>37</v>
      </c>
      <c r="W1724" t="s">
        <v>38</v>
      </c>
      <c r="X1724" s="7" t="s">
        <v>31667</v>
      </c>
      <c r="Y1724" s="10"/>
      <c r="Z1724" s="10"/>
      <c r="AA1724" t="s">
        <v>2847</v>
      </c>
      <c r="AB1724" t="s">
        <v>2848</v>
      </c>
    </row>
    <row r="1725" spans="1:28" x14ac:dyDescent="0.3">
      <c r="A1725" s="7" t="b">
        <f t="shared" si="78"/>
        <v>0</v>
      </c>
      <c r="B1725" t="str">
        <f t="shared" si="79"/>
        <v>captain'spipe</v>
      </c>
      <c r="C1725" s="9" t="str">
        <f t="shared" si="80"/>
        <v>captain's_pipe</v>
      </c>
      <c r="D1725">
        <v>5657</v>
      </c>
      <c r="E1725" t="s">
        <v>24</v>
      </c>
      <c r="F1725" t="s">
        <v>1861</v>
      </c>
      <c r="G1725" t="s">
        <v>26</v>
      </c>
      <c r="H1725" t="s">
        <v>1862</v>
      </c>
      <c r="I1725" t="s">
        <v>59</v>
      </c>
      <c r="J1725">
        <v>0</v>
      </c>
      <c r="K1725">
        <v>10</v>
      </c>
      <c r="L1725">
        <v>0</v>
      </c>
      <c r="M1725">
        <v>0</v>
      </c>
      <c r="N1725">
        <v>0</v>
      </c>
      <c r="O1725">
        <v>0</v>
      </c>
      <c r="P1725">
        <v>0</v>
      </c>
      <c r="Q1725" t="s">
        <v>60</v>
      </c>
      <c r="R1725">
        <v>30</v>
      </c>
      <c r="S1725">
        <v>0</v>
      </c>
      <c r="T1725" t="s">
        <v>61</v>
      </c>
      <c r="U1725" t="s">
        <v>36</v>
      </c>
      <c r="V1725" t="s">
        <v>37</v>
      </c>
      <c r="W1725" t="s">
        <v>38</v>
      </c>
      <c r="X1725" s="7" t="s">
        <v>31252</v>
      </c>
      <c r="Y1725" s="10"/>
      <c r="Z1725" s="10"/>
      <c r="AA1725" t="s">
        <v>1863</v>
      </c>
      <c r="AB1725" t="s">
        <v>1864</v>
      </c>
    </row>
    <row r="1726" spans="1:28" x14ac:dyDescent="0.3">
      <c r="A1726" s="7" t="b">
        <f t="shared" si="78"/>
        <v>0</v>
      </c>
      <c r="B1726" t="str">
        <f t="shared" si="79"/>
        <v>crowncap</v>
      </c>
      <c r="C1726" s="9" t="str">
        <f t="shared" si="80"/>
        <v>crown_cap</v>
      </c>
      <c r="D1726">
        <v>5666</v>
      </c>
      <c r="E1726" t="s">
        <v>24</v>
      </c>
      <c r="F1726" t="s">
        <v>2597</v>
      </c>
      <c r="G1726" t="s">
        <v>26</v>
      </c>
      <c r="H1726" t="s">
        <v>2598</v>
      </c>
      <c r="I1726" t="s">
        <v>59</v>
      </c>
      <c r="J1726">
        <v>20</v>
      </c>
      <c r="K1726">
        <v>10</v>
      </c>
      <c r="L1726">
        <v>0</v>
      </c>
      <c r="M1726">
        <v>0</v>
      </c>
      <c r="N1726">
        <v>0</v>
      </c>
      <c r="O1726">
        <v>1</v>
      </c>
      <c r="P1726">
        <v>1</v>
      </c>
      <c r="Q1726" t="s">
        <v>60</v>
      </c>
      <c r="R1726">
        <v>0</v>
      </c>
      <c r="S1726">
        <v>0</v>
      </c>
      <c r="T1726" t="s">
        <v>72</v>
      </c>
      <c r="U1726" t="s">
        <v>36</v>
      </c>
      <c r="V1726" t="s">
        <v>37</v>
      </c>
      <c r="W1726" t="s">
        <v>38</v>
      </c>
      <c r="X1726" s="7"/>
      <c r="Y1726" s="10"/>
      <c r="Z1726" s="10"/>
      <c r="AA1726" t="s">
        <v>2599</v>
      </c>
      <c r="AB1726" t="s">
        <v>2600</v>
      </c>
    </row>
    <row r="1727" spans="1:28" x14ac:dyDescent="0.3">
      <c r="A1727" s="7" t="b">
        <f t="shared" si="78"/>
        <v>0</v>
      </c>
      <c r="B1727" t="str">
        <f t="shared" si="79"/>
        <v>skeletonhood</v>
      </c>
      <c r="C1727" s="9" t="str">
        <f t="shared" si="80"/>
        <v>skeleton_hood</v>
      </c>
      <c r="D1727">
        <v>5667</v>
      </c>
      <c r="E1727" t="s">
        <v>24</v>
      </c>
      <c r="F1727" t="s">
        <v>9147</v>
      </c>
      <c r="G1727" t="s">
        <v>26</v>
      </c>
      <c r="H1727" t="s">
        <v>9147</v>
      </c>
      <c r="I1727" t="s">
        <v>59</v>
      </c>
      <c r="J1727">
        <v>20</v>
      </c>
      <c r="K1727">
        <v>10</v>
      </c>
      <c r="L1727">
        <v>0</v>
      </c>
      <c r="M1727">
        <v>0</v>
      </c>
      <c r="N1727">
        <v>0</v>
      </c>
      <c r="O1727">
        <v>1</v>
      </c>
      <c r="P1727">
        <v>0</v>
      </c>
      <c r="Q1727" t="s">
        <v>60</v>
      </c>
      <c r="R1727">
        <v>0</v>
      </c>
      <c r="S1727">
        <v>0</v>
      </c>
      <c r="T1727" t="s">
        <v>72</v>
      </c>
      <c r="U1727" t="s">
        <v>36</v>
      </c>
      <c r="V1727" t="s">
        <v>37</v>
      </c>
      <c r="W1727" t="s">
        <v>38</v>
      </c>
      <c r="X1727" s="7"/>
      <c r="Y1727" s="10"/>
      <c r="Z1727" s="10"/>
      <c r="AA1727" t="s">
        <v>9148</v>
      </c>
      <c r="AB1727" t="s">
        <v>9149</v>
      </c>
    </row>
    <row r="1728" spans="1:28" x14ac:dyDescent="0.3">
      <c r="A1728" s="7" t="b">
        <f t="shared" si="78"/>
        <v>0</v>
      </c>
      <c r="B1728" t="str">
        <f t="shared" si="79"/>
        <v>trianglerunecap</v>
      </c>
      <c r="C1728" s="9" t="str">
        <f t="shared" si="80"/>
        <v>triangle_rune_cap</v>
      </c>
      <c r="D1728">
        <v>5682</v>
      </c>
      <c r="E1728" t="s">
        <v>24</v>
      </c>
      <c r="F1728" t="s">
        <v>10160</v>
      </c>
      <c r="G1728" t="s">
        <v>26</v>
      </c>
      <c r="H1728" t="s">
        <v>10161</v>
      </c>
      <c r="I1728" t="s">
        <v>59</v>
      </c>
      <c r="J1728">
        <v>20</v>
      </c>
      <c r="K1728">
        <v>10</v>
      </c>
      <c r="L1728">
        <v>0</v>
      </c>
      <c r="M1728">
        <v>0</v>
      </c>
      <c r="N1728">
        <v>0</v>
      </c>
      <c r="O1728">
        <v>1</v>
      </c>
      <c r="P1728">
        <v>1</v>
      </c>
      <c r="Q1728" t="s">
        <v>60</v>
      </c>
      <c r="R1728">
        <v>0</v>
      </c>
      <c r="S1728">
        <v>0</v>
      </c>
      <c r="T1728" t="s">
        <v>72</v>
      </c>
      <c r="U1728" t="s">
        <v>36</v>
      </c>
      <c r="V1728" t="s">
        <v>37</v>
      </c>
      <c r="W1728" t="s">
        <v>38</v>
      </c>
      <c r="X1728" s="7"/>
      <c r="Y1728" s="10"/>
      <c r="Z1728" s="10"/>
      <c r="AA1728" t="s">
        <v>10162</v>
      </c>
      <c r="AB1728" t="s">
        <v>10163</v>
      </c>
    </row>
    <row r="1729" spans="1:28" x14ac:dyDescent="0.3">
      <c r="A1729" s="7" t="b">
        <f t="shared" si="78"/>
        <v>0</v>
      </c>
      <c r="B1729" t="str">
        <f t="shared" si="79"/>
        <v>anglehelmlight</v>
      </c>
      <c r="C1729" s="9" t="str">
        <f t="shared" si="80"/>
        <v>angle_helm_light</v>
      </c>
      <c r="D1729">
        <v>5687</v>
      </c>
      <c r="E1729" t="s">
        <v>24</v>
      </c>
      <c r="F1729" t="s">
        <v>356</v>
      </c>
      <c r="G1729" t="s">
        <v>26</v>
      </c>
      <c r="H1729" t="s">
        <v>356</v>
      </c>
      <c r="I1729" t="s">
        <v>59</v>
      </c>
      <c r="J1729">
        <v>20</v>
      </c>
      <c r="K1729">
        <v>10</v>
      </c>
      <c r="L1729">
        <v>0</v>
      </c>
      <c r="M1729">
        <v>0</v>
      </c>
      <c r="N1729">
        <v>0</v>
      </c>
      <c r="O1729">
        <v>1</v>
      </c>
      <c r="P1729">
        <v>0</v>
      </c>
      <c r="Q1729" t="s">
        <v>60</v>
      </c>
      <c r="R1729">
        <v>0</v>
      </c>
      <c r="S1729">
        <v>0</v>
      </c>
      <c r="T1729" t="s">
        <v>72</v>
      </c>
      <c r="U1729" t="s">
        <v>36</v>
      </c>
      <c r="V1729" t="s">
        <v>37</v>
      </c>
      <c r="W1729" t="s">
        <v>38</v>
      </c>
      <c r="X1729" s="7"/>
      <c r="Y1729" s="10"/>
      <c r="Z1729" s="10"/>
      <c r="AA1729" t="s">
        <v>357</v>
      </c>
      <c r="AB1729" t="s">
        <v>358</v>
      </c>
    </row>
    <row r="1730" spans="1:28" x14ac:dyDescent="0.3">
      <c r="A1730" s="7" t="b">
        <f t="shared" ref="A1730:A1793" si="81">ISNUMBER(SEARCH("callfunc",X1730))</f>
        <v>0</v>
      </c>
      <c r="B1730" t="str">
        <f t="shared" ref="B1730:B1793" si="82">LOWER(SUBSTITUTE(F1730,"_",""))</f>
        <v>rudolphsantahat</v>
      </c>
      <c r="C1730" s="9" t="str">
        <f t="shared" ref="C1730:C1793" si="83">LOWER(F1730)</f>
        <v>rudolph_santa_hat</v>
      </c>
      <c r="D1730">
        <v>5742</v>
      </c>
      <c r="E1730" t="s">
        <v>24</v>
      </c>
      <c r="F1730" t="s">
        <v>8590</v>
      </c>
      <c r="G1730" t="s">
        <v>26</v>
      </c>
      <c r="H1730" t="s">
        <v>8591</v>
      </c>
      <c r="I1730" t="s">
        <v>59</v>
      </c>
      <c r="J1730">
        <v>20</v>
      </c>
      <c r="K1730">
        <v>10</v>
      </c>
      <c r="L1730">
        <v>0</v>
      </c>
      <c r="M1730">
        <v>0</v>
      </c>
      <c r="N1730">
        <v>0</v>
      </c>
      <c r="O1730">
        <v>1</v>
      </c>
      <c r="P1730">
        <v>0</v>
      </c>
      <c r="Q1730" t="s">
        <v>60</v>
      </c>
      <c r="R1730">
        <v>0</v>
      </c>
      <c r="S1730">
        <v>0</v>
      </c>
      <c r="T1730" t="s">
        <v>72</v>
      </c>
      <c r="U1730" t="s">
        <v>36</v>
      </c>
      <c r="V1730" t="s">
        <v>37</v>
      </c>
      <c r="W1730" t="s">
        <v>38</v>
      </c>
      <c r="X1730" s="7"/>
      <c r="Y1730" s="10"/>
      <c r="Z1730" s="10"/>
      <c r="AA1730" t="s">
        <v>8592</v>
      </c>
      <c r="AB1730" t="s">
        <v>8593</v>
      </c>
    </row>
    <row r="1731" spans="1:28" x14ac:dyDescent="0.3">
      <c r="A1731" s="7" t="b">
        <f t="shared" si="81"/>
        <v>0</v>
      </c>
      <c r="B1731" t="str">
        <f t="shared" si="82"/>
        <v>runecirclet</v>
      </c>
      <c r="C1731" s="9" t="str">
        <f t="shared" si="83"/>
        <v>rune_circlet</v>
      </c>
      <c r="D1731">
        <v>5746</v>
      </c>
      <c r="E1731" t="s">
        <v>24</v>
      </c>
      <c r="F1731" t="s">
        <v>8594</v>
      </c>
      <c r="G1731" t="s">
        <v>26</v>
      </c>
      <c r="H1731" t="s">
        <v>8595</v>
      </c>
      <c r="I1731" t="s">
        <v>59</v>
      </c>
      <c r="J1731">
        <v>20</v>
      </c>
      <c r="K1731">
        <v>10</v>
      </c>
      <c r="L1731">
        <v>0</v>
      </c>
      <c r="M1731">
        <v>0</v>
      </c>
      <c r="N1731">
        <v>0</v>
      </c>
      <c r="O1731">
        <v>1</v>
      </c>
      <c r="P1731">
        <v>1</v>
      </c>
      <c r="Q1731" t="s">
        <v>60</v>
      </c>
      <c r="R1731">
        <v>0</v>
      </c>
      <c r="S1731">
        <v>0</v>
      </c>
      <c r="T1731" t="s">
        <v>72</v>
      </c>
      <c r="U1731" t="s">
        <v>36</v>
      </c>
      <c r="V1731" t="s">
        <v>37</v>
      </c>
      <c r="W1731" t="s">
        <v>38</v>
      </c>
      <c r="Y1731" s="10"/>
      <c r="Z1731" s="10"/>
      <c r="AA1731" t="s">
        <v>8596</v>
      </c>
      <c r="AB1731" t="s">
        <v>8597</v>
      </c>
    </row>
    <row r="1732" spans="1:28" x14ac:dyDescent="0.3">
      <c r="A1732" s="7" t="b">
        <f t="shared" si="81"/>
        <v>0</v>
      </c>
      <c r="B1732" t="str">
        <f t="shared" si="82"/>
        <v>mitra</v>
      </c>
      <c r="C1732" s="9" t="str">
        <f t="shared" si="83"/>
        <v>mitra</v>
      </c>
      <c r="D1732">
        <v>5747</v>
      </c>
      <c r="E1732" t="s">
        <v>24</v>
      </c>
      <c r="F1732" t="s">
        <v>6752</v>
      </c>
      <c r="G1732" t="s">
        <v>26</v>
      </c>
      <c r="H1732" t="s">
        <v>6752</v>
      </c>
      <c r="I1732" t="s">
        <v>59</v>
      </c>
      <c r="J1732">
        <v>20</v>
      </c>
      <c r="K1732">
        <v>10</v>
      </c>
      <c r="L1732">
        <v>0</v>
      </c>
      <c r="M1732">
        <v>0</v>
      </c>
      <c r="N1732">
        <v>0</v>
      </c>
      <c r="O1732">
        <v>0</v>
      </c>
      <c r="P1732">
        <v>1</v>
      </c>
      <c r="Q1732" t="s">
        <v>60</v>
      </c>
      <c r="R1732">
        <v>100</v>
      </c>
      <c r="S1732">
        <v>0</v>
      </c>
      <c r="T1732" t="s">
        <v>141</v>
      </c>
      <c r="U1732" t="s">
        <v>36</v>
      </c>
      <c r="V1732" t="s">
        <v>37</v>
      </c>
      <c r="W1732" t="s">
        <v>38</v>
      </c>
      <c r="X1732" t="s">
        <v>31253</v>
      </c>
      <c r="Y1732" s="10"/>
      <c r="Z1732" s="10"/>
      <c r="AA1732" t="s">
        <v>6753</v>
      </c>
      <c r="AB1732" t="s">
        <v>6754</v>
      </c>
    </row>
    <row r="1733" spans="1:28" x14ac:dyDescent="0.3">
      <c r="A1733" s="7" t="b">
        <f t="shared" si="81"/>
        <v>0</v>
      </c>
      <c r="B1733" t="str">
        <f t="shared" si="82"/>
        <v>snipergoggles</v>
      </c>
      <c r="C1733" s="9" t="str">
        <f t="shared" si="83"/>
        <v>sniper_goggles</v>
      </c>
      <c r="D1733">
        <v>5748</v>
      </c>
      <c r="E1733" t="s">
        <v>24</v>
      </c>
      <c r="F1733" t="s">
        <v>9275</v>
      </c>
      <c r="G1733" t="s">
        <v>26</v>
      </c>
      <c r="H1733" t="s">
        <v>9276</v>
      </c>
      <c r="I1733" t="s">
        <v>59</v>
      </c>
      <c r="J1733" s="5">
        <v>20</v>
      </c>
      <c r="K1733">
        <v>10</v>
      </c>
      <c r="L1733">
        <v>0</v>
      </c>
      <c r="M1733">
        <v>0</v>
      </c>
      <c r="N1733">
        <v>0</v>
      </c>
      <c r="O1733">
        <v>0</v>
      </c>
      <c r="P1733">
        <v>1</v>
      </c>
      <c r="Q1733" t="s">
        <v>60</v>
      </c>
      <c r="R1733">
        <v>100</v>
      </c>
      <c r="S1733">
        <v>0</v>
      </c>
      <c r="T1733" t="s">
        <v>72</v>
      </c>
      <c r="U1733" t="s">
        <v>36</v>
      </c>
      <c r="V1733" t="s">
        <v>37</v>
      </c>
      <c r="W1733" t="s">
        <v>38</v>
      </c>
      <c r="X1733" s="7" t="s">
        <v>31546</v>
      </c>
      <c r="Y1733" s="10"/>
      <c r="Z1733" s="10"/>
      <c r="AA1733" t="s">
        <v>9277</v>
      </c>
      <c r="AB1733" t="s">
        <v>9278</v>
      </c>
    </row>
    <row r="1734" spans="1:28" x14ac:dyDescent="0.3">
      <c r="A1734" s="7" t="b">
        <f t="shared" si="81"/>
        <v>0</v>
      </c>
      <c r="B1734" t="str">
        <f t="shared" si="82"/>
        <v>driverbandm</v>
      </c>
      <c r="C1734" s="9" t="str">
        <f t="shared" si="83"/>
        <v>driver_band_m</v>
      </c>
      <c r="D1734">
        <v>5749</v>
      </c>
      <c r="E1734" t="s">
        <v>24</v>
      </c>
      <c r="F1734" t="s">
        <v>3233</v>
      </c>
      <c r="G1734" t="s">
        <v>26</v>
      </c>
      <c r="H1734" t="s">
        <v>3234</v>
      </c>
      <c r="I1734" t="s">
        <v>59</v>
      </c>
      <c r="J1734">
        <v>20</v>
      </c>
      <c r="K1734">
        <v>10</v>
      </c>
      <c r="L1734">
        <v>0</v>
      </c>
      <c r="M1734">
        <v>0</v>
      </c>
      <c r="N1734">
        <v>0</v>
      </c>
      <c r="O1734">
        <v>0</v>
      </c>
      <c r="P1734">
        <v>1</v>
      </c>
      <c r="Q1734" t="s">
        <v>60</v>
      </c>
      <c r="R1734">
        <v>100</v>
      </c>
      <c r="S1734">
        <v>0</v>
      </c>
      <c r="T1734" t="s">
        <v>72</v>
      </c>
      <c r="U1734" t="s">
        <v>36</v>
      </c>
      <c r="V1734" t="s">
        <v>37</v>
      </c>
      <c r="W1734" t="s">
        <v>789</v>
      </c>
      <c r="X1734" s="7" t="s">
        <v>31736</v>
      </c>
      <c r="Y1734" s="10"/>
      <c r="Z1734" s="10"/>
      <c r="AA1734" t="s">
        <v>3235</v>
      </c>
      <c r="AB1734" t="s">
        <v>3236</v>
      </c>
    </row>
    <row r="1735" spans="1:28" x14ac:dyDescent="0.3">
      <c r="A1735" s="7" t="b">
        <f t="shared" si="81"/>
        <v>0</v>
      </c>
      <c r="B1735" t="str">
        <f t="shared" si="82"/>
        <v>shadowcrown</v>
      </c>
      <c r="C1735" s="9" t="str">
        <f t="shared" si="83"/>
        <v>shadow_crown</v>
      </c>
      <c r="D1735">
        <v>5750</v>
      </c>
      <c r="E1735" t="s">
        <v>24</v>
      </c>
      <c r="F1735" t="s">
        <v>8899</v>
      </c>
      <c r="G1735" t="s">
        <v>26</v>
      </c>
      <c r="H1735" t="s">
        <v>8900</v>
      </c>
      <c r="I1735" t="s">
        <v>59</v>
      </c>
      <c r="J1735">
        <v>20</v>
      </c>
      <c r="K1735">
        <v>10</v>
      </c>
      <c r="L1735">
        <v>0</v>
      </c>
      <c r="M1735">
        <v>0</v>
      </c>
      <c r="N1735">
        <v>0</v>
      </c>
      <c r="O1735">
        <v>0</v>
      </c>
      <c r="P1735">
        <v>1</v>
      </c>
      <c r="Q1735" t="s">
        <v>60</v>
      </c>
      <c r="R1735">
        <v>100</v>
      </c>
      <c r="S1735">
        <v>0</v>
      </c>
      <c r="T1735" t="s">
        <v>72</v>
      </c>
      <c r="U1735" t="s">
        <v>36</v>
      </c>
      <c r="V1735" t="s">
        <v>37</v>
      </c>
      <c r="W1735" t="s">
        <v>38</v>
      </c>
      <c r="X1735" s="7" t="s">
        <v>31737</v>
      </c>
      <c r="Y1735" s="10"/>
      <c r="Z1735" s="10"/>
      <c r="AA1735" t="s">
        <v>8901</v>
      </c>
      <c r="AB1735" t="s">
        <v>8902</v>
      </c>
    </row>
    <row r="1736" spans="1:28" x14ac:dyDescent="0.3">
      <c r="A1736" s="7" t="b">
        <f t="shared" si="81"/>
        <v>0</v>
      </c>
      <c r="B1736" t="str">
        <f t="shared" si="82"/>
        <v>minstrelsonghat</v>
      </c>
      <c r="C1736" s="9" t="str">
        <f t="shared" si="83"/>
        <v>minstrel_song_hat</v>
      </c>
      <c r="D1736">
        <v>5751</v>
      </c>
      <c r="E1736" t="s">
        <v>24</v>
      </c>
      <c r="F1736" t="s">
        <v>6720</v>
      </c>
      <c r="G1736" t="s">
        <v>26</v>
      </c>
      <c r="H1736" t="s">
        <v>6721</v>
      </c>
      <c r="I1736" t="s">
        <v>59</v>
      </c>
      <c r="J1736">
        <v>20</v>
      </c>
      <c r="K1736">
        <v>10</v>
      </c>
      <c r="L1736">
        <v>0</v>
      </c>
      <c r="M1736">
        <v>0</v>
      </c>
      <c r="N1736">
        <v>0</v>
      </c>
      <c r="O1736">
        <v>0</v>
      </c>
      <c r="P1736">
        <v>1</v>
      </c>
      <c r="Q1736" t="s">
        <v>60</v>
      </c>
      <c r="R1736">
        <v>100</v>
      </c>
      <c r="S1736">
        <v>0</v>
      </c>
      <c r="T1736" t="s">
        <v>72</v>
      </c>
      <c r="U1736" t="s">
        <v>36</v>
      </c>
      <c r="V1736" t="s">
        <v>37</v>
      </c>
      <c r="W1736" t="s">
        <v>38</v>
      </c>
      <c r="X1736" s="7" t="s">
        <v>31254</v>
      </c>
      <c r="Y1736" s="10"/>
      <c r="Z1736" s="10"/>
      <c r="AA1736" t="s">
        <v>6722</v>
      </c>
      <c r="AB1736" t="s">
        <v>6723</v>
      </c>
    </row>
    <row r="1737" spans="1:28" x14ac:dyDescent="0.3">
      <c r="A1737" s="7" t="b">
        <f t="shared" si="81"/>
        <v>0</v>
      </c>
      <c r="B1737" t="str">
        <f t="shared" si="82"/>
        <v>midaswhispers</v>
      </c>
      <c r="C1737" s="9" t="str">
        <f t="shared" si="83"/>
        <v>midas_whispers</v>
      </c>
      <c r="D1737">
        <v>5752</v>
      </c>
      <c r="E1737" t="s">
        <v>24</v>
      </c>
      <c r="F1737" t="s">
        <v>6650</v>
      </c>
      <c r="G1737" t="s">
        <v>26</v>
      </c>
      <c r="H1737" t="s">
        <v>6651</v>
      </c>
      <c r="I1737" t="s">
        <v>59</v>
      </c>
      <c r="J1737">
        <v>20</v>
      </c>
      <c r="K1737">
        <v>10</v>
      </c>
      <c r="L1737">
        <v>0</v>
      </c>
      <c r="M1737">
        <v>0</v>
      </c>
      <c r="N1737">
        <v>0</v>
      </c>
      <c r="O1737">
        <v>12</v>
      </c>
      <c r="P1737">
        <v>1</v>
      </c>
      <c r="Q1737" t="s">
        <v>60</v>
      </c>
      <c r="R1737">
        <v>100</v>
      </c>
      <c r="S1737">
        <v>0</v>
      </c>
      <c r="T1737" t="s">
        <v>72</v>
      </c>
      <c r="U1737" t="s">
        <v>36</v>
      </c>
      <c r="V1737" t="s">
        <v>37</v>
      </c>
      <c r="W1737" t="s">
        <v>38</v>
      </c>
      <c r="X1737" s="7" t="s">
        <v>31547</v>
      </c>
      <c r="Y1737" s="10"/>
      <c r="Z1737" s="10"/>
      <c r="AA1737" t="s">
        <v>6652</v>
      </c>
      <c r="AB1737" t="s">
        <v>6653</v>
      </c>
    </row>
    <row r="1738" spans="1:28" x14ac:dyDescent="0.3">
      <c r="A1738" s="7" t="b">
        <f t="shared" si="81"/>
        <v>0</v>
      </c>
      <c r="B1738" t="str">
        <f t="shared" si="82"/>
        <v>magicstonehat</v>
      </c>
      <c r="C1738" s="9" t="str">
        <f t="shared" si="83"/>
        <v>magic_stone_hat</v>
      </c>
      <c r="D1738">
        <v>5753</v>
      </c>
      <c r="E1738" t="s">
        <v>24</v>
      </c>
      <c r="F1738" t="s">
        <v>6346</v>
      </c>
      <c r="G1738" t="s">
        <v>26</v>
      </c>
      <c r="H1738" t="s">
        <v>6347</v>
      </c>
      <c r="I1738" t="s">
        <v>59</v>
      </c>
      <c r="J1738" s="5">
        <v>20</v>
      </c>
      <c r="K1738">
        <v>10</v>
      </c>
      <c r="L1738">
        <v>0</v>
      </c>
      <c r="M1738">
        <v>0</v>
      </c>
      <c r="N1738">
        <v>0</v>
      </c>
      <c r="O1738">
        <v>12</v>
      </c>
      <c r="P1738">
        <v>1</v>
      </c>
      <c r="Q1738" t="s">
        <v>60</v>
      </c>
      <c r="R1738">
        <v>100</v>
      </c>
      <c r="S1738">
        <v>0</v>
      </c>
      <c r="T1738" t="s">
        <v>72</v>
      </c>
      <c r="U1738" t="s">
        <v>36</v>
      </c>
      <c r="V1738" t="s">
        <v>37</v>
      </c>
      <c r="W1738" t="s">
        <v>38</v>
      </c>
      <c r="X1738" s="7" t="s">
        <v>31548</v>
      </c>
      <c r="Y1738" s="10"/>
      <c r="Z1738" s="10"/>
      <c r="AA1738" t="s">
        <v>6348</v>
      </c>
      <c r="AB1738" t="s">
        <v>6349</v>
      </c>
    </row>
    <row r="1739" spans="1:28" x14ac:dyDescent="0.3">
      <c r="A1739" s="7" t="b">
        <f t="shared" si="81"/>
        <v>0</v>
      </c>
      <c r="B1739" t="str">
        <f t="shared" si="82"/>
        <v>burningspirit</v>
      </c>
      <c r="C1739" s="9" t="str">
        <f t="shared" si="83"/>
        <v>burning_spirit</v>
      </c>
      <c r="D1739">
        <v>5754</v>
      </c>
      <c r="E1739" t="s">
        <v>24</v>
      </c>
      <c r="F1739" t="s">
        <v>1764</v>
      </c>
      <c r="G1739" t="s">
        <v>26</v>
      </c>
      <c r="H1739" t="s">
        <v>1765</v>
      </c>
      <c r="I1739" t="s">
        <v>59</v>
      </c>
      <c r="J1739">
        <v>20</v>
      </c>
      <c r="K1739">
        <v>10</v>
      </c>
      <c r="L1739">
        <v>0</v>
      </c>
      <c r="M1739">
        <v>0</v>
      </c>
      <c r="N1739">
        <v>0</v>
      </c>
      <c r="O1739">
        <v>12</v>
      </c>
      <c r="P1739">
        <v>1</v>
      </c>
      <c r="Q1739" t="s">
        <v>60</v>
      </c>
      <c r="R1739">
        <v>100</v>
      </c>
      <c r="S1739">
        <v>0</v>
      </c>
      <c r="T1739" t="s">
        <v>72</v>
      </c>
      <c r="U1739" t="s">
        <v>36</v>
      </c>
      <c r="V1739" t="s">
        <v>37</v>
      </c>
      <c r="W1739" t="s">
        <v>38</v>
      </c>
      <c r="X1739" s="7" t="s">
        <v>31549</v>
      </c>
      <c r="Y1739" s="10"/>
      <c r="Z1739" s="10"/>
      <c r="AA1739" t="s">
        <v>1766</v>
      </c>
      <c r="AB1739" t="s">
        <v>1767</v>
      </c>
    </row>
    <row r="1740" spans="1:28" x14ac:dyDescent="0.3">
      <c r="A1740" s="7" t="b">
        <f t="shared" si="81"/>
        <v>0</v>
      </c>
      <c r="B1740" t="str">
        <f t="shared" si="82"/>
        <v>silentenforcer</v>
      </c>
      <c r="C1740" s="9" t="str">
        <f t="shared" si="83"/>
        <v>silent_enforcer</v>
      </c>
      <c r="D1740">
        <v>5755</v>
      </c>
      <c r="E1740" t="s">
        <v>24</v>
      </c>
      <c r="F1740" t="s">
        <v>9047</v>
      </c>
      <c r="G1740" t="s">
        <v>26</v>
      </c>
      <c r="H1740" t="s">
        <v>9048</v>
      </c>
      <c r="I1740" t="s">
        <v>59</v>
      </c>
      <c r="J1740">
        <v>20</v>
      </c>
      <c r="K1740">
        <v>10</v>
      </c>
      <c r="L1740">
        <v>0</v>
      </c>
      <c r="M1740">
        <v>0</v>
      </c>
      <c r="N1740">
        <v>0</v>
      </c>
      <c r="O1740">
        <v>6</v>
      </c>
      <c r="P1740">
        <v>0</v>
      </c>
      <c r="Q1740" t="s">
        <v>60</v>
      </c>
      <c r="R1740">
        <v>100</v>
      </c>
      <c r="S1740">
        <v>0</v>
      </c>
      <c r="T1740" t="s">
        <v>184</v>
      </c>
      <c r="U1740" t="s">
        <v>36</v>
      </c>
      <c r="V1740" t="s">
        <v>37</v>
      </c>
      <c r="W1740" t="s">
        <v>38</v>
      </c>
      <c r="X1740" s="7" t="s">
        <v>31550</v>
      </c>
      <c r="Y1740" s="10"/>
      <c r="Z1740" s="10"/>
      <c r="AA1740" t="s">
        <v>9049</v>
      </c>
      <c r="AB1740" t="s">
        <v>9050</v>
      </c>
    </row>
    <row r="1741" spans="1:28" x14ac:dyDescent="0.3">
      <c r="A1741" s="7" t="b">
        <f t="shared" si="81"/>
        <v>0</v>
      </c>
      <c r="B1741" t="str">
        <f t="shared" si="82"/>
        <v>whispersofwind</v>
      </c>
      <c r="C1741" s="9" t="str">
        <f t="shared" si="83"/>
        <v>whispers_of_wind</v>
      </c>
      <c r="D1741">
        <v>5756</v>
      </c>
      <c r="E1741" t="s">
        <v>24</v>
      </c>
      <c r="F1741" t="s">
        <v>10621</v>
      </c>
      <c r="G1741" t="s">
        <v>26</v>
      </c>
      <c r="H1741" t="s">
        <v>10622</v>
      </c>
      <c r="I1741" t="s">
        <v>59</v>
      </c>
      <c r="J1741">
        <v>20</v>
      </c>
      <c r="K1741">
        <v>10</v>
      </c>
      <c r="L1741">
        <v>0</v>
      </c>
      <c r="M1741">
        <v>0</v>
      </c>
      <c r="N1741">
        <v>0</v>
      </c>
      <c r="O1741">
        <v>12</v>
      </c>
      <c r="P1741">
        <v>1</v>
      </c>
      <c r="Q1741" t="s">
        <v>60</v>
      </c>
      <c r="R1741">
        <v>100</v>
      </c>
      <c r="S1741">
        <v>0</v>
      </c>
      <c r="T1741" t="s">
        <v>72</v>
      </c>
      <c r="U1741" t="s">
        <v>36</v>
      </c>
      <c r="V1741" t="s">
        <v>37</v>
      </c>
      <c r="W1741" t="s">
        <v>38</v>
      </c>
      <c r="X1741" t="s">
        <v>31551</v>
      </c>
      <c r="Y1741" s="10"/>
      <c r="Z1741" s="10"/>
      <c r="AA1741" t="s">
        <v>10623</v>
      </c>
      <c r="AB1741" t="s">
        <v>10624</v>
      </c>
    </row>
    <row r="1742" spans="1:28" x14ac:dyDescent="0.3">
      <c r="A1742" s="7" t="b">
        <f t="shared" si="81"/>
        <v>0</v>
      </c>
      <c r="B1742" t="str">
        <f t="shared" si="82"/>
        <v>reissueschmitzhelm</v>
      </c>
      <c r="C1742" s="9" t="str">
        <f t="shared" si="83"/>
        <v>reissue_schmitz_helm</v>
      </c>
      <c r="D1742">
        <v>5757</v>
      </c>
      <c r="E1742" t="s">
        <v>24</v>
      </c>
      <c r="F1742" t="s">
        <v>8289</v>
      </c>
      <c r="G1742" t="s">
        <v>26</v>
      </c>
      <c r="H1742" t="s">
        <v>8290</v>
      </c>
      <c r="I1742" t="s">
        <v>59</v>
      </c>
      <c r="J1742">
        <v>20</v>
      </c>
      <c r="K1742">
        <v>10</v>
      </c>
      <c r="L1742">
        <v>0</v>
      </c>
      <c r="M1742">
        <v>0</v>
      </c>
      <c r="N1742">
        <v>0</v>
      </c>
      <c r="O1742">
        <v>0</v>
      </c>
      <c r="P1742">
        <v>1</v>
      </c>
      <c r="Q1742" t="s">
        <v>60</v>
      </c>
      <c r="R1742">
        <v>100</v>
      </c>
      <c r="S1742">
        <v>0</v>
      </c>
      <c r="T1742" t="s">
        <v>141</v>
      </c>
      <c r="U1742" t="s">
        <v>36</v>
      </c>
      <c r="V1742" t="s">
        <v>37</v>
      </c>
      <c r="W1742" t="s">
        <v>38</v>
      </c>
      <c r="X1742" t="s">
        <v>31552</v>
      </c>
      <c r="Y1742" s="10"/>
      <c r="Z1742" s="10"/>
      <c r="AA1742" t="s">
        <v>8291</v>
      </c>
      <c r="AB1742" t="s">
        <v>8292</v>
      </c>
    </row>
    <row r="1743" spans="1:28" x14ac:dyDescent="0.3">
      <c r="A1743" s="7" t="b">
        <f t="shared" si="81"/>
        <v>0</v>
      </c>
      <c r="B1743" t="str">
        <f t="shared" si="82"/>
        <v>restingswan</v>
      </c>
      <c r="C1743" s="9" t="str">
        <f t="shared" si="83"/>
        <v>resting_swan</v>
      </c>
      <c r="D1743">
        <v>5758</v>
      </c>
      <c r="E1743" t="s">
        <v>24</v>
      </c>
      <c r="F1743" t="s">
        <v>8340</v>
      </c>
      <c r="G1743" t="s">
        <v>26</v>
      </c>
      <c r="H1743" t="s">
        <v>8341</v>
      </c>
      <c r="I1743" t="s">
        <v>59</v>
      </c>
      <c r="J1743" s="5">
        <v>20</v>
      </c>
      <c r="K1743">
        <v>10</v>
      </c>
      <c r="L1743">
        <v>0</v>
      </c>
      <c r="M1743">
        <v>0</v>
      </c>
      <c r="N1743">
        <v>0</v>
      </c>
      <c r="O1743">
        <v>12</v>
      </c>
      <c r="P1743">
        <v>1</v>
      </c>
      <c r="Q1743" t="s">
        <v>60</v>
      </c>
      <c r="R1743">
        <v>100</v>
      </c>
      <c r="S1743">
        <v>0</v>
      </c>
      <c r="T1743" t="s">
        <v>72</v>
      </c>
      <c r="U1743" t="s">
        <v>36</v>
      </c>
      <c r="V1743" t="s">
        <v>37</v>
      </c>
      <c r="W1743" t="s">
        <v>38</v>
      </c>
      <c r="X1743" s="7" t="s">
        <v>31255</v>
      </c>
      <c r="Y1743" s="10"/>
      <c r="Z1743" s="10"/>
      <c r="AA1743" t="s">
        <v>8342</v>
      </c>
      <c r="AB1743" t="s">
        <v>8343</v>
      </c>
    </row>
    <row r="1744" spans="1:28" x14ac:dyDescent="0.3">
      <c r="A1744" s="7" t="b">
        <f t="shared" si="81"/>
        <v>0</v>
      </c>
      <c r="B1744" t="str">
        <f t="shared" si="82"/>
        <v>blushofgroom</v>
      </c>
      <c r="C1744" s="9" t="str">
        <f t="shared" si="83"/>
        <v>blush_of_groom</v>
      </c>
      <c r="D1744">
        <v>5800</v>
      </c>
      <c r="E1744" t="s">
        <v>24</v>
      </c>
      <c r="F1744" t="s">
        <v>1389</v>
      </c>
      <c r="G1744" t="s">
        <v>26</v>
      </c>
      <c r="H1744" t="s">
        <v>1390</v>
      </c>
      <c r="I1744" t="s">
        <v>59</v>
      </c>
      <c r="J1744">
        <v>20</v>
      </c>
      <c r="K1744">
        <v>5</v>
      </c>
      <c r="L1744">
        <v>0</v>
      </c>
      <c r="M1744">
        <v>0</v>
      </c>
      <c r="N1744">
        <v>0</v>
      </c>
      <c r="O1744">
        <v>0</v>
      </c>
      <c r="P1744">
        <v>0</v>
      </c>
      <c r="Q1744" t="s">
        <v>24</v>
      </c>
      <c r="R1744">
        <v>0</v>
      </c>
      <c r="S1744">
        <v>0</v>
      </c>
      <c r="T1744" t="s">
        <v>189</v>
      </c>
      <c r="U1744" t="s">
        <v>36</v>
      </c>
      <c r="V1744" t="s">
        <v>37</v>
      </c>
      <c r="W1744" t="s">
        <v>38</v>
      </c>
      <c r="X1744" s="7" t="s">
        <v>31256</v>
      </c>
      <c r="Y1744" s="10"/>
      <c r="Z1744" s="10"/>
      <c r="AA1744" t="s">
        <v>1391</v>
      </c>
      <c r="AB1744" t="s">
        <v>1392</v>
      </c>
    </row>
    <row r="1745" spans="1:28" x14ac:dyDescent="0.3">
      <c r="A1745" s="7" t="b">
        <f t="shared" si="81"/>
        <v>0</v>
      </c>
      <c r="B1745" t="str">
        <f t="shared" si="82"/>
        <v>diabolushelmet</v>
      </c>
      <c r="C1745" s="9" t="str">
        <f t="shared" si="83"/>
        <v>diabolus_helmet</v>
      </c>
      <c r="D1745">
        <v>5808</v>
      </c>
      <c r="E1745" t="s">
        <v>24</v>
      </c>
      <c r="F1745" t="s">
        <v>2996</v>
      </c>
      <c r="G1745" t="s">
        <v>26</v>
      </c>
      <c r="H1745" t="s">
        <v>2997</v>
      </c>
      <c r="I1745" t="s">
        <v>59</v>
      </c>
      <c r="J1745">
        <v>20</v>
      </c>
      <c r="K1745">
        <v>25</v>
      </c>
      <c r="L1745">
        <v>0</v>
      </c>
      <c r="M1745">
        <v>0</v>
      </c>
      <c r="N1745">
        <v>0</v>
      </c>
      <c r="O1745">
        <v>5</v>
      </c>
      <c r="P1745">
        <v>1</v>
      </c>
      <c r="Q1745" t="s">
        <v>60</v>
      </c>
      <c r="R1745">
        <v>0</v>
      </c>
      <c r="S1745">
        <v>0</v>
      </c>
      <c r="T1745" t="s">
        <v>101</v>
      </c>
      <c r="U1745" t="s">
        <v>787</v>
      </c>
      <c r="V1745" t="s">
        <v>2998</v>
      </c>
      <c r="W1745" t="s">
        <v>38</v>
      </c>
      <c r="X1745" s="7" t="s">
        <v>31669</v>
      </c>
      <c r="Y1745" s="10"/>
      <c r="Z1745" s="10"/>
      <c r="AA1745" t="s">
        <v>2999</v>
      </c>
      <c r="AB1745" t="s">
        <v>3000</v>
      </c>
    </row>
    <row r="1746" spans="1:28" x14ac:dyDescent="0.3">
      <c r="A1746" s="7" t="b">
        <f t="shared" si="81"/>
        <v>0</v>
      </c>
      <c r="B1746" t="str">
        <f t="shared" si="82"/>
        <v>cowboyhatj</v>
      </c>
      <c r="C1746" s="9" t="str">
        <f t="shared" si="83"/>
        <v>cowboy_hat_j</v>
      </c>
      <c r="D1746">
        <v>5816</v>
      </c>
      <c r="E1746" t="s">
        <v>24</v>
      </c>
      <c r="F1746" t="s">
        <v>2522</v>
      </c>
      <c r="G1746" t="s">
        <v>26</v>
      </c>
      <c r="H1746" t="s">
        <v>2523</v>
      </c>
      <c r="I1746" t="s">
        <v>59</v>
      </c>
      <c r="J1746">
        <v>0</v>
      </c>
      <c r="K1746">
        <v>50</v>
      </c>
      <c r="L1746">
        <v>0</v>
      </c>
      <c r="M1746">
        <v>0</v>
      </c>
      <c r="N1746">
        <v>0</v>
      </c>
      <c r="O1746">
        <v>0</v>
      </c>
      <c r="P1746">
        <v>1</v>
      </c>
      <c r="Q1746" t="s">
        <v>60</v>
      </c>
      <c r="R1746">
        <v>0</v>
      </c>
      <c r="S1746">
        <v>0</v>
      </c>
      <c r="T1746" t="s">
        <v>72</v>
      </c>
      <c r="U1746" t="s">
        <v>36</v>
      </c>
      <c r="V1746" t="s">
        <v>37</v>
      </c>
      <c r="W1746" t="s">
        <v>38</v>
      </c>
      <c r="X1746" s="7" t="s">
        <v>31257</v>
      </c>
      <c r="Y1746" s="10"/>
      <c r="Z1746" s="10"/>
      <c r="AA1746" t="s">
        <v>2524</v>
      </c>
      <c r="AB1746" t="s">
        <v>2525</v>
      </c>
    </row>
    <row r="1747" spans="1:28" x14ac:dyDescent="0.3">
      <c r="A1747" s="7" t="b">
        <f t="shared" si="81"/>
        <v>0</v>
      </c>
      <c r="B1747" t="str">
        <f t="shared" si="82"/>
        <v>carnivalhat</v>
      </c>
      <c r="C1747" s="9" t="str">
        <f t="shared" si="83"/>
        <v>carnival_hat</v>
      </c>
      <c r="D1747">
        <v>5818</v>
      </c>
      <c r="E1747" t="s">
        <v>24</v>
      </c>
      <c r="F1747" t="s">
        <v>1889</v>
      </c>
      <c r="G1747" t="s">
        <v>26</v>
      </c>
      <c r="H1747" t="s">
        <v>1890</v>
      </c>
      <c r="I1747" t="s">
        <v>59</v>
      </c>
      <c r="J1747">
        <v>0</v>
      </c>
      <c r="K1747">
        <v>0</v>
      </c>
      <c r="L1747">
        <v>0</v>
      </c>
      <c r="M1747">
        <v>0</v>
      </c>
      <c r="N1747">
        <v>0</v>
      </c>
      <c r="O1747">
        <v>3</v>
      </c>
      <c r="P1747">
        <v>0</v>
      </c>
      <c r="Q1747" t="s">
        <v>24</v>
      </c>
      <c r="R1747">
        <v>0</v>
      </c>
      <c r="S1747">
        <v>0</v>
      </c>
      <c r="T1747" t="s">
        <v>72</v>
      </c>
      <c r="U1747" t="s">
        <v>36</v>
      </c>
      <c r="V1747" t="s">
        <v>37</v>
      </c>
      <c r="W1747" t="s">
        <v>38</v>
      </c>
      <c r="X1747" s="7" t="s">
        <v>31258</v>
      </c>
      <c r="Y1747" s="10"/>
      <c r="Z1747" s="10"/>
      <c r="AA1747" t="s">
        <v>1891</v>
      </c>
      <c r="AB1747" t="s">
        <v>1892</v>
      </c>
    </row>
    <row r="1748" spans="1:28" x14ac:dyDescent="0.3">
      <c r="A1748" s="7" t="b">
        <f t="shared" si="81"/>
        <v>0</v>
      </c>
      <c r="B1748" t="str">
        <f t="shared" si="82"/>
        <v>carnivalcirclet</v>
      </c>
      <c r="C1748" s="9" t="str">
        <f t="shared" si="83"/>
        <v>carnival_circlet</v>
      </c>
      <c r="D1748">
        <v>5819</v>
      </c>
      <c r="E1748" t="s">
        <v>24</v>
      </c>
      <c r="F1748" t="s">
        <v>1885</v>
      </c>
      <c r="G1748" t="s">
        <v>26</v>
      </c>
      <c r="H1748" t="s">
        <v>1886</v>
      </c>
      <c r="I1748" t="s">
        <v>59</v>
      </c>
      <c r="J1748">
        <v>0</v>
      </c>
      <c r="K1748">
        <v>0</v>
      </c>
      <c r="L1748">
        <v>0</v>
      </c>
      <c r="M1748">
        <v>0</v>
      </c>
      <c r="N1748">
        <v>0</v>
      </c>
      <c r="O1748">
        <v>3</v>
      </c>
      <c r="P1748">
        <v>0</v>
      </c>
      <c r="Q1748" t="s">
        <v>24</v>
      </c>
      <c r="R1748">
        <v>0</v>
      </c>
      <c r="S1748">
        <v>0</v>
      </c>
      <c r="T1748" t="s">
        <v>72</v>
      </c>
      <c r="U1748" t="s">
        <v>36</v>
      </c>
      <c r="V1748" t="s">
        <v>37</v>
      </c>
      <c r="W1748" t="s">
        <v>38</v>
      </c>
      <c r="X1748" s="7" t="s">
        <v>31258</v>
      </c>
      <c r="Y1748" s="10"/>
      <c r="Z1748" s="10"/>
      <c r="AA1748" t="s">
        <v>1887</v>
      </c>
      <c r="AB1748" t="s">
        <v>1888</v>
      </c>
    </row>
    <row r="1749" spans="1:28" x14ac:dyDescent="0.3">
      <c r="A1749" s="7" t="b">
        <f t="shared" si="81"/>
        <v>0</v>
      </c>
      <c r="B1749" t="str">
        <f t="shared" si="82"/>
        <v>blackelvenears</v>
      </c>
      <c r="C1749" s="9" t="str">
        <f t="shared" si="83"/>
        <v>black_elven_ears</v>
      </c>
      <c r="D1749">
        <v>5820</v>
      </c>
      <c r="E1749" t="s">
        <v>24</v>
      </c>
      <c r="F1749" t="s">
        <v>1170</v>
      </c>
      <c r="G1749" t="s">
        <v>26</v>
      </c>
      <c r="H1749" t="s">
        <v>1171</v>
      </c>
      <c r="I1749" t="s">
        <v>59</v>
      </c>
      <c r="J1749">
        <v>0</v>
      </c>
      <c r="K1749">
        <v>10</v>
      </c>
      <c r="L1749">
        <v>0</v>
      </c>
      <c r="M1749">
        <v>0</v>
      </c>
      <c r="N1749">
        <v>0</v>
      </c>
      <c r="O1749">
        <v>1</v>
      </c>
      <c r="P1749">
        <v>0</v>
      </c>
      <c r="Q1749" t="s">
        <v>24</v>
      </c>
      <c r="R1749">
        <v>0</v>
      </c>
      <c r="S1749">
        <v>0</v>
      </c>
      <c r="T1749" t="s">
        <v>189</v>
      </c>
      <c r="U1749" t="s">
        <v>36</v>
      </c>
      <c r="V1749" t="s">
        <v>37</v>
      </c>
      <c r="W1749" t="s">
        <v>38</v>
      </c>
      <c r="Y1749" s="10"/>
      <c r="Z1749" s="10"/>
      <c r="AA1749" t="s">
        <v>1172</v>
      </c>
      <c r="AB1749" t="s">
        <v>1173</v>
      </c>
    </row>
    <row r="1750" spans="1:28" x14ac:dyDescent="0.3">
      <c r="A1750" s="7" t="b">
        <f t="shared" si="81"/>
        <v>0</v>
      </c>
      <c r="B1750" t="str">
        <f t="shared" si="82"/>
        <v>lovechickhat</v>
      </c>
      <c r="C1750" s="9" t="str">
        <f t="shared" si="83"/>
        <v>love_chick_hat</v>
      </c>
      <c r="D1750">
        <v>5822</v>
      </c>
      <c r="E1750" t="s">
        <v>24</v>
      </c>
      <c r="F1750" t="s">
        <v>6217</v>
      </c>
      <c r="G1750" t="s">
        <v>26</v>
      </c>
      <c r="H1750" t="s">
        <v>6218</v>
      </c>
      <c r="I1750" t="s">
        <v>59</v>
      </c>
      <c r="J1750">
        <v>0</v>
      </c>
      <c r="K1750">
        <v>10</v>
      </c>
      <c r="L1750">
        <v>0</v>
      </c>
      <c r="M1750">
        <v>0</v>
      </c>
      <c r="N1750">
        <v>0</v>
      </c>
      <c r="O1750">
        <v>2</v>
      </c>
      <c r="P1750">
        <v>0</v>
      </c>
      <c r="Q1750" t="s">
        <v>60</v>
      </c>
      <c r="R1750">
        <v>0</v>
      </c>
      <c r="S1750">
        <v>0</v>
      </c>
      <c r="T1750" t="s">
        <v>72</v>
      </c>
      <c r="U1750" t="s">
        <v>36</v>
      </c>
      <c r="V1750" t="s">
        <v>37</v>
      </c>
      <c r="W1750" t="s">
        <v>38</v>
      </c>
      <c r="X1750" s="7" t="s">
        <v>31259</v>
      </c>
      <c r="Y1750" s="10"/>
      <c r="Z1750" s="10"/>
      <c r="AA1750" t="s">
        <v>6219</v>
      </c>
      <c r="AB1750" t="s">
        <v>6220</v>
      </c>
    </row>
    <row r="1751" spans="1:28" x14ac:dyDescent="0.3">
      <c r="A1751" s="7" t="b">
        <f t="shared" si="81"/>
        <v>0</v>
      </c>
      <c r="B1751" t="str">
        <f t="shared" si="82"/>
        <v>fur</v>
      </c>
      <c r="C1751" s="9" t="str">
        <f t="shared" si="83"/>
        <v>fur</v>
      </c>
      <c r="D1751">
        <v>6020</v>
      </c>
      <c r="E1751" t="s">
        <v>24</v>
      </c>
      <c r="F1751" t="s">
        <v>4305</v>
      </c>
      <c r="G1751" t="s">
        <v>26</v>
      </c>
      <c r="H1751" t="s">
        <v>4305</v>
      </c>
      <c r="I1751" t="s">
        <v>28</v>
      </c>
      <c r="J1751">
        <v>704</v>
      </c>
      <c r="K1751">
        <v>1</v>
      </c>
      <c r="L1751">
        <v>0</v>
      </c>
      <c r="M1751">
        <v>0</v>
      </c>
      <c r="N1751">
        <v>0</v>
      </c>
      <c r="O1751">
        <v>0</v>
      </c>
      <c r="P1751">
        <v>0</v>
      </c>
      <c r="Q1751" t="s">
        <v>24</v>
      </c>
      <c r="R1751">
        <v>0</v>
      </c>
      <c r="S1751">
        <v>0</v>
      </c>
      <c r="T1751" t="s">
        <v>29</v>
      </c>
      <c r="U1751" t="s">
        <v>29</v>
      </c>
      <c r="V1751" t="s">
        <v>29</v>
      </c>
      <c r="W1751" t="s">
        <v>30</v>
      </c>
      <c r="X1751" s="7"/>
      <c r="Y1751" s="10"/>
      <c r="Z1751" s="10"/>
      <c r="AA1751" t="s">
        <v>4306</v>
      </c>
      <c r="AB1751" t="s">
        <v>4307</v>
      </c>
    </row>
    <row r="1752" spans="1:28" x14ac:dyDescent="0.3">
      <c r="A1752" s="7" t="b">
        <f t="shared" si="81"/>
        <v>0</v>
      </c>
      <c r="B1752" t="str">
        <f t="shared" si="82"/>
        <v>mystichorn</v>
      </c>
      <c r="C1752" s="9" t="str">
        <f t="shared" si="83"/>
        <v>mystic_horn</v>
      </c>
      <c r="D1752">
        <v>6023</v>
      </c>
      <c r="E1752" t="s">
        <v>24</v>
      </c>
      <c r="F1752" t="s">
        <v>6997</v>
      </c>
      <c r="G1752" t="s">
        <v>26</v>
      </c>
      <c r="H1752" t="s">
        <v>6998</v>
      </c>
      <c r="I1752" t="s">
        <v>28</v>
      </c>
      <c r="J1752" s="1">
        <v>1000</v>
      </c>
      <c r="K1752">
        <v>1</v>
      </c>
      <c r="L1752">
        <v>0</v>
      </c>
      <c r="M1752">
        <v>0</v>
      </c>
      <c r="N1752">
        <v>0</v>
      </c>
      <c r="O1752">
        <v>0</v>
      </c>
      <c r="P1752">
        <v>0</v>
      </c>
      <c r="Q1752" t="s">
        <v>24</v>
      </c>
      <c r="R1752">
        <v>0</v>
      </c>
      <c r="S1752">
        <v>0</v>
      </c>
      <c r="T1752" t="s">
        <v>29</v>
      </c>
      <c r="U1752" t="s">
        <v>29</v>
      </c>
      <c r="V1752" t="s">
        <v>29</v>
      </c>
      <c r="W1752" t="s">
        <v>30</v>
      </c>
      <c r="X1752" s="7"/>
      <c r="Y1752" s="10"/>
      <c r="Z1752" s="10"/>
      <c r="AA1752" t="s">
        <v>6999</v>
      </c>
      <c r="AB1752" t="s">
        <v>7000</v>
      </c>
    </row>
    <row r="1753" spans="1:28" x14ac:dyDescent="0.3">
      <c r="A1753" s="7" t="b">
        <f t="shared" si="81"/>
        <v>0</v>
      </c>
      <c r="B1753" t="str">
        <f t="shared" si="82"/>
        <v>strongbine</v>
      </c>
      <c r="C1753" s="9" t="str">
        <f t="shared" si="83"/>
        <v>strong_bine</v>
      </c>
      <c r="D1753">
        <v>6041</v>
      </c>
      <c r="E1753" t="s">
        <v>24</v>
      </c>
      <c r="F1753" t="s">
        <v>9710</v>
      </c>
      <c r="G1753" t="s">
        <v>26</v>
      </c>
      <c r="H1753" t="s">
        <v>9711</v>
      </c>
      <c r="I1753" t="s">
        <v>28</v>
      </c>
      <c r="J1753">
        <v>20</v>
      </c>
      <c r="K1753">
        <v>1</v>
      </c>
      <c r="L1753">
        <v>0</v>
      </c>
      <c r="M1753">
        <v>0</v>
      </c>
      <c r="N1753">
        <v>0</v>
      </c>
      <c r="O1753">
        <v>0</v>
      </c>
      <c r="P1753">
        <v>0</v>
      </c>
      <c r="Q1753" t="s">
        <v>24</v>
      </c>
      <c r="R1753">
        <v>0</v>
      </c>
      <c r="S1753">
        <v>0</v>
      </c>
      <c r="T1753" t="s">
        <v>29</v>
      </c>
      <c r="U1753" t="s">
        <v>29</v>
      </c>
      <c r="V1753" t="s">
        <v>29</v>
      </c>
      <c r="W1753" t="s">
        <v>30</v>
      </c>
      <c r="X1753" s="7"/>
      <c r="Y1753" s="10"/>
      <c r="Z1753" s="10"/>
      <c r="AA1753" t="s">
        <v>9712</v>
      </c>
      <c r="AB1753" t="s">
        <v>9713</v>
      </c>
    </row>
    <row r="1754" spans="1:28" x14ac:dyDescent="0.3">
      <c r="A1754" s="7" t="b">
        <f t="shared" si="81"/>
        <v>0</v>
      </c>
      <c r="B1754" t="str">
        <f t="shared" si="82"/>
        <v>dragon'smane</v>
      </c>
      <c r="C1754" s="9" t="str">
        <f t="shared" si="83"/>
        <v>dragon's_mane</v>
      </c>
      <c r="D1754">
        <v>6073</v>
      </c>
      <c r="E1754" t="s">
        <v>24</v>
      </c>
      <c r="F1754" t="s">
        <v>3197</v>
      </c>
      <c r="G1754" t="s">
        <v>26</v>
      </c>
      <c r="H1754" t="s">
        <v>3198</v>
      </c>
      <c r="I1754" t="s">
        <v>28</v>
      </c>
      <c r="J1754">
        <v>0</v>
      </c>
      <c r="K1754">
        <v>1</v>
      </c>
      <c r="L1754">
        <v>0</v>
      </c>
      <c r="M1754">
        <v>0</v>
      </c>
      <c r="N1754">
        <v>0</v>
      </c>
      <c r="O1754">
        <v>0</v>
      </c>
      <c r="P1754">
        <v>0</v>
      </c>
      <c r="Q1754" t="s">
        <v>24</v>
      </c>
      <c r="R1754">
        <v>0</v>
      </c>
      <c r="S1754">
        <v>0</v>
      </c>
      <c r="T1754" t="s">
        <v>29</v>
      </c>
      <c r="U1754" t="s">
        <v>29</v>
      </c>
      <c r="V1754" t="s">
        <v>29</v>
      </c>
      <c r="W1754" t="s">
        <v>30</v>
      </c>
      <c r="X1754" s="7"/>
      <c r="Y1754" s="10"/>
      <c r="Z1754" s="10"/>
      <c r="AA1754" t="s">
        <v>3199</v>
      </c>
      <c r="AB1754" t="s">
        <v>3200</v>
      </c>
    </row>
    <row r="1755" spans="1:28" x14ac:dyDescent="0.3">
      <c r="A1755" s="7" t="b">
        <f t="shared" si="81"/>
        <v>0</v>
      </c>
      <c r="B1755" t="str">
        <f t="shared" si="82"/>
        <v>crystalizedteardrop</v>
      </c>
      <c r="C1755" s="9" t="str">
        <f t="shared" si="83"/>
        <v>crystalized_teardrop</v>
      </c>
      <c r="D1755">
        <v>6075</v>
      </c>
      <c r="E1755" t="s">
        <v>24</v>
      </c>
      <c r="F1755" t="s">
        <v>2660</v>
      </c>
      <c r="G1755" t="s">
        <v>26</v>
      </c>
      <c r="H1755" t="s">
        <v>2661</v>
      </c>
      <c r="I1755" t="s">
        <v>28</v>
      </c>
      <c r="J1755">
        <v>0</v>
      </c>
      <c r="K1755">
        <v>1</v>
      </c>
      <c r="L1755">
        <v>0</v>
      </c>
      <c r="M1755">
        <v>0</v>
      </c>
      <c r="N1755">
        <v>0</v>
      </c>
      <c r="O1755">
        <v>0</v>
      </c>
      <c r="P1755">
        <v>0</v>
      </c>
      <c r="Q1755" t="s">
        <v>24</v>
      </c>
      <c r="R1755">
        <v>0</v>
      </c>
      <c r="S1755">
        <v>0</v>
      </c>
      <c r="T1755" t="s">
        <v>29</v>
      </c>
      <c r="U1755" t="s">
        <v>29</v>
      </c>
      <c r="V1755" t="s">
        <v>29</v>
      </c>
      <c r="W1755" t="s">
        <v>30</v>
      </c>
      <c r="X1755" s="7"/>
      <c r="Y1755" s="10"/>
      <c r="Z1755" s="10"/>
      <c r="AA1755" t="s">
        <v>2662</v>
      </c>
      <c r="AB1755" t="s">
        <v>2663</v>
      </c>
    </row>
    <row r="1756" spans="1:28" x14ac:dyDescent="0.3">
      <c r="A1756" s="7" t="b">
        <f t="shared" si="81"/>
        <v>0</v>
      </c>
      <c r="B1756" t="str">
        <f t="shared" si="82"/>
        <v>stonefragments</v>
      </c>
      <c r="C1756" s="9" t="str">
        <f t="shared" si="83"/>
        <v>stone_fragments</v>
      </c>
      <c r="D1756">
        <v>6078</v>
      </c>
      <c r="E1756" t="s">
        <v>24</v>
      </c>
      <c r="F1756" t="s">
        <v>9668</v>
      </c>
      <c r="G1756" t="s">
        <v>26</v>
      </c>
      <c r="H1756" t="s">
        <v>9669</v>
      </c>
      <c r="I1756" t="s">
        <v>28</v>
      </c>
      <c r="J1756">
        <v>0</v>
      </c>
      <c r="K1756">
        <v>1</v>
      </c>
      <c r="L1756">
        <v>0</v>
      </c>
      <c r="M1756">
        <v>0</v>
      </c>
      <c r="N1756">
        <v>0</v>
      </c>
      <c r="O1756">
        <v>0</v>
      </c>
      <c r="P1756">
        <v>0</v>
      </c>
      <c r="Q1756" t="s">
        <v>24</v>
      </c>
      <c r="R1756">
        <v>0</v>
      </c>
      <c r="S1756">
        <v>0</v>
      </c>
      <c r="T1756" t="s">
        <v>29</v>
      </c>
      <c r="U1756" t="s">
        <v>29</v>
      </c>
      <c r="V1756" t="s">
        <v>29</v>
      </c>
      <c r="W1756" t="s">
        <v>30</v>
      </c>
      <c r="X1756" s="7"/>
      <c r="Y1756" s="10"/>
      <c r="Z1756" s="10"/>
      <c r="AA1756" t="s">
        <v>9670</v>
      </c>
      <c r="AB1756" t="s">
        <v>9671</v>
      </c>
    </row>
    <row r="1757" spans="1:28" x14ac:dyDescent="0.3">
      <c r="A1757" s="7" t="b">
        <f t="shared" si="81"/>
        <v>0</v>
      </c>
      <c r="B1757" t="str">
        <f t="shared" si="82"/>
        <v>witheredflower</v>
      </c>
      <c r="C1757" s="9" t="str">
        <f t="shared" si="83"/>
        <v>withered_flower</v>
      </c>
      <c r="D1757">
        <v>6086</v>
      </c>
      <c r="E1757" t="s">
        <v>24</v>
      </c>
      <c r="F1757" t="s">
        <v>10799</v>
      </c>
      <c r="G1757" t="s">
        <v>26</v>
      </c>
      <c r="H1757" t="s">
        <v>10800</v>
      </c>
      <c r="I1757" t="s">
        <v>28</v>
      </c>
      <c r="J1757">
        <v>0</v>
      </c>
      <c r="K1757">
        <v>1</v>
      </c>
      <c r="L1757">
        <v>0</v>
      </c>
      <c r="M1757">
        <v>0</v>
      </c>
      <c r="N1757">
        <v>0</v>
      </c>
      <c r="O1757">
        <v>0</v>
      </c>
      <c r="P1757">
        <v>0</v>
      </c>
      <c r="Q1757" t="s">
        <v>24</v>
      </c>
      <c r="R1757">
        <v>0</v>
      </c>
      <c r="S1757">
        <v>0</v>
      </c>
      <c r="T1757" t="s">
        <v>29</v>
      </c>
      <c r="U1757" t="s">
        <v>29</v>
      </c>
      <c r="V1757" t="s">
        <v>29</v>
      </c>
      <c r="W1757" t="s">
        <v>30</v>
      </c>
      <c r="X1757" s="7"/>
      <c r="Y1757" s="10"/>
      <c r="Z1757" s="10"/>
      <c r="AA1757" t="s">
        <v>10801</v>
      </c>
      <c r="AB1757" t="s">
        <v>10802</v>
      </c>
    </row>
    <row r="1758" spans="1:28" x14ac:dyDescent="0.3">
      <c r="A1758" s="7" t="b">
        <f t="shared" si="81"/>
        <v>0</v>
      </c>
      <c r="B1758" t="str">
        <f t="shared" si="82"/>
        <v>crystalofsoul01</v>
      </c>
      <c r="C1758" s="9" t="str">
        <f t="shared" si="83"/>
        <v>crystal_of_soul_01</v>
      </c>
      <c r="D1758">
        <v>6087</v>
      </c>
      <c r="E1758" t="s">
        <v>24</v>
      </c>
      <c r="F1758" t="s">
        <v>2653</v>
      </c>
      <c r="G1758" t="s">
        <v>26</v>
      </c>
      <c r="H1758" t="s">
        <v>2654</v>
      </c>
      <c r="I1758" t="s">
        <v>28</v>
      </c>
      <c r="J1758">
        <v>0</v>
      </c>
      <c r="K1758">
        <v>1</v>
      </c>
      <c r="L1758">
        <v>0</v>
      </c>
      <c r="M1758">
        <v>0</v>
      </c>
      <c r="N1758">
        <v>0</v>
      </c>
      <c r="O1758">
        <v>0</v>
      </c>
      <c r="P1758">
        <v>0</v>
      </c>
      <c r="Q1758" t="s">
        <v>24</v>
      </c>
      <c r="R1758">
        <v>0</v>
      </c>
      <c r="S1758">
        <v>0</v>
      </c>
      <c r="T1758" t="s">
        <v>29</v>
      </c>
      <c r="U1758" t="s">
        <v>29</v>
      </c>
      <c r="V1758" t="s">
        <v>29</v>
      </c>
      <c r="W1758" t="s">
        <v>30</v>
      </c>
      <c r="X1758" s="7"/>
      <c r="Y1758" s="10"/>
      <c r="Z1758" s="10"/>
      <c r="AA1758" t="s">
        <v>2655</v>
      </c>
      <c r="AB1758" t="s">
        <v>2656</v>
      </c>
    </row>
    <row r="1759" spans="1:28" x14ac:dyDescent="0.3">
      <c r="A1759" s="7" t="b">
        <f t="shared" si="81"/>
        <v>0</v>
      </c>
      <c r="B1759" t="str">
        <f t="shared" si="82"/>
        <v>crystalofsoul02</v>
      </c>
      <c r="C1759" s="9" t="str">
        <f t="shared" si="83"/>
        <v>crystal_of_soul_02</v>
      </c>
      <c r="D1759">
        <v>6088</v>
      </c>
      <c r="E1759" t="s">
        <v>24</v>
      </c>
      <c r="F1759" t="s">
        <v>2657</v>
      </c>
      <c r="G1759" t="s">
        <v>26</v>
      </c>
      <c r="H1759" t="s">
        <v>2654</v>
      </c>
      <c r="I1759" t="s">
        <v>28</v>
      </c>
      <c r="J1759">
        <v>0</v>
      </c>
      <c r="K1759">
        <v>1</v>
      </c>
      <c r="L1759">
        <v>0</v>
      </c>
      <c r="M1759">
        <v>0</v>
      </c>
      <c r="N1759">
        <v>0</v>
      </c>
      <c r="O1759">
        <v>0</v>
      </c>
      <c r="P1759">
        <v>0</v>
      </c>
      <c r="Q1759" t="s">
        <v>24</v>
      </c>
      <c r="R1759">
        <v>0</v>
      </c>
      <c r="S1759">
        <v>0</v>
      </c>
      <c r="T1759" t="s">
        <v>29</v>
      </c>
      <c r="U1759" t="s">
        <v>29</v>
      </c>
      <c r="V1759" t="s">
        <v>29</v>
      </c>
      <c r="W1759" t="s">
        <v>30</v>
      </c>
      <c r="X1759" s="7"/>
      <c r="Y1759" s="10"/>
      <c r="Z1759" s="10"/>
      <c r="AA1759" t="s">
        <v>2658</v>
      </c>
      <c r="AB1759" t="s">
        <v>2659</v>
      </c>
    </row>
    <row r="1760" spans="1:28" x14ac:dyDescent="0.3">
      <c r="A1760" s="5" t="b">
        <f t="shared" si="81"/>
        <v>0</v>
      </c>
      <c r="B1760" t="str">
        <f t="shared" si="82"/>
        <v>pieceofdarkness</v>
      </c>
      <c r="C1760" s="9" t="str">
        <f t="shared" si="83"/>
        <v>piece_of_darkness</v>
      </c>
      <c r="D1760">
        <v>6089</v>
      </c>
      <c r="E1760" t="s">
        <v>24</v>
      </c>
      <c r="F1760" t="s">
        <v>7605</v>
      </c>
      <c r="G1760" t="s">
        <v>26</v>
      </c>
      <c r="H1760" t="s">
        <v>7606</v>
      </c>
      <c r="I1760" t="s">
        <v>28</v>
      </c>
      <c r="J1760">
        <v>0</v>
      </c>
      <c r="K1760">
        <v>1</v>
      </c>
      <c r="L1760">
        <v>0</v>
      </c>
      <c r="M1760">
        <v>0</v>
      </c>
      <c r="N1760">
        <v>0</v>
      </c>
      <c r="O1760">
        <v>0</v>
      </c>
      <c r="P1760">
        <v>0</v>
      </c>
      <c r="Q1760" t="s">
        <v>24</v>
      </c>
      <c r="R1760">
        <v>0</v>
      </c>
      <c r="S1760">
        <v>0</v>
      </c>
      <c r="T1760" t="s">
        <v>29</v>
      </c>
      <c r="U1760" t="s">
        <v>29</v>
      </c>
      <c r="V1760" t="s">
        <v>29</v>
      </c>
      <c r="W1760" t="s">
        <v>30</v>
      </c>
      <c r="AA1760" t="s">
        <v>7607</v>
      </c>
      <c r="AB1760" t="s">
        <v>7608</v>
      </c>
    </row>
    <row r="1761" spans="1:28" x14ac:dyDescent="0.3">
      <c r="A1761" s="7" t="b">
        <f t="shared" si="81"/>
        <v>0</v>
      </c>
      <c r="B1761" t="str">
        <f t="shared" si="82"/>
        <v>purifiedbradium</v>
      </c>
      <c r="C1761" s="9" t="str">
        <f t="shared" si="83"/>
        <v>purified_bradium</v>
      </c>
      <c r="D1761">
        <v>6090</v>
      </c>
      <c r="E1761" t="s">
        <v>24</v>
      </c>
      <c r="F1761" t="s">
        <v>7963</v>
      </c>
      <c r="G1761" t="s">
        <v>26</v>
      </c>
      <c r="H1761" t="s">
        <v>7964</v>
      </c>
      <c r="I1761" t="s">
        <v>28</v>
      </c>
      <c r="J1761">
        <v>0</v>
      </c>
      <c r="K1761">
        <v>1</v>
      </c>
      <c r="L1761">
        <v>0</v>
      </c>
      <c r="M1761">
        <v>0</v>
      </c>
      <c r="N1761">
        <v>0</v>
      </c>
      <c r="O1761">
        <v>0</v>
      </c>
      <c r="P1761">
        <v>0</v>
      </c>
      <c r="Q1761" t="s">
        <v>24</v>
      </c>
      <c r="R1761">
        <v>0</v>
      </c>
      <c r="S1761">
        <v>0</v>
      </c>
      <c r="T1761" t="s">
        <v>29</v>
      </c>
      <c r="U1761" t="s">
        <v>29</v>
      </c>
      <c r="V1761" t="s">
        <v>29</v>
      </c>
      <c r="W1761" t="s">
        <v>30</v>
      </c>
      <c r="X1761" s="7"/>
      <c r="Y1761" s="10"/>
      <c r="Z1761" s="10"/>
      <c r="AA1761" t="s">
        <v>7965</v>
      </c>
      <c r="AB1761" t="s">
        <v>7966</v>
      </c>
    </row>
    <row r="1762" spans="1:28" x14ac:dyDescent="0.3">
      <c r="A1762" s="7" t="b">
        <f t="shared" si="81"/>
        <v>0</v>
      </c>
      <c r="B1762" t="str">
        <f t="shared" si="82"/>
        <v>traditionalcookie</v>
      </c>
      <c r="C1762" s="9" t="str">
        <f t="shared" si="83"/>
        <v>traditional_cookie</v>
      </c>
      <c r="D1762">
        <v>6094</v>
      </c>
      <c r="E1762" t="s">
        <v>24</v>
      </c>
      <c r="F1762" t="s">
        <v>10116</v>
      </c>
      <c r="G1762" t="s">
        <v>26</v>
      </c>
      <c r="H1762" t="s">
        <v>10117</v>
      </c>
      <c r="I1762" t="s">
        <v>28</v>
      </c>
      <c r="J1762">
        <v>0</v>
      </c>
      <c r="K1762">
        <v>1</v>
      </c>
      <c r="L1762">
        <v>0</v>
      </c>
      <c r="M1762">
        <v>0</v>
      </c>
      <c r="N1762">
        <v>0</v>
      </c>
      <c r="O1762">
        <v>0</v>
      </c>
      <c r="P1762">
        <v>0</v>
      </c>
      <c r="Q1762" t="s">
        <v>24</v>
      </c>
      <c r="R1762">
        <v>0</v>
      </c>
      <c r="S1762">
        <v>0</v>
      </c>
      <c r="T1762" t="s">
        <v>29</v>
      </c>
      <c r="U1762" t="s">
        <v>29</v>
      </c>
      <c r="V1762" t="s">
        <v>29</v>
      </c>
      <c r="W1762" t="s">
        <v>30</v>
      </c>
      <c r="X1762" s="7"/>
      <c r="Y1762" s="10"/>
      <c r="Z1762" s="10"/>
      <c r="AA1762" t="s">
        <v>10118</v>
      </c>
      <c r="AB1762" t="s">
        <v>10119</v>
      </c>
    </row>
    <row r="1763" spans="1:28" x14ac:dyDescent="0.3">
      <c r="A1763" s="7" t="b">
        <f t="shared" si="81"/>
        <v>0</v>
      </c>
      <c r="B1763" t="str">
        <f t="shared" si="82"/>
        <v>flavoredalcohol</v>
      </c>
      <c r="C1763" s="9" t="str">
        <f t="shared" si="83"/>
        <v>flavored_alcohol</v>
      </c>
      <c r="D1763">
        <v>6095</v>
      </c>
      <c r="E1763" t="s">
        <v>24</v>
      </c>
      <c r="F1763" t="s">
        <v>4090</v>
      </c>
      <c r="G1763" t="s">
        <v>26</v>
      </c>
      <c r="H1763" t="s">
        <v>4091</v>
      </c>
      <c r="I1763" t="s">
        <v>28</v>
      </c>
      <c r="J1763" s="5">
        <v>0</v>
      </c>
      <c r="K1763">
        <v>1</v>
      </c>
      <c r="L1763">
        <v>0</v>
      </c>
      <c r="M1763">
        <v>0</v>
      </c>
      <c r="N1763">
        <v>0</v>
      </c>
      <c r="O1763">
        <v>0</v>
      </c>
      <c r="P1763">
        <v>0</v>
      </c>
      <c r="Q1763" t="s">
        <v>24</v>
      </c>
      <c r="R1763">
        <v>0</v>
      </c>
      <c r="S1763">
        <v>0</v>
      </c>
      <c r="T1763" t="s">
        <v>29</v>
      </c>
      <c r="U1763" t="s">
        <v>29</v>
      </c>
      <c r="V1763" t="s">
        <v>29</v>
      </c>
      <c r="W1763" t="s">
        <v>30</v>
      </c>
      <c r="Y1763" s="10"/>
      <c r="Z1763" s="10"/>
      <c r="AA1763" t="s">
        <v>4092</v>
      </c>
      <c r="AB1763" t="s">
        <v>4093</v>
      </c>
    </row>
    <row r="1764" spans="1:28" x14ac:dyDescent="0.3">
      <c r="A1764" s="7" t="b">
        <f t="shared" si="81"/>
        <v>0</v>
      </c>
      <c r="B1764" t="str">
        <f t="shared" si="82"/>
        <v>fishwithblueback</v>
      </c>
      <c r="C1764" s="9" t="str">
        <f t="shared" si="83"/>
        <v>fish_with_blue_back</v>
      </c>
      <c r="D1764">
        <v>6096</v>
      </c>
      <c r="E1764" t="s">
        <v>24</v>
      </c>
      <c r="F1764" t="s">
        <v>4013</v>
      </c>
      <c r="G1764" t="s">
        <v>26</v>
      </c>
      <c r="H1764" t="s">
        <v>4002</v>
      </c>
      <c r="I1764" t="s">
        <v>28</v>
      </c>
      <c r="J1764">
        <v>0</v>
      </c>
      <c r="K1764">
        <v>1</v>
      </c>
      <c r="L1764">
        <v>0</v>
      </c>
      <c r="M1764">
        <v>0</v>
      </c>
      <c r="N1764">
        <v>0</v>
      </c>
      <c r="O1764">
        <v>0</v>
      </c>
      <c r="P1764">
        <v>0</v>
      </c>
      <c r="Q1764" t="s">
        <v>24</v>
      </c>
      <c r="R1764">
        <v>0</v>
      </c>
      <c r="S1764">
        <v>0</v>
      </c>
      <c r="T1764" t="s">
        <v>29</v>
      </c>
      <c r="U1764" t="s">
        <v>29</v>
      </c>
      <c r="V1764" t="s">
        <v>29</v>
      </c>
      <c r="W1764" t="s">
        <v>30</v>
      </c>
      <c r="X1764" s="7"/>
      <c r="Y1764" s="10"/>
      <c r="Z1764" s="10"/>
      <c r="AA1764" t="s">
        <v>4014</v>
      </c>
      <c r="AB1764" t="s">
        <v>4015</v>
      </c>
    </row>
    <row r="1765" spans="1:28" x14ac:dyDescent="0.3">
      <c r="A1765" s="7" t="b">
        <f t="shared" si="81"/>
        <v>0</v>
      </c>
      <c r="B1765" t="str">
        <f t="shared" si="82"/>
        <v>pumpkinpie</v>
      </c>
      <c r="C1765" s="9" t="str">
        <f t="shared" si="83"/>
        <v>pumpkin_pie_</v>
      </c>
      <c r="D1765">
        <v>6097</v>
      </c>
      <c r="E1765" t="s">
        <v>24</v>
      </c>
      <c r="F1765" t="s">
        <v>7943</v>
      </c>
      <c r="G1765" t="s">
        <v>26</v>
      </c>
      <c r="H1765" t="s">
        <v>7944</v>
      </c>
      <c r="I1765" t="s">
        <v>28</v>
      </c>
      <c r="J1765" s="5">
        <v>0</v>
      </c>
      <c r="K1765">
        <v>1</v>
      </c>
      <c r="L1765">
        <v>0</v>
      </c>
      <c r="M1765">
        <v>0</v>
      </c>
      <c r="N1765">
        <v>0</v>
      </c>
      <c r="O1765">
        <v>0</v>
      </c>
      <c r="P1765">
        <v>0</v>
      </c>
      <c r="Q1765" t="s">
        <v>24</v>
      </c>
      <c r="R1765">
        <v>0</v>
      </c>
      <c r="S1765">
        <v>0</v>
      </c>
      <c r="T1765" t="s">
        <v>29</v>
      </c>
      <c r="U1765" t="s">
        <v>29</v>
      </c>
      <c r="V1765" t="s">
        <v>29</v>
      </c>
      <c r="W1765" t="s">
        <v>30</v>
      </c>
      <c r="X1765" s="7"/>
      <c r="Y1765" s="10"/>
      <c r="Z1765" s="10"/>
      <c r="AA1765" t="s">
        <v>7945</v>
      </c>
      <c r="AB1765" t="s">
        <v>7946</v>
      </c>
    </row>
    <row r="1766" spans="1:28" x14ac:dyDescent="0.3">
      <c r="A1766" s="7" t="b">
        <f t="shared" si="81"/>
        <v>0</v>
      </c>
      <c r="B1766" t="str">
        <f t="shared" si="82"/>
        <v>smallsnowflower</v>
      </c>
      <c r="C1766" s="9" t="str">
        <f t="shared" si="83"/>
        <v>small_snow_flower</v>
      </c>
      <c r="D1766">
        <v>6098</v>
      </c>
      <c r="E1766" t="s">
        <v>24</v>
      </c>
      <c r="F1766" t="s">
        <v>9236</v>
      </c>
      <c r="G1766" t="s">
        <v>26</v>
      </c>
      <c r="H1766" t="s">
        <v>9237</v>
      </c>
      <c r="I1766" t="s">
        <v>28</v>
      </c>
      <c r="J1766" s="5">
        <v>0</v>
      </c>
      <c r="K1766">
        <v>1</v>
      </c>
      <c r="L1766">
        <v>0</v>
      </c>
      <c r="M1766">
        <v>0</v>
      </c>
      <c r="N1766">
        <v>0</v>
      </c>
      <c r="O1766">
        <v>0</v>
      </c>
      <c r="P1766">
        <v>0</v>
      </c>
      <c r="Q1766" t="s">
        <v>24</v>
      </c>
      <c r="R1766">
        <v>0</v>
      </c>
      <c r="S1766">
        <v>0</v>
      </c>
      <c r="T1766" t="s">
        <v>29</v>
      </c>
      <c r="U1766" t="s">
        <v>29</v>
      </c>
      <c r="V1766" t="s">
        <v>29</v>
      </c>
      <c r="W1766" t="s">
        <v>30</v>
      </c>
      <c r="X1766" s="7"/>
      <c r="Y1766" s="10"/>
      <c r="Z1766" s="10"/>
      <c r="AA1766" t="s">
        <v>9238</v>
      </c>
      <c r="AB1766" t="s">
        <v>9239</v>
      </c>
    </row>
    <row r="1767" spans="1:28" x14ac:dyDescent="0.3">
      <c r="A1767" s="7" t="b">
        <f t="shared" si="81"/>
        <v>0</v>
      </c>
      <c r="B1767" t="str">
        <f t="shared" si="82"/>
        <v>grilledricecake</v>
      </c>
      <c r="C1767" s="9" t="str">
        <f t="shared" si="83"/>
        <v>grilled_rice_cake</v>
      </c>
      <c r="D1767">
        <v>6099</v>
      </c>
      <c r="E1767" t="s">
        <v>24</v>
      </c>
      <c r="F1767" t="s">
        <v>4826</v>
      </c>
      <c r="G1767" t="s">
        <v>26</v>
      </c>
      <c r="H1767" t="s">
        <v>4827</v>
      </c>
      <c r="I1767" t="s">
        <v>28</v>
      </c>
      <c r="J1767">
        <v>0</v>
      </c>
      <c r="K1767">
        <v>1</v>
      </c>
      <c r="L1767">
        <v>0</v>
      </c>
      <c r="M1767">
        <v>0</v>
      </c>
      <c r="N1767">
        <v>0</v>
      </c>
      <c r="O1767">
        <v>0</v>
      </c>
      <c r="P1767">
        <v>0</v>
      </c>
      <c r="Q1767" t="s">
        <v>24</v>
      </c>
      <c r="R1767">
        <v>0</v>
      </c>
      <c r="S1767">
        <v>0</v>
      </c>
      <c r="T1767" t="s">
        <v>29</v>
      </c>
      <c r="U1767" t="s">
        <v>29</v>
      </c>
      <c r="V1767" t="s">
        <v>29</v>
      </c>
      <c r="W1767" t="s">
        <v>30</v>
      </c>
      <c r="X1767" s="7"/>
      <c r="Y1767" s="10"/>
      <c r="Z1767" s="10"/>
      <c r="AA1767" t="s">
        <v>4828</v>
      </c>
      <c r="AB1767" t="s">
        <v>4829</v>
      </c>
    </row>
    <row r="1768" spans="1:28" x14ac:dyDescent="0.3">
      <c r="A1768" s="7" t="b">
        <f t="shared" si="81"/>
        <v>0</v>
      </c>
      <c r="B1768" t="str">
        <f t="shared" si="82"/>
        <v>dampdarkness</v>
      </c>
      <c r="C1768" s="9" t="str">
        <f t="shared" si="83"/>
        <v>damp_darkness</v>
      </c>
      <c r="D1768">
        <v>6100</v>
      </c>
      <c r="E1768" t="s">
        <v>24</v>
      </c>
      <c r="F1768" t="s">
        <v>2756</v>
      </c>
      <c r="G1768" t="s">
        <v>26</v>
      </c>
      <c r="H1768" t="s">
        <v>2757</v>
      </c>
      <c r="I1768" t="s">
        <v>28</v>
      </c>
      <c r="J1768">
        <v>0</v>
      </c>
      <c r="K1768">
        <v>1</v>
      </c>
      <c r="L1768">
        <v>0</v>
      </c>
      <c r="M1768">
        <v>0</v>
      </c>
      <c r="N1768">
        <v>0</v>
      </c>
      <c r="O1768">
        <v>0</v>
      </c>
      <c r="P1768">
        <v>0</v>
      </c>
      <c r="Q1768" t="s">
        <v>24</v>
      </c>
      <c r="R1768">
        <v>0</v>
      </c>
      <c r="S1768">
        <v>0</v>
      </c>
      <c r="T1768" t="s">
        <v>29</v>
      </c>
      <c r="U1768" t="s">
        <v>29</v>
      </c>
      <c r="V1768" t="s">
        <v>29</v>
      </c>
      <c r="W1768" t="s">
        <v>30</v>
      </c>
      <c r="X1768" s="7"/>
      <c r="Y1768" s="10"/>
      <c r="Z1768" s="10"/>
      <c r="AA1768" t="s">
        <v>2758</v>
      </c>
      <c r="AB1768" t="s">
        <v>2759</v>
      </c>
    </row>
    <row r="1769" spans="1:28" x14ac:dyDescent="0.3">
      <c r="A1769" s="7" t="b">
        <f t="shared" si="81"/>
        <v>0</v>
      </c>
      <c r="B1769" t="str">
        <f t="shared" si="82"/>
        <v>bigcell</v>
      </c>
      <c r="C1769" s="9" t="str">
        <f t="shared" si="83"/>
        <v>big_cell</v>
      </c>
      <c r="D1769">
        <v>6104</v>
      </c>
      <c r="E1769" t="s">
        <v>24</v>
      </c>
      <c r="F1769" t="s">
        <v>1086</v>
      </c>
      <c r="G1769" t="s">
        <v>26</v>
      </c>
      <c r="H1769" t="s">
        <v>1087</v>
      </c>
      <c r="I1769" t="s">
        <v>28</v>
      </c>
      <c r="J1769" s="1">
        <v>1000</v>
      </c>
      <c r="K1769">
        <v>1</v>
      </c>
      <c r="L1769">
        <v>0</v>
      </c>
      <c r="M1769">
        <v>0</v>
      </c>
      <c r="N1769">
        <v>0</v>
      </c>
      <c r="O1769">
        <v>0</v>
      </c>
      <c r="P1769">
        <v>0</v>
      </c>
      <c r="Q1769" t="s">
        <v>24</v>
      </c>
      <c r="R1769">
        <v>0</v>
      </c>
      <c r="S1769">
        <v>0</v>
      </c>
      <c r="T1769" t="s">
        <v>29</v>
      </c>
      <c r="U1769" t="s">
        <v>29</v>
      </c>
      <c r="V1769" t="s">
        <v>29</v>
      </c>
      <c r="W1769" t="s">
        <v>30</v>
      </c>
      <c r="Y1769" s="10"/>
      <c r="Z1769" s="10"/>
      <c r="AA1769" t="s">
        <v>1088</v>
      </c>
      <c r="AB1769" t="s">
        <v>1089</v>
      </c>
    </row>
    <row r="1770" spans="1:28" x14ac:dyDescent="0.3">
      <c r="A1770" s="7" t="b">
        <f t="shared" si="81"/>
        <v>0</v>
      </c>
      <c r="B1770" t="str">
        <f t="shared" si="82"/>
        <v>morningdew</v>
      </c>
      <c r="C1770" s="9" t="str">
        <f t="shared" si="83"/>
        <v>morning_dew</v>
      </c>
      <c r="D1770">
        <v>6105</v>
      </c>
      <c r="E1770" t="s">
        <v>24</v>
      </c>
      <c r="F1770" t="s">
        <v>6806</v>
      </c>
      <c r="G1770" t="s">
        <v>26</v>
      </c>
      <c r="H1770" t="s">
        <v>6807</v>
      </c>
      <c r="I1770" t="s">
        <v>28</v>
      </c>
      <c r="J1770" s="1">
        <v>1000</v>
      </c>
      <c r="K1770">
        <v>1</v>
      </c>
      <c r="L1770">
        <v>0</v>
      </c>
      <c r="M1770">
        <v>0</v>
      </c>
      <c r="N1770">
        <v>0</v>
      </c>
      <c r="O1770">
        <v>0</v>
      </c>
      <c r="P1770">
        <v>0</v>
      </c>
      <c r="Q1770" t="s">
        <v>24</v>
      </c>
      <c r="R1770">
        <v>0</v>
      </c>
      <c r="S1770">
        <v>0</v>
      </c>
      <c r="T1770" t="s">
        <v>29</v>
      </c>
      <c r="U1770" t="s">
        <v>29</v>
      </c>
      <c r="V1770" t="s">
        <v>29</v>
      </c>
      <c r="W1770" t="s">
        <v>30</v>
      </c>
      <c r="Y1770" s="10"/>
      <c r="Z1770" s="10"/>
      <c r="AA1770" t="s">
        <v>6808</v>
      </c>
      <c r="AB1770" t="s">
        <v>6809</v>
      </c>
    </row>
    <row r="1771" spans="1:28" x14ac:dyDescent="0.3">
      <c r="A1771" s="7" t="b">
        <f t="shared" si="81"/>
        <v>0</v>
      </c>
      <c r="B1771" t="str">
        <f t="shared" si="82"/>
        <v>wellripenedberry</v>
      </c>
      <c r="C1771" s="9" t="str">
        <f t="shared" si="83"/>
        <v>well_ripened_berry</v>
      </c>
      <c r="D1771">
        <v>6106</v>
      </c>
      <c r="E1771" t="s">
        <v>24</v>
      </c>
      <c r="F1771" t="s">
        <v>10565</v>
      </c>
      <c r="G1771" t="s">
        <v>26</v>
      </c>
      <c r="H1771" t="s">
        <v>10566</v>
      </c>
      <c r="I1771" t="s">
        <v>28</v>
      </c>
      <c r="J1771" s="1">
        <v>1000</v>
      </c>
      <c r="K1771">
        <v>1</v>
      </c>
      <c r="L1771">
        <v>0</v>
      </c>
      <c r="M1771">
        <v>0</v>
      </c>
      <c r="N1771">
        <v>0</v>
      </c>
      <c r="O1771">
        <v>0</v>
      </c>
      <c r="P1771">
        <v>0</v>
      </c>
      <c r="Q1771" t="s">
        <v>24</v>
      </c>
      <c r="R1771">
        <v>0</v>
      </c>
      <c r="S1771">
        <v>0</v>
      </c>
      <c r="T1771" t="s">
        <v>29</v>
      </c>
      <c r="U1771" t="s">
        <v>29</v>
      </c>
      <c r="V1771" t="s">
        <v>29</v>
      </c>
      <c r="W1771" t="s">
        <v>30</v>
      </c>
      <c r="X1771" s="7"/>
      <c r="Y1771" s="10"/>
      <c r="Z1771" s="10"/>
      <c r="AA1771" t="s">
        <v>10567</v>
      </c>
      <c r="AB1771" t="s">
        <v>10568</v>
      </c>
    </row>
    <row r="1772" spans="1:28" x14ac:dyDescent="0.3">
      <c r="A1772" s="7" t="b">
        <f t="shared" si="81"/>
        <v>0</v>
      </c>
      <c r="B1772" t="str">
        <f t="shared" si="82"/>
        <v>sunsetontherock</v>
      </c>
      <c r="C1772" s="9" t="str">
        <f t="shared" si="83"/>
        <v>sunset_on_the_rock</v>
      </c>
      <c r="D1772">
        <v>6107</v>
      </c>
      <c r="E1772" t="s">
        <v>24</v>
      </c>
      <c r="F1772" t="s">
        <v>9790</v>
      </c>
      <c r="G1772" t="s">
        <v>26</v>
      </c>
      <c r="H1772" t="s">
        <v>9791</v>
      </c>
      <c r="I1772" t="s">
        <v>28</v>
      </c>
      <c r="J1772" s="1">
        <v>1000</v>
      </c>
      <c r="K1772">
        <v>1</v>
      </c>
      <c r="L1772">
        <v>0</v>
      </c>
      <c r="M1772">
        <v>0</v>
      </c>
      <c r="N1772">
        <v>0</v>
      </c>
      <c r="O1772">
        <v>0</v>
      </c>
      <c r="P1772">
        <v>0</v>
      </c>
      <c r="Q1772" t="s">
        <v>24</v>
      </c>
      <c r="R1772">
        <v>0</v>
      </c>
      <c r="S1772">
        <v>0</v>
      </c>
      <c r="T1772" t="s">
        <v>29</v>
      </c>
      <c r="U1772" t="s">
        <v>29</v>
      </c>
      <c r="V1772" t="s">
        <v>29</v>
      </c>
      <c r="W1772" t="s">
        <v>30</v>
      </c>
      <c r="Y1772" s="10"/>
      <c r="Z1772" s="10"/>
      <c r="AA1772" t="s">
        <v>9792</v>
      </c>
      <c r="AB1772" t="s">
        <v>9793</v>
      </c>
    </row>
    <row r="1773" spans="1:28" x14ac:dyDescent="0.3">
      <c r="A1773" s="7" t="b">
        <f t="shared" si="81"/>
        <v>0</v>
      </c>
      <c r="B1773" t="str">
        <f t="shared" si="82"/>
        <v>applepudding</v>
      </c>
      <c r="C1773" s="9" t="str">
        <f t="shared" si="83"/>
        <v>apple_pudding</v>
      </c>
      <c r="D1773">
        <v>6108</v>
      </c>
      <c r="E1773" t="s">
        <v>24</v>
      </c>
      <c r="F1773" t="s">
        <v>455</v>
      </c>
      <c r="G1773" t="s">
        <v>26</v>
      </c>
      <c r="H1773" t="s">
        <v>456</v>
      </c>
      <c r="I1773" t="s">
        <v>28</v>
      </c>
      <c r="J1773" s="1">
        <v>1000</v>
      </c>
      <c r="K1773">
        <v>1</v>
      </c>
      <c r="L1773">
        <v>0</v>
      </c>
      <c r="M1773">
        <v>0</v>
      </c>
      <c r="N1773">
        <v>0</v>
      </c>
      <c r="O1773">
        <v>0</v>
      </c>
      <c r="P1773">
        <v>0</v>
      </c>
      <c r="Q1773" t="s">
        <v>24</v>
      </c>
      <c r="R1773">
        <v>0</v>
      </c>
      <c r="S1773">
        <v>0</v>
      </c>
      <c r="T1773" t="s">
        <v>29</v>
      </c>
      <c r="U1773" t="s">
        <v>29</v>
      </c>
      <c r="V1773" t="s">
        <v>29</v>
      </c>
      <c r="W1773" t="s">
        <v>30</v>
      </c>
      <c r="X1773" s="7"/>
      <c r="Y1773" s="10"/>
      <c r="Z1773" s="10"/>
      <c r="AA1773" t="s">
        <v>457</v>
      </c>
      <c r="AB1773" t="s">
        <v>458</v>
      </c>
    </row>
    <row r="1774" spans="1:28" x14ac:dyDescent="0.3">
      <c r="A1774" s="7" t="b">
        <f t="shared" si="81"/>
        <v>0</v>
      </c>
      <c r="B1774" t="str">
        <f t="shared" si="82"/>
        <v>plantneutrient</v>
      </c>
      <c r="C1774" s="9" t="str">
        <f t="shared" si="83"/>
        <v>plant_neutrient</v>
      </c>
      <c r="D1774">
        <v>6109</v>
      </c>
      <c r="E1774" t="s">
        <v>24</v>
      </c>
      <c r="F1774" t="s">
        <v>7707</v>
      </c>
      <c r="G1774" t="s">
        <v>26</v>
      </c>
      <c r="H1774" t="s">
        <v>7708</v>
      </c>
      <c r="I1774" t="s">
        <v>28</v>
      </c>
      <c r="J1774" s="1">
        <v>1000</v>
      </c>
      <c r="K1774">
        <v>1</v>
      </c>
      <c r="L1774">
        <v>0</v>
      </c>
      <c r="M1774">
        <v>0</v>
      </c>
      <c r="N1774">
        <v>0</v>
      </c>
      <c r="O1774">
        <v>0</v>
      </c>
      <c r="P1774">
        <v>0</v>
      </c>
      <c r="Q1774" t="s">
        <v>24</v>
      </c>
      <c r="R1774">
        <v>0</v>
      </c>
      <c r="S1774">
        <v>0</v>
      </c>
      <c r="T1774" t="s">
        <v>29</v>
      </c>
      <c r="U1774" t="s">
        <v>29</v>
      </c>
      <c r="V1774" t="s">
        <v>29</v>
      </c>
      <c r="W1774" t="s">
        <v>30</v>
      </c>
      <c r="X1774" s="7"/>
      <c r="Y1774" s="10"/>
      <c r="Z1774" s="10"/>
      <c r="AA1774" t="s">
        <v>7709</v>
      </c>
      <c r="AB1774" t="s">
        <v>7710</v>
      </c>
    </row>
    <row r="1775" spans="1:28" x14ac:dyDescent="0.3">
      <c r="A1775" s="7" t="b">
        <f t="shared" si="81"/>
        <v>0</v>
      </c>
      <c r="B1775" t="str">
        <f t="shared" si="82"/>
        <v>vitalflower</v>
      </c>
      <c r="C1775" s="9" t="str">
        <f t="shared" si="83"/>
        <v>vital_flower</v>
      </c>
      <c r="D1775">
        <v>6110</v>
      </c>
      <c r="E1775" t="s">
        <v>24</v>
      </c>
      <c r="F1775" t="s">
        <v>10439</v>
      </c>
      <c r="G1775" t="s">
        <v>26</v>
      </c>
      <c r="H1775" t="s">
        <v>10440</v>
      </c>
      <c r="I1775" t="s">
        <v>28</v>
      </c>
      <c r="J1775" s="1">
        <v>1000</v>
      </c>
      <c r="K1775">
        <v>1</v>
      </c>
      <c r="L1775">
        <v>0</v>
      </c>
      <c r="M1775">
        <v>0</v>
      </c>
      <c r="N1775">
        <v>0</v>
      </c>
      <c r="O1775">
        <v>0</v>
      </c>
      <c r="P1775">
        <v>0</v>
      </c>
      <c r="Q1775" t="s">
        <v>24</v>
      </c>
      <c r="R1775">
        <v>0</v>
      </c>
      <c r="S1775">
        <v>0</v>
      </c>
      <c r="T1775" t="s">
        <v>29</v>
      </c>
      <c r="U1775" t="s">
        <v>29</v>
      </c>
      <c r="V1775" t="s">
        <v>29</v>
      </c>
      <c r="W1775" t="s">
        <v>30</v>
      </c>
      <c r="X1775" s="7"/>
      <c r="Y1775" s="10"/>
      <c r="Z1775" s="10"/>
      <c r="AA1775" t="s">
        <v>10441</v>
      </c>
      <c r="AB1775" t="s">
        <v>10442</v>
      </c>
    </row>
    <row r="1776" spans="1:28" x14ac:dyDescent="0.3">
      <c r="A1776" s="7" t="b">
        <f t="shared" si="81"/>
        <v>0</v>
      </c>
      <c r="B1776" t="str">
        <f t="shared" si="82"/>
        <v>mysticstone</v>
      </c>
      <c r="C1776" s="9" t="str">
        <f t="shared" si="83"/>
        <v>mystic_stone</v>
      </c>
      <c r="D1776">
        <v>6111</v>
      </c>
      <c r="E1776" t="s">
        <v>24</v>
      </c>
      <c r="F1776" t="s">
        <v>7001</v>
      </c>
      <c r="G1776" t="s">
        <v>26</v>
      </c>
      <c r="H1776" t="s">
        <v>7002</v>
      </c>
      <c r="I1776" t="s">
        <v>28</v>
      </c>
      <c r="J1776" s="1">
        <v>1000</v>
      </c>
      <c r="K1776">
        <v>1</v>
      </c>
      <c r="L1776">
        <v>0</v>
      </c>
      <c r="M1776">
        <v>0</v>
      </c>
      <c r="N1776">
        <v>0</v>
      </c>
      <c r="O1776">
        <v>0</v>
      </c>
      <c r="P1776">
        <v>0</v>
      </c>
      <c r="Q1776" t="s">
        <v>24</v>
      </c>
      <c r="R1776">
        <v>0</v>
      </c>
      <c r="S1776">
        <v>0</v>
      </c>
      <c r="T1776" t="s">
        <v>29</v>
      </c>
      <c r="U1776" t="s">
        <v>29</v>
      </c>
      <c r="V1776" t="s">
        <v>29</v>
      </c>
      <c r="W1776" t="s">
        <v>30</v>
      </c>
      <c r="X1776" s="7"/>
      <c r="Y1776" s="10"/>
      <c r="Z1776" s="10"/>
      <c r="AA1776" t="s">
        <v>7003</v>
      </c>
      <c r="AB1776" t="s">
        <v>7004</v>
      </c>
    </row>
    <row r="1777" spans="1:28" x14ac:dyDescent="0.3">
      <c r="A1777" s="7" t="b">
        <f t="shared" si="81"/>
        <v>0</v>
      </c>
      <c r="B1777" t="str">
        <f t="shared" si="82"/>
        <v>freshplant</v>
      </c>
      <c r="C1777" s="9" t="str">
        <f t="shared" si="83"/>
        <v>fresh_plant</v>
      </c>
      <c r="D1777">
        <v>6112</v>
      </c>
      <c r="E1777" t="s">
        <v>24</v>
      </c>
      <c r="F1777" t="s">
        <v>4210</v>
      </c>
      <c r="G1777" t="s">
        <v>26</v>
      </c>
      <c r="H1777" t="s">
        <v>4211</v>
      </c>
      <c r="I1777" t="s">
        <v>28</v>
      </c>
      <c r="J1777" s="1">
        <v>1000</v>
      </c>
      <c r="K1777">
        <v>1</v>
      </c>
      <c r="L1777">
        <v>0</v>
      </c>
      <c r="M1777">
        <v>0</v>
      </c>
      <c r="N1777">
        <v>0</v>
      </c>
      <c r="O1777">
        <v>0</v>
      </c>
      <c r="P1777">
        <v>0</v>
      </c>
      <c r="Q1777" t="s">
        <v>24</v>
      </c>
      <c r="R1777">
        <v>0</v>
      </c>
      <c r="S1777">
        <v>0</v>
      </c>
      <c r="T1777" t="s">
        <v>29</v>
      </c>
      <c r="U1777" t="s">
        <v>29</v>
      </c>
      <c r="V1777" t="s">
        <v>29</v>
      </c>
      <c r="W1777" t="s">
        <v>30</v>
      </c>
      <c r="X1777" s="7"/>
      <c r="Y1777" s="10"/>
      <c r="Z1777" s="10"/>
      <c r="AA1777" t="s">
        <v>4212</v>
      </c>
      <c r="AB1777" t="s">
        <v>4213</v>
      </c>
    </row>
    <row r="1778" spans="1:28" x14ac:dyDescent="0.3">
      <c r="A1778" s="7" t="b">
        <f t="shared" si="81"/>
        <v>0</v>
      </c>
      <c r="B1778" t="str">
        <f t="shared" si="82"/>
        <v>vitalflower</v>
      </c>
      <c r="C1778" s="9" t="str">
        <f t="shared" si="83"/>
        <v>vital_flower_</v>
      </c>
      <c r="D1778">
        <v>6113</v>
      </c>
      <c r="E1778" t="s">
        <v>24</v>
      </c>
      <c r="F1778" t="s">
        <v>10443</v>
      </c>
      <c r="G1778" t="s">
        <v>26</v>
      </c>
      <c r="H1778" t="s">
        <v>10440</v>
      </c>
      <c r="I1778" t="s">
        <v>28</v>
      </c>
      <c r="J1778" s="1">
        <v>1000</v>
      </c>
      <c r="K1778">
        <v>1</v>
      </c>
      <c r="L1778">
        <v>0</v>
      </c>
      <c r="M1778">
        <v>0</v>
      </c>
      <c r="N1778">
        <v>0</v>
      </c>
      <c r="O1778">
        <v>0</v>
      </c>
      <c r="P1778">
        <v>0</v>
      </c>
      <c r="Q1778" t="s">
        <v>24</v>
      </c>
      <c r="R1778">
        <v>0</v>
      </c>
      <c r="S1778">
        <v>0</v>
      </c>
      <c r="T1778" t="s">
        <v>29</v>
      </c>
      <c r="U1778" t="s">
        <v>29</v>
      </c>
      <c r="V1778" t="s">
        <v>29</v>
      </c>
      <c r="W1778" t="s">
        <v>30</v>
      </c>
      <c r="X1778" s="7"/>
      <c r="Y1778" s="10"/>
      <c r="Z1778" s="10"/>
      <c r="AA1778" t="s">
        <v>10444</v>
      </c>
      <c r="AB1778" t="s">
        <v>10445</v>
      </c>
    </row>
    <row r="1779" spans="1:28" x14ac:dyDescent="0.3">
      <c r="A1779" s="7" t="b">
        <f t="shared" si="81"/>
        <v>0</v>
      </c>
      <c r="B1779" t="str">
        <f t="shared" si="82"/>
        <v>flamegemstone</v>
      </c>
      <c r="C1779" s="9" t="str">
        <f t="shared" si="83"/>
        <v>flame_gemstone</v>
      </c>
      <c r="D1779">
        <v>6114</v>
      </c>
      <c r="E1779" t="s">
        <v>24</v>
      </c>
      <c r="F1779" t="s">
        <v>4042</v>
      </c>
      <c r="G1779" t="s">
        <v>26</v>
      </c>
      <c r="H1779" t="s">
        <v>4043</v>
      </c>
      <c r="I1779" t="s">
        <v>28</v>
      </c>
      <c r="J1779" s="1">
        <v>1000</v>
      </c>
      <c r="K1779">
        <v>1</v>
      </c>
      <c r="L1779">
        <v>0</v>
      </c>
      <c r="M1779">
        <v>0</v>
      </c>
      <c r="N1779">
        <v>0</v>
      </c>
      <c r="O1779">
        <v>0</v>
      </c>
      <c r="P1779">
        <v>0</v>
      </c>
      <c r="Q1779" t="s">
        <v>24</v>
      </c>
      <c r="R1779">
        <v>0</v>
      </c>
      <c r="S1779">
        <v>0</v>
      </c>
      <c r="T1779" t="s">
        <v>29</v>
      </c>
      <c r="U1779" t="s">
        <v>29</v>
      </c>
      <c r="V1779" t="s">
        <v>29</v>
      </c>
      <c r="W1779" t="s">
        <v>30</v>
      </c>
      <c r="X1779" s="7"/>
      <c r="Y1779" s="10"/>
      <c r="Z1779" s="10"/>
      <c r="AA1779" t="s">
        <v>4044</v>
      </c>
      <c r="AB1779" t="s">
        <v>4045</v>
      </c>
    </row>
    <row r="1780" spans="1:28" x14ac:dyDescent="0.3">
      <c r="A1780" s="7" t="b">
        <f t="shared" si="81"/>
        <v>0</v>
      </c>
      <c r="B1780" t="str">
        <f t="shared" si="82"/>
        <v>bun</v>
      </c>
      <c r="C1780" s="9" t="str">
        <f t="shared" si="83"/>
        <v>bun_</v>
      </c>
      <c r="D1780">
        <v>6115</v>
      </c>
      <c r="E1780" t="s">
        <v>24</v>
      </c>
      <c r="F1780" t="s">
        <v>1732</v>
      </c>
      <c r="G1780" t="s">
        <v>26</v>
      </c>
      <c r="H1780" t="s">
        <v>1728</v>
      </c>
      <c r="I1780" t="s">
        <v>28</v>
      </c>
      <c r="J1780" s="1">
        <v>1000</v>
      </c>
      <c r="K1780">
        <v>1</v>
      </c>
      <c r="L1780">
        <v>0</v>
      </c>
      <c r="M1780">
        <v>0</v>
      </c>
      <c r="N1780">
        <v>0</v>
      </c>
      <c r="O1780">
        <v>0</v>
      </c>
      <c r="P1780">
        <v>0</v>
      </c>
      <c r="Q1780" t="s">
        <v>24</v>
      </c>
      <c r="R1780">
        <v>0</v>
      </c>
      <c r="S1780">
        <v>0</v>
      </c>
      <c r="T1780" t="s">
        <v>29</v>
      </c>
      <c r="U1780" t="s">
        <v>29</v>
      </c>
      <c r="V1780" t="s">
        <v>29</v>
      </c>
      <c r="W1780" t="s">
        <v>30</v>
      </c>
      <c r="X1780" s="7"/>
      <c r="Y1780" s="10"/>
      <c r="Z1780" s="10"/>
      <c r="AA1780" t="s">
        <v>1733</v>
      </c>
      <c r="AB1780" t="s">
        <v>1734</v>
      </c>
    </row>
    <row r="1781" spans="1:28" x14ac:dyDescent="0.3">
      <c r="A1781" s="7" t="b">
        <f t="shared" si="81"/>
        <v>0</v>
      </c>
      <c r="B1781" t="str">
        <f t="shared" si="82"/>
        <v>makeoverbrush</v>
      </c>
      <c r="C1781" s="9" t="str">
        <f t="shared" si="83"/>
        <v>makeover_brush</v>
      </c>
      <c r="D1781">
        <v>6121</v>
      </c>
      <c r="E1781" t="s">
        <v>24</v>
      </c>
      <c r="F1781" t="s">
        <v>6401</v>
      </c>
      <c r="G1781" t="s">
        <v>26</v>
      </c>
      <c r="H1781" t="s">
        <v>6402</v>
      </c>
      <c r="I1781" t="s">
        <v>28</v>
      </c>
      <c r="J1781" s="1">
        <v>1000</v>
      </c>
      <c r="K1781">
        <v>1</v>
      </c>
      <c r="L1781">
        <v>0</v>
      </c>
      <c r="M1781">
        <v>0</v>
      </c>
      <c r="N1781">
        <v>0</v>
      </c>
      <c r="O1781">
        <v>0</v>
      </c>
      <c r="P1781">
        <v>0</v>
      </c>
      <c r="Q1781" t="s">
        <v>24</v>
      </c>
      <c r="R1781">
        <v>0</v>
      </c>
      <c r="S1781">
        <v>0</v>
      </c>
      <c r="T1781" t="s">
        <v>29</v>
      </c>
      <c r="U1781" t="s">
        <v>29</v>
      </c>
      <c r="V1781" t="s">
        <v>29</v>
      </c>
      <c r="W1781" t="s">
        <v>30</v>
      </c>
      <c r="X1781" s="7"/>
      <c r="Y1781" s="10"/>
      <c r="Z1781" s="10"/>
      <c r="AA1781" t="s">
        <v>6403</v>
      </c>
      <c r="AB1781" t="s">
        <v>6404</v>
      </c>
    </row>
    <row r="1782" spans="1:28" x14ac:dyDescent="0.3">
      <c r="A1782" s="7" t="b">
        <f t="shared" si="81"/>
        <v>0</v>
      </c>
      <c r="B1782" t="str">
        <f t="shared" si="82"/>
        <v>paintbrush</v>
      </c>
      <c r="C1782" s="9" t="str">
        <f t="shared" si="83"/>
        <v>paint_brush</v>
      </c>
      <c r="D1782">
        <v>6122</v>
      </c>
      <c r="E1782" t="s">
        <v>24</v>
      </c>
      <c r="F1782" t="s">
        <v>7392</v>
      </c>
      <c r="G1782" t="s">
        <v>26</v>
      </c>
      <c r="H1782" t="s">
        <v>7393</v>
      </c>
      <c r="I1782" t="s">
        <v>28</v>
      </c>
      <c r="J1782" s="1">
        <v>1000</v>
      </c>
      <c r="K1782">
        <v>1</v>
      </c>
      <c r="L1782">
        <v>0</v>
      </c>
      <c r="M1782">
        <v>0</v>
      </c>
      <c r="N1782">
        <v>0</v>
      </c>
      <c r="O1782">
        <v>0</v>
      </c>
      <c r="P1782">
        <v>0</v>
      </c>
      <c r="Q1782" t="s">
        <v>24</v>
      </c>
      <c r="R1782">
        <v>0</v>
      </c>
      <c r="S1782">
        <v>0</v>
      </c>
      <c r="T1782" t="s">
        <v>29</v>
      </c>
      <c r="U1782" t="s">
        <v>29</v>
      </c>
      <c r="V1782" t="s">
        <v>29</v>
      </c>
      <c r="W1782" t="s">
        <v>30</v>
      </c>
      <c r="X1782" s="7"/>
      <c r="Y1782" s="10"/>
      <c r="Z1782" s="10"/>
      <c r="AA1782" t="s">
        <v>7394</v>
      </c>
      <c r="AB1782" t="s">
        <v>7395</v>
      </c>
    </row>
    <row r="1783" spans="1:28" x14ac:dyDescent="0.3">
      <c r="A1783" s="7" t="b">
        <f t="shared" si="81"/>
        <v>0</v>
      </c>
      <c r="B1783" t="str">
        <f t="shared" si="82"/>
        <v>surfacepaint</v>
      </c>
      <c r="C1783" s="9" t="str">
        <f t="shared" si="83"/>
        <v>surface_paint</v>
      </c>
      <c r="D1783">
        <v>6123</v>
      </c>
      <c r="E1783" t="s">
        <v>24</v>
      </c>
      <c r="F1783" t="s">
        <v>9798</v>
      </c>
      <c r="G1783" t="s">
        <v>26</v>
      </c>
      <c r="H1783" t="s">
        <v>9799</v>
      </c>
      <c r="I1783" t="s">
        <v>28</v>
      </c>
      <c r="J1783" s="1">
        <v>1000</v>
      </c>
      <c r="K1783">
        <v>1</v>
      </c>
      <c r="L1783">
        <v>0</v>
      </c>
      <c r="M1783">
        <v>0</v>
      </c>
      <c r="N1783">
        <v>0</v>
      </c>
      <c r="O1783">
        <v>0</v>
      </c>
      <c r="P1783">
        <v>0</v>
      </c>
      <c r="Q1783" t="s">
        <v>24</v>
      </c>
      <c r="R1783">
        <v>0</v>
      </c>
      <c r="S1783">
        <v>0</v>
      </c>
      <c r="T1783" t="s">
        <v>29</v>
      </c>
      <c r="U1783" t="s">
        <v>29</v>
      </c>
      <c r="V1783" t="s">
        <v>29</v>
      </c>
      <c r="W1783" t="s">
        <v>30</v>
      </c>
      <c r="X1783" s="7"/>
      <c r="Y1783" s="10"/>
      <c r="Z1783" s="10"/>
      <c r="AA1783" t="s">
        <v>9800</v>
      </c>
      <c r="AB1783" t="s">
        <v>9801</v>
      </c>
    </row>
    <row r="1784" spans="1:28" x14ac:dyDescent="0.3">
      <c r="A1784" s="7" t="b">
        <f t="shared" si="81"/>
        <v>0</v>
      </c>
      <c r="B1784" t="str">
        <f t="shared" si="82"/>
        <v>wolf'sflute</v>
      </c>
      <c r="C1784" s="9" t="str">
        <f t="shared" si="83"/>
        <v>wolf's_flute</v>
      </c>
      <c r="D1784">
        <v>6124</v>
      </c>
      <c r="E1784" t="s">
        <v>24</v>
      </c>
      <c r="F1784" t="s">
        <v>10815</v>
      </c>
      <c r="G1784" t="s">
        <v>26</v>
      </c>
      <c r="H1784" t="s">
        <v>10816</v>
      </c>
      <c r="I1784" t="s">
        <v>28</v>
      </c>
      <c r="J1784" s="1">
        <v>1000</v>
      </c>
      <c r="K1784">
        <v>1</v>
      </c>
      <c r="L1784">
        <v>0</v>
      </c>
      <c r="M1784">
        <v>0</v>
      </c>
      <c r="N1784">
        <v>0</v>
      </c>
      <c r="O1784">
        <v>0</v>
      </c>
      <c r="P1784">
        <v>0</v>
      </c>
      <c r="Q1784" t="s">
        <v>24</v>
      </c>
      <c r="R1784">
        <v>0</v>
      </c>
      <c r="S1784">
        <v>0</v>
      </c>
      <c r="T1784" t="s">
        <v>29</v>
      </c>
      <c r="U1784" t="s">
        <v>29</v>
      </c>
      <c r="V1784" t="s">
        <v>29</v>
      </c>
      <c r="W1784" t="s">
        <v>30</v>
      </c>
      <c r="X1784" s="7"/>
      <c r="Y1784" s="10"/>
      <c r="Z1784" s="10"/>
      <c r="AA1784" t="s">
        <v>10817</v>
      </c>
      <c r="AB1784" t="s">
        <v>10818</v>
      </c>
    </row>
    <row r="1785" spans="1:28" x14ac:dyDescent="0.3">
      <c r="A1785" s="7" t="b">
        <f t="shared" si="81"/>
        <v>0</v>
      </c>
      <c r="B1785" t="str">
        <f t="shared" si="82"/>
        <v>heartbrokentears</v>
      </c>
      <c r="C1785" s="9" t="str">
        <f t="shared" si="83"/>
        <v>heartbroken_tears</v>
      </c>
      <c r="D1785">
        <v>6144</v>
      </c>
      <c r="E1785" t="s">
        <v>24</v>
      </c>
      <c r="F1785" t="s">
        <v>5077</v>
      </c>
      <c r="G1785" t="s">
        <v>26</v>
      </c>
      <c r="H1785" t="s">
        <v>5078</v>
      </c>
      <c r="I1785" t="s">
        <v>28</v>
      </c>
      <c r="J1785">
        <v>0</v>
      </c>
      <c r="K1785">
        <v>1</v>
      </c>
      <c r="L1785">
        <v>0</v>
      </c>
      <c r="M1785">
        <v>0</v>
      </c>
      <c r="N1785">
        <v>0</v>
      </c>
      <c r="O1785">
        <v>0</v>
      </c>
      <c r="P1785">
        <v>0</v>
      </c>
      <c r="Q1785" t="s">
        <v>24</v>
      </c>
      <c r="R1785">
        <v>0</v>
      </c>
      <c r="S1785">
        <v>0</v>
      </c>
      <c r="T1785" t="s">
        <v>29</v>
      </c>
      <c r="U1785" t="s">
        <v>29</v>
      </c>
      <c r="V1785" t="s">
        <v>29</v>
      </c>
      <c r="W1785" t="s">
        <v>30</v>
      </c>
      <c r="X1785" s="7"/>
      <c r="Y1785" s="10"/>
      <c r="Z1785" s="10"/>
      <c r="AA1785" t="s">
        <v>5079</v>
      </c>
      <c r="AB1785" t="s">
        <v>5080</v>
      </c>
    </row>
    <row r="1786" spans="1:28" x14ac:dyDescent="0.3">
      <c r="A1786" s="7" t="b">
        <f t="shared" si="81"/>
        <v>0</v>
      </c>
      <c r="B1786" t="str">
        <f t="shared" si="82"/>
        <v>vulcanbullet</v>
      </c>
      <c r="C1786" s="9" t="str">
        <f t="shared" si="83"/>
        <v>vulcan_bullet</v>
      </c>
      <c r="D1786">
        <v>6145</v>
      </c>
      <c r="E1786" t="s">
        <v>24</v>
      </c>
      <c r="F1786" t="s">
        <v>10466</v>
      </c>
      <c r="G1786" t="s">
        <v>26</v>
      </c>
      <c r="H1786" t="s">
        <v>10467</v>
      </c>
      <c r="I1786" t="s">
        <v>28</v>
      </c>
      <c r="J1786">
        <v>0</v>
      </c>
      <c r="K1786">
        <v>1</v>
      </c>
      <c r="L1786">
        <v>0</v>
      </c>
      <c r="M1786">
        <v>0</v>
      </c>
      <c r="N1786">
        <v>0</v>
      </c>
      <c r="O1786">
        <v>0</v>
      </c>
      <c r="P1786">
        <v>0</v>
      </c>
      <c r="Q1786" t="s">
        <v>24</v>
      </c>
      <c r="R1786">
        <v>0</v>
      </c>
      <c r="S1786">
        <v>0</v>
      </c>
      <c r="T1786" t="s">
        <v>29</v>
      </c>
      <c r="U1786" t="s">
        <v>29</v>
      </c>
      <c r="V1786" t="s">
        <v>29</v>
      </c>
      <c r="W1786" t="s">
        <v>30</v>
      </c>
      <c r="X1786" s="7"/>
      <c r="Y1786" s="10"/>
      <c r="Z1786" s="10"/>
      <c r="AA1786" t="s">
        <v>10468</v>
      </c>
      <c r="AB1786" t="s">
        <v>10469</v>
      </c>
    </row>
    <row r="1787" spans="1:28" x14ac:dyDescent="0.3">
      <c r="A1787" s="7" t="b">
        <f t="shared" si="81"/>
        <v>0</v>
      </c>
      <c r="B1787" t="str">
        <f t="shared" si="82"/>
        <v>magicgearfuel</v>
      </c>
      <c r="C1787" s="9" t="str">
        <f t="shared" si="83"/>
        <v>magic_gear_fuel</v>
      </c>
      <c r="D1787">
        <v>6146</v>
      </c>
      <c r="E1787" t="s">
        <v>24</v>
      </c>
      <c r="F1787" t="s">
        <v>6338</v>
      </c>
      <c r="G1787" t="s">
        <v>26</v>
      </c>
      <c r="H1787" t="s">
        <v>6339</v>
      </c>
      <c r="I1787" t="s">
        <v>28</v>
      </c>
      <c r="J1787">
        <v>0</v>
      </c>
      <c r="K1787">
        <v>1</v>
      </c>
      <c r="L1787">
        <v>0</v>
      </c>
      <c r="M1787">
        <v>0</v>
      </c>
      <c r="N1787">
        <v>0</v>
      </c>
      <c r="O1787">
        <v>0</v>
      </c>
      <c r="P1787">
        <v>0</v>
      </c>
      <c r="Q1787" t="s">
        <v>24</v>
      </c>
      <c r="R1787">
        <v>0</v>
      </c>
      <c r="S1787">
        <v>0</v>
      </c>
      <c r="T1787" t="s">
        <v>29</v>
      </c>
      <c r="U1787" t="s">
        <v>29</v>
      </c>
      <c r="V1787" t="s">
        <v>29</v>
      </c>
      <c r="W1787" t="s">
        <v>30</v>
      </c>
      <c r="X1787" s="7"/>
      <c r="Y1787" s="10"/>
      <c r="Z1787" s="10"/>
      <c r="AA1787" t="s">
        <v>6340</v>
      </c>
      <c r="AB1787" t="s">
        <v>6341</v>
      </c>
    </row>
    <row r="1788" spans="1:28" x14ac:dyDescent="0.3">
      <c r="A1788" s="7" t="b">
        <f t="shared" si="81"/>
        <v>0</v>
      </c>
      <c r="B1788" t="str">
        <f t="shared" si="82"/>
        <v>liquidcondensedbullet</v>
      </c>
      <c r="C1788" s="9" t="str">
        <f t="shared" si="83"/>
        <v>liquid_condensed_bullet</v>
      </c>
      <c r="D1788">
        <v>6147</v>
      </c>
      <c r="E1788" t="s">
        <v>24</v>
      </c>
      <c r="F1788" t="s">
        <v>6127</v>
      </c>
      <c r="G1788" t="s">
        <v>26</v>
      </c>
      <c r="H1788" t="s">
        <v>6128</v>
      </c>
      <c r="I1788" t="s">
        <v>28</v>
      </c>
      <c r="J1788">
        <v>50</v>
      </c>
      <c r="K1788">
        <v>1</v>
      </c>
      <c r="L1788">
        <v>0</v>
      </c>
      <c r="M1788">
        <v>0</v>
      </c>
      <c r="N1788">
        <v>0</v>
      </c>
      <c r="O1788">
        <v>0</v>
      </c>
      <c r="P1788">
        <v>0</v>
      </c>
      <c r="Q1788" t="s">
        <v>24</v>
      </c>
      <c r="R1788">
        <v>0</v>
      </c>
      <c r="S1788">
        <v>0</v>
      </c>
      <c r="T1788" t="s">
        <v>29</v>
      </c>
      <c r="U1788" t="s">
        <v>29</v>
      </c>
      <c r="V1788" t="s">
        <v>29</v>
      </c>
      <c r="W1788" t="s">
        <v>30</v>
      </c>
      <c r="Y1788" s="10"/>
      <c r="Z1788" s="10"/>
      <c r="AA1788" t="s">
        <v>6129</v>
      </c>
      <c r="AB1788" t="s">
        <v>6130</v>
      </c>
    </row>
    <row r="1789" spans="1:28" x14ac:dyDescent="0.3">
      <c r="A1789" s="7" t="b">
        <f t="shared" si="81"/>
        <v>0</v>
      </c>
      <c r="B1789" t="str">
        <f t="shared" si="82"/>
        <v>bradium</v>
      </c>
      <c r="C1789" s="9" t="str">
        <f t="shared" si="83"/>
        <v>bradium</v>
      </c>
      <c r="D1789">
        <v>6224</v>
      </c>
      <c r="E1789" t="s">
        <v>24</v>
      </c>
      <c r="F1789" t="s">
        <v>1542</v>
      </c>
      <c r="G1789" t="s">
        <v>26</v>
      </c>
      <c r="H1789" t="s">
        <v>1542</v>
      </c>
      <c r="I1789" t="s">
        <v>28</v>
      </c>
      <c r="J1789" s="1">
        <v>2000</v>
      </c>
      <c r="K1789">
        <v>15</v>
      </c>
      <c r="L1789">
        <v>0</v>
      </c>
      <c r="M1789">
        <v>0</v>
      </c>
      <c r="N1789">
        <v>0</v>
      </c>
      <c r="O1789">
        <v>0</v>
      </c>
      <c r="P1789">
        <v>0</v>
      </c>
      <c r="Q1789" t="s">
        <v>24</v>
      </c>
      <c r="R1789">
        <v>0</v>
      </c>
      <c r="S1789">
        <v>0</v>
      </c>
      <c r="T1789" t="s">
        <v>29</v>
      </c>
      <c r="U1789" t="s">
        <v>29</v>
      </c>
      <c r="V1789" t="s">
        <v>29</v>
      </c>
      <c r="W1789" t="s">
        <v>30</v>
      </c>
      <c r="X1789" s="7"/>
      <c r="Y1789" s="10"/>
      <c r="Z1789" s="10"/>
      <c r="AA1789" t="s">
        <v>1543</v>
      </c>
      <c r="AB1789" t="s">
        <v>1544</v>
      </c>
    </row>
    <row r="1790" spans="1:28" x14ac:dyDescent="0.3">
      <c r="A1790" s="7" t="b">
        <f t="shared" si="81"/>
        <v>0</v>
      </c>
      <c r="B1790" t="str">
        <f t="shared" si="82"/>
        <v>mouldpowder</v>
      </c>
      <c r="C1790" s="9" t="str">
        <f t="shared" si="83"/>
        <v>mould_powder</v>
      </c>
      <c r="D1790">
        <v>7001</v>
      </c>
      <c r="E1790" t="s">
        <v>24</v>
      </c>
      <c r="F1790" t="s">
        <v>6846</v>
      </c>
      <c r="G1790" t="s">
        <v>26</v>
      </c>
      <c r="H1790" t="s">
        <v>6847</v>
      </c>
      <c r="I1790" t="s">
        <v>28</v>
      </c>
      <c r="J1790">
        <v>466</v>
      </c>
      <c r="K1790">
        <v>1</v>
      </c>
      <c r="L1790">
        <v>0</v>
      </c>
      <c r="M1790">
        <v>0</v>
      </c>
      <c r="N1790">
        <v>0</v>
      </c>
      <c r="O1790">
        <v>0</v>
      </c>
      <c r="P1790">
        <v>0</v>
      </c>
      <c r="Q1790" t="s">
        <v>24</v>
      </c>
      <c r="R1790">
        <v>0</v>
      </c>
      <c r="S1790">
        <v>0</v>
      </c>
      <c r="T1790" t="s">
        <v>29</v>
      </c>
      <c r="U1790" t="s">
        <v>29</v>
      </c>
      <c r="V1790" t="s">
        <v>29</v>
      </c>
      <c r="W1790" t="s">
        <v>30</v>
      </c>
      <c r="X1790" s="7"/>
      <c r="Y1790" s="10"/>
      <c r="Z1790" s="10"/>
      <c r="AA1790" t="s">
        <v>6848</v>
      </c>
      <c r="AB1790" t="s">
        <v>6849</v>
      </c>
    </row>
    <row r="1791" spans="1:28" x14ac:dyDescent="0.3">
      <c r="A1791" s="7" t="b">
        <f t="shared" si="81"/>
        <v>0</v>
      </c>
      <c r="B1791" t="str">
        <f t="shared" si="82"/>
        <v>ogretooth</v>
      </c>
      <c r="C1791" s="9" t="str">
        <f t="shared" si="83"/>
        <v>ogre_tooth</v>
      </c>
      <c r="D1791">
        <v>7002</v>
      </c>
      <c r="E1791" t="s">
        <v>24</v>
      </c>
      <c r="F1791" t="s">
        <v>7174</v>
      </c>
      <c r="G1791" t="s">
        <v>26</v>
      </c>
      <c r="H1791" t="s">
        <v>7175</v>
      </c>
      <c r="I1791" t="s">
        <v>28</v>
      </c>
      <c r="J1791">
        <v>658</v>
      </c>
      <c r="K1791">
        <v>1</v>
      </c>
      <c r="L1791">
        <v>0</v>
      </c>
      <c r="M1791">
        <v>0</v>
      </c>
      <c r="N1791">
        <v>0</v>
      </c>
      <c r="O1791">
        <v>0</v>
      </c>
      <c r="P1791">
        <v>0</v>
      </c>
      <c r="Q1791" t="s">
        <v>24</v>
      </c>
      <c r="R1791">
        <v>0</v>
      </c>
      <c r="S1791">
        <v>0</v>
      </c>
      <c r="T1791" t="s">
        <v>29</v>
      </c>
      <c r="U1791" t="s">
        <v>29</v>
      </c>
      <c r="V1791" t="s">
        <v>29</v>
      </c>
      <c r="W1791" t="s">
        <v>30</v>
      </c>
      <c r="X1791" s="7"/>
      <c r="Y1791" s="10"/>
      <c r="Z1791" s="10"/>
      <c r="AA1791" t="s">
        <v>7176</v>
      </c>
      <c r="AB1791" t="s">
        <v>7177</v>
      </c>
    </row>
    <row r="1792" spans="1:28" x14ac:dyDescent="0.3">
      <c r="A1792" s="7" t="b">
        <f t="shared" si="81"/>
        <v>0</v>
      </c>
      <c r="B1792" t="str">
        <f t="shared" si="82"/>
        <v>anolianskin</v>
      </c>
      <c r="C1792" s="9" t="str">
        <f t="shared" si="83"/>
        <v>anolian_skin</v>
      </c>
      <c r="D1792">
        <v>7003</v>
      </c>
      <c r="E1792" t="s">
        <v>24</v>
      </c>
      <c r="F1792" t="s">
        <v>386</v>
      </c>
      <c r="G1792" t="s">
        <v>26</v>
      </c>
      <c r="H1792" t="s">
        <v>387</v>
      </c>
      <c r="I1792" t="s">
        <v>28</v>
      </c>
      <c r="J1792">
        <v>968</v>
      </c>
      <c r="K1792">
        <v>1</v>
      </c>
      <c r="L1792">
        <v>0</v>
      </c>
      <c r="M1792">
        <v>0</v>
      </c>
      <c r="N1792">
        <v>0</v>
      </c>
      <c r="O1792">
        <v>0</v>
      </c>
      <c r="P1792">
        <v>0</v>
      </c>
      <c r="Q1792" t="s">
        <v>24</v>
      </c>
      <c r="R1792">
        <v>0</v>
      </c>
      <c r="S1792">
        <v>0</v>
      </c>
      <c r="T1792" t="s">
        <v>29</v>
      </c>
      <c r="U1792" t="s">
        <v>29</v>
      </c>
      <c r="V1792" t="s">
        <v>29</v>
      </c>
      <c r="W1792" t="s">
        <v>30</v>
      </c>
      <c r="Y1792" s="10"/>
      <c r="Z1792" s="10"/>
      <c r="AA1792" t="s">
        <v>388</v>
      </c>
      <c r="AB1792" t="s">
        <v>389</v>
      </c>
    </row>
    <row r="1793" spans="1:28" x14ac:dyDescent="0.3">
      <c r="A1793" s="7" t="b">
        <f t="shared" si="81"/>
        <v>0</v>
      </c>
      <c r="B1793" t="str">
        <f t="shared" si="82"/>
        <v>mudlump</v>
      </c>
      <c r="C1793" s="9" t="str">
        <f t="shared" si="83"/>
        <v>mud_lump</v>
      </c>
      <c r="D1793">
        <v>7004</v>
      </c>
      <c r="E1793" t="s">
        <v>24</v>
      </c>
      <c r="F1793" t="s">
        <v>6866</v>
      </c>
      <c r="G1793" t="s">
        <v>26</v>
      </c>
      <c r="H1793" t="s">
        <v>6867</v>
      </c>
      <c r="I1793" t="s">
        <v>28</v>
      </c>
      <c r="J1793">
        <v>876</v>
      </c>
      <c r="K1793">
        <v>1</v>
      </c>
      <c r="L1793">
        <v>0</v>
      </c>
      <c r="M1793">
        <v>0</v>
      </c>
      <c r="N1793">
        <v>0</v>
      </c>
      <c r="O1793">
        <v>0</v>
      </c>
      <c r="P1793">
        <v>0</v>
      </c>
      <c r="Q1793" t="s">
        <v>24</v>
      </c>
      <c r="R1793">
        <v>0</v>
      </c>
      <c r="S1793">
        <v>0</v>
      </c>
      <c r="T1793" t="s">
        <v>29</v>
      </c>
      <c r="U1793" t="s">
        <v>29</v>
      </c>
      <c r="V1793" t="s">
        <v>29</v>
      </c>
      <c r="W1793" t="s">
        <v>30</v>
      </c>
      <c r="X1793" s="7"/>
      <c r="Y1793" s="10"/>
      <c r="Z1793" s="10"/>
      <c r="AA1793" t="s">
        <v>6868</v>
      </c>
      <c r="AB1793" t="s">
        <v>6869</v>
      </c>
    </row>
    <row r="1794" spans="1:28" x14ac:dyDescent="0.3">
      <c r="A1794" s="7" t="b">
        <f t="shared" ref="A1794:A1857" si="84">ISNUMBER(SEARCH("callfunc",X1794))</f>
        <v>0</v>
      </c>
      <c r="B1794" t="str">
        <f t="shared" ref="B1794:B1857" si="85">LOWER(SUBSTITUTE(F1794,"_",""))</f>
        <v>skull</v>
      </c>
      <c r="C1794" s="9" t="str">
        <f t="shared" ref="C1794:C1857" si="86">LOWER(F1794)</f>
        <v>skull</v>
      </c>
      <c r="D1794">
        <v>7005</v>
      </c>
      <c r="E1794" t="s">
        <v>24</v>
      </c>
      <c r="F1794" t="s">
        <v>9182</v>
      </c>
      <c r="G1794" t="s">
        <v>26</v>
      </c>
      <c r="H1794" t="s">
        <v>9182</v>
      </c>
      <c r="I1794" t="s">
        <v>28</v>
      </c>
      <c r="J1794" s="1">
        <v>1044</v>
      </c>
      <c r="K1794">
        <v>1</v>
      </c>
      <c r="L1794">
        <v>0</v>
      </c>
      <c r="M1794">
        <v>0</v>
      </c>
      <c r="N1794">
        <v>0</v>
      </c>
      <c r="O1794">
        <v>0</v>
      </c>
      <c r="P1794">
        <v>0</v>
      </c>
      <c r="Q1794" t="s">
        <v>24</v>
      </c>
      <c r="R1794">
        <v>0</v>
      </c>
      <c r="S1794">
        <v>0</v>
      </c>
      <c r="T1794" t="s">
        <v>29</v>
      </c>
      <c r="U1794" t="s">
        <v>29</v>
      </c>
      <c r="V1794" t="s">
        <v>29</v>
      </c>
      <c r="W1794" t="s">
        <v>30</v>
      </c>
      <c r="X1794" s="7"/>
      <c r="Y1794" s="10"/>
      <c r="Z1794" s="10"/>
      <c r="AA1794" t="s">
        <v>9183</v>
      </c>
      <c r="AB1794" t="s">
        <v>9184</v>
      </c>
    </row>
    <row r="1795" spans="1:28" x14ac:dyDescent="0.3">
      <c r="A1795" s="7" t="b">
        <f t="shared" si="84"/>
        <v>0</v>
      </c>
      <c r="B1795" t="str">
        <f t="shared" si="85"/>
        <v>wingofredbat</v>
      </c>
      <c r="C1795" s="9" t="str">
        <f t="shared" si="86"/>
        <v>wing_of_red_bat</v>
      </c>
      <c r="D1795">
        <v>7006</v>
      </c>
      <c r="E1795" t="s">
        <v>24</v>
      </c>
      <c r="F1795" t="s">
        <v>10780</v>
      </c>
      <c r="G1795" t="s">
        <v>26</v>
      </c>
      <c r="H1795" t="s">
        <v>10781</v>
      </c>
      <c r="I1795" t="s">
        <v>28</v>
      </c>
      <c r="J1795">
        <v>168</v>
      </c>
      <c r="K1795">
        <v>1</v>
      </c>
      <c r="L1795">
        <v>0</v>
      </c>
      <c r="M1795">
        <v>0</v>
      </c>
      <c r="N1795">
        <v>0</v>
      </c>
      <c r="O1795">
        <v>0</v>
      </c>
      <c r="P1795">
        <v>0</v>
      </c>
      <c r="Q1795" t="s">
        <v>24</v>
      </c>
      <c r="R1795">
        <v>0</v>
      </c>
      <c r="S1795">
        <v>0</v>
      </c>
      <c r="T1795" t="s">
        <v>29</v>
      </c>
      <c r="U1795" t="s">
        <v>29</v>
      </c>
      <c r="V1795" t="s">
        <v>29</v>
      </c>
      <c r="W1795" t="s">
        <v>30</v>
      </c>
      <c r="X1795" s="7"/>
      <c r="Y1795" s="10"/>
      <c r="Z1795" s="10"/>
      <c r="AA1795" t="s">
        <v>10782</v>
      </c>
      <c r="AB1795" t="s">
        <v>10783</v>
      </c>
    </row>
    <row r="1796" spans="1:28" x14ac:dyDescent="0.3">
      <c r="A1796" s="7" t="b">
        <f t="shared" si="84"/>
        <v>0</v>
      </c>
      <c r="B1796" t="str">
        <f t="shared" si="85"/>
        <v>clawofrat</v>
      </c>
      <c r="C1796" s="9" t="str">
        <f t="shared" si="86"/>
        <v>claw_of_rat</v>
      </c>
      <c r="D1796">
        <v>7007</v>
      </c>
      <c r="E1796" t="s">
        <v>24</v>
      </c>
      <c r="F1796" t="s">
        <v>2269</v>
      </c>
      <c r="G1796" t="s">
        <v>26</v>
      </c>
      <c r="H1796" t="s">
        <v>2270</v>
      </c>
      <c r="I1796" t="s">
        <v>28</v>
      </c>
      <c r="J1796">
        <v>748</v>
      </c>
      <c r="K1796">
        <v>1</v>
      </c>
      <c r="L1796">
        <v>0</v>
      </c>
      <c r="M1796">
        <v>0</v>
      </c>
      <c r="N1796">
        <v>0</v>
      </c>
      <c r="O1796">
        <v>0</v>
      </c>
      <c r="P1796">
        <v>0</v>
      </c>
      <c r="Q1796" t="s">
        <v>24</v>
      </c>
      <c r="R1796">
        <v>0</v>
      </c>
      <c r="S1796">
        <v>0</v>
      </c>
      <c r="T1796" t="s">
        <v>29</v>
      </c>
      <c r="U1796" t="s">
        <v>29</v>
      </c>
      <c r="V1796" t="s">
        <v>29</v>
      </c>
      <c r="W1796" t="s">
        <v>30</v>
      </c>
      <c r="Y1796" s="10"/>
      <c r="Z1796" s="10"/>
      <c r="AA1796" t="s">
        <v>2271</v>
      </c>
      <c r="AB1796" t="s">
        <v>2272</v>
      </c>
    </row>
    <row r="1797" spans="1:28" x14ac:dyDescent="0.3">
      <c r="A1797" s="7" t="b">
        <f t="shared" si="84"/>
        <v>0</v>
      </c>
      <c r="B1797" t="str">
        <f t="shared" si="85"/>
        <v>stiffhorn</v>
      </c>
      <c r="C1797" s="9" t="str">
        <f t="shared" si="86"/>
        <v>stiff_horn</v>
      </c>
      <c r="D1797">
        <v>7008</v>
      </c>
      <c r="E1797" t="s">
        <v>24</v>
      </c>
      <c r="F1797" t="s">
        <v>9635</v>
      </c>
      <c r="G1797" t="s">
        <v>26</v>
      </c>
      <c r="H1797" t="s">
        <v>9636</v>
      </c>
      <c r="I1797" t="s">
        <v>28</v>
      </c>
      <c r="J1797">
        <v>636</v>
      </c>
      <c r="K1797">
        <v>1</v>
      </c>
      <c r="L1797">
        <v>0</v>
      </c>
      <c r="M1797">
        <v>0</v>
      </c>
      <c r="N1797">
        <v>0</v>
      </c>
      <c r="O1797">
        <v>0</v>
      </c>
      <c r="P1797">
        <v>0</v>
      </c>
      <c r="Q1797" t="s">
        <v>24</v>
      </c>
      <c r="R1797">
        <v>0</v>
      </c>
      <c r="S1797">
        <v>0</v>
      </c>
      <c r="T1797" t="s">
        <v>29</v>
      </c>
      <c r="U1797" t="s">
        <v>29</v>
      </c>
      <c r="V1797" t="s">
        <v>29</v>
      </c>
      <c r="W1797" t="s">
        <v>30</v>
      </c>
      <c r="X1797" s="7"/>
      <c r="Y1797" s="10"/>
      <c r="Z1797" s="10"/>
      <c r="AA1797" t="s">
        <v>9637</v>
      </c>
      <c r="AB1797" t="s">
        <v>9638</v>
      </c>
    </row>
    <row r="1798" spans="1:28" x14ac:dyDescent="0.3">
      <c r="A1798" s="7" t="b">
        <f t="shared" si="84"/>
        <v>0</v>
      </c>
      <c r="B1798" t="str">
        <f t="shared" si="85"/>
        <v>glittershell</v>
      </c>
      <c r="C1798" s="9" t="str">
        <f t="shared" si="86"/>
        <v>glitter_shell</v>
      </c>
      <c r="D1798">
        <v>7009</v>
      </c>
      <c r="E1798" t="s">
        <v>24</v>
      </c>
      <c r="F1798" t="s">
        <v>4528</v>
      </c>
      <c r="G1798" t="s">
        <v>26</v>
      </c>
      <c r="H1798" t="s">
        <v>4529</v>
      </c>
      <c r="I1798" t="s">
        <v>28</v>
      </c>
      <c r="J1798">
        <v>528</v>
      </c>
      <c r="K1798">
        <v>1</v>
      </c>
      <c r="L1798">
        <v>0</v>
      </c>
      <c r="M1798">
        <v>0</v>
      </c>
      <c r="N1798">
        <v>0</v>
      </c>
      <c r="O1798">
        <v>0</v>
      </c>
      <c r="P1798">
        <v>0</v>
      </c>
      <c r="Q1798" t="s">
        <v>24</v>
      </c>
      <c r="R1798">
        <v>0</v>
      </c>
      <c r="S1798">
        <v>0</v>
      </c>
      <c r="T1798" t="s">
        <v>29</v>
      </c>
      <c r="U1798" t="s">
        <v>29</v>
      </c>
      <c r="V1798" t="s">
        <v>29</v>
      </c>
      <c r="W1798" t="s">
        <v>30</v>
      </c>
      <c r="X1798" s="7"/>
      <c r="Y1798" s="10"/>
      <c r="Z1798" s="10"/>
      <c r="AA1798" t="s">
        <v>4530</v>
      </c>
      <c r="AB1798" t="s">
        <v>4531</v>
      </c>
    </row>
    <row r="1799" spans="1:28" x14ac:dyDescent="0.3">
      <c r="A1799" s="7" t="b">
        <f t="shared" si="84"/>
        <v>0</v>
      </c>
      <c r="B1799" t="str">
        <f t="shared" si="85"/>
        <v>tailofsteelscorpion</v>
      </c>
      <c r="C1799" s="9" t="str">
        <f t="shared" si="86"/>
        <v>tail_of_steel_scorpion</v>
      </c>
      <c r="D1799">
        <v>7010</v>
      </c>
      <c r="E1799" t="s">
        <v>24</v>
      </c>
      <c r="F1799" t="s">
        <v>9869</v>
      </c>
      <c r="G1799" t="s">
        <v>26</v>
      </c>
      <c r="H1799" t="s">
        <v>9870</v>
      </c>
      <c r="I1799" t="s">
        <v>28</v>
      </c>
      <c r="J1799">
        <v>548</v>
      </c>
      <c r="K1799">
        <v>1</v>
      </c>
      <c r="L1799">
        <v>0</v>
      </c>
      <c r="M1799">
        <v>0</v>
      </c>
      <c r="N1799">
        <v>0</v>
      </c>
      <c r="O1799">
        <v>0</v>
      </c>
      <c r="P1799">
        <v>0</v>
      </c>
      <c r="Q1799" t="s">
        <v>24</v>
      </c>
      <c r="R1799">
        <v>0</v>
      </c>
      <c r="S1799">
        <v>0</v>
      </c>
      <c r="T1799" t="s">
        <v>29</v>
      </c>
      <c r="U1799" t="s">
        <v>29</v>
      </c>
      <c r="V1799" t="s">
        <v>29</v>
      </c>
      <c r="W1799" t="s">
        <v>30</v>
      </c>
      <c r="X1799" s="7"/>
      <c r="Y1799" s="10"/>
      <c r="Z1799" s="10"/>
      <c r="AA1799" t="s">
        <v>9871</v>
      </c>
      <c r="AB1799" t="s">
        <v>9872</v>
      </c>
    </row>
    <row r="1800" spans="1:28" x14ac:dyDescent="0.3">
      <c r="A1800" s="7" t="b">
        <f t="shared" si="84"/>
        <v>0</v>
      </c>
      <c r="B1800" t="str">
        <f t="shared" si="85"/>
        <v>clawofmonkey</v>
      </c>
      <c r="C1800" s="9" t="str">
        <f t="shared" si="86"/>
        <v>claw_of_monkey</v>
      </c>
      <c r="D1800">
        <v>7011</v>
      </c>
      <c r="E1800" t="s">
        <v>24</v>
      </c>
      <c r="F1800" t="s">
        <v>2265</v>
      </c>
      <c r="G1800" t="s">
        <v>26</v>
      </c>
      <c r="H1800" t="s">
        <v>2266</v>
      </c>
      <c r="I1800" t="s">
        <v>28</v>
      </c>
      <c r="J1800" s="10">
        <v>466</v>
      </c>
      <c r="K1800">
        <v>1</v>
      </c>
      <c r="L1800">
        <v>0</v>
      </c>
      <c r="M1800">
        <v>0</v>
      </c>
      <c r="N1800">
        <v>0</v>
      </c>
      <c r="O1800">
        <v>0</v>
      </c>
      <c r="P1800">
        <v>0</v>
      </c>
      <c r="Q1800" t="s">
        <v>24</v>
      </c>
      <c r="R1800">
        <v>0</v>
      </c>
      <c r="S1800">
        <v>0</v>
      </c>
      <c r="T1800" t="s">
        <v>29</v>
      </c>
      <c r="U1800" t="s">
        <v>29</v>
      </c>
      <c r="V1800" t="s">
        <v>29</v>
      </c>
      <c r="W1800" t="s">
        <v>30</v>
      </c>
      <c r="X1800" s="7"/>
      <c r="Y1800" s="10"/>
      <c r="Z1800" s="10"/>
      <c r="AA1800" t="s">
        <v>2267</v>
      </c>
      <c r="AB1800" t="s">
        <v>2268</v>
      </c>
    </row>
    <row r="1801" spans="1:28" x14ac:dyDescent="0.3">
      <c r="A1801" s="7" t="b">
        <f t="shared" si="84"/>
        <v>0</v>
      </c>
      <c r="B1801" t="str">
        <f t="shared" si="85"/>
        <v>toughscalelikestem</v>
      </c>
      <c r="C1801" s="9" t="str">
        <f t="shared" si="86"/>
        <v>tough_scalelike_stem</v>
      </c>
      <c r="D1801">
        <v>7012</v>
      </c>
      <c r="E1801" t="s">
        <v>24</v>
      </c>
      <c r="F1801" t="s">
        <v>10100</v>
      </c>
      <c r="G1801" t="s">
        <v>26</v>
      </c>
      <c r="H1801" t="s">
        <v>10101</v>
      </c>
      <c r="I1801" t="s">
        <v>28</v>
      </c>
      <c r="J1801" s="10">
        <v>412</v>
      </c>
      <c r="K1801">
        <v>1</v>
      </c>
      <c r="L1801">
        <v>0</v>
      </c>
      <c r="M1801">
        <v>0</v>
      </c>
      <c r="N1801">
        <v>0</v>
      </c>
      <c r="O1801">
        <v>0</v>
      </c>
      <c r="P1801">
        <v>0</v>
      </c>
      <c r="Q1801" t="s">
        <v>24</v>
      </c>
      <c r="R1801">
        <v>0</v>
      </c>
      <c r="S1801">
        <v>0</v>
      </c>
      <c r="T1801" t="s">
        <v>29</v>
      </c>
      <c r="U1801" t="s">
        <v>29</v>
      </c>
      <c r="V1801" t="s">
        <v>29</v>
      </c>
      <c r="W1801" t="s">
        <v>30</v>
      </c>
      <c r="X1801" s="7"/>
      <c r="Y1801" s="10"/>
      <c r="Z1801" s="10"/>
      <c r="AA1801" t="s">
        <v>10102</v>
      </c>
      <c r="AB1801" t="s">
        <v>10103</v>
      </c>
    </row>
    <row r="1802" spans="1:28" x14ac:dyDescent="0.3">
      <c r="A1802" s="7" t="b">
        <f t="shared" si="84"/>
        <v>0</v>
      </c>
      <c r="B1802" t="str">
        <f t="shared" si="85"/>
        <v>coralreef</v>
      </c>
      <c r="C1802" s="9" t="str">
        <f t="shared" si="86"/>
        <v>coral_reef</v>
      </c>
      <c r="D1802">
        <v>7013</v>
      </c>
      <c r="E1802" t="s">
        <v>24</v>
      </c>
      <c r="F1802" t="s">
        <v>2475</v>
      </c>
      <c r="G1802" t="s">
        <v>26</v>
      </c>
      <c r="H1802" t="s">
        <v>2476</v>
      </c>
      <c r="I1802" t="s">
        <v>28</v>
      </c>
      <c r="J1802" s="10">
        <v>772</v>
      </c>
      <c r="K1802">
        <v>1</v>
      </c>
      <c r="L1802">
        <v>0</v>
      </c>
      <c r="M1802">
        <v>0</v>
      </c>
      <c r="N1802">
        <v>0</v>
      </c>
      <c r="O1802">
        <v>0</v>
      </c>
      <c r="P1802">
        <v>0</v>
      </c>
      <c r="Q1802" t="s">
        <v>24</v>
      </c>
      <c r="R1802">
        <v>0</v>
      </c>
      <c r="S1802">
        <v>0</v>
      </c>
      <c r="T1802" t="s">
        <v>29</v>
      </c>
      <c r="U1802" t="s">
        <v>29</v>
      </c>
      <c r="V1802" t="s">
        <v>29</v>
      </c>
      <c r="W1802" t="s">
        <v>30</v>
      </c>
      <c r="X1802" s="7"/>
      <c r="Y1802" s="10"/>
      <c r="Z1802" s="10"/>
      <c r="AA1802" t="s">
        <v>2477</v>
      </c>
      <c r="AB1802" t="s">
        <v>2478</v>
      </c>
    </row>
    <row r="1803" spans="1:28" x14ac:dyDescent="0.3">
      <c r="A1803" s="7" t="b">
        <f t="shared" si="84"/>
        <v>0</v>
      </c>
      <c r="B1803" t="str">
        <f t="shared" si="85"/>
        <v>oldportrait</v>
      </c>
      <c r="C1803" s="9" t="str">
        <f t="shared" si="86"/>
        <v>old_portrait</v>
      </c>
      <c r="D1803">
        <v>7014</v>
      </c>
      <c r="E1803" t="s">
        <v>24</v>
      </c>
      <c r="F1803" t="s">
        <v>7222</v>
      </c>
      <c r="G1803" t="s">
        <v>26</v>
      </c>
      <c r="H1803" t="s">
        <v>7223</v>
      </c>
      <c r="I1803" t="s">
        <v>28</v>
      </c>
      <c r="J1803" s="1">
        <v>1500</v>
      </c>
      <c r="K1803">
        <v>10</v>
      </c>
      <c r="L1803">
        <v>0</v>
      </c>
      <c r="M1803">
        <v>0</v>
      </c>
      <c r="N1803">
        <v>0</v>
      </c>
      <c r="O1803">
        <v>0</v>
      </c>
      <c r="P1803">
        <v>0</v>
      </c>
      <c r="Q1803" t="s">
        <v>24</v>
      </c>
      <c r="R1803">
        <v>0</v>
      </c>
      <c r="S1803">
        <v>0</v>
      </c>
      <c r="T1803" t="s">
        <v>29</v>
      </c>
      <c r="U1803" t="s">
        <v>29</v>
      </c>
      <c r="V1803" t="s">
        <v>29</v>
      </c>
      <c r="W1803" t="s">
        <v>30</v>
      </c>
      <c r="Y1803" s="10"/>
      <c r="Z1803" s="10"/>
      <c r="AA1803" t="s">
        <v>7224</v>
      </c>
      <c r="AB1803" t="s">
        <v>7225</v>
      </c>
    </row>
    <row r="1804" spans="1:28" x14ac:dyDescent="0.3">
      <c r="A1804" s="7" t="b">
        <f t="shared" si="84"/>
        <v>0</v>
      </c>
      <c r="B1804" t="str">
        <f t="shared" si="85"/>
        <v>bookclipinmemory</v>
      </c>
      <c r="C1804" s="9" t="str">
        <f t="shared" si="86"/>
        <v>bookclip_in_memory</v>
      </c>
      <c r="D1804">
        <v>7015</v>
      </c>
      <c r="E1804" t="s">
        <v>24</v>
      </c>
      <c r="F1804" t="s">
        <v>1478</v>
      </c>
      <c r="G1804" t="s">
        <v>26</v>
      </c>
      <c r="H1804" t="s">
        <v>1479</v>
      </c>
      <c r="I1804" t="s">
        <v>28</v>
      </c>
      <c r="J1804" s="1">
        <v>3000</v>
      </c>
      <c r="K1804">
        <v>2</v>
      </c>
      <c r="L1804">
        <v>0</v>
      </c>
      <c r="M1804">
        <v>0</v>
      </c>
      <c r="N1804">
        <v>0</v>
      </c>
      <c r="O1804">
        <v>0</v>
      </c>
      <c r="P1804">
        <v>0</v>
      </c>
      <c r="Q1804" t="s">
        <v>24</v>
      </c>
      <c r="R1804">
        <v>0</v>
      </c>
      <c r="S1804">
        <v>0</v>
      </c>
      <c r="T1804" t="s">
        <v>29</v>
      </c>
      <c r="U1804" t="s">
        <v>29</v>
      </c>
      <c r="V1804" t="s">
        <v>29</v>
      </c>
      <c r="W1804" t="s">
        <v>30</v>
      </c>
      <c r="X1804" s="7"/>
      <c r="Y1804" s="10"/>
      <c r="Z1804" s="10"/>
      <c r="AA1804" t="s">
        <v>1480</v>
      </c>
      <c r="AB1804" t="s">
        <v>1481</v>
      </c>
    </row>
    <row r="1805" spans="1:28" x14ac:dyDescent="0.3">
      <c r="A1805" s="7" t="b">
        <f t="shared" si="84"/>
        <v>0</v>
      </c>
      <c r="B1805" t="str">
        <f t="shared" si="85"/>
        <v>spoonstub</v>
      </c>
      <c r="C1805" s="9" t="str">
        <f t="shared" si="86"/>
        <v>spoon_stub</v>
      </c>
      <c r="D1805">
        <v>7016</v>
      </c>
      <c r="E1805" t="s">
        <v>24</v>
      </c>
      <c r="F1805" t="s">
        <v>9485</v>
      </c>
      <c r="G1805" t="s">
        <v>26</v>
      </c>
      <c r="H1805" t="s">
        <v>9486</v>
      </c>
      <c r="I1805" t="s">
        <v>28</v>
      </c>
      <c r="J1805" s="1">
        <v>2500</v>
      </c>
      <c r="K1805">
        <v>2</v>
      </c>
      <c r="L1805">
        <v>0</v>
      </c>
      <c r="M1805">
        <v>0</v>
      </c>
      <c r="N1805">
        <v>0</v>
      </c>
      <c r="O1805">
        <v>0</v>
      </c>
      <c r="P1805">
        <v>0</v>
      </c>
      <c r="Q1805" t="s">
        <v>24</v>
      </c>
      <c r="R1805">
        <v>0</v>
      </c>
      <c r="S1805">
        <v>0</v>
      </c>
      <c r="T1805" t="s">
        <v>29</v>
      </c>
      <c r="U1805" t="s">
        <v>29</v>
      </c>
      <c r="V1805" t="s">
        <v>29</v>
      </c>
      <c r="W1805" t="s">
        <v>30</v>
      </c>
      <c r="X1805" s="7"/>
      <c r="Y1805" s="10"/>
      <c r="Z1805" s="10"/>
      <c r="AA1805" t="s">
        <v>9487</v>
      </c>
      <c r="AB1805" t="s">
        <v>9488</v>
      </c>
    </row>
    <row r="1806" spans="1:28" x14ac:dyDescent="0.3">
      <c r="A1806" s="7" t="b">
        <f t="shared" si="84"/>
        <v>0</v>
      </c>
      <c r="B1806" t="str">
        <f t="shared" si="85"/>
        <v>executioner'smitten</v>
      </c>
      <c r="C1806" s="9" t="str">
        <f t="shared" si="86"/>
        <v>executioner's_mitten</v>
      </c>
      <c r="D1806">
        <v>7017</v>
      </c>
      <c r="E1806" t="s">
        <v>24</v>
      </c>
      <c r="F1806" t="s">
        <v>3739</v>
      </c>
      <c r="G1806" t="s">
        <v>26</v>
      </c>
      <c r="H1806" t="s">
        <v>3740</v>
      </c>
      <c r="I1806" t="s">
        <v>28</v>
      </c>
      <c r="J1806" s="1">
        <v>4500</v>
      </c>
      <c r="K1806">
        <v>3</v>
      </c>
      <c r="L1806">
        <v>0</v>
      </c>
      <c r="M1806">
        <v>0</v>
      </c>
      <c r="N1806">
        <v>0</v>
      </c>
      <c r="O1806">
        <v>0</v>
      </c>
      <c r="P1806">
        <v>0</v>
      </c>
      <c r="Q1806" t="s">
        <v>24</v>
      </c>
      <c r="R1806">
        <v>0</v>
      </c>
      <c r="S1806">
        <v>0</v>
      </c>
      <c r="T1806" t="s">
        <v>29</v>
      </c>
      <c r="U1806" t="s">
        <v>29</v>
      </c>
      <c r="V1806" t="s">
        <v>29</v>
      </c>
      <c r="W1806" t="s">
        <v>30</v>
      </c>
      <c r="X1806" s="7"/>
      <c r="Y1806" s="10"/>
      <c r="Z1806" s="10"/>
      <c r="AA1806" t="s">
        <v>3741</v>
      </c>
      <c r="AB1806" t="s">
        <v>3742</v>
      </c>
    </row>
    <row r="1807" spans="1:28" x14ac:dyDescent="0.3">
      <c r="A1807" s="7" t="b">
        <f t="shared" si="84"/>
        <v>0</v>
      </c>
      <c r="B1807" t="str">
        <f t="shared" si="85"/>
        <v>youngtwig</v>
      </c>
      <c r="C1807" s="9" t="str">
        <f t="shared" si="86"/>
        <v>young_twig</v>
      </c>
      <c r="D1807">
        <v>7018</v>
      </c>
      <c r="E1807" t="s">
        <v>24</v>
      </c>
      <c r="F1807" t="s">
        <v>10956</v>
      </c>
      <c r="G1807" t="s">
        <v>26</v>
      </c>
      <c r="H1807" t="s">
        <v>10957</v>
      </c>
      <c r="I1807" t="s">
        <v>28</v>
      </c>
      <c r="J1807" s="10">
        <v>50</v>
      </c>
      <c r="K1807">
        <v>1</v>
      </c>
      <c r="L1807">
        <v>0</v>
      </c>
      <c r="M1807">
        <v>0</v>
      </c>
      <c r="N1807">
        <v>0</v>
      </c>
      <c r="O1807">
        <v>0</v>
      </c>
      <c r="P1807">
        <v>0</v>
      </c>
      <c r="Q1807" t="s">
        <v>24</v>
      </c>
      <c r="R1807">
        <v>0</v>
      </c>
      <c r="S1807">
        <v>0</v>
      </c>
      <c r="T1807" t="s">
        <v>29</v>
      </c>
      <c r="U1807" t="s">
        <v>29</v>
      </c>
      <c r="V1807" t="s">
        <v>29</v>
      </c>
      <c r="W1807" t="s">
        <v>30</v>
      </c>
      <c r="X1807" s="7"/>
      <c r="Y1807" s="10"/>
      <c r="Z1807" s="10"/>
      <c r="AA1807" t="s">
        <v>10958</v>
      </c>
      <c r="AB1807" t="s">
        <v>10959</v>
      </c>
    </row>
    <row r="1808" spans="1:28" x14ac:dyDescent="0.3">
      <c r="A1808" s="7" t="b">
        <f t="shared" si="84"/>
        <v>0</v>
      </c>
      <c r="B1808" t="str">
        <f t="shared" si="85"/>
        <v>loki'swhispers</v>
      </c>
      <c r="C1808" s="9" t="str">
        <f t="shared" si="86"/>
        <v>loki's_whispers</v>
      </c>
      <c r="D1808">
        <v>7019</v>
      </c>
      <c r="E1808" t="s">
        <v>24</v>
      </c>
      <c r="F1808" t="s">
        <v>6165</v>
      </c>
      <c r="G1808" t="s">
        <v>26</v>
      </c>
      <c r="H1808" t="s">
        <v>6166</v>
      </c>
      <c r="I1808" t="s">
        <v>28</v>
      </c>
      <c r="J1808" s="10">
        <v>20</v>
      </c>
      <c r="K1808">
        <v>1</v>
      </c>
      <c r="L1808">
        <v>0</v>
      </c>
      <c r="M1808">
        <v>0</v>
      </c>
      <c r="N1808">
        <v>0</v>
      </c>
      <c r="O1808">
        <v>0</v>
      </c>
      <c r="P1808">
        <v>0</v>
      </c>
      <c r="Q1808" t="s">
        <v>24</v>
      </c>
      <c r="R1808">
        <v>0</v>
      </c>
      <c r="S1808">
        <v>0</v>
      </c>
      <c r="T1808" t="s">
        <v>29</v>
      </c>
      <c r="U1808" t="s">
        <v>29</v>
      </c>
      <c r="V1808" t="s">
        <v>29</v>
      </c>
      <c r="W1808" t="s">
        <v>30</v>
      </c>
      <c r="Y1808" s="10"/>
      <c r="Z1808" s="10"/>
      <c r="AA1808" t="s">
        <v>6167</v>
      </c>
      <c r="AB1808" t="s">
        <v>6168</v>
      </c>
    </row>
    <row r="1809" spans="1:28" x14ac:dyDescent="0.3">
      <c r="A1809" s="7" t="b">
        <f t="shared" si="84"/>
        <v>0</v>
      </c>
      <c r="B1809" t="str">
        <f t="shared" si="85"/>
        <v>mother'snightmare</v>
      </c>
      <c r="C1809" s="9" t="str">
        <f t="shared" si="86"/>
        <v>mother's_nightmare</v>
      </c>
      <c r="D1809">
        <v>7020</v>
      </c>
      <c r="E1809" t="s">
        <v>24</v>
      </c>
      <c r="F1809" t="s">
        <v>6838</v>
      </c>
      <c r="G1809" t="s">
        <v>26</v>
      </c>
      <c r="H1809" t="s">
        <v>6839</v>
      </c>
      <c r="I1809" t="s">
        <v>28</v>
      </c>
      <c r="J1809" s="10">
        <v>20</v>
      </c>
      <c r="K1809">
        <v>1</v>
      </c>
      <c r="L1809">
        <v>0</v>
      </c>
      <c r="M1809">
        <v>0</v>
      </c>
      <c r="N1809">
        <v>0</v>
      </c>
      <c r="O1809">
        <v>0</v>
      </c>
      <c r="P1809">
        <v>0</v>
      </c>
      <c r="Q1809" t="s">
        <v>24</v>
      </c>
      <c r="R1809">
        <v>0</v>
      </c>
      <c r="S1809">
        <v>0</v>
      </c>
      <c r="T1809" t="s">
        <v>29</v>
      </c>
      <c r="U1809" t="s">
        <v>29</v>
      </c>
      <c r="V1809" t="s">
        <v>29</v>
      </c>
      <c r="W1809" t="s">
        <v>30</v>
      </c>
      <c r="Y1809" s="10"/>
      <c r="Z1809" s="10"/>
      <c r="AA1809" t="s">
        <v>6840</v>
      </c>
      <c r="AB1809" t="s">
        <v>6841</v>
      </c>
    </row>
    <row r="1810" spans="1:28" x14ac:dyDescent="0.3">
      <c r="A1810" s="7" t="b">
        <f t="shared" si="84"/>
        <v>0</v>
      </c>
      <c r="B1810" t="str">
        <f t="shared" si="85"/>
        <v>foolishnessofblind</v>
      </c>
      <c r="C1810" s="9" t="str">
        <f t="shared" si="86"/>
        <v>foolishness_of_blind</v>
      </c>
      <c r="D1810">
        <v>7021</v>
      </c>
      <c r="E1810" t="s">
        <v>24</v>
      </c>
      <c r="F1810" t="s">
        <v>4158</v>
      </c>
      <c r="G1810" t="s">
        <v>26</v>
      </c>
      <c r="H1810" t="s">
        <v>4159</v>
      </c>
      <c r="I1810" t="s">
        <v>28</v>
      </c>
      <c r="J1810" s="10">
        <v>20</v>
      </c>
      <c r="K1810">
        <v>1</v>
      </c>
      <c r="L1810">
        <v>0</v>
      </c>
      <c r="M1810">
        <v>0</v>
      </c>
      <c r="N1810">
        <v>0</v>
      </c>
      <c r="O1810">
        <v>0</v>
      </c>
      <c r="P1810">
        <v>0</v>
      </c>
      <c r="Q1810" t="s">
        <v>24</v>
      </c>
      <c r="R1810">
        <v>0</v>
      </c>
      <c r="S1810">
        <v>0</v>
      </c>
      <c r="T1810" t="s">
        <v>29</v>
      </c>
      <c r="U1810" t="s">
        <v>29</v>
      </c>
      <c r="V1810" t="s">
        <v>29</v>
      </c>
      <c r="W1810" t="s">
        <v>30</v>
      </c>
      <c r="X1810" s="7"/>
      <c r="Y1810" s="10"/>
      <c r="Z1810" s="10"/>
      <c r="AA1810" t="s">
        <v>4160</v>
      </c>
      <c r="AB1810" t="s">
        <v>4161</v>
      </c>
    </row>
    <row r="1811" spans="1:28" x14ac:dyDescent="0.3">
      <c r="A1811" s="7" t="b">
        <f t="shared" si="84"/>
        <v>0</v>
      </c>
      <c r="B1811" t="str">
        <f t="shared" si="85"/>
        <v>oldhilt</v>
      </c>
      <c r="C1811" s="9" t="str">
        <f t="shared" si="86"/>
        <v>old_hilt</v>
      </c>
      <c r="D1811">
        <v>7022</v>
      </c>
      <c r="E1811" t="s">
        <v>24</v>
      </c>
      <c r="F1811" t="s">
        <v>7202</v>
      </c>
      <c r="G1811" t="s">
        <v>26</v>
      </c>
      <c r="H1811" t="s">
        <v>7203</v>
      </c>
      <c r="I1811" t="s">
        <v>28</v>
      </c>
      <c r="J1811" s="10">
        <v>150</v>
      </c>
      <c r="K1811">
        <v>3</v>
      </c>
      <c r="L1811">
        <v>0</v>
      </c>
      <c r="M1811">
        <v>0</v>
      </c>
      <c r="N1811">
        <v>0</v>
      </c>
      <c r="O1811">
        <v>0</v>
      </c>
      <c r="P1811">
        <v>0</v>
      </c>
      <c r="Q1811" t="s">
        <v>24</v>
      </c>
      <c r="R1811">
        <v>0</v>
      </c>
      <c r="S1811">
        <v>0</v>
      </c>
      <c r="T1811" t="s">
        <v>29</v>
      </c>
      <c r="U1811" t="s">
        <v>29</v>
      </c>
      <c r="V1811" t="s">
        <v>29</v>
      </c>
      <c r="W1811" t="s">
        <v>30</v>
      </c>
      <c r="X1811" s="7"/>
      <c r="Y1811" s="10"/>
      <c r="Z1811" s="10"/>
      <c r="AA1811" t="s">
        <v>7204</v>
      </c>
      <c r="AB1811" t="s">
        <v>7205</v>
      </c>
    </row>
    <row r="1812" spans="1:28" x14ac:dyDescent="0.3">
      <c r="A1812" s="7" t="b">
        <f t="shared" si="84"/>
        <v>0</v>
      </c>
      <c r="B1812" t="str">
        <f t="shared" si="85"/>
        <v>bladelostindarkness</v>
      </c>
      <c r="C1812" s="9" t="str">
        <f t="shared" si="86"/>
        <v>blade_lost_in_darkness</v>
      </c>
      <c r="D1812">
        <v>7023</v>
      </c>
      <c r="E1812" t="s">
        <v>24</v>
      </c>
      <c r="F1812" t="s">
        <v>1213</v>
      </c>
      <c r="G1812" t="s">
        <v>26</v>
      </c>
      <c r="H1812" t="s">
        <v>1214</v>
      </c>
      <c r="I1812" t="s">
        <v>28</v>
      </c>
      <c r="J1812" s="1">
        <v>12000</v>
      </c>
      <c r="K1812">
        <v>4</v>
      </c>
      <c r="L1812">
        <v>0</v>
      </c>
      <c r="M1812">
        <v>0</v>
      </c>
      <c r="N1812">
        <v>0</v>
      </c>
      <c r="O1812">
        <v>0</v>
      </c>
      <c r="P1812">
        <v>0</v>
      </c>
      <c r="Q1812" t="s">
        <v>24</v>
      </c>
      <c r="R1812">
        <v>0</v>
      </c>
      <c r="S1812">
        <v>0</v>
      </c>
      <c r="T1812" t="s">
        <v>29</v>
      </c>
      <c r="U1812" t="s">
        <v>29</v>
      </c>
      <c r="V1812" t="s">
        <v>29</v>
      </c>
      <c r="W1812" t="s">
        <v>30</v>
      </c>
      <c r="Y1812" s="10"/>
      <c r="Z1812" s="10"/>
      <c r="AA1812" t="s">
        <v>1215</v>
      </c>
      <c r="AB1812" t="s">
        <v>1216</v>
      </c>
    </row>
    <row r="1813" spans="1:28" x14ac:dyDescent="0.3">
      <c r="A1813" s="7" t="b">
        <f t="shared" si="84"/>
        <v>0</v>
      </c>
      <c r="B1813" t="str">
        <f t="shared" si="85"/>
        <v>bloodyedge</v>
      </c>
      <c r="C1813" s="9" t="str">
        <f t="shared" si="86"/>
        <v>bloody_edge</v>
      </c>
      <c r="D1813">
        <v>7024</v>
      </c>
      <c r="E1813" t="s">
        <v>24</v>
      </c>
      <c r="F1813" t="s">
        <v>1256</v>
      </c>
      <c r="G1813" t="s">
        <v>26</v>
      </c>
      <c r="H1813" t="s">
        <v>1257</v>
      </c>
      <c r="I1813" t="s">
        <v>28</v>
      </c>
      <c r="J1813" s="1">
        <v>10000</v>
      </c>
      <c r="K1813">
        <v>4</v>
      </c>
      <c r="L1813">
        <v>0</v>
      </c>
      <c r="M1813">
        <v>0</v>
      </c>
      <c r="N1813">
        <v>0</v>
      </c>
      <c r="O1813">
        <v>0</v>
      </c>
      <c r="P1813">
        <v>0</v>
      </c>
      <c r="Q1813" t="s">
        <v>24</v>
      </c>
      <c r="R1813">
        <v>0</v>
      </c>
      <c r="S1813">
        <v>0</v>
      </c>
      <c r="T1813" t="s">
        <v>29</v>
      </c>
      <c r="U1813" t="s">
        <v>29</v>
      </c>
      <c r="V1813" t="s">
        <v>29</v>
      </c>
      <c r="W1813" t="s">
        <v>30</v>
      </c>
      <c r="Y1813" s="10"/>
      <c r="Z1813" s="10"/>
      <c r="AA1813" t="s">
        <v>1258</v>
      </c>
      <c r="AB1813" t="s">
        <v>1259</v>
      </c>
    </row>
    <row r="1814" spans="1:28" x14ac:dyDescent="0.3">
      <c r="A1814" s="7" t="b">
        <f t="shared" si="84"/>
        <v>0</v>
      </c>
      <c r="B1814" t="str">
        <f t="shared" si="85"/>
        <v>lucifer'slament</v>
      </c>
      <c r="C1814" s="9" t="str">
        <f t="shared" si="86"/>
        <v>lucifer's_lament</v>
      </c>
      <c r="D1814">
        <v>7025</v>
      </c>
      <c r="E1814" t="s">
        <v>24</v>
      </c>
      <c r="F1814" t="s">
        <v>6237</v>
      </c>
      <c r="G1814" t="s">
        <v>26</v>
      </c>
      <c r="H1814" t="s">
        <v>6238</v>
      </c>
      <c r="I1814" t="s">
        <v>28</v>
      </c>
      <c r="J1814" s="1">
        <v>30000</v>
      </c>
      <c r="K1814">
        <v>5</v>
      </c>
      <c r="L1814">
        <v>0</v>
      </c>
      <c r="M1814">
        <v>0</v>
      </c>
      <c r="N1814">
        <v>0</v>
      </c>
      <c r="O1814">
        <v>0</v>
      </c>
      <c r="P1814">
        <v>0</v>
      </c>
      <c r="Q1814" t="s">
        <v>24</v>
      </c>
      <c r="R1814">
        <v>0</v>
      </c>
      <c r="S1814">
        <v>0</v>
      </c>
      <c r="T1814" t="s">
        <v>29</v>
      </c>
      <c r="U1814" t="s">
        <v>29</v>
      </c>
      <c r="V1814" t="s">
        <v>29</v>
      </c>
      <c r="W1814" t="s">
        <v>30</v>
      </c>
      <c r="Y1814" s="10"/>
      <c r="Z1814" s="10"/>
      <c r="AA1814" t="s">
        <v>6239</v>
      </c>
      <c r="AB1814" t="s">
        <v>6240</v>
      </c>
    </row>
    <row r="1815" spans="1:28" x14ac:dyDescent="0.3">
      <c r="A1815" s="7" t="b">
        <f t="shared" si="84"/>
        <v>0</v>
      </c>
      <c r="B1815" t="str">
        <f t="shared" si="85"/>
        <v>keyofclocktower</v>
      </c>
      <c r="C1815" s="9" t="str">
        <f t="shared" si="86"/>
        <v>key_of_clock_tower</v>
      </c>
      <c r="D1815">
        <v>7026</v>
      </c>
      <c r="E1815" t="s">
        <v>24</v>
      </c>
      <c r="F1815" t="s">
        <v>5804</v>
      </c>
      <c r="G1815" t="s">
        <v>26</v>
      </c>
      <c r="H1815" t="s">
        <v>5805</v>
      </c>
      <c r="I1815" t="s">
        <v>28</v>
      </c>
      <c r="J1815" s="10">
        <v>100</v>
      </c>
      <c r="K1815">
        <v>3</v>
      </c>
      <c r="L1815">
        <v>0</v>
      </c>
      <c r="M1815">
        <v>0</v>
      </c>
      <c r="N1815">
        <v>0</v>
      </c>
      <c r="O1815">
        <v>0</v>
      </c>
      <c r="P1815">
        <v>0</v>
      </c>
      <c r="Q1815" t="s">
        <v>24</v>
      </c>
      <c r="R1815">
        <v>0</v>
      </c>
      <c r="S1815">
        <v>0</v>
      </c>
      <c r="T1815" t="s">
        <v>29</v>
      </c>
      <c r="U1815" t="s">
        <v>29</v>
      </c>
      <c r="V1815" t="s">
        <v>29</v>
      </c>
      <c r="W1815" t="s">
        <v>30</v>
      </c>
      <c r="Y1815" s="10"/>
      <c r="Z1815" s="10"/>
      <c r="AA1815" t="s">
        <v>5806</v>
      </c>
      <c r="AB1815" t="s">
        <v>5807</v>
      </c>
    </row>
    <row r="1816" spans="1:28" x14ac:dyDescent="0.3">
      <c r="A1816" s="7" t="b">
        <f t="shared" si="84"/>
        <v>0</v>
      </c>
      <c r="B1816" t="str">
        <f t="shared" si="85"/>
        <v>undergroundkey</v>
      </c>
      <c r="C1816" s="9" t="str">
        <f t="shared" si="86"/>
        <v>underground_key</v>
      </c>
      <c r="D1816">
        <v>7027</v>
      </c>
      <c r="E1816" t="s">
        <v>24</v>
      </c>
      <c r="F1816" t="s">
        <v>10267</v>
      </c>
      <c r="G1816" t="s">
        <v>26</v>
      </c>
      <c r="H1816" t="s">
        <v>10268</v>
      </c>
      <c r="I1816" t="s">
        <v>28</v>
      </c>
      <c r="J1816" s="5">
        <v>100</v>
      </c>
      <c r="K1816">
        <v>3</v>
      </c>
      <c r="L1816">
        <v>0</v>
      </c>
      <c r="M1816">
        <v>0</v>
      </c>
      <c r="N1816">
        <v>0</v>
      </c>
      <c r="O1816">
        <v>0</v>
      </c>
      <c r="P1816">
        <v>0</v>
      </c>
      <c r="Q1816" t="s">
        <v>24</v>
      </c>
      <c r="R1816">
        <v>0</v>
      </c>
      <c r="S1816">
        <v>0</v>
      </c>
      <c r="T1816" t="s">
        <v>29</v>
      </c>
      <c r="U1816" t="s">
        <v>29</v>
      </c>
      <c r="V1816" t="s">
        <v>29</v>
      </c>
      <c r="W1816" t="s">
        <v>30</v>
      </c>
      <c r="X1816" s="7"/>
      <c r="Y1816" s="10"/>
      <c r="Z1816" s="10"/>
      <c r="AA1816" t="s">
        <v>10269</v>
      </c>
      <c r="AB1816" t="s">
        <v>10270</v>
      </c>
    </row>
    <row r="1817" spans="1:28" x14ac:dyDescent="0.3">
      <c r="A1817" s="7" t="b">
        <f t="shared" si="84"/>
        <v>0</v>
      </c>
      <c r="B1817" t="str">
        <f t="shared" si="85"/>
        <v>clawofdesertwolf</v>
      </c>
      <c r="C1817" s="9" t="str">
        <f t="shared" si="86"/>
        <v>claw_of_desert_wolf</v>
      </c>
      <c r="D1817">
        <v>7030</v>
      </c>
      <c r="E1817" t="s">
        <v>24</v>
      </c>
      <c r="F1817" t="s">
        <v>2257</v>
      </c>
      <c r="G1817" t="s">
        <v>26</v>
      </c>
      <c r="H1817" t="s">
        <v>2258</v>
      </c>
      <c r="I1817" t="s">
        <v>28</v>
      </c>
      <c r="J1817" s="5">
        <v>208</v>
      </c>
      <c r="K1817">
        <v>1</v>
      </c>
      <c r="L1817">
        <v>0</v>
      </c>
      <c r="M1817">
        <v>0</v>
      </c>
      <c r="N1817">
        <v>0</v>
      </c>
      <c r="O1817">
        <v>0</v>
      </c>
      <c r="P1817">
        <v>0</v>
      </c>
      <c r="Q1817" t="s">
        <v>24</v>
      </c>
      <c r="R1817">
        <v>0</v>
      </c>
      <c r="S1817">
        <v>0</v>
      </c>
      <c r="T1817" t="s">
        <v>29</v>
      </c>
      <c r="U1817" t="s">
        <v>29</v>
      </c>
      <c r="V1817" t="s">
        <v>29</v>
      </c>
      <c r="W1817" t="s">
        <v>30</v>
      </c>
      <c r="Y1817" s="10"/>
      <c r="Z1817" s="10"/>
      <c r="AA1817" t="s">
        <v>2259</v>
      </c>
      <c r="AB1817" t="s">
        <v>2260</v>
      </c>
    </row>
    <row r="1818" spans="1:28" x14ac:dyDescent="0.3">
      <c r="A1818" s="7" t="b">
        <f t="shared" si="84"/>
        <v>0</v>
      </c>
      <c r="B1818" t="str">
        <f t="shared" si="85"/>
        <v>oldfryingpan</v>
      </c>
      <c r="C1818" s="9" t="str">
        <f t="shared" si="86"/>
        <v>old_frying_pan</v>
      </c>
      <c r="D1818">
        <v>7031</v>
      </c>
      <c r="E1818" t="s">
        <v>24</v>
      </c>
      <c r="F1818" t="s">
        <v>7198</v>
      </c>
      <c r="G1818" t="s">
        <v>26</v>
      </c>
      <c r="H1818" t="s">
        <v>7199</v>
      </c>
      <c r="I1818" t="s">
        <v>28</v>
      </c>
      <c r="J1818" s="5">
        <v>196</v>
      </c>
      <c r="K1818">
        <v>1</v>
      </c>
      <c r="L1818">
        <v>0</v>
      </c>
      <c r="M1818">
        <v>0</v>
      </c>
      <c r="N1818">
        <v>0</v>
      </c>
      <c r="O1818">
        <v>0</v>
      </c>
      <c r="P1818">
        <v>0</v>
      </c>
      <c r="Q1818" t="s">
        <v>24</v>
      </c>
      <c r="R1818">
        <v>0</v>
      </c>
      <c r="S1818">
        <v>0</v>
      </c>
      <c r="T1818" t="s">
        <v>29</v>
      </c>
      <c r="U1818" t="s">
        <v>29</v>
      </c>
      <c r="V1818" t="s">
        <v>29</v>
      </c>
      <c r="W1818" t="s">
        <v>30</v>
      </c>
      <c r="Y1818" s="10"/>
      <c r="Z1818" s="10"/>
      <c r="AA1818" t="s">
        <v>7200</v>
      </c>
      <c r="AB1818" t="s">
        <v>7201</v>
      </c>
    </row>
    <row r="1819" spans="1:28" x14ac:dyDescent="0.3">
      <c r="A1819" s="7" t="b">
        <f t="shared" si="84"/>
        <v>0</v>
      </c>
      <c r="B1819" t="str">
        <f t="shared" si="85"/>
        <v>pieceofeggshell</v>
      </c>
      <c r="C1819" s="9" t="str">
        <f t="shared" si="86"/>
        <v>piece_of_egg_shell</v>
      </c>
      <c r="D1819">
        <v>7032</v>
      </c>
      <c r="E1819" t="s">
        <v>24</v>
      </c>
      <c r="F1819" t="s">
        <v>7609</v>
      </c>
      <c r="G1819" t="s">
        <v>26</v>
      </c>
      <c r="H1819" t="s">
        <v>7610</v>
      </c>
      <c r="I1819" t="s">
        <v>28</v>
      </c>
      <c r="J1819">
        <v>168</v>
      </c>
      <c r="K1819">
        <v>1</v>
      </c>
      <c r="L1819">
        <v>0</v>
      </c>
      <c r="M1819">
        <v>0</v>
      </c>
      <c r="N1819">
        <v>0</v>
      </c>
      <c r="O1819">
        <v>0</v>
      </c>
      <c r="P1819">
        <v>0</v>
      </c>
      <c r="Q1819" t="s">
        <v>24</v>
      </c>
      <c r="R1819">
        <v>0</v>
      </c>
      <c r="S1819">
        <v>0</v>
      </c>
      <c r="T1819" t="s">
        <v>29</v>
      </c>
      <c r="U1819" t="s">
        <v>29</v>
      </c>
      <c r="V1819" t="s">
        <v>29</v>
      </c>
      <c r="W1819" t="s">
        <v>30</v>
      </c>
      <c r="X1819" s="7"/>
      <c r="Y1819" s="10"/>
      <c r="Z1819" s="10"/>
      <c r="AA1819" t="s">
        <v>7611</v>
      </c>
      <c r="AB1819" t="s">
        <v>7612</v>
      </c>
    </row>
    <row r="1820" spans="1:28" x14ac:dyDescent="0.3">
      <c r="A1820" s="7" t="b">
        <f t="shared" si="84"/>
        <v>0</v>
      </c>
      <c r="B1820" t="str">
        <f t="shared" si="85"/>
        <v>poisonspore</v>
      </c>
      <c r="C1820" s="9" t="str">
        <f t="shared" si="86"/>
        <v>poison_spore</v>
      </c>
      <c r="D1820">
        <v>7033</v>
      </c>
      <c r="E1820" t="s">
        <v>24</v>
      </c>
      <c r="F1820" t="s">
        <v>7792</v>
      </c>
      <c r="G1820" t="s">
        <v>26</v>
      </c>
      <c r="H1820" t="s">
        <v>7793</v>
      </c>
      <c r="I1820" t="s">
        <v>28</v>
      </c>
      <c r="J1820" s="10">
        <v>114</v>
      </c>
      <c r="K1820">
        <v>1</v>
      </c>
      <c r="L1820">
        <v>0</v>
      </c>
      <c r="M1820">
        <v>0</v>
      </c>
      <c r="N1820">
        <v>0</v>
      </c>
      <c r="O1820">
        <v>0</v>
      </c>
      <c r="P1820">
        <v>0</v>
      </c>
      <c r="Q1820" t="s">
        <v>24</v>
      </c>
      <c r="R1820">
        <v>0</v>
      </c>
      <c r="S1820">
        <v>0</v>
      </c>
      <c r="T1820" t="s">
        <v>29</v>
      </c>
      <c r="U1820" t="s">
        <v>29</v>
      </c>
      <c r="V1820" t="s">
        <v>29</v>
      </c>
      <c r="W1820" t="s">
        <v>30</v>
      </c>
      <c r="X1820" s="7"/>
      <c r="Y1820" s="10"/>
      <c r="Z1820" s="10"/>
      <c r="AA1820" t="s">
        <v>7794</v>
      </c>
      <c r="AB1820" t="s">
        <v>7795</v>
      </c>
    </row>
    <row r="1821" spans="1:28" x14ac:dyDescent="0.3">
      <c r="A1821" s="7" t="b">
        <f t="shared" si="84"/>
        <v>0</v>
      </c>
      <c r="B1821" t="str">
        <f t="shared" si="85"/>
        <v>redsockswithholes</v>
      </c>
      <c r="C1821" s="9" t="str">
        <f t="shared" si="86"/>
        <v>red_socks_with_holes</v>
      </c>
      <c r="D1821">
        <v>7034</v>
      </c>
      <c r="E1821" t="s">
        <v>24</v>
      </c>
      <c r="F1821" t="s">
        <v>8259</v>
      </c>
      <c r="G1821" t="s">
        <v>26</v>
      </c>
      <c r="H1821" t="s">
        <v>8260</v>
      </c>
      <c r="I1821" t="s">
        <v>28</v>
      </c>
      <c r="J1821">
        <v>100</v>
      </c>
      <c r="K1821">
        <v>1</v>
      </c>
      <c r="L1821">
        <v>0</v>
      </c>
      <c r="M1821">
        <v>0</v>
      </c>
      <c r="N1821">
        <v>0</v>
      </c>
      <c r="O1821">
        <v>0</v>
      </c>
      <c r="P1821">
        <v>0</v>
      </c>
      <c r="Q1821" t="s">
        <v>24</v>
      </c>
      <c r="R1821">
        <v>0</v>
      </c>
      <c r="S1821">
        <v>0</v>
      </c>
      <c r="T1821" t="s">
        <v>29</v>
      </c>
      <c r="U1821" t="s">
        <v>29</v>
      </c>
      <c r="V1821" t="s">
        <v>29</v>
      </c>
      <c r="W1821" t="s">
        <v>30</v>
      </c>
      <c r="X1821" s="7"/>
      <c r="Y1821" s="10"/>
      <c r="Z1821" s="10"/>
      <c r="AA1821" t="s">
        <v>8261</v>
      </c>
      <c r="AB1821" t="s">
        <v>8262</v>
      </c>
    </row>
    <row r="1822" spans="1:28" x14ac:dyDescent="0.3">
      <c r="A1822" s="7" t="b">
        <f t="shared" si="84"/>
        <v>0</v>
      </c>
      <c r="B1822" t="str">
        <f t="shared" si="85"/>
        <v>matchstick</v>
      </c>
      <c r="C1822" s="9" t="str">
        <f t="shared" si="86"/>
        <v>matchstick</v>
      </c>
      <c r="D1822">
        <v>7035</v>
      </c>
      <c r="E1822" t="s">
        <v>24</v>
      </c>
      <c r="F1822" t="s">
        <v>6516</v>
      </c>
      <c r="G1822" t="s">
        <v>26</v>
      </c>
      <c r="H1822" t="s">
        <v>6516</v>
      </c>
      <c r="I1822" t="s">
        <v>28</v>
      </c>
      <c r="J1822" s="5">
        <v>100</v>
      </c>
      <c r="K1822">
        <v>1</v>
      </c>
      <c r="L1822">
        <v>0</v>
      </c>
      <c r="M1822">
        <v>0</v>
      </c>
      <c r="N1822">
        <v>0</v>
      </c>
      <c r="O1822">
        <v>0</v>
      </c>
      <c r="P1822">
        <v>0</v>
      </c>
      <c r="Q1822" t="s">
        <v>24</v>
      </c>
      <c r="R1822">
        <v>0</v>
      </c>
      <c r="S1822">
        <v>0</v>
      </c>
      <c r="T1822" t="s">
        <v>29</v>
      </c>
      <c r="U1822" t="s">
        <v>29</v>
      </c>
      <c r="V1822" t="s">
        <v>29</v>
      </c>
      <c r="W1822" t="s">
        <v>30</v>
      </c>
      <c r="X1822" s="7"/>
      <c r="Y1822" s="10"/>
      <c r="Z1822" s="10"/>
      <c r="AA1822" t="s">
        <v>6517</v>
      </c>
      <c r="AB1822" t="s">
        <v>6518</v>
      </c>
    </row>
    <row r="1823" spans="1:28" x14ac:dyDescent="0.3">
      <c r="A1823" s="7" t="b">
        <f t="shared" si="84"/>
        <v>0</v>
      </c>
      <c r="B1823" t="str">
        <f t="shared" si="85"/>
        <v>fangofgarm</v>
      </c>
      <c r="C1823" s="9" t="str">
        <f t="shared" si="86"/>
        <v>fang_of_garm</v>
      </c>
      <c r="D1823">
        <v>7036</v>
      </c>
      <c r="E1823" t="s">
        <v>24</v>
      </c>
      <c r="F1823" t="s">
        <v>3826</v>
      </c>
      <c r="G1823" t="s">
        <v>26</v>
      </c>
      <c r="H1823" t="s">
        <v>3827</v>
      </c>
      <c r="I1823" t="s">
        <v>28</v>
      </c>
      <c r="J1823">
        <v>100</v>
      </c>
      <c r="K1823">
        <v>1</v>
      </c>
      <c r="L1823">
        <v>0</v>
      </c>
      <c r="M1823">
        <v>0</v>
      </c>
      <c r="N1823">
        <v>0</v>
      </c>
      <c r="O1823">
        <v>0</v>
      </c>
      <c r="P1823">
        <v>0</v>
      </c>
      <c r="Q1823" t="s">
        <v>24</v>
      </c>
      <c r="R1823">
        <v>0</v>
      </c>
      <c r="S1823">
        <v>0</v>
      </c>
      <c r="T1823" t="s">
        <v>29</v>
      </c>
      <c r="U1823" t="s">
        <v>29</v>
      </c>
      <c r="V1823" t="s">
        <v>29</v>
      </c>
      <c r="W1823" t="s">
        <v>30</v>
      </c>
      <c r="X1823" s="7"/>
      <c r="Y1823" s="10"/>
      <c r="Z1823" s="10"/>
      <c r="AA1823" t="s">
        <v>3828</v>
      </c>
      <c r="AB1823" t="s">
        <v>3829</v>
      </c>
    </row>
    <row r="1824" spans="1:28" x14ac:dyDescent="0.3">
      <c r="A1824" s="7" t="b">
        <f t="shared" si="84"/>
        <v>0</v>
      </c>
      <c r="B1824" t="str">
        <f t="shared" si="85"/>
        <v>yarn</v>
      </c>
      <c r="C1824" s="9" t="str">
        <f t="shared" si="86"/>
        <v>yarn</v>
      </c>
      <c r="D1824">
        <v>7038</v>
      </c>
      <c r="E1824" t="s">
        <v>24</v>
      </c>
      <c r="F1824" t="s">
        <v>10886</v>
      </c>
      <c r="G1824" t="s">
        <v>26</v>
      </c>
      <c r="H1824" t="s">
        <v>10886</v>
      </c>
      <c r="I1824" t="s">
        <v>28</v>
      </c>
      <c r="J1824" s="5">
        <v>100</v>
      </c>
      <c r="K1824">
        <v>1</v>
      </c>
      <c r="L1824">
        <v>0</v>
      </c>
      <c r="M1824">
        <v>0</v>
      </c>
      <c r="N1824">
        <v>0</v>
      </c>
      <c r="O1824">
        <v>0</v>
      </c>
      <c r="P1824">
        <v>0</v>
      </c>
      <c r="Q1824" t="s">
        <v>24</v>
      </c>
      <c r="R1824">
        <v>0</v>
      </c>
      <c r="S1824">
        <v>0</v>
      </c>
      <c r="T1824" t="s">
        <v>29</v>
      </c>
      <c r="U1824" t="s">
        <v>29</v>
      </c>
      <c r="V1824" t="s">
        <v>29</v>
      </c>
      <c r="W1824" t="s">
        <v>30</v>
      </c>
      <c r="X1824" s="7"/>
      <c r="Y1824" s="10"/>
      <c r="Z1824" s="10"/>
      <c r="AA1824" t="s">
        <v>10887</v>
      </c>
      <c r="AB1824" t="s">
        <v>10888</v>
      </c>
    </row>
    <row r="1825" spans="1:28" x14ac:dyDescent="0.3">
      <c r="A1825" s="7" t="b">
        <f t="shared" si="84"/>
        <v>0</v>
      </c>
      <c r="B1825" t="str">
        <f t="shared" si="85"/>
        <v>finegrit</v>
      </c>
      <c r="C1825" s="9" t="str">
        <f t="shared" si="86"/>
        <v>fine_grit</v>
      </c>
      <c r="D1825">
        <v>7041</v>
      </c>
      <c r="E1825" t="s">
        <v>24</v>
      </c>
      <c r="F1825" t="s">
        <v>3933</v>
      </c>
      <c r="G1825" t="s">
        <v>26</v>
      </c>
      <c r="H1825" t="s">
        <v>3934</v>
      </c>
      <c r="I1825" t="s">
        <v>28</v>
      </c>
      <c r="J1825" s="10">
        <v>120</v>
      </c>
      <c r="K1825">
        <v>1</v>
      </c>
      <c r="L1825">
        <v>0</v>
      </c>
      <c r="M1825">
        <v>0</v>
      </c>
      <c r="N1825">
        <v>0</v>
      </c>
      <c r="O1825">
        <v>0</v>
      </c>
      <c r="P1825">
        <v>0</v>
      </c>
      <c r="Q1825" t="s">
        <v>24</v>
      </c>
      <c r="R1825">
        <v>0</v>
      </c>
      <c r="S1825">
        <v>0</v>
      </c>
      <c r="T1825" t="s">
        <v>29</v>
      </c>
      <c r="U1825" t="s">
        <v>29</v>
      </c>
      <c r="V1825" t="s">
        <v>29</v>
      </c>
      <c r="W1825" t="s">
        <v>30</v>
      </c>
      <c r="X1825" s="7"/>
      <c r="Y1825" s="10"/>
      <c r="Z1825" s="10"/>
      <c r="AA1825" t="s">
        <v>3935</v>
      </c>
      <c r="AB1825" t="s">
        <v>3936</v>
      </c>
    </row>
    <row r="1826" spans="1:28" x14ac:dyDescent="0.3">
      <c r="A1826" s="7" t="b">
        <f t="shared" si="84"/>
        <v>0</v>
      </c>
      <c r="B1826" t="str">
        <f t="shared" si="85"/>
        <v>finesand</v>
      </c>
      <c r="C1826" s="9" t="str">
        <f t="shared" si="86"/>
        <v>fine_sand</v>
      </c>
      <c r="D1826">
        <v>7043</v>
      </c>
      <c r="E1826" t="s">
        <v>24</v>
      </c>
      <c r="F1826" t="s">
        <v>3937</v>
      </c>
      <c r="G1826" t="s">
        <v>26</v>
      </c>
      <c r="H1826" t="s">
        <v>3938</v>
      </c>
      <c r="I1826" t="s">
        <v>28</v>
      </c>
      <c r="J1826">
        <v>100</v>
      </c>
      <c r="K1826">
        <v>1</v>
      </c>
      <c r="L1826">
        <v>0</v>
      </c>
      <c r="M1826">
        <v>0</v>
      </c>
      <c r="N1826">
        <v>0</v>
      </c>
      <c r="O1826">
        <v>0</v>
      </c>
      <c r="P1826">
        <v>0</v>
      </c>
      <c r="Q1826" t="s">
        <v>24</v>
      </c>
      <c r="R1826">
        <v>0</v>
      </c>
      <c r="S1826">
        <v>0</v>
      </c>
      <c r="T1826" t="s">
        <v>29</v>
      </c>
      <c r="U1826" t="s">
        <v>29</v>
      </c>
      <c r="V1826" t="s">
        <v>29</v>
      </c>
      <c r="W1826" t="s">
        <v>30</v>
      </c>
      <c r="X1826" s="7"/>
      <c r="Y1826" s="10"/>
      <c r="Z1826" s="10"/>
      <c r="AA1826" t="s">
        <v>3939</v>
      </c>
      <c r="AB1826" t="s">
        <v>3940</v>
      </c>
    </row>
    <row r="1827" spans="1:28" x14ac:dyDescent="0.3">
      <c r="A1827" s="7" t="b">
        <f t="shared" si="84"/>
        <v>0</v>
      </c>
      <c r="B1827" t="str">
        <f t="shared" si="85"/>
        <v>alice'sapron</v>
      </c>
      <c r="C1827" s="9" t="str">
        <f t="shared" si="86"/>
        <v>alice's_apron</v>
      </c>
      <c r="D1827">
        <v>7047</v>
      </c>
      <c r="E1827" t="s">
        <v>24</v>
      </c>
      <c r="F1827" t="s">
        <v>217</v>
      </c>
      <c r="G1827" t="s">
        <v>26</v>
      </c>
      <c r="H1827" t="s">
        <v>218</v>
      </c>
      <c r="I1827" t="s">
        <v>28</v>
      </c>
      <c r="J1827" s="1">
        <v>2424</v>
      </c>
      <c r="K1827">
        <v>1</v>
      </c>
      <c r="L1827">
        <v>0</v>
      </c>
      <c r="M1827">
        <v>0</v>
      </c>
      <c r="N1827">
        <v>0</v>
      </c>
      <c r="O1827">
        <v>0</v>
      </c>
      <c r="P1827">
        <v>0</v>
      </c>
      <c r="Q1827" t="s">
        <v>24</v>
      </c>
      <c r="R1827">
        <v>0</v>
      </c>
      <c r="S1827">
        <v>0</v>
      </c>
      <c r="T1827" t="s">
        <v>29</v>
      </c>
      <c r="U1827" t="s">
        <v>29</v>
      </c>
      <c r="V1827" t="s">
        <v>29</v>
      </c>
      <c r="W1827" t="s">
        <v>30</v>
      </c>
      <c r="X1827" s="7"/>
      <c r="Y1827" s="10"/>
      <c r="Z1827" s="10"/>
      <c r="AA1827" t="s">
        <v>219</v>
      </c>
      <c r="AB1827" t="s">
        <v>220</v>
      </c>
    </row>
    <row r="1828" spans="1:28" x14ac:dyDescent="0.3">
      <c r="A1828" s="7" t="b">
        <f t="shared" si="84"/>
        <v>0</v>
      </c>
      <c r="B1828" t="str">
        <f t="shared" si="85"/>
        <v>talonofgriffin</v>
      </c>
      <c r="C1828" s="9" t="str">
        <f t="shared" si="86"/>
        <v>talon_of_griffin</v>
      </c>
      <c r="D1828">
        <v>7048</v>
      </c>
      <c r="E1828" t="s">
        <v>24</v>
      </c>
      <c r="F1828" t="s">
        <v>9880</v>
      </c>
      <c r="G1828" t="s">
        <v>26</v>
      </c>
      <c r="H1828" t="s">
        <v>9881</v>
      </c>
      <c r="I1828" t="s">
        <v>28</v>
      </c>
      <c r="J1828" s="1">
        <v>5418</v>
      </c>
      <c r="K1828">
        <v>1</v>
      </c>
      <c r="L1828">
        <v>0</v>
      </c>
      <c r="M1828">
        <v>0</v>
      </c>
      <c r="N1828">
        <v>0</v>
      </c>
      <c r="O1828">
        <v>0</v>
      </c>
      <c r="P1828">
        <v>0</v>
      </c>
      <c r="Q1828" t="s">
        <v>24</v>
      </c>
      <c r="R1828">
        <v>0</v>
      </c>
      <c r="S1828">
        <v>0</v>
      </c>
      <c r="T1828" t="s">
        <v>29</v>
      </c>
      <c r="U1828" t="s">
        <v>29</v>
      </c>
      <c r="V1828" t="s">
        <v>29</v>
      </c>
      <c r="W1828" t="s">
        <v>30</v>
      </c>
      <c r="X1828" s="7"/>
      <c r="Y1828" s="10"/>
      <c r="Z1828" s="10"/>
      <c r="AA1828" t="s">
        <v>9882</v>
      </c>
      <c r="AB1828" t="s">
        <v>9883</v>
      </c>
    </row>
    <row r="1829" spans="1:28" x14ac:dyDescent="0.3">
      <c r="A1829" s="7" t="b">
        <f t="shared" si="84"/>
        <v>0</v>
      </c>
      <c r="B1829" t="str">
        <f t="shared" si="85"/>
        <v>stone</v>
      </c>
      <c r="C1829" s="9" t="str">
        <f t="shared" si="86"/>
        <v>stone</v>
      </c>
      <c r="D1829">
        <v>7049</v>
      </c>
      <c r="E1829" t="s">
        <v>24</v>
      </c>
      <c r="F1829" t="s">
        <v>9653</v>
      </c>
      <c r="G1829" t="s">
        <v>26</v>
      </c>
      <c r="H1829" t="s">
        <v>9653</v>
      </c>
      <c r="I1829" t="s">
        <v>28</v>
      </c>
      <c r="J1829">
        <v>0</v>
      </c>
      <c r="K1829">
        <v>3</v>
      </c>
      <c r="L1829">
        <v>0</v>
      </c>
      <c r="M1829">
        <v>0</v>
      </c>
      <c r="N1829">
        <v>0</v>
      </c>
      <c r="O1829">
        <v>0</v>
      </c>
      <c r="P1829">
        <v>0</v>
      </c>
      <c r="Q1829" t="s">
        <v>24</v>
      </c>
      <c r="R1829">
        <v>0</v>
      </c>
      <c r="S1829">
        <v>0</v>
      </c>
      <c r="T1829" t="s">
        <v>29</v>
      </c>
      <c r="U1829" t="s">
        <v>29</v>
      </c>
      <c r="V1829" t="s">
        <v>29</v>
      </c>
      <c r="W1829" t="s">
        <v>30</v>
      </c>
      <c r="X1829" s="7"/>
      <c r="Y1829" s="10"/>
      <c r="Z1829" s="10"/>
      <c r="AA1829" t="s">
        <v>9654</v>
      </c>
      <c r="AB1829" t="s">
        <v>9655</v>
      </c>
    </row>
    <row r="1830" spans="1:28" x14ac:dyDescent="0.3">
      <c r="A1830" s="7" t="b">
        <f t="shared" si="84"/>
        <v>0</v>
      </c>
      <c r="B1830" t="str">
        <f t="shared" si="85"/>
        <v>cyfar</v>
      </c>
      <c r="C1830" s="9" t="str">
        <f t="shared" si="86"/>
        <v>cyfar</v>
      </c>
      <c r="D1830">
        <v>7053</v>
      </c>
      <c r="E1830" t="s">
        <v>24</v>
      </c>
      <c r="F1830" t="s">
        <v>2739</v>
      </c>
      <c r="G1830" t="s">
        <v>26</v>
      </c>
      <c r="H1830" t="s">
        <v>2739</v>
      </c>
      <c r="I1830" t="s">
        <v>28</v>
      </c>
      <c r="J1830" s="5">
        <v>772</v>
      </c>
      <c r="K1830">
        <v>1</v>
      </c>
      <c r="L1830">
        <v>0</v>
      </c>
      <c r="M1830">
        <v>0</v>
      </c>
      <c r="N1830">
        <v>0</v>
      </c>
      <c r="O1830">
        <v>0</v>
      </c>
      <c r="P1830">
        <v>0</v>
      </c>
      <c r="Q1830" t="s">
        <v>24</v>
      </c>
      <c r="R1830">
        <v>0</v>
      </c>
      <c r="S1830">
        <v>0</v>
      </c>
      <c r="T1830" t="s">
        <v>29</v>
      </c>
      <c r="U1830" t="s">
        <v>29</v>
      </c>
      <c r="V1830" t="s">
        <v>29</v>
      </c>
      <c r="W1830" t="s">
        <v>30</v>
      </c>
      <c r="X1830" s="7"/>
      <c r="Y1830" s="10"/>
      <c r="Z1830" s="10"/>
      <c r="AA1830" t="s">
        <v>2740</v>
      </c>
      <c r="AB1830" t="s">
        <v>2741</v>
      </c>
    </row>
    <row r="1831" spans="1:28" x14ac:dyDescent="0.3">
      <c r="A1831" s="7" t="b">
        <f t="shared" si="84"/>
        <v>0</v>
      </c>
      <c r="B1831" t="str">
        <f t="shared" si="85"/>
        <v>brigan</v>
      </c>
      <c r="C1831" s="9" t="str">
        <f t="shared" si="86"/>
        <v>brigan</v>
      </c>
      <c r="D1831">
        <v>7054</v>
      </c>
      <c r="E1831" t="s">
        <v>24</v>
      </c>
      <c r="F1831" t="s">
        <v>1591</v>
      </c>
      <c r="G1831" t="s">
        <v>26</v>
      </c>
      <c r="H1831" t="s">
        <v>1591</v>
      </c>
      <c r="I1831" t="s">
        <v>28</v>
      </c>
      <c r="J1831">
        <v>746</v>
      </c>
      <c r="K1831">
        <v>1</v>
      </c>
      <c r="L1831">
        <v>0</v>
      </c>
      <c r="M1831">
        <v>0</v>
      </c>
      <c r="N1831">
        <v>0</v>
      </c>
      <c r="O1831">
        <v>0</v>
      </c>
      <c r="P1831">
        <v>0</v>
      </c>
      <c r="Q1831" t="s">
        <v>24</v>
      </c>
      <c r="R1831">
        <v>0</v>
      </c>
      <c r="S1831">
        <v>0</v>
      </c>
      <c r="T1831" t="s">
        <v>29</v>
      </c>
      <c r="U1831" t="s">
        <v>29</v>
      </c>
      <c r="V1831" t="s">
        <v>29</v>
      </c>
      <c r="W1831" t="s">
        <v>30</v>
      </c>
      <c r="X1831" s="7"/>
      <c r="Y1831" s="10"/>
      <c r="Z1831" s="10"/>
      <c r="AA1831" t="s">
        <v>1592</v>
      </c>
      <c r="AB1831" t="s">
        <v>1593</v>
      </c>
    </row>
    <row r="1832" spans="1:28" x14ac:dyDescent="0.3">
      <c r="A1832" s="7" t="b">
        <f t="shared" si="84"/>
        <v>0</v>
      </c>
      <c r="B1832" t="str">
        <f t="shared" si="85"/>
        <v>softfeather</v>
      </c>
      <c r="C1832" s="9" t="str">
        <f t="shared" si="86"/>
        <v>soft_feather</v>
      </c>
      <c r="D1832">
        <v>7063</v>
      </c>
      <c r="E1832" t="s">
        <v>24</v>
      </c>
      <c r="F1832" t="s">
        <v>9306</v>
      </c>
      <c r="G1832" t="s">
        <v>26</v>
      </c>
      <c r="H1832" t="s">
        <v>9307</v>
      </c>
      <c r="I1832" t="s">
        <v>28</v>
      </c>
      <c r="J1832" s="5">
        <v>280</v>
      </c>
      <c r="K1832">
        <v>1</v>
      </c>
      <c r="L1832">
        <v>0</v>
      </c>
      <c r="M1832">
        <v>0</v>
      </c>
      <c r="N1832">
        <v>0</v>
      </c>
      <c r="O1832">
        <v>0</v>
      </c>
      <c r="P1832">
        <v>0</v>
      </c>
      <c r="Q1832" t="s">
        <v>24</v>
      </c>
      <c r="R1832">
        <v>0</v>
      </c>
      <c r="S1832">
        <v>0</v>
      </c>
      <c r="T1832" t="s">
        <v>29</v>
      </c>
      <c r="U1832" t="s">
        <v>29</v>
      </c>
      <c r="V1832" t="s">
        <v>29</v>
      </c>
      <c r="W1832" t="s">
        <v>30</v>
      </c>
      <c r="X1832" s="7"/>
      <c r="Y1832" s="10"/>
      <c r="Z1832" s="10"/>
      <c r="AA1832" t="s">
        <v>9308</v>
      </c>
      <c r="AB1832" t="s">
        <v>9309</v>
      </c>
    </row>
    <row r="1833" spans="1:28" x14ac:dyDescent="0.3">
      <c r="A1833" s="7" t="b">
        <f t="shared" si="84"/>
        <v>0</v>
      </c>
      <c r="B1833" t="str">
        <f t="shared" si="85"/>
        <v>dragonflywing</v>
      </c>
      <c r="C1833" s="9" t="str">
        <f t="shared" si="86"/>
        <v>dragon_fly_wing</v>
      </c>
      <c r="D1833">
        <v>7064</v>
      </c>
      <c r="E1833" t="s">
        <v>24</v>
      </c>
      <c r="F1833" t="s">
        <v>3118</v>
      </c>
      <c r="G1833" t="s">
        <v>26</v>
      </c>
      <c r="H1833" t="s">
        <v>3119</v>
      </c>
      <c r="I1833" t="s">
        <v>28</v>
      </c>
      <c r="J1833" s="5">
        <v>520</v>
      </c>
      <c r="K1833">
        <v>1</v>
      </c>
      <c r="L1833">
        <v>0</v>
      </c>
      <c r="M1833">
        <v>0</v>
      </c>
      <c r="N1833">
        <v>0</v>
      </c>
      <c r="O1833">
        <v>0</v>
      </c>
      <c r="P1833">
        <v>0</v>
      </c>
      <c r="Q1833" t="s">
        <v>24</v>
      </c>
      <c r="R1833">
        <v>0</v>
      </c>
      <c r="S1833">
        <v>0</v>
      </c>
      <c r="T1833" t="s">
        <v>29</v>
      </c>
      <c r="U1833" t="s">
        <v>29</v>
      </c>
      <c r="V1833" t="s">
        <v>29</v>
      </c>
      <c r="W1833" t="s">
        <v>30</v>
      </c>
      <c r="X1833" s="7"/>
      <c r="Y1833" s="10"/>
      <c r="Z1833" s="10"/>
      <c r="AA1833" t="s">
        <v>3120</v>
      </c>
      <c r="AB1833" t="s">
        <v>3121</v>
      </c>
    </row>
    <row r="1834" spans="1:28" x14ac:dyDescent="0.3">
      <c r="A1834" s="7" t="b">
        <f t="shared" si="84"/>
        <v>0</v>
      </c>
      <c r="B1834" t="str">
        <f t="shared" si="85"/>
        <v>seaotterleather</v>
      </c>
      <c r="C1834" s="9" t="str">
        <f t="shared" si="86"/>
        <v>sea_otter_leather</v>
      </c>
      <c r="D1834">
        <v>7065</v>
      </c>
      <c r="E1834" t="s">
        <v>24</v>
      </c>
      <c r="F1834" t="s">
        <v>8839</v>
      </c>
      <c r="G1834" t="s">
        <v>26</v>
      </c>
      <c r="H1834" t="s">
        <v>8840</v>
      </c>
      <c r="I1834" t="s">
        <v>28</v>
      </c>
      <c r="J1834" s="10">
        <v>820</v>
      </c>
      <c r="K1834">
        <v>1</v>
      </c>
      <c r="L1834">
        <v>0</v>
      </c>
      <c r="M1834">
        <v>0</v>
      </c>
      <c r="N1834">
        <v>0</v>
      </c>
      <c r="O1834">
        <v>0</v>
      </c>
      <c r="P1834">
        <v>0</v>
      </c>
      <c r="Q1834" t="s">
        <v>24</v>
      </c>
      <c r="R1834">
        <v>0</v>
      </c>
      <c r="S1834">
        <v>0</v>
      </c>
      <c r="T1834" t="s">
        <v>29</v>
      </c>
      <c r="U1834" t="s">
        <v>29</v>
      </c>
      <c r="V1834" t="s">
        <v>29</v>
      </c>
      <c r="W1834" t="s">
        <v>30</v>
      </c>
      <c r="X1834" s="7"/>
      <c r="Y1834" s="10"/>
      <c r="Z1834" s="10"/>
      <c r="AA1834" t="s">
        <v>8841</v>
      </c>
      <c r="AB1834" t="s">
        <v>8842</v>
      </c>
    </row>
    <row r="1835" spans="1:28" x14ac:dyDescent="0.3">
      <c r="A1835" s="7" t="b">
        <f t="shared" si="84"/>
        <v>0</v>
      </c>
      <c r="B1835" t="str">
        <f t="shared" si="85"/>
        <v>icepiece</v>
      </c>
      <c r="C1835" s="9" t="str">
        <f t="shared" si="86"/>
        <v>ice_piece</v>
      </c>
      <c r="D1835">
        <v>7066</v>
      </c>
      <c r="E1835" t="s">
        <v>24</v>
      </c>
      <c r="F1835" t="s">
        <v>5392</v>
      </c>
      <c r="G1835" t="s">
        <v>26</v>
      </c>
      <c r="H1835" t="s">
        <v>5393</v>
      </c>
      <c r="I1835" t="s">
        <v>28</v>
      </c>
      <c r="J1835" s="10">
        <v>660</v>
      </c>
      <c r="K1835">
        <v>1</v>
      </c>
      <c r="L1835">
        <v>0</v>
      </c>
      <c r="M1835">
        <v>0</v>
      </c>
      <c r="N1835">
        <v>0</v>
      </c>
      <c r="O1835">
        <v>0</v>
      </c>
      <c r="P1835">
        <v>0</v>
      </c>
      <c r="Q1835" t="s">
        <v>24</v>
      </c>
      <c r="R1835">
        <v>0</v>
      </c>
      <c r="S1835">
        <v>0</v>
      </c>
      <c r="T1835" t="s">
        <v>29</v>
      </c>
      <c r="U1835" t="s">
        <v>29</v>
      </c>
      <c r="V1835" t="s">
        <v>29</v>
      </c>
      <c r="W1835" t="s">
        <v>30</v>
      </c>
      <c r="X1835" s="7"/>
      <c r="Y1835" s="10"/>
      <c r="Z1835" s="10"/>
      <c r="AA1835" t="s">
        <v>5394</v>
      </c>
      <c r="AB1835" t="s">
        <v>5395</v>
      </c>
    </row>
    <row r="1836" spans="1:28" x14ac:dyDescent="0.3">
      <c r="A1836" s="7" t="b">
        <f t="shared" si="84"/>
        <v>0</v>
      </c>
      <c r="B1836" t="str">
        <f t="shared" si="85"/>
        <v>stonepiece</v>
      </c>
      <c r="C1836" s="9" t="str">
        <f t="shared" si="86"/>
        <v>stone_piece</v>
      </c>
      <c r="D1836">
        <v>7067</v>
      </c>
      <c r="E1836" t="s">
        <v>24</v>
      </c>
      <c r="F1836" t="s">
        <v>9680</v>
      </c>
      <c r="G1836" t="s">
        <v>26</v>
      </c>
      <c r="H1836" t="s">
        <v>9669</v>
      </c>
      <c r="I1836" t="s">
        <v>28</v>
      </c>
      <c r="J1836" s="10">
        <v>640</v>
      </c>
      <c r="K1836">
        <v>1</v>
      </c>
      <c r="L1836">
        <v>0</v>
      </c>
      <c r="M1836">
        <v>0</v>
      </c>
      <c r="N1836">
        <v>0</v>
      </c>
      <c r="O1836">
        <v>0</v>
      </c>
      <c r="P1836">
        <v>0</v>
      </c>
      <c r="Q1836" t="s">
        <v>24</v>
      </c>
      <c r="R1836">
        <v>0</v>
      </c>
      <c r="S1836">
        <v>0</v>
      </c>
      <c r="T1836" t="s">
        <v>29</v>
      </c>
      <c r="U1836" t="s">
        <v>29</v>
      </c>
      <c r="V1836" t="s">
        <v>29</v>
      </c>
      <c r="W1836" t="s">
        <v>30</v>
      </c>
      <c r="Y1836" s="10"/>
      <c r="Z1836" s="10"/>
      <c r="AA1836" t="s">
        <v>9681</v>
      </c>
      <c r="AB1836" t="s">
        <v>9682</v>
      </c>
    </row>
    <row r="1837" spans="1:28" x14ac:dyDescent="0.3">
      <c r="A1837" s="7" t="b">
        <f t="shared" si="84"/>
        <v>0</v>
      </c>
      <c r="B1837" t="str">
        <f t="shared" si="85"/>
        <v>burntree</v>
      </c>
      <c r="C1837" s="9" t="str">
        <f t="shared" si="86"/>
        <v>burn_tree</v>
      </c>
      <c r="D1837">
        <v>7068</v>
      </c>
      <c r="E1837" t="s">
        <v>24</v>
      </c>
      <c r="F1837" t="s">
        <v>1747</v>
      </c>
      <c r="G1837" t="s">
        <v>26</v>
      </c>
      <c r="H1837" t="s">
        <v>1748</v>
      </c>
      <c r="I1837" t="s">
        <v>28</v>
      </c>
      <c r="J1837" s="10">
        <v>722</v>
      </c>
      <c r="K1837">
        <v>1</v>
      </c>
      <c r="L1837">
        <v>0</v>
      </c>
      <c r="M1837">
        <v>0</v>
      </c>
      <c r="N1837">
        <v>0</v>
      </c>
      <c r="O1837">
        <v>0</v>
      </c>
      <c r="P1837">
        <v>0</v>
      </c>
      <c r="Q1837" t="s">
        <v>24</v>
      </c>
      <c r="R1837">
        <v>0</v>
      </c>
      <c r="S1837">
        <v>0</v>
      </c>
      <c r="T1837" t="s">
        <v>29</v>
      </c>
      <c r="U1837" t="s">
        <v>29</v>
      </c>
      <c r="V1837" t="s">
        <v>29</v>
      </c>
      <c r="W1837" t="s">
        <v>30</v>
      </c>
      <c r="X1837" s="7"/>
      <c r="Y1837" s="10"/>
      <c r="Z1837" s="10"/>
      <c r="AA1837" t="s">
        <v>1749</v>
      </c>
      <c r="AB1837" t="s">
        <v>1750</v>
      </c>
    </row>
    <row r="1838" spans="1:28" x14ac:dyDescent="0.3">
      <c r="A1838" s="7" t="b">
        <f t="shared" si="84"/>
        <v>0</v>
      </c>
      <c r="B1838" t="str">
        <f t="shared" si="85"/>
        <v>brokenarmorpiece</v>
      </c>
      <c r="C1838" s="9" t="str">
        <f t="shared" si="86"/>
        <v>broken_armor_piece</v>
      </c>
      <c r="D1838">
        <v>7069</v>
      </c>
      <c r="E1838" t="s">
        <v>24</v>
      </c>
      <c r="F1838" t="s">
        <v>1617</v>
      </c>
      <c r="G1838" t="s">
        <v>26</v>
      </c>
      <c r="H1838" t="s">
        <v>1618</v>
      </c>
      <c r="I1838" t="s">
        <v>28</v>
      </c>
      <c r="J1838" s="1">
        <v>1042</v>
      </c>
      <c r="K1838">
        <v>1</v>
      </c>
      <c r="L1838">
        <v>0</v>
      </c>
      <c r="M1838">
        <v>0</v>
      </c>
      <c r="N1838">
        <v>0</v>
      </c>
      <c r="O1838">
        <v>0</v>
      </c>
      <c r="P1838">
        <v>0</v>
      </c>
      <c r="Q1838" t="s">
        <v>24</v>
      </c>
      <c r="R1838">
        <v>0</v>
      </c>
      <c r="S1838">
        <v>0</v>
      </c>
      <c r="T1838" t="s">
        <v>29</v>
      </c>
      <c r="U1838" t="s">
        <v>29</v>
      </c>
      <c r="V1838" t="s">
        <v>29</v>
      </c>
      <c r="W1838" t="s">
        <v>30</v>
      </c>
      <c r="Y1838" s="10"/>
      <c r="Z1838" s="10"/>
      <c r="AA1838" t="s">
        <v>1619</v>
      </c>
      <c r="AB1838" t="s">
        <v>1620</v>
      </c>
    </row>
    <row r="1839" spans="1:28" x14ac:dyDescent="0.3">
      <c r="A1839" s="7" t="b">
        <f t="shared" si="84"/>
        <v>0</v>
      </c>
      <c r="B1839" t="str">
        <f t="shared" si="85"/>
        <v>tattersclothes</v>
      </c>
      <c r="C1839" s="9" t="str">
        <f t="shared" si="86"/>
        <v>tatters_clothes</v>
      </c>
      <c r="D1839">
        <v>7071</v>
      </c>
      <c r="E1839" t="s">
        <v>24</v>
      </c>
      <c r="F1839" t="s">
        <v>9904</v>
      </c>
      <c r="G1839" t="s">
        <v>26</v>
      </c>
      <c r="H1839" t="s">
        <v>9905</v>
      </c>
      <c r="I1839" t="s">
        <v>28</v>
      </c>
      <c r="J1839" s="1">
        <v>1280</v>
      </c>
      <c r="K1839">
        <v>1</v>
      </c>
      <c r="L1839">
        <v>0</v>
      </c>
      <c r="M1839">
        <v>0</v>
      </c>
      <c r="N1839">
        <v>0</v>
      </c>
      <c r="O1839">
        <v>0</v>
      </c>
      <c r="P1839">
        <v>0</v>
      </c>
      <c r="Q1839" t="s">
        <v>24</v>
      </c>
      <c r="R1839">
        <v>0</v>
      </c>
      <c r="S1839">
        <v>0</v>
      </c>
      <c r="T1839" t="s">
        <v>29</v>
      </c>
      <c r="U1839" t="s">
        <v>29</v>
      </c>
      <c r="V1839" t="s">
        <v>29</v>
      </c>
      <c r="W1839" t="s">
        <v>30</v>
      </c>
      <c r="Y1839" s="10"/>
      <c r="Z1839" s="10"/>
      <c r="AA1839" t="s">
        <v>9906</v>
      </c>
      <c r="AB1839" t="s">
        <v>9907</v>
      </c>
    </row>
    <row r="1840" spans="1:28" x14ac:dyDescent="0.3">
      <c r="A1840" s="7" t="b">
        <f t="shared" si="84"/>
        <v>0</v>
      </c>
      <c r="B1840" t="str">
        <f t="shared" si="85"/>
        <v>jewelofprayer</v>
      </c>
      <c r="C1840" s="9" t="str">
        <f t="shared" si="86"/>
        <v>jewel_of_prayer</v>
      </c>
      <c r="D1840">
        <v>7073</v>
      </c>
      <c r="E1840" t="s">
        <v>24</v>
      </c>
      <c r="F1840" t="s">
        <v>5655</v>
      </c>
      <c r="G1840" t="s">
        <v>26</v>
      </c>
      <c r="H1840" t="s">
        <v>5656</v>
      </c>
      <c r="I1840" t="s">
        <v>28</v>
      </c>
      <c r="J1840">
        <v>1</v>
      </c>
      <c r="K1840">
        <v>50</v>
      </c>
      <c r="L1840">
        <v>0</v>
      </c>
      <c r="M1840">
        <v>0</v>
      </c>
      <c r="N1840">
        <v>0</v>
      </c>
      <c r="O1840">
        <v>0</v>
      </c>
      <c r="P1840">
        <v>0</v>
      </c>
      <c r="Q1840" t="s">
        <v>24</v>
      </c>
      <c r="R1840">
        <v>0</v>
      </c>
      <c r="S1840">
        <v>0</v>
      </c>
      <c r="T1840" t="s">
        <v>29</v>
      </c>
      <c r="U1840" t="s">
        <v>29</v>
      </c>
      <c r="V1840" t="s">
        <v>29</v>
      </c>
      <c r="W1840" t="s">
        <v>30</v>
      </c>
      <c r="Y1840" s="10"/>
      <c r="Z1840" s="10"/>
      <c r="AA1840" t="s">
        <v>5657</v>
      </c>
      <c r="AB1840" t="s">
        <v>5658</v>
      </c>
    </row>
    <row r="1841" spans="1:28" x14ac:dyDescent="0.3">
      <c r="A1841" s="7" t="b">
        <f t="shared" si="84"/>
        <v>0</v>
      </c>
      <c r="B1841" t="str">
        <f t="shared" si="85"/>
        <v>ironglove</v>
      </c>
      <c r="C1841" s="9" t="str">
        <f t="shared" si="86"/>
        <v>iron_glove</v>
      </c>
      <c r="D1841">
        <v>7074</v>
      </c>
      <c r="E1841" t="s">
        <v>24</v>
      </c>
      <c r="F1841" t="s">
        <v>5573</v>
      </c>
      <c r="G1841" t="s">
        <v>26</v>
      </c>
      <c r="H1841" t="s">
        <v>5574</v>
      </c>
      <c r="I1841" t="s">
        <v>28</v>
      </c>
      <c r="J1841">
        <v>1</v>
      </c>
      <c r="K1841">
        <v>50</v>
      </c>
      <c r="L1841">
        <v>0</v>
      </c>
      <c r="M1841">
        <v>0</v>
      </c>
      <c r="N1841">
        <v>0</v>
      </c>
      <c r="O1841">
        <v>0</v>
      </c>
      <c r="P1841">
        <v>0</v>
      </c>
      <c r="Q1841" t="s">
        <v>24</v>
      </c>
      <c r="R1841">
        <v>0</v>
      </c>
      <c r="S1841">
        <v>0</v>
      </c>
      <c r="T1841" t="s">
        <v>29</v>
      </c>
      <c r="U1841" t="s">
        <v>29</v>
      </c>
      <c r="V1841" t="s">
        <v>29</v>
      </c>
      <c r="W1841" t="s">
        <v>30</v>
      </c>
      <c r="Y1841" s="10"/>
      <c r="Z1841" s="10"/>
      <c r="AA1841" t="s">
        <v>5575</v>
      </c>
      <c r="AB1841" t="s">
        <v>5576</v>
      </c>
    </row>
    <row r="1842" spans="1:28" x14ac:dyDescent="0.3">
      <c r="A1842" s="7" t="b">
        <f t="shared" si="84"/>
        <v>0</v>
      </c>
      <c r="B1842" t="str">
        <f t="shared" si="85"/>
        <v>ironmaiden</v>
      </c>
      <c r="C1842" s="9" t="str">
        <f t="shared" si="86"/>
        <v>iron_maiden</v>
      </c>
      <c r="D1842">
        <v>7075</v>
      </c>
      <c r="E1842" t="s">
        <v>24</v>
      </c>
      <c r="F1842" t="s">
        <v>5581</v>
      </c>
      <c r="G1842" t="s">
        <v>26</v>
      </c>
      <c r="H1842" t="s">
        <v>5582</v>
      </c>
      <c r="I1842" t="s">
        <v>28</v>
      </c>
      <c r="J1842">
        <v>1</v>
      </c>
      <c r="K1842">
        <v>50</v>
      </c>
      <c r="L1842">
        <v>0</v>
      </c>
      <c r="M1842">
        <v>0</v>
      </c>
      <c r="N1842">
        <v>0</v>
      </c>
      <c r="O1842">
        <v>0</v>
      </c>
      <c r="P1842">
        <v>0</v>
      </c>
      <c r="Q1842" t="s">
        <v>24</v>
      </c>
      <c r="R1842">
        <v>0</v>
      </c>
      <c r="S1842">
        <v>0</v>
      </c>
      <c r="T1842" t="s">
        <v>29</v>
      </c>
      <c r="U1842" t="s">
        <v>29</v>
      </c>
      <c r="V1842" t="s">
        <v>29</v>
      </c>
      <c r="W1842" t="s">
        <v>30</v>
      </c>
      <c r="Y1842" s="10"/>
      <c r="Z1842" s="10"/>
      <c r="AA1842" t="s">
        <v>5583</v>
      </c>
      <c r="AB1842" t="s">
        <v>5584</v>
      </c>
    </row>
    <row r="1843" spans="1:28" x14ac:dyDescent="0.3">
      <c r="A1843" s="7" t="b">
        <f t="shared" si="84"/>
        <v>0</v>
      </c>
      <c r="B1843" t="str">
        <f t="shared" si="85"/>
        <v>mysterywheel</v>
      </c>
      <c r="C1843" s="9" t="str">
        <f t="shared" si="86"/>
        <v>mystery_wheel</v>
      </c>
      <c r="D1843">
        <v>7076</v>
      </c>
      <c r="E1843" t="s">
        <v>24</v>
      </c>
      <c r="F1843" t="s">
        <v>6993</v>
      </c>
      <c r="G1843" t="s">
        <v>26</v>
      </c>
      <c r="H1843" t="s">
        <v>6994</v>
      </c>
      <c r="I1843" t="s">
        <v>28</v>
      </c>
      <c r="J1843" s="10">
        <v>1</v>
      </c>
      <c r="K1843">
        <v>50</v>
      </c>
      <c r="L1843">
        <v>0</v>
      </c>
      <c r="M1843">
        <v>0</v>
      </c>
      <c r="N1843">
        <v>0</v>
      </c>
      <c r="O1843">
        <v>0</v>
      </c>
      <c r="P1843">
        <v>0</v>
      </c>
      <c r="Q1843" t="s">
        <v>24</v>
      </c>
      <c r="R1843">
        <v>0</v>
      </c>
      <c r="S1843">
        <v>0</v>
      </c>
      <c r="T1843" t="s">
        <v>29</v>
      </c>
      <c r="U1843" t="s">
        <v>29</v>
      </c>
      <c r="V1843" t="s">
        <v>29</v>
      </c>
      <c r="W1843" t="s">
        <v>30</v>
      </c>
      <c r="Y1843" s="10"/>
      <c r="Z1843" s="10"/>
      <c r="AA1843" t="s">
        <v>6995</v>
      </c>
      <c r="AB1843" t="s">
        <v>6996</v>
      </c>
    </row>
    <row r="1844" spans="1:28" x14ac:dyDescent="0.3">
      <c r="A1844" s="7" t="b">
        <f t="shared" si="84"/>
        <v>0</v>
      </c>
      <c r="B1844" t="str">
        <f t="shared" si="85"/>
        <v>silverfancy</v>
      </c>
      <c r="C1844" s="9" t="str">
        <f t="shared" si="86"/>
        <v>silver_fancy</v>
      </c>
      <c r="D1844">
        <v>7077</v>
      </c>
      <c r="E1844" t="s">
        <v>24</v>
      </c>
      <c r="F1844" t="s">
        <v>9080</v>
      </c>
      <c r="G1844" t="s">
        <v>26</v>
      </c>
      <c r="H1844" t="s">
        <v>9081</v>
      </c>
      <c r="I1844" t="s">
        <v>28</v>
      </c>
      <c r="J1844" s="10">
        <v>1</v>
      </c>
      <c r="K1844">
        <v>50</v>
      </c>
      <c r="L1844">
        <v>0</v>
      </c>
      <c r="M1844">
        <v>0</v>
      </c>
      <c r="N1844">
        <v>0</v>
      </c>
      <c r="O1844">
        <v>0</v>
      </c>
      <c r="P1844">
        <v>0</v>
      </c>
      <c r="Q1844" t="s">
        <v>24</v>
      </c>
      <c r="R1844">
        <v>0</v>
      </c>
      <c r="S1844">
        <v>0</v>
      </c>
      <c r="T1844" t="s">
        <v>29</v>
      </c>
      <c r="U1844" t="s">
        <v>29</v>
      </c>
      <c r="V1844" t="s">
        <v>29</v>
      </c>
      <c r="W1844" t="s">
        <v>30</v>
      </c>
      <c r="Y1844" s="10"/>
      <c r="Z1844" s="10"/>
      <c r="AA1844" t="s">
        <v>9082</v>
      </c>
      <c r="AB1844" t="s">
        <v>9083</v>
      </c>
    </row>
    <row r="1845" spans="1:28" x14ac:dyDescent="0.3">
      <c r="A1845" s="7" t="b">
        <f t="shared" si="84"/>
        <v>0</v>
      </c>
      <c r="B1845" t="str">
        <f t="shared" si="85"/>
        <v>angerofvalkurye</v>
      </c>
      <c r="C1845" s="9" t="str">
        <f t="shared" si="86"/>
        <v>anger_of_valkurye</v>
      </c>
      <c r="D1845">
        <v>7078</v>
      </c>
      <c r="E1845" t="s">
        <v>24</v>
      </c>
      <c r="F1845" t="s">
        <v>352</v>
      </c>
      <c r="G1845" t="s">
        <v>26</v>
      </c>
      <c r="H1845" t="s">
        <v>353</v>
      </c>
      <c r="I1845" t="s">
        <v>28</v>
      </c>
      <c r="J1845" s="10">
        <v>1</v>
      </c>
      <c r="K1845">
        <v>50</v>
      </c>
      <c r="L1845">
        <v>0</v>
      </c>
      <c r="M1845">
        <v>0</v>
      </c>
      <c r="N1845">
        <v>0</v>
      </c>
      <c r="O1845">
        <v>0</v>
      </c>
      <c r="P1845">
        <v>0</v>
      </c>
      <c r="Q1845" t="s">
        <v>24</v>
      </c>
      <c r="R1845">
        <v>0</v>
      </c>
      <c r="S1845">
        <v>0</v>
      </c>
      <c r="T1845" t="s">
        <v>29</v>
      </c>
      <c r="U1845" t="s">
        <v>29</v>
      </c>
      <c r="V1845" t="s">
        <v>29</v>
      </c>
      <c r="W1845" t="s">
        <v>30</v>
      </c>
      <c r="Y1845" s="10"/>
      <c r="Z1845" s="10"/>
      <c r="AA1845" t="s">
        <v>354</v>
      </c>
      <c r="AB1845" t="s">
        <v>355</v>
      </c>
    </row>
    <row r="1846" spans="1:28" x14ac:dyDescent="0.3">
      <c r="A1846" s="7" t="b">
        <f t="shared" si="84"/>
        <v>0</v>
      </c>
      <c r="B1846" t="str">
        <f t="shared" si="85"/>
        <v>featherofangel</v>
      </c>
      <c r="C1846" s="9" t="str">
        <f t="shared" si="86"/>
        <v>feather_of_angel</v>
      </c>
      <c r="D1846">
        <v>7079</v>
      </c>
      <c r="E1846" t="s">
        <v>24</v>
      </c>
      <c r="F1846" t="s">
        <v>3865</v>
      </c>
      <c r="G1846" t="s">
        <v>26</v>
      </c>
      <c r="H1846" t="s">
        <v>3866</v>
      </c>
      <c r="I1846" t="s">
        <v>28</v>
      </c>
      <c r="J1846">
        <v>1</v>
      </c>
      <c r="K1846">
        <v>50</v>
      </c>
      <c r="L1846">
        <v>0</v>
      </c>
      <c r="M1846">
        <v>0</v>
      </c>
      <c r="N1846">
        <v>0</v>
      </c>
      <c r="O1846">
        <v>0</v>
      </c>
      <c r="P1846">
        <v>0</v>
      </c>
      <c r="Q1846" t="s">
        <v>24</v>
      </c>
      <c r="R1846">
        <v>0</v>
      </c>
      <c r="S1846">
        <v>0</v>
      </c>
      <c r="T1846" t="s">
        <v>29</v>
      </c>
      <c r="U1846" t="s">
        <v>29</v>
      </c>
      <c r="V1846" t="s">
        <v>29</v>
      </c>
      <c r="W1846" t="s">
        <v>30</v>
      </c>
      <c r="Y1846" s="10"/>
      <c r="Z1846" s="10"/>
      <c r="AA1846" t="s">
        <v>3867</v>
      </c>
      <c r="AB1846" t="s">
        <v>3868</v>
      </c>
    </row>
    <row r="1847" spans="1:28" x14ac:dyDescent="0.3">
      <c r="A1847" s="7" t="b">
        <f t="shared" si="84"/>
        <v>0</v>
      </c>
      <c r="B1847" t="str">
        <f t="shared" si="85"/>
        <v>footstepofcat</v>
      </c>
      <c r="C1847" s="9" t="str">
        <f t="shared" si="86"/>
        <v>foot_step_of_cat</v>
      </c>
      <c r="D1847">
        <v>7080</v>
      </c>
      <c r="E1847" t="s">
        <v>24</v>
      </c>
      <c r="F1847" t="s">
        <v>4166</v>
      </c>
      <c r="G1847" t="s">
        <v>26</v>
      </c>
      <c r="H1847" t="s">
        <v>4167</v>
      </c>
      <c r="I1847" t="s">
        <v>28</v>
      </c>
      <c r="J1847">
        <v>1</v>
      </c>
      <c r="K1847">
        <v>50</v>
      </c>
      <c r="L1847">
        <v>0</v>
      </c>
      <c r="M1847">
        <v>0</v>
      </c>
      <c r="N1847">
        <v>0</v>
      </c>
      <c r="O1847">
        <v>0</v>
      </c>
      <c r="P1847">
        <v>0</v>
      </c>
      <c r="Q1847" t="s">
        <v>24</v>
      </c>
      <c r="R1847">
        <v>0</v>
      </c>
      <c r="S1847">
        <v>0</v>
      </c>
      <c r="T1847" t="s">
        <v>29</v>
      </c>
      <c r="U1847" t="s">
        <v>29</v>
      </c>
      <c r="V1847" t="s">
        <v>29</v>
      </c>
      <c r="W1847" t="s">
        <v>30</v>
      </c>
      <c r="Y1847" s="10"/>
      <c r="Z1847" s="10"/>
      <c r="AA1847" t="s">
        <v>4168</v>
      </c>
      <c r="AB1847" t="s">
        <v>4169</v>
      </c>
    </row>
    <row r="1848" spans="1:28" x14ac:dyDescent="0.3">
      <c r="A1848" s="7" t="b">
        <f t="shared" si="84"/>
        <v>0</v>
      </c>
      <c r="B1848" t="str">
        <f t="shared" si="85"/>
        <v>beardofwomen</v>
      </c>
      <c r="C1848" s="9" t="str">
        <f t="shared" si="86"/>
        <v>beard_of_women</v>
      </c>
      <c r="D1848">
        <v>7081</v>
      </c>
      <c r="E1848" t="s">
        <v>24</v>
      </c>
      <c r="F1848" t="s">
        <v>863</v>
      </c>
      <c r="G1848" t="s">
        <v>26</v>
      </c>
      <c r="H1848" t="s">
        <v>864</v>
      </c>
      <c r="I1848" t="s">
        <v>28</v>
      </c>
      <c r="J1848">
        <v>1</v>
      </c>
      <c r="K1848">
        <v>50</v>
      </c>
      <c r="L1848">
        <v>0</v>
      </c>
      <c r="M1848">
        <v>0</v>
      </c>
      <c r="N1848">
        <v>0</v>
      </c>
      <c r="O1848">
        <v>0</v>
      </c>
      <c r="P1848">
        <v>0</v>
      </c>
      <c r="Q1848" t="s">
        <v>24</v>
      </c>
      <c r="R1848">
        <v>0</v>
      </c>
      <c r="S1848">
        <v>0</v>
      </c>
      <c r="T1848" t="s">
        <v>29</v>
      </c>
      <c r="U1848" t="s">
        <v>29</v>
      </c>
      <c r="V1848" t="s">
        <v>29</v>
      </c>
      <c r="W1848" t="s">
        <v>30</v>
      </c>
      <c r="Y1848" s="10"/>
      <c r="Z1848" s="10"/>
      <c r="AA1848" t="s">
        <v>865</v>
      </c>
      <c r="AB1848" t="s">
        <v>866</v>
      </c>
    </row>
    <row r="1849" spans="1:28" x14ac:dyDescent="0.3">
      <c r="A1849" s="7" t="b">
        <f t="shared" si="84"/>
        <v>0</v>
      </c>
      <c r="B1849" t="str">
        <f t="shared" si="85"/>
        <v>rootofstone</v>
      </c>
      <c r="C1849" s="9" t="str">
        <f t="shared" si="86"/>
        <v>root_of_stone</v>
      </c>
      <c r="D1849">
        <v>7082</v>
      </c>
      <c r="E1849" t="s">
        <v>24</v>
      </c>
      <c r="F1849" t="s">
        <v>8502</v>
      </c>
      <c r="G1849" t="s">
        <v>26</v>
      </c>
      <c r="H1849" t="s">
        <v>8503</v>
      </c>
      <c r="I1849" t="s">
        <v>28</v>
      </c>
      <c r="J1849" s="5">
        <v>1</v>
      </c>
      <c r="K1849">
        <v>50</v>
      </c>
      <c r="L1849">
        <v>0</v>
      </c>
      <c r="M1849">
        <v>0</v>
      </c>
      <c r="N1849">
        <v>0</v>
      </c>
      <c r="O1849">
        <v>0</v>
      </c>
      <c r="P1849">
        <v>0</v>
      </c>
      <c r="Q1849" t="s">
        <v>24</v>
      </c>
      <c r="R1849">
        <v>0</v>
      </c>
      <c r="S1849">
        <v>0</v>
      </c>
      <c r="T1849" t="s">
        <v>29</v>
      </c>
      <c r="U1849" t="s">
        <v>29</v>
      </c>
      <c r="V1849" t="s">
        <v>29</v>
      </c>
      <c r="W1849" t="s">
        <v>30</v>
      </c>
      <c r="Y1849" s="10"/>
      <c r="Z1849" s="10"/>
      <c r="AA1849" t="s">
        <v>8504</v>
      </c>
      <c r="AB1849" t="s">
        <v>8505</v>
      </c>
    </row>
    <row r="1850" spans="1:28" x14ac:dyDescent="0.3">
      <c r="A1850" s="7" t="b">
        <f t="shared" si="84"/>
        <v>0</v>
      </c>
      <c r="B1850" t="str">
        <f t="shared" si="85"/>
        <v>souloffish</v>
      </c>
      <c r="C1850" s="9" t="str">
        <f t="shared" si="86"/>
        <v>soul_of_fish</v>
      </c>
      <c r="D1850">
        <v>7083</v>
      </c>
      <c r="E1850" t="s">
        <v>24</v>
      </c>
      <c r="F1850" t="s">
        <v>9364</v>
      </c>
      <c r="G1850" t="s">
        <v>26</v>
      </c>
      <c r="H1850" t="s">
        <v>9365</v>
      </c>
      <c r="I1850" t="s">
        <v>28</v>
      </c>
      <c r="J1850" s="5">
        <v>1</v>
      </c>
      <c r="K1850">
        <v>50</v>
      </c>
      <c r="L1850">
        <v>0</v>
      </c>
      <c r="M1850">
        <v>0</v>
      </c>
      <c r="N1850">
        <v>0</v>
      </c>
      <c r="O1850">
        <v>0</v>
      </c>
      <c r="P1850">
        <v>0</v>
      </c>
      <c r="Q1850" t="s">
        <v>24</v>
      </c>
      <c r="R1850">
        <v>0</v>
      </c>
      <c r="S1850">
        <v>0</v>
      </c>
      <c r="T1850" t="s">
        <v>29</v>
      </c>
      <c r="U1850" t="s">
        <v>29</v>
      </c>
      <c r="V1850" t="s">
        <v>29</v>
      </c>
      <c r="W1850" t="s">
        <v>30</v>
      </c>
      <c r="Y1850" s="10"/>
      <c r="Z1850" s="10"/>
      <c r="AA1850" t="s">
        <v>9366</v>
      </c>
      <c r="AB1850" t="s">
        <v>9367</v>
      </c>
    </row>
    <row r="1851" spans="1:28" x14ac:dyDescent="0.3">
      <c r="A1851" s="7" t="b">
        <f t="shared" si="84"/>
        <v>0</v>
      </c>
      <c r="B1851" t="str">
        <f t="shared" si="85"/>
        <v>salivaofbird</v>
      </c>
      <c r="C1851" s="9" t="str">
        <f t="shared" si="86"/>
        <v>saliva_of_bird</v>
      </c>
      <c r="D1851">
        <v>7084</v>
      </c>
      <c r="E1851" t="s">
        <v>24</v>
      </c>
      <c r="F1851" t="s">
        <v>8693</v>
      </c>
      <c r="G1851" t="s">
        <v>26</v>
      </c>
      <c r="H1851" t="s">
        <v>8694</v>
      </c>
      <c r="I1851" t="s">
        <v>28</v>
      </c>
      <c r="J1851">
        <v>1</v>
      </c>
      <c r="K1851">
        <v>50</v>
      </c>
      <c r="L1851">
        <v>0</v>
      </c>
      <c r="M1851">
        <v>0</v>
      </c>
      <c r="N1851">
        <v>0</v>
      </c>
      <c r="O1851">
        <v>0</v>
      </c>
      <c r="P1851">
        <v>0</v>
      </c>
      <c r="Q1851" t="s">
        <v>24</v>
      </c>
      <c r="R1851">
        <v>0</v>
      </c>
      <c r="S1851">
        <v>0</v>
      </c>
      <c r="T1851" t="s">
        <v>29</v>
      </c>
      <c r="U1851" t="s">
        <v>29</v>
      </c>
      <c r="V1851" t="s">
        <v>29</v>
      </c>
      <c r="W1851" t="s">
        <v>30</v>
      </c>
      <c r="Y1851" s="10"/>
      <c r="Z1851" s="10"/>
      <c r="AA1851" t="s">
        <v>8695</v>
      </c>
      <c r="AB1851" t="s">
        <v>8696</v>
      </c>
    </row>
    <row r="1852" spans="1:28" x14ac:dyDescent="0.3">
      <c r="A1852" s="7" t="b">
        <f t="shared" si="84"/>
        <v>0</v>
      </c>
      <c r="B1852" t="str">
        <f t="shared" si="85"/>
        <v>tendonofbear</v>
      </c>
      <c r="C1852" s="9" t="str">
        <f t="shared" si="86"/>
        <v>tendon_of_bear</v>
      </c>
      <c r="D1852">
        <v>7085</v>
      </c>
      <c r="E1852" t="s">
        <v>24</v>
      </c>
      <c r="F1852" t="s">
        <v>9931</v>
      </c>
      <c r="G1852" t="s">
        <v>26</v>
      </c>
      <c r="H1852" t="s">
        <v>9932</v>
      </c>
      <c r="I1852" t="s">
        <v>28</v>
      </c>
      <c r="J1852" s="5">
        <v>1</v>
      </c>
      <c r="K1852">
        <v>50</v>
      </c>
      <c r="L1852">
        <v>0</v>
      </c>
      <c r="M1852">
        <v>0</v>
      </c>
      <c r="N1852">
        <v>0</v>
      </c>
      <c r="O1852">
        <v>0</v>
      </c>
      <c r="P1852">
        <v>0</v>
      </c>
      <c r="Q1852" t="s">
        <v>24</v>
      </c>
      <c r="R1852">
        <v>0</v>
      </c>
      <c r="S1852">
        <v>0</v>
      </c>
      <c r="T1852" t="s">
        <v>29</v>
      </c>
      <c r="U1852" t="s">
        <v>29</v>
      </c>
      <c r="V1852" t="s">
        <v>29</v>
      </c>
      <c r="W1852" t="s">
        <v>30</v>
      </c>
      <c r="Y1852" s="10"/>
      <c r="Z1852" s="10"/>
      <c r="AA1852" t="s">
        <v>9933</v>
      </c>
      <c r="AB1852" t="s">
        <v>9934</v>
      </c>
    </row>
    <row r="1853" spans="1:28" x14ac:dyDescent="0.3">
      <c r="A1853" s="7" t="b">
        <f t="shared" si="84"/>
        <v>0</v>
      </c>
      <c r="B1853" t="str">
        <f t="shared" si="85"/>
        <v>symbolofsun</v>
      </c>
      <c r="C1853" s="9" t="str">
        <f t="shared" si="86"/>
        <v>symbol_of_sun</v>
      </c>
      <c r="D1853">
        <v>7086</v>
      </c>
      <c r="E1853" t="s">
        <v>24</v>
      </c>
      <c r="F1853" t="s">
        <v>9858</v>
      </c>
      <c r="G1853" t="s">
        <v>26</v>
      </c>
      <c r="H1853" t="s">
        <v>9859</v>
      </c>
      <c r="I1853" t="s">
        <v>28</v>
      </c>
      <c r="J1853">
        <v>1</v>
      </c>
      <c r="K1853">
        <v>50</v>
      </c>
      <c r="L1853">
        <v>0</v>
      </c>
      <c r="M1853">
        <v>0</v>
      </c>
      <c r="N1853">
        <v>0</v>
      </c>
      <c r="O1853">
        <v>0</v>
      </c>
      <c r="P1853">
        <v>0</v>
      </c>
      <c r="Q1853" t="s">
        <v>24</v>
      </c>
      <c r="R1853">
        <v>0</v>
      </c>
      <c r="S1853">
        <v>0</v>
      </c>
      <c r="T1853" t="s">
        <v>29</v>
      </c>
      <c r="U1853" t="s">
        <v>29</v>
      </c>
      <c r="V1853" t="s">
        <v>29</v>
      </c>
      <c r="W1853" t="s">
        <v>30</v>
      </c>
      <c r="Y1853" s="10"/>
      <c r="Z1853" s="10"/>
      <c r="AA1853" t="s">
        <v>9860</v>
      </c>
      <c r="AB1853" t="s">
        <v>9861</v>
      </c>
    </row>
    <row r="1854" spans="1:28" x14ac:dyDescent="0.3">
      <c r="A1854" s="7" t="b">
        <f t="shared" si="84"/>
        <v>0</v>
      </c>
      <c r="B1854" t="str">
        <f t="shared" si="85"/>
        <v>breathofsoul</v>
      </c>
      <c r="C1854" s="9" t="str">
        <f t="shared" si="86"/>
        <v>breath_of_soul</v>
      </c>
      <c r="D1854">
        <v>7087</v>
      </c>
      <c r="E1854" t="s">
        <v>24</v>
      </c>
      <c r="F1854" t="s">
        <v>1575</v>
      </c>
      <c r="G1854" t="s">
        <v>26</v>
      </c>
      <c r="H1854" t="s">
        <v>1576</v>
      </c>
      <c r="I1854" t="s">
        <v>28</v>
      </c>
      <c r="J1854" s="5">
        <v>1</v>
      </c>
      <c r="K1854">
        <v>50</v>
      </c>
      <c r="L1854">
        <v>0</v>
      </c>
      <c r="M1854">
        <v>0</v>
      </c>
      <c r="N1854">
        <v>0</v>
      </c>
      <c r="O1854">
        <v>0</v>
      </c>
      <c r="P1854">
        <v>0</v>
      </c>
      <c r="Q1854" t="s">
        <v>24</v>
      </c>
      <c r="R1854">
        <v>0</v>
      </c>
      <c r="S1854">
        <v>0</v>
      </c>
      <c r="T1854" t="s">
        <v>29</v>
      </c>
      <c r="U1854" t="s">
        <v>29</v>
      </c>
      <c r="V1854" t="s">
        <v>29</v>
      </c>
      <c r="W1854" t="s">
        <v>30</v>
      </c>
      <c r="Y1854" s="10"/>
      <c r="Z1854" s="10"/>
      <c r="AA1854" t="s">
        <v>1577</v>
      </c>
      <c r="AB1854" t="s">
        <v>1578</v>
      </c>
    </row>
    <row r="1855" spans="1:28" x14ac:dyDescent="0.3">
      <c r="A1855" s="7" t="b">
        <f t="shared" si="84"/>
        <v>0</v>
      </c>
      <c r="B1855" t="str">
        <f t="shared" si="85"/>
        <v>crystalofsnow</v>
      </c>
      <c r="C1855" s="9" t="str">
        <f t="shared" si="86"/>
        <v>crystal_of_snow</v>
      </c>
      <c r="D1855">
        <v>7088</v>
      </c>
      <c r="E1855" t="s">
        <v>24</v>
      </c>
      <c r="F1855" t="s">
        <v>2649</v>
      </c>
      <c r="G1855" t="s">
        <v>26</v>
      </c>
      <c r="H1855" t="s">
        <v>2650</v>
      </c>
      <c r="I1855" t="s">
        <v>28</v>
      </c>
      <c r="J1855" s="5">
        <v>1</v>
      </c>
      <c r="K1855">
        <v>50</v>
      </c>
      <c r="L1855">
        <v>0</v>
      </c>
      <c r="M1855">
        <v>0</v>
      </c>
      <c r="N1855">
        <v>0</v>
      </c>
      <c r="O1855">
        <v>0</v>
      </c>
      <c r="P1855">
        <v>0</v>
      </c>
      <c r="Q1855" t="s">
        <v>24</v>
      </c>
      <c r="R1855">
        <v>0</v>
      </c>
      <c r="S1855">
        <v>0</v>
      </c>
      <c r="T1855" t="s">
        <v>29</v>
      </c>
      <c r="U1855" t="s">
        <v>29</v>
      </c>
      <c r="V1855" t="s">
        <v>29</v>
      </c>
      <c r="W1855" t="s">
        <v>30</v>
      </c>
      <c r="Y1855" s="10"/>
      <c r="Z1855" s="10"/>
      <c r="AA1855" t="s">
        <v>2651</v>
      </c>
      <c r="AB1855" t="s">
        <v>2652</v>
      </c>
    </row>
    <row r="1856" spans="1:28" x14ac:dyDescent="0.3">
      <c r="A1856" s="7" t="b">
        <f t="shared" si="84"/>
        <v>0</v>
      </c>
      <c r="B1856" t="str">
        <f t="shared" si="85"/>
        <v>indicationoftempest</v>
      </c>
      <c r="C1856" s="9" t="str">
        <f t="shared" si="86"/>
        <v>indication_of_tempest</v>
      </c>
      <c r="D1856">
        <v>7089</v>
      </c>
      <c r="E1856" t="s">
        <v>24</v>
      </c>
      <c r="F1856" t="s">
        <v>5493</v>
      </c>
      <c r="G1856" t="s">
        <v>26</v>
      </c>
      <c r="H1856" t="s">
        <v>5494</v>
      </c>
      <c r="I1856" t="s">
        <v>28</v>
      </c>
      <c r="J1856" s="7">
        <v>1</v>
      </c>
      <c r="K1856">
        <v>50</v>
      </c>
      <c r="L1856">
        <v>0</v>
      </c>
      <c r="M1856">
        <v>0</v>
      </c>
      <c r="N1856">
        <v>0</v>
      </c>
      <c r="O1856">
        <v>0</v>
      </c>
      <c r="P1856">
        <v>0</v>
      </c>
      <c r="Q1856" t="s">
        <v>24</v>
      </c>
      <c r="R1856">
        <v>0</v>
      </c>
      <c r="S1856">
        <v>0</v>
      </c>
      <c r="T1856" t="s">
        <v>29</v>
      </c>
      <c r="U1856" t="s">
        <v>29</v>
      </c>
      <c r="V1856" t="s">
        <v>29</v>
      </c>
      <c r="W1856" t="s">
        <v>30</v>
      </c>
      <c r="Y1856" s="10"/>
      <c r="Z1856" s="10"/>
      <c r="AA1856" t="s">
        <v>5495</v>
      </c>
      <c r="AB1856" t="s">
        <v>5496</v>
      </c>
    </row>
    <row r="1857" spans="1:28" x14ac:dyDescent="0.3">
      <c r="A1857" s="7" t="b">
        <f t="shared" si="84"/>
        <v>0</v>
      </c>
      <c r="B1857" t="str">
        <f t="shared" si="85"/>
        <v>slilincewave</v>
      </c>
      <c r="C1857" s="9" t="str">
        <f t="shared" si="86"/>
        <v>slilince_wave</v>
      </c>
      <c r="D1857">
        <v>7090</v>
      </c>
      <c r="E1857" t="s">
        <v>24</v>
      </c>
      <c r="F1857" t="s">
        <v>9221</v>
      </c>
      <c r="G1857" t="s">
        <v>26</v>
      </c>
      <c r="H1857" t="s">
        <v>9222</v>
      </c>
      <c r="I1857" t="s">
        <v>28</v>
      </c>
      <c r="J1857" s="7">
        <v>1</v>
      </c>
      <c r="K1857">
        <v>50</v>
      </c>
      <c r="L1857">
        <v>0</v>
      </c>
      <c r="M1857">
        <v>0</v>
      </c>
      <c r="N1857">
        <v>0</v>
      </c>
      <c r="O1857">
        <v>0</v>
      </c>
      <c r="P1857">
        <v>0</v>
      </c>
      <c r="Q1857" t="s">
        <v>24</v>
      </c>
      <c r="R1857">
        <v>0</v>
      </c>
      <c r="S1857">
        <v>0</v>
      </c>
      <c r="T1857" t="s">
        <v>29</v>
      </c>
      <c r="U1857" t="s">
        <v>29</v>
      </c>
      <c r="V1857" t="s">
        <v>29</v>
      </c>
      <c r="W1857" t="s">
        <v>30</v>
      </c>
      <c r="Y1857" s="10"/>
      <c r="Z1857" s="10"/>
      <c r="AA1857" t="s">
        <v>9223</v>
      </c>
      <c r="AB1857" t="s">
        <v>9224</v>
      </c>
    </row>
    <row r="1858" spans="1:28" x14ac:dyDescent="0.3">
      <c r="A1858" s="7" t="b">
        <f t="shared" ref="A1858:A1921" si="87">ISNUMBER(SEARCH("callfunc",X1858))</f>
        <v>0</v>
      </c>
      <c r="B1858" t="str">
        <f t="shared" ref="B1858:B1921" si="88">LOWER(SUBSTITUTE(F1858,"_",""))</f>
        <v>roughbillows</v>
      </c>
      <c r="C1858" s="9" t="str">
        <f t="shared" ref="C1858:C1921" si="89">LOWER(F1858)</f>
        <v>rough_billows</v>
      </c>
      <c r="D1858">
        <v>7091</v>
      </c>
      <c r="E1858" t="s">
        <v>24</v>
      </c>
      <c r="F1858" t="s">
        <v>8551</v>
      </c>
      <c r="G1858" t="s">
        <v>26</v>
      </c>
      <c r="H1858" t="s">
        <v>8552</v>
      </c>
      <c r="I1858" t="s">
        <v>28</v>
      </c>
      <c r="J1858" s="10">
        <v>1</v>
      </c>
      <c r="K1858">
        <v>50</v>
      </c>
      <c r="L1858">
        <v>0</v>
      </c>
      <c r="M1858">
        <v>0</v>
      </c>
      <c r="N1858">
        <v>0</v>
      </c>
      <c r="O1858">
        <v>0</v>
      </c>
      <c r="P1858">
        <v>0</v>
      </c>
      <c r="Q1858" t="s">
        <v>24</v>
      </c>
      <c r="R1858">
        <v>0</v>
      </c>
      <c r="S1858">
        <v>0</v>
      </c>
      <c r="T1858" t="s">
        <v>29</v>
      </c>
      <c r="U1858" t="s">
        <v>29</v>
      </c>
      <c r="V1858" t="s">
        <v>29</v>
      </c>
      <c r="W1858" t="s">
        <v>30</v>
      </c>
      <c r="Y1858" s="10"/>
      <c r="Z1858" s="10"/>
      <c r="AA1858" t="s">
        <v>8553</v>
      </c>
      <c r="AB1858" t="s">
        <v>8554</v>
      </c>
    </row>
    <row r="1859" spans="1:28" x14ac:dyDescent="0.3">
      <c r="A1859" s="7" t="b">
        <f t="shared" si="87"/>
        <v>0</v>
      </c>
      <c r="B1859" t="str">
        <f t="shared" si="88"/>
        <v>airstream</v>
      </c>
      <c r="C1859" s="9" t="str">
        <f t="shared" si="89"/>
        <v>air_stream</v>
      </c>
      <c r="D1859">
        <v>7092</v>
      </c>
      <c r="E1859" t="s">
        <v>24</v>
      </c>
      <c r="F1859" t="s">
        <v>174</v>
      </c>
      <c r="G1859" t="s">
        <v>26</v>
      </c>
      <c r="H1859" t="s">
        <v>175</v>
      </c>
      <c r="I1859" t="s">
        <v>28</v>
      </c>
      <c r="J1859" s="10">
        <v>1</v>
      </c>
      <c r="K1859">
        <v>50</v>
      </c>
      <c r="L1859">
        <v>0</v>
      </c>
      <c r="M1859">
        <v>0</v>
      </c>
      <c r="N1859">
        <v>0</v>
      </c>
      <c r="O1859">
        <v>0</v>
      </c>
      <c r="P1859">
        <v>0</v>
      </c>
      <c r="Q1859" t="s">
        <v>24</v>
      </c>
      <c r="R1859">
        <v>0</v>
      </c>
      <c r="S1859">
        <v>0</v>
      </c>
      <c r="T1859" t="s">
        <v>29</v>
      </c>
      <c r="U1859" t="s">
        <v>29</v>
      </c>
      <c r="V1859" t="s">
        <v>29</v>
      </c>
      <c r="W1859" t="s">
        <v>30</v>
      </c>
      <c r="Y1859" s="10"/>
      <c r="Z1859" s="10"/>
      <c r="AA1859" t="s">
        <v>176</v>
      </c>
      <c r="AB1859" t="s">
        <v>177</v>
      </c>
    </row>
    <row r="1860" spans="1:28" x14ac:dyDescent="0.3">
      <c r="A1860" s="7" t="b">
        <f t="shared" si="87"/>
        <v>0</v>
      </c>
      <c r="B1860" t="str">
        <f t="shared" si="88"/>
        <v>wheel</v>
      </c>
      <c r="C1860" s="9" t="str">
        <f t="shared" si="89"/>
        <v>wheel</v>
      </c>
      <c r="D1860">
        <v>7093</v>
      </c>
      <c r="E1860" t="s">
        <v>24</v>
      </c>
      <c r="F1860" t="s">
        <v>10581</v>
      </c>
      <c r="G1860" t="s">
        <v>26</v>
      </c>
      <c r="H1860" t="s">
        <v>10582</v>
      </c>
      <c r="I1860" t="s">
        <v>28</v>
      </c>
      <c r="J1860" s="1">
        <v>1512</v>
      </c>
      <c r="K1860">
        <v>1</v>
      </c>
      <c r="L1860">
        <v>0</v>
      </c>
      <c r="M1860">
        <v>0</v>
      </c>
      <c r="N1860">
        <v>0</v>
      </c>
      <c r="O1860">
        <v>0</v>
      </c>
      <c r="P1860">
        <v>0</v>
      </c>
      <c r="Q1860" t="s">
        <v>24</v>
      </c>
      <c r="R1860">
        <v>0</v>
      </c>
      <c r="S1860">
        <v>0</v>
      </c>
      <c r="T1860" t="s">
        <v>29</v>
      </c>
      <c r="U1860" t="s">
        <v>29</v>
      </c>
      <c r="V1860" t="s">
        <v>29</v>
      </c>
      <c r="W1860" t="s">
        <v>30</v>
      </c>
      <c r="Y1860" s="10"/>
      <c r="Z1860" s="10"/>
      <c r="AA1860" t="s">
        <v>10583</v>
      </c>
      <c r="AB1860" t="s">
        <v>10584</v>
      </c>
    </row>
    <row r="1861" spans="1:28" x14ac:dyDescent="0.3">
      <c r="A1861" s="7" t="b">
        <f t="shared" si="87"/>
        <v>0</v>
      </c>
      <c r="B1861" t="str">
        <f t="shared" si="88"/>
        <v>mysterypiece</v>
      </c>
      <c r="C1861" s="9" t="str">
        <f t="shared" si="89"/>
        <v>mystery_piece</v>
      </c>
      <c r="D1861">
        <v>7094</v>
      </c>
      <c r="E1861" t="s">
        <v>24</v>
      </c>
      <c r="F1861" t="s">
        <v>6989</v>
      </c>
      <c r="G1861" t="s">
        <v>26</v>
      </c>
      <c r="H1861" t="s">
        <v>6990</v>
      </c>
      <c r="I1861" t="s">
        <v>28</v>
      </c>
      <c r="J1861" s="1">
        <v>1344</v>
      </c>
      <c r="K1861">
        <v>1</v>
      </c>
      <c r="L1861">
        <v>0</v>
      </c>
      <c r="M1861">
        <v>0</v>
      </c>
      <c r="N1861">
        <v>0</v>
      </c>
      <c r="O1861">
        <v>0</v>
      </c>
      <c r="P1861">
        <v>0</v>
      </c>
      <c r="Q1861" t="s">
        <v>24</v>
      </c>
      <c r="R1861">
        <v>0</v>
      </c>
      <c r="S1861">
        <v>0</v>
      </c>
      <c r="T1861" t="s">
        <v>29</v>
      </c>
      <c r="U1861" t="s">
        <v>29</v>
      </c>
      <c r="V1861" t="s">
        <v>29</v>
      </c>
      <c r="W1861" t="s">
        <v>30</v>
      </c>
      <c r="Y1861" s="10"/>
      <c r="Z1861" s="10"/>
      <c r="AA1861" t="s">
        <v>6991</v>
      </c>
      <c r="AB1861" t="s">
        <v>6992</v>
      </c>
    </row>
    <row r="1862" spans="1:28" x14ac:dyDescent="0.3">
      <c r="A1862" s="7" t="b">
        <f t="shared" si="87"/>
        <v>0</v>
      </c>
      <c r="B1862" t="str">
        <f t="shared" si="88"/>
        <v>brokensteelpiece</v>
      </c>
      <c r="C1862" s="9" t="str">
        <f t="shared" si="89"/>
        <v>broken_steel_piece</v>
      </c>
      <c r="D1862">
        <v>7095</v>
      </c>
      <c r="E1862" t="s">
        <v>24</v>
      </c>
      <c r="F1862" t="s">
        <v>1633</v>
      </c>
      <c r="G1862" t="s">
        <v>26</v>
      </c>
      <c r="H1862" t="s">
        <v>1634</v>
      </c>
      <c r="I1862" t="s">
        <v>28</v>
      </c>
      <c r="J1862" s="1">
        <v>1075</v>
      </c>
      <c r="K1862">
        <v>1</v>
      </c>
      <c r="L1862">
        <v>0</v>
      </c>
      <c r="M1862">
        <v>0</v>
      </c>
      <c r="N1862">
        <v>0</v>
      </c>
      <c r="O1862">
        <v>0</v>
      </c>
      <c r="P1862">
        <v>0</v>
      </c>
      <c r="Q1862" t="s">
        <v>24</v>
      </c>
      <c r="R1862">
        <v>0</v>
      </c>
      <c r="S1862">
        <v>0</v>
      </c>
      <c r="T1862" t="s">
        <v>29</v>
      </c>
      <c r="U1862" t="s">
        <v>29</v>
      </c>
      <c r="V1862" t="s">
        <v>29</v>
      </c>
      <c r="W1862" t="s">
        <v>30</v>
      </c>
      <c r="Y1862" s="10"/>
      <c r="Z1862" s="10"/>
      <c r="AA1862" t="s">
        <v>1635</v>
      </c>
      <c r="AB1862" t="s">
        <v>1636</v>
      </c>
    </row>
    <row r="1863" spans="1:28" x14ac:dyDescent="0.3">
      <c r="A1863" s="7" t="b">
        <f t="shared" si="87"/>
        <v>0</v>
      </c>
      <c r="B1863" t="str">
        <f t="shared" si="88"/>
        <v>coldmagma</v>
      </c>
      <c r="C1863" s="9" t="str">
        <f t="shared" si="89"/>
        <v>cold_magma</v>
      </c>
      <c r="D1863">
        <v>7096</v>
      </c>
      <c r="E1863" t="s">
        <v>24</v>
      </c>
      <c r="F1863" t="s">
        <v>2348</v>
      </c>
      <c r="G1863" t="s">
        <v>26</v>
      </c>
      <c r="H1863" t="s">
        <v>2349</v>
      </c>
      <c r="I1863" t="s">
        <v>28</v>
      </c>
      <c r="J1863" s="1">
        <v>1109</v>
      </c>
      <c r="K1863">
        <v>1</v>
      </c>
      <c r="L1863">
        <v>0</v>
      </c>
      <c r="M1863">
        <v>0</v>
      </c>
      <c r="N1863">
        <v>0</v>
      </c>
      <c r="O1863">
        <v>0</v>
      </c>
      <c r="P1863">
        <v>0</v>
      </c>
      <c r="Q1863" t="s">
        <v>24</v>
      </c>
      <c r="R1863">
        <v>0</v>
      </c>
      <c r="S1863">
        <v>0</v>
      </c>
      <c r="T1863" t="s">
        <v>29</v>
      </c>
      <c r="U1863" t="s">
        <v>29</v>
      </c>
      <c r="V1863" t="s">
        <v>29</v>
      </c>
      <c r="W1863" t="s">
        <v>30</v>
      </c>
      <c r="Y1863" s="10"/>
      <c r="Z1863" s="10"/>
      <c r="AA1863" t="s">
        <v>2350</v>
      </c>
      <c r="AB1863" t="s">
        <v>2351</v>
      </c>
    </row>
    <row r="1864" spans="1:28" x14ac:dyDescent="0.3">
      <c r="A1864" s="7" t="b">
        <f t="shared" si="87"/>
        <v>0</v>
      </c>
      <c r="B1864" t="str">
        <f t="shared" si="88"/>
        <v>burningheart</v>
      </c>
      <c r="C1864" s="9" t="str">
        <f t="shared" si="89"/>
        <v>burning_heart</v>
      </c>
      <c r="D1864">
        <v>7097</v>
      </c>
      <c r="E1864" t="s">
        <v>24</v>
      </c>
      <c r="F1864" t="s">
        <v>1756</v>
      </c>
      <c r="G1864" t="s">
        <v>26</v>
      </c>
      <c r="H1864" t="s">
        <v>1757</v>
      </c>
      <c r="I1864" t="s">
        <v>28</v>
      </c>
      <c r="J1864" s="7">
        <v>924</v>
      </c>
      <c r="K1864">
        <v>1</v>
      </c>
      <c r="L1864">
        <v>0</v>
      </c>
      <c r="M1864">
        <v>0</v>
      </c>
      <c r="N1864">
        <v>0</v>
      </c>
      <c r="O1864">
        <v>0</v>
      </c>
      <c r="P1864">
        <v>0</v>
      </c>
      <c r="Q1864" t="s">
        <v>24</v>
      </c>
      <c r="R1864">
        <v>0</v>
      </c>
      <c r="S1864">
        <v>0</v>
      </c>
      <c r="T1864" t="s">
        <v>29</v>
      </c>
      <c r="U1864" t="s">
        <v>29</v>
      </c>
      <c r="V1864" t="s">
        <v>29</v>
      </c>
      <c r="W1864" t="s">
        <v>30</v>
      </c>
      <c r="Y1864" s="10"/>
      <c r="Z1864" s="10"/>
      <c r="AA1864" t="s">
        <v>1758</v>
      </c>
      <c r="AB1864" t="s">
        <v>1759</v>
      </c>
    </row>
    <row r="1865" spans="1:28" x14ac:dyDescent="0.3">
      <c r="A1865" s="7" t="b">
        <f t="shared" si="87"/>
        <v>0</v>
      </c>
      <c r="B1865" t="str">
        <f t="shared" si="88"/>
        <v>livecoal</v>
      </c>
      <c r="C1865" s="9" t="str">
        <f t="shared" si="89"/>
        <v>live_coal</v>
      </c>
      <c r="D1865">
        <v>7098</v>
      </c>
      <c r="E1865" t="s">
        <v>24</v>
      </c>
      <c r="F1865" t="s">
        <v>6139</v>
      </c>
      <c r="G1865" t="s">
        <v>26</v>
      </c>
      <c r="H1865" t="s">
        <v>6140</v>
      </c>
      <c r="I1865" t="s">
        <v>28</v>
      </c>
      <c r="J1865" s="7">
        <v>638</v>
      </c>
      <c r="K1865">
        <v>1</v>
      </c>
      <c r="L1865">
        <v>0</v>
      </c>
      <c r="M1865">
        <v>0</v>
      </c>
      <c r="N1865">
        <v>0</v>
      </c>
      <c r="O1865">
        <v>0</v>
      </c>
      <c r="P1865">
        <v>0</v>
      </c>
      <c r="Q1865" t="s">
        <v>24</v>
      </c>
      <c r="R1865">
        <v>0</v>
      </c>
      <c r="S1865">
        <v>0</v>
      </c>
      <c r="T1865" t="s">
        <v>29</v>
      </c>
      <c r="U1865" t="s">
        <v>29</v>
      </c>
      <c r="V1865" t="s">
        <v>29</v>
      </c>
      <c r="W1865" t="s">
        <v>30</v>
      </c>
      <c r="Y1865" s="10"/>
      <c r="Z1865" s="10"/>
      <c r="AA1865" t="s">
        <v>6141</v>
      </c>
      <c r="AB1865" t="s">
        <v>6142</v>
      </c>
    </row>
    <row r="1866" spans="1:28" x14ac:dyDescent="0.3">
      <c r="A1866" s="7" t="b">
        <f t="shared" si="87"/>
        <v>0</v>
      </c>
      <c r="B1866" t="str">
        <f t="shared" si="88"/>
        <v>oldmagiccircle</v>
      </c>
      <c r="C1866" s="9" t="str">
        <f t="shared" si="89"/>
        <v>old_magic_circle</v>
      </c>
      <c r="D1866">
        <v>7099</v>
      </c>
      <c r="E1866" t="s">
        <v>24</v>
      </c>
      <c r="F1866" t="s">
        <v>7210</v>
      </c>
      <c r="G1866" t="s">
        <v>26</v>
      </c>
      <c r="H1866" t="s">
        <v>7211</v>
      </c>
      <c r="I1866" t="s">
        <v>28</v>
      </c>
      <c r="J1866" s="7">
        <v>773</v>
      </c>
      <c r="K1866">
        <v>1</v>
      </c>
      <c r="L1866">
        <v>0</v>
      </c>
      <c r="M1866">
        <v>0</v>
      </c>
      <c r="N1866">
        <v>0</v>
      </c>
      <c r="O1866">
        <v>0</v>
      </c>
      <c r="P1866">
        <v>0</v>
      </c>
      <c r="Q1866" t="s">
        <v>24</v>
      </c>
      <c r="R1866">
        <v>0</v>
      </c>
      <c r="S1866">
        <v>0</v>
      </c>
      <c r="T1866" t="s">
        <v>29</v>
      </c>
      <c r="U1866" t="s">
        <v>29</v>
      </c>
      <c r="V1866" t="s">
        <v>29</v>
      </c>
      <c r="W1866" t="s">
        <v>30</v>
      </c>
      <c r="Y1866" s="10"/>
      <c r="Z1866" s="10"/>
      <c r="AA1866" t="s">
        <v>7212</v>
      </c>
      <c r="AB1866" t="s">
        <v>7213</v>
      </c>
    </row>
    <row r="1867" spans="1:28" x14ac:dyDescent="0.3">
      <c r="A1867" s="7" t="b">
        <f t="shared" si="87"/>
        <v>0</v>
      </c>
      <c r="B1867" t="str">
        <f t="shared" si="88"/>
        <v>sharpleaf</v>
      </c>
      <c r="C1867" s="9" t="str">
        <f t="shared" si="89"/>
        <v>sharp_leaf</v>
      </c>
      <c r="D1867">
        <v>7100</v>
      </c>
      <c r="E1867" t="s">
        <v>24</v>
      </c>
      <c r="F1867" t="s">
        <v>8928</v>
      </c>
      <c r="G1867" t="s">
        <v>26</v>
      </c>
      <c r="H1867" t="s">
        <v>8929</v>
      </c>
      <c r="I1867" t="s">
        <v>28</v>
      </c>
      <c r="J1867" s="7">
        <v>806</v>
      </c>
      <c r="K1867">
        <v>1</v>
      </c>
      <c r="L1867">
        <v>0</v>
      </c>
      <c r="M1867">
        <v>0</v>
      </c>
      <c r="N1867">
        <v>0</v>
      </c>
      <c r="O1867">
        <v>0</v>
      </c>
      <c r="P1867">
        <v>0</v>
      </c>
      <c r="Q1867" t="s">
        <v>24</v>
      </c>
      <c r="R1867">
        <v>0</v>
      </c>
      <c r="S1867">
        <v>0</v>
      </c>
      <c r="T1867" t="s">
        <v>29</v>
      </c>
      <c r="U1867" t="s">
        <v>29</v>
      </c>
      <c r="V1867" t="s">
        <v>29</v>
      </c>
      <c r="W1867" t="s">
        <v>30</v>
      </c>
      <c r="Y1867" s="10"/>
      <c r="Z1867" s="10"/>
      <c r="AA1867" t="s">
        <v>8930</v>
      </c>
      <c r="AB1867" t="s">
        <v>8931</v>
      </c>
    </row>
    <row r="1868" spans="1:28" x14ac:dyDescent="0.3">
      <c r="A1868" s="7" t="b">
        <f t="shared" si="87"/>
        <v>0</v>
      </c>
      <c r="B1868" t="str">
        <f t="shared" si="88"/>
        <v>pecowingfeather</v>
      </c>
      <c r="C1868" s="9" t="str">
        <f t="shared" si="89"/>
        <v>peco_wing_feather</v>
      </c>
      <c r="D1868">
        <v>7101</v>
      </c>
      <c r="E1868" t="s">
        <v>24</v>
      </c>
      <c r="F1868" t="s">
        <v>7462</v>
      </c>
      <c r="G1868" t="s">
        <v>26</v>
      </c>
      <c r="H1868" t="s">
        <v>7463</v>
      </c>
      <c r="I1868" t="s">
        <v>28</v>
      </c>
      <c r="J1868" s="7">
        <v>454</v>
      </c>
      <c r="K1868">
        <v>1</v>
      </c>
      <c r="L1868">
        <v>0</v>
      </c>
      <c r="M1868">
        <v>0</v>
      </c>
      <c r="N1868">
        <v>0</v>
      </c>
      <c r="O1868">
        <v>0</v>
      </c>
      <c r="P1868">
        <v>0</v>
      </c>
      <c r="Q1868" t="s">
        <v>24</v>
      </c>
      <c r="R1868">
        <v>0</v>
      </c>
      <c r="S1868">
        <v>0</v>
      </c>
      <c r="T1868" t="s">
        <v>29</v>
      </c>
      <c r="U1868" t="s">
        <v>29</v>
      </c>
      <c r="V1868" t="s">
        <v>29</v>
      </c>
      <c r="W1868" t="s">
        <v>30</v>
      </c>
      <c r="Y1868" s="10"/>
      <c r="Z1868" s="10"/>
      <c r="AA1868" t="s">
        <v>7464</v>
      </c>
      <c r="AB1868" t="s">
        <v>7465</v>
      </c>
    </row>
    <row r="1869" spans="1:28" x14ac:dyDescent="0.3">
      <c r="A1869" s="7" t="b">
        <f t="shared" si="87"/>
        <v>0</v>
      </c>
      <c r="B1869" t="str">
        <f t="shared" si="88"/>
        <v>hideousdream</v>
      </c>
      <c r="C1869" s="9" t="str">
        <f t="shared" si="89"/>
        <v>hideous_dream</v>
      </c>
      <c r="D1869">
        <v>7102</v>
      </c>
      <c r="E1869" t="s">
        <v>24</v>
      </c>
      <c r="F1869" t="s">
        <v>5157</v>
      </c>
      <c r="G1869" t="s">
        <v>26</v>
      </c>
      <c r="H1869" t="s">
        <v>5158</v>
      </c>
      <c r="I1869" t="s">
        <v>28</v>
      </c>
      <c r="J1869" s="1">
        <v>1075</v>
      </c>
      <c r="K1869">
        <v>1</v>
      </c>
      <c r="L1869">
        <v>0</v>
      </c>
      <c r="M1869">
        <v>0</v>
      </c>
      <c r="N1869">
        <v>0</v>
      </c>
      <c r="O1869">
        <v>0</v>
      </c>
      <c r="P1869">
        <v>0</v>
      </c>
      <c r="Q1869" t="s">
        <v>24</v>
      </c>
      <c r="R1869">
        <v>0</v>
      </c>
      <c r="S1869">
        <v>0</v>
      </c>
      <c r="T1869" t="s">
        <v>29</v>
      </c>
      <c r="U1869" t="s">
        <v>29</v>
      </c>
      <c r="V1869" t="s">
        <v>29</v>
      </c>
      <c r="W1869" t="s">
        <v>30</v>
      </c>
      <c r="Y1869" s="10"/>
      <c r="Z1869" s="10"/>
      <c r="AA1869" t="s">
        <v>5159</v>
      </c>
      <c r="AB1869" t="s">
        <v>5160</v>
      </c>
    </row>
    <row r="1870" spans="1:28" x14ac:dyDescent="0.3">
      <c r="A1870" s="7" t="b">
        <f t="shared" si="87"/>
        <v>0</v>
      </c>
      <c r="B1870" t="str">
        <f t="shared" si="88"/>
        <v>goat'shorn</v>
      </c>
      <c r="C1870" s="9" t="str">
        <f t="shared" si="89"/>
        <v>goat's_horn</v>
      </c>
      <c r="D1870">
        <v>7106</v>
      </c>
      <c r="E1870" t="s">
        <v>24</v>
      </c>
      <c r="F1870" t="s">
        <v>4559</v>
      </c>
      <c r="G1870" t="s">
        <v>26</v>
      </c>
      <c r="H1870" t="s">
        <v>4560</v>
      </c>
      <c r="I1870" t="s">
        <v>28</v>
      </c>
      <c r="J1870" s="10">
        <v>672</v>
      </c>
      <c r="K1870">
        <v>1</v>
      </c>
      <c r="L1870">
        <v>0</v>
      </c>
      <c r="M1870">
        <v>0</v>
      </c>
      <c r="N1870">
        <v>0</v>
      </c>
      <c r="O1870">
        <v>0</v>
      </c>
      <c r="P1870">
        <v>0</v>
      </c>
      <c r="Q1870" t="s">
        <v>24</v>
      </c>
      <c r="R1870">
        <v>0</v>
      </c>
      <c r="S1870">
        <v>0</v>
      </c>
      <c r="T1870" t="s">
        <v>29</v>
      </c>
      <c r="U1870" t="s">
        <v>29</v>
      </c>
      <c r="V1870" t="s">
        <v>29</v>
      </c>
      <c r="W1870" t="s">
        <v>30</v>
      </c>
      <c r="Y1870" s="10"/>
      <c r="Z1870" s="10"/>
      <c r="AA1870" t="s">
        <v>4561</v>
      </c>
      <c r="AB1870" t="s">
        <v>4562</v>
      </c>
    </row>
    <row r="1871" spans="1:28" x14ac:dyDescent="0.3">
      <c r="A1871" s="7" t="b">
        <f t="shared" si="87"/>
        <v>0</v>
      </c>
      <c r="B1871" t="str">
        <f t="shared" si="88"/>
        <v>gaoat'sskin</v>
      </c>
      <c r="C1871" s="9" t="str">
        <f t="shared" si="89"/>
        <v>gaoat's_skin</v>
      </c>
      <c r="D1871">
        <v>7107</v>
      </c>
      <c r="E1871" t="s">
        <v>24</v>
      </c>
      <c r="F1871" t="s">
        <v>4344</v>
      </c>
      <c r="G1871" t="s">
        <v>26</v>
      </c>
      <c r="H1871" t="s">
        <v>4345</v>
      </c>
      <c r="I1871" t="s">
        <v>28</v>
      </c>
      <c r="J1871" s="7">
        <v>756</v>
      </c>
      <c r="K1871">
        <v>1</v>
      </c>
      <c r="L1871">
        <v>0</v>
      </c>
      <c r="M1871">
        <v>0</v>
      </c>
      <c r="N1871">
        <v>0</v>
      </c>
      <c r="O1871">
        <v>0</v>
      </c>
      <c r="P1871">
        <v>0</v>
      </c>
      <c r="Q1871" t="s">
        <v>24</v>
      </c>
      <c r="R1871">
        <v>0</v>
      </c>
      <c r="S1871">
        <v>0</v>
      </c>
      <c r="T1871" t="s">
        <v>29</v>
      </c>
      <c r="U1871" t="s">
        <v>29</v>
      </c>
      <c r="V1871" t="s">
        <v>29</v>
      </c>
      <c r="W1871" t="s">
        <v>30</v>
      </c>
      <c r="Y1871" s="10"/>
      <c r="Z1871" s="10"/>
      <c r="AA1871" t="s">
        <v>4346</v>
      </c>
      <c r="AB1871" t="s">
        <v>4347</v>
      </c>
    </row>
    <row r="1872" spans="1:28" x14ac:dyDescent="0.3">
      <c r="A1872" s="7" t="b">
        <f t="shared" si="87"/>
        <v>0</v>
      </c>
      <c r="B1872" t="str">
        <f t="shared" si="88"/>
        <v>borokenshiledpiece</v>
      </c>
      <c r="C1872" s="9" t="str">
        <f t="shared" si="89"/>
        <v>boroken_shiled_piece</v>
      </c>
      <c r="D1872">
        <v>7108</v>
      </c>
      <c r="E1872" t="s">
        <v>24</v>
      </c>
      <c r="F1872" t="s">
        <v>1489</v>
      </c>
      <c r="G1872" t="s">
        <v>26</v>
      </c>
      <c r="H1872" t="s">
        <v>1490</v>
      </c>
      <c r="I1872" t="s">
        <v>28</v>
      </c>
      <c r="J1872" s="1">
        <v>1680</v>
      </c>
      <c r="K1872">
        <v>1</v>
      </c>
      <c r="L1872">
        <v>0</v>
      </c>
      <c r="M1872">
        <v>0</v>
      </c>
      <c r="N1872">
        <v>0</v>
      </c>
      <c r="O1872">
        <v>0</v>
      </c>
      <c r="P1872">
        <v>0</v>
      </c>
      <c r="Q1872" t="s">
        <v>24</v>
      </c>
      <c r="R1872">
        <v>0</v>
      </c>
      <c r="S1872">
        <v>0</v>
      </c>
      <c r="T1872" t="s">
        <v>29</v>
      </c>
      <c r="U1872" t="s">
        <v>29</v>
      </c>
      <c r="V1872" t="s">
        <v>29</v>
      </c>
      <c r="W1872" t="s">
        <v>30</v>
      </c>
      <c r="Y1872" s="10"/>
      <c r="Z1872" s="10"/>
      <c r="AA1872" t="s">
        <v>1491</v>
      </c>
      <c r="AB1872" t="s">
        <v>1492</v>
      </c>
    </row>
    <row r="1873" spans="1:28" x14ac:dyDescent="0.3">
      <c r="A1873" s="7" t="b">
        <f t="shared" si="87"/>
        <v>0</v>
      </c>
      <c r="B1873" t="str">
        <f t="shared" si="88"/>
        <v>shinespearblade</v>
      </c>
      <c r="C1873" s="9" t="str">
        <f t="shared" si="89"/>
        <v>shine_spear_blade</v>
      </c>
      <c r="D1873">
        <v>7109</v>
      </c>
      <c r="E1873" t="s">
        <v>24</v>
      </c>
      <c r="F1873" t="s">
        <v>8975</v>
      </c>
      <c r="G1873" t="s">
        <v>26</v>
      </c>
      <c r="H1873" t="s">
        <v>8976</v>
      </c>
      <c r="I1873" t="s">
        <v>28</v>
      </c>
      <c r="J1873" s="5">
        <v>840</v>
      </c>
      <c r="K1873">
        <v>1</v>
      </c>
      <c r="L1873">
        <v>0</v>
      </c>
      <c r="M1873">
        <v>0</v>
      </c>
      <c r="N1873">
        <v>0</v>
      </c>
      <c r="O1873">
        <v>0</v>
      </c>
      <c r="P1873">
        <v>0</v>
      </c>
      <c r="Q1873" t="s">
        <v>24</v>
      </c>
      <c r="R1873">
        <v>0</v>
      </c>
      <c r="S1873">
        <v>0</v>
      </c>
      <c r="T1873" t="s">
        <v>29</v>
      </c>
      <c r="U1873" t="s">
        <v>29</v>
      </c>
      <c r="V1873" t="s">
        <v>29</v>
      </c>
      <c r="W1873" t="s">
        <v>30</v>
      </c>
      <c r="Y1873" s="10"/>
      <c r="Z1873" s="10"/>
      <c r="AA1873" t="s">
        <v>8977</v>
      </c>
      <c r="AB1873" t="s">
        <v>8978</v>
      </c>
    </row>
    <row r="1874" spans="1:28" x14ac:dyDescent="0.3">
      <c r="A1874" s="7" t="b">
        <f t="shared" si="87"/>
        <v>0</v>
      </c>
      <c r="B1874" t="str">
        <f t="shared" si="88"/>
        <v>vrokensword</v>
      </c>
      <c r="C1874" s="9" t="str">
        <f t="shared" si="89"/>
        <v>vroken_sword</v>
      </c>
      <c r="D1874">
        <v>7110</v>
      </c>
      <c r="E1874" t="s">
        <v>24</v>
      </c>
      <c r="F1874" t="s">
        <v>10462</v>
      </c>
      <c r="G1874" t="s">
        <v>26</v>
      </c>
      <c r="H1874" t="s">
        <v>10463</v>
      </c>
      <c r="I1874" t="s">
        <v>28</v>
      </c>
      <c r="J1874" s="5">
        <v>588</v>
      </c>
      <c r="K1874">
        <v>1</v>
      </c>
      <c r="L1874">
        <v>0</v>
      </c>
      <c r="M1874">
        <v>0</v>
      </c>
      <c r="N1874">
        <v>0</v>
      </c>
      <c r="O1874">
        <v>0</v>
      </c>
      <c r="P1874">
        <v>0</v>
      </c>
      <c r="Q1874" t="s">
        <v>24</v>
      </c>
      <c r="R1874">
        <v>0</v>
      </c>
      <c r="S1874">
        <v>0</v>
      </c>
      <c r="T1874" t="s">
        <v>29</v>
      </c>
      <c r="U1874" t="s">
        <v>29</v>
      </c>
      <c r="V1874" t="s">
        <v>29</v>
      </c>
      <c r="W1874" t="s">
        <v>30</v>
      </c>
      <c r="Y1874" s="10"/>
      <c r="Z1874" s="10"/>
      <c r="AA1874" t="s">
        <v>10464</v>
      </c>
      <c r="AB1874" t="s">
        <v>10465</v>
      </c>
    </row>
    <row r="1875" spans="1:28" x14ac:dyDescent="0.3">
      <c r="A1875" s="7" t="b">
        <f t="shared" si="87"/>
        <v>0</v>
      </c>
      <c r="B1875" t="str">
        <f t="shared" si="88"/>
        <v>smoothpaper</v>
      </c>
      <c r="C1875" s="9" t="str">
        <f t="shared" si="89"/>
        <v>smooth_paper</v>
      </c>
      <c r="D1875">
        <v>7111</v>
      </c>
      <c r="E1875" t="s">
        <v>24</v>
      </c>
      <c r="F1875" t="s">
        <v>9259</v>
      </c>
      <c r="G1875" t="s">
        <v>26</v>
      </c>
      <c r="H1875" t="s">
        <v>9260</v>
      </c>
      <c r="I1875" t="s">
        <v>28</v>
      </c>
      <c r="J1875" s="5">
        <v>706</v>
      </c>
      <c r="K1875">
        <v>1</v>
      </c>
      <c r="L1875">
        <v>0</v>
      </c>
      <c r="M1875">
        <v>0</v>
      </c>
      <c r="N1875">
        <v>0</v>
      </c>
      <c r="O1875">
        <v>0</v>
      </c>
      <c r="P1875">
        <v>0</v>
      </c>
      <c r="Q1875" t="s">
        <v>24</v>
      </c>
      <c r="R1875">
        <v>0</v>
      </c>
      <c r="S1875">
        <v>0</v>
      </c>
      <c r="T1875" t="s">
        <v>29</v>
      </c>
      <c r="U1875" t="s">
        <v>29</v>
      </c>
      <c r="V1875" t="s">
        <v>29</v>
      </c>
      <c r="W1875" t="s">
        <v>30</v>
      </c>
      <c r="Y1875" s="10"/>
      <c r="Z1875" s="10"/>
      <c r="AA1875" t="s">
        <v>9261</v>
      </c>
      <c r="AB1875" t="s">
        <v>9262</v>
      </c>
    </row>
    <row r="1876" spans="1:28" x14ac:dyDescent="0.3">
      <c r="A1876" s="7" t="b">
        <f t="shared" si="87"/>
        <v>0</v>
      </c>
      <c r="B1876" t="str">
        <f t="shared" si="88"/>
        <v>frightpaperblade</v>
      </c>
      <c r="C1876" s="9" t="str">
        <f t="shared" si="89"/>
        <v>fright_paper_blade</v>
      </c>
      <c r="D1876">
        <v>7112</v>
      </c>
      <c r="E1876" t="s">
        <v>24</v>
      </c>
      <c r="F1876" t="s">
        <v>4250</v>
      </c>
      <c r="G1876" t="s">
        <v>26</v>
      </c>
      <c r="H1876" t="s">
        <v>4251</v>
      </c>
      <c r="I1876" t="s">
        <v>28</v>
      </c>
      <c r="J1876" s="7">
        <v>907</v>
      </c>
      <c r="K1876">
        <v>1</v>
      </c>
      <c r="L1876">
        <v>0</v>
      </c>
      <c r="M1876">
        <v>0</v>
      </c>
      <c r="N1876">
        <v>0</v>
      </c>
      <c r="O1876">
        <v>0</v>
      </c>
      <c r="P1876">
        <v>0</v>
      </c>
      <c r="Q1876" t="s">
        <v>24</v>
      </c>
      <c r="R1876">
        <v>0</v>
      </c>
      <c r="S1876">
        <v>0</v>
      </c>
      <c r="T1876" t="s">
        <v>29</v>
      </c>
      <c r="U1876" t="s">
        <v>29</v>
      </c>
      <c r="V1876" t="s">
        <v>29</v>
      </c>
      <c r="W1876" t="s">
        <v>30</v>
      </c>
      <c r="Y1876" s="10"/>
      <c r="Z1876" s="10"/>
      <c r="AA1876" t="s">
        <v>4252</v>
      </c>
      <c r="AB1876" t="s">
        <v>4253</v>
      </c>
    </row>
    <row r="1877" spans="1:28" x14ac:dyDescent="0.3">
      <c r="A1877" s="7" t="b">
        <f t="shared" si="87"/>
        <v>0</v>
      </c>
      <c r="B1877" t="str">
        <f t="shared" si="88"/>
        <v>brokenpharaohsymbol</v>
      </c>
      <c r="C1877" s="9" t="str">
        <f t="shared" si="89"/>
        <v>broken_pharaoh_symbol</v>
      </c>
      <c r="D1877">
        <v>7113</v>
      </c>
      <c r="E1877" t="s">
        <v>24</v>
      </c>
      <c r="F1877" t="s">
        <v>1629</v>
      </c>
      <c r="G1877" t="s">
        <v>26</v>
      </c>
      <c r="H1877" t="s">
        <v>1630</v>
      </c>
      <c r="I1877" t="s">
        <v>28</v>
      </c>
      <c r="J1877" s="1">
        <v>2016</v>
      </c>
      <c r="K1877">
        <v>1</v>
      </c>
      <c r="L1877">
        <v>0</v>
      </c>
      <c r="M1877">
        <v>0</v>
      </c>
      <c r="N1877">
        <v>0</v>
      </c>
      <c r="O1877">
        <v>0</v>
      </c>
      <c r="P1877">
        <v>0</v>
      </c>
      <c r="Q1877" t="s">
        <v>24</v>
      </c>
      <c r="R1877">
        <v>0</v>
      </c>
      <c r="S1877">
        <v>0</v>
      </c>
      <c r="T1877" t="s">
        <v>29</v>
      </c>
      <c r="U1877" t="s">
        <v>29</v>
      </c>
      <c r="V1877" t="s">
        <v>29</v>
      </c>
      <c r="W1877" t="s">
        <v>30</v>
      </c>
      <c r="Y1877" s="10"/>
      <c r="Z1877" s="10"/>
      <c r="AA1877" t="s">
        <v>1631</v>
      </c>
      <c r="AB1877" t="s">
        <v>1632</v>
      </c>
    </row>
    <row r="1878" spans="1:28" x14ac:dyDescent="0.3">
      <c r="A1878" s="7" t="b">
        <f t="shared" si="87"/>
        <v>0</v>
      </c>
      <c r="B1878" t="str">
        <f t="shared" si="88"/>
        <v>tutankhamen'smask</v>
      </c>
      <c r="C1878" s="9" t="str">
        <f t="shared" si="89"/>
        <v>tutankhamen's_mask</v>
      </c>
      <c r="D1878">
        <v>7114</v>
      </c>
      <c r="E1878" t="s">
        <v>24</v>
      </c>
      <c r="F1878" t="s">
        <v>10221</v>
      </c>
      <c r="G1878" t="s">
        <v>26</v>
      </c>
      <c r="H1878" t="s">
        <v>10222</v>
      </c>
      <c r="I1878" t="s">
        <v>28</v>
      </c>
      <c r="J1878" s="5">
        <v>10</v>
      </c>
      <c r="K1878">
        <v>1</v>
      </c>
      <c r="L1878">
        <v>0</v>
      </c>
      <c r="M1878">
        <v>0</v>
      </c>
      <c r="N1878">
        <v>0</v>
      </c>
      <c r="O1878">
        <v>0</v>
      </c>
      <c r="P1878">
        <v>0</v>
      </c>
      <c r="Q1878" t="s">
        <v>24</v>
      </c>
      <c r="R1878">
        <v>0</v>
      </c>
      <c r="S1878">
        <v>0</v>
      </c>
      <c r="T1878" t="s">
        <v>29</v>
      </c>
      <c r="U1878" t="s">
        <v>29</v>
      </c>
      <c r="V1878" t="s">
        <v>29</v>
      </c>
      <c r="W1878" t="s">
        <v>30</v>
      </c>
      <c r="Y1878" s="10"/>
      <c r="Z1878" s="10"/>
      <c r="AA1878" t="s">
        <v>10223</v>
      </c>
      <c r="AB1878" t="s">
        <v>10224</v>
      </c>
    </row>
    <row r="1879" spans="1:28" x14ac:dyDescent="0.3">
      <c r="A1879" s="7" t="b">
        <f t="shared" si="87"/>
        <v>0</v>
      </c>
      <c r="B1879" t="str">
        <f t="shared" si="88"/>
        <v>harpy'sfeather</v>
      </c>
      <c r="C1879" s="9" t="str">
        <f t="shared" si="89"/>
        <v>harpy's_feather</v>
      </c>
      <c r="D1879">
        <v>7115</v>
      </c>
      <c r="E1879" t="s">
        <v>24</v>
      </c>
      <c r="F1879" t="s">
        <v>4989</v>
      </c>
      <c r="G1879" t="s">
        <v>26</v>
      </c>
      <c r="H1879" t="s">
        <v>4990</v>
      </c>
      <c r="I1879" t="s">
        <v>28</v>
      </c>
      <c r="J1879" s="1">
        <v>1142</v>
      </c>
      <c r="K1879">
        <v>1</v>
      </c>
      <c r="L1879">
        <v>0</v>
      </c>
      <c r="M1879">
        <v>0</v>
      </c>
      <c r="N1879">
        <v>0</v>
      </c>
      <c r="O1879">
        <v>0</v>
      </c>
      <c r="P1879">
        <v>0</v>
      </c>
      <c r="Q1879" t="s">
        <v>24</v>
      </c>
      <c r="R1879">
        <v>0</v>
      </c>
      <c r="S1879">
        <v>0</v>
      </c>
      <c r="T1879" t="s">
        <v>29</v>
      </c>
      <c r="U1879" t="s">
        <v>29</v>
      </c>
      <c r="V1879" t="s">
        <v>29</v>
      </c>
      <c r="W1879" t="s">
        <v>30</v>
      </c>
      <c r="Y1879" s="10"/>
      <c r="Z1879" s="10"/>
      <c r="AA1879" t="s">
        <v>4991</v>
      </c>
      <c r="AB1879" t="s">
        <v>4992</v>
      </c>
    </row>
    <row r="1880" spans="1:28" x14ac:dyDescent="0.3">
      <c r="A1880" s="7" t="b">
        <f t="shared" si="87"/>
        <v>0</v>
      </c>
      <c r="B1880" t="str">
        <f t="shared" si="88"/>
        <v>rentspellbook</v>
      </c>
      <c r="C1880" s="9" t="str">
        <f t="shared" si="89"/>
        <v>rent_spell_book</v>
      </c>
      <c r="D1880">
        <v>7117</v>
      </c>
      <c r="E1880" t="s">
        <v>24</v>
      </c>
      <c r="F1880" t="s">
        <v>8301</v>
      </c>
      <c r="G1880" t="s">
        <v>26</v>
      </c>
      <c r="H1880" t="s">
        <v>8302</v>
      </c>
      <c r="I1880" t="s">
        <v>28</v>
      </c>
      <c r="J1880" s="1">
        <v>1142</v>
      </c>
      <c r="K1880">
        <v>1</v>
      </c>
      <c r="L1880">
        <v>0</v>
      </c>
      <c r="M1880">
        <v>0</v>
      </c>
      <c r="N1880">
        <v>0</v>
      </c>
      <c r="O1880">
        <v>0</v>
      </c>
      <c r="P1880">
        <v>0</v>
      </c>
      <c r="Q1880" t="s">
        <v>24</v>
      </c>
      <c r="R1880">
        <v>0</v>
      </c>
      <c r="S1880">
        <v>0</v>
      </c>
      <c r="T1880" t="s">
        <v>29</v>
      </c>
      <c r="U1880" t="s">
        <v>29</v>
      </c>
      <c r="V1880" t="s">
        <v>29</v>
      </c>
      <c r="W1880" t="s">
        <v>30</v>
      </c>
      <c r="Y1880" s="10"/>
      <c r="Z1880" s="10"/>
      <c r="AA1880" t="s">
        <v>8303</v>
      </c>
      <c r="AB1880" t="s">
        <v>8304</v>
      </c>
    </row>
    <row r="1881" spans="1:28" x14ac:dyDescent="0.3">
      <c r="A1881" s="7" t="b">
        <f t="shared" si="87"/>
        <v>0</v>
      </c>
      <c r="B1881" t="str">
        <f t="shared" si="88"/>
        <v>burninghorseshoe</v>
      </c>
      <c r="C1881" s="9" t="str">
        <f t="shared" si="89"/>
        <v>burning_horse_shoe</v>
      </c>
      <c r="D1881">
        <v>7120</v>
      </c>
      <c r="E1881" t="s">
        <v>24</v>
      </c>
      <c r="F1881" t="s">
        <v>1760</v>
      </c>
      <c r="G1881" t="s">
        <v>26</v>
      </c>
      <c r="H1881" t="s">
        <v>1761</v>
      </c>
      <c r="I1881" t="s">
        <v>28</v>
      </c>
      <c r="J1881" s="7">
        <v>823</v>
      </c>
      <c r="K1881">
        <v>1</v>
      </c>
      <c r="L1881">
        <v>0</v>
      </c>
      <c r="M1881">
        <v>0</v>
      </c>
      <c r="N1881">
        <v>0</v>
      </c>
      <c r="O1881">
        <v>0</v>
      </c>
      <c r="P1881">
        <v>0</v>
      </c>
      <c r="Q1881" t="s">
        <v>24</v>
      </c>
      <c r="R1881">
        <v>0</v>
      </c>
      <c r="S1881">
        <v>0</v>
      </c>
      <c r="T1881" t="s">
        <v>29</v>
      </c>
      <c r="U1881" t="s">
        <v>29</v>
      </c>
      <c r="V1881" t="s">
        <v>29</v>
      </c>
      <c r="W1881" t="s">
        <v>30</v>
      </c>
      <c r="Y1881" s="10"/>
      <c r="Z1881" s="10"/>
      <c r="AA1881" t="s">
        <v>1762</v>
      </c>
      <c r="AB1881" t="s">
        <v>1763</v>
      </c>
    </row>
    <row r="1882" spans="1:28" x14ac:dyDescent="0.3">
      <c r="A1882" s="7" t="b">
        <f t="shared" si="87"/>
        <v>0</v>
      </c>
      <c r="B1882" t="str">
        <f t="shared" si="88"/>
        <v>honeyjar</v>
      </c>
      <c r="C1882" s="9" t="str">
        <f t="shared" si="89"/>
        <v>honey_jar</v>
      </c>
      <c r="D1882">
        <v>7121</v>
      </c>
      <c r="E1882" t="s">
        <v>24</v>
      </c>
      <c r="F1882" t="s">
        <v>5258</v>
      </c>
      <c r="G1882" t="s">
        <v>26</v>
      </c>
      <c r="H1882" t="s">
        <v>5259</v>
      </c>
      <c r="I1882" t="s">
        <v>28</v>
      </c>
      <c r="J1882">
        <v>622</v>
      </c>
      <c r="K1882">
        <v>1</v>
      </c>
      <c r="L1882">
        <v>0</v>
      </c>
      <c r="M1882">
        <v>0</v>
      </c>
      <c r="N1882">
        <v>0</v>
      </c>
      <c r="O1882">
        <v>0</v>
      </c>
      <c r="P1882">
        <v>0</v>
      </c>
      <c r="Q1882" t="s">
        <v>24</v>
      </c>
      <c r="R1882">
        <v>0</v>
      </c>
      <c r="S1882">
        <v>0</v>
      </c>
      <c r="T1882" t="s">
        <v>29</v>
      </c>
      <c r="U1882" t="s">
        <v>29</v>
      </c>
      <c r="V1882" t="s">
        <v>29</v>
      </c>
      <c r="W1882" t="s">
        <v>30</v>
      </c>
      <c r="Y1882" s="10"/>
      <c r="Z1882" s="10"/>
      <c r="AA1882" t="s">
        <v>5260</v>
      </c>
      <c r="AB1882" t="s">
        <v>5261</v>
      </c>
    </row>
    <row r="1883" spans="1:28" x14ac:dyDescent="0.3">
      <c r="A1883" s="7" t="b">
        <f t="shared" si="87"/>
        <v>0</v>
      </c>
      <c r="B1883" t="str">
        <f t="shared" si="88"/>
        <v>hothair</v>
      </c>
      <c r="C1883" s="9" t="str">
        <f t="shared" si="89"/>
        <v>hot_hair</v>
      </c>
      <c r="D1883">
        <v>7122</v>
      </c>
      <c r="E1883" t="s">
        <v>24</v>
      </c>
      <c r="F1883" t="s">
        <v>5312</v>
      </c>
      <c r="G1883" t="s">
        <v>26</v>
      </c>
      <c r="H1883" t="s">
        <v>5313</v>
      </c>
      <c r="I1883" t="s">
        <v>28</v>
      </c>
      <c r="J1883" s="5">
        <v>974</v>
      </c>
      <c r="K1883">
        <v>1</v>
      </c>
      <c r="L1883">
        <v>0</v>
      </c>
      <c r="M1883">
        <v>0</v>
      </c>
      <c r="N1883">
        <v>0</v>
      </c>
      <c r="O1883">
        <v>0</v>
      </c>
      <c r="P1883">
        <v>0</v>
      </c>
      <c r="Q1883" t="s">
        <v>24</v>
      </c>
      <c r="R1883">
        <v>0</v>
      </c>
      <c r="S1883">
        <v>0</v>
      </c>
      <c r="T1883" t="s">
        <v>29</v>
      </c>
      <c r="U1883" t="s">
        <v>29</v>
      </c>
      <c r="V1883" t="s">
        <v>29</v>
      </c>
      <c r="W1883" t="s">
        <v>30</v>
      </c>
      <c r="Y1883" s="10"/>
      <c r="Z1883" s="10"/>
      <c r="AA1883" t="s">
        <v>5314</v>
      </c>
      <c r="AB1883" t="s">
        <v>5315</v>
      </c>
    </row>
    <row r="1884" spans="1:28" x14ac:dyDescent="0.3">
      <c r="A1884" s="7" t="b">
        <f t="shared" si="87"/>
        <v>0</v>
      </c>
      <c r="B1884" t="str">
        <f t="shared" si="88"/>
        <v>dragon'sskin</v>
      </c>
      <c r="C1884" s="9" t="str">
        <f t="shared" si="89"/>
        <v>dragon's_skin</v>
      </c>
      <c r="D1884">
        <v>7123</v>
      </c>
      <c r="E1884" t="s">
        <v>24</v>
      </c>
      <c r="F1884" t="s">
        <v>3201</v>
      </c>
      <c r="G1884" t="s">
        <v>26</v>
      </c>
      <c r="H1884" t="s">
        <v>3202</v>
      </c>
      <c r="I1884" t="s">
        <v>28</v>
      </c>
      <c r="J1884" s="1">
        <v>1025</v>
      </c>
      <c r="K1884">
        <v>1</v>
      </c>
      <c r="L1884" s="5">
        <v>0</v>
      </c>
      <c r="M1884">
        <v>0</v>
      </c>
      <c r="N1884">
        <v>0</v>
      </c>
      <c r="O1884">
        <v>0</v>
      </c>
      <c r="P1884">
        <v>0</v>
      </c>
      <c r="Q1884" t="s">
        <v>24</v>
      </c>
      <c r="R1884">
        <v>0</v>
      </c>
      <c r="S1884">
        <v>0</v>
      </c>
      <c r="T1884" t="s">
        <v>29</v>
      </c>
      <c r="U1884" t="s">
        <v>29</v>
      </c>
      <c r="V1884" t="s">
        <v>29</v>
      </c>
      <c r="W1884" t="s">
        <v>30</v>
      </c>
      <c r="Y1884" s="10"/>
      <c r="Z1884" s="10"/>
      <c r="AA1884" t="s">
        <v>3203</v>
      </c>
      <c r="AB1884" t="s">
        <v>3204</v>
      </c>
    </row>
    <row r="1885" spans="1:28" x14ac:dyDescent="0.3">
      <c r="A1885" s="7" t="b">
        <f t="shared" si="87"/>
        <v>0</v>
      </c>
      <c r="B1885" t="str">
        <f t="shared" si="88"/>
        <v>sandlump</v>
      </c>
      <c r="C1885" s="9" t="str">
        <f t="shared" si="89"/>
        <v>sand_lump</v>
      </c>
      <c r="D1885">
        <v>7124</v>
      </c>
      <c r="E1885" t="s">
        <v>24</v>
      </c>
      <c r="F1885" t="s">
        <v>8701</v>
      </c>
      <c r="G1885" t="s">
        <v>26</v>
      </c>
      <c r="H1885" t="s">
        <v>8702</v>
      </c>
      <c r="I1885" t="s">
        <v>28</v>
      </c>
      <c r="J1885" s="5">
        <v>706</v>
      </c>
      <c r="K1885">
        <v>1</v>
      </c>
      <c r="L1885">
        <v>0</v>
      </c>
      <c r="M1885">
        <v>0</v>
      </c>
      <c r="N1885">
        <v>0</v>
      </c>
      <c r="O1885">
        <v>0</v>
      </c>
      <c r="P1885">
        <v>0</v>
      </c>
      <c r="Q1885" t="s">
        <v>24</v>
      </c>
      <c r="R1885">
        <v>0</v>
      </c>
      <c r="S1885">
        <v>0</v>
      </c>
      <c r="T1885" t="s">
        <v>29</v>
      </c>
      <c r="U1885" t="s">
        <v>29</v>
      </c>
      <c r="V1885" t="s">
        <v>29</v>
      </c>
      <c r="W1885" t="s">
        <v>30</v>
      </c>
      <c r="Y1885" s="10"/>
      <c r="Z1885" s="10"/>
      <c r="AA1885" t="s">
        <v>8703</v>
      </c>
      <c r="AB1885" t="s">
        <v>8704</v>
      </c>
    </row>
    <row r="1886" spans="1:28" x14ac:dyDescent="0.3">
      <c r="A1886" s="7" t="b">
        <f t="shared" si="87"/>
        <v>0</v>
      </c>
      <c r="B1886" t="str">
        <f t="shared" si="88"/>
        <v>largejellopy</v>
      </c>
      <c r="C1886" s="9" t="str">
        <f t="shared" si="89"/>
        <v>large_jellopy</v>
      </c>
      <c r="D1886">
        <v>7126</v>
      </c>
      <c r="E1886" t="s">
        <v>24</v>
      </c>
      <c r="F1886" t="s">
        <v>5970</v>
      </c>
      <c r="G1886" t="s">
        <v>26</v>
      </c>
      <c r="H1886" t="s">
        <v>5971</v>
      </c>
      <c r="I1886" t="s">
        <v>28</v>
      </c>
      <c r="J1886" s="5">
        <v>840</v>
      </c>
      <c r="K1886">
        <v>1</v>
      </c>
      <c r="L1886" s="5">
        <v>0</v>
      </c>
      <c r="M1886">
        <v>0</v>
      </c>
      <c r="N1886">
        <v>0</v>
      </c>
      <c r="O1886">
        <v>0</v>
      </c>
      <c r="P1886">
        <v>0</v>
      </c>
      <c r="Q1886" t="s">
        <v>24</v>
      </c>
      <c r="R1886">
        <v>0</v>
      </c>
      <c r="S1886">
        <v>0</v>
      </c>
      <c r="T1886" t="s">
        <v>29</v>
      </c>
      <c r="U1886" t="s">
        <v>29</v>
      </c>
      <c r="V1886" t="s">
        <v>29</v>
      </c>
      <c r="W1886" t="s">
        <v>30</v>
      </c>
      <c r="Y1886" s="10"/>
      <c r="Z1886" s="10"/>
      <c r="AA1886" t="s">
        <v>5972</v>
      </c>
      <c r="AB1886" t="s">
        <v>5973</v>
      </c>
    </row>
    <row r="1887" spans="1:28" x14ac:dyDescent="0.3">
      <c r="A1887" s="7" t="b">
        <f t="shared" si="87"/>
        <v>0</v>
      </c>
      <c r="B1887" t="str">
        <f t="shared" si="88"/>
        <v>alcolcreatebook</v>
      </c>
      <c r="C1887" s="9" t="str">
        <f t="shared" si="89"/>
        <v>alcol_create_book</v>
      </c>
      <c r="D1887">
        <v>7127</v>
      </c>
      <c r="E1887" t="s">
        <v>24</v>
      </c>
      <c r="F1887" t="s">
        <v>200</v>
      </c>
      <c r="G1887" t="s">
        <v>26</v>
      </c>
      <c r="H1887" t="s">
        <v>201</v>
      </c>
      <c r="I1887" t="s">
        <v>28</v>
      </c>
      <c r="J1887" s="1">
        <v>100000</v>
      </c>
      <c r="K1887">
        <v>1</v>
      </c>
      <c r="L1887" s="5">
        <v>0</v>
      </c>
      <c r="M1887">
        <v>0</v>
      </c>
      <c r="N1887">
        <v>0</v>
      </c>
      <c r="O1887">
        <v>0</v>
      </c>
      <c r="P1887">
        <v>0</v>
      </c>
      <c r="Q1887" t="s">
        <v>24</v>
      </c>
      <c r="R1887">
        <v>0</v>
      </c>
      <c r="S1887">
        <v>0</v>
      </c>
      <c r="T1887" t="s">
        <v>29</v>
      </c>
      <c r="U1887" t="s">
        <v>29</v>
      </c>
      <c r="V1887" t="s">
        <v>29</v>
      </c>
      <c r="W1887" t="s">
        <v>30</v>
      </c>
      <c r="Y1887" s="10"/>
      <c r="Z1887" s="10"/>
      <c r="AA1887" t="s">
        <v>202</v>
      </c>
      <c r="AB1887" t="s">
        <v>203</v>
      </c>
    </row>
    <row r="1888" spans="1:28" x14ac:dyDescent="0.3">
      <c r="A1888" s="7" t="b">
        <f t="shared" si="87"/>
        <v>0</v>
      </c>
      <c r="B1888" t="str">
        <f t="shared" si="88"/>
        <v>firebottlecreatebook</v>
      </c>
      <c r="C1888" s="9" t="str">
        <f t="shared" si="89"/>
        <v>firebottle_create_book</v>
      </c>
      <c r="D1888">
        <v>7128</v>
      </c>
      <c r="E1888" t="s">
        <v>24</v>
      </c>
      <c r="F1888" t="s">
        <v>3985</v>
      </c>
      <c r="G1888" t="s">
        <v>26</v>
      </c>
      <c r="H1888" t="s">
        <v>3986</v>
      </c>
      <c r="I1888" t="s">
        <v>28</v>
      </c>
      <c r="J1888" s="1">
        <v>100000</v>
      </c>
      <c r="K1888">
        <v>1</v>
      </c>
      <c r="L1888">
        <v>0</v>
      </c>
      <c r="M1888">
        <v>0</v>
      </c>
      <c r="N1888">
        <v>0</v>
      </c>
      <c r="O1888">
        <v>0</v>
      </c>
      <c r="P1888">
        <v>0</v>
      </c>
      <c r="Q1888" t="s">
        <v>24</v>
      </c>
      <c r="R1888">
        <v>0</v>
      </c>
      <c r="S1888">
        <v>0</v>
      </c>
      <c r="T1888" t="s">
        <v>29</v>
      </c>
      <c r="U1888" t="s">
        <v>29</v>
      </c>
      <c r="V1888" t="s">
        <v>29</v>
      </c>
      <c r="W1888" t="s">
        <v>30</v>
      </c>
      <c r="Y1888" s="10"/>
      <c r="Z1888" s="10"/>
      <c r="AA1888" t="s">
        <v>3987</v>
      </c>
      <c r="AB1888" t="s">
        <v>3988</v>
      </c>
    </row>
    <row r="1889" spans="1:28" x14ac:dyDescent="0.3">
      <c r="A1889" s="7" t="b">
        <f t="shared" si="87"/>
        <v>0</v>
      </c>
      <c r="B1889" t="str">
        <f t="shared" si="88"/>
        <v>acidcreatebook</v>
      </c>
      <c r="C1889" s="9" t="str">
        <f t="shared" si="89"/>
        <v>acid_create_book</v>
      </c>
      <c r="D1889">
        <v>7129</v>
      </c>
      <c r="E1889" t="s">
        <v>24</v>
      </c>
      <c r="F1889" t="s">
        <v>94</v>
      </c>
      <c r="G1889" t="s">
        <v>26</v>
      </c>
      <c r="H1889" t="s">
        <v>95</v>
      </c>
      <c r="I1889" t="s">
        <v>28</v>
      </c>
      <c r="J1889" s="1">
        <v>100000</v>
      </c>
      <c r="K1889">
        <v>1</v>
      </c>
      <c r="L1889">
        <v>0</v>
      </c>
      <c r="M1889">
        <v>0</v>
      </c>
      <c r="N1889">
        <v>0</v>
      </c>
      <c r="O1889">
        <v>0</v>
      </c>
      <c r="P1889">
        <v>0</v>
      </c>
      <c r="Q1889" t="s">
        <v>24</v>
      </c>
      <c r="R1889">
        <v>0</v>
      </c>
      <c r="S1889">
        <v>0</v>
      </c>
      <c r="T1889" t="s">
        <v>29</v>
      </c>
      <c r="U1889" t="s">
        <v>29</v>
      </c>
      <c r="V1889" t="s">
        <v>29</v>
      </c>
      <c r="W1889" t="s">
        <v>30</v>
      </c>
      <c r="Y1889" s="10"/>
      <c r="Z1889" s="10"/>
      <c r="AA1889" t="s">
        <v>96</v>
      </c>
      <c r="AB1889" t="s">
        <v>97</v>
      </c>
    </row>
    <row r="1890" spans="1:28" x14ac:dyDescent="0.3">
      <c r="A1890" s="7" t="b">
        <f t="shared" si="87"/>
        <v>0</v>
      </c>
      <c r="B1890" t="str">
        <f t="shared" si="88"/>
        <v>plantcreatebook</v>
      </c>
      <c r="C1890" s="9" t="str">
        <f t="shared" si="89"/>
        <v>plant_create_book</v>
      </c>
      <c r="D1890">
        <v>7130</v>
      </c>
      <c r="E1890" t="s">
        <v>24</v>
      </c>
      <c r="F1890" t="s">
        <v>7703</v>
      </c>
      <c r="G1890" t="s">
        <v>26</v>
      </c>
      <c r="H1890" t="s">
        <v>7704</v>
      </c>
      <c r="I1890" t="s">
        <v>28</v>
      </c>
      <c r="J1890" s="1">
        <v>100000</v>
      </c>
      <c r="K1890">
        <v>1</v>
      </c>
      <c r="L1890">
        <v>0</v>
      </c>
      <c r="M1890">
        <v>0</v>
      </c>
      <c r="N1890">
        <v>0</v>
      </c>
      <c r="O1890">
        <v>0</v>
      </c>
      <c r="P1890">
        <v>0</v>
      </c>
      <c r="Q1890" t="s">
        <v>24</v>
      </c>
      <c r="R1890">
        <v>0</v>
      </c>
      <c r="S1890">
        <v>0</v>
      </c>
      <c r="T1890" t="s">
        <v>29</v>
      </c>
      <c r="U1890" t="s">
        <v>29</v>
      </c>
      <c r="V1890" t="s">
        <v>29</v>
      </c>
      <c r="W1890" t="s">
        <v>30</v>
      </c>
      <c r="Y1890" s="10"/>
      <c r="Z1890" s="10"/>
      <c r="AA1890" t="s">
        <v>7705</v>
      </c>
      <c r="AB1890" t="s">
        <v>7706</v>
      </c>
    </row>
    <row r="1891" spans="1:28" x14ac:dyDescent="0.3">
      <c r="A1891" s="7" t="b">
        <f t="shared" si="87"/>
        <v>0</v>
      </c>
      <c r="B1891" t="str">
        <f t="shared" si="88"/>
        <v>minecreatebook</v>
      </c>
      <c r="C1891" s="9" t="str">
        <f t="shared" si="89"/>
        <v>mine_create_book</v>
      </c>
      <c r="D1891">
        <v>7131</v>
      </c>
      <c r="E1891" t="s">
        <v>24</v>
      </c>
      <c r="F1891" t="s">
        <v>6669</v>
      </c>
      <c r="G1891" t="s">
        <v>26</v>
      </c>
      <c r="H1891" t="s">
        <v>6670</v>
      </c>
      <c r="I1891" t="s">
        <v>28</v>
      </c>
      <c r="J1891" s="1">
        <v>100000</v>
      </c>
      <c r="K1891">
        <v>1</v>
      </c>
      <c r="L1891">
        <v>0</v>
      </c>
      <c r="M1891">
        <v>0</v>
      </c>
      <c r="N1891">
        <v>0</v>
      </c>
      <c r="O1891">
        <v>0</v>
      </c>
      <c r="P1891">
        <v>0</v>
      </c>
      <c r="Q1891" t="s">
        <v>24</v>
      </c>
      <c r="R1891">
        <v>0</v>
      </c>
      <c r="S1891">
        <v>0</v>
      </c>
      <c r="T1891" t="s">
        <v>29</v>
      </c>
      <c r="U1891" t="s">
        <v>29</v>
      </c>
      <c r="V1891" t="s">
        <v>29</v>
      </c>
      <c r="W1891" t="s">
        <v>30</v>
      </c>
      <c r="Y1891" s="10"/>
      <c r="Z1891" s="10"/>
      <c r="AA1891" t="s">
        <v>6671</v>
      </c>
      <c r="AB1891" t="s">
        <v>6672</v>
      </c>
    </row>
    <row r="1892" spans="1:28" x14ac:dyDescent="0.3">
      <c r="A1892" s="7" t="b">
        <f t="shared" si="87"/>
        <v>0</v>
      </c>
      <c r="B1892" t="str">
        <f t="shared" si="88"/>
        <v>coatingcreatebook</v>
      </c>
      <c r="C1892" s="9" t="str">
        <f t="shared" si="89"/>
        <v>coating_create_book</v>
      </c>
      <c r="D1892">
        <v>7132</v>
      </c>
      <c r="E1892" t="s">
        <v>24</v>
      </c>
      <c r="F1892" t="s">
        <v>2328</v>
      </c>
      <c r="G1892" t="s">
        <v>26</v>
      </c>
      <c r="H1892" t="s">
        <v>2329</v>
      </c>
      <c r="I1892" t="s">
        <v>28</v>
      </c>
      <c r="J1892" s="1">
        <v>100000</v>
      </c>
      <c r="K1892">
        <v>1</v>
      </c>
      <c r="L1892">
        <v>0</v>
      </c>
      <c r="M1892">
        <v>0</v>
      </c>
      <c r="N1892">
        <v>0</v>
      </c>
      <c r="O1892">
        <v>0</v>
      </c>
      <c r="P1892">
        <v>0</v>
      </c>
      <c r="Q1892" t="s">
        <v>24</v>
      </c>
      <c r="R1892">
        <v>0</v>
      </c>
      <c r="S1892">
        <v>0</v>
      </c>
      <c r="T1892" t="s">
        <v>29</v>
      </c>
      <c r="U1892" t="s">
        <v>29</v>
      </c>
      <c r="V1892" t="s">
        <v>29</v>
      </c>
      <c r="W1892" t="s">
        <v>30</v>
      </c>
      <c r="Y1892" s="10"/>
      <c r="Z1892" s="10"/>
      <c r="AA1892" t="s">
        <v>2330</v>
      </c>
      <c r="AB1892" t="s">
        <v>2331</v>
      </c>
    </row>
    <row r="1893" spans="1:28" x14ac:dyDescent="0.3">
      <c r="A1893" s="7" t="b">
        <f t="shared" si="87"/>
        <v>0</v>
      </c>
      <c r="B1893" t="str">
        <f t="shared" si="88"/>
        <v>slimpotioncreatebook</v>
      </c>
      <c r="C1893" s="9" t="str">
        <f t="shared" si="89"/>
        <v>slim_potion_create_book</v>
      </c>
      <c r="D1893">
        <v>7133</v>
      </c>
      <c r="E1893" t="s">
        <v>24</v>
      </c>
      <c r="F1893" t="s">
        <v>9225</v>
      </c>
      <c r="G1893" t="s">
        <v>26</v>
      </c>
      <c r="H1893" t="s">
        <v>9226</v>
      </c>
      <c r="I1893" t="s">
        <v>28</v>
      </c>
      <c r="J1893" s="1">
        <v>240000</v>
      </c>
      <c r="K1893">
        <v>1</v>
      </c>
      <c r="L1893">
        <v>0</v>
      </c>
      <c r="M1893">
        <v>0</v>
      </c>
      <c r="N1893">
        <v>0</v>
      </c>
      <c r="O1893">
        <v>0</v>
      </c>
      <c r="P1893">
        <v>0</v>
      </c>
      <c r="Q1893" t="s">
        <v>24</v>
      </c>
      <c r="R1893">
        <v>0</v>
      </c>
      <c r="S1893">
        <v>0</v>
      </c>
      <c r="T1893" t="s">
        <v>29</v>
      </c>
      <c r="U1893" t="s">
        <v>29</v>
      </c>
      <c r="V1893" t="s">
        <v>29</v>
      </c>
      <c r="W1893" t="s">
        <v>30</v>
      </c>
      <c r="Y1893" s="10"/>
      <c r="Z1893" s="10"/>
      <c r="AA1893" t="s">
        <v>9227</v>
      </c>
      <c r="AB1893" t="s">
        <v>9228</v>
      </c>
    </row>
    <row r="1894" spans="1:28" x14ac:dyDescent="0.3">
      <c r="A1894" s="7" t="b">
        <f t="shared" si="87"/>
        <v>0</v>
      </c>
      <c r="B1894" t="str">
        <f t="shared" si="88"/>
        <v>medicinebowl</v>
      </c>
      <c r="C1894" s="9" t="str">
        <f t="shared" si="89"/>
        <v>medicine_bowl</v>
      </c>
      <c r="D1894">
        <v>7134</v>
      </c>
      <c r="E1894" t="s">
        <v>24</v>
      </c>
      <c r="F1894" t="s">
        <v>6591</v>
      </c>
      <c r="G1894" t="s">
        <v>26</v>
      </c>
      <c r="H1894" t="s">
        <v>6592</v>
      </c>
      <c r="I1894" t="s">
        <v>28</v>
      </c>
      <c r="J1894" s="10">
        <v>8</v>
      </c>
      <c r="K1894">
        <v>1</v>
      </c>
      <c r="L1894">
        <v>0</v>
      </c>
      <c r="M1894">
        <v>0</v>
      </c>
      <c r="N1894">
        <v>0</v>
      </c>
      <c r="O1894">
        <v>0</v>
      </c>
      <c r="P1894">
        <v>0</v>
      </c>
      <c r="Q1894" t="s">
        <v>24</v>
      </c>
      <c r="R1894">
        <v>0</v>
      </c>
      <c r="S1894">
        <v>0</v>
      </c>
      <c r="T1894" t="s">
        <v>29</v>
      </c>
      <c r="U1894" t="s">
        <v>29</v>
      </c>
      <c r="V1894" t="s">
        <v>29</v>
      </c>
      <c r="W1894" t="s">
        <v>30</v>
      </c>
      <c r="Y1894" s="10"/>
      <c r="Z1894" s="10"/>
      <c r="AA1894" t="s">
        <v>6593</v>
      </c>
      <c r="AB1894" t="s">
        <v>6594</v>
      </c>
    </row>
    <row r="1895" spans="1:28" x14ac:dyDescent="0.3">
      <c r="A1895" s="7" t="b">
        <f t="shared" si="87"/>
        <v>0</v>
      </c>
      <c r="B1895" t="str">
        <f t="shared" si="88"/>
        <v>firebottle</v>
      </c>
      <c r="C1895" s="9" t="str">
        <f t="shared" si="89"/>
        <v>fire_bottle</v>
      </c>
      <c r="D1895">
        <v>7135</v>
      </c>
      <c r="E1895" t="s">
        <v>60</v>
      </c>
      <c r="F1895" t="s">
        <v>3945</v>
      </c>
      <c r="G1895">
        <v>1</v>
      </c>
      <c r="H1895" t="s">
        <v>3946</v>
      </c>
      <c r="I1895" t="s">
        <v>28</v>
      </c>
      <c r="J1895">
        <v>200</v>
      </c>
      <c r="K1895">
        <v>1</v>
      </c>
      <c r="L1895">
        <v>0</v>
      </c>
      <c r="M1895">
        <v>0</v>
      </c>
      <c r="N1895">
        <v>0</v>
      </c>
      <c r="O1895">
        <v>0</v>
      </c>
      <c r="P1895">
        <v>0</v>
      </c>
      <c r="Q1895" t="s">
        <v>24</v>
      </c>
      <c r="R1895">
        <v>0</v>
      </c>
      <c r="S1895">
        <v>0</v>
      </c>
      <c r="T1895" t="s">
        <v>29</v>
      </c>
      <c r="U1895" t="s">
        <v>29</v>
      </c>
      <c r="V1895" t="s">
        <v>29</v>
      </c>
      <c r="W1895" t="s">
        <v>30</v>
      </c>
      <c r="Y1895" s="10"/>
      <c r="Z1895" s="10"/>
      <c r="AA1895" t="s">
        <v>3947</v>
      </c>
      <c r="AB1895" t="s">
        <v>3948</v>
      </c>
    </row>
    <row r="1896" spans="1:28" x14ac:dyDescent="0.3">
      <c r="A1896" s="7" t="b">
        <f t="shared" si="87"/>
        <v>0</v>
      </c>
      <c r="B1896" t="str">
        <f t="shared" si="88"/>
        <v>acidbottle</v>
      </c>
      <c r="C1896" s="9" t="str">
        <f t="shared" si="89"/>
        <v>acid_bottle</v>
      </c>
      <c r="D1896">
        <v>7136</v>
      </c>
      <c r="E1896" t="s">
        <v>60</v>
      </c>
      <c r="F1896" t="s">
        <v>90</v>
      </c>
      <c r="G1896">
        <v>1</v>
      </c>
      <c r="H1896" t="s">
        <v>91</v>
      </c>
      <c r="I1896" t="s">
        <v>28</v>
      </c>
      <c r="J1896">
        <v>200</v>
      </c>
      <c r="K1896">
        <v>1</v>
      </c>
      <c r="L1896">
        <v>0</v>
      </c>
      <c r="M1896">
        <v>0</v>
      </c>
      <c r="N1896">
        <v>0</v>
      </c>
      <c r="O1896">
        <v>0</v>
      </c>
      <c r="P1896">
        <v>0</v>
      </c>
      <c r="Q1896" t="s">
        <v>24</v>
      </c>
      <c r="R1896">
        <v>0</v>
      </c>
      <c r="S1896">
        <v>0</v>
      </c>
      <c r="T1896" t="s">
        <v>29</v>
      </c>
      <c r="U1896" t="s">
        <v>29</v>
      </c>
      <c r="V1896" t="s">
        <v>29</v>
      </c>
      <c r="W1896" t="s">
        <v>30</v>
      </c>
      <c r="Y1896" s="10"/>
      <c r="Z1896" s="10"/>
      <c r="AA1896" t="s">
        <v>92</v>
      </c>
      <c r="AB1896" t="s">
        <v>93</v>
      </c>
    </row>
    <row r="1897" spans="1:28" x14ac:dyDescent="0.3">
      <c r="A1897" s="7" t="b">
        <f t="shared" si="87"/>
        <v>0</v>
      </c>
      <c r="B1897" t="str">
        <f t="shared" si="88"/>
        <v>meneaterplantbottle</v>
      </c>
      <c r="C1897" s="9" t="str">
        <f t="shared" si="89"/>
        <v>meneater_plant_bottle</v>
      </c>
      <c r="D1897">
        <v>7137</v>
      </c>
      <c r="E1897" t="s">
        <v>24</v>
      </c>
      <c r="F1897" t="s">
        <v>6619</v>
      </c>
      <c r="G1897" t="s">
        <v>26</v>
      </c>
      <c r="H1897" t="s">
        <v>6620</v>
      </c>
      <c r="I1897" t="s">
        <v>28</v>
      </c>
      <c r="J1897">
        <v>200</v>
      </c>
      <c r="K1897">
        <v>1</v>
      </c>
      <c r="L1897">
        <v>0</v>
      </c>
      <c r="M1897">
        <v>0</v>
      </c>
      <c r="N1897">
        <v>0</v>
      </c>
      <c r="O1897">
        <v>0</v>
      </c>
      <c r="P1897">
        <v>0</v>
      </c>
      <c r="Q1897" t="s">
        <v>24</v>
      </c>
      <c r="R1897">
        <v>0</v>
      </c>
      <c r="S1897">
        <v>0</v>
      </c>
      <c r="T1897" t="s">
        <v>29</v>
      </c>
      <c r="U1897" t="s">
        <v>29</v>
      </c>
      <c r="V1897" t="s">
        <v>29</v>
      </c>
      <c r="W1897" t="s">
        <v>30</v>
      </c>
      <c r="Y1897" s="10"/>
      <c r="Z1897" s="10"/>
      <c r="AA1897" t="s">
        <v>6621</v>
      </c>
      <c r="AB1897" t="s">
        <v>6622</v>
      </c>
    </row>
    <row r="1898" spans="1:28" x14ac:dyDescent="0.3">
      <c r="A1898" s="7" t="b">
        <f t="shared" si="87"/>
        <v>0</v>
      </c>
      <c r="B1898" t="str">
        <f t="shared" si="88"/>
        <v>minibottle</v>
      </c>
      <c r="C1898" s="9" t="str">
        <f t="shared" si="89"/>
        <v>mini_bottle</v>
      </c>
      <c r="D1898">
        <v>7138</v>
      </c>
      <c r="E1898" t="s">
        <v>24</v>
      </c>
      <c r="F1898" t="s">
        <v>6677</v>
      </c>
      <c r="G1898" t="s">
        <v>26</v>
      </c>
      <c r="H1898" t="s">
        <v>6678</v>
      </c>
      <c r="I1898" t="s">
        <v>28</v>
      </c>
      <c r="J1898">
        <v>200</v>
      </c>
      <c r="K1898">
        <v>1</v>
      </c>
      <c r="L1898">
        <v>0</v>
      </c>
      <c r="M1898">
        <v>0</v>
      </c>
      <c r="N1898">
        <v>0</v>
      </c>
      <c r="O1898">
        <v>0</v>
      </c>
      <c r="P1898">
        <v>0</v>
      </c>
      <c r="Q1898" t="s">
        <v>24</v>
      </c>
      <c r="R1898">
        <v>0</v>
      </c>
      <c r="S1898">
        <v>0</v>
      </c>
      <c r="T1898" t="s">
        <v>29</v>
      </c>
      <c r="U1898" t="s">
        <v>29</v>
      </c>
      <c r="V1898" t="s">
        <v>29</v>
      </c>
      <c r="W1898" t="s">
        <v>30</v>
      </c>
      <c r="Y1898" s="10"/>
      <c r="Z1898" s="10"/>
      <c r="AA1898" t="s">
        <v>6679</v>
      </c>
      <c r="AB1898" t="s">
        <v>6680</v>
      </c>
    </row>
    <row r="1899" spans="1:28" x14ac:dyDescent="0.3">
      <c r="A1899" s="7" t="b">
        <f t="shared" si="87"/>
        <v>0</v>
      </c>
      <c r="B1899" t="str">
        <f t="shared" si="88"/>
        <v>coatingbottle</v>
      </c>
      <c r="C1899" s="9" t="str">
        <f t="shared" si="89"/>
        <v>coating_bottle</v>
      </c>
      <c r="D1899">
        <v>7139</v>
      </c>
      <c r="E1899" t="s">
        <v>24</v>
      </c>
      <c r="F1899" t="s">
        <v>2324</v>
      </c>
      <c r="G1899" t="s">
        <v>26</v>
      </c>
      <c r="H1899" t="s">
        <v>2325</v>
      </c>
      <c r="I1899" t="s">
        <v>28</v>
      </c>
      <c r="J1899" s="7">
        <v>200</v>
      </c>
      <c r="K1899">
        <v>1</v>
      </c>
      <c r="L1899">
        <v>0</v>
      </c>
      <c r="M1899">
        <v>0</v>
      </c>
      <c r="N1899">
        <v>0</v>
      </c>
      <c r="O1899">
        <v>0</v>
      </c>
      <c r="P1899">
        <v>0</v>
      </c>
      <c r="Q1899" t="s">
        <v>24</v>
      </c>
      <c r="R1899">
        <v>0</v>
      </c>
      <c r="S1899">
        <v>0</v>
      </c>
      <c r="T1899" t="s">
        <v>29</v>
      </c>
      <c r="U1899" t="s">
        <v>29</v>
      </c>
      <c r="V1899" t="s">
        <v>29</v>
      </c>
      <c r="W1899" t="s">
        <v>30</v>
      </c>
      <c r="Y1899" s="10"/>
      <c r="Z1899" s="10"/>
      <c r="AA1899" t="s">
        <v>2326</v>
      </c>
      <c r="AB1899" t="s">
        <v>2327</v>
      </c>
    </row>
    <row r="1900" spans="1:28" x14ac:dyDescent="0.3">
      <c r="A1900" s="7" t="b">
        <f t="shared" si="87"/>
        <v>0</v>
      </c>
      <c r="B1900" t="str">
        <f t="shared" si="88"/>
        <v>seedoflife</v>
      </c>
      <c r="C1900" s="9" t="str">
        <f t="shared" si="89"/>
        <v>seed_of_life</v>
      </c>
      <c r="D1900">
        <v>7140</v>
      </c>
      <c r="E1900" t="s">
        <v>24</v>
      </c>
      <c r="F1900" t="s">
        <v>8863</v>
      </c>
      <c r="G1900" t="s">
        <v>26</v>
      </c>
      <c r="H1900" t="s">
        <v>8864</v>
      </c>
      <c r="I1900" t="s">
        <v>28</v>
      </c>
      <c r="J1900" s="1">
        <v>60000</v>
      </c>
      <c r="K1900">
        <v>1</v>
      </c>
      <c r="L1900">
        <v>0</v>
      </c>
      <c r="M1900">
        <v>0</v>
      </c>
      <c r="N1900">
        <v>0</v>
      </c>
      <c r="O1900">
        <v>0</v>
      </c>
      <c r="P1900">
        <v>0</v>
      </c>
      <c r="Q1900" t="s">
        <v>24</v>
      </c>
      <c r="R1900">
        <v>0</v>
      </c>
      <c r="S1900">
        <v>0</v>
      </c>
      <c r="T1900" t="s">
        <v>29</v>
      </c>
      <c r="U1900" t="s">
        <v>29</v>
      </c>
      <c r="V1900" t="s">
        <v>29</v>
      </c>
      <c r="W1900" t="s">
        <v>30</v>
      </c>
      <c r="Y1900" s="10"/>
      <c r="Z1900" s="10"/>
      <c r="AA1900" t="s">
        <v>8865</v>
      </c>
      <c r="AB1900" t="s">
        <v>8866</v>
      </c>
    </row>
    <row r="1901" spans="1:28" x14ac:dyDescent="0.3">
      <c r="A1901" s="7" t="b">
        <f t="shared" si="87"/>
        <v>0</v>
      </c>
      <c r="B1901" t="str">
        <f t="shared" si="88"/>
        <v>yggdrasilberrydew</v>
      </c>
      <c r="C1901" s="9" t="str">
        <f t="shared" si="89"/>
        <v>yggdrasilberry_dew</v>
      </c>
      <c r="D1901">
        <v>7141</v>
      </c>
      <c r="E1901" t="s">
        <v>24</v>
      </c>
      <c r="F1901" t="s">
        <v>10944</v>
      </c>
      <c r="G1901" t="s">
        <v>26</v>
      </c>
      <c r="H1901" t="s">
        <v>10945</v>
      </c>
      <c r="I1901" t="s">
        <v>28</v>
      </c>
      <c r="J1901" s="1">
        <v>20000</v>
      </c>
      <c r="K1901">
        <v>1</v>
      </c>
      <c r="L1901">
        <v>10</v>
      </c>
      <c r="M1901">
        <v>0</v>
      </c>
      <c r="N1901">
        <v>0</v>
      </c>
      <c r="O1901">
        <v>0</v>
      </c>
      <c r="P1901">
        <v>0</v>
      </c>
      <c r="Q1901" t="s">
        <v>24</v>
      </c>
      <c r="R1901">
        <v>0</v>
      </c>
      <c r="S1901">
        <v>0</v>
      </c>
      <c r="T1901" t="s">
        <v>29</v>
      </c>
      <c r="U1901" t="s">
        <v>29</v>
      </c>
      <c r="V1901" t="s">
        <v>29</v>
      </c>
      <c r="W1901" t="s">
        <v>30</v>
      </c>
      <c r="Y1901" s="10"/>
      <c r="Z1901" s="10"/>
      <c r="AA1901" t="s">
        <v>10946</v>
      </c>
      <c r="AB1901" t="s">
        <v>10947</v>
      </c>
    </row>
    <row r="1902" spans="1:28" x14ac:dyDescent="0.3">
      <c r="A1902" s="7" t="b">
        <f t="shared" si="87"/>
        <v>0</v>
      </c>
      <c r="B1902" t="str">
        <f t="shared" si="88"/>
        <v>germinationbreed</v>
      </c>
      <c r="C1902" s="9" t="str">
        <f t="shared" si="89"/>
        <v>germination_breed</v>
      </c>
      <c r="D1902">
        <v>7142</v>
      </c>
      <c r="E1902" t="s">
        <v>24</v>
      </c>
      <c r="F1902" t="s">
        <v>4404</v>
      </c>
      <c r="G1902" t="s">
        <v>26</v>
      </c>
      <c r="H1902" t="s">
        <v>4405</v>
      </c>
      <c r="I1902" t="s">
        <v>28</v>
      </c>
      <c r="J1902" s="5">
        <v>10</v>
      </c>
      <c r="K1902">
        <v>1</v>
      </c>
      <c r="L1902">
        <v>0</v>
      </c>
      <c r="M1902">
        <v>0</v>
      </c>
      <c r="N1902">
        <v>0</v>
      </c>
      <c r="O1902">
        <v>0</v>
      </c>
      <c r="P1902">
        <v>0</v>
      </c>
      <c r="Q1902" t="s">
        <v>24</v>
      </c>
      <c r="R1902">
        <v>0</v>
      </c>
      <c r="S1902">
        <v>0</v>
      </c>
      <c r="T1902" t="s">
        <v>29</v>
      </c>
      <c r="U1902" t="s">
        <v>29</v>
      </c>
      <c r="V1902" t="s">
        <v>29</v>
      </c>
      <c r="W1902" t="s">
        <v>30</v>
      </c>
      <c r="Y1902" s="10"/>
      <c r="Z1902" s="10"/>
      <c r="AA1902" t="s">
        <v>4406</v>
      </c>
      <c r="AB1902" t="s">
        <v>4407</v>
      </c>
    </row>
    <row r="1903" spans="1:28" x14ac:dyDescent="0.3">
      <c r="A1903" s="7" t="b">
        <f t="shared" si="87"/>
        <v>0</v>
      </c>
      <c r="B1903" t="str">
        <f t="shared" si="88"/>
        <v>lifeforcepot</v>
      </c>
      <c r="C1903" s="9" t="str">
        <f t="shared" si="89"/>
        <v>life_force_pot</v>
      </c>
      <c r="D1903">
        <v>7143</v>
      </c>
      <c r="E1903" t="s">
        <v>24</v>
      </c>
      <c r="F1903" t="s">
        <v>6070</v>
      </c>
      <c r="G1903" t="s">
        <v>26</v>
      </c>
      <c r="H1903" t="s">
        <v>6071</v>
      </c>
      <c r="I1903" t="s">
        <v>28</v>
      </c>
      <c r="J1903" s="1">
        <v>5000</v>
      </c>
      <c r="K1903">
        <v>1</v>
      </c>
      <c r="L1903">
        <v>0</v>
      </c>
      <c r="M1903">
        <v>0</v>
      </c>
      <c r="N1903">
        <v>0</v>
      </c>
      <c r="O1903">
        <v>0</v>
      </c>
      <c r="P1903">
        <v>0</v>
      </c>
      <c r="Q1903" t="s">
        <v>24</v>
      </c>
      <c r="R1903">
        <v>0</v>
      </c>
      <c r="S1903">
        <v>0</v>
      </c>
      <c r="T1903" t="s">
        <v>29</v>
      </c>
      <c r="U1903" t="s">
        <v>29</v>
      </c>
      <c r="V1903" t="s">
        <v>29</v>
      </c>
      <c r="W1903" t="s">
        <v>30</v>
      </c>
      <c r="Y1903" s="10"/>
      <c r="Z1903" s="10"/>
      <c r="AA1903" t="s">
        <v>6072</v>
      </c>
      <c r="AB1903" t="s">
        <v>6073</v>
      </c>
    </row>
    <row r="1904" spans="1:28" x14ac:dyDescent="0.3">
      <c r="A1904" s="7" t="b">
        <f t="shared" si="87"/>
        <v>0</v>
      </c>
      <c r="B1904" t="str">
        <f t="shared" si="88"/>
        <v>normalpotionbook</v>
      </c>
      <c r="C1904" s="9" t="str">
        <f t="shared" si="89"/>
        <v>normal_potion_book</v>
      </c>
      <c r="D1904">
        <v>7144</v>
      </c>
      <c r="E1904" t="s">
        <v>24</v>
      </c>
      <c r="F1904" t="s">
        <v>7110</v>
      </c>
      <c r="G1904" t="s">
        <v>26</v>
      </c>
      <c r="H1904" t="s">
        <v>7111</v>
      </c>
      <c r="I1904" t="s">
        <v>28</v>
      </c>
      <c r="J1904" s="1">
        <v>100000</v>
      </c>
      <c r="K1904">
        <v>1</v>
      </c>
      <c r="L1904">
        <v>0</v>
      </c>
      <c r="M1904">
        <v>0</v>
      </c>
      <c r="N1904">
        <v>0</v>
      </c>
      <c r="O1904">
        <v>0</v>
      </c>
      <c r="P1904">
        <v>0</v>
      </c>
      <c r="Q1904" t="s">
        <v>24</v>
      </c>
      <c r="R1904">
        <v>0</v>
      </c>
      <c r="S1904">
        <v>0</v>
      </c>
      <c r="T1904" t="s">
        <v>29</v>
      </c>
      <c r="U1904" t="s">
        <v>29</v>
      </c>
      <c r="V1904" t="s">
        <v>29</v>
      </c>
      <c r="W1904" t="s">
        <v>30</v>
      </c>
      <c r="Y1904" s="10"/>
      <c r="Z1904" s="10"/>
      <c r="AA1904" t="s">
        <v>7112</v>
      </c>
      <c r="AB1904" t="s">
        <v>7113</v>
      </c>
    </row>
    <row r="1905" spans="1:28" x14ac:dyDescent="0.3">
      <c r="A1905" s="7" t="b">
        <f t="shared" si="87"/>
        <v>0</v>
      </c>
      <c r="B1905" t="str">
        <f t="shared" si="88"/>
        <v>jasmin</v>
      </c>
      <c r="C1905" s="9" t="str">
        <f t="shared" si="89"/>
        <v>jasmin</v>
      </c>
      <c r="D1905">
        <v>7147</v>
      </c>
      <c r="E1905" t="s">
        <v>24</v>
      </c>
      <c r="F1905" t="s">
        <v>5636</v>
      </c>
      <c r="G1905" t="s">
        <v>26</v>
      </c>
      <c r="H1905" t="s">
        <v>5637</v>
      </c>
      <c r="I1905" t="s">
        <v>28</v>
      </c>
      <c r="J1905">
        <v>1</v>
      </c>
      <c r="K1905">
        <v>1</v>
      </c>
      <c r="L1905">
        <v>0</v>
      </c>
      <c r="M1905">
        <v>0</v>
      </c>
      <c r="N1905">
        <v>0</v>
      </c>
      <c r="O1905">
        <v>0</v>
      </c>
      <c r="P1905">
        <v>0</v>
      </c>
      <c r="Q1905" t="s">
        <v>24</v>
      </c>
      <c r="R1905">
        <v>0</v>
      </c>
      <c r="S1905">
        <v>0</v>
      </c>
      <c r="T1905" t="s">
        <v>29</v>
      </c>
      <c r="U1905" t="s">
        <v>29</v>
      </c>
      <c r="V1905" t="s">
        <v>29</v>
      </c>
      <c r="W1905" t="s">
        <v>30</v>
      </c>
      <c r="Y1905" s="10"/>
      <c r="Z1905" s="10"/>
      <c r="AA1905" t="s">
        <v>5638</v>
      </c>
      <c r="AB1905" t="s">
        <v>5639</v>
      </c>
    </row>
    <row r="1906" spans="1:28" x14ac:dyDescent="0.3">
      <c r="A1906" s="7" t="b">
        <f t="shared" si="87"/>
        <v>0</v>
      </c>
      <c r="B1906" t="str">
        <f t="shared" si="88"/>
        <v>yellowplate</v>
      </c>
      <c r="C1906" s="9" t="str">
        <f t="shared" si="89"/>
        <v>yellow_plate</v>
      </c>
      <c r="D1906">
        <v>7149</v>
      </c>
      <c r="E1906" t="s">
        <v>24</v>
      </c>
      <c r="F1906" t="s">
        <v>10913</v>
      </c>
      <c r="G1906" t="s">
        <v>26</v>
      </c>
      <c r="H1906" t="s">
        <v>10914</v>
      </c>
      <c r="I1906" t="s">
        <v>28</v>
      </c>
      <c r="J1906" s="5">
        <v>220</v>
      </c>
      <c r="K1906">
        <v>1</v>
      </c>
      <c r="L1906" s="5">
        <v>0</v>
      </c>
      <c r="M1906">
        <v>0</v>
      </c>
      <c r="N1906">
        <v>0</v>
      </c>
      <c r="O1906">
        <v>0</v>
      </c>
      <c r="P1906">
        <v>0</v>
      </c>
      <c r="Q1906" t="s">
        <v>24</v>
      </c>
      <c r="R1906">
        <v>0</v>
      </c>
      <c r="S1906">
        <v>0</v>
      </c>
      <c r="T1906" t="s">
        <v>29</v>
      </c>
      <c r="U1906" t="s">
        <v>29</v>
      </c>
      <c r="V1906" t="s">
        <v>29</v>
      </c>
      <c r="W1906" t="s">
        <v>30</v>
      </c>
      <c r="Y1906" s="10"/>
      <c r="Z1906" s="10"/>
      <c r="AA1906" t="s">
        <v>10915</v>
      </c>
      <c r="AB1906" t="s">
        <v>10916</v>
      </c>
    </row>
    <row r="1907" spans="1:28" x14ac:dyDescent="0.3">
      <c r="A1907" s="7" t="b">
        <f t="shared" si="87"/>
        <v>0</v>
      </c>
      <c r="B1907" t="str">
        <f t="shared" si="88"/>
        <v>bamboocut</v>
      </c>
      <c r="C1907" s="9" t="str">
        <f t="shared" si="89"/>
        <v>bamboo_cut</v>
      </c>
      <c r="D1907">
        <v>7150</v>
      </c>
      <c r="E1907" t="s">
        <v>24</v>
      </c>
      <c r="F1907" t="s">
        <v>742</v>
      </c>
      <c r="G1907" t="s">
        <v>26</v>
      </c>
      <c r="H1907" t="s">
        <v>743</v>
      </c>
      <c r="I1907" t="s">
        <v>28</v>
      </c>
      <c r="J1907" s="5">
        <v>310</v>
      </c>
      <c r="K1907">
        <v>1</v>
      </c>
      <c r="L1907" s="5">
        <v>0</v>
      </c>
      <c r="M1907">
        <v>0</v>
      </c>
      <c r="N1907">
        <v>0</v>
      </c>
      <c r="O1907">
        <v>0</v>
      </c>
      <c r="P1907">
        <v>0</v>
      </c>
      <c r="Q1907" t="s">
        <v>24</v>
      </c>
      <c r="R1907">
        <v>0</v>
      </c>
      <c r="S1907">
        <v>0</v>
      </c>
      <c r="T1907" t="s">
        <v>29</v>
      </c>
      <c r="U1907" t="s">
        <v>29</v>
      </c>
      <c r="V1907" t="s">
        <v>29</v>
      </c>
      <c r="W1907" t="s">
        <v>30</v>
      </c>
      <c r="Y1907" s="10"/>
      <c r="Z1907" s="10"/>
      <c r="AA1907" t="s">
        <v>744</v>
      </c>
      <c r="AB1907" t="s">
        <v>745</v>
      </c>
    </row>
    <row r="1908" spans="1:28" x14ac:dyDescent="0.3">
      <c r="A1908" s="7" t="b">
        <f t="shared" si="87"/>
        <v>0</v>
      </c>
      <c r="B1908" t="str">
        <f t="shared" si="88"/>
        <v>oilpaper</v>
      </c>
      <c r="C1908" s="9" t="str">
        <f t="shared" si="89"/>
        <v>oil_paper</v>
      </c>
      <c r="D1908">
        <v>7151</v>
      </c>
      <c r="E1908" t="s">
        <v>24</v>
      </c>
      <c r="F1908" t="s">
        <v>7178</v>
      </c>
      <c r="G1908" t="s">
        <v>26</v>
      </c>
      <c r="H1908" t="s">
        <v>7179</v>
      </c>
      <c r="I1908" t="s">
        <v>28</v>
      </c>
      <c r="J1908" s="10">
        <v>210</v>
      </c>
      <c r="K1908">
        <v>1</v>
      </c>
      <c r="L1908">
        <v>0</v>
      </c>
      <c r="M1908">
        <v>0</v>
      </c>
      <c r="N1908">
        <v>0</v>
      </c>
      <c r="O1908">
        <v>0</v>
      </c>
      <c r="P1908">
        <v>0</v>
      </c>
      <c r="Q1908" t="s">
        <v>24</v>
      </c>
      <c r="R1908">
        <v>0</v>
      </c>
      <c r="S1908">
        <v>0</v>
      </c>
      <c r="T1908" t="s">
        <v>29</v>
      </c>
      <c r="U1908" t="s">
        <v>29</v>
      </c>
      <c r="V1908" t="s">
        <v>29</v>
      </c>
      <c r="W1908" t="s">
        <v>30</v>
      </c>
      <c r="Y1908" s="10"/>
      <c r="Z1908" s="10"/>
      <c r="AA1908" t="s">
        <v>7180</v>
      </c>
      <c r="AB1908" t="s">
        <v>7181</v>
      </c>
    </row>
    <row r="1909" spans="1:28" x14ac:dyDescent="0.3">
      <c r="A1909" s="7" t="b">
        <f t="shared" si="87"/>
        <v>0</v>
      </c>
      <c r="B1909" t="str">
        <f t="shared" si="88"/>
        <v>poisonpowder</v>
      </c>
      <c r="C1909" s="9" t="str">
        <f t="shared" si="89"/>
        <v>poison_powder</v>
      </c>
      <c r="D1909">
        <v>7154</v>
      </c>
      <c r="E1909" t="s">
        <v>24</v>
      </c>
      <c r="F1909" t="s">
        <v>7784</v>
      </c>
      <c r="G1909" t="s">
        <v>26</v>
      </c>
      <c r="H1909" t="s">
        <v>7785</v>
      </c>
      <c r="I1909" t="s">
        <v>28</v>
      </c>
      <c r="J1909" s="5">
        <v>160</v>
      </c>
      <c r="K1909">
        <v>1</v>
      </c>
      <c r="L1909">
        <v>0</v>
      </c>
      <c r="M1909">
        <v>0</v>
      </c>
      <c r="N1909">
        <v>0</v>
      </c>
      <c r="O1909">
        <v>0</v>
      </c>
      <c r="P1909">
        <v>0</v>
      </c>
      <c r="Q1909" t="s">
        <v>24</v>
      </c>
      <c r="R1909">
        <v>0</v>
      </c>
      <c r="S1909">
        <v>0</v>
      </c>
      <c r="T1909" t="s">
        <v>29</v>
      </c>
      <c r="U1909" t="s">
        <v>29</v>
      </c>
      <c r="V1909" t="s">
        <v>29</v>
      </c>
      <c r="W1909" t="s">
        <v>30</v>
      </c>
      <c r="Y1909" s="10"/>
      <c r="Z1909" s="10"/>
      <c r="AA1909" t="s">
        <v>7786</v>
      </c>
      <c r="AB1909" t="s">
        <v>7787</v>
      </c>
    </row>
    <row r="1910" spans="1:28" x14ac:dyDescent="0.3">
      <c r="A1910" s="7" t="b">
        <f t="shared" si="87"/>
        <v>0</v>
      </c>
      <c r="B1910" t="str">
        <f t="shared" si="88"/>
        <v>poisontoad'sskin</v>
      </c>
      <c r="C1910" s="9" t="str">
        <f t="shared" si="89"/>
        <v>poison_toad's_skin</v>
      </c>
      <c r="D1910">
        <v>7155</v>
      </c>
      <c r="E1910" t="s">
        <v>24</v>
      </c>
      <c r="F1910" t="s">
        <v>7804</v>
      </c>
      <c r="G1910" t="s">
        <v>26</v>
      </c>
      <c r="H1910" t="s">
        <v>7805</v>
      </c>
      <c r="I1910" t="s">
        <v>28</v>
      </c>
      <c r="J1910" s="10">
        <v>280</v>
      </c>
      <c r="K1910">
        <v>1</v>
      </c>
      <c r="L1910">
        <v>0</v>
      </c>
      <c r="M1910">
        <v>0</v>
      </c>
      <c r="N1910">
        <v>0</v>
      </c>
      <c r="O1910">
        <v>0</v>
      </c>
      <c r="P1910">
        <v>0</v>
      </c>
      <c r="Q1910" t="s">
        <v>24</v>
      </c>
      <c r="R1910">
        <v>0</v>
      </c>
      <c r="S1910">
        <v>0</v>
      </c>
      <c r="T1910" t="s">
        <v>29</v>
      </c>
      <c r="U1910" t="s">
        <v>29</v>
      </c>
      <c r="V1910" t="s">
        <v>29</v>
      </c>
      <c r="W1910" t="s">
        <v>30</v>
      </c>
      <c r="Y1910" s="10"/>
      <c r="Z1910" s="10"/>
      <c r="AA1910" t="s">
        <v>7806</v>
      </c>
      <c r="AB1910" t="s">
        <v>7807</v>
      </c>
    </row>
    <row r="1911" spans="1:28" x14ac:dyDescent="0.3">
      <c r="A1911" s="7" t="b">
        <f t="shared" si="87"/>
        <v>0</v>
      </c>
      <c r="B1911" t="str">
        <f t="shared" si="88"/>
        <v>blackmask</v>
      </c>
      <c r="C1911" s="9" t="str">
        <f t="shared" si="89"/>
        <v>black_mask</v>
      </c>
      <c r="D1911">
        <v>7157</v>
      </c>
      <c r="E1911" t="s">
        <v>24</v>
      </c>
      <c r="F1911" t="s">
        <v>1201</v>
      </c>
      <c r="G1911" t="s">
        <v>26</v>
      </c>
      <c r="H1911" t="s">
        <v>1202</v>
      </c>
      <c r="I1911" t="s">
        <v>28</v>
      </c>
      <c r="J1911" s="10">
        <v>315</v>
      </c>
      <c r="K1911">
        <v>1</v>
      </c>
      <c r="L1911" s="5">
        <v>0</v>
      </c>
      <c r="M1911">
        <v>0</v>
      </c>
      <c r="N1911">
        <v>0</v>
      </c>
      <c r="O1911">
        <v>0</v>
      </c>
      <c r="P1911">
        <v>0</v>
      </c>
      <c r="Q1911" t="s">
        <v>24</v>
      </c>
      <c r="R1911">
        <v>0</v>
      </c>
      <c r="S1911">
        <v>0</v>
      </c>
      <c r="T1911" t="s">
        <v>29</v>
      </c>
      <c r="U1911" t="s">
        <v>29</v>
      </c>
      <c r="V1911" t="s">
        <v>29</v>
      </c>
      <c r="W1911" t="s">
        <v>30</v>
      </c>
      <c r="Y1911" s="10"/>
      <c r="Z1911" s="10"/>
      <c r="AA1911" t="s">
        <v>1203</v>
      </c>
      <c r="AB1911" t="s">
        <v>1204</v>
      </c>
    </row>
    <row r="1912" spans="1:28" x14ac:dyDescent="0.3">
      <c r="A1912" s="7" t="b">
        <f t="shared" si="87"/>
        <v>0</v>
      </c>
      <c r="B1912" t="str">
        <f t="shared" si="88"/>
        <v>brokenwinevessel</v>
      </c>
      <c r="C1912" s="9" t="str">
        <f t="shared" si="89"/>
        <v>broken_wine_vessel</v>
      </c>
      <c r="D1912">
        <v>7158</v>
      </c>
      <c r="E1912" t="s">
        <v>24</v>
      </c>
      <c r="F1912" t="s">
        <v>1637</v>
      </c>
      <c r="G1912" t="s">
        <v>26</v>
      </c>
      <c r="H1912" t="s">
        <v>1638</v>
      </c>
      <c r="I1912" t="s">
        <v>28</v>
      </c>
      <c r="J1912" s="5">
        <v>160</v>
      </c>
      <c r="K1912">
        <v>1</v>
      </c>
      <c r="L1912">
        <v>0</v>
      </c>
      <c r="M1912">
        <v>0</v>
      </c>
      <c r="N1912">
        <v>0</v>
      </c>
      <c r="O1912">
        <v>0</v>
      </c>
      <c r="P1912">
        <v>0</v>
      </c>
      <c r="Q1912" t="s">
        <v>24</v>
      </c>
      <c r="R1912">
        <v>0</v>
      </c>
      <c r="S1912">
        <v>0</v>
      </c>
      <c r="T1912" t="s">
        <v>29</v>
      </c>
      <c r="U1912" t="s">
        <v>29</v>
      </c>
      <c r="V1912" t="s">
        <v>29</v>
      </c>
      <c r="W1912" t="s">
        <v>30</v>
      </c>
      <c r="Y1912" s="10"/>
      <c r="Z1912" s="10"/>
      <c r="AA1912" t="s">
        <v>1639</v>
      </c>
      <c r="AB1912" t="s">
        <v>1640</v>
      </c>
    </row>
    <row r="1913" spans="1:28" x14ac:dyDescent="0.3">
      <c r="A1913" s="7" t="b">
        <f t="shared" si="87"/>
        <v>0</v>
      </c>
      <c r="B1913" t="str">
        <f t="shared" si="88"/>
        <v>blackbear'sskin</v>
      </c>
      <c r="C1913" s="9" t="str">
        <f t="shared" si="89"/>
        <v>black_bear's_skin</v>
      </c>
      <c r="D1913">
        <v>7161</v>
      </c>
      <c r="E1913" t="s">
        <v>24</v>
      </c>
      <c r="F1913" t="s">
        <v>1150</v>
      </c>
      <c r="G1913" t="s">
        <v>26</v>
      </c>
      <c r="H1913" t="s">
        <v>1151</v>
      </c>
      <c r="I1913" t="s">
        <v>28</v>
      </c>
      <c r="J1913" s="5">
        <v>384</v>
      </c>
      <c r="K1913">
        <v>1</v>
      </c>
      <c r="L1913">
        <v>0</v>
      </c>
      <c r="M1913">
        <v>0</v>
      </c>
      <c r="N1913">
        <v>0</v>
      </c>
      <c r="O1913">
        <v>0</v>
      </c>
      <c r="P1913">
        <v>0</v>
      </c>
      <c r="Q1913" t="s">
        <v>24</v>
      </c>
      <c r="R1913">
        <v>0</v>
      </c>
      <c r="S1913">
        <v>0</v>
      </c>
      <c r="T1913" t="s">
        <v>29</v>
      </c>
      <c r="U1913" t="s">
        <v>29</v>
      </c>
      <c r="V1913" t="s">
        <v>29</v>
      </c>
      <c r="W1913" t="s">
        <v>30</v>
      </c>
      <c r="Y1913" s="10"/>
      <c r="Z1913" s="10"/>
      <c r="AA1913" t="s">
        <v>1152</v>
      </c>
      <c r="AB1913" t="s">
        <v>1153</v>
      </c>
    </row>
    <row r="1914" spans="1:28" x14ac:dyDescent="0.3">
      <c r="A1914" s="7" t="b">
        <f t="shared" si="87"/>
        <v>0</v>
      </c>
      <c r="B1914" t="str">
        <f t="shared" si="88"/>
        <v>cloudpiece</v>
      </c>
      <c r="C1914" s="9" t="str">
        <f t="shared" si="89"/>
        <v>cloud_piece</v>
      </c>
      <c r="D1914">
        <v>7162</v>
      </c>
      <c r="E1914" t="s">
        <v>24</v>
      </c>
      <c r="F1914" t="s">
        <v>2300</v>
      </c>
      <c r="G1914" t="s">
        <v>26</v>
      </c>
      <c r="H1914" t="s">
        <v>2301</v>
      </c>
      <c r="I1914" t="s">
        <v>28</v>
      </c>
      <c r="J1914" s="7">
        <v>390</v>
      </c>
      <c r="K1914">
        <v>1</v>
      </c>
      <c r="L1914">
        <v>0</v>
      </c>
      <c r="M1914">
        <v>0</v>
      </c>
      <c r="N1914">
        <v>0</v>
      </c>
      <c r="O1914">
        <v>0</v>
      </c>
      <c r="P1914">
        <v>0</v>
      </c>
      <c r="Q1914" t="s">
        <v>24</v>
      </c>
      <c r="R1914">
        <v>0</v>
      </c>
      <c r="S1914">
        <v>0</v>
      </c>
      <c r="T1914" t="s">
        <v>29</v>
      </c>
      <c r="U1914" t="s">
        <v>29</v>
      </c>
      <c r="V1914" t="s">
        <v>29</v>
      </c>
      <c r="W1914" t="s">
        <v>30</v>
      </c>
      <c r="Y1914" s="10"/>
      <c r="Z1914" s="10"/>
      <c r="AA1914" t="s">
        <v>2302</v>
      </c>
      <c r="AB1914" t="s">
        <v>2303</v>
      </c>
    </row>
    <row r="1915" spans="1:28" x14ac:dyDescent="0.3">
      <c r="A1915" s="7" t="b">
        <f t="shared" si="87"/>
        <v>0</v>
      </c>
      <c r="B1915" t="str">
        <f t="shared" si="88"/>
        <v>sharpfeeler</v>
      </c>
      <c r="C1915" s="9" t="str">
        <f t="shared" si="89"/>
        <v>sharp_feeler</v>
      </c>
      <c r="D1915">
        <v>7163</v>
      </c>
      <c r="E1915" t="s">
        <v>24</v>
      </c>
      <c r="F1915" t="s">
        <v>8919</v>
      </c>
      <c r="G1915" t="s">
        <v>26</v>
      </c>
      <c r="H1915" t="s">
        <v>8920</v>
      </c>
      <c r="I1915" t="s">
        <v>28</v>
      </c>
      <c r="J1915" s="10">
        <v>570</v>
      </c>
      <c r="K1915">
        <v>1</v>
      </c>
      <c r="L1915">
        <v>0</v>
      </c>
      <c r="M1915">
        <v>0</v>
      </c>
      <c r="N1915">
        <v>0</v>
      </c>
      <c r="O1915">
        <v>0</v>
      </c>
      <c r="P1915">
        <v>0</v>
      </c>
      <c r="Q1915" t="s">
        <v>24</v>
      </c>
      <c r="R1915">
        <v>0</v>
      </c>
      <c r="S1915">
        <v>0</v>
      </c>
      <c r="T1915" t="s">
        <v>29</v>
      </c>
      <c r="U1915" t="s">
        <v>29</v>
      </c>
      <c r="V1915" t="s">
        <v>29</v>
      </c>
      <c r="W1915" t="s">
        <v>30</v>
      </c>
      <c r="Y1915" s="10"/>
      <c r="Z1915" s="10"/>
      <c r="AA1915" t="s">
        <v>8921</v>
      </c>
      <c r="AB1915" t="s">
        <v>8922</v>
      </c>
    </row>
    <row r="1916" spans="1:28" x14ac:dyDescent="0.3">
      <c r="A1916" s="7" t="b">
        <f t="shared" si="87"/>
        <v>0</v>
      </c>
      <c r="B1916" t="str">
        <f t="shared" si="88"/>
        <v>hardpeach</v>
      </c>
      <c r="C1916" s="9" t="str">
        <f t="shared" si="89"/>
        <v>hard_peach</v>
      </c>
      <c r="D1916">
        <v>7164</v>
      </c>
      <c r="E1916" t="s">
        <v>24</v>
      </c>
      <c r="F1916" t="s">
        <v>4981</v>
      </c>
      <c r="G1916" t="s">
        <v>26</v>
      </c>
      <c r="H1916" t="s">
        <v>4982</v>
      </c>
      <c r="I1916" t="s">
        <v>28</v>
      </c>
      <c r="J1916" s="5">
        <v>400</v>
      </c>
      <c r="K1916">
        <v>1</v>
      </c>
      <c r="L1916">
        <v>0</v>
      </c>
      <c r="M1916">
        <v>0</v>
      </c>
      <c r="N1916">
        <v>0</v>
      </c>
      <c r="O1916">
        <v>0</v>
      </c>
      <c r="P1916">
        <v>0</v>
      </c>
      <c r="Q1916" t="s">
        <v>24</v>
      </c>
      <c r="R1916">
        <v>0</v>
      </c>
      <c r="S1916">
        <v>0</v>
      </c>
      <c r="T1916" t="s">
        <v>29</v>
      </c>
      <c r="U1916" t="s">
        <v>29</v>
      </c>
      <c r="V1916" t="s">
        <v>29</v>
      </c>
      <c r="W1916" t="s">
        <v>30</v>
      </c>
      <c r="Y1916" s="10"/>
      <c r="Z1916" s="10"/>
      <c r="AA1916" t="s">
        <v>4983</v>
      </c>
      <c r="AB1916" t="s">
        <v>4984</v>
      </c>
    </row>
    <row r="1917" spans="1:28" x14ac:dyDescent="0.3">
      <c r="A1917" s="7" t="b">
        <f t="shared" si="87"/>
        <v>0</v>
      </c>
      <c r="B1917" t="str">
        <f t="shared" si="88"/>
        <v>softsilkcloth</v>
      </c>
      <c r="C1917" s="9" t="str">
        <f t="shared" si="89"/>
        <v>soft_silk_cloth</v>
      </c>
      <c r="D1917">
        <v>7166</v>
      </c>
      <c r="E1917" t="s">
        <v>24</v>
      </c>
      <c r="F1917" t="s">
        <v>9314</v>
      </c>
      <c r="G1917" t="s">
        <v>26</v>
      </c>
      <c r="H1917" t="s">
        <v>9315</v>
      </c>
      <c r="I1917" t="s">
        <v>28</v>
      </c>
      <c r="J1917" s="1">
        <v>1200</v>
      </c>
      <c r="K1917">
        <v>1</v>
      </c>
      <c r="L1917">
        <v>0</v>
      </c>
      <c r="M1917">
        <v>0</v>
      </c>
      <c r="N1917">
        <v>0</v>
      </c>
      <c r="O1917">
        <v>0</v>
      </c>
      <c r="P1917">
        <v>0</v>
      </c>
      <c r="Q1917" t="s">
        <v>24</v>
      </c>
      <c r="R1917">
        <v>0</v>
      </c>
      <c r="S1917">
        <v>0</v>
      </c>
      <c r="T1917" t="s">
        <v>29</v>
      </c>
      <c r="U1917" t="s">
        <v>29</v>
      </c>
      <c r="V1917" t="s">
        <v>29</v>
      </c>
      <c r="W1917" t="s">
        <v>30</v>
      </c>
      <c r="Y1917" s="10"/>
      <c r="Z1917" s="10"/>
      <c r="AA1917" t="s">
        <v>9316</v>
      </c>
      <c r="AB1917" t="s">
        <v>9317</v>
      </c>
    </row>
    <row r="1918" spans="1:28" x14ac:dyDescent="0.3">
      <c r="A1918" s="7" t="b">
        <f t="shared" si="87"/>
        <v>0</v>
      </c>
      <c r="B1918" t="str">
        <f t="shared" si="88"/>
        <v>mysteryironbit</v>
      </c>
      <c r="C1918" s="9" t="str">
        <f t="shared" si="89"/>
        <v>mystery_iron_bit</v>
      </c>
      <c r="D1918">
        <v>7167</v>
      </c>
      <c r="E1918" t="s">
        <v>24</v>
      </c>
      <c r="F1918" t="s">
        <v>6985</v>
      </c>
      <c r="G1918" t="s">
        <v>26</v>
      </c>
      <c r="H1918" t="s">
        <v>6986</v>
      </c>
      <c r="I1918" t="s">
        <v>28</v>
      </c>
      <c r="J1918" s="10">
        <v>430</v>
      </c>
      <c r="K1918">
        <v>1</v>
      </c>
      <c r="L1918">
        <v>0</v>
      </c>
      <c r="M1918">
        <v>0</v>
      </c>
      <c r="N1918">
        <v>0</v>
      </c>
      <c r="O1918">
        <v>0</v>
      </c>
      <c r="P1918">
        <v>0</v>
      </c>
      <c r="Q1918" t="s">
        <v>24</v>
      </c>
      <c r="R1918">
        <v>0</v>
      </c>
      <c r="S1918">
        <v>0</v>
      </c>
      <c r="T1918" t="s">
        <v>29</v>
      </c>
      <c r="U1918" t="s">
        <v>29</v>
      </c>
      <c r="V1918" t="s">
        <v>29</v>
      </c>
      <c r="W1918" t="s">
        <v>30</v>
      </c>
      <c r="Y1918" s="10"/>
      <c r="Z1918" s="10"/>
      <c r="AA1918" t="s">
        <v>6987</v>
      </c>
      <c r="AB1918" t="s">
        <v>6988</v>
      </c>
    </row>
    <row r="1919" spans="1:28" x14ac:dyDescent="0.3">
      <c r="A1919" s="7" t="b">
        <f t="shared" si="87"/>
        <v>0</v>
      </c>
      <c r="B1919" t="str">
        <f t="shared" si="88"/>
        <v>greatwing</v>
      </c>
      <c r="C1919" s="9" t="str">
        <f t="shared" si="89"/>
        <v>great_wing</v>
      </c>
      <c r="D1919">
        <v>7168</v>
      </c>
      <c r="E1919" t="s">
        <v>24</v>
      </c>
      <c r="F1919" t="s">
        <v>4770</v>
      </c>
      <c r="G1919" t="s">
        <v>26</v>
      </c>
      <c r="H1919" t="s">
        <v>4771</v>
      </c>
      <c r="I1919" t="s">
        <v>28</v>
      </c>
      <c r="J1919" s="10">
        <v>614</v>
      </c>
      <c r="K1919">
        <v>1</v>
      </c>
      <c r="L1919">
        <v>0</v>
      </c>
      <c r="M1919">
        <v>0</v>
      </c>
      <c r="N1919">
        <v>0</v>
      </c>
      <c r="O1919">
        <v>0</v>
      </c>
      <c r="P1919">
        <v>0</v>
      </c>
      <c r="Q1919" t="s">
        <v>24</v>
      </c>
      <c r="R1919">
        <v>0</v>
      </c>
      <c r="S1919">
        <v>0</v>
      </c>
      <c r="T1919" t="s">
        <v>29</v>
      </c>
      <c r="U1919" t="s">
        <v>29</v>
      </c>
      <c r="V1919" t="s">
        <v>29</v>
      </c>
      <c r="W1919" t="s">
        <v>30</v>
      </c>
      <c r="Y1919" s="10"/>
      <c r="Z1919" s="10"/>
      <c r="AA1919" t="s">
        <v>4772</v>
      </c>
      <c r="AB1919" t="s">
        <v>4773</v>
      </c>
    </row>
    <row r="1920" spans="1:28" x14ac:dyDescent="0.3">
      <c r="A1920" s="7" t="b">
        <f t="shared" si="87"/>
        <v>0</v>
      </c>
      <c r="B1920" t="str">
        <f t="shared" si="88"/>
        <v>tuxedo</v>
      </c>
      <c r="C1920" s="9" t="str">
        <f t="shared" si="89"/>
        <v>tuxedo</v>
      </c>
      <c r="D1920">
        <v>7170</v>
      </c>
      <c r="E1920" t="s">
        <v>24</v>
      </c>
      <c r="F1920" t="s">
        <v>10225</v>
      </c>
      <c r="G1920" t="s">
        <v>26</v>
      </c>
      <c r="H1920" t="s">
        <v>10225</v>
      </c>
      <c r="I1920" t="s">
        <v>59</v>
      </c>
      <c r="J1920" s="1">
        <v>43000</v>
      </c>
      <c r="K1920">
        <v>1</v>
      </c>
      <c r="L1920">
        <v>0</v>
      </c>
      <c r="M1920">
        <v>0</v>
      </c>
      <c r="N1920">
        <v>0</v>
      </c>
      <c r="O1920">
        <v>0</v>
      </c>
      <c r="P1920">
        <v>0</v>
      </c>
      <c r="Q1920" t="s">
        <v>60</v>
      </c>
      <c r="R1920">
        <v>0</v>
      </c>
      <c r="S1920">
        <v>0</v>
      </c>
      <c r="T1920" t="s">
        <v>59</v>
      </c>
      <c r="U1920" t="s">
        <v>36</v>
      </c>
      <c r="V1920" t="s">
        <v>37</v>
      </c>
      <c r="W1920" t="s">
        <v>789</v>
      </c>
      <c r="Y1920" s="10" t="s">
        <v>31846</v>
      </c>
      <c r="Z1920" s="10" t="s">
        <v>31873</v>
      </c>
      <c r="AA1920" t="s">
        <v>10226</v>
      </c>
      <c r="AB1920" t="s">
        <v>10227</v>
      </c>
    </row>
    <row r="1921" spans="1:28" x14ac:dyDescent="0.3">
      <c r="A1921" s="7" t="b">
        <f t="shared" si="87"/>
        <v>0</v>
      </c>
      <c r="B1921" t="str">
        <f t="shared" si="88"/>
        <v>leopardskin</v>
      </c>
      <c r="C1921" s="9" t="str">
        <f t="shared" si="89"/>
        <v>leopard_skin</v>
      </c>
      <c r="D1921">
        <v>7171</v>
      </c>
      <c r="E1921" t="s">
        <v>24</v>
      </c>
      <c r="F1921" t="s">
        <v>6032</v>
      </c>
      <c r="G1921" t="s">
        <v>26</v>
      </c>
      <c r="H1921" t="s">
        <v>6033</v>
      </c>
      <c r="I1921" t="s">
        <v>28</v>
      </c>
      <c r="J1921" s="10">
        <v>282</v>
      </c>
      <c r="K1921">
        <v>1</v>
      </c>
      <c r="L1921">
        <v>0</v>
      </c>
      <c r="M1921">
        <v>0</v>
      </c>
      <c r="N1921">
        <v>0</v>
      </c>
      <c r="O1921">
        <v>0</v>
      </c>
      <c r="P1921">
        <v>0</v>
      </c>
      <c r="Q1921" t="s">
        <v>24</v>
      </c>
      <c r="R1921">
        <v>0</v>
      </c>
      <c r="S1921">
        <v>0</v>
      </c>
      <c r="T1921" t="s">
        <v>29</v>
      </c>
      <c r="U1921" t="s">
        <v>29</v>
      </c>
      <c r="V1921" t="s">
        <v>29</v>
      </c>
      <c r="W1921" t="s">
        <v>30</v>
      </c>
      <c r="Y1921" s="10"/>
      <c r="Z1921" s="10"/>
      <c r="AA1921" t="s">
        <v>6034</v>
      </c>
      <c r="AB1921" t="s">
        <v>6035</v>
      </c>
    </row>
    <row r="1922" spans="1:28" x14ac:dyDescent="0.3">
      <c r="A1922" s="7" t="b">
        <f t="shared" ref="A1922:A1985" si="90">ISNUMBER(SEARCH("callfunc",X1922))</f>
        <v>0</v>
      </c>
      <c r="B1922" t="str">
        <f t="shared" ref="B1922:B1985" si="91">LOWER(SUBSTITUTE(F1922,"_",""))</f>
        <v>leopardtalon</v>
      </c>
      <c r="C1922" s="9" t="str">
        <f t="shared" ref="C1922:C1985" si="92">LOWER(F1922)</f>
        <v>leopard_talon</v>
      </c>
      <c r="D1922">
        <v>7172</v>
      </c>
      <c r="E1922" t="s">
        <v>24</v>
      </c>
      <c r="F1922" t="s">
        <v>6036</v>
      </c>
      <c r="G1922" t="s">
        <v>26</v>
      </c>
      <c r="H1922" t="s">
        <v>6037</v>
      </c>
      <c r="I1922" t="s">
        <v>28</v>
      </c>
      <c r="J1922" s="10">
        <v>290</v>
      </c>
      <c r="K1922">
        <v>1</v>
      </c>
      <c r="L1922">
        <v>0</v>
      </c>
      <c r="M1922">
        <v>0</v>
      </c>
      <c r="N1922">
        <v>0</v>
      </c>
      <c r="O1922">
        <v>0</v>
      </c>
      <c r="P1922">
        <v>0</v>
      </c>
      <c r="Q1922" t="s">
        <v>24</v>
      </c>
      <c r="R1922">
        <v>0</v>
      </c>
      <c r="S1922">
        <v>0</v>
      </c>
      <c r="T1922" t="s">
        <v>29</v>
      </c>
      <c r="U1922" t="s">
        <v>29</v>
      </c>
      <c r="V1922" t="s">
        <v>29</v>
      </c>
      <c r="W1922" t="s">
        <v>30</v>
      </c>
      <c r="Y1922" s="10"/>
      <c r="Z1922" s="10"/>
      <c r="AA1922" t="s">
        <v>6038</v>
      </c>
      <c r="AB1922" t="s">
        <v>6039</v>
      </c>
    </row>
    <row r="1923" spans="1:28" x14ac:dyDescent="0.3">
      <c r="A1923" s="7" t="b">
        <f t="shared" si="90"/>
        <v>0</v>
      </c>
      <c r="B1923" t="str">
        <f t="shared" si="91"/>
        <v>packingribbon</v>
      </c>
      <c r="C1923" s="9" t="str">
        <f t="shared" si="92"/>
        <v>packing_ribbon</v>
      </c>
      <c r="D1923">
        <v>7174</v>
      </c>
      <c r="E1923" t="s">
        <v>24</v>
      </c>
      <c r="F1923" t="s">
        <v>7380</v>
      </c>
      <c r="G1923" t="s">
        <v>26</v>
      </c>
      <c r="H1923" t="s">
        <v>7381</v>
      </c>
      <c r="I1923" t="s">
        <v>28</v>
      </c>
      <c r="J1923" s="10">
        <v>0</v>
      </c>
      <c r="K1923">
        <v>1</v>
      </c>
      <c r="L1923">
        <v>0</v>
      </c>
      <c r="M1923">
        <v>0</v>
      </c>
      <c r="N1923">
        <v>0</v>
      </c>
      <c r="O1923">
        <v>0</v>
      </c>
      <c r="P1923">
        <v>0</v>
      </c>
      <c r="Q1923" t="s">
        <v>24</v>
      </c>
      <c r="R1923">
        <v>0</v>
      </c>
      <c r="S1923">
        <v>0</v>
      </c>
      <c r="T1923" t="s">
        <v>29</v>
      </c>
      <c r="U1923" t="s">
        <v>29</v>
      </c>
      <c r="V1923" t="s">
        <v>29</v>
      </c>
      <c r="W1923" t="s">
        <v>30</v>
      </c>
      <c r="Y1923" s="10"/>
      <c r="Z1923" s="10"/>
      <c r="AA1923" t="s">
        <v>7382</v>
      </c>
      <c r="AB1923" t="s">
        <v>7383</v>
      </c>
    </row>
    <row r="1924" spans="1:28" x14ac:dyDescent="0.3">
      <c r="A1924" s="7" t="b">
        <f t="shared" si="90"/>
        <v>0</v>
      </c>
      <c r="B1924" t="str">
        <f t="shared" si="91"/>
        <v>packingpaper</v>
      </c>
      <c r="C1924" s="9" t="str">
        <f t="shared" si="92"/>
        <v>packing_paper</v>
      </c>
      <c r="D1924">
        <v>7175</v>
      </c>
      <c r="E1924" t="s">
        <v>24</v>
      </c>
      <c r="F1924" t="s">
        <v>7376</v>
      </c>
      <c r="G1924" t="s">
        <v>26</v>
      </c>
      <c r="H1924" t="s">
        <v>7377</v>
      </c>
      <c r="I1924" t="s">
        <v>28</v>
      </c>
      <c r="J1924" s="10">
        <v>0</v>
      </c>
      <c r="K1924">
        <v>1</v>
      </c>
      <c r="L1924">
        <v>0</v>
      </c>
      <c r="M1924">
        <v>0</v>
      </c>
      <c r="N1924">
        <v>0</v>
      </c>
      <c r="O1924">
        <v>0</v>
      </c>
      <c r="P1924">
        <v>0</v>
      </c>
      <c r="Q1924" t="s">
        <v>24</v>
      </c>
      <c r="R1924">
        <v>0</v>
      </c>
      <c r="S1924">
        <v>0</v>
      </c>
      <c r="T1924" t="s">
        <v>29</v>
      </c>
      <c r="U1924" t="s">
        <v>29</v>
      </c>
      <c r="V1924" t="s">
        <v>29</v>
      </c>
      <c r="W1924" t="s">
        <v>30</v>
      </c>
      <c r="Y1924" s="10"/>
      <c r="Z1924" s="10"/>
      <c r="AA1924" t="s">
        <v>7378</v>
      </c>
      <c r="AB1924" t="s">
        <v>7379</v>
      </c>
    </row>
    <row r="1925" spans="1:28" x14ac:dyDescent="0.3">
      <c r="A1925" s="7" t="b">
        <f t="shared" si="90"/>
        <v>0</v>
      </c>
      <c r="B1925" t="str">
        <f t="shared" si="91"/>
        <v>cacao</v>
      </c>
      <c r="C1925" s="9" t="str">
        <f t="shared" si="92"/>
        <v>cacao</v>
      </c>
      <c r="D1925">
        <v>7182</v>
      </c>
      <c r="E1925" t="s">
        <v>24</v>
      </c>
      <c r="F1925" t="s">
        <v>1792</v>
      </c>
      <c r="G1925" t="s">
        <v>26</v>
      </c>
      <c r="H1925" t="s">
        <v>1792</v>
      </c>
      <c r="I1925" t="s">
        <v>28</v>
      </c>
      <c r="J1925" s="7">
        <v>200</v>
      </c>
      <c r="K1925">
        <v>2</v>
      </c>
      <c r="L1925">
        <v>0</v>
      </c>
      <c r="M1925">
        <v>0</v>
      </c>
      <c r="N1925">
        <v>0</v>
      </c>
      <c r="O1925">
        <v>0</v>
      </c>
      <c r="P1925">
        <v>0</v>
      </c>
      <c r="Q1925" t="s">
        <v>24</v>
      </c>
      <c r="R1925">
        <v>0</v>
      </c>
      <c r="S1925">
        <v>0</v>
      </c>
      <c r="T1925" t="s">
        <v>29</v>
      </c>
      <c r="U1925" t="s">
        <v>29</v>
      </c>
      <c r="V1925" t="s">
        <v>29</v>
      </c>
      <c r="W1925" t="s">
        <v>30</v>
      </c>
      <c r="Y1925" s="10"/>
      <c r="Z1925" s="10"/>
      <c r="AA1925" t="s">
        <v>1793</v>
      </c>
      <c r="AB1925" t="s">
        <v>1794</v>
      </c>
    </row>
    <row r="1926" spans="1:28" x14ac:dyDescent="0.3">
      <c r="A1926" s="7" t="b">
        <f t="shared" si="90"/>
        <v>0</v>
      </c>
      <c r="B1926" t="str">
        <f t="shared" si="91"/>
        <v>brownyroot</v>
      </c>
      <c r="C1926" s="9" t="str">
        <f t="shared" si="92"/>
        <v>browny_root</v>
      </c>
      <c r="D1926">
        <v>7188</v>
      </c>
      <c r="E1926" t="s">
        <v>24</v>
      </c>
      <c r="F1926" t="s">
        <v>1671</v>
      </c>
      <c r="G1926" t="s">
        <v>26</v>
      </c>
      <c r="H1926" t="s">
        <v>1672</v>
      </c>
      <c r="I1926" t="s">
        <v>28</v>
      </c>
      <c r="J1926" s="7">
        <v>560</v>
      </c>
      <c r="K1926">
        <v>1</v>
      </c>
      <c r="L1926">
        <v>0</v>
      </c>
      <c r="M1926">
        <v>0</v>
      </c>
      <c r="N1926">
        <v>0</v>
      </c>
      <c r="O1926">
        <v>0</v>
      </c>
      <c r="P1926">
        <v>0</v>
      </c>
      <c r="Q1926" t="s">
        <v>24</v>
      </c>
      <c r="R1926">
        <v>0</v>
      </c>
      <c r="S1926">
        <v>0</v>
      </c>
      <c r="T1926" t="s">
        <v>29</v>
      </c>
      <c r="U1926" t="s">
        <v>29</v>
      </c>
      <c r="V1926" t="s">
        <v>29</v>
      </c>
      <c r="W1926" t="s">
        <v>30</v>
      </c>
      <c r="Y1926" s="10"/>
      <c r="Z1926" s="10"/>
      <c r="AA1926" t="s">
        <v>1673</v>
      </c>
      <c r="AB1926" t="s">
        <v>1674</v>
      </c>
    </row>
    <row r="1927" spans="1:28" x14ac:dyDescent="0.3">
      <c r="A1927" s="7" t="b">
        <f t="shared" si="90"/>
        <v>0</v>
      </c>
      <c r="B1927" t="str">
        <f t="shared" si="91"/>
        <v>lamplight</v>
      </c>
      <c r="C1927" s="9" t="str">
        <f t="shared" si="92"/>
        <v>lamplight</v>
      </c>
      <c r="D1927">
        <v>7191</v>
      </c>
      <c r="E1927" t="s">
        <v>24</v>
      </c>
      <c r="F1927" t="s">
        <v>5952</v>
      </c>
      <c r="G1927" t="s">
        <v>26</v>
      </c>
      <c r="H1927" t="s">
        <v>5953</v>
      </c>
      <c r="I1927" t="s">
        <v>28</v>
      </c>
      <c r="J1927" s="5">
        <v>0</v>
      </c>
      <c r="K1927">
        <v>1</v>
      </c>
      <c r="L1927">
        <v>0</v>
      </c>
      <c r="M1927">
        <v>0</v>
      </c>
      <c r="N1927">
        <v>0</v>
      </c>
      <c r="O1927">
        <v>0</v>
      </c>
      <c r="P1927">
        <v>0</v>
      </c>
      <c r="Q1927" t="s">
        <v>24</v>
      </c>
      <c r="R1927">
        <v>0</v>
      </c>
      <c r="S1927">
        <v>0</v>
      </c>
      <c r="T1927" t="s">
        <v>29</v>
      </c>
      <c r="U1927" t="s">
        <v>29</v>
      </c>
      <c r="V1927" t="s">
        <v>29</v>
      </c>
      <c r="W1927" t="s">
        <v>30</v>
      </c>
      <c r="Y1927" s="10"/>
      <c r="Z1927" s="10"/>
      <c r="AA1927" t="s">
        <v>5954</v>
      </c>
      <c r="AB1927" t="s">
        <v>5955</v>
      </c>
    </row>
    <row r="1928" spans="1:28" x14ac:dyDescent="0.3">
      <c r="A1928" s="7" t="b">
        <f t="shared" si="90"/>
        <v>0</v>
      </c>
      <c r="B1928" t="str">
        <f t="shared" si="91"/>
        <v>softleaf</v>
      </c>
      <c r="C1928" s="9" t="str">
        <f t="shared" si="92"/>
        <v>soft_leaf</v>
      </c>
      <c r="D1928">
        <v>7194</v>
      </c>
      <c r="E1928" t="s">
        <v>24</v>
      </c>
      <c r="F1928" t="s">
        <v>9310</v>
      </c>
      <c r="G1928" t="s">
        <v>26</v>
      </c>
      <c r="H1928" t="s">
        <v>9311</v>
      </c>
      <c r="I1928" t="s">
        <v>28</v>
      </c>
      <c r="J1928" s="5">
        <v>400</v>
      </c>
      <c r="K1928">
        <v>1</v>
      </c>
      <c r="L1928">
        <v>0</v>
      </c>
      <c r="M1928">
        <v>0</v>
      </c>
      <c r="N1928">
        <v>0</v>
      </c>
      <c r="O1928">
        <v>0</v>
      </c>
      <c r="P1928">
        <v>0</v>
      </c>
      <c r="Q1928" t="s">
        <v>24</v>
      </c>
      <c r="R1928">
        <v>0</v>
      </c>
      <c r="S1928">
        <v>0</v>
      </c>
      <c r="T1928" t="s">
        <v>29</v>
      </c>
      <c r="U1928" t="s">
        <v>29</v>
      </c>
      <c r="V1928" t="s">
        <v>29</v>
      </c>
      <c r="W1928" t="s">
        <v>30</v>
      </c>
      <c r="Y1928" s="10"/>
      <c r="Z1928" s="10"/>
      <c r="AA1928" t="s">
        <v>9312</v>
      </c>
      <c r="AB1928" t="s">
        <v>9313</v>
      </c>
    </row>
    <row r="1929" spans="1:28" x14ac:dyDescent="0.3">
      <c r="A1929" s="7" t="b">
        <f t="shared" si="90"/>
        <v>0</v>
      </c>
      <c r="B1929" t="str">
        <f t="shared" si="91"/>
        <v>toughvines</v>
      </c>
      <c r="C1929" s="9" t="str">
        <f t="shared" si="92"/>
        <v>tough_vines</v>
      </c>
      <c r="D1929">
        <v>7197</v>
      </c>
      <c r="E1929" t="s">
        <v>24</v>
      </c>
      <c r="F1929" t="s">
        <v>10104</v>
      </c>
      <c r="G1929" t="s">
        <v>26</v>
      </c>
      <c r="H1929" t="s">
        <v>10105</v>
      </c>
      <c r="I1929" t="s">
        <v>28</v>
      </c>
      <c r="J1929" s="5">
        <v>500</v>
      </c>
      <c r="K1929">
        <v>1</v>
      </c>
      <c r="L1929">
        <v>0</v>
      </c>
      <c r="M1929">
        <v>0</v>
      </c>
      <c r="N1929">
        <v>0</v>
      </c>
      <c r="O1929">
        <v>0</v>
      </c>
      <c r="P1929">
        <v>0</v>
      </c>
      <c r="Q1929" t="s">
        <v>24</v>
      </c>
      <c r="R1929">
        <v>0</v>
      </c>
      <c r="S1929">
        <v>0</v>
      </c>
      <c r="T1929" t="s">
        <v>29</v>
      </c>
      <c r="U1929" t="s">
        <v>29</v>
      </c>
      <c r="V1929" t="s">
        <v>29</v>
      </c>
      <c r="W1929" t="s">
        <v>30</v>
      </c>
      <c r="Y1929" s="10"/>
      <c r="Z1929" s="10"/>
      <c r="AA1929" t="s">
        <v>10106</v>
      </c>
      <c r="AB1929" t="s">
        <v>10107</v>
      </c>
    </row>
    <row r="1930" spans="1:28" x14ac:dyDescent="0.3">
      <c r="A1930" s="7" t="b">
        <f t="shared" si="90"/>
        <v>0</v>
      </c>
      <c r="B1930" t="str">
        <f t="shared" si="91"/>
        <v>greatleaf</v>
      </c>
      <c r="C1930" s="9" t="str">
        <f t="shared" si="92"/>
        <v>great_leaf</v>
      </c>
      <c r="D1930">
        <v>7198</v>
      </c>
      <c r="E1930" t="s">
        <v>24</v>
      </c>
      <c r="F1930" t="s">
        <v>4762</v>
      </c>
      <c r="G1930" t="s">
        <v>26</v>
      </c>
      <c r="H1930" t="s">
        <v>4763</v>
      </c>
      <c r="I1930" t="s">
        <v>28</v>
      </c>
      <c r="J1930">
        <v>610</v>
      </c>
      <c r="K1930">
        <v>1</v>
      </c>
      <c r="L1930">
        <v>0</v>
      </c>
      <c r="M1930">
        <v>0</v>
      </c>
      <c r="N1930">
        <v>0</v>
      </c>
      <c r="O1930">
        <v>0</v>
      </c>
      <c r="P1930">
        <v>0</v>
      </c>
      <c r="Q1930" t="s">
        <v>24</v>
      </c>
      <c r="R1930">
        <v>0</v>
      </c>
      <c r="S1930">
        <v>0</v>
      </c>
      <c r="T1930" t="s">
        <v>29</v>
      </c>
      <c r="U1930" t="s">
        <v>29</v>
      </c>
      <c r="V1930" t="s">
        <v>29</v>
      </c>
      <c r="W1930" t="s">
        <v>30</v>
      </c>
      <c r="Y1930" s="10"/>
      <c r="Z1930" s="10"/>
      <c r="AA1930" t="s">
        <v>4764</v>
      </c>
      <c r="AB1930" t="s">
        <v>4765</v>
      </c>
    </row>
    <row r="1931" spans="1:28" x14ac:dyDescent="0.3">
      <c r="A1931" s="7" t="b">
        <f t="shared" si="90"/>
        <v>0</v>
      </c>
      <c r="B1931" t="str">
        <f t="shared" si="91"/>
        <v>flexiblestring</v>
      </c>
      <c r="C1931" s="9" t="str">
        <f t="shared" si="92"/>
        <v>flexible_string</v>
      </c>
      <c r="D1931">
        <v>7200</v>
      </c>
      <c r="E1931" t="s">
        <v>24</v>
      </c>
      <c r="F1931" t="s">
        <v>4098</v>
      </c>
      <c r="G1931" t="s">
        <v>26</v>
      </c>
      <c r="H1931" t="s">
        <v>4099</v>
      </c>
      <c r="I1931" t="s">
        <v>28</v>
      </c>
      <c r="J1931" s="10">
        <v>380</v>
      </c>
      <c r="K1931">
        <v>1</v>
      </c>
      <c r="L1931">
        <v>0</v>
      </c>
      <c r="M1931">
        <v>0</v>
      </c>
      <c r="N1931">
        <v>0</v>
      </c>
      <c r="O1931">
        <v>0</v>
      </c>
      <c r="P1931">
        <v>0</v>
      </c>
      <c r="Q1931" t="s">
        <v>24</v>
      </c>
      <c r="R1931">
        <v>0</v>
      </c>
      <c r="S1931">
        <v>0</v>
      </c>
      <c r="T1931" t="s">
        <v>29</v>
      </c>
      <c r="U1931" t="s">
        <v>29</v>
      </c>
      <c r="V1931" t="s">
        <v>29</v>
      </c>
      <c r="W1931" t="s">
        <v>30</v>
      </c>
      <c r="Y1931" s="10"/>
      <c r="Z1931" s="10"/>
      <c r="AA1931" t="s">
        <v>4100</v>
      </c>
      <c r="AB1931" t="s">
        <v>4101</v>
      </c>
    </row>
    <row r="1932" spans="1:28" x14ac:dyDescent="0.3">
      <c r="A1932" s="7" t="b">
        <f t="shared" si="90"/>
        <v>0</v>
      </c>
      <c r="B1932" t="str">
        <f t="shared" si="91"/>
        <v>log</v>
      </c>
      <c r="C1932" s="9" t="str">
        <f t="shared" si="92"/>
        <v>log</v>
      </c>
      <c r="D1932">
        <v>7201</v>
      </c>
      <c r="E1932" t="s">
        <v>24</v>
      </c>
      <c r="F1932" t="s">
        <v>6155</v>
      </c>
      <c r="G1932" t="s">
        <v>26</v>
      </c>
      <c r="H1932" t="s">
        <v>6155</v>
      </c>
      <c r="I1932" t="s">
        <v>28</v>
      </c>
      <c r="J1932" s="10">
        <v>250</v>
      </c>
      <c r="K1932">
        <v>1</v>
      </c>
      <c r="L1932">
        <v>0</v>
      </c>
      <c r="M1932">
        <v>0</v>
      </c>
      <c r="N1932">
        <v>0</v>
      </c>
      <c r="O1932">
        <v>0</v>
      </c>
      <c r="P1932">
        <v>0</v>
      </c>
      <c r="Q1932" t="s">
        <v>24</v>
      </c>
      <c r="R1932">
        <v>0</v>
      </c>
      <c r="S1932">
        <v>0</v>
      </c>
      <c r="T1932" t="s">
        <v>29</v>
      </c>
      <c r="U1932" t="s">
        <v>29</v>
      </c>
      <c r="V1932" t="s">
        <v>29</v>
      </c>
      <c r="W1932" t="s">
        <v>30</v>
      </c>
      <c r="Y1932" s="10"/>
      <c r="Z1932" s="10"/>
      <c r="AA1932" t="s">
        <v>6156</v>
      </c>
      <c r="AB1932" t="s">
        <v>6157</v>
      </c>
    </row>
    <row r="1933" spans="1:28" x14ac:dyDescent="0.3">
      <c r="A1933" s="7" t="b">
        <f t="shared" si="90"/>
        <v>0</v>
      </c>
      <c r="B1933" t="str">
        <f t="shared" si="91"/>
        <v>solidtwig</v>
      </c>
      <c r="C1933" s="9" t="str">
        <f t="shared" si="92"/>
        <v>solid_twig</v>
      </c>
      <c r="D1933">
        <v>7203</v>
      </c>
      <c r="E1933" t="s">
        <v>24</v>
      </c>
      <c r="F1933" t="s">
        <v>9342</v>
      </c>
      <c r="G1933" t="s">
        <v>26</v>
      </c>
      <c r="H1933" t="s">
        <v>9343</v>
      </c>
      <c r="I1933" t="s">
        <v>28</v>
      </c>
      <c r="J1933" s="5">
        <v>190</v>
      </c>
      <c r="K1933">
        <v>1</v>
      </c>
      <c r="L1933">
        <v>0</v>
      </c>
      <c r="M1933">
        <v>0</v>
      </c>
      <c r="N1933">
        <v>0</v>
      </c>
      <c r="O1933">
        <v>0</v>
      </c>
      <c r="P1933">
        <v>0</v>
      </c>
      <c r="Q1933" t="s">
        <v>24</v>
      </c>
      <c r="R1933">
        <v>0</v>
      </c>
      <c r="S1933">
        <v>0</v>
      </c>
      <c r="T1933" t="s">
        <v>29</v>
      </c>
      <c r="U1933" t="s">
        <v>29</v>
      </c>
      <c r="V1933" t="s">
        <v>29</v>
      </c>
      <c r="W1933" t="s">
        <v>30</v>
      </c>
      <c r="Y1933" s="10"/>
      <c r="Z1933" s="10"/>
      <c r="AA1933" t="s">
        <v>9344</v>
      </c>
      <c r="AB1933" t="s">
        <v>9345</v>
      </c>
    </row>
    <row r="1934" spans="1:28" x14ac:dyDescent="0.3">
      <c r="A1934" s="7" t="b">
        <f t="shared" si="90"/>
        <v>0</v>
      </c>
      <c r="B1934" t="str">
        <f t="shared" si="91"/>
        <v>pieceofblackcloth</v>
      </c>
      <c r="C1934" s="9" t="str">
        <f t="shared" si="92"/>
        <v>piece_of_black_cloth</v>
      </c>
      <c r="D1934">
        <v>7205</v>
      </c>
      <c r="E1934" t="s">
        <v>24</v>
      </c>
      <c r="F1934" t="s">
        <v>7576</v>
      </c>
      <c r="G1934" t="s">
        <v>26</v>
      </c>
      <c r="H1934" t="s">
        <v>7577</v>
      </c>
      <c r="I1934" t="s">
        <v>28</v>
      </c>
      <c r="J1934" s="10">
        <v>526</v>
      </c>
      <c r="K1934">
        <v>1</v>
      </c>
      <c r="L1934">
        <v>0</v>
      </c>
      <c r="M1934">
        <v>0</v>
      </c>
      <c r="N1934">
        <v>0</v>
      </c>
      <c r="O1934">
        <v>0</v>
      </c>
      <c r="P1934">
        <v>0</v>
      </c>
      <c r="Q1934" t="s">
        <v>24</v>
      </c>
      <c r="R1934">
        <v>0</v>
      </c>
      <c r="S1934">
        <v>0</v>
      </c>
      <c r="T1934" t="s">
        <v>29</v>
      </c>
      <c r="U1934" t="s">
        <v>29</v>
      </c>
      <c r="V1934" t="s">
        <v>29</v>
      </c>
      <c r="W1934" t="s">
        <v>30</v>
      </c>
      <c r="Y1934" s="10"/>
      <c r="Z1934" s="10"/>
      <c r="AA1934" t="s">
        <v>7578</v>
      </c>
      <c r="AB1934" t="s">
        <v>7579</v>
      </c>
    </row>
    <row r="1935" spans="1:28" x14ac:dyDescent="0.3">
      <c r="A1935" s="7" t="b">
        <f t="shared" si="90"/>
        <v>0</v>
      </c>
      <c r="B1935" t="str">
        <f t="shared" si="91"/>
        <v>blackkittydoll</v>
      </c>
      <c r="C1935" s="9" t="str">
        <f t="shared" si="92"/>
        <v>black_kitty_doll</v>
      </c>
      <c r="D1935">
        <v>7206</v>
      </c>
      <c r="E1935" t="s">
        <v>24</v>
      </c>
      <c r="F1935" t="s">
        <v>1189</v>
      </c>
      <c r="G1935" t="s">
        <v>26</v>
      </c>
      <c r="H1935" t="s">
        <v>1190</v>
      </c>
      <c r="I1935" t="s">
        <v>28</v>
      </c>
      <c r="J1935" s="1">
        <v>1440</v>
      </c>
      <c r="K1935">
        <v>1</v>
      </c>
      <c r="L1935">
        <v>0</v>
      </c>
      <c r="M1935">
        <v>0</v>
      </c>
      <c r="N1935">
        <v>0</v>
      </c>
      <c r="O1935">
        <v>0</v>
      </c>
      <c r="P1935">
        <v>0</v>
      </c>
      <c r="Q1935" t="s">
        <v>24</v>
      </c>
      <c r="R1935">
        <v>0</v>
      </c>
      <c r="S1935">
        <v>0</v>
      </c>
      <c r="T1935" t="s">
        <v>29</v>
      </c>
      <c r="U1935" t="s">
        <v>29</v>
      </c>
      <c r="V1935" t="s">
        <v>29</v>
      </c>
      <c r="W1935" t="s">
        <v>30</v>
      </c>
      <c r="Y1935" s="10"/>
      <c r="Z1935" s="10"/>
      <c r="AA1935" t="s">
        <v>1191</v>
      </c>
      <c r="AB1935" t="s">
        <v>1192</v>
      </c>
    </row>
    <row r="1936" spans="1:28" x14ac:dyDescent="0.3">
      <c r="A1936" s="7" t="b">
        <f t="shared" si="90"/>
        <v>0</v>
      </c>
      <c r="B1936" t="str">
        <f t="shared" si="91"/>
        <v>oldmanteau</v>
      </c>
      <c r="C1936" s="9" t="str">
        <f t="shared" si="92"/>
        <v>old_manteau</v>
      </c>
      <c r="D1936">
        <v>7207</v>
      </c>
      <c r="E1936" t="s">
        <v>24</v>
      </c>
      <c r="F1936" t="s">
        <v>7214</v>
      </c>
      <c r="G1936" t="s">
        <v>26</v>
      </c>
      <c r="H1936" t="s">
        <v>7215</v>
      </c>
      <c r="I1936" t="s">
        <v>28</v>
      </c>
      <c r="J1936" s="1">
        <v>1050</v>
      </c>
      <c r="K1936">
        <v>1</v>
      </c>
      <c r="L1936">
        <v>0</v>
      </c>
      <c r="M1936">
        <v>0</v>
      </c>
      <c r="N1936">
        <v>0</v>
      </c>
      <c r="O1936">
        <v>0</v>
      </c>
      <c r="P1936">
        <v>0</v>
      </c>
      <c r="Q1936" t="s">
        <v>24</v>
      </c>
      <c r="R1936">
        <v>0</v>
      </c>
      <c r="S1936">
        <v>0</v>
      </c>
      <c r="T1936" t="s">
        <v>29</v>
      </c>
      <c r="U1936" t="s">
        <v>29</v>
      </c>
      <c r="V1936" t="s">
        <v>29</v>
      </c>
      <c r="W1936" t="s">
        <v>30</v>
      </c>
      <c r="Y1936" s="10"/>
      <c r="Z1936" s="10"/>
      <c r="AA1936" t="s">
        <v>7216</v>
      </c>
      <c r="AB1936" t="s">
        <v>7217</v>
      </c>
    </row>
    <row r="1937" spans="1:28" x14ac:dyDescent="0.3">
      <c r="A1937" s="7" t="b">
        <f t="shared" si="90"/>
        <v>0</v>
      </c>
      <c r="B1937" t="str">
        <f t="shared" si="91"/>
        <v>dullahan'shelm</v>
      </c>
      <c r="C1937" s="9" t="str">
        <f t="shared" si="92"/>
        <v>dullahan's_helm</v>
      </c>
      <c r="D1937">
        <v>7209</v>
      </c>
      <c r="E1937" t="s">
        <v>24</v>
      </c>
      <c r="F1937" t="s">
        <v>3448</v>
      </c>
      <c r="G1937" t="s">
        <v>26</v>
      </c>
      <c r="H1937" t="s">
        <v>3449</v>
      </c>
      <c r="I1937" t="s">
        <v>28</v>
      </c>
      <c r="J1937" s="1">
        <v>1350</v>
      </c>
      <c r="K1937">
        <v>1</v>
      </c>
      <c r="L1937">
        <v>0</v>
      </c>
      <c r="M1937">
        <v>0</v>
      </c>
      <c r="N1937">
        <v>0</v>
      </c>
      <c r="O1937">
        <v>0</v>
      </c>
      <c r="P1937">
        <v>0</v>
      </c>
      <c r="Q1937" t="s">
        <v>24</v>
      </c>
      <c r="R1937">
        <v>0</v>
      </c>
      <c r="S1937">
        <v>0</v>
      </c>
      <c r="T1937" t="s">
        <v>29</v>
      </c>
      <c r="U1937" t="s">
        <v>29</v>
      </c>
      <c r="V1937" t="s">
        <v>29</v>
      </c>
      <c r="W1937" t="s">
        <v>30</v>
      </c>
      <c r="Y1937" s="10"/>
      <c r="Z1937" s="10"/>
      <c r="AA1937" t="s">
        <v>3450</v>
      </c>
      <c r="AB1937" t="s">
        <v>3451</v>
      </c>
    </row>
    <row r="1938" spans="1:28" x14ac:dyDescent="0.3">
      <c r="A1938" s="7" t="b">
        <f t="shared" si="90"/>
        <v>0</v>
      </c>
      <c r="B1938" t="str">
        <f t="shared" si="91"/>
        <v>dullahanarmor</v>
      </c>
      <c r="C1938" s="9" t="str">
        <f t="shared" si="92"/>
        <v>dullahan_armor</v>
      </c>
      <c r="D1938">
        <v>7210</v>
      </c>
      <c r="E1938" t="s">
        <v>24</v>
      </c>
      <c r="F1938" t="s">
        <v>3440</v>
      </c>
      <c r="G1938" t="s">
        <v>26</v>
      </c>
      <c r="H1938" t="s">
        <v>3441</v>
      </c>
      <c r="I1938" t="s">
        <v>28</v>
      </c>
      <c r="J1938">
        <v>790</v>
      </c>
      <c r="K1938">
        <v>1</v>
      </c>
      <c r="L1938">
        <v>0</v>
      </c>
      <c r="M1938">
        <v>0</v>
      </c>
      <c r="N1938">
        <v>0</v>
      </c>
      <c r="O1938">
        <v>0</v>
      </c>
      <c r="P1938">
        <v>0</v>
      </c>
      <c r="Q1938" t="s">
        <v>24</v>
      </c>
      <c r="R1938">
        <v>0</v>
      </c>
      <c r="S1938">
        <v>0</v>
      </c>
      <c r="T1938" t="s">
        <v>29</v>
      </c>
      <c r="U1938" t="s">
        <v>29</v>
      </c>
      <c r="V1938" t="s">
        <v>29</v>
      </c>
      <c r="W1938" t="s">
        <v>30</v>
      </c>
      <c r="Y1938" s="10"/>
      <c r="Z1938" s="10"/>
      <c r="AA1938" t="s">
        <v>3442</v>
      </c>
      <c r="AB1938" t="s">
        <v>3443</v>
      </c>
    </row>
    <row r="1939" spans="1:28" x14ac:dyDescent="0.3">
      <c r="A1939" s="7" t="b">
        <f t="shared" si="90"/>
        <v>0</v>
      </c>
      <c r="B1939" t="str">
        <f t="shared" si="91"/>
        <v>rojertapiece</v>
      </c>
      <c r="C1939" s="9" t="str">
        <f t="shared" si="92"/>
        <v>rojerta_piece</v>
      </c>
      <c r="D1939">
        <v>7211</v>
      </c>
      <c r="E1939" t="s">
        <v>24</v>
      </c>
      <c r="F1939" t="s">
        <v>8486</v>
      </c>
      <c r="G1939" t="s">
        <v>26</v>
      </c>
      <c r="H1939" t="s">
        <v>8487</v>
      </c>
      <c r="I1939" t="s">
        <v>28</v>
      </c>
      <c r="J1939" s="1">
        <v>2600</v>
      </c>
      <c r="K1939">
        <v>1</v>
      </c>
      <c r="L1939">
        <v>0</v>
      </c>
      <c r="M1939">
        <v>0</v>
      </c>
      <c r="N1939">
        <v>0</v>
      </c>
      <c r="O1939">
        <v>0</v>
      </c>
      <c r="P1939">
        <v>0</v>
      </c>
      <c r="Q1939" t="s">
        <v>24</v>
      </c>
      <c r="R1939">
        <v>0</v>
      </c>
      <c r="S1939">
        <v>0</v>
      </c>
      <c r="T1939" t="s">
        <v>29</v>
      </c>
      <c r="U1939" t="s">
        <v>29</v>
      </c>
      <c r="V1939" t="s">
        <v>29</v>
      </c>
      <c r="W1939" t="s">
        <v>30</v>
      </c>
      <c r="Y1939" s="10"/>
      <c r="Z1939" s="10"/>
      <c r="AA1939" t="s">
        <v>8488</v>
      </c>
      <c r="AB1939" t="s">
        <v>8489</v>
      </c>
    </row>
    <row r="1940" spans="1:28" x14ac:dyDescent="0.3">
      <c r="A1940" s="7" t="b">
        <f t="shared" si="90"/>
        <v>0</v>
      </c>
      <c r="B1940" t="str">
        <f t="shared" si="91"/>
        <v>hangingdoll</v>
      </c>
      <c r="C1940" s="9" t="str">
        <f t="shared" si="92"/>
        <v>hanging_doll</v>
      </c>
      <c r="D1940">
        <v>7212</v>
      </c>
      <c r="E1940" t="s">
        <v>24</v>
      </c>
      <c r="F1940" t="s">
        <v>4969</v>
      </c>
      <c r="G1940" t="s">
        <v>26</v>
      </c>
      <c r="H1940" t="s">
        <v>4970</v>
      </c>
      <c r="I1940" t="s">
        <v>28</v>
      </c>
      <c r="J1940" s="1">
        <v>1020</v>
      </c>
      <c r="K1940">
        <v>1</v>
      </c>
      <c r="L1940">
        <v>0</v>
      </c>
      <c r="M1940">
        <v>0</v>
      </c>
      <c r="N1940">
        <v>0</v>
      </c>
      <c r="O1940">
        <v>0</v>
      </c>
      <c r="P1940">
        <v>0</v>
      </c>
      <c r="Q1940" t="s">
        <v>24</v>
      </c>
      <c r="R1940">
        <v>0</v>
      </c>
      <c r="S1940">
        <v>0</v>
      </c>
      <c r="T1940" t="s">
        <v>29</v>
      </c>
      <c r="U1940" t="s">
        <v>29</v>
      </c>
      <c r="V1940" t="s">
        <v>29</v>
      </c>
      <c r="W1940" t="s">
        <v>30</v>
      </c>
      <c r="Y1940" s="10"/>
      <c r="Z1940" s="10"/>
      <c r="AA1940" t="s">
        <v>4971</v>
      </c>
      <c r="AB1940" t="s">
        <v>4972</v>
      </c>
    </row>
    <row r="1941" spans="1:28" x14ac:dyDescent="0.3">
      <c r="A1941" s="7" t="b">
        <f t="shared" si="90"/>
        <v>0</v>
      </c>
      <c r="B1941" t="str">
        <f t="shared" si="91"/>
        <v>needlepouch</v>
      </c>
      <c r="C1941" s="9" t="str">
        <f t="shared" si="92"/>
        <v>needle_pouch</v>
      </c>
      <c r="D1941">
        <v>7213</v>
      </c>
      <c r="E1941" t="s">
        <v>24</v>
      </c>
      <c r="F1941" t="s">
        <v>7043</v>
      </c>
      <c r="G1941" t="s">
        <v>26</v>
      </c>
      <c r="H1941" t="s">
        <v>7044</v>
      </c>
      <c r="I1941" t="s">
        <v>28</v>
      </c>
      <c r="J1941" s="5">
        <v>832</v>
      </c>
      <c r="K1941">
        <v>1</v>
      </c>
      <c r="L1941">
        <v>0</v>
      </c>
      <c r="M1941">
        <v>0</v>
      </c>
      <c r="N1941">
        <v>0</v>
      </c>
      <c r="O1941">
        <v>0</v>
      </c>
      <c r="P1941">
        <v>0</v>
      </c>
      <c r="Q1941" t="s">
        <v>24</v>
      </c>
      <c r="R1941">
        <v>0</v>
      </c>
      <c r="S1941">
        <v>0</v>
      </c>
      <c r="T1941" t="s">
        <v>29</v>
      </c>
      <c r="U1941" t="s">
        <v>29</v>
      </c>
      <c r="V1941" t="s">
        <v>29</v>
      </c>
      <c r="W1941" t="s">
        <v>30</v>
      </c>
      <c r="Y1941" s="10"/>
      <c r="Z1941" s="10"/>
      <c r="AA1941" t="s">
        <v>7045</v>
      </c>
      <c r="AB1941" t="s">
        <v>7046</v>
      </c>
    </row>
    <row r="1942" spans="1:28" x14ac:dyDescent="0.3">
      <c r="A1942" s="7" t="b">
        <f t="shared" si="90"/>
        <v>0</v>
      </c>
      <c r="B1942" t="str">
        <f t="shared" si="91"/>
        <v>batcage</v>
      </c>
      <c r="C1942" s="9" t="str">
        <f t="shared" si="92"/>
        <v>bat_cage</v>
      </c>
      <c r="D1942">
        <v>7214</v>
      </c>
      <c r="E1942" t="s">
        <v>24</v>
      </c>
      <c r="F1942" t="s">
        <v>803</v>
      </c>
      <c r="G1942" t="s">
        <v>26</v>
      </c>
      <c r="H1942" t="s">
        <v>804</v>
      </c>
      <c r="I1942" t="s">
        <v>28</v>
      </c>
      <c r="J1942" s="5">
        <v>880</v>
      </c>
      <c r="K1942">
        <v>1</v>
      </c>
      <c r="L1942">
        <v>0</v>
      </c>
      <c r="M1942">
        <v>0</v>
      </c>
      <c r="N1942">
        <v>0</v>
      </c>
      <c r="O1942">
        <v>0</v>
      </c>
      <c r="P1942">
        <v>0</v>
      </c>
      <c r="Q1942" t="s">
        <v>24</v>
      </c>
      <c r="R1942">
        <v>0</v>
      </c>
      <c r="S1942">
        <v>0</v>
      </c>
      <c r="T1942" t="s">
        <v>29</v>
      </c>
      <c r="U1942" t="s">
        <v>29</v>
      </c>
      <c r="V1942" t="s">
        <v>29</v>
      </c>
      <c r="W1942" t="s">
        <v>30</v>
      </c>
      <c r="Y1942" s="10"/>
      <c r="Z1942" s="10"/>
      <c r="AA1942" t="s">
        <v>805</v>
      </c>
      <c r="AB1942" t="s">
        <v>806</v>
      </c>
    </row>
    <row r="1943" spans="1:28" x14ac:dyDescent="0.3">
      <c r="A1943" s="7" t="b">
        <f t="shared" si="90"/>
        <v>0</v>
      </c>
      <c r="B1943" t="str">
        <f t="shared" si="91"/>
        <v>brokenneedle</v>
      </c>
      <c r="C1943" s="9" t="str">
        <f t="shared" si="92"/>
        <v>broken_needle</v>
      </c>
      <c r="D1943">
        <v>7215</v>
      </c>
      <c r="E1943" t="s">
        <v>24</v>
      </c>
      <c r="F1943" t="s">
        <v>1625</v>
      </c>
      <c r="G1943" t="s">
        <v>26</v>
      </c>
      <c r="H1943" t="s">
        <v>1626</v>
      </c>
      <c r="I1943" t="s">
        <v>28</v>
      </c>
      <c r="J1943">
        <v>690</v>
      </c>
      <c r="K1943">
        <v>1</v>
      </c>
      <c r="L1943">
        <v>0</v>
      </c>
      <c r="M1943">
        <v>0</v>
      </c>
      <c r="N1943">
        <v>0</v>
      </c>
      <c r="O1943">
        <v>0</v>
      </c>
      <c r="P1943">
        <v>0</v>
      </c>
      <c r="Q1943" t="s">
        <v>24</v>
      </c>
      <c r="R1943">
        <v>0</v>
      </c>
      <c r="S1943">
        <v>0</v>
      </c>
      <c r="T1943" t="s">
        <v>29</v>
      </c>
      <c r="U1943" t="s">
        <v>29</v>
      </c>
      <c r="V1943" t="s">
        <v>29</v>
      </c>
      <c r="W1943" t="s">
        <v>30</v>
      </c>
      <c r="Y1943" s="10"/>
      <c r="Z1943" s="10"/>
      <c r="AA1943" t="s">
        <v>1627</v>
      </c>
      <c r="AB1943" t="s">
        <v>1628</v>
      </c>
    </row>
    <row r="1944" spans="1:28" x14ac:dyDescent="0.3">
      <c r="A1944" s="7" t="b">
        <f t="shared" si="90"/>
        <v>0</v>
      </c>
      <c r="B1944" t="str">
        <f t="shared" si="91"/>
        <v>redscarf</v>
      </c>
      <c r="C1944" s="9" t="str">
        <f t="shared" si="92"/>
        <v>red_scarf</v>
      </c>
      <c r="D1944">
        <v>7216</v>
      </c>
      <c r="E1944" t="s">
        <v>24</v>
      </c>
      <c r="F1944" t="s">
        <v>8247</v>
      </c>
      <c r="G1944" t="s">
        <v>26</v>
      </c>
      <c r="H1944" t="s">
        <v>8248</v>
      </c>
      <c r="I1944" t="s">
        <v>28</v>
      </c>
      <c r="J1944">
        <v>660</v>
      </c>
      <c r="K1944">
        <v>1</v>
      </c>
      <c r="L1944">
        <v>0</v>
      </c>
      <c r="M1944">
        <v>0</v>
      </c>
      <c r="N1944">
        <v>0</v>
      </c>
      <c r="O1944">
        <v>0</v>
      </c>
      <c r="P1944">
        <v>0</v>
      </c>
      <c r="Q1944" t="s">
        <v>24</v>
      </c>
      <c r="R1944">
        <v>0</v>
      </c>
      <c r="S1944">
        <v>0</v>
      </c>
      <c r="T1944" t="s">
        <v>29</v>
      </c>
      <c r="U1944" t="s">
        <v>29</v>
      </c>
      <c r="V1944" t="s">
        <v>29</v>
      </c>
      <c r="W1944" t="s">
        <v>30</v>
      </c>
      <c r="Y1944" s="10"/>
      <c r="Z1944" s="10"/>
      <c r="AA1944" t="s">
        <v>8249</v>
      </c>
      <c r="AB1944" t="s">
        <v>8250</v>
      </c>
    </row>
    <row r="1945" spans="1:28" x14ac:dyDescent="0.3">
      <c r="A1945" s="7" t="b">
        <f t="shared" si="90"/>
        <v>0</v>
      </c>
      <c r="B1945" t="str">
        <f t="shared" si="91"/>
        <v>spool</v>
      </c>
      <c r="C1945" s="9" t="str">
        <f t="shared" si="92"/>
        <v>spool</v>
      </c>
      <c r="D1945">
        <v>7217</v>
      </c>
      <c r="E1945" t="s">
        <v>24</v>
      </c>
      <c r="F1945" t="s">
        <v>9482</v>
      </c>
      <c r="G1945" t="s">
        <v>26</v>
      </c>
      <c r="H1945" t="s">
        <v>9482</v>
      </c>
      <c r="I1945" t="s">
        <v>28</v>
      </c>
      <c r="J1945" s="5">
        <v>424</v>
      </c>
      <c r="K1945">
        <v>1</v>
      </c>
      <c r="L1945">
        <v>0</v>
      </c>
      <c r="M1945">
        <v>0</v>
      </c>
      <c r="N1945">
        <v>0</v>
      </c>
      <c r="O1945">
        <v>0</v>
      </c>
      <c r="P1945">
        <v>0</v>
      </c>
      <c r="Q1945" t="s">
        <v>24</v>
      </c>
      <c r="R1945">
        <v>0</v>
      </c>
      <c r="S1945">
        <v>0</v>
      </c>
      <c r="T1945" t="s">
        <v>29</v>
      </c>
      <c r="U1945" t="s">
        <v>29</v>
      </c>
      <c r="V1945" t="s">
        <v>29</v>
      </c>
      <c r="W1945" t="s">
        <v>30</v>
      </c>
      <c r="Y1945" s="10"/>
      <c r="Z1945" s="10"/>
      <c r="AA1945" t="s">
        <v>9483</v>
      </c>
      <c r="AB1945" t="s">
        <v>9484</v>
      </c>
    </row>
    <row r="1946" spans="1:28" x14ac:dyDescent="0.3">
      <c r="A1946" s="7" t="b">
        <f t="shared" si="90"/>
        <v>0</v>
      </c>
      <c r="B1946" t="str">
        <f t="shared" si="91"/>
        <v>stripedsocks</v>
      </c>
      <c r="C1946" s="9" t="str">
        <f t="shared" si="92"/>
        <v>striped_socks</v>
      </c>
      <c r="D1946">
        <v>7219</v>
      </c>
      <c r="E1946" t="s">
        <v>24</v>
      </c>
      <c r="F1946" t="s">
        <v>9706</v>
      </c>
      <c r="G1946" t="s">
        <v>26</v>
      </c>
      <c r="H1946" t="s">
        <v>9707</v>
      </c>
      <c r="I1946" t="s">
        <v>28</v>
      </c>
      <c r="J1946" s="5">
        <v>920</v>
      </c>
      <c r="K1946">
        <v>1</v>
      </c>
      <c r="L1946">
        <v>0</v>
      </c>
      <c r="M1946">
        <v>0</v>
      </c>
      <c r="N1946">
        <v>0</v>
      </c>
      <c r="O1946">
        <v>0</v>
      </c>
      <c r="P1946">
        <v>0</v>
      </c>
      <c r="Q1946" t="s">
        <v>24</v>
      </c>
      <c r="R1946">
        <v>0</v>
      </c>
      <c r="S1946">
        <v>0</v>
      </c>
      <c r="T1946" t="s">
        <v>29</v>
      </c>
      <c r="U1946" t="s">
        <v>29</v>
      </c>
      <c r="V1946" t="s">
        <v>29</v>
      </c>
      <c r="W1946" t="s">
        <v>30</v>
      </c>
      <c r="Y1946" s="10"/>
      <c r="Z1946" s="10"/>
      <c r="AA1946" t="s">
        <v>9708</v>
      </c>
      <c r="AB1946" t="s">
        <v>9709</v>
      </c>
    </row>
    <row r="1947" spans="1:28" x14ac:dyDescent="0.3">
      <c r="A1947" s="7" t="b">
        <f t="shared" si="90"/>
        <v>0</v>
      </c>
      <c r="B1947" t="str">
        <f t="shared" si="91"/>
        <v>ectoplasm</v>
      </c>
      <c r="C1947" s="9" t="str">
        <f t="shared" si="92"/>
        <v>ectoplasm</v>
      </c>
      <c r="D1947">
        <v>7220</v>
      </c>
      <c r="E1947" t="s">
        <v>24</v>
      </c>
      <c r="F1947" t="s">
        <v>3516</v>
      </c>
      <c r="G1947" t="s">
        <v>26</v>
      </c>
      <c r="H1947" t="s">
        <v>3516</v>
      </c>
      <c r="I1947" t="s">
        <v>28</v>
      </c>
      <c r="J1947" s="7">
        <v>322</v>
      </c>
      <c r="K1947">
        <v>1</v>
      </c>
      <c r="L1947">
        <v>0</v>
      </c>
      <c r="M1947">
        <v>0</v>
      </c>
      <c r="N1947">
        <v>0</v>
      </c>
      <c r="O1947">
        <v>0</v>
      </c>
      <c r="P1947">
        <v>0</v>
      </c>
      <c r="Q1947" t="s">
        <v>24</v>
      </c>
      <c r="R1947">
        <v>0</v>
      </c>
      <c r="S1947">
        <v>0</v>
      </c>
      <c r="T1947" t="s">
        <v>29</v>
      </c>
      <c r="U1947" t="s">
        <v>29</v>
      </c>
      <c r="V1947" t="s">
        <v>29</v>
      </c>
      <c r="W1947" t="s">
        <v>30</v>
      </c>
      <c r="Y1947" s="10"/>
      <c r="Z1947" s="10"/>
      <c r="AA1947" t="s">
        <v>3517</v>
      </c>
      <c r="AB1947" t="s">
        <v>3518</v>
      </c>
    </row>
    <row r="1948" spans="1:28" x14ac:dyDescent="0.3">
      <c r="A1948" s="7" t="b">
        <f t="shared" si="90"/>
        <v>0</v>
      </c>
      <c r="B1948" t="str">
        <f t="shared" si="91"/>
        <v>tangledchain</v>
      </c>
      <c r="C1948" s="9" t="str">
        <f t="shared" si="92"/>
        <v>tangled_chain</v>
      </c>
      <c r="D1948">
        <v>7221</v>
      </c>
      <c r="E1948" t="s">
        <v>24</v>
      </c>
      <c r="F1948" t="s">
        <v>9888</v>
      </c>
      <c r="G1948" t="s">
        <v>26</v>
      </c>
      <c r="H1948" t="s">
        <v>9889</v>
      </c>
      <c r="I1948" t="s">
        <v>28</v>
      </c>
      <c r="J1948" s="10">
        <v>740</v>
      </c>
      <c r="K1948">
        <v>1</v>
      </c>
      <c r="L1948">
        <v>0</v>
      </c>
      <c r="M1948">
        <v>0</v>
      </c>
      <c r="N1948">
        <v>0</v>
      </c>
      <c r="O1948">
        <v>0</v>
      </c>
      <c r="P1948">
        <v>0</v>
      </c>
      <c r="Q1948" t="s">
        <v>24</v>
      </c>
      <c r="R1948">
        <v>0</v>
      </c>
      <c r="S1948">
        <v>0</v>
      </c>
      <c r="T1948" t="s">
        <v>29</v>
      </c>
      <c r="U1948" t="s">
        <v>29</v>
      </c>
      <c r="V1948" t="s">
        <v>29</v>
      </c>
      <c r="W1948" t="s">
        <v>30</v>
      </c>
      <c r="Y1948" s="10"/>
      <c r="Z1948" s="10"/>
      <c r="AA1948" t="s">
        <v>9890</v>
      </c>
      <c r="AB1948" t="s">
        <v>9891</v>
      </c>
    </row>
    <row r="1949" spans="1:28" x14ac:dyDescent="0.3">
      <c r="A1949" s="7" t="b">
        <f t="shared" si="90"/>
        <v>0</v>
      </c>
      <c r="B1949" t="str">
        <f t="shared" si="91"/>
        <v>pill</v>
      </c>
      <c r="C1949" s="9" t="str">
        <f t="shared" si="92"/>
        <v>pill</v>
      </c>
      <c r="D1949">
        <v>7226</v>
      </c>
      <c r="E1949" t="s">
        <v>24</v>
      </c>
      <c r="F1949" t="s">
        <v>7641</v>
      </c>
      <c r="G1949" t="s">
        <v>26</v>
      </c>
      <c r="H1949" t="s">
        <v>7642</v>
      </c>
      <c r="I1949" t="s">
        <v>28</v>
      </c>
      <c r="J1949" s="7">
        <v>2</v>
      </c>
      <c r="K1949">
        <v>1</v>
      </c>
      <c r="L1949">
        <v>0</v>
      </c>
      <c r="M1949">
        <v>0</v>
      </c>
      <c r="N1949">
        <v>0</v>
      </c>
      <c r="O1949">
        <v>0</v>
      </c>
      <c r="P1949">
        <v>0</v>
      </c>
      <c r="Q1949" t="s">
        <v>24</v>
      </c>
      <c r="R1949">
        <v>0</v>
      </c>
      <c r="S1949">
        <v>0</v>
      </c>
      <c r="T1949" t="s">
        <v>29</v>
      </c>
      <c r="U1949" t="s">
        <v>29</v>
      </c>
      <c r="V1949" t="s">
        <v>29</v>
      </c>
      <c r="W1949" t="s">
        <v>30</v>
      </c>
      <c r="Y1949" s="10"/>
      <c r="Z1949" s="10"/>
      <c r="AA1949" t="s">
        <v>7643</v>
      </c>
      <c r="AB1949" t="s">
        <v>7644</v>
      </c>
    </row>
    <row r="1950" spans="1:28" x14ac:dyDescent="0.3">
      <c r="A1950" s="7" t="b">
        <f t="shared" si="90"/>
        <v>0</v>
      </c>
      <c r="B1950" t="str">
        <f t="shared" si="91"/>
        <v>goldbullion</v>
      </c>
      <c r="C1950" s="9" t="str">
        <f t="shared" si="92"/>
        <v>gold_bullion</v>
      </c>
      <c r="D1950">
        <v>7228</v>
      </c>
      <c r="E1950" t="s">
        <v>24</v>
      </c>
      <c r="F1950" t="s">
        <v>4613</v>
      </c>
      <c r="G1950" t="s">
        <v>26</v>
      </c>
      <c r="H1950" t="s">
        <v>4614</v>
      </c>
      <c r="I1950" t="s">
        <v>28</v>
      </c>
      <c r="J1950" s="1">
        <v>1000</v>
      </c>
      <c r="K1950">
        <v>30</v>
      </c>
      <c r="L1950">
        <v>0</v>
      </c>
      <c r="M1950">
        <v>0</v>
      </c>
      <c r="N1950">
        <v>0</v>
      </c>
      <c r="O1950">
        <v>0</v>
      </c>
      <c r="P1950">
        <v>0</v>
      </c>
      <c r="Q1950" t="s">
        <v>24</v>
      </c>
      <c r="R1950">
        <v>0</v>
      </c>
      <c r="S1950">
        <v>0</v>
      </c>
      <c r="T1950" t="s">
        <v>29</v>
      </c>
      <c r="U1950" t="s">
        <v>29</v>
      </c>
      <c r="V1950" t="s">
        <v>29</v>
      </c>
      <c r="W1950" t="s">
        <v>30</v>
      </c>
      <c r="Y1950" s="10"/>
      <c r="Z1950" s="10"/>
      <c r="AA1950" t="s">
        <v>4615</v>
      </c>
      <c r="AB1950" t="s">
        <v>4616</v>
      </c>
    </row>
    <row r="1951" spans="1:28" x14ac:dyDescent="0.3">
      <c r="A1951" s="7" t="b">
        <f t="shared" si="90"/>
        <v>0</v>
      </c>
      <c r="B1951" t="str">
        <f t="shared" si="91"/>
        <v>silverbullion</v>
      </c>
      <c r="C1951" s="9" t="str">
        <f t="shared" si="92"/>
        <v>silver_bullion</v>
      </c>
      <c r="D1951">
        <v>7229</v>
      </c>
      <c r="E1951" t="s">
        <v>24</v>
      </c>
      <c r="F1951" t="s">
        <v>9068</v>
      </c>
      <c r="G1951" t="s">
        <v>26</v>
      </c>
      <c r="H1951" t="s">
        <v>9069</v>
      </c>
      <c r="I1951" t="s">
        <v>28</v>
      </c>
      <c r="J1951" s="1">
        <v>1000</v>
      </c>
      <c r="K1951">
        <v>30</v>
      </c>
      <c r="L1951">
        <v>0</v>
      </c>
      <c r="M1951">
        <v>0</v>
      </c>
      <c r="N1951">
        <v>0</v>
      </c>
      <c r="O1951">
        <v>0</v>
      </c>
      <c r="P1951">
        <v>0</v>
      </c>
      <c r="Q1951" t="s">
        <v>24</v>
      </c>
      <c r="R1951">
        <v>0</v>
      </c>
      <c r="S1951">
        <v>0</v>
      </c>
      <c r="T1951" t="s">
        <v>29</v>
      </c>
      <c r="U1951" t="s">
        <v>29</v>
      </c>
      <c r="V1951" t="s">
        <v>29</v>
      </c>
      <c r="W1951" t="s">
        <v>30</v>
      </c>
      <c r="Y1951" s="10"/>
      <c r="Z1951" s="10"/>
      <c r="AA1951" t="s">
        <v>9070</v>
      </c>
      <c r="AB1951" t="s">
        <v>9071</v>
      </c>
    </row>
    <row r="1952" spans="1:28" x14ac:dyDescent="0.3">
      <c r="A1952" s="7" t="b">
        <f t="shared" si="90"/>
        <v>0</v>
      </c>
      <c r="B1952" t="str">
        <f t="shared" si="91"/>
        <v>whitegoldbullion</v>
      </c>
      <c r="C1952" s="9" t="str">
        <f t="shared" si="92"/>
        <v>white_gold_bullion</v>
      </c>
      <c r="D1952">
        <v>7230</v>
      </c>
      <c r="E1952" t="s">
        <v>24</v>
      </c>
      <c r="F1952" t="s">
        <v>10649</v>
      </c>
      <c r="G1952" t="s">
        <v>26</v>
      </c>
      <c r="H1952" t="s">
        <v>10650</v>
      </c>
      <c r="I1952" t="s">
        <v>28</v>
      </c>
      <c r="J1952" s="1">
        <v>1000</v>
      </c>
      <c r="K1952">
        <v>30</v>
      </c>
      <c r="L1952">
        <v>0</v>
      </c>
      <c r="M1952">
        <v>0</v>
      </c>
      <c r="N1952">
        <v>0</v>
      </c>
      <c r="O1952">
        <v>0</v>
      </c>
      <c r="P1952">
        <v>0</v>
      </c>
      <c r="Q1952" t="s">
        <v>24</v>
      </c>
      <c r="R1952">
        <v>0</v>
      </c>
      <c r="S1952">
        <v>0</v>
      </c>
      <c r="T1952" t="s">
        <v>29</v>
      </c>
      <c r="U1952" t="s">
        <v>29</v>
      </c>
      <c r="V1952" t="s">
        <v>29</v>
      </c>
      <c r="W1952" t="s">
        <v>30</v>
      </c>
      <c r="Y1952" s="10"/>
      <c r="Z1952" s="10"/>
      <c r="AA1952" t="s">
        <v>10651</v>
      </c>
      <c r="AB1952" t="s">
        <v>10652</v>
      </c>
    </row>
    <row r="1953" spans="1:28" x14ac:dyDescent="0.3">
      <c r="A1953" s="7" t="b">
        <f t="shared" si="90"/>
        <v>0</v>
      </c>
      <c r="B1953" t="str">
        <f t="shared" si="91"/>
        <v>goldore</v>
      </c>
      <c r="C1953" s="9" t="str">
        <f t="shared" si="92"/>
        <v>gold_ore</v>
      </c>
      <c r="D1953">
        <v>7231</v>
      </c>
      <c r="E1953" t="s">
        <v>24</v>
      </c>
      <c r="F1953" t="s">
        <v>4625</v>
      </c>
      <c r="G1953" t="s">
        <v>26</v>
      </c>
      <c r="H1953" t="s">
        <v>4626</v>
      </c>
      <c r="I1953" t="s">
        <v>28</v>
      </c>
      <c r="J1953">
        <v>20</v>
      </c>
      <c r="K1953">
        <v>15</v>
      </c>
      <c r="L1953">
        <v>0</v>
      </c>
      <c r="M1953">
        <v>0</v>
      </c>
      <c r="N1953">
        <v>0</v>
      </c>
      <c r="O1953">
        <v>0</v>
      </c>
      <c r="P1953">
        <v>0</v>
      </c>
      <c r="Q1953" t="s">
        <v>24</v>
      </c>
      <c r="R1953">
        <v>0</v>
      </c>
      <c r="S1953">
        <v>0</v>
      </c>
      <c r="T1953" t="s">
        <v>29</v>
      </c>
      <c r="U1953" t="s">
        <v>29</v>
      </c>
      <c r="V1953" t="s">
        <v>29</v>
      </c>
      <c r="W1953" t="s">
        <v>30</v>
      </c>
      <c r="Y1953" s="10"/>
      <c r="Z1953" s="10"/>
      <c r="AA1953" t="s">
        <v>4627</v>
      </c>
      <c r="AB1953" t="s">
        <v>4628</v>
      </c>
    </row>
    <row r="1954" spans="1:28" x14ac:dyDescent="0.3">
      <c r="A1954" s="7" t="b">
        <f t="shared" si="90"/>
        <v>0</v>
      </c>
      <c r="B1954" t="str">
        <f t="shared" si="91"/>
        <v>silverore</v>
      </c>
      <c r="C1954" s="9" t="str">
        <f t="shared" si="92"/>
        <v>silver_ore</v>
      </c>
      <c r="D1954">
        <v>7232</v>
      </c>
      <c r="E1954" t="s">
        <v>24</v>
      </c>
      <c r="F1954" t="s">
        <v>9088</v>
      </c>
      <c r="G1954" t="s">
        <v>26</v>
      </c>
      <c r="H1954" t="s">
        <v>9089</v>
      </c>
      <c r="I1954" t="s">
        <v>28</v>
      </c>
      <c r="J1954">
        <v>20</v>
      </c>
      <c r="K1954">
        <v>15</v>
      </c>
      <c r="L1954">
        <v>0</v>
      </c>
      <c r="M1954">
        <v>0</v>
      </c>
      <c r="N1954">
        <v>0</v>
      </c>
      <c r="O1954">
        <v>0</v>
      </c>
      <c r="P1954">
        <v>0</v>
      </c>
      <c r="Q1954" t="s">
        <v>24</v>
      </c>
      <c r="R1954">
        <v>0</v>
      </c>
      <c r="S1954">
        <v>0</v>
      </c>
      <c r="T1954" t="s">
        <v>29</v>
      </c>
      <c r="U1954" t="s">
        <v>29</v>
      </c>
      <c r="V1954" t="s">
        <v>29</v>
      </c>
      <c r="W1954" t="s">
        <v>30</v>
      </c>
      <c r="Y1954" s="10"/>
      <c r="Z1954" s="10"/>
      <c r="AA1954" t="s">
        <v>9090</v>
      </c>
      <c r="AB1954" t="s">
        <v>9091</v>
      </c>
    </row>
    <row r="1955" spans="1:28" x14ac:dyDescent="0.3">
      <c r="A1955" s="7" t="b">
        <f t="shared" si="90"/>
        <v>0</v>
      </c>
      <c r="B1955" t="str">
        <f t="shared" si="91"/>
        <v>mithrilore</v>
      </c>
      <c r="C1955" s="9" t="str">
        <f t="shared" si="92"/>
        <v>mithril_ore</v>
      </c>
      <c r="D1955">
        <v>7233</v>
      </c>
      <c r="E1955" t="s">
        <v>24</v>
      </c>
      <c r="F1955" t="s">
        <v>6748</v>
      </c>
      <c r="G1955" t="s">
        <v>26</v>
      </c>
      <c r="H1955" t="s">
        <v>6749</v>
      </c>
      <c r="I1955" t="s">
        <v>28</v>
      </c>
      <c r="J1955">
        <v>20</v>
      </c>
      <c r="K1955">
        <v>15</v>
      </c>
      <c r="L1955">
        <v>0</v>
      </c>
      <c r="M1955">
        <v>0</v>
      </c>
      <c r="N1955">
        <v>0</v>
      </c>
      <c r="O1955">
        <v>0</v>
      </c>
      <c r="P1955">
        <v>0</v>
      </c>
      <c r="Q1955" t="s">
        <v>24</v>
      </c>
      <c r="R1955">
        <v>0</v>
      </c>
      <c r="S1955">
        <v>0</v>
      </c>
      <c r="T1955" t="s">
        <v>29</v>
      </c>
      <c r="U1955" t="s">
        <v>29</v>
      </c>
      <c r="V1955" t="s">
        <v>29</v>
      </c>
      <c r="W1955" t="s">
        <v>30</v>
      </c>
      <c r="Y1955" s="10"/>
      <c r="Z1955" s="10"/>
      <c r="AA1955" t="s">
        <v>6750</v>
      </c>
      <c r="AB1955" t="s">
        <v>6751</v>
      </c>
    </row>
    <row r="1956" spans="1:28" x14ac:dyDescent="0.3">
      <c r="A1956" s="7" t="b">
        <f t="shared" si="90"/>
        <v>0</v>
      </c>
      <c r="B1956" t="str">
        <f t="shared" si="91"/>
        <v>fan</v>
      </c>
      <c r="C1956" s="9" t="str">
        <f t="shared" si="92"/>
        <v>fan</v>
      </c>
      <c r="D1956">
        <v>7262</v>
      </c>
      <c r="E1956" t="s">
        <v>24</v>
      </c>
      <c r="F1956" t="s">
        <v>3818</v>
      </c>
      <c r="G1956" t="s">
        <v>26</v>
      </c>
      <c r="H1956" t="s">
        <v>3819</v>
      </c>
      <c r="I1956" t="s">
        <v>28</v>
      </c>
      <c r="J1956" s="7">
        <v>466</v>
      </c>
      <c r="K1956">
        <v>1</v>
      </c>
      <c r="L1956">
        <v>0</v>
      </c>
      <c r="M1956">
        <v>0</v>
      </c>
      <c r="N1956">
        <v>0</v>
      </c>
      <c r="O1956">
        <v>0</v>
      </c>
      <c r="P1956">
        <v>0</v>
      </c>
      <c r="Q1956" t="s">
        <v>24</v>
      </c>
      <c r="R1956">
        <v>0</v>
      </c>
      <c r="S1956">
        <v>0</v>
      </c>
      <c r="T1956" t="s">
        <v>29</v>
      </c>
      <c r="U1956" t="s">
        <v>29</v>
      </c>
      <c r="V1956" t="s">
        <v>29</v>
      </c>
      <c r="W1956" t="s">
        <v>30</v>
      </c>
      <c r="Y1956" s="10"/>
      <c r="Z1956" s="10"/>
      <c r="AA1956" t="s">
        <v>3820</v>
      </c>
      <c r="AB1956" t="s">
        <v>3821</v>
      </c>
    </row>
    <row r="1957" spans="1:28" x14ac:dyDescent="0.3">
      <c r="A1957" s="7" t="b">
        <f t="shared" si="90"/>
        <v>0</v>
      </c>
      <c r="B1957" t="str">
        <f t="shared" si="91"/>
        <v>cateyedstone</v>
      </c>
      <c r="C1957" s="9" t="str">
        <f t="shared" si="92"/>
        <v>cat_eyed_stone</v>
      </c>
      <c r="D1957">
        <v>7263</v>
      </c>
      <c r="E1957" t="s">
        <v>24</v>
      </c>
      <c r="F1957" t="s">
        <v>1994</v>
      </c>
      <c r="G1957" t="s">
        <v>26</v>
      </c>
      <c r="H1957" t="s">
        <v>1995</v>
      </c>
      <c r="I1957" t="s">
        <v>28</v>
      </c>
      <c r="J1957">
        <v>954</v>
      </c>
      <c r="K1957">
        <v>1</v>
      </c>
      <c r="L1957">
        <v>0</v>
      </c>
      <c r="M1957">
        <v>0</v>
      </c>
      <c r="N1957">
        <v>0</v>
      </c>
      <c r="O1957">
        <v>0</v>
      </c>
      <c r="P1957">
        <v>0</v>
      </c>
      <c r="Q1957" t="s">
        <v>24</v>
      </c>
      <c r="R1957">
        <v>0</v>
      </c>
      <c r="S1957">
        <v>0</v>
      </c>
      <c r="T1957" t="s">
        <v>29</v>
      </c>
      <c r="U1957" t="s">
        <v>29</v>
      </c>
      <c r="V1957" t="s">
        <v>29</v>
      </c>
      <c r="W1957" t="s">
        <v>30</v>
      </c>
      <c r="Y1957" s="10"/>
      <c r="Z1957" s="10"/>
      <c r="AA1957" t="s">
        <v>1996</v>
      </c>
      <c r="AB1957" t="s">
        <v>1997</v>
      </c>
    </row>
    <row r="1958" spans="1:28" x14ac:dyDescent="0.3">
      <c r="A1958" s="7" t="b">
        <f t="shared" si="90"/>
        <v>0</v>
      </c>
      <c r="B1958" t="str">
        <f t="shared" si="91"/>
        <v>driedsand</v>
      </c>
      <c r="C1958" s="9" t="str">
        <f t="shared" si="92"/>
        <v>dried_sand</v>
      </c>
      <c r="D1958">
        <v>7264</v>
      </c>
      <c r="E1958" t="s">
        <v>24</v>
      </c>
      <c r="F1958" t="s">
        <v>3225</v>
      </c>
      <c r="G1958" t="s">
        <v>26</v>
      </c>
      <c r="H1958" t="s">
        <v>3226</v>
      </c>
      <c r="I1958" t="s">
        <v>28</v>
      </c>
      <c r="J1958" s="5">
        <v>322</v>
      </c>
      <c r="K1958">
        <v>1</v>
      </c>
      <c r="L1958">
        <v>0</v>
      </c>
      <c r="M1958">
        <v>0</v>
      </c>
      <c r="N1958">
        <v>0</v>
      </c>
      <c r="O1958">
        <v>0</v>
      </c>
      <c r="P1958">
        <v>0</v>
      </c>
      <c r="Q1958" t="s">
        <v>24</v>
      </c>
      <c r="R1958">
        <v>0</v>
      </c>
      <c r="S1958">
        <v>0</v>
      </c>
      <c r="T1958" t="s">
        <v>29</v>
      </c>
      <c r="U1958" t="s">
        <v>29</v>
      </c>
      <c r="V1958" t="s">
        <v>29</v>
      </c>
      <c r="W1958" t="s">
        <v>30</v>
      </c>
      <c r="Y1958" s="10"/>
      <c r="Z1958" s="10"/>
      <c r="AA1958" t="s">
        <v>3227</v>
      </c>
      <c r="AB1958" t="s">
        <v>3228</v>
      </c>
    </row>
    <row r="1959" spans="1:28" x14ac:dyDescent="0.3">
      <c r="A1959" s="7" t="b">
        <f t="shared" si="90"/>
        <v>0</v>
      </c>
      <c r="B1959" t="str">
        <f t="shared" si="91"/>
        <v>dragonhorn</v>
      </c>
      <c r="C1959" s="9" t="str">
        <f t="shared" si="92"/>
        <v>dragon_horn</v>
      </c>
      <c r="D1959">
        <v>7265</v>
      </c>
      <c r="E1959" t="s">
        <v>24</v>
      </c>
      <c r="F1959" t="s">
        <v>3126</v>
      </c>
      <c r="G1959" t="s">
        <v>26</v>
      </c>
      <c r="H1959" t="s">
        <v>3127</v>
      </c>
      <c r="I1959" t="s">
        <v>28</v>
      </c>
      <c r="J1959" s="7">
        <v>544</v>
      </c>
      <c r="K1959">
        <v>1</v>
      </c>
      <c r="L1959">
        <v>0</v>
      </c>
      <c r="M1959">
        <v>0</v>
      </c>
      <c r="N1959">
        <v>0</v>
      </c>
      <c r="O1959">
        <v>0</v>
      </c>
      <c r="P1959">
        <v>0</v>
      </c>
      <c r="Q1959" t="s">
        <v>24</v>
      </c>
      <c r="R1959">
        <v>0</v>
      </c>
      <c r="S1959">
        <v>0</v>
      </c>
      <c r="T1959" t="s">
        <v>29</v>
      </c>
      <c r="U1959" t="s">
        <v>29</v>
      </c>
      <c r="V1959" t="s">
        <v>29</v>
      </c>
      <c r="W1959" t="s">
        <v>30</v>
      </c>
      <c r="Y1959" s="10"/>
      <c r="Z1959" s="10"/>
      <c r="AA1959" t="s">
        <v>3128</v>
      </c>
      <c r="AB1959" t="s">
        <v>3129</v>
      </c>
    </row>
    <row r="1960" spans="1:28" x14ac:dyDescent="0.3">
      <c r="A1960" s="7" t="b">
        <f t="shared" si="90"/>
        <v>0</v>
      </c>
      <c r="B1960" t="str">
        <f t="shared" si="91"/>
        <v>tigerskinpanties</v>
      </c>
      <c r="C1960" s="9" t="str">
        <f t="shared" si="92"/>
        <v>tiger_skin_panties</v>
      </c>
      <c r="D1960">
        <v>7267</v>
      </c>
      <c r="E1960" t="s">
        <v>24</v>
      </c>
      <c r="F1960" t="s">
        <v>10037</v>
      </c>
      <c r="G1960" t="s">
        <v>26</v>
      </c>
      <c r="H1960" t="s">
        <v>10038</v>
      </c>
      <c r="I1960" t="s">
        <v>28</v>
      </c>
      <c r="J1960" s="5">
        <v>298</v>
      </c>
      <c r="K1960">
        <v>1</v>
      </c>
      <c r="L1960">
        <v>0</v>
      </c>
      <c r="M1960">
        <v>0</v>
      </c>
      <c r="N1960">
        <v>0</v>
      </c>
      <c r="O1960">
        <v>0</v>
      </c>
      <c r="P1960">
        <v>0</v>
      </c>
      <c r="Q1960" t="s">
        <v>24</v>
      </c>
      <c r="R1960">
        <v>0</v>
      </c>
      <c r="S1960">
        <v>0</v>
      </c>
      <c r="T1960" t="s">
        <v>29</v>
      </c>
      <c r="U1960" t="s">
        <v>29</v>
      </c>
      <c r="V1960" t="s">
        <v>29</v>
      </c>
      <c r="W1960" t="s">
        <v>30</v>
      </c>
      <c r="Y1960" s="10"/>
      <c r="Z1960" s="10"/>
      <c r="AA1960" t="s">
        <v>10039</v>
      </c>
      <c r="AB1960" t="s">
        <v>10040</v>
      </c>
    </row>
    <row r="1961" spans="1:28" x14ac:dyDescent="0.3">
      <c r="A1961" s="7" t="b">
        <f t="shared" si="90"/>
        <v>0</v>
      </c>
      <c r="B1961" t="str">
        <f t="shared" si="91"/>
        <v>milkbottle</v>
      </c>
      <c r="C1961" s="9" t="str">
        <f t="shared" si="92"/>
        <v>milk_bottle</v>
      </c>
      <c r="D1961">
        <v>7270</v>
      </c>
      <c r="E1961" t="s">
        <v>24</v>
      </c>
      <c r="F1961" t="s">
        <v>6661</v>
      </c>
      <c r="G1961" t="s">
        <v>26</v>
      </c>
      <c r="H1961" t="s">
        <v>6662</v>
      </c>
      <c r="I1961" t="s">
        <v>28</v>
      </c>
      <c r="J1961" s="1">
        <v>1100</v>
      </c>
      <c r="K1961">
        <v>1</v>
      </c>
      <c r="L1961">
        <v>0</v>
      </c>
      <c r="M1961">
        <v>0</v>
      </c>
      <c r="N1961">
        <v>0</v>
      </c>
      <c r="O1961">
        <v>0</v>
      </c>
      <c r="P1961">
        <v>0</v>
      </c>
      <c r="Q1961" t="s">
        <v>24</v>
      </c>
      <c r="R1961">
        <v>0</v>
      </c>
      <c r="S1961">
        <v>0</v>
      </c>
      <c r="T1961" t="s">
        <v>29</v>
      </c>
      <c r="U1961" t="s">
        <v>29</v>
      </c>
      <c r="V1961" t="s">
        <v>29</v>
      </c>
      <c r="W1961" t="s">
        <v>30</v>
      </c>
      <c r="Y1961" s="10"/>
      <c r="Z1961" s="10"/>
      <c r="AA1961" t="s">
        <v>6663</v>
      </c>
      <c r="AB1961" t="s">
        <v>6664</v>
      </c>
    </row>
    <row r="1962" spans="1:28" x14ac:dyDescent="0.3">
      <c r="A1962" s="7" t="b">
        <f t="shared" si="90"/>
        <v>0</v>
      </c>
      <c r="B1962" t="str">
        <f t="shared" si="91"/>
        <v>meatdumplingdoll</v>
      </c>
      <c r="C1962" s="9" t="str">
        <f t="shared" si="92"/>
        <v>meat_dumpling_doll</v>
      </c>
      <c r="D1962">
        <v>7272</v>
      </c>
      <c r="E1962" t="s">
        <v>24</v>
      </c>
      <c r="F1962" t="s">
        <v>6550</v>
      </c>
      <c r="G1962" t="s">
        <v>26</v>
      </c>
      <c r="H1962" t="s">
        <v>6551</v>
      </c>
      <c r="I1962" t="s">
        <v>28</v>
      </c>
      <c r="J1962" s="5">
        <v>500</v>
      </c>
      <c r="K1962">
        <v>1</v>
      </c>
      <c r="L1962">
        <v>0</v>
      </c>
      <c r="M1962">
        <v>0</v>
      </c>
      <c r="N1962">
        <v>0</v>
      </c>
      <c r="O1962">
        <v>0</v>
      </c>
      <c r="P1962">
        <v>0</v>
      </c>
      <c r="Q1962" t="s">
        <v>24</v>
      </c>
      <c r="R1962">
        <v>0</v>
      </c>
      <c r="S1962">
        <v>0</v>
      </c>
      <c r="T1962" t="s">
        <v>29</v>
      </c>
      <c r="U1962" t="s">
        <v>29</v>
      </c>
      <c r="V1962" t="s">
        <v>29</v>
      </c>
      <c r="W1962" t="s">
        <v>30</v>
      </c>
      <c r="Y1962" s="10"/>
      <c r="Z1962" s="10"/>
      <c r="AA1962" t="s">
        <v>6552</v>
      </c>
      <c r="AB1962" t="s">
        <v>6553</v>
      </c>
    </row>
    <row r="1963" spans="1:28" x14ac:dyDescent="0.3">
      <c r="A1963" s="7" t="b">
        <f t="shared" si="90"/>
        <v>0</v>
      </c>
      <c r="B1963" t="str">
        <f t="shared" si="91"/>
        <v>munakdoll</v>
      </c>
      <c r="C1963" s="9" t="str">
        <f t="shared" si="92"/>
        <v>munak_doll</v>
      </c>
      <c r="D1963">
        <v>7277</v>
      </c>
      <c r="E1963" t="s">
        <v>24</v>
      </c>
      <c r="F1963" t="s">
        <v>6890</v>
      </c>
      <c r="G1963" t="s">
        <v>26</v>
      </c>
      <c r="H1963" t="s">
        <v>6891</v>
      </c>
      <c r="I1963" t="s">
        <v>28</v>
      </c>
      <c r="J1963" s="1">
        <v>8900</v>
      </c>
      <c r="K1963">
        <v>1</v>
      </c>
      <c r="L1963">
        <v>0</v>
      </c>
      <c r="M1963">
        <v>0</v>
      </c>
      <c r="N1963">
        <v>0</v>
      </c>
      <c r="O1963">
        <v>0</v>
      </c>
      <c r="P1963">
        <v>0</v>
      </c>
      <c r="Q1963" t="s">
        <v>24</v>
      </c>
      <c r="R1963">
        <v>0</v>
      </c>
      <c r="S1963">
        <v>0</v>
      </c>
      <c r="T1963" t="s">
        <v>29</v>
      </c>
      <c r="U1963" t="s">
        <v>29</v>
      </c>
      <c r="V1963" t="s">
        <v>29</v>
      </c>
      <c r="W1963" t="s">
        <v>30</v>
      </c>
      <c r="Y1963" s="10"/>
      <c r="Z1963" s="10"/>
      <c r="AA1963" t="s">
        <v>6892</v>
      </c>
      <c r="AB1963" t="s">
        <v>6893</v>
      </c>
    </row>
    <row r="1964" spans="1:28" x14ac:dyDescent="0.3">
      <c r="A1964" s="7" t="b">
        <f t="shared" si="90"/>
        <v>0</v>
      </c>
      <c r="B1964" t="str">
        <f t="shared" si="91"/>
        <v>threadskein</v>
      </c>
      <c r="C1964" s="9" t="str">
        <f t="shared" si="92"/>
        <v>thread_skein</v>
      </c>
      <c r="D1964">
        <v>7285</v>
      </c>
      <c r="E1964" t="s">
        <v>24</v>
      </c>
      <c r="F1964" t="s">
        <v>10010</v>
      </c>
      <c r="G1964" t="s">
        <v>26</v>
      </c>
      <c r="H1964" t="s">
        <v>10011</v>
      </c>
      <c r="I1964" t="s">
        <v>28</v>
      </c>
      <c r="J1964" s="7">
        <v>2</v>
      </c>
      <c r="K1964">
        <v>1</v>
      </c>
      <c r="L1964">
        <v>0</v>
      </c>
      <c r="M1964">
        <v>0</v>
      </c>
      <c r="N1964">
        <v>0</v>
      </c>
      <c r="O1964">
        <v>0</v>
      </c>
      <c r="P1964">
        <v>0</v>
      </c>
      <c r="Q1964" t="s">
        <v>24</v>
      </c>
      <c r="R1964">
        <v>0</v>
      </c>
      <c r="S1964">
        <v>0</v>
      </c>
      <c r="T1964" t="s">
        <v>29</v>
      </c>
      <c r="U1964" t="s">
        <v>29</v>
      </c>
      <c r="V1964" t="s">
        <v>29</v>
      </c>
      <c r="W1964" t="s">
        <v>30</v>
      </c>
      <c r="Y1964" s="10"/>
      <c r="Z1964" s="10"/>
      <c r="AA1964" t="s">
        <v>10012</v>
      </c>
      <c r="AB1964" t="s">
        <v>10013</v>
      </c>
    </row>
    <row r="1965" spans="1:28" x14ac:dyDescent="0.3">
      <c r="A1965" s="7" t="b">
        <f t="shared" si="90"/>
        <v>0</v>
      </c>
      <c r="B1965" t="str">
        <f t="shared" si="91"/>
        <v>chilli</v>
      </c>
      <c r="C1965" s="9" t="str">
        <f t="shared" si="92"/>
        <v>chilli</v>
      </c>
      <c r="D1965">
        <v>7286</v>
      </c>
      <c r="E1965" t="s">
        <v>24</v>
      </c>
      <c r="F1965" t="s">
        <v>2125</v>
      </c>
      <c r="G1965" t="s">
        <v>26</v>
      </c>
      <c r="H1965" t="s">
        <v>2126</v>
      </c>
      <c r="I1965" t="s">
        <v>28</v>
      </c>
      <c r="J1965" s="5">
        <v>20</v>
      </c>
      <c r="K1965">
        <v>1</v>
      </c>
      <c r="L1965">
        <v>0</v>
      </c>
      <c r="M1965">
        <v>0</v>
      </c>
      <c r="N1965">
        <v>0</v>
      </c>
      <c r="O1965">
        <v>0</v>
      </c>
      <c r="P1965">
        <v>0</v>
      </c>
      <c r="Q1965" t="s">
        <v>24</v>
      </c>
      <c r="R1965">
        <v>0</v>
      </c>
      <c r="S1965">
        <v>0</v>
      </c>
      <c r="T1965" t="s">
        <v>29</v>
      </c>
      <c r="U1965" t="s">
        <v>29</v>
      </c>
      <c r="V1965" t="s">
        <v>29</v>
      </c>
      <c r="W1965" t="s">
        <v>30</v>
      </c>
      <c r="Y1965" s="10"/>
      <c r="Z1965" s="10"/>
      <c r="AA1965" t="s">
        <v>2127</v>
      </c>
      <c r="AB1965" t="s">
        <v>2128</v>
      </c>
    </row>
    <row r="1966" spans="1:28" x14ac:dyDescent="0.3">
      <c r="A1966" s="7" t="b">
        <f t="shared" si="90"/>
        <v>0</v>
      </c>
      <c r="B1966" t="str">
        <f t="shared" si="91"/>
        <v>olivine</v>
      </c>
      <c r="C1966" s="9" t="str">
        <f t="shared" si="92"/>
        <v>olivine</v>
      </c>
      <c r="D1966">
        <v>7289</v>
      </c>
      <c r="E1966" t="s">
        <v>24</v>
      </c>
      <c r="F1966" t="s">
        <v>7247</v>
      </c>
      <c r="G1966" t="s">
        <v>26</v>
      </c>
      <c r="H1966" t="s">
        <v>7248</v>
      </c>
      <c r="I1966" t="s">
        <v>28</v>
      </c>
      <c r="J1966" s="1">
        <v>3000</v>
      </c>
      <c r="K1966">
        <v>10</v>
      </c>
      <c r="L1966">
        <v>0</v>
      </c>
      <c r="M1966">
        <v>0</v>
      </c>
      <c r="N1966">
        <v>0</v>
      </c>
      <c r="O1966">
        <v>0</v>
      </c>
      <c r="P1966">
        <v>0</v>
      </c>
      <c r="Q1966" t="s">
        <v>24</v>
      </c>
      <c r="R1966">
        <v>0</v>
      </c>
      <c r="S1966">
        <v>0</v>
      </c>
      <c r="T1966" t="s">
        <v>29</v>
      </c>
      <c r="U1966" t="s">
        <v>29</v>
      </c>
      <c r="V1966" t="s">
        <v>29</v>
      </c>
      <c r="W1966" t="s">
        <v>30</v>
      </c>
      <c r="Y1966" s="10"/>
      <c r="Z1966" s="10"/>
      <c r="AA1966" t="s">
        <v>7249</v>
      </c>
      <c r="AB1966" t="s">
        <v>7250</v>
      </c>
    </row>
    <row r="1967" spans="1:28" x14ac:dyDescent="0.3">
      <c r="A1967" s="7" t="b">
        <f t="shared" si="90"/>
        <v>0</v>
      </c>
      <c r="B1967" t="str">
        <f t="shared" si="91"/>
        <v>phlogopite</v>
      </c>
      <c r="C1967" s="9" t="str">
        <f t="shared" si="92"/>
        <v>phlogopite</v>
      </c>
      <c r="D1967">
        <v>7290</v>
      </c>
      <c r="E1967" t="s">
        <v>24</v>
      </c>
      <c r="F1967" t="s">
        <v>7546</v>
      </c>
      <c r="G1967" t="s">
        <v>26</v>
      </c>
      <c r="H1967" t="s">
        <v>7546</v>
      </c>
      <c r="I1967" t="s">
        <v>28</v>
      </c>
      <c r="J1967" s="1">
        <v>3000</v>
      </c>
      <c r="K1967">
        <v>10</v>
      </c>
      <c r="L1967">
        <v>0</v>
      </c>
      <c r="M1967">
        <v>0</v>
      </c>
      <c r="N1967">
        <v>0</v>
      </c>
      <c r="O1967">
        <v>0</v>
      </c>
      <c r="P1967">
        <v>0</v>
      </c>
      <c r="Q1967" t="s">
        <v>24</v>
      </c>
      <c r="R1967">
        <v>0</v>
      </c>
      <c r="S1967">
        <v>0</v>
      </c>
      <c r="T1967" t="s">
        <v>29</v>
      </c>
      <c r="U1967" t="s">
        <v>29</v>
      </c>
      <c r="V1967" t="s">
        <v>29</v>
      </c>
      <c r="W1967" t="s">
        <v>30</v>
      </c>
      <c r="Y1967" s="10"/>
      <c r="Z1967" s="10"/>
      <c r="AA1967" t="s">
        <v>7547</v>
      </c>
      <c r="AB1967" t="s">
        <v>7548</v>
      </c>
    </row>
    <row r="1968" spans="1:28" x14ac:dyDescent="0.3">
      <c r="A1968" s="7" t="b">
        <f t="shared" si="90"/>
        <v>0</v>
      </c>
      <c r="B1968" t="str">
        <f t="shared" si="91"/>
        <v>agate</v>
      </c>
      <c r="C1968" s="9" t="str">
        <f t="shared" si="92"/>
        <v>agate</v>
      </c>
      <c r="D1968">
        <v>7291</v>
      </c>
      <c r="E1968" t="s">
        <v>24</v>
      </c>
      <c r="F1968" t="s">
        <v>144</v>
      </c>
      <c r="G1968" t="s">
        <v>26</v>
      </c>
      <c r="H1968" t="s">
        <v>144</v>
      </c>
      <c r="I1968" t="s">
        <v>28</v>
      </c>
      <c r="J1968" s="1">
        <v>3000</v>
      </c>
      <c r="K1968">
        <v>10</v>
      </c>
      <c r="L1968">
        <v>0</v>
      </c>
      <c r="M1968">
        <v>0</v>
      </c>
      <c r="N1968">
        <v>0</v>
      </c>
      <c r="O1968">
        <v>0</v>
      </c>
      <c r="P1968">
        <v>0</v>
      </c>
      <c r="Q1968" t="s">
        <v>24</v>
      </c>
      <c r="R1968">
        <v>0</v>
      </c>
      <c r="S1968">
        <v>0</v>
      </c>
      <c r="T1968" t="s">
        <v>29</v>
      </c>
      <c r="U1968" t="s">
        <v>29</v>
      </c>
      <c r="V1968" t="s">
        <v>29</v>
      </c>
      <c r="W1968" t="s">
        <v>30</v>
      </c>
      <c r="Y1968" s="10"/>
      <c r="Z1968" s="10"/>
      <c r="AA1968" t="s">
        <v>145</v>
      </c>
      <c r="AB1968" t="s">
        <v>146</v>
      </c>
    </row>
    <row r="1969" spans="1:28" x14ac:dyDescent="0.3">
      <c r="A1969" s="7" t="b">
        <f t="shared" si="90"/>
        <v>0</v>
      </c>
      <c r="B1969" t="str">
        <f t="shared" si="91"/>
        <v>muscovite</v>
      </c>
      <c r="C1969" s="9" t="str">
        <f t="shared" si="92"/>
        <v>muscovite</v>
      </c>
      <c r="D1969">
        <v>7292</v>
      </c>
      <c r="E1969" t="s">
        <v>24</v>
      </c>
      <c r="F1969" t="s">
        <v>6909</v>
      </c>
      <c r="G1969" t="s">
        <v>26</v>
      </c>
      <c r="H1969" t="s">
        <v>6909</v>
      </c>
      <c r="I1969" t="s">
        <v>28</v>
      </c>
      <c r="J1969" s="1">
        <v>3000</v>
      </c>
      <c r="K1969">
        <v>10</v>
      </c>
      <c r="L1969">
        <v>0</v>
      </c>
      <c r="M1969">
        <v>0</v>
      </c>
      <c r="N1969">
        <v>0</v>
      </c>
      <c r="O1969">
        <v>0</v>
      </c>
      <c r="P1969">
        <v>0</v>
      </c>
      <c r="Q1969" t="s">
        <v>24</v>
      </c>
      <c r="R1969">
        <v>0</v>
      </c>
      <c r="S1969">
        <v>0</v>
      </c>
      <c r="T1969" t="s">
        <v>29</v>
      </c>
      <c r="U1969" t="s">
        <v>29</v>
      </c>
      <c r="V1969" t="s">
        <v>29</v>
      </c>
      <c r="W1969" t="s">
        <v>30</v>
      </c>
      <c r="Y1969" s="10"/>
      <c r="Z1969" s="10"/>
      <c r="AA1969" t="s">
        <v>6910</v>
      </c>
      <c r="AB1969" t="s">
        <v>6911</v>
      </c>
    </row>
    <row r="1970" spans="1:28" x14ac:dyDescent="0.3">
      <c r="A1970" s="7" t="b">
        <f t="shared" si="90"/>
        <v>0</v>
      </c>
      <c r="B1970" t="str">
        <f t="shared" si="91"/>
        <v>rosequartz</v>
      </c>
      <c r="C1970" s="9" t="str">
        <f t="shared" si="92"/>
        <v>rose_quartz</v>
      </c>
      <c r="D1970">
        <v>7293</v>
      </c>
      <c r="E1970" t="s">
        <v>24</v>
      </c>
      <c r="F1970" t="s">
        <v>8520</v>
      </c>
      <c r="G1970" t="s">
        <v>26</v>
      </c>
      <c r="H1970" t="s">
        <v>8521</v>
      </c>
      <c r="I1970" t="s">
        <v>28</v>
      </c>
      <c r="J1970" s="1">
        <v>3000</v>
      </c>
      <c r="K1970">
        <v>10</v>
      </c>
      <c r="L1970">
        <v>0</v>
      </c>
      <c r="M1970">
        <v>0</v>
      </c>
      <c r="N1970">
        <v>0</v>
      </c>
      <c r="O1970">
        <v>0</v>
      </c>
      <c r="P1970">
        <v>0</v>
      </c>
      <c r="Q1970" t="s">
        <v>24</v>
      </c>
      <c r="R1970">
        <v>0</v>
      </c>
      <c r="S1970">
        <v>0</v>
      </c>
      <c r="T1970" t="s">
        <v>29</v>
      </c>
      <c r="U1970" t="s">
        <v>29</v>
      </c>
      <c r="V1970" t="s">
        <v>29</v>
      </c>
      <c r="W1970" t="s">
        <v>30</v>
      </c>
      <c r="Y1970" s="10"/>
      <c r="Z1970" s="10"/>
      <c r="AA1970" t="s">
        <v>8522</v>
      </c>
      <c r="AB1970" t="s">
        <v>8523</v>
      </c>
    </row>
    <row r="1971" spans="1:28" x14ac:dyDescent="0.3">
      <c r="A1971" s="7" t="b">
        <f t="shared" si="90"/>
        <v>0</v>
      </c>
      <c r="B1971" t="str">
        <f t="shared" si="91"/>
        <v>turquoise</v>
      </c>
      <c r="C1971" s="9" t="str">
        <f t="shared" si="92"/>
        <v>turquoise</v>
      </c>
      <c r="D1971">
        <v>7294</v>
      </c>
      <c r="E1971" t="s">
        <v>24</v>
      </c>
      <c r="F1971" t="s">
        <v>10206</v>
      </c>
      <c r="G1971" t="s">
        <v>26</v>
      </c>
      <c r="H1971" t="s">
        <v>10206</v>
      </c>
      <c r="I1971" t="s">
        <v>28</v>
      </c>
      <c r="J1971" s="1">
        <v>3000</v>
      </c>
      <c r="K1971">
        <v>10</v>
      </c>
      <c r="L1971">
        <v>0</v>
      </c>
      <c r="M1971">
        <v>0</v>
      </c>
      <c r="N1971">
        <v>0</v>
      </c>
      <c r="O1971">
        <v>0</v>
      </c>
      <c r="P1971">
        <v>0</v>
      </c>
      <c r="Q1971" t="s">
        <v>24</v>
      </c>
      <c r="R1971">
        <v>0</v>
      </c>
      <c r="S1971">
        <v>0</v>
      </c>
      <c r="T1971" t="s">
        <v>29</v>
      </c>
      <c r="U1971" t="s">
        <v>29</v>
      </c>
      <c r="V1971" t="s">
        <v>29</v>
      </c>
      <c r="W1971" t="s">
        <v>30</v>
      </c>
      <c r="Y1971" s="10"/>
      <c r="Z1971" s="10"/>
      <c r="AA1971" t="s">
        <v>10207</v>
      </c>
      <c r="AB1971" t="s">
        <v>10208</v>
      </c>
    </row>
    <row r="1972" spans="1:28" x14ac:dyDescent="0.3">
      <c r="A1972" s="7" t="b">
        <f t="shared" si="90"/>
        <v>0</v>
      </c>
      <c r="B1972" t="str">
        <f t="shared" si="91"/>
        <v>citrine</v>
      </c>
      <c r="C1972" s="9" t="str">
        <f t="shared" si="92"/>
        <v>citrine</v>
      </c>
      <c r="D1972">
        <v>7295</v>
      </c>
      <c r="E1972" t="s">
        <v>24</v>
      </c>
      <c r="F1972" t="s">
        <v>2225</v>
      </c>
      <c r="G1972" t="s">
        <v>26</v>
      </c>
      <c r="H1972" t="s">
        <v>2226</v>
      </c>
      <c r="I1972" t="s">
        <v>28</v>
      </c>
      <c r="J1972" s="1">
        <v>3000</v>
      </c>
      <c r="K1972">
        <v>10</v>
      </c>
      <c r="L1972">
        <v>0</v>
      </c>
      <c r="M1972">
        <v>0</v>
      </c>
      <c r="N1972">
        <v>0</v>
      </c>
      <c r="O1972">
        <v>0</v>
      </c>
      <c r="P1972">
        <v>0</v>
      </c>
      <c r="Q1972" t="s">
        <v>24</v>
      </c>
      <c r="R1972">
        <v>0</v>
      </c>
      <c r="S1972">
        <v>0</v>
      </c>
      <c r="T1972" t="s">
        <v>29</v>
      </c>
      <c r="U1972" t="s">
        <v>29</v>
      </c>
      <c r="V1972" t="s">
        <v>29</v>
      </c>
      <c r="W1972" t="s">
        <v>30</v>
      </c>
      <c r="Y1972" s="10"/>
      <c r="Z1972" s="10"/>
      <c r="AA1972" t="s">
        <v>2227</v>
      </c>
      <c r="AB1972" t="s">
        <v>2228</v>
      </c>
    </row>
    <row r="1973" spans="1:28" x14ac:dyDescent="0.3">
      <c r="A1973" s="7" t="b">
        <f t="shared" si="90"/>
        <v>0</v>
      </c>
      <c r="B1973" t="str">
        <f t="shared" si="91"/>
        <v>pyroxene</v>
      </c>
      <c r="C1973" s="9" t="str">
        <f t="shared" si="92"/>
        <v>pyroxene</v>
      </c>
      <c r="D1973">
        <v>7296</v>
      </c>
      <c r="E1973" t="s">
        <v>24</v>
      </c>
      <c r="F1973" t="s">
        <v>7982</v>
      </c>
      <c r="G1973" t="s">
        <v>26</v>
      </c>
      <c r="H1973" t="s">
        <v>7982</v>
      </c>
      <c r="I1973" t="s">
        <v>28</v>
      </c>
      <c r="J1973" s="1">
        <v>3000</v>
      </c>
      <c r="K1973">
        <v>10</v>
      </c>
      <c r="L1973">
        <v>0</v>
      </c>
      <c r="M1973">
        <v>0</v>
      </c>
      <c r="N1973">
        <v>0</v>
      </c>
      <c r="O1973">
        <v>0</v>
      </c>
      <c r="P1973">
        <v>0</v>
      </c>
      <c r="Q1973" t="s">
        <v>24</v>
      </c>
      <c r="R1973">
        <v>0</v>
      </c>
      <c r="S1973">
        <v>0</v>
      </c>
      <c r="T1973" t="s">
        <v>29</v>
      </c>
      <c r="U1973" t="s">
        <v>29</v>
      </c>
      <c r="V1973" t="s">
        <v>29</v>
      </c>
      <c r="W1973" t="s">
        <v>30</v>
      </c>
      <c r="Y1973" s="10"/>
      <c r="Z1973" s="10"/>
      <c r="AA1973" t="s">
        <v>7983</v>
      </c>
      <c r="AB1973" t="s">
        <v>7984</v>
      </c>
    </row>
    <row r="1974" spans="1:28" x14ac:dyDescent="0.3">
      <c r="A1974" s="7" t="b">
        <f t="shared" si="90"/>
        <v>0</v>
      </c>
      <c r="B1974" t="str">
        <f t="shared" si="91"/>
        <v>biotite</v>
      </c>
      <c r="C1974" s="9" t="str">
        <f t="shared" si="92"/>
        <v>biotite</v>
      </c>
      <c r="D1974">
        <v>7297</v>
      </c>
      <c r="E1974" t="s">
        <v>24</v>
      </c>
      <c r="F1974" t="s">
        <v>1124</v>
      </c>
      <c r="G1974" t="s">
        <v>26</v>
      </c>
      <c r="H1974" t="s">
        <v>1124</v>
      </c>
      <c r="I1974" t="s">
        <v>28</v>
      </c>
      <c r="J1974" s="1">
        <v>3000</v>
      </c>
      <c r="K1974">
        <v>10</v>
      </c>
      <c r="L1974">
        <v>0</v>
      </c>
      <c r="M1974">
        <v>0</v>
      </c>
      <c r="N1974">
        <v>0</v>
      </c>
      <c r="O1974">
        <v>0</v>
      </c>
      <c r="P1974">
        <v>0</v>
      </c>
      <c r="Q1974" t="s">
        <v>24</v>
      </c>
      <c r="R1974">
        <v>0</v>
      </c>
      <c r="S1974">
        <v>0</v>
      </c>
      <c r="T1974" t="s">
        <v>29</v>
      </c>
      <c r="U1974" t="s">
        <v>29</v>
      </c>
      <c r="V1974" t="s">
        <v>29</v>
      </c>
      <c r="W1974" t="s">
        <v>30</v>
      </c>
      <c r="Y1974" s="10"/>
      <c r="Z1974" s="10"/>
      <c r="AA1974" t="s">
        <v>1125</v>
      </c>
      <c r="AB1974" t="s">
        <v>1126</v>
      </c>
    </row>
    <row r="1975" spans="1:28" x14ac:dyDescent="0.3">
      <c r="A1975" s="7" t="b">
        <f t="shared" si="90"/>
        <v>0</v>
      </c>
      <c r="B1975" t="str">
        <f t="shared" si="91"/>
        <v>leafclothes</v>
      </c>
      <c r="C1975" s="9" t="str">
        <f t="shared" si="92"/>
        <v>leaf_clothes</v>
      </c>
      <c r="D1975">
        <v>7298</v>
      </c>
      <c r="E1975" t="s">
        <v>24</v>
      </c>
      <c r="F1975" t="s">
        <v>5986</v>
      </c>
      <c r="G1975" t="s">
        <v>26</v>
      </c>
      <c r="H1975" t="s">
        <v>5987</v>
      </c>
      <c r="I1975" t="s">
        <v>28</v>
      </c>
      <c r="J1975" s="7">
        <v>538</v>
      </c>
      <c r="K1975">
        <v>1</v>
      </c>
      <c r="L1975">
        <v>0</v>
      </c>
      <c r="M1975">
        <v>0</v>
      </c>
      <c r="N1975">
        <v>0</v>
      </c>
      <c r="O1975">
        <v>0</v>
      </c>
      <c r="P1975">
        <v>0</v>
      </c>
      <c r="Q1975" t="s">
        <v>24</v>
      </c>
      <c r="R1975">
        <v>0</v>
      </c>
      <c r="S1975">
        <v>0</v>
      </c>
      <c r="T1975" t="s">
        <v>29</v>
      </c>
      <c r="U1975" t="s">
        <v>29</v>
      </c>
      <c r="V1975" t="s">
        <v>29</v>
      </c>
      <c r="W1975" t="s">
        <v>30</v>
      </c>
      <c r="Y1975" s="10"/>
      <c r="Z1975" s="10"/>
      <c r="AA1975" t="s">
        <v>5988</v>
      </c>
      <c r="AB1975" t="s">
        <v>5989</v>
      </c>
    </row>
    <row r="1976" spans="1:28" x14ac:dyDescent="0.3">
      <c r="A1976" s="7" t="b">
        <f t="shared" si="90"/>
        <v>0</v>
      </c>
      <c r="B1976" t="str">
        <f t="shared" si="91"/>
        <v>gemstone</v>
      </c>
      <c r="C1976" s="9" t="str">
        <f t="shared" si="92"/>
        <v>gemstone</v>
      </c>
      <c r="D1976">
        <v>7300</v>
      </c>
      <c r="E1976" t="s">
        <v>24</v>
      </c>
      <c r="F1976" t="s">
        <v>4389</v>
      </c>
      <c r="G1976" t="s">
        <v>26</v>
      </c>
      <c r="H1976" t="s">
        <v>4389</v>
      </c>
      <c r="I1976" t="s">
        <v>28</v>
      </c>
      <c r="J1976" s="1">
        <v>1420</v>
      </c>
      <c r="K1976">
        <v>1</v>
      </c>
      <c r="L1976">
        <v>0</v>
      </c>
      <c r="M1976">
        <v>0</v>
      </c>
      <c r="N1976">
        <v>0</v>
      </c>
      <c r="O1976">
        <v>0</v>
      </c>
      <c r="P1976">
        <v>0</v>
      </c>
      <c r="Q1976" t="s">
        <v>24</v>
      </c>
      <c r="R1976">
        <v>0</v>
      </c>
      <c r="S1976">
        <v>0</v>
      </c>
      <c r="T1976" t="s">
        <v>29</v>
      </c>
      <c r="U1976" t="s">
        <v>29</v>
      </c>
      <c r="V1976" t="s">
        <v>29</v>
      </c>
      <c r="W1976" t="s">
        <v>30</v>
      </c>
      <c r="Y1976" s="10"/>
      <c r="Z1976" s="10"/>
      <c r="AA1976" t="s">
        <v>4390</v>
      </c>
      <c r="AB1976" t="s">
        <v>4391</v>
      </c>
    </row>
    <row r="1977" spans="1:28" x14ac:dyDescent="0.3">
      <c r="A1977" s="7" t="b">
        <f t="shared" si="90"/>
        <v>0</v>
      </c>
      <c r="B1977" t="str">
        <f t="shared" si="91"/>
        <v>swordaccessory</v>
      </c>
      <c r="C1977" s="9" t="str">
        <f t="shared" si="92"/>
        <v>sword_accessory</v>
      </c>
      <c r="D1977">
        <v>7301</v>
      </c>
      <c r="E1977" t="s">
        <v>24</v>
      </c>
      <c r="F1977" t="s">
        <v>9826</v>
      </c>
      <c r="G1977" t="s">
        <v>26</v>
      </c>
      <c r="H1977" t="s">
        <v>9827</v>
      </c>
      <c r="I1977" t="s">
        <v>28</v>
      </c>
      <c r="J1977" s="7">
        <v>798</v>
      </c>
      <c r="K1977">
        <v>1</v>
      </c>
      <c r="L1977">
        <v>0</v>
      </c>
      <c r="M1977">
        <v>0</v>
      </c>
      <c r="N1977">
        <v>0</v>
      </c>
      <c r="O1977">
        <v>0</v>
      </c>
      <c r="P1977">
        <v>0</v>
      </c>
      <c r="Q1977" t="s">
        <v>24</v>
      </c>
      <c r="R1977">
        <v>0</v>
      </c>
      <c r="S1977">
        <v>0</v>
      </c>
      <c r="T1977" t="s">
        <v>29</v>
      </c>
      <c r="U1977" t="s">
        <v>29</v>
      </c>
      <c r="V1977" t="s">
        <v>29</v>
      </c>
      <c r="W1977" t="s">
        <v>30</v>
      </c>
      <c r="Y1977" s="10"/>
      <c r="Z1977" s="10"/>
      <c r="AA1977" t="s">
        <v>9828</v>
      </c>
      <c r="AB1977" t="s">
        <v>9829</v>
      </c>
    </row>
    <row r="1978" spans="1:28" x14ac:dyDescent="0.3">
      <c r="A1978" s="7" t="b">
        <f t="shared" si="90"/>
        <v>0</v>
      </c>
      <c r="B1978" t="str">
        <f t="shared" si="91"/>
        <v>jubilee</v>
      </c>
      <c r="C1978" s="9" t="str">
        <f t="shared" si="92"/>
        <v>jubilee</v>
      </c>
      <c r="D1978">
        <v>7312</v>
      </c>
      <c r="E1978" t="s">
        <v>24</v>
      </c>
      <c r="F1978" t="s">
        <v>5674</v>
      </c>
      <c r="G1978" t="s">
        <v>26</v>
      </c>
      <c r="H1978" t="s">
        <v>5674</v>
      </c>
      <c r="I1978" t="s">
        <v>28</v>
      </c>
      <c r="J1978" s="7">
        <v>32</v>
      </c>
      <c r="K1978">
        <v>1</v>
      </c>
      <c r="L1978">
        <v>0</v>
      </c>
      <c r="M1978">
        <v>0</v>
      </c>
      <c r="N1978">
        <v>0</v>
      </c>
      <c r="O1978">
        <v>0</v>
      </c>
      <c r="P1978">
        <v>0</v>
      </c>
      <c r="Q1978" t="s">
        <v>24</v>
      </c>
      <c r="R1978">
        <v>0</v>
      </c>
      <c r="S1978">
        <v>0</v>
      </c>
      <c r="T1978" t="s">
        <v>29</v>
      </c>
      <c r="U1978" t="s">
        <v>29</v>
      </c>
      <c r="V1978" t="s">
        <v>29</v>
      </c>
      <c r="W1978" t="s">
        <v>30</v>
      </c>
      <c r="Y1978" s="10"/>
      <c r="Z1978" s="10"/>
      <c r="AA1978" t="s">
        <v>5675</v>
      </c>
      <c r="AB1978" t="s">
        <v>5676</v>
      </c>
    </row>
    <row r="1979" spans="1:28" x14ac:dyDescent="0.3">
      <c r="A1979" s="7" t="b">
        <f t="shared" si="90"/>
        <v>0</v>
      </c>
      <c r="B1979" t="str">
        <f t="shared" si="91"/>
        <v>darkcrystalfragment</v>
      </c>
      <c r="C1979" s="9" t="str">
        <f t="shared" si="92"/>
        <v>dark_crystal_fragment</v>
      </c>
      <c r="D1979">
        <v>7315</v>
      </c>
      <c r="E1979" t="s">
        <v>24</v>
      </c>
      <c r="F1979" t="s">
        <v>2786</v>
      </c>
      <c r="G1979" t="s">
        <v>26</v>
      </c>
      <c r="H1979" t="s">
        <v>2787</v>
      </c>
      <c r="I1979" t="s">
        <v>28</v>
      </c>
      <c r="J1979" s="7">
        <v>422</v>
      </c>
      <c r="K1979">
        <v>1</v>
      </c>
      <c r="L1979">
        <v>0</v>
      </c>
      <c r="M1979">
        <v>0</v>
      </c>
      <c r="N1979">
        <v>0</v>
      </c>
      <c r="O1979">
        <v>0</v>
      </c>
      <c r="P1979">
        <v>0</v>
      </c>
      <c r="Q1979" t="s">
        <v>24</v>
      </c>
      <c r="R1979">
        <v>0</v>
      </c>
      <c r="S1979">
        <v>0</v>
      </c>
      <c r="T1979" t="s">
        <v>29</v>
      </c>
      <c r="U1979" t="s">
        <v>29</v>
      </c>
      <c r="V1979" t="s">
        <v>29</v>
      </c>
      <c r="W1979" t="s">
        <v>30</v>
      </c>
      <c r="Y1979" s="10"/>
      <c r="Z1979" s="10"/>
      <c r="AA1979" t="s">
        <v>2788</v>
      </c>
      <c r="AB1979" t="s">
        <v>2789</v>
      </c>
    </row>
    <row r="1980" spans="1:28" x14ac:dyDescent="0.3">
      <c r="A1980" s="7" t="b">
        <f t="shared" si="90"/>
        <v>0</v>
      </c>
      <c r="B1980" t="str">
        <f t="shared" si="91"/>
        <v>longlimb</v>
      </c>
      <c r="C1980" s="9" t="str">
        <f t="shared" si="92"/>
        <v>long_limb</v>
      </c>
      <c r="D1980">
        <v>7316</v>
      </c>
      <c r="E1980" t="s">
        <v>24</v>
      </c>
      <c r="F1980" t="s">
        <v>6181</v>
      </c>
      <c r="G1980" t="s">
        <v>26</v>
      </c>
      <c r="H1980" t="s">
        <v>6182</v>
      </c>
      <c r="I1980" t="s">
        <v>28</v>
      </c>
      <c r="J1980" s="7">
        <v>658</v>
      </c>
      <c r="K1980">
        <v>1</v>
      </c>
      <c r="L1980">
        <v>0</v>
      </c>
      <c r="M1980">
        <v>0</v>
      </c>
      <c r="N1980">
        <v>0</v>
      </c>
      <c r="O1980">
        <v>0</v>
      </c>
      <c r="P1980">
        <v>0</v>
      </c>
      <c r="Q1980" t="s">
        <v>24</v>
      </c>
      <c r="R1980">
        <v>0</v>
      </c>
      <c r="S1980">
        <v>0</v>
      </c>
      <c r="T1980" t="s">
        <v>29</v>
      </c>
      <c r="U1980" t="s">
        <v>29</v>
      </c>
      <c r="V1980" t="s">
        <v>29</v>
      </c>
      <c r="W1980" t="s">
        <v>30</v>
      </c>
      <c r="Y1980" s="10"/>
      <c r="Z1980" s="10"/>
      <c r="AA1980" t="s">
        <v>6183</v>
      </c>
      <c r="AB1980" t="s">
        <v>6184</v>
      </c>
    </row>
    <row r="1981" spans="1:28" x14ac:dyDescent="0.3">
      <c r="A1981" s="7" t="b">
        <f t="shared" si="90"/>
        <v>0</v>
      </c>
      <c r="B1981" t="str">
        <f t="shared" si="91"/>
        <v>screw</v>
      </c>
      <c r="C1981" s="9" t="str">
        <f t="shared" si="92"/>
        <v>screw</v>
      </c>
      <c r="D1981">
        <v>7317</v>
      </c>
      <c r="E1981" t="s">
        <v>24</v>
      </c>
      <c r="F1981" t="s">
        <v>8827</v>
      </c>
      <c r="G1981" t="s">
        <v>26</v>
      </c>
      <c r="H1981" t="s">
        <v>8828</v>
      </c>
      <c r="I1981" t="s">
        <v>28</v>
      </c>
      <c r="J1981" s="10">
        <v>534</v>
      </c>
      <c r="K1981">
        <v>1</v>
      </c>
      <c r="L1981">
        <v>0</v>
      </c>
      <c r="M1981">
        <v>0</v>
      </c>
      <c r="N1981">
        <v>0</v>
      </c>
      <c r="O1981">
        <v>0</v>
      </c>
      <c r="P1981">
        <v>0</v>
      </c>
      <c r="Q1981" t="s">
        <v>24</v>
      </c>
      <c r="R1981">
        <v>0</v>
      </c>
      <c r="S1981">
        <v>0</v>
      </c>
      <c r="T1981" t="s">
        <v>29</v>
      </c>
      <c r="U1981" t="s">
        <v>29</v>
      </c>
      <c r="V1981" t="s">
        <v>29</v>
      </c>
      <c r="W1981" t="s">
        <v>30</v>
      </c>
      <c r="Y1981" s="10"/>
      <c r="Z1981" s="10"/>
      <c r="AA1981" t="s">
        <v>8829</v>
      </c>
      <c r="AB1981" t="s">
        <v>8830</v>
      </c>
    </row>
    <row r="1982" spans="1:28" x14ac:dyDescent="0.3">
      <c r="A1982" s="7" t="b">
        <f t="shared" si="90"/>
        <v>0</v>
      </c>
      <c r="B1982" t="str">
        <f t="shared" si="91"/>
        <v>oldpick</v>
      </c>
      <c r="C1982" s="9" t="str">
        <f t="shared" si="92"/>
        <v>old_pick</v>
      </c>
      <c r="D1982">
        <v>7318</v>
      </c>
      <c r="E1982" t="s">
        <v>24</v>
      </c>
      <c r="F1982" t="s">
        <v>7218</v>
      </c>
      <c r="G1982" t="s">
        <v>26</v>
      </c>
      <c r="H1982" t="s">
        <v>7219</v>
      </c>
      <c r="I1982" t="s">
        <v>28</v>
      </c>
      <c r="J1982" s="10">
        <v>512</v>
      </c>
      <c r="K1982">
        <v>1</v>
      </c>
      <c r="L1982">
        <v>0</v>
      </c>
      <c r="M1982">
        <v>0</v>
      </c>
      <c r="N1982">
        <v>0</v>
      </c>
      <c r="O1982">
        <v>0</v>
      </c>
      <c r="P1982">
        <v>0</v>
      </c>
      <c r="Q1982" t="s">
        <v>24</v>
      </c>
      <c r="R1982">
        <v>0</v>
      </c>
      <c r="S1982">
        <v>0</v>
      </c>
      <c r="T1982" t="s">
        <v>29</v>
      </c>
      <c r="U1982" t="s">
        <v>29</v>
      </c>
      <c r="V1982" t="s">
        <v>29</v>
      </c>
      <c r="W1982" t="s">
        <v>30</v>
      </c>
      <c r="Y1982" s="10"/>
      <c r="Z1982" s="10"/>
      <c r="AA1982" t="s">
        <v>7220</v>
      </c>
      <c r="AB1982" t="s">
        <v>7221</v>
      </c>
    </row>
    <row r="1983" spans="1:28" x14ac:dyDescent="0.3">
      <c r="A1983" s="7" t="b">
        <f t="shared" si="90"/>
        <v>0</v>
      </c>
      <c r="B1983" t="str">
        <f t="shared" si="91"/>
        <v>oldsteelplate</v>
      </c>
      <c r="C1983" s="9" t="str">
        <f t="shared" si="92"/>
        <v>old_steel_plate</v>
      </c>
      <c r="D1983">
        <v>7319</v>
      </c>
      <c r="E1983" t="s">
        <v>24</v>
      </c>
      <c r="F1983" t="s">
        <v>7231</v>
      </c>
      <c r="G1983" t="s">
        <v>26</v>
      </c>
      <c r="H1983" t="s">
        <v>7232</v>
      </c>
      <c r="I1983" t="s">
        <v>28</v>
      </c>
      <c r="J1983" s="1">
        <v>1024</v>
      </c>
      <c r="K1983">
        <v>1</v>
      </c>
      <c r="L1983">
        <v>0</v>
      </c>
      <c r="M1983">
        <v>0</v>
      </c>
      <c r="N1983">
        <v>0</v>
      </c>
      <c r="O1983">
        <v>0</v>
      </c>
      <c r="P1983">
        <v>0</v>
      </c>
      <c r="Q1983" t="s">
        <v>24</v>
      </c>
      <c r="R1983">
        <v>0</v>
      </c>
      <c r="S1983">
        <v>0</v>
      </c>
      <c r="T1983" t="s">
        <v>29</v>
      </c>
      <c r="U1983" t="s">
        <v>29</v>
      </c>
      <c r="V1983" t="s">
        <v>29</v>
      </c>
      <c r="W1983" t="s">
        <v>30</v>
      </c>
      <c r="Y1983" s="10"/>
      <c r="Z1983" s="10"/>
      <c r="AA1983" t="s">
        <v>7233</v>
      </c>
      <c r="AB1983" t="s">
        <v>7234</v>
      </c>
    </row>
    <row r="1984" spans="1:28" x14ac:dyDescent="0.3">
      <c r="A1984" s="7" t="b">
        <f t="shared" si="90"/>
        <v>0</v>
      </c>
      <c r="B1984" t="str">
        <f t="shared" si="91"/>
        <v>airpollutant</v>
      </c>
      <c r="C1984" s="9" t="str">
        <f t="shared" si="92"/>
        <v>air_pollutant</v>
      </c>
      <c r="D1984">
        <v>7320</v>
      </c>
      <c r="E1984" t="s">
        <v>24</v>
      </c>
      <c r="F1984" t="s">
        <v>170</v>
      </c>
      <c r="G1984" t="s">
        <v>26</v>
      </c>
      <c r="H1984" t="s">
        <v>171</v>
      </c>
      <c r="I1984" t="s">
        <v>28</v>
      </c>
      <c r="J1984" s="5">
        <v>256</v>
      </c>
      <c r="K1984">
        <v>1</v>
      </c>
      <c r="L1984">
        <v>0</v>
      </c>
      <c r="M1984">
        <v>0</v>
      </c>
      <c r="N1984">
        <v>0</v>
      </c>
      <c r="O1984">
        <v>0</v>
      </c>
      <c r="P1984">
        <v>0</v>
      </c>
      <c r="Q1984" t="s">
        <v>24</v>
      </c>
      <c r="R1984">
        <v>0</v>
      </c>
      <c r="S1984">
        <v>0</v>
      </c>
      <c r="T1984" t="s">
        <v>29</v>
      </c>
      <c r="U1984" t="s">
        <v>29</v>
      </c>
      <c r="V1984" t="s">
        <v>29</v>
      </c>
      <c r="W1984" t="s">
        <v>30</v>
      </c>
      <c r="Y1984" s="10"/>
      <c r="Z1984" s="10"/>
      <c r="AA1984" t="s">
        <v>172</v>
      </c>
      <c r="AB1984" t="s">
        <v>173</v>
      </c>
    </row>
    <row r="1985" spans="1:28" x14ac:dyDescent="0.3">
      <c r="A1985" s="7" t="b">
        <f t="shared" si="90"/>
        <v>0</v>
      </c>
      <c r="B1985" t="str">
        <f t="shared" si="91"/>
        <v>fragmentofcrystal</v>
      </c>
      <c r="C1985" s="9" t="str">
        <f t="shared" si="92"/>
        <v>fragment_of_crystal</v>
      </c>
      <c r="D1985">
        <v>7321</v>
      </c>
      <c r="E1985" t="s">
        <v>24</v>
      </c>
      <c r="F1985" t="s">
        <v>4194</v>
      </c>
      <c r="G1985" t="s">
        <v>26</v>
      </c>
      <c r="H1985" t="s">
        <v>4195</v>
      </c>
      <c r="I1985" t="s">
        <v>28</v>
      </c>
      <c r="J1985" s="5">
        <v>552</v>
      </c>
      <c r="K1985">
        <v>1</v>
      </c>
      <c r="L1985">
        <v>0</v>
      </c>
      <c r="M1985">
        <v>0</v>
      </c>
      <c r="N1985">
        <v>0</v>
      </c>
      <c r="O1985">
        <v>0</v>
      </c>
      <c r="P1985">
        <v>0</v>
      </c>
      <c r="Q1985" t="s">
        <v>24</v>
      </c>
      <c r="R1985">
        <v>0</v>
      </c>
      <c r="S1985">
        <v>0</v>
      </c>
      <c r="T1985" t="s">
        <v>29</v>
      </c>
      <c r="U1985" t="s">
        <v>29</v>
      </c>
      <c r="V1985" t="s">
        <v>29</v>
      </c>
      <c r="W1985" t="s">
        <v>30</v>
      </c>
      <c r="Y1985" s="10"/>
      <c r="Z1985" s="10"/>
      <c r="AA1985" t="s">
        <v>4196</v>
      </c>
      <c r="AB1985" t="s">
        <v>4197</v>
      </c>
    </row>
    <row r="1986" spans="1:28" x14ac:dyDescent="0.3">
      <c r="A1986" s="7" t="b">
        <f t="shared" ref="A1986:A2049" si="93">ISNUMBER(SEARCH("callfunc",X1986))</f>
        <v>0</v>
      </c>
      <c r="B1986" t="str">
        <f t="shared" ref="B1986:B2049" si="94">LOWER(SUBSTITUTE(F1986,"_",""))</f>
        <v>batteredkettle</v>
      </c>
      <c r="C1986" s="9" t="str">
        <f t="shared" ref="C1986:C2049" si="95">LOWER(F1986)</f>
        <v>battered_kettle</v>
      </c>
      <c r="D1986">
        <v>7323</v>
      </c>
      <c r="E1986" t="s">
        <v>24</v>
      </c>
      <c r="F1986" t="s">
        <v>815</v>
      </c>
      <c r="G1986" t="s">
        <v>26</v>
      </c>
      <c r="H1986" t="s">
        <v>816</v>
      </c>
      <c r="I1986" t="s">
        <v>28</v>
      </c>
      <c r="J1986" s="5">
        <v>256</v>
      </c>
      <c r="K1986">
        <v>1</v>
      </c>
      <c r="L1986">
        <v>0</v>
      </c>
      <c r="M1986">
        <v>0</v>
      </c>
      <c r="N1986">
        <v>0</v>
      </c>
      <c r="O1986">
        <v>0</v>
      </c>
      <c r="P1986">
        <v>0</v>
      </c>
      <c r="Q1986" t="s">
        <v>24</v>
      </c>
      <c r="R1986">
        <v>0</v>
      </c>
      <c r="S1986">
        <v>0</v>
      </c>
      <c r="T1986" t="s">
        <v>29</v>
      </c>
      <c r="U1986" t="s">
        <v>29</v>
      </c>
      <c r="V1986" t="s">
        <v>29</v>
      </c>
      <c r="W1986" t="s">
        <v>30</v>
      </c>
      <c r="Y1986" s="10"/>
      <c r="Z1986" s="10"/>
      <c r="AA1986" t="s">
        <v>817</v>
      </c>
      <c r="AB1986" t="s">
        <v>818</v>
      </c>
    </row>
    <row r="1987" spans="1:28" x14ac:dyDescent="0.3">
      <c r="A1987" s="7" t="b">
        <f t="shared" si="93"/>
        <v>0</v>
      </c>
      <c r="B1987" t="str">
        <f t="shared" si="94"/>
        <v>tube</v>
      </c>
      <c r="C1987" s="9" t="str">
        <f t="shared" si="95"/>
        <v>tube</v>
      </c>
      <c r="D1987">
        <v>7325</v>
      </c>
      <c r="E1987" t="s">
        <v>24</v>
      </c>
      <c r="F1987" t="s">
        <v>10190</v>
      </c>
      <c r="G1987" t="s">
        <v>26</v>
      </c>
      <c r="H1987" t="s">
        <v>10191</v>
      </c>
      <c r="I1987" t="s">
        <v>28</v>
      </c>
      <c r="J1987" s="7">
        <v>102</v>
      </c>
      <c r="K1987">
        <v>1</v>
      </c>
      <c r="L1987">
        <v>0</v>
      </c>
      <c r="M1987">
        <v>0</v>
      </c>
      <c r="N1987">
        <v>0</v>
      </c>
      <c r="O1987">
        <v>0</v>
      </c>
      <c r="P1987">
        <v>0</v>
      </c>
      <c r="Q1987" t="s">
        <v>24</v>
      </c>
      <c r="R1987">
        <v>0</v>
      </c>
      <c r="S1987">
        <v>0</v>
      </c>
      <c r="T1987" t="s">
        <v>29</v>
      </c>
      <c r="U1987" t="s">
        <v>29</v>
      </c>
      <c r="V1987" t="s">
        <v>29</v>
      </c>
      <c r="W1987" t="s">
        <v>30</v>
      </c>
      <c r="Y1987" s="10"/>
      <c r="Z1987" s="10"/>
      <c r="AA1987" t="s">
        <v>10192</v>
      </c>
      <c r="AB1987" t="s">
        <v>10193</v>
      </c>
    </row>
    <row r="1988" spans="1:28" x14ac:dyDescent="0.3">
      <c r="A1988" s="7" t="b">
        <f t="shared" si="93"/>
        <v>0</v>
      </c>
      <c r="B1988" t="str">
        <f t="shared" si="94"/>
        <v>fluorescentliquid</v>
      </c>
      <c r="C1988" s="9" t="str">
        <f t="shared" si="95"/>
        <v>fluorescent_liquid</v>
      </c>
      <c r="D1988">
        <v>7326</v>
      </c>
      <c r="E1988" t="s">
        <v>24</v>
      </c>
      <c r="F1988" t="s">
        <v>4150</v>
      </c>
      <c r="G1988" t="s">
        <v>26</v>
      </c>
      <c r="H1988" t="s">
        <v>4151</v>
      </c>
      <c r="I1988" t="s">
        <v>28</v>
      </c>
      <c r="J1988" s="7">
        <v>712</v>
      </c>
      <c r="K1988">
        <v>1</v>
      </c>
      <c r="L1988">
        <v>0</v>
      </c>
      <c r="M1988">
        <v>0</v>
      </c>
      <c r="N1988">
        <v>0</v>
      </c>
      <c r="O1988">
        <v>0</v>
      </c>
      <c r="P1988">
        <v>0</v>
      </c>
      <c r="Q1988" t="s">
        <v>24</v>
      </c>
      <c r="R1988">
        <v>0</v>
      </c>
      <c r="S1988">
        <v>0</v>
      </c>
      <c r="T1988" t="s">
        <v>29</v>
      </c>
      <c r="U1988" t="s">
        <v>29</v>
      </c>
      <c r="V1988" t="s">
        <v>29</v>
      </c>
      <c r="W1988" t="s">
        <v>30</v>
      </c>
      <c r="Y1988" s="10"/>
      <c r="Z1988" s="10"/>
      <c r="AA1988" t="s">
        <v>4152</v>
      </c>
      <c r="AB1988" t="s">
        <v>4153</v>
      </c>
    </row>
    <row r="1989" spans="1:28" x14ac:dyDescent="0.3">
      <c r="A1989" s="7" t="b">
        <f t="shared" si="93"/>
        <v>0</v>
      </c>
      <c r="B1989" t="str">
        <f t="shared" si="94"/>
        <v>headlamp</v>
      </c>
      <c r="C1989" s="9" t="str">
        <f t="shared" si="95"/>
        <v>headlamp</v>
      </c>
      <c r="D1989">
        <v>7327</v>
      </c>
      <c r="E1989" t="s">
        <v>24</v>
      </c>
      <c r="F1989" t="s">
        <v>5039</v>
      </c>
      <c r="G1989" t="s">
        <v>26</v>
      </c>
      <c r="H1989" t="s">
        <v>5040</v>
      </c>
      <c r="I1989" t="s">
        <v>28</v>
      </c>
      <c r="J1989" s="1">
        <v>1024</v>
      </c>
      <c r="K1989">
        <v>1</v>
      </c>
      <c r="L1989">
        <v>0</v>
      </c>
      <c r="M1989">
        <v>0</v>
      </c>
      <c r="N1989">
        <v>0</v>
      </c>
      <c r="O1989">
        <v>0</v>
      </c>
      <c r="P1989">
        <v>0</v>
      </c>
      <c r="Q1989" t="s">
        <v>24</v>
      </c>
      <c r="R1989">
        <v>0</v>
      </c>
      <c r="S1989">
        <v>0</v>
      </c>
      <c r="T1989" t="s">
        <v>29</v>
      </c>
      <c r="U1989" t="s">
        <v>29</v>
      </c>
      <c r="V1989" t="s">
        <v>29</v>
      </c>
      <c r="W1989" t="s">
        <v>30</v>
      </c>
      <c r="Y1989" s="10"/>
      <c r="Z1989" s="10"/>
      <c r="AA1989" t="s">
        <v>5041</v>
      </c>
      <c r="AB1989" t="s">
        <v>5042</v>
      </c>
    </row>
    <row r="1990" spans="1:28" x14ac:dyDescent="0.3">
      <c r="A1990" s="7" t="b">
        <f t="shared" si="93"/>
        <v>0</v>
      </c>
      <c r="B1990" t="str">
        <f t="shared" si="94"/>
        <v>eyeofhellion</v>
      </c>
      <c r="C1990" s="9" t="str">
        <f t="shared" si="95"/>
        <v>eye_of_hellion</v>
      </c>
      <c r="D1990">
        <v>7337</v>
      </c>
      <c r="E1990" t="s">
        <v>24</v>
      </c>
      <c r="F1990" t="s">
        <v>3763</v>
      </c>
      <c r="G1990" t="s">
        <v>26</v>
      </c>
      <c r="H1990" t="s">
        <v>3764</v>
      </c>
      <c r="I1990" t="s">
        <v>28</v>
      </c>
      <c r="J1990" s="7">
        <v>0</v>
      </c>
      <c r="K1990">
        <v>0</v>
      </c>
      <c r="L1990">
        <v>0</v>
      </c>
      <c r="M1990">
        <v>0</v>
      </c>
      <c r="N1990">
        <v>0</v>
      </c>
      <c r="O1990">
        <v>0</v>
      </c>
      <c r="P1990">
        <v>0</v>
      </c>
      <c r="Q1990" t="s">
        <v>24</v>
      </c>
      <c r="R1990">
        <v>0</v>
      </c>
      <c r="S1990">
        <v>0</v>
      </c>
      <c r="T1990" t="s">
        <v>29</v>
      </c>
      <c r="U1990" t="s">
        <v>29</v>
      </c>
      <c r="V1990" t="s">
        <v>29</v>
      </c>
      <c r="W1990" t="s">
        <v>30</v>
      </c>
      <c r="Y1990" s="10"/>
      <c r="Z1990" s="10"/>
      <c r="AA1990" t="s">
        <v>3765</v>
      </c>
      <c r="AB1990" t="s">
        <v>3766</v>
      </c>
    </row>
    <row r="1991" spans="1:28" x14ac:dyDescent="0.3">
      <c r="A1991" s="7" t="b">
        <f t="shared" si="93"/>
        <v>0</v>
      </c>
      <c r="B1991" t="str">
        <f t="shared" si="94"/>
        <v>willofdarkness</v>
      </c>
      <c r="C1991" s="9" t="str">
        <f t="shared" si="95"/>
        <v>will_of_darkness</v>
      </c>
      <c r="D1991">
        <v>7340</v>
      </c>
      <c r="E1991" t="s">
        <v>24</v>
      </c>
      <c r="F1991" t="s">
        <v>10720</v>
      </c>
      <c r="G1991" t="s">
        <v>26</v>
      </c>
      <c r="H1991" t="s">
        <v>10721</v>
      </c>
      <c r="I1991" t="s">
        <v>28</v>
      </c>
      <c r="J1991" s="7">
        <v>734</v>
      </c>
      <c r="K1991">
        <v>5</v>
      </c>
      <c r="L1991">
        <v>0</v>
      </c>
      <c r="M1991">
        <v>0</v>
      </c>
      <c r="N1991">
        <v>0</v>
      </c>
      <c r="O1991">
        <v>0</v>
      </c>
      <c r="P1991">
        <v>0</v>
      </c>
      <c r="Q1991" t="s">
        <v>24</v>
      </c>
      <c r="R1991">
        <v>0</v>
      </c>
      <c r="S1991">
        <v>0</v>
      </c>
      <c r="T1991" t="s">
        <v>29</v>
      </c>
      <c r="U1991" t="s">
        <v>29</v>
      </c>
      <c r="V1991" t="s">
        <v>29</v>
      </c>
      <c r="W1991" t="s">
        <v>30</v>
      </c>
      <c r="Y1991" s="10"/>
      <c r="Z1991" s="10"/>
      <c r="AA1991" t="s">
        <v>10722</v>
      </c>
      <c r="AB1991" t="s">
        <v>10723</v>
      </c>
    </row>
    <row r="1992" spans="1:28" x14ac:dyDescent="0.3">
      <c r="A1992" s="7" t="b">
        <f t="shared" si="93"/>
        <v>0</v>
      </c>
      <c r="B1992" t="str">
        <f t="shared" si="94"/>
        <v>armletofprisoner</v>
      </c>
      <c r="C1992" s="9" t="str">
        <f t="shared" si="95"/>
        <v>armlet_of_prisoner</v>
      </c>
      <c r="D1992">
        <v>7345</v>
      </c>
      <c r="E1992" t="s">
        <v>24</v>
      </c>
      <c r="F1992" t="s">
        <v>548</v>
      </c>
      <c r="G1992" t="s">
        <v>26</v>
      </c>
      <c r="H1992" t="s">
        <v>549</v>
      </c>
      <c r="I1992" t="s">
        <v>28</v>
      </c>
      <c r="J1992" s="10">
        <v>724</v>
      </c>
      <c r="K1992">
        <v>1</v>
      </c>
      <c r="L1992">
        <v>0</v>
      </c>
      <c r="M1992">
        <v>0</v>
      </c>
      <c r="N1992">
        <v>0</v>
      </c>
      <c r="O1992">
        <v>0</v>
      </c>
      <c r="P1992">
        <v>0</v>
      </c>
      <c r="Q1992" t="s">
        <v>24</v>
      </c>
      <c r="R1992">
        <v>0</v>
      </c>
      <c r="S1992">
        <v>0</v>
      </c>
      <c r="T1992" t="s">
        <v>29</v>
      </c>
      <c r="U1992" t="s">
        <v>29</v>
      </c>
      <c r="V1992" t="s">
        <v>29</v>
      </c>
      <c r="W1992" t="s">
        <v>30</v>
      </c>
      <c r="Y1992" s="10"/>
      <c r="Z1992" s="10"/>
      <c r="AA1992" t="s">
        <v>550</v>
      </c>
      <c r="AB1992" t="s">
        <v>551</v>
      </c>
    </row>
    <row r="1993" spans="1:28" x14ac:dyDescent="0.3">
      <c r="A1993" s="7" t="b">
        <f t="shared" si="93"/>
        <v>0</v>
      </c>
      <c r="B1993" t="str">
        <f t="shared" si="94"/>
        <v>labstaffrecord</v>
      </c>
      <c r="C1993" s="9" t="str">
        <f t="shared" si="95"/>
        <v>lab_staff_record</v>
      </c>
      <c r="D1993">
        <v>7347</v>
      </c>
      <c r="E1993" t="s">
        <v>24</v>
      </c>
      <c r="F1993" t="s">
        <v>5924</v>
      </c>
      <c r="G1993" t="s">
        <v>26</v>
      </c>
      <c r="H1993" t="s">
        <v>5925</v>
      </c>
      <c r="I1993" t="s">
        <v>28</v>
      </c>
      <c r="J1993" s="5">
        <v>840</v>
      </c>
      <c r="K1993">
        <v>1</v>
      </c>
      <c r="L1993">
        <v>0</v>
      </c>
      <c r="M1993">
        <v>0</v>
      </c>
      <c r="N1993">
        <v>0</v>
      </c>
      <c r="O1993">
        <v>0</v>
      </c>
      <c r="P1993">
        <v>0</v>
      </c>
      <c r="Q1993" t="s">
        <v>24</v>
      </c>
      <c r="R1993">
        <v>0</v>
      </c>
      <c r="S1993">
        <v>0</v>
      </c>
      <c r="T1993" t="s">
        <v>29</v>
      </c>
      <c r="U1993" t="s">
        <v>29</v>
      </c>
      <c r="V1993" t="s">
        <v>29</v>
      </c>
      <c r="W1993" t="s">
        <v>30</v>
      </c>
      <c r="Y1993" s="10"/>
      <c r="Z1993" s="10"/>
      <c r="AA1993" t="s">
        <v>5926</v>
      </c>
      <c r="AB1993" t="s">
        <v>5927</v>
      </c>
    </row>
    <row r="1994" spans="1:28" x14ac:dyDescent="0.3">
      <c r="A1994" s="7" t="b">
        <f t="shared" si="93"/>
        <v>0</v>
      </c>
      <c r="B1994" t="str">
        <f t="shared" si="94"/>
        <v>pieceofcrest1</v>
      </c>
      <c r="C1994" s="9" t="str">
        <f t="shared" si="95"/>
        <v>piece_of_crest1</v>
      </c>
      <c r="D1994">
        <v>7356</v>
      </c>
      <c r="E1994" t="s">
        <v>24</v>
      </c>
      <c r="F1994" t="s">
        <v>7592</v>
      </c>
      <c r="G1994" t="s">
        <v>26</v>
      </c>
      <c r="H1994" t="s">
        <v>7593</v>
      </c>
      <c r="I1994" t="s">
        <v>28</v>
      </c>
      <c r="J1994" s="1">
        <v>5000</v>
      </c>
      <c r="K1994">
        <v>1</v>
      </c>
      <c r="L1994">
        <v>0</v>
      </c>
      <c r="M1994">
        <v>0</v>
      </c>
      <c r="N1994">
        <v>0</v>
      </c>
      <c r="O1994">
        <v>0</v>
      </c>
      <c r="P1994">
        <v>0</v>
      </c>
      <c r="Q1994" t="s">
        <v>24</v>
      </c>
      <c r="R1994">
        <v>0</v>
      </c>
      <c r="S1994">
        <v>0</v>
      </c>
      <c r="T1994" t="s">
        <v>29</v>
      </c>
      <c r="U1994" t="s">
        <v>29</v>
      </c>
      <c r="V1994" t="s">
        <v>29</v>
      </c>
      <c r="W1994" t="s">
        <v>30</v>
      </c>
      <c r="Y1994" s="10"/>
      <c r="Z1994" s="10"/>
      <c r="AA1994" t="s">
        <v>7594</v>
      </c>
      <c r="AB1994" t="s">
        <v>7595</v>
      </c>
    </row>
    <row r="1995" spans="1:28" x14ac:dyDescent="0.3">
      <c r="A1995" s="7" t="b">
        <f t="shared" si="93"/>
        <v>0</v>
      </c>
      <c r="B1995" t="str">
        <f t="shared" si="94"/>
        <v>pieceofcrest2</v>
      </c>
      <c r="C1995" s="9" t="str">
        <f t="shared" si="95"/>
        <v>piece_of_crest2</v>
      </c>
      <c r="D1995">
        <v>7357</v>
      </c>
      <c r="E1995" t="s">
        <v>24</v>
      </c>
      <c r="F1995" t="s">
        <v>7596</v>
      </c>
      <c r="G1995" t="s">
        <v>26</v>
      </c>
      <c r="H1995" t="s">
        <v>7593</v>
      </c>
      <c r="I1995" t="s">
        <v>28</v>
      </c>
      <c r="J1995" s="1">
        <v>5000</v>
      </c>
      <c r="K1995">
        <v>1</v>
      </c>
      <c r="L1995">
        <v>0</v>
      </c>
      <c r="M1995">
        <v>0</v>
      </c>
      <c r="N1995">
        <v>0</v>
      </c>
      <c r="O1995">
        <v>0</v>
      </c>
      <c r="P1995">
        <v>0</v>
      </c>
      <c r="Q1995" t="s">
        <v>24</v>
      </c>
      <c r="R1995">
        <v>0</v>
      </c>
      <c r="S1995">
        <v>0</v>
      </c>
      <c r="T1995" t="s">
        <v>29</v>
      </c>
      <c r="U1995" t="s">
        <v>29</v>
      </c>
      <c r="V1995" t="s">
        <v>29</v>
      </c>
      <c r="W1995" t="s">
        <v>30</v>
      </c>
      <c r="Y1995" s="10"/>
      <c r="Z1995" s="10"/>
      <c r="AA1995" t="s">
        <v>7597</v>
      </c>
      <c r="AB1995" t="s">
        <v>7598</v>
      </c>
    </row>
    <row r="1996" spans="1:28" x14ac:dyDescent="0.3">
      <c r="A1996" s="7" t="b">
        <f t="shared" si="93"/>
        <v>0</v>
      </c>
      <c r="B1996" t="str">
        <f t="shared" si="94"/>
        <v>pieceofcrest3</v>
      </c>
      <c r="C1996" s="9" t="str">
        <f t="shared" si="95"/>
        <v>piece_of_crest3</v>
      </c>
      <c r="D1996">
        <v>7358</v>
      </c>
      <c r="E1996" t="s">
        <v>24</v>
      </c>
      <c r="F1996" t="s">
        <v>7599</v>
      </c>
      <c r="G1996" t="s">
        <v>26</v>
      </c>
      <c r="H1996" t="s">
        <v>7593</v>
      </c>
      <c r="I1996" t="s">
        <v>28</v>
      </c>
      <c r="J1996" s="1">
        <v>5000</v>
      </c>
      <c r="K1996">
        <v>1</v>
      </c>
      <c r="L1996">
        <v>0</v>
      </c>
      <c r="M1996">
        <v>0</v>
      </c>
      <c r="N1996">
        <v>0</v>
      </c>
      <c r="O1996">
        <v>0</v>
      </c>
      <c r="P1996">
        <v>0</v>
      </c>
      <c r="Q1996" t="s">
        <v>24</v>
      </c>
      <c r="R1996">
        <v>0</v>
      </c>
      <c r="S1996">
        <v>0</v>
      </c>
      <c r="T1996" t="s">
        <v>29</v>
      </c>
      <c r="U1996" t="s">
        <v>29</v>
      </c>
      <c r="V1996" t="s">
        <v>29</v>
      </c>
      <c r="W1996" t="s">
        <v>30</v>
      </c>
      <c r="Y1996" s="10"/>
      <c r="Z1996" s="10"/>
      <c r="AA1996" t="s">
        <v>7600</v>
      </c>
      <c r="AB1996" t="s">
        <v>7601</v>
      </c>
    </row>
    <row r="1997" spans="1:28" x14ac:dyDescent="0.3">
      <c r="A1997" s="7" t="b">
        <f t="shared" si="93"/>
        <v>0</v>
      </c>
      <c r="B1997" t="str">
        <f t="shared" si="94"/>
        <v>pieceofcrest4</v>
      </c>
      <c r="C1997" s="9" t="str">
        <f t="shared" si="95"/>
        <v>piece_of_crest4</v>
      </c>
      <c r="D1997">
        <v>7359</v>
      </c>
      <c r="E1997" t="s">
        <v>24</v>
      </c>
      <c r="F1997" t="s">
        <v>7602</v>
      </c>
      <c r="G1997" t="s">
        <v>26</v>
      </c>
      <c r="H1997" t="s">
        <v>7593</v>
      </c>
      <c r="I1997" t="s">
        <v>28</v>
      </c>
      <c r="J1997" s="1">
        <v>5000</v>
      </c>
      <c r="K1997">
        <v>1</v>
      </c>
      <c r="L1997">
        <v>0</v>
      </c>
      <c r="M1997">
        <v>0</v>
      </c>
      <c r="N1997">
        <v>0</v>
      </c>
      <c r="O1997">
        <v>0</v>
      </c>
      <c r="P1997">
        <v>0</v>
      </c>
      <c r="Q1997" t="s">
        <v>24</v>
      </c>
      <c r="R1997">
        <v>0</v>
      </c>
      <c r="S1997">
        <v>0</v>
      </c>
      <c r="T1997" t="s">
        <v>29</v>
      </c>
      <c r="U1997" t="s">
        <v>29</v>
      </c>
      <c r="V1997" t="s">
        <v>29</v>
      </c>
      <c r="W1997" t="s">
        <v>30</v>
      </c>
      <c r="Y1997" s="10"/>
      <c r="Z1997" s="10"/>
      <c r="AA1997" t="s">
        <v>7603</v>
      </c>
      <c r="AB1997" t="s">
        <v>7604</v>
      </c>
    </row>
    <row r="1998" spans="1:28" x14ac:dyDescent="0.3">
      <c r="A1998" s="7" t="b">
        <f t="shared" si="93"/>
        <v>0</v>
      </c>
      <c r="B1998" t="str">
        <f t="shared" si="94"/>
        <v>magicgemblue</v>
      </c>
      <c r="C1998" s="9" t="str">
        <f t="shared" si="95"/>
        <v>magic_gem_blue</v>
      </c>
      <c r="D1998">
        <v>7428</v>
      </c>
      <c r="E1998" t="s">
        <v>24</v>
      </c>
      <c r="F1998" t="s">
        <v>6342</v>
      </c>
      <c r="G1998" t="s">
        <v>26</v>
      </c>
      <c r="H1998" t="s">
        <v>6343</v>
      </c>
      <c r="I1998" t="s">
        <v>28</v>
      </c>
      <c r="J1998" s="10">
        <v>0</v>
      </c>
      <c r="K1998">
        <v>0</v>
      </c>
      <c r="L1998">
        <v>0</v>
      </c>
      <c r="M1998">
        <v>0</v>
      </c>
      <c r="N1998">
        <v>0</v>
      </c>
      <c r="O1998">
        <v>0</v>
      </c>
      <c r="P1998">
        <v>0</v>
      </c>
      <c r="Q1998" t="s">
        <v>24</v>
      </c>
      <c r="R1998">
        <v>0</v>
      </c>
      <c r="S1998">
        <v>0</v>
      </c>
      <c r="T1998" t="s">
        <v>29</v>
      </c>
      <c r="U1998" t="s">
        <v>29</v>
      </c>
      <c r="V1998" t="s">
        <v>29</v>
      </c>
      <c r="W1998" t="s">
        <v>30</v>
      </c>
      <c r="Y1998" s="10"/>
      <c r="Z1998" s="10"/>
      <c r="AA1998" t="s">
        <v>6344</v>
      </c>
      <c r="AB1998" t="s">
        <v>6345</v>
      </c>
    </row>
    <row r="1999" spans="1:28" x14ac:dyDescent="0.3">
      <c r="A1999" s="7" t="b">
        <f t="shared" si="93"/>
        <v>0</v>
      </c>
      <c r="B1999" t="str">
        <f t="shared" si="94"/>
        <v>scroll</v>
      </c>
      <c r="C1999" s="9" t="str">
        <f t="shared" si="95"/>
        <v>scroll</v>
      </c>
      <c r="D1999">
        <v>7433</v>
      </c>
      <c r="E1999" t="s">
        <v>24</v>
      </c>
      <c r="F1999" t="s">
        <v>8831</v>
      </c>
      <c r="G1999" t="s">
        <v>26</v>
      </c>
      <c r="H1999" t="s">
        <v>8832</v>
      </c>
      <c r="I1999" t="s">
        <v>28</v>
      </c>
      <c r="J1999" s="1">
        <v>4000</v>
      </c>
      <c r="K1999">
        <v>1</v>
      </c>
      <c r="L1999">
        <v>0</v>
      </c>
      <c r="M1999">
        <v>0</v>
      </c>
      <c r="N1999">
        <v>0</v>
      </c>
      <c r="O1999">
        <v>0</v>
      </c>
      <c r="P1999">
        <v>0</v>
      </c>
      <c r="Q1999" t="s">
        <v>24</v>
      </c>
      <c r="R1999">
        <v>0</v>
      </c>
      <c r="S1999">
        <v>0</v>
      </c>
      <c r="T1999" t="s">
        <v>29</v>
      </c>
      <c r="U1999" t="s">
        <v>29</v>
      </c>
      <c r="V1999" t="s">
        <v>29</v>
      </c>
      <c r="W1999" t="s">
        <v>30</v>
      </c>
      <c r="Y1999" s="10"/>
      <c r="Z1999" s="10"/>
      <c r="AA1999" t="s">
        <v>8833</v>
      </c>
      <c r="AB1999" t="s">
        <v>8834</v>
      </c>
    </row>
    <row r="2000" spans="1:28" x14ac:dyDescent="0.3">
      <c r="A2000" s="7" t="b">
        <f t="shared" si="93"/>
        <v>0</v>
      </c>
      <c r="B2000" t="str">
        <f t="shared" si="94"/>
        <v>elementalpotionbook</v>
      </c>
      <c r="C2000" s="9" t="str">
        <f t="shared" si="95"/>
        <v>elemental_potion_book</v>
      </c>
      <c r="D2000">
        <v>7434</v>
      </c>
      <c r="E2000" t="s">
        <v>24</v>
      </c>
      <c r="F2000" t="s">
        <v>3568</v>
      </c>
      <c r="G2000" t="s">
        <v>26</v>
      </c>
      <c r="H2000" t="s">
        <v>3569</v>
      </c>
      <c r="I2000" t="s">
        <v>28</v>
      </c>
      <c r="J2000" s="1">
        <v>100000</v>
      </c>
      <c r="K2000">
        <v>1</v>
      </c>
      <c r="L2000">
        <v>0</v>
      </c>
      <c r="M2000">
        <v>0</v>
      </c>
      <c r="N2000">
        <v>0</v>
      </c>
      <c r="O2000">
        <v>0</v>
      </c>
      <c r="P2000">
        <v>0</v>
      </c>
      <c r="Q2000" t="s">
        <v>24</v>
      </c>
      <c r="R2000">
        <v>0</v>
      </c>
      <c r="S2000">
        <v>0</v>
      </c>
      <c r="T2000" t="s">
        <v>29</v>
      </c>
      <c r="U2000" t="s">
        <v>29</v>
      </c>
      <c r="V2000" t="s">
        <v>29</v>
      </c>
      <c r="W2000" t="s">
        <v>30</v>
      </c>
      <c r="Y2000" s="10"/>
      <c r="Z2000" s="10"/>
      <c r="AA2000" t="s">
        <v>3570</v>
      </c>
      <c r="AB2000" t="s">
        <v>3571</v>
      </c>
    </row>
    <row r="2001" spans="1:28" x14ac:dyDescent="0.3">
      <c r="A2001" s="7" t="b">
        <f t="shared" si="93"/>
        <v>0</v>
      </c>
      <c r="B2001" t="str">
        <f t="shared" si="94"/>
        <v>goldenbracelet</v>
      </c>
      <c r="C2001" s="9" t="str">
        <f t="shared" si="95"/>
        <v>golden_bracelet</v>
      </c>
      <c r="D2001">
        <v>7435</v>
      </c>
      <c r="E2001" t="s">
        <v>24</v>
      </c>
      <c r="F2001" t="s">
        <v>4649</v>
      </c>
      <c r="G2001" t="s">
        <v>26</v>
      </c>
      <c r="H2001" t="s">
        <v>4650</v>
      </c>
      <c r="I2001" t="s">
        <v>28</v>
      </c>
      <c r="J2001" s="1">
        <v>1907</v>
      </c>
      <c r="K2001">
        <v>1</v>
      </c>
      <c r="L2001">
        <v>0</v>
      </c>
      <c r="M2001">
        <v>0</v>
      </c>
      <c r="N2001">
        <v>0</v>
      </c>
      <c r="O2001">
        <v>0</v>
      </c>
      <c r="P2001">
        <v>0</v>
      </c>
      <c r="Q2001" t="s">
        <v>24</v>
      </c>
      <c r="R2001">
        <v>0</v>
      </c>
      <c r="S2001">
        <v>0</v>
      </c>
      <c r="T2001" t="s">
        <v>29</v>
      </c>
      <c r="U2001" t="s">
        <v>29</v>
      </c>
      <c r="V2001" t="s">
        <v>29</v>
      </c>
      <c r="W2001" t="s">
        <v>30</v>
      </c>
      <c r="Y2001" s="10"/>
      <c r="Z2001" s="10"/>
      <c r="AA2001" t="s">
        <v>4651</v>
      </c>
      <c r="AB2001" t="s">
        <v>4652</v>
      </c>
    </row>
    <row r="2002" spans="1:28" x14ac:dyDescent="0.3">
      <c r="A2002" s="7" t="b">
        <f t="shared" si="93"/>
        <v>0</v>
      </c>
      <c r="B2002" t="str">
        <f t="shared" si="94"/>
        <v>pieceofmemorygreen</v>
      </c>
      <c r="C2002" s="9" t="str">
        <f t="shared" si="95"/>
        <v>piece_of_memory_green</v>
      </c>
      <c r="D2002">
        <v>7436</v>
      </c>
      <c r="E2002" t="s">
        <v>24</v>
      </c>
      <c r="F2002" t="s">
        <v>7617</v>
      </c>
      <c r="G2002" t="s">
        <v>26</v>
      </c>
      <c r="H2002" t="s">
        <v>7618</v>
      </c>
      <c r="I2002" t="s">
        <v>28</v>
      </c>
      <c r="J2002" s="1">
        <v>1506</v>
      </c>
      <c r="K2002">
        <v>1</v>
      </c>
      <c r="L2002">
        <v>0</v>
      </c>
      <c r="M2002">
        <v>0</v>
      </c>
      <c r="N2002">
        <v>0</v>
      </c>
      <c r="O2002">
        <v>0</v>
      </c>
      <c r="P2002">
        <v>0</v>
      </c>
      <c r="Q2002" t="s">
        <v>24</v>
      </c>
      <c r="R2002">
        <v>0</v>
      </c>
      <c r="S2002">
        <v>0</v>
      </c>
      <c r="T2002" t="s">
        <v>29</v>
      </c>
      <c r="U2002" t="s">
        <v>29</v>
      </c>
      <c r="V2002" t="s">
        <v>29</v>
      </c>
      <c r="W2002" t="s">
        <v>30</v>
      </c>
      <c r="Y2002" s="10"/>
      <c r="Z2002" s="10"/>
      <c r="AA2002" t="s">
        <v>7619</v>
      </c>
      <c r="AB2002" t="s">
        <v>7620</v>
      </c>
    </row>
    <row r="2003" spans="1:28" x14ac:dyDescent="0.3">
      <c r="A2003" s="7" t="b">
        <f t="shared" si="93"/>
        <v>0</v>
      </c>
      <c r="B2003" t="str">
        <f t="shared" si="94"/>
        <v>pieceofmemorypurple</v>
      </c>
      <c r="C2003" s="9" t="str">
        <f t="shared" si="95"/>
        <v>piece_of_memory_purple</v>
      </c>
      <c r="D2003">
        <v>7437</v>
      </c>
      <c r="E2003" t="s">
        <v>24</v>
      </c>
      <c r="F2003" t="s">
        <v>7621</v>
      </c>
      <c r="G2003" t="s">
        <v>26</v>
      </c>
      <c r="H2003" t="s">
        <v>7622</v>
      </c>
      <c r="I2003" t="s">
        <v>28</v>
      </c>
      <c r="J2003" s="1">
        <v>1506</v>
      </c>
      <c r="K2003">
        <v>1</v>
      </c>
      <c r="L2003">
        <v>0</v>
      </c>
      <c r="M2003">
        <v>0</v>
      </c>
      <c r="N2003">
        <v>0</v>
      </c>
      <c r="O2003">
        <v>0</v>
      </c>
      <c r="P2003">
        <v>0</v>
      </c>
      <c r="Q2003" t="s">
        <v>24</v>
      </c>
      <c r="R2003">
        <v>0</v>
      </c>
      <c r="S2003">
        <v>0</v>
      </c>
      <c r="T2003" t="s">
        <v>29</v>
      </c>
      <c r="U2003" t="s">
        <v>29</v>
      </c>
      <c r="V2003" t="s">
        <v>29</v>
      </c>
      <c r="W2003" t="s">
        <v>30</v>
      </c>
      <c r="Y2003" s="10"/>
      <c r="Z2003" s="10"/>
      <c r="AA2003" t="s">
        <v>7623</v>
      </c>
      <c r="AB2003" t="s">
        <v>7624</v>
      </c>
    </row>
    <row r="2004" spans="1:28" x14ac:dyDescent="0.3">
      <c r="A2004" s="7" t="b">
        <f t="shared" si="93"/>
        <v>0</v>
      </c>
      <c r="B2004" t="str">
        <f t="shared" si="94"/>
        <v>pieceofmemoryblue</v>
      </c>
      <c r="C2004" s="9" t="str">
        <f t="shared" si="95"/>
        <v>piece_of_memory_blue</v>
      </c>
      <c r="D2004">
        <v>7438</v>
      </c>
      <c r="E2004" t="s">
        <v>24</v>
      </c>
      <c r="F2004" t="s">
        <v>7613</v>
      </c>
      <c r="G2004" t="s">
        <v>26</v>
      </c>
      <c r="H2004" t="s">
        <v>7614</v>
      </c>
      <c r="I2004" t="s">
        <v>28</v>
      </c>
      <c r="J2004" s="1">
        <v>1506</v>
      </c>
      <c r="K2004">
        <v>1</v>
      </c>
      <c r="L2004">
        <v>0</v>
      </c>
      <c r="M2004">
        <v>0</v>
      </c>
      <c r="N2004">
        <v>0</v>
      </c>
      <c r="O2004">
        <v>0</v>
      </c>
      <c r="P2004">
        <v>0</v>
      </c>
      <c r="Q2004" t="s">
        <v>24</v>
      </c>
      <c r="R2004">
        <v>0</v>
      </c>
      <c r="S2004">
        <v>0</v>
      </c>
      <c r="T2004" t="s">
        <v>29</v>
      </c>
      <c r="U2004" t="s">
        <v>29</v>
      </c>
      <c r="V2004" t="s">
        <v>29</v>
      </c>
      <c r="W2004" t="s">
        <v>30</v>
      </c>
      <c r="Y2004" s="10"/>
      <c r="Z2004" s="10"/>
      <c r="AA2004" t="s">
        <v>7615</v>
      </c>
      <c r="AB2004" t="s">
        <v>7616</v>
      </c>
    </row>
    <row r="2005" spans="1:28" x14ac:dyDescent="0.3">
      <c r="A2005" s="7" t="b">
        <f t="shared" si="93"/>
        <v>0</v>
      </c>
      <c r="B2005" t="str">
        <f t="shared" si="94"/>
        <v>pieceofmemoryred</v>
      </c>
      <c r="C2005" s="9" t="str">
        <f t="shared" si="95"/>
        <v>piece_of_memory_red</v>
      </c>
      <c r="D2005">
        <v>7439</v>
      </c>
      <c r="E2005" t="s">
        <v>24</v>
      </c>
      <c r="F2005" t="s">
        <v>7625</v>
      </c>
      <c r="G2005" t="s">
        <v>26</v>
      </c>
      <c r="H2005" t="s">
        <v>7626</v>
      </c>
      <c r="I2005" t="s">
        <v>28</v>
      </c>
      <c r="J2005" s="1">
        <v>1506</v>
      </c>
      <c r="K2005">
        <v>1</v>
      </c>
      <c r="L2005">
        <v>0</v>
      </c>
      <c r="M2005">
        <v>0</v>
      </c>
      <c r="N2005">
        <v>0</v>
      </c>
      <c r="O2005">
        <v>0</v>
      </c>
      <c r="P2005">
        <v>0</v>
      </c>
      <c r="Q2005" t="s">
        <v>24</v>
      </c>
      <c r="R2005">
        <v>0</v>
      </c>
      <c r="S2005">
        <v>0</v>
      </c>
      <c r="T2005" t="s">
        <v>29</v>
      </c>
      <c r="U2005" t="s">
        <v>29</v>
      </c>
      <c r="V2005" t="s">
        <v>29</v>
      </c>
      <c r="W2005" t="s">
        <v>30</v>
      </c>
      <c r="Y2005" s="10"/>
      <c r="Z2005" s="10"/>
      <c r="AA2005" t="s">
        <v>7627</v>
      </c>
      <c r="AB2005" t="s">
        <v>7628</v>
      </c>
    </row>
    <row r="2006" spans="1:28" x14ac:dyDescent="0.3">
      <c r="A2006" s="7" t="b">
        <f t="shared" si="93"/>
        <v>0</v>
      </c>
      <c r="B2006" t="str">
        <f t="shared" si="94"/>
        <v>redfeather</v>
      </c>
      <c r="C2006" s="9" t="str">
        <f t="shared" si="95"/>
        <v>red_feather</v>
      </c>
      <c r="D2006">
        <v>7440</v>
      </c>
      <c r="E2006" t="s">
        <v>24</v>
      </c>
      <c r="F2006" t="s">
        <v>8204</v>
      </c>
      <c r="G2006" t="s">
        <v>26</v>
      </c>
      <c r="H2006" t="s">
        <v>8205</v>
      </c>
      <c r="I2006" t="s">
        <v>28</v>
      </c>
      <c r="J2006" s="1">
        <v>1335</v>
      </c>
      <c r="K2006">
        <v>1</v>
      </c>
      <c r="L2006">
        <v>0</v>
      </c>
      <c r="M2006">
        <v>0</v>
      </c>
      <c r="N2006">
        <v>0</v>
      </c>
      <c r="O2006">
        <v>0</v>
      </c>
      <c r="P2006">
        <v>0</v>
      </c>
      <c r="Q2006" t="s">
        <v>24</v>
      </c>
      <c r="R2006">
        <v>0</v>
      </c>
      <c r="S2006">
        <v>0</v>
      </c>
      <c r="T2006" t="s">
        <v>29</v>
      </c>
      <c r="U2006" t="s">
        <v>29</v>
      </c>
      <c r="V2006" t="s">
        <v>29</v>
      </c>
      <c r="W2006" t="s">
        <v>30</v>
      </c>
      <c r="Y2006" s="10"/>
      <c r="Z2006" s="10"/>
      <c r="AA2006" t="s">
        <v>8206</v>
      </c>
      <c r="AB2006" t="s">
        <v>8207</v>
      </c>
    </row>
    <row r="2007" spans="1:28" x14ac:dyDescent="0.3">
      <c r="A2007" s="7" t="b">
        <f t="shared" si="93"/>
        <v>0</v>
      </c>
      <c r="B2007" t="str">
        <f t="shared" si="94"/>
        <v>bluefeather</v>
      </c>
      <c r="C2007" s="9" t="str">
        <f t="shared" si="95"/>
        <v>blue_feather</v>
      </c>
      <c r="D2007">
        <v>7441</v>
      </c>
      <c r="E2007" t="s">
        <v>24</v>
      </c>
      <c r="F2007" t="s">
        <v>1315</v>
      </c>
      <c r="G2007" t="s">
        <v>26</v>
      </c>
      <c r="H2007" t="s">
        <v>1316</v>
      </c>
      <c r="I2007" t="s">
        <v>28</v>
      </c>
      <c r="J2007" s="1">
        <v>1408</v>
      </c>
      <c r="K2007">
        <v>1</v>
      </c>
      <c r="L2007">
        <v>0</v>
      </c>
      <c r="M2007">
        <v>0</v>
      </c>
      <c r="N2007">
        <v>0</v>
      </c>
      <c r="O2007">
        <v>0</v>
      </c>
      <c r="P2007">
        <v>0</v>
      </c>
      <c r="Q2007" t="s">
        <v>24</v>
      </c>
      <c r="R2007">
        <v>0</v>
      </c>
      <c r="S2007">
        <v>0</v>
      </c>
      <c r="T2007" t="s">
        <v>29</v>
      </c>
      <c r="U2007" t="s">
        <v>29</v>
      </c>
      <c r="V2007" t="s">
        <v>29</v>
      </c>
      <c r="W2007" t="s">
        <v>30</v>
      </c>
      <c r="Y2007" s="10"/>
      <c r="Z2007" s="10"/>
      <c r="AA2007" t="s">
        <v>1317</v>
      </c>
      <c r="AB2007" t="s">
        <v>1318</v>
      </c>
    </row>
    <row r="2008" spans="1:28" x14ac:dyDescent="0.3">
      <c r="A2008" s="7" t="b">
        <f t="shared" si="93"/>
        <v>0</v>
      </c>
      <c r="B2008" t="str">
        <f t="shared" si="94"/>
        <v>cursedseal</v>
      </c>
      <c r="C2008" s="9" t="str">
        <f t="shared" si="95"/>
        <v>cursed_seal</v>
      </c>
      <c r="D2008">
        <v>7442</v>
      </c>
      <c r="E2008" t="s">
        <v>24</v>
      </c>
      <c r="F2008" t="s">
        <v>2703</v>
      </c>
      <c r="G2008" t="s">
        <v>26</v>
      </c>
      <c r="H2008" t="s">
        <v>2704</v>
      </c>
      <c r="I2008" t="s">
        <v>28</v>
      </c>
      <c r="J2008" s="1">
        <v>1332</v>
      </c>
      <c r="K2008">
        <v>1</v>
      </c>
      <c r="L2008">
        <v>0</v>
      </c>
      <c r="M2008">
        <v>0</v>
      </c>
      <c r="N2008">
        <v>0</v>
      </c>
      <c r="O2008">
        <v>0</v>
      </c>
      <c r="P2008">
        <v>0</v>
      </c>
      <c r="Q2008" t="s">
        <v>24</v>
      </c>
      <c r="R2008">
        <v>0</v>
      </c>
      <c r="S2008">
        <v>0</v>
      </c>
      <c r="T2008" t="s">
        <v>29</v>
      </c>
      <c r="U2008" t="s">
        <v>29</v>
      </c>
      <c r="V2008" t="s">
        <v>29</v>
      </c>
      <c r="W2008" t="s">
        <v>30</v>
      </c>
      <c r="Y2008" s="10"/>
      <c r="Z2008" s="10"/>
      <c r="AA2008" t="s">
        <v>2705</v>
      </c>
      <c r="AB2008" t="s">
        <v>2706</v>
      </c>
    </row>
    <row r="2009" spans="1:28" x14ac:dyDescent="0.3">
      <c r="A2009" s="7" t="b">
        <f t="shared" si="93"/>
        <v>0</v>
      </c>
      <c r="B2009" t="str">
        <f t="shared" si="94"/>
        <v>triheadeddragonhead</v>
      </c>
      <c r="C2009" s="9" t="str">
        <f t="shared" si="95"/>
        <v>tri_headed_dragon_head</v>
      </c>
      <c r="D2009">
        <v>7443</v>
      </c>
      <c r="E2009" t="s">
        <v>24</v>
      </c>
      <c r="F2009" t="s">
        <v>10152</v>
      </c>
      <c r="G2009" t="s">
        <v>26</v>
      </c>
      <c r="H2009" t="s">
        <v>10153</v>
      </c>
      <c r="I2009" t="s">
        <v>28</v>
      </c>
      <c r="J2009">
        <v>956</v>
      </c>
      <c r="K2009">
        <v>1</v>
      </c>
      <c r="L2009">
        <v>0</v>
      </c>
      <c r="M2009">
        <v>0</v>
      </c>
      <c r="N2009">
        <v>0</v>
      </c>
      <c r="O2009">
        <v>0</v>
      </c>
      <c r="P2009">
        <v>0</v>
      </c>
      <c r="Q2009" t="s">
        <v>24</v>
      </c>
      <c r="R2009">
        <v>0</v>
      </c>
      <c r="S2009">
        <v>0</v>
      </c>
      <c r="T2009" t="s">
        <v>29</v>
      </c>
      <c r="U2009" t="s">
        <v>29</v>
      </c>
      <c r="V2009" t="s">
        <v>29</v>
      </c>
      <c r="W2009" t="s">
        <v>30</v>
      </c>
      <c r="Y2009" s="10"/>
      <c r="Z2009" s="10"/>
      <c r="AA2009" t="s">
        <v>10154</v>
      </c>
      <c r="AB2009" t="s">
        <v>10155</v>
      </c>
    </row>
    <row r="2010" spans="1:28" x14ac:dyDescent="0.3">
      <c r="A2010" s="7" t="b">
        <f t="shared" si="93"/>
        <v>0</v>
      </c>
      <c r="B2010" t="str">
        <f t="shared" si="94"/>
        <v>treasurebox</v>
      </c>
      <c r="C2010" s="9" t="str">
        <f t="shared" si="95"/>
        <v>treasure_box</v>
      </c>
      <c r="D2010">
        <v>7444</v>
      </c>
      <c r="E2010" t="s">
        <v>24</v>
      </c>
      <c r="F2010" t="s">
        <v>10128</v>
      </c>
      <c r="G2010" t="s">
        <v>26</v>
      </c>
      <c r="H2010" t="s">
        <v>10129</v>
      </c>
      <c r="I2010" t="s">
        <v>28</v>
      </c>
      <c r="J2010" s="1">
        <v>300000</v>
      </c>
      <c r="K2010">
        <v>1</v>
      </c>
      <c r="L2010">
        <v>0</v>
      </c>
      <c r="M2010">
        <v>0</v>
      </c>
      <c r="N2010">
        <v>0</v>
      </c>
      <c r="O2010">
        <v>0</v>
      </c>
      <c r="P2010">
        <v>0</v>
      </c>
      <c r="Q2010" t="s">
        <v>24</v>
      </c>
      <c r="R2010">
        <v>0</v>
      </c>
      <c r="S2010">
        <v>0</v>
      </c>
      <c r="T2010" t="s">
        <v>29</v>
      </c>
      <c r="U2010" t="s">
        <v>29</v>
      </c>
      <c r="V2010" t="s">
        <v>29</v>
      </c>
      <c r="W2010" t="s">
        <v>30</v>
      </c>
      <c r="Y2010" s="10"/>
      <c r="Z2010" s="10"/>
      <c r="AA2010" t="s">
        <v>10130</v>
      </c>
      <c r="AB2010" t="s">
        <v>10131</v>
      </c>
    </row>
    <row r="2011" spans="1:28" x14ac:dyDescent="0.3">
      <c r="A2011" s="7" t="b">
        <f t="shared" si="93"/>
        <v>0</v>
      </c>
      <c r="B2011" t="str">
        <f t="shared" si="94"/>
        <v>dragonballgreen</v>
      </c>
      <c r="C2011" s="9" t="str">
        <f t="shared" si="95"/>
        <v>dragonball_green</v>
      </c>
      <c r="D2011">
        <v>7445</v>
      </c>
      <c r="E2011" t="s">
        <v>24</v>
      </c>
      <c r="F2011" t="s">
        <v>3181</v>
      </c>
      <c r="G2011" t="s">
        <v>26</v>
      </c>
      <c r="H2011" t="s">
        <v>3182</v>
      </c>
      <c r="I2011" t="s">
        <v>28</v>
      </c>
      <c r="J2011">
        <v>887</v>
      </c>
      <c r="K2011">
        <v>1</v>
      </c>
      <c r="L2011">
        <v>0</v>
      </c>
      <c r="M2011">
        <v>0</v>
      </c>
      <c r="N2011">
        <v>0</v>
      </c>
      <c r="O2011">
        <v>0</v>
      </c>
      <c r="P2011">
        <v>0</v>
      </c>
      <c r="Q2011" t="s">
        <v>24</v>
      </c>
      <c r="R2011">
        <v>0</v>
      </c>
      <c r="S2011">
        <v>0</v>
      </c>
      <c r="T2011" t="s">
        <v>29</v>
      </c>
      <c r="U2011" t="s">
        <v>29</v>
      </c>
      <c r="V2011" t="s">
        <v>29</v>
      </c>
      <c r="W2011" t="s">
        <v>30</v>
      </c>
      <c r="Y2011" s="10"/>
      <c r="Z2011" s="10"/>
      <c r="AA2011" t="s">
        <v>3183</v>
      </c>
      <c r="AB2011" t="s">
        <v>3184</v>
      </c>
    </row>
    <row r="2012" spans="1:28" x14ac:dyDescent="0.3">
      <c r="A2012" s="7" t="b">
        <f t="shared" si="93"/>
        <v>0</v>
      </c>
      <c r="B2012" t="str">
        <f t="shared" si="94"/>
        <v>dragonballblue</v>
      </c>
      <c r="C2012" s="9" t="str">
        <f t="shared" si="95"/>
        <v>dragonball_blue</v>
      </c>
      <c r="D2012">
        <v>7446</v>
      </c>
      <c r="E2012" t="s">
        <v>24</v>
      </c>
      <c r="F2012" t="s">
        <v>3177</v>
      </c>
      <c r="G2012" t="s">
        <v>26</v>
      </c>
      <c r="H2012" t="s">
        <v>3178</v>
      </c>
      <c r="I2012" t="s">
        <v>28</v>
      </c>
      <c r="J2012">
        <v>887</v>
      </c>
      <c r="K2012">
        <v>1</v>
      </c>
      <c r="L2012">
        <v>0</v>
      </c>
      <c r="M2012">
        <v>0</v>
      </c>
      <c r="N2012">
        <v>0</v>
      </c>
      <c r="O2012">
        <v>0</v>
      </c>
      <c r="P2012">
        <v>0</v>
      </c>
      <c r="Q2012" t="s">
        <v>24</v>
      </c>
      <c r="R2012">
        <v>0</v>
      </c>
      <c r="S2012">
        <v>0</v>
      </c>
      <c r="T2012" t="s">
        <v>29</v>
      </c>
      <c r="U2012" t="s">
        <v>29</v>
      </c>
      <c r="V2012" t="s">
        <v>29</v>
      </c>
      <c r="W2012" t="s">
        <v>30</v>
      </c>
      <c r="Y2012" s="10"/>
      <c r="Z2012" s="10"/>
      <c r="AA2012" t="s">
        <v>3179</v>
      </c>
      <c r="AB2012" t="s">
        <v>3180</v>
      </c>
    </row>
    <row r="2013" spans="1:28" x14ac:dyDescent="0.3">
      <c r="A2013" s="7" t="b">
        <f t="shared" si="93"/>
        <v>0</v>
      </c>
      <c r="B2013" t="str">
        <f t="shared" si="94"/>
        <v>dragonballred</v>
      </c>
      <c r="C2013" s="9" t="str">
        <f t="shared" si="95"/>
        <v>dragonball_red</v>
      </c>
      <c r="D2013">
        <v>7447</v>
      </c>
      <c r="E2013" t="s">
        <v>24</v>
      </c>
      <c r="F2013" t="s">
        <v>3185</v>
      </c>
      <c r="G2013" t="s">
        <v>26</v>
      </c>
      <c r="H2013" t="s">
        <v>3186</v>
      </c>
      <c r="I2013" t="s">
        <v>28</v>
      </c>
      <c r="J2013">
        <v>887</v>
      </c>
      <c r="K2013">
        <v>1</v>
      </c>
      <c r="L2013">
        <v>0</v>
      </c>
      <c r="M2013">
        <v>0</v>
      </c>
      <c r="N2013">
        <v>0</v>
      </c>
      <c r="O2013">
        <v>0</v>
      </c>
      <c r="P2013">
        <v>0</v>
      </c>
      <c r="Q2013" t="s">
        <v>24</v>
      </c>
      <c r="R2013">
        <v>0</v>
      </c>
      <c r="S2013">
        <v>0</v>
      </c>
      <c r="T2013" t="s">
        <v>29</v>
      </c>
      <c r="U2013" t="s">
        <v>29</v>
      </c>
      <c r="V2013" t="s">
        <v>29</v>
      </c>
      <c r="W2013" t="s">
        <v>30</v>
      </c>
      <c r="Y2013" s="10"/>
      <c r="Z2013" s="10"/>
      <c r="AA2013" t="s">
        <v>3187</v>
      </c>
      <c r="AB2013" t="s">
        <v>3188</v>
      </c>
    </row>
    <row r="2014" spans="1:28" x14ac:dyDescent="0.3">
      <c r="A2014" s="7" t="b">
        <f t="shared" si="93"/>
        <v>0</v>
      </c>
      <c r="B2014" t="str">
        <f t="shared" si="94"/>
        <v>dragonballyellow</v>
      </c>
      <c r="C2014" s="9" t="str">
        <f t="shared" si="95"/>
        <v>dragonball_yellow</v>
      </c>
      <c r="D2014">
        <v>7448</v>
      </c>
      <c r="E2014" t="s">
        <v>24</v>
      </c>
      <c r="F2014" t="s">
        <v>3189</v>
      </c>
      <c r="G2014" t="s">
        <v>26</v>
      </c>
      <c r="H2014" t="s">
        <v>3190</v>
      </c>
      <c r="I2014" t="s">
        <v>28</v>
      </c>
      <c r="J2014" s="10">
        <v>887</v>
      </c>
      <c r="K2014">
        <v>1</v>
      </c>
      <c r="L2014">
        <v>0</v>
      </c>
      <c r="M2014">
        <v>0</v>
      </c>
      <c r="N2014">
        <v>0</v>
      </c>
      <c r="O2014">
        <v>0</v>
      </c>
      <c r="P2014">
        <v>0</v>
      </c>
      <c r="Q2014" t="s">
        <v>24</v>
      </c>
      <c r="R2014">
        <v>0</v>
      </c>
      <c r="S2014">
        <v>0</v>
      </c>
      <c r="T2014" t="s">
        <v>29</v>
      </c>
      <c r="U2014" t="s">
        <v>29</v>
      </c>
      <c r="V2014" t="s">
        <v>29</v>
      </c>
      <c r="W2014" t="s">
        <v>30</v>
      </c>
      <c r="Y2014" s="10"/>
      <c r="Z2014" s="10"/>
      <c r="AA2014" t="s">
        <v>3191</v>
      </c>
      <c r="AB2014" t="s">
        <v>3192</v>
      </c>
    </row>
    <row r="2015" spans="1:28" x14ac:dyDescent="0.3">
      <c r="A2015" s="7" t="b">
        <f t="shared" si="93"/>
        <v>0</v>
      </c>
      <c r="B2015" t="str">
        <f t="shared" si="94"/>
        <v>bloodypage</v>
      </c>
      <c r="C2015" s="9" t="str">
        <f t="shared" si="95"/>
        <v>bloody_page</v>
      </c>
      <c r="D2015">
        <v>7449</v>
      </c>
      <c r="E2015" t="s">
        <v>24</v>
      </c>
      <c r="F2015" t="s">
        <v>1276</v>
      </c>
      <c r="G2015" t="s">
        <v>26</v>
      </c>
      <c r="H2015" t="s">
        <v>1277</v>
      </c>
      <c r="I2015" t="s">
        <v>28</v>
      </c>
      <c r="J2015">
        <v>681</v>
      </c>
      <c r="K2015">
        <v>1</v>
      </c>
      <c r="L2015">
        <v>0</v>
      </c>
      <c r="M2015">
        <v>0</v>
      </c>
      <c r="N2015">
        <v>0</v>
      </c>
      <c r="O2015">
        <v>0</v>
      </c>
      <c r="P2015">
        <v>0</v>
      </c>
      <c r="Q2015" t="s">
        <v>24</v>
      </c>
      <c r="R2015">
        <v>0</v>
      </c>
      <c r="S2015">
        <v>0</v>
      </c>
      <c r="T2015" t="s">
        <v>29</v>
      </c>
      <c r="U2015" t="s">
        <v>29</v>
      </c>
      <c r="V2015" t="s">
        <v>29</v>
      </c>
      <c r="W2015" t="s">
        <v>30</v>
      </c>
      <c r="Y2015" s="10"/>
      <c r="Z2015" s="10"/>
      <c r="AA2015" t="s">
        <v>1278</v>
      </c>
      <c r="AB2015" t="s">
        <v>1279</v>
      </c>
    </row>
    <row r="2016" spans="1:28" x14ac:dyDescent="0.3">
      <c r="A2016" s="7" t="b">
        <f t="shared" si="93"/>
        <v>0</v>
      </c>
      <c r="B2016" t="str">
        <f t="shared" si="94"/>
        <v>pieceofbonearmor</v>
      </c>
      <c r="C2016" s="9" t="str">
        <f t="shared" si="95"/>
        <v>piece_of_bone_armor</v>
      </c>
      <c r="D2016">
        <v>7450</v>
      </c>
      <c r="E2016" t="s">
        <v>24</v>
      </c>
      <c r="F2016" t="s">
        <v>7580</v>
      </c>
      <c r="G2016" t="s">
        <v>26</v>
      </c>
      <c r="H2016" t="s">
        <v>7581</v>
      </c>
      <c r="I2016" t="s">
        <v>28</v>
      </c>
      <c r="J2016" s="1">
        <v>2050</v>
      </c>
      <c r="K2016">
        <v>1</v>
      </c>
      <c r="L2016">
        <v>0</v>
      </c>
      <c r="M2016">
        <v>0</v>
      </c>
      <c r="N2016">
        <v>0</v>
      </c>
      <c r="O2016">
        <v>0</v>
      </c>
      <c r="P2016">
        <v>0</v>
      </c>
      <c r="Q2016" t="s">
        <v>24</v>
      </c>
      <c r="R2016">
        <v>0</v>
      </c>
      <c r="S2016">
        <v>0</v>
      </c>
      <c r="T2016" t="s">
        <v>29</v>
      </c>
      <c r="U2016" t="s">
        <v>29</v>
      </c>
      <c r="V2016" t="s">
        <v>29</v>
      </c>
      <c r="W2016" t="s">
        <v>30</v>
      </c>
      <c r="Y2016" s="10"/>
      <c r="Z2016" s="10"/>
      <c r="AA2016" t="s">
        <v>7582</v>
      </c>
      <c r="AB2016" t="s">
        <v>7583</v>
      </c>
    </row>
    <row r="2017" spans="1:28" x14ac:dyDescent="0.3">
      <c r="A2017" s="7" t="b">
        <f t="shared" si="93"/>
        <v>0</v>
      </c>
      <c r="B2017" t="str">
        <f t="shared" si="94"/>
        <v>scaleofreddragon</v>
      </c>
      <c r="C2017" s="9" t="str">
        <f t="shared" si="95"/>
        <v>scale_of_red_dragon</v>
      </c>
      <c r="D2017">
        <v>7451</v>
      </c>
      <c r="E2017" t="s">
        <v>24</v>
      </c>
      <c r="F2017" t="s">
        <v>8773</v>
      </c>
      <c r="G2017" t="s">
        <v>26</v>
      </c>
      <c r="H2017" t="s">
        <v>8774</v>
      </c>
      <c r="I2017" t="s">
        <v>28</v>
      </c>
      <c r="J2017" s="1">
        <v>1852</v>
      </c>
      <c r="K2017">
        <v>1</v>
      </c>
      <c r="L2017">
        <v>0</v>
      </c>
      <c r="M2017">
        <v>0</v>
      </c>
      <c r="N2017">
        <v>0</v>
      </c>
      <c r="O2017">
        <v>0</v>
      </c>
      <c r="P2017">
        <v>0</v>
      </c>
      <c r="Q2017" t="s">
        <v>24</v>
      </c>
      <c r="R2017">
        <v>0</v>
      </c>
      <c r="S2017">
        <v>0</v>
      </c>
      <c r="T2017" t="s">
        <v>29</v>
      </c>
      <c r="U2017" t="s">
        <v>29</v>
      </c>
      <c r="V2017" t="s">
        <v>29</v>
      </c>
      <c r="W2017" t="s">
        <v>30</v>
      </c>
      <c r="Y2017" s="10"/>
      <c r="Z2017" s="10"/>
      <c r="AA2017" t="s">
        <v>8775</v>
      </c>
      <c r="AB2017" t="s">
        <v>8776</v>
      </c>
    </row>
    <row r="2018" spans="1:28" x14ac:dyDescent="0.3">
      <c r="A2018" s="7" t="b">
        <f t="shared" si="93"/>
        <v>0</v>
      </c>
      <c r="B2018" t="str">
        <f t="shared" si="94"/>
        <v>yellowspice</v>
      </c>
      <c r="C2018" s="9" t="str">
        <f t="shared" si="95"/>
        <v>yellow_spice</v>
      </c>
      <c r="D2018">
        <v>7452</v>
      </c>
      <c r="E2018" t="s">
        <v>24</v>
      </c>
      <c r="F2018" t="s">
        <v>10932</v>
      </c>
      <c r="G2018" t="s">
        <v>26</v>
      </c>
      <c r="H2018" t="s">
        <v>10933</v>
      </c>
      <c r="I2018" t="s">
        <v>28</v>
      </c>
      <c r="J2018" s="1">
        <v>1000</v>
      </c>
      <c r="K2018">
        <v>1</v>
      </c>
      <c r="L2018">
        <v>0</v>
      </c>
      <c r="M2018">
        <v>0</v>
      </c>
      <c r="N2018">
        <v>0</v>
      </c>
      <c r="O2018">
        <v>0</v>
      </c>
      <c r="P2018">
        <v>0</v>
      </c>
      <c r="Q2018" t="s">
        <v>24</v>
      </c>
      <c r="R2018">
        <v>0</v>
      </c>
      <c r="S2018">
        <v>0</v>
      </c>
      <c r="T2018" t="s">
        <v>29</v>
      </c>
      <c r="U2018" t="s">
        <v>29</v>
      </c>
      <c r="V2018" t="s">
        <v>29</v>
      </c>
      <c r="W2018" t="s">
        <v>30</v>
      </c>
      <c r="Y2018" s="10"/>
      <c r="Z2018" s="10"/>
      <c r="AA2018" t="s">
        <v>10934</v>
      </c>
      <c r="AB2018" t="s">
        <v>10935</v>
      </c>
    </row>
    <row r="2019" spans="1:28" x14ac:dyDescent="0.3">
      <c r="A2019" s="7" t="b">
        <f t="shared" si="93"/>
        <v>0</v>
      </c>
      <c r="B2019" t="str">
        <f t="shared" si="94"/>
        <v>plainsauce</v>
      </c>
      <c r="C2019" s="9" t="str">
        <f t="shared" si="95"/>
        <v>plain_sauce</v>
      </c>
      <c r="D2019">
        <v>7454</v>
      </c>
      <c r="E2019" t="s">
        <v>24</v>
      </c>
      <c r="F2019" t="s">
        <v>7695</v>
      </c>
      <c r="G2019" t="s">
        <v>26</v>
      </c>
      <c r="H2019" t="s">
        <v>7696</v>
      </c>
      <c r="I2019" t="s">
        <v>28</v>
      </c>
      <c r="J2019">
        <v>700</v>
      </c>
      <c r="K2019">
        <v>1</v>
      </c>
      <c r="L2019">
        <v>0</v>
      </c>
      <c r="M2019">
        <v>0</v>
      </c>
      <c r="N2019">
        <v>0</v>
      </c>
      <c r="O2019">
        <v>0</v>
      </c>
      <c r="P2019">
        <v>0</v>
      </c>
      <c r="Q2019" t="s">
        <v>24</v>
      </c>
      <c r="R2019">
        <v>0</v>
      </c>
      <c r="S2019">
        <v>0</v>
      </c>
      <c r="T2019" t="s">
        <v>29</v>
      </c>
      <c r="U2019" t="s">
        <v>29</v>
      </c>
      <c r="V2019" t="s">
        <v>29</v>
      </c>
      <c r="W2019" t="s">
        <v>30</v>
      </c>
      <c r="Y2019" s="10"/>
      <c r="Z2019" s="10"/>
      <c r="AA2019" t="s">
        <v>7697</v>
      </c>
      <c r="AB2019" t="s">
        <v>7698</v>
      </c>
    </row>
    <row r="2020" spans="1:28" x14ac:dyDescent="0.3">
      <c r="A2020" s="7" t="b">
        <f t="shared" si="93"/>
        <v>0</v>
      </c>
      <c r="B2020" t="str">
        <f t="shared" si="94"/>
        <v>redspice</v>
      </c>
      <c r="C2020" s="9" t="str">
        <f t="shared" si="95"/>
        <v>red_spice</v>
      </c>
      <c r="D2020">
        <v>7456</v>
      </c>
      <c r="E2020" t="s">
        <v>24</v>
      </c>
      <c r="F2020" t="s">
        <v>8263</v>
      </c>
      <c r="G2020" t="s">
        <v>26</v>
      </c>
      <c r="H2020" t="s">
        <v>8264</v>
      </c>
      <c r="I2020" t="s">
        <v>28</v>
      </c>
      <c r="J2020" s="1">
        <v>1000</v>
      </c>
      <c r="K2020">
        <v>1</v>
      </c>
      <c r="L2020">
        <v>0</v>
      </c>
      <c r="M2020">
        <v>0</v>
      </c>
      <c r="N2020">
        <v>0</v>
      </c>
      <c r="O2020">
        <v>0</v>
      </c>
      <c r="P2020">
        <v>0</v>
      </c>
      <c r="Q2020" t="s">
        <v>24</v>
      </c>
      <c r="R2020">
        <v>0</v>
      </c>
      <c r="S2020">
        <v>0</v>
      </c>
      <c r="T2020" t="s">
        <v>29</v>
      </c>
      <c r="U2020" t="s">
        <v>29</v>
      </c>
      <c r="V2020" t="s">
        <v>29</v>
      </c>
      <c r="W2020" t="s">
        <v>30</v>
      </c>
      <c r="Y2020" s="10"/>
      <c r="Z2020" s="10"/>
      <c r="AA2020" t="s">
        <v>8265</v>
      </c>
      <c r="AB2020" t="s">
        <v>8266</v>
      </c>
    </row>
    <row r="2021" spans="1:28" x14ac:dyDescent="0.3">
      <c r="A2021" s="7" t="b">
        <f t="shared" si="93"/>
        <v>0</v>
      </c>
      <c r="B2021" t="str">
        <f t="shared" si="94"/>
        <v>cookbook06</v>
      </c>
      <c r="C2021" s="9" t="str">
        <f t="shared" si="95"/>
        <v>cookbook06</v>
      </c>
      <c r="D2021">
        <v>7477</v>
      </c>
      <c r="E2021" t="s">
        <v>24</v>
      </c>
      <c r="F2021" t="s">
        <v>2428</v>
      </c>
      <c r="G2021" t="s">
        <v>26</v>
      </c>
      <c r="H2021" t="s">
        <v>2429</v>
      </c>
      <c r="I2021" t="s">
        <v>28</v>
      </c>
      <c r="J2021" s="1">
        <v>1000</v>
      </c>
      <c r="K2021">
        <v>1</v>
      </c>
      <c r="L2021">
        <v>0</v>
      </c>
      <c r="M2021">
        <v>0</v>
      </c>
      <c r="N2021">
        <v>0</v>
      </c>
      <c r="O2021">
        <v>0</v>
      </c>
      <c r="P2021">
        <v>0</v>
      </c>
      <c r="Q2021" t="s">
        <v>24</v>
      </c>
      <c r="R2021">
        <v>0</v>
      </c>
      <c r="S2021">
        <v>0</v>
      </c>
      <c r="T2021" t="s">
        <v>29</v>
      </c>
      <c r="U2021" t="s">
        <v>29</v>
      </c>
      <c r="V2021" t="s">
        <v>29</v>
      </c>
      <c r="W2021" t="s">
        <v>30</v>
      </c>
      <c r="Y2021" s="10"/>
      <c r="Z2021" s="10"/>
      <c r="AA2021" t="s">
        <v>2430</v>
      </c>
      <c r="AB2021" t="s">
        <v>2431</v>
      </c>
    </row>
    <row r="2022" spans="1:28" x14ac:dyDescent="0.3">
      <c r="A2022" s="7" t="b">
        <f t="shared" si="93"/>
        <v>0</v>
      </c>
      <c r="B2022" t="str">
        <f t="shared" si="94"/>
        <v>cookbook07</v>
      </c>
      <c r="C2022" s="9" t="str">
        <f t="shared" si="95"/>
        <v>cookbook07</v>
      </c>
      <c r="D2022">
        <v>7478</v>
      </c>
      <c r="E2022" t="s">
        <v>24</v>
      </c>
      <c r="F2022" t="s">
        <v>2432</v>
      </c>
      <c r="G2022" t="s">
        <v>26</v>
      </c>
      <c r="H2022" t="s">
        <v>2433</v>
      </c>
      <c r="I2022" t="s">
        <v>28</v>
      </c>
      <c r="J2022" s="1">
        <v>1000</v>
      </c>
      <c r="K2022">
        <v>1</v>
      </c>
      <c r="L2022">
        <v>0</v>
      </c>
      <c r="M2022">
        <v>0</v>
      </c>
      <c r="N2022">
        <v>0</v>
      </c>
      <c r="O2022">
        <v>0</v>
      </c>
      <c r="P2022">
        <v>0</v>
      </c>
      <c r="Q2022" t="s">
        <v>24</v>
      </c>
      <c r="R2022">
        <v>0</v>
      </c>
      <c r="S2022">
        <v>0</v>
      </c>
      <c r="T2022" t="s">
        <v>29</v>
      </c>
      <c r="U2022" t="s">
        <v>29</v>
      </c>
      <c r="V2022" t="s">
        <v>29</v>
      </c>
      <c r="W2022" t="s">
        <v>30</v>
      </c>
      <c r="Y2022" s="10"/>
      <c r="Z2022" s="10"/>
      <c r="AA2022" t="s">
        <v>2434</v>
      </c>
      <c r="AB2022" t="s">
        <v>2435</v>
      </c>
    </row>
    <row r="2023" spans="1:28" x14ac:dyDescent="0.3">
      <c r="A2023" s="7" t="b">
        <f t="shared" si="93"/>
        <v>0</v>
      </c>
      <c r="B2023" t="str">
        <f t="shared" si="94"/>
        <v>sturdyironpiece</v>
      </c>
      <c r="C2023" s="9" t="str">
        <f t="shared" si="95"/>
        <v>sturdy_iron_piece</v>
      </c>
      <c r="D2023">
        <v>7507</v>
      </c>
      <c r="E2023" t="s">
        <v>24</v>
      </c>
      <c r="F2023" t="s">
        <v>9738</v>
      </c>
      <c r="G2023" t="s">
        <v>26</v>
      </c>
      <c r="H2023" t="s">
        <v>9739</v>
      </c>
      <c r="I2023" t="s">
        <v>28</v>
      </c>
      <c r="J2023" s="7">
        <v>842</v>
      </c>
      <c r="K2023">
        <v>1</v>
      </c>
      <c r="L2023">
        <v>0</v>
      </c>
      <c r="M2023">
        <v>0</v>
      </c>
      <c r="N2023">
        <v>0</v>
      </c>
      <c r="O2023">
        <v>0</v>
      </c>
      <c r="P2023">
        <v>0</v>
      </c>
      <c r="Q2023" t="s">
        <v>24</v>
      </c>
      <c r="R2023">
        <v>0</v>
      </c>
      <c r="S2023">
        <v>0</v>
      </c>
      <c r="T2023" t="s">
        <v>29</v>
      </c>
      <c r="U2023" t="s">
        <v>29</v>
      </c>
      <c r="V2023" t="s">
        <v>29</v>
      </c>
      <c r="W2023" t="s">
        <v>30</v>
      </c>
      <c r="Y2023" s="10"/>
      <c r="Z2023" s="10"/>
      <c r="AA2023" t="s">
        <v>9740</v>
      </c>
      <c r="AB2023" t="s">
        <v>9741</v>
      </c>
    </row>
    <row r="2024" spans="1:28" x14ac:dyDescent="0.3">
      <c r="A2024" s="7" t="b">
        <f t="shared" si="93"/>
        <v>0</v>
      </c>
      <c r="B2024" t="str">
        <f t="shared" si="94"/>
        <v>valhallaflower</v>
      </c>
      <c r="C2024" s="9" t="str">
        <f t="shared" si="95"/>
        <v>valhalla_flower</v>
      </c>
      <c r="D2024">
        <v>7510</v>
      </c>
      <c r="E2024" t="s">
        <v>24</v>
      </c>
      <c r="F2024" t="s">
        <v>10309</v>
      </c>
      <c r="G2024" t="s">
        <v>26</v>
      </c>
      <c r="H2024" t="s">
        <v>10310</v>
      </c>
      <c r="I2024" t="s">
        <v>28</v>
      </c>
      <c r="J2024" s="1">
        <v>200000</v>
      </c>
      <c r="K2024">
        <v>1</v>
      </c>
      <c r="L2024">
        <v>0</v>
      </c>
      <c r="M2024">
        <v>0</v>
      </c>
      <c r="N2024">
        <v>0</v>
      </c>
      <c r="O2024">
        <v>0</v>
      </c>
      <c r="P2024">
        <v>0</v>
      </c>
      <c r="Q2024" t="s">
        <v>24</v>
      </c>
      <c r="R2024">
        <v>0</v>
      </c>
      <c r="S2024">
        <v>0</v>
      </c>
      <c r="T2024" t="s">
        <v>29</v>
      </c>
      <c r="U2024" t="s">
        <v>29</v>
      </c>
      <c r="V2024" t="s">
        <v>29</v>
      </c>
      <c r="W2024" t="s">
        <v>30</v>
      </c>
      <c r="Y2024" s="10"/>
      <c r="Z2024" s="10"/>
      <c r="AA2024" t="s">
        <v>10311</v>
      </c>
      <c r="AB2024" t="s">
        <v>10312</v>
      </c>
    </row>
    <row r="2025" spans="1:28" x14ac:dyDescent="0.3">
      <c r="A2025" s="7" t="b">
        <f t="shared" si="93"/>
        <v>0</v>
      </c>
      <c r="B2025" t="str">
        <f t="shared" si="94"/>
        <v>runeofdarkness</v>
      </c>
      <c r="C2025" s="9" t="str">
        <f t="shared" si="95"/>
        <v>rune_of_darkness</v>
      </c>
      <c r="D2025">
        <v>7511</v>
      </c>
      <c r="E2025" t="s">
        <v>24</v>
      </c>
      <c r="F2025" t="s">
        <v>8598</v>
      </c>
      <c r="G2025" t="s">
        <v>26</v>
      </c>
      <c r="H2025" t="s">
        <v>8599</v>
      </c>
      <c r="I2025" t="s">
        <v>28</v>
      </c>
      <c r="J2025" s="1">
        <v>2526</v>
      </c>
      <c r="K2025">
        <v>1</v>
      </c>
      <c r="L2025">
        <v>0</v>
      </c>
      <c r="M2025">
        <v>0</v>
      </c>
      <c r="N2025">
        <v>0</v>
      </c>
      <c r="O2025">
        <v>0</v>
      </c>
      <c r="P2025">
        <v>0</v>
      </c>
      <c r="Q2025" t="s">
        <v>24</v>
      </c>
      <c r="R2025">
        <v>0</v>
      </c>
      <c r="S2025">
        <v>0</v>
      </c>
      <c r="T2025" t="s">
        <v>29</v>
      </c>
      <c r="U2025" t="s">
        <v>29</v>
      </c>
      <c r="V2025" t="s">
        <v>29</v>
      </c>
      <c r="W2025" t="s">
        <v>30</v>
      </c>
      <c r="Y2025" s="10"/>
      <c r="Z2025" s="10"/>
      <c r="AA2025" t="s">
        <v>8600</v>
      </c>
      <c r="AB2025" t="s">
        <v>8601</v>
      </c>
    </row>
    <row r="2026" spans="1:28" x14ac:dyDescent="0.3">
      <c r="A2026" s="7" t="b">
        <f t="shared" si="93"/>
        <v>0</v>
      </c>
      <c r="B2026" t="str">
        <f t="shared" si="94"/>
        <v>burntparts</v>
      </c>
      <c r="C2026" s="9" t="str">
        <f t="shared" si="95"/>
        <v>burnt_parts</v>
      </c>
      <c r="D2026">
        <v>7512</v>
      </c>
      <c r="E2026" t="s">
        <v>24</v>
      </c>
      <c r="F2026" t="s">
        <v>1768</v>
      </c>
      <c r="G2026" t="s">
        <v>26</v>
      </c>
      <c r="H2026" t="s">
        <v>1769</v>
      </c>
      <c r="I2026" t="s">
        <v>28</v>
      </c>
      <c r="J2026" s="1">
        <v>1600</v>
      </c>
      <c r="K2026">
        <v>1</v>
      </c>
      <c r="L2026">
        <v>0</v>
      </c>
      <c r="M2026">
        <v>0</v>
      </c>
      <c r="N2026">
        <v>0</v>
      </c>
      <c r="O2026">
        <v>0</v>
      </c>
      <c r="P2026">
        <v>0</v>
      </c>
      <c r="Q2026" t="s">
        <v>24</v>
      </c>
      <c r="R2026">
        <v>0</v>
      </c>
      <c r="S2026">
        <v>0</v>
      </c>
      <c r="T2026" t="s">
        <v>29</v>
      </c>
      <c r="U2026" t="s">
        <v>29</v>
      </c>
      <c r="V2026" t="s">
        <v>29</v>
      </c>
      <c r="W2026" t="s">
        <v>30</v>
      </c>
      <c r="Y2026" s="10"/>
      <c r="Z2026" s="10"/>
      <c r="AA2026" t="s">
        <v>1770</v>
      </c>
      <c r="AB2026" t="s">
        <v>1771</v>
      </c>
    </row>
    <row r="2027" spans="1:28" x14ac:dyDescent="0.3">
      <c r="A2027" s="7" t="b">
        <f t="shared" si="93"/>
        <v>0</v>
      </c>
      <c r="B2027" t="str">
        <f t="shared" si="94"/>
        <v>pocketwatch</v>
      </c>
      <c r="C2027" s="9" t="str">
        <f t="shared" si="95"/>
        <v>pocket_watch</v>
      </c>
      <c r="D2027">
        <v>7513</v>
      </c>
      <c r="E2027" t="s">
        <v>24</v>
      </c>
      <c r="F2027" t="s">
        <v>7726</v>
      </c>
      <c r="G2027" t="s">
        <v>26</v>
      </c>
      <c r="H2027" t="s">
        <v>7730</v>
      </c>
      <c r="I2027" t="s">
        <v>28</v>
      </c>
      <c r="J2027" s="1">
        <v>3420</v>
      </c>
      <c r="K2027">
        <v>1</v>
      </c>
      <c r="L2027">
        <v>0</v>
      </c>
      <c r="M2027">
        <v>0</v>
      </c>
      <c r="N2027">
        <v>0</v>
      </c>
      <c r="O2027">
        <v>0</v>
      </c>
      <c r="P2027">
        <v>0</v>
      </c>
      <c r="Q2027" t="s">
        <v>24</v>
      </c>
      <c r="R2027">
        <v>0</v>
      </c>
      <c r="S2027">
        <v>0</v>
      </c>
      <c r="T2027" t="s">
        <v>29</v>
      </c>
      <c r="U2027" t="s">
        <v>29</v>
      </c>
      <c r="V2027" t="s">
        <v>29</v>
      </c>
      <c r="W2027" t="s">
        <v>30</v>
      </c>
      <c r="Y2027" s="10"/>
      <c r="Z2027" s="10"/>
      <c r="AA2027" t="s">
        <v>7731</v>
      </c>
      <c r="AB2027" t="s">
        <v>7732</v>
      </c>
    </row>
    <row r="2028" spans="1:28" x14ac:dyDescent="0.3">
      <c r="A2028" s="7" t="b">
        <f t="shared" si="93"/>
        <v>0</v>
      </c>
      <c r="B2028" t="str">
        <f t="shared" si="94"/>
        <v>flamestone</v>
      </c>
      <c r="C2028" s="9" t="str">
        <f t="shared" si="95"/>
        <v>flame_stone</v>
      </c>
      <c r="D2028">
        <v>7521</v>
      </c>
      <c r="E2028" t="s">
        <v>24</v>
      </c>
      <c r="F2028" t="s">
        <v>4061</v>
      </c>
      <c r="G2028" t="s">
        <v>26</v>
      </c>
      <c r="H2028" t="s">
        <v>4062</v>
      </c>
      <c r="I2028" t="s">
        <v>28</v>
      </c>
      <c r="J2028" s="10">
        <v>150</v>
      </c>
      <c r="K2028">
        <v>1</v>
      </c>
      <c r="L2028">
        <v>0</v>
      </c>
      <c r="M2028">
        <v>0</v>
      </c>
      <c r="N2028">
        <v>0</v>
      </c>
      <c r="O2028">
        <v>0</v>
      </c>
      <c r="P2028">
        <v>0</v>
      </c>
      <c r="Q2028" t="s">
        <v>24</v>
      </c>
      <c r="R2028">
        <v>0</v>
      </c>
      <c r="S2028">
        <v>0</v>
      </c>
      <c r="T2028" t="s">
        <v>29</v>
      </c>
      <c r="U2028" t="s">
        <v>29</v>
      </c>
      <c r="V2028" t="s">
        <v>29</v>
      </c>
      <c r="W2028" t="s">
        <v>30</v>
      </c>
      <c r="Y2028" s="10"/>
      <c r="Z2028" s="10"/>
      <c r="AA2028" t="s">
        <v>4063</v>
      </c>
      <c r="AB2028" t="s">
        <v>4064</v>
      </c>
    </row>
    <row r="2029" spans="1:28" x14ac:dyDescent="0.3">
      <c r="A2029" s="7" t="b">
        <f t="shared" si="93"/>
        <v>0</v>
      </c>
      <c r="B2029" t="str">
        <f t="shared" si="94"/>
        <v>icestone</v>
      </c>
      <c r="C2029" s="9" t="str">
        <f t="shared" si="95"/>
        <v>ice_stone</v>
      </c>
      <c r="D2029">
        <v>7522</v>
      </c>
      <c r="E2029" t="s">
        <v>24</v>
      </c>
      <c r="F2029" t="s">
        <v>5400</v>
      </c>
      <c r="G2029" t="s">
        <v>26</v>
      </c>
      <c r="H2029" t="s">
        <v>5401</v>
      </c>
      <c r="I2029" t="s">
        <v>28</v>
      </c>
      <c r="J2029">
        <v>150</v>
      </c>
      <c r="K2029">
        <v>1</v>
      </c>
      <c r="L2029">
        <v>0</v>
      </c>
      <c r="M2029">
        <v>0</v>
      </c>
      <c r="N2029">
        <v>0</v>
      </c>
      <c r="O2029">
        <v>0</v>
      </c>
      <c r="P2029">
        <v>0</v>
      </c>
      <c r="Q2029" t="s">
        <v>24</v>
      </c>
      <c r="R2029">
        <v>0</v>
      </c>
      <c r="S2029">
        <v>0</v>
      </c>
      <c r="T2029" t="s">
        <v>29</v>
      </c>
      <c r="U2029" t="s">
        <v>29</v>
      </c>
      <c r="V2029" t="s">
        <v>29</v>
      </c>
      <c r="W2029" t="s">
        <v>30</v>
      </c>
      <c r="Y2029" s="10"/>
      <c r="Z2029" s="10"/>
      <c r="AA2029" t="s">
        <v>5402</v>
      </c>
      <c r="AB2029" t="s">
        <v>5403</v>
      </c>
    </row>
    <row r="2030" spans="1:28" x14ac:dyDescent="0.3">
      <c r="A2030" s="7" t="b">
        <f t="shared" si="93"/>
        <v>0</v>
      </c>
      <c r="B2030" t="str">
        <f t="shared" si="94"/>
        <v>windstone</v>
      </c>
      <c r="C2030" s="9" t="str">
        <f t="shared" si="95"/>
        <v>wind_stone</v>
      </c>
      <c r="D2030">
        <v>7523</v>
      </c>
      <c r="E2030" t="s">
        <v>24</v>
      </c>
      <c r="F2030" t="s">
        <v>10760</v>
      </c>
      <c r="G2030" t="s">
        <v>26</v>
      </c>
      <c r="H2030" t="s">
        <v>10761</v>
      </c>
      <c r="I2030" t="s">
        <v>28</v>
      </c>
      <c r="J2030" s="10">
        <v>150</v>
      </c>
      <c r="K2030">
        <v>1</v>
      </c>
      <c r="L2030">
        <v>0</v>
      </c>
      <c r="M2030">
        <v>0</v>
      </c>
      <c r="N2030">
        <v>0</v>
      </c>
      <c r="O2030">
        <v>0</v>
      </c>
      <c r="P2030">
        <v>0</v>
      </c>
      <c r="Q2030" t="s">
        <v>24</v>
      </c>
      <c r="R2030">
        <v>0</v>
      </c>
      <c r="S2030">
        <v>0</v>
      </c>
      <c r="T2030" t="s">
        <v>29</v>
      </c>
      <c r="U2030" t="s">
        <v>29</v>
      </c>
      <c r="V2030" t="s">
        <v>29</v>
      </c>
      <c r="W2030" t="s">
        <v>30</v>
      </c>
      <c r="Y2030" s="10"/>
      <c r="Z2030" s="10"/>
      <c r="AA2030" t="s">
        <v>10762</v>
      </c>
      <c r="AB2030" t="s">
        <v>10763</v>
      </c>
    </row>
    <row r="2031" spans="1:28" x14ac:dyDescent="0.3">
      <c r="A2031" s="7" t="b">
        <f t="shared" si="93"/>
        <v>0</v>
      </c>
      <c r="B2031" t="str">
        <f t="shared" si="94"/>
        <v>shadoworb</v>
      </c>
      <c r="C2031" s="9" t="str">
        <f t="shared" si="95"/>
        <v>shadow_orb</v>
      </c>
      <c r="D2031">
        <v>7524</v>
      </c>
      <c r="E2031" t="s">
        <v>24</v>
      </c>
      <c r="F2031" t="s">
        <v>8903</v>
      </c>
      <c r="G2031" t="s">
        <v>26</v>
      </c>
      <c r="H2031" t="s">
        <v>8904</v>
      </c>
      <c r="I2031" t="s">
        <v>28</v>
      </c>
      <c r="J2031" s="10">
        <v>300</v>
      </c>
      <c r="K2031">
        <v>2</v>
      </c>
      <c r="L2031">
        <v>0</v>
      </c>
      <c r="M2031">
        <v>0</v>
      </c>
      <c r="N2031">
        <v>0</v>
      </c>
      <c r="O2031">
        <v>0</v>
      </c>
      <c r="P2031">
        <v>0</v>
      </c>
      <c r="Q2031" t="s">
        <v>24</v>
      </c>
      <c r="R2031">
        <v>0</v>
      </c>
      <c r="S2031">
        <v>0</v>
      </c>
      <c r="T2031" t="s">
        <v>29</v>
      </c>
      <c r="U2031" t="s">
        <v>29</v>
      </c>
      <c r="V2031" t="s">
        <v>29</v>
      </c>
      <c r="W2031" t="s">
        <v>30</v>
      </c>
      <c r="Y2031" s="10"/>
      <c r="Z2031" s="10"/>
      <c r="AA2031" t="s">
        <v>8905</v>
      </c>
      <c r="AB2031" t="s">
        <v>8906</v>
      </c>
    </row>
    <row r="2032" spans="1:28" x14ac:dyDescent="0.3">
      <c r="A2032" s="7" t="b">
        <f t="shared" si="93"/>
        <v>0</v>
      </c>
      <c r="B2032" t="str">
        <f t="shared" si="94"/>
        <v>lotusflower</v>
      </c>
      <c r="C2032" s="9" t="str">
        <f t="shared" si="95"/>
        <v>lotus_flower</v>
      </c>
      <c r="D2032">
        <v>7553</v>
      </c>
      <c r="E2032" t="s">
        <v>24</v>
      </c>
      <c r="F2032" t="s">
        <v>6201</v>
      </c>
      <c r="G2032" t="s">
        <v>26</v>
      </c>
      <c r="H2032" t="s">
        <v>6202</v>
      </c>
      <c r="I2032" t="s">
        <v>28</v>
      </c>
      <c r="J2032" s="10">
        <v>0</v>
      </c>
      <c r="K2032">
        <v>0</v>
      </c>
      <c r="L2032">
        <v>0</v>
      </c>
      <c r="M2032">
        <v>0</v>
      </c>
      <c r="N2032">
        <v>0</v>
      </c>
      <c r="O2032">
        <v>0</v>
      </c>
      <c r="P2032">
        <v>0</v>
      </c>
      <c r="Q2032" t="s">
        <v>24</v>
      </c>
      <c r="R2032">
        <v>0</v>
      </c>
      <c r="S2032">
        <v>0</v>
      </c>
      <c r="T2032" t="s">
        <v>29</v>
      </c>
      <c r="U2032" t="s">
        <v>29</v>
      </c>
      <c r="V2032" t="s">
        <v>29</v>
      </c>
      <c r="W2032" t="s">
        <v>30</v>
      </c>
      <c r="Y2032" s="10"/>
      <c r="Z2032" s="10"/>
      <c r="AA2032" t="s">
        <v>6203</v>
      </c>
      <c r="AB2032" t="s">
        <v>6204</v>
      </c>
    </row>
    <row r="2033" spans="1:28" x14ac:dyDescent="0.3">
      <c r="A2033" s="7" t="b">
        <f t="shared" si="93"/>
        <v>0</v>
      </c>
      <c r="B2033" t="str">
        <f t="shared" si="94"/>
        <v>greenincense</v>
      </c>
      <c r="C2033" s="9" t="str">
        <f t="shared" si="95"/>
        <v>green_incense</v>
      </c>
      <c r="D2033">
        <v>7555</v>
      </c>
      <c r="E2033" t="s">
        <v>24</v>
      </c>
      <c r="F2033" t="s">
        <v>4798</v>
      </c>
      <c r="G2033" t="s">
        <v>26</v>
      </c>
      <c r="H2033" t="s">
        <v>4799</v>
      </c>
      <c r="I2033" t="s">
        <v>28</v>
      </c>
      <c r="J2033" s="10">
        <v>0</v>
      </c>
      <c r="K2033">
        <v>0</v>
      </c>
      <c r="L2033">
        <v>0</v>
      </c>
      <c r="M2033">
        <v>0</v>
      </c>
      <c r="N2033">
        <v>0</v>
      </c>
      <c r="O2033">
        <v>0</v>
      </c>
      <c r="P2033">
        <v>0</v>
      </c>
      <c r="Q2033" t="s">
        <v>24</v>
      </c>
      <c r="R2033">
        <v>0</v>
      </c>
      <c r="S2033">
        <v>0</v>
      </c>
      <c r="T2033" t="s">
        <v>29</v>
      </c>
      <c r="U2033" t="s">
        <v>29</v>
      </c>
      <c r="V2033" t="s">
        <v>29</v>
      </c>
      <c r="W2033" t="s">
        <v>30</v>
      </c>
      <c r="Y2033" s="10"/>
      <c r="Z2033" s="10"/>
      <c r="AA2033" t="s">
        <v>4800</v>
      </c>
      <c r="AB2033" t="s">
        <v>4801</v>
      </c>
    </row>
    <row r="2034" spans="1:28" x14ac:dyDescent="0.3">
      <c r="A2034" s="7" t="b">
        <f t="shared" si="93"/>
        <v>0</v>
      </c>
      <c r="B2034" t="str">
        <f t="shared" si="94"/>
        <v>iceheart</v>
      </c>
      <c r="C2034" s="9" t="str">
        <f t="shared" si="95"/>
        <v>ice_heart</v>
      </c>
      <c r="D2034">
        <v>7561</v>
      </c>
      <c r="E2034" t="s">
        <v>24</v>
      </c>
      <c r="F2034" t="s">
        <v>5384</v>
      </c>
      <c r="G2034" t="s">
        <v>26</v>
      </c>
      <c r="H2034" t="s">
        <v>5385</v>
      </c>
      <c r="I2034" t="s">
        <v>28</v>
      </c>
      <c r="J2034" s="10">
        <v>606</v>
      </c>
      <c r="K2034">
        <v>1</v>
      </c>
      <c r="L2034">
        <v>0</v>
      </c>
      <c r="M2034">
        <v>0</v>
      </c>
      <c r="N2034">
        <v>0</v>
      </c>
      <c r="O2034">
        <v>0</v>
      </c>
      <c r="P2034">
        <v>0</v>
      </c>
      <c r="Q2034" t="s">
        <v>24</v>
      </c>
      <c r="R2034">
        <v>0</v>
      </c>
      <c r="S2034">
        <v>0</v>
      </c>
      <c r="T2034" t="s">
        <v>29</v>
      </c>
      <c r="U2034" t="s">
        <v>29</v>
      </c>
      <c r="V2034" t="s">
        <v>29</v>
      </c>
      <c r="W2034" t="s">
        <v>30</v>
      </c>
      <c r="Y2034" s="10"/>
      <c r="Z2034" s="10"/>
      <c r="AA2034" t="s">
        <v>5386</v>
      </c>
      <c r="AB2034" t="s">
        <v>5387</v>
      </c>
    </row>
    <row r="2035" spans="1:28" x14ac:dyDescent="0.3">
      <c r="A2035" s="7" t="b">
        <f t="shared" si="93"/>
        <v>0</v>
      </c>
      <c r="B2035" t="str">
        <f t="shared" si="94"/>
        <v>icescale</v>
      </c>
      <c r="C2035" s="9" t="str">
        <f t="shared" si="95"/>
        <v>ice_scale</v>
      </c>
      <c r="D2035">
        <v>7562</v>
      </c>
      <c r="E2035" t="s">
        <v>24</v>
      </c>
      <c r="F2035" t="s">
        <v>5396</v>
      </c>
      <c r="G2035" t="s">
        <v>26</v>
      </c>
      <c r="H2035" t="s">
        <v>5397</v>
      </c>
      <c r="I2035" t="s">
        <v>28</v>
      </c>
      <c r="J2035" s="1">
        <v>3020</v>
      </c>
      <c r="K2035">
        <v>1</v>
      </c>
      <c r="L2035">
        <v>0</v>
      </c>
      <c r="M2035">
        <v>0</v>
      </c>
      <c r="N2035">
        <v>0</v>
      </c>
      <c r="O2035">
        <v>0</v>
      </c>
      <c r="P2035">
        <v>0</v>
      </c>
      <c r="Q2035" t="s">
        <v>24</v>
      </c>
      <c r="R2035">
        <v>0</v>
      </c>
      <c r="S2035">
        <v>0</v>
      </c>
      <c r="T2035" t="s">
        <v>29</v>
      </c>
      <c r="U2035" t="s">
        <v>29</v>
      </c>
      <c r="V2035" t="s">
        <v>29</v>
      </c>
      <c r="W2035" t="s">
        <v>30</v>
      </c>
      <c r="Y2035" s="10"/>
      <c r="Z2035" s="10"/>
      <c r="AA2035" t="s">
        <v>5398</v>
      </c>
      <c r="AB2035" t="s">
        <v>5399</v>
      </c>
    </row>
    <row r="2036" spans="1:28" x14ac:dyDescent="0.3">
      <c r="A2036" s="7" t="b">
        <f t="shared" si="93"/>
        <v>0</v>
      </c>
      <c r="B2036" t="str">
        <f t="shared" si="94"/>
        <v>bloodyrune</v>
      </c>
      <c r="C2036" s="9" t="str">
        <f t="shared" si="95"/>
        <v>bloody_rune</v>
      </c>
      <c r="D2036">
        <v>7563</v>
      </c>
      <c r="E2036" t="s">
        <v>24</v>
      </c>
      <c r="F2036" t="s">
        <v>1284</v>
      </c>
      <c r="G2036" t="s">
        <v>26</v>
      </c>
      <c r="H2036" t="s">
        <v>1285</v>
      </c>
      <c r="I2036" t="s">
        <v>28</v>
      </c>
      <c r="J2036" s="1">
        <v>2016</v>
      </c>
      <c r="K2036">
        <v>1</v>
      </c>
      <c r="L2036">
        <v>0</v>
      </c>
      <c r="M2036">
        <v>0</v>
      </c>
      <c r="N2036">
        <v>0</v>
      </c>
      <c r="O2036">
        <v>0</v>
      </c>
      <c r="P2036">
        <v>0</v>
      </c>
      <c r="Q2036" t="s">
        <v>24</v>
      </c>
      <c r="R2036">
        <v>0</v>
      </c>
      <c r="S2036">
        <v>0</v>
      </c>
      <c r="T2036" t="s">
        <v>29</v>
      </c>
      <c r="U2036" t="s">
        <v>29</v>
      </c>
      <c r="V2036" t="s">
        <v>29</v>
      </c>
      <c r="W2036" t="s">
        <v>30</v>
      </c>
      <c r="Y2036" s="10"/>
      <c r="Z2036" s="10"/>
      <c r="AA2036" t="s">
        <v>1286</v>
      </c>
      <c r="AB2036" t="s">
        <v>1287</v>
      </c>
    </row>
    <row r="2037" spans="1:28" x14ac:dyDescent="0.3">
      <c r="A2037" s="7" t="b">
        <f t="shared" si="93"/>
        <v>0</v>
      </c>
      <c r="B2037" t="str">
        <f t="shared" si="94"/>
        <v>rottenmeat</v>
      </c>
      <c r="C2037" s="9" t="str">
        <f t="shared" si="95"/>
        <v>rotten_meat</v>
      </c>
      <c r="D2037">
        <v>7564</v>
      </c>
      <c r="E2037" t="s">
        <v>24</v>
      </c>
      <c r="F2037" t="s">
        <v>8540</v>
      </c>
      <c r="G2037" t="s">
        <v>26</v>
      </c>
      <c r="H2037" t="s">
        <v>8541</v>
      </c>
      <c r="I2037" t="s">
        <v>28</v>
      </c>
      <c r="J2037" s="10">
        <v>102</v>
      </c>
      <c r="K2037">
        <v>1</v>
      </c>
      <c r="L2037">
        <v>0</v>
      </c>
      <c r="M2037">
        <v>0</v>
      </c>
      <c r="N2037">
        <v>0</v>
      </c>
      <c r="O2037">
        <v>0</v>
      </c>
      <c r="P2037">
        <v>0</v>
      </c>
      <c r="Q2037" t="s">
        <v>24</v>
      </c>
      <c r="R2037">
        <v>0</v>
      </c>
      <c r="S2037">
        <v>0</v>
      </c>
      <c r="T2037" t="s">
        <v>29</v>
      </c>
      <c r="U2037" t="s">
        <v>29</v>
      </c>
      <c r="V2037" t="s">
        <v>29</v>
      </c>
      <c r="W2037" t="s">
        <v>30</v>
      </c>
      <c r="Y2037" s="10"/>
      <c r="Z2037" s="10"/>
      <c r="AA2037" t="s">
        <v>8542</v>
      </c>
      <c r="AB2037" t="s">
        <v>8543</v>
      </c>
    </row>
    <row r="2038" spans="1:28" x14ac:dyDescent="0.3">
      <c r="A2038" s="7" t="b">
        <f t="shared" si="93"/>
        <v>0</v>
      </c>
      <c r="B2038" t="str">
        <f t="shared" si="94"/>
        <v>stickypoison</v>
      </c>
      <c r="C2038" s="9" t="str">
        <f t="shared" si="95"/>
        <v>sticky_poison</v>
      </c>
      <c r="D2038">
        <v>7565</v>
      </c>
      <c r="E2038" t="s">
        <v>24</v>
      </c>
      <c r="F2038" t="s">
        <v>9627</v>
      </c>
      <c r="G2038" t="s">
        <v>26</v>
      </c>
      <c r="H2038" t="s">
        <v>9628</v>
      </c>
      <c r="I2038" t="s">
        <v>28</v>
      </c>
      <c r="J2038" s="10">
        <v>350</v>
      </c>
      <c r="K2038">
        <v>1</v>
      </c>
      <c r="L2038">
        <v>0</v>
      </c>
      <c r="M2038">
        <v>0</v>
      </c>
      <c r="N2038">
        <v>0</v>
      </c>
      <c r="O2038">
        <v>0</v>
      </c>
      <c r="P2038">
        <v>0</v>
      </c>
      <c r="Q2038" t="s">
        <v>24</v>
      </c>
      <c r="R2038">
        <v>0</v>
      </c>
      <c r="S2038">
        <v>0</v>
      </c>
      <c r="T2038" t="s">
        <v>29</v>
      </c>
      <c r="U2038" t="s">
        <v>29</v>
      </c>
      <c r="V2038" t="s">
        <v>29</v>
      </c>
      <c r="W2038" t="s">
        <v>30</v>
      </c>
      <c r="Y2038" s="10"/>
      <c r="Z2038" s="10"/>
      <c r="AA2038" t="s">
        <v>9629</v>
      </c>
      <c r="AB2038" t="s">
        <v>9630</v>
      </c>
    </row>
    <row r="2039" spans="1:28" x14ac:dyDescent="0.3">
      <c r="A2039" s="7" t="b">
        <f t="shared" si="93"/>
        <v>0</v>
      </c>
      <c r="B2039" t="str">
        <f t="shared" si="94"/>
        <v>willofdarkness</v>
      </c>
      <c r="C2039" s="9" t="str">
        <f t="shared" si="95"/>
        <v>will_of_darkness_</v>
      </c>
      <c r="D2039">
        <v>7566</v>
      </c>
      <c r="E2039" t="s">
        <v>24</v>
      </c>
      <c r="F2039" t="s">
        <v>10724</v>
      </c>
      <c r="G2039" t="s">
        <v>26</v>
      </c>
      <c r="H2039" t="s">
        <v>10725</v>
      </c>
      <c r="I2039" t="s">
        <v>28</v>
      </c>
      <c r="J2039" s="1">
        <v>1530</v>
      </c>
      <c r="K2039">
        <v>1</v>
      </c>
      <c r="L2039">
        <v>0</v>
      </c>
      <c r="M2039">
        <v>0</v>
      </c>
      <c r="N2039">
        <v>0</v>
      </c>
      <c r="O2039">
        <v>0</v>
      </c>
      <c r="P2039">
        <v>0</v>
      </c>
      <c r="Q2039" t="s">
        <v>24</v>
      </c>
      <c r="R2039">
        <v>0</v>
      </c>
      <c r="S2039">
        <v>0</v>
      </c>
      <c r="T2039" t="s">
        <v>29</v>
      </c>
      <c r="U2039" t="s">
        <v>29</v>
      </c>
      <c r="V2039" t="s">
        <v>29</v>
      </c>
      <c r="W2039" t="s">
        <v>30</v>
      </c>
      <c r="Y2039" s="10"/>
      <c r="Z2039" s="10"/>
      <c r="AA2039" t="s">
        <v>10726</v>
      </c>
      <c r="AB2039" t="s">
        <v>10727</v>
      </c>
    </row>
    <row r="2040" spans="1:28" x14ac:dyDescent="0.3">
      <c r="A2040" s="7" t="b">
        <f t="shared" si="93"/>
        <v>0</v>
      </c>
      <c r="B2040" t="str">
        <f t="shared" si="94"/>
        <v>suspicioushat</v>
      </c>
      <c r="C2040" s="9" t="str">
        <f t="shared" si="95"/>
        <v>suspicious_hat</v>
      </c>
      <c r="D2040">
        <v>7567</v>
      </c>
      <c r="E2040" t="s">
        <v>24</v>
      </c>
      <c r="F2040" t="s">
        <v>9802</v>
      </c>
      <c r="G2040" t="s">
        <v>26</v>
      </c>
      <c r="H2040" t="s">
        <v>9803</v>
      </c>
      <c r="I2040" t="s">
        <v>28</v>
      </c>
      <c r="J2040" s="1">
        <v>1290</v>
      </c>
      <c r="K2040">
        <v>1</v>
      </c>
      <c r="L2040">
        <v>0</v>
      </c>
      <c r="M2040">
        <v>0</v>
      </c>
      <c r="N2040">
        <v>0</v>
      </c>
      <c r="O2040">
        <v>0</v>
      </c>
      <c r="P2040">
        <v>0</v>
      </c>
      <c r="Q2040" t="s">
        <v>24</v>
      </c>
      <c r="R2040">
        <v>0</v>
      </c>
      <c r="S2040">
        <v>0</v>
      </c>
      <c r="T2040" t="s">
        <v>29</v>
      </c>
      <c r="U2040" t="s">
        <v>29</v>
      </c>
      <c r="V2040" t="s">
        <v>29</v>
      </c>
      <c r="W2040" t="s">
        <v>30</v>
      </c>
      <c r="Y2040" s="10"/>
      <c r="Z2040" s="10"/>
      <c r="AA2040" t="s">
        <v>9804</v>
      </c>
      <c r="AB2040" t="s">
        <v>9805</v>
      </c>
    </row>
    <row r="2041" spans="1:28" x14ac:dyDescent="0.3">
      <c r="A2041" s="7" t="b">
        <f t="shared" si="93"/>
        <v>0</v>
      </c>
      <c r="B2041" t="str">
        <f t="shared" si="94"/>
        <v>whitemask</v>
      </c>
      <c r="C2041" s="9" t="str">
        <f t="shared" si="95"/>
        <v>white_mask</v>
      </c>
      <c r="D2041">
        <v>7568</v>
      </c>
      <c r="E2041" t="s">
        <v>24</v>
      </c>
      <c r="F2041" t="s">
        <v>10665</v>
      </c>
      <c r="G2041" t="s">
        <v>26</v>
      </c>
      <c r="H2041" t="s">
        <v>10666</v>
      </c>
      <c r="I2041" t="s">
        <v>28</v>
      </c>
      <c r="J2041" s="1">
        <v>1060</v>
      </c>
      <c r="K2041">
        <v>1</v>
      </c>
      <c r="L2041">
        <v>0</v>
      </c>
      <c r="M2041">
        <v>0</v>
      </c>
      <c r="N2041">
        <v>0</v>
      </c>
      <c r="O2041">
        <v>0</v>
      </c>
      <c r="P2041">
        <v>0</v>
      </c>
      <c r="Q2041" t="s">
        <v>24</v>
      </c>
      <c r="R2041">
        <v>0</v>
      </c>
      <c r="S2041">
        <v>0</v>
      </c>
      <c r="T2041" t="s">
        <v>29</v>
      </c>
      <c r="U2041" t="s">
        <v>29</v>
      </c>
      <c r="V2041" t="s">
        <v>29</v>
      </c>
      <c r="W2041" t="s">
        <v>30</v>
      </c>
      <c r="Y2041" s="10"/>
      <c r="Z2041" s="10"/>
      <c r="AA2041" t="s">
        <v>10667</v>
      </c>
      <c r="AB2041" t="s">
        <v>10668</v>
      </c>
    </row>
    <row r="2042" spans="1:28" x14ac:dyDescent="0.3">
      <c r="A2042" s="7" t="b">
        <f t="shared" si="93"/>
        <v>0</v>
      </c>
      <c r="B2042" t="str">
        <f t="shared" si="94"/>
        <v>iceparticle</v>
      </c>
      <c r="C2042" s="9" t="str">
        <f t="shared" si="95"/>
        <v>ice_particle</v>
      </c>
      <c r="D2042">
        <v>7574</v>
      </c>
      <c r="E2042" t="s">
        <v>24</v>
      </c>
      <c r="F2042" t="s">
        <v>5388</v>
      </c>
      <c r="G2042" t="s">
        <v>26</v>
      </c>
      <c r="H2042" t="s">
        <v>5389</v>
      </c>
      <c r="I2042" t="s">
        <v>28</v>
      </c>
      <c r="J2042">
        <v>0</v>
      </c>
      <c r="K2042">
        <v>0</v>
      </c>
      <c r="L2042">
        <v>0</v>
      </c>
      <c r="M2042">
        <v>0</v>
      </c>
      <c r="N2042">
        <v>0</v>
      </c>
      <c r="O2042">
        <v>0</v>
      </c>
      <c r="P2042">
        <v>0</v>
      </c>
      <c r="Q2042" t="s">
        <v>24</v>
      </c>
      <c r="R2042">
        <v>0</v>
      </c>
      <c r="S2042">
        <v>0</v>
      </c>
      <c r="T2042" t="s">
        <v>29</v>
      </c>
      <c r="U2042" t="s">
        <v>29</v>
      </c>
      <c r="V2042" t="s">
        <v>29</v>
      </c>
      <c r="W2042" t="s">
        <v>30</v>
      </c>
      <c r="Y2042" s="10"/>
      <c r="Z2042" s="10"/>
      <c r="AA2042" t="s">
        <v>5390</v>
      </c>
      <c r="AB2042" t="s">
        <v>5391</v>
      </c>
    </row>
    <row r="2043" spans="1:28" x14ac:dyDescent="0.3">
      <c r="A2043" s="7" t="b">
        <f t="shared" si="93"/>
        <v>0</v>
      </c>
      <c r="B2043" t="str">
        <f t="shared" si="94"/>
        <v>chickenegg</v>
      </c>
      <c r="C2043" s="9" t="str">
        <f t="shared" si="95"/>
        <v>chicken_egg</v>
      </c>
      <c r="D2043">
        <v>7605</v>
      </c>
      <c r="E2043" t="s">
        <v>24</v>
      </c>
      <c r="F2043" t="s">
        <v>2117</v>
      </c>
      <c r="G2043" t="s">
        <v>26</v>
      </c>
      <c r="H2043" t="s">
        <v>2118</v>
      </c>
      <c r="I2043" t="s">
        <v>28</v>
      </c>
      <c r="J2043">
        <v>0</v>
      </c>
      <c r="K2043">
        <v>1</v>
      </c>
      <c r="L2043">
        <v>0</v>
      </c>
      <c r="M2043">
        <v>0</v>
      </c>
      <c r="N2043">
        <v>0</v>
      </c>
      <c r="O2043">
        <v>0</v>
      </c>
      <c r="P2043">
        <v>0</v>
      </c>
      <c r="Q2043" t="s">
        <v>24</v>
      </c>
      <c r="R2043">
        <v>0</v>
      </c>
      <c r="S2043">
        <v>0</v>
      </c>
      <c r="T2043" t="s">
        <v>29</v>
      </c>
      <c r="U2043" t="s">
        <v>29</v>
      </c>
      <c r="V2043" t="s">
        <v>29</v>
      </c>
      <c r="W2043" t="s">
        <v>30</v>
      </c>
      <c r="Y2043" s="10"/>
      <c r="Z2043" s="10"/>
      <c r="AA2043" t="s">
        <v>2119</v>
      </c>
      <c r="AB2043" t="s">
        <v>2120</v>
      </c>
    </row>
    <row r="2044" spans="1:28" x14ac:dyDescent="0.3">
      <c r="A2044" s="7" t="b">
        <f t="shared" si="93"/>
        <v>0</v>
      </c>
      <c r="B2044" t="str">
        <f t="shared" si="94"/>
        <v>enrichedoridecon</v>
      </c>
      <c r="C2044" s="9" t="str">
        <f t="shared" si="95"/>
        <v>enriched_oridecon</v>
      </c>
      <c r="D2044">
        <v>7620</v>
      </c>
      <c r="E2044" t="s">
        <v>24</v>
      </c>
      <c r="F2044" t="s">
        <v>3651</v>
      </c>
      <c r="G2044" t="s">
        <v>26</v>
      </c>
      <c r="H2044" t="s">
        <v>3652</v>
      </c>
      <c r="I2044" t="s">
        <v>28</v>
      </c>
      <c r="J2044" s="5">
        <v>2</v>
      </c>
      <c r="K2044">
        <v>1</v>
      </c>
      <c r="L2044">
        <v>0</v>
      </c>
      <c r="M2044">
        <v>0</v>
      </c>
      <c r="N2044">
        <v>0</v>
      </c>
      <c r="O2044">
        <v>0</v>
      </c>
      <c r="P2044">
        <v>0</v>
      </c>
      <c r="Q2044" t="s">
        <v>24</v>
      </c>
      <c r="R2044">
        <v>0</v>
      </c>
      <c r="S2044">
        <v>0</v>
      </c>
      <c r="T2044" t="s">
        <v>29</v>
      </c>
      <c r="U2044" t="s">
        <v>29</v>
      </c>
      <c r="V2044" t="s">
        <v>29</v>
      </c>
      <c r="W2044" t="s">
        <v>30</v>
      </c>
      <c r="Y2044" s="10"/>
      <c r="Z2044" s="10"/>
      <c r="AA2044" t="s">
        <v>3653</v>
      </c>
      <c r="AB2044" t="s">
        <v>3654</v>
      </c>
    </row>
    <row r="2045" spans="1:28" x14ac:dyDescent="0.3">
      <c r="A2045" s="7" t="b">
        <f t="shared" si="93"/>
        <v>0</v>
      </c>
      <c r="B2045" t="str">
        <f t="shared" si="94"/>
        <v>langka</v>
      </c>
      <c r="C2045" s="9" t="str">
        <f t="shared" si="95"/>
        <v>langka</v>
      </c>
      <c r="D2045">
        <v>7747</v>
      </c>
      <c r="E2045" t="s">
        <v>24</v>
      </c>
      <c r="F2045" t="s">
        <v>5956</v>
      </c>
      <c r="G2045" t="s">
        <v>26</v>
      </c>
      <c r="H2045" t="s">
        <v>5956</v>
      </c>
      <c r="I2045" t="s">
        <v>28</v>
      </c>
      <c r="J2045" s="5">
        <v>2</v>
      </c>
      <c r="K2045">
        <v>1</v>
      </c>
      <c r="L2045">
        <v>0</v>
      </c>
      <c r="M2045">
        <v>0</v>
      </c>
      <c r="N2045">
        <v>0</v>
      </c>
      <c r="O2045">
        <v>0</v>
      </c>
      <c r="P2045">
        <v>0</v>
      </c>
      <c r="Q2045" t="s">
        <v>24</v>
      </c>
      <c r="R2045">
        <v>0</v>
      </c>
      <c r="S2045">
        <v>0</v>
      </c>
      <c r="T2045" t="s">
        <v>29</v>
      </c>
      <c r="U2045" t="s">
        <v>29</v>
      </c>
      <c r="V2045" t="s">
        <v>29</v>
      </c>
      <c r="W2045" t="s">
        <v>30</v>
      </c>
      <c r="Y2045" s="10"/>
      <c r="Z2045" s="10"/>
      <c r="AA2045" t="s">
        <v>5957</v>
      </c>
      <c r="AB2045" t="s">
        <v>5958</v>
      </c>
    </row>
    <row r="2046" spans="1:28" x14ac:dyDescent="0.3">
      <c r="A2046" s="7" t="b">
        <f t="shared" si="93"/>
        <v>0</v>
      </c>
      <c r="B2046" t="str">
        <f t="shared" si="94"/>
        <v>sweetbanana</v>
      </c>
      <c r="C2046" s="9" t="str">
        <f t="shared" si="95"/>
        <v>sweet_banana</v>
      </c>
      <c r="D2046">
        <v>7749</v>
      </c>
      <c r="E2046" t="s">
        <v>24</v>
      </c>
      <c r="F2046" t="s">
        <v>9810</v>
      </c>
      <c r="G2046" t="s">
        <v>26</v>
      </c>
      <c r="H2046" t="s">
        <v>9811</v>
      </c>
      <c r="I2046" t="s">
        <v>28</v>
      </c>
      <c r="J2046">
        <v>2</v>
      </c>
      <c r="K2046">
        <v>1</v>
      </c>
      <c r="L2046">
        <v>0</v>
      </c>
      <c r="M2046">
        <v>0</v>
      </c>
      <c r="N2046">
        <v>0</v>
      </c>
      <c r="O2046">
        <v>0</v>
      </c>
      <c r="P2046">
        <v>0</v>
      </c>
      <c r="Q2046" t="s">
        <v>24</v>
      </c>
      <c r="R2046">
        <v>0</v>
      </c>
      <c r="S2046">
        <v>0</v>
      </c>
      <c r="T2046" t="s">
        <v>29</v>
      </c>
      <c r="U2046" t="s">
        <v>29</v>
      </c>
      <c r="V2046" t="s">
        <v>29</v>
      </c>
      <c r="W2046" t="s">
        <v>30</v>
      </c>
      <c r="Y2046" s="10"/>
      <c r="Z2046" s="10"/>
      <c r="AA2046" t="s">
        <v>9812</v>
      </c>
      <c r="AB2046" t="s">
        <v>9813</v>
      </c>
    </row>
    <row r="2047" spans="1:28" x14ac:dyDescent="0.3">
      <c r="A2047" s="7" t="b">
        <f t="shared" si="93"/>
        <v>0</v>
      </c>
      <c r="B2047" t="str">
        <f t="shared" si="94"/>
        <v>oldwhitecloth</v>
      </c>
      <c r="C2047" s="9" t="str">
        <f t="shared" si="95"/>
        <v>old_white_cloth</v>
      </c>
      <c r="D2047">
        <v>7751</v>
      </c>
      <c r="E2047" t="s">
        <v>24</v>
      </c>
      <c r="F2047" t="s">
        <v>7239</v>
      </c>
      <c r="G2047" t="s">
        <v>26</v>
      </c>
      <c r="H2047" t="s">
        <v>7240</v>
      </c>
      <c r="I2047" t="s">
        <v>28</v>
      </c>
      <c r="J2047" s="10">
        <v>550</v>
      </c>
      <c r="K2047">
        <v>1</v>
      </c>
      <c r="L2047">
        <v>0</v>
      </c>
      <c r="M2047">
        <v>0</v>
      </c>
      <c r="N2047">
        <v>0</v>
      </c>
      <c r="O2047">
        <v>0</v>
      </c>
      <c r="P2047">
        <v>0</v>
      </c>
      <c r="Q2047" t="s">
        <v>24</v>
      </c>
      <c r="R2047">
        <v>0</v>
      </c>
      <c r="S2047">
        <v>0</v>
      </c>
      <c r="T2047" t="s">
        <v>29</v>
      </c>
      <c r="U2047" t="s">
        <v>29</v>
      </c>
      <c r="V2047" t="s">
        <v>29</v>
      </c>
      <c r="W2047" t="s">
        <v>30</v>
      </c>
      <c r="Y2047" s="10"/>
      <c r="Z2047" s="10"/>
      <c r="AA2047" t="s">
        <v>7241</v>
      </c>
      <c r="AB2047" t="s">
        <v>7242</v>
      </c>
    </row>
    <row r="2048" spans="1:28" x14ac:dyDescent="0.3">
      <c r="A2048" s="7" t="b">
        <f t="shared" si="93"/>
        <v>0</v>
      </c>
      <c r="B2048" t="str">
        <f t="shared" si="94"/>
        <v>clatteringskull</v>
      </c>
      <c r="C2048" s="9" t="str">
        <f t="shared" si="95"/>
        <v>clattering_skull</v>
      </c>
      <c r="D2048">
        <v>7752</v>
      </c>
      <c r="E2048" t="s">
        <v>24</v>
      </c>
      <c r="F2048" t="s">
        <v>2249</v>
      </c>
      <c r="G2048" t="s">
        <v>26</v>
      </c>
      <c r="H2048" t="s">
        <v>2250</v>
      </c>
      <c r="I2048" t="s">
        <v>28</v>
      </c>
      <c r="J2048" s="10">
        <v>840</v>
      </c>
      <c r="K2048">
        <v>1</v>
      </c>
      <c r="L2048">
        <v>0</v>
      </c>
      <c r="M2048">
        <v>0</v>
      </c>
      <c r="N2048">
        <v>0</v>
      </c>
      <c r="O2048">
        <v>0</v>
      </c>
      <c r="P2048">
        <v>0</v>
      </c>
      <c r="Q2048" t="s">
        <v>24</v>
      </c>
      <c r="R2048">
        <v>0</v>
      </c>
      <c r="S2048">
        <v>0</v>
      </c>
      <c r="T2048" t="s">
        <v>29</v>
      </c>
      <c r="U2048" t="s">
        <v>29</v>
      </c>
      <c r="V2048" t="s">
        <v>29</v>
      </c>
      <c r="W2048" t="s">
        <v>30</v>
      </c>
      <c r="Y2048" s="10"/>
      <c r="Z2048" s="10"/>
      <c r="AA2048" t="s">
        <v>2251</v>
      </c>
      <c r="AB2048" t="s">
        <v>2252</v>
      </c>
    </row>
    <row r="2049" spans="1:28" x14ac:dyDescent="0.3">
      <c r="A2049" s="7" t="b">
        <f t="shared" si="93"/>
        <v>0</v>
      </c>
      <c r="B2049" t="str">
        <f t="shared" si="94"/>
        <v>brokenfarmingutensil</v>
      </c>
      <c r="C2049" s="9" t="str">
        <f t="shared" si="95"/>
        <v>broken_farming_utensil</v>
      </c>
      <c r="D2049">
        <v>7753</v>
      </c>
      <c r="E2049" t="s">
        <v>24</v>
      </c>
      <c r="F2049" t="s">
        <v>1621</v>
      </c>
      <c r="G2049" t="s">
        <v>26</v>
      </c>
      <c r="H2049" t="s">
        <v>1622</v>
      </c>
      <c r="I2049" t="s">
        <v>28</v>
      </c>
      <c r="J2049" s="10">
        <v>330</v>
      </c>
      <c r="K2049">
        <v>1</v>
      </c>
      <c r="L2049" s="5">
        <v>0</v>
      </c>
      <c r="M2049">
        <v>0</v>
      </c>
      <c r="N2049">
        <v>0</v>
      </c>
      <c r="O2049">
        <v>0</v>
      </c>
      <c r="P2049">
        <v>0</v>
      </c>
      <c r="Q2049" t="s">
        <v>24</v>
      </c>
      <c r="R2049">
        <v>0</v>
      </c>
      <c r="S2049">
        <v>0</v>
      </c>
      <c r="T2049" t="s">
        <v>29</v>
      </c>
      <c r="U2049" t="s">
        <v>29</v>
      </c>
      <c r="V2049" t="s">
        <v>29</v>
      </c>
      <c r="W2049" t="s">
        <v>30</v>
      </c>
      <c r="Y2049" s="10"/>
      <c r="Z2049" s="10"/>
      <c r="AA2049" t="s">
        <v>1623</v>
      </c>
      <c r="AB2049" t="s">
        <v>1624</v>
      </c>
    </row>
    <row r="2050" spans="1:28" x14ac:dyDescent="0.3">
      <c r="A2050" s="7" t="b">
        <f t="shared" ref="A2050:A2113" si="96">ISNUMBER(SEARCH("callfunc",X2050))</f>
        <v>0</v>
      </c>
      <c r="B2050" t="str">
        <f t="shared" ref="B2050:B2113" si="97">LOWER(SUBSTITUTE(F2050,"_",""))</f>
        <v>yagapestle</v>
      </c>
      <c r="C2050" s="9" t="str">
        <f t="shared" ref="C2050:C2113" si="98">LOWER(F2050)</f>
        <v>yaga_pestle</v>
      </c>
      <c r="D2050">
        <v>7762</v>
      </c>
      <c r="E2050" t="s">
        <v>24</v>
      </c>
      <c r="F2050" t="s">
        <v>10882</v>
      </c>
      <c r="G2050" t="s">
        <v>26</v>
      </c>
      <c r="H2050" t="s">
        <v>10883</v>
      </c>
      <c r="I2050" t="s">
        <v>28</v>
      </c>
      <c r="J2050" s="7">
        <v>20</v>
      </c>
      <c r="K2050">
        <v>1</v>
      </c>
      <c r="L2050">
        <v>0</v>
      </c>
      <c r="M2050">
        <v>0</v>
      </c>
      <c r="N2050">
        <v>0</v>
      </c>
      <c r="O2050">
        <v>0</v>
      </c>
      <c r="P2050">
        <v>0</v>
      </c>
      <c r="Q2050" t="s">
        <v>24</v>
      </c>
      <c r="R2050">
        <v>0</v>
      </c>
      <c r="S2050">
        <v>0</v>
      </c>
      <c r="T2050" t="s">
        <v>29</v>
      </c>
      <c r="U2050" t="s">
        <v>29</v>
      </c>
      <c r="V2050" t="s">
        <v>29</v>
      </c>
      <c r="W2050" t="s">
        <v>30</v>
      </c>
      <c r="Y2050" s="10"/>
      <c r="Z2050" s="10"/>
      <c r="AA2050" t="s">
        <v>10884</v>
      </c>
      <c r="AB2050" t="s">
        <v>10885</v>
      </c>
    </row>
    <row r="2051" spans="1:28" x14ac:dyDescent="0.3">
      <c r="A2051" s="7" t="b">
        <f t="shared" si="96"/>
        <v>0</v>
      </c>
      <c r="B2051" t="str">
        <f t="shared" si="97"/>
        <v>chungecake</v>
      </c>
      <c r="C2051" s="9" t="str">
        <f t="shared" si="98"/>
        <v>chung_e_cake</v>
      </c>
      <c r="D2051">
        <v>7767</v>
      </c>
      <c r="E2051" t="s">
        <v>24</v>
      </c>
      <c r="F2051" t="s">
        <v>2207</v>
      </c>
      <c r="G2051" t="s">
        <v>26</v>
      </c>
      <c r="H2051" t="s">
        <v>2208</v>
      </c>
      <c r="I2051" t="s">
        <v>28</v>
      </c>
      <c r="J2051" s="10">
        <v>20</v>
      </c>
      <c r="K2051">
        <v>1</v>
      </c>
      <c r="L2051">
        <v>0</v>
      </c>
      <c r="M2051">
        <v>0</v>
      </c>
      <c r="N2051">
        <v>0</v>
      </c>
      <c r="O2051">
        <v>0</v>
      </c>
      <c r="P2051">
        <v>0</v>
      </c>
      <c r="Q2051" t="s">
        <v>24</v>
      </c>
      <c r="R2051">
        <v>0</v>
      </c>
      <c r="S2051">
        <v>0</v>
      </c>
      <c r="T2051" t="s">
        <v>29</v>
      </c>
      <c r="U2051" t="s">
        <v>29</v>
      </c>
      <c r="V2051" t="s">
        <v>29</v>
      </c>
      <c r="W2051" t="s">
        <v>30</v>
      </c>
      <c r="Y2051" s="10"/>
      <c r="Z2051" s="10"/>
      <c r="AA2051" t="s">
        <v>2209</v>
      </c>
      <c r="AB2051" t="s">
        <v>2210</v>
      </c>
    </row>
    <row r="2052" spans="1:28" x14ac:dyDescent="0.3">
      <c r="A2052" s="7" t="b">
        <f t="shared" si="96"/>
        <v>0</v>
      </c>
      <c r="B2052" t="str">
        <f t="shared" si="97"/>
        <v>lotusleaf</v>
      </c>
      <c r="C2052" s="9" t="str">
        <f t="shared" si="98"/>
        <v>lotus_leaf</v>
      </c>
      <c r="D2052">
        <v>7771</v>
      </c>
      <c r="E2052" t="s">
        <v>24</v>
      </c>
      <c r="F2052" t="s">
        <v>6209</v>
      </c>
      <c r="G2052" t="s">
        <v>26</v>
      </c>
      <c r="H2052" t="s">
        <v>6210</v>
      </c>
      <c r="I2052" t="s">
        <v>28</v>
      </c>
      <c r="J2052" s="10">
        <v>0</v>
      </c>
      <c r="K2052">
        <v>1</v>
      </c>
      <c r="L2052">
        <v>0</v>
      </c>
      <c r="M2052">
        <v>0</v>
      </c>
      <c r="N2052">
        <v>0</v>
      </c>
      <c r="O2052">
        <v>0</v>
      </c>
      <c r="P2052">
        <v>0</v>
      </c>
      <c r="Q2052" t="s">
        <v>24</v>
      </c>
      <c r="R2052">
        <v>0</v>
      </c>
      <c r="S2052">
        <v>0</v>
      </c>
      <c r="T2052" t="s">
        <v>29</v>
      </c>
      <c r="U2052" t="s">
        <v>29</v>
      </c>
      <c r="V2052" t="s">
        <v>29</v>
      </c>
      <c r="W2052" t="s">
        <v>30</v>
      </c>
      <c r="Y2052" s="10"/>
      <c r="Z2052" s="10"/>
      <c r="AA2052" t="s">
        <v>6211</v>
      </c>
      <c r="AB2052" t="s">
        <v>6212</v>
      </c>
    </row>
    <row r="2053" spans="1:28" x14ac:dyDescent="0.3">
      <c r="A2053" s="7" t="b">
        <f t="shared" si="96"/>
        <v>0</v>
      </c>
      <c r="B2053" t="str">
        <f t="shared" si="97"/>
        <v>maxweightupscroll</v>
      </c>
      <c r="C2053" s="9" t="str">
        <f t="shared" si="98"/>
        <v>max_weight_up_scroll</v>
      </c>
      <c r="D2053">
        <v>7776</v>
      </c>
      <c r="E2053" t="s">
        <v>60</v>
      </c>
      <c r="F2053" t="s">
        <v>6527</v>
      </c>
      <c r="G2053">
        <v>2</v>
      </c>
      <c r="H2053" t="s">
        <v>6528</v>
      </c>
      <c r="I2053" t="s">
        <v>28</v>
      </c>
      <c r="J2053" s="10">
        <v>0</v>
      </c>
      <c r="K2053">
        <v>1</v>
      </c>
      <c r="L2053">
        <v>0</v>
      </c>
      <c r="M2053">
        <v>0</v>
      </c>
      <c r="N2053">
        <v>0</v>
      </c>
      <c r="O2053">
        <v>0</v>
      </c>
      <c r="P2053">
        <v>0</v>
      </c>
      <c r="Q2053" t="s">
        <v>24</v>
      </c>
      <c r="R2053">
        <v>0</v>
      </c>
      <c r="S2053">
        <v>0</v>
      </c>
      <c r="T2053" t="s">
        <v>29</v>
      </c>
      <c r="U2053" t="s">
        <v>29</v>
      </c>
      <c r="V2053" t="s">
        <v>29</v>
      </c>
      <c r="W2053" t="s">
        <v>30</v>
      </c>
      <c r="Y2053" s="10"/>
      <c r="Z2053" s="10"/>
      <c r="AA2053" t="s">
        <v>6529</v>
      </c>
      <c r="AB2053" t="s">
        <v>6530</v>
      </c>
    </row>
    <row r="2054" spans="1:28" x14ac:dyDescent="0.3">
      <c r="A2054" s="7" t="b">
        <f t="shared" si="96"/>
        <v>0</v>
      </c>
      <c r="B2054" t="str">
        <f t="shared" si="97"/>
        <v>darkdebris</v>
      </c>
      <c r="C2054" s="9" t="str">
        <f t="shared" si="98"/>
        <v>dark_debris</v>
      </c>
      <c r="D2054">
        <v>7798</v>
      </c>
      <c r="E2054" t="s">
        <v>24</v>
      </c>
      <c r="F2054" t="s">
        <v>2790</v>
      </c>
      <c r="G2054" t="s">
        <v>26</v>
      </c>
      <c r="H2054" t="s">
        <v>2791</v>
      </c>
      <c r="I2054" t="s">
        <v>28</v>
      </c>
      <c r="J2054" s="7">
        <v>500</v>
      </c>
      <c r="K2054">
        <v>5</v>
      </c>
      <c r="L2054">
        <v>0</v>
      </c>
      <c r="M2054">
        <v>0</v>
      </c>
      <c r="N2054">
        <v>0</v>
      </c>
      <c r="O2054">
        <v>0</v>
      </c>
      <c r="P2054">
        <v>0</v>
      </c>
      <c r="Q2054" t="s">
        <v>24</v>
      </c>
      <c r="R2054">
        <v>0</v>
      </c>
      <c r="S2054">
        <v>0</v>
      </c>
      <c r="T2054" t="s">
        <v>29</v>
      </c>
      <c r="U2054" t="s">
        <v>29</v>
      </c>
      <c r="V2054" t="s">
        <v>29</v>
      </c>
      <c r="W2054" t="s">
        <v>30</v>
      </c>
      <c r="Y2054" s="10"/>
      <c r="Z2054" s="10"/>
      <c r="AA2054" t="s">
        <v>2792</v>
      </c>
      <c r="AB2054" t="s">
        <v>2793</v>
      </c>
    </row>
    <row r="2055" spans="1:28" x14ac:dyDescent="0.3">
      <c r="A2055" s="7" t="b">
        <f t="shared" si="96"/>
        <v>0</v>
      </c>
      <c r="B2055" t="str">
        <f t="shared" si="97"/>
        <v>darkcrystal</v>
      </c>
      <c r="C2055" s="9" t="str">
        <f t="shared" si="98"/>
        <v>dark_crystal</v>
      </c>
      <c r="D2055">
        <v>7799</v>
      </c>
      <c r="E2055" t="s">
        <v>24</v>
      </c>
      <c r="F2055" t="s">
        <v>2782</v>
      </c>
      <c r="G2055" t="s">
        <v>26</v>
      </c>
      <c r="H2055" t="s">
        <v>2783</v>
      </c>
      <c r="I2055" t="s">
        <v>28</v>
      </c>
      <c r="J2055" s="10">
        <v>10</v>
      </c>
      <c r="K2055">
        <v>1</v>
      </c>
      <c r="L2055">
        <v>0</v>
      </c>
      <c r="M2055">
        <v>0</v>
      </c>
      <c r="N2055">
        <v>0</v>
      </c>
      <c r="O2055">
        <v>0</v>
      </c>
      <c r="P2055">
        <v>0</v>
      </c>
      <c r="Q2055" t="s">
        <v>24</v>
      </c>
      <c r="R2055">
        <v>0</v>
      </c>
      <c r="S2055">
        <v>0</v>
      </c>
      <c r="T2055" t="s">
        <v>29</v>
      </c>
      <c r="U2055" t="s">
        <v>29</v>
      </c>
      <c r="V2055" t="s">
        <v>29</v>
      </c>
      <c r="W2055" t="s">
        <v>30</v>
      </c>
      <c r="Y2055" s="10"/>
      <c r="Z2055" s="10"/>
      <c r="AA2055" t="s">
        <v>2784</v>
      </c>
      <c r="AB2055" t="s">
        <v>2785</v>
      </c>
    </row>
    <row r="2056" spans="1:28" x14ac:dyDescent="0.3">
      <c r="A2056" s="7" t="b">
        <f t="shared" si="96"/>
        <v>0</v>
      </c>
      <c r="B2056" t="str">
        <f t="shared" si="97"/>
        <v>greenapple</v>
      </c>
      <c r="C2056" s="9" t="str">
        <f t="shared" si="98"/>
        <v>green_apple</v>
      </c>
      <c r="D2056">
        <v>7821</v>
      </c>
      <c r="E2056" t="s">
        <v>24</v>
      </c>
      <c r="F2056" t="s">
        <v>4778</v>
      </c>
      <c r="G2056" t="s">
        <v>26</v>
      </c>
      <c r="H2056" t="s">
        <v>4779</v>
      </c>
      <c r="I2056" t="s">
        <v>28</v>
      </c>
      <c r="J2056" s="10">
        <v>20</v>
      </c>
      <c r="K2056">
        <v>1</v>
      </c>
      <c r="L2056">
        <v>0</v>
      </c>
      <c r="M2056">
        <v>0</v>
      </c>
      <c r="N2056">
        <v>0</v>
      </c>
      <c r="O2056">
        <v>0</v>
      </c>
      <c r="P2056">
        <v>0</v>
      </c>
      <c r="Q2056" t="s">
        <v>24</v>
      </c>
      <c r="R2056">
        <v>0</v>
      </c>
      <c r="S2056">
        <v>0</v>
      </c>
      <c r="T2056" t="s">
        <v>29</v>
      </c>
      <c r="U2056" t="s">
        <v>29</v>
      </c>
      <c r="V2056" t="s">
        <v>29</v>
      </c>
      <c r="W2056" t="s">
        <v>30</v>
      </c>
      <c r="Y2056" s="10"/>
      <c r="Z2056" s="10"/>
      <c r="AA2056" t="s">
        <v>4780</v>
      </c>
      <c r="AB2056" t="s">
        <v>4781</v>
      </c>
    </row>
    <row r="2057" spans="1:28" x14ac:dyDescent="0.3">
      <c r="A2057" s="7" t="b">
        <f t="shared" si="96"/>
        <v>0</v>
      </c>
      <c r="B2057" t="str">
        <f t="shared" si="97"/>
        <v>wholebarbecue</v>
      </c>
      <c r="C2057" s="9" t="str">
        <f t="shared" si="98"/>
        <v>whole_barbecue</v>
      </c>
      <c r="D2057">
        <v>7822</v>
      </c>
      <c r="E2057" t="s">
        <v>24</v>
      </c>
      <c r="F2057" t="s">
        <v>10685</v>
      </c>
      <c r="G2057" t="s">
        <v>26</v>
      </c>
      <c r="H2057" t="s">
        <v>10686</v>
      </c>
      <c r="I2057" t="s">
        <v>28</v>
      </c>
      <c r="J2057" s="10">
        <v>20</v>
      </c>
      <c r="K2057">
        <v>1</v>
      </c>
      <c r="L2057">
        <v>0</v>
      </c>
      <c r="M2057">
        <v>0</v>
      </c>
      <c r="N2057">
        <v>0</v>
      </c>
      <c r="O2057">
        <v>0</v>
      </c>
      <c r="P2057">
        <v>0</v>
      </c>
      <c r="Q2057" t="s">
        <v>24</v>
      </c>
      <c r="R2057">
        <v>0</v>
      </c>
      <c r="S2057">
        <v>0</v>
      </c>
      <c r="T2057" t="s">
        <v>29</v>
      </c>
      <c r="U2057" t="s">
        <v>29</v>
      </c>
      <c r="V2057" t="s">
        <v>29</v>
      </c>
      <c r="W2057" t="s">
        <v>30</v>
      </c>
      <c r="Y2057" s="10"/>
      <c r="Z2057" s="10"/>
      <c r="AA2057" t="s">
        <v>10687</v>
      </c>
      <c r="AB2057" t="s">
        <v>10688</v>
      </c>
    </row>
    <row r="2058" spans="1:28" x14ac:dyDescent="0.3">
      <c r="A2058" s="7" t="b">
        <f t="shared" si="96"/>
        <v>0</v>
      </c>
      <c r="B2058" t="str">
        <f t="shared" si="97"/>
        <v>meatvegskewer</v>
      </c>
      <c r="C2058" s="9" t="str">
        <f t="shared" si="98"/>
        <v>meat_veg_skewer</v>
      </c>
      <c r="D2058">
        <v>7823</v>
      </c>
      <c r="E2058" t="s">
        <v>24</v>
      </c>
      <c r="F2058" t="s">
        <v>6554</v>
      </c>
      <c r="G2058" t="s">
        <v>26</v>
      </c>
      <c r="H2058" t="s">
        <v>6555</v>
      </c>
      <c r="I2058" t="s">
        <v>28</v>
      </c>
      <c r="J2058" s="10">
        <v>20</v>
      </c>
      <c r="K2058">
        <v>1</v>
      </c>
      <c r="L2058">
        <v>0</v>
      </c>
      <c r="M2058">
        <v>0</v>
      </c>
      <c r="N2058">
        <v>0</v>
      </c>
      <c r="O2058">
        <v>0</v>
      </c>
      <c r="P2058">
        <v>0</v>
      </c>
      <c r="Q2058" t="s">
        <v>24</v>
      </c>
      <c r="R2058">
        <v>0</v>
      </c>
      <c r="S2058">
        <v>0</v>
      </c>
      <c r="T2058" t="s">
        <v>29</v>
      </c>
      <c r="U2058" t="s">
        <v>29</v>
      </c>
      <c r="V2058" t="s">
        <v>29</v>
      </c>
      <c r="W2058" t="s">
        <v>30</v>
      </c>
      <c r="Y2058" s="10"/>
      <c r="Z2058" s="10"/>
      <c r="AA2058" t="s">
        <v>6556</v>
      </c>
      <c r="AB2058" t="s">
        <v>6557</v>
      </c>
    </row>
    <row r="2059" spans="1:28" x14ac:dyDescent="0.3">
      <c r="A2059" s="7" t="b">
        <f t="shared" si="96"/>
        <v>0</v>
      </c>
      <c r="B2059" t="str">
        <f t="shared" si="97"/>
        <v>spiritliquor</v>
      </c>
      <c r="C2059" s="9" t="str">
        <f t="shared" si="98"/>
        <v>spirit_liquor</v>
      </c>
      <c r="D2059">
        <v>7824</v>
      </c>
      <c r="E2059" t="s">
        <v>24</v>
      </c>
      <c r="F2059" t="s">
        <v>9469</v>
      </c>
      <c r="G2059" t="s">
        <v>26</v>
      </c>
      <c r="H2059" t="s">
        <v>9470</v>
      </c>
      <c r="I2059" t="s">
        <v>28</v>
      </c>
      <c r="J2059" s="7">
        <v>20</v>
      </c>
      <c r="K2059">
        <v>1</v>
      </c>
      <c r="L2059">
        <v>0</v>
      </c>
      <c r="M2059">
        <v>0</v>
      </c>
      <c r="N2059">
        <v>0</v>
      </c>
      <c r="O2059">
        <v>0</v>
      </c>
      <c r="P2059">
        <v>0</v>
      </c>
      <c r="Q2059" t="s">
        <v>24</v>
      </c>
      <c r="R2059">
        <v>0</v>
      </c>
      <c r="S2059">
        <v>0</v>
      </c>
      <c r="T2059" t="s">
        <v>29</v>
      </c>
      <c r="U2059" t="s">
        <v>29</v>
      </c>
      <c r="V2059" t="s">
        <v>29</v>
      </c>
      <c r="W2059" t="s">
        <v>30</v>
      </c>
      <c r="Y2059" s="10"/>
      <c r="Z2059" s="10"/>
      <c r="AA2059" t="s">
        <v>9471</v>
      </c>
      <c r="AB2059" t="s">
        <v>9472</v>
      </c>
    </row>
    <row r="2060" spans="1:28" x14ac:dyDescent="0.3">
      <c r="A2060" s="7" t="b">
        <f t="shared" si="96"/>
        <v>0</v>
      </c>
      <c r="B2060" t="str">
        <f t="shared" si="97"/>
        <v>bfbadge1</v>
      </c>
      <c r="C2060" s="9" t="str">
        <f t="shared" si="98"/>
        <v>bf_badge1</v>
      </c>
      <c r="D2060">
        <v>7828</v>
      </c>
      <c r="E2060" t="s">
        <v>24</v>
      </c>
      <c r="F2060" t="s">
        <v>915</v>
      </c>
      <c r="G2060" t="s">
        <v>26</v>
      </c>
      <c r="H2060" t="s">
        <v>916</v>
      </c>
      <c r="I2060" t="s">
        <v>28</v>
      </c>
      <c r="J2060" s="7">
        <v>0</v>
      </c>
      <c r="K2060">
        <v>0</v>
      </c>
      <c r="L2060">
        <v>0</v>
      </c>
      <c r="M2060">
        <v>0</v>
      </c>
      <c r="N2060">
        <v>0</v>
      </c>
      <c r="O2060">
        <v>0</v>
      </c>
      <c r="P2060">
        <v>0</v>
      </c>
      <c r="Q2060" t="s">
        <v>24</v>
      </c>
      <c r="R2060">
        <v>0</v>
      </c>
      <c r="S2060">
        <v>0</v>
      </c>
      <c r="T2060" t="s">
        <v>29</v>
      </c>
      <c r="U2060" t="s">
        <v>29</v>
      </c>
      <c r="V2060" t="s">
        <v>29</v>
      </c>
      <c r="W2060" t="s">
        <v>30</v>
      </c>
      <c r="Y2060" s="10"/>
      <c r="Z2060" s="10"/>
      <c r="AA2060" t="s">
        <v>917</v>
      </c>
      <c r="AB2060" t="s">
        <v>918</v>
      </c>
    </row>
    <row r="2061" spans="1:28" x14ac:dyDescent="0.3">
      <c r="A2061" s="7" t="b">
        <f t="shared" si="96"/>
        <v>0</v>
      </c>
      <c r="B2061" t="str">
        <f t="shared" si="97"/>
        <v>bfbadge2</v>
      </c>
      <c r="C2061" s="9" t="str">
        <f t="shared" si="98"/>
        <v>bf_badge2</v>
      </c>
      <c r="D2061">
        <v>7829</v>
      </c>
      <c r="E2061" t="s">
        <v>24</v>
      </c>
      <c r="F2061" t="s">
        <v>919</v>
      </c>
      <c r="G2061" t="s">
        <v>26</v>
      </c>
      <c r="H2061" t="s">
        <v>920</v>
      </c>
      <c r="I2061" t="s">
        <v>28</v>
      </c>
      <c r="J2061" s="7">
        <v>0</v>
      </c>
      <c r="K2061">
        <v>0</v>
      </c>
      <c r="L2061">
        <v>0</v>
      </c>
      <c r="M2061">
        <v>0</v>
      </c>
      <c r="N2061">
        <v>0</v>
      </c>
      <c r="O2061">
        <v>0</v>
      </c>
      <c r="P2061">
        <v>0</v>
      </c>
      <c r="Q2061" t="s">
        <v>24</v>
      </c>
      <c r="R2061">
        <v>0</v>
      </c>
      <c r="S2061">
        <v>0</v>
      </c>
      <c r="T2061" t="s">
        <v>29</v>
      </c>
      <c r="U2061" t="s">
        <v>29</v>
      </c>
      <c r="V2061" t="s">
        <v>29</v>
      </c>
      <c r="W2061" t="s">
        <v>30</v>
      </c>
      <c r="Y2061" s="10"/>
      <c r="Z2061" s="10"/>
      <c r="AA2061" t="s">
        <v>921</v>
      </c>
      <c r="AB2061" t="s">
        <v>922</v>
      </c>
    </row>
    <row r="2062" spans="1:28" x14ac:dyDescent="0.3">
      <c r="A2062" s="7" t="b">
        <f t="shared" si="96"/>
        <v>0</v>
      </c>
      <c r="B2062" t="str">
        <f t="shared" si="97"/>
        <v>goddesstear</v>
      </c>
      <c r="C2062" s="9" t="str">
        <f t="shared" si="98"/>
        <v>goddess_tear</v>
      </c>
      <c r="D2062">
        <v>7830</v>
      </c>
      <c r="E2062" t="s">
        <v>24</v>
      </c>
      <c r="F2062" t="s">
        <v>4599</v>
      </c>
      <c r="G2062" t="s">
        <v>26</v>
      </c>
      <c r="H2062" t="s">
        <v>4600</v>
      </c>
      <c r="I2062" t="s">
        <v>28</v>
      </c>
      <c r="J2062">
        <v>1</v>
      </c>
      <c r="K2062">
        <v>50</v>
      </c>
      <c r="L2062">
        <v>0</v>
      </c>
      <c r="M2062">
        <v>0</v>
      </c>
      <c r="N2062">
        <v>0</v>
      </c>
      <c r="O2062">
        <v>0</v>
      </c>
      <c r="P2062">
        <v>0</v>
      </c>
      <c r="Q2062" t="s">
        <v>24</v>
      </c>
      <c r="R2062">
        <v>0</v>
      </c>
      <c r="S2062">
        <v>0</v>
      </c>
      <c r="T2062" t="s">
        <v>29</v>
      </c>
      <c r="U2062" t="s">
        <v>29</v>
      </c>
      <c r="V2062" t="s">
        <v>29</v>
      </c>
      <c r="W2062" t="s">
        <v>30</v>
      </c>
      <c r="Y2062" s="10"/>
      <c r="Z2062" s="10"/>
      <c r="AA2062" t="s">
        <v>4601</v>
      </c>
      <c r="AB2062" t="s">
        <v>4602</v>
      </c>
    </row>
    <row r="2063" spans="1:28" x14ac:dyDescent="0.3">
      <c r="A2063" s="7" t="b">
        <f t="shared" si="96"/>
        <v>0</v>
      </c>
      <c r="B2063" t="str">
        <f t="shared" si="97"/>
        <v>valkyrietoken</v>
      </c>
      <c r="C2063" s="9" t="str">
        <f t="shared" si="98"/>
        <v>valkyrie_token</v>
      </c>
      <c r="D2063">
        <v>7831</v>
      </c>
      <c r="E2063" t="s">
        <v>24</v>
      </c>
      <c r="F2063" t="s">
        <v>10321</v>
      </c>
      <c r="G2063" t="s">
        <v>26</v>
      </c>
      <c r="H2063" t="s">
        <v>10322</v>
      </c>
      <c r="I2063" t="s">
        <v>28</v>
      </c>
      <c r="J2063" s="7">
        <v>1</v>
      </c>
      <c r="K2063">
        <v>50</v>
      </c>
      <c r="L2063">
        <v>0</v>
      </c>
      <c r="M2063">
        <v>0</v>
      </c>
      <c r="N2063">
        <v>0</v>
      </c>
      <c r="O2063">
        <v>0</v>
      </c>
      <c r="P2063">
        <v>0</v>
      </c>
      <c r="Q2063" t="s">
        <v>24</v>
      </c>
      <c r="R2063">
        <v>0</v>
      </c>
      <c r="S2063">
        <v>0</v>
      </c>
      <c r="T2063" t="s">
        <v>29</v>
      </c>
      <c r="U2063" t="s">
        <v>29</v>
      </c>
      <c r="V2063" t="s">
        <v>29</v>
      </c>
      <c r="W2063" t="s">
        <v>30</v>
      </c>
      <c r="Y2063" s="10"/>
      <c r="Z2063" s="10"/>
      <c r="AA2063" t="s">
        <v>10323</v>
      </c>
      <c r="AB2063" t="s">
        <v>10324</v>
      </c>
    </row>
    <row r="2064" spans="1:28" x14ac:dyDescent="0.3">
      <c r="A2064" s="7" t="b">
        <f t="shared" si="96"/>
        <v>0</v>
      </c>
      <c r="B2064" t="str">
        <f t="shared" si="97"/>
        <v>brynhildarmorpiece</v>
      </c>
      <c r="C2064" s="9" t="str">
        <f t="shared" si="98"/>
        <v>brynhild_armor_piece</v>
      </c>
      <c r="D2064">
        <v>7832</v>
      </c>
      <c r="E2064" t="s">
        <v>24</v>
      </c>
      <c r="F2064" t="s">
        <v>1675</v>
      </c>
      <c r="G2064" t="s">
        <v>26</v>
      </c>
      <c r="H2064" t="s">
        <v>1676</v>
      </c>
      <c r="I2064" t="s">
        <v>28</v>
      </c>
      <c r="J2064" s="5">
        <v>1</v>
      </c>
      <c r="K2064">
        <v>50</v>
      </c>
      <c r="L2064">
        <v>0</v>
      </c>
      <c r="M2064">
        <v>0</v>
      </c>
      <c r="N2064">
        <v>0</v>
      </c>
      <c r="O2064">
        <v>0</v>
      </c>
      <c r="P2064">
        <v>0</v>
      </c>
      <c r="Q2064" t="s">
        <v>24</v>
      </c>
      <c r="R2064">
        <v>0</v>
      </c>
      <c r="S2064">
        <v>0</v>
      </c>
      <c r="T2064" t="s">
        <v>29</v>
      </c>
      <c r="U2064" t="s">
        <v>29</v>
      </c>
      <c r="V2064" t="s">
        <v>29</v>
      </c>
      <c r="W2064" t="s">
        <v>30</v>
      </c>
      <c r="Y2064" s="10"/>
      <c r="Z2064" s="10"/>
      <c r="AA2064" t="s">
        <v>1677</v>
      </c>
      <c r="AB2064" t="s">
        <v>1678</v>
      </c>
    </row>
    <row r="2065" spans="1:28" x14ac:dyDescent="0.3">
      <c r="A2065" s="7" t="b">
        <f t="shared" si="96"/>
        <v>0</v>
      </c>
      <c r="B2065" t="str">
        <f t="shared" si="97"/>
        <v>duskglow</v>
      </c>
      <c r="C2065" s="9" t="str">
        <f t="shared" si="98"/>
        <v>dusk_glow</v>
      </c>
      <c r="D2065">
        <v>7835</v>
      </c>
      <c r="E2065" t="s">
        <v>24</v>
      </c>
      <c r="F2065" t="s">
        <v>3455</v>
      </c>
      <c r="G2065" t="s">
        <v>26</v>
      </c>
      <c r="H2065" t="s">
        <v>3456</v>
      </c>
      <c r="I2065" t="s">
        <v>28</v>
      </c>
      <c r="J2065" s="5">
        <v>1</v>
      </c>
      <c r="K2065">
        <v>50</v>
      </c>
      <c r="L2065">
        <v>0</v>
      </c>
      <c r="M2065">
        <v>0</v>
      </c>
      <c r="N2065">
        <v>0</v>
      </c>
      <c r="O2065">
        <v>0</v>
      </c>
      <c r="P2065">
        <v>0</v>
      </c>
      <c r="Q2065" t="s">
        <v>24</v>
      </c>
      <c r="R2065">
        <v>0</v>
      </c>
      <c r="S2065">
        <v>0</v>
      </c>
      <c r="T2065" t="s">
        <v>29</v>
      </c>
      <c r="U2065" t="s">
        <v>29</v>
      </c>
      <c r="V2065" t="s">
        <v>29</v>
      </c>
      <c r="W2065" t="s">
        <v>30</v>
      </c>
      <c r="Y2065" s="10"/>
      <c r="Z2065" s="10"/>
      <c r="AA2065" t="s">
        <v>3457</v>
      </c>
      <c r="AB2065" t="s">
        <v>3458</v>
      </c>
    </row>
    <row r="2066" spans="1:28" x14ac:dyDescent="0.3">
      <c r="A2066" s="7" t="b">
        <f t="shared" si="96"/>
        <v>0</v>
      </c>
      <c r="B2066" t="str">
        <f t="shared" si="97"/>
        <v>dawnessence</v>
      </c>
      <c r="C2066" s="9" t="str">
        <f t="shared" si="98"/>
        <v>dawn_essence</v>
      </c>
      <c r="D2066">
        <v>7836</v>
      </c>
      <c r="E2066" t="s">
        <v>24</v>
      </c>
      <c r="F2066" t="s">
        <v>2849</v>
      </c>
      <c r="G2066" t="s">
        <v>26</v>
      </c>
      <c r="H2066" t="s">
        <v>2850</v>
      </c>
      <c r="I2066" t="s">
        <v>28</v>
      </c>
      <c r="J2066" s="10">
        <v>1</v>
      </c>
      <c r="K2066">
        <v>50</v>
      </c>
      <c r="L2066">
        <v>0</v>
      </c>
      <c r="M2066">
        <v>0</v>
      </c>
      <c r="N2066">
        <v>0</v>
      </c>
      <c r="O2066">
        <v>0</v>
      </c>
      <c r="P2066">
        <v>0</v>
      </c>
      <c r="Q2066" t="s">
        <v>24</v>
      </c>
      <c r="R2066">
        <v>0</v>
      </c>
      <c r="S2066">
        <v>0</v>
      </c>
      <c r="T2066" t="s">
        <v>29</v>
      </c>
      <c r="U2066" t="s">
        <v>29</v>
      </c>
      <c r="V2066" t="s">
        <v>29</v>
      </c>
      <c r="W2066" t="s">
        <v>30</v>
      </c>
      <c r="Y2066" s="10"/>
      <c r="Z2066" s="10"/>
      <c r="AA2066" t="s">
        <v>2851</v>
      </c>
      <c r="AB2066" t="s">
        <v>2852</v>
      </c>
    </row>
    <row r="2067" spans="1:28" x14ac:dyDescent="0.3">
      <c r="A2067" s="7" t="b">
        <f t="shared" si="96"/>
        <v>0</v>
      </c>
      <c r="B2067" t="str">
        <f t="shared" si="97"/>
        <v>coldmoonlight</v>
      </c>
      <c r="C2067" s="9" t="str">
        <f t="shared" si="98"/>
        <v>cold_moonlight</v>
      </c>
      <c r="D2067">
        <v>7837</v>
      </c>
      <c r="E2067" t="s">
        <v>24</v>
      </c>
      <c r="F2067" t="s">
        <v>2352</v>
      </c>
      <c r="G2067" t="s">
        <v>26</v>
      </c>
      <c r="H2067" t="s">
        <v>2353</v>
      </c>
      <c r="I2067" t="s">
        <v>28</v>
      </c>
      <c r="J2067" s="10">
        <v>1</v>
      </c>
      <c r="K2067">
        <v>50</v>
      </c>
      <c r="L2067">
        <v>0</v>
      </c>
      <c r="M2067">
        <v>0</v>
      </c>
      <c r="N2067">
        <v>0</v>
      </c>
      <c r="O2067">
        <v>0</v>
      </c>
      <c r="P2067">
        <v>0</v>
      </c>
      <c r="Q2067" t="s">
        <v>24</v>
      </c>
      <c r="R2067">
        <v>0</v>
      </c>
      <c r="S2067">
        <v>0</v>
      </c>
      <c r="T2067" t="s">
        <v>29</v>
      </c>
      <c r="U2067" t="s">
        <v>29</v>
      </c>
      <c r="V2067" t="s">
        <v>29</v>
      </c>
      <c r="W2067" t="s">
        <v>30</v>
      </c>
      <c r="Y2067" s="10"/>
      <c r="Z2067" s="10"/>
      <c r="AA2067" t="s">
        <v>2354</v>
      </c>
      <c r="AB2067" t="s">
        <v>2355</v>
      </c>
    </row>
    <row r="2068" spans="1:28" x14ac:dyDescent="0.3">
      <c r="A2068" s="7" t="b">
        <f t="shared" si="96"/>
        <v>0</v>
      </c>
      <c r="B2068" t="str">
        <f t="shared" si="97"/>
        <v>heart</v>
      </c>
      <c r="C2068" s="9" t="str">
        <f t="shared" si="98"/>
        <v>heart</v>
      </c>
      <c r="D2068">
        <v>7855</v>
      </c>
      <c r="E2068" t="s">
        <v>24</v>
      </c>
      <c r="F2068" t="s">
        <v>5054</v>
      </c>
      <c r="G2068" t="s">
        <v>26</v>
      </c>
      <c r="H2068" t="s">
        <v>5054</v>
      </c>
      <c r="I2068" t="s">
        <v>28</v>
      </c>
      <c r="J2068" s="5">
        <v>20</v>
      </c>
      <c r="K2068">
        <v>1</v>
      </c>
      <c r="L2068">
        <v>0</v>
      </c>
      <c r="M2068">
        <v>0</v>
      </c>
      <c r="N2068">
        <v>0</v>
      </c>
      <c r="O2068">
        <v>0</v>
      </c>
      <c r="P2068">
        <v>0</v>
      </c>
      <c r="Q2068" t="s">
        <v>24</v>
      </c>
      <c r="R2068">
        <v>0</v>
      </c>
      <c r="S2068">
        <v>0</v>
      </c>
      <c r="T2068" t="s">
        <v>29</v>
      </c>
      <c r="U2068" t="s">
        <v>29</v>
      </c>
      <c r="V2068" t="s">
        <v>29</v>
      </c>
      <c r="W2068" t="s">
        <v>30</v>
      </c>
      <c r="Y2068" s="10"/>
      <c r="Z2068" s="10"/>
      <c r="AA2068" t="s">
        <v>5055</v>
      </c>
      <c r="AB2068" t="s">
        <v>5056</v>
      </c>
    </row>
    <row r="2069" spans="1:28" x14ac:dyDescent="0.3">
      <c r="A2069" s="7" t="b">
        <f t="shared" si="96"/>
        <v>0</v>
      </c>
      <c r="B2069" t="str">
        <f t="shared" si="97"/>
        <v>poisonkit</v>
      </c>
      <c r="C2069" s="9" t="str">
        <f t="shared" si="98"/>
        <v>poison_kit</v>
      </c>
      <c r="D2069">
        <v>7931</v>
      </c>
      <c r="E2069" t="s">
        <v>24</v>
      </c>
      <c r="F2069" t="s">
        <v>7776</v>
      </c>
      <c r="G2069" t="s">
        <v>26</v>
      </c>
      <c r="H2069" t="s">
        <v>7777</v>
      </c>
      <c r="I2069" t="s">
        <v>28</v>
      </c>
      <c r="J2069" s="5">
        <v>0</v>
      </c>
      <c r="K2069">
        <v>1</v>
      </c>
      <c r="L2069">
        <v>0</v>
      </c>
      <c r="M2069">
        <v>0</v>
      </c>
      <c r="N2069">
        <v>0</v>
      </c>
      <c r="O2069">
        <v>0</v>
      </c>
      <c r="P2069">
        <v>0</v>
      </c>
      <c r="Q2069" t="s">
        <v>24</v>
      </c>
      <c r="R2069">
        <v>0</v>
      </c>
      <c r="S2069">
        <v>0</v>
      </c>
      <c r="T2069" t="s">
        <v>29</v>
      </c>
      <c r="U2069" t="s">
        <v>29</v>
      </c>
      <c r="V2069" t="s">
        <v>29</v>
      </c>
      <c r="W2069" t="s">
        <v>30</v>
      </c>
      <c r="Y2069" s="10"/>
      <c r="Z2069" s="10"/>
      <c r="AA2069" t="s">
        <v>7778</v>
      </c>
      <c r="AB2069" t="s">
        <v>7779</v>
      </c>
    </row>
    <row r="2070" spans="1:28" x14ac:dyDescent="0.3">
      <c r="A2070" s="7" t="b">
        <f t="shared" si="96"/>
        <v>0</v>
      </c>
      <c r="B2070" t="str">
        <f t="shared" si="97"/>
        <v>poisonherbnerium</v>
      </c>
      <c r="C2070" s="9" t="str">
        <f t="shared" si="98"/>
        <v>poison_herb_nerium</v>
      </c>
      <c r="D2070">
        <v>7932</v>
      </c>
      <c r="E2070" t="s">
        <v>24</v>
      </c>
      <c r="F2070" t="s">
        <v>7760</v>
      </c>
      <c r="G2070" t="s">
        <v>26</v>
      </c>
      <c r="H2070" t="s">
        <v>7761</v>
      </c>
      <c r="I2070" t="s">
        <v>28</v>
      </c>
      <c r="J2070" s="1">
        <v>5000</v>
      </c>
      <c r="K2070">
        <v>1</v>
      </c>
      <c r="L2070">
        <v>0</v>
      </c>
      <c r="M2070">
        <v>0</v>
      </c>
      <c r="N2070">
        <v>0</v>
      </c>
      <c r="O2070">
        <v>0</v>
      </c>
      <c r="P2070">
        <v>0</v>
      </c>
      <c r="Q2070" t="s">
        <v>24</v>
      </c>
      <c r="R2070">
        <v>0</v>
      </c>
      <c r="S2070">
        <v>0</v>
      </c>
      <c r="T2070" t="s">
        <v>29</v>
      </c>
      <c r="U2070" t="s">
        <v>29</v>
      </c>
      <c r="V2070" t="s">
        <v>29</v>
      </c>
      <c r="W2070" t="s">
        <v>30</v>
      </c>
      <c r="Y2070" s="10"/>
      <c r="Z2070" s="10"/>
      <c r="AA2070" t="s">
        <v>7762</v>
      </c>
      <c r="AB2070" t="s">
        <v>7763</v>
      </c>
    </row>
    <row r="2071" spans="1:28" x14ac:dyDescent="0.3">
      <c r="A2071" s="7" t="b">
        <f t="shared" si="96"/>
        <v>0</v>
      </c>
      <c r="B2071" t="str">
        <f t="shared" si="97"/>
        <v>poisonherbrantana</v>
      </c>
      <c r="C2071" s="9" t="str">
        <f t="shared" si="98"/>
        <v>poison_herb_rantana</v>
      </c>
      <c r="D2071">
        <v>7933</v>
      </c>
      <c r="E2071" t="s">
        <v>24</v>
      </c>
      <c r="F2071" t="s">
        <v>7764</v>
      </c>
      <c r="G2071" t="s">
        <v>26</v>
      </c>
      <c r="H2071" t="s">
        <v>7765</v>
      </c>
      <c r="I2071" t="s">
        <v>28</v>
      </c>
      <c r="J2071" s="1">
        <v>5000</v>
      </c>
      <c r="K2071">
        <v>1</v>
      </c>
      <c r="L2071">
        <v>0</v>
      </c>
      <c r="M2071">
        <v>0</v>
      </c>
      <c r="N2071">
        <v>0</v>
      </c>
      <c r="O2071">
        <v>0</v>
      </c>
      <c r="P2071">
        <v>0</v>
      </c>
      <c r="Q2071" t="s">
        <v>24</v>
      </c>
      <c r="R2071">
        <v>0</v>
      </c>
      <c r="S2071">
        <v>0</v>
      </c>
      <c r="T2071" t="s">
        <v>29</v>
      </c>
      <c r="U2071" t="s">
        <v>29</v>
      </c>
      <c r="V2071" t="s">
        <v>29</v>
      </c>
      <c r="W2071" t="s">
        <v>30</v>
      </c>
      <c r="Y2071" s="10"/>
      <c r="Z2071" s="10"/>
      <c r="AA2071" t="s">
        <v>7766</v>
      </c>
      <c r="AB2071" t="s">
        <v>7767</v>
      </c>
    </row>
    <row r="2072" spans="1:28" x14ac:dyDescent="0.3">
      <c r="A2072" s="7" t="b">
        <f t="shared" si="96"/>
        <v>0</v>
      </c>
      <c r="B2072" t="str">
        <f t="shared" si="97"/>
        <v>poisonherbmakulata</v>
      </c>
      <c r="C2072" s="9" t="str">
        <f t="shared" si="98"/>
        <v>poison_herb_makulata</v>
      </c>
      <c r="D2072">
        <v>7934</v>
      </c>
      <c r="E2072" t="s">
        <v>24</v>
      </c>
      <c r="F2072" t="s">
        <v>7756</v>
      </c>
      <c r="G2072" t="s">
        <v>26</v>
      </c>
      <c r="H2072" t="s">
        <v>7757</v>
      </c>
      <c r="I2072" t="s">
        <v>28</v>
      </c>
      <c r="J2072" s="1">
        <v>5000</v>
      </c>
      <c r="K2072">
        <v>1</v>
      </c>
      <c r="L2072">
        <v>0</v>
      </c>
      <c r="M2072">
        <v>0</v>
      </c>
      <c r="N2072">
        <v>0</v>
      </c>
      <c r="O2072">
        <v>0</v>
      </c>
      <c r="P2072">
        <v>0</v>
      </c>
      <c r="Q2072" t="s">
        <v>24</v>
      </c>
      <c r="R2072">
        <v>0</v>
      </c>
      <c r="S2072">
        <v>0</v>
      </c>
      <c r="T2072" t="s">
        <v>29</v>
      </c>
      <c r="U2072" t="s">
        <v>29</v>
      </c>
      <c r="V2072" t="s">
        <v>29</v>
      </c>
      <c r="W2072" t="s">
        <v>30</v>
      </c>
      <c r="Y2072" s="10"/>
      <c r="Z2072" s="10"/>
      <c r="AA2072" t="s">
        <v>7758</v>
      </c>
      <c r="AB2072" t="s">
        <v>7759</v>
      </c>
    </row>
    <row r="2073" spans="1:28" x14ac:dyDescent="0.3">
      <c r="A2073" s="7" t="b">
        <f t="shared" si="96"/>
        <v>0</v>
      </c>
      <c r="B2073" t="str">
        <f t="shared" si="97"/>
        <v>poisonherbseratum</v>
      </c>
      <c r="C2073" s="9" t="str">
        <f t="shared" si="98"/>
        <v>poison_herb_seratum</v>
      </c>
      <c r="D2073">
        <v>7935</v>
      </c>
      <c r="E2073" t="s">
        <v>24</v>
      </c>
      <c r="F2073" t="s">
        <v>7772</v>
      </c>
      <c r="G2073" t="s">
        <v>26</v>
      </c>
      <c r="H2073" t="s">
        <v>7773</v>
      </c>
      <c r="I2073" t="s">
        <v>28</v>
      </c>
      <c r="J2073" s="1">
        <v>5000</v>
      </c>
      <c r="K2073">
        <v>1</v>
      </c>
      <c r="L2073">
        <v>0</v>
      </c>
      <c r="M2073">
        <v>0</v>
      </c>
      <c r="N2073">
        <v>0</v>
      </c>
      <c r="O2073">
        <v>0</v>
      </c>
      <c r="P2073">
        <v>0</v>
      </c>
      <c r="Q2073" t="s">
        <v>24</v>
      </c>
      <c r="R2073">
        <v>0</v>
      </c>
      <c r="S2073">
        <v>0</v>
      </c>
      <c r="T2073" t="s">
        <v>29</v>
      </c>
      <c r="U2073" t="s">
        <v>29</v>
      </c>
      <c r="V2073" t="s">
        <v>29</v>
      </c>
      <c r="W2073" t="s">
        <v>30</v>
      </c>
      <c r="Y2073" s="10"/>
      <c r="Z2073" s="10"/>
      <c r="AA2073" t="s">
        <v>7774</v>
      </c>
      <c r="AB2073" t="s">
        <v>7775</v>
      </c>
    </row>
    <row r="2074" spans="1:28" x14ac:dyDescent="0.3">
      <c r="A2074" s="7" t="b">
        <f t="shared" si="96"/>
        <v>0</v>
      </c>
      <c r="B2074" t="str">
        <f t="shared" si="97"/>
        <v>poisonherbscopolia</v>
      </c>
      <c r="C2074" s="9" t="str">
        <f t="shared" si="98"/>
        <v>poison_herb_scopolia</v>
      </c>
      <c r="D2074">
        <v>7936</v>
      </c>
      <c r="E2074" t="s">
        <v>24</v>
      </c>
      <c r="F2074" t="s">
        <v>7768</v>
      </c>
      <c r="G2074" t="s">
        <v>26</v>
      </c>
      <c r="H2074" t="s">
        <v>7769</v>
      </c>
      <c r="I2074" t="s">
        <v>28</v>
      </c>
      <c r="J2074" s="1">
        <v>5000</v>
      </c>
      <c r="K2074">
        <v>1</v>
      </c>
      <c r="L2074">
        <v>0</v>
      </c>
      <c r="M2074">
        <v>0</v>
      </c>
      <c r="N2074">
        <v>0</v>
      </c>
      <c r="O2074">
        <v>0</v>
      </c>
      <c r="P2074">
        <v>0</v>
      </c>
      <c r="Q2074" t="s">
        <v>24</v>
      </c>
      <c r="R2074">
        <v>0</v>
      </c>
      <c r="S2074">
        <v>0</v>
      </c>
      <c r="T2074" t="s">
        <v>29</v>
      </c>
      <c r="U2074" t="s">
        <v>29</v>
      </c>
      <c r="V2074" t="s">
        <v>29</v>
      </c>
      <c r="W2074" t="s">
        <v>30</v>
      </c>
      <c r="Y2074" s="10"/>
      <c r="Z2074" s="10"/>
      <c r="AA2074" t="s">
        <v>7770</v>
      </c>
      <c r="AB2074" t="s">
        <v>7771</v>
      </c>
    </row>
    <row r="2075" spans="1:28" x14ac:dyDescent="0.3">
      <c r="A2075" s="7" t="b">
        <f t="shared" si="96"/>
        <v>0</v>
      </c>
      <c r="B2075" t="str">
        <f t="shared" si="97"/>
        <v>poisonherbamoena</v>
      </c>
      <c r="C2075" s="9" t="str">
        <f t="shared" si="98"/>
        <v>poison_herb_amoena</v>
      </c>
      <c r="D2075">
        <v>7937</v>
      </c>
      <c r="E2075" t="s">
        <v>24</v>
      </c>
      <c r="F2075" t="s">
        <v>7752</v>
      </c>
      <c r="G2075" t="s">
        <v>26</v>
      </c>
      <c r="H2075" t="s">
        <v>7753</v>
      </c>
      <c r="I2075" t="s">
        <v>28</v>
      </c>
      <c r="J2075" s="1">
        <v>5000</v>
      </c>
      <c r="K2075">
        <v>1</v>
      </c>
      <c r="L2075">
        <v>0</v>
      </c>
      <c r="M2075">
        <v>0</v>
      </c>
      <c r="N2075">
        <v>0</v>
      </c>
      <c r="O2075">
        <v>0</v>
      </c>
      <c r="P2075">
        <v>0</v>
      </c>
      <c r="Q2075" t="s">
        <v>24</v>
      </c>
      <c r="R2075">
        <v>0</v>
      </c>
      <c r="S2075">
        <v>0</v>
      </c>
      <c r="T2075" t="s">
        <v>29</v>
      </c>
      <c r="U2075" t="s">
        <v>29</v>
      </c>
      <c r="V2075" t="s">
        <v>29</v>
      </c>
      <c r="W2075" t="s">
        <v>30</v>
      </c>
      <c r="Y2075" s="10"/>
      <c r="Z2075" s="10"/>
      <c r="AA2075" t="s">
        <v>7754</v>
      </c>
      <c r="AB2075" t="s">
        <v>7755</v>
      </c>
    </row>
    <row r="2076" spans="1:28" x14ac:dyDescent="0.3">
      <c r="A2076" s="7" t="b">
        <f t="shared" si="96"/>
        <v>0</v>
      </c>
      <c r="B2076" t="str">
        <f t="shared" si="97"/>
        <v>lightgranule</v>
      </c>
      <c r="C2076" s="9" t="str">
        <f t="shared" si="98"/>
        <v>light_granule</v>
      </c>
      <c r="D2076">
        <v>7938</v>
      </c>
      <c r="E2076" t="s">
        <v>24</v>
      </c>
      <c r="F2076" t="s">
        <v>6082</v>
      </c>
      <c r="G2076" t="s">
        <v>26</v>
      </c>
      <c r="H2076" t="s">
        <v>6083</v>
      </c>
      <c r="I2076" t="s">
        <v>28</v>
      </c>
      <c r="J2076" s="7">
        <v>100</v>
      </c>
      <c r="K2076">
        <v>1</v>
      </c>
      <c r="L2076">
        <v>0</v>
      </c>
      <c r="M2076">
        <v>0</v>
      </c>
      <c r="N2076">
        <v>0</v>
      </c>
      <c r="O2076">
        <v>0</v>
      </c>
      <c r="P2076">
        <v>0</v>
      </c>
      <c r="Q2076" t="s">
        <v>24</v>
      </c>
      <c r="R2076">
        <v>0</v>
      </c>
      <c r="S2076">
        <v>0</v>
      </c>
      <c r="T2076" t="s">
        <v>29</v>
      </c>
      <c r="U2076" t="s">
        <v>29</v>
      </c>
      <c r="V2076" t="s">
        <v>29</v>
      </c>
      <c r="W2076" t="s">
        <v>30</v>
      </c>
      <c r="Y2076" s="10"/>
      <c r="Z2076" s="10"/>
      <c r="AA2076" t="s">
        <v>6084</v>
      </c>
      <c r="AB2076" t="s">
        <v>6085</v>
      </c>
    </row>
    <row r="2077" spans="1:28" x14ac:dyDescent="0.3">
      <c r="A2077" s="7" t="b">
        <f t="shared" si="96"/>
        <v>0</v>
      </c>
      <c r="B2077" t="str">
        <f t="shared" si="97"/>
        <v>elderbranch</v>
      </c>
      <c r="C2077" s="9" t="str">
        <f t="shared" si="98"/>
        <v>elder_branch</v>
      </c>
      <c r="D2077">
        <v>7939</v>
      </c>
      <c r="E2077" t="s">
        <v>24</v>
      </c>
      <c r="F2077" t="s">
        <v>3536</v>
      </c>
      <c r="G2077" t="s">
        <v>26</v>
      </c>
      <c r="H2077" t="s">
        <v>3537</v>
      </c>
      <c r="I2077" t="s">
        <v>28</v>
      </c>
      <c r="J2077">
        <v>100</v>
      </c>
      <c r="K2077">
        <v>1</v>
      </c>
      <c r="L2077">
        <v>0</v>
      </c>
      <c r="M2077">
        <v>0</v>
      </c>
      <c r="N2077">
        <v>0</v>
      </c>
      <c r="O2077">
        <v>0</v>
      </c>
      <c r="P2077">
        <v>0</v>
      </c>
      <c r="Q2077" t="s">
        <v>24</v>
      </c>
      <c r="R2077">
        <v>0</v>
      </c>
      <c r="S2077">
        <v>0</v>
      </c>
      <c r="T2077" t="s">
        <v>29</v>
      </c>
      <c r="U2077" t="s">
        <v>29</v>
      </c>
      <c r="V2077" t="s">
        <v>29</v>
      </c>
      <c r="W2077" t="s">
        <v>30</v>
      </c>
      <c r="Y2077" s="10"/>
      <c r="Z2077" s="10"/>
      <c r="AA2077" t="s">
        <v>3538</v>
      </c>
      <c r="AB2077" t="s">
        <v>3539</v>
      </c>
    </row>
    <row r="2078" spans="1:28" x14ac:dyDescent="0.3">
      <c r="A2078" s="7" t="b">
        <f t="shared" si="96"/>
        <v>0</v>
      </c>
      <c r="B2078" t="str">
        <f t="shared" si="97"/>
        <v>specialalloytrap</v>
      </c>
      <c r="C2078" s="9" t="str">
        <f t="shared" si="98"/>
        <v>special_alloy_trap</v>
      </c>
      <c r="D2078">
        <v>7940</v>
      </c>
      <c r="E2078" t="s">
        <v>24</v>
      </c>
      <c r="F2078" t="s">
        <v>9406</v>
      </c>
      <c r="G2078" t="s">
        <v>26</v>
      </c>
      <c r="H2078" t="s">
        <v>9407</v>
      </c>
      <c r="I2078" t="s">
        <v>28</v>
      </c>
      <c r="J2078">
        <v>250</v>
      </c>
      <c r="K2078">
        <v>1</v>
      </c>
      <c r="L2078">
        <v>0</v>
      </c>
      <c r="M2078">
        <v>0</v>
      </c>
      <c r="N2078">
        <v>0</v>
      </c>
      <c r="O2078">
        <v>0</v>
      </c>
      <c r="P2078">
        <v>0</v>
      </c>
      <c r="Q2078" t="s">
        <v>24</v>
      </c>
      <c r="R2078">
        <v>0</v>
      </c>
      <c r="S2078">
        <v>0</v>
      </c>
      <c r="T2078" t="s">
        <v>29</v>
      </c>
      <c r="U2078" t="s">
        <v>29</v>
      </c>
      <c r="V2078" t="s">
        <v>29</v>
      </c>
      <c r="W2078" t="s">
        <v>30</v>
      </c>
      <c r="Y2078" s="10"/>
      <c r="Z2078" s="10"/>
      <c r="AA2078" t="s">
        <v>9408</v>
      </c>
      <c r="AB2078" t="s">
        <v>9409</v>
      </c>
    </row>
    <row r="2079" spans="1:28" x14ac:dyDescent="0.3">
      <c r="A2079" s="7" t="b">
        <f t="shared" si="96"/>
        <v>0</v>
      </c>
      <c r="B2079" t="str">
        <f t="shared" si="97"/>
        <v>greenpetiteegg</v>
      </c>
      <c r="C2079" s="9" t="str">
        <f t="shared" si="98"/>
        <v>green_petite_egg</v>
      </c>
      <c r="D2079">
        <v>9022</v>
      </c>
      <c r="E2079" t="s">
        <v>24</v>
      </c>
      <c r="F2079" t="s">
        <v>4806</v>
      </c>
      <c r="G2079" t="s">
        <v>26</v>
      </c>
      <c r="H2079" t="s">
        <v>4807</v>
      </c>
      <c r="I2079" t="s">
        <v>3485</v>
      </c>
      <c r="J2079" s="5">
        <v>20</v>
      </c>
      <c r="K2079">
        <v>0</v>
      </c>
      <c r="L2079">
        <v>0</v>
      </c>
      <c r="M2079">
        <v>0</v>
      </c>
      <c r="N2079">
        <v>0</v>
      </c>
      <c r="O2079">
        <v>0</v>
      </c>
      <c r="P2079">
        <v>0</v>
      </c>
      <c r="Q2079" t="s">
        <v>24</v>
      </c>
      <c r="R2079">
        <v>0</v>
      </c>
      <c r="S2079">
        <v>0</v>
      </c>
      <c r="T2079" t="s">
        <v>29</v>
      </c>
      <c r="U2079" t="s">
        <v>29</v>
      </c>
      <c r="V2079" t="s">
        <v>29</v>
      </c>
      <c r="W2079" t="s">
        <v>30</v>
      </c>
      <c r="Y2079" s="10"/>
      <c r="Z2079" s="10"/>
      <c r="AA2079" t="s">
        <v>4808</v>
      </c>
      <c r="AB2079" t="s">
        <v>4809</v>
      </c>
    </row>
    <row r="2080" spans="1:28" x14ac:dyDescent="0.3">
      <c r="A2080" s="7" t="b">
        <f t="shared" si="96"/>
        <v>0</v>
      </c>
      <c r="B2080" t="str">
        <f t="shared" si="97"/>
        <v>ricecakeegg</v>
      </c>
      <c r="C2080" s="9" t="str">
        <f t="shared" si="98"/>
        <v>rice_cake_egg</v>
      </c>
      <c r="D2080">
        <v>9028</v>
      </c>
      <c r="E2080" t="s">
        <v>24</v>
      </c>
      <c r="F2080" t="s">
        <v>8391</v>
      </c>
      <c r="G2080" t="s">
        <v>26</v>
      </c>
      <c r="H2080" t="s">
        <v>8392</v>
      </c>
      <c r="I2080" t="s">
        <v>3485</v>
      </c>
      <c r="J2080" s="5">
        <v>20</v>
      </c>
      <c r="K2080">
        <v>0</v>
      </c>
      <c r="L2080">
        <v>0</v>
      </c>
      <c r="M2080">
        <v>0</v>
      </c>
      <c r="N2080">
        <v>0</v>
      </c>
      <c r="O2080">
        <v>0</v>
      </c>
      <c r="P2080">
        <v>0</v>
      </c>
      <c r="Q2080" t="s">
        <v>24</v>
      </c>
      <c r="R2080">
        <v>0</v>
      </c>
      <c r="S2080">
        <v>0</v>
      </c>
      <c r="T2080" t="s">
        <v>29</v>
      </c>
      <c r="U2080" t="s">
        <v>29</v>
      </c>
      <c r="V2080" t="s">
        <v>29</v>
      </c>
      <c r="W2080" t="s">
        <v>30</v>
      </c>
      <c r="Y2080" s="10"/>
      <c r="Z2080" s="10"/>
      <c r="AA2080" t="s">
        <v>8393</v>
      </c>
      <c r="AB2080" t="s">
        <v>8394</v>
      </c>
    </row>
    <row r="2081" spans="1:28" x14ac:dyDescent="0.3">
      <c r="A2081" s="7" t="b">
        <f t="shared" si="96"/>
        <v>0</v>
      </c>
      <c r="B2081" t="str">
        <f t="shared" si="97"/>
        <v>reddeleteregg</v>
      </c>
      <c r="C2081" s="9" t="str">
        <f t="shared" si="98"/>
        <v>red_deleter_egg</v>
      </c>
      <c r="D2081">
        <v>9035</v>
      </c>
      <c r="E2081" t="s">
        <v>24</v>
      </c>
      <c r="F2081" t="s">
        <v>8189</v>
      </c>
      <c r="G2081" t="s">
        <v>26</v>
      </c>
      <c r="H2081" t="s">
        <v>8190</v>
      </c>
      <c r="I2081" t="s">
        <v>3485</v>
      </c>
      <c r="J2081" s="7">
        <v>20</v>
      </c>
      <c r="K2081">
        <v>0</v>
      </c>
      <c r="L2081">
        <v>0</v>
      </c>
      <c r="M2081">
        <v>0</v>
      </c>
      <c r="N2081">
        <v>0</v>
      </c>
      <c r="O2081">
        <v>0</v>
      </c>
      <c r="P2081">
        <v>0</v>
      </c>
      <c r="Q2081" t="s">
        <v>24</v>
      </c>
      <c r="R2081">
        <v>0</v>
      </c>
      <c r="S2081">
        <v>0</v>
      </c>
      <c r="T2081" t="s">
        <v>29</v>
      </c>
      <c r="U2081" t="s">
        <v>29</v>
      </c>
      <c r="V2081" t="s">
        <v>29</v>
      </c>
      <c r="W2081" t="s">
        <v>30</v>
      </c>
      <c r="Y2081" s="10"/>
      <c r="Z2081" s="10"/>
      <c r="AA2081" t="s">
        <v>8191</v>
      </c>
      <c r="AB2081" t="s">
        <v>8192</v>
      </c>
    </row>
    <row r="2082" spans="1:28" x14ac:dyDescent="0.3">
      <c r="A2082" s="7" t="b">
        <f t="shared" si="96"/>
        <v>0</v>
      </c>
      <c r="B2082" t="str">
        <f t="shared" si="97"/>
        <v>transparentheadgear</v>
      </c>
      <c r="C2082" s="9" t="str">
        <f t="shared" si="98"/>
        <v>transparent_headgear</v>
      </c>
      <c r="D2082">
        <v>10003</v>
      </c>
      <c r="E2082" t="s">
        <v>24</v>
      </c>
      <c r="F2082" t="s">
        <v>10124</v>
      </c>
      <c r="G2082" t="s">
        <v>26</v>
      </c>
      <c r="H2082" t="s">
        <v>10125</v>
      </c>
      <c r="I2082" t="s">
        <v>723</v>
      </c>
      <c r="J2082" s="7">
        <v>20</v>
      </c>
      <c r="K2082">
        <v>0</v>
      </c>
      <c r="L2082">
        <v>0</v>
      </c>
      <c r="M2082">
        <v>0</v>
      </c>
      <c r="N2082">
        <v>0</v>
      </c>
      <c r="O2082">
        <v>0</v>
      </c>
      <c r="P2082">
        <v>0</v>
      </c>
      <c r="Q2082" t="s">
        <v>24</v>
      </c>
      <c r="R2082">
        <v>0</v>
      </c>
      <c r="S2082">
        <v>0</v>
      </c>
      <c r="T2082" t="s">
        <v>29</v>
      </c>
      <c r="U2082" t="s">
        <v>29</v>
      </c>
      <c r="V2082" t="s">
        <v>29</v>
      </c>
      <c r="W2082" t="s">
        <v>30</v>
      </c>
      <c r="Y2082" s="10"/>
      <c r="Z2082" s="10"/>
      <c r="AA2082" t="s">
        <v>10126</v>
      </c>
      <c r="AB2082" t="s">
        <v>10127</v>
      </c>
    </row>
    <row r="2083" spans="1:28" x14ac:dyDescent="0.3">
      <c r="A2083" s="7" t="b">
        <f t="shared" si="96"/>
        <v>0</v>
      </c>
      <c r="B2083" t="str">
        <f t="shared" si="97"/>
        <v>pacifier</v>
      </c>
      <c r="C2083" s="9" t="str">
        <f t="shared" si="98"/>
        <v>pacifier</v>
      </c>
      <c r="D2083">
        <v>10004</v>
      </c>
      <c r="E2083" t="s">
        <v>24</v>
      </c>
      <c r="F2083" t="s">
        <v>7373</v>
      </c>
      <c r="G2083" t="s">
        <v>26</v>
      </c>
      <c r="H2083" t="s">
        <v>7373</v>
      </c>
      <c r="I2083" t="s">
        <v>723</v>
      </c>
      <c r="J2083" s="7">
        <v>20</v>
      </c>
      <c r="K2083">
        <v>0</v>
      </c>
      <c r="L2083">
        <v>0</v>
      </c>
      <c r="M2083">
        <v>0</v>
      </c>
      <c r="N2083">
        <v>0</v>
      </c>
      <c r="O2083">
        <v>0</v>
      </c>
      <c r="P2083">
        <v>0</v>
      </c>
      <c r="Q2083" t="s">
        <v>24</v>
      </c>
      <c r="R2083">
        <v>0</v>
      </c>
      <c r="S2083">
        <v>0</v>
      </c>
      <c r="T2083" t="s">
        <v>29</v>
      </c>
      <c r="U2083" t="s">
        <v>29</v>
      </c>
      <c r="V2083" t="s">
        <v>29</v>
      </c>
      <c r="W2083" t="s">
        <v>30</v>
      </c>
      <c r="Y2083" s="10"/>
      <c r="Z2083" s="10"/>
      <c r="AA2083" t="s">
        <v>7374</v>
      </c>
      <c r="AB2083" t="s">
        <v>7375</v>
      </c>
    </row>
    <row r="2084" spans="1:28" x14ac:dyDescent="0.3">
      <c r="A2084" s="7" t="b">
        <f t="shared" si="96"/>
        <v>0</v>
      </c>
      <c r="B2084" t="str">
        <f t="shared" si="97"/>
        <v>wig</v>
      </c>
      <c r="C2084" s="9" t="str">
        <f t="shared" si="98"/>
        <v>wig</v>
      </c>
      <c r="D2084">
        <v>10005</v>
      </c>
      <c r="E2084" t="s">
        <v>24</v>
      </c>
      <c r="F2084" t="s">
        <v>10693</v>
      </c>
      <c r="G2084" t="s">
        <v>26</v>
      </c>
      <c r="H2084" t="s">
        <v>10693</v>
      </c>
      <c r="I2084" t="s">
        <v>723</v>
      </c>
      <c r="J2084" s="7">
        <v>20</v>
      </c>
      <c r="K2084">
        <v>0</v>
      </c>
      <c r="L2084">
        <v>0</v>
      </c>
      <c r="M2084">
        <v>0</v>
      </c>
      <c r="N2084">
        <v>0</v>
      </c>
      <c r="O2084">
        <v>0</v>
      </c>
      <c r="P2084">
        <v>0</v>
      </c>
      <c r="Q2084" t="s">
        <v>24</v>
      </c>
      <c r="R2084">
        <v>0</v>
      </c>
      <c r="S2084">
        <v>0</v>
      </c>
      <c r="T2084" t="s">
        <v>29</v>
      </c>
      <c r="U2084" t="s">
        <v>29</v>
      </c>
      <c r="V2084" t="s">
        <v>29</v>
      </c>
      <c r="W2084" t="s">
        <v>30</v>
      </c>
      <c r="Y2084" s="10"/>
      <c r="Z2084" s="10"/>
      <c r="AA2084" t="s">
        <v>10694</v>
      </c>
      <c r="AB2084" t="s">
        <v>10695</v>
      </c>
    </row>
    <row r="2085" spans="1:28" x14ac:dyDescent="0.3">
      <c r="A2085" s="7" t="b">
        <f t="shared" si="96"/>
        <v>0</v>
      </c>
      <c r="B2085" t="str">
        <f t="shared" si="97"/>
        <v>queen'shairornament</v>
      </c>
      <c r="C2085" s="9" t="str">
        <f t="shared" si="98"/>
        <v>queen's_hair_ornament</v>
      </c>
      <c r="D2085">
        <v>10006</v>
      </c>
      <c r="E2085" t="s">
        <v>24</v>
      </c>
      <c r="F2085" t="s">
        <v>7985</v>
      </c>
      <c r="G2085" t="s">
        <v>26</v>
      </c>
      <c r="H2085" t="s">
        <v>7986</v>
      </c>
      <c r="I2085" t="s">
        <v>723</v>
      </c>
      <c r="J2085">
        <v>20</v>
      </c>
      <c r="K2085">
        <v>0</v>
      </c>
      <c r="L2085">
        <v>0</v>
      </c>
      <c r="M2085">
        <v>0</v>
      </c>
      <c r="N2085">
        <v>0</v>
      </c>
      <c r="O2085">
        <v>0</v>
      </c>
      <c r="P2085">
        <v>0</v>
      </c>
      <c r="Q2085" t="s">
        <v>24</v>
      </c>
      <c r="R2085">
        <v>0</v>
      </c>
      <c r="S2085">
        <v>0</v>
      </c>
      <c r="T2085" t="s">
        <v>29</v>
      </c>
      <c r="U2085" t="s">
        <v>29</v>
      </c>
      <c r="V2085" t="s">
        <v>29</v>
      </c>
      <c r="W2085" t="s">
        <v>30</v>
      </c>
      <c r="Y2085" s="10"/>
      <c r="Z2085" s="10"/>
      <c r="AA2085" t="s">
        <v>7987</v>
      </c>
      <c r="AB2085" t="s">
        <v>7988</v>
      </c>
    </row>
    <row r="2086" spans="1:28" x14ac:dyDescent="0.3">
      <c r="A2086" s="7" t="b">
        <f t="shared" si="96"/>
        <v>0</v>
      </c>
      <c r="B2086" t="str">
        <f t="shared" si="97"/>
        <v>silkribbon</v>
      </c>
      <c r="C2086" s="9" t="str">
        <f t="shared" si="98"/>
        <v>silk_ribbon</v>
      </c>
      <c r="D2086">
        <v>10007</v>
      </c>
      <c r="E2086" t="s">
        <v>24</v>
      </c>
      <c r="F2086" t="s">
        <v>9051</v>
      </c>
      <c r="G2086" t="s">
        <v>26</v>
      </c>
      <c r="H2086" t="s">
        <v>9052</v>
      </c>
      <c r="I2086" t="s">
        <v>723</v>
      </c>
      <c r="J2086" s="7">
        <v>20</v>
      </c>
      <c r="K2086">
        <v>0</v>
      </c>
      <c r="L2086">
        <v>0</v>
      </c>
      <c r="M2086">
        <v>0</v>
      </c>
      <c r="N2086">
        <v>0</v>
      </c>
      <c r="O2086">
        <v>0</v>
      </c>
      <c r="P2086">
        <v>0</v>
      </c>
      <c r="Q2086" t="s">
        <v>24</v>
      </c>
      <c r="R2086">
        <v>0</v>
      </c>
      <c r="S2086">
        <v>0</v>
      </c>
      <c r="T2086" t="s">
        <v>29</v>
      </c>
      <c r="U2086" t="s">
        <v>29</v>
      </c>
      <c r="V2086" t="s">
        <v>29</v>
      </c>
      <c r="W2086" t="s">
        <v>30</v>
      </c>
      <c r="Y2086" s="10"/>
      <c r="Z2086" s="10"/>
      <c r="AA2086" t="s">
        <v>9053</v>
      </c>
      <c r="AB2086" t="s">
        <v>9054</v>
      </c>
    </row>
    <row r="2087" spans="1:28" x14ac:dyDescent="0.3">
      <c r="A2087" s="7" t="b">
        <f t="shared" si="96"/>
        <v>0</v>
      </c>
      <c r="B2087" t="str">
        <f t="shared" si="97"/>
        <v>wildflower</v>
      </c>
      <c r="C2087" s="9" t="str">
        <f t="shared" si="98"/>
        <v>wild_flower</v>
      </c>
      <c r="D2087">
        <v>10009</v>
      </c>
      <c r="E2087" t="s">
        <v>24</v>
      </c>
      <c r="F2087" t="s">
        <v>10700</v>
      </c>
      <c r="G2087" t="s">
        <v>26</v>
      </c>
      <c r="H2087" t="s">
        <v>10701</v>
      </c>
      <c r="I2087" t="s">
        <v>723</v>
      </c>
      <c r="J2087" s="7">
        <v>20</v>
      </c>
      <c r="K2087">
        <v>0</v>
      </c>
      <c r="L2087">
        <v>0</v>
      </c>
      <c r="M2087">
        <v>0</v>
      </c>
      <c r="N2087">
        <v>0</v>
      </c>
      <c r="O2087">
        <v>0</v>
      </c>
      <c r="P2087">
        <v>0</v>
      </c>
      <c r="Q2087" t="s">
        <v>24</v>
      </c>
      <c r="R2087">
        <v>0</v>
      </c>
      <c r="S2087">
        <v>0</v>
      </c>
      <c r="T2087" t="s">
        <v>29</v>
      </c>
      <c r="U2087" t="s">
        <v>29</v>
      </c>
      <c r="V2087" t="s">
        <v>29</v>
      </c>
      <c r="W2087" t="s">
        <v>30</v>
      </c>
      <c r="Y2087" s="10"/>
      <c r="Z2087" s="10"/>
      <c r="AA2087" t="s">
        <v>10702</v>
      </c>
      <c r="AB2087" t="s">
        <v>10703</v>
      </c>
    </row>
    <row r="2088" spans="1:28" x14ac:dyDescent="0.3">
      <c r="A2088" s="7" t="b">
        <f t="shared" si="96"/>
        <v>0</v>
      </c>
      <c r="B2088" t="str">
        <f t="shared" si="97"/>
        <v>batteredpot</v>
      </c>
      <c r="C2088" s="9" t="str">
        <f t="shared" si="98"/>
        <v>battered_pot</v>
      </c>
      <c r="D2088">
        <v>10010</v>
      </c>
      <c r="E2088" t="s">
        <v>24</v>
      </c>
      <c r="F2088" t="s">
        <v>819</v>
      </c>
      <c r="G2088" t="s">
        <v>26</v>
      </c>
      <c r="H2088" t="s">
        <v>820</v>
      </c>
      <c r="I2088" t="s">
        <v>723</v>
      </c>
      <c r="J2088" s="7">
        <v>20</v>
      </c>
      <c r="K2088">
        <v>0</v>
      </c>
      <c r="L2088">
        <v>0</v>
      </c>
      <c r="M2088">
        <v>0</v>
      </c>
      <c r="N2088">
        <v>0</v>
      </c>
      <c r="O2088">
        <v>0</v>
      </c>
      <c r="P2088">
        <v>0</v>
      </c>
      <c r="Q2088" t="s">
        <v>24</v>
      </c>
      <c r="R2088">
        <v>0</v>
      </c>
      <c r="S2088">
        <v>0</v>
      </c>
      <c r="T2088" t="s">
        <v>29</v>
      </c>
      <c r="U2088" t="s">
        <v>29</v>
      </c>
      <c r="V2088" t="s">
        <v>29</v>
      </c>
      <c r="W2088" t="s">
        <v>30</v>
      </c>
      <c r="Y2088" s="10"/>
      <c r="Z2088" s="10"/>
      <c r="AA2088" t="s">
        <v>821</v>
      </c>
      <c r="AB2088" t="s">
        <v>822</v>
      </c>
    </row>
    <row r="2089" spans="1:28" x14ac:dyDescent="0.3">
      <c r="A2089" s="7" t="b">
        <f t="shared" si="96"/>
        <v>0</v>
      </c>
      <c r="B2089" t="str">
        <f t="shared" si="97"/>
        <v>tinyeggshell</v>
      </c>
      <c r="C2089" s="9" t="str">
        <f t="shared" si="98"/>
        <v>tiny_egg_shell</v>
      </c>
      <c r="D2089">
        <v>10012</v>
      </c>
      <c r="E2089" t="s">
        <v>24</v>
      </c>
      <c r="F2089" t="s">
        <v>10049</v>
      </c>
      <c r="G2089" t="s">
        <v>26</v>
      </c>
      <c r="H2089" t="s">
        <v>10050</v>
      </c>
      <c r="I2089" t="s">
        <v>723</v>
      </c>
      <c r="J2089" s="7">
        <v>20</v>
      </c>
      <c r="K2089">
        <v>0</v>
      </c>
      <c r="L2089">
        <v>0</v>
      </c>
      <c r="M2089">
        <v>0</v>
      </c>
      <c r="N2089">
        <v>0</v>
      </c>
      <c r="O2089">
        <v>0</v>
      </c>
      <c r="P2089">
        <v>0</v>
      </c>
      <c r="Q2089" t="s">
        <v>24</v>
      </c>
      <c r="R2089">
        <v>0</v>
      </c>
      <c r="S2089">
        <v>0</v>
      </c>
      <c r="T2089" t="s">
        <v>29</v>
      </c>
      <c r="U2089" t="s">
        <v>29</v>
      </c>
      <c r="V2089" t="s">
        <v>29</v>
      </c>
      <c r="W2089" t="s">
        <v>30</v>
      </c>
      <c r="Y2089" s="10"/>
      <c r="Z2089" s="10"/>
      <c r="AA2089" t="s">
        <v>10051</v>
      </c>
      <c r="AB2089" t="s">
        <v>10052</v>
      </c>
    </row>
    <row r="2090" spans="1:28" x14ac:dyDescent="0.3">
      <c r="A2090" s="7" t="b">
        <f t="shared" si="96"/>
        <v>0</v>
      </c>
      <c r="B2090" t="str">
        <f t="shared" si="97"/>
        <v>backpack</v>
      </c>
      <c r="C2090" s="9" t="str">
        <f t="shared" si="98"/>
        <v>backpack</v>
      </c>
      <c r="D2090">
        <v>10013</v>
      </c>
      <c r="E2090" t="s">
        <v>24</v>
      </c>
      <c r="F2090" t="s">
        <v>722</v>
      </c>
      <c r="G2090" t="s">
        <v>26</v>
      </c>
      <c r="H2090" t="s">
        <v>722</v>
      </c>
      <c r="I2090" t="s">
        <v>723</v>
      </c>
      <c r="J2090" s="1">
        <v>1500</v>
      </c>
      <c r="K2090">
        <v>0</v>
      </c>
      <c r="L2090">
        <v>0</v>
      </c>
      <c r="M2090">
        <v>0</v>
      </c>
      <c r="N2090">
        <v>0</v>
      </c>
      <c r="O2090">
        <v>0</v>
      </c>
      <c r="P2090">
        <v>0</v>
      </c>
      <c r="Q2090" t="s">
        <v>24</v>
      </c>
      <c r="R2090">
        <v>0</v>
      </c>
      <c r="S2090">
        <v>0</v>
      </c>
      <c r="T2090" t="s">
        <v>29</v>
      </c>
      <c r="U2090" t="s">
        <v>29</v>
      </c>
      <c r="V2090" t="s">
        <v>29</v>
      </c>
      <c r="W2090" t="s">
        <v>30</v>
      </c>
      <c r="Y2090" s="10"/>
      <c r="Z2090" s="10"/>
      <c r="AA2090" t="s">
        <v>724</v>
      </c>
      <c r="AB2090" t="s">
        <v>725</v>
      </c>
    </row>
    <row r="2091" spans="1:28" x14ac:dyDescent="0.3">
      <c r="A2091" s="7" t="b">
        <f t="shared" si="96"/>
        <v>0</v>
      </c>
      <c r="B2091" t="str">
        <f t="shared" si="97"/>
        <v>rockerglasses</v>
      </c>
      <c r="C2091" s="9" t="str">
        <f t="shared" si="98"/>
        <v>rocker_glasses</v>
      </c>
      <c r="D2091">
        <v>10014</v>
      </c>
      <c r="E2091" t="s">
        <v>24</v>
      </c>
      <c r="F2091" t="s">
        <v>8474</v>
      </c>
      <c r="G2091" t="s">
        <v>26</v>
      </c>
      <c r="H2091" t="s">
        <v>8475</v>
      </c>
      <c r="I2091" t="s">
        <v>723</v>
      </c>
      <c r="J2091" s="1">
        <v>2000</v>
      </c>
      <c r="K2091">
        <v>0</v>
      </c>
      <c r="L2091">
        <v>0</v>
      </c>
      <c r="M2091">
        <v>0</v>
      </c>
      <c r="N2091">
        <v>0</v>
      </c>
      <c r="O2091">
        <v>0</v>
      </c>
      <c r="P2091">
        <v>0</v>
      </c>
      <c r="Q2091" t="s">
        <v>24</v>
      </c>
      <c r="R2091">
        <v>0</v>
      </c>
      <c r="S2091">
        <v>0</v>
      </c>
      <c r="T2091" t="s">
        <v>29</v>
      </c>
      <c r="U2091" t="s">
        <v>29</v>
      </c>
      <c r="V2091" t="s">
        <v>29</v>
      </c>
      <c r="W2091" t="s">
        <v>30</v>
      </c>
      <c r="Y2091" s="10"/>
      <c r="Z2091" s="10"/>
      <c r="AA2091" t="s">
        <v>8476</v>
      </c>
      <c r="AB2091" t="s">
        <v>8477</v>
      </c>
    </row>
    <row r="2092" spans="1:28" x14ac:dyDescent="0.3">
      <c r="A2092" s="7" t="b">
        <f t="shared" si="96"/>
        <v>0</v>
      </c>
      <c r="B2092" t="str">
        <f t="shared" si="97"/>
        <v>greenlace</v>
      </c>
      <c r="C2092" s="9" t="str">
        <f t="shared" si="98"/>
        <v>green_lace</v>
      </c>
      <c r="D2092">
        <v>10015</v>
      </c>
      <c r="E2092" t="s">
        <v>24</v>
      </c>
      <c r="F2092" t="s">
        <v>4802</v>
      </c>
      <c r="G2092" t="s">
        <v>26</v>
      </c>
      <c r="H2092" t="s">
        <v>4803</v>
      </c>
      <c r="I2092" t="s">
        <v>723</v>
      </c>
      <c r="J2092" s="7">
        <v>20</v>
      </c>
      <c r="K2092">
        <v>0</v>
      </c>
      <c r="L2092">
        <v>0</v>
      </c>
      <c r="M2092">
        <v>0</v>
      </c>
      <c r="N2092">
        <v>0</v>
      </c>
      <c r="O2092">
        <v>0</v>
      </c>
      <c r="P2092">
        <v>0</v>
      </c>
      <c r="Q2092" t="s">
        <v>24</v>
      </c>
      <c r="R2092">
        <v>0</v>
      </c>
      <c r="S2092">
        <v>0</v>
      </c>
      <c r="T2092" t="s">
        <v>29</v>
      </c>
      <c r="U2092" t="s">
        <v>29</v>
      </c>
      <c r="V2092" t="s">
        <v>29</v>
      </c>
      <c r="W2092" t="s">
        <v>30</v>
      </c>
      <c r="Y2092" s="10"/>
      <c r="Z2092" s="10"/>
      <c r="AA2092" t="s">
        <v>4804</v>
      </c>
      <c r="AB2092" t="s">
        <v>4805</v>
      </c>
    </row>
    <row r="2093" spans="1:28" x14ac:dyDescent="0.3">
      <c r="A2093" s="7" t="b">
        <f t="shared" si="96"/>
        <v>0</v>
      </c>
      <c r="B2093" t="str">
        <f t="shared" si="97"/>
        <v>goldenbell</v>
      </c>
      <c r="C2093" s="9" t="str">
        <f t="shared" si="98"/>
        <v>golden_bell</v>
      </c>
      <c r="D2093">
        <v>10016</v>
      </c>
      <c r="E2093" t="s">
        <v>24</v>
      </c>
      <c r="F2093" t="s">
        <v>4645</v>
      </c>
      <c r="G2093" t="s">
        <v>26</v>
      </c>
      <c r="H2093" t="s">
        <v>4646</v>
      </c>
      <c r="I2093" t="s">
        <v>723</v>
      </c>
      <c r="J2093" s="7">
        <v>20</v>
      </c>
      <c r="K2093">
        <v>0</v>
      </c>
      <c r="L2093">
        <v>0</v>
      </c>
      <c r="M2093">
        <v>0</v>
      </c>
      <c r="N2093">
        <v>0</v>
      </c>
      <c r="O2093">
        <v>0</v>
      </c>
      <c r="P2093">
        <v>0</v>
      </c>
      <c r="Q2093" t="s">
        <v>24</v>
      </c>
      <c r="R2093">
        <v>0</v>
      </c>
      <c r="S2093">
        <v>0</v>
      </c>
      <c r="T2093" t="s">
        <v>29</v>
      </c>
      <c r="U2093" t="s">
        <v>29</v>
      </c>
      <c r="V2093" t="s">
        <v>29</v>
      </c>
      <c r="W2093" t="s">
        <v>30</v>
      </c>
      <c r="Y2093" s="10"/>
      <c r="Z2093" s="10"/>
      <c r="AA2093" t="s">
        <v>4647</v>
      </c>
      <c r="AB2093" t="s">
        <v>4648</v>
      </c>
    </row>
    <row r="2094" spans="1:28" x14ac:dyDescent="0.3">
      <c r="A2094" s="7" t="b">
        <f t="shared" si="96"/>
        <v>0</v>
      </c>
      <c r="B2094" t="str">
        <f t="shared" si="97"/>
        <v>barkshorts</v>
      </c>
      <c r="C2094" s="9" t="str">
        <f t="shared" si="98"/>
        <v>bark_shorts</v>
      </c>
      <c r="D2094">
        <v>10017</v>
      </c>
      <c r="E2094" t="s">
        <v>24</v>
      </c>
      <c r="F2094" t="s">
        <v>780</v>
      </c>
      <c r="G2094" t="s">
        <v>26</v>
      </c>
      <c r="H2094" t="s">
        <v>781</v>
      </c>
      <c r="I2094" t="s">
        <v>723</v>
      </c>
      <c r="J2094" s="7">
        <v>20</v>
      </c>
      <c r="K2094">
        <v>0</v>
      </c>
      <c r="L2094">
        <v>0</v>
      </c>
      <c r="M2094">
        <v>0</v>
      </c>
      <c r="N2094">
        <v>0</v>
      </c>
      <c r="O2094">
        <v>0</v>
      </c>
      <c r="P2094">
        <v>0</v>
      </c>
      <c r="Q2094" t="s">
        <v>24</v>
      </c>
      <c r="R2094">
        <v>0</v>
      </c>
      <c r="S2094">
        <v>0</v>
      </c>
      <c r="T2094" t="s">
        <v>29</v>
      </c>
      <c r="U2094" t="s">
        <v>29</v>
      </c>
      <c r="V2094" t="s">
        <v>29</v>
      </c>
      <c r="W2094" t="s">
        <v>30</v>
      </c>
      <c r="Y2094" s="10"/>
      <c r="Z2094" s="10"/>
      <c r="AA2094" t="s">
        <v>782</v>
      </c>
      <c r="AB2094" t="s">
        <v>783</v>
      </c>
    </row>
    <row r="2095" spans="1:28" x14ac:dyDescent="0.3">
      <c r="A2095" s="7" t="b">
        <f t="shared" si="96"/>
        <v>0</v>
      </c>
      <c r="B2095" t="str">
        <f t="shared" si="97"/>
        <v>redmuffler</v>
      </c>
      <c r="C2095" s="9" t="str">
        <f t="shared" si="98"/>
        <v>red_muffler</v>
      </c>
      <c r="D2095">
        <v>10019</v>
      </c>
      <c r="E2095" t="s">
        <v>24</v>
      </c>
      <c r="F2095" t="s">
        <v>8235</v>
      </c>
      <c r="G2095" t="s">
        <v>26</v>
      </c>
      <c r="H2095" t="s">
        <v>8236</v>
      </c>
      <c r="I2095" t="s">
        <v>723</v>
      </c>
      <c r="J2095" s="7">
        <v>20</v>
      </c>
      <c r="K2095">
        <v>0</v>
      </c>
      <c r="L2095">
        <v>0</v>
      </c>
      <c r="M2095">
        <v>0</v>
      </c>
      <c r="N2095">
        <v>0</v>
      </c>
      <c r="O2095">
        <v>0</v>
      </c>
      <c r="P2095">
        <v>0</v>
      </c>
      <c r="Q2095" t="s">
        <v>24</v>
      </c>
      <c r="R2095">
        <v>0</v>
      </c>
      <c r="S2095">
        <v>0</v>
      </c>
      <c r="T2095" t="s">
        <v>29</v>
      </c>
      <c r="U2095" t="s">
        <v>29</v>
      </c>
      <c r="V2095" t="s">
        <v>29</v>
      </c>
      <c r="W2095" t="s">
        <v>30</v>
      </c>
      <c r="Y2095" s="10"/>
      <c r="Z2095" s="10"/>
      <c r="AA2095" t="s">
        <v>8237</v>
      </c>
      <c r="AB2095" t="s">
        <v>8238</v>
      </c>
    </row>
    <row r="2096" spans="1:28" x14ac:dyDescent="0.3">
      <c r="A2096" s="7" t="b">
        <f t="shared" si="96"/>
        <v>0</v>
      </c>
      <c r="B2096" t="str">
        <f t="shared" si="97"/>
        <v>swordofgravekeeper</v>
      </c>
      <c r="C2096" s="9" t="str">
        <f t="shared" si="98"/>
        <v>sword_of_grave_keeper</v>
      </c>
      <c r="D2096">
        <v>10020</v>
      </c>
      <c r="E2096" t="s">
        <v>24</v>
      </c>
      <c r="F2096" t="s">
        <v>9846</v>
      </c>
      <c r="G2096" t="s">
        <v>26</v>
      </c>
      <c r="H2096" t="s">
        <v>9847</v>
      </c>
      <c r="I2096" t="s">
        <v>723</v>
      </c>
      <c r="J2096" s="5">
        <v>20</v>
      </c>
      <c r="K2096">
        <v>0</v>
      </c>
      <c r="L2096">
        <v>0</v>
      </c>
      <c r="M2096">
        <v>0</v>
      </c>
      <c r="N2096">
        <v>0</v>
      </c>
      <c r="O2096">
        <v>0</v>
      </c>
      <c r="P2096">
        <v>0</v>
      </c>
      <c r="Q2096" t="s">
        <v>24</v>
      </c>
      <c r="R2096">
        <v>0</v>
      </c>
      <c r="S2096">
        <v>0</v>
      </c>
      <c r="T2096" t="s">
        <v>29</v>
      </c>
      <c r="U2096" t="s">
        <v>29</v>
      </c>
      <c r="V2096" t="s">
        <v>29</v>
      </c>
      <c r="W2096" t="s">
        <v>30</v>
      </c>
      <c r="Y2096" s="10"/>
      <c r="Z2096" s="10"/>
      <c r="AA2096" t="s">
        <v>9848</v>
      </c>
      <c r="AB2096" t="s">
        <v>9849</v>
      </c>
    </row>
    <row r="2097" spans="1:28" x14ac:dyDescent="0.3">
      <c r="A2097" s="7" t="b">
        <f t="shared" si="96"/>
        <v>0</v>
      </c>
      <c r="B2097" t="str">
        <f t="shared" si="97"/>
        <v>starhairband</v>
      </c>
      <c r="C2097" s="9" t="str">
        <f t="shared" si="98"/>
        <v>star_hairband</v>
      </c>
      <c r="D2097">
        <v>10025</v>
      </c>
      <c r="E2097" t="s">
        <v>24</v>
      </c>
      <c r="F2097" t="s">
        <v>9565</v>
      </c>
      <c r="G2097" t="s">
        <v>26</v>
      </c>
      <c r="H2097" t="s">
        <v>9566</v>
      </c>
      <c r="I2097" t="s">
        <v>723</v>
      </c>
      <c r="J2097" s="7">
        <v>20</v>
      </c>
      <c r="K2097">
        <v>0</v>
      </c>
      <c r="L2097">
        <v>0</v>
      </c>
      <c r="M2097">
        <v>0</v>
      </c>
      <c r="N2097">
        <v>0</v>
      </c>
      <c r="O2097">
        <v>0</v>
      </c>
      <c r="P2097">
        <v>0</v>
      </c>
      <c r="Q2097" t="s">
        <v>24</v>
      </c>
      <c r="R2097">
        <v>0</v>
      </c>
      <c r="S2097">
        <v>0</v>
      </c>
      <c r="T2097" t="s">
        <v>29</v>
      </c>
      <c r="U2097" t="s">
        <v>29</v>
      </c>
      <c r="V2097" t="s">
        <v>29</v>
      </c>
      <c r="W2097" t="s">
        <v>30</v>
      </c>
      <c r="Y2097" s="10"/>
      <c r="Z2097" s="10"/>
      <c r="AA2097" t="s">
        <v>9567</v>
      </c>
      <c r="AB2097" t="s">
        <v>9568</v>
      </c>
    </row>
    <row r="2098" spans="1:28" x14ac:dyDescent="0.3">
      <c r="A2098" s="7" t="b">
        <f t="shared" si="96"/>
        <v>0</v>
      </c>
      <c r="B2098" t="str">
        <f t="shared" si="97"/>
        <v>spiritchain</v>
      </c>
      <c r="C2098" s="9" t="str">
        <f t="shared" si="98"/>
        <v>spirit_chain_</v>
      </c>
      <c r="D2098">
        <v>10027</v>
      </c>
      <c r="E2098" t="s">
        <v>24</v>
      </c>
      <c r="F2098" t="s">
        <v>9465</v>
      </c>
      <c r="G2098" t="s">
        <v>26</v>
      </c>
      <c r="H2098" t="s">
        <v>9466</v>
      </c>
      <c r="I2098" t="s">
        <v>723</v>
      </c>
      <c r="J2098" s="5">
        <v>20</v>
      </c>
      <c r="K2098">
        <v>0</v>
      </c>
      <c r="L2098">
        <v>0</v>
      </c>
      <c r="M2098">
        <v>0</v>
      </c>
      <c r="N2098">
        <v>0</v>
      </c>
      <c r="O2098">
        <v>0</v>
      </c>
      <c r="P2098">
        <v>0</v>
      </c>
      <c r="Q2098" t="s">
        <v>24</v>
      </c>
      <c r="R2098">
        <v>0</v>
      </c>
      <c r="S2098">
        <v>0</v>
      </c>
      <c r="T2098" t="s">
        <v>29</v>
      </c>
      <c r="U2098" t="s">
        <v>29</v>
      </c>
      <c r="V2098" t="s">
        <v>29</v>
      </c>
      <c r="W2098" t="s">
        <v>30</v>
      </c>
      <c r="Y2098" s="10"/>
      <c r="Z2098" s="10"/>
      <c r="AA2098" t="s">
        <v>9467</v>
      </c>
      <c r="AB2098" t="s">
        <v>9468</v>
      </c>
    </row>
    <row r="2099" spans="1:28" x14ac:dyDescent="0.3">
      <c r="A2099" s="7" t="b">
        <f t="shared" si="96"/>
        <v>0</v>
      </c>
      <c r="B2099" t="str">
        <f t="shared" si="97"/>
        <v>ballmask</v>
      </c>
      <c r="C2099" s="9" t="str">
        <f t="shared" si="98"/>
        <v>ball_mask</v>
      </c>
      <c r="D2099">
        <v>10034</v>
      </c>
      <c r="E2099" t="s">
        <v>24</v>
      </c>
      <c r="F2099" t="s">
        <v>734</v>
      </c>
      <c r="G2099" t="s">
        <v>26</v>
      </c>
      <c r="H2099" t="s">
        <v>735</v>
      </c>
      <c r="I2099" t="s">
        <v>723</v>
      </c>
      <c r="J2099" s="5">
        <v>20</v>
      </c>
      <c r="K2099">
        <v>0</v>
      </c>
      <c r="L2099">
        <v>0</v>
      </c>
      <c r="M2099">
        <v>0</v>
      </c>
      <c r="N2099">
        <v>0</v>
      </c>
      <c r="O2099">
        <v>0</v>
      </c>
      <c r="P2099">
        <v>0</v>
      </c>
      <c r="Q2099" t="s">
        <v>24</v>
      </c>
      <c r="R2099">
        <v>0</v>
      </c>
      <c r="S2099">
        <v>0</v>
      </c>
      <c r="T2099" t="s">
        <v>29</v>
      </c>
      <c r="U2099" t="s">
        <v>29</v>
      </c>
      <c r="V2099" t="s">
        <v>29</v>
      </c>
      <c r="W2099" t="s">
        <v>30</v>
      </c>
      <c r="Y2099" s="10"/>
      <c r="Z2099" s="10"/>
      <c r="AA2099" t="s">
        <v>736</v>
      </c>
      <c r="AB2099" t="s">
        <v>737</v>
      </c>
    </row>
    <row r="2100" spans="1:28" x14ac:dyDescent="0.3">
      <c r="A2100" s="7" t="b">
        <f t="shared" si="96"/>
        <v>0</v>
      </c>
      <c r="B2100" t="str">
        <f t="shared" si="97"/>
        <v>greatcheforleans01</v>
      </c>
      <c r="C2100" s="9" t="str">
        <f t="shared" si="98"/>
        <v>great_chef_orleans01</v>
      </c>
      <c r="D2100">
        <v>11002</v>
      </c>
      <c r="E2100" t="s">
        <v>24</v>
      </c>
      <c r="F2100" t="s">
        <v>4753</v>
      </c>
      <c r="G2100" t="s">
        <v>26</v>
      </c>
      <c r="H2100" t="s">
        <v>4754</v>
      </c>
      <c r="I2100" t="s">
        <v>28</v>
      </c>
      <c r="J2100" s="1">
        <v>8000</v>
      </c>
      <c r="K2100">
        <v>0</v>
      </c>
      <c r="L2100">
        <v>0</v>
      </c>
      <c r="M2100">
        <v>0</v>
      </c>
      <c r="N2100">
        <v>0</v>
      </c>
      <c r="O2100">
        <v>0</v>
      </c>
      <c r="P2100">
        <v>0</v>
      </c>
      <c r="Q2100" t="s">
        <v>24</v>
      </c>
      <c r="R2100">
        <v>0</v>
      </c>
      <c r="S2100">
        <v>0</v>
      </c>
      <c r="T2100" t="s">
        <v>29</v>
      </c>
      <c r="U2100" t="s">
        <v>29</v>
      </c>
      <c r="V2100" t="s">
        <v>29</v>
      </c>
      <c r="W2100" t="s">
        <v>30</v>
      </c>
      <c r="Y2100" s="10"/>
      <c r="Z2100" s="10"/>
      <c r="AA2100" t="s">
        <v>4755</v>
      </c>
      <c r="AB2100" t="s">
        <v>4756</v>
      </c>
    </row>
    <row r="2101" spans="1:28" x14ac:dyDescent="0.3">
      <c r="A2101" s="7" t="b">
        <f t="shared" si="96"/>
        <v>0</v>
      </c>
      <c r="B2101" t="str">
        <f t="shared" si="97"/>
        <v>holyscroll13</v>
      </c>
      <c r="C2101" s="9" t="str">
        <f t="shared" si="98"/>
        <v>holy_scroll_1_3</v>
      </c>
      <c r="D2101">
        <v>12001</v>
      </c>
      <c r="E2101" t="s">
        <v>24</v>
      </c>
      <c r="F2101" t="s">
        <v>5239</v>
      </c>
      <c r="G2101" t="s">
        <v>26</v>
      </c>
      <c r="H2101" t="s">
        <v>5240</v>
      </c>
      <c r="I2101" t="s">
        <v>35</v>
      </c>
      <c r="J2101" s="1">
        <v>1000</v>
      </c>
      <c r="K2101">
        <v>1</v>
      </c>
      <c r="L2101">
        <v>0</v>
      </c>
      <c r="M2101">
        <v>0</v>
      </c>
      <c r="N2101">
        <v>0</v>
      </c>
      <c r="O2101">
        <v>0</v>
      </c>
      <c r="P2101">
        <v>0</v>
      </c>
      <c r="Q2101" t="s">
        <v>24</v>
      </c>
      <c r="R2101">
        <v>0</v>
      </c>
      <c r="S2101">
        <v>0</v>
      </c>
      <c r="T2101" t="s">
        <v>29</v>
      </c>
      <c r="U2101" t="s">
        <v>36</v>
      </c>
      <c r="V2101" t="s">
        <v>37</v>
      </c>
      <c r="W2101" t="s">
        <v>38</v>
      </c>
      <c r="X2101" t="s">
        <v>31260</v>
      </c>
      <c r="Y2101" s="10"/>
      <c r="Z2101" s="10"/>
      <c r="AA2101" t="s">
        <v>5241</v>
      </c>
      <c r="AB2101" t="s">
        <v>5242</v>
      </c>
    </row>
    <row r="2102" spans="1:28" x14ac:dyDescent="0.3">
      <c r="A2102" s="7" t="b">
        <f t="shared" si="96"/>
        <v>0</v>
      </c>
      <c r="B2102" t="str">
        <f t="shared" si="97"/>
        <v>holyscroll15</v>
      </c>
      <c r="C2102" s="9" t="str">
        <f t="shared" si="98"/>
        <v>holy_scroll_1_5</v>
      </c>
      <c r="D2102">
        <v>12002</v>
      </c>
      <c r="E2102" t="s">
        <v>24</v>
      </c>
      <c r="F2102" t="s">
        <v>5243</v>
      </c>
      <c r="G2102" t="s">
        <v>26</v>
      </c>
      <c r="H2102" t="s">
        <v>5244</v>
      </c>
      <c r="I2102" t="s">
        <v>35</v>
      </c>
      <c r="J2102" s="1">
        <v>2000</v>
      </c>
      <c r="K2102">
        <v>1</v>
      </c>
      <c r="L2102">
        <v>0</v>
      </c>
      <c r="M2102">
        <v>0</v>
      </c>
      <c r="N2102">
        <v>0</v>
      </c>
      <c r="O2102">
        <v>0</v>
      </c>
      <c r="P2102">
        <v>0</v>
      </c>
      <c r="Q2102" t="s">
        <v>24</v>
      </c>
      <c r="R2102">
        <v>0</v>
      </c>
      <c r="S2102">
        <v>0</v>
      </c>
      <c r="T2102" t="s">
        <v>29</v>
      </c>
      <c r="U2102" t="s">
        <v>36</v>
      </c>
      <c r="V2102" t="s">
        <v>37</v>
      </c>
      <c r="W2102" t="s">
        <v>38</v>
      </c>
      <c r="X2102" t="s">
        <v>31261</v>
      </c>
      <c r="Y2102" s="10"/>
      <c r="Z2102" s="10"/>
      <c r="AA2102" t="s">
        <v>5245</v>
      </c>
      <c r="AB2102" t="s">
        <v>5246</v>
      </c>
    </row>
    <row r="2103" spans="1:28" x14ac:dyDescent="0.3">
      <c r="A2103" s="7" t="b">
        <f t="shared" si="96"/>
        <v>0</v>
      </c>
      <c r="B2103" t="str">
        <f t="shared" si="97"/>
        <v>quiveriron</v>
      </c>
      <c r="C2103" s="9" t="str">
        <f t="shared" si="98"/>
        <v>quiver_iron</v>
      </c>
      <c r="D2103">
        <v>12005</v>
      </c>
      <c r="E2103" t="s">
        <v>24</v>
      </c>
      <c r="F2103" t="s">
        <v>8021</v>
      </c>
      <c r="G2103" t="s">
        <v>26</v>
      </c>
      <c r="H2103" t="s">
        <v>8022</v>
      </c>
      <c r="I2103" t="s">
        <v>66</v>
      </c>
      <c r="J2103" s="10">
        <v>2</v>
      </c>
      <c r="K2103">
        <v>25</v>
      </c>
      <c r="L2103">
        <v>0</v>
      </c>
      <c r="M2103">
        <v>0</v>
      </c>
      <c r="N2103">
        <v>0</v>
      </c>
      <c r="O2103">
        <v>0</v>
      </c>
      <c r="P2103">
        <v>0</v>
      </c>
      <c r="Q2103" t="s">
        <v>24</v>
      </c>
      <c r="R2103">
        <v>0</v>
      </c>
      <c r="S2103">
        <v>0</v>
      </c>
      <c r="T2103" t="s">
        <v>29</v>
      </c>
      <c r="U2103" t="s">
        <v>36</v>
      </c>
      <c r="V2103" t="s">
        <v>37</v>
      </c>
      <c r="W2103" t="s">
        <v>38</v>
      </c>
      <c r="X2103" t="s">
        <v>31262</v>
      </c>
      <c r="Y2103" s="10"/>
      <c r="Z2103" s="10"/>
      <c r="AA2103" t="s">
        <v>8023</v>
      </c>
      <c r="AB2103" t="s">
        <v>8024</v>
      </c>
    </row>
    <row r="2104" spans="1:28" x14ac:dyDescent="0.3">
      <c r="A2104" s="7" t="b">
        <f t="shared" si="96"/>
        <v>0</v>
      </c>
      <c r="B2104" t="str">
        <f t="shared" si="97"/>
        <v>quiversteel</v>
      </c>
      <c r="C2104" s="9" t="str">
        <f t="shared" si="98"/>
        <v>quiver_steel</v>
      </c>
      <c r="D2104">
        <v>12006</v>
      </c>
      <c r="E2104" t="s">
        <v>24</v>
      </c>
      <c r="F2104" t="s">
        <v>8057</v>
      </c>
      <c r="G2104" t="s">
        <v>26</v>
      </c>
      <c r="H2104" t="s">
        <v>8058</v>
      </c>
      <c r="I2104" t="s">
        <v>66</v>
      </c>
      <c r="J2104" s="10">
        <v>2</v>
      </c>
      <c r="K2104">
        <v>25</v>
      </c>
      <c r="L2104">
        <v>0</v>
      </c>
      <c r="M2104">
        <v>0</v>
      </c>
      <c r="N2104">
        <v>0</v>
      </c>
      <c r="O2104">
        <v>0</v>
      </c>
      <c r="P2104">
        <v>0</v>
      </c>
      <c r="Q2104" t="s">
        <v>24</v>
      </c>
      <c r="R2104">
        <v>0</v>
      </c>
      <c r="S2104">
        <v>0</v>
      </c>
      <c r="T2104" t="s">
        <v>29</v>
      </c>
      <c r="U2104" t="s">
        <v>36</v>
      </c>
      <c r="V2104" t="s">
        <v>37</v>
      </c>
      <c r="W2104" t="s">
        <v>38</v>
      </c>
      <c r="X2104" t="s">
        <v>31263</v>
      </c>
      <c r="Y2104" s="10"/>
      <c r="Z2104" s="10"/>
      <c r="AA2104" t="s">
        <v>8059</v>
      </c>
      <c r="AB2104" t="s">
        <v>8060</v>
      </c>
    </row>
    <row r="2105" spans="1:28" x14ac:dyDescent="0.3">
      <c r="A2105" s="7" t="b">
        <f t="shared" si="96"/>
        <v>0</v>
      </c>
      <c r="B2105" t="str">
        <f t="shared" si="97"/>
        <v>quiveroridecon</v>
      </c>
      <c r="C2105" s="9" t="str">
        <f t="shared" si="98"/>
        <v>quiver_oridecon</v>
      </c>
      <c r="D2105">
        <v>12007</v>
      </c>
      <c r="E2105" t="s">
        <v>24</v>
      </c>
      <c r="F2105" t="s">
        <v>8029</v>
      </c>
      <c r="G2105" t="s">
        <v>26</v>
      </c>
      <c r="H2105" t="s">
        <v>8030</v>
      </c>
      <c r="I2105" t="s">
        <v>66</v>
      </c>
      <c r="J2105" s="10">
        <v>2</v>
      </c>
      <c r="K2105">
        <v>25</v>
      </c>
      <c r="L2105">
        <v>0</v>
      </c>
      <c r="M2105">
        <v>0</v>
      </c>
      <c r="N2105">
        <v>0</v>
      </c>
      <c r="O2105">
        <v>0</v>
      </c>
      <c r="P2105">
        <v>0</v>
      </c>
      <c r="Q2105" t="s">
        <v>24</v>
      </c>
      <c r="R2105">
        <v>0</v>
      </c>
      <c r="S2105">
        <v>0</v>
      </c>
      <c r="T2105" t="s">
        <v>29</v>
      </c>
      <c r="U2105" t="s">
        <v>36</v>
      </c>
      <c r="V2105" t="s">
        <v>37</v>
      </c>
      <c r="W2105" t="s">
        <v>38</v>
      </c>
      <c r="X2105" t="s">
        <v>31264</v>
      </c>
      <c r="Y2105" s="10"/>
      <c r="Z2105" s="10"/>
      <c r="AA2105" t="s">
        <v>8031</v>
      </c>
      <c r="AB2105" t="s">
        <v>8032</v>
      </c>
    </row>
    <row r="2106" spans="1:28" x14ac:dyDescent="0.3">
      <c r="A2106" s="7" t="b">
        <f t="shared" si="96"/>
        <v>0</v>
      </c>
      <c r="B2106" t="str">
        <f t="shared" si="97"/>
        <v>quiverfire</v>
      </c>
      <c r="C2106" s="9" t="str">
        <f t="shared" si="98"/>
        <v>quiver_fire</v>
      </c>
      <c r="D2106">
        <v>12008</v>
      </c>
      <c r="E2106" t="s">
        <v>24</v>
      </c>
      <c r="F2106" t="s">
        <v>8001</v>
      </c>
      <c r="G2106" t="s">
        <v>26</v>
      </c>
      <c r="H2106" t="s">
        <v>8002</v>
      </c>
      <c r="I2106" t="s">
        <v>66</v>
      </c>
      <c r="J2106" s="10">
        <v>2</v>
      </c>
      <c r="K2106">
        <v>25</v>
      </c>
      <c r="L2106">
        <v>0</v>
      </c>
      <c r="M2106">
        <v>0</v>
      </c>
      <c r="N2106">
        <v>0</v>
      </c>
      <c r="O2106">
        <v>0</v>
      </c>
      <c r="P2106">
        <v>0</v>
      </c>
      <c r="Q2106" t="s">
        <v>24</v>
      </c>
      <c r="R2106">
        <v>0</v>
      </c>
      <c r="S2106">
        <v>0</v>
      </c>
      <c r="T2106" t="s">
        <v>29</v>
      </c>
      <c r="U2106" t="s">
        <v>36</v>
      </c>
      <c r="V2106" t="s">
        <v>37</v>
      </c>
      <c r="W2106" t="s">
        <v>38</v>
      </c>
      <c r="X2106" t="s">
        <v>31265</v>
      </c>
      <c r="Y2106" s="10"/>
      <c r="Z2106" s="10"/>
      <c r="AA2106" t="s">
        <v>8003</v>
      </c>
      <c r="AB2106" t="s">
        <v>8004</v>
      </c>
    </row>
    <row r="2107" spans="1:28" x14ac:dyDescent="0.3">
      <c r="A2107" s="7" t="b">
        <f t="shared" si="96"/>
        <v>0</v>
      </c>
      <c r="B2107" t="str">
        <f t="shared" si="97"/>
        <v>quiversilver</v>
      </c>
      <c r="C2107" s="9" t="str">
        <f t="shared" si="98"/>
        <v>quiver_silver</v>
      </c>
      <c r="D2107">
        <v>12009</v>
      </c>
      <c r="E2107" t="s">
        <v>24</v>
      </c>
      <c r="F2107" t="s">
        <v>8049</v>
      </c>
      <c r="G2107" t="s">
        <v>26</v>
      </c>
      <c r="H2107" t="s">
        <v>8050</v>
      </c>
      <c r="I2107" t="s">
        <v>66</v>
      </c>
      <c r="J2107" s="7">
        <v>2</v>
      </c>
      <c r="K2107">
        <v>25</v>
      </c>
      <c r="L2107">
        <v>0</v>
      </c>
      <c r="M2107">
        <v>0</v>
      </c>
      <c r="N2107">
        <v>0</v>
      </c>
      <c r="O2107">
        <v>0</v>
      </c>
      <c r="P2107">
        <v>0</v>
      </c>
      <c r="Q2107" t="s">
        <v>24</v>
      </c>
      <c r="R2107">
        <v>0</v>
      </c>
      <c r="S2107">
        <v>0</v>
      </c>
      <c r="T2107" t="s">
        <v>29</v>
      </c>
      <c r="U2107" t="s">
        <v>36</v>
      </c>
      <c r="V2107" t="s">
        <v>37</v>
      </c>
      <c r="W2107" t="s">
        <v>38</v>
      </c>
      <c r="X2107" t="s">
        <v>31266</v>
      </c>
      <c r="Y2107" s="10"/>
      <c r="Z2107" s="10"/>
      <c r="AA2107" t="s">
        <v>8051</v>
      </c>
      <c r="AB2107" t="s">
        <v>8052</v>
      </c>
    </row>
    <row r="2108" spans="1:28" x14ac:dyDescent="0.3">
      <c r="A2108" s="7" t="b">
        <f t="shared" si="96"/>
        <v>0</v>
      </c>
      <c r="B2108" t="str">
        <f t="shared" si="97"/>
        <v>quiverwind</v>
      </c>
      <c r="C2108" s="9" t="str">
        <f t="shared" si="98"/>
        <v>quiver_wind</v>
      </c>
      <c r="D2108">
        <v>12010</v>
      </c>
      <c r="E2108" t="s">
        <v>24</v>
      </c>
      <c r="F2108" t="s">
        <v>8069</v>
      </c>
      <c r="G2108" t="s">
        <v>26</v>
      </c>
      <c r="H2108" t="s">
        <v>8070</v>
      </c>
      <c r="I2108" t="s">
        <v>66</v>
      </c>
      <c r="J2108" s="7">
        <v>2</v>
      </c>
      <c r="K2108">
        <v>25</v>
      </c>
      <c r="L2108">
        <v>0</v>
      </c>
      <c r="M2108">
        <v>0</v>
      </c>
      <c r="N2108">
        <v>0</v>
      </c>
      <c r="O2108">
        <v>0</v>
      </c>
      <c r="P2108">
        <v>0</v>
      </c>
      <c r="Q2108" t="s">
        <v>24</v>
      </c>
      <c r="R2108">
        <v>0</v>
      </c>
      <c r="S2108">
        <v>0</v>
      </c>
      <c r="T2108" t="s">
        <v>29</v>
      </c>
      <c r="U2108" t="s">
        <v>36</v>
      </c>
      <c r="V2108" t="s">
        <v>37</v>
      </c>
      <c r="W2108" t="s">
        <v>38</v>
      </c>
      <c r="X2108" t="s">
        <v>31267</v>
      </c>
      <c r="Y2108" s="10"/>
      <c r="Z2108" s="10"/>
      <c r="AA2108" t="s">
        <v>8071</v>
      </c>
      <c r="AB2108" t="s">
        <v>8072</v>
      </c>
    </row>
    <row r="2109" spans="1:28" x14ac:dyDescent="0.3">
      <c r="A2109" s="7" t="b">
        <f t="shared" si="96"/>
        <v>0</v>
      </c>
      <c r="B2109" t="str">
        <f t="shared" si="97"/>
        <v>quiverstone</v>
      </c>
      <c r="C2109" s="9" t="str">
        <f t="shared" si="98"/>
        <v>quiver_stone</v>
      </c>
      <c r="D2109">
        <v>12011</v>
      </c>
      <c r="E2109" t="s">
        <v>24</v>
      </c>
      <c r="F2109" t="s">
        <v>8061</v>
      </c>
      <c r="G2109" t="s">
        <v>26</v>
      </c>
      <c r="H2109" t="s">
        <v>8062</v>
      </c>
      <c r="I2109" t="s">
        <v>66</v>
      </c>
      <c r="J2109" s="7">
        <v>2</v>
      </c>
      <c r="K2109">
        <v>25</v>
      </c>
      <c r="L2109">
        <v>0</v>
      </c>
      <c r="M2109">
        <v>0</v>
      </c>
      <c r="N2109">
        <v>0</v>
      </c>
      <c r="O2109">
        <v>0</v>
      </c>
      <c r="P2109">
        <v>0</v>
      </c>
      <c r="Q2109" t="s">
        <v>24</v>
      </c>
      <c r="R2109">
        <v>0</v>
      </c>
      <c r="S2109">
        <v>0</v>
      </c>
      <c r="T2109" t="s">
        <v>29</v>
      </c>
      <c r="U2109" t="s">
        <v>36</v>
      </c>
      <c r="V2109" t="s">
        <v>37</v>
      </c>
      <c r="W2109" t="s">
        <v>38</v>
      </c>
      <c r="X2109" t="s">
        <v>31268</v>
      </c>
      <c r="Y2109" s="10"/>
      <c r="Z2109" s="10"/>
      <c r="AA2109" t="s">
        <v>8063</v>
      </c>
      <c r="AB2109" t="s">
        <v>8064</v>
      </c>
    </row>
    <row r="2110" spans="1:28" x14ac:dyDescent="0.3">
      <c r="A2110" s="7" t="b">
        <f t="shared" si="96"/>
        <v>0</v>
      </c>
      <c r="B2110" t="str">
        <f t="shared" si="97"/>
        <v>quivercrystal</v>
      </c>
      <c r="C2110" s="9" t="str">
        <f t="shared" si="98"/>
        <v>quiver_crystal</v>
      </c>
      <c r="D2110">
        <v>12012</v>
      </c>
      <c r="E2110" t="s">
        <v>24</v>
      </c>
      <c r="F2110" t="s">
        <v>7993</v>
      </c>
      <c r="G2110" t="s">
        <v>26</v>
      </c>
      <c r="H2110" t="s">
        <v>7994</v>
      </c>
      <c r="I2110" t="s">
        <v>66</v>
      </c>
      <c r="J2110">
        <v>2</v>
      </c>
      <c r="K2110">
        <v>25</v>
      </c>
      <c r="L2110">
        <v>0</v>
      </c>
      <c r="M2110">
        <v>0</v>
      </c>
      <c r="N2110">
        <v>0</v>
      </c>
      <c r="O2110">
        <v>0</v>
      </c>
      <c r="P2110">
        <v>0</v>
      </c>
      <c r="Q2110" t="s">
        <v>24</v>
      </c>
      <c r="R2110">
        <v>0</v>
      </c>
      <c r="S2110">
        <v>0</v>
      </c>
      <c r="T2110" t="s">
        <v>29</v>
      </c>
      <c r="U2110" t="s">
        <v>36</v>
      </c>
      <c r="V2110" t="s">
        <v>37</v>
      </c>
      <c r="W2110" t="s">
        <v>38</v>
      </c>
      <c r="X2110" t="s">
        <v>31269</v>
      </c>
      <c r="Y2110" s="10"/>
      <c r="Z2110" s="10"/>
      <c r="AA2110" t="s">
        <v>7995</v>
      </c>
      <c r="AB2110" t="s">
        <v>7996</v>
      </c>
    </row>
    <row r="2111" spans="1:28" x14ac:dyDescent="0.3">
      <c r="A2111" s="7" t="b">
        <f t="shared" si="96"/>
        <v>0</v>
      </c>
      <c r="B2111" t="str">
        <f t="shared" si="97"/>
        <v>quivershadow</v>
      </c>
      <c r="C2111" s="9" t="str">
        <f t="shared" si="98"/>
        <v>quiver_shadow</v>
      </c>
      <c r="D2111">
        <v>12013</v>
      </c>
      <c r="E2111" t="s">
        <v>24</v>
      </c>
      <c r="F2111" t="s">
        <v>8041</v>
      </c>
      <c r="G2111" t="s">
        <v>26</v>
      </c>
      <c r="H2111" t="s">
        <v>8042</v>
      </c>
      <c r="I2111" t="s">
        <v>66</v>
      </c>
      <c r="J2111" s="7">
        <v>2</v>
      </c>
      <c r="K2111">
        <v>25</v>
      </c>
      <c r="L2111">
        <v>0</v>
      </c>
      <c r="M2111">
        <v>0</v>
      </c>
      <c r="N2111">
        <v>0</v>
      </c>
      <c r="O2111">
        <v>0</v>
      </c>
      <c r="P2111">
        <v>0</v>
      </c>
      <c r="Q2111" t="s">
        <v>24</v>
      </c>
      <c r="R2111">
        <v>0</v>
      </c>
      <c r="S2111">
        <v>0</v>
      </c>
      <c r="T2111" t="s">
        <v>29</v>
      </c>
      <c r="U2111" t="s">
        <v>36</v>
      </c>
      <c r="V2111" t="s">
        <v>37</v>
      </c>
      <c r="W2111" t="s">
        <v>38</v>
      </c>
      <c r="X2111" t="s">
        <v>31270</v>
      </c>
      <c r="Y2111" s="10"/>
      <c r="Z2111" s="10"/>
      <c r="AA2111" t="s">
        <v>8043</v>
      </c>
      <c r="AB2111" t="s">
        <v>8044</v>
      </c>
    </row>
    <row r="2112" spans="1:28" x14ac:dyDescent="0.3">
      <c r="A2112" s="7" t="b">
        <f t="shared" si="96"/>
        <v>0</v>
      </c>
      <c r="B2112" t="str">
        <f t="shared" si="97"/>
        <v>quiverimmaterial</v>
      </c>
      <c r="C2112" s="9" t="str">
        <f t="shared" si="98"/>
        <v>quiver_immaterial</v>
      </c>
      <c r="D2112">
        <v>12014</v>
      </c>
      <c r="E2112" t="s">
        <v>24</v>
      </c>
      <c r="F2112" t="s">
        <v>8017</v>
      </c>
      <c r="G2112" t="s">
        <v>26</v>
      </c>
      <c r="H2112" t="s">
        <v>8018</v>
      </c>
      <c r="I2112" t="s">
        <v>66</v>
      </c>
      <c r="J2112" s="7">
        <v>2</v>
      </c>
      <c r="K2112">
        <v>25</v>
      </c>
      <c r="L2112">
        <v>0</v>
      </c>
      <c r="M2112">
        <v>0</v>
      </c>
      <c r="N2112">
        <v>0</v>
      </c>
      <c r="O2112">
        <v>0</v>
      </c>
      <c r="P2112">
        <v>0</v>
      </c>
      <c r="Q2112" t="s">
        <v>24</v>
      </c>
      <c r="R2112">
        <v>0</v>
      </c>
      <c r="S2112">
        <v>0</v>
      </c>
      <c r="T2112" t="s">
        <v>29</v>
      </c>
      <c r="U2112" t="s">
        <v>36</v>
      </c>
      <c r="V2112" t="s">
        <v>37</v>
      </c>
      <c r="W2112" t="s">
        <v>38</v>
      </c>
      <c r="X2112" t="s">
        <v>31271</v>
      </c>
      <c r="Y2112" s="10"/>
      <c r="Z2112" s="10"/>
      <c r="AA2112" t="s">
        <v>8019</v>
      </c>
      <c r="AB2112" t="s">
        <v>8020</v>
      </c>
    </row>
    <row r="2113" spans="1:28" x14ac:dyDescent="0.3">
      <c r="A2113" s="7" t="b">
        <f t="shared" si="96"/>
        <v>0</v>
      </c>
      <c r="B2113" t="str">
        <f t="shared" si="97"/>
        <v>quiverrusty</v>
      </c>
      <c r="C2113" s="9" t="str">
        <f t="shared" si="98"/>
        <v>quiver_rusty</v>
      </c>
      <c r="D2113">
        <v>12015</v>
      </c>
      <c r="E2113" t="s">
        <v>24</v>
      </c>
      <c r="F2113" t="s">
        <v>8037</v>
      </c>
      <c r="G2113" t="s">
        <v>26</v>
      </c>
      <c r="H2113" t="s">
        <v>8038</v>
      </c>
      <c r="I2113" t="s">
        <v>66</v>
      </c>
      <c r="J2113" s="7">
        <v>2</v>
      </c>
      <c r="K2113">
        <v>25</v>
      </c>
      <c r="L2113">
        <v>0</v>
      </c>
      <c r="M2113">
        <v>0</v>
      </c>
      <c r="N2113">
        <v>0</v>
      </c>
      <c r="O2113">
        <v>0</v>
      </c>
      <c r="P2113">
        <v>0</v>
      </c>
      <c r="Q2113" t="s">
        <v>24</v>
      </c>
      <c r="R2113">
        <v>0</v>
      </c>
      <c r="S2113">
        <v>0</v>
      </c>
      <c r="T2113" t="s">
        <v>29</v>
      </c>
      <c r="U2113" t="s">
        <v>36</v>
      </c>
      <c r="V2113" t="s">
        <v>37</v>
      </c>
      <c r="W2113" t="s">
        <v>38</v>
      </c>
      <c r="X2113" t="s">
        <v>31272</v>
      </c>
      <c r="Y2113" s="10"/>
      <c r="Z2113" s="10"/>
      <c r="AA2113" t="s">
        <v>8039</v>
      </c>
      <c r="AB2113" t="s">
        <v>8040</v>
      </c>
    </row>
    <row r="2114" spans="1:28" x14ac:dyDescent="0.3">
      <c r="A2114" s="7" t="b">
        <f t="shared" ref="A2114:A2177" si="99">ISNUMBER(SEARCH("callfunc",X2114))</f>
        <v>0</v>
      </c>
      <c r="B2114" t="str">
        <f t="shared" ref="B2114:B2177" si="100">LOWER(SUBSTITUTE(F2114,"_",""))</f>
        <v>speeduppotion</v>
      </c>
      <c r="C2114" s="9" t="str">
        <f t="shared" ref="C2114:C2177" si="101">LOWER(F2114)</f>
        <v>speed_up_potion</v>
      </c>
      <c r="D2114">
        <v>12016</v>
      </c>
      <c r="E2114" t="s">
        <v>60</v>
      </c>
      <c r="F2114" t="s">
        <v>9418</v>
      </c>
      <c r="G2114">
        <v>1</v>
      </c>
      <c r="H2114" t="s">
        <v>9419</v>
      </c>
      <c r="I2114" t="s">
        <v>153</v>
      </c>
      <c r="J2114" s="7">
        <v>2</v>
      </c>
      <c r="K2114">
        <v>10</v>
      </c>
      <c r="L2114">
        <v>0</v>
      </c>
      <c r="M2114">
        <v>0</v>
      </c>
      <c r="N2114">
        <v>0</v>
      </c>
      <c r="O2114">
        <v>0</v>
      </c>
      <c r="P2114">
        <v>0</v>
      </c>
      <c r="Q2114" t="s">
        <v>24</v>
      </c>
      <c r="R2114">
        <v>0</v>
      </c>
      <c r="S2114">
        <v>0</v>
      </c>
      <c r="T2114" t="s">
        <v>29</v>
      </c>
      <c r="U2114" t="s">
        <v>36</v>
      </c>
      <c r="V2114" t="s">
        <v>37</v>
      </c>
      <c r="W2114" t="s">
        <v>38</v>
      </c>
      <c r="X2114" t="s">
        <v>31273</v>
      </c>
      <c r="Y2114" s="10"/>
      <c r="Z2114" s="10"/>
      <c r="AA2114" t="s">
        <v>9420</v>
      </c>
      <c r="AB2114" t="s">
        <v>9421</v>
      </c>
    </row>
    <row r="2115" spans="1:28" x14ac:dyDescent="0.3">
      <c r="A2115" s="7" t="b">
        <f t="shared" si="99"/>
        <v>0</v>
      </c>
      <c r="B2115" t="str">
        <f t="shared" si="100"/>
        <v>slowdownpotion</v>
      </c>
      <c r="C2115" s="9" t="str">
        <f t="shared" si="101"/>
        <v>slow_down_potion</v>
      </c>
      <c r="D2115">
        <v>12017</v>
      </c>
      <c r="E2115" t="s">
        <v>24</v>
      </c>
      <c r="F2115" t="s">
        <v>9229</v>
      </c>
      <c r="G2115" t="s">
        <v>26</v>
      </c>
      <c r="H2115" t="s">
        <v>9230</v>
      </c>
      <c r="I2115" t="s">
        <v>153</v>
      </c>
      <c r="J2115">
        <v>2</v>
      </c>
      <c r="K2115">
        <v>10</v>
      </c>
      <c r="L2115">
        <v>0</v>
      </c>
      <c r="M2115">
        <v>0</v>
      </c>
      <c r="N2115">
        <v>0</v>
      </c>
      <c r="O2115">
        <v>0</v>
      </c>
      <c r="P2115">
        <v>0</v>
      </c>
      <c r="Q2115" t="s">
        <v>24</v>
      </c>
      <c r="R2115">
        <v>0</v>
      </c>
      <c r="S2115">
        <v>0</v>
      </c>
      <c r="T2115" t="s">
        <v>29</v>
      </c>
      <c r="U2115" t="s">
        <v>36</v>
      </c>
      <c r="V2115" t="s">
        <v>37</v>
      </c>
      <c r="W2115" t="s">
        <v>38</v>
      </c>
      <c r="X2115" t="s">
        <v>31274</v>
      </c>
      <c r="Y2115" s="10"/>
      <c r="Z2115" s="10"/>
      <c r="AA2115" t="s">
        <v>9231</v>
      </c>
      <c r="AB2115" t="s">
        <v>9232</v>
      </c>
    </row>
    <row r="2116" spans="1:28" x14ac:dyDescent="0.3">
      <c r="A2116" s="7" t="b">
        <f t="shared" si="99"/>
        <v>0</v>
      </c>
      <c r="B2116" t="str">
        <f t="shared" si="100"/>
        <v>firecracker</v>
      </c>
      <c r="C2116" s="9" t="str">
        <f t="shared" si="101"/>
        <v>fire_cracker</v>
      </c>
      <c r="D2116">
        <v>12018</v>
      </c>
      <c r="E2116" t="s">
        <v>24</v>
      </c>
      <c r="F2116" t="s">
        <v>3953</v>
      </c>
      <c r="G2116" t="s">
        <v>26</v>
      </c>
      <c r="H2116" t="s">
        <v>3954</v>
      </c>
      <c r="I2116" t="s">
        <v>66</v>
      </c>
      <c r="J2116">
        <v>2</v>
      </c>
      <c r="K2116">
        <v>2</v>
      </c>
      <c r="L2116">
        <v>0</v>
      </c>
      <c r="M2116">
        <v>0</v>
      </c>
      <c r="N2116">
        <v>0</v>
      </c>
      <c r="O2116">
        <v>0</v>
      </c>
      <c r="P2116">
        <v>0</v>
      </c>
      <c r="Q2116" t="s">
        <v>24</v>
      </c>
      <c r="R2116">
        <v>0</v>
      </c>
      <c r="S2116">
        <v>0</v>
      </c>
      <c r="T2116" t="s">
        <v>29</v>
      </c>
      <c r="U2116" t="s">
        <v>36</v>
      </c>
      <c r="V2116" t="s">
        <v>37</v>
      </c>
      <c r="W2116" t="s">
        <v>38</v>
      </c>
      <c r="X2116" t="s">
        <v>31275</v>
      </c>
      <c r="Y2116" s="10"/>
      <c r="Z2116" s="10"/>
      <c r="AA2116" t="s">
        <v>3955</v>
      </c>
      <c r="AB2116" t="s">
        <v>3956</v>
      </c>
    </row>
    <row r="2117" spans="1:28" x14ac:dyDescent="0.3">
      <c r="A2117" s="7" t="b">
        <f t="shared" si="99"/>
        <v>0</v>
      </c>
      <c r="B2117" t="str">
        <f t="shared" si="100"/>
        <v>waterofdarkness</v>
      </c>
      <c r="C2117" s="9" t="str">
        <f t="shared" si="101"/>
        <v>water_of_darkness</v>
      </c>
      <c r="D2117">
        <v>12020</v>
      </c>
      <c r="E2117" t="s">
        <v>24</v>
      </c>
      <c r="F2117" t="s">
        <v>10513</v>
      </c>
      <c r="G2117" t="s">
        <v>26</v>
      </c>
      <c r="H2117" t="s">
        <v>10514</v>
      </c>
      <c r="I2117" t="s">
        <v>66</v>
      </c>
      <c r="J2117">
        <v>2</v>
      </c>
      <c r="K2117">
        <v>3</v>
      </c>
      <c r="L2117">
        <v>0</v>
      </c>
      <c r="M2117">
        <v>0</v>
      </c>
      <c r="N2117">
        <v>0</v>
      </c>
      <c r="O2117">
        <v>0</v>
      </c>
      <c r="P2117">
        <v>0</v>
      </c>
      <c r="Q2117" t="s">
        <v>24</v>
      </c>
      <c r="R2117">
        <v>0</v>
      </c>
      <c r="S2117">
        <v>0</v>
      </c>
      <c r="T2117" t="s">
        <v>29</v>
      </c>
      <c r="U2117" t="s">
        <v>36</v>
      </c>
      <c r="V2117" t="s">
        <v>37</v>
      </c>
      <c r="W2117" t="s">
        <v>38</v>
      </c>
      <c r="X2117" t="s">
        <v>31276</v>
      </c>
      <c r="Y2117" s="10"/>
      <c r="Z2117" s="10"/>
      <c r="AA2117" t="s">
        <v>10515</v>
      </c>
      <c r="AB2117" t="s">
        <v>10516</v>
      </c>
    </row>
    <row r="2118" spans="1:28" x14ac:dyDescent="0.3">
      <c r="A2118" s="7" t="b">
        <f t="shared" si="99"/>
        <v>0</v>
      </c>
      <c r="B2118" t="str">
        <f t="shared" si="100"/>
        <v>gigglingbox</v>
      </c>
      <c r="C2118" s="9" t="str">
        <f t="shared" si="101"/>
        <v>giggling_box</v>
      </c>
      <c r="D2118">
        <v>12027</v>
      </c>
      <c r="E2118" t="s">
        <v>24</v>
      </c>
      <c r="F2118" t="s">
        <v>4480</v>
      </c>
      <c r="G2118" t="s">
        <v>26</v>
      </c>
      <c r="H2118" t="s">
        <v>4481</v>
      </c>
      <c r="I2118" t="s">
        <v>66</v>
      </c>
      <c r="J2118" s="1">
        <v>1000</v>
      </c>
      <c r="K2118">
        <v>15</v>
      </c>
      <c r="L2118">
        <v>0</v>
      </c>
      <c r="M2118">
        <v>0</v>
      </c>
      <c r="N2118">
        <v>0</v>
      </c>
      <c r="O2118">
        <v>0</v>
      </c>
      <c r="P2118">
        <v>0</v>
      </c>
      <c r="Q2118" t="s">
        <v>24</v>
      </c>
      <c r="R2118">
        <v>0</v>
      </c>
      <c r="S2118">
        <v>0</v>
      </c>
      <c r="T2118" t="s">
        <v>29</v>
      </c>
      <c r="U2118" t="s">
        <v>36</v>
      </c>
      <c r="V2118" t="s">
        <v>37</v>
      </c>
      <c r="W2118" t="s">
        <v>38</v>
      </c>
      <c r="X2118" t="s">
        <v>31553</v>
      </c>
      <c r="Y2118" s="10"/>
      <c r="Z2118" s="10"/>
      <c r="AA2118" t="s">
        <v>4482</v>
      </c>
      <c r="AB2118" t="s">
        <v>4483</v>
      </c>
    </row>
    <row r="2119" spans="1:28" x14ac:dyDescent="0.3">
      <c r="A2119" s="7" t="b">
        <f t="shared" si="99"/>
        <v>0</v>
      </c>
      <c r="B2119" t="str">
        <f t="shared" si="100"/>
        <v>boxofthunder</v>
      </c>
      <c r="C2119" s="9" t="str">
        <f t="shared" si="101"/>
        <v>box_of_thunder</v>
      </c>
      <c r="D2119">
        <v>12028</v>
      </c>
      <c r="E2119" t="s">
        <v>24</v>
      </c>
      <c r="F2119" t="s">
        <v>1523</v>
      </c>
      <c r="G2119" t="s">
        <v>26</v>
      </c>
      <c r="H2119" t="s">
        <v>1524</v>
      </c>
      <c r="I2119" t="s">
        <v>66</v>
      </c>
      <c r="J2119" s="1">
        <v>1000</v>
      </c>
      <c r="K2119">
        <v>15</v>
      </c>
      <c r="L2119">
        <v>0</v>
      </c>
      <c r="M2119">
        <v>0</v>
      </c>
      <c r="N2119">
        <v>0</v>
      </c>
      <c r="O2119">
        <v>0</v>
      </c>
      <c r="P2119">
        <v>0</v>
      </c>
      <c r="Q2119" t="s">
        <v>24</v>
      </c>
      <c r="R2119">
        <v>0</v>
      </c>
      <c r="S2119">
        <v>0</v>
      </c>
      <c r="T2119" t="s">
        <v>29</v>
      </c>
      <c r="U2119" t="s">
        <v>36</v>
      </c>
      <c r="V2119" t="s">
        <v>37</v>
      </c>
      <c r="W2119" t="s">
        <v>38</v>
      </c>
      <c r="X2119" t="s">
        <v>31277</v>
      </c>
      <c r="Y2119" s="10"/>
      <c r="Z2119" s="10"/>
      <c r="AA2119" t="s">
        <v>1525</v>
      </c>
      <c r="AB2119" t="s">
        <v>1526</v>
      </c>
    </row>
    <row r="2120" spans="1:28" x14ac:dyDescent="0.3">
      <c r="A2120" s="7" t="b">
        <f t="shared" si="99"/>
        <v>0</v>
      </c>
      <c r="B2120" t="str">
        <f t="shared" si="100"/>
        <v>gloomybox</v>
      </c>
      <c r="C2120" s="9" t="str">
        <f t="shared" si="101"/>
        <v>gloomy_box</v>
      </c>
      <c r="D2120">
        <v>12029</v>
      </c>
      <c r="E2120" t="s">
        <v>24</v>
      </c>
      <c r="F2120" t="s">
        <v>4540</v>
      </c>
      <c r="G2120" t="s">
        <v>26</v>
      </c>
      <c r="H2120" t="s">
        <v>4541</v>
      </c>
      <c r="I2120" t="s">
        <v>35</v>
      </c>
      <c r="J2120" s="1">
        <v>1000</v>
      </c>
      <c r="K2120">
        <v>20</v>
      </c>
      <c r="L2120">
        <v>0</v>
      </c>
      <c r="M2120">
        <v>0</v>
      </c>
      <c r="N2120">
        <v>0</v>
      </c>
      <c r="O2120">
        <v>0</v>
      </c>
      <c r="P2120">
        <v>0</v>
      </c>
      <c r="Q2120" t="s">
        <v>24</v>
      </c>
      <c r="R2120">
        <v>0</v>
      </c>
      <c r="S2120">
        <v>0</v>
      </c>
      <c r="T2120" t="s">
        <v>29</v>
      </c>
      <c r="U2120" t="s">
        <v>36</v>
      </c>
      <c r="V2120" t="s">
        <v>37</v>
      </c>
      <c r="W2120" t="s">
        <v>38</v>
      </c>
      <c r="X2120" t="s">
        <v>31278</v>
      </c>
      <c r="Y2120" s="10"/>
      <c r="Z2120" s="10"/>
      <c r="AA2120" t="s">
        <v>4542</v>
      </c>
      <c r="AB2120" t="s">
        <v>4543</v>
      </c>
    </row>
    <row r="2121" spans="1:28" x14ac:dyDescent="0.3">
      <c r="A2121" s="7" t="b">
        <f t="shared" si="99"/>
        <v>0</v>
      </c>
      <c r="B2121" t="str">
        <f t="shared" si="100"/>
        <v>boxofgrudge</v>
      </c>
      <c r="C2121" s="9" t="str">
        <f t="shared" si="101"/>
        <v>box_of_grudge</v>
      </c>
      <c r="D2121">
        <v>12030</v>
      </c>
      <c r="E2121" t="s">
        <v>24</v>
      </c>
      <c r="F2121" t="s">
        <v>1511</v>
      </c>
      <c r="G2121" t="s">
        <v>26</v>
      </c>
      <c r="H2121" t="s">
        <v>1512</v>
      </c>
      <c r="I2121" t="s">
        <v>66</v>
      </c>
      <c r="J2121" s="1">
        <v>1000</v>
      </c>
      <c r="K2121">
        <v>20</v>
      </c>
      <c r="L2121">
        <v>0</v>
      </c>
      <c r="M2121">
        <v>0</v>
      </c>
      <c r="N2121">
        <v>0</v>
      </c>
      <c r="O2121">
        <v>0</v>
      </c>
      <c r="P2121">
        <v>0</v>
      </c>
      <c r="Q2121" t="s">
        <v>24</v>
      </c>
      <c r="R2121">
        <v>0</v>
      </c>
      <c r="S2121">
        <v>0</v>
      </c>
      <c r="T2121" t="s">
        <v>29</v>
      </c>
      <c r="U2121" t="s">
        <v>36</v>
      </c>
      <c r="V2121" t="s">
        <v>37</v>
      </c>
      <c r="W2121" t="s">
        <v>38</v>
      </c>
      <c r="X2121" t="s">
        <v>31279</v>
      </c>
      <c r="Y2121" s="10"/>
      <c r="Z2121" s="10"/>
      <c r="AA2121" t="s">
        <v>1513</v>
      </c>
      <c r="AB2121" t="s">
        <v>1514</v>
      </c>
    </row>
    <row r="2122" spans="1:28" x14ac:dyDescent="0.3">
      <c r="A2122" s="7" t="b">
        <f t="shared" si="99"/>
        <v>0</v>
      </c>
      <c r="B2122" t="str">
        <f t="shared" si="100"/>
        <v>sleepybox</v>
      </c>
      <c r="C2122" s="9" t="str">
        <f t="shared" si="101"/>
        <v>sleepy_box</v>
      </c>
      <c r="D2122">
        <v>12031</v>
      </c>
      <c r="E2122" t="s">
        <v>24</v>
      </c>
      <c r="F2122" t="s">
        <v>9213</v>
      </c>
      <c r="G2122" t="s">
        <v>26</v>
      </c>
      <c r="H2122" t="s">
        <v>9214</v>
      </c>
      <c r="I2122" t="s">
        <v>66</v>
      </c>
      <c r="J2122" s="1">
        <v>1000</v>
      </c>
      <c r="K2122">
        <v>20</v>
      </c>
      <c r="L2122">
        <v>0</v>
      </c>
      <c r="M2122">
        <v>0</v>
      </c>
      <c r="N2122">
        <v>0</v>
      </c>
      <c r="O2122">
        <v>0</v>
      </c>
      <c r="P2122">
        <v>0</v>
      </c>
      <c r="Q2122" t="s">
        <v>24</v>
      </c>
      <c r="R2122">
        <v>0</v>
      </c>
      <c r="S2122">
        <v>0</v>
      </c>
      <c r="T2122" t="s">
        <v>29</v>
      </c>
      <c r="U2122" t="s">
        <v>36</v>
      </c>
      <c r="V2122" t="s">
        <v>37</v>
      </c>
      <c r="W2122" t="s">
        <v>38</v>
      </c>
      <c r="X2122" t="s">
        <v>31280</v>
      </c>
      <c r="Y2122" s="10"/>
      <c r="Z2122" s="10"/>
      <c r="AA2122" t="s">
        <v>9215</v>
      </c>
      <c r="AB2122" t="s">
        <v>9216</v>
      </c>
    </row>
    <row r="2123" spans="1:28" x14ac:dyDescent="0.3">
      <c r="A2123" s="7" t="b">
        <f t="shared" si="99"/>
        <v>0</v>
      </c>
      <c r="B2123" t="str">
        <f t="shared" si="100"/>
        <v>boxofstorm</v>
      </c>
      <c r="C2123" s="9" t="str">
        <f t="shared" si="101"/>
        <v>box_of_storm</v>
      </c>
      <c r="D2123">
        <v>12032</v>
      </c>
      <c r="E2123" t="s">
        <v>24</v>
      </c>
      <c r="F2123" t="s">
        <v>1515</v>
      </c>
      <c r="G2123" t="s">
        <v>26</v>
      </c>
      <c r="H2123" t="s">
        <v>1516</v>
      </c>
      <c r="I2123" t="s">
        <v>35</v>
      </c>
      <c r="J2123" s="1">
        <v>1000</v>
      </c>
      <c r="K2123">
        <v>20</v>
      </c>
      <c r="L2123">
        <v>0</v>
      </c>
      <c r="M2123">
        <v>0</v>
      </c>
      <c r="N2123">
        <v>0</v>
      </c>
      <c r="O2123">
        <v>0</v>
      </c>
      <c r="P2123">
        <v>0</v>
      </c>
      <c r="Q2123" t="s">
        <v>24</v>
      </c>
      <c r="R2123">
        <v>0</v>
      </c>
      <c r="S2123">
        <v>0</v>
      </c>
      <c r="T2123" t="s">
        <v>29</v>
      </c>
      <c r="U2123" t="s">
        <v>36</v>
      </c>
      <c r="V2123" t="s">
        <v>37</v>
      </c>
      <c r="W2123" t="s">
        <v>38</v>
      </c>
      <c r="X2123" t="s">
        <v>31281</v>
      </c>
      <c r="Y2123" s="10"/>
      <c r="Z2123" s="10"/>
      <c r="AA2123" t="s">
        <v>1517</v>
      </c>
      <c r="AB2123" t="s">
        <v>1518</v>
      </c>
    </row>
    <row r="2124" spans="1:28" x14ac:dyDescent="0.3">
      <c r="A2124" s="7" t="b">
        <f t="shared" si="99"/>
        <v>0</v>
      </c>
      <c r="B2124" t="str">
        <f t="shared" si="100"/>
        <v>boxofsunlight</v>
      </c>
      <c r="C2124" s="9" t="str">
        <f t="shared" si="101"/>
        <v>box_of_sunlight</v>
      </c>
      <c r="D2124">
        <v>12033</v>
      </c>
      <c r="E2124" t="s">
        <v>24</v>
      </c>
      <c r="F2124" t="s">
        <v>1519</v>
      </c>
      <c r="G2124" t="s">
        <v>26</v>
      </c>
      <c r="H2124" t="s">
        <v>1520</v>
      </c>
      <c r="I2124" t="s">
        <v>66</v>
      </c>
      <c r="J2124" s="1">
        <v>1000</v>
      </c>
      <c r="K2124">
        <v>20</v>
      </c>
      <c r="L2124">
        <v>0</v>
      </c>
      <c r="M2124">
        <v>0</v>
      </c>
      <c r="N2124">
        <v>0</v>
      </c>
      <c r="O2124">
        <v>0</v>
      </c>
      <c r="P2124">
        <v>0</v>
      </c>
      <c r="Q2124" t="s">
        <v>24</v>
      </c>
      <c r="R2124">
        <v>0</v>
      </c>
      <c r="S2124">
        <v>0</v>
      </c>
      <c r="T2124" t="s">
        <v>29</v>
      </c>
      <c r="U2124" t="s">
        <v>36</v>
      </c>
      <c r="V2124" t="s">
        <v>37</v>
      </c>
      <c r="W2124" t="s">
        <v>38</v>
      </c>
      <c r="X2124" t="s">
        <v>31282</v>
      </c>
      <c r="Y2124" s="10"/>
      <c r="Z2124" s="10"/>
      <c r="AA2124" t="s">
        <v>1521</v>
      </c>
      <c r="AB2124" t="s">
        <v>1522</v>
      </c>
    </row>
    <row r="2125" spans="1:28" x14ac:dyDescent="0.3">
      <c r="A2125" s="7" t="b">
        <f t="shared" si="99"/>
        <v>0</v>
      </c>
      <c r="B2125" t="str">
        <f t="shared" si="100"/>
        <v>paintingbox</v>
      </c>
      <c r="C2125" s="9" t="str">
        <f t="shared" si="101"/>
        <v>painting_box</v>
      </c>
      <c r="D2125">
        <v>12034</v>
      </c>
      <c r="E2125" t="s">
        <v>24</v>
      </c>
      <c r="F2125" t="s">
        <v>7396</v>
      </c>
      <c r="G2125" t="s">
        <v>26</v>
      </c>
      <c r="H2125" t="s">
        <v>7397</v>
      </c>
      <c r="I2125" t="s">
        <v>66</v>
      </c>
      <c r="J2125" s="1">
        <v>1000</v>
      </c>
      <c r="K2125">
        <v>15</v>
      </c>
      <c r="L2125">
        <v>0</v>
      </c>
      <c r="M2125">
        <v>0</v>
      </c>
      <c r="N2125">
        <v>0</v>
      </c>
      <c r="O2125">
        <v>0</v>
      </c>
      <c r="P2125">
        <v>0</v>
      </c>
      <c r="Q2125" t="s">
        <v>24</v>
      </c>
      <c r="R2125">
        <v>0</v>
      </c>
      <c r="S2125">
        <v>0</v>
      </c>
      <c r="T2125" t="s">
        <v>29</v>
      </c>
      <c r="U2125" t="s">
        <v>36</v>
      </c>
      <c r="V2125" t="s">
        <v>37</v>
      </c>
      <c r="W2125" t="s">
        <v>38</v>
      </c>
      <c r="X2125" t="s">
        <v>31554</v>
      </c>
      <c r="Y2125" s="10"/>
      <c r="Z2125" s="10"/>
      <c r="AA2125" t="s">
        <v>7398</v>
      </c>
      <c r="AB2125" t="s">
        <v>7399</v>
      </c>
    </row>
    <row r="2126" spans="1:28" x14ac:dyDescent="0.3">
      <c r="A2126" s="7" t="b">
        <f t="shared" si="99"/>
        <v>0</v>
      </c>
      <c r="B2126" t="str">
        <f t="shared" si="100"/>
        <v>stoneofintelligence</v>
      </c>
      <c r="C2126" s="9" t="str">
        <f t="shared" si="101"/>
        <v>stone_of_intelligence_</v>
      </c>
      <c r="D2126">
        <v>12040</v>
      </c>
      <c r="E2126" t="s">
        <v>24</v>
      </c>
      <c r="F2126" t="s">
        <v>9676</v>
      </c>
      <c r="G2126" t="s">
        <v>26</v>
      </c>
      <c r="H2126" t="s">
        <v>9677</v>
      </c>
      <c r="I2126" t="s">
        <v>66</v>
      </c>
      <c r="J2126" s="7">
        <v>0</v>
      </c>
      <c r="K2126">
        <v>30</v>
      </c>
      <c r="L2126" s="1">
        <v>7500</v>
      </c>
      <c r="M2126">
        <v>0</v>
      </c>
      <c r="N2126">
        <v>0</v>
      </c>
      <c r="O2126">
        <v>0</v>
      </c>
      <c r="P2126">
        <v>0</v>
      </c>
      <c r="Q2126" t="s">
        <v>24</v>
      </c>
      <c r="R2126">
        <v>0</v>
      </c>
      <c r="S2126">
        <v>0</v>
      </c>
      <c r="T2126" t="s">
        <v>29</v>
      </c>
      <c r="U2126" t="s">
        <v>36</v>
      </c>
      <c r="V2126" t="s">
        <v>37</v>
      </c>
      <c r="W2126" t="s">
        <v>38</v>
      </c>
      <c r="X2126" t="s">
        <v>31283</v>
      </c>
      <c r="Y2126" s="10"/>
      <c r="Z2126" s="10"/>
      <c r="AA2126" t="s">
        <v>9678</v>
      </c>
      <c r="AB2126" t="s">
        <v>9679</v>
      </c>
    </row>
    <row r="2127" spans="1:28" x14ac:dyDescent="0.3">
      <c r="A2127" s="7" t="b">
        <f t="shared" si="99"/>
        <v>0</v>
      </c>
      <c r="B2127" t="str">
        <f t="shared" si="100"/>
        <v>strdish03</v>
      </c>
      <c r="C2127" s="9" t="str">
        <f t="shared" si="101"/>
        <v>str_dish03</v>
      </c>
      <c r="D2127">
        <v>12043</v>
      </c>
      <c r="E2127" t="s">
        <v>24</v>
      </c>
      <c r="F2127" t="s">
        <v>9691</v>
      </c>
      <c r="G2127" t="s">
        <v>26</v>
      </c>
      <c r="H2127" t="s">
        <v>9692</v>
      </c>
      <c r="I2127" t="s">
        <v>153</v>
      </c>
      <c r="J2127" s="1">
        <v>6000</v>
      </c>
      <c r="K2127">
        <v>50</v>
      </c>
      <c r="L2127">
        <v>0</v>
      </c>
      <c r="M2127">
        <v>0</v>
      </c>
      <c r="N2127">
        <v>0</v>
      </c>
      <c r="O2127">
        <v>0</v>
      </c>
      <c r="P2127">
        <v>0</v>
      </c>
      <c r="Q2127" t="s">
        <v>24</v>
      </c>
      <c r="R2127">
        <v>0</v>
      </c>
      <c r="S2127">
        <v>0</v>
      </c>
      <c r="T2127" t="s">
        <v>29</v>
      </c>
      <c r="U2127" t="s">
        <v>36</v>
      </c>
      <c r="V2127" t="s">
        <v>37</v>
      </c>
      <c r="W2127" t="s">
        <v>38</v>
      </c>
      <c r="X2127" t="s">
        <v>31284</v>
      </c>
      <c r="Y2127" s="10"/>
      <c r="Z2127" s="10"/>
      <c r="AA2127" t="s">
        <v>9693</v>
      </c>
      <c r="AB2127" t="s">
        <v>9694</v>
      </c>
    </row>
    <row r="2128" spans="1:28" x14ac:dyDescent="0.3">
      <c r="A2128" s="7" t="b">
        <f t="shared" si="99"/>
        <v>0</v>
      </c>
      <c r="B2128" t="str">
        <f t="shared" si="100"/>
        <v>strdish04</v>
      </c>
      <c r="C2128" s="9" t="str">
        <f t="shared" si="101"/>
        <v>str_dish04</v>
      </c>
      <c r="D2128">
        <v>12044</v>
      </c>
      <c r="E2128" t="s">
        <v>24</v>
      </c>
      <c r="F2128" t="s">
        <v>9695</v>
      </c>
      <c r="G2128" t="s">
        <v>26</v>
      </c>
      <c r="H2128" t="s">
        <v>9696</v>
      </c>
      <c r="I2128" t="s">
        <v>153</v>
      </c>
      <c r="J2128" s="1">
        <v>8000</v>
      </c>
      <c r="K2128">
        <v>50</v>
      </c>
      <c r="L2128">
        <v>0</v>
      </c>
      <c r="M2128">
        <v>0</v>
      </c>
      <c r="N2128">
        <v>0</v>
      </c>
      <c r="O2128">
        <v>0</v>
      </c>
      <c r="P2128">
        <v>0</v>
      </c>
      <c r="Q2128" t="s">
        <v>24</v>
      </c>
      <c r="R2128">
        <v>0</v>
      </c>
      <c r="S2128">
        <v>0</v>
      </c>
      <c r="T2128" t="s">
        <v>29</v>
      </c>
      <c r="U2128" t="s">
        <v>36</v>
      </c>
      <c r="V2128" t="s">
        <v>37</v>
      </c>
      <c r="W2128" t="s">
        <v>38</v>
      </c>
      <c r="X2128" t="s">
        <v>31285</v>
      </c>
      <c r="Y2128" s="10"/>
      <c r="Z2128" s="10"/>
      <c r="AA2128" t="s">
        <v>9697</v>
      </c>
      <c r="AB2128" t="s">
        <v>9698</v>
      </c>
    </row>
    <row r="2129" spans="1:28" x14ac:dyDescent="0.3">
      <c r="A2129" s="7" t="b">
        <f t="shared" si="99"/>
        <v>0</v>
      </c>
      <c r="B2129" t="str">
        <f t="shared" si="100"/>
        <v>intdish02</v>
      </c>
      <c r="C2129" s="9" t="str">
        <f t="shared" si="101"/>
        <v>int_dish02</v>
      </c>
      <c r="D2129">
        <v>12047</v>
      </c>
      <c r="E2129" t="s">
        <v>24</v>
      </c>
      <c r="F2129" t="s">
        <v>5528</v>
      </c>
      <c r="G2129" t="s">
        <v>26</v>
      </c>
      <c r="H2129" t="s">
        <v>5529</v>
      </c>
      <c r="I2129" t="s">
        <v>153</v>
      </c>
      <c r="J2129" s="1">
        <v>4000</v>
      </c>
      <c r="K2129">
        <v>50</v>
      </c>
      <c r="L2129">
        <v>0</v>
      </c>
      <c r="M2129">
        <v>0</v>
      </c>
      <c r="N2129">
        <v>0</v>
      </c>
      <c r="O2129">
        <v>0</v>
      </c>
      <c r="P2129">
        <v>0</v>
      </c>
      <c r="Q2129" t="s">
        <v>24</v>
      </c>
      <c r="R2129">
        <v>0</v>
      </c>
      <c r="S2129">
        <v>0</v>
      </c>
      <c r="T2129" t="s">
        <v>29</v>
      </c>
      <c r="U2129" t="s">
        <v>36</v>
      </c>
      <c r="V2129" t="s">
        <v>37</v>
      </c>
      <c r="W2129" t="s">
        <v>38</v>
      </c>
      <c r="X2129" t="s">
        <v>31286</v>
      </c>
      <c r="Y2129" s="10"/>
      <c r="Z2129" s="10"/>
      <c r="AA2129" t="s">
        <v>5530</v>
      </c>
      <c r="AB2129" t="s">
        <v>5531</v>
      </c>
    </row>
    <row r="2130" spans="1:28" x14ac:dyDescent="0.3">
      <c r="A2130" s="7" t="b">
        <f t="shared" si="99"/>
        <v>0</v>
      </c>
      <c r="B2130" t="str">
        <f t="shared" si="100"/>
        <v>intdish04</v>
      </c>
      <c r="C2130" s="9" t="str">
        <f t="shared" si="101"/>
        <v>int_dish04</v>
      </c>
      <c r="D2130">
        <v>12049</v>
      </c>
      <c r="E2130" t="s">
        <v>24</v>
      </c>
      <c r="F2130" t="s">
        <v>5532</v>
      </c>
      <c r="G2130" t="s">
        <v>26</v>
      </c>
      <c r="H2130" t="s">
        <v>5533</v>
      </c>
      <c r="I2130" t="s">
        <v>153</v>
      </c>
      <c r="J2130" s="1">
        <v>8000</v>
      </c>
      <c r="K2130">
        <v>30</v>
      </c>
      <c r="L2130">
        <v>0</v>
      </c>
      <c r="M2130">
        <v>0</v>
      </c>
      <c r="N2130">
        <v>0</v>
      </c>
      <c r="O2130">
        <v>0</v>
      </c>
      <c r="P2130">
        <v>0</v>
      </c>
      <c r="Q2130" t="s">
        <v>24</v>
      </c>
      <c r="R2130">
        <v>0</v>
      </c>
      <c r="S2130">
        <v>0</v>
      </c>
      <c r="T2130" t="s">
        <v>29</v>
      </c>
      <c r="U2130" t="s">
        <v>36</v>
      </c>
      <c r="V2130" t="s">
        <v>37</v>
      </c>
      <c r="W2130" t="s">
        <v>38</v>
      </c>
      <c r="X2130" t="s">
        <v>31287</v>
      </c>
      <c r="Y2130" s="10"/>
      <c r="Z2130" s="10"/>
      <c r="AA2130" t="s">
        <v>5534</v>
      </c>
      <c r="AB2130" t="s">
        <v>5535</v>
      </c>
    </row>
    <row r="2131" spans="1:28" x14ac:dyDescent="0.3">
      <c r="A2131" s="7" t="b">
        <f t="shared" si="99"/>
        <v>0</v>
      </c>
      <c r="B2131" t="str">
        <f t="shared" si="100"/>
        <v>vitdish04</v>
      </c>
      <c r="C2131" s="9" t="str">
        <f t="shared" si="101"/>
        <v>vit_dish04</v>
      </c>
      <c r="D2131">
        <v>12054</v>
      </c>
      <c r="E2131" t="s">
        <v>24</v>
      </c>
      <c r="F2131" t="s">
        <v>10427</v>
      </c>
      <c r="G2131" t="s">
        <v>26</v>
      </c>
      <c r="H2131" t="s">
        <v>10428</v>
      </c>
      <c r="I2131" t="s">
        <v>153</v>
      </c>
      <c r="J2131" s="1">
        <v>8000</v>
      </c>
      <c r="K2131">
        <v>50</v>
      </c>
      <c r="L2131">
        <v>0</v>
      </c>
      <c r="M2131">
        <v>0</v>
      </c>
      <c r="N2131">
        <v>0</v>
      </c>
      <c r="O2131">
        <v>0</v>
      </c>
      <c r="P2131">
        <v>0</v>
      </c>
      <c r="Q2131" t="s">
        <v>24</v>
      </c>
      <c r="R2131">
        <v>0</v>
      </c>
      <c r="S2131">
        <v>0</v>
      </c>
      <c r="T2131" t="s">
        <v>29</v>
      </c>
      <c r="U2131" t="s">
        <v>36</v>
      </c>
      <c r="V2131" t="s">
        <v>37</v>
      </c>
      <c r="W2131" t="s">
        <v>38</v>
      </c>
      <c r="X2131" t="s">
        <v>31288</v>
      </c>
      <c r="Y2131" s="10"/>
      <c r="Z2131" s="10"/>
      <c r="AA2131" t="s">
        <v>10429</v>
      </c>
      <c r="AB2131" t="s">
        <v>10430</v>
      </c>
    </row>
    <row r="2132" spans="1:28" x14ac:dyDescent="0.3">
      <c r="A2132" s="7" t="b">
        <f t="shared" si="99"/>
        <v>0</v>
      </c>
      <c r="B2132" t="str">
        <f t="shared" si="100"/>
        <v>agidish04</v>
      </c>
      <c r="C2132" s="9" t="str">
        <f t="shared" si="101"/>
        <v>agi_dish04</v>
      </c>
      <c r="D2132">
        <v>12059</v>
      </c>
      <c r="E2132" t="s">
        <v>24</v>
      </c>
      <c r="F2132" t="s">
        <v>156</v>
      </c>
      <c r="G2132" t="s">
        <v>26</v>
      </c>
      <c r="H2132" t="s">
        <v>157</v>
      </c>
      <c r="I2132" t="s">
        <v>153</v>
      </c>
      <c r="J2132" s="1">
        <v>8000</v>
      </c>
      <c r="K2132">
        <v>40</v>
      </c>
      <c r="L2132">
        <v>0</v>
      </c>
      <c r="M2132">
        <v>0</v>
      </c>
      <c r="N2132">
        <v>0</v>
      </c>
      <c r="O2132">
        <v>0</v>
      </c>
      <c r="P2132">
        <v>0</v>
      </c>
      <c r="Q2132" t="s">
        <v>24</v>
      </c>
      <c r="R2132">
        <v>0</v>
      </c>
      <c r="S2132">
        <v>0</v>
      </c>
      <c r="T2132" t="s">
        <v>29</v>
      </c>
      <c r="U2132" t="s">
        <v>36</v>
      </c>
      <c r="V2132" t="s">
        <v>37</v>
      </c>
      <c r="W2132" t="s">
        <v>38</v>
      </c>
      <c r="X2132" t="s">
        <v>31289</v>
      </c>
      <c r="Y2132" s="10"/>
      <c r="Z2132" s="10"/>
      <c r="AA2132" t="s">
        <v>158</v>
      </c>
      <c r="AB2132" t="s">
        <v>159</v>
      </c>
    </row>
    <row r="2133" spans="1:28" x14ac:dyDescent="0.3">
      <c r="A2133" s="7" t="b">
        <f t="shared" si="99"/>
        <v>0</v>
      </c>
      <c r="B2133" t="str">
        <f t="shared" si="100"/>
        <v>dexdish01</v>
      </c>
      <c r="C2133" s="9" t="str">
        <f t="shared" si="101"/>
        <v>dex_dish01</v>
      </c>
      <c r="D2133">
        <v>12061</v>
      </c>
      <c r="E2133" t="s">
        <v>24</v>
      </c>
      <c r="F2133" t="s">
        <v>2972</v>
      </c>
      <c r="G2133" t="s">
        <v>26</v>
      </c>
      <c r="H2133" t="s">
        <v>2973</v>
      </c>
      <c r="I2133" t="s">
        <v>153</v>
      </c>
      <c r="J2133" s="1">
        <v>2000</v>
      </c>
      <c r="K2133">
        <v>10</v>
      </c>
      <c r="L2133">
        <v>0</v>
      </c>
      <c r="M2133">
        <v>0</v>
      </c>
      <c r="N2133">
        <v>0</v>
      </c>
      <c r="O2133">
        <v>0</v>
      </c>
      <c r="P2133">
        <v>0</v>
      </c>
      <c r="Q2133" t="s">
        <v>24</v>
      </c>
      <c r="R2133">
        <v>0</v>
      </c>
      <c r="S2133">
        <v>0</v>
      </c>
      <c r="T2133" t="s">
        <v>29</v>
      </c>
      <c r="U2133" t="s">
        <v>36</v>
      </c>
      <c r="V2133" t="s">
        <v>37</v>
      </c>
      <c r="W2133" t="s">
        <v>38</v>
      </c>
      <c r="X2133" t="s">
        <v>31290</v>
      </c>
      <c r="Y2133" s="10"/>
      <c r="Z2133" s="10"/>
      <c r="AA2133" t="s">
        <v>2974</v>
      </c>
      <c r="AB2133" t="s">
        <v>2975</v>
      </c>
    </row>
    <row r="2134" spans="1:28" x14ac:dyDescent="0.3">
      <c r="A2134" s="7" t="b">
        <f t="shared" si="99"/>
        <v>0</v>
      </c>
      <c r="B2134" t="str">
        <f t="shared" si="100"/>
        <v>dexdish04</v>
      </c>
      <c r="C2134" s="9" t="str">
        <f t="shared" si="101"/>
        <v>dex_dish04</v>
      </c>
      <c r="D2134">
        <v>12064</v>
      </c>
      <c r="E2134" t="s">
        <v>24</v>
      </c>
      <c r="F2134" t="s">
        <v>2976</v>
      </c>
      <c r="G2134" t="s">
        <v>26</v>
      </c>
      <c r="H2134" t="s">
        <v>2977</v>
      </c>
      <c r="I2134" t="s">
        <v>153</v>
      </c>
      <c r="J2134" s="1">
        <v>8000</v>
      </c>
      <c r="K2134">
        <v>50</v>
      </c>
      <c r="L2134">
        <v>0</v>
      </c>
      <c r="M2134">
        <v>0</v>
      </c>
      <c r="N2134">
        <v>0</v>
      </c>
      <c r="O2134">
        <v>0</v>
      </c>
      <c r="P2134">
        <v>0</v>
      </c>
      <c r="Q2134" t="s">
        <v>24</v>
      </c>
      <c r="R2134">
        <v>0</v>
      </c>
      <c r="S2134">
        <v>0</v>
      </c>
      <c r="T2134" t="s">
        <v>29</v>
      </c>
      <c r="U2134" t="s">
        <v>36</v>
      </c>
      <c r="V2134" t="s">
        <v>37</v>
      </c>
      <c r="W2134" t="s">
        <v>38</v>
      </c>
      <c r="X2134" t="s">
        <v>31291</v>
      </c>
      <c r="Y2134" s="10"/>
      <c r="Z2134" s="10"/>
      <c r="AA2134" t="s">
        <v>2978</v>
      </c>
      <c r="AB2134" t="s">
        <v>2979</v>
      </c>
    </row>
    <row r="2135" spans="1:28" x14ac:dyDescent="0.3">
      <c r="A2135" s="7" t="b">
        <f t="shared" si="99"/>
        <v>0</v>
      </c>
      <c r="B2135" t="str">
        <f t="shared" si="100"/>
        <v>lukdish04</v>
      </c>
      <c r="C2135" s="9" t="str">
        <f t="shared" si="101"/>
        <v>luk_dish04</v>
      </c>
      <c r="D2135">
        <v>12069</v>
      </c>
      <c r="E2135" t="s">
        <v>24</v>
      </c>
      <c r="F2135" t="s">
        <v>6267</v>
      </c>
      <c r="G2135" t="s">
        <v>26</v>
      </c>
      <c r="H2135" t="s">
        <v>6268</v>
      </c>
      <c r="I2135" t="s">
        <v>153</v>
      </c>
      <c r="J2135" s="1">
        <v>8000</v>
      </c>
      <c r="K2135">
        <v>50</v>
      </c>
      <c r="L2135">
        <v>0</v>
      </c>
      <c r="M2135">
        <v>0</v>
      </c>
      <c r="N2135">
        <v>0</v>
      </c>
      <c r="O2135">
        <v>0</v>
      </c>
      <c r="P2135">
        <v>0</v>
      </c>
      <c r="Q2135" t="s">
        <v>24</v>
      </c>
      <c r="R2135">
        <v>0</v>
      </c>
      <c r="S2135">
        <v>0</v>
      </c>
      <c r="T2135" t="s">
        <v>29</v>
      </c>
      <c r="U2135" t="s">
        <v>36</v>
      </c>
      <c r="V2135" t="s">
        <v>37</v>
      </c>
      <c r="W2135" t="s">
        <v>38</v>
      </c>
      <c r="X2135" t="s">
        <v>31292</v>
      </c>
      <c r="Y2135" s="10"/>
      <c r="Z2135" s="10"/>
      <c r="AA2135" t="s">
        <v>6269</v>
      </c>
      <c r="AB2135" t="s">
        <v>6270</v>
      </c>
    </row>
    <row r="2136" spans="1:28" x14ac:dyDescent="0.3">
      <c r="A2136" s="7" t="b">
        <f t="shared" si="99"/>
        <v>0</v>
      </c>
      <c r="B2136" t="str">
        <f t="shared" si="100"/>
        <v>intdish06</v>
      </c>
      <c r="C2136" s="9" t="str">
        <f t="shared" si="101"/>
        <v>int_dish06</v>
      </c>
      <c r="D2136">
        <v>12076</v>
      </c>
      <c r="E2136" t="s">
        <v>24</v>
      </c>
      <c r="F2136" t="s">
        <v>5536</v>
      </c>
      <c r="G2136" t="s">
        <v>26</v>
      </c>
      <c r="H2136" t="s">
        <v>5537</v>
      </c>
      <c r="I2136" t="s">
        <v>153</v>
      </c>
      <c r="J2136" s="1">
        <v>20000</v>
      </c>
      <c r="K2136">
        <v>30</v>
      </c>
      <c r="L2136">
        <v>0</v>
      </c>
      <c r="M2136">
        <v>0</v>
      </c>
      <c r="N2136">
        <v>0</v>
      </c>
      <c r="O2136">
        <v>0</v>
      </c>
      <c r="P2136">
        <v>0</v>
      </c>
      <c r="Q2136" t="s">
        <v>24</v>
      </c>
      <c r="R2136">
        <v>0</v>
      </c>
      <c r="S2136">
        <v>0</v>
      </c>
      <c r="T2136" t="s">
        <v>29</v>
      </c>
      <c r="U2136" t="s">
        <v>36</v>
      </c>
      <c r="V2136" t="s">
        <v>37</v>
      </c>
      <c r="W2136" t="s">
        <v>38</v>
      </c>
      <c r="X2136" t="s">
        <v>31293</v>
      </c>
      <c r="Y2136" s="10"/>
      <c r="Z2136" s="10"/>
      <c r="AA2136" t="s">
        <v>5538</v>
      </c>
      <c r="AB2136" t="s">
        <v>5539</v>
      </c>
    </row>
    <row r="2137" spans="1:28" x14ac:dyDescent="0.3">
      <c r="A2137" s="7" t="b">
        <f t="shared" si="99"/>
        <v>0</v>
      </c>
      <c r="B2137" t="str">
        <f t="shared" si="100"/>
        <v>intdish10</v>
      </c>
      <c r="C2137" s="9" t="str">
        <f t="shared" si="101"/>
        <v>int_dish10</v>
      </c>
      <c r="D2137">
        <v>12080</v>
      </c>
      <c r="E2137" t="s">
        <v>24</v>
      </c>
      <c r="F2137" t="s">
        <v>5540</v>
      </c>
      <c r="G2137" t="s">
        <v>26</v>
      </c>
      <c r="H2137" t="s">
        <v>5541</v>
      </c>
      <c r="I2137" t="s">
        <v>153</v>
      </c>
      <c r="J2137" s="1">
        <v>100000</v>
      </c>
      <c r="K2137">
        <v>100</v>
      </c>
      <c r="L2137">
        <v>0</v>
      </c>
      <c r="M2137">
        <v>0</v>
      </c>
      <c r="N2137">
        <v>0</v>
      </c>
      <c r="O2137">
        <v>0</v>
      </c>
      <c r="P2137">
        <v>0</v>
      </c>
      <c r="Q2137" t="s">
        <v>24</v>
      </c>
      <c r="R2137">
        <v>0</v>
      </c>
      <c r="S2137">
        <v>0</v>
      </c>
      <c r="T2137" t="s">
        <v>29</v>
      </c>
      <c r="U2137" t="s">
        <v>36</v>
      </c>
      <c r="V2137" t="s">
        <v>37</v>
      </c>
      <c r="W2137" t="s">
        <v>38</v>
      </c>
      <c r="X2137" t="s">
        <v>31294</v>
      </c>
      <c r="Y2137" s="10"/>
      <c r="Z2137" s="10"/>
      <c r="AA2137" t="s">
        <v>5542</v>
      </c>
      <c r="AB2137" t="s">
        <v>5543</v>
      </c>
    </row>
    <row r="2138" spans="1:28" x14ac:dyDescent="0.3">
      <c r="A2138" s="7" t="b">
        <f t="shared" si="99"/>
        <v>0</v>
      </c>
      <c r="B2138" t="str">
        <f t="shared" si="100"/>
        <v>lukdish08</v>
      </c>
      <c r="C2138" s="9" t="str">
        <f t="shared" si="101"/>
        <v>luk_dish08</v>
      </c>
      <c r="D2138">
        <v>12098</v>
      </c>
      <c r="E2138" t="s">
        <v>24</v>
      </c>
      <c r="F2138" t="s">
        <v>6271</v>
      </c>
      <c r="G2138" t="s">
        <v>26</v>
      </c>
      <c r="H2138" t="s">
        <v>6272</v>
      </c>
      <c r="I2138" t="s">
        <v>153</v>
      </c>
      <c r="J2138" s="1">
        <v>60000</v>
      </c>
      <c r="K2138">
        <v>40</v>
      </c>
      <c r="L2138">
        <v>0</v>
      </c>
      <c r="M2138">
        <v>0</v>
      </c>
      <c r="N2138">
        <v>0</v>
      </c>
      <c r="O2138">
        <v>0</v>
      </c>
      <c r="P2138">
        <v>0</v>
      </c>
      <c r="Q2138" t="s">
        <v>24</v>
      </c>
      <c r="R2138">
        <v>0</v>
      </c>
      <c r="S2138">
        <v>0</v>
      </c>
      <c r="T2138" t="s">
        <v>29</v>
      </c>
      <c r="U2138" t="s">
        <v>36</v>
      </c>
      <c r="V2138" t="s">
        <v>37</v>
      </c>
      <c r="W2138" t="s">
        <v>38</v>
      </c>
      <c r="X2138" t="s">
        <v>31295</v>
      </c>
      <c r="Y2138" s="10"/>
      <c r="Z2138" s="10"/>
      <c r="AA2138" t="s">
        <v>6275</v>
      </c>
      <c r="AB2138" t="s">
        <v>6276</v>
      </c>
    </row>
    <row r="2139" spans="1:28" x14ac:dyDescent="0.3">
      <c r="A2139" s="7" t="b">
        <f t="shared" si="99"/>
        <v>0</v>
      </c>
      <c r="B2139" t="str">
        <f t="shared" si="100"/>
        <v>bloodydeadbranch</v>
      </c>
      <c r="C2139" s="9" t="str">
        <f t="shared" si="101"/>
        <v>bloody_dead_branch</v>
      </c>
      <c r="D2139">
        <v>12103</v>
      </c>
      <c r="E2139" t="s">
        <v>60</v>
      </c>
      <c r="F2139" t="s">
        <v>1252</v>
      </c>
      <c r="G2139">
        <v>15</v>
      </c>
      <c r="H2139" t="s">
        <v>1253</v>
      </c>
      <c r="I2139" t="s">
        <v>66</v>
      </c>
      <c r="J2139" s="1">
        <v>10000</v>
      </c>
      <c r="K2139">
        <v>20</v>
      </c>
      <c r="L2139">
        <v>0</v>
      </c>
      <c r="M2139">
        <v>0</v>
      </c>
      <c r="N2139">
        <v>0</v>
      </c>
      <c r="O2139">
        <v>0</v>
      </c>
      <c r="P2139">
        <v>0</v>
      </c>
      <c r="Q2139" t="s">
        <v>24</v>
      </c>
      <c r="R2139">
        <v>0</v>
      </c>
      <c r="S2139">
        <v>0</v>
      </c>
      <c r="T2139" t="s">
        <v>29</v>
      </c>
      <c r="U2139" t="s">
        <v>36</v>
      </c>
      <c r="V2139" t="s">
        <v>37</v>
      </c>
      <c r="W2139" t="s">
        <v>38</v>
      </c>
      <c r="X2139" t="s">
        <v>31296</v>
      </c>
      <c r="Y2139" s="10"/>
      <c r="Z2139" s="10"/>
      <c r="AA2139" t="s">
        <v>1254</v>
      </c>
      <c r="AB2139" t="s">
        <v>1255</v>
      </c>
    </row>
    <row r="2140" spans="1:28" x14ac:dyDescent="0.3">
      <c r="A2140" s="7" t="b">
        <f t="shared" si="99"/>
        <v>0</v>
      </c>
      <c r="B2140" t="str">
        <f t="shared" si="100"/>
        <v>poringbox</v>
      </c>
      <c r="C2140" s="9" t="str">
        <f t="shared" si="101"/>
        <v>poring_box</v>
      </c>
      <c r="D2140">
        <v>12109</v>
      </c>
      <c r="E2140" t="s">
        <v>24</v>
      </c>
      <c r="F2140" t="s">
        <v>7843</v>
      </c>
      <c r="G2140" t="s">
        <v>26</v>
      </c>
      <c r="H2140" t="s">
        <v>7844</v>
      </c>
      <c r="I2140" t="s">
        <v>66</v>
      </c>
      <c r="J2140" s="1">
        <v>10000</v>
      </c>
      <c r="K2140">
        <v>20</v>
      </c>
      <c r="L2140">
        <v>0</v>
      </c>
      <c r="M2140">
        <v>0</v>
      </c>
      <c r="N2140">
        <v>0</v>
      </c>
      <c r="O2140">
        <v>0</v>
      </c>
      <c r="P2140">
        <v>0</v>
      </c>
      <c r="Q2140" t="s">
        <v>24</v>
      </c>
      <c r="R2140">
        <v>0</v>
      </c>
      <c r="S2140">
        <v>0</v>
      </c>
      <c r="T2140" t="s">
        <v>29</v>
      </c>
      <c r="U2140" t="s">
        <v>36</v>
      </c>
      <c r="V2140" t="s">
        <v>37</v>
      </c>
      <c r="W2140" t="s">
        <v>38</v>
      </c>
      <c r="X2140" t="s">
        <v>31298</v>
      </c>
      <c r="Y2140" s="10"/>
      <c r="Z2140" s="10"/>
      <c r="AA2140" t="s">
        <v>7845</v>
      </c>
      <c r="AB2140" t="s">
        <v>7846</v>
      </c>
    </row>
    <row r="2141" spans="1:28" x14ac:dyDescent="0.3">
      <c r="A2141" s="7" t="b">
        <f t="shared" si="99"/>
        <v>0</v>
      </c>
      <c r="B2141" t="str">
        <f t="shared" si="100"/>
        <v>elementalfire</v>
      </c>
      <c r="C2141" s="9" t="str">
        <f t="shared" si="101"/>
        <v>elemental_fire</v>
      </c>
      <c r="D2141">
        <v>12114</v>
      </c>
      <c r="E2141" t="s">
        <v>24</v>
      </c>
      <c r="F2141" t="s">
        <v>3564</v>
      </c>
      <c r="G2141" t="s">
        <v>26</v>
      </c>
      <c r="H2141" t="s">
        <v>3565</v>
      </c>
      <c r="I2141" t="s">
        <v>66</v>
      </c>
      <c r="J2141">
        <v>0</v>
      </c>
      <c r="K2141">
        <v>1</v>
      </c>
      <c r="L2141">
        <v>1</v>
      </c>
      <c r="M2141">
        <v>0</v>
      </c>
      <c r="N2141">
        <v>0</v>
      </c>
      <c r="O2141">
        <v>0</v>
      </c>
      <c r="P2141">
        <v>0</v>
      </c>
      <c r="Q2141" t="s">
        <v>24</v>
      </c>
      <c r="R2141">
        <v>0</v>
      </c>
      <c r="S2141">
        <v>0</v>
      </c>
      <c r="T2141" t="s">
        <v>29</v>
      </c>
      <c r="U2141" t="s">
        <v>36</v>
      </c>
      <c r="V2141" t="s">
        <v>37</v>
      </c>
      <c r="W2141" t="s">
        <v>38</v>
      </c>
      <c r="X2141" t="s">
        <v>31299</v>
      </c>
      <c r="Y2141" s="10"/>
      <c r="Z2141" s="10"/>
      <c r="AA2141" t="s">
        <v>3566</v>
      </c>
      <c r="AB2141" t="s">
        <v>3567</v>
      </c>
    </row>
    <row r="2142" spans="1:28" x14ac:dyDescent="0.3">
      <c r="A2142" s="7" t="b">
        <f t="shared" si="99"/>
        <v>0</v>
      </c>
      <c r="B2142" t="str">
        <f t="shared" si="100"/>
        <v>elementalwater</v>
      </c>
      <c r="C2142" s="9" t="str">
        <f t="shared" si="101"/>
        <v>elemental_water</v>
      </c>
      <c r="D2142">
        <v>12115</v>
      </c>
      <c r="E2142" t="s">
        <v>24</v>
      </c>
      <c r="F2142" t="s">
        <v>3576</v>
      </c>
      <c r="G2142" t="s">
        <v>26</v>
      </c>
      <c r="H2142" t="s">
        <v>3577</v>
      </c>
      <c r="I2142" t="s">
        <v>66</v>
      </c>
      <c r="J2142">
        <v>0</v>
      </c>
      <c r="K2142">
        <v>1</v>
      </c>
      <c r="L2142">
        <v>1</v>
      </c>
      <c r="M2142">
        <v>0</v>
      </c>
      <c r="N2142">
        <v>0</v>
      </c>
      <c r="O2142">
        <v>0</v>
      </c>
      <c r="P2142">
        <v>0</v>
      </c>
      <c r="Q2142" t="s">
        <v>24</v>
      </c>
      <c r="R2142">
        <v>0</v>
      </c>
      <c r="S2142">
        <v>0</v>
      </c>
      <c r="T2142" t="s">
        <v>29</v>
      </c>
      <c r="U2142" t="s">
        <v>36</v>
      </c>
      <c r="V2142" t="s">
        <v>37</v>
      </c>
      <c r="W2142" t="s">
        <v>38</v>
      </c>
      <c r="X2142" t="s">
        <v>31300</v>
      </c>
      <c r="Y2142" s="10"/>
      <c r="Z2142" s="10"/>
      <c r="AA2142" t="s">
        <v>3578</v>
      </c>
      <c r="AB2142" t="s">
        <v>3579</v>
      </c>
    </row>
    <row r="2143" spans="1:28" x14ac:dyDescent="0.3">
      <c r="A2143" s="7" t="b">
        <f t="shared" si="99"/>
        <v>0</v>
      </c>
      <c r="B2143" t="str">
        <f t="shared" si="100"/>
        <v>elementalearth</v>
      </c>
      <c r="C2143" s="9" t="str">
        <f t="shared" si="101"/>
        <v>elemental_earth</v>
      </c>
      <c r="D2143">
        <v>12116</v>
      </c>
      <c r="E2143" t="s">
        <v>24</v>
      </c>
      <c r="F2143" t="s">
        <v>3560</v>
      </c>
      <c r="G2143" t="s">
        <v>26</v>
      </c>
      <c r="H2143" t="s">
        <v>3561</v>
      </c>
      <c r="I2143" t="s">
        <v>66</v>
      </c>
      <c r="J2143" s="5">
        <v>0</v>
      </c>
      <c r="K2143">
        <v>1</v>
      </c>
      <c r="L2143">
        <v>1</v>
      </c>
      <c r="M2143">
        <v>0</v>
      </c>
      <c r="N2143">
        <v>0</v>
      </c>
      <c r="O2143">
        <v>0</v>
      </c>
      <c r="P2143">
        <v>0</v>
      </c>
      <c r="Q2143" t="s">
        <v>24</v>
      </c>
      <c r="R2143">
        <v>0</v>
      </c>
      <c r="S2143">
        <v>0</v>
      </c>
      <c r="T2143" t="s">
        <v>29</v>
      </c>
      <c r="U2143" t="s">
        <v>36</v>
      </c>
      <c r="V2143" t="s">
        <v>37</v>
      </c>
      <c r="W2143" t="s">
        <v>38</v>
      </c>
      <c r="X2143" t="s">
        <v>31301</v>
      </c>
      <c r="Y2143" s="10"/>
      <c r="Z2143" s="10"/>
      <c r="AA2143" t="s">
        <v>3562</v>
      </c>
      <c r="AB2143" t="s">
        <v>3563</v>
      </c>
    </row>
    <row r="2144" spans="1:28" x14ac:dyDescent="0.3">
      <c r="A2144" s="7" t="b">
        <f t="shared" si="99"/>
        <v>0</v>
      </c>
      <c r="B2144" t="str">
        <f t="shared" si="100"/>
        <v>elementalwind</v>
      </c>
      <c r="C2144" s="9" t="str">
        <f t="shared" si="101"/>
        <v>elemental_wind</v>
      </c>
      <c r="D2144">
        <v>12117</v>
      </c>
      <c r="E2144" t="s">
        <v>24</v>
      </c>
      <c r="F2144" t="s">
        <v>3580</v>
      </c>
      <c r="G2144" t="s">
        <v>26</v>
      </c>
      <c r="H2144" t="s">
        <v>3581</v>
      </c>
      <c r="I2144" t="s">
        <v>66</v>
      </c>
      <c r="J2144">
        <v>0</v>
      </c>
      <c r="K2144">
        <v>1</v>
      </c>
      <c r="L2144">
        <v>1</v>
      </c>
      <c r="M2144">
        <v>0</v>
      </c>
      <c r="N2144">
        <v>0</v>
      </c>
      <c r="O2144">
        <v>0</v>
      </c>
      <c r="P2144">
        <v>0</v>
      </c>
      <c r="Q2144" t="s">
        <v>24</v>
      </c>
      <c r="R2144">
        <v>0</v>
      </c>
      <c r="S2144">
        <v>0</v>
      </c>
      <c r="T2144" t="s">
        <v>29</v>
      </c>
      <c r="U2144" t="s">
        <v>36</v>
      </c>
      <c r="V2144" t="s">
        <v>37</v>
      </c>
      <c r="W2144" t="s">
        <v>38</v>
      </c>
      <c r="X2144" t="s">
        <v>31302</v>
      </c>
      <c r="Y2144" s="10"/>
      <c r="Z2144" s="10"/>
      <c r="AA2144" t="s">
        <v>3582</v>
      </c>
      <c r="AB2144" t="s">
        <v>3583</v>
      </c>
    </row>
    <row r="2145" spans="1:28" x14ac:dyDescent="0.3">
      <c r="A2145" s="7" t="b">
        <f t="shared" si="99"/>
        <v>0</v>
      </c>
      <c r="B2145" t="str">
        <f t="shared" si="100"/>
        <v>resistfire</v>
      </c>
      <c r="C2145" s="9" t="str">
        <f t="shared" si="101"/>
        <v>resist_fire</v>
      </c>
      <c r="D2145">
        <v>12118</v>
      </c>
      <c r="E2145" t="s">
        <v>24</v>
      </c>
      <c r="F2145" t="s">
        <v>8328</v>
      </c>
      <c r="G2145" t="s">
        <v>26</v>
      </c>
      <c r="H2145" t="s">
        <v>8329</v>
      </c>
      <c r="I2145" t="s">
        <v>66</v>
      </c>
      <c r="J2145">
        <v>2</v>
      </c>
      <c r="K2145">
        <v>1</v>
      </c>
      <c r="L2145">
        <v>0</v>
      </c>
      <c r="M2145">
        <v>0</v>
      </c>
      <c r="N2145">
        <v>0</v>
      </c>
      <c r="O2145">
        <v>0</v>
      </c>
      <c r="P2145">
        <v>0</v>
      </c>
      <c r="Q2145" t="s">
        <v>24</v>
      </c>
      <c r="R2145">
        <v>0</v>
      </c>
      <c r="S2145">
        <v>0</v>
      </c>
      <c r="T2145" t="s">
        <v>29</v>
      </c>
      <c r="U2145" t="s">
        <v>36</v>
      </c>
      <c r="V2145" t="s">
        <v>37</v>
      </c>
      <c r="W2145" t="s">
        <v>38</v>
      </c>
      <c r="X2145" t="s">
        <v>31303</v>
      </c>
      <c r="Y2145" s="10"/>
      <c r="Z2145" s="10"/>
      <c r="AA2145" t="s">
        <v>8330</v>
      </c>
      <c r="AB2145" t="s">
        <v>8331</v>
      </c>
    </row>
    <row r="2146" spans="1:28" x14ac:dyDescent="0.3">
      <c r="A2146" s="7" t="b">
        <f t="shared" si="99"/>
        <v>0</v>
      </c>
      <c r="B2146" t="str">
        <f t="shared" si="100"/>
        <v>resistwater</v>
      </c>
      <c r="C2146" s="9" t="str">
        <f t="shared" si="101"/>
        <v>resist_water</v>
      </c>
      <c r="D2146">
        <v>12119</v>
      </c>
      <c r="E2146" t="s">
        <v>24</v>
      </c>
      <c r="F2146" t="s">
        <v>8332</v>
      </c>
      <c r="G2146" t="s">
        <v>26</v>
      </c>
      <c r="H2146" t="s">
        <v>8333</v>
      </c>
      <c r="I2146" t="s">
        <v>66</v>
      </c>
      <c r="J2146" s="5">
        <v>2</v>
      </c>
      <c r="K2146">
        <v>1</v>
      </c>
      <c r="L2146">
        <v>0</v>
      </c>
      <c r="M2146">
        <v>0</v>
      </c>
      <c r="N2146">
        <v>0</v>
      </c>
      <c r="O2146">
        <v>0</v>
      </c>
      <c r="P2146">
        <v>0</v>
      </c>
      <c r="Q2146" t="s">
        <v>24</v>
      </c>
      <c r="R2146">
        <v>0</v>
      </c>
      <c r="S2146">
        <v>0</v>
      </c>
      <c r="T2146" t="s">
        <v>29</v>
      </c>
      <c r="U2146" t="s">
        <v>36</v>
      </c>
      <c r="V2146" t="s">
        <v>37</v>
      </c>
      <c r="W2146" t="s">
        <v>38</v>
      </c>
      <c r="X2146" t="s">
        <v>31304</v>
      </c>
      <c r="Y2146" s="10"/>
      <c r="Z2146" s="10"/>
      <c r="AA2146" t="s">
        <v>8334</v>
      </c>
      <c r="AB2146" t="s">
        <v>8335</v>
      </c>
    </row>
    <row r="2147" spans="1:28" x14ac:dyDescent="0.3">
      <c r="A2147" s="7" t="b">
        <f t="shared" si="99"/>
        <v>0</v>
      </c>
      <c r="B2147" t="str">
        <f t="shared" si="100"/>
        <v>resistearth</v>
      </c>
      <c r="C2147" s="9" t="str">
        <f t="shared" si="101"/>
        <v>resist_earth</v>
      </c>
      <c r="D2147">
        <v>12120</v>
      </c>
      <c r="E2147" t="s">
        <v>24</v>
      </c>
      <c r="F2147" t="s">
        <v>8324</v>
      </c>
      <c r="G2147" t="s">
        <v>26</v>
      </c>
      <c r="H2147" t="s">
        <v>8325</v>
      </c>
      <c r="I2147" t="s">
        <v>66</v>
      </c>
      <c r="J2147" s="5">
        <v>2</v>
      </c>
      <c r="K2147">
        <v>1</v>
      </c>
      <c r="L2147">
        <v>0</v>
      </c>
      <c r="M2147">
        <v>0</v>
      </c>
      <c r="N2147">
        <v>0</v>
      </c>
      <c r="O2147">
        <v>0</v>
      </c>
      <c r="P2147">
        <v>0</v>
      </c>
      <c r="Q2147" t="s">
        <v>24</v>
      </c>
      <c r="R2147">
        <v>0</v>
      </c>
      <c r="S2147">
        <v>0</v>
      </c>
      <c r="T2147" t="s">
        <v>29</v>
      </c>
      <c r="U2147" t="s">
        <v>36</v>
      </c>
      <c r="V2147" t="s">
        <v>37</v>
      </c>
      <c r="W2147" t="s">
        <v>38</v>
      </c>
      <c r="X2147" t="s">
        <v>31305</v>
      </c>
      <c r="Y2147" s="10"/>
      <c r="Z2147" s="10"/>
      <c r="AA2147" t="s">
        <v>8326</v>
      </c>
      <c r="AB2147" t="s">
        <v>8327</v>
      </c>
    </row>
    <row r="2148" spans="1:28" x14ac:dyDescent="0.3">
      <c r="A2148" s="7" t="b">
        <f t="shared" si="99"/>
        <v>0</v>
      </c>
      <c r="B2148" t="str">
        <f t="shared" si="100"/>
        <v>resistwind</v>
      </c>
      <c r="C2148" s="9" t="str">
        <f t="shared" si="101"/>
        <v>resist_wind</v>
      </c>
      <c r="D2148">
        <v>12121</v>
      </c>
      <c r="E2148" t="s">
        <v>24</v>
      </c>
      <c r="F2148" t="s">
        <v>8336</v>
      </c>
      <c r="G2148" t="s">
        <v>26</v>
      </c>
      <c r="H2148" t="s">
        <v>8337</v>
      </c>
      <c r="I2148" t="s">
        <v>66</v>
      </c>
      <c r="J2148">
        <v>2</v>
      </c>
      <c r="K2148">
        <v>1</v>
      </c>
      <c r="L2148">
        <v>0</v>
      </c>
      <c r="M2148">
        <v>0</v>
      </c>
      <c r="N2148">
        <v>0</v>
      </c>
      <c r="O2148">
        <v>0</v>
      </c>
      <c r="P2148">
        <v>0</v>
      </c>
      <c r="Q2148" t="s">
        <v>24</v>
      </c>
      <c r="R2148">
        <v>0</v>
      </c>
      <c r="S2148">
        <v>0</v>
      </c>
      <c r="T2148" t="s">
        <v>29</v>
      </c>
      <c r="U2148" t="s">
        <v>36</v>
      </c>
      <c r="V2148" t="s">
        <v>37</v>
      </c>
      <c r="W2148" t="s">
        <v>38</v>
      </c>
      <c r="X2148" t="s">
        <v>31306</v>
      </c>
      <c r="Y2148" s="10"/>
      <c r="Z2148" s="10"/>
      <c r="AA2148" t="s">
        <v>8338</v>
      </c>
      <c r="AB2148" t="s">
        <v>8339</v>
      </c>
    </row>
    <row r="2149" spans="1:28" x14ac:dyDescent="0.3">
      <c r="A2149" s="7" t="b">
        <f t="shared" si="99"/>
        <v>0</v>
      </c>
      <c r="B2149" t="str">
        <f t="shared" si="100"/>
        <v>sesamepastry</v>
      </c>
      <c r="C2149" s="9" t="str">
        <f t="shared" si="101"/>
        <v>sesame_pastry</v>
      </c>
      <c r="D2149">
        <v>12122</v>
      </c>
      <c r="E2149" t="s">
        <v>24</v>
      </c>
      <c r="F2149" t="s">
        <v>8883</v>
      </c>
      <c r="G2149" t="s">
        <v>26</v>
      </c>
      <c r="H2149" t="s">
        <v>8884</v>
      </c>
      <c r="I2149" t="s">
        <v>153</v>
      </c>
      <c r="J2149" s="10">
        <v>2</v>
      </c>
      <c r="K2149">
        <v>7</v>
      </c>
      <c r="L2149">
        <v>0</v>
      </c>
      <c r="M2149">
        <v>0</v>
      </c>
      <c r="N2149">
        <v>0</v>
      </c>
      <c r="O2149">
        <v>0</v>
      </c>
      <c r="P2149">
        <v>0</v>
      </c>
      <c r="Q2149" t="s">
        <v>24</v>
      </c>
      <c r="R2149">
        <v>0</v>
      </c>
      <c r="S2149">
        <v>0</v>
      </c>
      <c r="T2149" t="s">
        <v>29</v>
      </c>
      <c r="U2149" t="s">
        <v>36</v>
      </c>
      <c r="V2149" t="s">
        <v>37</v>
      </c>
      <c r="W2149" t="s">
        <v>38</v>
      </c>
      <c r="X2149" t="s">
        <v>31307</v>
      </c>
      <c r="Y2149" s="10"/>
      <c r="Z2149" s="10"/>
      <c r="AA2149" t="s">
        <v>8885</v>
      </c>
      <c r="AB2149" t="s">
        <v>8886</v>
      </c>
    </row>
    <row r="2150" spans="1:28" x14ac:dyDescent="0.3">
      <c r="A2150" s="7" t="b">
        <f t="shared" si="99"/>
        <v>0</v>
      </c>
      <c r="B2150" t="str">
        <f t="shared" si="100"/>
        <v>honeypastry</v>
      </c>
      <c r="C2150" s="9" t="str">
        <f t="shared" si="101"/>
        <v>honey_pastry</v>
      </c>
      <c r="D2150">
        <v>12123</v>
      </c>
      <c r="E2150" t="s">
        <v>24</v>
      </c>
      <c r="F2150" t="s">
        <v>5266</v>
      </c>
      <c r="G2150" t="s">
        <v>26</v>
      </c>
      <c r="H2150" t="s">
        <v>5267</v>
      </c>
      <c r="I2150" t="s">
        <v>153</v>
      </c>
      <c r="J2150" s="10">
        <v>2</v>
      </c>
      <c r="K2150">
        <v>7</v>
      </c>
      <c r="L2150">
        <v>0</v>
      </c>
      <c r="M2150">
        <v>0</v>
      </c>
      <c r="N2150">
        <v>0</v>
      </c>
      <c r="O2150">
        <v>0</v>
      </c>
      <c r="P2150">
        <v>0</v>
      </c>
      <c r="Q2150" t="s">
        <v>24</v>
      </c>
      <c r="R2150">
        <v>0</v>
      </c>
      <c r="S2150">
        <v>0</v>
      </c>
      <c r="T2150" t="s">
        <v>29</v>
      </c>
      <c r="U2150" t="s">
        <v>36</v>
      </c>
      <c r="V2150" t="s">
        <v>37</v>
      </c>
      <c r="W2150" t="s">
        <v>38</v>
      </c>
      <c r="X2150" t="s">
        <v>31308</v>
      </c>
      <c r="Y2150" s="10"/>
      <c r="Z2150" s="10"/>
      <c r="AA2150" t="s">
        <v>5268</v>
      </c>
      <c r="AB2150" t="s">
        <v>5269</v>
      </c>
    </row>
    <row r="2151" spans="1:28" x14ac:dyDescent="0.3">
      <c r="A2151" s="7" t="b">
        <f t="shared" si="99"/>
        <v>0</v>
      </c>
      <c r="B2151" t="str">
        <f t="shared" si="100"/>
        <v>rainbowcake</v>
      </c>
      <c r="C2151" s="9" t="str">
        <f t="shared" si="101"/>
        <v>rainbow_cake</v>
      </c>
      <c r="D2151">
        <v>12124</v>
      </c>
      <c r="E2151" t="s">
        <v>24</v>
      </c>
      <c r="F2151" t="s">
        <v>8129</v>
      </c>
      <c r="G2151" t="s">
        <v>26</v>
      </c>
      <c r="H2151" t="s">
        <v>8130</v>
      </c>
      <c r="I2151" t="s">
        <v>153</v>
      </c>
      <c r="J2151" s="10">
        <v>2</v>
      </c>
      <c r="K2151">
        <v>7</v>
      </c>
      <c r="L2151">
        <v>0</v>
      </c>
      <c r="M2151">
        <v>0</v>
      </c>
      <c r="N2151">
        <v>0</v>
      </c>
      <c r="O2151">
        <v>0</v>
      </c>
      <c r="P2151">
        <v>0</v>
      </c>
      <c r="Q2151" t="s">
        <v>24</v>
      </c>
      <c r="R2151">
        <v>0</v>
      </c>
      <c r="S2151">
        <v>0</v>
      </c>
      <c r="T2151" t="s">
        <v>29</v>
      </c>
      <c r="U2151" t="s">
        <v>36</v>
      </c>
      <c r="V2151" t="s">
        <v>37</v>
      </c>
      <c r="W2151" t="s">
        <v>38</v>
      </c>
      <c r="X2151" t="s">
        <v>31309</v>
      </c>
      <c r="Y2151" s="10"/>
      <c r="Z2151" s="10"/>
      <c r="AA2151" t="s">
        <v>8131</v>
      </c>
      <c r="AB2151" t="s">
        <v>8132</v>
      </c>
    </row>
    <row r="2152" spans="1:28" x14ac:dyDescent="0.3">
      <c r="A2152" s="7" t="b">
        <f t="shared" si="99"/>
        <v>0</v>
      </c>
      <c r="B2152" t="str">
        <f t="shared" si="100"/>
        <v>highendcookingkits</v>
      </c>
      <c r="C2152" s="9" t="str">
        <f t="shared" si="101"/>
        <v>high_end_cooking_kits</v>
      </c>
      <c r="D2152">
        <v>12127</v>
      </c>
      <c r="E2152" t="s">
        <v>24</v>
      </c>
      <c r="F2152" t="s">
        <v>5161</v>
      </c>
      <c r="G2152" t="s">
        <v>26</v>
      </c>
      <c r="H2152" t="s">
        <v>5162</v>
      </c>
      <c r="I2152" t="s">
        <v>66</v>
      </c>
      <c r="J2152" s="1">
        <v>2000</v>
      </c>
      <c r="K2152">
        <v>5</v>
      </c>
      <c r="L2152">
        <v>0</v>
      </c>
      <c r="M2152">
        <v>0</v>
      </c>
      <c r="N2152">
        <v>0</v>
      </c>
      <c r="O2152">
        <v>0</v>
      </c>
      <c r="P2152">
        <v>0</v>
      </c>
      <c r="Q2152" t="s">
        <v>24</v>
      </c>
      <c r="R2152">
        <v>0</v>
      </c>
      <c r="S2152">
        <v>0</v>
      </c>
      <c r="T2152" t="s">
        <v>29</v>
      </c>
      <c r="U2152" t="s">
        <v>36</v>
      </c>
      <c r="V2152" t="s">
        <v>37</v>
      </c>
      <c r="W2152" t="s">
        <v>38</v>
      </c>
      <c r="X2152" t="s">
        <v>31310</v>
      </c>
      <c r="Y2152" s="10"/>
      <c r="Z2152" s="10"/>
      <c r="AA2152" t="s">
        <v>5163</v>
      </c>
      <c r="AB2152" t="s">
        <v>5164</v>
      </c>
    </row>
    <row r="2153" spans="1:28" x14ac:dyDescent="0.3">
      <c r="A2153" s="7" t="b">
        <f t="shared" si="99"/>
        <v>0</v>
      </c>
      <c r="B2153" t="str">
        <f t="shared" si="100"/>
        <v>imperialcookingkits</v>
      </c>
      <c r="C2153" s="9" t="str">
        <f t="shared" si="101"/>
        <v>imperial_cooking_kits</v>
      </c>
      <c r="D2153">
        <v>12128</v>
      </c>
      <c r="E2153" t="s">
        <v>24</v>
      </c>
      <c r="F2153" t="s">
        <v>5443</v>
      </c>
      <c r="G2153" t="s">
        <v>26</v>
      </c>
      <c r="H2153" t="s">
        <v>5444</v>
      </c>
      <c r="I2153" t="s">
        <v>66</v>
      </c>
      <c r="J2153" s="1">
        <v>5000</v>
      </c>
      <c r="K2153">
        <v>7</v>
      </c>
      <c r="L2153">
        <v>0</v>
      </c>
      <c r="M2153">
        <v>0</v>
      </c>
      <c r="N2153">
        <v>0</v>
      </c>
      <c r="O2153">
        <v>0</v>
      </c>
      <c r="P2153">
        <v>0</v>
      </c>
      <c r="Q2153" t="s">
        <v>24</v>
      </c>
      <c r="R2153">
        <v>0</v>
      </c>
      <c r="S2153">
        <v>0</v>
      </c>
      <c r="T2153" t="s">
        <v>29</v>
      </c>
      <c r="U2153" t="s">
        <v>36</v>
      </c>
      <c r="V2153" t="s">
        <v>37</v>
      </c>
      <c r="W2153" t="s">
        <v>38</v>
      </c>
      <c r="X2153" t="s">
        <v>31311</v>
      </c>
      <c r="Y2153" s="10"/>
      <c r="Z2153" s="10"/>
      <c r="AA2153" t="s">
        <v>5445</v>
      </c>
      <c r="AB2153" t="s">
        <v>5446</v>
      </c>
    </row>
    <row r="2154" spans="1:28" x14ac:dyDescent="0.3">
      <c r="A2154" s="7" t="b">
        <f t="shared" si="99"/>
        <v>0</v>
      </c>
      <c r="B2154" t="str">
        <f t="shared" si="100"/>
        <v>redenvelope</v>
      </c>
      <c r="C2154" s="9" t="str">
        <f t="shared" si="101"/>
        <v>red_envelope</v>
      </c>
      <c r="D2154">
        <v>12134</v>
      </c>
      <c r="E2154" t="s">
        <v>24</v>
      </c>
      <c r="F2154" t="s">
        <v>8201</v>
      </c>
      <c r="G2154" t="s">
        <v>26</v>
      </c>
      <c r="H2154" t="s">
        <v>4966</v>
      </c>
      <c r="I2154" t="s">
        <v>66</v>
      </c>
      <c r="J2154" s="10">
        <v>1</v>
      </c>
      <c r="K2154">
        <v>1</v>
      </c>
      <c r="L2154">
        <v>0</v>
      </c>
      <c r="M2154">
        <v>0</v>
      </c>
      <c r="N2154">
        <v>0</v>
      </c>
      <c r="O2154">
        <v>0</v>
      </c>
      <c r="P2154">
        <v>0</v>
      </c>
      <c r="Q2154" t="s">
        <v>24</v>
      </c>
      <c r="R2154">
        <v>0</v>
      </c>
      <c r="S2154">
        <v>0</v>
      </c>
      <c r="T2154" t="s">
        <v>29</v>
      </c>
      <c r="U2154" t="s">
        <v>36</v>
      </c>
      <c r="V2154" t="s">
        <v>37</v>
      </c>
      <c r="W2154" t="s">
        <v>38</v>
      </c>
      <c r="X2154" t="s">
        <v>30444</v>
      </c>
      <c r="Y2154" s="10"/>
      <c r="Z2154" s="10"/>
      <c r="AA2154" t="s">
        <v>8202</v>
      </c>
      <c r="AB2154" t="s">
        <v>8203</v>
      </c>
    </row>
    <row r="2155" spans="1:28" x14ac:dyDescent="0.3">
      <c r="A2155" s="7" t="b">
        <f t="shared" si="99"/>
        <v>0</v>
      </c>
      <c r="B2155" t="str">
        <f t="shared" si="100"/>
        <v>quiverholy</v>
      </c>
      <c r="C2155" s="9" t="str">
        <f t="shared" si="101"/>
        <v>quiver_holy</v>
      </c>
      <c r="D2155">
        <v>12183</v>
      </c>
      <c r="E2155" t="s">
        <v>24</v>
      </c>
      <c r="F2155" t="s">
        <v>8013</v>
      </c>
      <c r="G2155" t="s">
        <v>26</v>
      </c>
      <c r="H2155" t="s">
        <v>8014</v>
      </c>
      <c r="I2155" t="s">
        <v>66</v>
      </c>
      <c r="J2155" s="10">
        <v>2</v>
      </c>
      <c r="K2155">
        <v>25</v>
      </c>
      <c r="L2155">
        <v>0</v>
      </c>
      <c r="M2155">
        <v>0</v>
      </c>
      <c r="N2155">
        <v>0</v>
      </c>
      <c r="O2155">
        <v>0</v>
      </c>
      <c r="P2155">
        <v>0</v>
      </c>
      <c r="Q2155" t="s">
        <v>24</v>
      </c>
      <c r="R2155">
        <v>0</v>
      </c>
      <c r="S2155">
        <v>0</v>
      </c>
      <c r="T2155" t="s">
        <v>29</v>
      </c>
      <c r="U2155" t="s">
        <v>36</v>
      </c>
      <c r="V2155" t="s">
        <v>37</v>
      </c>
      <c r="W2155" t="s">
        <v>38</v>
      </c>
      <c r="X2155" t="s">
        <v>31318</v>
      </c>
      <c r="Y2155" s="10"/>
      <c r="Z2155" s="10"/>
      <c r="AA2155" t="s">
        <v>8015</v>
      </c>
      <c r="AB2155" t="s">
        <v>8016</v>
      </c>
    </row>
    <row r="2156" spans="1:28" x14ac:dyDescent="0.3">
      <c r="A2156" s="7" t="b">
        <f t="shared" si="99"/>
        <v>0</v>
      </c>
      <c r="B2156" t="str">
        <f t="shared" si="100"/>
        <v>strdish10</v>
      </c>
      <c r="C2156" s="9" t="str">
        <f t="shared" si="101"/>
        <v>str_dish10_</v>
      </c>
      <c r="D2156">
        <v>12202</v>
      </c>
      <c r="E2156" t="s">
        <v>24</v>
      </c>
      <c r="F2156" t="s">
        <v>9699</v>
      </c>
      <c r="G2156" t="s">
        <v>26</v>
      </c>
      <c r="H2156" t="s">
        <v>9700</v>
      </c>
      <c r="I2156" t="s">
        <v>153</v>
      </c>
      <c r="J2156" s="10">
        <v>2</v>
      </c>
      <c r="K2156">
        <v>1</v>
      </c>
      <c r="L2156">
        <v>0</v>
      </c>
      <c r="M2156">
        <v>0</v>
      </c>
      <c r="N2156">
        <v>0</v>
      </c>
      <c r="O2156">
        <v>0</v>
      </c>
      <c r="P2156">
        <v>0</v>
      </c>
      <c r="Q2156" t="s">
        <v>24</v>
      </c>
      <c r="R2156">
        <v>0</v>
      </c>
      <c r="S2156">
        <v>0</v>
      </c>
      <c r="T2156" t="s">
        <v>29</v>
      </c>
      <c r="U2156" t="s">
        <v>36</v>
      </c>
      <c r="V2156" t="s">
        <v>37</v>
      </c>
      <c r="W2156" t="s">
        <v>38</v>
      </c>
      <c r="X2156" t="s">
        <v>31319</v>
      </c>
      <c r="Y2156" s="10"/>
      <c r="Z2156" s="10"/>
      <c r="AA2156" t="s">
        <v>9701</v>
      </c>
      <c r="AB2156" t="s">
        <v>9702</v>
      </c>
    </row>
    <row r="2157" spans="1:28" x14ac:dyDescent="0.3">
      <c r="A2157" s="7" t="b">
        <f t="shared" si="99"/>
        <v>0</v>
      </c>
      <c r="B2157" t="str">
        <f t="shared" si="100"/>
        <v>agidish10</v>
      </c>
      <c r="C2157" s="9" t="str">
        <f t="shared" si="101"/>
        <v>agi_dish10_</v>
      </c>
      <c r="D2157">
        <v>12203</v>
      </c>
      <c r="E2157" t="s">
        <v>24</v>
      </c>
      <c r="F2157" t="s">
        <v>160</v>
      </c>
      <c r="G2157" t="s">
        <v>26</v>
      </c>
      <c r="H2157" t="s">
        <v>161</v>
      </c>
      <c r="I2157" t="s">
        <v>153</v>
      </c>
      <c r="J2157" s="7">
        <v>2</v>
      </c>
      <c r="K2157">
        <v>1</v>
      </c>
      <c r="L2157" s="10">
        <v>0</v>
      </c>
      <c r="M2157">
        <v>0</v>
      </c>
      <c r="N2157">
        <v>0</v>
      </c>
      <c r="O2157">
        <v>0</v>
      </c>
      <c r="P2157">
        <v>0</v>
      </c>
      <c r="Q2157" t="s">
        <v>24</v>
      </c>
      <c r="R2157">
        <v>0</v>
      </c>
      <c r="S2157">
        <v>0</v>
      </c>
      <c r="T2157" t="s">
        <v>29</v>
      </c>
      <c r="U2157" t="s">
        <v>36</v>
      </c>
      <c r="V2157" t="s">
        <v>37</v>
      </c>
      <c r="W2157" t="s">
        <v>38</v>
      </c>
      <c r="X2157" t="s">
        <v>31320</v>
      </c>
      <c r="Y2157" s="10"/>
      <c r="Z2157" s="10"/>
      <c r="AA2157" t="s">
        <v>162</v>
      </c>
      <c r="AB2157" t="s">
        <v>163</v>
      </c>
    </row>
    <row r="2158" spans="1:28" x14ac:dyDescent="0.3">
      <c r="A2158" s="7" t="b">
        <f t="shared" si="99"/>
        <v>0</v>
      </c>
      <c r="B2158" t="str">
        <f t="shared" si="100"/>
        <v>intdish10</v>
      </c>
      <c r="C2158" s="9" t="str">
        <f t="shared" si="101"/>
        <v>int_dish10_</v>
      </c>
      <c r="D2158">
        <v>12204</v>
      </c>
      <c r="E2158" t="s">
        <v>24</v>
      </c>
      <c r="F2158" t="s">
        <v>5544</v>
      </c>
      <c r="G2158" t="s">
        <v>26</v>
      </c>
      <c r="H2158" t="s">
        <v>5541</v>
      </c>
      <c r="I2158" t="s">
        <v>153</v>
      </c>
      <c r="J2158" s="10">
        <v>2</v>
      </c>
      <c r="K2158">
        <v>1</v>
      </c>
      <c r="L2158">
        <v>0</v>
      </c>
      <c r="M2158">
        <v>0</v>
      </c>
      <c r="N2158">
        <v>0</v>
      </c>
      <c r="O2158">
        <v>0</v>
      </c>
      <c r="P2158">
        <v>0</v>
      </c>
      <c r="Q2158" t="s">
        <v>24</v>
      </c>
      <c r="R2158">
        <v>0</v>
      </c>
      <c r="S2158">
        <v>0</v>
      </c>
      <c r="T2158" t="s">
        <v>29</v>
      </c>
      <c r="U2158" t="s">
        <v>36</v>
      </c>
      <c r="V2158" t="s">
        <v>37</v>
      </c>
      <c r="W2158" t="s">
        <v>38</v>
      </c>
      <c r="X2158" t="s">
        <v>31321</v>
      </c>
      <c r="Y2158" s="10"/>
      <c r="Z2158" s="10"/>
      <c r="AA2158" t="s">
        <v>5545</v>
      </c>
      <c r="AB2158" t="s">
        <v>5546</v>
      </c>
    </row>
    <row r="2159" spans="1:28" x14ac:dyDescent="0.3">
      <c r="A2159" s="7" t="b">
        <f t="shared" si="99"/>
        <v>0</v>
      </c>
      <c r="B2159" t="str">
        <f t="shared" si="100"/>
        <v>dexdish10</v>
      </c>
      <c r="C2159" s="9" t="str">
        <f t="shared" si="101"/>
        <v>dex_dish10_</v>
      </c>
      <c r="D2159">
        <v>12205</v>
      </c>
      <c r="E2159" t="s">
        <v>24</v>
      </c>
      <c r="F2159" t="s">
        <v>2980</v>
      </c>
      <c r="G2159" t="s">
        <v>26</v>
      </c>
      <c r="H2159" t="s">
        <v>2981</v>
      </c>
      <c r="I2159" t="s">
        <v>153</v>
      </c>
      <c r="J2159" s="10">
        <v>2</v>
      </c>
      <c r="K2159">
        <v>1</v>
      </c>
      <c r="L2159">
        <v>0</v>
      </c>
      <c r="M2159">
        <v>0</v>
      </c>
      <c r="N2159">
        <v>0</v>
      </c>
      <c r="O2159">
        <v>0</v>
      </c>
      <c r="P2159">
        <v>0</v>
      </c>
      <c r="Q2159" t="s">
        <v>24</v>
      </c>
      <c r="R2159">
        <v>0</v>
      </c>
      <c r="S2159">
        <v>0</v>
      </c>
      <c r="T2159" t="s">
        <v>29</v>
      </c>
      <c r="U2159" t="s">
        <v>36</v>
      </c>
      <c r="V2159" t="s">
        <v>37</v>
      </c>
      <c r="W2159" t="s">
        <v>38</v>
      </c>
      <c r="X2159" t="s">
        <v>31322</v>
      </c>
      <c r="Y2159" s="10"/>
      <c r="Z2159" s="10"/>
      <c r="AA2159" t="s">
        <v>2982</v>
      </c>
      <c r="AB2159" t="s">
        <v>2983</v>
      </c>
    </row>
    <row r="2160" spans="1:28" x14ac:dyDescent="0.3">
      <c r="A2160" s="7" t="b">
        <f t="shared" si="99"/>
        <v>0</v>
      </c>
      <c r="B2160" t="str">
        <f t="shared" si="100"/>
        <v>lukdish10</v>
      </c>
      <c r="C2160" s="9" t="str">
        <f t="shared" si="101"/>
        <v>luk_dish10_</v>
      </c>
      <c r="D2160">
        <v>12206</v>
      </c>
      <c r="E2160" t="s">
        <v>24</v>
      </c>
      <c r="F2160" t="s">
        <v>6277</v>
      </c>
      <c r="G2160" t="s">
        <v>26</v>
      </c>
      <c r="H2160" t="s">
        <v>6278</v>
      </c>
      <c r="I2160" t="s">
        <v>153</v>
      </c>
      <c r="J2160" s="10">
        <v>2</v>
      </c>
      <c r="K2160">
        <v>1</v>
      </c>
      <c r="L2160">
        <v>0</v>
      </c>
      <c r="M2160">
        <v>0</v>
      </c>
      <c r="N2160">
        <v>0</v>
      </c>
      <c r="O2160">
        <v>0</v>
      </c>
      <c r="P2160">
        <v>0</v>
      </c>
      <c r="Q2160" t="s">
        <v>24</v>
      </c>
      <c r="R2160">
        <v>0</v>
      </c>
      <c r="S2160">
        <v>0</v>
      </c>
      <c r="T2160" t="s">
        <v>29</v>
      </c>
      <c r="U2160" t="s">
        <v>36</v>
      </c>
      <c r="V2160" t="s">
        <v>37</v>
      </c>
      <c r="W2160" t="s">
        <v>38</v>
      </c>
      <c r="X2160" t="s">
        <v>31323</v>
      </c>
      <c r="Y2160" s="10"/>
      <c r="Z2160" s="10"/>
      <c r="AA2160" t="s">
        <v>6279</v>
      </c>
      <c r="AB2160" t="s">
        <v>6280</v>
      </c>
    </row>
    <row r="2161" spans="1:28" x14ac:dyDescent="0.3">
      <c r="A2161" s="7" t="b">
        <f t="shared" si="99"/>
        <v>0</v>
      </c>
      <c r="B2161" t="str">
        <f t="shared" si="100"/>
        <v>vitdish10</v>
      </c>
      <c r="C2161" s="9" t="str">
        <f t="shared" si="101"/>
        <v>vit_dish10_</v>
      </c>
      <c r="D2161">
        <v>12207</v>
      </c>
      <c r="E2161" t="s">
        <v>24</v>
      </c>
      <c r="F2161" t="s">
        <v>10431</v>
      </c>
      <c r="G2161" t="s">
        <v>26</v>
      </c>
      <c r="H2161" t="s">
        <v>10432</v>
      </c>
      <c r="I2161" t="s">
        <v>153</v>
      </c>
      <c r="J2161" s="10">
        <v>2</v>
      </c>
      <c r="K2161">
        <v>1</v>
      </c>
      <c r="L2161">
        <v>0</v>
      </c>
      <c r="M2161">
        <v>0</v>
      </c>
      <c r="N2161">
        <v>0</v>
      </c>
      <c r="O2161">
        <v>0</v>
      </c>
      <c r="P2161">
        <v>0</v>
      </c>
      <c r="Q2161" t="s">
        <v>24</v>
      </c>
      <c r="R2161">
        <v>0</v>
      </c>
      <c r="S2161">
        <v>0</v>
      </c>
      <c r="T2161" t="s">
        <v>29</v>
      </c>
      <c r="U2161" t="s">
        <v>36</v>
      </c>
      <c r="V2161" t="s">
        <v>37</v>
      </c>
      <c r="W2161" t="s">
        <v>38</v>
      </c>
      <c r="X2161" t="s">
        <v>31324</v>
      </c>
      <c r="Y2161" s="10"/>
      <c r="Z2161" s="10"/>
      <c r="AA2161" t="s">
        <v>10433</v>
      </c>
      <c r="AB2161" t="s">
        <v>10434</v>
      </c>
    </row>
    <row r="2162" spans="1:28" x14ac:dyDescent="0.3">
      <c r="A2162" s="7" t="b">
        <f t="shared" si="99"/>
        <v>0</v>
      </c>
      <c r="B2162" t="str">
        <f t="shared" si="100"/>
        <v>battlemanual</v>
      </c>
      <c r="C2162" s="9" t="str">
        <f t="shared" si="101"/>
        <v>battle_manual</v>
      </c>
      <c r="D2162">
        <v>12208</v>
      </c>
      <c r="E2162" t="s">
        <v>24</v>
      </c>
      <c r="F2162" t="s">
        <v>840</v>
      </c>
      <c r="G2162" t="s">
        <v>26</v>
      </c>
      <c r="H2162" t="s">
        <v>841</v>
      </c>
      <c r="I2162" t="s">
        <v>66</v>
      </c>
      <c r="J2162" s="10">
        <v>2</v>
      </c>
      <c r="K2162">
        <v>1</v>
      </c>
      <c r="L2162">
        <v>0</v>
      </c>
      <c r="M2162">
        <v>0</v>
      </c>
      <c r="N2162">
        <v>0</v>
      </c>
      <c r="O2162">
        <v>0</v>
      </c>
      <c r="P2162">
        <v>0</v>
      </c>
      <c r="Q2162" t="s">
        <v>24</v>
      </c>
      <c r="R2162">
        <v>0</v>
      </c>
      <c r="S2162">
        <v>0</v>
      </c>
      <c r="T2162" t="s">
        <v>29</v>
      </c>
      <c r="U2162" t="s">
        <v>36</v>
      </c>
      <c r="V2162" t="s">
        <v>37</v>
      </c>
      <c r="W2162" t="s">
        <v>38</v>
      </c>
      <c r="X2162" t="s">
        <v>31325</v>
      </c>
      <c r="Y2162" s="10"/>
      <c r="Z2162" s="10"/>
      <c r="AA2162" t="s">
        <v>842</v>
      </c>
      <c r="AB2162" t="s">
        <v>843</v>
      </c>
    </row>
    <row r="2163" spans="1:28" x14ac:dyDescent="0.3">
      <c r="A2163" s="7" t="b">
        <f t="shared" si="99"/>
        <v>0</v>
      </c>
      <c r="B2163" t="str">
        <f t="shared" si="100"/>
        <v>insurance</v>
      </c>
      <c r="C2163" s="9" t="str">
        <f t="shared" si="101"/>
        <v>insurance</v>
      </c>
      <c r="D2163">
        <v>12209</v>
      </c>
      <c r="E2163" t="s">
        <v>24</v>
      </c>
      <c r="F2163" t="s">
        <v>5524</v>
      </c>
      <c r="G2163" t="s">
        <v>26</v>
      </c>
      <c r="H2163" t="s">
        <v>5525</v>
      </c>
      <c r="I2163" t="s">
        <v>66</v>
      </c>
      <c r="J2163" s="10">
        <v>2</v>
      </c>
      <c r="K2163">
        <v>1</v>
      </c>
      <c r="L2163">
        <v>0</v>
      </c>
      <c r="M2163">
        <v>0</v>
      </c>
      <c r="N2163">
        <v>0</v>
      </c>
      <c r="O2163">
        <v>0</v>
      </c>
      <c r="P2163">
        <v>0</v>
      </c>
      <c r="Q2163" t="s">
        <v>24</v>
      </c>
      <c r="R2163">
        <v>0</v>
      </c>
      <c r="S2163">
        <v>0</v>
      </c>
      <c r="T2163" t="s">
        <v>29</v>
      </c>
      <c r="U2163" t="s">
        <v>36</v>
      </c>
      <c r="V2163" t="s">
        <v>37</v>
      </c>
      <c r="W2163" t="s">
        <v>38</v>
      </c>
      <c r="X2163" t="s">
        <v>31326</v>
      </c>
      <c r="Y2163" s="10"/>
      <c r="Z2163" s="10"/>
      <c r="AA2163" t="s">
        <v>5526</v>
      </c>
      <c r="AB2163" t="s">
        <v>5527</v>
      </c>
    </row>
    <row r="2164" spans="1:28" x14ac:dyDescent="0.3">
      <c r="A2164" s="7" t="b">
        <f t="shared" si="99"/>
        <v>0</v>
      </c>
      <c r="B2164" t="str">
        <f t="shared" si="100"/>
        <v>bubblegum</v>
      </c>
      <c r="C2164" s="9" t="str">
        <f t="shared" si="101"/>
        <v>bubble_gum</v>
      </c>
      <c r="D2164">
        <v>12210</v>
      </c>
      <c r="E2164" t="s">
        <v>24</v>
      </c>
      <c r="F2164" t="s">
        <v>1679</v>
      </c>
      <c r="G2164" t="s">
        <v>26</v>
      </c>
      <c r="H2164" t="s">
        <v>1680</v>
      </c>
      <c r="I2164" t="s">
        <v>66</v>
      </c>
      <c r="J2164" s="10">
        <v>2</v>
      </c>
      <c r="K2164">
        <v>1</v>
      </c>
      <c r="L2164">
        <v>0</v>
      </c>
      <c r="M2164">
        <v>0</v>
      </c>
      <c r="N2164">
        <v>0</v>
      </c>
      <c r="O2164">
        <v>0</v>
      </c>
      <c r="P2164">
        <v>0</v>
      </c>
      <c r="Q2164" t="s">
        <v>24</v>
      </c>
      <c r="R2164">
        <v>0</v>
      </c>
      <c r="S2164">
        <v>0</v>
      </c>
      <c r="T2164" t="s">
        <v>29</v>
      </c>
      <c r="U2164" t="s">
        <v>36</v>
      </c>
      <c r="V2164" t="s">
        <v>37</v>
      </c>
      <c r="W2164" t="s">
        <v>38</v>
      </c>
      <c r="X2164" t="s">
        <v>31327</v>
      </c>
      <c r="Y2164" s="10"/>
      <c r="Z2164" s="10"/>
      <c r="AA2164" t="s">
        <v>1681</v>
      </c>
      <c r="AB2164" t="s">
        <v>1682</v>
      </c>
    </row>
    <row r="2165" spans="1:28" x14ac:dyDescent="0.3">
      <c r="A2165" s="7" t="b">
        <f t="shared" si="99"/>
        <v>0</v>
      </c>
      <c r="B2165" t="str">
        <f t="shared" si="100"/>
        <v>blessing10scroll</v>
      </c>
      <c r="C2165" s="9" t="str">
        <f t="shared" si="101"/>
        <v>blessing_10_scroll</v>
      </c>
      <c r="D2165">
        <v>12215</v>
      </c>
      <c r="E2165" t="s">
        <v>24</v>
      </c>
      <c r="F2165" t="s">
        <v>1229</v>
      </c>
      <c r="G2165" t="s">
        <v>26</v>
      </c>
      <c r="H2165" t="s">
        <v>1230</v>
      </c>
      <c r="I2165" t="s">
        <v>66</v>
      </c>
      <c r="J2165" s="10">
        <v>2</v>
      </c>
      <c r="K2165">
        <v>1</v>
      </c>
      <c r="L2165">
        <v>0</v>
      </c>
      <c r="M2165">
        <v>0</v>
      </c>
      <c r="N2165">
        <v>0</v>
      </c>
      <c r="O2165">
        <v>0</v>
      </c>
      <c r="P2165">
        <v>0</v>
      </c>
      <c r="Q2165" t="s">
        <v>24</v>
      </c>
      <c r="R2165">
        <v>0</v>
      </c>
      <c r="S2165">
        <v>0</v>
      </c>
      <c r="T2165" t="s">
        <v>29</v>
      </c>
      <c r="U2165" t="s">
        <v>36</v>
      </c>
      <c r="V2165" t="s">
        <v>37</v>
      </c>
      <c r="W2165" t="s">
        <v>38</v>
      </c>
      <c r="X2165" t="s">
        <v>31329</v>
      </c>
      <c r="Y2165" s="10"/>
      <c r="Z2165" s="10"/>
      <c r="AA2165" t="s">
        <v>1231</v>
      </c>
      <c r="AB2165" t="s">
        <v>1232</v>
      </c>
    </row>
    <row r="2166" spans="1:28" x14ac:dyDescent="0.3">
      <c r="A2166" s="7" t="b">
        <f t="shared" si="99"/>
        <v>0</v>
      </c>
      <c r="B2166" t="str">
        <f t="shared" si="100"/>
        <v>incagi10scroll</v>
      </c>
      <c r="C2166" s="9" t="str">
        <f t="shared" si="101"/>
        <v>inc_agi_10_scroll</v>
      </c>
      <c r="D2166">
        <v>12216</v>
      </c>
      <c r="E2166" t="s">
        <v>24</v>
      </c>
      <c r="F2166" t="s">
        <v>5456</v>
      </c>
      <c r="G2166" t="s">
        <v>26</v>
      </c>
      <c r="H2166" t="s">
        <v>5457</v>
      </c>
      <c r="I2166" t="s">
        <v>66</v>
      </c>
      <c r="J2166" s="10">
        <v>2</v>
      </c>
      <c r="K2166">
        <v>1</v>
      </c>
      <c r="L2166">
        <v>0</v>
      </c>
      <c r="M2166">
        <v>0</v>
      </c>
      <c r="N2166">
        <v>0</v>
      </c>
      <c r="O2166">
        <v>0</v>
      </c>
      <c r="P2166">
        <v>0</v>
      </c>
      <c r="Q2166" t="s">
        <v>24</v>
      </c>
      <c r="R2166">
        <v>0</v>
      </c>
      <c r="S2166">
        <v>0</v>
      </c>
      <c r="T2166" t="s">
        <v>29</v>
      </c>
      <c r="U2166" t="s">
        <v>36</v>
      </c>
      <c r="V2166" t="s">
        <v>37</v>
      </c>
      <c r="W2166" t="s">
        <v>38</v>
      </c>
      <c r="X2166" t="s">
        <v>31330</v>
      </c>
      <c r="Y2166" s="10"/>
      <c r="Z2166" s="10"/>
      <c r="AA2166" t="s">
        <v>5458</v>
      </c>
      <c r="AB2166" t="s">
        <v>5459</v>
      </c>
    </row>
    <row r="2167" spans="1:28" x14ac:dyDescent="0.3">
      <c r="A2167" s="7" t="b">
        <f t="shared" si="99"/>
        <v>0</v>
      </c>
      <c r="B2167" t="str">
        <f t="shared" si="100"/>
        <v>aspersio5scroll</v>
      </c>
      <c r="C2167" s="9" t="str">
        <f t="shared" si="101"/>
        <v>aspersio_5_scroll</v>
      </c>
      <c r="D2167">
        <v>12217</v>
      </c>
      <c r="E2167" t="s">
        <v>24</v>
      </c>
      <c r="F2167" t="s">
        <v>572</v>
      </c>
      <c r="G2167" t="s">
        <v>26</v>
      </c>
      <c r="H2167" t="s">
        <v>573</v>
      </c>
      <c r="I2167" t="s">
        <v>66</v>
      </c>
      <c r="J2167" s="10">
        <v>2</v>
      </c>
      <c r="K2167">
        <v>1</v>
      </c>
      <c r="L2167">
        <v>0</v>
      </c>
      <c r="M2167">
        <v>0</v>
      </c>
      <c r="N2167">
        <v>0</v>
      </c>
      <c r="O2167">
        <v>0</v>
      </c>
      <c r="P2167">
        <v>0</v>
      </c>
      <c r="Q2167" t="s">
        <v>24</v>
      </c>
      <c r="R2167">
        <v>0</v>
      </c>
      <c r="S2167">
        <v>0</v>
      </c>
      <c r="T2167" t="s">
        <v>29</v>
      </c>
      <c r="U2167" t="s">
        <v>36</v>
      </c>
      <c r="V2167" t="s">
        <v>37</v>
      </c>
      <c r="W2167" t="s">
        <v>38</v>
      </c>
      <c r="X2167" t="s">
        <v>31331</v>
      </c>
      <c r="Y2167" s="10"/>
      <c r="Z2167" s="10"/>
      <c r="AA2167" t="s">
        <v>574</v>
      </c>
      <c r="AB2167" t="s">
        <v>575</v>
      </c>
    </row>
    <row r="2168" spans="1:28" x14ac:dyDescent="0.3">
      <c r="A2168" s="7" t="b">
        <f t="shared" si="99"/>
        <v>0</v>
      </c>
      <c r="B2168" t="str">
        <f t="shared" si="100"/>
        <v>assumptio5scroll</v>
      </c>
      <c r="C2168" s="9" t="str">
        <f t="shared" si="101"/>
        <v>assumptio_5_scroll</v>
      </c>
      <c r="D2168">
        <v>12218</v>
      </c>
      <c r="E2168" t="s">
        <v>24</v>
      </c>
      <c r="F2168" t="s">
        <v>609</v>
      </c>
      <c r="G2168" t="s">
        <v>26</v>
      </c>
      <c r="H2168" t="s">
        <v>610</v>
      </c>
      <c r="I2168" t="s">
        <v>66</v>
      </c>
      <c r="J2168" s="10">
        <v>2</v>
      </c>
      <c r="K2168">
        <v>1</v>
      </c>
      <c r="L2168">
        <v>0</v>
      </c>
      <c r="M2168">
        <v>0</v>
      </c>
      <c r="N2168">
        <v>0</v>
      </c>
      <c r="O2168">
        <v>0</v>
      </c>
      <c r="P2168">
        <v>0</v>
      </c>
      <c r="Q2168" t="s">
        <v>24</v>
      </c>
      <c r="R2168">
        <v>0</v>
      </c>
      <c r="S2168">
        <v>0</v>
      </c>
      <c r="T2168" t="s">
        <v>29</v>
      </c>
      <c r="U2168" t="s">
        <v>36</v>
      </c>
      <c r="V2168" t="s">
        <v>37</v>
      </c>
      <c r="W2168" t="s">
        <v>38</v>
      </c>
      <c r="X2168" t="s">
        <v>31332</v>
      </c>
      <c r="Y2168" s="10"/>
      <c r="Z2168" s="10"/>
      <c r="AA2168" t="s">
        <v>611</v>
      </c>
      <c r="AB2168" t="s">
        <v>612</v>
      </c>
    </row>
    <row r="2169" spans="1:28" x14ac:dyDescent="0.3">
      <c r="A2169" s="7" t="b">
        <f t="shared" si="99"/>
        <v>0</v>
      </c>
      <c r="B2169" t="str">
        <f t="shared" si="100"/>
        <v>adrenalinescroll</v>
      </c>
      <c r="C2169" s="9" t="str">
        <f t="shared" si="101"/>
        <v>adrenaline_scroll</v>
      </c>
      <c r="D2169">
        <v>12220</v>
      </c>
      <c r="E2169" t="s">
        <v>24</v>
      </c>
      <c r="F2169" t="s">
        <v>120</v>
      </c>
      <c r="G2169" t="s">
        <v>26</v>
      </c>
      <c r="H2169" t="s">
        <v>121</v>
      </c>
      <c r="I2169" t="s">
        <v>66</v>
      </c>
      <c r="J2169" s="10">
        <v>2</v>
      </c>
      <c r="K2169">
        <v>1</v>
      </c>
      <c r="L2169">
        <v>0</v>
      </c>
      <c r="M2169">
        <v>0</v>
      </c>
      <c r="N2169">
        <v>0</v>
      </c>
      <c r="O2169">
        <v>0</v>
      </c>
      <c r="P2169">
        <v>0</v>
      </c>
      <c r="Q2169" t="s">
        <v>24</v>
      </c>
      <c r="R2169">
        <v>0</v>
      </c>
      <c r="S2169">
        <v>0</v>
      </c>
      <c r="T2169" t="s">
        <v>29</v>
      </c>
      <c r="U2169" t="s">
        <v>36</v>
      </c>
      <c r="V2169" t="s">
        <v>37</v>
      </c>
      <c r="W2169" t="s">
        <v>38</v>
      </c>
      <c r="X2169" t="s">
        <v>31333</v>
      </c>
      <c r="Y2169" s="10"/>
      <c r="Z2169" s="10"/>
      <c r="AA2169" t="s">
        <v>122</v>
      </c>
      <c r="AB2169" t="s">
        <v>123</v>
      </c>
    </row>
    <row r="2170" spans="1:28" x14ac:dyDescent="0.3">
      <c r="A2170" s="7" t="b">
        <f t="shared" si="99"/>
        <v>0</v>
      </c>
      <c r="B2170" t="str">
        <f t="shared" si="100"/>
        <v>tinywaterbottle</v>
      </c>
      <c r="C2170" s="9" t="str">
        <f t="shared" si="101"/>
        <v>tiny_waterbottle</v>
      </c>
      <c r="D2170">
        <v>12353</v>
      </c>
      <c r="E2170" t="s">
        <v>24</v>
      </c>
      <c r="F2170" t="s">
        <v>10053</v>
      </c>
      <c r="G2170" t="s">
        <v>26</v>
      </c>
      <c r="H2170" t="s">
        <v>10054</v>
      </c>
      <c r="I2170" t="s">
        <v>66</v>
      </c>
      <c r="J2170" s="10">
        <v>0</v>
      </c>
      <c r="K2170">
        <v>0</v>
      </c>
      <c r="L2170">
        <v>0</v>
      </c>
      <c r="M2170">
        <v>0</v>
      </c>
      <c r="N2170">
        <v>0</v>
      </c>
      <c r="O2170">
        <v>0</v>
      </c>
      <c r="P2170">
        <v>0</v>
      </c>
      <c r="Q2170" t="s">
        <v>24</v>
      </c>
      <c r="R2170">
        <v>0</v>
      </c>
      <c r="S2170">
        <v>0</v>
      </c>
      <c r="T2170" t="s">
        <v>29</v>
      </c>
      <c r="U2170" t="s">
        <v>36</v>
      </c>
      <c r="V2170" t="s">
        <v>37</v>
      </c>
      <c r="W2170" t="s">
        <v>38</v>
      </c>
      <c r="Y2170" s="10"/>
      <c r="Z2170" s="10"/>
      <c r="AA2170" t="s">
        <v>10055</v>
      </c>
      <c r="AB2170" t="s">
        <v>10056</v>
      </c>
    </row>
    <row r="2171" spans="1:28" x14ac:dyDescent="0.3">
      <c r="A2171" s="7" t="b">
        <f t="shared" si="99"/>
        <v>0</v>
      </c>
      <c r="B2171" t="str">
        <f t="shared" si="100"/>
        <v>vulcanbulletmagazine</v>
      </c>
      <c r="C2171" s="9" t="str">
        <f t="shared" si="101"/>
        <v>vulcan_bullet_magazine</v>
      </c>
      <c r="D2171">
        <v>12383</v>
      </c>
      <c r="E2171" t="s">
        <v>24</v>
      </c>
      <c r="F2171" t="s">
        <v>10470</v>
      </c>
      <c r="G2171" t="s">
        <v>26</v>
      </c>
      <c r="H2171" t="s">
        <v>10471</v>
      </c>
      <c r="I2171" t="s">
        <v>66</v>
      </c>
      <c r="J2171" s="1">
        <v>1500</v>
      </c>
      <c r="K2171">
        <v>50</v>
      </c>
      <c r="L2171">
        <v>0</v>
      </c>
      <c r="M2171">
        <v>0</v>
      </c>
      <c r="N2171">
        <v>0</v>
      </c>
      <c r="O2171">
        <v>0</v>
      </c>
      <c r="P2171">
        <v>0</v>
      </c>
      <c r="Q2171" t="s">
        <v>24</v>
      </c>
      <c r="R2171">
        <v>0</v>
      </c>
      <c r="S2171">
        <v>0</v>
      </c>
      <c r="T2171" t="s">
        <v>29</v>
      </c>
      <c r="U2171" t="s">
        <v>36</v>
      </c>
      <c r="V2171" t="s">
        <v>37</v>
      </c>
      <c r="W2171" t="s">
        <v>38</v>
      </c>
      <c r="X2171" t="s">
        <v>31334</v>
      </c>
      <c r="Y2171" s="10"/>
      <c r="Z2171" s="10"/>
      <c r="AA2171" t="s">
        <v>10472</v>
      </c>
      <c r="AB2171" t="s">
        <v>10473</v>
      </c>
    </row>
    <row r="2172" spans="1:28" x14ac:dyDescent="0.3">
      <c r="A2172" s="7" t="b">
        <f t="shared" si="99"/>
        <v>0</v>
      </c>
      <c r="B2172" t="str">
        <f t="shared" si="100"/>
        <v>runstonequality</v>
      </c>
      <c r="C2172" s="9" t="str">
        <f t="shared" si="101"/>
        <v>runstone_quality</v>
      </c>
      <c r="D2172">
        <v>12734</v>
      </c>
      <c r="E2172" t="s">
        <v>24</v>
      </c>
      <c r="F2172" t="s">
        <v>8615</v>
      </c>
      <c r="G2172" t="s">
        <v>26</v>
      </c>
      <c r="H2172" t="s">
        <v>8616</v>
      </c>
      <c r="I2172" t="s">
        <v>66</v>
      </c>
      <c r="J2172">
        <v>20</v>
      </c>
      <c r="K2172">
        <v>10</v>
      </c>
      <c r="L2172">
        <v>0</v>
      </c>
      <c r="M2172">
        <v>0</v>
      </c>
      <c r="N2172">
        <v>0</v>
      </c>
      <c r="O2172">
        <v>0</v>
      </c>
      <c r="P2172">
        <v>0</v>
      </c>
      <c r="Q2172" t="s">
        <v>24</v>
      </c>
      <c r="R2172">
        <v>0</v>
      </c>
      <c r="S2172">
        <v>0</v>
      </c>
      <c r="T2172" t="s">
        <v>29</v>
      </c>
      <c r="U2172" t="s">
        <v>36</v>
      </c>
      <c r="V2172" t="s">
        <v>8604</v>
      </c>
      <c r="W2172" t="s">
        <v>38</v>
      </c>
      <c r="X2172" t="s">
        <v>31335</v>
      </c>
      <c r="Y2172" s="10"/>
      <c r="Z2172" s="10"/>
      <c r="AA2172" t="s">
        <v>8617</v>
      </c>
      <c r="AB2172" t="s">
        <v>8618</v>
      </c>
    </row>
    <row r="2173" spans="1:28" x14ac:dyDescent="0.3">
      <c r="A2173" s="7" t="b">
        <f t="shared" si="99"/>
        <v>0</v>
      </c>
      <c r="B2173" t="str">
        <f t="shared" si="100"/>
        <v>runstoneancient</v>
      </c>
      <c r="C2173" s="9" t="str">
        <f t="shared" si="101"/>
        <v>runstone_ancient</v>
      </c>
      <c r="D2173">
        <v>12735</v>
      </c>
      <c r="E2173" t="s">
        <v>24</v>
      </c>
      <c r="F2173" t="s">
        <v>8602</v>
      </c>
      <c r="G2173" t="s">
        <v>26</v>
      </c>
      <c r="H2173" t="s">
        <v>8603</v>
      </c>
      <c r="I2173" t="s">
        <v>66</v>
      </c>
      <c r="J2173">
        <v>20</v>
      </c>
      <c r="K2173">
        <v>10</v>
      </c>
      <c r="L2173">
        <v>0</v>
      </c>
      <c r="M2173">
        <v>0</v>
      </c>
      <c r="N2173">
        <v>0</v>
      </c>
      <c r="O2173">
        <v>0</v>
      </c>
      <c r="P2173">
        <v>0</v>
      </c>
      <c r="Q2173" t="s">
        <v>24</v>
      </c>
      <c r="R2173">
        <v>0</v>
      </c>
      <c r="S2173">
        <v>0</v>
      </c>
      <c r="T2173" t="s">
        <v>29</v>
      </c>
      <c r="U2173" t="s">
        <v>36</v>
      </c>
      <c r="V2173" t="s">
        <v>8604</v>
      </c>
      <c r="W2173" t="s">
        <v>38</v>
      </c>
      <c r="X2173" t="s">
        <v>31336</v>
      </c>
      <c r="Y2173" s="10"/>
      <c r="Z2173" s="10"/>
      <c r="AA2173" t="s">
        <v>8605</v>
      </c>
      <c r="AB2173" t="s">
        <v>8606</v>
      </c>
    </row>
    <row r="2174" spans="1:28" x14ac:dyDescent="0.3">
      <c r="A2174" s="7" t="b">
        <f t="shared" si="99"/>
        <v>0</v>
      </c>
      <c r="B2174" t="str">
        <f t="shared" si="100"/>
        <v>runstonemystic</v>
      </c>
      <c r="C2174" s="9" t="str">
        <f t="shared" si="101"/>
        <v>runstone_mystic</v>
      </c>
      <c r="D2174">
        <v>12736</v>
      </c>
      <c r="E2174" t="s">
        <v>24</v>
      </c>
      <c r="F2174" t="s">
        <v>8607</v>
      </c>
      <c r="G2174" t="s">
        <v>26</v>
      </c>
      <c r="H2174" t="s">
        <v>8608</v>
      </c>
      <c r="I2174" t="s">
        <v>66</v>
      </c>
      <c r="J2174" s="5">
        <v>20</v>
      </c>
      <c r="K2174">
        <v>10</v>
      </c>
      <c r="L2174">
        <v>0</v>
      </c>
      <c r="M2174">
        <v>0</v>
      </c>
      <c r="N2174">
        <v>0</v>
      </c>
      <c r="O2174">
        <v>0</v>
      </c>
      <c r="P2174">
        <v>0</v>
      </c>
      <c r="Q2174" t="s">
        <v>24</v>
      </c>
      <c r="R2174">
        <v>0</v>
      </c>
      <c r="S2174">
        <v>0</v>
      </c>
      <c r="T2174" t="s">
        <v>29</v>
      </c>
      <c r="U2174" t="s">
        <v>36</v>
      </c>
      <c r="V2174" t="s">
        <v>8604</v>
      </c>
      <c r="W2174" t="s">
        <v>38</v>
      </c>
      <c r="X2174" t="s">
        <v>31337</v>
      </c>
      <c r="Y2174" s="10"/>
      <c r="Z2174" s="10"/>
      <c r="AA2174" t="s">
        <v>8609</v>
      </c>
      <c r="AB2174" t="s">
        <v>8610</v>
      </c>
    </row>
    <row r="2175" spans="1:28" x14ac:dyDescent="0.3">
      <c r="A2175" s="7" t="b">
        <f t="shared" si="99"/>
        <v>0</v>
      </c>
      <c r="B2175" t="str">
        <f t="shared" si="100"/>
        <v>runstoneordinary</v>
      </c>
      <c r="C2175" s="9" t="str">
        <f t="shared" si="101"/>
        <v>runstone_ordinary</v>
      </c>
      <c r="D2175">
        <v>12737</v>
      </c>
      <c r="E2175" t="s">
        <v>24</v>
      </c>
      <c r="F2175" t="s">
        <v>8611</v>
      </c>
      <c r="G2175" t="s">
        <v>26</v>
      </c>
      <c r="H2175" t="s">
        <v>8612</v>
      </c>
      <c r="I2175" t="s">
        <v>66</v>
      </c>
      <c r="J2175">
        <v>20</v>
      </c>
      <c r="K2175">
        <v>10</v>
      </c>
      <c r="L2175">
        <v>0</v>
      </c>
      <c r="M2175">
        <v>0</v>
      </c>
      <c r="N2175">
        <v>0</v>
      </c>
      <c r="O2175">
        <v>0</v>
      </c>
      <c r="P2175">
        <v>0</v>
      </c>
      <c r="Q2175" t="s">
        <v>24</v>
      </c>
      <c r="R2175">
        <v>0</v>
      </c>
      <c r="S2175">
        <v>0</v>
      </c>
      <c r="T2175" t="s">
        <v>29</v>
      </c>
      <c r="U2175" t="s">
        <v>36</v>
      </c>
      <c r="V2175" t="s">
        <v>8604</v>
      </c>
      <c r="W2175" t="s">
        <v>38</v>
      </c>
      <c r="X2175" t="s">
        <v>31338</v>
      </c>
      <c r="Y2175" s="10"/>
      <c r="Z2175" s="10"/>
      <c r="AA2175" t="s">
        <v>8613</v>
      </c>
      <c r="AB2175" t="s">
        <v>8614</v>
      </c>
    </row>
    <row r="2176" spans="1:28" x14ac:dyDescent="0.3">
      <c r="A2176" s="7" t="b">
        <f t="shared" si="99"/>
        <v>0</v>
      </c>
      <c r="B2176" t="str">
        <f t="shared" si="100"/>
        <v>runstonerare</v>
      </c>
      <c r="C2176" s="9" t="str">
        <f t="shared" si="101"/>
        <v>runstone_rare</v>
      </c>
      <c r="D2176">
        <v>12738</v>
      </c>
      <c r="E2176" t="s">
        <v>24</v>
      </c>
      <c r="F2176" t="s">
        <v>8619</v>
      </c>
      <c r="G2176" t="s">
        <v>26</v>
      </c>
      <c r="H2176" t="s">
        <v>8620</v>
      </c>
      <c r="I2176" t="s">
        <v>66</v>
      </c>
      <c r="J2176" s="7">
        <v>20</v>
      </c>
      <c r="K2176">
        <v>10</v>
      </c>
      <c r="L2176">
        <v>0</v>
      </c>
      <c r="M2176">
        <v>0</v>
      </c>
      <c r="N2176">
        <v>0</v>
      </c>
      <c r="O2176">
        <v>0</v>
      </c>
      <c r="P2176">
        <v>0</v>
      </c>
      <c r="Q2176" t="s">
        <v>24</v>
      </c>
      <c r="R2176">
        <v>0</v>
      </c>
      <c r="S2176">
        <v>0</v>
      </c>
      <c r="T2176" t="s">
        <v>29</v>
      </c>
      <c r="U2176" t="s">
        <v>36</v>
      </c>
      <c r="V2176" t="s">
        <v>8604</v>
      </c>
      <c r="W2176" t="s">
        <v>38</v>
      </c>
      <c r="X2176" t="s">
        <v>31339</v>
      </c>
      <c r="Y2176" s="10"/>
      <c r="Z2176" s="10"/>
      <c r="AA2176" t="s">
        <v>8621</v>
      </c>
      <c r="AB2176" t="s">
        <v>8622</v>
      </c>
    </row>
    <row r="2177" spans="1:28" x14ac:dyDescent="0.3">
      <c r="A2177" s="7" t="b">
        <f t="shared" si="99"/>
        <v>0</v>
      </c>
      <c r="B2177" t="str">
        <f t="shared" si="100"/>
        <v>dragonkiller</v>
      </c>
      <c r="C2177" s="9" t="str">
        <f t="shared" si="101"/>
        <v>dragon_killer</v>
      </c>
      <c r="D2177">
        <v>13001</v>
      </c>
      <c r="E2177" t="s">
        <v>24</v>
      </c>
      <c r="F2177" t="s">
        <v>3130</v>
      </c>
      <c r="G2177" t="s">
        <v>26</v>
      </c>
      <c r="H2177" t="s">
        <v>3131</v>
      </c>
      <c r="I2177" t="s">
        <v>578</v>
      </c>
      <c r="J2177" s="7">
        <v>20</v>
      </c>
      <c r="K2177">
        <v>90</v>
      </c>
      <c r="L2177">
        <v>0</v>
      </c>
      <c r="M2177">
        <v>110</v>
      </c>
      <c r="N2177">
        <v>1</v>
      </c>
      <c r="O2177">
        <v>0</v>
      </c>
      <c r="P2177">
        <v>0</v>
      </c>
      <c r="Q2177" t="s">
        <v>60</v>
      </c>
      <c r="R2177">
        <v>60</v>
      </c>
      <c r="S2177">
        <v>4</v>
      </c>
      <c r="T2177" t="s">
        <v>262</v>
      </c>
      <c r="U2177" t="s">
        <v>36</v>
      </c>
      <c r="V2177" t="s">
        <v>937</v>
      </c>
      <c r="W2177" t="s">
        <v>38</v>
      </c>
      <c r="X2177" t="s">
        <v>31340</v>
      </c>
      <c r="Y2177" s="10"/>
      <c r="Z2177" s="10"/>
      <c r="AA2177" t="s">
        <v>3132</v>
      </c>
      <c r="AB2177" t="s">
        <v>3133</v>
      </c>
    </row>
    <row r="2178" spans="1:28" x14ac:dyDescent="0.3">
      <c r="A2178" s="7" t="b">
        <f t="shared" ref="A2178:A2241" si="102">ISNUMBER(SEARCH("callfunc",X2178))</f>
        <v>0</v>
      </c>
      <c r="B2178" t="str">
        <f t="shared" ref="B2178:B2241" si="103">LOWER(SUBSTITUTE(F2178,"_",""))</f>
        <v>ginnungagap</v>
      </c>
      <c r="C2178" s="9" t="str">
        <f t="shared" ref="C2178:C2241" si="104">LOWER(F2178)</f>
        <v>ginnungagap</v>
      </c>
      <c r="D2178">
        <v>13002</v>
      </c>
      <c r="E2178" t="s">
        <v>24</v>
      </c>
      <c r="F2178" t="s">
        <v>4503</v>
      </c>
      <c r="G2178" t="s">
        <v>26</v>
      </c>
      <c r="H2178" t="s">
        <v>4503</v>
      </c>
      <c r="I2178" t="s">
        <v>578</v>
      </c>
      <c r="J2178">
        <v>20</v>
      </c>
      <c r="K2178">
        <v>70</v>
      </c>
      <c r="L2178">
        <v>0</v>
      </c>
      <c r="M2178">
        <v>148</v>
      </c>
      <c r="N2178">
        <v>1</v>
      </c>
      <c r="O2178">
        <v>0</v>
      </c>
      <c r="P2178">
        <v>0</v>
      </c>
      <c r="Q2178" t="s">
        <v>60</v>
      </c>
      <c r="R2178">
        <v>70</v>
      </c>
      <c r="S2178">
        <v>4</v>
      </c>
      <c r="T2178" t="s">
        <v>262</v>
      </c>
      <c r="U2178" t="s">
        <v>36</v>
      </c>
      <c r="V2178" t="s">
        <v>4026</v>
      </c>
      <c r="W2178" t="s">
        <v>38</v>
      </c>
      <c r="X2178" t="s">
        <v>31341</v>
      </c>
      <c r="Y2178" s="10"/>
      <c r="Z2178" s="10"/>
      <c r="AA2178" t="s">
        <v>4504</v>
      </c>
      <c r="AB2178" t="s">
        <v>4505</v>
      </c>
    </row>
    <row r="2179" spans="1:28" x14ac:dyDescent="0.3">
      <c r="A2179" s="7" t="b">
        <f t="shared" si="102"/>
        <v>0</v>
      </c>
      <c r="B2179" t="str">
        <f t="shared" si="103"/>
        <v>khukri</v>
      </c>
      <c r="C2179" s="9" t="str">
        <f t="shared" si="104"/>
        <v>khukri</v>
      </c>
      <c r="D2179">
        <v>13006</v>
      </c>
      <c r="E2179" t="s">
        <v>24</v>
      </c>
      <c r="F2179" t="s">
        <v>5812</v>
      </c>
      <c r="G2179" t="s">
        <v>26</v>
      </c>
      <c r="H2179" t="s">
        <v>5812</v>
      </c>
      <c r="I2179" t="s">
        <v>578</v>
      </c>
      <c r="J2179" s="1">
        <v>240000</v>
      </c>
      <c r="K2179">
        <v>60</v>
      </c>
      <c r="L2179">
        <v>0</v>
      </c>
      <c r="M2179">
        <v>150</v>
      </c>
      <c r="N2179">
        <v>1</v>
      </c>
      <c r="O2179">
        <v>0</v>
      </c>
      <c r="P2179">
        <v>0</v>
      </c>
      <c r="Q2179" t="s">
        <v>60</v>
      </c>
      <c r="R2179">
        <v>65</v>
      </c>
      <c r="S2179">
        <v>3</v>
      </c>
      <c r="T2179" t="s">
        <v>262</v>
      </c>
      <c r="U2179" t="s">
        <v>36</v>
      </c>
      <c r="V2179" t="s">
        <v>537</v>
      </c>
      <c r="W2179" t="s">
        <v>38</v>
      </c>
      <c r="X2179" t="s">
        <v>31342</v>
      </c>
      <c r="Y2179" s="10"/>
      <c r="Z2179" s="10"/>
      <c r="AA2179" t="s">
        <v>5813</v>
      </c>
      <c r="AB2179" t="s">
        <v>5814</v>
      </c>
    </row>
    <row r="2180" spans="1:28" x14ac:dyDescent="0.3">
      <c r="A2180" s="7" t="b">
        <f t="shared" si="102"/>
        <v>0</v>
      </c>
      <c r="B2180" t="str">
        <f t="shared" si="103"/>
        <v>kamaitachi</v>
      </c>
      <c r="C2180" s="9" t="str">
        <f t="shared" si="104"/>
        <v>kamaitachi</v>
      </c>
      <c r="D2180">
        <v>13009</v>
      </c>
      <c r="E2180" t="s">
        <v>24</v>
      </c>
      <c r="F2180" t="s">
        <v>5713</v>
      </c>
      <c r="G2180" t="s">
        <v>26</v>
      </c>
      <c r="H2180" t="s">
        <v>5713</v>
      </c>
      <c r="I2180" t="s">
        <v>578</v>
      </c>
      <c r="J2180" s="1">
        <v>48000</v>
      </c>
      <c r="K2180">
        <v>90</v>
      </c>
      <c r="L2180">
        <v>0</v>
      </c>
      <c r="M2180">
        <v>125</v>
      </c>
      <c r="N2180">
        <v>2</v>
      </c>
      <c r="O2180">
        <v>0</v>
      </c>
      <c r="P2180">
        <v>0</v>
      </c>
      <c r="Q2180" t="s">
        <v>60</v>
      </c>
      <c r="R2180">
        <v>70</v>
      </c>
      <c r="S2180">
        <v>4</v>
      </c>
      <c r="T2180" t="s">
        <v>262</v>
      </c>
      <c r="U2180" t="s">
        <v>36</v>
      </c>
      <c r="V2180" t="s">
        <v>537</v>
      </c>
      <c r="W2180" t="s">
        <v>38</v>
      </c>
      <c r="X2180" t="s">
        <v>31343</v>
      </c>
      <c r="Y2180" s="10"/>
      <c r="Z2180" s="10"/>
      <c r="AA2180" t="s">
        <v>5714</v>
      </c>
      <c r="AB2180" t="s">
        <v>5715</v>
      </c>
    </row>
    <row r="2181" spans="1:28" x14ac:dyDescent="0.3">
      <c r="A2181" s="7" t="b">
        <f t="shared" si="102"/>
        <v>0</v>
      </c>
      <c r="B2181" t="str">
        <f t="shared" si="103"/>
        <v>asura</v>
      </c>
      <c r="C2181" s="9" t="str">
        <f t="shared" si="104"/>
        <v>asura_</v>
      </c>
      <c r="D2181">
        <v>13011</v>
      </c>
      <c r="E2181" t="s">
        <v>24</v>
      </c>
      <c r="F2181" t="s">
        <v>621</v>
      </c>
      <c r="G2181" t="s">
        <v>26</v>
      </c>
      <c r="H2181" t="s">
        <v>622</v>
      </c>
      <c r="I2181" t="s">
        <v>578</v>
      </c>
      <c r="J2181" s="1">
        <v>3000</v>
      </c>
      <c r="K2181">
        <v>60</v>
      </c>
      <c r="L2181">
        <v>0</v>
      </c>
      <c r="M2181">
        <v>50</v>
      </c>
      <c r="N2181">
        <v>1</v>
      </c>
      <c r="O2181">
        <v>0</v>
      </c>
      <c r="P2181">
        <v>3</v>
      </c>
      <c r="Q2181" t="s">
        <v>60</v>
      </c>
      <c r="R2181">
        <v>12</v>
      </c>
      <c r="S2181">
        <v>1</v>
      </c>
      <c r="T2181" t="s">
        <v>262</v>
      </c>
      <c r="U2181" t="s">
        <v>36</v>
      </c>
      <c r="V2181" t="s">
        <v>537</v>
      </c>
      <c r="W2181" t="s">
        <v>38</v>
      </c>
      <c r="X2181" t="s">
        <v>31344</v>
      </c>
      <c r="Y2181" s="10"/>
      <c r="Z2181" s="10"/>
      <c r="AA2181" t="s">
        <v>623</v>
      </c>
      <c r="AB2181" t="s">
        <v>624</v>
      </c>
    </row>
    <row r="2182" spans="1:28" x14ac:dyDescent="0.3">
      <c r="A2182" s="7" t="b">
        <f t="shared" si="102"/>
        <v>0</v>
      </c>
      <c r="B2182" t="str">
        <f t="shared" si="103"/>
        <v>hakujin</v>
      </c>
      <c r="C2182" s="9" t="str">
        <f t="shared" si="104"/>
        <v>hakujin_</v>
      </c>
      <c r="D2182">
        <v>13015</v>
      </c>
      <c r="E2182" t="s">
        <v>24</v>
      </c>
      <c r="F2182" t="s">
        <v>4937</v>
      </c>
      <c r="G2182" t="s">
        <v>26</v>
      </c>
      <c r="H2182" t="s">
        <v>4938</v>
      </c>
      <c r="I2182" t="s">
        <v>578</v>
      </c>
      <c r="J2182" s="5">
        <v>20</v>
      </c>
      <c r="K2182">
        <v>80</v>
      </c>
      <c r="L2182">
        <v>0</v>
      </c>
      <c r="M2182">
        <v>120</v>
      </c>
      <c r="N2182">
        <v>1</v>
      </c>
      <c r="O2182">
        <v>0</v>
      </c>
      <c r="P2182">
        <v>1</v>
      </c>
      <c r="Q2182" t="s">
        <v>60</v>
      </c>
      <c r="R2182">
        <v>42</v>
      </c>
      <c r="S2182">
        <v>3</v>
      </c>
      <c r="T2182" t="s">
        <v>262</v>
      </c>
      <c r="U2182" t="s">
        <v>36</v>
      </c>
      <c r="V2182" t="s">
        <v>537</v>
      </c>
      <c r="W2182" t="s">
        <v>38</v>
      </c>
      <c r="X2182" t="s">
        <v>31345</v>
      </c>
      <c r="Y2182" s="10"/>
      <c r="Z2182" s="10"/>
      <c r="AA2182" t="s">
        <v>4939</v>
      </c>
      <c r="AB2182" t="s">
        <v>4940</v>
      </c>
    </row>
    <row r="2183" spans="1:28" x14ac:dyDescent="0.3">
      <c r="A2183" s="7" t="b">
        <f t="shared" si="102"/>
        <v>0</v>
      </c>
      <c r="B2183" t="str">
        <f t="shared" si="103"/>
        <v>poisonknife</v>
      </c>
      <c r="C2183" s="9" t="str">
        <f t="shared" si="104"/>
        <v>poison_knife_</v>
      </c>
      <c r="D2183">
        <v>13016</v>
      </c>
      <c r="E2183" t="s">
        <v>24</v>
      </c>
      <c r="F2183" t="s">
        <v>7780</v>
      </c>
      <c r="G2183" t="s">
        <v>26</v>
      </c>
      <c r="H2183" t="s">
        <v>7781</v>
      </c>
      <c r="I2183" t="s">
        <v>578</v>
      </c>
      <c r="J2183" s="10">
        <v>20</v>
      </c>
      <c r="K2183">
        <v>80</v>
      </c>
      <c r="L2183">
        <v>0</v>
      </c>
      <c r="M2183">
        <v>64</v>
      </c>
      <c r="N2183">
        <v>1</v>
      </c>
      <c r="O2183">
        <v>0</v>
      </c>
      <c r="P2183">
        <v>2</v>
      </c>
      <c r="Q2183" t="s">
        <v>60</v>
      </c>
      <c r="R2183">
        <v>65</v>
      </c>
      <c r="S2183">
        <v>3</v>
      </c>
      <c r="T2183" t="s">
        <v>262</v>
      </c>
      <c r="U2183" t="s">
        <v>36</v>
      </c>
      <c r="V2183" t="s">
        <v>853</v>
      </c>
      <c r="W2183" t="s">
        <v>38</v>
      </c>
      <c r="X2183" t="s">
        <v>31346</v>
      </c>
      <c r="Y2183" s="10"/>
      <c r="Z2183" s="10"/>
      <c r="AA2183" t="s">
        <v>7782</v>
      </c>
      <c r="AB2183" t="s">
        <v>7783</v>
      </c>
    </row>
    <row r="2184" spans="1:28" x14ac:dyDescent="0.3">
      <c r="A2184" s="7" t="b">
        <f t="shared" si="102"/>
        <v>0</v>
      </c>
      <c r="B2184" t="str">
        <f t="shared" si="103"/>
        <v>sucsamad</v>
      </c>
      <c r="C2184" s="9" t="str">
        <f t="shared" si="104"/>
        <v>sucsamad_</v>
      </c>
      <c r="D2184">
        <v>13018</v>
      </c>
      <c r="E2184" t="s">
        <v>24</v>
      </c>
      <c r="F2184" t="s">
        <v>9754</v>
      </c>
      <c r="G2184" t="s">
        <v>26</v>
      </c>
      <c r="H2184" t="s">
        <v>9755</v>
      </c>
      <c r="I2184" t="s">
        <v>578</v>
      </c>
      <c r="J2184" s="10">
        <v>20</v>
      </c>
      <c r="K2184">
        <v>80</v>
      </c>
      <c r="L2184">
        <v>0</v>
      </c>
      <c r="M2184">
        <v>140</v>
      </c>
      <c r="N2184">
        <v>1</v>
      </c>
      <c r="O2184">
        <v>0</v>
      </c>
      <c r="P2184">
        <v>1</v>
      </c>
      <c r="Q2184" t="s">
        <v>60</v>
      </c>
      <c r="R2184">
        <v>36</v>
      </c>
      <c r="S2184">
        <v>4</v>
      </c>
      <c r="T2184" t="s">
        <v>262</v>
      </c>
      <c r="U2184" t="s">
        <v>36</v>
      </c>
      <c r="V2184" t="s">
        <v>853</v>
      </c>
      <c r="W2184" t="s">
        <v>38</v>
      </c>
      <c r="X2184" t="s">
        <v>31347</v>
      </c>
      <c r="Y2184" s="10"/>
      <c r="Z2184" s="10"/>
      <c r="AA2184" t="s">
        <v>9756</v>
      </c>
      <c r="AB2184" t="s">
        <v>9757</v>
      </c>
    </row>
    <row r="2185" spans="1:28" x14ac:dyDescent="0.3">
      <c r="A2185" s="7" t="b">
        <f t="shared" si="102"/>
        <v>0</v>
      </c>
      <c r="B2185" t="str">
        <f t="shared" si="103"/>
        <v>combatknifec</v>
      </c>
      <c r="C2185" s="9" t="str">
        <f t="shared" si="104"/>
        <v>combat_knife_c</v>
      </c>
      <c r="D2185">
        <v>13021</v>
      </c>
      <c r="E2185" t="s">
        <v>24</v>
      </c>
      <c r="F2185" t="s">
        <v>2381</v>
      </c>
      <c r="G2185" t="s">
        <v>26</v>
      </c>
      <c r="H2185" t="s">
        <v>2382</v>
      </c>
      <c r="I2185" t="s">
        <v>578</v>
      </c>
      <c r="J2185" s="7">
        <v>0</v>
      </c>
      <c r="K2185">
        <v>0</v>
      </c>
      <c r="L2185">
        <v>0</v>
      </c>
      <c r="M2185">
        <v>129</v>
      </c>
      <c r="N2185">
        <v>1</v>
      </c>
      <c r="O2185">
        <v>0</v>
      </c>
      <c r="P2185">
        <v>0</v>
      </c>
      <c r="Q2185" t="s">
        <v>24</v>
      </c>
      <c r="R2185">
        <v>1</v>
      </c>
      <c r="S2185">
        <v>4</v>
      </c>
      <c r="T2185" t="s">
        <v>262</v>
      </c>
      <c r="U2185" t="s">
        <v>36</v>
      </c>
      <c r="V2185" t="s">
        <v>853</v>
      </c>
      <c r="W2185" t="s">
        <v>38</v>
      </c>
      <c r="X2185" t="s">
        <v>31670</v>
      </c>
      <c r="Y2185" s="10"/>
      <c r="Z2185" s="10"/>
      <c r="AA2185" t="s">
        <v>2383</v>
      </c>
      <c r="AB2185" t="s">
        <v>2384</v>
      </c>
    </row>
    <row r="2186" spans="1:28" x14ac:dyDescent="0.3">
      <c r="A2186" s="5" t="b">
        <f t="shared" si="102"/>
        <v>0</v>
      </c>
      <c r="B2186" t="str">
        <f t="shared" si="103"/>
        <v>counterdaggerc</v>
      </c>
      <c r="C2186" s="9" t="str">
        <f t="shared" si="104"/>
        <v>counter_dagger_c</v>
      </c>
      <c r="D2186">
        <v>13022</v>
      </c>
      <c r="E2186" t="s">
        <v>24</v>
      </c>
      <c r="F2186" t="s">
        <v>2515</v>
      </c>
      <c r="G2186" t="s">
        <v>26</v>
      </c>
      <c r="H2186" t="s">
        <v>2516</v>
      </c>
      <c r="I2186" t="s">
        <v>578</v>
      </c>
      <c r="J2186">
        <v>0</v>
      </c>
      <c r="K2186">
        <v>0</v>
      </c>
      <c r="L2186">
        <v>0</v>
      </c>
      <c r="M2186">
        <v>209</v>
      </c>
      <c r="N2186">
        <v>1</v>
      </c>
      <c r="O2186">
        <v>0</v>
      </c>
      <c r="P2186">
        <v>0</v>
      </c>
      <c r="Q2186" t="s">
        <v>24</v>
      </c>
      <c r="R2186">
        <v>1</v>
      </c>
      <c r="S2186">
        <v>4</v>
      </c>
      <c r="T2186" t="s">
        <v>262</v>
      </c>
      <c r="U2186" t="s">
        <v>36</v>
      </c>
      <c r="V2186" t="s">
        <v>2193</v>
      </c>
      <c r="W2186" t="s">
        <v>38</v>
      </c>
      <c r="X2186" t="s">
        <v>30492</v>
      </c>
      <c r="AA2186" t="s">
        <v>2517</v>
      </c>
      <c r="AB2186" t="s">
        <v>2518</v>
      </c>
    </row>
    <row r="2187" spans="1:28" x14ac:dyDescent="0.3">
      <c r="A2187" s="5" t="b">
        <f t="shared" si="102"/>
        <v>0</v>
      </c>
      <c r="B2187" t="str">
        <f t="shared" si="103"/>
        <v>scalpel</v>
      </c>
      <c r="C2187" s="9" t="str">
        <f t="shared" si="104"/>
        <v>scalpel</v>
      </c>
      <c r="D2187">
        <v>13027</v>
      </c>
      <c r="E2187" t="s">
        <v>24</v>
      </c>
      <c r="F2187" t="s">
        <v>8785</v>
      </c>
      <c r="G2187" t="s">
        <v>26</v>
      </c>
      <c r="H2187" t="s">
        <v>8786</v>
      </c>
      <c r="I2187" t="s">
        <v>578</v>
      </c>
      <c r="J2187">
        <v>20</v>
      </c>
      <c r="K2187">
        <v>50</v>
      </c>
      <c r="L2187">
        <v>0</v>
      </c>
      <c r="M2187">
        <v>120</v>
      </c>
      <c r="N2187">
        <v>1</v>
      </c>
      <c r="O2187">
        <v>0</v>
      </c>
      <c r="P2187">
        <v>3</v>
      </c>
      <c r="Q2187" t="s">
        <v>60</v>
      </c>
      <c r="R2187">
        <v>55</v>
      </c>
      <c r="S2187">
        <v>4</v>
      </c>
      <c r="T2187" t="s">
        <v>262</v>
      </c>
      <c r="U2187" t="s">
        <v>36</v>
      </c>
      <c r="V2187" t="s">
        <v>853</v>
      </c>
      <c r="W2187" t="s">
        <v>38</v>
      </c>
      <c r="X2187" t="s">
        <v>31348</v>
      </c>
      <c r="AA2187" t="s">
        <v>8787</v>
      </c>
      <c r="AB2187" t="s">
        <v>8788</v>
      </c>
    </row>
    <row r="2188" spans="1:28" x14ac:dyDescent="0.3">
      <c r="A2188" s="5" t="b">
        <f t="shared" si="102"/>
        <v>0</v>
      </c>
      <c r="B2188" t="str">
        <f t="shared" si="103"/>
        <v>assasindagger</v>
      </c>
      <c r="C2188" s="9" t="str">
        <f t="shared" si="104"/>
        <v>assasin_dagger_</v>
      </c>
      <c r="D2188">
        <v>13033</v>
      </c>
      <c r="E2188" t="s">
        <v>24</v>
      </c>
      <c r="F2188" t="s">
        <v>582</v>
      </c>
      <c r="G2188" t="s">
        <v>26</v>
      </c>
      <c r="H2188" t="s">
        <v>577</v>
      </c>
      <c r="I2188" t="s">
        <v>578</v>
      </c>
      <c r="J2188">
        <v>20</v>
      </c>
      <c r="K2188">
        <v>60</v>
      </c>
      <c r="L2188">
        <v>0</v>
      </c>
      <c r="M2188">
        <v>140</v>
      </c>
      <c r="N2188">
        <v>1</v>
      </c>
      <c r="O2188">
        <v>0</v>
      </c>
      <c r="P2188">
        <v>1</v>
      </c>
      <c r="Q2188" t="s">
        <v>60</v>
      </c>
      <c r="R2188">
        <v>36</v>
      </c>
      <c r="S2188">
        <v>4</v>
      </c>
      <c r="T2188" t="s">
        <v>262</v>
      </c>
      <c r="U2188" t="s">
        <v>36</v>
      </c>
      <c r="V2188" t="s">
        <v>579</v>
      </c>
      <c r="W2188" t="s">
        <v>38</v>
      </c>
      <c r="X2188" t="s">
        <v>30489</v>
      </c>
      <c r="AA2188" t="s">
        <v>583</v>
      </c>
      <c r="AB2188" t="s">
        <v>584</v>
      </c>
    </row>
    <row r="2189" spans="1:28" x14ac:dyDescent="0.3">
      <c r="A2189" s="5" t="b">
        <f t="shared" si="102"/>
        <v>0</v>
      </c>
      <c r="B2189" t="str">
        <f t="shared" si="103"/>
        <v>bfdagger1</v>
      </c>
      <c r="C2189" s="9" t="str">
        <f t="shared" si="104"/>
        <v>bf_dagger1</v>
      </c>
      <c r="D2189">
        <v>13036</v>
      </c>
      <c r="E2189" t="s">
        <v>24</v>
      </c>
      <c r="F2189" t="s">
        <v>935</v>
      </c>
      <c r="G2189" t="s">
        <v>26</v>
      </c>
      <c r="H2189" t="s">
        <v>936</v>
      </c>
      <c r="I2189" t="s">
        <v>578</v>
      </c>
      <c r="J2189">
        <v>0</v>
      </c>
      <c r="K2189">
        <v>0</v>
      </c>
      <c r="L2189">
        <v>0</v>
      </c>
      <c r="M2189">
        <v>120</v>
      </c>
      <c r="N2189">
        <v>1</v>
      </c>
      <c r="O2189">
        <v>0</v>
      </c>
      <c r="P2189">
        <v>0</v>
      </c>
      <c r="Q2189" t="s">
        <v>60</v>
      </c>
      <c r="R2189">
        <v>80</v>
      </c>
      <c r="S2189">
        <v>3</v>
      </c>
      <c r="T2189" t="s">
        <v>262</v>
      </c>
      <c r="U2189" t="s">
        <v>36</v>
      </c>
      <c r="V2189" t="s">
        <v>937</v>
      </c>
      <c r="W2189" t="s">
        <v>38</v>
      </c>
      <c r="X2189" t="s">
        <v>31738</v>
      </c>
      <c r="AA2189" t="s">
        <v>938</v>
      </c>
      <c r="AB2189" t="s">
        <v>939</v>
      </c>
    </row>
    <row r="2190" spans="1:28" x14ac:dyDescent="0.3">
      <c r="A2190" s="5" t="b">
        <f t="shared" si="102"/>
        <v>0</v>
      </c>
      <c r="B2190" t="str">
        <f t="shared" si="103"/>
        <v>bfdagger2</v>
      </c>
      <c r="C2190" s="9" t="str">
        <f t="shared" si="104"/>
        <v>bf_dagger2</v>
      </c>
      <c r="D2190">
        <v>13037</v>
      </c>
      <c r="E2190" t="s">
        <v>24</v>
      </c>
      <c r="F2190" t="s">
        <v>940</v>
      </c>
      <c r="G2190" t="s">
        <v>26</v>
      </c>
      <c r="H2190" t="s">
        <v>941</v>
      </c>
      <c r="I2190" t="s">
        <v>578</v>
      </c>
      <c r="J2190">
        <v>0</v>
      </c>
      <c r="K2190">
        <v>0</v>
      </c>
      <c r="L2190">
        <v>0</v>
      </c>
      <c r="M2190">
        <v>120</v>
      </c>
      <c r="N2190">
        <v>1</v>
      </c>
      <c r="O2190">
        <v>0</v>
      </c>
      <c r="P2190">
        <v>0</v>
      </c>
      <c r="Q2190" t="s">
        <v>60</v>
      </c>
      <c r="R2190">
        <v>80</v>
      </c>
      <c r="S2190">
        <v>3</v>
      </c>
      <c r="T2190" t="s">
        <v>262</v>
      </c>
      <c r="U2190" t="s">
        <v>36</v>
      </c>
      <c r="V2190" t="s">
        <v>942</v>
      </c>
      <c r="W2190" t="s">
        <v>38</v>
      </c>
      <c r="X2190" t="s">
        <v>31739</v>
      </c>
      <c r="AA2190" t="s">
        <v>943</v>
      </c>
      <c r="AB2190" t="s">
        <v>944</v>
      </c>
    </row>
    <row r="2191" spans="1:28" x14ac:dyDescent="0.3">
      <c r="A2191" s="7" t="b">
        <f t="shared" si="102"/>
        <v>0</v>
      </c>
      <c r="B2191" t="str">
        <f t="shared" si="103"/>
        <v>daggerofhunter</v>
      </c>
      <c r="C2191" s="9" t="str">
        <f t="shared" si="104"/>
        <v>dagger_of_hunter</v>
      </c>
      <c r="D2191">
        <v>13038</v>
      </c>
      <c r="E2191" t="s">
        <v>24</v>
      </c>
      <c r="F2191" t="s">
        <v>2750</v>
      </c>
      <c r="G2191" t="s">
        <v>26</v>
      </c>
      <c r="H2191" t="s">
        <v>2751</v>
      </c>
      <c r="I2191" t="s">
        <v>578</v>
      </c>
      <c r="J2191" s="5">
        <v>20</v>
      </c>
      <c r="K2191">
        <v>70</v>
      </c>
      <c r="L2191">
        <v>0</v>
      </c>
      <c r="M2191">
        <v>120</v>
      </c>
      <c r="N2191">
        <v>1</v>
      </c>
      <c r="O2191">
        <v>0</v>
      </c>
      <c r="P2191">
        <v>3</v>
      </c>
      <c r="Q2191" t="s">
        <v>60</v>
      </c>
      <c r="R2191">
        <v>70</v>
      </c>
      <c r="S2191">
        <v>3</v>
      </c>
      <c r="T2191" t="s">
        <v>262</v>
      </c>
      <c r="U2191" t="s">
        <v>2752</v>
      </c>
      <c r="V2191" t="s">
        <v>2753</v>
      </c>
      <c r="W2191" t="s">
        <v>38</v>
      </c>
      <c r="X2191" s="7" t="s">
        <v>31671</v>
      </c>
      <c r="Y2191" s="10"/>
      <c r="Z2191" s="10"/>
      <c r="AA2191" t="s">
        <v>2754</v>
      </c>
      <c r="AB2191" t="s">
        <v>2755</v>
      </c>
    </row>
    <row r="2192" spans="1:28" x14ac:dyDescent="0.3">
      <c r="A2192" s="7" t="b">
        <f t="shared" si="102"/>
        <v>0</v>
      </c>
      <c r="B2192" t="str">
        <f t="shared" si="103"/>
        <v>bfpistol1</v>
      </c>
      <c r="C2192" s="9" t="str">
        <f t="shared" si="104"/>
        <v>bf_pistol1</v>
      </c>
      <c r="D2192">
        <v>13108</v>
      </c>
      <c r="E2192" t="s">
        <v>24</v>
      </c>
      <c r="F2192" t="s">
        <v>1005</v>
      </c>
      <c r="G2192" t="s">
        <v>26</v>
      </c>
      <c r="H2192" t="s">
        <v>1006</v>
      </c>
      <c r="I2192" t="s">
        <v>1007</v>
      </c>
      <c r="J2192">
        <v>0</v>
      </c>
      <c r="K2192">
        <v>0</v>
      </c>
      <c r="L2192">
        <v>0</v>
      </c>
      <c r="M2192">
        <v>70</v>
      </c>
      <c r="N2192">
        <v>12</v>
      </c>
      <c r="O2192">
        <v>0</v>
      </c>
      <c r="P2192">
        <v>0</v>
      </c>
      <c r="Q2192" t="s">
        <v>60</v>
      </c>
      <c r="R2192">
        <v>80</v>
      </c>
      <c r="S2192">
        <v>3</v>
      </c>
      <c r="T2192" t="s">
        <v>166</v>
      </c>
      <c r="U2192" t="s">
        <v>36</v>
      </c>
      <c r="V2192" t="s">
        <v>429</v>
      </c>
      <c r="W2192" t="s">
        <v>38</v>
      </c>
      <c r="X2192" s="7" t="s">
        <v>31672</v>
      </c>
      <c r="Y2192" s="10"/>
      <c r="Z2192" s="10"/>
      <c r="AA2192" t="s">
        <v>1008</v>
      </c>
      <c r="AB2192" t="s">
        <v>1009</v>
      </c>
    </row>
    <row r="2193" spans="1:28" x14ac:dyDescent="0.3">
      <c r="A2193" s="7" t="b">
        <f t="shared" si="102"/>
        <v>0</v>
      </c>
      <c r="B2193" t="str">
        <f t="shared" si="103"/>
        <v>branch</v>
      </c>
      <c r="C2193" s="9" t="str">
        <f t="shared" si="104"/>
        <v>branch</v>
      </c>
      <c r="D2193">
        <v>13150</v>
      </c>
      <c r="E2193" t="s">
        <v>24</v>
      </c>
      <c r="F2193" t="s">
        <v>1549</v>
      </c>
      <c r="G2193" t="s">
        <v>26</v>
      </c>
      <c r="H2193" t="s">
        <v>1549</v>
      </c>
      <c r="I2193" t="s">
        <v>1016</v>
      </c>
      <c r="J2193" s="1">
        <v>3000</v>
      </c>
      <c r="K2193">
        <v>50</v>
      </c>
      <c r="L2193">
        <v>0</v>
      </c>
      <c r="M2193">
        <v>50</v>
      </c>
      <c r="N2193">
        <v>16</v>
      </c>
      <c r="O2193">
        <v>0</v>
      </c>
      <c r="P2193">
        <v>3</v>
      </c>
      <c r="Q2193" t="s">
        <v>60</v>
      </c>
      <c r="R2193">
        <v>1</v>
      </c>
      <c r="S2193">
        <v>1</v>
      </c>
      <c r="T2193" t="s">
        <v>166</v>
      </c>
      <c r="U2193" t="s">
        <v>36</v>
      </c>
      <c r="V2193" t="s">
        <v>429</v>
      </c>
      <c r="W2193" t="s">
        <v>38</v>
      </c>
      <c r="X2193" s="7"/>
      <c r="Y2193" s="10"/>
      <c r="Z2193" s="10"/>
      <c r="AA2193" t="s">
        <v>1550</v>
      </c>
      <c r="AB2193" t="s">
        <v>1551</v>
      </c>
    </row>
    <row r="2194" spans="1:28" x14ac:dyDescent="0.3">
      <c r="A2194" s="7" t="b">
        <f t="shared" si="102"/>
        <v>0</v>
      </c>
      <c r="B2194" t="str">
        <f t="shared" si="103"/>
        <v>rollingstone</v>
      </c>
      <c r="C2194" s="9" t="str">
        <f t="shared" si="104"/>
        <v>rolling_stone</v>
      </c>
      <c r="D2194">
        <v>13154</v>
      </c>
      <c r="E2194" t="s">
        <v>24</v>
      </c>
      <c r="F2194" t="s">
        <v>8490</v>
      </c>
      <c r="G2194" t="s">
        <v>26</v>
      </c>
      <c r="H2194" t="s">
        <v>8491</v>
      </c>
      <c r="I2194" t="s">
        <v>1021</v>
      </c>
      <c r="J2194" s="1">
        <v>12000</v>
      </c>
      <c r="K2194">
        <v>90</v>
      </c>
      <c r="L2194">
        <v>0</v>
      </c>
      <c r="M2194">
        <v>135</v>
      </c>
      <c r="N2194">
        <v>6</v>
      </c>
      <c r="O2194">
        <v>0</v>
      </c>
      <c r="P2194">
        <v>1</v>
      </c>
      <c r="Q2194" t="s">
        <v>60</v>
      </c>
      <c r="R2194">
        <v>14</v>
      </c>
      <c r="S2194">
        <v>1</v>
      </c>
      <c r="T2194" t="s">
        <v>166</v>
      </c>
      <c r="U2194" t="s">
        <v>36</v>
      </c>
      <c r="V2194" t="s">
        <v>429</v>
      </c>
      <c r="W2194" t="s">
        <v>38</v>
      </c>
      <c r="X2194" s="7" t="s">
        <v>31349</v>
      </c>
      <c r="Y2194" s="10"/>
      <c r="Z2194" s="10"/>
      <c r="AA2194" t="s">
        <v>8492</v>
      </c>
      <c r="AB2194" t="s">
        <v>8493</v>
      </c>
    </row>
    <row r="2195" spans="1:28" x14ac:dyDescent="0.3">
      <c r="A2195" s="7" t="b">
        <f t="shared" si="102"/>
        <v>0</v>
      </c>
      <c r="B2195" t="str">
        <f t="shared" si="103"/>
        <v>blackrose</v>
      </c>
      <c r="C2195" s="9" t="str">
        <f t="shared" si="104"/>
        <v>black_rose</v>
      </c>
      <c r="D2195">
        <v>13155</v>
      </c>
      <c r="E2195" t="s">
        <v>24</v>
      </c>
      <c r="F2195" t="s">
        <v>1205</v>
      </c>
      <c r="G2195" t="s">
        <v>26</v>
      </c>
      <c r="H2195" t="s">
        <v>1206</v>
      </c>
      <c r="I2195" t="s">
        <v>1021</v>
      </c>
      <c r="J2195" s="1">
        <v>32000</v>
      </c>
      <c r="K2195">
        <v>90</v>
      </c>
      <c r="L2195">
        <v>0</v>
      </c>
      <c r="M2195">
        <v>180</v>
      </c>
      <c r="N2195">
        <v>6</v>
      </c>
      <c r="O2195">
        <v>0</v>
      </c>
      <c r="P2195">
        <v>1</v>
      </c>
      <c r="Q2195" t="s">
        <v>60</v>
      </c>
      <c r="R2195">
        <v>35</v>
      </c>
      <c r="S2195">
        <v>2</v>
      </c>
      <c r="T2195" t="s">
        <v>166</v>
      </c>
      <c r="U2195" t="s">
        <v>36</v>
      </c>
      <c r="V2195" t="s">
        <v>429</v>
      </c>
      <c r="W2195" t="s">
        <v>38</v>
      </c>
      <c r="X2195" s="7" t="s">
        <v>31349</v>
      </c>
      <c r="Y2195" s="10"/>
      <c r="Z2195" s="10"/>
      <c r="AA2195" t="s">
        <v>1207</v>
      </c>
      <c r="AB2195" t="s">
        <v>1208</v>
      </c>
    </row>
    <row r="2196" spans="1:28" x14ac:dyDescent="0.3">
      <c r="A2196" s="7" t="b">
        <f t="shared" si="102"/>
        <v>0</v>
      </c>
      <c r="B2196" t="str">
        <f t="shared" si="103"/>
        <v>leveractionrifle</v>
      </c>
      <c r="C2196" s="9" t="str">
        <f t="shared" si="104"/>
        <v>lever_action_rifle</v>
      </c>
      <c r="D2196">
        <v>13170</v>
      </c>
      <c r="E2196" t="s">
        <v>24</v>
      </c>
      <c r="F2196" t="s">
        <v>6048</v>
      </c>
      <c r="G2196" t="s">
        <v>26</v>
      </c>
      <c r="H2196" t="s">
        <v>6049</v>
      </c>
      <c r="I2196" t="s">
        <v>1016</v>
      </c>
      <c r="J2196" s="5">
        <v>20</v>
      </c>
      <c r="K2196">
        <v>77</v>
      </c>
      <c r="L2196">
        <v>0</v>
      </c>
      <c r="M2196">
        <v>138</v>
      </c>
      <c r="N2196">
        <v>16</v>
      </c>
      <c r="O2196">
        <v>0</v>
      </c>
      <c r="P2196">
        <v>2</v>
      </c>
      <c r="Q2196" t="s">
        <v>60</v>
      </c>
      <c r="R2196">
        <v>70</v>
      </c>
      <c r="S2196">
        <v>3</v>
      </c>
      <c r="T2196" t="s">
        <v>166</v>
      </c>
      <c r="U2196" t="s">
        <v>36</v>
      </c>
      <c r="V2196" t="s">
        <v>429</v>
      </c>
      <c r="W2196" t="s">
        <v>38</v>
      </c>
      <c r="X2196" s="7" t="s">
        <v>31350</v>
      </c>
      <c r="Y2196" s="10"/>
      <c r="Z2196" s="10"/>
      <c r="AA2196" t="s">
        <v>6050</v>
      </c>
      <c r="AB2196" t="s">
        <v>6051</v>
      </c>
    </row>
    <row r="2197" spans="1:28" x14ac:dyDescent="0.3">
      <c r="A2197" s="7" t="b">
        <f t="shared" si="102"/>
        <v>0</v>
      </c>
      <c r="B2197" t="str">
        <f t="shared" si="103"/>
        <v>bfrifle1</v>
      </c>
      <c r="C2197" s="9" t="str">
        <f t="shared" si="104"/>
        <v>bf_rifle1</v>
      </c>
      <c r="D2197">
        <v>13171</v>
      </c>
      <c r="E2197" t="s">
        <v>24</v>
      </c>
      <c r="F2197" t="s">
        <v>1014</v>
      </c>
      <c r="G2197" t="s">
        <v>26</v>
      </c>
      <c r="H2197" t="s">
        <v>1015</v>
      </c>
      <c r="I2197" t="s">
        <v>1016</v>
      </c>
      <c r="J2197" s="5">
        <v>0</v>
      </c>
      <c r="K2197">
        <v>0</v>
      </c>
      <c r="L2197">
        <v>0</v>
      </c>
      <c r="M2197">
        <v>50</v>
      </c>
      <c r="N2197">
        <v>9</v>
      </c>
      <c r="O2197">
        <v>0</v>
      </c>
      <c r="P2197">
        <v>0</v>
      </c>
      <c r="Q2197" t="s">
        <v>60</v>
      </c>
      <c r="R2197">
        <v>80</v>
      </c>
      <c r="S2197">
        <v>3</v>
      </c>
      <c r="T2197" t="s">
        <v>166</v>
      </c>
      <c r="U2197" t="s">
        <v>36</v>
      </c>
      <c r="V2197" t="s">
        <v>429</v>
      </c>
      <c r="W2197" t="s">
        <v>38</v>
      </c>
      <c r="X2197" s="7" t="s">
        <v>31673</v>
      </c>
      <c r="Y2197" s="10"/>
      <c r="Z2197" s="10"/>
      <c r="AA2197" t="s">
        <v>1017</v>
      </c>
      <c r="AB2197" t="s">
        <v>1018</v>
      </c>
    </row>
    <row r="2198" spans="1:28" x14ac:dyDescent="0.3">
      <c r="A2198" s="7" t="b">
        <f t="shared" si="102"/>
        <v>0</v>
      </c>
      <c r="B2198" t="str">
        <f t="shared" si="103"/>
        <v>bfgatlinggun1</v>
      </c>
      <c r="C2198" s="9" t="str">
        <f t="shared" si="104"/>
        <v>bf_gatling_gun1</v>
      </c>
      <c r="D2198">
        <v>13172</v>
      </c>
      <c r="E2198" t="s">
        <v>24</v>
      </c>
      <c r="F2198" t="s">
        <v>945</v>
      </c>
      <c r="G2198" t="s">
        <v>26</v>
      </c>
      <c r="H2198" t="s">
        <v>946</v>
      </c>
      <c r="I2198" t="s">
        <v>947</v>
      </c>
      <c r="J2198" s="5">
        <v>0</v>
      </c>
      <c r="K2198">
        <v>0</v>
      </c>
      <c r="L2198">
        <v>0</v>
      </c>
      <c r="M2198">
        <v>80</v>
      </c>
      <c r="N2198">
        <v>9</v>
      </c>
      <c r="O2198">
        <v>0</v>
      </c>
      <c r="P2198">
        <v>0</v>
      </c>
      <c r="Q2198" t="s">
        <v>60</v>
      </c>
      <c r="R2198">
        <v>80</v>
      </c>
      <c r="S2198">
        <v>3</v>
      </c>
      <c r="T2198" t="s">
        <v>166</v>
      </c>
      <c r="U2198" t="s">
        <v>36</v>
      </c>
      <c r="V2198" t="s">
        <v>429</v>
      </c>
      <c r="W2198" t="s">
        <v>38</v>
      </c>
      <c r="X2198" s="7" t="s">
        <v>31674</v>
      </c>
      <c r="Y2198" s="10"/>
      <c r="Z2198" s="10"/>
      <c r="AA2198" t="s">
        <v>948</v>
      </c>
      <c r="AB2198" t="s">
        <v>949</v>
      </c>
    </row>
    <row r="2199" spans="1:28" x14ac:dyDescent="0.3">
      <c r="A2199" s="7" t="b">
        <f t="shared" si="102"/>
        <v>0</v>
      </c>
      <c r="B2199" t="str">
        <f t="shared" si="103"/>
        <v>bfshotgun1</v>
      </c>
      <c r="C2199" s="9" t="str">
        <f t="shared" si="104"/>
        <v>bf_shotgun1</v>
      </c>
      <c r="D2199">
        <v>13173</v>
      </c>
      <c r="E2199" t="s">
        <v>24</v>
      </c>
      <c r="F2199" t="s">
        <v>1019</v>
      </c>
      <c r="G2199" t="s">
        <v>26</v>
      </c>
      <c r="H2199" t="s">
        <v>1020</v>
      </c>
      <c r="I2199" t="s">
        <v>1021</v>
      </c>
      <c r="J2199" s="5">
        <v>0</v>
      </c>
      <c r="K2199">
        <v>0</v>
      </c>
      <c r="L2199">
        <v>0</v>
      </c>
      <c r="M2199">
        <v>100</v>
      </c>
      <c r="N2199">
        <v>9</v>
      </c>
      <c r="O2199">
        <v>0</v>
      </c>
      <c r="P2199">
        <v>0</v>
      </c>
      <c r="Q2199" t="s">
        <v>60</v>
      </c>
      <c r="R2199">
        <v>80</v>
      </c>
      <c r="S2199">
        <v>3</v>
      </c>
      <c r="T2199" t="s">
        <v>166</v>
      </c>
      <c r="U2199" t="s">
        <v>36</v>
      </c>
      <c r="V2199" t="s">
        <v>429</v>
      </c>
      <c r="W2199" t="s">
        <v>38</v>
      </c>
      <c r="X2199" s="7" t="s">
        <v>31675</v>
      </c>
      <c r="Y2199" s="10"/>
      <c r="Z2199" s="10"/>
      <c r="AA2199" t="s">
        <v>1022</v>
      </c>
      <c r="AB2199" t="s">
        <v>1023</v>
      </c>
    </row>
    <row r="2200" spans="1:28" x14ac:dyDescent="0.3">
      <c r="A2200" s="7" t="b">
        <f t="shared" si="102"/>
        <v>0</v>
      </c>
      <c r="B2200" t="str">
        <f t="shared" si="103"/>
        <v>bflauncher1</v>
      </c>
      <c r="C2200" s="9" t="str">
        <f t="shared" si="104"/>
        <v>bf_launcher1</v>
      </c>
      <c r="D2200">
        <v>13174</v>
      </c>
      <c r="E2200" t="s">
        <v>24</v>
      </c>
      <c r="F2200" t="s">
        <v>990</v>
      </c>
      <c r="G2200" t="s">
        <v>26</v>
      </c>
      <c r="H2200" t="s">
        <v>991</v>
      </c>
      <c r="I2200" t="s">
        <v>992</v>
      </c>
      <c r="J2200" s="5">
        <v>0</v>
      </c>
      <c r="K2200">
        <v>0</v>
      </c>
      <c r="L2200">
        <v>0</v>
      </c>
      <c r="M2200">
        <v>300</v>
      </c>
      <c r="N2200">
        <v>9</v>
      </c>
      <c r="O2200">
        <v>0</v>
      </c>
      <c r="P2200">
        <v>0</v>
      </c>
      <c r="Q2200" t="s">
        <v>60</v>
      </c>
      <c r="R2200">
        <v>80</v>
      </c>
      <c r="S2200">
        <v>3</v>
      </c>
      <c r="T2200" t="s">
        <v>166</v>
      </c>
      <c r="U2200" t="s">
        <v>36</v>
      </c>
      <c r="V2200" t="s">
        <v>429</v>
      </c>
      <c r="W2200" t="s">
        <v>38</v>
      </c>
      <c r="X2200" s="7" t="s">
        <v>31676</v>
      </c>
      <c r="Y2200" s="10"/>
      <c r="Z2200" s="10"/>
      <c r="AA2200" t="s">
        <v>993</v>
      </c>
      <c r="AB2200" t="s">
        <v>994</v>
      </c>
    </row>
    <row r="2201" spans="1:28" x14ac:dyDescent="0.3">
      <c r="A2201" s="5" t="b">
        <f t="shared" si="102"/>
        <v>0</v>
      </c>
      <c r="B2201" t="str">
        <f t="shared" si="103"/>
        <v>bullet</v>
      </c>
      <c r="C2201" s="9" t="str">
        <f t="shared" si="104"/>
        <v>bullet</v>
      </c>
      <c r="D2201">
        <v>13200</v>
      </c>
      <c r="E2201" t="s">
        <v>24</v>
      </c>
      <c r="F2201" t="s">
        <v>1706</v>
      </c>
      <c r="G2201" t="s">
        <v>26</v>
      </c>
      <c r="H2201" t="s">
        <v>1706</v>
      </c>
      <c r="I2201" t="s">
        <v>427</v>
      </c>
      <c r="J2201">
        <v>1</v>
      </c>
      <c r="K2201">
        <v>0.2</v>
      </c>
      <c r="L2201">
        <v>0</v>
      </c>
      <c r="M2201">
        <v>10</v>
      </c>
      <c r="N2201">
        <v>0</v>
      </c>
      <c r="O2201">
        <v>0</v>
      </c>
      <c r="P2201">
        <v>0</v>
      </c>
      <c r="Q2201" t="s">
        <v>24</v>
      </c>
      <c r="R2201">
        <v>1</v>
      </c>
      <c r="S2201">
        <v>0</v>
      </c>
      <c r="T2201" t="s">
        <v>428</v>
      </c>
      <c r="U2201" t="s">
        <v>36</v>
      </c>
      <c r="V2201" t="s">
        <v>429</v>
      </c>
      <c r="W2201" t="s">
        <v>38</v>
      </c>
      <c r="AA2201" t="s">
        <v>1707</v>
      </c>
      <c r="AB2201" t="s">
        <v>1708</v>
      </c>
    </row>
    <row r="2202" spans="1:28" x14ac:dyDescent="0.3">
      <c r="A2202" s="7" t="b">
        <f t="shared" si="102"/>
        <v>0</v>
      </c>
      <c r="B2202" t="str">
        <f t="shared" si="103"/>
        <v>silverbullet</v>
      </c>
      <c r="C2202" s="9" t="str">
        <f t="shared" si="104"/>
        <v>silver_bullet</v>
      </c>
      <c r="D2202">
        <v>13201</v>
      </c>
      <c r="E2202" t="s">
        <v>24</v>
      </c>
      <c r="F2202" t="s">
        <v>9064</v>
      </c>
      <c r="G2202" t="s">
        <v>26</v>
      </c>
      <c r="H2202" t="s">
        <v>9065</v>
      </c>
      <c r="I2202" t="s">
        <v>427</v>
      </c>
      <c r="J2202" s="5">
        <v>15</v>
      </c>
      <c r="K2202">
        <v>0.2</v>
      </c>
      <c r="L2202">
        <v>0</v>
      </c>
      <c r="M2202">
        <v>15</v>
      </c>
      <c r="N2202">
        <v>0</v>
      </c>
      <c r="O2202">
        <v>0</v>
      </c>
      <c r="P2202">
        <v>0</v>
      </c>
      <c r="Q2202" t="s">
        <v>24</v>
      </c>
      <c r="R2202">
        <v>1</v>
      </c>
      <c r="S2202">
        <v>0</v>
      </c>
      <c r="T2202" t="s">
        <v>428</v>
      </c>
      <c r="U2202" t="s">
        <v>36</v>
      </c>
      <c r="V2202" t="s">
        <v>429</v>
      </c>
      <c r="W2202" t="s">
        <v>38</v>
      </c>
      <c r="X2202" s="7" t="s">
        <v>30557</v>
      </c>
      <c r="Y2202" s="10" t="s">
        <v>31847</v>
      </c>
      <c r="Z2202" s="10"/>
      <c r="AA2202" t="s">
        <v>9066</v>
      </c>
      <c r="AB2202" t="s">
        <v>9067</v>
      </c>
    </row>
    <row r="2203" spans="1:28" x14ac:dyDescent="0.3">
      <c r="A2203" s="7" t="b">
        <f t="shared" si="102"/>
        <v>0</v>
      </c>
      <c r="B2203" t="str">
        <f t="shared" si="103"/>
        <v>shellofblood</v>
      </c>
      <c r="C2203" s="9" t="str">
        <f t="shared" si="104"/>
        <v>shell_of_blood</v>
      </c>
      <c r="D2203">
        <v>13202</v>
      </c>
      <c r="E2203" t="s">
        <v>24</v>
      </c>
      <c r="F2203" t="s">
        <v>8955</v>
      </c>
      <c r="G2203" t="s">
        <v>26</v>
      </c>
      <c r="H2203" t="s">
        <v>8956</v>
      </c>
      <c r="I2203" t="s">
        <v>427</v>
      </c>
      <c r="J2203" s="7">
        <v>30</v>
      </c>
      <c r="K2203">
        <v>0.2</v>
      </c>
      <c r="L2203">
        <v>0</v>
      </c>
      <c r="M2203">
        <v>30</v>
      </c>
      <c r="N2203">
        <v>0</v>
      </c>
      <c r="O2203">
        <v>0</v>
      </c>
      <c r="P2203">
        <v>0</v>
      </c>
      <c r="Q2203" t="s">
        <v>24</v>
      </c>
      <c r="R2203">
        <v>1</v>
      </c>
      <c r="S2203">
        <v>0</v>
      </c>
      <c r="T2203" t="s">
        <v>428</v>
      </c>
      <c r="U2203" t="s">
        <v>36</v>
      </c>
      <c r="V2203" t="s">
        <v>429</v>
      </c>
      <c r="W2203" t="s">
        <v>38</v>
      </c>
      <c r="X2203" s="7" t="s">
        <v>31351</v>
      </c>
      <c r="Y2203" s="10" t="s">
        <v>31848</v>
      </c>
      <c r="Z2203" s="10"/>
      <c r="AA2203" t="s">
        <v>8957</v>
      </c>
      <c r="AB2203" t="s">
        <v>8958</v>
      </c>
    </row>
    <row r="2204" spans="1:28" x14ac:dyDescent="0.3">
      <c r="A2204" s="7" t="b">
        <f t="shared" si="102"/>
        <v>0</v>
      </c>
      <c r="B2204" t="str">
        <f t="shared" si="103"/>
        <v>flaresphere</v>
      </c>
      <c r="C2204" s="9" t="str">
        <f t="shared" si="104"/>
        <v>flare_sphere</v>
      </c>
      <c r="D2204">
        <v>13203</v>
      </c>
      <c r="E2204" t="s">
        <v>24</v>
      </c>
      <c r="F2204" t="s">
        <v>4073</v>
      </c>
      <c r="G2204" t="s">
        <v>26</v>
      </c>
      <c r="H2204" t="s">
        <v>4074</v>
      </c>
      <c r="I2204" t="s">
        <v>1235</v>
      </c>
      <c r="J2204" s="7">
        <v>80</v>
      </c>
      <c r="K2204">
        <v>0.5</v>
      </c>
      <c r="L2204">
        <v>0</v>
      </c>
      <c r="M2204">
        <v>50</v>
      </c>
      <c r="N2204">
        <v>0</v>
      </c>
      <c r="O2204">
        <v>0</v>
      </c>
      <c r="P2204">
        <v>0</v>
      </c>
      <c r="Q2204" t="s">
        <v>24</v>
      </c>
      <c r="R2204">
        <v>1</v>
      </c>
      <c r="S2204">
        <v>0</v>
      </c>
      <c r="T2204" t="s">
        <v>428</v>
      </c>
      <c r="U2204" t="s">
        <v>36</v>
      </c>
      <c r="V2204" t="s">
        <v>429</v>
      </c>
      <c r="W2204" t="s">
        <v>38</v>
      </c>
      <c r="X2204" s="7" t="s">
        <v>30532</v>
      </c>
      <c r="Y2204" s="10" t="s">
        <v>31849</v>
      </c>
      <c r="Z2204" s="10"/>
      <c r="AA2204" t="s">
        <v>4075</v>
      </c>
      <c r="AB2204" t="s">
        <v>4076</v>
      </c>
    </row>
    <row r="2205" spans="1:28" x14ac:dyDescent="0.3">
      <c r="A2205" s="7" t="b">
        <f t="shared" si="102"/>
        <v>0</v>
      </c>
      <c r="B2205" t="str">
        <f t="shared" si="103"/>
        <v>lightingsphere</v>
      </c>
      <c r="C2205" s="9" t="str">
        <f t="shared" si="104"/>
        <v>lighting_sphere</v>
      </c>
      <c r="D2205">
        <v>13204</v>
      </c>
      <c r="E2205" t="s">
        <v>24</v>
      </c>
      <c r="F2205" t="s">
        <v>6094</v>
      </c>
      <c r="G2205" t="s">
        <v>26</v>
      </c>
      <c r="H2205" t="s">
        <v>6095</v>
      </c>
      <c r="I2205" t="s">
        <v>1235</v>
      </c>
      <c r="J2205" s="7">
        <v>80</v>
      </c>
      <c r="K2205">
        <v>0.5</v>
      </c>
      <c r="L2205">
        <v>0</v>
      </c>
      <c r="M2205">
        <v>50</v>
      </c>
      <c r="N2205">
        <v>0</v>
      </c>
      <c r="O2205">
        <v>0</v>
      </c>
      <c r="P2205">
        <v>0</v>
      </c>
      <c r="Q2205" t="s">
        <v>24</v>
      </c>
      <c r="R2205">
        <v>1</v>
      </c>
      <c r="S2205">
        <v>0</v>
      </c>
      <c r="T2205" t="s">
        <v>428</v>
      </c>
      <c r="U2205" t="s">
        <v>36</v>
      </c>
      <c r="V2205" t="s">
        <v>429</v>
      </c>
      <c r="W2205" t="s">
        <v>38</v>
      </c>
      <c r="X2205" s="7" t="s">
        <v>30533</v>
      </c>
      <c r="Y2205" s="10" t="s">
        <v>31850</v>
      </c>
      <c r="Z2205" s="10"/>
      <c r="AA2205" t="s">
        <v>6096</v>
      </c>
      <c r="AB2205" t="s">
        <v>6097</v>
      </c>
    </row>
    <row r="2206" spans="1:28" x14ac:dyDescent="0.3">
      <c r="A2206" s="7" t="b">
        <f t="shared" si="102"/>
        <v>0</v>
      </c>
      <c r="B2206" t="str">
        <f t="shared" si="103"/>
        <v>poisonsphere</v>
      </c>
      <c r="C2206" s="9" t="str">
        <f t="shared" si="104"/>
        <v>poison_sphere</v>
      </c>
      <c r="D2206">
        <v>13205</v>
      </c>
      <c r="E2206" t="s">
        <v>24</v>
      </c>
      <c r="F2206" t="s">
        <v>7788</v>
      </c>
      <c r="G2206" t="s">
        <v>26</v>
      </c>
      <c r="H2206" t="s">
        <v>7789</v>
      </c>
      <c r="I2206" t="s">
        <v>1235</v>
      </c>
      <c r="J2206" s="7">
        <v>80</v>
      </c>
      <c r="K2206">
        <v>0.5</v>
      </c>
      <c r="L2206">
        <v>0</v>
      </c>
      <c r="M2206">
        <v>50</v>
      </c>
      <c r="N2206">
        <v>0</v>
      </c>
      <c r="O2206">
        <v>0</v>
      </c>
      <c r="P2206">
        <v>0</v>
      </c>
      <c r="Q2206" t="s">
        <v>24</v>
      </c>
      <c r="R2206">
        <v>1</v>
      </c>
      <c r="S2206">
        <v>0</v>
      </c>
      <c r="T2206" t="s">
        <v>428</v>
      </c>
      <c r="U2206" t="s">
        <v>36</v>
      </c>
      <c r="V2206" t="s">
        <v>429</v>
      </c>
      <c r="W2206" t="s">
        <v>38</v>
      </c>
      <c r="X2206" s="7" t="s">
        <v>31352</v>
      </c>
      <c r="Y2206" s="10" t="s">
        <v>31851</v>
      </c>
      <c r="Z2206" s="10"/>
      <c r="AA2206" t="s">
        <v>7790</v>
      </c>
      <c r="AB2206" t="s">
        <v>7791</v>
      </c>
    </row>
    <row r="2207" spans="1:28" x14ac:dyDescent="0.3">
      <c r="A2207" s="7" t="b">
        <f t="shared" si="102"/>
        <v>0</v>
      </c>
      <c r="B2207" t="str">
        <f t="shared" si="103"/>
        <v>blindsphere</v>
      </c>
      <c r="C2207" s="9" t="str">
        <f t="shared" si="104"/>
        <v>blind_sphere</v>
      </c>
      <c r="D2207">
        <v>13206</v>
      </c>
      <c r="E2207" t="s">
        <v>24</v>
      </c>
      <c r="F2207" t="s">
        <v>1233</v>
      </c>
      <c r="G2207" t="s">
        <v>26</v>
      </c>
      <c r="H2207" t="s">
        <v>1234</v>
      </c>
      <c r="I2207" t="s">
        <v>1235</v>
      </c>
      <c r="J2207" s="7">
        <v>80</v>
      </c>
      <c r="K2207">
        <v>0.5</v>
      </c>
      <c r="L2207">
        <v>0</v>
      </c>
      <c r="M2207">
        <v>50</v>
      </c>
      <c r="N2207">
        <v>0</v>
      </c>
      <c r="O2207">
        <v>0</v>
      </c>
      <c r="P2207">
        <v>0</v>
      </c>
      <c r="Q2207" t="s">
        <v>24</v>
      </c>
      <c r="R2207">
        <v>1</v>
      </c>
      <c r="S2207">
        <v>0</v>
      </c>
      <c r="T2207" t="s">
        <v>428</v>
      </c>
      <c r="U2207" t="s">
        <v>36</v>
      </c>
      <c r="V2207" t="s">
        <v>429</v>
      </c>
      <c r="W2207" t="s">
        <v>38</v>
      </c>
      <c r="X2207" s="7" t="s">
        <v>31353</v>
      </c>
      <c r="Y2207" s="10" t="s">
        <v>31852</v>
      </c>
      <c r="Z2207" s="10"/>
      <c r="AA2207" t="s">
        <v>1236</v>
      </c>
      <c r="AB2207" t="s">
        <v>1237</v>
      </c>
    </row>
    <row r="2208" spans="1:28" x14ac:dyDescent="0.3">
      <c r="A2208" s="7" t="b">
        <f t="shared" si="102"/>
        <v>0</v>
      </c>
      <c r="B2208" t="str">
        <f t="shared" si="103"/>
        <v>freezingsphere</v>
      </c>
      <c r="C2208" s="9" t="str">
        <f t="shared" si="104"/>
        <v>freezing_sphere</v>
      </c>
      <c r="D2208">
        <v>13207</v>
      </c>
      <c r="E2208" t="s">
        <v>24</v>
      </c>
      <c r="F2208" t="s">
        <v>4206</v>
      </c>
      <c r="G2208" t="s">
        <v>26</v>
      </c>
      <c r="H2208" t="s">
        <v>4207</v>
      </c>
      <c r="I2208" t="s">
        <v>1235</v>
      </c>
      <c r="J2208" s="10">
        <v>80</v>
      </c>
      <c r="K2208">
        <v>0.5</v>
      </c>
      <c r="L2208">
        <v>0</v>
      </c>
      <c r="M2208">
        <v>50</v>
      </c>
      <c r="N2208">
        <v>0</v>
      </c>
      <c r="O2208">
        <v>0</v>
      </c>
      <c r="P2208">
        <v>0</v>
      </c>
      <c r="Q2208" t="s">
        <v>24</v>
      </c>
      <c r="R2208">
        <v>1</v>
      </c>
      <c r="S2208">
        <v>0</v>
      </c>
      <c r="T2208" t="s">
        <v>428</v>
      </c>
      <c r="U2208" t="s">
        <v>36</v>
      </c>
      <c r="V2208" t="s">
        <v>429</v>
      </c>
      <c r="W2208" t="s">
        <v>38</v>
      </c>
      <c r="X2208" s="7" t="s">
        <v>30493</v>
      </c>
      <c r="Y2208" s="10" t="s">
        <v>31853</v>
      </c>
      <c r="Z2208" s="10"/>
      <c r="AA2208" t="s">
        <v>4208</v>
      </c>
      <c r="AB2208" t="s">
        <v>4209</v>
      </c>
    </row>
    <row r="2209" spans="1:28" x14ac:dyDescent="0.3">
      <c r="A2209" s="7" t="b">
        <f t="shared" si="102"/>
        <v>0</v>
      </c>
      <c r="B2209" t="str">
        <f t="shared" si="103"/>
        <v>shuriken</v>
      </c>
      <c r="C2209" s="9" t="str">
        <f t="shared" si="104"/>
        <v>shuriken</v>
      </c>
      <c r="D2209">
        <v>13250</v>
      </c>
      <c r="E2209" t="s">
        <v>24</v>
      </c>
      <c r="F2209" t="s">
        <v>9021</v>
      </c>
      <c r="G2209" t="s">
        <v>26</v>
      </c>
      <c r="H2209" t="s">
        <v>9021</v>
      </c>
      <c r="I2209" t="s">
        <v>4087</v>
      </c>
      <c r="J2209" s="7">
        <v>4</v>
      </c>
      <c r="K2209">
        <v>0.5</v>
      </c>
      <c r="L2209">
        <v>0</v>
      </c>
      <c r="M2209">
        <v>10</v>
      </c>
      <c r="N2209">
        <v>0</v>
      </c>
      <c r="O2209">
        <v>0</v>
      </c>
      <c r="P2209">
        <v>0</v>
      </c>
      <c r="Q2209" t="s">
        <v>24</v>
      </c>
      <c r="R2209">
        <v>1</v>
      </c>
      <c r="S2209">
        <v>0</v>
      </c>
      <c r="T2209" t="s">
        <v>428</v>
      </c>
      <c r="U2209" t="s">
        <v>36</v>
      </c>
      <c r="V2209" t="s">
        <v>537</v>
      </c>
      <c r="W2209" t="s">
        <v>38</v>
      </c>
      <c r="X2209" s="7"/>
      <c r="Y2209" s="10"/>
      <c r="Z2209" s="10"/>
      <c r="AA2209" t="s">
        <v>9022</v>
      </c>
      <c r="AB2209" t="s">
        <v>9023</v>
      </c>
    </row>
    <row r="2210" spans="1:28" x14ac:dyDescent="0.3">
      <c r="A2210" s="7" t="b">
        <f t="shared" si="102"/>
        <v>0</v>
      </c>
      <c r="B2210" t="str">
        <f t="shared" si="103"/>
        <v>nimbusshuriken</v>
      </c>
      <c r="C2210" s="9" t="str">
        <f t="shared" si="104"/>
        <v>nimbus_shuriken</v>
      </c>
      <c r="D2210">
        <v>13251</v>
      </c>
      <c r="E2210" t="s">
        <v>24</v>
      </c>
      <c r="F2210" t="s">
        <v>7079</v>
      </c>
      <c r="G2210" t="s">
        <v>26</v>
      </c>
      <c r="H2210" t="s">
        <v>7080</v>
      </c>
      <c r="I2210" t="s">
        <v>4087</v>
      </c>
      <c r="J2210" s="7">
        <v>10</v>
      </c>
      <c r="K2210">
        <v>0.5</v>
      </c>
      <c r="L2210">
        <v>0</v>
      </c>
      <c r="M2210">
        <v>30</v>
      </c>
      <c r="N2210">
        <v>0</v>
      </c>
      <c r="O2210">
        <v>0</v>
      </c>
      <c r="P2210">
        <v>0</v>
      </c>
      <c r="Q2210" t="s">
        <v>24</v>
      </c>
      <c r="R2210">
        <v>20</v>
      </c>
      <c r="S2210">
        <v>0</v>
      </c>
      <c r="T2210" t="s">
        <v>428</v>
      </c>
      <c r="U2210" t="s">
        <v>36</v>
      </c>
      <c r="V2210" t="s">
        <v>537</v>
      </c>
      <c r="W2210" t="s">
        <v>38</v>
      </c>
      <c r="X2210" s="7"/>
      <c r="Y2210" s="10"/>
      <c r="Z2210" s="10"/>
      <c r="AA2210" t="s">
        <v>7081</v>
      </c>
      <c r="AB2210" t="s">
        <v>7082</v>
      </c>
    </row>
    <row r="2211" spans="1:28" x14ac:dyDescent="0.3">
      <c r="A2211" s="7" t="b">
        <f t="shared" si="102"/>
        <v>0</v>
      </c>
      <c r="B2211" t="str">
        <f t="shared" si="103"/>
        <v>flashshuriken</v>
      </c>
      <c r="C2211" s="9" t="str">
        <f t="shared" si="104"/>
        <v>flash_shuriken</v>
      </c>
      <c r="D2211">
        <v>13252</v>
      </c>
      <c r="E2211" t="s">
        <v>24</v>
      </c>
      <c r="F2211" t="s">
        <v>4085</v>
      </c>
      <c r="G2211" t="s">
        <v>26</v>
      </c>
      <c r="H2211" t="s">
        <v>4086</v>
      </c>
      <c r="I2211" t="s">
        <v>4087</v>
      </c>
      <c r="J2211" s="5">
        <v>20</v>
      </c>
      <c r="K2211">
        <v>0.5</v>
      </c>
      <c r="L2211" s="7">
        <v>0</v>
      </c>
      <c r="M2211">
        <v>45</v>
      </c>
      <c r="N2211">
        <v>0</v>
      </c>
      <c r="O2211">
        <v>0</v>
      </c>
      <c r="P2211">
        <v>0</v>
      </c>
      <c r="Q2211" t="s">
        <v>24</v>
      </c>
      <c r="R2211">
        <v>40</v>
      </c>
      <c r="S2211">
        <v>0</v>
      </c>
      <c r="T2211" t="s">
        <v>428</v>
      </c>
      <c r="U2211" t="s">
        <v>36</v>
      </c>
      <c r="V2211" t="s">
        <v>537</v>
      </c>
      <c r="W2211" t="s">
        <v>38</v>
      </c>
      <c r="X2211" s="7"/>
      <c r="Y2211" s="10"/>
      <c r="Z2211" s="10"/>
      <c r="AA2211" t="s">
        <v>4088</v>
      </c>
      <c r="AB2211" t="s">
        <v>4089</v>
      </c>
    </row>
    <row r="2212" spans="1:28" x14ac:dyDescent="0.3">
      <c r="A2212" s="7" t="b">
        <f t="shared" si="102"/>
        <v>0</v>
      </c>
      <c r="B2212" t="str">
        <f t="shared" si="103"/>
        <v>sharpleafshuriken</v>
      </c>
      <c r="C2212" s="9" t="str">
        <f t="shared" si="104"/>
        <v>sharp_leaf_shuriken</v>
      </c>
      <c r="D2212">
        <v>13253</v>
      </c>
      <c r="E2212" t="s">
        <v>24</v>
      </c>
      <c r="F2212" t="s">
        <v>8932</v>
      </c>
      <c r="G2212" t="s">
        <v>26</v>
      </c>
      <c r="H2212" t="s">
        <v>8933</v>
      </c>
      <c r="I2212" t="s">
        <v>4087</v>
      </c>
      <c r="J2212" s="7">
        <v>40</v>
      </c>
      <c r="K2212">
        <v>0.5</v>
      </c>
      <c r="L2212">
        <v>0</v>
      </c>
      <c r="M2212">
        <v>70</v>
      </c>
      <c r="N2212">
        <v>0</v>
      </c>
      <c r="O2212">
        <v>0</v>
      </c>
      <c r="P2212">
        <v>0</v>
      </c>
      <c r="Q2212" t="s">
        <v>24</v>
      </c>
      <c r="R2212">
        <v>60</v>
      </c>
      <c r="S2212">
        <v>0</v>
      </c>
      <c r="T2212" t="s">
        <v>428</v>
      </c>
      <c r="U2212" t="s">
        <v>36</v>
      </c>
      <c r="V2212" t="s">
        <v>537</v>
      </c>
      <c r="W2212" t="s">
        <v>38</v>
      </c>
      <c r="X2212" s="7"/>
      <c r="Y2212" s="10"/>
      <c r="Z2212" s="10"/>
      <c r="AA2212" t="s">
        <v>8934</v>
      </c>
      <c r="AB2212" t="s">
        <v>8935</v>
      </c>
    </row>
    <row r="2213" spans="1:28" x14ac:dyDescent="0.3">
      <c r="A2213" s="7" t="b">
        <f t="shared" si="102"/>
        <v>0</v>
      </c>
      <c r="B2213" t="str">
        <f t="shared" si="103"/>
        <v>thornneedleshuriken</v>
      </c>
      <c r="C2213" s="9" t="str">
        <f t="shared" si="104"/>
        <v>thorn_needle_shuriken</v>
      </c>
      <c r="D2213">
        <v>13254</v>
      </c>
      <c r="E2213" t="s">
        <v>24</v>
      </c>
      <c r="F2213" t="s">
        <v>10002</v>
      </c>
      <c r="G2213" t="s">
        <v>26</v>
      </c>
      <c r="H2213" t="s">
        <v>10003</v>
      </c>
      <c r="I2213" t="s">
        <v>4087</v>
      </c>
      <c r="J2213" s="7">
        <v>100</v>
      </c>
      <c r="K2213">
        <v>0.5</v>
      </c>
      <c r="L2213">
        <v>0</v>
      </c>
      <c r="M2213">
        <v>100</v>
      </c>
      <c r="N2213">
        <v>0</v>
      </c>
      <c r="O2213">
        <v>0</v>
      </c>
      <c r="P2213">
        <v>0</v>
      </c>
      <c r="Q2213" t="s">
        <v>24</v>
      </c>
      <c r="R2213">
        <v>80</v>
      </c>
      <c r="S2213">
        <v>0</v>
      </c>
      <c r="T2213" t="s">
        <v>428</v>
      </c>
      <c r="U2213" t="s">
        <v>36</v>
      </c>
      <c r="V2213" t="s">
        <v>537</v>
      </c>
      <c r="W2213" t="s">
        <v>38</v>
      </c>
      <c r="X2213" s="7"/>
      <c r="Y2213" s="10"/>
      <c r="Z2213" s="10"/>
      <c r="AA2213" t="s">
        <v>10004</v>
      </c>
      <c r="AB2213" t="s">
        <v>10005</v>
      </c>
    </row>
    <row r="2214" spans="1:28" x14ac:dyDescent="0.3">
      <c r="A2214" s="7" t="b">
        <f t="shared" si="102"/>
        <v>0</v>
      </c>
      <c r="B2214" t="str">
        <f t="shared" si="103"/>
        <v>kunaioficicle</v>
      </c>
      <c r="C2214" s="9" t="str">
        <f t="shared" si="104"/>
        <v>kunai_of_icicle</v>
      </c>
      <c r="D2214">
        <v>13255</v>
      </c>
      <c r="E2214" t="s">
        <v>24</v>
      </c>
      <c r="F2214" t="s">
        <v>5912</v>
      </c>
      <c r="G2214" t="s">
        <v>26</v>
      </c>
      <c r="H2214" t="s">
        <v>5913</v>
      </c>
      <c r="I2214" t="s">
        <v>5897</v>
      </c>
      <c r="J2214" s="7">
        <v>10</v>
      </c>
      <c r="K2214">
        <v>2</v>
      </c>
      <c r="L2214">
        <v>0</v>
      </c>
      <c r="M2214">
        <v>30</v>
      </c>
      <c r="N2214">
        <v>0</v>
      </c>
      <c r="O2214">
        <v>0</v>
      </c>
      <c r="P2214">
        <v>0</v>
      </c>
      <c r="Q2214" t="s">
        <v>24</v>
      </c>
      <c r="R2214">
        <v>1</v>
      </c>
      <c r="S2214">
        <v>0</v>
      </c>
      <c r="T2214" t="s">
        <v>428</v>
      </c>
      <c r="U2214" t="s">
        <v>36</v>
      </c>
      <c r="V2214" t="s">
        <v>537</v>
      </c>
      <c r="W2214" t="s">
        <v>38</v>
      </c>
      <c r="X2214" s="7" t="s">
        <v>30493</v>
      </c>
      <c r="Y2214" s="10"/>
      <c r="Z2214" s="10"/>
      <c r="AA2214" t="s">
        <v>5914</v>
      </c>
      <c r="AB2214" t="s">
        <v>5915</v>
      </c>
    </row>
    <row r="2215" spans="1:28" x14ac:dyDescent="0.3">
      <c r="A2215" s="7" t="b">
        <f t="shared" si="102"/>
        <v>0</v>
      </c>
      <c r="B2215" t="str">
        <f t="shared" si="103"/>
        <v>kunaiofblacksoil</v>
      </c>
      <c r="C2215" s="9" t="str">
        <f t="shared" si="104"/>
        <v>kunai_of_black_soil</v>
      </c>
      <c r="D2215">
        <v>13256</v>
      </c>
      <c r="E2215" t="s">
        <v>24</v>
      </c>
      <c r="F2215" t="s">
        <v>5895</v>
      </c>
      <c r="G2215" t="s">
        <v>26</v>
      </c>
      <c r="H2215" t="s">
        <v>5896</v>
      </c>
      <c r="I2215" t="s">
        <v>5897</v>
      </c>
      <c r="J2215" s="7">
        <v>10</v>
      </c>
      <c r="K2215">
        <v>2</v>
      </c>
      <c r="L2215">
        <v>0</v>
      </c>
      <c r="M2215">
        <v>30</v>
      </c>
      <c r="N2215">
        <v>0</v>
      </c>
      <c r="O2215">
        <v>0</v>
      </c>
      <c r="P2215">
        <v>0</v>
      </c>
      <c r="Q2215" t="s">
        <v>24</v>
      </c>
      <c r="R2215">
        <v>1</v>
      </c>
      <c r="S2215">
        <v>0</v>
      </c>
      <c r="T2215" t="s">
        <v>428</v>
      </c>
      <c r="U2215" t="s">
        <v>36</v>
      </c>
      <c r="V2215" t="s">
        <v>537</v>
      </c>
      <c r="W2215" t="s">
        <v>38</v>
      </c>
      <c r="X2215" s="7" t="s">
        <v>30531</v>
      </c>
      <c r="Y2215" s="10"/>
      <c r="Z2215" s="10"/>
      <c r="AA2215" t="s">
        <v>5898</v>
      </c>
      <c r="AB2215" t="s">
        <v>5899</v>
      </c>
    </row>
    <row r="2216" spans="1:28" x14ac:dyDescent="0.3">
      <c r="A2216" s="7" t="b">
        <f t="shared" si="102"/>
        <v>0</v>
      </c>
      <c r="B2216" t="str">
        <f t="shared" si="103"/>
        <v>kunaioffuriouswind</v>
      </c>
      <c r="C2216" s="9" t="str">
        <f t="shared" si="104"/>
        <v>kunai_of_furious_wind</v>
      </c>
      <c r="D2216">
        <v>13257</v>
      </c>
      <c r="E2216" t="s">
        <v>24</v>
      </c>
      <c r="F2216" t="s">
        <v>5908</v>
      </c>
      <c r="G2216" t="s">
        <v>26</v>
      </c>
      <c r="H2216" t="s">
        <v>5909</v>
      </c>
      <c r="I2216" t="s">
        <v>5897</v>
      </c>
      <c r="J2216" s="10">
        <v>10</v>
      </c>
      <c r="K2216">
        <v>2</v>
      </c>
      <c r="L2216">
        <v>0</v>
      </c>
      <c r="M2216">
        <v>30</v>
      </c>
      <c r="N2216">
        <v>0</v>
      </c>
      <c r="O2216">
        <v>0</v>
      </c>
      <c r="P2216">
        <v>0</v>
      </c>
      <c r="Q2216" t="s">
        <v>24</v>
      </c>
      <c r="R2216">
        <v>1</v>
      </c>
      <c r="S2216">
        <v>0</v>
      </c>
      <c r="T2216" t="s">
        <v>428</v>
      </c>
      <c r="U2216" t="s">
        <v>36</v>
      </c>
      <c r="V2216" t="s">
        <v>537</v>
      </c>
      <c r="W2216" t="s">
        <v>38</v>
      </c>
      <c r="X2216" s="7" t="s">
        <v>30533</v>
      </c>
      <c r="Y2216" s="10"/>
      <c r="Z2216" s="10"/>
      <c r="AA2216" t="s">
        <v>5910</v>
      </c>
      <c r="AB2216" t="s">
        <v>5911</v>
      </c>
    </row>
    <row r="2217" spans="1:28" x14ac:dyDescent="0.3">
      <c r="A2217" s="7" t="b">
        <f t="shared" si="102"/>
        <v>0</v>
      </c>
      <c r="B2217" t="str">
        <f t="shared" si="103"/>
        <v>kunaioffierceflame</v>
      </c>
      <c r="C2217" s="9" t="str">
        <f t="shared" si="104"/>
        <v>kunai_of_fierce_flame</v>
      </c>
      <c r="D2217">
        <v>13258</v>
      </c>
      <c r="E2217" t="s">
        <v>24</v>
      </c>
      <c r="F2217" t="s">
        <v>5904</v>
      </c>
      <c r="G2217" t="s">
        <v>26</v>
      </c>
      <c r="H2217" t="s">
        <v>5905</v>
      </c>
      <c r="I2217" t="s">
        <v>5897</v>
      </c>
      <c r="J2217" s="10">
        <v>10</v>
      </c>
      <c r="K2217">
        <v>2</v>
      </c>
      <c r="L2217">
        <v>0</v>
      </c>
      <c r="M2217">
        <v>30</v>
      </c>
      <c r="N2217">
        <v>0</v>
      </c>
      <c r="O2217">
        <v>0</v>
      </c>
      <c r="P2217">
        <v>0</v>
      </c>
      <c r="Q2217" t="s">
        <v>24</v>
      </c>
      <c r="R2217">
        <v>1</v>
      </c>
      <c r="S2217">
        <v>0</v>
      </c>
      <c r="T2217" t="s">
        <v>428</v>
      </c>
      <c r="U2217" t="s">
        <v>36</v>
      </c>
      <c r="V2217" t="s">
        <v>537</v>
      </c>
      <c r="W2217" t="s">
        <v>38</v>
      </c>
      <c r="X2217" s="7" t="s">
        <v>30532</v>
      </c>
      <c r="Y2217" s="10"/>
      <c r="Z2217" s="10"/>
      <c r="AA2217" t="s">
        <v>5906</v>
      </c>
      <c r="AB2217" t="s">
        <v>5907</v>
      </c>
    </row>
    <row r="2218" spans="1:28" x14ac:dyDescent="0.3">
      <c r="A2218" s="7" t="b">
        <f t="shared" si="102"/>
        <v>0</v>
      </c>
      <c r="B2218" t="str">
        <f t="shared" si="103"/>
        <v>kunaiofdeadlypoison</v>
      </c>
      <c r="C2218" s="9" t="str">
        <f t="shared" si="104"/>
        <v>kunai_of_deadly_poison</v>
      </c>
      <c r="D2218">
        <v>13259</v>
      </c>
      <c r="E2218" t="s">
        <v>24</v>
      </c>
      <c r="F2218" t="s">
        <v>5900</v>
      </c>
      <c r="G2218" t="s">
        <v>26</v>
      </c>
      <c r="H2218" t="s">
        <v>5901</v>
      </c>
      <c r="I2218" t="s">
        <v>5897</v>
      </c>
      <c r="J2218" s="10">
        <v>10</v>
      </c>
      <c r="K2218">
        <v>2</v>
      </c>
      <c r="L2218">
        <v>0</v>
      </c>
      <c r="M2218">
        <v>30</v>
      </c>
      <c r="N2218">
        <v>0</v>
      </c>
      <c r="O2218">
        <v>0</v>
      </c>
      <c r="P2218">
        <v>0</v>
      </c>
      <c r="Q2218" t="s">
        <v>24</v>
      </c>
      <c r="R2218">
        <v>1</v>
      </c>
      <c r="S2218">
        <v>0</v>
      </c>
      <c r="T2218" t="s">
        <v>428</v>
      </c>
      <c r="U2218" t="s">
        <v>36</v>
      </c>
      <c r="V2218" t="s">
        <v>537</v>
      </c>
      <c r="W2218" t="s">
        <v>38</v>
      </c>
      <c r="X2218" s="7" t="s">
        <v>31352</v>
      </c>
      <c r="Y2218" s="10"/>
      <c r="Z2218" s="10"/>
      <c r="AA2218" t="s">
        <v>5902</v>
      </c>
      <c r="AB2218" t="s">
        <v>5903</v>
      </c>
    </row>
    <row r="2219" spans="1:28" x14ac:dyDescent="0.3">
      <c r="A2219" s="7" t="b">
        <f t="shared" si="102"/>
        <v>0</v>
      </c>
      <c r="B2219" t="str">
        <f t="shared" si="103"/>
        <v>bfhuumashuriken1</v>
      </c>
      <c r="C2219" s="9" t="str">
        <f t="shared" si="104"/>
        <v>bf_huuma_shuriken1</v>
      </c>
      <c r="D2219">
        <v>13305</v>
      </c>
      <c r="E2219" t="s">
        <v>24</v>
      </c>
      <c r="F2219" t="s">
        <v>950</v>
      </c>
      <c r="G2219" t="s">
        <v>26</v>
      </c>
      <c r="H2219" t="s">
        <v>951</v>
      </c>
      <c r="I2219" t="s">
        <v>952</v>
      </c>
      <c r="J2219" s="7">
        <v>0</v>
      </c>
      <c r="K2219">
        <v>0</v>
      </c>
      <c r="L2219">
        <v>0</v>
      </c>
      <c r="M2219">
        <v>55</v>
      </c>
      <c r="N2219">
        <v>1</v>
      </c>
      <c r="O2219">
        <v>0</v>
      </c>
      <c r="P2219">
        <v>0</v>
      </c>
      <c r="Q2219" t="s">
        <v>60</v>
      </c>
      <c r="R2219">
        <v>80</v>
      </c>
      <c r="S2219">
        <v>3</v>
      </c>
      <c r="T2219" t="s">
        <v>166</v>
      </c>
      <c r="U2219" t="s">
        <v>36</v>
      </c>
      <c r="V2219" t="s">
        <v>537</v>
      </c>
      <c r="W2219" t="s">
        <v>38</v>
      </c>
      <c r="X2219" s="7" t="s">
        <v>31677</v>
      </c>
      <c r="Y2219" s="10"/>
      <c r="Z2219" s="10"/>
      <c r="AA2219" t="s">
        <v>953</v>
      </c>
      <c r="AB2219" t="s">
        <v>954</v>
      </c>
    </row>
    <row r="2220" spans="1:28" x14ac:dyDescent="0.3">
      <c r="A2220" s="7" t="b">
        <f t="shared" si="102"/>
        <v>0</v>
      </c>
      <c r="B2220" t="str">
        <f t="shared" si="103"/>
        <v>bfhuumashuriken2</v>
      </c>
      <c r="C2220" s="9" t="str">
        <f t="shared" si="104"/>
        <v>bf_huuma_shuriken2</v>
      </c>
      <c r="D2220">
        <v>13306</v>
      </c>
      <c r="E2220" t="s">
        <v>24</v>
      </c>
      <c r="F2220" t="s">
        <v>955</v>
      </c>
      <c r="G2220" t="s">
        <v>26</v>
      </c>
      <c r="H2220" t="s">
        <v>956</v>
      </c>
      <c r="I2220" t="s">
        <v>952</v>
      </c>
      <c r="J2220" s="7">
        <v>0</v>
      </c>
      <c r="K2220">
        <v>0</v>
      </c>
      <c r="L2220">
        <v>0</v>
      </c>
      <c r="M2220">
        <v>55</v>
      </c>
      <c r="N2220">
        <v>1</v>
      </c>
      <c r="O2220">
        <v>0</v>
      </c>
      <c r="P2220">
        <v>0</v>
      </c>
      <c r="Q2220" t="s">
        <v>60</v>
      </c>
      <c r="R2220">
        <v>80</v>
      </c>
      <c r="S2220">
        <v>3</v>
      </c>
      <c r="T2220" t="s">
        <v>166</v>
      </c>
      <c r="U2220" t="s">
        <v>36</v>
      </c>
      <c r="V2220" t="s">
        <v>537</v>
      </c>
      <c r="W2220" t="s">
        <v>38</v>
      </c>
      <c r="X2220" s="7" t="s">
        <v>31678</v>
      </c>
      <c r="Y2220" s="10"/>
      <c r="Z2220" s="10"/>
      <c r="AA2220" t="s">
        <v>957</v>
      </c>
      <c r="AB2220" t="s">
        <v>958</v>
      </c>
    </row>
    <row r="2221" spans="1:28" x14ac:dyDescent="0.3">
      <c r="A2221" s="7" t="b">
        <f t="shared" si="102"/>
        <v>0</v>
      </c>
      <c r="B2221" t="str">
        <f t="shared" si="103"/>
        <v>cutlas</v>
      </c>
      <c r="C2221" s="9" t="str">
        <f t="shared" si="104"/>
        <v>cutlas_</v>
      </c>
      <c r="D2221">
        <v>13400</v>
      </c>
      <c r="E2221" t="s">
        <v>24</v>
      </c>
      <c r="F2221" t="s">
        <v>2724</v>
      </c>
      <c r="G2221" t="s">
        <v>26</v>
      </c>
      <c r="H2221" t="s">
        <v>2721</v>
      </c>
      <c r="I2221" t="s">
        <v>1046</v>
      </c>
      <c r="J2221" s="7">
        <v>20</v>
      </c>
      <c r="K2221">
        <v>90</v>
      </c>
      <c r="L2221">
        <v>0</v>
      </c>
      <c r="M2221">
        <v>150</v>
      </c>
      <c r="N2221">
        <v>1</v>
      </c>
      <c r="O2221">
        <v>0</v>
      </c>
      <c r="P2221">
        <v>1</v>
      </c>
      <c r="Q2221" t="s">
        <v>60</v>
      </c>
      <c r="R2221">
        <v>40</v>
      </c>
      <c r="S2221">
        <v>4</v>
      </c>
      <c r="T2221" t="s">
        <v>262</v>
      </c>
      <c r="U2221" t="s">
        <v>36</v>
      </c>
      <c r="V2221" t="s">
        <v>672</v>
      </c>
      <c r="W2221" t="s">
        <v>38</v>
      </c>
      <c r="X2221" s="7" t="s">
        <v>30471</v>
      </c>
      <c r="Y2221" s="10"/>
      <c r="Z2221" s="10"/>
      <c r="AA2221" t="s">
        <v>2725</v>
      </c>
      <c r="AB2221" t="s">
        <v>2726</v>
      </c>
    </row>
    <row r="2222" spans="1:28" x14ac:dyDescent="0.3">
      <c r="A2222" s="7" t="b">
        <f t="shared" si="102"/>
        <v>0</v>
      </c>
      <c r="B2222" t="str">
        <f t="shared" si="103"/>
        <v>excaliburc</v>
      </c>
      <c r="C2222" s="9" t="str">
        <f t="shared" si="104"/>
        <v>excalibur_c</v>
      </c>
      <c r="D2222">
        <v>13401</v>
      </c>
      <c r="E2222" t="s">
        <v>24</v>
      </c>
      <c r="F2222" t="s">
        <v>3723</v>
      </c>
      <c r="G2222" t="s">
        <v>26</v>
      </c>
      <c r="H2222" t="s">
        <v>3724</v>
      </c>
      <c r="I2222" t="s">
        <v>1046</v>
      </c>
      <c r="J2222" s="7">
        <v>0</v>
      </c>
      <c r="K2222">
        <v>0</v>
      </c>
      <c r="L2222">
        <v>0</v>
      </c>
      <c r="M2222">
        <v>199</v>
      </c>
      <c r="N2222">
        <v>1</v>
      </c>
      <c r="O2222">
        <v>0</v>
      </c>
      <c r="P2222">
        <v>0</v>
      </c>
      <c r="Q2222" t="s">
        <v>24</v>
      </c>
      <c r="R2222">
        <v>1</v>
      </c>
      <c r="S2222">
        <v>4</v>
      </c>
      <c r="T2222" t="s">
        <v>262</v>
      </c>
      <c r="U2222" t="s">
        <v>36</v>
      </c>
      <c r="V2222" t="s">
        <v>672</v>
      </c>
      <c r="W2222" t="s">
        <v>38</v>
      </c>
      <c r="X2222" s="7" t="s">
        <v>31354</v>
      </c>
      <c r="Y2222" s="10"/>
      <c r="Z2222" s="10"/>
      <c r="AA2222" t="s">
        <v>3725</v>
      </c>
      <c r="AB2222" t="s">
        <v>3726</v>
      </c>
    </row>
    <row r="2223" spans="1:28" x14ac:dyDescent="0.3">
      <c r="A2223" s="7" t="b">
        <f t="shared" si="102"/>
        <v>0</v>
      </c>
      <c r="B2223" t="str">
        <f t="shared" si="103"/>
        <v>curvedsword</v>
      </c>
      <c r="C2223" s="9" t="str">
        <f t="shared" si="104"/>
        <v>curved_sword</v>
      </c>
      <c r="D2223">
        <v>13405</v>
      </c>
      <c r="E2223" t="s">
        <v>24</v>
      </c>
      <c r="F2223" t="s">
        <v>2707</v>
      </c>
      <c r="G2223" t="s">
        <v>26</v>
      </c>
      <c r="H2223" t="s">
        <v>2708</v>
      </c>
      <c r="I2223" t="s">
        <v>1046</v>
      </c>
      <c r="J2223" s="7">
        <v>20</v>
      </c>
      <c r="K2223">
        <v>80</v>
      </c>
      <c r="L2223">
        <v>0</v>
      </c>
      <c r="M2223">
        <v>125</v>
      </c>
      <c r="N2223">
        <v>1</v>
      </c>
      <c r="O2223">
        <v>0</v>
      </c>
      <c r="P2223">
        <v>2</v>
      </c>
      <c r="Q2223" t="s">
        <v>60</v>
      </c>
      <c r="R2223">
        <v>55</v>
      </c>
      <c r="S2223">
        <v>4</v>
      </c>
      <c r="T2223" t="s">
        <v>262</v>
      </c>
      <c r="U2223" t="s">
        <v>36</v>
      </c>
      <c r="V2223" t="s">
        <v>672</v>
      </c>
      <c r="W2223" t="s">
        <v>38</v>
      </c>
      <c r="X2223" s="7" t="s">
        <v>31355</v>
      </c>
      <c r="Y2223" s="10"/>
      <c r="Z2223" s="10"/>
      <c r="AA2223" t="s">
        <v>2709</v>
      </c>
      <c r="AB2223" t="s">
        <v>2710</v>
      </c>
    </row>
    <row r="2224" spans="1:28" x14ac:dyDescent="0.3">
      <c r="A2224" s="7" t="b">
        <f t="shared" si="102"/>
        <v>0</v>
      </c>
      <c r="B2224" t="str">
        <f t="shared" si="103"/>
        <v>bfsword1</v>
      </c>
      <c r="C2224" s="9" t="str">
        <f t="shared" si="104"/>
        <v>bf_sword1</v>
      </c>
      <c r="D2224">
        <v>13410</v>
      </c>
      <c r="E2224" t="s">
        <v>24</v>
      </c>
      <c r="F2224" t="s">
        <v>1044</v>
      </c>
      <c r="G2224" t="s">
        <v>26</v>
      </c>
      <c r="H2224" t="s">
        <v>1045</v>
      </c>
      <c r="I2224" t="s">
        <v>1046</v>
      </c>
      <c r="J2224" s="7">
        <v>0</v>
      </c>
      <c r="K2224">
        <v>0</v>
      </c>
      <c r="L2224">
        <v>0</v>
      </c>
      <c r="M2224">
        <v>115</v>
      </c>
      <c r="N2224">
        <v>1</v>
      </c>
      <c r="O2224">
        <v>0</v>
      </c>
      <c r="P2224">
        <v>0</v>
      </c>
      <c r="Q2224" t="s">
        <v>60</v>
      </c>
      <c r="R2224">
        <v>80</v>
      </c>
      <c r="S2224">
        <v>3</v>
      </c>
      <c r="T2224" t="s">
        <v>262</v>
      </c>
      <c r="U2224" t="s">
        <v>36</v>
      </c>
      <c r="V2224" t="s">
        <v>655</v>
      </c>
      <c r="W2224" t="s">
        <v>38</v>
      </c>
      <c r="X2224" s="7" t="s">
        <v>31573</v>
      </c>
      <c r="Y2224" s="10"/>
      <c r="Z2224" s="10"/>
      <c r="AA2224" t="s">
        <v>1047</v>
      </c>
      <c r="AB2224" t="s">
        <v>1048</v>
      </c>
    </row>
    <row r="2225" spans="1:28" x14ac:dyDescent="0.3">
      <c r="A2225" s="7" t="b">
        <f t="shared" si="102"/>
        <v>0</v>
      </c>
      <c r="B2225" t="str">
        <f t="shared" si="103"/>
        <v>bfsword2</v>
      </c>
      <c r="C2225" s="9" t="str">
        <f t="shared" si="104"/>
        <v>bf_sword2</v>
      </c>
      <c r="D2225">
        <v>13411</v>
      </c>
      <c r="E2225" t="s">
        <v>24</v>
      </c>
      <c r="F2225" t="s">
        <v>1049</v>
      </c>
      <c r="G2225" t="s">
        <v>26</v>
      </c>
      <c r="H2225" t="s">
        <v>1050</v>
      </c>
      <c r="I2225" t="s">
        <v>1046</v>
      </c>
      <c r="J2225" s="7">
        <v>0</v>
      </c>
      <c r="K2225">
        <v>0</v>
      </c>
      <c r="L2225">
        <v>0</v>
      </c>
      <c r="M2225">
        <v>115</v>
      </c>
      <c r="N2225">
        <v>1</v>
      </c>
      <c r="O2225">
        <v>0</v>
      </c>
      <c r="P2225">
        <v>0</v>
      </c>
      <c r="Q2225" t="s">
        <v>60</v>
      </c>
      <c r="R2225">
        <v>80</v>
      </c>
      <c r="S2225">
        <v>3</v>
      </c>
      <c r="T2225" t="s">
        <v>262</v>
      </c>
      <c r="U2225" t="s">
        <v>36</v>
      </c>
      <c r="V2225" t="s">
        <v>655</v>
      </c>
      <c r="W2225" t="s">
        <v>38</v>
      </c>
      <c r="X2225" s="7" t="s">
        <v>31356</v>
      </c>
      <c r="Y2225" s="10"/>
      <c r="Z2225" s="10"/>
      <c r="AA2225" t="s">
        <v>1051</v>
      </c>
      <c r="AB2225" t="s">
        <v>1052</v>
      </c>
    </row>
    <row r="2226" spans="1:28" x14ac:dyDescent="0.3">
      <c r="A2226" s="7" t="b">
        <f t="shared" si="102"/>
        <v>0</v>
      </c>
      <c r="B2226" t="str">
        <f t="shared" si="103"/>
        <v>elementalsword</v>
      </c>
      <c r="C2226" s="9" t="str">
        <f t="shared" si="104"/>
        <v>elemental_sword</v>
      </c>
      <c r="D2226">
        <v>13414</v>
      </c>
      <c r="E2226" t="s">
        <v>24</v>
      </c>
      <c r="F2226" t="s">
        <v>3572</v>
      </c>
      <c r="G2226" t="s">
        <v>26</v>
      </c>
      <c r="H2226" t="s">
        <v>3573</v>
      </c>
      <c r="I2226" t="s">
        <v>1046</v>
      </c>
      <c r="J2226" s="7">
        <v>20</v>
      </c>
      <c r="K2226">
        <v>120</v>
      </c>
      <c r="L2226">
        <v>0</v>
      </c>
      <c r="M2226">
        <v>105</v>
      </c>
      <c r="N2226">
        <v>1</v>
      </c>
      <c r="O2226">
        <v>0</v>
      </c>
      <c r="P2226">
        <v>3</v>
      </c>
      <c r="Q2226" t="s">
        <v>60</v>
      </c>
      <c r="R2226">
        <v>70</v>
      </c>
      <c r="S2226">
        <v>3</v>
      </c>
      <c r="T2226" t="s">
        <v>262</v>
      </c>
      <c r="U2226" t="s">
        <v>787</v>
      </c>
      <c r="V2226" t="s">
        <v>672</v>
      </c>
      <c r="W2226" t="s">
        <v>38</v>
      </c>
      <c r="X2226" s="7" t="s">
        <v>31679</v>
      </c>
      <c r="Y2226" s="10"/>
      <c r="Z2226" s="10"/>
      <c r="AA2226" t="s">
        <v>3574</v>
      </c>
      <c r="AB2226" t="s">
        <v>3575</v>
      </c>
    </row>
    <row r="2227" spans="1:28" x14ac:dyDescent="0.3">
      <c r="A2227" s="7" t="b">
        <f t="shared" si="102"/>
        <v>0</v>
      </c>
      <c r="B2227" t="str">
        <f t="shared" si="103"/>
        <v>chromemetalsword</v>
      </c>
      <c r="C2227" s="9" t="str">
        <f t="shared" si="104"/>
        <v>chrome_metal_sword</v>
      </c>
      <c r="D2227">
        <v>13431</v>
      </c>
      <c r="E2227" t="s">
        <v>24</v>
      </c>
      <c r="F2227" t="s">
        <v>2188</v>
      </c>
      <c r="G2227" t="s">
        <v>26</v>
      </c>
      <c r="H2227" t="s">
        <v>2189</v>
      </c>
      <c r="I2227" t="s">
        <v>1046</v>
      </c>
      <c r="J2227" s="5">
        <v>20</v>
      </c>
      <c r="K2227">
        <v>220</v>
      </c>
      <c r="L2227">
        <v>0</v>
      </c>
      <c r="M2227">
        <v>180</v>
      </c>
      <c r="N2227">
        <v>1</v>
      </c>
      <c r="O2227">
        <v>0</v>
      </c>
      <c r="P2227">
        <v>2</v>
      </c>
      <c r="Q2227" t="s">
        <v>60</v>
      </c>
      <c r="R2227">
        <v>110</v>
      </c>
      <c r="S2227">
        <v>3</v>
      </c>
      <c r="T2227" t="s">
        <v>262</v>
      </c>
      <c r="U2227" t="s">
        <v>787</v>
      </c>
      <c r="V2227" t="s">
        <v>826</v>
      </c>
      <c r="W2227" t="s">
        <v>38</v>
      </c>
      <c r="X2227" s="7" t="s">
        <v>31357</v>
      </c>
      <c r="Y2227" s="10"/>
      <c r="Z2227" s="10"/>
      <c r="AA2227" t="s">
        <v>2190</v>
      </c>
      <c r="AB2227" t="s">
        <v>2191</v>
      </c>
    </row>
    <row r="2228" spans="1:28" x14ac:dyDescent="0.3">
      <c r="A2228" s="7" t="b">
        <f t="shared" si="102"/>
        <v>0</v>
      </c>
      <c r="B2228" t="str">
        <f t="shared" si="103"/>
        <v>battlemanual100</v>
      </c>
      <c r="C2228" s="9" t="str">
        <f t="shared" si="104"/>
        <v>battle_manual100</v>
      </c>
      <c r="D2228">
        <v>14533</v>
      </c>
      <c r="E2228" t="s">
        <v>60</v>
      </c>
      <c r="F2228" t="s">
        <v>848</v>
      </c>
      <c r="G2228">
        <v>10</v>
      </c>
      <c r="H2228" t="s">
        <v>849</v>
      </c>
      <c r="I2228" t="s">
        <v>66</v>
      </c>
      <c r="J2228">
        <v>0</v>
      </c>
      <c r="K2228">
        <v>1</v>
      </c>
      <c r="L2228">
        <v>0</v>
      </c>
      <c r="M2228">
        <v>0</v>
      </c>
      <c r="N2228">
        <v>0</v>
      </c>
      <c r="O2228">
        <v>0</v>
      </c>
      <c r="P2228">
        <v>0</v>
      </c>
      <c r="Q2228" t="s">
        <v>24</v>
      </c>
      <c r="R2228">
        <v>0</v>
      </c>
      <c r="S2228">
        <v>0</v>
      </c>
      <c r="T2228" t="s">
        <v>29</v>
      </c>
      <c r="U2228" t="s">
        <v>36</v>
      </c>
      <c r="V2228" t="s">
        <v>37</v>
      </c>
      <c r="W2228" t="s">
        <v>38</v>
      </c>
      <c r="X2228" s="7" t="s">
        <v>31359</v>
      </c>
      <c r="Y2228" s="10"/>
      <c r="Z2228" s="10"/>
      <c r="AA2228" t="s">
        <v>850</v>
      </c>
      <c r="AB2228" t="s">
        <v>851</v>
      </c>
    </row>
    <row r="2229" spans="1:28" x14ac:dyDescent="0.3">
      <c r="A2229" s="7" t="b">
        <f t="shared" si="102"/>
        <v>0</v>
      </c>
      <c r="B2229" t="str">
        <f t="shared" si="103"/>
        <v>battlemanualx3</v>
      </c>
      <c r="C2229" s="9" t="str">
        <f t="shared" si="104"/>
        <v>battle_manual_x3</v>
      </c>
      <c r="D2229">
        <v>14545</v>
      </c>
      <c r="E2229" t="s">
        <v>60</v>
      </c>
      <c r="F2229" t="s">
        <v>844</v>
      </c>
      <c r="G2229">
        <v>20</v>
      </c>
      <c r="H2229" t="s">
        <v>845</v>
      </c>
      <c r="I2229" t="s">
        <v>66</v>
      </c>
      <c r="J2229">
        <v>0</v>
      </c>
      <c r="K2229">
        <v>1</v>
      </c>
      <c r="L2229">
        <v>0</v>
      </c>
      <c r="M2229">
        <v>0</v>
      </c>
      <c r="N2229">
        <v>0</v>
      </c>
      <c r="O2229">
        <v>0</v>
      </c>
      <c r="P2229">
        <v>0</v>
      </c>
      <c r="Q2229" t="s">
        <v>24</v>
      </c>
      <c r="R2229">
        <v>0</v>
      </c>
      <c r="S2229">
        <v>0</v>
      </c>
      <c r="T2229" t="s">
        <v>29</v>
      </c>
      <c r="U2229" t="s">
        <v>36</v>
      </c>
      <c r="V2229" t="s">
        <v>37</v>
      </c>
      <c r="W2229" t="s">
        <v>38</v>
      </c>
      <c r="X2229" s="7" t="s">
        <v>31360</v>
      </c>
      <c r="Y2229" s="10"/>
      <c r="Z2229" s="10"/>
      <c r="AA2229" t="s">
        <v>846</v>
      </c>
      <c r="AB2229" t="s">
        <v>847</v>
      </c>
    </row>
    <row r="2230" spans="1:28" x14ac:dyDescent="0.3">
      <c r="A2230" s="7" t="b">
        <f t="shared" si="102"/>
        <v>0</v>
      </c>
      <c r="B2230" t="str">
        <f t="shared" si="103"/>
        <v>agidish02</v>
      </c>
      <c r="C2230" s="9" t="str">
        <f t="shared" si="104"/>
        <v>agi_dish02_</v>
      </c>
      <c r="D2230">
        <v>14561</v>
      </c>
      <c r="E2230" t="s">
        <v>24</v>
      </c>
      <c r="F2230" t="s">
        <v>151</v>
      </c>
      <c r="G2230" t="s">
        <v>26</v>
      </c>
      <c r="H2230" t="s">
        <v>152</v>
      </c>
      <c r="I2230" t="s">
        <v>153</v>
      </c>
      <c r="J2230" s="10">
        <v>2</v>
      </c>
      <c r="K2230">
        <v>1</v>
      </c>
      <c r="L2230">
        <v>0</v>
      </c>
      <c r="M2230">
        <v>0</v>
      </c>
      <c r="N2230">
        <v>0</v>
      </c>
      <c r="O2230">
        <v>0</v>
      </c>
      <c r="P2230">
        <v>0</v>
      </c>
      <c r="Q2230" t="s">
        <v>24</v>
      </c>
      <c r="R2230">
        <v>0</v>
      </c>
      <c r="S2230">
        <v>0</v>
      </c>
      <c r="T2230" t="s">
        <v>29</v>
      </c>
      <c r="U2230" t="s">
        <v>36</v>
      </c>
      <c r="V2230" t="s">
        <v>37</v>
      </c>
      <c r="W2230" t="s">
        <v>38</v>
      </c>
      <c r="X2230" s="7" t="s">
        <v>31361</v>
      </c>
      <c r="Y2230" s="10"/>
      <c r="Z2230" s="10"/>
      <c r="AA2230" t="s">
        <v>154</v>
      </c>
      <c r="AB2230" t="s">
        <v>155</v>
      </c>
    </row>
    <row r="2231" spans="1:28" x14ac:dyDescent="0.3">
      <c r="A2231" s="7" t="b">
        <f t="shared" si="102"/>
        <v>0</v>
      </c>
      <c r="B2231" t="str">
        <f t="shared" si="103"/>
        <v>repairscroll</v>
      </c>
      <c r="C2231" s="9" t="str">
        <f t="shared" si="104"/>
        <v>repair_scroll_</v>
      </c>
      <c r="D2231">
        <v>14587</v>
      </c>
      <c r="E2231" t="s">
        <v>24</v>
      </c>
      <c r="F2231" t="s">
        <v>8309</v>
      </c>
      <c r="G2231" t="s">
        <v>26</v>
      </c>
      <c r="H2231" t="s">
        <v>8310</v>
      </c>
      <c r="I2231" t="s">
        <v>35</v>
      </c>
      <c r="J2231" s="10">
        <v>2</v>
      </c>
      <c r="K2231">
        <v>1</v>
      </c>
      <c r="L2231">
        <v>0</v>
      </c>
      <c r="M2231">
        <v>0</v>
      </c>
      <c r="N2231">
        <v>0</v>
      </c>
      <c r="O2231">
        <v>0</v>
      </c>
      <c r="P2231">
        <v>0</v>
      </c>
      <c r="Q2231" t="s">
        <v>24</v>
      </c>
      <c r="R2231">
        <v>0</v>
      </c>
      <c r="S2231">
        <v>0</v>
      </c>
      <c r="T2231" t="s">
        <v>29</v>
      </c>
      <c r="U2231" t="s">
        <v>36</v>
      </c>
      <c r="V2231" t="s">
        <v>37</v>
      </c>
      <c r="W2231" t="s">
        <v>38</v>
      </c>
      <c r="X2231" s="7" t="s">
        <v>31362</v>
      </c>
      <c r="Y2231" s="10"/>
      <c r="Z2231" s="10"/>
      <c r="AA2231" t="s">
        <v>8311</v>
      </c>
      <c r="AB2231" t="s">
        <v>8312</v>
      </c>
    </row>
    <row r="2232" spans="1:28" x14ac:dyDescent="0.3">
      <c r="A2232" s="7" t="b">
        <f t="shared" si="102"/>
        <v>0</v>
      </c>
      <c r="B2232" t="str">
        <f t="shared" si="103"/>
        <v>purityrobe</v>
      </c>
      <c r="C2232" s="9" t="str">
        <f t="shared" si="104"/>
        <v>purity_robe</v>
      </c>
      <c r="D2232">
        <v>15012</v>
      </c>
      <c r="E2232" t="s">
        <v>24</v>
      </c>
      <c r="F2232" t="s">
        <v>7967</v>
      </c>
      <c r="G2232" t="s">
        <v>26</v>
      </c>
      <c r="H2232" t="s">
        <v>7968</v>
      </c>
      <c r="I2232" t="s">
        <v>59</v>
      </c>
      <c r="J2232" s="10">
        <v>10</v>
      </c>
      <c r="K2232">
        <v>40</v>
      </c>
      <c r="L2232">
        <v>0</v>
      </c>
      <c r="M2232">
        <v>0</v>
      </c>
      <c r="N2232">
        <v>0</v>
      </c>
      <c r="O2232">
        <v>5</v>
      </c>
      <c r="P2232">
        <v>1</v>
      </c>
      <c r="Q2232" t="s">
        <v>60</v>
      </c>
      <c r="R2232">
        <v>22</v>
      </c>
      <c r="S2232">
        <v>0</v>
      </c>
      <c r="T2232" t="s">
        <v>59</v>
      </c>
      <c r="U2232" t="s">
        <v>36</v>
      </c>
      <c r="V2232" t="s">
        <v>37</v>
      </c>
      <c r="W2232" t="s">
        <v>38</v>
      </c>
      <c r="X2232" s="7" t="s">
        <v>31363</v>
      </c>
      <c r="Y2232" s="10"/>
      <c r="Z2232" s="10"/>
      <c r="AA2232" t="s">
        <v>7969</v>
      </c>
      <c r="AB2232" t="s">
        <v>7970</v>
      </c>
    </row>
    <row r="2233" spans="1:28" x14ac:dyDescent="0.3">
      <c r="A2233" s="7" t="b">
        <f t="shared" si="102"/>
        <v>0</v>
      </c>
      <c r="B2233" t="str">
        <f t="shared" si="103"/>
        <v>redsquarebag</v>
      </c>
      <c r="C2233" s="9" t="str">
        <f t="shared" si="104"/>
        <v>red_square_bag</v>
      </c>
      <c r="D2233">
        <v>16001</v>
      </c>
      <c r="E2233" t="s">
        <v>24</v>
      </c>
      <c r="F2233" t="s">
        <v>8267</v>
      </c>
      <c r="G2233" t="s">
        <v>26</v>
      </c>
      <c r="H2233" t="s">
        <v>8268</v>
      </c>
      <c r="I2233" t="s">
        <v>997</v>
      </c>
      <c r="J2233" s="5">
        <v>20</v>
      </c>
      <c r="K2233">
        <v>50</v>
      </c>
      <c r="L2233">
        <v>0</v>
      </c>
      <c r="M2233">
        <v>130</v>
      </c>
      <c r="N2233">
        <v>0</v>
      </c>
      <c r="O2233">
        <v>0</v>
      </c>
      <c r="P2233">
        <v>2</v>
      </c>
      <c r="Q2233" t="s">
        <v>60</v>
      </c>
      <c r="R2233">
        <v>50</v>
      </c>
      <c r="S2233">
        <v>4</v>
      </c>
      <c r="T2233" t="s">
        <v>262</v>
      </c>
      <c r="U2233" t="s">
        <v>787</v>
      </c>
      <c r="V2233" t="s">
        <v>2059</v>
      </c>
      <c r="W2233" t="s">
        <v>38</v>
      </c>
      <c r="X2233" s="7" t="s">
        <v>31740</v>
      </c>
      <c r="Y2233" s="10"/>
      <c r="Z2233" s="10"/>
      <c r="AA2233" t="s">
        <v>8269</v>
      </c>
      <c r="AB2233" t="s">
        <v>8270</v>
      </c>
    </row>
    <row r="2234" spans="1:28" x14ac:dyDescent="0.3">
      <c r="A2234" s="7" t="b">
        <f t="shared" si="102"/>
        <v>0</v>
      </c>
      <c r="B2234" t="str">
        <f t="shared" si="103"/>
        <v>cannonball</v>
      </c>
      <c r="C2234" s="9" t="str">
        <f t="shared" si="104"/>
        <v>cannon_ball</v>
      </c>
      <c r="D2234">
        <v>18000</v>
      </c>
      <c r="E2234" t="s">
        <v>24</v>
      </c>
      <c r="F2234" t="s">
        <v>1841</v>
      </c>
      <c r="G2234" t="s">
        <v>26</v>
      </c>
      <c r="H2234" t="s">
        <v>1842</v>
      </c>
      <c r="I2234" t="s">
        <v>1843</v>
      </c>
      <c r="J2234" s="5">
        <v>100</v>
      </c>
      <c r="K2234">
        <v>1</v>
      </c>
      <c r="L2234">
        <v>0</v>
      </c>
      <c r="M2234">
        <v>0</v>
      </c>
      <c r="N2234">
        <v>0</v>
      </c>
      <c r="O2234">
        <v>0</v>
      </c>
      <c r="P2234">
        <v>0</v>
      </c>
      <c r="Q2234" t="s">
        <v>24</v>
      </c>
      <c r="R2234">
        <v>1</v>
      </c>
      <c r="S2234">
        <v>0</v>
      </c>
      <c r="T2234" t="s">
        <v>428</v>
      </c>
      <c r="U2234" t="s">
        <v>36</v>
      </c>
      <c r="V2234" t="s">
        <v>83</v>
      </c>
      <c r="W2234" t="s">
        <v>38</v>
      </c>
      <c r="X2234" s="7" t="s">
        <v>31364</v>
      </c>
      <c r="Y2234" s="10"/>
      <c r="Z2234" s="10"/>
      <c r="AA2234" t="s">
        <v>1844</v>
      </c>
      <c r="AB2234" t="s">
        <v>1845</v>
      </c>
    </row>
    <row r="2235" spans="1:28" x14ac:dyDescent="0.3">
      <c r="A2235" s="7" t="b">
        <f t="shared" si="102"/>
        <v>0</v>
      </c>
      <c r="B2235" t="str">
        <f t="shared" si="103"/>
        <v>holycannonball</v>
      </c>
      <c r="C2235" s="9" t="str">
        <f t="shared" si="104"/>
        <v>holy_cannon_ball</v>
      </c>
      <c r="D2235">
        <v>18001</v>
      </c>
      <c r="E2235" t="s">
        <v>24</v>
      </c>
      <c r="F2235" t="s">
        <v>5228</v>
      </c>
      <c r="G2235" t="s">
        <v>26</v>
      </c>
      <c r="H2235" t="s">
        <v>1842</v>
      </c>
      <c r="I2235" t="s">
        <v>1843</v>
      </c>
      <c r="J2235" s="5">
        <v>200</v>
      </c>
      <c r="K2235">
        <v>1</v>
      </c>
      <c r="L2235">
        <v>0</v>
      </c>
      <c r="M2235">
        <v>0</v>
      </c>
      <c r="N2235">
        <v>0</v>
      </c>
      <c r="O2235">
        <v>0</v>
      </c>
      <c r="P2235">
        <v>0</v>
      </c>
      <c r="Q2235" t="s">
        <v>24</v>
      </c>
      <c r="R2235">
        <v>1</v>
      </c>
      <c r="S2235">
        <v>0</v>
      </c>
      <c r="T2235" t="s">
        <v>428</v>
      </c>
      <c r="U2235" t="s">
        <v>36</v>
      </c>
      <c r="V2235" t="s">
        <v>83</v>
      </c>
      <c r="W2235" t="s">
        <v>38</v>
      </c>
      <c r="X2235" s="7" t="s">
        <v>31365</v>
      </c>
      <c r="Y2235" s="10"/>
      <c r="Z2235" s="10"/>
      <c r="AA2235" t="s">
        <v>5229</v>
      </c>
      <c r="AB2235" t="s">
        <v>5230</v>
      </c>
    </row>
    <row r="2236" spans="1:28" x14ac:dyDescent="0.3">
      <c r="A2236" s="7" t="b">
        <f t="shared" si="102"/>
        <v>0</v>
      </c>
      <c r="B2236" t="str">
        <f t="shared" si="103"/>
        <v>darkcannonball</v>
      </c>
      <c r="C2236" s="9" t="str">
        <f t="shared" si="104"/>
        <v>dark_cannon_ball</v>
      </c>
      <c r="D2236">
        <v>18002</v>
      </c>
      <c r="E2236" t="s">
        <v>24</v>
      </c>
      <c r="F2236" t="s">
        <v>2779</v>
      </c>
      <c r="G2236" t="s">
        <v>26</v>
      </c>
      <c r="H2236" t="s">
        <v>1842</v>
      </c>
      <c r="I2236" t="s">
        <v>1843</v>
      </c>
      <c r="J2236" s="5">
        <v>200</v>
      </c>
      <c r="K2236">
        <v>1</v>
      </c>
      <c r="L2236">
        <v>0</v>
      </c>
      <c r="M2236">
        <v>0</v>
      </c>
      <c r="N2236">
        <v>0</v>
      </c>
      <c r="O2236">
        <v>0</v>
      </c>
      <c r="P2236">
        <v>0</v>
      </c>
      <c r="Q2236" t="s">
        <v>24</v>
      </c>
      <c r="R2236">
        <v>1</v>
      </c>
      <c r="S2236">
        <v>0</v>
      </c>
      <c r="T2236" t="s">
        <v>428</v>
      </c>
      <c r="U2236" t="s">
        <v>36</v>
      </c>
      <c r="V2236" t="s">
        <v>83</v>
      </c>
      <c r="W2236" t="s">
        <v>38</v>
      </c>
      <c r="X2236" s="7" t="s">
        <v>31366</v>
      </c>
      <c r="Y2236" s="10"/>
      <c r="Z2236" s="10"/>
      <c r="AA2236" t="s">
        <v>2780</v>
      </c>
      <c r="AB2236" t="s">
        <v>2781</v>
      </c>
    </row>
    <row r="2237" spans="1:28" x14ac:dyDescent="0.3">
      <c r="A2237" s="7" t="b">
        <f t="shared" si="102"/>
        <v>0</v>
      </c>
      <c r="B2237" t="str">
        <f t="shared" si="103"/>
        <v>soulcannonball</v>
      </c>
      <c r="C2237" s="9" t="str">
        <f t="shared" si="104"/>
        <v>soul_cannon_ball</v>
      </c>
      <c r="D2237">
        <v>18003</v>
      </c>
      <c r="E2237" t="s">
        <v>24</v>
      </c>
      <c r="F2237" t="s">
        <v>9357</v>
      </c>
      <c r="G2237" t="s">
        <v>26</v>
      </c>
      <c r="H2237" t="s">
        <v>1842</v>
      </c>
      <c r="I2237" t="s">
        <v>1843</v>
      </c>
      <c r="J2237" s="5">
        <v>200</v>
      </c>
      <c r="K2237">
        <v>1</v>
      </c>
      <c r="L2237">
        <v>0</v>
      </c>
      <c r="M2237">
        <v>0</v>
      </c>
      <c r="N2237">
        <v>0</v>
      </c>
      <c r="O2237">
        <v>0</v>
      </c>
      <c r="P2237">
        <v>0</v>
      </c>
      <c r="Q2237" t="s">
        <v>24</v>
      </c>
      <c r="R2237">
        <v>1</v>
      </c>
      <c r="S2237">
        <v>0</v>
      </c>
      <c r="T2237" t="s">
        <v>428</v>
      </c>
      <c r="U2237" t="s">
        <v>36</v>
      </c>
      <c r="V2237" t="s">
        <v>83</v>
      </c>
      <c r="W2237" t="s">
        <v>38</v>
      </c>
      <c r="X2237" s="7" t="s">
        <v>31367</v>
      </c>
      <c r="Y2237" s="10"/>
      <c r="Z2237" s="10"/>
      <c r="AA2237" t="s">
        <v>9358</v>
      </c>
      <c r="AB2237" t="s">
        <v>9359</v>
      </c>
    </row>
    <row r="2238" spans="1:28" x14ac:dyDescent="0.3">
      <c r="A2238" s="7" t="b">
        <f t="shared" si="102"/>
        <v>0</v>
      </c>
      <c r="B2238" t="str">
        <f t="shared" si="103"/>
        <v>ironcannonball</v>
      </c>
      <c r="C2238" s="9" t="str">
        <f t="shared" si="104"/>
        <v>iron_cannon_ball</v>
      </c>
      <c r="D2238">
        <v>18004</v>
      </c>
      <c r="E2238" t="s">
        <v>24</v>
      </c>
      <c r="F2238" t="s">
        <v>5566</v>
      </c>
      <c r="G2238" t="s">
        <v>26</v>
      </c>
      <c r="H2238" t="s">
        <v>1842</v>
      </c>
      <c r="I2238" t="s">
        <v>1843</v>
      </c>
      <c r="J2238" s="7">
        <v>500</v>
      </c>
      <c r="K2238">
        <v>1</v>
      </c>
      <c r="L2238">
        <v>0</v>
      </c>
      <c r="M2238">
        <v>0</v>
      </c>
      <c r="N2238">
        <v>0</v>
      </c>
      <c r="O2238">
        <v>0</v>
      </c>
      <c r="P2238">
        <v>0</v>
      </c>
      <c r="Q2238" t="s">
        <v>24</v>
      </c>
      <c r="R2238">
        <v>1</v>
      </c>
      <c r="S2238">
        <v>0</v>
      </c>
      <c r="T2238" t="s">
        <v>428</v>
      </c>
      <c r="U2238" t="s">
        <v>36</v>
      </c>
      <c r="V2238" t="s">
        <v>83</v>
      </c>
      <c r="W2238" t="s">
        <v>38</v>
      </c>
      <c r="X2238" s="7" t="s">
        <v>31368</v>
      </c>
      <c r="Y2238" s="10"/>
      <c r="Z2238" s="10"/>
      <c r="AA2238" t="s">
        <v>5567</v>
      </c>
      <c r="AB2238" t="s">
        <v>5568</v>
      </c>
    </row>
    <row r="2239" spans="1:28" x14ac:dyDescent="0.3">
      <c r="A2239" s="7" t="b">
        <f t="shared" si="102"/>
        <v>0</v>
      </c>
      <c r="B2239" t="str">
        <f t="shared" si="103"/>
        <v>frozenwings</v>
      </c>
      <c r="C2239" s="9" t="str">
        <f t="shared" si="104"/>
        <v>frozen_wings</v>
      </c>
      <c r="D2239">
        <v>20000</v>
      </c>
      <c r="E2239" t="s">
        <v>24</v>
      </c>
      <c r="F2239" t="s">
        <v>4277</v>
      </c>
      <c r="G2239" t="s">
        <v>26</v>
      </c>
      <c r="H2239" t="s">
        <v>4278</v>
      </c>
      <c r="I2239" t="s">
        <v>59</v>
      </c>
      <c r="J2239" s="7">
        <v>20</v>
      </c>
      <c r="K2239">
        <v>50</v>
      </c>
      <c r="L2239">
        <v>0</v>
      </c>
      <c r="M2239">
        <v>0</v>
      </c>
      <c r="N2239">
        <v>0</v>
      </c>
      <c r="O2239">
        <v>1</v>
      </c>
      <c r="P2239">
        <v>0</v>
      </c>
      <c r="Q2239" t="s">
        <v>24</v>
      </c>
      <c r="R2239">
        <v>75</v>
      </c>
      <c r="S2239">
        <v>0</v>
      </c>
      <c r="T2239" t="s">
        <v>61</v>
      </c>
      <c r="U2239" t="s">
        <v>36</v>
      </c>
      <c r="V2239" t="s">
        <v>37</v>
      </c>
      <c r="W2239" t="s">
        <v>38</v>
      </c>
      <c r="X2239" s="7" t="s">
        <v>31369</v>
      </c>
      <c r="Y2239" s="10"/>
      <c r="Z2239" s="10"/>
      <c r="AA2239" t="s">
        <v>4279</v>
      </c>
      <c r="AB2239" t="s">
        <v>4280</v>
      </c>
    </row>
    <row r="2240" spans="1:28" x14ac:dyDescent="0.3">
      <c r="A2240" s="7" t="b">
        <f t="shared" si="102"/>
        <v>0</v>
      </c>
      <c r="B2240" t="str">
        <f t="shared" si="103"/>
        <v>angelingwings</v>
      </c>
      <c r="C2240" s="9" t="str">
        <f t="shared" si="104"/>
        <v>angeling_wings</v>
      </c>
      <c r="D2240">
        <v>20001</v>
      </c>
      <c r="E2240" t="s">
        <v>24</v>
      </c>
      <c r="F2240" t="s">
        <v>331</v>
      </c>
      <c r="G2240" t="s">
        <v>26</v>
      </c>
      <c r="H2240" t="s">
        <v>332</v>
      </c>
      <c r="I2240" t="s">
        <v>59</v>
      </c>
      <c r="J2240" s="5">
        <v>20</v>
      </c>
      <c r="K2240">
        <v>50</v>
      </c>
      <c r="L2240">
        <v>0</v>
      </c>
      <c r="M2240">
        <v>0</v>
      </c>
      <c r="N2240">
        <v>0</v>
      </c>
      <c r="O2240">
        <v>1</v>
      </c>
      <c r="P2240">
        <v>0</v>
      </c>
      <c r="Q2240" t="s">
        <v>24</v>
      </c>
      <c r="R2240">
        <v>1</v>
      </c>
      <c r="S2240">
        <v>0</v>
      </c>
      <c r="T2240" t="s">
        <v>61</v>
      </c>
      <c r="U2240" t="s">
        <v>36</v>
      </c>
      <c r="V2240" t="s">
        <v>37</v>
      </c>
      <c r="W2240" t="s">
        <v>38</v>
      </c>
      <c r="X2240" s="7" t="s">
        <v>31370</v>
      </c>
      <c r="Y2240" s="10"/>
      <c r="Z2240" s="10"/>
      <c r="AA2240" t="s">
        <v>333</v>
      </c>
      <c r="AB2240" t="s">
        <v>334</v>
      </c>
    </row>
    <row r="2241" spans="1:28" x14ac:dyDescent="0.3">
      <c r="A2241" s="7" t="b">
        <f t="shared" si="102"/>
        <v>0</v>
      </c>
      <c r="B2241" t="str">
        <f t="shared" si="103"/>
        <v>deviruchiwings</v>
      </c>
      <c r="C2241" s="9" t="str">
        <f t="shared" si="104"/>
        <v>deviruchi_wings</v>
      </c>
      <c r="D2241">
        <v>20002</v>
      </c>
      <c r="E2241" t="s">
        <v>24</v>
      </c>
      <c r="F2241" t="s">
        <v>2964</v>
      </c>
      <c r="G2241" t="s">
        <v>26</v>
      </c>
      <c r="H2241" t="s">
        <v>2965</v>
      </c>
      <c r="I2241" t="s">
        <v>59</v>
      </c>
      <c r="J2241" s="5">
        <v>20</v>
      </c>
      <c r="K2241">
        <v>50</v>
      </c>
      <c r="L2241">
        <v>0</v>
      </c>
      <c r="M2241">
        <v>0</v>
      </c>
      <c r="N2241">
        <v>0</v>
      </c>
      <c r="O2241">
        <v>1</v>
      </c>
      <c r="P2241">
        <v>1</v>
      </c>
      <c r="Q2241" t="s">
        <v>24</v>
      </c>
      <c r="R2241">
        <v>1</v>
      </c>
      <c r="S2241">
        <v>0</v>
      </c>
      <c r="T2241" t="s">
        <v>61</v>
      </c>
      <c r="U2241" t="s">
        <v>36</v>
      </c>
      <c r="V2241" t="s">
        <v>37</v>
      </c>
      <c r="W2241" t="s">
        <v>38</v>
      </c>
      <c r="X2241" s="7" t="s">
        <v>31371</v>
      </c>
      <c r="Y2241" s="10"/>
      <c r="Z2241" s="10"/>
      <c r="AA2241" t="s">
        <v>2966</v>
      </c>
      <c r="AB2241" t="s">
        <v>2967</v>
      </c>
    </row>
    <row r="2242" spans="1:28" x14ac:dyDescent="0.3">
      <c r="A2242" s="7" t="b">
        <f t="shared" ref="A2242:A2305" si="105">ISNUMBER(SEARCH("callfunc",X2242))</f>
        <v>0</v>
      </c>
      <c r="B2242" t="str">
        <f t="shared" ref="B2242:B2305" si="106">LOWER(SUBSTITUTE(F2242,"_",""))</f>
        <v>beewings</v>
      </c>
      <c r="C2242" s="9" t="str">
        <f t="shared" ref="C2242:C2305" si="107">LOWER(F2242)</f>
        <v>bee_wings</v>
      </c>
      <c r="D2242">
        <v>20003</v>
      </c>
      <c r="E2242" t="s">
        <v>24</v>
      </c>
      <c r="F2242" t="s">
        <v>879</v>
      </c>
      <c r="G2242" t="s">
        <v>26</v>
      </c>
      <c r="H2242" t="s">
        <v>880</v>
      </c>
      <c r="I2242" t="s">
        <v>59</v>
      </c>
      <c r="J2242">
        <v>20</v>
      </c>
      <c r="K2242">
        <v>50</v>
      </c>
      <c r="L2242">
        <v>0</v>
      </c>
      <c r="M2242">
        <v>0</v>
      </c>
      <c r="N2242">
        <v>0</v>
      </c>
      <c r="O2242">
        <v>1</v>
      </c>
      <c r="P2242">
        <v>1</v>
      </c>
      <c r="Q2242" t="s">
        <v>24</v>
      </c>
      <c r="R2242">
        <v>75</v>
      </c>
      <c r="S2242">
        <v>0</v>
      </c>
      <c r="T2242" t="s">
        <v>61</v>
      </c>
      <c r="U2242" t="s">
        <v>36</v>
      </c>
      <c r="V2242" t="s">
        <v>37</v>
      </c>
      <c r="W2242" t="s">
        <v>38</v>
      </c>
      <c r="X2242" s="7" t="s">
        <v>31218</v>
      </c>
      <c r="Y2242" s="10"/>
      <c r="Z2242" s="10"/>
      <c r="AA2242" t="s">
        <v>881</v>
      </c>
      <c r="AB2242" t="s">
        <v>882</v>
      </c>
    </row>
    <row r="2243" spans="1:28" x14ac:dyDescent="0.3">
      <c r="A2243" s="7" t="b">
        <f t="shared" si="105"/>
        <v>0</v>
      </c>
      <c r="B2243" t="str">
        <f t="shared" si="106"/>
        <v>incubuswings</v>
      </c>
      <c r="C2243" s="9" t="str">
        <f t="shared" si="107"/>
        <v>incubus_wings</v>
      </c>
      <c r="D2243">
        <v>20004</v>
      </c>
      <c r="E2243" t="s">
        <v>24</v>
      </c>
      <c r="F2243" t="s">
        <v>5485</v>
      </c>
      <c r="G2243" t="s">
        <v>26</v>
      </c>
      <c r="H2243" t="s">
        <v>5486</v>
      </c>
      <c r="I2243" t="s">
        <v>59</v>
      </c>
      <c r="J2243">
        <v>20</v>
      </c>
      <c r="K2243">
        <v>50</v>
      </c>
      <c r="L2243">
        <v>0</v>
      </c>
      <c r="M2243">
        <v>0</v>
      </c>
      <c r="N2243">
        <v>0</v>
      </c>
      <c r="O2243">
        <v>1</v>
      </c>
      <c r="P2243">
        <v>0</v>
      </c>
      <c r="Q2243" t="s">
        <v>24</v>
      </c>
      <c r="R2243">
        <v>75</v>
      </c>
      <c r="S2243">
        <v>0</v>
      </c>
      <c r="T2243" t="s">
        <v>61</v>
      </c>
      <c r="U2243" t="s">
        <v>36</v>
      </c>
      <c r="V2243" t="s">
        <v>37</v>
      </c>
      <c r="W2243" t="s">
        <v>789</v>
      </c>
      <c r="X2243" s="7" t="s">
        <v>31680</v>
      </c>
      <c r="Y2243" s="10"/>
      <c r="Z2243" s="10"/>
      <c r="AA2243" t="s">
        <v>5487</v>
      </c>
      <c r="AB2243" t="s">
        <v>5488</v>
      </c>
    </row>
    <row r="2244" spans="1:28" x14ac:dyDescent="0.3">
      <c r="A2244" s="7" t="b">
        <f t="shared" si="105"/>
        <v>0</v>
      </c>
      <c r="B2244" t="str">
        <f t="shared" si="106"/>
        <v>elementalwings</v>
      </c>
      <c r="C2244" s="9" t="str">
        <f t="shared" si="107"/>
        <v>elemental_wings</v>
      </c>
      <c r="D2244">
        <v>20005</v>
      </c>
      <c r="E2244" t="s">
        <v>24</v>
      </c>
      <c r="F2244" t="s">
        <v>3584</v>
      </c>
      <c r="G2244" t="s">
        <v>26</v>
      </c>
      <c r="H2244" t="s">
        <v>3585</v>
      </c>
      <c r="I2244" t="s">
        <v>59</v>
      </c>
      <c r="J2244">
        <v>20</v>
      </c>
      <c r="K2244">
        <v>50</v>
      </c>
      <c r="L2244">
        <v>0</v>
      </c>
      <c r="M2244">
        <v>0</v>
      </c>
      <c r="N2244">
        <v>0</v>
      </c>
      <c r="O2244">
        <v>1</v>
      </c>
      <c r="P2244">
        <v>0</v>
      </c>
      <c r="Q2244" t="s">
        <v>24</v>
      </c>
      <c r="R2244">
        <v>75</v>
      </c>
      <c r="S2244">
        <v>0</v>
      </c>
      <c r="T2244" t="s">
        <v>61</v>
      </c>
      <c r="U2244" t="s">
        <v>36</v>
      </c>
      <c r="V2244" t="s">
        <v>37</v>
      </c>
      <c r="W2244" t="s">
        <v>38</v>
      </c>
      <c r="X2244" s="7" t="s">
        <v>31372</v>
      </c>
      <c r="Y2244" s="10"/>
      <c r="Z2244" s="10"/>
      <c r="AA2244" t="s">
        <v>3586</v>
      </c>
      <c r="AB2244" t="s">
        <v>3587</v>
      </c>
    </row>
    <row r="2245" spans="1:28" x14ac:dyDescent="0.3">
      <c r="A2245" s="7" t="b">
        <f t="shared" si="105"/>
        <v>0</v>
      </c>
      <c r="B2245" t="str">
        <f t="shared" si="106"/>
        <v>succubuswings</v>
      </c>
      <c r="C2245" s="9" t="str">
        <f t="shared" si="107"/>
        <v>succubus_wings</v>
      </c>
      <c r="D2245">
        <v>20006</v>
      </c>
      <c r="E2245" t="s">
        <v>24</v>
      </c>
      <c r="F2245" t="s">
        <v>9750</v>
      </c>
      <c r="G2245" t="s">
        <v>26</v>
      </c>
      <c r="H2245" t="s">
        <v>9751</v>
      </c>
      <c r="I2245" t="s">
        <v>59</v>
      </c>
      <c r="J2245">
        <v>20</v>
      </c>
      <c r="K2245">
        <v>50</v>
      </c>
      <c r="L2245">
        <v>0</v>
      </c>
      <c r="M2245">
        <v>0</v>
      </c>
      <c r="N2245">
        <v>0</v>
      </c>
      <c r="O2245">
        <v>1</v>
      </c>
      <c r="P2245">
        <v>0</v>
      </c>
      <c r="Q2245" t="s">
        <v>24</v>
      </c>
      <c r="R2245">
        <v>75</v>
      </c>
      <c r="S2245">
        <v>0</v>
      </c>
      <c r="T2245" t="s">
        <v>61</v>
      </c>
      <c r="U2245" t="s">
        <v>36</v>
      </c>
      <c r="V2245" t="s">
        <v>37</v>
      </c>
      <c r="W2245" t="s">
        <v>73</v>
      </c>
      <c r="X2245" s="7" t="s">
        <v>31681</v>
      </c>
      <c r="Y2245" s="10"/>
      <c r="Z2245" s="10"/>
      <c r="AA2245" t="s">
        <v>9752</v>
      </c>
      <c r="AB2245" t="s">
        <v>9753</v>
      </c>
    </row>
    <row r="2246" spans="1:28" x14ac:dyDescent="0.3">
      <c r="A2246" s="7" t="b">
        <f t="shared" si="105"/>
        <v>0</v>
      </c>
      <c r="B2246" t="str">
        <f t="shared" si="106"/>
        <v>devilingwings</v>
      </c>
      <c r="C2246" s="9" t="str">
        <f t="shared" si="107"/>
        <v>deviling_wings</v>
      </c>
      <c r="D2246">
        <v>20007</v>
      </c>
      <c r="E2246" t="s">
        <v>24</v>
      </c>
      <c r="F2246" t="s">
        <v>2952</v>
      </c>
      <c r="G2246" t="s">
        <v>26</v>
      </c>
      <c r="H2246" t="s">
        <v>2953</v>
      </c>
      <c r="I2246" t="s">
        <v>59</v>
      </c>
      <c r="J2246" s="5">
        <v>20</v>
      </c>
      <c r="K2246">
        <v>50</v>
      </c>
      <c r="L2246">
        <v>0</v>
      </c>
      <c r="M2246">
        <v>0</v>
      </c>
      <c r="N2246">
        <v>0</v>
      </c>
      <c r="O2246">
        <v>1</v>
      </c>
      <c r="P2246">
        <v>0</v>
      </c>
      <c r="Q2246" t="s">
        <v>24</v>
      </c>
      <c r="R2246">
        <v>1</v>
      </c>
      <c r="S2246">
        <v>0</v>
      </c>
      <c r="T2246" t="s">
        <v>61</v>
      </c>
      <c r="U2246" t="s">
        <v>36</v>
      </c>
      <c r="V2246" t="s">
        <v>37</v>
      </c>
      <c r="W2246" t="s">
        <v>38</v>
      </c>
      <c r="X2246" s="7" t="s">
        <v>31373</v>
      </c>
      <c r="Y2246" s="10"/>
      <c r="Z2246" s="10"/>
      <c r="AA2246" t="s">
        <v>2954</v>
      </c>
      <c r="AB2246" t="s">
        <v>2955</v>
      </c>
    </row>
    <row r="2247" spans="1:28" x14ac:dyDescent="0.3">
      <c r="A2247" s="7" t="b">
        <f t="shared" si="105"/>
        <v>0</v>
      </c>
      <c r="B2247" t="str">
        <f t="shared" si="106"/>
        <v>browndevilingwings</v>
      </c>
      <c r="C2247" s="9" t="str">
        <f t="shared" si="107"/>
        <v>brown_deviling_wings</v>
      </c>
      <c r="D2247">
        <v>20008</v>
      </c>
      <c r="E2247" t="s">
        <v>24</v>
      </c>
      <c r="F2247" t="s">
        <v>1663</v>
      </c>
      <c r="G2247" t="s">
        <v>26</v>
      </c>
      <c r="H2247" t="s">
        <v>1664</v>
      </c>
      <c r="I2247" t="s">
        <v>59</v>
      </c>
      <c r="J2247" s="5">
        <v>20</v>
      </c>
      <c r="K2247">
        <v>50</v>
      </c>
      <c r="L2247">
        <v>0</v>
      </c>
      <c r="M2247">
        <v>0</v>
      </c>
      <c r="N2247">
        <v>0</v>
      </c>
      <c r="O2247">
        <v>1</v>
      </c>
      <c r="P2247">
        <v>0</v>
      </c>
      <c r="Q2247" t="s">
        <v>24</v>
      </c>
      <c r="R2247">
        <v>1</v>
      </c>
      <c r="S2247">
        <v>0</v>
      </c>
      <c r="T2247" t="s">
        <v>61</v>
      </c>
      <c r="U2247" t="s">
        <v>36</v>
      </c>
      <c r="V2247" t="s">
        <v>37</v>
      </c>
      <c r="W2247" t="s">
        <v>38</v>
      </c>
      <c r="X2247" s="7" t="s">
        <v>31373</v>
      </c>
      <c r="Y2247" s="10"/>
      <c r="Z2247" s="10"/>
      <c r="AA2247" t="s">
        <v>1665</v>
      </c>
      <c r="AB2247" t="s">
        <v>1666</v>
      </c>
    </row>
    <row r="2248" spans="1:28" x14ac:dyDescent="0.3">
      <c r="A2248" s="7" t="b">
        <f t="shared" si="105"/>
        <v>0</v>
      </c>
      <c r="B2248" t="str">
        <f t="shared" si="106"/>
        <v>dragonwings</v>
      </c>
      <c r="C2248" s="9" t="str">
        <f t="shared" si="107"/>
        <v>dragon_wings</v>
      </c>
      <c r="D2248">
        <v>20009</v>
      </c>
      <c r="E2248" t="s">
        <v>24</v>
      </c>
      <c r="F2248" t="s">
        <v>3173</v>
      </c>
      <c r="G2248" t="s">
        <v>26</v>
      </c>
      <c r="H2248" t="s">
        <v>3174</v>
      </c>
      <c r="I2248" t="s">
        <v>59</v>
      </c>
      <c r="J2248">
        <v>20</v>
      </c>
      <c r="K2248">
        <v>50</v>
      </c>
      <c r="L2248">
        <v>0</v>
      </c>
      <c r="M2248">
        <v>0</v>
      </c>
      <c r="N2248">
        <v>0</v>
      </c>
      <c r="O2248">
        <v>1</v>
      </c>
      <c r="P2248">
        <v>0</v>
      </c>
      <c r="Q2248" t="s">
        <v>24</v>
      </c>
      <c r="R2248">
        <v>75</v>
      </c>
      <c r="S2248">
        <v>0</v>
      </c>
      <c r="T2248" t="s">
        <v>61</v>
      </c>
      <c r="U2248" t="s">
        <v>36</v>
      </c>
      <c r="V2248" t="s">
        <v>37</v>
      </c>
      <c r="W2248" t="s">
        <v>38</v>
      </c>
      <c r="X2248" s="7" t="s">
        <v>31374</v>
      </c>
      <c r="Y2248" s="10"/>
      <c r="Z2248" s="10" t="s">
        <v>31882</v>
      </c>
      <c r="AA2248" t="s">
        <v>3175</v>
      </c>
      <c r="AB2248" t="s">
        <v>3176</v>
      </c>
    </row>
    <row r="2249" spans="1:28" x14ac:dyDescent="0.3">
      <c r="A2249" s="7" t="b">
        <f t="shared" si="105"/>
        <v>0</v>
      </c>
      <c r="B2249" t="str">
        <f t="shared" si="106"/>
        <v>fairywings</v>
      </c>
      <c r="C2249" s="9" t="str">
        <f t="shared" si="107"/>
        <v>fairy_wings</v>
      </c>
      <c r="D2249">
        <v>20011</v>
      </c>
      <c r="E2249" t="s">
        <v>24</v>
      </c>
      <c r="F2249" t="s">
        <v>3785</v>
      </c>
      <c r="G2249" t="s">
        <v>26</v>
      </c>
      <c r="H2249" t="s">
        <v>3786</v>
      </c>
      <c r="I2249" t="s">
        <v>59</v>
      </c>
      <c r="J2249">
        <v>20</v>
      </c>
      <c r="K2249">
        <v>50</v>
      </c>
      <c r="L2249">
        <v>0</v>
      </c>
      <c r="M2249">
        <v>0</v>
      </c>
      <c r="N2249">
        <v>0</v>
      </c>
      <c r="O2249">
        <v>1</v>
      </c>
      <c r="P2249">
        <v>0</v>
      </c>
      <c r="Q2249" t="s">
        <v>24</v>
      </c>
      <c r="R2249">
        <v>75</v>
      </c>
      <c r="S2249">
        <v>0</v>
      </c>
      <c r="T2249" t="s">
        <v>61</v>
      </c>
      <c r="U2249" t="s">
        <v>36</v>
      </c>
      <c r="V2249" t="s">
        <v>37</v>
      </c>
      <c r="W2249" t="s">
        <v>38</v>
      </c>
      <c r="X2249" s="7" t="s">
        <v>31555</v>
      </c>
      <c r="Y2249" s="10"/>
      <c r="Z2249" s="10"/>
      <c r="AA2249" t="s">
        <v>3787</v>
      </c>
      <c r="AB2249" t="s">
        <v>3788</v>
      </c>
    </row>
    <row r="2250" spans="1:28" x14ac:dyDescent="0.3">
      <c r="A2250" s="7" t="b">
        <f t="shared" si="105"/>
        <v>0</v>
      </c>
      <c r="B2250" t="str">
        <f t="shared" si="106"/>
        <v>redbutterflywings</v>
      </c>
      <c r="C2250" s="9" t="str">
        <f t="shared" si="107"/>
        <v>red_butterfly_wings</v>
      </c>
      <c r="D2250">
        <v>20012</v>
      </c>
      <c r="E2250" t="s">
        <v>24</v>
      </c>
      <c r="F2250" t="s">
        <v>8185</v>
      </c>
      <c r="G2250" t="s">
        <v>26</v>
      </c>
      <c r="H2250" t="s">
        <v>8186</v>
      </c>
      <c r="I2250" t="s">
        <v>59</v>
      </c>
      <c r="J2250">
        <v>20</v>
      </c>
      <c r="K2250">
        <v>50</v>
      </c>
      <c r="L2250">
        <v>0</v>
      </c>
      <c r="M2250">
        <v>0</v>
      </c>
      <c r="N2250">
        <v>0</v>
      </c>
      <c r="O2250">
        <v>1</v>
      </c>
      <c r="P2250">
        <v>0</v>
      </c>
      <c r="Q2250" t="s">
        <v>24</v>
      </c>
      <c r="R2250">
        <v>75</v>
      </c>
      <c r="S2250">
        <v>0</v>
      </c>
      <c r="T2250" t="s">
        <v>61</v>
      </c>
      <c r="U2250" t="s">
        <v>36</v>
      </c>
      <c r="V2250" t="s">
        <v>37</v>
      </c>
      <c r="W2250" t="s">
        <v>38</v>
      </c>
      <c r="X2250" s="7" t="s">
        <v>31375</v>
      </c>
      <c r="Y2250" s="10"/>
      <c r="Z2250" s="10"/>
      <c r="AA2250" t="s">
        <v>8187</v>
      </c>
      <c r="AB2250" t="s">
        <v>8188</v>
      </c>
    </row>
    <row r="2251" spans="1:28" x14ac:dyDescent="0.3">
      <c r="A2251" s="7" t="b">
        <f t="shared" si="105"/>
        <v>0</v>
      </c>
      <c r="B2251" t="str">
        <f t="shared" si="106"/>
        <v>bluebutterflywings</v>
      </c>
      <c r="C2251" s="9" t="str">
        <f t="shared" si="107"/>
        <v>blue_butterfly_wings</v>
      </c>
      <c r="D2251">
        <v>20014</v>
      </c>
      <c r="E2251" t="s">
        <v>24</v>
      </c>
      <c r="F2251" t="s">
        <v>1300</v>
      </c>
      <c r="G2251" t="s">
        <v>26</v>
      </c>
      <c r="H2251" t="s">
        <v>1301</v>
      </c>
      <c r="I2251" t="s">
        <v>59</v>
      </c>
      <c r="J2251">
        <v>20</v>
      </c>
      <c r="K2251">
        <v>50</v>
      </c>
      <c r="L2251">
        <v>0</v>
      </c>
      <c r="M2251">
        <v>0</v>
      </c>
      <c r="N2251">
        <v>0</v>
      </c>
      <c r="O2251">
        <v>1</v>
      </c>
      <c r="P2251">
        <v>0</v>
      </c>
      <c r="Q2251" t="s">
        <v>24</v>
      </c>
      <c r="R2251">
        <v>75</v>
      </c>
      <c r="S2251">
        <v>0</v>
      </c>
      <c r="T2251" t="s">
        <v>61</v>
      </c>
      <c r="U2251" t="s">
        <v>36</v>
      </c>
      <c r="V2251" t="s">
        <v>37</v>
      </c>
      <c r="W2251" t="s">
        <v>38</v>
      </c>
      <c r="X2251" s="7" t="s">
        <v>31741</v>
      </c>
      <c r="Y2251" s="10"/>
      <c r="Z2251" s="10"/>
      <c r="AA2251" t="s">
        <v>1302</v>
      </c>
      <c r="AB2251" t="s">
        <v>1303</v>
      </c>
    </row>
    <row r="2252" spans="1:28" x14ac:dyDescent="0.3">
      <c r="A2252" s="7" t="b">
        <f t="shared" si="105"/>
        <v>0</v>
      </c>
      <c r="B2252" t="str">
        <f t="shared" si="106"/>
        <v>tiamatwings</v>
      </c>
      <c r="C2252" s="9" t="str">
        <f t="shared" si="107"/>
        <v>tiamat_wings</v>
      </c>
      <c r="D2252">
        <v>20015</v>
      </c>
      <c r="E2252" t="s">
        <v>24</v>
      </c>
      <c r="F2252" t="s">
        <v>10014</v>
      </c>
      <c r="G2252" t="s">
        <v>26</v>
      </c>
      <c r="H2252" t="s">
        <v>10015</v>
      </c>
      <c r="I2252" t="s">
        <v>59</v>
      </c>
      <c r="J2252" s="5">
        <v>20</v>
      </c>
      <c r="K2252">
        <v>50</v>
      </c>
      <c r="L2252">
        <v>0</v>
      </c>
      <c r="M2252">
        <v>0</v>
      </c>
      <c r="N2252">
        <v>0</v>
      </c>
      <c r="O2252">
        <v>1</v>
      </c>
      <c r="P2252">
        <v>0</v>
      </c>
      <c r="Q2252" t="s">
        <v>24</v>
      </c>
      <c r="R2252">
        <v>75</v>
      </c>
      <c r="S2252">
        <v>0</v>
      </c>
      <c r="T2252" t="s">
        <v>61</v>
      </c>
      <c r="U2252" t="s">
        <v>36</v>
      </c>
      <c r="V2252" t="s">
        <v>37</v>
      </c>
      <c r="W2252" t="s">
        <v>38</v>
      </c>
      <c r="X2252" s="7" t="s">
        <v>31376</v>
      </c>
      <c r="Y2252" s="10"/>
      <c r="Z2252" s="10"/>
      <c r="AA2252" t="s">
        <v>10016</v>
      </c>
      <c r="AB2252" t="s">
        <v>10017</v>
      </c>
    </row>
    <row r="2253" spans="1:28" x14ac:dyDescent="0.3">
      <c r="A2253" s="7" t="b">
        <f t="shared" si="105"/>
        <v>0</v>
      </c>
      <c r="B2253" t="str">
        <f t="shared" si="106"/>
        <v>angelwings</v>
      </c>
      <c r="C2253" s="9" t="str">
        <f t="shared" si="107"/>
        <v>angel_wings</v>
      </c>
      <c r="D2253">
        <v>20016</v>
      </c>
      <c r="E2253" t="s">
        <v>24</v>
      </c>
      <c r="F2253" t="s">
        <v>311</v>
      </c>
      <c r="G2253" t="s">
        <v>26</v>
      </c>
      <c r="H2253" t="s">
        <v>312</v>
      </c>
      <c r="I2253" t="s">
        <v>59</v>
      </c>
      <c r="J2253">
        <v>20</v>
      </c>
      <c r="K2253">
        <v>50</v>
      </c>
      <c r="L2253">
        <v>0</v>
      </c>
      <c r="M2253">
        <v>0</v>
      </c>
      <c r="N2253">
        <v>0</v>
      </c>
      <c r="O2253">
        <v>1</v>
      </c>
      <c r="P2253">
        <v>0</v>
      </c>
      <c r="Q2253" t="s">
        <v>24</v>
      </c>
      <c r="R2253">
        <v>75</v>
      </c>
      <c r="S2253">
        <v>0</v>
      </c>
      <c r="T2253" t="s">
        <v>61</v>
      </c>
      <c r="U2253" t="s">
        <v>36</v>
      </c>
      <c r="V2253" t="s">
        <v>37</v>
      </c>
      <c r="W2253" t="s">
        <v>38</v>
      </c>
      <c r="X2253" s="7" t="s">
        <v>31377</v>
      </c>
      <c r="Y2253" s="10"/>
      <c r="Z2253" s="10"/>
      <c r="AA2253" t="s">
        <v>313</v>
      </c>
      <c r="AB2253" t="s">
        <v>314</v>
      </c>
    </row>
    <row r="2254" spans="1:28" x14ac:dyDescent="0.3">
      <c r="A2254" s="7" t="b">
        <f t="shared" si="105"/>
        <v>0</v>
      </c>
      <c r="B2254" t="str">
        <f t="shared" si="106"/>
        <v>cupidwings</v>
      </c>
      <c r="C2254" s="9" t="str">
        <f t="shared" si="107"/>
        <v>cupid_wings</v>
      </c>
      <c r="D2254">
        <v>20019</v>
      </c>
      <c r="E2254" t="s">
        <v>24</v>
      </c>
      <c r="F2254" t="s">
        <v>2684</v>
      </c>
      <c r="G2254" t="s">
        <v>26</v>
      </c>
      <c r="H2254" t="s">
        <v>2685</v>
      </c>
      <c r="I2254" t="s">
        <v>59</v>
      </c>
      <c r="J2254">
        <v>20</v>
      </c>
      <c r="K2254">
        <v>50</v>
      </c>
      <c r="L2254">
        <v>0</v>
      </c>
      <c r="M2254">
        <v>0</v>
      </c>
      <c r="N2254">
        <v>0</v>
      </c>
      <c r="O2254">
        <v>1</v>
      </c>
      <c r="P2254">
        <v>0</v>
      </c>
      <c r="Q2254" t="s">
        <v>24</v>
      </c>
      <c r="R2254">
        <v>75</v>
      </c>
      <c r="S2254">
        <v>0</v>
      </c>
      <c r="T2254" t="s">
        <v>61</v>
      </c>
      <c r="U2254" t="s">
        <v>36</v>
      </c>
      <c r="V2254" t="s">
        <v>37</v>
      </c>
      <c r="W2254" t="s">
        <v>38</v>
      </c>
      <c r="X2254" s="7" t="s">
        <v>31378</v>
      </c>
      <c r="Y2254" s="10"/>
      <c r="Z2254" s="10"/>
      <c r="AA2254" t="s">
        <v>2686</v>
      </c>
      <c r="AB2254" t="s">
        <v>2687</v>
      </c>
    </row>
    <row r="2255" spans="1:28" x14ac:dyDescent="0.3">
      <c r="A2255" s="7" t="b">
        <f t="shared" si="105"/>
        <v>0</v>
      </c>
      <c r="B2255" t="str">
        <f t="shared" si="106"/>
        <v>titanwings</v>
      </c>
      <c r="C2255" s="9" t="str">
        <f t="shared" si="107"/>
        <v>titan_wings</v>
      </c>
      <c r="D2255">
        <v>20021</v>
      </c>
      <c r="E2255" t="s">
        <v>24</v>
      </c>
      <c r="F2255" t="s">
        <v>10069</v>
      </c>
      <c r="G2255" t="s">
        <v>26</v>
      </c>
      <c r="H2255" t="s">
        <v>10070</v>
      </c>
      <c r="I2255" t="s">
        <v>59</v>
      </c>
      <c r="J2255">
        <v>20</v>
      </c>
      <c r="K2255">
        <v>50</v>
      </c>
      <c r="L2255">
        <v>0</v>
      </c>
      <c r="M2255">
        <v>0</v>
      </c>
      <c r="N2255">
        <v>0</v>
      </c>
      <c r="O2255">
        <v>1</v>
      </c>
      <c r="P2255">
        <v>0</v>
      </c>
      <c r="Q2255" t="s">
        <v>24</v>
      </c>
      <c r="R2255">
        <v>75</v>
      </c>
      <c r="S2255">
        <v>0</v>
      </c>
      <c r="T2255" t="s">
        <v>61</v>
      </c>
      <c r="U2255" t="s">
        <v>36</v>
      </c>
      <c r="V2255" t="s">
        <v>37</v>
      </c>
      <c r="W2255" t="s">
        <v>38</v>
      </c>
      <c r="X2255" s="7"/>
      <c r="Y2255" s="10"/>
      <c r="Z2255" s="10"/>
      <c r="AA2255" t="s">
        <v>10071</v>
      </c>
      <c r="AB2255" t="s">
        <v>10072</v>
      </c>
    </row>
    <row r="2256" spans="1:28" x14ac:dyDescent="0.3">
      <c r="A2256" s="7" t="b">
        <f t="shared" si="105"/>
        <v>0</v>
      </c>
      <c r="B2256" t="str">
        <f t="shared" si="106"/>
        <v>reddragonwings</v>
      </c>
      <c r="C2256" s="9" t="str">
        <f t="shared" si="107"/>
        <v>red_dragon_wings</v>
      </c>
      <c r="D2256">
        <v>20022</v>
      </c>
      <c r="E2256" t="s">
        <v>24</v>
      </c>
      <c r="F2256" t="s">
        <v>8197</v>
      </c>
      <c r="G2256" t="s">
        <v>26</v>
      </c>
      <c r="H2256" t="s">
        <v>8198</v>
      </c>
      <c r="I2256" t="s">
        <v>59</v>
      </c>
      <c r="J2256">
        <v>20</v>
      </c>
      <c r="K2256">
        <v>50</v>
      </c>
      <c r="L2256">
        <v>0</v>
      </c>
      <c r="M2256">
        <v>0</v>
      </c>
      <c r="N2256">
        <v>0</v>
      </c>
      <c r="O2256">
        <v>1</v>
      </c>
      <c r="P2256">
        <v>0</v>
      </c>
      <c r="Q2256" t="s">
        <v>24</v>
      </c>
      <c r="R2256">
        <v>75</v>
      </c>
      <c r="S2256">
        <v>0</v>
      </c>
      <c r="T2256" t="s">
        <v>61</v>
      </c>
      <c r="U2256" t="s">
        <v>36</v>
      </c>
      <c r="V2256" t="s">
        <v>37</v>
      </c>
      <c r="W2256" t="s">
        <v>38</v>
      </c>
      <c r="X2256" s="7" t="s">
        <v>31379</v>
      </c>
      <c r="Y2256" s="10"/>
      <c r="Z2256" s="10"/>
      <c r="AA2256" t="s">
        <v>8199</v>
      </c>
      <c r="AB2256" t="s">
        <v>8200</v>
      </c>
    </row>
    <row r="2257" spans="1:28" x14ac:dyDescent="0.3">
      <c r="A2257" s="7" t="b">
        <f t="shared" si="105"/>
        <v>0</v>
      </c>
      <c r="B2257" t="str">
        <f t="shared" si="106"/>
        <v>goldenwings</v>
      </c>
      <c r="C2257" s="9" t="str">
        <f t="shared" si="107"/>
        <v>golden_wings</v>
      </c>
      <c r="D2257">
        <v>20024</v>
      </c>
      <c r="E2257" t="s">
        <v>24</v>
      </c>
      <c r="F2257" t="s">
        <v>4681</v>
      </c>
      <c r="G2257" t="s">
        <v>26</v>
      </c>
      <c r="H2257" t="s">
        <v>4682</v>
      </c>
      <c r="I2257" t="s">
        <v>59</v>
      </c>
      <c r="J2257">
        <v>20</v>
      </c>
      <c r="K2257">
        <v>50</v>
      </c>
      <c r="L2257">
        <v>0</v>
      </c>
      <c r="M2257">
        <v>0</v>
      </c>
      <c r="N2257">
        <v>0</v>
      </c>
      <c r="O2257">
        <v>1</v>
      </c>
      <c r="P2257">
        <v>0</v>
      </c>
      <c r="Q2257" t="s">
        <v>24</v>
      </c>
      <c r="R2257">
        <v>75</v>
      </c>
      <c r="S2257">
        <v>0</v>
      </c>
      <c r="T2257" t="s">
        <v>61</v>
      </c>
      <c r="U2257" t="s">
        <v>36</v>
      </c>
      <c r="V2257" t="s">
        <v>37</v>
      </c>
      <c r="W2257" t="s">
        <v>38</v>
      </c>
      <c r="X2257" s="7"/>
      <c r="Y2257" s="10"/>
      <c r="Z2257" s="10"/>
      <c r="AA2257" t="s">
        <v>4683</v>
      </c>
      <c r="AB2257" t="s">
        <v>4684</v>
      </c>
    </row>
    <row r="2258" spans="1:28" x14ac:dyDescent="0.3">
      <c r="A2258" s="7" t="b">
        <f t="shared" si="105"/>
        <v>0</v>
      </c>
      <c r="B2258" t="str">
        <f t="shared" si="106"/>
        <v>bluearchangelwings</v>
      </c>
      <c r="C2258" s="9" t="str">
        <f t="shared" si="107"/>
        <v>blue_archangel_wings</v>
      </c>
      <c r="D2258">
        <v>20026</v>
      </c>
      <c r="E2258" t="s">
        <v>24</v>
      </c>
      <c r="F2258" t="s">
        <v>1296</v>
      </c>
      <c r="G2258" t="s">
        <v>26</v>
      </c>
      <c r="H2258" t="s">
        <v>1297</v>
      </c>
      <c r="I2258" t="s">
        <v>59</v>
      </c>
      <c r="J2258">
        <v>20</v>
      </c>
      <c r="K2258">
        <v>50</v>
      </c>
      <c r="L2258">
        <v>0</v>
      </c>
      <c r="M2258">
        <v>0</v>
      </c>
      <c r="N2258">
        <v>0</v>
      </c>
      <c r="O2258">
        <v>1</v>
      </c>
      <c r="P2258">
        <v>0</v>
      </c>
      <c r="Q2258" t="s">
        <v>24</v>
      </c>
      <c r="R2258">
        <v>75</v>
      </c>
      <c r="S2258">
        <v>0</v>
      </c>
      <c r="T2258" t="s">
        <v>61</v>
      </c>
      <c r="U2258" t="s">
        <v>36</v>
      </c>
      <c r="V2258" t="s">
        <v>37</v>
      </c>
      <c r="W2258" t="s">
        <v>38</v>
      </c>
      <c r="X2258" s="7"/>
      <c r="Y2258" s="10"/>
      <c r="Z2258" s="10"/>
      <c r="AA2258" t="s">
        <v>1298</v>
      </c>
      <c r="AB2258" t="s">
        <v>1299</v>
      </c>
    </row>
    <row r="2259" spans="1:28" x14ac:dyDescent="0.3">
      <c r="A2259" s="7" t="b">
        <f t="shared" si="105"/>
        <v>0</v>
      </c>
      <c r="B2259" t="str">
        <f t="shared" si="106"/>
        <v>butterflywings</v>
      </c>
      <c r="C2259" s="9" t="str">
        <f t="shared" si="107"/>
        <v>butterfly_wings</v>
      </c>
      <c r="D2259">
        <v>20028</v>
      </c>
      <c r="E2259" t="s">
        <v>24</v>
      </c>
      <c r="F2259" t="s">
        <v>1780</v>
      </c>
      <c r="G2259" t="s">
        <v>26</v>
      </c>
      <c r="H2259" t="s">
        <v>1781</v>
      </c>
      <c r="I2259" t="s">
        <v>59</v>
      </c>
      <c r="J2259">
        <v>20</v>
      </c>
      <c r="K2259">
        <v>50</v>
      </c>
      <c r="L2259">
        <v>0</v>
      </c>
      <c r="M2259">
        <v>0</v>
      </c>
      <c r="N2259">
        <v>0</v>
      </c>
      <c r="O2259">
        <v>1</v>
      </c>
      <c r="P2259">
        <v>0</v>
      </c>
      <c r="Q2259" t="s">
        <v>24</v>
      </c>
      <c r="R2259">
        <v>75</v>
      </c>
      <c r="S2259">
        <v>0</v>
      </c>
      <c r="T2259" t="s">
        <v>61</v>
      </c>
      <c r="U2259" t="s">
        <v>36</v>
      </c>
      <c r="V2259" t="s">
        <v>37</v>
      </c>
      <c r="W2259" t="s">
        <v>38</v>
      </c>
      <c r="X2259" s="7"/>
      <c r="Y2259" s="10"/>
      <c r="Z2259" s="10"/>
      <c r="AA2259" t="s">
        <v>1782</v>
      </c>
      <c r="AB2259" t="s">
        <v>1783</v>
      </c>
    </row>
    <row r="2260" spans="1:28" x14ac:dyDescent="0.3">
      <c r="A2260" s="7" t="b">
        <f t="shared" si="105"/>
        <v>0</v>
      </c>
      <c r="B2260" t="str">
        <f t="shared" si="106"/>
        <v>irishhat</v>
      </c>
      <c r="C2260" s="9" t="str">
        <f t="shared" si="107"/>
        <v>irish_hat</v>
      </c>
      <c r="D2260">
        <v>20103</v>
      </c>
      <c r="E2260" t="s">
        <v>24</v>
      </c>
      <c r="F2260" t="s">
        <v>5551</v>
      </c>
      <c r="G2260" t="s">
        <v>26</v>
      </c>
      <c r="H2260" t="s">
        <v>5552</v>
      </c>
      <c r="I2260" t="s">
        <v>59</v>
      </c>
      <c r="J2260">
        <v>20</v>
      </c>
      <c r="K2260">
        <v>50</v>
      </c>
      <c r="L2260">
        <v>0</v>
      </c>
      <c r="M2260">
        <v>0</v>
      </c>
      <c r="N2260">
        <v>0</v>
      </c>
      <c r="O2260">
        <v>2</v>
      </c>
      <c r="P2260">
        <v>1</v>
      </c>
      <c r="Q2260" t="s">
        <v>60</v>
      </c>
      <c r="R2260">
        <v>1</v>
      </c>
      <c r="S2260">
        <v>0</v>
      </c>
      <c r="T2260" t="s">
        <v>72</v>
      </c>
      <c r="U2260" t="s">
        <v>36</v>
      </c>
      <c r="V2260" t="s">
        <v>37</v>
      </c>
      <c r="W2260" t="s">
        <v>38</v>
      </c>
      <c r="X2260" s="7"/>
      <c r="Y2260" s="10"/>
      <c r="Z2260" s="10"/>
      <c r="AA2260" t="s">
        <v>5553</v>
      </c>
      <c r="AB2260" t="s">
        <v>5554</v>
      </c>
    </row>
    <row r="2261" spans="1:28" x14ac:dyDescent="0.3">
      <c r="A2261" s="7" t="b">
        <f t="shared" si="105"/>
        <v>0</v>
      </c>
      <c r="B2261" t="str">
        <f t="shared" si="106"/>
        <v>luigicap</v>
      </c>
      <c r="C2261" s="9" t="str">
        <f t="shared" si="107"/>
        <v>luigi_cap</v>
      </c>
      <c r="D2261">
        <v>20104</v>
      </c>
      <c r="E2261" t="s">
        <v>24</v>
      </c>
      <c r="F2261" t="s">
        <v>6263</v>
      </c>
      <c r="G2261" t="s">
        <v>26</v>
      </c>
      <c r="H2261" t="s">
        <v>6264</v>
      </c>
      <c r="I2261" t="s">
        <v>59</v>
      </c>
      <c r="J2261" s="5">
        <v>20</v>
      </c>
      <c r="K2261">
        <v>50</v>
      </c>
      <c r="L2261">
        <v>0</v>
      </c>
      <c r="M2261">
        <v>0</v>
      </c>
      <c r="N2261">
        <v>0</v>
      </c>
      <c r="O2261">
        <v>2</v>
      </c>
      <c r="P2261">
        <v>1</v>
      </c>
      <c r="Q2261" t="s">
        <v>60</v>
      </c>
      <c r="R2261">
        <v>1</v>
      </c>
      <c r="S2261">
        <v>0</v>
      </c>
      <c r="T2261" t="s">
        <v>72</v>
      </c>
      <c r="U2261" t="s">
        <v>36</v>
      </c>
      <c r="V2261" t="s">
        <v>37</v>
      </c>
      <c r="W2261" t="s">
        <v>38</v>
      </c>
      <c r="X2261" s="7"/>
      <c r="Y2261" s="10"/>
      <c r="Z2261" s="10"/>
      <c r="AA2261" t="s">
        <v>6265</v>
      </c>
      <c r="AB2261" t="s">
        <v>6266</v>
      </c>
    </row>
    <row r="2262" spans="1:28" x14ac:dyDescent="0.3">
      <c r="A2262" s="7" t="b">
        <f t="shared" si="105"/>
        <v>0</v>
      </c>
      <c r="B2262" t="str">
        <f t="shared" si="106"/>
        <v>mariocap</v>
      </c>
      <c r="C2262" s="9" t="str">
        <f t="shared" si="107"/>
        <v>mario_cap</v>
      </c>
      <c r="D2262">
        <v>20105</v>
      </c>
      <c r="E2262" t="s">
        <v>24</v>
      </c>
      <c r="F2262" t="s">
        <v>6475</v>
      </c>
      <c r="G2262" t="s">
        <v>26</v>
      </c>
      <c r="H2262" t="s">
        <v>6476</v>
      </c>
      <c r="I2262" t="s">
        <v>59</v>
      </c>
      <c r="J2262" s="5">
        <v>20</v>
      </c>
      <c r="K2262">
        <v>50</v>
      </c>
      <c r="L2262">
        <v>0</v>
      </c>
      <c r="M2262">
        <v>0</v>
      </c>
      <c r="N2262">
        <v>0</v>
      </c>
      <c r="O2262">
        <v>2</v>
      </c>
      <c r="P2262">
        <v>1</v>
      </c>
      <c r="Q2262" t="s">
        <v>60</v>
      </c>
      <c r="R2262">
        <v>1</v>
      </c>
      <c r="S2262">
        <v>0</v>
      </c>
      <c r="T2262" t="s">
        <v>72</v>
      </c>
      <c r="U2262" t="s">
        <v>36</v>
      </c>
      <c r="V2262" t="s">
        <v>37</v>
      </c>
      <c r="W2262" t="s">
        <v>38</v>
      </c>
      <c r="X2262" s="7"/>
      <c r="Y2262" s="10"/>
      <c r="Z2262" s="10"/>
      <c r="AA2262" t="s">
        <v>6477</v>
      </c>
      <c r="AB2262" t="s">
        <v>6478</v>
      </c>
    </row>
    <row r="2263" spans="1:28" x14ac:dyDescent="0.3">
      <c r="A2263" s="7" t="b">
        <f t="shared" si="105"/>
        <v>0</v>
      </c>
      <c r="B2263" t="str">
        <f t="shared" si="106"/>
        <v>snowcap</v>
      </c>
      <c r="C2263" s="9" t="str">
        <f t="shared" si="107"/>
        <v>snow_cap</v>
      </c>
      <c r="D2263">
        <v>20106</v>
      </c>
      <c r="E2263" t="s">
        <v>24</v>
      </c>
      <c r="F2263" t="s">
        <v>9283</v>
      </c>
      <c r="G2263" t="s">
        <v>26</v>
      </c>
      <c r="H2263" t="s">
        <v>9284</v>
      </c>
      <c r="I2263" t="s">
        <v>59</v>
      </c>
      <c r="J2263" s="5">
        <v>20</v>
      </c>
      <c r="K2263">
        <v>50</v>
      </c>
      <c r="L2263">
        <v>0</v>
      </c>
      <c r="M2263">
        <v>0</v>
      </c>
      <c r="N2263">
        <v>0</v>
      </c>
      <c r="O2263">
        <v>2</v>
      </c>
      <c r="P2263">
        <v>1</v>
      </c>
      <c r="Q2263" t="s">
        <v>60</v>
      </c>
      <c r="R2263">
        <v>1</v>
      </c>
      <c r="S2263">
        <v>0</v>
      </c>
      <c r="T2263" t="s">
        <v>72</v>
      </c>
      <c r="U2263" t="s">
        <v>36</v>
      </c>
      <c r="V2263" t="s">
        <v>37</v>
      </c>
      <c r="W2263" t="s">
        <v>38</v>
      </c>
      <c r="Y2263" s="10" t="s">
        <v>31854</v>
      </c>
      <c r="Z2263" s="10" t="s">
        <v>31883</v>
      </c>
      <c r="AA2263" t="s">
        <v>9285</v>
      </c>
      <c r="AB2263" t="s">
        <v>9286</v>
      </c>
    </row>
    <row r="2264" spans="1:28" x14ac:dyDescent="0.3">
      <c r="A2264" s="7" t="b">
        <f t="shared" si="105"/>
        <v>0</v>
      </c>
      <c r="B2264" t="str">
        <f t="shared" si="106"/>
        <v>stuffedpanda</v>
      </c>
      <c r="C2264" s="9" t="str">
        <f t="shared" si="107"/>
        <v>stuffed_panda</v>
      </c>
      <c r="D2264">
        <v>20107</v>
      </c>
      <c r="E2264" t="s">
        <v>24</v>
      </c>
      <c r="F2264" t="s">
        <v>9726</v>
      </c>
      <c r="G2264" t="s">
        <v>26</v>
      </c>
      <c r="H2264" t="s">
        <v>9727</v>
      </c>
      <c r="I2264" t="s">
        <v>59</v>
      </c>
      <c r="J2264" s="7">
        <v>20</v>
      </c>
      <c r="K2264">
        <v>50</v>
      </c>
      <c r="L2264">
        <v>0</v>
      </c>
      <c r="M2264">
        <v>0</v>
      </c>
      <c r="N2264">
        <v>0</v>
      </c>
      <c r="O2264">
        <v>2</v>
      </c>
      <c r="P2264">
        <v>1</v>
      </c>
      <c r="Q2264" t="s">
        <v>60</v>
      </c>
      <c r="R2264">
        <v>1</v>
      </c>
      <c r="S2264">
        <v>0</v>
      </c>
      <c r="T2264" t="s">
        <v>72</v>
      </c>
      <c r="U2264" t="s">
        <v>36</v>
      </c>
      <c r="V2264" t="s">
        <v>37</v>
      </c>
      <c r="W2264" t="s">
        <v>38</v>
      </c>
      <c r="X2264" s="7"/>
      <c r="Y2264" s="10"/>
      <c r="Z2264" s="10"/>
      <c r="AA2264" t="s">
        <v>9728</v>
      </c>
      <c r="AB2264" t="s">
        <v>9729</v>
      </c>
    </row>
    <row r="2265" spans="1:28" x14ac:dyDescent="0.3">
      <c r="A2265" s="5" t="b">
        <f t="shared" si="105"/>
        <v>0</v>
      </c>
      <c r="B2265" t="str">
        <f t="shared" si="106"/>
        <v>flowerribbons</v>
      </c>
      <c r="C2265" s="9" t="str">
        <f t="shared" si="107"/>
        <v>flower_ribbons</v>
      </c>
      <c r="D2265">
        <v>20109</v>
      </c>
      <c r="E2265" t="s">
        <v>24</v>
      </c>
      <c r="F2265" t="s">
        <v>4129</v>
      </c>
      <c r="G2265" t="s">
        <v>26</v>
      </c>
      <c r="H2265" t="s">
        <v>4130</v>
      </c>
      <c r="I2265" t="s">
        <v>59</v>
      </c>
      <c r="J2265">
        <v>20</v>
      </c>
      <c r="K2265">
        <v>50</v>
      </c>
      <c r="L2265">
        <v>0</v>
      </c>
      <c r="M2265">
        <v>0</v>
      </c>
      <c r="N2265">
        <v>0</v>
      </c>
      <c r="O2265">
        <v>2</v>
      </c>
      <c r="P2265">
        <v>1</v>
      </c>
      <c r="Q2265" t="s">
        <v>60</v>
      </c>
      <c r="R2265">
        <v>1</v>
      </c>
      <c r="S2265">
        <v>0</v>
      </c>
      <c r="T2265" t="s">
        <v>72</v>
      </c>
      <c r="U2265" t="s">
        <v>36</v>
      </c>
      <c r="V2265" t="s">
        <v>37</v>
      </c>
      <c r="W2265" t="s">
        <v>38</v>
      </c>
      <c r="AA2265" t="s">
        <v>4131</v>
      </c>
      <c r="AB2265" t="s">
        <v>4132</v>
      </c>
    </row>
    <row r="2266" spans="1:28" x14ac:dyDescent="0.3">
      <c r="A2266" s="7" t="b">
        <f t="shared" si="105"/>
        <v>0</v>
      </c>
      <c r="B2266" t="str">
        <f t="shared" si="106"/>
        <v>gypsydiadem</v>
      </c>
      <c r="C2266" s="9" t="str">
        <f t="shared" si="107"/>
        <v>gypsy_diadem</v>
      </c>
      <c r="D2266">
        <v>20110</v>
      </c>
      <c r="E2266" t="s">
        <v>24</v>
      </c>
      <c r="F2266" t="s">
        <v>4909</v>
      </c>
      <c r="G2266" t="s">
        <v>26</v>
      </c>
      <c r="H2266" t="s">
        <v>4910</v>
      </c>
      <c r="I2266" t="s">
        <v>59</v>
      </c>
      <c r="J2266">
        <v>20</v>
      </c>
      <c r="K2266">
        <v>50</v>
      </c>
      <c r="L2266">
        <v>0</v>
      </c>
      <c r="M2266">
        <v>0</v>
      </c>
      <c r="N2266">
        <v>0</v>
      </c>
      <c r="O2266">
        <v>2</v>
      </c>
      <c r="P2266">
        <v>1</v>
      </c>
      <c r="Q2266" t="s">
        <v>60</v>
      </c>
      <c r="R2266">
        <v>1</v>
      </c>
      <c r="S2266">
        <v>0</v>
      </c>
      <c r="T2266" t="s">
        <v>141</v>
      </c>
      <c r="U2266" t="s">
        <v>36</v>
      </c>
      <c r="V2266" t="s">
        <v>37</v>
      </c>
      <c r="W2266" t="s">
        <v>38</v>
      </c>
      <c r="X2266" s="7"/>
      <c r="Y2266" s="10"/>
      <c r="Z2266" s="10"/>
      <c r="AA2266" t="s">
        <v>4911</v>
      </c>
      <c r="AB2266" t="s">
        <v>4912</v>
      </c>
    </row>
    <row r="2267" spans="1:28" x14ac:dyDescent="0.3">
      <c r="A2267" s="7" t="b">
        <f t="shared" si="105"/>
        <v>0</v>
      </c>
      <c r="B2267" t="str">
        <f t="shared" si="106"/>
        <v>kamenriderhelm</v>
      </c>
      <c r="C2267" s="9" t="str">
        <f t="shared" si="107"/>
        <v>kamen_rider_helm</v>
      </c>
      <c r="D2267">
        <v>20111</v>
      </c>
      <c r="E2267" t="s">
        <v>24</v>
      </c>
      <c r="F2267" t="s">
        <v>5716</v>
      </c>
      <c r="G2267" t="s">
        <v>26</v>
      </c>
      <c r="H2267" t="s">
        <v>5717</v>
      </c>
      <c r="I2267" t="s">
        <v>59</v>
      </c>
      <c r="J2267" s="5">
        <v>20</v>
      </c>
      <c r="K2267">
        <v>50</v>
      </c>
      <c r="L2267">
        <v>0</v>
      </c>
      <c r="M2267">
        <v>0</v>
      </c>
      <c r="N2267">
        <v>0</v>
      </c>
      <c r="O2267">
        <v>2</v>
      </c>
      <c r="P2267">
        <v>1</v>
      </c>
      <c r="Q2267" t="s">
        <v>60</v>
      </c>
      <c r="R2267">
        <v>1</v>
      </c>
      <c r="S2267">
        <v>0</v>
      </c>
      <c r="T2267" t="s">
        <v>141</v>
      </c>
      <c r="U2267" t="s">
        <v>36</v>
      </c>
      <c r="V2267" t="s">
        <v>37</v>
      </c>
      <c r="W2267" t="s">
        <v>38</v>
      </c>
      <c r="X2267" s="7" t="s">
        <v>31380</v>
      </c>
      <c r="Y2267" s="10"/>
      <c r="Z2267" s="10"/>
      <c r="AA2267" t="s">
        <v>5718</v>
      </c>
      <c r="AB2267" t="s">
        <v>5719</v>
      </c>
    </row>
    <row r="2268" spans="1:28" x14ac:dyDescent="0.3">
      <c r="A2268" s="7" t="b">
        <f t="shared" si="105"/>
        <v>0</v>
      </c>
      <c r="B2268" t="str">
        <f t="shared" si="106"/>
        <v>stellarhairband</v>
      </c>
      <c r="C2268" s="9" t="str">
        <f t="shared" si="107"/>
        <v>stellar_hairband</v>
      </c>
      <c r="D2268">
        <v>20112</v>
      </c>
      <c r="E2268" t="s">
        <v>24</v>
      </c>
      <c r="F2268" t="s">
        <v>9612</v>
      </c>
      <c r="G2268" t="s">
        <v>26</v>
      </c>
      <c r="H2268" t="s">
        <v>9613</v>
      </c>
      <c r="I2268" t="s">
        <v>59</v>
      </c>
      <c r="J2268">
        <v>20</v>
      </c>
      <c r="K2268">
        <v>50</v>
      </c>
      <c r="L2268">
        <v>0</v>
      </c>
      <c r="M2268">
        <v>0</v>
      </c>
      <c r="N2268">
        <v>0</v>
      </c>
      <c r="O2268">
        <v>2</v>
      </c>
      <c r="P2268">
        <v>1</v>
      </c>
      <c r="Q2268" t="s">
        <v>60</v>
      </c>
      <c r="R2268">
        <v>1</v>
      </c>
      <c r="S2268">
        <v>0</v>
      </c>
      <c r="T2268" t="s">
        <v>72</v>
      </c>
      <c r="U2268" t="s">
        <v>36</v>
      </c>
      <c r="V2268" t="s">
        <v>37</v>
      </c>
      <c r="W2268" t="s">
        <v>38</v>
      </c>
      <c r="X2268" s="7"/>
      <c r="Y2268" s="10"/>
      <c r="Z2268" s="10"/>
      <c r="AA2268" t="s">
        <v>9614</v>
      </c>
      <c r="AB2268" t="s">
        <v>9615</v>
      </c>
    </row>
    <row r="2269" spans="1:28" x14ac:dyDescent="0.3">
      <c r="A2269" s="7" t="b">
        <f t="shared" si="105"/>
        <v>0</v>
      </c>
      <c r="B2269" t="str">
        <f t="shared" si="106"/>
        <v>hoodofshadows</v>
      </c>
      <c r="C2269" s="9" t="str">
        <f t="shared" si="107"/>
        <v>hood_of_shadows</v>
      </c>
      <c r="D2269">
        <v>20120</v>
      </c>
      <c r="E2269" t="s">
        <v>24</v>
      </c>
      <c r="F2269" t="s">
        <v>5274</v>
      </c>
      <c r="G2269" t="s">
        <v>26</v>
      </c>
      <c r="H2269" t="s">
        <v>5275</v>
      </c>
      <c r="I2269" t="s">
        <v>59</v>
      </c>
      <c r="J2269">
        <v>20</v>
      </c>
      <c r="K2269">
        <v>50</v>
      </c>
      <c r="L2269">
        <v>0</v>
      </c>
      <c r="M2269">
        <v>0</v>
      </c>
      <c r="N2269">
        <v>0</v>
      </c>
      <c r="O2269">
        <v>2</v>
      </c>
      <c r="P2269">
        <v>1</v>
      </c>
      <c r="Q2269" t="s">
        <v>60</v>
      </c>
      <c r="R2269">
        <v>1</v>
      </c>
      <c r="S2269">
        <v>0</v>
      </c>
      <c r="T2269" t="s">
        <v>141</v>
      </c>
      <c r="U2269" t="s">
        <v>36</v>
      </c>
      <c r="V2269" t="s">
        <v>37</v>
      </c>
      <c r="W2269" t="s">
        <v>38</v>
      </c>
      <c r="X2269" s="7"/>
      <c r="Y2269" s="10"/>
      <c r="Z2269" s="10"/>
      <c r="AA2269" t="s">
        <v>5276</v>
      </c>
      <c r="AB2269" t="s">
        <v>5277</v>
      </c>
    </row>
    <row r="2270" spans="1:28" x14ac:dyDescent="0.3">
      <c r="A2270" s="7" t="b">
        <f t="shared" si="105"/>
        <v>0</v>
      </c>
      <c r="B2270" t="str">
        <f t="shared" si="106"/>
        <v>camouflagehat</v>
      </c>
      <c r="C2270" s="9" t="str">
        <f t="shared" si="107"/>
        <v>camouflage_hat</v>
      </c>
      <c r="D2270">
        <v>20123</v>
      </c>
      <c r="E2270" t="s">
        <v>24</v>
      </c>
      <c r="F2270" t="s">
        <v>1807</v>
      </c>
      <c r="G2270" t="s">
        <v>26</v>
      </c>
      <c r="H2270" t="s">
        <v>1808</v>
      </c>
      <c r="I2270" t="s">
        <v>59</v>
      </c>
      <c r="J2270" s="5">
        <v>20</v>
      </c>
      <c r="K2270">
        <v>50</v>
      </c>
      <c r="L2270">
        <v>0</v>
      </c>
      <c r="M2270">
        <v>0</v>
      </c>
      <c r="N2270">
        <v>0</v>
      </c>
      <c r="O2270">
        <v>2</v>
      </c>
      <c r="P2270">
        <v>1</v>
      </c>
      <c r="Q2270" t="s">
        <v>60</v>
      </c>
      <c r="R2270">
        <v>1</v>
      </c>
      <c r="S2270">
        <v>0</v>
      </c>
      <c r="T2270" t="s">
        <v>72</v>
      </c>
      <c r="U2270" t="s">
        <v>36</v>
      </c>
      <c r="V2270" t="s">
        <v>37</v>
      </c>
      <c r="W2270" t="s">
        <v>38</v>
      </c>
      <c r="X2270" s="7"/>
      <c r="Y2270" s="10"/>
      <c r="Z2270" s="10"/>
      <c r="AA2270" t="s">
        <v>1809</v>
      </c>
      <c r="AB2270" t="s">
        <v>1810</v>
      </c>
    </row>
    <row r="2271" spans="1:28" x14ac:dyDescent="0.3">
      <c r="A2271" s="7" t="b">
        <f t="shared" si="105"/>
        <v>0</v>
      </c>
      <c r="B2271" t="str">
        <f t="shared" si="106"/>
        <v>pimpcap</v>
      </c>
      <c r="C2271" s="9" t="str">
        <f t="shared" si="107"/>
        <v>pimp_cap</v>
      </c>
      <c r="D2271">
        <v>20124</v>
      </c>
      <c r="E2271" t="s">
        <v>24</v>
      </c>
      <c r="F2271" t="s">
        <v>7645</v>
      </c>
      <c r="G2271" t="s">
        <v>26</v>
      </c>
      <c r="H2271" t="s">
        <v>7646</v>
      </c>
      <c r="I2271" t="s">
        <v>59</v>
      </c>
      <c r="J2271">
        <v>20</v>
      </c>
      <c r="K2271">
        <v>50</v>
      </c>
      <c r="L2271">
        <v>0</v>
      </c>
      <c r="M2271">
        <v>0</v>
      </c>
      <c r="N2271">
        <v>0</v>
      </c>
      <c r="O2271">
        <v>2</v>
      </c>
      <c r="P2271">
        <v>1</v>
      </c>
      <c r="Q2271" t="s">
        <v>60</v>
      </c>
      <c r="R2271">
        <v>1</v>
      </c>
      <c r="S2271">
        <v>0</v>
      </c>
      <c r="T2271" t="s">
        <v>72</v>
      </c>
      <c r="U2271" t="s">
        <v>36</v>
      </c>
      <c r="V2271" t="s">
        <v>37</v>
      </c>
      <c r="W2271" t="s">
        <v>38</v>
      </c>
      <c r="X2271" s="7"/>
      <c r="Y2271" s="10"/>
      <c r="Z2271" s="10"/>
      <c r="AA2271" t="s">
        <v>7647</v>
      </c>
      <c r="AB2271" t="s">
        <v>7648</v>
      </c>
    </row>
    <row r="2272" spans="1:28" x14ac:dyDescent="0.3">
      <c r="A2272" s="7" t="b">
        <f t="shared" si="105"/>
        <v>0</v>
      </c>
      <c r="B2272" t="str">
        <f t="shared" si="106"/>
        <v>bellsofharem</v>
      </c>
      <c r="C2272" s="9" t="str">
        <f t="shared" si="107"/>
        <v>bells_of_harem</v>
      </c>
      <c r="D2272">
        <v>20125</v>
      </c>
      <c r="E2272" t="s">
        <v>24</v>
      </c>
      <c r="F2272" t="s">
        <v>895</v>
      </c>
      <c r="G2272" t="s">
        <v>26</v>
      </c>
      <c r="H2272" t="s">
        <v>896</v>
      </c>
      <c r="I2272" t="s">
        <v>59</v>
      </c>
      <c r="J2272" s="7">
        <v>20</v>
      </c>
      <c r="K2272">
        <v>50</v>
      </c>
      <c r="L2272">
        <v>0</v>
      </c>
      <c r="M2272">
        <v>0</v>
      </c>
      <c r="N2272">
        <v>0</v>
      </c>
      <c r="O2272">
        <v>2</v>
      </c>
      <c r="P2272">
        <v>1</v>
      </c>
      <c r="Q2272" t="s">
        <v>60</v>
      </c>
      <c r="R2272">
        <v>1</v>
      </c>
      <c r="S2272">
        <v>0</v>
      </c>
      <c r="T2272" t="s">
        <v>72</v>
      </c>
      <c r="U2272" t="s">
        <v>36</v>
      </c>
      <c r="V2272" t="s">
        <v>37</v>
      </c>
      <c r="W2272" t="s">
        <v>38</v>
      </c>
      <c r="X2272" s="7"/>
      <c r="Y2272" s="10"/>
      <c r="Z2272" s="10"/>
      <c r="AA2272" t="s">
        <v>897</v>
      </c>
      <c r="AB2272" t="s">
        <v>898</v>
      </c>
    </row>
    <row r="2273" spans="1:28" x14ac:dyDescent="0.3">
      <c r="A2273" s="7" t="b">
        <f t="shared" si="105"/>
        <v>0</v>
      </c>
      <c r="B2273" t="str">
        <f t="shared" si="106"/>
        <v>blackcap</v>
      </c>
      <c r="C2273" s="9" t="str">
        <f t="shared" si="107"/>
        <v>black_cap</v>
      </c>
      <c r="D2273">
        <v>20126</v>
      </c>
      <c r="E2273" t="s">
        <v>24</v>
      </c>
      <c r="F2273" t="s">
        <v>1162</v>
      </c>
      <c r="G2273" t="s">
        <v>26</v>
      </c>
      <c r="H2273" t="s">
        <v>1163</v>
      </c>
      <c r="I2273" t="s">
        <v>59</v>
      </c>
      <c r="J2273" s="7">
        <v>20</v>
      </c>
      <c r="K2273">
        <v>50</v>
      </c>
      <c r="L2273">
        <v>0</v>
      </c>
      <c r="M2273">
        <v>0</v>
      </c>
      <c r="N2273">
        <v>0</v>
      </c>
      <c r="O2273">
        <v>2</v>
      </c>
      <c r="P2273">
        <v>1</v>
      </c>
      <c r="Q2273" t="s">
        <v>60</v>
      </c>
      <c r="R2273">
        <v>1</v>
      </c>
      <c r="S2273">
        <v>0</v>
      </c>
      <c r="T2273" t="s">
        <v>72</v>
      </c>
      <c r="U2273" t="s">
        <v>36</v>
      </c>
      <c r="V2273" t="s">
        <v>37</v>
      </c>
      <c r="W2273" t="s">
        <v>38</v>
      </c>
      <c r="X2273" s="7"/>
      <c r="Y2273" s="10"/>
      <c r="Z2273" s="10"/>
      <c r="AA2273" t="s">
        <v>1164</v>
      </c>
      <c r="AB2273" t="s">
        <v>1165</v>
      </c>
    </row>
    <row r="2274" spans="1:28" x14ac:dyDescent="0.3">
      <c r="A2274" s="7" t="b">
        <f t="shared" si="105"/>
        <v>0</v>
      </c>
      <c r="B2274" t="str">
        <f t="shared" si="106"/>
        <v>catoninetailscap</v>
      </c>
      <c r="C2274" s="9" t="str">
        <f t="shared" si="107"/>
        <v>cat_o_nine_tails_cap</v>
      </c>
      <c r="D2274">
        <v>20127</v>
      </c>
      <c r="E2274" t="s">
        <v>24</v>
      </c>
      <c r="F2274" t="s">
        <v>2014</v>
      </c>
      <c r="G2274" t="s">
        <v>26</v>
      </c>
      <c r="H2274" t="s">
        <v>2015</v>
      </c>
      <c r="I2274" t="s">
        <v>59</v>
      </c>
      <c r="J2274" s="7">
        <v>20</v>
      </c>
      <c r="K2274">
        <v>50</v>
      </c>
      <c r="L2274">
        <v>0</v>
      </c>
      <c r="M2274">
        <v>0</v>
      </c>
      <c r="N2274">
        <v>0</v>
      </c>
      <c r="O2274">
        <v>2</v>
      </c>
      <c r="P2274">
        <v>1</v>
      </c>
      <c r="Q2274" t="s">
        <v>60</v>
      </c>
      <c r="R2274">
        <v>1</v>
      </c>
      <c r="S2274">
        <v>0</v>
      </c>
      <c r="T2274" t="s">
        <v>141</v>
      </c>
      <c r="U2274" t="s">
        <v>36</v>
      </c>
      <c r="V2274" t="s">
        <v>37</v>
      </c>
      <c r="W2274" t="s">
        <v>38</v>
      </c>
      <c r="X2274" s="7" t="s">
        <v>30582</v>
      </c>
      <c r="Y2274" s="10"/>
      <c r="Z2274" s="10"/>
      <c r="AA2274" t="s">
        <v>2016</v>
      </c>
      <c r="AB2274" t="s">
        <v>2017</v>
      </c>
    </row>
    <row r="2275" spans="1:28" x14ac:dyDescent="0.3">
      <c r="A2275" s="7" t="b">
        <f t="shared" si="105"/>
        <v>0</v>
      </c>
      <c r="B2275" t="str">
        <f t="shared" si="106"/>
        <v>droopingneko</v>
      </c>
      <c r="C2275" s="9" t="str">
        <f t="shared" si="107"/>
        <v>drooping_neko</v>
      </c>
      <c r="D2275">
        <v>20128</v>
      </c>
      <c r="E2275" t="s">
        <v>24</v>
      </c>
      <c r="F2275" t="s">
        <v>3344</v>
      </c>
      <c r="G2275" t="s">
        <v>26</v>
      </c>
      <c r="H2275" t="s">
        <v>3345</v>
      </c>
      <c r="I2275" t="s">
        <v>59</v>
      </c>
      <c r="J2275" s="5">
        <v>20</v>
      </c>
      <c r="K2275">
        <v>50</v>
      </c>
      <c r="L2275">
        <v>0</v>
      </c>
      <c r="M2275">
        <v>0</v>
      </c>
      <c r="N2275">
        <v>0</v>
      </c>
      <c r="O2275">
        <v>2</v>
      </c>
      <c r="P2275">
        <v>1</v>
      </c>
      <c r="Q2275" t="s">
        <v>60</v>
      </c>
      <c r="R2275">
        <v>1</v>
      </c>
      <c r="S2275">
        <v>0</v>
      </c>
      <c r="T2275" t="s">
        <v>72</v>
      </c>
      <c r="U2275" t="s">
        <v>36</v>
      </c>
      <c r="V2275" t="s">
        <v>37</v>
      </c>
      <c r="W2275" t="s">
        <v>38</v>
      </c>
      <c r="X2275" s="7"/>
      <c r="Y2275" s="10"/>
      <c r="Z2275" s="10"/>
      <c r="AA2275" t="s">
        <v>3346</v>
      </c>
      <c r="AB2275" t="s">
        <v>3347</v>
      </c>
    </row>
    <row r="2276" spans="1:28" x14ac:dyDescent="0.3">
      <c r="A2276" s="7" t="b">
        <f t="shared" si="105"/>
        <v>0</v>
      </c>
      <c r="B2276" t="str">
        <f t="shared" si="106"/>
        <v>floppybunny</v>
      </c>
      <c r="C2276" s="9" t="str">
        <f t="shared" si="107"/>
        <v>floppy_bunny</v>
      </c>
      <c r="D2276">
        <v>20129</v>
      </c>
      <c r="E2276" t="s">
        <v>24</v>
      </c>
      <c r="F2276" t="s">
        <v>4102</v>
      </c>
      <c r="G2276" t="s">
        <v>26</v>
      </c>
      <c r="H2276" t="s">
        <v>4103</v>
      </c>
      <c r="I2276" t="s">
        <v>59</v>
      </c>
      <c r="J2276" s="5">
        <v>20</v>
      </c>
      <c r="K2276">
        <v>50</v>
      </c>
      <c r="L2276">
        <v>0</v>
      </c>
      <c r="M2276">
        <v>0</v>
      </c>
      <c r="N2276">
        <v>0</v>
      </c>
      <c r="O2276">
        <v>2</v>
      </c>
      <c r="P2276">
        <v>1</v>
      </c>
      <c r="Q2276" t="s">
        <v>60</v>
      </c>
      <c r="R2276">
        <v>1</v>
      </c>
      <c r="S2276">
        <v>0</v>
      </c>
      <c r="T2276" t="s">
        <v>72</v>
      </c>
      <c r="U2276" t="s">
        <v>36</v>
      </c>
      <c r="V2276" t="s">
        <v>37</v>
      </c>
      <c r="W2276" t="s">
        <v>38</v>
      </c>
      <c r="X2276" s="7"/>
      <c r="Y2276" s="10"/>
      <c r="Z2276" s="10"/>
      <c r="AA2276" t="s">
        <v>4104</v>
      </c>
      <c r="AB2276" t="s">
        <v>4105</v>
      </c>
    </row>
    <row r="2277" spans="1:28" x14ac:dyDescent="0.3">
      <c r="A2277" s="7" t="b">
        <f t="shared" si="105"/>
        <v>0</v>
      </c>
      <c r="B2277" t="str">
        <f t="shared" si="106"/>
        <v>ghostringcap</v>
      </c>
      <c r="C2277" s="9" t="str">
        <f t="shared" si="107"/>
        <v>ghostring_cap</v>
      </c>
      <c r="D2277">
        <v>20130</v>
      </c>
      <c r="E2277" t="s">
        <v>24</v>
      </c>
      <c r="F2277" t="s">
        <v>4424</v>
      </c>
      <c r="G2277" t="s">
        <v>26</v>
      </c>
      <c r="H2277" t="s">
        <v>4425</v>
      </c>
      <c r="I2277" t="s">
        <v>59</v>
      </c>
      <c r="J2277" s="5">
        <v>20</v>
      </c>
      <c r="K2277">
        <v>50</v>
      </c>
      <c r="L2277">
        <v>0</v>
      </c>
      <c r="M2277">
        <v>0</v>
      </c>
      <c r="N2277">
        <v>0</v>
      </c>
      <c r="O2277">
        <v>2</v>
      </c>
      <c r="P2277">
        <v>1</v>
      </c>
      <c r="Q2277" t="s">
        <v>60</v>
      </c>
      <c r="R2277">
        <v>1</v>
      </c>
      <c r="S2277">
        <v>0</v>
      </c>
      <c r="T2277" t="s">
        <v>72</v>
      </c>
      <c r="U2277" t="s">
        <v>36</v>
      </c>
      <c r="V2277" t="s">
        <v>37</v>
      </c>
      <c r="W2277" t="s">
        <v>38</v>
      </c>
      <c r="X2277" s="7" t="s">
        <v>31382</v>
      </c>
      <c r="Y2277" s="10"/>
      <c r="Z2277" s="10"/>
      <c r="AA2277" t="s">
        <v>4426</v>
      </c>
      <c r="AB2277" t="s">
        <v>4427</v>
      </c>
    </row>
    <row r="2278" spans="1:28" x14ac:dyDescent="0.3">
      <c r="A2278" s="7" t="b">
        <f t="shared" si="105"/>
        <v>0</v>
      </c>
      <c r="B2278" t="str">
        <f t="shared" si="106"/>
        <v>blackhairband</v>
      </c>
      <c r="C2278" s="9" t="str">
        <f t="shared" si="107"/>
        <v>black_hairband</v>
      </c>
      <c r="D2278">
        <v>20131</v>
      </c>
      <c r="E2278" t="s">
        <v>24</v>
      </c>
      <c r="F2278" t="s">
        <v>1181</v>
      </c>
      <c r="G2278" t="s">
        <v>26</v>
      </c>
      <c r="H2278" t="s">
        <v>1182</v>
      </c>
      <c r="I2278" t="s">
        <v>59</v>
      </c>
      <c r="J2278" s="5">
        <v>20</v>
      </c>
      <c r="K2278">
        <v>50</v>
      </c>
      <c r="L2278">
        <v>0</v>
      </c>
      <c r="M2278">
        <v>0</v>
      </c>
      <c r="N2278">
        <v>0</v>
      </c>
      <c r="O2278">
        <v>2</v>
      </c>
      <c r="P2278">
        <v>1</v>
      </c>
      <c r="Q2278" t="s">
        <v>60</v>
      </c>
      <c r="R2278">
        <v>1</v>
      </c>
      <c r="S2278">
        <v>0</v>
      </c>
      <c r="T2278" t="s">
        <v>72</v>
      </c>
      <c r="U2278" t="s">
        <v>36</v>
      </c>
      <c r="V2278" t="s">
        <v>37</v>
      </c>
      <c r="W2278" t="s">
        <v>38</v>
      </c>
      <c r="X2278" s="7" t="s">
        <v>31383</v>
      </c>
      <c r="Y2278" s="10"/>
      <c r="Z2278" s="10"/>
      <c r="AA2278" t="s">
        <v>1183</v>
      </c>
      <c r="AB2278" t="s">
        <v>1184</v>
      </c>
    </row>
    <row r="2279" spans="1:28" x14ac:dyDescent="0.3">
      <c r="A2279" s="7" t="b">
        <f t="shared" si="105"/>
        <v>0</v>
      </c>
      <c r="B2279" t="str">
        <f t="shared" si="106"/>
        <v>maidribbon</v>
      </c>
      <c r="C2279" s="9" t="str">
        <f t="shared" si="107"/>
        <v>maid_ribbon</v>
      </c>
      <c r="D2279">
        <v>20132</v>
      </c>
      <c r="E2279" t="s">
        <v>24</v>
      </c>
      <c r="F2279" t="s">
        <v>6378</v>
      </c>
      <c r="G2279" t="s">
        <v>26</v>
      </c>
      <c r="H2279" t="s">
        <v>6379</v>
      </c>
      <c r="I2279" t="s">
        <v>59</v>
      </c>
      <c r="J2279">
        <v>20</v>
      </c>
      <c r="K2279">
        <v>50</v>
      </c>
      <c r="L2279">
        <v>0</v>
      </c>
      <c r="M2279">
        <v>0</v>
      </c>
      <c r="N2279">
        <v>0</v>
      </c>
      <c r="O2279">
        <v>2</v>
      </c>
      <c r="P2279">
        <v>1</v>
      </c>
      <c r="Q2279" t="s">
        <v>60</v>
      </c>
      <c r="R2279">
        <v>1</v>
      </c>
      <c r="S2279">
        <v>0</v>
      </c>
      <c r="T2279" t="s">
        <v>72</v>
      </c>
      <c r="U2279" t="s">
        <v>36</v>
      </c>
      <c r="V2279" t="s">
        <v>37</v>
      </c>
      <c r="W2279" t="s">
        <v>38</v>
      </c>
      <c r="X2279" s="7"/>
      <c r="Y2279" s="10"/>
      <c r="Z2279" s="10"/>
      <c r="AA2279" t="s">
        <v>6380</v>
      </c>
      <c r="AB2279" t="s">
        <v>6381</v>
      </c>
    </row>
    <row r="2280" spans="1:28" x14ac:dyDescent="0.3">
      <c r="A2280" s="7" t="b">
        <f t="shared" si="105"/>
        <v>0</v>
      </c>
      <c r="B2280" t="str">
        <f t="shared" si="106"/>
        <v>pandaears</v>
      </c>
      <c r="C2280" s="9" t="str">
        <f t="shared" si="107"/>
        <v>panda_ears</v>
      </c>
      <c r="D2280">
        <v>20133</v>
      </c>
      <c r="E2280" t="s">
        <v>24</v>
      </c>
      <c r="F2280" t="s">
        <v>7415</v>
      </c>
      <c r="G2280" t="s">
        <v>26</v>
      </c>
      <c r="H2280" t="s">
        <v>7416</v>
      </c>
      <c r="I2280" t="s">
        <v>59</v>
      </c>
      <c r="J2280">
        <v>20</v>
      </c>
      <c r="K2280">
        <v>50</v>
      </c>
      <c r="L2280">
        <v>0</v>
      </c>
      <c r="M2280">
        <v>0</v>
      </c>
      <c r="N2280">
        <v>0</v>
      </c>
      <c r="O2280">
        <v>2</v>
      </c>
      <c r="P2280">
        <v>1</v>
      </c>
      <c r="Q2280" t="s">
        <v>60</v>
      </c>
      <c r="R2280">
        <v>1</v>
      </c>
      <c r="S2280">
        <v>0</v>
      </c>
      <c r="T2280" t="s">
        <v>72</v>
      </c>
      <c r="U2280" t="s">
        <v>36</v>
      </c>
      <c r="V2280" t="s">
        <v>37</v>
      </c>
      <c r="W2280" t="s">
        <v>38</v>
      </c>
      <c r="X2280" s="7" t="s">
        <v>31384</v>
      </c>
      <c r="Y2280" s="10"/>
      <c r="Z2280" s="10"/>
      <c r="AA2280" t="s">
        <v>7417</v>
      </c>
      <c r="AB2280" t="s">
        <v>7418</v>
      </c>
    </row>
    <row r="2281" spans="1:28" x14ac:dyDescent="0.3">
      <c r="A2281" s="7" t="b">
        <f t="shared" si="105"/>
        <v>0</v>
      </c>
      <c r="B2281" t="str">
        <f t="shared" si="106"/>
        <v>bigbackribbon</v>
      </c>
      <c r="C2281" s="9" t="str">
        <f t="shared" si="107"/>
        <v>big_back_ribbon</v>
      </c>
      <c r="D2281">
        <v>20134</v>
      </c>
      <c r="E2281" t="s">
        <v>24</v>
      </c>
      <c r="F2281" t="s">
        <v>1082</v>
      </c>
      <c r="G2281" t="s">
        <v>26</v>
      </c>
      <c r="H2281" t="s">
        <v>1083</v>
      </c>
      <c r="I2281" t="s">
        <v>59</v>
      </c>
      <c r="J2281">
        <v>20</v>
      </c>
      <c r="K2281">
        <v>50</v>
      </c>
      <c r="L2281">
        <v>0</v>
      </c>
      <c r="M2281">
        <v>0</v>
      </c>
      <c r="N2281">
        <v>0</v>
      </c>
      <c r="O2281">
        <v>2</v>
      </c>
      <c r="P2281">
        <v>1</v>
      </c>
      <c r="Q2281" t="s">
        <v>60</v>
      </c>
      <c r="R2281">
        <v>1</v>
      </c>
      <c r="S2281">
        <v>0</v>
      </c>
      <c r="T2281" t="s">
        <v>72</v>
      </c>
      <c r="U2281" t="s">
        <v>36</v>
      </c>
      <c r="V2281" t="s">
        <v>37</v>
      </c>
      <c r="W2281" t="s">
        <v>38</v>
      </c>
      <c r="X2281" s="7"/>
      <c r="Y2281" s="10"/>
      <c r="Z2281" s="10"/>
      <c r="AA2281" t="s">
        <v>1084</v>
      </c>
      <c r="AB2281" t="s">
        <v>1085</v>
      </c>
    </row>
    <row r="2282" spans="1:28" x14ac:dyDescent="0.3">
      <c r="A2282" s="7" t="b">
        <f t="shared" si="105"/>
        <v>0</v>
      </c>
      <c r="B2282" t="str">
        <f t="shared" si="106"/>
        <v>rosecrown</v>
      </c>
      <c r="C2282" s="9" t="str">
        <f t="shared" si="107"/>
        <v>rose_crown</v>
      </c>
      <c r="D2282">
        <v>20135</v>
      </c>
      <c r="E2282" t="s">
        <v>24</v>
      </c>
      <c r="F2282" t="s">
        <v>8512</v>
      </c>
      <c r="G2282" t="s">
        <v>26</v>
      </c>
      <c r="H2282" t="s">
        <v>8513</v>
      </c>
      <c r="I2282" t="s">
        <v>59</v>
      </c>
      <c r="J2282">
        <v>20</v>
      </c>
      <c r="K2282">
        <v>50</v>
      </c>
      <c r="L2282">
        <v>0</v>
      </c>
      <c r="M2282">
        <v>0</v>
      </c>
      <c r="N2282">
        <v>0</v>
      </c>
      <c r="O2282">
        <v>2</v>
      </c>
      <c r="P2282">
        <v>1</v>
      </c>
      <c r="Q2282" t="s">
        <v>60</v>
      </c>
      <c r="R2282">
        <v>1</v>
      </c>
      <c r="S2282">
        <v>0</v>
      </c>
      <c r="T2282" t="s">
        <v>72</v>
      </c>
      <c r="U2282" t="s">
        <v>36</v>
      </c>
      <c r="V2282" t="s">
        <v>37</v>
      </c>
      <c r="W2282" t="s">
        <v>38</v>
      </c>
      <c r="X2282" s="7"/>
      <c r="Y2282" s="10"/>
      <c r="Z2282" s="10"/>
      <c r="AA2282" t="s">
        <v>8514</v>
      </c>
      <c r="AB2282" t="s">
        <v>8515</v>
      </c>
    </row>
    <row r="2283" spans="1:28" x14ac:dyDescent="0.3">
      <c r="A2283" s="7" t="b">
        <f t="shared" si="105"/>
        <v>0</v>
      </c>
      <c r="B2283" t="str">
        <f t="shared" si="106"/>
        <v>sukecap</v>
      </c>
      <c r="C2283" s="9" t="str">
        <f t="shared" si="107"/>
        <v>suke_cap</v>
      </c>
      <c r="D2283">
        <v>20136</v>
      </c>
      <c r="E2283" t="s">
        <v>24</v>
      </c>
      <c r="F2283" t="s">
        <v>9762</v>
      </c>
      <c r="G2283" t="s">
        <v>26</v>
      </c>
      <c r="H2283" t="s">
        <v>9763</v>
      </c>
      <c r="I2283" t="s">
        <v>59</v>
      </c>
      <c r="J2283" s="5">
        <v>20</v>
      </c>
      <c r="K2283">
        <v>50</v>
      </c>
      <c r="L2283">
        <v>0</v>
      </c>
      <c r="M2283">
        <v>0</v>
      </c>
      <c r="N2283">
        <v>0</v>
      </c>
      <c r="O2283">
        <v>2</v>
      </c>
      <c r="P2283">
        <v>1</v>
      </c>
      <c r="Q2283" t="s">
        <v>60</v>
      </c>
      <c r="R2283">
        <v>1</v>
      </c>
      <c r="S2283">
        <v>0</v>
      </c>
      <c r="T2283" t="s">
        <v>72</v>
      </c>
      <c r="U2283" t="s">
        <v>36</v>
      </c>
      <c r="V2283" t="s">
        <v>37</v>
      </c>
      <c r="W2283" t="s">
        <v>38</v>
      </c>
      <c r="X2283" s="7" t="s">
        <v>31385</v>
      </c>
      <c r="Y2283" s="10"/>
      <c r="Z2283" s="10"/>
      <c r="AA2283" t="s">
        <v>9764</v>
      </c>
      <c r="AB2283" t="s">
        <v>9765</v>
      </c>
    </row>
    <row r="2284" spans="1:28" x14ac:dyDescent="0.3">
      <c r="A2284" s="7" t="b">
        <f t="shared" si="105"/>
        <v>0</v>
      </c>
      <c r="B2284" t="str">
        <f t="shared" si="106"/>
        <v>twinbunnies</v>
      </c>
      <c r="C2284" s="9" t="str">
        <f t="shared" si="107"/>
        <v>twin_bunnies</v>
      </c>
      <c r="D2284">
        <v>20137</v>
      </c>
      <c r="E2284" t="s">
        <v>24</v>
      </c>
      <c r="F2284" t="s">
        <v>10232</v>
      </c>
      <c r="G2284" t="s">
        <v>26</v>
      </c>
      <c r="H2284" t="s">
        <v>10233</v>
      </c>
      <c r="I2284" t="s">
        <v>59</v>
      </c>
      <c r="J2284" s="5">
        <v>20</v>
      </c>
      <c r="K2284">
        <v>50</v>
      </c>
      <c r="L2284">
        <v>0</v>
      </c>
      <c r="M2284">
        <v>0</v>
      </c>
      <c r="N2284">
        <v>0</v>
      </c>
      <c r="O2284">
        <v>2</v>
      </c>
      <c r="P2284">
        <v>1</v>
      </c>
      <c r="Q2284" t="s">
        <v>60</v>
      </c>
      <c r="R2284">
        <v>1</v>
      </c>
      <c r="S2284">
        <v>0</v>
      </c>
      <c r="T2284" t="s">
        <v>141</v>
      </c>
      <c r="U2284" t="s">
        <v>36</v>
      </c>
      <c r="V2284" t="s">
        <v>37</v>
      </c>
      <c r="W2284" t="s">
        <v>38</v>
      </c>
      <c r="X2284" s="7"/>
      <c r="Y2284" s="10"/>
      <c r="Z2284" s="10"/>
      <c r="AA2284" t="s">
        <v>10234</v>
      </c>
      <c r="AB2284" t="s">
        <v>10235</v>
      </c>
    </row>
    <row r="2285" spans="1:28" x14ac:dyDescent="0.3">
      <c r="A2285" s="7" t="b">
        <f t="shared" si="105"/>
        <v>0</v>
      </c>
      <c r="B2285" t="str">
        <f t="shared" si="106"/>
        <v>blackhelmofdarkness</v>
      </c>
      <c r="C2285" s="9" t="str">
        <f t="shared" si="107"/>
        <v>black_helm_of_darkness</v>
      </c>
      <c r="D2285">
        <v>20138</v>
      </c>
      <c r="E2285" t="s">
        <v>24</v>
      </c>
      <c r="F2285" t="s">
        <v>1185</v>
      </c>
      <c r="G2285" t="s">
        <v>26</v>
      </c>
      <c r="H2285" t="s">
        <v>1186</v>
      </c>
      <c r="I2285" t="s">
        <v>59</v>
      </c>
      <c r="J2285" s="5">
        <v>20</v>
      </c>
      <c r="K2285">
        <v>50</v>
      </c>
      <c r="L2285">
        <v>0</v>
      </c>
      <c r="M2285">
        <v>0</v>
      </c>
      <c r="N2285">
        <v>0</v>
      </c>
      <c r="O2285">
        <v>2</v>
      </c>
      <c r="P2285">
        <v>1</v>
      </c>
      <c r="Q2285" t="s">
        <v>60</v>
      </c>
      <c r="R2285">
        <v>1</v>
      </c>
      <c r="S2285">
        <v>0</v>
      </c>
      <c r="T2285" t="s">
        <v>141</v>
      </c>
      <c r="U2285" t="s">
        <v>36</v>
      </c>
      <c r="V2285" t="s">
        <v>37</v>
      </c>
      <c r="W2285" t="s">
        <v>38</v>
      </c>
      <c r="X2285" s="7"/>
      <c r="Y2285" s="10"/>
      <c r="Z2285" s="10"/>
      <c r="AA2285" t="s">
        <v>1187</v>
      </c>
      <c r="AB2285" t="s">
        <v>1188</v>
      </c>
    </row>
    <row r="2286" spans="1:28" x14ac:dyDescent="0.3">
      <c r="A2286" s="7" t="b">
        <f t="shared" si="105"/>
        <v>0</v>
      </c>
      <c r="B2286" t="str">
        <f t="shared" si="106"/>
        <v>cowringhat</v>
      </c>
      <c r="C2286" s="9" t="str">
        <f t="shared" si="107"/>
        <v>cowring_hat</v>
      </c>
      <c r="D2286">
        <v>20139</v>
      </c>
      <c r="E2286" t="s">
        <v>24</v>
      </c>
      <c r="F2286" t="s">
        <v>2530</v>
      </c>
      <c r="G2286" t="s">
        <v>26</v>
      </c>
      <c r="H2286" t="s">
        <v>2531</v>
      </c>
      <c r="I2286" t="s">
        <v>59</v>
      </c>
      <c r="J2286" s="7">
        <v>20</v>
      </c>
      <c r="K2286">
        <v>50</v>
      </c>
      <c r="L2286">
        <v>0</v>
      </c>
      <c r="M2286">
        <v>0</v>
      </c>
      <c r="N2286">
        <v>0</v>
      </c>
      <c r="O2286">
        <v>2</v>
      </c>
      <c r="P2286">
        <v>1</v>
      </c>
      <c r="Q2286" t="s">
        <v>60</v>
      </c>
      <c r="R2286">
        <v>1</v>
      </c>
      <c r="S2286">
        <v>0</v>
      </c>
      <c r="T2286" t="s">
        <v>72</v>
      </c>
      <c r="U2286" t="s">
        <v>36</v>
      </c>
      <c r="V2286" t="s">
        <v>37</v>
      </c>
      <c r="W2286" t="s">
        <v>38</v>
      </c>
      <c r="X2286" t="s">
        <v>31556</v>
      </c>
      <c r="Y2286" s="10"/>
      <c r="Z2286" s="10"/>
      <c r="AA2286" t="s">
        <v>2532</v>
      </c>
      <c r="AB2286" t="s">
        <v>2533</v>
      </c>
    </row>
    <row r="2287" spans="1:28" x14ac:dyDescent="0.3">
      <c r="A2287" s="7" t="b">
        <f t="shared" si="105"/>
        <v>0</v>
      </c>
      <c r="B2287" t="str">
        <f t="shared" si="106"/>
        <v>whiteberet</v>
      </c>
      <c r="C2287" s="9" t="str">
        <f t="shared" si="107"/>
        <v>white_beret</v>
      </c>
      <c r="D2287">
        <v>20140</v>
      </c>
      <c r="E2287" t="s">
        <v>24</v>
      </c>
      <c r="F2287" t="s">
        <v>10629</v>
      </c>
      <c r="G2287" t="s">
        <v>26</v>
      </c>
      <c r="H2287" t="s">
        <v>10630</v>
      </c>
      <c r="I2287" t="s">
        <v>59</v>
      </c>
      <c r="J2287" s="7">
        <v>20</v>
      </c>
      <c r="K2287">
        <v>50</v>
      </c>
      <c r="L2287">
        <v>0</v>
      </c>
      <c r="M2287">
        <v>0</v>
      </c>
      <c r="N2287">
        <v>0</v>
      </c>
      <c r="O2287">
        <v>2</v>
      </c>
      <c r="P2287">
        <v>1</v>
      </c>
      <c r="Q2287" t="s">
        <v>60</v>
      </c>
      <c r="R2287">
        <v>1</v>
      </c>
      <c r="S2287">
        <v>0</v>
      </c>
      <c r="T2287" t="s">
        <v>72</v>
      </c>
      <c r="U2287" t="s">
        <v>36</v>
      </c>
      <c r="V2287" t="s">
        <v>37</v>
      </c>
      <c r="W2287" t="s">
        <v>38</v>
      </c>
      <c r="X2287" s="7"/>
      <c r="Y2287" s="10"/>
      <c r="Z2287" s="10"/>
      <c r="AA2287" t="s">
        <v>10631</v>
      </c>
      <c r="AB2287" t="s">
        <v>10632</v>
      </c>
    </row>
    <row r="2288" spans="1:28" x14ac:dyDescent="0.3">
      <c r="A2288" s="7" t="b">
        <f t="shared" si="105"/>
        <v>0</v>
      </c>
      <c r="B2288" t="str">
        <f t="shared" si="106"/>
        <v>leaftiara</v>
      </c>
      <c r="C2288" s="9" t="str">
        <f t="shared" si="107"/>
        <v>leaf_tiara</v>
      </c>
      <c r="D2288">
        <v>20141</v>
      </c>
      <c r="E2288" t="s">
        <v>24</v>
      </c>
      <c r="F2288" t="s">
        <v>5994</v>
      </c>
      <c r="G2288" t="s">
        <v>26</v>
      </c>
      <c r="H2288" t="s">
        <v>5995</v>
      </c>
      <c r="I2288" t="s">
        <v>59</v>
      </c>
      <c r="J2288" s="7">
        <v>20</v>
      </c>
      <c r="K2288">
        <v>50</v>
      </c>
      <c r="L2288">
        <v>0</v>
      </c>
      <c r="M2288">
        <v>0</v>
      </c>
      <c r="N2288">
        <v>0</v>
      </c>
      <c r="O2288">
        <v>2</v>
      </c>
      <c r="P2288">
        <v>1</v>
      </c>
      <c r="Q2288" t="s">
        <v>60</v>
      </c>
      <c r="R2288">
        <v>1</v>
      </c>
      <c r="S2288">
        <v>0</v>
      </c>
      <c r="T2288" t="s">
        <v>141</v>
      </c>
      <c r="U2288" t="s">
        <v>36</v>
      </c>
      <c r="V2288" t="s">
        <v>37</v>
      </c>
      <c r="W2288" t="s">
        <v>38</v>
      </c>
      <c r="X2288" s="7" t="s">
        <v>30747</v>
      </c>
      <c r="Y2288" s="10"/>
      <c r="Z2288" s="10"/>
      <c r="AA2288" t="s">
        <v>5996</v>
      </c>
      <c r="AB2288" t="s">
        <v>5997</v>
      </c>
    </row>
    <row r="2289" spans="1:28" x14ac:dyDescent="0.3">
      <c r="A2289" s="7" t="b">
        <f t="shared" si="105"/>
        <v>0</v>
      </c>
      <c r="B2289" t="str">
        <f t="shared" si="106"/>
        <v>succubusdoll</v>
      </c>
      <c r="C2289" s="9" t="str">
        <f t="shared" si="107"/>
        <v>succubus_doll</v>
      </c>
      <c r="D2289">
        <v>20142</v>
      </c>
      <c r="E2289" t="s">
        <v>24</v>
      </c>
      <c r="F2289" t="s">
        <v>9746</v>
      </c>
      <c r="G2289" t="s">
        <v>26</v>
      </c>
      <c r="H2289" t="s">
        <v>9747</v>
      </c>
      <c r="I2289" t="s">
        <v>59</v>
      </c>
      <c r="J2289" s="5">
        <v>20</v>
      </c>
      <c r="K2289">
        <v>50</v>
      </c>
      <c r="L2289">
        <v>0</v>
      </c>
      <c r="M2289">
        <v>0</v>
      </c>
      <c r="N2289">
        <v>0</v>
      </c>
      <c r="O2289">
        <v>2</v>
      </c>
      <c r="P2289">
        <v>1</v>
      </c>
      <c r="Q2289" t="s">
        <v>60</v>
      </c>
      <c r="R2289">
        <v>1</v>
      </c>
      <c r="S2289">
        <v>0</v>
      </c>
      <c r="T2289" t="s">
        <v>72</v>
      </c>
      <c r="U2289" t="s">
        <v>36</v>
      </c>
      <c r="V2289" t="s">
        <v>37</v>
      </c>
      <c r="W2289" t="s">
        <v>38</v>
      </c>
      <c r="X2289" s="7" t="s">
        <v>30741</v>
      </c>
      <c r="Y2289" s="10"/>
      <c r="Z2289" s="10"/>
      <c r="AA2289" t="s">
        <v>9748</v>
      </c>
      <c r="AB2289" t="s">
        <v>9749</v>
      </c>
    </row>
    <row r="2290" spans="1:28" x14ac:dyDescent="0.3">
      <c r="A2290" s="7" t="b">
        <f t="shared" si="105"/>
        <v>0</v>
      </c>
      <c r="B2290" t="str">
        <f t="shared" si="106"/>
        <v>droopingwildrose</v>
      </c>
      <c r="C2290" s="9" t="str">
        <f t="shared" si="107"/>
        <v>drooping_wild_rose</v>
      </c>
      <c r="D2290">
        <v>20144</v>
      </c>
      <c r="E2290" t="s">
        <v>24</v>
      </c>
      <c r="F2290" t="s">
        <v>3404</v>
      </c>
      <c r="G2290" t="s">
        <v>26</v>
      </c>
      <c r="H2290" t="s">
        <v>3405</v>
      </c>
      <c r="I2290" t="s">
        <v>59</v>
      </c>
      <c r="J2290" s="5">
        <v>20</v>
      </c>
      <c r="K2290">
        <v>50</v>
      </c>
      <c r="L2290">
        <v>0</v>
      </c>
      <c r="M2290">
        <v>0</v>
      </c>
      <c r="N2290">
        <v>0</v>
      </c>
      <c r="O2290">
        <v>2</v>
      </c>
      <c r="P2290">
        <v>1</v>
      </c>
      <c r="Q2290" t="s">
        <v>60</v>
      </c>
      <c r="R2290">
        <v>1</v>
      </c>
      <c r="S2290">
        <v>0</v>
      </c>
      <c r="T2290" t="s">
        <v>72</v>
      </c>
      <c r="U2290" t="s">
        <v>36</v>
      </c>
      <c r="V2290" t="s">
        <v>37</v>
      </c>
      <c r="W2290" t="s">
        <v>38</v>
      </c>
      <c r="X2290" s="7" t="s">
        <v>31121</v>
      </c>
      <c r="Y2290" s="10"/>
      <c r="Z2290" s="10"/>
      <c r="AA2290" t="s">
        <v>3406</v>
      </c>
      <c r="AB2290" t="s">
        <v>3407</v>
      </c>
    </row>
    <row r="2291" spans="1:28" x14ac:dyDescent="0.3">
      <c r="A2291" s="7" t="b">
        <f t="shared" si="105"/>
        <v>0</v>
      </c>
      <c r="B2291" t="str">
        <f t="shared" si="106"/>
        <v>droopingamistr</v>
      </c>
      <c r="C2291" s="9" t="str">
        <f t="shared" si="107"/>
        <v>drooping_amistr</v>
      </c>
      <c r="D2291">
        <v>20146</v>
      </c>
      <c r="E2291" t="s">
        <v>24</v>
      </c>
      <c r="F2291" t="s">
        <v>3237</v>
      </c>
      <c r="G2291" t="s">
        <v>26</v>
      </c>
      <c r="H2291" t="s">
        <v>3238</v>
      </c>
      <c r="I2291" t="s">
        <v>59</v>
      </c>
      <c r="J2291" s="5">
        <v>20</v>
      </c>
      <c r="K2291">
        <v>50</v>
      </c>
      <c r="L2291">
        <v>0</v>
      </c>
      <c r="M2291">
        <v>0</v>
      </c>
      <c r="N2291">
        <v>0</v>
      </c>
      <c r="O2291">
        <v>2</v>
      </c>
      <c r="P2291">
        <v>1</v>
      </c>
      <c r="Q2291" t="s">
        <v>60</v>
      </c>
      <c r="R2291">
        <v>1</v>
      </c>
      <c r="S2291">
        <v>0</v>
      </c>
      <c r="T2291" t="s">
        <v>72</v>
      </c>
      <c r="U2291" t="s">
        <v>36</v>
      </c>
      <c r="V2291" t="s">
        <v>37</v>
      </c>
      <c r="W2291" t="s">
        <v>38</v>
      </c>
      <c r="X2291" s="7" t="s">
        <v>31386</v>
      </c>
      <c r="Y2291" s="10"/>
      <c r="Z2291" s="10"/>
      <c r="AA2291" t="s">
        <v>3239</v>
      </c>
      <c r="AB2291" t="s">
        <v>3240</v>
      </c>
    </row>
    <row r="2292" spans="1:28" x14ac:dyDescent="0.3">
      <c r="A2292" s="7" t="b">
        <f t="shared" si="105"/>
        <v>0</v>
      </c>
      <c r="B2292" t="str">
        <f t="shared" si="106"/>
        <v>linkhat</v>
      </c>
      <c r="C2292" s="9" t="str">
        <f t="shared" si="107"/>
        <v>link_hat</v>
      </c>
      <c r="D2292">
        <v>20147</v>
      </c>
      <c r="E2292" t="s">
        <v>24</v>
      </c>
      <c r="F2292" t="s">
        <v>6114</v>
      </c>
      <c r="G2292" t="s">
        <v>26</v>
      </c>
      <c r="H2292" t="s">
        <v>6115</v>
      </c>
      <c r="I2292" t="s">
        <v>59</v>
      </c>
      <c r="J2292" s="5">
        <v>20</v>
      </c>
      <c r="K2292">
        <v>50</v>
      </c>
      <c r="L2292">
        <v>0</v>
      </c>
      <c r="M2292">
        <v>0</v>
      </c>
      <c r="N2292">
        <v>0</v>
      </c>
      <c r="O2292">
        <v>2</v>
      </c>
      <c r="P2292">
        <v>1</v>
      </c>
      <c r="Q2292" t="s">
        <v>60</v>
      </c>
      <c r="R2292">
        <v>1</v>
      </c>
      <c r="S2292">
        <v>0</v>
      </c>
      <c r="T2292" t="s">
        <v>72</v>
      </c>
      <c r="U2292" t="s">
        <v>36</v>
      </c>
      <c r="V2292" t="s">
        <v>37</v>
      </c>
      <c r="W2292" t="s">
        <v>38</v>
      </c>
      <c r="X2292" s="7"/>
      <c r="Y2292" s="10"/>
      <c r="Z2292" s="10"/>
      <c r="AA2292" t="s">
        <v>6116</v>
      </c>
      <c r="AB2292" t="s">
        <v>6117</v>
      </c>
    </row>
    <row r="2293" spans="1:28" x14ac:dyDescent="0.3">
      <c r="A2293" s="7" t="b">
        <f t="shared" si="105"/>
        <v>0</v>
      </c>
      <c r="B2293" t="str">
        <f t="shared" si="106"/>
        <v>reindeerhat</v>
      </c>
      <c r="C2293" s="9" t="str">
        <f t="shared" si="107"/>
        <v>reindeer_hat</v>
      </c>
      <c r="D2293">
        <v>20148</v>
      </c>
      <c r="E2293" t="s">
        <v>24</v>
      </c>
      <c r="F2293" t="s">
        <v>8282</v>
      </c>
      <c r="G2293" t="s">
        <v>26</v>
      </c>
      <c r="H2293" t="s">
        <v>8283</v>
      </c>
      <c r="I2293" t="s">
        <v>59</v>
      </c>
      <c r="J2293" s="5">
        <v>20</v>
      </c>
      <c r="K2293">
        <v>50</v>
      </c>
      <c r="L2293">
        <v>0</v>
      </c>
      <c r="M2293">
        <v>0</v>
      </c>
      <c r="N2293">
        <v>0</v>
      </c>
      <c r="O2293">
        <v>2</v>
      </c>
      <c r="P2293">
        <v>1</v>
      </c>
      <c r="Q2293" t="s">
        <v>60</v>
      </c>
      <c r="R2293">
        <v>1</v>
      </c>
      <c r="S2293">
        <v>0</v>
      </c>
      <c r="T2293" t="s">
        <v>72</v>
      </c>
      <c r="U2293" t="s">
        <v>36</v>
      </c>
      <c r="V2293" t="s">
        <v>37</v>
      </c>
      <c r="W2293" t="s">
        <v>38</v>
      </c>
      <c r="X2293" s="7" t="s">
        <v>31387</v>
      </c>
      <c r="Y2293" s="10"/>
      <c r="Z2293" s="10"/>
      <c r="AA2293" t="s">
        <v>8284</v>
      </c>
      <c r="AB2293" t="s">
        <v>8285</v>
      </c>
    </row>
    <row r="2294" spans="1:28" x14ac:dyDescent="0.3">
      <c r="A2294" s="7" t="b">
        <f t="shared" si="105"/>
        <v>0</v>
      </c>
      <c r="B2294" t="str">
        <f t="shared" si="106"/>
        <v>hollypin</v>
      </c>
      <c r="C2294" s="9" t="str">
        <f t="shared" si="107"/>
        <v>holly_pin</v>
      </c>
      <c r="D2294">
        <v>20149</v>
      </c>
      <c r="E2294" t="s">
        <v>24</v>
      </c>
      <c r="F2294" t="s">
        <v>5204</v>
      </c>
      <c r="G2294" t="s">
        <v>26</v>
      </c>
      <c r="H2294" t="s">
        <v>5205</v>
      </c>
      <c r="I2294" t="s">
        <v>59</v>
      </c>
      <c r="J2294" s="5">
        <v>20</v>
      </c>
      <c r="K2294">
        <v>50</v>
      </c>
      <c r="L2294">
        <v>0</v>
      </c>
      <c r="M2294">
        <v>0</v>
      </c>
      <c r="N2294">
        <v>0</v>
      </c>
      <c r="O2294">
        <v>2</v>
      </c>
      <c r="P2294">
        <v>1</v>
      </c>
      <c r="Q2294" t="s">
        <v>60</v>
      </c>
      <c r="R2294">
        <v>1</v>
      </c>
      <c r="S2294">
        <v>0</v>
      </c>
      <c r="T2294" t="s">
        <v>72</v>
      </c>
      <c r="U2294" t="s">
        <v>36</v>
      </c>
      <c r="V2294" t="s">
        <v>37</v>
      </c>
      <c r="W2294" t="s">
        <v>38</v>
      </c>
      <c r="Y2294" s="10"/>
      <c r="Z2294" s="10"/>
      <c r="AA2294" t="s">
        <v>5206</v>
      </c>
      <c r="AB2294" t="s">
        <v>5207</v>
      </c>
    </row>
    <row r="2295" spans="1:28" x14ac:dyDescent="0.3">
      <c r="A2295" s="7" t="b">
        <f t="shared" si="105"/>
        <v>0</v>
      </c>
      <c r="B2295" t="str">
        <f t="shared" si="106"/>
        <v>godhelm</v>
      </c>
      <c r="C2295" s="9" t="str">
        <f t="shared" si="107"/>
        <v>god_helm</v>
      </c>
      <c r="D2295">
        <v>20150</v>
      </c>
      <c r="E2295" t="s">
        <v>24</v>
      </c>
      <c r="F2295" t="s">
        <v>4591</v>
      </c>
      <c r="G2295" t="s">
        <v>26</v>
      </c>
      <c r="H2295" t="s">
        <v>4592</v>
      </c>
      <c r="I2295" t="s">
        <v>59</v>
      </c>
      <c r="J2295">
        <v>20</v>
      </c>
      <c r="K2295">
        <v>50</v>
      </c>
      <c r="L2295">
        <v>0</v>
      </c>
      <c r="M2295">
        <v>0</v>
      </c>
      <c r="N2295">
        <v>0</v>
      </c>
      <c r="O2295">
        <v>3</v>
      </c>
      <c r="P2295">
        <v>1</v>
      </c>
      <c r="Q2295" t="s">
        <v>60</v>
      </c>
      <c r="R2295">
        <v>1</v>
      </c>
      <c r="S2295">
        <v>0</v>
      </c>
      <c r="T2295" t="s">
        <v>72</v>
      </c>
      <c r="U2295" t="s">
        <v>36</v>
      </c>
      <c r="V2295" t="s">
        <v>37</v>
      </c>
      <c r="W2295" t="s">
        <v>38</v>
      </c>
      <c r="X2295" s="7" t="s">
        <v>31218</v>
      </c>
      <c r="Y2295" s="10"/>
      <c r="Z2295" s="10"/>
      <c r="AA2295" t="s">
        <v>4593</v>
      </c>
      <c r="AB2295" t="s">
        <v>4594</v>
      </c>
    </row>
    <row r="2296" spans="1:28" x14ac:dyDescent="0.3">
      <c r="A2296" s="7" t="b">
        <f t="shared" si="105"/>
        <v>0</v>
      </c>
      <c r="B2296" t="str">
        <f t="shared" si="106"/>
        <v>zealotusdoll</v>
      </c>
      <c r="C2296" s="9" t="str">
        <f t="shared" si="107"/>
        <v>zealotus_doll</v>
      </c>
      <c r="D2296">
        <v>20151</v>
      </c>
      <c r="E2296" t="s">
        <v>24</v>
      </c>
      <c r="F2296" t="s">
        <v>10979</v>
      </c>
      <c r="G2296" t="s">
        <v>26</v>
      </c>
      <c r="H2296" t="s">
        <v>10980</v>
      </c>
      <c r="I2296" t="s">
        <v>59</v>
      </c>
      <c r="J2296" s="5">
        <v>20</v>
      </c>
      <c r="K2296">
        <v>50</v>
      </c>
      <c r="L2296">
        <v>0</v>
      </c>
      <c r="M2296">
        <v>0</v>
      </c>
      <c r="N2296">
        <v>0</v>
      </c>
      <c r="O2296">
        <v>2</v>
      </c>
      <c r="P2296">
        <v>1</v>
      </c>
      <c r="Q2296" t="s">
        <v>60</v>
      </c>
      <c r="R2296">
        <v>1</v>
      </c>
      <c r="S2296">
        <v>0</v>
      </c>
      <c r="T2296" t="s">
        <v>72</v>
      </c>
      <c r="U2296" t="s">
        <v>36</v>
      </c>
      <c r="V2296" t="s">
        <v>37</v>
      </c>
      <c r="W2296" t="s">
        <v>38</v>
      </c>
      <c r="X2296" s="7" t="s">
        <v>31388</v>
      </c>
      <c r="Y2296" s="10"/>
      <c r="Z2296" s="10"/>
      <c r="AA2296" t="s">
        <v>10981</v>
      </c>
      <c r="AB2296" t="s">
        <v>10982</v>
      </c>
    </row>
    <row r="2297" spans="1:28" x14ac:dyDescent="0.3">
      <c r="A2297" s="7" t="b">
        <f t="shared" si="105"/>
        <v>0</v>
      </c>
      <c r="B2297" t="str">
        <f t="shared" si="106"/>
        <v>droopingkobold</v>
      </c>
      <c r="C2297" s="9" t="str">
        <f t="shared" si="107"/>
        <v>drooping_kobold</v>
      </c>
      <c r="D2297">
        <v>20152</v>
      </c>
      <c r="E2297" t="s">
        <v>24</v>
      </c>
      <c r="F2297" t="s">
        <v>3324</v>
      </c>
      <c r="G2297" t="s">
        <v>26</v>
      </c>
      <c r="H2297" t="s">
        <v>3325</v>
      </c>
      <c r="I2297" t="s">
        <v>59</v>
      </c>
      <c r="J2297">
        <v>20</v>
      </c>
      <c r="K2297">
        <v>50</v>
      </c>
      <c r="L2297">
        <v>0</v>
      </c>
      <c r="M2297">
        <v>0</v>
      </c>
      <c r="N2297">
        <v>0</v>
      </c>
      <c r="O2297">
        <v>2</v>
      </c>
      <c r="P2297">
        <v>1</v>
      </c>
      <c r="Q2297" t="s">
        <v>60</v>
      </c>
      <c r="R2297">
        <v>1</v>
      </c>
      <c r="S2297">
        <v>0</v>
      </c>
      <c r="T2297" t="s">
        <v>72</v>
      </c>
      <c r="U2297" t="s">
        <v>36</v>
      </c>
      <c r="V2297" t="s">
        <v>37</v>
      </c>
      <c r="W2297" t="s">
        <v>38</v>
      </c>
      <c r="X2297" s="7" t="s">
        <v>31389</v>
      </c>
      <c r="Y2297" s="10"/>
      <c r="Z2297" s="10"/>
      <c r="AA2297" t="s">
        <v>3326</v>
      </c>
      <c r="AB2297" t="s">
        <v>3327</v>
      </c>
    </row>
    <row r="2298" spans="1:28" x14ac:dyDescent="0.3">
      <c r="A2298" s="7" t="b">
        <f t="shared" si="105"/>
        <v>0</v>
      </c>
      <c r="B2298" t="str">
        <f t="shared" si="106"/>
        <v>icecreamhat</v>
      </c>
      <c r="C2298" s="9" t="str">
        <f t="shared" si="107"/>
        <v>ice_cream_hat</v>
      </c>
      <c r="D2298">
        <v>20153</v>
      </c>
      <c r="E2298" t="s">
        <v>24</v>
      </c>
      <c r="F2298" t="s">
        <v>5380</v>
      </c>
      <c r="G2298" t="s">
        <v>26</v>
      </c>
      <c r="H2298" t="s">
        <v>5381</v>
      </c>
      <c r="I2298" t="s">
        <v>59</v>
      </c>
      <c r="J2298" s="5">
        <v>20</v>
      </c>
      <c r="K2298">
        <v>50</v>
      </c>
      <c r="L2298" s="5">
        <v>0</v>
      </c>
      <c r="M2298">
        <v>0</v>
      </c>
      <c r="N2298">
        <v>0</v>
      </c>
      <c r="O2298">
        <v>2</v>
      </c>
      <c r="P2298">
        <v>1</v>
      </c>
      <c r="Q2298" t="s">
        <v>60</v>
      </c>
      <c r="R2298">
        <v>1</v>
      </c>
      <c r="S2298">
        <v>0</v>
      </c>
      <c r="T2298" t="s">
        <v>72</v>
      </c>
      <c r="U2298" t="s">
        <v>36</v>
      </c>
      <c r="V2298" t="s">
        <v>37</v>
      </c>
      <c r="W2298" t="s">
        <v>38</v>
      </c>
      <c r="X2298" s="7" t="s">
        <v>31390</v>
      </c>
      <c r="Y2298" s="10"/>
      <c r="Z2298" s="10"/>
      <c r="AA2298" t="s">
        <v>5382</v>
      </c>
      <c r="AB2298" t="s">
        <v>5383</v>
      </c>
    </row>
    <row r="2299" spans="1:28" x14ac:dyDescent="0.3">
      <c r="A2299" s="7" t="b">
        <f t="shared" si="105"/>
        <v>0</v>
      </c>
      <c r="B2299" t="str">
        <f t="shared" si="106"/>
        <v>droopinggazel</v>
      </c>
      <c r="C2299" s="9" t="str">
        <f t="shared" si="107"/>
        <v>drooping_gazel</v>
      </c>
      <c r="D2299">
        <v>20154</v>
      </c>
      <c r="E2299" t="s">
        <v>24</v>
      </c>
      <c r="F2299" t="s">
        <v>3300</v>
      </c>
      <c r="G2299" t="s">
        <v>26</v>
      </c>
      <c r="H2299" t="s">
        <v>3301</v>
      </c>
      <c r="I2299" t="s">
        <v>59</v>
      </c>
      <c r="J2299" s="5">
        <v>20</v>
      </c>
      <c r="K2299">
        <v>50</v>
      </c>
      <c r="L2299">
        <v>0</v>
      </c>
      <c r="M2299">
        <v>0</v>
      </c>
      <c r="N2299">
        <v>0</v>
      </c>
      <c r="O2299">
        <v>2</v>
      </c>
      <c r="P2299">
        <v>1</v>
      </c>
      <c r="Q2299" t="s">
        <v>60</v>
      </c>
      <c r="R2299">
        <v>1</v>
      </c>
      <c r="S2299">
        <v>0</v>
      </c>
      <c r="T2299" t="s">
        <v>72</v>
      </c>
      <c r="U2299" t="s">
        <v>36</v>
      </c>
      <c r="V2299" t="s">
        <v>37</v>
      </c>
      <c r="W2299" t="s">
        <v>38</v>
      </c>
      <c r="X2299" s="7"/>
      <c r="Y2299" s="10"/>
      <c r="Z2299" s="10"/>
      <c r="AA2299" t="s">
        <v>3302</v>
      </c>
      <c r="AB2299" t="s">
        <v>3303</v>
      </c>
    </row>
    <row r="2300" spans="1:28" x14ac:dyDescent="0.3">
      <c r="A2300" s="7" t="b">
        <f t="shared" si="105"/>
        <v>0</v>
      </c>
      <c r="B2300" t="str">
        <f t="shared" si="106"/>
        <v>butterflypin</v>
      </c>
      <c r="C2300" s="9" t="str">
        <f t="shared" si="107"/>
        <v>butterfly_pin</v>
      </c>
      <c r="D2300">
        <v>20159</v>
      </c>
      <c r="E2300" t="s">
        <v>24</v>
      </c>
      <c r="F2300" t="s">
        <v>1776</v>
      </c>
      <c r="G2300" t="s">
        <v>26</v>
      </c>
      <c r="H2300" t="s">
        <v>1777</v>
      </c>
      <c r="I2300" t="s">
        <v>59</v>
      </c>
      <c r="J2300" s="5">
        <v>20</v>
      </c>
      <c r="K2300">
        <v>50</v>
      </c>
      <c r="L2300">
        <v>0</v>
      </c>
      <c r="M2300">
        <v>0</v>
      </c>
      <c r="N2300">
        <v>0</v>
      </c>
      <c r="O2300">
        <v>2</v>
      </c>
      <c r="P2300">
        <v>1</v>
      </c>
      <c r="Q2300" t="s">
        <v>60</v>
      </c>
      <c r="R2300">
        <v>1</v>
      </c>
      <c r="S2300">
        <v>0</v>
      </c>
      <c r="T2300" t="s">
        <v>72</v>
      </c>
      <c r="U2300" t="s">
        <v>36</v>
      </c>
      <c r="V2300" t="s">
        <v>37</v>
      </c>
      <c r="W2300" t="s">
        <v>38</v>
      </c>
      <c r="X2300" s="7" t="s">
        <v>31395</v>
      </c>
      <c r="Y2300" s="10"/>
      <c r="Z2300" s="10"/>
      <c r="AA2300" t="s">
        <v>1778</v>
      </c>
      <c r="AB2300" t="s">
        <v>1779</v>
      </c>
    </row>
    <row r="2301" spans="1:28" x14ac:dyDescent="0.3">
      <c r="A2301" s="7" t="b">
        <f t="shared" si="105"/>
        <v>0</v>
      </c>
      <c r="B2301" t="str">
        <f t="shared" si="106"/>
        <v>christmastreehat</v>
      </c>
      <c r="C2301" s="9" t="str">
        <f t="shared" si="107"/>
        <v>christmas_tree_hat</v>
      </c>
      <c r="D2301">
        <v>20160</v>
      </c>
      <c r="E2301" t="s">
        <v>24</v>
      </c>
      <c r="F2301" t="s">
        <v>2184</v>
      </c>
      <c r="G2301" t="s">
        <v>26</v>
      </c>
      <c r="H2301" t="s">
        <v>2185</v>
      </c>
      <c r="I2301" t="s">
        <v>59</v>
      </c>
      <c r="J2301">
        <v>20</v>
      </c>
      <c r="K2301">
        <v>50</v>
      </c>
      <c r="L2301">
        <v>0</v>
      </c>
      <c r="M2301">
        <v>0</v>
      </c>
      <c r="N2301">
        <v>0</v>
      </c>
      <c r="O2301">
        <v>2</v>
      </c>
      <c r="P2301">
        <v>1</v>
      </c>
      <c r="Q2301" t="s">
        <v>60</v>
      </c>
      <c r="R2301">
        <v>1</v>
      </c>
      <c r="S2301">
        <v>0</v>
      </c>
      <c r="T2301" t="s">
        <v>72</v>
      </c>
      <c r="U2301" t="s">
        <v>36</v>
      </c>
      <c r="V2301" t="s">
        <v>37</v>
      </c>
      <c r="W2301" t="s">
        <v>38</v>
      </c>
      <c r="X2301" s="7"/>
      <c r="Y2301" s="10"/>
      <c r="Z2301" s="10"/>
      <c r="AA2301" t="s">
        <v>2186</v>
      </c>
      <c r="AB2301" t="s">
        <v>2187</v>
      </c>
    </row>
    <row r="2302" spans="1:28" x14ac:dyDescent="0.3">
      <c r="A2302" s="7" t="b">
        <f t="shared" si="105"/>
        <v>0</v>
      </c>
      <c r="B2302" t="str">
        <f t="shared" si="106"/>
        <v>flowerchoker</v>
      </c>
      <c r="C2302" s="9" t="str">
        <f t="shared" si="107"/>
        <v>flower_choker</v>
      </c>
      <c r="D2302">
        <v>20161</v>
      </c>
      <c r="E2302" t="s">
        <v>24</v>
      </c>
      <c r="F2302" t="s">
        <v>4113</v>
      </c>
      <c r="G2302" t="s">
        <v>26</v>
      </c>
      <c r="H2302" t="s">
        <v>4114</v>
      </c>
      <c r="I2302" t="s">
        <v>59</v>
      </c>
      <c r="J2302">
        <v>20</v>
      </c>
      <c r="K2302">
        <v>50</v>
      </c>
      <c r="L2302">
        <v>0</v>
      </c>
      <c r="M2302">
        <v>0</v>
      </c>
      <c r="N2302">
        <v>0</v>
      </c>
      <c r="O2302">
        <v>0</v>
      </c>
      <c r="P2302">
        <v>0</v>
      </c>
      <c r="Q2302" t="s">
        <v>24</v>
      </c>
      <c r="R2302">
        <v>1</v>
      </c>
      <c r="S2302">
        <v>0</v>
      </c>
      <c r="T2302" t="s">
        <v>61</v>
      </c>
      <c r="U2302" t="s">
        <v>36</v>
      </c>
      <c r="V2302" t="s">
        <v>37</v>
      </c>
      <c r="W2302" t="s">
        <v>38</v>
      </c>
      <c r="Y2302" s="10"/>
      <c r="Z2302" s="10"/>
      <c r="AA2302" t="s">
        <v>4115</v>
      </c>
      <c r="AB2302" t="s">
        <v>4116</v>
      </c>
    </row>
    <row r="2303" spans="1:28" x14ac:dyDescent="0.3">
      <c r="A2303" s="7" t="b">
        <f t="shared" si="105"/>
        <v>0</v>
      </c>
      <c r="B2303" t="str">
        <f t="shared" si="106"/>
        <v>droopingtira</v>
      </c>
      <c r="C2303" s="9" t="str">
        <f t="shared" si="107"/>
        <v>drooping_tira</v>
      </c>
      <c r="D2303">
        <v>20162</v>
      </c>
      <c r="E2303" t="s">
        <v>24</v>
      </c>
      <c r="F2303" t="s">
        <v>3388</v>
      </c>
      <c r="G2303" t="s">
        <v>26</v>
      </c>
      <c r="H2303" t="s">
        <v>3389</v>
      </c>
      <c r="I2303" t="s">
        <v>59</v>
      </c>
      <c r="J2303" s="5">
        <v>20</v>
      </c>
      <c r="K2303">
        <v>50</v>
      </c>
      <c r="L2303">
        <v>0</v>
      </c>
      <c r="M2303">
        <v>0</v>
      </c>
      <c r="N2303">
        <v>0</v>
      </c>
      <c r="O2303">
        <v>2</v>
      </c>
      <c r="P2303">
        <v>1</v>
      </c>
      <c r="Q2303" t="s">
        <v>60</v>
      </c>
      <c r="R2303">
        <v>1</v>
      </c>
      <c r="S2303">
        <v>0</v>
      </c>
      <c r="T2303" t="s">
        <v>72</v>
      </c>
      <c r="U2303" t="s">
        <v>36</v>
      </c>
      <c r="V2303" t="s">
        <v>37</v>
      </c>
      <c r="W2303" t="s">
        <v>38</v>
      </c>
      <c r="Y2303" s="10"/>
      <c r="Z2303" s="10"/>
      <c r="AA2303" t="s">
        <v>3390</v>
      </c>
      <c r="AB2303" t="s">
        <v>3391</v>
      </c>
    </row>
    <row r="2304" spans="1:28" x14ac:dyDescent="0.3">
      <c r="A2304" s="7" t="b">
        <f t="shared" si="105"/>
        <v>0</v>
      </c>
      <c r="B2304" t="str">
        <f t="shared" si="106"/>
        <v>hyegunhat</v>
      </c>
      <c r="C2304" s="9" t="str">
        <f t="shared" si="107"/>
        <v>hyegun_hat</v>
      </c>
      <c r="D2304">
        <v>20163</v>
      </c>
      <c r="E2304" t="s">
        <v>24</v>
      </c>
      <c r="F2304" t="s">
        <v>5352</v>
      </c>
      <c r="G2304" t="s">
        <v>26</v>
      </c>
      <c r="H2304" t="s">
        <v>5353</v>
      </c>
      <c r="I2304" t="s">
        <v>59</v>
      </c>
      <c r="J2304" s="5">
        <v>20</v>
      </c>
      <c r="K2304">
        <v>50</v>
      </c>
      <c r="L2304" s="5">
        <v>0</v>
      </c>
      <c r="M2304">
        <v>0</v>
      </c>
      <c r="N2304">
        <v>0</v>
      </c>
      <c r="O2304">
        <v>2</v>
      </c>
      <c r="P2304">
        <v>1</v>
      </c>
      <c r="Q2304" t="s">
        <v>60</v>
      </c>
      <c r="R2304">
        <v>1</v>
      </c>
      <c r="S2304">
        <v>0</v>
      </c>
      <c r="T2304" t="s">
        <v>72</v>
      </c>
      <c r="U2304" t="s">
        <v>36</v>
      </c>
      <c r="V2304" t="s">
        <v>37</v>
      </c>
      <c r="W2304" t="s">
        <v>38</v>
      </c>
      <c r="X2304" t="s">
        <v>30553</v>
      </c>
      <c r="Y2304" s="10"/>
      <c r="Z2304" s="10"/>
      <c r="AA2304" t="s">
        <v>5354</v>
      </c>
      <c r="AB2304" t="s">
        <v>5355</v>
      </c>
    </row>
    <row r="2305" spans="1:28" x14ac:dyDescent="0.3">
      <c r="A2305" s="7" t="b">
        <f t="shared" si="105"/>
        <v>0</v>
      </c>
      <c r="B2305" t="str">
        <f t="shared" si="106"/>
        <v>dowry</v>
      </c>
      <c r="C2305" s="9" t="str">
        <f t="shared" si="107"/>
        <v>dowry</v>
      </c>
      <c r="D2305">
        <v>20164</v>
      </c>
      <c r="E2305" t="s">
        <v>24</v>
      </c>
      <c r="F2305" t="s">
        <v>3087</v>
      </c>
      <c r="G2305" t="s">
        <v>26</v>
      </c>
      <c r="H2305" t="s">
        <v>3087</v>
      </c>
      <c r="I2305" t="s">
        <v>59</v>
      </c>
      <c r="J2305" s="5">
        <v>20</v>
      </c>
      <c r="K2305">
        <v>50</v>
      </c>
      <c r="L2305" s="5">
        <v>0</v>
      </c>
      <c r="M2305">
        <v>0</v>
      </c>
      <c r="N2305">
        <v>0</v>
      </c>
      <c r="O2305">
        <v>2</v>
      </c>
      <c r="P2305">
        <v>1</v>
      </c>
      <c r="Q2305" t="s">
        <v>60</v>
      </c>
      <c r="R2305">
        <v>1</v>
      </c>
      <c r="S2305">
        <v>0</v>
      </c>
      <c r="T2305" t="s">
        <v>72</v>
      </c>
      <c r="U2305" t="s">
        <v>36</v>
      </c>
      <c r="V2305" t="s">
        <v>37</v>
      </c>
      <c r="W2305" t="s">
        <v>38</v>
      </c>
      <c r="X2305" t="s">
        <v>30709</v>
      </c>
      <c r="Y2305" s="10"/>
      <c r="Z2305" s="10"/>
      <c r="AA2305" t="s">
        <v>3088</v>
      </c>
      <c r="AB2305" t="s">
        <v>3089</v>
      </c>
    </row>
    <row r="2306" spans="1:28" x14ac:dyDescent="0.3">
      <c r="A2306" s="7" t="b">
        <f t="shared" ref="A2306:A2369" si="108">ISNUMBER(SEARCH("callfunc",X2306))</f>
        <v>0</v>
      </c>
      <c r="B2306" t="str">
        <f t="shared" ref="B2306:B2369" si="109">LOWER(SUBSTITUTE(F2306,"_",""))</f>
        <v>droopingpikachu</v>
      </c>
      <c r="C2306" s="9" t="str">
        <f t="shared" ref="C2306:C2369" si="110">LOWER(F2306)</f>
        <v>drooping_pikachu</v>
      </c>
      <c r="D2306">
        <v>20165</v>
      </c>
      <c r="E2306" t="s">
        <v>24</v>
      </c>
      <c r="F2306" t="s">
        <v>3364</v>
      </c>
      <c r="G2306" t="s">
        <v>26</v>
      </c>
      <c r="H2306" t="s">
        <v>3365</v>
      </c>
      <c r="I2306" t="s">
        <v>59</v>
      </c>
      <c r="J2306" s="5">
        <v>20</v>
      </c>
      <c r="K2306">
        <v>50</v>
      </c>
      <c r="L2306">
        <v>0</v>
      </c>
      <c r="M2306">
        <v>0</v>
      </c>
      <c r="N2306">
        <v>0</v>
      </c>
      <c r="O2306">
        <v>2</v>
      </c>
      <c r="P2306">
        <v>1</v>
      </c>
      <c r="Q2306" t="s">
        <v>60</v>
      </c>
      <c r="R2306">
        <v>1</v>
      </c>
      <c r="S2306">
        <v>0</v>
      </c>
      <c r="T2306" t="s">
        <v>72</v>
      </c>
      <c r="U2306" t="s">
        <v>36</v>
      </c>
      <c r="V2306" t="s">
        <v>37</v>
      </c>
      <c r="W2306" t="s">
        <v>38</v>
      </c>
      <c r="X2306" t="s">
        <v>31396</v>
      </c>
      <c r="Y2306" s="10" t="s">
        <v>31855</v>
      </c>
      <c r="Z2306" s="10"/>
      <c r="AA2306" t="s">
        <v>3366</v>
      </c>
      <c r="AB2306" t="s">
        <v>3367</v>
      </c>
    </row>
    <row r="2307" spans="1:28" x14ac:dyDescent="0.3">
      <c r="A2307" s="7" t="b">
        <f t="shared" si="108"/>
        <v>0</v>
      </c>
      <c r="B2307" t="str">
        <f t="shared" si="109"/>
        <v>chocodoll</v>
      </c>
      <c r="C2307" s="9" t="str">
        <f t="shared" si="110"/>
        <v>choco_doll</v>
      </c>
      <c r="D2307">
        <v>20166</v>
      </c>
      <c r="E2307" t="s">
        <v>24</v>
      </c>
      <c r="F2307" t="s">
        <v>2149</v>
      </c>
      <c r="G2307" t="s">
        <v>26</v>
      </c>
      <c r="H2307" t="s">
        <v>2150</v>
      </c>
      <c r="I2307" t="s">
        <v>59</v>
      </c>
      <c r="J2307" s="5">
        <v>20</v>
      </c>
      <c r="K2307">
        <v>50</v>
      </c>
      <c r="L2307">
        <v>0</v>
      </c>
      <c r="M2307">
        <v>0</v>
      </c>
      <c r="N2307">
        <v>0</v>
      </c>
      <c r="O2307">
        <v>2</v>
      </c>
      <c r="P2307">
        <v>1</v>
      </c>
      <c r="Q2307" t="s">
        <v>60</v>
      </c>
      <c r="R2307">
        <v>1</v>
      </c>
      <c r="S2307">
        <v>0</v>
      </c>
      <c r="T2307" t="s">
        <v>72</v>
      </c>
      <c r="U2307" t="s">
        <v>36</v>
      </c>
      <c r="V2307" t="s">
        <v>37</v>
      </c>
      <c r="W2307" t="s">
        <v>38</v>
      </c>
      <c r="X2307" s="7" t="s">
        <v>31145</v>
      </c>
      <c r="Y2307" s="10"/>
      <c r="Z2307" s="10"/>
      <c r="AA2307" t="s">
        <v>2151</v>
      </c>
      <c r="AB2307" t="s">
        <v>2152</v>
      </c>
    </row>
    <row r="2308" spans="1:28" x14ac:dyDescent="0.3">
      <c r="A2308" s="5" t="b">
        <f t="shared" si="108"/>
        <v>0</v>
      </c>
      <c r="B2308" t="str">
        <f t="shared" si="109"/>
        <v>asterpin</v>
      </c>
      <c r="C2308" s="9" t="str">
        <f t="shared" si="110"/>
        <v>aster_pin</v>
      </c>
      <c r="D2308">
        <v>20167</v>
      </c>
      <c r="E2308" t="s">
        <v>24</v>
      </c>
      <c r="F2308" t="s">
        <v>617</v>
      </c>
      <c r="G2308" t="s">
        <v>26</v>
      </c>
      <c r="H2308" t="s">
        <v>618</v>
      </c>
      <c r="I2308" t="s">
        <v>59</v>
      </c>
      <c r="J2308">
        <v>20</v>
      </c>
      <c r="K2308">
        <v>50</v>
      </c>
      <c r="L2308">
        <v>0</v>
      </c>
      <c r="M2308">
        <v>0</v>
      </c>
      <c r="N2308">
        <v>0</v>
      </c>
      <c r="O2308">
        <v>2</v>
      </c>
      <c r="P2308">
        <v>1</v>
      </c>
      <c r="Q2308" t="s">
        <v>60</v>
      </c>
      <c r="R2308">
        <v>1</v>
      </c>
      <c r="S2308">
        <v>0</v>
      </c>
      <c r="T2308" t="s">
        <v>72</v>
      </c>
      <c r="U2308" t="s">
        <v>36</v>
      </c>
      <c r="V2308" t="s">
        <v>37</v>
      </c>
      <c r="W2308" t="s">
        <v>38</v>
      </c>
      <c r="X2308" t="s">
        <v>31397</v>
      </c>
      <c r="AA2308" t="s">
        <v>619</v>
      </c>
      <c r="AB2308" t="s">
        <v>620</v>
      </c>
    </row>
    <row r="2309" spans="1:28" x14ac:dyDescent="0.3">
      <c r="A2309" s="7" t="b">
        <f t="shared" si="108"/>
        <v>0</v>
      </c>
      <c r="B2309" t="str">
        <f t="shared" si="109"/>
        <v>cupidscarf</v>
      </c>
      <c r="C2309" s="9" t="str">
        <f t="shared" si="110"/>
        <v>cupid_scarf</v>
      </c>
      <c r="D2309">
        <v>20169</v>
      </c>
      <c r="E2309" t="s">
        <v>24</v>
      </c>
      <c r="F2309" t="s">
        <v>2680</v>
      </c>
      <c r="G2309" t="s">
        <v>26</v>
      </c>
      <c r="H2309" t="s">
        <v>2681</v>
      </c>
      <c r="I2309" t="s">
        <v>59</v>
      </c>
      <c r="J2309" s="5">
        <v>20</v>
      </c>
      <c r="K2309">
        <v>50</v>
      </c>
      <c r="L2309">
        <v>0</v>
      </c>
      <c r="M2309">
        <v>0</v>
      </c>
      <c r="N2309">
        <v>0</v>
      </c>
      <c r="O2309">
        <v>0</v>
      </c>
      <c r="P2309">
        <v>1</v>
      </c>
      <c r="Q2309" t="s">
        <v>24</v>
      </c>
      <c r="R2309">
        <v>75</v>
      </c>
      <c r="S2309">
        <v>0</v>
      </c>
      <c r="T2309" t="s">
        <v>189</v>
      </c>
      <c r="U2309" t="s">
        <v>36</v>
      </c>
      <c r="V2309" t="s">
        <v>37</v>
      </c>
      <c r="W2309" t="s">
        <v>38</v>
      </c>
      <c r="X2309" s="7" t="s">
        <v>31399</v>
      </c>
      <c r="Y2309" s="10"/>
      <c r="Z2309" s="10"/>
      <c r="AA2309" t="s">
        <v>2682</v>
      </c>
      <c r="AB2309" t="s">
        <v>2683</v>
      </c>
    </row>
    <row r="2310" spans="1:28" x14ac:dyDescent="0.3">
      <c r="A2310" s="7" t="b">
        <f t="shared" si="108"/>
        <v>0</v>
      </c>
      <c r="B2310" t="str">
        <f t="shared" si="109"/>
        <v>cupidwings</v>
      </c>
      <c r="C2310" s="9" t="str">
        <f t="shared" si="110"/>
        <v>cupid_wings</v>
      </c>
      <c r="D2310">
        <v>20170</v>
      </c>
      <c r="E2310" t="s">
        <v>24</v>
      </c>
      <c r="F2310" t="s">
        <v>2684</v>
      </c>
      <c r="G2310" t="s">
        <v>26</v>
      </c>
      <c r="H2310" t="s">
        <v>2688</v>
      </c>
      <c r="I2310" t="s">
        <v>59</v>
      </c>
      <c r="J2310" s="5">
        <v>20</v>
      </c>
      <c r="K2310">
        <v>50</v>
      </c>
      <c r="L2310">
        <v>0</v>
      </c>
      <c r="M2310">
        <v>0</v>
      </c>
      <c r="N2310">
        <v>0</v>
      </c>
      <c r="O2310">
        <v>1</v>
      </c>
      <c r="P2310">
        <v>0</v>
      </c>
      <c r="Q2310" t="s">
        <v>24</v>
      </c>
      <c r="R2310">
        <v>75</v>
      </c>
      <c r="S2310">
        <v>0</v>
      </c>
      <c r="T2310" t="s">
        <v>61</v>
      </c>
      <c r="U2310" t="s">
        <v>36</v>
      </c>
      <c r="V2310" t="s">
        <v>37</v>
      </c>
      <c r="W2310" t="s">
        <v>38</v>
      </c>
      <c r="X2310" s="7"/>
      <c r="Y2310" s="10"/>
      <c r="Z2310" s="10"/>
      <c r="AA2310" t="s">
        <v>2689</v>
      </c>
      <c r="AB2310" t="s">
        <v>2690</v>
      </c>
    </row>
    <row r="2311" spans="1:28" x14ac:dyDescent="0.3">
      <c r="A2311" s="7" t="b">
        <f t="shared" si="108"/>
        <v>0</v>
      </c>
      <c r="B2311" t="str">
        <f t="shared" si="109"/>
        <v>wildwesthat</v>
      </c>
      <c r="C2311" s="9" t="str">
        <f t="shared" si="110"/>
        <v>wild_west_hat</v>
      </c>
      <c r="D2311">
        <v>20173</v>
      </c>
      <c r="E2311" t="s">
        <v>24</v>
      </c>
      <c r="F2311" t="s">
        <v>10716</v>
      </c>
      <c r="G2311" t="s">
        <v>26</v>
      </c>
      <c r="H2311" t="s">
        <v>10717</v>
      </c>
      <c r="I2311" t="s">
        <v>59</v>
      </c>
      <c r="J2311">
        <v>20</v>
      </c>
      <c r="K2311">
        <v>50</v>
      </c>
      <c r="L2311">
        <v>0</v>
      </c>
      <c r="M2311">
        <v>0</v>
      </c>
      <c r="N2311">
        <v>0</v>
      </c>
      <c r="O2311">
        <v>2</v>
      </c>
      <c r="P2311">
        <v>1</v>
      </c>
      <c r="Q2311" t="s">
        <v>60</v>
      </c>
      <c r="R2311">
        <v>1</v>
      </c>
      <c r="S2311">
        <v>0</v>
      </c>
      <c r="T2311" t="s">
        <v>72</v>
      </c>
      <c r="U2311" t="s">
        <v>36</v>
      </c>
      <c r="V2311" t="s">
        <v>37</v>
      </c>
      <c r="W2311" t="s">
        <v>38</v>
      </c>
      <c r="X2311" s="7" t="s">
        <v>30779</v>
      </c>
      <c r="Y2311" s="10"/>
      <c r="Z2311" s="10"/>
      <c r="AA2311" t="s">
        <v>10718</v>
      </c>
      <c r="AB2311" t="s">
        <v>10719</v>
      </c>
    </row>
    <row r="2312" spans="1:28" x14ac:dyDescent="0.3">
      <c r="A2312" s="7" t="b">
        <f t="shared" si="108"/>
        <v>0</v>
      </c>
      <c r="B2312" t="str">
        <f t="shared" si="109"/>
        <v>valentinerose</v>
      </c>
      <c r="C2312" s="9" t="str">
        <f t="shared" si="110"/>
        <v>valentine_rose</v>
      </c>
      <c r="D2312">
        <v>20174</v>
      </c>
      <c r="E2312" t="s">
        <v>24</v>
      </c>
      <c r="F2312" t="s">
        <v>10305</v>
      </c>
      <c r="G2312" t="s">
        <v>26</v>
      </c>
      <c r="H2312" t="s">
        <v>10306</v>
      </c>
      <c r="I2312" t="s">
        <v>59</v>
      </c>
      <c r="J2312">
        <v>20</v>
      </c>
      <c r="K2312">
        <v>50</v>
      </c>
      <c r="L2312">
        <v>0</v>
      </c>
      <c r="M2312">
        <v>0</v>
      </c>
      <c r="N2312">
        <v>0</v>
      </c>
      <c r="O2312">
        <v>1</v>
      </c>
      <c r="P2312">
        <v>1</v>
      </c>
      <c r="Q2312" t="s">
        <v>24</v>
      </c>
      <c r="R2312">
        <v>1</v>
      </c>
      <c r="S2312">
        <v>0</v>
      </c>
      <c r="T2312" t="s">
        <v>61</v>
      </c>
      <c r="U2312" t="s">
        <v>36</v>
      </c>
      <c r="V2312" t="s">
        <v>37</v>
      </c>
      <c r="W2312" t="s">
        <v>38</v>
      </c>
      <c r="X2312" s="7" t="s">
        <v>31401</v>
      </c>
      <c r="Y2312" s="10"/>
      <c r="Z2312" s="10"/>
      <c r="AA2312" t="s">
        <v>10307</v>
      </c>
      <c r="AB2312" t="s">
        <v>10308</v>
      </c>
    </row>
    <row r="2313" spans="1:28" x14ac:dyDescent="0.3">
      <c r="A2313" s="7" t="b">
        <f t="shared" si="108"/>
        <v>0</v>
      </c>
      <c r="B2313" t="str">
        <f t="shared" si="109"/>
        <v>nightcap</v>
      </c>
      <c r="C2313" s="9" t="str">
        <f t="shared" si="110"/>
        <v>night_cap</v>
      </c>
      <c r="D2313">
        <v>20175</v>
      </c>
      <c r="E2313" t="s">
        <v>24</v>
      </c>
      <c r="F2313" t="s">
        <v>7063</v>
      </c>
      <c r="G2313" t="s">
        <v>26</v>
      </c>
      <c r="H2313" t="s">
        <v>7064</v>
      </c>
      <c r="I2313" t="s">
        <v>59</v>
      </c>
      <c r="J2313">
        <v>20</v>
      </c>
      <c r="K2313">
        <v>50</v>
      </c>
      <c r="L2313">
        <v>0</v>
      </c>
      <c r="M2313">
        <v>0</v>
      </c>
      <c r="N2313">
        <v>0</v>
      </c>
      <c r="O2313">
        <v>2</v>
      </c>
      <c r="P2313">
        <v>1</v>
      </c>
      <c r="Q2313" t="s">
        <v>60</v>
      </c>
      <c r="R2313">
        <v>1</v>
      </c>
      <c r="S2313">
        <v>0</v>
      </c>
      <c r="T2313" t="s">
        <v>72</v>
      </c>
      <c r="U2313" t="s">
        <v>36</v>
      </c>
      <c r="V2313" t="s">
        <v>37</v>
      </c>
      <c r="W2313" t="s">
        <v>38</v>
      </c>
      <c r="X2313" s="7" t="s">
        <v>31402</v>
      </c>
      <c r="Y2313" s="10"/>
      <c r="Z2313" s="10"/>
      <c r="AA2313" t="s">
        <v>7065</v>
      </c>
      <c r="AB2313" t="s">
        <v>7066</v>
      </c>
    </row>
    <row r="2314" spans="1:28" x14ac:dyDescent="0.3">
      <c r="A2314" s="7" t="b">
        <f t="shared" si="108"/>
        <v>0</v>
      </c>
      <c r="B2314" t="str">
        <f t="shared" si="109"/>
        <v>mousehat</v>
      </c>
      <c r="C2314" s="9" t="str">
        <f t="shared" si="110"/>
        <v>mouse_hat</v>
      </c>
      <c r="D2314">
        <v>20176</v>
      </c>
      <c r="E2314" t="s">
        <v>24</v>
      </c>
      <c r="F2314" t="s">
        <v>6850</v>
      </c>
      <c r="G2314" t="s">
        <v>26</v>
      </c>
      <c r="H2314" t="s">
        <v>6851</v>
      </c>
      <c r="I2314" t="s">
        <v>59</v>
      </c>
      <c r="J2314">
        <v>20</v>
      </c>
      <c r="K2314">
        <v>50</v>
      </c>
      <c r="L2314">
        <v>0</v>
      </c>
      <c r="M2314">
        <v>0</v>
      </c>
      <c r="N2314">
        <v>0</v>
      </c>
      <c r="O2314">
        <v>2</v>
      </c>
      <c r="P2314">
        <v>1</v>
      </c>
      <c r="Q2314" t="s">
        <v>60</v>
      </c>
      <c r="R2314">
        <v>1</v>
      </c>
      <c r="S2314">
        <v>0</v>
      </c>
      <c r="T2314" t="s">
        <v>72</v>
      </c>
      <c r="U2314" t="s">
        <v>36</v>
      </c>
      <c r="V2314" t="s">
        <v>37</v>
      </c>
      <c r="W2314" t="s">
        <v>38</v>
      </c>
      <c r="X2314" s="7" t="s">
        <v>31742</v>
      </c>
      <c r="Y2314" s="10"/>
      <c r="Z2314" s="10"/>
      <c r="AA2314" t="s">
        <v>6852</v>
      </c>
      <c r="AB2314" t="s">
        <v>6853</v>
      </c>
    </row>
    <row r="2315" spans="1:28" x14ac:dyDescent="0.3">
      <c r="A2315" s="7" t="b">
        <f t="shared" si="108"/>
        <v>0</v>
      </c>
      <c r="B2315" t="str">
        <f t="shared" si="109"/>
        <v>bunnyhat</v>
      </c>
      <c r="C2315" s="9" t="str">
        <f t="shared" si="110"/>
        <v>bunny_hat</v>
      </c>
      <c r="D2315">
        <v>20177</v>
      </c>
      <c r="E2315" t="s">
        <v>24</v>
      </c>
      <c r="F2315" t="s">
        <v>1743</v>
      </c>
      <c r="G2315" t="s">
        <v>26</v>
      </c>
      <c r="H2315" t="s">
        <v>1744</v>
      </c>
      <c r="I2315" t="s">
        <v>59</v>
      </c>
      <c r="J2315">
        <v>20</v>
      </c>
      <c r="K2315">
        <v>50</v>
      </c>
      <c r="L2315">
        <v>0</v>
      </c>
      <c r="M2315">
        <v>0</v>
      </c>
      <c r="N2315">
        <v>0</v>
      </c>
      <c r="O2315">
        <v>2</v>
      </c>
      <c r="P2315">
        <v>1</v>
      </c>
      <c r="Q2315" t="s">
        <v>60</v>
      </c>
      <c r="R2315">
        <v>1</v>
      </c>
      <c r="S2315">
        <v>0</v>
      </c>
      <c r="T2315" t="s">
        <v>72</v>
      </c>
      <c r="U2315" t="s">
        <v>36</v>
      </c>
      <c r="V2315" t="s">
        <v>37</v>
      </c>
      <c r="W2315" t="s">
        <v>38</v>
      </c>
      <c r="X2315" s="7" t="s">
        <v>31742</v>
      </c>
      <c r="Y2315" s="10"/>
      <c r="Z2315" s="10"/>
      <c r="AA2315" t="s">
        <v>1745</v>
      </c>
      <c r="AB2315" t="s">
        <v>1746</v>
      </c>
    </row>
    <row r="2316" spans="1:28" x14ac:dyDescent="0.3">
      <c r="A2316" s="7" t="b">
        <f t="shared" si="108"/>
        <v>0</v>
      </c>
      <c r="B2316" t="str">
        <f t="shared" si="109"/>
        <v>doghat</v>
      </c>
      <c r="C2316" s="9" t="str">
        <f t="shared" si="110"/>
        <v>dog_hat</v>
      </c>
      <c r="D2316">
        <v>20178</v>
      </c>
      <c r="E2316" t="s">
        <v>24</v>
      </c>
      <c r="F2316" t="s">
        <v>3052</v>
      </c>
      <c r="G2316" t="s">
        <v>26</v>
      </c>
      <c r="H2316" t="s">
        <v>3053</v>
      </c>
      <c r="I2316" t="s">
        <v>59</v>
      </c>
      <c r="J2316" s="5">
        <v>20</v>
      </c>
      <c r="K2316">
        <v>50</v>
      </c>
      <c r="L2316">
        <v>0</v>
      </c>
      <c r="M2316">
        <v>0</v>
      </c>
      <c r="N2316">
        <v>0</v>
      </c>
      <c r="O2316">
        <v>2</v>
      </c>
      <c r="P2316">
        <v>1</v>
      </c>
      <c r="Q2316" t="s">
        <v>60</v>
      </c>
      <c r="R2316">
        <v>1</v>
      </c>
      <c r="S2316">
        <v>0</v>
      </c>
      <c r="T2316" t="s">
        <v>72</v>
      </c>
      <c r="U2316" t="s">
        <v>36</v>
      </c>
      <c r="V2316" t="s">
        <v>37</v>
      </c>
      <c r="W2316" t="s">
        <v>38</v>
      </c>
      <c r="X2316" s="7" t="s">
        <v>31742</v>
      </c>
      <c r="Y2316" s="10"/>
      <c r="Z2316" s="10"/>
      <c r="AA2316" t="s">
        <v>3054</v>
      </c>
      <c r="AB2316" t="s">
        <v>3055</v>
      </c>
    </row>
    <row r="2317" spans="1:28" x14ac:dyDescent="0.3">
      <c r="A2317" s="7" t="b">
        <f t="shared" si="108"/>
        <v>0</v>
      </c>
      <c r="B2317" t="str">
        <f t="shared" si="109"/>
        <v>pighat</v>
      </c>
      <c r="C2317" s="9" t="str">
        <f t="shared" si="110"/>
        <v>pig_hat</v>
      </c>
      <c r="D2317">
        <v>20179</v>
      </c>
      <c r="E2317" t="s">
        <v>24</v>
      </c>
      <c r="F2317" t="s">
        <v>7633</v>
      </c>
      <c r="G2317" t="s">
        <v>26</v>
      </c>
      <c r="H2317" t="s">
        <v>7634</v>
      </c>
      <c r="I2317" t="s">
        <v>59</v>
      </c>
      <c r="J2317">
        <v>20</v>
      </c>
      <c r="K2317">
        <v>50</v>
      </c>
      <c r="L2317">
        <v>0</v>
      </c>
      <c r="M2317">
        <v>0</v>
      </c>
      <c r="N2317">
        <v>0</v>
      </c>
      <c r="O2317">
        <v>2</v>
      </c>
      <c r="P2317">
        <v>1</v>
      </c>
      <c r="Q2317" t="s">
        <v>60</v>
      </c>
      <c r="R2317">
        <v>1</v>
      </c>
      <c r="S2317">
        <v>0</v>
      </c>
      <c r="T2317" t="s">
        <v>72</v>
      </c>
      <c r="U2317" t="s">
        <v>36</v>
      </c>
      <c r="V2317" t="s">
        <v>37</v>
      </c>
      <c r="W2317" t="s">
        <v>38</v>
      </c>
      <c r="X2317" s="7" t="s">
        <v>31742</v>
      </c>
      <c r="Y2317" s="10"/>
      <c r="Z2317" s="10"/>
      <c r="AA2317" t="s">
        <v>7635</v>
      </c>
      <c r="AB2317" t="s">
        <v>7636</v>
      </c>
    </row>
    <row r="2318" spans="1:28" x14ac:dyDescent="0.3">
      <c r="A2318" s="7" t="b">
        <f t="shared" si="108"/>
        <v>0</v>
      </c>
      <c r="B2318" t="str">
        <f t="shared" si="109"/>
        <v>leopardhat</v>
      </c>
      <c r="C2318" s="9" t="str">
        <f t="shared" si="110"/>
        <v>leopard_hat</v>
      </c>
      <c r="D2318">
        <v>20180</v>
      </c>
      <c r="E2318" t="s">
        <v>24</v>
      </c>
      <c r="F2318" t="s">
        <v>6028</v>
      </c>
      <c r="G2318" t="s">
        <v>26</v>
      </c>
      <c r="H2318" t="s">
        <v>6029</v>
      </c>
      <c r="I2318" t="s">
        <v>59</v>
      </c>
      <c r="J2318">
        <v>20</v>
      </c>
      <c r="K2318">
        <v>50</v>
      </c>
      <c r="L2318">
        <v>0</v>
      </c>
      <c r="M2318">
        <v>0</v>
      </c>
      <c r="N2318">
        <v>0</v>
      </c>
      <c r="O2318">
        <v>2</v>
      </c>
      <c r="P2318">
        <v>1</v>
      </c>
      <c r="Q2318" t="s">
        <v>60</v>
      </c>
      <c r="R2318">
        <v>1</v>
      </c>
      <c r="S2318">
        <v>0</v>
      </c>
      <c r="T2318" t="s">
        <v>72</v>
      </c>
      <c r="U2318" t="s">
        <v>36</v>
      </c>
      <c r="V2318" t="s">
        <v>37</v>
      </c>
      <c r="W2318" t="s">
        <v>38</v>
      </c>
      <c r="X2318" s="7" t="s">
        <v>31742</v>
      </c>
      <c r="Y2318" s="10"/>
      <c r="Z2318" s="10"/>
      <c r="AA2318" t="s">
        <v>6030</v>
      </c>
      <c r="AB2318" t="s">
        <v>6031</v>
      </c>
    </row>
    <row r="2319" spans="1:28" x14ac:dyDescent="0.3">
      <c r="A2319" s="7" t="b">
        <f t="shared" si="108"/>
        <v>0</v>
      </c>
      <c r="B2319" t="str">
        <f t="shared" si="109"/>
        <v>dragonwingears</v>
      </c>
      <c r="C2319" s="9" t="str">
        <f t="shared" si="110"/>
        <v>dragon_wing_ears</v>
      </c>
      <c r="D2319">
        <v>20181</v>
      </c>
      <c r="E2319" t="s">
        <v>24</v>
      </c>
      <c r="F2319" t="s">
        <v>3166</v>
      </c>
      <c r="G2319" t="s">
        <v>26</v>
      </c>
      <c r="H2319" t="s">
        <v>3167</v>
      </c>
      <c r="I2319" t="s">
        <v>59</v>
      </c>
      <c r="J2319">
        <v>20</v>
      </c>
      <c r="K2319">
        <v>50</v>
      </c>
      <c r="L2319">
        <v>0</v>
      </c>
      <c r="M2319">
        <v>0</v>
      </c>
      <c r="N2319">
        <v>0</v>
      </c>
      <c r="O2319">
        <v>0</v>
      </c>
      <c r="P2319">
        <v>1</v>
      </c>
      <c r="Q2319" t="s">
        <v>24</v>
      </c>
      <c r="R2319">
        <v>75</v>
      </c>
      <c r="S2319">
        <v>0</v>
      </c>
      <c r="T2319" t="s">
        <v>189</v>
      </c>
      <c r="U2319" t="s">
        <v>36</v>
      </c>
      <c r="V2319" t="s">
        <v>37</v>
      </c>
      <c r="W2319" t="s">
        <v>38</v>
      </c>
      <c r="X2319" s="7" t="s">
        <v>30746</v>
      </c>
      <c r="Y2319" s="10"/>
      <c r="Z2319" s="10"/>
      <c r="AA2319" t="s">
        <v>3168</v>
      </c>
      <c r="AB2319" t="s">
        <v>3169</v>
      </c>
    </row>
    <row r="2320" spans="1:28" x14ac:dyDescent="0.3">
      <c r="A2320" s="7" t="b">
        <f t="shared" si="108"/>
        <v>0</v>
      </c>
      <c r="B2320" t="str">
        <f t="shared" si="109"/>
        <v>januarykanzashi</v>
      </c>
      <c r="C2320" s="9" t="str">
        <f t="shared" si="110"/>
        <v>january_kanzashi</v>
      </c>
      <c r="D2320">
        <v>20182</v>
      </c>
      <c r="E2320" t="s">
        <v>24</v>
      </c>
      <c r="F2320" t="s">
        <v>5632</v>
      </c>
      <c r="G2320" t="s">
        <v>26</v>
      </c>
      <c r="H2320" t="s">
        <v>5633</v>
      </c>
      <c r="I2320" t="s">
        <v>59</v>
      </c>
      <c r="J2320" s="5">
        <v>20</v>
      </c>
      <c r="K2320">
        <v>50</v>
      </c>
      <c r="L2320" s="5">
        <v>0</v>
      </c>
      <c r="M2320">
        <v>0</v>
      </c>
      <c r="N2320">
        <v>0</v>
      </c>
      <c r="O2320">
        <v>2</v>
      </c>
      <c r="P2320">
        <v>1</v>
      </c>
      <c r="Q2320" t="s">
        <v>60</v>
      </c>
      <c r="R2320">
        <v>1</v>
      </c>
      <c r="S2320">
        <v>0</v>
      </c>
      <c r="T2320" t="s">
        <v>72</v>
      </c>
      <c r="U2320" t="s">
        <v>36</v>
      </c>
      <c r="V2320" t="s">
        <v>37</v>
      </c>
      <c r="W2320" t="s">
        <v>38</v>
      </c>
      <c r="X2320" s="7" t="s">
        <v>30494</v>
      </c>
      <c r="Y2320" s="10"/>
      <c r="Z2320" s="10"/>
      <c r="AA2320" t="s">
        <v>5634</v>
      </c>
      <c r="AB2320" t="s">
        <v>5635</v>
      </c>
    </row>
    <row r="2321" spans="1:28" x14ac:dyDescent="0.3">
      <c r="A2321" s="7" t="b">
        <f t="shared" si="108"/>
        <v>0</v>
      </c>
      <c r="B2321" t="str">
        <f t="shared" si="109"/>
        <v>februarykanzashi</v>
      </c>
      <c r="C2321" s="9" t="str">
        <f t="shared" si="110"/>
        <v>february_kanzashi</v>
      </c>
      <c r="D2321">
        <v>20183</v>
      </c>
      <c r="E2321" t="s">
        <v>24</v>
      </c>
      <c r="F2321" t="s">
        <v>3873</v>
      </c>
      <c r="G2321" t="s">
        <v>26</v>
      </c>
      <c r="H2321" t="s">
        <v>3874</v>
      </c>
      <c r="I2321" t="s">
        <v>59</v>
      </c>
      <c r="J2321" s="5">
        <v>20</v>
      </c>
      <c r="K2321">
        <v>50</v>
      </c>
      <c r="L2321">
        <v>0</v>
      </c>
      <c r="M2321">
        <v>0</v>
      </c>
      <c r="N2321">
        <v>0</v>
      </c>
      <c r="O2321">
        <v>2</v>
      </c>
      <c r="P2321">
        <v>1</v>
      </c>
      <c r="Q2321" t="s">
        <v>60</v>
      </c>
      <c r="R2321">
        <v>1</v>
      </c>
      <c r="S2321">
        <v>0</v>
      </c>
      <c r="T2321" t="s">
        <v>72</v>
      </c>
      <c r="U2321" t="s">
        <v>36</v>
      </c>
      <c r="V2321" t="s">
        <v>37</v>
      </c>
      <c r="W2321" t="s">
        <v>38</v>
      </c>
      <c r="X2321" s="7" t="s">
        <v>30623</v>
      </c>
      <c r="Y2321" s="10"/>
      <c r="Z2321" s="10"/>
      <c r="AA2321" t="s">
        <v>3875</v>
      </c>
      <c r="AB2321" t="s">
        <v>3876</v>
      </c>
    </row>
    <row r="2322" spans="1:28" x14ac:dyDescent="0.3">
      <c r="A2322" s="7" t="b">
        <f t="shared" si="108"/>
        <v>0</v>
      </c>
      <c r="B2322" t="str">
        <f t="shared" si="109"/>
        <v>marchkanzashi</v>
      </c>
      <c r="C2322" s="9" t="str">
        <f t="shared" si="110"/>
        <v>march_kanzashi</v>
      </c>
      <c r="D2322">
        <v>20184</v>
      </c>
      <c r="E2322" t="s">
        <v>24</v>
      </c>
      <c r="F2322" t="s">
        <v>6439</v>
      </c>
      <c r="G2322" t="s">
        <v>26</v>
      </c>
      <c r="H2322" t="s">
        <v>6440</v>
      </c>
      <c r="I2322" t="s">
        <v>59</v>
      </c>
      <c r="J2322">
        <v>20</v>
      </c>
      <c r="K2322">
        <v>50</v>
      </c>
      <c r="L2322">
        <v>0</v>
      </c>
      <c r="M2322">
        <v>0</v>
      </c>
      <c r="N2322">
        <v>0</v>
      </c>
      <c r="O2322">
        <v>2</v>
      </c>
      <c r="P2322">
        <v>1</v>
      </c>
      <c r="Q2322" t="s">
        <v>60</v>
      </c>
      <c r="R2322">
        <v>1</v>
      </c>
      <c r="S2322">
        <v>0</v>
      </c>
      <c r="T2322" t="s">
        <v>72</v>
      </c>
      <c r="U2322" t="s">
        <v>36</v>
      </c>
      <c r="V2322" t="s">
        <v>37</v>
      </c>
      <c r="W2322" t="s">
        <v>38</v>
      </c>
      <c r="X2322" s="7" t="s">
        <v>30601</v>
      </c>
      <c r="Y2322" s="10"/>
      <c r="Z2322" s="10"/>
      <c r="AA2322" t="s">
        <v>6441</v>
      </c>
      <c r="AB2322" t="s">
        <v>6442</v>
      </c>
    </row>
    <row r="2323" spans="1:28" x14ac:dyDescent="0.3">
      <c r="A2323" s="7" t="b">
        <f t="shared" si="108"/>
        <v>0</v>
      </c>
      <c r="B2323" t="str">
        <f t="shared" si="109"/>
        <v>aprilkanzashi</v>
      </c>
      <c r="C2323" s="9" t="str">
        <f t="shared" si="110"/>
        <v>april_kanzashi</v>
      </c>
      <c r="D2323">
        <v>20185</v>
      </c>
      <c r="E2323" t="s">
        <v>24</v>
      </c>
      <c r="F2323" t="s">
        <v>459</v>
      </c>
      <c r="G2323" t="s">
        <v>26</v>
      </c>
      <c r="H2323" t="s">
        <v>460</v>
      </c>
      <c r="I2323" t="s">
        <v>59</v>
      </c>
      <c r="J2323">
        <v>20</v>
      </c>
      <c r="K2323">
        <v>50</v>
      </c>
      <c r="L2323">
        <v>0</v>
      </c>
      <c r="M2323">
        <v>0</v>
      </c>
      <c r="N2323">
        <v>0</v>
      </c>
      <c r="O2323">
        <v>2</v>
      </c>
      <c r="P2323">
        <v>1</v>
      </c>
      <c r="Q2323" t="s">
        <v>60</v>
      </c>
      <c r="R2323">
        <v>1</v>
      </c>
      <c r="S2323">
        <v>0</v>
      </c>
      <c r="T2323" t="s">
        <v>72</v>
      </c>
      <c r="U2323" t="s">
        <v>36</v>
      </c>
      <c r="V2323" t="s">
        <v>37</v>
      </c>
      <c r="W2323" t="s">
        <v>38</v>
      </c>
      <c r="X2323" s="7" t="s">
        <v>31066</v>
      </c>
      <c r="Y2323" s="10"/>
      <c r="Z2323" s="10"/>
      <c r="AA2323" t="s">
        <v>461</v>
      </c>
      <c r="AB2323" t="s">
        <v>462</v>
      </c>
    </row>
    <row r="2324" spans="1:28" x14ac:dyDescent="0.3">
      <c r="A2324" s="7" t="b">
        <f t="shared" si="108"/>
        <v>0</v>
      </c>
      <c r="B2324" t="str">
        <f t="shared" si="109"/>
        <v>maykanzashi</v>
      </c>
      <c r="C2324" s="9" t="str">
        <f t="shared" si="110"/>
        <v>may_kanzashi</v>
      </c>
      <c r="D2324">
        <v>20186</v>
      </c>
      <c r="E2324" t="s">
        <v>24</v>
      </c>
      <c r="F2324" t="s">
        <v>6535</v>
      </c>
      <c r="G2324" t="s">
        <v>26</v>
      </c>
      <c r="H2324" t="s">
        <v>6536</v>
      </c>
      <c r="I2324" t="s">
        <v>59</v>
      </c>
      <c r="J2324" s="5">
        <v>20</v>
      </c>
      <c r="K2324">
        <v>50</v>
      </c>
      <c r="L2324">
        <v>0</v>
      </c>
      <c r="M2324">
        <v>0</v>
      </c>
      <c r="N2324">
        <v>0</v>
      </c>
      <c r="O2324">
        <v>2</v>
      </c>
      <c r="P2324">
        <v>1</v>
      </c>
      <c r="Q2324" t="s">
        <v>60</v>
      </c>
      <c r="R2324">
        <v>1</v>
      </c>
      <c r="S2324">
        <v>0</v>
      </c>
      <c r="T2324" t="s">
        <v>72</v>
      </c>
      <c r="U2324" t="s">
        <v>36</v>
      </c>
      <c r="V2324" t="s">
        <v>37</v>
      </c>
      <c r="W2324" t="s">
        <v>38</v>
      </c>
      <c r="X2324" s="7" t="s">
        <v>30607</v>
      </c>
      <c r="Y2324" s="10"/>
      <c r="Z2324" s="10"/>
      <c r="AA2324" t="s">
        <v>6537</v>
      </c>
      <c r="AB2324" t="s">
        <v>6538</v>
      </c>
    </row>
    <row r="2325" spans="1:28" x14ac:dyDescent="0.3">
      <c r="A2325" s="7" t="b">
        <f t="shared" si="108"/>
        <v>0</v>
      </c>
      <c r="B2325" t="str">
        <f t="shared" si="109"/>
        <v>junekanzashi</v>
      </c>
      <c r="C2325" s="9" t="str">
        <f t="shared" si="110"/>
        <v>june_kanzashi</v>
      </c>
      <c r="D2325">
        <v>20187</v>
      </c>
      <c r="E2325" t="s">
        <v>24</v>
      </c>
      <c r="F2325" t="s">
        <v>5689</v>
      </c>
      <c r="G2325" t="s">
        <v>26</v>
      </c>
      <c r="H2325" t="s">
        <v>5690</v>
      </c>
      <c r="I2325" t="s">
        <v>59</v>
      </c>
      <c r="J2325" s="5">
        <v>20</v>
      </c>
      <c r="K2325">
        <v>50</v>
      </c>
      <c r="L2325">
        <v>0</v>
      </c>
      <c r="M2325">
        <v>0</v>
      </c>
      <c r="N2325">
        <v>0</v>
      </c>
      <c r="O2325">
        <v>2</v>
      </c>
      <c r="P2325">
        <v>1</v>
      </c>
      <c r="Q2325" t="s">
        <v>60</v>
      </c>
      <c r="R2325">
        <v>1</v>
      </c>
      <c r="S2325">
        <v>0</v>
      </c>
      <c r="T2325" t="s">
        <v>72</v>
      </c>
      <c r="U2325" t="s">
        <v>36</v>
      </c>
      <c r="V2325" t="s">
        <v>37</v>
      </c>
      <c r="W2325" t="s">
        <v>38</v>
      </c>
      <c r="X2325" s="7" t="s">
        <v>30663</v>
      </c>
      <c r="Y2325" s="10"/>
      <c r="Z2325" s="10"/>
      <c r="AA2325" t="s">
        <v>5691</v>
      </c>
      <c r="AB2325" t="s">
        <v>5692</v>
      </c>
    </row>
    <row r="2326" spans="1:28" x14ac:dyDescent="0.3">
      <c r="A2326" s="7" t="b">
        <f t="shared" si="108"/>
        <v>0</v>
      </c>
      <c r="B2326" t="str">
        <f t="shared" si="109"/>
        <v>julykanzashi</v>
      </c>
      <c r="C2326" s="9" t="str">
        <f t="shared" si="110"/>
        <v>july_kanzashi</v>
      </c>
      <c r="D2326">
        <v>20188</v>
      </c>
      <c r="E2326" t="s">
        <v>24</v>
      </c>
      <c r="F2326" t="s">
        <v>5677</v>
      </c>
      <c r="G2326" t="s">
        <v>26</v>
      </c>
      <c r="H2326" t="s">
        <v>5678</v>
      </c>
      <c r="I2326" t="s">
        <v>59</v>
      </c>
      <c r="J2326" s="5">
        <v>20</v>
      </c>
      <c r="K2326">
        <v>50</v>
      </c>
      <c r="L2326">
        <v>0</v>
      </c>
      <c r="M2326">
        <v>0</v>
      </c>
      <c r="N2326">
        <v>0</v>
      </c>
      <c r="O2326">
        <v>2</v>
      </c>
      <c r="P2326">
        <v>1</v>
      </c>
      <c r="Q2326" t="s">
        <v>60</v>
      </c>
      <c r="R2326">
        <v>1</v>
      </c>
      <c r="S2326">
        <v>0</v>
      </c>
      <c r="T2326" t="s">
        <v>72</v>
      </c>
      <c r="U2326" t="s">
        <v>36</v>
      </c>
      <c r="V2326" t="s">
        <v>37</v>
      </c>
      <c r="W2326" t="s">
        <v>38</v>
      </c>
      <c r="X2326" s="7" t="s">
        <v>30494</v>
      </c>
      <c r="Y2326" s="10"/>
      <c r="Z2326" s="10"/>
      <c r="AA2326" t="s">
        <v>5679</v>
      </c>
      <c r="AB2326" t="s">
        <v>5680</v>
      </c>
    </row>
    <row r="2327" spans="1:28" x14ac:dyDescent="0.3">
      <c r="A2327" s="7" t="b">
        <f t="shared" si="108"/>
        <v>0</v>
      </c>
      <c r="B2327" t="str">
        <f t="shared" si="109"/>
        <v>augustkanzashi</v>
      </c>
      <c r="C2327" s="9" t="str">
        <f t="shared" si="110"/>
        <v>august_kanzashi</v>
      </c>
      <c r="D2327">
        <v>20189</v>
      </c>
      <c r="E2327" t="s">
        <v>24</v>
      </c>
      <c r="F2327" t="s">
        <v>640</v>
      </c>
      <c r="G2327" t="s">
        <v>26</v>
      </c>
      <c r="H2327" t="s">
        <v>641</v>
      </c>
      <c r="I2327" t="s">
        <v>59</v>
      </c>
      <c r="J2327" s="5">
        <v>20</v>
      </c>
      <c r="K2327">
        <v>50</v>
      </c>
      <c r="L2327">
        <v>0</v>
      </c>
      <c r="M2327">
        <v>0</v>
      </c>
      <c r="N2327">
        <v>0</v>
      </c>
      <c r="O2327">
        <v>2</v>
      </c>
      <c r="P2327">
        <v>1</v>
      </c>
      <c r="Q2327" t="s">
        <v>60</v>
      </c>
      <c r="R2327">
        <v>1</v>
      </c>
      <c r="S2327">
        <v>0</v>
      </c>
      <c r="T2327" t="s">
        <v>72</v>
      </c>
      <c r="U2327" t="s">
        <v>36</v>
      </c>
      <c r="V2327" t="s">
        <v>37</v>
      </c>
      <c r="W2327" t="s">
        <v>38</v>
      </c>
      <c r="X2327" s="7" t="s">
        <v>30623</v>
      </c>
      <c r="Y2327" s="10"/>
      <c r="Z2327" s="10"/>
      <c r="AA2327" t="s">
        <v>642</v>
      </c>
      <c r="AB2327" t="s">
        <v>643</v>
      </c>
    </row>
    <row r="2328" spans="1:28" x14ac:dyDescent="0.3">
      <c r="A2328" s="7" t="b">
        <f t="shared" si="108"/>
        <v>0</v>
      </c>
      <c r="B2328" t="str">
        <f t="shared" si="109"/>
        <v>septemberkanzashi</v>
      </c>
      <c r="C2328" s="9" t="str">
        <f t="shared" si="110"/>
        <v>september_kanzashi</v>
      </c>
      <c r="D2328">
        <v>20190</v>
      </c>
      <c r="E2328" t="s">
        <v>24</v>
      </c>
      <c r="F2328" t="s">
        <v>8879</v>
      </c>
      <c r="G2328" t="s">
        <v>26</v>
      </c>
      <c r="H2328" t="s">
        <v>8880</v>
      </c>
      <c r="I2328" t="s">
        <v>59</v>
      </c>
      <c r="J2328" s="5">
        <v>20</v>
      </c>
      <c r="K2328">
        <v>50</v>
      </c>
      <c r="L2328">
        <v>0</v>
      </c>
      <c r="M2328">
        <v>0</v>
      </c>
      <c r="N2328">
        <v>0</v>
      </c>
      <c r="O2328">
        <v>2</v>
      </c>
      <c r="P2328">
        <v>1</v>
      </c>
      <c r="Q2328" t="s">
        <v>60</v>
      </c>
      <c r="R2328">
        <v>1</v>
      </c>
      <c r="S2328">
        <v>0</v>
      </c>
      <c r="T2328" t="s">
        <v>72</v>
      </c>
      <c r="U2328" t="s">
        <v>36</v>
      </c>
      <c r="V2328" t="s">
        <v>37</v>
      </c>
      <c r="W2328" t="s">
        <v>38</v>
      </c>
      <c r="X2328" s="7" t="s">
        <v>30601</v>
      </c>
      <c r="Y2328" s="10"/>
      <c r="Z2328" s="10"/>
      <c r="AA2328" t="s">
        <v>8881</v>
      </c>
      <c r="AB2328" t="s">
        <v>8882</v>
      </c>
    </row>
    <row r="2329" spans="1:28" x14ac:dyDescent="0.3">
      <c r="A2329" s="7" t="b">
        <f t="shared" si="108"/>
        <v>0</v>
      </c>
      <c r="B2329" t="str">
        <f t="shared" si="109"/>
        <v>octoberkanzashi</v>
      </c>
      <c r="C2329" s="9" t="str">
        <f t="shared" si="110"/>
        <v>october_kanzashi</v>
      </c>
      <c r="D2329">
        <v>20191</v>
      </c>
      <c r="E2329" t="s">
        <v>24</v>
      </c>
      <c r="F2329" t="s">
        <v>7162</v>
      </c>
      <c r="G2329" t="s">
        <v>26</v>
      </c>
      <c r="H2329" t="s">
        <v>7163</v>
      </c>
      <c r="I2329" t="s">
        <v>59</v>
      </c>
      <c r="J2329" s="5">
        <v>20</v>
      </c>
      <c r="K2329">
        <v>50</v>
      </c>
      <c r="L2329">
        <v>0</v>
      </c>
      <c r="M2329">
        <v>0</v>
      </c>
      <c r="N2329">
        <v>0</v>
      </c>
      <c r="O2329">
        <v>2</v>
      </c>
      <c r="P2329">
        <v>1</v>
      </c>
      <c r="Q2329" t="s">
        <v>60</v>
      </c>
      <c r="R2329">
        <v>1</v>
      </c>
      <c r="S2329">
        <v>0</v>
      </c>
      <c r="T2329" t="s">
        <v>72</v>
      </c>
      <c r="U2329" t="s">
        <v>36</v>
      </c>
      <c r="V2329" t="s">
        <v>37</v>
      </c>
      <c r="W2329" t="s">
        <v>38</v>
      </c>
      <c r="X2329" s="7" t="s">
        <v>31066</v>
      </c>
      <c r="Y2329" s="10"/>
      <c r="Z2329" s="10"/>
      <c r="AA2329" t="s">
        <v>7164</v>
      </c>
      <c r="AB2329" t="s">
        <v>7165</v>
      </c>
    </row>
    <row r="2330" spans="1:28" x14ac:dyDescent="0.3">
      <c r="A2330" s="7" t="b">
        <f t="shared" si="108"/>
        <v>0</v>
      </c>
      <c r="B2330" t="str">
        <f t="shared" si="109"/>
        <v>novemberkanzashi</v>
      </c>
      <c r="C2330" s="9" t="str">
        <f t="shared" si="110"/>
        <v>november_kanzashi</v>
      </c>
      <c r="D2330">
        <v>20192</v>
      </c>
      <c r="E2330" t="s">
        <v>24</v>
      </c>
      <c r="F2330" t="s">
        <v>7122</v>
      </c>
      <c r="G2330" t="s">
        <v>26</v>
      </c>
      <c r="H2330" t="s">
        <v>7123</v>
      </c>
      <c r="I2330" t="s">
        <v>59</v>
      </c>
      <c r="J2330" s="5">
        <v>20</v>
      </c>
      <c r="K2330">
        <v>50</v>
      </c>
      <c r="L2330">
        <v>0</v>
      </c>
      <c r="M2330">
        <v>0</v>
      </c>
      <c r="N2330">
        <v>0</v>
      </c>
      <c r="O2330">
        <v>2</v>
      </c>
      <c r="P2330">
        <v>1</v>
      </c>
      <c r="Q2330" t="s">
        <v>60</v>
      </c>
      <c r="R2330">
        <v>1</v>
      </c>
      <c r="S2330">
        <v>0</v>
      </c>
      <c r="T2330" t="s">
        <v>72</v>
      </c>
      <c r="U2330" t="s">
        <v>36</v>
      </c>
      <c r="V2330" t="s">
        <v>37</v>
      </c>
      <c r="W2330" t="s">
        <v>38</v>
      </c>
      <c r="X2330" s="7" t="s">
        <v>30607</v>
      </c>
      <c r="Y2330" s="10"/>
      <c r="Z2330" s="10"/>
      <c r="AA2330" t="s">
        <v>7124</v>
      </c>
      <c r="AB2330" t="s">
        <v>7125</v>
      </c>
    </row>
    <row r="2331" spans="1:28" x14ac:dyDescent="0.3">
      <c r="A2331" s="7" t="b">
        <f t="shared" si="108"/>
        <v>0</v>
      </c>
      <c r="B2331" t="str">
        <f t="shared" si="109"/>
        <v>decemberkanzashi</v>
      </c>
      <c r="C2331" s="9" t="str">
        <f t="shared" si="110"/>
        <v>december_kanzashi</v>
      </c>
      <c r="D2331">
        <v>20193</v>
      </c>
      <c r="E2331" t="s">
        <v>24</v>
      </c>
      <c r="F2331" t="s">
        <v>2882</v>
      </c>
      <c r="G2331" t="s">
        <v>26</v>
      </c>
      <c r="H2331" t="s">
        <v>2883</v>
      </c>
      <c r="I2331" t="s">
        <v>59</v>
      </c>
      <c r="J2331" s="5">
        <v>20</v>
      </c>
      <c r="K2331">
        <v>50</v>
      </c>
      <c r="L2331">
        <v>0</v>
      </c>
      <c r="M2331">
        <v>0</v>
      </c>
      <c r="N2331">
        <v>0</v>
      </c>
      <c r="O2331">
        <v>2</v>
      </c>
      <c r="P2331">
        <v>1</v>
      </c>
      <c r="Q2331" t="s">
        <v>60</v>
      </c>
      <c r="R2331">
        <v>1</v>
      </c>
      <c r="S2331">
        <v>0</v>
      </c>
      <c r="T2331" t="s">
        <v>72</v>
      </c>
      <c r="U2331" t="s">
        <v>36</v>
      </c>
      <c r="V2331" t="s">
        <v>37</v>
      </c>
      <c r="W2331" t="s">
        <v>38</v>
      </c>
      <c r="X2331" s="7" t="s">
        <v>30663</v>
      </c>
      <c r="Y2331" s="10"/>
      <c r="Z2331" s="10"/>
      <c r="AA2331" t="s">
        <v>2884</v>
      </c>
      <c r="AB2331" t="s">
        <v>2885</v>
      </c>
    </row>
    <row r="2332" spans="1:28" x14ac:dyDescent="0.3">
      <c r="A2332" s="7" t="b">
        <f t="shared" si="108"/>
        <v>0</v>
      </c>
      <c r="B2332" t="str">
        <f t="shared" si="109"/>
        <v>droopingcebalrai</v>
      </c>
      <c r="C2332" s="9" t="str">
        <f t="shared" si="110"/>
        <v>drooping_cebalrai</v>
      </c>
      <c r="D2332">
        <v>20194</v>
      </c>
      <c r="E2332" t="s">
        <v>24</v>
      </c>
      <c r="F2332" t="s">
        <v>3260</v>
      </c>
      <c r="G2332" t="s">
        <v>26</v>
      </c>
      <c r="H2332" t="s">
        <v>3261</v>
      </c>
      <c r="I2332" t="s">
        <v>59</v>
      </c>
      <c r="J2332" s="5">
        <v>20</v>
      </c>
      <c r="K2332">
        <v>50</v>
      </c>
      <c r="L2332">
        <v>0</v>
      </c>
      <c r="M2332">
        <v>0</v>
      </c>
      <c r="N2332">
        <v>0</v>
      </c>
      <c r="O2332">
        <v>2</v>
      </c>
      <c r="P2332">
        <v>0</v>
      </c>
      <c r="Q2332" t="s">
        <v>60</v>
      </c>
      <c r="R2332">
        <v>1</v>
      </c>
      <c r="S2332">
        <v>0</v>
      </c>
      <c r="T2332" t="s">
        <v>72</v>
      </c>
      <c r="U2332" t="s">
        <v>36</v>
      </c>
      <c r="V2332" t="s">
        <v>37</v>
      </c>
      <c r="W2332" t="s">
        <v>38</v>
      </c>
      <c r="X2332" s="7"/>
      <c r="Y2332" s="10"/>
      <c r="Z2332" s="10"/>
      <c r="AA2332" t="s">
        <v>3262</v>
      </c>
      <c r="AB2332" t="s">
        <v>3263</v>
      </c>
    </row>
    <row r="2333" spans="1:28" x14ac:dyDescent="0.3">
      <c r="A2333" s="7" t="b">
        <f t="shared" si="108"/>
        <v>0</v>
      </c>
      <c r="B2333" t="str">
        <f t="shared" si="109"/>
        <v>littlegoathorns</v>
      </c>
      <c r="C2333" s="9" t="str">
        <f t="shared" si="110"/>
        <v>little_goat_horns</v>
      </c>
      <c r="D2333">
        <v>20195</v>
      </c>
      <c r="E2333" t="s">
        <v>24</v>
      </c>
      <c r="F2333" t="s">
        <v>6135</v>
      </c>
      <c r="G2333" t="s">
        <v>26</v>
      </c>
      <c r="H2333" t="s">
        <v>6136</v>
      </c>
      <c r="I2333" t="s">
        <v>59</v>
      </c>
      <c r="J2333">
        <v>20</v>
      </c>
      <c r="K2333">
        <v>50</v>
      </c>
      <c r="L2333">
        <v>0</v>
      </c>
      <c r="M2333">
        <v>0</v>
      </c>
      <c r="N2333">
        <v>0</v>
      </c>
      <c r="O2333">
        <v>2</v>
      </c>
      <c r="P2333">
        <v>1</v>
      </c>
      <c r="Q2333" t="s">
        <v>60</v>
      </c>
      <c r="R2333">
        <v>1</v>
      </c>
      <c r="S2333">
        <v>0</v>
      </c>
      <c r="T2333" t="s">
        <v>72</v>
      </c>
      <c r="U2333" t="s">
        <v>36</v>
      </c>
      <c r="V2333" t="s">
        <v>37</v>
      </c>
      <c r="W2333" t="s">
        <v>38</v>
      </c>
      <c r="X2333" s="7" t="s">
        <v>31403</v>
      </c>
      <c r="Y2333" s="10"/>
      <c r="Z2333" s="10"/>
      <c r="AA2333" t="s">
        <v>6137</v>
      </c>
      <c r="AB2333" t="s">
        <v>6138</v>
      </c>
    </row>
    <row r="2334" spans="1:28" x14ac:dyDescent="0.3">
      <c r="A2334" s="7" t="b">
        <f t="shared" si="108"/>
        <v>0</v>
      </c>
      <c r="B2334" t="str">
        <f t="shared" si="109"/>
        <v>droopingeddga</v>
      </c>
      <c r="C2334" s="9" t="str">
        <f t="shared" si="110"/>
        <v>drooping_eddga</v>
      </c>
      <c r="D2334">
        <v>20196</v>
      </c>
      <c r="E2334" t="s">
        <v>24</v>
      </c>
      <c r="F2334" t="s">
        <v>3280</v>
      </c>
      <c r="G2334" t="s">
        <v>26</v>
      </c>
      <c r="H2334" t="s">
        <v>3281</v>
      </c>
      <c r="I2334" t="s">
        <v>59</v>
      </c>
      <c r="J2334">
        <v>20</v>
      </c>
      <c r="K2334">
        <v>50</v>
      </c>
      <c r="L2334">
        <v>0</v>
      </c>
      <c r="M2334">
        <v>0</v>
      </c>
      <c r="N2334">
        <v>0</v>
      </c>
      <c r="O2334">
        <v>2</v>
      </c>
      <c r="P2334">
        <v>1</v>
      </c>
      <c r="Q2334" t="s">
        <v>60</v>
      </c>
      <c r="R2334">
        <v>1</v>
      </c>
      <c r="S2334">
        <v>0</v>
      </c>
      <c r="T2334" t="s">
        <v>72</v>
      </c>
      <c r="U2334" t="s">
        <v>36</v>
      </c>
      <c r="V2334" t="s">
        <v>37</v>
      </c>
      <c r="W2334" t="s">
        <v>38</v>
      </c>
      <c r="X2334" s="7" t="s">
        <v>31404</v>
      </c>
      <c r="Y2334" s="10"/>
      <c r="Z2334" s="10"/>
      <c r="AA2334" t="s">
        <v>3282</v>
      </c>
      <c r="AB2334" t="s">
        <v>3283</v>
      </c>
    </row>
    <row r="2335" spans="1:28" x14ac:dyDescent="0.3">
      <c r="A2335" s="7" t="b">
        <f t="shared" si="108"/>
        <v>0</v>
      </c>
      <c r="B2335" t="str">
        <f t="shared" si="109"/>
        <v>droopingmoonlightflower</v>
      </c>
      <c r="C2335" s="9" t="str">
        <f t="shared" si="110"/>
        <v>drooping_moonlight_flower</v>
      </c>
      <c r="D2335">
        <v>20197</v>
      </c>
      <c r="E2335" t="s">
        <v>24</v>
      </c>
      <c r="F2335" t="s">
        <v>3336</v>
      </c>
      <c r="G2335" t="s">
        <v>26</v>
      </c>
      <c r="H2335" t="s">
        <v>3337</v>
      </c>
      <c r="I2335" t="s">
        <v>59</v>
      </c>
      <c r="J2335">
        <v>20</v>
      </c>
      <c r="K2335">
        <v>50</v>
      </c>
      <c r="L2335">
        <v>0</v>
      </c>
      <c r="M2335">
        <v>0</v>
      </c>
      <c r="N2335">
        <v>0</v>
      </c>
      <c r="O2335">
        <v>2</v>
      </c>
      <c r="P2335">
        <v>1</v>
      </c>
      <c r="Q2335" t="s">
        <v>60</v>
      </c>
      <c r="R2335">
        <v>1</v>
      </c>
      <c r="S2335">
        <v>0</v>
      </c>
      <c r="T2335" t="s">
        <v>72</v>
      </c>
      <c r="U2335" t="s">
        <v>36</v>
      </c>
      <c r="V2335" t="s">
        <v>37</v>
      </c>
      <c r="W2335" t="s">
        <v>38</v>
      </c>
      <c r="X2335" s="7" t="s">
        <v>31405</v>
      </c>
      <c r="Y2335" s="10"/>
      <c r="Z2335" s="10"/>
      <c r="AA2335" t="s">
        <v>3338</v>
      </c>
      <c r="AB2335" t="s">
        <v>3339</v>
      </c>
    </row>
    <row r="2336" spans="1:28" x14ac:dyDescent="0.3">
      <c r="A2336" s="7" t="b">
        <f t="shared" si="108"/>
        <v>0</v>
      </c>
      <c r="B2336" t="str">
        <f t="shared" si="109"/>
        <v>loli'skitty</v>
      </c>
      <c r="C2336" s="9" t="str">
        <f t="shared" si="110"/>
        <v>loli's_kitty</v>
      </c>
      <c r="D2336">
        <v>20198</v>
      </c>
      <c r="E2336" t="s">
        <v>24</v>
      </c>
      <c r="F2336" t="s">
        <v>6173</v>
      </c>
      <c r="G2336" t="s">
        <v>26</v>
      </c>
      <c r="H2336" t="s">
        <v>6174</v>
      </c>
      <c r="I2336" t="s">
        <v>59</v>
      </c>
      <c r="J2336" s="5">
        <v>20</v>
      </c>
      <c r="K2336">
        <v>50</v>
      </c>
      <c r="L2336">
        <v>0</v>
      </c>
      <c r="M2336">
        <v>0</v>
      </c>
      <c r="N2336">
        <v>0</v>
      </c>
      <c r="O2336">
        <v>2</v>
      </c>
      <c r="P2336">
        <v>1</v>
      </c>
      <c r="Q2336" t="s">
        <v>60</v>
      </c>
      <c r="R2336">
        <v>1</v>
      </c>
      <c r="S2336">
        <v>0</v>
      </c>
      <c r="T2336" t="s">
        <v>72</v>
      </c>
      <c r="U2336" t="s">
        <v>36</v>
      </c>
      <c r="V2336" t="s">
        <v>37</v>
      </c>
      <c r="W2336" t="s">
        <v>38</v>
      </c>
      <c r="X2336" s="7" t="s">
        <v>31406</v>
      </c>
      <c r="Y2336" s="10"/>
      <c r="Z2336" s="10"/>
      <c r="AA2336" t="s">
        <v>6175</v>
      </c>
      <c r="AB2336" t="s">
        <v>6176</v>
      </c>
    </row>
    <row r="2337" spans="1:28" x14ac:dyDescent="0.3">
      <c r="A2337" s="7" t="b">
        <f t="shared" si="108"/>
        <v>0</v>
      </c>
      <c r="B2337" t="str">
        <f t="shared" si="109"/>
        <v>frogdoll</v>
      </c>
      <c r="C2337" s="9" t="str">
        <f t="shared" si="110"/>
        <v>frog_doll</v>
      </c>
      <c r="D2337">
        <v>20199</v>
      </c>
      <c r="E2337" t="s">
        <v>24</v>
      </c>
      <c r="F2337" t="s">
        <v>4262</v>
      </c>
      <c r="G2337" t="s">
        <v>26</v>
      </c>
      <c r="H2337" t="s">
        <v>4263</v>
      </c>
      <c r="I2337" t="s">
        <v>59</v>
      </c>
      <c r="J2337" s="5">
        <v>20</v>
      </c>
      <c r="K2337">
        <v>50</v>
      </c>
      <c r="L2337">
        <v>0</v>
      </c>
      <c r="M2337">
        <v>0</v>
      </c>
      <c r="N2337">
        <v>0</v>
      </c>
      <c r="O2337">
        <v>2</v>
      </c>
      <c r="P2337">
        <v>1</v>
      </c>
      <c r="Q2337" t="s">
        <v>60</v>
      </c>
      <c r="R2337">
        <v>1</v>
      </c>
      <c r="S2337">
        <v>0</v>
      </c>
      <c r="T2337" t="s">
        <v>72</v>
      </c>
      <c r="U2337" t="s">
        <v>36</v>
      </c>
      <c r="V2337" t="s">
        <v>37</v>
      </c>
      <c r="W2337" t="s">
        <v>38</v>
      </c>
      <c r="X2337" s="7" t="s">
        <v>31407</v>
      </c>
      <c r="Y2337" s="10"/>
      <c r="Z2337" s="10"/>
      <c r="AA2337" t="s">
        <v>4264</v>
      </c>
      <c r="AB2337" t="s">
        <v>4265</v>
      </c>
    </row>
    <row r="2338" spans="1:28" x14ac:dyDescent="0.3">
      <c r="A2338" s="7" t="b">
        <f t="shared" si="108"/>
        <v>0</v>
      </c>
      <c r="B2338" t="str">
        <f t="shared" si="109"/>
        <v>elvenears</v>
      </c>
      <c r="C2338" s="9" t="str">
        <f t="shared" si="110"/>
        <v>elven_ears_</v>
      </c>
      <c r="D2338">
        <v>20200</v>
      </c>
      <c r="E2338" t="s">
        <v>24</v>
      </c>
      <c r="F2338" t="s">
        <v>3619</v>
      </c>
      <c r="G2338" t="s">
        <v>26</v>
      </c>
      <c r="H2338" t="s">
        <v>3616</v>
      </c>
      <c r="I2338" t="s">
        <v>59</v>
      </c>
      <c r="J2338">
        <v>20</v>
      </c>
      <c r="K2338">
        <v>50</v>
      </c>
      <c r="L2338">
        <v>0</v>
      </c>
      <c r="M2338">
        <v>0</v>
      </c>
      <c r="N2338">
        <v>0</v>
      </c>
      <c r="O2338">
        <v>0</v>
      </c>
      <c r="P2338">
        <v>1</v>
      </c>
      <c r="Q2338" t="s">
        <v>24</v>
      </c>
      <c r="R2338">
        <v>75</v>
      </c>
      <c r="S2338">
        <v>0</v>
      </c>
      <c r="T2338" t="s">
        <v>189</v>
      </c>
      <c r="U2338" t="s">
        <v>36</v>
      </c>
      <c r="V2338" t="s">
        <v>37</v>
      </c>
      <c r="W2338" t="s">
        <v>38</v>
      </c>
      <c r="X2338" s="7" t="s">
        <v>31408</v>
      </c>
      <c r="Y2338" s="10"/>
      <c r="Z2338" s="10"/>
      <c r="AA2338" t="s">
        <v>3620</v>
      </c>
      <c r="AB2338" t="s">
        <v>3621</v>
      </c>
    </row>
    <row r="2339" spans="1:28" x14ac:dyDescent="0.3">
      <c r="A2339" s="5" t="b">
        <f t="shared" si="108"/>
        <v>0</v>
      </c>
      <c r="B2339" t="str">
        <f t="shared" si="109"/>
        <v>darkblinder</v>
      </c>
      <c r="C2339" s="9" t="str">
        <f t="shared" si="110"/>
        <v>dark_blinder_</v>
      </c>
      <c r="D2339">
        <v>20201</v>
      </c>
      <c r="E2339" t="s">
        <v>24</v>
      </c>
      <c r="F2339" t="s">
        <v>2772</v>
      </c>
      <c r="G2339" t="s">
        <v>26</v>
      </c>
      <c r="H2339" t="s">
        <v>2773</v>
      </c>
      <c r="I2339" t="s">
        <v>59</v>
      </c>
      <c r="J2339">
        <v>20</v>
      </c>
      <c r="K2339">
        <v>50</v>
      </c>
      <c r="L2339">
        <v>0</v>
      </c>
      <c r="M2339">
        <v>0</v>
      </c>
      <c r="N2339">
        <v>0</v>
      </c>
      <c r="O2339">
        <v>0</v>
      </c>
      <c r="P2339">
        <v>1</v>
      </c>
      <c r="Q2339" t="s">
        <v>24</v>
      </c>
      <c r="R2339">
        <v>75</v>
      </c>
      <c r="S2339">
        <v>0</v>
      </c>
      <c r="T2339" t="s">
        <v>189</v>
      </c>
      <c r="U2339" t="s">
        <v>36</v>
      </c>
      <c r="V2339" t="s">
        <v>37</v>
      </c>
      <c r="W2339" t="s">
        <v>38</v>
      </c>
      <c r="X2339" t="s">
        <v>31408</v>
      </c>
      <c r="AA2339" t="s">
        <v>2774</v>
      </c>
      <c r="AB2339" t="s">
        <v>2775</v>
      </c>
    </row>
    <row r="2340" spans="1:28" x14ac:dyDescent="0.3">
      <c r="A2340" s="5" t="b">
        <f t="shared" si="108"/>
        <v>0</v>
      </c>
      <c r="B2340" t="str">
        <f t="shared" si="109"/>
        <v>angelwingears</v>
      </c>
      <c r="C2340" s="9" t="str">
        <f t="shared" si="110"/>
        <v>angel_wing_ears_</v>
      </c>
      <c r="D2340">
        <v>20202</v>
      </c>
      <c r="E2340" t="s">
        <v>24</v>
      </c>
      <c r="F2340" t="s">
        <v>307</v>
      </c>
      <c r="G2340" t="s">
        <v>26</v>
      </c>
      <c r="H2340" t="s">
        <v>308</v>
      </c>
      <c r="I2340" t="s">
        <v>59</v>
      </c>
      <c r="J2340">
        <v>20</v>
      </c>
      <c r="K2340">
        <v>50</v>
      </c>
      <c r="L2340">
        <v>0</v>
      </c>
      <c r="M2340">
        <v>0</v>
      </c>
      <c r="N2340">
        <v>0</v>
      </c>
      <c r="O2340">
        <v>0</v>
      </c>
      <c r="P2340">
        <v>1</v>
      </c>
      <c r="Q2340" t="s">
        <v>24</v>
      </c>
      <c r="R2340">
        <v>75</v>
      </c>
      <c r="S2340">
        <v>0</v>
      </c>
      <c r="T2340" t="s">
        <v>189</v>
      </c>
      <c r="U2340" t="s">
        <v>36</v>
      </c>
      <c r="V2340" t="s">
        <v>37</v>
      </c>
      <c r="W2340" t="s">
        <v>38</v>
      </c>
      <c r="X2340" t="s">
        <v>31408</v>
      </c>
      <c r="AA2340" t="s">
        <v>309</v>
      </c>
      <c r="AB2340" t="s">
        <v>310</v>
      </c>
    </row>
    <row r="2341" spans="1:28" x14ac:dyDescent="0.3">
      <c r="A2341" s="5" t="b">
        <f t="shared" si="108"/>
        <v>0</v>
      </c>
      <c r="B2341" t="str">
        <f t="shared" si="109"/>
        <v>censorbar</v>
      </c>
      <c r="C2341" s="9" t="str">
        <f t="shared" si="110"/>
        <v>censor_bar_</v>
      </c>
      <c r="D2341">
        <v>20203</v>
      </c>
      <c r="E2341" t="s">
        <v>24</v>
      </c>
      <c r="F2341" t="s">
        <v>2034</v>
      </c>
      <c r="G2341" t="s">
        <v>26</v>
      </c>
      <c r="H2341" t="s">
        <v>2031</v>
      </c>
      <c r="I2341" t="s">
        <v>59</v>
      </c>
      <c r="J2341">
        <v>20</v>
      </c>
      <c r="K2341">
        <v>50</v>
      </c>
      <c r="L2341">
        <v>0</v>
      </c>
      <c r="M2341">
        <v>0</v>
      </c>
      <c r="N2341">
        <v>0</v>
      </c>
      <c r="O2341">
        <v>0</v>
      </c>
      <c r="P2341">
        <v>1</v>
      </c>
      <c r="Q2341" t="s">
        <v>24</v>
      </c>
      <c r="R2341">
        <v>75</v>
      </c>
      <c r="S2341">
        <v>0</v>
      </c>
      <c r="T2341" t="s">
        <v>189</v>
      </c>
      <c r="U2341" t="s">
        <v>36</v>
      </c>
      <c r="V2341" t="s">
        <v>37</v>
      </c>
      <c r="W2341" t="s">
        <v>38</v>
      </c>
      <c r="X2341" t="s">
        <v>31408</v>
      </c>
      <c r="AA2341" t="s">
        <v>2035</v>
      </c>
      <c r="AB2341" t="s">
        <v>2036</v>
      </c>
    </row>
    <row r="2342" spans="1:28" x14ac:dyDescent="0.3">
      <c r="A2342" s="5" t="b">
        <f t="shared" si="108"/>
        <v>0</v>
      </c>
      <c r="B2342" t="str">
        <f t="shared" si="109"/>
        <v>blinker</v>
      </c>
      <c r="C2342" s="9" t="str">
        <f t="shared" si="110"/>
        <v>blinker_</v>
      </c>
      <c r="D2342">
        <v>20204</v>
      </c>
      <c r="E2342" t="s">
        <v>24</v>
      </c>
      <c r="F2342" t="s">
        <v>1241</v>
      </c>
      <c r="G2342" t="s">
        <v>26</v>
      </c>
      <c r="H2342" t="s">
        <v>1238</v>
      </c>
      <c r="I2342" t="s">
        <v>59</v>
      </c>
      <c r="J2342">
        <v>20</v>
      </c>
      <c r="K2342">
        <v>50</v>
      </c>
      <c r="L2342">
        <v>0</v>
      </c>
      <c r="M2342">
        <v>0</v>
      </c>
      <c r="N2342">
        <v>0</v>
      </c>
      <c r="O2342">
        <v>0</v>
      </c>
      <c r="P2342">
        <v>1</v>
      </c>
      <c r="Q2342" t="s">
        <v>24</v>
      </c>
      <c r="R2342">
        <v>75</v>
      </c>
      <c r="S2342">
        <v>0</v>
      </c>
      <c r="T2342" t="s">
        <v>189</v>
      </c>
      <c r="U2342" t="s">
        <v>36</v>
      </c>
      <c r="V2342" t="s">
        <v>37</v>
      </c>
      <c r="W2342" t="s">
        <v>38</v>
      </c>
      <c r="X2342" t="s">
        <v>31408</v>
      </c>
      <c r="AA2342" t="s">
        <v>1242</v>
      </c>
      <c r="AB2342" t="s">
        <v>1243</v>
      </c>
    </row>
    <row r="2343" spans="1:28" x14ac:dyDescent="0.3">
      <c r="A2343" s="7" t="b">
        <f t="shared" si="108"/>
        <v>0</v>
      </c>
      <c r="B2343" t="str">
        <f t="shared" si="109"/>
        <v>evilwingears</v>
      </c>
      <c r="C2343" s="9" t="str">
        <f t="shared" si="110"/>
        <v>evil_wing_ears_</v>
      </c>
      <c r="D2343">
        <v>20205</v>
      </c>
      <c r="E2343" t="s">
        <v>24</v>
      </c>
      <c r="F2343" t="s">
        <v>3713</v>
      </c>
      <c r="G2343" t="s">
        <v>26</v>
      </c>
      <c r="H2343" t="s">
        <v>3470</v>
      </c>
      <c r="I2343" t="s">
        <v>59</v>
      </c>
      <c r="J2343" s="5">
        <v>20</v>
      </c>
      <c r="K2343">
        <v>50</v>
      </c>
      <c r="L2343">
        <v>0</v>
      </c>
      <c r="M2343">
        <v>0</v>
      </c>
      <c r="N2343">
        <v>0</v>
      </c>
      <c r="O2343">
        <v>0</v>
      </c>
      <c r="P2343">
        <v>1</v>
      </c>
      <c r="Q2343" t="s">
        <v>24</v>
      </c>
      <c r="R2343">
        <v>75</v>
      </c>
      <c r="S2343">
        <v>0</v>
      </c>
      <c r="T2343" t="s">
        <v>189</v>
      </c>
      <c r="U2343" t="s">
        <v>36</v>
      </c>
      <c r="V2343" t="s">
        <v>37</v>
      </c>
      <c r="W2343" t="s">
        <v>38</v>
      </c>
      <c r="X2343" s="7" t="s">
        <v>31408</v>
      </c>
      <c r="Y2343" s="10"/>
      <c r="Z2343" s="10"/>
      <c r="AA2343" t="s">
        <v>3714</v>
      </c>
      <c r="AB2343" t="s">
        <v>3715</v>
      </c>
    </row>
    <row r="2344" spans="1:28" x14ac:dyDescent="0.3">
      <c r="A2344" s="7" t="b">
        <f t="shared" si="108"/>
        <v>0</v>
      </c>
      <c r="B2344" t="str">
        <f t="shared" si="109"/>
        <v>blankeyes</v>
      </c>
      <c r="C2344" s="9" t="str">
        <f t="shared" si="110"/>
        <v>blank_eyes_</v>
      </c>
      <c r="D2344">
        <v>20206</v>
      </c>
      <c r="E2344" t="s">
        <v>24</v>
      </c>
      <c r="F2344" t="s">
        <v>1217</v>
      </c>
      <c r="G2344" t="s">
        <v>26</v>
      </c>
      <c r="H2344" t="s">
        <v>1218</v>
      </c>
      <c r="I2344" t="s">
        <v>59</v>
      </c>
      <c r="J2344" s="5">
        <v>20</v>
      </c>
      <c r="K2344">
        <v>50</v>
      </c>
      <c r="L2344">
        <v>0</v>
      </c>
      <c r="M2344">
        <v>0</v>
      </c>
      <c r="N2344">
        <v>0</v>
      </c>
      <c r="O2344">
        <v>0</v>
      </c>
      <c r="P2344">
        <v>1</v>
      </c>
      <c r="Q2344" t="s">
        <v>24</v>
      </c>
      <c r="R2344">
        <v>75</v>
      </c>
      <c r="S2344">
        <v>0</v>
      </c>
      <c r="T2344" t="s">
        <v>189</v>
      </c>
      <c r="U2344" t="s">
        <v>36</v>
      </c>
      <c r="V2344" t="s">
        <v>37</v>
      </c>
      <c r="W2344" t="s">
        <v>38</v>
      </c>
      <c r="X2344" s="7" t="s">
        <v>31408</v>
      </c>
      <c r="Y2344" s="10"/>
      <c r="Z2344" s="10"/>
      <c r="AA2344" t="s">
        <v>1219</v>
      </c>
      <c r="AB2344" t="s">
        <v>1220</v>
      </c>
    </row>
    <row r="2345" spans="1:28" x14ac:dyDescent="0.3">
      <c r="A2345" s="7" t="b">
        <f t="shared" si="108"/>
        <v>0</v>
      </c>
      <c r="B2345" t="str">
        <f t="shared" si="109"/>
        <v>miniglasses</v>
      </c>
      <c r="C2345" s="9" t="str">
        <f t="shared" si="110"/>
        <v>mini_glasses_</v>
      </c>
      <c r="D2345">
        <v>20207</v>
      </c>
      <c r="E2345" t="s">
        <v>24</v>
      </c>
      <c r="F2345" t="s">
        <v>6689</v>
      </c>
      <c r="G2345" t="s">
        <v>26</v>
      </c>
      <c r="H2345" t="s">
        <v>6686</v>
      </c>
      <c r="I2345" t="s">
        <v>59</v>
      </c>
      <c r="J2345" s="5">
        <v>20</v>
      </c>
      <c r="K2345">
        <v>50</v>
      </c>
      <c r="L2345">
        <v>0</v>
      </c>
      <c r="M2345">
        <v>0</v>
      </c>
      <c r="N2345">
        <v>0</v>
      </c>
      <c r="O2345">
        <v>0</v>
      </c>
      <c r="P2345">
        <v>1</v>
      </c>
      <c r="Q2345" t="s">
        <v>24</v>
      </c>
      <c r="R2345">
        <v>75</v>
      </c>
      <c r="S2345">
        <v>0</v>
      </c>
      <c r="T2345" t="s">
        <v>189</v>
      </c>
      <c r="U2345" t="s">
        <v>36</v>
      </c>
      <c r="V2345" t="s">
        <v>37</v>
      </c>
      <c r="W2345" t="s">
        <v>38</v>
      </c>
      <c r="X2345" s="7" t="s">
        <v>31408</v>
      </c>
      <c r="Y2345" s="10"/>
      <c r="Z2345" s="10"/>
      <c r="AA2345" t="s">
        <v>6690</v>
      </c>
      <c r="AB2345" t="s">
        <v>6691</v>
      </c>
    </row>
    <row r="2346" spans="1:28" x14ac:dyDescent="0.3">
      <c r="A2346" s="7" t="b">
        <f t="shared" si="108"/>
        <v>0</v>
      </c>
      <c r="B2346" t="str">
        <f t="shared" si="109"/>
        <v>machomansglasses</v>
      </c>
      <c r="C2346" s="9" t="str">
        <f t="shared" si="110"/>
        <v>machomans_glasses_</v>
      </c>
      <c r="D2346">
        <v>20208</v>
      </c>
      <c r="E2346" t="s">
        <v>24</v>
      </c>
      <c r="F2346" t="s">
        <v>6313</v>
      </c>
      <c r="G2346" t="s">
        <v>26</v>
      </c>
      <c r="H2346" t="s">
        <v>6310</v>
      </c>
      <c r="I2346" t="s">
        <v>59</v>
      </c>
      <c r="J2346" s="5">
        <v>20</v>
      </c>
      <c r="K2346">
        <v>50</v>
      </c>
      <c r="L2346">
        <v>0</v>
      </c>
      <c r="M2346">
        <v>0</v>
      </c>
      <c r="N2346">
        <v>0</v>
      </c>
      <c r="O2346">
        <v>0</v>
      </c>
      <c r="P2346">
        <v>1</v>
      </c>
      <c r="Q2346" t="s">
        <v>24</v>
      </c>
      <c r="R2346">
        <v>75</v>
      </c>
      <c r="S2346">
        <v>0</v>
      </c>
      <c r="T2346" t="s">
        <v>189</v>
      </c>
      <c r="U2346" t="s">
        <v>36</v>
      </c>
      <c r="V2346" t="s">
        <v>37</v>
      </c>
      <c r="W2346" t="s">
        <v>38</v>
      </c>
      <c r="X2346" s="7" t="s">
        <v>31408</v>
      </c>
      <c r="Y2346" s="10"/>
      <c r="Z2346" s="10"/>
      <c r="AA2346" t="s">
        <v>6314</v>
      </c>
      <c r="AB2346" t="s">
        <v>6315</v>
      </c>
    </row>
    <row r="2347" spans="1:28" x14ac:dyDescent="0.3">
      <c r="A2347" s="7" t="b">
        <f t="shared" si="108"/>
        <v>0</v>
      </c>
      <c r="B2347" t="str">
        <f t="shared" si="109"/>
        <v>blush</v>
      </c>
      <c r="C2347" s="9" t="str">
        <f t="shared" si="110"/>
        <v>blush_</v>
      </c>
      <c r="D2347">
        <v>20209</v>
      </c>
      <c r="E2347" t="s">
        <v>24</v>
      </c>
      <c r="F2347" t="s">
        <v>1386</v>
      </c>
      <c r="G2347" t="s">
        <v>26</v>
      </c>
      <c r="H2347" t="s">
        <v>1383</v>
      </c>
      <c r="I2347" t="s">
        <v>59</v>
      </c>
      <c r="J2347">
        <v>20</v>
      </c>
      <c r="K2347">
        <v>50</v>
      </c>
      <c r="L2347">
        <v>0</v>
      </c>
      <c r="M2347">
        <v>0</v>
      </c>
      <c r="N2347">
        <v>0</v>
      </c>
      <c r="O2347">
        <v>0</v>
      </c>
      <c r="P2347">
        <v>1</v>
      </c>
      <c r="Q2347" t="s">
        <v>24</v>
      </c>
      <c r="R2347">
        <v>75</v>
      </c>
      <c r="S2347">
        <v>0</v>
      </c>
      <c r="T2347" t="s">
        <v>189</v>
      </c>
      <c r="U2347" t="s">
        <v>36</v>
      </c>
      <c r="V2347" t="s">
        <v>37</v>
      </c>
      <c r="W2347" t="s">
        <v>38</v>
      </c>
      <c r="X2347" s="7" t="s">
        <v>31408</v>
      </c>
      <c r="Y2347" s="10"/>
      <c r="Z2347" s="10"/>
      <c r="AA2347" t="s">
        <v>1387</v>
      </c>
      <c r="AB2347" t="s">
        <v>1388</v>
      </c>
    </row>
    <row r="2348" spans="1:28" x14ac:dyDescent="0.3">
      <c r="A2348" s="7" t="b">
        <f t="shared" si="108"/>
        <v>0</v>
      </c>
      <c r="B2348" t="str">
        <f t="shared" si="109"/>
        <v>smallribbons</v>
      </c>
      <c r="C2348" s="9" t="str">
        <f t="shared" si="110"/>
        <v>small_ribbons_</v>
      </c>
      <c r="D2348">
        <v>20210</v>
      </c>
      <c r="E2348" t="s">
        <v>24</v>
      </c>
      <c r="F2348" t="s">
        <v>9233</v>
      </c>
      <c r="G2348" t="s">
        <v>26</v>
      </c>
      <c r="H2348" t="s">
        <v>7401</v>
      </c>
      <c r="I2348" t="s">
        <v>59</v>
      </c>
      <c r="J2348">
        <v>20</v>
      </c>
      <c r="K2348">
        <v>50</v>
      </c>
      <c r="L2348">
        <v>0</v>
      </c>
      <c r="M2348">
        <v>0</v>
      </c>
      <c r="N2348">
        <v>0</v>
      </c>
      <c r="O2348">
        <v>0</v>
      </c>
      <c r="P2348">
        <v>1</v>
      </c>
      <c r="Q2348" t="s">
        <v>24</v>
      </c>
      <c r="R2348">
        <v>75</v>
      </c>
      <c r="S2348">
        <v>0</v>
      </c>
      <c r="T2348" t="s">
        <v>189</v>
      </c>
      <c r="U2348" t="s">
        <v>36</v>
      </c>
      <c r="V2348" t="s">
        <v>37</v>
      </c>
      <c r="W2348" t="s">
        <v>38</v>
      </c>
      <c r="X2348" s="7" t="s">
        <v>31408</v>
      </c>
      <c r="Y2348" s="10"/>
      <c r="Z2348" s="10"/>
      <c r="AA2348" t="s">
        <v>9234</v>
      </c>
      <c r="AB2348" t="s">
        <v>9235</v>
      </c>
    </row>
    <row r="2349" spans="1:28" x14ac:dyDescent="0.3">
      <c r="A2349" s="7" t="b">
        <f t="shared" si="108"/>
        <v>0</v>
      </c>
      <c r="B2349" t="str">
        <f t="shared" si="109"/>
        <v>flowerring</v>
      </c>
      <c r="C2349" s="9" t="str">
        <f t="shared" si="110"/>
        <v>flower_ring</v>
      </c>
      <c r="D2349">
        <v>20211</v>
      </c>
      <c r="E2349" t="s">
        <v>24</v>
      </c>
      <c r="F2349" t="s">
        <v>4133</v>
      </c>
      <c r="G2349" t="s">
        <v>26</v>
      </c>
      <c r="H2349" t="s">
        <v>4134</v>
      </c>
      <c r="I2349" t="s">
        <v>59</v>
      </c>
      <c r="J2349">
        <v>20</v>
      </c>
      <c r="K2349">
        <v>50</v>
      </c>
      <c r="L2349">
        <v>0</v>
      </c>
      <c r="M2349">
        <v>0</v>
      </c>
      <c r="N2349">
        <v>0</v>
      </c>
      <c r="O2349">
        <v>0</v>
      </c>
      <c r="P2349">
        <v>0</v>
      </c>
      <c r="Q2349" t="s">
        <v>24</v>
      </c>
      <c r="R2349">
        <v>1</v>
      </c>
      <c r="S2349">
        <v>0</v>
      </c>
      <c r="T2349" t="s">
        <v>61</v>
      </c>
      <c r="U2349" t="s">
        <v>36</v>
      </c>
      <c r="V2349" t="s">
        <v>37</v>
      </c>
      <c r="W2349" t="s">
        <v>38</v>
      </c>
      <c r="Y2349" s="10"/>
      <c r="Z2349" s="10"/>
      <c r="AA2349" t="s">
        <v>4135</v>
      </c>
      <c r="AB2349" t="s">
        <v>4136</v>
      </c>
    </row>
    <row r="2350" spans="1:28" x14ac:dyDescent="0.3">
      <c r="A2350" s="7" t="b">
        <f t="shared" si="108"/>
        <v>0</v>
      </c>
      <c r="B2350" t="str">
        <f t="shared" si="109"/>
        <v>roboheadphones</v>
      </c>
      <c r="C2350" s="9" t="str">
        <f t="shared" si="110"/>
        <v>robo_headphones</v>
      </c>
      <c r="D2350">
        <v>20213</v>
      </c>
      <c r="E2350" t="s">
        <v>24</v>
      </c>
      <c r="F2350" t="s">
        <v>8459</v>
      </c>
      <c r="G2350" t="s">
        <v>26</v>
      </c>
      <c r="H2350" t="s">
        <v>8460</v>
      </c>
      <c r="I2350" t="s">
        <v>59</v>
      </c>
      <c r="J2350">
        <v>20</v>
      </c>
      <c r="K2350">
        <v>50</v>
      </c>
      <c r="L2350">
        <v>0</v>
      </c>
      <c r="M2350">
        <v>0</v>
      </c>
      <c r="N2350">
        <v>0</v>
      </c>
      <c r="O2350">
        <v>0</v>
      </c>
      <c r="P2350">
        <v>0</v>
      </c>
      <c r="Q2350" t="s">
        <v>24</v>
      </c>
      <c r="R2350">
        <v>1</v>
      </c>
      <c r="S2350">
        <v>0</v>
      </c>
      <c r="T2350" t="s">
        <v>141</v>
      </c>
      <c r="U2350" t="s">
        <v>36</v>
      </c>
      <c r="V2350" t="s">
        <v>37</v>
      </c>
      <c r="W2350" t="s">
        <v>38</v>
      </c>
      <c r="X2350" s="7"/>
      <c r="Y2350" s="10"/>
      <c r="Z2350" s="10"/>
      <c r="AA2350" t="s">
        <v>8461</v>
      </c>
      <c r="AB2350" t="s">
        <v>8462</v>
      </c>
    </row>
    <row r="2351" spans="1:28" x14ac:dyDescent="0.3">
      <c r="A2351" s="7" t="b">
        <f t="shared" si="108"/>
        <v>0</v>
      </c>
      <c r="B2351" t="str">
        <f t="shared" si="109"/>
        <v>roboheadset</v>
      </c>
      <c r="C2351" s="9" t="str">
        <f t="shared" si="110"/>
        <v>robo_headset</v>
      </c>
      <c r="D2351">
        <v>20214</v>
      </c>
      <c r="E2351" t="s">
        <v>24</v>
      </c>
      <c r="F2351" t="s">
        <v>8463</v>
      </c>
      <c r="G2351" t="s">
        <v>26</v>
      </c>
      <c r="H2351" t="s">
        <v>8464</v>
      </c>
      <c r="I2351" t="s">
        <v>59</v>
      </c>
      <c r="J2351">
        <v>20</v>
      </c>
      <c r="K2351">
        <v>50</v>
      </c>
      <c r="L2351">
        <v>0</v>
      </c>
      <c r="M2351">
        <v>0</v>
      </c>
      <c r="N2351">
        <v>0</v>
      </c>
      <c r="O2351">
        <v>0</v>
      </c>
      <c r="P2351">
        <v>1</v>
      </c>
      <c r="Q2351" t="s">
        <v>24</v>
      </c>
      <c r="R2351">
        <v>1</v>
      </c>
      <c r="S2351">
        <v>0</v>
      </c>
      <c r="T2351" t="s">
        <v>141</v>
      </c>
      <c r="U2351" t="s">
        <v>36</v>
      </c>
      <c r="V2351" t="s">
        <v>37</v>
      </c>
      <c r="W2351" t="s">
        <v>38</v>
      </c>
      <c r="Y2351" s="10"/>
      <c r="Z2351" s="10"/>
      <c r="AA2351" t="s">
        <v>8465</v>
      </c>
      <c r="AB2351" t="s">
        <v>8466</v>
      </c>
    </row>
    <row r="2352" spans="1:28" x14ac:dyDescent="0.3">
      <c r="A2352" s="5" t="b">
        <f t="shared" si="108"/>
        <v>0</v>
      </c>
      <c r="B2352" t="str">
        <f t="shared" si="109"/>
        <v>assassinmask</v>
      </c>
      <c r="C2352" s="9" t="str">
        <f t="shared" si="110"/>
        <v>assassin_mask_</v>
      </c>
      <c r="D2352">
        <v>20215</v>
      </c>
      <c r="E2352" t="s">
        <v>24</v>
      </c>
      <c r="F2352" t="s">
        <v>590</v>
      </c>
      <c r="G2352" t="s">
        <v>26</v>
      </c>
      <c r="H2352" t="s">
        <v>586</v>
      </c>
      <c r="I2352" t="s">
        <v>59</v>
      </c>
      <c r="J2352">
        <v>20</v>
      </c>
      <c r="K2352">
        <v>50</v>
      </c>
      <c r="L2352">
        <v>0</v>
      </c>
      <c r="M2352">
        <v>0</v>
      </c>
      <c r="N2352">
        <v>0</v>
      </c>
      <c r="O2352">
        <v>0</v>
      </c>
      <c r="P2352">
        <v>1</v>
      </c>
      <c r="Q2352" t="s">
        <v>24</v>
      </c>
      <c r="R2352">
        <v>75</v>
      </c>
      <c r="S2352">
        <v>0</v>
      </c>
      <c r="T2352" t="s">
        <v>189</v>
      </c>
      <c r="U2352" t="s">
        <v>36</v>
      </c>
      <c r="V2352" t="s">
        <v>37</v>
      </c>
      <c r="W2352" t="s">
        <v>38</v>
      </c>
      <c r="X2352" t="s">
        <v>31408</v>
      </c>
      <c r="AA2352" t="s">
        <v>591</v>
      </c>
      <c r="AB2352" t="s">
        <v>592</v>
      </c>
    </row>
    <row r="2353" spans="1:28" x14ac:dyDescent="0.3">
      <c r="A2353" s="7" t="b">
        <f t="shared" si="108"/>
        <v>0</v>
      </c>
      <c r="B2353" t="str">
        <f t="shared" si="109"/>
        <v>musicalring</v>
      </c>
      <c r="C2353" s="9" t="str">
        <f t="shared" si="110"/>
        <v>musical_ring</v>
      </c>
      <c r="D2353">
        <v>20228</v>
      </c>
      <c r="E2353" t="s">
        <v>24</v>
      </c>
      <c r="F2353" t="s">
        <v>6932</v>
      </c>
      <c r="G2353" t="s">
        <v>26</v>
      </c>
      <c r="H2353" t="s">
        <v>6933</v>
      </c>
      <c r="I2353" t="s">
        <v>59</v>
      </c>
      <c r="J2353">
        <v>20</v>
      </c>
      <c r="K2353">
        <v>50</v>
      </c>
      <c r="L2353">
        <v>0</v>
      </c>
      <c r="M2353">
        <v>0</v>
      </c>
      <c r="N2353">
        <v>0</v>
      </c>
      <c r="O2353">
        <v>0</v>
      </c>
      <c r="P2353">
        <v>1</v>
      </c>
      <c r="Q2353" t="s">
        <v>24</v>
      </c>
      <c r="R2353">
        <v>1</v>
      </c>
      <c r="S2353">
        <v>0</v>
      </c>
      <c r="T2353" t="s">
        <v>61</v>
      </c>
      <c r="U2353" t="s">
        <v>36</v>
      </c>
      <c r="V2353" t="s">
        <v>37</v>
      </c>
      <c r="W2353" t="s">
        <v>38</v>
      </c>
      <c r="X2353" t="s">
        <v>31409</v>
      </c>
      <c r="Y2353" s="10"/>
      <c r="Z2353" s="10"/>
      <c r="AA2353" t="s">
        <v>6934</v>
      </c>
      <c r="AB2353" t="s">
        <v>6935</v>
      </c>
    </row>
    <row r="2354" spans="1:28" x14ac:dyDescent="0.3">
      <c r="A2354" s="7" t="b">
        <f t="shared" si="108"/>
        <v>0</v>
      </c>
      <c r="B2354" t="str">
        <f t="shared" si="109"/>
        <v>rosering</v>
      </c>
      <c r="C2354" s="9" t="str">
        <f t="shared" si="110"/>
        <v>rose_ring</v>
      </c>
      <c r="D2354">
        <v>20229</v>
      </c>
      <c r="E2354" t="s">
        <v>24</v>
      </c>
      <c r="F2354" t="s">
        <v>8524</v>
      </c>
      <c r="G2354" t="s">
        <v>26</v>
      </c>
      <c r="H2354" t="s">
        <v>8525</v>
      </c>
      <c r="I2354" t="s">
        <v>59</v>
      </c>
      <c r="J2354">
        <v>20</v>
      </c>
      <c r="K2354">
        <v>50</v>
      </c>
      <c r="L2354">
        <v>0</v>
      </c>
      <c r="M2354">
        <v>0</v>
      </c>
      <c r="N2354">
        <v>0</v>
      </c>
      <c r="O2354">
        <v>0</v>
      </c>
      <c r="P2354">
        <v>1</v>
      </c>
      <c r="Q2354" t="s">
        <v>24</v>
      </c>
      <c r="R2354">
        <v>1</v>
      </c>
      <c r="S2354">
        <v>0</v>
      </c>
      <c r="T2354" t="s">
        <v>61</v>
      </c>
      <c r="U2354" t="s">
        <v>36</v>
      </c>
      <c r="V2354" t="s">
        <v>37</v>
      </c>
      <c r="W2354" t="s">
        <v>38</v>
      </c>
      <c r="X2354" t="s">
        <v>31410</v>
      </c>
      <c r="Y2354" s="10"/>
      <c r="Z2354" s="10"/>
      <c r="AA2354" t="s">
        <v>8526</v>
      </c>
      <c r="AB2354" t="s">
        <v>8527</v>
      </c>
    </row>
    <row r="2355" spans="1:28" x14ac:dyDescent="0.3">
      <c r="A2355" s="5" t="b">
        <f t="shared" si="108"/>
        <v>0</v>
      </c>
      <c r="B2355" t="str">
        <f t="shared" si="109"/>
        <v>roboeye</v>
      </c>
      <c r="C2355" s="9" t="str">
        <f t="shared" si="110"/>
        <v>robo_eye_</v>
      </c>
      <c r="D2355">
        <v>20230</v>
      </c>
      <c r="E2355" t="s">
        <v>24</v>
      </c>
      <c r="F2355" t="s">
        <v>8456</v>
      </c>
      <c r="G2355" t="s">
        <v>26</v>
      </c>
      <c r="H2355" t="s">
        <v>8453</v>
      </c>
      <c r="I2355" t="s">
        <v>59</v>
      </c>
      <c r="J2355">
        <v>20</v>
      </c>
      <c r="K2355">
        <v>50</v>
      </c>
      <c r="L2355">
        <v>0</v>
      </c>
      <c r="M2355">
        <v>0</v>
      </c>
      <c r="N2355">
        <v>0</v>
      </c>
      <c r="O2355">
        <v>0</v>
      </c>
      <c r="P2355">
        <v>1</v>
      </c>
      <c r="Q2355" t="s">
        <v>24</v>
      </c>
      <c r="R2355">
        <v>75</v>
      </c>
      <c r="S2355">
        <v>0</v>
      </c>
      <c r="T2355" t="s">
        <v>189</v>
      </c>
      <c r="U2355" t="s">
        <v>36</v>
      </c>
      <c r="V2355" t="s">
        <v>37</v>
      </c>
      <c r="W2355" t="s">
        <v>38</v>
      </c>
      <c r="X2355" t="s">
        <v>31408</v>
      </c>
      <c r="AA2355" t="s">
        <v>8457</v>
      </c>
      <c r="AB2355" t="s">
        <v>8458</v>
      </c>
    </row>
    <row r="2356" spans="1:28" x14ac:dyDescent="0.3">
      <c r="A2356" s="7" t="b">
        <f t="shared" si="108"/>
        <v>0</v>
      </c>
      <c r="B2356" t="str">
        <f t="shared" si="109"/>
        <v>dragonwingears</v>
      </c>
      <c r="C2356" s="9" t="str">
        <f t="shared" si="110"/>
        <v>dragon_wing_ears_</v>
      </c>
      <c r="D2356">
        <v>20231</v>
      </c>
      <c r="E2356" t="s">
        <v>24</v>
      </c>
      <c r="F2356" t="s">
        <v>3170</v>
      </c>
      <c r="G2356" t="s">
        <v>26</v>
      </c>
      <c r="H2356" t="s">
        <v>3167</v>
      </c>
      <c r="I2356" t="s">
        <v>59</v>
      </c>
      <c r="J2356">
        <v>20</v>
      </c>
      <c r="K2356">
        <v>50</v>
      </c>
      <c r="L2356">
        <v>0</v>
      </c>
      <c r="M2356">
        <v>0</v>
      </c>
      <c r="N2356">
        <v>0</v>
      </c>
      <c r="O2356">
        <v>0</v>
      </c>
      <c r="P2356">
        <v>1</v>
      </c>
      <c r="Q2356" t="s">
        <v>24</v>
      </c>
      <c r="R2356">
        <v>75</v>
      </c>
      <c r="S2356">
        <v>0</v>
      </c>
      <c r="T2356" t="s">
        <v>189</v>
      </c>
      <c r="U2356" t="s">
        <v>36</v>
      </c>
      <c r="V2356" t="s">
        <v>37</v>
      </c>
      <c r="W2356" t="s">
        <v>38</v>
      </c>
      <c r="X2356" t="s">
        <v>31408</v>
      </c>
      <c r="Y2356" s="10"/>
      <c r="Z2356" s="10"/>
      <c r="AA2356" t="s">
        <v>3171</v>
      </c>
      <c r="AB2356" t="s">
        <v>3172</v>
      </c>
    </row>
    <row r="2357" spans="1:28" x14ac:dyDescent="0.3">
      <c r="A2357" s="7" t="b">
        <f t="shared" si="108"/>
        <v>0</v>
      </c>
      <c r="B2357" t="str">
        <f t="shared" si="109"/>
        <v>redglasses</v>
      </c>
      <c r="C2357" s="9" t="str">
        <f t="shared" si="110"/>
        <v>red_glasses_</v>
      </c>
      <c r="D2357">
        <v>20232</v>
      </c>
      <c r="E2357" t="s">
        <v>24</v>
      </c>
      <c r="F2357" t="s">
        <v>8224</v>
      </c>
      <c r="G2357" t="s">
        <v>26</v>
      </c>
      <c r="H2357" t="s">
        <v>8221</v>
      </c>
      <c r="I2357" t="s">
        <v>59</v>
      </c>
      <c r="J2357">
        <v>20</v>
      </c>
      <c r="K2357">
        <v>50</v>
      </c>
      <c r="L2357">
        <v>0</v>
      </c>
      <c r="M2357">
        <v>0</v>
      </c>
      <c r="N2357">
        <v>0</v>
      </c>
      <c r="O2357">
        <v>0</v>
      </c>
      <c r="P2357">
        <v>1</v>
      </c>
      <c r="Q2357" t="s">
        <v>24</v>
      </c>
      <c r="R2357">
        <v>75</v>
      </c>
      <c r="S2357">
        <v>0</v>
      </c>
      <c r="T2357" t="s">
        <v>189</v>
      </c>
      <c r="U2357" t="s">
        <v>36</v>
      </c>
      <c r="V2357" t="s">
        <v>37</v>
      </c>
      <c r="W2357" t="s">
        <v>38</v>
      </c>
      <c r="X2357" t="s">
        <v>31408</v>
      </c>
      <c r="Y2357" s="10"/>
      <c r="Z2357" s="10"/>
      <c r="AA2357" t="s">
        <v>8225</v>
      </c>
      <c r="AB2357" t="s">
        <v>8226</v>
      </c>
    </row>
    <row r="2358" spans="1:28" x14ac:dyDescent="0.3">
      <c r="A2358" s="7" t="b">
        <f t="shared" si="108"/>
        <v>0</v>
      </c>
      <c r="B2358" t="str">
        <f t="shared" si="109"/>
        <v>masquerade</v>
      </c>
      <c r="C2358" s="9" t="str">
        <f t="shared" si="110"/>
        <v>masquerade_</v>
      </c>
      <c r="D2358">
        <v>20233</v>
      </c>
      <c r="E2358" t="s">
        <v>24</v>
      </c>
      <c r="F2358" t="s">
        <v>6505</v>
      </c>
      <c r="G2358" t="s">
        <v>26</v>
      </c>
      <c r="H2358" t="s">
        <v>6502</v>
      </c>
      <c r="I2358" t="s">
        <v>59</v>
      </c>
      <c r="J2358">
        <v>20</v>
      </c>
      <c r="K2358">
        <v>50</v>
      </c>
      <c r="L2358">
        <v>0</v>
      </c>
      <c r="M2358">
        <v>0</v>
      </c>
      <c r="N2358">
        <v>0</v>
      </c>
      <c r="O2358">
        <v>0</v>
      </c>
      <c r="P2358">
        <v>1</v>
      </c>
      <c r="Q2358" t="s">
        <v>24</v>
      </c>
      <c r="R2358">
        <v>75</v>
      </c>
      <c r="S2358">
        <v>0</v>
      </c>
      <c r="T2358" t="s">
        <v>189</v>
      </c>
      <c r="U2358" t="s">
        <v>36</v>
      </c>
      <c r="V2358" t="s">
        <v>37</v>
      </c>
      <c r="W2358" t="s">
        <v>38</v>
      </c>
      <c r="X2358" t="s">
        <v>31408</v>
      </c>
      <c r="Y2358" s="10"/>
      <c r="Z2358" s="10"/>
      <c r="AA2358" t="s">
        <v>6506</v>
      </c>
      <c r="AB2358" t="s">
        <v>6507</v>
      </c>
    </row>
    <row r="2359" spans="1:28" x14ac:dyDescent="0.3">
      <c r="A2359" s="7" t="b">
        <f t="shared" si="108"/>
        <v>0</v>
      </c>
      <c r="B2359" t="str">
        <f t="shared" si="109"/>
        <v>finhelm</v>
      </c>
      <c r="C2359" s="9" t="str">
        <f t="shared" si="110"/>
        <v>fin_helm_</v>
      </c>
      <c r="D2359">
        <v>20234</v>
      </c>
      <c r="E2359" t="s">
        <v>24</v>
      </c>
      <c r="F2359" t="s">
        <v>3930</v>
      </c>
      <c r="G2359" t="s">
        <v>26</v>
      </c>
      <c r="H2359" t="s">
        <v>3927</v>
      </c>
      <c r="I2359" t="s">
        <v>59</v>
      </c>
      <c r="J2359">
        <v>20</v>
      </c>
      <c r="K2359">
        <v>50</v>
      </c>
      <c r="L2359">
        <v>0</v>
      </c>
      <c r="M2359">
        <v>0</v>
      </c>
      <c r="N2359">
        <v>0</v>
      </c>
      <c r="O2359">
        <v>0</v>
      </c>
      <c r="P2359">
        <v>1</v>
      </c>
      <c r="Q2359" t="s">
        <v>24</v>
      </c>
      <c r="R2359">
        <v>75</v>
      </c>
      <c r="S2359">
        <v>0</v>
      </c>
      <c r="T2359" t="s">
        <v>189</v>
      </c>
      <c r="U2359" t="s">
        <v>36</v>
      </c>
      <c r="V2359" t="s">
        <v>37</v>
      </c>
      <c r="W2359" t="s">
        <v>38</v>
      </c>
      <c r="X2359" t="s">
        <v>31408</v>
      </c>
      <c r="Y2359" s="10"/>
      <c r="Z2359" s="10"/>
      <c r="AA2359" t="s">
        <v>3931</v>
      </c>
      <c r="AB2359" t="s">
        <v>3932</v>
      </c>
    </row>
    <row r="2360" spans="1:28" x14ac:dyDescent="0.3">
      <c r="A2360" s="7" t="b">
        <f t="shared" si="108"/>
        <v>0</v>
      </c>
      <c r="B2360" t="str">
        <f t="shared" si="109"/>
        <v>monocle</v>
      </c>
      <c r="C2360" s="9" t="str">
        <f t="shared" si="110"/>
        <v>monocle_</v>
      </c>
      <c r="D2360">
        <v>20235</v>
      </c>
      <c r="E2360" t="s">
        <v>24</v>
      </c>
      <c r="F2360" t="s">
        <v>6782</v>
      </c>
      <c r="G2360" t="s">
        <v>26</v>
      </c>
      <c r="H2360" t="s">
        <v>6783</v>
      </c>
      <c r="I2360" t="s">
        <v>59</v>
      </c>
      <c r="J2360">
        <v>20</v>
      </c>
      <c r="K2360">
        <v>50</v>
      </c>
      <c r="L2360">
        <v>0</v>
      </c>
      <c r="M2360">
        <v>0</v>
      </c>
      <c r="N2360">
        <v>0</v>
      </c>
      <c r="O2360">
        <v>0</v>
      </c>
      <c r="P2360">
        <v>1</v>
      </c>
      <c r="Q2360" t="s">
        <v>24</v>
      </c>
      <c r="R2360">
        <v>75</v>
      </c>
      <c r="S2360">
        <v>0</v>
      </c>
      <c r="T2360" t="s">
        <v>189</v>
      </c>
      <c r="U2360" t="s">
        <v>36</v>
      </c>
      <c r="V2360" t="s">
        <v>37</v>
      </c>
      <c r="W2360" t="s">
        <v>38</v>
      </c>
      <c r="X2360" t="s">
        <v>31408</v>
      </c>
      <c r="Y2360" s="10"/>
      <c r="Z2360" s="10"/>
      <c r="AA2360" t="s">
        <v>6784</v>
      </c>
      <c r="AB2360" t="s">
        <v>6785</v>
      </c>
    </row>
    <row r="2361" spans="1:28" x14ac:dyDescent="0.3">
      <c r="A2361" s="7" t="b">
        <f t="shared" si="108"/>
        <v>0</v>
      </c>
      <c r="B2361" t="str">
        <f t="shared" si="109"/>
        <v>eyepatch</v>
      </c>
      <c r="C2361" s="9" t="str">
        <f t="shared" si="110"/>
        <v>eye_patch_</v>
      </c>
      <c r="D2361">
        <v>20236</v>
      </c>
      <c r="E2361" t="s">
        <v>24</v>
      </c>
      <c r="F2361" t="s">
        <v>3767</v>
      </c>
      <c r="G2361" t="s">
        <v>26</v>
      </c>
      <c r="H2361" t="s">
        <v>3760</v>
      </c>
      <c r="I2361" t="s">
        <v>59</v>
      </c>
      <c r="J2361">
        <v>20</v>
      </c>
      <c r="K2361">
        <v>50</v>
      </c>
      <c r="L2361">
        <v>0</v>
      </c>
      <c r="M2361">
        <v>0</v>
      </c>
      <c r="N2361">
        <v>0</v>
      </c>
      <c r="O2361">
        <v>0</v>
      </c>
      <c r="P2361">
        <v>1</v>
      </c>
      <c r="Q2361" t="s">
        <v>24</v>
      </c>
      <c r="R2361">
        <v>75</v>
      </c>
      <c r="S2361">
        <v>0</v>
      </c>
      <c r="T2361" t="s">
        <v>189</v>
      </c>
      <c r="U2361" t="s">
        <v>36</v>
      </c>
      <c r="V2361" t="s">
        <v>37</v>
      </c>
      <c r="W2361" t="s">
        <v>38</v>
      </c>
      <c r="X2361" s="7" t="s">
        <v>31408</v>
      </c>
      <c r="Y2361" s="10"/>
      <c r="Z2361" s="10"/>
      <c r="AA2361" t="s">
        <v>3768</v>
      </c>
      <c r="AB2361" t="s">
        <v>3769</v>
      </c>
    </row>
    <row r="2362" spans="1:28" x14ac:dyDescent="0.3">
      <c r="A2362" s="7" t="b">
        <f t="shared" si="108"/>
        <v>0</v>
      </c>
      <c r="B2362" t="str">
        <f t="shared" si="109"/>
        <v>angledglasses</v>
      </c>
      <c r="C2362" s="9" t="str">
        <f t="shared" si="110"/>
        <v>angled_glasses_</v>
      </c>
      <c r="D2362">
        <v>20238</v>
      </c>
      <c r="E2362" t="s">
        <v>24</v>
      </c>
      <c r="F2362" t="s">
        <v>359</v>
      </c>
      <c r="G2362" t="s">
        <v>26</v>
      </c>
      <c r="H2362" t="s">
        <v>360</v>
      </c>
      <c r="I2362" t="s">
        <v>59</v>
      </c>
      <c r="J2362">
        <v>20</v>
      </c>
      <c r="K2362">
        <v>50</v>
      </c>
      <c r="L2362">
        <v>0</v>
      </c>
      <c r="M2362">
        <v>0</v>
      </c>
      <c r="N2362">
        <v>0</v>
      </c>
      <c r="O2362">
        <v>0</v>
      </c>
      <c r="P2362">
        <v>1</v>
      </c>
      <c r="Q2362" t="s">
        <v>24</v>
      </c>
      <c r="R2362">
        <v>75</v>
      </c>
      <c r="S2362">
        <v>0</v>
      </c>
      <c r="T2362" t="s">
        <v>189</v>
      </c>
      <c r="U2362" t="s">
        <v>36</v>
      </c>
      <c r="V2362" t="s">
        <v>37</v>
      </c>
      <c r="W2362" t="s">
        <v>38</v>
      </c>
      <c r="X2362" t="s">
        <v>31408</v>
      </c>
      <c r="Y2362" s="10"/>
      <c r="Z2362" s="10"/>
      <c r="AA2362" t="s">
        <v>361</v>
      </c>
      <c r="AB2362" t="s">
        <v>362</v>
      </c>
    </row>
    <row r="2363" spans="1:28" x14ac:dyDescent="0.3">
      <c r="A2363" s="7" t="b">
        <f t="shared" si="108"/>
        <v>0</v>
      </c>
      <c r="B2363" t="str">
        <f t="shared" si="109"/>
        <v>weirdgoatee</v>
      </c>
      <c r="C2363" s="9" t="str">
        <f t="shared" si="110"/>
        <v>weird_goatee</v>
      </c>
      <c r="D2363">
        <v>20239</v>
      </c>
      <c r="E2363" t="s">
        <v>24</v>
      </c>
      <c r="F2363" t="s">
        <v>10544</v>
      </c>
      <c r="G2363" t="s">
        <v>26</v>
      </c>
      <c r="H2363" t="s">
        <v>10545</v>
      </c>
      <c r="I2363" t="s">
        <v>59</v>
      </c>
      <c r="J2363">
        <v>20</v>
      </c>
      <c r="K2363">
        <v>50</v>
      </c>
      <c r="L2363">
        <v>0</v>
      </c>
      <c r="M2363">
        <v>0</v>
      </c>
      <c r="N2363">
        <v>0</v>
      </c>
      <c r="O2363">
        <v>0</v>
      </c>
      <c r="P2363">
        <v>1</v>
      </c>
      <c r="Q2363" t="s">
        <v>24</v>
      </c>
      <c r="R2363">
        <v>75</v>
      </c>
      <c r="S2363">
        <v>0</v>
      </c>
      <c r="T2363" t="s">
        <v>189</v>
      </c>
      <c r="U2363" t="s">
        <v>36</v>
      </c>
      <c r="V2363" t="s">
        <v>37</v>
      </c>
      <c r="W2363" t="s">
        <v>38</v>
      </c>
      <c r="X2363" t="s">
        <v>31408</v>
      </c>
      <c r="Y2363" s="10"/>
      <c r="Z2363" s="10"/>
      <c r="AA2363" t="s">
        <v>10546</v>
      </c>
      <c r="AB2363" t="s">
        <v>10547</v>
      </c>
    </row>
    <row r="2364" spans="1:28" x14ac:dyDescent="0.3">
      <c r="A2364" s="7" t="b">
        <f t="shared" si="108"/>
        <v>0</v>
      </c>
      <c r="B2364" t="str">
        <f t="shared" si="109"/>
        <v>cyclopseye</v>
      </c>
      <c r="C2364" s="9" t="str">
        <f t="shared" si="110"/>
        <v>cyclops_eye_</v>
      </c>
      <c r="D2364">
        <v>20240</v>
      </c>
      <c r="E2364" t="s">
        <v>24</v>
      </c>
      <c r="F2364" t="s">
        <v>2732</v>
      </c>
      <c r="G2364" t="s">
        <v>26</v>
      </c>
      <c r="H2364" t="s">
        <v>2733</v>
      </c>
      <c r="I2364" t="s">
        <v>59</v>
      </c>
      <c r="J2364">
        <v>20</v>
      </c>
      <c r="K2364">
        <v>50</v>
      </c>
      <c r="L2364">
        <v>0</v>
      </c>
      <c r="M2364">
        <v>0</v>
      </c>
      <c r="N2364">
        <v>0</v>
      </c>
      <c r="O2364">
        <v>0</v>
      </c>
      <c r="P2364">
        <v>1</v>
      </c>
      <c r="Q2364" t="s">
        <v>24</v>
      </c>
      <c r="R2364">
        <v>75</v>
      </c>
      <c r="S2364">
        <v>0</v>
      </c>
      <c r="T2364" t="s">
        <v>189</v>
      </c>
      <c r="U2364" t="s">
        <v>36</v>
      </c>
      <c r="V2364" t="s">
        <v>37</v>
      </c>
      <c r="W2364" t="s">
        <v>38</v>
      </c>
      <c r="X2364" s="7" t="s">
        <v>31408</v>
      </c>
      <c r="Y2364" s="10"/>
      <c r="Z2364" s="10"/>
      <c r="AA2364" t="s">
        <v>2734</v>
      </c>
      <c r="AB2364" t="s">
        <v>2735</v>
      </c>
    </row>
    <row r="2365" spans="1:28" x14ac:dyDescent="0.3">
      <c r="A2365" s="7" t="b">
        <f t="shared" si="108"/>
        <v>0</v>
      </c>
      <c r="B2365" t="str">
        <f t="shared" si="109"/>
        <v>weldingmask</v>
      </c>
      <c r="C2365" s="9" t="str">
        <f t="shared" si="110"/>
        <v>welding_mask_</v>
      </c>
      <c r="D2365">
        <v>20241</v>
      </c>
      <c r="E2365" t="s">
        <v>24</v>
      </c>
      <c r="F2365" t="s">
        <v>10554</v>
      </c>
      <c r="G2365" t="s">
        <v>26</v>
      </c>
      <c r="H2365" t="s">
        <v>10551</v>
      </c>
      <c r="I2365" t="s">
        <v>59</v>
      </c>
      <c r="J2365">
        <v>20</v>
      </c>
      <c r="K2365">
        <v>50</v>
      </c>
      <c r="L2365">
        <v>0</v>
      </c>
      <c r="M2365">
        <v>0</v>
      </c>
      <c r="N2365">
        <v>0</v>
      </c>
      <c r="O2365">
        <v>0</v>
      </c>
      <c r="P2365">
        <v>1</v>
      </c>
      <c r="Q2365" t="s">
        <v>24</v>
      </c>
      <c r="R2365">
        <v>75</v>
      </c>
      <c r="S2365">
        <v>0</v>
      </c>
      <c r="T2365" t="s">
        <v>189</v>
      </c>
      <c r="U2365" t="s">
        <v>36</v>
      </c>
      <c r="V2365" t="s">
        <v>37</v>
      </c>
      <c r="W2365" t="s">
        <v>38</v>
      </c>
      <c r="X2365" t="s">
        <v>31408</v>
      </c>
      <c r="Y2365" s="10"/>
      <c r="Z2365" s="10"/>
      <c r="AA2365" t="s">
        <v>10555</v>
      </c>
      <c r="AB2365" t="s">
        <v>10556</v>
      </c>
    </row>
    <row r="2366" spans="1:28" x14ac:dyDescent="0.3">
      <c r="A2366" s="7" t="b">
        <f t="shared" si="108"/>
        <v>0</v>
      </c>
      <c r="B2366" t="str">
        <f t="shared" si="109"/>
        <v>operamasque</v>
      </c>
      <c r="C2366" s="9" t="str">
        <f t="shared" si="110"/>
        <v>opera_masque_</v>
      </c>
      <c r="D2366">
        <v>20242</v>
      </c>
      <c r="E2366" t="s">
        <v>24</v>
      </c>
      <c r="F2366" t="s">
        <v>7251</v>
      </c>
      <c r="G2366" t="s">
        <v>26</v>
      </c>
      <c r="H2366" t="s">
        <v>7252</v>
      </c>
      <c r="I2366" t="s">
        <v>59</v>
      </c>
      <c r="J2366">
        <v>20</v>
      </c>
      <c r="K2366">
        <v>50</v>
      </c>
      <c r="L2366">
        <v>0</v>
      </c>
      <c r="M2366">
        <v>0</v>
      </c>
      <c r="N2366">
        <v>0</v>
      </c>
      <c r="O2366">
        <v>0</v>
      </c>
      <c r="P2366">
        <v>1</v>
      </c>
      <c r="Q2366" t="s">
        <v>24</v>
      </c>
      <c r="R2366">
        <v>75</v>
      </c>
      <c r="S2366">
        <v>0</v>
      </c>
      <c r="T2366" t="s">
        <v>189</v>
      </c>
      <c r="U2366" t="s">
        <v>36</v>
      </c>
      <c r="V2366" t="s">
        <v>37</v>
      </c>
      <c r="W2366" t="s">
        <v>38</v>
      </c>
      <c r="X2366" t="s">
        <v>31408</v>
      </c>
      <c r="Y2366" s="10"/>
      <c r="Z2366" s="10"/>
      <c r="AA2366" t="s">
        <v>7253</v>
      </c>
      <c r="AB2366" t="s">
        <v>7254</v>
      </c>
    </row>
    <row r="2367" spans="1:28" x14ac:dyDescent="0.3">
      <c r="A2367" s="7" t="b">
        <f t="shared" si="108"/>
        <v>0</v>
      </c>
      <c r="B2367" t="str">
        <f t="shared" si="109"/>
        <v>binoculars</v>
      </c>
      <c r="C2367" s="9" t="str">
        <f t="shared" si="110"/>
        <v>binoculars_</v>
      </c>
      <c r="D2367">
        <v>20243</v>
      </c>
      <c r="E2367" t="s">
        <v>24</v>
      </c>
      <c r="F2367" t="s">
        <v>1117</v>
      </c>
      <c r="G2367" t="s">
        <v>26</v>
      </c>
      <c r="H2367" t="s">
        <v>1113</v>
      </c>
      <c r="I2367" t="s">
        <v>59</v>
      </c>
      <c r="J2367">
        <v>20</v>
      </c>
      <c r="K2367">
        <v>50</v>
      </c>
      <c r="L2367">
        <v>0</v>
      </c>
      <c r="M2367">
        <v>0</v>
      </c>
      <c r="N2367">
        <v>0</v>
      </c>
      <c r="O2367">
        <v>0</v>
      </c>
      <c r="P2367">
        <v>1</v>
      </c>
      <c r="Q2367" t="s">
        <v>24</v>
      </c>
      <c r="R2367">
        <v>75</v>
      </c>
      <c r="S2367">
        <v>0</v>
      </c>
      <c r="T2367" t="s">
        <v>189</v>
      </c>
      <c r="U2367" t="s">
        <v>36</v>
      </c>
      <c r="V2367" t="s">
        <v>37</v>
      </c>
      <c r="W2367" t="s">
        <v>38</v>
      </c>
      <c r="X2367" t="s">
        <v>31408</v>
      </c>
      <c r="Y2367" s="10"/>
      <c r="Z2367" s="10"/>
      <c r="AA2367" t="s">
        <v>1118</v>
      </c>
      <c r="AB2367" t="s">
        <v>1119</v>
      </c>
    </row>
    <row r="2368" spans="1:28" x14ac:dyDescent="0.3">
      <c r="A2368" s="7" t="b">
        <f t="shared" si="108"/>
        <v>0</v>
      </c>
      <c r="B2368" t="str">
        <f t="shared" si="109"/>
        <v>divergoggles</v>
      </c>
      <c r="C2368" s="9" t="str">
        <f t="shared" si="110"/>
        <v>diver_goggles_</v>
      </c>
      <c r="D2368">
        <v>20244</v>
      </c>
      <c r="E2368" t="s">
        <v>24</v>
      </c>
      <c r="F2368" t="s">
        <v>3037</v>
      </c>
      <c r="G2368" t="s">
        <v>26</v>
      </c>
      <c r="H2368" t="s">
        <v>3038</v>
      </c>
      <c r="I2368" t="s">
        <v>59</v>
      </c>
      <c r="J2368">
        <v>20</v>
      </c>
      <c r="K2368">
        <v>50</v>
      </c>
      <c r="L2368">
        <v>0</v>
      </c>
      <c r="M2368">
        <v>0</v>
      </c>
      <c r="N2368">
        <v>0</v>
      </c>
      <c r="O2368">
        <v>0</v>
      </c>
      <c r="P2368">
        <v>1</v>
      </c>
      <c r="Q2368" t="s">
        <v>24</v>
      </c>
      <c r="R2368">
        <v>75</v>
      </c>
      <c r="S2368">
        <v>0</v>
      </c>
      <c r="T2368" t="s">
        <v>189</v>
      </c>
      <c r="U2368" t="s">
        <v>36</v>
      </c>
      <c r="V2368" t="s">
        <v>37</v>
      </c>
      <c r="W2368" t="s">
        <v>38</v>
      </c>
      <c r="X2368" t="s">
        <v>31408</v>
      </c>
      <c r="Y2368" s="10"/>
      <c r="Z2368" s="10"/>
      <c r="AA2368" t="s">
        <v>3039</v>
      </c>
      <c r="AB2368" t="s">
        <v>3040</v>
      </c>
    </row>
    <row r="2369" spans="1:28" x14ac:dyDescent="0.3">
      <c r="A2369" s="7" t="b">
        <f t="shared" si="108"/>
        <v>0</v>
      </c>
      <c r="B2369" t="str">
        <f t="shared" si="109"/>
        <v>victorywings</v>
      </c>
      <c r="C2369" s="9" t="str">
        <f t="shared" si="110"/>
        <v>victory_wings_</v>
      </c>
      <c r="D2369">
        <v>20245</v>
      </c>
      <c r="E2369" t="s">
        <v>24</v>
      </c>
      <c r="F2369" t="s">
        <v>10407</v>
      </c>
      <c r="G2369" t="s">
        <v>26</v>
      </c>
      <c r="H2369" t="s">
        <v>10408</v>
      </c>
      <c r="I2369" t="s">
        <v>59</v>
      </c>
      <c r="J2369">
        <v>20</v>
      </c>
      <c r="K2369">
        <v>50</v>
      </c>
      <c r="L2369">
        <v>0</v>
      </c>
      <c r="M2369">
        <v>0</v>
      </c>
      <c r="N2369">
        <v>0</v>
      </c>
      <c r="O2369">
        <v>0</v>
      </c>
      <c r="P2369">
        <v>1</v>
      </c>
      <c r="Q2369" t="s">
        <v>24</v>
      </c>
      <c r="R2369">
        <v>75</v>
      </c>
      <c r="S2369">
        <v>0</v>
      </c>
      <c r="T2369" t="s">
        <v>189</v>
      </c>
      <c r="U2369" t="s">
        <v>36</v>
      </c>
      <c r="V2369" t="s">
        <v>37</v>
      </c>
      <c r="W2369" t="s">
        <v>38</v>
      </c>
      <c r="X2369" s="7" t="s">
        <v>31408</v>
      </c>
      <c r="Y2369" s="10"/>
      <c r="Z2369" s="10"/>
      <c r="AA2369" t="s">
        <v>10409</v>
      </c>
      <c r="AB2369" t="s">
        <v>10410</v>
      </c>
    </row>
    <row r="2370" spans="1:28" x14ac:dyDescent="0.3">
      <c r="A2370" s="7" t="b">
        <f t="shared" ref="A2370:A2432" si="111">ISNUMBER(SEARCH("callfunc",X2370))</f>
        <v>0</v>
      </c>
      <c r="B2370" t="str">
        <f t="shared" ref="B2370:B2432" si="112">LOWER(SUBSTITUTE(F2370,"_",""))</f>
        <v>purpleglasses</v>
      </c>
      <c r="C2370" s="9" t="str">
        <f t="shared" ref="C2370:C2432" si="113">LOWER(F2370)</f>
        <v>purple_glasses_</v>
      </c>
      <c r="D2370">
        <v>20246</v>
      </c>
      <c r="E2370" t="s">
        <v>24</v>
      </c>
      <c r="F2370" t="s">
        <v>7971</v>
      </c>
      <c r="G2370" t="s">
        <v>26</v>
      </c>
      <c r="H2370" t="s">
        <v>6302</v>
      </c>
      <c r="I2370" t="s">
        <v>59</v>
      </c>
      <c r="J2370">
        <v>20</v>
      </c>
      <c r="K2370">
        <v>50</v>
      </c>
      <c r="L2370">
        <v>0</v>
      </c>
      <c r="M2370">
        <v>0</v>
      </c>
      <c r="N2370">
        <v>0</v>
      </c>
      <c r="O2370">
        <v>0</v>
      </c>
      <c r="P2370">
        <v>1</v>
      </c>
      <c r="Q2370" t="s">
        <v>24</v>
      </c>
      <c r="R2370">
        <v>75</v>
      </c>
      <c r="S2370">
        <v>0</v>
      </c>
      <c r="T2370" t="s">
        <v>189</v>
      </c>
      <c r="U2370" t="s">
        <v>36</v>
      </c>
      <c r="V2370" t="s">
        <v>37</v>
      </c>
      <c r="W2370" t="s">
        <v>38</v>
      </c>
      <c r="X2370" t="s">
        <v>31408</v>
      </c>
      <c r="Y2370" s="10"/>
      <c r="Z2370" s="10"/>
      <c r="AA2370" t="s">
        <v>7972</v>
      </c>
      <c r="AB2370" t="s">
        <v>7973</v>
      </c>
    </row>
    <row r="2371" spans="1:28" x14ac:dyDescent="0.3">
      <c r="A2371" s="7" t="b">
        <f t="shared" si="111"/>
        <v>0</v>
      </c>
      <c r="B2371" t="str">
        <f t="shared" si="112"/>
        <v>guccishadez</v>
      </c>
      <c r="C2371" s="9" t="str">
        <f t="shared" si="113"/>
        <v>gucci_shadez</v>
      </c>
      <c r="D2371">
        <v>20247</v>
      </c>
      <c r="E2371" t="s">
        <v>24</v>
      </c>
      <c r="F2371" t="s">
        <v>4855</v>
      </c>
      <c r="G2371" t="s">
        <v>26</v>
      </c>
      <c r="H2371" t="s">
        <v>4856</v>
      </c>
      <c r="I2371" t="s">
        <v>59</v>
      </c>
      <c r="J2371">
        <v>20</v>
      </c>
      <c r="K2371">
        <v>50</v>
      </c>
      <c r="L2371">
        <v>0</v>
      </c>
      <c r="M2371">
        <v>0</v>
      </c>
      <c r="N2371">
        <v>0</v>
      </c>
      <c r="O2371">
        <v>0</v>
      </c>
      <c r="P2371">
        <v>1</v>
      </c>
      <c r="Q2371" t="s">
        <v>24</v>
      </c>
      <c r="R2371">
        <v>75</v>
      </c>
      <c r="S2371">
        <v>0</v>
      </c>
      <c r="T2371" t="s">
        <v>189</v>
      </c>
      <c r="U2371" t="s">
        <v>36</v>
      </c>
      <c r="V2371" t="s">
        <v>37</v>
      </c>
      <c r="W2371" t="s">
        <v>38</v>
      </c>
      <c r="X2371" t="s">
        <v>31408</v>
      </c>
      <c r="Y2371" s="10"/>
      <c r="Z2371" s="10"/>
      <c r="AA2371" t="s">
        <v>4857</v>
      </c>
      <c r="AB2371" t="s">
        <v>4858</v>
      </c>
    </row>
    <row r="2372" spans="1:28" x14ac:dyDescent="0.3">
      <c r="A2372" s="7" t="b">
        <f t="shared" si="111"/>
        <v>0</v>
      </c>
      <c r="B2372" t="str">
        <f t="shared" si="112"/>
        <v>starearrings</v>
      </c>
      <c r="C2372" s="9" t="str">
        <f t="shared" si="113"/>
        <v>star_earrings</v>
      </c>
      <c r="D2372">
        <v>20248</v>
      </c>
      <c r="E2372" t="s">
        <v>24</v>
      </c>
      <c r="F2372" t="s">
        <v>9561</v>
      </c>
      <c r="G2372" t="s">
        <v>26</v>
      </c>
      <c r="H2372" t="s">
        <v>9562</v>
      </c>
      <c r="I2372" t="s">
        <v>59</v>
      </c>
      <c r="J2372" s="5">
        <v>20</v>
      </c>
      <c r="K2372">
        <v>50</v>
      </c>
      <c r="L2372">
        <v>0</v>
      </c>
      <c r="M2372">
        <v>0</v>
      </c>
      <c r="N2372">
        <v>0</v>
      </c>
      <c r="O2372">
        <v>0</v>
      </c>
      <c r="P2372">
        <v>1</v>
      </c>
      <c r="Q2372" t="s">
        <v>24</v>
      </c>
      <c r="R2372">
        <v>75</v>
      </c>
      <c r="S2372">
        <v>0</v>
      </c>
      <c r="T2372" t="s">
        <v>189</v>
      </c>
      <c r="U2372" t="s">
        <v>36</v>
      </c>
      <c r="V2372" t="s">
        <v>37</v>
      </c>
      <c r="W2372" t="s">
        <v>38</v>
      </c>
      <c r="X2372" s="7" t="s">
        <v>31408</v>
      </c>
      <c r="Y2372" s="10"/>
      <c r="Z2372" s="10"/>
      <c r="AA2372" t="s">
        <v>9563</v>
      </c>
      <c r="AB2372" t="s">
        <v>9564</v>
      </c>
    </row>
    <row r="2373" spans="1:28" x14ac:dyDescent="0.3">
      <c r="A2373" s="7" t="b">
        <f t="shared" si="111"/>
        <v>0</v>
      </c>
      <c r="B2373" t="str">
        <f t="shared" si="112"/>
        <v>exoduswings</v>
      </c>
      <c r="C2373" s="9" t="str">
        <f t="shared" si="113"/>
        <v>exodus_wings</v>
      </c>
      <c r="D2373">
        <v>20249</v>
      </c>
      <c r="E2373" t="s">
        <v>24</v>
      </c>
      <c r="F2373" t="s">
        <v>3743</v>
      </c>
      <c r="G2373" t="s">
        <v>26</v>
      </c>
      <c r="H2373" t="s">
        <v>3744</v>
      </c>
      <c r="I2373" t="s">
        <v>59</v>
      </c>
      <c r="J2373">
        <v>20</v>
      </c>
      <c r="K2373">
        <v>50</v>
      </c>
      <c r="L2373">
        <v>0</v>
      </c>
      <c r="M2373">
        <v>0</v>
      </c>
      <c r="N2373">
        <v>0</v>
      </c>
      <c r="O2373">
        <v>0</v>
      </c>
      <c r="P2373">
        <v>1</v>
      </c>
      <c r="Q2373" t="s">
        <v>24</v>
      </c>
      <c r="R2373">
        <v>75</v>
      </c>
      <c r="S2373">
        <v>0</v>
      </c>
      <c r="T2373" t="s">
        <v>189</v>
      </c>
      <c r="U2373" t="s">
        <v>36</v>
      </c>
      <c r="V2373" t="s">
        <v>37</v>
      </c>
      <c r="W2373" t="s">
        <v>38</v>
      </c>
      <c r="X2373" s="7" t="s">
        <v>31408</v>
      </c>
      <c r="Y2373" s="10"/>
      <c r="Z2373" s="10"/>
      <c r="AA2373" t="s">
        <v>3745</v>
      </c>
      <c r="AB2373" t="s">
        <v>3746</v>
      </c>
    </row>
    <row r="2374" spans="1:28" x14ac:dyDescent="0.3">
      <c r="A2374" s="7" t="b">
        <f t="shared" si="111"/>
        <v>0</v>
      </c>
      <c r="B2374" t="str">
        <f t="shared" si="112"/>
        <v>poringearrings</v>
      </c>
      <c r="C2374" s="9" t="str">
        <f t="shared" si="113"/>
        <v>poring_earrings</v>
      </c>
      <c r="D2374">
        <v>20250</v>
      </c>
      <c r="E2374" t="s">
        <v>24</v>
      </c>
      <c r="F2374" t="s">
        <v>7860</v>
      </c>
      <c r="G2374" t="s">
        <v>26</v>
      </c>
      <c r="H2374" t="s">
        <v>7861</v>
      </c>
      <c r="I2374" t="s">
        <v>59</v>
      </c>
      <c r="J2374">
        <v>20</v>
      </c>
      <c r="K2374">
        <v>50</v>
      </c>
      <c r="L2374">
        <v>0</v>
      </c>
      <c r="M2374">
        <v>0</v>
      </c>
      <c r="N2374">
        <v>0</v>
      </c>
      <c r="O2374">
        <v>0</v>
      </c>
      <c r="P2374">
        <v>1</v>
      </c>
      <c r="Q2374" t="s">
        <v>24</v>
      </c>
      <c r="R2374">
        <v>75</v>
      </c>
      <c r="S2374">
        <v>0</v>
      </c>
      <c r="T2374" t="s">
        <v>189</v>
      </c>
      <c r="U2374" t="s">
        <v>36</v>
      </c>
      <c r="V2374" t="s">
        <v>37</v>
      </c>
      <c r="W2374" t="s">
        <v>38</v>
      </c>
      <c r="X2374" t="s">
        <v>31408</v>
      </c>
      <c r="Y2374" s="10"/>
      <c r="Z2374" s="10"/>
      <c r="AA2374" t="s">
        <v>7862</v>
      </c>
      <c r="AB2374" t="s">
        <v>7863</v>
      </c>
    </row>
    <row r="2375" spans="1:28" x14ac:dyDescent="0.3">
      <c r="A2375" s="7" t="b">
        <f t="shared" si="111"/>
        <v>0</v>
      </c>
      <c r="B2375" t="str">
        <f t="shared" si="112"/>
        <v>goddessmask</v>
      </c>
      <c r="C2375" s="9" t="str">
        <f t="shared" si="113"/>
        <v>goddess_mask_</v>
      </c>
      <c r="D2375">
        <v>20252</v>
      </c>
      <c r="E2375" t="s">
        <v>24</v>
      </c>
      <c r="F2375" t="s">
        <v>4595</v>
      </c>
      <c r="G2375" t="s">
        <v>26</v>
      </c>
      <c r="H2375" t="s">
        <v>4596</v>
      </c>
      <c r="I2375" t="s">
        <v>59</v>
      </c>
      <c r="J2375" s="5">
        <v>20</v>
      </c>
      <c r="K2375">
        <v>50</v>
      </c>
      <c r="L2375">
        <v>0</v>
      </c>
      <c r="M2375">
        <v>0</v>
      </c>
      <c r="N2375">
        <v>0</v>
      </c>
      <c r="O2375">
        <v>0</v>
      </c>
      <c r="P2375">
        <v>1</v>
      </c>
      <c r="Q2375" t="s">
        <v>24</v>
      </c>
      <c r="R2375">
        <v>75</v>
      </c>
      <c r="S2375">
        <v>0</v>
      </c>
      <c r="T2375" t="s">
        <v>189</v>
      </c>
      <c r="U2375" t="s">
        <v>36</v>
      </c>
      <c r="V2375" t="s">
        <v>37</v>
      </c>
      <c r="W2375" t="s">
        <v>38</v>
      </c>
      <c r="X2375" s="7" t="s">
        <v>31408</v>
      </c>
      <c r="Y2375" s="10"/>
      <c r="Z2375" s="10"/>
      <c r="AA2375" t="s">
        <v>4597</v>
      </c>
      <c r="AB2375" t="s">
        <v>4598</v>
      </c>
    </row>
    <row r="2376" spans="1:28" x14ac:dyDescent="0.3">
      <c r="A2376" s="7" t="b">
        <f t="shared" si="111"/>
        <v>0</v>
      </c>
      <c r="B2376" t="str">
        <f t="shared" si="112"/>
        <v>twinbunnies</v>
      </c>
      <c r="C2376" s="9" t="str">
        <f t="shared" si="113"/>
        <v>twin_bunnies_</v>
      </c>
      <c r="D2376">
        <v>20255</v>
      </c>
      <c r="E2376" t="s">
        <v>24</v>
      </c>
      <c r="F2376" t="s">
        <v>10236</v>
      </c>
      <c r="G2376" t="s">
        <v>26</v>
      </c>
      <c r="H2376" t="s">
        <v>10233</v>
      </c>
      <c r="I2376" t="s">
        <v>59</v>
      </c>
      <c r="J2376">
        <v>20</v>
      </c>
      <c r="K2376">
        <v>50</v>
      </c>
      <c r="L2376">
        <v>0</v>
      </c>
      <c r="M2376">
        <v>0</v>
      </c>
      <c r="N2376">
        <v>0</v>
      </c>
      <c r="O2376">
        <v>0</v>
      </c>
      <c r="P2376">
        <v>1</v>
      </c>
      <c r="Q2376" t="s">
        <v>24</v>
      </c>
      <c r="R2376">
        <v>75</v>
      </c>
      <c r="S2376">
        <v>0</v>
      </c>
      <c r="T2376" t="s">
        <v>189</v>
      </c>
      <c r="U2376" t="s">
        <v>36</v>
      </c>
      <c r="V2376" t="s">
        <v>37</v>
      </c>
      <c r="W2376" t="s">
        <v>38</v>
      </c>
      <c r="X2376" t="s">
        <v>31408</v>
      </c>
      <c r="Y2376" s="10"/>
      <c r="Z2376" s="10"/>
      <c r="AA2376" t="s">
        <v>10237</v>
      </c>
      <c r="AB2376" t="s">
        <v>10238</v>
      </c>
    </row>
    <row r="2377" spans="1:28" x14ac:dyDescent="0.3">
      <c r="A2377" s="7" t="b">
        <f t="shared" si="111"/>
        <v>0</v>
      </c>
      <c r="B2377" t="str">
        <f t="shared" si="112"/>
        <v>zorromasque</v>
      </c>
      <c r="C2377" s="9" t="str">
        <f t="shared" si="113"/>
        <v>zorro_masque_</v>
      </c>
      <c r="D2377">
        <v>20256</v>
      </c>
      <c r="E2377" t="s">
        <v>24</v>
      </c>
      <c r="F2377" t="s">
        <v>11029</v>
      </c>
      <c r="G2377" t="s">
        <v>26</v>
      </c>
      <c r="H2377" t="s">
        <v>4337</v>
      </c>
      <c r="I2377" t="s">
        <v>59</v>
      </c>
      <c r="J2377" s="5">
        <v>20</v>
      </c>
      <c r="K2377">
        <v>50</v>
      </c>
      <c r="L2377">
        <v>0</v>
      </c>
      <c r="M2377">
        <v>0</v>
      </c>
      <c r="N2377">
        <v>0</v>
      </c>
      <c r="O2377">
        <v>0</v>
      </c>
      <c r="P2377">
        <v>1</v>
      </c>
      <c r="Q2377" t="s">
        <v>24</v>
      </c>
      <c r="R2377">
        <v>75</v>
      </c>
      <c r="S2377">
        <v>0</v>
      </c>
      <c r="T2377" t="s">
        <v>189</v>
      </c>
      <c r="U2377" t="s">
        <v>36</v>
      </c>
      <c r="V2377" t="s">
        <v>37</v>
      </c>
      <c r="W2377" t="s">
        <v>38</v>
      </c>
      <c r="X2377" t="s">
        <v>31408</v>
      </c>
      <c r="Y2377" s="10"/>
      <c r="Z2377" s="10"/>
      <c r="AA2377" t="s">
        <v>11030</v>
      </c>
      <c r="AB2377" t="s">
        <v>11031</v>
      </c>
    </row>
    <row r="2378" spans="1:28" x14ac:dyDescent="0.3">
      <c r="A2378" s="7" t="b">
        <f t="shared" si="111"/>
        <v>0</v>
      </c>
      <c r="B2378" t="str">
        <f t="shared" si="112"/>
        <v>alarmmask</v>
      </c>
      <c r="C2378" s="9" t="str">
        <f t="shared" si="113"/>
        <v>alarm_mask_</v>
      </c>
      <c r="D2378">
        <v>20257</v>
      </c>
      <c r="E2378" t="s">
        <v>24</v>
      </c>
      <c r="F2378" t="s">
        <v>188</v>
      </c>
      <c r="G2378" t="s">
        <v>26</v>
      </c>
      <c r="H2378" t="s">
        <v>183</v>
      </c>
      <c r="I2378" t="s">
        <v>59</v>
      </c>
      <c r="J2378">
        <v>20</v>
      </c>
      <c r="K2378">
        <v>50</v>
      </c>
      <c r="L2378">
        <v>0</v>
      </c>
      <c r="M2378">
        <v>0</v>
      </c>
      <c r="N2378">
        <v>0</v>
      </c>
      <c r="O2378">
        <v>0</v>
      </c>
      <c r="P2378">
        <v>1</v>
      </c>
      <c r="Q2378" t="s">
        <v>24</v>
      </c>
      <c r="R2378">
        <v>75</v>
      </c>
      <c r="S2378">
        <v>0</v>
      </c>
      <c r="T2378" t="s">
        <v>189</v>
      </c>
      <c r="U2378" t="s">
        <v>36</v>
      </c>
      <c r="V2378" t="s">
        <v>37</v>
      </c>
      <c r="W2378" t="s">
        <v>38</v>
      </c>
      <c r="X2378" s="7" t="s">
        <v>31408</v>
      </c>
      <c r="Y2378" s="10"/>
      <c r="Z2378" s="10"/>
      <c r="AA2378" t="s">
        <v>190</v>
      </c>
      <c r="AB2378" t="s">
        <v>191</v>
      </c>
    </row>
    <row r="2379" spans="1:28" x14ac:dyDescent="0.3">
      <c r="A2379" s="7" t="b">
        <f t="shared" si="111"/>
        <v>0</v>
      </c>
      <c r="B2379" t="str">
        <f t="shared" si="112"/>
        <v>sunglasses</v>
      </c>
      <c r="C2379" s="9" t="str">
        <f t="shared" si="113"/>
        <v>sunglasses__</v>
      </c>
      <c r="D2379">
        <v>20258</v>
      </c>
      <c r="E2379" t="s">
        <v>24</v>
      </c>
      <c r="F2379" t="s">
        <v>9783</v>
      </c>
      <c r="G2379" t="s">
        <v>26</v>
      </c>
      <c r="H2379" t="s">
        <v>9777</v>
      </c>
      <c r="I2379" t="s">
        <v>59</v>
      </c>
      <c r="J2379" s="1">
        <v>5000</v>
      </c>
      <c r="K2379">
        <v>50</v>
      </c>
      <c r="L2379">
        <v>0</v>
      </c>
      <c r="M2379">
        <v>0</v>
      </c>
      <c r="N2379">
        <v>0</v>
      </c>
      <c r="O2379">
        <v>0</v>
      </c>
      <c r="P2379">
        <v>1</v>
      </c>
      <c r="Q2379" t="s">
        <v>24</v>
      </c>
      <c r="R2379">
        <v>75</v>
      </c>
      <c r="S2379">
        <v>0</v>
      </c>
      <c r="T2379" t="s">
        <v>189</v>
      </c>
      <c r="U2379" t="s">
        <v>36</v>
      </c>
      <c r="V2379" t="s">
        <v>37</v>
      </c>
      <c r="W2379" t="s">
        <v>38</v>
      </c>
      <c r="X2379" t="s">
        <v>31408</v>
      </c>
      <c r="Y2379" s="10"/>
      <c r="Z2379" s="10"/>
      <c r="AA2379" t="s">
        <v>9784</v>
      </c>
      <c r="AB2379" t="s">
        <v>9785</v>
      </c>
    </row>
    <row r="2380" spans="1:28" x14ac:dyDescent="0.3">
      <c r="A2380" s="7" t="b">
        <f t="shared" si="111"/>
        <v>0</v>
      </c>
      <c r="B2380" t="str">
        <f t="shared" si="112"/>
        <v>geekglasses</v>
      </c>
      <c r="C2380" s="9" t="str">
        <f t="shared" si="113"/>
        <v>geek_glasses_</v>
      </c>
      <c r="D2380">
        <v>20259</v>
      </c>
      <c r="E2380" t="s">
        <v>24</v>
      </c>
      <c r="F2380" t="s">
        <v>4377</v>
      </c>
      <c r="G2380" t="s">
        <v>26</v>
      </c>
      <c r="H2380" t="s">
        <v>4378</v>
      </c>
      <c r="I2380" t="s">
        <v>59</v>
      </c>
      <c r="J2380" s="1">
        <v>20000</v>
      </c>
      <c r="K2380">
        <v>50</v>
      </c>
      <c r="L2380">
        <v>0</v>
      </c>
      <c r="M2380">
        <v>0</v>
      </c>
      <c r="N2380">
        <v>0</v>
      </c>
      <c r="O2380">
        <v>0</v>
      </c>
      <c r="P2380">
        <v>1</v>
      </c>
      <c r="Q2380" t="s">
        <v>24</v>
      </c>
      <c r="R2380">
        <v>75</v>
      </c>
      <c r="S2380">
        <v>0</v>
      </c>
      <c r="T2380" t="s">
        <v>189</v>
      </c>
      <c r="U2380" t="s">
        <v>36</v>
      </c>
      <c r="V2380" t="s">
        <v>37</v>
      </c>
      <c r="W2380" t="s">
        <v>38</v>
      </c>
      <c r="X2380" t="s">
        <v>31408</v>
      </c>
      <c r="Y2380" s="10"/>
      <c r="Z2380" s="10"/>
      <c r="AA2380" t="s">
        <v>4379</v>
      </c>
      <c r="AB2380" t="s">
        <v>4380</v>
      </c>
    </row>
    <row r="2381" spans="1:28" x14ac:dyDescent="0.3">
      <c r="A2381" s="7" t="b">
        <f t="shared" si="111"/>
        <v>0</v>
      </c>
      <c r="B2381" t="str">
        <f t="shared" si="112"/>
        <v>roboheadset</v>
      </c>
      <c r="C2381" s="9" t="str">
        <f t="shared" si="113"/>
        <v>robo_headset_</v>
      </c>
      <c r="D2381">
        <v>20260</v>
      </c>
      <c r="E2381" t="s">
        <v>24</v>
      </c>
      <c r="F2381" t="s">
        <v>8467</v>
      </c>
      <c r="G2381" t="s">
        <v>26</v>
      </c>
      <c r="H2381" t="s">
        <v>8464</v>
      </c>
      <c r="I2381" t="s">
        <v>59</v>
      </c>
      <c r="J2381">
        <v>20</v>
      </c>
      <c r="K2381">
        <v>50</v>
      </c>
      <c r="L2381">
        <v>0</v>
      </c>
      <c r="M2381">
        <v>0</v>
      </c>
      <c r="N2381">
        <v>0</v>
      </c>
      <c r="O2381">
        <v>0</v>
      </c>
      <c r="P2381">
        <v>1</v>
      </c>
      <c r="Q2381" t="s">
        <v>24</v>
      </c>
      <c r="R2381">
        <v>75</v>
      </c>
      <c r="S2381">
        <v>0</v>
      </c>
      <c r="T2381" t="s">
        <v>189</v>
      </c>
      <c r="U2381" t="s">
        <v>36</v>
      </c>
      <c r="V2381" t="s">
        <v>37</v>
      </c>
      <c r="W2381" t="s">
        <v>38</v>
      </c>
      <c r="X2381" s="7" t="s">
        <v>31408</v>
      </c>
      <c r="Y2381" s="10"/>
      <c r="Z2381" s="10"/>
      <c r="AA2381" t="s">
        <v>8468</v>
      </c>
      <c r="AB2381" t="s">
        <v>8469</v>
      </c>
    </row>
    <row r="2382" spans="1:28" x14ac:dyDescent="0.3">
      <c r="A2382" s="7" t="b">
        <f t="shared" si="111"/>
        <v>0</v>
      </c>
      <c r="B2382" t="str">
        <f t="shared" si="112"/>
        <v>earsofifrit</v>
      </c>
      <c r="C2382" s="9" t="str">
        <f t="shared" si="113"/>
        <v>ears_of_ifrit_</v>
      </c>
      <c r="D2382">
        <v>20261</v>
      </c>
      <c r="E2382" t="s">
        <v>24</v>
      </c>
      <c r="F2382" t="s">
        <v>3479</v>
      </c>
      <c r="G2382" t="s">
        <v>26</v>
      </c>
      <c r="H2382" t="s">
        <v>3480</v>
      </c>
      <c r="I2382" t="s">
        <v>59</v>
      </c>
      <c r="J2382">
        <v>20</v>
      </c>
      <c r="K2382">
        <v>50</v>
      </c>
      <c r="L2382">
        <v>0</v>
      </c>
      <c r="M2382">
        <v>0</v>
      </c>
      <c r="N2382">
        <v>0</v>
      </c>
      <c r="O2382">
        <v>0</v>
      </c>
      <c r="P2382">
        <v>1</v>
      </c>
      <c r="Q2382" t="s">
        <v>24</v>
      </c>
      <c r="R2382">
        <v>75</v>
      </c>
      <c r="S2382">
        <v>0</v>
      </c>
      <c r="T2382" t="s">
        <v>189</v>
      </c>
      <c r="U2382" t="s">
        <v>36</v>
      </c>
      <c r="V2382" t="s">
        <v>37</v>
      </c>
      <c r="W2382" t="s">
        <v>38</v>
      </c>
      <c r="X2382" t="s">
        <v>31408</v>
      </c>
      <c r="Y2382" s="10"/>
      <c r="Z2382" s="10"/>
      <c r="AA2382" t="s">
        <v>3481</v>
      </c>
      <c r="AB2382" t="s">
        <v>3482</v>
      </c>
    </row>
    <row r="2383" spans="1:28" x14ac:dyDescent="0.3">
      <c r="A2383" s="7" t="b">
        <f t="shared" si="111"/>
        <v>0</v>
      </c>
      <c r="B2383" t="str">
        <f t="shared" si="112"/>
        <v>blackglasses</v>
      </c>
      <c r="C2383" s="9" t="str">
        <f t="shared" si="113"/>
        <v>black_glasses_</v>
      </c>
      <c r="D2383">
        <v>20262</v>
      </c>
      <c r="E2383" t="s">
        <v>24</v>
      </c>
      <c r="F2383" t="s">
        <v>1178</v>
      </c>
      <c r="G2383" t="s">
        <v>26</v>
      </c>
      <c r="H2383" t="s">
        <v>1175</v>
      </c>
      <c r="I2383" t="s">
        <v>59</v>
      </c>
      <c r="J2383">
        <v>20</v>
      </c>
      <c r="K2383">
        <v>50</v>
      </c>
      <c r="L2383">
        <v>0</v>
      </c>
      <c r="M2383">
        <v>0</v>
      </c>
      <c r="N2383">
        <v>0</v>
      </c>
      <c r="O2383">
        <v>0</v>
      </c>
      <c r="P2383">
        <v>1</v>
      </c>
      <c r="Q2383" t="s">
        <v>24</v>
      </c>
      <c r="R2383">
        <v>75</v>
      </c>
      <c r="S2383">
        <v>0</v>
      </c>
      <c r="T2383" t="s">
        <v>189</v>
      </c>
      <c r="U2383" t="s">
        <v>36</v>
      </c>
      <c r="V2383" t="s">
        <v>37</v>
      </c>
      <c r="W2383" t="s">
        <v>38</v>
      </c>
      <c r="X2383" s="7" t="s">
        <v>31408</v>
      </c>
      <c r="Y2383" s="10"/>
      <c r="Z2383" s="10"/>
      <c r="AA2383" t="s">
        <v>1179</v>
      </c>
      <c r="AB2383" t="s">
        <v>1180</v>
      </c>
    </row>
    <row r="2384" spans="1:28" x14ac:dyDescent="0.3">
      <c r="A2384" s="7" t="b">
        <f t="shared" si="111"/>
        <v>0</v>
      </c>
      <c r="B2384" t="str">
        <f t="shared" si="112"/>
        <v>heimask</v>
      </c>
      <c r="C2384" s="9" t="str">
        <f t="shared" si="113"/>
        <v>hei_mask</v>
      </c>
      <c r="D2384">
        <v>20263</v>
      </c>
      <c r="E2384" t="s">
        <v>24</v>
      </c>
      <c r="F2384" t="s">
        <v>5088</v>
      </c>
      <c r="G2384" t="s">
        <v>26</v>
      </c>
      <c r="H2384" t="s">
        <v>5089</v>
      </c>
      <c r="I2384" t="s">
        <v>59</v>
      </c>
      <c r="J2384">
        <v>20</v>
      </c>
      <c r="K2384">
        <v>10</v>
      </c>
      <c r="L2384">
        <v>0</v>
      </c>
      <c r="M2384">
        <v>0</v>
      </c>
      <c r="N2384">
        <v>0</v>
      </c>
      <c r="O2384">
        <v>0</v>
      </c>
      <c r="P2384">
        <v>1</v>
      </c>
      <c r="Q2384" t="s">
        <v>24</v>
      </c>
      <c r="R2384">
        <v>1</v>
      </c>
      <c r="S2384">
        <v>0</v>
      </c>
      <c r="T2384" t="s">
        <v>184</v>
      </c>
      <c r="U2384" t="s">
        <v>36</v>
      </c>
      <c r="V2384" t="s">
        <v>37</v>
      </c>
      <c r="W2384" t="s">
        <v>38</v>
      </c>
      <c r="X2384" s="7" t="s">
        <v>31682</v>
      </c>
      <c r="Y2384" s="10"/>
      <c r="Z2384" s="10"/>
      <c r="AA2384" t="s">
        <v>5090</v>
      </c>
      <c r="AB2384" t="s">
        <v>5091</v>
      </c>
    </row>
    <row r="2385" spans="1:28" x14ac:dyDescent="0.3">
      <c r="A2385" s="7" t="b">
        <f t="shared" si="111"/>
        <v>0</v>
      </c>
      <c r="B2385" t="str">
        <f t="shared" si="112"/>
        <v>blueflame</v>
      </c>
      <c r="C2385" s="9" t="str">
        <f t="shared" si="113"/>
        <v>blue_flame</v>
      </c>
      <c r="D2385">
        <v>20264</v>
      </c>
      <c r="E2385" t="s">
        <v>24</v>
      </c>
      <c r="F2385" t="s">
        <v>1319</v>
      </c>
      <c r="G2385" t="s">
        <v>26</v>
      </c>
      <c r="H2385" t="s">
        <v>1320</v>
      </c>
      <c r="I2385" t="s">
        <v>59</v>
      </c>
      <c r="J2385">
        <v>20</v>
      </c>
      <c r="K2385">
        <v>1</v>
      </c>
      <c r="L2385">
        <v>0</v>
      </c>
      <c r="M2385">
        <v>0</v>
      </c>
      <c r="N2385">
        <v>0</v>
      </c>
      <c r="O2385">
        <v>0</v>
      </c>
      <c r="P2385">
        <v>1</v>
      </c>
      <c r="Q2385" t="s">
        <v>24</v>
      </c>
      <c r="R2385">
        <v>75</v>
      </c>
      <c r="S2385">
        <v>0</v>
      </c>
      <c r="T2385" t="s">
        <v>189</v>
      </c>
      <c r="U2385" t="s">
        <v>36</v>
      </c>
      <c r="V2385" t="s">
        <v>37</v>
      </c>
      <c r="W2385" t="s">
        <v>38</v>
      </c>
      <c r="X2385" s="7" t="s">
        <v>31408</v>
      </c>
      <c r="Y2385" s="10"/>
      <c r="Z2385" s="10"/>
      <c r="AA2385" t="s">
        <v>1321</v>
      </c>
      <c r="AB2385" t="s">
        <v>1322</v>
      </c>
    </row>
    <row r="2386" spans="1:28" x14ac:dyDescent="0.3">
      <c r="A2386" s="7" t="b">
        <f t="shared" si="111"/>
        <v>0</v>
      </c>
      <c r="B2386" t="str">
        <f t="shared" si="112"/>
        <v>sigrunswings</v>
      </c>
      <c r="C2386" s="9" t="str">
        <f t="shared" si="113"/>
        <v>sigruns_wings</v>
      </c>
      <c r="D2386">
        <v>20265</v>
      </c>
      <c r="E2386" t="s">
        <v>24</v>
      </c>
      <c r="F2386" t="s">
        <v>9036</v>
      </c>
      <c r="G2386" t="s">
        <v>26</v>
      </c>
      <c r="H2386" t="s">
        <v>9037</v>
      </c>
      <c r="I2386" t="s">
        <v>59</v>
      </c>
      <c r="J2386">
        <v>0</v>
      </c>
      <c r="K2386">
        <v>50</v>
      </c>
      <c r="L2386">
        <v>0</v>
      </c>
      <c r="M2386">
        <v>0</v>
      </c>
      <c r="N2386">
        <v>0</v>
      </c>
      <c r="O2386">
        <v>0</v>
      </c>
      <c r="P2386">
        <v>1</v>
      </c>
      <c r="Q2386" t="s">
        <v>24</v>
      </c>
      <c r="R2386">
        <v>75</v>
      </c>
      <c r="S2386">
        <v>0</v>
      </c>
      <c r="T2386" t="s">
        <v>189</v>
      </c>
      <c r="U2386" t="s">
        <v>36</v>
      </c>
      <c r="V2386" t="s">
        <v>37</v>
      </c>
      <c r="W2386" t="s">
        <v>38</v>
      </c>
      <c r="X2386" s="7" t="s">
        <v>31408</v>
      </c>
      <c r="Y2386" s="10"/>
      <c r="Z2386" s="10"/>
      <c r="AA2386" t="s">
        <v>9038</v>
      </c>
      <c r="AB2386" t="s">
        <v>9039</v>
      </c>
    </row>
    <row r="2387" spans="1:28" x14ac:dyDescent="0.3">
      <c r="A2387" s="7" t="b">
        <f t="shared" si="111"/>
        <v>0</v>
      </c>
      <c r="B2387" t="str">
        <f t="shared" si="112"/>
        <v>heartearrings</v>
      </c>
      <c r="C2387" s="9" t="str">
        <f t="shared" si="113"/>
        <v>heart_earrings</v>
      </c>
      <c r="D2387">
        <v>20266</v>
      </c>
      <c r="E2387" t="s">
        <v>24</v>
      </c>
      <c r="F2387" t="s">
        <v>5057</v>
      </c>
      <c r="G2387" t="s">
        <v>26</v>
      </c>
      <c r="H2387" t="s">
        <v>5058</v>
      </c>
      <c r="I2387" t="s">
        <v>59</v>
      </c>
      <c r="J2387" s="5">
        <v>20</v>
      </c>
      <c r="K2387">
        <v>50</v>
      </c>
      <c r="L2387">
        <v>0</v>
      </c>
      <c r="M2387">
        <v>0</v>
      </c>
      <c r="N2387">
        <v>0</v>
      </c>
      <c r="O2387">
        <v>0</v>
      </c>
      <c r="P2387">
        <v>1</v>
      </c>
      <c r="Q2387" t="s">
        <v>24</v>
      </c>
      <c r="R2387">
        <v>75</v>
      </c>
      <c r="S2387">
        <v>0</v>
      </c>
      <c r="T2387" t="s">
        <v>189</v>
      </c>
      <c r="U2387" t="s">
        <v>36</v>
      </c>
      <c r="V2387" t="s">
        <v>37</v>
      </c>
      <c r="W2387" t="s">
        <v>38</v>
      </c>
      <c r="X2387" t="s">
        <v>31408</v>
      </c>
      <c r="Y2387" s="10"/>
      <c r="Z2387" s="10"/>
      <c r="AA2387" t="s">
        <v>5059</v>
      </c>
      <c r="AB2387" t="s">
        <v>5060</v>
      </c>
    </row>
    <row r="2388" spans="1:28" x14ac:dyDescent="0.3">
      <c r="A2388" s="7" t="b">
        <f t="shared" si="111"/>
        <v>0</v>
      </c>
      <c r="B2388" t="str">
        <f t="shared" si="112"/>
        <v>blueglasses</v>
      </c>
      <c r="C2388" s="9" t="str">
        <f t="shared" si="113"/>
        <v>blue_glasses</v>
      </c>
      <c r="D2388">
        <v>20267</v>
      </c>
      <c r="E2388" t="s">
        <v>24</v>
      </c>
      <c r="F2388" t="s">
        <v>1331</v>
      </c>
      <c r="G2388" t="s">
        <v>26</v>
      </c>
      <c r="H2388" t="s">
        <v>1332</v>
      </c>
      <c r="I2388" t="s">
        <v>59</v>
      </c>
      <c r="J2388">
        <v>20</v>
      </c>
      <c r="K2388">
        <v>10</v>
      </c>
      <c r="L2388">
        <v>0</v>
      </c>
      <c r="M2388">
        <v>0</v>
      </c>
      <c r="N2388">
        <v>0</v>
      </c>
      <c r="O2388">
        <v>0</v>
      </c>
      <c r="P2388">
        <v>1</v>
      </c>
      <c r="Q2388" t="s">
        <v>24</v>
      </c>
      <c r="R2388">
        <v>75</v>
      </c>
      <c r="S2388">
        <v>0</v>
      </c>
      <c r="T2388" t="s">
        <v>189</v>
      </c>
      <c r="U2388" t="s">
        <v>36</v>
      </c>
      <c r="V2388" t="s">
        <v>37</v>
      </c>
      <c r="W2388" t="s">
        <v>38</v>
      </c>
      <c r="X2388" s="7" t="s">
        <v>31408</v>
      </c>
      <c r="Y2388" s="10"/>
      <c r="Z2388" s="10"/>
      <c r="AA2388" t="s">
        <v>1333</v>
      </c>
      <c r="AB2388" t="s">
        <v>1334</v>
      </c>
    </row>
    <row r="2389" spans="1:28" x14ac:dyDescent="0.3">
      <c r="A2389" s="7" t="b">
        <f t="shared" si="111"/>
        <v>0</v>
      </c>
      <c r="B2389" t="str">
        <f t="shared" si="112"/>
        <v>brownglasses</v>
      </c>
      <c r="C2389" s="9" t="str">
        <f t="shared" si="113"/>
        <v>brown_glasses</v>
      </c>
      <c r="D2389">
        <v>20268</v>
      </c>
      <c r="E2389" t="s">
        <v>24</v>
      </c>
      <c r="F2389" t="s">
        <v>1667</v>
      </c>
      <c r="G2389" t="s">
        <v>26</v>
      </c>
      <c r="H2389" t="s">
        <v>1668</v>
      </c>
      <c r="I2389" t="s">
        <v>59</v>
      </c>
      <c r="J2389" s="5">
        <v>20</v>
      </c>
      <c r="K2389">
        <v>10</v>
      </c>
      <c r="L2389">
        <v>0</v>
      </c>
      <c r="M2389">
        <v>0</v>
      </c>
      <c r="N2389">
        <v>0</v>
      </c>
      <c r="O2389">
        <v>0</v>
      </c>
      <c r="P2389">
        <v>1</v>
      </c>
      <c r="Q2389" t="s">
        <v>24</v>
      </c>
      <c r="R2389">
        <v>75</v>
      </c>
      <c r="S2389">
        <v>0</v>
      </c>
      <c r="T2389" t="s">
        <v>189</v>
      </c>
      <c r="U2389" t="s">
        <v>36</v>
      </c>
      <c r="V2389" t="s">
        <v>37</v>
      </c>
      <c r="W2389" t="s">
        <v>38</v>
      </c>
      <c r="X2389" t="s">
        <v>31408</v>
      </c>
      <c r="Y2389" s="10"/>
      <c r="Z2389" s="10"/>
      <c r="AA2389" t="s">
        <v>1669</v>
      </c>
      <c r="AB2389" t="s">
        <v>1670</v>
      </c>
    </row>
    <row r="2390" spans="1:28" x14ac:dyDescent="0.3">
      <c r="A2390" s="7" t="b">
        <f t="shared" si="111"/>
        <v>0</v>
      </c>
      <c r="B2390" t="str">
        <f t="shared" si="112"/>
        <v>lokimask</v>
      </c>
      <c r="C2390" s="9" t="str">
        <f t="shared" si="113"/>
        <v>loki_mask_</v>
      </c>
      <c r="D2390">
        <v>20272</v>
      </c>
      <c r="E2390" t="s">
        <v>24</v>
      </c>
      <c r="F2390" t="s">
        <v>6162</v>
      </c>
      <c r="G2390" t="s">
        <v>26</v>
      </c>
      <c r="H2390" t="s">
        <v>6159</v>
      </c>
      <c r="I2390" t="s">
        <v>59</v>
      </c>
      <c r="J2390">
        <v>0</v>
      </c>
      <c r="K2390">
        <v>20</v>
      </c>
      <c r="L2390">
        <v>0</v>
      </c>
      <c r="M2390">
        <v>0</v>
      </c>
      <c r="N2390">
        <v>0</v>
      </c>
      <c r="O2390">
        <v>0</v>
      </c>
      <c r="P2390">
        <v>1</v>
      </c>
      <c r="Q2390" t="s">
        <v>24</v>
      </c>
      <c r="R2390">
        <v>75</v>
      </c>
      <c r="S2390">
        <v>0</v>
      </c>
      <c r="T2390" t="s">
        <v>189</v>
      </c>
      <c r="U2390" t="s">
        <v>36</v>
      </c>
      <c r="V2390" t="s">
        <v>37</v>
      </c>
      <c r="W2390" t="s">
        <v>38</v>
      </c>
      <c r="X2390" s="7" t="s">
        <v>31151</v>
      </c>
      <c r="Y2390" s="10"/>
      <c r="Z2390" s="10"/>
      <c r="AA2390" t="s">
        <v>6163</v>
      </c>
      <c r="AB2390" t="s">
        <v>6164</v>
      </c>
    </row>
    <row r="2391" spans="1:28" x14ac:dyDescent="0.3">
      <c r="A2391" s="7" t="b">
        <f t="shared" si="111"/>
        <v>0</v>
      </c>
      <c r="B2391" t="str">
        <f t="shared" si="112"/>
        <v>heimask</v>
      </c>
      <c r="C2391" s="9" t="str">
        <f t="shared" si="113"/>
        <v>hei_mask_</v>
      </c>
      <c r="D2391">
        <v>20273</v>
      </c>
      <c r="E2391" t="s">
        <v>24</v>
      </c>
      <c r="F2391" t="s">
        <v>5092</v>
      </c>
      <c r="G2391" t="s">
        <v>26</v>
      </c>
      <c r="H2391" t="s">
        <v>5089</v>
      </c>
      <c r="I2391" t="s">
        <v>59</v>
      </c>
      <c r="J2391" s="5">
        <v>20</v>
      </c>
      <c r="K2391">
        <v>10</v>
      </c>
      <c r="L2391">
        <v>0</v>
      </c>
      <c r="M2391">
        <v>0</v>
      </c>
      <c r="N2391">
        <v>0</v>
      </c>
      <c r="O2391">
        <v>0</v>
      </c>
      <c r="P2391">
        <v>1</v>
      </c>
      <c r="Q2391" t="s">
        <v>24</v>
      </c>
      <c r="R2391">
        <v>75</v>
      </c>
      <c r="S2391">
        <v>0</v>
      </c>
      <c r="T2391" t="s">
        <v>189</v>
      </c>
      <c r="U2391" t="s">
        <v>36</v>
      </c>
      <c r="V2391" t="s">
        <v>37</v>
      </c>
      <c r="W2391" t="s">
        <v>38</v>
      </c>
      <c r="X2391" s="7" t="s">
        <v>31408</v>
      </c>
      <c r="Y2391" s="10"/>
      <c r="Z2391" s="10"/>
      <c r="AA2391" t="s">
        <v>5093</v>
      </c>
      <c r="AB2391" t="s">
        <v>5094</v>
      </c>
    </row>
    <row r="2392" spans="1:28" x14ac:dyDescent="0.3">
      <c r="A2392" s="7" t="b">
        <f t="shared" si="111"/>
        <v>0</v>
      </c>
      <c r="B2392" t="str">
        <f t="shared" si="112"/>
        <v>skullmask</v>
      </c>
      <c r="C2392" s="9" t="str">
        <f t="shared" si="113"/>
        <v>skull_mask</v>
      </c>
      <c r="D2392">
        <v>20275</v>
      </c>
      <c r="E2392" t="s">
        <v>24</v>
      </c>
      <c r="F2392" t="s">
        <v>9185</v>
      </c>
      <c r="G2392" t="s">
        <v>26</v>
      </c>
      <c r="H2392" t="s">
        <v>9186</v>
      </c>
      <c r="I2392" t="s">
        <v>59</v>
      </c>
      <c r="J2392" s="5">
        <v>20</v>
      </c>
      <c r="K2392">
        <v>10</v>
      </c>
      <c r="L2392">
        <v>0</v>
      </c>
      <c r="M2392">
        <v>0</v>
      </c>
      <c r="N2392">
        <v>0</v>
      </c>
      <c r="O2392">
        <v>0</v>
      </c>
      <c r="P2392">
        <v>1</v>
      </c>
      <c r="Q2392" t="s">
        <v>24</v>
      </c>
      <c r="R2392">
        <v>75</v>
      </c>
      <c r="S2392">
        <v>0</v>
      </c>
      <c r="T2392" t="s">
        <v>189</v>
      </c>
      <c r="U2392" t="s">
        <v>36</v>
      </c>
      <c r="V2392" t="s">
        <v>37</v>
      </c>
      <c r="W2392" t="s">
        <v>38</v>
      </c>
      <c r="X2392" s="7" t="s">
        <v>31408</v>
      </c>
      <c r="Y2392" s="10"/>
      <c r="Z2392" s="10"/>
      <c r="AA2392" t="s">
        <v>9187</v>
      </c>
      <c r="AB2392" t="s">
        <v>9188</v>
      </c>
    </row>
    <row r="2393" spans="1:28" x14ac:dyDescent="0.3">
      <c r="A2393" s="7" t="b">
        <f t="shared" si="111"/>
        <v>0</v>
      </c>
      <c r="B2393" t="str">
        <f t="shared" si="112"/>
        <v>coolglasses</v>
      </c>
      <c r="C2393" s="9" t="str">
        <f t="shared" si="113"/>
        <v>cool_glasses</v>
      </c>
      <c r="D2393">
        <v>20276</v>
      </c>
      <c r="E2393" t="s">
        <v>24</v>
      </c>
      <c r="F2393" t="s">
        <v>2456</v>
      </c>
      <c r="G2393" t="s">
        <v>26</v>
      </c>
      <c r="H2393" t="s">
        <v>2457</v>
      </c>
      <c r="I2393" t="s">
        <v>59</v>
      </c>
      <c r="J2393">
        <v>20</v>
      </c>
      <c r="K2393">
        <v>10</v>
      </c>
      <c r="L2393">
        <v>0</v>
      </c>
      <c r="M2393">
        <v>0</v>
      </c>
      <c r="N2393">
        <v>0</v>
      </c>
      <c r="O2393">
        <v>0</v>
      </c>
      <c r="P2393">
        <v>0</v>
      </c>
      <c r="Q2393" t="s">
        <v>24</v>
      </c>
      <c r="R2393">
        <v>75</v>
      </c>
      <c r="S2393">
        <v>0</v>
      </c>
      <c r="T2393" t="s">
        <v>189</v>
      </c>
      <c r="U2393" t="s">
        <v>36</v>
      </c>
      <c r="V2393" t="s">
        <v>37</v>
      </c>
      <c r="W2393" t="s">
        <v>38</v>
      </c>
      <c r="X2393" s="7"/>
      <c r="Y2393" s="10"/>
      <c r="Z2393" s="10"/>
      <c r="AA2393" t="s">
        <v>2458</v>
      </c>
      <c r="AB2393" t="s">
        <v>2459</v>
      </c>
    </row>
    <row r="2394" spans="1:28" x14ac:dyDescent="0.3">
      <c r="A2394" s="7" t="b">
        <f t="shared" si="111"/>
        <v>0</v>
      </c>
      <c r="B2394" t="str">
        <f t="shared" si="112"/>
        <v>freyacrescent'shat</v>
      </c>
      <c r="C2394" s="9" t="str">
        <f t="shared" si="113"/>
        <v>freya_crescent's_hat</v>
      </c>
      <c r="D2394">
        <v>20500</v>
      </c>
      <c r="E2394" t="s">
        <v>24</v>
      </c>
      <c r="F2394" t="s">
        <v>4214</v>
      </c>
      <c r="G2394" t="s">
        <v>26</v>
      </c>
      <c r="H2394" t="s">
        <v>4215</v>
      </c>
      <c r="I2394" t="s">
        <v>59</v>
      </c>
      <c r="J2394">
        <v>20</v>
      </c>
      <c r="K2394">
        <v>50</v>
      </c>
      <c r="L2394">
        <v>0</v>
      </c>
      <c r="M2394">
        <v>0</v>
      </c>
      <c r="N2394">
        <v>0</v>
      </c>
      <c r="O2394">
        <v>2</v>
      </c>
      <c r="P2394">
        <v>1</v>
      </c>
      <c r="Q2394" t="s">
        <v>60</v>
      </c>
      <c r="R2394">
        <v>1</v>
      </c>
      <c r="S2394">
        <v>0</v>
      </c>
      <c r="T2394" t="s">
        <v>72</v>
      </c>
      <c r="U2394" t="s">
        <v>36</v>
      </c>
      <c r="V2394" t="s">
        <v>37</v>
      </c>
      <c r="W2394" t="s">
        <v>38</v>
      </c>
      <c r="X2394" s="7" t="s">
        <v>31743</v>
      </c>
      <c r="Y2394" s="10"/>
      <c r="Z2394" s="10"/>
      <c r="AA2394" t="s">
        <v>4216</v>
      </c>
      <c r="AB2394" t="s">
        <v>4217</v>
      </c>
    </row>
    <row r="2395" spans="1:28" x14ac:dyDescent="0.3">
      <c r="A2395" s="7" t="b">
        <f t="shared" si="111"/>
        <v>0</v>
      </c>
      <c r="B2395" t="str">
        <f t="shared" si="112"/>
        <v>babybells</v>
      </c>
      <c r="C2395" s="9" t="str">
        <f t="shared" si="113"/>
        <v>baby_bells</v>
      </c>
      <c r="D2395">
        <v>20501</v>
      </c>
      <c r="E2395" t="s">
        <v>24</v>
      </c>
      <c r="F2395" t="s">
        <v>709</v>
      </c>
      <c r="G2395" t="s">
        <v>26</v>
      </c>
      <c r="H2395" t="s">
        <v>710</v>
      </c>
      <c r="I2395" t="s">
        <v>59</v>
      </c>
      <c r="J2395" s="5">
        <v>20</v>
      </c>
      <c r="K2395">
        <v>50</v>
      </c>
      <c r="L2395">
        <v>0</v>
      </c>
      <c r="M2395">
        <v>0</v>
      </c>
      <c r="N2395">
        <v>0</v>
      </c>
      <c r="O2395">
        <v>2</v>
      </c>
      <c r="P2395">
        <v>1</v>
      </c>
      <c r="Q2395" t="s">
        <v>60</v>
      </c>
      <c r="R2395">
        <v>1</v>
      </c>
      <c r="S2395">
        <v>0</v>
      </c>
      <c r="T2395" t="s">
        <v>72</v>
      </c>
      <c r="U2395" t="s">
        <v>711</v>
      </c>
      <c r="V2395" t="s">
        <v>37</v>
      </c>
      <c r="W2395" t="s">
        <v>38</v>
      </c>
      <c r="X2395" s="7" t="s">
        <v>31411</v>
      </c>
      <c r="Y2395" s="10"/>
      <c r="Z2395" s="10"/>
      <c r="AA2395" t="s">
        <v>712</v>
      </c>
      <c r="AB2395" t="s">
        <v>713</v>
      </c>
    </row>
    <row r="2396" spans="1:28" x14ac:dyDescent="0.3">
      <c r="A2396" s="7" t="b">
        <f t="shared" si="111"/>
        <v>0</v>
      </c>
      <c r="B2396" t="str">
        <f t="shared" si="112"/>
        <v>droopingyosh</v>
      </c>
      <c r="C2396" s="9" t="str">
        <f t="shared" si="113"/>
        <v>drooping_yosh</v>
      </c>
      <c r="D2396">
        <v>20502</v>
      </c>
      <c r="E2396" t="s">
        <v>24</v>
      </c>
      <c r="F2396" t="s">
        <v>3420</v>
      </c>
      <c r="G2396" t="s">
        <v>26</v>
      </c>
      <c r="H2396" t="s">
        <v>3421</v>
      </c>
      <c r="I2396" t="s">
        <v>59</v>
      </c>
      <c r="J2396">
        <v>20</v>
      </c>
      <c r="K2396">
        <v>50</v>
      </c>
      <c r="L2396">
        <v>0</v>
      </c>
      <c r="M2396">
        <v>0</v>
      </c>
      <c r="N2396">
        <v>0</v>
      </c>
      <c r="O2396">
        <v>2</v>
      </c>
      <c r="P2396">
        <v>0</v>
      </c>
      <c r="Q2396" t="s">
        <v>60</v>
      </c>
      <c r="R2396">
        <v>1</v>
      </c>
      <c r="S2396">
        <v>0</v>
      </c>
      <c r="T2396" t="s">
        <v>72</v>
      </c>
      <c r="U2396" t="s">
        <v>36</v>
      </c>
      <c r="V2396" t="s">
        <v>37</v>
      </c>
      <c r="W2396" t="s">
        <v>38</v>
      </c>
      <c r="X2396" s="7"/>
      <c r="Y2396" s="10"/>
      <c r="Z2396" s="10"/>
      <c r="AA2396" t="s">
        <v>3422</v>
      </c>
      <c r="AB2396" t="s">
        <v>3423</v>
      </c>
    </row>
    <row r="2397" spans="1:28" x14ac:dyDescent="0.3">
      <c r="A2397" s="7" t="b">
        <f t="shared" si="111"/>
        <v>0</v>
      </c>
      <c r="B2397" t="str">
        <f t="shared" si="112"/>
        <v>devilingpartyhat</v>
      </c>
      <c r="C2397" s="9" t="str">
        <f t="shared" si="113"/>
        <v>deviling_party_hat</v>
      </c>
      <c r="D2397">
        <v>20503</v>
      </c>
      <c r="E2397" t="s">
        <v>24</v>
      </c>
      <c r="F2397" t="s">
        <v>2948</v>
      </c>
      <c r="G2397" t="s">
        <v>26</v>
      </c>
      <c r="H2397" t="s">
        <v>2949</v>
      </c>
      <c r="I2397" t="s">
        <v>59</v>
      </c>
      <c r="J2397">
        <v>20</v>
      </c>
      <c r="K2397">
        <v>50</v>
      </c>
      <c r="L2397">
        <v>0</v>
      </c>
      <c r="M2397">
        <v>0</v>
      </c>
      <c r="N2397">
        <v>0</v>
      </c>
      <c r="O2397">
        <v>2</v>
      </c>
      <c r="P2397">
        <v>1</v>
      </c>
      <c r="Q2397" t="s">
        <v>60</v>
      </c>
      <c r="R2397">
        <v>1</v>
      </c>
      <c r="S2397">
        <v>0</v>
      </c>
      <c r="T2397" t="s">
        <v>72</v>
      </c>
      <c r="U2397" t="s">
        <v>711</v>
      </c>
      <c r="V2397" t="s">
        <v>37</v>
      </c>
      <c r="W2397" t="s">
        <v>38</v>
      </c>
      <c r="X2397" s="7"/>
      <c r="Y2397" s="10"/>
      <c r="Z2397" s="10"/>
      <c r="AA2397" t="s">
        <v>2950</v>
      </c>
      <c r="AB2397" t="s">
        <v>2951</v>
      </c>
    </row>
    <row r="2398" spans="1:28" x14ac:dyDescent="0.3">
      <c r="A2398" s="7" t="b">
        <f t="shared" si="111"/>
        <v>0</v>
      </c>
      <c r="B2398" t="str">
        <f t="shared" si="112"/>
        <v>witchhat</v>
      </c>
      <c r="C2398" s="9" t="str">
        <f t="shared" si="113"/>
        <v>witch_hat</v>
      </c>
      <c r="D2398">
        <v>20505</v>
      </c>
      <c r="E2398" t="s">
        <v>24</v>
      </c>
      <c r="F2398" t="s">
        <v>10795</v>
      </c>
      <c r="G2398" t="s">
        <v>26</v>
      </c>
      <c r="H2398" t="s">
        <v>10796</v>
      </c>
      <c r="I2398" t="s">
        <v>59</v>
      </c>
      <c r="J2398" s="5">
        <v>20</v>
      </c>
      <c r="K2398">
        <v>50</v>
      </c>
      <c r="L2398">
        <v>0</v>
      </c>
      <c r="M2398">
        <v>0</v>
      </c>
      <c r="N2398">
        <v>0</v>
      </c>
      <c r="O2398">
        <v>2</v>
      </c>
      <c r="P2398">
        <v>1</v>
      </c>
      <c r="Q2398" t="s">
        <v>60</v>
      </c>
      <c r="R2398">
        <v>1</v>
      </c>
      <c r="S2398">
        <v>0</v>
      </c>
      <c r="T2398" t="s">
        <v>72</v>
      </c>
      <c r="U2398" t="s">
        <v>711</v>
      </c>
      <c r="V2398" t="s">
        <v>37</v>
      </c>
      <c r="W2398" t="s">
        <v>38</v>
      </c>
      <c r="X2398" s="7" t="s">
        <v>30469</v>
      </c>
      <c r="Y2398" s="10"/>
      <c r="Z2398" s="10"/>
      <c r="AA2398" t="s">
        <v>10797</v>
      </c>
      <c r="AB2398" t="s">
        <v>10798</v>
      </c>
    </row>
    <row r="2399" spans="1:28" x14ac:dyDescent="0.3">
      <c r="A2399" s="7" t="b">
        <f t="shared" si="111"/>
        <v>0</v>
      </c>
      <c r="B2399" t="str">
        <f t="shared" si="112"/>
        <v>droopingskwipe</v>
      </c>
      <c r="C2399" s="9" t="str">
        <f t="shared" si="113"/>
        <v>drooping_skwipe</v>
      </c>
      <c r="D2399">
        <v>20506</v>
      </c>
      <c r="E2399" t="s">
        <v>24</v>
      </c>
      <c r="F2399" t="s">
        <v>3376</v>
      </c>
      <c r="G2399" t="s">
        <v>26</v>
      </c>
      <c r="H2399" t="s">
        <v>3377</v>
      </c>
      <c r="I2399" t="s">
        <v>59</v>
      </c>
      <c r="J2399">
        <v>20</v>
      </c>
      <c r="K2399">
        <v>50</v>
      </c>
      <c r="L2399">
        <v>0</v>
      </c>
      <c r="M2399">
        <v>0</v>
      </c>
      <c r="N2399">
        <v>0</v>
      </c>
      <c r="O2399">
        <v>2</v>
      </c>
      <c r="P2399">
        <v>0</v>
      </c>
      <c r="Q2399" t="s">
        <v>60</v>
      </c>
      <c r="R2399">
        <v>1</v>
      </c>
      <c r="S2399">
        <v>0</v>
      </c>
      <c r="T2399" t="s">
        <v>72</v>
      </c>
      <c r="U2399" t="s">
        <v>36</v>
      </c>
      <c r="V2399" t="s">
        <v>37</v>
      </c>
      <c r="W2399" t="s">
        <v>38</v>
      </c>
      <c r="Y2399" s="10"/>
      <c r="Z2399" s="10"/>
      <c r="AA2399" t="s">
        <v>3378</v>
      </c>
      <c r="AB2399" t="s">
        <v>3379</v>
      </c>
    </row>
    <row r="2400" spans="1:28" x14ac:dyDescent="0.3">
      <c r="A2400" s="7" t="b">
        <f t="shared" si="111"/>
        <v>0</v>
      </c>
      <c r="B2400" t="str">
        <f t="shared" si="112"/>
        <v>droopingtonystark</v>
      </c>
      <c r="C2400" s="9" t="str">
        <f t="shared" si="113"/>
        <v>drooping_tony_stark</v>
      </c>
      <c r="D2400">
        <v>20507</v>
      </c>
      <c r="E2400" t="s">
        <v>24</v>
      </c>
      <c r="F2400" t="s">
        <v>3392</v>
      </c>
      <c r="G2400" t="s">
        <v>26</v>
      </c>
      <c r="H2400" t="s">
        <v>3393</v>
      </c>
      <c r="I2400" t="s">
        <v>59</v>
      </c>
      <c r="J2400" s="5">
        <v>20</v>
      </c>
      <c r="K2400">
        <v>50</v>
      </c>
      <c r="L2400">
        <v>0</v>
      </c>
      <c r="M2400">
        <v>0</v>
      </c>
      <c r="N2400">
        <v>0</v>
      </c>
      <c r="O2400">
        <v>2</v>
      </c>
      <c r="P2400">
        <v>0</v>
      </c>
      <c r="Q2400" t="s">
        <v>60</v>
      </c>
      <c r="R2400">
        <v>1</v>
      </c>
      <c r="S2400">
        <v>0</v>
      </c>
      <c r="T2400" t="s">
        <v>72</v>
      </c>
      <c r="U2400" t="s">
        <v>36</v>
      </c>
      <c r="V2400" t="s">
        <v>37</v>
      </c>
      <c r="W2400" t="s">
        <v>38</v>
      </c>
      <c r="Y2400" s="10"/>
      <c r="Z2400" s="10"/>
      <c r="AA2400" t="s">
        <v>3394</v>
      </c>
      <c r="AB2400" t="s">
        <v>3395</v>
      </c>
    </row>
    <row r="2401" spans="1:28" x14ac:dyDescent="0.3">
      <c r="A2401" s="7" t="b">
        <f t="shared" si="111"/>
        <v>0</v>
      </c>
      <c r="B2401" t="str">
        <f t="shared" si="112"/>
        <v>droopingnorastark</v>
      </c>
      <c r="C2401" s="9" t="str">
        <f t="shared" si="113"/>
        <v>drooping_nora_stark</v>
      </c>
      <c r="D2401">
        <v>20508</v>
      </c>
      <c r="E2401" t="s">
        <v>24</v>
      </c>
      <c r="F2401" t="s">
        <v>3352</v>
      </c>
      <c r="G2401" t="s">
        <v>26</v>
      </c>
      <c r="H2401" t="s">
        <v>3353</v>
      </c>
      <c r="I2401" t="s">
        <v>59</v>
      </c>
      <c r="J2401">
        <v>20</v>
      </c>
      <c r="K2401">
        <v>50</v>
      </c>
      <c r="L2401">
        <v>0</v>
      </c>
      <c r="M2401">
        <v>0</v>
      </c>
      <c r="N2401">
        <v>0</v>
      </c>
      <c r="O2401">
        <v>2</v>
      </c>
      <c r="P2401">
        <v>0</v>
      </c>
      <c r="Q2401" t="s">
        <v>60</v>
      </c>
      <c r="R2401">
        <v>1</v>
      </c>
      <c r="S2401">
        <v>0</v>
      </c>
      <c r="T2401" t="s">
        <v>72</v>
      </c>
      <c r="U2401" t="s">
        <v>36</v>
      </c>
      <c r="V2401" t="s">
        <v>37</v>
      </c>
      <c r="W2401" t="s">
        <v>38</v>
      </c>
      <c r="Y2401" s="10"/>
      <c r="Z2401" s="10"/>
      <c r="AA2401" t="s">
        <v>3354</v>
      </c>
      <c r="AB2401" t="s">
        <v>3355</v>
      </c>
    </row>
    <row r="2402" spans="1:28" x14ac:dyDescent="0.3">
      <c r="A2402" s="7" t="b">
        <f t="shared" si="111"/>
        <v>0</v>
      </c>
      <c r="B2402" t="str">
        <f t="shared" si="112"/>
        <v>droopingkikki</v>
      </c>
      <c r="C2402" s="9" t="str">
        <f t="shared" si="113"/>
        <v>drooping_kikki</v>
      </c>
      <c r="D2402">
        <v>20509</v>
      </c>
      <c r="E2402" t="s">
        <v>24</v>
      </c>
      <c r="F2402" t="s">
        <v>3316</v>
      </c>
      <c r="G2402" t="s">
        <v>26</v>
      </c>
      <c r="H2402" t="s">
        <v>3317</v>
      </c>
      <c r="I2402" t="s">
        <v>59</v>
      </c>
      <c r="J2402">
        <v>20</v>
      </c>
      <c r="K2402">
        <v>50</v>
      </c>
      <c r="L2402">
        <v>0</v>
      </c>
      <c r="M2402">
        <v>0</v>
      </c>
      <c r="N2402">
        <v>0</v>
      </c>
      <c r="O2402">
        <v>2</v>
      </c>
      <c r="P2402">
        <v>0</v>
      </c>
      <c r="Q2402" t="s">
        <v>60</v>
      </c>
      <c r="R2402">
        <v>1</v>
      </c>
      <c r="S2402">
        <v>0</v>
      </c>
      <c r="T2402" t="s">
        <v>72</v>
      </c>
      <c r="U2402" t="s">
        <v>36</v>
      </c>
      <c r="V2402" t="s">
        <v>37</v>
      </c>
      <c r="W2402" t="s">
        <v>38</v>
      </c>
      <c r="X2402" s="7"/>
      <c r="Y2402" s="10"/>
      <c r="Z2402" s="10"/>
      <c r="AA2402" t="s">
        <v>3318</v>
      </c>
      <c r="AB2402" t="s">
        <v>3319</v>
      </c>
    </row>
    <row r="2403" spans="1:28" x14ac:dyDescent="0.3">
      <c r="A2403" s="7" t="b">
        <f t="shared" si="111"/>
        <v>0</v>
      </c>
      <c r="B2403" t="str">
        <f t="shared" si="112"/>
        <v>phreeonihat</v>
      </c>
      <c r="C2403" s="9" t="str">
        <f t="shared" si="113"/>
        <v>phreeoni_hat</v>
      </c>
      <c r="D2403">
        <v>20510</v>
      </c>
      <c r="E2403" t="s">
        <v>24</v>
      </c>
      <c r="F2403" t="s">
        <v>7556</v>
      </c>
      <c r="G2403" t="s">
        <v>26</v>
      </c>
      <c r="H2403" t="s">
        <v>7557</v>
      </c>
      <c r="I2403" t="s">
        <v>59</v>
      </c>
      <c r="J2403">
        <v>20</v>
      </c>
      <c r="K2403">
        <v>50</v>
      </c>
      <c r="L2403">
        <v>0</v>
      </c>
      <c r="M2403">
        <v>0</v>
      </c>
      <c r="N2403">
        <v>0</v>
      </c>
      <c r="O2403">
        <v>2</v>
      </c>
      <c r="P2403">
        <v>1</v>
      </c>
      <c r="Q2403" t="s">
        <v>60</v>
      </c>
      <c r="R2403">
        <v>1</v>
      </c>
      <c r="S2403">
        <v>0</v>
      </c>
      <c r="T2403" t="s">
        <v>72</v>
      </c>
      <c r="U2403" t="s">
        <v>36</v>
      </c>
      <c r="V2403" t="s">
        <v>37</v>
      </c>
      <c r="W2403" t="s">
        <v>38</v>
      </c>
      <c r="X2403" s="7" t="s">
        <v>30806</v>
      </c>
      <c r="Y2403" s="10"/>
      <c r="Z2403" s="10"/>
      <c r="AA2403" t="s">
        <v>7558</v>
      </c>
      <c r="AB2403" t="s">
        <v>7559</v>
      </c>
    </row>
    <row r="2404" spans="1:28" x14ac:dyDescent="0.3">
      <c r="A2404" s="7" t="b">
        <f t="shared" si="111"/>
        <v>0</v>
      </c>
      <c r="B2404" t="str">
        <f t="shared" si="112"/>
        <v>pantiehat</v>
      </c>
      <c r="C2404" s="9" t="str">
        <f t="shared" si="113"/>
        <v>pantie_hat</v>
      </c>
      <c r="D2404">
        <v>20511</v>
      </c>
      <c r="E2404" t="s">
        <v>24</v>
      </c>
      <c r="F2404" t="s">
        <v>7423</v>
      </c>
      <c r="G2404" t="s">
        <v>26</v>
      </c>
      <c r="H2404" t="s">
        <v>7424</v>
      </c>
      <c r="I2404" t="s">
        <v>59</v>
      </c>
      <c r="J2404">
        <v>20</v>
      </c>
      <c r="K2404">
        <v>50</v>
      </c>
      <c r="L2404">
        <v>0</v>
      </c>
      <c r="M2404">
        <v>0</v>
      </c>
      <c r="N2404">
        <v>0</v>
      </c>
      <c r="O2404">
        <v>2</v>
      </c>
      <c r="P2404">
        <v>1</v>
      </c>
      <c r="Q2404" t="s">
        <v>60</v>
      </c>
      <c r="R2404">
        <v>1</v>
      </c>
      <c r="S2404">
        <v>0</v>
      </c>
      <c r="T2404" t="s">
        <v>72</v>
      </c>
      <c r="U2404" t="s">
        <v>36</v>
      </c>
      <c r="V2404" t="s">
        <v>37</v>
      </c>
      <c r="W2404" t="s">
        <v>38</v>
      </c>
      <c r="X2404" s="7"/>
      <c r="Y2404" s="10"/>
      <c r="Z2404" s="10"/>
      <c r="AA2404" t="s">
        <v>7425</v>
      </c>
      <c r="AB2404" t="s">
        <v>7426</v>
      </c>
    </row>
    <row r="2405" spans="1:28" x14ac:dyDescent="0.3">
      <c r="A2405" s="7" t="b">
        <f t="shared" si="111"/>
        <v>0</v>
      </c>
      <c r="B2405" t="str">
        <f t="shared" si="112"/>
        <v>brahat</v>
      </c>
      <c r="C2405" s="9" t="str">
        <f t="shared" si="113"/>
        <v>bra_hat</v>
      </c>
      <c r="D2405">
        <v>20512</v>
      </c>
      <c r="E2405" t="s">
        <v>24</v>
      </c>
      <c r="F2405" t="s">
        <v>1538</v>
      </c>
      <c r="G2405" t="s">
        <v>26</v>
      </c>
      <c r="H2405" t="s">
        <v>1539</v>
      </c>
      <c r="I2405" t="s">
        <v>59</v>
      </c>
      <c r="J2405">
        <v>20</v>
      </c>
      <c r="K2405">
        <v>50</v>
      </c>
      <c r="L2405">
        <v>0</v>
      </c>
      <c r="M2405">
        <v>0</v>
      </c>
      <c r="N2405">
        <v>0</v>
      </c>
      <c r="O2405">
        <v>2</v>
      </c>
      <c r="P2405">
        <v>1</v>
      </c>
      <c r="Q2405" t="s">
        <v>60</v>
      </c>
      <c r="R2405">
        <v>1</v>
      </c>
      <c r="S2405">
        <v>0</v>
      </c>
      <c r="T2405" t="s">
        <v>72</v>
      </c>
      <c r="U2405" t="s">
        <v>36</v>
      </c>
      <c r="V2405" t="s">
        <v>37</v>
      </c>
      <c r="W2405" t="s">
        <v>38</v>
      </c>
      <c r="X2405" s="7"/>
      <c r="Y2405" s="10"/>
      <c r="Z2405" s="10"/>
      <c r="AA2405" t="s">
        <v>1540</v>
      </c>
      <c r="AB2405" t="s">
        <v>1541</v>
      </c>
    </row>
    <row r="2406" spans="1:28" x14ac:dyDescent="0.3">
      <c r="A2406" s="7" t="b">
        <f t="shared" si="111"/>
        <v>0</v>
      </c>
      <c r="B2406" t="str">
        <f t="shared" si="112"/>
        <v>droopingtakara</v>
      </c>
      <c r="C2406" s="9" t="str">
        <f t="shared" si="113"/>
        <v>drooping_takara</v>
      </c>
      <c r="D2406">
        <v>20513</v>
      </c>
      <c r="E2406" t="s">
        <v>24</v>
      </c>
      <c r="F2406" t="s">
        <v>3384</v>
      </c>
      <c r="G2406" t="s">
        <v>26</v>
      </c>
      <c r="H2406" t="s">
        <v>3385</v>
      </c>
      <c r="I2406" t="s">
        <v>59</v>
      </c>
      <c r="J2406">
        <v>20</v>
      </c>
      <c r="K2406">
        <v>50</v>
      </c>
      <c r="L2406">
        <v>0</v>
      </c>
      <c r="M2406">
        <v>0</v>
      </c>
      <c r="N2406">
        <v>0</v>
      </c>
      <c r="O2406">
        <v>2</v>
      </c>
      <c r="P2406">
        <v>0</v>
      </c>
      <c r="Q2406" t="s">
        <v>60</v>
      </c>
      <c r="R2406">
        <v>1</v>
      </c>
      <c r="S2406">
        <v>0</v>
      </c>
      <c r="T2406" t="s">
        <v>72</v>
      </c>
      <c r="U2406" t="s">
        <v>36</v>
      </c>
      <c r="V2406" t="s">
        <v>37</v>
      </c>
      <c r="W2406" t="s">
        <v>38</v>
      </c>
      <c r="X2406" s="7"/>
      <c r="Y2406" s="10"/>
      <c r="Z2406" s="10"/>
      <c r="AA2406" t="s">
        <v>3386</v>
      </c>
      <c r="AB2406" t="s">
        <v>3387</v>
      </c>
    </row>
    <row r="2407" spans="1:28" x14ac:dyDescent="0.3">
      <c r="A2407" s="7" t="b">
        <f t="shared" si="111"/>
        <v>0</v>
      </c>
      <c r="B2407" t="str">
        <f t="shared" si="112"/>
        <v>droopingvhaidra</v>
      </c>
      <c r="C2407" s="9" t="str">
        <f t="shared" si="113"/>
        <v>drooping_vhaidra</v>
      </c>
      <c r="D2407">
        <v>20514</v>
      </c>
      <c r="E2407" t="s">
        <v>24</v>
      </c>
      <c r="F2407" t="s">
        <v>3396</v>
      </c>
      <c r="G2407" t="s">
        <v>26</v>
      </c>
      <c r="H2407" t="s">
        <v>3397</v>
      </c>
      <c r="I2407" t="s">
        <v>59</v>
      </c>
      <c r="J2407">
        <v>20</v>
      </c>
      <c r="K2407">
        <v>50</v>
      </c>
      <c r="L2407">
        <v>0</v>
      </c>
      <c r="M2407">
        <v>0</v>
      </c>
      <c r="N2407">
        <v>0</v>
      </c>
      <c r="O2407">
        <v>2</v>
      </c>
      <c r="P2407">
        <v>0</v>
      </c>
      <c r="Q2407" t="s">
        <v>60</v>
      </c>
      <c r="R2407">
        <v>1</v>
      </c>
      <c r="S2407">
        <v>0</v>
      </c>
      <c r="T2407" t="s">
        <v>72</v>
      </c>
      <c r="U2407" t="s">
        <v>36</v>
      </c>
      <c r="V2407" t="s">
        <v>37</v>
      </c>
      <c r="W2407" t="s">
        <v>38</v>
      </c>
      <c r="X2407" s="7"/>
      <c r="Y2407" s="10"/>
      <c r="Z2407" s="10"/>
      <c r="AA2407" t="s">
        <v>3398</v>
      </c>
      <c r="AB2407" t="s">
        <v>3399</v>
      </c>
    </row>
    <row r="2408" spans="1:28" x14ac:dyDescent="0.3">
      <c r="A2408" s="7" t="b">
        <f t="shared" si="111"/>
        <v>0</v>
      </c>
      <c r="B2408" t="str">
        <f t="shared" si="112"/>
        <v>cheshirecathat</v>
      </c>
      <c r="C2408" s="9" t="str">
        <f t="shared" si="113"/>
        <v>cheshire_cat_hat</v>
      </c>
      <c r="D2408">
        <v>20515</v>
      </c>
      <c r="E2408" t="s">
        <v>24</v>
      </c>
      <c r="F2408" t="s">
        <v>2105</v>
      </c>
      <c r="G2408" t="s">
        <v>26</v>
      </c>
      <c r="H2408" t="s">
        <v>2106</v>
      </c>
      <c r="I2408" t="s">
        <v>59</v>
      </c>
      <c r="J2408">
        <v>20</v>
      </c>
      <c r="K2408">
        <v>50</v>
      </c>
      <c r="L2408">
        <v>0</v>
      </c>
      <c r="M2408">
        <v>0</v>
      </c>
      <c r="N2408">
        <v>0</v>
      </c>
      <c r="O2408">
        <v>2</v>
      </c>
      <c r="P2408">
        <v>1</v>
      </c>
      <c r="Q2408" t="s">
        <v>60</v>
      </c>
      <c r="R2408">
        <v>1</v>
      </c>
      <c r="S2408">
        <v>0</v>
      </c>
      <c r="T2408" t="s">
        <v>72</v>
      </c>
      <c r="U2408" t="s">
        <v>36</v>
      </c>
      <c r="V2408" t="s">
        <v>37</v>
      </c>
      <c r="W2408" t="s">
        <v>38</v>
      </c>
      <c r="X2408" s="7" t="s">
        <v>31412</v>
      </c>
      <c r="Y2408" s="10"/>
      <c r="Z2408" s="10"/>
      <c r="AA2408" t="s">
        <v>2107</v>
      </c>
      <c r="AB2408" t="s">
        <v>2108</v>
      </c>
    </row>
    <row r="2409" spans="1:28" x14ac:dyDescent="0.3">
      <c r="A2409" s="7" t="b">
        <f t="shared" si="111"/>
        <v>0</v>
      </c>
      <c r="B2409" t="str">
        <f t="shared" si="112"/>
        <v>ghostoffallenbishop</v>
      </c>
      <c r="C2409" s="9" t="str">
        <f t="shared" si="113"/>
        <v>ghost_of_fallen_bishop</v>
      </c>
      <c r="D2409">
        <v>20516</v>
      </c>
      <c r="E2409" t="s">
        <v>24</v>
      </c>
      <c r="F2409" t="s">
        <v>4412</v>
      </c>
      <c r="G2409" t="s">
        <v>26</v>
      </c>
      <c r="H2409" t="s">
        <v>4413</v>
      </c>
      <c r="I2409" t="s">
        <v>59</v>
      </c>
      <c r="J2409" s="5">
        <v>20</v>
      </c>
      <c r="K2409">
        <v>50</v>
      </c>
      <c r="L2409">
        <v>0</v>
      </c>
      <c r="M2409">
        <v>0</v>
      </c>
      <c r="N2409">
        <v>0</v>
      </c>
      <c r="O2409">
        <v>2</v>
      </c>
      <c r="P2409">
        <v>1</v>
      </c>
      <c r="Q2409" t="s">
        <v>60</v>
      </c>
      <c r="R2409">
        <v>1</v>
      </c>
      <c r="S2409">
        <v>0</v>
      </c>
      <c r="T2409" t="s">
        <v>101</v>
      </c>
      <c r="U2409" t="s">
        <v>36</v>
      </c>
      <c r="V2409" t="s">
        <v>37</v>
      </c>
      <c r="W2409" t="s">
        <v>38</v>
      </c>
      <c r="Y2409" s="10"/>
      <c r="Z2409" s="10"/>
      <c r="AA2409" t="s">
        <v>4414</v>
      </c>
      <c r="AB2409" t="s">
        <v>4415</v>
      </c>
    </row>
    <row r="2410" spans="1:28" x14ac:dyDescent="0.3">
      <c r="A2410" s="7" t="b">
        <f t="shared" si="111"/>
        <v>0</v>
      </c>
      <c r="B2410" t="str">
        <f t="shared" si="112"/>
        <v>droopingxackery</v>
      </c>
      <c r="C2410" s="9" t="str">
        <f t="shared" si="113"/>
        <v>drooping_xackery</v>
      </c>
      <c r="D2410">
        <v>20517</v>
      </c>
      <c r="E2410" t="s">
        <v>24</v>
      </c>
      <c r="F2410" t="s">
        <v>3412</v>
      </c>
      <c r="G2410" t="s">
        <v>26</v>
      </c>
      <c r="H2410" t="s">
        <v>3413</v>
      </c>
      <c r="I2410" t="s">
        <v>59</v>
      </c>
      <c r="J2410">
        <v>20</v>
      </c>
      <c r="K2410">
        <v>50</v>
      </c>
      <c r="L2410">
        <v>0</v>
      </c>
      <c r="M2410">
        <v>0</v>
      </c>
      <c r="N2410">
        <v>0</v>
      </c>
      <c r="O2410">
        <v>2</v>
      </c>
      <c r="P2410">
        <v>0</v>
      </c>
      <c r="Q2410" t="s">
        <v>60</v>
      </c>
      <c r="R2410">
        <v>1</v>
      </c>
      <c r="S2410">
        <v>0</v>
      </c>
      <c r="T2410" t="s">
        <v>72</v>
      </c>
      <c r="U2410" t="s">
        <v>36</v>
      </c>
      <c r="V2410" t="s">
        <v>37</v>
      </c>
      <c r="W2410" t="s">
        <v>38</v>
      </c>
      <c r="X2410" s="7"/>
      <c r="Y2410" s="10"/>
      <c r="Z2410" s="10"/>
      <c r="AA2410" t="s">
        <v>3414</v>
      </c>
      <c r="AB2410" t="s">
        <v>3415</v>
      </c>
    </row>
    <row r="2411" spans="1:28" x14ac:dyDescent="0.3">
      <c r="A2411" s="7" t="b">
        <f t="shared" si="111"/>
        <v>0</v>
      </c>
      <c r="B2411" t="str">
        <f t="shared" si="112"/>
        <v>droopingfalcon</v>
      </c>
      <c r="C2411" s="9" t="str">
        <f t="shared" si="113"/>
        <v>drooping_falcon</v>
      </c>
      <c r="D2411">
        <v>20519</v>
      </c>
      <c r="E2411" t="s">
        <v>24</v>
      </c>
      <c r="F2411" t="s">
        <v>3292</v>
      </c>
      <c r="G2411" t="s">
        <v>26</v>
      </c>
      <c r="H2411" t="s">
        <v>3293</v>
      </c>
      <c r="I2411" t="s">
        <v>59</v>
      </c>
      <c r="J2411">
        <v>20</v>
      </c>
      <c r="K2411">
        <v>50</v>
      </c>
      <c r="L2411">
        <v>0</v>
      </c>
      <c r="M2411">
        <v>0</v>
      </c>
      <c r="N2411">
        <v>0</v>
      </c>
      <c r="O2411">
        <v>2</v>
      </c>
      <c r="P2411">
        <v>1</v>
      </c>
      <c r="Q2411" t="s">
        <v>60</v>
      </c>
      <c r="R2411">
        <v>1</v>
      </c>
      <c r="S2411">
        <v>0</v>
      </c>
      <c r="T2411" t="s">
        <v>72</v>
      </c>
      <c r="U2411" t="s">
        <v>36</v>
      </c>
      <c r="V2411" t="s">
        <v>37</v>
      </c>
      <c r="W2411" t="s">
        <v>38</v>
      </c>
      <c r="X2411" s="7" t="s">
        <v>31413</v>
      </c>
      <c r="Y2411" s="10"/>
      <c r="Z2411" s="10"/>
      <c r="AA2411" t="s">
        <v>3294</v>
      </c>
      <c r="AB2411" t="s">
        <v>3295</v>
      </c>
    </row>
    <row r="2412" spans="1:28" x14ac:dyDescent="0.3">
      <c r="A2412" s="7" t="b">
        <f t="shared" si="111"/>
        <v>0</v>
      </c>
      <c r="B2412" t="str">
        <f t="shared" si="112"/>
        <v>piamette'shairband</v>
      </c>
      <c r="C2412" s="9" t="str">
        <f t="shared" si="113"/>
        <v>piamette's_hairband</v>
      </c>
      <c r="D2412">
        <v>20520</v>
      </c>
      <c r="E2412" t="s">
        <v>24</v>
      </c>
      <c r="F2412" t="s">
        <v>7560</v>
      </c>
      <c r="G2412" t="s">
        <v>26</v>
      </c>
      <c r="H2412" t="s">
        <v>7561</v>
      </c>
      <c r="I2412" t="s">
        <v>59</v>
      </c>
      <c r="J2412">
        <v>20</v>
      </c>
      <c r="K2412">
        <v>50</v>
      </c>
      <c r="L2412">
        <v>0</v>
      </c>
      <c r="M2412">
        <v>0</v>
      </c>
      <c r="N2412">
        <v>0</v>
      </c>
      <c r="O2412">
        <v>2</v>
      </c>
      <c r="P2412">
        <v>1</v>
      </c>
      <c r="Q2412" t="s">
        <v>60</v>
      </c>
      <c r="R2412">
        <v>1</v>
      </c>
      <c r="S2412">
        <v>0</v>
      </c>
      <c r="T2412" t="s">
        <v>72</v>
      </c>
      <c r="U2412" t="s">
        <v>36</v>
      </c>
      <c r="V2412" t="s">
        <v>37</v>
      </c>
      <c r="W2412" t="s">
        <v>38</v>
      </c>
      <c r="X2412" s="7" t="s">
        <v>31414</v>
      </c>
      <c r="Y2412" s="10"/>
      <c r="Z2412" s="10"/>
      <c r="AA2412" t="s">
        <v>7562</v>
      </c>
      <c r="AB2412" t="s">
        <v>7563</v>
      </c>
    </row>
    <row r="2413" spans="1:28" x14ac:dyDescent="0.3">
      <c r="A2413" s="7" t="b">
        <f t="shared" si="111"/>
        <v>0</v>
      </c>
      <c r="B2413" t="str">
        <f t="shared" si="112"/>
        <v>droopingdoctorwyrd</v>
      </c>
      <c r="C2413" s="9" t="str">
        <f t="shared" si="113"/>
        <v>drooping_doctor_wyrd</v>
      </c>
      <c r="D2413">
        <v>20521</v>
      </c>
      <c r="E2413" t="s">
        <v>24</v>
      </c>
      <c r="F2413" t="s">
        <v>3276</v>
      </c>
      <c r="G2413" t="s">
        <v>26</v>
      </c>
      <c r="H2413" t="s">
        <v>3277</v>
      </c>
      <c r="I2413" t="s">
        <v>59</v>
      </c>
      <c r="J2413">
        <v>20</v>
      </c>
      <c r="K2413">
        <v>50</v>
      </c>
      <c r="L2413">
        <v>0</v>
      </c>
      <c r="M2413">
        <v>0</v>
      </c>
      <c r="N2413">
        <v>0</v>
      </c>
      <c r="O2413">
        <v>2</v>
      </c>
      <c r="P2413">
        <v>0</v>
      </c>
      <c r="Q2413" t="s">
        <v>60</v>
      </c>
      <c r="R2413">
        <v>1</v>
      </c>
      <c r="S2413">
        <v>0</v>
      </c>
      <c r="T2413" t="s">
        <v>72</v>
      </c>
      <c r="U2413" t="s">
        <v>36</v>
      </c>
      <c r="V2413" t="s">
        <v>37</v>
      </c>
      <c r="W2413" t="s">
        <v>38</v>
      </c>
      <c r="X2413" s="7"/>
      <c r="Y2413" s="10"/>
      <c r="Z2413" s="10"/>
      <c r="AA2413" t="s">
        <v>3278</v>
      </c>
      <c r="AB2413" t="s">
        <v>3279</v>
      </c>
    </row>
    <row r="2414" spans="1:28" x14ac:dyDescent="0.3">
      <c r="A2414" s="7" t="b">
        <f t="shared" si="111"/>
        <v>0</v>
      </c>
      <c r="B2414" t="str">
        <f t="shared" si="112"/>
        <v>droopingariastark</v>
      </c>
      <c r="C2414" s="9" t="str">
        <f t="shared" si="113"/>
        <v>drooping_aria_stark</v>
      </c>
      <c r="D2414">
        <v>20522</v>
      </c>
      <c r="E2414" t="s">
        <v>24</v>
      </c>
      <c r="F2414" t="s">
        <v>3245</v>
      </c>
      <c r="G2414" t="s">
        <v>26</v>
      </c>
      <c r="H2414" t="s">
        <v>3246</v>
      </c>
      <c r="I2414" t="s">
        <v>59</v>
      </c>
      <c r="J2414" s="5">
        <v>20</v>
      </c>
      <c r="K2414">
        <v>50</v>
      </c>
      <c r="L2414">
        <v>0</v>
      </c>
      <c r="M2414">
        <v>0</v>
      </c>
      <c r="N2414">
        <v>0</v>
      </c>
      <c r="O2414">
        <v>2</v>
      </c>
      <c r="P2414">
        <v>0</v>
      </c>
      <c r="Q2414" t="s">
        <v>60</v>
      </c>
      <c r="R2414">
        <v>1</v>
      </c>
      <c r="S2414">
        <v>0</v>
      </c>
      <c r="T2414" t="s">
        <v>72</v>
      </c>
      <c r="U2414" t="s">
        <v>36</v>
      </c>
      <c r="V2414" t="s">
        <v>37</v>
      </c>
      <c r="W2414" t="s">
        <v>38</v>
      </c>
      <c r="X2414" s="7"/>
      <c r="Y2414" s="10"/>
      <c r="Z2414" s="10"/>
      <c r="AA2414" t="s">
        <v>3247</v>
      </c>
      <c r="AB2414" t="s">
        <v>3248</v>
      </c>
    </row>
    <row r="2415" spans="1:28" x14ac:dyDescent="0.3">
      <c r="A2415" s="7" t="b">
        <f t="shared" si="111"/>
        <v>0</v>
      </c>
      <c r="B2415" t="str">
        <f t="shared" si="112"/>
        <v>saplinghat</v>
      </c>
      <c r="C2415" s="9" t="str">
        <f t="shared" si="113"/>
        <v>sapling_hat</v>
      </c>
      <c r="D2415">
        <v>20523</v>
      </c>
      <c r="E2415" t="s">
        <v>24</v>
      </c>
      <c r="F2415" t="s">
        <v>8733</v>
      </c>
      <c r="G2415" t="s">
        <v>26</v>
      </c>
      <c r="H2415" t="s">
        <v>8734</v>
      </c>
      <c r="I2415" t="s">
        <v>59</v>
      </c>
      <c r="J2415">
        <v>20</v>
      </c>
      <c r="K2415">
        <v>50</v>
      </c>
      <c r="L2415">
        <v>0</v>
      </c>
      <c r="M2415">
        <v>0</v>
      </c>
      <c r="N2415">
        <v>0</v>
      </c>
      <c r="O2415">
        <v>2</v>
      </c>
      <c r="P2415">
        <v>1</v>
      </c>
      <c r="Q2415" t="s">
        <v>60</v>
      </c>
      <c r="R2415">
        <v>1</v>
      </c>
      <c r="S2415">
        <v>0</v>
      </c>
      <c r="T2415" t="s">
        <v>72</v>
      </c>
      <c r="U2415" t="s">
        <v>36</v>
      </c>
      <c r="V2415" t="s">
        <v>37</v>
      </c>
      <c r="W2415" t="s">
        <v>38</v>
      </c>
      <c r="X2415" s="7" t="s">
        <v>31415</v>
      </c>
      <c r="Y2415" s="10"/>
      <c r="Z2415" s="10"/>
      <c r="AA2415" t="s">
        <v>8735</v>
      </c>
      <c r="AB2415" t="s">
        <v>8736</v>
      </c>
    </row>
    <row r="2416" spans="1:28" x14ac:dyDescent="0.3">
      <c r="A2416" s="7" t="b">
        <f t="shared" si="111"/>
        <v>0</v>
      </c>
      <c r="B2416" t="str">
        <f t="shared" si="112"/>
        <v>droopingbiomaster</v>
      </c>
      <c r="C2416" s="9" t="str">
        <f t="shared" si="113"/>
        <v>drooping_biomaster</v>
      </c>
      <c r="D2416">
        <v>20524</v>
      </c>
      <c r="E2416" t="s">
        <v>24</v>
      </c>
      <c r="F2416" t="s">
        <v>3249</v>
      </c>
      <c r="G2416" t="s">
        <v>26</v>
      </c>
      <c r="H2416" t="s">
        <v>3250</v>
      </c>
      <c r="I2416" t="s">
        <v>59</v>
      </c>
      <c r="J2416">
        <v>20</v>
      </c>
      <c r="K2416">
        <v>50</v>
      </c>
      <c r="L2416">
        <v>0</v>
      </c>
      <c r="M2416">
        <v>0</v>
      </c>
      <c r="N2416">
        <v>0</v>
      </c>
      <c r="O2416">
        <v>2</v>
      </c>
      <c r="P2416">
        <v>0</v>
      </c>
      <c r="Q2416" t="s">
        <v>60</v>
      </c>
      <c r="R2416">
        <v>1</v>
      </c>
      <c r="S2416">
        <v>0</v>
      </c>
      <c r="T2416" t="s">
        <v>72</v>
      </c>
      <c r="U2416" t="s">
        <v>36</v>
      </c>
      <c r="V2416" t="s">
        <v>37</v>
      </c>
      <c r="W2416" t="s">
        <v>38</v>
      </c>
      <c r="X2416" s="7"/>
      <c r="Y2416" s="10"/>
      <c r="Z2416" s="10"/>
      <c r="AA2416" t="s">
        <v>3251</v>
      </c>
      <c r="AB2416" t="s">
        <v>3252</v>
      </c>
    </row>
    <row r="2417" spans="1:28" x14ac:dyDescent="0.3">
      <c r="A2417" s="7" t="b">
        <f t="shared" si="111"/>
        <v>0</v>
      </c>
      <c r="B2417" t="str">
        <f t="shared" si="112"/>
        <v>droopingeileithyia</v>
      </c>
      <c r="C2417" s="9" t="str">
        <f t="shared" si="113"/>
        <v>drooping_eileithyia</v>
      </c>
      <c r="D2417">
        <v>20525</v>
      </c>
      <c r="E2417" t="s">
        <v>24</v>
      </c>
      <c r="F2417" t="s">
        <v>3288</v>
      </c>
      <c r="G2417" t="s">
        <v>26</v>
      </c>
      <c r="H2417" t="s">
        <v>3289</v>
      </c>
      <c r="I2417" t="s">
        <v>59</v>
      </c>
      <c r="J2417">
        <v>20</v>
      </c>
      <c r="K2417">
        <v>50</v>
      </c>
      <c r="L2417">
        <v>0</v>
      </c>
      <c r="M2417">
        <v>0</v>
      </c>
      <c r="N2417">
        <v>0</v>
      </c>
      <c r="O2417">
        <v>2</v>
      </c>
      <c r="P2417">
        <v>0</v>
      </c>
      <c r="Q2417" t="s">
        <v>60</v>
      </c>
      <c r="R2417">
        <v>1</v>
      </c>
      <c r="S2417">
        <v>0</v>
      </c>
      <c r="T2417" t="s">
        <v>72</v>
      </c>
      <c r="U2417" t="s">
        <v>36</v>
      </c>
      <c r="V2417" t="s">
        <v>37</v>
      </c>
      <c r="W2417" t="s">
        <v>38</v>
      </c>
      <c r="X2417" s="7"/>
      <c r="Y2417" s="10"/>
      <c r="Z2417" s="10"/>
      <c r="AA2417" t="s">
        <v>3290</v>
      </c>
      <c r="AB2417" t="s">
        <v>3291</v>
      </c>
    </row>
    <row r="2418" spans="1:28" x14ac:dyDescent="0.3">
      <c r="A2418" s="7" t="b">
        <f t="shared" si="111"/>
        <v>0</v>
      </c>
      <c r="B2418" t="str">
        <f t="shared" si="112"/>
        <v>droopinghunnybuns</v>
      </c>
      <c r="C2418" s="9" t="str">
        <f t="shared" si="113"/>
        <v>drooping_hunny_buns</v>
      </c>
      <c r="D2418">
        <v>20526</v>
      </c>
      <c r="E2418" t="s">
        <v>24</v>
      </c>
      <c r="F2418" t="s">
        <v>3312</v>
      </c>
      <c r="G2418" t="s">
        <v>26</v>
      </c>
      <c r="H2418" t="s">
        <v>3313</v>
      </c>
      <c r="I2418" t="s">
        <v>59</v>
      </c>
      <c r="J2418">
        <v>20</v>
      </c>
      <c r="K2418">
        <v>50</v>
      </c>
      <c r="L2418">
        <v>0</v>
      </c>
      <c r="M2418">
        <v>0</v>
      </c>
      <c r="N2418">
        <v>0</v>
      </c>
      <c r="O2418">
        <v>2</v>
      </c>
      <c r="P2418">
        <v>0</v>
      </c>
      <c r="Q2418" t="s">
        <v>60</v>
      </c>
      <c r="R2418">
        <v>1</v>
      </c>
      <c r="S2418">
        <v>0</v>
      </c>
      <c r="T2418" t="s">
        <v>72</v>
      </c>
      <c r="U2418" t="s">
        <v>36</v>
      </c>
      <c r="V2418" t="s">
        <v>37</v>
      </c>
      <c r="W2418" t="s">
        <v>38</v>
      </c>
      <c r="X2418" s="7"/>
      <c r="Y2418" s="10"/>
      <c r="Z2418" s="10"/>
      <c r="AA2418" t="s">
        <v>3314</v>
      </c>
      <c r="AB2418" t="s">
        <v>3315</v>
      </c>
    </row>
    <row r="2419" spans="1:28" x14ac:dyDescent="0.3">
      <c r="A2419" s="7" t="b">
        <f t="shared" si="111"/>
        <v>0</v>
      </c>
      <c r="B2419" t="str">
        <f t="shared" si="112"/>
        <v>droopingdeleter</v>
      </c>
      <c r="C2419" s="9" t="str">
        <f t="shared" si="113"/>
        <v>drooping_deleter</v>
      </c>
      <c r="D2419">
        <v>20529</v>
      </c>
      <c r="E2419" t="s">
        <v>24</v>
      </c>
      <c r="F2419" t="s">
        <v>3272</v>
      </c>
      <c r="G2419" t="s">
        <v>26</v>
      </c>
      <c r="H2419" t="s">
        <v>3273</v>
      </c>
      <c r="I2419" t="s">
        <v>59</v>
      </c>
      <c r="J2419">
        <v>20</v>
      </c>
      <c r="K2419">
        <v>50</v>
      </c>
      <c r="L2419">
        <v>0</v>
      </c>
      <c r="M2419">
        <v>0</v>
      </c>
      <c r="N2419">
        <v>0</v>
      </c>
      <c r="O2419">
        <v>2</v>
      </c>
      <c r="P2419">
        <v>1</v>
      </c>
      <c r="Q2419" t="s">
        <v>60</v>
      </c>
      <c r="R2419">
        <v>1</v>
      </c>
      <c r="S2419">
        <v>0</v>
      </c>
      <c r="T2419" t="s">
        <v>72</v>
      </c>
      <c r="U2419" t="s">
        <v>36</v>
      </c>
      <c r="V2419" t="s">
        <v>37</v>
      </c>
      <c r="W2419" t="s">
        <v>38</v>
      </c>
      <c r="X2419" s="7" t="s">
        <v>31417</v>
      </c>
      <c r="Y2419" s="10"/>
      <c r="Z2419" s="10"/>
      <c r="AA2419" t="s">
        <v>3274</v>
      </c>
      <c r="AB2419" t="s">
        <v>3275</v>
      </c>
    </row>
    <row r="2420" spans="1:28" x14ac:dyDescent="0.3">
      <c r="A2420" s="7" t="b">
        <f t="shared" si="111"/>
        <v>0</v>
      </c>
      <c r="B2420" t="str">
        <f t="shared" si="112"/>
        <v>bombporinghat</v>
      </c>
      <c r="C2420" s="9" t="str">
        <f t="shared" si="113"/>
        <v>bomb_poring_hat</v>
      </c>
      <c r="D2420">
        <v>20530</v>
      </c>
      <c r="E2420" t="s">
        <v>24</v>
      </c>
      <c r="F2420" t="s">
        <v>1401</v>
      </c>
      <c r="G2420" t="s">
        <v>26</v>
      </c>
      <c r="H2420" t="s">
        <v>1402</v>
      </c>
      <c r="I2420" t="s">
        <v>59</v>
      </c>
      <c r="J2420">
        <v>20</v>
      </c>
      <c r="K2420">
        <v>50</v>
      </c>
      <c r="L2420">
        <v>0</v>
      </c>
      <c r="M2420">
        <v>0</v>
      </c>
      <c r="N2420">
        <v>0</v>
      </c>
      <c r="O2420">
        <v>2</v>
      </c>
      <c r="P2420">
        <v>1</v>
      </c>
      <c r="Q2420" t="s">
        <v>60</v>
      </c>
      <c r="R2420">
        <v>1</v>
      </c>
      <c r="S2420">
        <v>0</v>
      </c>
      <c r="T2420" t="s">
        <v>72</v>
      </c>
      <c r="U2420" t="s">
        <v>36</v>
      </c>
      <c r="V2420" t="s">
        <v>37</v>
      </c>
      <c r="W2420" t="s">
        <v>38</v>
      </c>
      <c r="X2420" s="7" t="s">
        <v>31418</v>
      </c>
      <c r="Y2420" s="10"/>
      <c r="Z2420" s="10"/>
      <c r="AA2420" t="s">
        <v>1403</v>
      </c>
      <c r="AB2420" t="s">
        <v>1404</v>
      </c>
    </row>
    <row r="2421" spans="1:28" x14ac:dyDescent="0.3">
      <c r="A2421" s="7" t="b">
        <f t="shared" si="111"/>
        <v>0</v>
      </c>
      <c r="B2421" t="str">
        <f t="shared" si="112"/>
        <v>roughwindhairpin</v>
      </c>
      <c r="C2421" s="9" t="str">
        <f t="shared" si="113"/>
        <v>rough_wind_hairpin</v>
      </c>
      <c r="D2421">
        <v>20531</v>
      </c>
      <c r="E2421" t="s">
        <v>24</v>
      </c>
      <c r="F2421" t="s">
        <v>8559</v>
      </c>
      <c r="G2421" t="s">
        <v>26</v>
      </c>
      <c r="H2421" t="s">
        <v>8560</v>
      </c>
      <c r="I2421" t="s">
        <v>59</v>
      </c>
      <c r="J2421">
        <v>20</v>
      </c>
      <c r="K2421">
        <v>50</v>
      </c>
      <c r="L2421">
        <v>0</v>
      </c>
      <c r="M2421">
        <v>0</v>
      </c>
      <c r="N2421">
        <v>0</v>
      </c>
      <c r="O2421">
        <v>2</v>
      </c>
      <c r="P2421">
        <v>1</v>
      </c>
      <c r="Q2421" t="s">
        <v>60</v>
      </c>
      <c r="R2421">
        <v>1</v>
      </c>
      <c r="S2421">
        <v>0</v>
      </c>
      <c r="T2421" t="s">
        <v>72</v>
      </c>
      <c r="U2421" t="s">
        <v>36</v>
      </c>
      <c r="V2421" t="s">
        <v>37</v>
      </c>
      <c r="W2421" t="s">
        <v>38</v>
      </c>
      <c r="X2421" s="7" t="s">
        <v>31419</v>
      </c>
      <c r="Y2421" s="10"/>
      <c r="Z2421" s="10"/>
      <c r="AA2421" t="s">
        <v>8561</v>
      </c>
      <c r="AB2421" t="s">
        <v>8562</v>
      </c>
    </row>
    <row r="2422" spans="1:28" x14ac:dyDescent="0.3">
      <c r="A2422" s="7" t="b">
        <f t="shared" si="111"/>
        <v>0</v>
      </c>
      <c r="B2422" t="str">
        <f t="shared" si="112"/>
        <v>marinahat</v>
      </c>
      <c r="C2422" s="9" t="str">
        <f t="shared" si="113"/>
        <v>marina_hat</v>
      </c>
      <c r="D2422">
        <v>20532</v>
      </c>
      <c r="E2422" t="s">
        <v>24</v>
      </c>
      <c r="F2422" t="s">
        <v>6467</v>
      </c>
      <c r="G2422" t="s">
        <v>26</v>
      </c>
      <c r="H2422" t="s">
        <v>6468</v>
      </c>
      <c r="I2422" t="s">
        <v>59</v>
      </c>
      <c r="J2422">
        <v>20</v>
      </c>
      <c r="K2422">
        <v>50</v>
      </c>
      <c r="L2422">
        <v>0</v>
      </c>
      <c r="M2422">
        <v>0</v>
      </c>
      <c r="N2422">
        <v>0</v>
      </c>
      <c r="O2422">
        <v>2</v>
      </c>
      <c r="P2422">
        <v>1</v>
      </c>
      <c r="Q2422" t="s">
        <v>60</v>
      </c>
      <c r="R2422">
        <v>1</v>
      </c>
      <c r="S2422">
        <v>0</v>
      </c>
      <c r="T2422" t="s">
        <v>72</v>
      </c>
      <c r="U2422" t="s">
        <v>36</v>
      </c>
      <c r="V2422" t="s">
        <v>37</v>
      </c>
      <c r="W2422" t="s">
        <v>38</v>
      </c>
      <c r="X2422" s="7" t="s">
        <v>31420</v>
      </c>
      <c r="Y2422" s="10"/>
      <c r="Z2422" s="10"/>
      <c r="AA2422" t="s">
        <v>6469</v>
      </c>
      <c r="AB2422" t="s">
        <v>6470</v>
      </c>
    </row>
    <row r="2423" spans="1:28" x14ac:dyDescent="0.3">
      <c r="A2423" s="7" t="b">
        <f t="shared" si="111"/>
        <v>0</v>
      </c>
      <c r="B2423" t="str">
        <f t="shared" si="112"/>
        <v>hylozoisthat</v>
      </c>
      <c r="C2423" s="9" t="str">
        <f t="shared" si="113"/>
        <v>hylozoist_hat</v>
      </c>
      <c r="D2423">
        <v>20533</v>
      </c>
      <c r="E2423" t="s">
        <v>24</v>
      </c>
      <c r="F2423" t="s">
        <v>5360</v>
      </c>
      <c r="G2423" t="s">
        <v>26</v>
      </c>
      <c r="H2423" t="s">
        <v>5361</v>
      </c>
      <c r="I2423" t="s">
        <v>59</v>
      </c>
      <c r="J2423" s="10">
        <v>20</v>
      </c>
      <c r="K2423">
        <v>50</v>
      </c>
      <c r="L2423">
        <v>0</v>
      </c>
      <c r="M2423">
        <v>0</v>
      </c>
      <c r="N2423">
        <v>0</v>
      </c>
      <c r="O2423">
        <v>2</v>
      </c>
      <c r="P2423">
        <v>1</v>
      </c>
      <c r="Q2423" t="s">
        <v>60</v>
      </c>
      <c r="R2423">
        <v>1</v>
      </c>
      <c r="S2423">
        <v>0</v>
      </c>
      <c r="T2423" t="s">
        <v>72</v>
      </c>
      <c r="U2423" t="s">
        <v>36</v>
      </c>
      <c r="V2423" t="s">
        <v>37</v>
      </c>
      <c r="W2423" t="s">
        <v>38</v>
      </c>
      <c r="X2423" s="7" t="s">
        <v>31421</v>
      </c>
      <c r="Y2423" s="10"/>
      <c r="Z2423" s="10"/>
      <c r="AA2423" t="s">
        <v>5362</v>
      </c>
      <c r="AB2423" t="s">
        <v>5363</v>
      </c>
    </row>
    <row r="2424" spans="1:28" x14ac:dyDescent="0.3">
      <c r="A2424" s="7" t="b">
        <f t="shared" si="111"/>
        <v>0</v>
      </c>
      <c r="B2424" t="str">
        <f t="shared" si="112"/>
        <v>alizadoll</v>
      </c>
      <c r="C2424" s="9" t="str">
        <f t="shared" si="113"/>
        <v>aliza_doll</v>
      </c>
      <c r="D2424">
        <v>20534</v>
      </c>
      <c r="E2424" t="s">
        <v>24</v>
      </c>
      <c r="F2424" t="s">
        <v>230</v>
      </c>
      <c r="G2424" t="s">
        <v>26</v>
      </c>
      <c r="H2424" t="s">
        <v>231</v>
      </c>
      <c r="I2424" t="s">
        <v>59</v>
      </c>
      <c r="J2424" s="10">
        <v>20</v>
      </c>
      <c r="K2424">
        <v>50</v>
      </c>
      <c r="L2424">
        <v>0</v>
      </c>
      <c r="M2424">
        <v>0</v>
      </c>
      <c r="N2424">
        <v>0</v>
      </c>
      <c r="O2424">
        <v>2</v>
      </c>
      <c r="P2424">
        <v>1</v>
      </c>
      <c r="Q2424" t="s">
        <v>60</v>
      </c>
      <c r="R2424">
        <v>1</v>
      </c>
      <c r="S2424">
        <v>0</v>
      </c>
      <c r="T2424" t="s">
        <v>72</v>
      </c>
      <c r="U2424" t="s">
        <v>36</v>
      </c>
      <c r="V2424" t="s">
        <v>37</v>
      </c>
      <c r="W2424" t="s">
        <v>38</v>
      </c>
      <c r="X2424" s="7" t="s">
        <v>31422</v>
      </c>
      <c r="Y2424" s="10"/>
      <c r="Z2424" s="10"/>
      <c r="AA2424" t="s">
        <v>232</v>
      </c>
      <c r="AB2424" t="s">
        <v>233</v>
      </c>
    </row>
    <row r="2425" spans="1:28" x14ac:dyDescent="0.3">
      <c r="A2425" s="7" t="b">
        <f t="shared" si="111"/>
        <v>0</v>
      </c>
      <c r="B2425" t="str">
        <f t="shared" si="112"/>
        <v>mystcasehat</v>
      </c>
      <c r="C2425" s="9" t="str">
        <f t="shared" si="113"/>
        <v>myst_case_hat</v>
      </c>
      <c r="D2425">
        <v>20535</v>
      </c>
      <c r="E2425" t="s">
        <v>24</v>
      </c>
      <c r="F2425" t="s">
        <v>6965</v>
      </c>
      <c r="G2425" t="s">
        <v>26</v>
      </c>
      <c r="H2425" t="s">
        <v>6966</v>
      </c>
      <c r="I2425" t="s">
        <v>59</v>
      </c>
      <c r="J2425" s="5">
        <v>20</v>
      </c>
      <c r="K2425">
        <v>50</v>
      </c>
      <c r="L2425">
        <v>0</v>
      </c>
      <c r="M2425">
        <v>0</v>
      </c>
      <c r="N2425">
        <v>0</v>
      </c>
      <c r="O2425">
        <v>2</v>
      </c>
      <c r="P2425">
        <v>1</v>
      </c>
      <c r="Q2425" t="s">
        <v>60</v>
      </c>
      <c r="R2425">
        <v>1</v>
      </c>
      <c r="S2425">
        <v>0</v>
      </c>
      <c r="T2425" t="s">
        <v>72</v>
      </c>
      <c r="U2425" t="s">
        <v>36</v>
      </c>
      <c r="V2425" t="s">
        <v>37</v>
      </c>
      <c r="W2425" t="s">
        <v>38</v>
      </c>
      <c r="X2425" s="7" t="s">
        <v>31423</v>
      </c>
      <c r="Y2425" s="10"/>
      <c r="Z2425" s="10"/>
      <c r="AA2425" t="s">
        <v>6967</v>
      </c>
      <c r="AB2425" t="s">
        <v>6968</v>
      </c>
    </row>
    <row r="2426" spans="1:28" x14ac:dyDescent="0.3">
      <c r="A2426" s="7" t="b">
        <f t="shared" si="111"/>
        <v>0</v>
      </c>
      <c r="B2426" t="str">
        <f t="shared" si="112"/>
        <v>helmoficewolf</v>
      </c>
      <c r="C2426" s="9" t="str">
        <f t="shared" si="113"/>
        <v>helm_of_ice_wolf</v>
      </c>
      <c r="D2426">
        <v>20536</v>
      </c>
      <c r="E2426" t="s">
        <v>24</v>
      </c>
      <c r="F2426" t="s">
        <v>5131</v>
      </c>
      <c r="G2426" t="s">
        <v>26</v>
      </c>
      <c r="H2426" t="s">
        <v>5132</v>
      </c>
      <c r="I2426" t="s">
        <v>59</v>
      </c>
      <c r="J2426" s="5">
        <v>20</v>
      </c>
      <c r="K2426">
        <v>50</v>
      </c>
      <c r="L2426">
        <v>0</v>
      </c>
      <c r="M2426">
        <v>0</v>
      </c>
      <c r="N2426">
        <v>0</v>
      </c>
      <c r="O2426">
        <v>2</v>
      </c>
      <c r="P2426">
        <v>1</v>
      </c>
      <c r="Q2426" t="s">
        <v>60</v>
      </c>
      <c r="R2426">
        <v>1</v>
      </c>
      <c r="S2426">
        <v>0</v>
      </c>
      <c r="T2426" t="s">
        <v>72</v>
      </c>
      <c r="U2426" t="s">
        <v>36</v>
      </c>
      <c r="V2426" t="s">
        <v>37</v>
      </c>
      <c r="W2426" t="s">
        <v>38</v>
      </c>
      <c r="X2426" s="7" t="s">
        <v>31424</v>
      </c>
      <c r="Y2426" s="10"/>
      <c r="Z2426" s="10"/>
      <c r="AA2426" t="s">
        <v>5133</v>
      </c>
      <c r="AB2426" t="s">
        <v>5134</v>
      </c>
    </row>
    <row r="2427" spans="1:28" x14ac:dyDescent="0.3">
      <c r="A2427" s="7" t="b">
        <f t="shared" si="111"/>
        <v>0</v>
      </c>
      <c r="B2427" t="str">
        <f t="shared" si="112"/>
        <v>turtlehelm</v>
      </c>
      <c r="C2427" s="9" t="str">
        <f t="shared" si="113"/>
        <v>turtle_helm</v>
      </c>
      <c r="D2427">
        <v>20537</v>
      </c>
      <c r="E2427" t="s">
        <v>24</v>
      </c>
      <c r="F2427" t="s">
        <v>10213</v>
      </c>
      <c r="G2427" t="s">
        <v>26</v>
      </c>
      <c r="H2427" t="s">
        <v>10214</v>
      </c>
      <c r="I2427" t="s">
        <v>59</v>
      </c>
      <c r="J2427">
        <v>20</v>
      </c>
      <c r="K2427">
        <v>50</v>
      </c>
      <c r="L2427">
        <v>0</v>
      </c>
      <c r="M2427">
        <v>0</v>
      </c>
      <c r="N2427">
        <v>0</v>
      </c>
      <c r="O2427">
        <v>2</v>
      </c>
      <c r="P2427">
        <v>1</v>
      </c>
      <c r="Q2427" t="s">
        <v>60</v>
      </c>
      <c r="R2427">
        <v>1</v>
      </c>
      <c r="S2427">
        <v>0</v>
      </c>
      <c r="T2427" t="s">
        <v>72</v>
      </c>
      <c r="U2427" t="s">
        <v>36</v>
      </c>
      <c r="V2427" t="s">
        <v>37</v>
      </c>
      <c r="W2427" t="s">
        <v>38</v>
      </c>
      <c r="X2427" s="7" t="s">
        <v>31425</v>
      </c>
      <c r="Y2427" s="10"/>
      <c r="Z2427" s="10"/>
      <c r="AA2427" t="s">
        <v>10215</v>
      </c>
      <c r="AB2427" t="s">
        <v>10216</v>
      </c>
    </row>
    <row r="2428" spans="1:28" x14ac:dyDescent="0.3">
      <c r="A2428" s="7" t="b">
        <f t="shared" si="111"/>
        <v>0</v>
      </c>
      <c r="B2428" t="str">
        <f t="shared" si="112"/>
        <v>helmofrandgris</v>
      </c>
      <c r="C2428" s="9" t="str">
        <f t="shared" si="113"/>
        <v>helm_of_randgris</v>
      </c>
      <c r="D2428">
        <v>20538</v>
      </c>
      <c r="E2428" t="s">
        <v>24</v>
      </c>
      <c r="F2428" t="s">
        <v>5135</v>
      </c>
      <c r="G2428" t="s">
        <v>26</v>
      </c>
      <c r="H2428" t="s">
        <v>5136</v>
      </c>
      <c r="I2428" t="s">
        <v>59</v>
      </c>
      <c r="J2428" s="5">
        <v>20</v>
      </c>
      <c r="K2428">
        <v>50</v>
      </c>
      <c r="L2428">
        <v>0</v>
      </c>
      <c r="M2428">
        <v>0</v>
      </c>
      <c r="N2428">
        <v>0</v>
      </c>
      <c r="O2428">
        <v>2</v>
      </c>
      <c r="P2428">
        <v>1</v>
      </c>
      <c r="Q2428" t="s">
        <v>60</v>
      </c>
      <c r="R2428">
        <v>1</v>
      </c>
      <c r="S2428">
        <v>0</v>
      </c>
      <c r="T2428" t="s">
        <v>72</v>
      </c>
      <c r="U2428" t="s">
        <v>36</v>
      </c>
      <c r="V2428" t="s">
        <v>37</v>
      </c>
      <c r="W2428" t="s">
        <v>38</v>
      </c>
      <c r="X2428" s="7"/>
      <c r="Y2428" s="10"/>
      <c r="Z2428" s="10"/>
      <c r="AA2428" t="s">
        <v>5137</v>
      </c>
      <c r="AB2428" t="s">
        <v>5138</v>
      </c>
    </row>
    <row r="2429" spans="1:28" x14ac:dyDescent="0.3">
      <c r="A2429" s="7" t="b">
        <f t="shared" si="111"/>
        <v>0</v>
      </c>
      <c r="B2429" t="str">
        <f t="shared" si="112"/>
        <v>helmofhermes</v>
      </c>
      <c r="C2429" s="9" t="str">
        <f t="shared" si="113"/>
        <v>helm_of_hermes</v>
      </c>
      <c r="D2429">
        <v>20539</v>
      </c>
      <c r="E2429" t="s">
        <v>24</v>
      </c>
      <c r="F2429" t="s">
        <v>5127</v>
      </c>
      <c r="G2429" t="s">
        <v>26</v>
      </c>
      <c r="H2429" t="s">
        <v>5128</v>
      </c>
      <c r="I2429" t="s">
        <v>59</v>
      </c>
      <c r="J2429" s="5">
        <v>20</v>
      </c>
      <c r="K2429">
        <v>50</v>
      </c>
      <c r="L2429">
        <v>0</v>
      </c>
      <c r="M2429">
        <v>0</v>
      </c>
      <c r="N2429">
        <v>0</v>
      </c>
      <c r="O2429">
        <v>2</v>
      </c>
      <c r="P2429">
        <v>1</v>
      </c>
      <c r="Q2429" t="s">
        <v>60</v>
      </c>
      <c r="R2429">
        <v>1</v>
      </c>
      <c r="S2429">
        <v>0</v>
      </c>
      <c r="T2429" t="s">
        <v>72</v>
      </c>
      <c r="U2429" t="s">
        <v>36</v>
      </c>
      <c r="V2429" t="s">
        <v>37</v>
      </c>
      <c r="W2429" t="s">
        <v>38</v>
      </c>
      <c r="X2429" s="7"/>
      <c r="Y2429" s="10"/>
      <c r="Z2429" s="10"/>
      <c r="AA2429" t="s">
        <v>5129</v>
      </c>
      <c r="AB2429" t="s">
        <v>5130</v>
      </c>
    </row>
    <row r="2430" spans="1:28" x14ac:dyDescent="0.3">
      <c r="A2430" s="7" t="b">
        <f t="shared" si="111"/>
        <v>0</v>
      </c>
      <c r="B2430" t="str">
        <f t="shared" si="112"/>
        <v>beaniebear</v>
      </c>
      <c r="C2430" s="9" t="str">
        <f t="shared" si="113"/>
        <v>beanie_bear</v>
      </c>
      <c r="D2430">
        <v>20540</v>
      </c>
      <c r="E2430" t="s">
        <v>24</v>
      </c>
      <c r="F2430" t="s">
        <v>856</v>
      </c>
      <c r="G2430" t="s">
        <v>26</v>
      </c>
      <c r="H2430" t="s">
        <v>857</v>
      </c>
      <c r="I2430" t="s">
        <v>59</v>
      </c>
      <c r="J2430" s="5">
        <v>20</v>
      </c>
      <c r="K2430">
        <v>50</v>
      </c>
      <c r="L2430">
        <v>0</v>
      </c>
      <c r="M2430">
        <v>0</v>
      </c>
      <c r="N2430">
        <v>0</v>
      </c>
      <c r="O2430">
        <v>2</v>
      </c>
      <c r="P2430">
        <v>1</v>
      </c>
      <c r="Q2430" t="s">
        <v>60</v>
      </c>
      <c r="R2430">
        <v>1</v>
      </c>
      <c r="S2430">
        <v>0</v>
      </c>
      <c r="T2430" t="s">
        <v>72</v>
      </c>
      <c r="U2430" t="s">
        <v>36</v>
      </c>
      <c r="V2430" t="s">
        <v>37</v>
      </c>
      <c r="W2430" t="s">
        <v>38</v>
      </c>
      <c r="X2430" s="7"/>
      <c r="Y2430" s="10"/>
      <c r="Z2430" s="10"/>
      <c r="AA2430" t="s">
        <v>858</v>
      </c>
      <c r="AB2430" t="s">
        <v>859</v>
      </c>
    </row>
    <row r="2431" spans="1:28" x14ac:dyDescent="0.3">
      <c r="A2431" s="7" t="b">
        <f t="shared" si="111"/>
        <v>0</v>
      </c>
      <c r="B2431" t="str">
        <f t="shared" si="112"/>
        <v>ayothayahat</v>
      </c>
      <c r="C2431" s="9" t="str">
        <f t="shared" si="113"/>
        <v>ayothaya_hat</v>
      </c>
      <c r="D2431">
        <v>20541</v>
      </c>
      <c r="E2431" t="s">
        <v>24</v>
      </c>
      <c r="F2431" t="s">
        <v>667</v>
      </c>
      <c r="G2431" t="s">
        <v>26</v>
      </c>
      <c r="H2431" t="s">
        <v>668</v>
      </c>
      <c r="I2431" t="s">
        <v>59</v>
      </c>
      <c r="J2431" s="5">
        <v>20</v>
      </c>
      <c r="K2431">
        <v>50</v>
      </c>
      <c r="L2431">
        <v>0</v>
      </c>
      <c r="M2431">
        <v>0</v>
      </c>
      <c r="N2431">
        <v>0</v>
      </c>
      <c r="O2431">
        <v>2</v>
      </c>
      <c r="P2431">
        <v>1</v>
      </c>
      <c r="Q2431" t="s">
        <v>60</v>
      </c>
      <c r="R2431">
        <v>1</v>
      </c>
      <c r="S2431">
        <v>0</v>
      </c>
      <c r="T2431" t="s">
        <v>72</v>
      </c>
      <c r="U2431" t="s">
        <v>36</v>
      </c>
      <c r="V2431" t="s">
        <v>37</v>
      </c>
      <c r="W2431" t="s">
        <v>38</v>
      </c>
      <c r="X2431" s="7"/>
      <c r="Y2431" s="10"/>
      <c r="Z2431" s="10"/>
      <c r="AA2431" t="s">
        <v>669</v>
      </c>
      <c r="AB2431" t="s">
        <v>670</v>
      </c>
    </row>
    <row r="2432" spans="1:28" x14ac:dyDescent="0.3">
      <c r="A2432" s="7" t="b">
        <f t="shared" si="111"/>
        <v>0</v>
      </c>
      <c r="B2432" t="str">
        <f t="shared" si="112"/>
        <v>cowringhat2</v>
      </c>
      <c r="C2432" s="9" t="str">
        <f t="shared" si="113"/>
        <v>cowring_hat_2</v>
      </c>
      <c r="D2432">
        <v>20542</v>
      </c>
      <c r="E2432" t="s">
        <v>24</v>
      </c>
      <c r="F2432" t="s">
        <v>2534</v>
      </c>
      <c r="G2432" t="s">
        <v>26</v>
      </c>
      <c r="H2432" t="s">
        <v>2535</v>
      </c>
      <c r="I2432" t="s">
        <v>59</v>
      </c>
      <c r="J2432" s="5">
        <v>20</v>
      </c>
      <c r="K2432">
        <v>50</v>
      </c>
      <c r="L2432">
        <v>0</v>
      </c>
      <c r="M2432">
        <v>0</v>
      </c>
      <c r="N2432">
        <v>0</v>
      </c>
      <c r="O2432">
        <v>2</v>
      </c>
      <c r="P2432">
        <v>1</v>
      </c>
      <c r="Q2432" t="s">
        <v>60</v>
      </c>
      <c r="R2432">
        <v>1</v>
      </c>
      <c r="S2432">
        <v>0</v>
      </c>
      <c r="T2432" t="s">
        <v>72</v>
      </c>
      <c r="U2432" t="s">
        <v>36</v>
      </c>
      <c r="V2432" t="s">
        <v>37</v>
      </c>
      <c r="W2432" t="s">
        <v>38</v>
      </c>
      <c r="X2432" t="s">
        <v>31556</v>
      </c>
      <c r="Y2432" s="10"/>
      <c r="Z2432" s="10"/>
      <c r="AA2432" t="s">
        <v>2536</v>
      </c>
      <c r="AB2432" t="s">
        <v>2537</v>
      </c>
    </row>
    <row r="2433" spans="1:28" x14ac:dyDescent="0.3">
      <c r="A2433" s="7" t="b">
        <f t="shared" ref="A2433:A2496" si="114">ISNUMBER(SEARCH("callfunc",X2433))</f>
        <v>0</v>
      </c>
      <c r="B2433" t="str">
        <f t="shared" ref="B2433:B2496" si="115">LOWER(SUBSTITUTE(F2433,"_",""))</f>
        <v>shinobihelm</v>
      </c>
      <c r="C2433" s="9" t="str">
        <f t="shared" ref="C2433:C2496" si="116">LOWER(F2433)</f>
        <v>shinobi_helm</v>
      </c>
      <c r="D2433">
        <v>20543</v>
      </c>
      <c r="E2433" t="s">
        <v>24</v>
      </c>
      <c r="F2433" t="s">
        <v>8991</v>
      </c>
      <c r="G2433" t="s">
        <v>26</v>
      </c>
      <c r="H2433" t="s">
        <v>8991</v>
      </c>
      <c r="I2433" t="s">
        <v>59</v>
      </c>
      <c r="J2433" s="5">
        <v>20</v>
      </c>
      <c r="K2433">
        <v>50</v>
      </c>
      <c r="L2433">
        <v>0</v>
      </c>
      <c r="M2433">
        <v>0</v>
      </c>
      <c r="N2433">
        <v>0</v>
      </c>
      <c r="O2433">
        <v>2</v>
      </c>
      <c r="P2433">
        <v>1</v>
      </c>
      <c r="Q2433" t="s">
        <v>60</v>
      </c>
      <c r="R2433">
        <v>1</v>
      </c>
      <c r="S2433">
        <v>0</v>
      </c>
      <c r="T2433" t="s">
        <v>72</v>
      </c>
      <c r="U2433" t="s">
        <v>36</v>
      </c>
      <c r="V2433" t="s">
        <v>37</v>
      </c>
      <c r="W2433" t="s">
        <v>38</v>
      </c>
      <c r="X2433" s="7"/>
      <c r="Y2433" s="10"/>
      <c r="Z2433" s="10"/>
      <c r="AA2433" t="s">
        <v>8992</v>
      </c>
      <c r="AB2433" t="s">
        <v>8993</v>
      </c>
    </row>
    <row r="2434" spans="1:28" x14ac:dyDescent="0.3">
      <c r="A2434" s="7" t="b">
        <f t="shared" si="114"/>
        <v>0</v>
      </c>
      <c r="B2434" t="str">
        <f t="shared" si="115"/>
        <v>cruiserhat</v>
      </c>
      <c r="C2434" s="9" t="str">
        <f t="shared" si="116"/>
        <v>cruiser_hat</v>
      </c>
      <c r="D2434">
        <v>20544</v>
      </c>
      <c r="E2434" t="s">
        <v>24</v>
      </c>
      <c r="F2434" t="s">
        <v>2613</v>
      </c>
      <c r="G2434" t="s">
        <v>26</v>
      </c>
      <c r="H2434" t="s">
        <v>2614</v>
      </c>
      <c r="I2434" t="s">
        <v>59</v>
      </c>
      <c r="J2434" s="5">
        <v>20</v>
      </c>
      <c r="K2434">
        <v>50</v>
      </c>
      <c r="L2434">
        <v>0</v>
      </c>
      <c r="M2434">
        <v>0</v>
      </c>
      <c r="N2434">
        <v>0</v>
      </c>
      <c r="O2434">
        <v>2</v>
      </c>
      <c r="P2434">
        <v>1</v>
      </c>
      <c r="Q2434" t="s">
        <v>60</v>
      </c>
      <c r="R2434">
        <v>1</v>
      </c>
      <c r="S2434">
        <v>0</v>
      </c>
      <c r="T2434" t="s">
        <v>72</v>
      </c>
      <c r="U2434" t="s">
        <v>36</v>
      </c>
      <c r="V2434" t="s">
        <v>37</v>
      </c>
      <c r="W2434" t="s">
        <v>38</v>
      </c>
      <c r="X2434" s="7"/>
      <c r="Y2434" s="10"/>
      <c r="Z2434" s="10"/>
      <c r="AA2434" t="s">
        <v>2615</v>
      </c>
      <c r="AB2434" t="s">
        <v>2616</v>
      </c>
    </row>
    <row r="2435" spans="1:28" x14ac:dyDescent="0.3">
      <c r="A2435" s="7" t="b">
        <f t="shared" si="114"/>
        <v>0</v>
      </c>
      <c r="B2435" t="str">
        <f t="shared" si="115"/>
        <v>hangingdolls</v>
      </c>
      <c r="C2435" s="9" t="str">
        <f t="shared" si="116"/>
        <v>hanging_dolls</v>
      </c>
      <c r="D2435">
        <v>20545</v>
      </c>
      <c r="E2435" t="s">
        <v>24</v>
      </c>
      <c r="F2435" t="s">
        <v>4973</v>
      </c>
      <c r="G2435" t="s">
        <v>26</v>
      </c>
      <c r="H2435" t="s">
        <v>4974</v>
      </c>
      <c r="I2435" t="s">
        <v>59</v>
      </c>
      <c r="J2435" s="5">
        <v>20</v>
      </c>
      <c r="K2435">
        <v>50</v>
      </c>
      <c r="L2435">
        <v>0</v>
      </c>
      <c r="M2435">
        <v>0</v>
      </c>
      <c r="N2435">
        <v>0</v>
      </c>
      <c r="O2435">
        <v>2</v>
      </c>
      <c r="P2435">
        <v>1</v>
      </c>
      <c r="Q2435" t="s">
        <v>60</v>
      </c>
      <c r="R2435">
        <v>1</v>
      </c>
      <c r="S2435">
        <v>0</v>
      </c>
      <c r="T2435" t="s">
        <v>72</v>
      </c>
      <c r="U2435" t="s">
        <v>36</v>
      </c>
      <c r="V2435" t="s">
        <v>37</v>
      </c>
      <c r="W2435" t="s">
        <v>38</v>
      </c>
      <c r="X2435" s="7"/>
      <c r="Y2435" s="10"/>
      <c r="Z2435" s="10"/>
      <c r="AA2435" t="s">
        <v>4975</v>
      </c>
      <c r="AB2435" t="s">
        <v>4976</v>
      </c>
    </row>
    <row r="2436" spans="1:28" x14ac:dyDescent="0.3">
      <c r="A2436" s="7" t="b">
        <f t="shared" si="114"/>
        <v>0</v>
      </c>
      <c r="B2436" t="str">
        <f t="shared" si="115"/>
        <v>droopingmaya</v>
      </c>
      <c r="C2436" s="9" t="str">
        <f t="shared" si="116"/>
        <v>drooping_maya</v>
      </c>
      <c r="D2436">
        <v>20546</v>
      </c>
      <c r="E2436" t="s">
        <v>24</v>
      </c>
      <c r="F2436" t="s">
        <v>3328</v>
      </c>
      <c r="G2436" t="s">
        <v>26</v>
      </c>
      <c r="H2436" t="s">
        <v>3329</v>
      </c>
      <c r="I2436" t="s">
        <v>59</v>
      </c>
      <c r="J2436" s="5">
        <v>20</v>
      </c>
      <c r="K2436">
        <v>50</v>
      </c>
      <c r="L2436">
        <v>0</v>
      </c>
      <c r="M2436">
        <v>0</v>
      </c>
      <c r="N2436">
        <v>0</v>
      </c>
      <c r="O2436">
        <v>2</v>
      </c>
      <c r="P2436">
        <v>1</v>
      </c>
      <c r="Q2436" t="s">
        <v>60</v>
      </c>
      <c r="R2436">
        <v>1</v>
      </c>
      <c r="S2436">
        <v>0</v>
      </c>
      <c r="T2436" t="s">
        <v>72</v>
      </c>
      <c r="U2436" t="s">
        <v>36</v>
      </c>
      <c r="V2436" t="s">
        <v>37</v>
      </c>
      <c r="W2436" t="s">
        <v>38</v>
      </c>
      <c r="X2436" s="7" t="s">
        <v>31426</v>
      </c>
      <c r="Y2436" s="10"/>
      <c r="Z2436" s="10"/>
      <c r="AA2436" t="s">
        <v>3330</v>
      </c>
      <c r="AB2436" t="s">
        <v>3331</v>
      </c>
    </row>
    <row r="2437" spans="1:28" x14ac:dyDescent="0.3">
      <c r="A2437" s="7" t="b">
        <f t="shared" si="114"/>
        <v>0</v>
      </c>
      <c r="B2437" t="str">
        <f t="shared" si="115"/>
        <v>bluequizhat</v>
      </c>
      <c r="C2437" s="9" t="str">
        <f t="shared" si="116"/>
        <v>blue_quiz_hat</v>
      </c>
      <c r="D2437">
        <v>20547</v>
      </c>
      <c r="E2437" t="s">
        <v>24</v>
      </c>
      <c r="F2437" t="s">
        <v>1363</v>
      </c>
      <c r="G2437" t="s">
        <v>26</v>
      </c>
      <c r="H2437" t="s">
        <v>1364</v>
      </c>
      <c r="I2437" t="s">
        <v>59</v>
      </c>
      <c r="J2437" s="5">
        <v>20</v>
      </c>
      <c r="K2437">
        <v>50</v>
      </c>
      <c r="L2437" s="5">
        <v>0</v>
      </c>
      <c r="M2437">
        <v>0</v>
      </c>
      <c r="N2437">
        <v>0</v>
      </c>
      <c r="O2437">
        <v>2</v>
      </c>
      <c r="P2437">
        <v>1</v>
      </c>
      <c r="Q2437" t="s">
        <v>60</v>
      </c>
      <c r="R2437">
        <v>1</v>
      </c>
      <c r="S2437">
        <v>0</v>
      </c>
      <c r="T2437" t="s">
        <v>72</v>
      </c>
      <c r="U2437" t="s">
        <v>36</v>
      </c>
      <c r="V2437" t="s">
        <v>37</v>
      </c>
      <c r="W2437" t="s">
        <v>38</v>
      </c>
      <c r="X2437" s="7"/>
      <c r="Y2437" s="10"/>
      <c r="Z2437" s="10"/>
      <c r="AA2437" t="s">
        <v>1365</v>
      </c>
      <c r="AB2437" t="s">
        <v>1366</v>
      </c>
    </row>
    <row r="2438" spans="1:28" x14ac:dyDescent="0.3">
      <c r="A2438" s="7" t="b">
        <f t="shared" si="114"/>
        <v>0</v>
      </c>
      <c r="B2438" t="str">
        <f t="shared" si="115"/>
        <v>yellowquizhat</v>
      </c>
      <c r="C2438" s="9" t="str">
        <f t="shared" si="116"/>
        <v>yellow_quiz_hat</v>
      </c>
      <c r="D2438">
        <v>20548</v>
      </c>
      <c r="E2438" t="s">
        <v>24</v>
      </c>
      <c r="F2438" t="s">
        <v>10921</v>
      </c>
      <c r="G2438" t="s">
        <v>26</v>
      </c>
      <c r="H2438" t="s">
        <v>10922</v>
      </c>
      <c r="I2438" t="s">
        <v>59</v>
      </c>
      <c r="J2438" s="5">
        <v>20</v>
      </c>
      <c r="K2438">
        <v>50</v>
      </c>
      <c r="L2438" s="5">
        <v>0</v>
      </c>
      <c r="M2438">
        <v>0</v>
      </c>
      <c r="N2438">
        <v>0</v>
      </c>
      <c r="O2438">
        <v>2</v>
      </c>
      <c r="P2438">
        <v>1</v>
      </c>
      <c r="Q2438" t="s">
        <v>60</v>
      </c>
      <c r="R2438">
        <v>1</v>
      </c>
      <c r="S2438">
        <v>0</v>
      </c>
      <c r="T2438" t="s">
        <v>72</v>
      </c>
      <c r="U2438" t="s">
        <v>36</v>
      </c>
      <c r="V2438" t="s">
        <v>37</v>
      </c>
      <c r="W2438" t="s">
        <v>38</v>
      </c>
      <c r="X2438" s="7"/>
      <c r="Y2438" s="10"/>
      <c r="Z2438" s="10"/>
      <c r="AA2438" t="s">
        <v>10923</v>
      </c>
      <c r="AB2438" t="s">
        <v>10924</v>
      </c>
    </row>
    <row r="2439" spans="1:28" x14ac:dyDescent="0.3">
      <c r="A2439" s="7" t="b">
        <f t="shared" si="114"/>
        <v>0</v>
      </c>
      <c r="B2439" t="str">
        <f t="shared" si="115"/>
        <v>redquizhat</v>
      </c>
      <c r="C2439" s="9" t="str">
        <f t="shared" si="116"/>
        <v>red_quiz_hat</v>
      </c>
      <c r="D2439">
        <v>20549</v>
      </c>
      <c r="E2439" t="s">
        <v>24</v>
      </c>
      <c r="F2439" t="s">
        <v>8243</v>
      </c>
      <c r="G2439" t="s">
        <v>26</v>
      </c>
      <c r="H2439" t="s">
        <v>8244</v>
      </c>
      <c r="I2439" t="s">
        <v>59</v>
      </c>
      <c r="J2439" s="5">
        <v>20</v>
      </c>
      <c r="K2439">
        <v>50</v>
      </c>
      <c r="L2439">
        <v>0</v>
      </c>
      <c r="M2439">
        <v>0</v>
      </c>
      <c r="N2439">
        <v>0</v>
      </c>
      <c r="O2439">
        <v>2</v>
      </c>
      <c r="P2439">
        <v>1</v>
      </c>
      <c r="Q2439" t="s">
        <v>60</v>
      </c>
      <c r="R2439">
        <v>1</v>
      </c>
      <c r="S2439">
        <v>0</v>
      </c>
      <c r="T2439" t="s">
        <v>72</v>
      </c>
      <c r="U2439" t="s">
        <v>36</v>
      </c>
      <c r="V2439" t="s">
        <v>37</v>
      </c>
      <c r="W2439" t="s">
        <v>38</v>
      </c>
      <c r="X2439" s="7"/>
      <c r="Y2439" s="10"/>
      <c r="Z2439" s="10"/>
      <c r="AA2439" t="s">
        <v>8245</v>
      </c>
      <c r="AB2439" t="s">
        <v>8246</v>
      </c>
    </row>
    <row r="2440" spans="1:28" x14ac:dyDescent="0.3">
      <c r="A2440" s="7" t="b">
        <f t="shared" si="114"/>
        <v>0</v>
      </c>
      <c r="B2440" t="str">
        <f t="shared" si="115"/>
        <v>greenquizhat</v>
      </c>
      <c r="C2440" s="9" t="str">
        <f t="shared" si="116"/>
        <v>green_quiz_hat</v>
      </c>
      <c r="D2440">
        <v>20550</v>
      </c>
      <c r="E2440" t="s">
        <v>24</v>
      </c>
      <c r="F2440" t="s">
        <v>4814</v>
      </c>
      <c r="G2440" t="s">
        <v>26</v>
      </c>
      <c r="H2440" t="s">
        <v>4815</v>
      </c>
      <c r="I2440" t="s">
        <v>59</v>
      </c>
      <c r="J2440" s="5">
        <v>20</v>
      </c>
      <c r="K2440">
        <v>50</v>
      </c>
      <c r="L2440">
        <v>0</v>
      </c>
      <c r="M2440">
        <v>0</v>
      </c>
      <c r="N2440">
        <v>0</v>
      </c>
      <c r="O2440">
        <v>2</v>
      </c>
      <c r="P2440">
        <v>1</v>
      </c>
      <c r="Q2440" t="s">
        <v>60</v>
      </c>
      <c r="R2440">
        <v>1</v>
      </c>
      <c r="S2440">
        <v>0</v>
      </c>
      <c r="T2440" t="s">
        <v>72</v>
      </c>
      <c r="U2440" t="s">
        <v>36</v>
      </c>
      <c r="V2440" t="s">
        <v>37</v>
      </c>
      <c r="W2440" t="s">
        <v>38</v>
      </c>
      <c r="X2440" s="7"/>
      <c r="Y2440" s="10"/>
      <c r="Z2440" s="10"/>
      <c r="AA2440" t="s">
        <v>4816</v>
      </c>
      <c r="AB2440" t="s">
        <v>4817</v>
      </c>
    </row>
    <row r="2441" spans="1:28" x14ac:dyDescent="0.3">
      <c r="A2441" s="7" t="b">
        <f t="shared" si="114"/>
        <v>0</v>
      </c>
      <c r="B2441" t="str">
        <f t="shared" si="115"/>
        <v>droopinghidden</v>
      </c>
      <c r="C2441" s="9" t="str">
        <f t="shared" si="116"/>
        <v>drooping_hidden</v>
      </c>
      <c r="D2441">
        <v>20551</v>
      </c>
      <c r="E2441" t="s">
        <v>24</v>
      </c>
      <c r="F2441" t="s">
        <v>3308</v>
      </c>
      <c r="G2441" t="s">
        <v>26</v>
      </c>
      <c r="H2441" t="s">
        <v>3309</v>
      </c>
      <c r="I2441" t="s">
        <v>59</v>
      </c>
      <c r="J2441" s="5">
        <v>20</v>
      </c>
      <c r="K2441">
        <v>50</v>
      </c>
      <c r="L2441">
        <v>0</v>
      </c>
      <c r="M2441">
        <v>0</v>
      </c>
      <c r="N2441">
        <v>0</v>
      </c>
      <c r="O2441">
        <v>2</v>
      </c>
      <c r="P2441">
        <v>1</v>
      </c>
      <c r="Q2441" t="s">
        <v>60</v>
      </c>
      <c r="R2441">
        <v>1</v>
      </c>
      <c r="S2441">
        <v>0</v>
      </c>
      <c r="T2441" t="s">
        <v>72</v>
      </c>
      <c r="U2441" t="s">
        <v>36</v>
      </c>
      <c r="V2441" t="s">
        <v>37</v>
      </c>
      <c r="W2441" t="s">
        <v>38</v>
      </c>
      <c r="X2441" s="7"/>
      <c r="Y2441" s="10"/>
      <c r="Z2441" s="10"/>
      <c r="AA2441" t="s">
        <v>3310</v>
      </c>
      <c r="AB2441" t="s">
        <v>3311</v>
      </c>
    </row>
    <row r="2442" spans="1:28" x14ac:dyDescent="0.3">
      <c r="A2442" s="7" t="b">
        <f t="shared" si="114"/>
        <v>0</v>
      </c>
      <c r="B2442" t="str">
        <f t="shared" si="115"/>
        <v>droopingwindii</v>
      </c>
      <c r="C2442" s="9" t="str">
        <f t="shared" si="116"/>
        <v>drooping_windii</v>
      </c>
      <c r="D2442">
        <v>20552</v>
      </c>
      <c r="E2442" t="s">
        <v>24</v>
      </c>
      <c r="F2442" t="s">
        <v>3408</v>
      </c>
      <c r="G2442" t="s">
        <v>26</v>
      </c>
      <c r="H2442" t="s">
        <v>3409</v>
      </c>
      <c r="I2442" t="s">
        <v>59</v>
      </c>
      <c r="J2442" s="5">
        <v>20</v>
      </c>
      <c r="K2442">
        <v>50</v>
      </c>
      <c r="L2442">
        <v>0</v>
      </c>
      <c r="M2442">
        <v>0</v>
      </c>
      <c r="N2442">
        <v>0</v>
      </c>
      <c r="O2442">
        <v>2</v>
      </c>
      <c r="P2442">
        <v>1</v>
      </c>
      <c r="Q2442" t="s">
        <v>60</v>
      </c>
      <c r="R2442">
        <v>1</v>
      </c>
      <c r="S2442">
        <v>0</v>
      </c>
      <c r="T2442" t="s">
        <v>72</v>
      </c>
      <c r="U2442" t="s">
        <v>36</v>
      </c>
      <c r="V2442" t="s">
        <v>37</v>
      </c>
      <c r="W2442" t="s">
        <v>38</v>
      </c>
      <c r="X2442" s="7"/>
      <c r="Y2442" s="10"/>
      <c r="Z2442" s="10"/>
      <c r="AA2442" t="s">
        <v>3410</v>
      </c>
      <c r="AB2442" t="s">
        <v>3411</v>
      </c>
    </row>
    <row r="2443" spans="1:28" x14ac:dyDescent="0.3">
      <c r="A2443" s="7" t="b">
        <f t="shared" si="114"/>
        <v>0</v>
      </c>
      <c r="B2443" t="str">
        <f t="shared" si="115"/>
        <v>angryeyebrows</v>
      </c>
      <c r="C2443" s="9" t="str">
        <f t="shared" si="116"/>
        <v>angry_eyebrows</v>
      </c>
      <c r="D2443">
        <v>20553</v>
      </c>
      <c r="E2443" t="s">
        <v>24</v>
      </c>
      <c r="F2443" t="s">
        <v>363</v>
      </c>
      <c r="G2443" t="s">
        <v>26</v>
      </c>
      <c r="H2443" t="s">
        <v>364</v>
      </c>
      <c r="I2443" t="s">
        <v>59</v>
      </c>
      <c r="J2443" s="5">
        <v>20</v>
      </c>
      <c r="K2443">
        <v>0</v>
      </c>
      <c r="L2443">
        <v>0</v>
      </c>
      <c r="M2443">
        <v>0</v>
      </c>
      <c r="N2443">
        <v>0</v>
      </c>
      <c r="O2443">
        <v>0</v>
      </c>
      <c r="P2443">
        <v>1</v>
      </c>
      <c r="Q2443" t="s">
        <v>24</v>
      </c>
      <c r="R2443">
        <v>75</v>
      </c>
      <c r="S2443">
        <v>0</v>
      </c>
      <c r="T2443" t="s">
        <v>189</v>
      </c>
      <c r="U2443" t="s">
        <v>36</v>
      </c>
      <c r="V2443" t="s">
        <v>37</v>
      </c>
      <c r="W2443" t="s">
        <v>38</v>
      </c>
      <c r="X2443" s="7" t="s">
        <v>31408</v>
      </c>
      <c r="Y2443" s="10"/>
      <c r="Z2443" s="10"/>
      <c r="AA2443" t="s">
        <v>365</v>
      </c>
      <c r="AB2443" t="s">
        <v>366</v>
      </c>
    </row>
    <row r="2444" spans="1:28" x14ac:dyDescent="0.3">
      <c r="A2444" s="7" t="b">
        <f t="shared" si="114"/>
        <v>0</v>
      </c>
      <c r="B2444" t="str">
        <f t="shared" si="115"/>
        <v>purpleshades</v>
      </c>
      <c r="C2444" s="9" t="str">
        <f t="shared" si="116"/>
        <v>purple_shades</v>
      </c>
      <c r="D2444">
        <v>20554</v>
      </c>
      <c r="E2444" t="s">
        <v>24</v>
      </c>
      <c r="F2444" t="s">
        <v>7978</v>
      </c>
      <c r="G2444" t="s">
        <v>26</v>
      </c>
      <c r="H2444" t="s">
        <v>7979</v>
      </c>
      <c r="I2444" t="s">
        <v>59</v>
      </c>
      <c r="J2444" s="5">
        <v>20</v>
      </c>
      <c r="K2444">
        <v>5</v>
      </c>
      <c r="L2444">
        <v>0</v>
      </c>
      <c r="M2444">
        <v>0</v>
      </c>
      <c r="N2444">
        <v>0</v>
      </c>
      <c r="O2444">
        <v>0</v>
      </c>
      <c r="P2444">
        <v>1</v>
      </c>
      <c r="Q2444" t="s">
        <v>24</v>
      </c>
      <c r="R2444">
        <v>75</v>
      </c>
      <c r="S2444">
        <v>0</v>
      </c>
      <c r="T2444" t="s">
        <v>189</v>
      </c>
      <c r="U2444" t="s">
        <v>36</v>
      </c>
      <c r="V2444" t="s">
        <v>37</v>
      </c>
      <c r="W2444" t="s">
        <v>38</v>
      </c>
      <c r="X2444" s="7" t="s">
        <v>31408</v>
      </c>
      <c r="Y2444" s="10"/>
      <c r="Z2444" s="10"/>
      <c r="AA2444" t="s">
        <v>7980</v>
      </c>
      <c r="AB2444" t="s">
        <v>7981</v>
      </c>
    </row>
    <row r="2445" spans="1:28" x14ac:dyDescent="0.3">
      <c r="A2445" s="7" t="b">
        <f t="shared" si="114"/>
        <v>0</v>
      </c>
      <c r="B2445" t="str">
        <f t="shared" si="115"/>
        <v>bucklecap</v>
      </c>
      <c r="C2445" s="9" t="str">
        <f t="shared" si="116"/>
        <v>buckle_cap</v>
      </c>
      <c r="D2445">
        <v>20556</v>
      </c>
      <c r="E2445" t="s">
        <v>24</v>
      </c>
      <c r="F2445" t="s">
        <v>1697</v>
      </c>
      <c r="G2445" t="s">
        <v>26</v>
      </c>
      <c r="H2445" t="s">
        <v>1698</v>
      </c>
      <c r="I2445" t="s">
        <v>59</v>
      </c>
      <c r="J2445" s="5">
        <v>20</v>
      </c>
      <c r="K2445">
        <v>50</v>
      </c>
      <c r="L2445">
        <v>0</v>
      </c>
      <c r="M2445">
        <v>0</v>
      </c>
      <c r="N2445">
        <v>0</v>
      </c>
      <c r="O2445">
        <v>3</v>
      </c>
      <c r="P2445">
        <v>1</v>
      </c>
      <c r="Q2445" t="s">
        <v>60</v>
      </c>
      <c r="R2445">
        <v>1</v>
      </c>
      <c r="S2445">
        <v>0</v>
      </c>
      <c r="T2445" t="s">
        <v>72</v>
      </c>
      <c r="U2445" t="s">
        <v>36</v>
      </c>
      <c r="V2445" t="s">
        <v>37</v>
      </c>
      <c r="W2445" t="s">
        <v>38</v>
      </c>
      <c r="X2445" s="7"/>
      <c r="Y2445" s="10"/>
      <c r="Z2445" s="10"/>
      <c r="AA2445" t="s">
        <v>1699</v>
      </c>
      <c r="AB2445" t="s">
        <v>1700</v>
      </c>
    </row>
    <row r="2446" spans="1:28" x14ac:dyDescent="0.3">
      <c r="A2446" s="7" t="b">
        <f t="shared" si="114"/>
        <v>0</v>
      </c>
      <c r="B2446" t="str">
        <f t="shared" si="115"/>
        <v>droopingmokona</v>
      </c>
      <c r="C2446" s="9" t="str">
        <f t="shared" si="116"/>
        <v>drooping_mokona</v>
      </c>
      <c r="D2446">
        <v>20557</v>
      </c>
      <c r="E2446" t="s">
        <v>24</v>
      </c>
      <c r="F2446" t="s">
        <v>3332</v>
      </c>
      <c r="G2446" t="s">
        <v>26</v>
      </c>
      <c r="H2446" t="s">
        <v>3333</v>
      </c>
      <c r="I2446" t="s">
        <v>59</v>
      </c>
      <c r="J2446" s="5">
        <v>20</v>
      </c>
      <c r="K2446">
        <v>50</v>
      </c>
      <c r="L2446">
        <v>0</v>
      </c>
      <c r="M2446">
        <v>0</v>
      </c>
      <c r="N2446">
        <v>0</v>
      </c>
      <c r="O2446">
        <v>1</v>
      </c>
      <c r="P2446">
        <v>1</v>
      </c>
      <c r="Q2446" t="s">
        <v>60</v>
      </c>
      <c r="R2446">
        <v>1</v>
      </c>
      <c r="S2446">
        <v>0</v>
      </c>
      <c r="T2446" t="s">
        <v>72</v>
      </c>
      <c r="U2446" t="s">
        <v>36</v>
      </c>
      <c r="V2446" t="s">
        <v>37</v>
      </c>
      <c r="W2446" t="s">
        <v>38</v>
      </c>
      <c r="X2446" s="7"/>
      <c r="Y2446" s="10"/>
      <c r="Z2446" s="10"/>
      <c r="AA2446" t="s">
        <v>3334</v>
      </c>
      <c r="AB2446" t="s">
        <v>3335</v>
      </c>
    </row>
    <row r="2447" spans="1:28" x14ac:dyDescent="0.3">
      <c r="A2447" s="7" t="b">
        <f t="shared" si="114"/>
        <v>0</v>
      </c>
      <c r="B2447" t="str">
        <f t="shared" si="115"/>
        <v>droopingsaproling</v>
      </c>
      <c r="C2447" s="9" t="str">
        <f t="shared" si="116"/>
        <v>drooping_saproling</v>
      </c>
      <c r="D2447">
        <v>20558</v>
      </c>
      <c r="E2447" t="s">
        <v>24</v>
      </c>
      <c r="F2447" t="s">
        <v>3372</v>
      </c>
      <c r="G2447" t="s">
        <v>26</v>
      </c>
      <c r="H2447" t="s">
        <v>3373</v>
      </c>
      <c r="I2447" t="s">
        <v>59</v>
      </c>
      <c r="J2447" s="5">
        <v>20</v>
      </c>
      <c r="K2447">
        <v>50</v>
      </c>
      <c r="L2447" s="5">
        <v>0</v>
      </c>
      <c r="M2447">
        <v>0</v>
      </c>
      <c r="N2447">
        <v>0</v>
      </c>
      <c r="O2447">
        <v>1</v>
      </c>
      <c r="P2447">
        <v>1</v>
      </c>
      <c r="Q2447" t="s">
        <v>60</v>
      </c>
      <c r="R2447">
        <v>1</v>
      </c>
      <c r="S2447">
        <v>0</v>
      </c>
      <c r="T2447" t="s">
        <v>72</v>
      </c>
      <c r="U2447" t="s">
        <v>36</v>
      </c>
      <c r="V2447" t="s">
        <v>37</v>
      </c>
      <c r="W2447" t="s">
        <v>38</v>
      </c>
      <c r="X2447" s="7"/>
      <c r="Y2447" s="10"/>
      <c r="Z2447" s="10"/>
      <c r="AA2447" t="s">
        <v>3374</v>
      </c>
      <c r="AB2447" t="s">
        <v>3375</v>
      </c>
    </row>
    <row r="2448" spans="1:28" x14ac:dyDescent="0.3">
      <c r="A2448" s="7" t="b">
        <f t="shared" si="114"/>
        <v>0</v>
      </c>
      <c r="B2448" t="str">
        <f t="shared" si="115"/>
        <v>hollyring</v>
      </c>
      <c r="C2448" s="9" t="str">
        <f t="shared" si="116"/>
        <v>holly_ring</v>
      </c>
      <c r="D2448">
        <v>20559</v>
      </c>
      <c r="E2448" t="s">
        <v>24</v>
      </c>
      <c r="F2448" t="s">
        <v>5208</v>
      </c>
      <c r="G2448" t="s">
        <v>26</v>
      </c>
      <c r="H2448" t="s">
        <v>5209</v>
      </c>
      <c r="I2448" t="s">
        <v>59</v>
      </c>
      <c r="J2448" s="5">
        <v>20</v>
      </c>
      <c r="K2448">
        <v>50</v>
      </c>
      <c r="L2448">
        <v>0</v>
      </c>
      <c r="M2448">
        <v>0</v>
      </c>
      <c r="N2448">
        <v>0</v>
      </c>
      <c r="O2448">
        <v>1</v>
      </c>
      <c r="P2448">
        <v>1</v>
      </c>
      <c r="Q2448" t="s">
        <v>24</v>
      </c>
      <c r="R2448">
        <v>1</v>
      </c>
      <c r="S2448">
        <v>0</v>
      </c>
      <c r="T2448" t="s">
        <v>61</v>
      </c>
      <c r="U2448" t="s">
        <v>36</v>
      </c>
      <c r="V2448" t="s">
        <v>37</v>
      </c>
      <c r="W2448" t="s">
        <v>38</v>
      </c>
      <c r="X2448" s="7"/>
      <c r="Y2448" s="10"/>
      <c r="Z2448" s="10"/>
      <c r="AA2448" t="s">
        <v>5210</v>
      </c>
      <c r="AB2448" t="s">
        <v>5211</v>
      </c>
    </row>
    <row r="2449" spans="1:28" x14ac:dyDescent="0.3">
      <c r="A2449" s="7" t="b">
        <f t="shared" si="114"/>
        <v>0</v>
      </c>
      <c r="B2449" t="str">
        <f t="shared" si="115"/>
        <v>starryring</v>
      </c>
      <c r="C2449" s="9" t="str">
        <f t="shared" si="116"/>
        <v>starry_ring</v>
      </c>
      <c r="D2449">
        <v>20560</v>
      </c>
      <c r="E2449" t="s">
        <v>24</v>
      </c>
      <c r="F2449" t="s">
        <v>9577</v>
      </c>
      <c r="G2449" t="s">
        <v>26</v>
      </c>
      <c r="H2449" t="s">
        <v>9578</v>
      </c>
      <c r="I2449" t="s">
        <v>59</v>
      </c>
      <c r="J2449" s="5">
        <v>20</v>
      </c>
      <c r="K2449">
        <v>50</v>
      </c>
      <c r="L2449">
        <v>0</v>
      </c>
      <c r="M2449">
        <v>0</v>
      </c>
      <c r="N2449">
        <v>0</v>
      </c>
      <c r="O2449">
        <v>1</v>
      </c>
      <c r="P2449">
        <v>1</v>
      </c>
      <c r="Q2449" t="s">
        <v>24</v>
      </c>
      <c r="R2449">
        <v>1</v>
      </c>
      <c r="S2449">
        <v>0</v>
      </c>
      <c r="T2449" t="s">
        <v>61</v>
      </c>
      <c r="U2449" t="s">
        <v>36</v>
      </c>
      <c r="V2449" t="s">
        <v>37</v>
      </c>
      <c r="W2449" t="s">
        <v>38</v>
      </c>
      <c r="Y2449" s="10"/>
      <c r="Z2449" s="10"/>
      <c r="AA2449" t="s">
        <v>9579</v>
      </c>
      <c r="AB2449" t="s">
        <v>9580</v>
      </c>
    </row>
    <row r="2450" spans="1:28" x14ac:dyDescent="0.3">
      <c r="A2450" s="7" t="b">
        <f t="shared" si="114"/>
        <v>0</v>
      </c>
      <c r="B2450" t="str">
        <f t="shared" si="115"/>
        <v>candyring</v>
      </c>
      <c r="C2450" s="9" t="str">
        <f t="shared" si="116"/>
        <v>candy_ring</v>
      </c>
      <c r="D2450">
        <v>20561</v>
      </c>
      <c r="E2450" t="s">
        <v>24</v>
      </c>
      <c r="F2450" t="s">
        <v>1833</v>
      </c>
      <c r="G2450" t="s">
        <v>26</v>
      </c>
      <c r="H2450" t="s">
        <v>1834</v>
      </c>
      <c r="I2450" t="s">
        <v>59</v>
      </c>
      <c r="J2450">
        <v>20</v>
      </c>
      <c r="K2450">
        <v>50</v>
      </c>
      <c r="L2450">
        <v>0</v>
      </c>
      <c r="M2450">
        <v>0</v>
      </c>
      <c r="N2450">
        <v>0</v>
      </c>
      <c r="O2450">
        <v>1</v>
      </c>
      <c r="P2450">
        <v>1</v>
      </c>
      <c r="Q2450" t="s">
        <v>24</v>
      </c>
      <c r="R2450">
        <v>1</v>
      </c>
      <c r="S2450">
        <v>0</v>
      </c>
      <c r="T2450" t="s">
        <v>61</v>
      </c>
      <c r="U2450" t="s">
        <v>36</v>
      </c>
      <c r="V2450" t="s">
        <v>37</v>
      </c>
      <c r="W2450" t="s">
        <v>38</v>
      </c>
      <c r="Y2450" s="10"/>
      <c r="Z2450" s="10"/>
      <c r="AA2450" t="s">
        <v>1835</v>
      </c>
      <c r="AB2450" t="s">
        <v>1836</v>
      </c>
    </row>
    <row r="2451" spans="1:28" x14ac:dyDescent="0.3">
      <c r="A2451" s="7" t="b">
        <f t="shared" si="114"/>
        <v>0</v>
      </c>
      <c r="B2451" t="str">
        <f t="shared" si="115"/>
        <v>heartring</v>
      </c>
      <c r="C2451" s="9" t="str">
        <f t="shared" si="116"/>
        <v>heart_ring</v>
      </c>
      <c r="D2451">
        <v>20562</v>
      </c>
      <c r="E2451" t="s">
        <v>24</v>
      </c>
      <c r="F2451" t="s">
        <v>5073</v>
      </c>
      <c r="G2451" t="s">
        <v>26</v>
      </c>
      <c r="H2451" t="s">
        <v>5074</v>
      </c>
      <c r="I2451" t="s">
        <v>59</v>
      </c>
      <c r="J2451" s="5">
        <v>20</v>
      </c>
      <c r="K2451">
        <v>50</v>
      </c>
      <c r="L2451">
        <v>0</v>
      </c>
      <c r="M2451">
        <v>0</v>
      </c>
      <c r="N2451">
        <v>0</v>
      </c>
      <c r="O2451">
        <v>1</v>
      </c>
      <c r="P2451">
        <v>1</v>
      </c>
      <c r="Q2451" t="s">
        <v>24</v>
      </c>
      <c r="R2451">
        <v>1</v>
      </c>
      <c r="S2451">
        <v>0</v>
      </c>
      <c r="T2451" t="s">
        <v>61</v>
      </c>
      <c r="U2451" t="s">
        <v>36</v>
      </c>
      <c r="V2451" t="s">
        <v>37</v>
      </c>
      <c r="W2451" t="s">
        <v>38</v>
      </c>
      <c r="Y2451" s="10"/>
      <c r="Z2451" s="10"/>
      <c r="AA2451" t="s">
        <v>5075</v>
      </c>
      <c r="AB2451" t="s">
        <v>5076</v>
      </c>
    </row>
    <row r="2452" spans="1:28" x14ac:dyDescent="0.3">
      <c r="A2452" s="7" t="b">
        <f t="shared" si="114"/>
        <v>0</v>
      </c>
      <c r="B2452" t="str">
        <f t="shared" si="115"/>
        <v>alchemyring</v>
      </c>
      <c r="C2452" s="9" t="str">
        <f t="shared" si="116"/>
        <v>alchemy_ring</v>
      </c>
      <c r="D2452">
        <v>20563</v>
      </c>
      <c r="E2452" t="s">
        <v>24</v>
      </c>
      <c r="F2452" t="s">
        <v>192</v>
      </c>
      <c r="G2452" t="s">
        <v>26</v>
      </c>
      <c r="H2452" t="s">
        <v>193</v>
      </c>
      <c r="I2452" t="s">
        <v>59</v>
      </c>
      <c r="J2452" s="5">
        <v>20</v>
      </c>
      <c r="K2452">
        <v>50</v>
      </c>
      <c r="L2452">
        <v>0</v>
      </c>
      <c r="M2452">
        <v>0</v>
      </c>
      <c r="N2452">
        <v>0</v>
      </c>
      <c r="O2452">
        <v>1</v>
      </c>
      <c r="P2452">
        <v>1</v>
      </c>
      <c r="Q2452" t="s">
        <v>24</v>
      </c>
      <c r="R2452">
        <v>75</v>
      </c>
      <c r="S2452">
        <v>0</v>
      </c>
      <c r="T2452" t="s">
        <v>61</v>
      </c>
      <c r="U2452" t="s">
        <v>36</v>
      </c>
      <c r="V2452" t="s">
        <v>37</v>
      </c>
      <c r="W2452" t="s">
        <v>38</v>
      </c>
      <c r="X2452" s="7" t="s">
        <v>31427</v>
      </c>
      <c r="Y2452" s="10"/>
      <c r="Z2452" s="10"/>
      <c r="AA2452" t="s">
        <v>194</v>
      </c>
      <c r="AB2452" t="s">
        <v>195</v>
      </c>
    </row>
    <row r="2453" spans="1:28" x14ac:dyDescent="0.3">
      <c r="A2453" s="7" t="b">
        <f t="shared" si="114"/>
        <v>0</v>
      </c>
      <c r="B2453" t="str">
        <f t="shared" si="115"/>
        <v>poringring</v>
      </c>
      <c r="C2453" s="9" t="str">
        <f t="shared" si="116"/>
        <v>poring_ring</v>
      </c>
      <c r="D2453">
        <v>20564</v>
      </c>
      <c r="E2453" t="s">
        <v>24</v>
      </c>
      <c r="F2453" t="s">
        <v>7868</v>
      </c>
      <c r="G2453" t="s">
        <v>26</v>
      </c>
      <c r="H2453" t="s">
        <v>7869</v>
      </c>
      <c r="I2453" t="s">
        <v>59</v>
      </c>
      <c r="J2453">
        <v>20</v>
      </c>
      <c r="K2453">
        <v>50</v>
      </c>
      <c r="L2453">
        <v>0</v>
      </c>
      <c r="M2453">
        <v>0</v>
      </c>
      <c r="N2453">
        <v>0</v>
      </c>
      <c r="O2453">
        <v>1</v>
      </c>
      <c r="P2453">
        <v>1</v>
      </c>
      <c r="Q2453" t="s">
        <v>24</v>
      </c>
      <c r="R2453">
        <v>1</v>
      </c>
      <c r="S2453">
        <v>0</v>
      </c>
      <c r="T2453" t="s">
        <v>61</v>
      </c>
      <c r="U2453" t="s">
        <v>36</v>
      </c>
      <c r="V2453" t="s">
        <v>37</v>
      </c>
      <c r="W2453" t="s">
        <v>38</v>
      </c>
      <c r="X2453" s="7" t="s">
        <v>31428</v>
      </c>
      <c r="Y2453" s="10"/>
      <c r="Z2453" s="10"/>
      <c r="AA2453" t="s">
        <v>7870</v>
      </c>
      <c r="AB2453" t="s">
        <v>7871</v>
      </c>
    </row>
    <row r="2454" spans="1:28" x14ac:dyDescent="0.3">
      <c r="A2454" s="7" t="b">
        <f t="shared" si="114"/>
        <v>0</v>
      </c>
      <c r="B2454" t="str">
        <f t="shared" si="115"/>
        <v>beering</v>
      </c>
      <c r="C2454" s="9" t="str">
        <f t="shared" si="116"/>
        <v>bee_ring</v>
      </c>
      <c r="D2454">
        <v>20566</v>
      </c>
      <c r="E2454" t="s">
        <v>24</v>
      </c>
      <c r="F2454" t="s">
        <v>871</v>
      </c>
      <c r="G2454" t="s">
        <v>26</v>
      </c>
      <c r="H2454" t="s">
        <v>872</v>
      </c>
      <c r="I2454" t="s">
        <v>59</v>
      </c>
      <c r="J2454">
        <v>20</v>
      </c>
      <c r="K2454">
        <v>50</v>
      </c>
      <c r="L2454">
        <v>0</v>
      </c>
      <c r="M2454">
        <v>0</v>
      </c>
      <c r="N2454">
        <v>0</v>
      </c>
      <c r="O2454">
        <v>1</v>
      </c>
      <c r="P2454">
        <v>1</v>
      </c>
      <c r="Q2454" t="s">
        <v>24</v>
      </c>
      <c r="R2454">
        <v>1</v>
      </c>
      <c r="S2454">
        <v>0</v>
      </c>
      <c r="T2454" t="s">
        <v>61</v>
      </c>
      <c r="U2454" t="s">
        <v>36</v>
      </c>
      <c r="V2454" t="s">
        <v>37</v>
      </c>
      <c r="W2454" t="s">
        <v>38</v>
      </c>
      <c r="X2454" s="7"/>
      <c r="Y2454" s="10"/>
      <c r="Z2454" s="10"/>
      <c r="AA2454" t="s">
        <v>873</v>
      </c>
      <c r="AB2454" t="s">
        <v>874</v>
      </c>
    </row>
    <row r="2455" spans="1:28" x14ac:dyDescent="0.3">
      <c r="A2455" s="7" t="b">
        <f t="shared" si="114"/>
        <v>0</v>
      </c>
      <c r="B2455" t="str">
        <f t="shared" si="115"/>
        <v>droopingeike</v>
      </c>
      <c r="C2455" s="9" t="str">
        <f t="shared" si="116"/>
        <v>drooping_eike</v>
      </c>
      <c r="D2455">
        <v>20568</v>
      </c>
      <c r="E2455" t="s">
        <v>24</v>
      </c>
      <c r="F2455" t="s">
        <v>3284</v>
      </c>
      <c r="G2455" t="s">
        <v>26</v>
      </c>
      <c r="H2455" t="s">
        <v>3285</v>
      </c>
      <c r="I2455" t="s">
        <v>59</v>
      </c>
      <c r="J2455" s="5">
        <v>20</v>
      </c>
      <c r="K2455">
        <v>50</v>
      </c>
      <c r="L2455">
        <v>0</v>
      </c>
      <c r="M2455">
        <v>0</v>
      </c>
      <c r="N2455">
        <v>0</v>
      </c>
      <c r="O2455">
        <v>2</v>
      </c>
      <c r="P2455">
        <v>1</v>
      </c>
      <c r="Q2455" t="s">
        <v>60</v>
      </c>
      <c r="R2455">
        <v>1</v>
      </c>
      <c r="S2455">
        <v>0</v>
      </c>
      <c r="T2455" t="s">
        <v>72</v>
      </c>
      <c r="U2455" t="s">
        <v>36</v>
      </c>
      <c r="V2455" t="s">
        <v>37</v>
      </c>
      <c r="W2455" t="s">
        <v>38</v>
      </c>
      <c r="X2455" s="7"/>
      <c r="Y2455" s="10"/>
      <c r="Z2455" s="10"/>
      <c r="AA2455" t="s">
        <v>3286</v>
      </c>
      <c r="AB2455" t="s">
        <v>3287</v>
      </c>
    </row>
    <row r="2456" spans="1:28" x14ac:dyDescent="0.3">
      <c r="A2456" s="7" t="b">
        <f t="shared" si="114"/>
        <v>0</v>
      </c>
      <c r="B2456" t="str">
        <f t="shared" si="115"/>
        <v>oxhat</v>
      </c>
      <c r="C2456" s="9" t="str">
        <f t="shared" si="116"/>
        <v>ox_hat</v>
      </c>
      <c r="D2456">
        <v>20569</v>
      </c>
      <c r="E2456" t="s">
        <v>24</v>
      </c>
      <c r="F2456" t="s">
        <v>7369</v>
      </c>
      <c r="G2456" t="s">
        <v>26</v>
      </c>
      <c r="H2456" t="s">
        <v>7370</v>
      </c>
      <c r="I2456" t="s">
        <v>59</v>
      </c>
      <c r="J2456" s="5">
        <v>20</v>
      </c>
      <c r="K2456">
        <v>50</v>
      </c>
      <c r="L2456">
        <v>0</v>
      </c>
      <c r="M2456">
        <v>0</v>
      </c>
      <c r="N2456">
        <v>0</v>
      </c>
      <c r="O2456">
        <v>3</v>
      </c>
      <c r="P2456">
        <v>1</v>
      </c>
      <c r="Q2456" t="s">
        <v>24</v>
      </c>
      <c r="R2456">
        <v>1</v>
      </c>
      <c r="S2456">
        <v>0</v>
      </c>
      <c r="T2456" t="s">
        <v>72</v>
      </c>
      <c r="U2456" t="s">
        <v>36</v>
      </c>
      <c r="V2456" t="s">
        <v>37</v>
      </c>
      <c r="W2456" t="s">
        <v>38</v>
      </c>
      <c r="X2456" s="7"/>
      <c r="Y2456" s="10"/>
      <c r="Z2456" s="10"/>
      <c r="AA2456" t="s">
        <v>7371</v>
      </c>
      <c r="AB2456" t="s">
        <v>7372</v>
      </c>
    </row>
    <row r="2457" spans="1:28" x14ac:dyDescent="0.3">
      <c r="A2457" s="7" t="b">
        <f t="shared" si="114"/>
        <v>0</v>
      </c>
      <c r="B2457" t="str">
        <f t="shared" si="115"/>
        <v>startiara</v>
      </c>
      <c r="C2457" s="9" t="str">
        <f t="shared" si="116"/>
        <v>star_tiara</v>
      </c>
      <c r="D2457">
        <v>20571</v>
      </c>
      <c r="E2457" t="s">
        <v>24</v>
      </c>
      <c r="F2457" t="s">
        <v>9573</v>
      </c>
      <c r="G2457" t="s">
        <v>26</v>
      </c>
      <c r="H2457" t="s">
        <v>9574</v>
      </c>
      <c r="I2457" t="s">
        <v>59</v>
      </c>
      <c r="J2457">
        <v>20</v>
      </c>
      <c r="K2457">
        <v>40</v>
      </c>
      <c r="L2457">
        <v>0</v>
      </c>
      <c r="M2457">
        <v>0</v>
      </c>
      <c r="N2457">
        <v>0</v>
      </c>
      <c r="O2457">
        <v>1</v>
      </c>
      <c r="P2457">
        <v>1</v>
      </c>
      <c r="Q2457" t="s">
        <v>60</v>
      </c>
      <c r="R2457">
        <v>1</v>
      </c>
      <c r="S2457">
        <v>0</v>
      </c>
      <c r="T2457" t="s">
        <v>72</v>
      </c>
      <c r="U2457" t="s">
        <v>36</v>
      </c>
      <c r="V2457" t="s">
        <v>37</v>
      </c>
      <c r="W2457" t="s">
        <v>38</v>
      </c>
      <c r="X2457" s="7"/>
      <c r="Y2457" s="10"/>
      <c r="Z2457" s="10"/>
      <c r="AA2457" t="s">
        <v>9575</v>
      </c>
      <c r="AB2457" t="s">
        <v>9576</v>
      </c>
    </row>
    <row r="2458" spans="1:28" x14ac:dyDescent="0.3">
      <c r="A2458" s="7" t="b">
        <f t="shared" si="114"/>
        <v>0</v>
      </c>
      <c r="B2458" t="str">
        <f t="shared" si="115"/>
        <v>trianonhat</v>
      </c>
      <c r="C2458" s="9" t="str">
        <f t="shared" si="116"/>
        <v>trianon_hat</v>
      </c>
      <c r="D2458">
        <v>20572</v>
      </c>
      <c r="E2458" t="s">
        <v>24</v>
      </c>
      <c r="F2458" t="s">
        <v>10164</v>
      </c>
      <c r="G2458" t="s">
        <v>26</v>
      </c>
      <c r="H2458" t="s">
        <v>10165</v>
      </c>
      <c r="I2458" t="s">
        <v>59</v>
      </c>
      <c r="J2458">
        <v>20</v>
      </c>
      <c r="K2458">
        <v>40</v>
      </c>
      <c r="L2458">
        <v>0</v>
      </c>
      <c r="M2458">
        <v>0</v>
      </c>
      <c r="N2458">
        <v>0</v>
      </c>
      <c r="O2458">
        <v>1</v>
      </c>
      <c r="P2458">
        <v>1</v>
      </c>
      <c r="Q2458" t="s">
        <v>60</v>
      </c>
      <c r="R2458">
        <v>1</v>
      </c>
      <c r="S2458">
        <v>0</v>
      </c>
      <c r="T2458" t="s">
        <v>72</v>
      </c>
      <c r="U2458" t="s">
        <v>36</v>
      </c>
      <c r="V2458" t="s">
        <v>37</v>
      </c>
      <c r="W2458" t="s">
        <v>38</v>
      </c>
      <c r="X2458" s="7"/>
      <c r="Y2458" s="10"/>
      <c r="Z2458" s="10"/>
      <c r="AA2458" t="s">
        <v>10166</v>
      </c>
      <c r="AB2458" t="s">
        <v>10167</v>
      </c>
    </row>
    <row r="2459" spans="1:28" x14ac:dyDescent="0.3">
      <c r="A2459" s="7" t="b">
        <f t="shared" si="114"/>
        <v>0</v>
      </c>
      <c r="B2459" t="str">
        <f t="shared" si="115"/>
        <v>lilypadring</v>
      </c>
      <c r="C2459" s="9" t="str">
        <f t="shared" si="116"/>
        <v>lilypad_ring</v>
      </c>
      <c r="D2459">
        <v>20574</v>
      </c>
      <c r="E2459" t="s">
        <v>24</v>
      </c>
      <c r="F2459" t="s">
        <v>6098</v>
      </c>
      <c r="G2459" t="s">
        <v>26</v>
      </c>
      <c r="H2459" t="s">
        <v>6099</v>
      </c>
      <c r="I2459" t="s">
        <v>59</v>
      </c>
      <c r="J2459" s="5">
        <v>20</v>
      </c>
      <c r="K2459">
        <v>40</v>
      </c>
      <c r="L2459">
        <v>0</v>
      </c>
      <c r="M2459">
        <v>0</v>
      </c>
      <c r="N2459">
        <v>0</v>
      </c>
      <c r="O2459">
        <v>1</v>
      </c>
      <c r="P2459">
        <v>1</v>
      </c>
      <c r="Q2459" t="s">
        <v>60</v>
      </c>
      <c r="R2459">
        <v>1</v>
      </c>
      <c r="S2459">
        <v>0</v>
      </c>
      <c r="T2459" t="s">
        <v>61</v>
      </c>
      <c r="U2459" t="s">
        <v>36</v>
      </c>
      <c r="V2459" t="s">
        <v>37</v>
      </c>
      <c r="W2459" t="s">
        <v>38</v>
      </c>
      <c r="X2459" s="7"/>
      <c r="Y2459" s="10"/>
      <c r="Z2459" s="10"/>
      <c r="AA2459" t="s">
        <v>6100</v>
      </c>
      <c r="AB2459" t="s">
        <v>6101</v>
      </c>
    </row>
    <row r="2460" spans="1:28" x14ac:dyDescent="0.3">
      <c r="A2460" s="7" t="b">
        <f t="shared" si="114"/>
        <v>0</v>
      </c>
      <c r="B2460" t="str">
        <f t="shared" si="115"/>
        <v>spookedeyes</v>
      </c>
      <c r="C2460" s="9" t="str">
        <f t="shared" si="116"/>
        <v>spooked_eyes</v>
      </c>
      <c r="D2460">
        <v>20575</v>
      </c>
      <c r="E2460" t="s">
        <v>24</v>
      </c>
      <c r="F2460" t="s">
        <v>9473</v>
      </c>
      <c r="G2460" t="s">
        <v>26</v>
      </c>
      <c r="H2460" t="s">
        <v>9474</v>
      </c>
      <c r="I2460" t="s">
        <v>59</v>
      </c>
      <c r="J2460">
        <v>20</v>
      </c>
      <c r="K2460">
        <v>40</v>
      </c>
      <c r="L2460">
        <v>0</v>
      </c>
      <c r="M2460">
        <v>0</v>
      </c>
      <c r="N2460">
        <v>0</v>
      </c>
      <c r="O2460">
        <v>1</v>
      </c>
      <c r="P2460">
        <v>1</v>
      </c>
      <c r="Q2460" t="s">
        <v>24</v>
      </c>
      <c r="R2460">
        <v>75</v>
      </c>
      <c r="S2460">
        <v>0</v>
      </c>
      <c r="T2460" t="s">
        <v>189</v>
      </c>
      <c r="U2460" t="s">
        <v>36</v>
      </c>
      <c r="V2460" t="s">
        <v>37</v>
      </c>
      <c r="W2460" t="s">
        <v>38</v>
      </c>
      <c r="X2460" s="7" t="s">
        <v>31408</v>
      </c>
      <c r="Y2460" s="10"/>
      <c r="Z2460" s="10"/>
      <c r="AA2460" t="s">
        <v>9475</v>
      </c>
      <c r="AB2460" t="s">
        <v>9476</v>
      </c>
    </row>
    <row r="2461" spans="1:28" x14ac:dyDescent="0.3">
      <c r="A2461" s="7" t="b">
        <f t="shared" si="114"/>
        <v>0</v>
      </c>
      <c r="B2461" t="str">
        <f t="shared" si="115"/>
        <v>droopingsuperscope</v>
      </c>
      <c r="C2461" s="9" t="str">
        <f t="shared" si="116"/>
        <v>drooping_super_scope</v>
      </c>
      <c r="D2461">
        <v>20576</v>
      </c>
      <c r="E2461" t="s">
        <v>24</v>
      </c>
      <c r="F2461" t="s">
        <v>3380</v>
      </c>
      <c r="G2461" t="s">
        <v>26</v>
      </c>
      <c r="H2461" t="s">
        <v>3381</v>
      </c>
      <c r="I2461" t="s">
        <v>59</v>
      </c>
      <c r="J2461">
        <v>20</v>
      </c>
      <c r="K2461">
        <v>40</v>
      </c>
      <c r="L2461">
        <v>0</v>
      </c>
      <c r="M2461">
        <v>0</v>
      </c>
      <c r="N2461">
        <v>0</v>
      </c>
      <c r="O2461">
        <v>1</v>
      </c>
      <c r="P2461">
        <v>1</v>
      </c>
      <c r="Q2461" t="s">
        <v>60</v>
      </c>
      <c r="R2461">
        <v>1</v>
      </c>
      <c r="S2461">
        <v>0</v>
      </c>
      <c r="T2461" t="s">
        <v>72</v>
      </c>
      <c r="U2461" t="s">
        <v>36</v>
      </c>
      <c r="V2461" t="s">
        <v>37</v>
      </c>
      <c r="W2461" t="s">
        <v>38</v>
      </c>
      <c r="X2461" s="7"/>
      <c r="Y2461" s="10"/>
      <c r="Z2461" s="10"/>
      <c r="AA2461" t="s">
        <v>3382</v>
      </c>
      <c r="AB2461" t="s">
        <v>3383</v>
      </c>
    </row>
    <row r="2462" spans="1:28" x14ac:dyDescent="0.3">
      <c r="A2462" s="7" t="b">
        <f t="shared" si="114"/>
        <v>0</v>
      </c>
      <c r="B2462" t="str">
        <f t="shared" si="115"/>
        <v>bubble1</v>
      </c>
      <c r="C2462" s="9" t="str">
        <f t="shared" si="116"/>
        <v>bubble1</v>
      </c>
      <c r="D2462">
        <v>20577</v>
      </c>
      <c r="E2462" t="s">
        <v>24</v>
      </c>
      <c r="F2462" t="s">
        <v>1687</v>
      </c>
      <c r="G2462" t="s">
        <v>26</v>
      </c>
      <c r="H2462" t="s">
        <v>1687</v>
      </c>
      <c r="I2462" t="s">
        <v>59</v>
      </c>
      <c r="J2462">
        <v>0</v>
      </c>
      <c r="K2462">
        <v>70</v>
      </c>
      <c r="L2462">
        <v>0</v>
      </c>
      <c r="M2462">
        <v>0</v>
      </c>
      <c r="N2462">
        <v>0</v>
      </c>
      <c r="O2462">
        <v>0</v>
      </c>
      <c r="P2462">
        <v>0</v>
      </c>
      <c r="Q2462" t="s">
        <v>24</v>
      </c>
      <c r="R2462">
        <v>10</v>
      </c>
      <c r="S2462">
        <v>0</v>
      </c>
      <c r="T2462" t="s">
        <v>72</v>
      </c>
      <c r="U2462" t="s">
        <v>36</v>
      </c>
      <c r="V2462" t="s">
        <v>37</v>
      </c>
      <c r="W2462" t="s">
        <v>38</v>
      </c>
      <c r="X2462" s="7"/>
      <c r="Y2462" s="10"/>
      <c r="Z2462" s="10"/>
      <c r="AA2462" t="s">
        <v>1688</v>
      </c>
      <c r="AB2462" t="s">
        <v>1689</v>
      </c>
    </row>
    <row r="2463" spans="1:28" x14ac:dyDescent="0.3">
      <c r="A2463" s="7" t="b">
        <f t="shared" si="114"/>
        <v>0</v>
      </c>
      <c r="B2463" t="str">
        <f t="shared" si="115"/>
        <v>bubble2</v>
      </c>
      <c r="C2463" s="9" t="str">
        <f t="shared" si="116"/>
        <v>bubble2</v>
      </c>
      <c r="D2463">
        <v>20578</v>
      </c>
      <c r="E2463" t="s">
        <v>24</v>
      </c>
      <c r="F2463" t="s">
        <v>1690</v>
      </c>
      <c r="G2463" t="s">
        <v>26</v>
      </c>
      <c r="H2463" t="s">
        <v>1690</v>
      </c>
      <c r="I2463" t="s">
        <v>59</v>
      </c>
      <c r="J2463">
        <v>0</v>
      </c>
      <c r="K2463">
        <v>70</v>
      </c>
      <c r="L2463">
        <v>0</v>
      </c>
      <c r="M2463">
        <v>0</v>
      </c>
      <c r="N2463">
        <v>0</v>
      </c>
      <c r="O2463">
        <v>0</v>
      </c>
      <c r="P2463">
        <v>0</v>
      </c>
      <c r="Q2463" t="s">
        <v>24</v>
      </c>
      <c r="R2463">
        <v>10</v>
      </c>
      <c r="S2463">
        <v>0</v>
      </c>
      <c r="T2463" t="s">
        <v>72</v>
      </c>
      <c r="U2463" t="s">
        <v>36</v>
      </c>
      <c r="V2463" t="s">
        <v>37</v>
      </c>
      <c r="W2463" t="s">
        <v>38</v>
      </c>
      <c r="X2463" s="7"/>
      <c r="Y2463" s="10"/>
      <c r="Z2463" s="10"/>
      <c r="AA2463" t="s">
        <v>1691</v>
      </c>
      <c r="AB2463" t="s">
        <v>1692</v>
      </c>
    </row>
    <row r="2464" spans="1:28" x14ac:dyDescent="0.3">
      <c r="A2464" s="5" t="b">
        <f t="shared" si="114"/>
        <v>0</v>
      </c>
      <c r="B2464" t="str">
        <f t="shared" si="115"/>
        <v>loveerohat</v>
      </c>
      <c r="C2464" s="9" t="str">
        <f t="shared" si="116"/>
        <v>love_ero_hat</v>
      </c>
      <c r="D2464">
        <v>20579</v>
      </c>
      <c r="E2464" t="s">
        <v>24</v>
      </c>
      <c r="F2464" t="s">
        <v>6225</v>
      </c>
      <c r="G2464" t="s">
        <v>26</v>
      </c>
      <c r="H2464" t="s">
        <v>6226</v>
      </c>
      <c r="I2464" t="s">
        <v>59</v>
      </c>
      <c r="J2464">
        <v>0</v>
      </c>
      <c r="K2464">
        <v>70</v>
      </c>
      <c r="L2464">
        <v>0</v>
      </c>
      <c r="M2464">
        <v>0</v>
      </c>
      <c r="N2464">
        <v>0</v>
      </c>
      <c r="O2464">
        <v>2</v>
      </c>
      <c r="P2464">
        <v>1</v>
      </c>
      <c r="Q2464" t="s">
        <v>24</v>
      </c>
      <c r="R2464">
        <v>10</v>
      </c>
      <c r="S2464">
        <v>0</v>
      </c>
      <c r="T2464" t="s">
        <v>72</v>
      </c>
      <c r="U2464" t="s">
        <v>36</v>
      </c>
      <c r="V2464" t="s">
        <v>37</v>
      </c>
      <c r="W2464" t="s">
        <v>38</v>
      </c>
      <c r="X2464" t="s">
        <v>31408</v>
      </c>
      <c r="AA2464" t="s">
        <v>6227</v>
      </c>
      <c r="AB2464" t="s">
        <v>6228</v>
      </c>
    </row>
    <row r="2465" spans="1:28" x14ac:dyDescent="0.3">
      <c r="A2465" s="7" t="b">
        <f t="shared" si="114"/>
        <v>0</v>
      </c>
      <c r="B2465" t="str">
        <f t="shared" si="115"/>
        <v>applehat</v>
      </c>
      <c r="C2465" s="9" t="str">
        <f t="shared" si="116"/>
        <v>apple_hat</v>
      </c>
      <c r="D2465">
        <v>20580</v>
      </c>
      <c r="E2465" t="s">
        <v>24</v>
      </c>
      <c r="F2465" t="s">
        <v>443</v>
      </c>
      <c r="G2465" t="s">
        <v>26</v>
      </c>
      <c r="H2465" t="s">
        <v>444</v>
      </c>
      <c r="I2465" t="s">
        <v>59</v>
      </c>
      <c r="J2465">
        <v>0</v>
      </c>
      <c r="K2465">
        <v>70</v>
      </c>
      <c r="L2465">
        <v>0</v>
      </c>
      <c r="M2465">
        <v>0</v>
      </c>
      <c r="N2465">
        <v>0</v>
      </c>
      <c r="O2465">
        <v>2</v>
      </c>
      <c r="P2465">
        <v>1</v>
      </c>
      <c r="Q2465" t="s">
        <v>60</v>
      </c>
      <c r="R2465">
        <v>10</v>
      </c>
      <c r="S2465">
        <v>0</v>
      </c>
      <c r="T2465" t="s">
        <v>72</v>
      </c>
      <c r="U2465" t="s">
        <v>36</v>
      </c>
      <c r="V2465" t="s">
        <v>37</v>
      </c>
      <c r="W2465" t="s">
        <v>38</v>
      </c>
      <c r="X2465" s="7"/>
      <c r="Y2465" s="10"/>
      <c r="Z2465" s="10"/>
      <c r="AA2465" t="s">
        <v>445</v>
      </c>
      <c r="AB2465" t="s">
        <v>446</v>
      </c>
    </row>
    <row r="2466" spans="1:28" x14ac:dyDescent="0.3">
      <c r="A2466" s="7" t="b">
        <f t="shared" si="114"/>
        <v>0</v>
      </c>
      <c r="B2466" t="str">
        <f t="shared" si="115"/>
        <v>droopingzhao</v>
      </c>
      <c r="C2466" s="9" t="str">
        <f t="shared" si="116"/>
        <v>drooping_zhao</v>
      </c>
      <c r="D2466">
        <v>20581</v>
      </c>
      <c r="E2466" t="s">
        <v>24</v>
      </c>
      <c r="F2466" t="s">
        <v>3424</v>
      </c>
      <c r="G2466" t="s">
        <v>26</v>
      </c>
      <c r="H2466" t="s">
        <v>3425</v>
      </c>
      <c r="I2466" t="s">
        <v>59</v>
      </c>
      <c r="J2466">
        <v>20</v>
      </c>
      <c r="K2466">
        <v>40</v>
      </c>
      <c r="L2466">
        <v>0</v>
      </c>
      <c r="M2466">
        <v>0</v>
      </c>
      <c r="N2466">
        <v>0</v>
      </c>
      <c r="O2466">
        <v>1</v>
      </c>
      <c r="P2466">
        <v>1</v>
      </c>
      <c r="Q2466" t="s">
        <v>60</v>
      </c>
      <c r="R2466">
        <v>1</v>
      </c>
      <c r="S2466">
        <v>0</v>
      </c>
      <c r="T2466" t="s">
        <v>72</v>
      </c>
      <c r="U2466" t="s">
        <v>36</v>
      </c>
      <c r="V2466" t="s">
        <v>37</v>
      </c>
      <c r="W2466" t="s">
        <v>38</v>
      </c>
      <c r="X2466" s="7"/>
      <c r="Y2466" s="10"/>
      <c r="Z2466" s="10"/>
      <c r="AA2466" t="s">
        <v>3426</v>
      </c>
      <c r="AB2466" t="s">
        <v>3427</v>
      </c>
    </row>
    <row r="2467" spans="1:28" x14ac:dyDescent="0.3">
      <c r="A2467" s="7" t="b">
        <f t="shared" si="114"/>
        <v>0</v>
      </c>
      <c r="B2467" t="str">
        <f t="shared" si="115"/>
        <v>boobhat</v>
      </c>
      <c r="C2467" s="9" t="str">
        <f t="shared" si="116"/>
        <v>boob_hat</v>
      </c>
      <c r="D2467">
        <v>20592</v>
      </c>
      <c r="E2467" t="s">
        <v>24</v>
      </c>
      <c r="F2467" t="s">
        <v>1435</v>
      </c>
      <c r="G2467" t="s">
        <v>26</v>
      </c>
      <c r="H2467" t="s">
        <v>1436</v>
      </c>
      <c r="I2467" t="s">
        <v>59</v>
      </c>
      <c r="J2467">
        <v>20</v>
      </c>
      <c r="K2467">
        <v>40</v>
      </c>
      <c r="L2467">
        <v>0</v>
      </c>
      <c r="M2467">
        <v>0</v>
      </c>
      <c r="N2467">
        <v>0</v>
      </c>
      <c r="O2467">
        <v>1</v>
      </c>
      <c r="P2467">
        <v>1</v>
      </c>
      <c r="Q2467" t="s">
        <v>24</v>
      </c>
      <c r="R2467">
        <v>1</v>
      </c>
      <c r="S2467">
        <v>0</v>
      </c>
      <c r="T2467" t="s">
        <v>72</v>
      </c>
      <c r="U2467" t="s">
        <v>36</v>
      </c>
      <c r="V2467" t="s">
        <v>37</v>
      </c>
      <c r="W2467" t="s">
        <v>38</v>
      </c>
      <c r="X2467" s="7"/>
      <c r="Y2467" s="10"/>
      <c r="Z2467" s="10"/>
      <c r="AA2467" t="s">
        <v>1437</v>
      </c>
      <c r="AB2467" t="s">
        <v>1438</v>
      </c>
    </row>
    <row r="2468" spans="1:28" x14ac:dyDescent="0.3">
      <c r="A2468" s="7" t="b">
        <f t="shared" si="114"/>
        <v>0</v>
      </c>
      <c r="B2468" t="str">
        <f t="shared" si="115"/>
        <v>devilingbackpack</v>
      </c>
      <c r="C2468" s="9" t="str">
        <f t="shared" si="116"/>
        <v>deviling_backpack</v>
      </c>
      <c r="D2468">
        <v>20594</v>
      </c>
      <c r="E2468" t="s">
        <v>24</v>
      </c>
      <c r="F2468" t="s">
        <v>2936</v>
      </c>
      <c r="G2468" t="s">
        <v>26</v>
      </c>
      <c r="H2468" t="s">
        <v>2937</v>
      </c>
      <c r="I2468" t="s">
        <v>59</v>
      </c>
      <c r="J2468" s="5">
        <v>20</v>
      </c>
      <c r="K2468">
        <v>50</v>
      </c>
      <c r="L2468">
        <v>0</v>
      </c>
      <c r="M2468">
        <v>0</v>
      </c>
      <c r="N2468">
        <v>0</v>
      </c>
      <c r="O2468">
        <v>1</v>
      </c>
      <c r="P2468">
        <v>1</v>
      </c>
      <c r="Q2468" t="s">
        <v>60</v>
      </c>
      <c r="R2468">
        <v>1</v>
      </c>
      <c r="S2468">
        <v>0</v>
      </c>
      <c r="T2468" t="s">
        <v>61</v>
      </c>
      <c r="U2468" t="s">
        <v>36</v>
      </c>
      <c r="V2468" t="s">
        <v>37</v>
      </c>
      <c r="W2468" t="s">
        <v>38</v>
      </c>
      <c r="X2468" s="7"/>
      <c r="Y2468" s="10"/>
      <c r="Z2468" s="10"/>
      <c r="AA2468" t="s">
        <v>2938</v>
      </c>
      <c r="AB2468" t="s">
        <v>2939</v>
      </c>
    </row>
    <row r="2469" spans="1:28" x14ac:dyDescent="0.3">
      <c r="A2469" s="7" t="b">
        <f t="shared" si="114"/>
        <v>0</v>
      </c>
      <c r="B2469" t="str">
        <f t="shared" si="115"/>
        <v>arcangelingbackpack</v>
      </c>
      <c r="C2469" s="9" t="str">
        <f t="shared" si="116"/>
        <v>arc_angeling_backpack</v>
      </c>
      <c r="D2469">
        <v>20595</v>
      </c>
      <c r="E2469" t="s">
        <v>24</v>
      </c>
      <c r="F2469" t="s">
        <v>489</v>
      </c>
      <c r="G2469" t="s">
        <v>26</v>
      </c>
      <c r="H2469" t="s">
        <v>490</v>
      </c>
      <c r="I2469" t="s">
        <v>59</v>
      </c>
      <c r="J2469">
        <v>20</v>
      </c>
      <c r="K2469">
        <v>50</v>
      </c>
      <c r="L2469">
        <v>0</v>
      </c>
      <c r="M2469">
        <v>0</v>
      </c>
      <c r="N2469">
        <v>0</v>
      </c>
      <c r="O2469">
        <v>1</v>
      </c>
      <c r="P2469">
        <v>1</v>
      </c>
      <c r="Q2469" t="s">
        <v>24</v>
      </c>
      <c r="R2469">
        <v>1</v>
      </c>
      <c r="S2469">
        <v>0</v>
      </c>
      <c r="T2469" t="s">
        <v>61</v>
      </c>
      <c r="U2469" t="s">
        <v>36</v>
      </c>
      <c r="V2469" t="s">
        <v>37</v>
      </c>
      <c r="W2469" t="s">
        <v>38</v>
      </c>
      <c r="X2469" s="7"/>
      <c r="Y2469" s="10"/>
      <c r="Z2469" s="10"/>
      <c r="AA2469" t="s">
        <v>491</v>
      </c>
      <c r="AB2469" t="s">
        <v>492</v>
      </c>
    </row>
    <row r="2470" spans="1:28" x14ac:dyDescent="0.3">
      <c r="A2470" s="7" t="b">
        <f t="shared" si="114"/>
        <v>0</v>
      </c>
      <c r="B2470" t="str">
        <f t="shared" si="115"/>
        <v>setantascarf</v>
      </c>
      <c r="C2470" s="9" t="str">
        <f t="shared" si="116"/>
        <v>setanta_scarf</v>
      </c>
      <c r="D2470">
        <v>20596</v>
      </c>
      <c r="E2470" t="s">
        <v>24</v>
      </c>
      <c r="F2470" t="s">
        <v>8887</v>
      </c>
      <c r="G2470" t="s">
        <v>26</v>
      </c>
      <c r="H2470" t="s">
        <v>8888</v>
      </c>
      <c r="I2470" t="s">
        <v>59</v>
      </c>
      <c r="J2470">
        <v>20</v>
      </c>
      <c r="K2470">
        <v>50</v>
      </c>
      <c r="L2470">
        <v>0</v>
      </c>
      <c r="M2470">
        <v>0</v>
      </c>
      <c r="N2470">
        <v>0</v>
      </c>
      <c r="O2470">
        <v>1</v>
      </c>
      <c r="P2470">
        <v>1</v>
      </c>
      <c r="Q2470" t="s">
        <v>24</v>
      </c>
      <c r="R2470">
        <v>1</v>
      </c>
      <c r="S2470">
        <v>0</v>
      </c>
      <c r="T2470" t="s">
        <v>61</v>
      </c>
      <c r="U2470" t="s">
        <v>36</v>
      </c>
      <c r="V2470" t="s">
        <v>37</v>
      </c>
      <c r="W2470" t="s">
        <v>38</v>
      </c>
      <c r="X2470" s="7"/>
      <c r="Y2470" s="10"/>
      <c r="Z2470" s="10"/>
      <c r="AA2470" t="s">
        <v>8889</v>
      </c>
      <c r="AB2470" t="s">
        <v>8890</v>
      </c>
    </row>
    <row r="2471" spans="1:28" x14ac:dyDescent="0.3">
      <c r="A2471" s="7" t="b">
        <f t="shared" si="114"/>
        <v>0</v>
      </c>
      <c r="B2471" t="str">
        <f t="shared" si="115"/>
        <v>dragonhat</v>
      </c>
      <c r="C2471" s="9" t="str">
        <f t="shared" si="116"/>
        <v>dragon_hat</v>
      </c>
      <c r="D2471">
        <v>20598</v>
      </c>
      <c r="E2471" t="s">
        <v>24</v>
      </c>
      <c r="F2471" t="s">
        <v>3122</v>
      </c>
      <c r="G2471" t="s">
        <v>26</v>
      </c>
      <c r="H2471" t="s">
        <v>3123</v>
      </c>
      <c r="I2471" t="s">
        <v>59</v>
      </c>
      <c r="J2471">
        <v>20</v>
      </c>
      <c r="K2471">
        <v>50</v>
      </c>
      <c r="L2471">
        <v>0</v>
      </c>
      <c r="M2471">
        <v>0</v>
      </c>
      <c r="N2471">
        <v>0</v>
      </c>
      <c r="O2471">
        <v>1</v>
      </c>
      <c r="P2471">
        <v>1</v>
      </c>
      <c r="Q2471" t="s">
        <v>24</v>
      </c>
      <c r="R2471">
        <v>1</v>
      </c>
      <c r="S2471">
        <v>0</v>
      </c>
      <c r="T2471" t="s">
        <v>72</v>
      </c>
      <c r="U2471" t="s">
        <v>36</v>
      </c>
      <c r="V2471" t="s">
        <v>37</v>
      </c>
      <c r="W2471" t="s">
        <v>38</v>
      </c>
      <c r="X2471" s="7"/>
      <c r="Y2471" s="10"/>
      <c r="Z2471" s="10"/>
      <c r="AA2471" t="s">
        <v>3124</v>
      </c>
      <c r="AB2471" t="s">
        <v>3125</v>
      </c>
    </row>
    <row r="2472" spans="1:28" x14ac:dyDescent="0.3">
      <c r="A2472" s="7" t="b">
        <f t="shared" si="114"/>
        <v>0</v>
      </c>
      <c r="B2472" t="str">
        <f t="shared" si="115"/>
        <v>bubblering</v>
      </c>
      <c r="C2472" s="9" t="str">
        <f t="shared" si="116"/>
        <v>bubble_ring</v>
      </c>
      <c r="D2472">
        <v>20601</v>
      </c>
      <c r="E2472" t="s">
        <v>24</v>
      </c>
      <c r="F2472" t="s">
        <v>1683</v>
      </c>
      <c r="G2472" t="s">
        <v>26</v>
      </c>
      <c r="H2472" t="s">
        <v>1684</v>
      </c>
      <c r="I2472" t="s">
        <v>59</v>
      </c>
      <c r="J2472">
        <v>20</v>
      </c>
      <c r="K2472">
        <v>10</v>
      </c>
      <c r="L2472">
        <v>0</v>
      </c>
      <c r="M2472">
        <v>0</v>
      </c>
      <c r="N2472">
        <v>0</v>
      </c>
      <c r="O2472">
        <v>1</v>
      </c>
      <c r="P2472">
        <v>1</v>
      </c>
      <c r="Q2472" t="s">
        <v>24</v>
      </c>
      <c r="R2472">
        <v>1</v>
      </c>
      <c r="S2472">
        <v>0</v>
      </c>
      <c r="T2472" t="s">
        <v>61</v>
      </c>
      <c r="U2472" t="s">
        <v>36</v>
      </c>
      <c r="V2472" t="s">
        <v>37</v>
      </c>
      <c r="W2472" t="s">
        <v>38</v>
      </c>
      <c r="X2472" s="7" t="s">
        <v>31430</v>
      </c>
      <c r="Y2472" s="10"/>
      <c r="Z2472" s="10"/>
      <c r="AA2472" t="s">
        <v>1685</v>
      </c>
      <c r="AB2472" t="s">
        <v>1686</v>
      </c>
    </row>
    <row r="2473" spans="1:28" x14ac:dyDescent="0.3">
      <c r="A2473" s="7" t="b">
        <f t="shared" si="114"/>
        <v>0</v>
      </c>
      <c r="B2473" t="str">
        <f t="shared" si="115"/>
        <v>rafflesiahat</v>
      </c>
      <c r="C2473" s="9" t="str">
        <f t="shared" si="116"/>
        <v>rafflesia_hat</v>
      </c>
      <c r="D2473">
        <v>20602</v>
      </c>
      <c r="E2473" t="s">
        <v>24</v>
      </c>
      <c r="F2473" t="s">
        <v>8109</v>
      </c>
      <c r="G2473" t="s">
        <v>26</v>
      </c>
      <c r="H2473" t="s">
        <v>8110</v>
      </c>
      <c r="I2473" t="s">
        <v>59</v>
      </c>
      <c r="J2473" s="5">
        <v>20</v>
      </c>
      <c r="K2473">
        <v>10</v>
      </c>
      <c r="L2473">
        <v>0</v>
      </c>
      <c r="M2473">
        <v>0</v>
      </c>
      <c r="N2473">
        <v>0</v>
      </c>
      <c r="O2473">
        <v>1</v>
      </c>
      <c r="P2473">
        <v>1</v>
      </c>
      <c r="Q2473" t="s">
        <v>24</v>
      </c>
      <c r="R2473">
        <v>1</v>
      </c>
      <c r="S2473">
        <v>0</v>
      </c>
      <c r="T2473" t="s">
        <v>72</v>
      </c>
      <c r="U2473" t="s">
        <v>36</v>
      </c>
      <c r="V2473" t="s">
        <v>37</v>
      </c>
      <c r="W2473" t="s">
        <v>38</v>
      </c>
      <c r="X2473" s="7" t="s">
        <v>31430</v>
      </c>
      <c r="Y2473" s="10"/>
      <c r="Z2473" s="10"/>
      <c r="AA2473" t="s">
        <v>8111</v>
      </c>
      <c r="AB2473" t="s">
        <v>8112</v>
      </c>
    </row>
    <row r="2474" spans="1:28" x14ac:dyDescent="0.3">
      <c r="A2474" s="7" t="b">
        <f t="shared" si="114"/>
        <v>0</v>
      </c>
      <c r="B2474" t="str">
        <f t="shared" si="115"/>
        <v>crossbaseballcap</v>
      </c>
      <c r="C2474" s="9" t="str">
        <f t="shared" si="116"/>
        <v>cross_baseball_cap</v>
      </c>
      <c r="D2474">
        <v>20606</v>
      </c>
      <c r="E2474" t="s">
        <v>24</v>
      </c>
      <c r="F2474" t="s">
        <v>2574</v>
      </c>
      <c r="G2474" t="s">
        <v>26</v>
      </c>
      <c r="H2474" t="s">
        <v>2575</v>
      </c>
      <c r="I2474" t="s">
        <v>59</v>
      </c>
      <c r="J2474" s="5">
        <v>20</v>
      </c>
      <c r="K2474">
        <v>50</v>
      </c>
      <c r="L2474">
        <v>0</v>
      </c>
      <c r="M2474">
        <v>0</v>
      </c>
      <c r="N2474">
        <v>0</v>
      </c>
      <c r="O2474">
        <v>2</v>
      </c>
      <c r="P2474">
        <v>1</v>
      </c>
      <c r="Q2474" t="s">
        <v>60</v>
      </c>
      <c r="R2474">
        <v>1</v>
      </c>
      <c r="S2474">
        <v>0</v>
      </c>
      <c r="T2474" t="s">
        <v>72</v>
      </c>
      <c r="U2474" t="s">
        <v>36</v>
      </c>
      <c r="V2474" t="s">
        <v>37</v>
      </c>
      <c r="W2474" t="s">
        <v>38</v>
      </c>
      <c r="X2474" s="7" t="s">
        <v>31433</v>
      </c>
      <c r="Y2474" s="10"/>
      <c r="Z2474" s="10"/>
      <c r="AA2474" t="s">
        <v>2576</v>
      </c>
      <c r="AB2474" t="s">
        <v>2577</v>
      </c>
    </row>
    <row r="2475" spans="1:28" x14ac:dyDescent="0.3">
      <c r="A2475" s="7" t="b">
        <f t="shared" si="114"/>
        <v>0</v>
      </c>
      <c r="B2475" t="str">
        <f t="shared" si="115"/>
        <v>crossbaseballcapv2</v>
      </c>
      <c r="C2475" s="9" t="str">
        <f t="shared" si="116"/>
        <v>cross_baseball_cap_v2</v>
      </c>
      <c r="D2475">
        <v>20607</v>
      </c>
      <c r="E2475" t="s">
        <v>24</v>
      </c>
      <c r="F2475" t="s">
        <v>2578</v>
      </c>
      <c r="G2475" t="s">
        <v>26</v>
      </c>
      <c r="H2475" t="s">
        <v>2579</v>
      </c>
      <c r="I2475" t="s">
        <v>59</v>
      </c>
      <c r="J2475" s="5">
        <v>20</v>
      </c>
      <c r="K2475">
        <v>50</v>
      </c>
      <c r="L2475">
        <v>0</v>
      </c>
      <c r="M2475">
        <v>0</v>
      </c>
      <c r="N2475">
        <v>0</v>
      </c>
      <c r="O2475">
        <v>2</v>
      </c>
      <c r="P2475">
        <v>1</v>
      </c>
      <c r="Q2475" t="s">
        <v>60</v>
      </c>
      <c r="R2475">
        <v>1</v>
      </c>
      <c r="S2475">
        <v>0</v>
      </c>
      <c r="T2475" t="s">
        <v>72</v>
      </c>
      <c r="U2475" t="s">
        <v>36</v>
      </c>
      <c r="V2475" t="s">
        <v>37</v>
      </c>
      <c r="W2475" t="s">
        <v>38</v>
      </c>
      <c r="X2475" s="7" t="s">
        <v>31433</v>
      </c>
      <c r="Y2475" s="10"/>
      <c r="Z2475" s="10"/>
      <c r="AA2475" t="s">
        <v>2580</v>
      </c>
      <c r="AB2475" t="s">
        <v>2581</v>
      </c>
    </row>
    <row r="2476" spans="1:28" x14ac:dyDescent="0.3">
      <c r="A2476" s="7" t="b">
        <f t="shared" si="114"/>
        <v>0</v>
      </c>
      <c r="B2476" t="str">
        <f t="shared" si="115"/>
        <v>christmasstar</v>
      </c>
      <c r="C2476" s="9" t="str">
        <f t="shared" si="116"/>
        <v>christmas_star</v>
      </c>
      <c r="D2476">
        <v>20608</v>
      </c>
      <c r="E2476" t="s">
        <v>24</v>
      </c>
      <c r="F2476" t="s">
        <v>2176</v>
      </c>
      <c r="G2476" t="s">
        <v>26</v>
      </c>
      <c r="H2476" t="s">
        <v>2177</v>
      </c>
      <c r="I2476" t="s">
        <v>59</v>
      </c>
      <c r="J2476">
        <v>20</v>
      </c>
      <c r="K2476">
        <v>10</v>
      </c>
      <c r="L2476">
        <v>0</v>
      </c>
      <c r="M2476">
        <v>0</v>
      </c>
      <c r="N2476">
        <v>0</v>
      </c>
      <c r="O2476">
        <v>0</v>
      </c>
      <c r="P2476">
        <v>0</v>
      </c>
      <c r="Q2476" t="s">
        <v>24</v>
      </c>
      <c r="R2476">
        <v>1</v>
      </c>
      <c r="S2476">
        <v>0</v>
      </c>
      <c r="T2476" t="s">
        <v>72</v>
      </c>
      <c r="U2476" t="s">
        <v>36</v>
      </c>
      <c r="V2476" t="s">
        <v>37</v>
      </c>
      <c r="W2476" t="s">
        <v>38</v>
      </c>
      <c r="X2476" s="7"/>
      <c r="Y2476" s="10"/>
      <c r="Z2476" s="10"/>
      <c r="AA2476" t="s">
        <v>2178</v>
      </c>
      <c r="AB2476" t="s">
        <v>2179</v>
      </c>
    </row>
    <row r="2477" spans="1:28" x14ac:dyDescent="0.3">
      <c r="A2477" s="7" t="b">
        <f t="shared" si="114"/>
        <v>0</v>
      </c>
      <c r="B2477" t="str">
        <f t="shared" si="115"/>
        <v>heartphones</v>
      </c>
      <c r="C2477" s="9" t="str">
        <f t="shared" si="116"/>
        <v>heartphones</v>
      </c>
      <c r="D2477">
        <v>20609</v>
      </c>
      <c r="E2477" t="s">
        <v>24</v>
      </c>
      <c r="F2477" t="s">
        <v>5081</v>
      </c>
      <c r="G2477" t="s">
        <v>26</v>
      </c>
      <c r="H2477" t="s">
        <v>5081</v>
      </c>
      <c r="I2477" t="s">
        <v>59</v>
      </c>
      <c r="J2477" s="5">
        <v>20</v>
      </c>
      <c r="K2477">
        <v>10</v>
      </c>
      <c r="L2477">
        <v>0</v>
      </c>
      <c r="M2477">
        <v>0</v>
      </c>
      <c r="N2477">
        <v>0</v>
      </c>
      <c r="O2477">
        <v>0</v>
      </c>
      <c r="P2477">
        <v>0</v>
      </c>
      <c r="Q2477" t="s">
        <v>60</v>
      </c>
      <c r="R2477">
        <v>1</v>
      </c>
      <c r="S2477">
        <v>0</v>
      </c>
      <c r="T2477" t="s">
        <v>72</v>
      </c>
      <c r="U2477" t="s">
        <v>36</v>
      </c>
      <c r="V2477" t="s">
        <v>37</v>
      </c>
      <c r="W2477" t="s">
        <v>38</v>
      </c>
      <c r="X2477" s="7"/>
      <c r="Y2477" s="10"/>
      <c r="Z2477" s="10"/>
      <c r="AA2477" t="s">
        <v>5082</v>
      </c>
      <c r="AB2477" t="s">
        <v>5083</v>
      </c>
    </row>
    <row r="2478" spans="1:28" x14ac:dyDescent="0.3">
      <c r="A2478" s="7" t="b">
        <f t="shared" si="114"/>
        <v>0</v>
      </c>
      <c r="B2478" t="str">
        <f t="shared" si="115"/>
        <v>tigerears</v>
      </c>
      <c r="C2478" s="9" t="str">
        <f t="shared" si="116"/>
        <v>tiger_ears</v>
      </c>
      <c r="D2478">
        <v>20610</v>
      </c>
      <c r="E2478" t="s">
        <v>24</v>
      </c>
      <c r="F2478" t="s">
        <v>10025</v>
      </c>
      <c r="G2478" t="s">
        <v>26</v>
      </c>
      <c r="H2478" t="s">
        <v>10026</v>
      </c>
      <c r="I2478" t="s">
        <v>59</v>
      </c>
      <c r="J2478">
        <v>20</v>
      </c>
      <c r="K2478">
        <v>10</v>
      </c>
      <c r="L2478">
        <v>0</v>
      </c>
      <c r="M2478">
        <v>0</v>
      </c>
      <c r="N2478">
        <v>0</v>
      </c>
      <c r="O2478">
        <v>0</v>
      </c>
      <c r="P2478">
        <v>0</v>
      </c>
      <c r="Q2478" t="s">
        <v>24</v>
      </c>
      <c r="R2478">
        <v>1</v>
      </c>
      <c r="S2478">
        <v>0</v>
      </c>
      <c r="T2478" t="s">
        <v>72</v>
      </c>
      <c r="U2478" t="s">
        <v>36</v>
      </c>
      <c r="V2478" t="s">
        <v>37</v>
      </c>
      <c r="W2478" t="s">
        <v>38</v>
      </c>
      <c r="X2478" s="7"/>
      <c r="Y2478" s="10"/>
      <c r="Z2478" s="10"/>
      <c r="AA2478" t="s">
        <v>10027</v>
      </c>
      <c r="AB2478" t="s">
        <v>10028</v>
      </c>
    </row>
    <row r="2479" spans="1:28" x14ac:dyDescent="0.3">
      <c r="A2479" s="7" t="b">
        <f t="shared" si="114"/>
        <v>0</v>
      </c>
      <c r="B2479" t="str">
        <f t="shared" si="115"/>
        <v>twinclover</v>
      </c>
      <c r="C2479" s="9" t="str">
        <f t="shared" si="116"/>
        <v>twin_clover</v>
      </c>
      <c r="D2479">
        <v>20630</v>
      </c>
      <c r="E2479" t="s">
        <v>24</v>
      </c>
      <c r="F2479" t="s">
        <v>10239</v>
      </c>
      <c r="G2479" t="s">
        <v>26</v>
      </c>
      <c r="H2479" t="s">
        <v>10240</v>
      </c>
      <c r="I2479" t="s">
        <v>59</v>
      </c>
      <c r="J2479" s="7">
        <v>20</v>
      </c>
      <c r="K2479">
        <v>10</v>
      </c>
      <c r="L2479">
        <v>0</v>
      </c>
      <c r="M2479">
        <v>0</v>
      </c>
      <c r="N2479">
        <v>0</v>
      </c>
      <c r="O2479">
        <v>0</v>
      </c>
      <c r="P2479">
        <v>0</v>
      </c>
      <c r="Q2479" t="s">
        <v>24</v>
      </c>
      <c r="R2479">
        <v>1</v>
      </c>
      <c r="S2479">
        <v>0</v>
      </c>
      <c r="T2479" t="s">
        <v>72</v>
      </c>
      <c r="U2479" t="s">
        <v>36</v>
      </c>
      <c r="V2479" t="s">
        <v>37</v>
      </c>
      <c r="W2479" t="s">
        <v>38</v>
      </c>
      <c r="X2479" s="7"/>
      <c r="Y2479" s="10"/>
      <c r="Z2479" s="10"/>
      <c r="AA2479" t="s">
        <v>10241</v>
      </c>
      <c r="AB2479" t="s">
        <v>10242</v>
      </c>
    </row>
    <row r="2480" spans="1:28" x14ac:dyDescent="0.3">
      <c r="A2480" s="7" t="b">
        <f t="shared" si="114"/>
        <v>0</v>
      </c>
      <c r="B2480" t="str">
        <f t="shared" si="115"/>
        <v>droopingaria</v>
      </c>
      <c r="C2480" s="9" t="str">
        <f t="shared" si="116"/>
        <v>drooping_aria</v>
      </c>
      <c r="D2480">
        <v>20631</v>
      </c>
      <c r="E2480" t="s">
        <v>24</v>
      </c>
      <c r="F2480" t="s">
        <v>3241</v>
      </c>
      <c r="G2480" t="s">
        <v>26</v>
      </c>
      <c r="H2480" t="s">
        <v>3242</v>
      </c>
      <c r="I2480" t="s">
        <v>59</v>
      </c>
      <c r="J2480" s="7">
        <v>20</v>
      </c>
      <c r="K2480">
        <v>50</v>
      </c>
      <c r="L2480">
        <v>0</v>
      </c>
      <c r="M2480">
        <v>0</v>
      </c>
      <c r="N2480">
        <v>0</v>
      </c>
      <c r="O2480">
        <v>2</v>
      </c>
      <c r="P2480">
        <v>0</v>
      </c>
      <c r="Q2480" t="s">
        <v>60</v>
      </c>
      <c r="R2480">
        <v>1</v>
      </c>
      <c r="S2480">
        <v>0</v>
      </c>
      <c r="T2480" t="s">
        <v>72</v>
      </c>
      <c r="U2480" t="s">
        <v>36</v>
      </c>
      <c r="V2480" t="s">
        <v>37</v>
      </c>
      <c r="W2480" t="s">
        <v>38</v>
      </c>
      <c r="X2480" s="7"/>
      <c r="Y2480" s="10"/>
      <c r="Z2480" s="10"/>
      <c r="AA2480" t="s">
        <v>3243</v>
      </c>
      <c r="AB2480" t="s">
        <v>3244</v>
      </c>
    </row>
    <row r="2481" spans="1:28" x14ac:dyDescent="0.3">
      <c r="A2481" s="7" t="b">
        <f t="shared" si="114"/>
        <v>0</v>
      </c>
      <c r="B2481" t="str">
        <f t="shared" si="115"/>
        <v>droopingcier</v>
      </c>
      <c r="C2481" s="9" t="str">
        <f t="shared" si="116"/>
        <v>drooping_cier</v>
      </c>
      <c r="D2481">
        <v>20632</v>
      </c>
      <c r="E2481" t="s">
        <v>60</v>
      </c>
      <c r="F2481" t="s">
        <v>3268</v>
      </c>
      <c r="G2481">
        <v>10</v>
      </c>
      <c r="H2481" t="s">
        <v>3269</v>
      </c>
      <c r="I2481" t="s">
        <v>59</v>
      </c>
      <c r="J2481" s="5">
        <v>20</v>
      </c>
      <c r="K2481">
        <v>50</v>
      </c>
      <c r="L2481">
        <v>0</v>
      </c>
      <c r="M2481">
        <v>0</v>
      </c>
      <c r="N2481">
        <v>0</v>
      </c>
      <c r="O2481">
        <v>2</v>
      </c>
      <c r="P2481">
        <v>0</v>
      </c>
      <c r="Q2481" t="s">
        <v>60</v>
      </c>
      <c r="R2481">
        <v>1</v>
      </c>
      <c r="S2481">
        <v>0</v>
      </c>
      <c r="T2481" t="s">
        <v>72</v>
      </c>
      <c r="U2481" t="s">
        <v>36</v>
      </c>
      <c r="V2481" t="s">
        <v>37</v>
      </c>
      <c r="W2481" t="s">
        <v>38</v>
      </c>
      <c r="X2481" s="7"/>
      <c r="Y2481" s="10"/>
      <c r="Z2481" s="10"/>
      <c r="AA2481" t="s">
        <v>3270</v>
      </c>
      <c r="AB2481" t="s">
        <v>3271</v>
      </c>
    </row>
    <row r="2482" spans="1:28" x14ac:dyDescent="0.3">
      <c r="A2482" s="7" t="b">
        <f t="shared" si="114"/>
        <v>0</v>
      </c>
      <c r="B2482" t="str">
        <f t="shared" si="115"/>
        <v>droopingfaustus</v>
      </c>
      <c r="C2482" s="9" t="str">
        <f t="shared" si="116"/>
        <v>drooping_faustus</v>
      </c>
      <c r="D2482">
        <v>20633</v>
      </c>
      <c r="E2482" t="s">
        <v>60</v>
      </c>
      <c r="F2482" t="s">
        <v>3296</v>
      </c>
      <c r="G2482">
        <v>10</v>
      </c>
      <c r="H2482" t="s">
        <v>3297</v>
      </c>
      <c r="I2482" t="s">
        <v>59</v>
      </c>
      <c r="J2482">
        <v>20</v>
      </c>
      <c r="K2482">
        <v>50</v>
      </c>
      <c r="L2482">
        <v>0</v>
      </c>
      <c r="M2482">
        <v>0</v>
      </c>
      <c r="N2482">
        <v>0</v>
      </c>
      <c r="O2482">
        <v>2</v>
      </c>
      <c r="P2482">
        <v>0</v>
      </c>
      <c r="Q2482" t="s">
        <v>60</v>
      </c>
      <c r="R2482">
        <v>1</v>
      </c>
      <c r="S2482">
        <v>0</v>
      </c>
      <c r="T2482" t="s">
        <v>72</v>
      </c>
      <c r="U2482" t="s">
        <v>36</v>
      </c>
      <c r="V2482" t="s">
        <v>37</v>
      </c>
      <c r="W2482" t="s">
        <v>38</v>
      </c>
      <c r="X2482" s="7"/>
      <c r="Y2482" s="10"/>
      <c r="Z2482" s="10"/>
      <c r="AA2482" t="s">
        <v>3298</v>
      </c>
      <c r="AB2482" t="s">
        <v>3299</v>
      </c>
    </row>
    <row r="2483" spans="1:28" x14ac:dyDescent="0.3">
      <c r="A2483" s="7" t="b">
        <f t="shared" si="114"/>
        <v>0</v>
      </c>
      <c r="B2483" t="str">
        <f t="shared" si="115"/>
        <v>droopingokale</v>
      </c>
      <c r="C2483" s="9" t="str">
        <f t="shared" si="116"/>
        <v>drooping_okale</v>
      </c>
      <c r="D2483">
        <v>20634</v>
      </c>
      <c r="E2483" t="s">
        <v>60</v>
      </c>
      <c r="F2483" t="s">
        <v>3356</v>
      </c>
      <c r="G2483">
        <v>10</v>
      </c>
      <c r="H2483" t="s">
        <v>3357</v>
      </c>
      <c r="I2483" t="s">
        <v>59</v>
      </c>
      <c r="J2483" s="5">
        <v>20</v>
      </c>
      <c r="K2483">
        <v>50</v>
      </c>
      <c r="L2483">
        <v>0</v>
      </c>
      <c r="M2483">
        <v>0</v>
      </c>
      <c r="N2483">
        <v>0</v>
      </c>
      <c r="O2483">
        <v>2</v>
      </c>
      <c r="P2483">
        <v>0</v>
      </c>
      <c r="Q2483" t="s">
        <v>60</v>
      </c>
      <c r="R2483">
        <v>1</v>
      </c>
      <c r="S2483">
        <v>0</v>
      </c>
      <c r="T2483" t="s">
        <v>72</v>
      </c>
      <c r="U2483" t="s">
        <v>36</v>
      </c>
      <c r="V2483" t="s">
        <v>37</v>
      </c>
      <c r="W2483" t="s">
        <v>38</v>
      </c>
      <c r="X2483" s="7"/>
      <c r="Y2483" s="10"/>
      <c r="Z2483" s="10"/>
      <c r="AA2483" t="s">
        <v>3358</v>
      </c>
      <c r="AB2483" t="s">
        <v>3359</v>
      </c>
    </row>
    <row r="2484" spans="1:28" x14ac:dyDescent="0.3">
      <c r="A2484" s="7" t="b">
        <f t="shared" si="114"/>
        <v>0</v>
      </c>
      <c r="B2484" t="str">
        <f t="shared" si="115"/>
        <v>droopingpraetor</v>
      </c>
      <c r="C2484" s="9" t="str">
        <f t="shared" si="116"/>
        <v>drooping_praetor</v>
      </c>
      <c r="D2484">
        <v>20635</v>
      </c>
      <c r="E2484" t="s">
        <v>24</v>
      </c>
      <c r="F2484" t="s">
        <v>3368</v>
      </c>
      <c r="G2484" t="s">
        <v>26</v>
      </c>
      <c r="H2484" t="s">
        <v>3369</v>
      </c>
      <c r="I2484" t="s">
        <v>59</v>
      </c>
      <c r="J2484" s="5">
        <v>20</v>
      </c>
      <c r="K2484">
        <v>50</v>
      </c>
      <c r="L2484">
        <v>0</v>
      </c>
      <c r="M2484">
        <v>0</v>
      </c>
      <c r="N2484">
        <v>0</v>
      </c>
      <c r="O2484">
        <v>2</v>
      </c>
      <c r="P2484">
        <v>0</v>
      </c>
      <c r="Q2484" t="s">
        <v>60</v>
      </c>
      <c r="R2484">
        <v>1</v>
      </c>
      <c r="S2484">
        <v>0</v>
      </c>
      <c r="T2484" t="s">
        <v>72</v>
      </c>
      <c r="U2484" t="s">
        <v>36</v>
      </c>
      <c r="V2484" t="s">
        <v>37</v>
      </c>
      <c r="W2484" t="s">
        <v>38</v>
      </c>
      <c r="X2484" s="7"/>
      <c r="Y2484" s="10"/>
      <c r="Z2484" s="10"/>
      <c r="AA2484" t="s">
        <v>3370</v>
      </c>
      <c r="AB2484" t="s">
        <v>3371</v>
      </c>
    </row>
    <row r="2485" spans="1:28" x14ac:dyDescent="0.3">
      <c r="A2485" s="7" t="b">
        <f t="shared" si="114"/>
        <v>0</v>
      </c>
      <c r="B2485" t="str">
        <f t="shared" si="115"/>
        <v>greenappleofarcher</v>
      </c>
      <c r="C2485" s="9" t="str">
        <f t="shared" si="116"/>
        <v>green_apple_of_archer</v>
      </c>
      <c r="D2485">
        <v>20644</v>
      </c>
      <c r="E2485" t="s">
        <v>24</v>
      </c>
      <c r="F2485" t="s">
        <v>4782</v>
      </c>
      <c r="G2485" t="s">
        <v>26</v>
      </c>
      <c r="H2485" t="s">
        <v>4783</v>
      </c>
      <c r="I2485" t="s">
        <v>59</v>
      </c>
      <c r="J2485">
        <v>20</v>
      </c>
      <c r="K2485">
        <v>20</v>
      </c>
      <c r="L2485">
        <v>0</v>
      </c>
      <c r="M2485">
        <v>0</v>
      </c>
      <c r="N2485">
        <v>0</v>
      </c>
      <c r="O2485">
        <v>0</v>
      </c>
      <c r="P2485">
        <v>0</v>
      </c>
      <c r="Q2485" t="s">
        <v>60</v>
      </c>
      <c r="R2485">
        <v>30</v>
      </c>
      <c r="S2485">
        <v>0</v>
      </c>
      <c r="T2485" t="s">
        <v>72</v>
      </c>
      <c r="U2485" t="s">
        <v>36</v>
      </c>
      <c r="V2485" t="s">
        <v>185</v>
      </c>
      <c r="W2485" t="s">
        <v>38</v>
      </c>
      <c r="X2485" s="7" t="s">
        <v>30613</v>
      </c>
      <c r="Y2485" s="10"/>
      <c r="Z2485" s="10"/>
      <c r="AA2485" t="s">
        <v>4784</v>
      </c>
      <c r="AB2485" t="s">
        <v>4785</v>
      </c>
    </row>
    <row r="2486" spans="1:28" x14ac:dyDescent="0.3">
      <c r="A2486" s="7" t="b">
        <f t="shared" si="114"/>
        <v>0</v>
      </c>
      <c r="B2486" t="str">
        <f t="shared" si="115"/>
        <v>redfeatherberet</v>
      </c>
      <c r="C2486" s="9" t="str">
        <f t="shared" si="116"/>
        <v>red_feather_beret</v>
      </c>
      <c r="D2486">
        <v>20692</v>
      </c>
      <c r="E2486" t="s">
        <v>24</v>
      </c>
      <c r="F2486" t="s">
        <v>8208</v>
      </c>
      <c r="G2486" t="s">
        <v>26</v>
      </c>
      <c r="H2486" t="s">
        <v>8209</v>
      </c>
      <c r="I2486" t="s">
        <v>59</v>
      </c>
      <c r="J2486" s="1">
        <v>30000</v>
      </c>
      <c r="K2486">
        <v>60</v>
      </c>
      <c r="L2486">
        <v>0</v>
      </c>
      <c r="M2486">
        <v>0</v>
      </c>
      <c r="N2486">
        <v>0</v>
      </c>
      <c r="O2486">
        <v>1</v>
      </c>
      <c r="P2486">
        <v>0</v>
      </c>
      <c r="Q2486" t="s">
        <v>60</v>
      </c>
      <c r="R2486">
        <v>0</v>
      </c>
      <c r="S2486">
        <v>0</v>
      </c>
      <c r="T2486" t="s">
        <v>72</v>
      </c>
      <c r="U2486" t="s">
        <v>36</v>
      </c>
      <c r="V2486" t="s">
        <v>37</v>
      </c>
      <c r="W2486" t="s">
        <v>38</v>
      </c>
      <c r="X2486" s="7" t="s">
        <v>31095</v>
      </c>
      <c r="Y2486" s="10"/>
      <c r="Z2486" s="10"/>
      <c r="AA2486" t="s">
        <v>8210</v>
      </c>
      <c r="AB2486" t="s">
        <v>8211</v>
      </c>
    </row>
    <row r="2487" spans="1:28" x14ac:dyDescent="0.3">
      <c r="A2487" s="7" t="b">
        <f t="shared" si="114"/>
        <v>0</v>
      </c>
      <c r="B2487" t="str">
        <f t="shared" si="115"/>
        <v>blackbutterflywings</v>
      </c>
      <c r="C2487" s="9" t="str">
        <f t="shared" si="116"/>
        <v>black_butterfly_wings</v>
      </c>
      <c r="D2487">
        <v>20734</v>
      </c>
      <c r="E2487" t="s">
        <v>24</v>
      </c>
      <c r="F2487" t="s">
        <v>1158</v>
      </c>
      <c r="G2487" t="s">
        <v>26</v>
      </c>
      <c r="H2487" t="s">
        <v>1159</v>
      </c>
      <c r="I2487" t="s">
        <v>59</v>
      </c>
      <c r="J2487">
        <v>20</v>
      </c>
      <c r="K2487">
        <v>50</v>
      </c>
      <c r="L2487">
        <v>0</v>
      </c>
      <c r="M2487">
        <v>0</v>
      </c>
      <c r="N2487">
        <v>0</v>
      </c>
      <c r="O2487">
        <v>1</v>
      </c>
      <c r="P2487">
        <v>0</v>
      </c>
      <c r="Q2487" t="s">
        <v>24</v>
      </c>
      <c r="R2487">
        <v>75</v>
      </c>
      <c r="S2487">
        <v>0</v>
      </c>
      <c r="T2487" t="s">
        <v>61</v>
      </c>
      <c r="U2487" t="s">
        <v>36</v>
      </c>
      <c r="V2487" t="s">
        <v>37</v>
      </c>
      <c r="W2487" t="s">
        <v>38</v>
      </c>
      <c r="X2487" s="7"/>
      <c r="Y2487" s="10"/>
      <c r="Z2487" s="10"/>
      <c r="AA2487" t="s">
        <v>1160</v>
      </c>
      <c r="AB2487" t="s">
        <v>1161</v>
      </c>
    </row>
    <row r="2488" spans="1:28" x14ac:dyDescent="0.3">
      <c r="A2488" s="7" t="b">
        <f t="shared" si="114"/>
        <v>0</v>
      </c>
      <c r="B2488" t="str">
        <f t="shared" si="115"/>
        <v>droopingparadox924x</v>
      </c>
      <c r="C2488" s="9" t="str">
        <f t="shared" si="116"/>
        <v>drooping_paradox924x</v>
      </c>
      <c r="D2488">
        <v>20754</v>
      </c>
      <c r="E2488" t="s">
        <v>24</v>
      </c>
      <c r="F2488" t="s">
        <v>3360</v>
      </c>
      <c r="G2488" t="s">
        <v>26</v>
      </c>
      <c r="H2488" t="s">
        <v>3361</v>
      </c>
      <c r="I2488" t="s">
        <v>59</v>
      </c>
      <c r="J2488">
        <v>20</v>
      </c>
      <c r="K2488">
        <v>50</v>
      </c>
      <c r="L2488">
        <v>0</v>
      </c>
      <c r="M2488">
        <v>0</v>
      </c>
      <c r="N2488">
        <v>0</v>
      </c>
      <c r="O2488">
        <v>2</v>
      </c>
      <c r="P2488">
        <v>1</v>
      </c>
      <c r="Q2488" t="s">
        <v>60</v>
      </c>
      <c r="R2488">
        <v>1</v>
      </c>
      <c r="S2488">
        <v>0</v>
      </c>
      <c r="T2488" t="s">
        <v>72</v>
      </c>
      <c r="U2488" t="s">
        <v>36</v>
      </c>
      <c r="V2488" t="s">
        <v>37</v>
      </c>
      <c r="W2488" t="s">
        <v>38</v>
      </c>
      <c r="X2488" s="7"/>
      <c r="Y2488" s="10"/>
      <c r="Z2488" s="10"/>
      <c r="AA2488" t="s">
        <v>3362</v>
      </c>
      <c r="AB2488" t="s">
        <v>3363</v>
      </c>
    </row>
    <row r="2489" spans="1:28" x14ac:dyDescent="0.3">
      <c r="A2489" s="7" t="b">
        <f t="shared" si="114"/>
        <v>0</v>
      </c>
      <c r="B2489" t="str">
        <f t="shared" si="115"/>
        <v>droopingmulder</v>
      </c>
      <c r="C2489" s="9" t="str">
        <f t="shared" si="116"/>
        <v>drooping_mulder</v>
      </c>
      <c r="D2489">
        <v>20755</v>
      </c>
      <c r="E2489" t="s">
        <v>60</v>
      </c>
      <c r="F2489" t="s">
        <v>3340</v>
      </c>
      <c r="G2489">
        <v>10</v>
      </c>
      <c r="H2489" t="s">
        <v>3341</v>
      </c>
      <c r="I2489" t="s">
        <v>59</v>
      </c>
      <c r="J2489">
        <v>20</v>
      </c>
      <c r="K2489">
        <v>50</v>
      </c>
      <c r="L2489">
        <v>0</v>
      </c>
      <c r="M2489">
        <v>0</v>
      </c>
      <c r="N2489">
        <v>0</v>
      </c>
      <c r="O2489">
        <v>2</v>
      </c>
      <c r="P2489">
        <v>0</v>
      </c>
      <c r="Q2489" t="s">
        <v>60</v>
      </c>
      <c r="R2489">
        <v>1</v>
      </c>
      <c r="S2489">
        <v>0</v>
      </c>
      <c r="T2489" t="s">
        <v>72</v>
      </c>
      <c r="U2489" t="s">
        <v>36</v>
      </c>
      <c r="V2489" t="s">
        <v>37</v>
      </c>
      <c r="W2489" t="s">
        <v>38</v>
      </c>
      <c r="X2489" s="7"/>
      <c r="Y2489" s="10"/>
      <c r="Z2489" s="10"/>
      <c r="AA2489" t="s">
        <v>3342</v>
      </c>
      <c r="AB2489" t="s">
        <v>3343</v>
      </c>
    </row>
    <row r="2490" spans="1:28" x14ac:dyDescent="0.3">
      <c r="A2490" s="7" t="b">
        <f t="shared" si="114"/>
        <v>0</v>
      </c>
      <c r="B2490" t="str">
        <f t="shared" si="115"/>
        <v>erobirthdaycupcake</v>
      </c>
      <c r="C2490" s="9" t="str">
        <f t="shared" si="116"/>
        <v>ero_birthday_cupcake</v>
      </c>
      <c r="D2490">
        <v>20757</v>
      </c>
      <c r="E2490" t="s">
        <v>24</v>
      </c>
      <c r="F2490" t="s">
        <v>3667</v>
      </c>
      <c r="G2490" t="s">
        <v>26</v>
      </c>
      <c r="H2490" t="s">
        <v>3668</v>
      </c>
      <c r="I2490" t="s">
        <v>59</v>
      </c>
      <c r="J2490" s="5">
        <v>20</v>
      </c>
      <c r="K2490">
        <v>10</v>
      </c>
      <c r="L2490">
        <v>0</v>
      </c>
      <c r="M2490">
        <v>0</v>
      </c>
      <c r="N2490">
        <v>0</v>
      </c>
      <c r="O2490">
        <v>2</v>
      </c>
      <c r="P2490">
        <v>1</v>
      </c>
      <c r="Q2490" t="s">
        <v>60</v>
      </c>
      <c r="R2490">
        <v>0</v>
      </c>
      <c r="S2490">
        <v>0</v>
      </c>
      <c r="T2490" t="s">
        <v>72</v>
      </c>
      <c r="U2490" t="s">
        <v>36</v>
      </c>
      <c r="V2490" t="s">
        <v>37</v>
      </c>
      <c r="W2490" t="s">
        <v>38</v>
      </c>
      <c r="X2490" s="7" t="s">
        <v>31258</v>
      </c>
      <c r="Y2490" s="10"/>
      <c r="Z2490" s="10"/>
      <c r="AA2490" t="s">
        <v>3669</v>
      </c>
      <c r="AB2490" t="s">
        <v>3670</v>
      </c>
    </row>
    <row r="2491" spans="1:28" x14ac:dyDescent="0.3">
      <c r="A2491" s="7" t="b">
        <f t="shared" si="114"/>
        <v>0</v>
      </c>
      <c r="B2491" t="str">
        <f t="shared" si="115"/>
        <v>bluesantahat</v>
      </c>
      <c r="C2491" s="9" t="str">
        <f t="shared" si="116"/>
        <v>blue_santa_hat</v>
      </c>
      <c r="D2491">
        <v>20758</v>
      </c>
      <c r="E2491" t="s">
        <v>24</v>
      </c>
      <c r="F2491" t="s">
        <v>1371</v>
      </c>
      <c r="G2491" t="s">
        <v>26</v>
      </c>
      <c r="H2491" t="s">
        <v>1372</v>
      </c>
      <c r="I2491" t="s">
        <v>59</v>
      </c>
      <c r="J2491">
        <v>20</v>
      </c>
      <c r="K2491">
        <v>10</v>
      </c>
      <c r="L2491">
        <v>0</v>
      </c>
      <c r="M2491">
        <v>0</v>
      </c>
      <c r="N2491">
        <v>0</v>
      </c>
      <c r="O2491">
        <v>2</v>
      </c>
      <c r="P2491">
        <v>1</v>
      </c>
      <c r="Q2491" t="s">
        <v>60</v>
      </c>
      <c r="R2491">
        <v>0</v>
      </c>
      <c r="S2491">
        <v>0</v>
      </c>
      <c r="T2491" t="s">
        <v>72</v>
      </c>
      <c r="U2491" t="s">
        <v>36</v>
      </c>
      <c r="V2491" t="s">
        <v>37</v>
      </c>
      <c r="W2491" t="s">
        <v>38</v>
      </c>
      <c r="X2491" s="7" t="s">
        <v>31434</v>
      </c>
      <c r="Y2491" s="10"/>
      <c r="Z2491" s="10"/>
      <c r="AA2491" t="s">
        <v>1373</v>
      </c>
      <c r="AB2491" t="s">
        <v>1374</v>
      </c>
    </row>
    <row r="2492" spans="1:28" x14ac:dyDescent="0.3">
      <c r="A2492" s="7" t="b">
        <f t="shared" si="114"/>
        <v>0</v>
      </c>
      <c r="B2492" t="str">
        <f t="shared" si="115"/>
        <v>christmasbulb</v>
      </c>
      <c r="C2492" s="9" t="str">
        <f t="shared" si="116"/>
        <v>christmas_bulb</v>
      </c>
      <c r="D2492">
        <v>20759</v>
      </c>
      <c r="E2492" t="s">
        <v>24</v>
      </c>
      <c r="F2492" t="s">
        <v>2168</v>
      </c>
      <c r="G2492" t="s">
        <v>26</v>
      </c>
      <c r="H2492" t="s">
        <v>2169</v>
      </c>
      <c r="I2492" t="s">
        <v>59</v>
      </c>
      <c r="J2492">
        <v>20</v>
      </c>
      <c r="K2492">
        <v>10</v>
      </c>
      <c r="L2492">
        <v>0</v>
      </c>
      <c r="M2492">
        <v>0</v>
      </c>
      <c r="N2492">
        <v>0</v>
      </c>
      <c r="O2492">
        <v>2</v>
      </c>
      <c r="P2492">
        <v>1</v>
      </c>
      <c r="Q2492" t="s">
        <v>60</v>
      </c>
      <c r="R2492">
        <v>0</v>
      </c>
      <c r="S2492">
        <v>0</v>
      </c>
      <c r="T2492" t="s">
        <v>72</v>
      </c>
      <c r="U2492" t="s">
        <v>36</v>
      </c>
      <c r="V2492" t="s">
        <v>37</v>
      </c>
      <c r="W2492" t="s">
        <v>38</v>
      </c>
      <c r="X2492" s="7" t="s">
        <v>31434</v>
      </c>
      <c r="Y2492" s="10"/>
      <c r="Z2492" s="10"/>
      <c r="AA2492" t="s">
        <v>2170</v>
      </c>
      <c r="AB2492" t="s">
        <v>2171</v>
      </c>
    </row>
    <row r="2493" spans="1:28" x14ac:dyDescent="0.3">
      <c r="A2493" s="7" t="b">
        <f t="shared" si="114"/>
        <v>0</v>
      </c>
      <c r="B2493" t="str">
        <f t="shared" si="115"/>
        <v>christmascheshirehat</v>
      </c>
      <c r="C2493" s="9" t="str">
        <f t="shared" si="116"/>
        <v>christmas_cheshire_hat</v>
      </c>
      <c r="D2493">
        <v>20760</v>
      </c>
      <c r="E2493" t="s">
        <v>24</v>
      </c>
      <c r="F2493" t="s">
        <v>2172</v>
      </c>
      <c r="G2493" t="s">
        <v>26</v>
      </c>
      <c r="H2493" t="s">
        <v>2173</v>
      </c>
      <c r="I2493" t="s">
        <v>59</v>
      </c>
      <c r="J2493">
        <v>20</v>
      </c>
      <c r="K2493">
        <v>10</v>
      </c>
      <c r="L2493">
        <v>0</v>
      </c>
      <c r="M2493">
        <v>0</v>
      </c>
      <c r="N2493">
        <v>0</v>
      </c>
      <c r="O2493">
        <v>2</v>
      </c>
      <c r="P2493">
        <v>1</v>
      </c>
      <c r="Q2493" t="s">
        <v>60</v>
      </c>
      <c r="R2493">
        <v>0</v>
      </c>
      <c r="S2493">
        <v>0</v>
      </c>
      <c r="T2493" t="s">
        <v>72</v>
      </c>
      <c r="U2493" t="s">
        <v>36</v>
      </c>
      <c r="V2493" t="s">
        <v>37</v>
      </c>
      <c r="W2493" t="s">
        <v>38</v>
      </c>
      <c r="X2493" t="s">
        <v>31435</v>
      </c>
      <c r="Y2493" s="10"/>
      <c r="Z2493" s="10"/>
      <c r="AA2493" t="s">
        <v>2174</v>
      </c>
      <c r="AB2493" t="s">
        <v>2175</v>
      </c>
    </row>
    <row r="2494" spans="1:28" x14ac:dyDescent="0.3">
      <c r="A2494" s="7" t="b">
        <f t="shared" si="114"/>
        <v>0</v>
      </c>
      <c r="B2494" t="str">
        <f t="shared" si="115"/>
        <v>greensantahat</v>
      </c>
      <c r="C2494" s="9" t="str">
        <f t="shared" si="116"/>
        <v>green_santa_hat</v>
      </c>
      <c r="D2494">
        <v>20761</v>
      </c>
      <c r="E2494" t="s">
        <v>24</v>
      </c>
      <c r="F2494" t="s">
        <v>4818</v>
      </c>
      <c r="G2494" t="s">
        <v>26</v>
      </c>
      <c r="H2494" t="s">
        <v>4819</v>
      </c>
      <c r="I2494" t="s">
        <v>59</v>
      </c>
      <c r="J2494">
        <v>20</v>
      </c>
      <c r="K2494">
        <v>10</v>
      </c>
      <c r="L2494">
        <v>0</v>
      </c>
      <c r="M2494">
        <v>0</v>
      </c>
      <c r="N2494">
        <v>0</v>
      </c>
      <c r="O2494">
        <v>2</v>
      </c>
      <c r="P2494">
        <v>1</v>
      </c>
      <c r="Q2494" t="s">
        <v>60</v>
      </c>
      <c r="R2494">
        <v>0</v>
      </c>
      <c r="S2494">
        <v>0</v>
      </c>
      <c r="T2494" t="s">
        <v>72</v>
      </c>
      <c r="U2494" t="s">
        <v>36</v>
      </c>
      <c r="V2494" t="s">
        <v>37</v>
      </c>
      <c r="W2494" t="s">
        <v>38</v>
      </c>
      <c r="X2494" s="7" t="s">
        <v>31434</v>
      </c>
      <c r="Y2494" s="10"/>
      <c r="Z2494" s="10"/>
      <c r="AA2494" t="s">
        <v>4820</v>
      </c>
      <c r="AB2494" t="s">
        <v>4821</v>
      </c>
    </row>
    <row r="2495" spans="1:28" x14ac:dyDescent="0.3">
      <c r="A2495" s="7" t="b">
        <f t="shared" si="114"/>
        <v>0</v>
      </c>
      <c r="B2495" t="str">
        <f t="shared" si="115"/>
        <v>andremaw</v>
      </c>
      <c r="C2495" s="9" t="str">
        <f t="shared" si="116"/>
        <v>andre_maw</v>
      </c>
      <c r="D2495">
        <v>20762</v>
      </c>
      <c r="E2495" t="s">
        <v>24</v>
      </c>
      <c r="F2495" t="s">
        <v>295</v>
      </c>
      <c r="G2495" t="s">
        <v>26</v>
      </c>
      <c r="H2495" t="s">
        <v>296</v>
      </c>
      <c r="I2495" t="s">
        <v>59</v>
      </c>
      <c r="J2495" s="5">
        <v>20</v>
      </c>
      <c r="K2495">
        <v>10</v>
      </c>
      <c r="L2495">
        <v>0</v>
      </c>
      <c r="M2495">
        <v>0</v>
      </c>
      <c r="N2495">
        <v>0</v>
      </c>
      <c r="O2495">
        <v>2</v>
      </c>
      <c r="P2495">
        <v>1</v>
      </c>
      <c r="Q2495" t="s">
        <v>24</v>
      </c>
      <c r="R2495">
        <v>0</v>
      </c>
      <c r="S2495">
        <v>0</v>
      </c>
      <c r="T2495" t="s">
        <v>61</v>
      </c>
      <c r="U2495" t="s">
        <v>36</v>
      </c>
      <c r="V2495" t="s">
        <v>37</v>
      </c>
      <c r="W2495" t="s">
        <v>38</v>
      </c>
      <c r="X2495" s="7"/>
      <c r="Y2495" s="10"/>
      <c r="Z2495" s="10"/>
      <c r="AA2495" t="s">
        <v>297</v>
      </c>
      <c r="AB2495" t="s">
        <v>298</v>
      </c>
    </row>
    <row r="2496" spans="1:28" x14ac:dyDescent="0.3">
      <c r="A2496" s="7" t="b">
        <f t="shared" si="114"/>
        <v>0</v>
      </c>
      <c r="B2496" t="str">
        <f t="shared" si="115"/>
        <v>andreremains</v>
      </c>
      <c r="C2496" s="9" t="str">
        <f t="shared" si="116"/>
        <v>andre_remains</v>
      </c>
      <c r="D2496">
        <v>20763</v>
      </c>
      <c r="E2496" t="s">
        <v>24</v>
      </c>
      <c r="F2496" t="s">
        <v>299</v>
      </c>
      <c r="G2496" t="s">
        <v>26</v>
      </c>
      <c r="H2496" t="s">
        <v>300</v>
      </c>
      <c r="I2496" t="s">
        <v>59</v>
      </c>
      <c r="J2496">
        <v>20</v>
      </c>
      <c r="K2496">
        <v>10</v>
      </c>
      <c r="L2496">
        <v>0</v>
      </c>
      <c r="M2496">
        <v>0</v>
      </c>
      <c r="N2496">
        <v>0</v>
      </c>
      <c r="O2496">
        <v>2</v>
      </c>
      <c r="P2496">
        <v>1</v>
      </c>
      <c r="Q2496" t="s">
        <v>24</v>
      </c>
      <c r="R2496">
        <v>0</v>
      </c>
      <c r="S2496">
        <v>0</v>
      </c>
      <c r="T2496" t="s">
        <v>189</v>
      </c>
      <c r="U2496" t="s">
        <v>36</v>
      </c>
      <c r="V2496" t="s">
        <v>37</v>
      </c>
      <c r="W2496" t="s">
        <v>38</v>
      </c>
      <c r="X2496" s="7"/>
      <c r="Y2496" s="10"/>
      <c r="Z2496" s="10"/>
      <c r="AA2496" t="s">
        <v>301</v>
      </c>
      <c r="AB2496" t="s">
        <v>302</v>
      </c>
    </row>
    <row r="2497" spans="1:28" x14ac:dyDescent="0.3">
      <c r="A2497" s="7" t="b">
        <f t="shared" ref="A2497:A2560" si="117">ISNUMBER(SEARCH("callfunc",X2497))</f>
        <v>0</v>
      </c>
      <c r="B2497" t="str">
        <f t="shared" ref="B2497:B2560" si="118">LOWER(SUBSTITUTE(F2497,"_",""))</f>
        <v>bioaura</v>
      </c>
      <c r="C2497" s="9" t="str">
        <f t="shared" ref="C2497:C2560" si="119">LOWER(F2497)</f>
        <v>bio_aura</v>
      </c>
      <c r="D2497">
        <v>20764</v>
      </c>
      <c r="E2497" t="s">
        <v>24</v>
      </c>
      <c r="F2497" t="s">
        <v>1120</v>
      </c>
      <c r="G2497" t="s">
        <v>26</v>
      </c>
      <c r="H2497" t="s">
        <v>1121</v>
      </c>
      <c r="I2497" t="s">
        <v>59</v>
      </c>
      <c r="J2497">
        <v>20</v>
      </c>
      <c r="K2497">
        <v>10</v>
      </c>
      <c r="L2497">
        <v>0</v>
      </c>
      <c r="M2497">
        <v>0</v>
      </c>
      <c r="N2497">
        <v>0</v>
      </c>
      <c r="O2497">
        <v>2</v>
      </c>
      <c r="P2497">
        <v>1</v>
      </c>
      <c r="Q2497" t="s">
        <v>24</v>
      </c>
      <c r="R2497">
        <v>0</v>
      </c>
      <c r="S2497">
        <v>0</v>
      </c>
      <c r="T2497" t="s">
        <v>61</v>
      </c>
      <c r="U2497" t="s">
        <v>36</v>
      </c>
      <c r="V2497" t="s">
        <v>37</v>
      </c>
      <c r="W2497" t="s">
        <v>38</v>
      </c>
      <c r="Y2497" s="10"/>
      <c r="Z2497" s="10"/>
      <c r="AA2497" t="s">
        <v>1122</v>
      </c>
      <c r="AB2497" t="s">
        <v>1123</v>
      </c>
    </row>
    <row r="2498" spans="1:28" x14ac:dyDescent="0.3">
      <c r="A2498" s="7" t="b">
        <f t="shared" si="117"/>
        <v>0</v>
      </c>
      <c r="B2498" t="str">
        <f t="shared" si="118"/>
        <v>bluenecktie</v>
      </c>
      <c r="C2498" s="9" t="str">
        <f t="shared" si="119"/>
        <v>blue_neck_tie</v>
      </c>
      <c r="D2498">
        <v>20765</v>
      </c>
      <c r="E2498" t="s">
        <v>24</v>
      </c>
      <c r="F2498" t="s">
        <v>1347</v>
      </c>
      <c r="G2498" t="s">
        <v>26</v>
      </c>
      <c r="H2498" t="s">
        <v>1348</v>
      </c>
      <c r="I2498" t="s">
        <v>59</v>
      </c>
      <c r="J2498">
        <v>20</v>
      </c>
      <c r="K2498">
        <v>10</v>
      </c>
      <c r="L2498">
        <v>0</v>
      </c>
      <c r="M2498">
        <v>0</v>
      </c>
      <c r="N2498">
        <v>0</v>
      </c>
      <c r="O2498">
        <v>2</v>
      </c>
      <c r="P2498">
        <v>1</v>
      </c>
      <c r="Q2498" t="s">
        <v>24</v>
      </c>
      <c r="R2498">
        <v>0</v>
      </c>
      <c r="S2498">
        <v>0</v>
      </c>
      <c r="T2498" t="s">
        <v>61</v>
      </c>
      <c r="U2498" t="s">
        <v>36</v>
      </c>
      <c r="V2498" t="s">
        <v>37</v>
      </c>
      <c r="W2498" t="s">
        <v>38</v>
      </c>
      <c r="Y2498" s="10"/>
      <c r="Z2498" s="10"/>
      <c r="AA2498" t="s">
        <v>1349</v>
      </c>
      <c r="AB2498" t="s">
        <v>1350</v>
      </c>
    </row>
    <row r="2499" spans="1:28" x14ac:dyDescent="0.3">
      <c r="A2499" s="7" t="b">
        <f t="shared" si="117"/>
        <v>0</v>
      </c>
      <c r="B2499" t="str">
        <f t="shared" si="118"/>
        <v>buckteeth</v>
      </c>
      <c r="C2499" s="9" t="str">
        <f t="shared" si="119"/>
        <v>buck_teeth</v>
      </c>
      <c r="D2499">
        <v>20766</v>
      </c>
      <c r="E2499" t="s">
        <v>24</v>
      </c>
      <c r="F2499" t="s">
        <v>1693</v>
      </c>
      <c r="G2499" t="s">
        <v>26</v>
      </c>
      <c r="H2499" t="s">
        <v>1694</v>
      </c>
      <c r="I2499" t="s">
        <v>59</v>
      </c>
      <c r="J2499" s="5">
        <v>20</v>
      </c>
      <c r="K2499">
        <v>10</v>
      </c>
      <c r="L2499">
        <v>0</v>
      </c>
      <c r="M2499">
        <v>0</v>
      </c>
      <c r="N2499">
        <v>0</v>
      </c>
      <c r="O2499">
        <v>2</v>
      </c>
      <c r="P2499">
        <v>1</v>
      </c>
      <c r="Q2499" t="s">
        <v>24</v>
      </c>
      <c r="R2499">
        <v>0</v>
      </c>
      <c r="S2499">
        <v>0</v>
      </c>
      <c r="T2499" t="s">
        <v>61</v>
      </c>
      <c r="U2499" t="s">
        <v>36</v>
      </c>
      <c r="V2499" t="s">
        <v>37</v>
      </c>
      <c r="W2499" t="s">
        <v>38</v>
      </c>
      <c r="X2499" s="7"/>
      <c r="Y2499" s="10"/>
      <c r="Z2499" s="10"/>
      <c r="AA2499" t="s">
        <v>1695</v>
      </c>
      <c r="AB2499" t="s">
        <v>1696</v>
      </c>
    </row>
    <row r="2500" spans="1:28" x14ac:dyDescent="0.3">
      <c r="A2500" s="5" t="b">
        <f t="shared" si="117"/>
        <v>0</v>
      </c>
      <c r="B2500" t="str">
        <f t="shared" si="118"/>
        <v>clockkey</v>
      </c>
      <c r="C2500" s="9" t="str">
        <f t="shared" si="119"/>
        <v>clock_key</v>
      </c>
      <c r="D2500">
        <v>20767</v>
      </c>
      <c r="E2500" t="s">
        <v>24</v>
      </c>
      <c r="F2500" t="s">
        <v>2287</v>
      </c>
      <c r="G2500" t="s">
        <v>26</v>
      </c>
      <c r="H2500" t="s">
        <v>2288</v>
      </c>
      <c r="I2500" t="s">
        <v>59</v>
      </c>
      <c r="J2500">
        <v>20</v>
      </c>
      <c r="K2500">
        <v>10</v>
      </c>
      <c r="L2500">
        <v>0</v>
      </c>
      <c r="M2500">
        <v>0</v>
      </c>
      <c r="N2500">
        <v>0</v>
      </c>
      <c r="O2500">
        <v>2</v>
      </c>
      <c r="P2500">
        <v>1</v>
      </c>
      <c r="Q2500" t="s">
        <v>24</v>
      </c>
      <c r="R2500">
        <v>0</v>
      </c>
      <c r="S2500">
        <v>0</v>
      </c>
      <c r="T2500" t="s">
        <v>61</v>
      </c>
      <c r="U2500" t="s">
        <v>36</v>
      </c>
      <c r="V2500" t="s">
        <v>37</v>
      </c>
      <c r="W2500" t="s">
        <v>38</v>
      </c>
      <c r="AA2500" t="s">
        <v>2289</v>
      </c>
      <c r="AB2500" t="s">
        <v>2290</v>
      </c>
    </row>
    <row r="2501" spans="1:28" x14ac:dyDescent="0.3">
      <c r="A2501" s="7" t="b">
        <f t="shared" si="117"/>
        <v>0</v>
      </c>
      <c r="B2501" t="str">
        <f t="shared" si="118"/>
        <v>grouchomarxglasses</v>
      </c>
      <c r="C2501" s="9" t="str">
        <f t="shared" si="119"/>
        <v>groucho_marx_glasses</v>
      </c>
      <c r="D2501">
        <v>20768</v>
      </c>
      <c r="E2501" t="s">
        <v>24</v>
      </c>
      <c r="F2501" t="s">
        <v>4837</v>
      </c>
      <c r="G2501" t="s">
        <v>26</v>
      </c>
      <c r="H2501" t="s">
        <v>4838</v>
      </c>
      <c r="I2501" t="s">
        <v>59</v>
      </c>
      <c r="J2501">
        <v>20</v>
      </c>
      <c r="K2501">
        <v>10</v>
      </c>
      <c r="L2501">
        <v>0</v>
      </c>
      <c r="M2501">
        <v>0</v>
      </c>
      <c r="N2501">
        <v>0</v>
      </c>
      <c r="O2501">
        <v>2</v>
      </c>
      <c r="P2501">
        <v>1</v>
      </c>
      <c r="Q2501" t="s">
        <v>24</v>
      </c>
      <c r="R2501">
        <v>0</v>
      </c>
      <c r="S2501">
        <v>0</v>
      </c>
      <c r="T2501" t="s">
        <v>184</v>
      </c>
      <c r="U2501" t="s">
        <v>36</v>
      </c>
      <c r="V2501" t="s">
        <v>37</v>
      </c>
      <c r="W2501" t="s">
        <v>38</v>
      </c>
      <c r="Y2501" s="10"/>
      <c r="Z2501" s="10"/>
      <c r="AA2501" t="s">
        <v>4839</v>
      </c>
      <c r="AB2501" t="s">
        <v>4840</v>
      </c>
    </row>
    <row r="2502" spans="1:28" x14ac:dyDescent="0.3">
      <c r="A2502" s="7" t="b">
        <f t="shared" si="117"/>
        <v>0</v>
      </c>
      <c r="B2502" t="str">
        <f t="shared" si="118"/>
        <v>droopinghendrikein</v>
      </c>
      <c r="C2502" s="9" t="str">
        <f t="shared" si="119"/>
        <v>drooping_hendrik_ein</v>
      </c>
      <c r="D2502">
        <v>20770</v>
      </c>
      <c r="E2502" t="s">
        <v>24</v>
      </c>
      <c r="F2502" t="s">
        <v>3304</v>
      </c>
      <c r="G2502" t="s">
        <v>26</v>
      </c>
      <c r="H2502" t="s">
        <v>3305</v>
      </c>
      <c r="I2502" t="s">
        <v>59</v>
      </c>
      <c r="J2502">
        <v>20</v>
      </c>
      <c r="K2502">
        <v>10</v>
      </c>
      <c r="L2502">
        <v>0</v>
      </c>
      <c r="M2502">
        <v>0</v>
      </c>
      <c r="N2502">
        <v>0</v>
      </c>
      <c r="O2502">
        <v>2</v>
      </c>
      <c r="P2502">
        <v>1</v>
      </c>
      <c r="Q2502" t="s">
        <v>60</v>
      </c>
      <c r="R2502">
        <v>0</v>
      </c>
      <c r="S2502">
        <v>0</v>
      </c>
      <c r="T2502" t="s">
        <v>72</v>
      </c>
      <c r="U2502" t="s">
        <v>36</v>
      </c>
      <c r="V2502" t="s">
        <v>37</v>
      </c>
      <c r="W2502" t="s">
        <v>38</v>
      </c>
      <c r="Y2502" s="10"/>
      <c r="Z2502" s="10"/>
      <c r="AA2502" t="s">
        <v>3306</v>
      </c>
      <c r="AB2502" t="s">
        <v>3307</v>
      </c>
    </row>
    <row r="2503" spans="1:28" x14ac:dyDescent="0.3">
      <c r="A2503" s="7" t="b">
        <f t="shared" si="117"/>
        <v>0</v>
      </c>
      <c r="B2503" t="str">
        <f t="shared" si="118"/>
        <v>prizephoto</v>
      </c>
      <c r="C2503" s="9" t="str">
        <f t="shared" si="119"/>
        <v>prize_photo</v>
      </c>
      <c r="D2503">
        <v>20772</v>
      </c>
      <c r="E2503" t="s">
        <v>24</v>
      </c>
      <c r="F2503" t="s">
        <v>7912</v>
      </c>
      <c r="G2503" t="s">
        <v>26</v>
      </c>
      <c r="H2503" t="s">
        <v>7913</v>
      </c>
      <c r="I2503" t="s">
        <v>59</v>
      </c>
      <c r="J2503">
        <v>20</v>
      </c>
      <c r="K2503">
        <v>10</v>
      </c>
      <c r="L2503">
        <v>0</v>
      </c>
      <c r="M2503">
        <v>0</v>
      </c>
      <c r="N2503">
        <v>0</v>
      </c>
      <c r="O2503">
        <v>2</v>
      </c>
      <c r="P2503">
        <v>1</v>
      </c>
      <c r="Q2503" t="s">
        <v>24</v>
      </c>
      <c r="R2503">
        <v>0</v>
      </c>
      <c r="S2503">
        <v>0</v>
      </c>
      <c r="T2503" t="s">
        <v>61</v>
      </c>
      <c r="U2503" t="s">
        <v>36</v>
      </c>
      <c r="V2503" t="s">
        <v>37</v>
      </c>
      <c r="W2503" t="s">
        <v>38</v>
      </c>
      <c r="Y2503" s="10"/>
      <c r="Z2503" s="10"/>
      <c r="AA2503" t="s">
        <v>7914</v>
      </c>
      <c r="AB2503" t="s">
        <v>7915</v>
      </c>
    </row>
    <row r="2504" spans="1:28" x14ac:dyDescent="0.3">
      <c r="A2504" s="7" t="b">
        <f t="shared" si="117"/>
        <v>0</v>
      </c>
      <c r="B2504" t="str">
        <f t="shared" si="118"/>
        <v>waxlips</v>
      </c>
      <c r="C2504" s="9" t="str">
        <f t="shared" si="119"/>
        <v>wax_lips</v>
      </c>
      <c r="D2504">
        <v>20774</v>
      </c>
      <c r="E2504" t="s">
        <v>24</v>
      </c>
      <c r="F2504" t="s">
        <v>10528</v>
      </c>
      <c r="G2504" t="s">
        <v>26</v>
      </c>
      <c r="H2504" t="s">
        <v>10529</v>
      </c>
      <c r="I2504" t="s">
        <v>59</v>
      </c>
      <c r="J2504">
        <v>20</v>
      </c>
      <c r="K2504">
        <v>10</v>
      </c>
      <c r="L2504">
        <v>0</v>
      </c>
      <c r="M2504">
        <v>0</v>
      </c>
      <c r="N2504">
        <v>0</v>
      </c>
      <c r="O2504">
        <v>2</v>
      </c>
      <c r="P2504">
        <v>1</v>
      </c>
      <c r="Q2504" t="s">
        <v>24</v>
      </c>
      <c r="R2504">
        <v>0</v>
      </c>
      <c r="S2504">
        <v>0</v>
      </c>
      <c r="T2504" t="s">
        <v>61</v>
      </c>
      <c r="U2504" t="s">
        <v>36</v>
      </c>
      <c r="V2504" t="s">
        <v>37</v>
      </c>
      <c r="W2504" t="s">
        <v>38</v>
      </c>
      <c r="X2504" s="7"/>
      <c r="Y2504" s="10"/>
      <c r="Z2504" s="10"/>
      <c r="AA2504" t="s">
        <v>10530</v>
      </c>
      <c r="AB2504" t="s">
        <v>10531</v>
      </c>
    </row>
    <row r="2505" spans="1:28" x14ac:dyDescent="0.3">
      <c r="A2505" s="7" t="b">
        <f t="shared" si="117"/>
        <v>0</v>
      </c>
      <c r="B2505" t="str">
        <f t="shared" si="118"/>
        <v>purplesantahat</v>
      </c>
      <c r="C2505" s="9" t="str">
        <f t="shared" si="119"/>
        <v>purple_santa_hat</v>
      </c>
      <c r="D2505">
        <v>20776</v>
      </c>
      <c r="E2505" t="s">
        <v>24</v>
      </c>
      <c r="F2505" t="s">
        <v>7974</v>
      </c>
      <c r="G2505" t="s">
        <v>26</v>
      </c>
      <c r="H2505" t="s">
        <v>7975</v>
      </c>
      <c r="I2505" t="s">
        <v>59</v>
      </c>
      <c r="J2505">
        <v>20</v>
      </c>
      <c r="K2505">
        <v>10</v>
      </c>
      <c r="L2505">
        <v>0</v>
      </c>
      <c r="M2505">
        <v>0</v>
      </c>
      <c r="N2505">
        <v>0</v>
      </c>
      <c r="O2505">
        <v>2</v>
      </c>
      <c r="P2505">
        <v>1</v>
      </c>
      <c r="Q2505" t="s">
        <v>24</v>
      </c>
      <c r="R2505">
        <v>0</v>
      </c>
      <c r="S2505">
        <v>0</v>
      </c>
      <c r="T2505" t="s">
        <v>72</v>
      </c>
      <c r="U2505" t="s">
        <v>36</v>
      </c>
      <c r="V2505" t="s">
        <v>185</v>
      </c>
      <c r="W2505" t="s">
        <v>38</v>
      </c>
      <c r="X2505" t="s">
        <v>31434</v>
      </c>
      <c r="Y2505" s="10"/>
      <c r="Z2505" s="10"/>
      <c r="AA2505" t="s">
        <v>7976</v>
      </c>
      <c r="AB2505" t="s">
        <v>7977</v>
      </c>
    </row>
    <row r="2506" spans="1:28" x14ac:dyDescent="0.3">
      <c r="A2506" s="7" t="b">
        <f t="shared" si="117"/>
        <v>0</v>
      </c>
      <c r="B2506" t="str">
        <f t="shared" si="118"/>
        <v>smitten</v>
      </c>
      <c r="C2506" s="9" t="str">
        <f t="shared" si="119"/>
        <v>smitten</v>
      </c>
      <c r="D2506">
        <v>20777</v>
      </c>
      <c r="E2506" t="s">
        <v>24</v>
      </c>
      <c r="F2506" t="s">
        <v>9244</v>
      </c>
      <c r="G2506" t="s">
        <v>26</v>
      </c>
      <c r="H2506" t="s">
        <v>9244</v>
      </c>
      <c r="I2506" t="s">
        <v>59</v>
      </c>
      <c r="J2506" s="5">
        <v>20</v>
      </c>
      <c r="K2506">
        <v>10</v>
      </c>
      <c r="L2506">
        <v>0</v>
      </c>
      <c r="M2506">
        <v>0</v>
      </c>
      <c r="N2506">
        <v>0</v>
      </c>
      <c r="O2506">
        <v>2</v>
      </c>
      <c r="P2506">
        <v>0</v>
      </c>
      <c r="Q2506" t="s">
        <v>24</v>
      </c>
      <c r="R2506">
        <v>0</v>
      </c>
      <c r="S2506">
        <v>0</v>
      </c>
      <c r="T2506" t="s">
        <v>61</v>
      </c>
      <c r="U2506" t="s">
        <v>36</v>
      </c>
      <c r="V2506" t="s">
        <v>37</v>
      </c>
      <c r="W2506" t="s">
        <v>38</v>
      </c>
      <c r="Y2506" s="10"/>
      <c r="Z2506" s="10"/>
      <c r="AA2506" t="s">
        <v>9245</v>
      </c>
      <c r="AB2506" t="s">
        <v>9246</v>
      </c>
    </row>
    <row r="2507" spans="1:28" x14ac:dyDescent="0.3">
      <c r="A2507" s="7" t="b">
        <f t="shared" si="117"/>
        <v>0</v>
      </c>
      <c r="B2507" t="str">
        <f t="shared" si="118"/>
        <v>hodehat</v>
      </c>
      <c r="C2507" s="9" t="str">
        <f t="shared" si="119"/>
        <v>hode_hat</v>
      </c>
      <c r="D2507">
        <v>20789</v>
      </c>
      <c r="E2507" t="s">
        <v>24</v>
      </c>
      <c r="F2507" t="s">
        <v>5196</v>
      </c>
      <c r="G2507" t="s">
        <v>26</v>
      </c>
      <c r="H2507" t="s">
        <v>5197</v>
      </c>
      <c r="I2507" t="s">
        <v>59</v>
      </c>
      <c r="J2507">
        <v>20</v>
      </c>
      <c r="K2507">
        <v>10</v>
      </c>
      <c r="L2507">
        <v>0</v>
      </c>
      <c r="M2507">
        <v>0</v>
      </c>
      <c r="N2507">
        <v>0</v>
      </c>
      <c r="O2507">
        <v>2</v>
      </c>
      <c r="P2507">
        <v>0</v>
      </c>
      <c r="Q2507" t="s">
        <v>24</v>
      </c>
      <c r="R2507">
        <v>0</v>
      </c>
      <c r="S2507">
        <v>0</v>
      </c>
      <c r="T2507" t="s">
        <v>72</v>
      </c>
      <c r="U2507" t="s">
        <v>36</v>
      </c>
      <c r="V2507" t="s">
        <v>37</v>
      </c>
      <c r="W2507" t="s">
        <v>38</v>
      </c>
      <c r="Y2507" s="10"/>
      <c r="Z2507" s="10"/>
      <c r="AA2507" t="s">
        <v>5198</v>
      </c>
      <c r="AB2507" t="s">
        <v>5199</v>
      </c>
    </row>
    <row r="2508" spans="1:28" x14ac:dyDescent="0.3">
      <c r="A2508" s="7" t="b">
        <f t="shared" si="117"/>
        <v>0</v>
      </c>
      <c r="B2508" t="str">
        <f t="shared" si="118"/>
        <v>droopingyami</v>
      </c>
      <c r="C2508" s="9" t="str">
        <f t="shared" si="119"/>
        <v>drooping_yami</v>
      </c>
      <c r="D2508">
        <v>20799</v>
      </c>
      <c r="E2508" t="s">
        <v>60</v>
      </c>
      <c r="F2508" t="s">
        <v>3416</v>
      </c>
      <c r="G2508">
        <v>10</v>
      </c>
      <c r="H2508" t="s">
        <v>3417</v>
      </c>
      <c r="I2508" t="s">
        <v>59</v>
      </c>
      <c r="J2508">
        <v>20</v>
      </c>
      <c r="K2508">
        <v>10</v>
      </c>
      <c r="L2508">
        <v>0</v>
      </c>
      <c r="M2508">
        <v>0</v>
      </c>
      <c r="N2508">
        <v>0</v>
      </c>
      <c r="O2508">
        <v>2</v>
      </c>
      <c r="P2508">
        <v>0</v>
      </c>
      <c r="Q2508" t="s">
        <v>24</v>
      </c>
      <c r="R2508">
        <v>0</v>
      </c>
      <c r="S2508">
        <v>0</v>
      </c>
      <c r="T2508" t="s">
        <v>72</v>
      </c>
      <c r="U2508" t="s">
        <v>36</v>
      </c>
      <c r="V2508" t="s">
        <v>37</v>
      </c>
      <c r="W2508" t="s">
        <v>38</v>
      </c>
      <c r="Y2508" s="10"/>
      <c r="Z2508" s="10"/>
      <c r="AA2508" t="s">
        <v>3418</v>
      </c>
      <c r="AB2508" t="s">
        <v>3419</v>
      </c>
    </row>
    <row r="2509" spans="1:28" x14ac:dyDescent="0.3">
      <c r="A2509" s="7" t="b">
        <f t="shared" si="117"/>
        <v>0</v>
      </c>
      <c r="B2509" t="str">
        <f t="shared" si="118"/>
        <v>soulofcold</v>
      </c>
      <c r="C2509" s="9" t="str">
        <f t="shared" si="119"/>
        <v>soul_of_cold</v>
      </c>
      <c r="D2509">
        <v>21001</v>
      </c>
      <c r="E2509" t="s">
        <v>24</v>
      </c>
      <c r="F2509" t="s">
        <v>9360</v>
      </c>
      <c r="G2509" t="s">
        <v>26</v>
      </c>
      <c r="H2509" t="s">
        <v>9361</v>
      </c>
      <c r="I2509" t="s">
        <v>28</v>
      </c>
      <c r="J2509">
        <v>0</v>
      </c>
      <c r="K2509">
        <v>0</v>
      </c>
      <c r="L2509">
        <v>0</v>
      </c>
      <c r="M2509">
        <v>0</v>
      </c>
      <c r="N2509">
        <v>0</v>
      </c>
      <c r="O2509">
        <v>0</v>
      </c>
      <c r="P2509">
        <v>0</v>
      </c>
      <c r="Q2509" t="s">
        <v>24</v>
      </c>
      <c r="R2509">
        <v>0</v>
      </c>
      <c r="S2509">
        <v>0</v>
      </c>
      <c r="T2509" t="s">
        <v>29</v>
      </c>
      <c r="U2509" t="s">
        <v>29</v>
      </c>
      <c r="V2509" t="s">
        <v>29</v>
      </c>
      <c r="W2509" t="s">
        <v>30</v>
      </c>
      <c r="X2509" s="7"/>
      <c r="Y2509" s="10"/>
      <c r="Z2509" s="10"/>
      <c r="AA2509" t="s">
        <v>9362</v>
      </c>
      <c r="AB2509" t="s">
        <v>9363</v>
      </c>
    </row>
    <row r="2510" spans="1:28" x14ac:dyDescent="0.3">
      <c r="A2510" s="7" t="b">
        <f t="shared" si="117"/>
        <v>0</v>
      </c>
      <c r="B2510" t="str">
        <f t="shared" si="118"/>
        <v>miningpick</v>
      </c>
      <c r="C2510" s="9" t="str">
        <f t="shared" si="119"/>
        <v>mining_pick</v>
      </c>
      <c r="D2510">
        <v>21002</v>
      </c>
      <c r="E2510" t="s">
        <v>24</v>
      </c>
      <c r="F2510" t="s">
        <v>6704</v>
      </c>
      <c r="G2510" t="s">
        <v>26</v>
      </c>
      <c r="H2510" t="s">
        <v>6705</v>
      </c>
      <c r="I2510" t="s">
        <v>28</v>
      </c>
      <c r="J2510">
        <v>0</v>
      </c>
      <c r="K2510">
        <v>100</v>
      </c>
      <c r="L2510">
        <v>0</v>
      </c>
      <c r="M2510">
        <v>0</v>
      </c>
      <c r="N2510">
        <v>0</v>
      </c>
      <c r="O2510">
        <v>0</v>
      </c>
      <c r="P2510">
        <v>0</v>
      </c>
      <c r="Q2510" t="s">
        <v>24</v>
      </c>
      <c r="R2510">
        <v>0</v>
      </c>
      <c r="S2510">
        <v>0</v>
      </c>
      <c r="T2510" t="s">
        <v>29</v>
      </c>
      <c r="U2510" t="s">
        <v>29</v>
      </c>
      <c r="V2510" t="s">
        <v>29</v>
      </c>
      <c r="W2510" t="s">
        <v>30</v>
      </c>
      <c r="Y2510" s="10"/>
      <c r="Z2510" s="10"/>
      <c r="AA2510" t="s">
        <v>6706</v>
      </c>
      <c r="AB2510" t="s">
        <v>6707</v>
      </c>
    </row>
    <row r="2511" spans="1:28" x14ac:dyDescent="0.3">
      <c r="A2511" s="7" t="b">
        <f t="shared" si="117"/>
        <v>0</v>
      </c>
      <c r="B2511" t="str">
        <f t="shared" si="118"/>
        <v>lampofillumination</v>
      </c>
      <c r="C2511" s="9" t="str">
        <f t="shared" si="119"/>
        <v>lamp_of_illumination</v>
      </c>
      <c r="D2511">
        <v>21003</v>
      </c>
      <c r="E2511" t="s">
        <v>24</v>
      </c>
      <c r="F2511" t="s">
        <v>5948</v>
      </c>
      <c r="G2511" t="s">
        <v>26</v>
      </c>
      <c r="H2511" t="s">
        <v>5949</v>
      </c>
      <c r="I2511" t="s">
        <v>28</v>
      </c>
      <c r="J2511">
        <v>0</v>
      </c>
      <c r="K2511">
        <v>5</v>
      </c>
      <c r="L2511">
        <v>0</v>
      </c>
      <c r="M2511">
        <v>0</v>
      </c>
      <c r="N2511">
        <v>0</v>
      </c>
      <c r="O2511">
        <v>0</v>
      </c>
      <c r="P2511">
        <v>0</v>
      </c>
      <c r="Q2511" t="s">
        <v>24</v>
      </c>
      <c r="R2511">
        <v>0</v>
      </c>
      <c r="S2511">
        <v>0</v>
      </c>
      <c r="T2511" t="s">
        <v>29</v>
      </c>
      <c r="U2511" t="s">
        <v>29</v>
      </c>
      <c r="V2511" t="s">
        <v>29</v>
      </c>
      <c r="W2511" t="s">
        <v>30</v>
      </c>
      <c r="Y2511" s="10"/>
      <c r="Z2511" s="10"/>
      <c r="AA2511" t="s">
        <v>5950</v>
      </c>
      <c r="AB2511" t="s">
        <v>5951</v>
      </c>
    </row>
    <row r="2512" spans="1:28" x14ac:dyDescent="0.3">
      <c r="A2512" s="7" t="b">
        <f t="shared" si="117"/>
        <v>0</v>
      </c>
      <c r="B2512" t="str">
        <f t="shared" si="118"/>
        <v>pokeball</v>
      </c>
      <c r="C2512" s="9" t="str">
        <f t="shared" si="119"/>
        <v>pokeball</v>
      </c>
      <c r="D2512">
        <v>21004</v>
      </c>
      <c r="E2512" t="s">
        <v>24</v>
      </c>
      <c r="F2512" t="s">
        <v>7808</v>
      </c>
      <c r="G2512" t="s">
        <v>26</v>
      </c>
      <c r="H2512" t="s">
        <v>7808</v>
      </c>
      <c r="I2512" t="s">
        <v>35</v>
      </c>
      <c r="J2512">
        <v>20</v>
      </c>
      <c r="K2512">
        <v>5</v>
      </c>
      <c r="L2512">
        <v>0</v>
      </c>
      <c r="M2512">
        <v>0</v>
      </c>
      <c r="N2512">
        <v>0</v>
      </c>
      <c r="O2512">
        <v>0</v>
      </c>
      <c r="P2512">
        <v>0</v>
      </c>
      <c r="Q2512" t="s">
        <v>24</v>
      </c>
      <c r="R2512">
        <v>0</v>
      </c>
      <c r="S2512">
        <v>0</v>
      </c>
      <c r="T2512" t="s">
        <v>29</v>
      </c>
      <c r="U2512" t="s">
        <v>36</v>
      </c>
      <c r="V2512" t="s">
        <v>37</v>
      </c>
      <c r="W2512" t="s">
        <v>38</v>
      </c>
      <c r="X2512" s="7" t="s">
        <v>31744</v>
      </c>
      <c r="Y2512" s="10"/>
      <c r="Z2512" s="10"/>
      <c r="AA2512" t="s">
        <v>7809</v>
      </c>
      <c r="AB2512" t="s">
        <v>7810</v>
      </c>
    </row>
    <row r="2513" spans="1:28" x14ac:dyDescent="0.3">
      <c r="A2513" s="7" t="b">
        <f t="shared" si="117"/>
        <v>0</v>
      </c>
      <c r="B2513" t="str">
        <f t="shared" si="118"/>
        <v>advancedforgingmanual</v>
      </c>
      <c r="C2513" s="9" t="str">
        <f t="shared" si="119"/>
        <v>advanced_forging_manual</v>
      </c>
      <c r="D2513">
        <v>21005</v>
      </c>
      <c r="E2513" t="s">
        <v>24</v>
      </c>
      <c r="F2513" t="s">
        <v>124</v>
      </c>
      <c r="G2513" t="s">
        <v>26</v>
      </c>
      <c r="H2513" t="s">
        <v>125</v>
      </c>
      <c r="I2513" t="s">
        <v>28</v>
      </c>
      <c r="J2513">
        <v>0</v>
      </c>
      <c r="K2513">
        <v>20</v>
      </c>
      <c r="L2513">
        <v>0</v>
      </c>
      <c r="M2513">
        <v>0</v>
      </c>
      <c r="N2513">
        <v>0</v>
      </c>
      <c r="O2513">
        <v>0</v>
      </c>
      <c r="P2513">
        <v>0</v>
      </c>
      <c r="Q2513" t="s">
        <v>24</v>
      </c>
      <c r="R2513">
        <v>0</v>
      </c>
      <c r="S2513">
        <v>0</v>
      </c>
      <c r="T2513" t="s">
        <v>29</v>
      </c>
      <c r="U2513" t="s">
        <v>29</v>
      </c>
      <c r="V2513" t="s">
        <v>29</v>
      </c>
      <c r="W2513" t="s">
        <v>30</v>
      </c>
      <c r="X2513" s="7"/>
      <c r="Y2513" s="10"/>
      <c r="Z2513" s="10"/>
      <c r="AA2513" t="s">
        <v>126</v>
      </c>
      <c r="AB2513" t="s">
        <v>127</v>
      </c>
    </row>
    <row r="2514" spans="1:28" x14ac:dyDescent="0.3">
      <c r="A2514" s="7" t="b">
        <f t="shared" si="117"/>
        <v>0</v>
      </c>
      <c r="B2514" t="str">
        <f t="shared" si="118"/>
        <v>erovalkyriefragment</v>
      </c>
      <c r="C2514" s="9" t="str">
        <f t="shared" si="119"/>
        <v>ero_valkyrie_fragment</v>
      </c>
      <c r="D2514">
        <v>21006</v>
      </c>
      <c r="E2514" t="s">
        <v>24</v>
      </c>
      <c r="F2514" t="s">
        <v>3675</v>
      </c>
      <c r="G2514" t="s">
        <v>26</v>
      </c>
      <c r="H2514" t="s">
        <v>3676</v>
      </c>
      <c r="I2514" t="s">
        <v>28</v>
      </c>
      <c r="J2514">
        <v>0</v>
      </c>
      <c r="K2514">
        <v>20</v>
      </c>
      <c r="L2514">
        <v>0</v>
      </c>
      <c r="M2514">
        <v>0</v>
      </c>
      <c r="N2514">
        <v>0</v>
      </c>
      <c r="O2514">
        <v>0</v>
      </c>
      <c r="P2514">
        <v>0</v>
      </c>
      <c r="Q2514" t="s">
        <v>24</v>
      </c>
      <c r="R2514">
        <v>0</v>
      </c>
      <c r="S2514">
        <v>0</v>
      </c>
      <c r="T2514" t="s">
        <v>29</v>
      </c>
      <c r="U2514" t="s">
        <v>29</v>
      </c>
      <c r="V2514" t="s">
        <v>29</v>
      </c>
      <c r="W2514" t="s">
        <v>30</v>
      </c>
      <c r="Y2514" s="10"/>
      <c r="Z2514" s="10"/>
      <c r="AA2514" t="s">
        <v>3677</v>
      </c>
      <c r="AB2514" t="s">
        <v>3678</v>
      </c>
    </row>
    <row r="2515" spans="1:28" x14ac:dyDescent="0.3">
      <c r="A2515" s="7" t="b">
        <f t="shared" si="117"/>
        <v>0</v>
      </c>
      <c r="B2515" t="str">
        <f t="shared" si="118"/>
        <v>eventtoken</v>
      </c>
      <c r="C2515" s="9" t="str">
        <f t="shared" si="119"/>
        <v>event_token</v>
      </c>
      <c r="D2515">
        <v>22000</v>
      </c>
      <c r="E2515" t="s">
        <v>24</v>
      </c>
      <c r="F2515" t="s">
        <v>3697</v>
      </c>
      <c r="G2515" t="s">
        <v>26</v>
      </c>
      <c r="H2515" t="s">
        <v>3698</v>
      </c>
      <c r="I2515" t="s">
        <v>28</v>
      </c>
      <c r="J2515">
        <v>0</v>
      </c>
      <c r="K2515">
        <v>0</v>
      </c>
      <c r="L2515">
        <v>0</v>
      </c>
      <c r="M2515">
        <v>0</v>
      </c>
      <c r="N2515">
        <v>0</v>
      </c>
      <c r="O2515">
        <v>0</v>
      </c>
      <c r="P2515">
        <v>0</v>
      </c>
      <c r="Q2515" t="s">
        <v>24</v>
      </c>
      <c r="R2515">
        <v>0</v>
      </c>
      <c r="S2515">
        <v>0</v>
      </c>
      <c r="T2515" t="s">
        <v>29</v>
      </c>
      <c r="U2515" t="s">
        <v>29</v>
      </c>
      <c r="V2515" t="s">
        <v>29</v>
      </c>
      <c r="W2515" t="s">
        <v>30</v>
      </c>
      <c r="Y2515" s="10"/>
      <c r="Z2515" s="10"/>
      <c r="AA2515" t="s">
        <v>3699</v>
      </c>
      <c r="AB2515" t="s">
        <v>3700</v>
      </c>
    </row>
    <row r="2516" spans="1:28" x14ac:dyDescent="0.3">
      <c r="A2516" s="7" t="b">
        <f t="shared" si="117"/>
        <v>0</v>
      </c>
      <c r="B2516" t="str">
        <f t="shared" si="118"/>
        <v>quiverfrozen</v>
      </c>
      <c r="C2516" s="9" t="str">
        <f t="shared" si="119"/>
        <v>quiver_frozen</v>
      </c>
      <c r="D2516">
        <v>22002</v>
      </c>
      <c r="E2516" t="s">
        <v>24</v>
      </c>
      <c r="F2516" t="s">
        <v>8009</v>
      </c>
      <c r="G2516" t="s">
        <v>26</v>
      </c>
      <c r="H2516" t="s">
        <v>8010</v>
      </c>
      <c r="I2516" t="s">
        <v>66</v>
      </c>
      <c r="J2516">
        <v>0</v>
      </c>
      <c r="K2516">
        <v>25</v>
      </c>
      <c r="L2516">
        <v>1</v>
      </c>
      <c r="M2516">
        <v>0</v>
      </c>
      <c r="N2516">
        <v>0</v>
      </c>
      <c r="O2516">
        <v>0</v>
      </c>
      <c r="P2516">
        <v>0</v>
      </c>
      <c r="Q2516" t="s">
        <v>24</v>
      </c>
      <c r="R2516">
        <v>0</v>
      </c>
      <c r="S2516">
        <v>0</v>
      </c>
      <c r="T2516" t="s">
        <v>29</v>
      </c>
      <c r="U2516" t="s">
        <v>36</v>
      </c>
      <c r="V2516" t="s">
        <v>37</v>
      </c>
      <c r="W2516" t="s">
        <v>38</v>
      </c>
      <c r="X2516" s="7" t="s">
        <v>31437</v>
      </c>
      <c r="Y2516" s="10"/>
      <c r="Z2516" s="10"/>
      <c r="AA2516" t="s">
        <v>8011</v>
      </c>
      <c r="AB2516" t="s">
        <v>8012</v>
      </c>
    </row>
    <row r="2517" spans="1:28" x14ac:dyDescent="0.3">
      <c r="A2517" s="7" t="b">
        <f t="shared" si="117"/>
        <v>0</v>
      </c>
      <c r="B2517" t="str">
        <f t="shared" si="118"/>
        <v>quivercursed</v>
      </c>
      <c r="C2517" s="9" t="str">
        <f t="shared" si="119"/>
        <v>quiver_cursed</v>
      </c>
      <c r="D2517">
        <v>22003</v>
      </c>
      <c r="E2517" t="s">
        <v>24</v>
      </c>
      <c r="F2517" t="s">
        <v>7997</v>
      </c>
      <c r="G2517" t="s">
        <v>26</v>
      </c>
      <c r="H2517" t="s">
        <v>7998</v>
      </c>
      <c r="I2517" t="s">
        <v>66</v>
      </c>
      <c r="J2517">
        <v>0</v>
      </c>
      <c r="K2517">
        <v>25</v>
      </c>
      <c r="L2517">
        <v>1</v>
      </c>
      <c r="M2517">
        <v>0</v>
      </c>
      <c r="N2517">
        <v>0</v>
      </c>
      <c r="O2517">
        <v>0</v>
      </c>
      <c r="P2517">
        <v>0</v>
      </c>
      <c r="Q2517" t="s">
        <v>24</v>
      </c>
      <c r="R2517">
        <v>0</v>
      </c>
      <c r="S2517">
        <v>0</v>
      </c>
      <c r="T2517" t="s">
        <v>29</v>
      </c>
      <c r="U2517" t="s">
        <v>36</v>
      </c>
      <c r="V2517" t="s">
        <v>37</v>
      </c>
      <c r="W2517" t="s">
        <v>38</v>
      </c>
      <c r="X2517" t="s">
        <v>31438</v>
      </c>
      <c r="Y2517" s="10"/>
      <c r="Z2517" s="10"/>
      <c r="AA2517" t="s">
        <v>7999</v>
      </c>
      <c r="AB2517" t="s">
        <v>8000</v>
      </c>
    </row>
    <row r="2518" spans="1:28" x14ac:dyDescent="0.3">
      <c r="A2518" s="7" t="b">
        <f t="shared" si="117"/>
        <v>0</v>
      </c>
      <c r="B2518" t="str">
        <f t="shared" si="118"/>
        <v>quiverflash</v>
      </c>
      <c r="C2518" s="9" t="str">
        <f t="shared" si="119"/>
        <v>quiver_flash</v>
      </c>
      <c r="D2518">
        <v>22004</v>
      </c>
      <c r="E2518" t="s">
        <v>24</v>
      </c>
      <c r="F2518" t="s">
        <v>8005</v>
      </c>
      <c r="G2518" t="s">
        <v>26</v>
      </c>
      <c r="H2518" t="s">
        <v>8006</v>
      </c>
      <c r="I2518" t="s">
        <v>66</v>
      </c>
      <c r="J2518">
        <v>0</v>
      </c>
      <c r="K2518">
        <v>25</v>
      </c>
      <c r="L2518">
        <v>1</v>
      </c>
      <c r="M2518">
        <v>0</v>
      </c>
      <c r="N2518">
        <v>0</v>
      </c>
      <c r="O2518">
        <v>0</v>
      </c>
      <c r="P2518">
        <v>0</v>
      </c>
      <c r="Q2518" t="s">
        <v>24</v>
      </c>
      <c r="R2518">
        <v>0</v>
      </c>
      <c r="S2518">
        <v>0</v>
      </c>
      <c r="T2518" t="s">
        <v>29</v>
      </c>
      <c r="U2518" t="s">
        <v>36</v>
      </c>
      <c r="V2518" t="s">
        <v>37</v>
      </c>
      <c r="W2518" t="s">
        <v>38</v>
      </c>
      <c r="X2518" t="s">
        <v>31439</v>
      </c>
      <c r="Y2518" s="10"/>
      <c r="Z2518" s="10"/>
      <c r="AA2518" t="s">
        <v>8007</v>
      </c>
      <c r="AB2518" t="s">
        <v>8008</v>
      </c>
    </row>
    <row r="2519" spans="1:28" x14ac:dyDescent="0.3">
      <c r="A2519" s="7" t="b">
        <f t="shared" si="117"/>
        <v>0</v>
      </c>
      <c r="B2519" t="str">
        <f t="shared" si="118"/>
        <v>quivermute</v>
      </c>
      <c r="C2519" s="9" t="str">
        <f t="shared" si="119"/>
        <v>quiver_mute</v>
      </c>
      <c r="D2519">
        <v>22005</v>
      </c>
      <c r="E2519" t="s">
        <v>24</v>
      </c>
      <c r="F2519" t="s">
        <v>8025</v>
      </c>
      <c r="G2519" t="s">
        <v>26</v>
      </c>
      <c r="H2519" t="s">
        <v>8026</v>
      </c>
      <c r="I2519" t="s">
        <v>66</v>
      </c>
      <c r="J2519">
        <v>0</v>
      </c>
      <c r="K2519">
        <v>25</v>
      </c>
      <c r="L2519">
        <v>1</v>
      </c>
      <c r="M2519">
        <v>0</v>
      </c>
      <c r="N2519">
        <v>0</v>
      </c>
      <c r="O2519">
        <v>0</v>
      </c>
      <c r="P2519">
        <v>0</v>
      </c>
      <c r="Q2519" t="s">
        <v>24</v>
      </c>
      <c r="R2519">
        <v>0</v>
      </c>
      <c r="S2519">
        <v>0</v>
      </c>
      <c r="T2519" t="s">
        <v>29</v>
      </c>
      <c r="U2519" t="s">
        <v>36</v>
      </c>
      <c r="V2519" t="s">
        <v>37</v>
      </c>
      <c r="W2519" t="s">
        <v>38</v>
      </c>
      <c r="X2519" t="s">
        <v>31440</v>
      </c>
      <c r="Y2519" s="10"/>
      <c r="Z2519" s="10"/>
      <c r="AA2519" t="s">
        <v>8027</v>
      </c>
      <c r="AB2519" t="s">
        <v>8028</v>
      </c>
    </row>
    <row r="2520" spans="1:28" x14ac:dyDescent="0.3">
      <c r="A2520" s="7" t="b">
        <f t="shared" si="117"/>
        <v>0</v>
      </c>
      <c r="B2520" t="str">
        <f t="shared" si="118"/>
        <v>quiversleep</v>
      </c>
      <c r="C2520" s="9" t="str">
        <f t="shared" si="119"/>
        <v>quiver_sleep</v>
      </c>
      <c r="D2520">
        <v>22006</v>
      </c>
      <c r="E2520" t="s">
        <v>24</v>
      </c>
      <c r="F2520" t="s">
        <v>8053</v>
      </c>
      <c r="G2520" t="s">
        <v>26</v>
      </c>
      <c r="H2520" t="s">
        <v>8054</v>
      </c>
      <c r="I2520" t="s">
        <v>66</v>
      </c>
      <c r="J2520">
        <v>0</v>
      </c>
      <c r="K2520">
        <v>25</v>
      </c>
      <c r="L2520">
        <v>1</v>
      </c>
      <c r="M2520">
        <v>0</v>
      </c>
      <c r="N2520">
        <v>0</v>
      </c>
      <c r="O2520">
        <v>0</v>
      </c>
      <c r="P2520">
        <v>0</v>
      </c>
      <c r="Q2520" t="s">
        <v>24</v>
      </c>
      <c r="R2520">
        <v>0</v>
      </c>
      <c r="S2520">
        <v>0</v>
      </c>
      <c r="T2520" t="s">
        <v>29</v>
      </c>
      <c r="U2520" t="s">
        <v>36</v>
      </c>
      <c r="V2520" t="s">
        <v>37</v>
      </c>
      <c r="W2520" t="s">
        <v>38</v>
      </c>
      <c r="X2520" s="7" t="s">
        <v>31441</v>
      </c>
      <c r="Y2520" s="10"/>
      <c r="Z2520" s="10"/>
      <c r="AA2520" t="s">
        <v>8055</v>
      </c>
      <c r="AB2520" t="s">
        <v>8056</v>
      </c>
    </row>
    <row r="2521" spans="1:28" x14ac:dyDescent="0.3">
      <c r="A2521" s="5" t="b">
        <f t="shared" si="117"/>
        <v>0</v>
      </c>
      <c r="B2521" t="str">
        <f t="shared" si="118"/>
        <v>quiversharp</v>
      </c>
      <c r="C2521" s="9" t="str">
        <f t="shared" si="119"/>
        <v>quiver_sharp</v>
      </c>
      <c r="D2521">
        <v>22007</v>
      </c>
      <c r="E2521" t="s">
        <v>24</v>
      </c>
      <c r="F2521" t="s">
        <v>8045</v>
      </c>
      <c r="G2521" t="s">
        <v>26</v>
      </c>
      <c r="H2521" t="s">
        <v>8046</v>
      </c>
      <c r="I2521" t="s">
        <v>66</v>
      </c>
      <c r="J2521">
        <v>0</v>
      </c>
      <c r="K2521">
        <v>25</v>
      </c>
      <c r="L2521">
        <v>1</v>
      </c>
      <c r="M2521">
        <v>0</v>
      </c>
      <c r="N2521">
        <v>0</v>
      </c>
      <c r="O2521">
        <v>0</v>
      </c>
      <c r="P2521">
        <v>0</v>
      </c>
      <c r="Q2521" t="s">
        <v>24</v>
      </c>
      <c r="R2521">
        <v>0</v>
      </c>
      <c r="S2521">
        <v>0</v>
      </c>
      <c r="T2521" t="s">
        <v>29</v>
      </c>
      <c r="U2521" t="s">
        <v>36</v>
      </c>
      <c r="V2521" t="s">
        <v>37</v>
      </c>
      <c r="W2521" t="s">
        <v>38</v>
      </c>
      <c r="X2521" t="s">
        <v>31442</v>
      </c>
      <c r="AA2521" t="s">
        <v>8047</v>
      </c>
      <c r="AB2521" t="s">
        <v>8048</v>
      </c>
    </row>
    <row r="2522" spans="1:28" x14ac:dyDescent="0.3">
      <c r="A2522" s="5" t="b">
        <f t="shared" si="117"/>
        <v>0</v>
      </c>
      <c r="B2522" t="str">
        <f t="shared" si="118"/>
        <v>quiverstun</v>
      </c>
      <c r="C2522" s="9" t="str">
        <f t="shared" si="119"/>
        <v>quiver_stun</v>
      </c>
      <c r="D2522">
        <v>22008</v>
      </c>
      <c r="E2522" t="s">
        <v>24</v>
      </c>
      <c r="F2522" t="s">
        <v>8065</v>
      </c>
      <c r="G2522" t="s">
        <v>26</v>
      </c>
      <c r="H2522" t="s">
        <v>8066</v>
      </c>
      <c r="I2522" t="s">
        <v>66</v>
      </c>
      <c r="J2522">
        <v>0</v>
      </c>
      <c r="K2522">
        <v>25</v>
      </c>
      <c r="L2522">
        <v>1</v>
      </c>
      <c r="M2522">
        <v>0</v>
      </c>
      <c r="N2522">
        <v>0</v>
      </c>
      <c r="O2522">
        <v>0</v>
      </c>
      <c r="P2522">
        <v>0</v>
      </c>
      <c r="Q2522" t="s">
        <v>24</v>
      </c>
      <c r="R2522">
        <v>0</v>
      </c>
      <c r="S2522">
        <v>0</v>
      </c>
      <c r="T2522" t="s">
        <v>29</v>
      </c>
      <c r="U2522" t="s">
        <v>36</v>
      </c>
      <c r="V2522" t="s">
        <v>37</v>
      </c>
      <c r="W2522" t="s">
        <v>38</v>
      </c>
      <c r="X2522" t="s">
        <v>31443</v>
      </c>
      <c r="AA2522" t="s">
        <v>8067</v>
      </c>
      <c r="AB2522" t="s">
        <v>8068</v>
      </c>
    </row>
    <row r="2523" spans="1:28" x14ac:dyDescent="0.3">
      <c r="A2523" s="7" t="b">
        <f t="shared" si="117"/>
        <v>0</v>
      </c>
      <c r="B2523" t="str">
        <f t="shared" si="118"/>
        <v>quiverpoison</v>
      </c>
      <c r="C2523" s="9" t="str">
        <f t="shared" si="119"/>
        <v>quiver_poison</v>
      </c>
      <c r="D2523">
        <v>22009</v>
      </c>
      <c r="E2523" t="s">
        <v>24</v>
      </c>
      <c r="F2523" t="s">
        <v>8033</v>
      </c>
      <c r="G2523" t="s">
        <v>26</v>
      </c>
      <c r="H2523" t="s">
        <v>8034</v>
      </c>
      <c r="I2523" t="s">
        <v>66</v>
      </c>
      <c r="J2523">
        <v>0</v>
      </c>
      <c r="K2523">
        <v>25</v>
      </c>
      <c r="L2523">
        <v>1</v>
      </c>
      <c r="M2523">
        <v>0</v>
      </c>
      <c r="N2523">
        <v>0</v>
      </c>
      <c r="O2523">
        <v>0</v>
      </c>
      <c r="P2523">
        <v>0</v>
      </c>
      <c r="Q2523" t="s">
        <v>24</v>
      </c>
      <c r="R2523">
        <v>0</v>
      </c>
      <c r="S2523">
        <v>0</v>
      </c>
      <c r="T2523" t="s">
        <v>29</v>
      </c>
      <c r="U2523" t="s">
        <v>36</v>
      </c>
      <c r="V2523" t="s">
        <v>37</v>
      </c>
      <c r="W2523" t="s">
        <v>38</v>
      </c>
      <c r="X2523" s="7" t="s">
        <v>31444</v>
      </c>
      <c r="Y2523" s="10"/>
      <c r="Z2523" s="10"/>
      <c r="AA2523" t="s">
        <v>8035</v>
      </c>
      <c r="AB2523" t="s">
        <v>8036</v>
      </c>
    </row>
    <row r="2524" spans="1:28" x14ac:dyDescent="0.3">
      <c r="A2524" s="7" t="b">
        <f t="shared" si="117"/>
        <v>0</v>
      </c>
      <c r="B2524" t="str">
        <f t="shared" si="118"/>
        <v>winner'sbutton</v>
      </c>
      <c r="C2524" s="9" t="str">
        <f t="shared" si="119"/>
        <v>winner's_button</v>
      </c>
      <c r="D2524">
        <v>22100</v>
      </c>
      <c r="E2524" t="s">
        <v>24</v>
      </c>
      <c r="F2524" t="s">
        <v>10787</v>
      </c>
      <c r="G2524" t="s">
        <v>26</v>
      </c>
      <c r="H2524" t="s">
        <v>10788</v>
      </c>
      <c r="I2524" t="s">
        <v>28</v>
      </c>
      <c r="J2524" s="5">
        <v>0</v>
      </c>
      <c r="K2524">
        <v>0</v>
      </c>
      <c r="L2524">
        <v>0</v>
      </c>
      <c r="M2524">
        <v>0</v>
      </c>
      <c r="N2524">
        <v>0</v>
      </c>
      <c r="O2524">
        <v>0</v>
      </c>
      <c r="P2524">
        <v>0</v>
      </c>
      <c r="Q2524" t="s">
        <v>24</v>
      </c>
      <c r="R2524">
        <v>0</v>
      </c>
      <c r="S2524">
        <v>0</v>
      </c>
      <c r="T2524" t="s">
        <v>29</v>
      </c>
      <c r="U2524" t="s">
        <v>29</v>
      </c>
      <c r="V2524" t="s">
        <v>29</v>
      </c>
      <c r="W2524" t="s">
        <v>30</v>
      </c>
      <c r="X2524" s="7"/>
      <c r="Y2524" s="10"/>
      <c r="Z2524" s="10"/>
      <c r="AA2524" t="s">
        <v>10789</v>
      </c>
      <c r="AB2524" t="s">
        <v>10790</v>
      </c>
    </row>
    <row r="2525" spans="1:28" x14ac:dyDescent="0.3">
      <c r="A2525" s="7" t="b">
        <f t="shared" si="117"/>
        <v>0</v>
      </c>
      <c r="B2525" t="str">
        <f t="shared" si="118"/>
        <v>victorycoin</v>
      </c>
      <c r="C2525" s="9" t="str">
        <f t="shared" si="119"/>
        <v>victory_coin</v>
      </c>
      <c r="D2525">
        <v>22101</v>
      </c>
      <c r="E2525" t="s">
        <v>24</v>
      </c>
      <c r="F2525" t="s">
        <v>10403</v>
      </c>
      <c r="G2525" t="s">
        <v>26</v>
      </c>
      <c r="H2525" t="s">
        <v>10404</v>
      </c>
      <c r="I2525" t="s">
        <v>28</v>
      </c>
      <c r="J2525" s="5">
        <v>0</v>
      </c>
      <c r="K2525">
        <v>0</v>
      </c>
      <c r="L2525">
        <v>0</v>
      </c>
      <c r="M2525">
        <v>0</v>
      </c>
      <c r="N2525">
        <v>0</v>
      </c>
      <c r="O2525">
        <v>0</v>
      </c>
      <c r="P2525">
        <v>0</v>
      </c>
      <c r="Q2525" t="s">
        <v>24</v>
      </c>
      <c r="R2525">
        <v>0</v>
      </c>
      <c r="S2525">
        <v>0</v>
      </c>
      <c r="T2525" t="s">
        <v>29</v>
      </c>
      <c r="U2525" t="s">
        <v>29</v>
      </c>
      <c r="V2525" t="s">
        <v>29</v>
      </c>
      <c r="W2525" t="s">
        <v>30</v>
      </c>
      <c r="X2525" s="7"/>
      <c r="Y2525" s="10"/>
      <c r="Z2525" s="10"/>
      <c r="AA2525" t="s">
        <v>10405</v>
      </c>
      <c r="AB2525" t="s">
        <v>10406</v>
      </c>
    </row>
    <row r="2526" spans="1:28" x14ac:dyDescent="0.3">
      <c r="A2526" s="7" t="b">
        <f t="shared" si="117"/>
        <v>0</v>
      </c>
      <c r="B2526" t="str">
        <f t="shared" si="118"/>
        <v>champion'stoken</v>
      </c>
      <c r="C2526" s="9" t="str">
        <f t="shared" si="119"/>
        <v>champion's_token</v>
      </c>
      <c r="D2526">
        <v>22102</v>
      </c>
      <c r="E2526" t="s">
        <v>24</v>
      </c>
      <c r="F2526" t="s">
        <v>2086</v>
      </c>
      <c r="G2526" t="s">
        <v>26</v>
      </c>
      <c r="H2526" t="s">
        <v>2087</v>
      </c>
      <c r="I2526" t="s">
        <v>28</v>
      </c>
      <c r="J2526" s="5">
        <v>0</v>
      </c>
      <c r="K2526">
        <v>0</v>
      </c>
      <c r="L2526">
        <v>0</v>
      </c>
      <c r="M2526">
        <v>0</v>
      </c>
      <c r="N2526">
        <v>0</v>
      </c>
      <c r="O2526">
        <v>0</v>
      </c>
      <c r="P2526">
        <v>0</v>
      </c>
      <c r="Q2526" t="s">
        <v>24</v>
      </c>
      <c r="R2526">
        <v>0</v>
      </c>
      <c r="S2526">
        <v>0</v>
      </c>
      <c r="T2526" t="s">
        <v>29</v>
      </c>
      <c r="U2526" t="s">
        <v>29</v>
      </c>
      <c r="V2526" t="s">
        <v>29</v>
      </c>
      <c r="W2526" t="s">
        <v>30</v>
      </c>
      <c r="X2526" s="7"/>
      <c r="Y2526" s="10"/>
      <c r="Z2526" s="10"/>
      <c r="AA2526" t="s">
        <v>2088</v>
      </c>
      <c r="AB2526" t="s">
        <v>2089</v>
      </c>
    </row>
    <row r="2527" spans="1:28" x14ac:dyDescent="0.3">
      <c r="A2527" s="7" t="b">
        <f t="shared" si="117"/>
        <v>0</v>
      </c>
      <c r="B2527" t="str">
        <f t="shared" si="118"/>
        <v>gladiator'sbuckle</v>
      </c>
      <c r="C2527" s="9" t="str">
        <f t="shared" si="119"/>
        <v>gladiator's_buckle</v>
      </c>
      <c r="D2527">
        <v>22103</v>
      </c>
      <c r="E2527" t="s">
        <v>24</v>
      </c>
      <c r="F2527" t="s">
        <v>4510</v>
      </c>
      <c r="G2527" t="s">
        <v>26</v>
      </c>
      <c r="H2527" t="s">
        <v>4511</v>
      </c>
      <c r="I2527" t="s">
        <v>28</v>
      </c>
      <c r="J2527" s="5">
        <v>0</v>
      </c>
      <c r="K2527">
        <v>0</v>
      </c>
      <c r="L2527">
        <v>0</v>
      </c>
      <c r="M2527">
        <v>0</v>
      </c>
      <c r="N2527">
        <v>0</v>
      </c>
      <c r="O2527">
        <v>0</v>
      </c>
      <c r="P2527">
        <v>0</v>
      </c>
      <c r="Q2527" t="s">
        <v>24</v>
      </c>
      <c r="R2527">
        <v>0</v>
      </c>
      <c r="S2527">
        <v>0</v>
      </c>
      <c r="T2527" t="s">
        <v>29</v>
      </c>
      <c r="U2527" t="s">
        <v>29</v>
      </c>
      <c r="V2527" t="s">
        <v>29</v>
      </c>
      <c r="W2527" t="s">
        <v>30</v>
      </c>
      <c r="X2527" s="7"/>
      <c r="Y2527" s="10"/>
      <c r="Z2527" s="10"/>
      <c r="AA2527" t="s">
        <v>4512</v>
      </c>
      <c r="AB2527" t="s">
        <v>4513</v>
      </c>
    </row>
    <row r="2528" spans="1:28" x14ac:dyDescent="0.3">
      <c r="A2528" s="7" t="b">
        <f t="shared" si="117"/>
        <v>0</v>
      </c>
      <c r="B2528" t="str">
        <f t="shared" si="118"/>
        <v>conqueror'smedallion</v>
      </c>
      <c r="C2528" s="9" t="str">
        <f t="shared" si="119"/>
        <v>conqueror's_medallion</v>
      </c>
      <c r="D2528">
        <v>22104</v>
      </c>
      <c r="E2528" t="s">
        <v>24</v>
      </c>
      <c r="F2528" t="s">
        <v>2412</v>
      </c>
      <c r="G2528" t="s">
        <v>26</v>
      </c>
      <c r="H2528" t="s">
        <v>2413</v>
      </c>
      <c r="I2528" t="s">
        <v>28</v>
      </c>
      <c r="J2528" s="5">
        <v>0</v>
      </c>
      <c r="K2528">
        <v>0</v>
      </c>
      <c r="L2528">
        <v>0</v>
      </c>
      <c r="M2528">
        <v>0</v>
      </c>
      <c r="N2528">
        <v>0</v>
      </c>
      <c r="O2528">
        <v>0</v>
      </c>
      <c r="P2528">
        <v>0</v>
      </c>
      <c r="Q2528" t="s">
        <v>24</v>
      </c>
      <c r="R2528">
        <v>0</v>
      </c>
      <c r="S2528">
        <v>0</v>
      </c>
      <c r="T2528" t="s">
        <v>29</v>
      </c>
      <c r="U2528" t="s">
        <v>29</v>
      </c>
      <c r="V2528" t="s">
        <v>29</v>
      </c>
      <c r="W2528" t="s">
        <v>30</v>
      </c>
      <c r="X2528" s="7"/>
      <c r="Y2528" s="10"/>
      <c r="Z2528" s="10"/>
      <c r="AA2528" t="s">
        <v>2414</v>
      </c>
      <c r="AB2528" t="s">
        <v>2415</v>
      </c>
    </row>
    <row r="2529" spans="1:28" x14ac:dyDescent="0.3">
      <c r="A2529" s="7" t="b">
        <f t="shared" si="117"/>
        <v>0</v>
      </c>
      <c r="B2529" t="str">
        <f t="shared" si="118"/>
        <v>master'semblem</v>
      </c>
      <c r="C2529" s="9" t="str">
        <f t="shared" si="119"/>
        <v>master's_emblem</v>
      </c>
      <c r="D2529">
        <v>22105</v>
      </c>
      <c r="E2529" t="s">
        <v>24</v>
      </c>
      <c r="F2529" t="s">
        <v>6512</v>
      </c>
      <c r="G2529" t="s">
        <v>26</v>
      </c>
      <c r="H2529" t="s">
        <v>6513</v>
      </c>
      <c r="I2529" t="s">
        <v>28</v>
      </c>
      <c r="J2529" s="5">
        <v>0</v>
      </c>
      <c r="K2529">
        <v>0</v>
      </c>
      <c r="L2529" s="5">
        <v>0</v>
      </c>
      <c r="M2529">
        <v>0</v>
      </c>
      <c r="N2529">
        <v>0</v>
      </c>
      <c r="O2529">
        <v>0</v>
      </c>
      <c r="P2529">
        <v>0</v>
      </c>
      <c r="Q2529" t="s">
        <v>24</v>
      </c>
      <c r="R2529">
        <v>0</v>
      </c>
      <c r="S2529">
        <v>0</v>
      </c>
      <c r="T2529" t="s">
        <v>29</v>
      </c>
      <c r="U2529" t="s">
        <v>29</v>
      </c>
      <c r="V2529" t="s">
        <v>29</v>
      </c>
      <c r="W2529" t="s">
        <v>30</v>
      </c>
      <c r="X2529" s="7"/>
      <c r="Y2529" s="10"/>
      <c r="Z2529" s="10"/>
      <c r="AA2529" t="s">
        <v>6514</v>
      </c>
      <c r="AB2529" t="s">
        <v>6515</v>
      </c>
    </row>
    <row r="2530" spans="1:28" x14ac:dyDescent="0.3">
      <c r="A2530" s="7" t="b">
        <f t="shared" si="117"/>
        <v>0</v>
      </c>
      <c r="B2530" t="str">
        <f t="shared" si="118"/>
        <v>trophyoftheelite</v>
      </c>
      <c r="C2530" s="9" t="str">
        <f t="shared" si="119"/>
        <v>trophy_of_the_elite</v>
      </c>
      <c r="D2530">
        <v>22106</v>
      </c>
      <c r="E2530" t="s">
        <v>24</v>
      </c>
      <c r="F2530" t="s">
        <v>10178</v>
      </c>
      <c r="G2530" t="s">
        <v>26</v>
      </c>
      <c r="H2530" t="s">
        <v>10179</v>
      </c>
      <c r="I2530" t="s">
        <v>28</v>
      </c>
      <c r="J2530" s="5">
        <v>0</v>
      </c>
      <c r="K2530">
        <v>0</v>
      </c>
      <c r="L2530" s="5">
        <v>0</v>
      </c>
      <c r="M2530">
        <v>0</v>
      </c>
      <c r="N2530">
        <v>0</v>
      </c>
      <c r="O2530">
        <v>0</v>
      </c>
      <c r="P2530">
        <v>0</v>
      </c>
      <c r="Q2530" t="s">
        <v>24</v>
      </c>
      <c r="R2530">
        <v>0</v>
      </c>
      <c r="S2530">
        <v>0</v>
      </c>
      <c r="T2530" t="s">
        <v>29</v>
      </c>
      <c r="U2530" t="s">
        <v>29</v>
      </c>
      <c r="V2530" t="s">
        <v>29</v>
      </c>
      <c r="W2530" t="s">
        <v>30</v>
      </c>
      <c r="Y2530" s="10"/>
      <c r="Z2530" s="10"/>
      <c r="AA2530" t="s">
        <v>10180</v>
      </c>
      <c r="AB2530" t="s">
        <v>10181</v>
      </c>
    </row>
    <row r="2531" spans="1:28" x14ac:dyDescent="0.3">
      <c r="A2531" s="7" t="b">
        <f t="shared" si="117"/>
        <v>0</v>
      </c>
      <c r="B2531" t="str">
        <f t="shared" si="118"/>
        <v>christmastoys</v>
      </c>
      <c r="C2531" s="9" t="str">
        <f t="shared" si="119"/>
        <v>christmas_toys</v>
      </c>
      <c r="D2531">
        <v>22107</v>
      </c>
      <c r="E2531" t="s">
        <v>24</v>
      </c>
      <c r="F2531" t="s">
        <v>2180</v>
      </c>
      <c r="G2531" t="s">
        <v>26</v>
      </c>
      <c r="H2531" t="s">
        <v>2181</v>
      </c>
      <c r="I2531" t="s">
        <v>28</v>
      </c>
      <c r="J2531" s="5">
        <v>0</v>
      </c>
      <c r="K2531">
        <v>1</v>
      </c>
      <c r="L2531" s="1">
        <v>1000</v>
      </c>
      <c r="M2531">
        <v>0</v>
      </c>
      <c r="N2531">
        <v>0</v>
      </c>
      <c r="O2531">
        <v>0</v>
      </c>
      <c r="P2531">
        <v>0</v>
      </c>
      <c r="Q2531" t="s">
        <v>24</v>
      </c>
      <c r="R2531">
        <v>0</v>
      </c>
      <c r="S2531">
        <v>0</v>
      </c>
      <c r="T2531" t="s">
        <v>29</v>
      </c>
      <c r="U2531" t="s">
        <v>29</v>
      </c>
      <c r="V2531" t="s">
        <v>29</v>
      </c>
      <c r="W2531" t="s">
        <v>30</v>
      </c>
      <c r="Y2531" s="10"/>
      <c r="Z2531" s="10"/>
      <c r="AA2531" t="s">
        <v>2182</v>
      </c>
      <c r="AB2531" t="s">
        <v>2183</v>
      </c>
    </row>
    <row r="2532" spans="1:28" x14ac:dyDescent="0.3">
      <c r="A2532" s="7" t="b">
        <f t="shared" si="117"/>
        <v>0</v>
      </c>
      <c r="B2532" t="str">
        <f t="shared" si="118"/>
        <v>1millionzenycoin</v>
      </c>
      <c r="C2532" s="9" t="str">
        <f t="shared" si="119"/>
        <v>1_million_zeny_coin</v>
      </c>
      <c r="D2532">
        <v>22200</v>
      </c>
      <c r="E2532" t="s">
        <v>24</v>
      </c>
      <c r="F2532" t="s">
        <v>25</v>
      </c>
      <c r="G2532" t="s">
        <v>26</v>
      </c>
      <c r="H2532" t="s">
        <v>27</v>
      </c>
      <c r="I2532" t="s">
        <v>28</v>
      </c>
      <c r="J2532" s="5">
        <v>0</v>
      </c>
      <c r="K2532">
        <v>0</v>
      </c>
      <c r="L2532">
        <v>0</v>
      </c>
      <c r="M2532">
        <v>0</v>
      </c>
      <c r="N2532">
        <v>0</v>
      </c>
      <c r="O2532">
        <v>0</v>
      </c>
      <c r="P2532">
        <v>0</v>
      </c>
      <c r="Q2532" t="s">
        <v>24</v>
      </c>
      <c r="R2532">
        <v>0</v>
      </c>
      <c r="S2532">
        <v>0</v>
      </c>
      <c r="T2532" t="s">
        <v>29</v>
      </c>
      <c r="U2532" t="s">
        <v>29</v>
      </c>
      <c r="V2532" t="s">
        <v>29</v>
      </c>
      <c r="W2532" t="s">
        <v>30</v>
      </c>
      <c r="Y2532" s="10"/>
      <c r="Z2532" s="10"/>
      <c r="AA2532" t="s">
        <v>31</v>
      </c>
      <c r="AB2532" t="s">
        <v>32</v>
      </c>
    </row>
    <row r="2533" spans="1:28" x14ac:dyDescent="0.3">
      <c r="A2533" s="7" t="b">
        <f t="shared" si="117"/>
        <v>0</v>
      </c>
      <c r="B2533" t="str">
        <f t="shared" si="118"/>
        <v>boxofberries</v>
      </c>
      <c r="C2533" s="9" t="str">
        <f t="shared" si="119"/>
        <v>box_of_berries</v>
      </c>
      <c r="D2533">
        <v>22206</v>
      </c>
      <c r="E2533" t="s">
        <v>24</v>
      </c>
      <c r="F2533" t="s">
        <v>1507</v>
      </c>
      <c r="G2533" t="s">
        <v>26</v>
      </c>
      <c r="H2533" t="s">
        <v>1508</v>
      </c>
      <c r="I2533" t="s">
        <v>66</v>
      </c>
      <c r="J2533" s="5">
        <v>10</v>
      </c>
      <c r="K2533">
        <v>20</v>
      </c>
      <c r="L2533">
        <v>0</v>
      </c>
      <c r="M2533">
        <v>0</v>
      </c>
      <c r="N2533">
        <v>0</v>
      </c>
      <c r="O2533">
        <v>0</v>
      </c>
      <c r="P2533">
        <v>0</v>
      </c>
      <c r="Q2533" t="s">
        <v>24</v>
      </c>
      <c r="R2533">
        <v>0</v>
      </c>
      <c r="S2533">
        <v>0</v>
      </c>
      <c r="T2533" t="s">
        <v>29</v>
      </c>
      <c r="U2533" t="s">
        <v>36</v>
      </c>
      <c r="V2533" t="s">
        <v>37</v>
      </c>
      <c r="W2533" t="s">
        <v>38</v>
      </c>
      <c r="X2533" t="s">
        <v>31445</v>
      </c>
      <c r="Y2533" s="10"/>
      <c r="Z2533" s="10"/>
      <c r="AA2533" t="s">
        <v>1509</v>
      </c>
      <c r="AB2533" t="s">
        <v>1510</v>
      </c>
    </row>
    <row r="2534" spans="1:28" x14ac:dyDescent="0.3">
      <c r="A2534" s="7" t="b">
        <f t="shared" si="117"/>
        <v>0</v>
      </c>
      <c r="B2534" t="str">
        <f t="shared" si="118"/>
        <v>fruitbox</v>
      </c>
      <c r="C2534" s="9" t="str">
        <f t="shared" si="119"/>
        <v>fruit_box</v>
      </c>
      <c r="D2534">
        <v>22207</v>
      </c>
      <c r="E2534" t="s">
        <v>24</v>
      </c>
      <c r="F2534" t="s">
        <v>4281</v>
      </c>
      <c r="G2534" t="s">
        <v>26</v>
      </c>
      <c r="H2534" t="s">
        <v>4282</v>
      </c>
      <c r="I2534" t="s">
        <v>66</v>
      </c>
      <c r="J2534" s="5">
        <v>10</v>
      </c>
      <c r="K2534">
        <v>20</v>
      </c>
      <c r="L2534">
        <v>0</v>
      </c>
      <c r="M2534">
        <v>0</v>
      </c>
      <c r="N2534">
        <v>0</v>
      </c>
      <c r="O2534">
        <v>0</v>
      </c>
      <c r="P2534">
        <v>0</v>
      </c>
      <c r="Q2534" t="s">
        <v>24</v>
      </c>
      <c r="R2534">
        <v>0</v>
      </c>
      <c r="S2534">
        <v>0</v>
      </c>
      <c r="T2534" t="s">
        <v>29</v>
      </c>
      <c r="U2534" t="s">
        <v>36</v>
      </c>
      <c r="V2534" t="s">
        <v>37</v>
      </c>
      <c r="W2534" t="s">
        <v>38</v>
      </c>
      <c r="X2534" s="7" t="s">
        <v>31446</v>
      </c>
      <c r="Y2534" s="10"/>
      <c r="Z2534" s="10"/>
      <c r="AA2534" t="s">
        <v>4283</v>
      </c>
      <c r="AB2534" t="s">
        <v>4284</v>
      </c>
    </row>
    <row r="2535" spans="1:28" x14ac:dyDescent="0.3">
      <c r="A2535" s="7" t="b">
        <f t="shared" si="117"/>
        <v>0</v>
      </c>
      <c r="B2535" t="str">
        <f t="shared" si="118"/>
        <v>snowball</v>
      </c>
      <c r="C2535" s="9" t="str">
        <f t="shared" si="119"/>
        <v>snowball</v>
      </c>
      <c r="D2535">
        <v>22210</v>
      </c>
      <c r="E2535" t="s">
        <v>24</v>
      </c>
      <c r="F2535" t="s">
        <v>9287</v>
      </c>
      <c r="G2535" t="s">
        <v>26</v>
      </c>
      <c r="H2535" t="s">
        <v>9287</v>
      </c>
      <c r="I2535" t="s">
        <v>28</v>
      </c>
      <c r="J2535" s="10">
        <v>0</v>
      </c>
      <c r="K2535">
        <v>0</v>
      </c>
      <c r="L2535">
        <v>0</v>
      </c>
      <c r="M2535">
        <v>0</v>
      </c>
      <c r="N2535">
        <v>0</v>
      </c>
      <c r="O2535">
        <v>0</v>
      </c>
      <c r="P2535">
        <v>0</v>
      </c>
      <c r="Q2535" t="s">
        <v>24</v>
      </c>
      <c r="R2535">
        <v>0</v>
      </c>
      <c r="S2535">
        <v>0</v>
      </c>
      <c r="T2535" t="s">
        <v>29</v>
      </c>
      <c r="U2535" t="s">
        <v>29</v>
      </c>
      <c r="V2535" t="s">
        <v>29</v>
      </c>
      <c r="W2535" t="s">
        <v>30</v>
      </c>
      <c r="Y2535" s="10"/>
      <c r="Z2535" s="10"/>
      <c r="AA2535" t="s">
        <v>9288</v>
      </c>
      <c r="AB2535" t="s">
        <v>9289</v>
      </c>
    </row>
    <row r="2536" spans="1:28" x14ac:dyDescent="0.3">
      <c r="A2536" s="7" t="b">
        <f t="shared" si="117"/>
        <v>0</v>
      </c>
      <c r="B2536" t="str">
        <f t="shared" si="118"/>
        <v>seasonaleventtoken</v>
      </c>
      <c r="C2536" s="9" t="str">
        <f t="shared" si="119"/>
        <v>seasonal_event_token</v>
      </c>
      <c r="D2536">
        <v>22230</v>
      </c>
      <c r="E2536" t="s">
        <v>24</v>
      </c>
      <c r="F2536" t="s">
        <v>8851</v>
      </c>
      <c r="G2536" t="s">
        <v>26</v>
      </c>
      <c r="H2536" t="s">
        <v>8852</v>
      </c>
      <c r="I2536" t="s">
        <v>28</v>
      </c>
      <c r="J2536" s="5">
        <v>0</v>
      </c>
      <c r="K2536">
        <v>0</v>
      </c>
      <c r="L2536">
        <v>0</v>
      </c>
      <c r="M2536">
        <v>0</v>
      </c>
      <c r="N2536">
        <v>0</v>
      </c>
      <c r="O2536">
        <v>0</v>
      </c>
      <c r="P2536">
        <v>0</v>
      </c>
      <c r="Q2536" t="s">
        <v>24</v>
      </c>
      <c r="R2536">
        <v>0</v>
      </c>
      <c r="S2536">
        <v>0</v>
      </c>
      <c r="T2536" t="s">
        <v>29</v>
      </c>
      <c r="U2536" t="s">
        <v>29</v>
      </c>
      <c r="V2536" t="s">
        <v>29</v>
      </c>
      <c r="W2536" t="s">
        <v>30</v>
      </c>
      <c r="Y2536" s="10"/>
      <c r="Z2536" s="10"/>
      <c r="AA2536" t="s">
        <v>8853</v>
      </c>
      <c r="AB2536" t="s">
        <v>8854</v>
      </c>
    </row>
    <row r="2537" spans="1:28" x14ac:dyDescent="0.3">
      <c r="A2537" s="7" t="b">
        <f t="shared" si="117"/>
        <v>0</v>
      </c>
      <c r="B2537" t="str">
        <f t="shared" si="118"/>
        <v>skelingcard</v>
      </c>
      <c r="C2537" s="9" t="str">
        <f t="shared" si="119"/>
        <v>skeling_card</v>
      </c>
      <c r="D2537">
        <v>23000</v>
      </c>
      <c r="E2537" t="s">
        <v>24</v>
      </c>
      <c r="F2537" t="s">
        <v>9150</v>
      </c>
      <c r="G2537" t="s">
        <v>26</v>
      </c>
      <c r="H2537" t="s">
        <v>9151</v>
      </c>
      <c r="I2537" t="s">
        <v>100</v>
      </c>
      <c r="J2537" s="5">
        <v>0</v>
      </c>
      <c r="K2537">
        <v>1</v>
      </c>
      <c r="L2537">
        <v>10</v>
      </c>
      <c r="M2537">
        <v>0</v>
      </c>
      <c r="N2537">
        <v>0</v>
      </c>
      <c r="O2537">
        <v>0</v>
      </c>
      <c r="P2537">
        <v>0</v>
      </c>
      <c r="Q2537" t="s">
        <v>24</v>
      </c>
      <c r="R2537">
        <v>0</v>
      </c>
      <c r="S2537">
        <v>0</v>
      </c>
      <c r="T2537" t="s">
        <v>82</v>
      </c>
      <c r="U2537" t="s">
        <v>29</v>
      </c>
      <c r="V2537" t="s">
        <v>29</v>
      </c>
      <c r="W2537" t="s">
        <v>30</v>
      </c>
      <c r="X2537" t="s">
        <v>31448</v>
      </c>
      <c r="Y2537" s="10"/>
      <c r="Z2537" s="10" t="s">
        <v>31884</v>
      </c>
      <c r="AA2537" t="s">
        <v>9152</v>
      </c>
      <c r="AB2537" t="s">
        <v>9153</v>
      </c>
    </row>
    <row r="2538" spans="1:28" x14ac:dyDescent="0.3">
      <c r="A2538" s="7" t="b">
        <f t="shared" si="117"/>
        <v>0</v>
      </c>
      <c r="B2538" t="str">
        <f t="shared" si="118"/>
        <v>wakizashicard</v>
      </c>
      <c r="C2538" s="9" t="str">
        <f t="shared" si="119"/>
        <v>wakizashi_card</v>
      </c>
      <c r="D2538">
        <v>23001</v>
      </c>
      <c r="E2538" t="s">
        <v>24</v>
      </c>
      <c r="F2538" t="s">
        <v>10474</v>
      </c>
      <c r="G2538" t="s">
        <v>26</v>
      </c>
      <c r="H2538" t="s">
        <v>10475</v>
      </c>
      <c r="I2538" t="s">
        <v>100</v>
      </c>
      <c r="J2538" s="5">
        <v>0</v>
      </c>
      <c r="K2538">
        <v>1</v>
      </c>
      <c r="L2538">
        <v>10</v>
      </c>
      <c r="M2538">
        <v>0</v>
      </c>
      <c r="N2538">
        <v>0</v>
      </c>
      <c r="O2538">
        <v>0</v>
      </c>
      <c r="P2538">
        <v>0</v>
      </c>
      <c r="Q2538" t="s">
        <v>24</v>
      </c>
      <c r="R2538">
        <v>0</v>
      </c>
      <c r="S2538">
        <v>0</v>
      </c>
      <c r="T2538" t="s">
        <v>206</v>
      </c>
      <c r="U2538" t="s">
        <v>29</v>
      </c>
      <c r="V2538" t="s">
        <v>29</v>
      </c>
      <c r="W2538" t="s">
        <v>30</v>
      </c>
      <c r="X2538" s="7" t="s">
        <v>31449</v>
      </c>
      <c r="Y2538" s="10"/>
      <c r="Z2538" s="10"/>
      <c r="AA2538" t="s">
        <v>10476</v>
      </c>
      <c r="AB2538" t="s">
        <v>10477</v>
      </c>
    </row>
    <row r="2539" spans="1:28" x14ac:dyDescent="0.3">
      <c r="A2539" s="7" t="b">
        <f t="shared" si="117"/>
        <v>0</v>
      </c>
      <c r="B2539" t="str">
        <f t="shared" si="118"/>
        <v>cowringcard</v>
      </c>
      <c r="C2539" s="9" t="str">
        <f t="shared" si="119"/>
        <v>cowring_card</v>
      </c>
      <c r="D2539">
        <v>23002</v>
      </c>
      <c r="E2539" t="s">
        <v>24</v>
      </c>
      <c r="F2539" t="s">
        <v>2526</v>
      </c>
      <c r="G2539" t="s">
        <v>26</v>
      </c>
      <c r="H2539" t="s">
        <v>2527</v>
      </c>
      <c r="I2539" t="s">
        <v>100</v>
      </c>
      <c r="J2539" s="5">
        <v>0</v>
      </c>
      <c r="K2539">
        <v>1</v>
      </c>
      <c r="L2539">
        <v>10</v>
      </c>
      <c r="M2539">
        <v>0</v>
      </c>
      <c r="N2539">
        <v>0</v>
      </c>
      <c r="O2539">
        <v>0</v>
      </c>
      <c r="P2539">
        <v>0</v>
      </c>
      <c r="Q2539" t="s">
        <v>24</v>
      </c>
      <c r="R2539">
        <v>0</v>
      </c>
      <c r="S2539">
        <v>0</v>
      </c>
      <c r="T2539" t="s">
        <v>101</v>
      </c>
      <c r="U2539" t="s">
        <v>29</v>
      </c>
      <c r="V2539" t="s">
        <v>29</v>
      </c>
      <c r="W2539" t="s">
        <v>30</v>
      </c>
      <c r="X2539" t="s">
        <v>31450</v>
      </c>
      <c r="Y2539" s="10"/>
      <c r="Z2539" s="10"/>
      <c r="AA2539" t="s">
        <v>2528</v>
      </c>
      <c r="AB2539" t="s">
        <v>2529</v>
      </c>
    </row>
    <row r="2540" spans="1:28" x14ac:dyDescent="0.3">
      <c r="A2540" s="7" t="b">
        <f t="shared" si="117"/>
        <v>0</v>
      </c>
      <c r="B2540" t="str">
        <f t="shared" si="118"/>
        <v>pouringcard</v>
      </c>
      <c r="C2540" s="9" t="str">
        <f t="shared" si="119"/>
        <v>pouring_card</v>
      </c>
      <c r="D2540">
        <v>23003</v>
      </c>
      <c r="E2540" t="s">
        <v>24</v>
      </c>
      <c r="F2540" t="s">
        <v>7880</v>
      </c>
      <c r="G2540" t="s">
        <v>26</v>
      </c>
      <c r="H2540" t="s">
        <v>7881</v>
      </c>
      <c r="I2540" t="s">
        <v>100</v>
      </c>
      <c r="J2540">
        <v>0</v>
      </c>
      <c r="K2540">
        <v>1</v>
      </c>
      <c r="L2540">
        <v>10</v>
      </c>
      <c r="M2540">
        <v>0</v>
      </c>
      <c r="N2540">
        <v>0</v>
      </c>
      <c r="O2540">
        <v>0</v>
      </c>
      <c r="P2540">
        <v>0</v>
      </c>
      <c r="Q2540" t="s">
        <v>24</v>
      </c>
      <c r="R2540">
        <v>0</v>
      </c>
      <c r="S2540">
        <v>0</v>
      </c>
      <c r="T2540" t="s">
        <v>206</v>
      </c>
      <c r="U2540" t="s">
        <v>29</v>
      </c>
      <c r="V2540" t="s">
        <v>29</v>
      </c>
      <c r="W2540" t="s">
        <v>30</v>
      </c>
      <c r="X2540" t="s">
        <v>31451</v>
      </c>
      <c r="Y2540" s="10"/>
      <c r="Z2540" s="10"/>
      <c r="AA2540" t="s">
        <v>7882</v>
      </c>
      <c r="AB2540" t="s">
        <v>7883</v>
      </c>
    </row>
    <row r="2541" spans="1:28" x14ac:dyDescent="0.3">
      <c r="A2541" s="7" t="b">
        <f t="shared" si="117"/>
        <v>0</v>
      </c>
      <c r="B2541" t="str">
        <f t="shared" si="118"/>
        <v>aquaringcard</v>
      </c>
      <c r="C2541" s="9" t="str">
        <f t="shared" si="119"/>
        <v>aquaring_card</v>
      </c>
      <c r="D2541">
        <v>23004</v>
      </c>
      <c r="E2541" t="s">
        <v>24</v>
      </c>
      <c r="F2541" t="s">
        <v>467</v>
      </c>
      <c r="G2541" t="s">
        <v>26</v>
      </c>
      <c r="H2541" t="s">
        <v>468</v>
      </c>
      <c r="I2541" t="s">
        <v>100</v>
      </c>
      <c r="J2541">
        <v>0</v>
      </c>
      <c r="K2541">
        <v>1</v>
      </c>
      <c r="L2541">
        <v>10</v>
      </c>
      <c r="M2541">
        <v>0</v>
      </c>
      <c r="N2541">
        <v>0</v>
      </c>
      <c r="O2541">
        <v>0</v>
      </c>
      <c r="P2541">
        <v>0</v>
      </c>
      <c r="Q2541" t="s">
        <v>24</v>
      </c>
      <c r="R2541">
        <v>0</v>
      </c>
      <c r="S2541">
        <v>0</v>
      </c>
      <c r="T2541" t="s">
        <v>59</v>
      </c>
      <c r="U2541" t="s">
        <v>29</v>
      </c>
      <c r="V2541" t="s">
        <v>29</v>
      </c>
      <c r="W2541" t="s">
        <v>30</v>
      </c>
      <c r="X2541" t="s">
        <v>31452</v>
      </c>
      <c r="Y2541" s="10"/>
      <c r="Z2541" s="10"/>
      <c r="AA2541" t="s">
        <v>469</v>
      </c>
      <c r="AB2541" t="s">
        <v>470</v>
      </c>
    </row>
    <row r="2542" spans="1:28" x14ac:dyDescent="0.3">
      <c r="A2542" s="7" t="b">
        <f t="shared" si="117"/>
        <v>0</v>
      </c>
      <c r="B2542" t="str">
        <f t="shared" si="118"/>
        <v>whisperingcard</v>
      </c>
      <c r="C2542" s="9" t="str">
        <f t="shared" si="119"/>
        <v>whispering_card</v>
      </c>
      <c r="D2542">
        <v>23005</v>
      </c>
      <c r="E2542" t="s">
        <v>24</v>
      </c>
      <c r="F2542" t="s">
        <v>10617</v>
      </c>
      <c r="G2542" t="s">
        <v>26</v>
      </c>
      <c r="H2542" t="s">
        <v>10618</v>
      </c>
      <c r="I2542" t="s">
        <v>100</v>
      </c>
      <c r="J2542" s="5">
        <v>0</v>
      </c>
      <c r="K2542">
        <v>1</v>
      </c>
      <c r="L2542">
        <v>10</v>
      </c>
      <c r="M2542">
        <v>0</v>
      </c>
      <c r="N2542">
        <v>0</v>
      </c>
      <c r="O2542">
        <v>0</v>
      </c>
      <c r="P2542">
        <v>0</v>
      </c>
      <c r="Q2542" t="s">
        <v>24</v>
      </c>
      <c r="R2542">
        <v>0</v>
      </c>
      <c r="S2542">
        <v>0</v>
      </c>
      <c r="T2542" t="s">
        <v>223</v>
      </c>
      <c r="U2542" t="s">
        <v>29</v>
      </c>
      <c r="V2542" t="s">
        <v>29</v>
      </c>
      <c r="W2542" t="s">
        <v>30</v>
      </c>
      <c r="X2542" t="s">
        <v>31557</v>
      </c>
      <c r="Y2542" s="10"/>
      <c r="Z2542" s="10"/>
      <c r="AA2542" t="s">
        <v>10619</v>
      </c>
      <c r="AB2542" t="s">
        <v>10620</v>
      </c>
    </row>
    <row r="2543" spans="1:28" x14ac:dyDescent="0.3">
      <c r="A2543" s="7" t="b">
        <f t="shared" si="117"/>
        <v>0</v>
      </c>
      <c r="B2543" t="str">
        <f t="shared" si="118"/>
        <v>saplingcard</v>
      </c>
      <c r="C2543" s="9" t="str">
        <f t="shared" si="119"/>
        <v>sapling_card</v>
      </c>
      <c r="D2543">
        <v>23006</v>
      </c>
      <c r="E2543" t="s">
        <v>24</v>
      </c>
      <c r="F2543" t="s">
        <v>8729</v>
      </c>
      <c r="G2543" t="s">
        <v>26</v>
      </c>
      <c r="H2543" t="s">
        <v>8730</v>
      </c>
      <c r="I2543" t="s">
        <v>100</v>
      </c>
      <c r="J2543" s="5">
        <v>0</v>
      </c>
      <c r="K2543">
        <v>1</v>
      </c>
      <c r="L2543">
        <v>10</v>
      </c>
      <c r="M2543">
        <v>0</v>
      </c>
      <c r="N2543">
        <v>0</v>
      </c>
      <c r="O2543">
        <v>0</v>
      </c>
      <c r="P2543">
        <v>0</v>
      </c>
      <c r="Q2543" t="s">
        <v>24</v>
      </c>
      <c r="R2543">
        <v>0</v>
      </c>
      <c r="S2543">
        <v>0</v>
      </c>
      <c r="T2543" t="s">
        <v>223</v>
      </c>
      <c r="U2543" t="s">
        <v>29</v>
      </c>
      <c r="V2543" t="s">
        <v>29</v>
      </c>
      <c r="W2543" t="s">
        <v>30</v>
      </c>
      <c r="X2543" t="s">
        <v>31453</v>
      </c>
      <c r="Y2543" s="10"/>
      <c r="Z2543" s="10"/>
      <c r="AA2543" t="s">
        <v>8731</v>
      </c>
      <c r="AB2543" t="s">
        <v>8732</v>
      </c>
    </row>
    <row r="2544" spans="1:28" x14ac:dyDescent="0.3">
      <c r="A2544" s="7" t="b">
        <f t="shared" si="117"/>
        <v>0</v>
      </c>
      <c r="B2544" t="str">
        <f t="shared" si="118"/>
        <v>skollcard</v>
      </c>
      <c r="C2544" s="9" t="str">
        <f t="shared" si="119"/>
        <v>skoll_card</v>
      </c>
      <c r="D2544">
        <v>23009</v>
      </c>
      <c r="E2544" t="s">
        <v>24</v>
      </c>
      <c r="F2544" t="s">
        <v>9174</v>
      </c>
      <c r="G2544" t="s">
        <v>26</v>
      </c>
      <c r="H2544" t="s">
        <v>9175</v>
      </c>
      <c r="I2544" t="s">
        <v>100</v>
      </c>
      <c r="J2544" s="5">
        <v>0</v>
      </c>
      <c r="K2544">
        <v>1</v>
      </c>
      <c r="L2544">
        <v>10</v>
      </c>
      <c r="M2544">
        <v>0</v>
      </c>
      <c r="N2544">
        <v>0</v>
      </c>
      <c r="O2544">
        <v>0</v>
      </c>
      <c r="P2544">
        <v>0</v>
      </c>
      <c r="Q2544" t="s">
        <v>24</v>
      </c>
      <c r="R2544">
        <v>0</v>
      </c>
      <c r="S2544">
        <v>0</v>
      </c>
      <c r="T2544" t="s">
        <v>29</v>
      </c>
      <c r="U2544" t="s">
        <v>29</v>
      </c>
      <c r="V2544" t="s">
        <v>29</v>
      </c>
      <c r="W2544" t="s">
        <v>30</v>
      </c>
      <c r="Y2544" s="10"/>
      <c r="Z2544" s="10"/>
      <c r="AA2544" t="s">
        <v>9176</v>
      </c>
      <c r="AB2544" t="s">
        <v>9177</v>
      </c>
    </row>
    <row r="2545" spans="1:28" x14ac:dyDescent="0.3">
      <c r="A2545" s="7" t="b">
        <f t="shared" si="117"/>
        <v>0</v>
      </c>
      <c r="B2545" t="str">
        <f t="shared" si="118"/>
        <v>hillwindspercard</v>
      </c>
      <c r="C2545" s="9" t="str">
        <f t="shared" si="119"/>
        <v>hill_windsper_card</v>
      </c>
      <c r="D2545">
        <v>23010</v>
      </c>
      <c r="E2545" t="s">
        <v>24</v>
      </c>
      <c r="F2545" t="s">
        <v>5173</v>
      </c>
      <c r="G2545" t="s">
        <v>26</v>
      </c>
      <c r="H2545" t="s">
        <v>5174</v>
      </c>
      <c r="I2545" t="s">
        <v>100</v>
      </c>
      <c r="J2545">
        <v>0</v>
      </c>
      <c r="K2545">
        <v>1</v>
      </c>
      <c r="L2545">
        <v>10</v>
      </c>
      <c r="M2545">
        <v>0</v>
      </c>
      <c r="N2545">
        <v>0</v>
      </c>
      <c r="O2545">
        <v>0</v>
      </c>
      <c r="P2545">
        <v>0</v>
      </c>
      <c r="Q2545" t="s">
        <v>24</v>
      </c>
      <c r="R2545">
        <v>0</v>
      </c>
      <c r="S2545">
        <v>0</v>
      </c>
      <c r="T2545" t="s">
        <v>223</v>
      </c>
      <c r="U2545" t="s">
        <v>29</v>
      </c>
      <c r="V2545" t="s">
        <v>29</v>
      </c>
      <c r="W2545" t="s">
        <v>30</v>
      </c>
      <c r="X2545" s="7" t="s">
        <v>31685</v>
      </c>
      <c r="Y2545" s="10"/>
      <c r="Z2545" s="10"/>
      <c r="AA2545" t="s">
        <v>5175</v>
      </c>
      <c r="AB2545" t="s">
        <v>5176</v>
      </c>
    </row>
    <row r="2546" spans="1:28" x14ac:dyDescent="0.3">
      <c r="A2546" s="7" t="b">
        <f t="shared" si="117"/>
        <v>0</v>
      </c>
      <c r="B2546" t="str">
        <f t="shared" si="118"/>
        <v>hellionrevenantcard</v>
      </c>
      <c r="C2546" s="9" t="str">
        <f t="shared" si="119"/>
        <v>hellion_revenant_card</v>
      </c>
      <c r="D2546">
        <v>23011</v>
      </c>
      <c r="E2546" t="s">
        <v>24</v>
      </c>
      <c r="F2546" t="s">
        <v>5103</v>
      </c>
      <c r="G2546" t="s">
        <v>26</v>
      </c>
      <c r="H2546" t="s">
        <v>5104</v>
      </c>
      <c r="I2546" t="s">
        <v>100</v>
      </c>
      <c r="J2546" s="5">
        <v>0</v>
      </c>
      <c r="K2546">
        <v>1</v>
      </c>
      <c r="L2546" s="5">
        <v>10</v>
      </c>
      <c r="M2546">
        <v>0</v>
      </c>
      <c r="N2546">
        <v>0</v>
      </c>
      <c r="O2546">
        <v>0</v>
      </c>
      <c r="P2546">
        <v>0</v>
      </c>
      <c r="Q2546" t="s">
        <v>24</v>
      </c>
      <c r="R2546">
        <v>0</v>
      </c>
      <c r="S2546">
        <v>0</v>
      </c>
      <c r="T2546" t="s">
        <v>82</v>
      </c>
      <c r="U2546" t="s">
        <v>29</v>
      </c>
      <c r="V2546" t="s">
        <v>29</v>
      </c>
      <c r="W2546" t="s">
        <v>30</v>
      </c>
      <c r="X2546" s="7" t="s">
        <v>30469</v>
      </c>
      <c r="Y2546" s="10"/>
      <c r="Z2546" s="10"/>
      <c r="AA2546" t="s">
        <v>5105</v>
      </c>
      <c r="AB2546" t="s">
        <v>5106</v>
      </c>
    </row>
    <row r="2547" spans="1:28" x14ac:dyDescent="0.3">
      <c r="A2547" s="7" t="b">
        <f t="shared" si="117"/>
        <v>0</v>
      </c>
      <c r="B2547" t="str">
        <f t="shared" si="118"/>
        <v>pandaringcard</v>
      </c>
      <c r="C2547" s="9" t="str">
        <f t="shared" si="119"/>
        <v>pandaring_card</v>
      </c>
      <c r="D2547">
        <v>23012</v>
      </c>
      <c r="E2547" t="s">
        <v>24</v>
      </c>
      <c r="F2547" t="s">
        <v>7419</v>
      </c>
      <c r="G2547" t="s">
        <v>26</v>
      </c>
      <c r="H2547" t="s">
        <v>7420</v>
      </c>
      <c r="I2547" t="s">
        <v>100</v>
      </c>
      <c r="J2547" s="5">
        <v>0</v>
      </c>
      <c r="K2547">
        <v>1</v>
      </c>
      <c r="L2547" s="5">
        <v>10</v>
      </c>
      <c r="M2547">
        <v>0</v>
      </c>
      <c r="N2547">
        <v>0</v>
      </c>
      <c r="O2547">
        <v>0</v>
      </c>
      <c r="P2547">
        <v>0</v>
      </c>
      <c r="Q2547" t="s">
        <v>24</v>
      </c>
      <c r="R2547">
        <v>0</v>
      </c>
      <c r="S2547">
        <v>0</v>
      </c>
      <c r="T2547" t="s">
        <v>82</v>
      </c>
      <c r="U2547" t="s">
        <v>29</v>
      </c>
      <c r="V2547" t="s">
        <v>29</v>
      </c>
      <c r="W2547" t="s">
        <v>30</v>
      </c>
      <c r="X2547" t="s">
        <v>31455</v>
      </c>
      <c r="Y2547" s="10"/>
      <c r="Z2547" s="10"/>
      <c r="AA2547" t="s">
        <v>7421</v>
      </c>
      <c r="AB2547" t="s">
        <v>7422</v>
      </c>
    </row>
    <row r="2548" spans="1:28" x14ac:dyDescent="0.3">
      <c r="A2548" s="7" t="b">
        <f t="shared" si="117"/>
        <v>0</v>
      </c>
      <c r="B2548" t="str">
        <f t="shared" si="118"/>
        <v>corpsehandcard</v>
      </c>
      <c r="C2548" s="9" t="str">
        <f t="shared" si="119"/>
        <v>corpse_hand_card</v>
      </c>
      <c r="D2548">
        <v>23013</v>
      </c>
      <c r="E2548" t="s">
        <v>24</v>
      </c>
      <c r="F2548" t="s">
        <v>2494</v>
      </c>
      <c r="G2548" t="s">
        <v>26</v>
      </c>
      <c r="H2548" t="s">
        <v>2495</v>
      </c>
      <c r="I2548" t="s">
        <v>100</v>
      </c>
      <c r="J2548" s="5">
        <v>0</v>
      </c>
      <c r="K2548">
        <v>1</v>
      </c>
      <c r="L2548" s="5">
        <v>10</v>
      </c>
      <c r="M2548">
        <v>0</v>
      </c>
      <c r="N2548">
        <v>0</v>
      </c>
      <c r="O2548">
        <v>0</v>
      </c>
      <c r="P2548">
        <v>0</v>
      </c>
      <c r="Q2548" t="s">
        <v>24</v>
      </c>
      <c r="R2548">
        <v>0</v>
      </c>
      <c r="S2548">
        <v>0</v>
      </c>
      <c r="T2548" t="s">
        <v>101</v>
      </c>
      <c r="U2548" t="s">
        <v>29</v>
      </c>
      <c r="V2548" t="s">
        <v>29</v>
      </c>
      <c r="W2548" t="s">
        <v>30</v>
      </c>
      <c r="X2548" t="s">
        <v>31456</v>
      </c>
      <c r="Y2548" s="10"/>
      <c r="Z2548" s="10"/>
      <c r="AA2548" t="s">
        <v>2496</v>
      </c>
      <c r="AB2548" t="s">
        <v>2497</v>
      </c>
    </row>
    <row r="2549" spans="1:28" x14ac:dyDescent="0.3">
      <c r="A2549" s="7" t="b">
        <f t="shared" si="117"/>
        <v>0</v>
      </c>
      <c r="B2549" t="str">
        <f t="shared" si="118"/>
        <v>mermaidcard</v>
      </c>
      <c r="C2549" s="9" t="str">
        <f t="shared" si="119"/>
        <v>mermaid_card</v>
      </c>
      <c r="D2549">
        <v>23014</v>
      </c>
      <c r="E2549" t="s">
        <v>24</v>
      </c>
      <c r="F2549" t="s">
        <v>6630</v>
      </c>
      <c r="G2549" t="s">
        <v>26</v>
      </c>
      <c r="H2549" t="s">
        <v>6631</v>
      </c>
      <c r="I2549" t="s">
        <v>100</v>
      </c>
      <c r="J2549" s="5">
        <v>0</v>
      </c>
      <c r="K2549">
        <v>1</v>
      </c>
      <c r="L2549">
        <v>10</v>
      </c>
      <c r="M2549">
        <v>0</v>
      </c>
      <c r="N2549">
        <v>0</v>
      </c>
      <c r="O2549">
        <v>0</v>
      </c>
      <c r="P2549">
        <v>0</v>
      </c>
      <c r="Q2549" t="s">
        <v>24</v>
      </c>
      <c r="R2549">
        <v>0</v>
      </c>
      <c r="S2549">
        <v>0</v>
      </c>
      <c r="T2549" t="s">
        <v>82</v>
      </c>
      <c r="U2549" t="s">
        <v>29</v>
      </c>
      <c r="V2549" t="s">
        <v>29</v>
      </c>
      <c r="W2549" t="s">
        <v>30</v>
      </c>
      <c r="X2549" t="s">
        <v>31457</v>
      </c>
      <c r="Y2549" s="10"/>
      <c r="Z2549" s="10"/>
      <c r="AA2549" t="s">
        <v>6632</v>
      </c>
      <c r="AB2549" t="s">
        <v>6633</v>
      </c>
    </row>
    <row r="2550" spans="1:28" x14ac:dyDescent="0.3">
      <c r="A2550" s="7" t="b">
        <f t="shared" si="117"/>
        <v>0</v>
      </c>
      <c r="B2550" t="str">
        <f t="shared" si="118"/>
        <v>trevantedeschaincard</v>
      </c>
      <c r="C2550" s="9" t="str">
        <f t="shared" si="119"/>
        <v>trevante_deschain_card</v>
      </c>
      <c r="D2550">
        <v>23017</v>
      </c>
      <c r="E2550" t="s">
        <v>24</v>
      </c>
      <c r="F2550" t="s">
        <v>10148</v>
      </c>
      <c r="G2550" t="s">
        <v>26</v>
      </c>
      <c r="H2550" t="s">
        <v>10149</v>
      </c>
      <c r="I2550" t="s">
        <v>100</v>
      </c>
      <c r="J2550" s="5">
        <v>0</v>
      </c>
      <c r="K2550">
        <v>1</v>
      </c>
      <c r="L2550">
        <v>10</v>
      </c>
      <c r="M2550">
        <v>0</v>
      </c>
      <c r="N2550">
        <v>0</v>
      </c>
      <c r="O2550">
        <v>0</v>
      </c>
      <c r="P2550">
        <v>0</v>
      </c>
      <c r="Q2550" t="s">
        <v>24</v>
      </c>
      <c r="R2550">
        <v>0</v>
      </c>
      <c r="S2550">
        <v>0</v>
      </c>
      <c r="T2550" t="s">
        <v>262</v>
      </c>
      <c r="U2550" t="s">
        <v>29</v>
      </c>
      <c r="V2550" t="s">
        <v>29</v>
      </c>
      <c r="W2550" t="s">
        <v>30</v>
      </c>
      <c r="X2550" t="s">
        <v>31413</v>
      </c>
      <c r="Y2550" s="10"/>
      <c r="Z2550" s="10"/>
      <c r="AA2550" t="s">
        <v>10150</v>
      </c>
      <c r="AB2550" t="s">
        <v>10151</v>
      </c>
    </row>
    <row r="2551" spans="1:28" x14ac:dyDescent="0.3">
      <c r="A2551" s="7" t="b">
        <f t="shared" si="117"/>
        <v>0</v>
      </c>
      <c r="B2551" t="str">
        <f t="shared" si="118"/>
        <v>adelinderinsletcard</v>
      </c>
      <c r="C2551" s="9" t="str">
        <f t="shared" si="119"/>
        <v>adelinde_rinslet_card</v>
      </c>
      <c r="D2551">
        <v>23018</v>
      </c>
      <c r="E2551" t="s">
        <v>24</v>
      </c>
      <c r="F2551" t="s">
        <v>116</v>
      </c>
      <c r="G2551" t="s">
        <v>26</v>
      </c>
      <c r="H2551" t="s">
        <v>117</v>
      </c>
      <c r="I2551" t="s">
        <v>100</v>
      </c>
      <c r="J2551" s="5">
        <v>0</v>
      </c>
      <c r="K2551">
        <v>1</v>
      </c>
      <c r="L2551">
        <v>10</v>
      </c>
      <c r="M2551">
        <v>0</v>
      </c>
      <c r="N2551">
        <v>0</v>
      </c>
      <c r="O2551">
        <v>0</v>
      </c>
      <c r="P2551">
        <v>0</v>
      </c>
      <c r="Q2551" t="s">
        <v>24</v>
      </c>
      <c r="R2551">
        <v>0</v>
      </c>
      <c r="S2551">
        <v>0</v>
      </c>
      <c r="T2551" t="s">
        <v>82</v>
      </c>
      <c r="U2551" t="s">
        <v>29</v>
      </c>
      <c r="V2551" t="s">
        <v>29</v>
      </c>
      <c r="W2551" t="s">
        <v>30</v>
      </c>
      <c r="X2551" t="s">
        <v>31460</v>
      </c>
      <c r="Y2551" s="10"/>
      <c r="Z2551" s="10"/>
      <c r="AA2551" t="s">
        <v>118</v>
      </c>
      <c r="AB2551" t="s">
        <v>119</v>
      </c>
    </row>
    <row r="2552" spans="1:28" x14ac:dyDescent="0.3">
      <c r="A2552" s="7" t="b">
        <f t="shared" si="117"/>
        <v>0</v>
      </c>
      <c r="B2552" t="str">
        <f t="shared" si="118"/>
        <v>marieheinrikecard</v>
      </c>
      <c r="C2552" s="9" t="str">
        <f t="shared" si="119"/>
        <v>marie_heinrike_card</v>
      </c>
      <c r="D2552">
        <v>23019</v>
      </c>
      <c r="E2552" t="s">
        <v>24</v>
      </c>
      <c r="F2552" t="s">
        <v>6451</v>
      </c>
      <c r="G2552" t="s">
        <v>26</v>
      </c>
      <c r="H2552" t="s">
        <v>6452</v>
      </c>
      <c r="I2552" t="s">
        <v>100</v>
      </c>
      <c r="J2552" s="5">
        <v>0</v>
      </c>
      <c r="K2552">
        <v>1</v>
      </c>
      <c r="L2552">
        <v>10</v>
      </c>
      <c r="M2552">
        <v>0</v>
      </c>
      <c r="N2552">
        <v>0</v>
      </c>
      <c r="O2552">
        <v>0</v>
      </c>
      <c r="P2552">
        <v>0</v>
      </c>
      <c r="Q2552" t="s">
        <v>24</v>
      </c>
      <c r="R2552">
        <v>0</v>
      </c>
      <c r="S2552">
        <v>0</v>
      </c>
      <c r="T2552" t="s">
        <v>262</v>
      </c>
      <c r="U2552" t="s">
        <v>29</v>
      </c>
      <c r="V2552" t="s">
        <v>29</v>
      </c>
      <c r="W2552" t="s">
        <v>30</v>
      </c>
      <c r="X2552" t="s">
        <v>31461</v>
      </c>
      <c r="Y2552" s="10"/>
      <c r="Z2552" s="10"/>
      <c r="AA2552" t="s">
        <v>6453</v>
      </c>
      <c r="AB2552" t="s">
        <v>6454</v>
      </c>
    </row>
    <row r="2553" spans="1:28" x14ac:dyDescent="0.3">
      <c r="A2553" s="7" t="b">
        <f t="shared" si="117"/>
        <v>0</v>
      </c>
      <c r="B2553" t="str">
        <f t="shared" si="118"/>
        <v>yokofujibayashicard</v>
      </c>
      <c r="C2553" s="9" t="str">
        <f t="shared" si="119"/>
        <v>yoko_fujibayashi_card</v>
      </c>
      <c r="D2553">
        <v>23020</v>
      </c>
      <c r="E2553" t="s">
        <v>24</v>
      </c>
      <c r="F2553" t="s">
        <v>10952</v>
      </c>
      <c r="G2553" t="s">
        <v>26</v>
      </c>
      <c r="H2553" t="s">
        <v>10953</v>
      </c>
      <c r="I2553" t="s">
        <v>100</v>
      </c>
      <c r="J2553" s="5">
        <v>0</v>
      </c>
      <c r="K2553">
        <v>1</v>
      </c>
      <c r="L2553">
        <v>10</v>
      </c>
      <c r="M2553">
        <v>0</v>
      </c>
      <c r="N2553">
        <v>0</v>
      </c>
      <c r="O2553">
        <v>0</v>
      </c>
      <c r="P2553">
        <v>0</v>
      </c>
      <c r="Q2553" t="s">
        <v>24</v>
      </c>
      <c r="R2553">
        <v>0</v>
      </c>
      <c r="S2553">
        <v>0</v>
      </c>
      <c r="T2553" t="s">
        <v>59</v>
      </c>
      <c r="U2553" t="s">
        <v>29</v>
      </c>
      <c r="V2553" t="s">
        <v>29</v>
      </c>
      <c r="W2553" t="s">
        <v>30</v>
      </c>
      <c r="X2553" t="s">
        <v>31462</v>
      </c>
      <c r="Y2553" s="10"/>
      <c r="Z2553" s="10"/>
      <c r="AA2553" t="s">
        <v>10954</v>
      </c>
      <c r="AB2553" t="s">
        <v>10955</v>
      </c>
    </row>
    <row r="2554" spans="1:28" x14ac:dyDescent="0.3">
      <c r="A2554" s="7" t="b">
        <f t="shared" si="117"/>
        <v>0</v>
      </c>
      <c r="B2554" t="str">
        <f t="shared" si="118"/>
        <v>guineverebastioncard</v>
      </c>
      <c r="C2554" s="9" t="str">
        <f t="shared" si="119"/>
        <v>guinevere_bastion_card</v>
      </c>
      <c r="D2554">
        <v>23021</v>
      </c>
      <c r="E2554" t="s">
        <v>24</v>
      </c>
      <c r="F2554" t="s">
        <v>4863</v>
      </c>
      <c r="G2554" t="s">
        <v>26</v>
      </c>
      <c r="H2554" t="s">
        <v>4864</v>
      </c>
      <c r="I2554" t="s">
        <v>100</v>
      </c>
      <c r="J2554">
        <v>0</v>
      </c>
      <c r="K2554">
        <v>1</v>
      </c>
      <c r="L2554">
        <v>10</v>
      </c>
      <c r="M2554">
        <v>0</v>
      </c>
      <c r="N2554">
        <v>0</v>
      </c>
      <c r="O2554">
        <v>0</v>
      </c>
      <c r="P2554">
        <v>0</v>
      </c>
      <c r="Q2554" t="s">
        <v>24</v>
      </c>
      <c r="R2554">
        <v>0</v>
      </c>
      <c r="S2554">
        <v>0</v>
      </c>
      <c r="T2554" t="s">
        <v>106</v>
      </c>
      <c r="U2554" t="s">
        <v>29</v>
      </c>
      <c r="V2554" t="s">
        <v>29</v>
      </c>
      <c r="W2554" t="s">
        <v>30</v>
      </c>
      <c r="X2554" s="7" t="s">
        <v>31558</v>
      </c>
      <c r="Y2554" s="10"/>
      <c r="Z2554" s="10" t="s">
        <v>31879</v>
      </c>
      <c r="AA2554" t="s">
        <v>4865</v>
      </c>
      <c r="AB2554" t="s">
        <v>4866</v>
      </c>
    </row>
    <row r="2555" spans="1:28" x14ac:dyDescent="0.3">
      <c r="A2555" s="7" t="b">
        <f t="shared" si="117"/>
        <v>0</v>
      </c>
      <c r="B2555" t="str">
        <f t="shared" si="118"/>
        <v>caeliaambrosecard</v>
      </c>
      <c r="C2555" s="9" t="str">
        <f t="shared" si="119"/>
        <v>caelia_ambrose_card</v>
      </c>
      <c r="D2555">
        <v>23023</v>
      </c>
      <c r="E2555" t="s">
        <v>24</v>
      </c>
      <c r="F2555" t="s">
        <v>1799</v>
      </c>
      <c r="G2555" t="s">
        <v>26</v>
      </c>
      <c r="H2555" t="s">
        <v>1800</v>
      </c>
      <c r="I2555" t="s">
        <v>100</v>
      </c>
      <c r="J2555" s="5">
        <v>0</v>
      </c>
      <c r="K2555">
        <v>1</v>
      </c>
      <c r="L2555">
        <v>10</v>
      </c>
      <c r="M2555">
        <v>0</v>
      </c>
      <c r="N2555">
        <v>0</v>
      </c>
      <c r="O2555">
        <v>0</v>
      </c>
      <c r="P2555">
        <v>0</v>
      </c>
      <c r="Q2555" t="s">
        <v>24</v>
      </c>
      <c r="R2555">
        <v>0</v>
      </c>
      <c r="S2555">
        <v>0</v>
      </c>
      <c r="T2555" t="s">
        <v>82</v>
      </c>
      <c r="U2555" t="s">
        <v>29</v>
      </c>
      <c r="V2555" t="s">
        <v>29</v>
      </c>
      <c r="W2555" t="s">
        <v>30</v>
      </c>
      <c r="X2555" s="7" t="s">
        <v>31463</v>
      </c>
      <c r="Y2555" s="10"/>
      <c r="Z2555" s="10"/>
      <c r="AA2555" t="s">
        <v>1801</v>
      </c>
      <c r="AB2555" t="s">
        <v>1802</v>
      </c>
    </row>
    <row r="2556" spans="1:28" x14ac:dyDescent="0.3">
      <c r="A2556" s="7" t="b">
        <f t="shared" si="117"/>
        <v>0</v>
      </c>
      <c r="B2556" t="str">
        <f t="shared" si="118"/>
        <v>zelithariacard</v>
      </c>
      <c r="C2556" s="9" t="str">
        <f t="shared" si="119"/>
        <v>zelith_aria_card</v>
      </c>
      <c r="D2556">
        <v>23024</v>
      </c>
      <c r="E2556" t="s">
        <v>24</v>
      </c>
      <c r="F2556" t="s">
        <v>10983</v>
      </c>
      <c r="G2556" t="s">
        <v>26</v>
      </c>
      <c r="H2556" t="s">
        <v>10984</v>
      </c>
      <c r="I2556" t="s">
        <v>100</v>
      </c>
      <c r="J2556" s="5">
        <v>0</v>
      </c>
      <c r="K2556">
        <v>1</v>
      </c>
      <c r="L2556">
        <v>10</v>
      </c>
      <c r="M2556">
        <v>0</v>
      </c>
      <c r="N2556">
        <v>0</v>
      </c>
      <c r="O2556">
        <v>0</v>
      </c>
      <c r="P2556">
        <v>0</v>
      </c>
      <c r="Q2556" t="s">
        <v>24</v>
      </c>
      <c r="R2556">
        <v>0</v>
      </c>
      <c r="S2556">
        <v>0</v>
      </c>
      <c r="T2556" t="s">
        <v>101</v>
      </c>
      <c r="U2556" t="s">
        <v>29</v>
      </c>
      <c r="V2556" t="s">
        <v>29</v>
      </c>
      <c r="W2556" t="s">
        <v>30</v>
      </c>
      <c r="X2556" s="7" t="s">
        <v>31464</v>
      </c>
      <c r="Y2556" s="10"/>
      <c r="Z2556" s="10"/>
      <c r="AA2556" t="s">
        <v>10985</v>
      </c>
      <c r="AB2556" t="s">
        <v>10986</v>
      </c>
    </row>
    <row r="2557" spans="1:28" x14ac:dyDescent="0.3">
      <c r="A2557" s="7" t="b">
        <f t="shared" si="117"/>
        <v>0</v>
      </c>
      <c r="B2557" t="str">
        <f t="shared" si="118"/>
        <v>iceringcard</v>
      </c>
      <c r="C2557" s="9" t="str">
        <f t="shared" si="119"/>
        <v>icering_card</v>
      </c>
      <c r="D2557">
        <v>23026</v>
      </c>
      <c r="E2557" t="s">
        <v>24</v>
      </c>
      <c r="F2557" t="s">
        <v>5411</v>
      </c>
      <c r="G2557" t="s">
        <v>26</v>
      </c>
      <c r="H2557" t="s">
        <v>5412</v>
      </c>
      <c r="I2557" t="s">
        <v>100</v>
      </c>
      <c r="J2557" s="5">
        <v>0</v>
      </c>
      <c r="K2557">
        <v>1</v>
      </c>
      <c r="L2557">
        <v>10</v>
      </c>
      <c r="M2557">
        <v>0</v>
      </c>
      <c r="N2557">
        <v>0</v>
      </c>
      <c r="O2557">
        <v>0</v>
      </c>
      <c r="P2557">
        <v>0</v>
      </c>
      <c r="Q2557" t="s">
        <v>24</v>
      </c>
      <c r="R2557">
        <v>0</v>
      </c>
      <c r="S2557">
        <v>0</v>
      </c>
      <c r="T2557" t="s">
        <v>223</v>
      </c>
      <c r="U2557" t="s">
        <v>29</v>
      </c>
      <c r="V2557" t="s">
        <v>29</v>
      </c>
      <c r="W2557" t="s">
        <v>30</v>
      </c>
      <c r="X2557" t="s">
        <v>31465</v>
      </c>
      <c r="Y2557" s="10"/>
      <c r="Z2557" s="10"/>
      <c r="AA2557" t="s">
        <v>5413</v>
      </c>
      <c r="AB2557" t="s">
        <v>5414</v>
      </c>
    </row>
    <row r="2558" spans="1:28" x14ac:dyDescent="0.3">
      <c r="A2558" s="7" t="b">
        <f t="shared" si="117"/>
        <v>0</v>
      </c>
      <c r="B2558" t="str">
        <f t="shared" si="118"/>
        <v>demonringcard</v>
      </c>
      <c r="C2558" s="9" t="str">
        <f t="shared" si="119"/>
        <v>demonring_card</v>
      </c>
      <c r="D2558">
        <v>23027</v>
      </c>
      <c r="E2558" t="s">
        <v>24</v>
      </c>
      <c r="F2558" t="s">
        <v>2902</v>
      </c>
      <c r="G2558" t="s">
        <v>26</v>
      </c>
      <c r="H2558" t="s">
        <v>2903</v>
      </c>
      <c r="I2558" t="s">
        <v>100</v>
      </c>
      <c r="J2558" s="5">
        <v>0</v>
      </c>
      <c r="K2558">
        <v>1</v>
      </c>
      <c r="L2558">
        <v>10</v>
      </c>
      <c r="M2558">
        <v>0</v>
      </c>
      <c r="N2558">
        <v>0</v>
      </c>
      <c r="O2558">
        <v>0</v>
      </c>
      <c r="P2558">
        <v>0</v>
      </c>
      <c r="Q2558" t="s">
        <v>24</v>
      </c>
      <c r="R2558">
        <v>0</v>
      </c>
      <c r="S2558">
        <v>0</v>
      </c>
      <c r="T2558" t="s">
        <v>262</v>
      </c>
      <c r="U2558" t="s">
        <v>29</v>
      </c>
      <c r="V2558" t="s">
        <v>29</v>
      </c>
      <c r="W2558" t="s">
        <v>30</v>
      </c>
      <c r="X2558" t="s">
        <v>31466</v>
      </c>
      <c r="Y2558" s="10"/>
      <c r="Z2558" s="10"/>
      <c r="AA2558" t="s">
        <v>2904</v>
      </c>
      <c r="AB2558" t="s">
        <v>2905</v>
      </c>
    </row>
    <row r="2559" spans="1:28" x14ac:dyDescent="0.3">
      <c r="A2559" s="7" t="b">
        <f t="shared" si="117"/>
        <v>0</v>
      </c>
      <c r="B2559" t="str">
        <f t="shared" si="118"/>
        <v>incantationchungcard</v>
      </c>
      <c r="C2559" s="9" t="str">
        <f t="shared" si="119"/>
        <v>incantation_chung_card</v>
      </c>
      <c r="D2559">
        <v>23030</v>
      </c>
      <c r="E2559" t="s">
        <v>24</v>
      </c>
      <c r="F2559" t="s">
        <v>5465</v>
      </c>
      <c r="G2559" t="s">
        <v>26</v>
      </c>
      <c r="H2559" t="s">
        <v>5466</v>
      </c>
      <c r="I2559" t="s">
        <v>100</v>
      </c>
      <c r="J2559" s="5">
        <v>0</v>
      </c>
      <c r="K2559">
        <v>1</v>
      </c>
      <c r="L2559">
        <v>10</v>
      </c>
      <c r="M2559">
        <v>0</v>
      </c>
      <c r="N2559">
        <v>0</v>
      </c>
      <c r="O2559">
        <v>0</v>
      </c>
      <c r="P2559">
        <v>0</v>
      </c>
      <c r="Q2559" t="s">
        <v>24</v>
      </c>
      <c r="R2559">
        <v>0</v>
      </c>
      <c r="S2559">
        <v>0</v>
      </c>
      <c r="T2559" t="s">
        <v>101</v>
      </c>
      <c r="U2559" t="s">
        <v>29</v>
      </c>
      <c r="V2559" t="s">
        <v>29</v>
      </c>
      <c r="W2559" t="s">
        <v>30</v>
      </c>
      <c r="Y2559" s="10"/>
      <c r="Z2559" s="10"/>
      <c r="AA2559" t="s">
        <v>5467</v>
      </c>
      <c r="AB2559" t="s">
        <v>5468</v>
      </c>
    </row>
    <row r="2560" spans="1:28" x14ac:dyDescent="0.3">
      <c r="A2560" s="7" t="b">
        <f t="shared" si="117"/>
        <v>0</v>
      </c>
      <c r="B2560" t="str">
        <f t="shared" si="118"/>
        <v>clownhendrikcard</v>
      </c>
      <c r="C2560" s="9" t="str">
        <f t="shared" si="119"/>
        <v>clown_hendrik_card</v>
      </c>
      <c r="D2560">
        <v>23033</v>
      </c>
      <c r="E2560" t="s">
        <v>24</v>
      </c>
      <c r="F2560" t="s">
        <v>2307</v>
      </c>
      <c r="G2560" t="s">
        <v>26</v>
      </c>
      <c r="H2560" t="s">
        <v>2308</v>
      </c>
      <c r="I2560" t="s">
        <v>100</v>
      </c>
      <c r="J2560" s="5">
        <v>0</v>
      </c>
      <c r="K2560">
        <v>1</v>
      </c>
      <c r="L2560">
        <v>10</v>
      </c>
      <c r="M2560">
        <v>0</v>
      </c>
      <c r="N2560">
        <v>0</v>
      </c>
      <c r="O2560">
        <v>0</v>
      </c>
      <c r="P2560">
        <v>0</v>
      </c>
      <c r="Q2560" t="s">
        <v>24</v>
      </c>
      <c r="R2560">
        <v>0</v>
      </c>
      <c r="S2560">
        <v>0</v>
      </c>
      <c r="T2560" t="s">
        <v>101</v>
      </c>
      <c r="U2560" t="s">
        <v>29</v>
      </c>
      <c r="V2560" t="s">
        <v>29</v>
      </c>
      <c r="W2560" t="s">
        <v>30</v>
      </c>
      <c r="Y2560" s="10"/>
      <c r="Z2560" s="10"/>
      <c r="AA2560" t="s">
        <v>2309</v>
      </c>
      <c r="AB2560" t="s">
        <v>2310</v>
      </c>
    </row>
    <row r="2561" spans="1:28" x14ac:dyDescent="0.3">
      <c r="A2561" s="7" t="b">
        <f t="shared" ref="A2561:A2624" si="120">ISNUMBER(SEARCH("callfunc",X2561))</f>
        <v>0</v>
      </c>
      <c r="B2561" t="str">
        <f t="shared" ref="B2561:B2624" si="121">LOWER(SUBSTITUTE(F2561,"_",""))</f>
        <v>gunslingerrenatecard</v>
      </c>
      <c r="C2561" s="9" t="str">
        <f t="shared" ref="C2561:C2624" si="122">LOWER(F2561)</f>
        <v>gunslinger_renate_card</v>
      </c>
      <c r="D2561">
        <v>23034</v>
      </c>
      <c r="E2561" t="s">
        <v>24</v>
      </c>
      <c r="F2561" t="s">
        <v>4897</v>
      </c>
      <c r="G2561" t="s">
        <v>26</v>
      </c>
      <c r="H2561" t="s">
        <v>4898</v>
      </c>
      <c r="I2561" t="s">
        <v>100</v>
      </c>
      <c r="J2561">
        <v>0</v>
      </c>
      <c r="K2561">
        <v>1</v>
      </c>
      <c r="L2561">
        <v>10</v>
      </c>
      <c r="M2561">
        <v>0</v>
      </c>
      <c r="N2561">
        <v>0</v>
      </c>
      <c r="O2561">
        <v>0</v>
      </c>
      <c r="P2561">
        <v>0</v>
      </c>
      <c r="Q2561" t="s">
        <v>24</v>
      </c>
      <c r="R2561">
        <v>0</v>
      </c>
      <c r="S2561">
        <v>0</v>
      </c>
      <c r="T2561" t="s">
        <v>101</v>
      </c>
      <c r="U2561" t="s">
        <v>29</v>
      </c>
      <c r="V2561" t="s">
        <v>29</v>
      </c>
      <c r="W2561" t="s">
        <v>30</v>
      </c>
      <c r="Y2561" s="10"/>
      <c r="Z2561" s="10"/>
      <c r="AA2561" t="s">
        <v>4899</v>
      </c>
      <c r="AB2561" t="s">
        <v>4900</v>
      </c>
    </row>
    <row r="2562" spans="1:28" x14ac:dyDescent="0.3">
      <c r="A2562" s="7" t="b">
        <f t="shared" si="120"/>
        <v>0</v>
      </c>
      <c r="B2562" t="str">
        <f t="shared" si="121"/>
        <v>stalkeradelindecard</v>
      </c>
      <c r="C2562" s="9" t="str">
        <f t="shared" si="122"/>
        <v>stalker_adelinde_card</v>
      </c>
      <c r="D2562">
        <v>23035</v>
      </c>
      <c r="E2562" t="s">
        <v>24</v>
      </c>
      <c r="F2562" t="s">
        <v>9541</v>
      </c>
      <c r="G2562" t="s">
        <v>26</v>
      </c>
      <c r="H2562" t="s">
        <v>9542</v>
      </c>
      <c r="I2562" t="s">
        <v>100</v>
      </c>
      <c r="J2562">
        <v>0</v>
      </c>
      <c r="K2562">
        <v>1</v>
      </c>
      <c r="L2562">
        <v>10</v>
      </c>
      <c r="M2562">
        <v>0</v>
      </c>
      <c r="N2562">
        <v>0</v>
      </c>
      <c r="O2562">
        <v>0</v>
      </c>
      <c r="P2562">
        <v>0</v>
      </c>
      <c r="Q2562" t="s">
        <v>24</v>
      </c>
      <c r="R2562">
        <v>0</v>
      </c>
      <c r="S2562">
        <v>0</v>
      </c>
      <c r="T2562" t="s">
        <v>101</v>
      </c>
      <c r="U2562" t="s">
        <v>29</v>
      </c>
      <c r="V2562" t="s">
        <v>29</v>
      </c>
      <c r="W2562" t="s">
        <v>30</v>
      </c>
      <c r="Y2562" s="10"/>
      <c r="Z2562" s="10"/>
      <c r="AA2562" t="s">
        <v>9543</v>
      </c>
      <c r="AB2562" t="s">
        <v>9544</v>
      </c>
    </row>
    <row r="2563" spans="1:28" x14ac:dyDescent="0.3">
      <c r="A2563" s="7" t="b">
        <f t="shared" si="120"/>
        <v>0</v>
      </c>
      <c r="B2563" t="str">
        <f t="shared" si="121"/>
        <v>creatormariecard</v>
      </c>
      <c r="C2563" s="9" t="str">
        <f t="shared" si="122"/>
        <v>creator_marie_card</v>
      </c>
      <c r="D2563">
        <v>23036</v>
      </c>
      <c r="E2563" t="s">
        <v>24</v>
      </c>
      <c r="F2563" t="s">
        <v>2554</v>
      </c>
      <c r="G2563" t="s">
        <v>26</v>
      </c>
      <c r="H2563" t="s">
        <v>2555</v>
      </c>
      <c r="I2563" t="s">
        <v>100</v>
      </c>
      <c r="J2563" s="5">
        <v>0</v>
      </c>
      <c r="K2563">
        <v>1</v>
      </c>
      <c r="L2563">
        <v>10</v>
      </c>
      <c r="M2563">
        <v>0</v>
      </c>
      <c r="N2563">
        <v>0</v>
      </c>
      <c r="O2563">
        <v>0</v>
      </c>
      <c r="P2563">
        <v>0</v>
      </c>
      <c r="Q2563" t="s">
        <v>24</v>
      </c>
      <c r="R2563">
        <v>0</v>
      </c>
      <c r="S2563">
        <v>0</v>
      </c>
      <c r="T2563" t="s">
        <v>101</v>
      </c>
      <c r="U2563" t="s">
        <v>29</v>
      </c>
      <c r="V2563" t="s">
        <v>29</v>
      </c>
      <c r="W2563" t="s">
        <v>30</v>
      </c>
      <c r="X2563" s="7"/>
      <c r="Y2563" s="10"/>
      <c r="Z2563" s="10"/>
      <c r="AA2563" t="s">
        <v>2556</v>
      </c>
      <c r="AB2563" t="s">
        <v>2557</v>
      </c>
    </row>
    <row r="2564" spans="1:28" x14ac:dyDescent="0.3">
      <c r="A2564" s="5" t="b">
        <f t="shared" si="120"/>
        <v>0</v>
      </c>
      <c r="B2564" t="str">
        <f t="shared" si="121"/>
        <v>ninjaryuseicard</v>
      </c>
      <c r="C2564" s="9" t="str">
        <f t="shared" si="122"/>
        <v>ninja_ryusei_card</v>
      </c>
      <c r="D2564">
        <v>23037</v>
      </c>
      <c r="E2564" t="s">
        <v>24</v>
      </c>
      <c r="F2564" t="s">
        <v>7087</v>
      </c>
      <c r="G2564" t="s">
        <v>26</v>
      </c>
      <c r="H2564" t="s">
        <v>7088</v>
      </c>
      <c r="I2564" t="s">
        <v>100</v>
      </c>
      <c r="J2564">
        <v>0</v>
      </c>
      <c r="K2564">
        <v>1</v>
      </c>
      <c r="L2564">
        <v>10</v>
      </c>
      <c r="M2564">
        <v>0</v>
      </c>
      <c r="N2564">
        <v>0</v>
      </c>
      <c r="O2564">
        <v>0</v>
      </c>
      <c r="P2564">
        <v>0</v>
      </c>
      <c r="Q2564" t="s">
        <v>24</v>
      </c>
      <c r="R2564">
        <v>0</v>
      </c>
      <c r="S2564">
        <v>0</v>
      </c>
      <c r="T2564" t="s">
        <v>101</v>
      </c>
      <c r="U2564" t="s">
        <v>29</v>
      </c>
      <c r="V2564" t="s">
        <v>29</v>
      </c>
      <c r="W2564" t="s">
        <v>30</v>
      </c>
      <c r="AA2564" t="s">
        <v>7089</v>
      </c>
      <c r="AB2564" t="s">
        <v>7090</v>
      </c>
    </row>
    <row r="2565" spans="1:28" x14ac:dyDescent="0.3">
      <c r="A2565" s="5" t="b">
        <f t="shared" si="120"/>
        <v>0</v>
      </c>
      <c r="B2565" t="str">
        <f t="shared" si="121"/>
        <v>paladinguineverecard</v>
      </c>
      <c r="C2565" s="9" t="str">
        <f t="shared" si="122"/>
        <v>paladin_guinevere_card</v>
      </c>
      <c r="D2565">
        <v>23038</v>
      </c>
      <c r="E2565" t="s">
        <v>24</v>
      </c>
      <c r="F2565" t="s">
        <v>7404</v>
      </c>
      <c r="G2565" t="s">
        <v>26</v>
      </c>
      <c r="H2565" t="s">
        <v>7405</v>
      </c>
      <c r="I2565" t="s">
        <v>100</v>
      </c>
      <c r="J2565">
        <v>0</v>
      </c>
      <c r="K2565">
        <v>1</v>
      </c>
      <c r="L2565">
        <v>10</v>
      </c>
      <c r="M2565">
        <v>0</v>
      </c>
      <c r="N2565">
        <v>0</v>
      </c>
      <c r="O2565">
        <v>0</v>
      </c>
      <c r="P2565">
        <v>0</v>
      </c>
      <c r="Q2565" t="s">
        <v>24</v>
      </c>
      <c r="R2565">
        <v>0</v>
      </c>
      <c r="S2565">
        <v>0</v>
      </c>
      <c r="T2565" t="s">
        <v>101</v>
      </c>
      <c r="U2565" t="s">
        <v>29</v>
      </c>
      <c r="V2565" t="s">
        <v>29</v>
      </c>
      <c r="W2565" t="s">
        <v>30</v>
      </c>
      <c r="AA2565" t="s">
        <v>7406</v>
      </c>
      <c r="AB2565" t="s">
        <v>7407</v>
      </c>
    </row>
    <row r="2566" spans="1:28" x14ac:dyDescent="0.3">
      <c r="A2566" s="7" t="b">
        <f t="shared" si="120"/>
        <v>0</v>
      </c>
      <c r="B2566" t="str">
        <f t="shared" si="121"/>
        <v>professorcyntheiacard</v>
      </c>
      <c r="C2566" s="9" t="str">
        <f t="shared" si="122"/>
        <v>professor_cyntheia_card</v>
      </c>
      <c r="D2566">
        <v>23039</v>
      </c>
      <c r="E2566" t="s">
        <v>24</v>
      </c>
      <c r="F2566" t="s">
        <v>7916</v>
      </c>
      <c r="G2566" t="s">
        <v>26</v>
      </c>
      <c r="H2566" t="s">
        <v>7917</v>
      </c>
      <c r="I2566" t="s">
        <v>100</v>
      </c>
      <c r="J2566">
        <v>0</v>
      </c>
      <c r="K2566">
        <v>1</v>
      </c>
      <c r="L2566">
        <v>10</v>
      </c>
      <c r="M2566">
        <v>0</v>
      </c>
      <c r="N2566">
        <v>0</v>
      </c>
      <c r="O2566">
        <v>0</v>
      </c>
      <c r="P2566">
        <v>0</v>
      </c>
      <c r="Q2566" t="s">
        <v>24</v>
      </c>
      <c r="R2566">
        <v>0</v>
      </c>
      <c r="S2566">
        <v>0</v>
      </c>
      <c r="T2566" t="s">
        <v>101</v>
      </c>
      <c r="U2566" t="s">
        <v>29</v>
      </c>
      <c r="V2566" t="s">
        <v>29</v>
      </c>
      <c r="W2566" t="s">
        <v>30</v>
      </c>
      <c r="Y2566" s="10"/>
      <c r="Z2566" s="10"/>
      <c r="AA2566" t="s">
        <v>7918</v>
      </c>
      <c r="AB2566" t="s">
        <v>7919</v>
      </c>
    </row>
    <row r="2567" spans="1:28" x14ac:dyDescent="0.3">
      <c r="A2567" s="7" t="b">
        <f t="shared" si="120"/>
        <v>0</v>
      </c>
      <c r="B2567" t="str">
        <f t="shared" si="121"/>
        <v>gypsycaeliacard</v>
      </c>
      <c r="C2567" s="9" t="str">
        <f t="shared" si="122"/>
        <v>gypsy_caelia_card</v>
      </c>
      <c r="D2567">
        <v>23040</v>
      </c>
      <c r="E2567" t="s">
        <v>24</v>
      </c>
      <c r="F2567" t="s">
        <v>4905</v>
      </c>
      <c r="G2567" t="s">
        <v>26</v>
      </c>
      <c r="H2567" t="s">
        <v>4906</v>
      </c>
      <c r="I2567" t="s">
        <v>100</v>
      </c>
      <c r="J2567">
        <v>0</v>
      </c>
      <c r="K2567">
        <v>1</v>
      </c>
      <c r="L2567">
        <v>10</v>
      </c>
      <c r="M2567">
        <v>0</v>
      </c>
      <c r="N2567">
        <v>0</v>
      </c>
      <c r="O2567">
        <v>0</v>
      </c>
      <c r="P2567">
        <v>0</v>
      </c>
      <c r="Q2567" t="s">
        <v>24</v>
      </c>
      <c r="R2567">
        <v>0</v>
      </c>
      <c r="S2567">
        <v>0</v>
      </c>
      <c r="T2567" t="s">
        <v>101</v>
      </c>
      <c r="U2567" t="s">
        <v>29</v>
      </c>
      <c r="V2567" t="s">
        <v>29</v>
      </c>
      <c r="W2567" t="s">
        <v>30</v>
      </c>
      <c r="X2567" s="7"/>
      <c r="Y2567" s="10"/>
      <c r="Z2567" s="10"/>
      <c r="AA2567" t="s">
        <v>4907</v>
      </c>
      <c r="AB2567" t="s">
        <v>4908</v>
      </c>
    </row>
    <row r="2568" spans="1:28" x14ac:dyDescent="0.3">
      <c r="A2568" s="7" t="b">
        <f t="shared" si="120"/>
        <v>0</v>
      </c>
      <c r="B2568" t="str">
        <f t="shared" si="121"/>
        <v>championzelithcard</v>
      </c>
      <c r="C2568" s="9" t="str">
        <f t="shared" si="122"/>
        <v>champion_zelith_card</v>
      </c>
      <c r="D2568">
        <v>23041</v>
      </c>
      <c r="E2568" t="s">
        <v>24</v>
      </c>
      <c r="F2568" t="s">
        <v>2082</v>
      </c>
      <c r="G2568" t="s">
        <v>26</v>
      </c>
      <c r="H2568" t="s">
        <v>2083</v>
      </c>
      <c r="I2568" t="s">
        <v>100</v>
      </c>
      <c r="J2568" s="5">
        <v>0</v>
      </c>
      <c r="K2568">
        <v>1</v>
      </c>
      <c r="L2568">
        <v>10</v>
      </c>
      <c r="M2568">
        <v>0</v>
      </c>
      <c r="N2568">
        <v>0</v>
      </c>
      <c r="O2568">
        <v>0</v>
      </c>
      <c r="P2568">
        <v>0</v>
      </c>
      <c r="Q2568" t="s">
        <v>24</v>
      </c>
      <c r="R2568">
        <v>0</v>
      </c>
      <c r="S2568">
        <v>0</v>
      </c>
      <c r="T2568" t="s">
        <v>59</v>
      </c>
      <c r="U2568" t="s">
        <v>29</v>
      </c>
      <c r="V2568" t="s">
        <v>29</v>
      </c>
      <c r="W2568" t="s">
        <v>30</v>
      </c>
      <c r="Y2568" s="10"/>
      <c r="Z2568" s="10"/>
      <c r="AA2568" t="s">
        <v>2084</v>
      </c>
      <c r="AB2568" t="s">
        <v>2085</v>
      </c>
    </row>
    <row r="2569" spans="1:28" x14ac:dyDescent="0.3">
      <c r="A2569" s="7" t="b">
        <f t="shared" si="120"/>
        <v>0</v>
      </c>
      <c r="B2569" t="str">
        <f t="shared" si="121"/>
        <v>skollbabycard</v>
      </c>
      <c r="C2569" s="9" t="str">
        <f t="shared" si="122"/>
        <v>skoll_baby_card</v>
      </c>
      <c r="D2569">
        <v>23042</v>
      </c>
      <c r="E2569" t="s">
        <v>24</v>
      </c>
      <c r="F2569" t="s">
        <v>9170</v>
      </c>
      <c r="G2569" t="s">
        <v>26</v>
      </c>
      <c r="H2569" t="s">
        <v>9171</v>
      </c>
      <c r="I2569" t="s">
        <v>100</v>
      </c>
      <c r="J2569">
        <v>0</v>
      </c>
      <c r="K2569">
        <v>1</v>
      </c>
      <c r="L2569">
        <v>10</v>
      </c>
      <c r="M2569">
        <v>0</v>
      </c>
      <c r="N2569">
        <v>0</v>
      </c>
      <c r="O2569">
        <v>0</v>
      </c>
      <c r="P2569">
        <v>0</v>
      </c>
      <c r="Q2569" t="s">
        <v>24</v>
      </c>
      <c r="R2569">
        <v>0</v>
      </c>
      <c r="S2569">
        <v>0</v>
      </c>
      <c r="T2569" t="s">
        <v>106</v>
      </c>
      <c r="U2569" t="s">
        <v>29</v>
      </c>
      <c r="V2569" t="s">
        <v>29</v>
      </c>
      <c r="W2569" t="s">
        <v>30</v>
      </c>
      <c r="X2569" t="s">
        <v>31468</v>
      </c>
      <c r="Y2569" s="10"/>
      <c r="Z2569" s="10"/>
      <c r="AA2569" t="s">
        <v>9172</v>
      </c>
      <c r="AB2569" t="s">
        <v>9173</v>
      </c>
    </row>
    <row r="2570" spans="1:28" x14ac:dyDescent="0.3">
      <c r="A2570" s="7" t="b">
        <f t="shared" si="120"/>
        <v>0</v>
      </c>
      <c r="B2570" t="str">
        <f t="shared" si="121"/>
        <v>teddyringcard</v>
      </c>
      <c r="C2570" s="9" t="str">
        <f t="shared" si="122"/>
        <v>teddyring_card</v>
      </c>
      <c r="D2570">
        <v>23043</v>
      </c>
      <c r="E2570" t="s">
        <v>24</v>
      </c>
      <c r="F2570" t="s">
        <v>9924</v>
      </c>
      <c r="G2570" t="s">
        <v>26</v>
      </c>
      <c r="H2570" t="s">
        <v>9925</v>
      </c>
      <c r="I2570" t="s">
        <v>100</v>
      </c>
      <c r="J2570">
        <v>0</v>
      </c>
      <c r="K2570">
        <v>1</v>
      </c>
      <c r="L2570">
        <v>10</v>
      </c>
      <c r="M2570">
        <v>0</v>
      </c>
      <c r="N2570">
        <v>0</v>
      </c>
      <c r="O2570">
        <v>0</v>
      </c>
      <c r="P2570">
        <v>0</v>
      </c>
      <c r="Q2570" t="s">
        <v>24</v>
      </c>
      <c r="R2570">
        <v>0</v>
      </c>
      <c r="S2570">
        <v>0</v>
      </c>
      <c r="T2570" t="s">
        <v>223</v>
      </c>
      <c r="U2570" t="s">
        <v>29</v>
      </c>
      <c r="V2570" t="s">
        <v>29</v>
      </c>
      <c r="W2570" t="s">
        <v>30</v>
      </c>
      <c r="X2570" t="s">
        <v>31688</v>
      </c>
      <c r="Y2570" s="10"/>
      <c r="Z2570" s="10"/>
      <c r="AA2570" t="s">
        <v>9926</v>
      </c>
      <c r="AB2570" t="s">
        <v>9927</v>
      </c>
    </row>
    <row r="2571" spans="1:28" x14ac:dyDescent="0.3">
      <c r="A2571" s="7" t="b">
        <f t="shared" si="120"/>
        <v>0</v>
      </c>
      <c r="B2571" t="str">
        <f t="shared" si="121"/>
        <v>mummygirlcard</v>
      </c>
      <c r="C2571" s="9" t="str">
        <f t="shared" si="122"/>
        <v>mummy_girl_card</v>
      </c>
      <c r="D2571">
        <v>23045</v>
      </c>
      <c r="E2571" t="s">
        <v>24</v>
      </c>
      <c r="F2571" t="s">
        <v>6882</v>
      </c>
      <c r="G2571" t="s">
        <v>26</v>
      </c>
      <c r="H2571" t="s">
        <v>6883</v>
      </c>
      <c r="I2571" t="s">
        <v>100</v>
      </c>
      <c r="J2571">
        <v>0</v>
      </c>
      <c r="K2571">
        <v>1</v>
      </c>
      <c r="L2571">
        <v>10</v>
      </c>
      <c r="M2571">
        <v>0</v>
      </c>
      <c r="N2571">
        <v>0</v>
      </c>
      <c r="O2571">
        <v>0</v>
      </c>
      <c r="P2571">
        <v>0</v>
      </c>
      <c r="Q2571" t="s">
        <v>24</v>
      </c>
      <c r="R2571">
        <v>0</v>
      </c>
      <c r="S2571">
        <v>0</v>
      </c>
      <c r="T2571" t="s">
        <v>223</v>
      </c>
      <c r="U2571" t="s">
        <v>29</v>
      </c>
      <c r="V2571" t="s">
        <v>29</v>
      </c>
      <c r="W2571" t="s">
        <v>30</v>
      </c>
      <c r="X2571" t="s">
        <v>31689</v>
      </c>
      <c r="Y2571" s="10"/>
      <c r="Z2571" s="10"/>
      <c r="AA2571" t="s">
        <v>6884</v>
      </c>
      <c r="AB2571" t="s">
        <v>6885</v>
      </c>
    </row>
    <row r="2572" spans="1:28" x14ac:dyDescent="0.3">
      <c r="A2572" s="7" t="b">
        <f t="shared" si="120"/>
        <v>0</v>
      </c>
      <c r="B2572" t="str">
        <f t="shared" si="121"/>
        <v>boiledricecard</v>
      </c>
      <c r="C2572" s="9" t="str">
        <f t="shared" si="122"/>
        <v>boiled_rice_card</v>
      </c>
      <c r="D2572">
        <v>23046</v>
      </c>
      <c r="E2572" t="s">
        <v>24</v>
      </c>
      <c r="F2572" t="s">
        <v>1397</v>
      </c>
      <c r="G2572" t="s">
        <v>26</v>
      </c>
      <c r="H2572" t="s">
        <v>1398</v>
      </c>
      <c r="I2572" t="s">
        <v>100</v>
      </c>
      <c r="J2572" s="5">
        <v>0</v>
      </c>
      <c r="K2572">
        <v>1</v>
      </c>
      <c r="L2572">
        <v>10</v>
      </c>
      <c r="M2572">
        <v>0</v>
      </c>
      <c r="N2572">
        <v>0</v>
      </c>
      <c r="O2572">
        <v>0</v>
      </c>
      <c r="P2572">
        <v>0</v>
      </c>
      <c r="Q2572" t="s">
        <v>24</v>
      </c>
      <c r="R2572">
        <v>0</v>
      </c>
      <c r="S2572">
        <v>0</v>
      </c>
      <c r="T2572" t="s">
        <v>223</v>
      </c>
      <c r="U2572" t="s">
        <v>29</v>
      </c>
      <c r="V2572" t="s">
        <v>29</v>
      </c>
      <c r="W2572" t="s">
        <v>30</v>
      </c>
      <c r="X2572" t="s">
        <v>31690</v>
      </c>
      <c r="Y2572" s="10"/>
      <c r="Z2572" s="10"/>
      <c r="AA2572" t="s">
        <v>1399</v>
      </c>
      <c r="AB2572" t="s">
        <v>1400</v>
      </c>
    </row>
    <row r="2573" spans="1:28" x14ac:dyDescent="0.3">
      <c r="A2573" s="7" t="b">
        <f t="shared" si="120"/>
        <v>0</v>
      </c>
      <c r="B2573" t="str">
        <f t="shared" si="121"/>
        <v>essentialbackpack</v>
      </c>
      <c r="C2573" s="9" t="str">
        <f t="shared" si="122"/>
        <v>essential_backpack</v>
      </c>
      <c r="D2573">
        <v>29502</v>
      </c>
      <c r="E2573" t="s">
        <v>24</v>
      </c>
      <c r="F2573" t="s">
        <v>3687</v>
      </c>
      <c r="G2573" t="s">
        <v>26</v>
      </c>
      <c r="H2573" t="s">
        <v>3688</v>
      </c>
      <c r="I2573" t="s">
        <v>59</v>
      </c>
      <c r="J2573" s="5">
        <v>0</v>
      </c>
      <c r="K2573">
        <v>2</v>
      </c>
      <c r="L2573">
        <v>0</v>
      </c>
      <c r="M2573">
        <v>0</v>
      </c>
      <c r="N2573">
        <v>0</v>
      </c>
      <c r="O2573">
        <v>3</v>
      </c>
      <c r="P2573">
        <v>0</v>
      </c>
      <c r="Q2573" t="s">
        <v>24</v>
      </c>
      <c r="R2573">
        <v>1</v>
      </c>
      <c r="S2573">
        <v>0</v>
      </c>
      <c r="T2573" t="s">
        <v>61</v>
      </c>
      <c r="U2573" t="s">
        <v>3689</v>
      </c>
      <c r="V2573" t="s">
        <v>3690</v>
      </c>
      <c r="W2573" t="s">
        <v>38</v>
      </c>
      <c r="X2573" t="s">
        <v>31469</v>
      </c>
      <c r="Y2573" s="10"/>
      <c r="Z2573" s="10"/>
      <c r="AA2573" t="s">
        <v>3691</v>
      </c>
      <c r="AB2573" t="s">
        <v>3692</v>
      </c>
    </row>
    <row r="2574" spans="1:28" x14ac:dyDescent="0.3">
      <c r="A2574" s="7" t="b">
        <f t="shared" si="120"/>
        <v>0</v>
      </c>
      <c r="B2574" t="str">
        <f t="shared" si="121"/>
        <v>safetyring</v>
      </c>
      <c r="C2574" s="9" t="str">
        <f t="shared" si="122"/>
        <v>safety_ring_</v>
      </c>
      <c r="D2574">
        <v>29503</v>
      </c>
      <c r="E2574" t="s">
        <v>24</v>
      </c>
      <c r="F2574" t="s">
        <v>8670</v>
      </c>
      <c r="G2574" t="s">
        <v>26</v>
      </c>
      <c r="H2574" t="s">
        <v>8667</v>
      </c>
      <c r="I2574" t="s">
        <v>59</v>
      </c>
      <c r="J2574" s="1">
        <v>75000</v>
      </c>
      <c r="K2574">
        <v>10</v>
      </c>
      <c r="L2574">
        <v>0</v>
      </c>
      <c r="M2574">
        <v>0</v>
      </c>
      <c r="N2574">
        <v>0</v>
      </c>
      <c r="O2574">
        <v>3</v>
      </c>
      <c r="P2574">
        <v>1</v>
      </c>
      <c r="Q2574" t="s">
        <v>24</v>
      </c>
      <c r="R2574">
        <v>40</v>
      </c>
      <c r="S2574">
        <v>0</v>
      </c>
      <c r="T2574" t="s">
        <v>82</v>
      </c>
      <c r="U2574" t="s">
        <v>36</v>
      </c>
      <c r="V2574" t="s">
        <v>185</v>
      </c>
      <c r="W2574" t="s">
        <v>38</v>
      </c>
      <c r="X2574" t="s">
        <v>30594</v>
      </c>
      <c r="Y2574" s="10"/>
      <c r="Z2574" s="10"/>
      <c r="AA2574" t="s">
        <v>8671</v>
      </c>
      <c r="AB2574" t="s">
        <v>8672</v>
      </c>
    </row>
    <row r="2575" spans="1:28" x14ac:dyDescent="0.3">
      <c r="A2575" s="7" t="b">
        <f t="shared" si="120"/>
        <v>0</v>
      </c>
      <c r="B2575" t="str">
        <f t="shared" si="121"/>
        <v>hyperchanger</v>
      </c>
      <c r="C2575" s="9" t="str">
        <f t="shared" si="122"/>
        <v>hyper_changer_</v>
      </c>
      <c r="D2575">
        <v>29506</v>
      </c>
      <c r="E2575" t="s">
        <v>24</v>
      </c>
      <c r="F2575" t="s">
        <v>5368</v>
      </c>
      <c r="G2575" t="s">
        <v>26</v>
      </c>
      <c r="H2575" t="s">
        <v>5365</v>
      </c>
      <c r="I2575" t="s">
        <v>59</v>
      </c>
      <c r="J2575" s="1">
        <v>20000</v>
      </c>
      <c r="K2575">
        <v>100</v>
      </c>
      <c r="L2575">
        <v>0</v>
      </c>
      <c r="M2575">
        <v>0</v>
      </c>
      <c r="N2575">
        <v>0</v>
      </c>
      <c r="O2575">
        <v>1</v>
      </c>
      <c r="P2575">
        <v>1</v>
      </c>
      <c r="Q2575" t="s">
        <v>24</v>
      </c>
      <c r="R2575">
        <v>1</v>
      </c>
      <c r="S2575">
        <v>0</v>
      </c>
      <c r="T2575" t="s">
        <v>82</v>
      </c>
      <c r="U2575" t="s">
        <v>36</v>
      </c>
      <c r="V2575" t="s">
        <v>672</v>
      </c>
      <c r="W2575" t="s">
        <v>38</v>
      </c>
      <c r="X2575" s="7" t="s">
        <v>30641</v>
      </c>
      <c r="Y2575" s="10"/>
      <c r="Z2575" s="10"/>
      <c r="AA2575" t="s">
        <v>5369</v>
      </c>
      <c r="AB2575" t="s">
        <v>5370</v>
      </c>
    </row>
    <row r="2576" spans="1:28" x14ac:dyDescent="0.3">
      <c r="A2576" s="7" t="b">
        <f t="shared" si="120"/>
        <v>0</v>
      </c>
      <c r="B2576" t="str">
        <f t="shared" si="121"/>
        <v>lampofhope</v>
      </c>
      <c r="C2576" s="9" t="str">
        <f t="shared" si="122"/>
        <v>lamp_of_hope_</v>
      </c>
      <c r="D2576">
        <v>29507</v>
      </c>
      <c r="E2576" t="s">
        <v>24</v>
      </c>
      <c r="F2576" t="s">
        <v>5945</v>
      </c>
      <c r="G2576" t="s">
        <v>26</v>
      </c>
      <c r="H2576" t="s">
        <v>5942</v>
      </c>
      <c r="I2576" t="s">
        <v>59</v>
      </c>
      <c r="J2576">
        <v>0</v>
      </c>
      <c r="K2576">
        <v>10</v>
      </c>
      <c r="L2576">
        <v>10</v>
      </c>
      <c r="M2576">
        <v>0</v>
      </c>
      <c r="N2576">
        <v>0</v>
      </c>
      <c r="O2576">
        <v>0</v>
      </c>
      <c r="P2576">
        <v>1</v>
      </c>
      <c r="Q2576" t="s">
        <v>24</v>
      </c>
      <c r="R2576">
        <v>1</v>
      </c>
      <c r="S2576">
        <v>0</v>
      </c>
      <c r="T2576" t="s">
        <v>82</v>
      </c>
      <c r="U2576" t="s">
        <v>36</v>
      </c>
      <c r="V2576" t="s">
        <v>37</v>
      </c>
      <c r="W2576" t="s">
        <v>38</v>
      </c>
      <c r="X2576" s="7" t="s">
        <v>31470</v>
      </c>
      <c r="Y2576" s="10"/>
      <c r="Z2576" s="10"/>
      <c r="AA2576" t="s">
        <v>5946</v>
      </c>
      <c r="AB2576" t="s">
        <v>5947</v>
      </c>
    </row>
    <row r="2577" spans="1:28" x14ac:dyDescent="0.3">
      <c r="A2577" s="7" t="b">
        <f t="shared" si="120"/>
        <v>0</v>
      </c>
      <c r="B2577" t="str">
        <f t="shared" si="121"/>
        <v>gloveofarcher</v>
      </c>
      <c r="C2577" s="9" t="str">
        <f t="shared" si="122"/>
        <v>glove_of_archer_</v>
      </c>
      <c r="D2577">
        <v>29508</v>
      </c>
      <c r="E2577" t="s">
        <v>24</v>
      </c>
      <c r="F2577" t="s">
        <v>4552</v>
      </c>
      <c r="G2577" t="s">
        <v>26</v>
      </c>
      <c r="H2577" t="s">
        <v>4549</v>
      </c>
      <c r="I2577" t="s">
        <v>59</v>
      </c>
      <c r="J2577" s="5">
        <v>0</v>
      </c>
      <c r="K2577">
        <v>30</v>
      </c>
      <c r="L2577">
        <v>10</v>
      </c>
      <c r="M2577">
        <v>0</v>
      </c>
      <c r="N2577">
        <v>0</v>
      </c>
      <c r="O2577">
        <v>0</v>
      </c>
      <c r="P2577">
        <v>1</v>
      </c>
      <c r="Q2577" t="s">
        <v>24</v>
      </c>
      <c r="R2577">
        <v>60</v>
      </c>
      <c r="S2577">
        <v>0</v>
      </c>
      <c r="T2577" t="s">
        <v>82</v>
      </c>
      <c r="U2577" t="s">
        <v>36</v>
      </c>
      <c r="V2577" t="s">
        <v>185</v>
      </c>
      <c r="W2577" t="s">
        <v>38</v>
      </c>
      <c r="X2577" s="7" t="s">
        <v>30673</v>
      </c>
      <c r="Y2577" s="10"/>
      <c r="Z2577" s="10"/>
      <c r="AA2577" t="s">
        <v>4553</v>
      </c>
      <c r="AB2577" t="s">
        <v>4554</v>
      </c>
    </row>
    <row r="2578" spans="1:28" x14ac:dyDescent="0.3">
      <c r="A2578" s="7" t="b">
        <f t="shared" si="120"/>
        <v>0</v>
      </c>
      <c r="B2578" t="str">
        <f t="shared" si="121"/>
        <v>gildedcuirass</v>
      </c>
      <c r="C2578" s="9" t="str">
        <f t="shared" si="122"/>
        <v>gilded_cuirass</v>
      </c>
      <c r="D2578">
        <v>29509</v>
      </c>
      <c r="E2578" t="s">
        <v>24</v>
      </c>
      <c r="F2578" t="s">
        <v>4492</v>
      </c>
      <c r="G2578" t="s">
        <v>26</v>
      </c>
      <c r="H2578" t="s">
        <v>4493</v>
      </c>
      <c r="I2578" t="s">
        <v>59</v>
      </c>
      <c r="J2578" s="5">
        <v>20</v>
      </c>
      <c r="K2578">
        <v>280</v>
      </c>
      <c r="L2578">
        <v>0</v>
      </c>
      <c r="M2578">
        <v>0</v>
      </c>
      <c r="N2578">
        <v>0</v>
      </c>
      <c r="O2578">
        <v>6</v>
      </c>
      <c r="P2578">
        <v>1</v>
      </c>
      <c r="Q2578" t="s">
        <v>60</v>
      </c>
      <c r="R2578">
        <v>75</v>
      </c>
      <c r="S2578">
        <v>0</v>
      </c>
      <c r="T2578" t="s">
        <v>59</v>
      </c>
      <c r="U2578" t="s">
        <v>36</v>
      </c>
      <c r="V2578" t="s">
        <v>185</v>
      </c>
      <c r="W2578" t="s">
        <v>38</v>
      </c>
      <c r="X2578" s="7" t="s">
        <v>31471</v>
      </c>
      <c r="Y2578" s="10"/>
      <c r="Z2578" s="10"/>
      <c r="AA2578" t="s">
        <v>4494</v>
      </c>
      <c r="AB2578" t="s">
        <v>4495</v>
      </c>
    </row>
    <row r="2579" spans="1:28" x14ac:dyDescent="0.3">
      <c r="A2579" s="7" t="b">
        <f t="shared" si="120"/>
        <v>0</v>
      </c>
      <c r="B2579" t="str">
        <f t="shared" si="121"/>
        <v>gildedboots</v>
      </c>
      <c r="C2579" s="9" t="str">
        <f t="shared" si="122"/>
        <v>gilded_boots</v>
      </c>
      <c r="D2579">
        <v>29510</v>
      </c>
      <c r="E2579" t="s">
        <v>24</v>
      </c>
      <c r="F2579" t="s">
        <v>4484</v>
      </c>
      <c r="G2579" t="s">
        <v>26</v>
      </c>
      <c r="H2579" t="s">
        <v>4485</v>
      </c>
      <c r="I2579" t="s">
        <v>59</v>
      </c>
      <c r="J2579" s="5">
        <v>20</v>
      </c>
      <c r="K2579">
        <v>50</v>
      </c>
      <c r="L2579">
        <v>0</v>
      </c>
      <c r="M2579">
        <v>0</v>
      </c>
      <c r="N2579">
        <v>0</v>
      </c>
      <c r="O2579">
        <v>4</v>
      </c>
      <c r="P2579">
        <v>0</v>
      </c>
      <c r="Q2579" t="s">
        <v>60</v>
      </c>
      <c r="R2579">
        <v>75</v>
      </c>
      <c r="S2579">
        <v>0</v>
      </c>
      <c r="T2579" t="s">
        <v>106</v>
      </c>
      <c r="U2579" t="s">
        <v>36</v>
      </c>
      <c r="V2579" t="s">
        <v>185</v>
      </c>
      <c r="W2579" t="s">
        <v>38</v>
      </c>
      <c r="X2579" s="7" t="s">
        <v>31472</v>
      </c>
      <c r="Y2579" s="10"/>
      <c r="Z2579" s="10"/>
      <c r="AA2579" t="s">
        <v>4486</v>
      </c>
      <c r="AB2579" t="s">
        <v>4487</v>
      </c>
    </row>
    <row r="2580" spans="1:28" x14ac:dyDescent="0.3">
      <c r="A2580" s="7" t="b">
        <f t="shared" si="120"/>
        <v>0</v>
      </c>
      <c r="B2580" t="str">
        <f t="shared" si="121"/>
        <v>gildedbuckler</v>
      </c>
      <c r="C2580" s="9" t="str">
        <f t="shared" si="122"/>
        <v>gilded_buckler</v>
      </c>
      <c r="D2580">
        <v>29511</v>
      </c>
      <c r="E2580" t="s">
        <v>24</v>
      </c>
      <c r="F2580" t="s">
        <v>4488</v>
      </c>
      <c r="G2580" t="s">
        <v>26</v>
      </c>
      <c r="H2580" t="s">
        <v>4489</v>
      </c>
      <c r="I2580" t="s">
        <v>59</v>
      </c>
      <c r="J2580" s="1">
        <v>30000</v>
      </c>
      <c r="K2580">
        <v>50</v>
      </c>
      <c r="L2580">
        <v>0</v>
      </c>
      <c r="M2580">
        <v>0</v>
      </c>
      <c r="N2580">
        <v>0</v>
      </c>
      <c r="O2580">
        <v>3</v>
      </c>
      <c r="P2580">
        <v>1</v>
      </c>
      <c r="Q2580" t="s">
        <v>60</v>
      </c>
      <c r="R2580">
        <v>65</v>
      </c>
      <c r="S2580">
        <v>0</v>
      </c>
      <c r="T2580" t="s">
        <v>206</v>
      </c>
      <c r="U2580" t="s">
        <v>36</v>
      </c>
      <c r="V2580" t="s">
        <v>185</v>
      </c>
      <c r="W2580" t="s">
        <v>38</v>
      </c>
      <c r="X2580" s="7" t="s">
        <v>31691</v>
      </c>
      <c r="Y2580" s="10"/>
      <c r="Z2580" s="10"/>
      <c r="AA2580" t="s">
        <v>4490</v>
      </c>
      <c r="AB2580" t="s">
        <v>4491</v>
      </c>
    </row>
    <row r="2581" spans="1:28" x14ac:dyDescent="0.3">
      <c r="A2581" s="7" t="b">
        <f t="shared" si="120"/>
        <v>0</v>
      </c>
      <c r="B2581" t="str">
        <f t="shared" si="121"/>
        <v>gildedspaulders</v>
      </c>
      <c r="C2581" s="9" t="str">
        <f t="shared" si="122"/>
        <v>gilded_spaulders</v>
      </c>
      <c r="D2581">
        <v>29512</v>
      </c>
      <c r="E2581" t="s">
        <v>24</v>
      </c>
      <c r="F2581" t="s">
        <v>4496</v>
      </c>
      <c r="G2581" t="s">
        <v>26</v>
      </c>
      <c r="H2581" t="s">
        <v>4497</v>
      </c>
      <c r="I2581" t="s">
        <v>59</v>
      </c>
      <c r="J2581" s="5">
        <v>20</v>
      </c>
      <c r="K2581">
        <v>50</v>
      </c>
      <c r="L2581">
        <v>0</v>
      </c>
      <c r="M2581">
        <v>0</v>
      </c>
      <c r="N2581">
        <v>0</v>
      </c>
      <c r="O2581">
        <v>3</v>
      </c>
      <c r="P2581">
        <v>1</v>
      </c>
      <c r="Q2581" t="s">
        <v>60</v>
      </c>
      <c r="R2581">
        <v>75</v>
      </c>
      <c r="S2581">
        <v>0</v>
      </c>
      <c r="T2581" t="s">
        <v>223</v>
      </c>
      <c r="U2581" t="s">
        <v>36</v>
      </c>
      <c r="V2581" t="s">
        <v>185</v>
      </c>
      <c r="W2581" t="s">
        <v>38</v>
      </c>
      <c r="X2581" t="s">
        <v>31473</v>
      </c>
      <c r="Y2581" s="10"/>
      <c r="Z2581" s="10"/>
      <c r="AA2581" t="s">
        <v>4498</v>
      </c>
      <c r="AB2581" t="s">
        <v>4499</v>
      </c>
    </row>
    <row r="2582" spans="1:28" x14ac:dyDescent="0.3">
      <c r="A2582" s="7" t="b">
        <f t="shared" si="120"/>
        <v>0</v>
      </c>
      <c r="B2582" t="str">
        <f t="shared" si="121"/>
        <v>stealthpotion</v>
      </c>
      <c r="C2582" s="9" t="str">
        <f t="shared" si="122"/>
        <v>stealth_potion</v>
      </c>
      <c r="D2582">
        <v>29513</v>
      </c>
      <c r="E2582" t="s">
        <v>24</v>
      </c>
      <c r="F2582" t="s">
        <v>9589</v>
      </c>
      <c r="G2582" t="s">
        <v>26</v>
      </c>
      <c r="H2582" t="s">
        <v>9590</v>
      </c>
      <c r="I2582" t="s">
        <v>153</v>
      </c>
      <c r="J2582" s="5">
        <v>50</v>
      </c>
      <c r="K2582">
        <v>5</v>
      </c>
      <c r="L2582" s="10">
        <v>0</v>
      </c>
      <c r="M2582">
        <v>0</v>
      </c>
      <c r="N2582">
        <v>0</v>
      </c>
      <c r="O2582">
        <v>0</v>
      </c>
      <c r="P2582">
        <v>0</v>
      </c>
      <c r="Q2582" t="s">
        <v>24</v>
      </c>
      <c r="R2582">
        <v>0</v>
      </c>
      <c r="S2582">
        <v>0</v>
      </c>
      <c r="T2582" t="s">
        <v>29</v>
      </c>
      <c r="U2582" t="s">
        <v>36</v>
      </c>
      <c r="V2582" t="s">
        <v>37</v>
      </c>
      <c r="W2582" t="s">
        <v>38</v>
      </c>
      <c r="X2582" t="s">
        <v>31474</v>
      </c>
      <c r="Y2582" s="10"/>
      <c r="Z2582" s="10"/>
      <c r="AA2582" t="s">
        <v>9591</v>
      </c>
      <c r="AB2582" t="s">
        <v>9592</v>
      </c>
    </row>
    <row r="2583" spans="1:28" x14ac:dyDescent="0.3">
      <c r="A2583" s="7" t="b">
        <f t="shared" si="120"/>
        <v>0</v>
      </c>
      <c r="B2583" t="str">
        <f t="shared" si="121"/>
        <v>safariball</v>
      </c>
      <c r="C2583" s="9" t="str">
        <f t="shared" si="122"/>
        <v>safari_ball</v>
      </c>
      <c r="D2583">
        <v>29520</v>
      </c>
      <c r="E2583" t="s">
        <v>24</v>
      </c>
      <c r="F2583" t="s">
        <v>8658</v>
      </c>
      <c r="G2583" t="s">
        <v>26</v>
      </c>
      <c r="H2583" t="s">
        <v>8659</v>
      </c>
      <c r="I2583" t="s">
        <v>35</v>
      </c>
      <c r="J2583" s="5">
        <v>20</v>
      </c>
      <c r="K2583">
        <v>5</v>
      </c>
      <c r="L2583">
        <v>0</v>
      </c>
      <c r="M2583">
        <v>0</v>
      </c>
      <c r="N2583">
        <v>0</v>
      </c>
      <c r="O2583">
        <v>0</v>
      </c>
      <c r="P2583">
        <v>0</v>
      </c>
      <c r="Q2583" t="s">
        <v>24</v>
      </c>
      <c r="R2583">
        <v>0</v>
      </c>
      <c r="S2583">
        <v>0</v>
      </c>
      <c r="T2583" t="s">
        <v>29</v>
      </c>
      <c r="U2583" t="s">
        <v>36</v>
      </c>
      <c r="V2583" t="s">
        <v>37</v>
      </c>
      <c r="W2583" t="s">
        <v>38</v>
      </c>
      <c r="X2583" t="s">
        <v>31746</v>
      </c>
      <c r="Y2583" s="10"/>
      <c r="Z2583" s="10"/>
      <c r="AA2583" t="s">
        <v>8660</v>
      </c>
      <c r="AB2583" t="s">
        <v>8661</v>
      </c>
    </row>
    <row r="2584" spans="1:28" x14ac:dyDescent="0.3">
      <c r="A2584" s="7" t="b">
        <f t="shared" si="120"/>
        <v>0</v>
      </c>
      <c r="B2584" t="str">
        <f t="shared" si="121"/>
        <v>tiracup</v>
      </c>
      <c r="C2584" s="9" t="str">
        <f t="shared" si="122"/>
        <v>tira_cup</v>
      </c>
      <c r="D2584">
        <v>29522</v>
      </c>
      <c r="E2584" t="s">
        <v>24</v>
      </c>
      <c r="F2584" t="s">
        <v>10057</v>
      </c>
      <c r="G2584" t="s">
        <v>26</v>
      </c>
      <c r="H2584" t="s">
        <v>10058</v>
      </c>
      <c r="I2584" t="s">
        <v>28</v>
      </c>
      <c r="J2584" s="5">
        <v>0</v>
      </c>
      <c r="K2584">
        <v>5</v>
      </c>
      <c r="L2584">
        <v>0</v>
      </c>
      <c r="M2584">
        <v>0</v>
      </c>
      <c r="N2584">
        <v>0</v>
      </c>
      <c r="O2584">
        <v>0</v>
      </c>
      <c r="P2584">
        <v>0</v>
      </c>
      <c r="Q2584" t="s">
        <v>24</v>
      </c>
      <c r="R2584">
        <v>0</v>
      </c>
      <c r="S2584">
        <v>0</v>
      </c>
      <c r="T2584" t="s">
        <v>29</v>
      </c>
      <c r="U2584" t="s">
        <v>29</v>
      </c>
      <c r="V2584" t="s">
        <v>29</v>
      </c>
      <c r="W2584" t="s">
        <v>30</v>
      </c>
      <c r="Y2584" s="10"/>
      <c r="Z2584" s="10"/>
      <c r="AA2584" t="s">
        <v>10059</v>
      </c>
      <c r="AB2584" t="s">
        <v>10060</v>
      </c>
    </row>
    <row r="2585" spans="1:28" x14ac:dyDescent="0.3">
      <c r="A2585" s="7" t="b">
        <f t="shared" si="120"/>
        <v>0</v>
      </c>
      <c r="B2585" t="str">
        <f t="shared" si="121"/>
        <v>erominigametoken</v>
      </c>
      <c r="C2585" s="9" t="str">
        <f t="shared" si="122"/>
        <v>ero_minigame_token</v>
      </c>
      <c r="D2585">
        <v>29529</v>
      </c>
      <c r="E2585" t="s">
        <v>24</v>
      </c>
      <c r="F2585" t="s">
        <v>3671</v>
      </c>
      <c r="G2585" t="s">
        <v>26</v>
      </c>
      <c r="H2585" t="s">
        <v>3672</v>
      </c>
      <c r="I2585" t="s">
        <v>28</v>
      </c>
      <c r="J2585" s="5">
        <v>0</v>
      </c>
      <c r="K2585">
        <v>5</v>
      </c>
      <c r="L2585">
        <v>0</v>
      </c>
      <c r="M2585">
        <v>0</v>
      </c>
      <c r="N2585">
        <v>0</v>
      </c>
      <c r="O2585">
        <v>0</v>
      </c>
      <c r="P2585">
        <v>0</v>
      </c>
      <c r="Q2585" t="s">
        <v>24</v>
      </c>
      <c r="R2585">
        <v>0</v>
      </c>
      <c r="S2585">
        <v>0</v>
      </c>
      <c r="T2585" t="s">
        <v>29</v>
      </c>
      <c r="U2585" t="s">
        <v>29</v>
      </c>
      <c r="V2585" t="s">
        <v>29</v>
      </c>
      <c r="W2585" t="s">
        <v>30</v>
      </c>
      <c r="Y2585" s="10"/>
      <c r="Z2585" s="10"/>
      <c r="AA2585" t="s">
        <v>3673</v>
      </c>
      <c r="AB2585" t="s">
        <v>3674</v>
      </c>
    </row>
    <row r="2586" spans="1:28" x14ac:dyDescent="0.3">
      <c r="A2586" s="5" t="b">
        <f t="shared" si="120"/>
        <v>0</v>
      </c>
      <c r="B2586" t="str">
        <f t="shared" si="121"/>
        <v>broomstick</v>
      </c>
      <c r="C2586" s="9" t="str">
        <f t="shared" si="122"/>
        <v>broomstick</v>
      </c>
      <c r="D2586">
        <v>29534</v>
      </c>
      <c r="E2586" t="s">
        <v>24</v>
      </c>
      <c r="F2586" t="s">
        <v>1655</v>
      </c>
      <c r="G2586" t="s">
        <v>26</v>
      </c>
      <c r="H2586" t="s">
        <v>1655</v>
      </c>
      <c r="I2586" t="s">
        <v>59</v>
      </c>
      <c r="J2586">
        <v>10</v>
      </c>
      <c r="K2586">
        <v>10</v>
      </c>
      <c r="L2586">
        <v>0</v>
      </c>
      <c r="M2586">
        <v>0</v>
      </c>
      <c r="N2586">
        <v>0</v>
      </c>
      <c r="O2586">
        <v>1</v>
      </c>
      <c r="P2586">
        <v>1</v>
      </c>
      <c r="Q2586" t="s">
        <v>60</v>
      </c>
      <c r="R2586">
        <v>0</v>
      </c>
      <c r="S2586">
        <v>0</v>
      </c>
      <c r="T2586" t="s">
        <v>59</v>
      </c>
      <c r="U2586" t="s">
        <v>36</v>
      </c>
      <c r="V2586" t="s">
        <v>1656</v>
      </c>
      <c r="W2586" t="s">
        <v>73</v>
      </c>
      <c r="X2586" t="s">
        <v>31478</v>
      </c>
      <c r="Z2586" t="s">
        <v>31885</v>
      </c>
      <c r="AA2586" t="s">
        <v>1657</v>
      </c>
      <c r="AB2586" t="s">
        <v>1658</v>
      </c>
    </row>
    <row r="2587" spans="1:28" x14ac:dyDescent="0.3">
      <c r="A2587" s="7" t="b">
        <f t="shared" si="120"/>
        <v>0</v>
      </c>
      <c r="B2587" t="str">
        <f t="shared" si="121"/>
        <v>corpsebranch</v>
      </c>
      <c r="C2587" s="9" t="str">
        <f t="shared" si="122"/>
        <v>corpse_branch</v>
      </c>
      <c r="D2587">
        <v>29546</v>
      </c>
      <c r="E2587" t="s">
        <v>24</v>
      </c>
      <c r="F2587" t="s">
        <v>2490</v>
      </c>
      <c r="G2587" t="s">
        <v>26</v>
      </c>
      <c r="H2587" t="s">
        <v>2491</v>
      </c>
      <c r="I2587" t="s">
        <v>66</v>
      </c>
      <c r="J2587" s="5">
        <v>50</v>
      </c>
      <c r="K2587">
        <v>5</v>
      </c>
      <c r="L2587">
        <v>0</v>
      </c>
      <c r="M2587">
        <v>0</v>
      </c>
      <c r="N2587">
        <v>0</v>
      </c>
      <c r="O2587">
        <v>0</v>
      </c>
      <c r="P2587">
        <v>0</v>
      </c>
      <c r="Q2587" t="s">
        <v>24</v>
      </c>
      <c r="R2587">
        <v>0</v>
      </c>
      <c r="S2587">
        <v>0</v>
      </c>
      <c r="T2587" t="s">
        <v>29</v>
      </c>
      <c r="U2587" t="s">
        <v>36</v>
      </c>
      <c r="V2587" t="s">
        <v>37</v>
      </c>
      <c r="W2587" t="s">
        <v>38</v>
      </c>
      <c r="X2587" t="s">
        <v>31479</v>
      </c>
      <c r="Y2587" s="10"/>
      <c r="Z2587" s="10"/>
      <c r="AA2587" t="s">
        <v>2492</v>
      </c>
      <c r="AB2587" t="s">
        <v>2493</v>
      </c>
    </row>
    <row r="2588" spans="1:28" x14ac:dyDescent="0.3">
      <c r="A2588" s="7" t="b">
        <f t="shared" si="120"/>
        <v>0</v>
      </c>
      <c r="B2588" t="str">
        <f t="shared" si="121"/>
        <v>rightepsilon</v>
      </c>
      <c r="C2588" s="9" t="str">
        <f t="shared" si="122"/>
        <v>right_epsilon</v>
      </c>
      <c r="D2588">
        <v>29550</v>
      </c>
      <c r="E2588" t="s">
        <v>24</v>
      </c>
      <c r="F2588" t="s">
        <v>8414</v>
      </c>
      <c r="G2588" t="s">
        <v>26</v>
      </c>
      <c r="H2588" t="s">
        <v>8415</v>
      </c>
      <c r="I2588" t="s">
        <v>825</v>
      </c>
      <c r="J2588" s="5">
        <v>20</v>
      </c>
      <c r="K2588">
        <v>230</v>
      </c>
      <c r="L2588">
        <v>0</v>
      </c>
      <c r="M2588">
        <v>180</v>
      </c>
      <c r="N2588">
        <v>1</v>
      </c>
      <c r="O2588">
        <v>0</v>
      </c>
      <c r="P2588">
        <v>1</v>
      </c>
      <c r="Q2588" t="s">
        <v>60</v>
      </c>
      <c r="R2588">
        <v>44</v>
      </c>
      <c r="S2588">
        <v>4</v>
      </c>
      <c r="T2588" t="s">
        <v>166</v>
      </c>
      <c r="U2588" t="s">
        <v>36</v>
      </c>
      <c r="V2588" t="s">
        <v>826</v>
      </c>
      <c r="W2588" t="s">
        <v>38</v>
      </c>
      <c r="X2588" t="s">
        <v>31480</v>
      </c>
      <c r="Y2588" s="10"/>
      <c r="Z2588" s="10"/>
      <c r="AA2588" t="s">
        <v>8416</v>
      </c>
      <c r="AB2588" t="s">
        <v>8417</v>
      </c>
    </row>
    <row r="2589" spans="1:28" x14ac:dyDescent="0.3">
      <c r="A2589" s="7" t="b">
        <f t="shared" si="120"/>
        <v>0</v>
      </c>
      <c r="B2589" t="str">
        <f t="shared" si="121"/>
        <v>gauntletofaccuracy</v>
      </c>
      <c r="C2589" s="9" t="str">
        <f t="shared" si="122"/>
        <v>gauntlet_of_accuracy</v>
      </c>
      <c r="D2589">
        <v>29551</v>
      </c>
      <c r="E2589" t="s">
        <v>24</v>
      </c>
      <c r="F2589" t="s">
        <v>4367</v>
      </c>
      <c r="G2589" t="s">
        <v>26</v>
      </c>
      <c r="H2589" t="s">
        <v>4368</v>
      </c>
      <c r="I2589" t="s">
        <v>59</v>
      </c>
      <c r="J2589" s="5">
        <v>0</v>
      </c>
      <c r="K2589">
        <v>90</v>
      </c>
      <c r="L2589">
        <v>10</v>
      </c>
      <c r="M2589">
        <v>0</v>
      </c>
      <c r="N2589">
        <v>0</v>
      </c>
      <c r="O2589">
        <v>0</v>
      </c>
      <c r="P2589">
        <v>1</v>
      </c>
      <c r="Q2589" t="s">
        <v>24</v>
      </c>
      <c r="R2589">
        <v>75</v>
      </c>
      <c r="S2589">
        <v>0</v>
      </c>
      <c r="T2589" t="s">
        <v>82</v>
      </c>
      <c r="U2589" t="s">
        <v>36</v>
      </c>
      <c r="V2589" t="s">
        <v>37</v>
      </c>
      <c r="W2589" t="s">
        <v>38</v>
      </c>
      <c r="X2589" t="s">
        <v>30671</v>
      </c>
      <c r="Y2589" s="10"/>
      <c r="Z2589" s="10"/>
      <c r="AA2589" t="s">
        <v>4369</v>
      </c>
      <c r="AB2589" t="s">
        <v>4370</v>
      </c>
    </row>
    <row r="2590" spans="1:28" x14ac:dyDescent="0.3">
      <c r="A2590" s="7" t="b">
        <f t="shared" si="120"/>
        <v>0</v>
      </c>
      <c r="B2590" t="str">
        <f t="shared" si="121"/>
        <v>shinobi'ssash</v>
      </c>
      <c r="C2590" s="9" t="str">
        <f t="shared" si="122"/>
        <v>shinobi's_sash</v>
      </c>
      <c r="D2590">
        <v>29552</v>
      </c>
      <c r="E2590" t="s">
        <v>24</v>
      </c>
      <c r="F2590" t="s">
        <v>8994</v>
      </c>
      <c r="G2590" t="s">
        <v>26</v>
      </c>
      <c r="H2590" t="s">
        <v>8995</v>
      </c>
      <c r="I2590" t="s">
        <v>59</v>
      </c>
      <c r="J2590" s="1">
        <v>20000</v>
      </c>
      <c r="K2590">
        <v>30</v>
      </c>
      <c r="L2590">
        <v>0</v>
      </c>
      <c r="M2590">
        <v>0</v>
      </c>
      <c r="N2590">
        <v>0</v>
      </c>
      <c r="O2590">
        <v>1</v>
      </c>
      <c r="P2590">
        <v>1</v>
      </c>
      <c r="Q2590" t="s">
        <v>24</v>
      </c>
      <c r="R2590">
        <v>30</v>
      </c>
      <c r="S2590">
        <v>0</v>
      </c>
      <c r="T2590" t="s">
        <v>82</v>
      </c>
      <c r="U2590" t="s">
        <v>36</v>
      </c>
      <c r="V2590" t="s">
        <v>597</v>
      </c>
      <c r="W2590" t="s">
        <v>38</v>
      </c>
      <c r="X2590" s="7" t="s">
        <v>31481</v>
      </c>
      <c r="Y2590" s="10"/>
      <c r="Z2590" s="10"/>
      <c r="AA2590" t="s">
        <v>8996</v>
      </c>
      <c r="AB2590" t="s">
        <v>8997</v>
      </c>
    </row>
    <row r="2591" spans="1:28" x14ac:dyDescent="0.3">
      <c r="A2591" s="7" t="b">
        <f t="shared" si="120"/>
        <v>0</v>
      </c>
      <c r="B2591" t="str">
        <f t="shared" si="121"/>
        <v>evolvedthornybuckler</v>
      </c>
      <c r="C2591" s="9" t="str">
        <f t="shared" si="122"/>
        <v>evolved_thorny_buckler</v>
      </c>
      <c r="D2591">
        <v>29553</v>
      </c>
      <c r="E2591" t="s">
        <v>24</v>
      </c>
      <c r="F2591" t="s">
        <v>3716</v>
      </c>
      <c r="G2591" t="s">
        <v>26</v>
      </c>
      <c r="H2591" t="s">
        <v>3717</v>
      </c>
      <c r="I2591" t="s">
        <v>59</v>
      </c>
      <c r="J2591" s="7">
        <v>20</v>
      </c>
      <c r="K2591">
        <v>100</v>
      </c>
      <c r="L2591">
        <v>0</v>
      </c>
      <c r="M2591">
        <v>0</v>
      </c>
      <c r="N2591">
        <v>0</v>
      </c>
      <c r="O2591">
        <v>5</v>
      </c>
      <c r="P2591">
        <v>1</v>
      </c>
      <c r="Q2591" t="s">
        <v>60</v>
      </c>
      <c r="R2591">
        <v>55</v>
      </c>
      <c r="S2591">
        <v>0</v>
      </c>
      <c r="T2591" t="s">
        <v>206</v>
      </c>
      <c r="U2591" t="s">
        <v>36</v>
      </c>
      <c r="V2591" t="s">
        <v>185</v>
      </c>
      <c r="W2591" t="s">
        <v>38</v>
      </c>
      <c r="X2591" s="7" t="s">
        <v>31482</v>
      </c>
      <c r="Y2591" s="10"/>
      <c r="Z2591" s="10"/>
      <c r="AA2591" t="s">
        <v>3718</v>
      </c>
      <c r="AB2591" t="s">
        <v>3719</v>
      </c>
    </row>
    <row r="2592" spans="1:28" x14ac:dyDescent="0.3">
      <c r="A2592" s="7" t="b">
        <f t="shared" si="120"/>
        <v>0</v>
      </c>
      <c r="B2592" t="str">
        <f t="shared" si="121"/>
        <v>luckycandy</v>
      </c>
      <c r="C2592" s="9" t="str">
        <f t="shared" si="122"/>
        <v>lucky_candy</v>
      </c>
      <c r="D2592">
        <v>29554</v>
      </c>
      <c r="E2592" t="s">
        <v>24</v>
      </c>
      <c r="F2592" t="s">
        <v>6245</v>
      </c>
      <c r="G2592" t="s">
        <v>26</v>
      </c>
      <c r="H2592" t="s">
        <v>6246</v>
      </c>
      <c r="I2592" t="s">
        <v>66</v>
      </c>
      <c r="J2592" s="5">
        <v>2</v>
      </c>
      <c r="K2592">
        <v>1</v>
      </c>
      <c r="L2592">
        <v>0</v>
      </c>
      <c r="M2592">
        <v>0</v>
      </c>
      <c r="N2592">
        <v>0</v>
      </c>
      <c r="O2592">
        <v>0</v>
      </c>
      <c r="P2592">
        <v>0</v>
      </c>
      <c r="Q2592" t="s">
        <v>24</v>
      </c>
      <c r="R2592">
        <v>0</v>
      </c>
      <c r="S2592">
        <v>0</v>
      </c>
      <c r="T2592" t="s">
        <v>29</v>
      </c>
      <c r="U2592" t="s">
        <v>36</v>
      </c>
      <c r="V2592" t="s">
        <v>37</v>
      </c>
      <c r="W2592" t="s">
        <v>38</v>
      </c>
      <c r="X2592" t="s">
        <v>31483</v>
      </c>
      <c r="Y2592" s="10"/>
      <c r="Z2592" s="10"/>
      <c r="AA2592" t="s">
        <v>6247</v>
      </c>
      <c r="AB2592" t="s">
        <v>6248</v>
      </c>
    </row>
    <row r="2593" spans="1:28" x14ac:dyDescent="0.3">
      <c r="A2593" s="7" t="b">
        <f t="shared" si="120"/>
        <v>0</v>
      </c>
      <c r="B2593" t="str">
        <f t="shared" si="121"/>
        <v>orcishsword</v>
      </c>
      <c r="C2593" s="9" t="str">
        <f t="shared" si="122"/>
        <v>orcish_sword_</v>
      </c>
      <c r="D2593">
        <v>29556</v>
      </c>
      <c r="E2593" t="s">
        <v>24</v>
      </c>
      <c r="F2593" t="s">
        <v>7323</v>
      </c>
      <c r="G2593" t="s">
        <v>26</v>
      </c>
      <c r="H2593" t="s">
        <v>7320</v>
      </c>
      <c r="I2593" t="s">
        <v>1046</v>
      </c>
      <c r="J2593" s="5">
        <v>20</v>
      </c>
      <c r="K2593">
        <v>80</v>
      </c>
      <c r="L2593">
        <v>0</v>
      </c>
      <c r="M2593">
        <v>90</v>
      </c>
      <c r="N2593">
        <v>1</v>
      </c>
      <c r="O2593">
        <v>0</v>
      </c>
      <c r="P2593">
        <v>4</v>
      </c>
      <c r="Q2593" t="s">
        <v>60</v>
      </c>
      <c r="R2593">
        <v>5</v>
      </c>
      <c r="S2593">
        <v>3</v>
      </c>
      <c r="T2593" t="s">
        <v>262</v>
      </c>
      <c r="U2593" t="s">
        <v>36</v>
      </c>
      <c r="V2593" t="s">
        <v>655</v>
      </c>
      <c r="W2593" t="s">
        <v>38</v>
      </c>
      <c r="X2593" t="s">
        <v>30468</v>
      </c>
      <c r="Y2593" s="10"/>
      <c r="Z2593" s="10"/>
      <c r="AA2593" t="s">
        <v>7324</v>
      </c>
      <c r="AB2593" t="s">
        <v>7325</v>
      </c>
    </row>
    <row r="2594" spans="1:28" x14ac:dyDescent="0.3">
      <c r="A2594" s="7" t="b">
        <f t="shared" si="120"/>
        <v>0</v>
      </c>
      <c r="B2594" t="str">
        <f t="shared" si="121"/>
        <v>pocketwatch</v>
      </c>
      <c r="C2594" s="9" t="str">
        <f t="shared" si="122"/>
        <v>pocket_watch</v>
      </c>
      <c r="D2594">
        <v>29557</v>
      </c>
      <c r="E2594" t="s">
        <v>24</v>
      </c>
      <c r="F2594" t="s">
        <v>7726</v>
      </c>
      <c r="G2594" t="s">
        <v>26</v>
      </c>
      <c r="H2594" t="s">
        <v>7727</v>
      </c>
      <c r="I2594" t="s">
        <v>59</v>
      </c>
      <c r="J2594" s="5">
        <v>20</v>
      </c>
      <c r="K2594">
        <v>20</v>
      </c>
      <c r="L2594">
        <v>0</v>
      </c>
      <c r="M2594">
        <v>0</v>
      </c>
      <c r="N2594">
        <v>0</v>
      </c>
      <c r="O2594">
        <v>0</v>
      </c>
      <c r="P2594">
        <v>1</v>
      </c>
      <c r="Q2594" t="s">
        <v>24</v>
      </c>
      <c r="R2594">
        <v>80</v>
      </c>
      <c r="S2594">
        <v>0</v>
      </c>
      <c r="T2594" t="s">
        <v>82</v>
      </c>
      <c r="U2594" t="s">
        <v>36</v>
      </c>
      <c r="V2594" t="s">
        <v>2193</v>
      </c>
      <c r="W2594" t="s">
        <v>38</v>
      </c>
      <c r="Y2594" s="10"/>
      <c r="Z2594" s="10"/>
      <c r="AA2594" t="s">
        <v>7728</v>
      </c>
      <c r="AB2594" t="s">
        <v>7729</v>
      </c>
    </row>
    <row r="2595" spans="1:28" x14ac:dyDescent="0.3">
      <c r="A2595" s="7" t="b">
        <f t="shared" si="120"/>
        <v>0</v>
      </c>
      <c r="B2595" t="str">
        <f t="shared" si="121"/>
        <v>lukdish08</v>
      </c>
      <c r="C2595" s="9" t="str">
        <f t="shared" si="122"/>
        <v>luk_dish08</v>
      </c>
      <c r="D2595">
        <v>29728</v>
      </c>
      <c r="E2595" t="s">
        <v>24</v>
      </c>
      <c r="F2595" t="s">
        <v>6271</v>
      </c>
      <c r="G2595" t="s">
        <v>26</v>
      </c>
      <c r="H2595" t="s">
        <v>6272</v>
      </c>
      <c r="I2595" t="s">
        <v>153</v>
      </c>
      <c r="J2595" s="1">
        <v>60000</v>
      </c>
      <c r="K2595">
        <v>1</v>
      </c>
      <c r="L2595">
        <v>0</v>
      </c>
      <c r="M2595">
        <v>0</v>
      </c>
      <c r="N2595">
        <v>0</v>
      </c>
      <c r="O2595">
        <v>0</v>
      </c>
      <c r="P2595">
        <v>0</v>
      </c>
      <c r="Q2595" t="s">
        <v>24</v>
      </c>
      <c r="R2595">
        <v>0</v>
      </c>
      <c r="S2595">
        <v>0</v>
      </c>
      <c r="T2595" t="s">
        <v>29</v>
      </c>
      <c r="U2595" t="s">
        <v>36</v>
      </c>
      <c r="V2595" t="s">
        <v>37</v>
      </c>
      <c r="W2595" t="s">
        <v>38</v>
      </c>
      <c r="X2595" s="7" t="s">
        <v>31484</v>
      </c>
      <c r="Y2595" s="10"/>
      <c r="Z2595" s="10"/>
      <c r="AA2595" t="s">
        <v>6273</v>
      </c>
      <c r="AB2595" t="s">
        <v>6274</v>
      </c>
    </row>
    <row r="2596" spans="1:28" x14ac:dyDescent="0.3">
      <c r="A2596" s="7" t="b">
        <f t="shared" si="120"/>
        <v>0</v>
      </c>
      <c r="B2596" t="str">
        <f t="shared" si="121"/>
        <v>skydeleterpokeball</v>
      </c>
      <c r="C2596" s="9" t="str">
        <f t="shared" si="122"/>
        <v>sky_deleter_pokeball</v>
      </c>
      <c r="D2596">
        <v>30017</v>
      </c>
      <c r="E2596" t="s">
        <v>24</v>
      </c>
      <c r="F2596" t="s">
        <v>9189</v>
      </c>
      <c r="G2596" t="s">
        <v>26</v>
      </c>
      <c r="H2596" t="s">
        <v>9190</v>
      </c>
      <c r="I2596" t="s">
        <v>3485</v>
      </c>
      <c r="J2596">
        <v>0</v>
      </c>
      <c r="K2596">
        <v>0</v>
      </c>
      <c r="L2596">
        <v>10</v>
      </c>
      <c r="M2596">
        <v>0</v>
      </c>
      <c r="N2596">
        <v>0</v>
      </c>
      <c r="O2596">
        <v>0</v>
      </c>
      <c r="P2596">
        <v>0</v>
      </c>
      <c r="Q2596" t="s">
        <v>24</v>
      </c>
      <c r="R2596">
        <v>0</v>
      </c>
      <c r="S2596">
        <v>0</v>
      </c>
      <c r="T2596" t="s">
        <v>29</v>
      </c>
      <c r="U2596" t="s">
        <v>29</v>
      </c>
      <c r="V2596" t="s">
        <v>29</v>
      </c>
      <c r="W2596" t="s">
        <v>30</v>
      </c>
      <c r="X2596" s="7"/>
      <c r="Y2596" s="10"/>
      <c r="Z2596" s="10"/>
      <c r="AA2596" t="s">
        <v>9191</v>
      </c>
      <c r="AB2596" t="s">
        <v>9192</v>
      </c>
    </row>
    <row r="2597" spans="1:28" x14ac:dyDescent="0.3">
      <c r="A2597" s="7" t="b">
        <f t="shared" si="120"/>
        <v>0</v>
      </c>
      <c r="B2597" t="str">
        <f t="shared" si="121"/>
        <v>earthcrystalpokeball</v>
      </c>
      <c r="C2597" s="9" t="str">
        <f t="shared" si="122"/>
        <v>earth_crystal_pokeball</v>
      </c>
      <c r="D2597">
        <v>30024</v>
      </c>
      <c r="E2597" t="s">
        <v>24</v>
      </c>
      <c r="F2597" t="s">
        <v>3483</v>
      </c>
      <c r="G2597" t="s">
        <v>26</v>
      </c>
      <c r="H2597" t="s">
        <v>3484</v>
      </c>
      <c r="I2597" t="s">
        <v>3485</v>
      </c>
      <c r="J2597" s="5">
        <v>0</v>
      </c>
      <c r="K2597">
        <v>0</v>
      </c>
      <c r="L2597">
        <v>10</v>
      </c>
      <c r="M2597">
        <v>0</v>
      </c>
      <c r="N2597">
        <v>0</v>
      </c>
      <c r="O2597">
        <v>0</v>
      </c>
      <c r="P2597">
        <v>0</v>
      </c>
      <c r="Q2597" t="s">
        <v>24</v>
      </c>
      <c r="R2597">
        <v>0</v>
      </c>
      <c r="S2597">
        <v>0</v>
      </c>
      <c r="T2597" t="s">
        <v>29</v>
      </c>
      <c r="U2597" t="s">
        <v>29</v>
      </c>
      <c r="V2597" t="s">
        <v>29</v>
      </c>
      <c r="W2597" t="s">
        <v>30</v>
      </c>
      <c r="X2597" s="7"/>
      <c r="Y2597" s="10"/>
      <c r="Z2597" s="10"/>
      <c r="AA2597" t="s">
        <v>3486</v>
      </c>
      <c r="AB2597" t="s">
        <v>3487</v>
      </c>
    </row>
    <row r="2598" spans="1:28" x14ac:dyDescent="0.3">
      <c r="A2598" s="7" t="b">
        <f t="shared" si="120"/>
        <v>0</v>
      </c>
      <c r="B2598" t="str">
        <f t="shared" si="121"/>
        <v>firecrystalpokeball</v>
      </c>
      <c r="C2598" s="9" t="str">
        <f t="shared" si="122"/>
        <v>fire_crystal_pokeball</v>
      </c>
      <c r="D2598">
        <v>30029</v>
      </c>
      <c r="E2598" t="s">
        <v>24</v>
      </c>
      <c r="F2598" t="s">
        <v>3957</v>
      </c>
      <c r="G2598" t="s">
        <v>26</v>
      </c>
      <c r="H2598" t="s">
        <v>3958</v>
      </c>
      <c r="I2598" t="s">
        <v>3485</v>
      </c>
      <c r="J2598">
        <v>0</v>
      </c>
      <c r="K2598">
        <v>0</v>
      </c>
      <c r="L2598">
        <v>10</v>
      </c>
      <c r="M2598">
        <v>0</v>
      </c>
      <c r="N2598">
        <v>0</v>
      </c>
      <c r="O2598">
        <v>0</v>
      </c>
      <c r="P2598">
        <v>0</v>
      </c>
      <c r="Q2598" t="s">
        <v>24</v>
      </c>
      <c r="R2598">
        <v>0</v>
      </c>
      <c r="S2598">
        <v>0</v>
      </c>
      <c r="T2598" t="s">
        <v>29</v>
      </c>
      <c r="U2598" t="s">
        <v>29</v>
      </c>
      <c r="V2598" t="s">
        <v>29</v>
      </c>
      <c r="W2598" t="s">
        <v>30</v>
      </c>
      <c r="X2598" s="7"/>
      <c r="Y2598" s="10"/>
      <c r="Z2598" s="10"/>
      <c r="AA2598" t="s">
        <v>3959</v>
      </c>
      <c r="AB2598" t="s">
        <v>3960</v>
      </c>
    </row>
    <row r="2599" spans="1:28" x14ac:dyDescent="0.3">
      <c r="A2599" s="7" t="b">
        <f t="shared" si="120"/>
        <v>0</v>
      </c>
      <c r="B2599" t="str">
        <f t="shared" si="121"/>
        <v>goldensavagepokeball</v>
      </c>
      <c r="C2599" s="9" t="str">
        <f t="shared" si="122"/>
        <v>golden_savage_pokeball</v>
      </c>
      <c r="D2599">
        <v>30035</v>
      </c>
      <c r="E2599" t="s">
        <v>24</v>
      </c>
      <c r="F2599" t="s">
        <v>4677</v>
      </c>
      <c r="G2599" t="s">
        <v>26</v>
      </c>
      <c r="H2599" t="s">
        <v>4678</v>
      </c>
      <c r="I2599" t="s">
        <v>3485</v>
      </c>
      <c r="J2599" s="5">
        <v>0</v>
      </c>
      <c r="K2599">
        <v>0</v>
      </c>
      <c r="L2599">
        <v>10</v>
      </c>
      <c r="M2599">
        <v>0</v>
      </c>
      <c r="N2599">
        <v>0</v>
      </c>
      <c r="O2599">
        <v>0</v>
      </c>
      <c r="P2599">
        <v>0</v>
      </c>
      <c r="Q2599" t="s">
        <v>24</v>
      </c>
      <c r="R2599">
        <v>0</v>
      </c>
      <c r="S2599">
        <v>0</v>
      </c>
      <c r="T2599" t="s">
        <v>29</v>
      </c>
      <c r="U2599" t="s">
        <v>29</v>
      </c>
      <c r="V2599" t="s">
        <v>29</v>
      </c>
      <c r="W2599" t="s">
        <v>30</v>
      </c>
      <c r="X2599" s="7"/>
      <c r="Y2599" s="10"/>
      <c r="Z2599" s="10"/>
      <c r="AA2599" t="s">
        <v>4679</v>
      </c>
      <c r="AB2599" t="s">
        <v>4680</v>
      </c>
    </row>
    <row r="2600" spans="1:28" x14ac:dyDescent="0.3">
      <c r="A2600" s="7" t="b">
        <f t="shared" si="120"/>
        <v>0</v>
      </c>
      <c r="B2600" t="str">
        <f t="shared" si="121"/>
        <v>watercrystalpokeball</v>
      </c>
      <c r="C2600" s="9" t="str">
        <f t="shared" si="122"/>
        <v>water_crystal_pokeball</v>
      </c>
      <c r="D2600">
        <v>30071</v>
      </c>
      <c r="E2600" t="s">
        <v>24</v>
      </c>
      <c r="F2600" t="s">
        <v>10505</v>
      </c>
      <c r="G2600" t="s">
        <v>26</v>
      </c>
      <c r="H2600" t="s">
        <v>10506</v>
      </c>
      <c r="I2600" t="s">
        <v>3485</v>
      </c>
      <c r="J2600" s="5">
        <v>0</v>
      </c>
      <c r="K2600">
        <v>0</v>
      </c>
      <c r="L2600" s="5">
        <v>10</v>
      </c>
      <c r="M2600">
        <v>0</v>
      </c>
      <c r="N2600">
        <v>0</v>
      </c>
      <c r="O2600">
        <v>0</v>
      </c>
      <c r="P2600">
        <v>0</v>
      </c>
      <c r="Q2600" t="s">
        <v>24</v>
      </c>
      <c r="R2600">
        <v>0</v>
      </c>
      <c r="S2600">
        <v>0</v>
      </c>
      <c r="T2600" t="s">
        <v>29</v>
      </c>
      <c r="U2600" t="s">
        <v>29</v>
      </c>
      <c r="V2600" t="s">
        <v>29</v>
      </c>
      <c r="W2600" t="s">
        <v>30</v>
      </c>
      <c r="Y2600" s="10"/>
      <c r="Z2600" s="10"/>
      <c r="AA2600" t="s">
        <v>10507</v>
      </c>
      <c r="AB2600" t="s">
        <v>10508</v>
      </c>
    </row>
    <row r="2601" spans="1:28" x14ac:dyDescent="0.3">
      <c r="A2601" s="7" t="b">
        <f t="shared" si="120"/>
        <v>0</v>
      </c>
      <c r="B2601" t="str">
        <f t="shared" si="121"/>
        <v>windcrystalpokeball</v>
      </c>
      <c r="C2601" s="9" t="str">
        <f t="shared" si="122"/>
        <v>wind_crystal_pokeball</v>
      </c>
      <c r="D2601">
        <v>30074</v>
      </c>
      <c r="E2601" t="s">
        <v>24</v>
      </c>
      <c r="F2601" t="s">
        <v>10732</v>
      </c>
      <c r="G2601" t="s">
        <v>26</v>
      </c>
      <c r="H2601" t="s">
        <v>10733</v>
      </c>
      <c r="I2601" t="s">
        <v>3485</v>
      </c>
      <c r="J2601" s="5">
        <v>0</v>
      </c>
      <c r="K2601">
        <v>0</v>
      </c>
      <c r="L2601" s="5">
        <v>10</v>
      </c>
      <c r="M2601">
        <v>0</v>
      </c>
      <c r="N2601">
        <v>0</v>
      </c>
      <c r="O2601">
        <v>0</v>
      </c>
      <c r="P2601">
        <v>0</v>
      </c>
      <c r="Q2601" t="s">
        <v>24</v>
      </c>
      <c r="R2601">
        <v>0</v>
      </c>
      <c r="S2601">
        <v>0</v>
      </c>
      <c r="T2601" t="s">
        <v>29</v>
      </c>
      <c r="U2601" t="s">
        <v>29</v>
      </c>
      <c r="V2601" t="s">
        <v>29</v>
      </c>
      <c r="W2601" t="s">
        <v>30</v>
      </c>
      <c r="Y2601" s="10"/>
      <c r="Z2601" s="10"/>
      <c r="AA2601" t="s">
        <v>10734</v>
      </c>
      <c r="AB2601" t="s">
        <v>10735</v>
      </c>
    </row>
    <row r="2602" spans="1:28" x14ac:dyDescent="0.3">
      <c r="A2602" s="5" t="b">
        <f t="shared" si="120"/>
        <v>0</v>
      </c>
      <c r="B2602" t="str">
        <f t="shared" si="121"/>
        <v>fairyegg</v>
      </c>
      <c r="C2602" s="9" t="str">
        <f t="shared" si="122"/>
        <v>fairy_egg</v>
      </c>
      <c r="D2602">
        <v>30077</v>
      </c>
      <c r="E2602" t="s">
        <v>24</v>
      </c>
      <c r="F2602" t="s">
        <v>3782</v>
      </c>
      <c r="G2602" t="s">
        <v>26</v>
      </c>
      <c r="H2602" t="s">
        <v>3782</v>
      </c>
      <c r="I2602" t="s">
        <v>3485</v>
      </c>
      <c r="J2602">
        <v>0</v>
      </c>
      <c r="K2602">
        <v>0</v>
      </c>
      <c r="L2602">
        <v>10</v>
      </c>
      <c r="M2602">
        <v>0</v>
      </c>
      <c r="N2602">
        <v>0</v>
      </c>
      <c r="O2602">
        <v>0</v>
      </c>
      <c r="P2602">
        <v>0</v>
      </c>
      <c r="Q2602" t="s">
        <v>24</v>
      </c>
      <c r="R2602">
        <v>0</v>
      </c>
      <c r="S2602">
        <v>0</v>
      </c>
      <c r="T2602" t="s">
        <v>29</v>
      </c>
      <c r="U2602" t="s">
        <v>29</v>
      </c>
      <c r="V2602" t="s">
        <v>29</v>
      </c>
      <c r="W2602" t="s">
        <v>30</v>
      </c>
      <c r="AA2602" t="s">
        <v>3783</v>
      </c>
      <c r="AB2602" t="s">
        <v>3784</v>
      </c>
    </row>
    <row r="2603" spans="1:28" x14ac:dyDescent="0.3">
      <c r="A2603" s="7" t="b">
        <f t="shared" si="120"/>
        <v>0</v>
      </c>
      <c r="B2603" t="str">
        <f t="shared" si="121"/>
        <v>prinnypokeball</v>
      </c>
      <c r="C2603" s="9" t="str">
        <f t="shared" si="122"/>
        <v>prinny_pokeball</v>
      </c>
      <c r="D2603">
        <v>30078</v>
      </c>
      <c r="E2603" t="s">
        <v>24</v>
      </c>
      <c r="F2603" t="s">
        <v>7908</v>
      </c>
      <c r="G2603" t="s">
        <v>26</v>
      </c>
      <c r="H2603" t="s">
        <v>7909</v>
      </c>
      <c r="I2603" t="s">
        <v>3485</v>
      </c>
      <c r="J2603" s="5">
        <v>0</v>
      </c>
      <c r="K2603">
        <v>0</v>
      </c>
      <c r="L2603">
        <v>10</v>
      </c>
      <c r="M2603">
        <v>0</v>
      </c>
      <c r="N2603">
        <v>0</v>
      </c>
      <c r="O2603">
        <v>0</v>
      </c>
      <c r="P2603">
        <v>0</v>
      </c>
      <c r="Q2603" t="s">
        <v>24</v>
      </c>
      <c r="R2603">
        <v>0</v>
      </c>
      <c r="S2603">
        <v>0</v>
      </c>
      <c r="T2603" t="s">
        <v>29</v>
      </c>
      <c r="U2603" t="s">
        <v>29</v>
      </c>
      <c r="V2603" t="s">
        <v>29</v>
      </c>
      <c r="W2603" t="s">
        <v>30</v>
      </c>
      <c r="Y2603" s="10"/>
      <c r="Z2603" s="10"/>
      <c r="AA2603" t="s">
        <v>7910</v>
      </c>
      <c r="AB2603" t="s">
        <v>7911</v>
      </c>
    </row>
    <row r="2604" spans="1:28" x14ac:dyDescent="0.3">
      <c r="A2604" s="7" t="b">
        <f t="shared" si="120"/>
        <v>0</v>
      </c>
      <c r="B2604" t="str">
        <f t="shared" si="121"/>
        <v>novuspokeball</v>
      </c>
      <c r="C2604" s="9" t="str">
        <f t="shared" si="122"/>
        <v>novus_pokeball</v>
      </c>
      <c r="D2604">
        <v>30109</v>
      </c>
      <c r="E2604" t="s">
        <v>24</v>
      </c>
      <c r="F2604" t="s">
        <v>7138</v>
      </c>
      <c r="G2604" t="s">
        <v>26</v>
      </c>
      <c r="H2604" t="s">
        <v>7139</v>
      </c>
      <c r="I2604" t="s">
        <v>3485</v>
      </c>
      <c r="J2604" s="5">
        <v>0</v>
      </c>
      <c r="K2604">
        <v>0</v>
      </c>
      <c r="L2604">
        <v>10</v>
      </c>
      <c r="M2604">
        <v>0</v>
      </c>
      <c r="N2604">
        <v>0</v>
      </c>
      <c r="O2604">
        <v>0</v>
      </c>
      <c r="P2604">
        <v>0</v>
      </c>
      <c r="Q2604" t="s">
        <v>24</v>
      </c>
      <c r="R2604">
        <v>0</v>
      </c>
      <c r="S2604">
        <v>0</v>
      </c>
      <c r="T2604" t="s">
        <v>29</v>
      </c>
      <c r="U2604" t="s">
        <v>29</v>
      </c>
      <c r="V2604" t="s">
        <v>29</v>
      </c>
      <c r="W2604" t="s">
        <v>30</v>
      </c>
      <c r="Y2604" s="10"/>
      <c r="Z2604" s="10"/>
      <c r="AA2604" t="s">
        <v>7140</v>
      </c>
      <c r="AB2604" t="s">
        <v>7141</v>
      </c>
    </row>
    <row r="2605" spans="1:28" x14ac:dyDescent="0.3">
      <c r="A2605" s="7" t="b">
        <f t="shared" si="120"/>
        <v>0</v>
      </c>
      <c r="B2605" t="str">
        <f t="shared" si="121"/>
        <v>snowbunnypokeball</v>
      </c>
      <c r="C2605" s="9" t="str">
        <f t="shared" si="122"/>
        <v>snow_bunny_pokeball</v>
      </c>
      <c r="D2605">
        <v>30153</v>
      </c>
      <c r="E2605" t="s">
        <v>24</v>
      </c>
      <c r="F2605" t="s">
        <v>9279</v>
      </c>
      <c r="G2605" t="s">
        <v>26</v>
      </c>
      <c r="H2605" t="s">
        <v>9280</v>
      </c>
      <c r="I2605" t="s">
        <v>3485</v>
      </c>
      <c r="J2605">
        <v>0</v>
      </c>
      <c r="K2605">
        <v>0</v>
      </c>
      <c r="L2605">
        <v>10</v>
      </c>
      <c r="M2605">
        <v>0</v>
      </c>
      <c r="N2605">
        <v>0</v>
      </c>
      <c r="O2605">
        <v>0</v>
      </c>
      <c r="P2605">
        <v>0</v>
      </c>
      <c r="Q2605" t="s">
        <v>24</v>
      </c>
      <c r="R2605">
        <v>0</v>
      </c>
      <c r="S2605">
        <v>0</v>
      </c>
      <c r="T2605" t="s">
        <v>29</v>
      </c>
      <c r="U2605" t="s">
        <v>29</v>
      </c>
      <c r="V2605" t="s">
        <v>29</v>
      </c>
      <c r="W2605" t="s">
        <v>30</v>
      </c>
      <c r="Y2605" s="10"/>
      <c r="Z2605" s="10"/>
      <c r="AA2605" t="s">
        <v>9281</v>
      </c>
      <c r="AB2605" t="s">
        <v>9282</v>
      </c>
    </row>
    <row r="2606" spans="1:28" x14ac:dyDescent="0.3">
      <c r="A2606" s="7" t="b">
        <f t="shared" si="120"/>
        <v>0</v>
      </c>
      <c r="B2606" t="str">
        <f t="shared" si="121"/>
        <v>hillslionpokeball</v>
      </c>
      <c r="C2606" s="9" t="str">
        <f t="shared" si="122"/>
        <v>hills_lion_pokeball</v>
      </c>
      <c r="D2606">
        <v>30170</v>
      </c>
      <c r="E2606" t="s">
        <v>24</v>
      </c>
      <c r="F2606" t="s">
        <v>5177</v>
      </c>
      <c r="G2606" t="s">
        <v>26</v>
      </c>
      <c r="H2606" t="s">
        <v>5178</v>
      </c>
      <c r="I2606" t="s">
        <v>3485</v>
      </c>
      <c r="J2606" s="5">
        <v>0</v>
      </c>
      <c r="K2606">
        <v>0</v>
      </c>
      <c r="L2606">
        <v>10</v>
      </c>
      <c r="M2606">
        <v>0</v>
      </c>
      <c r="N2606">
        <v>0</v>
      </c>
      <c r="O2606">
        <v>0</v>
      </c>
      <c r="P2606">
        <v>0</v>
      </c>
      <c r="Q2606" t="s">
        <v>24</v>
      </c>
      <c r="R2606">
        <v>0</v>
      </c>
      <c r="S2606">
        <v>0</v>
      </c>
      <c r="T2606" t="s">
        <v>29</v>
      </c>
      <c r="U2606" t="s">
        <v>29</v>
      </c>
      <c r="V2606" t="s">
        <v>29</v>
      </c>
      <c r="W2606" t="s">
        <v>30</v>
      </c>
      <c r="Y2606" s="10"/>
      <c r="Z2606" s="10"/>
      <c r="AA2606" t="s">
        <v>5179</v>
      </c>
      <c r="AB2606" t="s">
        <v>5180</v>
      </c>
    </row>
    <row r="2607" spans="1:28" x14ac:dyDescent="0.3">
      <c r="A2607" s="7" t="b">
        <f t="shared" si="120"/>
        <v>0</v>
      </c>
      <c r="B2607" t="str">
        <f t="shared" si="121"/>
        <v>goblinarcherpokeball</v>
      </c>
      <c r="C2607" s="9" t="str">
        <f t="shared" si="122"/>
        <v>goblin_archer_pokeball</v>
      </c>
      <c r="D2607">
        <v>30270</v>
      </c>
      <c r="E2607" t="s">
        <v>24</v>
      </c>
      <c r="F2607" t="s">
        <v>4567</v>
      </c>
      <c r="G2607" t="s">
        <v>26</v>
      </c>
      <c r="H2607" t="s">
        <v>4568</v>
      </c>
      <c r="I2607" t="s">
        <v>3485</v>
      </c>
      <c r="J2607" s="5">
        <v>0</v>
      </c>
      <c r="K2607">
        <v>0</v>
      </c>
      <c r="L2607">
        <v>10</v>
      </c>
      <c r="M2607">
        <v>0</v>
      </c>
      <c r="N2607">
        <v>0</v>
      </c>
      <c r="O2607">
        <v>0</v>
      </c>
      <c r="P2607">
        <v>0</v>
      </c>
      <c r="Q2607" t="s">
        <v>24</v>
      </c>
      <c r="R2607">
        <v>0</v>
      </c>
      <c r="S2607">
        <v>0</v>
      </c>
      <c r="T2607" t="s">
        <v>29</v>
      </c>
      <c r="U2607" t="s">
        <v>29</v>
      </c>
      <c r="V2607" t="s">
        <v>29</v>
      </c>
      <c r="W2607" t="s">
        <v>30</v>
      </c>
      <c r="Y2607" s="10"/>
      <c r="Z2607" s="10"/>
      <c r="AA2607" t="s">
        <v>4569</v>
      </c>
      <c r="AB2607" t="s">
        <v>4570</v>
      </c>
    </row>
    <row r="2608" spans="1:28" x14ac:dyDescent="0.3">
      <c r="A2608" s="5" t="b">
        <f t="shared" si="120"/>
        <v>0</v>
      </c>
      <c r="B2608" t="str">
        <f t="shared" si="121"/>
        <v>crystalbullet</v>
      </c>
      <c r="C2608" s="9" t="str">
        <f t="shared" si="122"/>
        <v>crystal_bullet</v>
      </c>
      <c r="D2608">
        <v>31000</v>
      </c>
      <c r="E2608" t="s">
        <v>24</v>
      </c>
      <c r="F2608" t="s">
        <v>2625</v>
      </c>
      <c r="G2608" t="s">
        <v>26</v>
      </c>
      <c r="H2608" t="s">
        <v>2626</v>
      </c>
      <c r="I2608" t="s">
        <v>427</v>
      </c>
      <c r="J2608">
        <v>10</v>
      </c>
      <c r="K2608">
        <v>0.2</v>
      </c>
      <c r="L2608">
        <v>0</v>
      </c>
      <c r="M2608">
        <v>15</v>
      </c>
      <c r="N2608">
        <v>0</v>
      </c>
      <c r="O2608">
        <v>0</v>
      </c>
      <c r="P2608">
        <v>0</v>
      </c>
      <c r="Q2608" t="s">
        <v>24</v>
      </c>
      <c r="R2608">
        <v>1</v>
      </c>
      <c r="S2608">
        <v>0</v>
      </c>
      <c r="T2608" t="s">
        <v>428</v>
      </c>
      <c r="U2608" t="s">
        <v>36</v>
      </c>
      <c r="V2608" t="s">
        <v>429</v>
      </c>
      <c r="W2608" t="s">
        <v>38</v>
      </c>
      <c r="X2608" t="s">
        <v>30493</v>
      </c>
      <c r="Y2608" t="s">
        <v>31856</v>
      </c>
      <c r="AA2608" t="s">
        <v>2627</v>
      </c>
      <c r="AB2608" t="s">
        <v>2628</v>
      </c>
    </row>
    <row r="2609" spans="1:28" x14ac:dyDescent="0.3">
      <c r="A2609" s="7" t="b">
        <f t="shared" si="120"/>
        <v>0</v>
      </c>
      <c r="B2609" t="str">
        <f t="shared" si="121"/>
        <v>stonebullet</v>
      </c>
      <c r="C2609" s="9" t="str">
        <f t="shared" si="122"/>
        <v>stone_bullet</v>
      </c>
      <c r="D2609">
        <v>31001</v>
      </c>
      <c r="E2609" t="s">
        <v>24</v>
      </c>
      <c r="F2609" t="s">
        <v>9664</v>
      </c>
      <c r="G2609" t="s">
        <v>26</v>
      </c>
      <c r="H2609" t="s">
        <v>9665</v>
      </c>
      <c r="I2609" t="s">
        <v>427</v>
      </c>
      <c r="J2609">
        <v>10</v>
      </c>
      <c r="K2609">
        <v>0.2</v>
      </c>
      <c r="L2609">
        <v>0</v>
      </c>
      <c r="M2609">
        <v>15</v>
      </c>
      <c r="N2609">
        <v>0</v>
      </c>
      <c r="O2609">
        <v>0</v>
      </c>
      <c r="P2609">
        <v>0</v>
      </c>
      <c r="Q2609" t="s">
        <v>24</v>
      </c>
      <c r="R2609">
        <v>1</v>
      </c>
      <c r="S2609">
        <v>0</v>
      </c>
      <c r="T2609" t="s">
        <v>428</v>
      </c>
      <c r="U2609" t="s">
        <v>36</v>
      </c>
      <c r="V2609" t="s">
        <v>429</v>
      </c>
      <c r="W2609" t="s">
        <v>38</v>
      </c>
      <c r="X2609" t="s">
        <v>30531</v>
      </c>
      <c r="Y2609" s="10" t="s">
        <v>31857</v>
      </c>
      <c r="Z2609" s="10"/>
      <c r="AA2609" t="s">
        <v>9666</v>
      </c>
      <c r="AB2609" t="s">
        <v>9667</v>
      </c>
    </row>
    <row r="2610" spans="1:28" x14ac:dyDescent="0.3">
      <c r="A2610" s="7" t="b">
        <f t="shared" si="120"/>
        <v>0</v>
      </c>
      <c r="B2610" t="str">
        <f t="shared" si="121"/>
        <v>flamingbullet</v>
      </c>
      <c r="C2610" s="9" t="str">
        <f t="shared" si="122"/>
        <v>flaming_bullet</v>
      </c>
      <c r="D2610">
        <v>31002</v>
      </c>
      <c r="E2610" t="s">
        <v>24</v>
      </c>
      <c r="F2610" t="s">
        <v>4069</v>
      </c>
      <c r="G2610" t="s">
        <v>26</v>
      </c>
      <c r="H2610" t="s">
        <v>4070</v>
      </c>
      <c r="I2610" t="s">
        <v>427</v>
      </c>
      <c r="J2610" s="5">
        <v>10</v>
      </c>
      <c r="K2610">
        <v>0.2</v>
      </c>
      <c r="L2610">
        <v>0</v>
      </c>
      <c r="M2610">
        <v>15</v>
      </c>
      <c r="N2610">
        <v>0</v>
      </c>
      <c r="O2610">
        <v>0</v>
      </c>
      <c r="P2610">
        <v>0</v>
      </c>
      <c r="Q2610" t="s">
        <v>24</v>
      </c>
      <c r="R2610">
        <v>1</v>
      </c>
      <c r="S2610">
        <v>0</v>
      </c>
      <c r="T2610" t="s">
        <v>428</v>
      </c>
      <c r="U2610" t="s">
        <v>36</v>
      </c>
      <c r="V2610" t="s">
        <v>429</v>
      </c>
      <c r="W2610" t="s">
        <v>38</v>
      </c>
      <c r="X2610" s="7" t="s">
        <v>30532</v>
      </c>
      <c r="Y2610" s="10" t="s">
        <v>31858</v>
      </c>
      <c r="Z2610" s="10"/>
      <c r="AA2610" t="s">
        <v>4071</v>
      </c>
      <c r="AB2610" t="s">
        <v>4072</v>
      </c>
    </row>
    <row r="2611" spans="1:28" x14ac:dyDescent="0.3">
      <c r="A2611" s="7" t="b">
        <f t="shared" si="120"/>
        <v>0</v>
      </c>
      <c r="B2611" t="str">
        <f t="shared" si="121"/>
        <v>windybullet</v>
      </c>
      <c r="C2611" s="9" t="str">
        <f t="shared" si="122"/>
        <v>windy_bullet</v>
      </c>
      <c r="D2611">
        <v>31003</v>
      </c>
      <c r="E2611" t="s">
        <v>24</v>
      </c>
      <c r="F2611" t="s">
        <v>10764</v>
      </c>
      <c r="G2611" t="s">
        <v>26</v>
      </c>
      <c r="H2611" t="s">
        <v>10765</v>
      </c>
      <c r="I2611" t="s">
        <v>427</v>
      </c>
      <c r="J2611" s="5">
        <v>10</v>
      </c>
      <c r="K2611">
        <v>0.2</v>
      </c>
      <c r="L2611">
        <v>0</v>
      </c>
      <c r="M2611">
        <v>15</v>
      </c>
      <c r="N2611">
        <v>0</v>
      </c>
      <c r="O2611">
        <v>0</v>
      </c>
      <c r="P2611">
        <v>0</v>
      </c>
      <c r="Q2611" t="s">
        <v>24</v>
      </c>
      <c r="R2611">
        <v>1</v>
      </c>
      <c r="S2611">
        <v>0</v>
      </c>
      <c r="T2611" t="s">
        <v>428</v>
      </c>
      <c r="U2611" t="s">
        <v>36</v>
      </c>
      <c r="V2611" t="s">
        <v>429</v>
      </c>
      <c r="W2611" t="s">
        <v>38</v>
      </c>
      <c r="X2611" t="s">
        <v>30533</v>
      </c>
      <c r="Y2611" s="10" t="s">
        <v>31859</v>
      </c>
      <c r="Z2611" s="10"/>
      <c r="AA2611" t="s">
        <v>10766</v>
      </c>
      <c r="AB2611" t="s">
        <v>10767</v>
      </c>
    </row>
    <row r="2612" spans="1:28" x14ac:dyDescent="0.3">
      <c r="A2612" s="7" t="b">
        <f t="shared" si="120"/>
        <v>0</v>
      </c>
      <c r="B2612" t="str">
        <f t="shared" si="121"/>
        <v>immaterialbullet</v>
      </c>
      <c r="C2612" s="9" t="str">
        <f t="shared" si="122"/>
        <v>immaterial_bullet</v>
      </c>
      <c r="D2612">
        <v>31004</v>
      </c>
      <c r="E2612" t="s">
        <v>24</v>
      </c>
      <c r="F2612" t="s">
        <v>5427</v>
      </c>
      <c r="G2612" t="s">
        <v>26</v>
      </c>
      <c r="H2612" t="s">
        <v>5428</v>
      </c>
      <c r="I2612" t="s">
        <v>427</v>
      </c>
      <c r="J2612" s="5">
        <v>10</v>
      </c>
      <c r="K2612">
        <v>0.2</v>
      </c>
      <c r="L2612">
        <v>0</v>
      </c>
      <c r="M2612">
        <v>15</v>
      </c>
      <c r="N2612">
        <v>0</v>
      </c>
      <c r="O2612">
        <v>0</v>
      </c>
      <c r="P2612">
        <v>0</v>
      </c>
      <c r="Q2612" t="s">
        <v>24</v>
      </c>
      <c r="R2612">
        <v>1</v>
      </c>
      <c r="S2612">
        <v>0</v>
      </c>
      <c r="T2612" t="s">
        <v>428</v>
      </c>
      <c r="U2612" t="s">
        <v>36</v>
      </c>
      <c r="V2612" t="s">
        <v>429</v>
      </c>
      <c r="W2612" t="s">
        <v>38</v>
      </c>
      <c r="X2612" t="s">
        <v>30558</v>
      </c>
      <c r="Y2612" s="10" t="s">
        <v>31860</v>
      </c>
      <c r="Z2612" s="10"/>
      <c r="AA2612" t="s">
        <v>5429</v>
      </c>
      <c r="AB2612" t="s">
        <v>5430</v>
      </c>
    </row>
    <row r="2613" spans="1:28" x14ac:dyDescent="0.3">
      <c r="A2613" s="7" t="b">
        <f t="shared" si="120"/>
        <v>0</v>
      </c>
      <c r="B2613" t="str">
        <f t="shared" si="121"/>
        <v>rustybullet</v>
      </c>
      <c r="C2613" s="9" t="str">
        <f t="shared" si="122"/>
        <v>rusty_bullet</v>
      </c>
      <c r="D2613">
        <v>31005</v>
      </c>
      <c r="E2613" t="s">
        <v>24</v>
      </c>
      <c r="F2613" t="s">
        <v>8631</v>
      </c>
      <c r="G2613" t="s">
        <v>26</v>
      </c>
      <c r="H2613" t="s">
        <v>8632</v>
      </c>
      <c r="I2613" t="s">
        <v>427</v>
      </c>
      <c r="J2613" s="5">
        <v>10</v>
      </c>
      <c r="K2613">
        <v>0.2</v>
      </c>
      <c r="L2613">
        <v>0</v>
      </c>
      <c r="M2613">
        <v>15</v>
      </c>
      <c r="N2613">
        <v>0</v>
      </c>
      <c r="O2613">
        <v>0</v>
      </c>
      <c r="P2613">
        <v>0</v>
      </c>
      <c r="Q2613" t="s">
        <v>24</v>
      </c>
      <c r="R2613">
        <v>1</v>
      </c>
      <c r="S2613">
        <v>0</v>
      </c>
      <c r="T2613" t="s">
        <v>428</v>
      </c>
      <c r="U2613" t="s">
        <v>36</v>
      </c>
      <c r="V2613" t="s">
        <v>429</v>
      </c>
      <c r="W2613" t="s">
        <v>38</v>
      </c>
      <c r="X2613" t="s">
        <v>30563</v>
      </c>
      <c r="Y2613" s="10" t="s">
        <v>31861</v>
      </c>
      <c r="Z2613" s="10"/>
      <c r="AA2613" t="s">
        <v>8633</v>
      </c>
      <c r="AB2613" t="s">
        <v>8634</v>
      </c>
    </row>
    <row r="2614" spans="1:28" x14ac:dyDescent="0.3">
      <c r="A2614" s="7" t="b">
        <f t="shared" si="120"/>
        <v>0</v>
      </c>
      <c r="B2614" t="str">
        <f t="shared" si="121"/>
        <v>shadowbullet</v>
      </c>
      <c r="C2614" s="9" t="str">
        <f t="shared" si="122"/>
        <v>shadow_bullet</v>
      </c>
      <c r="D2614">
        <v>31006</v>
      </c>
      <c r="E2614" t="s">
        <v>24</v>
      </c>
      <c r="F2614" t="s">
        <v>8895</v>
      </c>
      <c r="G2614" t="s">
        <v>26</v>
      </c>
      <c r="H2614" t="s">
        <v>8896</v>
      </c>
      <c r="I2614" t="s">
        <v>427</v>
      </c>
      <c r="J2614" s="5">
        <v>10</v>
      </c>
      <c r="K2614">
        <v>0.2</v>
      </c>
      <c r="L2614">
        <v>0</v>
      </c>
      <c r="M2614">
        <v>15</v>
      </c>
      <c r="N2614">
        <v>0</v>
      </c>
      <c r="O2614">
        <v>0</v>
      </c>
      <c r="P2614">
        <v>0</v>
      </c>
      <c r="Q2614" t="s">
        <v>24</v>
      </c>
      <c r="R2614">
        <v>1</v>
      </c>
      <c r="S2614">
        <v>0</v>
      </c>
      <c r="T2614" t="s">
        <v>428</v>
      </c>
      <c r="U2614" t="s">
        <v>36</v>
      </c>
      <c r="V2614" t="s">
        <v>429</v>
      </c>
      <c r="W2614" t="s">
        <v>38</v>
      </c>
      <c r="X2614" t="s">
        <v>30566</v>
      </c>
      <c r="Y2614" s="10" t="s">
        <v>31862</v>
      </c>
      <c r="Z2614" s="10"/>
      <c r="AA2614" t="s">
        <v>8897</v>
      </c>
      <c r="AB2614" t="s">
        <v>8898</v>
      </c>
    </row>
    <row r="2615" spans="1:28" x14ac:dyDescent="0.3">
      <c r="A2615" s="7" t="b">
        <f t="shared" si="120"/>
        <v>0</v>
      </c>
      <c r="B2615" t="str">
        <f t="shared" si="121"/>
        <v>holybullet</v>
      </c>
      <c r="C2615" s="9" t="str">
        <f t="shared" si="122"/>
        <v>holy_bullet</v>
      </c>
      <c r="D2615">
        <v>31007</v>
      </c>
      <c r="E2615" t="s">
        <v>24</v>
      </c>
      <c r="F2615" t="s">
        <v>5224</v>
      </c>
      <c r="G2615" t="s">
        <v>26</v>
      </c>
      <c r="H2615" t="s">
        <v>5225</v>
      </c>
      <c r="I2615" t="s">
        <v>427</v>
      </c>
      <c r="J2615">
        <v>10</v>
      </c>
      <c r="K2615">
        <v>0.2</v>
      </c>
      <c r="L2615">
        <v>0</v>
      </c>
      <c r="M2615">
        <v>30</v>
      </c>
      <c r="N2615">
        <v>0</v>
      </c>
      <c r="O2615">
        <v>0</v>
      </c>
      <c r="P2615">
        <v>0</v>
      </c>
      <c r="Q2615" t="s">
        <v>24</v>
      </c>
      <c r="R2615">
        <v>1</v>
      </c>
      <c r="S2615">
        <v>0</v>
      </c>
      <c r="T2615" t="s">
        <v>428</v>
      </c>
      <c r="U2615" t="s">
        <v>36</v>
      </c>
      <c r="V2615" t="s">
        <v>429</v>
      </c>
      <c r="W2615" t="s">
        <v>38</v>
      </c>
      <c r="X2615" t="s">
        <v>30569</v>
      </c>
      <c r="Y2615" s="10" t="s">
        <v>31863</v>
      </c>
      <c r="Z2615" s="10"/>
      <c r="AA2615" t="s">
        <v>5226</v>
      </c>
      <c r="AB2615" t="s">
        <v>5227</v>
      </c>
    </row>
    <row r="2616" spans="1:28" x14ac:dyDescent="0.3">
      <c r="A2616" s="7" t="b">
        <f t="shared" si="120"/>
        <v>0</v>
      </c>
      <c r="B2616" t="str">
        <f t="shared" si="121"/>
        <v>cursedbullet</v>
      </c>
      <c r="C2616" s="9" t="str">
        <f t="shared" si="122"/>
        <v>cursed_bullet</v>
      </c>
      <c r="D2616">
        <v>31008</v>
      </c>
      <c r="E2616" t="s">
        <v>24</v>
      </c>
      <c r="F2616" t="s">
        <v>2695</v>
      </c>
      <c r="G2616" t="s">
        <v>26</v>
      </c>
      <c r="H2616" t="s">
        <v>2696</v>
      </c>
      <c r="I2616" t="s">
        <v>427</v>
      </c>
      <c r="J2616" s="5">
        <v>10</v>
      </c>
      <c r="K2616">
        <v>0.3</v>
      </c>
      <c r="L2616">
        <v>0</v>
      </c>
      <c r="M2616">
        <v>30</v>
      </c>
      <c r="N2616">
        <v>0</v>
      </c>
      <c r="O2616">
        <v>0</v>
      </c>
      <c r="P2616">
        <v>0</v>
      </c>
      <c r="Q2616" t="s">
        <v>24</v>
      </c>
      <c r="R2616">
        <v>1</v>
      </c>
      <c r="S2616">
        <v>0</v>
      </c>
      <c r="T2616" t="s">
        <v>428</v>
      </c>
      <c r="U2616" t="s">
        <v>36</v>
      </c>
      <c r="V2616" t="s">
        <v>429</v>
      </c>
      <c r="W2616" t="s">
        <v>38</v>
      </c>
      <c r="X2616" t="s">
        <v>31485</v>
      </c>
      <c r="Y2616" s="10" t="s">
        <v>31864</v>
      </c>
      <c r="Z2616" s="10"/>
      <c r="AA2616" t="s">
        <v>2697</v>
      </c>
      <c r="AB2616" t="s">
        <v>2698</v>
      </c>
    </row>
    <row r="2617" spans="1:28" x14ac:dyDescent="0.3">
      <c r="A2617" s="7" t="b">
        <f t="shared" si="120"/>
        <v>0</v>
      </c>
      <c r="B2617" t="str">
        <f t="shared" si="121"/>
        <v>flashbullet</v>
      </c>
      <c r="C2617" s="9" t="str">
        <f t="shared" si="122"/>
        <v>flash_bullet</v>
      </c>
      <c r="D2617">
        <v>31009</v>
      </c>
      <c r="E2617" t="s">
        <v>24</v>
      </c>
      <c r="F2617" t="s">
        <v>4081</v>
      </c>
      <c r="G2617" t="s">
        <v>26</v>
      </c>
      <c r="H2617" t="s">
        <v>4082</v>
      </c>
      <c r="I2617" t="s">
        <v>427</v>
      </c>
      <c r="J2617" s="5">
        <v>10</v>
      </c>
      <c r="K2617">
        <v>0.3</v>
      </c>
      <c r="L2617">
        <v>0</v>
      </c>
      <c r="M2617">
        <v>30</v>
      </c>
      <c r="N2617">
        <v>0</v>
      </c>
      <c r="O2617">
        <v>0</v>
      </c>
      <c r="P2617">
        <v>0</v>
      </c>
      <c r="Q2617" t="s">
        <v>24</v>
      </c>
      <c r="R2617">
        <v>1</v>
      </c>
      <c r="S2617">
        <v>0</v>
      </c>
      <c r="T2617" t="s">
        <v>428</v>
      </c>
      <c r="U2617" t="s">
        <v>36</v>
      </c>
      <c r="V2617" t="s">
        <v>429</v>
      </c>
      <c r="W2617" t="s">
        <v>38</v>
      </c>
      <c r="X2617" s="7" t="s">
        <v>31486</v>
      </c>
      <c r="Y2617" s="10" t="s">
        <v>31865</v>
      </c>
      <c r="Z2617" s="10"/>
      <c r="AA2617" t="s">
        <v>4083</v>
      </c>
      <c r="AB2617" t="s">
        <v>4084</v>
      </c>
    </row>
    <row r="2618" spans="1:28" x14ac:dyDescent="0.3">
      <c r="A2618" s="7" t="b">
        <f t="shared" si="120"/>
        <v>0</v>
      </c>
      <c r="B2618" t="str">
        <f t="shared" si="121"/>
        <v>mutebullet</v>
      </c>
      <c r="C2618" s="9" t="str">
        <f t="shared" si="122"/>
        <v>mute_bullet</v>
      </c>
      <c r="D2618">
        <v>31010</v>
      </c>
      <c r="E2618" t="s">
        <v>24</v>
      </c>
      <c r="F2618" t="s">
        <v>6952</v>
      </c>
      <c r="G2618" t="s">
        <v>26</v>
      </c>
      <c r="H2618" t="s">
        <v>6953</v>
      </c>
      <c r="I2618" t="s">
        <v>427</v>
      </c>
      <c r="J2618" s="5">
        <v>10</v>
      </c>
      <c r="K2618">
        <v>0.3</v>
      </c>
      <c r="L2618">
        <v>0</v>
      </c>
      <c r="M2618">
        <v>30</v>
      </c>
      <c r="N2618">
        <v>0</v>
      </c>
      <c r="O2618">
        <v>0</v>
      </c>
      <c r="P2618">
        <v>0</v>
      </c>
      <c r="Q2618" t="s">
        <v>24</v>
      </c>
      <c r="R2618">
        <v>1</v>
      </c>
      <c r="S2618">
        <v>0</v>
      </c>
      <c r="T2618" t="s">
        <v>428</v>
      </c>
      <c r="U2618" t="s">
        <v>36</v>
      </c>
      <c r="V2618" t="s">
        <v>429</v>
      </c>
      <c r="W2618" t="s">
        <v>38</v>
      </c>
      <c r="X2618" t="s">
        <v>31487</v>
      </c>
      <c r="Y2618" s="10" t="s">
        <v>31866</v>
      </c>
      <c r="Z2618" s="10"/>
      <c r="AA2618" t="s">
        <v>6954</v>
      </c>
      <c r="AB2618" t="s">
        <v>6955</v>
      </c>
    </row>
    <row r="2619" spans="1:28" x14ac:dyDescent="0.3">
      <c r="A2619" s="7" t="b">
        <f t="shared" si="120"/>
        <v>0</v>
      </c>
      <c r="B2619" t="str">
        <f t="shared" si="121"/>
        <v>sleepbullet</v>
      </c>
      <c r="C2619" s="9" t="str">
        <f t="shared" si="122"/>
        <v>sleep_bullet</v>
      </c>
      <c r="D2619">
        <v>31011</v>
      </c>
      <c r="E2619" t="s">
        <v>24</v>
      </c>
      <c r="F2619" t="s">
        <v>9205</v>
      </c>
      <c r="G2619" t="s">
        <v>26</v>
      </c>
      <c r="H2619" t="s">
        <v>9206</v>
      </c>
      <c r="I2619" t="s">
        <v>427</v>
      </c>
      <c r="J2619" s="5">
        <v>10</v>
      </c>
      <c r="K2619">
        <v>0.3</v>
      </c>
      <c r="L2619">
        <v>0</v>
      </c>
      <c r="M2619">
        <v>30</v>
      </c>
      <c r="N2619">
        <v>0</v>
      </c>
      <c r="O2619">
        <v>0</v>
      </c>
      <c r="P2619">
        <v>0</v>
      </c>
      <c r="Q2619" t="s">
        <v>24</v>
      </c>
      <c r="R2619">
        <v>1</v>
      </c>
      <c r="S2619">
        <v>0</v>
      </c>
      <c r="T2619" t="s">
        <v>428</v>
      </c>
      <c r="U2619" t="s">
        <v>36</v>
      </c>
      <c r="V2619" t="s">
        <v>429</v>
      </c>
      <c r="W2619" t="s">
        <v>38</v>
      </c>
      <c r="X2619" t="s">
        <v>31402</v>
      </c>
      <c r="Y2619" s="10" t="s">
        <v>31867</v>
      </c>
      <c r="Z2619" s="10"/>
      <c r="AA2619" t="s">
        <v>9207</v>
      </c>
      <c r="AB2619" t="s">
        <v>9208</v>
      </c>
    </row>
    <row r="2620" spans="1:28" x14ac:dyDescent="0.3">
      <c r="A2620" s="7" t="b">
        <f t="shared" si="120"/>
        <v>0</v>
      </c>
      <c r="B2620" t="str">
        <f t="shared" si="121"/>
        <v>stunbullet</v>
      </c>
      <c r="C2620" s="9" t="str">
        <f t="shared" si="122"/>
        <v>stun_bullet</v>
      </c>
      <c r="D2620">
        <v>31012</v>
      </c>
      <c r="E2620" t="s">
        <v>24</v>
      </c>
      <c r="F2620" t="s">
        <v>9734</v>
      </c>
      <c r="G2620" t="s">
        <v>26</v>
      </c>
      <c r="H2620" t="s">
        <v>9735</v>
      </c>
      <c r="I2620" t="s">
        <v>427</v>
      </c>
      <c r="J2620">
        <v>10</v>
      </c>
      <c r="K2620">
        <v>0.3</v>
      </c>
      <c r="L2620">
        <v>0</v>
      </c>
      <c r="M2620">
        <v>30</v>
      </c>
      <c r="N2620">
        <v>0</v>
      </c>
      <c r="O2620">
        <v>0</v>
      </c>
      <c r="P2620">
        <v>0</v>
      </c>
      <c r="Q2620" t="s">
        <v>24</v>
      </c>
      <c r="R2620">
        <v>1</v>
      </c>
      <c r="S2620">
        <v>0</v>
      </c>
      <c r="T2620" t="s">
        <v>428</v>
      </c>
      <c r="U2620" t="s">
        <v>36</v>
      </c>
      <c r="V2620" t="s">
        <v>429</v>
      </c>
      <c r="W2620" t="s">
        <v>38</v>
      </c>
      <c r="X2620" s="7" t="s">
        <v>30725</v>
      </c>
      <c r="Y2620" s="10" t="s">
        <v>31868</v>
      </c>
      <c r="Z2620" s="10"/>
      <c r="AA2620" t="s">
        <v>9736</v>
      </c>
      <c r="AB2620" t="s">
        <v>9737</v>
      </c>
    </row>
    <row r="2621" spans="1:28" x14ac:dyDescent="0.3">
      <c r="A2621" s="7" t="b">
        <f t="shared" si="120"/>
        <v>0</v>
      </c>
      <c r="B2621" t="str">
        <f t="shared" si="121"/>
        <v>poisonbullet</v>
      </c>
      <c r="C2621" s="9" t="str">
        <f t="shared" si="122"/>
        <v>poison_bullet</v>
      </c>
      <c r="D2621">
        <v>31013</v>
      </c>
      <c r="E2621" t="s">
        <v>24</v>
      </c>
      <c r="F2621" t="s">
        <v>7748</v>
      </c>
      <c r="G2621" t="s">
        <v>26</v>
      </c>
      <c r="H2621" t="s">
        <v>7749</v>
      </c>
      <c r="I2621" t="s">
        <v>427</v>
      </c>
      <c r="J2621" s="5">
        <v>20</v>
      </c>
      <c r="K2621">
        <v>0.3</v>
      </c>
      <c r="L2621">
        <v>0</v>
      </c>
      <c r="M2621">
        <v>30</v>
      </c>
      <c r="N2621">
        <v>0</v>
      </c>
      <c r="O2621">
        <v>0</v>
      </c>
      <c r="P2621">
        <v>0</v>
      </c>
      <c r="Q2621" t="s">
        <v>24</v>
      </c>
      <c r="R2621">
        <v>1</v>
      </c>
      <c r="S2621">
        <v>0</v>
      </c>
      <c r="T2621" t="s">
        <v>428</v>
      </c>
      <c r="U2621" t="s">
        <v>36</v>
      </c>
      <c r="V2621" t="s">
        <v>429</v>
      </c>
      <c r="W2621" t="s">
        <v>38</v>
      </c>
      <c r="X2621" s="7" t="s">
        <v>31488</v>
      </c>
      <c r="Y2621" s="10" t="s">
        <v>31869</v>
      </c>
      <c r="Z2621" s="10"/>
      <c r="AA2621" t="s">
        <v>7750</v>
      </c>
      <c r="AB2621" t="s">
        <v>7751</v>
      </c>
    </row>
    <row r="2622" spans="1:28" x14ac:dyDescent="0.3">
      <c r="A2622" s="7" t="b">
        <f t="shared" si="120"/>
        <v>0</v>
      </c>
      <c r="B2622" t="str">
        <f t="shared" si="121"/>
        <v>frozenbullet</v>
      </c>
      <c r="C2622" s="9" t="str">
        <f t="shared" si="122"/>
        <v>frozen_bullet</v>
      </c>
      <c r="D2622">
        <v>31014</v>
      </c>
      <c r="E2622" t="s">
        <v>24</v>
      </c>
      <c r="F2622" t="s">
        <v>4266</v>
      </c>
      <c r="G2622" t="s">
        <v>26</v>
      </c>
      <c r="H2622" t="s">
        <v>4082</v>
      </c>
      <c r="I2622" t="s">
        <v>427</v>
      </c>
      <c r="J2622" s="5">
        <v>20</v>
      </c>
      <c r="K2622">
        <v>0.3</v>
      </c>
      <c r="L2622">
        <v>0</v>
      </c>
      <c r="M2622">
        <v>30</v>
      </c>
      <c r="N2622">
        <v>0</v>
      </c>
      <c r="O2622">
        <v>0</v>
      </c>
      <c r="P2622">
        <v>0</v>
      </c>
      <c r="Q2622" t="s">
        <v>24</v>
      </c>
      <c r="R2622">
        <v>1</v>
      </c>
      <c r="S2622">
        <v>0</v>
      </c>
      <c r="T2622" t="s">
        <v>428</v>
      </c>
      <c r="U2622" t="s">
        <v>36</v>
      </c>
      <c r="V2622" t="s">
        <v>429</v>
      </c>
      <c r="W2622" t="s">
        <v>38</v>
      </c>
      <c r="X2622" t="s">
        <v>30495</v>
      </c>
      <c r="Y2622" s="10" t="s">
        <v>31870</v>
      </c>
      <c r="Z2622" s="10"/>
      <c r="AA2622" t="s">
        <v>4267</v>
      </c>
      <c r="AB2622" t="s">
        <v>4268</v>
      </c>
    </row>
    <row r="2623" spans="1:28" x14ac:dyDescent="0.3">
      <c r="A2623" s="7" t="b">
        <f t="shared" si="120"/>
        <v>0</v>
      </c>
      <c r="B2623" t="str">
        <f t="shared" si="121"/>
        <v>steelbullet</v>
      </c>
      <c r="C2623" s="9" t="str">
        <f t="shared" si="122"/>
        <v>steel_bullet</v>
      </c>
      <c r="D2623">
        <v>31015</v>
      </c>
      <c r="E2623" t="s">
        <v>24</v>
      </c>
      <c r="F2623" t="s">
        <v>9604</v>
      </c>
      <c r="G2623" t="s">
        <v>26</v>
      </c>
      <c r="H2623" t="s">
        <v>9605</v>
      </c>
      <c r="I2623" t="s">
        <v>427</v>
      </c>
      <c r="J2623">
        <v>10</v>
      </c>
      <c r="K2623">
        <v>0.2</v>
      </c>
      <c r="L2623">
        <v>0</v>
      </c>
      <c r="M2623">
        <v>30</v>
      </c>
      <c r="N2623">
        <v>0</v>
      </c>
      <c r="O2623">
        <v>0</v>
      </c>
      <c r="P2623">
        <v>0</v>
      </c>
      <c r="Q2623" t="s">
        <v>24</v>
      </c>
      <c r="R2623">
        <v>1</v>
      </c>
      <c r="S2623">
        <v>0</v>
      </c>
      <c r="T2623" t="s">
        <v>428</v>
      </c>
      <c r="U2623" t="s">
        <v>36</v>
      </c>
      <c r="V2623" t="s">
        <v>429</v>
      </c>
      <c r="W2623" t="s">
        <v>38</v>
      </c>
      <c r="X2623" s="7"/>
      <c r="Y2623" s="10" t="s">
        <v>31871</v>
      </c>
      <c r="Z2623" s="10"/>
      <c r="AA2623" t="s">
        <v>9606</v>
      </c>
      <c r="AB2623" t="s">
        <v>9607</v>
      </c>
    </row>
    <row r="2624" spans="1:28" x14ac:dyDescent="0.3">
      <c r="A2624" s="7" t="b">
        <f t="shared" si="120"/>
        <v>0</v>
      </c>
      <c r="B2624" t="str">
        <f t="shared" si="121"/>
        <v>apbullet</v>
      </c>
      <c r="C2624" s="9" t="str">
        <f t="shared" si="122"/>
        <v>ap_bullet</v>
      </c>
      <c r="D2624">
        <v>31017</v>
      </c>
      <c r="E2624" t="s">
        <v>24</v>
      </c>
      <c r="F2624" t="s">
        <v>425</v>
      </c>
      <c r="G2624" t="s">
        <v>26</v>
      </c>
      <c r="H2624" t="s">
        <v>426</v>
      </c>
      <c r="I2624" t="s">
        <v>427</v>
      </c>
      <c r="J2624" s="5">
        <v>10</v>
      </c>
      <c r="K2624">
        <v>0.3</v>
      </c>
      <c r="L2624">
        <v>0</v>
      </c>
      <c r="M2624">
        <v>10</v>
      </c>
      <c r="N2624">
        <v>0</v>
      </c>
      <c r="O2624">
        <v>0</v>
      </c>
      <c r="P2624">
        <v>0</v>
      </c>
      <c r="Q2624" t="s">
        <v>24</v>
      </c>
      <c r="R2624">
        <v>1</v>
      </c>
      <c r="S2624">
        <v>0</v>
      </c>
      <c r="T2624" t="s">
        <v>428</v>
      </c>
      <c r="U2624" t="s">
        <v>36</v>
      </c>
      <c r="V2624" t="s">
        <v>429</v>
      </c>
      <c r="W2624" t="s">
        <v>38</v>
      </c>
      <c r="X2624" s="7" t="s">
        <v>30565</v>
      </c>
      <c r="Y2624" s="10" t="s">
        <v>31872</v>
      </c>
      <c r="Z2624" s="10"/>
      <c r="AA2624" t="s">
        <v>430</v>
      </c>
      <c r="AB2624" t="s">
        <v>431</v>
      </c>
    </row>
    <row r="2625" spans="1:28" x14ac:dyDescent="0.3">
      <c r="A2625" s="7" t="b">
        <f t="shared" ref="A2625:A2630" si="123">ISNUMBER(SEARCH("callfunc",X2625))</f>
        <v>0</v>
      </c>
      <c r="B2625" t="str">
        <f t="shared" ref="B2625:B2630" si="124">LOWER(SUBSTITUTE(F2625,"_",""))</f>
        <v>ultimateflywing</v>
      </c>
      <c r="C2625" s="9" t="str">
        <f t="shared" ref="C2625:C2630" si="125">LOWER(F2625)</f>
        <v>ultimate_fly_wing</v>
      </c>
      <c r="D2625">
        <v>32000</v>
      </c>
      <c r="E2625" t="s">
        <v>60</v>
      </c>
      <c r="F2625" t="s">
        <v>10259</v>
      </c>
      <c r="G2625">
        <v>5</v>
      </c>
      <c r="H2625" t="s">
        <v>10260</v>
      </c>
      <c r="I2625" t="s">
        <v>35</v>
      </c>
      <c r="J2625" s="5">
        <v>50</v>
      </c>
      <c r="K2625">
        <v>10</v>
      </c>
      <c r="L2625">
        <v>0</v>
      </c>
      <c r="M2625">
        <v>0</v>
      </c>
      <c r="N2625">
        <v>0</v>
      </c>
      <c r="O2625">
        <v>0</v>
      </c>
      <c r="P2625">
        <v>0</v>
      </c>
      <c r="Q2625" t="s">
        <v>24</v>
      </c>
      <c r="R2625">
        <v>0</v>
      </c>
      <c r="S2625">
        <v>0</v>
      </c>
      <c r="T2625" t="s">
        <v>29</v>
      </c>
      <c r="U2625" t="s">
        <v>36</v>
      </c>
      <c r="V2625" t="s">
        <v>37</v>
      </c>
      <c r="W2625" t="s">
        <v>30</v>
      </c>
      <c r="X2625" s="7" t="s">
        <v>31747</v>
      </c>
      <c r="Y2625" s="10"/>
      <c r="Z2625" s="10"/>
      <c r="AA2625" t="s">
        <v>10261</v>
      </c>
      <c r="AB2625" t="s">
        <v>10262</v>
      </c>
    </row>
    <row r="2626" spans="1:28" x14ac:dyDescent="0.3">
      <c r="A2626" s="7" t="b">
        <f t="shared" si="123"/>
        <v>0</v>
      </c>
      <c r="B2626" t="str">
        <f t="shared" si="124"/>
        <v>ultimatebutterflywing</v>
      </c>
      <c r="C2626" s="9" t="str">
        <f t="shared" si="125"/>
        <v>ultimate_butterfly_wing</v>
      </c>
      <c r="D2626">
        <v>32007</v>
      </c>
      <c r="E2626" t="s">
        <v>60</v>
      </c>
      <c r="F2626" t="s">
        <v>10255</v>
      </c>
      <c r="G2626">
        <v>1</v>
      </c>
      <c r="H2626" t="s">
        <v>10256</v>
      </c>
      <c r="I2626" t="s">
        <v>35</v>
      </c>
      <c r="J2626" s="5">
        <v>50</v>
      </c>
      <c r="K2626">
        <v>10</v>
      </c>
      <c r="L2626">
        <v>0</v>
      </c>
      <c r="M2626">
        <v>0</v>
      </c>
      <c r="N2626">
        <v>0</v>
      </c>
      <c r="O2626">
        <v>0</v>
      </c>
      <c r="P2626">
        <v>0</v>
      </c>
      <c r="Q2626" t="s">
        <v>24</v>
      </c>
      <c r="R2626">
        <v>0</v>
      </c>
      <c r="S2626">
        <v>0</v>
      </c>
      <c r="T2626" t="s">
        <v>29</v>
      </c>
      <c r="U2626" t="s">
        <v>36</v>
      </c>
      <c r="V2626" t="s">
        <v>37</v>
      </c>
      <c r="W2626" t="s">
        <v>30</v>
      </c>
      <c r="X2626" s="7" t="s">
        <v>31750</v>
      </c>
      <c r="Y2626" s="10"/>
      <c r="Z2626" s="10"/>
      <c r="AA2626" t="s">
        <v>10257</v>
      </c>
      <c r="AB2626" t="s">
        <v>10258</v>
      </c>
    </row>
    <row r="2627" spans="1:28" x14ac:dyDescent="0.3">
      <c r="A2627" s="7" t="b">
        <f t="shared" si="123"/>
        <v>0</v>
      </c>
      <c r="B2627" t="str">
        <f t="shared" si="124"/>
        <v>donationdisguisetoken</v>
      </c>
      <c r="C2627" s="9" t="str">
        <f t="shared" si="125"/>
        <v>donation_disguise_token</v>
      </c>
      <c r="D2627">
        <v>32008</v>
      </c>
      <c r="E2627" t="s">
        <v>60</v>
      </c>
      <c r="F2627" t="s">
        <v>3071</v>
      </c>
      <c r="G2627">
        <v>10</v>
      </c>
      <c r="H2627" t="s">
        <v>3072</v>
      </c>
      <c r="I2627" t="s">
        <v>28</v>
      </c>
      <c r="J2627">
        <v>0</v>
      </c>
      <c r="K2627">
        <v>5</v>
      </c>
      <c r="L2627">
        <v>0</v>
      </c>
      <c r="M2627">
        <v>0</v>
      </c>
      <c r="N2627">
        <v>0</v>
      </c>
      <c r="O2627">
        <v>0</v>
      </c>
      <c r="P2627">
        <v>0</v>
      </c>
      <c r="Q2627" t="s">
        <v>24</v>
      </c>
      <c r="R2627">
        <v>0</v>
      </c>
      <c r="S2627">
        <v>0</v>
      </c>
      <c r="T2627" t="s">
        <v>29</v>
      </c>
      <c r="U2627" t="s">
        <v>29</v>
      </c>
      <c r="V2627" t="s">
        <v>29</v>
      </c>
      <c r="W2627" t="s">
        <v>30</v>
      </c>
      <c r="X2627" s="7"/>
      <c r="Y2627" s="10"/>
      <c r="Z2627" s="10"/>
      <c r="AA2627" t="s">
        <v>3073</v>
      </c>
      <c r="AB2627" t="s">
        <v>3074</v>
      </c>
    </row>
    <row r="2628" spans="1:28" x14ac:dyDescent="0.3">
      <c r="A2628" s="7" t="b">
        <f t="shared" si="123"/>
        <v>0</v>
      </c>
      <c r="B2628" t="str">
        <f t="shared" si="124"/>
        <v>advancedluckycandy</v>
      </c>
      <c r="C2628" s="9" t="str">
        <f t="shared" si="125"/>
        <v>advanced_lucky_candy</v>
      </c>
      <c r="D2628">
        <v>32010</v>
      </c>
      <c r="E2628" t="s">
        <v>60</v>
      </c>
      <c r="F2628" t="s">
        <v>128</v>
      </c>
      <c r="G2628">
        <v>1</v>
      </c>
      <c r="H2628" t="s">
        <v>129</v>
      </c>
      <c r="I2628" t="s">
        <v>66</v>
      </c>
      <c r="J2628" s="10">
        <v>50</v>
      </c>
      <c r="K2628">
        <v>10</v>
      </c>
      <c r="L2628">
        <v>0</v>
      </c>
      <c r="M2628">
        <v>0</v>
      </c>
      <c r="N2628">
        <v>0</v>
      </c>
      <c r="O2628">
        <v>0</v>
      </c>
      <c r="P2628">
        <v>0</v>
      </c>
      <c r="Q2628" t="s">
        <v>24</v>
      </c>
      <c r="R2628">
        <v>0</v>
      </c>
      <c r="S2628">
        <v>0</v>
      </c>
      <c r="T2628" t="s">
        <v>29</v>
      </c>
      <c r="U2628" t="s">
        <v>36</v>
      </c>
      <c r="V2628" t="s">
        <v>37</v>
      </c>
      <c r="W2628" t="s">
        <v>30</v>
      </c>
      <c r="X2628" s="7" t="s">
        <v>31494</v>
      </c>
      <c r="Y2628" s="10"/>
      <c r="Z2628" s="10"/>
      <c r="AA2628" t="s">
        <v>130</v>
      </c>
      <c r="AB2628" t="s">
        <v>131</v>
      </c>
    </row>
    <row r="2629" spans="1:28" x14ac:dyDescent="0.3">
      <c r="A2629" s="7" t="b">
        <f t="shared" si="123"/>
        <v>0</v>
      </c>
      <c r="B2629" t="str">
        <f t="shared" si="124"/>
        <v>spraypaint</v>
      </c>
      <c r="C2629" s="9" t="str">
        <f t="shared" si="125"/>
        <v>spray_paint</v>
      </c>
      <c r="D2629">
        <v>32014</v>
      </c>
      <c r="E2629" t="s">
        <v>60</v>
      </c>
      <c r="F2629" t="s">
        <v>9501</v>
      </c>
      <c r="G2629">
        <v>1</v>
      </c>
      <c r="H2629" t="s">
        <v>9502</v>
      </c>
      <c r="I2629" t="s">
        <v>35</v>
      </c>
      <c r="J2629" s="10">
        <v>50</v>
      </c>
      <c r="K2629">
        <v>10</v>
      </c>
      <c r="L2629">
        <v>0</v>
      </c>
      <c r="M2629">
        <v>0</v>
      </c>
      <c r="N2629">
        <v>0</v>
      </c>
      <c r="O2629">
        <v>0</v>
      </c>
      <c r="P2629">
        <v>0</v>
      </c>
      <c r="Q2629" t="s">
        <v>24</v>
      </c>
      <c r="R2629">
        <v>0</v>
      </c>
      <c r="S2629">
        <v>0</v>
      </c>
      <c r="T2629" t="s">
        <v>29</v>
      </c>
      <c r="U2629" t="s">
        <v>36</v>
      </c>
      <c r="V2629" t="s">
        <v>37</v>
      </c>
      <c r="W2629" t="s">
        <v>30</v>
      </c>
      <c r="X2629" s="7" t="s">
        <v>31496</v>
      </c>
      <c r="Y2629" s="10"/>
      <c r="Z2629" s="10"/>
      <c r="AA2629" t="s">
        <v>9503</v>
      </c>
      <c r="AB2629" t="s">
        <v>9504</v>
      </c>
    </row>
    <row r="2630" spans="1:28" x14ac:dyDescent="0.3">
      <c r="A2630" s="7" t="b">
        <f t="shared" si="123"/>
        <v>0</v>
      </c>
      <c r="B2630" t="str">
        <f t="shared" si="124"/>
        <v>cleaner</v>
      </c>
      <c r="C2630" s="9" t="str">
        <f t="shared" si="125"/>
        <v>cleaner</v>
      </c>
      <c r="D2630">
        <v>32015</v>
      </c>
      <c r="E2630" t="s">
        <v>60</v>
      </c>
      <c r="F2630" t="s">
        <v>2277</v>
      </c>
      <c r="G2630">
        <v>1</v>
      </c>
      <c r="H2630" t="s">
        <v>2277</v>
      </c>
      <c r="I2630" t="s">
        <v>35</v>
      </c>
      <c r="J2630" s="5">
        <v>50</v>
      </c>
      <c r="K2630">
        <v>10</v>
      </c>
      <c r="L2630">
        <v>0</v>
      </c>
      <c r="M2630">
        <v>0</v>
      </c>
      <c r="N2630">
        <v>0</v>
      </c>
      <c r="O2630">
        <v>0</v>
      </c>
      <c r="P2630">
        <v>0</v>
      </c>
      <c r="Q2630" t="s">
        <v>24</v>
      </c>
      <c r="R2630">
        <v>0</v>
      </c>
      <c r="S2630">
        <v>0</v>
      </c>
      <c r="T2630" t="s">
        <v>29</v>
      </c>
      <c r="U2630" t="s">
        <v>36</v>
      </c>
      <c r="V2630" t="s">
        <v>37</v>
      </c>
      <c r="W2630" t="s">
        <v>30</v>
      </c>
      <c r="X2630" s="7" t="s">
        <v>31497</v>
      </c>
      <c r="Y2630" s="10"/>
      <c r="Z2630" s="10"/>
      <c r="AA2630" t="s">
        <v>2278</v>
      </c>
      <c r="AB2630" t="s">
        <v>2279</v>
      </c>
    </row>
    <row r="2631" spans="1:28" x14ac:dyDescent="0.3">
      <c r="A2631" s="7" t="b">
        <f>ISNUMBER(SEARCH("callfunc",X2631))</f>
        <v>0</v>
      </c>
      <c r="B2631" t="str">
        <f>LOWER(SUBSTITUTE(F2631,"_",""))</f>
        <v>atkvalkyriehelm</v>
      </c>
      <c r="C2631" s="9" t="str">
        <f>LOWER(F2631)</f>
        <v>atk_valkyrie_helm</v>
      </c>
      <c r="D2631">
        <v>20300</v>
      </c>
      <c r="E2631" t="s">
        <v>24</v>
      </c>
      <c r="F2631" t="s">
        <v>632</v>
      </c>
      <c r="G2631" t="s">
        <v>26</v>
      </c>
      <c r="H2631" t="s">
        <v>633</v>
      </c>
      <c r="I2631" t="s">
        <v>59</v>
      </c>
      <c r="J2631">
        <v>20</v>
      </c>
      <c r="K2631">
        <v>50</v>
      </c>
      <c r="L2631">
        <v>0</v>
      </c>
      <c r="M2631">
        <v>0</v>
      </c>
      <c r="N2631">
        <v>0</v>
      </c>
      <c r="O2631">
        <v>1</v>
      </c>
      <c r="P2631">
        <v>1</v>
      </c>
      <c r="Q2631" t="s">
        <v>60</v>
      </c>
      <c r="R2631">
        <v>75</v>
      </c>
      <c r="S2631">
        <v>0</v>
      </c>
      <c r="T2631" t="s">
        <v>72</v>
      </c>
      <c r="U2631" t="s">
        <v>36</v>
      </c>
      <c r="V2631" t="s">
        <v>37</v>
      </c>
      <c r="W2631" t="s">
        <v>38</v>
      </c>
      <c r="X2631" t="s">
        <v>31683</v>
      </c>
      <c r="Y2631" s="10"/>
      <c r="Z2631" s="10"/>
      <c r="AA2631" t="s">
        <v>634</v>
      </c>
      <c r="AB2631" t="s">
        <v>635</v>
      </c>
    </row>
    <row r="2632" spans="1:28" x14ac:dyDescent="0.3">
      <c r="A2632" s="7"/>
      <c r="D2632" s="23">
        <v>20301</v>
      </c>
      <c r="E2632" s="23" t="s">
        <v>24</v>
      </c>
      <c r="F2632" s="24" t="s">
        <v>42714</v>
      </c>
      <c r="G2632" s="23" t="s">
        <v>26</v>
      </c>
      <c r="H2632" s="23" t="s">
        <v>42499</v>
      </c>
      <c r="I2632" s="23" t="s">
        <v>59</v>
      </c>
      <c r="J2632" s="23">
        <v>20</v>
      </c>
      <c r="K2632" s="23">
        <v>50</v>
      </c>
      <c r="L2632" s="23">
        <v>0</v>
      </c>
      <c r="M2632" s="23">
        <v>0</v>
      </c>
      <c r="N2632" s="23">
        <v>0</v>
      </c>
      <c r="O2632" s="23">
        <v>1</v>
      </c>
      <c r="P2632" s="23">
        <v>1</v>
      </c>
      <c r="Q2632" s="23" t="s">
        <v>60</v>
      </c>
      <c r="R2632" s="23">
        <v>75</v>
      </c>
      <c r="S2632" s="23">
        <v>0</v>
      </c>
      <c r="T2632" s="23" t="s">
        <v>72</v>
      </c>
      <c r="U2632" s="23" t="s">
        <v>36</v>
      </c>
      <c r="V2632" s="23" t="s">
        <v>37</v>
      </c>
      <c r="W2632" s="23" t="s">
        <v>38</v>
      </c>
      <c r="X2632" s="23" t="s">
        <v>42726</v>
      </c>
      <c r="Y2632" s="23"/>
      <c r="Z2632" s="23"/>
      <c r="AA2632" s="23" t="s">
        <v>634</v>
      </c>
      <c r="AB2632" s="23" t="s">
        <v>635</v>
      </c>
    </row>
    <row r="2633" spans="1:28" x14ac:dyDescent="0.3">
      <c r="A2633" s="7"/>
      <c r="D2633" s="23">
        <v>20302</v>
      </c>
      <c r="E2633" s="23" t="s">
        <v>24</v>
      </c>
      <c r="F2633" s="24" t="s">
        <v>42715</v>
      </c>
      <c r="G2633" s="23" t="s">
        <v>26</v>
      </c>
      <c r="H2633" s="23" t="s">
        <v>42500</v>
      </c>
      <c r="I2633" s="23" t="s">
        <v>59</v>
      </c>
      <c r="J2633" s="23">
        <v>20</v>
      </c>
      <c r="K2633" s="23">
        <v>50</v>
      </c>
      <c r="L2633" s="23">
        <v>0</v>
      </c>
      <c r="M2633" s="23">
        <v>0</v>
      </c>
      <c r="N2633" s="23">
        <v>0</v>
      </c>
      <c r="O2633" s="23">
        <v>1</v>
      </c>
      <c r="P2633" s="23">
        <v>1</v>
      </c>
      <c r="Q2633" s="23" t="s">
        <v>60</v>
      </c>
      <c r="R2633" s="23">
        <v>75</v>
      </c>
      <c r="S2633" s="23">
        <v>0</v>
      </c>
      <c r="T2633" s="23" t="s">
        <v>72</v>
      </c>
      <c r="U2633" s="23" t="s">
        <v>36</v>
      </c>
      <c r="V2633" s="23" t="s">
        <v>37</v>
      </c>
      <c r="W2633" s="23" t="s">
        <v>38</v>
      </c>
      <c r="X2633" s="23" t="s">
        <v>42727</v>
      </c>
      <c r="Y2633" s="23"/>
      <c r="Z2633" s="23"/>
      <c r="AA2633" s="23" t="s">
        <v>634</v>
      </c>
      <c r="AB2633" s="23" t="s">
        <v>635</v>
      </c>
    </row>
    <row r="2634" spans="1:28" x14ac:dyDescent="0.3">
      <c r="A2634" s="7"/>
      <c r="D2634" s="23">
        <v>20303</v>
      </c>
      <c r="E2634" s="23" t="s">
        <v>24</v>
      </c>
      <c r="F2634" s="24" t="s">
        <v>42716</v>
      </c>
      <c r="G2634" s="23" t="s">
        <v>26</v>
      </c>
      <c r="H2634" s="23" t="s">
        <v>42501</v>
      </c>
      <c r="I2634" s="23" t="s">
        <v>59</v>
      </c>
      <c r="J2634" s="23">
        <v>20</v>
      </c>
      <c r="K2634" s="23">
        <v>50</v>
      </c>
      <c r="L2634" s="23">
        <v>0</v>
      </c>
      <c r="M2634" s="23">
        <v>0</v>
      </c>
      <c r="N2634" s="23">
        <v>0</v>
      </c>
      <c r="O2634" s="23">
        <v>1</v>
      </c>
      <c r="P2634" s="23">
        <v>1</v>
      </c>
      <c r="Q2634" s="23" t="s">
        <v>60</v>
      </c>
      <c r="R2634" s="23">
        <v>75</v>
      </c>
      <c r="S2634" s="23">
        <v>0</v>
      </c>
      <c r="T2634" s="23" t="s">
        <v>72</v>
      </c>
      <c r="U2634" s="23" t="s">
        <v>36</v>
      </c>
      <c r="V2634" s="23" t="s">
        <v>37</v>
      </c>
      <c r="W2634" s="23" t="s">
        <v>38</v>
      </c>
      <c r="X2634" s="23" t="s">
        <v>42728</v>
      </c>
      <c r="Y2634" s="23"/>
      <c r="Z2634" s="23"/>
      <c r="AA2634" s="23" t="s">
        <v>634</v>
      </c>
      <c r="AB2634" s="23" t="s">
        <v>635</v>
      </c>
    </row>
    <row r="2635" spans="1:28" x14ac:dyDescent="0.3">
      <c r="A2635" s="7"/>
      <c r="D2635" s="23">
        <v>20304</v>
      </c>
      <c r="E2635" s="23" t="s">
        <v>24</v>
      </c>
      <c r="F2635" s="24" t="s">
        <v>42717</v>
      </c>
      <c r="G2635" s="23" t="s">
        <v>26</v>
      </c>
      <c r="H2635" s="23" t="s">
        <v>42502</v>
      </c>
      <c r="I2635" s="23" t="s">
        <v>59</v>
      </c>
      <c r="J2635" s="23">
        <v>20</v>
      </c>
      <c r="K2635" s="23">
        <v>50</v>
      </c>
      <c r="L2635" s="23">
        <v>0</v>
      </c>
      <c r="M2635" s="23">
        <v>0</v>
      </c>
      <c r="N2635" s="23">
        <v>0</v>
      </c>
      <c r="O2635" s="23">
        <v>1</v>
      </c>
      <c r="P2635" s="23">
        <v>1</v>
      </c>
      <c r="Q2635" s="23" t="s">
        <v>60</v>
      </c>
      <c r="R2635" s="23">
        <v>75</v>
      </c>
      <c r="S2635" s="23">
        <v>0</v>
      </c>
      <c r="T2635" s="23" t="s">
        <v>72</v>
      </c>
      <c r="U2635" s="23" t="s">
        <v>36</v>
      </c>
      <c r="V2635" s="23" t="s">
        <v>37</v>
      </c>
      <c r="W2635" s="23" t="s">
        <v>38</v>
      </c>
      <c r="X2635" s="23" t="s">
        <v>42729</v>
      </c>
      <c r="Y2635" s="23"/>
      <c r="Z2635" s="23"/>
      <c r="AA2635" s="23" t="s">
        <v>634</v>
      </c>
      <c r="AB2635" s="23" t="s">
        <v>635</v>
      </c>
    </row>
    <row r="2636" spans="1:28" x14ac:dyDescent="0.3">
      <c r="A2636" s="7"/>
      <c r="D2636" s="23">
        <v>20305</v>
      </c>
      <c r="E2636" s="23" t="s">
        <v>24</v>
      </c>
      <c r="F2636" s="24" t="s">
        <v>42718</v>
      </c>
      <c r="G2636" s="23" t="s">
        <v>26</v>
      </c>
      <c r="H2636" s="23" t="s">
        <v>42503</v>
      </c>
      <c r="I2636" s="23" t="s">
        <v>59</v>
      </c>
      <c r="J2636" s="23">
        <v>20</v>
      </c>
      <c r="K2636" s="23">
        <v>50</v>
      </c>
      <c r="L2636" s="23">
        <v>0</v>
      </c>
      <c r="M2636" s="23">
        <v>0</v>
      </c>
      <c r="N2636" s="23">
        <v>0</v>
      </c>
      <c r="O2636" s="23">
        <v>1</v>
      </c>
      <c r="P2636" s="23">
        <v>1</v>
      </c>
      <c r="Q2636" s="23" t="s">
        <v>60</v>
      </c>
      <c r="R2636" s="23">
        <v>75</v>
      </c>
      <c r="S2636" s="23">
        <v>0</v>
      </c>
      <c r="T2636" s="23" t="s">
        <v>72</v>
      </c>
      <c r="U2636" s="23" t="s">
        <v>36</v>
      </c>
      <c r="V2636" s="23" t="s">
        <v>37</v>
      </c>
      <c r="W2636" s="23" t="s">
        <v>38</v>
      </c>
      <c r="X2636" s="23" t="s">
        <v>42730</v>
      </c>
      <c r="Y2636" s="23"/>
      <c r="Z2636" s="23"/>
      <c r="AA2636" s="23" t="s">
        <v>634</v>
      </c>
      <c r="AB2636" s="23" t="s">
        <v>635</v>
      </c>
    </row>
    <row r="2637" spans="1:28" x14ac:dyDescent="0.3">
      <c r="A2637" s="7"/>
      <c r="D2637" s="23">
        <v>20306</v>
      </c>
      <c r="E2637" s="23" t="s">
        <v>24</v>
      </c>
      <c r="F2637" s="24" t="s">
        <v>42719</v>
      </c>
      <c r="G2637" s="23" t="s">
        <v>26</v>
      </c>
      <c r="H2637" s="23" t="s">
        <v>42505</v>
      </c>
      <c r="I2637" s="23" t="s">
        <v>59</v>
      </c>
      <c r="J2637" s="23">
        <v>20</v>
      </c>
      <c r="K2637" s="23">
        <v>50</v>
      </c>
      <c r="L2637" s="23">
        <v>0</v>
      </c>
      <c r="M2637" s="23">
        <v>0</v>
      </c>
      <c r="N2637" s="23">
        <v>0</v>
      </c>
      <c r="O2637" s="23">
        <v>1</v>
      </c>
      <c r="P2637" s="23">
        <v>1</v>
      </c>
      <c r="Q2637" s="23" t="s">
        <v>60</v>
      </c>
      <c r="R2637" s="23">
        <v>75</v>
      </c>
      <c r="S2637" s="23">
        <v>0</v>
      </c>
      <c r="T2637" s="23" t="s">
        <v>72</v>
      </c>
      <c r="U2637" s="23" t="s">
        <v>36</v>
      </c>
      <c r="V2637" s="23" t="s">
        <v>37</v>
      </c>
      <c r="W2637" s="23" t="s">
        <v>38</v>
      </c>
      <c r="X2637" s="23" t="s">
        <v>42732</v>
      </c>
      <c r="Y2637" s="23"/>
      <c r="Z2637" s="23"/>
      <c r="AA2637" s="23" t="s">
        <v>634</v>
      </c>
      <c r="AB2637" s="23" t="s">
        <v>635</v>
      </c>
    </row>
    <row r="2638" spans="1:28" x14ac:dyDescent="0.3">
      <c r="D2638">
        <v>20307</v>
      </c>
      <c r="F2638" s="25" t="s">
        <v>42720</v>
      </c>
      <c r="G2638" s="25" t="s">
        <v>26</v>
      </c>
      <c r="H2638" t="s">
        <v>42504</v>
      </c>
      <c r="I2638" s="25" t="s">
        <v>59</v>
      </c>
      <c r="J2638" s="25">
        <v>20</v>
      </c>
      <c r="K2638" s="25">
        <v>50</v>
      </c>
      <c r="L2638" s="25">
        <v>0</v>
      </c>
      <c r="M2638" s="25">
        <v>0</v>
      </c>
      <c r="N2638" s="25">
        <v>0</v>
      </c>
      <c r="O2638" s="25">
        <v>1</v>
      </c>
      <c r="P2638" s="25">
        <v>1</v>
      </c>
      <c r="Q2638" s="25" t="s">
        <v>60</v>
      </c>
      <c r="R2638" s="25">
        <v>75</v>
      </c>
      <c r="S2638" s="25">
        <v>0</v>
      </c>
      <c r="T2638" s="25" t="s">
        <v>72</v>
      </c>
      <c r="U2638" s="25" t="s">
        <v>36</v>
      </c>
      <c r="V2638" s="25" t="s">
        <v>37</v>
      </c>
      <c r="W2638" s="25" t="s">
        <v>38</v>
      </c>
      <c r="X2638" s="25" t="s">
        <v>42731</v>
      </c>
      <c r="Y2638" s="25"/>
      <c r="Z2638" s="25"/>
      <c r="AA2638" s="25" t="s">
        <v>634</v>
      </c>
      <c r="AB2638" s="25" t="s">
        <v>635</v>
      </c>
    </row>
    <row r="2639" spans="1:28" x14ac:dyDescent="0.3">
      <c r="A2639" s="7"/>
      <c r="J2639" s="5"/>
      <c r="X2639" s="7"/>
      <c r="Y2639" s="10"/>
      <c r="Z2639" s="10"/>
    </row>
    <row r="2640" spans="1:28" x14ac:dyDescent="0.3">
      <c r="A2640" s="7"/>
      <c r="J2640" s="5"/>
      <c r="X2640" s="7"/>
      <c r="Y2640" s="10"/>
      <c r="Z2640" s="10"/>
    </row>
    <row r="2641" spans="1:26" x14ac:dyDescent="0.3">
      <c r="A2641" s="7"/>
      <c r="J2641" s="5"/>
      <c r="X2641" s="7"/>
      <c r="Y2641" s="10"/>
      <c r="Z2641" s="10"/>
    </row>
    <row r="2642" spans="1:26" x14ac:dyDescent="0.3">
      <c r="A2642" s="7"/>
      <c r="J2642" s="10"/>
      <c r="X2642" s="7"/>
      <c r="Y2642" s="10"/>
      <c r="Z2642" s="10"/>
    </row>
    <row r="2643" spans="1:26" x14ac:dyDescent="0.3">
      <c r="A2643" s="7"/>
      <c r="J2643" s="5"/>
      <c r="X2643" s="7"/>
      <c r="Y2643" s="10"/>
      <c r="Z2643" s="10"/>
    </row>
    <row r="2644" spans="1:26" x14ac:dyDescent="0.3">
      <c r="A2644" s="7"/>
      <c r="J2644" s="5"/>
      <c r="X2644" s="7"/>
      <c r="Y2644" s="10"/>
      <c r="Z2644" s="10"/>
    </row>
    <row r="2645" spans="1:26" x14ac:dyDescent="0.3">
      <c r="A2645" s="7"/>
      <c r="J2645" s="5"/>
      <c r="X2645" s="7"/>
      <c r="Y2645" s="10"/>
      <c r="Z2645" s="10"/>
    </row>
    <row r="2646" spans="1:26" x14ac:dyDescent="0.3">
      <c r="A2646" s="7"/>
      <c r="J2646" s="5"/>
      <c r="X2646" s="7"/>
      <c r="Y2646" s="10"/>
      <c r="Z2646" s="10"/>
    </row>
    <row r="2647" spans="1:26" x14ac:dyDescent="0.3">
      <c r="A2647" s="7"/>
      <c r="J2647" s="10"/>
      <c r="Y2647" s="10"/>
      <c r="Z2647" s="10"/>
    </row>
    <row r="2648" spans="1:26" x14ac:dyDescent="0.3">
      <c r="A2648" s="7"/>
      <c r="J2648" s="5"/>
      <c r="X2648" s="7"/>
      <c r="Y2648" s="10"/>
      <c r="Z2648" s="10"/>
    </row>
    <row r="2649" spans="1:26" x14ac:dyDescent="0.3">
      <c r="A2649" s="7"/>
      <c r="X2649" s="7"/>
      <c r="Y2649" s="10"/>
      <c r="Z2649" s="10"/>
    </row>
    <row r="2650" spans="1:26" x14ac:dyDescent="0.3">
      <c r="A2650" s="7"/>
      <c r="X2650" s="7"/>
      <c r="Y2650" s="10"/>
      <c r="Z2650" s="10"/>
    </row>
    <row r="2651" spans="1:26" x14ac:dyDescent="0.3">
      <c r="A2651" s="7"/>
      <c r="J2651" s="5"/>
      <c r="X2651" s="7"/>
      <c r="Y2651" s="10"/>
      <c r="Z2651" s="10"/>
    </row>
    <row r="2652" spans="1:26" x14ac:dyDescent="0.3">
      <c r="A2652" s="7"/>
      <c r="X2652" s="7"/>
      <c r="Y2652" s="10"/>
      <c r="Z2652" s="10"/>
    </row>
    <row r="2653" spans="1:26" x14ac:dyDescent="0.3">
      <c r="A2653" s="7"/>
      <c r="J2653" s="5"/>
      <c r="X2653" s="7"/>
      <c r="Y2653" s="10"/>
      <c r="Z2653" s="10"/>
    </row>
    <row r="2654" spans="1:26" x14ac:dyDescent="0.3">
      <c r="A2654" s="7"/>
      <c r="J2654" s="5"/>
      <c r="X2654" s="7"/>
      <c r="Y2654" s="10"/>
      <c r="Z2654" s="10"/>
    </row>
    <row r="2655" spans="1:26" x14ac:dyDescent="0.3">
      <c r="A2655" s="7"/>
      <c r="J2655" s="5"/>
      <c r="X2655" s="7"/>
      <c r="Y2655" s="10"/>
      <c r="Z2655" s="10"/>
    </row>
    <row r="2656" spans="1:26" x14ac:dyDescent="0.3">
      <c r="A2656" s="7"/>
      <c r="J2656" s="5"/>
      <c r="X2656" s="7"/>
      <c r="Y2656" s="10"/>
      <c r="Z2656" s="10"/>
    </row>
    <row r="2657" spans="1:26" x14ac:dyDescent="0.3">
      <c r="A2657" s="7"/>
      <c r="X2657" s="7"/>
      <c r="Y2657" s="10"/>
      <c r="Z2657" s="10"/>
    </row>
    <row r="2658" spans="1:26" x14ac:dyDescent="0.3">
      <c r="A2658" s="7"/>
      <c r="J2658" s="5"/>
      <c r="X2658" s="7"/>
      <c r="Y2658" s="10"/>
      <c r="Z2658" s="10"/>
    </row>
    <row r="2659" spans="1:26" x14ac:dyDescent="0.3">
      <c r="A2659" s="7"/>
      <c r="J2659" s="5"/>
      <c r="X2659" s="7"/>
      <c r="Y2659" s="10"/>
      <c r="Z2659" s="10"/>
    </row>
    <row r="2660" spans="1:26" x14ac:dyDescent="0.3">
      <c r="A2660" s="7"/>
      <c r="J2660" s="5"/>
      <c r="X2660" s="7"/>
      <c r="Y2660" s="10"/>
      <c r="Z2660" s="10"/>
    </row>
    <row r="2661" spans="1:26" x14ac:dyDescent="0.3">
      <c r="A2661" s="7"/>
      <c r="J2661" s="5"/>
      <c r="X2661" s="7"/>
      <c r="Y2661" s="10"/>
      <c r="Z2661" s="10"/>
    </row>
    <row r="2662" spans="1:26" x14ac:dyDescent="0.3">
      <c r="A2662" s="7"/>
      <c r="X2662" s="7"/>
      <c r="Y2662" s="10"/>
      <c r="Z2662" s="10"/>
    </row>
    <row r="2663" spans="1:26" x14ac:dyDescent="0.3">
      <c r="A2663" s="7"/>
      <c r="X2663" s="7"/>
      <c r="Y2663" s="10"/>
      <c r="Z2663" s="10"/>
    </row>
    <row r="2664" spans="1:26" x14ac:dyDescent="0.3">
      <c r="A2664" s="7"/>
      <c r="X2664" s="7"/>
      <c r="Y2664" s="10"/>
      <c r="Z2664" s="10"/>
    </row>
    <row r="2665" spans="1:26" x14ac:dyDescent="0.3">
      <c r="A2665" s="7"/>
      <c r="X2665" s="7"/>
      <c r="Y2665" s="10"/>
      <c r="Z2665" s="10"/>
    </row>
    <row r="2666" spans="1:26" x14ac:dyDescent="0.3">
      <c r="A2666" s="7"/>
      <c r="J2666" s="5"/>
      <c r="Y2666" s="10"/>
      <c r="Z2666" s="10"/>
    </row>
    <row r="2667" spans="1:26" x14ac:dyDescent="0.3">
      <c r="A2667" s="7"/>
      <c r="J2667" s="5"/>
      <c r="X2667" s="7"/>
      <c r="Y2667" s="10"/>
      <c r="Z2667" s="10"/>
    </row>
    <row r="2668" spans="1:26" x14ac:dyDescent="0.3">
      <c r="A2668" s="7"/>
      <c r="J2668" s="5"/>
      <c r="Y2668" s="10"/>
      <c r="Z2668" s="10"/>
    </row>
    <row r="2669" spans="1:26" x14ac:dyDescent="0.3">
      <c r="A2669" s="7"/>
      <c r="Y2669" s="10"/>
      <c r="Z2669" s="10"/>
    </row>
    <row r="2670" spans="1:26" x14ac:dyDescent="0.3">
      <c r="A2670" s="7"/>
      <c r="Y2670" s="10"/>
      <c r="Z2670" s="10"/>
    </row>
    <row r="2671" spans="1:26" x14ac:dyDescent="0.3">
      <c r="A2671" s="7"/>
      <c r="J2671" s="5"/>
      <c r="Y2671" s="10"/>
      <c r="Z2671" s="10"/>
    </row>
    <row r="2672" spans="1:26" x14ac:dyDescent="0.3">
      <c r="A2672" s="7"/>
      <c r="J2672" s="5"/>
      <c r="Y2672" s="10"/>
      <c r="Z2672" s="10"/>
    </row>
    <row r="2673" spans="1:26" x14ac:dyDescent="0.3">
      <c r="A2673" s="7"/>
      <c r="Y2673" s="10"/>
      <c r="Z2673" s="10"/>
    </row>
    <row r="2674" spans="1:26" x14ac:dyDescent="0.3">
      <c r="A2674" s="7"/>
      <c r="Y2674" s="10"/>
      <c r="Z2674" s="10"/>
    </row>
    <row r="2675" spans="1:26" x14ac:dyDescent="0.3">
      <c r="A2675" s="7"/>
      <c r="Y2675" s="10"/>
      <c r="Z2675" s="10"/>
    </row>
    <row r="2676" spans="1:26" x14ac:dyDescent="0.3">
      <c r="A2676" s="7"/>
      <c r="Y2676" s="10"/>
      <c r="Z2676" s="10"/>
    </row>
    <row r="2677" spans="1:26" x14ac:dyDescent="0.3">
      <c r="A2677" s="7"/>
      <c r="J2677" s="5"/>
      <c r="X2677" s="7"/>
      <c r="Y2677" s="10"/>
      <c r="Z2677" s="10"/>
    </row>
    <row r="2678" spans="1:26" x14ac:dyDescent="0.3">
      <c r="A2678" s="7"/>
      <c r="X2678" s="7"/>
      <c r="Y2678" s="10"/>
      <c r="Z2678" s="10"/>
    </row>
    <row r="2679" spans="1:26" x14ac:dyDescent="0.3">
      <c r="A2679" s="7"/>
      <c r="X2679" s="7"/>
      <c r="Y2679" s="10"/>
      <c r="Z2679" s="10"/>
    </row>
    <row r="2680" spans="1:26" x14ac:dyDescent="0.3">
      <c r="A2680" s="7"/>
      <c r="J2680" s="7"/>
      <c r="X2680" s="7"/>
      <c r="Y2680" s="10"/>
      <c r="Z2680" s="10"/>
    </row>
    <row r="2681" spans="1:26" x14ac:dyDescent="0.3">
      <c r="A2681" s="7"/>
      <c r="J2681" s="7"/>
      <c r="X2681" s="7"/>
      <c r="Y2681" s="10"/>
      <c r="Z2681" s="10"/>
    </row>
    <row r="2682" spans="1:26" x14ac:dyDescent="0.3">
      <c r="A2682" s="7"/>
      <c r="X2682" s="7"/>
      <c r="Y2682" s="10"/>
      <c r="Z2682" s="10"/>
    </row>
    <row r="2683" spans="1:26" x14ac:dyDescent="0.3">
      <c r="A2683" s="7"/>
      <c r="C2683" s="9" t="str">
        <f t="shared" ref="C2683:C2714" si="126">LOWER(F2683)</f>
        <v/>
      </c>
      <c r="J2683" s="1"/>
      <c r="X2683" s="7"/>
      <c r="Y2683" s="10"/>
      <c r="Z2683" s="10"/>
    </row>
    <row r="2684" spans="1:26" x14ac:dyDescent="0.3">
      <c r="A2684" s="7"/>
      <c r="C2684" s="9" t="str">
        <f t="shared" si="126"/>
        <v/>
      </c>
      <c r="J2684" s="1"/>
      <c r="X2684" s="7"/>
      <c r="Y2684" s="10"/>
      <c r="Z2684" s="10"/>
    </row>
    <row r="2685" spans="1:26" x14ac:dyDescent="0.3">
      <c r="A2685" s="7"/>
      <c r="C2685" s="9" t="str">
        <f t="shared" si="126"/>
        <v/>
      </c>
      <c r="J2685" s="1"/>
      <c r="X2685" s="7"/>
      <c r="Y2685" s="10"/>
      <c r="Z2685" s="10"/>
    </row>
    <row r="2686" spans="1:26" x14ac:dyDescent="0.3">
      <c r="A2686" s="7"/>
      <c r="C2686" s="9" t="str">
        <f t="shared" si="126"/>
        <v/>
      </c>
      <c r="J2686" s="1"/>
      <c r="X2686" s="7"/>
      <c r="Y2686" s="10"/>
      <c r="Z2686" s="10"/>
    </row>
    <row r="2687" spans="1:26" x14ac:dyDescent="0.3">
      <c r="A2687" s="7"/>
      <c r="C2687" s="9" t="str">
        <f t="shared" si="126"/>
        <v/>
      </c>
      <c r="J2687" s="1"/>
      <c r="X2687" s="7"/>
      <c r="Y2687" s="10"/>
      <c r="Z2687" s="10"/>
    </row>
    <row r="2688" spans="1:26" x14ac:dyDescent="0.3">
      <c r="A2688" s="7"/>
      <c r="C2688" s="9" t="str">
        <f t="shared" si="126"/>
        <v/>
      </c>
      <c r="J2688" s="1"/>
      <c r="X2688" s="7"/>
      <c r="Y2688" s="10"/>
      <c r="Z2688" s="10"/>
    </row>
    <row r="2689" spans="1:26" x14ac:dyDescent="0.3">
      <c r="A2689" s="7"/>
      <c r="C2689" s="9" t="str">
        <f t="shared" si="126"/>
        <v/>
      </c>
      <c r="J2689" s="1"/>
      <c r="X2689" s="7"/>
      <c r="Y2689" s="10"/>
      <c r="Z2689" s="10"/>
    </row>
    <row r="2690" spans="1:26" x14ac:dyDescent="0.3">
      <c r="A2690" s="7"/>
      <c r="C2690" s="9" t="str">
        <f t="shared" si="126"/>
        <v/>
      </c>
      <c r="J2690" s="5"/>
      <c r="X2690" s="7"/>
      <c r="Y2690" s="10"/>
      <c r="Z2690" s="10"/>
    </row>
    <row r="2691" spans="1:26" x14ac:dyDescent="0.3">
      <c r="A2691" s="7"/>
      <c r="C2691" s="9" t="str">
        <f t="shared" si="126"/>
        <v/>
      </c>
      <c r="J2691" s="5"/>
      <c r="X2691" s="7"/>
      <c r="Y2691" s="10"/>
      <c r="Z2691" s="10"/>
    </row>
    <row r="2692" spans="1:26" x14ac:dyDescent="0.3">
      <c r="A2692" s="7"/>
      <c r="C2692" s="9" t="str">
        <f t="shared" si="126"/>
        <v/>
      </c>
      <c r="J2692" s="5"/>
      <c r="X2692" s="7"/>
      <c r="Y2692" s="10"/>
      <c r="Z2692" s="10"/>
    </row>
    <row r="2693" spans="1:26" x14ac:dyDescent="0.3">
      <c r="A2693" s="7"/>
      <c r="C2693" s="9" t="str">
        <f t="shared" si="126"/>
        <v/>
      </c>
      <c r="J2693" s="5"/>
      <c r="Y2693" s="10"/>
      <c r="Z2693" s="10"/>
    </row>
    <row r="2694" spans="1:26" x14ac:dyDescent="0.3">
      <c r="A2694" s="7"/>
      <c r="C2694" s="9" t="str">
        <f t="shared" si="126"/>
        <v/>
      </c>
      <c r="J2694" s="5"/>
      <c r="X2694" s="7"/>
      <c r="Y2694" s="10"/>
      <c r="Z2694" s="10"/>
    </row>
    <row r="2695" spans="1:26" x14ac:dyDescent="0.3">
      <c r="A2695" s="7"/>
      <c r="C2695" s="9" t="str">
        <f t="shared" si="126"/>
        <v/>
      </c>
      <c r="J2695" s="5"/>
      <c r="Y2695" s="10"/>
      <c r="Z2695" s="10"/>
    </row>
    <row r="2696" spans="1:26" x14ac:dyDescent="0.3">
      <c r="A2696" s="7"/>
      <c r="C2696" s="9" t="str">
        <f t="shared" si="126"/>
        <v/>
      </c>
      <c r="X2696" s="7"/>
      <c r="Y2696" s="10"/>
      <c r="Z2696" s="10"/>
    </row>
    <row r="2697" spans="1:26" x14ac:dyDescent="0.3">
      <c r="A2697" s="7"/>
      <c r="C2697" s="9" t="str">
        <f t="shared" si="126"/>
        <v/>
      </c>
      <c r="J2697" s="5"/>
      <c r="Y2697" s="10"/>
      <c r="Z2697" s="10"/>
    </row>
    <row r="2698" spans="1:26" x14ac:dyDescent="0.3">
      <c r="A2698" s="7"/>
      <c r="C2698" s="9" t="str">
        <f t="shared" si="126"/>
        <v/>
      </c>
      <c r="J2698" s="5"/>
      <c r="X2698" s="7"/>
      <c r="Y2698" s="10"/>
      <c r="Z2698" s="10"/>
    </row>
    <row r="2699" spans="1:26" x14ac:dyDescent="0.3">
      <c r="A2699" s="7"/>
      <c r="C2699" s="9" t="str">
        <f t="shared" si="126"/>
        <v/>
      </c>
      <c r="X2699" s="7"/>
      <c r="Y2699" s="10"/>
      <c r="Z2699" s="10"/>
    </row>
    <row r="2700" spans="1:26" x14ac:dyDescent="0.3">
      <c r="A2700" s="7"/>
      <c r="C2700" s="9" t="str">
        <f t="shared" si="126"/>
        <v/>
      </c>
      <c r="X2700" s="7"/>
      <c r="Y2700" s="10"/>
      <c r="Z2700" s="10"/>
    </row>
    <row r="2701" spans="1:26" x14ac:dyDescent="0.3">
      <c r="A2701" s="7"/>
      <c r="C2701" s="9" t="str">
        <f t="shared" si="126"/>
        <v/>
      </c>
      <c r="X2701" s="7"/>
      <c r="Y2701" s="10"/>
      <c r="Z2701" s="10"/>
    </row>
    <row r="2702" spans="1:26" x14ac:dyDescent="0.3">
      <c r="A2702" s="7"/>
      <c r="C2702" s="9" t="str">
        <f t="shared" si="126"/>
        <v/>
      </c>
      <c r="J2702" s="7"/>
      <c r="X2702" s="7"/>
      <c r="Y2702" s="10"/>
      <c r="Z2702" s="10"/>
    </row>
    <row r="2703" spans="1:26" x14ac:dyDescent="0.3">
      <c r="A2703" s="7"/>
      <c r="C2703" s="9" t="str">
        <f t="shared" si="126"/>
        <v/>
      </c>
      <c r="X2703" s="7"/>
      <c r="Y2703" s="10"/>
      <c r="Z2703" s="10"/>
    </row>
    <row r="2704" spans="1:26" x14ac:dyDescent="0.3">
      <c r="A2704" s="7"/>
      <c r="C2704" s="9" t="str">
        <f t="shared" si="126"/>
        <v/>
      </c>
      <c r="X2704" s="7"/>
      <c r="Y2704" s="10"/>
      <c r="Z2704" s="10"/>
    </row>
    <row r="2705" spans="1:26" x14ac:dyDescent="0.3">
      <c r="A2705" s="7"/>
      <c r="C2705" s="9" t="str">
        <f t="shared" si="126"/>
        <v/>
      </c>
      <c r="X2705" s="7"/>
      <c r="Y2705" s="10"/>
      <c r="Z2705" s="10"/>
    </row>
    <row r="2706" spans="1:26" x14ac:dyDescent="0.3">
      <c r="A2706" s="7"/>
      <c r="C2706" s="9" t="str">
        <f t="shared" si="126"/>
        <v/>
      </c>
      <c r="J2706" s="5"/>
      <c r="Y2706" s="10"/>
      <c r="Z2706" s="10"/>
    </row>
    <row r="2707" spans="1:26" x14ac:dyDescent="0.3">
      <c r="A2707" s="7"/>
      <c r="C2707" s="9" t="str">
        <f t="shared" si="126"/>
        <v/>
      </c>
      <c r="J2707" s="7"/>
      <c r="X2707" s="7"/>
      <c r="Y2707" s="10"/>
      <c r="Z2707" s="10"/>
    </row>
    <row r="2708" spans="1:26" x14ac:dyDescent="0.3">
      <c r="A2708" s="7"/>
      <c r="C2708" s="9" t="str">
        <f t="shared" si="126"/>
        <v/>
      </c>
      <c r="Y2708" s="10"/>
      <c r="Z2708" s="10"/>
    </row>
    <row r="2709" spans="1:26" x14ac:dyDescent="0.3">
      <c r="A2709" s="7"/>
      <c r="C2709" s="9" t="str">
        <f t="shared" si="126"/>
        <v/>
      </c>
      <c r="Y2709" s="10"/>
      <c r="Z2709" s="10"/>
    </row>
    <row r="2710" spans="1:26" x14ac:dyDescent="0.3">
      <c r="A2710" s="7"/>
      <c r="C2710" s="9" t="str">
        <f t="shared" si="126"/>
        <v/>
      </c>
      <c r="J2710" s="5"/>
      <c r="Y2710" s="10"/>
      <c r="Z2710" s="10"/>
    </row>
    <row r="2711" spans="1:26" x14ac:dyDescent="0.3">
      <c r="A2711" s="7"/>
      <c r="C2711" s="9" t="str">
        <f t="shared" si="126"/>
        <v/>
      </c>
      <c r="J2711" s="5"/>
      <c r="Y2711" s="10"/>
      <c r="Z2711" s="10"/>
    </row>
    <row r="2712" spans="1:26" x14ac:dyDescent="0.3">
      <c r="A2712" s="7"/>
      <c r="C2712" s="9" t="str">
        <f t="shared" si="126"/>
        <v/>
      </c>
      <c r="J2712" s="5"/>
      <c r="Y2712" s="10"/>
      <c r="Z2712" s="10"/>
    </row>
    <row r="2713" spans="1:26" x14ac:dyDescent="0.3">
      <c r="A2713" s="7"/>
      <c r="C2713" s="9" t="str">
        <f t="shared" si="126"/>
        <v/>
      </c>
      <c r="J2713" s="5"/>
      <c r="Y2713" s="10"/>
      <c r="Z2713" s="10"/>
    </row>
    <row r="2714" spans="1:26" x14ac:dyDescent="0.3">
      <c r="A2714" s="7"/>
      <c r="C2714" s="9" t="str">
        <f t="shared" si="126"/>
        <v/>
      </c>
      <c r="J2714" s="5"/>
      <c r="Y2714" s="10"/>
      <c r="Z2714" s="10"/>
    </row>
    <row r="2715" spans="1:26" x14ac:dyDescent="0.3">
      <c r="A2715" s="7"/>
      <c r="C2715" s="9" t="str">
        <f t="shared" ref="C2715:C2746" si="127">LOWER(F2715)</f>
        <v/>
      </c>
      <c r="Y2715" s="10"/>
      <c r="Z2715" s="10"/>
    </row>
    <row r="2716" spans="1:26" x14ac:dyDescent="0.3">
      <c r="A2716" s="7"/>
      <c r="C2716" s="9" t="str">
        <f t="shared" si="127"/>
        <v/>
      </c>
      <c r="Y2716" s="10"/>
      <c r="Z2716" s="10"/>
    </row>
    <row r="2717" spans="1:26" x14ac:dyDescent="0.3">
      <c r="A2717" s="7"/>
      <c r="C2717" s="9" t="str">
        <f t="shared" si="127"/>
        <v/>
      </c>
      <c r="J2717" s="5"/>
      <c r="Y2717" s="10"/>
      <c r="Z2717" s="10"/>
    </row>
    <row r="2718" spans="1:26" x14ac:dyDescent="0.3">
      <c r="A2718" s="7"/>
      <c r="C2718" s="9" t="str">
        <f t="shared" si="127"/>
        <v/>
      </c>
      <c r="J2718" s="5"/>
      <c r="Y2718" s="10"/>
      <c r="Z2718" s="10"/>
    </row>
    <row r="2719" spans="1:26" x14ac:dyDescent="0.3">
      <c r="A2719" s="7"/>
      <c r="C2719" s="9" t="str">
        <f t="shared" si="127"/>
        <v/>
      </c>
      <c r="J2719" s="5"/>
      <c r="Y2719" s="10"/>
      <c r="Z2719" s="10"/>
    </row>
    <row r="2720" spans="1:26" x14ac:dyDescent="0.3">
      <c r="A2720" s="7"/>
      <c r="C2720" s="9" t="str">
        <f t="shared" si="127"/>
        <v/>
      </c>
      <c r="J2720" s="5"/>
      <c r="X2720" s="7"/>
      <c r="Y2720" s="10"/>
      <c r="Z2720" s="10"/>
    </row>
    <row r="2721" spans="1:26" x14ac:dyDescent="0.3">
      <c r="A2721" s="7"/>
      <c r="C2721" s="9" t="str">
        <f t="shared" si="127"/>
        <v/>
      </c>
      <c r="J2721" s="5"/>
      <c r="X2721" s="7"/>
      <c r="Y2721" s="10"/>
      <c r="Z2721" s="10"/>
    </row>
    <row r="2722" spans="1:26" x14ac:dyDescent="0.3">
      <c r="A2722" s="7"/>
      <c r="C2722" s="9" t="str">
        <f t="shared" si="127"/>
        <v/>
      </c>
      <c r="X2722" s="7"/>
      <c r="Y2722" s="10"/>
      <c r="Z2722" s="10"/>
    </row>
    <row r="2723" spans="1:26" x14ac:dyDescent="0.3">
      <c r="A2723" s="7"/>
      <c r="C2723" s="9" t="str">
        <f t="shared" si="127"/>
        <v/>
      </c>
      <c r="X2723" s="7"/>
      <c r="Y2723" s="10"/>
      <c r="Z2723" s="10"/>
    </row>
    <row r="2724" spans="1:26" x14ac:dyDescent="0.3">
      <c r="A2724" s="7"/>
      <c r="C2724" s="9" t="str">
        <f t="shared" si="127"/>
        <v/>
      </c>
      <c r="X2724" s="7"/>
      <c r="Y2724" s="10"/>
      <c r="Z2724" s="10"/>
    </row>
    <row r="2725" spans="1:26" x14ac:dyDescent="0.3">
      <c r="A2725" s="7"/>
      <c r="C2725" s="9" t="str">
        <f t="shared" si="127"/>
        <v/>
      </c>
      <c r="X2725" s="7"/>
      <c r="Y2725" s="10"/>
      <c r="Z2725" s="10"/>
    </row>
    <row r="2726" spans="1:26" x14ac:dyDescent="0.3">
      <c r="A2726" s="7"/>
      <c r="C2726" s="9" t="str">
        <f t="shared" si="127"/>
        <v/>
      </c>
      <c r="J2726" s="5"/>
      <c r="L2726" s="5"/>
      <c r="X2726" s="7"/>
      <c r="Y2726" s="10"/>
      <c r="Z2726" s="10"/>
    </row>
    <row r="2727" spans="1:26" x14ac:dyDescent="0.3">
      <c r="A2727" s="7"/>
      <c r="C2727" s="9" t="str">
        <f t="shared" si="127"/>
        <v/>
      </c>
      <c r="X2727" s="7"/>
      <c r="Y2727" s="10"/>
      <c r="Z2727" s="10"/>
    </row>
    <row r="2728" spans="1:26" x14ac:dyDescent="0.3">
      <c r="A2728" s="7"/>
      <c r="C2728" s="9" t="str">
        <f t="shared" si="127"/>
        <v/>
      </c>
      <c r="X2728" s="7"/>
      <c r="Y2728" s="10"/>
      <c r="Z2728" s="10"/>
    </row>
    <row r="2729" spans="1:26" x14ac:dyDescent="0.3">
      <c r="A2729" s="7"/>
      <c r="C2729" s="9" t="str">
        <f t="shared" si="127"/>
        <v/>
      </c>
      <c r="J2729" s="5"/>
      <c r="X2729" s="7"/>
      <c r="Y2729" s="10"/>
      <c r="Z2729" s="10"/>
    </row>
    <row r="2730" spans="1:26" x14ac:dyDescent="0.3">
      <c r="A2730" s="7"/>
      <c r="C2730" s="9" t="str">
        <f t="shared" si="127"/>
        <v/>
      </c>
      <c r="J2730" s="5"/>
      <c r="X2730" s="7"/>
      <c r="Y2730" s="10"/>
      <c r="Z2730" s="10"/>
    </row>
    <row r="2731" spans="1:26" x14ac:dyDescent="0.3">
      <c r="A2731" s="7"/>
      <c r="C2731" s="9" t="str">
        <f t="shared" si="127"/>
        <v/>
      </c>
      <c r="X2731" s="7"/>
      <c r="Y2731" s="10"/>
      <c r="Z2731" s="10"/>
    </row>
    <row r="2732" spans="1:26" x14ac:dyDescent="0.3">
      <c r="A2732" s="7"/>
      <c r="C2732" s="9" t="str">
        <f t="shared" si="127"/>
        <v/>
      </c>
      <c r="X2732" s="7"/>
      <c r="Y2732" s="10"/>
      <c r="Z2732" s="10"/>
    </row>
    <row r="2733" spans="1:26" x14ac:dyDescent="0.3">
      <c r="A2733" s="7"/>
      <c r="C2733" s="9" t="str">
        <f t="shared" si="127"/>
        <v/>
      </c>
      <c r="J2733" s="5"/>
      <c r="X2733" s="7"/>
      <c r="Y2733" s="10"/>
      <c r="Z2733" s="10"/>
    </row>
    <row r="2734" spans="1:26" x14ac:dyDescent="0.3">
      <c r="A2734" s="7"/>
      <c r="C2734" s="9" t="str">
        <f t="shared" si="127"/>
        <v/>
      </c>
      <c r="J2734" s="5"/>
      <c r="X2734" s="7"/>
      <c r="Y2734" s="10"/>
      <c r="Z2734" s="10"/>
    </row>
    <row r="2735" spans="1:26" x14ac:dyDescent="0.3">
      <c r="A2735" s="7"/>
      <c r="C2735" s="9" t="str">
        <f t="shared" si="127"/>
        <v/>
      </c>
      <c r="J2735" s="5"/>
      <c r="Y2735" s="10"/>
      <c r="Z2735" s="10"/>
    </row>
    <row r="2736" spans="1:26" x14ac:dyDescent="0.3">
      <c r="A2736" s="7"/>
      <c r="C2736" s="9" t="str">
        <f t="shared" si="127"/>
        <v/>
      </c>
      <c r="X2736" s="7"/>
      <c r="Y2736" s="10"/>
      <c r="Z2736" s="10"/>
    </row>
    <row r="2737" spans="1:26" x14ac:dyDescent="0.3">
      <c r="A2737" s="7"/>
      <c r="C2737" s="9" t="str">
        <f t="shared" si="127"/>
        <v/>
      </c>
      <c r="X2737" s="7"/>
      <c r="Y2737" s="10"/>
      <c r="Z2737" s="10"/>
    </row>
    <row r="2738" spans="1:26" x14ac:dyDescent="0.3">
      <c r="A2738" s="7"/>
      <c r="C2738" s="9" t="str">
        <f t="shared" si="127"/>
        <v/>
      </c>
      <c r="X2738" s="7"/>
      <c r="Y2738" s="10"/>
      <c r="Z2738" s="10"/>
    </row>
    <row r="2739" spans="1:26" x14ac:dyDescent="0.3">
      <c r="A2739" s="7"/>
      <c r="C2739" s="9" t="str">
        <f t="shared" si="127"/>
        <v/>
      </c>
      <c r="X2739" s="7"/>
      <c r="Y2739" s="10"/>
      <c r="Z2739" s="10"/>
    </row>
    <row r="2740" spans="1:26" x14ac:dyDescent="0.3">
      <c r="A2740" s="7"/>
      <c r="C2740" s="9" t="str">
        <f t="shared" si="127"/>
        <v/>
      </c>
      <c r="X2740" s="7"/>
      <c r="Y2740" s="10"/>
      <c r="Z2740" s="10"/>
    </row>
    <row r="2741" spans="1:26" x14ac:dyDescent="0.3">
      <c r="A2741" s="7"/>
      <c r="C2741" s="9" t="str">
        <f t="shared" si="127"/>
        <v/>
      </c>
      <c r="X2741" s="7"/>
      <c r="Y2741" s="10"/>
      <c r="Z2741" s="10"/>
    </row>
    <row r="2742" spans="1:26" x14ac:dyDescent="0.3">
      <c r="A2742" s="7"/>
      <c r="C2742" s="9" t="str">
        <f t="shared" si="127"/>
        <v/>
      </c>
      <c r="X2742" s="7"/>
      <c r="Y2742" s="10"/>
      <c r="Z2742" s="10"/>
    </row>
    <row r="2743" spans="1:26" x14ac:dyDescent="0.3">
      <c r="A2743" s="7"/>
      <c r="C2743" s="9" t="str">
        <f t="shared" si="127"/>
        <v/>
      </c>
      <c r="X2743" s="7"/>
      <c r="Y2743" s="10"/>
      <c r="Z2743" s="10"/>
    </row>
    <row r="2744" spans="1:26" x14ac:dyDescent="0.3">
      <c r="A2744" s="7"/>
      <c r="C2744" s="9" t="str">
        <f t="shared" si="127"/>
        <v/>
      </c>
      <c r="X2744" s="7"/>
      <c r="Y2744" s="10"/>
      <c r="Z2744" s="10"/>
    </row>
    <row r="2745" spans="1:26" x14ac:dyDescent="0.3">
      <c r="A2745" s="7"/>
      <c r="C2745" s="9" t="str">
        <f t="shared" si="127"/>
        <v/>
      </c>
      <c r="Y2745" s="10"/>
      <c r="Z2745" s="10"/>
    </row>
    <row r="2746" spans="1:26" x14ac:dyDescent="0.3">
      <c r="A2746" s="7"/>
      <c r="C2746" s="9" t="str">
        <f t="shared" si="127"/>
        <v/>
      </c>
      <c r="X2746" s="7"/>
      <c r="Y2746" s="10"/>
      <c r="Z2746" s="10"/>
    </row>
    <row r="2747" spans="1:26" x14ac:dyDescent="0.3">
      <c r="A2747" s="7"/>
      <c r="C2747" s="9" t="str">
        <f t="shared" ref="C2747:C2778" si="128">LOWER(F2747)</f>
        <v/>
      </c>
      <c r="X2747" s="7"/>
      <c r="Y2747" s="10"/>
      <c r="Z2747" s="10"/>
    </row>
    <row r="2748" spans="1:26" x14ac:dyDescent="0.3">
      <c r="A2748" s="7"/>
      <c r="C2748" s="9" t="str">
        <f t="shared" si="128"/>
        <v/>
      </c>
      <c r="X2748" s="7"/>
      <c r="Y2748" s="10"/>
      <c r="Z2748" s="10"/>
    </row>
    <row r="2749" spans="1:26" x14ac:dyDescent="0.3">
      <c r="A2749" s="7"/>
      <c r="C2749" s="9" t="str">
        <f t="shared" si="128"/>
        <v/>
      </c>
      <c r="X2749" s="7"/>
      <c r="Y2749" s="10"/>
      <c r="Z2749" s="10"/>
    </row>
    <row r="2750" spans="1:26" x14ac:dyDescent="0.3">
      <c r="A2750" s="7"/>
      <c r="C2750" s="9" t="str">
        <f t="shared" si="128"/>
        <v/>
      </c>
      <c r="J2750" s="5"/>
      <c r="X2750" s="7"/>
      <c r="Y2750" s="10"/>
      <c r="Z2750" s="10"/>
    </row>
    <row r="2751" spans="1:26" x14ac:dyDescent="0.3">
      <c r="A2751" s="7" t="b">
        <f t="shared" ref="A2751:A2785" si="129">ISNUMBER(SEARCH("callfunc",X2751))</f>
        <v>0</v>
      </c>
      <c r="C2751" s="9" t="str">
        <f t="shared" si="128"/>
        <v/>
      </c>
      <c r="Y2751" s="10"/>
      <c r="Z2751" s="10"/>
    </row>
    <row r="2752" spans="1:26" x14ac:dyDescent="0.3">
      <c r="A2752" s="7" t="b">
        <f t="shared" si="129"/>
        <v>0</v>
      </c>
      <c r="C2752" s="9" t="str">
        <f t="shared" si="128"/>
        <v/>
      </c>
      <c r="Y2752" s="10"/>
      <c r="Z2752" s="10"/>
    </row>
    <row r="2753" spans="1:26" x14ac:dyDescent="0.3">
      <c r="A2753" s="7" t="b">
        <f t="shared" si="129"/>
        <v>0</v>
      </c>
      <c r="C2753" s="9" t="str">
        <f t="shared" si="128"/>
        <v/>
      </c>
      <c r="Y2753" s="10"/>
      <c r="Z2753" s="10"/>
    </row>
    <row r="2754" spans="1:26" x14ac:dyDescent="0.3">
      <c r="A2754" s="7" t="b">
        <f t="shared" si="129"/>
        <v>0</v>
      </c>
      <c r="C2754" s="9" t="str">
        <f t="shared" si="128"/>
        <v/>
      </c>
      <c r="Y2754" s="10"/>
      <c r="Z2754" s="10"/>
    </row>
    <row r="2755" spans="1:26" x14ac:dyDescent="0.3">
      <c r="A2755" s="7" t="b">
        <f t="shared" si="129"/>
        <v>0</v>
      </c>
      <c r="C2755" s="9" t="str">
        <f t="shared" si="128"/>
        <v/>
      </c>
      <c r="Y2755" s="10"/>
      <c r="Z2755" s="10"/>
    </row>
    <row r="2756" spans="1:26" x14ac:dyDescent="0.3">
      <c r="A2756" s="7" t="b">
        <f t="shared" si="129"/>
        <v>0</v>
      </c>
      <c r="C2756" s="9" t="str">
        <f t="shared" si="128"/>
        <v/>
      </c>
      <c r="Y2756" s="10"/>
      <c r="Z2756" s="10"/>
    </row>
    <row r="2757" spans="1:26" x14ac:dyDescent="0.3">
      <c r="A2757" s="7" t="b">
        <f t="shared" si="129"/>
        <v>0</v>
      </c>
      <c r="C2757" s="9" t="str">
        <f t="shared" si="128"/>
        <v/>
      </c>
      <c r="Y2757" s="10"/>
      <c r="Z2757" s="10"/>
    </row>
    <row r="2758" spans="1:26" x14ac:dyDescent="0.3">
      <c r="A2758" s="7" t="b">
        <f t="shared" si="129"/>
        <v>0</v>
      </c>
      <c r="C2758" s="9" t="str">
        <f t="shared" si="128"/>
        <v/>
      </c>
      <c r="Y2758" s="10"/>
      <c r="Z2758" s="10"/>
    </row>
    <row r="2759" spans="1:26" x14ac:dyDescent="0.3">
      <c r="A2759" s="7" t="b">
        <f t="shared" si="129"/>
        <v>0</v>
      </c>
      <c r="C2759" s="9" t="str">
        <f t="shared" si="128"/>
        <v/>
      </c>
      <c r="J2759" s="5"/>
      <c r="Y2759" s="10"/>
      <c r="Z2759" s="10"/>
    </row>
    <row r="2760" spans="1:26" x14ac:dyDescent="0.3">
      <c r="A2760" s="7" t="b">
        <f t="shared" si="129"/>
        <v>0</v>
      </c>
      <c r="C2760" s="9" t="str">
        <f t="shared" si="128"/>
        <v/>
      </c>
      <c r="Y2760" s="10"/>
      <c r="Z2760" s="10"/>
    </row>
    <row r="2761" spans="1:26" x14ac:dyDescent="0.3">
      <c r="A2761" s="7" t="b">
        <f t="shared" si="129"/>
        <v>0</v>
      </c>
      <c r="C2761" s="9" t="str">
        <f t="shared" si="128"/>
        <v/>
      </c>
      <c r="J2761" s="5"/>
      <c r="Y2761" s="10"/>
      <c r="Z2761" s="10"/>
    </row>
    <row r="2762" spans="1:26" x14ac:dyDescent="0.3">
      <c r="A2762" s="7" t="b">
        <f t="shared" si="129"/>
        <v>0</v>
      </c>
      <c r="C2762" s="9" t="str">
        <f t="shared" si="128"/>
        <v/>
      </c>
      <c r="J2762" s="5"/>
      <c r="Y2762" s="10"/>
      <c r="Z2762" s="10"/>
    </row>
    <row r="2763" spans="1:26" x14ac:dyDescent="0.3">
      <c r="A2763" s="7" t="b">
        <f t="shared" si="129"/>
        <v>0</v>
      </c>
      <c r="C2763" s="9" t="str">
        <f t="shared" si="128"/>
        <v/>
      </c>
      <c r="Y2763" s="10"/>
      <c r="Z2763" s="10"/>
    </row>
    <row r="2764" spans="1:26" x14ac:dyDescent="0.3">
      <c r="A2764" s="7" t="b">
        <f t="shared" si="129"/>
        <v>0</v>
      </c>
      <c r="C2764" s="9" t="str">
        <f t="shared" si="128"/>
        <v/>
      </c>
      <c r="Y2764" s="10"/>
      <c r="Z2764" s="10"/>
    </row>
    <row r="2765" spans="1:26" x14ac:dyDescent="0.3">
      <c r="A2765" s="7" t="b">
        <f t="shared" si="129"/>
        <v>0</v>
      </c>
      <c r="C2765" s="9" t="str">
        <f t="shared" si="128"/>
        <v/>
      </c>
      <c r="Y2765" s="10"/>
      <c r="Z2765" s="10"/>
    </row>
    <row r="2766" spans="1:26" x14ac:dyDescent="0.3">
      <c r="A2766" s="7" t="b">
        <f t="shared" si="129"/>
        <v>0</v>
      </c>
      <c r="C2766" s="9" t="str">
        <f t="shared" si="128"/>
        <v/>
      </c>
      <c r="Y2766" s="10"/>
      <c r="Z2766" s="10"/>
    </row>
    <row r="2767" spans="1:26" x14ac:dyDescent="0.3">
      <c r="A2767" s="7" t="b">
        <f t="shared" si="129"/>
        <v>0</v>
      </c>
      <c r="C2767" s="9" t="str">
        <f t="shared" si="128"/>
        <v/>
      </c>
      <c r="Y2767" s="10"/>
      <c r="Z2767" s="10"/>
    </row>
    <row r="2768" spans="1:26" x14ac:dyDescent="0.3">
      <c r="A2768" s="7" t="b">
        <f t="shared" si="129"/>
        <v>0</v>
      </c>
      <c r="C2768" s="9" t="str">
        <f t="shared" si="128"/>
        <v/>
      </c>
      <c r="Y2768" s="10"/>
      <c r="Z2768" s="10"/>
    </row>
    <row r="2769" spans="1:26" x14ac:dyDescent="0.3">
      <c r="A2769" s="7" t="b">
        <f t="shared" si="129"/>
        <v>0</v>
      </c>
      <c r="C2769" s="9" t="str">
        <f t="shared" si="128"/>
        <v/>
      </c>
      <c r="Y2769" s="10"/>
      <c r="Z2769" s="10"/>
    </row>
    <row r="2770" spans="1:26" x14ac:dyDescent="0.3">
      <c r="A2770" s="7" t="b">
        <f t="shared" si="129"/>
        <v>0</v>
      </c>
      <c r="C2770" s="9" t="str">
        <f t="shared" si="128"/>
        <v/>
      </c>
      <c r="Y2770" s="10"/>
      <c r="Z2770" s="10"/>
    </row>
    <row r="2771" spans="1:26" x14ac:dyDescent="0.3">
      <c r="A2771" s="7" t="b">
        <f t="shared" si="129"/>
        <v>0</v>
      </c>
      <c r="C2771" s="9" t="str">
        <f t="shared" si="128"/>
        <v/>
      </c>
      <c r="Y2771" s="10"/>
      <c r="Z2771" s="10"/>
    </row>
    <row r="2772" spans="1:26" x14ac:dyDescent="0.3">
      <c r="A2772" s="7" t="b">
        <f t="shared" si="129"/>
        <v>0</v>
      </c>
      <c r="C2772" s="9" t="str">
        <f t="shared" si="128"/>
        <v/>
      </c>
      <c r="Y2772" s="10"/>
      <c r="Z2772" s="10"/>
    </row>
    <row r="2773" spans="1:26" x14ac:dyDescent="0.3">
      <c r="A2773" s="7" t="b">
        <f t="shared" si="129"/>
        <v>0</v>
      </c>
      <c r="C2773" s="9" t="str">
        <f t="shared" si="128"/>
        <v/>
      </c>
      <c r="Y2773" s="10"/>
      <c r="Z2773" s="10"/>
    </row>
    <row r="2774" spans="1:26" x14ac:dyDescent="0.3">
      <c r="A2774" s="7" t="b">
        <f t="shared" si="129"/>
        <v>0</v>
      </c>
      <c r="C2774" s="9" t="str">
        <f t="shared" si="128"/>
        <v/>
      </c>
      <c r="Y2774" s="10"/>
      <c r="Z2774" s="10"/>
    </row>
    <row r="2775" spans="1:26" x14ac:dyDescent="0.3">
      <c r="A2775" s="7" t="b">
        <f t="shared" si="129"/>
        <v>0</v>
      </c>
      <c r="C2775" s="9" t="str">
        <f t="shared" si="128"/>
        <v/>
      </c>
      <c r="Y2775" s="10"/>
      <c r="Z2775" s="10"/>
    </row>
    <row r="2776" spans="1:26" x14ac:dyDescent="0.3">
      <c r="A2776" s="7" t="b">
        <f t="shared" si="129"/>
        <v>0</v>
      </c>
      <c r="C2776" s="9" t="str">
        <f t="shared" si="128"/>
        <v/>
      </c>
      <c r="Y2776" s="10"/>
      <c r="Z2776" s="10"/>
    </row>
    <row r="2777" spans="1:26" x14ac:dyDescent="0.3">
      <c r="A2777" s="7" t="b">
        <f t="shared" si="129"/>
        <v>0</v>
      </c>
      <c r="C2777" s="9" t="str">
        <f t="shared" si="128"/>
        <v/>
      </c>
      <c r="Y2777" s="10"/>
      <c r="Z2777" s="10"/>
    </row>
    <row r="2778" spans="1:26" x14ac:dyDescent="0.3">
      <c r="A2778" s="7" t="b">
        <f t="shared" si="129"/>
        <v>0</v>
      </c>
      <c r="C2778" s="9" t="str">
        <f t="shared" si="128"/>
        <v/>
      </c>
      <c r="Y2778" s="10"/>
      <c r="Z2778" s="10"/>
    </row>
    <row r="2779" spans="1:26" x14ac:dyDescent="0.3">
      <c r="A2779" s="7" t="b">
        <f t="shared" si="129"/>
        <v>0</v>
      </c>
      <c r="C2779" s="9" t="str">
        <f t="shared" ref="C2779:C2785" si="130">LOWER(F2779)</f>
        <v/>
      </c>
      <c r="Y2779" s="10"/>
      <c r="Z2779" s="10"/>
    </row>
    <row r="2780" spans="1:26" x14ac:dyDescent="0.3">
      <c r="A2780" s="7" t="b">
        <f t="shared" si="129"/>
        <v>0</v>
      </c>
      <c r="C2780" s="9" t="str">
        <f t="shared" si="130"/>
        <v/>
      </c>
      <c r="Y2780" s="10"/>
      <c r="Z2780" s="10"/>
    </row>
    <row r="2781" spans="1:26" x14ac:dyDescent="0.3">
      <c r="A2781" s="7" t="b">
        <f t="shared" si="129"/>
        <v>0</v>
      </c>
      <c r="C2781" s="9" t="str">
        <f t="shared" si="130"/>
        <v/>
      </c>
      <c r="Y2781" s="10"/>
      <c r="Z2781" s="10"/>
    </row>
    <row r="2782" spans="1:26" x14ac:dyDescent="0.3">
      <c r="A2782" s="7" t="b">
        <f t="shared" si="129"/>
        <v>0</v>
      </c>
      <c r="C2782" s="9" t="str">
        <f t="shared" si="130"/>
        <v/>
      </c>
      <c r="Y2782" s="10"/>
      <c r="Z2782" s="10"/>
    </row>
    <row r="2783" spans="1:26" x14ac:dyDescent="0.3">
      <c r="A2783" s="7" t="b">
        <f t="shared" si="129"/>
        <v>0</v>
      </c>
      <c r="C2783" s="9" t="str">
        <f t="shared" si="130"/>
        <v/>
      </c>
      <c r="Y2783" s="10"/>
      <c r="Z2783" s="10"/>
    </row>
    <row r="2784" spans="1:26" x14ac:dyDescent="0.3">
      <c r="A2784" s="7" t="b">
        <f t="shared" si="129"/>
        <v>0</v>
      </c>
      <c r="C2784" s="9" t="str">
        <f t="shared" si="130"/>
        <v/>
      </c>
      <c r="Y2784" s="10"/>
      <c r="Z2784" s="10"/>
    </row>
    <row r="2785" spans="1:26" x14ac:dyDescent="0.3">
      <c r="A2785" s="7" t="b">
        <f t="shared" si="129"/>
        <v>0</v>
      </c>
      <c r="C2785" s="9" t="str">
        <f t="shared" si="130"/>
        <v/>
      </c>
      <c r="Y2785" s="10"/>
      <c r="Z2785" s="10"/>
    </row>
  </sheetData>
  <autoFilter ref="A1:AB2785">
    <sortState ref="A2:AB2790">
      <sortCondition ref="D1:D2790"/>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603"/>
  <sheetViews>
    <sheetView topLeftCell="A5582" workbookViewId="0">
      <selection activeCell="C5603" sqref="C5603"/>
    </sheetView>
  </sheetViews>
  <sheetFormatPr defaultRowHeight="14.4" x14ac:dyDescent="0.3"/>
  <cols>
    <col min="1" max="1" width="8.88671875" style="22"/>
    <col min="3" max="3" width="16.109375" customWidth="1"/>
  </cols>
  <sheetData>
    <row r="1" spans="1:16" x14ac:dyDescent="0.3">
      <c r="A1" s="22" t="s">
        <v>42483</v>
      </c>
      <c r="B1" s="22" t="s">
        <v>11037</v>
      </c>
      <c r="C1" s="22" t="s">
        <v>31891</v>
      </c>
      <c r="D1" s="22" t="s">
        <v>7</v>
      </c>
      <c r="E1" s="22" t="s">
        <v>31892</v>
      </c>
      <c r="F1" s="22" t="s">
        <v>31893</v>
      </c>
      <c r="G1" s="22" t="s">
        <v>31894</v>
      </c>
      <c r="H1" s="22" t="s">
        <v>31895</v>
      </c>
      <c r="I1" s="22" t="s">
        <v>12011</v>
      </c>
      <c r="J1" s="22" t="s">
        <v>11</v>
      </c>
      <c r="K1" s="22" t="s">
        <v>31896</v>
      </c>
      <c r="L1" s="22" t="s">
        <v>13</v>
      </c>
      <c r="M1" s="22" t="s">
        <v>31897</v>
      </c>
      <c r="N1" s="22" t="s">
        <v>9</v>
      </c>
      <c r="O1" s="22" t="s">
        <v>31898</v>
      </c>
      <c r="P1" s="22" t="s">
        <v>31899</v>
      </c>
    </row>
    <row r="2" spans="1:16" x14ac:dyDescent="0.3">
      <c r="A2" s="22">
        <f>VLOOKUP(B2,web_archive!D:D,1,FALSE)</f>
        <v>501</v>
      </c>
      <c r="B2" s="22">
        <v>501</v>
      </c>
      <c r="C2" s="22" t="s">
        <v>8240</v>
      </c>
      <c r="D2" s="22">
        <v>7</v>
      </c>
      <c r="E2" s="22" t="s">
        <v>31900</v>
      </c>
      <c r="F2" s="22" t="s">
        <v>31901</v>
      </c>
      <c r="G2" s="22" t="s">
        <v>31902</v>
      </c>
      <c r="H2" s="22"/>
      <c r="I2" s="22"/>
      <c r="J2" s="22"/>
      <c r="K2" s="22"/>
      <c r="L2" s="22"/>
      <c r="M2" s="22"/>
      <c r="N2" s="22"/>
      <c r="O2" s="22"/>
      <c r="P2" s="22"/>
    </row>
    <row r="3" spans="1:16" x14ac:dyDescent="0.3">
      <c r="A3" s="22">
        <f>VLOOKUP(B3,web_archive!D:D,1,FALSE)</f>
        <v>502</v>
      </c>
      <c r="B3" s="22">
        <v>502</v>
      </c>
      <c r="C3" s="22" t="s">
        <v>7271</v>
      </c>
      <c r="D3" s="22">
        <v>10</v>
      </c>
      <c r="E3" s="22" t="s">
        <v>31903</v>
      </c>
      <c r="F3" s="22" t="s">
        <v>31904</v>
      </c>
      <c r="G3" s="22" t="s">
        <v>31905</v>
      </c>
      <c r="H3" s="22"/>
      <c r="I3" s="22"/>
      <c r="J3" s="22"/>
      <c r="K3" s="22"/>
      <c r="L3" s="22"/>
      <c r="M3" s="22"/>
      <c r="N3" s="22"/>
      <c r="O3" s="22"/>
      <c r="P3" s="22"/>
    </row>
    <row r="4" spans="1:16" x14ac:dyDescent="0.3">
      <c r="A4" s="22">
        <f>VLOOKUP(B4,web_archive!D:D,1,FALSE)</f>
        <v>503</v>
      </c>
      <c r="B4" s="22">
        <v>503</v>
      </c>
      <c r="C4" s="22" t="s">
        <v>10918</v>
      </c>
      <c r="D4" s="22">
        <v>13</v>
      </c>
      <c r="E4" s="22" t="s">
        <v>31906</v>
      </c>
      <c r="F4" s="22"/>
      <c r="G4" s="22" t="s">
        <v>31907</v>
      </c>
      <c r="H4" s="22"/>
      <c r="I4" s="22"/>
      <c r="J4" s="22"/>
      <c r="K4" s="22"/>
      <c r="L4" s="22"/>
      <c r="M4" s="22"/>
      <c r="N4" s="22"/>
      <c r="O4" s="22"/>
      <c r="P4" s="22"/>
    </row>
    <row r="5" spans="1:16" x14ac:dyDescent="0.3">
      <c r="A5" s="22">
        <f>VLOOKUP(B5,web_archive!D:D,1,FALSE)</f>
        <v>504</v>
      </c>
      <c r="B5" s="22">
        <v>504</v>
      </c>
      <c r="C5" s="22" t="s">
        <v>10674</v>
      </c>
      <c r="D5" s="22">
        <v>15</v>
      </c>
      <c r="E5" s="22" t="s">
        <v>31908</v>
      </c>
      <c r="F5" s="22"/>
      <c r="G5" s="22" t="s">
        <v>31909</v>
      </c>
      <c r="H5" s="22"/>
      <c r="I5" s="22"/>
      <c r="J5" s="22"/>
      <c r="K5" s="22"/>
      <c r="L5" s="22"/>
      <c r="M5" s="22"/>
      <c r="N5" s="22"/>
      <c r="O5" s="22"/>
      <c r="P5" s="22"/>
    </row>
    <row r="6" spans="1:16" x14ac:dyDescent="0.3">
      <c r="A6" s="22">
        <f>VLOOKUP(B6,web_archive!D:D,1,FALSE)</f>
        <v>505</v>
      </c>
      <c r="B6" s="22">
        <v>505</v>
      </c>
      <c r="C6" s="22" t="s">
        <v>1360</v>
      </c>
      <c r="D6" s="22">
        <v>15</v>
      </c>
      <c r="E6" s="22" t="s">
        <v>31910</v>
      </c>
      <c r="F6" s="22" t="s">
        <v>31911</v>
      </c>
      <c r="G6" s="22" t="s">
        <v>31912</v>
      </c>
      <c r="H6" s="22"/>
      <c r="I6" s="22"/>
      <c r="J6" s="22"/>
      <c r="K6" s="22"/>
      <c r="L6" s="22"/>
      <c r="M6" s="22"/>
      <c r="N6" s="22"/>
      <c r="O6" s="22"/>
      <c r="P6" s="22"/>
    </row>
    <row r="7" spans="1:16" x14ac:dyDescent="0.3">
      <c r="A7" s="22">
        <f>VLOOKUP(B7,web_archive!D:D,1,FALSE)</f>
        <v>506</v>
      </c>
      <c r="B7" s="22">
        <v>506</v>
      </c>
      <c r="C7" s="22" t="s">
        <v>4811</v>
      </c>
      <c r="D7" s="22">
        <v>7</v>
      </c>
      <c r="E7" s="22" t="s">
        <v>31913</v>
      </c>
      <c r="F7" s="22"/>
      <c r="G7" s="22" t="s">
        <v>31914</v>
      </c>
      <c r="H7" s="22"/>
      <c r="I7" s="22"/>
      <c r="J7" s="22"/>
      <c r="K7" s="22"/>
      <c r="L7" s="22"/>
      <c r="M7" s="22"/>
      <c r="N7" s="22"/>
      <c r="O7" s="22"/>
      <c r="P7" s="22"/>
    </row>
    <row r="8" spans="1:16" x14ac:dyDescent="0.3">
      <c r="A8" s="22">
        <f>VLOOKUP(B8,web_archive!D:D,1,FALSE)</f>
        <v>507</v>
      </c>
      <c r="B8" s="22">
        <v>507</v>
      </c>
      <c r="C8" s="22" t="s">
        <v>8228</v>
      </c>
      <c r="D8" s="22">
        <v>3</v>
      </c>
      <c r="E8" s="22" t="s">
        <v>31915</v>
      </c>
      <c r="F8" s="22" t="s">
        <v>31916</v>
      </c>
      <c r="G8" s="22" t="s">
        <v>31917</v>
      </c>
      <c r="H8" s="22"/>
      <c r="I8" s="22"/>
      <c r="J8" s="22"/>
      <c r="K8" s="22"/>
      <c r="L8" s="22"/>
      <c r="M8" s="22"/>
      <c r="N8" s="22"/>
      <c r="O8" s="22"/>
      <c r="P8" s="22"/>
    </row>
    <row r="9" spans="1:16" x14ac:dyDescent="0.3">
      <c r="A9" s="22">
        <f>VLOOKUP(B9,web_archive!D:D,1,FALSE)</f>
        <v>508</v>
      </c>
      <c r="B9" s="22">
        <v>508</v>
      </c>
      <c r="C9" s="22" t="s">
        <v>10906</v>
      </c>
      <c r="D9" s="22">
        <v>5</v>
      </c>
      <c r="E9" s="22" t="s">
        <v>31918</v>
      </c>
      <c r="F9" s="22" t="s">
        <v>31919</v>
      </c>
      <c r="G9" s="22" t="s">
        <v>31920</v>
      </c>
      <c r="H9" s="22"/>
      <c r="I9" s="22"/>
      <c r="J9" s="22"/>
      <c r="K9" s="22"/>
      <c r="L9" s="22"/>
      <c r="M9" s="22"/>
      <c r="N9" s="22"/>
      <c r="O9" s="22"/>
      <c r="P9" s="22"/>
    </row>
    <row r="10" spans="1:16" x14ac:dyDescent="0.3">
      <c r="A10" s="22">
        <f>VLOOKUP(B10,web_archive!D:D,1,FALSE)</f>
        <v>509</v>
      </c>
      <c r="B10" s="22">
        <v>509</v>
      </c>
      <c r="C10" s="22" t="s">
        <v>10658</v>
      </c>
      <c r="D10" s="22">
        <v>7</v>
      </c>
      <c r="E10" s="22" t="s">
        <v>31921</v>
      </c>
      <c r="F10" s="22" t="s">
        <v>31922</v>
      </c>
      <c r="G10" s="22" t="s">
        <v>31923</v>
      </c>
      <c r="H10" s="22"/>
      <c r="I10" s="22"/>
      <c r="J10" s="22"/>
      <c r="K10" s="22"/>
      <c r="L10" s="22"/>
      <c r="M10" s="22"/>
      <c r="N10" s="22"/>
      <c r="O10" s="22"/>
      <c r="P10" s="22"/>
    </row>
    <row r="11" spans="1:16" x14ac:dyDescent="0.3">
      <c r="A11" s="22">
        <f>VLOOKUP(B11,web_archive!D:D,1,FALSE)</f>
        <v>510</v>
      </c>
      <c r="B11" s="22">
        <v>510</v>
      </c>
      <c r="C11" s="22" t="s">
        <v>1340</v>
      </c>
      <c r="D11" s="22">
        <v>7</v>
      </c>
      <c r="E11" s="22" t="s">
        <v>31924</v>
      </c>
      <c r="F11" s="22" t="s">
        <v>31925</v>
      </c>
      <c r="G11" s="22" t="s">
        <v>31926</v>
      </c>
      <c r="H11" s="22"/>
      <c r="I11" s="22"/>
      <c r="J11" s="22"/>
      <c r="K11" s="22"/>
      <c r="L11" s="22"/>
      <c r="M11" s="22"/>
      <c r="N11" s="22"/>
      <c r="O11" s="22"/>
      <c r="P11" s="22"/>
    </row>
    <row r="12" spans="1:16" x14ac:dyDescent="0.3">
      <c r="A12" s="22">
        <f>VLOOKUP(B12,web_archive!D:D,1,FALSE)</f>
        <v>511</v>
      </c>
      <c r="B12" s="22">
        <v>511</v>
      </c>
      <c r="C12" s="22" t="s">
        <v>4791</v>
      </c>
      <c r="D12" s="22">
        <v>3</v>
      </c>
      <c r="E12" s="22" t="s">
        <v>31927</v>
      </c>
      <c r="F12" s="22" t="s">
        <v>31928</v>
      </c>
      <c r="G12" s="22" t="s">
        <v>31929</v>
      </c>
      <c r="H12" s="22"/>
      <c r="I12" s="22"/>
      <c r="J12" s="22"/>
      <c r="K12" s="22"/>
      <c r="L12" s="22"/>
      <c r="M12" s="22"/>
      <c r="N12" s="22"/>
      <c r="O12" s="22"/>
      <c r="P12" s="22"/>
    </row>
    <row r="13" spans="1:16" x14ac:dyDescent="0.3">
      <c r="A13" s="22">
        <f>VLOOKUP(B13,web_archive!D:D,1,FALSE)</f>
        <v>512</v>
      </c>
      <c r="B13" s="22">
        <v>512</v>
      </c>
      <c r="C13" s="22" t="s">
        <v>440</v>
      </c>
      <c r="D13" s="22">
        <v>2</v>
      </c>
      <c r="E13" s="22" t="s">
        <v>31930</v>
      </c>
      <c r="F13" s="22" t="s">
        <v>31931</v>
      </c>
      <c r="G13" s="22" t="s">
        <v>31932</v>
      </c>
      <c r="H13" s="22"/>
      <c r="I13" s="22"/>
      <c r="J13" s="22"/>
      <c r="K13" s="22"/>
      <c r="L13" s="22"/>
      <c r="M13" s="22"/>
      <c r="N13" s="22"/>
      <c r="O13" s="22"/>
      <c r="P13" s="22"/>
    </row>
    <row r="14" spans="1:16" x14ac:dyDescent="0.3">
      <c r="A14" s="22">
        <f>VLOOKUP(B14,web_archive!D:D,1,FALSE)</f>
        <v>513</v>
      </c>
      <c r="B14" s="22">
        <v>513</v>
      </c>
      <c r="C14" s="22" t="s">
        <v>746</v>
      </c>
      <c r="D14" s="22">
        <v>2</v>
      </c>
      <c r="E14" s="22" t="s">
        <v>31933</v>
      </c>
      <c r="F14" s="22" t="s">
        <v>31934</v>
      </c>
      <c r="G14" s="22" t="s">
        <v>31935</v>
      </c>
      <c r="H14" s="22"/>
      <c r="I14" s="22"/>
      <c r="J14" s="22"/>
      <c r="K14" s="22"/>
      <c r="L14" s="22"/>
      <c r="M14" s="22"/>
      <c r="N14" s="22"/>
      <c r="O14" s="22"/>
      <c r="P14" s="22"/>
    </row>
    <row r="15" spans="1:16" x14ac:dyDescent="0.3">
      <c r="A15" s="22">
        <f>VLOOKUP(B15,web_archive!D:D,1,FALSE)</f>
        <v>514</v>
      </c>
      <c r="B15" s="22">
        <v>514</v>
      </c>
      <c r="C15" s="22" t="s">
        <v>4718</v>
      </c>
      <c r="D15" s="22">
        <v>2</v>
      </c>
      <c r="E15" s="22" t="s">
        <v>31936</v>
      </c>
      <c r="F15" s="22" t="s">
        <v>31937</v>
      </c>
      <c r="G15" s="22" t="s">
        <v>31938</v>
      </c>
      <c r="H15" s="22"/>
      <c r="I15" s="22"/>
      <c r="J15" s="22"/>
      <c r="K15" s="22"/>
      <c r="L15" s="22"/>
      <c r="M15" s="22"/>
      <c r="N15" s="22"/>
      <c r="O15" s="22"/>
      <c r="P15" s="22"/>
    </row>
    <row r="16" spans="1:16" x14ac:dyDescent="0.3">
      <c r="A16" s="22">
        <f>VLOOKUP(B16,web_archive!D:D,1,FALSE)</f>
        <v>515</v>
      </c>
      <c r="B16" s="22">
        <v>515</v>
      </c>
      <c r="C16" s="22" t="s">
        <v>1897</v>
      </c>
      <c r="D16" s="22">
        <v>2</v>
      </c>
      <c r="E16" s="22" t="s">
        <v>31939</v>
      </c>
      <c r="F16" s="22" t="s">
        <v>31940</v>
      </c>
      <c r="G16" s="22" t="s">
        <v>31941</v>
      </c>
      <c r="H16" s="22"/>
      <c r="I16" s="22"/>
      <c r="J16" s="22"/>
      <c r="K16" s="22"/>
      <c r="L16" s="22"/>
      <c r="M16" s="22"/>
      <c r="N16" s="22"/>
      <c r="O16" s="22"/>
      <c r="P16" s="22"/>
    </row>
    <row r="17" spans="1:16" x14ac:dyDescent="0.3">
      <c r="A17" s="22">
        <f>VLOOKUP(B17,web_archive!D:D,1,FALSE)</f>
        <v>517</v>
      </c>
      <c r="B17" s="22">
        <v>517</v>
      </c>
      <c r="C17" s="22" t="s">
        <v>6547</v>
      </c>
      <c r="D17" s="22">
        <v>15</v>
      </c>
      <c r="E17" s="22" t="s">
        <v>31942</v>
      </c>
      <c r="F17" s="22" t="s">
        <v>31943</v>
      </c>
      <c r="G17" s="22" t="s">
        <v>31944</v>
      </c>
      <c r="H17" s="22"/>
      <c r="I17" s="22"/>
      <c r="J17" s="22"/>
      <c r="K17" s="22"/>
      <c r="L17" s="22"/>
      <c r="M17" s="22"/>
      <c r="N17" s="22"/>
      <c r="O17" s="22"/>
      <c r="P17" s="22"/>
    </row>
    <row r="18" spans="1:16" x14ac:dyDescent="0.3">
      <c r="A18" s="22">
        <f>VLOOKUP(B18,web_archive!D:D,1,FALSE)</f>
        <v>518</v>
      </c>
      <c r="B18" s="22">
        <v>518</v>
      </c>
      <c r="C18" s="22" t="s">
        <v>5255</v>
      </c>
      <c r="D18" s="22">
        <v>10</v>
      </c>
      <c r="E18" s="22" t="s">
        <v>31945</v>
      </c>
      <c r="F18" s="22" t="s">
        <v>31946</v>
      </c>
      <c r="G18" s="22" t="s">
        <v>31947</v>
      </c>
      <c r="H18" s="22"/>
      <c r="I18" s="22"/>
      <c r="J18" s="22"/>
      <c r="K18" s="22"/>
      <c r="L18" s="22"/>
      <c r="M18" s="22"/>
      <c r="N18" s="22"/>
      <c r="O18" s="22"/>
      <c r="P18" s="22"/>
    </row>
    <row r="19" spans="1:16" x14ac:dyDescent="0.3">
      <c r="A19" s="22">
        <f>VLOOKUP(B19,web_archive!D:D,1,FALSE)</f>
        <v>519</v>
      </c>
      <c r="B19" s="22">
        <v>519</v>
      </c>
      <c r="C19" s="22" t="s">
        <v>6658</v>
      </c>
      <c r="D19" s="22">
        <v>3</v>
      </c>
      <c r="E19" s="22" t="s">
        <v>31948</v>
      </c>
      <c r="F19" s="22" t="s">
        <v>31949</v>
      </c>
      <c r="G19" s="22" t="s">
        <v>31950</v>
      </c>
      <c r="H19" s="22"/>
      <c r="I19" s="22"/>
      <c r="J19" s="22"/>
      <c r="K19" s="22"/>
      <c r="L19" s="22"/>
      <c r="M19" s="22"/>
      <c r="N19" s="22"/>
      <c r="O19" s="22"/>
      <c r="P19" s="22"/>
    </row>
    <row r="20" spans="1:16" x14ac:dyDescent="0.3">
      <c r="A20" s="22">
        <f>VLOOKUP(B20,web_archive!D:D,1,FALSE)</f>
        <v>520</v>
      </c>
      <c r="B20" s="22">
        <v>520</v>
      </c>
      <c r="C20" s="22" t="s">
        <v>6003</v>
      </c>
      <c r="D20" s="22">
        <v>1</v>
      </c>
      <c r="E20" s="22" t="s">
        <v>31951</v>
      </c>
      <c r="F20" s="22" t="s">
        <v>31952</v>
      </c>
      <c r="G20" s="22" t="s">
        <v>31907</v>
      </c>
      <c r="H20" s="22"/>
      <c r="I20" s="22"/>
      <c r="J20" s="22"/>
      <c r="K20" s="22"/>
      <c r="L20" s="22"/>
      <c r="M20" s="22"/>
      <c r="N20" s="22"/>
      <c r="O20" s="22"/>
      <c r="P20" s="22"/>
    </row>
    <row r="21" spans="1:16" x14ac:dyDescent="0.3">
      <c r="A21" s="22">
        <f>VLOOKUP(B21,web_archive!D:D,1,FALSE)</f>
        <v>521</v>
      </c>
      <c r="B21" s="22">
        <v>521</v>
      </c>
      <c r="C21" s="22" t="s">
        <v>5999</v>
      </c>
      <c r="D21" s="22">
        <v>2</v>
      </c>
      <c r="E21" s="22" t="s">
        <v>31953</v>
      </c>
      <c r="F21" s="22" t="s">
        <v>31954</v>
      </c>
      <c r="G21" s="22" t="s">
        <v>31909</v>
      </c>
      <c r="H21" s="22"/>
      <c r="I21" s="22"/>
      <c r="J21" s="22"/>
      <c r="K21" s="22"/>
      <c r="L21" s="22"/>
      <c r="M21" s="22"/>
      <c r="N21" s="22"/>
      <c r="O21" s="22"/>
      <c r="P21" s="22"/>
    </row>
    <row r="22" spans="1:16" x14ac:dyDescent="0.3">
      <c r="A22" s="22">
        <f>VLOOKUP(B22,web_archive!D:D,1,FALSE)</f>
        <v>522</v>
      </c>
      <c r="B22" s="22">
        <v>522</v>
      </c>
      <c r="C22" s="22" t="s">
        <v>4286</v>
      </c>
      <c r="D22" s="22">
        <v>5</v>
      </c>
      <c r="E22" s="22" t="s">
        <v>31955</v>
      </c>
      <c r="F22" s="22" t="s">
        <v>31956</v>
      </c>
      <c r="G22" s="22" t="s">
        <v>31957</v>
      </c>
      <c r="H22" s="22"/>
      <c r="I22" s="22"/>
      <c r="J22" s="22"/>
      <c r="K22" s="22"/>
      <c r="L22" s="22"/>
      <c r="M22" s="22"/>
      <c r="N22" s="22"/>
      <c r="O22" s="22"/>
      <c r="P22" s="22"/>
    </row>
    <row r="23" spans="1:16" x14ac:dyDescent="0.3">
      <c r="A23" s="22">
        <f>VLOOKUP(B23,web_archive!D:D,1,FALSE)</f>
        <v>523</v>
      </c>
      <c r="B23" s="22">
        <v>523</v>
      </c>
      <c r="C23" s="22" t="s">
        <v>5252</v>
      </c>
      <c r="D23" s="22">
        <v>3</v>
      </c>
      <c r="E23" s="22" t="s">
        <v>31958</v>
      </c>
      <c r="F23" s="22" t="s">
        <v>31959</v>
      </c>
      <c r="G23" s="22" t="s">
        <v>31960</v>
      </c>
      <c r="H23" s="22"/>
      <c r="I23" s="22"/>
      <c r="J23" s="22"/>
      <c r="K23" s="22"/>
      <c r="L23" s="22"/>
      <c r="M23" s="22"/>
      <c r="N23" s="22"/>
      <c r="O23" s="22"/>
      <c r="P23" s="22"/>
    </row>
    <row r="24" spans="1:16" x14ac:dyDescent="0.3">
      <c r="A24" s="22">
        <f>VLOOKUP(B24,web_archive!D:D,1,FALSE)</f>
        <v>526</v>
      </c>
      <c r="B24" s="22">
        <v>526</v>
      </c>
      <c r="C24" s="22" t="s">
        <v>8579</v>
      </c>
      <c r="D24" s="22">
        <v>15</v>
      </c>
      <c r="E24" s="22" t="s">
        <v>31961</v>
      </c>
      <c r="F24" s="22" t="s">
        <v>31962</v>
      </c>
      <c r="G24" s="22" t="s">
        <v>31963</v>
      </c>
      <c r="H24" s="22"/>
      <c r="I24" s="22"/>
      <c r="J24" s="22"/>
      <c r="K24" s="22"/>
      <c r="L24" s="22"/>
      <c r="M24" s="22"/>
      <c r="N24" s="22"/>
      <c r="O24" s="22"/>
      <c r="P24" s="22"/>
    </row>
    <row r="25" spans="1:16" x14ac:dyDescent="0.3">
      <c r="A25" s="22">
        <f>VLOOKUP(B25,web_archive!D:D,1,FALSE)</f>
        <v>528</v>
      </c>
      <c r="B25" s="22">
        <v>528</v>
      </c>
      <c r="C25" s="22" t="s">
        <v>6791</v>
      </c>
      <c r="D25" s="22">
        <v>15</v>
      </c>
      <c r="E25" s="22" t="s">
        <v>31964</v>
      </c>
      <c r="F25" s="22" t="s">
        <v>31965</v>
      </c>
      <c r="G25" s="22" t="s">
        <v>31966</v>
      </c>
      <c r="H25" s="22"/>
      <c r="I25" s="22"/>
      <c r="J25" s="22"/>
      <c r="K25" s="22"/>
      <c r="L25" s="22"/>
      <c r="M25" s="22"/>
      <c r="N25" s="22"/>
      <c r="O25" s="22"/>
      <c r="P25" s="22"/>
    </row>
    <row r="26" spans="1:16" x14ac:dyDescent="0.3">
      <c r="A26" s="22">
        <f>VLOOKUP(B26,web_archive!D:D,1,FALSE)</f>
        <v>529</v>
      </c>
      <c r="B26" s="22">
        <v>529</v>
      </c>
      <c r="C26" s="22" t="s">
        <v>1826</v>
      </c>
      <c r="D26" s="22">
        <v>3</v>
      </c>
      <c r="E26" s="22" t="s">
        <v>31967</v>
      </c>
      <c r="F26" s="22" t="s">
        <v>31968</v>
      </c>
      <c r="G26" s="22" t="s">
        <v>31902</v>
      </c>
      <c r="H26" s="22"/>
      <c r="I26" s="22"/>
      <c r="J26" s="22"/>
      <c r="K26" s="22"/>
      <c r="L26" s="22"/>
      <c r="M26" s="22"/>
      <c r="N26" s="22"/>
      <c r="O26" s="22"/>
      <c r="P26" s="22"/>
    </row>
    <row r="27" spans="1:16" x14ac:dyDescent="0.3">
      <c r="A27" s="22">
        <f>VLOOKUP(B27,web_archive!D:D,1,FALSE)</f>
        <v>530</v>
      </c>
      <c r="B27" s="22">
        <v>530</v>
      </c>
      <c r="C27" s="22" t="s">
        <v>1838</v>
      </c>
      <c r="D27" s="22">
        <v>4</v>
      </c>
      <c r="E27" s="22" t="s">
        <v>31969</v>
      </c>
      <c r="F27" s="22" t="s">
        <v>31970</v>
      </c>
      <c r="G27" s="22" t="s">
        <v>31905</v>
      </c>
      <c r="H27" s="22"/>
      <c r="I27" s="22"/>
      <c r="J27" s="22"/>
      <c r="K27" s="22"/>
      <c r="L27" s="22"/>
      <c r="M27" s="22"/>
      <c r="N27" s="22"/>
      <c r="O27" s="22"/>
      <c r="P27" s="22"/>
    </row>
    <row r="28" spans="1:16" x14ac:dyDescent="0.3">
      <c r="A28" s="22">
        <f>VLOOKUP(B28,web_archive!D:D,1,FALSE)</f>
        <v>531</v>
      </c>
      <c r="B28" s="22">
        <v>531</v>
      </c>
      <c r="C28" s="22" t="s">
        <v>448</v>
      </c>
      <c r="D28" s="22">
        <v>4</v>
      </c>
      <c r="E28" s="22" t="s">
        <v>31971</v>
      </c>
      <c r="F28" s="22" t="s">
        <v>31972</v>
      </c>
      <c r="G28" s="22" t="s">
        <v>31973</v>
      </c>
      <c r="H28" s="22"/>
      <c r="I28" s="22"/>
      <c r="J28" s="22"/>
      <c r="K28" s="22"/>
      <c r="L28" s="22"/>
      <c r="M28" s="22"/>
      <c r="N28" s="22"/>
      <c r="O28" s="22"/>
      <c r="P28" s="22"/>
    </row>
    <row r="29" spans="1:16" x14ac:dyDescent="0.3">
      <c r="A29" s="22">
        <f>VLOOKUP(B29,web_archive!D:D,1,FALSE)</f>
        <v>532</v>
      </c>
      <c r="B29" s="22">
        <v>532</v>
      </c>
      <c r="C29" s="22" t="s">
        <v>758</v>
      </c>
      <c r="D29" s="22">
        <v>4</v>
      </c>
      <c r="E29" s="22" t="s">
        <v>31974</v>
      </c>
      <c r="F29" s="22" t="s">
        <v>31975</v>
      </c>
      <c r="G29" s="22" t="s">
        <v>31976</v>
      </c>
      <c r="H29" s="22"/>
      <c r="I29" s="22"/>
      <c r="J29" s="22"/>
      <c r="K29" s="22"/>
      <c r="L29" s="22"/>
      <c r="M29" s="22"/>
      <c r="N29" s="22"/>
      <c r="O29" s="22"/>
      <c r="P29" s="22"/>
    </row>
    <row r="30" spans="1:16" x14ac:dyDescent="0.3">
      <c r="A30" s="22">
        <f>VLOOKUP(B30,web_archive!D:D,1,FALSE)</f>
        <v>533</v>
      </c>
      <c r="B30" s="22">
        <v>533</v>
      </c>
      <c r="C30" s="22" t="s">
        <v>4722</v>
      </c>
      <c r="D30" s="22">
        <v>4</v>
      </c>
      <c r="E30" s="22" t="s">
        <v>31977</v>
      </c>
      <c r="F30" s="22" t="s">
        <v>31978</v>
      </c>
      <c r="G30" s="22" t="s">
        <v>31979</v>
      </c>
      <c r="H30" s="22"/>
      <c r="I30" s="22"/>
      <c r="J30" s="22"/>
      <c r="K30" s="22"/>
      <c r="L30" s="22"/>
      <c r="M30" s="22"/>
      <c r="N30" s="22"/>
      <c r="O30" s="22"/>
      <c r="P30" s="22"/>
    </row>
    <row r="31" spans="1:16" x14ac:dyDescent="0.3">
      <c r="A31" s="22">
        <f>VLOOKUP(B31,web_archive!D:D,1,FALSE)</f>
        <v>534</v>
      </c>
      <c r="B31" s="22">
        <v>534</v>
      </c>
      <c r="C31" s="22" t="s">
        <v>1901</v>
      </c>
      <c r="D31" s="22">
        <v>4</v>
      </c>
      <c r="E31" s="22" t="s">
        <v>31980</v>
      </c>
      <c r="F31" s="22" t="s">
        <v>31981</v>
      </c>
      <c r="G31" s="22" t="s">
        <v>31982</v>
      </c>
      <c r="H31" s="22"/>
      <c r="I31" s="22"/>
      <c r="J31" s="22"/>
      <c r="K31" s="22"/>
      <c r="L31" s="22"/>
      <c r="M31" s="22"/>
      <c r="N31" s="22"/>
      <c r="O31" s="22"/>
      <c r="P31" s="22"/>
    </row>
    <row r="32" spans="1:16" x14ac:dyDescent="0.3">
      <c r="A32" s="22" t="e">
        <f>VLOOKUP(B32,web_archive!D:D,1,FALSE)</f>
        <v>#N/A</v>
      </c>
      <c r="B32" s="22">
        <v>536</v>
      </c>
      <c r="C32" s="22" t="s">
        <v>5376</v>
      </c>
      <c r="D32" s="22">
        <v>8</v>
      </c>
      <c r="E32" s="22" t="s">
        <v>31983</v>
      </c>
      <c r="F32" s="22" t="s">
        <v>31984</v>
      </c>
      <c r="G32" s="22" t="s">
        <v>31985</v>
      </c>
      <c r="H32" s="22"/>
      <c r="I32" s="22"/>
      <c r="J32" s="22"/>
      <c r="K32" s="22"/>
      <c r="L32" s="22"/>
      <c r="M32" s="22"/>
      <c r="N32" s="22"/>
      <c r="O32" s="22"/>
      <c r="P32" s="22"/>
    </row>
    <row r="33" spans="1:16" x14ac:dyDescent="0.3">
      <c r="A33" s="22">
        <f>VLOOKUP(B33,web_archive!D:D,1,FALSE)</f>
        <v>538</v>
      </c>
      <c r="B33" s="22">
        <v>538</v>
      </c>
      <c r="C33" s="22" t="s">
        <v>10558</v>
      </c>
      <c r="D33" s="22">
        <v>3</v>
      </c>
      <c r="E33" s="22" t="s">
        <v>31986</v>
      </c>
      <c r="F33" s="22" t="s">
        <v>31987</v>
      </c>
      <c r="G33" s="22" t="s">
        <v>31988</v>
      </c>
      <c r="H33" s="22"/>
      <c r="I33" s="22"/>
      <c r="J33" s="22"/>
      <c r="K33" s="22"/>
      <c r="L33" s="22"/>
      <c r="M33" s="22"/>
      <c r="N33" s="22"/>
      <c r="O33" s="22"/>
      <c r="P33" s="22"/>
    </row>
    <row r="34" spans="1:16" x14ac:dyDescent="0.3">
      <c r="A34" s="22">
        <f>VLOOKUP(B34,web_archive!D:D,1,FALSE)</f>
        <v>540</v>
      </c>
      <c r="B34" s="22">
        <v>540</v>
      </c>
      <c r="C34" s="22" t="s">
        <v>3804</v>
      </c>
      <c r="D34" s="22">
        <v>5</v>
      </c>
      <c r="E34" s="22" t="s">
        <v>31989</v>
      </c>
      <c r="F34" s="22"/>
      <c r="G34" s="22" t="s">
        <v>31990</v>
      </c>
      <c r="H34" s="22"/>
      <c r="I34" s="22"/>
      <c r="J34" s="22"/>
      <c r="K34" s="22"/>
      <c r="L34" s="22"/>
      <c r="M34" s="22"/>
      <c r="N34" s="22"/>
      <c r="O34" s="22"/>
      <c r="P34" s="22"/>
    </row>
    <row r="35" spans="1:16" x14ac:dyDescent="0.3">
      <c r="A35" s="22">
        <f>VLOOKUP(B35,web_archive!D:D,1,FALSE)</f>
        <v>542</v>
      </c>
      <c r="B35" s="22">
        <v>542</v>
      </c>
      <c r="C35" s="22" t="s">
        <v>3893</v>
      </c>
      <c r="D35" s="22">
        <v>1</v>
      </c>
      <c r="E35" s="22" t="s">
        <v>31991</v>
      </c>
      <c r="F35" s="22"/>
      <c r="G35" s="22" t="s">
        <v>31909</v>
      </c>
      <c r="H35" s="22"/>
      <c r="I35" s="22"/>
      <c r="J35" s="22"/>
      <c r="K35" s="22"/>
      <c r="L35" s="22"/>
      <c r="M35" s="22"/>
      <c r="N35" s="22"/>
      <c r="O35" s="22"/>
      <c r="P35" s="22"/>
    </row>
    <row r="36" spans="1:16" x14ac:dyDescent="0.3">
      <c r="A36" s="22">
        <f>VLOOKUP(B36,web_archive!D:D,1,FALSE)</f>
        <v>543</v>
      </c>
      <c r="B36" s="22">
        <v>543</v>
      </c>
      <c r="C36" s="22" t="s">
        <v>3897</v>
      </c>
      <c r="D36" s="22">
        <v>1</v>
      </c>
      <c r="E36" s="22" t="s">
        <v>31992</v>
      </c>
      <c r="F36" s="22"/>
      <c r="G36" s="22" t="s">
        <v>31909</v>
      </c>
      <c r="H36" s="22"/>
      <c r="I36" s="22"/>
      <c r="J36" s="22"/>
      <c r="K36" s="22"/>
      <c r="L36" s="22"/>
      <c r="M36" s="22"/>
      <c r="N36" s="22"/>
      <c r="O36" s="22"/>
      <c r="P36" s="22"/>
    </row>
    <row r="37" spans="1:16" x14ac:dyDescent="0.3">
      <c r="A37" s="22">
        <f>VLOOKUP(B37,web_archive!D:D,1,FALSE)</f>
        <v>544</v>
      </c>
      <c r="B37" s="22">
        <v>544</v>
      </c>
      <c r="C37" s="22" t="s">
        <v>4006</v>
      </c>
      <c r="D37" s="22">
        <v>3</v>
      </c>
      <c r="E37" s="22" t="s">
        <v>31993</v>
      </c>
      <c r="F37" s="22"/>
      <c r="G37" s="22" t="s">
        <v>31994</v>
      </c>
      <c r="H37" s="22"/>
      <c r="I37" s="22"/>
      <c r="J37" s="22"/>
      <c r="K37" s="22"/>
      <c r="L37" s="22"/>
      <c r="M37" s="22"/>
      <c r="N37" s="22"/>
      <c r="O37" s="22"/>
      <c r="P37" s="22"/>
    </row>
    <row r="38" spans="1:16" x14ac:dyDescent="0.3">
      <c r="A38" s="22">
        <f>VLOOKUP(B38,web_archive!D:D,1,FALSE)</f>
        <v>545</v>
      </c>
      <c r="B38" s="22">
        <v>545</v>
      </c>
      <c r="C38" s="22" t="s">
        <v>8256</v>
      </c>
      <c r="D38" s="22">
        <v>2</v>
      </c>
      <c r="E38" s="22" t="s">
        <v>31995</v>
      </c>
      <c r="F38" s="22"/>
      <c r="G38" s="22" t="s">
        <v>31902</v>
      </c>
      <c r="H38" s="22"/>
      <c r="I38" s="22"/>
      <c r="J38" s="22"/>
      <c r="K38" s="22"/>
      <c r="L38" s="22"/>
      <c r="M38" s="22"/>
      <c r="N38" s="22"/>
      <c r="O38" s="22"/>
      <c r="P38" s="22"/>
    </row>
    <row r="39" spans="1:16" x14ac:dyDescent="0.3">
      <c r="A39" s="22">
        <f>VLOOKUP(B39,web_archive!D:D,1,FALSE)</f>
        <v>546</v>
      </c>
      <c r="B39" s="22">
        <v>546</v>
      </c>
      <c r="C39" s="22" t="s">
        <v>10929</v>
      </c>
      <c r="D39" s="22">
        <v>3</v>
      </c>
      <c r="E39" s="22" t="s">
        <v>31996</v>
      </c>
      <c r="F39" s="22" t="s">
        <v>31997</v>
      </c>
      <c r="G39" s="22" t="s">
        <v>31907</v>
      </c>
      <c r="H39" s="22"/>
      <c r="I39" s="22"/>
      <c r="J39" s="22"/>
      <c r="K39" s="22"/>
      <c r="L39" s="22"/>
      <c r="M39" s="22"/>
      <c r="N39" s="22"/>
      <c r="O39" s="22"/>
      <c r="P39" s="22"/>
    </row>
    <row r="40" spans="1:16" x14ac:dyDescent="0.3">
      <c r="A40" s="22">
        <f>VLOOKUP(B40,web_archive!D:D,1,FALSE)</f>
        <v>547</v>
      </c>
      <c r="B40" s="22">
        <v>547</v>
      </c>
      <c r="C40" s="22" t="s">
        <v>10678</v>
      </c>
      <c r="D40" s="22">
        <v>5</v>
      </c>
      <c r="E40" s="22" t="s">
        <v>31998</v>
      </c>
      <c r="F40" s="22" t="s">
        <v>31999</v>
      </c>
      <c r="G40" s="22" t="s">
        <v>31909</v>
      </c>
      <c r="H40" s="22"/>
      <c r="I40" s="22"/>
      <c r="J40" s="22"/>
      <c r="K40" s="22"/>
      <c r="L40" s="22"/>
      <c r="M40" s="22"/>
      <c r="N40" s="22"/>
      <c r="O40" s="22"/>
      <c r="P40" s="22"/>
    </row>
    <row r="41" spans="1:16" x14ac:dyDescent="0.3">
      <c r="A41" s="22">
        <f>VLOOKUP(B41,web_archive!D:D,1,FALSE)</f>
        <v>548</v>
      </c>
      <c r="B41" s="22">
        <v>548</v>
      </c>
      <c r="C41" s="22" t="s">
        <v>2094</v>
      </c>
      <c r="D41" s="22">
        <v>5</v>
      </c>
      <c r="E41" s="22" t="s">
        <v>32000</v>
      </c>
      <c r="F41" s="22" t="s">
        <v>32001</v>
      </c>
      <c r="G41" s="22" t="s">
        <v>31938</v>
      </c>
      <c r="H41" s="22"/>
      <c r="I41" s="22"/>
      <c r="J41" s="22"/>
      <c r="K41" s="22"/>
      <c r="L41" s="22"/>
      <c r="M41" s="22"/>
      <c r="N41" s="22"/>
      <c r="O41" s="22"/>
      <c r="P41" s="22"/>
    </row>
    <row r="42" spans="1:16" x14ac:dyDescent="0.3">
      <c r="A42" s="22">
        <f>VLOOKUP(B42,web_archive!D:D,1,FALSE)</f>
        <v>549</v>
      </c>
      <c r="B42" s="22">
        <v>549</v>
      </c>
      <c r="C42" s="22" t="s">
        <v>7060</v>
      </c>
      <c r="D42" s="22">
        <v>8</v>
      </c>
      <c r="E42" s="22" t="s">
        <v>32002</v>
      </c>
      <c r="F42" s="22" t="s">
        <v>32003</v>
      </c>
      <c r="G42" s="22" t="s">
        <v>32004</v>
      </c>
      <c r="H42" s="22"/>
      <c r="I42" s="22"/>
      <c r="J42" s="22"/>
      <c r="K42" s="22"/>
      <c r="L42" s="22"/>
      <c r="M42" s="22"/>
      <c r="N42" s="22"/>
      <c r="O42" s="22"/>
      <c r="P42" s="22"/>
    </row>
    <row r="43" spans="1:16" x14ac:dyDescent="0.3">
      <c r="A43" s="22">
        <f>VLOOKUP(B43,web_archive!D:D,1,FALSE)</f>
        <v>550</v>
      </c>
      <c r="B43" s="22">
        <v>550</v>
      </c>
      <c r="C43" s="22" t="s">
        <v>7828</v>
      </c>
      <c r="D43" s="22">
        <v>1</v>
      </c>
      <c r="E43" s="22" t="s">
        <v>32005</v>
      </c>
      <c r="F43" s="22" t="s">
        <v>32006</v>
      </c>
      <c r="G43" s="22" t="s">
        <v>32007</v>
      </c>
      <c r="H43" s="22"/>
      <c r="I43" s="22"/>
      <c r="J43" s="22"/>
      <c r="K43" s="22"/>
      <c r="L43" s="22"/>
      <c r="M43" s="22"/>
      <c r="N43" s="22"/>
      <c r="O43" s="22"/>
      <c r="P43" s="22"/>
    </row>
    <row r="44" spans="1:16" x14ac:dyDescent="0.3">
      <c r="A44" s="22">
        <f>VLOOKUP(B44,web_archive!D:D,1,FALSE)</f>
        <v>551</v>
      </c>
      <c r="B44" s="22">
        <v>551</v>
      </c>
      <c r="C44" s="22" t="s">
        <v>9025</v>
      </c>
      <c r="D44" s="22">
        <v>5</v>
      </c>
      <c r="E44" s="22" t="s">
        <v>32008</v>
      </c>
      <c r="F44" s="22"/>
      <c r="G44" s="22" t="s">
        <v>32009</v>
      </c>
      <c r="H44" s="22"/>
      <c r="I44" s="22"/>
      <c r="J44" s="22"/>
      <c r="K44" s="22"/>
      <c r="L44" s="22"/>
      <c r="M44" s="22"/>
      <c r="N44" s="22"/>
      <c r="O44" s="22"/>
      <c r="P44" s="22"/>
    </row>
    <row r="45" spans="1:16" x14ac:dyDescent="0.3">
      <c r="A45" s="22">
        <f>VLOOKUP(B45,web_archive!D:D,1,FALSE)</f>
        <v>552</v>
      </c>
      <c r="B45" s="22">
        <v>552</v>
      </c>
      <c r="C45" s="22" t="s">
        <v>5797</v>
      </c>
      <c r="D45" s="22">
        <v>1</v>
      </c>
      <c r="E45" s="22" t="s">
        <v>32010</v>
      </c>
      <c r="F45" s="22"/>
      <c r="G45" s="22" t="s">
        <v>32011</v>
      </c>
      <c r="H45" s="22"/>
      <c r="I45" s="22"/>
      <c r="J45" s="22"/>
      <c r="K45" s="22"/>
      <c r="L45" s="22"/>
      <c r="M45" s="22"/>
      <c r="N45" s="22"/>
      <c r="O45" s="22"/>
      <c r="P45" s="22"/>
    </row>
    <row r="46" spans="1:16" x14ac:dyDescent="0.3">
      <c r="A46" s="22">
        <f>VLOOKUP(B46,web_archive!D:D,1,FALSE)</f>
        <v>553</v>
      </c>
      <c r="B46" s="22">
        <v>553</v>
      </c>
      <c r="C46" s="22" t="s">
        <v>1729</v>
      </c>
      <c r="D46" s="22">
        <v>5</v>
      </c>
      <c r="E46" s="22" t="s">
        <v>32012</v>
      </c>
      <c r="F46" s="22" t="s">
        <v>32013</v>
      </c>
      <c r="G46" s="22" t="s">
        <v>32014</v>
      </c>
      <c r="H46" s="22"/>
      <c r="I46" s="22"/>
      <c r="J46" s="22"/>
      <c r="K46" s="22"/>
      <c r="L46" s="22"/>
      <c r="M46" s="22"/>
      <c r="N46" s="22"/>
      <c r="O46" s="22"/>
      <c r="P46" s="22"/>
    </row>
    <row r="47" spans="1:16" x14ac:dyDescent="0.3">
      <c r="A47" s="22">
        <f>VLOOKUP(B47,web_archive!D:D,1,FALSE)</f>
        <v>554</v>
      </c>
      <c r="B47" s="22">
        <v>554</v>
      </c>
      <c r="C47" s="22" t="s">
        <v>6771</v>
      </c>
      <c r="D47" s="22">
        <v>8</v>
      </c>
      <c r="E47" s="22" t="s">
        <v>32015</v>
      </c>
      <c r="F47" s="22"/>
      <c r="G47" s="22" t="s">
        <v>32016</v>
      </c>
      <c r="H47" s="22"/>
      <c r="I47" s="22"/>
      <c r="J47" s="22"/>
      <c r="K47" s="22"/>
      <c r="L47" s="22"/>
      <c r="M47" s="22"/>
      <c r="N47" s="22"/>
      <c r="O47" s="22"/>
      <c r="P47" s="22"/>
    </row>
    <row r="48" spans="1:16" x14ac:dyDescent="0.3">
      <c r="A48" s="22">
        <f>VLOOKUP(B48,web_archive!D:D,1,FALSE)</f>
        <v>555</v>
      </c>
      <c r="B48" s="22">
        <v>555</v>
      </c>
      <c r="C48" s="22" t="s">
        <v>8384</v>
      </c>
      <c r="D48" s="22">
        <v>2</v>
      </c>
      <c r="E48" s="22" t="s">
        <v>32017</v>
      </c>
      <c r="F48" s="22"/>
      <c r="G48" s="22" t="s">
        <v>31905</v>
      </c>
      <c r="H48" s="22"/>
      <c r="I48" s="22"/>
      <c r="J48" s="22"/>
      <c r="K48" s="22"/>
      <c r="L48" s="22"/>
      <c r="M48" s="22"/>
      <c r="N48" s="22"/>
      <c r="O48" s="22"/>
      <c r="P48" s="22"/>
    </row>
    <row r="49" spans="1:16" x14ac:dyDescent="0.3">
      <c r="A49" s="22">
        <f>VLOOKUP(B49,web_archive!D:D,1,FALSE)</f>
        <v>556</v>
      </c>
      <c r="B49" s="22">
        <v>556</v>
      </c>
      <c r="C49" s="22" t="s">
        <v>6190</v>
      </c>
      <c r="D49" s="22">
        <v>1</v>
      </c>
      <c r="E49" s="22" t="s">
        <v>32018</v>
      </c>
      <c r="F49" s="22"/>
      <c r="G49" s="22" t="s">
        <v>32019</v>
      </c>
      <c r="H49" s="22"/>
      <c r="I49" s="22"/>
      <c r="J49" s="22"/>
      <c r="K49" s="22"/>
      <c r="L49" s="22"/>
      <c r="M49" s="22"/>
      <c r="N49" s="22"/>
      <c r="O49" s="22"/>
      <c r="P49" s="22"/>
    </row>
    <row r="50" spans="1:16" x14ac:dyDescent="0.3">
      <c r="A50" s="22">
        <f>VLOOKUP(B50,web_archive!D:D,1,FALSE)</f>
        <v>557</v>
      </c>
      <c r="B50" s="22">
        <v>557</v>
      </c>
      <c r="C50" s="22" t="s">
        <v>4998</v>
      </c>
      <c r="D50" s="22">
        <v>1</v>
      </c>
      <c r="E50" s="22" t="s">
        <v>32020</v>
      </c>
      <c r="F50" s="22"/>
      <c r="G50" s="22" t="s">
        <v>32021</v>
      </c>
      <c r="H50" s="22"/>
      <c r="I50" s="22"/>
      <c r="J50" s="22"/>
      <c r="K50" s="22"/>
      <c r="L50" s="22"/>
      <c r="M50" s="22"/>
      <c r="N50" s="22"/>
      <c r="O50" s="22"/>
      <c r="P50" s="22"/>
    </row>
    <row r="51" spans="1:16" x14ac:dyDescent="0.3">
      <c r="A51" s="22">
        <f>VLOOKUP(B51,web_archive!D:D,1,FALSE)</f>
        <v>558</v>
      </c>
      <c r="B51" s="22">
        <v>558</v>
      </c>
      <c r="C51" s="22" t="s">
        <v>2153</v>
      </c>
      <c r="D51" s="22">
        <v>2</v>
      </c>
      <c r="E51" s="22" t="s">
        <v>32022</v>
      </c>
      <c r="F51" s="22" t="s">
        <v>32023</v>
      </c>
      <c r="G51" s="22" t="s">
        <v>32024</v>
      </c>
      <c r="H51" s="22"/>
      <c r="I51" s="22"/>
      <c r="J51" s="22"/>
      <c r="K51" s="22"/>
      <c r="L51" s="22"/>
      <c r="M51" s="22"/>
      <c r="N51" s="22"/>
      <c r="O51" s="22"/>
      <c r="P51" s="22"/>
    </row>
    <row r="52" spans="1:16" x14ac:dyDescent="0.3">
      <c r="A52" s="22">
        <f>VLOOKUP(B52,web_archive!D:D,1,FALSE)</f>
        <v>559</v>
      </c>
      <c r="B52" s="22">
        <v>559</v>
      </c>
      <c r="C52" s="22" t="s">
        <v>4958</v>
      </c>
      <c r="D52" s="22">
        <v>8</v>
      </c>
      <c r="E52" s="22" t="s">
        <v>32025</v>
      </c>
      <c r="F52" s="22"/>
      <c r="G52" s="22" t="s">
        <v>32026</v>
      </c>
      <c r="H52" s="22"/>
      <c r="I52" s="22"/>
      <c r="J52" s="22"/>
      <c r="K52" s="22"/>
      <c r="L52" s="22"/>
      <c r="M52" s="22"/>
      <c r="N52" s="22"/>
      <c r="O52" s="22"/>
      <c r="P52" s="22"/>
    </row>
    <row r="53" spans="1:16" x14ac:dyDescent="0.3">
      <c r="A53" s="22">
        <f>VLOOKUP(B53,web_archive!D:D,1,FALSE)</f>
        <v>560</v>
      </c>
      <c r="B53" s="22">
        <v>560</v>
      </c>
      <c r="C53" s="22" t="s">
        <v>4962</v>
      </c>
      <c r="D53" s="22">
        <v>8</v>
      </c>
      <c r="E53" s="22" t="s">
        <v>32027</v>
      </c>
      <c r="F53" s="22"/>
      <c r="G53" s="22" t="s">
        <v>32026</v>
      </c>
      <c r="H53" s="22"/>
      <c r="I53" s="22"/>
      <c r="J53" s="22"/>
      <c r="K53" s="22"/>
      <c r="L53" s="22"/>
      <c r="M53" s="22"/>
      <c r="N53" s="22"/>
      <c r="O53" s="22"/>
      <c r="P53" s="22"/>
    </row>
    <row r="54" spans="1:16" x14ac:dyDescent="0.3">
      <c r="A54" s="22">
        <f>VLOOKUP(B54,web_archive!D:D,1,FALSE)</f>
        <v>561</v>
      </c>
      <c r="B54" s="22">
        <v>561</v>
      </c>
      <c r="C54" s="22" t="s">
        <v>10634</v>
      </c>
      <c r="D54" s="22">
        <v>8</v>
      </c>
      <c r="E54" s="22" t="s">
        <v>32028</v>
      </c>
      <c r="F54" s="22" t="s">
        <v>32023</v>
      </c>
      <c r="G54" s="22" t="s">
        <v>32026</v>
      </c>
      <c r="H54" s="22"/>
      <c r="I54" s="22"/>
      <c r="J54" s="22"/>
      <c r="K54" s="22"/>
      <c r="L54" s="22"/>
      <c r="M54" s="22"/>
      <c r="N54" s="22"/>
      <c r="O54" s="22"/>
      <c r="P54" s="22"/>
    </row>
    <row r="55" spans="1:16" x14ac:dyDescent="0.3">
      <c r="A55" s="22">
        <f>VLOOKUP(B55,web_archive!D:D,1,FALSE)</f>
        <v>562</v>
      </c>
      <c r="B55" s="22">
        <v>562</v>
      </c>
      <c r="C55" s="22" t="s">
        <v>7686</v>
      </c>
      <c r="D55" s="22">
        <v>15</v>
      </c>
      <c r="E55" s="22" t="s">
        <v>32029</v>
      </c>
      <c r="F55" s="22"/>
      <c r="G55" s="22" t="s">
        <v>31944</v>
      </c>
      <c r="H55" s="22"/>
      <c r="I55" s="22"/>
      <c r="J55" s="22"/>
      <c r="K55" s="22"/>
      <c r="L55" s="22"/>
      <c r="M55" s="22"/>
      <c r="N55" s="22"/>
      <c r="O55" s="22"/>
      <c r="P55" s="22"/>
    </row>
    <row r="56" spans="1:16" x14ac:dyDescent="0.3">
      <c r="A56" s="22">
        <f>VLOOKUP(B56,web_archive!D:D,1,FALSE)</f>
        <v>563</v>
      </c>
      <c r="B56" s="22">
        <v>563</v>
      </c>
      <c r="C56" s="22" t="s">
        <v>7686</v>
      </c>
      <c r="D56" s="22">
        <v>15</v>
      </c>
      <c r="E56" s="22" t="s">
        <v>32029</v>
      </c>
      <c r="F56" s="22"/>
      <c r="G56" s="22" t="s">
        <v>32030</v>
      </c>
      <c r="H56" s="22"/>
      <c r="I56" s="22"/>
      <c r="J56" s="22"/>
      <c r="K56" s="22"/>
      <c r="L56" s="22"/>
      <c r="M56" s="22"/>
      <c r="N56" s="22"/>
      <c r="O56" s="22"/>
      <c r="P56" s="22"/>
    </row>
    <row r="57" spans="1:16" x14ac:dyDescent="0.3">
      <c r="A57" s="22">
        <f>VLOOKUP(B57,web_archive!D:D,1,FALSE)</f>
        <v>564</v>
      </c>
      <c r="B57" s="22">
        <v>564</v>
      </c>
      <c r="C57" s="22" t="s">
        <v>8380</v>
      </c>
      <c r="D57" s="22">
        <v>3</v>
      </c>
      <c r="E57" s="22" t="s">
        <v>32031</v>
      </c>
      <c r="F57" s="22" t="s">
        <v>32032</v>
      </c>
      <c r="G57" s="22" t="s">
        <v>32033</v>
      </c>
      <c r="H57" s="22"/>
      <c r="I57" s="22"/>
      <c r="J57" s="22"/>
      <c r="K57" s="22"/>
      <c r="L57" s="22"/>
      <c r="M57" s="22"/>
      <c r="N57" s="22"/>
      <c r="O57" s="22"/>
      <c r="P57" s="22"/>
    </row>
    <row r="58" spans="1:16" x14ac:dyDescent="0.3">
      <c r="A58" s="22">
        <f>VLOOKUP(B58,web_archive!D:D,1,FALSE)</f>
        <v>565</v>
      </c>
      <c r="B58" s="22">
        <v>565</v>
      </c>
      <c r="C58" s="22" t="s">
        <v>10436</v>
      </c>
      <c r="D58" s="22">
        <v>10</v>
      </c>
      <c r="E58" s="22" t="s">
        <v>32034</v>
      </c>
      <c r="F58" s="22"/>
      <c r="G58" s="22" t="s">
        <v>32035</v>
      </c>
      <c r="H58" s="22"/>
      <c r="I58" s="22"/>
      <c r="J58" s="22"/>
      <c r="K58" s="22"/>
      <c r="L58" s="22"/>
      <c r="M58" s="22"/>
      <c r="N58" s="22"/>
      <c r="O58" s="22"/>
      <c r="P58" s="22"/>
    </row>
    <row r="59" spans="1:16" x14ac:dyDescent="0.3">
      <c r="A59" s="22">
        <f>VLOOKUP(B59,web_archive!D:D,1,FALSE)</f>
        <v>566</v>
      </c>
      <c r="B59" s="22">
        <v>566</v>
      </c>
      <c r="C59" s="22" t="s">
        <v>10078</v>
      </c>
      <c r="D59" s="22">
        <v>15</v>
      </c>
      <c r="E59" s="22" t="s">
        <v>32036</v>
      </c>
      <c r="F59" s="22"/>
      <c r="G59" s="22" t="s">
        <v>32037</v>
      </c>
      <c r="H59" s="22"/>
      <c r="I59" s="22"/>
      <c r="J59" s="22"/>
      <c r="K59" s="22"/>
      <c r="L59" s="22"/>
      <c r="M59" s="22"/>
      <c r="N59" s="22"/>
      <c r="O59" s="22"/>
      <c r="P59" s="22"/>
    </row>
    <row r="60" spans="1:16" x14ac:dyDescent="0.3">
      <c r="A60" s="22">
        <f>VLOOKUP(B60,web_archive!D:D,1,FALSE)</f>
        <v>567</v>
      </c>
      <c r="B60" s="22">
        <v>567</v>
      </c>
      <c r="C60" s="22" t="s">
        <v>7893</v>
      </c>
      <c r="D60" s="22">
        <v>4</v>
      </c>
      <c r="E60" s="22" t="s">
        <v>32038</v>
      </c>
      <c r="F60" s="22" t="s">
        <v>32039</v>
      </c>
      <c r="G60" s="22" t="s">
        <v>32040</v>
      </c>
      <c r="H60" s="22"/>
      <c r="I60" s="22"/>
      <c r="J60" s="22"/>
      <c r="K60" s="22"/>
      <c r="L60" s="22"/>
      <c r="M60" s="22"/>
      <c r="N60" s="22"/>
      <c r="O60" s="22"/>
      <c r="P60" s="22"/>
    </row>
    <row r="61" spans="1:16" x14ac:dyDescent="0.3">
      <c r="A61" s="22">
        <f>VLOOKUP(B61,web_archive!D:D,1,FALSE)</f>
        <v>568</v>
      </c>
      <c r="B61" s="22">
        <v>568</v>
      </c>
      <c r="C61" s="22" t="s">
        <v>6021</v>
      </c>
      <c r="D61" s="22">
        <v>4</v>
      </c>
      <c r="E61" s="22" t="s">
        <v>32041</v>
      </c>
      <c r="F61" s="22" t="s">
        <v>32042</v>
      </c>
      <c r="G61" s="22" t="s">
        <v>32043</v>
      </c>
      <c r="H61" s="22"/>
      <c r="I61" s="22"/>
      <c r="J61" s="22"/>
      <c r="K61" s="22"/>
      <c r="L61" s="22"/>
      <c r="M61" s="22"/>
      <c r="N61" s="22"/>
      <c r="O61" s="22"/>
      <c r="P61" s="22"/>
    </row>
    <row r="62" spans="1:16" x14ac:dyDescent="0.3">
      <c r="A62" s="22">
        <f>VLOOKUP(B62,web_archive!D:D,1,FALSE)</f>
        <v>569</v>
      </c>
      <c r="B62" s="22">
        <v>569</v>
      </c>
      <c r="C62" s="22" t="s">
        <v>7127</v>
      </c>
      <c r="D62" s="22">
        <v>1</v>
      </c>
      <c r="E62" s="22" t="s">
        <v>32044</v>
      </c>
      <c r="F62" s="22"/>
      <c r="G62" s="22" t="s">
        <v>32045</v>
      </c>
      <c r="H62" s="22"/>
      <c r="I62" s="22"/>
      <c r="J62" s="22"/>
      <c r="K62" s="22"/>
      <c r="L62" s="22"/>
      <c r="M62" s="22"/>
      <c r="N62" s="22"/>
      <c r="O62" s="22"/>
      <c r="P62" s="22"/>
    </row>
    <row r="63" spans="1:16" x14ac:dyDescent="0.3">
      <c r="A63" s="22">
        <f>VLOOKUP(B63,web_archive!D:D,1,FALSE)</f>
        <v>570</v>
      </c>
      <c r="B63" s="22">
        <v>570</v>
      </c>
      <c r="C63" s="22" t="s">
        <v>6246</v>
      </c>
      <c r="D63" s="22">
        <v>3</v>
      </c>
      <c r="E63" s="22" t="s">
        <v>32046</v>
      </c>
      <c r="F63" s="22" t="s">
        <v>32047</v>
      </c>
      <c r="G63" s="22" t="s">
        <v>31902</v>
      </c>
      <c r="H63" s="22"/>
      <c r="I63" s="22"/>
      <c r="J63" s="22"/>
      <c r="K63" s="22"/>
      <c r="L63" s="22"/>
      <c r="M63" s="22"/>
      <c r="N63" s="22"/>
      <c r="O63" s="22"/>
      <c r="P63" s="22"/>
    </row>
    <row r="64" spans="1:16" x14ac:dyDescent="0.3">
      <c r="A64" s="22">
        <f>VLOOKUP(B64,web_archive!D:D,1,FALSE)</f>
        <v>571</v>
      </c>
      <c r="B64" s="22">
        <v>571</v>
      </c>
      <c r="C64" s="22" t="s">
        <v>6252</v>
      </c>
      <c r="D64" s="22">
        <v>4</v>
      </c>
      <c r="E64" s="22" t="s">
        <v>32048</v>
      </c>
      <c r="F64" s="22" t="s">
        <v>32049</v>
      </c>
      <c r="G64" s="22" t="s">
        <v>31905</v>
      </c>
      <c r="H64" s="22"/>
      <c r="I64" s="22"/>
      <c r="J64" s="22"/>
      <c r="K64" s="22"/>
      <c r="L64" s="22"/>
      <c r="M64" s="22"/>
      <c r="N64" s="22"/>
      <c r="O64" s="22"/>
      <c r="P64" s="22"/>
    </row>
    <row r="65" spans="1:16" x14ac:dyDescent="0.3">
      <c r="A65" s="22">
        <f>VLOOKUP(B65,web_archive!D:D,1,FALSE)</f>
        <v>572</v>
      </c>
      <c r="B65" s="22">
        <v>572</v>
      </c>
      <c r="C65" s="22" t="s">
        <v>6256</v>
      </c>
      <c r="D65" s="22">
        <v>3</v>
      </c>
      <c r="E65" s="22" t="s">
        <v>32050</v>
      </c>
      <c r="F65" s="22" t="s">
        <v>32051</v>
      </c>
      <c r="G65" s="22" t="s">
        <v>31988</v>
      </c>
      <c r="H65" s="22"/>
      <c r="I65" s="22"/>
      <c r="J65" s="22"/>
      <c r="K65" s="22"/>
      <c r="L65" s="22"/>
      <c r="M65" s="22"/>
      <c r="N65" s="22"/>
      <c r="O65" s="22"/>
      <c r="P65" s="22"/>
    </row>
    <row r="66" spans="1:16" x14ac:dyDescent="0.3">
      <c r="A66" s="22">
        <f>VLOOKUP(B66,web_archive!D:D,1,FALSE)</f>
        <v>573</v>
      </c>
      <c r="B66" s="22">
        <v>573</v>
      </c>
      <c r="C66" s="22" t="s">
        <v>2157</v>
      </c>
      <c r="D66" s="22">
        <v>15</v>
      </c>
      <c r="E66" s="22" t="s">
        <v>32052</v>
      </c>
      <c r="F66" s="22"/>
      <c r="G66" s="22" t="s">
        <v>32053</v>
      </c>
      <c r="H66" s="22"/>
      <c r="I66" s="22"/>
      <c r="J66" s="22"/>
      <c r="K66" s="22"/>
      <c r="L66" s="22"/>
      <c r="M66" s="22"/>
      <c r="N66" s="22"/>
      <c r="O66" s="22"/>
      <c r="P66" s="22"/>
    </row>
    <row r="67" spans="1:16" x14ac:dyDescent="0.3">
      <c r="A67" s="22">
        <f>VLOOKUP(B67,web_archive!D:D,1,FALSE)</f>
        <v>574</v>
      </c>
      <c r="B67" s="22">
        <v>574</v>
      </c>
      <c r="C67" s="22" t="s">
        <v>3525</v>
      </c>
      <c r="D67" s="22">
        <v>3</v>
      </c>
      <c r="E67" s="22" t="s">
        <v>32054</v>
      </c>
      <c r="F67" s="22" t="s">
        <v>32055</v>
      </c>
      <c r="G67" s="22" t="s">
        <v>32056</v>
      </c>
      <c r="H67" s="22"/>
      <c r="I67" s="22"/>
      <c r="J67" s="22"/>
      <c r="K67" s="22"/>
      <c r="L67" s="22"/>
      <c r="M67" s="22"/>
      <c r="N67" s="22"/>
      <c r="O67" s="22"/>
      <c r="P67" s="22"/>
    </row>
    <row r="68" spans="1:16" x14ac:dyDescent="0.3">
      <c r="A68" s="22">
        <f>VLOOKUP(B68,web_archive!D:D,1,FALSE)</f>
        <v>577</v>
      </c>
      <c r="B68" s="22">
        <v>577</v>
      </c>
      <c r="C68" s="22" t="s">
        <v>4699</v>
      </c>
      <c r="D68" s="22">
        <v>2</v>
      </c>
      <c r="E68" s="22" t="s">
        <v>32057</v>
      </c>
      <c r="F68" s="22"/>
      <c r="G68" s="22" t="s">
        <v>32058</v>
      </c>
      <c r="H68" s="22"/>
      <c r="I68" s="22"/>
      <c r="J68" s="22"/>
      <c r="K68" s="22"/>
      <c r="L68" s="22"/>
      <c r="M68" s="22"/>
      <c r="N68" s="22"/>
      <c r="O68" s="22"/>
      <c r="P68" s="22"/>
    </row>
    <row r="69" spans="1:16" x14ac:dyDescent="0.3">
      <c r="A69" s="22">
        <f>VLOOKUP(B69,web_archive!D:D,1,FALSE)</f>
        <v>578</v>
      </c>
      <c r="B69" s="22">
        <v>578</v>
      </c>
      <c r="C69" s="22" t="s">
        <v>9703</v>
      </c>
      <c r="D69" s="22">
        <v>2</v>
      </c>
      <c r="E69" s="22" t="s">
        <v>32059</v>
      </c>
      <c r="F69" s="22" t="s">
        <v>32060</v>
      </c>
      <c r="G69" s="22" t="s">
        <v>32061</v>
      </c>
      <c r="H69" s="22"/>
      <c r="I69" s="22"/>
      <c r="J69" s="22"/>
      <c r="K69" s="22"/>
      <c r="L69" s="22"/>
      <c r="M69" s="22"/>
      <c r="N69" s="22"/>
      <c r="O69" s="22"/>
      <c r="P69" s="22"/>
    </row>
    <row r="70" spans="1:16" x14ac:dyDescent="0.3">
      <c r="A70" s="22">
        <f>VLOOKUP(B70,web_archive!D:D,1,FALSE)</f>
        <v>579</v>
      </c>
      <c r="B70" s="22">
        <v>579</v>
      </c>
      <c r="C70" s="22" t="s">
        <v>2895</v>
      </c>
      <c r="D70" s="22">
        <v>2</v>
      </c>
      <c r="E70" s="22" t="s">
        <v>32062</v>
      </c>
      <c r="F70" s="22" t="s">
        <v>32063</v>
      </c>
      <c r="G70" s="22" t="s">
        <v>32064</v>
      </c>
      <c r="H70" s="22"/>
      <c r="I70" s="22"/>
      <c r="J70" s="22"/>
      <c r="K70" s="22"/>
      <c r="L70" s="22"/>
      <c r="M70" s="22"/>
      <c r="N70" s="22"/>
      <c r="O70" s="22"/>
      <c r="P70" s="22"/>
    </row>
    <row r="71" spans="1:16" x14ac:dyDescent="0.3">
      <c r="A71" s="22">
        <f>VLOOKUP(B71,web_archive!D:D,1,FALSE)</f>
        <v>580</v>
      </c>
      <c r="B71" s="22">
        <v>580</v>
      </c>
      <c r="C71" s="22" t="s">
        <v>1568</v>
      </c>
      <c r="D71" s="22">
        <v>2</v>
      </c>
      <c r="E71" s="22" t="s">
        <v>32065</v>
      </c>
      <c r="F71" s="22" t="s">
        <v>32066</v>
      </c>
      <c r="G71" s="22" t="s">
        <v>32067</v>
      </c>
      <c r="H71" s="22"/>
      <c r="I71" s="22"/>
      <c r="J71" s="22"/>
      <c r="K71" s="22"/>
      <c r="L71" s="22"/>
      <c r="M71" s="22"/>
      <c r="N71" s="22"/>
      <c r="O71" s="22"/>
      <c r="P71" s="22"/>
    </row>
    <row r="72" spans="1:16" x14ac:dyDescent="0.3">
      <c r="A72" s="22">
        <f>VLOOKUP(B72,web_archive!D:D,1,FALSE)</f>
        <v>581</v>
      </c>
      <c r="B72" s="22">
        <v>581</v>
      </c>
      <c r="C72" s="22" t="s">
        <v>6913</v>
      </c>
      <c r="D72" s="22">
        <v>2</v>
      </c>
      <c r="E72" s="22" t="s">
        <v>32068</v>
      </c>
      <c r="F72" s="22"/>
      <c r="G72" s="22" t="s">
        <v>32069</v>
      </c>
      <c r="H72" s="22"/>
      <c r="I72" s="22"/>
      <c r="J72" s="22"/>
      <c r="K72" s="22"/>
      <c r="L72" s="22"/>
      <c r="M72" s="22"/>
      <c r="N72" s="22"/>
      <c r="O72" s="22"/>
      <c r="P72" s="22"/>
    </row>
    <row r="73" spans="1:16" x14ac:dyDescent="0.3">
      <c r="A73" s="22">
        <f>VLOOKUP(B73,web_archive!D:D,1,FALSE)</f>
        <v>582</v>
      </c>
      <c r="B73" s="22">
        <v>582</v>
      </c>
      <c r="C73" s="22" t="s">
        <v>7259</v>
      </c>
      <c r="D73" s="22">
        <v>2</v>
      </c>
      <c r="E73" s="22" t="s">
        <v>32070</v>
      </c>
      <c r="F73" s="22" t="s">
        <v>32071</v>
      </c>
      <c r="G73" s="22" t="s">
        <v>32072</v>
      </c>
      <c r="H73" s="22"/>
      <c r="I73" s="22"/>
      <c r="J73" s="22"/>
      <c r="K73" s="22"/>
      <c r="L73" s="22"/>
      <c r="M73" s="22"/>
      <c r="N73" s="22"/>
      <c r="O73" s="22"/>
      <c r="P73" s="22"/>
    </row>
    <row r="74" spans="1:16" x14ac:dyDescent="0.3">
      <c r="A74" s="22">
        <f>VLOOKUP(B74,web_archive!D:D,1,FALSE)</f>
        <v>583</v>
      </c>
      <c r="B74" s="22">
        <v>583</v>
      </c>
      <c r="C74" s="22" t="s">
        <v>5801</v>
      </c>
      <c r="D74" s="22">
        <v>15</v>
      </c>
      <c r="E74" s="22" t="s">
        <v>32073</v>
      </c>
      <c r="F74" s="22"/>
      <c r="G74" s="22" t="s">
        <v>31963</v>
      </c>
      <c r="H74" s="22"/>
      <c r="I74" s="22"/>
      <c r="J74" s="22"/>
      <c r="K74" s="22"/>
      <c r="L74" s="22"/>
      <c r="M74" s="22"/>
      <c r="N74" s="22"/>
      <c r="O74" s="22"/>
      <c r="P74" s="22"/>
    </row>
    <row r="75" spans="1:16" x14ac:dyDescent="0.3">
      <c r="A75" s="22">
        <f>VLOOKUP(B75,web_archive!D:D,1,FALSE)</f>
        <v>584</v>
      </c>
      <c r="B75" s="22">
        <v>584</v>
      </c>
      <c r="C75" s="22" t="s">
        <v>3994</v>
      </c>
      <c r="D75" s="22">
        <v>6</v>
      </c>
      <c r="E75" s="22" t="s">
        <v>32074</v>
      </c>
      <c r="F75" s="22"/>
      <c r="G75" s="22" t="s">
        <v>32075</v>
      </c>
      <c r="H75" s="22"/>
      <c r="I75" s="22"/>
      <c r="J75" s="22"/>
      <c r="K75" s="22"/>
      <c r="L75" s="22"/>
      <c r="M75" s="22"/>
      <c r="N75" s="22"/>
      <c r="O75" s="22"/>
      <c r="P75" s="22"/>
    </row>
    <row r="76" spans="1:16" x14ac:dyDescent="0.3">
      <c r="A76" s="22">
        <f>VLOOKUP(B76,web_archive!D:D,1,FALSE)</f>
        <v>585</v>
      </c>
      <c r="B76" s="22">
        <v>585</v>
      </c>
      <c r="C76" s="22" t="s">
        <v>10879</v>
      </c>
      <c r="D76" s="22">
        <v>4</v>
      </c>
      <c r="E76" s="22" t="s">
        <v>32076</v>
      </c>
      <c r="F76" s="22"/>
      <c r="G76" s="22" t="s">
        <v>32077</v>
      </c>
      <c r="H76" s="22"/>
      <c r="I76" s="22"/>
      <c r="J76" s="22"/>
      <c r="K76" s="22"/>
      <c r="L76" s="22"/>
      <c r="M76" s="22"/>
      <c r="N76" s="22"/>
      <c r="O76" s="22"/>
      <c r="P76" s="22"/>
    </row>
    <row r="77" spans="1:16" x14ac:dyDescent="0.3">
      <c r="A77" s="22">
        <f>VLOOKUP(B77,web_archive!D:D,1,FALSE)</f>
        <v>586</v>
      </c>
      <c r="B77" s="22">
        <v>586</v>
      </c>
      <c r="C77" s="22" t="s">
        <v>6835</v>
      </c>
      <c r="D77" s="22">
        <v>10</v>
      </c>
      <c r="E77" s="22" t="s">
        <v>32078</v>
      </c>
      <c r="F77" s="22"/>
      <c r="G77" s="22" t="s">
        <v>31909</v>
      </c>
      <c r="H77" s="22"/>
      <c r="I77" s="22"/>
      <c r="J77" s="22"/>
      <c r="K77" s="22"/>
      <c r="L77" s="22"/>
      <c r="M77" s="22"/>
      <c r="N77" s="22"/>
      <c r="O77" s="22"/>
      <c r="P77" s="22"/>
    </row>
    <row r="78" spans="1:16" x14ac:dyDescent="0.3">
      <c r="A78" s="22">
        <f>VLOOKUP(B78,web_archive!D:D,1,FALSE)</f>
        <v>587</v>
      </c>
      <c r="B78" s="22">
        <v>587</v>
      </c>
      <c r="C78" s="22" t="s">
        <v>7901</v>
      </c>
      <c r="D78" s="22">
        <v>6</v>
      </c>
      <c r="E78" s="22" t="s">
        <v>32079</v>
      </c>
      <c r="F78" s="22" t="s">
        <v>32080</v>
      </c>
      <c r="G78" s="22" t="s">
        <v>32081</v>
      </c>
      <c r="H78" s="22"/>
      <c r="I78" s="22"/>
      <c r="J78" s="22"/>
      <c r="K78" s="22"/>
      <c r="L78" s="22"/>
      <c r="M78" s="22"/>
      <c r="N78" s="22"/>
      <c r="O78" s="22"/>
      <c r="P78" s="22"/>
    </row>
    <row r="79" spans="1:16" x14ac:dyDescent="0.3">
      <c r="A79" s="22">
        <f>VLOOKUP(B79,web_archive!D:D,1,FALSE)</f>
        <v>588</v>
      </c>
      <c r="B79" s="22">
        <v>588</v>
      </c>
      <c r="C79" s="22" t="s">
        <v>9376</v>
      </c>
      <c r="D79" s="22">
        <v>10</v>
      </c>
      <c r="E79" s="22" t="s">
        <v>32082</v>
      </c>
      <c r="F79" s="22"/>
      <c r="G79" s="22" t="s">
        <v>32075</v>
      </c>
      <c r="H79" s="22"/>
      <c r="I79" s="22"/>
      <c r="J79" s="22"/>
      <c r="K79" s="22"/>
      <c r="L79" s="22"/>
      <c r="M79" s="22"/>
      <c r="N79" s="22"/>
      <c r="O79" s="22"/>
      <c r="P79" s="22"/>
    </row>
    <row r="80" spans="1:16" x14ac:dyDescent="0.3">
      <c r="A80" s="22">
        <f>VLOOKUP(B80,web_archive!D:D,1,FALSE)</f>
        <v>591</v>
      </c>
      <c r="B80" s="22">
        <v>591</v>
      </c>
      <c r="C80" s="22" t="s">
        <v>2023</v>
      </c>
      <c r="D80" s="22">
        <v>15</v>
      </c>
      <c r="E80" s="22" t="s">
        <v>32083</v>
      </c>
      <c r="F80" s="22"/>
      <c r="G80" s="22" t="s">
        <v>31963</v>
      </c>
      <c r="H80" s="22"/>
      <c r="I80" s="22"/>
      <c r="J80" s="22"/>
      <c r="K80" s="22"/>
      <c r="L80" s="22"/>
      <c r="M80" s="22"/>
      <c r="N80" s="22"/>
      <c r="O80" s="22"/>
      <c r="P80" s="22"/>
    </row>
    <row r="81" spans="1:16" x14ac:dyDescent="0.3">
      <c r="A81" s="22">
        <f>VLOOKUP(B81,web_archive!D:D,1,FALSE)</f>
        <v>592</v>
      </c>
      <c r="B81" s="22">
        <v>592</v>
      </c>
      <c r="C81" s="22" t="s">
        <v>5625</v>
      </c>
      <c r="D81" s="22">
        <v>15</v>
      </c>
      <c r="E81" s="22" t="s">
        <v>32084</v>
      </c>
      <c r="F81" s="22"/>
      <c r="G81" s="22" t="s">
        <v>31963</v>
      </c>
      <c r="H81" s="22"/>
      <c r="I81" s="22"/>
      <c r="J81" s="22"/>
      <c r="K81" s="22"/>
      <c r="L81" s="22"/>
      <c r="M81" s="22"/>
      <c r="N81" s="22"/>
      <c r="O81" s="22"/>
      <c r="P81" s="22"/>
    </row>
    <row r="82" spans="1:16" x14ac:dyDescent="0.3">
      <c r="A82" s="22">
        <f>VLOOKUP(B82,web_archive!D:D,1,FALSE)</f>
        <v>593</v>
      </c>
      <c r="B82" s="22">
        <v>593</v>
      </c>
      <c r="C82" s="22" t="s">
        <v>5263</v>
      </c>
      <c r="D82" s="22">
        <v>15</v>
      </c>
      <c r="E82" s="22" t="s">
        <v>32085</v>
      </c>
      <c r="F82" s="22"/>
      <c r="G82" s="22" t="s">
        <v>31963</v>
      </c>
      <c r="H82" s="22"/>
      <c r="I82" s="22"/>
      <c r="J82" s="22"/>
      <c r="K82" s="22"/>
      <c r="L82" s="22"/>
      <c r="M82" s="22"/>
      <c r="N82" s="22"/>
      <c r="O82" s="22"/>
      <c r="P82" s="22"/>
    </row>
    <row r="83" spans="1:16" x14ac:dyDescent="0.3">
      <c r="A83" s="22">
        <f>VLOOKUP(B83,web_archive!D:D,1,FALSE)</f>
        <v>594</v>
      </c>
      <c r="B83" s="22">
        <v>594</v>
      </c>
      <c r="C83" s="22" t="s">
        <v>9373</v>
      </c>
      <c r="D83" s="22">
        <v>15</v>
      </c>
      <c r="E83" s="22" t="s">
        <v>32086</v>
      </c>
      <c r="F83" s="22"/>
      <c r="G83" s="22" t="s">
        <v>31963</v>
      </c>
      <c r="H83" s="22"/>
      <c r="I83" s="22"/>
      <c r="J83" s="22"/>
      <c r="K83" s="22"/>
      <c r="L83" s="22"/>
      <c r="M83" s="22"/>
      <c r="N83" s="22"/>
      <c r="O83" s="22"/>
      <c r="P83" s="22"/>
    </row>
    <row r="84" spans="1:16" x14ac:dyDescent="0.3">
      <c r="A84" s="22">
        <f>VLOOKUP(B84,web_archive!D:D,1,FALSE)</f>
        <v>595</v>
      </c>
      <c r="B84" s="22">
        <v>595</v>
      </c>
      <c r="C84" s="22" t="s">
        <v>6925</v>
      </c>
      <c r="D84" s="22">
        <v>15</v>
      </c>
      <c r="E84" s="22" t="s">
        <v>32087</v>
      </c>
      <c r="F84" s="22"/>
      <c r="G84" s="22" t="s">
        <v>31963</v>
      </c>
      <c r="H84" s="22"/>
      <c r="I84" s="22"/>
      <c r="J84" s="22"/>
      <c r="K84" s="22"/>
      <c r="L84" s="22"/>
      <c r="M84" s="22"/>
      <c r="N84" s="22"/>
      <c r="O84" s="22"/>
      <c r="P84" s="22"/>
    </row>
    <row r="85" spans="1:16" x14ac:dyDescent="0.3">
      <c r="A85" s="22">
        <f>VLOOKUP(B85,web_archive!D:D,1,FALSE)</f>
        <v>596</v>
      </c>
      <c r="B85" s="22">
        <v>596</v>
      </c>
      <c r="C85" s="22" t="s">
        <v>2717</v>
      </c>
      <c r="D85" s="22">
        <v>10</v>
      </c>
      <c r="E85" s="22" t="s">
        <v>32088</v>
      </c>
      <c r="F85" s="22"/>
      <c r="G85" s="22" t="s">
        <v>32089</v>
      </c>
      <c r="H85" s="22"/>
      <c r="I85" s="22"/>
      <c r="J85" s="22"/>
      <c r="K85" s="22"/>
      <c r="L85" s="22"/>
      <c r="M85" s="22"/>
      <c r="N85" s="22"/>
      <c r="O85" s="22"/>
      <c r="P85" s="22"/>
    </row>
    <row r="86" spans="1:16" x14ac:dyDescent="0.3">
      <c r="A86" s="22">
        <f>VLOOKUP(B86,web_archive!D:D,1,FALSE)</f>
        <v>597</v>
      </c>
      <c r="B86" s="22">
        <v>597</v>
      </c>
      <c r="C86" s="22" t="s">
        <v>6230</v>
      </c>
      <c r="D86" s="22">
        <v>10</v>
      </c>
      <c r="E86" s="22" t="s">
        <v>32090</v>
      </c>
      <c r="F86" s="22"/>
      <c r="G86" s="22" t="s">
        <v>32091</v>
      </c>
      <c r="H86" s="22"/>
      <c r="I86" s="22"/>
      <c r="J86" s="22"/>
      <c r="K86" s="22"/>
      <c r="L86" s="22"/>
      <c r="M86" s="22"/>
      <c r="N86" s="22"/>
      <c r="O86" s="22"/>
      <c r="P86" s="22"/>
    </row>
    <row r="87" spans="1:16" x14ac:dyDescent="0.3">
      <c r="A87" s="22">
        <f>VLOOKUP(B87,web_archive!D:D,1,FALSE)</f>
        <v>598</v>
      </c>
      <c r="B87" s="22">
        <v>598</v>
      </c>
      <c r="C87" s="22" t="s">
        <v>6091</v>
      </c>
      <c r="D87" s="22">
        <v>1</v>
      </c>
      <c r="E87" s="22" t="s">
        <v>31900</v>
      </c>
      <c r="F87" s="22"/>
      <c r="G87" s="22" t="s">
        <v>31902</v>
      </c>
      <c r="H87" s="22"/>
      <c r="I87" s="22"/>
      <c r="J87" s="22"/>
      <c r="K87" s="22"/>
      <c r="L87" s="22"/>
      <c r="M87" s="22"/>
      <c r="N87" s="22"/>
      <c r="O87" s="22"/>
      <c r="P87" s="22"/>
    </row>
    <row r="88" spans="1:16" x14ac:dyDescent="0.3">
      <c r="A88" s="22">
        <f>VLOOKUP(B88,web_archive!D:D,1,FALSE)</f>
        <v>599</v>
      </c>
      <c r="B88" s="22">
        <v>599</v>
      </c>
      <c r="C88" s="22" t="s">
        <v>6087</v>
      </c>
      <c r="D88" s="22">
        <v>1</v>
      </c>
      <c r="E88" s="22" t="s">
        <v>31903</v>
      </c>
      <c r="F88" s="22"/>
      <c r="G88" s="22" t="s">
        <v>31905</v>
      </c>
      <c r="H88" s="22"/>
      <c r="I88" s="22"/>
      <c r="J88" s="22"/>
      <c r="K88" s="22"/>
      <c r="L88" s="22"/>
      <c r="M88" s="22"/>
      <c r="N88" s="22"/>
      <c r="O88" s="22"/>
      <c r="P88" s="22"/>
    </row>
    <row r="89" spans="1:16" x14ac:dyDescent="0.3">
      <c r="A89" s="22">
        <f>VLOOKUP(B89,web_archive!D:D,1,FALSE)</f>
        <v>601</v>
      </c>
      <c r="B89" s="22">
        <v>601</v>
      </c>
      <c r="C89" s="22" t="s">
        <v>10773</v>
      </c>
      <c r="D89" s="22">
        <v>1</v>
      </c>
      <c r="E89" s="22" t="s">
        <v>32092</v>
      </c>
      <c r="F89" s="22" t="s">
        <v>32093</v>
      </c>
      <c r="G89" s="22" t="s">
        <v>32094</v>
      </c>
      <c r="H89" s="22"/>
      <c r="I89" s="22"/>
      <c r="J89" s="22"/>
      <c r="K89" s="22"/>
      <c r="L89" s="22"/>
      <c r="M89" s="22"/>
      <c r="N89" s="22"/>
      <c r="O89" s="22"/>
      <c r="P89" s="22"/>
    </row>
    <row r="90" spans="1:16" x14ac:dyDescent="0.3">
      <c r="A90" s="22">
        <f>VLOOKUP(B90,web_archive!D:D,1,FALSE)</f>
        <v>602</v>
      </c>
      <c r="B90" s="22">
        <v>602</v>
      </c>
      <c r="C90" s="22" t="s">
        <v>10769</v>
      </c>
      <c r="D90" s="22">
        <v>5</v>
      </c>
      <c r="E90" s="22" t="s">
        <v>32095</v>
      </c>
      <c r="F90" s="22" t="s">
        <v>32096</v>
      </c>
      <c r="G90" s="22" t="s">
        <v>32097</v>
      </c>
      <c r="H90" s="22"/>
      <c r="I90" s="22"/>
      <c r="J90" s="22"/>
      <c r="K90" s="22"/>
      <c r="L90" s="22"/>
      <c r="M90" s="22"/>
      <c r="N90" s="22"/>
      <c r="O90" s="22"/>
      <c r="P90" s="22"/>
    </row>
    <row r="91" spans="1:16" x14ac:dyDescent="0.3">
      <c r="A91" s="22" t="e">
        <f>VLOOKUP(B91,web_archive!D:D,1,FALSE)</f>
        <v>#N/A</v>
      </c>
      <c r="B91" s="22">
        <v>603</v>
      </c>
      <c r="C91" s="22" t="s">
        <v>7187</v>
      </c>
      <c r="D91" s="22">
        <v>20</v>
      </c>
      <c r="E91" s="22" t="s">
        <v>32098</v>
      </c>
      <c r="F91" s="22" t="s">
        <v>32099</v>
      </c>
      <c r="G91" s="22" t="s">
        <v>32100</v>
      </c>
      <c r="H91" s="22"/>
      <c r="I91" s="22"/>
      <c r="J91" s="22"/>
      <c r="K91" s="22"/>
      <c r="L91" s="22"/>
      <c r="M91" s="22"/>
      <c r="N91" s="22"/>
      <c r="O91" s="22"/>
      <c r="P91" s="22"/>
    </row>
    <row r="92" spans="1:16" x14ac:dyDescent="0.3">
      <c r="A92" s="22">
        <f>VLOOKUP(B92,web_archive!D:D,1,FALSE)</f>
        <v>604</v>
      </c>
      <c r="B92" s="22">
        <v>604</v>
      </c>
      <c r="C92" s="22" t="s">
        <v>1553</v>
      </c>
      <c r="D92" s="22">
        <v>5</v>
      </c>
      <c r="E92" s="22" t="s">
        <v>32101</v>
      </c>
      <c r="F92" s="22" t="s">
        <v>32102</v>
      </c>
      <c r="G92" s="22" t="s">
        <v>32103</v>
      </c>
      <c r="H92" s="22"/>
      <c r="I92" s="22"/>
      <c r="J92" s="22"/>
      <c r="K92" s="22"/>
      <c r="L92" s="22"/>
      <c r="M92" s="22"/>
      <c r="N92" s="22"/>
      <c r="O92" s="22"/>
      <c r="P92" s="22"/>
    </row>
    <row r="93" spans="1:16" x14ac:dyDescent="0.3">
      <c r="A93" s="22">
        <f>VLOOKUP(B93,web_archive!D:D,1,FALSE)</f>
        <v>605</v>
      </c>
      <c r="B93" s="22">
        <v>605</v>
      </c>
      <c r="C93" s="22" t="s">
        <v>379</v>
      </c>
      <c r="D93" s="22">
        <v>10</v>
      </c>
      <c r="E93" s="22" t="s">
        <v>32104</v>
      </c>
      <c r="F93" s="22" t="s">
        <v>32105</v>
      </c>
      <c r="G93" s="22" t="s">
        <v>32106</v>
      </c>
      <c r="H93" s="22"/>
      <c r="I93" s="22"/>
      <c r="J93" s="22"/>
      <c r="K93" s="22"/>
      <c r="L93" s="22"/>
      <c r="M93" s="22"/>
      <c r="N93" s="22"/>
      <c r="O93" s="22"/>
      <c r="P93" s="22"/>
    </row>
    <row r="94" spans="1:16" x14ac:dyDescent="0.3">
      <c r="A94" s="22">
        <f>VLOOKUP(B94,web_archive!D:D,1,FALSE)</f>
        <v>606</v>
      </c>
      <c r="B94" s="22">
        <v>606</v>
      </c>
      <c r="C94" s="22" t="s">
        <v>242</v>
      </c>
      <c r="D94" s="22">
        <v>10</v>
      </c>
      <c r="E94" s="22" t="s">
        <v>32107</v>
      </c>
      <c r="F94" s="22" t="s">
        <v>32108</v>
      </c>
      <c r="G94" s="22" t="s">
        <v>32109</v>
      </c>
      <c r="H94" s="22"/>
      <c r="I94" s="22"/>
      <c r="J94" s="22"/>
      <c r="K94" s="22"/>
      <c r="L94" s="22"/>
      <c r="M94" s="22"/>
      <c r="N94" s="22"/>
      <c r="O94" s="22"/>
      <c r="P94" s="22"/>
    </row>
    <row r="95" spans="1:16" x14ac:dyDescent="0.3">
      <c r="A95" s="22">
        <f>VLOOKUP(B95,web_archive!D:D,1,FALSE)</f>
        <v>607</v>
      </c>
      <c r="B95" s="22">
        <v>607</v>
      </c>
      <c r="C95" s="22" t="s">
        <v>10941</v>
      </c>
      <c r="D95" s="22">
        <v>30</v>
      </c>
      <c r="E95" s="22" t="s">
        <v>32110</v>
      </c>
      <c r="F95" s="22" t="s">
        <v>32111</v>
      </c>
      <c r="G95" s="22" t="s">
        <v>32112</v>
      </c>
      <c r="H95" s="22"/>
      <c r="I95" s="22"/>
      <c r="J95" s="22"/>
      <c r="K95" s="22"/>
      <c r="L95" s="22"/>
      <c r="M95" s="22"/>
      <c r="N95" s="22"/>
      <c r="O95" s="22"/>
      <c r="P95" s="22"/>
    </row>
    <row r="96" spans="1:16" x14ac:dyDescent="0.3">
      <c r="A96" s="22">
        <f>VLOOKUP(B96,web_archive!D:D,1,FALSE)</f>
        <v>608</v>
      </c>
      <c r="B96" s="22">
        <v>608</v>
      </c>
      <c r="C96" s="22" t="s">
        <v>8868</v>
      </c>
      <c r="D96" s="22">
        <v>30</v>
      </c>
      <c r="E96" s="22" t="s">
        <v>32113</v>
      </c>
      <c r="F96" s="22" t="s">
        <v>32114</v>
      </c>
      <c r="G96" s="22" t="s">
        <v>32115</v>
      </c>
      <c r="H96" s="22"/>
      <c r="I96" s="22"/>
      <c r="J96" s="22"/>
      <c r="K96" s="22"/>
      <c r="L96" s="22"/>
      <c r="M96" s="22"/>
      <c r="N96" s="22"/>
      <c r="O96" s="22"/>
      <c r="P96" s="22"/>
    </row>
    <row r="97" spans="1:16" x14ac:dyDescent="0.3">
      <c r="A97" s="22">
        <f>VLOOKUP(B97,web_archive!D:D,1,FALSE)</f>
        <v>609</v>
      </c>
      <c r="B97" s="22">
        <v>609</v>
      </c>
      <c r="C97" s="22" t="s">
        <v>257</v>
      </c>
      <c r="D97" s="22">
        <v>10</v>
      </c>
      <c r="E97" s="22" t="s">
        <v>32116</v>
      </c>
      <c r="F97" s="22" t="s">
        <v>32117</v>
      </c>
      <c r="G97" s="22" t="s">
        <v>32118</v>
      </c>
      <c r="H97" s="22"/>
      <c r="I97" s="22"/>
      <c r="J97" s="22"/>
      <c r="K97" s="22"/>
      <c r="L97" s="22"/>
      <c r="M97" s="22"/>
      <c r="N97" s="22"/>
      <c r="O97" s="22"/>
      <c r="P97" s="22"/>
    </row>
    <row r="98" spans="1:16" x14ac:dyDescent="0.3">
      <c r="A98" s="22">
        <f>VLOOKUP(B98,web_archive!D:D,1,FALSE)</f>
        <v>610</v>
      </c>
      <c r="B98" s="22">
        <v>610</v>
      </c>
      <c r="C98" s="22" t="s">
        <v>5991</v>
      </c>
      <c r="D98" s="22">
        <v>10</v>
      </c>
      <c r="E98" s="22" t="s">
        <v>32119</v>
      </c>
      <c r="F98" s="22" t="s">
        <v>32120</v>
      </c>
      <c r="G98" s="22" t="s">
        <v>32121</v>
      </c>
      <c r="H98" s="22"/>
      <c r="I98" s="22"/>
      <c r="J98" s="22"/>
      <c r="K98" s="22"/>
      <c r="L98" s="22"/>
      <c r="M98" s="22"/>
      <c r="N98" s="22"/>
      <c r="O98" s="22"/>
      <c r="P98" s="22"/>
    </row>
    <row r="99" spans="1:16" x14ac:dyDescent="0.3">
      <c r="A99" s="22">
        <f>VLOOKUP(B99,web_archive!D:D,1,FALSE)</f>
        <v>611</v>
      </c>
      <c r="B99" s="22">
        <v>611</v>
      </c>
      <c r="C99" s="22" t="s">
        <v>9411</v>
      </c>
      <c r="D99" s="22">
        <v>5</v>
      </c>
      <c r="E99" s="22" t="s">
        <v>32122</v>
      </c>
      <c r="F99" s="22" t="s">
        <v>32123</v>
      </c>
      <c r="G99" s="22" t="s">
        <v>32124</v>
      </c>
      <c r="H99" s="22"/>
      <c r="I99" s="22"/>
      <c r="J99" s="22"/>
      <c r="K99" s="22"/>
      <c r="L99" s="22"/>
      <c r="M99" s="22"/>
      <c r="N99" s="22"/>
      <c r="O99" s="22"/>
      <c r="P99" s="22"/>
    </row>
    <row r="100" spans="1:16" x14ac:dyDescent="0.3">
      <c r="A100" s="22">
        <f>VLOOKUP(B100,web_archive!D:D,1,FALSE)</f>
        <v>612</v>
      </c>
      <c r="B100" s="22">
        <v>612</v>
      </c>
      <c r="C100" s="22" t="s">
        <v>7873</v>
      </c>
      <c r="D100" s="22">
        <v>20</v>
      </c>
      <c r="E100" s="22" t="s">
        <v>32125</v>
      </c>
      <c r="F100" s="22"/>
      <c r="G100" s="22" t="s">
        <v>32126</v>
      </c>
      <c r="H100" s="22"/>
      <c r="I100" s="22"/>
      <c r="J100" s="22"/>
      <c r="K100" s="22"/>
      <c r="L100" s="22"/>
      <c r="M100" s="22"/>
      <c r="N100" s="22"/>
      <c r="O100" s="22"/>
      <c r="P100" s="22"/>
    </row>
    <row r="101" spans="1:16" x14ac:dyDescent="0.3">
      <c r="A101" s="22">
        <f>VLOOKUP(B101,web_archive!D:D,1,FALSE)</f>
        <v>613</v>
      </c>
      <c r="B101" s="22">
        <v>613</v>
      </c>
      <c r="C101" s="22" t="s">
        <v>5578</v>
      </c>
      <c r="D101" s="22">
        <v>20</v>
      </c>
      <c r="E101" s="22" t="s">
        <v>32127</v>
      </c>
      <c r="F101" s="22"/>
      <c r="G101" s="22" t="s">
        <v>32128</v>
      </c>
      <c r="H101" s="22"/>
      <c r="I101" s="22"/>
      <c r="J101" s="22"/>
      <c r="K101" s="22"/>
      <c r="L101" s="22"/>
      <c r="M101" s="22"/>
      <c r="N101" s="22"/>
      <c r="O101" s="22"/>
      <c r="P101" s="22"/>
    </row>
    <row r="102" spans="1:16" x14ac:dyDescent="0.3">
      <c r="A102" s="22">
        <f>VLOOKUP(B102,web_archive!D:D,1,FALSE)</f>
        <v>614</v>
      </c>
      <c r="B102" s="22">
        <v>614</v>
      </c>
      <c r="C102" s="22" t="s">
        <v>4666</v>
      </c>
      <c r="D102" s="22">
        <v>30</v>
      </c>
      <c r="E102" s="22" t="s">
        <v>32129</v>
      </c>
      <c r="F102" s="22"/>
      <c r="G102" s="22" t="s">
        <v>32130</v>
      </c>
      <c r="H102" s="22"/>
      <c r="I102" s="22"/>
      <c r="J102" s="22"/>
      <c r="K102" s="22"/>
      <c r="L102" s="22"/>
      <c r="M102" s="22"/>
      <c r="N102" s="22"/>
      <c r="O102" s="22"/>
      <c r="P102" s="22"/>
    </row>
    <row r="103" spans="1:16" x14ac:dyDescent="0.3">
      <c r="A103" s="22">
        <f>VLOOKUP(B103,web_archive!D:D,1,FALSE)</f>
        <v>615</v>
      </c>
      <c r="B103" s="22">
        <v>615</v>
      </c>
      <c r="C103" s="22" t="s">
        <v>7342</v>
      </c>
      <c r="D103" s="22">
        <v>40</v>
      </c>
      <c r="E103" s="22" t="s">
        <v>32131</v>
      </c>
      <c r="F103" s="22" t="s">
        <v>32132</v>
      </c>
      <c r="G103" s="22" t="s">
        <v>32133</v>
      </c>
      <c r="H103" s="22"/>
      <c r="I103" s="22"/>
      <c r="J103" s="22"/>
      <c r="K103" s="22"/>
      <c r="L103" s="22"/>
      <c r="M103" s="22"/>
      <c r="N103" s="22"/>
      <c r="O103" s="22"/>
      <c r="P103" s="22"/>
    </row>
    <row r="104" spans="1:16" x14ac:dyDescent="0.3">
      <c r="A104" s="22" t="e">
        <f>VLOOKUP(B104,web_archive!D:D,1,FALSE)</f>
        <v>#N/A</v>
      </c>
      <c r="B104" s="22">
        <v>616</v>
      </c>
      <c r="C104" s="22" t="s">
        <v>7195</v>
      </c>
      <c r="D104" s="22">
        <v>5</v>
      </c>
      <c r="E104" s="22" t="s">
        <v>32134</v>
      </c>
      <c r="F104" s="22" t="s">
        <v>32135</v>
      </c>
      <c r="G104" s="22" t="s">
        <v>32136</v>
      </c>
      <c r="H104" s="22"/>
      <c r="I104" s="22"/>
      <c r="J104" s="22"/>
      <c r="K104" s="22"/>
      <c r="L104" s="22"/>
      <c r="M104" s="22"/>
      <c r="N104" s="22"/>
      <c r="O104" s="22"/>
      <c r="P104" s="22"/>
    </row>
    <row r="105" spans="1:16" x14ac:dyDescent="0.3">
      <c r="A105" s="22" t="e">
        <f>VLOOKUP(B105,web_archive!D:D,1,FALSE)</f>
        <v>#N/A</v>
      </c>
      <c r="B105" s="22">
        <v>617</v>
      </c>
      <c r="C105" s="22" t="s">
        <v>7236</v>
      </c>
      <c r="D105" s="22">
        <v>20</v>
      </c>
      <c r="E105" s="22" t="s">
        <v>32137</v>
      </c>
      <c r="F105" s="22" t="s">
        <v>32138</v>
      </c>
      <c r="G105" s="22" t="s">
        <v>32139</v>
      </c>
      <c r="H105" s="22"/>
      <c r="I105" s="22"/>
      <c r="J105" s="22"/>
      <c r="K105" s="22"/>
      <c r="L105" s="22"/>
      <c r="M105" s="22"/>
      <c r="N105" s="22"/>
      <c r="O105" s="22"/>
      <c r="P105" s="22"/>
    </row>
    <row r="106" spans="1:16" x14ac:dyDescent="0.3">
      <c r="A106" s="22" t="e">
        <f>VLOOKUP(B106,web_archive!D:D,1,FALSE)</f>
        <v>#N/A</v>
      </c>
      <c r="B106" s="22">
        <v>618</v>
      </c>
      <c r="C106" s="22" t="s">
        <v>10867</v>
      </c>
      <c r="D106" s="22">
        <v>2</v>
      </c>
      <c r="E106" s="22" t="s">
        <v>32140</v>
      </c>
      <c r="F106" s="22" t="s">
        <v>32141</v>
      </c>
      <c r="G106" s="22" t="s">
        <v>32142</v>
      </c>
      <c r="H106" s="22"/>
      <c r="I106" s="22"/>
      <c r="J106" s="22"/>
      <c r="K106" s="22"/>
      <c r="L106" s="22"/>
      <c r="M106" s="22"/>
      <c r="N106" s="22"/>
      <c r="O106" s="22"/>
      <c r="P106" s="22"/>
    </row>
    <row r="107" spans="1:16" x14ac:dyDescent="0.3">
      <c r="A107" s="22">
        <f>VLOOKUP(B107,web_archive!D:D,1,FALSE)</f>
        <v>619</v>
      </c>
      <c r="B107" s="22">
        <v>619</v>
      </c>
      <c r="C107" s="22" t="s">
        <v>10286</v>
      </c>
      <c r="D107" s="22">
        <v>5</v>
      </c>
      <c r="E107" s="22" t="s">
        <v>32143</v>
      </c>
      <c r="F107" s="22" t="s">
        <v>32144</v>
      </c>
      <c r="G107" s="22" t="s">
        <v>12092</v>
      </c>
      <c r="H107" s="22"/>
      <c r="I107" s="22"/>
      <c r="J107" s="22"/>
      <c r="K107" s="22"/>
      <c r="L107" s="22"/>
      <c r="M107" s="22"/>
      <c r="N107" s="22"/>
      <c r="O107" s="22"/>
      <c r="P107" s="22"/>
    </row>
    <row r="108" spans="1:16" x14ac:dyDescent="0.3">
      <c r="A108" s="22">
        <f>VLOOKUP(B108,web_archive!D:D,1,FALSE)</f>
        <v>620</v>
      </c>
      <c r="B108" s="22">
        <v>620</v>
      </c>
      <c r="C108" s="22" t="s">
        <v>7267</v>
      </c>
      <c r="D108" s="22">
        <v>5</v>
      </c>
      <c r="E108" s="22" t="s">
        <v>32145</v>
      </c>
      <c r="F108" s="22" t="s">
        <v>32146</v>
      </c>
      <c r="G108" s="22" t="s">
        <v>12093</v>
      </c>
      <c r="H108" s="22"/>
      <c r="I108" s="22"/>
      <c r="J108" s="22"/>
      <c r="K108" s="22"/>
      <c r="L108" s="22"/>
      <c r="M108" s="22"/>
      <c r="N108" s="22"/>
      <c r="O108" s="22"/>
      <c r="P108" s="22"/>
    </row>
    <row r="109" spans="1:16" x14ac:dyDescent="0.3">
      <c r="A109" s="22">
        <f>VLOOKUP(B109,web_archive!D:D,1,FALSE)</f>
        <v>621</v>
      </c>
      <c r="B109" s="22">
        <v>621</v>
      </c>
      <c r="C109" s="22" t="s">
        <v>1147</v>
      </c>
      <c r="D109" s="22">
        <v>5</v>
      </c>
      <c r="E109" s="22" t="s">
        <v>32147</v>
      </c>
      <c r="F109" s="22" t="s">
        <v>32148</v>
      </c>
      <c r="G109" s="22" t="s">
        <v>12094</v>
      </c>
      <c r="H109" s="22"/>
      <c r="I109" s="22"/>
      <c r="J109" s="22"/>
      <c r="K109" s="22"/>
      <c r="L109" s="22"/>
      <c r="M109" s="22"/>
      <c r="N109" s="22"/>
      <c r="O109" s="22"/>
      <c r="P109" s="22"/>
    </row>
    <row r="110" spans="1:16" x14ac:dyDescent="0.3">
      <c r="A110" s="22">
        <f>VLOOKUP(B110,web_archive!D:D,1,FALSE)</f>
        <v>622</v>
      </c>
      <c r="B110" s="22">
        <v>622</v>
      </c>
      <c r="C110" s="22" t="s">
        <v>8134</v>
      </c>
      <c r="D110" s="22">
        <v>5</v>
      </c>
      <c r="E110" s="22" t="s">
        <v>32149</v>
      </c>
      <c r="F110" s="22" t="s">
        <v>32150</v>
      </c>
      <c r="G110" s="22" t="s">
        <v>12095</v>
      </c>
      <c r="H110" s="22"/>
      <c r="I110" s="22"/>
      <c r="J110" s="22"/>
      <c r="K110" s="22"/>
      <c r="L110" s="22"/>
      <c r="M110" s="22"/>
      <c r="N110" s="22"/>
      <c r="O110" s="22"/>
      <c r="P110" s="22"/>
    </row>
    <row r="111" spans="1:16" x14ac:dyDescent="0.3">
      <c r="A111" s="22">
        <f>VLOOKUP(B111,web_archive!D:D,1,FALSE)</f>
        <v>623</v>
      </c>
      <c r="B111" s="22">
        <v>623</v>
      </c>
      <c r="C111" s="22" t="s">
        <v>3505</v>
      </c>
      <c r="D111" s="22">
        <v>5</v>
      </c>
      <c r="E111" s="22" t="s">
        <v>32151</v>
      </c>
      <c r="F111" s="22" t="s">
        <v>32152</v>
      </c>
      <c r="G111" s="22" t="s">
        <v>12096</v>
      </c>
      <c r="H111" s="22"/>
      <c r="I111" s="22"/>
      <c r="J111" s="22"/>
      <c r="K111" s="22"/>
      <c r="L111" s="22"/>
      <c r="M111" s="22"/>
      <c r="N111" s="22"/>
      <c r="O111" s="22"/>
      <c r="P111" s="22"/>
    </row>
    <row r="112" spans="1:16" x14ac:dyDescent="0.3">
      <c r="A112" s="22">
        <f>VLOOKUP(B112,web_archive!D:D,1,FALSE)</f>
        <v>624</v>
      </c>
      <c r="B112" s="22">
        <v>624</v>
      </c>
      <c r="C112" s="22" t="s">
        <v>8537</v>
      </c>
      <c r="D112" s="22">
        <v>5</v>
      </c>
      <c r="E112" s="22" t="s">
        <v>32153</v>
      </c>
      <c r="F112" s="22" t="s">
        <v>32154</v>
      </c>
      <c r="G112" s="22" t="s">
        <v>12097</v>
      </c>
      <c r="H112" s="22"/>
      <c r="I112" s="22"/>
      <c r="J112" s="22"/>
      <c r="K112" s="22"/>
      <c r="L112" s="22"/>
      <c r="M112" s="22"/>
      <c r="N112" s="22"/>
      <c r="O112" s="22"/>
      <c r="P112" s="22"/>
    </row>
    <row r="113" spans="1:16" x14ac:dyDescent="0.3">
      <c r="A113" s="22">
        <f>VLOOKUP(B113,web_archive!D:D,1,FALSE)</f>
        <v>625</v>
      </c>
      <c r="B113" s="22">
        <v>625</v>
      </c>
      <c r="C113" s="22" t="s">
        <v>6290</v>
      </c>
      <c r="D113" s="22">
        <v>5</v>
      </c>
      <c r="E113" s="22" t="s">
        <v>32155</v>
      </c>
      <c r="F113" s="22" t="s">
        <v>32156</v>
      </c>
      <c r="G113" s="22" t="s">
        <v>12098</v>
      </c>
      <c r="H113" s="22"/>
      <c r="I113" s="22"/>
      <c r="J113" s="22"/>
      <c r="K113" s="22"/>
      <c r="L113" s="22"/>
      <c r="M113" s="22"/>
      <c r="N113" s="22"/>
      <c r="O113" s="22"/>
      <c r="P113" s="22"/>
    </row>
    <row r="114" spans="1:16" x14ac:dyDescent="0.3">
      <c r="A114" s="22">
        <f>VLOOKUP(B114,web_archive!D:D,1,FALSE)</f>
        <v>626</v>
      </c>
      <c r="B114" s="22">
        <v>626</v>
      </c>
      <c r="C114" s="22" t="s">
        <v>6787</v>
      </c>
      <c r="D114" s="22">
        <v>5</v>
      </c>
      <c r="E114" s="22" t="s">
        <v>32157</v>
      </c>
      <c r="F114" s="22" t="s">
        <v>32158</v>
      </c>
      <c r="G114" s="22" t="s">
        <v>12099</v>
      </c>
      <c r="H114" s="22"/>
      <c r="I114" s="22"/>
      <c r="J114" s="22"/>
      <c r="K114" s="22"/>
      <c r="L114" s="22"/>
      <c r="M114" s="22"/>
      <c r="N114" s="22"/>
      <c r="O114" s="22"/>
      <c r="P114" s="22"/>
    </row>
    <row r="115" spans="1:16" x14ac:dyDescent="0.3">
      <c r="A115" s="22">
        <f>VLOOKUP(B115,web_archive!D:D,1,FALSE)</f>
        <v>627</v>
      </c>
      <c r="B115" s="22">
        <v>627</v>
      </c>
      <c r="C115" s="22" t="s">
        <v>9819</v>
      </c>
      <c r="D115" s="22">
        <v>5</v>
      </c>
      <c r="E115" s="22" t="s">
        <v>32159</v>
      </c>
      <c r="F115" s="22" t="s">
        <v>32160</v>
      </c>
      <c r="G115" s="22" t="s">
        <v>12100</v>
      </c>
      <c r="H115" s="22"/>
      <c r="I115" s="22"/>
      <c r="J115" s="22"/>
      <c r="K115" s="22"/>
      <c r="L115" s="22"/>
      <c r="M115" s="22"/>
      <c r="N115" s="22"/>
      <c r="O115" s="22"/>
      <c r="P115" s="22"/>
    </row>
    <row r="116" spans="1:16" x14ac:dyDescent="0.3">
      <c r="A116" s="22">
        <f>VLOOKUP(B116,web_archive!D:D,1,FALSE)</f>
        <v>628</v>
      </c>
      <c r="B116" s="22">
        <v>628</v>
      </c>
      <c r="C116" s="22" t="s">
        <v>10562</v>
      </c>
      <c r="D116" s="22">
        <v>5</v>
      </c>
      <c r="E116" s="22" t="s">
        <v>32161</v>
      </c>
      <c r="F116" s="22" t="s">
        <v>32162</v>
      </c>
      <c r="G116" s="22" t="s">
        <v>12101</v>
      </c>
      <c r="H116" s="22"/>
      <c r="I116" s="22"/>
      <c r="J116" s="22"/>
      <c r="K116" s="22"/>
      <c r="L116" s="22"/>
      <c r="M116" s="22"/>
      <c r="N116" s="22"/>
      <c r="O116" s="22"/>
      <c r="P116" s="22"/>
    </row>
    <row r="117" spans="1:16" x14ac:dyDescent="0.3">
      <c r="A117" s="22">
        <f>VLOOKUP(B117,web_archive!D:D,1,FALSE)</f>
        <v>629</v>
      </c>
      <c r="B117" s="22">
        <v>629</v>
      </c>
      <c r="C117" s="22" t="s">
        <v>9108</v>
      </c>
      <c r="D117" s="22">
        <v>5</v>
      </c>
      <c r="E117" s="22" t="s">
        <v>32163</v>
      </c>
      <c r="F117" s="22" t="s">
        <v>32164</v>
      </c>
      <c r="G117" s="22" t="s">
        <v>12102</v>
      </c>
      <c r="H117" s="22"/>
      <c r="I117" s="22"/>
      <c r="J117" s="22"/>
      <c r="K117" s="22"/>
      <c r="L117" s="22"/>
      <c r="M117" s="22"/>
      <c r="N117" s="22"/>
      <c r="O117" s="22"/>
      <c r="P117" s="22"/>
    </row>
    <row r="118" spans="1:16" x14ac:dyDescent="0.3">
      <c r="A118" s="22">
        <f>VLOOKUP(B118,web_archive!D:D,1,FALSE)</f>
        <v>630</v>
      </c>
      <c r="B118" s="22">
        <v>630</v>
      </c>
      <c r="C118" s="22" t="s">
        <v>2969</v>
      </c>
      <c r="D118" s="22">
        <v>5</v>
      </c>
      <c r="E118" s="22" t="s">
        <v>32165</v>
      </c>
      <c r="F118" s="22" t="s">
        <v>32166</v>
      </c>
      <c r="G118" s="22" t="s">
        <v>12103</v>
      </c>
      <c r="H118" s="22"/>
      <c r="I118" s="22"/>
      <c r="J118" s="22"/>
      <c r="K118" s="22"/>
      <c r="L118" s="22"/>
      <c r="M118" s="22"/>
      <c r="N118" s="22"/>
      <c r="O118" s="22"/>
      <c r="P118" s="22"/>
    </row>
    <row r="119" spans="1:16" x14ac:dyDescent="0.3">
      <c r="A119" s="22">
        <f>VLOOKUP(B119,web_archive!D:D,1,FALSE)</f>
        <v>631</v>
      </c>
      <c r="B119" s="22">
        <v>631</v>
      </c>
      <c r="C119" s="22" t="s">
        <v>2867</v>
      </c>
      <c r="D119" s="22">
        <v>5</v>
      </c>
      <c r="E119" s="22" t="s">
        <v>32167</v>
      </c>
      <c r="F119" s="22" t="s">
        <v>32168</v>
      </c>
      <c r="G119" s="22" t="s">
        <v>12104</v>
      </c>
      <c r="H119" s="22"/>
      <c r="I119" s="22"/>
      <c r="J119" s="22"/>
      <c r="K119" s="22"/>
      <c r="L119" s="22"/>
      <c r="M119" s="22"/>
      <c r="N119" s="22"/>
      <c r="O119" s="22"/>
      <c r="P119" s="22"/>
    </row>
    <row r="120" spans="1:16" x14ac:dyDescent="0.3">
      <c r="A120" s="22">
        <f>VLOOKUP(B120,web_archive!D:D,1,FALSE)</f>
        <v>632</v>
      </c>
      <c r="B120" s="22">
        <v>632</v>
      </c>
      <c r="C120" s="22" t="s">
        <v>3855</v>
      </c>
      <c r="D120" s="22">
        <v>5</v>
      </c>
      <c r="E120" s="22" t="s">
        <v>32169</v>
      </c>
      <c r="F120" s="22" t="s">
        <v>32170</v>
      </c>
      <c r="G120" s="22" t="s">
        <v>12105</v>
      </c>
      <c r="H120" s="22"/>
      <c r="I120" s="22"/>
      <c r="J120" s="22"/>
      <c r="K120" s="22"/>
      <c r="L120" s="22"/>
      <c r="M120" s="22"/>
      <c r="N120" s="22"/>
      <c r="O120" s="22"/>
      <c r="P120" s="22"/>
    </row>
    <row r="121" spans="1:16" x14ac:dyDescent="0.3">
      <c r="A121" s="22">
        <f>VLOOKUP(B121,web_archive!D:D,1,FALSE)</f>
        <v>633</v>
      </c>
      <c r="B121" s="22">
        <v>633</v>
      </c>
      <c r="C121" s="22" t="s">
        <v>731</v>
      </c>
      <c r="D121" s="22">
        <v>5</v>
      </c>
      <c r="E121" s="22" t="s">
        <v>32171</v>
      </c>
      <c r="F121" s="22" t="s">
        <v>32172</v>
      </c>
      <c r="G121" s="22" t="s">
        <v>12106</v>
      </c>
      <c r="H121" s="22"/>
      <c r="I121" s="22"/>
      <c r="J121" s="22"/>
      <c r="K121" s="22"/>
      <c r="L121" s="22"/>
      <c r="M121" s="22"/>
      <c r="N121" s="22"/>
      <c r="O121" s="22"/>
      <c r="P121" s="22"/>
    </row>
    <row r="122" spans="1:16" x14ac:dyDescent="0.3">
      <c r="A122" s="22">
        <f>VLOOKUP(B122,web_archive!D:D,1,FALSE)</f>
        <v>634</v>
      </c>
      <c r="B122" s="22">
        <v>634</v>
      </c>
      <c r="C122" s="22" t="s">
        <v>10183</v>
      </c>
      <c r="D122" s="22">
        <v>5</v>
      </c>
      <c r="E122" s="22" t="s">
        <v>32173</v>
      </c>
      <c r="F122" s="22" t="s">
        <v>32174</v>
      </c>
      <c r="G122" s="22" t="s">
        <v>12107</v>
      </c>
      <c r="H122" s="22"/>
      <c r="I122" s="22"/>
      <c r="J122" s="22"/>
      <c r="K122" s="22"/>
      <c r="L122" s="22"/>
      <c r="M122" s="22"/>
      <c r="N122" s="22"/>
      <c r="O122" s="22"/>
      <c r="P122" s="22"/>
    </row>
    <row r="123" spans="1:16" x14ac:dyDescent="0.3">
      <c r="A123" s="22">
        <f>VLOOKUP(B123,web_archive!D:D,1,FALSE)</f>
        <v>635</v>
      </c>
      <c r="B123" s="22">
        <v>635</v>
      </c>
      <c r="C123" s="22" t="s">
        <v>5306</v>
      </c>
      <c r="D123" s="22">
        <v>5</v>
      </c>
      <c r="E123" s="22" t="s">
        <v>32175</v>
      </c>
      <c r="F123" s="22"/>
      <c r="G123" s="22" t="s">
        <v>12108</v>
      </c>
      <c r="H123" s="22"/>
      <c r="I123" s="22"/>
      <c r="J123" s="22"/>
      <c r="K123" s="22"/>
      <c r="L123" s="22"/>
      <c r="M123" s="22"/>
      <c r="N123" s="22"/>
      <c r="O123" s="22"/>
      <c r="P123" s="22"/>
    </row>
    <row r="124" spans="1:16" x14ac:dyDescent="0.3">
      <c r="A124" s="22">
        <f>VLOOKUP(B124,web_archive!D:D,1,FALSE)</f>
        <v>636</v>
      </c>
      <c r="B124" s="22">
        <v>636</v>
      </c>
      <c r="C124" s="22" t="s">
        <v>7103</v>
      </c>
      <c r="D124" s="22">
        <v>5</v>
      </c>
      <c r="E124" s="22" t="s">
        <v>32176</v>
      </c>
      <c r="F124" s="22"/>
      <c r="G124" s="22" t="s">
        <v>12109</v>
      </c>
      <c r="H124" s="22"/>
      <c r="I124" s="22"/>
      <c r="J124" s="22"/>
      <c r="K124" s="22"/>
      <c r="L124" s="22"/>
      <c r="M124" s="22"/>
      <c r="N124" s="22"/>
      <c r="O124" s="22"/>
      <c r="P124" s="22"/>
    </row>
    <row r="125" spans="1:16" x14ac:dyDescent="0.3">
      <c r="A125" s="22">
        <f>VLOOKUP(B125,web_archive!D:D,1,FALSE)</f>
        <v>637</v>
      </c>
      <c r="B125" s="22">
        <v>637</v>
      </c>
      <c r="C125" s="22" t="s">
        <v>7191</v>
      </c>
      <c r="D125" s="22">
        <v>5</v>
      </c>
      <c r="E125" s="22" t="s">
        <v>32177</v>
      </c>
      <c r="F125" s="22" t="s">
        <v>32178</v>
      </c>
      <c r="G125" s="22" t="s">
        <v>12110</v>
      </c>
      <c r="H125" s="22"/>
      <c r="I125" s="22"/>
      <c r="J125" s="22"/>
      <c r="K125" s="22"/>
      <c r="L125" s="22"/>
      <c r="M125" s="22"/>
      <c r="N125" s="22"/>
      <c r="O125" s="22"/>
      <c r="P125" s="22"/>
    </row>
    <row r="126" spans="1:16" x14ac:dyDescent="0.3">
      <c r="A126" s="22">
        <f>VLOOKUP(B126,web_archive!D:D,1,FALSE)</f>
        <v>638</v>
      </c>
      <c r="B126" s="22">
        <v>638</v>
      </c>
      <c r="C126" s="22" t="s">
        <v>9085</v>
      </c>
      <c r="D126" s="22">
        <v>5</v>
      </c>
      <c r="E126" s="22" t="s">
        <v>32179</v>
      </c>
      <c r="F126" s="22" t="s">
        <v>32180</v>
      </c>
      <c r="G126" s="22" t="s">
        <v>12111</v>
      </c>
      <c r="H126" s="22"/>
      <c r="I126" s="22"/>
      <c r="J126" s="22"/>
      <c r="K126" s="22"/>
      <c r="L126" s="22"/>
      <c r="M126" s="22"/>
      <c r="N126" s="22"/>
      <c r="O126" s="22"/>
      <c r="P126" s="22"/>
    </row>
    <row r="127" spans="1:16" x14ac:dyDescent="0.3">
      <c r="A127" s="22">
        <f>VLOOKUP(B127,web_archive!D:D,1,FALSE)</f>
        <v>639</v>
      </c>
      <c r="B127" s="22">
        <v>639</v>
      </c>
      <c r="C127" s="22" t="s">
        <v>545</v>
      </c>
      <c r="D127" s="22">
        <v>5</v>
      </c>
      <c r="E127" s="22" t="s">
        <v>32181</v>
      </c>
      <c r="F127" s="22" t="s">
        <v>32182</v>
      </c>
      <c r="G127" s="22" t="s">
        <v>12112</v>
      </c>
      <c r="H127" s="22"/>
      <c r="I127" s="22"/>
      <c r="J127" s="22"/>
      <c r="K127" s="22"/>
      <c r="L127" s="22"/>
      <c r="M127" s="22"/>
      <c r="N127" s="22"/>
      <c r="O127" s="22"/>
      <c r="P127" s="22"/>
    </row>
    <row r="128" spans="1:16" x14ac:dyDescent="0.3">
      <c r="A128" s="22">
        <f>VLOOKUP(B128,web_archive!D:D,1,FALSE)</f>
        <v>640</v>
      </c>
      <c r="B128" s="22">
        <v>640</v>
      </c>
      <c r="C128" s="22" t="s">
        <v>8984</v>
      </c>
      <c r="D128" s="22">
        <v>5</v>
      </c>
      <c r="E128" s="22" t="s">
        <v>32183</v>
      </c>
      <c r="F128" s="22" t="s">
        <v>32184</v>
      </c>
      <c r="G128" s="22" t="s">
        <v>12113</v>
      </c>
      <c r="H128" s="22"/>
      <c r="I128" s="22"/>
      <c r="J128" s="22"/>
      <c r="K128" s="22"/>
      <c r="L128" s="22"/>
      <c r="M128" s="22"/>
      <c r="N128" s="22"/>
      <c r="O128" s="22"/>
      <c r="P128" s="22"/>
    </row>
    <row r="129" spans="1:16" x14ac:dyDescent="0.3">
      <c r="A129" s="22">
        <f>VLOOKUP(B129,web_archive!D:D,1,FALSE)</f>
        <v>641</v>
      </c>
      <c r="B129" s="22">
        <v>641</v>
      </c>
      <c r="C129" s="22" t="s">
        <v>2417</v>
      </c>
      <c r="D129" s="22">
        <v>5</v>
      </c>
      <c r="E129" s="22" t="s">
        <v>32185</v>
      </c>
      <c r="F129" s="22" t="s">
        <v>32186</v>
      </c>
      <c r="G129" s="22" t="s">
        <v>12114</v>
      </c>
      <c r="H129" s="22"/>
      <c r="I129" s="22"/>
      <c r="J129" s="22"/>
      <c r="K129" s="22"/>
      <c r="L129" s="22"/>
      <c r="M129" s="22"/>
      <c r="N129" s="22"/>
      <c r="O129" s="22"/>
      <c r="P129" s="22"/>
    </row>
    <row r="130" spans="1:16" x14ac:dyDescent="0.3">
      <c r="A130" s="22">
        <f>VLOOKUP(B130,web_archive!D:D,1,FALSE)</f>
        <v>642</v>
      </c>
      <c r="B130" s="22">
        <v>642</v>
      </c>
      <c r="C130" s="22" t="s">
        <v>1456</v>
      </c>
      <c r="D130" s="22">
        <v>5</v>
      </c>
      <c r="E130" s="22" t="s">
        <v>32187</v>
      </c>
      <c r="F130" s="22" t="s">
        <v>32188</v>
      </c>
      <c r="G130" s="22" t="s">
        <v>12115</v>
      </c>
      <c r="H130" s="22"/>
      <c r="I130" s="22"/>
      <c r="J130" s="22"/>
      <c r="K130" s="22"/>
      <c r="L130" s="22"/>
      <c r="M130" s="22"/>
      <c r="N130" s="22"/>
      <c r="O130" s="22"/>
      <c r="P130" s="22"/>
    </row>
    <row r="131" spans="1:16" x14ac:dyDescent="0.3">
      <c r="A131" s="22" t="e">
        <f>VLOOKUP(B131,web_archive!D:D,1,FALSE)</f>
        <v>#N/A</v>
      </c>
      <c r="B131" s="22">
        <v>644</v>
      </c>
      <c r="C131" s="22" t="s">
        <v>4461</v>
      </c>
      <c r="D131" s="22">
        <v>20</v>
      </c>
      <c r="E131" s="22" t="s">
        <v>32189</v>
      </c>
      <c r="F131" s="22" t="s">
        <v>32190</v>
      </c>
      <c r="G131" s="22" t="s">
        <v>32191</v>
      </c>
      <c r="H131" s="22"/>
      <c r="I131" s="22"/>
      <c r="J131" s="22"/>
      <c r="K131" s="22"/>
      <c r="L131" s="22"/>
      <c r="M131" s="22"/>
      <c r="N131" s="22"/>
      <c r="O131" s="22"/>
      <c r="P131" s="22"/>
    </row>
    <row r="132" spans="1:16" x14ac:dyDescent="0.3">
      <c r="A132" s="22">
        <f>VLOOKUP(B132,web_archive!D:D,1,FALSE)</f>
        <v>645</v>
      </c>
      <c r="B132" s="22">
        <v>645</v>
      </c>
      <c r="C132" s="22" t="s">
        <v>2038</v>
      </c>
      <c r="D132" s="22">
        <v>10</v>
      </c>
      <c r="E132" s="22" t="s">
        <v>32192</v>
      </c>
      <c r="F132" s="22" t="s">
        <v>32193</v>
      </c>
      <c r="G132" s="22" t="s">
        <v>32194</v>
      </c>
      <c r="H132" s="22"/>
      <c r="I132" s="22"/>
      <c r="J132" s="22"/>
      <c r="K132" s="22"/>
      <c r="L132" s="22"/>
      <c r="M132" s="22"/>
      <c r="N132" s="22"/>
      <c r="O132" s="22"/>
      <c r="P132" s="22"/>
    </row>
    <row r="133" spans="1:16" x14ac:dyDescent="0.3">
      <c r="A133" s="22">
        <f>VLOOKUP(B133,web_archive!D:D,1,FALSE)</f>
        <v>656</v>
      </c>
      <c r="B133" s="22">
        <v>656</v>
      </c>
      <c r="C133" s="22" t="s">
        <v>649</v>
      </c>
      <c r="D133" s="22">
        <v>15</v>
      </c>
      <c r="E133" s="22" t="s">
        <v>32195</v>
      </c>
      <c r="F133" s="22"/>
      <c r="G133" s="22" t="s">
        <v>32196</v>
      </c>
      <c r="H133" s="22"/>
      <c r="I133" s="22"/>
      <c r="J133" s="22"/>
      <c r="K133" s="22"/>
      <c r="L133" s="22"/>
      <c r="M133" s="22"/>
      <c r="N133" s="22"/>
      <c r="O133" s="22"/>
      <c r="P133" s="22"/>
    </row>
    <row r="134" spans="1:16" x14ac:dyDescent="0.3">
      <c r="A134" s="22">
        <f>VLOOKUP(B134,web_archive!D:D,1,FALSE)</f>
        <v>657</v>
      </c>
      <c r="B134" s="22">
        <v>657</v>
      </c>
      <c r="C134" s="22" t="s">
        <v>907</v>
      </c>
      <c r="D134" s="22">
        <v>20</v>
      </c>
      <c r="E134" s="22" t="s">
        <v>32197</v>
      </c>
      <c r="F134" s="22"/>
      <c r="G134" s="22" t="s">
        <v>32198</v>
      </c>
      <c r="H134" s="22"/>
      <c r="I134" s="22"/>
      <c r="J134" s="22"/>
      <c r="K134" s="22"/>
      <c r="L134" s="22"/>
      <c r="M134" s="22"/>
      <c r="N134" s="22"/>
      <c r="O134" s="22"/>
      <c r="P134" s="22"/>
    </row>
    <row r="135" spans="1:16" x14ac:dyDescent="0.3">
      <c r="A135" s="22">
        <f>VLOOKUP(B135,web_archive!D:D,1,FALSE)</f>
        <v>658</v>
      </c>
      <c r="B135" s="22">
        <v>658</v>
      </c>
      <c r="C135" s="22" t="s">
        <v>10282</v>
      </c>
      <c r="D135" s="22">
        <v>50</v>
      </c>
      <c r="E135" s="22" t="s">
        <v>32199</v>
      </c>
      <c r="F135" s="22" t="s">
        <v>32200</v>
      </c>
      <c r="G135" s="22" t="s">
        <v>32201</v>
      </c>
      <c r="H135" s="22"/>
      <c r="I135" s="22"/>
      <c r="J135" s="22"/>
      <c r="K135" s="22"/>
      <c r="L135" s="22"/>
      <c r="M135" s="22"/>
      <c r="N135" s="22"/>
      <c r="O135" s="22"/>
      <c r="P135" s="22"/>
    </row>
    <row r="136" spans="1:16" x14ac:dyDescent="0.3">
      <c r="A136" s="22">
        <f>VLOOKUP(B136,web_archive!D:D,1,FALSE)</f>
        <v>659</v>
      </c>
      <c r="B136" s="22">
        <v>659</v>
      </c>
      <c r="C136" s="22" t="s">
        <v>5066</v>
      </c>
      <c r="D136" s="22">
        <v>5</v>
      </c>
      <c r="E136" s="22" t="s">
        <v>32202</v>
      </c>
      <c r="F136" s="22"/>
      <c r="G136" s="22" t="s">
        <v>12119</v>
      </c>
      <c r="H136" s="22"/>
      <c r="I136" s="22"/>
      <c r="J136" s="22"/>
      <c r="K136" s="22"/>
      <c r="L136" s="22"/>
      <c r="M136" s="22"/>
      <c r="N136" s="22"/>
      <c r="O136" s="22"/>
      <c r="P136" s="22"/>
    </row>
    <row r="137" spans="1:16" x14ac:dyDescent="0.3">
      <c r="A137" s="22">
        <f>VLOOKUP(B137,web_archive!D:D,1,FALSE)</f>
        <v>660</v>
      </c>
      <c r="B137" s="22">
        <v>660</v>
      </c>
      <c r="C137" s="22" t="s">
        <v>7921</v>
      </c>
      <c r="D137" s="22">
        <v>5</v>
      </c>
      <c r="E137" s="22" t="s">
        <v>32203</v>
      </c>
      <c r="F137" s="22" t="s">
        <v>32204</v>
      </c>
      <c r="G137" s="22" t="s">
        <v>12120</v>
      </c>
      <c r="H137" s="22"/>
      <c r="I137" s="22"/>
      <c r="J137" s="22"/>
      <c r="K137" s="22"/>
      <c r="L137" s="22"/>
      <c r="M137" s="22"/>
      <c r="N137" s="22"/>
      <c r="O137" s="22"/>
      <c r="P137" s="22"/>
    </row>
    <row r="138" spans="1:16" x14ac:dyDescent="0.3">
      <c r="A138" s="22">
        <f>VLOOKUP(B138,web_archive!D:D,1,FALSE)</f>
        <v>661</v>
      </c>
      <c r="B138" s="22">
        <v>661</v>
      </c>
      <c r="C138" s="22" t="s">
        <v>9807</v>
      </c>
      <c r="D138" s="22">
        <v>5</v>
      </c>
      <c r="E138" s="22" t="s">
        <v>32205</v>
      </c>
      <c r="F138" s="22" t="s">
        <v>32206</v>
      </c>
      <c r="G138" s="22" t="s">
        <v>12121</v>
      </c>
      <c r="H138" s="22"/>
      <c r="I138" s="22"/>
      <c r="J138" s="22"/>
      <c r="K138" s="22"/>
      <c r="L138" s="22"/>
      <c r="M138" s="22"/>
      <c r="N138" s="22"/>
      <c r="O138" s="22"/>
      <c r="P138" s="22"/>
    </row>
    <row r="139" spans="1:16" x14ac:dyDescent="0.3">
      <c r="A139" s="22">
        <f>VLOOKUP(B139,web_archive!D:D,1,FALSE)</f>
        <v>662</v>
      </c>
      <c r="B139" s="22">
        <v>662</v>
      </c>
      <c r="C139" s="22" t="s">
        <v>5521</v>
      </c>
      <c r="D139" s="22">
        <v>3</v>
      </c>
      <c r="E139" s="22" t="s">
        <v>32207</v>
      </c>
      <c r="F139" s="22" t="s">
        <v>32208</v>
      </c>
      <c r="G139" s="22" t="s">
        <v>32209</v>
      </c>
      <c r="H139" s="22"/>
      <c r="I139" s="22"/>
      <c r="J139" s="22"/>
      <c r="K139" s="22"/>
      <c r="L139" s="22"/>
      <c r="M139" s="22"/>
      <c r="N139" s="22"/>
      <c r="O139" s="22"/>
      <c r="P139" s="22"/>
    </row>
    <row r="140" spans="1:16" x14ac:dyDescent="0.3">
      <c r="A140" s="22">
        <f>VLOOKUP(B140,web_archive!D:D,1,FALSE)</f>
        <v>663</v>
      </c>
      <c r="B140" s="22">
        <v>663</v>
      </c>
      <c r="C140" s="22" t="s">
        <v>5874</v>
      </c>
      <c r="D140" s="22">
        <v>1</v>
      </c>
      <c r="E140" s="22" t="s">
        <v>32210</v>
      </c>
      <c r="F140" s="22"/>
      <c r="G140" s="22" t="s">
        <v>32211</v>
      </c>
      <c r="H140" s="22"/>
      <c r="I140" s="22"/>
      <c r="J140" s="22"/>
      <c r="K140" s="22"/>
      <c r="L140" s="22"/>
      <c r="M140" s="22"/>
      <c r="N140" s="22"/>
      <c r="O140" s="22"/>
      <c r="P140" s="22"/>
    </row>
    <row r="141" spans="1:16" x14ac:dyDescent="0.3">
      <c r="A141" s="22" t="e">
        <f>VLOOKUP(B141,web_archive!D:D,1,FALSE)</f>
        <v>#N/A</v>
      </c>
      <c r="B141" s="22">
        <v>664</v>
      </c>
      <c r="C141" s="22" t="s">
        <v>4461</v>
      </c>
      <c r="D141" s="22">
        <v>20</v>
      </c>
      <c r="E141" s="22" t="s">
        <v>32212</v>
      </c>
      <c r="F141" s="22" t="s">
        <v>31981</v>
      </c>
      <c r="G141" s="22" t="s">
        <v>32213</v>
      </c>
      <c r="H141" s="22"/>
      <c r="I141" s="22"/>
      <c r="J141" s="22"/>
      <c r="K141" s="22"/>
      <c r="L141" s="22"/>
      <c r="M141" s="22"/>
      <c r="N141" s="22"/>
      <c r="O141" s="22"/>
      <c r="P141" s="22"/>
    </row>
    <row r="142" spans="1:16" x14ac:dyDescent="0.3">
      <c r="A142" s="22" t="e">
        <f>VLOOKUP(B142,web_archive!D:D,1,FALSE)</f>
        <v>#N/A</v>
      </c>
      <c r="B142" s="22">
        <v>665</v>
      </c>
      <c r="C142" s="22" t="s">
        <v>4461</v>
      </c>
      <c r="D142" s="22">
        <v>20</v>
      </c>
      <c r="E142" s="22" t="s">
        <v>32212</v>
      </c>
      <c r="F142" s="22" t="s">
        <v>32214</v>
      </c>
      <c r="G142" s="22" t="s">
        <v>32215</v>
      </c>
      <c r="H142" s="22"/>
      <c r="I142" s="22"/>
      <c r="J142" s="22"/>
      <c r="K142" s="22"/>
      <c r="L142" s="22"/>
      <c r="M142" s="22"/>
      <c r="N142" s="22"/>
      <c r="O142" s="22"/>
      <c r="P142" s="22"/>
    </row>
    <row r="143" spans="1:16" x14ac:dyDescent="0.3">
      <c r="A143" s="22" t="e">
        <f>VLOOKUP(B143,web_archive!D:D,1,FALSE)</f>
        <v>#N/A</v>
      </c>
      <c r="B143" s="22">
        <v>666</v>
      </c>
      <c r="C143" s="22" t="s">
        <v>4461</v>
      </c>
      <c r="D143" s="22">
        <v>20</v>
      </c>
      <c r="E143" s="22" t="s">
        <v>32212</v>
      </c>
      <c r="F143" s="22" t="s">
        <v>32216</v>
      </c>
      <c r="G143" s="22" t="s">
        <v>32217</v>
      </c>
      <c r="H143" s="22"/>
      <c r="I143" s="22"/>
      <c r="J143" s="22"/>
      <c r="K143" s="22"/>
      <c r="L143" s="22"/>
      <c r="M143" s="22"/>
      <c r="N143" s="22"/>
      <c r="O143" s="22"/>
      <c r="P143" s="22"/>
    </row>
    <row r="144" spans="1:16" x14ac:dyDescent="0.3">
      <c r="A144" s="22" t="e">
        <f>VLOOKUP(B144,web_archive!D:D,1,FALSE)</f>
        <v>#N/A</v>
      </c>
      <c r="B144" s="22">
        <v>667</v>
      </c>
      <c r="C144" s="22" t="s">
        <v>4461</v>
      </c>
      <c r="D144" s="22">
        <v>20</v>
      </c>
      <c r="E144" s="22" t="s">
        <v>32212</v>
      </c>
      <c r="F144" s="22" t="s">
        <v>32218</v>
      </c>
      <c r="G144" s="22" t="s">
        <v>32219</v>
      </c>
      <c r="H144" s="22"/>
      <c r="I144" s="22"/>
      <c r="J144" s="22"/>
      <c r="K144" s="22"/>
      <c r="L144" s="22"/>
      <c r="M144" s="22"/>
      <c r="N144" s="22"/>
      <c r="O144" s="22"/>
      <c r="P144" s="22"/>
    </row>
    <row r="145" spans="1:16" x14ac:dyDescent="0.3">
      <c r="A145" s="22">
        <f>VLOOKUP(B145,web_archive!D:D,1,FALSE)</f>
        <v>668</v>
      </c>
      <c r="B145" s="22">
        <v>668</v>
      </c>
      <c r="C145" s="22" t="s">
        <v>4966</v>
      </c>
      <c r="D145" s="22">
        <v>2</v>
      </c>
      <c r="E145" s="22" t="s">
        <v>32220</v>
      </c>
      <c r="F145" s="22" t="s">
        <v>32221</v>
      </c>
      <c r="G145" s="22" t="s">
        <v>32222</v>
      </c>
      <c r="H145" s="22"/>
      <c r="I145" s="22"/>
      <c r="J145" s="22"/>
      <c r="K145" s="22"/>
      <c r="L145" s="22"/>
      <c r="M145" s="22"/>
      <c r="N145" s="22"/>
      <c r="O145" s="22"/>
      <c r="P145" s="22"/>
    </row>
    <row r="146" spans="1:16" x14ac:dyDescent="0.3">
      <c r="A146" s="22">
        <f>VLOOKUP(B146,web_archive!D:D,1,FALSE)</f>
        <v>669</v>
      </c>
      <c r="B146" s="22">
        <v>669</v>
      </c>
      <c r="C146" s="22" t="s">
        <v>8396</v>
      </c>
      <c r="D146" s="22">
        <v>10</v>
      </c>
      <c r="E146" s="22" t="s">
        <v>32223</v>
      </c>
      <c r="F146" s="22" t="s">
        <v>32224</v>
      </c>
      <c r="G146" s="22" t="s">
        <v>32225</v>
      </c>
      <c r="H146" s="22"/>
      <c r="I146" s="22"/>
      <c r="J146" s="22"/>
      <c r="K146" s="22"/>
      <c r="L146" s="22"/>
      <c r="M146" s="22"/>
      <c r="N146" s="22"/>
      <c r="O146" s="22"/>
      <c r="P146" s="22"/>
    </row>
    <row r="147" spans="1:16" x14ac:dyDescent="0.3">
      <c r="A147" s="22">
        <f>VLOOKUP(B147,web_archive!D:D,1,FALSE)</f>
        <v>670</v>
      </c>
      <c r="B147" s="22">
        <v>670</v>
      </c>
      <c r="C147" s="22" t="s">
        <v>4622</v>
      </c>
      <c r="D147" s="22">
        <v>40</v>
      </c>
      <c r="E147" s="22" t="s">
        <v>32226</v>
      </c>
      <c r="F147" s="22"/>
      <c r="G147" s="22"/>
      <c r="H147" s="22"/>
      <c r="I147" s="22"/>
      <c r="J147" s="22"/>
      <c r="K147" s="22"/>
      <c r="L147" s="22"/>
      <c r="M147" s="22"/>
      <c r="N147" s="22"/>
      <c r="O147" s="22"/>
      <c r="P147" s="22"/>
    </row>
    <row r="148" spans="1:16" x14ac:dyDescent="0.3">
      <c r="A148" s="22">
        <f>VLOOKUP(B148,web_archive!D:D,1,FALSE)</f>
        <v>671</v>
      </c>
      <c r="B148" s="22">
        <v>671</v>
      </c>
      <c r="C148" s="22" t="s">
        <v>4618</v>
      </c>
      <c r="D148" s="22">
        <v>4</v>
      </c>
      <c r="E148" s="22" t="s">
        <v>32227</v>
      </c>
      <c r="F148" s="22"/>
      <c r="G148" s="22"/>
      <c r="H148" s="22"/>
      <c r="I148" s="22"/>
      <c r="J148" s="22"/>
      <c r="K148" s="22"/>
      <c r="L148" s="22"/>
      <c r="M148" s="22"/>
      <c r="N148" s="22"/>
      <c r="O148" s="22"/>
      <c r="P148" s="22"/>
    </row>
    <row r="149" spans="1:16" x14ac:dyDescent="0.3">
      <c r="A149" s="22">
        <f>VLOOKUP(B149,web_archive!D:D,1,FALSE)</f>
        <v>672</v>
      </c>
      <c r="B149" s="22">
        <v>672</v>
      </c>
      <c r="C149" s="22" t="s">
        <v>2469</v>
      </c>
      <c r="D149" s="22">
        <v>40</v>
      </c>
      <c r="E149" s="22" t="s">
        <v>32228</v>
      </c>
      <c r="F149" s="22"/>
      <c r="G149" s="22"/>
      <c r="H149" s="22"/>
      <c r="I149" s="22"/>
      <c r="J149" s="22"/>
      <c r="K149" s="22"/>
      <c r="L149" s="22"/>
      <c r="M149" s="22"/>
      <c r="N149" s="22"/>
      <c r="O149" s="22"/>
      <c r="P149" s="22"/>
    </row>
    <row r="150" spans="1:16" x14ac:dyDescent="0.3">
      <c r="A150" s="22">
        <f>VLOOKUP(B150,web_archive!D:D,1,FALSE)</f>
        <v>673</v>
      </c>
      <c r="B150" s="22">
        <v>673</v>
      </c>
      <c r="C150" s="22" t="s">
        <v>2465</v>
      </c>
      <c r="D150" s="22">
        <v>4</v>
      </c>
      <c r="E150" s="22" t="s">
        <v>32229</v>
      </c>
      <c r="F150" s="22"/>
      <c r="G150" s="22"/>
      <c r="H150" s="22"/>
      <c r="I150" s="22"/>
      <c r="J150" s="22"/>
      <c r="K150" s="22"/>
      <c r="L150" s="22"/>
      <c r="M150" s="22"/>
      <c r="N150" s="22"/>
      <c r="O150" s="22"/>
      <c r="P150" s="22"/>
    </row>
    <row r="151" spans="1:16" x14ac:dyDescent="0.3">
      <c r="A151" s="22">
        <f>VLOOKUP(B151,web_archive!D:D,1,FALSE)</f>
        <v>674</v>
      </c>
      <c r="B151" s="22">
        <v>674</v>
      </c>
      <c r="C151" s="22" t="s">
        <v>6745</v>
      </c>
      <c r="D151" s="22">
        <v>4</v>
      </c>
      <c r="E151" s="22" t="s">
        <v>32230</v>
      </c>
      <c r="F151" s="22"/>
      <c r="G151" s="22"/>
      <c r="H151" s="22"/>
      <c r="I151" s="22"/>
      <c r="J151" s="22"/>
      <c r="K151" s="22"/>
      <c r="L151" s="22"/>
      <c r="M151" s="22"/>
      <c r="N151" s="22"/>
      <c r="O151" s="22"/>
      <c r="P151" s="22"/>
    </row>
    <row r="152" spans="1:16" x14ac:dyDescent="0.3">
      <c r="A152" s="22">
        <f>VLOOKUP(B152,web_archive!D:D,1,FALSE)</f>
        <v>675</v>
      </c>
      <c r="B152" s="22">
        <v>675</v>
      </c>
      <c r="C152" s="22" t="s">
        <v>9073</v>
      </c>
      <c r="D152" s="22">
        <v>4</v>
      </c>
      <c r="E152" s="22" t="s">
        <v>32231</v>
      </c>
      <c r="F152" s="22"/>
      <c r="G152" s="22"/>
      <c r="H152" s="22"/>
      <c r="I152" s="22"/>
      <c r="J152" s="22"/>
      <c r="K152" s="22"/>
      <c r="L152" s="22"/>
      <c r="M152" s="22"/>
      <c r="N152" s="22"/>
      <c r="O152" s="22"/>
      <c r="P152" s="22"/>
    </row>
    <row r="153" spans="1:16" x14ac:dyDescent="0.3">
      <c r="A153" s="22">
        <f>VLOOKUP(B153,web_archive!D:D,1,FALSE)</f>
        <v>676</v>
      </c>
      <c r="B153" s="22">
        <v>676</v>
      </c>
      <c r="C153" s="22" t="s">
        <v>9077</v>
      </c>
      <c r="D153" s="22">
        <v>40</v>
      </c>
      <c r="E153" s="22" t="s">
        <v>32232</v>
      </c>
      <c r="F153" s="22"/>
      <c r="G153" s="22"/>
      <c r="H153" s="22"/>
      <c r="I153" s="22"/>
      <c r="J153" s="22"/>
      <c r="K153" s="22"/>
      <c r="L153" s="22"/>
      <c r="M153" s="22"/>
      <c r="N153" s="22"/>
      <c r="O153" s="22"/>
      <c r="P153" s="22"/>
    </row>
    <row r="154" spans="1:16" x14ac:dyDescent="0.3">
      <c r="A154" s="22">
        <f>VLOOKUP(B154,web_archive!D:D,1,FALSE)</f>
        <v>680</v>
      </c>
      <c r="B154" s="22">
        <v>680</v>
      </c>
      <c r="C154" s="22" t="s">
        <v>6351</v>
      </c>
      <c r="D154" s="22">
        <v>100</v>
      </c>
      <c r="E154" s="22" t="s">
        <v>32233</v>
      </c>
      <c r="F154" s="22"/>
      <c r="G154" s="22" t="s">
        <v>32234</v>
      </c>
      <c r="H154" s="22"/>
      <c r="I154" s="22"/>
      <c r="J154" s="22"/>
      <c r="K154" s="22"/>
      <c r="L154" s="22"/>
      <c r="M154" s="22"/>
      <c r="N154" s="22"/>
      <c r="O154" s="22"/>
      <c r="P154" s="22"/>
    </row>
    <row r="155" spans="1:16" x14ac:dyDescent="0.3">
      <c r="A155" s="22">
        <f>VLOOKUP(B155,web_archive!D:D,1,FALSE)</f>
        <v>681</v>
      </c>
      <c r="B155" s="22">
        <v>681</v>
      </c>
      <c r="C155" s="22" t="s">
        <v>6616</v>
      </c>
      <c r="D155" s="22">
        <v>1</v>
      </c>
      <c r="E155" s="22" t="s">
        <v>32235</v>
      </c>
      <c r="F155" s="22"/>
      <c r="G155" s="22" t="s">
        <v>32236</v>
      </c>
      <c r="H155" s="22"/>
      <c r="I155" s="22"/>
      <c r="J155" s="22"/>
      <c r="K155" s="22"/>
      <c r="L155" s="22"/>
      <c r="M155" s="22"/>
      <c r="N155" s="22"/>
      <c r="O155" s="22"/>
      <c r="P155" s="22"/>
    </row>
    <row r="156" spans="1:16" x14ac:dyDescent="0.3">
      <c r="A156" s="22">
        <f>VLOOKUP(B156,web_archive!D:D,1,FALSE)</f>
        <v>682</v>
      </c>
      <c r="B156" s="22">
        <v>682</v>
      </c>
      <c r="C156" s="22" t="s">
        <v>8170</v>
      </c>
      <c r="D156" s="22">
        <v>10</v>
      </c>
      <c r="E156" s="22" t="s">
        <v>32237</v>
      </c>
      <c r="F156" s="22"/>
      <c r="G156" s="22" t="s">
        <v>32238</v>
      </c>
      <c r="H156" s="22"/>
      <c r="I156" s="22"/>
      <c r="J156" s="22"/>
      <c r="K156" s="22"/>
      <c r="L156" s="22"/>
      <c r="M156" s="22"/>
      <c r="N156" s="22"/>
      <c r="O156" s="22"/>
      <c r="P156" s="22"/>
    </row>
    <row r="157" spans="1:16" x14ac:dyDescent="0.3">
      <c r="A157" s="22">
        <f>VLOOKUP(B157,web_archive!D:D,1,FALSE)</f>
        <v>683</v>
      </c>
      <c r="B157" s="22">
        <v>683</v>
      </c>
      <c r="C157" s="22" t="s">
        <v>3752</v>
      </c>
      <c r="D157" s="22">
        <v>5</v>
      </c>
      <c r="E157" s="22" t="s">
        <v>32239</v>
      </c>
      <c r="F157" s="22"/>
      <c r="G157" s="22" t="s">
        <v>32240</v>
      </c>
      <c r="H157" s="22"/>
      <c r="I157" s="22"/>
      <c r="J157" s="22"/>
      <c r="K157" s="22"/>
      <c r="L157" s="22"/>
      <c r="M157" s="22"/>
      <c r="N157" s="22"/>
      <c r="O157" s="22"/>
      <c r="P157" s="22"/>
    </row>
    <row r="158" spans="1:16" x14ac:dyDescent="0.3">
      <c r="A158" s="22">
        <f>VLOOKUP(B158,web_archive!D:D,1,FALSE)</f>
        <v>684</v>
      </c>
      <c r="B158" s="22">
        <v>684</v>
      </c>
      <c r="C158" s="22" t="s">
        <v>3452</v>
      </c>
      <c r="D158" s="22">
        <v>30</v>
      </c>
      <c r="E158" s="22" t="s">
        <v>32241</v>
      </c>
      <c r="F158" s="22"/>
      <c r="G158" s="22" t="s">
        <v>32242</v>
      </c>
      <c r="H158" s="22"/>
      <c r="I158" s="22"/>
      <c r="J158" s="22"/>
      <c r="K158" s="22"/>
      <c r="L158" s="22"/>
      <c r="M158" s="22"/>
      <c r="N158" s="22"/>
      <c r="O158" s="22"/>
      <c r="P158" s="22"/>
    </row>
    <row r="159" spans="1:16" x14ac:dyDescent="0.3">
      <c r="A159" s="22">
        <f>VLOOKUP(B159,web_archive!D:D,1,FALSE)</f>
        <v>685</v>
      </c>
      <c r="B159" s="22">
        <v>685</v>
      </c>
      <c r="C159" s="22" t="s">
        <v>8138</v>
      </c>
      <c r="D159" s="22">
        <v>30</v>
      </c>
      <c r="E159" s="22" t="s">
        <v>32243</v>
      </c>
      <c r="F159" s="22"/>
      <c r="G159" s="22" t="s">
        <v>32244</v>
      </c>
      <c r="H159" s="22"/>
      <c r="I159" s="22"/>
      <c r="J159" s="22"/>
      <c r="K159" s="22"/>
      <c r="L159" s="22"/>
      <c r="M159" s="22"/>
      <c r="N159" s="22"/>
      <c r="O159" s="22"/>
      <c r="P159" s="22"/>
    </row>
    <row r="160" spans="1:16" x14ac:dyDescent="0.3">
      <c r="A160" s="22">
        <f>VLOOKUP(B160,web_archive!D:D,1,FALSE)</f>
        <v>686</v>
      </c>
      <c r="B160" s="22">
        <v>686</v>
      </c>
      <c r="C160" s="22" t="s">
        <v>3489</v>
      </c>
      <c r="D160" s="22">
        <v>1</v>
      </c>
      <c r="E160" s="22" t="s">
        <v>32245</v>
      </c>
      <c r="F160" s="22" t="s">
        <v>32246</v>
      </c>
      <c r="G160" s="22" t="s">
        <v>32247</v>
      </c>
      <c r="H160" s="22"/>
      <c r="I160" s="22"/>
      <c r="J160" s="22"/>
      <c r="K160" s="22"/>
      <c r="L160" s="22"/>
      <c r="M160" s="22"/>
      <c r="N160" s="22"/>
      <c r="O160" s="22"/>
      <c r="P160" s="22"/>
    </row>
    <row r="161" spans="1:16" x14ac:dyDescent="0.3">
      <c r="A161" s="22">
        <f>VLOOKUP(B161,web_archive!D:D,1,FALSE)</f>
        <v>687</v>
      </c>
      <c r="B161" s="22">
        <v>687</v>
      </c>
      <c r="C161" s="22" t="s">
        <v>3493</v>
      </c>
      <c r="D161" s="22">
        <v>1</v>
      </c>
      <c r="E161" s="22" t="s">
        <v>32248</v>
      </c>
      <c r="F161" s="22" t="s">
        <v>32249</v>
      </c>
      <c r="G161" s="22" t="s">
        <v>32250</v>
      </c>
      <c r="H161" s="22"/>
      <c r="I161" s="22"/>
      <c r="J161" s="22"/>
      <c r="K161" s="22"/>
      <c r="L161" s="22"/>
      <c r="M161" s="22"/>
      <c r="N161" s="22"/>
      <c r="O161" s="22"/>
      <c r="P161" s="22"/>
    </row>
    <row r="162" spans="1:16" x14ac:dyDescent="0.3">
      <c r="A162" s="22">
        <f>VLOOKUP(B162,web_archive!D:D,1,FALSE)</f>
        <v>688</v>
      </c>
      <c r="B162" s="22">
        <v>688</v>
      </c>
      <c r="C162" s="22" t="s">
        <v>2357</v>
      </c>
      <c r="D162" s="22">
        <v>1</v>
      </c>
      <c r="E162" s="22" t="s">
        <v>32251</v>
      </c>
      <c r="F162" s="22" t="s">
        <v>32252</v>
      </c>
      <c r="G162" s="22" t="s">
        <v>32253</v>
      </c>
      <c r="H162" s="22"/>
      <c r="I162" s="22"/>
      <c r="J162" s="22"/>
      <c r="K162" s="22"/>
      <c r="L162" s="22"/>
      <c r="M162" s="22"/>
      <c r="N162" s="22"/>
      <c r="O162" s="22"/>
      <c r="P162" s="22"/>
    </row>
    <row r="163" spans="1:16" x14ac:dyDescent="0.3">
      <c r="A163" s="22">
        <f>VLOOKUP(B163,web_archive!D:D,1,FALSE)</f>
        <v>689</v>
      </c>
      <c r="B163" s="22">
        <v>689</v>
      </c>
      <c r="C163" s="22" t="s">
        <v>2361</v>
      </c>
      <c r="D163" s="22">
        <v>1</v>
      </c>
      <c r="E163" s="22" t="s">
        <v>32254</v>
      </c>
      <c r="F163" s="22" t="s">
        <v>32255</v>
      </c>
      <c r="G163" s="22" t="s">
        <v>32256</v>
      </c>
      <c r="H163" s="22"/>
      <c r="I163" s="22"/>
      <c r="J163" s="22"/>
      <c r="K163" s="22"/>
      <c r="L163" s="22"/>
      <c r="M163" s="22"/>
      <c r="N163" s="22"/>
      <c r="O163" s="22"/>
      <c r="P163" s="22"/>
    </row>
    <row r="164" spans="1:16" x14ac:dyDescent="0.3">
      <c r="A164" s="22">
        <f>VLOOKUP(B164,web_archive!D:D,1,FALSE)</f>
        <v>690</v>
      </c>
      <c r="B164" s="22">
        <v>690</v>
      </c>
      <c r="C164" s="22" t="s">
        <v>3962</v>
      </c>
      <c r="D164" s="22">
        <v>1</v>
      </c>
      <c r="E164" s="22" t="s">
        <v>32257</v>
      </c>
      <c r="F164" s="22" t="s">
        <v>32258</v>
      </c>
      <c r="G164" s="22" t="s">
        <v>32259</v>
      </c>
      <c r="H164" s="22"/>
      <c r="I164" s="22"/>
      <c r="J164" s="22"/>
      <c r="K164" s="22"/>
      <c r="L164" s="22"/>
      <c r="M164" s="22"/>
      <c r="N164" s="22"/>
      <c r="O164" s="22"/>
      <c r="P164" s="22"/>
    </row>
    <row r="165" spans="1:16" x14ac:dyDescent="0.3">
      <c r="A165" s="22">
        <f>VLOOKUP(B165,web_archive!D:D,1,FALSE)</f>
        <v>691</v>
      </c>
      <c r="B165" s="22">
        <v>691</v>
      </c>
      <c r="C165" s="22" t="s">
        <v>3966</v>
      </c>
      <c r="D165" s="22">
        <v>1</v>
      </c>
      <c r="E165" s="22" t="s">
        <v>32260</v>
      </c>
      <c r="F165" s="22" t="s">
        <v>32261</v>
      </c>
      <c r="G165" s="22" t="s">
        <v>32262</v>
      </c>
      <c r="H165" s="22"/>
      <c r="I165" s="22"/>
      <c r="J165" s="22"/>
      <c r="K165" s="22"/>
      <c r="L165" s="22"/>
      <c r="M165" s="22"/>
      <c r="N165" s="22"/>
      <c r="O165" s="22"/>
      <c r="P165" s="22"/>
    </row>
    <row r="166" spans="1:16" x14ac:dyDescent="0.3">
      <c r="A166" s="22">
        <f>VLOOKUP(B166,web_archive!D:D,1,FALSE)</f>
        <v>692</v>
      </c>
      <c r="B166" s="22">
        <v>692</v>
      </c>
      <c r="C166" s="22" t="s">
        <v>10749</v>
      </c>
      <c r="D166" s="22">
        <v>1</v>
      </c>
      <c r="E166" s="22" t="s">
        <v>32263</v>
      </c>
      <c r="F166" s="22" t="s">
        <v>32264</v>
      </c>
      <c r="G166" s="22" t="s">
        <v>32265</v>
      </c>
      <c r="H166" s="22"/>
      <c r="I166" s="22"/>
      <c r="J166" s="22"/>
      <c r="K166" s="22"/>
      <c r="L166" s="22"/>
      <c r="M166" s="22"/>
      <c r="N166" s="22"/>
      <c r="O166" s="22"/>
      <c r="P166" s="22"/>
    </row>
    <row r="167" spans="1:16" x14ac:dyDescent="0.3">
      <c r="A167" s="22">
        <f>VLOOKUP(B167,web_archive!D:D,1,FALSE)</f>
        <v>693</v>
      </c>
      <c r="B167" s="22">
        <v>693</v>
      </c>
      <c r="C167" s="22" t="s">
        <v>10753</v>
      </c>
      <c r="D167" s="22">
        <v>1</v>
      </c>
      <c r="E167" s="22" t="s">
        <v>32266</v>
      </c>
      <c r="F167" s="22" t="s">
        <v>32267</v>
      </c>
      <c r="G167" s="22" t="s">
        <v>32268</v>
      </c>
      <c r="H167" s="22"/>
      <c r="I167" s="22"/>
      <c r="J167" s="22"/>
      <c r="K167" s="22"/>
      <c r="L167" s="22"/>
      <c r="M167" s="22"/>
      <c r="N167" s="22"/>
      <c r="O167" s="22"/>
      <c r="P167" s="22"/>
    </row>
    <row r="168" spans="1:16" x14ac:dyDescent="0.3">
      <c r="A168" s="22">
        <f>VLOOKUP(B168,web_archive!D:D,1,FALSE)</f>
        <v>694</v>
      </c>
      <c r="B168" s="22">
        <v>694</v>
      </c>
      <c r="C168" s="22" t="s">
        <v>4417</v>
      </c>
      <c r="D168" s="22">
        <v>1</v>
      </c>
      <c r="E168" s="22" t="s">
        <v>32269</v>
      </c>
      <c r="F168" s="22"/>
      <c r="G168" s="22" t="s">
        <v>32270</v>
      </c>
      <c r="H168" s="22"/>
      <c r="I168" s="22"/>
      <c r="J168" s="22"/>
      <c r="K168" s="22"/>
      <c r="L168" s="22"/>
      <c r="M168" s="22"/>
      <c r="N168" s="22"/>
      <c r="O168" s="22"/>
      <c r="P168" s="22"/>
    </row>
    <row r="169" spans="1:16" x14ac:dyDescent="0.3">
      <c r="A169" s="22">
        <f>VLOOKUP(B169,web_archive!D:D,1,FALSE)</f>
        <v>695</v>
      </c>
      <c r="B169" s="22">
        <v>695</v>
      </c>
      <c r="C169" s="22" t="s">
        <v>4421</v>
      </c>
      <c r="D169" s="22">
        <v>1</v>
      </c>
      <c r="E169" s="22" t="s">
        <v>32271</v>
      </c>
      <c r="F169" s="22" t="s">
        <v>32272</v>
      </c>
      <c r="G169" s="22" t="s">
        <v>32273</v>
      </c>
      <c r="H169" s="22"/>
      <c r="I169" s="22"/>
      <c r="J169" s="22"/>
      <c r="K169" s="22"/>
      <c r="L169" s="22"/>
      <c r="M169" s="22"/>
      <c r="N169" s="22"/>
      <c r="O169" s="22"/>
      <c r="P169" s="22"/>
    </row>
    <row r="170" spans="1:16" x14ac:dyDescent="0.3">
      <c r="A170" s="22">
        <f>VLOOKUP(B170,web_archive!D:D,1,FALSE)</f>
        <v>696</v>
      </c>
      <c r="B170" s="22">
        <v>696</v>
      </c>
      <c r="C170" s="22" t="s">
        <v>3970</v>
      </c>
      <c r="D170" s="22">
        <v>1</v>
      </c>
      <c r="E170" s="22" t="s">
        <v>32274</v>
      </c>
      <c r="F170" s="22"/>
      <c r="G170" s="22" t="s">
        <v>32275</v>
      </c>
      <c r="H170" s="22"/>
      <c r="I170" s="22"/>
      <c r="J170" s="22"/>
      <c r="K170" s="22"/>
      <c r="L170" s="22"/>
      <c r="M170" s="22"/>
      <c r="N170" s="22"/>
      <c r="O170" s="22"/>
      <c r="P170" s="22"/>
    </row>
    <row r="171" spans="1:16" x14ac:dyDescent="0.3">
      <c r="A171" s="22">
        <f>VLOOKUP(B171,web_archive!D:D,1,FALSE)</f>
        <v>697</v>
      </c>
      <c r="B171" s="22">
        <v>697</v>
      </c>
      <c r="C171" s="22" t="s">
        <v>3974</v>
      </c>
      <c r="D171" s="22">
        <v>1</v>
      </c>
      <c r="E171" s="22" t="s">
        <v>32276</v>
      </c>
      <c r="F171" s="22" t="s">
        <v>32277</v>
      </c>
      <c r="G171" s="22" t="s">
        <v>32278</v>
      </c>
      <c r="H171" s="22"/>
      <c r="I171" s="22"/>
      <c r="J171" s="22"/>
      <c r="K171" s="22"/>
      <c r="L171" s="22"/>
      <c r="M171" s="22"/>
      <c r="N171" s="22"/>
      <c r="O171" s="22"/>
      <c r="P171" s="22"/>
    </row>
    <row r="172" spans="1:16" x14ac:dyDescent="0.3">
      <c r="A172" s="22">
        <f>VLOOKUP(B172,web_archive!D:D,1,FALSE)</f>
        <v>698</v>
      </c>
      <c r="B172" s="22">
        <v>698</v>
      </c>
      <c r="C172" s="22" t="s">
        <v>3978</v>
      </c>
      <c r="D172" s="22">
        <v>1</v>
      </c>
      <c r="E172" s="22" t="s">
        <v>32279</v>
      </c>
      <c r="F172" s="22"/>
      <c r="G172" s="22" t="s">
        <v>32280</v>
      </c>
      <c r="H172" s="22"/>
      <c r="I172" s="22"/>
      <c r="J172" s="22"/>
      <c r="K172" s="22"/>
      <c r="L172" s="22"/>
      <c r="M172" s="22"/>
      <c r="N172" s="22"/>
      <c r="O172" s="22"/>
      <c r="P172" s="22"/>
    </row>
    <row r="173" spans="1:16" x14ac:dyDescent="0.3">
      <c r="A173" s="22">
        <f>VLOOKUP(B173,web_archive!D:D,1,FALSE)</f>
        <v>699</v>
      </c>
      <c r="B173" s="22">
        <v>699</v>
      </c>
      <c r="C173" s="22" t="s">
        <v>3982</v>
      </c>
      <c r="D173" s="22">
        <v>1</v>
      </c>
      <c r="E173" s="22" t="s">
        <v>32281</v>
      </c>
      <c r="F173" s="22" t="s">
        <v>32282</v>
      </c>
      <c r="G173" s="22" t="s">
        <v>32283</v>
      </c>
      <c r="H173" s="22"/>
      <c r="I173" s="22"/>
      <c r="J173" s="22"/>
      <c r="K173" s="22"/>
      <c r="L173" s="22"/>
      <c r="M173" s="22"/>
      <c r="N173" s="22"/>
      <c r="O173" s="22"/>
      <c r="P173" s="22"/>
    </row>
    <row r="174" spans="1:16" x14ac:dyDescent="0.3">
      <c r="A174" s="22">
        <f>VLOOKUP(B174,web_archive!D:D,1,FALSE)</f>
        <v>700</v>
      </c>
      <c r="B174" s="22">
        <v>700</v>
      </c>
      <c r="C174" s="22" t="s">
        <v>2365</v>
      </c>
      <c r="D174" s="22">
        <v>1</v>
      </c>
      <c r="E174" s="22" t="s">
        <v>32284</v>
      </c>
      <c r="F174" s="22" t="s">
        <v>32285</v>
      </c>
      <c r="G174" s="22" t="s">
        <v>32286</v>
      </c>
      <c r="H174" s="22"/>
      <c r="I174" s="22"/>
      <c r="J174" s="22"/>
      <c r="K174" s="22"/>
      <c r="L174" s="22"/>
      <c r="M174" s="22"/>
      <c r="N174" s="22"/>
      <c r="O174" s="22"/>
      <c r="P174" s="22"/>
    </row>
    <row r="175" spans="1:16" x14ac:dyDescent="0.3">
      <c r="A175" s="22">
        <f>VLOOKUP(B175,web_archive!D:D,1,FALSE)</f>
        <v>701</v>
      </c>
      <c r="B175" s="22">
        <v>701</v>
      </c>
      <c r="C175" s="22" t="s">
        <v>7256</v>
      </c>
      <c r="D175" s="22">
        <v>20</v>
      </c>
      <c r="E175" s="22" t="s">
        <v>32287</v>
      </c>
      <c r="F175" s="22" t="s">
        <v>32288</v>
      </c>
      <c r="G175" s="22"/>
      <c r="H175" s="22"/>
      <c r="I175" s="22"/>
      <c r="J175" s="22"/>
      <c r="K175" s="22"/>
      <c r="L175" s="22"/>
      <c r="M175" s="22"/>
      <c r="N175" s="22"/>
      <c r="O175" s="22"/>
      <c r="P175" s="22"/>
    </row>
    <row r="176" spans="1:16" x14ac:dyDescent="0.3">
      <c r="A176" s="22">
        <f>VLOOKUP(B176,web_archive!D:D,1,FALSE)</f>
        <v>702</v>
      </c>
      <c r="B176" s="22">
        <v>702</v>
      </c>
      <c r="C176" s="22" t="s">
        <v>372</v>
      </c>
      <c r="D176" s="22">
        <v>10</v>
      </c>
      <c r="E176" s="22" t="s">
        <v>32289</v>
      </c>
      <c r="F176" s="22" t="s">
        <v>32290</v>
      </c>
      <c r="G176" s="22"/>
      <c r="H176" s="22"/>
      <c r="I176" s="22"/>
      <c r="J176" s="22"/>
      <c r="K176" s="22"/>
      <c r="L176" s="22"/>
      <c r="M176" s="22"/>
      <c r="N176" s="22"/>
      <c r="O176" s="22"/>
      <c r="P176" s="22"/>
    </row>
    <row r="177" spans="1:16" x14ac:dyDescent="0.3">
      <c r="A177" s="22">
        <f>VLOOKUP(B177,web_archive!D:D,1,FALSE)</f>
        <v>703</v>
      </c>
      <c r="B177" s="22">
        <v>703</v>
      </c>
      <c r="C177" s="22" t="s">
        <v>5185</v>
      </c>
      <c r="D177" s="22">
        <v>1</v>
      </c>
      <c r="E177" s="22" t="s">
        <v>32291</v>
      </c>
      <c r="F177" s="22" t="s">
        <v>32292</v>
      </c>
      <c r="G177" s="22"/>
      <c r="H177" s="22"/>
      <c r="I177" s="22"/>
      <c r="J177" s="22"/>
      <c r="K177" s="22"/>
      <c r="L177" s="22"/>
      <c r="M177" s="22"/>
      <c r="N177" s="22"/>
      <c r="O177" s="22"/>
      <c r="P177" s="22"/>
    </row>
    <row r="178" spans="1:16" x14ac:dyDescent="0.3">
      <c r="A178" s="22">
        <f>VLOOKUP(B178,web_archive!D:D,1,FALSE)</f>
        <v>704</v>
      </c>
      <c r="B178" s="22">
        <v>704</v>
      </c>
      <c r="C178" s="22" t="s">
        <v>238</v>
      </c>
      <c r="D178" s="22">
        <v>1</v>
      </c>
      <c r="E178" s="22" t="s">
        <v>32293</v>
      </c>
      <c r="F178" s="22" t="s">
        <v>32294</v>
      </c>
      <c r="G178" s="22"/>
      <c r="H178" s="22"/>
      <c r="I178" s="22"/>
      <c r="J178" s="22"/>
      <c r="K178" s="22"/>
      <c r="L178" s="22"/>
      <c r="M178" s="22"/>
      <c r="N178" s="22"/>
      <c r="O178" s="22"/>
      <c r="P178" s="22"/>
    </row>
    <row r="179" spans="1:16" x14ac:dyDescent="0.3">
      <c r="A179" s="22">
        <f>VLOOKUP(B179,web_archive!D:D,1,FALSE)</f>
        <v>705</v>
      </c>
      <c r="B179" s="22">
        <v>705</v>
      </c>
      <c r="C179" s="22" t="s">
        <v>2304</v>
      </c>
      <c r="D179" s="22">
        <v>1</v>
      </c>
      <c r="E179" s="22" t="s">
        <v>32295</v>
      </c>
      <c r="F179" s="22" t="s">
        <v>32296</v>
      </c>
      <c r="G179" s="22"/>
      <c r="H179" s="22"/>
      <c r="I179" s="22"/>
      <c r="J179" s="22"/>
      <c r="K179" s="22"/>
      <c r="L179" s="22"/>
      <c r="M179" s="22"/>
      <c r="N179" s="22"/>
      <c r="O179" s="22"/>
      <c r="P179" s="22"/>
    </row>
    <row r="180" spans="1:16" x14ac:dyDescent="0.3">
      <c r="A180" s="22">
        <f>VLOOKUP(B180,web_archive!D:D,1,FALSE)</f>
        <v>706</v>
      </c>
      <c r="B180" s="22">
        <v>706</v>
      </c>
      <c r="C180" s="22" t="s">
        <v>4183</v>
      </c>
      <c r="D180" s="22">
        <v>1</v>
      </c>
      <c r="E180" s="22" t="s">
        <v>32297</v>
      </c>
      <c r="F180" s="22" t="s">
        <v>32298</v>
      </c>
      <c r="G180" s="22"/>
      <c r="H180" s="22"/>
      <c r="I180" s="22"/>
      <c r="J180" s="22"/>
      <c r="K180" s="22"/>
      <c r="L180" s="22"/>
      <c r="M180" s="22"/>
      <c r="N180" s="22"/>
      <c r="O180" s="22"/>
      <c r="P180" s="22"/>
    </row>
    <row r="181" spans="1:16" x14ac:dyDescent="0.3">
      <c r="A181" s="22">
        <f>VLOOKUP(B181,web_archive!D:D,1,FALSE)</f>
        <v>707</v>
      </c>
      <c r="B181" s="22">
        <v>707</v>
      </c>
      <c r="C181" s="22" t="s">
        <v>9112</v>
      </c>
      <c r="D181" s="22">
        <v>1</v>
      </c>
      <c r="E181" s="22" t="s">
        <v>32299</v>
      </c>
      <c r="F181" s="22" t="s">
        <v>32300</v>
      </c>
      <c r="G181" s="22"/>
      <c r="H181" s="22"/>
      <c r="I181" s="22"/>
      <c r="J181" s="22"/>
      <c r="K181" s="22"/>
      <c r="L181" s="22"/>
      <c r="M181" s="22"/>
      <c r="N181" s="22"/>
      <c r="O181" s="22"/>
      <c r="P181" s="22"/>
    </row>
    <row r="182" spans="1:16" x14ac:dyDescent="0.3">
      <c r="A182" s="22">
        <f>VLOOKUP(B182,web_archive!D:D,1,FALSE)</f>
        <v>708</v>
      </c>
      <c r="B182" s="22">
        <v>708</v>
      </c>
      <c r="C182" s="22" t="s">
        <v>6623</v>
      </c>
      <c r="D182" s="22">
        <v>1</v>
      </c>
      <c r="E182" s="22" t="s">
        <v>32301</v>
      </c>
      <c r="F182" s="22" t="s">
        <v>32302</v>
      </c>
      <c r="G182" s="22"/>
      <c r="H182" s="22"/>
      <c r="I182" s="22"/>
      <c r="J182" s="22"/>
      <c r="K182" s="22"/>
      <c r="L182" s="22"/>
      <c r="M182" s="22"/>
      <c r="N182" s="22"/>
      <c r="O182" s="22"/>
      <c r="P182" s="22"/>
    </row>
    <row r="183" spans="1:16" x14ac:dyDescent="0.3">
      <c r="A183" s="22">
        <f>VLOOKUP(B183,web_archive!D:D,1,FALSE)</f>
        <v>709</v>
      </c>
      <c r="B183" s="22">
        <v>709</v>
      </c>
      <c r="C183" s="22" t="s">
        <v>5605</v>
      </c>
      <c r="D183" s="22">
        <v>1</v>
      </c>
      <c r="E183" s="22" t="s">
        <v>32303</v>
      </c>
      <c r="F183" s="22" t="s">
        <v>32304</v>
      </c>
      <c r="G183" s="22"/>
      <c r="H183" s="22"/>
      <c r="I183" s="22"/>
      <c r="J183" s="22"/>
      <c r="K183" s="22"/>
      <c r="L183" s="22"/>
      <c r="M183" s="22"/>
      <c r="N183" s="22"/>
      <c r="O183" s="22"/>
      <c r="P183" s="22"/>
    </row>
    <row r="184" spans="1:16" x14ac:dyDescent="0.3">
      <c r="A184" s="22">
        <f>VLOOKUP(B184,web_archive!D:D,1,FALSE)</f>
        <v>710</v>
      </c>
      <c r="B184" s="22">
        <v>710</v>
      </c>
      <c r="C184" s="22" t="s">
        <v>5424</v>
      </c>
      <c r="D184" s="22">
        <v>1</v>
      </c>
      <c r="E184" s="22" t="s">
        <v>32305</v>
      </c>
      <c r="F184" s="22" t="s">
        <v>32306</v>
      </c>
      <c r="G184" s="22"/>
      <c r="H184" s="22"/>
      <c r="I184" s="22"/>
      <c r="J184" s="22"/>
      <c r="K184" s="22"/>
      <c r="L184" s="22"/>
      <c r="M184" s="22"/>
      <c r="N184" s="22"/>
      <c r="O184" s="22"/>
      <c r="P184" s="22"/>
    </row>
    <row r="185" spans="1:16" x14ac:dyDescent="0.3">
      <c r="A185" s="22">
        <f>VLOOKUP(B185,web_archive!D:D,1,FALSE)</f>
        <v>711</v>
      </c>
      <c r="B185" s="22">
        <v>711</v>
      </c>
      <c r="C185" s="22" t="s">
        <v>9006</v>
      </c>
      <c r="D185" s="22">
        <v>1</v>
      </c>
      <c r="E185" s="22" t="s">
        <v>32307</v>
      </c>
      <c r="F185" s="22" t="s">
        <v>32308</v>
      </c>
      <c r="G185" s="22"/>
      <c r="H185" s="22"/>
      <c r="I185" s="22"/>
      <c r="J185" s="22"/>
      <c r="K185" s="22"/>
      <c r="L185" s="22"/>
      <c r="M185" s="22"/>
      <c r="N185" s="22"/>
      <c r="O185" s="22"/>
      <c r="P185" s="22"/>
    </row>
    <row r="186" spans="1:16" x14ac:dyDescent="0.3">
      <c r="A186" s="22">
        <f>VLOOKUP(B186,web_archive!D:D,1,FALSE)</f>
        <v>712</v>
      </c>
      <c r="B186" s="22">
        <v>712</v>
      </c>
      <c r="C186" s="22" t="s">
        <v>4110</v>
      </c>
      <c r="D186" s="22">
        <v>1</v>
      </c>
      <c r="E186" s="22" t="s">
        <v>32309</v>
      </c>
      <c r="F186" s="22" t="s">
        <v>32310</v>
      </c>
      <c r="G186" s="22"/>
      <c r="H186" s="22"/>
      <c r="I186" s="22"/>
      <c r="J186" s="22"/>
      <c r="K186" s="22"/>
      <c r="L186" s="22"/>
      <c r="M186" s="22"/>
      <c r="N186" s="22"/>
      <c r="O186" s="22"/>
      <c r="P186" s="22"/>
    </row>
    <row r="187" spans="1:16" x14ac:dyDescent="0.3">
      <c r="A187" s="22">
        <f>VLOOKUP(B187,web_archive!D:D,1,FALSE)</f>
        <v>713</v>
      </c>
      <c r="B187" s="22">
        <v>713</v>
      </c>
      <c r="C187" s="22" t="s">
        <v>3634</v>
      </c>
      <c r="D187" s="22">
        <v>2</v>
      </c>
      <c r="E187" s="22" t="s">
        <v>32311</v>
      </c>
      <c r="F187" s="22" t="s">
        <v>32312</v>
      </c>
      <c r="G187" s="22"/>
      <c r="H187" s="22"/>
      <c r="I187" s="22"/>
      <c r="J187" s="22"/>
      <c r="K187" s="22"/>
      <c r="L187" s="22"/>
      <c r="M187" s="22"/>
      <c r="N187" s="22"/>
      <c r="O187" s="22"/>
      <c r="P187" s="22"/>
    </row>
    <row r="188" spans="1:16" x14ac:dyDescent="0.3">
      <c r="A188" s="22">
        <f>VLOOKUP(B188,web_archive!D:D,1,FALSE)</f>
        <v>714</v>
      </c>
      <c r="B188" s="22">
        <v>714</v>
      </c>
      <c r="C188" s="22" t="s">
        <v>3626</v>
      </c>
      <c r="D188" s="22">
        <v>100</v>
      </c>
      <c r="E188" s="22" t="s">
        <v>32313</v>
      </c>
      <c r="F188" s="22" t="s">
        <v>32314</v>
      </c>
      <c r="G188" s="22"/>
      <c r="H188" s="22"/>
      <c r="I188" s="22"/>
      <c r="J188" s="22"/>
      <c r="K188" s="22"/>
      <c r="L188" s="22"/>
      <c r="M188" s="22"/>
      <c r="N188" s="22"/>
      <c r="O188" s="22"/>
      <c r="P188" s="22"/>
    </row>
    <row r="189" spans="1:16" x14ac:dyDescent="0.3">
      <c r="A189" s="22">
        <f>VLOOKUP(B189,web_archive!D:D,1,FALSE)</f>
        <v>715</v>
      </c>
      <c r="B189" s="22">
        <v>715</v>
      </c>
      <c r="C189" s="22" t="s">
        <v>10902</v>
      </c>
      <c r="D189" s="22">
        <v>3</v>
      </c>
      <c r="E189" s="22" t="s">
        <v>32315</v>
      </c>
      <c r="F189" s="22" t="s">
        <v>32316</v>
      </c>
      <c r="G189" s="22"/>
      <c r="H189" s="22"/>
      <c r="I189" s="22"/>
      <c r="J189" s="22"/>
      <c r="K189" s="22"/>
      <c r="L189" s="22"/>
      <c r="M189" s="22"/>
      <c r="N189" s="22"/>
      <c r="O189" s="22"/>
      <c r="P189" s="22"/>
    </row>
    <row r="190" spans="1:16" x14ac:dyDescent="0.3">
      <c r="A190" s="22">
        <f>VLOOKUP(B190,web_archive!D:D,1,FALSE)</f>
        <v>716</v>
      </c>
      <c r="B190" s="22">
        <v>716</v>
      </c>
      <c r="C190" s="22" t="s">
        <v>8217</v>
      </c>
      <c r="D190" s="22">
        <v>3</v>
      </c>
      <c r="E190" s="22" t="s">
        <v>32315</v>
      </c>
      <c r="F190" s="22" t="s">
        <v>32317</v>
      </c>
      <c r="G190" s="22"/>
      <c r="H190" s="22"/>
      <c r="I190" s="22"/>
      <c r="J190" s="22"/>
      <c r="K190" s="22"/>
      <c r="L190" s="22"/>
      <c r="M190" s="22"/>
      <c r="N190" s="22"/>
      <c r="O190" s="22"/>
      <c r="P190" s="22"/>
    </row>
    <row r="191" spans="1:16" x14ac:dyDescent="0.3">
      <c r="A191" s="22">
        <f>VLOOKUP(B191,web_archive!D:D,1,FALSE)</f>
        <v>717</v>
      </c>
      <c r="B191" s="22">
        <v>717</v>
      </c>
      <c r="C191" s="22" t="s">
        <v>1328</v>
      </c>
      <c r="D191" s="22">
        <v>3</v>
      </c>
      <c r="E191" s="22" t="s">
        <v>32315</v>
      </c>
      <c r="F191" s="22" t="s">
        <v>32318</v>
      </c>
      <c r="G191" s="22"/>
      <c r="H191" s="22"/>
      <c r="I191" s="22"/>
      <c r="J191" s="22"/>
      <c r="K191" s="22"/>
      <c r="L191" s="22"/>
      <c r="M191" s="22"/>
      <c r="N191" s="22"/>
      <c r="O191" s="22"/>
      <c r="P191" s="22"/>
    </row>
    <row r="192" spans="1:16" x14ac:dyDescent="0.3">
      <c r="A192" s="22">
        <f>VLOOKUP(B192,web_archive!D:D,1,FALSE)</f>
        <v>718</v>
      </c>
      <c r="B192" s="22">
        <v>718</v>
      </c>
      <c r="C192" s="22" t="s">
        <v>2818</v>
      </c>
      <c r="D192" s="22">
        <v>10</v>
      </c>
      <c r="E192" s="22" t="s">
        <v>32319</v>
      </c>
      <c r="F192" s="22" t="s">
        <v>32320</v>
      </c>
      <c r="G192" s="22"/>
      <c r="H192" s="22"/>
      <c r="I192" s="22"/>
      <c r="J192" s="22"/>
      <c r="K192" s="22"/>
      <c r="L192" s="22"/>
      <c r="M192" s="22"/>
      <c r="N192" s="22"/>
      <c r="O192" s="22"/>
      <c r="P192" s="22"/>
    </row>
    <row r="193" spans="1:16" x14ac:dyDescent="0.3">
      <c r="A193" s="22">
        <f>VLOOKUP(B193,web_archive!D:D,1,FALSE)</f>
        <v>719</v>
      </c>
      <c r="B193" s="22">
        <v>719</v>
      </c>
      <c r="C193" s="22" t="s">
        <v>10420</v>
      </c>
      <c r="D193" s="22">
        <v>10</v>
      </c>
      <c r="E193" s="22" t="s">
        <v>32321</v>
      </c>
      <c r="F193" s="22" t="s">
        <v>32322</v>
      </c>
      <c r="G193" s="22"/>
      <c r="H193" s="22"/>
      <c r="I193" s="22"/>
      <c r="J193" s="22"/>
      <c r="K193" s="22"/>
      <c r="L193" s="22"/>
      <c r="M193" s="22"/>
      <c r="N193" s="22"/>
      <c r="O193" s="22"/>
      <c r="P193" s="22"/>
    </row>
    <row r="194" spans="1:16" x14ac:dyDescent="0.3">
      <c r="A194" s="22">
        <f>VLOOKUP(B194,web_archive!D:D,1,FALSE)</f>
        <v>720</v>
      </c>
      <c r="B194" s="22">
        <v>720</v>
      </c>
      <c r="C194" s="22" t="s">
        <v>9194</v>
      </c>
      <c r="D194" s="22">
        <v>10</v>
      </c>
      <c r="E194" s="22" t="s">
        <v>32323</v>
      </c>
      <c r="F194" s="22" t="s">
        <v>32324</v>
      </c>
      <c r="G194" s="22"/>
      <c r="H194" s="22"/>
      <c r="I194" s="22"/>
      <c r="J194" s="22"/>
      <c r="K194" s="22"/>
      <c r="L194" s="22"/>
      <c r="M194" s="22"/>
      <c r="N194" s="22"/>
      <c r="O194" s="22"/>
      <c r="P194" s="22"/>
    </row>
    <row r="195" spans="1:16" x14ac:dyDescent="0.3">
      <c r="A195" s="22">
        <f>VLOOKUP(B195,web_archive!D:D,1,FALSE)</f>
        <v>721</v>
      </c>
      <c r="B195" s="22">
        <v>721</v>
      </c>
      <c r="C195" s="22" t="s">
        <v>676</v>
      </c>
      <c r="D195" s="22">
        <v>10</v>
      </c>
      <c r="E195" s="22" t="s">
        <v>32325</v>
      </c>
      <c r="F195" s="22" t="s">
        <v>32326</v>
      </c>
      <c r="G195" s="22"/>
      <c r="H195" s="22"/>
      <c r="I195" s="22"/>
      <c r="J195" s="22"/>
      <c r="K195" s="22"/>
      <c r="L195" s="22"/>
      <c r="M195" s="22"/>
      <c r="N195" s="22"/>
      <c r="O195" s="22"/>
      <c r="P195" s="22"/>
    </row>
    <row r="196" spans="1:16" x14ac:dyDescent="0.3">
      <c r="A196" s="22">
        <f>VLOOKUP(B196,web_archive!D:D,1,FALSE)</f>
        <v>723</v>
      </c>
      <c r="B196" s="22">
        <v>723</v>
      </c>
      <c r="C196" s="22" t="s">
        <v>1874</v>
      </c>
      <c r="D196" s="22">
        <v>10</v>
      </c>
      <c r="E196" s="22" t="s">
        <v>32327</v>
      </c>
      <c r="F196" s="22" t="s">
        <v>32328</v>
      </c>
      <c r="G196" s="22"/>
      <c r="H196" s="22"/>
      <c r="I196" s="22"/>
      <c r="J196" s="22"/>
      <c r="K196" s="22"/>
      <c r="L196" s="22"/>
      <c r="M196" s="22"/>
      <c r="N196" s="22"/>
      <c r="O196" s="22"/>
      <c r="P196" s="22"/>
    </row>
    <row r="197" spans="1:16" x14ac:dyDescent="0.3">
      <c r="A197" s="22">
        <f>VLOOKUP(B197,web_archive!D:D,1,FALSE)</f>
        <v>724</v>
      </c>
      <c r="B197" s="22">
        <v>724</v>
      </c>
      <c r="C197" s="22" t="s">
        <v>1878</v>
      </c>
      <c r="D197" s="22">
        <v>10</v>
      </c>
      <c r="E197" s="22" t="s">
        <v>32329</v>
      </c>
      <c r="F197" s="22" t="s">
        <v>32330</v>
      </c>
      <c r="G197" s="22"/>
      <c r="H197" s="22"/>
      <c r="I197" s="22"/>
      <c r="J197" s="22"/>
      <c r="K197" s="22"/>
      <c r="L197" s="22"/>
      <c r="M197" s="22"/>
      <c r="N197" s="22"/>
      <c r="O197" s="22"/>
      <c r="P197" s="22"/>
    </row>
    <row r="198" spans="1:16" x14ac:dyDescent="0.3">
      <c r="A198" s="22">
        <f>VLOOKUP(B198,web_archive!D:D,1,FALSE)</f>
        <v>725</v>
      </c>
      <c r="B198" s="22">
        <v>725</v>
      </c>
      <c r="C198" s="22" t="s">
        <v>8232</v>
      </c>
      <c r="D198" s="22">
        <v>10</v>
      </c>
      <c r="E198" s="22" t="s">
        <v>32331</v>
      </c>
      <c r="F198" s="22" t="s">
        <v>32332</v>
      </c>
      <c r="G198" s="22"/>
      <c r="H198" s="22"/>
      <c r="I198" s="22"/>
      <c r="J198" s="22"/>
      <c r="K198" s="22"/>
      <c r="L198" s="22"/>
      <c r="M198" s="22"/>
      <c r="N198" s="22"/>
      <c r="O198" s="22"/>
      <c r="P198" s="22"/>
    </row>
    <row r="199" spans="1:16" x14ac:dyDescent="0.3">
      <c r="A199" s="22">
        <f>VLOOKUP(B199,web_archive!D:D,1,FALSE)</f>
        <v>726</v>
      </c>
      <c r="B199" s="22">
        <v>726</v>
      </c>
      <c r="C199" s="22" t="s">
        <v>1344</v>
      </c>
      <c r="D199" s="22">
        <v>10</v>
      </c>
      <c r="E199" s="22" t="s">
        <v>32333</v>
      </c>
      <c r="F199" s="22" t="s">
        <v>32334</v>
      </c>
      <c r="G199" s="22"/>
      <c r="H199" s="22"/>
      <c r="I199" s="22"/>
      <c r="J199" s="22"/>
      <c r="K199" s="22"/>
      <c r="L199" s="22"/>
      <c r="M199" s="22"/>
      <c r="N199" s="22"/>
      <c r="O199" s="22"/>
      <c r="P199" s="22"/>
    </row>
    <row r="200" spans="1:16" x14ac:dyDescent="0.3">
      <c r="A200" s="22">
        <f>VLOOKUP(B200,web_archive!D:D,1,FALSE)</f>
        <v>727</v>
      </c>
      <c r="B200" s="22">
        <v>727</v>
      </c>
      <c r="C200" s="22" t="s">
        <v>10662</v>
      </c>
      <c r="D200" s="22">
        <v>10</v>
      </c>
      <c r="E200" s="22" t="s">
        <v>32335</v>
      </c>
      <c r="F200" s="22" t="s">
        <v>32336</v>
      </c>
      <c r="G200" s="22"/>
      <c r="H200" s="22"/>
      <c r="I200" s="22"/>
      <c r="J200" s="22"/>
      <c r="K200" s="22"/>
      <c r="L200" s="22"/>
      <c r="M200" s="22"/>
      <c r="N200" s="22"/>
      <c r="O200" s="22"/>
      <c r="P200" s="22"/>
    </row>
    <row r="201" spans="1:16" x14ac:dyDescent="0.3">
      <c r="A201" s="22">
        <f>VLOOKUP(B201,web_archive!D:D,1,FALSE)</f>
        <v>728</v>
      </c>
      <c r="B201" s="22">
        <v>728</v>
      </c>
      <c r="C201" s="22" t="s">
        <v>4670</v>
      </c>
      <c r="D201" s="22">
        <v>10</v>
      </c>
      <c r="E201" s="22" t="s">
        <v>32337</v>
      </c>
      <c r="F201" s="22" t="s">
        <v>32338</v>
      </c>
      <c r="G201" s="22"/>
      <c r="H201" s="22"/>
      <c r="I201" s="22"/>
      <c r="J201" s="22"/>
      <c r="K201" s="22"/>
      <c r="L201" s="22"/>
      <c r="M201" s="22"/>
      <c r="N201" s="22"/>
      <c r="O201" s="22"/>
      <c r="P201" s="22"/>
    </row>
    <row r="202" spans="1:16" x14ac:dyDescent="0.3">
      <c r="A202" s="22">
        <f>VLOOKUP(B202,web_archive!D:D,1,FALSE)</f>
        <v>729</v>
      </c>
      <c r="B202" s="22">
        <v>729</v>
      </c>
      <c r="C202" s="22" t="s">
        <v>1380</v>
      </c>
      <c r="D202" s="22">
        <v>10</v>
      </c>
      <c r="E202" s="22" t="s">
        <v>32339</v>
      </c>
      <c r="F202" s="22" t="s">
        <v>32340</v>
      </c>
      <c r="G202" s="22"/>
      <c r="H202" s="22"/>
      <c r="I202" s="22"/>
      <c r="J202" s="22"/>
      <c r="K202" s="22"/>
      <c r="L202" s="22"/>
      <c r="M202" s="22"/>
      <c r="N202" s="22"/>
      <c r="O202" s="22"/>
      <c r="P202" s="22"/>
    </row>
    <row r="203" spans="1:16" x14ac:dyDescent="0.3">
      <c r="A203" s="22">
        <f>VLOOKUP(B203,web_archive!D:D,1,FALSE)</f>
        <v>733</v>
      </c>
      <c r="B203" s="22">
        <v>733</v>
      </c>
      <c r="C203" s="22" t="s">
        <v>2642</v>
      </c>
      <c r="D203" s="22">
        <v>10</v>
      </c>
      <c r="E203" s="22" t="s">
        <v>32341</v>
      </c>
      <c r="F203" s="22" t="s">
        <v>32342</v>
      </c>
      <c r="G203" s="22"/>
      <c r="H203" s="22"/>
      <c r="I203" s="22"/>
      <c r="J203" s="22"/>
      <c r="K203" s="22"/>
      <c r="L203" s="22"/>
      <c r="M203" s="22"/>
      <c r="N203" s="22"/>
      <c r="O203" s="22"/>
      <c r="P203" s="22"/>
    </row>
    <row r="204" spans="1:16" x14ac:dyDescent="0.3">
      <c r="A204" s="22">
        <f>VLOOKUP(B204,web_archive!D:D,1,FALSE)</f>
        <v>734</v>
      </c>
      <c r="B204" s="22">
        <v>734</v>
      </c>
      <c r="C204" s="22" t="s">
        <v>8213</v>
      </c>
      <c r="D204" s="22">
        <v>20</v>
      </c>
      <c r="E204" s="22" t="s">
        <v>32343</v>
      </c>
      <c r="F204" s="22" t="s">
        <v>32344</v>
      </c>
      <c r="G204" s="22"/>
      <c r="H204" s="22"/>
      <c r="I204" s="22"/>
      <c r="J204" s="22"/>
      <c r="K204" s="22"/>
      <c r="L204" s="22"/>
      <c r="M204" s="22"/>
      <c r="N204" s="22"/>
      <c r="O204" s="22"/>
      <c r="P204" s="22"/>
    </row>
    <row r="205" spans="1:16" x14ac:dyDescent="0.3">
      <c r="A205" s="22">
        <f>VLOOKUP(B205,web_archive!D:D,1,FALSE)</f>
        <v>735</v>
      </c>
      <c r="B205" s="22">
        <v>735</v>
      </c>
      <c r="C205" s="22" t="s">
        <v>1356</v>
      </c>
      <c r="D205" s="22">
        <v>50</v>
      </c>
      <c r="E205" s="22" t="s">
        <v>32345</v>
      </c>
      <c r="F205" s="22"/>
      <c r="G205" s="22"/>
      <c r="H205" s="22"/>
      <c r="I205" s="22"/>
      <c r="J205" s="22"/>
      <c r="K205" s="22"/>
      <c r="L205" s="22"/>
      <c r="M205" s="22"/>
      <c r="N205" s="22"/>
      <c r="O205" s="22"/>
      <c r="P205" s="22"/>
    </row>
    <row r="206" spans="1:16" x14ac:dyDescent="0.3">
      <c r="A206" s="22">
        <f>VLOOKUP(B206,web_archive!D:D,1,FALSE)</f>
        <v>736</v>
      </c>
      <c r="B206" s="22">
        <v>736</v>
      </c>
      <c r="C206" s="22" t="s">
        <v>10670</v>
      </c>
      <c r="D206" s="22">
        <v>30</v>
      </c>
      <c r="E206" s="22" t="s">
        <v>32346</v>
      </c>
      <c r="F206" s="22" t="s">
        <v>32347</v>
      </c>
      <c r="G206" s="22"/>
      <c r="H206" s="22"/>
      <c r="I206" s="22"/>
      <c r="J206" s="22"/>
      <c r="K206" s="22"/>
      <c r="L206" s="22"/>
      <c r="M206" s="22"/>
      <c r="N206" s="22"/>
      <c r="O206" s="22"/>
      <c r="P206" s="22"/>
    </row>
    <row r="207" spans="1:16" x14ac:dyDescent="0.3">
      <c r="A207" s="22">
        <f>VLOOKUP(B207,web_archive!D:D,1,FALSE)</f>
        <v>737</v>
      </c>
      <c r="B207" s="22">
        <v>737</v>
      </c>
      <c r="C207" s="22" t="s">
        <v>1194</v>
      </c>
      <c r="D207" s="22">
        <v>5</v>
      </c>
      <c r="E207" s="22" t="s">
        <v>32348</v>
      </c>
      <c r="F207" s="22" t="s">
        <v>32349</v>
      </c>
      <c r="G207" s="22"/>
      <c r="H207" s="22"/>
      <c r="I207" s="22"/>
      <c r="J207" s="22"/>
      <c r="K207" s="22"/>
      <c r="L207" s="22"/>
      <c r="M207" s="22"/>
      <c r="N207" s="22"/>
      <c r="O207" s="22"/>
      <c r="P207" s="22"/>
    </row>
    <row r="208" spans="1:16" x14ac:dyDescent="0.3">
      <c r="A208" s="22">
        <f>VLOOKUP(B208,web_archive!D:D,1,FALSE)</f>
        <v>739</v>
      </c>
      <c r="B208" s="22">
        <v>739</v>
      </c>
      <c r="C208" s="22" t="s">
        <v>8548</v>
      </c>
      <c r="D208" s="22">
        <v>1</v>
      </c>
      <c r="E208" s="22" t="s">
        <v>32350</v>
      </c>
      <c r="F208" s="22" t="s">
        <v>32351</v>
      </c>
      <c r="G208" s="22"/>
      <c r="H208" s="22"/>
      <c r="I208" s="22"/>
      <c r="J208" s="22"/>
      <c r="K208" s="22"/>
      <c r="L208" s="22"/>
      <c r="M208" s="22"/>
      <c r="N208" s="22"/>
      <c r="O208" s="22"/>
      <c r="P208" s="22"/>
    </row>
    <row r="209" spans="1:16" x14ac:dyDescent="0.3">
      <c r="A209" s="22">
        <f>VLOOKUP(B209,web_archive!D:D,1,FALSE)</f>
        <v>742</v>
      </c>
      <c r="B209" s="22">
        <v>742</v>
      </c>
      <c r="C209" s="22" t="s">
        <v>2165</v>
      </c>
      <c r="D209" s="22">
        <v>10</v>
      </c>
      <c r="E209" s="22" t="s">
        <v>32352</v>
      </c>
      <c r="F209" s="22" t="s">
        <v>32353</v>
      </c>
      <c r="G209" s="22"/>
      <c r="H209" s="22"/>
      <c r="I209" s="22"/>
      <c r="J209" s="22"/>
      <c r="K209" s="22"/>
      <c r="L209" s="22"/>
      <c r="M209" s="22"/>
      <c r="N209" s="22"/>
      <c r="O209" s="22"/>
      <c r="P209" s="22"/>
    </row>
    <row r="210" spans="1:16" x14ac:dyDescent="0.3">
      <c r="A210" s="22">
        <f>VLOOKUP(B210,web_archive!D:D,1,FALSE)</f>
        <v>743</v>
      </c>
      <c r="B210" s="22">
        <v>743</v>
      </c>
      <c r="C210" s="22" t="s">
        <v>9494</v>
      </c>
      <c r="D210" s="22">
        <v>10</v>
      </c>
      <c r="E210" s="22" t="s">
        <v>32354</v>
      </c>
      <c r="F210" s="22" t="s">
        <v>32355</v>
      </c>
      <c r="G210" s="22"/>
      <c r="H210" s="22"/>
      <c r="I210" s="22"/>
      <c r="J210" s="22"/>
      <c r="K210" s="22"/>
      <c r="L210" s="22"/>
      <c r="M210" s="22"/>
      <c r="N210" s="22"/>
      <c r="O210" s="22"/>
      <c r="P210" s="22"/>
    </row>
    <row r="211" spans="1:16" x14ac:dyDescent="0.3">
      <c r="A211" s="22">
        <f>VLOOKUP(B211,web_archive!D:D,1,FALSE)</f>
        <v>744</v>
      </c>
      <c r="B211" s="22">
        <v>744</v>
      </c>
      <c r="C211" s="22" t="s">
        <v>1736</v>
      </c>
      <c r="D211" s="22">
        <v>5</v>
      </c>
      <c r="E211" s="22" t="s">
        <v>32356</v>
      </c>
      <c r="F211" s="22"/>
      <c r="G211" s="22"/>
      <c r="H211" s="22"/>
      <c r="I211" s="22"/>
      <c r="J211" s="22"/>
      <c r="K211" s="22"/>
      <c r="L211" s="22"/>
      <c r="M211" s="22"/>
      <c r="N211" s="22"/>
      <c r="O211" s="22"/>
      <c r="P211" s="22"/>
    </row>
    <row r="212" spans="1:16" x14ac:dyDescent="0.3">
      <c r="A212" s="22">
        <f>VLOOKUP(B212,web_archive!D:D,1,FALSE)</f>
        <v>745</v>
      </c>
      <c r="B212" s="22">
        <v>745</v>
      </c>
      <c r="C212" s="22" t="s">
        <v>10533</v>
      </c>
      <c r="D212" s="22">
        <v>5</v>
      </c>
      <c r="E212" s="22" t="s">
        <v>32357</v>
      </c>
      <c r="F212" s="22"/>
      <c r="G212" s="22"/>
      <c r="H212" s="22"/>
      <c r="I212" s="22"/>
      <c r="J212" s="22"/>
      <c r="K212" s="22"/>
      <c r="L212" s="22"/>
      <c r="M212" s="22"/>
      <c r="N212" s="22"/>
      <c r="O212" s="22"/>
      <c r="P212" s="22"/>
    </row>
    <row r="213" spans="1:16" x14ac:dyDescent="0.3">
      <c r="A213" s="22">
        <f>VLOOKUP(B213,web_archive!D:D,1,FALSE)</f>
        <v>746</v>
      </c>
      <c r="B213" s="22">
        <v>746</v>
      </c>
      <c r="C213" s="22" t="s">
        <v>4525</v>
      </c>
      <c r="D213" s="22">
        <v>5</v>
      </c>
      <c r="E213" s="22" t="s">
        <v>32358</v>
      </c>
      <c r="F213" s="22" t="s">
        <v>32359</v>
      </c>
      <c r="G213" s="22"/>
      <c r="H213" s="22"/>
      <c r="I213" s="22"/>
      <c r="J213" s="22"/>
      <c r="K213" s="22"/>
      <c r="L213" s="22"/>
      <c r="M213" s="22"/>
      <c r="N213" s="22"/>
      <c r="O213" s="22"/>
      <c r="P213" s="22"/>
    </row>
    <row r="214" spans="1:16" x14ac:dyDescent="0.3">
      <c r="A214" s="22">
        <f>VLOOKUP(B214,web_archive!D:D,1,FALSE)</f>
        <v>747</v>
      </c>
      <c r="B214" s="22">
        <v>747</v>
      </c>
      <c r="C214" s="22" t="s">
        <v>2646</v>
      </c>
      <c r="D214" s="22">
        <v>5</v>
      </c>
      <c r="E214" s="22" t="s">
        <v>32360</v>
      </c>
      <c r="F214" s="22" t="s">
        <v>32361</v>
      </c>
      <c r="G214" s="22"/>
      <c r="H214" s="22"/>
      <c r="I214" s="22"/>
      <c r="J214" s="22"/>
      <c r="K214" s="22"/>
      <c r="L214" s="22"/>
      <c r="M214" s="22"/>
      <c r="N214" s="22"/>
      <c r="O214" s="22"/>
      <c r="P214" s="22"/>
    </row>
    <row r="215" spans="1:16" x14ac:dyDescent="0.3">
      <c r="A215" s="22">
        <f>VLOOKUP(B215,web_archive!D:D,1,FALSE)</f>
        <v>748</v>
      </c>
      <c r="B215" s="22">
        <v>748</v>
      </c>
      <c r="C215" s="22" t="s">
        <v>10804</v>
      </c>
      <c r="D215" s="22">
        <v>1</v>
      </c>
      <c r="E215" s="22" t="s">
        <v>32362</v>
      </c>
      <c r="F215" s="22" t="s">
        <v>32363</v>
      </c>
      <c r="G215" s="22"/>
      <c r="H215" s="22"/>
      <c r="I215" s="22"/>
      <c r="J215" s="22"/>
      <c r="K215" s="22"/>
      <c r="L215" s="22"/>
      <c r="M215" s="22"/>
      <c r="N215" s="22"/>
      <c r="O215" s="22"/>
      <c r="P215" s="22"/>
    </row>
    <row r="216" spans="1:16" x14ac:dyDescent="0.3">
      <c r="A216" s="22">
        <f>VLOOKUP(B216,web_archive!D:D,1,FALSE)</f>
        <v>749</v>
      </c>
      <c r="B216" s="22">
        <v>749</v>
      </c>
      <c r="C216" s="22" t="s">
        <v>4274</v>
      </c>
      <c r="D216" s="22">
        <v>1</v>
      </c>
      <c r="E216" s="22" t="s">
        <v>32364</v>
      </c>
      <c r="F216" s="22" t="s">
        <v>32365</v>
      </c>
      <c r="G216" s="22"/>
      <c r="H216" s="22"/>
      <c r="I216" s="22"/>
      <c r="J216" s="22"/>
      <c r="K216" s="22"/>
      <c r="L216" s="22"/>
      <c r="M216" s="22"/>
      <c r="N216" s="22"/>
      <c r="O216" s="22"/>
      <c r="P216" s="22"/>
    </row>
    <row r="217" spans="1:16" x14ac:dyDescent="0.3">
      <c r="A217" s="22">
        <f>VLOOKUP(B217,web_archive!D:D,1,FALSE)</f>
        <v>750</v>
      </c>
      <c r="B217" s="22">
        <v>750</v>
      </c>
      <c r="C217" s="22" t="s">
        <v>777</v>
      </c>
      <c r="D217" s="22">
        <v>10</v>
      </c>
      <c r="E217" s="22" t="s">
        <v>32366</v>
      </c>
      <c r="F217" s="22"/>
      <c r="G217" s="22"/>
      <c r="H217" s="22"/>
      <c r="I217" s="22"/>
      <c r="J217" s="22"/>
      <c r="K217" s="22"/>
      <c r="L217" s="22"/>
      <c r="M217" s="22"/>
      <c r="N217" s="22"/>
      <c r="O217" s="22"/>
      <c r="P217" s="22"/>
    </row>
    <row r="218" spans="1:16" x14ac:dyDescent="0.3">
      <c r="A218" s="22">
        <f>VLOOKUP(B218,web_archive!D:D,1,FALSE)</f>
        <v>751</v>
      </c>
      <c r="B218" s="22">
        <v>751</v>
      </c>
      <c r="C218" s="22" t="s">
        <v>7358</v>
      </c>
      <c r="D218" s="22">
        <v>10</v>
      </c>
      <c r="E218" s="22" t="s">
        <v>32367</v>
      </c>
      <c r="F218" s="22"/>
      <c r="G218" s="22"/>
      <c r="H218" s="22"/>
      <c r="I218" s="22"/>
      <c r="J218" s="22"/>
      <c r="K218" s="22"/>
      <c r="L218" s="22"/>
      <c r="M218" s="22"/>
      <c r="N218" s="22"/>
      <c r="O218" s="22"/>
      <c r="P218" s="22"/>
    </row>
    <row r="219" spans="1:16" x14ac:dyDescent="0.3">
      <c r="A219" s="22">
        <f>VLOOKUP(B219,web_archive!D:D,1,FALSE)</f>
        <v>752</v>
      </c>
      <c r="B219" s="22">
        <v>752</v>
      </c>
      <c r="C219" s="22" t="s">
        <v>4726</v>
      </c>
      <c r="D219" s="22">
        <v>10</v>
      </c>
      <c r="E219" s="22" t="s">
        <v>32368</v>
      </c>
      <c r="F219" s="22" t="s">
        <v>32369</v>
      </c>
      <c r="G219" s="22"/>
      <c r="H219" s="22"/>
      <c r="I219" s="22"/>
      <c r="J219" s="22"/>
      <c r="K219" s="22"/>
      <c r="L219" s="22"/>
      <c r="M219" s="22"/>
      <c r="N219" s="22"/>
      <c r="O219" s="22"/>
      <c r="P219" s="22"/>
    </row>
    <row r="220" spans="1:16" x14ac:dyDescent="0.3">
      <c r="A220" s="22">
        <f>VLOOKUP(B220,web_archive!D:D,1,FALSE)</f>
        <v>753</v>
      </c>
      <c r="B220" s="22">
        <v>753</v>
      </c>
      <c r="C220" s="22" t="s">
        <v>6779</v>
      </c>
      <c r="D220" s="22">
        <v>10</v>
      </c>
      <c r="E220" s="22" t="s">
        <v>32370</v>
      </c>
      <c r="F220" s="22" t="s">
        <v>32371</v>
      </c>
      <c r="G220" s="22"/>
      <c r="H220" s="22"/>
      <c r="I220" s="22"/>
      <c r="J220" s="22"/>
      <c r="K220" s="22"/>
      <c r="L220" s="22"/>
      <c r="M220" s="22"/>
      <c r="N220" s="22"/>
      <c r="O220" s="22"/>
      <c r="P220" s="22"/>
    </row>
    <row r="221" spans="1:16" x14ac:dyDescent="0.3">
      <c r="A221" s="22">
        <f>VLOOKUP(B221,web_archive!D:D,1,FALSE)</f>
        <v>754</v>
      </c>
      <c r="B221" s="22">
        <v>754</v>
      </c>
      <c r="C221" s="22" t="s">
        <v>8098</v>
      </c>
      <c r="D221" s="22">
        <v>10</v>
      </c>
      <c r="E221" s="22" t="s">
        <v>32372</v>
      </c>
      <c r="F221" s="22" t="s">
        <v>32373</v>
      </c>
      <c r="G221" s="22"/>
      <c r="H221" s="22"/>
      <c r="I221" s="22"/>
      <c r="J221" s="22"/>
      <c r="K221" s="22"/>
      <c r="L221" s="22"/>
      <c r="M221" s="22"/>
      <c r="N221" s="22"/>
      <c r="O221" s="22"/>
      <c r="P221" s="22"/>
    </row>
    <row r="222" spans="1:16" x14ac:dyDescent="0.3">
      <c r="A222" s="22">
        <f>VLOOKUP(B222,web_archive!D:D,1,FALSE)</f>
        <v>756</v>
      </c>
      <c r="B222" s="22">
        <v>756</v>
      </c>
      <c r="C222" s="22" t="s">
        <v>7346</v>
      </c>
      <c r="D222" s="22">
        <v>20</v>
      </c>
      <c r="E222" s="22" t="s">
        <v>32374</v>
      </c>
      <c r="F222" s="22" t="s">
        <v>32375</v>
      </c>
      <c r="G222" s="22"/>
      <c r="H222" s="22"/>
      <c r="I222" s="22"/>
      <c r="J222" s="22"/>
      <c r="K222" s="22"/>
      <c r="L222" s="22"/>
      <c r="M222" s="22"/>
      <c r="N222" s="22"/>
      <c r="O222" s="22"/>
      <c r="P222" s="22"/>
    </row>
    <row r="223" spans="1:16" x14ac:dyDescent="0.3">
      <c r="A223" s="22">
        <f>VLOOKUP(B223,web_archive!D:D,1,FALSE)</f>
        <v>757</v>
      </c>
      <c r="B223" s="22">
        <v>757</v>
      </c>
      <c r="C223" s="22" t="s">
        <v>3608</v>
      </c>
      <c r="D223" s="22">
        <v>20</v>
      </c>
      <c r="E223" s="22" t="s">
        <v>32376</v>
      </c>
      <c r="F223" s="22" t="s">
        <v>32377</v>
      </c>
      <c r="G223" s="22"/>
      <c r="H223" s="22"/>
      <c r="I223" s="22"/>
      <c r="J223" s="22"/>
      <c r="K223" s="22"/>
      <c r="L223" s="22"/>
      <c r="M223" s="22"/>
      <c r="N223" s="22"/>
      <c r="O223" s="22"/>
      <c r="P223" s="22"/>
    </row>
    <row r="224" spans="1:16" x14ac:dyDescent="0.3">
      <c r="A224" s="22">
        <f>VLOOKUP(B224,web_archive!D:D,1,FALSE)</f>
        <v>901</v>
      </c>
      <c r="B224" s="22">
        <v>901</v>
      </c>
      <c r="C224" s="22" t="s">
        <v>2769</v>
      </c>
      <c r="D224" s="22">
        <v>1</v>
      </c>
      <c r="E224" s="22" t="s">
        <v>32378</v>
      </c>
      <c r="F224" s="22" t="s">
        <v>32379</v>
      </c>
      <c r="G224" s="22"/>
      <c r="H224" s="22"/>
      <c r="I224" s="22"/>
      <c r="J224" s="22"/>
      <c r="K224" s="22"/>
      <c r="L224" s="22"/>
      <c r="M224" s="22"/>
      <c r="N224" s="22"/>
      <c r="O224" s="22"/>
      <c r="P224" s="22"/>
    </row>
    <row r="225" spans="1:16" x14ac:dyDescent="0.3">
      <c r="A225" s="22">
        <f>VLOOKUP(B225,web_archive!D:D,1,FALSE)</f>
        <v>902</v>
      </c>
      <c r="B225" s="22">
        <v>902</v>
      </c>
      <c r="C225" s="22" t="s">
        <v>10145</v>
      </c>
      <c r="D225" s="22">
        <v>1</v>
      </c>
      <c r="E225" s="22" t="s">
        <v>32380</v>
      </c>
      <c r="F225" s="22" t="s">
        <v>32381</v>
      </c>
      <c r="G225" s="22"/>
      <c r="H225" s="22"/>
      <c r="I225" s="22"/>
      <c r="J225" s="22"/>
      <c r="K225" s="22"/>
      <c r="L225" s="22"/>
      <c r="M225" s="22"/>
      <c r="N225" s="22"/>
      <c r="O225" s="22"/>
      <c r="P225" s="22"/>
    </row>
    <row r="226" spans="1:16" x14ac:dyDescent="0.3">
      <c r="A226" s="22">
        <f>VLOOKUP(B226,web_archive!D:D,1,FALSE)</f>
        <v>903</v>
      </c>
      <c r="B226" s="22">
        <v>903</v>
      </c>
      <c r="C226" s="22" t="s">
        <v>8314</v>
      </c>
      <c r="D226" s="22">
        <v>1</v>
      </c>
      <c r="E226" s="22" t="s">
        <v>32382</v>
      </c>
      <c r="F226" s="22" t="s">
        <v>32383</v>
      </c>
      <c r="G226" s="22"/>
      <c r="H226" s="22"/>
      <c r="I226" s="22"/>
      <c r="J226" s="22"/>
      <c r="K226" s="22"/>
      <c r="L226" s="22"/>
      <c r="M226" s="22"/>
      <c r="N226" s="22"/>
      <c r="O226" s="22"/>
      <c r="P226" s="22"/>
    </row>
    <row r="227" spans="1:16" x14ac:dyDescent="0.3">
      <c r="A227" s="22">
        <f>VLOOKUP(B227,web_archive!D:D,1,FALSE)</f>
        <v>904</v>
      </c>
      <c r="B227" s="22">
        <v>904</v>
      </c>
      <c r="C227" s="22" t="s">
        <v>8824</v>
      </c>
      <c r="D227" s="22">
        <v>1</v>
      </c>
      <c r="E227" s="22" t="s">
        <v>32384</v>
      </c>
      <c r="F227" s="22" t="s">
        <v>32385</v>
      </c>
      <c r="G227" s="22"/>
      <c r="H227" s="22"/>
      <c r="I227" s="22"/>
      <c r="J227" s="22"/>
      <c r="K227" s="22"/>
      <c r="L227" s="22"/>
      <c r="M227" s="22"/>
      <c r="N227" s="22"/>
      <c r="O227" s="22"/>
      <c r="P227" s="22"/>
    </row>
    <row r="228" spans="1:16" x14ac:dyDescent="0.3">
      <c r="A228" s="22">
        <f>VLOOKUP(B228,web_archive!D:D,1,FALSE)</f>
        <v>905</v>
      </c>
      <c r="B228" s="22">
        <v>905</v>
      </c>
      <c r="C228" s="22" t="s">
        <v>9616</v>
      </c>
      <c r="D228" s="22">
        <v>1</v>
      </c>
      <c r="E228" s="22" t="s">
        <v>32386</v>
      </c>
      <c r="F228" s="22" t="s">
        <v>32387</v>
      </c>
      <c r="G228" s="22"/>
      <c r="H228" s="22"/>
      <c r="I228" s="22"/>
      <c r="J228" s="22"/>
      <c r="K228" s="22"/>
      <c r="L228" s="22"/>
      <c r="M228" s="22"/>
      <c r="N228" s="22"/>
      <c r="O228" s="22"/>
      <c r="P228" s="22"/>
    </row>
    <row r="229" spans="1:16" x14ac:dyDescent="0.3">
      <c r="A229" s="22">
        <f>VLOOKUP(B229,web_archive!D:D,1,FALSE)</f>
        <v>907</v>
      </c>
      <c r="B229" s="22">
        <v>907</v>
      </c>
      <c r="C229" s="22" t="s">
        <v>8321</v>
      </c>
      <c r="D229" s="22">
        <v>1</v>
      </c>
      <c r="E229" s="22" t="s">
        <v>32388</v>
      </c>
      <c r="F229" s="22" t="s">
        <v>32389</v>
      </c>
      <c r="G229" s="22"/>
      <c r="H229" s="22"/>
      <c r="I229" s="22"/>
      <c r="J229" s="22"/>
      <c r="K229" s="22"/>
      <c r="L229" s="22"/>
      <c r="M229" s="22"/>
      <c r="N229" s="22"/>
      <c r="O229" s="22"/>
      <c r="P229" s="22"/>
    </row>
    <row r="230" spans="1:16" x14ac:dyDescent="0.3">
      <c r="A230" s="22">
        <f>VLOOKUP(B230,web_archive!D:D,1,FALSE)</f>
        <v>908</v>
      </c>
      <c r="B230" s="22">
        <v>908</v>
      </c>
      <c r="C230" s="22" t="s">
        <v>9395</v>
      </c>
      <c r="D230" s="22">
        <v>1</v>
      </c>
      <c r="E230" s="22" t="s">
        <v>32390</v>
      </c>
      <c r="F230" s="22" t="s">
        <v>32391</v>
      </c>
      <c r="G230" s="22"/>
      <c r="H230" s="22"/>
      <c r="I230" s="22"/>
      <c r="J230" s="22"/>
      <c r="K230" s="22"/>
      <c r="L230" s="22"/>
      <c r="M230" s="22"/>
      <c r="N230" s="22"/>
      <c r="O230" s="22"/>
      <c r="P230" s="22"/>
    </row>
    <row r="231" spans="1:16" x14ac:dyDescent="0.3">
      <c r="A231" s="22">
        <f>VLOOKUP(B231,web_archive!D:D,1,FALSE)</f>
        <v>909</v>
      </c>
      <c r="B231" s="22">
        <v>909</v>
      </c>
      <c r="C231" s="22" t="s">
        <v>5652</v>
      </c>
      <c r="D231" s="22">
        <v>1</v>
      </c>
      <c r="E231" s="22" t="s">
        <v>32392</v>
      </c>
      <c r="F231" s="22" t="s">
        <v>32393</v>
      </c>
      <c r="G231" s="22"/>
      <c r="H231" s="22"/>
      <c r="I231" s="22"/>
      <c r="J231" s="22"/>
      <c r="K231" s="22"/>
      <c r="L231" s="22"/>
      <c r="M231" s="22"/>
      <c r="N231" s="22"/>
      <c r="O231" s="22"/>
      <c r="P231" s="22"/>
    </row>
    <row r="232" spans="1:16" x14ac:dyDescent="0.3">
      <c r="A232" s="22">
        <f>VLOOKUP(B232,web_archive!D:D,1,FALSE)</f>
        <v>909</v>
      </c>
      <c r="B232" s="22">
        <v>909</v>
      </c>
      <c r="C232" s="22" t="s">
        <v>5652</v>
      </c>
      <c r="D232" s="22">
        <v>1</v>
      </c>
      <c r="E232" s="22" t="s">
        <v>32392</v>
      </c>
      <c r="F232" s="22" t="s">
        <v>32393</v>
      </c>
      <c r="G232" s="22"/>
      <c r="H232" s="22"/>
      <c r="I232" s="22"/>
      <c r="J232" s="22"/>
      <c r="K232" s="22"/>
      <c r="L232" s="22"/>
      <c r="M232" s="22"/>
      <c r="N232" s="22"/>
      <c r="O232" s="22"/>
      <c r="P232" s="22"/>
    </row>
    <row r="233" spans="1:16" x14ac:dyDescent="0.3">
      <c r="A233" s="22">
        <f>VLOOKUP(B233,web_archive!D:D,1,FALSE)</f>
        <v>910</v>
      </c>
      <c r="B233" s="22">
        <v>910</v>
      </c>
      <c r="C233" s="22" t="s">
        <v>4352</v>
      </c>
      <c r="D233" s="22">
        <v>1</v>
      </c>
      <c r="E233" s="22" t="s">
        <v>32392</v>
      </c>
      <c r="F233" s="22" t="s">
        <v>32394</v>
      </c>
      <c r="G233" s="22"/>
      <c r="H233" s="22"/>
      <c r="I233" s="22"/>
      <c r="J233" s="22"/>
      <c r="K233" s="22"/>
      <c r="L233" s="22"/>
      <c r="M233" s="22"/>
      <c r="N233" s="22"/>
      <c r="O233" s="22"/>
      <c r="P233" s="22"/>
    </row>
    <row r="234" spans="1:16" x14ac:dyDescent="0.3">
      <c r="A234" s="22">
        <f>VLOOKUP(B234,web_archive!D:D,1,FALSE)</f>
        <v>911</v>
      </c>
      <c r="B234" s="22">
        <v>911</v>
      </c>
      <c r="C234" s="22" t="s">
        <v>8805</v>
      </c>
      <c r="D234" s="22">
        <v>1</v>
      </c>
      <c r="E234" s="22" t="s">
        <v>32392</v>
      </c>
      <c r="F234" s="22" t="s">
        <v>32395</v>
      </c>
      <c r="G234" s="22"/>
      <c r="H234" s="22"/>
      <c r="I234" s="22"/>
      <c r="J234" s="22"/>
      <c r="K234" s="22"/>
      <c r="L234" s="22"/>
      <c r="M234" s="22"/>
      <c r="N234" s="22"/>
      <c r="O234" s="22"/>
      <c r="P234" s="22"/>
    </row>
    <row r="235" spans="1:16" x14ac:dyDescent="0.3">
      <c r="A235" s="22">
        <f>VLOOKUP(B235,web_archive!D:D,1,FALSE)</f>
        <v>912</v>
      </c>
      <c r="B235" s="22">
        <v>912</v>
      </c>
      <c r="C235" s="22" t="s">
        <v>10976</v>
      </c>
      <c r="D235" s="22">
        <v>1</v>
      </c>
      <c r="E235" s="22" t="s">
        <v>32392</v>
      </c>
      <c r="F235" s="22" t="s">
        <v>32396</v>
      </c>
      <c r="G235" s="22"/>
      <c r="H235" s="22"/>
      <c r="I235" s="22"/>
      <c r="J235" s="22"/>
      <c r="K235" s="22"/>
      <c r="L235" s="22"/>
      <c r="M235" s="22"/>
      <c r="N235" s="22"/>
      <c r="O235" s="22"/>
      <c r="P235" s="22"/>
    </row>
    <row r="236" spans="1:16" x14ac:dyDescent="0.3">
      <c r="A236" s="22">
        <f>VLOOKUP(B236,web_archive!D:D,1,FALSE)</f>
        <v>913</v>
      </c>
      <c r="B236" s="22">
        <v>913</v>
      </c>
      <c r="C236" s="22" t="s">
        <v>10097</v>
      </c>
      <c r="D236" s="22">
        <v>1</v>
      </c>
      <c r="E236" s="22" t="s">
        <v>32397</v>
      </c>
      <c r="F236" s="22" t="s">
        <v>32398</v>
      </c>
      <c r="G236" s="22"/>
      <c r="H236" s="22"/>
      <c r="I236" s="22"/>
      <c r="J236" s="22"/>
      <c r="K236" s="22"/>
      <c r="L236" s="22"/>
      <c r="M236" s="22"/>
      <c r="N236" s="22"/>
      <c r="O236" s="22"/>
      <c r="P236" s="22"/>
    </row>
    <row r="237" spans="1:16" x14ac:dyDescent="0.3">
      <c r="A237" s="22">
        <f>VLOOKUP(B237,web_archive!D:D,1,FALSE)</f>
        <v>914</v>
      </c>
      <c r="B237" s="22">
        <v>914</v>
      </c>
      <c r="C237" s="22" t="s">
        <v>4147</v>
      </c>
      <c r="D237" s="22">
        <v>1</v>
      </c>
      <c r="E237" s="22" t="s">
        <v>32399</v>
      </c>
      <c r="F237" s="22" t="s">
        <v>32400</v>
      </c>
      <c r="G237" s="22"/>
      <c r="H237" s="22"/>
      <c r="I237" s="22"/>
      <c r="J237" s="22"/>
      <c r="K237" s="22"/>
      <c r="L237" s="22"/>
      <c r="M237" s="22"/>
      <c r="N237" s="22"/>
      <c r="O237" s="22"/>
      <c r="P237" s="22"/>
    </row>
    <row r="238" spans="1:16" x14ac:dyDescent="0.3">
      <c r="A238" s="22">
        <f>VLOOKUP(B238,web_archive!D:D,1,FALSE)</f>
        <v>915</v>
      </c>
      <c r="B238" s="22">
        <v>915</v>
      </c>
      <c r="C238" s="22" t="s">
        <v>2196</v>
      </c>
      <c r="D238" s="22">
        <v>1</v>
      </c>
      <c r="E238" s="22" t="s">
        <v>32401</v>
      </c>
      <c r="F238" s="22" t="s">
        <v>32402</v>
      </c>
      <c r="G238" s="22"/>
      <c r="H238" s="22"/>
      <c r="I238" s="22"/>
      <c r="J238" s="22"/>
      <c r="K238" s="22"/>
      <c r="L238" s="22"/>
      <c r="M238" s="22"/>
      <c r="N238" s="22"/>
      <c r="O238" s="22"/>
      <c r="P238" s="22"/>
    </row>
    <row r="239" spans="1:16" x14ac:dyDescent="0.3">
      <c r="A239" s="22">
        <f>VLOOKUP(B239,web_archive!D:D,1,FALSE)</f>
        <v>916</v>
      </c>
      <c r="B239" s="22">
        <v>916</v>
      </c>
      <c r="C239" s="22" t="s">
        <v>3870</v>
      </c>
      <c r="D239" s="22">
        <v>1</v>
      </c>
      <c r="E239" s="22" t="s">
        <v>32403</v>
      </c>
      <c r="F239" s="22" t="s">
        <v>32404</v>
      </c>
      <c r="G239" s="22"/>
      <c r="H239" s="22"/>
      <c r="I239" s="22"/>
      <c r="J239" s="22"/>
      <c r="K239" s="22"/>
      <c r="L239" s="22"/>
      <c r="M239" s="22"/>
      <c r="N239" s="22"/>
      <c r="O239" s="22"/>
      <c r="P239" s="22"/>
    </row>
    <row r="240" spans="1:16" x14ac:dyDescent="0.3">
      <c r="A240" s="22">
        <f>VLOOKUP(B240,web_archive!D:D,1,FALSE)</f>
        <v>917</v>
      </c>
      <c r="B240" s="22">
        <v>917</v>
      </c>
      <c r="C240" s="22" t="s">
        <v>9877</v>
      </c>
      <c r="D240" s="22">
        <v>1</v>
      </c>
      <c r="E240" s="22" t="s">
        <v>32405</v>
      </c>
      <c r="F240" s="22" t="s">
        <v>32406</v>
      </c>
      <c r="G240" s="22"/>
      <c r="H240" s="22"/>
      <c r="I240" s="22"/>
      <c r="J240" s="22"/>
      <c r="K240" s="22"/>
      <c r="L240" s="22"/>
      <c r="M240" s="22"/>
      <c r="N240" s="22"/>
      <c r="O240" s="22"/>
      <c r="P240" s="22"/>
    </row>
    <row r="241" spans="1:16" x14ac:dyDescent="0.3">
      <c r="A241" s="22">
        <f>VLOOKUP(B241,web_archive!D:D,1,FALSE)</f>
        <v>918</v>
      </c>
      <c r="B241" s="22">
        <v>918</v>
      </c>
      <c r="C241" s="22" t="s">
        <v>9632</v>
      </c>
      <c r="D241" s="22">
        <v>1</v>
      </c>
      <c r="E241" s="22" t="s">
        <v>32407</v>
      </c>
      <c r="F241" s="22" t="s">
        <v>32408</v>
      </c>
      <c r="G241" s="22"/>
      <c r="H241" s="22"/>
      <c r="I241" s="22"/>
      <c r="J241" s="22"/>
      <c r="K241" s="22"/>
      <c r="L241" s="22"/>
      <c r="M241" s="22"/>
      <c r="N241" s="22"/>
      <c r="O241" s="22"/>
      <c r="P241" s="22"/>
    </row>
    <row r="242" spans="1:16" x14ac:dyDescent="0.3">
      <c r="A242" s="22">
        <f>VLOOKUP(B242,web_archive!D:D,1,FALSE)</f>
        <v>919</v>
      </c>
      <c r="B242" s="22">
        <v>919</v>
      </c>
      <c r="C242" s="22" t="s">
        <v>376</v>
      </c>
      <c r="D242" s="22">
        <v>1</v>
      </c>
      <c r="E242" s="22" t="s">
        <v>32409</v>
      </c>
      <c r="F242" s="22" t="s">
        <v>32410</v>
      </c>
      <c r="G242" s="22"/>
      <c r="H242" s="22"/>
      <c r="I242" s="22"/>
      <c r="J242" s="22"/>
      <c r="K242" s="22"/>
      <c r="L242" s="22"/>
      <c r="M242" s="22"/>
      <c r="N242" s="22"/>
      <c r="O242" s="22"/>
      <c r="P242" s="22"/>
    </row>
    <row r="243" spans="1:16" x14ac:dyDescent="0.3">
      <c r="A243" s="22">
        <f>VLOOKUP(B243,web_archive!D:D,1,FALSE)</f>
        <v>920</v>
      </c>
      <c r="B243" s="22">
        <v>920</v>
      </c>
      <c r="C243" s="22" t="s">
        <v>2274</v>
      </c>
      <c r="D243" s="22">
        <v>1</v>
      </c>
      <c r="E243" s="22" t="s">
        <v>32411</v>
      </c>
      <c r="F243" s="22" t="s">
        <v>32412</v>
      </c>
      <c r="G243" s="22"/>
      <c r="H243" s="22"/>
      <c r="I243" s="22"/>
      <c r="J243" s="22"/>
      <c r="K243" s="22"/>
      <c r="L243" s="22"/>
      <c r="M243" s="22"/>
      <c r="N243" s="22"/>
      <c r="O243" s="22"/>
      <c r="P243" s="22"/>
    </row>
    <row r="244" spans="1:16" x14ac:dyDescent="0.3">
      <c r="A244" s="22">
        <f>VLOOKUP(B244,web_archive!D:D,1,FALSE)</f>
        <v>921</v>
      </c>
      <c r="B244" s="22">
        <v>921</v>
      </c>
      <c r="C244" s="22" t="s">
        <v>6929</v>
      </c>
      <c r="D244" s="22">
        <v>1</v>
      </c>
      <c r="E244" s="22" t="s">
        <v>32413</v>
      </c>
      <c r="F244" s="22" t="s">
        <v>32414</v>
      </c>
      <c r="G244" s="22"/>
      <c r="H244" s="22"/>
      <c r="I244" s="22"/>
      <c r="J244" s="22"/>
      <c r="K244" s="22"/>
      <c r="L244" s="22"/>
      <c r="M244" s="22"/>
      <c r="N244" s="22"/>
      <c r="O244" s="22"/>
      <c r="P244" s="22"/>
    </row>
    <row r="245" spans="1:16" x14ac:dyDescent="0.3">
      <c r="A245" s="22">
        <f>VLOOKUP(B245,web_archive!D:D,1,FALSE)</f>
        <v>922</v>
      </c>
      <c r="B245" s="22">
        <v>922</v>
      </c>
      <c r="C245" s="22" t="s">
        <v>7316</v>
      </c>
      <c r="D245" s="22">
        <v>1</v>
      </c>
      <c r="E245" s="22" t="s">
        <v>32415</v>
      </c>
      <c r="F245" s="22" t="s">
        <v>32416</v>
      </c>
      <c r="G245" s="22"/>
      <c r="H245" s="22"/>
      <c r="I245" s="22"/>
      <c r="J245" s="22"/>
      <c r="K245" s="22"/>
      <c r="L245" s="22"/>
      <c r="M245" s="22"/>
      <c r="N245" s="22"/>
      <c r="O245" s="22"/>
      <c r="P245" s="22"/>
    </row>
    <row r="246" spans="1:16" x14ac:dyDescent="0.3">
      <c r="A246" s="22">
        <f>VLOOKUP(B246,web_archive!D:D,1,FALSE)</f>
        <v>923</v>
      </c>
      <c r="B246" s="22">
        <v>923</v>
      </c>
      <c r="C246" s="22" t="s">
        <v>3710</v>
      </c>
      <c r="D246" s="22">
        <v>1</v>
      </c>
      <c r="E246" s="22" t="s">
        <v>32417</v>
      </c>
      <c r="F246" s="22" t="s">
        <v>32418</v>
      </c>
      <c r="G246" s="22"/>
      <c r="H246" s="22"/>
      <c r="I246" s="22"/>
      <c r="J246" s="22"/>
      <c r="K246" s="22"/>
      <c r="L246" s="22"/>
      <c r="M246" s="22"/>
      <c r="N246" s="22"/>
      <c r="O246" s="22"/>
      <c r="P246" s="22"/>
    </row>
    <row r="247" spans="1:16" x14ac:dyDescent="0.3">
      <c r="A247" s="22">
        <f>VLOOKUP(B247,web_archive!D:D,1,FALSE)</f>
        <v>925</v>
      </c>
      <c r="B247" s="22">
        <v>925</v>
      </c>
      <c r="C247" s="22" t="s">
        <v>1106</v>
      </c>
      <c r="D247" s="22">
        <v>1</v>
      </c>
      <c r="E247" s="22" t="s">
        <v>32419</v>
      </c>
      <c r="F247" s="22" t="s">
        <v>32420</v>
      </c>
      <c r="G247" s="22"/>
      <c r="H247" s="22"/>
      <c r="I247" s="22"/>
      <c r="J247" s="22"/>
      <c r="K247" s="22"/>
      <c r="L247" s="22"/>
      <c r="M247" s="22"/>
      <c r="N247" s="22"/>
      <c r="O247" s="22"/>
      <c r="P247" s="22"/>
    </row>
    <row r="248" spans="1:16" x14ac:dyDescent="0.3">
      <c r="A248" s="22">
        <f>VLOOKUP(B248,web_archive!D:D,1,FALSE)</f>
        <v>926</v>
      </c>
      <c r="B248" s="22">
        <v>926</v>
      </c>
      <c r="C248" s="22" t="s">
        <v>8778</v>
      </c>
      <c r="D248" s="22">
        <v>1</v>
      </c>
      <c r="E248" s="22" t="s">
        <v>32421</v>
      </c>
      <c r="F248" s="22" t="s">
        <v>32422</v>
      </c>
      <c r="G248" s="22"/>
      <c r="H248" s="22"/>
      <c r="I248" s="22"/>
      <c r="J248" s="22"/>
      <c r="K248" s="22"/>
      <c r="L248" s="22"/>
      <c r="M248" s="22"/>
      <c r="N248" s="22"/>
      <c r="O248" s="22"/>
      <c r="P248" s="22"/>
    </row>
    <row r="249" spans="1:16" x14ac:dyDescent="0.3">
      <c r="A249" s="22">
        <f>VLOOKUP(B249,web_archive!D:D,1,FALSE)</f>
        <v>928</v>
      </c>
      <c r="B249" s="22">
        <v>928</v>
      </c>
      <c r="C249" s="22" t="s">
        <v>5513</v>
      </c>
      <c r="D249" s="22">
        <v>1</v>
      </c>
      <c r="E249" s="22" t="s">
        <v>32423</v>
      </c>
      <c r="F249" s="22" t="s">
        <v>32424</v>
      </c>
      <c r="G249" s="22"/>
      <c r="H249" s="22"/>
      <c r="I249" s="22"/>
      <c r="J249" s="22"/>
      <c r="K249" s="22"/>
      <c r="L249" s="22"/>
      <c r="M249" s="22"/>
      <c r="N249" s="22"/>
      <c r="O249" s="22"/>
      <c r="P249" s="22"/>
    </row>
    <row r="250" spans="1:16" x14ac:dyDescent="0.3">
      <c r="A250" s="22">
        <f>VLOOKUP(B250,web_archive!D:D,1,FALSE)</f>
        <v>929</v>
      </c>
      <c r="B250" s="22">
        <v>929</v>
      </c>
      <c r="C250" s="22" t="s">
        <v>5436</v>
      </c>
      <c r="D250" s="22">
        <v>1</v>
      </c>
      <c r="E250" s="22" t="s">
        <v>32425</v>
      </c>
      <c r="F250" s="22" t="s">
        <v>32426</v>
      </c>
      <c r="G250" s="22"/>
      <c r="H250" s="22"/>
      <c r="I250" s="22"/>
      <c r="J250" s="22"/>
      <c r="K250" s="22"/>
      <c r="L250" s="22"/>
      <c r="M250" s="22"/>
      <c r="N250" s="22"/>
      <c r="O250" s="22"/>
      <c r="P250" s="22"/>
    </row>
    <row r="251" spans="1:16" x14ac:dyDescent="0.3">
      <c r="A251" s="22">
        <f>VLOOKUP(B251,web_archive!D:D,1,FALSE)</f>
        <v>930</v>
      </c>
      <c r="B251" s="22">
        <v>930</v>
      </c>
      <c r="C251" s="22" t="s">
        <v>8533</v>
      </c>
      <c r="D251" s="22">
        <v>1</v>
      </c>
      <c r="E251" s="22" t="s">
        <v>32427</v>
      </c>
      <c r="F251" s="22" t="s">
        <v>32428</v>
      </c>
      <c r="G251" s="22"/>
      <c r="H251" s="22"/>
      <c r="I251" s="22"/>
      <c r="J251" s="22"/>
      <c r="K251" s="22"/>
      <c r="L251" s="22"/>
      <c r="M251" s="22"/>
      <c r="N251" s="22"/>
      <c r="O251" s="22"/>
      <c r="P251" s="22"/>
    </row>
    <row r="252" spans="1:16" x14ac:dyDescent="0.3">
      <c r="A252" s="22">
        <f>VLOOKUP(B252,web_archive!D:D,1,FALSE)</f>
        <v>931</v>
      </c>
      <c r="B252" s="22">
        <v>931</v>
      </c>
      <c r="C252" s="22" t="s">
        <v>7327</v>
      </c>
      <c r="D252" s="22">
        <v>1</v>
      </c>
      <c r="E252" s="22" t="s">
        <v>32429</v>
      </c>
      <c r="F252" s="22" t="s">
        <v>32430</v>
      </c>
      <c r="G252" s="22"/>
      <c r="H252" s="22"/>
      <c r="I252" s="22"/>
      <c r="J252" s="22"/>
      <c r="K252" s="22"/>
      <c r="L252" s="22"/>
      <c r="M252" s="22"/>
      <c r="N252" s="22"/>
      <c r="O252" s="22"/>
      <c r="P252" s="22"/>
    </row>
    <row r="253" spans="1:16" x14ac:dyDescent="0.3">
      <c r="A253" s="22">
        <f>VLOOKUP(B253,web_archive!D:D,1,FALSE)</f>
        <v>932</v>
      </c>
      <c r="B253" s="22">
        <v>932</v>
      </c>
      <c r="C253" s="22" t="s">
        <v>9128</v>
      </c>
      <c r="D253" s="22">
        <v>1</v>
      </c>
      <c r="E253" s="22" t="s">
        <v>32431</v>
      </c>
      <c r="F253" s="22" t="s">
        <v>32432</v>
      </c>
      <c r="G253" s="22"/>
      <c r="H253" s="22"/>
      <c r="I253" s="22"/>
      <c r="J253" s="22"/>
      <c r="K253" s="22"/>
      <c r="L253" s="22"/>
      <c r="M253" s="22"/>
      <c r="N253" s="22"/>
      <c r="O253" s="22"/>
      <c r="P253" s="22"/>
    </row>
    <row r="254" spans="1:16" x14ac:dyDescent="0.3">
      <c r="A254" s="22">
        <f>VLOOKUP(B254,web_archive!D:D,1,FALSE)</f>
        <v>934</v>
      </c>
      <c r="B254" s="22">
        <v>934</v>
      </c>
      <c r="C254" s="22" t="s">
        <v>6608</v>
      </c>
      <c r="D254" s="22">
        <v>1</v>
      </c>
      <c r="E254" s="22" t="s">
        <v>32433</v>
      </c>
      <c r="F254" s="22" t="s">
        <v>32434</v>
      </c>
      <c r="G254" s="22"/>
      <c r="H254" s="22"/>
      <c r="I254" s="22"/>
      <c r="J254" s="22"/>
      <c r="K254" s="22"/>
      <c r="L254" s="22"/>
      <c r="M254" s="22"/>
      <c r="N254" s="22"/>
      <c r="O254" s="22"/>
      <c r="P254" s="22"/>
    </row>
    <row r="255" spans="1:16" x14ac:dyDescent="0.3">
      <c r="A255" s="22">
        <f>VLOOKUP(B255,web_archive!D:D,1,FALSE)</f>
        <v>935</v>
      </c>
      <c r="B255" s="22">
        <v>935</v>
      </c>
      <c r="C255" s="22" t="s">
        <v>8952</v>
      </c>
      <c r="D255" s="22">
        <v>1</v>
      </c>
      <c r="E255" s="22" t="s">
        <v>32435</v>
      </c>
      <c r="F255" s="22" t="s">
        <v>32436</v>
      </c>
      <c r="G255" s="22"/>
      <c r="H255" s="22"/>
      <c r="I255" s="22"/>
      <c r="J255" s="22"/>
      <c r="K255" s="22"/>
      <c r="L255" s="22"/>
      <c r="M255" s="22"/>
      <c r="N255" s="22"/>
      <c r="O255" s="22"/>
      <c r="P255" s="22"/>
    </row>
    <row r="256" spans="1:16" x14ac:dyDescent="0.3">
      <c r="A256" s="22">
        <f>VLOOKUP(B256,web_archive!D:D,1,FALSE)</f>
        <v>936</v>
      </c>
      <c r="B256" s="22">
        <v>936</v>
      </c>
      <c r="C256" s="22" t="s">
        <v>8782</v>
      </c>
      <c r="D256" s="22">
        <v>1</v>
      </c>
      <c r="E256" s="22" t="s">
        <v>32437</v>
      </c>
      <c r="F256" s="22" t="s">
        <v>32438</v>
      </c>
      <c r="G256" s="22"/>
      <c r="H256" s="22"/>
      <c r="I256" s="22"/>
      <c r="J256" s="22"/>
      <c r="K256" s="22"/>
      <c r="L256" s="22"/>
      <c r="M256" s="22"/>
      <c r="N256" s="22"/>
      <c r="O256" s="22"/>
      <c r="P256" s="22"/>
    </row>
    <row r="257" spans="1:16" x14ac:dyDescent="0.3">
      <c r="A257" s="22">
        <f>VLOOKUP(B257,web_archive!D:D,1,FALSE)</f>
        <v>937</v>
      </c>
      <c r="B257" s="22">
        <v>937</v>
      </c>
      <c r="C257" s="22" t="s">
        <v>7877</v>
      </c>
      <c r="D257" s="22">
        <v>1</v>
      </c>
      <c r="E257" s="22" t="s">
        <v>32439</v>
      </c>
      <c r="F257" s="22" t="s">
        <v>32440</v>
      </c>
      <c r="G257" s="22"/>
      <c r="H257" s="22"/>
      <c r="I257" s="22"/>
      <c r="J257" s="22"/>
      <c r="K257" s="22"/>
      <c r="L257" s="22"/>
      <c r="M257" s="22"/>
      <c r="N257" s="22"/>
      <c r="O257" s="22"/>
      <c r="P257" s="22"/>
    </row>
    <row r="258" spans="1:16" x14ac:dyDescent="0.3">
      <c r="A258" s="22">
        <f>VLOOKUP(B258,web_archive!D:D,1,FALSE)</f>
        <v>938</v>
      </c>
      <c r="B258" s="22">
        <v>938</v>
      </c>
      <c r="C258" s="22" t="s">
        <v>9624</v>
      </c>
      <c r="D258" s="22">
        <v>1</v>
      </c>
      <c r="E258" s="22" t="s">
        <v>32441</v>
      </c>
      <c r="F258" s="22" t="s">
        <v>32442</v>
      </c>
      <c r="G258" s="22"/>
      <c r="H258" s="22"/>
      <c r="I258" s="22"/>
      <c r="J258" s="22"/>
      <c r="K258" s="22"/>
      <c r="L258" s="22"/>
      <c r="M258" s="22"/>
      <c r="N258" s="22"/>
      <c r="O258" s="22"/>
      <c r="P258" s="22"/>
    </row>
    <row r="259" spans="1:16" x14ac:dyDescent="0.3">
      <c r="A259" s="22">
        <f>VLOOKUP(B259,web_archive!D:D,1,FALSE)</f>
        <v>939</v>
      </c>
      <c r="B259" s="22">
        <v>939</v>
      </c>
      <c r="C259" s="22" t="s">
        <v>876</v>
      </c>
      <c r="D259" s="22">
        <v>1</v>
      </c>
      <c r="E259" s="22" t="s">
        <v>32443</v>
      </c>
      <c r="F259" s="22" t="s">
        <v>32444</v>
      </c>
      <c r="G259" s="22"/>
      <c r="H259" s="22"/>
      <c r="I259" s="22"/>
      <c r="J259" s="22"/>
      <c r="K259" s="22"/>
      <c r="L259" s="22"/>
      <c r="M259" s="22"/>
      <c r="N259" s="22"/>
      <c r="O259" s="22"/>
      <c r="P259" s="22"/>
    </row>
    <row r="260" spans="1:16" x14ac:dyDescent="0.3">
      <c r="A260" s="22">
        <f>VLOOKUP(B260,web_archive!D:D,1,FALSE)</f>
        <v>940</v>
      </c>
      <c r="B260" s="22">
        <v>940</v>
      </c>
      <c r="C260" s="22" t="s">
        <v>4730</v>
      </c>
      <c r="D260" s="22">
        <v>1</v>
      </c>
      <c r="E260" s="22" t="s">
        <v>32445</v>
      </c>
      <c r="F260" s="22" t="s">
        <v>32446</v>
      </c>
      <c r="G260" s="22"/>
      <c r="H260" s="22"/>
      <c r="I260" s="22"/>
      <c r="J260" s="22"/>
      <c r="K260" s="22"/>
      <c r="L260" s="22"/>
      <c r="M260" s="22"/>
      <c r="N260" s="22"/>
      <c r="O260" s="22"/>
      <c r="P260" s="22"/>
    </row>
    <row r="261" spans="1:16" x14ac:dyDescent="0.3">
      <c r="A261" s="22">
        <f>VLOOKUP(B261,web_archive!D:D,1,FALSE)</f>
        <v>941</v>
      </c>
      <c r="B261" s="22">
        <v>941</v>
      </c>
      <c r="C261" s="22" t="s">
        <v>7115</v>
      </c>
      <c r="D261" s="22">
        <v>1</v>
      </c>
      <c r="E261" s="22" t="s">
        <v>32447</v>
      </c>
      <c r="F261" s="22" t="s">
        <v>32448</v>
      </c>
      <c r="G261" s="22"/>
      <c r="H261" s="22"/>
      <c r="I261" s="22"/>
      <c r="J261" s="22"/>
      <c r="K261" s="22"/>
      <c r="L261" s="22"/>
      <c r="M261" s="22"/>
      <c r="N261" s="22"/>
      <c r="O261" s="22"/>
      <c r="P261" s="22"/>
    </row>
    <row r="262" spans="1:16" x14ac:dyDescent="0.3">
      <c r="A262" s="22">
        <f>VLOOKUP(B262,web_archive!D:D,1,FALSE)</f>
        <v>942</v>
      </c>
      <c r="B262" s="22">
        <v>942</v>
      </c>
      <c r="C262" s="22" t="s">
        <v>10969</v>
      </c>
      <c r="D262" s="22">
        <v>1</v>
      </c>
      <c r="E262" s="22" t="s">
        <v>32449</v>
      </c>
      <c r="F262" s="22" t="s">
        <v>32450</v>
      </c>
      <c r="G262" s="22"/>
      <c r="H262" s="22"/>
      <c r="I262" s="22"/>
      <c r="J262" s="22"/>
      <c r="K262" s="22"/>
      <c r="L262" s="22"/>
      <c r="M262" s="22"/>
      <c r="N262" s="22"/>
      <c r="O262" s="22"/>
      <c r="P262" s="22"/>
    </row>
    <row r="263" spans="1:16" x14ac:dyDescent="0.3">
      <c r="A263" s="22">
        <f>VLOOKUP(B263,web_archive!D:D,1,FALSE)</f>
        <v>943</v>
      </c>
      <c r="B263" s="22">
        <v>943</v>
      </c>
      <c r="C263" s="22" t="s">
        <v>9339</v>
      </c>
      <c r="D263" s="22">
        <v>1</v>
      </c>
      <c r="E263" s="22" t="s">
        <v>32451</v>
      </c>
      <c r="F263" s="22" t="s">
        <v>32452</v>
      </c>
      <c r="G263" s="22"/>
      <c r="H263" s="22"/>
      <c r="I263" s="22"/>
      <c r="J263" s="22"/>
      <c r="K263" s="22"/>
      <c r="L263" s="22"/>
      <c r="M263" s="22"/>
      <c r="N263" s="22"/>
      <c r="O263" s="22"/>
      <c r="P263" s="22"/>
    </row>
    <row r="264" spans="1:16" x14ac:dyDescent="0.3">
      <c r="A264" s="22">
        <f>VLOOKUP(B264,web_archive!D:D,1,FALSE)</f>
        <v>944</v>
      </c>
      <c r="B264" s="22">
        <v>944</v>
      </c>
      <c r="C264" s="22" t="s">
        <v>5309</v>
      </c>
      <c r="D264" s="22">
        <v>1</v>
      </c>
      <c r="E264" s="22" t="s">
        <v>32453</v>
      </c>
      <c r="F264" s="22" t="s">
        <v>32454</v>
      </c>
      <c r="G264" s="22"/>
      <c r="H264" s="22"/>
      <c r="I264" s="22"/>
      <c r="J264" s="22"/>
      <c r="K264" s="22"/>
      <c r="L264" s="22"/>
      <c r="M264" s="22"/>
      <c r="N264" s="22"/>
      <c r="O264" s="22"/>
      <c r="P264" s="22"/>
    </row>
    <row r="265" spans="1:16" x14ac:dyDescent="0.3">
      <c r="A265" s="22">
        <f>VLOOKUP(B265,web_archive!D:D,1,FALSE)</f>
        <v>945</v>
      </c>
      <c r="B265" s="22">
        <v>945</v>
      </c>
      <c r="C265" s="22" t="s">
        <v>8094</v>
      </c>
      <c r="D265" s="22">
        <v>1</v>
      </c>
      <c r="E265" s="22" t="s">
        <v>32455</v>
      </c>
      <c r="F265" s="22" t="s">
        <v>32456</v>
      </c>
      <c r="G265" s="22"/>
      <c r="H265" s="22"/>
      <c r="I265" s="22"/>
      <c r="J265" s="22"/>
      <c r="K265" s="22"/>
      <c r="L265" s="22"/>
      <c r="M265" s="22"/>
      <c r="N265" s="22"/>
      <c r="O265" s="22"/>
      <c r="P265" s="22"/>
    </row>
    <row r="266" spans="1:16" x14ac:dyDescent="0.3">
      <c r="A266" s="22">
        <f>VLOOKUP(B266,web_archive!D:D,1,FALSE)</f>
        <v>946</v>
      </c>
      <c r="B266" s="22">
        <v>946</v>
      </c>
      <c r="C266" s="22" t="s">
        <v>9264</v>
      </c>
      <c r="D266" s="22">
        <v>1</v>
      </c>
      <c r="E266" s="22" t="s">
        <v>32457</v>
      </c>
      <c r="F266" s="22" t="s">
        <v>32458</v>
      </c>
      <c r="G266" s="22"/>
      <c r="H266" s="22"/>
      <c r="I266" s="22"/>
      <c r="J266" s="22"/>
      <c r="K266" s="22"/>
      <c r="L266" s="22"/>
      <c r="M266" s="22"/>
      <c r="N266" s="22"/>
      <c r="O266" s="22"/>
      <c r="P266" s="22"/>
    </row>
    <row r="267" spans="1:16" x14ac:dyDescent="0.3">
      <c r="A267" s="22">
        <f>VLOOKUP(B267,web_archive!D:D,1,FALSE)</f>
        <v>947</v>
      </c>
      <c r="B267" s="22">
        <v>947</v>
      </c>
      <c r="C267" s="22" t="s">
        <v>5278</v>
      </c>
      <c r="D267" s="22">
        <v>1</v>
      </c>
      <c r="E267" s="22" t="s">
        <v>32459</v>
      </c>
      <c r="F267" s="22" t="s">
        <v>32460</v>
      </c>
      <c r="G267" s="22"/>
      <c r="H267" s="22"/>
      <c r="I267" s="22"/>
      <c r="J267" s="22"/>
      <c r="K267" s="22"/>
      <c r="L267" s="22"/>
      <c r="M267" s="22"/>
      <c r="N267" s="22"/>
      <c r="O267" s="22"/>
      <c r="P267" s="22"/>
    </row>
    <row r="268" spans="1:16" x14ac:dyDescent="0.3">
      <c r="A268" s="22">
        <f>VLOOKUP(B268,web_archive!D:D,1,FALSE)</f>
        <v>948</v>
      </c>
      <c r="B268" s="22">
        <v>948</v>
      </c>
      <c r="C268" s="22" t="s">
        <v>868</v>
      </c>
      <c r="D268" s="22">
        <v>1</v>
      </c>
      <c r="E268" s="22" t="s">
        <v>32461</v>
      </c>
      <c r="F268" s="22" t="s">
        <v>32462</v>
      </c>
      <c r="G268" s="22"/>
      <c r="H268" s="22"/>
      <c r="I268" s="22"/>
      <c r="J268" s="22"/>
      <c r="K268" s="22"/>
      <c r="L268" s="22"/>
      <c r="M268" s="22"/>
      <c r="N268" s="22"/>
      <c r="O268" s="22"/>
      <c r="P268" s="22"/>
    </row>
    <row r="269" spans="1:16" x14ac:dyDescent="0.3">
      <c r="A269" s="22">
        <f>VLOOKUP(B269,web_archive!D:D,1,FALSE)</f>
        <v>949</v>
      </c>
      <c r="B269" s="22">
        <v>949</v>
      </c>
      <c r="C269" s="22" t="s">
        <v>3858</v>
      </c>
      <c r="D269" s="22">
        <v>1</v>
      </c>
      <c r="E269" s="22" t="s">
        <v>32463</v>
      </c>
      <c r="F269" s="22" t="s">
        <v>32464</v>
      </c>
      <c r="G269" s="22"/>
      <c r="H269" s="22"/>
      <c r="I269" s="22"/>
      <c r="J269" s="22"/>
      <c r="K269" s="22"/>
      <c r="L269" s="22"/>
      <c r="M269" s="22"/>
      <c r="N269" s="22"/>
      <c r="O269" s="22"/>
      <c r="P269" s="22"/>
    </row>
    <row r="270" spans="1:16" x14ac:dyDescent="0.3">
      <c r="A270" s="22">
        <f>VLOOKUP(B270,web_archive!D:D,1,FALSE)</f>
        <v>950</v>
      </c>
      <c r="B270" s="22">
        <v>950</v>
      </c>
      <c r="C270" s="22" t="s">
        <v>5070</v>
      </c>
      <c r="D270" s="22">
        <v>1</v>
      </c>
      <c r="E270" s="22" t="s">
        <v>32465</v>
      </c>
      <c r="F270" s="22" t="s">
        <v>32466</v>
      </c>
      <c r="G270" s="22"/>
      <c r="H270" s="22"/>
      <c r="I270" s="22"/>
      <c r="J270" s="22"/>
      <c r="K270" s="22"/>
      <c r="L270" s="22"/>
      <c r="M270" s="22"/>
      <c r="N270" s="22"/>
      <c r="O270" s="22"/>
      <c r="P270" s="22"/>
    </row>
    <row r="271" spans="1:16" x14ac:dyDescent="0.3">
      <c r="A271" s="22">
        <f>VLOOKUP(B271,web_archive!D:D,1,FALSE)</f>
        <v>951</v>
      </c>
      <c r="B271" s="22">
        <v>951</v>
      </c>
      <c r="C271" s="22" t="s">
        <v>3923</v>
      </c>
      <c r="D271" s="22">
        <v>1</v>
      </c>
      <c r="E271" s="22" t="s">
        <v>32467</v>
      </c>
      <c r="F271" s="22" t="s">
        <v>32468</v>
      </c>
      <c r="G271" s="22"/>
      <c r="H271" s="22"/>
      <c r="I271" s="22"/>
      <c r="J271" s="22"/>
      <c r="K271" s="22"/>
      <c r="L271" s="22"/>
      <c r="M271" s="22"/>
      <c r="N271" s="22"/>
      <c r="O271" s="22"/>
      <c r="P271" s="22"/>
    </row>
    <row r="272" spans="1:16" x14ac:dyDescent="0.3">
      <c r="A272" s="22">
        <f>VLOOKUP(B272,web_archive!D:D,1,FALSE)</f>
        <v>952</v>
      </c>
      <c r="B272" s="22">
        <v>952</v>
      </c>
      <c r="C272" s="22" t="s">
        <v>1796</v>
      </c>
      <c r="D272" s="22">
        <v>1</v>
      </c>
      <c r="E272" s="22" t="s">
        <v>32469</v>
      </c>
      <c r="F272" s="22" t="s">
        <v>32470</v>
      </c>
      <c r="G272" s="22"/>
      <c r="H272" s="22"/>
      <c r="I272" s="22"/>
      <c r="J272" s="22"/>
      <c r="K272" s="22"/>
      <c r="L272" s="22"/>
      <c r="M272" s="22"/>
      <c r="N272" s="22"/>
      <c r="O272" s="22"/>
      <c r="P272" s="22"/>
    </row>
    <row r="273" spans="1:16" x14ac:dyDescent="0.3">
      <c r="A273" s="22">
        <f>VLOOKUP(B273,web_archive!D:D,1,FALSE)</f>
        <v>953</v>
      </c>
      <c r="B273" s="22">
        <v>953</v>
      </c>
      <c r="C273" s="22" t="s">
        <v>9673</v>
      </c>
      <c r="D273" s="22">
        <v>1</v>
      </c>
      <c r="E273" s="22" t="s">
        <v>32471</v>
      </c>
      <c r="F273" s="22" t="s">
        <v>32472</v>
      </c>
      <c r="G273" s="22"/>
      <c r="H273" s="22"/>
      <c r="I273" s="22"/>
      <c r="J273" s="22"/>
      <c r="K273" s="22"/>
      <c r="L273" s="22"/>
      <c r="M273" s="22"/>
      <c r="N273" s="22"/>
      <c r="O273" s="22"/>
      <c r="P273" s="22"/>
    </row>
    <row r="274" spans="1:16" x14ac:dyDescent="0.3">
      <c r="A274" s="22">
        <f>VLOOKUP(B274,web_archive!D:D,1,FALSE)</f>
        <v>954</v>
      </c>
      <c r="B274" s="22">
        <v>954</v>
      </c>
      <c r="C274" s="22" t="s">
        <v>8980</v>
      </c>
      <c r="D274" s="22">
        <v>1</v>
      </c>
      <c r="E274" s="22" t="s">
        <v>32473</v>
      </c>
      <c r="F274" s="22" t="s">
        <v>32474</v>
      </c>
      <c r="G274" s="22"/>
      <c r="H274" s="22"/>
      <c r="I274" s="22"/>
      <c r="J274" s="22"/>
      <c r="K274" s="22"/>
      <c r="L274" s="22"/>
      <c r="M274" s="22"/>
      <c r="N274" s="22"/>
      <c r="O274" s="22"/>
      <c r="P274" s="22"/>
    </row>
    <row r="275" spans="1:16" x14ac:dyDescent="0.3">
      <c r="A275" s="22">
        <f>VLOOKUP(B275,web_archive!D:D,1,FALSE)</f>
        <v>955</v>
      </c>
      <c r="B275" s="22">
        <v>955</v>
      </c>
      <c r="C275" s="22" t="s">
        <v>10851</v>
      </c>
      <c r="D275" s="22">
        <v>1</v>
      </c>
      <c r="E275" s="22" t="s">
        <v>32475</v>
      </c>
      <c r="F275" s="22" t="s">
        <v>32476</v>
      </c>
      <c r="G275" s="22"/>
      <c r="H275" s="22"/>
      <c r="I275" s="22"/>
      <c r="J275" s="22"/>
      <c r="K275" s="22"/>
      <c r="L275" s="22"/>
      <c r="M275" s="22"/>
      <c r="N275" s="22"/>
      <c r="O275" s="22"/>
      <c r="P275" s="22"/>
    </row>
    <row r="276" spans="1:16" x14ac:dyDescent="0.3">
      <c r="A276" s="22">
        <f>VLOOKUP(B276,web_archive!D:D,1,FALSE)</f>
        <v>956</v>
      </c>
      <c r="B276" s="22">
        <v>956</v>
      </c>
      <c r="C276" s="22" t="s">
        <v>4500</v>
      </c>
      <c r="D276" s="22">
        <v>1</v>
      </c>
      <c r="E276" s="22" t="s">
        <v>32477</v>
      </c>
      <c r="F276" s="22" t="s">
        <v>32478</v>
      </c>
      <c r="G276" s="22"/>
      <c r="H276" s="22"/>
      <c r="I276" s="22"/>
      <c r="J276" s="22"/>
      <c r="K276" s="22"/>
      <c r="L276" s="22"/>
      <c r="M276" s="22"/>
      <c r="N276" s="22"/>
      <c r="O276" s="22"/>
      <c r="P276" s="22"/>
    </row>
    <row r="277" spans="1:16" x14ac:dyDescent="0.3">
      <c r="A277" s="22">
        <f>VLOOKUP(B277,web_archive!D:D,1,FALSE)</f>
        <v>957</v>
      </c>
      <c r="B277" s="22">
        <v>957</v>
      </c>
      <c r="C277" s="22" t="s">
        <v>2879</v>
      </c>
      <c r="D277" s="22">
        <v>1</v>
      </c>
      <c r="E277" s="22" t="s">
        <v>32479</v>
      </c>
      <c r="F277" s="22" t="s">
        <v>32480</v>
      </c>
      <c r="G277" s="22"/>
      <c r="H277" s="22"/>
      <c r="I277" s="22"/>
      <c r="J277" s="22"/>
      <c r="K277" s="22"/>
      <c r="L277" s="22"/>
      <c r="M277" s="22"/>
      <c r="N277" s="22"/>
      <c r="O277" s="22"/>
      <c r="P277" s="22"/>
    </row>
    <row r="278" spans="1:16" x14ac:dyDescent="0.3">
      <c r="A278" s="22">
        <f>VLOOKUP(B278,web_archive!D:D,1,FALSE)</f>
        <v>958</v>
      </c>
      <c r="B278" s="22">
        <v>958</v>
      </c>
      <c r="C278" s="22" t="s">
        <v>5302</v>
      </c>
      <c r="D278" s="22">
        <v>1</v>
      </c>
      <c r="E278" s="22" t="s">
        <v>32481</v>
      </c>
      <c r="F278" s="22" t="s">
        <v>32482</v>
      </c>
      <c r="G278" s="22"/>
      <c r="H278" s="22"/>
      <c r="I278" s="22"/>
      <c r="J278" s="22"/>
      <c r="K278" s="22"/>
      <c r="L278" s="22"/>
      <c r="M278" s="22"/>
      <c r="N278" s="22"/>
      <c r="O278" s="22"/>
      <c r="P278" s="22"/>
    </row>
    <row r="279" spans="1:16" x14ac:dyDescent="0.3">
      <c r="A279" s="22">
        <f>VLOOKUP(B279,web_archive!D:D,1,FALSE)</f>
        <v>959</v>
      </c>
      <c r="B279" s="22">
        <v>959</v>
      </c>
      <c r="C279" s="22" t="s">
        <v>8545</v>
      </c>
      <c r="D279" s="22">
        <v>1</v>
      </c>
      <c r="E279" s="22" t="s">
        <v>32483</v>
      </c>
      <c r="F279" s="22" t="s">
        <v>32484</v>
      </c>
      <c r="G279" s="22"/>
      <c r="H279" s="22"/>
      <c r="I279" s="22"/>
      <c r="J279" s="22"/>
      <c r="K279" s="22"/>
      <c r="L279" s="22"/>
      <c r="M279" s="22"/>
      <c r="N279" s="22"/>
      <c r="O279" s="22"/>
      <c r="P279" s="22"/>
    </row>
    <row r="280" spans="1:16" x14ac:dyDescent="0.3">
      <c r="A280" s="22">
        <f>VLOOKUP(B280,web_archive!D:D,1,FALSE)</f>
        <v>960</v>
      </c>
      <c r="B280" s="22">
        <v>960</v>
      </c>
      <c r="C280" s="22" t="s">
        <v>7099</v>
      </c>
      <c r="D280" s="22">
        <v>1</v>
      </c>
      <c r="E280" s="22" t="s">
        <v>32485</v>
      </c>
      <c r="F280" s="22" t="s">
        <v>32486</v>
      </c>
      <c r="G280" s="22"/>
      <c r="H280" s="22"/>
      <c r="I280" s="22"/>
      <c r="J280" s="22"/>
      <c r="K280" s="22"/>
      <c r="L280" s="22"/>
      <c r="M280" s="22"/>
      <c r="N280" s="22"/>
      <c r="O280" s="22"/>
      <c r="P280" s="22"/>
    </row>
    <row r="281" spans="1:16" x14ac:dyDescent="0.3">
      <c r="A281" s="22">
        <f>VLOOKUP(B281,web_archive!D:D,1,FALSE)</f>
        <v>961</v>
      </c>
      <c r="B281" s="22">
        <v>961</v>
      </c>
      <c r="C281" s="22" t="s">
        <v>2401</v>
      </c>
      <c r="D281" s="22">
        <v>1</v>
      </c>
      <c r="E281" s="22" t="s">
        <v>32487</v>
      </c>
      <c r="F281" s="22" t="s">
        <v>32488</v>
      </c>
      <c r="G281" s="22"/>
      <c r="H281" s="22"/>
      <c r="I281" s="22"/>
      <c r="J281" s="22"/>
      <c r="K281" s="22"/>
      <c r="L281" s="22"/>
      <c r="M281" s="22"/>
      <c r="N281" s="22"/>
      <c r="O281" s="22"/>
      <c r="P281" s="22"/>
    </row>
    <row r="282" spans="1:16" x14ac:dyDescent="0.3">
      <c r="A282" s="22">
        <f>VLOOKUP(B282,web_archive!D:D,1,FALSE)</f>
        <v>962</v>
      </c>
      <c r="B282" s="22">
        <v>962</v>
      </c>
      <c r="C282" s="22" t="s">
        <v>9939</v>
      </c>
      <c r="D282" s="22">
        <v>1</v>
      </c>
      <c r="E282" s="22" t="s">
        <v>32489</v>
      </c>
      <c r="F282" s="22" t="s">
        <v>32490</v>
      </c>
      <c r="G282" s="22"/>
      <c r="H282" s="22"/>
      <c r="I282" s="22"/>
      <c r="J282" s="22"/>
      <c r="K282" s="22"/>
      <c r="L282" s="22"/>
      <c r="M282" s="22"/>
      <c r="N282" s="22"/>
      <c r="O282" s="22"/>
      <c r="P282" s="22"/>
    </row>
    <row r="283" spans="1:16" x14ac:dyDescent="0.3">
      <c r="A283" s="22">
        <f>VLOOKUP(B283,web_archive!D:D,1,FALSE)</f>
        <v>963</v>
      </c>
      <c r="B283" s="22">
        <v>963</v>
      </c>
      <c r="C283" s="22" t="s">
        <v>8937</v>
      </c>
      <c r="D283" s="22">
        <v>1</v>
      </c>
      <c r="E283" s="22" t="s">
        <v>32491</v>
      </c>
      <c r="F283" s="22" t="s">
        <v>32492</v>
      </c>
      <c r="G283" s="22"/>
      <c r="H283" s="22"/>
      <c r="I283" s="22"/>
      <c r="J283" s="22"/>
      <c r="K283" s="22"/>
      <c r="L283" s="22"/>
      <c r="M283" s="22"/>
      <c r="N283" s="22"/>
      <c r="O283" s="22"/>
      <c r="P283" s="22"/>
    </row>
    <row r="284" spans="1:16" x14ac:dyDescent="0.3">
      <c r="A284" s="22">
        <f>VLOOKUP(B284,web_archive!D:D,1,FALSE)</f>
        <v>964</v>
      </c>
      <c r="B284" s="22">
        <v>964</v>
      </c>
      <c r="C284" s="22" t="s">
        <v>2547</v>
      </c>
      <c r="D284" s="22">
        <v>1</v>
      </c>
      <c r="E284" s="22" t="s">
        <v>32493</v>
      </c>
      <c r="F284" s="22" t="s">
        <v>32494</v>
      </c>
      <c r="G284" s="22"/>
      <c r="H284" s="22"/>
      <c r="I284" s="22"/>
      <c r="J284" s="22"/>
      <c r="K284" s="22"/>
      <c r="L284" s="22"/>
      <c r="M284" s="22"/>
      <c r="N284" s="22"/>
      <c r="O284" s="22"/>
      <c r="P284" s="22"/>
    </row>
    <row r="285" spans="1:16" x14ac:dyDescent="0.3">
      <c r="A285" s="22">
        <f>VLOOKUP(B285,web_archive!D:D,1,FALSE)</f>
        <v>965</v>
      </c>
      <c r="B285" s="22">
        <v>965</v>
      </c>
      <c r="C285" s="22" t="s">
        <v>2234</v>
      </c>
      <c r="D285" s="22">
        <v>1</v>
      </c>
      <c r="E285" s="22" t="s">
        <v>32495</v>
      </c>
      <c r="F285" s="22" t="s">
        <v>32496</v>
      </c>
      <c r="G285" s="22"/>
      <c r="H285" s="22"/>
      <c r="I285" s="22"/>
      <c r="J285" s="22"/>
      <c r="K285" s="22"/>
      <c r="L285" s="22"/>
      <c r="M285" s="22"/>
      <c r="N285" s="22"/>
      <c r="O285" s="22"/>
      <c r="P285" s="22"/>
    </row>
    <row r="286" spans="1:16" x14ac:dyDescent="0.3">
      <c r="A286" s="22">
        <f>VLOOKUP(B286,web_archive!D:D,1,FALSE)</f>
        <v>966</v>
      </c>
      <c r="B286" s="22">
        <v>966</v>
      </c>
      <c r="C286" s="22" t="s">
        <v>4095</v>
      </c>
      <c r="D286" s="22">
        <v>1</v>
      </c>
      <c r="E286" s="22" t="s">
        <v>32497</v>
      </c>
      <c r="F286" s="22" t="s">
        <v>32498</v>
      </c>
      <c r="G286" s="22"/>
      <c r="H286" s="22"/>
      <c r="I286" s="22"/>
      <c r="J286" s="22"/>
      <c r="K286" s="22"/>
      <c r="L286" s="22"/>
      <c r="M286" s="22"/>
      <c r="N286" s="22"/>
      <c r="O286" s="22"/>
      <c r="P286" s="22"/>
    </row>
    <row r="287" spans="1:16" x14ac:dyDescent="0.3">
      <c r="A287" s="22">
        <f>VLOOKUP(B287,web_archive!D:D,1,FALSE)</f>
        <v>967</v>
      </c>
      <c r="B287" s="22">
        <v>967</v>
      </c>
      <c r="C287" s="22" t="s">
        <v>10218</v>
      </c>
      <c r="D287" s="22">
        <v>1</v>
      </c>
      <c r="E287" s="22" t="s">
        <v>32499</v>
      </c>
      <c r="F287" s="22" t="s">
        <v>32500</v>
      </c>
      <c r="G287" s="22"/>
      <c r="H287" s="22"/>
      <c r="I287" s="22"/>
      <c r="J287" s="22"/>
      <c r="K287" s="22"/>
      <c r="L287" s="22"/>
      <c r="M287" s="22"/>
      <c r="N287" s="22"/>
      <c r="O287" s="22"/>
      <c r="P287" s="22"/>
    </row>
    <row r="288" spans="1:16" x14ac:dyDescent="0.3">
      <c r="A288" s="22">
        <f>VLOOKUP(B288,web_archive!D:D,1,FALSE)</f>
        <v>968</v>
      </c>
      <c r="B288" s="22">
        <v>968</v>
      </c>
      <c r="C288" s="22" t="s">
        <v>10459</v>
      </c>
      <c r="D288" s="22">
        <v>1</v>
      </c>
      <c r="E288" s="22" t="s">
        <v>32501</v>
      </c>
      <c r="F288" s="22" t="s">
        <v>32502</v>
      </c>
      <c r="G288" s="22"/>
      <c r="H288" s="22"/>
      <c r="I288" s="22"/>
      <c r="J288" s="22"/>
      <c r="K288" s="22"/>
      <c r="L288" s="22"/>
      <c r="M288" s="22"/>
      <c r="N288" s="22"/>
      <c r="O288" s="22"/>
      <c r="P288" s="22"/>
    </row>
    <row r="289" spans="1:16" x14ac:dyDescent="0.3">
      <c r="A289" s="22">
        <f>VLOOKUP(B289,web_archive!D:D,1,FALSE)</f>
        <v>969</v>
      </c>
      <c r="B289" s="22">
        <v>969</v>
      </c>
      <c r="C289" s="22" t="s">
        <v>4610</v>
      </c>
      <c r="D289" s="22">
        <v>20</v>
      </c>
      <c r="E289" s="22" t="s">
        <v>32503</v>
      </c>
      <c r="F289" s="22" t="s">
        <v>32504</v>
      </c>
      <c r="G289" s="22"/>
      <c r="H289" s="22"/>
      <c r="I289" s="22"/>
      <c r="J289" s="22"/>
      <c r="K289" s="22"/>
      <c r="L289" s="22"/>
      <c r="M289" s="22"/>
      <c r="N289" s="22"/>
      <c r="O289" s="22"/>
      <c r="P289" s="22"/>
    </row>
    <row r="290" spans="1:16" x14ac:dyDescent="0.3">
      <c r="A290" s="22">
        <f>VLOOKUP(B290,web_archive!D:D,1,FALSE)</f>
        <v>970</v>
      </c>
      <c r="B290" s="22">
        <v>970</v>
      </c>
      <c r="C290" s="22" t="s">
        <v>197</v>
      </c>
      <c r="D290" s="22">
        <v>3</v>
      </c>
      <c r="E290" s="22" t="s">
        <v>32505</v>
      </c>
      <c r="F290" s="22" t="s">
        <v>32506</v>
      </c>
      <c r="G290" s="22"/>
      <c r="H290" s="22"/>
      <c r="I290" s="22"/>
      <c r="J290" s="22"/>
      <c r="K290" s="22"/>
      <c r="L290" s="22"/>
      <c r="M290" s="22"/>
      <c r="N290" s="22"/>
      <c r="O290" s="22"/>
      <c r="P290" s="22"/>
    </row>
    <row r="291" spans="1:16" x14ac:dyDescent="0.3">
      <c r="A291" s="22">
        <f>VLOOKUP(B291,web_archive!D:D,1,FALSE)</f>
        <v>971</v>
      </c>
      <c r="B291" s="22">
        <v>971</v>
      </c>
      <c r="C291" s="22" t="s">
        <v>2929</v>
      </c>
      <c r="D291" s="22">
        <v>3</v>
      </c>
      <c r="E291" s="22" t="s">
        <v>32507</v>
      </c>
      <c r="F291" s="22" t="s">
        <v>32508</v>
      </c>
      <c r="G291" s="22"/>
      <c r="H291" s="22"/>
      <c r="I291" s="22"/>
      <c r="J291" s="22"/>
      <c r="K291" s="22"/>
      <c r="L291" s="22"/>
      <c r="M291" s="22"/>
      <c r="N291" s="22"/>
      <c r="O291" s="22"/>
      <c r="P291" s="22"/>
    </row>
    <row r="292" spans="1:16" x14ac:dyDescent="0.3">
      <c r="A292" s="22">
        <f>VLOOKUP(B292,web_archive!D:D,1,FALSE)</f>
        <v>972</v>
      </c>
      <c r="B292" s="22">
        <v>972</v>
      </c>
      <c r="C292" s="22" t="s">
        <v>5732</v>
      </c>
      <c r="D292" s="22">
        <v>3</v>
      </c>
      <c r="E292" s="22" t="s">
        <v>32509</v>
      </c>
      <c r="F292" s="22" t="s">
        <v>32510</v>
      </c>
      <c r="G292" s="22"/>
      <c r="H292" s="22"/>
      <c r="I292" s="22"/>
      <c r="J292" s="22"/>
      <c r="K292" s="22"/>
      <c r="L292" s="22"/>
      <c r="M292" s="22"/>
      <c r="N292" s="22"/>
      <c r="O292" s="22"/>
      <c r="P292" s="22"/>
    </row>
    <row r="293" spans="1:16" x14ac:dyDescent="0.3">
      <c r="A293" s="22">
        <f>VLOOKUP(B293,web_archive!D:D,1,FALSE)</f>
        <v>973</v>
      </c>
      <c r="B293" s="22">
        <v>973</v>
      </c>
      <c r="C293" s="22" t="s">
        <v>2519</v>
      </c>
      <c r="D293" s="22">
        <v>7</v>
      </c>
      <c r="E293" s="22" t="s">
        <v>32511</v>
      </c>
      <c r="F293" s="22"/>
      <c r="G293" s="22"/>
      <c r="H293" s="22"/>
      <c r="I293" s="22"/>
      <c r="J293" s="22"/>
      <c r="K293" s="22"/>
      <c r="L293" s="22"/>
      <c r="M293" s="22"/>
      <c r="N293" s="22"/>
      <c r="O293" s="22"/>
      <c r="P293" s="22"/>
    </row>
    <row r="294" spans="1:16" x14ac:dyDescent="0.3">
      <c r="A294" s="22">
        <f>VLOOKUP(B294,web_archive!D:D,1,FALSE)</f>
        <v>974</v>
      </c>
      <c r="B294" s="22">
        <v>974</v>
      </c>
      <c r="C294" s="22" t="s">
        <v>6759</v>
      </c>
      <c r="D294" s="22">
        <v>7</v>
      </c>
      <c r="E294" s="22" t="s">
        <v>32512</v>
      </c>
      <c r="F294" s="22"/>
      <c r="G294" s="22"/>
      <c r="H294" s="22"/>
      <c r="I294" s="22"/>
      <c r="J294" s="22"/>
      <c r="K294" s="22"/>
      <c r="L294" s="22"/>
      <c r="M294" s="22"/>
      <c r="N294" s="22"/>
      <c r="O294" s="22"/>
      <c r="P294" s="22"/>
    </row>
    <row r="295" spans="1:16" x14ac:dyDescent="0.3">
      <c r="A295" s="22">
        <f>VLOOKUP(B295,web_archive!D:D,1,FALSE)</f>
        <v>975</v>
      </c>
      <c r="B295" s="22">
        <v>975</v>
      </c>
      <c r="C295" s="22" t="s">
        <v>8798</v>
      </c>
      <c r="D295" s="22">
        <v>15</v>
      </c>
      <c r="E295" s="22" t="s">
        <v>32513</v>
      </c>
      <c r="F295" s="22"/>
      <c r="G295" s="22"/>
      <c r="H295" s="22"/>
      <c r="I295" s="22"/>
      <c r="J295" s="22"/>
      <c r="K295" s="22"/>
      <c r="L295" s="22"/>
      <c r="M295" s="22"/>
      <c r="N295" s="22"/>
      <c r="O295" s="22"/>
      <c r="P295" s="22"/>
    </row>
    <row r="296" spans="1:16" x14ac:dyDescent="0.3">
      <c r="A296" s="22">
        <f>VLOOKUP(B296,web_archive!D:D,1,FALSE)</f>
        <v>976</v>
      </c>
      <c r="B296" s="22">
        <v>976</v>
      </c>
      <c r="C296" s="22" t="s">
        <v>6025</v>
      </c>
      <c r="D296" s="22">
        <v>15</v>
      </c>
      <c r="E296" s="22" t="s">
        <v>32514</v>
      </c>
      <c r="F296" s="22"/>
      <c r="G296" s="22"/>
      <c r="H296" s="22"/>
      <c r="I296" s="22"/>
      <c r="J296" s="22"/>
      <c r="K296" s="22"/>
      <c r="L296" s="22"/>
      <c r="M296" s="22"/>
      <c r="N296" s="22"/>
      <c r="O296" s="22"/>
      <c r="P296" s="22"/>
    </row>
    <row r="297" spans="1:16" x14ac:dyDescent="0.3">
      <c r="A297" s="22">
        <f>VLOOKUP(B297,web_archive!D:D,1,FALSE)</f>
        <v>978</v>
      </c>
      <c r="B297" s="22">
        <v>978</v>
      </c>
      <c r="C297" s="22" t="s">
        <v>2333</v>
      </c>
      <c r="D297" s="22">
        <v>15</v>
      </c>
      <c r="E297" s="22" t="s">
        <v>32515</v>
      </c>
      <c r="F297" s="22"/>
      <c r="G297" s="22"/>
      <c r="H297" s="22"/>
      <c r="I297" s="22"/>
      <c r="J297" s="22"/>
      <c r="K297" s="22"/>
      <c r="L297" s="22"/>
      <c r="M297" s="22"/>
      <c r="N297" s="22"/>
      <c r="O297" s="22"/>
      <c r="P297" s="22"/>
    </row>
    <row r="298" spans="1:16" x14ac:dyDescent="0.3">
      <c r="A298" s="22">
        <f>VLOOKUP(B298,web_archive!D:D,1,FALSE)</f>
        <v>979</v>
      </c>
      <c r="B298" s="22">
        <v>979</v>
      </c>
      <c r="C298" s="22" t="s">
        <v>2838</v>
      </c>
      <c r="D298" s="22">
        <v>15</v>
      </c>
      <c r="E298" s="22" t="s">
        <v>32516</v>
      </c>
      <c r="F298" s="22" t="s">
        <v>32517</v>
      </c>
      <c r="G298" s="22"/>
      <c r="H298" s="22"/>
      <c r="I298" s="22"/>
      <c r="J298" s="22"/>
      <c r="K298" s="22"/>
      <c r="L298" s="22"/>
      <c r="M298" s="22"/>
      <c r="N298" s="22"/>
      <c r="O298" s="22"/>
      <c r="P298" s="22"/>
    </row>
    <row r="299" spans="1:16" x14ac:dyDescent="0.3">
      <c r="A299" s="22">
        <f>VLOOKUP(B299,web_archive!D:D,1,FALSE)</f>
        <v>980</v>
      </c>
      <c r="B299" s="22">
        <v>980</v>
      </c>
      <c r="C299" s="22" t="s">
        <v>7263</v>
      </c>
      <c r="D299" s="22">
        <v>15</v>
      </c>
      <c r="E299" s="22" t="s">
        <v>32518</v>
      </c>
      <c r="F299" s="22"/>
      <c r="G299" s="22"/>
      <c r="H299" s="22"/>
      <c r="I299" s="22"/>
      <c r="J299" s="22"/>
      <c r="K299" s="22"/>
      <c r="L299" s="22"/>
      <c r="M299" s="22"/>
      <c r="N299" s="22"/>
      <c r="O299" s="22"/>
      <c r="P299" s="22"/>
    </row>
    <row r="300" spans="1:16" x14ac:dyDescent="0.3">
      <c r="A300" s="22">
        <f>VLOOKUP(B300,web_archive!D:D,1,FALSE)</f>
        <v>981</v>
      </c>
      <c r="B300" s="22">
        <v>981</v>
      </c>
      <c r="C300" s="22" t="s">
        <v>10416</v>
      </c>
      <c r="D300" s="22">
        <v>15</v>
      </c>
      <c r="E300" s="22" t="s">
        <v>32519</v>
      </c>
      <c r="F300" s="22"/>
      <c r="G300" s="22"/>
      <c r="H300" s="22"/>
      <c r="I300" s="22"/>
      <c r="J300" s="22"/>
      <c r="K300" s="22"/>
      <c r="L300" s="22"/>
      <c r="M300" s="22"/>
      <c r="N300" s="22"/>
      <c r="O300" s="22"/>
      <c r="P300" s="22"/>
    </row>
    <row r="301" spans="1:16" x14ac:dyDescent="0.3">
      <c r="A301" s="22">
        <f>VLOOKUP(B301,web_archive!D:D,1,FALSE)</f>
        <v>982</v>
      </c>
      <c r="B301" s="22">
        <v>982</v>
      </c>
      <c r="C301" s="22" t="s">
        <v>10646</v>
      </c>
      <c r="D301" s="22">
        <v>15</v>
      </c>
      <c r="E301" s="22" t="s">
        <v>32520</v>
      </c>
      <c r="F301" s="22"/>
      <c r="G301" s="22"/>
      <c r="H301" s="22"/>
      <c r="I301" s="22"/>
      <c r="J301" s="22"/>
      <c r="K301" s="22"/>
      <c r="L301" s="22"/>
      <c r="M301" s="22"/>
      <c r="N301" s="22"/>
      <c r="O301" s="22"/>
      <c r="P301" s="22"/>
    </row>
    <row r="302" spans="1:16" x14ac:dyDescent="0.3">
      <c r="A302" s="22">
        <f>VLOOKUP(B302,web_archive!D:D,1,FALSE)</f>
        <v>983</v>
      </c>
      <c r="B302" s="22">
        <v>983</v>
      </c>
      <c r="C302" s="22" t="s">
        <v>1167</v>
      </c>
      <c r="D302" s="22">
        <v>15</v>
      </c>
      <c r="E302" s="22" t="s">
        <v>32521</v>
      </c>
      <c r="F302" s="22"/>
      <c r="G302" s="22"/>
      <c r="H302" s="22"/>
      <c r="I302" s="22"/>
      <c r="J302" s="22"/>
      <c r="K302" s="22"/>
      <c r="L302" s="22"/>
      <c r="M302" s="22"/>
      <c r="N302" s="22"/>
      <c r="O302" s="22"/>
      <c r="P302" s="22"/>
    </row>
    <row r="303" spans="1:16" x14ac:dyDescent="0.3">
      <c r="A303" s="22">
        <f>VLOOKUP(B303,web_archive!D:D,1,FALSE)</f>
        <v>984</v>
      </c>
      <c r="B303" s="22">
        <v>984</v>
      </c>
      <c r="C303" s="22" t="s">
        <v>7330</v>
      </c>
      <c r="D303" s="22">
        <v>20</v>
      </c>
      <c r="E303" s="22" t="s">
        <v>32522</v>
      </c>
      <c r="F303" s="22" t="s">
        <v>32523</v>
      </c>
      <c r="G303" s="22"/>
      <c r="H303" s="22"/>
      <c r="I303" s="22"/>
      <c r="J303" s="22"/>
      <c r="K303" s="22"/>
      <c r="L303" s="22"/>
      <c r="M303" s="22"/>
      <c r="N303" s="22"/>
      <c r="O303" s="22"/>
      <c r="P303" s="22"/>
    </row>
    <row r="304" spans="1:16" x14ac:dyDescent="0.3">
      <c r="A304" s="22">
        <f>VLOOKUP(B304,web_archive!D:D,1,FALSE)</f>
        <v>985</v>
      </c>
      <c r="B304" s="22">
        <v>985</v>
      </c>
      <c r="C304" s="22" t="s">
        <v>3604</v>
      </c>
      <c r="D304" s="22">
        <v>20</v>
      </c>
      <c r="E304" s="22" t="s">
        <v>32524</v>
      </c>
      <c r="F304" s="22" t="s">
        <v>32525</v>
      </c>
      <c r="G304" s="22"/>
      <c r="H304" s="22"/>
      <c r="I304" s="22"/>
      <c r="J304" s="22"/>
      <c r="K304" s="22"/>
      <c r="L304" s="22"/>
      <c r="M304" s="22"/>
      <c r="N304" s="22"/>
      <c r="O304" s="22"/>
      <c r="P304" s="22"/>
    </row>
    <row r="305" spans="1:16" x14ac:dyDescent="0.3">
      <c r="A305" s="22">
        <f>VLOOKUP(B305,web_archive!D:D,1,FALSE)</f>
        <v>986</v>
      </c>
      <c r="B305" s="22">
        <v>986</v>
      </c>
      <c r="C305" s="22" t="s">
        <v>422</v>
      </c>
      <c r="D305" s="22">
        <v>50</v>
      </c>
      <c r="E305" s="22" t="s">
        <v>32526</v>
      </c>
      <c r="F305" s="22"/>
      <c r="G305" s="22"/>
      <c r="H305" s="22"/>
      <c r="I305" s="22"/>
      <c r="J305" s="22"/>
      <c r="K305" s="22"/>
      <c r="L305" s="22"/>
      <c r="M305" s="22"/>
      <c r="N305" s="22"/>
      <c r="O305" s="22"/>
      <c r="P305" s="22"/>
    </row>
    <row r="306" spans="1:16" x14ac:dyDescent="0.3">
      <c r="A306" s="22">
        <f>VLOOKUP(B306,web_archive!D:D,1,FALSE)</f>
        <v>987</v>
      </c>
      <c r="B306" s="22">
        <v>987</v>
      </c>
      <c r="C306" s="22" t="s">
        <v>7334</v>
      </c>
      <c r="D306" s="22">
        <v>70</v>
      </c>
      <c r="E306" s="22" t="s">
        <v>32527</v>
      </c>
      <c r="F306" s="22"/>
      <c r="G306" s="22"/>
      <c r="H306" s="22"/>
      <c r="I306" s="22"/>
      <c r="J306" s="22"/>
      <c r="K306" s="22"/>
      <c r="L306" s="22"/>
      <c r="M306" s="22"/>
      <c r="N306" s="22"/>
      <c r="O306" s="22"/>
      <c r="P306" s="22"/>
    </row>
    <row r="307" spans="1:16" x14ac:dyDescent="0.3">
      <c r="A307" s="22">
        <f>VLOOKUP(B307,web_archive!D:D,1,FALSE)</f>
        <v>988</v>
      </c>
      <c r="B307" s="22">
        <v>988</v>
      </c>
      <c r="C307" s="22" t="s">
        <v>4642</v>
      </c>
      <c r="D307" s="22">
        <v>90</v>
      </c>
      <c r="E307" s="22" t="s">
        <v>32528</v>
      </c>
      <c r="F307" s="22"/>
      <c r="G307" s="22"/>
      <c r="H307" s="22"/>
      <c r="I307" s="22"/>
      <c r="J307" s="22"/>
      <c r="K307" s="22"/>
      <c r="L307" s="22"/>
      <c r="M307" s="22"/>
      <c r="N307" s="22"/>
      <c r="O307" s="22"/>
      <c r="P307" s="22"/>
    </row>
    <row r="308" spans="1:16" x14ac:dyDescent="0.3">
      <c r="A308" s="22">
        <f>VLOOKUP(B308,web_archive!D:D,1,FALSE)</f>
        <v>989</v>
      </c>
      <c r="B308" s="22">
        <v>989</v>
      </c>
      <c r="C308" s="22" t="s">
        <v>3630</v>
      </c>
      <c r="D308" s="22">
        <v>100</v>
      </c>
      <c r="E308" s="22" t="s">
        <v>32529</v>
      </c>
      <c r="F308" s="22" t="s">
        <v>32530</v>
      </c>
      <c r="G308" s="22"/>
      <c r="H308" s="22"/>
      <c r="I308" s="22"/>
      <c r="J308" s="22"/>
      <c r="K308" s="22"/>
      <c r="L308" s="22"/>
      <c r="M308" s="22"/>
      <c r="N308" s="22"/>
      <c r="O308" s="22"/>
      <c r="P308" s="22"/>
    </row>
    <row r="309" spans="1:16" x14ac:dyDescent="0.3">
      <c r="A309" s="22">
        <f>VLOOKUP(B309,web_archive!D:D,1,FALSE)</f>
        <v>990</v>
      </c>
      <c r="B309" s="22">
        <v>990</v>
      </c>
      <c r="C309" s="22" t="s">
        <v>1444</v>
      </c>
      <c r="D309" s="22">
        <v>5</v>
      </c>
      <c r="E309" s="22" t="s">
        <v>32531</v>
      </c>
      <c r="F309" s="22" t="s">
        <v>32532</v>
      </c>
      <c r="G309" s="22"/>
      <c r="H309" s="22"/>
      <c r="I309" s="22"/>
      <c r="J309" s="22"/>
      <c r="K309" s="22"/>
      <c r="L309" s="22"/>
      <c r="M309" s="22"/>
      <c r="N309" s="22"/>
      <c r="O309" s="22"/>
      <c r="P309" s="22"/>
    </row>
    <row r="310" spans="1:16" x14ac:dyDescent="0.3">
      <c r="A310" s="22">
        <f>VLOOKUP(B310,web_archive!D:D,1,FALSE)</f>
        <v>991</v>
      </c>
      <c r="B310" s="22">
        <v>991</v>
      </c>
      <c r="C310" s="22" t="s">
        <v>2622</v>
      </c>
      <c r="D310" s="22">
        <v>5</v>
      </c>
      <c r="E310" s="22" t="s">
        <v>32533</v>
      </c>
      <c r="F310" s="22" t="s">
        <v>32534</v>
      </c>
      <c r="G310" s="22"/>
      <c r="H310" s="22"/>
      <c r="I310" s="22"/>
      <c r="J310" s="22"/>
      <c r="K310" s="22"/>
      <c r="L310" s="22"/>
      <c r="M310" s="22"/>
      <c r="N310" s="22"/>
      <c r="O310" s="22"/>
      <c r="P310" s="22"/>
    </row>
    <row r="311" spans="1:16" x14ac:dyDescent="0.3">
      <c r="A311" s="22">
        <f>VLOOKUP(B311,web_archive!D:D,1,FALSE)</f>
        <v>992</v>
      </c>
      <c r="B311" s="22">
        <v>992</v>
      </c>
      <c r="C311" s="22" t="s">
        <v>10745</v>
      </c>
      <c r="D311" s="22">
        <v>5</v>
      </c>
      <c r="E311" s="22" t="s">
        <v>32535</v>
      </c>
      <c r="F311" s="22" t="s">
        <v>32536</v>
      </c>
      <c r="G311" s="22"/>
      <c r="H311" s="22"/>
      <c r="I311" s="22"/>
      <c r="J311" s="22"/>
      <c r="K311" s="22"/>
      <c r="L311" s="22"/>
      <c r="M311" s="22"/>
      <c r="N311" s="22"/>
      <c r="O311" s="22"/>
      <c r="P311" s="22"/>
    </row>
    <row r="312" spans="1:16" x14ac:dyDescent="0.3">
      <c r="A312" s="22">
        <f>VLOOKUP(B312,web_archive!D:D,1,FALSE)</f>
        <v>993</v>
      </c>
      <c r="B312" s="22">
        <v>993</v>
      </c>
      <c r="C312" s="22" t="s">
        <v>10910</v>
      </c>
      <c r="D312" s="22">
        <v>5</v>
      </c>
      <c r="E312" s="22" t="s">
        <v>32537</v>
      </c>
      <c r="F312" s="22" t="s">
        <v>32538</v>
      </c>
      <c r="G312" s="22"/>
      <c r="H312" s="22"/>
      <c r="I312" s="22"/>
      <c r="J312" s="22"/>
      <c r="K312" s="22"/>
      <c r="L312" s="22"/>
      <c r="M312" s="22"/>
      <c r="N312" s="22"/>
      <c r="O312" s="22"/>
      <c r="P312" s="22"/>
    </row>
    <row r="313" spans="1:16" x14ac:dyDescent="0.3">
      <c r="A313" s="22">
        <f>VLOOKUP(B313,web_archive!D:D,1,FALSE)</f>
        <v>994</v>
      </c>
      <c r="B313" s="22">
        <v>994</v>
      </c>
      <c r="C313" s="22" t="s">
        <v>4047</v>
      </c>
      <c r="D313" s="22">
        <v>30</v>
      </c>
      <c r="E313" s="22" t="s">
        <v>32539</v>
      </c>
      <c r="F313" s="22" t="s">
        <v>32540</v>
      </c>
      <c r="G313" s="22"/>
      <c r="H313" s="22"/>
      <c r="I313" s="22"/>
      <c r="J313" s="22"/>
      <c r="K313" s="22"/>
      <c r="L313" s="22"/>
      <c r="M313" s="22"/>
      <c r="N313" s="22"/>
      <c r="O313" s="22"/>
      <c r="P313" s="22"/>
    </row>
    <row r="314" spans="1:16" x14ac:dyDescent="0.3">
      <c r="A314" s="22">
        <f>VLOOKUP(B314,web_archive!D:D,1,FALSE)</f>
        <v>995</v>
      </c>
      <c r="B314" s="22">
        <v>995</v>
      </c>
      <c r="C314" s="22" t="s">
        <v>6729</v>
      </c>
      <c r="D314" s="22">
        <v>30</v>
      </c>
      <c r="E314" s="22" t="s">
        <v>32541</v>
      </c>
      <c r="F314" s="22" t="s">
        <v>32542</v>
      </c>
      <c r="G314" s="22"/>
      <c r="H314" s="22"/>
      <c r="I314" s="22"/>
      <c r="J314" s="22"/>
      <c r="K314" s="22"/>
      <c r="L314" s="22"/>
      <c r="M314" s="22"/>
      <c r="N314" s="22"/>
      <c r="O314" s="22"/>
      <c r="P314" s="22"/>
    </row>
    <row r="315" spans="1:16" x14ac:dyDescent="0.3">
      <c r="A315" s="22">
        <f>VLOOKUP(B315,web_archive!D:D,1,FALSE)</f>
        <v>996</v>
      </c>
      <c r="B315" s="22">
        <v>996</v>
      </c>
      <c r="C315" s="22" t="s">
        <v>8556</v>
      </c>
      <c r="D315" s="22">
        <v>30</v>
      </c>
      <c r="E315" s="22" t="s">
        <v>32543</v>
      </c>
      <c r="F315" s="22" t="s">
        <v>32544</v>
      </c>
      <c r="G315" s="22"/>
      <c r="H315" s="22"/>
      <c r="I315" s="22"/>
      <c r="J315" s="22"/>
      <c r="K315" s="22"/>
      <c r="L315" s="22"/>
      <c r="M315" s="22"/>
      <c r="N315" s="22"/>
      <c r="O315" s="22"/>
      <c r="P315" s="22"/>
    </row>
    <row r="316" spans="1:16" x14ac:dyDescent="0.3">
      <c r="A316" s="22">
        <f>VLOOKUP(B316,web_archive!D:D,1,FALSE)</f>
        <v>997</v>
      </c>
      <c r="B316" s="22">
        <v>997</v>
      </c>
      <c r="C316" s="22" t="s">
        <v>4767</v>
      </c>
      <c r="D316" s="22">
        <v>30</v>
      </c>
      <c r="E316" s="22" t="s">
        <v>32545</v>
      </c>
      <c r="F316" s="22" t="s">
        <v>32546</v>
      </c>
      <c r="G316" s="22"/>
      <c r="H316" s="22"/>
      <c r="I316" s="22"/>
      <c r="J316" s="22"/>
      <c r="K316" s="22"/>
      <c r="L316" s="22"/>
      <c r="M316" s="22"/>
      <c r="N316" s="22"/>
      <c r="O316" s="22"/>
      <c r="P316" s="22"/>
    </row>
    <row r="317" spans="1:16" x14ac:dyDescent="0.3">
      <c r="A317" s="22">
        <f>VLOOKUP(B317,web_archive!D:D,1,FALSE)</f>
        <v>998</v>
      </c>
      <c r="B317" s="22">
        <v>998</v>
      </c>
      <c r="C317" s="22" t="s">
        <v>5555</v>
      </c>
      <c r="D317" s="22">
        <v>5</v>
      </c>
      <c r="E317" s="22" t="s">
        <v>32547</v>
      </c>
      <c r="F317" s="22" t="s">
        <v>32548</v>
      </c>
      <c r="G317" s="22"/>
      <c r="H317" s="22"/>
      <c r="I317" s="22"/>
      <c r="J317" s="22"/>
      <c r="K317" s="22"/>
      <c r="L317" s="22"/>
      <c r="M317" s="22"/>
      <c r="N317" s="22"/>
      <c r="O317" s="22"/>
      <c r="P317" s="22"/>
    </row>
    <row r="318" spans="1:16" x14ac:dyDescent="0.3">
      <c r="A318" s="22">
        <f>VLOOKUP(B318,web_archive!D:D,1,FALSE)</f>
        <v>999</v>
      </c>
      <c r="B318" s="22">
        <v>999</v>
      </c>
      <c r="C318" s="22" t="s">
        <v>9597</v>
      </c>
      <c r="D318" s="22">
        <v>10</v>
      </c>
      <c r="E318" s="22" t="s">
        <v>32549</v>
      </c>
      <c r="F318" s="22" t="s">
        <v>32550</v>
      </c>
      <c r="G318" s="22"/>
      <c r="H318" s="22"/>
      <c r="I318" s="22"/>
      <c r="J318" s="22"/>
      <c r="K318" s="22"/>
      <c r="L318" s="22"/>
      <c r="M318" s="22"/>
      <c r="N318" s="22"/>
      <c r="O318" s="22"/>
      <c r="P318" s="22"/>
    </row>
    <row r="319" spans="1:16" x14ac:dyDescent="0.3">
      <c r="A319" s="22">
        <f>VLOOKUP(B319,web_archive!D:D,1,FALSE)</f>
        <v>1000</v>
      </c>
      <c r="B319" s="22">
        <v>1000</v>
      </c>
      <c r="C319" s="22" t="s">
        <v>9550</v>
      </c>
      <c r="D319" s="22">
        <v>10</v>
      </c>
      <c r="E319" s="22" t="s">
        <v>32551</v>
      </c>
      <c r="F319" s="22" t="s">
        <v>32552</v>
      </c>
      <c r="G319" s="22"/>
      <c r="H319" s="22"/>
      <c r="I319" s="22"/>
      <c r="J319" s="22"/>
      <c r="K319" s="22"/>
      <c r="L319" s="22"/>
      <c r="M319" s="22"/>
      <c r="N319" s="22"/>
      <c r="O319" s="22"/>
      <c r="P319" s="22"/>
    </row>
    <row r="320" spans="1:16" x14ac:dyDescent="0.3">
      <c r="A320" s="22">
        <f>VLOOKUP(B320,web_archive!D:D,1,FALSE)</f>
        <v>1001</v>
      </c>
      <c r="B320" s="22">
        <v>1001</v>
      </c>
      <c r="C320" s="22" t="s">
        <v>9392</v>
      </c>
      <c r="D320" s="22">
        <v>1</v>
      </c>
      <c r="E320" s="22" t="s">
        <v>32553</v>
      </c>
      <c r="F320" s="22" t="s">
        <v>32554</v>
      </c>
      <c r="G320" s="22"/>
      <c r="H320" s="22"/>
      <c r="I320" s="22"/>
      <c r="J320" s="22"/>
      <c r="K320" s="22"/>
      <c r="L320" s="22"/>
      <c r="M320" s="22"/>
      <c r="N320" s="22"/>
      <c r="O320" s="22"/>
      <c r="P320" s="22"/>
    </row>
    <row r="321" spans="1:16" x14ac:dyDescent="0.3">
      <c r="A321" s="22">
        <f>VLOOKUP(B321,web_archive!D:D,1,FALSE)</f>
        <v>1002</v>
      </c>
      <c r="B321" s="22">
        <v>1002</v>
      </c>
      <c r="C321" s="22" t="s">
        <v>5586</v>
      </c>
      <c r="D321" s="22">
        <v>15</v>
      </c>
      <c r="E321" s="22" t="s">
        <v>32555</v>
      </c>
      <c r="F321" s="22" t="s">
        <v>32556</v>
      </c>
      <c r="G321" s="22"/>
      <c r="H321" s="22"/>
      <c r="I321" s="22"/>
      <c r="J321" s="22"/>
      <c r="K321" s="22"/>
      <c r="L321" s="22"/>
      <c r="M321" s="22"/>
      <c r="N321" s="22"/>
      <c r="O321" s="22"/>
      <c r="P321" s="22"/>
    </row>
    <row r="322" spans="1:16" x14ac:dyDescent="0.3">
      <c r="A322" s="22">
        <f>VLOOKUP(B322,web_archive!D:D,1,FALSE)</f>
        <v>1003</v>
      </c>
      <c r="B322" s="22">
        <v>1003</v>
      </c>
      <c r="C322" s="22" t="s">
        <v>2317</v>
      </c>
      <c r="D322" s="22">
        <v>5</v>
      </c>
      <c r="E322" s="22" t="s">
        <v>32557</v>
      </c>
      <c r="F322" s="22" t="s">
        <v>32558</v>
      </c>
      <c r="G322" s="22"/>
      <c r="H322" s="22"/>
      <c r="I322" s="22"/>
      <c r="J322" s="22"/>
      <c r="K322" s="22"/>
      <c r="L322" s="22"/>
      <c r="M322" s="22"/>
      <c r="N322" s="22"/>
      <c r="O322" s="22"/>
      <c r="P322" s="22"/>
    </row>
    <row r="323" spans="1:16" x14ac:dyDescent="0.3">
      <c r="A323" s="22">
        <f>VLOOKUP(B323,web_archive!D:D,1,FALSE)</f>
        <v>1004</v>
      </c>
      <c r="B323" s="22">
        <v>1004</v>
      </c>
      <c r="C323" s="22" t="s">
        <v>7452</v>
      </c>
      <c r="D323" s="22">
        <v>10</v>
      </c>
      <c r="E323" s="22" t="s">
        <v>32559</v>
      </c>
      <c r="F323" s="22" t="s">
        <v>32560</v>
      </c>
      <c r="G323" s="22"/>
      <c r="H323" s="22"/>
      <c r="I323" s="22"/>
      <c r="J323" s="22"/>
      <c r="K323" s="22"/>
      <c r="L323" s="22"/>
      <c r="M323" s="22"/>
      <c r="N323" s="22"/>
      <c r="O323" s="22"/>
      <c r="P323" s="22"/>
    </row>
    <row r="324" spans="1:16" x14ac:dyDescent="0.3">
      <c r="A324" s="22">
        <f>VLOOKUP(B324,web_archive!D:D,1,FALSE)</f>
        <v>1005</v>
      </c>
      <c r="B324" s="22">
        <v>1005</v>
      </c>
      <c r="C324" s="22" t="s">
        <v>4954</v>
      </c>
      <c r="D324" s="22">
        <v>80</v>
      </c>
      <c r="E324" s="22" t="s">
        <v>32561</v>
      </c>
      <c r="F324" s="22" t="s">
        <v>32562</v>
      </c>
      <c r="G324" s="22"/>
      <c r="H324" s="22"/>
      <c r="I324" s="22"/>
      <c r="J324" s="22"/>
      <c r="K324" s="22"/>
      <c r="L324" s="22"/>
      <c r="M324" s="22"/>
      <c r="N324" s="22"/>
      <c r="O324" s="22"/>
      <c r="P324" s="22"/>
    </row>
    <row r="325" spans="1:16" x14ac:dyDescent="0.3">
      <c r="A325" s="22">
        <f>VLOOKUP(B325,web_archive!D:D,1,FALSE)</f>
        <v>1006</v>
      </c>
      <c r="B325" s="22">
        <v>1006</v>
      </c>
      <c r="C325" s="22" t="s">
        <v>7207</v>
      </c>
      <c r="D325" s="22">
        <v>3</v>
      </c>
      <c r="E325" s="22" t="s">
        <v>32563</v>
      </c>
      <c r="F325" s="22" t="s">
        <v>32564</v>
      </c>
      <c r="G325" s="22"/>
      <c r="H325" s="22"/>
      <c r="I325" s="22"/>
      <c r="J325" s="22"/>
      <c r="K325" s="22"/>
      <c r="L325" s="22"/>
      <c r="M325" s="22"/>
      <c r="N325" s="22"/>
      <c r="O325" s="22"/>
      <c r="P325" s="22"/>
    </row>
    <row r="326" spans="1:16" x14ac:dyDescent="0.3">
      <c r="A326" s="22">
        <f>VLOOKUP(B326,web_archive!D:D,1,FALSE)</f>
        <v>1007</v>
      </c>
      <c r="B326" s="22">
        <v>1007</v>
      </c>
      <c r="C326" s="22" t="s">
        <v>7483</v>
      </c>
      <c r="D326" s="22">
        <v>4</v>
      </c>
      <c r="E326" s="22" t="s">
        <v>32565</v>
      </c>
      <c r="F326" s="22" t="s">
        <v>32566</v>
      </c>
      <c r="G326" s="22"/>
      <c r="H326" s="22"/>
      <c r="I326" s="22"/>
      <c r="J326" s="22"/>
      <c r="K326" s="22"/>
      <c r="L326" s="22"/>
      <c r="M326" s="22"/>
      <c r="N326" s="22"/>
      <c r="O326" s="22"/>
      <c r="P326" s="22"/>
    </row>
    <row r="327" spans="1:16" x14ac:dyDescent="0.3">
      <c r="A327" s="22">
        <f>VLOOKUP(B327,web_archive!D:D,1,FALSE)</f>
        <v>1008</v>
      </c>
      <c r="B327" s="22">
        <v>1008</v>
      </c>
      <c r="C327" s="22" t="s">
        <v>4270</v>
      </c>
      <c r="D327" s="22">
        <v>10</v>
      </c>
      <c r="E327" s="22" t="s">
        <v>32567</v>
      </c>
      <c r="F327" s="22" t="s">
        <v>32568</v>
      </c>
      <c r="G327" s="22"/>
      <c r="H327" s="22"/>
      <c r="I327" s="22"/>
      <c r="J327" s="22"/>
      <c r="K327" s="22"/>
      <c r="L327" s="22"/>
      <c r="M327" s="22"/>
      <c r="N327" s="22"/>
      <c r="O327" s="22"/>
      <c r="P327" s="22"/>
    </row>
    <row r="328" spans="1:16" x14ac:dyDescent="0.3">
      <c r="A328" s="22">
        <f>VLOOKUP(B328,web_archive!D:D,1,FALSE)</f>
        <v>1009</v>
      </c>
      <c r="B328" s="22">
        <v>1009</v>
      </c>
      <c r="C328" s="22" t="s">
        <v>8647</v>
      </c>
      <c r="D328" s="22">
        <v>2</v>
      </c>
      <c r="E328" s="22" t="s">
        <v>32569</v>
      </c>
      <c r="F328" s="22" t="s">
        <v>32570</v>
      </c>
      <c r="G328" s="22"/>
      <c r="H328" s="22"/>
      <c r="I328" s="22"/>
      <c r="J328" s="22"/>
      <c r="K328" s="22"/>
      <c r="L328" s="22"/>
      <c r="M328" s="22"/>
      <c r="N328" s="22"/>
      <c r="O328" s="22"/>
      <c r="P328" s="22"/>
    </row>
    <row r="329" spans="1:16" x14ac:dyDescent="0.3">
      <c r="A329" s="22">
        <f>VLOOKUP(B329,web_archive!D:D,1,FALSE)</f>
        <v>1011</v>
      </c>
      <c r="B329" s="22">
        <v>1011</v>
      </c>
      <c r="C329" s="22" t="s">
        <v>3645</v>
      </c>
      <c r="D329" s="22">
        <v>20</v>
      </c>
      <c r="E329" s="22" t="s">
        <v>32571</v>
      </c>
      <c r="F329" s="22" t="s">
        <v>32572</v>
      </c>
      <c r="G329" s="22"/>
      <c r="H329" s="22"/>
      <c r="I329" s="22"/>
      <c r="J329" s="22"/>
      <c r="K329" s="22"/>
      <c r="L329" s="22"/>
      <c r="M329" s="22"/>
      <c r="N329" s="22"/>
      <c r="O329" s="22"/>
      <c r="P329" s="22"/>
    </row>
    <row r="330" spans="1:16" x14ac:dyDescent="0.3">
      <c r="A330" s="22">
        <f>VLOOKUP(B330,web_archive!D:D,1,FALSE)</f>
        <v>1012</v>
      </c>
      <c r="B330" s="22">
        <v>1012</v>
      </c>
      <c r="C330" s="22" t="s">
        <v>6148</v>
      </c>
      <c r="D330" s="22">
        <v>1</v>
      </c>
      <c r="E330" s="22" t="s">
        <v>32573</v>
      </c>
      <c r="F330" s="22" t="s">
        <v>32574</v>
      </c>
      <c r="G330" s="22"/>
      <c r="H330" s="22"/>
      <c r="I330" s="22"/>
      <c r="J330" s="22"/>
      <c r="K330" s="22"/>
      <c r="L330" s="22"/>
      <c r="M330" s="22"/>
      <c r="N330" s="22"/>
      <c r="O330" s="22"/>
      <c r="P330" s="22"/>
    </row>
    <row r="331" spans="1:16" x14ac:dyDescent="0.3">
      <c r="A331" s="22">
        <f>VLOOKUP(B331,web_archive!D:D,1,FALSE)</f>
        <v>1013</v>
      </c>
      <c r="B331" s="22">
        <v>1013</v>
      </c>
      <c r="C331" s="22" t="s">
        <v>2369</v>
      </c>
      <c r="D331" s="22">
        <v>1</v>
      </c>
      <c r="E331" s="22" t="s">
        <v>32575</v>
      </c>
      <c r="F331" s="22" t="s">
        <v>32576</v>
      </c>
      <c r="G331" s="22"/>
      <c r="H331" s="22"/>
      <c r="I331" s="22"/>
      <c r="J331" s="22"/>
      <c r="K331" s="22"/>
      <c r="L331" s="22"/>
      <c r="M331" s="22"/>
      <c r="N331" s="22"/>
      <c r="O331" s="22"/>
      <c r="P331" s="22"/>
    </row>
    <row r="332" spans="1:16" x14ac:dyDescent="0.3">
      <c r="A332" s="22">
        <f>VLOOKUP(B332,web_archive!D:D,1,FALSE)</f>
        <v>1014</v>
      </c>
      <c r="B332" s="22">
        <v>1014</v>
      </c>
      <c r="C332" s="22" t="s">
        <v>5649</v>
      </c>
      <c r="D332" s="22">
        <v>1</v>
      </c>
      <c r="E332" s="22" t="s">
        <v>32577</v>
      </c>
      <c r="F332" s="22" t="s">
        <v>32578</v>
      </c>
      <c r="G332" s="22"/>
      <c r="H332" s="22"/>
      <c r="I332" s="22"/>
      <c r="J332" s="22"/>
      <c r="K332" s="22"/>
      <c r="L332" s="22"/>
      <c r="M332" s="22"/>
      <c r="N332" s="22"/>
      <c r="O332" s="22"/>
      <c r="P332" s="22"/>
    </row>
    <row r="333" spans="1:16" x14ac:dyDescent="0.3">
      <c r="A333" s="22">
        <f>VLOOKUP(B333,web_archive!D:D,1,FALSE)</f>
        <v>1015</v>
      </c>
      <c r="B333" s="22">
        <v>1015</v>
      </c>
      <c r="C333" s="22" t="s">
        <v>9999</v>
      </c>
      <c r="D333" s="22">
        <v>1</v>
      </c>
      <c r="E333" s="22" t="s">
        <v>32579</v>
      </c>
      <c r="F333" s="22" t="s">
        <v>32580</v>
      </c>
      <c r="G333" s="22"/>
      <c r="H333" s="22"/>
      <c r="I333" s="22"/>
      <c r="J333" s="22"/>
      <c r="K333" s="22"/>
      <c r="L333" s="22"/>
      <c r="M333" s="22"/>
      <c r="N333" s="22"/>
      <c r="O333" s="22"/>
      <c r="P333" s="22"/>
    </row>
    <row r="334" spans="1:16" x14ac:dyDescent="0.3">
      <c r="A334" s="22">
        <f>VLOOKUP(B334,web_archive!D:D,1,FALSE)</f>
        <v>1016</v>
      </c>
      <c r="B334" s="22">
        <v>1016</v>
      </c>
      <c r="C334" s="22" t="s">
        <v>8154</v>
      </c>
      <c r="D334" s="22">
        <v>1</v>
      </c>
      <c r="E334" s="22" t="s">
        <v>32581</v>
      </c>
      <c r="F334" s="22" t="s">
        <v>32582</v>
      </c>
      <c r="G334" s="22"/>
      <c r="H334" s="22"/>
      <c r="I334" s="22"/>
      <c r="J334" s="22"/>
      <c r="K334" s="22"/>
      <c r="L334" s="22"/>
      <c r="M334" s="22"/>
      <c r="N334" s="22"/>
      <c r="O334" s="22"/>
      <c r="P334" s="22"/>
    </row>
    <row r="335" spans="1:16" x14ac:dyDescent="0.3">
      <c r="A335" s="22">
        <f>VLOOKUP(B335,web_archive!D:D,1,FALSE)</f>
        <v>1017</v>
      </c>
      <c r="B335" s="22">
        <v>1017</v>
      </c>
      <c r="C335" s="22" t="s">
        <v>6855</v>
      </c>
      <c r="D335" s="22">
        <v>1</v>
      </c>
      <c r="E335" s="22" t="s">
        <v>32583</v>
      </c>
      <c r="F335" s="22" t="s">
        <v>32584</v>
      </c>
      <c r="G335" s="22"/>
      <c r="H335" s="22"/>
      <c r="I335" s="22"/>
      <c r="J335" s="22"/>
      <c r="K335" s="22"/>
      <c r="L335" s="22"/>
      <c r="M335" s="22"/>
      <c r="N335" s="22"/>
      <c r="O335" s="22"/>
      <c r="P335" s="22"/>
    </row>
    <row r="336" spans="1:16" x14ac:dyDescent="0.3">
      <c r="A336" s="22">
        <f>VLOOKUP(B336,web_archive!D:D,1,FALSE)</f>
        <v>1018</v>
      </c>
      <c r="B336" s="22">
        <v>1018</v>
      </c>
      <c r="C336" s="22" t="s">
        <v>7010</v>
      </c>
      <c r="D336" s="22">
        <v>1</v>
      </c>
      <c r="E336" s="22" t="s">
        <v>32585</v>
      </c>
      <c r="F336" s="22" t="s">
        <v>32584</v>
      </c>
      <c r="G336" s="22"/>
      <c r="H336" s="22"/>
      <c r="I336" s="22"/>
      <c r="J336" s="22"/>
      <c r="K336" s="22"/>
      <c r="L336" s="22"/>
      <c r="M336" s="22"/>
      <c r="N336" s="22"/>
      <c r="O336" s="22"/>
      <c r="P336" s="22"/>
    </row>
    <row r="337" spans="1:16" x14ac:dyDescent="0.3">
      <c r="A337" s="22">
        <f>VLOOKUP(B337,web_archive!D:D,1,FALSE)</f>
        <v>1019</v>
      </c>
      <c r="B337" s="22">
        <v>1019</v>
      </c>
      <c r="C337" s="22" t="s">
        <v>10824</v>
      </c>
      <c r="D337" s="22">
        <v>1</v>
      </c>
      <c r="E337" s="22" t="s">
        <v>32586</v>
      </c>
      <c r="F337" s="22" t="s">
        <v>32587</v>
      </c>
      <c r="G337" s="22"/>
      <c r="H337" s="22"/>
      <c r="I337" s="22"/>
      <c r="J337" s="22"/>
      <c r="K337" s="22"/>
      <c r="L337" s="22"/>
      <c r="M337" s="22"/>
      <c r="N337" s="22"/>
      <c r="O337" s="22"/>
      <c r="P337" s="22"/>
    </row>
    <row r="338" spans="1:16" x14ac:dyDescent="0.3">
      <c r="A338" s="22">
        <f>VLOOKUP(B338,web_archive!D:D,1,FALSE)</f>
        <v>1020</v>
      </c>
      <c r="B338" s="22">
        <v>1020</v>
      </c>
      <c r="C338" s="22" t="s">
        <v>6178</v>
      </c>
      <c r="D338" s="22">
        <v>1</v>
      </c>
      <c r="E338" s="22" t="s">
        <v>32588</v>
      </c>
      <c r="F338" s="22" t="s">
        <v>32589</v>
      </c>
      <c r="G338" s="22"/>
      <c r="H338" s="22"/>
      <c r="I338" s="22"/>
      <c r="J338" s="22"/>
      <c r="K338" s="22"/>
      <c r="L338" s="22"/>
      <c r="M338" s="22"/>
      <c r="N338" s="22"/>
      <c r="O338" s="22"/>
      <c r="P338" s="22"/>
    </row>
    <row r="339" spans="1:16" x14ac:dyDescent="0.3">
      <c r="A339" s="22">
        <f>VLOOKUP(B339,web_archive!D:D,1,FALSE)</f>
        <v>1021</v>
      </c>
      <c r="B339" s="22">
        <v>1021</v>
      </c>
      <c r="C339" s="22" t="s">
        <v>3061</v>
      </c>
      <c r="D339" s="22">
        <v>1</v>
      </c>
      <c r="E339" s="22" t="s">
        <v>32590</v>
      </c>
      <c r="F339" s="22" t="s">
        <v>32591</v>
      </c>
      <c r="G339" s="22"/>
      <c r="H339" s="22"/>
      <c r="I339" s="22"/>
      <c r="J339" s="22"/>
      <c r="K339" s="22"/>
      <c r="L339" s="22"/>
      <c r="M339" s="22"/>
      <c r="N339" s="22"/>
      <c r="O339" s="22"/>
      <c r="P339" s="22"/>
    </row>
    <row r="340" spans="1:16" x14ac:dyDescent="0.3">
      <c r="A340" s="22">
        <f>VLOOKUP(B340,web_archive!D:D,1,FALSE)</f>
        <v>1022</v>
      </c>
      <c r="B340" s="22">
        <v>1022</v>
      </c>
      <c r="C340" s="22" t="s">
        <v>4191</v>
      </c>
      <c r="D340" s="22">
        <v>1</v>
      </c>
      <c r="E340" s="22" t="s">
        <v>32592</v>
      </c>
      <c r="F340" s="22" t="s">
        <v>32593</v>
      </c>
      <c r="G340" s="22"/>
      <c r="H340" s="22"/>
      <c r="I340" s="22"/>
      <c r="J340" s="22"/>
      <c r="K340" s="22"/>
      <c r="L340" s="22"/>
      <c r="M340" s="22"/>
      <c r="N340" s="22"/>
      <c r="O340" s="22"/>
      <c r="P340" s="22"/>
    </row>
    <row r="341" spans="1:16" x14ac:dyDescent="0.3">
      <c r="A341" s="22">
        <f>VLOOKUP(B341,web_archive!D:D,1,FALSE)</f>
        <v>1023</v>
      </c>
      <c r="B341" s="22">
        <v>1023</v>
      </c>
      <c r="C341" s="22" t="s">
        <v>4010</v>
      </c>
      <c r="D341" s="22">
        <v>1</v>
      </c>
      <c r="E341" s="22" t="s">
        <v>32594</v>
      </c>
      <c r="F341" s="22" t="s">
        <v>32595</v>
      </c>
      <c r="G341" s="22"/>
      <c r="H341" s="22"/>
      <c r="I341" s="22"/>
      <c r="J341" s="22"/>
      <c r="K341" s="22"/>
      <c r="L341" s="22"/>
      <c r="M341" s="22"/>
      <c r="N341" s="22"/>
      <c r="O341" s="22"/>
      <c r="P341" s="22"/>
    </row>
    <row r="342" spans="1:16" x14ac:dyDescent="0.3">
      <c r="A342" s="22">
        <f>VLOOKUP(B342,web_archive!D:D,1,FALSE)</f>
        <v>1024</v>
      </c>
      <c r="B342" s="22">
        <v>1024</v>
      </c>
      <c r="C342" s="22" t="s">
        <v>2142</v>
      </c>
      <c r="D342" s="22">
        <v>1</v>
      </c>
      <c r="E342" s="22" t="s">
        <v>32596</v>
      </c>
      <c r="F342" s="22" t="s">
        <v>32597</v>
      </c>
      <c r="G342" s="22"/>
      <c r="H342" s="22"/>
      <c r="I342" s="22"/>
      <c r="J342" s="22"/>
      <c r="K342" s="22"/>
      <c r="L342" s="22"/>
      <c r="M342" s="22"/>
      <c r="N342" s="22"/>
      <c r="O342" s="22"/>
      <c r="P342" s="22"/>
    </row>
    <row r="343" spans="1:16" x14ac:dyDescent="0.3">
      <c r="A343" s="22">
        <f>VLOOKUP(B343,web_archive!D:D,1,FALSE)</f>
        <v>1025</v>
      </c>
      <c r="B343" s="22">
        <v>1025</v>
      </c>
      <c r="C343" s="22" t="s">
        <v>9447</v>
      </c>
      <c r="D343" s="22">
        <v>1</v>
      </c>
      <c r="E343" s="22" t="s">
        <v>32598</v>
      </c>
      <c r="F343" s="22" t="s">
        <v>32599</v>
      </c>
      <c r="G343" s="22"/>
      <c r="H343" s="22"/>
      <c r="I343" s="22"/>
      <c r="J343" s="22"/>
      <c r="K343" s="22"/>
      <c r="L343" s="22"/>
      <c r="M343" s="22"/>
      <c r="N343" s="22"/>
      <c r="O343" s="22"/>
      <c r="P343" s="22"/>
    </row>
    <row r="344" spans="1:16" x14ac:dyDescent="0.3">
      <c r="A344" s="22">
        <f>VLOOKUP(B344,web_archive!D:D,1,FALSE)</f>
        <v>1026</v>
      </c>
      <c r="B344" s="22">
        <v>1026</v>
      </c>
      <c r="C344" s="22" t="s">
        <v>113</v>
      </c>
      <c r="D344" s="22">
        <v>1</v>
      </c>
      <c r="E344" s="22" t="s">
        <v>32600</v>
      </c>
      <c r="F344" s="22" t="s">
        <v>32601</v>
      </c>
      <c r="G344" s="22"/>
      <c r="H344" s="22"/>
      <c r="I344" s="22"/>
      <c r="J344" s="22"/>
      <c r="K344" s="22"/>
      <c r="L344" s="22"/>
      <c r="M344" s="22"/>
      <c r="N344" s="22"/>
      <c r="O344" s="22"/>
      <c r="P344" s="22"/>
    </row>
    <row r="345" spans="1:16" x14ac:dyDescent="0.3">
      <c r="A345" s="22">
        <f>VLOOKUP(B345,web_archive!D:D,1,FALSE)</f>
        <v>1028</v>
      </c>
      <c r="B345" s="22">
        <v>1028</v>
      </c>
      <c r="C345" s="22" t="s">
        <v>10697</v>
      </c>
      <c r="D345" s="22">
        <v>1</v>
      </c>
      <c r="E345" s="22" t="s">
        <v>32602</v>
      </c>
      <c r="F345" s="22" t="s">
        <v>32603</v>
      </c>
      <c r="G345" s="22"/>
      <c r="H345" s="22"/>
      <c r="I345" s="22"/>
      <c r="J345" s="22"/>
      <c r="K345" s="22"/>
      <c r="L345" s="22"/>
      <c r="M345" s="22"/>
      <c r="N345" s="22"/>
      <c r="O345" s="22"/>
      <c r="P345" s="22"/>
    </row>
    <row r="346" spans="1:16" x14ac:dyDescent="0.3">
      <c r="A346" s="22">
        <f>VLOOKUP(B346,web_archive!D:D,1,FALSE)</f>
        <v>1029</v>
      </c>
      <c r="B346" s="22">
        <v>1029</v>
      </c>
      <c r="C346" s="22" t="s">
        <v>10042</v>
      </c>
      <c r="D346" s="22">
        <v>1</v>
      </c>
      <c r="E346" s="22" t="s">
        <v>32604</v>
      </c>
      <c r="F346" s="22" t="s">
        <v>32605</v>
      </c>
      <c r="G346" s="22"/>
      <c r="H346" s="22"/>
      <c r="I346" s="22"/>
      <c r="J346" s="22"/>
      <c r="K346" s="22"/>
      <c r="L346" s="22"/>
      <c r="M346" s="22"/>
      <c r="N346" s="22"/>
      <c r="O346" s="22"/>
      <c r="P346" s="22"/>
    </row>
    <row r="347" spans="1:16" x14ac:dyDescent="0.3">
      <c r="A347" s="22">
        <f>VLOOKUP(B347,web_archive!D:D,1,FALSE)</f>
        <v>1030</v>
      </c>
      <c r="B347" s="22">
        <v>1030</v>
      </c>
      <c r="C347" s="22" t="s">
        <v>10030</v>
      </c>
      <c r="D347" s="22">
        <v>1</v>
      </c>
      <c r="E347" s="22" t="s">
        <v>32606</v>
      </c>
      <c r="F347" s="22" t="s">
        <v>32607</v>
      </c>
      <c r="G347" s="22"/>
      <c r="H347" s="22"/>
      <c r="I347" s="22"/>
      <c r="J347" s="22"/>
      <c r="K347" s="22"/>
      <c r="L347" s="22"/>
      <c r="M347" s="22"/>
      <c r="N347" s="22"/>
      <c r="O347" s="22"/>
      <c r="P347" s="22"/>
    </row>
    <row r="348" spans="1:16" x14ac:dyDescent="0.3">
      <c r="A348" s="22">
        <f>VLOOKUP(B348,web_archive!D:D,1,FALSE)</f>
        <v>1031</v>
      </c>
      <c r="B348" s="22">
        <v>1031</v>
      </c>
      <c r="C348" s="22" t="s">
        <v>6103</v>
      </c>
      <c r="D348" s="22">
        <v>1</v>
      </c>
      <c r="E348" s="22" t="s">
        <v>32608</v>
      </c>
      <c r="F348" s="22" t="s">
        <v>32609</v>
      </c>
      <c r="G348" s="22"/>
      <c r="H348" s="22"/>
      <c r="I348" s="22"/>
      <c r="J348" s="22"/>
      <c r="K348" s="22"/>
      <c r="L348" s="22"/>
      <c r="M348" s="22"/>
      <c r="N348" s="22"/>
      <c r="O348" s="22"/>
      <c r="P348" s="22"/>
    </row>
    <row r="349" spans="1:16" x14ac:dyDescent="0.3">
      <c r="A349" s="22">
        <f>VLOOKUP(B349,web_archive!D:D,1,FALSE)</f>
        <v>1032</v>
      </c>
      <c r="B349" s="22">
        <v>1032</v>
      </c>
      <c r="C349" s="22" t="s">
        <v>1289</v>
      </c>
      <c r="D349" s="22">
        <v>1</v>
      </c>
      <c r="E349" s="22" t="s">
        <v>32610</v>
      </c>
      <c r="F349" s="22" t="s">
        <v>32611</v>
      </c>
      <c r="G349" s="22"/>
      <c r="H349" s="22"/>
      <c r="I349" s="22"/>
      <c r="J349" s="22"/>
      <c r="K349" s="22"/>
      <c r="L349" s="22"/>
      <c r="M349" s="22"/>
      <c r="N349" s="22"/>
      <c r="O349" s="22"/>
      <c r="P349" s="22"/>
    </row>
    <row r="350" spans="1:16" x14ac:dyDescent="0.3">
      <c r="A350" s="22">
        <f>VLOOKUP(B350,web_archive!D:D,1,FALSE)</f>
        <v>1033</v>
      </c>
      <c r="B350" s="22">
        <v>1033</v>
      </c>
      <c r="C350" s="22" t="s">
        <v>8499</v>
      </c>
      <c r="D350" s="22">
        <v>1</v>
      </c>
      <c r="E350" s="22" t="s">
        <v>32612</v>
      </c>
      <c r="F350" s="22" t="s">
        <v>32613</v>
      </c>
      <c r="G350" s="22"/>
      <c r="H350" s="22"/>
      <c r="I350" s="22"/>
      <c r="J350" s="22"/>
      <c r="K350" s="22"/>
      <c r="L350" s="22"/>
      <c r="M350" s="22"/>
      <c r="N350" s="22"/>
      <c r="O350" s="22"/>
      <c r="P350" s="22"/>
    </row>
    <row r="351" spans="1:16" x14ac:dyDescent="0.3">
      <c r="A351" s="22">
        <f>VLOOKUP(B351,web_archive!D:D,1,FALSE)</f>
        <v>1034</v>
      </c>
      <c r="B351" s="22">
        <v>1034</v>
      </c>
      <c r="C351" s="22" t="s">
        <v>2337</v>
      </c>
      <c r="D351" s="22">
        <v>1</v>
      </c>
      <c r="E351" s="22" t="s">
        <v>32614</v>
      </c>
      <c r="F351" s="22" t="s">
        <v>32615</v>
      </c>
      <c r="G351" s="22"/>
      <c r="H351" s="22"/>
      <c r="I351" s="22"/>
      <c r="J351" s="22"/>
      <c r="K351" s="22"/>
      <c r="L351" s="22"/>
      <c r="M351" s="22"/>
      <c r="N351" s="22"/>
      <c r="O351" s="22"/>
      <c r="P351" s="22"/>
    </row>
    <row r="352" spans="1:16" x14ac:dyDescent="0.3">
      <c r="A352" s="22">
        <f>VLOOKUP(B352,web_archive!D:D,1,FALSE)</f>
        <v>1035</v>
      </c>
      <c r="B352" s="22">
        <v>1035</v>
      </c>
      <c r="C352" s="22" t="s">
        <v>3107</v>
      </c>
      <c r="D352" s="22">
        <v>1</v>
      </c>
      <c r="E352" s="22" t="s">
        <v>32616</v>
      </c>
      <c r="F352" s="22" t="s">
        <v>32617</v>
      </c>
      <c r="G352" s="22"/>
      <c r="H352" s="22"/>
      <c r="I352" s="22"/>
      <c r="J352" s="22"/>
      <c r="K352" s="22"/>
      <c r="L352" s="22"/>
      <c r="M352" s="22"/>
      <c r="N352" s="22"/>
      <c r="O352" s="22"/>
      <c r="P352" s="22"/>
    </row>
    <row r="353" spans="1:16" x14ac:dyDescent="0.3">
      <c r="A353" s="22">
        <f>VLOOKUP(B353,web_archive!D:D,1,FALSE)</f>
        <v>1036</v>
      </c>
      <c r="B353" s="22">
        <v>1036</v>
      </c>
      <c r="C353" s="22" t="s">
        <v>3143</v>
      </c>
      <c r="D353" s="22">
        <v>1</v>
      </c>
      <c r="E353" s="22" t="s">
        <v>32618</v>
      </c>
      <c r="F353" s="22" t="s">
        <v>32619</v>
      </c>
      <c r="G353" s="22"/>
      <c r="H353" s="22"/>
      <c r="I353" s="22"/>
      <c r="J353" s="22"/>
      <c r="K353" s="22"/>
      <c r="L353" s="22"/>
      <c r="M353" s="22"/>
      <c r="N353" s="22"/>
      <c r="O353" s="22"/>
      <c r="P353" s="22"/>
    </row>
    <row r="354" spans="1:16" x14ac:dyDescent="0.3">
      <c r="A354" s="22">
        <f>VLOOKUP(B354,web_archive!D:D,1,FALSE)</f>
        <v>1037</v>
      </c>
      <c r="B354" s="22">
        <v>1037</v>
      </c>
      <c r="C354" s="22" t="s">
        <v>3159</v>
      </c>
      <c r="D354" s="22">
        <v>1</v>
      </c>
      <c r="E354" s="22" t="s">
        <v>32620</v>
      </c>
      <c r="F354" s="22" t="s">
        <v>32621</v>
      </c>
      <c r="G354" s="22"/>
      <c r="H354" s="22"/>
      <c r="I354" s="22"/>
      <c r="J354" s="22"/>
      <c r="K354" s="22"/>
      <c r="L354" s="22"/>
      <c r="M354" s="22"/>
      <c r="N354" s="22"/>
      <c r="O354" s="22"/>
      <c r="P354" s="22"/>
    </row>
    <row r="355" spans="1:16" x14ac:dyDescent="0.3">
      <c r="A355" s="22">
        <f>VLOOKUP(B355,web_archive!D:D,1,FALSE)</f>
        <v>1038</v>
      </c>
      <c r="B355" s="22">
        <v>1038</v>
      </c>
      <c r="C355" s="22" t="s">
        <v>7524</v>
      </c>
      <c r="D355" s="22">
        <v>1</v>
      </c>
      <c r="E355" s="22" t="s">
        <v>32622</v>
      </c>
      <c r="F355" s="22" t="s">
        <v>32623</v>
      </c>
      <c r="G355" s="22"/>
      <c r="H355" s="22"/>
      <c r="I355" s="22"/>
      <c r="J355" s="22"/>
      <c r="K355" s="22"/>
      <c r="L355" s="22"/>
      <c r="M355" s="22"/>
      <c r="N355" s="22"/>
      <c r="O355" s="22"/>
      <c r="P355" s="22"/>
    </row>
    <row r="356" spans="1:16" x14ac:dyDescent="0.3">
      <c r="A356" s="22">
        <f>VLOOKUP(B356,web_archive!D:D,1,FALSE)</f>
        <v>1039</v>
      </c>
      <c r="B356" s="22">
        <v>1039</v>
      </c>
      <c r="C356" s="22" t="s">
        <v>7528</v>
      </c>
      <c r="D356" s="22">
        <v>1</v>
      </c>
      <c r="E356" s="22" t="s">
        <v>32624</v>
      </c>
      <c r="F356" s="22" t="s">
        <v>32625</v>
      </c>
      <c r="G356" s="22"/>
      <c r="H356" s="22"/>
      <c r="I356" s="22"/>
      <c r="J356" s="22"/>
      <c r="K356" s="22"/>
      <c r="L356" s="22"/>
      <c r="M356" s="22"/>
      <c r="N356" s="22"/>
      <c r="O356" s="22"/>
      <c r="P356" s="22"/>
    </row>
    <row r="357" spans="1:16" x14ac:dyDescent="0.3">
      <c r="A357" s="22">
        <f>VLOOKUP(B357,web_archive!D:D,1,FALSE)</f>
        <v>1040</v>
      </c>
      <c r="B357" s="22">
        <v>1040</v>
      </c>
      <c r="C357" s="22" t="s">
        <v>3545</v>
      </c>
      <c r="D357" s="22">
        <v>1</v>
      </c>
      <c r="E357" s="22" t="s">
        <v>32626</v>
      </c>
      <c r="F357" s="22" t="s">
        <v>32627</v>
      </c>
      <c r="G357" s="22"/>
      <c r="H357" s="22"/>
      <c r="I357" s="22"/>
      <c r="J357" s="22"/>
      <c r="K357" s="22"/>
      <c r="L357" s="22"/>
      <c r="M357" s="22"/>
      <c r="N357" s="22"/>
      <c r="O357" s="22"/>
      <c r="P357" s="22"/>
    </row>
    <row r="358" spans="1:16" x14ac:dyDescent="0.3">
      <c r="A358" s="22">
        <f>VLOOKUP(B358,web_archive!D:D,1,FALSE)</f>
        <v>1041</v>
      </c>
      <c r="B358" s="22">
        <v>1041</v>
      </c>
      <c r="C358" s="22" t="s">
        <v>5959</v>
      </c>
      <c r="D358" s="22">
        <v>1</v>
      </c>
      <c r="E358" s="22" t="s">
        <v>32628</v>
      </c>
      <c r="F358" s="22" t="s">
        <v>32629</v>
      </c>
      <c r="G358" s="22"/>
      <c r="H358" s="22"/>
      <c r="I358" s="22"/>
      <c r="J358" s="22"/>
      <c r="K358" s="22"/>
      <c r="L358" s="22"/>
      <c r="M358" s="22"/>
      <c r="N358" s="22"/>
      <c r="O358" s="22"/>
      <c r="P358" s="22"/>
    </row>
    <row r="359" spans="1:16" x14ac:dyDescent="0.3">
      <c r="A359" s="22">
        <f>VLOOKUP(B359,web_archive!D:D,1,FALSE)</f>
        <v>1042</v>
      </c>
      <c r="B359" s="22">
        <v>1042</v>
      </c>
      <c r="C359" s="22" t="s">
        <v>9014</v>
      </c>
      <c r="D359" s="22">
        <v>1</v>
      </c>
      <c r="E359" s="22" t="s">
        <v>32630</v>
      </c>
      <c r="F359" s="22" t="s">
        <v>32631</v>
      </c>
      <c r="G359" s="22"/>
      <c r="H359" s="22"/>
      <c r="I359" s="22"/>
      <c r="J359" s="22"/>
      <c r="K359" s="22"/>
      <c r="L359" s="22"/>
      <c r="M359" s="22"/>
      <c r="N359" s="22"/>
      <c r="O359" s="22"/>
      <c r="P359" s="22"/>
    </row>
    <row r="360" spans="1:16" x14ac:dyDescent="0.3">
      <c r="A360" s="22">
        <f>VLOOKUP(B360,web_archive!D:D,1,FALSE)</f>
        <v>1043</v>
      </c>
      <c r="B360" s="22">
        <v>1043</v>
      </c>
      <c r="C360" s="22" t="s">
        <v>7014</v>
      </c>
      <c r="D360" s="22">
        <v>1</v>
      </c>
      <c r="E360" s="22" t="s">
        <v>32632</v>
      </c>
      <c r="F360" s="22" t="s">
        <v>32633</v>
      </c>
      <c r="G360" s="22"/>
      <c r="H360" s="22"/>
      <c r="I360" s="22"/>
      <c r="J360" s="22"/>
      <c r="K360" s="22"/>
      <c r="L360" s="22"/>
      <c r="M360" s="22"/>
      <c r="N360" s="22"/>
      <c r="O360" s="22"/>
      <c r="P360" s="22"/>
    </row>
    <row r="361" spans="1:16" x14ac:dyDescent="0.3">
      <c r="A361" s="22">
        <f>VLOOKUP(B361,web_archive!D:D,1,FALSE)</f>
        <v>1044</v>
      </c>
      <c r="B361" s="22">
        <v>1044</v>
      </c>
      <c r="C361" s="22" t="s">
        <v>10089</v>
      </c>
      <c r="D361" s="22">
        <v>1</v>
      </c>
      <c r="E361" s="22" t="s">
        <v>32634</v>
      </c>
      <c r="F361" s="22" t="s">
        <v>32635</v>
      </c>
      <c r="G361" s="22"/>
      <c r="H361" s="22"/>
      <c r="I361" s="22"/>
      <c r="J361" s="22"/>
      <c r="K361" s="22"/>
      <c r="L361" s="22"/>
      <c r="M361" s="22"/>
      <c r="N361" s="22"/>
      <c r="O361" s="22"/>
      <c r="P361" s="22"/>
    </row>
    <row r="362" spans="1:16" x14ac:dyDescent="0.3">
      <c r="A362" s="22">
        <f>VLOOKUP(B362,web_archive!D:D,1,FALSE)</f>
        <v>1045</v>
      </c>
      <c r="B362" s="22">
        <v>1045</v>
      </c>
      <c r="C362" s="22" t="s">
        <v>8651</v>
      </c>
      <c r="D362" s="22">
        <v>1</v>
      </c>
      <c r="E362" s="22" t="s">
        <v>32636</v>
      </c>
      <c r="F362" s="22" t="s">
        <v>32637</v>
      </c>
      <c r="G362" s="22"/>
      <c r="H362" s="22"/>
      <c r="I362" s="22"/>
      <c r="J362" s="22"/>
      <c r="K362" s="22"/>
      <c r="L362" s="22"/>
      <c r="M362" s="22"/>
      <c r="N362" s="22"/>
      <c r="O362" s="22"/>
      <c r="P362" s="22"/>
    </row>
    <row r="363" spans="1:16" x14ac:dyDescent="0.3">
      <c r="A363" s="22">
        <f>VLOOKUP(B363,web_archive!D:D,1,FALSE)</f>
        <v>1046</v>
      </c>
      <c r="B363" s="22">
        <v>1046</v>
      </c>
      <c r="C363" s="22" t="s">
        <v>10229</v>
      </c>
      <c r="D363" s="22">
        <v>1</v>
      </c>
      <c r="E363" s="22" t="s">
        <v>32638</v>
      </c>
      <c r="F363" s="22"/>
      <c r="G363" s="22"/>
      <c r="H363" s="22"/>
      <c r="I363" s="22"/>
      <c r="J363" s="22"/>
      <c r="K363" s="22"/>
      <c r="L363" s="22"/>
      <c r="M363" s="22"/>
      <c r="N363" s="22"/>
      <c r="O363" s="22"/>
      <c r="P363" s="22"/>
    </row>
    <row r="364" spans="1:16" x14ac:dyDescent="0.3">
      <c r="A364" s="22">
        <f>VLOOKUP(B364,web_archive!D:D,1,FALSE)</f>
        <v>1047</v>
      </c>
      <c r="B364" s="22">
        <v>1047</v>
      </c>
      <c r="C364" s="22" t="s">
        <v>5028</v>
      </c>
      <c r="D364" s="22">
        <v>1</v>
      </c>
      <c r="E364" s="22" t="s">
        <v>32639</v>
      </c>
      <c r="F364" s="22"/>
      <c r="G364" s="22"/>
      <c r="H364" s="22"/>
      <c r="I364" s="22"/>
      <c r="J364" s="22"/>
      <c r="K364" s="22"/>
      <c r="L364" s="22"/>
      <c r="M364" s="22"/>
      <c r="N364" s="22"/>
      <c r="O364" s="22"/>
      <c r="P364" s="22"/>
    </row>
    <row r="365" spans="1:16" x14ac:dyDescent="0.3">
      <c r="A365" s="22">
        <f>VLOOKUP(B365,web_archive!D:D,1,FALSE)</f>
        <v>1048</v>
      </c>
      <c r="B365" s="22">
        <v>1048</v>
      </c>
      <c r="C365" s="22" t="s">
        <v>9218</v>
      </c>
      <c r="D365" s="22">
        <v>1</v>
      </c>
      <c r="E365" s="22" t="s">
        <v>32640</v>
      </c>
      <c r="F365" s="22" t="s">
        <v>32641</v>
      </c>
      <c r="G365" s="22"/>
      <c r="H365" s="22"/>
      <c r="I365" s="22"/>
      <c r="J365" s="22"/>
      <c r="K365" s="22"/>
      <c r="L365" s="22"/>
      <c r="M365" s="22"/>
      <c r="N365" s="22"/>
      <c r="O365" s="22"/>
      <c r="P365" s="22"/>
    </row>
    <row r="366" spans="1:16" x14ac:dyDescent="0.3">
      <c r="A366" s="22">
        <f>VLOOKUP(B366,web_archive!D:D,1,FALSE)</f>
        <v>1049</v>
      </c>
      <c r="B366" s="22">
        <v>1049</v>
      </c>
      <c r="C366" s="22" t="s">
        <v>9163</v>
      </c>
      <c r="D366" s="22">
        <v>1</v>
      </c>
      <c r="E366" s="22" t="s">
        <v>32642</v>
      </c>
      <c r="F366" s="22" t="s">
        <v>32643</v>
      </c>
      <c r="G366" s="22"/>
      <c r="H366" s="22"/>
      <c r="I366" s="22"/>
      <c r="J366" s="22"/>
      <c r="K366" s="22"/>
      <c r="L366" s="22"/>
      <c r="M366" s="22"/>
      <c r="N366" s="22"/>
      <c r="O366" s="22"/>
      <c r="P366" s="22"/>
    </row>
    <row r="367" spans="1:16" x14ac:dyDescent="0.3">
      <c r="A367" s="22">
        <f>VLOOKUP(B367,web_archive!D:D,1,FALSE)</f>
        <v>1050</v>
      </c>
      <c r="B367" s="22">
        <v>1050</v>
      </c>
      <c r="C367" s="22" t="s">
        <v>9928</v>
      </c>
      <c r="D367" s="22">
        <v>1</v>
      </c>
      <c r="E367" s="22" t="s">
        <v>32644</v>
      </c>
      <c r="F367" s="22" t="s">
        <v>32645</v>
      </c>
      <c r="G367" s="22"/>
      <c r="H367" s="22"/>
      <c r="I367" s="22"/>
      <c r="J367" s="22"/>
      <c r="K367" s="22"/>
      <c r="L367" s="22"/>
      <c r="M367" s="22"/>
      <c r="N367" s="22"/>
      <c r="O367" s="22"/>
      <c r="P367" s="22"/>
    </row>
    <row r="368" spans="1:16" x14ac:dyDescent="0.3">
      <c r="A368" s="22">
        <f>VLOOKUP(B368,web_archive!D:D,1,FALSE)</f>
        <v>1051</v>
      </c>
      <c r="B368" s="22">
        <v>1051</v>
      </c>
      <c r="C368" s="22" t="s">
        <v>2926</v>
      </c>
      <c r="D368" s="22">
        <v>1</v>
      </c>
      <c r="E368" s="22" t="s">
        <v>32646</v>
      </c>
      <c r="F368" s="22" t="s">
        <v>32647</v>
      </c>
      <c r="G368" s="22"/>
      <c r="H368" s="22"/>
      <c r="I368" s="22"/>
      <c r="J368" s="22"/>
      <c r="K368" s="22"/>
      <c r="L368" s="22"/>
      <c r="M368" s="22"/>
      <c r="N368" s="22"/>
      <c r="O368" s="22"/>
      <c r="P368" s="22"/>
    </row>
    <row r="369" spans="1:16" x14ac:dyDescent="0.3">
      <c r="A369" s="22">
        <f>VLOOKUP(B369,web_archive!D:D,1,FALSE)</f>
        <v>1052</v>
      </c>
      <c r="B369" s="22">
        <v>1052</v>
      </c>
      <c r="C369" s="22" t="s">
        <v>9116</v>
      </c>
      <c r="D369" s="22">
        <v>1</v>
      </c>
      <c r="E369" s="22" t="s">
        <v>32648</v>
      </c>
      <c r="F369" s="22" t="s">
        <v>32649</v>
      </c>
      <c r="G369" s="22"/>
      <c r="H369" s="22"/>
      <c r="I369" s="22"/>
      <c r="J369" s="22"/>
      <c r="K369" s="22"/>
      <c r="L369" s="22"/>
      <c r="M369" s="22"/>
      <c r="N369" s="22"/>
      <c r="O369" s="22"/>
      <c r="P369" s="22"/>
    </row>
    <row r="370" spans="1:16" x14ac:dyDescent="0.3">
      <c r="A370" s="22">
        <f>VLOOKUP(B370,web_archive!D:D,1,FALSE)</f>
        <v>1053</v>
      </c>
      <c r="B370" s="22">
        <v>1053</v>
      </c>
      <c r="C370" s="22" t="s">
        <v>10093</v>
      </c>
      <c r="D370" s="22">
        <v>1</v>
      </c>
      <c r="E370" s="22" t="s">
        <v>32650</v>
      </c>
      <c r="F370" s="22" t="s">
        <v>32651</v>
      </c>
      <c r="G370" s="22"/>
      <c r="H370" s="22"/>
      <c r="I370" s="22"/>
      <c r="J370" s="22"/>
      <c r="K370" s="22"/>
      <c r="L370" s="22"/>
      <c r="M370" s="22"/>
      <c r="N370" s="22"/>
      <c r="O370" s="22"/>
      <c r="P370" s="22"/>
    </row>
    <row r="371" spans="1:16" x14ac:dyDescent="0.3">
      <c r="A371" s="22">
        <f>VLOOKUP(B371,web_archive!D:D,1,FALSE)</f>
        <v>1054</v>
      </c>
      <c r="B371" s="22">
        <v>1054</v>
      </c>
      <c r="C371" s="22" t="s">
        <v>6124</v>
      </c>
      <c r="D371" s="22">
        <v>1</v>
      </c>
      <c r="E371" s="22" t="s">
        <v>32652</v>
      </c>
      <c r="F371" s="22" t="s">
        <v>32653</v>
      </c>
      <c r="G371" s="22"/>
      <c r="H371" s="22"/>
      <c r="I371" s="22"/>
      <c r="J371" s="22"/>
      <c r="K371" s="22"/>
      <c r="L371" s="22"/>
      <c r="M371" s="22"/>
      <c r="N371" s="22"/>
      <c r="O371" s="22"/>
      <c r="P371" s="22"/>
    </row>
    <row r="372" spans="1:16" x14ac:dyDescent="0.3">
      <c r="A372" s="22">
        <f>VLOOKUP(B372,web_archive!D:D,1,FALSE)</f>
        <v>1055</v>
      </c>
      <c r="B372" s="22">
        <v>1055</v>
      </c>
      <c r="C372" s="22" t="s">
        <v>3501</v>
      </c>
      <c r="D372" s="22">
        <v>1</v>
      </c>
      <c r="E372" s="22" t="s">
        <v>32654</v>
      </c>
      <c r="F372" s="22" t="s">
        <v>32655</v>
      </c>
      <c r="G372" s="22"/>
      <c r="H372" s="22"/>
      <c r="I372" s="22"/>
      <c r="J372" s="22"/>
      <c r="K372" s="22"/>
      <c r="L372" s="22"/>
      <c r="M372" s="22"/>
      <c r="N372" s="22"/>
      <c r="O372" s="22"/>
      <c r="P372" s="22"/>
    </row>
    <row r="373" spans="1:16" x14ac:dyDescent="0.3">
      <c r="A373" s="22">
        <f>VLOOKUP(B373,web_archive!D:D,1,FALSE)</f>
        <v>1056</v>
      </c>
      <c r="B373" s="22">
        <v>1056</v>
      </c>
      <c r="C373" s="22" t="s">
        <v>4830</v>
      </c>
      <c r="D373" s="22">
        <v>1</v>
      </c>
      <c r="E373" s="22" t="s">
        <v>32656</v>
      </c>
      <c r="F373" s="22" t="s">
        <v>32657</v>
      </c>
      <c r="G373" s="22"/>
      <c r="H373" s="22"/>
      <c r="I373" s="22"/>
      <c r="J373" s="22"/>
      <c r="K373" s="22"/>
      <c r="L373" s="22"/>
      <c r="M373" s="22"/>
      <c r="N373" s="22"/>
      <c r="O373" s="22"/>
      <c r="P373" s="22"/>
    </row>
    <row r="374" spans="1:16" x14ac:dyDescent="0.3">
      <c r="A374" s="22">
        <f>VLOOKUP(B374,web_archive!D:D,1,FALSE)</f>
        <v>1057</v>
      </c>
      <c r="B374" s="22">
        <v>1057</v>
      </c>
      <c r="C374" s="22" t="s">
        <v>6831</v>
      </c>
      <c r="D374" s="22">
        <v>1</v>
      </c>
      <c r="E374" s="22" t="s">
        <v>32658</v>
      </c>
      <c r="F374" s="22" t="s">
        <v>32659</v>
      </c>
      <c r="G374" s="22"/>
      <c r="H374" s="22"/>
      <c r="I374" s="22"/>
      <c r="J374" s="22"/>
      <c r="K374" s="22"/>
      <c r="L374" s="22"/>
      <c r="M374" s="22"/>
      <c r="N374" s="22"/>
      <c r="O374" s="22"/>
      <c r="P374" s="22"/>
    </row>
    <row r="375" spans="1:16" x14ac:dyDescent="0.3">
      <c r="A375" s="22">
        <f>VLOOKUP(B375,web_archive!D:D,1,FALSE)</f>
        <v>1058</v>
      </c>
      <c r="B375" s="22">
        <v>1058</v>
      </c>
      <c r="C375" s="22" t="s">
        <v>10777</v>
      </c>
      <c r="D375" s="22">
        <v>1</v>
      </c>
      <c r="E375" s="22" t="s">
        <v>32660</v>
      </c>
      <c r="F375" s="22" t="s">
        <v>32661</v>
      </c>
      <c r="G375" s="22"/>
      <c r="H375" s="22"/>
      <c r="I375" s="22"/>
      <c r="J375" s="22"/>
      <c r="K375" s="22"/>
      <c r="L375" s="22"/>
      <c r="M375" s="22"/>
      <c r="N375" s="22"/>
      <c r="O375" s="22"/>
      <c r="P375" s="22"/>
    </row>
    <row r="376" spans="1:16" x14ac:dyDescent="0.3">
      <c r="A376" s="22">
        <f>VLOOKUP(B376,web_archive!D:D,1,FALSE)</f>
        <v>1059</v>
      </c>
      <c r="B376" s="22">
        <v>1059</v>
      </c>
      <c r="C376" s="22" t="s">
        <v>10121</v>
      </c>
      <c r="D376" s="22">
        <v>1</v>
      </c>
      <c r="E376" s="22" t="s">
        <v>32662</v>
      </c>
      <c r="F376" s="22" t="s">
        <v>32663</v>
      </c>
      <c r="G376" s="22"/>
      <c r="H376" s="22"/>
      <c r="I376" s="22"/>
      <c r="J376" s="22"/>
      <c r="K376" s="22"/>
      <c r="L376" s="22"/>
      <c r="M376" s="22"/>
      <c r="N376" s="22"/>
      <c r="O376" s="22"/>
      <c r="P376" s="22"/>
    </row>
    <row r="377" spans="1:16" x14ac:dyDescent="0.3">
      <c r="A377" s="22">
        <f>VLOOKUP(B377,web_archive!D:D,1,FALSE)</f>
        <v>1060</v>
      </c>
      <c r="B377" s="22">
        <v>1060</v>
      </c>
      <c r="C377" s="22" t="s">
        <v>4662</v>
      </c>
      <c r="D377" s="22">
        <v>1</v>
      </c>
      <c r="E377" s="22" t="s">
        <v>32664</v>
      </c>
      <c r="F377" s="22" t="s">
        <v>32665</v>
      </c>
      <c r="G377" s="22"/>
      <c r="H377" s="22"/>
      <c r="I377" s="22"/>
      <c r="J377" s="22"/>
      <c r="K377" s="22"/>
      <c r="L377" s="22"/>
      <c r="M377" s="22"/>
      <c r="N377" s="22"/>
      <c r="O377" s="22"/>
      <c r="P377" s="22"/>
    </row>
    <row r="378" spans="1:16" x14ac:dyDescent="0.3">
      <c r="A378" s="22">
        <f>VLOOKUP(B378,web_archive!D:D,1,FALSE)</f>
        <v>1061</v>
      </c>
      <c r="B378" s="22">
        <v>1061</v>
      </c>
      <c r="C378" s="22" t="s">
        <v>9582</v>
      </c>
      <c r="D378" s="22">
        <v>1</v>
      </c>
      <c r="E378" s="22" t="s">
        <v>32666</v>
      </c>
      <c r="F378" s="22" t="s">
        <v>32667</v>
      </c>
      <c r="G378" s="22"/>
      <c r="H378" s="22"/>
      <c r="I378" s="22"/>
      <c r="J378" s="22"/>
      <c r="K378" s="22"/>
      <c r="L378" s="22"/>
      <c r="M378" s="22"/>
      <c r="N378" s="22"/>
      <c r="O378" s="22"/>
      <c r="P378" s="22"/>
    </row>
    <row r="379" spans="1:16" x14ac:dyDescent="0.3">
      <c r="A379" s="22">
        <f>VLOOKUP(B379,web_archive!D:D,1,FALSE)</f>
        <v>1062</v>
      </c>
      <c r="B379" s="22">
        <v>1062</v>
      </c>
      <c r="C379" s="22" t="s">
        <v>7940</v>
      </c>
      <c r="D379" s="22">
        <v>1</v>
      </c>
      <c r="E379" s="22" t="s">
        <v>32668</v>
      </c>
      <c r="F379" s="22" t="s">
        <v>32669</v>
      </c>
      <c r="G379" s="22"/>
      <c r="H379" s="22"/>
      <c r="I379" s="22"/>
      <c r="J379" s="22"/>
      <c r="K379" s="22"/>
      <c r="L379" s="22"/>
      <c r="M379" s="22"/>
      <c r="N379" s="22"/>
      <c r="O379" s="22"/>
      <c r="P379" s="22"/>
    </row>
    <row r="380" spans="1:16" x14ac:dyDescent="0.3">
      <c r="A380" s="22">
        <f>VLOOKUP(B380,web_archive!D:D,1,FALSE)</f>
        <v>1063</v>
      </c>
      <c r="B380" s="22">
        <v>1063</v>
      </c>
      <c r="C380" s="22" t="s">
        <v>8941</v>
      </c>
      <c r="D380" s="22">
        <v>1</v>
      </c>
      <c r="E380" s="22" t="s">
        <v>32670</v>
      </c>
      <c r="F380" s="22" t="s">
        <v>32671</v>
      </c>
      <c r="G380" s="22"/>
      <c r="H380" s="22"/>
      <c r="I380" s="22"/>
      <c r="J380" s="22"/>
      <c r="K380" s="22"/>
      <c r="L380" s="22"/>
      <c r="M380" s="22"/>
      <c r="N380" s="22"/>
      <c r="O380" s="22"/>
      <c r="P380" s="22"/>
    </row>
    <row r="381" spans="1:16" x14ac:dyDescent="0.3">
      <c r="A381" s="22">
        <f>VLOOKUP(B381,web_archive!D:D,1,FALSE)</f>
        <v>1064</v>
      </c>
      <c r="B381" s="22">
        <v>1064</v>
      </c>
      <c r="C381" s="22" t="s">
        <v>8286</v>
      </c>
      <c r="D381" s="22">
        <v>1</v>
      </c>
      <c r="E381" s="22" t="s">
        <v>32672</v>
      </c>
      <c r="F381" s="22" t="s">
        <v>32673</v>
      </c>
      <c r="G381" s="22"/>
      <c r="H381" s="22"/>
      <c r="I381" s="22"/>
      <c r="J381" s="22"/>
      <c r="K381" s="22"/>
      <c r="L381" s="22"/>
      <c r="M381" s="22"/>
      <c r="N381" s="22"/>
      <c r="O381" s="22"/>
      <c r="P381" s="22"/>
    </row>
    <row r="382" spans="1:16" x14ac:dyDescent="0.3">
      <c r="A382" s="22">
        <f>VLOOKUP(B382,web_archive!D:D,1,FALSE)</f>
        <v>1065</v>
      </c>
      <c r="B382" s="22">
        <v>1065</v>
      </c>
      <c r="C382" s="22" t="s">
        <v>1440</v>
      </c>
      <c r="D382" s="22">
        <v>1</v>
      </c>
      <c r="E382" s="22" t="s">
        <v>32674</v>
      </c>
      <c r="F382" s="22" t="s">
        <v>32675</v>
      </c>
      <c r="G382" s="22"/>
      <c r="H382" s="22"/>
      <c r="I382" s="22"/>
      <c r="J382" s="22"/>
      <c r="K382" s="22"/>
      <c r="L382" s="22"/>
      <c r="M382" s="22"/>
      <c r="N382" s="22"/>
      <c r="O382" s="22"/>
      <c r="P382" s="22"/>
    </row>
    <row r="383" spans="1:16" x14ac:dyDescent="0.3">
      <c r="A383" s="22">
        <f>VLOOKUP(B383,web_archive!D:D,1,FALSE)</f>
        <v>1066</v>
      </c>
      <c r="B383" s="22">
        <v>1066</v>
      </c>
      <c r="C383" s="22" t="s">
        <v>10133</v>
      </c>
      <c r="D383" s="22">
        <v>1</v>
      </c>
      <c r="E383" s="22" t="s">
        <v>32676</v>
      </c>
      <c r="F383" s="22" t="s">
        <v>32381</v>
      </c>
      <c r="G383" s="22"/>
      <c r="H383" s="22"/>
      <c r="I383" s="22"/>
      <c r="J383" s="22"/>
      <c r="K383" s="22"/>
      <c r="L383" s="22"/>
      <c r="M383" s="22"/>
      <c r="N383" s="22"/>
      <c r="O383" s="22"/>
      <c r="P383" s="22"/>
    </row>
    <row r="384" spans="1:16" x14ac:dyDescent="0.3">
      <c r="A384" s="22">
        <f>VLOOKUP(B384,web_archive!D:D,1,FALSE)</f>
        <v>1067</v>
      </c>
      <c r="B384" s="22">
        <v>1067</v>
      </c>
      <c r="C384" s="22" t="s">
        <v>10137</v>
      </c>
      <c r="D384" s="22">
        <v>1</v>
      </c>
      <c r="E384" s="22" t="s">
        <v>32677</v>
      </c>
      <c r="F384" s="22" t="s">
        <v>32381</v>
      </c>
      <c r="G384" s="22"/>
      <c r="H384" s="22"/>
      <c r="I384" s="22"/>
      <c r="J384" s="22"/>
      <c r="K384" s="22"/>
      <c r="L384" s="22"/>
      <c r="M384" s="22"/>
      <c r="N384" s="22"/>
      <c r="O384" s="22"/>
      <c r="P384" s="22"/>
    </row>
    <row r="385" spans="1:16" x14ac:dyDescent="0.3">
      <c r="A385" s="22">
        <f>VLOOKUP(B385,web_archive!D:D,1,FALSE)</f>
        <v>1068</v>
      </c>
      <c r="B385" s="22">
        <v>1068</v>
      </c>
      <c r="C385" s="22" t="s">
        <v>10141</v>
      </c>
      <c r="D385" s="22">
        <v>1</v>
      </c>
      <c r="E385" s="22" t="s">
        <v>32678</v>
      </c>
      <c r="F385" s="22" t="s">
        <v>32381</v>
      </c>
      <c r="G385" s="22"/>
      <c r="H385" s="22"/>
      <c r="I385" s="22"/>
      <c r="J385" s="22"/>
      <c r="K385" s="22"/>
      <c r="L385" s="22"/>
      <c r="M385" s="22"/>
      <c r="N385" s="22"/>
      <c r="O385" s="22"/>
      <c r="P385" s="22"/>
    </row>
    <row r="386" spans="1:16" x14ac:dyDescent="0.3">
      <c r="A386" s="22">
        <f>VLOOKUP(B386,web_archive!D:D,1,FALSE)</f>
        <v>1069</v>
      </c>
      <c r="B386" s="22">
        <v>1069</v>
      </c>
      <c r="C386" s="22" t="s">
        <v>6917</v>
      </c>
      <c r="D386" s="22">
        <v>1</v>
      </c>
      <c r="E386" s="22" t="s">
        <v>32679</v>
      </c>
      <c r="F386" s="22" t="s">
        <v>32680</v>
      </c>
      <c r="G386" s="22"/>
      <c r="H386" s="22"/>
      <c r="I386" s="22"/>
      <c r="J386" s="22"/>
      <c r="K386" s="22"/>
      <c r="L386" s="22"/>
      <c r="M386" s="22"/>
      <c r="N386" s="22"/>
      <c r="O386" s="22"/>
      <c r="P386" s="22"/>
    </row>
    <row r="387" spans="1:16" x14ac:dyDescent="0.3">
      <c r="A387" s="22">
        <f>VLOOKUP(B387,web_archive!D:D,1,FALSE)</f>
        <v>1070</v>
      </c>
      <c r="B387" s="22">
        <v>1070</v>
      </c>
      <c r="C387" s="22" t="s">
        <v>6921</v>
      </c>
      <c r="D387" s="22">
        <v>1</v>
      </c>
      <c r="E387" s="22" t="s">
        <v>32681</v>
      </c>
      <c r="F387" s="22" t="s">
        <v>32680</v>
      </c>
      <c r="G387" s="22"/>
      <c r="H387" s="22"/>
      <c r="I387" s="22"/>
      <c r="J387" s="22"/>
      <c r="K387" s="22"/>
      <c r="L387" s="22"/>
      <c r="M387" s="22"/>
      <c r="N387" s="22"/>
      <c r="O387" s="22"/>
      <c r="P387" s="22"/>
    </row>
    <row r="388" spans="1:16" x14ac:dyDescent="0.3">
      <c r="A388" s="22" t="e">
        <f>VLOOKUP(B388,web_archive!D:D,1,FALSE)</f>
        <v>#N/A</v>
      </c>
      <c r="B388" s="22">
        <v>1071</v>
      </c>
      <c r="C388" s="22" t="s">
        <v>12124</v>
      </c>
      <c r="D388" s="22">
        <v>1</v>
      </c>
      <c r="E388" s="22" t="s">
        <v>32682</v>
      </c>
      <c r="F388" s="22"/>
      <c r="G388" s="22"/>
      <c r="H388" s="22"/>
      <c r="I388" s="22"/>
      <c r="J388" s="22"/>
      <c r="K388" s="22"/>
      <c r="L388" s="22"/>
      <c r="M388" s="22"/>
      <c r="N388" s="22"/>
      <c r="O388" s="22"/>
      <c r="P388" s="22"/>
    </row>
    <row r="389" spans="1:16" x14ac:dyDescent="0.3">
      <c r="A389" s="22" t="e">
        <f>VLOOKUP(B389,web_archive!D:D,1,FALSE)</f>
        <v>#N/A</v>
      </c>
      <c r="B389" s="22">
        <v>1072</v>
      </c>
      <c r="C389" s="22" t="s">
        <v>12126</v>
      </c>
      <c r="D389" s="22">
        <v>1</v>
      </c>
      <c r="E389" s="22" t="s">
        <v>32683</v>
      </c>
      <c r="F389" s="22"/>
      <c r="G389" s="22"/>
      <c r="H389" s="22"/>
      <c r="I389" s="22"/>
      <c r="J389" s="22"/>
      <c r="K389" s="22"/>
      <c r="L389" s="22"/>
      <c r="M389" s="22"/>
      <c r="N389" s="22"/>
      <c r="O389" s="22"/>
      <c r="P389" s="22"/>
    </row>
    <row r="390" spans="1:16" x14ac:dyDescent="0.3">
      <c r="A390" s="22" t="e">
        <f>VLOOKUP(B390,web_archive!D:D,1,FALSE)</f>
        <v>#N/A</v>
      </c>
      <c r="B390" s="22">
        <v>1073</v>
      </c>
      <c r="C390" s="22" t="s">
        <v>12128</v>
      </c>
      <c r="D390" s="22">
        <v>1</v>
      </c>
      <c r="E390" s="22" t="s">
        <v>32684</v>
      </c>
      <c r="F390" s="22"/>
      <c r="G390" s="22"/>
      <c r="H390" s="22"/>
      <c r="I390" s="22"/>
      <c r="J390" s="22"/>
      <c r="K390" s="22"/>
      <c r="L390" s="22"/>
      <c r="M390" s="22"/>
      <c r="N390" s="22"/>
      <c r="O390" s="22"/>
      <c r="P390" s="22"/>
    </row>
    <row r="391" spans="1:16" x14ac:dyDescent="0.3">
      <c r="A391" s="22" t="e">
        <f>VLOOKUP(B391,web_archive!D:D,1,FALSE)</f>
        <v>#N/A</v>
      </c>
      <c r="B391" s="22">
        <v>1074</v>
      </c>
      <c r="C391" s="22" t="s">
        <v>12128</v>
      </c>
      <c r="D391" s="22">
        <v>1</v>
      </c>
      <c r="E391" s="22" t="s">
        <v>32685</v>
      </c>
      <c r="F391" s="22"/>
      <c r="G391" s="22"/>
      <c r="H391" s="22"/>
      <c r="I391" s="22"/>
      <c r="J391" s="22"/>
      <c r="K391" s="22"/>
      <c r="L391" s="22"/>
      <c r="M391" s="22"/>
      <c r="N391" s="22"/>
      <c r="O391" s="22"/>
      <c r="P391" s="22"/>
    </row>
    <row r="392" spans="1:16" x14ac:dyDescent="0.3">
      <c r="A392" s="22" t="e">
        <f>VLOOKUP(B392,web_archive!D:D,1,FALSE)</f>
        <v>#N/A</v>
      </c>
      <c r="B392" s="22">
        <v>1075</v>
      </c>
      <c r="C392" s="22" t="s">
        <v>12128</v>
      </c>
      <c r="D392" s="22">
        <v>1</v>
      </c>
      <c r="E392" s="22" t="s">
        <v>32686</v>
      </c>
      <c r="F392" s="22"/>
      <c r="G392" s="22"/>
      <c r="H392" s="22"/>
      <c r="I392" s="22"/>
      <c r="J392" s="22"/>
      <c r="K392" s="22"/>
      <c r="L392" s="22"/>
      <c r="M392" s="22"/>
      <c r="N392" s="22"/>
      <c r="O392" s="22"/>
      <c r="P392" s="22"/>
    </row>
    <row r="393" spans="1:16" x14ac:dyDescent="0.3">
      <c r="A393" s="22" t="e">
        <f>VLOOKUP(B393,web_archive!D:D,1,FALSE)</f>
        <v>#N/A</v>
      </c>
      <c r="B393" s="22">
        <v>1076</v>
      </c>
      <c r="C393" s="22" t="s">
        <v>12128</v>
      </c>
      <c r="D393" s="22">
        <v>1</v>
      </c>
      <c r="E393" s="22" t="s">
        <v>32687</v>
      </c>
      <c r="F393" s="22"/>
      <c r="G393" s="22"/>
      <c r="H393" s="22"/>
      <c r="I393" s="22"/>
      <c r="J393" s="22"/>
      <c r="K393" s="22"/>
      <c r="L393" s="22"/>
      <c r="M393" s="22"/>
      <c r="N393" s="22"/>
      <c r="O393" s="22"/>
      <c r="P393" s="22"/>
    </row>
    <row r="394" spans="1:16" x14ac:dyDescent="0.3">
      <c r="A394" s="22" t="e">
        <f>VLOOKUP(B394,web_archive!D:D,1,FALSE)</f>
        <v>#N/A</v>
      </c>
      <c r="B394" s="22">
        <v>1077</v>
      </c>
      <c r="C394" s="22" t="s">
        <v>12128</v>
      </c>
      <c r="D394" s="22">
        <v>1</v>
      </c>
      <c r="E394" s="22" t="s">
        <v>32688</v>
      </c>
      <c r="F394" s="22"/>
      <c r="G394" s="22"/>
      <c r="H394" s="22"/>
      <c r="I394" s="22"/>
      <c r="J394" s="22"/>
      <c r="K394" s="22"/>
      <c r="L394" s="22"/>
      <c r="M394" s="22"/>
      <c r="N394" s="22"/>
      <c r="O394" s="22"/>
      <c r="P394" s="22"/>
    </row>
    <row r="395" spans="1:16" x14ac:dyDescent="0.3">
      <c r="A395" s="22" t="e">
        <f>VLOOKUP(B395,web_archive!D:D,1,FALSE)</f>
        <v>#N/A</v>
      </c>
      <c r="B395" s="22">
        <v>1078</v>
      </c>
      <c r="C395" s="22" t="s">
        <v>12128</v>
      </c>
      <c r="D395" s="22">
        <v>1</v>
      </c>
      <c r="E395" s="22" t="s">
        <v>32689</v>
      </c>
      <c r="F395" s="22"/>
      <c r="G395" s="22"/>
      <c r="H395" s="22"/>
      <c r="I395" s="22"/>
      <c r="J395" s="22"/>
      <c r="K395" s="22"/>
      <c r="L395" s="22"/>
      <c r="M395" s="22"/>
      <c r="N395" s="22"/>
      <c r="O395" s="22"/>
      <c r="P395" s="22"/>
    </row>
    <row r="396" spans="1:16" x14ac:dyDescent="0.3">
      <c r="A396" s="22" t="e">
        <f>VLOOKUP(B396,web_archive!D:D,1,FALSE)</f>
        <v>#N/A</v>
      </c>
      <c r="B396" s="22">
        <v>1079</v>
      </c>
      <c r="C396" s="22" t="s">
        <v>12128</v>
      </c>
      <c r="D396" s="22">
        <v>1</v>
      </c>
      <c r="E396" s="22" t="s">
        <v>32690</v>
      </c>
      <c r="F396" s="22"/>
      <c r="G396" s="22"/>
      <c r="H396" s="22"/>
      <c r="I396" s="22"/>
      <c r="J396" s="22"/>
      <c r="K396" s="22"/>
      <c r="L396" s="22"/>
      <c r="M396" s="22"/>
      <c r="N396" s="22"/>
      <c r="O396" s="22"/>
      <c r="P396" s="22"/>
    </row>
    <row r="397" spans="1:16" x14ac:dyDescent="0.3">
      <c r="A397" s="22" t="e">
        <f>VLOOKUP(B397,web_archive!D:D,1,FALSE)</f>
        <v>#N/A</v>
      </c>
      <c r="B397" s="22">
        <v>1080</v>
      </c>
      <c r="C397" s="22" t="s">
        <v>12128</v>
      </c>
      <c r="D397" s="22">
        <v>1</v>
      </c>
      <c r="E397" s="22" t="s">
        <v>32691</v>
      </c>
      <c r="F397" s="22"/>
      <c r="G397" s="22"/>
      <c r="H397" s="22"/>
      <c r="I397" s="22"/>
      <c r="J397" s="22"/>
      <c r="K397" s="22"/>
      <c r="L397" s="22"/>
      <c r="M397" s="22"/>
      <c r="N397" s="22"/>
      <c r="O397" s="22"/>
      <c r="P397" s="22"/>
    </row>
    <row r="398" spans="1:16" x14ac:dyDescent="0.3">
      <c r="A398" s="22" t="e">
        <f>VLOOKUP(B398,web_archive!D:D,1,FALSE)</f>
        <v>#N/A</v>
      </c>
      <c r="B398" s="22">
        <v>1081</v>
      </c>
      <c r="C398" s="22" t="s">
        <v>12137</v>
      </c>
      <c r="D398" s="22">
        <v>1</v>
      </c>
      <c r="E398" s="22" t="s">
        <v>32692</v>
      </c>
      <c r="F398" s="22"/>
      <c r="G398" s="22"/>
      <c r="H398" s="22"/>
      <c r="I398" s="22"/>
      <c r="J398" s="22"/>
      <c r="K398" s="22"/>
      <c r="L398" s="22"/>
      <c r="M398" s="22"/>
      <c r="N398" s="22"/>
      <c r="O398" s="22"/>
      <c r="P398" s="22"/>
    </row>
    <row r="399" spans="1:16" x14ac:dyDescent="0.3">
      <c r="A399" s="22" t="e">
        <f>VLOOKUP(B399,web_archive!D:D,1,FALSE)</f>
        <v>#N/A</v>
      </c>
      <c r="B399" s="22">
        <v>1082</v>
      </c>
      <c r="C399" s="22" t="s">
        <v>12137</v>
      </c>
      <c r="D399" s="22">
        <v>1</v>
      </c>
      <c r="E399" s="22" t="s">
        <v>32692</v>
      </c>
      <c r="F399" s="22"/>
      <c r="G399" s="22"/>
      <c r="H399" s="22"/>
      <c r="I399" s="22"/>
      <c r="J399" s="22"/>
      <c r="K399" s="22"/>
      <c r="L399" s="22"/>
      <c r="M399" s="22"/>
      <c r="N399" s="22"/>
      <c r="O399" s="22"/>
      <c r="P399" s="22"/>
    </row>
    <row r="400" spans="1:16" x14ac:dyDescent="0.3">
      <c r="A400" s="22" t="e">
        <f>VLOOKUP(B400,web_archive!D:D,1,FALSE)</f>
        <v>#N/A</v>
      </c>
      <c r="B400" s="22">
        <v>1083</v>
      </c>
      <c r="C400" s="22" t="s">
        <v>12137</v>
      </c>
      <c r="D400" s="22">
        <v>1</v>
      </c>
      <c r="E400" s="22" t="s">
        <v>32692</v>
      </c>
      <c r="F400" s="22"/>
      <c r="G400" s="22"/>
      <c r="H400" s="22"/>
      <c r="I400" s="22"/>
      <c r="J400" s="22"/>
      <c r="K400" s="22"/>
      <c r="L400" s="22"/>
      <c r="M400" s="22"/>
      <c r="N400" s="22"/>
      <c r="O400" s="22"/>
      <c r="P400" s="22"/>
    </row>
    <row r="401" spans="1:16" x14ac:dyDescent="0.3">
      <c r="A401" s="22" t="e">
        <f>VLOOKUP(B401,web_archive!D:D,1,FALSE)</f>
        <v>#N/A</v>
      </c>
      <c r="B401" s="22">
        <v>1084</v>
      </c>
      <c r="C401" s="22" t="s">
        <v>12141</v>
      </c>
      <c r="D401" s="22">
        <v>1</v>
      </c>
      <c r="E401" s="22" t="s">
        <v>32693</v>
      </c>
      <c r="F401" s="22"/>
      <c r="G401" s="22"/>
      <c r="H401" s="22"/>
      <c r="I401" s="22"/>
      <c r="J401" s="22"/>
      <c r="K401" s="22"/>
      <c r="L401" s="22"/>
      <c r="M401" s="22"/>
      <c r="N401" s="22"/>
      <c r="O401" s="22"/>
      <c r="P401" s="22"/>
    </row>
    <row r="402" spans="1:16" x14ac:dyDescent="0.3">
      <c r="A402" s="22" t="e">
        <f>VLOOKUP(B402,web_archive!D:D,1,FALSE)</f>
        <v>#N/A</v>
      </c>
      <c r="B402" s="22">
        <v>1085</v>
      </c>
      <c r="C402" s="22" t="s">
        <v>12124</v>
      </c>
      <c r="D402" s="22">
        <v>1</v>
      </c>
      <c r="E402" s="22" t="s">
        <v>32694</v>
      </c>
      <c r="F402" s="22"/>
      <c r="G402" s="22"/>
      <c r="H402" s="22"/>
      <c r="I402" s="22"/>
      <c r="J402" s="22"/>
      <c r="K402" s="22"/>
      <c r="L402" s="22"/>
      <c r="M402" s="22"/>
      <c r="N402" s="22"/>
      <c r="O402" s="22"/>
      <c r="P402" s="22"/>
    </row>
    <row r="403" spans="1:16" x14ac:dyDescent="0.3">
      <c r="A403" s="22" t="e">
        <f>VLOOKUP(B403,web_archive!D:D,1,FALSE)</f>
        <v>#N/A</v>
      </c>
      <c r="B403" s="22">
        <v>1086</v>
      </c>
      <c r="C403" s="22" t="s">
        <v>12124</v>
      </c>
      <c r="D403" s="22">
        <v>1</v>
      </c>
      <c r="E403" s="22" t="s">
        <v>32694</v>
      </c>
      <c r="F403" s="22"/>
      <c r="G403" s="22"/>
      <c r="H403" s="22"/>
      <c r="I403" s="22"/>
      <c r="J403" s="22"/>
      <c r="K403" s="22"/>
      <c r="L403" s="22"/>
      <c r="M403" s="22"/>
      <c r="N403" s="22"/>
      <c r="O403" s="22"/>
      <c r="P403" s="22"/>
    </row>
    <row r="404" spans="1:16" x14ac:dyDescent="0.3">
      <c r="A404" s="22" t="e">
        <f>VLOOKUP(B404,web_archive!D:D,1,FALSE)</f>
        <v>#N/A</v>
      </c>
      <c r="B404" s="22">
        <v>1087</v>
      </c>
      <c r="C404" s="22" t="s">
        <v>12124</v>
      </c>
      <c r="D404" s="22">
        <v>1</v>
      </c>
      <c r="E404" s="22" t="s">
        <v>32694</v>
      </c>
      <c r="F404" s="22"/>
      <c r="G404" s="22"/>
      <c r="H404" s="22"/>
      <c r="I404" s="22"/>
      <c r="J404" s="22"/>
      <c r="K404" s="22"/>
      <c r="L404" s="22"/>
      <c r="M404" s="22"/>
      <c r="N404" s="22"/>
      <c r="O404" s="22"/>
      <c r="P404" s="22"/>
    </row>
    <row r="405" spans="1:16" x14ac:dyDescent="0.3">
      <c r="A405" s="22">
        <f>VLOOKUP(B405,web_archive!D:D,1,FALSE)</f>
        <v>1088</v>
      </c>
      <c r="B405" s="22">
        <v>1088</v>
      </c>
      <c r="C405" s="22" t="s">
        <v>6815</v>
      </c>
      <c r="D405" s="22">
        <v>1</v>
      </c>
      <c r="E405" s="22" t="s">
        <v>32695</v>
      </c>
      <c r="F405" s="22"/>
      <c r="G405" s="22"/>
      <c r="H405" s="22"/>
      <c r="I405" s="22"/>
      <c r="J405" s="22"/>
      <c r="K405" s="22"/>
      <c r="L405" s="22"/>
      <c r="M405" s="22"/>
      <c r="N405" s="22"/>
      <c r="O405" s="22"/>
      <c r="P405" s="22"/>
    </row>
    <row r="406" spans="1:16" x14ac:dyDescent="0.3">
      <c r="A406" s="22" t="e">
        <f>VLOOKUP(B406,web_archive!D:D,1,FALSE)</f>
        <v>#N/A</v>
      </c>
      <c r="B406" s="22">
        <v>1090</v>
      </c>
      <c r="C406" s="22" t="s">
        <v>12124</v>
      </c>
      <c r="D406" s="22">
        <v>1</v>
      </c>
      <c r="E406" s="22" t="s">
        <v>32694</v>
      </c>
      <c r="F406" s="22"/>
      <c r="G406" s="22"/>
      <c r="H406" s="22"/>
      <c r="I406" s="22"/>
      <c r="J406" s="22"/>
      <c r="K406" s="22"/>
      <c r="L406" s="22"/>
      <c r="M406" s="22"/>
      <c r="N406" s="22"/>
      <c r="O406" s="22"/>
      <c r="P406" s="22"/>
    </row>
    <row r="407" spans="1:16" x14ac:dyDescent="0.3">
      <c r="A407" s="22" t="e">
        <f>VLOOKUP(B407,web_archive!D:D,1,FALSE)</f>
        <v>#N/A</v>
      </c>
      <c r="B407" s="22">
        <v>1091</v>
      </c>
      <c r="C407" s="22" t="s">
        <v>12137</v>
      </c>
      <c r="D407" s="22">
        <v>1</v>
      </c>
      <c r="E407" s="22" t="s">
        <v>32692</v>
      </c>
      <c r="F407" s="22"/>
      <c r="G407" s="22"/>
      <c r="H407" s="22"/>
      <c r="I407" s="22"/>
      <c r="J407" s="22"/>
      <c r="K407" s="22"/>
      <c r="L407" s="22"/>
      <c r="M407" s="22"/>
      <c r="N407" s="22"/>
      <c r="O407" s="22"/>
      <c r="P407" s="22"/>
    </row>
    <row r="408" spans="1:16" x14ac:dyDescent="0.3">
      <c r="A408" s="22">
        <f>VLOOKUP(B408,web_archive!D:D,1,FALSE)</f>
        <v>1092</v>
      </c>
      <c r="B408" s="22">
        <v>1092</v>
      </c>
      <c r="C408" s="22" t="s">
        <v>3638</v>
      </c>
      <c r="D408" s="22">
        <v>1</v>
      </c>
      <c r="E408" s="22" t="s">
        <v>32696</v>
      </c>
      <c r="F408" s="22"/>
      <c r="G408" s="22"/>
      <c r="H408" s="22"/>
      <c r="I408" s="22"/>
      <c r="J408" s="22"/>
      <c r="K408" s="22"/>
      <c r="L408" s="22"/>
      <c r="M408" s="22"/>
      <c r="N408" s="22"/>
      <c r="O408" s="22"/>
      <c r="P408" s="22"/>
    </row>
    <row r="409" spans="1:16" x14ac:dyDescent="0.3">
      <c r="A409" s="22">
        <f>VLOOKUP(B409,web_archive!D:D,1,FALSE)</f>
        <v>1093</v>
      </c>
      <c r="B409" s="22">
        <v>1093</v>
      </c>
      <c r="C409" s="22" t="s">
        <v>3642</v>
      </c>
      <c r="D409" s="22">
        <v>1</v>
      </c>
      <c r="E409" s="22" t="s">
        <v>32697</v>
      </c>
      <c r="F409" s="22"/>
      <c r="G409" s="22"/>
      <c r="H409" s="22"/>
      <c r="I409" s="22"/>
      <c r="J409" s="22"/>
      <c r="K409" s="22"/>
      <c r="L409" s="22"/>
      <c r="M409" s="22"/>
      <c r="N409" s="22"/>
      <c r="O409" s="22"/>
      <c r="P409" s="22"/>
    </row>
    <row r="410" spans="1:16" x14ac:dyDescent="0.3">
      <c r="A410" s="22">
        <f>VLOOKUP(B410,web_archive!D:D,1,FALSE)</f>
        <v>1094</v>
      </c>
      <c r="B410" s="22">
        <v>1094</v>
      </c>
      <c r="C410" s="22" t="s">
        <v>9010</v>
      </c>
      <c r="D410" s="22">
        <v>1</v>
      </c>
      <c r="E410" s="22" t="s">
        <v>32698</v>
      </c>
      <c r="F410" s="22" t="s">
        <v>32699</v>
      </c>
      <c r="G410" s="22"/>
      <c r="H410" s="22"/>
      <c r="I410" s="22"/>
      <c r="J410" s="22"/>
      <c r="K410" s="22"/>
      <c r="L410" s="22"/>
      <c r="M410" s="22"/>
      <c r="N410" s="22"/>
      <c r="O410" s="22"/>
      <c r="P410" s="22"/>
    </row>
    <row r="411" spans="1:16" x14ac:dyDescent="0.3">
      <c r="A411" s="22">
        <f>VLOOKUP(B411,web_archive!D:D,1,FALSE)</f>
        <v>1095</v>
      </c>
      <c r="B411" s="22">
        <v>1095</v>
      </c>
      <c r="C411" s="22" t="s">
        <v>7040</v>
      </c>
      <c r="D411" s="22">
        <v>1</v>
      </c>
      <c r="E411" s="22" t="s">
        <v>32700</v>
      </c>
      <c r="F411" s="22" t="s">
        <v>32701</v>
      </c>
      <c r="G411" s="22"/>
      <c r="H411" s="22"/>
      <c r="I411" s="22"/>
      <c r="J411" s="22"/>
      <c r="K411" s="22"/>
      <c r="L411" s="22"/>
      <c r="M411" s="22"/>
      <c r="N411" s="22"/>
      <c r="O411" s="22"/>
      <c r="P411" s="22"/>
    </row>
    <row r="412" spans="1:16" x14ac:dyDescent="0.3">
      <c r="A412" s="22">
        <f>VLOOKUP(B412,web_archive!D:D,1,FALSE)</f>
        <v>1096</v>
      </c>
      <c r="B412" s="22">
        <v>1096</v>
      </c>
      <c r="C412" s="22" t="s">
        <v>8571</v>
      </c>
      <c r="D412" s="22">
        <v>1</v>
      </c>
      <c r="E412" s="22" t="s">
        <v>32702</v>
      </c>
      <c r="F412" s="22" t="s">
        <v>32703</v>
      </c>
      <c r="G412" s="22"/>
      <c r="H412" s="22"/>
      <c r="I412" s="22"/>
      <c r="J412" s="22"/>
      <c r="K412" s="22"/>
      <c r="L412" s="22"/>
      <c r="M412" s="22"/>
      <c r="N412" s="22"/>
      <c r="O412" s="22"/>
      <c r="P412" s="22"/>
    </row>
    <row r="413" spans="1:16" x14ac:dyDescent="0.3">
      <c r="A413" s="22">
        <f>VLOOKUP(B413,web_archive!D:D,1,FALSE)</f>
        <v>1097</v>
      </c>
      <c r="B413" s="22">
        <v>1097</v>
      </c>
      <c r="C413" s="22" t="s">
        <v>10859</v>
      </c>
      <c r="D413" s="22">
        <v>1</v>
      </c>
      <c r="E413" s="22" t="s">
        <v>32704</v>
      </c>
      <c r="F413" s="22" t="s">
        <v>32705</v>
      </c>
      <c r="G413" s="22"/>
      <c r="H413" s="22"/>
      <c r="I413" s="22"/>
      <c r="J413" s="22"/>
      <c r="K413" s="22"/>
      <c r="L413" s="22"/>
      <c r="M413" s="22"/>
      <c r="N413" s="22"/>
      <c r="O413" s="22"/>
      <c r="P413" s="22"/>
    </row>
    <row r="414" spans="1:16" x14ac:dyDescent="0.3">
      <c r="A414" s="22">
        <f>VLOOKUP(B414,web_archive!D:D,1,FALSE)</f>
        <v>1098</v>
      </c>
      <c r="B414" s="22">
        <v>1098</v>
      </c>
      <c r="C414" s="22" t="s">
        <v>6405</v>
      </c>
      <c r="D414" s="22">
        <v>1</v>
      </c>
      <c r="E414" s="22" t="s">
        <v>32706</v>
      </c>
      <c r="F414" s="22" t="s">
        <v>32707</v>
      </c>
      <c r="G414" s="22"/>
      <c r="H414" s="22"/>
      <c r="I414" s="22"/>
      <c r="J414" s="22"/>
      <c r="K414" s="22"/>
      <c r="L414" s="22"/>
      <c r="M414" s="22"/>
      <c r="N414" s="22"/>
      <c r="O414" s="22"/>
      <c r="P414" s="22"/>
    </row>
    <row r="415" spans="1:16" x14ac:dyDescent="0.3">
      <c r="A415" s="22">
        <f>VLOOKUP(B415,web_archive!D:D,1,FALSE)</f>
        <v>1099</v>
      </c>
      <c r="B415" s="22">
        <v>1099</v>
      </c>
      <c r="C415" s="22" t="s">
        <v>10863</v>
      </c>
      <c r="D415" s="22">
        <v>1</v>
      </c>
      <c r="E415" s="22" t="s">
        <v>32708</v>
      </c>
      <c r="F415" s="22" t="s">
        <v>32709</v>
      </c>
      <c r="G415" s="22"/>
      <c r="H415" s="22"/>
      <c r="I415" s="22"/>
      <c r="J415" s="22"/>
      <c r="K415" s="22"/>
      <c r="L415" s="22"/>
      <c r="M415" s="22"/>
      <c r="N415" s="22"/>
      <c r="O415" s="22"/>
      <c r="P415" s="22"/>
    </row>
    <row r="416" spans="1:16" x14ac:dyDescent="0.3">
      <c r="A416" s="22" t="e">
        <f>VLOOKUP(B416,web_archive!D:D,1,FALSE)</f>
        <v>#N/A</v>
      </c>
      <c r="B416" s="22">
        <v>1101</v>
      </c>
      <c r="C416" s="22" t="s">
        <v>32710</v>
      </c>
      <c r="D416" s="22">
        <v>50</v>
      </c>
      <c r="E416" s="22" t="s">
        <v>32711</v>
      </c>
      <c r="F416" s="22"/>
      <c r="G416" s="22" t="s">
        <v>32712</v>
      </c>
      <c r="H416" s="22"/>
      <c r="I416" s="22" t="s">
        <v>32713</v>
      </c>
      <c r="J416" s="22"/>
      <c r="K416" s="22">
        <v>2</v>
      </c>
      <c r="L416" s="22" t="s">
        <v>60</v>
      </c>
      <c r="M416" s="22"/>
      <c r="N416" s="22">
        <v>25</v>
      </c>
      <c r="O416" s="22" t="s">
        <v>32714</v>
      </c>
      <c r="P416" s="22">
        <v>1</v>
      </c>
    </row>
    <row r="417" spans="1:16" x14ac:dyDescent="0.3">
      <c r="A417" s="22" t="e">
        <f>VLOOKUP(B417,web_archive!D:D,1,FALSE)</f>
        <v>#N/A</v>
      </c>
      <c r="B417" s="22">
        <v>1102</v>
      </c>
      <c r="C417" s="22" t="s">
        <v>32715</v>
      </c>
      <c r="D417" s="22">
        <v>50</v>
      </c>
      <c r="E417" s="22" t="s">
        <v>32711</v>
      </c>
      <c r="F417" s="22"/>
      <c r="G417" s="22" t="s">
        <v>32712</v>
      </c>
      <c r="H417" s="22"/>
      <c r="I417" s="22" t="s">
        <v>32713</v>
      </c>
      <c r="J417" s="22"/>
      <c r="K417" s="22">
        <v>2</v>
      </c>
      <c r="L417" s="22" t="s">
        <v>60</v>
      </c>
      <c r="M417" s="22"/>
      <c r="N417" s="22">
        <v>25</v>
      </c>
      <c r="O417" s="22" t="s">
        <v>32714</v>
      </c>
      <c r="P417" s="22">
        <v>1</v>
      </c>
    </row>
    <row r="418" spans="1:16" x14ac:dyDescent="0.3">
      <c r="A418" s="22" t="e">
        <f>VLOOKUP(B418,web_archive!D:D,1,FALSE)</f>
        <v>#N/A</v>
      </c>
      <c r="B418" s="22">
        <v>1103</v>
      </c>
      <c r="C418" s="22" t="s">
        <v>12149</v>
      </c>
      <c r="D418" s="22">
        <v>50</v>
      </c>
      <c r="E418" s="22" t="s">
        <v>32711</v>
      </c>
      <c r="F418" s="22"/>
      <c r="G418" s="22" t="s">
        <v>32712</v>
      </c>
      <c r="H418" s="22"/>
      <c r="I418" s="22" t="s">
        <v>32713</v>
      </c>
      <c r="J418" s="22"/>
      <c r="K418" s="22">
        <v>2</v>
      </c>
      <c r="L418" s="22" t="s">
        <v>60</v>
      </c>
      <c r="M418" s="22"/>
      <c r="N418" s="22">
        <v>25</v>
      </c>
      <c r="O418" s="22" t="s">
        <v>32714</v>
      </c>
      <c r="P418" s="22">
        <v>1</v>
      </c>
    </row>
    <row r="419" spans="1:16" x14ac:dyDescent="0.3">
      <c r="A419" s="22">
        <f>VLOOKUP(B419,web_archive!D:D,1,FALSE)</f>
        <v>1104</v>
      </c>
      <c r="B419" s="22">
        <v>1104</v>
      </c>
      <c r="C419" s="22" t="s">
        <v>32716</v>
      </c>
      <c r="D419" s="22">
        <v>60</v>
      </c>
      <c r="E419" s="22" t="s">
        <v>32717</v>
      </c>
      <c r="F419" s="22" t="s">
        <v>32718</v>
      </c>
      <c r="G419" s="22" t="s">
        <v>32712</v>
      </c>
      <c r="H419" s="22"/>
      <c r="I419" s="22" t="s">
        <v>32713</v>
      </c>
      <c r="J419" s="22"/>
      <c r="K419" s="22">
        <v>2</v>
      </c>
      <c r="L419" s="22" t="s">
        <v>60</v>
      </c>
      <c r="M419" s="22"/>
      <c r="N419" s="22">
        <v>39</v>
      </c>
      <c r="O419" s="22" t="s">
        <v>32714</v>
      </c>
      <c r="P419" s="22">
        <v>1</v>
      </c>
    </row>
    <row r="420" spans="1:16" x14ac:dyDescent="0.3">
      <c r="A420" s="22">
        <f>VLOOKUP(B420,web_archive!D:D,1,FALSE)</f>
        <v>1105</v>
      </c>
      <c r="B420" s="22">
        <v>1105</v>
      </c>
      <c r="C420" s="22" t="s">
        <v>32719</v>
      </c>
      <c r="D420" s="22">
        <v>60</v>
      </c>
      <c r="E420" s="22" t="s">
        <v>32717</v>
      </c>
      <c r="F420" s="22" t="s">
        <v>32720</v>
      </c>
      <c r="G420" s="22" t="s">
        <v>32712</v>
      </c>
      <c r="H420" s="22"/>
      <c r="I420" s="22" t="s">
        <v>32713</v>
      </c>
      <c r="J420" s="22"/>
      <c r="K420" s="22">
        <v>2</v>
      </c>
      <c r="L420" s="22" t="s">
        <v>60</v>
      </c>
      <c r="M420" s="22"/>
      <c r="N420" s="22">
        <v>39</v>
      </c>
      <c r="O420" s="22" t="s">
        <v>32714</v>
      </c>
      <c r="P420" s="22">
        <v>1</v>
      </c>
    </row>
    <row r="421" spans="1:16" x14ac:dyDescent="0.3">
      <c r="A421" s="22" t="e">
        <f>VLOOKUP(B421,web_archive!D:D,1,FALSE)</f>
        <v>#N/A</v>
      </c>
      <c r="B421" s="22">
        <v>1106</v>
      </c>
      <c r="C421" s="22" t="s">
        <v>3793</v>
      </c>
      <c r="D421" s="22">
        <v>60</v>
      </c>
      <c r="E421" s="22" t="s">
        <v>32717</v>
      </c>
      <c r="F421" s="22"/>
      <c r="G421" s="22" t="s">
        <v>32712</v>
      </c>
      <c r="H421" s="22"/>
      <c r="I421" s="22" t="s">
        <v>32713</v>
      </c>
      <c r="J421" s="22"/>
      <c r="K421" s="22">
        <v>2</v>
      </c>
      <c r="L421" s="22" t="s">
        <v>60</v>
      </c>
      <c r="M421" s="22"/>
      <c r="N421" s="22">
        <v>39</v>
      </c>
      <c r="O421" s="22" t="s">
        <v>32714</v>
      </c>
      <c r="P421" s="22">
        <v>1</v>
      </c>
    </row>
    <row r="422" spans="1:16" x14ac:dyDescent="0.3">
      <c r="A422" s="22" t="e">
        <f>VLOOKUP(B422,web_archive!D:D,1,FALSE)</f>
        <v>#N/A</v>
      </c>
      <c r="B422" s="22">
        <v>1107</v>
      </c>
      <c r="C422" s="22" t="s">
        <v>32721</v>
      </c>
      <c r="D422" s="22">
        <v>70</v>
      </c>
      <c r="E422" s="22" t="s">
        <v>32722</v>
      </c>
      <c r="F422" s="22"/>
      <c r="G422" s="22" t="s">
        <v>32712</v>
      </c>
      <c r="H422" s="22"/>
      <c r="I422" s="22" t="s">
        <v>32713</v>
      </c>
      <c r="J422" s="22"/>
      <c r="K422" s="22">
        <v>2</v>
      </c>
      <c r="L422" s="22" t="s">
        <v>60</v>
      </c>
      <c r="M422" s="22"/>
      <c r="N422" s="22">
        <v>53</v>
      </c>
      <c r="O422" s="22" t="s">
        <v>32714</v>
      </c>
      <c r="P422" s="22">
        <v>1</v>
      </c>
    </row>
    <row r="423" spans="1:16" x14ac:dyDescent="0.3">
      <c r="A423" s="22">
        <f>VLOOKUP(B423,web_archive!D:D,1,FALSE)</f>
        <v>1108</v>
      </c>
      <c r="B423" s="22">
        <v>1108</v>
      </c>
      <c r="C423" s="22" t="s">
        <v>32723</v>
      </c>
      <c r="D423" s="22">
        <v>70</v>
      </c>
      <c r="E423" s="22" t="s">
        <v>32722</v>
      </c>
      <c r="F423" s="22" t="s">
        <v>32724</v>
      </c>
      <c r="G423" s="22" t="s">
        <v>32712</v>
      </c>
      <c r="H423" s="22"/>
      <c r="I423" s="22" t="s">
        <v>32713</v>
      </c>
      <c r="J423" s="22"/>
      <c r="K423" s="22">
        <v>2</v>
      </c>
      <c r="L423" s="22" t="s">
        <v>60</v>
      </c>
      <c r="M423" s="22"/>
      <c r="N423" s="22">
        <v>53</v>
      </c>
      <c r="O423" s="22" t="s">
        <v>32714</v>
      </c>
      <c r="P423" s="22">
        <v>1</v>
      </c>
    </row>
    <row r="424" spans="1:16" x14ac:dyDescent="0.3">
      <c r="A424" s="22" t="e">
        <f>VLOOKUP(B424,web_archive!D:D,1,FALSE)</f>
        <v>#N/A</v>
      </c>
      <c r="B424" s="22">
        <v>1109</v>
      </c>
      <c r="C424" s="22" t="s">
        <v>1210</v>
      </c>
      <c r="D424" s="22">
        <v>70</v>
      </c>
      <c r="E424" s="22" t="s">
        <v>32722</v>
      </c>
      <c r="F424" s="22"/>
      <c r="G424" s="22" t="s">
        <v>32712</v>
      </c>
      <c r="H424" s="22"/>
      <c r="I424" s="22" t="s">
        <v>32713</v>
      </c>
      <c r="J424" s="22"/>
      <c r="K424" s="22">
        <v>2</v>
      </c>
      <c r="L424" s="22" t="s">
        <v>60</v>
      </c>
      <c r="M424" s="22"/>
      <c r="N424" s="22">
        <v>53</v>
      </c>
      <c r="O424" s="22" t="s">
        <v>32714</v>
      </c>
      <c r="P424" s="22">
        <v>1</v>
      </c>
    </row>
    <row r="425" spans="1:16" x14ac:dyDescent="0.3">
      <c r="A425" s="22" t="e">
        <f>VLOOKUP(B425,web_archive!D:D,1,FALSE)</f>
        <v>#N/A</v>
      </c>
      <c r="B425" s="22">
        <v>1110</v>
      </c>
      <c r="C425" s="22" t="s">
        <v>32725</v>
      </c>
      <c r="D425" s="22">
        <v>50</v>
      </c>
      <c r="E425" s="22" t="s">
        <v>32726</v>
      </c>
      <c r="F425" s="22"/>
      <c r="G425" s="22" t="s">
        <v>32712</v>
      </c>
      <c r="H425" s="22"/>
      <c r="I425" s="22" t="s">
        <v>32713</v>
      </c>
      <c r="J425" s="22"/>
      <c r="K425" s="22">
        <v>14</v>
      </c>
      <c r="L425" s="22" t="s">
        <v>60</v>
      </c>
      <c r="M425" s="22"/>
      <c r="N425" s="22">
        <v>70</v>
      </c>
      <c r="O425" s="22" t="s">
        <v>32714</v>
      </c>
      <c r="P425" s="22">
        <v>2</v>
      </c>
    </row>
    <row r="426" spans="1:16" x14ac:dyDescent="0.3">
      <c r="A426" s="22">
        <f>VLOOKUP(B426,web_archive!D:D,1,FALSE)</f>
        <v>1111</v>
      </c>
      <c r="B426" s="22">
        <v>1111</v>
      </c>
      <c r="C426" s="22" t="s">
        <v>32727</v>
      </c>
      <c r="D426" s="22">
        <v>50</v>
      </c>
      <c r="E426" s="22" t="s">
        <v>32726</v>
      </c>
      <c r="F426" s="22"/>
      <c r="G426" s="22" t="s">
        <v>32712</v>
      </c>
      <c r="H426" s="22"/>
      <c r="I426" s="22" t="s">
        <v>32713</v>
      </c>
      <c r="J426" s="22"/>
      <c r="K426" s="22">
        <v>14</v>
      </c>
      <c r="L426" s="22" t="s">
        <v>60</v>
      </c>
      <c r="M426" s="22"/>
      <c r="N426" s="22">
        <v>70</v>
      </c>
      <c r="O426" s="22" t="s">
        <v>32714</v>
      </c>
      <c r="P426" s="22">
        <v>2</v>
      </c>
    </row>
    <row r="427" spans="1:16" x14ac:dyDescent="0.3">
      <c r="A427" s="22" t="e">
        <f>VLOOKUP(B427,web_archive!D:D,1,FALSE)</f>
        <v>#N/A</v>
      </c>
      <c r="B427" s="22">
        <v>1112</v>
      </c>
      <c r="C427" s="22" t="s">
        <v>5963</v>
      </c>
      <c r="D427" s="22">
        <v>50</v>
      </c>
      <c r="E427" s="22" t="s">
        <v>32726</v>
      </c>
      <c r="F427" s="22"/>
      <c r="G427" s="22" t="s">
        <v>32712</v>
      </c>
      <c r="H427" s="22"/>
      <c r="I427" s="22" t="s">
        <v>32713</v>
      </c>
      <c r="J427" s="22"/>
      <c r="K427" s="22">
        <v>14</v>
      </c>
      <c r="L427" s="22" t="s">
        <v>60</v>
      </c>
      <c r="M427" s="22"/>
      <c r="N427" s="22">
        <v>70</v>
      </c>
      <c r="O427" s="22" t="s">
        <v>32714</v>
      </c>
      <c r="P427" s="22">
        <v>2</v>
      </c>
    </row>
    <row r="428" spans="1:16" x14ac:dyDescent="0.3">
      <c r="A428" s="22" t="e">
        <f>VLOOKUP(B428,web_archive!D:D,1,FALSE)</f>
        <v>#N/A</v>
      </c>
      <c r="B428" s="22">
        <v>1113</v>
      </c>
      <c r="C428" s="22" t="s">
        <v>32728</v>
      </c>
      <c r="D428" s="22">
        <v>70</v>
      </c>
      <c r="E428" s="22" t="s">
        <v>32729</v>
      </c>
      <c r="F428" s="22"/>
      <c r="G428" s="22" t="s">
        <v>32712</v>
      </c>
      <c r="H428" s="22"/>
      <c r="I428" s="22" t="s">
        <v>32713</v>
      </c>
      <c r="J428" s="22"/>
      <c r="K428" s="22">
        <v>14</v>
      </c>
      <c r="L428" s="22" t="s">
        <v>60</v>
      </c>
      <c r="M428" s="22"/>
      <c r="N428" s="22">
        <v>85</v>
      </c>
      <c r="O428" s="22" t="s">
        <v>32714</v>
      </c>
      <c r="P428" s="22">
        <v>2</v>
      </c>
    </row>
    <row r="429" spans="1:16" x14ac:dyDescent="0.3">
      <c r="A429" s="22">
        <f>VLOOKUP(B429,web_archive!D:D,1,FALSE)</f>
        <v>1114</v>
      </c>
      <c r="B429" s="22">
        <v>1114</v>
      </c>
      <c r="C429" s="22" t="s">
        <v>32730</v>
      </c>
      <c r="D429" s="22">
        <v>70</v>
      </c>
      <c r="E429" s="22" t="s">
        <v>32729</v>
      </c>
      <c r="F429" s="22"/>
      <c r="G429" s="22" t="s">
        <v>32712</v>
      </c>
      <c r="H429" s="22"/>
      <c r="I429" s="22" t="s">
        <v>32713</v>
      </c>
      <c r="J429" s="22"/>
      <c r="K429" s="22">
        <v>14</v>
      </c>
      <c r="L429" s="22" t="s">
        <v>60</v>
      </c>
      <c r="M429" s="22"/>
      <c r="N429" s="22">
        <v>85</v>
      </c>
      <c r="O429" s="22" t="s">
        <v>32714</v>
      </c>
      <c r="P429" s="22">
        <v>2</v>
      </c>
    </row>
    <row r="430" spans="1:16" x14ac:dyDescent="0.3">
      <c r="A430" s="22" t="e">
        <f>VLOOKUP(B430,web_archive!D:D,1,FALSE)</f>
        <v>#N/A</v>
      </c>
      <c r="B430" s="22">
        <v>1115</v>
      </c>
      <c r="C430" s="22" t="s">
        <v>8812</v>
      </c>
      <c r="D430" s="22">
        <v>70</v>
      </c>
      <c r="E430" s="22" t="s">
        <v>32729</v>
      </c>
      <c r="F430" s="22"/>
      <c r="G430" s="22" t="s">
        <v>32712</v>
      </c>
      <c r="H430" s="22"/>
      <c r="I430" s="22" t="s">
        <v>32713</v>
      </c>
      <c r="J430" s="22"/>
      <c r="K430" s="22">
        <v>14</v>
      </c>
      <c r="L430" s="22" t="s">
        <v>60</v>
      </c>
      <c r="M430" s="22"/>
      <c r="N430" s="22">
        <v>85</v>
      </c>
      <c r="O430" s="22" t="s">
        <v>32714</v>
      </c>
      <c r="P430" s="22">
        <v>2</v>
      </c>
    </row>
    <row r="431" spans="1:16" x14ac:dyDescent="0.3">
      <c r="A431" s="22">
        <f>VLOOKUP(B431,web_archive!D:D,1,FALSE)</f>
        <v>1116</v>
      </c>
      <c r="B431" s="22">
        <v>1116</v>
      </c>
      <c r="C431" s="22" t="s">
        <v>32731</v>
      </c>
      <c r="D431" s="22">
        <v>100</v>
      </c>
      <c r="E431" s="22" t="s">
        <v>32732</v>
      </c>
      <c r="F431" s="22" t="s">
        <v>32733</v>
      </c>
      <c r="G431" s="22" t="s">
        <v>32712</v>
      </c>
      <c r="H431" s="22"/>
      <c r="I431" s="22" t="s">
        <v>10248</v>
      </c>
      <c r="J431" s="22"/>
      <c r="K431" s="22">
        <v>4</v>
      </c>
      <c r="L431" s="22" t="s">
        <v>60</v>
      </c>
      <c r="M431" s="22"/>
      <c r="N431" s="22">
        <v>60</v>
      </c>
      <c r="O431" s="22" t="s">
        <v>32714</v>
      </c>
      <c r="P431" s="22">
        <v>1</v>
      </c>
    </row>
    <row r="432" spans="1:16" x14ac:dyDescent="0.3">
      <c r="A432" s="22">
        <f>VLOOKUP(B432,web_archive!D:D,1,FALSE)</f>
        <v>1117</v>
      </c>
      <c r="B432" s="22">
        <v>1117</v>
      </c>
      <c r="C432" s="22" t="s">
        <v>32734</v>
      </c>
      <c r="D432" s="22">
        <v>100</v>
      </c>
      <c r="E432" s="22" t="s">
        <v>32732</v>
      </c>
      <c r="F432" s="22" t="s">
        <v>32735</v>
      </c>
      <c r="G432" s="22" t="s">
        <v>32712</v>
      </c>
      <c r="H432" s="22"/>
      <c r="I432" s="22" t="s">
        <v>10248</v>
      </c>
      <c r="J432" s="22"/>
      <c r="K432" s="22">
        <v>4</v>
      </c>
      <c r="L432" s="22" t="s">
        <v>60</v>
      </c>
      <c r="M432" s="22"/>
      <c r="N432" s="22">
        <v>60</v>
      </c>
      <c r="O432" s="22" t="s">
        <v>32714</v>
      </c>
      <c r="P432" s="22">
        <v>1</v>
      </c>
    </row>
    <row r="433" spans="1:16" x14ac:dyDescent="0.3">
      <c r="A433" s="22" t="e">
        <f>VLOOKUP(B433,web_archive!D:D,1,FALSE)</f>
        <v>#N/A</v>
      </c>
      <c r="B433" s="22">
        <v>1118</v>
      </c>
      <c r="C433" s="22" t="s">
        <v>5739</v>
      </c>
      <c r="D433" s="22">
        <v>100</v>
      </c>
      <c r="E433" s="22" t="s">
        <v>32732</v>
      </c>
      <c r="F433" s="22"/>
      <c r="G433" s="22" t="s">
        <v>32712</v>
      </c>
      <c r="H433" s="22"/>
      <c r="I433" s="22" t="s">
        <v>10248</v>
      </c>
      <c r="J433" s="22"/>
      <c r="K433" s="22">
        <v>4</v>
      </c>
      <c r="L433" s="22" t="s">
        <v>60</v>
      </c>
      <c r="M433" s="22"/>
      <c r="N433" s="22">
        <v>60</v>
      </c>
      <c r="O433" s="22" t="s">
        <v>32714</v>
      </c>
      <c r="P433" s="22">
        <v>1</v>
      </c>
    </row>
    <row r="434" spans="1:16" x14ac:dyDescent="0.3">
      <c r="A434" s="22" t="e">
        <f>VLOOKUP(B434,web_archive!D:D,1,FALSE)</f>
        <v>#N/A</v>
      </c>
      <c r="B434" s="22">
        <v>1119</v>
      </c>
      <c r="C434" s="22" t="s">
        <v>32736</v>
      </c>
      <c r="D434" s="22">
        <v>120</v>
      </c>
      <c r="E434" s="22" t="s">
        <v>32737</v>
      </c>
      <c r="F434" s="22"/>
      <c r="G434" s="22" t="s">
        <v>32712</v>
      </c>
      <c r="H434" s="22"/>
      <c r="I434" s="22" t="s">
        <v>32713</v>
      </c>
      <c r="J434" s="22"/>
      <c r="K434" s="22">
        <v>27</v>
      </c>
      <c r="L434" s="22" t="s">
        <v>60</v>
      </c>
      <c r="M434" s="22"/>
      <c r="N434" s="22">
        <v>130</v>
      </c>
      <c r="O434" s="22" t="s">
        <v>32714</v>
      </c>
      <c r="P434" s="22">
        <v>3</v>
      </c>
    </row>
    <row r="435" spans="1:16" x14ac:dyDescent="0.3">
      <c r="A435" s="22">
        <f>VLOOKUP(B435,web_archive!D:D,1,FALSE)</f>
        <v>1120</v>
      </c>
      <c r="B435" s="22">
        <v>1120</v>
      </c>
      <c r="C435" s="22" t="s">
        <v>32738</v>
      </c>
      <c r="D435" s="22">
        <v>120</v>
      </c>
      <c r="E435" s="22" t="s">
        <v>32737</v>
      </c>
      <c r="F435" s="22" t="s">
        <v>32739</v>
      </c>
      <c r="G435" s="22" t="s">
        <v>32712</v>
      </c>
      <c r="H435" s="22"/>
      <c r="I435" s="22" t="s">
        <v>32713</v>
      </c>
      <c r="J435" s="22"/>
      <c r="K435" s="22">
        <v>27</v>
      </c>
      <c r="L435" s="22" t="s">
        <v>60</v>
      </c>
      <c r="M435" s="22"/>
      <c r="N435" s="22">
        <v>130</v>
      </c>
      <c r="O435" s="22" t="s">
        <v>32714</v>
      </c>
      <c r="P435" s="22">
        <v>3</v>
      </c>
    </row>
    <row r="436" spans="1:16" x14ac:dyDescent="0.3">
      <c r="A436" s="22" t="e">
        <f>VLOOKUP(B436,web_archive!D:D,1,FALSE)</f>
        <v>#N/A</v>
      </c>
      <c r="B436" s="22">
        <v>1121</v>
      </c>
      <c r="C436" s="22" t="s">
        <v>10187</v>
      </c>
      <c r="D436" s="22">
        <v>120</v>
      </c>
      <c r="E436" s="22" t="s">
        <v>32737</v>
      </c>
      <c r="F436" s="22"/>
      <c r="G436" s="22" t="s">
        <v>32712</v>
      </c>
      <c r="H436" s="22"/>
      <c r="I436" s="22" t="s">
        <v>32713</v>
      </c>
      <c r="J436" s="22"/>
      <c r="K436" s="22">
        <v>27</v>
      </c>
      <c r="L436" s="22" t="s">
        <v>60</v>
      </c>
      <c r="M436" s="22"/>
      <c r="N436" s="22">
        <v>130</v>
      </c>
      <c r="O436" s="22" t="s">
        <v>32714</v>
      </c>
      <c r="P436" s="22">
        <v>3</v>
      </c>
    </row>
    <row r="437" spans="1:16" x14ac:dyDescent="0.3">
      <c r="A437" s="22" t="e">
        <f>VLOOKUP(B437,web_archive!D:D,1,FALSE)</f>
        <v>#N/A</v>
      </c>
      <c r="B437" s="22">
        <v>1122</v>
      </c>
      <c r="C437" s="22" t="s">
        <v>32740</v>
      </c>
      <c r="D437" s="22">
        <v>90</v>
      </c>
      <c r="E437" s="22" t="s">
        <v>32741</v>
      </c>
      <c r="F437" s="22"/>
      <c r="G437" s="22" t="s">
        <v>32712</v>
      </c>
      <c r="H437" s="22"/>
      <c r="I437" s="22" t="s">
        <v>32713</v>
      </c>
      <c r="J437" s="22"/>
      <c r="K437" s="22">
        <v>14</v>
      </c>
      <c r="L437" s="22" t="s">
        <v>60</v>
      </c>
      <c r="M437" s="22"/>
      <c r="N437" s="22">
        <v>100</v>
      </c>
      <c r="O437" s="22" t="s">
        <v>32714</v>
      </c>
      <c r="P437" s="22">
        <v>2</v>
      </c>
    </row>
    <row r="438" spans="1:16" x14ac:dyDescent="0.3">
      <c r="A438" s="22" t="e">
        <f>VLOOKUP(B438,web_archive!D:D,1,FALSE)</f>
        <v>#N/A</v>
      </c>
      <c r="B438" s="22">
        <v>1123</v>
      </c>
      <c r="C438" s="22" t="s">
        <v>32742</v>
      </c>
      <c r="D438" s="22">
        <v>90</v>
      </c>
      <c r="E438" s="22" t="s">
        <v>32743</v>
      </c>
      <c r="F438" s="22"/>
      <c r="G438" s="22" t="s">
        <v>32744</v>
      </c>
      <c r="H438" s="22"/>
      <c r="I438" s="22" t="s">
        <v>32713</v>
      </c>
      <c r="J438" s="22"/>
      <c r="K438" s="22">
        <v>27</v>
      </c>
      <c r="L438" s="22" t="s">
        <v>60</v>
      </c>
      <c r="M438" s="22"/>
      <c r="N438" s="22">
        <v>120</v>
      </c>
      <c r="O438" s="22" t="s">
        <v>32714</v>
      </c>
      <c r="P438" s="22">
        <v>3</v>
      </c>
    </row>
    <row r="439" spans="1:16" x14ac:dyDescent="0.3">
      <c r="A439" s="22">
        <f>VLOOKUP(B439,web_archive!D:D,1,FALSE)</f>
        <v>1124</v>
      </c>
      <c r="B439" s="22">
        <v>1124</v>
      </c>
      <c r="C439" s="22" t="s">
        <v>7320</v>
      </c>
      <c r="D439" s="22">
        <v>80</v>
      </c>
      <c r="E439" s="22" t="s">
        <v>32745</v>
      </c>
      <c r="F439" s="22" t="s">
        <v>32502</v>
      </c>
      <c r="G439" s="22" t="s">
        <v>32746</v>
      </c>
      <c r="H439" s="22"/>
      <c r="I439" s="22" t="s">
        <v>32713</v>
      </c>
      <c r="J439" s="22"/>
      <c r="K439" s="22">
        <v>5</v>
      </c>
      <c r="L439" s="22" t="s">
        <v>60</v>
      </c>
      <c r="M439" s="22"/>
      <c r="N439" s="22">
        <v>90</v>
      </c>
      <c r="O439" s="22" t="s">
        <v>32714</v>
      </c>
      <c r="P439" s="22">
        <v>3</v>
      </c>
    </row>
    <row r="440" spans="1:16" x14ac:dyDescent="0.3">
      <c r="A440" s="22" t="e">
        <f>VLOOKUP(B440,web_archive!D:D,1,FALSE)</f>
        <v>#N/A</v>
      </c>
      <c r="B440" s="22">
        <v>1125</v>
      </c>
      <c r="C440" s="22" t="s">
        <v>32747</v>
      </c>
      <c r="D440" s="22">
        <v>90</v>
      </c>
      <c r="E440" s="22" t="s">
        <v>32741</v>
      </c>
      <c r="F440" s="22"/>
      <c r="G440" s="22" t="s">
        <v>32712</v>
      </c>
      <c r="H440" s="22"/>
      <c r="I440" s="22" t="s">
        <v>32713</v>
      </c>
      <c r="J440" s="22"/>
      <c r="K440" s="22">
        <v>14</v>
      </c>
      <c r="L440" s="22" t="s">
        <v>60</v>
      </c>
      <c r="M440" s="22"/>
      <c r="N440" s="22">
        <v>100</v>
      </c>
      <c r="O440" s="22" t="s">
        <v>32714</v>
      </c>
      <c r="P440" s="22">
        <v>2</v>
      </c>
    </row>
    <row r="441" spans="1:16" x14ac:dyDescent="0.3">
      <c r="A441" s="22" t="e">
        <f>VLOOKUP(B441,web_archive!D:D,1,FALSE)</f>
        <v>#N/A</v>
      </c>
      <c r="B441" s="22">
        <v>1126</v>
      </c>
      <c r="C441" s="22" t="s">
        <v>32748</v>
      </c>
      <c r="D441" s="22">
        <v>100</v>
      </c>
      <c r="E441" s="22" t="s">
        <v>32749</v>
      </c>
      <c r="F441" s="22"/>
      <c r="G441" s="22" t="s">
        <v>32712</v>
      </c>
      <c r="H441" s="22"/>
      <c r="I441" s="22" t="s">
        <v>32713</v>
      </c>
      <c r="J441" s="22"/>
      <c r="K441" s="22">
        <v>27</v>
      </c>
      <c r="L441" s="22" t="s">
        <v>60</v>
      </c>
      <c r="M441" s="22"/>
      <c r="N441" s="22">
        <v>115</v>
      </c>
      <c r="O441" s="22" t="s">
        <v>32714</v>
      </c>
      <c r="P441" s="22">
        <v>3</v>
      </c>
    </row>
    <row r="442" spans="1:16" x14ac:dyDescent="0.3">
      <c r="A442" s="22">
        <f>VLOOKUP(B442,web_archive!D:D,1,FALSE)</f>
        <v>1127</v>
      </c>
      <c r="B442" s="22">
        <v>1127</v>
      </c>
      <c r="C442" s="22" t="s">
        <v>32750</v>
      </c>
      <c r="D442" s="22">
        <v>100</v>
      </c>
      <c r="E442" s="22" t="s">
        <v>32749</v>
      </c>
      <c r="F442" s="22" t="s">
        <v>32751</v>
      </c>
      <c r="G442" s="22" t="s">
        <v>32712</v>
      </c>
      <c r="H442" s="22"/>
      <c r="I442" s="22" t="s">
        <v>32713</v>
      </c>
      <c r="J442" s="22"/>
      <c r="K442" s="22">
        <v>27</v>
      </c>
      <c r="L442" s="22" t="s">
        <v>60</v>
      </c>
      <c r="M442" s="22"/>
      <c r="N442" s="22">
        <v>115</v>
      </c>
      <c r="O442" s="22" t="s">
        <v>32714</v>
      </c>
      <c r="P442" s="22">
        <v>3</v>
      </c>
    </row>
    <row r="443" spans="1:16" x14ac:dyDescent="0.3">
      <c r="A443" s="22">
        <f>VLOOKUP(B443,web_archive!D:D,1,FALSE)</f>
        <v>1128</v>
      </c>
      <c r="B443" s="22">
        <v>1128</v>
      </c>
      <c r="C443" s="22" t="s">
        <v>32752</v>
      </c>
      <c r="D443" s="22">
        <v>90</v>
      </c>
      <c r="E443" s="22" t="s">
        <v>32743</v>
      </c>
      <c r="F443" s="22" t="s">
        <v>32753</v>
      </c>
      <c r="G443" s="22" t="s">
        <v>32744</v>
      </c>
      <c r="H443" s="22"/>
      <c r="I443" s="22" t="s">
        <v>32713</v>
      </c>
      <c r="J443" s="22"/>
      <c r="K443" s="22">
        <v>27</v>
      </c>
      <c r="L443" s="22" t="s">
        <v>60</v>
      </c>
      <c r="M443" s="22"/>
      <c r="N443" s="22">
        <v>120</v>
      </c>
      <c r="O443" s="22" t="s">
        <v>32714</v>
      </c>
      <c r="P443" s="22">
        <v>3</v>
      </c>
    </row>
    <row r="444" spans="1:16" x14ac:dyDescent="0.3">
      <c r="A444" s="22" t="e">
        <f>VLOOKUP(B444,web_archive!D:D,1,FALSE)</f>
        <v>#N/A</v>
      </c>
      <c r="B444" s="22">
        <v>1129</v>
      </c>
      <c r="C444" s="22" t="s">
        <v>4039</v>
      </c>
      <c r="D444" s="22">
        <v>150</v>
      </c>
      <c r="E444" s="22" t="s">
        <v>32754</v>
      </c>
      <c r="F444" s="22"/>
      <c r="G444" s="22" t="s">
        <v>32712</v>
      </c>
      <c r="H444" s="22"/>
      <c r="I444" s="22" t="s">
        <v>32713</v>
      </c>
      <c r="J444" s="22"/>
      <c r="K444" s="22">
        <v>27</v>
      </c>
      <c r="L444" s="22" t="s">
        <v>60</v>
      </c>
      <c r="M444" s="22"/>
      <c r="N444" s="22">
        <v>150</v>
      </c>
      <c r="O444" s="22" t="s">
        <v>32714</v>
      </c>
      <c r="P444" s="22">
        <v>3</v>
      </c>
    </row>
    <row r="445" spans="1:16" x14ac:dyDescent="0.3">
      <c r="A445" s="22" t="e">
        <f>VLOOKUP(B445,web_archive!D:D,1,FALSE)</f>
        <v>#N/A</v>
      </c>
      <c r="B445" s="22">
        <v>1130</v>
      </c>
      <c r="C445" s="22" t="s">
        <v>12165</v>
      </c>
      <c r="D445" s="22">
        <v>50</v>
      </c>
      <c r="E445" s="22" t="s">
        <v>32755</v>
      </c>
      <c r="F445" s="22" t="s">
        <v>32756</v>
      </c>
      <c r="G445" s="22" t="s">
        <v>32757</v>
      </c>
      <c r="H445" s="22"/>
      <c r="I445" s="22" t="s">
        <v>32713</v>
      </c>
      <c r="J445" s="22"/>
      <c r="K445" s="22">
        <v>40</v>
      </c>
      <c r="L445" s="22" t="s">
        <v>60</v>
      </c>
      <c r="M445" s="22"/>
      <c r="N445" s="22">
        <v>120</v>
      </c>
      <c r="O445" s="22" t="s">
        <v>32714</v>
      </c>
      <c r="P445" s="22">
        <v>4</v>
      </c>
    </row>
    <row r="446" spans="1:16" x14ac:dyDescent="0.3">
      <c r="A446" s="22" t="e">
        <f>VLOOKUP(B446,web_archive!D:D,1,FALSE)</f>
        <v>#N/A</v>
      </c>
      <c r="B446" s="22">
        <v>1131</v>
      </c>
      <c r="C446" s="22" t="s">
        <v>12167</v>
      </c>
      <c r="D446" s="22">
        <v>60</v>
      </c>
      <c r="E446" s="22" t="s">
        <v>32758</v>
      </c>
      <c r="F446" s="22" t="s">
        <v>32759</v>
      </c>
      <c r="G446" s="22" t="s">
        <v>32760</v>
      </c>
      <c r="H446" s="22"/>
      <c r="I446" s="22" t="s">
        <v>32713</v>
      </c>
      <c r="J446" s="22"/>
      <c r="K446" s="22">
        <v>40</v>
      </c>
      <c r="L446" s="22" t="s">
        <v>60</v>
      </c>
      <c r="M446" s="22"/>
      <c r="N446" s="22">
        <v>100</v>
      </c>
      <c r="O446" s="22" t="s">
        <v>18160</v>
      </c>
      <c r="P446" s="22">
        <v>4</v>
      </c>
    </row>
    <row r="447" spans="1:16" x14ac:dyDescent="0.3">
      <c r="A447" s="22" t="e">
        <f>VLOOKUP(B447,web_archive!D:D,1,FALSE)</f>
        <v>#N/A</v>
      </c>
      <c r="B447" s="22">
        <v>1132</v>
      </c>
      <c r="C447" s="22" t="s">
        <v>12168</v>
      </c>
      <c r="D447" s="22">
        <v>70</v>
      </c>
      <c r="E447" s="22" t="s">
        <v>32761</v>
      </c>
      <c r="F447" s="22" t="s">
        <v>32762</v>
      </c>
      <c r="G447" s="22" t="s">
        <v>32763</v>
      </c>
      <c r="H447" s="22"/>
      <c r="I447" s="22" t="s">
        <v>32713</v>
      </c>
      <c r="J447" s="22"/>
      <c r="K447" s="22">
        <v>40</v>
      </c>
      <c r="L447" s="22" t="s">
        <v>60</v>
      </c>
      <c r="M447" s="22"/>
      <c r="N447" s="22">
        <v>115</v>
      </c>
      <c r="O447" s="22" t="s">
        <v>32714</v>
      </c>
      <c r="P447" s="22">
        <v>4</v>
      </c>
    </row>
    <row r="448" spans="1:16" x14ac:dyDescent="0.3">
      <c r="A448" s="22">
        <f>VLOOKUP(B448,web_archive!D:D,1,FALSE)</f>
        <v>1133</v>
      </c>
      <c r="B448" s="22">
        <v>1133</v>
      </c>
      <c r="C448" s="22" t="s">
        <v>3950</v>
      </c>
      <c r="D448" s="22">
        <v>50</v>
      </c>
      <c r="E448" s="22" t="s">
        <v>32764</v>
      </c>
      <c r="F448" s="22" t="s">
        <v>32765</v>
      </c>
      <c r="G448" s="22" t="s">
        <v>32766</v>
      </c>
      <c r="H448" s="22"/>
      <c r="I448" s="22" t="s">
        <v>32713</v>
      </c>
      <c r="J448" s="22"/>
      <c r="K448" s="22">
        <v>40</v>
      </c>
      <c r="L448" s="22" t="s">
        <v>60</v>
      </c>
      <c r="M448" s="22"/>
      <c r="N448" s="22">
        <v>100</v>
      </c>
      <c r="O448" s="22" t="s">
        <v>32767</v>
      </c>
      <c r="P448" s="22">
        <v>4</v>
      </c>
    </row>
    <row r="449" spans="1:16" x14ac:dyDescent="0.3">
      <c r="A449" s="22" t="e">
        <f>VLOOKUP(B449,web_archive!D:D,1,FALSE)</f>
        <v>#N/A</v>
      </c>
      <c r="B449" s="22">
        <v>1134</v>
      </c>
      <c r="C449" s="22" t="s">
        <v>12170</v>
      </c>
      <c r="D449" s="22">
        <v>70</v>
      </c>
      <c r="E449" s="22" t="s">
        <v>32768</v>
      </c>
      <c r="F449" s="22"/>
      <c r="G449" s="22" t="s">
        <v>32769</v>
      </c>
      <c r="H449" s="22"/>
      <c r="I449" s="22" t="s">
        <v>32713</v>
      </c>
      <c r="J449" s="22"/>
      <c r="K449" s="22">
        <v>40</v>
      </c>
      <c r="L449" s="22" t="s">
        <v>60</v>
      </c>
      <c r="M449" s="22"/>
      <c r="N449" s="22">
        <v>140</v>
      </c>
      <c r="O449" s="22" t="s">
        <v>32714</v>
      </c>
      <c r="P449" s="22">
        <v>4</v>
      </c>
    </row>
    <row r="450" spans="1:16" x14ac:dyDescent="0.3">
      <c r="A450" s="22">
        <f>VLOOKUP(B450,web_archive!D:D,1,FALSE)</f>
        <v>1135</v>
      </c>
      <c r="B450" s="22">
        <v>1135</v>
      </c>
      <c r="C450" s="22" t="s">
        <v>2721</v>
      </c>
      <c r="D450" s="22">
        <v>90</v>
      </c>
      <c r="E450" s="22" t="s">
        <v>32770</v>
      </c>
      <c r="F450" s="22" t="s">
        <v>32771</v>
      </c>
      <c r="G450" s="22" t="s">
        <v>32772</v>
      </c>
      <c r="H450" s="22"/>
      <c r="I450" s="22" t="s">
        <v>32713</v>
      </c>
      <c r="J450" s="22"/>
      <c r="K450" s="22">
        <v>40</v>
      </c>
      <c r="L450" s="22" t="s">
        <v>60</v>
      </c>
      <c r="M450" s="22"/>
      <c r="N450" s="22">
        <v>150</v>
      </c>
      <c r="O450" s="22" t="s">
        <v>32714</v>
      </c>
      <c r="P450" s="22">
        <v>4</v>
      </c>
    </row>
    <row r="451" spans="1:16" x14ac:dyDescent="0.3">
      <c r="A451" s="22" t="e">
        <f>VLOOKUP(B451,web_archive!D:D,1,FALSE)</f>
        <v>#N/A</v>
      </c>
      <c r="B451" s="22">
        <v>1136</v>
      </c>
      <c r="C451" s="22" t="s">
        <v>12172</v>
      </c>
      <c r="D451" s="22">
        <v>120</v>
      </c>
      <c r="E451" s="22" t="s">
        <v>32773</v>
      </c>
      <c r="F451" s="22"/>
      <c r="G451" s="22" t="s">
        <v>32774</v>
      </c>
      <c r="H451" s="22"/>
      <c r="I451" s="22" t="s">
        <v>32713</v>
      </c>
      <c r="J451" s="22"/>
      <c r="K451" s="22">
        <v>40</v>
      </c>
      <c r="L451" s="22" t="s">
        <v>60</v>
      </c>
      <c r="M451" s="22"/>
      <c r="N451" s="22">
        <v>85</v>
      </c>
      <c r="O451" s="22" t="s">
        <v>32767</v>
      </c>
      <c r="P451" s="22">
        <v>4</v>
      </c>
    </row>
    <row r="452" spans="1:16" x14ac:dyDescent="0.3">
      <c r="A452" s="22">
        <f>VLOOKUP(B452,web_archive!D:D,1,FALSE)</f>
        <v>1137</v>
      </c>
      <c r="B452" s="22">
        <v>1137</v>
      </c>
      <c r="C452" s="22" t="s">
        <v>3720</v>
      </c>
      <c r="D452" s="22">
        <v>120</v>
      </c>
      <c r="E452" s="22" t="s">
        <v>32775</v>
      </c>
      <c r="F452" s="22" t="s">
        <v>32776</v>
      </c>
      <c r="G452" s="22" t="s">
        <v>32777</v>
      </c>
      <c r="H452" s="22"/>
      <c r="I452" s="22" t="s">
        <v>32713</v>
      </c>
      <c r="J452" s="22"/>
      <c r="K452" s="22">
        <v>40</v>
      </c>
      <c r="L452" s="22" t="s">
        <v>60</v>
      </c>
      <c r="M452" s="22"/>
      <c r="N452" s="22">
        <v>150</v>
      </c>
      <c r="O452" s="22" t="s">
        <v>32778</v>
      </c>
      <c r="P452" s="22">
        <v>4</v>
      </c>
    </row>
    <row r="453" spans="1:16" x14ac:dyDescent="0.3">
      <c r="A453" s="22" t="e">
        <f>VLOOKUP(B453,web_archive!D:D,1,FALSE)</f>
        <v>#N/A</v>
      </c>
      <c r="B453" s="22">
        <v>1138</v>
      </c>
      <c r="C453" s="22" t="s">
        <v>11765</v>
      </c>
      <c r="D453" s="22">
        <v>100</v>
      </c>
      <c r="E453" s="22" t="s">
        <v>32779</v>
      </c>
      <c r="F453" s="22" t="s">
        <v>32780</v>
      </c>
      <c r="G453" s="22" t="s">
        <v>32781</v>
      </c>
      <c r="H453" s="22"/>
      <c r="I453" s="22" t="s">
        <v>32713</v>
      </c>
      <c r="J453" s="22"/>
      <c r="K453" s="22">
        <v>40</v>
      </c>
      <c r="L453" s="22" t="s">
        <v>60</v>
      </c>
      <c r="M453" s="22"/>
      <c r="N453" s="22">
        <v>170</v>
      </c>
      <c r="O453" s="22" t="s">
        <v>32782</v>
      </c>
      <c r="P453" s="22">
        <v>4</v>
      </c>
    </row>
    <row r="454" spans="1:16" x14ac:dyDescent="0.3">
      <c r="A454" s="22">
        <f>VLOOKUP(B454,web_archive!D:D,1,FALSE)</f>
        <v>1139</v>
      </c>
      <c r="B454" s="22">
        <v>1139</v>
      </c>
      <c r="C454" s="22" t="s">
        <v>9874</v>
      </c>
      <c r="D454" s="22">
        <v>100</v>
      </c>
      <c r="E454" s="22" t="s">
        <v>32783</v>
      </c>
      <c r="F454" s="22" t="s">
        <v>32784</v>
      </c>
      <c r="G454" s="22" t="s">
        <v>32785</v>
      </c>
      <c r="H454" s="22"/>
      <c r="I454" s="22" t="s">
        <v>32713</v>
      </c>
      <c r="J454" s="22"/>
      <c r="K454" s="22">
        <v>40</v>
      </c>
      <c r="L454" s="22" t="s">
        <v>60</v>
      </c>
      <c r="M454" s="22"/>
      <c r="N454" s="22">
        <v>200</v>
      </c>
      <c r="O454" s="22" t="s">
        <v>32782</v>
      </c>
      <c r="P454" s="22">
        <v>4</v>
      </c>
    </row>
    <row r="455" spans="1:16" x14ac:dyDescent="0.3">
      <c r="A455" s="22" t="e">
        <f>VLOOKUP(B455,web_archive!D:D,1,FALSE)</f>
        <v>#N/A</v>
      </c>
      <c r="B455" s="22">
        <v>1140</v>
      </c>
      <c r="C455" s="22" t="s">
        <v>12175</v>
      </c>
      <c r="D455" s="22">
        <v>90</v>
      </c>
      <c r="E455" s="22" t="s">
        <v>32786</v>
      </c>
      <c r="F455" s="22" t="s">
        <v>32787</v>
      </c>
      <c r="G455" s="22" t="s">
        <v>32788</v>
      </c>
      <c r="H455" s="22"/>
      <c r="I455" s="22" t="s">
        <v>32713</v>
      </c>
      <c r="J455" s="22"/>
      <c r="K455" s="22">
        <v>40</v>
      </c>
      <c r="L455" s="22" t="s">
        <v>60</v>
      </c>
      <c r="M455" s="22"/>
      <c r="N455" s="22">
        <v>150</v>
      </c>
      <c r="O455" s="22" t="s">
        <v>32714</v>
      </c>
      <c r="P455" s="22">
        <v>4</v>
      </c>
    </row>
    <row r="456" spans="1:16" x14ac:dyDescent="0.3">
      <c r="A456" s="22" t="e">
        <f>VLOOKUP(B456,web_archive!D:D,1,FALSE)</f>
        <v>#N/A</v>
      </c>
      <c r="B456" s="22">
        <v>1141</v>
      </c>
      <c r="C456" s="22" t="s">
        <v>12177</v>
      </c>
      <c r="D456" s="22">
        <v>90</v>
      </c>
      <c r="E456" s="22" t="s">
        <v>32789</v>
      </c>
      <c r="F456" s="22" t="s">
        <v>32790</v>
      </c>
      <c r="G456" s="22" t="s">
        <v>32791</v>
      </c>
      <c r="H456" s="22"/>
      <c r="I456" s="22" t="s">
        <v>32713</v>
      </c>
      <c r="J456" s="22"/>
      <c r="K456" s="22">
        <v>40</v>
      </c>
      <c r="L456" s="22" t="s">
        <v>60</v>
      </c>
      <c r="M456" s="22"/>
      <c r="N456" s="22">
        <v>140</v>
      </c>
      <c r="O456" s="22" t="s">
        <v>32792</v>
      </c>
      <c r="P456" s="22">
        <v>4</v>
      </c>
    </row>
    <row r="457" spans="1:16" x14ac:dyDescent="0.3">
      <c r="A457" s="22" t="e">
        <f>VLOOKUP(B457,web_archive!D:D,1,FALSE)</f>
        <v>#N/A</v>
      </c>
      <c r="B457" s="22">
        <v>1142</v>
      </c>
      <c r="C457" s="22" t="s">
        <v>12179</v>
      </c>
      <c r="D457" s="22">
        <v>220</v>
      </c>
      <c r="E457" s="22" t="s">
        <v>32793</v>
      </c>
      <c r="F457" s="22"/>
      <c r="G457" s="22" t="s">
        <v>32794</v>
      </c>
      <c r="H457" s="22"/>
      <c r="I457" s="22" t="s">
        <v>32713</v>
      </c>
      <c r="J457" s="22"/>
      <c r="K457" s="22">
        <v>68</v>
      </c>
      <c r="L457" s="22" t="s">
        <v>60</v>
      </c>
      <c r="M457" s="22"/>
      <c r="N457" s="22">
        <v>104</v>
      </c>
      <c r="O457" s="22" t="s">
        <v>32714</v>
      </c>
      <c r="P457" s="22">
        <v>3</v>
      </c>
    </row>
    <row r="458" spans="1:16" x14ac:dyDescent="0.3">
      <c r="A458" s="22" t="e">
        <f>VLOOKUP(B458,web_archive!D:D,1,FALSE)</f>
        <v>#N/A</v>
      </c>
      <c r="B458" s="22">
        <v>1143</v>
      </c>
      <c r="C458" s="22" t="s">
        <v>12181</v>
      </c>
      <c r="D458" s="22">
        <v>250</v>
      </c>
      <c r="E458" s="22" t="s">
        <v>32795</v>
      </c>
      <c r="F458" s="22"/>
      <c r="G458" s="22" t="s">
        <v>32796</v>
      </c>
      <c r="H458" s="22"/>
      <c r="I458" s="22" t="s">
        <v>32713</v>
      </c>
      <c r="J458" s="22"/>
      <c r="K458" s="22">
        <v>74</v>
      </c>
      <c r="L458" s="22" t="s">
        <v>60</v>
      </c>
      <c r="M458" s="22"/>
      <c r="N458" s="22">
        <v>140</v>
      </c>
      <c r="O458" s="22" t="s">
        <v>32714</v>
      </c>
      <c r="P458" s="22">
        <v>3</v>
      </c>
    </row>
    <row r="459" spans="1:16" x14ac:dyDescent="0.3">
      <c r="A459" s="22" t="e">
        <f>VLOOKUP(B459,web_archive!D:D,1,FALSE)</f>
        <v>#N/A</v>
      </c>
      <c r="B459" s="22">
        <v>1144</v>
      </c>
      <c r="C459" s="22" t="s">
        <v>12183</v>
      </c>
      <c r="D459" s="22">
        <v>140</v>
      </c>
      <c r="E459" s="22" t="s">
        <v>32797</v>
      </c>
      <c r="F459" s="22"/>
      <c r="G459" s="22" t="s">
        <v>32798</v>
      </c>
      <c r="H459" s="22"/>
      <c r="I459" s="22" t="s">
        <v>32713</v>
      </c>
      <c r="J459" s="22"/>
      <c r="K459" s="22">
        <v>48</v>
      </c>
      <c r="L459" s="22" t="s">
        <v>60</v>
      </c>
      <c r="M459" s="22"/>
      <c r="N459" s="22">
        <v>75</v>
      </c>
      <c r="O459" s="22" t="s">
        <v>32799</v>
      </c>
      <c r="P459" s="22">
        <v>3</v>
      </c>
    </row>
    <row r="460" spans="1:16" x14ac:dyDescent="0.3">
      <c r="A460" s="22">
        <f>VLOOKUP(B460,web_archive!D:D,1,FALSE)</f>
        <v>1145</v>
      </c>
      <c r="B460" s="22">
        <v>1145</v>
      </c>
      <c r="C460" s="22" t="s">
        <v>5217</v>
      </c>
      <c r="D460" s="22">
        <v>135</v>
      </c>
      <c r="E460" s="22" t="s">
        <v>32800</v>
      </c>
      <c r="F460" s="22" t="s">
        <v>32801</v>
      </c>
      <c r="G460" s="22" t="s">
        <v>32802</v>
      </c>
      <c r="H460" s="22"/>
      <c r="I460" s="22" t="s">
        <v>32713</v>
      </c>
      <c r="J460" s="22"/>
      <c r="K460" s="22">
        <v>75</v>
      </c>
      <c r="L460" s="22" t="s">
        <v>60</v>
      </c>
      <c r="M460" s="22"/>
      <c r="N460" s="22">
        <v>125</v>
      </c>
      <c r="O460" s="22" t="s">
        <v>32778</v>
      </c>
      <c r="P460" s="22">
        <v>3</v>
      </c>
    </row>
    <row r="461" spans="1:16" x14ac:dyDescent="0.3">
      <c r="A461" s="22" t="e">
        <f>VLOOKUP(B461,web_archive!D:D,1,FALSE)</f>
        <v>#N/A</v>
      </c>
      <c r="B461" s="22">
        <v>1146</v>
      </c>
      <c r="C461" s="22" t="s">
        <v>32803</v>
      </c>
      <c r="D461" s="22">
        <v>80</v>
      </c>
      <c r="E461" s="22" t="s">
        <v>32804</v>
      </c>
      <c r="F461" s="22"/>
      <c r="G461" s="22" t="s">
        <v>32712</v>
      </c>
      <c r="H461" s="22"/>
      <c r="I461" s="22" t="s">
        <v>32713</v>
      </c>
      <c r="J461" s="22"/>
      <c r="K461" s="22">
        <v>30</v>
      </c>
      <c r="L461" s="22" t="s">
        <v>60</v>
      </c>
      <c r="M461" s="22"/>
      <c r="N461" s="22">
        <v>100</v>
      </c>
      <c r="O461" s="22" t="s">
        <v>32714</v>
      </c>
      <c r="P461" s="22">
        <v>3</v>
      </c>
    </row>
    <row r="462" spans="1:16" x14ac:dyDescent="0.3">
      <c r="A462" s="22">
        <f>VLOOKUP(B462,web_archive!D:D,1,FALSE)</f>
        <v>1147</v>
      </c>
      <c r="B462" s="22">
        <v>1147</v>
      </c>
      <c r="C462" s="22" t="s">
        <v>32805</v>
      </c>
      <c r="D462" s="22">
        <v>80</v>
      </c>
      <c r="E462" s="22" t="s">
        <v>32804</v>
      </c>
      <c r="F462" s="22" t="s">
        <v>32806</v>
      </c>
      <c r="G462" s="22" t="s">
        <v>32712</v>
      </c>
      <c r="H462" s="22"/>
      <c r="I462" s="22" t="s">
        <v>32713</v>
      </c>
      <c r="J462" s="22"/>
      <c r="K462" s="22">
        <v>30</v>
      </c>
      <c r="L462" s="22" t="s">
        <v>60</v>
      </c>
      <c r="M462" s="22"/>
      <c r="N462" s="22">
        <v>100</v>
      </c>
      <c r="O462" s="22" t="s">
        <v>32714</v>
      </c>
      <c r="P462" s="22">
        <v>3</v>
      </c>
    </row>
    <row r="463" spans="1:16" x14ac:dyDescent="0.3">
      <c r="A463" s="22">
        <f>VLOOKUP(B463,web_archive!D:D,1,FALSE)</f>
        <v>1148</v>
      </c>
      <c r="B463" s="22">
        <v>1148</v>
      </c>
      <c r="C463" s="22" t="s">
        <v>32807</v>
      </c>
      <c r="D463" s="22">
        <v>100</v>
      </c>
      <c r="E463" s="22" t="s">
        <v>32808</v>
      </c>
      <c r="F463" s="22" t="s">
        <v>32809</v>
      </c>
      <c r="G463" s="22" t="s">
        <v>32810</v>
      </c>
      <c r="H463" s="22"/>
      <c r="I463" s="22" t="s">
        <v>32713</v>
      </c>
      <c r="J463" s="22"/>
      <c r="K463" s="22">
        <v>45</v>
      </c>
      <c r="L463" s="22" t="s">
        <v>60</v>
      </c>
      <c r="M463" s="22"/>
      <c r="N463" s="22">
        <v>140</v>
      </c>
      <c r="O463" s="22" t="s">
        <v>32714</v>
      </c>
      <c r="P463" s="22">
        <v>4</v>
      </c>
    </row>
    <row r="464" spans="1:16" x14ac:dyDescent="0.3">
      <c r="A464" s="22">
        <f>VLOOKUP(B464,web_archive!D:D,1,FALSE)</f>
        <v>1149</v>
      </c>
      <c r="B464" s="22">
        <v>1149</v>
      </c>
      <c r="C464" s="22" t="s">
        <v>32811</v>
      </c>
      <c r="D464" s="22">
        <v>150</v>
      </c>
      <c r="E464" s="22" t="s">
        <v>32754</v>
      </c>
      <c r="F464" s="22" t="s">
        <v>32753</v>
      </c>
      <c r="G464" s="22" t="s">
        <v>32712</v>
      </c>
      <c r="H464" s="22"/>
      <c r="I464" s="22" t="s">
        <v>32713</v>
      </c>
      <c r="J464" s="22"/>
      <c r="K464" s="22">
        <v>27</v>
      </c>
      <c r="L464" s="22" t="s">
        <v>60</v>
      </c>
      <c r="M464" s="22"/>
      <c r="N464" s="22">
        <v>150</v>
      </c>
      <c r="O464" s="22" t="s">
        <v>32714</v>
      </c>
      <c r="P464" s="22">
        <v>3</v>
      </c>
    </row>
    <row r="465" spans="1:16" x14ac:dyDescent="0.3">
      <c r="A465" s="22" t="e">
        <f>VLOOKUP(B465,web_archive!D:D,1,FALSE)</f>
        <v>#N/A</v>
      </c>
      <c r="B465" s="22">
        <v>1151</v>
      </c>
      <c r="C465" s="22" t="s">
        <v>32812</v>
      </c>
      <c r="D465" s="22">
        <v>130</v>
      </c>
      <c r="E465" s="22" t="s">
        <v>32813</v>
      </c>
      <c r="F465" s="22"/>
      <c r="G465" s="22" t="s">
        <v>32712</v>
      </c>
      <c r="H465" s="22"/>
      <c r="I465" s="22" t="s">
        <v>10248</v>
      </c>
      <c r="J465" s="22"/>
      <c r="K465" s="22">
        <v>18</v>
      </c>
      <c r="L465" s="22" t="s">
        <v>60</v>
      </c>
      <c r="M465" s="22"/>
      <c r="N465" s="22">
        <v>90</v>
      </c>
      <c r="O465" s="22" t="s">
        <v>32714</v>
      </c>
      <c r="P465" s="22">
        <v>2</v>
      </c>
    </row>
    <row r="466" spans="1:16" x14ac:dyDescent="0.3">
      <c r="A466" s="22">
        <f>VLOOKUP(B466,web_archive!D:D,1,FALSE)</f>
        <v>1152</v>
      </c>
      <c r="B466" s="22">
        <v>1152</v>
      </c>
      <c r="C466" s="22" t="s">
        <v>32814</v>
      </c>
      <c r="D466" s="22">
        <v>130</v>
      </c>
      <c r="E466" s="22" t="s">
        <v>32813</v>
      </c>
      <c r="F466" s="22" t="s">
        <v>32815</v>
      </c>
      <c r="G466" s="22" t="s">
        <v>32712</v>
      </c>
      <c r="H466" s="22"/>
      <c r="I466" s="22" t="s">
        <v>10248</v>
      </c>
      <c r="J466" s="22"/>
      <c r="K466" s="22">
        <v>18</v>
      </c>
      <c r="L466" s="22" t="s">
        <v>60</v>
      </c>
      <c r="M466" s="22"/>
      <c r="N466" s="22">
        <v>90</v>
      </c>
      <c r="O466" s="22" t="s">
        <v>32714</v>
      </c>
      <c r="P466" s="22">
        <v>2</v>
      </c>
    </row>
    <row r="467" spans="1:16" x14ac:dyDescent="0.3">
      <c r="A467" s="22" t="e">
        <f>VLOOKUP(B467,web_archive!D:D,1,FALSE)</f>
        <v>#N/A</v>
      </c>
      <c r="B467" s="22">
        <v>1153</v>
      </c>
      <c r="C467" s="22" t="s">
        <v>9198</v>
      </c>
      <c r="D467" s="22">
        <v>130</v>
      </c>
      <c r="E467" s="22" t="s">
        <v>32813</v>
      </c>
      <c r="F467" s="22"/>
      <c r="G467" s="22" t="s">
        <v>32712</v>
      </c>
      <c r="H467" s="22"/>
      <c r="I467" s="22" t="s">
        <v>10248</v>
      </c>
      <c r="J467" s="22"/>
      <c r="K467" s="22">
        <v>18</v>
      </c>
      <c r="L467" s="22" t="s">
        <v>60</v>
      </c>
      <c r="M467" s="22"/>
      <c r="N467" s="22">
        <v>90</v>
      </c>
      <c r="O467" s="22" t="s">
        <v>32714</v>
      </c>
      <c r="P467" s="22">
        <v>2</v>
      </c>
    </row>
    <row r="468" spans="1:16" x14ac:dyDescent="0.3">
      <c r="A468" s="22" t="e">
        <f>VLOOKUP(B468,web_archive!D:D,1,FALSE)</f>
        <v>#N/A</v>
      </c>
      <c r="B468" s="22">
        <v>1154</v>
      </c>
      <c r="C468" s="22" t="s">
        <v>32816</v>
      </c>
      <c r="D468" s="22">
        <v>160</v>
      </c>
      <c r="E468" s="22" t="s">
        <v>32817</v>
      </c>
      <c r="F468" s="22"/>
      <c r="G468" s="22" t="s">
        <v>32712</v>
      </c>
      <c r="H468" s="22"/>
      <c r="I468" s="22" t="s">
        <v>10248</v>
      </c>
      <c r="J468" s="22"/>
      <c r="K468" s="22">
        <v>18</v>
      </c>
      <c r="L468" s="22" t="s">
        <v>60</v>
      </c>
      <c r="M468" s="22"/>
      <c r="N468" s="22">
        <v>115</v>
      </c>
      <c r="O468" s="22" t="s">
        <v>32714</v>
      </c>
      <c r="P468" s="22">
        <v>2</v>
      </c>
    </row>
    <row r="469" spans="1:16" x14ac:dyDescent="0.3">
      <c r="A469" s="22" t="e">
        <f>VLOOKUP(B469,web_archive!D:D,1,FALSE)</f>
        <v>#N/A</v>
      </c>
      <c r="B469" s="22">
        <v>1155</v>
      </c>
      <c r="C469" s="22" t="s">
        <v>32818</v>
      </c>
      <c r="D469" s="22">
        <v>160</v>
      </c>
      <c r="E469" s="22" t="s">
        <v>32817</v>
      </c>
      <c r="F469" s="22" t="s">
        <v>32819</v>
      </c>
      <c r="G469" s="22" t="s">
        <v>32712</v>
      </c>
      <c r="H469" s="22"/>
      <c r="I469" s="22" t="s">
        <v>10248</v>
      </c>
      <c r="J469" s="22"/>
      <c r="K469" s="22">
        <v>18</v>
      </c>
      <c r="L469" s="22" t="s">
        <v>60</v>
      </c>
      <c r="M469" s="22"/>
      <c r="N469" s="22">
        <v>115</v>
      </c>
      <c r="O469" s="22" t="s">
        <v>32714</v>
      </c>
      <c r="P469" s="22">
        <v>2</v>
      </c>
    </row>
    <row r="470" spans="1:16" x14ac:dyDescent="0.3">
      <c r="A470" s="22" t="e">
        <f>VLOOKUP(B470,web_archive!D:D,1,FALSE)</f>
        <v>#N/A</v>
      </c>
      <c r="B470" s="22">
        <v>1156</v>
      </c>
      <c r="C470" s="22" t="s">
        <v>12187</v>
      </c>
      <c r="D470" s="22">
        <v>160</v>
      </c>
      <c r="E470" s="22" t="s">
        <v>32817</v>
      </c>
      <c r="F470" s="22"/>
      <c r="G470" s="22" t="s">
        <v>32712</v>
      </c>
      <c r="H470" s="22"/>
      <c r="I470" s="22" t="s">
        <v>10248</v>
      </c>
      <c r="J470" s="22"/>
      <c r="K470" s="22">
        <v>18</v>
      </c>
      <c r="L470" s="22" t="s">
        <v>60</v>
      </c>
      <c r="M470" s="22"/>
      <c r="N470" s="22">
        <v>115</v>
      </c>
      <c r="O470" s="22" t="s">
        <v>32714</v>
      </c>
      <c r="P470" s="22">
        <v>2</v>
      </c>
    </row>
    <row r="471" spans="1:16" x14ac:dyDescent="0.3">
      <c r="A471" s="22" t="e">
        <f>VLOOKUP(B471,web_archive!D:D,1,FALSE)</f>
        <v>#N/A</v>
      </c>
      <c r="B471" s="22">
        <v>1157</v>
      </c>
      <c r="C471" s="22" t="s">
        <v>32820</v>
      </c>
      <c r="D471" s="22">
        <v>220</v>
      </c>
      <c r="E471" s="22" t="s">
        <v>32821</v>
      </c>
      <c r="F471" s="22"/>
      <c r="G471" s="22" t="s">
        <v>32712</v>
      </c>
      <c r="H471" s="22"/>
      <c r="I471" s="22" t="s">
        <v>10248</v>
      </c>
      <c r="J471" s="22"/>
      <c r="K471" s="22">
        <v>33</v>
      </c>
      <c r="L471" s="22" t="s">
        <v>60</v>
      </c>
      <c r="M471" s="22"/>
      <c r="N471" s="22">
        <v>160</v>
      </c>
      <c r="O471" s="22" t="s">
        <v>32714</v>
      </c>
      <c r="P471" s="22">
        <v>3</v>
      </c>
    </row>
    <row r="472" spans="1:16" x14ac:dyDescent="0.3">
      <c r="A472" s="22">
        <f>VLOOKUP(B472,web_archive!D:D,1,FALSE)</f>
        <v>1158</v>
      </c>
      <c r="B472" s="22">
        <v>1158</v>
      </c>
      <c r="C472" s="22" t="s">
        <v>32822</v>
      </c>
      <c r="D472" s="22">
        <v>220</v>
      </c>
      <c r="E472" s="22" t="s">
        <v>32821</v>
      </c>
      <c r="F472" s="22" t="s">
        <v>32823</v>
      </c>
      <c r="G472" s="22" t="s">
        <v>32712</v>
      </c>
      <c r="H472" s="22"/>
      <c r="I472" s="22" t="s">
        <v>10248</v>
      </c>
      <c r="J472" s="22"/>
      <c r="K472" s="22">
        <v>33</v>
      </c>
      <c r="L472" s="22" t="s">
        <v>60</v>
      </c>
      <c r="M472" s="22"/>
      <c r="N472" s="22">
        <v>160</v>
      </c>
      <c r="O472" s="22" t="s">
        <v>32714</v>
      </c>
      <c r="P472" s="22">
        <v>3</v>
      </c>
    </row>
    <row r="473" spans="1:16" x14ac:dyDescent="0.3">
      <c r="A473" s="22" t="e">
        <f>VLOOKUP(B473,web_archive!D:D,1,FALSE)</f>
        <v>#N/A</v>
      </c>
      <c r="B473" s="22">
        <v>1159</v>
      </c>
      <c r="C473" s="22" t="s">
        <v>10248</v>
      </c>
      <c r="D473" s="22">
        <v>220</v>
      </c>
      <c r="E473" s="22" t="s">
        <v>32821</v>
      </c>
      <c r="F473" s="22"/>
      <c r="G473" s="22" t="s">
        <v>32712</v>
      </c>
      <c r="H473" s="22"/>
      <c r="I473" s="22" t="s">
        <v>10248</v>
      </c>
      <c r="J473" s="22"/>
      <c r="K473" s="22">
        <v>33</v>
      </c>
      <c r="L473" s="22" t="s">
        <v>60</v>
      </c>
      <c r="M473" s="22"/>
      <c r="N473" s="22">
        <v>160</v>
      </c>
      <c r="O473" s="22" t="s">
        <v>32714</v>
      </c>
      <c r="P473" s="22">
        <v>3</v>
      </c>
    </row>
    <row r="474" spans="1:16" x14ac:dyDescent="0.3">
      <c r="A474" s="22" t="e">
        <f>VLOOKUP(B474,web_archive!D:D,1,FALSE)</f>
        <v>#N/A</v>
      </c>
      <c r="B474" s="22">
        <v>1160</v>
      </c>
      <c r="C474" s="22" t="s">
        <v>32824</v>
      </c>
      <c r="D474" s="22">
        <v>200</v>
      </c>
      <c r="E474" s="22" t="s">
        <v>32825</v>
      </c>
      <c r="F474" s="22"/>
      <c r="G474" s="22" t="s">
        <v>32826</v>
      </c>
      <c r="H474" s="22"/>
      <c r="I474" s="22" t="s">
        <v>10248</v>
      </c>
      <c r="J474" s="22"/>
      <c r="K474" s="22">
        <v>33</v>
      </c>
      <c r="L474" s="22" t="s">
        <v>60</v>
      </c>
      <c r="M474" s="22"/>
      <c r="N474" s="22">
        <v>140</v>
      </c>
      <c r="O474" s="22" t="s">
        <v>32714</v>
      </c>
      <c r="P474" s="22">
        <v>3</v>
      </c>
    </row>
    <row r="475" spans="1:16" x14ac:dyDescent="0.3">
      <c r="A475" s="22" t="e">
        <f>VLOOKUP(B475,web_archive!D:D,1,FALSE)</f>
        <v>#N/A</v>
      </c>
      <c r="B475" s="22">
        <v>1161</v>
      </c>
      <c r="C475" s="22" t="s">
        <v>12193</v>
      </c>
      <c r="D475" s="22">
        <v>100</v>
      </c>
      <c r="E475" s="22" t="s">
        <v>32827</v>
      </c>
      <c r="F475" s="22"/>
      <c r="G475" s="22" t="s">
        <v>32828</v>
      </c>
      <c r="H475" s="22"/>
      <c r="I475" s="22" t="s">
        <v>10248</v>
      </c>
      <c r="J475" s="22"/>
      <c r="K475" s="22">
        <v>48</v>
      </c>
      <c r="L475" s="22" t="s">
        <v>60</v>
      </c>
      <c r="M475" s="22"/>
      <c r="N475" s="22">
        <v>250</v>
      </c>
      <c r="O475" s="22" t="s">
        <v>32778</v>
      </c>
      <c r="P475" s="22">
        <v>4</v>
      </c>
    </row>
    <row r="476" spans="1:16" x14ac:dyDescent="0.3">
      <c r="A476" s="22">
        <f>VLOOKUP(B476,web_archive!D:D,1,FALSE)</f>
        <v>1162</v>
      </c>
      <c r="B476" s="22">
        <v>1162</v>
      </c>
      <c r="C476" s="22" t="s">
        <v>32829</v>
      </c>
      <c r="D476" s="22">
        <v>200</v>
      </c>
      <c r="E476" s="22" t="s">
        <v>32825</v>
      </c>
      <c r="F476" s="22" t="s">
        <v>32830</v>
      </c>
      <c r="G476" s="22" t="s">
        <v>32826</v>
      </c>
      <c r="H476" s="22"/>
      <c r="I476" s="22" t="s">
        <v>10248</v>
      </c>
      <c r="J476" s="22"/>
      <c r="K476" s="22">
        <v>33</v>
      </c>
      <c r="L476" s="22" t="s">
        <v>60</v>
      </c>
      <c r="M476" s="22"/>
      <c r="N476" s="22">
        <v>140</v>
      </c>
      <c r="O476" s="22" t="s">
        <v>32714</v>
      </c>
      <c r="P476" s="22">
        <v>3</v>
      </c>
    </row>
    <row r="477" spans="1:16" x14ac:dyDescent="0.3">
      <c r="A477" s="22" t="e">
        <f>VLOOKUP(B477,web_archive!D:D,1,FALSE)</f>
        <v>#N/A</v>
      </c>
      <c r="B477" s="22">
        <v>1163</v>
      </c>
      <c r="C477" s="22" t="s">
        <v>12194</v>
      </c>
      <c r="D477" s="22">
        <v>250</v>
      </c>
      <c r="E477" s="22" t="s">
        <v>32831</v>
      </c>
      <c r="F477" s="22" t="s">
        <v>32832</v>
      </c>
      <c r="G477" s="22" t="s">
        <v>32712</v>
      </c>
      <c r="H477" s="22"/>
      <c r="I477" s="22" t="s">
        <v>10248</v>
      </c>
      <c r="J477" s="22"/>
      <c r="K477" s="22">
        <v>33</v>
      </c>
      <c r="L477" s="22" t="s">
        <v>60</v>
      </c>
      <c r="M477" s="22"/>
      <c r="N477" s="22">
        <v>180</v>
      </c>
      <c r="O477" s="22" t="s">
        <v>32714</v>
      </c>
      <c r="P477" s="22">
        <v>3</v>
      </c>
    </row>
    <row r="478" spans="1:16" x14ac:dyDescent="0.3">
      <c r="A478" s="22">
        <f>VLOOKUP(B478,web_archive!D:D,1,FALSE)</f>
        <v>1164</v>
      </c>
      <c r="B478" s="22">
        <v>1164</v>
      </c>
      <c r="C478" s="22" t="s">
        <v>6898</v>
      </c>
      <c r="D478" s="22">
        <v>100</v>
      </c>
      <c r="E478" s="22" t="s">
        <v>32833</v>
      </c>
      <c r="F478" s="22" t="s">
        <v>32834</v>
      </c>
      <c r="G478" s="22" t="s">
        <v>32835</v>
      </c>
      <c r="H478" s="22"/>
      <c r="I478" s="22" t="s">
        <v>10248</v>
      </c>
      <c r="J478" s="22"/>
      <c r="K478" s="22">
        <v>48</v>
      </c>
      <c r="L478" s="22" t="s">
        <v>60</v>
      </c>
      <c r="M478" s="22"/>
      <c r="N478" s="22">
        <v>155</v>
      </c>
      <c r="O478" s="22" t="s">
        <v>32714</v>
      </c>
      <c r="P478" s="22">
        <v>4</v>
      </c>
    </row>
    <row r="479" spans="1:16" x14ac:dyDescent="0.3">
      <c r="A479" s="22" t="e">
        <f>VLOOKUP(B479,web_archive!D:D,1,FALSE)</f>
        <v>#N/A</v>
      </c>
      <c r="B479" s="22">
        <v>1165</v>
      </c>
      <c r="C479" s="22" t="s">
        <v>12195</v>
      </c>
      <c r="D479" s="22">
        <v>100</v>
      </c>
      <c r="E479" s="22" t="s">
        <v>32836</v>
      </c>
      <c r="F479" s="22" t="s">
        <v>32837</v>
      </c>
      <c r="G479" s="22" t="s">
        <v>32838</v>
      </c>
      <c r="H479" s="22"/>
      <c r="I479" s="22" t="s">
        <v>10248</v>
      </c>
      <c r="J479" s="22"/>
      <c r="K479" s="22">
        <v>48</v>
      </c>
      <c r="L479" s="22" t="s">
        <v>60</v>
      </c>
      <c r="M479" s="22"/>
      <c r="N479" s="22">
        <v>200</v>
      </c>
      <c r="O479" s="22" t="s">
        <v>32714</v>
      </c>
      <c r="P479" s="22">
        <v>4</v>
      </c>
    </row>
    <row r="480" spans="1:16" x14ac:dyDescent="0.3">
      <c r="A480" s="22">
        <f>VLOOKUP(B480,web_archive!D:D,1,FALSE)</f>
        <v>1166</v>
      </c>
      <c r="B480" s="22">
        <v>1166</v>
      </c>
      <c r="C480" s="22" t="s">
        <v>3151</v>
      </c>
      <c r="D480" s="22">
        <v>130</v>
      </c>
      <c r="E480" s="22" t="s">
        <v>32839</v>
      </c>
      <c r="F480" s="22" t="s">
        <v>32840</v>
      </c>
      <c r="G480" s="22" t="s">
        <v>32841</v>
      </c>
      <c r="H480" s="22"/>
      <c r="I480" s="22" t="s">
        <v>10248</v>
      </c>
      <c r="J480" s="22"/>
      <c r="K480" s="22">
        <v>48</v>
      </c>
      <c r="L480" s="22" t="s">
        <v>60</v>
      </c>
      <c r="M480" s="22"/>
      <c r="N480" s="22">
        <v>150</v>
      </c>
      <c r="O480" s="22" t="s">
        <v>32714</v>
      </c>
      <c r="P480" s="22">
        <v>4</v>
      </c>
    </row>
    <row r="481" spans="1:16" x14ac:dyDescent="0.3">
      <c r="A481" s="22">
        <f>VLOOKUP(B481,web_archive!D:D,1,FALSE)</f>
        <v>1167</v>
      </c>
      <c r="B481" s="22">
        <v>1167</v>
      </c>
      <c r="C481" s="22" t="s">
        <v>8808</v>
      </c>
      <c r="D481" s="22">
        <v>160</v>
      </c>
      <c r="E481" s="22" t="s">
        <v>32842</v>
      </c>
      <c r="F481" s="22" t="s">
        <v>32843</v>
      </c>
      <c r="G481" s="22" t="s">
        <v>32844</v>
      </c>
      <c r="H481" s="22"/>
      <c r="I481" s="22" t="s">
        <v>10248</v>
      </c>
      <c r="J481" s="22"/>
      <c r="K481" s="22">
        <v>48</v>
      </c>
      <c r="L481" s="22" t="s">
        <v>60</v>
      </c>
      <c r="M481" s="22"/>
      <c r="N481" s="22">
        <v>160</v>
      </c>
      <c r="O481" s="22" t="s">
        <v>32799</v>
      </c>
      <c r="P481" s="22">
        <v>4</v>
      </c>
    </row>
    <row r="482" spans="1:16" x14ac:dyDescent="0.3">
      <c r="A482" s="22" t="e">
        <f>VLOOKUP(B482,web_archive!D:D,1,FALSE)</f>
        <v>#N/A</v>
      </c>
      <c r="B482" s="22">
        <v>1168</v>
      </c>
      <c r="C482" s="22" t="s">
        <v>11033</v>
      </c>
      <c r="D482" s="22">
        <v>220</v>
      </c>
      <c r="E482" s="22" t="s">
        <v>32845</v>
      </c>
      <c r="F482" s="22" t="s">
        <v>32846</v>
      </c>
      <c r="G482" s="22" t="s">
        <v>32746</v>
      </c>
      <c r="H482" s="22"/>
      <c r="I482" s="22" t="s">
        <v>10248</v>
      </c>
      <c r="J482" s="22"/>
      <c r="K482" s="22">
        <v>48</v>
      </c>
      <c r="L482" s="22" t="s">
        <v>60</v>
      </c>
      <c r="M482" s="22"/>
      <c r="N482" s="22">
        <v>200</v>
      </c>
      <c r="O482" s="22" t="s">
        <v>32714</v>
      </c>
      <c r="P482" s="22">
        <v>4</v>
      </c>
    </row>
    <row r="483" spans="1:16" x14ac:dyDescent="0.3">
      <c r="A483" s="22">
        <f>VLOOKUP(B483,web_archive!D:D,1,FALSE)</f>
        <v>1169</v>
      </c>
      <c r="B483" s="22">
        <v>1169</v>
      </c>
      <c r="C483" s="22" t="s">
        <v>3728</v>
      </c>
      <c r="D483" s="22">
        <v>220</v>
      </c>
      <c r="E483" s="22" t="s">
        <v>32847</v>
      </c>
      <c r="F483" s="22" t="s">
        <v>32848</v>
      </c>
      <c r="G483" s="22" t="s">
        <v>32849</v>
      </c>
      <c r="H483" s="22"/>
      <c r="I483" s="22" t="s">
        <v>10248</v>
      </c>
      <c r="J483" s="22"/>
      <c r="K483" s="22">
        <v>48</v>
      </c>
      <c r="L483" s="22" t="s">
        <v>60</v>
      </c>
      <c r="M483" s="22"/>
      <c r="N483" s="22">
        <v>155</v>
      </c>
      <c r="O483" s="22" t="s">
        <v>32782</v>
      </c>
      <c r="P483" s="22">
        <v>4</v>
      </c>
    </row>
    <row r="484" spans="1:16" x14ac:dyDescent="0.3">
      <c r="A484" s="22">
        <f>VLOOKUP(B484,web_archive!D:D,1,FALSE)</f>
        <v>1170</v>
      </c>
      <c r="B484" s="22">
        <v>1170</v>
      </c>
      <c r="C484" s="22" t="s">
        <v>5785</v>
      </c>
      <c r="D484" s="22">
        <v>200</v>
      </c>
      <c r="E484" s="22" t="s">
        <v>32850</v>
      </c>
      <c r="F484" s="22" t="s">
        <v>32851</v>
      </c>
      <c r="G484" s="22" t="s">
        <v>32852</v>
      </c>
      <c r="H484" s="22"/>
      <c r="I484" s="22" t="s">
        <v>10248</v>
      </c>
      <c r="J484" s="22"/>
      <c r="K484" s="22">
        <v>48</v>
      </c>
      <c r="L484" s="22" t="s">
        <v>60</v>
      </c>
      <c r="M484" s="22"/>
      <c r="N484" s="22">
        <v>175</v>
      </c>
      <c r="O484" s="22" t="s">
        <v>32714</v>
      </c>
      <c r="P484" s="22">
        <v>4</v>
      </c>
    </row>
    <row r="485" spans="1:16" x14ac:dyDescent="0.3">
      <c r="A485" s="22">
        <f>VLOOKUP(B485,web_archive!D:D,1,FALSE)</f>
        <v>1171</v>
      </c>
      <c r="B485" s="22">
        <v>1171</v>
      </c>
      <c r="C485" s="22" t="s">
        <v>32853</v>
      </c>
      <c r="D485" s="22">
        <v>220</v>
      </c>
      <c r="E485" s="22" t="s">
        <v>32845</v>
      </c>
      <c r="F485" s="22" t="s">
        <v>32854</v>
      </c>
      <c r="G485" s="22" t="s">
        <v>32746</v>
      </c>
      <c r="H485" s="22"/>
      <c r="I485" s="22" t="s">
        <v>10248</v>
      </c>
      <c r="J485" s="22"/>
      <c r="K485" s="22">
        <v>48</v>
      </c>
      <c r="L485" s="22" t="s">
        <v>60</v>
      </c>
      <c r="M485" s="22"/>
      <c r="N485" s="22">
        <v>200</v>
      </c>
      <c r="O485" s="22" t="s">
        <v>32714</v>
      </c>
      <c r="P485" s="22">
        <v>4</v>
      </c>
    </row>
    <row r="486" spans="1:16" x14ac:dyDescent="0.3">
      <c r="A486" s="22" t="e">
        <f>VLOOKUP(B486,web_archive!D:D,1,FALSE)</f>
        <v>#N/A</v>
      </c>
      <c r="B486" s="22">
        <v>1172</v>
      </c>
      <c r="C486" s="22" t="s">
        <v>32855</v>
      </c>
      <c r="D486" s="22">
        <v>250</v>
      </c>
      <c r="E486" s="22" t="s">
        <v>32831</v>
      </c>
      <c r="F486" s="22"/>
      <c r="G486" s="22" t="s">
        <v>32712</v>
      </c>
      <c r="H486" s="22"/>
      <c r="I486" s="22" t="s">
        <v>10248</v>
      </c>
      <c r="J486" s="22"/>
      <c r="K486" s="22">
        <v>33</v>
      </c>
      <c r="L486" s="22" t="s">
        <v>60</v>
      </c>
      <c r="M486" s="22"/>
      <c r="N486" s="22">
        <v>180</v>
      </c>
      <c r="O486" s="22" t="s">
        <v>32714</v>
      </c>
      <c r="P486" s="22">
        <v>3</v>
      </c>
    </row>
    <row r="487" spans="1:16" x14ac:dyDescent="0.3">
      <c r="A487" s="22">
        <f>VLOOKUP(B487,web_archive!D:D,1,FALSE)</f>
        <v>1173</v>
      </c>
      <c r="B487" s="22">
        <v>1173</v>
      </c>
      <c r="C487" s="22" t="s">
        <v>6902</v>
      </c>
      <c r="D487" s="22">
        <v>0</v>
      </c>
      <c r="E487" s="22" t="s">
        <v>32856</v>
      </c>
      <c r="F487" s="22"/>
      <c r="G487" s="22" t="s">
        <v>32857</v>
      </c>
      <c r="H487" s="22"/>
      <c r="I487" s="22" t="s">
        <v>10248</v>
      </c>
      <c r="J487" s="22"/>
      <c r="K487" s="22">
        <v>1</v>
      </c>
      <c r="L487" s="22" t="s">
        <v>24</v>
      </c>
      <c r="M487" s="22"/>
      <c r="N487" s="22">
        <v>204</v>
      </c>
      <c r="O487" s="22" t="s">
        <v>32714</v>
      </c>
      <c r="P487" s="22">
        <v>4</v>
      </c>
    </row>
    <row r="488" spans="1:16" x14ac:dyDescent="0.3">
      <c r="A488" s="22">
        <f>VLOOKUP(B488,web_archive!D:D,1,FALSE)</f>
        <v>1174</v>
      </c>
      <c r="B488" s="22">
        <v>1174</v>
      </c>
      <c r="C488" s="22" t="s">
        <v>3732</v>
      </c>
      <c r="D488" s="22">
        <v>0</v>
      </c>
      <c r="E488" s="22" t="s">
        <v>32858</v>
      </c>
      <c r="F488" s="22"/>
      <c r="G488" s="22" t="s">
        <v>32849</v>
      </c>
      <c r="H488" s="22"/>
      <c r="I488" s="22" t="s">
        <v>10248</v>
      </c>
      <c r="J488" s="22"/>
      <c r="K488" s="22">
        <v>1</v>
      </c>
      <c r="L488" s="22" t="s">
        <v>24</v>
      </c>
      <c r="M488" s="22"/>
      <c r="N488" s="22">
        <v>190</v>
      </c>
      <c r="O488" s="22" t="s">
        <v>32782</v>
      </c>
      <c r="P488" s="22">
        <v>4</v>
      </c>
    </row>
    <row r="489" spans="1:16" x14ac:dyDescent="0.3">
      <c r="A489" s="22" t="e">
        <f>VLOOKUP(B489,web_archive!D:D,1,FALSE)</f>
        <v>#N/A</v>
      </c>
      <c r="B489" s="22">
        <v>1175</v>
      </c>
      <c r="C489" s="22" t="s">
        <v>32859</v>
      </c>
      <c r="D489" s="22">
        <v>200</v>
      </c>
      <c r="E489" s="22" t="s">
        <v>32860</v>
      </c>
      <c r="F489" s="22" t="s">
        <v>32861</v>
      </c>
      <c r="G489" s="22" t="s">
        <v>32862</v>
      </c>
      <c r="H489" s="22"/>
      <c r="I489" s="22" t="s">
        <v>10248</v>
      </c>
      <c r="J489" s="22"/>
      <c r="K489" s="22">
        <v>55</v>
      </c>
      <c r="L489" s="22" t="s">
        <v>60</v>
      </c>
      <c r="M489" s="22"/>
      <c r="N489" s="22">
        <v>200</v>
      </c>
      <c r="O489" s="22" t="s">
        <v>32714</v>
      </c>
      <c r="P489" s="22">
        <v>4</v>
      </c>
    </row>
    <row r="490" spans="1:16" x14ac:dyDescent="0.3">
      <c r="A490" s="22" t="e">
        <f>VLOOKUP(B490,web_archive!D:D,1,FALSE)</f>
        <v>#N/A</v>
      </c>
      <c r="B490" s="22">
        <v>1176</v>
      </c>
      <c r="C490" s="22" t="s">
        <v>32863</v>
      </c>
      <c r="D490" s="22">
        <v>220</v>
      </c>
      <c r="E490" s="22" t="s">
        <v>32864</v>
      </c>
      <c r="F490" s="22" t="s">
        <v>32865</v>
      </c>
      <c r="G490" s="22" t="s">
        <v>32866</v>
      </c>
      <c r="H490" s="22"/>
      <c r="I490" s="22" t="s">
        <v>10248</v>
      </c>
      <c r="J490" s="22"/>
      <c r="K490" s="22">
        <v>55</v>
      </c>
      <c r="L490" s="22" t="s">
        <v>60</v>
      </c>
      <c r="M490" s="22"/>
      <c r="N490" s="22">
        <v>160</v>
      </c>
      <c r="O490" s="22" t="s">
        <v>32714</v>
      </c>
      <c r="P490" s="22">
        <v>4</v>
      </c>
    </row>
    <row r="491" spans="1:16" x14ac:dyDescent="0.3">
      <c r="A491" s="22" t="e">
        <f>VLOOKUP(B491,web_archive!D:D,1,FALSE)</f>
        <v>#N/A</v>
      </c>
      <c r="B491" s="22">
        <v>1177</v>
      </c>
      <c r="C491" s="22" t="s">
        <v>12201</v>
      </c>
      <c r="D491" s="22">
        <v>0</v>
      </c>
      <c r="E491" s="22" t="s">
        <v>32867</v>
      </c>
      <c r="F491" s="22"/>
      <c r="G491" s="22" t="s">
        <v>32868</v>
      </c>
      <c r="H491" s="22"/>
      <c r="I491" s="22" t="s">
        <v>10248</v>
      </c>
      <c r="J491" s="22"/>
      <c r="K491" s="22">
        <v>1</v>
      </c>
      <c r="L491" s="22" t="s">
        <v>24</v>
      </c>
      <c r="M491" s="22"/>
      <c r="N491" s="22">
        <v>120</v>
      </c>
      <c r="O491" s="22" t="s">
        <v>32714</v>
      </c>
      <c r="P491" s="22">
        <v>1</v>
      </c>
    </row>
    <row r="492" spans="1:16" x14ac:dyDescent="0.3">
      <c r="A492" s="22" t="e">
        <f>VLOOKUP(B492,web_archive!D:D,1,FALSE)</f>
        <v>#N/A</v>
      </c>
      <c r="B492" s="22">
        <v>1178</v>
      </c>
      <c r="C492" s="22" t="s">
        <v>32869</v>
      </c>
      <c r="D492" s="22">
        <v>160</v>
      </c>
      <c r="E492" s="22" t="s">
        <v>32842</v>
      </c>
      <c r="F492" s="22" t="s">
        <v>32870</v>
      </c>
      <c r="G492" s="22" t="s">
        <v>32844</v>
      </c>
      <c r="H492" s="22"/>
      <c r="I492" s="22" t="s">
        <v>10248</v>
      </c>
      <c r="J492" s="22"/>
      <c r="K492" s="22">
        <v>48</v>
      </c>
      <c r="L492" s="22" t="s">
        <v>60</v>
      </c>
      <c r="M492" s="22"/>
      <c r="N492" s="22">
        <v>160</v>
      </c>
      <c r="O492" s="22" t="s">
        <v>32799</v>
      </c>
      <c r="P492" s="22">
        <v>4</v>
      </c>
    </row>
    <row r="493" spans="1:16" x14ac:dyDescent="0.3">
      <c r="A493" s="22" t="e">
        <f>VLOOKUP(B493,web_archive!D:D,1,FALSE)</f>
        <v>#N/A</v>
      </c>
      <c r="B493" s="22">
        <v>1179</v>
      </c>
      <c r="C493" s="22" t="s">
        <v>32871</v>
      </c>
      <c r="D493" s="22">
        <v>220</v>
      </c>
      <c r="E493" s="22" t="s">
        <v>32847</v>
      </c>
      <c r="F493" s="22"/>
      <c r="G493" s="22" t="s">
        <v>32849</v>
      </c>
      <c r="H493" s="22"/>
      <c r="I493" s="22" t="s">
        <v>10248</v>
      </c>
      <c r="J493" s="22"/>
      <c r="K493" s="22">
        <v>48</v>
      </c>
      <c r="L493" s="22" t="s">
        <v>60</v>
      </c>
      <c r="M493" s="22"/>
      <c r="N493" s="22">
        <v>155</v>
      </c>
      <c r="O493" s="22" t="s">
        <v>32782</v>
      </c>
      <c r="P493" s="22">
        <v>4</v>
      </c>
    </row>
    <row r="494" spans="1:16" x14ac:dyDescent="0.3">
      <c r="A494" s="22" t="e">
        <f>VLOOKUP(B494,web_archive!D:D,1,FALSE)</f>
        <v>#N/A</v>
      </c>
      <c r="B494" s="22">
        <v>1180</v>
      </c>
      <c r="C494" s="22" t="s">
        <v>32872</v>
      </c>
      <c r="D494" s="22">
        <v>130</v>
      </c>
      <c r="E494" s="22" t="s">
        <v>32839</v>
      </c>
      <c r="F494" s="22"/>
      <c r="G494" s="22" t="s">
        <v>32841</v>
      </c>
      <c r="H494" s="22"/>
      <c r="I494" s="22" t="s">
        <v>10248</v>
      </c>
      <c r="J494" s="22"/>
      <c r="K494" s="22">
        <v>48</v>
      </c>
      <c r="L494" s="22" t="s">
        <v>60</v>
      </c>
      <c r="M494" s="22"/>
      <c r="N494" s="22">
        <v>150</v>
      </c>
      <c r="O494" s="22" t="s">
        <v>32714</v>
      </c>
      <c r="P494" s="22">
        <v>4</v>
      </c>
    </row>
    <row r="495" spans="1:16" x14ac:dyDescent="0.3">
      <c r="A495" s="22">
        <f>VLOOKUP(B495,web_archive!D:D,1,FALSE)</f>
        <v>1181</v>
      </c>
      <c r="B495" s="22">
        <v>1181</v>
      </c>
      <c r="C495" s="22" t="s">
        <v>32873</v>
      </c>
      <c r="D495" s="22">
        <v>200</v>
      </c>
      <c r="E495" s="22" t="s">
        <v>32874</v>
      </c>
      <c r="F495" s="22" t="s">
        <v>32875</v>
      </c>
      <c r="G495" s="22" t="s">
        <v>32876</v>
      </c>
      <c r="H495" s="22"/>
      <c r="I495" s="22" t="s">
        <v>10248</v>
      </c>
      <c r="J495" s="22"/>
      <c r="K495" s="22">
        <v>90</v>
      </c>
      <c r="L495" s="22" t="s">
        <v>60</v>
      </c>
      <c r="M495" s="22"/>
      <c r="N495" s="22">
        <v>250</v>
      </c>
      <c r="O495" s="22" t="s">
        <v>32714</v>
      </c>
      <c r="P495" s="22">
        <v>4</v>
      </c>
    </row>
    <row r="496" spans="1:16" x14ac:dyDescent="0.3">
      <c r="A496" s="22" t="e">
        <f>VLOOKUP(B496,web_archive!D:D,1,FALSE)</f>
        <v>#N/A</v>
      </c>
      <c r="B496" s="22">
        <v>1182</v>
      </c>
      <c r="C496" s="22" t="s">
        <v>32877</v>
      </c>
      <c r="D496" s="22">
        <v>120</v>
      </c>
      <c r="E496" s="22" t="s">
        <v>32878</v>
      </c>
      <c r="F496" s="22" t="s">
        <v>32879</v>
      </c>
      <c r="G496" s="22" t="s">
        <v>32880</v>
      </c>
      <c r="H496" s="22"/>
      <c r="I496" s="22" t="s">
        <v>10248</v>
      </c>
      <c r="J496" s="22"/>
      <c r="K496" s="22">
        <v>50</v>
      </c>
      <c r="L496" s="22" t="s">
        <v>60</v>
      </c>
      <c r="M496" s="22"/>
      <c r="N496" s="22">
        <v>200</v>
      </c>
      <c r="O496" s="22" t="s">
        <v>32792</v>
      </c>
      <c r="P496" s="22">
        <v>4</v>
      </c>
    </row>
    <row r="497" spans="1:16" x14ac:dyDescent="0.3">
      <c r="A497" s="22">
        <f>VLOOKUP(B497,web_archive!D:D,1,FALSE)</f>
        <v>1183</v>
      </c>
      <c r="B497" s="22">
        <v>1183</v>
      </c>
      <c r="C497" s="22" t="s">
        <v>1062</v>
      </c>
      <c r="D497" s="22">
        <v>0</v>
      </c>
      <c r="E497" s="22" t="s">
        <v>32881</v>
      </c>
      <c r="F497" s="22"/>
      <c r="G497" s="22" t="s">
        <v>32882</v>
      </c>
      <c r="H497" s="22"/>
      <c r="I497" s="22" t="s">
        <v>10248</v>
      </c>
      <c r="J497" s="22"/>
      <c r="K497" s="22">
        <v>80</v>
      </c>
      <c r="L497" s="22" t="s">
        <v>60</v>
      </c>
      <c r="M497" s="22"/>
      <c r="N497" s="22">
        <v>200</v>
      </c>
      <c r="O497" s="22" t="s">
        <v>32714</v>
      </c>
      <c r="P497" s="22">
        <v>3</v>
      </c>
    </row>
    <row r="498" spans="1:16" x14ac:dyDescent="0.3">
      <c r="A498" s="22" t="e">
        <f>VLOOKUP(B498,web_archive!D:D,1,FALSE)</f>
        <v>#N/A</v>
      </c>
      <c r="B498" s="22">
        <v>1184</v>
      </c>
      <c r="C498" s="22" t="s">
        <v>12208</v>
      </c>
      <c r="D498" s="22">
        <v>0</v>
      </c>
      <c r="E498" s="22" t="s">
        <v>32883</v>
      </c>
      <c r="F498" s="22"/>
      <c r="G498" s="22" t="s">
        <v>32884</v>
      </c>
      <c r="H498" s="22"/>
      <c r="I498" s="22" t="s">
        <v>10248</v>
      </c>
      <c r="J498" s="22"/>
      <c r="K498" s="22">
        <v>80</v>
      </c>
      <c r="L498" s="22" t="s">
        <v>60</v>
      </c>
      <c r="M498" s="22"/>
      <c r="N498" s="22">
        <v>200</v>
      </c>
      <c r="O498" s="22" t="s">
        <v>32714</v>
      </c>
      <c r="P498" s="22">
        <v>3</v>
      </c>
    </row>
    <row r="499" spans="1:16" x14ac:dyDescent="0.3">
      <c r="A499" s="22" t="e">
        <f>VLOOKUP(B499,web_archive!D:D,1,FALSE)</f>
        <v>#N/A</v>
      </c>
      <c r="B499" s="22">
        <v>1185</v>
      </c>
      <c r="C499" s="22" t="s">
        <v>32885</v>
      </c>
      <c r="D499" s="22">
        <v>220</v>
      </c>
      <c r="E499" s="22" t="s">
        <v>32886</v>
      </c>
      <c r="F499" s="22"/>
      <c r="G499" s="22" t="s">
        <v>32887</v>
      </c>
      <c r="H499" s="22"/>
      <c r="I499" s="22" t="s">
        <v>10248</v>
      </c>
      <c r="J499" s="22"/>
      <c r="K499" s="22">
        <v>80</v>
      </c>
      <c r="L499" s="22" t="s">
        <v>60</v>
      </c>
      <c r="M499" s="22"/>
      <c r="N499" s="22">
        <v>275</v>
      </c>
      <c r="O499" s="22" t="s">
        <v>32714</v>
      </c>
      <c r="P499" s="22">
        <v>4</v>
      </c>
    </row>
    <row r="500" spans="1:16" x14ac:dyDescent="0.3">
      <c r="A500" s="22" t="e">
        <f>VLOOKUP(B500,web_archive!D:D,1,FALSE)</f>
        <v>#N/A</v>
      </c>
      <c r="B500" s="22">
        <v>1186</v>
      </c>
      <c r="C500" s="22" t="s">
        <v>32888</v>
      </c>
      <c r="D500" s="22">
        <v>200</v>
      </c>
      <c r="E500" s="22" t="s">
        <v>32889</v>
      </c>
      <c r="F500" s="22" t="s">
        <v>32890</v>
      </c>
      <c r="G500" s="22" t="s">
        <v>32891</v>
      </c>
      <c r="H500" s="22"/>
      <c r="I500" s="22" t="s">
        <v>10248</v>
      </c>
      <c r="J500" s="22"/>
      <c r="K500" s="22">
        <v>70</v>
      </c>
      <c r="L500" s="22" t="s">
        <v>60</v>
      </c>
      <c r="M500" s="22"/>
      <c r="N500" s="22">
        <v>200</v>
      </c>
      <c r="O500" s="22" t="s">
        <v>32714</v>
      </c>
      <c r="P500" s="22">
        <v>4</v>
      </c>
    </row>
    <row r="501" spans="1:16" x14ac:dyDescent="0.3">
      <c r="A501" s="22" t="e">
        <f>VLOOKUP(B501,web_archive!D:D,1,FALSE)</f>
        <v>#N/A</v>
      </c>
      <c r="B501" s="22">
        <v>1187</v>
      </c>
      <c r="C501" s="22" t="s">
        <v>12214</v>
      </c>
      <c r="D501" s="22">
        <v>0</v>
      </c>
      <c r="E501" s="22" t="s">
        <v>32892</v>
      </c>
      <c r="F501" s="22"/>
      <c r="G501" s="22" t="s">
        <v>32893</v>
      </c>
      <c r="H501" s="22"/>
      <c r="I501" s="22" t="s">
        <v>10248</v>
      </c>
      <c r="J501" s="22"/>
      <c r="K501" s="22">
        <v>80</v>
      </c>
      <c r="L501" s="22" t="s">
        <v>60</v>
      </c>
      <c r="M501" s="22"/>
      <c r="N501" s="22">
        <v>220</v>
      </c>
      <c r="O501" s="22" t="s">
        <v>32714</v>
      </c>
      <c r="P501" s="22">
        <v>4</v>
      </c>
    </row>
    <row r="502" spans="1:16" x14ac:dyDescent="0.3">
      <c r="A502" s="22">
        <f>VLOOKUP(B502,web_archive!D:D,1,FALSE)</f>
        <v>1188</v>
      </c>
      <c r="B502" s="22">
        <v>1188</v>
      </c>
      <c r="C502" s="22" t="s">
        <v>32894</v>
      </c>
      <c r="D502" s="22">
        <v>200</v>
      </c>
      <c r="E502" s="22" t="s">
        <v>32895</v>
      </c>
      <c r="F502" s="22" t="s">
        <v>32896</v>
      </c>
      <c r="G502" s="22" t="s">
        <v>32897</v>
      </c>
      <c r="H502" s="22"/>
      <c r="I502" s="22" t="s">
        <v>10248</v>
      </c>
      <c r="J502" s="22"/>
      <c r="K502" s="22">
        <v>80</v>
      </c>
      <c r="L502" s="22" t="s">
        <v>60</v>
      </c>
      <c r="M502" s="22"/>
      <c r="N502" s="22">
        <v>180</v>
      </c>
      <c r="O502" s="22" t="s">
        <v>32714</v>
      </c>
      <c r="P502" s="22">
        <v>4</v>
      </c>
    </row>
    <row r="503" spans="1:16" x14ac:dyDescent="0.3">
      <c r="A503" s="22">
        <f>VLOOKUP(B503,web_archive!D:D,1,FALSE)</f>
        <v>1189</v>
      </c>
      <c r="B503" s="22">
        <v>1189</v>
      </c>
      <c r="C503" s="22" t="s">
        <v>32898</v>
      </c>
      <c r="D503" s="22">
        <v>380</v>
      </c>
      <c r="E503" s="22" t="s">
        <v>32899</v>
      </c>
      <c r="F503" s="22" t="s">
        <v>32900</v>
      </c>
      <c r="G503" s="22" t="s">
        <v>32901</v>
      </c>
      <c r="H503" s="22"/>
      <c r="I503" s="22" t="s">
        <v>10248</v>
      </c>
      <c r="J503" s="22"/>
      <c r="K503" s="22">
        <v>50</v>
      </c>
      <c r="L503" s="22" t="s">
        <v>60</v>
      </c>
      <c r="M503" s="22"/>
      <c r="N503" s="22">
        <v>200</v>
      </c>
      <c r="O503" s="22" t="s">
        <v>32714</v>
      </c>
      <c r="P503" s="22">
        <v>2</v>
      </c>
    </row>
    <row r="504" spans="1:16" x14ac:dyDescent="0.3">
      <c r="A504" s="22" t="e">
        <f>VLOOKUP(B504,web_archive!D:D,1,FALSE)</f>
        <v>#N/A</v>
      </c>
      <c r="B504" s="22">
        <v>1190</v>
      </c>
      <c r="C504" s="22" t="s">
        <v>12194</v>
      </c>
      <c r="D504" s="22">
        <v>0</v>
      </c>
      <c r="E504" s="22" t="s">
        <v>32902</v>
      </c>
      <c r="F504" s="22"/>
      <c r="G504" s="22" t="s">
        <v>32903</v>
      </c>
      <c r="H504" s="22"/>
      <c r="I504" s="22" t="s">
        <v>10248</v>
      </c>
      <c r="J504" s="22"/>
      <c r="K504" s="22">
        <v>1</v>
      </c>
      <c r="L504" s="22" t="s">
        <v>24</v>
      </c>
      <c r="M504" s="22"/>
      <c r="N504" s="22">
        <v>220</v>
      </c>
      <c r="O504" s="22" t="s">
        <v>32714</v>
      </c>
      <c r="P504" s="22">
        <v>3</v>
      </c>
    </row>
    <row r="505" spans="1:16" x14ac:dyDescent="0.3">
      <c r="A505" s="22" t="e">
        <f>VLOOKUP(B505,web_archive!D:D,1,FALSE)</f>
        <v>#N/A</v>
      </c>
      <c r="B505" s="22">
        <v>1191</v>
      </c>
      <c r="C505" s="22" t="s">
        <v>32904</v>
      </c>
      <c r="D505" s="22">
        <v>340</v>
      </c>
      <c r="E505" s="22" t="s">
        <v>32905</v>
      </c>
      <c r="F505" s="22" t="s">
        <v>32906</v>
      </c>
      <c r="G505" s="22" t="s">
        <v>32907</v>
      </c>
      <c r="H505" s="22"/>
      <c r="I505" s="22" t="s">
        <v>10248</v>
      </c>
      <c r="J505" s="22"/>
      <c r="K505" s="22">
        <v>100</v>
      </c>
      <c r="L505" s="22" t="s">
        <v>60</v>
      </c>
      <c r="M505" s="22"/>
      <c r="N505" s="22">
        <v>280</v>
      </c>
      <c r="O505" s="22" t="s">
        <v>32714</v>
      </c>
      <c r="P505" s="22">
        <v>3</v>
      </c>
    </row>
    <row r="506" spans="1:16" x14ac:dyDescent="0.3">
      <c r="A506" s="22" t="e">
        <f>VLOOKUP(B506,web_archive!D:D,1,FALSE)</f>
        <v>#N/A</v>
      </c>
      <c r="B506" s="22">
        <v>1196</v>
      </c>
      <c r="C506" s="22" t="s">
        <v>32908</v>
      </c>
      <c r="D506" s="22">
        <v>40</v>
      </c>
      <c r="E506" s="22" t="s">
        <v>32909</v>
      </c>
      <c r="F506" s="22" t="s">
        <v>32906</v>
      </c>
      <c r="G506" s="22" t="s">
        <v>32910</v>
      </c>
      <c r="H506" s="22"/>
      <c r="I506" s="22" t="s">
        <v>10248</v>
      </c>
      <c r="J506" s="22"/>
      <c r="K506" s="22">
        <v>110</v>
      </c>
      <c r="L506" s="22" t="s">
        <v>60</v>
      </c>
      <c r="M506" s="22"/>
      <c r="N506" s="22">
        <v>280</v>
      </c>
      <c r="O506" s="22" t="s">
        <v>32714</v>
      </c>
      <c r="P506" s="22">
        <v>3</v>
      </c>
    </row>
    <row r="507" spans="1:16" x14ac:dyDescent="0.3">
      <c r="A507" s="22">
        <f>VLOOKUP(B507,web_archive!D:D,1,FALSE)</f>
        <v>1201</v>
      </c>
      <c r="B507" s="22">
        <v>1201</v>
      </c>
      <c r="C507" s="22" t="s">
        <v>32911</v>
      </c>
      <c r="D507" s="22">
        <v>40</v>
      </c>
      <c r="E507" s="22" t="s">
        <v>32912</v>
      </c>
      <c r="F507" s="22" t="s">
        <v>32913</v>
      </c>
      <c r="G507" s="22" t="s">
        <v>32712</v>
      </c>
      <c r="H507" s="22"/>
      <c r="I507" s="22" t="s">
        <v>2747</v>
      </c>
      <c r="J507" s="22"/>
      <c r="K507" s="22">
        <v>1</v>
      </c>
      <c r="L507" s="22" t="s">
        <v>60</v>
      </c>
      <c r="M507" s="22"/>
      <c r="N507" s="22">
        <v>17</v>
      </c>
      <c r="O507" s="22" t="s">
        <v>32714</v>
      </c>
      <c r="P507" s="22">
        <v>1</v>
      </c>
    </row>
    <row r="508" spans="1:16" x14ac:dyDescent="0.3">
      <c r="A508" s="22">
        <f>VLOOKUP(B508,web_archive!D:D,1,FALSE)</f>
        <v>1202</v>
      </c>
      <c r="B508" s="22">
        <v>1202</v>
      </c>
      <c r="C508" s="22" t="s">
        <v>32914</v>
      </c>
      <c r="D508" s="22">
        <v>40</v>
      </c>
      <c r="E508" s="22" t="s">
        <v>32912</v>
      </c>
      <c r="F508" s="22" t="s">
        <v>32915</v>
      </c>
      <c r="G508" s="22" t="s">
        <v>32712</v>
      </c>
      <c r="H508" s="22"/>
      <c r="I508" s="22" t="s">
        <v>2747</v>
      </c>
      <c r="J508" s="22"/>
      <c r="K508" s="22">
        <v>1</v>
      </c>
      <c r="L508" s="22" t="s">
        <v>60</v>
      </c>
      <c r="M508" s="22"/>
      <c r="N508" s="22">
        <v>17</v>
      </c>
      <c r="O508" s="22" t="s">
        <v>32714</v>
      </c>
      <c r="P508" s="22">
        <v>1</v>
      </c>
    </row>
    <row r="509" spans="1:16" x14ac:dyDescent="0.3">
      <c r="A509" s="22" t="e">
        <f>VLOOKUP(B509,web_archive!D:D,1,FALSE)</f>
        <v>#N/A</v>
      </c>
      <c r="B509" s="22">
        <v>1203</v>
      </c>
      <c r="C509" s="22" t="s">
        <v>5843</v>
      </c>
      <c r="D509" s="22">
        <v>40</v>
      </c>
      <c r="E509" s="22" t="s">
        <v>32912</v>
      </c>
      <c r="F509" s="22"/>
      <c r="G509" s="22" t="s">
        <v>32712</v>
      </c>
      <c r="H509" s="22"/>
      <c r="I509" s="22" t="s">
        <v>2747</v>
      </c>
      <c r="J509" s="22"/>
      <c r="K509" s="22">
        <v>1</v>
      </c>
      <c r="L509" s="22" t="s">
        <v>60</v>
      </c>
      <c r="M509" s="22"/>
      <c r="N509" s="22">
        <v>17</v>
      </c>
      <c r="O509" s="22" t="s">
        <v>32714</v>
      </c>
      <c r="P509" s="22">
        <v>1</v>
      </c>
    </row>
    <row r="510" spans="1:16" x14ac:dyDescent="0.3">
      <c r="A510" s="22" t="e">
        <f>VLOOKUP(B510,web_archive!D:D,1,FALSE)</f>
        <v>#N/A</v>
      </c>
      <c r="B510" s="22">
        <v>1204</v>
      </c>
      <c r="C510" s="22" t="s">
        <v>32916</v>
      </c>
      <c r="D510" s="22">
        <v>50</v>
      </c>
      <c r="E510" s="22" t="s">
        <v>32917</v>
      </c>
      <c r="F510" s="22"/>
      <c r="G510" s="22" t="s">
        <v>32712</v>
      </c>
      <c r="H510" s="22"/>
      <c r="I510" s="22" t="s">
        <v>2747</v>
      </c>
      <c r="J510" s="22"/>
      <c r="K510" s="22">
        <v>1</v>
      </c>
      <c r="L510" s="22" t="s">
        <v>60</v>
      </c>
      <c r="M510" s="22"/>
      <c r="N510" s="22">
        <v>30</v>
      </c>
      <c r="O510" s="22" t="s">
        <v>32714</v>
      </c>
      <c r="P510" s="22">
        <v>1</v>
      </c>
    </row>
    <row r="511" spans="1:16" x14ac:dyDescent="0.3">
      <c r="A511" s="22">
        <f>VLOOKUP(B511,web_archive!D:D,1,FALSE)</f>
        <v>1205</v>
      </c>
      <c r="B511" s="22">
        <v>1205</v>
      </c>
      <c r="C511" s="22" t="s">
        <v>32918</v>
      </c>
      <c r="D511" s="22">
        <v>50</v>
      </c>
      <c r="E511" s="22" t="s">
        <v>32917</v>
      </c>
      <c r="F511" s="22" t="s">
        <v>32919</v>
      </c>
      <c r="G511" s="22" t="s">
        <v>32712</v>
      </c>
      <c r="H511" s="22"/>
      <c r="I511" s="22" t="s">
        <v>2747</v>
      </c>
      <c r="J511" s="22"/>
      <c r="K511" s="22">
        <v>1</v>
      </c>
      <c r="L511" s="22" t="s">
        <v>60</v>
      </c>
      <c r="M511" s="22"/>
      <c r="N511" s="22">
        <v>30</v>
      </c>
      <c r="O511" s="22" t="s">
        <v>32714</v>
      </c>
      <c r="P511" s="22">
        <v>1</v>
      </c>
    </row>
    <row r="512" spans="1:16" x14ac:dyDescent="0.3">
      <c r="A512" s="22" t="e">
        <f>VLOOKUP(B512,web_archive!D:D,1,FALSE)</f>
        <v>#N/A</v>
      </c>
      <c r="B512" s="22">
        <v>1206</v>
      </c>
      <c r="C512" s="22" t="s">
        <v>2728</v>
      </c>
      <c r="D512" s="22">
        <v>50</v>
      </c>
      <c r="E512" s="22" t="s">
        <v>32917</v>
      </c>
      <c r="F512" s="22" t="s">
        <v>32920</v>
      </c>
      <c r="G512" s="22" t="s">
        <v>32712</v>
      </c>
      <c r="H512" s="22"/>
      <c r="I512" s="22" t="s">
        <v>2747</v>
      </c>
      <c r="J512" s="22"/>
      <c r="K512" s="22">
        <v>1</v>
      </c>
      <c r="L512" s="22" t="s">
        <v>60</v>
      </c>
      <c r="M512" s="22"/>
      <c r="N512" s="22">
        <v>30</v>
      </c>
      <c r="O512" s="22" t="s">
        <v>32714</v>
      </c>
      <c r="P512" s="22">
        <v>1</v>
      </c>
    </row>
    <row r="513" spans="1:16" x14ac:dyDescent="0.3">
      <c r="A513" s="22">
        <f>VLOOKUP(B513,web_archive!D:D,1,FALSE)</f>
        <v>1207</v>
      </c>
      <c r="B513" s="22">
        <v>1207</v>
      </c>
      <c r="C513" s="22" t="s">
        <v>32921</v>
      </c>
      <c r="D513" s="22">
        <v>60</v>
      </c>
      <c r="E513" s="22" t="s">
        <v>32922</v>
      </c>
      <c r="F513" s="22" t="s">
        <v>32923</v>
      </c>
      <c r="G513" s="22" t="s">
        <v>32712</v>
      </c>
      <c r="H513" s="22"/>
      <c r="I513" s="22" t="s">
        <v>2747</v>
      </c>
      <c r="J513" s="22"/>
      <c r="K513" s="22">
        <v>1</v>
      </c>
      <c r="L513" s="22" t="s">
        <v>60</v>
      </c>
      <c r="M513" s="22"/>
      <c r="N513" s="22">
        <v>43</v>
      </c>
      <c r="O513" s="22" t="s">
        <v>32714</v>
      </c>
      <c r="P513" s="22">
        <v>1</v>
      </c>
    </row>
    <row r="514" spans="1:16" x14ac:dyDescent="0.3">
      <c r="A514" s="22">
        <f>VLOOKUP(B514,web_archive!D:D,1,FALSE)</f>
        <v>1208</v>
      </c>
      <c r="B514" s="22">
        <v>1208</v>
      </c>
      <c r="C514" s="22" t="s">
        <v>32924</v>
      </c>
      <c r="D514" s="22">
        <v>60</v>
      </c>
      <c r="E514" s="22" t="s">
        <v>32922</v>
      </c>
      <c r="F514" s="22" t="s">
        <v>32925</v>
      </c>
      <c r="G514" s="22" t="s">
        <v>32712</v>
      </c>
      <c r="H514" s="22"/>
      <c r="I514" s="22" t="s">
        <v>2747</v>
      </c>
      <c r="J514" s="22"/>
      <c r="K514" s="22">
        <v>1</v>
      </c>
      <c r="L514" s="22" t="s">
        <v>60</v>
      </c>
      <c r="M514" s="22"/>
      <c r="N514" s="22">
        <v>43</v>
      </c>
      <c r="O514" s="22" t="s">
        <v>32714</v>
      </c>
      <c r="P514" s="22">
        <v>1</v>
      </c>
    </row>
    <row r="515" spans="1:16" x14ac:dyDescent="0.3">
      <c r="A515" s="22" t="e">
        <f>VLOOKUP(B515,web_archive!D:D,1,FALSE)</f>
        <v>#N/A</v>
      </c>
      <c r="B515" s="22">
        <v>1209</v>
      </c>
      <c r="C515" s="22" t="s">
        <v>6387</v>
      </c>
      <c r="D515" s="22">
        <v>60</v>
      </c>
      <c r="E515" s="22" t="s">
        <v>32922</v>
      </c>
      <c r="F515" s="22"/>
      <c r="G515" s="22" t="s">
        <v>32712</v>
      </c>
      <c r="H515" s="22"/>
      <c r="I515" s="22" t="s">
        <v>2747</v>
      </c>
      <c r="J515" s="22"/>
      <c r="K515" s="22">
        <v>1</v>
      </c>
      <c r="L515" s="22" t="s">
        <v>60</v>
      </c>
      <c r="M515" s="22"/>
      <c r="N515" s="22">
        <v>43</v>
      </c>
      <c r="O515" s="22" t="s">
        <v>32714</v>
      </c>
      <c r="P515" s="22">
        <v>1</v>
      </c>
    </row>
    <row r="516" spans="1:16" x14ac:dyDescent="0.3">
      <c r="A516" s="22" t="e">
        <f>VLOOKUP(B516,web_archive!D:D,1,FALSE)</f>
        <v>#N/A</v>
      </c>
      <c r="B516" s="22">
        <v>1210</v>
      </c>
      <c r="C516" s="22" t="s">
        <v>32926</v>
      </c>
      <c r="D516" s="22">
        <v>50</v>
      </c>
      <c r="E516" s="22" t="s">
        <v>32927</v>
      </c>
      <c r="F516" s="22"/>
      <c r="G516" s="22" t="s">
        <v>32712</v>
      </c>
      <c r="H516" s="22"/>
      <c r="I516" s="22" t="s">
        <v>2747</v>
      </c>
      <c r="J516" s="22"/>
      <c r="K516" s="22">
        <v>12</v>
      </c>
      <c r="L516" s="22" t="s">
        <v>60</v>
      </c>
      <c r="M516" s="22"/>
      <c r="N516" s="22">
        <v>59</v>
      </c>
      <c r="O516" s="22" t="s">
        <v>32714</v>
      </c>
      <c r="P516" s="22">
        <v>2</v>
      </c>
    </row>
    <row r="517" spans="1:16" x14ac:dyDescent="0.3">
      <c r="A517" s="22">
        <f>VLOOKUP(B517,web_archive!D:D,1,FALSE)</f>
        <v>1211</v>
      </c>
      <c r="B517" s="22">
        <v>1211</v>
      </c>
      <c r="C517" s="22" t="s">
        <v>32928</v>
      </c>
      <c r="D517" s="22">
        <v>50</v>
      </c>
      <c r="E517" s="22" t="s">
        <v>32927</v>
      </c>
      <c r="F517" s="22" t="s">
        <v>32929</v>
      </c>
      <c r="G517" s="22" t="s">
        <v>32712</v>
      </c>
      <c r="H517" s="22"/>
      <c r="I517" s="22" t="s">
        <v>2747</v>
      </c>
      <c r="J517" s="22"/>
      <c r="K517" s="22">
        <v>12</v>
      </c>
      <c r="L517" s="22" t="s">
        <v>60</v>
      </c>
      <c r="M517" s="22"/>
      <c r="N517" s="22">
        <v>59</v>
      </c>
      <c r="O517" s="22" t="s">
        <v>32714</v>
      </c>
      <c r="P517" s="22">
        <v>2</v>
      </c>
    </row>
    <row r="518" spans="1:16" x14ac:dyDescent="0.3">
      <c r="A518" s="22" t="e">
        <f>VLOOKUP(B518,web_archive!D:D,1,FALSE)</f>
        <v>#N/A</v>
      </c>
      <c r="B518" s="22">
        <v>1212</v>
      </c>
      <c r="C518" s="22" t="s">
        <v>3025</v>
      </c>
      <c r="D518" s="22">
        <v>50</v>
      </c>
      <c r="E518" s="22" t="s">
        <v>32927</v>
      </c>
      <c r="F518" s="22"/>
      <c r="G518" s="22" t="s">
        <v>32712</v>
      </c>
      <c r="H518" s="22"/>
      <c r="I518" s="22" t="s">
        <v>2747</v>
      </c>
      <c r="J518" s="22"/>
      <c r="K518" s="22">
        <v>12</v>
      </c>
      <c r="L518" s="22" t="s">
        <v>60</v>
      </c>
      <c r="M518" s="22"/>
      <c r="N518" s="22">
        <v>59</v>
      </c>
      <c r="O518" s="22" t="s">
        <v>32714</v>
      </c>
      <c r="P518" s="22">
        <v>2</v>
      </c>
    </row>
    <row r="519" spans="1:16" x14ac:dyDescent="0.3">
      <c r="A519" s="22" t="e">
        <f>VLOOKUP(B519,web_archive!D:D,1,FALSE)</f>
        <v>#N/A</v>
      </c>
      <c r="B519" s="22">
        <v>1213</v>
      </c>
      <c r="C519" s="22" t="s">
        <v>32930</v>
      </c>
      <c r="D519" s="22">
        <v>60</v>
      </c>
      <c r="E519" s="22" t="s">
        <v>32931</v>
      </c>
      <c r="F519" s="22"/>
      <c r="G519" s="22" t="s">
        <v>32712</v>
      </c>
      <c r="H519" s="22"/>
      <c r="I519" s="22" t="s">
        <v>2747</v>
      </c>
      <c r="J519" s="22"/>
      <c r="K519" s="22">
        <v>12</v>
      </c>
      <c r="L519" s="22" t="s">
        <v>60</v>
      </c>
      <c r="M519" s="22"/>
      <c r="N519" s="22">
        <v>73</v>
      </c>
      <c r="O519" s="22" t="s">
        <v>32714</v>
      </c>
      <c r="P519" s="22">
        <v>2</v>
      </c>
    </row>
    <row r="520" spans="1:16" x14ac:dyDescent="0.3">
      <c r="A520" s="22">
        <f>VLOOKUP(B520,web_archive!D:D,1,FALSE)</f>
        <v>1214</v>
      </c>
      <c r="B520" s="22">
        <v>1214</v>
      </c>
      <c r="C520" s="22" t="s">
        <v>32932</v>
      </c>
      <c r="D520" s="22">
        <v>60</v>
      </c>
      <c r="E520" s="22" t="s">
        <v>32931</v>
      </c>
      <c r="F520" s="22" t="s">
        <v>32933</v>
      </c>
      <c r="G520" s="22" t="s">
        <v>32712</v>
      </c>
      <c r="H520" s="22"/>
      <c r="I520" s="22" t="s">
        <v>2747</v>
      </c>
      <c r="J520" s="22"/>
      <c r="K520" s="22">
        <v>12</v>
      </c>
      <c r="L520" s="22" t="s">
        <v>60</v>
      </c>
      <c r="M520" s="22"/>
      <c r="N520" s="22">
        <v>73</v>
      </c>
      <c r="O520" s="22" t="s">
        <v>32714</v>
      </c>
      <c r="P520" s="22">
        <v>2</v>
      </c>
    </row>
    <row r="521" spans="1:16" x14ac:dyDescent="0.3">
      <c r="A521" s="22" t="e">
        <f>VLOOKUP(B521,web_archive!D:D,1,FALSE)</f>
        <v>#N/A</v>
      </c>
      <c r="B521" s="22">
        <v>1215</v>
      </c>
      <c r="C521" s="22" t="s">
        <v>2747</v>
      </c>
      <c r="D521" s="22">
        <v>60</v>
      </c>
      <c r="E521" s="22" t="s">
        <v>32931</v>
      </c>
      <c r="F521" s="22"/>
      <c r="G521" s="22" t="s">
        <v>32712</v>
      </c>
      <c r="H521" s="22"/>
      <c r="I521" s="22" t="s">
        <v>2747</v>
      </c>
      <c r="J521" s="22"/>
      <c r="K521" s="22">
        <v>12</v>
      </c>
      <c r="L521" s="22" t="s">
        <v>60</v>
      </c>
      <c r="M521" s="22"/>
      <c r="N521" s="22">
        <v>73</v>
      </c>
      <c r="O521" s="22" t="s">
        <v>32714</v>
      </c>
      <c r="P521" s="22">
        <v>2</v>
      </c>
    </row>
    <row r="522" spans="1:16" x14ac:dyDescent="0.3">
      <c r="A522" s="22">
        <f>VLOOKUP(B522,web_archive!D:D,1,FALSE)</f>
        <v>1216</v>
      </c>
      <c r="B522" s="22">
        <v>1216</v>
      </c>
      <c r="C522" s="22" t="s">
        <v>32934</v>
      </c>
      <c r="D522" s="22">
        <v>70</v>
      </c>
      <c r="E522" s="22" t="s">
        <v>32935</v>
      </c>
      <c r="F522" s="22" t="s">
        <v>32936</v>
      </c>
      <c r="G522" s="22" t="s">
        <v>32712</v>
      </c>
      <c r="H522" s="22"/>
      <c r="I522" s="22" t="s">
        <v>2747</v>
      </c>
      <c r="J522" s="22"/>
      <c r="K522" s="22">
        <v>12</v>
      </c>
      <c r="L522" s="22" t="s">
        <v>60</v>
      </c>
      <c r="M522" s="22"/>
      <c r="N522" s="22">
        <v>87</v>
      </c>
      <c r="O522" s="22" t="s">
        <v>32714</v>
      </c>
      <c r="P522" s="22">
        <v>2</v>
      </c>
    </row>
    <row r="523" spans="1:16" x14ac:dyDescent="0.3">
      <c r="A523" s="22">
        <f>VLOOKUP(B523,web_archive!D:D,1,FALSE)</f>
        <v>1217</v>
      </c>
      <c r="B523" s="22">
        <v>1217</v>
      </c>
      <c r="C523" s="22" t="s">
        <v>32937</v>
      </c>
      <c r="D523" s="22">
        <v>70</v>
      </c>
      <c r="E523" s="22" t="s">
        <v>32935</v>
      </c>
      <c r="F523" s="22" t="s">
        <v>32938</v>
      </c>
      <c r="G523" s="22" t="s">
        <v>32712</v>
      </c>
      <c r="H523" s="22"/>
      <c r="I523" s="22" t="s">
        <v>2747</v>
      </c>
      <c r="J523" s="22"/>
      <c r="K523" s="22">
        <v>12</v>
      </c>
      <c r="L523" s="22" t="s">
        <v>60</v>
      </c>
      <c r="M523" s="22"/>
      <c r="N523" s="22">
        <v>87</v>
      </c>
      <c r="O523" s="22" t="s">
        <v>32714</v>
      </c>
      <c r="P523" s="22">
        <v>2</v>
      </c>
    </row>
    <row r="524" spans="1:16" x14ac:dyDescent="0.3">
      <c r="A524" s="22" t="e">
        <f>VLOOKUP(B524,web_archive!D:D,1,FALSE)</f>
        <v>#N/A</v>
      </c>
      <c r="B524" s="22">
        <v>1218</v>
      </c>
      <c r="C524" s="22" t="s">
        <v>9639</v>
      </c>
      <c r="D524" s="22">
        <v>70</v>
      </c>
      <c r="E524" s="22" t="s">
        <v>32935</v>
      </c>
      <c r="F524" s="22"/>
      <c r="G524" s="22" t="s">
        <v>32712</v>
      </c>
      <c r="H524" s="22"/>
      <c r="I524" s="22" t="s">
        <v>2747</v>
      </c>
      <c r="J524" s="22"/>
      <c r="K524" s="22">
        <v>12</v>
      </c>
      <c r="L524" s="22" t="s">
        <v>60</v>
      </c>
      <c r="M524" s="22"/>
      <c r="N524" s="22">
        <v>87</v>
      </c>
      <c r="O524" s="22" t="s">
        <v>32714</v>
      </c>
      <c r="P524" s="22">
        <v>2</v>
      </c>
    </row>
    <row r="525" spans="1:16" x14ac:dyDescent="0.3">
      <c r="A525" s="22" t="e">
        <f>VLOOKUP(B525,web_archive!D:D,1,FALSE)</f>
        <v>#N/A</v>
      </c>
      <c r="B525" s="22">
        <v>1219</v>
      </c>
      <c r="C525" s="22" t="s">
        <v>32939</v>
      </c>
      <c r="D525" s="22">
        <v>70</v>
      </c>
      <c r="E525" s="22" t="s">
        <v>32940</v>
      </c>
      <c r="F525" s="22" t="s">
        <v>32941</v>
      </c>
      <c r="G525" s="22" t="s">
        <v>32712</v>
      </c>
      <c r="H525" s="22"/>
      <c r="I525" s="22" t="s">
        <v>2747</v>
      </c>
      <c r="J525" s="22"/>
      <c r="K525" s="22">
        <v>24</v>
      </c>
      <c r="L525" s="22" t="s">
        <v>60</v>
      </c>
      <c r="M525" s="22"/>
      <c r="N525" s="22">
        <v>105</v>
      </c>
      <c r="O525" s="22" t="s">
        <v>32714</v>
      </c>
      <c r="P525" s="22">
        <v>3</v>
      </c>
    </row>
    <row r="526" spans="1:16" x14ac:dyDescent="0.3">
      <c r="A526" s="22">
        <f>VLOOKUP(B526,web_archive!D:D,1,FALSE)</f>
        <v>1220</v>
      </c>
      <c r="B526" s="22">
        <v>1220</v>
      </c>
      <c r="C526" s="22" t="s">
        <v>32942</v>
      </c>
      <c r="D526" s="22">
        <v>70</v>
      </c>
      <c r="E526" s="22" t="s">
        <v>32940</v>
      </c>
      <c r="F526" s="22" t="s">
        <v>32943</v>
      </c>
      <c r="G526" s="22" t="s">
        <v>32712</v>
      </c>
      <c r="H526" s="22"/>
      <c r="I526" s="22" t="s">
        <v>2747</v>
      </c>
      <c r="J526" s="22"/>
      <c r="K526" s="22">
        <v>24</v>
      </c>
      <c r="L526" s="22" t="s">
        <v>60</v>
      </c>
      <c r="M526" s="22"/>
      <c r="N526" s="22">
        <v>105</v>
      </c>
      <c r="O526" s="22" t="s">
        <v>32714</v>
      </c>
      <c r="P526" s="22">
        <v>3</v>
      </c>
    </row>
    <row r="527" spans="1:16" x14ac:dyDescent="0.3">
      <c r="A527" s="22" t="e">
        <f>VLOOKUP(B527,web_archive!D:D,1,FALSE)</f>
        <v>#N/A</v>
      </c>
      <c r="B527" s="22">
        <v>1221</v>
      </c>
      <c r="C527" s="22" t="s">
        <v>4515</v>
      </c>
      <c r="D527" s="22">
        <v>70</v>
      </c>
      <c r="E527" s="22" t="s">
        <v>32940</v>
      </c>
      <c r="F527" s="22"/>
      <c r="G527" s="22" t="s">
        <v>32712</v>
      </c>
      <c r="H527" s="22"/>
      <c r="I527" s="22" t="s">
        <v>2747</v>
      </c>
      <c r="J527" s="22"/>
      <c r="K527" s="22">
        <v>24</v>
      </c>
      <c r="L527" s="22" t="s">
        <v>60</v>
      </c>
      <c r="M527" s="22"/>
      <c r="N527" s="22">
        <v>105</v>
      </c>
      <c r="O527" s="22" t="s">
        <v>32714</v>
      </c>
      <c r="P527" s="22">
        <v>3</v>
      </c>
    </row>
    <row r="528" spans="1:16" x14ac:dyDescent="0.3">
      <c r="A528" s="22" t="e">
        <f>VLOOKUP(B528,web_archive!D:D,1,FALSE)</f>
        <v>#N/A</v>
      </c>
      <c r="B528" s="22">
        <v>1222</v>
      </c>
      <c r="C528" s="22" t="s">
        <v>32944</v>
      </c>
      <c r="D528" s="22">
        <v>80</v>
      </c>
      <c r="E528" s="22" t="s">
        <v>32945</v>
      </c>
      <c r="F528" s="22"/>
      <c r="G528" s="22" t="s">
        <v>32746</v>
      </c>
      <c r="H528" s="22"/>
      <c r="I528" s="22" t="s">
        <v>2747</v>
      </c>
      <c r="J528" s="22"/>
      <c r="K528" s="22">
        <v>24</v>
      </c>
      <c r="L528" s="22" t="s">
        <v>60</v>
      </c>
      <c r="M528" s="22"/>
      <c r="N528" s="22">
        <v>118</v>
      </c>
      <c r="O528" s="22" t="s">
        <v>32714</v>
      </c>
      <c r="P528" s="22">
        <v>3</v>
      </c>
    </row>
    <row r="529" spans="1:16" x14ac:dyDescent="0.3">
      <c r="A529" s="22">
        <f>VLOOKUP(B529,web_archive!D:D,1,FALSE)</f>
        <v>1223</v>
      </c>
      <c r="B529" s="22">
        <v>1223</v>
      </c>
      <c r="C529" s="22" t="s">
        <v>4179</v>
      </c>
      <c r="D529" s="22">
        <v>50</v>
      </c>
      <c r="E529" s="22" t="s">
        <v>32946</v>
      </c>
      <c r="F529" s="22" t="s">
        <v>32947</v>
      </c>
      <c r="G529" s="22" t="s">
        <v>32948</v>
      </c>
      <c r="H529" s="22"/>
      <c r="I529" s="22" t="s">
        <v>2747</v>
      </c>
      <c r="J529" s="22"/>
      <c r="K529" s="22">
        <v>24</v>
      </c>
      <c r="L529" s="22" t="s">
        <v>60</v>
      </c>
      <c r="M529" s="22"/>
      <c r="N529" s="22">
        <v>90</v>
      </c>
      <c r="O529" s="22" t="s">
        <v>32714</v>
      </c>
      <c r="P529" s="22">
        <v>4</v>
      </c>
    </row>
    <row r="530" spans="1:16" x14ac:dyDescent="0.3">
      <c r="A530" s="22">
        <f>VLOOKUP(B530,web_archive!D:D,1,FALSE)</f>
        <v>1224</v>
      </c>
      <c r="B530" s="22">
        <v>1224</v>
      </c>
      <c r="C530" s="22" t="s">
        <v>9831</v>
      </c>
      <c r="D530" s="22">
        <v>100</v>
      </c>
      <c r="E530" s="22" t="s">
        <v>32949</v>
      </c>
      <c r="F530" s="22"/>
      <c r="G530" s="22" t="s">
        <v>32950</v>
      </c>
      <c r="H530" s="22"/>
      <c r="I530" s="22" t="s">
        <v>2747</v>
      </c>
      <c r="J530" s="22"/>
      <c r="K530" s="22">
        <v>36</v>
      </c>
      <c r="L530" s="22" t="s">
        <v>60</v>
      </c>
      <c r="M530" s="22"/>
      <c r="N530" s="22">
        <v>70</v>
      </c>
      <c r="O530" s="22" t="s">
        <v>32714</v>
      </c>
      <c r="P530" s="22">
        <v>4</v>
      </c>
    </row>
    <row r="531" spans="1:16" x14ac:dyDescent="0.3">
      <c r="A531" s="22">
        <f>VLOOKUP(B531,web_archive!D:D,1,FALSE)</f>
        <v>1225</v>
      </c>
      <c r="B531" s="22">
        <v>1225</v>
      </c>
      <c r="C531" s="22" t="s">
        <v>6383</v>
      </c>
      <c r="D531" s="22">
        <v>100</v>
      </c>
      <c r="E531" s="22" t="s">
        <v>32951</v>
      </c>
      <c r="F531" s="22"/>
      <c r="G531" s="22" t="s">
        <v>32952</v>
      </c>
      <c r="H531" s="22"/>
      <c r="I531" s="22" t="s">
        <v>2747</v>
      </c>
      <c r="J531" s="22"/>
      <c r="K531" s="22">
        <v>36</v>
      </c>
      <c r="L531" s="22" t="s">
        <v>60</v>
      </c>
      <c r="M531" s="22"/>
      <c r="N531" s="22">
        <v>70</v>
      </c>
      <c r="O531" s="22" t="s">
        <v>32714</v>
      </c>
      <c r="P531" s="22">
        <v>4</v>
      </c>
    </row>
    <row r="532" spans="1:16" x14ac:dyDescent="0.3">
      <c r="A532" s="22" t="e">
        <f>VLOOKUP(B532,web_archive!D:D,1,FALSE)</f>
        <v>#N/A</v>
      </c>
      <c r="B532" s="22">
        <v>1226</v>
      </c>
      <c r="C532" s="22" t="s">
        <v>32953</v>
      </c>
      <c r="D532" s="22">
        <v>80</v>
      </c>
      <c r="E532" s="22" t="s">
        <v>32945</v>
      </c>
      <c r="F532" s="22" t="s">
        <v>32954</v>
      </c>
      <c r="G532" s="22" t="s">
        <v>32746</v>
      </c>
      <c r="H532" s="22"/>
      <c r="I532" s="22" t="s">
        <v>2747</v>
      </c>
      <c r="J532" s="22"/>
      <c r="K532" s="22">
        <v>24</v>
      </c>
      <c r="L532" s="22" t="s">
        <v>60</v>
      </c>
      <c r="M532" s="22"/>
      <c r="N532" s="22">
        <v>118</v>
      </c>
      <c r="O532" s="22" t="s">
        <v>32714</v>
      </c>
      <c r="P532" s="22">
        <v>3</v>
      </c>
    </row>
    <row r="533" spans="1:16" x14ac:dyDescent="0.3">
      <c r="A533" s="22" t="e">
        <f>VLOOKUP(B533,web_archive!D:D,1,FALSE)</f>
        <v>#N/A</v>
      </c>
      <c r="B533" s="22">
        <v>1227</v>
      </c>
      <c r="C533" s="22" t="s">
        <v>12245</v>
      </c>
      <c r="D533" s="22">
        <v>40</v>
      </c>
      <c r="E533" s="22" t="s">
        <v>32955</v>
      </c>
      <c r="F533" s="22"/>
      <c r="G533" s="22" t="s">
        <v>32956</v>
      </c>
      <c r="H533" s="22"/>
      <c r="I533" s="22" t="s">
        <v>2747</v>
      </c>
      <c r="J533" s="22"/>
      <c r="K533" s="22">
        <v>36</v>
      </c>
      <c r="L533" s="22" t="s">
        <v>60</v>
      </c>
      <c r="M533" s="22"/>
      <c r="N533" s="22">
        <v>80</v>
      </c>
      <c r="O533" s="22" t="s">
        <v>32714</v>
      </c>
      <c r="P533" s="22">
        <v>4</v>
      </c>
    </row>
    <row r="534" spans="1:16" x14ac:dyDescent="0.3">
      <c r="A534" s="22">
        <f>VLOOKUP(B534,web_archive!D:D,1,FALSE)</f>
        <v>1228</v>
      </c>
      <c r="B534" s="22">
        <v>1228</v>
      </c>
      <c r="C534" s="22" t="s">
        <v>2378</v>
      </c>
      <c r="D534" s="22">
        <v>40</v>
      </c>
      <c r="E534" s="22" t="s">
        <v>32957</v>
      </c>
      <c r="F534" s="22" t="s">
        <v>32958</v>
      </c>
      <c r="G534" s="22" t="s">
        <v>32959</v>
      </c>
      <c r="H534" s="22"/>
      <c r="I534" s="22" t="s">
        <v>2747</v>
      </c>
      <c r="J534" s="22"/>
      <c r="K534" s="22">
        <v>36</v>
      </c>
      <c r="L534" s="22" t="s">
        <v>60</v>
      </c>
      <c r="M534" s="22"/>
      <c r="N534" s="22">
        <v>80</v>
      </c>
      <c r="O534" s="22" t="s">
        <v>32714</v>
      </c>
      <c r="P534" s="22">
        <v>4</v>
      </c>
    </row>
    <row r="535" spans="1:16" x14ac:dyDescent="0.3">
      <c r="A535" s="22" t="e">
        <f>VLOOKUP(B535,web_archive!D:D,1,FALSE)</f>
        <v>#N/A</v>
      </c>
      <c r="B535" s="22">
        <v>1229</v>
      </c>
      <c r="C535" s="22" t="s">
        <v>12247</v>
      </c>
      <c r="D535" s="22">
        <v>50</v>
      </c>
      <c r="E535" s="22" t="s">
        <v>32960</v>
      </c>
      <c r="F535" s="22" t="s">
        <v>32961</v>
      </c>
      <c r="G535" s="22" t="s">
        <v>32962</v>
      </c>
      <c r="H535" s="22"/>
      <c r="I535" s="22" t="s">
        <v>2747</v>
      </c>
      <c r="J535" s="22"/>
      <c r="K535" s="22">
        <v>36</v>
      </c>
      <c r="L535" s="22" t="s">
        <v>60</v>
      </c>
      <c r="M535" s="22"/>
      <c r="N535" s="22">
        <v>75</v>
      </c>
      <c r="O535" s="22" t="s">
        <v>32714</v>
      </c>
      <c r="P535" s="22">
        <v>4</v>
      </c>
    </row>
    <row r="536" spans="1:16" x14ac:dyDescent="0.3">
      <c r="A536" s="22">
        <f>VLOOKUP(B536,web_archive!D:D,1,FALSE)</f>
        <v>1230</v>
      </c>
      <c r="B536" s="22">
        <v>1230</v>
      </c>
      <c r="C536" s="22" t="s">
        <v>5317</v>
      </c>
      <c r="D536" s="22">
        <v>60</v>
      </c>
      <c r="E536" s="22" t="s">
        <v>32963</v>
      </c>
      <c r="F536" s="22" t="s">
        <v>32964</v>
      </c>
      <c r="G536" s="22" t="s">
        <v>32965</v>
      </c>
      <c r="H536" s="22"/>
      <c r="I536" s="22" t="s">
        <v>2747</v>
      </c>
      <c r="J536" s="22"/>
      <c r="K536" s="22">
        <v>36</v>
      </c>
      <c r="L536" s="22" t="s">
        <v>60</v>
      </c>
      <c r="M536" s="22"/>
      <c r="N536" s="22">
        <v>80</v>
      </c>
      <c r="O536" s="22" t="s">
        <v>32714</v>
      </c>
      <c r="P536" s="22">
        <v>4</v>
      </c>
    </row>
    <row r="537" spans="1:16" x14ac:dyDescent="0.3">
      <c r="A537" s="22">
        <f>VLOOKUP(B537,web_archive!D:D,1,FALSE)</f>
        <v>1231</v>
      </c>
      <c r="B537" s="22">
        <v>1231</v>
      </c>
      <c r="C537" s="22" t="s">
        <v>852</v>
      </c>
      <c r="D537" s="22">
        <v>50</v>
      </c>
      <c r="E537" s="22" t="s">
        <v>32966</v>
      </c>
      <c r="F537" s="22" t="s">
        <v>32967</v>
      </c>
      <c r="G537" s="22" t="s">
        <v>32968</v>
      </c>
      <c r="H537" s="22"/>
      <c r="I537" s="22" t="s">
        <v>2747</v>
      </c>
      <c r="J537" s="22"/>
      <c r="K537" s="22">
        <v>36</v>
      </c>
      <c r="L537" s="22" t="s">
        <v>60</v>
      </c>
      <c r="M537" s="22"/>
      <c r="N537" s="22">
        <v>70</v>
      </c>
      <c r="O537" s="22" t="s">
        <v>32767</v>
      </c>
      <c r="P537" s="22">
        <v>4</v>
      </c>
    </row>
    <row r="538" spans="1:16" x14ac:dyDescent="0.3">
      <c r="A538" s="22">
        <f>VLOOKUP(B538,web_archive!D:D,1,FALSE)</f>
        <v>1232</v>
      </c>
      <c r="B538" s="22">
        <v>1232</v>
      </c>
      <c r="C538" s="22" t="s">
        <v>577</v>
      </c>
      <c r="D538" s="22">
        <v>60</v>
      </c>
      <c r="E538" s="22" t="s">
        <v>32969</v>
      </c>
      <c r="F538" s="22" t="s">
        <v>32970</v>
      </c>
      <c r="G538" s="22" t="s">
        <v>32971</v>
      </c>
      <c r="H538" s="22"/>
      <c r="I538" s="22" t="s">
        <v>2747</v>
      </c>
      <c r="J538" s="22"/>
      <c r="K538" s="22">
        <v>36</v>
      </c>
      <c r="L538" s="22" t="s">
        <v>60</v>
      </c>
      <c r="M538" s="22"/>
      <c r="N538" s="22">
        <v>140</v>
      </c>
      <c r="O538" s="22" t="s">
        <v>32782</v>
      </c>
      <c r="P538" s="22">
        <v>4</v>
      </c>
    </row>
    <row r="539" spans="1:16" x14ac:dyDescent="0.3">
      <c r="A539" s="22" t="e">
        <f>VLOOKUP(B539,web_archive!D:D,1,FALSE)</f>
        <v>#N/A</v>
      </c>
      <c r="B539" s="22">
        <v>1233</v>
      </c>
      <c r="C539" s="22" t="s">
        <v>12249</v>
      </c>
      <c r="D539" s="22">
        <v>70</v>
      </c>
      <c r="E539" s="22" t="s">
        <v>32972</v>
      </c>
      <c r="F539" s="22" t="s">
        <v>32973</v>
      </c>
      <c r="G539" s="22" t="s">
        <v>32974</v>
      </c>
      <c r="H539" s="22"/>
      <c r="I539" s="22" t="s">
        <v>2747</v>
      </c>
      <c r="J539" s="22"/>
      <c r="K539" s="22">
        <v>36</v>
      </c>
      <c r="L539" s="22" t="s">
        <v>60</v>
      </c>
      <c r="M539" s="22"/>
      <c r="N539" s="22">
        <v>90</v>
      </c>
      <c r="O539" s="22" t="s">
        <v>32714</v>
      </c>
      <c r="P539" s="22">
        <v>4</v>
      </c>
    </row>
    <row r="540" spans="1:16" x14ac:dyDescent="0.3">
      <c r="A540" s="22">
        <f>VLOOKUP(B540,web_archive!D:D,1,FALSE)</f>
        <v>1234</v>
      </c>
      <c r="B540" s="22">
        <v>1234</v>
      </c>
      <c r="C540" s="22" t="s">
        <v>6803</v>
      </c>
      <c r="D540" s="22">
        <v>70</v>
      </c>
      <c r="E540" s="22" t="s">
        <v>32975</v>
      </c>
      <c r="F540" s="22" t="s">
        <v>32976</v>
      </c>
      <c r="G540" s="22" t="s">
        <v>32977</v>
      </c>
      <c r="H540" s="22"/>
      <c r="I540" s="22" t="s">
        <v>2747</v>
      </c>
      <c r="J540" s="22"/>
      <c r="K540" s="22">
        <v>36</v>
      </c>
      <c r="L540" s="22" t="s">
        <v>60</v>
      </c>
      <c r="M540" s="22"/>
      <c r="N540" s="22">
        <v>50</v>
      </c>
      <c r="O540" s="22" t="s">
        <v>32714</v>
      </c>
      <c r="P540" s="22">
        <v>4</v>
      </c>
    </row>
    <row r="541" spans="1:16" x14ac:dyDescent="0.3">
      <c r="A541" s="22" t="e">
        <f>VLOOKUP(B541,web_archive!D:D,1,FALSE)</f>
        <v>#N/A</v>
      </c>
      <c r="B541" s="22">
        <v>1235</v>
      </c>
      <c r="C541" s="22" t="s">
        <v>12250</v>
      </c>
      <c r="D541" s="22">
        <v>70</v>
      </c>
      <c r="E541" s="22" t="s">
        <v>32978</v>
      </c>
      <c r="F541" s="22" t="s">
        <v>32979</v>
      </c>
      <c r="G541" s="22" t="s">
        <v>32980</v>
      </c>
      <c r="H541" s="22"/>
      <c r="I541" s="22" t="s">
        <v>2747</v>
      </c>
      <c r="J541" s="22"/>
      <c r="K541" s="22">
        <v>36</v>
      </c>
      <c r="L541" s="22" t="s">
        <v>60</v>
      </c>
      <c r="M541" s="22"/>
      <c r="N541" s="22">
        <v>110</v>
      </c>
      <c r="O541" s="22" t="s">
        <v>32714</v>
      </c>
      <c r="P541" s="22">
        <v>4</v>
      </c>
    </row>
    <row r="542" spans="1:16" x14ac:dyDescent="0.3">
      <c r="A542" s="22" t="e">
        <f>VLOOKUP(B542,web_archive!D:D,1,FALSE)</f>
        <v>#N/A</v>
      </c>
      <c r="B542" s="22">
        <v>1236</v>
      </c>
      <c r="C542" s="22" t="s">
        <v>9755</v>
      </c>
      <c r="D542" s="22">
        <v>80</v>
      </c>
      <c r="E542" s="22" t="s">
        <v>32981</v>
      </c>
      <c r="F542" s="22"/>
      <c r="G542" s="22" t="s">
        <v>32982</v>
      </c>
      <c r="H542" s="22"/>
      <c r="I542" s="22" t="s">
        <v>2747</v>
      </c>
      <c r="J542" s="22"/>
      <c r="K542" s="22">
        <v>36</v>
      </c>
      <c r="L542" s="22" t="s">
        <v>60</v>
      </c>
      <c r="M542" s="22"/>
      <c r="N542" s="22">
        <v>140</v>
      </c>
      <c r="O542" s="22" t="s">
        <v>32714</v>
      </c>
      <c r="P542" s="22">
        <v>4</v>
      </c>
    </row>
    <row r="543" spans="1:16" x14ac:dyDescent="0.3">
      <c r="A543" s="22" t="e">
        <f>VLOOKUP(B543,web_archive!D:D,1,FALSE)</f>
        <v>#N/A</v>
      </c>
      <c r="B543" s="22">
        <v>1237</v>
      </c>
      <c r="C543" s="22" t="s">
        <v>12253</v>
      </c>
      <c r="D543" s="22">
        <v>80</v>
      </c>
      <c r="E543" s="22" t="s">
        <v>32983</v>
      </c>
      <c r="F543" s="22" t="s">
        <v>32984</v>
      </c>
      <c r="G543" s="22" t="s">
        <v>32985</v>
      </c>
      <c r="H543" s="22"/>
      <c r="I543" s="22" t="s">
        <v>2747</v>
      </c>
      <c r="J543" s="22"/>
      <c r="K543" s="22">
        <v>36</v>
      </c>
      <c r="L543" s="22" t="s">
        <v>60</v>
      </c>
      <c r="M543" s="22"/>
      <c r="N543" s="22">
        <v>180</v>
      </c>
      <c r="O543" s="22" t="s">
        <v>32714</v>
      </c>
      <c r="P543" s="22">
        <v>4</v>
      </c>
    </row>
    <row r="544" spans="1:16" x14ac:dyDescent="0.3">
      <c r="A544" s="22" t="e">
        <f>VLOOKUP(B544,web_archive!D:D,1,FALSE)</f>
        <v>#N/A</v>
      </c>
      <c r="B544" s="22">
        <v>1238</v>
      </c>
      <c r="C544" s="22" t="s">
        <v>12255</v>
      </c>
      <c r="D544" s="22">
        <v>120</v>
      </c>
      <c r="E544" s="22" t="s">
        <v>32986</v>
      </c>
      <c r="F544" s="22"/>
      <c r="G544" s="22" t="s">
        <v>32987</v>
      </c>
      <c r="H544" s="22"/>
      <c r="I544" s="22" t="s">
        <v>2747</v>
      </c>
      <c r="J544" s="22"/>
      <c r="K544" s="22">
        <v>70</v>
      </c>
      <c r="L544" s="22" t="s">
        <v>60</v>
      </c>
      <c r="M544" s="22"/>
      <c r="N544" s="22">
        <v>64</v>
      </c>
      <c r="O544" s="22" t="s">
        <v>32714</v>
      </c>
      <c r="P544" s="22">
        <v>3</v>
      </c>
    </row>
    <row r="545" spans="1:16" x14ac:dyDescent="0.3">
      <c r="A545" s="22">
        <f>VLOOKUP(B545,web_archive!D:D,1,FALSE)</f>
        <v>1241</v>
      </c>
      <c r="B545" s="22">
        <v>1241</v>
      </c>
      <c r="C545" s="22" t="s">
        <v>2700</v>
      </c>
      <c r="D545" s="22">
        <v>40</v>
      </c>
      <c r="E545" s="22" t="s">
        <v>32988</v>
      </c>
      <c r="F545" s="22" t="s">
        <v>32989</v>
      </c>
      <c r="G545" s="22" t="s">
        <v>32990</v>
      </c>
      <c r="H545" s="22"/>
      <c r="I545" s="22" t="s">
        <v>2747</v>
      </c>
      <c r="J545" s="22"/>
      <c r="K545" s="22">
        <v>85</v>
      </c>
      <c r="L545" s="22" t="s">
        <v>60</v>
      </c>
      <c r="M545" s="22"/>
      <c r="N545" s="22">
        <v>55</v>
      </c>
      <c r="O545" s="22" t="s">
        <v>32714</v>
      </c>
      <c r="P545" s="22">
        <v>4</v>
      </c>
    </row>
    <row r="546" spans="1:16" x14ac:dyDescent="0.3">
      <c r="A546" s="22">
        <f>VLOOKUP(B546,web_archive!D:D,1,FALSE)</f>
        <v>1242</v>
      </c>
      <c r="B546" s="22">
        <v>1242</v>
      </c>
      <c r="C546" s="22" t="s">
        <v>2512</v>
      </c>
      <c r="D546" s="22">
        <v>55</v>
      </c>
      <c r="E546" s="22" t="s">
        <v>32991</v>
      </c>
      <c r="F546" s="22" t="s">
        <v>32992</v>
      </c>
      <c r="G546" s="22" t="s">
        <v>32993</v>
      </c>
      <c r="H546" s="22"/>
      <c r="I546" s="22" t="s">
        <v>2747</v>
      </c>
      <c r="J546" s="22"/>
      <c r="K546" s="22">
        <v>55</v>
      </c>
      <c r="L546" s="22" t="s">
        <v>60</v>
      </c>
      <c r="M546" s="22"/>
      <c r="N546" s="22">
        <v>140</v>
      </c>
      <c r="O546" s="22" t="s">
        <v>32714</v>
      </c>
      <c r="P546" s="22">
        <v>4</v>
      </c>
    </row>
    <row r="547" spans="1:16" x14ac:dyDescent="0.3">
      <c r="A547" s="22" t="e">
        <f>VLOOKUP(B547,web_archive!D:D,1,FALSE)</f>
        <v>#N/A</v>
      </c>
      <c r="B547" s="22">
        <v>1243</v>
      </c>
      <c r="C547" s="22" t="s">
        <v>12260</v>
      </c>
      <c r="D547" s="22">
        <v>0.1</v>
      </c>
      <c r="E547" s="22" t="s">
        <v>32994</v>
      </c>
      <c r="F547" s="22"/>
      <c r="G547" s="22" t="s">
        <v>32712</v>
      </c>
      <c r="H547" s="22"/>
      <c r="I547" s="22" t="s">
        <v>2747</v>
      </c>
      <c r="J547" s="22"/>
      <c r="K547" s="22">
        <v>1</v>
      </c>
      <c r="L547" s="22" t="s">
        <v>24</v>
      </c>
      <c r="M547" s="22"/>
      <c r="N547" s="22">
        <v>45</v>
      </c>
      <c r="O547" s="22" t="s">
        <v>32714</v>
      </c>
      <c r="P547" s="22">
        <v>1</v>
      </c>
    </row>
    <row r="548" spans="1:16" x14ac:dyDescent="0.3">
      <c r="A548" s="22" t="e">
        <f>VLOOKUP(B548,web_archive!D:D,1,FALSE)</f>
        <v>#N/A</v>
      </c>
      <c r="B548" s="22">
        <v>1244</v>
      </c>
      <c r="C548" s="22" t="s">
        <v>12262</v>
      </c>
      <c r="D548" s="22">
        <v>80</v>
      </c>
      <c r="E548" s="22" t="s">
        <v>32995</v>
      </c>
      <c r="F548" s="22" t="s">
        <v>32996</v>
      </c>
      <c r="G548" s="22" t="s">
        <v>32997</v>
      </c>
      <c r="H548" s="22"/>
      <c r="I548" s="22" t="s">
        <v>2747</v>
      </c>
      <c r="J548" s="22"/>
      <c r="K548" s="22">
        <v>55</v>
      </c>
      <c r="L548" s="22" t="s">
        <v>60</v>
      </c>
      <c r="M548" s="22"/>
      <c r="N548" s="22">
        <v>100</v>
      </c>
      <c r="O548" s="22" t="s">
        <v>32778</v>
      </c>
      <c r="P548" s="22">
        <v>4</v>
      </c>
    </row>
    <row r="549" spans="1:16" x14ac:dyDescent="0.3">
      <c r="A549" s="22" t="e">
        <f>VLOOKUP(B549,web_archive!D:D,1,FALSE)</f>
        <v>#N/A</v>
      </c>
      <c r="B549" s="22">
        <v>1245</v>
      </c>
      <c r="C549" s="22" t="s">
        <v>32998</v>
      </c>
      <c r="D549" s="22">
        <v>70</v>
      </c>
      <c r="E549" s="22" t="s">
        <v>32999</v>
      </c>
      <c r="F549" s="22"/>
      <c r="G549" s="22" t="s">
        <v>32712</v>
      </c>
      <c r="H549" s="22"/>
      <c r="I549" s="22" t="s">
        <v>2747</v>
      </c>
      <c r="J549" s="22"/>
      <c r="K549" s="22">
        <v>30</v>
      </c>
      <c r="L549" s="22" t="s">
        <v>60</v>
      </c>
      <c r="M549" s="22"/>
      <c r="N549" s="22">
        <v>110</v>
      </c>
      <c r="O549" s="22" t="s">
        <v>32714</v>
      </c>
      <c r="P549" s="22">
        <v>3</v>
      </c>
    </row>
    <row r="550" spans="1:16" x14ac:dyDescent="0.3">
      <c r="A550" s="22" t="e">
        <f>VLOOKUP(B550,web_archive!D:D,1,FALSE)</f>
        <v>#N/A</v>
      </c>
      <c r="B550" s="22">
        <v>1246</v>
      </c>
      <c r="C550" s="22" t="s">
        <v>33000</v>
      </c>
      <c r="D550" s="22">
        <v>70</v>
      </c>
      <c r="E550" s="22" t="s">
        <v>32999</v>
      </c>
      <c r="F550" s="22" t="s">
        <v>33001</v>
      </c>
      <c r="G550" s="22" t="s">
        <v>32712</v>
      </c>
      <c r="H550" s="22"/>
      <c r="I550" s="22" t="s">
        <v>2747</v>
      </c>
      <c r="J550" s="22"/>
      <c r="K550" s="22">
        <v>30</v>
      </c>
      <c r="L550" s="22" t="s">
        <v>60</v>
      </c>
      <c r="M550" s="22"/>
      <c r="N550" s="22">
        <v>110</v>
      </c>
      <c r="O550" s="22" t="s">
        <v>32714</v>
      </c>
      <c r="P550" s="22">
        <v>3</v>
      </c>
    </row>
    <row r="551" spans="1:16" x14ac:dyDescent="0.3">
      <c r="A551" s="22" t="e">
        <f>VLOOKUP(B551,web_archive!D:D,1,FALSE)</f>
        <v>#N/A</v>
      </c>
      <c r="B551" s="22">
        <v>1247</v>
      </c>
      <c r="C551" s="22" t="s">
        <v>12266</v>
      </c>
      <c r="D551" s="22">
        <v>60</v>
      </c>
      <c r="E551" s="22" t="s">
        <v>33002</v>
      </c>
      <c r="F551" s="22"/>
      <c r="G551" s="22" t="s">
        <v>33003</v>
      </c>
      <c r="H551" s="22"/>
      <c r="I551" s="22" t="s">
        <v>2747</v>
      </c>
      <c r="J551" s="22"/>
      <c r="K551" s="22">
        <v>1</v>
      </c>
      <c r="L551" s="22" t="s">
        <v>60</v>
      </c>
      <c r="M551" s="22"/>
      <c r="N551" s="22">
        <v>39</v>
      </c>
      <c r="O551" s="22" t="s">
        <v>32767</v>
      </c>
      <c r="P551" s="22">
        <v>1</v>
      </c>
    </row>
    <row r="552" spans="1:16" x14ac:dyDescent="0.3">
      <c r="A552" s="22" t="e">
        <f>VLOOKUP(B552,web_archive!D:D,1,FALSE)</f>
        <v>#N/A</v>
      </c>
      <c r="B552" s="22">
        <v>1248</v>
      </c>
      <c r="C552" s="22" t="s">
        <v>12268</v>
      </c>
      <c r="D552" s="22">
        <v>60</v>
      </c>
      <c r="E552" s="22" t="s">
        <v>33004</v>
      </c>
      <c r="F552" s="22"/>
      <c r="G552" s="22" t="s">
        <v>33005</v>
      </c>
      <c r="H552" s="22"/>
      <c r="I552" s="22" t="s">
        <v>2747</v>
      </c>
      <c r="J552" s="22"/>
      <c r="K552" s="22">
        <v>1</v>
      </c>
      <c r="L552" s="22" t="s">
        <v>60</v>
      </c>
      <c r="M552" s="22"/>
      <c r="N552" s="22">
        <v>39</v>
      </c>
      <c r="O552" s="22" t="s">
        <v>33006</v>
      </c>
      <c r="P552" s="22">
        <v>1</v>
      </c>
    </row>
    <row r="553" spans="1:16" x14ac:dyDescent="0.3">
      <c r="A553" s="22">
        <f>VLOOKUP(B553,web_archive!D:D,1,FALSE)</f>
        <v>1249</v>
      </c>
      <c r="B553" s="22">
        <v>1249</v>
      </c>
      <c r="C553" s="22" t="s">
        <v>4025</v>
      </c>
      <c r="D553" s="22">
        <v>60</v>
      </c>
      <c r="E553" s="22" t="s">
        <v>33007</v>
      </c>
      <c r="F553" s="22" t="s">
        <v>33008</v>
      </c>
      <c r="G553" s="22" t="s">
        <v>33009</v>
      </c>
      <c r="H553" s="22"/>
      <c r="I553" s="22" t="s">
        <v>2747</v>
      </c>
      <c r="J553" s="22"/>
      <c r="K553" s="22">
        <v>1</v>
      </c>
      <c r="L553" s="22" t="s">
        <v>60</v>
      </c>
      <c r="M553" s="22"/>
      <c r="N553" s="22">
        <v>39</v>
      </c>
      <c r="O553" s="22" t="s">
        <v>18160</v>
      </c>
      <c r="P553" s="22">
        <v>1</v>
      </c>
    </row>
    <row r="554" spans="1:16" x14ac:dyDescent="0.3">
      <c r="A554" s="22" t="e">
        <f>VLOOKUP(B554,web_archive!D:D,1,FALSE)</f>
        <v>#N/A</v>
      </c>
      <c r="B554" s="22">
        <v>1250</v>
      </c>
      <c r="C554" s="22" t="s">
        <v>33010</v>
      </c>
      <c r="D554" s="22">
        <v>80</v>
      </c>
      <c r="E554" s="22" t="s">
        <v>33011</v>
      </c>
      <c r="F554" s="22"/>
      <c r="G554" s="22" t="s">
        <v>32712</v>
      </c>
      <c r="H554" s="22"/>
      <c r="I554" s="22" t="s">
        <v>5746</v>
      </c>
      <c r="J554" s="22"/>
      <c r="K554" s="22">
        <v>18</v>
      </c>
      <c r="L554" s="22" t="s">
        <v>60</v>
      </c>
      <c r="M554" s="22"/>
      <c r="N554" s="22">
        <v>125</v>
      </c>
      <c r="O554" s="22" t="s">
        <v>32714</v>
      </c>
      <c r="P554" s="22">
        <v>2</v>
      </c>
    </row>
    <row r="555" spans="1:16" x14ac:dyDescent="0.3">
      <c r="A555" s="22">
        <f>VLOOKUP(B555,web_archive!D:D,1,FALSE)</f>
        <v>1251</v>
      </c>
      <c r="B555" s="22">
        <v>1251</v>
      </c>
      <c r="C555" s="22" t="s">
        <v>33012</v>
      </c>
      <c r="D555" s="22">
        <v>80</v>
      </c>
      <c r="E555" s="22" t="s">
        <v>33011</v>
      </c>
      <c r="F555" s="22" t="s">
        <v>33013</v>
      </c>
      <c r="G555" s="22" t="s">
        <v>32712</v>
      </c>
      <c r="H555" s="22"/>
      <c r="I555" s="22" t="s">
        <v>5746</v>
      </c>
      <c r="J555" s="22"/>
      <c r="K555" s="22">
        <v>18</v>
      </c>
      <c r="L555" s="22" t="s">
        <v>60</v>
      </c>
      <c r="M555" s="22"/>
      <c r="N555" s="22">
        <v>125</v>
      </c>
      <c r="O555" s="22" t="s">
        <v>32714</v>
      </c>
      <c r="P555" s="22">
        <v>2</v>
      </c>
    </row>
    <row r="556" spans="1:16" x14ac:dyDescent="0.3">
      <c r="A556" s="22" t="e">
        <f>VLOOKUP(B556,web_archive!D:D,1,FALSE)</f>
        <v>#N/A</v>
      </c>
      <c r="B556" s="22">
        <v>1252</v>
      </c>
      <c r="C556" s="22" t="s">
        <v>33014</v>
      </c>
      <c r="D556" s="22">
        <v>120</v>
      </c>
      <c r="E556" s="22" t="s">
        <v>33015</v>
      </c>
      <c r="F556" s="22"/>
      <c r="G556" s="22" t="s">
        <v>33016</v>
      </c>
      <c r="H556" s="22"/>
      <c r="I556" s="22" t="s">
        <v>5746</v>
      </c>
      <c r="J556" s="22"/>
      <c r="K556" s="22">
        <v>33</v>
      </c>
      <c r="L556" s="22" t="s">
        <v>60</v>
      </c>
      <c r="M556" s="22"/>
      <c r="N556" s="22">
        <v>148</v>
      </c>
      <c r="O556" s="22" t="s">
        <v>32714</v>
      </c>
      <c r="P556" s="22">
        <v>3</v>
      </c>
    </row>
    <row r="557" spans="1:16" x14ac:dyDescent="0.3">
      <c r="A557" s="22">
        <f>VLOOKUP(B557,web_archive!D:D,1,FALSE)</f>
        <v>1253</v>
      </c>
      <c r="B557" s="22">
        <v>1253</v>
      </c>
      <c r="C557" s="22" t="s">
        <v>33017</v>
      </c>
      <c r="D557" s="22">
        <v>120</v>
      </c>
      <c r="E557" s="22" t="s">
        <v>33015</v>
      </c>
      <c r="F557" s="22" t="s">
        <v>33018</v>
      </c>
      <c r="G557" s="22" t="s">
        <v>33016</v>
      </c>
      <c r="H557" s="22"/>
      <c r="I557" s="22" t="s">
        <v>5746</v>
      </c>
      <c r="J557" s="22"/>
      <c r="K557" s="22">
        <v>33</v>
      </c>
      <c r="L557" s="22" t="s">
        <v>60</v>
      </c>
      <c r="M557" s="22"/>
      <c r="N557" s="22">
        <v>148</v>
      </c>
      <c r="O557" s="22" t="s">
        <v>32714</v>
      </c>
      <c r="P557" s="22">
        <v>3</v>
      </c>
    </row>
    <row r="558" spans="1:16" x14ac:dyDescent="0.3">
      <c r="A558" s="22" t="e">
        <f>VLOOKUP(B558,web_archive!D:D,1,FALSE)</f>
        <v>#N/A</v>
      </c>
      <c r="B558" s="22">
        <v>1254</v>
      </c>
      <c r="C558" s="22" t="s">
        <v>5629</v>
      </c>
      <c r="D558" s="22">
        <v>150</v>
      </c>
      <c r="E558" s="22" t="s">
        <v>33019</v>
      </c>
      <c r="F558" s="22"/>
      <c r="G558" s="22" t="s">
        <v>32712</v>
      </c>
      <c r="H558" s="22"/>
      <c r="I558" s="22" t="s">
        <v>5746</v>
      </c>
      <c r="J558" s="22"/>
      <c r="K558" s="22">
        <v>33</v>
      </c>
      <c r="L558" s="22" t="s">
        <v>60</v>
      </c>
      <c r="M558" s="22"/>
      <c r="N558" s="22">
        <v>165</v>
      </c>
      <c r="O558" s="22" t="s">
        <v>32714</v>
      </c>
      <c r="P558" s="22">
        <v>3</v>
      </c>
    </row>
    <row r="559" spans="1:16" x14ac:dyDescent="0.3">
      <c r="A559" s="22">
        <f>VLOOKUP(B559,web_archive!D:D,1,FALSE)</f>
        <v>1255</v>
      </c>
      <c r="B559" s="22">
        <v>1255</v>
      </c>
      <c r="C559" s="22" t="s">
        <v>33020</v>
      </c>
      <c r="D559" s="22">
        <v>150</v>
      </c>
      <c r="E559" s="22" t="s">
        <v>33019</v>
      </c>
      <c r="F559" s="22" t="s">
        <v>32204</v>
      </c>
      <c r="G559" s="22" t="s">
        <v>32712</v>
      </c>
      <c r="H559" s="22"/>
      <c r="I559" s="22" t="s">
        <v>5746</v>
      </c>
      <c r="J559" s="22"/>
      <c r="K559" s="22">
        <v>33</v>
      </c>
      <c r="L559" s="22" t="s">
        <v>60</v>
      </c>
      <c r="M559" s="22"/>
      <c r="N559" s="22">
        <v>165</v>
      </c>
      <c r="O559" s="22" t="s">
        <v>32714</v>
      </c>
      <c r="P559" s="22">
        <v>3</v>
      </c>
    </row>
    <row r="560" spans="1:16" x14ac:dyDescent="0.3">
      <c r="A560" s="22">
        <f>VLOOKUP(B560,web_archive!D:D,1,FALSE)</f>
        <v>1256</v>
      </c>
      <c r="B560" s="22">
        <v>1256</v>
      </c>
      <c r="C560" s="22" t="s">
        <v>5750</v>
      </c>
      <c r="D560" s="22">
        <v>120</v>
      </c>
      <c r="E560" s="22" t="s">
        <v>33021</v>
      </c>
      <c r="F560" s="22" t="s">
        <v>33022</v>
      </c>
      <c r="G560" s="22" t="s">
        <v>33023</v>
      </c>
      <c r="H560" s="22"/>
      <c r="I560" s="22" t="s">
        <v>5746</v>
      </c>
      <c r="J560" s="22"/>
      <c r="K560" s="22">
        <v>55</v>
      </c>
      <c r="L560" s="22" t="s">
        <v>60</v>
      </c>
      <c r="M560" s="22"/>
      <c r="N560" s="22">
        <v>105</v>
      </c>
      <c r="O560" s="22" t="s">
        <v>18160</v>
      </c>
      <c r="P560" s="22">
        <v>3</v>
      </c>
    </row>
    <row r="561" spans="1:16" x14ac:dyDescent="0.3">
      <c r="A561" s="22">
        <f>VLOOKUP(B561,web_archive!D:D,1,FALSE)</f>
        <v>1257</v>
      </c>
      <c r="B561" s="22">
        <v>1257</v>
      </c>
      <c r="C561" s="22" t="s">
        <v>5775</v>
      </c>
      <c r="D561" s="22">
        <v>120</v>
      </c>
      <c r="E561" s="22" t="s">
        <v>33024</v>
      </c>
      <c r="F561" s="22" t="s">
        <v>33025</v>
      </c>
      <c r="G561" s="22" t="s">
        <v>33026</v>
      </c>
      <c r="H561" s="22"/>
      <c r="I561" s="22" t="s">
        <v>5746</v>
      </c>
      <c r="J561" s="22"/>
      <c r="K561" s="22">
        <v>55</v>
      </c>
      <c r="L561" s="22" t="s">
        <v>60</v>
      </c>
      <c r="M561" s="22"/>
      <c r="N561" s="22">
        <v>105</v>
      </c>
      <c r="O561" s="22" t="s">
        <v>33006</v>
      </c>
      <c r="P561" s="22">
        <v>3</v>
      </c>
    </row>
    <row r="562" spans="1:16" x14ac:dyDescent="0.3">
      <c r="A562" s="22">
        <f>VLOOKUP(B562,web_archive!D:D,1,FALSE)</f>
        <v>1258</v>
      </c>
      <c r="B562" s="22">
        <v>1258</v>
      </c>
      <c r="C562" s="22" t="s">
        <v>5764</v>
      </c>
      <c r="D562" s="22">
        <v>120</v>
      </c>
      <c r="E562" s="22" t="s">
        <v>33027</v>
      </c>
      <c r="F562" s="22" t="s">
        <v>33028</v>
      </c>
      <c r="G562" s="22" t="s">
        <v>33029</v>
      </c>
      <c r="H562" s="22"/>
      <c r="I562" s="22" t="s">
        <v>5746</v>
      </c>
      <c r="J562" s="22"/>
      <c r="K562" s="22">
        <v>55</v>
      </c>
      <c r="L562" s="22" t="s">
        <v>60</v>
      </c>
      <c r="M562" s="22"/>
      <c r="N562" s="22">
        <v>105</v>
      </c>
      <c r="O562" s="22" t="s">
        <v>32767</v>
      </c>
      <c r="P562" s="22">
        <v>3</v>
      </c>
    </row>
    <row r="563" spans="1:16" x14ac:dyDescent="0.3">
      <c r="A563" s="22">
        <f>VLOOKUP(B563,web_archive!D:D,1,FALSE)</f>
        <v>1259</v>
      </c>
      <c r="B563" s="22">
        <v>1259</v>
      </c>
      <c r="C563" s="22" t="s">
        <v>5757</v>
      </c>
      <c r="D563" s="22">
        <v>120</v>
      </c>
      <c r="E563" s="22" t="s">
        <v>33030</v>
      </c>
      <c r="F563" s="22" t="s">
        <v>33031</v>
      </c>
      <c r="G563" s="22" t="s">
        <v>33032</v>
      </c>
      <c r="H563" s="22"/>
      <c r="I563" s="22" t="s">
        <v>5746</v>
      </c>
      <c r="J563" s="22"/>
      <c r="K563" s="22">
        <v>55</v>
      </c>
      <c r="L563" s="22" t="s">
        <v>60</v>
      </c>
      <c r="M563" s="22"/>
      <c r="N563" s="22">
        <v>105</v>
      </c>
      <c r="O563" s="22" t="s">
        <v>32799</v>
      </c>
      <c r="P563" s="22">
        <v>3</v>
      </c>
    </row>
    <row r="564" spans="1:16" x14ac:dyDescent="0.3">
      <c r="A564" s="22">
        <f>VLOOKUP(B564,web_archive!D:D,1,FALSE)</f>
        <v>1260</v>
      </c>
      <c r="B564" s="22">
        <v>1260</v>
      </c>
      <c r="C564" s="22" t="s">
        <v>4437</v>
      </c>
      <c r="D564" s="22">
        <v>170</v>
      </c>
      <c r="E564" s="22" t="s">
        <v>33033</v>
      </c>
      <c r="F564" s="22" t="s">
        <v>33034</v>
      </c>
      <c r="G564" s="22" t="s">
        <v>33035</v>
      </c>
      <c r="H564" s="22"/>
      <c r="I564" s="22" t="s">
        <v>5746</v>
      </c>
      <c r="J564" s="22"/>
      <c r="K564" s="22">
        <v>65</v>
      </c>
      <c r="L564" s="22" t="s">
        <v>60</v>
      </c>
      <c r="M564" s="22"/>
      <c r="N564" s="22">
        <v>150</v>
      </c>
      <c r="O564" s="22" t="s">
        <v>33036</v>
      </c>
      <c r="P564" s="22">
        <v>3</v>
      </c>
    </row>
    <row r="565" spans="1:16" x14ac:dyDescent="0.3">
      <c r="A565" s="22">
        <f>VLOOKUP(B565,web_archive!D:D,1,FALSE)</f>
        <v>1261</v>
      </c>
      <c r="B565" s="22">
        <v>1261</v>
      </c>
      <c r="C565" s="22" t="s">
        <v>5505</v>
      </c>
      <c r="D565" s="22">
        <v>150</v>
      </c>
      <c r="E565" s="22" t="s">
        <v>33037</v>
      </c>
      <c r="F565" s="22" t="s">
        <v>33038</v>
      </c>
      <c r="G565" s="22" t="s">
        <v>33039</v>
      </c>
      <c r="H565" s="22"/>
      <c r="I565" s="22" t="s">
        <v>5746</v>
      </c>
      <c r="J565" s="22"/>
      <c r="K565" s="22">
        <v>75</v>
      </c>
      <c r="L565" s="22" t="s">
        <v>60</v>
      </c>
      <c r="M565" s="22"/>
      <c r="N565" s="22">
        <v>140</v>
      </c>
      <c r="O565" s="22" t="s">
        <v>32714</v>
      </c>
      <c r="P565" s="22">
        <v>4</v>
      </c>
    </row>
    <row r="566" spans="1:16" x14ac:dyDescent="0.3">
      <c r="A566" s="22">
        <f>VLOOKUP(B566,web_archive!D:D,1,FALSE)</f>
        <v>1262</v>
      </c>
      <c r="B566" s="22">
        <v>1262</v>
      </c>
      <c r="C566" s="22" t="s">
        <v>7006</v>
      </c>
      <c r="D566" s="22">
        <v>120</v>
      </c>
      <c r="E566" s="22" t="s">
        <v>33040</v>
      </c>
      <c r="F566" s="22" t="s">
        <v>33041</v>
      </c>
      <c r="G566" s="22" t="s">
        <v>33042</v>
      </c>
      <c r="H566" s="22"/>
      <c r="I566" s="22" t="s">
        <v>5746</v>
      </c>
      <c r="J566" s="22"/>
      <c r="K566" s="22">
        <v>55</v>
      </c>
      <c r="L566" s="22" t="s">
        <v>60</v>
      </c>
      <c r="M566" s="22"/>
      <c r="N566" s="22">
        <v>115</v>
      </c>
      <c r="O566" s="22" t="s">
        <v>32714</v>
      </c>
      <c r="P566" s="22">
        <v>3</v>
      </c>
    </row>
    <row r="567" spans="1:16" x14ac:dyDescent="0.3">
      <c r="A567" s="22" t="e">
        <f>VLOOKUP(B567,web_archive!D:D,1,FALSE)</f>
        <v>#N/A</v>
      </c>
      <c r="B567" s="22">
        <v>1263</v>
      </c>
      <c r="C567" s="22" t="s">
        <v>12270</v>
      </c>
      <c r="D567" s="22">
        <v>125</v>
      </c>
      <c r="E567" s="22" t="s">
        <v>33043</v>
      </c>
      <c r="F567" s="22" t="s">
        <v>33044</v>
      </c>
      <c r="G567" s="22" t="s">
        <v>33045</v>
      </c>
      <c r="H567" s="22"/>
      <c r="I567" s="22" t="s">
        <v>5746</v>
      </c>
      <c r="J567" s="22"/>
      <c r="K567" s="22">
        <v>70</v>
      </c>
      <c r="L567" s="22" t="s">
        <v>60</v>
      </c>
      <c r="M567" s="22"/>
      <c r="N567" s="22">
        <v>151</v>
      </c>
      <c r="O567" s="22" t="s">
        <v>32782</v>
      </c>
      <c r="P567" s="22">
        <v>4</v>
      </c>
    </row>
    <row r="568" spans="1:16" x14ac:dyDescent="0.3">
      <c r="A568" s="22">
        <f>VLOOKUP(B568,web_archive!D:D,1,FALSE)</f>
        <v>1264</v>
      </c>
      <c r="B568" s="22">
        <v>1264</v>
      </c>
      <c r="C568" s="22" t="s">
        <v>33046</v>
      </c>
      <c r="D568" s="22">
        <v>80</v>
      </c>
      <c r="E568" s="22" t="s">
        <v>33047</v>
      </c>
      <c r="F568" s="22" t="s">
        <v>33048</v>
      </c>
      <c r="G568" s="22" t="s">
        <v>33049</v>
      </c>
      <c r="H568" s="22"/>
      <c r="I568" s="22" t="s">
        <v>5746</v>
      </c>
      <c r="J568" s="22"/>
      <c r="K568" s="22">
        <v>1</v>
      </c>
      <c r="L568" s="22" t="s">
        <v>60</v>
      </c>
      <c r="M568" s="22"/>
      <c r="N568" s="22">
        <v>90</v>
      </c>
      <c r="O568" s="22" t="s">
        <v>32714</v>
      </c>
      <c r="P568" s="22">
        <v>1</v>
      </c>
    </row>
    <row r="569" spans="1:16" x14ac:dyDescent="0.3">
      <c r="A569" s="22" t="e">
        <f>VLOOKUP(B569,web_archive!D:D,1,FALSE)</f>
        <v>#N/A</v>
      </c>
      <c r="B569" s="22">
        <v>1265</v>
      </c>
      <c r="C569" s="22" t="s">
        <v>12272</v>
      </c>
      <c r="D569" s="22">
        <v>100</v>
      </c>
      <c r="E569" s="22" t="s">
        <v>33050</v>
      </c>
      <c r="F569" s="22" t="s">
        <v>33051</v>
      </c>
      <c r="G569" s="22" t="s">
        <v>33052</v>
      </c>
      <c r="H569" s="22"/>
      <c r="I569" s="22" t="s">
        <v>5746</v>
      </c>
      <c r="J569" s="22"/>
      <c r="K569" s="22">
        <v>75</v>
      </c>
      <c r="L569" s="22" t="s">
        <v>60</v>
      </c>
      <c r="M569" s="22"/>
      <c r="N569" s="22">
        <v>120</v>
      </c>
      <c r="O569" s="22" t="s">
        <v>32714</v>
      </c>
      <c r="P569" s="22">
        <v>4</v>
      </c>
    </row>
    <row r="570" spans="1:16" x14ac:dyDescent="0.3">
      <c r="A570" s="22" t="e">
        <f>VLOOKUP(B570,web_archive!D:D,1,FALSE)</f>
        <v>#N/A</v>
      </c>
      <c r="B570" s="22">
        <v>1266</v>
      </c>
      <c r="C570" s="22" t="s">
        <v>33053</v>
      </c>
      <c r="D570" s="22">
        <v>150</v>
      </c>
      <c r="E570" s="22" t="s">
        <v>33037</v>
      </c>
      <c r="F570" s="22" t="s">
        <v>33054</v>
      </c>
      <c r="G570" s="22" t="s">
        <v>33039</v>
      </c>
      <c r="H570" s="22"/>
      <c r="I570" s="22" t="s">
        <v>5746</v>
      </c>
      <c r="J570" s="22"/>
      <c r="K570" s="22">
        <v>75</v>
      </c>
      <c r="L570" s="22" t="s">
        <v>60</v>
      </c>
      <c r="M570" s="22"/>
      <c r="N570" s="22">
        <v>140</v>
      </c>
      <c r="O570" s="22" t="s">
        <v>32714</v>
      </c>
      <c r="P570" s="22">
        <v>4</v>
      </c>
    </row>
    <row r="571" spans="1:16" x14ac:dyDescent="0.3">
      <c r="A571" s="22" t="e">
        <f>VLOOKUP(B571,web_archive!D:D,1,FALSE)</f>
        <v>#N/A</v>
      </c>
      <c r="B571" s="22">
        <v>1267</v>
      </c>
      <c r="C571" s="22" t="s">
        <v>33055</v>
      </c>
      <c r="D571" s="22">
        <v>0</v>
      </c>
      <c r="E571" s="22" t="s">
        <v>33056</v>
      </c>
      <c r="F571" s="22"/>
      <c r="G571" s="22" t="s">
        <v>33057</v>
      </c>
      <c r="H571" s="22"/>
      <c r="I571" s="22" t="s">
        <v>5746</v>
      </c>
      <c r="J571" s="22"/>
      <c r="K571" s="22">
        <v>1</v>
      </c>
      <c r="L571" s="22" t="s">
        <v>24</v>
      </c>
      <c r="M571" s="22"/>
      <c r="N571" s="22">
        <v>189</v>
      </c>
      <c r="O571" s="22" t="s">
        <v>32714</v>
      </c>
      <c r="P571" s="22">
        <v>4</v>
      </c>
    </row>
    <row r="572" spans="1:16" x14ac:dyDescent="0.3">
      <c r="A572" s="22" t="e">
        <f>VLOOKUP(B572,web_archive!D:D,1,FALSE)</f>
        <v>#N/A</v>
      </c>
      <c r="B572" s="22">
        <v>1268</v>
      </c>
      <c r="C572" s="22" t="s">
        <v>33058</v>
      </c>
      <c r="D572" s="22">
        <v>145</v>
      </c>
      <c r="E572" s="22" t="s">
        <v>33059</v>
      </c>
      <c r="F572" s="22" t="s">
        <v>33060</v>
      </c>
      <c r="G572" s="22" t="s">
        <v>33061</v>
      </c>
      <c r="H572" s="22"/>
      <c r="I572" s="22" t="s">
        <v>5746</v>
      </c>
      <c r="J572" s="22"/>
      <c r="K572" s="22">
        <v>55</v>
      </c>
      <c r="L572" s="22" t="s">
        <v>60</v>
      </c>
      <c r="M572" s="22"/>
      <c r="N572" s="22">
        <v>160</v>
      </c>
      <c r="O572" s="22" t="s">
        <v>32714</v>
      </c>
      <c r="P572" s="22">
        <v>4</v>
      </c>
    </row>
    <row r="573" spans="1:16" x14ac:dyDescent="0.3">
      <c r="A573" s="22">
        <f>VLOOKUP(B573,web_archive!D:D,1,FALSE)</f>
        <v>1269</v>
      </c>
      <c r="B573" s="22">
        <v>1269</v>
      </c>
      <c r="C573" s="22" t="s">
        <v>5548</v>
      </c>
      <c r="D573" s="22">
        <v>150</v>
      </c>
      <c r="E573" s="22" t="s">
        <v>33062</v>
      </c>
      <c r="F573" s="22" t="s">
        <v>33063</v>
      </c>
      <c r="G573" s="22" t="s">
        <v>33064</v>
      </c>
      <c r="H573" s="22"/>
      <c r="I573" s="22" t="s">
        <v>5746</v>
      </c>
      <c r="J573" s="22"/>
      <c r="K573" s="22">
        <v>55</v>
      </c>
      <c r="L573" s="22" t="s">
        <v>60</v>
      </c>
      <c r="M573" s="22"/>
      <c r="N573" s="22">
        <v>140</v>
      </c>
      <c r="O573" s="22" t="s">
        <v>32778</v>
      </c>
      <c r="P573" s="22">
        <v>4</v>
      </c>
    </row>
    <row r="574" spans="1:16" x14ac:dyDescent="0.3">
      <c r="A574" s="22" t="e">
        <f>VLOOKUP(B574,web_archive!D:D,1,FALSE)</f>
        <v>#N/A</v>
      </c>
      <c r="B574" s="22">
        <v>1270</v>
      </c>
      <c r="C574" s="22" t="s">
        <v>33065</v>
      </c>
      <c r="D574" s="22">
        <v>140</v>
      </c>
      <c r="E574" s="22" t="s">
        <v>33066</v>
      </c>
      <c r="F574" s="22" t="s">
        <v>33067</v>
      </c>
      <c r="G574" s="22" t="s">
        <v>33068</v>
      </c>
      <c r="H574" s="22"/>
      <c r="I574" s="22" t="s">
        <v>5746</v>
      </c>
      <c r="J574" s="22"/>
      <c r="K574" s="22">
        <v>55</v>
      </c>
      <c r="L574" s="22" t="s">
        <v>60</v>
      </c>
      <c r="M574" s="22"/>
      <c r="N574" s="22">
        <v>110</v>
      </c>
      <c r="O574" s="22" t="s">
        <v>32714</v>
      </c>
      <c r="P574" s="22">
        <v>4</v>
      </c>
    </row>
    <row r="575" spans="1:16" x14ac:dyDescent="0.3">
      <c r="A575" s="22">
        <f>VLOOKUP(B575,web_archive!D:D,1,FALSE)</f>
        <v>1271</v>
      </c>
      <c r="B575" s="22">
        <v>1271</v>
      </c>
      <c r="C575" s="22" t="s">
        <v>33069</v>
      </c>
      <c r="D575" s="22">
        <v>170</v>
      </c>
      <c r="E575" s="22" t="s">
        <v>33070</v>
      </c>
      <c r="F575" s="22" t="s">
        <v>33071</v>
      </c>
      <c r="G575" s="22" t="s">
        <v>33072</v>
      </c>
      <c r="H575" s="22"/>
      <c r="I575" s="22" t="s">
        <v>5746</v>
      </c>
      <c r="J575" s="22"/>
      <c r="K575" s="22">
        <v>55</v>
      </c>
      <c r="L575" s="22" t="s">
        <v>60</v>
      </c>
      <c r="M575" s="22"/>
      <c r="N575" s="22">
        <v>120</v>
      </c>
      <c r="O575" s="22" t="s">
        <v>32714</v>
      </c>
      <c r="P575" s="22">
        <v>4</v>
      </c>
    </row>
    <row r="576" spans="1:16" x14ac:dyDescent="0.3">
      <c r="A576" s="22" t="e">
        <f>VLOOKUP(B576,web_archive!D:D,1,FALSE)</f>
        <v>#N/A</v>
      </c>
      <c r="B576" s="22">
        <v>1272</v>
      </c>
      <c r="C576" s="22" t="s">
        <v>12279</v>
      </c>
      <c r="D576" s="22">
        <v>0</v>
      </c>
      <c r="E576" s="22" t="s">
        <v>32867</v>
      </c>
      <c r="F576" s="22"/>
      <c r="G576" s="22" t="s">
        <v>32868</v>
      </c>
      <c r="H576" s="22"/>
      <c r="I576" s="22" t="s">
        <v>5746</v>
      </c>
      <c r="J576" s="22"/>
      <c r="K576" s="22">
        <v>1</v>
      </c>
      <c r="L576" s="22" t="s">
        <v>24</v>
      </c>
      <c r="M576" s="22"/>
      <c r="N576" s="22">
        <v>120</v>
      </c>
      <c r="O576" s="22" t="s">
        <v>32714</v>
      </c>
      <c r="P576" s="22">
        <v>1</v>
      </c>
    </row>
    <row r="577" spans="1:16" x14ac:dyDescent="0.3">
      <c r="A577" s="22" t="e">
        <f>VLOOKUP(B577,web_archive!D:D,1,FALSE)</f>
        <v>#N/A</v>
      </c>
      <c r="B577" s="22">
        <v>1273</v>
      </c>
      <c r="C577" s="22" t="s">
        <v>12281</v>
      </c>
      <c r="D577" s="22">
        <v>0</v>
      </c>
      <c r="E577" s="22" t="s">
        <v>33073</v>
      </c>
      <c r="F577" s="22"/>
      <c r="G577" s="22" t="s">
        <v>33074</v>
      </c>
      <c r="H577" s="22"/>
      <c r="I577" s="22" t="s">
        <v>5746</v>
      </c>
      <c r="J577" s="22"/>
      <c r="K577" s="22">
        <v>1</v>
      </c>
      <c r="L577" s="22" t="s">
        <v>24</v>
      </c>
      <c r="M577" s="22"/>
      <c r="N577" s="22">
        <v>148</v>
      </c>
      <c r="O577" s="22" t="s">
        <v>32714</v>
      </c>
      <c r="P577" s="22">
        <v>4</v>
      </c>
    </row>
    <row r="578" spans="1:16" x14ac:dyDescent="0.3">
      <c r="A578" s="22" t="e">
        <f>VLOOKUP(B578,web_archive!D:D,1,FALSE)</f>
        <v>#N/A</v>
      </c>
      <c r="B578" s="22">
        <v>1274</v>
      </c>
      <c r="C578" s="22" t="s">
        <v>12283</v>
      </c>
      <c r="D578" s="22">
        <v>0</v>
      </c>
      <c r="E578" s="22" t="s">
        <v>33075</v>
      </c>
      <c r="F578" s="22"/>
      <c r="G578" s="22" t="s">
        <v>33076</v>
      </c>
      <c r="H578" s="22"/>
      <c r="I578" s="22" t="s">
        <v>5746</v>
      </c>
      <c r="J578" s="22"/>
      <c r="K578" s="22">
        <v>1</v>
      </c>
      <c r="L578" s="22" t="s">
        <v>24</v>
      </c>
      <c r="M578" s="22"/>
      <c r="N578" s="22">
        <v>179</v>
      </c>
      <c r="O578" s="22" t="s">
        <v>32782</v>
      </c>
      <c r="P578" s="22">
        <v>4</v>
      </c>
    </row>
    <row r="579" spans="1:16" x14ac:dyDescent="0.3">
      <c r="A579" s="22">
        <f>VLOOKUP(B579,web_archive!D:D,1,FALSE)</f>
        <v>1275</v>
      </c>
      <c r="B579" s="22">
        <v>1275</v>
      </c>
      <c r="C579" s="22" t="s">
        <v>33077</v>
      </c>
      <c r="D579" s="22">
        <v>120</v>
      </c>
      <c r="E579" s="22" t="s">
        <v>33021</v>
      </c>
      <c r="F579" s="22" t="s">
        <v>33078</v>
      </c>
      <c r="G579" s="22" t="s">
        <v>33023</v>
      </c>
      <c r="H579" s="22"/>
      <c r="I579" s="22" t="s">
        <v>5746</v>
      </c>
      <c r="J579" s="22"/>
      <c r="K579" s="22">
        <v>55</v>
      </c>
      <c r="L579" s="22" t="s">
        <v>60</v>
      </c>
      <c r="M579" s="22"/>
      <c r="N579" s="22">
        <v>105</v>
      </c>
      <c r="O579" s="22" t="s">
        <v>18160</v>
      </c>
      <c r="P579" s="22">
        <v>3</v>
      </c>
    </row>
    <row r="580" spans="1:16" x14ac:dyDescent="0.3">
      <c r="A580" s="22">
        <f>VLOOKUP(B580,web_archive!D:D,1,FALSE)</f>
        <v>1276</v>
      </c>
      <c r="B580" s="22">
        <v>1276</v>
      </c>
      <c r="C580" s="22" t="s">
        <v>33079</v>
      </c>
      <c r="D580" s="22">
        <v>120</v>
      </c>
      <c r="E580" s="22" t="s">
        <v>33024</v>
      </c>
      <c r="F580" s="22" t="s">
        <v>33080</v>
      </c>
      <c r="G580" s="22" t="s">
        <v>33026</v>
      </c>
      <c r="H580" s="22"/>
      <c r="I580" s="22" t="s">
        <v>5746</v>
      </c>
      <c r="J580" s="22"/>
      <c r="K580" s="22">
        <v>55</v>
      </c>
      <c r="L580" s="22" t="s">
        <v>60</v>
      </c>
      <c r="M580" s="22"/>
      <c r="N580" s="22">
        <v>105</v>
      </c>
      <c r="O580" s="22" t="s">
        <v>33006</v>
      </c>
      <c r="P580" s="22">
        <v>3</v>
      </c>
    </row>
    <row r="581" spans="1:16" x14ac:dyDescent="0.3">
      <c r="A581" s="22">
        <f>VLOOKUP(B581,web_archive!D:D,1,FALSE)</f>
        <v>1277</v>
      </c>
      <c r="B581" s="22">
        <v>1277</v>
      </c>
      <c r="C581" s="22" t="s">
        <v>33081</v>
      </c>
      <c r="D581" s="22">
        <v>120</v>
      </c>
      <c r="E581" s="22" t="s">
        <v>33027</v>
      </c>
      <c r="F581" s="22" t="s">
        <v>33082</v>
      </c>
      <c r="G581" s="22" t="s">
        <v>33029</v>
      </c>
      <c r="H581" s="22"/>
      <c r="I581" s="22" t="s">
        <v>5746</v>
      </c>
      <c r="J581" s="22"/>
      <c r="K581" s="22">
        <v>55</v>
      </c>
      <c r="L581" s="22" t="s">
        <v>60</v>
      </c>
      <c r="M581" s="22"/>
      <c r="N581" s="22">
        <v>105</v>
      </c>
      <c r="O581" s="22" t="s">
        <v>32767</v>
      </c>
      <c r="P581" s="22">
        <v>3</v>
      </c>
    </row>
    <row r="582" spans="1:16" x14ac:dyDescent="0.3">
      <c r="A582" s="22">
        <f>VLOOKUP(B582,web_archive!D:D,1,FALSE)</f>
        <v>1278</v>
      </c>
      <c r="B582" s="22">
        <v>1278</v>
      </c>
      <c r="C582" s="22" t="s">
        <v>33083</v>
      </c>
      <c r="D582" s="22">
        <v>120</v>
      </c>
      <c r="E582" s="22" t="s">
        <v>33030</v>
      </c>
      <c r="F582" s="22" t="s">
        <v>33084</v>
      </c>
      <c r="G582" s="22" t="s">
        <v>33032</v>
      </c>
      <c r="H582" s="22"/>
      <c r="I582" s="22" t="s">
        <v>5746</v>
      </c>
      <c r="J582" s="22"/>
      <c r="K582" s="22">
        <v>55</v>
      </c>
      <c r="L582" s="22" t="s">
        <v>60</v>
      </c>
      <c r="M582" s="22"/>
      <c r="N582" s="22">
        <v>105</v>
      </c>
      <c r="O582" s="22" t="s">
        <v>32799</v>
      </c>
      <c r="P582" s="22">
        <v>3</v>
      </c>
    </row>
    <row r="583" spans="1:16" x14ac:dyDescent="0.3">
      <c r="A583" s="22">
        <f>VLOOKUP(B583,web_archive!D:D,1,FALSE)</f>
        <v>1279</v>
      </c>
      <c r="B583" s="22">
        <v>1279</v>
      </c>
      <c r="C583" s="22" t="s">
        <v>968</v>
      </c>
      <c r="D583" s="22">
        <v>0</v>
      </c>
      <c r="E583" s="22" t="s">
        <v>33085</v>
      </c>
      <c r="F583" s="22"/>
      <c r="G583" s="22" t="s">
        <v>33086</v>
      </c>
      <c r="H583" s="22"/>
      <c r="I583" s="22" t="s">
        <v>5746</v>
      </c>
      <c r="J583" s="22"/>
      <c r="K583" s="22">
        <v>80</v>
      </c>
      <c r="L583" s="22" t="s">
        <v>60</v>
      </c>
      <c r="M583" s="22"/>
      <c r="N583" s="22">
        <v>130</v>
      </c>
      <c r="O583" s="22" t="s">
        <v>32714</v>
      </c>
      <c r="P583" s="22">
        <v>3</v>
      </c>
    </row>
    <row r="584" spans="1:16" x14ac:dyDescent="0.3">
      <c r="A584" s="22">
        <f>VLOOKUP(B584,web_archive!D:D,1,FALSE)</f>
        <v>1280</v>
      </c>
      <c r="B584" s="22">
        <v>1280</v>
      </c>
      <c r="C584" s="22" t="s">
        <v>973</v>
      </c>
      <c r="D584" s="22">
        <v>0</v>
      </c>
      <c r="E584" s="22" t="s">
        <v>33087</v>
      </c>
      <c r="F584" s="22"/>
      <c r="G584" s="22" t="s">
        <v>33088</v>
      </c>
      <c r="H584" s="22"/>
      <c r="I584" s="22" t="s">
        <v>5746</v>
      </c>
      <c r="J584" s="22"/>
      <c r="K584" s="22">
        <v>80</v>
      </c>
      <c r="L584" s="22" t="s">
        <v>60</v>
      </c>
      <c r="M584" s="22"/>
      <c r="N584" s="22">
        <v>130</v>
      </c>
      <c r="O584" s="22" t="s">
        <v>32714</v>
      </c>
      <c r="P584" s="22">
        <v>3</v>
      </c>
    </row>
    <row r="585" spans="1:16" x14ac:dyDescent="0.3">
      <c r="A585" s="22" t="e">
        <f>VLOOKUP(B585,web_archive!D:D,1,FALSE)</f>
        <v>#N/A</v>
      </c>
      <c r="B585" s="22">
        <v>1281</v>
      </c>
      <c r="C585" s="22" t="s">
        <v>12285</v>
      </c>
      <c r="D585" s="22">
        <v>0</v>
      </c>
      <c r="E585" s="22" t="s">
        <v>33089</v>
      </c>
      <c r="F585" s="22"/>
      <c r="G585" s="22" t="s">
        <v>33090</v>
      </c>
      <c r="H585" s="22"/>
      <c r="I585" s="22" t="s">
        <v>5746</v>
      </c>
      <c r="J585" s="22"/>
      <c r="K585" s="22">
        <v>80</v>
      </c>
      <c r="L585" s="22" t="s">
        <v>60</v>
      </c>
      <c r="M585" s="22"/>
      <c r="N585" s="22">
        <v>140</v>
      </c>
      <c r="O585" s="22" t="s">
        <v>32714</v>
      </c>
      <c r="P585" s="22">
        <v>4</v>
      </c>
    </row>
    <row r="586" spans="1:16" x14ac:dyDescent="0.3">
      <c r="A586" s="22" t="e">
        <f>VLOOKUP(B586,web_archive!D:D,1,FALSE)</f>
        <v>#N/A</v>
      </c>
      <c r="B586" s="22">
        <v>1282</v>
      </c>
      <c r="C586" s="22" t="s">
        <v>12287</v>
      </c>
      <c r="D586" s="22">
        <v>0</v>
      </c>
      <c r="E586" s="22" t="s">
        <v>33091</v>
      </c>
      <c r="F586" s="22"/>
      <c r="G586" s="22" t="s">
        <v>33092</v>
      </c>
      <c r="H586" s="22"/>
      <c r="I586" s="22" t="s">
        <v>5746</v>
      </c>
      <c r="J586" s="22"/>
      <c r="K586" s="22">
        <v>80</v>
      </c>
      <c r="L586" s="22" t="s">
        <v>60</v>
      </c>
      <c r="M586" s="22"/>
      <c r="N586" s="22">
        <v>140</v>
      </c>
      <c r="O586" s="22" t="s">
        <v>32714</v>
      </c>
      <c r="P586" s="22">
        <v>4</v>
      </c>
    </row>
    <row r="587" spans="1:16" x14ac:dyDescent="0.3">
      <c r="A587" s="22">
        <f>VLOOKUP(B587,web_archive!D:D,1,FALSE)</f>
        <v>1283</v>
      </c>
      <c r="B587" s="22">
        <v>1283</v>
      </c>
      <c r="C587" s="22" t="s">
        <v>33093</v>
      </c>
      <c r="D587" s="22">
        <v>100</v>
      </c>
      <c r="E587" s="22" t="s">
        <v>33094</v>
      </c>
      <c r="F587" s="22" t="s">
        <v>33095</v>
      </c>
      <c r="G587" s="22" t="s">
        <v>33096</v>
      </c>
      <c r="H587" s="22"/>
      <c r="I587" s="22" t="s">
        <v>5746</v>
      </c>
      <c r="J587" s="22"/>
      <c r="K587" s="22">
        <v>0</v>
      </c>
      <c r="L587" s="22" t="s">
        <v>60</v>
      </c>
      <c r="M587" s="22"/>
      <c r="N587" s="22">
        <v>175</v>
      </c>
      <c r="O587" s="22" t="s">
        <v>32714</v>
      </c>
      <c r="P587" s="22">
        <v>4</v>
      </c>
    </row>
    <row r="588" spans="1:16" x14ac:dyDescent="0.3">
      <c r="A588" s="22">
        <f>VLOOKUP(B588,web_archive!D:D,1,FALSE)</f>
        <v>1284</v>
      </c>
      <c r="B588" s="22">
        <v>1284</v>
      </c>
      <c r="C588" s="22" t="s">
        <v>33097</v>
      </c>
      <c r="D588" s="22">
        <v>120</v>
      </c>
      <c r="E588" s="22" t="s">
        <v>33098</v>
      </c>
      <c r="F588" s="22"/>
      <c r="G588" s="22" t="s">
        <v>33099</v>
      </c>
      <c r="H588" s="22"/>
      <c r="I588" s="22" t="s">
        <v>5746</v>
      </c>
      <c r="J588" s="22"/>
      <c r="K588" s="22">
        <v>50</v>
      </c>
      <c r="L588" s="22" t="s">
        <v>60</v>
      </c>
      <c r="M588" s="22"/>
      <c r="N588" s="22">
        <v>120</v>
      </c>
      <c r="O588" s="22" t="s">
        <v>32714</v>
      </c>
      <c r="P588" s="22">
        <v>3</v>
      </c>
    </row>
    <row r="589" spans="1:16" x14ac:dyDescent="0.3">
      <c r="A589" s="22">
        <f>VLOOKUP(B589,web_archive!D:D,1,FALSE)</f>
        <v>1285</v>
      </c>
      <c r="B589" s="22">
        <v>1285</v>
      </c>
      <c r="C589" s="22" t="s">
        <v>33100</v>
      </c>
      <c r="D589" s="22">
        <v>100</v>
      </c>
      <c r="E589" s="22" t="s">
        <v>33101</v>
      </c>
      <c r="F589" s="22" t="s">
        <v>33102</v>
      </c>
      <c r="G589" s="22" t="s">
        <v>33103</v>
      </c>
      <c r="H589" s="22"/>
      <c r="I589" s="22" t="s">
        <v>5746</v>
      </c>
      <c r="J589" s="22"/>
      <c r="K589" s="22">
        <v>50</v>
      </c>
      <c r="L589" s="22" t="s">
        <v>60</v>
      </c>
      <c r="M589" s="22"/>
      <c r="N589" s="22">
        <v>130</v>
      </c>
      <c r="O589" s="22" t="s">
        <v>32714</v>
      </c>
      <c r="P589" s="22">
        <v>3</v>
      </c>
    </row>
    <row r="590" spans="1:16" x14ac:dyDescent="0.3">
      <c r="A590" s="22" t="e">
        <f>VLOOKUP(B590,web_archive!D:D,1,FALSE)</f>
        <v>#N/A</v>
      </c>
      <c r="B590" s="22">
        <v>1286</v>
      </c>
      <c r="C590" s="22" t="s">
        <v>5629</v>
      </c>
      <c r="D590" s="22">
        <v>0</v>
      </c>
      <c r="E590" s="22" t="s">
        <v>33104</v>
      </c>
      <c r="F590" s="22"/>
      <c r="G590" s="22" t="s">
        <v>32903</v>
      </c>
      <c r="H590" s="22"/>
      <c r="I590" s="22" t="s">
        <v>5746</v>
      </c>
      <c r="J590" s="22"/>
      <c r="K590" s="22">
        <v>1</v>
      </c>
      <c r="L590" s="22" t="s">
        <v>24</v>
      </c>
      <c r="M590" s="22"/>
      <c r="N590" s="22">
        <v>200</v>
      </c>
      <c r="O590" s="22" t="s">
        <v>32714</v>
      </c>
      <c r="P590" s="22">
        <v>3</v>
      </c>
    </row>
    <row r="591" spans="1:16" x14ac:dyDescent="0.3">
      <c r="A591" s="22" t="e">
        <f>VLOOKUP(B591,web_archive!D:D,1,FALSE)</f>
        <v>#N/A</v>
      </c>
      <c r="B591" s="22">
        <v>1287</v>
      </c>
      <c r="C591" s="22" t="s">
        <v>33105</v>
      </c>
      <c r="D591" s="22">
        <v>120</v>
      </c>
      <c r="E591" s="22" t="s">
        <v>33106</v>
      </c>
      <c r="F591" s="22"/>
      <c r="G591" s="22" t="s">
        <v>32712</v>
      </c>
      <c r="H591" s="22"/>
      <c r="I591" s="22" t="s">
        <v>5746</v>
      </c>
      <c r="J591" s="22"/>
      <c r="K591" s="22">
        <v>100</v>
      </c>
      <c r="L591" s="22" t="s">
        <v>60</v>
      </c>
      <c r="M591" s="22"/>
      <c r="N591" s="22">
        <v>190</v>
      </c>
      <c r="O591" s="22" t="s">
        <v>32714</v>
      </c>
      <c r="P591" s="22">
        <v>3</v>
      </c>
    </row>
    <row r="592" spans="1:16" x14ac:dyDescent="0.3">
      <c r="A592" s="22">
        <f>VLOOKUP(B592,web_archive!D:D,1,FALSE)</f>
        <v>1301</v>
      </c>
      <c r="B592" s="22">
        <v>1301</v>
      </c>
      <c r="C592" s="22" t="s">
        <v>33107</v>
      </c>
      <c r="D592" s="22">
        <v>80</v>
      </c>
      <c r="E592" s="22" t="s">
        <v>33108</v>
      </c>
      <c r="F592" s="22" t="s">
        <v>33109</v>
      </c>
      <c r="G592" s="22" t="s">
        <v>32712</v>
      </c>
      <c r="H592" s="22"/>
      <c r="I592" s="22" t="s">
        <v>33110</v>
      </c>
      <c r="J592" s="22"/>
      <c r="K592" s="22">
        <v>3</v>
      </c>
      <c r="L592" s="22" t="s">
        <v>60</v>
      </c>
      <c r="M592" s="22"/>
      <c r="N592" s="22">
        <v>38</v>
      </c>
      <c r="O592" s="22" t="s">
        <v>32714</v>
      </c>
      <c r="P592" s="22">
        <v>1</v>
      </c>
    </row>
    <row r="593" spans="1:16" x14ac:dyDescent="0.3">
      <c r="A593" s="22">
        <f>VLOOKUP(B593,web_archive!D:D,1,FALSE)</f>
        <v>1302</v>
      </c>
      <c r="B593" s="22">
        <v>1302</v>
      </c>
      <c r="C593" s="22" t="s">
        <v>33111</v>
      </c>
      <c r="D593" s="22">
        <v>80</v>
      </c>
      <c r="E593" s="22" t="s">
        <v>33108</v>
      </c>
      <c r="F593" s="22" t="s">
        <v>33112</v>
      </c>
      <c r="G593" s="22" t="s">
        <v>32712</v>
      </c>
      <c r="H593" s="22"/>
      <c r="I593" s="22" t="s">
        <v>33110</v>
      </c>
      <c r="J593" s="22"/>
      <c r="K593" s="22">
        <v>3</v>
      </c>
      <c r="L593" s="22" t="s">
        <v>60</v>
      </c>
      <c r="M593" s="22"/>
      <c r="N593" s="22">
        <v>38</v>
      </c>
      <c r="O593" s="22" t="s">
        <v>32714</v>
      </c>
      <c r="P593" s="22">
        <v>1</v>
      </c>
    </row>
    <row r="594" spans="1:16" x14ac:dyDescent="0.3">
      <c r="A594" s="22" t="e">
        <f>VLOOKUP(B594,web_archive!D:D,1,FALSE)</f>
        <v>#N/A</v>
      </c>
      <c r="B594" s="22">
        <v>1303</v>
      </c>
      <c r="C594" s="22" t="s">
        <v>653</v>
      </c>
      <c r="D594" s="22">
        <v>80</v>
      </c>
      <c r="E594" s="22" t="s">
        <v>33108</v>
      </c>
      <c r="F594" s="22"/>
      <c r="G594" s="22" t="s">
        <v>32712</v>
      </c>
      <c r="H594" s="22"/>
      <c r="I594" s="22" t="s">
        <v>33110</v>
      </c>
      <c r="J594" s="22"/>
      <c r="K594" s="22">
        <v>3</v>
      </c>
      <c r="L594" s="22" t="s">
        <v>60</v>
      </c>
      <c r="M594" s="22"/>
      <c r="N594" s="22">
        <v>38</v>
      </c>
      <c r="O594" s="22" t="s">
        <v>32714</v>
      </c>
      <c r="P594" s="22">
        <v>1</v>
      </c>
    </row>
    <row r="595" spans="1:16" x14ac:dyDescent="0.3">
      <c r="A595" s="22">
        <f>VLOOKUP(B595,web_archive!D:D,1,FALSE)</f>
        <v>1304</v>
      </c>
      <c r="B595" s="22">
        <v>1304</v>
      </c>
      <c r="C595" s="22" t="s">
        <v>7311</v>
      </c>
      <c r="D595" s="22">
        <v>150</v>
      </c>
      <c r="E595" s="22" t="s">
        <v>33113</v>
      </c>
      <c r="F595" s="22" t="s">
        <v>33114</v>
      </c>
      <c r="G595" s="22" t="s">
        <v>32712</v>
      </c>
      <c r="H595" s="22"/>
      <c r="I595" s="22" t="s">
        <v>33110</v>
      </c>
      <c r="J595" s="22"/>
      <c r="K595" s="22">
        <v>3</v>
      </c>
      <c r="L595" s="22" t="s">
        <v>60</v>
      </c>
      <c r="M595" s="22"/>
      <c r="N595" s="22">
        <v>75</v>
      </c>
      <c r="O595" s="22" t="s">
        <v>32714</v>
      </c>
      <c r="P595" s="22">
        <v>3</v>
      </c>
    </row>
    <row r="596" spans="1:16" x14ac:dyDescent="0.3">
      <c r="A596" s="22" t="e">
        <f>VLOOKUP(B596,web_archive!D:D,1,FALSE)</f>
        <v>#N/A</v>
      </c>
      <c r="B596" s="22">
        <v>1305</v>
      </c>
      <c r="C596" s="22" t="s">
        <v>12314</v>
      </c>
      <c r="D596" s="22">
        <v>120</v>
      </c>
      <c r="E596" s="22" t="s">
        <v>33115</v>
      </c>
      <c r="F596" s="22"/>
      <c r="G596" s="22" t="s">
        <v>33116</v>
      </c>
      <c r="H596" s="22"/>
      <c r="I596" s="22" t="s">
        <v>33110</v>
      </c>
      <c r="J596" s="22"/>
      <c r="K596" s="22">
        <v>44</v>
      </c>
      <c r="L596" s="22" t="s">
        <v>60</v>
      </c>
      <c r="M596" s="22"/>
      <c r="N596" s="22">
        <v>140</v>
      </c>
      <c r="O596" s="22" t="s">
        <v>32714</v>
      </c>
      <c r="P596" s="22">
        <v>4</v>
      </c>
    </row>
    <row r="597" spans="1:16" x14ac:dyDescent="0.3">
      <c r="A597" s="22">
        <f>VLOOKUP(B597,web_archive!D:D,1,FALSE)</f>
        <v>1306</v>
      </c>
      <c r="B597" s="22">
        <v>1306</v>
      </c>
      <c r="C597" s="22" t="s">
        <v>33117</v>
      </c>
      <c r="D597" s="22">
        <v>420</v>
      </c>
      <c r="E597" s="22" t="s">
        <v>33118</v>
      </c>
      <c r="F597" s="22" t="s">
        <v>33119</v>
      </c>
      <c r="G597" s="22" t="s">
        <v>33120</v>
      </c>
      <c r="H597" s="22"/>
      <c r="I597" s="22" t="s">
        <v>33110</v>
      </c>
      <c r="J597" s="22"/>
      <c r="K597" s="22">
        <v>76</v>
      </c>
      <c r="L597" s="22" t="s">
        <v>60</v>
      </c>
      <c r="M597" s="22"/>
      <c r="N597" s="22">
        <v>140</v>
      </c>
      <c r="O597" s="22" t="s">
        <v>32714</v>
      </c>
      <c r="P597" s="22">
        <v>3</v>
      </c>
    </row>
    <row r="598" spans="1:16" x14ac:dyDescent="0.3">
      <c r="A598" s="22" t="e">
        <f>VLOOKUP(B598,web_archive!D:D,1,FALSE)</f>
        <v>#N/A</v>
      </c>
      <c r="B598" s="22">
        <v>1307</v>
      </c>
      <c r="C598" s="22" t="s">
        <v>12316</v>
      </c>
      <c r="D598" s="22">
        <v>150</v>
      </c>
      <c r="E598" s="22" t="s">
        <v>33121</v>
      </c>
      <c r="F598" s="22" t="s">
        <v>33122</v>
      </c>
      <c r="G598" s="22" t="s">
        <v>33123</v>
      </c>
      <c r="H598" s="22"/>
      <c r="I598" s="22" t="s">
        <v>33110</v>
      </c>
      <c r="J598" s="22"/>
      <c r="K598" s="22">
        <v>14</v>
      </c>
      <c r="L598" s="22" t="s">
        <v>60</v>
      </c>
      <c r="M598" s="22"/>
      <c r="N598" s="22">
        <v>115</v>
      </c>
      <c r="O598" s="22" t="s">
        <v>32799</v>
      </c>
      <c r="P598" s="22">
        <v>2</v>
      </c>
    </row>
    <row r="599" spans="1:16" x14ac:dyDescent="0.3">
      <c r="A599" s="22" t="e">
        <f>VLOOKUP(B599,web_archive!D:D,1,FALSE)</f>
        <v>#N/A</v>
      </c>
      <c r="B599" s="22">
        <v>1308</v>
      </c>
      <c r="C599" s="22" t="s">
        <v>12318</v>
      </c>
      <c r="D599" s="22">
        <v>300</v>
      </c>
      <c r="E599" s="22" t="s">
        <v>33124</v>
      </c>
      <c r="F599" s="22"/>
      <c r="G599" s="22" t="s">
        <v>32712</v>
      </c>
      <c r="H599" s="22"/>
      <c r="I599" s="22" t="s">
        <v>33110</v>
      </c>
      <c r="J599" s="22"/>
      <c r="K599" s="22">
        <v>45</v>
      </c>
      <c r="L599" s="22" t="s">
        <v>60</v>
      </c>
      <c r="M599" s="22"/>
      <c r="N599" s="22">
        <v>170</v>
      </c>
      <c r="O599" s="22" t="s">
        <v>32714</v>
      </c>
      <c r="P599" s="22">
        <v>4</v>
      </c>
    </row>
    <row r="600" spans="1:16" x14ac:dyDescent="0.3">
      <c r="A600" s="22" t="e">
        <f>VLOOKUP(B600,web_archive!D:D,1,FALSE)</f>
        <v>#N/A</v>
      </c>
      <c r="B600" s="22">
        <v>1309</v>
      </c>
      <c r="C600" s="22" t="s">
        <v>33125</v>
      </c>
      <c r="D600" s="22">
        <v>150</v>
      </c>
      <c r="E600" s="22" t="s">
        <v>33113</v>
      </c>
      <c r="F600" s="22"/>
      <c r="G600" s="22" t="s">
        <v>32746</v>
      </c>
      <c r="H600" s="22"/>
      <c r="I600" s="22" t="s">
        <v>33110</v>
      </c>
      <c r="J600" s="22"/>
      <c r="K600" s="22">
        <v>3</v>
      </c>
      <c r="L600" s="22" t="s">
        <v>60</v>
      </c>
      <c r="M600" s="22"/>
      <c r="N600" s="22">
        <v>75</v>
      </c>
      <c r="O600" s="22" t="s">
        <v>32714</v>
      </c>
      <c r="P600" s="22">
        <v>3</v>
      </c>
    </row>
    <row r="601" spans="1:16" x14ac:dyDescent="0.3">
      <c r="A601" s="22" t="e">
        <f>VLOOKUP(B601,web_archive!D:D,1,FALSE)</f>
        <v>#N/A</v>
      </c>
      <c r="B601" s="22">
        <v>1310</v>
      </c>
      <c r="C601" s="22" t="s">
        <v>12321</v>
      </c>
      <c r="D601" s="22">
        <v>0</v>
      </c>
      <c r="E601" s="22" t="s">
        <v>33126</v>
      </c>
      <c r="F601" s="22"/>
      <c r="G601" s="22" t="s">
        <v>33127</v>
      </c>
      <c r="H601" s="22"/>
      <c r="I601" s="22" t="s">
        <v>33110</v>
      </c>
      <c r="J601" s="22"/>
      <c r="K601" s="22">
        <v>80</v>
      </c>
      <c r="L601" s="22" t="s">
        <v>60</v>
      </c>
      <c r="M601" s="22"/>
      <c r="N601" s="22">
        <v>130</v>
      </c>
      <c r="O601" s="22" t="s">
        <v>32714</v>
      </c>
      <c r="P601" s="22">
        <v>4</v>
      </c>
    </row>
    <row r="602" spans="1:16" x14ac:dyDescent="0.3">
      <c r="A602" s="22">
        <f>VLOOKUP(B602,web_archive!D:D,1,FALSE)</f>
        <v>1311</v>
      </c>
      <c r="B602" s="22">
        <v>1311</v>
      </c>
      <c r="C602" s="22" t="s">
        <v>33128</v>
      </c>
      <c r="D602" s="22">
        <v>150</v>
      </c>
      <c r="E602" s="22" t="s">
        <v>33129</v>
      </c>
      <c r="F602" s="22" t="s">
        <v>33130</v>
      </c>
      <c r="G602" s="22" t="s">
        <v>33131</v>
      </c>
      <c r="H602" s="22"/>
      <c r="I602" s="22" t="s">
        <v>33110</v>
      </c>
      <c r="J602" s="22"/>
      <c r="K602" s="22">
        <v>50</v>
      </c>
      <c r="L602" s="22" t="s">
        <v>60</v>
      </c>
      <c r="M602" s="22"/>
      <c r="N602" s="22">
        <v>140</v>
      </c>
      <c r="O602" s="22" t="s">
        <v>32714</v>
      </c>
      <c r="P602" s="22">
        <v>3</v>
      </c>
    </row>
    <row r="603" spans="1:16" x14ac:dyDescent="0.3">
      <c r="A603" s="22" t="e">
        <f>VLOOKUP(B603,web_archive!D:D,1,FALSE)</f>
        <v>#N/A</v>
      </c>
      <c r="B603" s="22">
        <v>1312</v>
      </c>
      <c r="C603" s="22" t="s">
        <v>7311</v>
      </c>
      <c r="D603" s="22">
        <v>0</v>
      </c>
      <c r="E603" s="22" t="s">
        <v>33132</v>
      </c>
      <c r="F603" s="22"/>
      <c r="G603" s="22" t="s">
        <v>33133</v>
      </c>
      <c r="H603" s="22"/>
      <c r="I603" s="22" t="s">
        <v>33110</v>
      </c>
      <c r="J603" s="22"/>
      <c r="K603" s="22">
        <v>1</v>
      </c>
      <c r="L603" s="22" t="s">
        <v>24</v>
      </c>
      <c r="M603" s="22"/>
      <c r="N603" s="22">
        <v>110</v>
      </c>
      <c r="O603" s="22" t="s">
        <v>32714</v>
      </c>
      <c r="P603" s="22">
        <v>3</v>
      </c>
    </row>
    <row r="604" spans="1:16" x14ac:dyDescent="0.3">
      <c r="A604" s="22" t="e">
        <f>VLOOKUP(B604,web_archive!D:D,1,FALSE)</f>
        <v>#N/A</v>
      </c>
      <c r="B604" s="22">
        <v>1313</v>
      </c>
      <c r="C604" s="22" t="s">
        <v>33134</v>
      </c>
      <c r="D604" s="22">
        <v>50</v>
      </c>
      <c r="E604" s="22" t="s">
        <v>33135</v>
      </c>
      <c r="F604" s="22"/>
      <c r="G604" s="22" t="s">
        <v>33136</v>
      </c>
      <c r="H604" s="22"/>
      <c r="I604" s="22" t="s">
        <v>33110</v>
      </c>
      <c r="J604" s="22"/>
      <c r="K604" s="22">
        <v>1</v>
      </c>
      <c r="L604" s="22" t="s">
        <v>60</v>
      </c>
      <c r="M604" s="22"/>
      <c r="N604" s="22">
        <v>77</v>
      </c>
      <c r="O604" s="22" t="s">
        <v>32714</v>
      </c>
      <c r="P604" s="22">
        <v>1</v>
      </c>
    </row>
    <row r="605" spans="1:16" x14ac:dyDescent="0.3">
      <c r="A605" s="22" t="e">
        <f>VLOOKUP(B605,web_archive!D:D,1,FALSE)</f>
        <v>#N/A</v>
      </c>
      <c r="B605" s="22">
        <v>1351</v>
      </c>
      <c r="C605" s="22" t="s">
        <v>33137</v>
      </c>
      <c r="D605" s="22">
        <v>150</v>
      </c>
      <c r="E605" s="22" t="s">
        <v>33138</v>
      </c>
      <c r="F605" s="22"/>
      <c r="G605" s="22" t="s">
        <v>32712</v>
      </c>
      <c r="H605" s="22"/>
      <c r="I605" s="22" t="s">
        <v>10252</v>
      </c>
      <c r="J605" s="22"/>
      <c r="K605" s="22">
        <v>3</v>
      </c>
      <c r="L605" s="22" t="s">
        <v>60</v>
      </c>
      <c r="M605" s="22"/>
      <c r="N605" s="22">
        <v>80</v>
      </c>
      <c r="O605" s="22" t="s">
        <v>32714</v>
      </c>
      <c r="P605" s="22">
        <v>1</v>
      </c>
    </row>
    <row r="606" spans="1:16" x14ac:dyDescent="0.3">
      <c r="A606" s="22">
        <f>VLOOKUP(B606,web_archive!D:D,1,FALSE)</f>
        <v>1352</v>
      </c>
      <c r="B606" s="22">
        <v>1352</v>
      </c>
      <c r="C606" s="22" t="s">
        <v>33139</v>
      </c>
      <c r="D606" s="22">
        <v>150</v>
      </c>
      <c r="E606" s="22" t="s">
        <v>33138</v>
      </c>
      <c r="F606" s="22" t="s">
        <v>33140</v>
      </c>
      <c r="G606" s="22" t="s">
        <v>32712</v>
      </c>
      <c r="H606" s="22"/>
      <c r="I606" s="22" t="s">
        <v>10252</v>
      </c>
      <c r="J606" s="22"/>
      <c r="K606" s="22">
        <v>3</v>
      </c>
      <c r="L606" s="22" t="s">
        <v>60</v>
      </c>
      <c r="M606" s="22"/>
      <c r="N606" s="22">
        <v>80</v>
      </c>
      <c r="O606" s="22" t="s">
        <v>32714</v>
      </c>
      <c r="P606" s="22">
        <v>1</v>
      </c>
    </row>
    <row r="607" spans="1:16" x14ac:dyDescent="0.3">
      <c r="A607" s="22" t="e">
        <f>VLOOKUP(B607,web_archive!D:D,1,FALSE)</f>
        <v>#N/A</v>
      </c>
      <c r="B607" s="22">
        <v>1353</v>
      </c>
      <c r="C607" s="22" t="s">
        <v>824</v>
      </c>
      <c r="D607" s="22">
        <v>150</v>
      </c>
      <c r="E607" s="22" t="s">
        <v>33138</v>
      </c>
      <c r="F607" s="22"/>
      <c r="G607" s="22" t="s">
        <v>32712</v>
      </c>
      <c r="H607" s="22"/>
      <c r="I607" s="22" t="s">
        <v>10252</v>
      </c>
      <c r="J607" s="22"/>
      <c r="K607" s="22">
        <v>3</v>
      </c>
      <c r="L607" s="22" t="s">
        <v>60</v>
      </c>
      <c r="M607" s="22"/>
      <c r="N607" s="22">
        <v>80</v>
      </c>
      <c r="O607" s="22" t="s">
        <v>32714</v>
      </c>
      <c r="P607" s="22">
        <v>1</v>
      </c>
    </row>
    <row r="608" spans="1:16" x14ac:dyDescent="0.3">
      <c r="A608" s="22" t="e">
        <f>VLOOKUP(B608,web_archive!D:D,1,FALSE)</f>
        <v>#N/A</v>
      </c>
      <c r="B608" s="22">
        <v>1354</v>
      </c>
      <c r="C608" s="22" t="s">
        <v>33141</v>
      </c>
      <c r="D608" s="22">
        <v>200</v>
      </c>
      <c r="E608" s="22" t="s">
        <v>33142</v>
      </c>
      <c r="F608" s="22"/>
      <c r="G608" s="22" t="s">
        <v>32712</v>
      </c>
      <c r="H608" s="22"/>
      <c r="I608" s="22" t="s">
        <v>10252</v>
      </c>
      <c r="J608" s="22"/>
      <c r="K608" s="22">
        <v>16</v>
      </c>
      <c r="L608" s="22" t="s">
        <v>60</v>
      </c>
      <c r="M608" s="22"/>
      <c r="N608" s="22">
        <v>120</v>
      </c>
      <c r="O608" s="22" t="s">
        <v>32714</v>
      </c>
      <c r="P608" s="22">
        <v>2</v>
      </c>
    </row>
    <row r="609" spans="1:16" x14ac:dyDescent="0.3">
      <c r="A609" s="22">
        <f>VLOOKUP(B609,web_archive!D:D,1,FALSE)</f>
        <v>1355</v>
      </c>
      <c r="B609" s="22">
        <v>1355</v>
      </c>
      <c r="C609" s="22" t="s">
        <v>33143</v>
      </c>
      <c r="D609" s="22">
        <v>200</v>
      </c>
      <c r="E609" s="22" t="s">
        <v>33142</v>
      </c>
      <c r="F609" s="22"/>
      <c r="G609" s="22" t="s">
        <v>32712</v>
      </c>
      <c r="H609" s="22"/>
      <c r="I609" s="22" t="s">
        <v>10252</v>
      </c>
      <c r="J609" s="22"/>
      <c r="K609" s="22">
        <v>16</v>
      </c>
      <c r="L609" s="22" t="s">
        <v>60</v>
      </c>
      <c r="M609" s="22"/>
      <c r="N609" s="22">
        <v>120</v>
      </c>
      <c r="O609" s="22" t="s">
        <v>32714</v>
      </c>
      <c r="P609" s="22">
        <v>2</v>
      </c>
    </row>
    <row r="610" spans="1:16" x14ac:dyDescent="0.3">
      <c r="A610" s="22" t="e">
        <f>VLOOKUP(B610,web_archive!D:D,1,FALSE)</f>
        <v>#N/A</v>
      </c>
      <c r="B610" s="22">
        <v>1356</v>
      </c>
      <c r="C610" s="22" t="s">
        <v>4950</v>
      </c>
      <c r="D610" s="22">
        <v>200</v>
      </c>
      <c r="E610" s="22" t="s">
        <v>33142</v>
      </c>
      <c r="F610" s="22"/>
      <c r="G610" s="22" t="s">
        <v>32712</v>
      </c>
      <c r="H610" s="22"/>
      <c r="I610" s="22" t="s">
        <v>10252</v>
      </c>
      <c r="J610" s="22"/>
      <c r="K610" s="22">
        <v>16</v>
      </c>
      <c r="L610" s="22" t="s">
        <v>60</v>
      </c>
      <c r="M610" s="22"/>
      <c r="N610" s="22">
        <v>120</v>
      </c>
      <c r="O610" s="22" t="s">
        <v>32714</v>
      </c>
      <c r="P610" s="22">
        <v>2</v>
      </c>
    </row>
    <row r="611" spans="1:16" x14ac:dyDescent="0.3">
      <c r="A611" s="22" t="e">
        <f>VLOOKUP(B611,web_archive!D:D,1,FALSE)</f>
        <v>#N/A</v>
      </c>
      <c r="B611" s="22">
        <v>1357</v>
      </c>
      <c r="C611" s="22" t="s">
        <v>33144</v>
      </c>
      <c r="D611" s="22">
        <v>220</v>
      </c>
      <c r="E611" s="22" t="s">
        <v>33145</v>
      </c>
      <c r="F611" s="22"/>
      <c r="G611" s="22" t="s">
        <v>32712</v>
      </c>
      <c r="H611" s="22"/>
      <c r="I611" s="22" t="s">
        <v>10252</v>
      </c>
      <c r="J611" s="22"/>
      <c r="K611" s="22">
        <v>30</v>
      </c>
      <c r="L611" s="22" t="s">
        <v>60</v>
      </c>
      <c r="M611" s="22"/>
      <c r="N611" s="22">
        <v>155</v>
      </c>
      <c r="O611" s="22" t="s">
        <v>32714</v>
      </c>
      <c r="P611" s="22">
        <v>3</v>
      </c>
    </row>
    <row r="612" spans="1:16" x14ac:dyDescent="0.3">
      <c r="A612" s="22">
        <f>VLOOKUP(B612,web_archive!D:D,1,FALSE)</f>
        <v>1358</v>
      </c>
      <c r="B612" s="22">
        <v>1358</v>
      </c>
      <c r="C612" s="22" t="s">
        <v>33146</v>
      </c>
      <c r="D612" s="22">
        <v>220</v>
      </c>
      <c r="E612" s="22" t="s">
        <v>33145</v>
      </c>
      <c r="F612" s="22" t="s">
        <v>33147</v>
      </c>
      <c r="G612" s="22" t="s">
        <v>32712</v>
      </c>
      <c r="H612" s="22"/>
      <c r="I612" s="22" t="s">
        <v>10252</v>
      </c>
      <c r="J612" s="22"/>
      <c r="K612" s="22">
        <v>30</v>
      </c>
      <c r="L612" s="22" t="s">
        <v>60</v>
      </c>
      <c r="M612" s="22"/>
      <c r="N612" s="22">
        <v>155</v>
      </c>
      <c r="O612" s="22" t="s">
        <v>32714</v>
      </c>
      <c r="P612" s="22">
        <v>3</v>
      </c>
    </row>
    <row r="613" spans="1:16" x14ac:dyDescent="0.3">
      <c r="A613" s="22" t="e">
        <f>VLOOKUP(B613,web_archive!D:D,1,FALSE)</f>
        <v>#N/A</v>
      </c>
      <c r="B613" s="22">
        <v>1359</v>
      </c>
      <c r="C613" s="22" t="s">
        <v>1773</v>
      </c>
      <c r="D613" s="22">
        <v>220</v>
      </c>
      <c r="E613" s="22" t="s">
        <v>33145</v>
      </c>
      <c r="F613" s="22"/>
      <c r="G613" s="22" t="s">
        <v>32712</v>
      </c>
      <c r="H613" s="22"/>
      <c r="I613" s="22" t="s">
        <v>10252</v>
      </c>
      <c r="J613" s="22"/>
      <c r="K613" s="22">
        <v>30</v>
      </c>
      <c r="L613" s="22" t="s">
        <v>60</v>
      </c>
      <c r="M613" s="22"/>
      <c r="N613" s="22">
        <v>155</v>
      </c>
      <c r="O613" s="22" t="s">
        <v>32714</v>
      </c>
      <c r="P613" s="22">
        <v>3</v>
      </c>
    </row>
    <row r="614" spans="1:16" x14ac:dyDescent="0.3">
      <c r="A614" s="22" t="e">
        <f>VLOOKUP(B614,web_archive!D:D,1,FALSE)</f>
        <v>#N/A</v>
      </c>
      <c r="B614" s="22">
        <v>1360</v>
      </c>
      <c r="C614" s="22" t="s">
        <v>33148</v>
      </c>
      <c r="D614" s="22">
        <v>250</v>
      </c>
      <c r="E614" s="22" t="s">
        <v>33149</v>
      </c>
      <c r="F614" s="22"/>
      <c r="G614" s="22" t="s">
        <v>32712</v>
      </c>
      <c r="H614" s="22"/>
      <c r="I614" s="22" t="s">
        <v>10252</v>
      </c>
      <c r="J614" s="22"/>
      <c r="K614" s="22">
        <v>30</v>
      </c>
      <c r="L614" s="22" t="s">
        <v>60</v>
      </c>
      <c r="M614" s="22"/>
      <c r="N614" s="22">
        <v>185</v>
      </c>
      <c r="O614" s="22" t="s">
        <v>32714</v>
      </c>
      <c r="P614" s="22">
        <v>3</v>
      </c>
    </row>
    <row r="615" spans="1:16" x14ac:dyDescent="0.3">
      <c r="A615" s="22">
        <f>VLOOKUP(B615,web_archive!D:D,1,FALSE)</f>
        <v>1361</v>
      </c>
      <c r="B615" s="22">
        <v>1361</v>
      </c>
      <c r="C615" s="22" t="s">
        <v>33150</v>
      </c>
      <c r="D615" s="22">
        <v>250</v>
      </c>
      <c r="E615" s="22" t="s">
        <v>33151</v>
      </c>
      <c r="F615" s="22" t="s">
        <v>33152</v>
      </c>
      <c r="G615" s="22" t="s">
        <v>32746</v>
      </c>
      <c r="H615" s="22"/>
      <c r="I615" s="22" t="s">
        <v>10252</v>
      </c>
      <c r="J615" s="22"/>
      <c r="K615" s="22">
        <v>30</v>
      </c>
      <c r="L615" s="22" t="s">
        <v>60</v>
      </c>
      <c r="M615" s="22"/>
      <c r="N615" s="22">
        <v>185</v>
      </c>
      <c r="O615" s="22" t="s">
        <v>32714</v>
      </c>
      <c r="P615" s="22">
        <v>3</v>
      </c>
    </row>
    <row r="616" spans="1:16" x14ac:dyDescent="0.3">
      <c r="A616" s="22" t="e">
        <f>VLOOKUP(B616,web_archive!D:D,1,FALSE)</f>
        <v>#N/A</v>
      </c>
      <c r="B616" s="22">
        <v>1362</v>
      </c>
      <c r="C616" s="22" t="s">
        <v>10252</v>
      </c>
      <c r="D616" s="22">
        <v>250</v>
      </c>
      <c r="E616" s="22" t="s">
        <v>33149</v>
      </c>
      <c r="F616" s="22"/>
      <c r="G616" s="22" t="s">
        <v>32712</v>
      </c>
      <c r="H616" s="22"/>
      <c r="I616" s="22" t="s">
        <v>10252</v>
      </c>
      <c r="J616" s="22"/>
      <c r="K616" s="22">
        <v>30</v>
      </c>
      <c r="L616" s="22" t="s">
        <v>60</v>
      </c>
      <c r="M616" s="22"/>
      <c r="N616" s="22">
        <v>185</v>
      </c>
      <c r="O616" s="22" t="s">
        <v>32714</v>
      </c>
      <c r="P616" s="22">
        <v>3</v>
      </c>
    </row>
    <row r="617" spans="1:16" x14ac:dyDescent="0.3">
      <c r="A617" s="22">
        <f>VLOOKUP(B617,web_archive!D:D,1,FALSE)</f>
        <v>1363</v>
      </c>
      <c r="B617" s="22">
        <v>1363</v>
      </c>
      <c r="C617" s="22" t="s">
        <v>1648</v>
      </c>
      <c r="D617" s="22">
        <v>400</v>
      </c>
      <c r="E617" s="22" t="s">
        <v>33153</v>
      </c>
      <c r="F617" s="22" t="s">
        <v>32861</v>
      </c>
      <c r="G617" s="22" t="s">
        <v>33154</v>
      </c>
      <c r="H617" s="22"/>
      <c r="I617" s="22" t="s">
        <v>10252</v>
      </c>
      <c r="J617" s="22"/>
      <c r="K617" s="22">
        <v>44</v>
      </c>
      <c r="L617" s="22" t="s">
        <v>60</v>
      </c>
      <c r="M617" s="22"/>
      <c r="N617" s="22">
        <v>170</v>
      </c>
      <c r="O617" s="22" t="s">
        <v>32714</v>
      </c>
      <c r="P617" s="22">
        <v>4</v>
      </c>
    </row>
    <row r="618" spans="1:16" x14ac:dyDescent="0.3">
      <c r="A618" s="22" t="e">
        <f>VLOOKUP(B618,web_archive!D:D,1,FALSE)</f>
        <v>#N/A</v>
      </c>
      <c r="B618" s="22">
        <v>1364</v>
      </c>
      <c r="C618" s="22" t="s">
        <v>12336</v>
      </c>
      <c r="D618" s="22">
        <v>180</v>
      </c>
      <c r="E618" s="22" t="s">
        <v>33155</v>
      </c>
      <c r="F618" s="22" t="s">
        <v>33156</v>
      </c>
      <c r="G618" s="22" t="s">
        <v>33157</v>
      </c>
      <c r="H618" s="22"/>
      <c r="I618" s="22" t="s">
        <v>10252</v>
      </c>
      <c r="J618" s="22"/>
      <c r="K618" s="22">
        <v>44</v>
      </c>
      <c r="L618" s="22" t="s">
        <v>60</v>
      </c>
      <c r="M618" s="22"/>
      <c r="N618" s="22">
        <v>187</v>
      </c>
      <c r="O618" s="22" t="s">
        <v>32714</v>
      </c>
      <c r="P618" s="22">
        <v>4</v>
      </c>
    </row>
    <row r="619" spans="1:16" x14ac:dyDescent="0.3">
      <c r="A619" s="22">
        <f>VLOOKUP(B619,web_archive!D:D,1,FALSE)</f>
        <v>1365</v>
      </c>
      <c r="B619" s="22">
        <v>1365</v>
      </c>
      <c r="C619" s="22" t="s">
        <v>8639</v>
      </c>
      <c r="D619" s="22">
        <v>230</v>
      </c>
      <c r="E619" s="22" t="s">
        <v>33158</v>
      </c>
      <c r="F619" s="22" t="s">
        <v>33159</v>
      </c>
      <c r="G619" s="22" t="s">
        <v>33160</v>
      </c>
      <c r="H619" s="22"/>
      <c r="I619" s="22" t="s">
        <v>10252</v>
      </c>
      <c r="J619" s="22"/>
      <c r="K619" s="22">
        <v>44</v>
      </c>
      <c r="L619" s="22" t="s">
        <v>60</v>
      </c>
      <c r="M619" s="22"/>
      <c r="N619" s="22">
        <v>120</v>
      </c>
      <c r="O619" s="22" t="s">
        <v>32782</v>
      </c>
      <c r="P619" s="22">
        <v>4</v>
      </c>
    </row>
    <row r="620" spans="1:16" x14ac:dyDescent="0.3">
      <c r="A620" s="22">
        <f>VLOOKUP(B620,web_archive!D:D,1,FALSE)</f>
        <v>1366</v>
      </c>
      <c r="B620" s="22">
        <v>1366</v>
      </c>
      <c r="C620" s="22" t="s">
        <v>8415</v>
      </c>
      <c r="D620" s="22">
        <v>230</v>
      </c>
      <c r="E620" s="22" t="s">
        <v>33161</v>
      </c>
      <c r="F620" s="22" t="s">
        <v>33162</v>
      </c>
      <c r="G620" s="22" t="s">
        <v>33163</v>
      </c>
      <c r="H620" s="22"/>
      <c r="I620" s="22" t="s">
        <v>10252</v>
      </c>
      <c r="J620" s="22"/>
      <c r="K620" s="22">
        <v>44</v>
      </c>
      <c r="L620" s="22" t="s">
        <v>60</v>
      </c>
      <c r="M620" s="22"/>
      <c r="N620" s="22">
        <v>180</v>
      </c>
      <c r="O620" s="22" t="s">
        <v>32778</v>
      </c>
      <c r="P620" s="22">
        <v>4</v>
      </c>
    </row>
    <row r="621" spans="1:16" x14ac:dyDescent="0.3">
      <c r="A621" s="22" t="e">
        <f>VLOOKUP(B621,web_archive!D:D,1,FALSE)</f>
        <v>#N/A</v>
      </c>
      <c r="B621" s="22">
        <v>1367</v>
      </c>
      <c r="C621" s="22" t="s">
        <v>12337</v>
      </c>
      <c r="D621" s="22">
        <v>250</v>
      </c>
      <c r="E621" s="22" t="s">
        <v>33164</v>
      </c>
      <c r="F621" s="22"/>
      <c r="G621" s="22" t="s">
        <v>33165</v>
      </c>
      <c r="H621" s="22"/>
      <c r="I621" s="22" t="s">
        <v>10252</v>
      </c>
      <c r="J621" s="22"/>
      <c r="K621" s="22">
        <v>44</v>
      </c>
      <c r="L621" s="22" t="s">
        <v>60</v>
      </c>
      <c r="M621" s="22"/>
      <c r="N621" s="22">
        <v>120</v>
      </c>
      <c r="O621" s="22" t="s">
        <v>33006</v>
      </c>
      <c r="P621" s="22">
        <v>4</v>
      </c>
    </row>
    <row r="622" spans="1:16" x14ac:dyDescent="0.3">
      <c r="A622" s="22" t="e">
        <f>VLOOKUP(B622,web_archive!D:D,1,FALSE)</f>
        <v>#N/A</v>
      </c>
      <c r="B622" s="22">
        <v>1368</v>
      </c>
      <c r="C622" s="22" t="s">
        <v>12327</v>
      </c>
      <c r="D622" s="22">
        <v>250</v>
      </c>
      <c r="E622" s="22" t="s">
        <v>33166</v>
      </c>
      <c r="F622" s="22" t="s">
        <v>33167</v>
      </c>
      <c r="G622" s="22" t="s">
        <v>33168</v>
      </c>
      <c r="H622" s="22"/>
      <c r="I622" s="22" t="s">
        <v>10252</v>
      </c>
      <c r="J622" s="22"/>
      <c r="K622" s="22">
        <v>44</v>
      </c>
      <c r="L622" s="22" t="s">
        <v>60</v>
      </c>
      <c r="M622" s="22"/>
      <c r="N622" s="22">
        <v>165</v>
      </c>
      <c r="O622" s="22" t="s">
        <v>32799</v>
      </c>
      <c r="P622" s="22">
        <v>4</v>
      </c>
    </row>
    <row r="623" spans="1:16" x14ac:dyDescent="0.3">
      <c r="A623" s="22" t="e">
        <f>VLOOKUP(B623,web_archive!D:D,1,FALSE)</f>
        <v>#N/A</v>
      </c>
      <c r="B623" s="22">
        <v>1369</v>
      </c>
      <c r="C623" s="22" t="s">
        <v>12338</v>
      </c>
      <c r="D623" s="22">
        <v>300</v>
      </c>
      <c r="E623" s="22" t="s">
        <v>33169</v>
      </c>
      <c r="F623" s="22" t="s">
        <v>33170</v>
      </c>
      <c r="G623" s="22" t="s">
        <v>33171</v>
      </c>
      <c r="H623" s="22"/>
      <c r="I623" s="22" t="s">
        <v>10252</v>
      </c>
      <c r="J623" s="22"/>
      <c r="K623" s="22">
        <v>44</v>
      </c>
      <c r="L623" s="22" t="s">
        <v>60</v>
      </c>
      <c r="M623" s="22"/>
      <c r="N623" s="22">
        <v>215</v>
      </c>
      <c r="O623" s="22" t="s">
        <v>32714</v>
      </c>
      <c r="P623" s="22">
        <v>4</v>
      </c>
    </row>
    <row r="624" spans="1:16" x14ac:dyDescent="0.3">
      <c r="A624" s="22" t="e">
        <f>VLOOKUP(B624,web_archive!D:D,1,FALSE)</f>
        <v>#N/A</v>
      </c>
      <c r="B624" s="22">
        <v>1370</v>
      </c>
      <c r="C624" s="22" t="s">
        <v>3080</v>
      </c>
      <c r="D624" s="22">
        <v>600</v>
      </c>
      <c r="E624" s="22" t="s">
        <v>33172</v>
      </c>
      <c r="F624" s="22" t="s">
        <v>33173</v>
      </c>
      <c r="G624" s="22" t="s">
        <v>33174</v>
      </c>
      <c r="H624" s="22"/>
      <c r="I624" s="22" t="s">
        <v>10252</v>
      </c>
      <c r="J624" s="22"/>
      <c r="K624" s="22">
        <v>80</v>
      </c>
      <c r="L624" s="22" t="s">
        <v>60</v>
      </c>
      <c r="M624" s="22"/>
      <c r="N624" s="22">
        <v>10</v>
      </c>
      <c r="O624" s="22" t="s">
        <v>32714</v>
      </c>
      <c r="P624" s="22">
        <v>4</v>
      </c>
    </row>
    <row r="625" spans="1:16" x14ac:dyDescent="0.3">
      <c r="A625" s="22">
        <f>VLOOKUP(B625,web_archive!D:D,1,FALSE)</f>
        <v>1371</v>
      </c>
      <c r="B625" s="22">
        <v>1371</v>
      </c>
      <c r="C625" s="22" t="s">
        <v>33175</v>
      </c>
      <c r="D625" s="22">
        <v>600</v>
      </c>
      <c r="E625" s="22" t="s">
        <v>33172</v>
      </c>
      <c r="F625" s="22" t="s">
        <v>33176</v>
      </c>
      <c r="G625" s="22" t="s">
        <v>33174</v>
      </c>
      <c r="H625" s="22"/>
      <c r="I625" s="22" t="s">
        <v>10252</v>
      </c>
      <c r="J625" s="22"/>
      <c r="K625" s="22">
        <v>80</v>
      </c>
      <c r="L625" s="22" t="s">
        <v>60</v>
      </c>
      <c r="M625" s="22"/>
      <c r="N625" s="22">
        <v>10</v>
      </c>
      <c r="O625" s="22" t="s">
        <v>32714</v>
      </c>
      <c r="P625" s="22">
        <v>4</v>
      </c>
    </row>
    <row r="626" spans="1:16" x14ac:dyDescent="0.3">
      <c r="A626" s="22">
        <f>VLOOKUP(B626,web_archive!D:D,1,FALSE)</f>
        <v>1372</v>
      </c>
      <c r="B626" s="22">
        <v>1372</v>
      </c>
      <c r="C626" s="22" t="s">
        <v>8421</v>
      </c>
      <c r="D626" s="22">
        <v>0</v>
      </c>
      <c r="E626" s="22" t="s">
        <v>33177</v>
      </c>
      <c r="F626" s="22"/>
      <c r="G626" s="22" t="s">
        <v>33178</v>
      </c>
      <c r="H626" s="22"/>
      <c r="I626" s="22" t="s">
        <v>10252</v>
      </c>
      <c r="J626" s="22"/>
      <c r="K626" s="22">
        <v>1</v>
      </c>
      <c r="L626" s="22" t="s">
        <v>24</v>
      </c>
      <c r="M626" s="22"/>
      <c r="N626" s="22">
        <v>229</v>
      </c>
      <c r="O626" s="22" t="s">
        <v>32778</v>
      </c>
      <c r="P626" s="22">
        <v>4</v>
      </c>
    </row>
    <row r="627" spans="1:16" x14ac:dyDescent="0.3">
      <c r="A627" s="22">
        <f>VLOOKUP(B627,web_archive!D:D,1,FALSE)</f>
        <v>1373</v>
      </c>
      <c r="B627" s="22">
        <v>1373</v>
      </c>
      <c r="C627" s="22" t="s">
        <v>1652</v>
      </c>
      <c r="D627" s="22">
        <v>0</v>
      </c>
      <c r="E627" s="22" t="s">
        <v>33179</v>
      </c>
      <c r="F627" s="22"/>
      <c r="G627" s="22" t="s">
        <v>33180</v>
      </c>
      <c r="H627" s="22"/>
      <c r="I627" s="22" t="s">
        <v>10252</v>
      </c>
      <c r="J627" s="22"/>
      <c r="K627" s="22">
        <v>1</v>
      </c>
      <c r="L627" s="22" t="s">
        <v>24</v>
      </c>
      <c r="M627" s="22"/>
      <c r="N627" s="22">
        <v>205</v>
      </c>
      <c r="O627" s="22" t="s">
        <v>32714</v>
      </c>
      <c r="P627" s="22">
        <v>4</v>
      </c>
    </row>
    <row r="628" spans="1:16" x14ac:dyDescent="0.3">
      <c r="A628" s="22" t="e">
        <f>VLOOKUP(B628,web_archive!D:D,1,FALSE)</f>
        <v>#N/A</v>
      </c>
      <c r="B628" s="22">
        <v>1374</v>
      </c>
      <c r="C628" s="22" t="s">
        <v>33181</v>
      </c>
      <c r="D628" s="22">
        <v>0</v>
      </c>
      <c r="E628" s="22" t="s">
        <v>33182</v>
      </c>
      <c r="F628" s="22"/>
      <c r="G628" s="22" t="s">
        <v>33168</v>
      </c>
      <c r="H628" s="22"/>
      <c r="I628" s="22" t="s">
        <v>10252</v>
      </c>
      <c r="J628" s="22"/>
      <c r="K628" s="22">
        <v>1</v>
      </c>
      <c r="L628" s="22" t="s">
        <v>24</v>
      </c>
      <c r="M628" s="22"/>
      <c r="N628" s="22">
        <v>200</v>
      </c>
      <c r="O628" s="22" t="s">
        <v>32799</v>
      </c>
      <c r="P628" s="22">
        <v>4</v>
      </c>
    </row>
    <row r="629" spans="1:16" x14ac:dyDescent="0.3">
      <c r="A629" s="22" t="e">
        <f>VLOOKUP(B629,web_archive!D:D,1,FALSE)</f>
        <v>#N/A</v>
      </c>
      <c r="B629" s="22">
        <v>1375</v>
      </c>
      <c r="C629" s="22" t="s">
        <v>33183</v>
      </c>
      <c r="D629" s="22">
        <v>250</v>
      </c>
      <c r="E629" s="22" t="s">
        <v>33184</v>
      </c>
      <c r="F629" s="22" t="s">
        <v>33185</v>
      </c>
      <c r="G629" s="22" t="s">
        <v>33186</v>
      </c>
      <c r="H629" s="22"/>
      <c r="I629" s="22" t="s">
        <v>10252</v>
      </c>
      <c r="J629" s="22"/>
      <c r="K629" s="22">
        <v>70</v>
      </c>
      <c r="L629" s="22" t="s">
        <v>60</v>
      </c>
      <c r="M629" s="22"/>
      <c r="N629" s="22">
        <v>200</v>
      </c>
      <c r="O629" s="22" t="s">
        <v>32714</v>
      </c>
      <c r="P629" s="22">
        <v>3</v>
      </c>
    </row>
    <row r="630" spans="1:16" x14ac:dyDescent="0.3">
      <c r="A630" s="22" t="e">
        <f>VLOOKUP(B630,web_archive!D:D,1,FALSE)</f>
        <v>#N/A</v>
      </c>
      <c r="B630" s="22">
        <v>1376</v>
      </c>
      <c r="C630" s="22" t="s">
        <v>33187</v>
      </c>
      <c r="D630" s="22">
        <v>200</v>
      </c>
      <c r="E630" s="22" t="s">
        <v>33188</v>
      </c>
      <c r="F630" s="22" t="s">
        <v>33189</v>
      </c>
      <c r="G630" s="22" t="s">
        <v>33190</v>
      </c>
      <c r="H630" s="22"/>
      <c r="I630" s="22" t="s">
        <v>10252</v>
      </c>
      <c r="J630" s="22"/>
      <c r="K630" s="22">
        <v>70</v>
      </c>
      <c r="L630" s="22" t="s">
        <v>60</v>
      </c>
      <c r="M630" s="22"/>
      <c r="N630" s="22">
        <v>175</v>
      </c>
      <c r="O630" s="22" t="s">
        <v>32714</v>
      </c>
      <c r="P630" s="22">
        <v>4</v>
      </c>
    </row>
    <row r="631" spans="1:16" x14ac:dyDescent="0.3">
      <c r="A631" s="22">
        <f>VLOOKUP(B631,web_archive!D:D,1,FALSE)</f>
        <v>1377</v>
      </c>
      <c r="B631" s="22">
        <v>1377</v>
      </c>
      <c r="C631" s="22" t="s">
        <v>33191</v>
      </c>
      <c r="D631" s="22">
        <v>350</v>
      </c>
      <c r="E631" s="22" t="s">
        <v>33192</v>
      </c>
      <c r="F631" s="22" t="s">
        <v>33193</v>
      </c>
      <c r="G631" s="22" t="s">
        <v>33194</v>
      </c>
      <c r="H631" s="22"/>
      <c r="I631" s="22" t="s">
        <v>10252</v>
      </c>
      <c r="J631" s="22"/>
      <c r="K631" s="22">
        <v>80</v>
      </c>
      <c r="L631" s="22" t="s">
        <v>60</v>
      </c>
      <c r="M631" s="22"/>
      <c r="N631" s="22">
        <v>332</v>
      </c>
      <c r="O631" s="22" t="s">
        <v>32714</v>
      </c>
      <c r="P631" s="22">
        <v>4</v>
      </c>
    </row>
    <row r="632" spans="1:16" x14ac:dyDescent="0.3">
      <c r="A632" s="22" t="e">
        <f>VLOOKUP(B632,web_archive!D:D,1,FALSE)</f>
        <v>#N/A</v>
      </c>
      <c r="B632" s="22">
        <v>1378</v>
      </c>
      <c r="C632" s="22" t="s">
        <v>12345</v>
      </c>
      <c r="D632" s="22">
        <v>0</v>
      </c>
      <c r="E632" s="22" t="s">
        <v>33195</v>
      </c>
      <c r="F632" s="22"/>
      <c r="G632" s="22" t="s">
        <v>33196</v>
      </c>
      <c r="H632" s="22"/>
      <c r="I632" s="22" t="s">
        <v>10252</v>
      </c>
      <c r="J632" s="22"/>
      <c r="K632" s="22">
        <v>1</v>
      </c>
      <c r="L632" s="22" t="s">
        <v>24</v>
      </c>
      <c r="M632" s="22"/>
      <c r="N632" s="22">
        <v>215</v>
      </c>
      <c r="O632" s="22" t="s">
        <v>32714</v>
      </c>
      <c r="P632" s="22">
        <v>4</v>
      </c>
    </row>
    <row r="633" spans="1:16" x14ac:dyDescent="0.3">
      <c r="A633" s="22">
        <f>VLOOKUP(B633,web_archive!D:D,1,FALSE)</f>
        <v>1379</v>
      </c>
      <c r="B633" s="22">
        <v>1379</v>
      </c>
      <c r="C633" s="22" t="s">
        <v>1054</v>
      </c>
      <c r="D633" s="22">
        <v>0</v>
      </c>
      <c r="E633" s="22" t="s">
        <v>33197</v>
      </c>
      <c r="F633" s="22"/>
      <c r="G633" s="22" t="s">
        <v>33198</v>
      </c>
      <c r="H633" s="22"/>
      <c r="I633" s="22" t="s">
        <v>10252</v>
      </c>
      <c r="J633" s="22"/>
      <c r="K633" s="22">
        <v>80</v>
      </c>
      <c r="L633" s="22" t="s">
        <v>60</v>
      </c>
      <c r="M633" s="22"/>
      <c r="N633" s="22">
        <v>200</v>
      </c>
      <c r="O633" s="22" t="s">
        <v>32714</v>
      </c>
      <c r="P633" s="22">
        <v>3</v>
      </c>
    </row>
    <row r="634" spans="1:16" x14ac:dyDescent="0.3">
      <c r="A634" s="22">
        <f>VLOOKUP(B634,web_archive!D:D,1,FALSE)</f>
        <v>1380</v>
      </c>
      <c r="B634" s="22">
        <v>1380</v>
      </c>
      <c r="C634" s="22" t="s">
        <v>1058</v>
      </c>
      <c r="D634" s="22">
        <v>0</v>
      </c>
      <c r="E634" s="22" t="s">
        <v>33199</v>
      </c>
      <c r="F634" s="22"/>
      <c r="G634" s="22" t="s">
        <v>33200</v>
      </c>
      <c r="H634" s="22"/>
      <c r="I634" s="22" t="s">
        <v>10252</v>
      </c>
      <c r="J634" s="22"/>
      <c r="K634" s="22">
        <v>80</v>
      </c>
      <c r="L634" s="22" t="s">
        <v>60</v>
      </c>
      <c r="M634" s="22"/>
      <c r="N634" s="22">
        <v>200</v>
      </c>
      <c r="O634" s="22" t="s">
        <v>32714</v>
      </c>
      <c r="P634" s="22">
        <v>3</v>
      </c>
    </row>
    <row r="635" spans="1:16" x14ac:dyDescent="0.3">
      <c r="A635" s="22" t="e">
        <f>VLOOKUP(B635,web_archive!D:D,1,FALSE)</f>
        <v>#N/A</v>
      </c>
      <c r="B635" s="22">
        <v>1381</v>
      </c>
      <c r="C635" s="22" t="s">
        <v>33201</v>
      </c>
      <c r="D635" s="22">
        <v>0</v>
      </c>
      <c r="E635" s="22" t="s">
        <v>33202</v>
      </c>
      <c r="F635" s="22"/>
      <c r="G635" s="22" t="s">
        <v>32712</v>
      </c>
      <c r="H635" s="22"/>
      <c r="I635" s="22" t="s">
        <v>10252</v>
      </c>
      <c r="J635" s="22"/>
      <c r="K635" s="22">
        <v>1</v>
      </c>
      <c r="L635" s="22" t="s">
        <v>24</v>
      </c>
      <c r="M635" s="22"/>
      <c r="N635" s="22">
        <v>100</v>
      </c>
      <c r="O635" s="22" t="s">
        <v>32714</v>
      </c>
      <c r="P635" s="22">
        <v>1</v>
      </c>
    </row>
    <row r="636" spans="1:16" x14ac:dyDescent="0.3">
      <c r="A636" s="22" t="e">
        <f>VLOOKUP(B636,web_archive!D:D,1,FALSE)</f>
        <v>#N/A</v>
      </c>
      <c r="B636" s="22">
        <v>1382</v>
      </c>
      <c r="C636" s="22" t="s">
        <v>12349</v>
      </c>
      <c r="D636" s="22">
        <v>0</v>
      </c>
      <c r="E636" s="22" t="s">
        <v>33203</v>
      </c>
      <c r="F636" s="22"/>
      <c r="G636" s="22" t="s">
        <v>33204</v>
      </c>
      <c r="H636" s="22"/>
      <c r="I636" s="22" t="s">
        <v>10252</v>
      </c>
      <c r="J636" s="22"/>
      <c r="K636" s="22">
        <v>80</v>
      </c>
      <c r="L636" s="22" t="s">
        <v>60</v>
      </c>
      <c r="M636" s="22"/>
      <c r="N636" s="22">
        <v>220</v>
      </c>
      <c r="O636" s="22" t="s">
        <v>32714</v>
      </c>
      <c r="P636" s="22">
        <v>4</v>
      </c>
    </row>
    <row r="637" spans="1:16" x14ac:dyDescent="0.3">
      <c r="A637" s="22" t="e">
        <f>VLOOKUP(B637,web_archive!D:D,1,FALSE)</f>
        <v>#N/A</v>
      </c>
      <c r="B637" s="22">
        <v>1383</v>
      </c>
      <c r="C637" s="22" t="s">
        <v>12351</v>
      </c>
      <c r="D637" s="22">
        <v>150</v>
      </c>
      <c r="E637" s="22" t="s">
        <v>33205</v>
      </c>
      <c r="F637" s="22"/>
      <c r="G637" s="22" t="s">
        <v>33206</v>
      </c>
      <c r="H637" s="22"/>
      <c r="I637" s="22" t="s">
        <v>10252</v>
      </c>
      <c r="J637" s="22"/>
      <c r="K637" s="22">
        <v>60</v>
      </c>
      <c r="L637" s="22" t="s">
        <v>60</v>
      </c>
      <c r="M637" s="22"/>
      <c r="N637" s="22">
        <v>250</v>
      </c>
      <c r="O637" s="22" t="s">
        <v>32714</v>
      </c>
      <c r="P637" s="22">
        <v>4</v>
      </c>
    </row>
    <row r="638" spans="1:16" x14ac:dyDescent="0.3">
      <c r="A638" s="22">
        <f>VLOOKUP(B638,web_archive!D:D,1,FALSE)</f>
        <v>1384</v>
      </c>
      <c r="B638" s="22">
        <v>1384</v>
      </c>
      <c r="C638" s="22" t="s">
        <v>33207</v>
      </c>
      <c r="D638" s="22">
        <v>300</v>
      </c>
      <c r="E638" s="22" t="s">
        <v>33208</v>
      </c>
      <c r="F638" s="22" t="s">
        <v>33209</v>
      </c>
      <c r="G638" s="22" t="s">
        <v>33210</v>
      </c>
      <c r="H638" s="22"/>
      <c r="I638" s="22" t="s">
        <v>10252</v>
      </c>
      <c r="J638" s="22"/>
      <c r="K638" s="22">
        <v>80</v>
      </c>
      <c r="L638" s="22" t="s">
        <v>60</v>
      </c>
      <c r="M638" s="22"/>
      <c r="N638" s="22">
        <v>250</v>
      </c>
      <c r="O638" s="22" t="s">
        <v>32714</v>
      </c>
      <c r="P638" s="22">
        <v>3</v>
      </c>
    </row>
    <row r="639" spans="1:16" x14ac:dyDescent="0.3">
      <c r="A639" s="22">
        <f>VLOOKUP(B639,web_archive!D:D,1,FALSE)</f>
        <v>1385</v>
      </c>
      <c r="B639" s="22">
        <v>1385</v>
      </c>
      <c r="C639" s="22" t="s">
        <v>1546</v>
      </c>
      <c r="D639" s="22">
        <v>270</v>
      </c>
      <c r="E639" s="22" t="s">
        <v>33211</v>
      </c>
      <c r="F639" s="22" t="s">
        <v>33212</v>
      </c>
      <c r="G639" s="22" t="s">
        <v>33213</v>
      </c>
      <c r="H639" s="22"/>
      <c r="I639" s="22" t="s">
        <v>10252</v>
      </c>
      <c r="J639" s="22"/>
      <c r="K639" s="22">
        <v>75</v>
      </c>
      <c r="L639" s="22" t="s">
        <v>60</v>
      </c>
      <c r="M639" s="22"/>
      <c r="N639" s="22">
        <v>210</v>
      </c>
      <c r="O639" s="22" t="s">
        <v>32714</v>
      </c>
      <c r="P639" s="22">
        <v>4</v>
      </c>
    </row>
    <row r="640" spans="1:16" x14ac:dyDescent="0.3">
      <c r="A640" s="22" t="e">
        <f>VLOOKUP(B640,web_archive!D:D,1,FALSE)</f>
        <v>#N/A</v>
      </c>
      <c r="B640" s="22">
        <v>1386</v>
      </c>
      <c r="C640" s="22" t="s">
        <v>3080</v>
      </c>
      <c r="D640" s="22">
        <v>0</v>
      </c>
      <c r="E640" s="22" t="s">
        <v>33214</v>
      </c>
      <c r="F640" s="22"/>
      <c r="G640" s="22" t="s">
        <v>33215</v>
      </c>
      <c r="H640" s="22"/>
      <c r="I640" s="22" t="s">
        <v>10252</v>
      </c>
      <c r="J640" s="22"/>
      <c r="K640" s="22">
        <v>0</v>
      </c>
      <c r="L640" s="22" t="s">
        <v>24</v>
      </c>
      <c r="M640" s="22"/>
      <c r="N640" s="22">
        <v>20</v>
      </c>
      <c r="O640" s="22" t="s">
        <v>32714</v>
      </c>
      <c r="P640" s="22">
        <v>4</v>
      </c>
    </row>
    <row r="641" spans="1:16" x14ac:dyDescent="0.3">
      <c r="A641" s="22">
        <f>VLOOKUP(B641,web_archive!D:D,1,FALSE)</f>
        <v>1387</v>
      </c>
      <c r="B641" s="22">
        <v>1387</v>
      </c>
      <c r="C641" s="22" t="s">
        <v>33216</v>
      </c>
      <c r="D641" s="22">
        <v>400</v>
      </c>
      <c r="E641" s="22" t="s">
        <v>33217</v>
      </c>
      <c r="F641" s="22" t="s">
        <v>33218</v>
      </c>
      <c r="G641" s="22" t="s">
        <v>33219</v>
      </c>
      <c r="H641" s="22"/>
      <c r="I641" s="22" t="s">
        <v>33110</v>
      </c>
      <c r="J641" s="22"/>
      <c r="K641" s="22">
        <v>50</v>
      </c>
      <c r="L641" s="22" t="s">
        <v>60</v>
      </c>
      <c r="M641" s="22"/>
      <c r="N641" s="22">
        <v>175</v>
      </c>
      <c r="O641" s="22" t="s">
        <v>32714</v>
      </c>
      <c r="P641" s="22">
        <v>3</v>
      </c>
    </row>
    <row r="642" spans="1:16" x14ac:dyDescent="0.3">
      <c r="A642" s="22" t="e">
        <f>VLOOKUP(B642,web_archive!D:D,1,FALSE)</f>
        <v>#N/A</v>
      </c>
      <c r="B642" s="22">
        <v>1388</v>
      </c>
      <c r="C642" s="22" t="s">
        <v>10252</v>
      </c>
      <c r="D642" s="22">
        <v>0</v>
      </c>
      <c r="E642" s="22" t="s">
        <v>33220</v>
      </c>
      <c r="F642" s="22"/>
      <c r="G642" s="22" t="s">
        <v>32903</v>
      </c>
      <c r="H642" s="22"/>
      <c r="I642" s="22" t="s">
        <v>10252</v>
      </c>
      <c r="J642" s="22"/>
      <c r="K642" s="22">
        <v>1</v>
      </c>
      <c r="L642" s="22" t="s">
        <v>24</v>
      </c>
      <c r="M642" s="22"/>
      <c r="N642" s="22">
        <v>220</v>
      </c>
      <c r="O642" s="22" t="s">
        <v>32714</v>
      </c>
      <c r="P642" s="22">
        <v>3</v>
      </c>
    </row>
    <row r="643" spans="1:16" x14ac:dyDescent="0.3">
      <c r="A643" s="22" t="e">
        <f>VLOOKUP(B643,web_archive!D:D,1,FALSE)</f>
        <v>#N/A</v>
      </c>
      <c r="B643" s="22">
        <v>1401</v>
      </c>
      <c r="C643" s="22" t="s">
        <v>33221</v>
      </c>
      <c r="D643" s="22">
        <v>70</v>
      </c>
      <c r="E643" s="22" t="s">
        <v>33222</v>
      </c>
      <c r="F643" s="22"/>
      <c r="G643" s="22" t="s">
        <v>32712</v>
      </c>
      <c r="H643" s="22"/>
      <c r="I643" s="22" t="s">
        <v>33223</v>
      </c>
      <c r="J643" s="22"/>
      <c r="K643" s="22">
        <v>4</v>
      </c>
      <c r="L643" s="22" t="s">
        <v>60</v>
      </c>
      <c r="M643" s="22"/>
      <c r="N643" s="22">
        <v>28</v>
      </c>
      <c r="O643" s="22" t="s">
        <v>32714</v>
      </c>
      <c r="P643" s="22">
        <v>1</v>
      </c>
    </row>
    <row r="644" spans="1:16" x14ac:dyDescent="0.3">
      <c r="A644" s="22">
        <f>VLOOKUP(B644,web_archive!D:D,1,FALSE)</f>
        <v>1402</v>
      </c>
      <c r="B644" s="22">
        <v>1402</v>
      </c>
      <c r="C644" s="22" t="s">
        <v>33224</v>
      </c>
      <c r="D644" s="22">
        <v>70</v>
      </c>
      <c r="E644" s="22" t="s">
        <v>33222</v>
      </c>
      <c r="F644" s="22" t="s">
        <v>33225</v>
      </c>
      <c r="G644" s="22" t="s">
        <v>32712</v>
      </c>
      <c r="H644" s="22"/>
      <c r="I644" s="22" t="s">
        <v>33223</v>
      </c>
      <c r="J644" s="22"/>
      <c r="K644" s="22">
        <v>4</v>
      </c>
      <c r="L644" s="22" t="s">
        <v>60</v>
      </c>
      <c r="M644" s="22"/>
      <c r="N644" s="22">
        <v>28</v>
      </c>
      <c r="O644" s="22" t="s">
        <v>32714</v>
      </c>
      <c r="P644" s="22">
        <v>1</v>
      </c>
    </row>
    <row r="645" spans="1:16" x14ac:dyDescent="0.3">
      <c r="A645" s="22" t="e">
        <f>VLOOKUP(B645,web_archive!D:D,1,FALSE)</f>
        <v>#N/A</v>
      </c>
      <c r="B645" s="22">
        <v>1403</v>
      </c>
      <c r="C645" s="22" t="s">
        <v>5645</v>
      </c>
      <c r="D645" s="22">
        <v>70</v>
      </c>
      <c r="E645" s="22" t="s">
        <v>33222</v>
      </c>
      <c r="F645" s="22"/>
      <c r="G645" s="22" t="s">
        <v>32712</v>
      </c>
      <c r="H645" s="22"/>
      <c r="I645" s="22" t="s">
        <v>33223</v>
      </c>
      <c r="J645" s="22"/>
      <c r="K645" s="22">
        <v>4</v>
      </c>
      <c r="L645" s="22" t="s">
        <v>60</v>
      </c>
      <c r="M645" s="22"/>
      <c r="N645" s="22">
        <v>28</v>
      </c>
      <c r="O645" s="22" t="s">
        <v>32714</v>
      </c>
      <c r="P645" s="22">
        <v>1</v>
      </c>
    </row>
    <row r="646" spans="1:16" x14ac:dyDescent="0.3">
      <c r="A646" s="22" t="e">
        <f>VLOOKUP(B646,web_archive!D:D,1,FALSE)</f>
        <v>#N/A</v>
      </c>
      <c r="B646" s="22">
        <v>1404</v>
      </c>
      <c r="C646" s="22" t="s">
        <v>33226</v>
      </c>
      <c r="D646" s="22">
        <v>85</v>
      </c>
      <c r="E646" s="22" t="s">
        <v>33227</v>
      </c>
      <c r="F646" s="22"/>
      <c r="G646" s="22" t="s">
        <v>32712</v>
      </c>
      <c r="H646" s="22"/>
      <c r="I646" s="22" t="s">
        <v>33223</v>
      </c>
      <c r="J646" s="22"/>
      <c r="K646" s="22">
        <v>4</v>
      </c>
      <c r="L646" s="22" t="s">
        <v>60</v>
      </c>
      <c r="M646" s="22"/>
      <c r="N646" s="22">
        <v>44</v>
      </c>
      <c r="O646" s="22" t="s">
        <v>32714</v>
      </c>
      <c r="P646" s="22">
        <v>1</v>
      </c>
    </row>
    <row r="647" spans="1:16" x14ac:dyDescent="0.3">
      <c r="A647" s="22">
        <f>VLOOKUP(B647,web_archive!D:D,1,FALSE)</f>
        <v>1405</v>
      </c>
      <c r="B647" s="22">
        <v>1405</v>
      </c>
      <c r="C647" s="22" t="s">
        <v>33228</v>
      </c>
      <c r="D647" s="22">
        <v>85</v>
      </c>
      <c r="E647" s="22" t="s">
        <v>33227</v>
      </c>
      <c r="F647" s="22" t="s">
        <v>33229</v>
      </c>
      <c r="G647" s="22" t="s">
        <v>32712</v>
      </c>
      <c r="H647" s="22"/>
      <c r="I647" s="22" t="s">
        <v>33223</v>
      </c>
      <c r="J647" s="22"/>
      <c r="K647" s="22">
        <v>4</v>
      </c>
      <c r="L647" s="22" t="s">
        <v>60</v>
      </c>
      <c r="M647" s="22"/>
      <c r="N647" s="22">
        <v>44</v>
      </c>
      <c r="O647" s="22" t="s">
        <v>32714</v>
      </c>
      <c r="P647" s="22">
        <v>1</v>
      </c>
    </row>
    <row r="648" spans="1:16" x14ac:dyDescent="0.3">
      <c r="A648" s="22" t="e">
        <f>VLOOKUP(B648,web_archive!D:D,1,FALSE)</f>
        <v>#N/A</v>
      </c>
      <c r="B648" s="22">
        <v>1406</v>
      </c>
      <c r="C648" s="22" t="s">
        <v>9399</v>
      </c>
      <c r="D648" s="22">
        <v>85</v>
      </c>
      <c r="E648" s="22" t="s">
        <v>33227</v>
      </c>
      <c r="F648" s="22"/>
      <c r="G648" s="22" t="s">
        <v>32712</v>
      </c>
      <c r="H648" s="22"/>
      <c r="I648" s="22" t="s">
        <v>33223</v>
      </c>
      <c r="J648" s="22"/>
      <c r="K648" s="22">
        <v>4</v>
      </c>
      <c r="L648" s="22" t="s">
        <v>60</v>
      </c>
      <c r="M648" s="22"/>
      <c r="N648" s="22">
        <v>44</v>
      </c>
      <c r="O648" s="22" t="s">
        <v>32714</v>
      </c>
      <c r="P648" s="22">
        <v>1</v>
      </c>
    </row>
    <row r="649" spans="1:16" x14ac:dyDescent="0.3">
      <c r="A649" s="22" t="e">
        <f>VLOOKUP(B649,web_archive!D:D,1,FALSE)</f>
        <v>#N/A</v>
      </c>
      <c r="B649" s="22">
        <v>1410</v>
      </c>
      <c r="C649" s="22" t="s">
        <v>12378</v>
      </c>
      <c r="D649" s="22">
        <v>250</v>
      </c>
      <c r="E649" s="22" t="s">
        <v>33230</v>
      </c>
      <c r="F649" s="22" t="s">
        <v>33231</v>
      </c>
      <c r="G649" s="22" t="s">
        <v>32712</v>
      </c>
      <c r="H649" s="22"/>
      <c r="I649" s="22" t="s">
        <v>33232</v>
      </c>
      <c r="J649" s="22"/>
      <c r="K649" s="22">
        <v>33</v>
      </c>
      <c r="L649" s="22" t="s">
        <v>60</v>
      </c>
      <c r="M649" s="22"/>
      <c r="N649" s="22">
        <v>185</v>
      </c>
      <c r="O649" s="22" t="s">
        <v>32714</v>
      </c>
      <c r="P649" s="22">
        <v>3</v>
      </c>
    </row>
    <row r="650" spans="1:16" x14ac:dyDescent="0.3">
      <c r="A650" s="22" t="e">
        <f>VLOOKUP(B650,web_archive!D:D,1,FALSE)</f>
        <v>#N/A</v>
      </c>
      <c r="B650" s="22">
        <v>1411</v>
      </c>
      <c r="C650" s="22" t="s">
        <v>12378</v>
      </c>
      <c r="D650" s="22">
        <v>250</v>
      </c>
      <c r="E650" s="22" t="s">
        <v>33230</v>
      </c>
      <c r="F650" s="22"/>
      <c r="G650" s="22" t="s">
        <v>32712</v>
      </c>
      <c r="H650" s="22"/>
      <c r="I650" s="22" t="s">
        <v>33232</v>
      </c>
      <c r="J650" s="22"/>
      <c r="K650" s="22">
        <v>33</v>
      </c>
      <c r="L650" s="22" t="s">
        <v>60</v>
      </c>
      <c r="M650" s="22"/>
      <c r="N650" s="22">
        <v>185</v>
      </c>
      <c r="O650" s="22" t="s">
        <v>32714</v>
      </c>
      <c r="P650" s="22">
        <v>3</v>
      </c>
    </row>
    <row r="651" spans="1:16" x14ac:dyDescent="0.3">
      <c r="A651" s="22" t="e">
        <f>VLOOKUP(B651,web_archive!D:D,1,FALSE)</f>
        <v>#N/A</v>
      </c>
      <c r="B651" s="22">
        <v>1412</v>
      </c>
      <c r="C651" s="22" t="s">
        <v>12378</v>
      </c>
      <c r="D651" s="22">
        <v>250</v>
      </c>
      <c r="E651" s="22" t="s">
        <v>33230</v>
      </c>
      <c r="F651" s="22"/>
      <c r="G651" s="22" t="s">
        <v>32712</v>
      </c>
      <c r="H651" s="22"/>
      <c r="I651" s="22" t="s">
        <v>33232</v>
      </c>
      <c r="J651" s="22"/>
      <c r="K651" s="22">
        <v>33</v>
      </c>
      <c r="L651" s="22" t="s">
        <v>60</v>
      </c>
      <c r="M651" s="22"/>
      <c r="N651" s="22">
        <v>185</v>
      </c>
      <c r="O651" s="22" t="s">
        <v>32714</v>
      </c>
      <c r="P651" s="22">
        <v>3</v>
      </c>
    </row>
    <row r="652" spans="1:16" x14ac:dyDescent="0.3">
      <c r="A652" s="22" t="e">
        <f>VLOOKUP(B652,web_archive!D:D,1,FALSE)</f>
        <v>#N/A</v>
      </c>
      <c r="B652" s="22">
        <v>1413</v>
      </c>
      <c r="C652" s="22" t="s">
        <v>4894</v>
      </c>
      <c r="D652" s="22">
        <v>50</v>
      </c>
      <c r="E652" s="22" t="s">
        <v>33233</v>
      </c>
      <c r="F652" s="22" t="s">
        <v>33234</v>
      </c>
      <c r="G652" s="22" t="s">
        <v>33235</v>
      </c>
      <c r="H652" s="22"/>
      <c r="I652" s="22" t="s">
        <v>33223</v>
      </c>
      <c r="J652" s="22"/>
      <c r="K652" s="22">
        <v>4</v>
      </c>
      <c r="L652" s="22" t="s">
        <v>60</v>
      </c>
      <c r="M652" s="22"/>
      <c r="N652" s="22">
        <v>120</v>
      </c>
      <c r="O652" s="22" t="s">
        <v>32799</v>
      </c>
      <c r="P652" s="22">
        <v>4</v>
      </c>
    </row>
    <row r="653" spans="1:16" x14ac:dyDescent="0.3">
      <c r="A653" s="22" t="e">
        <f>VLOOKUP(B653,web_archive!D:D,1,FALSE)</f>
        <v>#N/A</v>
      </c>
      <c r="B653" s="22">
        <v>1414</v>
      </c>
      <c r="C653" s="22" t="s">
        <v>12381</v>
      </c>
      <c r="D653" s="22">
        <v>70</v>
      </c>
      <c r="E653" s="22" t="s">
        <v>33236</v>
      </c>
      <c r="F653" s="22" t="s">
        <v>33237</v>
      </c>
      <c r="G653" s="22" t="s">
        <v>33238</v>
      </c>
      <c r="H653" s="22"/>
      <c r="I653" s="22" t="s">
        <v>33223</v>
      </c>
      <c r="J653" s="22"/>
      <c r="K653" s="22">
        <v>48</v>
      </c>
      <c r="L653" s="22" t="s">
        <v>60</v>
      </c>
      <c r="M653" s="22"/>
      <c r="N653" s="22">
        <v>145</v>
      </c>
      <c r="O653" s="22" t="s">
        <v>33006</v>
      </c>
      <c r="P653" s="22">
        <v>4</v>
      </c>
    </row>
    <row r="654" spans="1:16" x14ac:dyDescent="0.3">
      <c r="A654" s="22">
        <f>VLOOKUP(B654,web_archive!D:D,1,FALSE)</f>
        <v>1415</v>
      </c>
      <c r="B654" s="22">
        <v>1415</v>
      </c>
      <c r="C654" s="22" t="s">
        <v>9155</v>
      </c>
      <c r="D654" s="22">
        <v>85</v>
      </c>
      <c r="E654" s="22" t="s">
        <v>33239</v>
      </c>
      <c r="F654" s="22" t="s">
        <v>33240</v>
      </c>
      <c r="G654" s="22" t="s">
        <v>33241</v>
      </c>
      <c r="H654" s="22"/>
      <c r="I654" s="22" t="s">
        <v>33223</v>
      </c>
      <c r="J654" s="22"/>
      <c r="K654" s="22">
        <v>48</v>
      </c>
      <c r="L654" s="22" t="s">
        <v>60</v>
      </c>
      <c r="M654" s="22"/>
      <c r="N654" s="22">
        <v>100</v>
      </c>
      <c r="O654" s="22" t="s">
        <v>32714</v>
      </c>
      <c r="P654" s="22">
        <v>4</v>
      </c>
    </row>
    <row r="655" spans="1:16" x14ac:dyDescent="0.3">
      <c r="A655" s="22" t="e">
        <f>VLOOKUP(B655,web_archive!D:D,1,FALSE)</f>
        <v>#N/A</v>
      </c>
      <c r="B655" s="22">
        <v>1416</v>
      </c>
      <c r="C655" s="22" t="s">
        <v>12382</v>
      </c>
      <c r="D655" s="22">
        <v>100</v>
      </c>
      <c r="E655" s="22" t="s">
        <v>33242</v>
      </c>
      <c r="F655" s="22" t="s">
        <v>33243</v>
      </c>
      <c r="G655" s="22" t="s">
        <v>33244</v>
      </c>
      <c r="H655" s="22"/>
      <c r="I655" s="22" t="s">
        <v>33223</v>
      </c>
      <c r="J655" s="22"/>
      <c r="K655" s="22">
        <v>48</v>
      </c>
      <c r="L655" s="22" t="s">
        <v>60</v>
      </c>
      <c r="M655" s="22"/>
      <c r="N655" s="22">
        <v>95</v>
      </c>
      <c r="O655" s="22" t="s">
        <v>32714</v>
      </c>
      <c r="P655" s="22">
        <v>4</v>
      </c>
    </row>
    <row r="656" spans="1:16" x14ac:dyDescent="0.3">
      <c r="A656" s="22">
        <f>VLOOKUP(B656,web_archive!D:D,1,FALSE)</f>
        <v>1418</v>
      </c>
      <c r="B656" s="22">
        <v>1418</v>
      </c>
      <c r="C656" s="22" t="s">
        <v>33245</v>
      </c>
      <c r="D656" s="22">
        <v>50</v>
      </c>
      <c r="E656" s="22" t="s">
        <v>33233</v>
      </c>
      <c r="F656" s="22" t="s">
        <v>33246</v>
      </c>
      <c r="G656" s="22" t="s">
        <v>33235</v>
      </c>
      <c r="H656" s="22"/>
      <c r="I656" s="22" t="s">
        <v>33223</v>
      </c>
      <c r="J656" s="22"/>
      <c r="K656" s="22">
        <v>4</v>
      </c>
      <c r="L656" s="22" t="s">
        <v>60</v>
      </c>
      <c r="M656" s="22"/>
      <c r="N656" s="22">
        <v>120</v>
      </c>
      <c r="O656" s="22" t="s">
        <v>32799</v>
      </c>
      <c r="P656" s="22">
        <v>4</v>
      </c>
    </row>
    <row r="657" spans="1:16" x14ac:dyDescent="0.3">
      <c r="A657" s="22" t="e">
        <f>VLOOKUP(B657,web_archive!D:D,1,FALSE)</f>
        <v>#N/A</v>
      </c>
      <c r="B657" s="22">
        <v>1419</v>
      </c>
      <c r="C657" s="22" t="s">
        <v>33247</v>
      </c>
      <c r="D657" s="22">
        <v>480</v>
      </c>
      <c r="E657" s="22" t="s">
        <v>33248</v>
      </c>
      <c r="F657" s="22"/>
      <c r="G657" s="22" t="s">
        <v>33249</v>
      </c>
      <c r="H657" s="22"/>
      <c r="I657" s="22" t="s">
        <v>33223</v>
      </c>
      <c r="J657" s="22"/>
      <c r="K657" s="22">
        <v>1</v>
      </c>
      <c r="L657" s="22" t="s">
        <v>24</v>
      </c>
      <c r="M657" s="22"/>
      <c r="N657" s="22">
        <v>159</v>
      </c>
      <c r="O657" s="22" t="s">
        <v>32714</v>
      </c>
      <c r="P657" s="22">
        <v>3</v>
      </c>
    </row>
    <row r="658" spans="1:16" x14ac:dyDescent="0.3">
      <c r="A658" s="22" t="e">
        <f>VLOOKUP(B658,web_archive!D:D,1,FALSE)</f>
        <v>#N/A</v>
      </c>
      <c r="B658" s="22">
        <v>1420</v>
      </c>
      <c r="C658" s="22" t="s">
        <v>33250</v>
      </c>
      <c r="D658" s="22">
        <v>100</v>
      </c>
      <c r="E658" s="22" t="s">
        <v>33251</v>
      </c>
      <c r="F658" s="22" t="s">
        <v>33252</v>
      </c>
      <c r="G658" s="22" t="s">
        <v>33253</v>
      </c>
      <c r="H658" s="22"/>
      <c r="I658" s="22" t="s">
        <v>33223</v>
      </c>
      <c r="J658" s="22"/>
      <c r="K658" s="22">
        <v>65</v>
      </c>
      <c r="L658" s="22" t="s">
        <v>60</v>
      </c>
      <c r="M658" s="22"/>
      <c r="N658" s="22">
        <v>150</v>
      </c>
      <c r="O658" s="22" t="s">
        <v>32778</v>
      </c>
      <c r="P658" s="22">
        <v>4</v>
      </c>
    </row>
    <row r="659" spans="1:16" x14ac:dyDescent="0.3">
      <c r="A659" s="22">
        <f>VLOOKUP(B659,web_archive!D:D,1,FALSE)</f>
        <v>1421</v>
      </c>
      <c r="B659" s="22">
        <v>1421</v>
      </c>
      <c r="C659" s="22" t="s">
        <v>33254</v>
      </c>
      <c r="D659" s="22">
        <v>90</v>
      </c>
      <c r="E659" s="22" t="s">
        <v>33255</v>
      </c>
      <c r="F659" s="22" t="s">
        <v>33256</v>
      </c>
      <c r="G659" s="22" t="s">
        <v>33257</v>
      </c>
      <c r="H659" s="22"/>
      <c r="I659" s="22" t="s">
        <v>33223</v>
      </c>
      <c r="J659" s="22"/>
      <c r="K659" s="22">
        <v>65</v>
      </c>
      <c r="L659" s="22" t="s">
        <v>60</v>
      </c>
      <c r="M659" s="22"/>
      <c r="N659" s="22">
        <v>140</v>
      </c>
      <c r="O659" s="22" t="s">
        <v>32714</v>
      </c>
      <c r="P659" s="22">
        <v>4</v>
      </c>
    </row>
    <row r="660" spans="1:16" x14ac:dyDescent="0.3">
      <c r="A660" s="22">
        <f>VLOOKUP(B660,web_archive!D:D,1,FALSE)</f>
        <v>1422</v>
      </c>
      <c r="B660" s="22">
        <v>1422</v>
      </c>
      <c r="C660" s="22" t="s">
        <v>33258</v>
      </c>
      <c r="D660" s="22">
        <v>420</v>
      </c>
      <c r="E660" s="22" t="s">
        <v>33259</v>
      </c>
      <c r="F660" s="22" t="s">
        <v>33260</v>
      </c>
      <c r="G660" s="22" t="s">
        <v>33261</v>
      </c>
      <c r="H660" s="22"/>
      <c r="I660" s="22" t="s">
        <v>33223</v>
      </c>
      <c r="J660" s="22"/>
      <c r="K660" s="22">
        <v>60</v>
      </c>
      <c r="L660" s="22" t="s">
        <v>60</v>
      </c>
      <c r="M660" s="22"/>
      <c r="N660" s="22">
        <v>180</v>
      </c>
      <c r="O660" s="22" t="s">
        <v>32714</v>
      </c>
      <c r="P660" s="22">
        <v>4</v>
      </c>
    </row>
    <row r="661" spans="1:16" x14ac:dyDescent="0.3">
      <c r="A661" s="22">
        <f>VLOOKUP(B661,web_archive!D:D,1,FALSE)</f>
        <v>1424</v>
      </c>
      <c r="B661" s="22">
        <v>1424</v>
      </c>
      <c r="C661" s="22" t="s">
        <v>9159</v>
      </c>
      <c r="D661" s="22">
        <v>0</v>
      </c>
      <c r="E661" s="22" t="s">
        <v>33262</v>
      </c>
      <c r="F661" s="22"/>
      <c r="G661" s="22" t="s">
        <v>33263</v>
      </c>
      <c r="H661" s="22"/>
      <c r="I661" s="22" t="s">
        <v>33223</v>
      </c>
      <c r="J661" s="22"/>
      <c r="K661" s="22">
        <v>1</v>
      </c>
      <c r="L661" s="22" t="s">
        <v>24</v>
      </c>
      <c r="M661" s="22"/>
      <c r="N661" s="22">
        <v>149</v>
      </c>
      <c r="O661" s="22" t="s">
        <v>32714</v>
      </c>
      <c r="P661" s="22">
        <v>4</v>
      </c>
    </row>
    <row r="662" spans="1:16" x14ac:dyDescent="0.3">
      <c r="A662" s="22">
        <f>VLOOKUP(B662,web_archive!D:D,1,FALSE)</f>
        <v>1425</v>
      </c>
      <c r="B662" s="22">
        <v>1425</v>
      </c>
      <c r="C662" s="22" t="s">
        <v>1025</v>
      </c>
      <c r="D662" s="22">
        <v>0</v>
      </c>
      <c r="E662" s="22" t="s">
        <v>33264</v>
      </c>
      <c r="F662" s="22"/>
      <c r="G662" s="22" t="s">
        <v>33265</v>
      </c>
      <c r="H662" s="22"/>
      <c r="I662" s="22" t="s">
        <v>33223</v>
      </c>
      <c r="J662" s="22"/>
      <c r="K662" s="22">
        <v>80</v>
      </c>
      <c r="L662" s="22" t="s">
        <v>60</v>
      </c>
      <c r="M662" s="22"/>
      <c r="N662" s="22">
        <v>60</v>
      </c>
      <c r="O662" s="22" t="s">
        <v>32714</v>
      </c>
      <c r="P662" s="22">
        <v>3</v>
      </c>
    </row>
    <row r="663" spans="1:16" x14ac:dyDescent="0.3">
      <c r="A663" s="22" t="e">
        <f>VLOOKUP(B663,web_archive!D:D,1,FALSE)</f>
        <v>#N/A</v>
      </c>
      <c r="B663" s="22">
        <v>1426</v>
      </c>
      <c r="C663" s="22" t="s">
        <v>12389</v>
      </c>
      <c r="D663" s="22">
        <v>0</v>
      </c>
      <c r="E663" s="22" t="s">
        <v>33266</v>
      </c>
      <c r="F663" s="22"/>
      <c r="G663" s="22" t="s">
        <v>33267</v>
      </c>
      <c r="H663" s="22"/>
      <c r="I663" s="22" t="s">
        <v>33223</v>
      </c>
      <c r="J663" s="22"/>
      <c r="K663" s="22">
        <v>80</v>
      </c>
      <c r="L663" s="22" t="s">
        <v>60</v>
      </c>
      <c r="M663" s="22"/>
      <c r="N663" s="22">
        <v>130</v>
      </c>
      <c r="O663" s="22" t="s">
        <v>32714</v>
      </c>
      <c r="P663" s="22">
        <v>4</v>
      </c>
    </row>
    <row r="664" spans="1:16" x14ac:dyDescent="0.3">
      <c r="A664" s="22">
        <f>VLOOKUP(B664,web_archive!D:D,1,FALSE)</f>
        <v>1427</v>
      </c>
      <c r="B664" s="22">
        <v>1427</v>
      </c>
      <c r="C664" s="22" t="s">
        <v>33268</v>
      </c>
      <c r="D664" s="22">
        <v>100</v>
      </c>
      <c r="E664" s="22" t="s">
        <v>33269</v>
      </c>
      <c r="F664" s="22" t="s">
        <v>33270</v>
      </c>
      <c r="G664" s="22" t="s">
        <v>33271</v>
      </c>
      <c r="H664" s="22"/>
      <c r="I664" s="22" t="s">
        <v>33223</v>
      </c>
      <c r="J664" s="22"/>
      <c r="K664" s="22">
        <v>1</v>
      </c>
      <c r="L664" s="22" t="s">
        <v>60</v>
      </c>
      <c r="M664" s="22"/>
      <c r="N664" s="22">
        <v>160</v>
      </c>
      <c r="O664" s="22" t="s">
        <v>32714</v>
      </c>
      <c r="P664" s="22">
        <v>3</v>
      </c>
    </row>
    <row r="665" spans="1:16" x14ac:dyDescent="0.3">
      <c r="A665" s="22" t="e">
        <f>VLOOKUP(B665,web_archive!D:D,1,FALSE)</f>
        <v>#N/A</v>
      </c>
      <c r="B665" s="22">
        <v>1428</v>
      </c>
      <c r="C665" s="22" t="s">
        <v>33250</v>
      </c>
      <c r="D665" s="22">
        <v>100</v>
      </c>
      <c r="E665" s="22" t="s">
        <v>33251</v>
      </c>
      <c r="F665" s="22"/>
      <c r="G665" s="22" t="s">
        <v>33253</v>
      </c>
      <c r="H665" s="22"/>
      <c r="I665" s="22" t="s">
        <v>33223</v>
      </c>
      <c r="J665" s="22"/>
      <c r="K665" s="22">
        <v>65</v>
      </c>
      <c r="L665" s="22" t="s">
        <v>60</v>
      </c>
      <c r="M665" s="22"/>
      <c r="N665" s="22">
        <v>150</v>
      </c>
      <c r="O665" s="22" t="s">
        <v>32778</v>
      </c>
      <c r="P665" s="22">
        <v>4</v>
      </c>
    </row>
    <row r="666" spans="1:16" x14ac:dyDescent="0.3">
      <c r="A666" s="22" t="e">
        <f>VLOOKUP(B666,web_archive!D:D,1,FALSE)</f>
        <v>#N/A</v>
      </c>
      <c r="B666" s="22">
        <v>1429</v>
      </c>
      <c r="C666" s="22" t="s">
        <v>33258</v>
      </c>
      <c r="D666" s="22">
        <v>420</v>
      </c>
      <c r="E666" s="22" t="s">
        <v>33272</v>
      </c>
      <c r="F666" s="22"/>
      <c r="G666" s="22" t="s">
        <v>33273</v>
      </c>
      <c r="H666" s="22"/>
      <c r="I666" s="22" t="s">
        <v>33223</v>
      </c>
      <c r="J666" s="22"/>
      <c r="K666" s="22">
        <v>60</v>
      </c>
      <c r="L666" s="22" t="s">
        <v>60</v>
      </c>
      <c r="M666" s="22"/>
      <c r="N666" s="22">
        <v>180</v>
      </c>
      <c r="O666" s="22" t="s">
        <v>32714</v>
      </c>
      <c r="P666" s="22">
        <v>4</v>
      </c>
    </row>
    <row r="667" spans="1:16" x14ac:dyDescent="0.3">
      <c r="A667" s="22" t="e">
        <f>VLOOKUP(B667,web_archive!D:D,1,FALSE)</f>
        <v>#N/A</v>
      </c>
      <c r="B667" s="22">
        <v>1433</v>
      </c>
      <c r="C667" s="22" t="s">
        <v>33274</v>
      </c>
      <c r="D667" s="22">
        <v>180</v>
      </c>
      <c r="E667" s="22" t="s">
        <v>33275</v>
      </c>
      <c r="F667" s="22" t="s">
        <v>33276</v>
      </c>
      <c r="G667" s="22" t="s">
        <v>33277</v>
      </c>
      <c r="H667" s="22"/>
      <c r="I667" s="22" t="s">
        <v>33223</v>
      </c>
      <c r="J667" s="22"/>
      <c r="K667" s="22">
        <v>102</v>
      </c>
      <c r="L667" s="22" t="s">
        <v>60</v>
      </c>
      <c r="M667" s="22"/>
      <c r="N667" s="22">
        <v>180</v>
      </c>
      <c r="O667" s="22" t="s">
        <v>32714</v>
      </c>
      <c r="P667" s="22">
        <v>3</v>
      </c>
    </row>
    <row r="668" spans="1:16" x14ac:dyDescent="0.3">
      <c r="A668" s="22">
        <f>VLOOKUP(B668,web_archive!D:D,1,FALSE)</f>
        <v>1451</v>
      </c>
      <c r="B668" s="22">
        <v>1451</v>
      </c>
      <c r="C668" s="22" t="s">
        <v>33278</v>
      </c>
      <c r="D668" s="22">
        <v>100</v>
      </c>
      <c r="E668" s="22" t="s">
        <v>33279</v>
      </c>
      <c r="F668" s="22" t="s">
        <v>33280</v>
      </c>
      <c r="G668" s="22" t="s">
        <v>32712</v>
      </c>
      <c r="H668" s="22"/>
      <c r="I668" s="22" t="s">
        <v>33232</v>
      </c>
      <c r="J668" s="22"/>
      <c r="K668" s="22">
        <v>18</v>
      </c>
      <c r="L668" s="22" t="s">
        <v>60</v>
      </c>
      <c r="M668" s="22"/>
      <c r="N668" s="22">
        <v>84</v>
      </c>
      <c r="O668" s="22" t="s">
        <v>32714</v>
      </c>
      <c r="P668" s="22">
        <v>2</v>
      </c>
    </row>
    <row r="669" spans="1:16" x14ac:dyDescent="0.3">
      <c r="A669" s="22">
        <f>VLOOKUP(B669,web_archive!D:D,1,FALSE)</f>
        <v>1452</v>
      </c>
      <c r="B669" s="22">
        <v>1452</v>
      </c>
      <c r="C669" s="22" t="s">
        <v>33281</v>
      </c>
      <c r="D669" s="22">
        <v>100</v>
      </c>
      <c r="E669" s="22" t="s">
        <v>33279</v>
      </c>
      <c r="F669" s="22" t="s">
        <v>33282</v>
      </c>
      <c r="G669" s="22" t="s">
        <v>32712</v>
      </c>
      <c r="H669" s="22"/>
      <c r="I669" s="22" t="s">
        <v>33232</v>
      </c>
      <c r="J669" s="22"/>
      <c r="K669" s="22">
        <v>18</v>
      </c>
      <c r="L669" s="22" t="s">
        <v>60</v>
      </c>
      <c r="M669" s="22"/>
      <c r="N669" s="22">
        <v>84</v>
      </c>
      <c r="O669" s="22" t="s">
        <v>32714</v>
      </c>
      <c r="P669" s="22">
        <v>2</v>
      </c>
    </row>
    <row r="670" spans="1:16" x14ac:dyDescent="0.3">
      <c r="A670" s="22" t="e">
        <f>VLOOKUP(B670,web_archive!D:D,1,FALSE)</f>
        <v>#N/A</v>
      </c>
      <c r="B670" s="22">
        <v>1453</v>
      </c>
      <c r="C670" s="22" t="s">
        <v>4867</v>
      </c>
      <c r="D670" s="22">
        <v>100</v>
      </c>
      <c r="E670" s="22" t="s">
        <v>33279</v>
      </c>
      <c r="F670" s="22"/>
      <c r="G670" s="22" t="s">
        <v>32712</v>
      </c>
      <c r="H670" s="22"/>
      <c r="I670" s="22" t="s">
        <v>33232</v>
      </c>
      <c r="J670" s="22"/>
      <c r="K670" s="22">
        <v>18</v>
      </c>
      <c r="L670" s="22" t="s">
        <v>60</v>
      </c>
      <c r="M670" s="22"/>
      <c r="N670" s="22">
        <v>84</v>
      </c>
      <c r="O670" s="22" t="s">
        <v>32714</v>
      </c>
      <c r="P670" s="22">
        <v>2</v>
      </c>
    </row>
    <row r="671" spans="1:16" x14ac:dyDescent="0.3">
      <c r="A671" s="22">
        <f>VLOOKUP(B671,web_archive!D:D,1,FALSE)</f>
        <v>1454</v>
      </c>
      <c r="B671" s="22">
        <v>1454</v>
      </c>
      <c r="C671" s="22" t="s">
        <v>33283</v>
      </c>
      <c r="D671" s="22">
        <v>120</v>
      </c>
      <c r="E671" s="22" t="s">
        <v>33284</v>
      </c>
      <c r="F671" s="22" t="s">
        <v>33285</v>
      </c>
      <c r="G671" s="22" t="s">
        <v>32712</v>
      </c>
      <c r="H671" s="22"/>
      <c r="I671" s="22" t="s">
        <v>33232</v>
      </c>
      <c r="J671" s="22"/>
      <c r="K671" s="22">
        <v>18</v>
      </c>
      <c r="L671" s="22" t="s">
        <v>60</v>
      </c>
      <c r="M671" s="22"/>
      <c r="N671" s="22">
        <v>104</v>
      </c>
      <c r="O671" s="22" t="s">
        <v>32714</v>
      </c>
      <c r="P671" s="22">
        <v>2</v>
      </c>
    </row>
    <row r="672" spans="1:16" x14ac:dyDescent="0.3">
      <c r="A672" s="22">
        <f>VLOOKUP(B672,web_archive!D:D,1,FALSE)</f>
        <v>1455</v>
      </c>
      <c r="B672" s="22">
        <v>1455</v>
      </c>
      <c r="C672" s="22" t="s">
        <v>33286</v>
      </c>
      <c r="D672" s="22">
        <v>120</v>
      </c>
      <c r="E672" s="22" t="s">
        <v>33284</v>
      </c>
      <c r="F672" s="22" t="s">
        <v>33287</v>
      </c>
      <c r="G672" s="22" t="s">
        <v>32712</v>
      </c>
      <c r="H672" s="22"/>
      <c r="I672" s="22" t="s">
        <v>33232</v>
      </c>
      <c r="J672" s="22"/>
      <c r="K672" s="22">
        <v>18</v>
      </c>
      <c r="L672" s="22" t="s">
        <v>60</v>
      </c>
      <c r="M672" s="22"/>
      <c r="N672" s="22">
        <v>104</v>
      </c>
      <c r="O672" s="22" t="s">
        <v>32714</v>
      </c>
      <c r="P672" s="22">
        <v>2</v>
      </c>
    </row>
    <row r="673" spans="1:16" x14ac:dyDescent="0.3">
      <c r="A673" s="22" t="e">
        <f>VLOOKUP(B673,web_archive!D:D,1,FALSE)</f>
        <v>#N/A</v>
      </c>
      <c r="B673" s="22">
        <v>1456</v>
      </c>
      <c r="C673" s="22" t="s">
        <v>4518</v>
      </c>
      <c r="D673" s="22">
        <v>120</v>
      </c>
      <c r="E673" s="22" t="s">
        <v>33284</v>
      </c>
      <c r="F673" s="22"/>
      <c r="G673" s="22" t="s">
        <v>32712</v>
      </c>
      <c r="H673" s="22"/>
      <c r="I673" s="22" t="s">
        <v>33232</v>
      </c>
      <c r="J673" s="22"/>
      <c r="K673" s="22">
        <v>18</v>
      </c>
      <c r="L673" s="22" t="s">
        <v>60</v>
      </c>
      <c r="M673" s="22"/>
      <c r="N673" s="22">
        <v>104</v>
      </c>
      <c r="O673" s="22" t="s">
        <v>32714</v>
      </c>
      <c r="P673" s="22">
        <v>2</v>
      </c>
    </row>
    <row r="674" spans="1:16" x14ac:dyDescent="0.3">
      <c r="A674" s="22">
        <f>VLOOKUP(B674,web_archive!D:D,1,FALSE)</f>
        <v>1460</v>
      </c>
      <c r="B674" s="22">
        <v>1460</v>
      </c>
      <c r="C674" s="22" t="s">
        <v>33288</v>
      </c>
      <c r="D674" s="22">
        <v>120</v>
      </c>
      <c r="E674" s="22" t="s">
        <v>33289</v>
      </c>
      <c r="F674" s="22" t="s">
        <v>33290</v>
      </c>
      <c r="G674" s="22" t="s">
        <v>32712</v>
      </c>
      <c r="H674" s="22"/>
      <c r="I674" s="22" t="s">
        <v>33232</v>
      </c>
      <c r="J674" s="22"/>
      <c r="K674" s="22">
        <v>33</v>
      </c>
      <c r="L674" s="22" t="s">
        <v>60</v>
      </c>
      <c r="M674" s="22"/>
      <c r="N674" s="22">
        <v>150</v>
      </c>
      <c r="O674" s="22" t="s">
        <v>32714</v>
      </c>
      <c r="P674" s="22">
        <v>3</v>
      </c>
    </row>
    <row r="675" spans="1:16" x14ac:dyDescent="0.3">
      <c r="A675" s="22">
        <f>VLOOKUP(B675,web_archive!D:D,1,FALSE)</f>
        <v>1461</v>
      </c>
      <c r="B675" s="22">
        <v>1461</v>
      </c>
      <c r="C675" s="22" t="s">
        <v>33291</v>
      </c>
      <c r="D675" s="22">
        <v>120</v>
      </c>
      <c r="E675" s="22" t="s">
        <v>33289</v>
      </c>
      <c r="F675" s="22" t="s">
        <v>33292</v>
      </c>
      <c r="G675" s="22" t="s">
        <v>32712</v>
      </c>
      <c r="H675" s="22"/>
      <c r="I675" s="22" t="s">
        <v>33232</v>
      </c>
      <c r="J675" s="22"/>
      <c r="K675" s="22">
        <v>33</v>
      </c>
      <c r="L675" s="22" t="s">
        <v>60</v>
      </c>
      <c r="M675" s="22"/>
      <c r="N675" s="22">
        <v>150</v>
      </c>
      <c r="O675" s="22" t="s">
        <v>32714</v>
      </c>
      <c r="P675" s="22">
        <v>3</v>
      </c>
    </row>
    <row r="676" spans="1:16" x14ac:dyDescent="0.3">
      <c r="A676" s="22" t="e">
        <f>VLOOKUP(B676,web_archive!D:D,1,FALSE)</f>
        <v>#N/A</v>
      </c>
      <c r="B676" s="22">
        <v>1462</v>
      </c>
      <c r="C676" s="22" t="s">
        <v>10168</v>
      </c>
      <c r="D676" s="22">
        <v>120</v>
      </c>
      <c r="E676" s="22" t="s">
        <v>33289</v>
      </c>
      <c r="F676" s="22"/>
      <c r="G676" s="22" t="s">
        <v>32712</v>
      </c>
      <c r="H676" s="22"/>
      <c r="I676" s="22" t="s">
        <v>33232</v>
      </c>
      <c r="J676" s="22"/>
      <c r="K676" s="22">
        <v>33</v>
      </c>
      <c r="L676" s="22" t="s">
        <v>60</v>
      </c>
      <c r="M676" s="22"/>
      <c r="N676" s="22">
        <v>150</v>
      </c>
      <c r="O676" s="22" t="s">
        <v>32714</v>
      </c>
      <c r="P676" s="22">
        <v>3</v>
      </c>
    </row>
    <row r="677" spans="1:16" x14ac:dyDescent="0.3">
      <c r="A677" s="22" t="e">
        <f>VLOOKUP(B677,web_archive!D:D,1,FALSE)</f>
        <v>#N/A</v>
      </c>
      <c r="B677" s="22">
        <v>1463</v>
      </c>
      <c r="C677" s="22" t="s">
        <v>33293</v>
      </c>
      <c r="D677" s="22">
        <v>250</v>
      </c>
      <c r="E677" s="22" t="s">
        <v>33294</v>
      </c>
      <c r="F677" s="22"/>
      <c r="G677" s="22" t="s">
        <v>32712</v>
      </c>
      <c r="H677" s="22"/>
      <c r="I677" s="22" t="s">
        <v>33232</v>
      </c>
      <c r="J677" s="22"/>
      <c r="K677" s="22">
        <v>33</v>
      </c>
      <c r="L677" s="22" t="s">
        <v>60</v>
      </c>
      <c r="M677" s="22"/>
      <c r="N677" s="22">
        <v>165</v>
      </c>
      <c r="O677" s="22" t="s">
        <v>32714</v>
      </c>
      <c r="P677" s="22">
        <v>3</v>
      </c>
    </row>
    <row r="678" spans="1:16" x14ac:dyDescent="0.3">
      <c r="A678" s="22">
        <f>VLOOKUP(B678,web_archive!D:D,1,FALSE)</f>
        <v>1464</v>
      </c>
      <c r="B678" s="22">
        <v>1464</v>
      </c>
      <c r="C678" s="22" t="s">
        <v>33295</v>
      </c>
      <c r="D678" s="22">
        <v>250</v>
      </c>
      <c r="E678" s="22" t="s">
        <v>33294</v>
      </c>
      <c r="F678" s="22" t="s">
        <v>33296</v>
      </c>
      <c r="G678" s="22" t="s">
        <v>32712</v>
      </c>
      <c r="H678" s="22"/>
      <c r="I678" s="22" t="s">
        <v>33232</v>
      </c>
      <c r="J678" s="22"/>
      <c r="K678" s="22">
        <v>33</v>
      </c>
      <c r="L678" s="22" t="s">
        <v>60</v>
      </c>
      <c r="M678" s="22"/>
      <c r="N678" s="22">
        <v>165</v>
      </c>
      <c r="O678" s="22" t="s">
        <v>32714</v>
      </c>
      <c r="P678" s="22">
        <v>3</v>
      </c>
    </row>
    <row r="679" spans="1:16" x14ac:dyDescent="0.3">
      <c r="A679" s="22" t="e">
        <f>VLOOKUP(B679,web_archive!D:D,1,FALSE)</f>
        <v>#N/A</v>
      </c>
      <c r="B679" s="22">
        <v>1465</v>
      </c>
      <c r="C679" s="22" t="s">
        <v>4942</v>
      </c>
      <c r="D679" s="22">
        <v>250</v>
      </c>
      <c r="E679" s="22" t="s">
        <v>33294</v>
      </c>
      <c r="F679" s="22"/>
      <c r="G679" s="22" t="s">
        <v>32712</v>
      </c>
      <c r="H679" s="22"/>
      <c r="I679" s="22" t="s">
        <v>33232</v>
      </c>
      <c r="J679" s="22"/>
      <c r="K679" s="22">
        <v>33</v>
      </c>
      <c r="L679" s="22" t="s">
        <v>60</v>
      </c>
      <c r="M679" s="22"/>
      <c r="N679" s="22">
        <v>165</v>
      </c>
      <c r="O679" s="22" t="s">
        <v>32714</v>
      </c>
      <c r="P679" s="22">
        <v>3</v>
      </c>
    </row>
    <row r="680" spans="1:16" x14ac:dyDescent="0.3">
      <c r="A680" s="22" t="e">
        <f>VLOOKUP(B680,web_archive!D:D,1,FALSE)</f>
        <v>#N/A</v>
      </c>
      <c r="B680" s="22">
        <v>1466</v>
      </c>
      <c r="C680" s="22" t="s">
        <v>2567</v>
      </c>
      <c r="D680" s="22">
        <v>250</v>
      </c>
      <c r="E680" s="22" t="s">
        <v>33297</v>
      </c>
      <c r="F680" s="22" t="s">
        <v>33298</v>
      </c>
      <c r="G680" s="22" t="s">
        <v>33299</v>
      </c>
      <c r="H680" s="22"/>
      <c r="I680" s="22" t="s">
        <v>33232</v>
      </c>
      <c r="J680" s="22"/>
      <c r="K680" s="22">
        <v>48</v>
      </c>
      <c r="L680" s="22" t="s">
        <v>60</v>
      </c>
      <c r="M680" s="22"/>
      <c r="N680" s="22">
        <v>180</v>
      </c>
      <c r="O680" s="22" t="s">
        <v>32714</v>
      </c>
      <c r="P680" s="22">
        <v>4</v>
      </c>
    </row>
    <row r="681" spans="1:16" x14ac:dyDescent="0.3">
      <c r="A681" s="22" t="e">
        <f>VLOOKUP(B681,web_archive!D:D,1,FALSE)</f>
        <v>#N/A</v>
      </c>
      <c r="B681" s="22">
        <v>1467</v>
      </c>
      <c r="C681" s="22" t="s">
        <v>12429</v>
      </c>
      <c r="D681" s="22">
        <v>100</v>
      </c>
      <c r="E681" s="22" t="s">
        <v>33300</v>
      </c>
      <c r="F681" s="22"/>
      <c r="G681" s="22" t="s">
        <v>33301</v>
      </c>
      <c r="H681" s="22"/>
      <c r="I681" s="22" t="s">
        <v>33232</v>
      </c>
      <c r="J681" s="22"/>
      <c r="K681" s="22">
        <v>48</v>
      </c>
      <c r="L681" s="22" t="s">
        <v>60</v>
      </c>
      <c r="M681" s="22"/>
      <c r="N681" s="22">
        <v>183</v>
      </c>
      <c r="O681" s="22" t="s">
        <v>32714</v>
      </c>
      <c r="P681" s="22">
        <v>4</v>
      </c>
    </row>
    <row r="682" spans="1:16" x14ac:dyDescent="0.3">
      <c r="A682" s="22">
        <f>VLOOKUP(B682,web_archive!D:D,1,FALSE)</f>
        <v>1468</v>
      </c>
      <c r="B682" s="22">
        <v>1468</v>
      </c>
      <c r="C682" s="22" t="s">
        <v>10991</v>
      </c>
      <c r="D682" s="22">
        <v>200</v>
      </c>
      <c r="E682" s="22" t="s">
        <v>33302</v>
      </c>
      <c r="F682" s="22" t="s">
        <v>33303</v>
      </c>
      <c r="G682" s="22" t="s">
        <v>33304</v>
      </c>
      <c r="H682" s="22"/>
      <c r="I682" s="22" t="s">
        <v>33232</v>
      </c>
      <c r="J682" s="22"/>
      <c r="K682" s="22">
        <v>48</v>
      </c>
      <c r="L682" s="22" t="s">
        <v>60</v>
      </c>
      <c r="M682" s="22"/>
      <c r="N682" s="22">
        <v>170</v>
      </c>
      <c r="O682" s="22" t="s">
        <v>32799</v>
      </c>
      <c r="P682" s="22">
        <v>4</v>
      </c>
    </row>
    <row r="683" spans="1:16" x14ac:dyDescent="0.3">
      <c r="A683" s="22">
        <f>VLOOKUP(B683,web_archive!D:D,1,FALSE)</f>
        <v>1469</v>
      </c>
      <c r="B683" s="22">
        <v>1469</v>
      </c>
      <c r="C683" s="22" t="s">
        <v>6194</v>
      </c>
      <c r="D683" s="22">
        <v>250</v>
      </c>
      <c r="E683" s="22" t="s">
        <v>33305</v>
      </c>
      <c r="F683" s="22" t="s">
        <v>33306</v>
      </c>
      <c r="G683" s="22" t="s">
        <v>33307</v>
      </c>
      <c r="H683" s="22"/>
      <c r="I683" s="22" t="s">
        <v>33232</v>
      </c>
      <c r="J683" s="22"/>
      <c r="K683" s="22">
        <v>48</v>
      </c>
      <c r="L683" s="22" t="s">
        <v>60</v>
      </c>
      <c r="M683" s="22"/>
      <c r="N683" s="22">
        <v>180</v>
      </c>
      <c r="O683" s="22" t="s">
        <v>32782</v>
      </c>
      <c r="P683" s="22">
        <v>4</v>
      </c>
    </row>
    <row r="684" spans="1:16" x14ac:dyDescent="0.3">
      <c r="A684" s="22">
        <f>VLOOKUP(B684,web_archive!D:D,1,FALSE)</f>
        <v>1470</v>
      </c>
      <c r="B684" s="22">
        <v>1470</v>
      </c>
      <c r="C684" s="22" t="s">
        <v>1602</v>
      </c>
      <c r="D684" s="22">
        <v>300</v>
      </c>
      <c r="E684" s="22" t="s">
        <v>33308</v>
      </c>
      <c r="F684" s="22" t="s">
        <v>33309</v>
      </c>
      <c r="G684" s="22" t="s">
        <v>33310</v>
      </c>
      <c r="H684" s="22"/>
      <c r="I684" s="22" t="s">
        <v>33232</v>
      </c>
      <c r="J684" s="22"/>
      <c r="K684" s="22">
        <v>48</v>
      </c>
      <c r="L684" s="22" t="s">
        <v>60</v>
      </c>
      <c r="M684" s="22"/>
      <c r="N684" s="22">
        <v>190</v>
      </c>
      <c r="O684" s="22" t="s">
        <v>32778</v>
      </c>
      <c r="P684" s="22">
        <v>4</v>
      </c>
    </row>
    <row r="685" spans="1:16" x14ac:dyDescent="0.3">
      <c r="A685" s="22">
        <f>VLOOKUP(B685,web_archive!D:D,1,FALSE)</f>
        <v>1471</v>
      </c>
      <c r="B685" s="22">
        <v>1471</v>
      </c>
      <c r="C685" s="22" t="s">
        <v>5096</v>
      </c>
      <c r="D685" s="22">
        <v>350</v>
      </c>
      <c r="E685" s="22" t="s">
        <v>33311</v>
      </c>
      <c r="F685" s="22" t="s">
        <v>33312</v>
      </c>
      <c r="G685" s="22" t="s">
        <v>33313</v>
      </c>
      <c r="H685" s="22"/>
      <c r="I685" s="22" t="s">
        <v>33232</v>
      </c>
      <c r="J685" s="22"/>
      <c r="K685" s="22">
        <v>48</v>
      </c>
      <c r="L685" s="22" t="s">
        <v>60</v>
      </c>
      <c r="M685" s="22"/>
      <c r="N685" s="22">
        <v>200</v>
      </c>
      <c r="O685" s="22" t="s">
        <v>32767</v>
      </c>
      <c r="P685" s="22">
        <v>4</v>
      </c>
    </row>
    <row r="686" spans="1:16" x14ac:dyDescent="0.3">
      <c r="A686" s="22" t="e">
        <f>VLOOKUP(B686,web_archive!D:D,1,FALSE)</f>
        <v>#N/A</v>
      </c>
      <c r="B686" s="22">
        <v>1472</v>
      </c>
      <c r="C686" s="22" t="s">
        <v>12431</v>
      </c>
      <c r="D686" s="22">
        <v>140</v>
      </c>
      <c r="E686" s="22" t="s">
        <v>33314</v>
      </c>
      <c r="F686" s="22" t="s">
        <v>33315</v>
      </c>
      <c r="G686" s="22" t="s">
        <v>33316</v>
      </c>
      <c r="H686" s="22"/>
      <c r="I686" s="22" t="s">
        <v>33317</v>
      </c>
      <c r="J686" s="22"/>
      <c r="K686" s="22">
        <v>73</v>
      </c>
      <c r="L686" s="22" t="s">
        <v>60</v>
      </c>
      <c r="M686" s="22"/>
      <c r="N686" s="22">
        <v>25</v>
      </c>
      <c r="O686" s="22" t="s">
        <v>32714</v>
      </c>
      <c r="P686" s="22">
        <v>3</v>
      </c>
    </row>
    <row r="687" spans="1:16" x14ac:dyDescent="0.3">
      <c r="A687" s="22" t="e">
        <f>VLOOKUP(B687,web_archive!D:D,1,FALSE)</f>
        <v>#N/A</v>
      </c>
      <c r="B687" s="22">
        <v>1473</v>
      </c>
      <c r="C687" s="22" t="s">
        <v>12433</v>
      </c>
      <c r="D687" s="22">
        <v>240</v>
      </c>
      <c r="E687" s="22" t="s">
        <v>33318</v>
      </c>
      <c r="F687" s="22" t="s">
        <v>33319</v>
      </c>
      <c r="G687" s="22" t="s">
        <v>33320</v>
      </c>
      <c r="H687" s="22"/>
      <c r="I687" s="22" t="s">
        <v>33317</v>
      </c>
      <c r="J687" s="22"/>
      <c r="K687" s="22">
        <v>90</v>
      </c>
      <c r="L687" s="22" t="s">
        <v>60</v>
      </c>
      <c r="M687" s="22"/>
      <c r="N687" s="22">
        <v>120</v>
      </c>
      <c r="O687" s="22" t="s">
        <v>32714</v>
      </c>
      <c r="P687" s="22">
        <v>4</v>
      </c>
    </row>
    <row r="688" spans="1:16" x14ac:dyDescent="0.3">
      <c r="A688" s="22" t="e">
        <f>VLOOKUP(B688,web_archive!D:D,1,FALSE)</f>
        <v>#N/A</v>
      </c>
      <c r="B688" s="22">
        <v>1474</v>
      </c>
      <c r="C688" s="22" t="s">
        <v>12435</v>
      </c>
      <c r="D688" s="22">
        <v>200</v>
      </c>
      <c r="E688" s="22" t="s">
        <v>33321</v>
      </c>
      <c r="F688" s="22" t="s">
        <v>32790</v>
      </c>
      <c r="G688" s="22" t="s">
        <v>33322</v>
      </c>
      <c r="H688" s="22"/>
      <c r="I688" s="22" t="s">
        <v>33232</v>
      </c>
      <c r="J688" s="22"/>
      <c r="K688" s="22">
        <v>60</v>
      </c>
      <c r="L688" s="22" t="s">
        <v>60</v>
      </c>
      <c r="M688" s="22"/>
      <c r="N688" s="22">
        <v>160</v>
      </c>
      <c r="O688" s="22" t="s">
        <v>32714</v>
      </c>
      <c r="P688" s="22">
        <v>4</v>
      </c>
    </row>
    <row r="689" spans="1:16" x14ac:dyDescent="0.3">
      <c r="A689" s="22" t="e">
        <f>VLOOKUP(B689,web_archive!D:D,1,FALSE)</f>
        <v>#N/A</v>
      </c>
      <c r="B689" s="22">
        <v>1475</v>
      </c>
      <c r="C689" s="22" t="s">
        <v>12437</v>
      </c>
      <c r="D689" s="22">
        <v>370</v>
      </c>
      <c r="E689" s="22" t="s">
        <v>33323</v>
      </c>
      <c r="F689" s="22"/>
      <c r="G689" s="22" t="s">
        <v>32712</v>
      </c>
      <c r="H689" s="22"/>
      <c r="I689" s="22" t="s">
        <v>33232</v>
      </c>
      <c r="J689" s="22"/>
      <c r="K689" s="22">
        <v>75</v>
      </c>
      <c r="L689" s="22" t="s">
        <v>60</v>
      </c>
      <c r="M689" s="22"/>
      <c r="N689" s="22">
        <v>200</v>
      </c>
      <c r="O689" s="22" t="s">
        <v>32714</v>
      </c>
      <c r="P689" s="22">
        <v>4</v>
      </c>
    </row>
    <row r="690" spans="1:16" x14ac:dyDescent="0.3">
      <c r="A690" s="22">
        <f>VLOOKUP(B690,web_archive!D:D,1,FALSE)</f>
        <v>1476</v>
      </c>
      <c r="B690" s="22">
        <v>1476</v>
      </c>
      <c r="C690" s="22" t="s">
        <v>33324</v>
      </c>
      <c r="D690" s="22">
        <v>250</v>
      </c>
      <c r="E690" s="22" t="s">
        <v>33297</v>
      </c>
      <c r="F690" s="22" t="s">
        <v>33306</v>
      </c>
      <c r="G690" s="22" t="s">
        <v>33299</v>
      </c>
      <c r="H690" s="22"/>
      <c r="I690" s="22" t="s">
        <v>33232</v>
      </c>
      <c r="J690" s="22"/>
      <c r="K690" s="22">
        <v>48</v>
      </c>
      <c r="L690" s="22" t="s">
        <v>60</v>
      </c>
      <c r="M690" s="22"/>
      <c r="N690" s="22">
        <v>180</v>
      </c>
      <c r="O690" s="22" t="s">
        <v>32714</v>
      </c>
      <c r="P690" s="22">
        <v>4</v>
      </c>
    </row>
    <row r="691" spans="1:16" x14ac:dyDescent="0.3">
      <c r="A691" s="22" t="e">
        <f>VLOOKUP(B691,web_archive!D:D,1,FALSE)</f>
        <v>#N/A</v>
      </c>
      <c r="B691" s="22">
        <v>1477</v>
      </c>
      <c r="C691" s="22" t="s">
        <v>12439</v>
      </c>
      <c r="D691" s="22">
        <v>200</v>
      </c>
      <c r="E691" s="22" t="s">
        <v>33325</v>
      </c>
      <c r="F691" s="22"/>
      <c r="G691" s="22" t="s">
        <v>33326</v>
      </c>
      <c r="H691" s="22"/>
      <c r="I691" s="22" t="s">
        <v>33232</v>
      </c>
      <c r="J691" s="22"/>
      <c r="K691" s="22">
        <v>75</v>
      </c>
      <c r="L691" s="22" t="s">
        <v>60</v>
      </c>
      <c r="M691" s="22"/>
      <c r="N691" s="22">
        <v>170</v>
      </c>
      <c r="O691" s="22" t="s">
        <v>32714</v>
      </c>
      <c r="P691" s="22">
        <v>4</v>
      </c>
    </row>
    <row r="692" spans="1:16" x14ac:dyDescent="0.3">
      <c r="A692" s="22">
        <f>VLOOKUP(B692,web_archive!D:D,1,FALSE)</f>
        <v>1478</v>
      </c>
      <c r="B692" s="22">
        <v>1478</v>
      </c>
      <c r="C692" s="22" t="s">
        <v>164</v>
      </c>
      <c r="D692" s="22">
        <v>100</v>
      </c>
      <c r="E692" s="22" t="s">
        <v>33327</v>
      </c>
      <c r="F692" s="22" t="s">
        <v>33328</v>
      </c>
      <c r="G692" s="22" t="s">
        <v>33329</v>
      </c>
      <c r="H692" s="22"/>
      <c r="I692" s="22" t="s">
        <v>33232</v>
      </c>
      <c r="J692" s="22"/>
      <c r="K692" s="22">
        <v>65</v>
      </c>
      <c r="L692" s="22" t="s">
        <v>60</v>
      </c>
      <c r="M692" s="22"/>
      <c r="N692" s="22">
        <v>120</v>
      </c>
      <c r="O692" s="22" t="s">
        <v>32714</v>
      </c>
      <c r="P692" s="22">
        <v>4</v>
      </c>
    </row>
    <row r="693" spans="1:16" x14ac:dyDescent="0.3">
      <c r="A693" s="22" t="e">
        <f>VLOOKUP(B693,web_archive!D:D,1,FALSE)</f>
        <v>#N/A</v>
      </c>
      <c r="B693" s="22">
        <v>1480</v>
      </c>
      <c r="C693" s="22" t="s">
        <v>33330</v>
      </c>
      <c r="D693" s="22">
        <v>200</v>
      </c>
      <c r="E693" s="22" t="s">
        <v>33321</v>
      </c>
      <c r="F693" s="22" t="s">
        <v>33331</v>
      </c>
      <c r="G693" s="22" t="s">
        <v>33322</v>
      </c>
      <c r="H693" s="22"/>
      <c r="I693" s="22" t="s">
        <v>33232</v>
      </c>
      <c r="J693" s="22"/>
      <c r="K693" s="22">
        <v>60</v>
      </c>
      <c r="L693" s="22" t="s">
        <v>60</v>
      </c>
      <c r="M693" s="22"/>
      <c r="N693" s="22">
        <v>160</v>
      </c>
      <c r="O693" s="22" t="s">
        <v>32714</v>
      </c>
      <c r="P693" s="22">
        <v>4</v>
      </c>
    </row>
    <row r="694" spans="1:16" x14ac:dyDescent="0.3">
      <c r="A694" s="22">
        <f>VLOOKUP(B694,web_archive!D:D,1,FALSE)</f>
        <v>1481</v>
      </c>
      <c r="B694" s="22">
        <v>1481</v>
      </c>
      <c r="C694" s="22" t="s">
        <v>33332</v>
      </c>
      <c r="D694" s="22">
        <v>200</v>
      </c>
      <c r="E694" s="22" t="s">
        <v>33302</v>
      </c>
      <c r="F694" s="22" t="s">
        <v>33084</v>
      </c>
      <c r="G694" s="22" t="s">
        <v>33304</v>
      </c>
      <c r="H694" s="22"/>
      <c r="I694" s="22" t="s">
        <v>33232</v>
      </c>
      <c r="J694" s="22"/>
      <c r="K694" s="22">
        <v>48</v>
      </c>
      <c r="L694" s="22" t="s">
        <v>60</v>
      </c>
      <c r="M694" s="22"/>
      <c r="N694" s="22">
        <v>170</v>
      </c>
      <c r="O694" s="22" t="s">
        <v>32799</v>
      </c>
      <c r="P694" s="22">
        <v>4</v>
      </c>
    </row>
    <row r="695" spans="1:16" x14ac:dyDescent="0.3">
      <c r="A695" s="22">
        <f>VLOOKUP(B695,web_archive!D:D,1,FALSE)</f>
        <v>1482</v>
      </c>
      <c r="B695" s="22">
        <v>1482</v>
      </c>
      <c r="C695" s="22" t="s">
        <v>987</v>
      </c>
      <c r="D695" s="22">
        <v>0</v>
      </c>
      <c r="E695" s="22" t="s">
        <v>33333</v>
      </c>
      <c r="F695" s="22"/>
      <c r="G695" s="22" t="s">
        <v>33334</v>
      </c>
      <c r="H695" s="22"/>
      <c r="I695" s="22" t="s">
        <v>33232</v>
      </c>
      <c r="J695" s="22"/>
      <c r="K695" s="22">
        <v>80</v>
      </c>
      <c r="L695" s="22" t="s">
        <v>60</v>
      </c>
      <c r="M695" s="22"/>
      <c r="N695" s="22">
        <v>160</v>
      </c>
      <c r="O695" s="22" t="s">
        <v>32714</v>
      </c>
      <c r="P695" s="22">
        <v>3</v>
      </c>
    </row>
    <row r="696" spans="1:16" x14ac:dyDescent="0.3">
      <c r="A696" s="22">
        <f>VLOOKUP(B696,web_archive!D:D,1,FALSE)</f>
        <v>1483</v>
      </c>
      <c r="B696" s="22">
        <v>1483</v>
      </c>
      <c r="C696" s="22" t="s">
        <v>33335</v>
      </c>
      <c r="D696" s="22">
        <v>100</v>
      </c>
      <c r="E696" s="22" t="s">
        <v>33336</v>
      </c>
      <c r="F696" s="22"/>
      <c r="G696" s="22" t="s">
        <v>33337</v>
      </c>
      <c r="H696" s="22"/>
      <c r="I696" s="22" t="s">
        <v>33232</v>
      </c>
      <c r="J696" s="22"/>
      <c r="K696" s="22">
        <v>50</v>
      </c>
      <c r="L696" s="22" t="s">
        <v>60</v>
      </c>
      <c r="M696" s="22"/>
      <c r="N696" s="22">
        <v>160</v>
      </c>
      <c r="O696" s="22" t="s">
        <v>32714</v>
      </c>
      <c r="P696" s="22">
        <v>3</v>
      </c>
    </row>
    <row r="697" spans="1:16" x14ac:dyDescent="0.3">
      <c r="A697" s="22" t="e">
        <f>VLOOKUP(B697,web_archive!D:D,1,FALSE)</f>
        <v>#N/A</v>
      </c>
      <c r="B697" s="22">
        <v>1484</v>
      </c>
      <c r="C697" s="22" t="s">
        <v>33338</v>
      </c>
      <c r="D697" s="22">
        <v>560</v>
      </c>
      <c r="E697" s="22" t="s">
        <v>33339</v>
      </c>
      <c r="F697" s="22"/>
      <c r="G697" s="22" t="s">
        <v>33340</v>
      </c>
      <c r="H697" s="22"/>
      <c r="I697" s="22" t="s">
        <v>33232</v>
      </c>
      <c r="J697" s="22"/>
      <c r="K697" s="22">
        <v>70</v>
      </c>
      <c r="L697" s="22" t="s">
        <v>60</v>
      </c>
      <c r="M697" s="22"/>
      <c r="N697" s="22">
        <v>150</v>
      </c>
      <c r="O697" s="22" t="s">
        <v>32714</v>
      </c>
      <c r="P697" s="22">
        <v>4</v>
      </c>
    </row>
    <row r="698" spans="1:16" x14ac:dyDescent="0.3">
      <c r="A698" s="22" t="e">
        <f>VLOOKUP(B698,web_archive!D:D,1,FALSE)</f>
        <v>#N/A</v>
      </c>
      <c r="B698" s="22">
        <v>1485</v>
      </c>
      <c r="C698" s="22" t="s">
        <v>33341</v>
      </c>
      <c r="D698" s="22">
        <v>70</v>
      </c>
      <c r="E698" s="22" t="s">
        <v>33342</v>
      </c>
      <c r="F698" s="22" t="s">
        <v>33343</v>
      </c>
      <c r="G698" s="22" t="s">
        <v>32712</v>
      </c>
      <c r="H698" s="22"/>
      <c r="I698" s="22" t="s">
        <v>33232</v>
      </c>
      <c r="J698" s="22"/>
      <c r="K698" s="22">
        <v>50</v>
      </c>
      <c r="L698" s="22" t="s">
        <v>60</v>
      </c>
      <c r="M698" s="22"/>
      <c r="N698" s="22">
        <v>112</v>
      </c>
      <c r="O698" s="22" t="s">
        <v>32714</v>
      </c>
      <c r="P698" s="22">
        <v>2</v>
      </c>
    </row>
    <row r="699" spans="1:16" x14ac:dyDescent="0.3">
      <c r="A699" s="22" t="e">
        <f>VLOOKUP(B699,web_archive!D:D,1,FALSE)</f>
        <v>#N/A</v>
      </c>
      <c r="B699" s="22">
        <v>1486</v>
      </c>
      <c r="C699" s="22" t="s">
        <v>12445</v>
      </c>
      <c r="D699" s="22">
        <v>0</v>
      </c>
      <c r="E699" s="22" t="s">
        <v>33344</v>
      </c>
      <c r="F699" s="22"/>
      <c r="G699" s="22" t="s">
        <v>33345</v>
      </c>
      <c r="H699" s="22"/>
      <c r="I699" s="22" t="s">
        <v>33232</v>
      </c>
      <c r="J699" s="22"/>
      <c r="K699" s="22">
        <v>80</v>
      </c>
      <c r="L699" s="22" t="s">
        <v>60</v>
      </c>
      <c r="M699" s="22"/>
      <c r="N699" s="22">
        <v>220</v>
      </c>
      <c r="O699" s="22" t="s">
        <v>32714</v>
      </c>
      <c r="P699" s="22">
        <v>4</v>
      </c>
    </row>
    <row r="700" spans="1:16" x14ac:dyDescent="0.3">
      <c r="A700" s="22" t="e">
        <f>VLOOKUP(B700,web_archive!D:D,1,FALSE)</f>
        <v>#N/A</v>
      </c>
      <c r="B700" s="22">
        <v>1487</v>
      </c>
      <c r="C700" s="22" t="s">
        <v>12378</v>
      </c>
      <c r="D700" s="22">
        <v>0</v>
      </c>
      <c r="E700" s="22" t="s">
        <v>33346</v>
      </c>
      <c r="F700" s="22"/>
      <c r="G700" s="22" t="s">
        <v>33347</v>
      </c>
      <c r="H700" s="22"/>
      <c r="I700" s="22" t="s">
        <v>33232</v>
      </c>
      <c r="J700" s="22"/>
      <c r="K700" s="22">
        <v>1</v>
      </c>
      <c r="L700" s="22" t="s">
        <v>24</v>
      </c>
      <c r="M700" s="22"/>
      <c r="N700" s="22">
        <v>220</v>
      </c>
      <c r="O700" s="22" t="s">
        <v>32714</v>
      </c>
      <c r="P700" s="22">
        <v>3</v>
      </c>
    </row>
    <row r="701" spans="1:16" x14ac:dyDescent="0.3">
      <c r="A701" s="22">
        <f>VLOOKUP(B701,web_archive!D:D,1,FALSE)</f>
        <v>1501</v>
      </c>
      <c r="B701" s="22">
        <v>1501</v>
      </c>
      <c r="C701" s="22" t="s">
        <v>33348</v>
      </c>
      <c r="D701" s="22">
        <v>70</v>
      </c>
      <c r="E701" s="22" t="s">
        <v>33349</v>
      </c>
      <c r="F701" s="22" t="s">
        <v>33350</v>
      </c>
      <c r="G701" s="22" t="s">
        <v>32712</v>
      </c>
      <c r="H701" s="22"/>
      <c r="I701" s="22" t="s">
        <v>6306</v>
      </c>
      <c r="J701" s="22"/>
      <c r="K701" s="22">
        <v>2</v>
      </c>
      <c r="L701" s="22" t="s">
        <v>60</v>
      </c>
      <c r="M701" s="22"/>
      <c r="N701" s="22">
        <v>23</v>
      </c>
      <c r="O701" s="22" t="s">
        <v>32714</v>
      </c>
      <c r="P701" s="22">
        <v>1</v>
      </c>
    </row>
    <row r="702" spans="1:16" x14ac:dyDescent="0.3">
      <c r="A702" s="22">
        <f>VLOOKUP(B702,web_archive!D:D,1,FALSE)</f>
        <v>1502</v>
      </c>
      <c r="B702" s="22">
        <v>1502</v>
      </c>
      <c r="C702" s="22" t="s">
        <v>33351</v>
      </c>
      <c r="D702" s="22">
        <v>70</v>
      </c>
      <c r="E702" s="22" t="s">
        <v>33349</v>
      </c>
      <c r="F702" s="22" t="s">
        <v>33352</v>
      </c>
      <c r="G702" s="22" t="s">
        <v>32712</v>
      </c>
      <c r="H702" s="22"/>
      <c r="I702" s="22" t="s">
        <v>6306</v>
      </c>
      <c r="J702" s="22"/>
      <c r="K702" s="22">
        <v>2</v>
      </c>
      <c r="L702" s="22" t="s">
        <v>60</v>
      </c>
      <c r="M702" s="22"/>
      <c r="N702" s="22">
        <v>23</v>
      </c>
      <c r="O702" s="22" t="s">
        <v>32714</v>
      </c>
      <c r="P702" s="22">
        <v>1</v>
      </c>
    </row>
    <row r="703" spans="1:16" x14ac:dyDescent="0.3">
      <c r="A703" s="22" t="e">
        <f>VLOOKUP(B703,web_archive!D:D,1,FALSE)</f>
        <v>#N/A</v>
      </c>
      <c r="B703" s="22">
        <v>1503</v>
      </c>
      <c r="C703" s="22" t="s">
        <v>2311</v>
      </c>
      <c r="D703" s="22">
        <v>70</v>
      </c>
      <c r="E703" s="22" t="s">
        <v>33349</v>
      </c>
      <c r="F703" s="22"/>
      <c r="G703" s="22" t="s">
        <v>32712</v>
      </c>
      <c r="H703" s="22"/>
      <c r="I703" s="22" t="s">
        <v>6306</v>
      </c>
      <c r="J703" s="22"/>
      <c r="K703" s="22">
        <v>2</v>
      </c>
      <c r="L703" s="22" t="s">
        <v>60</v>
      </c>
      <c r="M703" s="22"/>
      <c r="N703" s="22">
        <v>23</v>
      </c>
      <c r="O703" s="22" t="s">
        <v>32714</v>
      </c>
      <c r="P703" s="22">
        <v>1</v>
      </c>
    </row>
    <row r="704" spans="1:16" x14ac:dyDescent="0.3">
      <c r="A704" s="22" t="e">
        <f>VLOOKUP(B704,web_archive!D:D,1,FALSE)</f>
        <v>#N/A</v>
      </c>
      <c r="B704" s="22">
        <v>1504</v>
      </c>
      <c r="C704" s="22" t="s">
        <v>33353</v>
      </c>
      <c r="D704" s="22">
        <v>80</v>
      </c>
      <c r="E704" s="22" t="s">
        <v>33354</v>
      </c>
      <c r="F704" s="22"/>
      <c r="G704" s="22" t="s">
        <v>32712</v>
      </c>
      <c r="H704" s="22"/>
      <c r="I704" s="22" t="s">
        <v>6306</v>
      </c>
      <c r="J704" s="22"/>
      <c r="K704" s="22">
        <v>2</v>
      </c>
      <c r="L704" s="22" t="s">
        <v>60</v>
      </c>
      <c r="M704" s="22"/>
      <c r="N704" s="22">
        <v>37</v>
      </c>
      <c r="O704" s="22" t="s">
        <v>32714</v>
      </c>
      <c r="P704" s="22">
        <v>1</v>
      </c>
    </row>
    <row r="705" spans="1:16" x14ac:dyDescent="0.3">
      <c r="A705" s="22">
        <f>VLOOKUP(B705,web_archive!D:D,1,FALSE)</f>
        <v>1505</v>
      </c>
      <c r="B705" s="22">
        <v>1505</v>
      </c>
      <c r="C705" s="22" t="s">
        <v>33355</v>
      </c>
      <c r="D705" s="22">
        <v>80</v>
      </c>
      <c r="E705" s="22" t="s">
        <v>33354</v>
      </c>
      <c r="F705" s="22" t="s">
        <v>33356</v>
      </c>
      <c r="G705" s="22" t="s">
        <v>32712</v>
      </c>
      <c r="H705" s="22"/>
      <c r="I705" s="22" t="s">
        <v>6306</v>
      </c>
      <c r="J705" s="22"/>
      <c r="K705" s="22">
        <v>2</v>
      </c>
      <c r="L705" s="22" t="s">
        <v>60</v>
      </c>
      <c r="M705" s="22"/>
      <c r="N705" s="22">
        <v>37</v>
      </c>
      <c r="O705" s="22" t="s">
        <v>32714</v>
      </c>
      <c r="P705" s="22">
        <v>1</v>
      </c>
    </row>
    <row r="706" spans="1:16" x14ac:dyDescent="0.3">
      <c r="A706" s="22" t="e">
        <f>VLOOKUP(B706,web_archive!D:D,1,FALSE)</f>
        <v>#N/A</v>
      </c>
      <c r="B706" s="22">
        <v>1506</v>
      </c>
      <c r="C706" s="22" t="s">
        <v>6306</v>
      </c>
      <c r="D706" s="22">
        <v>80</v>
      </c>
      <c r="E706" s="22" t="s">
        <v>33354</v>
      </c>
      <c r="F706" s="22"/>
      <c r="G706" s="22" t="s">
        <v>32712</v>
      </c>
      <c r="H706" s="22"/>
      <c r="I706" s="22" t="s">
        <v>6306</v>
      </c>
      <c r="J706" s="22"/>
      <c r="K706" s="22">
        <v>2</v>
      </c>
      <c r="L706" s="22" t="s">
        <v>60</v>
      </c>
      <c r="M706" s="22"/>
      <c r="N706" s="22">
        <v>37</v>
      </c>
      <c r="O706" s="22" t="s">
        <v>32714</v>
      </c>
      <c r="P706" s="22">
        <v>1</v>
      </c>
    </row>
    <row r="707" spans="1:16" x14ac:dyDescent="0.3">
      <c r="A707" s="22" t="e">
        <f>VLOOKUP(B707,web_archive!D:D,1,FALSE)</f>
        <v>#N/A</v>
      </c>
      <c r="B707" s="22">
        <v>1507</v>
      </c>
      <c r="C707" s="22" t="s">
        <v>33357</v>
      </c>
      <c r="D707" s="22">
        <v>100</v>
      </c>
      <c r="E707" s="22" t="s">
        <v>33358</v>
      </c>
      <c r="F707" s="22"/>
      <c r="G707" s="22" t="s">
        <v>32712</v>
      </c>
      <c r="H707" s="22"/>
      <c r="I707" s="22" t="s">
        <v>6306</v>
      </c>
      <c r="J707" s="22"/>
      <c r="K707" s="22">
        <v>14</v>
      </c>
      <c r="L707" s="22" t="s">
        <v>60</v>
      </c>
      <c r="M707" s="22"/>
      <c r="N707" s="22">
        <v>54</v>
      </c>
      <c r="O707" s="22" t="s">
        <v>32714</v>
      </c>
      <c r="P707" s="22">
        <v>2</v>
      </c>
    </row>
    <row r="708" spans="1:16" x14ac:dyDescent="0.3">
      <c r="A708" s="22">
        <f>VLOOKUP(B708,web_archive!D:D,1,FALSE)</f>
        <v>1508</v>
      </c>
      <c r="B708" s="22">
        <v>1508</v>
      </c>
      <c r="C708" s="22" t="s">
        <v>33359</v>
      </c>
      <c r="D708" s="22">
        <v>100</v>
      </c>
      <c r="E708" s="22" t="s">
        <v>33358</v>
      </c>
      <c r="F708" s="22" t="s">
        <v>33360</v>
      </c>
      <c r="G708" s="22" t="s">
        <v>32712</v>
      </c>
      <c r="H708" s="22"/>
      <c r="I708" s="22" t="s">
        <v>6306</v>
      </c>
      <c r="J708" s="22"/>
      <c r="K708" s="22">
        <v>14</v>
      </c>
      <c r="L708" s="22" t="s">
        <v>60</v>
      </c>
      <c r="M708" s="22"/>
      <c r="N708" s="22">
        <v>54</v>
      </c>
      <c r="O708" s="22" t="s">
        <v>32714</v>
      </c>
      <c r="P708" s="22">
        <v>2</v>
      </c>
    </row>
    <row r="709" spans="1:16" x14ac:dyDescent="0.3">
      <c r="A709" s="22" t="e">
        <f>VLOOKUP(B709,web_archive!D:D,1,FALSE)</f>
        <v>#N/A</v>
      </c>
      <c r="B709" s="22">
        <v>1509</v>
      </c>
      <c r="C709" s="22" t="s">
        <v>33359</v>
      </c>
      <c r="D709" s="22">
        <v>100</v>
      </c>
      <c r="E709" s="22" t="s">
        <v>33358</v>
      </c>
      <c r="F709" s="22"/>
      <c r="G709" s="22" t="s">
        <v>32712</v>
      </c>
      <c r="H709" s="22"/>
      <c r="I709" s="22" t="s">
        <v>6306</v>
      </c>
      <c r="J709" s="22"/>
      <c r="K709" s="22">
        <v>14</v>
      </c>
      <c r="L709" s="22" t="s">
        <v>60</v>
      </c>
      <c r="M709" s="22"/>
      <c r="N709" s="22">
        <v>54</v>
      </c>
      <c r="O709" s="22" t="s">
        <v>32714</v>
      </c>
      <c r="P709" s="22">
        <v>2</v>
      </c>
    </row>
    <row r="710" spans="1:16" x14ac:dyDescent="0.3">
      <c r="A710" s="22">
        <f>VLOOKUP(B710,web_archive!D:D,1,FALSE)</f>
        <v>1510</v>
      </c>
      <c r="B710" s="22">
        <v>1510</v>
      </c>
      <c r="C710" s="22" t="s">
        <v>33361</v>
      </c>
      <c r="D710" s="22">
        <v>90</v>
      </c>
      <c r="E710" s="22" t="s">
        <v>33362</v>
      </c>
      <c r="F710" s="22" t="s">
        <v>33363</v>
      </c>
      <c r="G710" s="22" t="s">
        <v>32712</v>
      </c>
      <c r="H710" s="22"/>
      <c r="I710" s="22" t="s">
        <v>6306</v>
      </c>
      <c r="J710" s="22"/>
      <c r="K710" s="22">
        <v>14</v>
      </c>
      <c r="L710" s="22" t="s">
        <v>60</v>
      </c>
      <c r="M710" s="22"/>
      <c r="N710" s="22">
        <v>69</v>
      </c>
      <c r="O710" s="22" t="s">
        <v>32714</v>
      </c>
      <c r="P710" s="22">
        <v>2</v>
      </c>
    </row>
    <row r="711" spans="1:16" x14ac:dyDescent="0.3">
      <c r="A711" s="22">
        <f>VLOOKUP(B711,web_archive!D:D,1,FALSE)</f>
        <v>1511</v>
      </c>
      <c r="B711" s="22">
        <v>1511</v>
      </c>
      <c r="C711" s="22" t="s">
        <v>33364</v>
      </c>
      <c r="D711" s="22">
        <v>90</v>
      </c>
      <c r="E711" s="22" t="s">
        <v>33362</v>
      </c>
      <c r="F711" s="22" t="s">
        <v>33365</v>
      </c>
      <c r="G711" s="22" t="s">
        <v>32712</v>
      </c>
      <c r="H711" s="22"/>
      <c r="I711" s="22" t="s">
        <v>6306</v>
      </c>
      <c r="J711" s="22"/>
      <c r="K711" s="22">
        <v>14</v>
      </c>
      <c r="L711" s="22" t="s">
        <v>60</v>
      </c>
      <c r="M711" s="22"/>
      <c r="N711" s="22">
        <v>69</v>
      </c>
      <c r="O711" s="22" t="s">
        <v>32714</v>
      </c>
      <c r="P711" s="22">
        <v>2</v>
      </c>
    </row>
    <row r="712" spans="1:16" x14ac:dyDescent="0.3">
      <c r="A712" s="22" t="e">
        <f>VLOOKUP(B712,web_archive!D:D,1,FALSE)</f>
        <v>#N/A</v>
      </c>
      <c r="B712" s="22">
        <v>1512</v>
      </c>
      <c r="C712" s="22" t="s">
        <v>33364</v>
      </c>
      <c r="D712" s="22">
        <v>90</v>
      </c>
      <c r="E712" s="22" t="s">
        <v>33362</v>
      </c>
      <c r="F712" s="22"/>
      <c r="G712" s="22" t="s">
        <v>32712</v>
      </c>
      <c r="H712" s="22"/>
      <c r="I712" s="22" t="s">
        <v>6306</v>
      </c>
      <c r="J712" s="22"/>
      <c r="K712" s="22">
        <v>14</v>
      </c>
      <c r="L712" s="22" t="s">
        <v>60</v>
      </c>
      <c r="M712" s="22"/>
      <c r="N712" s="22">
        <v>69</v>
      </c>
      <c r="O712" s="22" t="s">
        <v>32714</v>
      </c>
      <c r="P712" s="22">
        <v>2</v>
      </c>
    </row>
    <row r="713" spans="1:16" x14ac:dyDescent="0.3">
      <c r="A713" s="22" t="e">
        <f>VLOOKUP(B713,web_archive!D:D,1,FALSE)</f>
        <v>#N/A</v>
      </c>
      <c r="B713" s="22">
        <v>1513</v>
      </c>
      <c r="C713" s="22" t="s">
        <v>33366</v>
      </c>
      <c r="D713" s="22">
        <v>150</v>
      </c>
      <c r="E713" s="22" t="s">
        <v>33367</v>
      </c>
      <c r="F713" s="22" t="s">
        <v>33368</v>
      </c>
      <c r="G713" s="22" t="s">
        <v>32712</v>
      </c>
      <c r="H713" s="22"/>
      <c r="I713" s="22" t="s">
        <v>6306</v>
      </c>
      <c r="J713" s="22"/>
      <c r="K713" s="22">
        <v>27</v>
      </c>
      <c r="L713" s="22" t="s">
        <v>60</v>
      </c>
      <c r="M713" s="22"/>
      <c r="N713" s="22">
        <v>110</v>
      </c>
      <c r="O713" s="22" t="s">
        <v>32714</v>
      </c>
      <c r="P713" s="22">
        <v>3</v>
      </c>
    </row>
    <row r="714" spans="1:16" x14ac:dyDescent="0.3">
      <c r="A714" s="22">
        <f>VLOOKUP(B714,web_archive!D:D,1,FALSE)</f>
        <v>1514</v>
      </c>
      <c r="B714" s="22">
        <v>1514</v>
      </c>
      <c r="C714" s="22" t="s">
        <v>33369</v>
      </c>
      <c r="D714" s="22">
        <v>150</v>
      </c>
      <c r="E714" s="22" t="s">
        <v>33367</v>
      </c>
      <c r="F714" s="22" t="s">
        <v>33370</v>
      </c>
      <c r="G714" s="22" t="s">
        <v>32712</v>
      </c>
      <c r="H714" s="22"/>
      <c r="I714" s="22" t="s">
        <v>6306</v>
      </c>
      <c r="J714" s="22"/>
      <c r="K714" s="22">
        <v>27</v>
      </c>
      <c r="L714" s="22" t="s">
        <v>60</v>
      </c>
      <c r="M714" s="22"/>
      <c r="N714" s="22">
        <v>110</v>
      </c>
      <c r="O714" s="22" t="s">
        <v>32714</v>
      </c>
      <c r="P714" s="22">
        <v>3</v>
      </c>
    </row>
    <row r="715" spans="1:16" x14ac:dyDescent="0.3">
      <c r="A715" s="22" t="e">
        <f>VLOOKUP(B715,web_archive!D:D,1,FALSE)</f>
        <v>#N/A</v>
      </c>
      <c r="B715" s="22">
        <v>1515</v>
      </c>
      <c r="C715" s="22" t="s">
        <v>33369</v>
      </c>
      <c r="D715" s="22">
        <v>150</v>
      </c>
      <c r="E715" s="22" t="s">
        <v>33367</v>
      </c>
      <c r="F715" s="22"/>
      <c r="G715" s="22" t="s">
        <v>32712</v>
      </c>
      <c r="H715" s="22"/>
      <c r="I715" s="22" t="s">
        <v>6306</v>
      </c>
      <c r="J715" s="22"/>
      <c r="K715" s="22">
        <v>27</v>
      </c>
      <c r="L715" s="22" t="s">
        <v>60</v>
      </c>
      <c r="M715" s="22"/>
      <c r="N715" s="22">
        <v>110</v>
      </c>
      <c r="O715" s="22" t="s">
        <v>32714</v>
      </c>
      <c r="P715" s="22">
        <v>3</v>
      </c>
    </row>
    <row r="716" spans="1:16" x14ac:dyDescent="0.3">
      <c r="A716" s="22" t="e">
        <f>VLOOKUP(B716,web_archive!D:D,1,FALSE)</f>
        <v>#N/A</v>
      </c>
      <c r="B716" s="22">
        <v>1516</v>
      </c>
      <c r="C716" s="22" t="s">
        <v>9843</v>
      </c>
      <c r="D716" s="22">
        <v>120</v>
      </c>
      <c r="E716" s="22" t="s">
        <v>33371</v>
      </c>
      <c r="F716" s="22"/>
      <c r="G716" s="22" t="s">
        <v>32712</v>
      </c>
      <c r="H716" s="22"/>
      <c r="I716" s="22" t="s">
        <v>6306</v>
      </c>
      <c r="J716" s="22"/>
      <c r="K716" s="22">
        <v>27</v>
      </c>
      <c r="L716" s="22" t="s">
        <v>60</v>
      </c>
      <c r="M716" s="22"/>
      <c r="N716" s="22">
        <v>130</v>
      </c>
      <c r="O716" s="22" t="s">
        <v>32714</v>
      </c>
      <c r="P716" s="22">
        <v>3</v>
      </c>
    </row>
    <row r="717" spans="1:16" x14ac:dyDescent="0.3">
      <c r="A717" s="22">
        <f>VLOOKUP(B717,web_archive!D:D,1,FALSE)</f>
        <v>1517</v>
      </c>
      <c r="B717" s="22">
        <v>1517</v>
      </c>
      <c r="C717" s="22" t="s">
        <v>33372</v>
      </c>
      <c r="D717" s="22">
        <v>120</v>
      </c>
      <c r="E717" s="22" t="s">
        <v>33371</v>
      </c>
      <c r="F717" s="22" t="s">
        <v>33373</v>
      </c>
      <c r="G717" s="22" t="s">
        <v>32712</v>
      </c>
      <c r="H717" s="22"/>
      <c r="I717" s="22" t="s">
        <v>6306</v>
      </c>
      <c r="J717" s="22"/>
      <c r="K717" s="22">
        <v>27</v>
      </c>
      <c r="L717" s="22" t="s">
        <v>60</v>
      </c>
      <c r="M717" s="22"/>
      <c r="N717" s="22">
        <v>130</v>
      </c>
      <c r="O717" s="22" t="s">
        <v>32714</v>
      </c>
      <c r="P717" s="22">
        <v>3</v>
      </c>
    </row>
    <row r="718" spans="1:16" x14ac:dyDescent="0.3">
      <c r="A718" s="22" t="e">
        <f>VLOOKUP(B718,web_archive!D:D,1,FALSE)</f>
        <v>#N/A</v>
      </c>
      <c r="B718" s="22">
        <v>1518</v>
      </c>
      <c r="C718" s="22" t="s">
        <v>33372</v>
      </c>
      <c r="D718" s="22">
        <v>120</v>
      </c>
      <c r="E718" s="22" t="s">
        <v>33371</v>
      </c>
      <c r="F718" s="22"/>
      <c r="G718" s="22" t="s">
        <v>32712</v>
      </c>
      <c r="H718" s="22"/>
      <c r="I718" s="22" t="s">
        <v>6306</v>
      </c>
      <c r="J718" s="22"/>
      <c r="K718" s="22">
        <v>27</v>
      </c>
      <c r="L718" s="22" t="s">
        <v>60</v>
      </c>
      <c r="M718" s="22"/>
      <c r="N718" s="22">
        <v>130</v>
      </c>
      <c r="O718" s="22" t="s">
        <v>32714</v>
      </c>
      <c r="P718" s="22">
        <v>3</v>
      </c>
    </row>
    <row r="719" spans="1:16" x14ac:dyDescent="0.3">
      <c r="A719" s="22" t="e">
        <f>VLOOKUP(B719,web_archive!D:D,1,FALSE)</f>
        <v>#N/A</v>
      </c>
      <c r="B719" s="22">
        <v>1519</v>
      </c>
      <c r="C719" s="22" t="s">
        <v>33374</v>
      </c>
      <c r="D719" s="22">
        <v>80</v>
      </c>
      <c r="E719" s="22" t="s">
        <v>33375</v>
      </c>
      <c r="F719" s="22" t="s">
        <v>33376</v>
      </c>
      <c r="G719" s="22" t="s">
        <v>32712</v>
      </c>
      <c r="H719" s="22"/>
      <c r="I719" s="22" t="s">
        <v>6306</v>
      </c>
      <c r="J719" s="22"/>
      <c r="K719" s="22">
        <v>14</v>
      </c>
      <c r="L719" s="22" t="s">
        <v>60</v>
      </c>
      <c r="M719" s="22"/>
      <c r="N719" s="22">
        <v>84</v>
      </c>
      <c r="O719" s="22" t="s">
        <v>32714</v>
      </c>
      <c r="P719" s="22">
        <v>2</v>
      </c>
    </row>
    <row r="720" spans="1:16" x14ac:dyDescent="0.3">
      <c r="A720" s="22">
        <f>VLOOKUP(B720,web_archive!D:D,1,FALSE)</f>
        <v>1520</v>
      </c>
      <c r="B720" s="22">
        <v>1520</v>
      </c>
      <c r="C720" s="22" t="s">
        <v>33377</v>
      </c>
      <c r="D720" s="22">
        <v>80</v>
      </c>
      <c r="E720" s="22" t="s">
        <v>33375</v>
      </c>
      <c r="F720" s="22" t="s">
        <v>33378</v>
      </c>
      <c r="G720" s="22" t="s">
        <v>32712</v>
      </c>
      <c r="H720" s="22"/>
      <c r="I720" s="22" t="s">
        <v>6306</v>
      </c>
      <c r="J720" s="22"/>
      <c r="K720" s="22">
        <v>14</v>
      </c>
      <c r="L720" s="22" t="s">
        <v>60</v>
      </c>
      <c r="M720" s="22"/>
      <c r="N720" s="22">
        <v>84</v>
      </c>
      <c r="O720" s="22" t="s">
        <v>32714</v>
      </c>
      <c r="P720" s="22">
        <v>2</v>
      </c>
    </row>
    <row r="721" spans="1:16" x14ac:dyDescent="0.3">
      <c r="A721" s="22" t="e">
        <f>VLOOKUP(B721,web_archive!D:D,1,FALSE)</f>
        <v>#N/A</v>
      </c>
      <c r="B721" s="22">
        <v>1521</v>
      </c>
      <c r="C721" s="22" t="s">
        <v>33377</v>
      </c>
      <c r="D721" s="22">
        <v>80</v>
      </c>
      <c r="E721" s="22" t="s">
        <v>33375</v>
      </c>
      <c r="F721" s="22"/>
      <c r="G721" s="22" t="s">
        <v>32712</v>
      </c>
      <c r="H721" s="22"/>
      <c r="I721" s="22" t="s">
        <v>6306</v>
      </c>
      <c r="J721" s="22"/>
      <c r="K721" s="22">
        <v>14</v>
      </c>
      <c r="L721" s="22" t="s">
        <v>60</v>
      </c>
      <c r="M721" s="22"/>
      <c r="N721" s="22">
        <v>84</v>
      </c>
      <c r="O721" s="22" t="s">
        <v>32714</v>
      </c>
      <c r="P721" s="22">
        <v>2</v>
      </c>
    </row>
    <row r="722" spans="1:16" x14ac:dyDescent="0.3">
      <c r="A722" s="22" t="e">
        <f>VLOOKUP(B722,web_archive!D:D,1,FALSE)</f>
        <v>#N/A</v>
      </c>
      <c r="B722" s="22">
        <v>1522</v>
      </c>
      <c r="C722" s="22" t="s">
        <v>12480</v>
      </c>
      <c r="D722" s="22">
        <v>200</v>
      </c>
      <c r="E722" s="22" t="s">
        <v>33379</v>
      </c>
      <c r="F722" s="22"/>
      <c r="G722" s="22" t="s">
        <v>33380</v>
      </c>
      <c r="H722" s="22"/>
      <c r="I722" s="22" t="s">
        <v>6306</v>
      </c>
      <c r="J722" s="22"/>
      <c r="K722" s="22">
        <v>27</v>
      </c>
      <c r="L722" s="22" t="s">
        <v>60</v>
      </c>
      <c r="M722" s="22"/>
      <c r="N722" s="22">
        <v>140</v>
      </c>
      <c r="O722" s="22" t="s">
        <v>32714</v>
      </c>
      <c r="P722" s="22">
        <v>3</v>
      </c>
    </row>
    <row r="723" spans="1:16" x14ac:dyDescent="0.3">
      <c r="A723" s="22" t="e">
        <f>VLOOKUP(B723,web_archive!D:D,1,FALSE)</f>
        <v>#N/A</v>
      </c>
      <c r="B723" s="22">
        <v>1523</v>
      </c>
      <c r="C723" s="22" t="s">
        <v>9451</v>
      </c>
      <c r="D723" s="22">
        <v>70</v>
      </c>
      <c r="E723" s="22" t="s">
        <v>33381</v>
      </c>
      <c r="F723" s="22" t="s">
        <v>33382</v>
      </c>
      <c r="G723" s="22" t="s">
        <v>33383</v>
      </c>
      <c r="H723" s="22"/>
      <c r="I723" s="22" t="s">
        <v>6306</v>
      </c>
      <c r="J723" s="22"/>
      <c r="K723" s="22">
        <v>40</v>
      </c>
      <c r="L723" s="22" t="s">
        <v>60</v>
      </c>
      <c r="M723" s="22"/>
      <c r="N723" s="22">
        <v>85</v>
      </c>
      <c r="O723" s="22" t="s">
        <v>32714</v>
      </c>
      <c r="P723" s="22">
        <v>4</v>
      </c>
    </row>
    <row r="724" spans="1:16" x14ac:dyDescent="0.3">
      <c r="A724" s="22">
        <f>VLOOKUP(B724,web_archive!D:D,1,FALSE)</f>
        <v>1524</v>
      </c>
      <c r="B724" s="22">
        <v>1524</v>
      </c>
      <c r="C724" s="22" t="s">
        <v>33384</v>
      </c>
      <c r="D724" s="22">
        <v>80</v>
      </c>
      <c r="E724" s="22" t="s">
        <v>33385</v>
      </c>
      <c r="F724" s="22" t="s">
        <v>33386</v>
      </c>
      <c r="G724" s="22" t="s">
        <v>33387</v>
      </c>
      <c r="H724" s="22"/>
      <c r="I724" s="22" t="s">
        <v>6306</v>
      </c>
      <c r="J724" s="22"/>
      <c r="K724" s="22">
        <v>40</v>
      </c>
      <c r="L724" s="22" t="s">
        <v>60</v>
      </c>
      <c r="M724" s="22"/>
      <c r="N724" s="22">
        <v>110</v>
      </c>
      <c r="O724" s="22" t="s">
        <v>32714</v>
      </c>
      <c r="P724" s="22">
        <v>4</v>
      </c>
    </row>
    <row r="725" spans="1:16" x14ac:dyDescent="0.3">
      <c r="A725" s="22">
        <f>VLOOKUP(B725,web_archive!D:D,1,FALSE)</f>
        <v>1525</v>
      </c>
      <c r="B725" s="22">
        <v>1525</v>
      </c>
      <c r="C725" s="22" t="s">
        <v>6186</v>
      </c>
      <c r="D725" s="22">
        <v>80</v>
      </c>
      <c r="E725" s="22" t="s">
        <v>33388</v>
      </c>
      <c r="F725" s="22" t="s">
        <v>33389</v>
      </c>
      <c r="G725" s="22" t="s">
        <v>33390</v>
      </c>
      <c r="H725" s="22"/>
      <c r="I725" s="22" t="s">
        <v>6306</v>
      </c>
      <c r="J725" s="22"/>
      <c r="K725" s="22">
        <v>40</v>
      </c>
      <c r="L725" s="22" t="s">
        <v>60</v>
      </c>
      <c r="M725" s="22"/>
      <c r="N725" s="22">
        <v>135</v>
      </c>
      <c r="O725" s="22" t="s">
        <v>32714</v>
      </c>
      <c r="P725" s="22">
        <v>4</v>
      </c>
    </row>
    <row r="726" spans="1:16" x14ac:dyDescent="0.3">
      <c r="A726" s="22" t="e">
        <f>VLOOKUP(B726,web_archive!D:D,1,FALSE)</f>
        <v>#N/A</v>
      </c>
      <c r="B726" s="22">
        <v>1526</v>
      </c>
      <c r="C726" s="22" t="s">
        <v>12481</v>
      </c>
      <c r="D726" s="22">
        <v>100</v>
      </c>
      <c r="E726" s="22" t="s">
        <v>33391</v>
      </c>
      <c r="F726" s="22"/>
      <c r="G726" s="22" t="s">
        <v>33392</v>
      </c>
      <c r="H726" s="22"/>
      <c r="I726" s="22" t="s">
        <v>6306</v>
      </c>
      <c r="J726" s="22"/>
      <c r="K726" s="22">
        <v>40</v>
      </c>
      <c r="L726" s="22" t="s">
        <v>60</v>
      </c>
      <c r="M726" s="22"/>
      <c r="N726" s="22">
        <v>145</v>
      </c>
      <c r="O726" s="22" t="s">
        <v>32714</v>
      </c>
      <c r="P726" s="22">
        <v>4</v>
      </c>
    </row>
    <row r="727" spans="1:16" x14ac:dyDescent="0.3">
      <c r="A727" s="22" t="e">
        <f>VLOOKUP(B727,web_archive!D:D,1,FALSE)</f>
        <v>#N/A</v>
      </c>
      <c r="B727" s="22">
        <v>1527</v>
      </c>
      <c r="C727" s="22" t="s">
        <v>12482</v>
      </c>
      <c r="D727" s="22">
        <v>90</v>
      </c>
      <c r="E727" s="22" t="s">
        <v>33393</v>
      </c>
      <c r="F727" s="22"/>
      <c r="G727" s="22" t="s">
        <v>33394</v>
      </c>
      <c r="H727" s="22"/>
      <c r="I727" s="22" t="s">
        <v>6306</v>
      </c>
      <c r="J727" s="22"/>
      <c r="K727" s="22">
        <v>40</v>
      </c>
      <c r="L727" s="22" t="s">
        <v>60</v>
      </c>
      <c r="M727" s="22"/>
      <c r="N727" s="22">
        <v>165</v>
      </c>
      <c r="O727" s="22" t="s">
        <v>32714</v>
      </c>
      <c r="P727" s="22">
        <v>4</v>
      </c>
    </row>
    <row r="728" spans="1:16" x14ac:dyDescent="0.3">
      <c r="A728" s="22">
        <f>VLOOKUP(B728,web_archive!D:D,1,FALSE)</f>
        <v>1528</v>
      </c>
      <c r="B728" s="22">
        <v>1528</v>
      </c>
      <c r="C728" s="22" t="s">
        <v>4703</v>
      </c>
      <c r="D728" s="22">
        <v>150</v>
      </c>
      <c r="E728" s="22" t="s">
        <v>33395</v>
      </c>
      <c r="F728" s="22" t="s">
        <v>33396</v>
      </c>
      <c r="G728" s="22" t="s">
        <v>33397</v>
      </c>
      <c r="H728" s="22"/>
      <c r="I728" s="22" t="s">
        <v>6306</v>
      </c>
      <c r="J728" s="22"/>
      <c r="K728" s="22">
        <v>40</v>
      </c>
      <c r="L728" s="22" t="s">
        <v>60</v>
      </c>
      <c r="M728" s="22"/>
      <c r="N728" s="22">
        <v>140</v>
      </c>
      <c r="O728" s="22" t="s">
        <v>32778</v>
      </c>
      <c r="P728" s="22">
        <v>4</v>
      </c>
    </row>
    <row r="729" spans="1:16" x14ac:dyDescent="0.3">
      <c r="A729" s="22" t="e">
        <f>VLOOKUP(B729,web_archive!D:D,1,FALSE)</f>
        <v>#N/A</v>
      </c>
      <c r="B729" s="22">
        <v>1529</v>
      </c>
      <c r="C729" s="22" t="s">
        <v>12484</v>
      </c>
      <c r="D729" s="22">
        <v>300</v>
      </c>
      <c r="E729" s="22" t="s">
        <v>33398</v>
      </c>
      <c r="F729" s="22" t="s">
        <v>33399</v>
      </c>
      <c r="G729" s="22" t="s">
        <v>32712</v>
      </c>
      <c r="H729" s="22"/>
      <c r="I729" s="22" t="s">
        <v>6306</v>
      </c>
      <c r="J729" s="22"/>
      <c r="K729" s="22">
        <v>78</v>
      </c>
      <c r="L729" s="22" t="s">
        <v>60</v>
      </c>
      <c r="M729" s="22"/>
      <c r="N729" s="22">
        <v>155</v>
      </c>
      <c r="O729" s="22" t="s">
        <v>32714</v>
      </c>
      <c r="P729" s="22">
        <v>3</v>
      </c>
    </row>
    <row r="730" spans="1:16" x14ac:dyDescent="0.3">
      <c r="A730" s="22" t="e">
        <f>VLOOKUP(B730,web_archive!D:D,1,FALSE)</f>
        <v>#N/A</v>
      </c>
      <c r="B730" s="22">
        <v>1530</v>
      </c>
      <c r="C730" s="22" t="s">
        <v>12485</v>
      </c>
      <c r="D730" s="22">
        <v>600</v>
      </c>
      <c r="E730" s="22" t="s">
        <v>33400</v>
      </c>
      <c r="F730" s="22"/>
      <c r="G730" s="22" t="s">
        <v>33401</v>
      </c>
      <c r="H730" s="22"/>
      <c r="I730" s="22" t="s">
        <v>6306</v>
      </c>
      <c r="J730" s="22"/>
      <c r="K730" s="22">
        <v>95</v>
      </c>
      <c r="L730" s="22" t="s">
        <v>24</v>
      </c>
      <c r="M730" s="22"/>
      <c r="N730" s="22">
        <v>250</v>
      </c>
      <c r="O730" s="22" t="s">
        <v>32799</v>
      </c>
      <c r="P730" s="22">
        <v>4</v>
      </c>
    </row>
    <row r="731" spans="1:16" x14ac:dyDescent="0.3">
      <c r="A731" s="22">
        <f>VLOOKUP(B731,web_archive!D:D,1,FALSE)</f>
        <v>1531</v>
      </c>
      <c r="B731" s="22">
        <v>1531</v>
      </c>
      <c r="C731" s="22" t="s">
        <v>9380</v>
      </c>
      <c r="D731" s="22">
        <v>250</v>
      </c>
      <c r="E731" s="22" t="s">
        <v>33402</v>
      </c>
      <c r="F731" s="22" t="s">
        <v>33403</v>
      </c>
      <c r="G731" s="22" t="s">
        <v>33404</v>
      </c>
      <c r="H731" s="22"/>
      <c r="I731" s="22" t="s">
        <v>6306</v>
      </c>
      <c r="J731" s="22"/>
      <c r="K731" s="22">
        <v>55</v>
      </c>
      <c r="L731" s="22" t="s">
        <v>60</v>
      </c>
      <c r="M731" s="22"/>
      <c r="N731" s="22">
        <v>115</v>
      </c>
      <c r="O731" s="22" t="s">
        <v>32714</v>
      </c>
      <c r="P731" s="22">
        <v>3</v>
      </c>
    </row>
    <row r="732" spans="1:16" x14ac:dyDescent="0.3">
      <c r="A732" s="22" t="e">
        <f>VLOOKUP(B732,web_archive!D:D,1,FALSE)</f>
        <v>#N/A</v>
      </c>
      <c r="B732" s="22">
        <v>1532</v>
      </c>
      <c r="C732" s="22" t="s">
        <v>33405</v>
      </c>
      <c r="D732" s="22">
        <v>200</v>
      </c>
      <c r="E732" s="22" t="s">
        <v>33406</v>
      </c>
      <c r="F732" s="22"/>
      <c r="G732" s="22" t="s">
        <v>33380</v>
      </c>
      <c r="H732" s="22"/>
      <c r="I732" s="22" t="s">
        <v>6306</v>
      </c>
      <c r="J732" s="22"/>
      <c r="K732" s="22">
        <v>27</v>
      </c>
      <c r="L732" s="22" t="s">
        <v>60</v>
      </c>
      <c r="M732" s="22"/>
      <c r="N732" s="22">
        <v>140</v>
      </c>
      <c r="O732" s="22" t="s">
        <v>32714</v>
      </c>
      <c r="P732" s="22">
        <v>3</v>
      </c>
    </row>
    <row r="733" spans="1:16" x14ac:dyDescent="0.3">
      <c r="A733" s="22" t="e">
        <f>VLOOKUP(B733,web_archive!D:D,1,FALSE)</f>
        <v>#N/A</v>
      </c>
      <c r="B733" s="22">
        <v>1533</v>
      </c>
      <c r="C733" s="22" t="s">
        <v>12488</v>
      </c>
      <c r="D733" s="22">
        <v>100</v>
      </c>
      <c r="E733" s="22" t="s">
        <v>33407</v>
      </c>
      <c r="F733" s="22"/>
      <c r="G733" s="22" t="s">
        <v>33408</v>
      </c>
      <c r="H733" s="22"/>
      <c r="I733" s="22" t="s">
        <v>6306</v>
      </c>
      <c r="J733" s="22"/>
      <c r="K733" s="22">
        <v>48</v>
      </c>
      <c r="L733" s="22" t="s">
        <v>60</v>
      </c>
      <c r="M733" s="22"/>
      <c r="N733" s="22">
        <v>170</v>
      </c>
      <c r="O733" s="22" t="s">
        <v>32714</v>
      </c>
      <c r="P733" s="22">
        <v>4</v>
      </c>
    </row>
    <row r="734" spans="1:16" x14ac:dyDescent="0.3">
      <c r="A734" s="22">
        <f>VLOOKUP(B734,web_archive!D:D,1,FALSE)</f>
        <v>1534</v>
      </c>
      <c r="B734" s="22">
        <v>1534</v>
      </c>
      <c r="C734" s="22" t="s">
        <v>9384</v>
      </c>
      <c r="D734" s="22">
        <v>0</v>
      </c>
      <c r="E734" s="22" t="s">
        <v>33409</v>
      </c>
      <c r="F734" s="22"/>
      <c r="G734" s="22" t="s">
        <v>33404</v>
      </c>
      <c r="H734" s="22"/>
      <c r="I734" s="22" t="s">
        <v>6306</v>
      </c>
      <c r="J734" s="22"/>
      <c r="K734" s="22">
        <v>1</v>
      </c>
      <c r="L734" s="22" t="s">
        <v>24</v>
      </c>
      <c r="M734" s="22"/>
      <c r="N734" s="22">
        <v>150</v>
      </c>
      <c r="O734" s="22" t="s">
        <v>32714</v>
      </c>
      <c r="P734" s="22">
        <v>3</v>
      </c>
    </row>
    <row r="735" spans="1:16" x14ac:dyDescent="0.3">
      <c r="A735" s="22" t="e">
        <f>VLOOKUP(B735,web_archive!D:D,1,FALSE)</f>
        <v>#N/A</v>
      </c>
      <c r="B735" s="22">
        <v>1535</v>
      </c>
      <c r="C735" s="22" t="s">
        <v>33410</v>
      </c>
      <c r="D735" s="22">
        <v>44</v>
      </c>
      <c r="E735" s="22" t="s">
        <v>33411</v>
      </c>
      <c r="F735" s="22"/>
      <c r="G735" s="22" t="s">
        <v>33412</v>
      </c>
      <c r="H735" s="22"/>
      <c r="I735" s="22" t="s">
        <v>6306</v>
      </c>
      <c r="J735" s="22"/>
      <c r="K735" s="22">
        <v>44</v>
      </c>
      <c r="L735" s="22" t="s">
        <v>60</v>
      </c>
      <c r="M735" s="22"/>
      <c r="N735" s="22">
        <v>4</v>
      </c>
      <c r="O735" s="22" t="s">
        <v>32714</v>
      </c>
      <c r="P735" s="22">
        <v>4</v>
      </c>
    </row>
    <row r="736" spans="1:16" x14ac:dyDescent="0.3">
      <c r="A736" s="22" t="e">
        <f>VLOOKUP(B736,web_archive!D:D,1,FALSE)</f>
        <v>#N/A</v>
      </c>
      <c r="B736" s="22">
        <v>1536</v>
      </c>
      <c r="C736" s="22" t="s">
        <v>12492</v>
      </c>
      <c r="D736" s="22">
        <v>0</v>
      </c>
      <c r="E736" s="22" t="s">
        <v>32867</v>
      </c>
      <c r="F736" s="22"/>
      <c r="G736" s="22" t="s">
        <v>32868</v>
      </c>
      <c r="H736" s="22"/>
      <c r="I736" s="22" t="s">
        <v>6306</v>
      </c>
      <c r="J736" s="22"/>
      <c r="K736" s="22">
        <v>1</v>
      </c>
      <c r="L736" s="22" t="s">
        <v>24</v>
      </c>
      <c r="M736" s="22"/>
      <c r="N736" s="22">
        <v>120</v>
      </c>
      <c r="O736" s="22" t="s">
        <v>32714</v>
      </c>
      <c r="P736" s="22">
        <v>1</v>
      </c>
    </row>
    <row r="737" spans="1:16" x14ac:dyDescent="0.3">
      <c r="A737" s="22" t="e">
        <f>VLOOKUP(B737,web_archive!D:D,1,FALSE)</f>
        <v>#N/A</v>
      </c>
      <c r="B737" s="22">
        <v>1537</v>
      </c>
      <c r="C737" s="22" t="s">
        <v>12494</v>
      </c>
      <c r="D737" s="22">
        <v>0</v>
      </c>
      <c r="E737" s="22" t="s">
        <v>33413</v>
      </c>
      <c r="F737" s="22"/>
      <c r="G737" s="22" t="s">
        <v>33414</v>
      </c>
      <c r="H737" s="22"/>
      <c r="I737" s="22" t="s">
        <v>6306</v>
      </c>
      <c r="J737" s="22"/>
      <c r="K737" s="22">
        <v>1</v>
      </c>
      <c r="L737" s="22" t="s">
        <v>24</v>
      </c>
      <c r="M737" s="22"/>
      <c r="N737" s="22">
        <v>193</v>
      </c>
      <c r="O737" s="22" t="s">
        <v>32714</v>
      </c>
      <c r="P737" s="22">
        <v>4</v>
      </c>
    </row>
    <row r="738" spans="1:16" x14ac:dyDescent="0.3">
      <c r="A738" s="22">
        <f>VLOOKUP(B738,web_archive!D:D,1,FALSE)</f>
        <v>1538</v>
      </c>
      <c r="B738" s="22">
        <v>1538</v>
      </c>
      <c r="C738" s="22" t="s">
        <v>33415</v>
      </c>
      <c r="D738" s="22">
        <v>70</v>
      </c>
      <c r="E738" s="22" t="s">
        <v>33381</v>
      </c>
      <c r="F738" s="22" t="s">
        <v>33416</v>
      </c>
      <c r="G738" s="22" t="s">
        <v>33383</v>
      </c>
      <c r="H738" s="22"/>
      <c r="I738" s="22" t="s">
        <v>6306</v>
      </c>
      <c r="J738" s="22"/>
      <c r="K738" s="22">
        <v>40</v>
      </c>
      <c r="L738" s="22" t="s">
        <v>60</v>
      </c>
      <c r="M738" s="22"/>
      <c r="N738" s="22">
        <v>85</v>
      </c>
      <c r="O738" s="22" t="s">
        <v>32714</v>
      </c>
      <c r="P738" s="22">
        <v>4</v>
      </c>
    </row>
    <row r="739" spans="1:16" x14ac:dyDescent="0.3">
      <c r="A739" s="22" t="e">
        <f>VLOOKUP(B739,web_archive!D:D,1,FALSE)</f>
        <v>#N/A</v>
      </c>
      <c r="B739" s="22">
        <v>1539</v>
      </c>
      <c r="C739" s="22" t="s">
        <v>33417</v>
      </c>
      <c r="D739" s="22">
        <v>80</v>
      </c>
      <c r="E739" s="22" t="s">
        <v>33385</v>
      </c>
      <c r="F739" s="22"/>
      <c r="G739" s="22" t="s">
        <v>33387</v>
      </c>
      <c r="H739" s="22"/>
      <c r="I739" s="22" t="s">
        <v>6306</v>
      </c>
      <c r="J739" s="22"/>
      <c r="K739" s="22">
        <v>40</v>
      </c>
      <c r="L739" s="22" t="s">
        <v>60</v>
      </c>
      <c r="M739" s="22"/>
      <c r="N739" s="22">
        <v>110</v>
      </c>
      <c r="O739" s="22" t="s">
        <v>32714</v>
      </c>
      <c r="P739" s="22">
        <v>4</v>
      </c>
    </row>
    <row r="740" spans="1:16" x14ac:dyDescent="0.3">
      <c r="A740" s="22" t="e">
        <f>VLOOKUP(B740,web_archive!D:D,1,FALSE)</f>
        <v>#N/A</v>
      </c>
      <c r="B740" s="22">
        <v>1540</v>
      </c>
      <c r="C740" s="22" t="s">
        <v>33418</v>
      </c>
      <c r="D740" s="22">
        <v>150</v>
      </c>
      <c r="E740" s="22" t="s">
        <v>33395</v>
      </c>
      <c r="F740" s="22"/>
      <c r="G740" s="22" t="s">
        <v>33397</v>
      </c>
      <c r="H740" s="22"/>
      <c r="I740" s="22" t="s">
        <v>6306</v>
      </c>
      <c r="J740" s="22"/>
      <c r="K740" s="22">
        <v>40</v>
      </c>
      <c r="L740" s="22" t="s">
        <v>60</v>
      </c>
      <c r="M740" s="22"/>
      <c r="N740" s="22">
        <v>140</v>
      </c>
      <c r="O740" s="22" t="s">
        <v>32778</v>
      </c>
      <c r="P740" s="22">
        <v>4</v>
      </c>
    </row>
    <row r="741" spans="1:16" x14ac:dyDescent="0.3">
      <c r="A741" s="22" t="e">
        <f>VLOOKUP(B741,web_archive!D:D,1,FALSE)</f>
        <v>#N/A</v>
      </c>
      <c r="B741" s="22">
        <v>1541</v>
      </c>
      <c r="C741" s="22" t="s">
        <v>12497</v>
      </c>
      <c r="D741" s="22">
        <v>90</v>
      </c>
      <c r="E741" s="22" t="s">
        <v>33419</v>
      </c>
      <c r="F741" s="22" t="s">
        <v>33420</v>
      </c>
      <c r="G741" s="22" t="s">
        <v>33421</v>
      </c>
      <c r="H741" s="22"/>
      <c r="I741" s="22" t="s">
        <v>6306</v>
      </c>
      <c r="J741" s="22"/>
      <c r="K741" s="22">
        <v>60</v>
      </c>
      <c r="L741" s="22" t="s">
        <v>60</v>
      </c>
      <c r="M741" s="22"/>
      <c r="N741" s="22">
        <v>120</v>
      </c>
      <c r="O741" s="22" t="s">
        <v>32778</v>
      </c>
      <c r="P741" s="22">
        <v>4</v>
      </c>
    </row>
    <row r="742" spans="1:16" x14ac:dyDescent="0.3">
      <c r="A742" s="22">
        <f>VLOOKUP(B742,web_archive!D:D,1,FALSE)</f>
        <v>1542</v>
      </c>
      <c r="B742" s="22">
        <v>1542</v>
      </c>
      <c r="C742" s="22" t="s">
        <v>996</v>
      </c>
      <c r="D742" s="22">
        <v>0</v>
      </c>
      <c r="E742" s="22" t="s">
        <v>33422</v>
      </c>
      <c r="F742" s="22"/>
      <c r="G742" s="22" t="s">
        <v>33423</v>
      </c>
      <c r="H742" s="22"/>
      <c r="I742" s="22" t="s">
        <v>6306</v>
      </c>
      <c r="J742" s="22"/>
      <c r="K742" s="22">
        <v>80</v>
      </c>
      <c r="L742" s="22" t="s">
        <v>60</v>
      </c>
      <c r="M742" s="22"/>
      <c r="N742" s="22">
        <v>105</v>
      </c>
      <c r="O742" s="22" t="s">
        <v>32714</v>
      </c>
      <c r="P742" s="22">
        <v>3</v>
      </c>
    </row>
    <row r="743" spans="1:16" x14ac:dyDescent="0.3">
      <c r="A743" s="22">
        <f>VLOOKUP(B743,web_archive!D:D,1,FALSE)</f>
        <v>1543</v>
      </c>
      <c r="B743" s="22">
        <v>1543</v>
      </c>
      <c r="C743" s="22" t="s">
        <v>1002</v>
      </c>
      <c r="D743" s="22">
        <v>0</v>
      </c>
      <c r="E743" s="22" t="s">
        <v>33424</v>
      </c>
      <c r="F743" s="22"/>
      <c r="G743" s="22" t="s">
        <v>33425</v>
      </c>
      <c r="H743" s="22"/>
      <c r="I743" s="22" t="s">
        <v>6306</v>
      </c>
      <c r="J743" s="22"/>
      <c r="K743" s="22">
        <v>80</v>
      </c>
      <c r="L743" s="22" t="s">
        <v>60</v>
      </c>
      <c r="M743" s="22"/>
      <c r="N743" s="22">
        <v>105</v>
      </c>
      <c r="O743" s="22" t="s">
        <v>32714</v>
      </c>
      <c r="P743" s="22">
        <v>3</v>
      </c>
    </row>
    <row r="744" spans="1:16" x14ac:dyDescent="0.3">
      <c r="A744" s="22" t="e">
        <f>VLOOKUP(B744,web_archive!D:D,1,FALSE)</f>
        <v>#N/A</v>
      </c>
      <c r="B744" s="22">
        <v>1544</v>
      </c>
      <c r="C744" s="22" t="s">
        <v>33426</v>
      </c>
      <c r="D744" s="22">
        <v>70</v>
      </c>
      <c r="E744" s="22" t="s">
        <v>33427</v>
      </c>
      <c r="F744" s="22" t="s">
        <v>33428</v>
      </c>
      <c r="G744" s="22" t="s">
        <v>33429</v>
      </c>
      <c r="H744" s="22"/>
      <c r="I744" s="22" t="s">
        <v>6306</v>
      </c>
      <c r="J744" s="22"/>
      <c r="K744" s="22">
        <v>50</v>
      </c>
      <c r="L744" s="22" t="s">
        <v>60</v>
      </c>
      <c r="M744" s="22"/>
      <c r="N744" s="22">
        <v>110</v>
      </c>
      <c r="O744" s="22" t="s">
        <v>32714</v>
      </c>
      <c r="P744" s="22">
        <v>3</v>
      </c>
    </row>
    <row r="745" spans="1:16" x14ac:dyDescent="0.3">
      <c r="A745" s="22" t="e">
        <f>VLOOKUP(B745,web_archive!D:D,1,FALSE)</f>
        <v>#N/A</v>
      </c>
      <c r="B745" s="22">
        <v>1545</v>
      </c>
      <c r="C745" s="22" t="s">
        <v>12500</v>
      </c>
      <c r="D745" s="22">
        <v>0</v>
      </c>
      <c r="E745" s="22" t="s">
        <v>33430</v>
      </c>
      <c r="F745" s="22"/>
      <c r="G745" s="22" t="s">
        <v>32712</v>
      </c>
      <c r="H745" s="22"/>
      <c r="I745" s="22" t="s">
        <v>6306</v>
      </c>
      <c r="J745" s="22"/>
      <c r="K745" s="22">
        <v>2</v>
      </c>
      <c r="L745" s="22" t="s">
        <v>24</v>
      </c>
      <c r="M745" s="22"/>
      <c r="N745" s="22">
        <v>57</v>
      </c>
      <c r="O745" s="22" t="s">
        <v>32714</v>
      </c>
      <c r="P745" s="22">
        <v>1</v>
      </c>
    </row>
    <row r="746" spans="1:16" x14ac:dyDescent="0.3">
      <c r="A746" s="22" t="e">
        <f>VLOOKUP(B746,web_archive!D:D,1,FALSE)</f>
        <v>#N/A</v>
      </c>
      <c r="B746" s="22">
        <v>1546</v>
      </c>
      <c r="C746" s="22" t="s">
        <v>12502</v>
      </c>
      <c r="D746" s="22">
        <v>0</v>
      </c>
      <c r="E746" s="22" t="s">
        <v>33431</v>
      </c>
      <c r="F746" s="22"/>
      <c r="G746" s="22" t="s">
        <v>33432</v>
      </c>
      <c r="H746" s="22"/>
      <c r="I746" s="22" t="s">
        <v>6306</v>
      </c>
      <c r="J746" s="22"/>
      <c r="K746" s="22">
        <v>80</v>
      </c>
      <c r="L746" s="22" t="s">
        <v>60</v>
      </c>
      <c r="M746" s="22"/>
      <c r="N746" s="22">
        <v>130</v>
      </c>
      <c r="O746" s="22" t="s">
        <v>32714</v>
      </c>
      <c r="P746" s="22">
        <v>4</v>
      </c>
    </row>
    <row r="747" spans="1:16" x14ac:dyDescent="0.3">
      <c r="A747" s="22" t="e">
        <f>VLOOKUP(B747,web_archive!D:D,1,FALSE)</f>
        <v>#N/A</v>
      </c>
      <c r="B747" s="22">
        <v>1547</v>
      </c>
      <c r="C747" s="22" t="s">
        <v>12504</v>
      </c>
      <c r="D747" s="22">
        <v>0</v>
      </c>
      <c r="E747" s="22" t="s">
        <v>33433</v>
      </c>
      <c r="F747" s="22"/>
      <c r="G747" s="22" t="s">
        <v>33434</v>
      </c>
      <c r="H747" s="22"/>
      <c r="I747" s="22" t="s">
        <v>6306</v>
      </c>
      <c r="J747" s="22"/>
      <c r="K747" s="22">
        <v>1</v>
      </c>
      <c r="L747" s="22" t="s">
        <v>24</v>
      </c>
      <c r="M747" s="22"/>
      <c r="N747" s="22">
        <v>150</v>
      </c>
      <c r="O747" s="22" t="s">
        <v>32714</v>
      </c>
      <c r="P747" s="22">
        <v>2</v>
      </c>
    </row>
    <row r="748" spans="1:16" x14ac:dyDescent="0.3">
      <c r="A748" s="22" t="e">
        <f>VLOOKUP(B748,web_archive!D:D,1,FALSE)</f>
        <v>#N/A</v>
      </c>
      <c r="B748" s="22">
        <v>1548</v>
      </c>
      <c r="C748" s="22" t="s">
        <v>33435</v>
      </c>
      <c r="D748" s="22">
        <v>180</v>
      </c>
      <c r="E748" s="22" t="s">
        <v>33436</v>
      </c>
      <c r="F748" s="22"/>
      <c r="G748" s="22" t="s">
        <v>33437</v>
      </c>
      <c r="H748" s="22"/>
      <c r="I748" s="22" t="s">
        <v>6306</v>
      </c>
      <c r="J748" s="22"/>
      <c r="K748" s="22">
        <v>80</v>
      </c>
      <c r="L748" s="22" t="s">
        <v>60</v>
      </c>
      <c r="M748" s="22"/>
      <c r="N748" s="22">
        <v>160</v>
      </c>
      <c r="O748" s="22" t="s">
        <v>32714</v>
      </c>
      <c r="P748" s="22">
        <v>3</v>
      </c>
    </row>
    <row r="749" spans="1:16" x14ac:dyDescent="0.3">
      <c r="A749" s="22" t="e">
        <f>VLOOKUP(B749,web_archive!D:D,1,FALSE)</f>
        <v>#N/A</v>
      </c>
      <c r="B749" s="22">
        <v>1550</v>
      </c>
      <c r="C749" s="22" t="s">
        <v>33438</v>
      </c>
      <c r="D749" s="22">
        <v>60</v>
      </c>
      <c r="E749" s="22" t="s">
        <v>33439</v>
      </c>
      <c r="F749" s="22" t="s">
        <v>33440</v>
      </c>
      <c r="G749" s="22" t="s">
        <v>32712</v>
      </c>
      <c r="H749" s="22"/>
      <c r="I749" s="22" t="s">
        <v>12507</v>
      </c>
      <c r="J749" s="22"/>
      <c r="K749" s="22">
        <v>14</v>
      </c>
      <c r="L749" s="22" t="s">
        <v>60</v>
      </c>
      <c r="M749" s="22"/>
      <c r="N749" s="22">
        <v>85</v>
      </c>
      <c r="O749" s="22" t="s">
        <v>32714</v>
      </c>
      <c r="P749" s="22">
        <v>2</v>
      </c>
    </row>
    <row r="750" spans="1:16" x14ac:dyDescent="0.3">
      <c r="A750" s="22">
        <f>VLOOKUP(B750,web_archive!D:D,1,FALSE)</f>
        <v>1551</v>
      </c>
      <c r="B750" s="22">
        <v>1551</v>
      </c>
      <c r="C750" s="22" t="s">
        <v>33441</v>
      </c>
      <c r="D750" s="22">
        <v>100</v>
      </c>
      <c r="E750" s="22" t="s">
        <v>33442</v>
      </c>
      <c r="F750" s="22" t="s">
        <v>33443</v>
      </c>
      <c r="G750" s="22" t="s">
        <v>33444</v>
      </c>
      <c r="H750" s="22"/>
      <c r="I750" s="22" t="s">
        <v>12507</v>
      </c>
      <c r="J750" s="22"/>
      <c r="K750" s="22">
        <v>27</v>
      </c>
      <c r="L750" s="22" t="s">
        <v>60</v>
      </c>
      <c r="M750" s="22"/>
      <c r="N750" s="22">
        <v>115</v>
      </c>
      <c r="O750" s="22" t="s">
        <v>32714</v>
      </c>
      <c r="P750" s="22">
        <v>3</v>
      </c>
    </row>
    <row r="751" spans="1:16" x14ac:dyDescent="0.3">
      <c r="A751" s="22">
        <f>VLOOKUP(B751,web_archive!D:D,1,FALSE)</f>
        <v>1552</v>
      </c>
      <c r="B751" s="22">
        <v>1552</v>
      </c>
      <c r="C751" s="22" t="s">
        <v>33445</v>
      </c>
      <c r="D751" s="22">
        <v>80</v>
      </c>
      <c r="E751" s="22" t="s">
        <v>33446</v>
      </c>
      <c r="F751" s="22" t="s">
        <v>33447</v>
      </c>
      <c r="G751" s="22" t="s">
        <v>32712</v>
      </c>
      <c r="H751" s="22"/>
      <c r="I751" s="22" t="s">
        <v>12507</v>
      </c>
      <c r="J751" s="22"/>
      <c r="K751" s="22">
        <v>27</v>
      </c>
      <c r="L751" s="22" t="s">
        <v>60</v>
      </c>
      <c r="M751" s="22"/>
      <c r="N751" s="22">
        <v>125</v>
      </c>
      <c r="O751" s="22" t="s">
        <v>32714</v>
      </c>
      <c r="P751" s="22">
        <v>3</v>
      </c>
    </row>
    <row r="752" spans="1:16" x14ac:dyDescent="0.3">
      <c r="A752" s="22">
        <f>VLOOKUP(B752,web_archive!D:D,1,FALSE)</f>
        <v>1553</v>
      </c>
      <c r="B752" s="22">
        <v>1553</v>
      </c>
      <c r="C752" s="22" t="s">
        <v>1448</v>
      </c>
      <c r="D752" s="22">
        <v>75</v>
      </c>
      <c r="E752" s="22" t="s">
        <v>33448</v>
      </c>
      <c r="F752" s="22" t="s">
        <v>33449</v>
      </c>
      <c r="G752" s="22" t="s">
        <v>33009</v>
      </c>
      <c r="H752" s="22"/>
      <c r="I752" s="22" t="s">
        <v>12507</v>
      </c>
      <c r="J752" s="22"/>
      <c r="K752" s="22">
        <v>27</v>
      </c>
      <c r="L752" s="22" t="s">
        <v>60</v>
      </c>
      <c r="M752" s="22"/>
      <c r="N752" s="22">
        <v>90</v>
      </c>
      <c r="O752" s="22" t="s">
        <v>18160</v>
      </c>
      <c r="P752" s="22">
        <v>3</v>
      </c>
    </row>
    <row r="753" spans="1:16" x14ac:dyDescent="0.3">
      <c r="A753" s="22">
        <f>VLOOKUP(B753,web_archive!D:D,1,FALSE)</f>
        <v>1554</v>
      </c>
      <c r="B753" s="22">
        <v>1554</v>
      </c>
      <c r="C753" s="22" t="s">
        <v>1464</v>
      </c>
      <c r="D753" s="22">
        <v>75</v>
      </c>
      <c r="E753" s="22" t="s">
        <v>33450</v>
      </c>
      <c r="F753" s="22" t="s">
        <v>33449</v>
      </c>
      <c r="G753" s="22" t="s">
        <v>33005</v>
      </c>
      <c r="H753" s="22"/>
      <c r="I753" s="22" t="s">
        <v>12507</v>
      </c>
      <c r="J753" s="22"/>
      <c r="K753" s="22">
        <v>27</v>
      </c>
      <c r="L753" s="22" t="s">
        <v>60</v>
      </c>
      <c r="M753" s="22"/>
      <c r="N753" s="22">
        <v>90</v>
      </c>
      <c r="O753" s="22" t="s">
        <v>33006</v>
      </c>
      <c r="P753" s="22">
        <v>3</v>
      </c>
    </row>
    <row r="754" spans="1:16" x14ac:dyDescent="0.3">
      <c r="A754" s="22">
        <f>VLOOKUP(B754,web_archive!D:D,1,FALSE)</f>
        <v>1555</v>
      </c>
      <c r="B754" s="22">
        <v>1555</v>
      </c>
      <c r="C754" s="22" t="s">
        <v>1452</v>
      </c>
      <c r="D754" s="22">
        <v>75</v>
      </c>
      <c r="E754" s="22" t="s">
        <v>33451</v>
      </c>
      <c r="F754" s="22" t="s">
        <v>33452</v>
      </c>
      <c r="G754" s="22" t="s">
        <v>33003</v>
      </c>
      <c r="H754" s="22"/>
      <c r="I754" s="22" t="s">
        <v>12507</v>
      </c>
      <c r="J754" s="22"/>
      <c r="K754" s="22">
        <v>27</v>
      </c>
      <c r="L754" s="22" t="s">
        <v>60</v>
      </c>
      <c r="M754" s="22"/>
      <c r="N754" s="22">
        <v>90</v>
      </c>
      <c r="O754" s="22" t="s">
        <v>32767</v>
      </c>
      <c r="P754" s="22">
        <v>3</v>
      </c>
    </row>
    <row r="755" spans="1:16" x14ac:dyDescent="0.3">
      <c r="A755" s="22">
        <f>VLOOKUP(B755,web_archive!D:D,1,FALSE)</f>
        <v>1556</v>
      </c>
      <c r="B755" s="22">
        <v>1556</v>
      </c>
      <c r="C755" s="22" t="s">
        <v>1460</v>
      </c>
      <c r="D755" s="22">
        <v>75</v>
      </c>
      <c r="E755" s="22" t="s">
        <v>33453</v>
      </c>
      <c r="F755" s="22" t="s">
        <v>33452</v>
      </c>
      <c r="G755" s="22" t="s">
        <v>33454</v>
      </c>
      <c r="H755" s="22"/>
      <c r="I755" s="22" t="s">
        <v>12507</v>
      </c>
      <c r="J755" s="22"/>
      <c r="K755" s="22">
        <v>27</v>
      </c>
      <c r="L755" s="22" t="s">
        <v>60</v>
      </c>
      <c r="M755" s="22"/>
      <c r="N755" s="22">
        <v>90</v>
      </c>
      <c r="O755" s="22" t="s">
        <v>32799</v>
      </c>
      <c r="P755" s="22">
        <v>3</v>
      </c>
    </row>
    <row r="756" spans="1:16" x14ac:dyDescent="0.3">
      <c r="A756" s="22">
        <f>VLOOKUP(B756,web_archive!D:D,1,FALSE)</f>
        <v>1557</v>
      </c>
      <c r="B756" s="22">
        <v>1557</v>
      </c>
      <c r="C756" s="22" t="s">
        <v>1475</v>
      </c>
      <c r="D756" s="22">
        <v>80</v>
      </c>
      <c r="E756" s="22" t="s">
        <v>33455</v>
      </c>
      <c r="F756" s="22" t="s">
        <v>33456</v>
      </c>
      <c r="G756" s="22" t="s">
        <v>33457</v>
      </c>
      <c r="H756" s="22"/>
      <c r="I756" s="22" t="s">
        <v>12507</v>
      </c>
      <c r="J756" s="22"/>
      <c r="K756" s="22">
        <v>40</v>
      </c>
      <c r="L756" s="22" t="s">
        <v>60</v>
      </c>
      <c r="M756" s="22"/>
      <c r="N756" s="22">
        <v>120</v>
      </c>
      <c r="O756" s="22" t="s">
        <v>32782</v>
      </c>
      <c r="P756" s="22">
        <v>4</v>
      </c>
    </row>
    <row r="757" spans="1:16" x14ac:dyDescent="0.3">
      <c r="A757" s="22">
        <f>VLOOKUP(B757,web_archive!D:D,1,FALSE)</f>
        <v>1558</v>
      </c>
      <c r="B757" s="22">
        <v>1558</v>
      </c>
      <c r="C757" s="22" t="s">
        <v>33458</v>
      </c>
      <c r="D757" s="22">
        <v>30</v>
      </c>
      <c r="E757" s="22" t="s">
        <v>33459</v>
      </c>
      <c r="F757" s="22" t="s">
        <v>33460</v>
      </c>
      <c r="G757" s="22" t="s">
        <v>33461</v>
      </c>
      <c r="H757" s="22"/>
      <c r="I757" s="22" t="s">
        <v>12507</v>
      </c>
      <c r="J757" s="22"/>
      <c r="K757" s="22">
        <v>40</v>
      </c>
      <c r="L757" s="22" t="s">
        <v>60</v>
      </c>
      <c r="M757" s="22"/>
      <c r="N757" s="22">
        <v>60</v>
      </c>
      <c r="O757" s="22" t="s">
        <v>32714</v>
      </c>
      <c r="P757" s="22">
        <v>4</v>
      </c>
    </row>
    <row r="758" spans="1:16" x14ac:dyDescent="0.3">
      <c r="A758" s="22">
        <f>VLOOKUP(B758,web_archive!D:D,1,FALSE)</f>
        <v>1559</v>
      </c>
      <c r="B758" s="22">
        <v>1559</v>
      </c>
      <c r="C758" s="22" t="s">
        <v>6014</v>
      </c>
      <c r="D758" s="22">
        <v>70</v>
      </c>
      <c r="E758" s="22" t="s">
        <v>33462</v>
      </c>
      <c r="F758" s="22" t="s">
        <v>33463</v>
      </c>
      <c r="G758" s="22" t="s">
        <v>33464</v>
      </c>
      <c r="H758" s="22"/>
      <c r="I758" s="22" t="s">
        <v>12507</v>
      </c>
      <c r="J758" s="22"/>
      <c r="K758" s="22">
        <v>70</v>
      </c>
      <c r="L758" s="22" t="s">
        <v>60</v>
      </c>
      <c r="M758" s="22"/>
      <c r="N758" s="22">
        <v>130</v>
      </c>
      <c r="O758" s="22" t="s">
        <v>32714</v>
      </c>
      <c r="P758" s="22">
        <v>4</v>
      </c>
    </row>
    <row r="759" spans="1:16" x14ac:dyDescent="0.3">
      <c r="A759" s="22" t="e">
        <f>VLOOKUP(B759,web_archive!D:D,1,FALSE)</f>
        <v>#N/A</v>
      </c>
      <c r="B759" s="22">
        <v>1560</v>
      </c>
      <c r="C759" s="22" t="s">
        <v>33465</v>
      </c>
      <c r="D759" s="22">
        <v>110</v>
      </c>
      <c r="E759" s="22" t="s">
        <v>33466</v>
      </c>
      <c r="F759" s="22" t="s">
        <v>33467</v>
      </c>
      <c r="G759" s="22" t="s">
        <v>33468</v>
      </c>
      <c r="H759" s="22"/>
      <c r="I759" s="22" t="s">
        <v>12507</v>
      </c>
      <c r="J759" s="22"/>
      <c r="K759" s="22">
        <v>60</v>
      </c>
      <c r="L759" s="22" t="s">
        <v>60</v>
      </c>
      <c r="M759" s="22"/>
      <c r="N759" s="22">
        <v>100</v>
      </c>
      <c r="O759" s="22" t="s">
        <v>32714</v>
      </c>
      <c r="P759" s="22">
        <v>3</v>
      </c>
    </row>
    <row r="760" spans="1:16" x14ac:dyDescent="0.3">
      <c r="A760" s="22" t="e">
        <f>VLOOKUP(B760,web_archive!D:D,1,FALSE)</f>
        <v>#N/A</v>
      </c>
      <c r="B760" s="22">
        <v>1561</v>
      </c>
      <c r="C760" s="22" t="s">
        <v>33469</v>
      </c>
      <c r="D760" s="22">
        <v>150</v>
      </c>
      <c r="E760" s="22" t="s">
        <v>33470</v>
      </c>
      <c r="F760" s="22" t="s">
        <v>33471</v>
      </c>
      <c r="G760" s="22" t="s">
        <v>33472</v>
      </c>
      <c r="H760" s="22"/>
      <c r="I760" s="22" t="s">
        <v>12507</v>
      </c>
      <c r="J760" s="22"/>
      <c r="K760" s="22">
        <v>55</v>
      </c>
      <c r="L760" s="22" t="s">
        <v>60</v>
      </c>
      <c r="M760" s="22"/>
      <c r="N760" s="22">
        <v>140</v>
      </c>
      <c r="O760" s="22" t="s">
        <v>32714</v>
      </c>
      <c r="P760" s="22">
        <v>4</v>
      </c>
    </row>
    <row r="761" spans="1:16" x14ac:dyDescent="0.3">
      <c r="A761" s="22">
        <f>VLOOKUP(B761,web_archive!D:D,1,FALSE)</f>
        <v>1562</v>
      </c>
      <c r="B761" s="22">
        <v>1562</v>
      </c>
      <c r="C761" s="22" t="s">
        <v>33473</v>
      </c>
      <c r="D761" s="22">
        <v>70</v>
      </c>
      <c r="E761" s="22" t="s">
        <v>33474</v>
      </c>
      <c r="F761" s="22" t="s">
        <v>33475</v>
      </c>
      <c r="G761" s="22" t="s">
        <v>33476</v>
      </c>
      <c r="H761" s="22"/>
      <c r="I761" s="22" t="s">
        <v>12507</v>
      </c>
      <c r="J761" s="22"/>
      <c r="K761" s="22">
        <v>80</v>
      </c>
      <c r="L761" s="22" t="s">
        <v>24</v>
      </c>
      <c r="M761" s="22"/>
      <c r="N761" s="22">
        <v>110</v>
      </c>
      <c r="O761" s="22" t="s">
        <v>32714</v>
      </c>
      <c r="P761" s="22">
        <v>4</v>
      </c>
    </row>
    <row r="762" spans="1:16" x14ac:dyDescent="0.3">
      <c r="A762" s="22" t="e">
        <f>VLOOKUP(B762,web_archive!D:D,1,FALSE)</f>
        <v>#N/A</v>
      </c>
      <c r="B762" s="22">
        <v>1563</v>
      </c>
      <c r="C762" s="22" t="s">
        <v>33477</v>
      </c>
      <c r="D762" s="22">
        <v>0</v>
      </c>
      <c r="E762" s="22" t="s">
        <v>33478</v>
      </c>
      <c r="F762" s="22"/>
      <c r="G762" s="22" t="s">
        <v>33479</v>
      </c>
      <c r="H762" s="22"/>
      <c r="I762" s="22" t="s">
        <v>12507</v>
      </c>
      <c r="J762" s="22"/>
      <c r="K762" s="22">
        <v>1</v>
      </c>
      <c r="L762" s="22" t="s">
        <v>24</v>
      </c>
      <c r="M762" s="22"/>
      <c r="N762" s="22">
        <v>135</v>
      </c>
      <c r="O762" s="22" t="s">
        <v>32714</v>
      </c>
      <c r="P762" s="22">
        <v>3</v>
      </c>
    </row>
    <row r="763" spans="1:16" x14ac:dyDescent="0.3">
      <c r="A763" s="22">
        <f>VLOOKUP(B763,web_archive!D:D,1,FALSE)</f>
        <v>1564</v>
      </c>
      <c r="B763" s="22">
        <v>1564</v>
      </c>
      <c r="C763" s="22" t="s">
        <v>33480</v>
      </c>
      <c r="D763" s="22">
        <v>200</v>
      </c>
      <c r="E763" s="22" t="s">
        <v>33481</v>
      </c>
      <c r="F763" s="22" t="s">
        <v>33482</v>
      </c>
      <c r="G763" s="22" t="s">
        <v>33483</v>
      </c>
      <c r="H763" s="22"/>
      <c r="I763" s="22" t="s">
        <v>12507</v>
      </c>
      <c r="J763" s="22"/>
      <c r="K763" s="22">
        <v>70</v>
      </c>
      <c r="L763" s="22" t="s">
        <v>60</v>
      </c>
      <c r="M763" s="22"/>
      <c r="N763" s="22">
        <v>110</v>
      </c>
      <c r="O763" s="22" t="s">
        <v>32714</v>
      </c>
      <c r="P763" s="22">
        <v>3</v>
      </c>
    </row>
    <row r="764" spans="1:16" x14ac:dyDescent="0.3">
      <c r="A764" s="22" t="e">
        <f>VLOOKUP(B764,web_archive!D:D,1,FALSE)</f>
        <v>#N/A</v>
      </c>
      <c r="B764" s="22">
        <v>1565</v>
      </c>
      <c r="C764" s="22" t="s">
        <v>33484</v>
      </c>
      <c r="D764" s="22">
        <v>100</v>
      </c>
      <c r="E764" s="22" t="s">
        <v>33485</v>
      </c>
      <c r="F764" s="22" t="s">
        <v>33486</v>
      </c>
      <c r="G764" s="22" t="s">
        <v>33487</v>
      </c>
      <c r="H764" s="22"/>
      <c r="I764" s="22" t="s">
        <v>12507</v>
      </c>
      <c r="J764" s="22"/>
      <c r="K764" s="22">
        <v>85</v>
      </c>
      <c r="L764" s="22" t="s">
        <v>60</v>
      </c>
      <c r="M764" s="22"/>
      <c r="N764" s="22">
        <v>137</v>
      </c>
      <c r="O764" s="22" t="s">
        <v>32714</v>
      </c>
      <c r="P764" s="22">
        <v>4</v>
      </c>
    </row>
    <row r="765" spans="1:16" x14ac:dyDescent="0.3">
      <c r="A765" s="22" t="e">
        <f>VLOOKUP(B765,web_archive!D:D,1,FALSE)</f>
        <v>#N/A</v>
      </c>
      <c r="B765" s="22">
        <v>1566</v>
      </c>
      <c r="C765" s="22" t="s">
        <v>12516</v>
      </c>
      <c r="D765" s="22">
        <v>0</v>
      </c>
      <c r="E765" s="22" t="s">
        <v>33488</v>
      </c>
      <c r="F765" s="22"/>
      <c r="G765" s="22" t="s">
        <v>32868</v>
      </c>
      <c r="H765" s="22"/>
      <c r="I765" s="22" t="s">
        <v>12507</v>
      </c>
      <c r="J765" s="22"/>
      <c r="K765" s="22">
        <v>1</v>
      </c>
      <c r="L765" s="22" t="s">
        <v>24</v>
      </c>
      <c r="M765" s="22"/>
      <c r="N765" s="22">
        <v>120</v>
      </c>
      <c r="O765" s="22" t="s">
        <v>32714</v>
      </c>
      <c r="P765" s="22">
        <v>1</v>
      </c>
    </row>
    <row r="766" spans="1:16" x14ac:dyDescent="0.3">
      <c r="A766" s="22" t="e">
        <f>VLOOKUP(B766,web_archive!D:D,1,FALSE)</f>
        <v>#N/A</v>
      </c>
      <c r="B766" s="22">
        <v>1567</v>
      </c>
      <c r="C766" s="22" t="s">
        <v>33489</v>
      </c>
      <c r="D766" s="22">
        <v>0</v>
      </c>
      <c r="E766" s="22" t="s">
        <v>33490</v>
      </c>
      <c r="F766" s="22"/>
      <c r="G766" s="22" t="s">
        <v>33491</v>
      </c>
      <c r="H766" s="22"/>
      <c r="I766" s="22" t="s">
        <v>12507</v>
      </c>
      <c r="J766" s="22"/>
      <c r="K766" s="22">
        <v>1</v>
      </c>
      <c r="L766" s="22" t="s">
        <v>24</v>
      </c>
      <c r="M766" s="22"/>
      <c r="N766" s="22">
        <v>168</v>
      </c>
      <c r="O766" s="22" t="s">
        <v>32714</v>
      </c>
      <c r="P766" s="22">
        <v>4</v>
      </c>
    </row>
    <row r="767" spans="1:16" x14ac:dyDescent="0.3">
      <c r="A767" s="22" t="e">
        <f>VLOOKUP(B767,web_archive!D:D,1,FALSE)</f>
        <v>#N/A</v>
      </c>
      <c r="B767" s="22">
        <v>1568</v>
      </c>
      <c r="C767" s="22" t="s">
        <v>33492</v>
      </c>
      <c r="D767" s="22">
        <v>75</v>
      </c>
      <c r="E767" s="22" t="s">
        <v>33448</v>
      </c>
      <c r="F767" s="22" t="s">
        <v>33493</v>
      </c>
      <c r="G767" s="22" t="s">
        <v>33009</v>
      </c>
      <c r="H767" s="22"/>
      <c r="I767" s="22" t="s">
        <v>12507</v>
      </c>
      <c r="J767" s="22"/>
      <c r="K767" s="22">
        <v>27</v>
      </c>
      <c r="L767" s="22" t="s">
        <v>60</v>
      </c>
      <c r="M767" s="22"/>
      <c r="N767" s="22">
        <v>90</v>
      </c>
      <c r="O767" s="22" t="s">
        <v>18160</v>
      </c>
      <c r="P767" s="22">
        <v>3</v>
      </c>
    </row>
    <row r="768" spans="1:16" x14ac:dyDescent="0.3">
      <c r="A768" s="22">
        <f>VLOOKUP(B768,web_archive!D:D,1,FALSE)</f>
        <v>1569</v>
      </c>
      <c r="B768" s="22">
        <v>1569</v>
      </c>
      <c r="C768" s="22" t="s">
        <v>33494</v>
      </c>
      <c r="D768" s="22">
        <v>75</v>
      </c>
      <c r="E768" s="22" t="s">
        <v>33495</v>
      </c>
      <c r="F768" s="22" t="s">
        <v>33496</v>
      </c>
      <c r="G768" s="22" t="s">
        <v>33005</v>
      </c>
      <c r="H768" s="22"/>
      <c r="I768" s="22" t="s">
        <v>12507</v>
      </c>
      <c r="J768" s="22"/>
      <c r="K768" s="22">
        <v>27</v>
      </c>
      <c r="L768" s="22" t="s">
        <v>60</v>
      </c>
      <c r="M768" s="22"/>
      <c r="N768" s="22">
        <v>90</v>
      </c>
      <c r="O768" s="22" t="s">
        <v>33006</v>
      </c>
      <c r="P768" s="22">
        <v>3</v>
      </c>
    </row>
    <row r="769" spans="1:16" x14ac:dyDescent="0.3">
      <c r="A769" s="22" t="e">
        <f>VLOOKUP(B769,web_archive!D:D,1,FALSE)</f>
        <v>#N/A</v>
      </c>
      <c r="B769" s="22">
        <v>1570</v>
      </c>
      <c r="C769" s="22" t="s">
        <v>33497</v>
      </c>
      <c r="D769" s="22">
        <v>75</v>
      </c>
      <c r="E769" s="22" t="s">
        <v>33451</v>
      </c>
      <c r="F769" s="22" t="s">
        <v>33498</v>
      </c>
      <c r="G769" s="22" t="s">
        <v>33003</v>
      </c>
      <c r="H769" s="22"/>
      <c r="I769" s="22" t="s">
        <v>12507</v>
      </c>
      <c r="J769" s="22"/>
      <c r="K769" s="22">
        <v>27</v>
      </c>
      <c r="L769" s="22" t="s">
        <v>60</v>
      </c>
      <c r="M769" s="22"/>
      <c r="N769" s="22">
        <v>90</v>
      </c>
      <c r="O769" s="22" t="s">
        <v>32767</v>
      </c>
      <c r="P769" s="22">
        <v>3</v>
      </c>
    </row>
    <row r="770" spans="1:16" x14ac:dyDescent="0.3">
      <c r="A770" s="22" t="e">
        <f>VLOOKUP(B770,web_archive!D:D,1,FALSE)</f>
        <v>#N/A</v>
      </c>
      <c r="B770" s="22">
        <v>1571</v>
      </c>
      <c r="C770" s="22" t="s">
        <v>33499</v>
      </c>
      <c r="D770" s="22">
        <v>75</v>
      </c>
      <c r="E770" s="22" t="s">
        <v>33500</v>
      </c>
      <c r="F770" s="22"/>
      <c r="G770" s="22" t="s">
        <v>33454</v>
      </c>
      <c r="H770" s="22"/>
      <c r="I770" s="22" t="s">
        <v>12507</v>
      </c>
      <c r="J770" s="22"/>
      <c r="K770" s="22">
        <v>27</v>
      </c>
      <c r="L770" s="22" t="s">
        <v>60</v>
      </c>
      <c r="M770" s="22"/>
      <c r="N770" s="22">
        <v>90</v>
      </c>
      <c r="O770" s="22" t="s">
        <v>32799</v>
      </c>
      <c r="P770" s="22">
        <v>3</v>
      </c>
    </row>
    <row r="771" spans="1:16" x14ac:dyDescent="0.3">
      <c r="A771" s="22">
        <f>VLOOKUP(B771,web_archive!D:D,1,FALSE)</f>
        <v>1573</v>
      </c>
      <c r="B771" s="22">
        <v>1573</v>
      </c>
      <c r="C771" s="22" t="s">
        <v>33501</v>
      </c>
      <c r="D771" s="22">
        <v>70</v>
      </c>
      <c r="E771" s="22" t="s">
        <v>33502</v>
      </c>
      <c r="F771" s="22" t="s">
        <v>33503</v>
      </c>
      <c r="G771" s="22" t="s">
        <v>33504</v>
      </c>
      <c r="H771" s="22"/>
      <c r="I771" s="22" t="s">
        <v>12507</v>
      </c>
      <c r="J771" s="22"/>
      <c r="K771" s="22">
        <v>70</v>
      </c>
      <c r="L771" s="22" t="s">
        <v>60</v>
      </c>
      <c r="M771" s="22"/>
      <c r="N771" s="22">
        <v>30</v>
      </c>
      <c r="O771" s="22" t="s">
        <v>32714</v>
      </c>
      <c r="P771" s="22">
        <v>3</v>
      </c>
    </row>
    <row r="772" spans="1:16" x14ac:dyDescent="0.3">
      <c r="A772" s="22">
        <f>VLOOKUP(B772,web_archive!D:D,1,FALSE)</f>
        <v>1574</v>
      </c>
      <c r="B772" s="22">
        <v>1574</v>
      </c>
      <c r="C772" s="22" t="s">
        <v>924</v>
      </c>
      <c r="D772" s="22">
        <v>0</v>
      </c>
      <c r="E772" s="22" t="s">
        <v>33505</v>
      </c>
      <c r="F772" s="22"/>
      <c r="G772" s="22" t="s">
        <v>33506</v>
      </c>
      <c r="H772" s="22"/>
      <c r="I772" s="22" t="s">
        <v>12507</v>
      </c>
      <c r="J772" s="22"/>
      <c r="K772" s="22">
        <v>80</v>
      </c>
      <c r="L772" s="22" t="s">
        <v>60</v>
      </c>
      <c r="M772" s="22"/>
      <c r="N772" s="22">
        <v>90</v>
      </c>
      <c r="O772" s="22" t="s">
        <v>32714</v>
      </c>
      <c r="P772" s="22">
        <v>3</v>
      </c>
    </row>
    <row r="773" spans="1:16" x14ac:dyDescent="0.3">
      <c r="A773" s="22">
        <f>VLOOKUP(B773,web_archive!D:D,1,FALSE)</f>
        <v>1575</v>
      </c>
      <c r="B773" s="22">
        <v>1575</v>
      </c>
      <c r="C773" s="22" t="s">
        <v>928</v>
      </c>
      <c r="D773" s="22">
        <v>0</v>
      </c>
      <c r="E773" s="22" t="s">
        <v>33507</v>
      </c>
      <c r="F773" s="22"/>
      <c r="G773" s="22" t="s">
        <v>33508</v>
      </c>
      <c r="H773" s="22"/>
      <c r="I773" s="22" t="s">
        <v>12507</v>
      </c>
      <c r="J773" s="22"/>
      <c r="K773" s="22">
        <v>80</v>
      </c>
      <c r="L773" s="22" t="s">
        <v>60</v>
      </c>
      <c r="M773" s="22"/>
      <c r="N773" s="22">
        <v>90</v>
      </c>
      <c r="O773" s="22" t="s">
        <v>32714</v>
      </c>
      <c r="P773" s="22">
        <v>3</v>
      </c>
    </row>
    <row r="774" spans="1:16" x14ac:dyDescent="0.3">
      <c r="A774" s="22" t="e">
        <f>VLOOKUP(B774,web_archive!D:D,1,FALSE)</f>
        <v>#N/A</v>
      </c>
      <c r="B774" s="22">
        <v>1576</v>
      </c>
      <c r="C774" s="22" t="s">
        <v>12526</v>
      </c>
      <c r="D774" s="22">
        <v>0</v>
      </c>
      <c r="E774" s="22" t="s">
        <v>33509</v>
      </c>
      <c r="F774" s="22"/>
      <c r="G774" s="22" t="s">
        <v>33510</v>
      </c>
      <c r="H774" s="22"/>
      <c r="I774" s="22" t="s">
        <v>12507</v>
      </c>
      <c r="J774" s="22"/>
      <c r="K774" s="22">
        <v>80</v>
      </c>
      <c r="L774" s="22" t="s">
        <v>60</v>
      </c>
      <c r="M774" s="22"/>
      <c r="N774" s="22">
        <v>90</v>
      </c>
      <c r="O774" s="22" t="s">
        <v>32714</v>
      </c>
      <c r="P774" s="22">
        <v>4</v>
      </c>
    </row>
    <row r="775" spans="1:16" x14ac:dyDescent="0.3">
      <c r="A775" s="22" t="e">
        <f>VLOOKUP(B775,web_archive!D:D,1,FALSE)</f>
        <v>#N/A</v>
      </c>
      <c r="B775" s="22">
        <v>1577</v>
      </c>
      <c r="C775" s="22" t="s">
        <v>12528</v>
      </c>
      <c r="D775" s="22">
        <v>0</v>
      </c>
      <c r="E775" s="22" t="s">
        <v>33511</v>
      </c>
      <c r="F775" s="22"/>
      <c r="G775" s="22" t="s">
        <v>33512</v>
      </c>
      <c r="H775" s="22"/>
      <c r="I775" s="22" t="s">
        <v>12507</v>
      </c>
      <c r="J775" s="22"/>
      <c r="K775" s="22">
        <v>80</v>
      </c>
      <c r="L775" s="22" t="s">
        <v>60</v>
      </c>
      <c r="M775" s="22"/>
      <c r="N775" s="22">
        <v>90</v>
      </c>
      <c r="O775" s="22" t="s">
        <v>32714</v>
      </c>
      <c r="P775" s="22">
        <v>4</v>
      </c>
    </row>
    <row r="776" spans="1:16" x14ac:dyDescent="0.3">
      <c r="A776" s="22">
        <f>VLOOKUP(B776,web_archive!D:D,1,FALSE)</f>
        <v>1578</v>
      </c>
      <c r="B776" s="22">
        <v>1578</v>
      </c>
      <c r="C776" s="22" t="s">
        <v>33513</v>
      </c>
      <c r="D776" s="22">
        <v>100</v>
      </c>
      <c r="E776" s="22" t="s">
        <v>33514</v>
      </c>
      <c r="F776" s="22" t="s">
        <v>33515</v>
      </c>
      <c r="G776" s="22" t="s">
        <v>33516</v>
      </c>
      <c r="H776" s="22"/>
      <c r="I776" s="22" t="s">
        <v>12507</v>
      </c>
      <c r="J776" s="22"/>
      <c r="K776" s="22">
        <v>1</v>
      </c>
      <c r="L776" s="22" t="s">
        <v>60</v>
      </c>
      <c r="M776" s="22"/>
      <c r="N776" s="22">
        <v>140</v>
      </c>
      <c r="O776" s="22" t="s">
        <v>32714</v>
      </c>
      <c r="P776" s="22">
        <v>4</v>
      </c>
    </row>
    <row r="777" spans="1:16" x14ac:dyDescent="0.3">
      <c r="A777" s="22" t="e">
        <f>VLOOKUP(B777,web_archive!D:D,1,FALSE)</f>
        <v>#N/A</v>
      </c>
      <c r="B777" s="22">
        <v>1579</v>
      </c>
      <c r="C777" s="22" t="s">
        <v>33484</v>
      </c>
      <c r="D777" s="22">
        <v>100</v>
      </c>
      <c r="E777" s="22" t="s">
        <v>33517</v>
      </c>
      <c r="F777" s="22"/>
      <c r="G777" s="22" t="s">
        <v>33518</v>
      </c>
      <c r="H777" s="22"/>
      <c r="I777" s="22" t="s">
        <v>12507</v>
      </c>
      <c r="J777" s="22"/>
      <c r="K777" s="22">
        <v>85</v>
      </c>
      <c r="L777" s="22" t="s">
        <v>60</v>
      </c>
      <c r="M777" s="22"/>
      <c r="N777" s="22">
        <v>137</v>
      </c>
      <c r="O777" s="22" t="s">
        <v>32714</v>
      </c>
      <c r="P777" s="22">
        <v>4</v>
      </c>
    </row>
    <row r="778" spans="1:16" x14ac:dyDescent="0.3">
      <c r="A778" s="22" t="e">
        <f>VLOOKUP(B778,web_archive!D:D,1,FALSE)</f>
        <v>#N/A</v>
      </c>
      <c r="B778" s="22">
        <v>1580</v>
      </c>
      <c r="C778" s="22" t="s">
        <v>12532</v>
      </c>
      <c r="D778" s="22">
        <v>0</v>
      </c>
      <c r="E778" s="22" t="s">
        <v>33519</v>
      </c>
      <c r="F778" s="22"/>
      <c r="G778" s="22" t="s">
        <v>33520</v>
      </c>
      <c r="H778" s="22"/>
      <c r="I778" s="22" t="s">
        <v>12507</v>
      </c>
      <c r="J778" s="22"/>
      <c r="K778" s="22">
        <v>0</v>
      </c>
      <c r="L778" s="22" t="s">
        <v>24</v>
      </c>
      <c r="M778" s="22"/>
      <c r="N778" s="22">
        <v>145</v>
      </c>
      <c r="O778" s="22" t="s">
        <v>32714</v>
      </c>
      <c r="P778" s="22">
        <v>3</v>
      </c>
    </row>
    <row r="779" spans="1:16" x14ac:dyDescent="0.3">
      <c r="A779" s="22" t="e">
        <f>VLOOKUP(B779,web_archive!D:D,1,FALSE)</f>
        <v>#N/A</v>
      </c>
      <c r="B779" s="22">
        <v>1599</v>
      </c>
      <c r="C779" s="22" t="s">
        <v>12564</v>
      </c>
      <c r="D779" s="22">
        <v>1</v>
      </c>
      <c r="E779" s="22" t="s">
        <v>33521</v>
      </c>
      <c r="F779" s="22"/>
      <c r="G779" s="22" t="s">
        <v>33522</v>
      </c>
      <c r="H779" s="22"/>
      <c r="I779" s="22" t="s">
        <v>6306</v>
      </c>
      <c r="J779" s="22"/>
      <c r="K779" s="22">
        <v>1</v>
      </c>
      <c r="L779" s="22" t="s">
        <v>60</v>
      </c>
      <c r="M779" s="22"/>
      <c r="N779" s="22">
        <v>200</v>
      </c>
      <c r="O779" s="22" t="s">
        <v>32714</v>
      </c>
      <c r="P779" s="22">
        <v>1</v>
      </c>
    </row>
    <row r="780" spans="1:16" x14ac:dyDescent="0.3">
      <c r="A780" s="22" t="e">
        <f>VLOOKUP(B780,web_archive!D:D,1,FALSE)</f>
        <v>#N/A</v>
      </c>
      <c r="B780" s="22">
        <v>1601</v>
      </c>
      <c r="C780" s="22" t="s">
        <v>33523</v>
      </c>
      <c r="D780" s="22">
        <v>40</v>
      </c>
      <c r="E780" s="22" t="s">
        <v>33524</v>
      </c>
      <c r="F780" s="22"/>
      <c r="G780" s="22" t="s">
        <v>33525</v>
      </c>
      <c r="H780" s="22"/>
      <c r="I780" s="22" t="s">
        <v>33317</v>
      </c>
      <c r="J780" s="22"/>
      <c r="K780" s="22">
        <v>1</v>
      </c>
      <c r="L780" s="22" t="s">
        <v>60</v>
      </c>
      <c r="M780" s="22"/>
      <c r="N780" s="22">
        <v>15</v>
      </c>
      <c r="O780" s="22" t="s">
        <v>32714</v>
      </c>
      <c r="P780" s="22">
        <v>1</v>
      </c>
    </row>
    <row r="781" spans="1:16" x14ac:dyDescent="0.3">
      <c r="A781" s="22">
        <f>VLOOKUP(B781,web_archive!D:D,1,FALSE)</f>
        <v>1602</v>
      </c>
      <c r="B781" s="22">
        <v>1602</v>
      </c>
      <c r="C781" s="22" t="s">
        <v>33526</v>
      </c>
      <c r="D781" s="22">
        <v>40</v>
      </c>
      <c r="E781" s="22" t="s">
        <v>33524</v>
      </c>
      <c r="F781" s="22" t="s">
        <v>33527</v>
      </c>
      <c r="G781" s="22" t="s">
        <v>33525</v>
      </c>
      <c r="H781" s="22"/>
      <c r="I781" s="22" t="s">
        <v>33317</v>
      </c>
      <c r="J781" s="22"/>
      <c r="K781" s="22">
        <v>1</v>
      </c>
      <c r="L781" s="22" t="s">
        <v>60</v>
      </c>
      <c r="M781" s="22"/>
      <c r="N781" s="22">
        <v>15</v>
      </c>
      <c r="O781" s="22" t="s">
        <v>32714</v>
      </c>
      <c r="P781" s="22">
        <v>1</v>
      </c>
    </row>
    <row r="782" spans="1:16" x14ac:dyDescent="0.3">
      <c r="A782" s="22" t="e">
        <f>VLOOKUP(B782,web_archive!D:D,1,FALSE)</f>
        <v>#N/A</v>
      </c>
      <c r="B782" s="22">
        <v>1603</v>
      </c>
      <c r="C782" s="22" t="s">
        <v>8479</v>
      </c>
      <c r="D782" s="22">
        <v>40</v>
      </c>
      <c r="E782" s="22" t="s">
        <v>33524</v>
      </c>
      <c r="F782" s="22"/>
      <c r="G782" s="22" t="s">
        <v>33525</v>
      </c>
      <c r="H782" s="22"/>
      <c r="I782" s="22" t="s">
        <v>33317</v>
      </c>
      <c r="J782" s="22"/>
      <c r="K782" s="22">
        <v>1</v>
      </c>
      <c r="L782" s="22" t="s">
        <v>60</v>
      </c>
      <c r="M782" s="22"/>
      <c r="N782" s="22">
        <v>15</v>
      </c>
      <c r="O782" s="22" t="s">
        <v>32714</v>
      </c>
      <c r="P782" s="22">
        <v>1</v>
      </c>
    </row>
    <row r="783" spans="1:16" x14ac:dyDescent="0.3">
      <c r="A783" s="22">
        <f>VLOOKUP(B783,web_archive!D:D,1,FALSE)</f>
        <v>1604</v>
      </c>
      <c r="B783" s="22">
        <v>1604</v>
      </c>
      <c r="C783" s="22" t="s">
        <v>33528</v>
      </c>
      <c r="D783" s="22">
        <v>40</v>
      </c>
      <c r="E783" s="22" t="s">
        <v>33529</v>
      </c>
      <c r="F783" s="22" t="s">
        <v>33530</v>
      </c>
      <c r="G783" s="22" t="s">
        <v>33531</v>
      </c>
      <c r="H783" s="22"/>
      <c r="I783" s="22" t="s">
        <v>33317</v>
      </c>
      <c r="J783" s="22"/>
      <c r="K783" s="22">
        <v>12</v>
      </c>
      <c r="L783" s="22" t="s">
        <v>60</v>
      </c>
      <c r="M783" s="22"/>
      <c r="N783" s="22">
        <v>25</v>
      </c>
      <c r="O783" s="22" t="s">
        <v>32714</v>
      </c>
      <c r="P783" s="22">
        <v>2</v>
      </c>
    </row>
    <row r="784" spans="1:16" x14ac:dyDescent="0.3">
      <c r="A784" s="22">
        <f>VLOOKUP(B784,web_archive!D:D,1,FALSE)</f>
        <v>1605</v>
      </c>
      <c r="B784" s="22">
        <v>1605</v>
      </c>
      <c r="C784" s="22" t="s">
        <v>33532</v>
      </c>
      <c r="D784" s="22">
        <v>40</v>
      </c>
      <c r="E784" s="22" t="s">
        <v>33529</v>
      </c>
      <c r="F784" s="22" t="s">
        <v>33533</v>
      </c>
      <c r="G784" s="22" t="s">
        <v>33531</v>
      </c>
      <c r="H784" s="22"/>
      <c r="I784" s="22" t="s">
        <v>33317</v>
      </c>
      <c r="J784" s="22"/>
      <c r="K784" s="22">
        <v>12</v>
      </c>
      <c r="L784" s="22" t="s">
        <v>60</v>
      </c>
      <c r="M784" s="22"/>
      <c r="N784" s="22">
        <v>25</v>
      </c>
      <c r="O784" s="22" t="s">
        <v>32714</v>
      </c>
      <c r="P784" s="22">
        <v>2</v>
      </c>
    </row>
    <row r="785" spans="1:16" x14ac:dyDescent="0.3">
      <c r="A785" s="22" t="e">
        <f>VLOOKUP(B785,web_archive!D:D,1,FALSE)</f>
        <v>#N/A</v>
      </c>
      <c r="B785" s="22">
        <v>1606</v>
      </c>
      <c r="C785" s="22" t="s">
        <v>10482</v>
      </c>
      <c r="D785" s="22">
        <v>40</v>
      </c>
      <c r="E785" s="22" t="s">
        <v>33529</v>
      </c>
      <c r="F785" s="22"/>
      <c r="G785" s="22" t="s">
        <v>33531</v>
      </c>
      <c r="H785" s="22"/>
      <c r="I785" s="22" t="s">
        <v>33317</v>
      </c>
      <c r="J785" s="22"/>
      <c r="K785" s="22">
        <v>12</v>
      </c>
      <c r="L785" s="22" t="s">
        <v>60</v>
      </c>
      <c r="M785" s="22"/>
      <c r="N785" s="22">
        <v>25</v>
      </c>
      <c r="O785" s="22" t="s">
        <v>32714</v>
      </c>
      <c r="P785" s="22">
        <v>2</v>
      </c>
    </row>
    <row r="786" spans="1:16" x14ac:dyDescent="0.3">
      <c r="A786" s="22" t="e">
        <f>VLOOKUP(B786,web_archive!D:D,1,FALSE)</f>
        <v>#N/A</v>
      </c>
      <c r="B786" s="22">
        <v>1607</v>
      </c>
      <c r="C786" s="22" t="s">
        <v>33534</v>
      </c>
      <c r="D786" s="22">
        <v>40</v>
      </c>
      <c r="E786" s="22" t="s">
        <v>33535</v>
      </c>
      <c r="F786" s="22"/>
      <c r="G786" s="22" t="s">
        <v>33536</v>
      </c>
      <c r="H786" s="22"/>
      <c r="I786" s="22" t="s">
        <v>33317</v>
      </c>
      <c r="J786" s="22"/>
      <c r="K786" s="22">
        <v>12</v>
      </c>
      <c r="L786" s="22" t="s">
        <v>60</v>
      </c>
      <c r="M786" s="22"/>
      <c r="N786" s="22">
        <v>40</v>
      </c>
      <c r="O786" s="22" t="s">
        <v>32714</v>
      </c>
      <c r="P786" s="22">
        <v>2</v>
      </c>
    </row>
    <row r="787" spans="1:16" x14ac:dyDescent="0.3">
      <c r="A787" s="22">
        <f>VLOOKUP(B787,web_archive!D:D,1,FALSE)</f>
        <v>1608</v>
      </c>
      <c r="B787" s="22">
        <v>1608</v>
      </c>
      <c r="C787" s="22" t="s">
        <v>33537</v>
      </c>
      <c r="D787" s="22">
        <v>40</v>
      </c>
      <c r="E787" s="22" t="s">
        <v>33535</v>
      </c>
      <c r="F787" s="22" t="s">
        <v>33538</v>
      </c>
      <c r="G787" s="22" t="s">
        <v>33536</v>
      </c>
      <c r="H787" s="22"/>
      <c r="I787" s="22" t="s">
        <v>33317</v>
      </c>
      <c r="J787" s="22"/>
      <c r="K787" s="22">
        <v>12</v>
      </c>
      <c r="L787" s="22" t="s">
        <v>60</v>
      </c>
      <c r="M787" s="22"/>
      <c r="N787" s="22">
        <v>40</v>
      </c>
      <c r="O787" s="22" t="s">
        <v>32714</v>
      </c>
      <c r="P787" s="22">
        <v>2</v>
      </c>
    </row>
    <row r="788" spans="1:16" x14ac:dyDescent="0.3">
      <c r="A788" s="22" t="e">
        <f>VLOOKUP(B788,web_archive!D:D,1,FALSE)</f>
        <v>#N/A</v>
      </c>
      <c r="B788" s="22">
        <v>1609</v>
      </c>
      <c r="C788" s="22" t="s">
        <v>9530</v>
      </c>
      <c r="D788" s="22">
        <v>40</v>
      </c>
      <c r="E788" s="22" t="s">
        <v>33535</v>
      </c>
      <c r="F788" s="22"/>
      <c r="G788" s="22" t="s">
        <v>33536</v>
      </c>
      <c r="H788" s="22"/>
      <c r="I788" s="22" t="s">
        <v>33317</v>
      </c>
      <c r="J788" s="22"/>
      <c r="K788" s="22">
        <v>12</v>
      </c>
      <c r="L788" s="22" t="s">
        <v>60</v>
      </c>
      <c r="M788" s="22"/>
      <c r="N788" s="22">
        <v>40</v>
      </c>
      <c r="O788" s="22" t="s">
        <v>32714</v>
      </c>
      <c r="P788" s="22">
        <v>2</v>
      </c>
    </row>
    <row r="789" spans="1:16" x14ac:dyDescent="0.3">
      <c r="A789" s="22" t="e">
        <f>VLOOKUP(B789,web_archive!D:D,1,FALSE)</f>
        <v>#N/A</v>
      </c>
      <c r="B789" s="22">
        <v>1610</v>
      </c>
      <c r="C789" s="22" t="s">
        <v>33539</v>
      </c>
      <c r="D789" s="22">
        <v>40</v>
      </c>
      <c r="E789" s="22" t="s">
        <v>33540</v>
      </c>
      <c r="F789" s="22"/>
      <c r="G789" s="22" t="s">
        <v>33541</v>
      </c>
      <c r="H789" s="22"/>
      <c r="I789" s="22" t="s">
        <v>33317</v>
      </c>
      <c r="J789" s="22"/>
      <c r="K789" s="22">
        <v>24</v>
      </c>
      <c r="L789" s="22" t="s">
        <v>60</v>
      </c>
      <c r="M789" s="22"/>
      <c r="N789" s="22">
        <v>60</v>
      </c>
      <c r="O789" s="22" t="s">
        <v>32714</v>
      </c>
      <c r="P789" s="22">
        <v>3</v>
      </c>
    </row>
    <row r="790" spans="1:16" x14ac:dyDescent="0.3">
      <c r="A790" s="22">
        <f>VLOOKUP(B790,web_archive!D:D,1,FALSE)</f>
        <v>1611</v>
      </c>
      <c r="B790" s="22">
        <v>1611</v>
      </c>
      <c r="C790" s="22" t="s">
        <v>33542</v>
      </c>
      <c r="D790" s="22">
        <v>40</v>
      </c>
      <c r="E790" s="22" t="s">
        <v>33540</v>
      </c>
      <c r="F790" s="22" t="s">
        <v>33543</v>
      </c>
      <c r="G790" s="22" t="s">
        <v>33541</v>
      </c>
      <c r="H790" s="22"/>
      <c r="I790" s="22" t="s">
        <v>33317</v>
      </c>
      <c r="J790" s="22"/>
      <c r="K790" s="22">
        <v>24</v>
      </c>
      <c r="L790" s="22" t="s">
        <v>60</v>
      </c>
      <c r="M790" s="22"/>
      <c r="N790" s="22">
        <v>60</v>
      </c>
      <c r="O790" s="22" t="s">
        <v>32714</v>
      </c>
      <c r="P790" s="22">
        <v>3</v>
      </c>
    </row>
    <row r="791" spans="1:16" x14ac:dyDescent="0.3">
      <c r="A791" s="22" t="e">
        <f>VLOOKUP(B791,web_archive!D:D,1,FALSE)</f>
        <v>#N/A</v>
      </c>
      <c r="B791" s="22">
        <v>1612</v>
      </c>
      <c r="C791" s="22" t="s">
        <v>494</v>
      </c>
      <c r="D791" s="22">
        <v>40</v>
      </c>
      <c r="E791" s="22" t="s">
        <v>33540</v>
      </c>
      <c r="F791" s="22"/>
      <c r="G791" s="22" t="s">
        <v>33541</v>
      </c>
      <c r="H791" s="22"/>
      <c r="I791" s="22" t="s">
        <v>33317</v>
      </c>
      <c r="J791" s="22"/>
      <c r="K791" s="22">
        <v>24</v>
      </c>
      <c r="L791" s="22" t="s">
        <v>60</v>
      </c>
      <c r="M791" s="22"/>
      <c r="N791" s="22">
        <v>60</v>
      </c>
      <c r="O791" s="22" t="s">
        <v>32714</v>
      </c>
      <c r="P791" s="22">
        <v>3</v>
      </c>
    </row>
    <row r="792" spans="1:16" x14ac:dyDescent="0.3">
      <c r="A792" s="22">
        <f>VLOOKUP(B792,web_archive!D:D,1,FALSE)</f>
        <v>1613</v>
      </c>
      <c r="B792" s="22">
        <v>1613</v>
      </c>
      <c r="C792" s="22" t="s">
        <v>6655</v>
      </c>
      <c r="D792" s="22">
        <v>70</v>
      </c>
      <c r="E792" s="22" t="s">
        <v>33544</v>
      </c>
      <c r="F792" s="22" t="s">
        <v>33545</v>
      </c>
      <c r="G792" s="22" t="s">
        <v>33546</v>
      </c>
      <c r="H792" s="22"/>
      <c r="I792" s="22" t="s">
        <v>33317</v>
      </c>
      <c r="J792" s="22"/>
      <c r="K792" s="22">
        <v>24</v>
      </c>
      <c r="L792" s="22" t="s">
        <v>60</v>
      </c>
      <c r="M792" s="22"/>
      <c r="N792" s="22">
        <v>130</v>
      </c>
      <c r="O792" s="22" t="s">
        <v>32714</v>
      </c>
      <c r="P792" s="22">
        <v>3</v>
      </c>
    </row>
    <row r="793" spans="1:16" x14ac:dyDescent="0.3">
      <c r="A793" s="22">
        <f>VLOOKUP(B793,web_archive!D:D,1,FALSE)</f>
        <v>1614</v>
      </c>
      <c r="B793" s="22">
        <v>1614</v>
      </c>
      <c r="C793" s="22" t="s">
        <v>1226</v>
      </c>
      <c r="D793" s="22">
        <v>70</v>
      </c>
      <c r="E793" s="22" t="s">
        <v>33547</v>
      </c>
      <c r="F793" s="22" t="s">
        <v>33548</v>
      </c>
      <c r="G793" s="22" t="s">
        <v>33541</v>
      </c>
      <c r="H793" s="22"/>
      <c r="I793" s="22" t="s">
        <v>33317</v>
      </c>
      <c r="J793" s="22"/>
      <c r="K793" s="22">
        <v>24</v>
      </c>
      <c r="L793" s="22" t="s">
        <v>60</v>
      </c>
      <c r="M793" s="22"/>
      <c r="N793" s="22">
        <v>75</v>
      </c>
      <c r="O793" s="22" t="s">
        <v>32714</v>
      </c>
      <c r="P793" s="22">
        <v>3</v>
      </c>
    </row>
    <row r="794" spans="1:16" x14ac:dyDescent="0.3">
      <c r="A794" s="22">
        <f>VLOOKUP(B794,web_archive!D:D,1,FALSE)</f>
        <v>1615</v>
      </c>
      <c r="B794" s="22">
        <v>1615</v>
      </c>
      <c r="C794" s="22" t="s">
        <v>1425</v>
      </c>
      <c r="D794" s="22">
        <v>70</v>
      </c>
      <c r="E794" s="22" t="s">
        <v>33549</v>
      </c>
      <c r="F794" s="22" t="s">
        <v>33550</v>
      </c>
      <c r="G794" s="22" t="s">
        <v>33551</v>
      </c>
      <c r="H794" s="22"/>
      <c r="I794" s="22" t="s">
        <v>33317</v>
      </c>
      <c r="J794" s="22"/>
      <c r="K794" s="22">
        <v>24</v>
      </c>
      <c r="L794" s="22" t="s">
        <v>60</v>
      </c>
      <c r="M794" s="22"/>
      <c r="N794" s="22">
        <v>40</v>
      </c>
      <c r="O794" s="22" t="s">
        <v>33036</v>
      </c>
      <c r="P794" s="22">
        <v>3</v>
      </c>
    </row>
    <row r="795" spans="1:16" x14ac:dyDescent="0.3">
      <c r="A795" s="22" t="e">
        <f>VLOOKUP(B795,web_archive!D:D,1,FALSE)</f>
        <v>#N/A</v>
      </c>
      <c r="B795" s="22">
        <v>1616</v>
      </c>
      <c r="C795" s="22" t="s">
        <v>12572</v>
      </c>
      <c r="D795" s="22">
        <v>50</v>
      </c>
      <c r="E795" s="22" t="s">
        <v>33552</v>
      </c>
      <c r="F795" s="22" t="s">
        <v>33553</v>
      </c>
      <c r="G795" s="22" t="s">
        <v>33554</v>
      </c>
      <c r="H795" s="22"/>
      <c r="I795" s="22" t="s">
        <v>33317</v>
      </c>
      <c r="J795" s="22"/>
      <c r="K795" s="22">
        <v>40</v>
      </c>
      <c r="L795" s="22" t="s">
        <v>60</v>
      </c>
      <c r="M795" s="22"/>
      <c r="N795" s="22">
        <v>60</v>
      </c>
      <c r="O795" s="22" t="s">
        <v>32714</v>
      </c>
      <c r="P795" s="22">
        <v>4</v>
      </c>
    </row>
    <row r="796" spans="1:16" x14ac:dyDescent="0.3">
      <c r="A796" s="22" t="e">
        <f>VLOOKUP(B796,web_archive!D:D,1,FALSE)</f>
        <v>#N/A</v>
      </c>
      <c r="B796" s="22">
        <v>1617</v>
      </c>
      <c r="C796" s="22" t="s">
        <v>12574</v>
      </c>
      <c r="D796" s="22">
        <v>100</v>
      </c>
      <c r="E796" s="22" t="s">
        <v>33555</v>
      </c>
      <c r="F796" s="22"/>
      <c r="G796" s="22" t="s">
        <v>33556</v>
      </c>
      <c r="H796" s="22"/>
      <c r="I796" s="22" t="s">
        <v>33317</v>
      </c>
      <c r="J796" s="22"/>
      <c r="K796" s="22">
        <v>24</v>
      </c>
      <c r="L796" s="22" t="s">
        <v>60</v>
      </c>
      <c r="M796" s="22"/>
      <c r="N796" s="22">
        <v>50</v>
      </c>
      <c r="O796" s="22" t="s">
        <v>32714</v>
      </c>
      <c r="P796" s="22">
        <v>3</v>
      </c>
    </row>
    <row r="797" spans="1:16" x14ac:dyDescent="0.3">
      <c r="A797" s="22" t="e">
        <f>VLOOKUP(B797,web_archive!D:D,1,FALSE)</f>
        <v>#N/A</v>
      </c>
      <c r="B797" s="22">
        <v>1618</v>
      </c>
      <c r="C797" s="22" t="s">
        <v>33557</v>
      </c>
      <c r="D797" s="22">
        <v>100</v>
      </c>
      <c r="E797" s="22" t="s">
        <v>33558</v>
      </c>
      <c r="F797" s="22" t="s">
        <v>33559</v>
      </c>
      <c r="G797" s="22" t="s">
        <v>33560</v>
      </c>
      <c r="H797" s="22"/>
      <c r="I797" s="22" t="s">
        <v>33317</v>
      </c>
      <c r="J797" s="22"/>
      <c r="K797" s="22">
        <v>24</v>
      </c>
      <c r="L797" s="22" t="s">
        <v>60</v>
      </c>
      <c r="M797" s="22"/>
      <c r="N797" s="22">
        <v>50</v>
      </c>
      <c r="O797" s="22" t="s">
        <v>32714</v>
      </c>
      <c r="P797" s="22">
        <v>3</v>
      </c>
    </row>
    <row r="798" spans="1:16" x14ac:dyDescent="0.3">
      <c r="A798" s="22" t="e">
        <f>VLOOKUP(B798,web_archive!D:D,1,FALSE)</f>
        <v>#N/A</v>
      </c>
      <c r="B798" s="22">
        <v>1619</v>
      </c>
      <c r="C798" s="22" t="s">
        <v>12574</v>
      </c>
      <c r="D798" s="22">
        <v>100</v>
      </c>
      <c r="E798" s="22" t="s">
        <v>33561</v>
      </c>
      <c r="F798" s="22"/>
      <c r="G798" s="22" t="s">
        <v>33562</v>
      </c>
      <c r="H798" s="22"/>
      <c r="I798" s="22" t="s">
        <v>33317</v>
      </c>
      <c r="J798" s="22"/>
      <c r="K798" s="22">
        <v>24</v>
      </c>
      <c r="L798" s="22" t="s">
        <v>60</v>
      </c>
      <c r="M798" s="22"/>
      <c r="N798" s="22">
        <v>50</v>
      </c>
      <c r="O798" s="22" t="s">
        <v>32714</v>
      </c>
      <c r="P798" s="22">
        <v>3</v>
      </c>
    </row>
    <row r="799" spans="1:16" x14ac:dyDescent="0.3">
      <c r="A799" s="22" t="e">
        <f>VLOOKUP(B799,web_archive!D:D,1,FALSE)</f>
        <v>#N/A</v>
      </c>
      <c r="B799" s="22">
        <v>1620</v>
      </c>
      <c r="C799" s="22" t="s">
        <v>33557</v>
      </c>
      <c r="D799" s="22">
        <v>100</v>
      </c>
      <c r="E799" s="22" t="s">
        <v>33563</v>
      </c>
      <c r="F799" s="22" t="s">
        <v>33564</v>
      </c>
      <c r="G799" s="22" t="s">
        <v>33565</v>
      </c>
      <c r="H799" s="22"/>
      <c r="I799" s="22" t="s">
        <v>33317</v>
      </c>
      <c r="J799" s="22"/>
      <c r="K799" s="22">
        <v>24</v>
      </c>
      <c r="L799" s="22" t="s">
        <v>60</v>
      </c>
      <c r="M799" s="22"/>
      <c r="N799" s="22">
        <v>50</v>
      </c>
      <c r="O799" s="22" t="s">
        <v>32714</v>
      </c>
      <c r="P799" s="22">
        <v>3</v>
      </c>
    </row>
    <row r="800" spans="1:16" x14ac:dyDescent="0.3">
      <c r="A800" s="22" t="e">
        <f>VLOOKUP(B800,web_archive!D:D,1,FALSE)</f>
        <v>#N/A</v>
      </c>
      <c r="B800" s="22">
        <v>1621</v>
      </c>
      <c r="C800" s="22" t="s">
        <v>33566</v>
      </c>
      <c r="D800" s="22">
        <v>50</v>
      </c>
      <c r="E800" s="22" t="s">
        <v>33567</v>
      </c>
      <c r="F800" s="22"/>
      <c r="G800" s="22" t="s">
        <v>33568</v>
      </c>
      <c r="H800" s="22"/>
      <c r="I800" s="22" t="s">
        <v>33317</v>
      </c>
      <c r="J800" s="22"/>
      <c r="K800" s="22">
        <v>30</v>
      </c>
      <c r="L800" s="22" t="s">
        <v>60</v>
      </c>
      <c r="M800" s="22"/>
      <c r="N800" s="22">
        <v>70</v>
      </c>
      <c r="O800" s="22" t="s">
        <v>32714</v>
      </c>
      <c r="P800" s="22">
        <v>3</v>
      </c>
    </row>
    <row r="801" spans="1:16" x14ac:dyDescent="0.3">
      <c r="A801" s="22">
        <f>VLOOKUP(B801,web_archive!D:D,1,FALSE)</f>
        <v>1622</v>
      </c>
      <c r="B801" s="22">
        <v>1622</v>
      </c>
      <c r="C801" s="22" t="s">
        <v>33569</v>
      </c>
      <c r="D801" s="22">
        <v>50</v>
      </c>
      <c r="E801" s="22" t="s">
        <v>33567</v>
      </c>
      <c r="F801" s="22" t="s">
        <v>33570</v>
      </c>
      <c r="G801" s="22" t="s">
        <v>33568</v>
      </c>
      <c r="H801" s="22"/>
      <c r="I801" s="22" t="s">
        <v>33317</v>
      </c>
      <c r="J801" s="22"/>
      <c r="K801" s="22">
        <v>30</v>
      </c>
      <c r="L801" s="22" t="s">
        <v>60</v>
      </c>
      <c r="M801" s="22"/>
      <c r="N801" s="22">
        <v>70</v>
      </c>
      <c r="O801" s="22" t="s">
        <v>32714</v>
      </c>
      <c r="P801" s="22">
        <v>3</v>
      </c>
    </row>
    <row r="802" spans="1:16" x14ac:dyDescent="0.3">
      <c r="A802" s="22" t="e">
        <f>VLOOKUP(B802,web_archive!D:D,1,FALSE)</f>
        <v>#N/A</v>
      </c>
      <c r="B802" s="22">
        <v>1623</v>
      </c>
      <c r="C802" s="22" t="s">
        <v>33571</v>
      </c>
      <c r="D802" s="22">
        <v>70</v>
      </c>
      <c r="E802" s="22" t="s">
        <v>33572</v>
      </c>
      <c r="F802" s="22"/>
      <c r="G802" s="22" t="s">
        <v>33573</v>
      </c>
      <c r="H802" s="22"/>
      <c r="I802" s="22" t="s">
        <v>33317</v>
      </c>
      <c r="J802" s="22"/>
      <c r="K802" s="22">
        <v>1</v>
      </c>
      <c r="L802" s="22" t="s">
        <v>24</v>
      </c>
      <c r="M802" s="22"/>
      <c r="N802" s="22">
        <v>165</v>
      </c>
      <c r="O802" s="22" t="s">
        <v>32714</v>
      </c>
      <c r="P802" s="22">
        <v>3</v>
      </c>
    </row>
    <row r="803" spans="1:16" x14ac:dyDescent="0.3">
      <c r="A803" s="22">
        <f>VLOOKUP(B803,web_archive!D:D,1,FALSE)</f>
        <v>1624</v>
      </c>
      <c r="B803" s="22">
        <v>1624</v>
      </c>
      <c r="C803" s="22" t="s">
        <v>33574</v>
      </c>
      <c r="D803" s="22">
        <v>80</v>
      </c>
      <c r="E803" s="22" t="s">
        <v>33575</v>
      </c>
      <c r="F803" s="22" t="s">
        <v>33576</v>
      </c>
      <c r="G803" s="22" t="s">
        <v>33577</v>
      </c>
      <c r="H803" s="22"/>
      <c r="I803" s="22" t="s">
        <v>33317</v>
      </c>
      <c r="J803" s="22"/>
      <c r="K803" s="22">
        <v>70</v>
      </c>
      <c r="L803" s="22" t="s">
        <v>60</v>
      </c>
      <c r="M803" s="22"/>
      <c r="N803" s="22">
        <v>60</v>
      </c>
      <c r="O803" s="22" t="s">
        <v>33036</v>
      </c>
      <c r="P803" s="22">
        <v>3</v>
      </c>
    </row>
    <row r="804" spans="1:16" x14ac:dyDescent="0.3">
      <c r="A804" s="22">
        <f>VLOOKUP(B804,web_archive!D:D,1,FALSE)</f>
        <v>1625</v>
      </c>
      <c r="B804" s="22">
        <v>1625</v>
      </c>
      <c r="C804" s="22" t="s">
        <v>5051</v>
      </c>
      <c r="D804" s="22">
        <v>40</v>
      </c>
      <c r="E804" s="22" t="s">
        <v>33578</v>
      </c>
      <c r="F804" s="22" t="s">
        <v>33579</v>
      </c>
      <c r="G804" s="22" t="s">
        <v>33580</v>
      </c>
      <c r="H804" s="22"/>
      <c r="I804" s="22" t="s">
        <v>33317</v>
      </c>
      <c r="J804" s="22"/>
      <c r="K804" s="22">
        <v>55</v>
      </c>
      <c r="L804" s="22" t="s">
        <v>60</v>
      </c>
      <c r="M804" s="22"/>
      <c r="N804" s="22">
        <v>10</v>
      </c>
      <c r="O804" s="22" t="s">
        <v>32778</v>
      </c>
      <c r="P804" s="22">
        <v>3</v>
      </c>
    </row>
    <row r="805" spans="1:16" x14ac:dyDescent="0.3">
      <c r="A805" s="22" t="e">
        <f>VLOOKUP(B805,web_archive!D:D,1,FALSE)</f>
        <v>#N/A</v>
      </c>
      <c r="B805" s="22">
        <v>1626</v>
      </c>
      <c r="C805" s="22" t="s">
        <v>12606</v>
      </c>
      <c r="D805" s="22">
        <v>50</v>
      </c>
      <c r="E805" s="22" t="s">
        <v>33581</v>
      </c>
      <c r="F805" s="22" t="s">
        <v>33582</v>
      </c>
      <c r="G805" s="22" t="s">
        <v>33583</v>
      </c>
      <c r="H805" s="22"/>
      <c r="I805" s="22" t="s">
        <v>33317</v>
      </c>
      <c r="J805" s="22"/>
      <c r="K805" s="22">
        <v>70</v>
      </c>
      <c r="L805" s="22" t="s">
        <v>60</v>
      </c>
      <c r="M805" s="22"/>
      <c r="N805" s="22">
        <v>80</v>
      </c>
      <c r="O805" s="22" t="s">
        <v>32714</v>
      </c>
      <c r="P805" s="22">
        <v>3</v>
      </c>
    </row>
    <row r="806" spans="1:16" x14ac:dyDescent="0.3">
      <c r="A806" s="22" t="e">
        <f>VLOOKUP(B806,web_archive!D:D,1,FALSE)</f>
        <v>#N/A</v>
      </c>
      <c r="B806" s="22">
        <v>1627</v>
      </c>
      <c r="C806" s="22" t="s">
        <v>12587</v>
      </c>
      <c r="D806" s="22">
        <v>0</v>
      </c>
      <c r="E806" s="22" t="s">
        <v>33584</v>
      </c>
      <c r="F806" s="22"/>
      <c r="G806" s="22" t="s">
        <v>33585</v>
      </c>
      <c r="H806" s="22"/>
      <c r="I806" s="22" t="s">
        <v>33317</v>
      </c>
      <c r="J806" s="22"/>
      <c r="K806" s="22">
        <v>1</v>
      </c>
      <c r="L806" s="22" t="s">
        <v>24</v>
      </c>
      <c r="M806" s="22"/>
      <c r="N806" s="22">
        <v>120</v>
      </c>
      <c r="O806" s="22" t="s">
        <v>32714</v>
      </c>
      <c r="P806" s="22">
        <v>1</v>
      </c>
    </row>
    <row r="807" spans="1:16" x14ac:dyDescent="0.3">
      <c r="A807" s="22" t="e">
        <f>VLOOKUP(B807,web_archive!D:D,1,FALSE)</f>
        <v>#N/A</v>
      </c>
      <c r="B807" s="22">
        <v>1628</v>
      </c>
      <c r="C807" s="22" t="s">
        <v>12589</v>
      </c>
      <c r="D807" s="22">
        <v>0</v>
      </c>
      <c r="E807" s="22" t="s">
        <v>33586</v>
      </c>
      <c r="F807" s="22"/>
      <c r="G807" s="22" t="s">
        <v>33587</v>
      </c>
      <c r="H807" s="22"/>
      <c r="I807" s="22" t="s">
        <v>33317</v>
      </c>
      <c r="J807" s="22"/>
      <c r="K807" s="22">
        <v>1</v>
      </c>
      <c r="L807" s="22" t="s">
        <v>24</v>
      </c>
      <c r="M807" s="22"/>
      <c r="N807" s="22">
        <v>71</v>
      </c>
      <c r="O807" s="22" t="s">
        <v>32714</v>
      </c>
      <c r="P807" s="22">
        <v>3</v>
      </c>
    </row>
    <row r="808" spans="1:16" x14ac:dyDescent="0.3">
      <c r="A808" s="22">
        <f>VLOOKUP(B808,web_archive!D:D,1,FALSE)</f>
        <v>1629</v>
      </c>
      <c r="B808" s="22">
        <v>1629</v>
      </c>
      <c r="C808" s="22" t="s">
        <v>33588</v>
      </c>
      <c r="D808" s="22">
        <v>50</v>
      </c>
      <c r="E808" s="22" t="s">
        <v>33589</v>
      </c>
      <c r="F808" s="22" t="s">
        <v>33590</v>
      </c>
      <c r="G808" s="22" t="s">
        <v>33591</v>
      </c>
      <c r="H808" s="22"/>
      <c r="I808" s="22" t="s">
        <v>33317</v>
      </c>
      <c r="J808" s="22"/>
      <c r="K808" s="22">
        <v>50</v>
      </c>
      <c r="L808" s="22" t="s">
        <v>60</v>
      </c>
      <c r="M808" s="22"/>
      <c r="N808" s="22">
        <v>40</v>
      </c>
      <c r="O808" s="22" t="s">
        <v>32714</v>
      </c>
      <c r="P808" s="22">
        <v>4</v>
      </c>
    </row>
    <row r="809" spans="1:16" x14ac:dyDescent="0.3">
      <c r="A809" s="22">
        <f>VLOOKUP(B809,web_archive!D:D,1,FALSE)</f>
        <v>1630</v>
      </c>
      <c r="B809" s="22">
        <v>1630</v>
      </c>
      <c r="C809" s="22" t="s">
        <v>8294</v>
      </c>
      <c r="D809" s="22">
        <v>50</v>
      </c>
      <c r="E809" s="22" t="s">
        <v>33592</v>
      </c>
      <c r="F809" s="22" t="s">
        <v>33593</v>
      </c>
      <c r="G809" s="22" t="s">
        <v>33594</v>
      </c>
      <c r="H809" s="22"/>
      <c r="I809" s="22" t="s">
        <v>33317</v>
      </c>
      <c r="J809" s="22"/>
      <c r="K809" s="22">
        <v>50</v>
      </c>
      <c r="L809" s="22" t="s">
        <v>60</v>
      </c>
      <c r="M809" s="22"/>
      <c r="N809" s="22">
        <v>30</v>
      </c>
      <c r="O809" s="22" t="s">
        <v>32714</v>
      </c>
      <c r="P809" s="22">
        <v>3</v>
      </c>
    </row>
    <row r="810" spans="1:16" x14ac:dyDescent="0.3">
      <c r="A810" s="22">
        <f>VLOOKUP(B810,web_archive!D:D,1,FALSE)</f>
        <v>1631</v>
      </c>
      <c r="B810" s="22">
        <v>1631</v>
      </c>
      <c r="C810" s="22" t="s">
        <v>33595</v>
      </c>
      <c r="D810" s="22">
        <v>50</v>
      </c>
      <c r="E810" s="22" t="s">
        <v>33596</v>
      </c>
      <c r="F810" s="22" t="s">
        <v>33597</v>
      </c>
      <c r="G810" s="22" t="s">
        <v>33598</v>
      </c>
      <c r="H810" s="22"/>
      <c r="I810" s="22" t="s">
        <v>33317</v>
      </c>
      <c r="J810" s="22"/>
      <c r="K810" s="22">
        <v>70</v>
      </c>
      <c r="L810" s="22" t="s">
        <v>60</v>
      </c>
      <c r="M810" s="22"/>
      <c r="N810" s="22">
        <v>50</v>
      </c>
      <c r="O810" s="22" t="s">
        <v>32778</v>
      </c>
      <c r="P810" s="22">
        <v>4</v>
      </c>
    </row>
    <row r="811" spans="1:16" x14ac:dyDescent="0.3">
      <c r="A811" s="22">
        <f>VLOOKUP(B811,web_archive!D:D,1,FALSE)</f>
        <v>1632</v>
      </c>
      <c r="B811" s="22">
        <v>1632</v>
      </c>
      <c r="C811" s="22" t="s">
        <v>1029</v>
      </c>
      <c r="D811" s="22">
        <v>0</v>
      </c>
      <c r="E811" s="22" t="s">
        <v>33599</v>
      </c>
      <c r="F811" s="22"/>
      <c r="G811" s="22" t="s">
        <v>33600</v>
      </c>
      <c r="H811" s="22"/>
      <c r="I811" s="22" t="s">
        <v>33317</v>
      </c>
      <c r="J811" s="22"/>
      <c r="K811" s="22">
        <v>80</v>
      </c>
      <c r="L811" s="22" t="s">
        <v>60</v>
      </c>
      <c r="M811" s="22"/>
      <c r="N811" s="22">
        <v>70</v>
      </c>
      <c r="O811" s="22" t="s">
        <v>32714</v>
      </c>
      <c r="P811" s="22">
        <v>3</v>
      </c>
    </row>
    <row r="812" spans="1:16" x14ac:dyDescent="0.3">
      <c r="A812" s="22">
        <f>VLOOKUP(B812,web_archive!D:D,1,FALSE)</f>
        <v>1633</v>
      </c>
      <c r="B812" s="22">
        <v>1633</v>
      </c>
      <c r="C812" s="22" t="s">
        <v>1033</v>
      </c>
      <c r="D812" s="22">
        <v>0</v>
      </c>
      <c r="E812" s="22" t="s">
        <v>33601</v>
      </c>
      <c r="F812" s="22"/>
      <c r="G812" s="22" t="s">
        <v>33602</v>
      </c>
      <c r="H812" s="22"/>
      <c r="I812" s="22" t="s">
        <v>33317</v>
      </c>
      <c r="J812" s="22"/>
      <c r="K812" s="22">
        <v>80</v>
      </c>
      <c r="L812" s="22" t="s">
        <v>60</v>
      </c>
      <c r="M812" s="22"/>
      <c r="N812" s="22">
        <v>70</v>
      </c>
      <c r="O812" s="22" t="s">
        <v>32714</v>
      </c>
      <c r="P812" s="22">
        <v>3</v>
      </c>
    </row>
    <row r="813" spans="1:16" x14ac:dyDescent="0.3">
      <c r="A813" s="22">
        <f>VLOOKUP(B813,web_archive!D:D,1,FALSE)</f>
        <v>1634</v>
      </c>
      <c r="B813" s="22">
        <v>1634</v>
      </c>
      <c r="C813" s="22" t="s">
        <v>1037</v>
      </c>
      <c r="D813" s="22">
        <v>0</v>
      </c>
      <c r="E813" s="22" t="s">
        <v>33603</v>
      </c>
      <c r="F813" s="22"/>
      <c r="G813" s="22" t="s">
        <v>33604</v>
      </c>
      <c r="H813" s="22"/>
      <c r="I813" s="22" t="s">
        <v>33317</v>
      </c>
      <c r="J813" s="22"/>
      <c r="K813" s="22">
        <v>80</v>
      </c>
      <c r="L813" s="22" t="s">
        <v>60</v>
      </c>
      <c r="M813" s="22"/>
      <c r="N813" s="22">
        <v>70</v>
      </c>
      <c r="O813" s="22" t="s">
        <v>32714</v>
      </c>
      <c r="P813" s="22">
        <v>3</v>
      </c>
    </row>
    <row r="814" spans="1:16" x14ac:dyDescent="0.3">
      <c r="A814" s="22">
        <f>VLOOKUP(B814,web_archive!D:D,1,FALSE)</f>
        <v>1635</v>
      </c>
      <c r="B814" s="22">
        <v>1635</v>
      </c>
      <c r="C814" s="22" t="s">
        <v>1041</v>
      </c>
      <c r="D814" s="22">
        <v>0</v>
      </c>
      <c r="E814" s="22" t="s">
        <v>33605</v>
      </c>
      <c r="F814" s="22"/>
      <c r="G814" s="22" t="s">
        <v>33606</v>
      </c>
      <c r="H814" s="22"/>
      <c r="I814" s="22" t="s">
        <v>33317</v>
      </c>
      <c r="J814" s="22"/>
      <c r="K814" s="22">
        <v>80</v>
      </c>
      <c r="L814" s="22" t="s">
        <v>60</v>
      </c>
      <c r="M814" s="22"/>
      <c r="N814" s="22">
        <v>70</v>
      </c>
      <c r="O814" s="22" t="s">
        <v>32714</v>
      </c>
      <c r="P814" s="22">
        <v>3</v>
      </c>
    </row>
    <row r="815" spans="1:16" x14ac:dyDescent="0.3">
      <c r="A815" s="22" t="e">
        <f>VLOOKUP(B815,web_archive!D:D,1,FALSE)</f>
        <v>#N/A</v>
      </c>
      <c r="B815" s="22">
        <v>1636</v>
      </c>
      <c r="C815" s="22" t="s">
        <v>12593</v>
      </c>
      <c r="D815" s="22">
        <v>70</v>
      </c>
      <c r="E815" s="22" t="s">
        <v>33607</v>
      </c>
      <c r="F815" s="22" t="s">
        <v>33608</v>
      </c>
      <c r="G815" s="22" t="s">
        <v>33609</v>
      </c>
      <c r="H815" s="22"/>
      <c r="I815" s="22" t="s">
        <v>33317</v>
      </c>
      <c r="J815" s="22"/>
      <c r="K815" s="22">
        <v>75</v>
      </c>
      <c r="L815" s="22" t="s">
        <v>60</v>
      </c>
      <c r="M815" s="22"/>
      <c r="N815" s="22">
        <v>60</v>
      </c>
      <c r="O815" s="22" t="s">
        <v>32714</v>
      </c>
      <c r="P815" s="22">
        <v>4</v>
      </c>
    </row>
    <row r="816" spans="1:16" x14ac:dyDescent="0.3">
      <c r="A816" s="22" t="e">
        <f>VLOOKUP(B816,web_archive!D:D,1,FALSE)</f>
        <v>#N/A</v>
      </c>
      <c r="B816" s="22">
        <v>1637</v>
      </c>
      <c r="C816" s="22" t="s">
        <v>12594</v>
      </c>
      <c r="D816" s="22">
        <v>50</v>
      </c>
      <c r="E816" s="22" t="s">
        <v>33610</v>
      </c>
      <c r="F816" s="22"/>
      <c r="G816" s="22" t="s">
        <v>33611</v>
      </c>
      <c r="H816" s="22"/>
      <c r="I816" s="22" t="s">
        <v>33317</v>
      </c>
      <c r="J816" s="22"/>
      <c r="K816" s="22">
        <v>70</v>
      </c>
      <c r="L816" s="22" t="s">
        <v>60</v>
      </c>
      <c r="M816" s="22"/>
      <c r="N816" s="22">
        <v>80</v>
      </c>
      <c r="O816" s="22" t="s">
        <v>32714</v>
      </c>
      <c r="P816" s="22">
        <v>4</v>
      </c>
    </row>
    <row r="817" spans="1:16" x14ac:dyDescent="0.3">
      <c r="A817" s="22" t="e">
        <f>VLOOKUP(B817,web_archive!D:D,1,FALSE)</f>
        <v>#N/A</v>
      </c>
      <c r="B817" s="22">
        <v>1638</v>
      </c>
      <c r="C817" s="22" t="s">
        <v>12596</v>
      </c>
      <c r="D817" s="22">
        <v>40</v>
      </c>
      <c r="E817" s="22" t="s">
        <v>33612</v>
      </c>
      <c r="F817" s="22"/>
      <c r="G817" s="22" t="s">
        <v>33580</v>
      </c>
      <c r="H817" s="22"/>
      <c r="I817" s="22" t="s">
        <v>33317</v>
      </c>
      <c r="J817" s="22"/>
      <c r="K817" s="22">
        <v>55</v>
      </c>
      <c r="L817" s="22" t="s">
        <v>60</v>
      </c>
      <c r="M817" s="22"/>
      <c r="N817" s="22">
        <v>10</v>
      </c>
      <c r="O817" s="22" t="s">
        <v>32778</v>
      </c>
      <c r="P817" s="22">
        <v>3</v>
      </c>
    </row>
    <row r="818" spans="1:16" x14ac:dyDescent="0.3">
      <c r="A818" s="22" t="e">
        <f>VLOOKUP(B818,web_archive!D:D,1,FALSE)</f>
        <v>#N/A</v>
      </c>
      <c r="B818" s="22">
        <v>1639</v>
      </c>
      <c r="C818" s="22" t="s">
        <v>33613</v>
      </c>
      <c r="D818" s="22">
        <v>0</v>
      </c>
      <c r="E818" s="22" t="s">
        <v>33614</v>
      </c>
      <c r="F818" s="22"/>
      <c r="G818" s="22" t="s">
        <v>33615</v>
      </c>
      <c r="H818" s="22"/>
      <c r="I818" s="22" t="s">
        <v>33317</v>
      </c>
      <c r="J818" s="22"/>
      <c r="K818" s="22">
        <v>1</v>
      </c>
      <c r="L818" s="22" t="s">
        <v>24</v>
      </c>
      <c r="M818" s="22"/>
      <c r="N818" s="22">
        <v>15</v>
      </c>
      <c r="O818" s="22" t="s">
        <v>32714</v>
      </c>
      <c r="P818" s="22">
        <v>1</v>
      </c>
    </row>
    <row r="819" spans="1:16" x14ac:dyDescent="0.3">
      <c r="A819" s="22" t="e">
        <f>VLOOKUP(B819,web_archive!D:D,1,FALSE)</f>
        <v>#N/A</v>
      </c>
      <c r="B819" s="22">
        <v>1640</v>
      </c>
      <c r="C819" s="22" t="s">
        <v>12600</v>
      </c>
      <c r="D819" s="22">
        <v>0</v>
      </c>
      <c r="E819" s="22" t="s">
        <v>33616</v>
      </c>
      <c r="F819" s="22"/>
      <c r="G819" s="22" t="s">
        <v>33617</v>
      </c>
      <c r="H819" s="22"/>
      <c r="I819" s="22" t="s">
        <v>33317</v>
      </c>
      <c r="J819" s="22"/>
      <c r="K819" s="22">
        <v>80</v>
      </c>
      <c r="L819" s="22" t="s">
        <v>60</v>
      </c>
      <c r="M819" s="22"/>
      <c r="N819" s="22">
        <v>70</v>
      </c>
      <c r="O819" s="22" t="s">
        <v>32714</v>
      </c>
      <c r="P819" s="22">
        <v>4</v>
      </c>
    </row>
    <row r="820" spans="1:16" x14ac:dyDescent="0.3">
      <c r="A820" s="22" t="e">
        <f>VLOOKUP(B820,web_archive!D:D,1,FALSE)</f>
        <v>#N/A</v>
      </c>
      <c r="B820" s="22">
        <v>1641</v>
      </c>
      <c r="C820" s="22" t="s">
        <v>12602</v>
      </c>
      <c r="D820" s="22">
        <v>0</v>
      </c>
      <c r="E820" s="22" t="s">
        <v>33618</v>
      </c>
      <c r="F820" s="22"/>
      <c r="G820" s="22" t="s">
        <v>33619</v>
      </c>
      <c r="H820" s="22"/>
      <c r="I820" s="22" t="s">
        <v>33317</v>
      </c>
      <c r="J820" s="22"/>
      <c r="K820" s="22">
        <v>80</v>
      </c>
      <c r="L820" s="22" t="s">
        <v>60</v>
      </c>
      <c r="M820" s="22"/>
      <c r="N820" s="22">
        <v>70</v>
      </c>
      <c r="O820" s="22" t="s">
        <v>32714</v>
      </c>
      <c r="P820" s="22">
        <v>4</v>
      </c>
    </row>
    <row r="821" spans="1:16" x14ac:dyDescent="0.3">
      <c r="A821" s="22" t="e">
        <f>VLOOKUP(B821,web_archive!D:D,1,FALSE)</f>
        <v>#N/A</v>
      </c>
      <c r="B821" s="22">
        <v>1642</v>
      </c>
      <c r="C821" s="22" t="s">
        <v>12604</v>
      </c>
      <c r="D821" s="22">
        <v>0</v>
      </c>
      <c r="E821" s="22" t="s">
        <v>33620</v>
      </c>
      <c r="F821" s="22"/>
      <c r="G821" s="22" t="s">
        <v>33621</v>
      </c>
      <c r="H821" s="22"/>
      <c r="I821" s="22" t="s">
        <v>33317</v>
      </c>
      <c r="J821" s="22"/>
      <c r="K821" s="22">
        <v>1</v>
      </c>
      <c r="L821" s="22" t="s">
        <v>24</v>
      </c>
      <c r="M821" s="22"/>
      <c r="N821" s="22">
        <v>100</v>
      </c>
      <c r="O821" s="22" t="s">
        <v>32714</v>
      </c>
      <c r="P821" s="22">
        <v>2</v>
      </c>
    </row>
    <row r="822" spans="1:16" x14ac:dyDescent="0.3">
      <c r="A822" s="22">
        <f>VLOOKUP(B822,web_archive!D:D,1,FALSE)</f>
        <v>1643</v>
      </c>
      <c r="B822" s="22">
        <v>1643</v>
      </c>
      <c r="C822" s="22" t="s">
        <v>2862</v>
      </c>
      <c r="D822" s="22">
        <v>10</v>
      </c>
      <c r="E822" s="22" t="s">
        <v>33622</v>
      </c>
      <c r="F822" s="22" t="s">
        <v>33623</v>
      </c>
      <c r="G822" s="22" t="s">
        <v>33624</v>
      </c>
      <c r="H822" s="22"/>
      <c r="I822" s="22" t="s">
        <v>33317</v>
      </c>
      <c r="J822" s="22"/>
      <c r="K822" s="22">
        <v>70</v>
      </c>
      <c r="L822" s="22" t="s">
        <v>60</v>
      </c>
      <c r="M822" s="22"/>
      <c r="N822" s="22">
        <v>100</v>
      </c>
      <c r="O822" s="22" t="s">
        <v>32714</v>
      </c>
      <c r="P822" s="22">
        <v>4</v>
      </c>
    </row>
    <row r="823" spans="1:16" x14ac:dyDescent="0.3">
      <c r="A823" s="22" t="e">
        <f>VLOOKUP(B823,web_archive!D:D,1,FALSE)</f>
        <v>#N/A</v>
      </c>
      <c r="B823" s="22">
        <v>1644</v>
      </c>
      <c r="C823" s="22" t="s">
        <v>12606</v>
      </c>
      <c r="D823" s="22">
        <v>50</v>
      </c>
      <c r="E823" s="22" t="s">
        <v>33581</v>
      </c>
      <c r="F823" s="22"/>
      <c r="G823" s="22" t="s">
        <v>33583</v>
      </c>
      <c r="H823" s="22"/>
      <c r="I823" s="22" t="s">
        <v>33317</v>
      </c>
      <c r="J823" s="22"/>
      <c r="K823" s="22">
        <v>70</v>
      </c>
      <c r="L823" s="22" t="s">
        <v>60</v>
      </c>
      <c r="M823" s="22"/>
      <c r="N823" s="22">
        <v>80</v>
      </c>
      <c r="O823" s="22" t="s">
        <v>32714</v>
      </c>
      <c r="P823" s="22">
        <v>3</v>
      </c>
    </row>
    <row r="824" spans="1:16" x14ac:dyDescent="0.3">
      <c r="A824" s="22" t="e">
        <f>VLOOKUP(B824,web_archive!D:D,1,FALSE)</f>
        <v>#N/A</v>
      </c>
      <c r="B824" s="22">
        <v>1645</v>
      </c>
      <c r="C824" s="22" t="s">
        <v>6062</v>
      </c>
      <c r="D824" s="22">
        <v>80</v>
      </c>
      <c r="E824" s="22" t="s">
        <v>33575</v>
      </c>
      <c r="F824" s="22"/>
      <c r="G824" s="22" t="s">
        <v>33577</v>
      </c>
      <c r="H824" s="22"/>
      <c r="I824" s="22" t="s">
        <v>33317</v>
      </c>
      <c r="J824" s="22"/>
      <c r="K824" s="22">
        <v>70</v>
      </c>
      <c r="L824" s="22" t="s">
        <v>60</v>
      </c>
      <c r="M824" s="22"/>
      <c r="N824" s="22">
        <v>60</v>
      </c>
      <c r="O824" s="22" t="s">
        <v>33036</v>
      </c>
      <c r="P824" s="22">
        <v>3</v>
      </c>
    </row>
    <row r="825" spans="1:16" x14ac:dyDescent="0.3">
      <c r="A825" s="22">
        <f>VLOOKUP(B825,web_archive!D:D,1,FALSE)</f>
        <v>1646</v>
      </c>
      <c r="B825" s="22">
        <v>1646</v>
      </c>
      <c r="C825" s="22" t="s">
        <v>33625</v>
      </c>
      <c r="D825" s="22">
        <v>50</v>
      </c>
      <c r="E825" s="22" t="s">
        <v>33626</v>
      </c>
      <c r="F825" s="22" t="s">
        <v>33627</v>
      </c>
      <c r="G825" s="22" t="s">
        <v>33628</v>
      </c>
      <c r="H825" s="22"/>
      <c r="I825" s="22" t="s">
        <v>33317</v>
      </c>
      <c r="J825" s="22"/>
      <c r="K825" s="22">
        <v>50</v>
      </c>
      <c r="L825" s="22" t="s">
        <v>60</v>
      </c>
      <c r="M825" s="22"/>
      <c r="N825" s="22">
        <v>30</v>
      </c>
      <c r="O825" s="22" t="s">
        <v>32714</v>
      </c>
      <c r="P825" s="22">
        <v>3</v>
      </c>
    </row>
    <row r="826" spans="1:16" x14ac:dyDescent="0.3">
      <c r="A826" s="22">
        <f>VLOOKUP(B826,web_archive!D:D,1,FALSE)</f>
        <v>1647</v>
      </c>
      <c r="B826" s="22">
        <v>1647</v>
      </c>
      <c r="C826" s="22" t="s">
        <v>33629</v>
      </c>
      <c r="D826" s="22">
        <v>50</v>
      </c>
      <c r="E826" s="22" t="s">
        <v>33630</v>
      </c>
      <c r="F826" s="22" t="s">
        <v>33631</v>
      </c>
      <c r="G826" s="22" t="s">
        <v>33632</v>
      </c>
      <c r="H826" s="22"/>
      <c r="I826" s="22" t="s">
        <v>33317</v>
      </c>
      <c r="J826" s="22"/>
      <c r="K826" s="22">
        <v>50</v>
      </c>
      <c r="L826" s="22" t="s">
        <v>60</v>
      </c>
      <c r="M826" s="22"/>
      <c r="N826" s="22">
        <v>30</v>
      </c>
      <c r="O826" s="22" t="s">
        <v>32714</v>
      </c>
      <c r="P826" s="22">
        <v>3</v>
      </c>
    </row>
    <row r="827" spans="1:16" x14ac:dyDescent="0.3">
      <c r="A827" s="22" t="e">
        <f>VLOOKUP(B827,web_archive!D:D,1,FALSE)</f>
        <v>#N/A</v>
      </c>
      <c r="B827" s="22">
        <v>1648</v>
      </c>
      <c r="C827" s="22" t="s">
        <v>12610</v>
      </c>
      <c r="D827" s="22">
        <v>50</v>
      </c>
      <c r="E827" s="22" t="s">
        <v>33633</v>
      </c>
      <c r="F827" s="22"/>
      <c r="G827" s="22" t="s">
        <v>33634</v>
      </c>
      <c r="H827" s="22"/>
      <c r="I827" s="22" t="s">
        <v>33317</v>
      </c>
      <c r="J827" s="22"/>
      <c r="K827" s="22">
        <v>50</v>
      </c>
      <c r="L827" s="22" t="s">
        <v>60</v>
      </c>
      <c r="M827" s="22"/>
      <c r="N827" s="22">
        <v>30</v>
      </c>
      <c r="O827" s="22" t="s">
        <v>32714</v>
      </c>
      <c r="P827" s="22">
        <v>4</v>
      </c>
    </row>
    <row r="828" spans="1:16" x14ac:dyDescent="0.3">
      <c r="A828" s="22" t="e">
        <f>VLOOKUP(B828,web_archive!D:D,1,FALSE)</f>
        <v>#N/A</v>
      </c>
      <c r="B828" s="22">
        <v>1649</v>
      </c>
      <c r="C828" s="22" t="s">
        <v>33635</v>
      </c>
      <c r="D828" s="22">
        <v>50</v>
      </c>
      <c r="E828" s="22" t="s">
        <v>33636</v>
      </c>
      <c r="F828" s="22"/>
      <c r="G828" s="22" t="s">
        <v>33637</v>
      </c>
      <c r="H828" s="22"/>
      <c r="I828" s="22" t="s">
        <v>33317</v>
      </c>
      <c r="J828" s="22"/>
      <c r="K828" s="22">
        <v>100</v>
      </c>
      <c r="L828" s="22" t="s">
        <v>60</v>
      </c>
      <c r="M828" s="22"/>
      <c r="N828" s="22">
        <v>30</v>
      </c>
      <c r="O828" s="22" t="s">
        <v>32714</v>
      </c>
      <c r="P828" s="22">
        <v>3</v>
      </c>
    </row>
    <row r="829" spans="1:16" x14ac:dyDescent="0.3">
      <c r="A829" s="22" t="e">
        <f>VLOOKUP(B829,web_archive!D:D,1,FALSE)</f>
        <v>#N/A</v>
      </c>
      <c r="B829" s="22">
        <v>1652</v>
      </c>
      <c r="C829" s="22" t="s">
        <v>33638</v>
      </c>
      <c r="D829" s="22">
        <v>50</v>
      </c>
      <c r="E829" s="22" t="s">
        <v>33639</v>
      </c>
      <c r="F829" s="22"/>
      <c r="G829" s="22" t="s">
        <v>33640</v>
      </c>
      <c r="H829" s="22"/>
      <c r="I829" s="22" t="s">
        <v>33317</v>
      </c>
      <c r="J829" s="22"/>
      <c r="K829" s="22">
        <v>1</v>
      </c>
      <c r="L829" s="22" t="s">
        <v>60</v>
      </c>
      <c r="M829" s="22"/>
      <c r="N829" s="22">
        <v>35</v>
      </c>
      <c r="O829" s="22" t="s">
        <v>32714</v>
      </c>
      <c r="P829" s="22">
        <v>1</v>
      </c>
    </row>
    <row r="830" spans="1:16" x14ac:dyDescent="0.3">
      <c r="A830" s="22" t="e">
        <f>VLOOKUP(B830,web_archive!D:D,1,FALSE)</f>
        <v>#N/A</v>
      </c>
      <c r="B830" s="22">
        <v>1654</v>
      </c>
      <c r="C830" s="22" t="s">
        <v>33641</v>
      </c>
      <c r="D830" s="22">
        <v>50</v>
      </c>
      <c r="E830" s="22" t="s">
        <v>33642</v>
      </c>
      <c r="F830" s="22"/>
      <c r="G830" s="22" t="s">
        <v>33643</v>
      </c>
      <c r="H830" s="22"/>
      <c r="I830" s="22" t="s">
        <v>33317</v>
      </c>
      <c r="J830" s="22"/>
      <c r="K830" s="22">
        <v>102</v>
      </c>
      <c r="L830" s="22" t="s">
        <v>60</v>
      </c>
      <c r="M830" s="22"/>
      <c r="N830" s="22">
        <v>40</v>
      </c>
      <c r="O830" s="22" t="s">
        <v>32714</v>
      </c>
      <c r="P830" s="22">
        <v>3</v>
      </c>
    </row>
    <row r="831" spans="1:16" x14ac:dyDescent="0.3">
      <c r="A831" s="22">
        <f>VLOOKUP(B831,web_archive!D:D,1,FALSE)</f>
        <v>1701</v>
      </c>
      <c r="B831" s="22">
        <v>1701</v>
      </c>
      <c r="C831" s="22" t="s">
        <v>33644</v>
      </c>
      <c r="D831" s="22">
        <v>50</v>
      </c>
      <c r="E831" s="22" t="s">
        <v>33645</v>
      </c>
      <c r="F831" s="22" t="s">
        <v>33646</v>
      </c>
      <c r="G831" s="22" t="s">
        <v>32712</v>
      </c>
      <c r="H831" s="22"/>
      <c r="I831" s="22" t="s">
        <v>33647</v>
      </c>
      <c r="J831" s="22"/>
      <c r="K831" s="22">
        <v>4</v>
      </c>
      <c r="L831" s="22" t="s">
        <v>60</v>
      </c>
      <c r="M831" s="22"/>
      <c r="N831" s="22">
        <v>15</v>
      </c>
      <c r="O831" s="22" t="s">
        <v>32714</v>
      </c>
      <c r="P831" s="22">
        <v>1</v>
      </c>
    </row>
    <row r="832" spans="1:16" x14ac:dyDescent="0.3">
      <c r="A832" s="22">
        <f>VLOOKUP(B832,web_archive!D:D,1,FALSE)</f>
        <v>1702</v>
      </c>
      <c r="B832" s="22">
        <v>1702</v>
      </c>
      <c r="C832" s="22" t="s">
        <v>33648</v>
      </c>
      <c r="D832" s="22">
        <v>50</v>
      </c>
      <c r="E832" s="22" t="s">
        <v>33645</v>
      </c>
      <c r="F832" s="22" t="s">
        <v>33649</v>
      </c>
      <c r="G832" s="22" t="s">
        <v>32712</v>
      </c>
      <c r="H832" s="22"/>
      <c r="I832" s="22" t="s">
        <v>33647</v>
      </c>
      <c r="J832" s="22"/>
      <c r="K832" s="22">
        <v>4</v>
      </c>
      <c r="L832" s="22" t="s">
        <v>60</v>
      </c>
      <c r="M832" s="22"/>
      <c r="N832" s="22">
        <v>15</v>
      </c>
      <c r="O832" s="22" t="s">
        <v>32714</v>
      </c>
      <c r="P832" s="22">
        <v>1</v>
      </c>
    </row>
    <row r="833" spans="1:16" x14ac:dyDescent="0.3">
      <c r="A833" s="22" t="e">
        <f>VLOOKUP(B833,web_archive!D:D,1,FALSE)</f>
        <v>#N/A</v>
      </c>
      <c r="B833" s="22">
        <v>1703</v>
      </c>
      <c r="C833" s="22" t="s">
        <v>1493</v>
      </c>
      <c r="D833" s="22">
        <v>50</v>
      </c>
      <c r="E833" s="22" t="s">
        <v>33645</v>
      </c>
      <c r="F833" s="22"/>
      <c r="G833" s="22" t="s">
        <v>32712</v>
      </c>
      <c r="H833" s="22"/>
      <c r="I833" s="22" t="s">
        <v>33647</v>
      </c>
      <c r="J833" s="22"/>
      <c r="K833" s="22">
        <v>4</v>
      </c>
      <c r="L833" s="22" t="s">
        <v>60</v>
      </c>
      <c r="M833" s="22"/>
      <c r="N833" s="22">
        <v>15</v>
      </c>
      <c r="O833" s="22" t="s">
        <v>32714</v>
      </c>
      <c r="P833" s="22">
        <v>1</v>
      </c>
    </row>
    <row r="834" spans="1:16" x14ac:dyDescent="0.3">
      <c r="A834" s="22" t="e">
        <f>VLOOKUP(B834,web_archive!D:D,1,FALSE)</f>
        <v>#N/A</v>
      </c>
      <c r="B834" s="22">
        <v>1704</v>
      </c>
      <c r="C834" s="22" t="s">
        <v>33650</v>
      </c>
      <c r="D834" s="22">
        <v>60</v>
      </c>
      <c r="E834" s="22" t="s">
        <v>33651</v>
      </c>
      <c r="F834" s="22"/>
      <c r="G834" s="22" t="s">
        <v>32712</v>
      </c>
      <c r="H834" s="22"/>
      <c r="I834" s="22" t="s">
        <v>33647</v>
      </c>
      <c r="J834" s="22"/>
      <c r="K834" s="22">
        <v>4</v>
      </c>
      <c r="L834" s="22" t="s">
        <v>60</v>
      </c>
      <c r="M834" s="22"/>
      <c r="N834" s="22">
        <v>29</v>
      </c>
      <c r="O834" s="22" t="s">
        <v>32714</v>
      </c>
      <c r="P834" s="22">
        <v>1</v>
      </c>
    </row>
    <row r="835" spans="1:16" x14ac:dyDescent="0.3">
      <c r="A835" s="22">
        <f>VLOOKUP(B835,web_archive!D:D,1,FALSE)</f>
        <v>1705</v>
      </c>
      <c r="B835" s="22">
        <v>1705</v>
      </c>
      <c r="C835" s="22" t="s">
        <v>33652</v>
      </c>
      <c r="D835" s="22">
        <v>60</v>
      </c>
      <c r="E835" s="22" t="s">
        <v>33651</v>
      </c>
      <c r="F835" s="22" t="s">
        <v>33653</v>
      </c>
      <c r="G835" s="22" t="s">
        <v>32712</v>
      </c>
      <c r="H835" s="22"/>
      <c r="I835" s="22" t="s">
        <v>33647</v>
      </c>
      <c r="J835" s="22"/>
      <c r="K835" s="22">
        <v>4</v>
      </c>
      <c r="L835" s="22" t="s">
        <v>60</v>
      </c>
      <c r="M835" s="22"/>
      <c r="N835" s="22">
        <v>29</v>
      </c>
      <c r="O835" s="22" t="s">
        <v>32714</v>
      </c>
      <c r="P835" s="22">
        <v>1</v>
      </c>
    </row>
    <row r="836" spans="1:16" x14ac:dyDescent="0.3">
      <c r="A836" s="22" t="e">
        <f>VLOOKUP(B836,web_archive!D:D,1,FALSE)</f>
        <v>#N/A</v>
      </c>
      <c r="B836" s="22">
        <v>1706</v>
      </c>
      <c r="C836" s="22" t="s">
        <v>2398</v>
      </c>
      <c r="D836" s="22">
        <v>60</v>
      </c>
      <c r="E836" s="22" t="s">
        <v>33651</v>
      </c>
      <c r="F836" s="22"/>
      <c r="G836" s="22" t="s">
        <v>32712</v>
      </c>
      <c r="H836" s="22"/>
      <c r="I836" s="22" t="s">
        <v>33647</v>
      </c>
      <c r="J836" s="22"/>
      <c r="K836" s="22">
        <v>4</v>
      </c>
      <c r="L836" s="22" t="s">
        <v>60</v>
      </c>
      <c r="M836" s="22"/>
      <c r="N836" s="22">
        <v>29</v>
      </c>
      <c r="O836" s="22" t="s">
        <v>32714</v>
      </c>
      <c r="P836" s="22">
        <v>1</v>
      </c>
    </row>
    <row r="837" spans="1:16" x14ac:dyDescent="0.3">
      <c r="A837" s="22" t="e">
        <f>VLOOKUP(B837,web_archive!D:D,1,FALSE)</f>
        <v>#N/A</v>
      </c>
      <c r="B837" s="22">
        <v>1707</v>
      </c>
      <c r="C837" s="22" t="s">
        <v>33654</v>
      </c>
      <c r="D837" s="22">
        <v>100</v>
      </c>
      <c r="E837" s="22" t="s">
        <v>33655</v>
      </c>
      <c r="F837" s="22"/>
      <c r="G837" s="22" t="s">
        <v>32712</v>
      </c>
      <c r="H837" s="22"/>
      <c r="I837" s="22" t="s">
        <v>33647</v>
      </c>
      <c r="J837" s="22"/>
      <c r="K837" s="22">
        <v>18</v>
      </c>
      <c r="L837" s="22" t="s">
        <v>60</v>
      </c>
      <c r="M837" s="22"/>
      <c r="N837" s="22">
        <v>50</v>
      </c>
      <c r="O837" s="22" t="s">
        <v>32714</v>
      </c>
      <c r="P837" s="22">
        <v>2</v>
      </c>
    </row>
    <row r="838" spans="1:16" x14ac:dyDescent="0.3">
      <c r="A838" s="22">
        <f>VLOOKUP(B838,web_archive!D:D,1,FALSE)</f>
        <v>1708</v>
      </c>
      <c r="B838" s="22">
        <v>1708</v>
      </c>
      <c r="C838" s="22" t="s">
        <v>33656</v>
      </c>
      <c r="D838" s="22">
        <v>100</v>
      </c>
      <c r="E838" s="22" t="s">
        <v>33655</v>
      </c>
      <c r="F838" s="22" t="s">
        <v>33657</v>
      </c>
      <c r="G838" s="22" t="s">
        <v>32712</v>
      </c>
      <c r="H838" s="22"/>
      <c r="I838" s="22" t="s">
        <v>33647</v>
      </c>
      <c r="J838" s="22"/>
      <c r="K838" s="22">
        <v>18</v>
      </c>
      <c r="L838" s="22" t="s">
        <v>60</v>
      </c>
      <c r="M838" s="22"/>
      <c r="N838" s="22">
        <v>50</v>
      </c>
      <c r="O838" s="22" t="s">
        <v>32714</v>
      </c>
      <c r="P838" s="22">
        <v>2</v>
      </c>
    </row>
    <row r="839" spans="1:16" x14ac:dyDescent="0.3">
      <c r="A839" s="22" t="e">
        <f>VLOOKUP(B839,web_archive!D:D,1,FALSE)</f>
        <v>#N/A</v>
      </c>
      <c r="B839" s="22">
        <v>1709</v>
      </c>
      <c r="C839" s="22" t="s">
        <v>4750</v>
      </c>
      <c r="D839" s="22">
        <v>100</v>
      </c>
      <c r="E839" s="22" t="s">
        <v>33655</v>
      </c>
      <c r="F839" s="22"/>
      <c r="G839" s="22" t="s">
        <v>32712</v>
      </c>
      <c r="H839" s="22"/>
      <c r="I839" s="22" t="s">
        <v>33647</v>
      </c>
      <c r="J839" s="22"/>
      <c r="K839" s="22">
        <v>18</v>
      </c>
      <c r="L839" s="22" t="s">
        <v>60</v>
      </c>
      <c r="M839" s="22"/>
      <c r="N839" s="22">
        <v>50</v>
      </c>
      <c r="O839" s="22" t="s">
        <v>32714</v>
      </c>
      <c r="P839" s="22">
        <v>2</v>
      </c>
    </row>
    <row r="840" spans="1:16" x14ac:dyDescent="0.3">
      <c r="A840" s="22" t="e">
        <f>VLOOKUP(B840,web_archive!D:D,1,FALSE)</f>
        <v>#N/A</v>
      </c>
      <c r="B840" s="22">
        <v>1710</v>
      </c>
      <c r="C840" s="22" t="s">
        <v>33658</v>
      </c>
      <c r="D840" s="22">
        <v>90</v>
      </c>
      <c r="E840" s="22" t="s">
        <v>33659</v>
      </c>
      <c r="F840" s="22"/>
      <c r="G840" s="22" t="s">
        <v>32712</v>
      </c>
      <c r="H840" s="22"/>
      <c r="I840" s="22" t="s">
        <v>33647</v>
      </c>
      <c r="J840" s="22"/>
      <c r="K840" s="22">
        <v>18</v>
      </c>
      <c r="L840" s="22" t="s">
        <v>60</v>
      </c>
      <c r="M840" s="22"/>
      <c r="N840" s="22">
        <v>65</v>
      </c>
      <c r="O840" s="22" t="s">
        <v>32714</v>
      </c>
      <c r="P840" s="22">
        <v>2</v>
      </c>
    </row>
    <row r="841" spans="1:16" x14ac:dyDescent="0.3">
      <c r="A841" s="22" t="e">
        <f>VLOOKUP(B841,web_archive!D:D,1,FALSE)</f>
        <v>#N/A</v>
      </c>
      <c r="B841" s="22">
        <v>1711</v>
      </c>
      <c r="C841" s="22" t="s">
        <v>33660</v>
      </c>
      <c r="D841" s="22">
        <v>90</v>
      </c>
      <c r="E841" s="22" t="s">
        <v>33659</v>
      </c>
      <c r="F841" s="22" t="s">
        <v>33661</v>
      </c>
      <c r="G841" s="22" t="s">
        <v>32712</v>
      </c>
      <c r="H841" s="22"/>
      <c r="I841" s="22" t="s">
        <v>33647</v>
      </c>
      <c r="J841" s="22"/>
      <c r="K841" s="22">
        <v>18</v>
      </c>
      <c r="L841" s="22" t="s">
        <v>60</v>
      </c>
      <c r="M841" s="22"/>
      <c r="N841" s="22">
        <v>65</v>
      </c>
      <c r="O841" s="22" t="s">
        <v>32714</v>
      </c>
      <c r="P841" s="22">
        <v>2</v>
      </c>
    </row>
    <row r="842" spans="1:16" x14ac:dyDescent="0.3">
      <c r="A842" s="22" t="e">
        <f>VLOOKUP(B842,web_archive!D:D,1,FALSE)</f>
        <v>#N/A</v>
      </c>
      <c r="B842" s="22">
        <v>1712</v>
      </c>
      <c r="C842" s="22" t="s">
        <v>12731</v>
      </c>
      <c r="D842" s="22">
        <v>90</v>
      </c>
      <c r="E842" s="22" t="s">
        <v>33659</v>
      </c>
      <c r="F842" s="22"/>
      <c r="G842" s="22" t="s">
        <v>32712</v>
      </c>
      <c r="H842" s="22"/>
      <c r="I842" s="22" t="s">
        <v>33647</v>
      </c>
      <c r="J842" s="22"/>
      <c r="K842" s="22">
        <v>18</v>
      </c>
      <c r="L842" s="22" t="s">
        <v>60</v>
      </c>
      <c r="M842" s="22"/>
      <c r="N842" s="22">
        <v>65</v>
      </c>
      <c r="O842" s="22" t="s">
        <v>32714</v>
      </c>
      <c r="P842" s="22">
        <v>2</v>
      </c>
    </row>
    <row r="843" spans="1:16" x14ac:dyDescent="0.3">
      <c r="A843" s="22" t="e">
        <f>VLOOKUP(B843,web_archive!D:D,1,FALSE)</f>
        <v>#N/A</v>
      </c>
      <c r="B843" s="22">
        <v>1713</v>
      </c>
      <c r="C843" s="22" t="s">
        <v>33662</v>
      </c>
      <c r="D843" s="22">
        <v>100</v>
      </c>
      <c r="E843" s="22" t="s">
        <v>33663</v>
      </c>
      <c r="F843" s="22"/>
      <c r="G843" s="22" t="s">
        <v>33664</v>
      </c>
      <c r="H843" s="22"/>
      <c r="I843" s="22" t="s">
        <v>33647</v>
      </c>
      <c r="J843" s="22"/>
      <c r="K843" s="22">
        <v>33</v>
      </c>
      <c r="L843" s="22" t="s">
        <v>60</v>
      </c>
      <c r="M843" s="22"/>
      <c r="N843" s="22">
        <v>90</v>
      </c>
      <c r="O843" s="22" t="s">
        <v>32714</v>
      </c>
      <c r="P843" s="22">
        <v>3</v>
      </c>
    </row>
    <row r="844" spans="1:16" x14ac:dyDescent="0.3">
      <c r="A844" s="22" t="e">
        <f>VLOOKUP(B844,web_archive!D:D,1,FALSE)</f>
        <v>#N/A</v>
      </c>
      <c r="B844" s="22">
        <v>1714</v>
      </c>
      <c r="C844" s="22" t="s">
        <v>33665</v>
      </c>
      <c r="D844" s="22">
        <v>110</v>
      </c>
      <c r="E844" s="22" t="s">
        <v>33666</v>
      </c>
      <c r="F844" s="22"/>
      <c r="G844" s="22" t="s">
        <v>32712</v>
      </c>
      <c r="H844" s="22"/>
      <c r="I844" s="22" t="s">
        <v>33647</v>
      </c>
      <c r="J844" s="22"/>
      <c r="K844" s="22">
        <v>33</v>
      </c>
      <c r="L844" s="22" t="s">
        <v>60</v>
      </c>
      <c r="M844" s="22"/>
      <c r="N844" s="22">
        <v>100</v>
      </c>
      <c r="O844" s="22" t="s">
        <v>32714</v>
      </c>
      <c r="P844" s="22">
        <v>3</v>
      </c>
    </row>
    <row r="845" spans="1:16" x14ac:dyDescent="0.3">
      <c r="A845" s="22">
        <f>VLOOKUP(B845,web_archive!D:D,1,FALSE)</f>
        <v>1715</v>
      </c>
      <c r="B845" s="22">
        <v>1715</v>
      </c>
      <c r="C845" s="22" t="s">
        <v>33667</v>
      </c>
      <c r="D845" s="22">
        <v>100</v>
      </c>
      <c r="E845" s="22" t="s">
        <v>33663</v>
      </c>
      <c r="F845" s="22" t="s">
        <v>33668</v>
      </c>
      <c r="G845" s="22" t="s">
        <v>33664</v>
      </c>
      <c r="H845" s="22"/>
      <c r="I845" s="22" t="s">
        <v>33647</v>
      </c>
      <c r="J845" s="22"/>
      <c r="K845" s="22">
        <v>33</v>
      </c>
      <c r="L845" s="22" t="s">
        <v>60</v>
      </c>
      <c r="M845" s="22"/>
      <c r="N845" s="22">
        <v>90</v>
      </c>
      <c r="O845" s="22" t="s">
        <v>32714</v>
      </c>
      <c r="P845" s="22">
        <v>3</v>
      </c>
    </row>
    <row r="846" spans="1:16" x14ac:dyDescent="0.3">
      <c r="A846" s="22" t="e">
        <f>VLOOKUP(B846,web_archive!D:D,1,FALSE)</f>
        <v>#N/A</v>
      </c>
      <c r="B846" s="22">
        <v>1716</v>
      </c>
      <c r="C846" s="22" t="s">
        <v>33669</v>
      </c>
      <c r="D846" s="22">
        <v>110</v>
      </c>
      <c r="E846" s="22" t="s">
        <v>33666</v>
      </c>
      <c r="F846" s="22" t="s">
        <v>33670</v>
      </c>
      <c r="G846" s="22" t="s">
        <v>32712</v>
      </c>
      <c r="H846" s="22"/>
      <c r="I846" s="22" t="s">
        <v>33647</v>
      </c>
      <c r="J846" s="22"/>
      <c r="K846" s="22">
        <v>33</v>
      </c>
      <c r="L846" s="22" t="s">
        <v>60</v>
      </c>
      <c r="M846" s="22"/>
      <c r="N846" s="22">
        <v>100</v>
      </c>
      <c r="O846" s="22" t="s">
        <v>32714</v>
      </c>
      <c r="P846" s="22">
        <v>3</v>
      </c>
    </row>
    <row r="847" spans="1:16" x14ac:dyDescent="0.3">
      <c r="A847" s="22" t="e">
        <f>VLOOKUP(B847,web_archive!D:D,1,FALSE)</f>
        <v>#N/A</v>
      </c>
      <c r="B847" s="22">
        <v>1718</v>
      </c>
      <c r="C847" s="22" t="s">
        <v>12738</v>
      </c>
      <c r="D847" s="22">
        <v>150</v>
      </c>
      <c r="E847" s="22" t="s">
        <v>33671</v>
      </c>
      <c r="F847" s="22"/>
      <c r="G847" s="22" t="s">
        <v>32712</v>
      </c>
      <c r="H847" s="22"/>
      <c r="I847" s="22" t="s">
        <v>33647</v>
      </c>
      <c r="J847" s="22"/>
      <c r="K847" s="22">
        <v>33</v>
      </c>
      <c r="L847" s="22" t="s">
        <v>60</v>
      </c>
      <c r="M847" s="22"/>
      <c r="N847" s="22">
        <v>125</v>
      </c>
      <c r="O847" s="22" t="s">
        <v>32714</v>
      </c>
      <c r="P847" s="22">
        <v>3</v>
      </c>
    </row>
    <row r="848" spans="1:16" x14ac:dyDescent="0.3">
      <c r="A848" s="22" t="e">
        <f>VLOOKUP(B848,web_archive!D:D,1,FALSE)</f>
        <v>#N/A</v>
      </c>
      <c r="B848" s="22">
        <v>1719</v>
      </c>
      <c r="C848" s="22" t="s">
        <v>12741</v>
      </c>
      <c r="D848" s="22">
        <v>50</v>
      </c>
      <c r="E848" s="22" t="s">
        <v>33672</v>
      </c>
      <c r="F848" s="22"/>
      <c r="G848" s="22" t="s">
        <v>32712</v>
      </c>
      <c r="H848" s="22"/>
      <c r="I848" s="22" t="s">
        <v>33647</v>
      </c>
      <c r="J848" s="22"/>
      <c r="K848" s="22">
        <v>48</v>
      </c>
      <c r="L848" s="22" t="s">
        <v>60</v>
      </c>
      <c r="M848" s="22"/>
      <c r="N848" s="22">
        <v>75</v>
      </c>
      <c r="O848" s="22" t="s">
        <v>32714</v>
      </c>
      <c r="P848" s="22">
        <v>4</v>
      </c>
    </row>
    <row r="849" spans="1:16" x14ac:dyDescent="0.3">
      <c r="A849" s="22" t="e">
        <f>VLOOKUP(B849,web_archive!D:D,1,FALSE)</f>
        <v>#N/A</v>
      </c>
      <c r="B849" s="22">
        <v>1720</v>
      </c>
      <c r="C849" s="22" t="s">
        <v>12744</v>
      </c>
      <c r="D849" s="22">
        <v>120</v>
      </c>
      <c r="E849" s="22" t="s">
        <v>33673</v>
      </c>
      <c r="F849" s="22" t="s">
        <v>33674</v>
      </c>
      <c r="G849" s="22" t="s">
        <v>33675</v>
      </c>
      <c r="H849" s="22"/>
      <c r="I849" s="22" t="s">
        <v>33647</v>
      </c>
      <c r="J849" s="22"/>
      <c r="K849" s="22">
        <v>48</v>
      </c>
      <c r="L849" s="22" t="s">
        <v>60</v>
      </c>
      <c r="M849" s="22"/>
      <c r="N849" s="22">
        <v>150</v>
      </c>
      <c r="O849" s="22" t="s">
        <v>32778</v>
      </c>
      <c r="P849" s="22">
        <v>4</v>
      </c>
    </row>
    <row r="850" spans="1:16" x14ac:dyDescent="0.3">
      <c r="A850" s="22" t="e">
        <f>VLOOKUP(B850,web_archive!D:D,1,FALSE)</f>
        <v>#N/A</v>
      </c>
      <c r="B850" s="22">
        <v>1721</v>
      </c>
      <c r="C850" s="22" t="s">
        <v>33676</v>
      </c>
      <c r="D850" s="22">
        <v>200</v>
      </c>
      <c r="E850" s="22" t="s">
        <v>33677</v>
      </c>
      <c r="F850" s="22"/>
      <c r="G850" s="22" t="s">
        <v>32712</v>
      </c>
      <c r="H850" s="22"/>
      <c r="I850" s="22" t="s">
        <v>33647</v>
      </c>
      <c r="J850" s="22"/>
      <c r="K850" s="22">
        <v>65</v>
      </c>
      <c r="L850" s="22" t="s">
        <v>60</v>
      </c>
      <c r="M850" s="22"/>
      <c r="N850" s="22">
        <v>95</v>
      </c>
      <c r="O850" s="22" t="s">
        <v>32714</v>
      </c>
      <c r="P850" s="22">
        <v>3</v>
      </c>
    </row>
    <row r="851" spans="1:16" x14ac:dyDescent="0.3">
      <c r="A851" s="22" t="e">
        <f>VLOOKUP(B851,web_archive!D:D,1,FALSE)</f>
        <v>#N/A</v>
      </c>
      <c r="B851" s="22">
        <v>1722</v>
      </c>
      <c r="C851" s="22" t="s">
        <v>12750</v>
      </c>
      <c r="D851" s="22">
        <v>350</v>
      </c>
      <c r="E851" s="22" t="s">
        <v>33678</v>
      </c>
      <c r="F851" s="22" t="s">
        <v>33679</v>
      </c>
      <c r="G851" s="22" t="s">
        <v>32712</v>
      </c>
      <c r="H851" s="22"/>
      <c r="I851" s="22" t="s">
        <v>33647</v>
      </c>
      <c r="J851" s="22"/>
      <c r="K851" s="22">
        <v>77</v>
      </c>
      <c r="L851" s="22" t="s">
        <v>60</v>
      </c>
      <c r="M851" s="22"/>
      <c r="N851" s="22">
        <v>145</v>
      </c>
      <c r="O851" s="22" t="s">
        <v>32714</v>
      </c>
      <c r="P851" s="22">
        <v>4</v>
      </c>
    </row>
    <row r="852" spans="1:16" x14ac:dyDescent="0.3">
      <c r="A852" s="22" t="e">
        <f>VLOOKUP(B852,web_archive!D:D,1,FALSE)</f>
        <v>#N/A</v>
      </c>
      <c r="B852" s="22">
        <v>1723</v>
      </c>
      <c r="C852" s="22" t="s">
        <v>33680</v>
      </c>
      <c r="D852" s="22">
        <v>200</v>
      </c>
      <c r="E852" s="22" t="s">
        <v>33681</v>
      </c>
      <c r="F852" s="22" t="s">
        <v>33682</v>
      </c>
      <c r="G852" s="22" t="s">
        <v>33683</v>
      </c>
      <c r="H852" s="22"/>
      <c r="I852" s="22" t="s">
        <v>33647</v>
      </c>
      <c r="J852" s="22"/>
      <c r="K852" s="22">
        <v>30</v>
      </c>
      <c r="L852" s="22" t="s">
        <v>60</v>
      </c>
      <c r="M852" s="22"/>
      <c r="N852" s="22">
        <v>100</v>
      </c>
      <c r="O852" s="22" t="s">
        <v>32714</v>
      </c>
      <c r="P852" s="22">
        <v>3</v>
      </c>
    </row>
    <row r="853" spans="1:16" x14ac:dyDescent="0.3">
      <c r="A853" s="22" t="e">
        <f>VLOOKUP(B853,web_archive!D:D,1,FALSE)</f>
        <v>#N/A</v>
      </c>
      <c r="B853" s="22">
        <v>1724</v>
      </c>
      <c r="C853" s="22" t="s">
        <v>12755</v>
      </c>
      <c r="D853" s="22">
        <v>120</v>
      </c>
      <c r="E853" s="22" t="s">
        <v>33684</v>
      </c>
      <c r="F853" s="22" t="s">
        <v>33674</v>
      </c>
      <c r="G853" s="22" t="s">
        <v>33685</v>
      </c>
      <c r="H853" s="22"/>
      <c r="I853" s="22" t="s">
        <v>33647</v>
      </c>
      <c r="J853" s="22"/>
      <c r="K853" s="22">
        <v>60</v>
      </c>
      <c r="L853" s="22" t="s">
        <v>60</v>
      </c>
      <c r="M853" s="22"/>
      <c r="N853" s="22">
        <v>100</v>
      </c>
      <c r="O853" s="22" t="s">
        <v>32714</v>
      </c>
      <c r="P853" s="22">
        <v>4</v>
      </c>
    </row>
    <row r="854" spans="1:16" x14ac:dyDescent="0.3">
      <c r="A854" s="22" t="e">
        <f>VLOOKUP(B854,web_archive!D:D,1,FALSE)</f>
        <v>#N/A</v>
      </c>
      <c r="B854" s="22">
        <v>1725</v>
      </c>
      <c r="C854" s="22" t="s">
        <v>33686</v>
      </c>
      <c r="D854" s="22">
        <v>170</v>
      </c>
      <c r="E854" s="22" t="s">
        <v>33687</v>
      </c>
      <c r="F854" s="22" t="s">
        <v>33688</v>
      </c>
      <c r="G854" s="22" t="s">
        <v>33689</v>
      </c>
      <c r="H854" s="22"/>
      <c r="I854" s="22" t="s">
        <v>33647</v>
      </c>
      <c r="J854" s="22"/>
      <c r="K854" s="22">
        <v>70</v>
      </c>
      <c r="L854" s="22" t="s">
        <v>60</v>
      </c>
      <c r="M854" s="22"/>
      <c r="N854" s="22">
        <v>120</v>
      </c>
      <c r="O854" s="22" t="s">
        <v>32714</v>
      </c>
      <c r="P854" s="22">
        <v>4</v>
      </c>
    </row>
    <row r="855" spans="1:16" x14ac:dyDescent="0.3">
      <c r="A855" s="22" t="e">
        <f>VLOOKUP(B855,web_archive!D:D,1,FALSE)</f>
        <v>#N/A</v>
      </c>
      <c r="B855" s="22">
        <v>1726</v>
      </c>
      <c r="C855" s="22" t="s">
        <v>33690</v>
      </c>
      <c r="D855" s="22">
        <v>150</v>
      </c>
      <c r="E855" s="22" t="s">
        <v>33671</v>
      </c>
      <c r="F855" s="22"/>
      <c r="G855" s="22" t="s">
        <v>32712</v>
      </c>
      <c r="H855" s="22"/>
      <c r="I855" s="22" t="s">
        <v>33647</v>
      </c>
      <c r="J855" s="22"/>
      <c r="K855" s="22">
        <v>33</v>
      </c>
      <c r="L855" s="22" t="s">
        <v>60</v>
      </c>
      <c r="M855" s="22"/>
      <c r="N855" s="22">
        <v>125</v>
      </c>
      <c r="O855" s="22" t="s">
        <v>32714</v>
      </c>
      <c r="P855" s="22">
        <v>3</v>
      </c>
    </row>
    <row r="856" spans="1:16" x14ac:dyDescent="0.3">
      <c r="A856" s="22" t="e">
        <f>VLOOKUP(B856,web_archive!D:D,1,FALSE)</f>
        <v>#N/A</v>
      </c>
      <c r="B856" s="22">
        <v>1727</v>
      </c>
      <c r="C856" s="22" t="s">
        <v>33691</v>
      </c>
      <c r="D856" s="22">
        <v>350</v>
      </c>
      <c r="E856" s="22" t="s">
        <v>33692</v>
      </c>
      <c r="F856" s="22"/>
      <c r="G856" s="22" t="s">
        <v>33693</v>
      </c>
      <c r="H856" s="22"/>
      <c r="I856" s="22" t="s">
        <v>33647</v>
      </c>
      <c r="J856" s="22"/>
      <c r="K856" s="22">
        <v>77</v>
      </c>
      <c r="L856" s="22" t="s">
        <v>60</v>
      </c>
      <c r="M856" s="22"/>
      <c r="N856" s="22">
        <v>145</v>
      </c>
      <c r="O856" s="22" t="s">
        <v>32714</v>
      </c>
      <c r="P856" s="22">
        <v>4</v>
      </c>
    </row>
    <row r="857" spans="1:16" x14ac:dyDescent="0.3">
      <c r="A857" s="22" t="e">
        <f>VLOOKUP(B857,web_archive!D:D,1,FALSE)</f>
        <v>#N/A</v>
      </c>
      <c r="B857" s="22">
        <v>1728</v>
      </c>
      <c r="C857" s="22" t="s">
        <v>33694</v>
      </c>
      <c r="D857" s="22">
        <v>0</v>
      </c>
      <c r="E857" s="22" t="s">
        <v>33695</v>
      </c>
      <c r="F857" s="22"/>
      <c r="G857" s="22" t="s">
        <v>33696</v>
      </c>
      <c r="H857" s="22"/>
      <c r="I857" s="22" t="s">
        <v>33647</v>
      </c>
      <c r="J857" s="22"/>
      <c r="K857" s="22">
        <v>1</v>
      </c>
      <c r="L857" s="22" t="s">
        <v>24</v>
      </c>
      <c r="M857" s="22"/>
      <c r="N857" s="22">
        <v>194</v>
      </c>
      <c r="O857" s="22" t="s">
        <v>32714</v>
      </c>
      <c r="P857" s="22">
        <v>4</v>
      </c>
    </row>
    <row r="858" spans="1:16" x14ac:dyDescent="0.3">
      <c r="A858" s="22" t="e">
        <f>VLOOKUP(B858,web_archive!D:D,1,FALSE)</f>
        <v>#N/A</v>
      </c>
      <c r="B858" s="22">
        <v>1729</v>
      </c>
      <c r="C858" s="22" t="s">
        <v>33697</v>
      </c>
      <c r="D858" s="22">
        <v>0</v>
      </c>
      <c r="E858" s="22" t="s">
        <v>33698</v>
      </c>
      <c r="F858" s="22"/>
      <c r="G858" s="22" t="s">
        <v>33699</v>
      </c>
      <c r="H858" s="22"/>
      <c r="I858" s="22" t="s">
        <v>33647</v>
      </c>
      <c r="J858" s="22"/>
      <c r="K858" s="22">
        <v>1</v>
      </c>
      <c r="L858" s="22" t="s">
        <v>24</v>
      </c>
      <c r="M858" s="22"/>
      <c r="N858" s="22">
        <v>185</v>
      </c>
      <c r="O858" s="22" t="s">
        <v>32778</v>
      </c>
      <c r="P858" s="22">
        <v>4</v>
      </c>
    </row>
    <row r="859" spans="1:16" x14ac:dyDescent="0.3">
      <c r="A859" s="22">
        <f>VLOOKUP(B859,web_archive!D:D,1,FALSE)</f>
        <v>1730</v>
      </c>
      <c r="B859" s="22">
        <v>1730</v>
      </c>
      <c r="C859" s="22" t="s">
        <v>33700</v>
      </c>
      <c r="D859" s="22">
        <v>140</v>
      </c>
      <c r="E859" s="22" t="s">
        <v>33701</v>
      </c>
      <c r="F859" s="22" t="s">
        <v>33702</v>
      </c>
      <c r="G859" s="22" t="s">
        <v>33703</v>
      </c>
      <c r="H859" s="22"/>
      <c r="I859" s="22" t="s">
        <v>33647</v>
      </c>
      <c r="J859" s="22"/>
      <c r="K859" s="22">
        <v>55</v>
      </c>
      <c r="L859" s="22" t="s">
        <v>60</v>
      </c>
      <c r="M859" s="22"/>
      <c r="N859" s="22">
        <v>95</v>
      </c>
      <c r="O859" s="22" t="s">
        <v>32714</v>
      </c>
      <c r="P859" s="22">
        <v>3</v>
      </c>
    </row>
    <row r="860" spans="1:16" x14ac:dyDescent="0.3">
      <c r="A860" s="22" t="e">
        <f>VLOOKUP(B860,web_archive!D:D,1,FALSE)</f>
        <v>#N/A</v>
      </c>
      <c r="B860" s="22">
        <v>1731</v>
      </c>
      <c r="C860" s="22" t="s">
        <v>33704</v>
      </c>
      <c r="D860" s="22">
        <v>140</v>
      </c>
      <c r="E860" s="22" t="s">
        <v>33705</v>
      </c>
      <c r="F860" s="22" t="s">
        <v>33706</v>
      </c>
      <c r="G860" s="22" t="s">
        <v>33707</v>
      </c>
      <c r="H860" s="22"/>
      <c r="I860" s="22" t="s">
        <v>33647</v>
      </c>
      <c r="J860" s="22"/>
      <c r="K860" s="22">
        <v>55</v>
      </c>
      <c r="L860" s="22" t="s">
        <v>60</v>
      </c>
      <c r="M860" s="22"/>
      <c r="N860" s="22">
        <v>100</v>
      </c>
      <c r="O860" s="22" t="s">
        <v>32714</v>
      </c>
      <c r="P860" s="22">
        <v>3</v>
      </c>
    </row>
    <row r="861" spans="1:16" x14ac:dyDescent="0.3">
      <c r="A861" s="22" t="e">
        <f>VLOOKUP(B861,web_archive!D:D,1,FALSE)</f>
        <v>#N/A</v>
      </c>
      <c r="B861" s="22">
        <v>1732</v>
      </c>
      <c r="C861" s="22" t="s">
        <v>33708</v>
      </c>
      <c r="D861" s="22">
        <v>140</v>
      </c>
      <c r="E861" s="22" t="s">
        <v>33709</v>
      </c>
      <c r="F861" s="22" t="s">
        <v>33710</v>
      </c>
      <c r="G861" s="22" t="s">
        <v>33711</v>
      </c>
      <c r="H861" s="22"/>
      <c r="I861" s="22" t="s">
        <v>33647</v>
      </c>
      <c r="J861" s="22"/>
      <c r="K861" s="22">
        <v>55</v>
      </c>
      <c r="L861" s="22" t="s">
        <v>60</v>
      </c>
      <c r="M861" s="22"/>
      <c r="N861" s="22">
        <v>105</v>
      </c>
      <c r="O861" s="22" t="s">
        <v>32714</v>
      </c>
      <c r="P861" s="22">
        <v>3</v>
      </c>
    </row>
    <row r="862" spans="1:16" x14ac:dyDescent="0.3">
      <c r="A862" s="22" t="e">
        <f>VLOOKUP(B862,web_archive!D:D,1,FALSE)</f>
        <v>#N/A</v>
      </c>
      <c r="B862" s="22">
        <v>1733</v>
      </c>
      <c r="C862" s="22" t="s">
        <v>33712</v>
      </c>
      <c r="D862" s="22">
        <v>140</v>
      </c>
      <c r="E862" s="22" t="s">
        <v>33713</v>
      </c>
      <c r="F862" s="22" t="s">
        <v>33714</v>
      </c>
      <c r="G862" s="22" t="s">
        <v>33715</v>
      </c>
      <c r="H862" s="22"/>
      <c r="I862" s="22" t="s">
        <v>33647</v>
      </c>
      <c r="J862" s="22"/>
      <c r="K862" s="22">
        <v>55</v>
      </c>
      <c r="L862" s="22" t="s">
        <v>60</v>
      </c>
      <c r="M862" s="22"/>
      <c r="N862" s="22">
        <v>95</v>
      </c>
      <c r="O862" s="22" t="s">
        <v>32714</v>
      </c>
      <c r="P862" s="22">
        <v>3</v>
      </c>
    </row>
    <row r="863" spans="1:16" x14ac:dyDescent="0.3">
      <c r="A863" s="22" t="e">
        <f>VLOOKUP(B863,web_archive!D:D,1,FALSE)</f>
        <v>#N/A</v>
      </c>
      <c r="B863" s="22">
        <v>1734</v>
      </c>
      <c r="C863" s="22" t="s">
        <v>33716</v>
      </c>
      <c r="D863" s="22">
        <v>160</v>
      </c>
      <c r="E863" s="22" t="s">
        <v>33717</v>
      </c>
      <c r="F863" s="22" t="s">
        <v>33718</v>
      </c>
      <c r="G863" s="22" t="s">
        <v>33719</v>
      </c>
      <c r="H863" s="22"/>
      <c r="I863" s="22" t="s">
        <v>33647</v>
      </c>
      <c r="J863" s="22"/>
      <c r="K863" s="22">
        <v>65</v>
      </c>
      <c r="L863" s="22" t="s">
        <v>60</v>
      </c>
      <c r="M863" s="22"/>
      <c r="N863" s="22">
        <v>120</v>
      </c>
      <c r="O863" s="22" t="s">
        <v>32714</v>
      </c>
      <c r="P863" s="22">
        <v>4</v>
      </c>
    </row>
    <row r="864" spans="1:16" x14ac:dyDescent="0.3">
      <c r="A864" s="22" t="e">
        <f>VLOOKUP(B864,web_archive!D:D,1,FALSE)</f>
        <v>#N/A</v>
      </c>
      <c r="B864" s="22">
        <v>1735</v>
      </c>
      <c r="C864" s="22" t="s">
        <v>12770</v>
      </c>
      <c r="D864" s="22">
        <v>0</v>
      </c>
      <c r="E864" s="22" t="s">
        <v>32867</v>
      </c>
      <c r="F864" s="22"/>
      <c r="G864" s="22" t="s">
        <v>32868</v>
      </c>
      <c r="H864" s="22"/>
      <c r="I864" s="22" t="s">
        <v>33647</v>
      </c>
      <c r="J864" s="22"/>
      <c r="K864" s="22">
        <v>1</v>
      </c>
      <c r="L864" s="22" t="s">
        <v>24</v>
      </c>
      <c r="M864" s="22"/>
      <c r="N864" s="22">
        <v>120</v>
      </c>
      <c r="O864" s="22" t="s">
        <v>32714</v>
      </c>
      <c r="P864" s="22">
        <v>1</v>
      </c>
    </row>
    <row r="865" spans="1:16" x14ac:dyDescent="0.3">
      <c r="A865" s="22" t="e">
        <f>VLOOKUP(B865,web_archive!D:D,1,FALSE)</f>
        <v>#N/A</v>
      </c>
      <c r="B865" s="22">
        <v>1736</v>
      </c>
      <c r="C865" s="22" t="s">
        <v>33720</v>
      </c>
      <c r="D865" s="22">
        <v>90</v>
      </c>
      <c r="E865" s="22" t="s">
        <v>33721</v>
      </c>
      <c r="F865" s="22" t="s">
        <v>33722</v>
      </c>
      <c r="G865" s="22" t="s">
        <v>33723</v>
      </c>
      <c r="H865" s="22"/>
      <c r="I865" s="22" t="s">
        <v>33647</v>
      </c>
      <c r="J865" s="22"/>
      <c r="K865" s="22">
        <v>70</v>
      </c>
      <c r="L865" s="22" t="s">
        <v>60</v>
      </c>
      <c r="M865" s="22"/>
      <c r="N865" s="22">
        <v>70</v>
      </c>
      <c r="O865" s="22" t="s">
        <v>32714</v>
      </c>
      <c r="P865" s="22">
        <v>3</v>
      </c>
    </row>
    <row r="866" spans="1:16" x14ac:dyDescent="0.3">
      <c r="A866" s="22" t="e">
        <f>VLOOKUP(B866,web_archive!D:D,1,FALSE)</f>
        <v>#N/A</v>
      </c>
      <c r="B866" s="22">
        <v>1737</v>
      </c>
      <c r="C866" s="22" t="s">
        <v>33724</v>
      </c>
      <c r="D866" s="22">
        <v>30</v>
      </c>
      <c r="E866" s="22" t="s">
        <v>33725</v>
      </c>
      <c r="F866" s="22" t="s">
        <v>33726</v>
      </c>
      <c r="G866" s="22" t="s">
        <v>33727</v>
      </c>
      <c r="H866" s="22"/>
      <c r="I866" s="22" t="s">
        <v>33647</v>
      </c>
      <c r="J866" s="22"/>
      <c r="K866" s="22">
        <v>70</v>
      </c>
      <c r="L866" s="22" t="s">
        <v>60</v>
      </c>
      <c r="M866" s="22"/>
      <c r="N866" s="22">
        <v>135</v>
      </c>
      <c r="O866" s="22" t="s">
        <v>32714</v>
      </c>
      <c r="P866" s="22">
        <v>4</v>
      </c>
    </row>
    <row r="867" spans="1:16" x14ac:dyDescent="0.3">
      <c r="A867" s="22" t="e">
        <f>VLOOKUP(B867,web_archive!D:D,1,FALSE)</f>
        <v>#N/A</v>
      </c>
      <c r="B867" s="22">
        <v>1738</v>
      </c>
      <c r="C867" s="22" t="s">
        <v>12776</v>
      </c>
      <c r="D867" s="22">
        <v>0</v>
      </c>
      <c r="E867" s="22" t="s">
        <v>33728</v>
      </c>
      <c r="F867" s="22"/>
      <c r="G867" s="22" t="s">
        <v>33729</v>
      </c>
      <c r="H867" s="22"/>
      <c r="I867" s="22" t="s">
        <v>33647</v>
      </c>
      <c r="J867" s="22"/>
      <c r="K867" s="22">
        <v>80</v>
      </c>
      <c r="L867" s="22" t="s">
        <v>60</v>
      </c>
      <c r="M867" s="22"/>
      <c r="N867" s="22">
        <v>100</v>
      </c>
      <c r="O867" s="22" t="s">
        <v>32714</v>
      </c>
      <c r="P867" s="22">
        <v>3</v>
      </c>
    </row>
    <row r="868" spans="1:16" x14ac:dyDescent="0.3">
      <c r="A868" s="22">
        <f>VLOOKUP(B868,web_archive!D:D,1,FALSE)</f>
        <v>1739</v>
      </c>
      <c r="B868" s="22">
        <v>1739</v>
      </c>
      <c r="C868" s="22" t="s">
        <v>932</v>
      </c>
      <c r="D868" s="22">
        <v>0</v>
      </c>
      <c r="E868" s="22" t="s">
        <v>33730</v>
      </c>
      <c r="F868" s="22"/>
      <c r="G868" s="22" t="s">
        <v>33731</v>
      </c>
      <c r="H868" s="22"/>
      <c r="I868" s="22" t="s">
        <v>33647</v>
      </c>
      <c r="J868" s="22"/>
      <c r="K868" s="22">
        <v>80</v>
      </c>
      <c r="L868" s="22" t="s">
        <v>60</v>
      </c>
      <c r="M868" s="22"/>
      <c r="N868" s="22">
        <v>100</v>
      </c>
      <c r="O868" s="22" t="s">
        <v>32714</v>
      </c>
      <c r="P868" s="22">
        <v>3</v>
      </c>
    </row>
    <row r="869" spans="1:16" x14ac:dyDescent="0.3">
      <c r="A869" s="22" t="e">
        <f>VLOOKUP(B869,web_archive!D:D,1,FALSE)</f>
        <v>#N/A</v>
      </c>
      <c r="B869" s="22">
        <v>1740</v>
      </c>
      <c r="C869" s="22" t="s">
        <v>33732</v>
      </c>
      <c r="D869" s="22">
        <v>100</v>
      </c>
      <c r="E869" s="22" t="s">
        <v>33733</v>
      </c>
      <c r="F869" s="22" t="s">
        <v>33734</v>
      </c>
      <c r="G869" s="22" t="s">
        <v>33735</v>
      </c>
      <c r="H869" s="22"/>
      <c r="I869" s="22" t="s">
        <v>33647</v>
      </c>
      <c r="J869" s="22"/>
      <c r="K869" s="22">
        <v>60</v>
      </c>
      <c r="L869" s="22" t="s">
        <v>60</v>
      </c>
      <c r="M869" s="22"/>
      <c r="N869" s="22">
        <v>105</v>
      </c>
      <c r="O869" s="22" t="s">
        <v>32714</v>
      </c>
      <c r="P869" s="22">
        <v>4</v>
      </c>
    </row>
    <row r="870" spans="1:16" x14ac:dyDescent="0.3">
      <c r="A870" s="22" t="e">
        <f>VLOOKUP(B870,web_archive!D:D,1,FALSE)</f>
        <v>#N/A</v>
      </c>
      <c r="B870" s="22">
        <v>1741</v>
      </c>
      <c r="C870" s="22" t="s">
        <v>33736</v>
      </c>
      <c r="D870" s="22">
        <v>125</v>
      </c>
      <c r="E870" s="22" t="s">
        <v>33737</v>
      </c>
      <c r="F870" s="22" t="s">
        <v>33738</v>
      </c>
      <c r="G870" s="22" t="s">
        <v>33739</v>
      </c>
      <c r="H870" s="22"/>
      <c r="I870" s="22" t="s">
        <v>33647</v>
      </c>
      <c r="J870" s="22"/>
      <c r="K870" s="22">
        <v>80</v>
      </c>
      <c r="L870" s="22" t="s">
        <v>60</v>
      </c>
      <c r="M870" s="22"/>
      <c r="N870" s="22">
        <v>125</v>
      </c>
      <c r="O870" s="22" t="s">
        <v>32714</v>
      </c>
      <c r="P870" s="22">
        <v>4</v>
      </c>
    </row>
    <row r="871" spans="1:16" x14ac:dyDescent="0.3">
      <c r="A871" s="22" t="e">
        <f>VLOOKUP(B871,web_archive!D:D,1,FALSE)</f>
        <v>#N/A</v>
      </c>
      <c r="B871" s="22">
        <v>1742</v>
      </c>
      <c r="C871" s="22" t="s">
        <v>33740</v>
      </c>
      <c r="D871" s="22">
        <v>0</v>
      </c>
      <c r="E871" s="22" t="s">
        <v>33741</v>
      </c>
      <c r="F871" s="22"/>
      <c r="G871" s="22" t="s">
        <v>32712</v>
      </c>
      <c r="H871" s="22"/>
      <c r="I871" s="22" t="s">
        <v>33647</v>
      </c>
      <c r="J871" s="22"/>
      <c r="K871" s="22">
        <v>4</v>
      </c>
      <c r="L871" s="22" t="s">
        <v>24</v>
      </c>
      <c r="M871" s="22"/>
      <c r="N871" s="22">
        <v>49</v>
      </c>
      <c r="O871" s="22" t="s">
        <v>32714</v>
      </c>
      <c r="P871" s="22">
        <v>1</v>
      </c>
    </row>
    <row r="872" spans="1:16" x14ac:dyDescent="0.3">
      <c r="A872" s="22" t="e">
        <f>VLOOKUP(B872,web_archive!D:D,1,FALSE)</f>
        <v>#N/A</v>
      </c>
      <c r="B872" s="22">
        <v>1743</v>
      </c>
      <c r="C872" s="22" t="s">
        <v>12784</v>
      </c>
      <c r="D872" s="22">
        <v>0</v>
      </c>
      <c r="E872" s="22" t="s">
        <v>33742</v>
      </c>
      <c r="F872" s="22"/>
      <c r="G872" s="22" t="s">
        <v>33743</v>
      </c>
      <c r="H872" s="22"/>
      <c r="I872" s="22" t="s">
        <v>33647</v>
      </c>
      <c r="J872" s="22"/>
      <c r="K872" s="22">
        <v>80</v>
      </c>
      <c r="L872" s="22" t="s">
        <v>60</v>
      </c>
      <c r="M872" s="22"/>
      <c r="N872" s="22">
        <v>100</v>
      </c>
      <c r="O872" s="22" t="s">
        <v>32714</v>
      </c>
      <c r="P872" s="22">
        <v>4</v>
      </c>
    </row>
    <row r="873" spans="1:16" x14ac:dyDescent="0.3">
      <c r="A873" s="22">
        <f>VLOOKUP(B873,web_archive!D:D,1,FALSE)</f>
        <v>1744</v>
      </c>
      <c r="B873" s="22">
        <v>1744</v>
      </c>
      <c r="C873" s="22" t="s">
        <v>33744</v>
      </c>
      <c r="D873" s="22">
        <v>100</v>
      </c>
      <c r="E873" s="22" t="s">
        <v>33745</v>
      </c>
      <c r="F873" s="22" t="s">
        <v>33746</v>
      </c>
      <c r="G873" s="22" t="s">
        <v>33747</v>
      </c>
      <c r="H873" s="22"/>
      <c r="I873" s="22" t="s">
        <v>33647</v>
      </c>
      <c r="J873" s="22"/>
      <c r="K873" s="22">
        <v>1</v>
      </c>
      <c r="L873" s="22" t="s">
        <v>60</v>
      </c>
      <c r="M873" s="22"/>
      <c r="N873" s="22">
        <v>170</v>
      </c>
      <c r="O873" s="22" t="s">
        <v>32714</v>
      </c>
      <c r="P873" s="22">
        <v>4</v>
      </c>
    </row>
    <row r="874" spans="1:16" x14ac:dyDescent="0.3">
      <c r="A874" s="22" t="e">
        <f>VLOOKUP(B874,web_archive!D:D,1,FALSE)</f>
        <v>#N/A</v>
      </c>
      <c r="B874" s="22">
        <v>1745</v>
      </c>
      <c r="C874" s="22" t="s">
        <v>33748</v>
      </c>
      <c r="D874" s="22">
        <v>100</v>
      </c>
      <c r="E874" s="22" t="s">
        <v>33749</v>
      </c>
      <c r="F874" s="22"/>
      <c r="G874" s="22" t="s">
        <v>33750</v>
      </c>
      <c r="H874" s="22"/>
      <c r="I874" s="22" t="s">
        <v>33647</v>
      </c>
      <c r="J874" s="22"/>
      <c r="K874" s="22">
        <v>50</v>
      </c>
      <c r="L874" s="22" t="s">
        <v>60</v>
      </c>
      <c r="M874" s="22"/>
      <c r="N874" s="22">
        <v>100</v>
      </c>
      <c r="O874" s="22" t="s">
        <v>32714</v>
      </c>
      <c r="P874" s="22">
        <v>3</v>
      </c>
    </row>
    <row r="875" spans="1:16" x14ac:dyDescent="0.3">
      <c r="A875" s="22" t="e">
        <f>VLOOKUP(B875,web_archive!D:D,1,FALSE)</f>
        <v>#N/A</v>
      </c>
      <c r="B875" s="22">
        <v>1746</v>
      </c>
      <c r="C875" s="22" t="s">
        <v>33751</v>
      </c>
      <c r="D875" s="22">
        <v>150</v>
      </c>
      <c r="E875" s="22" t="s">
        <v>33752</v>
      </c>
      <c r="F875" s="22"/>
      <c r="G875" s="22" t="s">
        <v>33664</v>
      </c>
      <c r="H875" s="22"/>
      <c r="I875" s="22" t="s">
        <v>33647</v>
      </c>
      <c r="J875" s="22"/>
      <c r="K875" s="22">
        <v>100</v>
      </c>
      <c r="L875" s="22" t="s">
        <v>60</v>
      </c>
      <c r="M875" s="22"/>
      <c r="N875" s="22">
        <v>160</v>
      </c>
      <c r="O875" s="22" t="s">
        <v>32714</v>
      </c>
      <c r="P875" s="22">
        <v>3</v>
      </c>
    </row>
    <row r="876" spans="1:16" x14ac:dyDescent="0.3">
      <c r="A876" s="22" t="e">
        <f>VLOOKUP(B876,web_archive!D:D,1,FALSE)</f>
        <v>#N/A</v>
      </c>
      <c r="B876" s="22">
        <v>1749</v>
      </c>
      <c r="C876" s="22" t="s">
        <v>33753</v>
      </c>
      <c r="D876" s="22">
        <v>50</v>
      </c>
      <c r="E876" s="22" t="s">
        <v>33754</v>
      </c>
      <c r="F876" s="22"/>
      <c r="G876" s="22" t="s">
        <v>33664</v>
      </c>
      <c r="H876" s="22"/>
      <c r="I876" s="22" t="s">
        <v>33647</v>
      </c>
      <c r="J876" s="22"/>
      <c r="K876" s="22">
        <v>1</v>
      </c>
      <c r="L876" s="22" t="s">
        <v>60</v>
      </c>
      <c r="M876" s="22"/>
      <c r="N876" s="22">
        <v>40</v>
      </c>
      <c r="O876" s="22" t="s">
        <v>32714</v>
      </c>
      <c r="P876" s="22">
        <v>1</v>
      </c>
    </row>
    <row r="877" spans="1:16" x14ac:dyDescent="0.3">
      <c r="A877" s="22">
        <f>VLOOKUP(B877,web_archive!D:D,1,FALSE)</f>
        <v>1750</v>
      </c>
      <c r="B877" s="22">
        <v>1750</v>
      </c>
      <c r="C877" s="22" t="s">
        <v>428</v>
      </c>
      <c r="D877" s="22">
        <v>0.1</v>
      </c>
      <c r="E877" s="22" t="s">
        <v>33755</v>
      </c>
      <c r="F877" s="22" t="s">
        <v>33756</v>
      </c>
      <c r="G877" s="22"/>
      <c r="H877" s="22"/>
      <c r="I877" s="22"/>
      <c r="J877" s="22"/>
      <c r="K877" s="22"/>
      <c r="L877" s="22"/>
      <c r="M877" s="22"/>
      <c r="N877" s="22"/>
      <c r="O877" s="22"/>
      <c r="P877" s="22"/>
    </row>
    <row r="878" spans="1:16" x14ac:dyDescent="0.3">
      <c r="A878" s="22">
        <f>VLOOKUP(B878,web_archive!D:D,1,FALSE)</f>
        <v>1751</v>
      </c>
      <c r="B878" s="22">
        <v>1751</v>
      </c>
      <c r="C878" s="22" t="s">
        <v>9061</v>
      </c>
      <c r="D878" s="22">
        <v>0.2</v>
      </c>
      <c r="E878" s="22" t="s">
        <v>33757</v>
      </c>
      <c r="F878" s="22"/>
      <c r="G878" s="22"/>
      <c r="H878" s="22"/>
      <c r="I878" s="22"/>
      <c r="J878" s="22"/>
      <c r="K878" s="22"/>
      <c r="L878" s="22"/>
      <c r="M878" s="22"/>
      <c r="N878" s="22"/>
      <c r="O878" s="22"/>
      <c r="P878" s="22"/>
    </row>
    <row r="879" spans="1:16" x14ac:dyDescent="0.3">
      <c r="A879" s="22">
        <f>VLOOKUP(B879,web_archive!D:D,1,FALSE)</f>
        <v>1752</v>
      </c>
      <c r="B879" s="22">
        <v>1752</v>
      </c>
      <c r="C879" s="22" t="s">
        <v>3942</v>
      </c>
      <c r="D879" s="22">
        <v>0.2</v>
      </c>
      <c r="E879" s="22" t="s">
        <v>33758</v>
      </c>
      <c r="F879" s="22" t="s">
        <v>33759</v>
      </c>
      <c r="G879" s="22"/>
      <c r="H879" s="22"/>
      <c r="I879" s="22"/>
      <c r="J879" s="22"/>
      <c r="K879" s="22"/>
      <c r="L879" s="22"/>
      <c r="M879" s="22"/>
      <c r="N879" s="22"/>
      <c r="O879" s="22"/>
      <c r="P879" s="22"/>
    </row>
    <row r="880" spans="1:16" x14ac:dyDescent="0.3">
      <c r="A880" s="22">
        <f>VLOOKUP(B880,web_archive!D:D,1,FALSE)</f>
        <v>1753</v>
      </c>
      <c r="B880" s="22">
        <v>1753</v>
      </c>
      <c r="C880" s="22" t="s">
        <v>9601</v>
      </c>
      <c r="D880" s="22">
        <v>0.2</v>
      </c>
      <c r="E880" s="22" t="s">
        <v>33760</v>
      </c>
      <c r="F880" s="22" t="s">
        <v>32671</v>
      </c>
      <c r="G880" s="22"/>
      <c r="H880" s="22"/>
      <c r="I880" s="22"/>
      <c r="J880" s="22"/>
      <c r="K880" s="22"/>
      <c r="L880" s="22"/>
      <c r="M880" s="22"/>
      <c r="N880" s="22"/>
      <c r="O880" s="22"/>
      <c r="P880" s="22"/>
    </row>
    <row r="881" spans="1:16" x14ac:dyDescent="0.3">
      <c r="A881" s="22">
        <f>VLOOKUP(B881,web_archive!D:D,1,FALSE)</f>
        <v>1754</v>
      </c>
      <c r="B881" s="22">
        <v>1754</v>
      </c>
      <c r="C881" s="22" t="s">
        <v>2618</v>
      </c>
      <c r="D881" s="22">
        <v>0.2</v>
      </c>
      <c r="E881" s="22" t="s">
        <v>33761</v>
      </c>
      <c r="F881" s="22" t="s">
        <v>33762</v>
      </c>
      <c r="G881" s="22"/>
      <c r="H881" s="22"/>
      <c r="I881" s="22"/>
      <c r="J881" s="22"/>
      <c r="K881" s="22"/>
      <c r="L881" s="22"/>
      <c r="M881" s="22"/>
      <c r="N881" s="22"/>
      <c r="O881" s="22"/>
      <c r="P881" s="22"/>
    </row>
    <row r="882" spans="1:16" x14ac:dyDescent="0.3">
      <c r="A882" s="22">
        <f>VLOOKUP(B882,web_archive!D:D,1,FALSE)</f>
        <v>1755</v>
      </c>
      <c r="B882" s="22">
        <v>1755</v>
      </c>
      <c r="C882" s="22" t="s">
        <v>565</v>
      </c>
      <c r="D882" s="22">
        <v>0.2</v>
      </c>
      <c r="E882" s="22" t="s">
        <v>33763</v>
      </c>
      <c r="F882" s="22" t="s">
        <v>32671</v>
      </c>
      <c r="G882" s="22"/>
      <c r="H882" s="22"/>
      <c r="I882" s="22"/>
      <c r="J882" s="22"/>
      <c r="K882" s="22"/>
      <c r="L882" s="22"/>
      <c r="M882" s="22"/>
      <c r="N882" s="22"/>
      <c r="O882" s="22"/>
      <c r="P882" s="22"/>
    </row>
    <row r="883" spans="1:16" x14ac:dyDescent="0.3">
      <c r="A883" s="22">
        <f>VLOOKUP(B883,web_archive!D:D,1,FALSE)</f>
        <v>1756</v>
      </c>
      <c r="B883" s="22">
        <v>1756</v>
      </c>
      <c r="C883" s="22" t="s">
        <v>9657</v>
      </c>
      <c r="D883" s="22">
        <v>0.2</v>
      </c>
      <c r="E883" s="22" t="s">
        <v>33764</v>
      </c>
      <c r="F883" s="22" t="s">
        <v>33765</v>
      </c>
      <c r="G883" s="22"/>
      <c r="H883" s="22"/>
      <c r="I883" s="22"/>
      <c r="J883" s="22"/>
      <c r="K883" s="22"/>
      <c r="L883" s="22"/>
      <c r="M883" s="22"/>
      <c r="N883" s="22"/>
      <c r="O883" s="22"/>
      <c r="P883" s="22"/>
    </row>
    <row r="884" spans="1:16" x14ac:dyDescent="0.3">
      <c r="A884" s="22">
        <f>VLOOKUP(B884,web_archive!D:D,1,FALSE)</f>
        <v>1757</v>
      </c>
      <c r="B884" s="22">
        <v>1757</v>
      </c>
      <c r="C884" s="22" t="s">
        <v>5432</v>
      </c>
      <c r="D884" s="22">
        <v>0.1</v>
      </c>
      <c r="E884" s="22" t="s">
        <v>33766</v>
      </c>
      <c r="F884" s="22"/>
      <c r="G884" s="22"/>
      <c r="H884" s="22"/>
      <c r="I884" s="22"/>
      <c r="J884" s="22"/>
      <c r="K884" s="22"/>
      <c r="L884" s="22"/>
      <c r="M884" s="22"/>
      <c r="N884" s="22"/>
      <c r="O884" s="22"/>
      <c r="P884" s="22"/>
    </row>
    <row r="885" spans="1:16" x14ac:dyDescent="0.3">
      <c r="A885" s="22">
        <f>VLOOKUP(B885,web_archive!D:D,1,FALSE)</f>
        <v>1758</v>
      </c>
      <c r="B885" s="22">
        <v>1758</v>
      </c>
      <c r="C885" s="22" t="s">
        <v>9731</v>
      </c>
      <c r="D885" s="22">
        <v>0.3</v>
      </c>
      <c r="E885" s="22" t="s">
        <v>33767</v>
      </c>
      <c r="F885" s="22"/>
      <c r="G885" s="22"/>
      <c r="H885" s="22"/>
      <c r="I885" s="22"/>
      <c r="J885" s="22"/>
      <c r="K885" s="22"/>
      <c r="L885" s="22"/>
      <c r="M885" s="22"/>
      <c r="N885" s="22"/>
      <c r="O885" s="22"/>
      <c r="P885" s="22"/>
    </row>
    <row r="886" spans="1:16" x14ac:dyDescent="0.3">
      <c r="A886" s="22">
        <f>VLOOKUP(B886,web_archive!D:D,1,FALSE)</f>
        <v>1759</v>
      </c>
      <c r="B886" s="22">
        <v>1759</v>
      </c>
      <c r="C886" s="22" t="s">
        <v>4203</v>
      </c>
      <c r="D886" s="22">
        <v>0.3</v>
      </c>
      <c r="E886" s="22" t="s">
        <v>33768</v>
      </c>
      <c r="F886" s="22"/>
      <c r="G886" s="22"/>
      <c r="H886" s="22"/>
      <c r="I886" s="22"/>
      <c r="J886" s="22"/>
      <c r="K886" s="22"/>
      <c r="L886" s="22"/>
      <c r="M886" s="22"/>
      <c r="N886" s="22"/>
      <c r="O886" s="22"/>
      <c r="P886" s="22"/>
    </row>
    <row r="887" spans="1:16" x14ac:dyDescent="0.3">
      <c r="A887" s="22">
        <f>VLOOKUP(B887,web_archive!D:D,1,FALSE)</f>
        <v>1760</v>
      </c>
      <c r="B887" s="22">
        <v>1760</v>
      </c>
      <c r="C887" s="22" t="s">
        <v>4078</v>
      </c>
      <c r="D887" s="22">
        <v>0.3</v>
      </c>
      <c r="E887" s="22" t="s">
        <v>33769</v>
      </c>
      <c r="F887" s="22"/>
      <c r="G887" s="22"/>
      <c r="H887" s="22"/>
      <c r="I887" s="22"/>
      <c r="J887" s="22"/>
      <c r="K887" s="22"/>
      <c r="L887" s="22"/>
      <c r="M887" s="22"/>
      <c r="N887" s="22"/>
      <c r="O887" s="22"/>
      <c r="P887" s="22"/>
    </row>
    <row r="888" spans="1:16" x14ac:dyDescent="0.3">
      <c r="A888" s="22">
        <f>VLOOKUP(B888,web_archive!D:D,1,FALSE)</f>
        <v>1761</v>
      </c>
      <c r="B888" s="22">
        <v>1761</v>
      </c>
      <c r="C888" s="22" t="s">
        <v>2692</v>
      </c>
      <c r="D888" s="22">
        <v>0.3</v>
      </c>
      <c r="E888" s="22" t="s">
        <v>33770</v>
      </c>
      <c r="F888" s="22"/>
      <c r="G888" s="22"/>
      <c r="H888" s="22"/>
      <c r="I888" s="22"/>
      <c r="J888" s="22"/>
      <c r="K888" s="22"/>
      <c r="L888" s="22"/>
      <c r="M888" s="22"/>
      <c r="N888" s="22"/>
      <c r="O888" s="22"/>
      <c r="P888" s="22"/>
    </row>
    <row r="889" spans="1:16" x14ac:dyDescent="0.3">
      <c r="A889" s="22">
        <f>VLOOKUP(B889,web_archive!D:D,1,FALSE)</f>
        <v>1762</v>
      </c>
      <c r="B889" s="22">
        <v>1762</v>
      </c>
      <c r="C889" s="22" t="s">
        <v>8628</v>
      </c>
      <c r="D889" s="22">
        <v>0.2</v>
      </c>
      <c r="E889" s="22" t="s">
        <v>33771</v>
      </c>
      <c r="F889" s="22"/>
      <c r="G889" s="22"/>
      <c r="H889" s="22"/>
      <c r="I889" s="22"/>
      <c r="J889" s="22"/>
      <c r="K889" s="22"/>
      <c r="L889" s="22"/>
      <c r="M889" s="22"/>
      <c r="N889" s="22"/>
      <c r="O889" s="22"/>
      <c r="P889" s="22"/>
    </row>
    <row r="890" spans="1:16" x14ac:dyDescent="0.3">
      <c r="A890" s="22">
        <f>VLOOKUP(B890,web_archive!D:D,1,FALSE)</f>
        <v>1764</v>
      </c>
      <c r="B890" s="22">
        <v>1764</v>
      </c>
      <c r="C890" s="22" t="s">
        <v>5474</v>
      </c>
      <c r="D890" s="22">
        <v>0.3</v>
      </c>
      <c r="E890" s="22" t="s">
        <v>33772</v>
      </c>
      <c r="F890" s="22" t="s">
        <v>33773</v>
      </c>
      <c r="G890" s="22"/>
      <c r="H890" s="22"/>
      <c r="I890" s="22"/>
      <c r="J890" s="22"/>
      <c r="K890" s="22"/>
      <c r="L890" s="22"/>
      <c r="M890" s="22"/>
      <c r="N890" s="22"/>
      <c r="O890" s="22"/>
      <c r="P890" s="22"/>
    </row>
    <row r="891" spans="1:16" x14ac:dyDescent="0.3">
      <c r="A891" s="22">
        <f>VLOOKUP(B891,web_archive!D:D,1,FALSE)</f>
        <v>1765</v>
      </c>
      <c r="B891" s="22">
        <v>1765</v>
      </c>
      <c r="C891" s="22" t="s">
        <v>7338</v>
      </c>
      <c r="D891" s="22">
        <v>0.3</v>
      </c>
      <c r="E891" s="22" t="s">
        <v>33774</v>
      </c>
      <c r="F891" s="22" t="s">
        <v>33775</v>
      </c>
      <c r="G891" s="22"/>
      <c r="H891" s="22"/>
      <c r="I891" s="22"/>
      <c r="J891" s="22"/>
      <c r="K891" s="22"/>
      <c r="L891" s="22"/>
      <c r="M891" s="22"/>
      <c r="N891" s="22"/>
      <c r="O891" s="22"/>
      <c r="P891" s="22"/>
    </row>
    <row r="892" spans="1:16" x14ac:dyDescent="0.3">
      <c r="A892" s="22">
        <f>VLOOKUP(B892,web_archive!D:D,1,FALSE)</f>
        <v>1766</v>
      </c>
      <c r="B892" s="22">
        <v>1766</v>
      </c>
      <c r="C892" s="22" t="s">
        <v>557</v>
      </c>
      <c r="D892" s="22">
        <v>0.3</v>
      </c>
      <c r="E892" s="22" t="s">
        <v>33776</v>
      </c>
      <c r="F892" s="22"/>
      <c r="G892" s="22"/>
      <c r="H892" s="22"/>
      <c r="I892" s="22"/>
      <c r="J892" s="22"/>
      <c r="K892" s="22"/>
      <c r="L892" s="22"/>
      <c r="M892" s="22"/>
      <c r="N892" s="22"/>
      <c r="O892" s="22"/>
      <c r="P892" s="22"/>
    </row>
    <row r="893" spans="1:16" x14ac:dyDescent="0.3">
      <c r="A893" s="22">
        <f>VLOOKUP(B893,web_archive!D:D,1,FALSE)</f>
        <v>1767</v>
      </c>
      <c r="B893" s="22">
        <v>1767</v>
      </c>
      <c r="C893" s="22" t="s">
        <v>561</v>
      </c>
      <c r="D893" s="22">
        <v>0.2</v>
      </c>
      <c r="E893" s="22" t="s">
        <v>33777</v>
      </c>
      <c r="F893" s="22" t="s">
        <v>33778</v>
      </c>
      <c r="G893" s="22"/>
      <c r="H893" s="22"/>
      <c r="I893" s="22"/>
      <c r="J893" s="22"/>
      <c r="K893" s="22"/>
      <c r="L893" s="22"/>
      <c r="M893" s="22"/>
      <c r="N893" s="22"/>
      <c r="O893" s="22"/>
      <c r="P893" s="22"/>
    </row>
    <row r="894" spans="1:16" x14ac:dyDescent="0.3">
      <c r="A894" s="22">
        <f>VLOOKUP(B894,web_archive!D:D,1,FALSE)</f>
        <v>1768</v>
      </c>
      <c r="B894" s="22">
        <v>1768</v>
      </c>
      <c r="C894" s="22" t="s">
        <v>9202</v>
      </c>
      <c r="D894" s="22">
        <v>0.3</v>
      </c>
      <c r="E894" s="22" t="s">
        <v>33779</v>
      </c>
      <c r="F894" s="22"/>
      <c r="G894" s="22"/>
      <c r="H894" s="22"/>
      <c r="I894" s="22"/>
      <c r="J894" s="22"/>
      <c r="K894" s="22"/>
      <c r="L894" s="22"/>
      <c r="M894" s="22"/>
      <c r="N894" s="22"/>
      <c r="O894" s="22"/>
      <c r="P894" s="22"/>
    </row>
    <row r="895" spans="1:16" x14ac:dyDescent="0.3">
      <c r="A895" s="22">
        <f>VLOOKUP(B895,web_archive!D:D,1,FALSE)</f>
        <v>1769</v>
      </c>
      <c r="B895" s="22">
        <v>1769</v>
      </c>
      <c r="C895" s="22" t="s">
        <v>9044</v>
      </c>
      <c r="D895" s="22">
        <v>0.3</v>
      </c>
      <c r="E895" s="22" t="s">
        <v>33780</v>
      </c>
      <c r="F895" s="22" t="s">
        <v>33781</v>
      </c>
      <c r="G895" s="22"/>
      <c r="H895" s="22"/>
      <c r="I895" s="22"/>
      <c r="J895" s="22"/>
      <c r="K895" s="22"/>
      <c r="L895" s="22"/>
      <c r="M895" s="22"/>
      <c r="N895" s="22"/>
      <c r="O895" s="22"/>
      <c r="P895" s="22"/>
    </row>
    <row r="896" spans="1:16" x14ac:dyDescent="0.3">
      <c r="A896" s="22">
        <f>VLOOKUP(B896,web_archive!D:D,1,FALSE)</f>
        <v>1770</v>
      </c>
      <c r="B896" s="22">
        <v>1770</v>
      </c>
      <c r="C896" s="22" t="s">
        <v>5559</v>
      </c>
      <c r="D896" s="22">
        <v>0.1</v>
      </c>
      <c r="E896" s="22" t="s">
        <v>33782</v>
      </c>
      <c r="F896" s="22"/>
      <c r="G896" s="22"/>
      <c r="H896" s="22"/>
      <c r="I896" s="22"/>
      <c r="J896" s="22"/>
      <c r="K896" s="22"/>
      <c r="L896" s="22"/>
      <c r="M896" s="22"/>
      <c r="N896" s="22"/>
      <c r="O896" s="22"/>
      <c r="P896" s="22"/>
    </row>
    <row r="897" spans="1:16" x14ac:dyDescent="0.3">
      <c r="A897" s="22">
        <f>VLOOKUP(B897,web_archive!D:D,1,FALSE)</f>
        <v>1771</v>
      </c>
      <c r="B897" s="22">
        <v>1771</v>
      </c>
      <c r="C897" s="22" t="s">
        <v>10363</v>
      </c>
      <c r="D897" s="22">
        <v>0.5</v>
      </c>
      <c r="E897" s="22" t="s">
        <v>33783</v>
      </c>
      <c r="F897" s="22"/>
      <c r="G897" s="22"/>
      <c r="H897" s="22"/>
      <c r="I897" s="22"/>
      <c r="J897" s="22"/>
      <c r="K897" s="22"/>
      <c r="L897" s="22"/>
      <c r="M897" s="22"/>
      <c r="N897" s="22"/>
      <c r="O897" s="22"/>
      <c r="P897" s="22"/>
    </row>
    <row r="898" spans="1:16" x14ac:dyDescent="0.3">
      <c r="A898" s="22">
        <f>VLOOKUP(B898,web_archive!D:D,1,FALSE)</f>
        <v>1772</v>
      </c>
      <c r="B898" s="22">
        <v>1772</v>
      </c>
      <c r="C898" s="22" t="s">
        <v>5213</v>
      </c>
      <c r="D898" s="22">
        <v>0.2</v>
      </c>
      <c r="E898" s="22" t="s">
        <v>33784</v>
      </c>
      <c r="F898" s="22"/>
      <c r="G898" s="22"/>
      <c r="H898" s="22"/>
      <c r="I898" s="22"/>
      <c r="J898" s="22"/>
      <c r="K898" s="22"/>
      <c r="L898" s="22"/>
      <c r="M898" s="22"/>
      <c r="N898" s="22"/>
      <c r="O898" s="22"/>
      <c r="P898" s="22"/>
    </row>
    <row r="899" spans="1:16" x14ac:dyDescent="0.3">
      <c r="A899" s="22" t="e">
        <f>VLOOKUP(B899,web_archive!D:D,1,FALSE)</f>
        <v>#N/A</v>
      </c>
      <c r="B899" s="22">
        <v>1801</v>
      </c>
      <c r="C899" s="22" t="s">
        <v>33785</v>
      </c>
      <c r="D899" s="22">
        <v>40</v>
      </c>
      <c r="E899" s="22" t="s">
        <v>33786</v>
      </c>
      <c r="F899" s="22" t="s">
        <v>33787</v>
      </c>
      <c r="G899" s="22" t="s">
        <v>32712</v>
      </c>
      <c r="H899" s="22"/>
      <c r="I899" s="22" t="s">
        <v>33788</v>
      </c>
      <c r="J899" s="22"/>
      <c r="K899" s="22">
        <v>1</v>
      </c>
      <c r="L899" s="22" t="s">
        <v>60</v>
      </c>
      <c r="M899" s="22"/>
      <c r="N899" s="22">
        <v>30</v>
      </c>
      <c r="O899" s="22" t="s">
        <v>32714</v>
      </c>
      <c r="P899" s="22">
        <v>1</v>
      </c>
    </row>
    <row r="900" spans="1:16" x14ac:dyDescent="0.3">
      <c r="A900" s="22" t="e">
        <f>VLOOKUP(B900,web_archive!D:D,1,FALSE)</f>
        <v>#N/A</v>
      </c>
      <c r="B900" s="22">
        <v>1802</v>
      </c>
      <c r="C900" s="22" t="s">
        <v>33789</v>
      </c>
      <c r="D900" s="22">
        <v>40</v>
      </c>
      <c r="E900" s="22" t="s">
        <v>33786</v>
      </c>
      <c r="F900" s="22" t="s">
        <v>33790</v>
      </c>
      <c r="G900" s="22" t="s">
        <v>32712</v>
      </c>
      <c r="H900" s="22"/>
      <c r="I900" s="22" t="s">
        <v>33788</v>
      </c>
      <c r="J900" s="22"/>
      <c r="K900" s="22">
        <v>1</v>
      </c>
      <c r="L900" s="22" t="s">
        <v>60</v>
      </c>
      <c r="M900" s="22"/>
      <c r="N900" s="22">
        <v>30</v>
      </c>
      <c r="O900" s="22" t="s">
        <v>32714</v>
      </c>
      <c r="P900" s="22">
        <v>1</v>
      </c>
    </row>
    <row r="901" spans="1:16" x14ac:dyDescent="0.3">
      <c r="A901" s="22" t="e">
        <f>VLOOKUP(B901,web_archive!D:D,1,FALSE)</f>
        <v>#N/A</v>
      </c>
      <c r="B901" s="22">
        <v>1803</v>
      </c>
      <c r="C901" s="22" t="s">
        <v>33791</v>
      </c>
      <c r="D901" s="22">
        <v>45</v>
      </c>
      <c r="E901" s="22" t="s">
        <v>33792</v>
      </c>
      <c r="F901" s="22"/>
      <c r="G901" s="22" t="s">
        <v>32712</v>
      </c>
      <c r="H901" s="22"/>
      <c r="I901" s="22" t="s">
        <v>33788</v>
      </c>
      <c r="J901" s="22"/>
      <c r="K901" s="22">
        <v>12</v>
      </c>
      <c r="L901" s="22" t="s">
        <v>60</v>
      </c>
      <c r="M901" s="22"/>
      <c r="N901" s="22">
        <v>50</v>
      </c>
      <c r="O901" s="22" t="s">
        <v>32714</v>
      </c>
      <c r="P901" s="22">
        <v>2</v>
      </c>
    </row>
    <row r="902" spans="1:16" x14ac:dyDescent="0.3">
      <c r="A902" s="22" t="e">
        <f>VLOOKUP(B902,web_archive!D:D,1,FALSE)</f>
        <v>#N/A</v>
      </c>
      <c r="B902" s="22">
        <v>1804</v>
      </c>
      <c r="C902" s="22" t="s">
        <v>33793</v>
      </c>
      <c r="D902" s="22">
        <v>45</v>
      </c>
      <c r="E902" s="22" t="s">
        <v>33792</v>
      </c>
      <c r="F902" s="22"/>
      <c r="G902" s="22" t="s">
        <v>32712</v>
      </c>
      <c r="H902" s="22"/>
      <c r="I902" s="22" t="s">
        <v>33788</v>
      </c>
      <c r="J902" s="22"/>
      <c r="K902" s="22">
        <v>12</v>
      </c>
      <c r="L902" s="22" t="s">
        <v>60</v>
      </c>
      <c r="M902" s="22"/>
      <c r="N902" s="22">
        <v>50</v>
      </c>
      <c r="O902" s="22" t="s">
        <v>32714</v>
      </c>
      <c r="P902" s="22">
        <v>2</v>
      </c>
    </row>
    <row r="903" spans="1:16" x14ac:dyDescent="0.3">
      <c r="A903" s="22" t="e">
        <f>VLOOKUP(B903,web_archive!D:D,1,FALSE)</f>
        <v>#N/A</v>
      </c>
      <c r="B903" s="22">
        <v>1805</v>
      </c>
      <c r="C903" s="22" t="s">
        <v>33794</v>
      </c>
      <c r="D903" s="22">
        <v>45</v>
      </c>
      <c r="E903" s="22" t="s">
        <v>33795</v>
      </c>
      <c r="F903" s="22"/>
      <c r="G903" s="22" t="s">
        <v>32712</v>
      </c>
      <c r="H903" s="22"/>
      <c r="I903" s="22" t="s">
        <v>33788</v>
      </c>
      <c r="J903" s="22"/>
      <c r="K903" s="22">
        <v>12</v>
      </c>
      <c r="L903" s="22" t="s">
        <v>60</v>
      </c>
      <c r="M903" s="22"/>
      <c r="N903" s="22">
        <v>65</v>
      </c>
      <c r="O903" s="22" t="s">
        <v>32714</v>
      </c>
      <c r="P903" s="22">
        <v>2</v>
      </c>
    </row>
    <row r="904" spans="1:16" x14ac:dyDescent="0.3">
      <c r="A904" s="22" t="e">
        <f>VLOOKUP(B904,web_archive!D:D,1,FALSE)</f>
        <v>#N/A</v>
      </c>
      <c r="B904" s="22">
        <v>1806</v>
      </c>
      <c r="C904" s="22" t="s">
        <v>33796</v>
      </c>
      <c r="D904" s="22">
        <v>45</v>
      </c>
      <c r="E904" s="22" t="s">
        <v>33795</v>
      </c>
      <c r="F904" s="22" t="s">
        <v>33797</v>
      </c>
      <c r="G904" s="22" t="s">
        <v>32712</v>
      </c>
      <c r="H904" s="22"/>
      <c r="I904" s="22" t="s">
        <v>33788</v>
      </c>
      <c r="J904" s="22"/>
      <c r="K904" s="22">
        <v>12</v>
      </c>
      <c r="L904" s="22" t="s">
        <v>60</v>
      </c>
      <c r="M904" s="22"/>
      <c r="N904" s="22">
        <v>65</v>
      </c>
      <c r="O904" s="22" t="s">
        <v>32714</v>
      </c>
      <c r="P904" s="22">
        <v>2</v>
      </c>
    </row>
    <row r="905" spans="1:16" x14ac:dyDescent="0.3">
      <c r="A905" s="22">
        <f>VLOOKUP(B905,web_archive!D:D,1,FALSE)</f>
        <v>1807</v>
      </c>
      <c r="B905" s="22">
        <v>1807</v>
      </c>
      <c r="C905" s="22" t="s">
        <v>4029</v>
      </c>
      <c r="D905" s="22">
        <v>65</v>
      </c>
      <c r="E905" s="22" t="s">
        <v>33798</v>
      </c>
      <c r="F905" s="22"/>
      <c r="G905" s="22" t="s">
        <v>32712</v>
      </c>
      <c r="H905" s="22"/>
      <c r="I905" s="22" t="s">
        <v>33788</v>
      </c>
      <c r="J905" s="22"/>
      <c r="K905" s="22">
        <v>24</v>
      </c>
      <c r="L905" s="22" t="s">
        <v>60</v>
      </c>
      <c r="M905" s="22"/>
      <c r="N905" s="22">
        <v>115</v>
      </c>
      <c r="O905" s="22" t="s">
        <v>32714</v>
      </c>
      <c r="P905" s="22">
        <v>3</v>
      </c>
    </row>
    <row r="906" spans="1:16" x14ac:dyDescent="0.3">
      <c r="A906" s="22" t="e">
        <f>VLOOKUP(B906,web_archive!D:D,1,FALSE)</f>
        <v>#N/A</v>
      </c>
      <c r="B906" s="22">
        <v>1808</v>
      </c>
      <c r="C906" s="22" t="s">
        <v>33799</v>
      </c>
      <c r="D906" s="22">
        <v>65</v>
      </c>
      <c r="E906" s="22" t="s">
        <v>33798</v>
      </c>
      <c r="F906" s="22"/>
      <c r="G906" s="22" t="s">
        <v>32712</v>
      </c>
      <c r="H906" s="22"/>
      <c r="I906" s="22" t="s">
        <v>33788</v>
      </c>
      <c r="J906" s="22"/>
      <c r="K906" s="22">
        <v>24</v>
      </c>
      <c r="L906" s="22" t="s">
        <v>60</v>
      </c>
      <c r="M906" s="22"/>
      <c r="N906" s="22">
        <v>115</v>
      </c>
      <c r="O906" s="22" t="s">
        <v>32714</v>
      </c>
      <c r="P906" s="22">
        <v>3</v>
      </c>
    </row>
    <row r="907" spans="1:16" x14ac:dyDescent="0.3">
      <c r="A907" s="22" t="e">
        <f>VLOOKUP(B907,web_archive!D:D,1,FALSE)</f>
        <v>#N/A</v>
      </c>
      <c r="B907" s="22">
        <v>1809</v>
      </c>
      <c r="C907" s="22" t="s">
        <v>33800</v>
      </c>
      <c r="D907" s="22">
        <v>50</v>
      </c>
      <c r="E907" s="22" t="s">
        <v>33801</v>
      </c>
      <c r="F907" s="22"/>
      <c r="G907" s="22" t="s">
        <v>33136</v>
      </c>
      <c r="H907" s="22"/>
      <c r="I907" s="22" t="s">
        <v>33788</v>
      </c>
      <c r="J907" s="22"/>
      <c r="K907" s="22">
        <v>24</v>
      </c>
      <c r="L907" s="22" t="s">
        <v>60</v>
      </c>
      <c r="M907" s="22"/>
      <c r="N907" s="22">
        <v>86</v>
      </c>
      <c r="O907" s="22" t="s">
        <v>32714</v>
      </c>
      <c r="P907" s="22">
        <v>3</v>
      </c>
    </row>
    <row r="908" spans="1:16" x14ac:dyDescent="0.3">
      <c r="A908" s="22">
        <f>VLOOKUP(B908,web_archive!D:D,1,FALSE)</f>
        <v>1810</v>
      </c>
      <c r="B908" s="22">
        <v>1810</v>
      </c>
      <c r="C908" s="22" t="s">
        <v>33802</v>
      </c>
      <c r="D908" s="22">
        <v>50</v>
      </c>
      <c r="E908" s="22" t="s">
        <v>33801</v>
      </c>
      <c r="F908" s="22"/>
      <c r="G908" s="22" t="s">
        <v>33136</v>
      </c>
      <c r="H908" s="22"/>
      <c r="I908" s="22" t="s">
        <v>33788</v>
      </c>
      <c r="J908" s="22"/>
      <c r="K908" s="22">
        <v>24</v>
      </c>
      <c r="L908" s="22" t="s">
        <v>60</v>
      </c>
      <c r="M908" s="22"/>
      <c r="N908" s="22">
        <v>86</v>
      </c>
      <c r="O908" s="22" t="s">
        <v>32714</v>
      </c>
      <c r="P908" s="22">
        <v>3</v>
      </c>
    </row>
    <row r="909" spans="1:16" x14ac:dyDescent="0.3">
      <c r="A909" s="22" t="e">
        <f>VLOOKUP(B909,web_archive!D:D,1,FALSE)</f>
        <v>#N/A</v>
      </c>
      <c r="B909" s="22">
        <v>1811</v>
      </c>
      <c r="C909" s="22" t="s">
        <v>33803</v>
      </c>
      <c r="D909" s="22">
        <v>50</v>
      </c>
      <c r="E909" s="22" t="s">
        <v>33804</v>
      </c>
      <c r="F909" s="22"/>
      <c r="G909" s="22" t="s">
        <v>32712</v>
      </c>
      <c r="H909" s="22"/>
      <c r="I909" s="22" t="s">
        <v>33788</v>
      </c>
      <c r="J909" s="22"/>
      <c r="K909" s="22">
        <v>24</v>
      </c>
      <c r="L909" s="22" t="s">
        <v>60</v>
      </c>
      <c r="M909" s="22"/>
      <c r="N909" s="22">
        <v>97</v>
      </c>
      <c r="O909" s="22" t="s">
        <v>32714</v>
      </c>
      <c r="P909" s="22">
        <v>3</v>
      </c>
    </row>
    <row r="910" spans="1:16" x14ac:dyDescent="0.3">
      <c r="A910" s="22" t="e">
        <f>VLOOKUP(B910,web_archive!D:D,1,FALSE)</f>
        <v>#N/A</v>
      </c>
      <c r="B910" s="22">
        <v>1812</v>
      </c>
      <c r="C910" s="22" t="s">
        <v>33805</v>
      </c>
      <c r="D910" s="22">
        <v>50</v>
      </c>
      <c r="E910" s="22" t="s">
        <v>33804</v>
      </c>
      <c r="F910" s="22" t="s">
        <v>33806</v>
      </c>
      <c r="G910" s="22" t="s">
        <v>32712</v>
      </c>
      <c r="H910" s="22"/>
      <c r="I910" s="22" t="s">
        <v>33788</v>
      </c>
      <c r="J910" s="22"/>
      <c r="K910" s="22">
        <v>24</v>
      </c>
      <c r="L910" s="22" t="s">
        <v>60</v>
      </c>
      <c r="M910" s="22"/>
      <c r="N910" s="22">
        <v>97</v>
      </c>
      <c r="O910" s="22" t="s">
        <v>32714</v>
      </c>
      <c r="P910" s="22">
        <v>3</v>
      </c>
    </row>
    <row r="911" spans="1:16" x14ac:dyDescent="0.3">
      <c r="A911" s="22" t="e">
        <f>VLOOKUP(B911,web_archive!D:D,1,FALSE)</f>
        <v>#N/A</v>
      </c>
      <c r="B911" s="22">
        <v>1813</v>
      </c>
      <c r="C911" s="22" t="s">
        <v>12819</v>
      </c>
      <c r="D911" s="22">
        <v>45</v>
      </c>
      <c r="E911" s="22" t="s">
        <v>33807</v>
      </c>
      <c r="F911" s="22"/>
      <c r="G911" s="22" t="s">
        <v>33808</v>
      </c>
      <c r="H911" s="22"/>
      <c r="I911" s="22" t="s">
        <v>33788</v>
      </c>
      <c r="J911" s="22"/>
      <c r="K911" s="22">
        <v>36</v>
      </c>
      <c r="L911" s="22" t="s">
        <v>60</v>
      </c>
      <c r="M911" s="22"/>
      <c r="N911" s="22">
        <v>110</v>
      </c>
      <c r="O911" s="22" t="s">
        <v>32799</v>
      </c>
      <c r="P911" s="22">
        <v>4</v>
      </c>
    </row>
    <row r="912" spans="1:16" x14ac:dyDescent="0.3">
      <c r="A912" s="22" t="e">
        <f>VLOOKUP(B912,web_archive!D:D,1,FALSE)</f>
        <v>#N/A</v>
      </c>
      <c r="B912" s="22">
        <v>1814</v>
      </c>
      <c r="C912" s="22" t="s">
        <v>12820</v>
      </c>
      <c r="D912" s="22">
        <v>50</v>
      </c>
      <c r="E912" s="22" t="s">
        <v>33809</v>
      </c>
      <c r="F912" s="22"/>
      <c r="G912" s="22" t="s">
        <v>33810</v>
      </c>
      <c r="H912" s="22"/>
      <c r="I912" s="22" t="s">
        <v>33788</v>
      </c>
      <c r="J912" s="22"/>
      <c r="K912" s="22">
        <v>36</v>
      </c>
      <c r="L912" s="22" t="s">
        <v>60</v>
      </c>
      <c r="M912" s="22"/>
      <c r="N912" s="22">
        <v>120</v>
      </c>
      <c r="O912" s="22" t="s">
        <v>32714</v>
      </c>
      <c r="P912" s="22">
        <v>4</v>
      </c>
    </row>
    <row r="913" spans="1:16" x14ac:dyDescent="0.3">
      <c r="A913" s="22">
        <f>VLOOKUP(B913,web_archive!D:D,1,FALSE)</f>
        <v>1815</v>
      </c>
      <c r="B913" s="22">
        <v>1815</v>
      </c>
      <c r="C913" s="22" t="s">
        <v>33811</v>
      </c>
      <c r="D913" s="22">
        <v>55</v>
      </c>
      <c r="E913" s="22" t="s">
        <v>33812</v>
      </c>
      <c r="F913" s="22" t="s">
        <v>33813</v>
      </c>
      <c r="G913" s="22" t="s">
        <v>33814</v>
      </c>
      <c r="H913" s="22"/>
      <c r="I913" s="22" t="s">
        <v>33788</v>
      </c>
      <c r="J913" s="22"/>
      <c r="K913" s="22">
        <v>70</v>
      </c>
      <c r="L913" s="22" t="s">
        <v>60</v>
      </c>
      <c r="M913" s="22"/>
      <c r="N913" s="22">
        <v>152</v>
      </c>
      <c r="O913" s="22" t="s">
        <v>32782</v>
      </c>
      <c r="P913" s="22">
        <v>4</v>
      </c>
    </row>
    <row r="914" spans="1:16" x14ac:dyDescent="0.3">
      <c r="A914" s="22" t="e">
        <f>VLOOKUP(B914,web_archive!D:D,1,FALSE)</f>
        <v>#N/A</v>
      </c>
      <c r="B914" s="22">
        <v>1816</v>
      </c>
      <c r="C914" s="22" t="s">
        <v>33815</v>
      </c>
      <c r="D914" s="22">
        <v>50</v>
      </c>
      <c r="E914" s="22" t="s">
        <v>33809</v>
      </c>
      <c r="F914" s="22"/>
      <c r="G914" s="22" t="s">
        <v>33810</v>
      </c>
      <c r="H914" s="22"/>
      <c r="I914" s="22" t="s">
        <v>33788</v>
      </c>
      <c r="J914" s="22"/>
      <c r="K914" s="22">
        <v>36</v>
      </c>
      <c r="L914" s="22" t="s">
        <v>60</v>
      </c>
      <c r="M914" s="22"/>
      <c r="N914" s="22">
        <v>120</v>
      </c>
      <c r="O914" s="22" t="s">
        <v>32714</v>
      </c>
      <c r="P914" s="22">
        <v>4</v>
      </c>
    </row>
    <row r="915" spans="1:16" x14ac:dyDescent="0.3">
      <c r="A915" s="22" t="e">
        <f>VLOOKUP(B915,web_archive!D:D,1,FALSE)</f>
        <v>#N/A</v>
      </c>
      <c r="B915" s="22">
        <v>1817</v>
      </c>
      <c r="C915" s="22" t="s">
        <v>33816</v>
      </c>
      <c r="D915" s="22">
        <v>0</v>
      </c>
      <c r="E915" s="22" t="s">
        <v>33817</v>
      </c>
      <c r="F915" s="22"/>
      <c r="G915" s="22" t="s">
        <v>33818</v>
      </c>
      <c r="H915" s="22"/>
      <c r="I915" s="22" t="s">
        <v>33788</v>
      </c>
      <c r="J915" s="22"/>
      <c r="K915" s="22">
        <v>1</v>
      </c>
      <c r="L915" s="22" t="s">
        <v>24</v>
      </c>
      <c r="M915" s="22"/>
      <c r="N915" s="22">
        <v>159</v>
      </c>
      <c r="O915" s="22" t="s">
        <v>32799</v>
      </c>
      <c r="P915" s="22">
        <v>4</v>
      </c>
    </row>
    <row r="916" spans="1:16" x14ac:dyDescent="0.3">
      <c r="A916" s="22">
        <f>VLOOKUP(B916,web_archive!D:D,1,FALSE)</f>
        <v>1818</v>
      </c>
      <c r="B916" s="22">
        <v>1818</v>
      </c>
      <c r="C916" s="22" t="s">
        <v>33819</v>
      </c>
      <c r="D916" s="22">
        <v>65</v>
      </c>
      <c r="E916" s="22" t="s">
        <v>33820</v>
      </c>
      <c r="F916" s="22" t="s">
        <v>33821</v>
      </c>
      <c r="G916" s="22" t="s">
        <v>33822</v>
      </c>
      <c r="H916" s="22"/>
      <c r="I916" s="22" t="s">
        <v>33788</v>
      </c>
      <c r="J916" s="22"/>
      <c r="K916" s="22">
        <v>75</v>
      </c>
      <c r="L916" s="22" t="s">
        <v>60</v>
      </c>
      <c r="M916" s="22"/>
      <c r="N916" s="22">
        <v>80</v>
      </c>
      <c r="O916" s="22" t="s">
        <v>32714</v>
      </c>
      <c r="P916" s="22">
        <v>3</v>
      </c>
    </row>
    <row r="917" spans="1:16" x14ac:dyDescent="0.3">
      <c r="A917" s="22" t="e">
        <f>VLOOKUP(B917,web_archive!D:D,1,FALSE)</f>
        <v>#N/A</v>
      </c>
      <c r="B917" s="22">
        <v>1819</v>
      </c>
      <c r="C917" s="22" t="s">
        <v>33823</v>
      </c>
      <c r="D917" s="22">
        <v>65</v>
      </c>
      <c r="E917" s="22" t="s">
        <v>33824</v>
      </c>
      <c r="F917" s="22" t="s">
        <v>33825</v>
      </c>
      <c r="G917" s="22" t="s">
        <v>33826</v>
      </c>
      <c r="H917" s="22"/>
      <c r="I917" s="22" t="s">
        <v>33788</v>
      </c>
      <c r="J917" s="22"/>
      <c r="K917" s="22">
        <v>75</v>
      </c>
      <c r="L917" s="22" t="s">
        <v>60</v>
      </c>
      <c r="M917" s="22"/>
      <c r="N917" s="22">
        <v>80</v>
      </c>
      <c r="O917" s="22" t="s">
        <v>32714</v>
      </c>
      <c r="P917" s="22">
        <v>3</v>
      </c>
    </row>
    <row r="918" spans="1:16" x14ac:dyDescent="0.3">
      <c r="A918" s="22">
        <f>VLOOKUP(B918,web_archive!D:D,1,FALSE)</f>
        <v>1820</v>
      </c>
      <c r="B918" s="22">
        <v>1820</v>
      </c>
      <c r="C918" s="22" t="s">
        <v>33827</v>
      </c>
      <c r="D918" s="22">
        <v>65</v>
      </c>
      <c r="E918" s="22" t="s">
        <v>33828</v>
      </c>
      <c r="F918" s="22" t="s">
        <v>33829</v>
      </c>
      <c r="G918" s="22" t="s">
        <v>33830</v>
      </c>
      <c r="H918" s="22"/>
      <c r="I918" s="22" t="s">
        <v>33788</v>
      </c>
      <c r="J918" s="22"/>
      <c r="K918" s="22">
        <v>75</v>
      </c>
      <c r="L918" s="22" t="s">
        <v>60</v>
      </c>
      <c r="M918" s="22"/>
      <c r="N918" s="22">
        <v>80</v>
      </c>
      <c r="O918" s="22" t="s">
        <v>32714</v>
      </c>
      <c r="P918" s="22">
        <v>3</v>
      </c>
    </row>
    <row r="919" spans="1:16" x14ac:dyDescent="0.3">
      <c r="A919" s="22">
        <f>VLOOKUP(B919,web_archive!D:D,1,FALSE)</f>
        <v>1821</v>
      </c>
      <c r="B919" s="22">
        <v>1821</v>
      </c>
      <c r="C919" s="22" t="s">
        <v>33831</v>
      </c>
      <c r="D919" s="22">
        <v>65</v>
      </c>
      <c r="E919" s="22" t="s">
        <v>33832</v>
      </c>
      <c r="F919" s="22" t="s">
        <v>33833</v>
      </c>
      <c r="G919" s="22" t="s">
        <v>33834</v>
      </c>
      <c r="H919" s="22"/>
      <c r="I919" s="22" t="s">
        <v>33788</v>
      </c>
      <c r="J919" s="22"/>
      <c r="K919" s="22">
        <v>75</v>
      </c>
      <c r="L919" s="22" t="s">
        <v>60</v>
      </c>
      <c r="M919" s="22"/>
      <c r="N919" s="22">
        <v>80</v>
      </c>
      <c r="O919" s="22" t="s">
        <v>32714</v>
      </c>
      <c r="P919" s="22">
        <v>3</v>
      </c>
    </row>
    <row r="920" spans="1:16" x14ac:dyDescent="0.3">
      <c r="A920" s="22">
        <f>VLOOKUP(B920,web_archive!D:D,1,FALSE)</f>
        <v>1822</v>
      </c>
      <c r="B920" s="22">
        <v>1822</v>
      </c>
      <c r="C920" s="22" t="s">
        <v>33835</v>
      </c>
      <c r="D920" s="22">
        <v>50</v>
      </c>
      <c r="E920" s="22" t="s">
        <v>33836</v>
      </c>
      <c r="F920" s="22" t="s">
        <v>33837</v>
      </c>
      <c r="G920" s="22" t="s">
        <v>33838</v>
      </c>
      <c r="H920" s="22"/>
      <c r="I920" s="22" t="s">
        <v>33788</v>
      </c>
      <c r="J920" s="22"/>
      <c r="K920" s="22">
        <v>60</v>
      </c>
      <c r="L920" s="22" t="s">
        <v>60</v>
      </c>
      <c r="M920" s="22"/>
      <c r="N920" s="22">
        <v>30</v>
      </c>
      <c r="O920" s="22" t="s">
        <v>32714</v>
      </c>
      <c r="P920" s="22">
        <v>3</v>
      </c>
    </row>
    <row r="921" spans="1:16" x14ac:dyDescent="0.3">
      <c r="A921" s="22">
        <f>VLOOKUP(B921,web_archive!D:D,1,FALSE)</f>
        <v>1823</v>
      </c>
      <c r="B921" s="22">
        <v>1823</v>
      </c>
      <c r="C921" s="22" t="s">
        <v>977</v>
      </c>
      <c r="D921" s="22">
        <v>0</v>
      </c>
      <c r="E921" s="22" t="s">
        <v>33839</v>
      </c>
      <c r="F921" s="22"/>
      <c r="G921" s="22" t="s">
        <v>33840</v>
      </c>
      <c r="H921" s="22"/>
      <c r="I921" s="22" t="s">
        <v>33788</v>
      </c>
      <c r="J921" s="22"/>
      <c r="K921" s="22">
        <v>80</v>
      </c>
      <c r="L921" s="22" t="s">
        <v>60</v>
      </c>
      <c r="M921" s="22"/>
      <c r="N921" s="22">
        <v>30</v>
      </c>
      <c r="O921" s="22" t="s">
        <v>32714</v>
      </c>
      <c r="P921" s="22">
        <v>3</v>
      </c>
    </row>
    <row r="922" spans="1:16" x14ac:dyDescent="0.3">
      <c r="A922" s="22">
        <f>VLOOKUP(B922,web_archive!D:D,1,FALSE)</f>
        <v>1824</v>
      </c>
      <c r="B922" s="22">
        <v>1824</v>
      </c>
      <c r="C922" s="22" t="s">
        <v>983</v>
      </c>
      <c r="D922" s="22">
        <v>0</v>
      </c>
      <c r="E922" s="22" t="s">
        <v>33841</v>
      </c>
      <c r="F922" s="22"/>
      <c r="G922" s="22" t="s">
        <v>33842</v>
      </c>
      <c r="H922" s="22"/>
      <c r="I922" s="22" t="s">
        <v>33788</v>
      </c>
      <c r="J922" s="22"/>
      <c r="K922" s="22">
        <v>80</v>
      </c>
      <c r="L922" s="22" t="s">
        <v>60</v>
      </c>
      <c r="M922" s="22"/>
      <c r="N922" s="22">
        <v>30</v>
      </c>
      <c r="O922" s="22" t="s">
        <v>32714</v>
      </c>
      <c r="P922" s="22">
        <v>3</v>
      </c>
    </row>
    <row r="923" spans="1:16" x14ac:dyDescent="0.3">
      <c r="A923" s="22" t="e">
        <f>VLOOKUP(B923,web_archive!D:D,1,FALSE)</f>
        <v>#N/A</v>
      </c>
      <c r="B923" s="22">
        <v>1825</v>
      </c>
      <c r="C923" s="22" t="s">
        <v>33843</v>
      </c>
      <c r="D923" s="22">
        <v>60</v>
      </c>
      <c r="E923" s="22" t="s">
        <v>33844</v>
      </c>
      <c r="F923" s="22" t="s">
        <v>33845</v>
      </c>
      <c r="G923" s="22" t="s">
        <v>33846</v>
      </c>
      <c r="H923" s="22"/>
      <c r="I923" s="22" t="s">
        <v>33788</v>
      </c>
      <c r="J923" s="22"/>
      <c r="K923" s="22">
        <v>60</v>
      </c>
      <c r="L923" s="22" t="s">
        <v>60</v>
      </c>
      <c r="M923" s="22"/>
      <c r="N923" s="22">
        <v>95</v>
      </c>
      <c r="O923" s="22" t="s">
        <v>32714</v>
      </c>
      <c r="P923" s="22">
        <v>3</v>
      </c>
    </row>
    <row r="924" spans="1:16" x14ac:dyDescent="0.3">
      <c r="A924" s="22" t="e">
        <f>VLOOKUP(B924,web_archive!D:D,1,FALSE)</f>
        <v>#N/A</v>
      </c>
      <c r="B924" s="22">
        <v>1826</v>
      </c>
      <c r="C924" s="22" t="s">
        <v>12828</v>
      </c>
      <c r="D924" s="22">
        <v>0</v>
      </c>
      <c r="E924" s="22" t="s">
        <v>33847</v>
      </c>
      <c r="F924" s="22"/>
      <c r="G924" s="22" t="s">
        <v>33848</v>
      </c>
      <c r="H924" s="22"/>
      <c r="I924" s="22" t="s">
        <v>33788</v>
      </c>
      <c r="J924" s="22"/>
      <c r="K924" s="22">
        <v>80</v>
      </c>
      <c r="L924" s="22" t="s">
        <v>60</v>
      </c>
      <c r="M924" s="22"/>
      <c r="N924" s="22">
        <v>30</v>
      </c>
      <c r="O924" s="22" t="s">
        <v>32714</v>
      </c>
      <c r="P924" s="22">
        <v>4</v>
      </c>
    </row>
    <row r="925" spans="1:16" x14ac:dyDescent="0.3">
      <c r="A925" s="22" t="e">
        <f>VLOOKUP(B925,web_archive!D:D,1,FALSE)</f>
        <v>#N/A</v>
      </c>
      <c r="B925" s="22">
        <v>1827</v>
      </c>
      <c r="C925" s="22" t="s">
        <v>12830</v>
      </c>
      <c r="D925" s="22">
        <v>0</v>
      </c>
      <c r="E925" s="22" t="s">
        <v>33849</v>
      </c>
      <c r="F925" s="22"/>
      <c r="G925" s="22" t="s">
        <v>33850</v>
      </c>
      <c r="H925" s="22"/>
      <c r="I925" s="22" t="s">
        <v>33788</v>
      </c>
      <c r="J925" s="22"/>
      <c r="K925" s="22">
        <v>80</v>
      </c>
      <c r="L925" s="22" t="s">
        <v>60</v>
      </c>
      <c r="M925" s="22"/>
      <c r="N925" s="22">
        <v>30</v>
      </c>
      <c r="O925" s="22" t="s">
        <v>32714</v>
      </c>
      <c r="P925" s="22">
        <v>4</v>
      </c>
    </row>
    <row r="926" spans="1:16" x14ac:dyDescent="0.3">
      <c r="A926" s="22" t="e">
        <f>VLOOKUP(B926,web_archive!D:D,1,FALSE)</f>
        <v>#N/A</v>
      </c>
      <c r="B926" s="22">
        <v>1828</v>
      </c>
      <c r="C926" s="22" t="s">
        <v>12832</v>
      </c>
      <c r="D926" s="22">
        <v>0</v>
      </c>
      <c r="E926" s="22" t="s">
        <v>33851</v>
      </c>
      <c r="F926" s="22"/>
      <c r="G926" s="22" t="s">
        <v>33852</v>
      </c>
      <c r="H926" s="22"/>
      <c r="I926" s="22" t="s">
        <v>33788</v>
      </c>
      <c r="J926" s="22"/>
      <c r="K926" s="22">
        <v>1</v>
      </c>
      <c r="L926" s="22" t="s">
        <v>24</v>
      </c>
      <c r="M926" s="22"/>
      <c r="N926" s="22">
        <v>150</v>
      </c>
      <c r="O926" s="22" t="s">
        <v>32714</v>
      </c>
      <c r="P926" s="22">
        <v>4</v>
      </c>
    </row>
    <row r="927" spans="1:16" x14ac:dyDescent="0.3">
      <c r="A927" s="22" t="e">
        <f>VLOOKUP(B927,web_archive!D:D,1,FALSE)</f>
        <v>#N/A</v>
      </c>
      <c r="B927" s="22">
        <v>1829</v>
      </c>
      <c r="C927" s="22" t="s">
        <v>4029</v>
      </c>
      <c r="D927" s="22">
        <v>0</v>
      </c>
      <c r="E927" s="22" t="s">
        <v>33853</v>
      </c>
      <c r="F927" s="22"/>
      <c r="G927" s="22" t="s">
        <v>32903</v>
      </c>
      <c r="H927" s="22"/>
      <c r="I927" s="22" t="s">
        <v>33788</v>
      </c>
      <c r="J927" s="22"/>
      <c r="K927" s="22">
        <v>1</v>
      </c>
      <c r="L927" s="22" t="s">
        <v>24</v>
      </c>
      <c r="M927" s="22"/>
      <c r="N927" s="22">
        <v>150</v>
      </c>
      <c r="O927" s="22" t="s">
        <v>32714</v>
      </c>
      <c r="P927" s="22">
        <v>1</v>
      </c>
    </row>
    <row r="928" spans="1:16" x14ac:dyDescent="0.3">
      <c r="A928" s="22">
        <f>VLOOKUP(B928,web_archive!D:D,1,FALSE)</f>
        <v>1830</v>
      </c>
      <c r="B928" s="22">
        <v>1830</v>
      </c>
      <c r="C928" s="22" t="s">
        <v>33854</v>
      </c>
      <c r="D928" s="22">
        <v>50</v>
      </c>
      <c r="E928" s="22" t="s">
        <v>33855</v>
      </c>
      <c r="F928" s="22" t="s">
        <v>33856</v>
      </c>
      <c r="G928" s="22" t="s">
        <v>33857</v>
      </c>
      <c r="H928" s="22"/>
      <c r="I928" s="22" t="s">
        <v>33788</v>
      </c>
      <c r="J928" s="22"/>
      <c r="K928" s="22">
        <v>102</v>
      </c>
      <c r="L928" s="22" t="s">
        <v>60</v>
      </c>
      <c r="M928" s="22"/>
      <c r="N928" s="22">
        <v>142</v>
      </c>
      <c r="O928" s="22" t="s">
        <v>32714</v>
      </c>
      <c r="P928" s="22">
        <v>3</v>
      </c>
    </row>
    <row r="929" spans="1:16" x14ac:dyDescent="0.3">
      <c r="A929" s="22" t="e">
        <f>VLOOKUP(B929,web_archive!D:D,1,FALSE)</f>
        <v>#N/A</v>
      </c>
      <c r="B929" s="22">
        <v>1901</v>
      </c>
      <c r="C929" s="22" t="s">
        <v>33858</v>
      </c>
      <c r="D929" s="22">
        <v>70</v>
      </c>
      <c r="E929" s="22" t="s">
        <v>33859</v>
      </c>
      <c r="F929" s="22"/>
      <c r="G929" s="22" t="s">
        <v>32712</v>
      </c>
      <c r="H929" s="22"/>
      <c r="I929" s="22" t="s">
        <v>33860</v>
      </c>
      <c r="J929" s="22"/>
      <c r="K929" s="22">
        <v>2</v>
      </c>
      <c r="L929" s="22" t="s">
        <v>60</v>
      </c>
      <c r="M929" s="22"/>
      <c r="N929" s="22">
        <v>50</v>
      </c>
      <c r="O929" s="22" t="s">
        <v>32714</v>
      </c>
      <c r="P929" s="22">
        <v>1</v>
      </c>
    </row>
    <row r="930" spans="1:16" x14ac:dyDescent="0.3">
      <c r="A930" s="22" t="e">
        <f>VLOOKUP(B930,web_archive!D:D,1,FALSE)</f>
        <v>#N/A</v>
      </c>
      <c r="B930" s="22">
        <v>1902</v>
      </c>
      <c r="C930" s="22" t="s">
        <v>33861</v>
      </c>
      <c r="D930" s="22">
        <v>70</v>
      </c>
      <c r="E930" s="22" t="s">
        <v>33859</v>
      </c>
      <c r="F930" s="22" t="s">
        <v>33862</v>
      </c>
      <c r="G930" s="22" t="s">
        <v>32712</v>
      </c>
      <c r="H930" s="22"/>
      <c r="I930" s="22" t="s">
        <v>33860</v>
      </c>
      <c r="J930" s="22"/>
      <c r="K930" s="22">
        <v>2</v>
      </c>
      <c r="L930" s="22" t="s">
        <v>60</v>
      </c>
      <c r="M930" s="22"/>
      <c r="N930" s="22">
        <v>50</v>
      </c>
      <c r="O930" s="22" t="s">
        <v>32714</v>
      </c>
      <c r="P930" s="22">
        <v>1</v>
      </c>
    </row>
    <row r="931" spans="1:16" x14ac:dyDescent="0.3">
      <c r="A931" s="22" t="e">
        <f>VLOOKUP(B931,web_archive!D:D,1,FALSE)</f>
        <v>#N/A</v>
      </c>
      <c r="B931" s="22">
        <v>1903</v>
      </c>
      <c r="C931" s="22" t="s">
        <v>33863</v>
      </c>
      <c r="D931" s="22">
        <v>40</v>
      </c>
      <c r="E931" s="22" t="s">
        <v>33864</v>
      </c>
      <c r="F931" s="22"/>
      <c r="G931" s="22" t="s">
        <v>32712</v>
      </c>
      <c r="H931" s="22"/>
      <c r="I931" s="22" t="s">
        <v>33860</v>
      </c>
      <c r="J931" s="22"/>
      <c r="K931" s="22">
        <v>14</v>
      </c>
      <c r="L931" s="22" t="s">
        <v>60</v>
      </c>
      <c r="M931" s="22"/>
      <c r="N931" s="22">
        <v>90</v>
      </c>
      <c r="O931" s="22" t="s">
        <v>32714</v>
      </c>
      <c r="P931" s="22">
        <v>2</v>
      </c>
    </row>
    <row r="932" spans="1:16" x14ac:dyDescent="0.3">
      <c r="A932" s="22">
        <f>VLOOKUP(B932,web_archive!D:D,1,FALSE)</f>
        <v>1904</v>
      </c>
      <c r="B932" s="22">
        <v>1904</v>
      </c>
      <c r="C932" s="22" t="s">
        <v>33865</v>
      </c>
      <c r="D932" s="22">
        <v>40</v>
      </c>
      <c r="E932" s="22" t="s">
        <v>33864</v>
      </c>
      <c r="F932" s="22" t="s">
        <v>33866</v>
      </c>
      <c r="G932" s="22" t="s">
        <v>32712</v>
      </c>
      <c r="H932" s="22"/>
      <c r="I932" s="22" t="s">
        <v>33860</v>
      </c>
      <c r="J932" s="22"/>
      <c r="K932" s="22">
        <v>14</v>
      </c>
      <c r="L932" s="22" t="s">
        <v>60</v>
      </c>
      <c r="M932" s="22"/>
      <c r="N932" s="22">
        <v>90</v>
      </c>
      <c r="O932" s="22" t="s">
        <v>32714</v>
      </c>
      <c r="P932" s="22">
        <v>2</v>
      </c>
    </row>
    <row r="933" spans="1:16" x14ac:dyDescent="0.3">
      <c r="A933" s="22" t="e">
        <f>VLOOKUP(B933,web_archive!D:D,1,FALSE)</f>
        <v>#N/A</v>
      </c>
      <c r="B933" s="22">
        <v>1905</v>
      </c>
      <c r="C933" s="22" t="s">
        <v>33867</v>
      </c>
      <c r="D933" s="22">
        <v>50</v>
      </c>
      <c r="E933" s="22" t="s">
        <v>33868</v>
      </c>
      <c r="F933" s="22"/>
      <c r="G933" s="22" t="s">
        <v>32712</v>
      </c>
      <c r="H933" s="22"/>
      <c r="I933" s="22" t="s">
        <v>33860</v>
      </c>
      <c r="J933" s="22"/>
      <c r="K933" s="22">
        <v>14</v>
      </c>
      <c r="L933" s="22" t="s">
        <v>60</v>
      </c>
      <c r="M933" s="22"/>
      <c r="N933" s="22">
        <v>105</v>
      </c>
      <c r="O933" s="22" t="s">
        <v>32714</v>
      </c>
      <c r="P933" s="22">
        <v>2</v>
      </c>
    </row>
    <row r="934" spans="1:16" x14ac:dyDescent="0.3">
      <c r="A934" s="22" t="e">
        <f>VLOOKUP(B934,web_archive!D:D,1,FALSE)</f>
        <v>#N/A</v>
      </c>
      <c r="B934" s="22">
        <v>1906</v>
      </c>
      <c r="C934" s="22" t="s">
        <v>33869</v>
      </c>
      <c r="D934" s="22">
        <v>50</v>
      </c>
      <c r="E934" s="22" t="s">
        <v>33868</v>
      </c>
      <c r="F934" s="22" t="s">
        <v>33870</v>
      </c>
      <c r="G934" s="22" t="s">
        <v>32712</v>
      </c>
      <c r="H934" s="22"/>
      <c r="I934" s="22" t="s">
        <v>33860</v>
      </c>
      <c r="J934" s="22"/>
      <c r="K934" s="22">
        <v>14</v>
      </c>
      <c r="L934" s="22" t="s">
        <v>60</v>
      </c>
      <c r="M934" s="22"/>
      <c r="N934" s="22">
        <v>105</v>
      </c>
      <c r="O934" s="22" t="s">
        <v>32714</v>
      </c>
      <c r="P934" s="22">
        <v>2</v>
      </c>
    </row>
    <row r="935" spans="1:16" x14ac:dyDescent="0.3">
      <c r="A935" s="22" t="e">
        <f>VLOOKUP(B935,web_archive!D:D,1,FALSE)</f>
        <v>#N/A</v>
      </c>
      <c r="B935" s="22">
        <v>1907</v>
      </c>
      <c r="C935" s="22" t="s">
        <v>12860</v>
      </c>
      <c r="D935" s="22">
        <v>90</v>
      </c>
      <c r="E935" s="22" t="s">
        <v>33871</v>
      </c>
      <c r="F935" s="22"/>
      <c r="G935" s="22" t="s">
        <v>32712</v>
      </c>
      <c r="H935" s="22"/>
      <c r="I935" s="22" t="s">
        <v>33860</v>
      </c>
      <c r="J935" s="22"/>
      <c r="K935" s="22">
        <v>27</v>
      </c>
      <c r="L935" s="22" t="s">
        <v>60</v>
      </c>
      <c r="M935" s="22"/>
      <c r="N935" s="22">
        <v>142</v>
      </c>
      <c r="O935" s="22" t="s">
        <v>32714</v>
      </c>
      <c r="P935" s="22">
        <v>3</v>
      </c>
    </row>
    <row r="936" spans="1:16" x14ac:dyDescent="0.3">
      <c r="A936" s="22" t="e">
        <f>VLOOKUP(B936,web_archive!D:D,1,FALSE)</f>
        <v>#N/A</v>
      </c>
      <c r="B936" s="22">
        <v>1908</v>
      </c>
      <c r="C936" s="22" t="s">
        <v>33872</v>
      </c>
      <c r="D936" s="22">
        <v>90</v>
      </c>
      <c r="E936" s="22" t="s">
        <v>33871</v>
      </c>
      <c r="F936" s="22" t="s">
        <v>33873</v>
      </c>
      <c r="G936" s="22" t="s">
        <v>32712</v>
      </c>
      <c r="H936" s="22"/>
      <c r="I936" s="22" t="s">
        <v>33860</v>
      </c>
      <c r="J936" s="22"/>
      <c r="K936" s="22">
        <v>27</v>
      </c>
      <c r="L936" s="22" t="s">
        <v>60</v>
      </c>
      <c r="M936" s="22"/>
      <c r="N936" s="22">
        <v>142</v>
      </c>
      <c r="O936" s="22" t="s">
        <v>32714</v>
      </c>
      <c r="P936" s="22">
        <v>3</v>
      </c>
    </row>
    <row r="937" spans="1:16" x14ac:dyDescent="0.3">
      <c r="A937" s="22" t="e">
        <f>VLOOKUP(B937,web_archive!D:D,1,FALSE)</f>
        <v>#N/A</v>
      </c>
      <c r="B937" s="22">
        <v>1909</v>
      </c>
      <c r="C937" s="22" t="s">
        <v>33874</v>
      </c>
      <c r="D937" s="22">
        <v>90</v>
      </c>
      <c r="E937" s="22" t="s">
        <v>33875</v>
      </c>
      <c r="F937" s="22" t="s">
        <v>33876</v>
      </c>
      <c r="G937" s="22" t="s">
        <v>33444</v>
      </c>
      <c r="H937" s="22"/>
      <c r="I937" s="22" t="s">
        <v>33860</v>
      </c>
      <c r="J937" s="22"/>
      <c r="K937" s="22">
        <v>27</v>
      </c>
      <c r="L937" s="22" t="s">
        <v>60</v>
      </c>
      <c r="M937" s="22"/>
      <c r="N937" s="22">
        <v>114</v>
      </c>
      <c r="O937" s="22" t="s">
        <v>32714</v>
      </c>
      <c r="P937" s="22">
        <v>3</v>
      </c>
    </row>
    <row r="938" spans="1:16" x14ac:dyDescent="0.3">
      <c r="A938" s="22" t="e">
        <f>VLOOKUP(B938,web_archive!D:D,1,FALSE)</f>
        <v>#N/A</v>
      </c>
      <c r="B938" s="22">
        <v>1910</v>
      </c>
      <c r="C938" s="22" t="s">
        <v>33877</v>
      </c>
      <c r="D938" s="22">
        <v>90</v>
      </c>
      <c r="E938" s="22" t="s">
        <v>33875</v>
      </c>
      <c r="F938" s="22" t="s">
        <v>33878</v>
      </c>
      <c r="G938" s="22" t="s">
        <v>33444</v>
      </c>
      <c r="H938" s="22"/>
      <c r="I938" s="22" t="s">
        <v>33860</v>
      </c>
      <c r="J938" s="22"/>
      <c r="K938" s="22">
        <v>27</v>
      </c>
      <c r="L938" s="22" t="s">
        <v>60</v>
      </c>
      <c r="M938" s="22"/>
      <c r="N938" s="22">
        <v>114</v>
      </c>
      <c r="O938" s="22" t="s">
        <v>32714</v>
      </c>
      <c r="P938" s="22">
        <v>3</v>
      </c>
    </row>
    <row r="939" spans="1:16" x14ac:dyDescent="0.3">
      <c r="A939" s="22" t="e">
        <f>VLOOKUP(B939,web_archive!D:D,1,FALSE)</f>
        <v>#N/A</v>
      </c>
      <c r="B939" s="22">
        <v>1911</v>
      </c>
      <c r="C939" s="22" t="s">
        <v>33879</v>
      </c>
      <c r="D939" s="22">
        <v>130</v>
      </c>
      <c r="E939" s="22" t="s">
        <v>33880</v>
      </c>
      <c r="F939" s="22"/>
      <c r="G939" s="22" t="s">
        <v>32712</v>
      </c>
      <c r="H939" s="22"/>
      <c r="I939" s="22" t="s">
        <v>33860</v>
      </c>
      <c r="J939" s="22"/>
      <c r="K939" s="22">
        <v>27</v>
      </c>
      <c r="L939" s="22" t="s">
        <v>60</v>
      </c>
      <c r="M939" s="22"/>
      <c r="N939" s="22">
        <v>126</v>
      </c>
      <c r="O939" s="22" t="s">
        <v>32714</v>
      </c>
      <c r="P939" s="22">
        <v>3</v>
      </c>
    </row>
    <row r="940" spans="1:16" x14ac:dyDescent="0.3">
      <c r="A940" s="22" t="e">
        <f>VLOOKUP(B940,web_archive!D:D,1,FALSE)</f>
        <v>#N/A</v>
      </c>
      <c r="B940" s="22">
        <v>1912</v>
      </c>
      <c r="C940" s="22" t="s">
        <v>33881</v>
      </c>
      <c r="D940" s="22">
        <v>130</v>
      </c>
      <c r="E940" s="22" t="s">
        <v>33880</v>
      </c>
      <c r="F940" s="22" t="s">
        <v>33882</v>
      </c>
      <c r="G940" s="22" t="s">
        <v>32712</v>
      </c>
      <c r="H940" s="22"/>
      <c r="I940" s="22" t="s">
        <v>33860</v>
      </c>
      <c r="J940" s="22"/>
      <c r="K940" s="22">
        <v>27</v>
      </c>
      <c r="L940" s="22" t="s">
        <v>60</v>
      </c>
      <c r="M940" s="22"/>
      <c r="N940" s="22">
        <v>126</v>
      </c>
      <c r="O940" s="22" t="s">
        <v>32714</v>
      </c>
      <c r="P940" s="22">
        <v>3</v>
      </c>
    </row>
    <row r="941" spans="1:16" x14ac:dyDescent="0.3">
      <c r="A941" s="22" t="e">
        <f>VLOOKUP(B941,web_archive!D:D,1,FALSE)</f>
        <v>#N/A</v>
      </c>
      <c r="B941" s="22">
        <v>1913</v>
      </c>
      <c r="C941" s="22" t="s">
        <v>12868</v>
      </c>
      <c r="D941" s="22">
        <v>180</v>
      </c>
      <c r="E941" s="22" t="s">
        <v>33883</v>
      </c>
      <c r="F941" s="22" t="s">
        <v>33884</v>
      </c>
      <c r="G941" s="22" t="s">
        <v>33885</v>
      </c>
      <c r="H941" s="22"/>
      <c r="I941" s="22" t="s">
        <v>33860</v>
      </c>
      <c r="J941" s="22"/>
      <c r="K941" s="22">
        <v>70</v>
      </c>
      <c r="L941" s="22" t="s">
        <v>60</v>
      </c>
      <c r="M941" s="22"/>
      <c r="N941" s="22">
        <v>110</v>
      </c>
      <c r="O941" s="22" t="s">
        <v>32799</v>
      </c>
      <c r="P941" s="22">
        <v>4</v>
      </c>
    </row>
    <row r="942" spans="1:16" x14ac:dyDescent="0.3">
      <c r="A942" s="22">
        <f>VLOOKUP(B942,web_archive!D:D,1,FALSE)</f>
        <v>1914</v>
      </c>
      <c r="B942" s="22">
        <v>1914</v>
      </c>
      <c r="C942" s="22" t="s">
        <v>4882</v>
      </c>
      <c r="D942" s="22">
        <v>90</v>
      </c>
      <c r="E942" s="22" t="s">
        <v>33886</v>
      </c>
      <c r="F942" s="22" t="s">
        <v>33887</v>
      </c>
      <c r="G942" s="22" t="s">
        <v>33003</v>
      </c>
      <c r="H942" s="22"/>
      <c r="I942" s="22" t="s">
        <v>33860</v>
      </c>
      <c r="J942" s="22"/>
      <c r="K942" s="22">
        <v>27</v>
      </c>
      <c r="L942" s="22" t="s">
        <v>60</v>
      </c>
      <c r="M942" s="22"/>
      <c r="N942" s="22">
        <v>110</v>
      </c>
      <c r="O942" s="22" t="s">
        <v>32767</v>
      </c>
      <c r="P942" s="22">
        <v>3</v>
      </c>
    </row>
    <row r="943" spans="1:16" x14ac:dyDescent="0.3">
      <c r="A943" s="22">
        <f>VLOOKUP(B943,web_archive!D:D,1,FALSE)</f>
        <v>1915</v>
      </c>
      <c r="B943" s="22">
        <v>1915</v>
      </c>
      <c r="C943" s="22" t="s">
        <v>4874</v>
      </c>
      <c r="D943" s="22">
        <v>90</v>
      </c>
      <c r="E943" s="22" t="s">
        <v>33888</v>
      </c>
      <c r="F943" s="22" t="s">
        <v>33889</v>
      </c>
      <c r="G943" s="22" t="s">
        <v>33009</v>
      </c>
      <c r="H943" s="22"/>
      <c r="I943" s="22" t="s">
        <v>33860</v>
      </c>
      <c r="J943" s="22"/>
      <c r="K943" s="22">
        <v>27</v>
      </c>
      <c r="L943" s="22" t="s">
        <v>60</v>
      </c>
      <c r="M943" s="22"/>
      <c r="N943" s="22">
        <v>110</v>
      </c>
      <c r="O943" s="22" t="s">
        <v>18160</v>
      </c>
      <c r="P943" s="22">
        <v>3</v>
      </c>
    </row>
    <row r="944" spans="1:16" x14ac:dyDescent="0.3">
      <c r="A944" s="22">
        <f>VLOOKUP(B944,web_archive!D:D,1,FALSE)</f>
        <v>1916</v>
      </c>
      <c r="B944" s="22">
        <v>1916</v>
      </c>
      <c r="C944" s="22" t="s">
        <v>4886</v>
      </c>
      <c r="D944" s="22">
        <v>90</v>
      </c>
      <c r="E944" s="22" t="s">
        <v>33890</v>
      </c>
      <c r="F944" s="22" t="s">
        <v>33891</v>
      </c>
      <c r="G944" s="22" t="s">
        <v>33005</v>
      </c>
      <c r="H944" s="22"/>
      <c r="I944" s="22" t="s">
        <v>33860</v>
      </c>
      <c r="J944" s="22"/>
      <c r="K944" s="22">
        <v>27</v>
      </c>
      <c r="L944" s="22" t="s">
        <v>60</v>
      </c>
      <c r="M944" s="22"/>
      <c r="N944" s="22">
        <v>110</v>
      </c>
      <c r="O944" s="22" t="s">
        <v>33006</v>
      </c>
      <c r="P944" s="22">
        <v>3</v>
      </c>
    </row>
    <row r="945" spans="1:16" x14ac:dyDescent="0.3">
      <c r="A945" s="22">
        <f>VLOOKUP(B945,web_archive!D:D,1,FALSE)</f>
        <v>1917</v>
      </c>
      <c r="B945" s="22">
        <v>1917</v>
      </c>
      <c r="C945" s="22" t="s">
        <v>4878</v>
      </c>
      <c r="D945" s="22">
        <v>90</v>
      </c>
      <c r="E945" s="22" t="s">
        <v>33892</v>
      </c>
      <c r="F945" s="22" t="s">
        <v>33893</v>
      </c>
      <c r="G945" s="22" t="s">
        <v>33454</v>
      </c>
      <c r="H945" s="22"/>
      <c r="I945" s="22" t="s">
        <v>33860</v>
      </c>
      <c r="J945" s="22"/>
      <c r="K945" s="22">
        <v>27</v>
      </c>
      <c r="L945" s="22" t="s">
        <v>60</v>
      </c>
      <c r="M945" s="22"/>
      <c r="N945" s="22">
        <v>110</v>
      </c>
      <c r="O945" s="22" t="s">
        <v>32799</v>
      </c>
      <c r="P945" s="22">
        <v>3</v>
      </c>
    </row>
    <row r="946" spans="1:16" x14ac:dyDescent="0.3">
      <c r="A946" s="22" t="e">
        <f>VLOOKUP(B946,web_archive!D:D,1,FALSE)</f>
        <v>#N/A</v>
      </c>
      <c r="B946" s="22">
        <v>1918</v>
      </c>
      <c r="C946" s="22" t="s">
        <v>12870</v>
      </c>
      <c r="D946" s="22">
        <v>120</v>
      </c>
      <c r="E946" s="22" t="s">
        <v>33894</v>
      </c>
      <c r="F946" s="22" t="s">
        <v>33895</v>
      </c>
      <c r="G946" s="22" t="s">
        <v>33896</v>
      </c>
      <c r="H946" s="22"/>
      <c r="I946" s="22" t="s">
        <v>33860</v>
      </c>
      <c r="J946" s="22"/>
      <c r="K946" s="22">
        <v>65</v>
      </c>
      <c r="L946" s="22" t="s">
        <v>60</v>
      </c>
      <c r="M946" s="22"/>
      <c r="N946" s="22">
        <v>150</v>
      </c>
      <c r="O946" s="22" t="s">
        <v>32714</v>
      </c>
      <c r="P946" s="22">
        <v>4</v>
      </c>
    </row>
    <row r="947" spans="1:16" x14ac:dyDescent="0.3">
      <c r="A947" s="22">
        <f>VLOOKUP(B947,web_archive!D:D,1,FALSE)</f>
        <v>1919</v>
      </c>
      <c r="B947" s="22">
        <v>1919</v>
      </c>
      <c r="C947" s="22" t="s">
        <v>33897</v>
      </c>
      <c r="D947" s="22">
        <v>150</v>
      </c>
      <c r="E947" s="22" t="s">
        <v>33898</v>
      </c>
      <c r="F947" s="22" t="s">
        <v>33899</v>
      </c>
      <c r="G947" s="22" t="s">
        <v>33900</v>
      </c>
      <c r="H947" s="22"/>
      <c r="I947" s="22" t="s">
        <v>33860</v>
      </c>
      <c r="J947" s="22"/>
      <c r="K947" s="22">
        <v>70</v>
      </c>
      <c r="L947" s="22" t="s">
        <v>60</v>
      </c>
      <c r="M947" s="22"/>
      <c r="N947" s="22">
        <v>130</v>
      </c>
      <c r="O947" s="22" t="s">
        <v>32714</v>
      </c>
      <c r="P947" s="22">
        <v>3</v>
      </c>
    </row>
    <row r="948" spans="1:16" x14ac:dyDescent="0.3">
      <c r="A948" s="22" t="e">
        <f>VLOOKUP(B948,web_archive!D:D,1,FALSE)</f>
        <v>#N/A</v>
      </c>
      <c r="B948" s="22">
        <v>1920</v>
      </c>
      <c r="C948" s="22" t="s">
        <v>12872</v>
      </c>
      <c r="D948" s="22">
        <v>180</v>
      </c>
      <c r="E948" s="22" t="s">
        <v>33901</v>
      </c>
      <c r="F948" s="22" t="s">
        <v>33902</v>
      </c>
      <c r="G948" s="22" t="s">
        <v>33903</v>
      </c>
      <c r="H948" s="22"/>
      <c r="I948" s="22" t="s">
        <v>33860</v>
      </c>
      <c r="J948" s="22"/>
      <c r="K948" s="22">
        <v>70</v>
      </c>
      <c r="L948" s="22" t="s">
        <v>60</v>
      </c>
      <c r="M948" s="22"/>
      <c r="N948" s="22">
        <v>10</v>
      </c>
      <c r="O948" s="22" t="s">
        <v>32714</v>
      </c>
      <c r="P948" s="22">
        <v>4</v>
      </c>
    </row>
    <row r="949" spans="1:16" x14ac:dyDescent="0.3">
      <c r="A949" s="22" t="e">
        <f>VLOOKUP(B949,web_archive!D:D,1,FALSE)</f>
        <v>#N/A</v>
      </c>
      <c r="B949" s="22">
        <v>1921</v>
      </c>
      <c r="C949" s="22" t="s">
        <v>12874</v>
      </c>
      <c r="D949" s="22">
        <v>0</v>
      </c>
      <c r="E949" s="22" t="s">
        <v>32867</v>
      </c>
      <c r="F949" s="22"/>
      <c r="G949" s="22" t="s">
        <v>32868</v>
      </c>
      <c r="H949" s="22"/>
      <c r="I949" s="22" t="s">
        <v>33860</v>
      </c>
      <c r="J949" s="22"/>
      <c r="K949" s="22">
        <v>1</v>
      </c>
      <c r="L949" s="22" t="s">
        <v>24</v>
      </c>
      <c r="M949" s="22"/>
      <c r="N949" s="22">
        <v>120</v>
      </c>
      <c r="O949" s="22" t="s">
        <v>32714</v>
      </c>
      <c r="P949" s="22">
        <v>1</v>
      </c>
    </row>
    <row r="950" spans="1:16" x14ac:dyDescent="0.3">
      <c r="A950" s="22" t="e">
        <f>VLOOKUP(B950,web_archive!D:D,1,FALSE)</f>
        <v>#N/A</v>
      </c>
      <c r="B950" s="22">
        <v>1922</v>
      </c>
      <c r="C950" s="22" t="s">
        <v>33904</v>
      </c>
      <c r="D950" s="22">
        <v>120</v>
      </c>
      <c r="E950" s="22" t="s">
        <v>33894</v>
      </c>
      <c r="F950" s="22"/>
      <c r="G950" s="22" t="s">
        <v>33896</v>
      </c>
      <c r="H950" s="22"/>
      <c r="I950" s="22" t="s">
        <v>33860</v>
      </c>
      <c r="J950" s="22"/>
      <c r="K950" s="22">
        <v>65</v>
      </c>
      <c r="L950" s="22" t="s">
        <v>60</v>
      </c>
      <c r="M950" s="22"/>
      <c r="N950" s="22">
        <v>150</v>
      </c>
      <c r="O950" s="22" t="s">
        <v>32714</v>
      </c>
      <c r="P950" s="22">
        <v>4</v>
      </c>
    </row>
    <row r="951" spans="1:16" x14ac:dyDescent="0.3">
      <c r="A951" s="22">
        <f>VLOOKUP(B951,web_archive!D:D,1,FALSE)</f>
        <v>1923</v>
      </c>
      <c r="B951" s="22">
        <v>1923</v>
      </c>
      <c r="C951" s="22" t="s">
        <v>960</v>
      </c>
      <c r="D951" s="22">
        <v>0</v>
      </c>
      <c r="E951" s="22" t="s">
        <v>33905</v>
      </c>
      <c r="F951" s="22"/>
      <c r="G951" s="22" t="s">
        <v>33906</v>
      </c>
      <c r="H951" s="22"/>
      <c r="I951" s="22" t="s">
        <v>33860</v>
      </c>
      <c r="J951" s="22"/>
      <c r="K951" s="22">
        <v>80</v>
      </c>
      <c r="L951" s="22" t="s">
        <v>60</v>
      </c>
      <c r="M951" s="22"/>
      <c r="N951" s="22">
        <v>50</v>
      </c>
      <c r="O951" s="22" t="s">
        <v>32714</v>
      </c>
      <c r="P951" s="22">
        <v>3</v>
      </c>
    </row>
    <row r="952" spans="1:16" x14ac:dyDescent="0.3">
      <c r="A952" s="22">
        <f>VLOOKUP(B952,web_archive!D:D,1,FALSE)</f>
        <v>1924</v>
      </c>
      <c r="B952" s="22">
        <v>1924</v>
      </c>
      <c r="C952" s="22" t="s">
        <v>964</v>
      </c>
      <c r="D952" s="22">
        <v>0</v>
      </c>
      <c r="E952" s="22" t="s">
        <v>33907</v>
      </c>
      <c r="F952" s="22"/>
      <c r="G952" s="22" t="s">
        <v>33908</v>
      </c>
      <c r="H952" s="22"/>
      <c r="I952" s="22" t="s">
        <v>33860</v>
      </c>
      <c r="J952" s="22"/>
      <c r="K952" s="22">
        <v>80</v>
      </c>
      <c r="L952" s="22" t="s">
        <v>60</v>
      </c>
      <c r="M952" s="22"/>
      <c r="N952" s="22">
        <v>50</v>
      </c>
      <c r="O952" s="22" t="s">
        <v>32714</v>
      </c>
      <c r="P952" s="22">
        <v>3</v>
      </c>
    </row>
    <row r="953" spans="1:16" x14ac:dyDescent="0.3">
      <c r="A953" s="22" t="e">
        <f>VLOOKUP(B953,web_archive!D:D,1,FALSE)</f>
        <v>#N/A</v>
      </c>
      <c r="B953" s="22">
        <v>1925</v>
      </c>
      <c r="C953" s="22" t="s">
        <v>33909</v>
      </c>
      <c r="D953" s="22">
        <v>70</v>
      </c>
      <c r="E953" s="22" t="s">
        <v>33910</v>
      </c>
      <c r="F953" s="22" t="s">
        <v>33911</v>
      </c>
      <c r="G953" s="22" t="s">
        <v>33912</v>
      </c>
      <c r="H953" s="22"/>
      <c r="I953" s="22" t="s">
        <v>33860</v>
      </c>
      <c r="J953" s="22"/>
      <c r="K953" s="22">
        <v>70</v>
      </c>
      <c r="L953" s="22" t="s">
        <v>60</v>
      </c>
      <c r="M953" s="22"/>
      <c r="N953" s="22">
        <v>110</v>
      </c>
      <c r="O953" s="22" t="s">
        <v>32714</v>
      </c>
      <c r="P953" s="22">
        <v>3</v>
      </c>
    </row>
    <row r="954" spans="1:16" x14ac:dyDescent="0.3">
      <c r="A954" s="22" t="e">
        <f>VLOOKUP(B954,web_archive!D:D,1,FALSE)</f>
        <v>#N/A</v>
      </c>
      <c r="B954" s="22">
        <v>1926</v>
      </c>
      <c r="C954" s="22" t="s">
        <v>33913</v>
      </c>
      <c r="D954" s="22">
        <v>100</v>
      </c>
      <c r="E954" s="22" t="s">
        <v>33914</v>
      </c>
      <c r="F954" s="22" t="s">
        <v>33734</v>
      </c>
      <c r="G954" s="22" t="s">
        <v>33915</v>
      </c>
      <c r="H954" s="22"/>
      <c r="I954" s="22" t="s">
        <v>33860</v>
      </c>
      <c r="J954" s="22"/>
      <c r="K954" s="22">
        <v>60</v>
      </c>
      <c r="L954" s="22" t="s">
        <v>60</v>
      </c>
      <c r="M954" s="22"/>
      <c r="N954" s="22">
        <v>120</v>
      </c>
      <c r="O954" s="22" t="s">
        <v>32714</v>
      </c>
      <c r="P954" s="22">
        <v>4</v>
      </c>
    </row>
    <row r="955" spans="1:16" x14ac:dyDescent="0.3">
      <c r="A955" s="22" t="e">
        <f>VLOOKUP(B955,web_archive!D:D,1,FALSE)</f>
        <v>#N/A</v>
      </c>
      <c r="B955" s="22">
        <v>1927</v>
      </c>
      <c r="C955" s="22" t="s">
        <v>12880</v>
      </c>
      <c r="D955" s="22">
        <v>0</v>
      </c>
      <c r="E955" s="22" t="s">
        <v>33916</v>
      </c>
      <c r="F955" s="22"/>
      <c r="G955" s="22" t="s">
        <v>33917</v>
      </c>
      <c r="H955" s="22"/>
      <c r="I955" s="22" t="s">
        <v>33860</v>
      </c>
      <c r="J955" s="22"/>
      <c r="K955" s="22">
        <v>80</v>
      </c>
      <c r="L955" s="22" t="s">
        <v>60</v>
      </c>
      <c r="M955" s="22"/>
      <c r="N955" s="22">
        <v>50</v>
      </c>
      <c r="O955" s="22" t="s">
        <v>32714</v>
      </c>
      <c r="P955" s="22">
        <v>4</v>
      </c>
    </row>
    <row r="956" spans="1:16" x14ac:dyDescent="0.3">
      <c r="A956" s="22" t="e">
        <f>VLOOKUP(B956,web_archive!D:D,1,FALSE)</f>
        <v>#N/A</v>
      </c>
      <c r="B956" s="22">
        <v>1928</v>
      </c>
      <c r="C956" s="22" t="s">
        <v>12882</v>
      </c>
      <c r="D956" s="22">
        <v>0</v>
      </c>
      <c r="E956" s="22" t="s">
        <v>33918</v>
      </c>
      <c r="F956" s="22"/>
      <c r="G956" s="22" t="s">
        <v>33903</v>
      </c>
      <c r="H956" s="22"/>
      <c r="I956" s="22" t="s">
        <v>33860</v>
      </c>
      <c r="J956" s="22"/>
      <c r="K956" s="22">
        <v>0</v>
      </c>
      <c r="L956" s="22" t="s">
        <v>60</v>
      </c>
      <c r="M956" s="22"/>
      <c r="N956" s="22">
        <v>40</v>
      </c>
      <c r="O956" s="22" t="s">
        <v>32714</v>
      </c>
      <c r="P956" s="22">
        <v>4</v>
      </c>
    </row>
    <row r="957" spans="1:16" x14ac:dyDescent="0.3">
      <c r="A957" s="22" t="e">
        <f>VLOOKUP(B957,web_archive!D:D,1,FALSE)</f>
        <v>#N/A</v>
      </c>
      <c r="B957" s="22">
        <v>1929</v>
      </c>
      <c r="C957" s="22" t="s">
        <v>12860</v>
      </c>
      <c r="D957" s="22">
        <v>0</v>
      </c>
      <c r="E957" s="22" t="s">
        <v>33919</v>
      </c>
      <c r="F957" s="22"/>
      <c r="G957" s="22" t="s">
        <v>32903</v>
      </c>
      <c r="H957" s="22"/>
      <c r="I957" s="22" t="s">
        <v>33860</v>
      </c>
      <c r="J957" s="22"/>
      <c r="K957" s="22">
        <v>1</v>
      </c>
      <c r="L957" s="22" t="s">
        <v>24</v>
      </c>
      <c r="M957" s="22"/>
      <c r="N957" s="22">
        <v>177</v>
      </c>
      <c r="O957" s="22" t="s">
        <v>32714</v>
      </c>
      <c r="P957" s="22">
        <v>3</v>
      </c>
    </row>
    <row r="958" spans="1:16" x14ac:dyDescent="0.3">
      <c r="A958" s="22" t="e">
        <f>VLOOKUP(B958,web_archive!D:D,1,FALSE)</f>
        <v>#N/A</v>
      </c>
      <c r="B958" s="22">
        <v>1930</v>
      </c>
      <c r="C958" s="22" t="s">
        <v>33920</v>
      </c>
      <c r="D958" s="22">
        <v>80</v>
      </c>
      <c r="E958" s="22" t="s">
        <v>33921</v>
      </c>
      <c r="F958" s="22" t="s">
        <v>33922</v>
      </c>
      <c r="G958" s="22" t="s">
        <v>33923</v>
      </c>
      <c r="H958" s="22"/>
      <c r="I958" s="22" t="s">
        <v>33860</v>
      </c>
      <c r="J958" s="22"/>
      <c r="K958" s="22">
        <v>102</v>
      </c>
      <c r="L958" s="22" t="s">
        <v>60</v>
      </c>
      <c r="M958" s="22"/>
      <c r="N958" s="22">
        <v>170</v>
      </c>
      <c r="O958" s="22" t="s">
        <v>32714</v>
      </c>
      <c r="P958" s="22">
        <v>3</v>
      </c>
    </row>
    <row r="959" spans="1:16" x14ac:dyDescent="0.3">
      <c r="A959" s="22" t="e">
        <f>VLOOKUP(B959,web_archive!D:D,1,FALSE)</f>
        <v>#N/A</v>
      </c>
      <c r="B959" s="22">
        <v>1950</v>
      </c>
      <c r="C959" s="22" t="s">
        <v>33924</v>
      </c>
      <c r="D959" s="22">
        <v>40</v>
      </c>
      <c r="E959" s="22" t="s">
        <v>33925</v>
      </c>
      <c r="F959" s="22"/>
      <c r="G959" s="22" t="s">
        <v>32712</v>
      </c>
      <c r="H959" s="22"/>
      <c r="I959" s="22" t="s">
        <v>12916</v>
      </c>
      <c r="J959" s="22"/>
      <c r="K959" s="22">
        <v>3</v>
      </c>
      <c r="L959" s="22" t="s">
        <v>60</v>
      </c>
      <c r="M959" s="22"/>
      <c r="N959" s="22">
        <v>45</v>
      </c>
      <c r="O959" s="22" t="s">
        <v>32714</v>
      </c>
      <c r="P959" s="22">
        <v>1</v>
      </c>
    </row>
    <row r="960" spans="1:16" x14ac:dyDescent="0.3">
      <c r="A960" s="22" t="e">
        <f>VLOOKUP(B960,web_archive!D:D,1,FALSE)</f>
        <v>#N/A</v>
      </c>
      <c r="B960" s="22">
        <v>1951</v>
      </c>
      <c r="C960" s="22" t="s">
        <v>33926</v>
      </c>
      <c r="D960" s="22">
        <v>40</v>
      </c>
      <c r="E960" s="22" t="s">
        <v>33925</v>
      </c>
      <c r="F960" s="22" t="s">
        <v>33927</v>
      </c>
      <c r="G960" s="22" t="s">
        <v>32712</v>
      </c>
      <c r="H960" s="22"/>
      <c r="I960" s="22" t="s">
        <v>12916</v>
      </c>
      <c r="J960" s="22"/>
      <c r="K960" s="22">
        <v>3</v>
      </c>
      <c r="L960" s="22" t="s">
        <v>60</v>
      </c>
      <c r="M960" s="22"/>
      <c r="N960" s="22">
        <v>45</v>
      </c>
      <c r="O960" s="22" t="s">
        <v>32714</v>
      </c>
      <c r="P960" s="22">
        <v>1</v>
      </c>
    </row>
    <row r="961" spans="1:16" x14ac:dyDescent="0.3">
      <c r="A961" s="22" t="e">
        <f>VLOOKUP(B961,web_archive!D:D,1,FALSE)</f>
        <v>#N/A</v>
      </c>
      <c r="B961" s="22">
        <v>1952</v>
      </c>
      <c r="C961" s="22" t="s">
        <v>33928</v>
      </c>
      <c r="D961" s="22">
        <v>30</v>
      </c>
      <c r="E961" s="22" t="s">
        <v>33929</v>
      </c>
      <c r="F961" s="22"/>
      <c r="G961" s="22" t="s">
        <v>32712</v>
      </c>
      <c r="H961" s="22"/>
      <c r="I961" s="22" t="s">
        <v>12916</v>
      </c>
      <c r="J961" s="22"/>
      <c r="K961" s="22">
        <v>16</v>
      </c>
      <c r="L961" s="22" t="s">
        <v>60</v>
      </c>
      <c r="M961" s="22"/>
      <c r="N961" s="22">
        <v>80</v>
      </c>
      <c r="O961" s="22" t="s">
        <v>32714</v>
      </c>
      <c r="P961" s="22">
        <v>2</v>
      </c>
    </row>
    <row r="962" spans="1:16" x14ac:dyDescent="0.3">
      <c r="A962" s="22" t="e">
        <f>VLOOKUP(B962,web_archive!D:D,1,FALSE)</f>
        <v>#N/A</v>
      </c>
      <c r="B962" s="22">
        <v>1953</v>
      </c>
      <c r="C962" s="22" t="s">
        <v>33930</v>
      </c>
      <c r="D962" s="22">
        <v>30</v>
      </c>
      <c r="E962" s="22" t="s">
        <v>33929</v>
      </c>
      <c r="F962" s="22"/>
      <c r="G962" s="22" t="s">
        <v>32712</v>
      </c>
      <c r="H962" s="22"/>
      <c r="I962" s="22" t="s">
        <v>12916</v>
      </c>
      <c r="J962" s="22"/>
      <c r="K962" s="22">
        <v>16</v>
      </c>
      <c r="L962" s="22" t="s">
        <v>60</v>
      </c>
      <c r="M962" s="22"/>
      <c r="N962" s="22">
        <v>80</v>
      </c>
      <c r="O962" s="22" t="s">
        <v>32714</v>
      </c>
      <c r="P962" s="22">
        <v>2</v>
      </c>
    </row>
    <row r="963" spans="1:16" x14ac:dyDescent="0.3">
      <c r="A963" s="22" t="e">
        <f>VLOOKUP(B963,web_archive!D:D,1,FALSE)</f>
        <v>#N/A</v>
      </c>
      <c r="B963" s="22">
        <v>1954</v>
      </c>
      <c r="C963" s="22" t="s">
        <v>33931</v>
      </c>
      <c r="D963" s="22">
        <v>100</v>
      </c>
      <c r="E963" s="22" t="s">
        <v>33932</v>
      </c>
      <c r="F963" s="22"/>
      <c r="G963" s="22" t="s">
        <v>32712</v>
      </c>
      <c r="H963" s="22"/>
      <c r="I963" s="22" t="s">
        <v>12916</v>
      </c>
      <c r="J963" s="22"/>
      <c r="K963" s="22">
        <v>16</v>
      </c>
      <c r="L963" s="22" t="s">
        <v>60</v>
      </c>
      <c r="M963" s="22"/>
      <c r="N963" s="22">
        <v>95</v>
      </c>
      <c r="O963" s="22" t="s">
        <v>32714</v>
      </c>
      <c r="P963" s="22">
        <v>2</v>
      </c>
    </row>
    <row r="964" spans="1:16" x14ac:dyDescent="0.3">
      <c r="A964" s="22" t="e">
        <f>VLOOKUP(B964,web_archive!D:D,1,FALSE)</f>
        <v>#N/A</v>
      </c>
      <c r="B964" s="22">
        <v>1955</v>
      </c>
      <c r="C964" s="22" t="s">
        <v>33933</v>
      </c>
      <c r="D964" s="22">
        <v>100</v>
      </c>
      <c r="E964" s="22" t="s">
        <v>33932</v>
      </c>
      <c r="F964" s="22"/>
      <c r="G964" s="22" t="s">
        <v>32712</v>
      </c>
      <c r="H964" s="22"/>
      <c r="I964" s="22" t="s">
        <v>12916</v>
      </c>
      <c r="J964" s="22"/>
      <c r="K964" s="22">
        <v>16</v>
      </c>
      <c r="L964" s="22" t="s">
        <v>60</v>
      </c>
      <c r="M964" s="22"/>
      <c r="N964" s="22">
        <v>95</v>
      </c>
      <c r="O964" s="22" t="s">
        <v>32714</v>
      </c>
      <c r="P964" s="22">
        <v>2</v>
      </c>
    </row>
    <row r="965" spans="1:16" x14ac:dyDescent="0.3">
      <c r="A965" s="22" t="e">
        <f>VLOOKUP(B965,web_archive!D:D,1,FALSE)</f>
        <v>#N/A</v>
      </c>
      <c r="B965" s="22">
        <v>1956</v>
      </c>
      <c r="C965" s="22" t="s">
        <v>12922</v>
      </c>
      <c r="D965" s="22">
        <v>90</v>
      </c>
      <c r="E965" s="22" t="s">
        <v>33934</v>
      </c>
      <c r="F965" s="22"/>
      <c r="G965" s="22" t="s">
        <v>32712</v>
      </c>
      <c r="H965" s="22"/>
      <c r="I965" s="22" t="s">
        <v>12916</v>
      </c>
      <c r="J965" s="22"/>
      <c r="K965" s="22">
        <v>30</v>
      </c>
      <c r="L965" s="22" t="s">
        <v>60</v>
      </c>
      <c r="M965" s="22"/>
      <c r="N965" s="22">
        <v>135</v>
      </c>
      <c r="O965" s="22" t="s">
        <v>32714</v>
      </c>
      <c r="P965" s="22">
        <v>3</v>
      </c>
    </row>
    <row r="966" spans="1:16" x14ac:dyDescent="0.3">
      <c r="A966" s="22" t="e">
        <f>VLOOKUP(B966,web_archive!D:D,1,FALSE)</f>
        <v>#N/A</v>
      </c>
      <c r="B966" s="22">
        <v>1957</v>
      </c>
      <c r="C966" s="22" t="s">
        <v>33935</v>
      </c>
      <c r="D966" s="22">
        <v>90</v>
      </c>
      <c r="E966" s="22" t="s">
        <v>33934</v>
      </c>
      <c r="F966" s="22" t="s">
        <v>33936</v>
      </c>
      <c r="G966" s="22" t="s">
        <v>32712</v>
      </c>
      <c r="H966" s="22"/>
      <c r="I966" s="22" t="s">
        <v>12916</v>
      </c>
      <c r="J966" s="22"/>
      <c r="K966" s="22">
        <v>30</v>
      </c>
      <c r="L966" s="22" t="s">
        <v>60</v>
      </c>
      <c r="M966" s="22"/>
      <c r="N966" s="22">
        <v>135</v>
      </c>
      <c r="O966" s="22" t="s">
        <v>32714</v>
      </c>
      <c r="P966" s="22">
        <v>3</v>
      </c>
    </row>
    <row r="967" spans="1:16" x14ac:dyDescent="0.3">
      <c r="A967" s="22" t="e">
        <f>VLOOKUP(B967,web_archive!D:D,1,FALSE)</f>
        <v>#N/A</v>
      </c>
      <c r="B967" s="22">
        <v>1958</v>
      </c>
      <c r="C967" s="22" t="s">
        <v>33937</v>
      </c>
      <c r="D967" s="22">
        <v>70</v>
      </c>
      <c r="E967" s="22" t="s">
        <v>33938</v>
      </c>
      <c r="F967" s="22"/>
      <c r="G967" s="22" t="s">
        <v>33939</v>
      </c>
      <c r="H967" s="22"/>
      <c r="I967" s="22" t="s">
        <v>12916</v>
      </c>
      <c r="J967" s="22"/>
      <c r="K967" s="22">
        <v>30</v>
      </c>
      <c r="L967" s="22" t="s">
        <v>60</v>
      </c>
      <c r="M967" s="22"/>
      <c r="N967" s="22">
        <v>105</v>
      </c>
      <c r="O967" s="22" t="s">
        <v>32714</v>
      </c>
      <c r="P967" s="22">
        <v>3</v>
      </c>
    </row>
    <row r="968" spans="1:16" x14ac:dyDescent="0.3">
      <c r="A968" s="22" t="e">
        <f>VLOOKUP(B968,web_archive!D:D,1,FALSE)</f>
        <v>#N/A</v>
      </c>
      <c r="B968" s="22">
        <v>1959</v>
      </c>
      <c r="C968" s="22" t="s">
        <v>33940</v>
      </c>
      <c r="D968" s="22">
        <v>70</v>
      </c>
      <c r="E968" s="22" t="s">
        <v>33938</v>
      </c>
      <c r="F968" s="22"/>
      <c r="G968" s="22" t="s">
        <v>33939</v>
      </c>
      <c r="H968" s="22"/>
      <c r="I968" s="22" t="s">
        <v>12916</v>
      </c>
      <c r="J968" s="22"/>
      <c r="K968" s="22">
        <v>30</v>
      </c>
      <c r="L968" s="22" t="s">
        <v>60</v>
      </c>
      <c r="M968" s="22"/>
      <c r="N968" s="22">
        <v>105</v>
      </c>
      <c r="O968" s="22" t="s">
        <v>32714</v>
      </c>
      <c r="P968" s="22">
        <v>3</v>
      </c>
    </row>
    <row r="969" spans="1:16" x14ac:dyDescent="0.3">
      <c r="A969" s="22" t="e">
        <f>VLOOKUP(B969,web_archive!D:D,1,FALSE)</f>
        <v>#N/A</v>
      </c>
      <c r="B969" s="22">
        <v>1960</v>
      </c>
      <c r="C969" s="22" t="s">
        <v>33941</v>
      </c>
      <c r="D969" s="22">
        <v>70</v>
      </c>
      <c r="E969" s="22" t="s">
        <v>33942</v>
      </c>
      <c r="F969" s="22"/>
      <c r="G969" s="22" t="s">
        <v>32712</v>
      </c>
      <c r="H969" s="22"/>
      <c r="I969" s="22" t="s">
        <v>12916</v>
      </c>
      <c r="J969" s="22"/>
      <c r="K969" s="22">
        <v>30</v>
      </c>
      <c r="L969" s="22" t="s">
        <v>60</v>
      </c>
      <c r="M969" s="22"/>
      <c r="N969" s="22">
        <v>120</v>
      </c>
      <c r="O969" s="22" t="s">
        <v>32714</v>
      </c>
      <c r="P969" s="22">
        <v>3</v>
      </c>
    </row>
    <row r="970" spans="1:16" x14ac:dyDescent="0.3">
      <c r="A970" s="22" t="e">
        <f>VLOOKUP(B970,web_archive!D:D,1,FALSE)</f>
        <v>#N/A</v>
      </c>
      <c r="B970" s="22">
        <v>1961</v>
      </c>
      <c r="C970" s="22" t="s">
        <v>33928</v>
      </c>
      <c r="D970" s="22">
        <v>70</v>
      </c>
      <c r="E970" s="22" t="s">
        <v>33942</v>
      </c>
      <c r="F970" s="22"/>
      <c r="G970" s="22" t="s">
        <v>32712</v>
      </c>
      <c r="H970" s="22"/>
      <c r="I970" s="22" t="s">
        <v>12916</v>
      </c>
      <c r="J970" s="22"/>
      <c r="K970" s="22">
        <v>30</v>
      </c>
      <c r="L970" s="22" t="s">
        <v>60</v>
      </c>
      <c r="M970" s="22"/>
      <c r="N970" s="22">
        <v>120</v>
      </c>
      <c r="O970" s="22" t="s">
        <v>32714</v>
      </c>
      <c r="P970" s="22">
        <v>3</v>
      </c>
    </row>
    <row r="971" spans="1:16" x14ac:dyDescent="0.3">
      <c r="A971" s="22" t="e">
        <f>VLOOKUP(B971,web_archive!D:D,1,FALSE)</f>
        <v>#N/A</v>
      </c>
      <c r="B971" s="22">
        <v>1962</v>
      </c>
      <c r="C971" s="22" t="s">
        <v>12929</v>
      </c>
      <c r="D971" s="22">
        <v>40</v>
      </c>
      <c r="E971" s="22" t="s">
        <v>33943</v>
      </c>
      <c r="F971" s="22" t="s">
        <v>33944</v>
      </c>
      <c r="G971" s="22" t="s">
        <v>33945</v>
      </c>
      <c r="H971" s="22"/>
      <c r="I971" s="22" t="s">
        <v>12916</v>
      </c>
      <c r="J971" s="22"/>
      <c r="K971" s="22">
        <v>44</v>
      </c>
      <c r="L971" s="22" t="s">
        <v>60</v>
      </c>
      <c r="M971" s="22"/>
      <c r="N971" s="22">
        <v>100</v>
      </c>
      <c r="O971" s="22" t="s">
        <v>32714</v>
      </c>
      <c r="P971" s="22">
        <v>4</v>
      </c>
    </row>
    <row r="972" spans="1:16" x14ac:dyDescent="0.3">
      <c r="A972" s="22">
        <f>VLOOKUP(B972,web_archive!D:D,1,FALSE)</f>
        <v>1963</v>
      </c>
      <c r="B972" s="22">
        <v>1963</v>
      </c>
      <c r="C972" s="22" t="s">
        <v>8150</v>
      </c>
      <c r="D972" s="22">
        <v>30</v>
      </c>
      <c r="E972" s="22" t="s">
        <v>33946</v>
      </c>
      <c r="F972" s="22" t="s">
        <v>33947</v>
      </c>
      <c r="G972" s="22" t="s">
        <v>33948</v>
      </c>
      <c r="H972" s="22"/>
      <c r="I972" s="22" t="s">
        <v>12916</v>
      </c>
      <c r="J972" s="22"/>
      <c r="K972" s="22">
        <v>44</v>
      </c>
      <c r="L972" s="22" t="s">
        <v>60</v>
      </c>
      <c r="M972" s="22"/>
      <c r="N972" s="22">
        <v>115</v>
      </c>
      <c r="O972" s="22" t="s">
        <v>33949</v>
      </c>
      <c r="P972" s="22">
        <v>4</v>
      </c>
    </row>
    <row r="973" spans="1:16" x14ac:dyDescent="0.3">
      <c r="A973" s="22" t="e">
        <f>VLOOKUP(B973,web_archive!D:D,1,FALSE)</f>
        <v>#N/A</v>
      </c>
      <c r="B973" s="22">
        <v>1964</v>
      </c>
      <c r="C973" s="22" t="s">
        <v>12931</v>
      </c>
      <c r="D973" s="22">
        <v>70</v>
      </c>
      <c r="E973" s="22" t="s">
        <v>33950</v>
      </c>
      <c r="F973" s="22" t="s">
        <v>33951</v>
      </c>
      <c r="G973" s="22" t="s">
        <v>33952</v>
      </c>
      <c r="H973" s="22"/>
      <c r="I973" s="22" t="s">
        <v>12916</v>
      </c>
      <c r="J973" s="22"/>
      <c r="K973" s="22">
        <v>44</v>
      </c>
      <c r="L973" s="22" t="s">
        <v>60</v>
      </c>
      <c r="M973" s="22"/>
      <c r="N973" s="22">
        <v>135</v>
      </c>
      <c r="O973" s="22" t="s">
        <v>32714</v>
      </c>
      <c r="P973" s="22">
        <v>4</v>
      </c>
    </row>
    <row r="974" spans="1:16" x14ac:dyDescent="0.3">
      <c r="A974" s="22">
        <f>VLOOKUP(B974,web_archive!D:D,1,FALSE)</f>
        <v>1965</v>
      </c>
      <c r="B974" s="22">
        <v>1965</v>
      </c>
      <c r="C974" s="22" t="s">
        <v>10602</v>
      </c>
      <c r="D974" s="22">
        <v>70</v>
      </c>
      <c r="E974" s="22" t="s">
        <v>33953</v>
      </c>
      <c r="F974" s="22" t="s">
        <v>32641</v>
      </c>
      <c r="G974" s="22" t="s">
        <v>33003</v>
      </c>
      <c r="H974" s="22"/>
      <c r="I974" s="22" t="s">
        <v>12916</v>
      </c>
      <c r="J974" s="22"/>
      <c r="K974" s="22">
        <v>30</v>
      </c>
      <c r="L974" s="22" t="s">
        <v>60</v>
      </c>
      <c r="M974" s="22"/>
      <c r="N974" s="22">
        <v>110</v>
      </c>
      <c r="O974" s="22" t="s">
        <v>32767</v>
      </c>
      <c r="P974" s="22">
        <v>3</v>
      </c>
    </row>
    <row r="975" spans="1:16" x14ac:dyDescent="0.3">
      <c r="A975" s="22">
        <f>VLOOKUP(B975,web_archive!D:D,1,FALSE)</f>
        <v>1966</v>
      </c>
      <c r="B975" s="22">
        <v>1966</v>
      </c>
      <c r="C975" s="22" t="s">
        <v>10598</v>
      </c>
      <c r="D975" s="22">
        <v>70</v>
      </c>
      <c r="E975" s="22" t="s">
        <v>33954</v>
      </c>
      <c r="F975" s="22" t="s">
        <v>33955</v>
      </c>
      <c r="G975" s="22" t="s">
        <v>33009</v>
      </c>
      <c r="H975" s="22"/>
      <c r="I975" s="22" t="s">
        <v>12916</v>
      </c>
      <c r="J975" s="22"/>
      <c r="K975" s="22">
        <v>30</v>
      </c>
      <c r="L975" s="22" t="s">
        <v>60</v>
      </c>
      <c r="M975" s="22"/>
      <c r="N975" s="22">
        <v>110</v>
      </c>
      <c r="O975" s="22" t="s">
        <v>18160</v>
      </c>
      <c r="P975" s="22">
        <v>3</v>
      </c>
    </row>
    <row r="976" spans="1:16" x14ac:dyDescent="0.3">
      <c r="A976" s="22">
        <f>VLOOKUP(B976,web_archive!D:D,1,FALSE)</f>
        <v>1967</v>
      </c>
      <c r="B976" s="22">
        <v>1967</v>
      </c>
      <c r="C976" s="22" t="s">
        <v>10594</v>
      </c>
      <c r="D976" s="22">
        <v>70</v>
      </c>
      <c r="E976" s="22" t="s">
        <v>33956</v>
      </c>
      <c r="F976" s="22" t="s">
        <v>33957</v>
      </c>
      <c r="G976" s="22" t="s">
        <v>33005</v>
      </c>
      <c r="H976" s="22"/>
      <c r="I976" s="22" t="s">
        <v>12916</v>
      </c>
      <c r="J976" s="22"/>
      <c r="K976" s="22">
        <v>30</v>
      </c>
      <c r="L976" s="22" t="s">
        <v>60</v>
      </c>
      <c r="M976" s="22"/>
      <c r="N976" s="22">
        <v>110</v>
      </c>
      <c r="O976" s="22" t="s">
        <v>33006</v>
      </c>
      <c r="P976" s="22">
        <v>3</v>
      </c>
    </row>
    <row r="977" spans="1:16" x14ac:dyDescent="0.3">
      <c r="A977" s="22">
        <f>VLOOKUP(B977,web_archive!D:D,1,FALSE)</f>
        <v>1968</v>
      </c>
      <c r="B977" s="22">
        <v>1968</v>
      </c>
      <c r="C977" s="22" t="s">
        <v>5682</v>
      </c>
      <c r="D977" s="22">
        <v>40</v>
      </c>
      <c r="E977" s="22" t="s">
        <v>33958</v>
      </c>
      <c r="F977" s="22" t="s">
        <v>33959</v>
      </c>
      <c r="G977" s="22" t="s">
        <v>33960</v>
      </c>
      <c r="H977" s="22"/>
      <c r="I977" s="22" t="s">
        <v>12916</v>
      </c>
      <c r="J977" s="22"/>
      <c r="K977" s="22">
        <v>30</v>
      </c>
      <c r="L977" s="22" t="s">
        <v>60</v>
      </c>
      <c r="M977" s="22"/>
      <c r="N977" s="22">
        <v>120</v>
      </c>
      <c r="O977" s="22" t="s">
        <v>32714</v>
      </c>
      <c r="P977" s="22">
        <v>3</v>
      </c>
    </row>
    <row r="978" spans="1:16" x14ac:dyDescent="0.3">
      <c r="A978" s="22" t="e">
        <f>VLOOKUP(B978,web_archive!D:D,1,FALSE)</f>
        <v>#N/A</v>
      </c>
      <c r="B978" s="22">
        <v>1969</v>
      </c>
      <c r="C978" s="22" t="s">
        <v>12933</v>
      </c>
      <c r="D978" s="22">
        <v>120</v>
      </c>
      <c r="E978" s="22" t="s">
        <v>33961</v>
      </c>
      <c r="F978" s="22" t="s">
        <v>33936</v>
      </c>
      <c r="G978" s="22" t="s">
        <v>33042</v>
      </c>
      <c r="H978" s="22"/>
      <c r="I978" s="22" t="s">
        <v>12916</v>
      </c>
      <c r="J978" s="22"/>
      <c r="K978" s="22">
        <v>30</v>
      </c>
      <c r="L978" s="22" t="s">
        <v>60</v>
      </c>
      <c r="M978" s="22"/>
      <c r="N978" s="22">
        <v>140</v>
      </c>
      <c r="O978" s="22" t="s">
        <v>32714</v>
      </c>
      <c r="P978" s="22">
        <v>4</v>
      </c>
    </row>
    <row r="979" spans="1:16" x14ac:dyDescent="0.3">
      <c r="A979" s="22">
        <f>VLOOKUP(B979,web_archive!D:D,1,FALSE)</f>
        <v>1970</v>
      </c>
      <c r="B979" s="22">
        <v>1970</v>
      </c>
      <c r="C979" s="22" t="s">
        <v>7990</v>
      </c>
      <c r="D979" s="22">
        <v>110</v>
      </c>
      <c r="E979" s="22" t="s">
        <v>33962</v>
      </c>
      <c r="F979" s="22" t="s">
        <v>33963</v>
      </c>
      <c r="G979" s="22" t="s">
        <v>33964</v>
      </c>
      <c r="H979" s="22"/>
      <c r="I979" s="22" t="s">
        <v>12916</v>
      </c>
      <c r="J979" s="22"/>
      <c r="K979" s="22">
        <v>65</v>
      </c>
      <c r="L979" s="22" t="s">
        <v>60</v>
      </c>
      <c r="M979" s="22"/>
      <c r="N979" s="22">
        <v>150</v>
      </c>
      <c r="O979" s="22" t="s">
        <v>32714</v>
      </c>
      <c r="P979" s="22">
        <v>4</v>
      </c>
    </row>
    <row r="980" spans="1:16" x14ac:dyDescent="0.3">
      <c r="A980" s="22">
        <f>VLOOKUP(B980,web_archive!D:D,1,FALSE)</f>
        <v>1971</v>
      </c>
      <c r="B980" s="22">
        <v>1971</v>
      </c>
      <c r="C980" s="22" t="s">
        <v>3557</v>
      </c>
      <c r="D980" s="22">
        <v>70</v>
      </c>
      <c r="E980" s="22" t="s">
        <v>33965</v>
      </c>
      <c r="F980" s="22" t="s">
        <v>33966</v>
      </c>
      <c r="G980" s="22" t="s">
        <v>33454</v>
      </c>
      <c r="H980" s="22"/>
      <c r="I980" s="22" t="s">
        <v>12916</v>
      </c>
      <c r="J980" s="22"/>
      <c r="K980" s="22">
        <v>30</v>
      </c>
      <c r="L980" s="22" t="s">
        <v>60</v>
      </c>
      <c r="M980" s="22"/>
      <c r="N980" s="22">
        <v>110</v>
      </c>
      <c r="O980" s="22" t="s">
        <v>32799</v>
      </c>
      <c r="P980" s="22">
        <v>3</v>
      </c>
    </row>
    <row r="981" spans="1:16" x14ac:dyDescent="0.3">
      <c r="A981" s="22" t="e">
        <f>VLOOKUP(B981,web_archive!D:D,1,FALSE)</f>
        <v>#N/A</v>
      </c>
      <c r="B981" s="22">
        <v>1972</v>
      </c>
      <c r="C981" s="22" t="s">
        <v>33967</v>
      </c>
      <c r="D981" s="22">
        <v>200</v>
      </c>
      <c r="E981" s="22" t="s">
        <v>33968</v>
      </c>
      <c r="F981" s="22" t="s">
        <v>33969</v>
      </c>
      <c r="G981" s="22" t="s">
        <v>33970</v>
      </c>
      <c r="H981" s="22"/>
      <c r="I981" s="22" t="s">
        <v>12916</v>
      </c>
      <c r="J981" s="22"/>
      <c r="K981" s="22">
        <v>70</v>
      </c>
      <c r="L981" s="22" t="s">
        <v>60</v>
      </c>
      <c r="M981" s="22"/>
      <c r="N981" s="22">
        <v>100</v>
      </c>
      <c r="O981" s="22" t="s">
        <v>32799</v>
      </c>
      <c r="P981" s="22">
        <v>4</v>
      </c>
    </row>
    <row r="982" spans="1:16" x14ac:dyDescent="0.3">
      <c r="A982" s="22">
        <f>VLOOKUP(B982,web_archive!D:D,1,FALSE)</f>
        <v>1973</v>
      </c>
      <c r="B982" s="22">
        <v>1973</v>
      </c>
      <c r="C982" s="22" t="s">
        <v>33971</v>
      </c>
      <c r="D982" s="22">
        <v>150</v>
      </c>
      <c r="E982" s="22" t="s">
        <v>33972</v>
      </c>
      <c r="F982" s="22" t="s">
        <v>33973</v>
      </c>
      <c r="G982" s="22" t="s">
        <v>33974</v>
      </c>
      <c r="H982" s="22"/>
      <c r="I982" s="22" t="s">
        <v>12916</v>
      </c>
      <c r="J982" s="22"/>
      <c r="K982" s="22">
        <v>70</v>
      </c>
      <c r="L982" s="22" t="s">
        <v>60</v>
      </c>
      <c r="M982" s="22"/>
      <c r="N982" s="22">
        <v>110</v>
      </c>
      <c r="O982" s="22" t="s">
        <v>32714</v>
      </c>
      <c r="P982" s="22">
        <v>4</v>
      </c>
    </row>
    <row r="983" spans="1:16" x14ac:dyDescent="0.3">
      <c r="A983" s="22" t="e">
        <f>VLOOKUP(B983,web_archive!D:D,1,FALSE)</f>
        <v>#N/A</v>
      </c>
      <c r="B983" s="22">
        <v>1974</v>
      </c>
      <c r="C983" s="22" t="s">
        <v>12937</v>
      </c>
      <c r="D983" s="22">
        <v>130</v>
      </c>
      <c r="E983" s="22" t="s">
        <v>33975</v>
      </c>
      <c r="F983" s="22" t="s">
        <v>33976</v>
      </c>
      <c r="G983" s="22" t="s">
        <v>33977</v>
      </c>
      <c r="H983" s="22"/>
      <c r="I983" s="22" t="s">
        <v>12916</v>
      </c>
      <c r="J983" s="22"/>
      <c r="K983" s="22">
        <v>70</v>
      </c>
      <c r="L983" s="22" t="s">
        <v>60</v>
      </c>
      <c r="M983" s="22"/>
      <c r="N983" s="22">
        <v>185</v>
      </c>
      <c r="O983" s="22" t="s">
        <v>32714</v>
      </c>
      <c r="P983" s="22">
        <v>4</v>
      </c>
    </row>
    <row r="984" spans="1:16" x14ac:dyDescent="0.3">
      <c r="A984" s="22" t="e">
        <f>VLOOKUP(B984,web_archive!D:D,1,FALSE)</f>
        <v>#N/A</v>
      </c>
      <c r="B984" s="22">
        <v>1975</v>
      </c>
      <c r="C984" s="22" t="s">
        <v>12939</v>
      </c>
      <c r="D984" s="22">
        <v>0</v>
      </c>
      <c r="E984" s="22" t="s">
        <v>32867</v>
      </c>
      <c r="F984" s="22"/>
      <c r="G984" s="22" t="s">
        <v>32868</v>
      </c>
      <c r="H984" s="22"/>
      <c r="I984" s="22" t="s">
        <v>12916</v>
      </c>
      <c r="J984" s="22"/>
      <c r="K984" s="22">
        <v>1</v>
      </c>
      <c r="L984" s="22" t="s">
        <v>24</v>
      </c>
      <c r="M984" s="22"/>
      <c r="N984" s="22">
        <v>120</v>
      </c>
      <c r="O984" s="22" t="s">
        <v>32714</v>
      </c>
      <c r="P984" s="22">
        <v>1</v>
      </c>
    </row>
    <row r="985" spans="1:16" x14ac:dyDescent="0.3">
      <c r="A985" s="22" t="e">
        <f>VLOOKUP(B985,web_archive!D:D,1,FALSE)</f>
        <v>#N/A</v>
      </c>
      <c r="B985" s="22">
        <v>1976</v>
      </c>
      <c r="C985" s="22" t="s">
        <v>33978</v>
      </c>
      <c r="D985" s="22">
        <v>110</v>
      </c>
      <c r="E985" s="22" t="s">
        <v>33962</v>
      </c>
      <c r="F985" s="22"/>
      <c r="G985" s="22" t="s">
        <v>33964</v>
      </c>
      <c r="H985" s="22"/>
      <c r="I985" s="22" t="s">
        <v>12916</v>
      </c>
      <c r="J985" s="22"/>
      <c r="K985" s="22">
        <v>65</v>
      </c>
      <c r="L985" s="22" t="s">
        <v>60</v>
      </c>
      <c r="M985" s="22"/>
      <c r="N985" s="22">
        <v>150</v>
      </c>
      <c r="O985" s="22" t="s">
        <v>32714</v>
      </c>
      <c r="P985" s="22">
        <v>4</v>
      </c>
    </row>
    <row r="986" spans="1:16" x14ac:dyDescent="0.3">
      <c r="A986" s="22">
        <f>VLOOKUP(B986,web_archive!D:D,1,FALSE)</f>
        <v>1977</v>
      </c>
      <c r="B986" s="22">
        <v>1977</v>
      </c>
      <c r="C986" s="22" t="s">
        <v>1067</v>
      </c>
      <c r="D986" s="22">
        <v>0</v>
      </c>
      <c r="E986" s="22" t="s">
        <v>33979</v>
      </c>
      <c r="F986" s="22"/>
      <c r="G986" s="22" t="s">
        <v>33906</v>
      </c>
      <c r="H986" s="22"/>
      <c r="I986" s="22" t="s">
        <v>12916</v>
      </c>
      <c r="J986" s="22"/>
      <c r="K986" s="22">
        <v>80</v>
      </c>
      <c r="L986" s="22" t="s">
        <v>60</v>
      </c>
      <c r="M986" s="22"/>
      <c r="N986" s="22">
        <v>50</v>
      </c>
      <c r="O986" s="22" t="s">
        <v>32714</v>
      </c>
      <c r="P986" s="22">
        <v>3</v>
      </c>
    </row>
    <row r="987" spans="1:16" x14ac:dyDescent="0.3">
      <c r="A987" s="22">
        <f>VLOOKUP(B987,web_archive!D:D,1,FALSE)</f>
        <v>1978</v>
      </c>
      <c r="B987" s="22">
        <v>1978</v>
      </c>
      <c r="C987" s="22" t="s">
        <v>1072</v>
      </c>
      <c r="D987" s="22">
        <v>0</v>
      </c>
      <c r="E987" s="22" t="s">
        <v>33980</v>
      </c>
      <c r="F987" s="22"/>
      <c r="G987" s="22" t="s">
        <v>33908</v>
      </c>
      <c r="H987" s="22"/>
      <c r="I987" s="22" t="s">
        <v>12916</v>
      </c>
      <c r="J987" s="22"/>
      <c r="K987" s="22">
        <v>80</v>
      </c>
      <c r="L987" s="22" t="s">
        <v>60</v>
      </c>
      <c r="M987" s="22"/>
      <c r="N987" s="22">
        <v>50</v>
      </c>
      <c r="O987" s="22" t="s">
        <v>32714</v>
      </c>
      <c r="P987" s="22">
        <v>3</v>
      </c>
    </row>
    <row r="988" spans="1:16" x14ac:dyDescent="0.3">
      <c r="A988" s="22" t="e">
        <f>VLOOKUP(B988,web_archive!D:D,1,FALSE)</f>
        <v>#N/A</v>
      </c>
      <c r="B988" s="22">
        <v>1979</v>
      </c>
      <c r="C988" s="22" t="s">
        <v>33981</v>
      </c>
      <c r="D988" s="22">
        <v>100</v>
      </c>
      <c r="E988" s="22" t="s">
        <v>33982</v>
      </c>
      <c r="F988" s="22" t="s">
        <v>33734</v>
      </c>
      <c r="G988" s="22" t="s">
        <v>33983</v>
      </c>
      <c r="H988" s="22"/>
      <c r="I988" s="22" t="s">
        <v>12916</v>
      </c>
      <c r="J988" s="22"/>
      <c r="K988" s="22">
        <v>60</v>
      </c>
      <c r="L988" s="22" t="s">
        <v>60</v>
      </c>
      <c r="M988" s="22"/>
      <c r="N988" s="22">
        <v>120</v>
      </c>
      <c r="O988" s="22" t="s">
        <v>32714</v>
      </c>
      <c r="P988" s="22">
        <v>4</v>
      </c>
    </row>
    <row r="989" spans="1:16" x14ac:dyDescent="0.3">
      <c r="A989" s="22" t="e">
        <f>VLOOKUP(B989,web_archive!D:D,1,FALSE)</f>
        <v>#N/A</v>
      </c>
      <c r="B989" s="22">
        <v>1980</v>
      </c>
      <c r="C989" s="22" t="s">
        <v>33984</v>
      </c>
      <c r="D989" s="22">
        <v>70</v>
      </c>
      <c r="E989" s="22" t="s">
        <v>33985</v>
      </c>
      <c r="F989" s="22" t="s">
        <v>33986</v>
      </c>
      <c r="G989" s="22" t="s">
        <v>33987</v>
      </c>
      <c r="H989" s="22"/>
      <c r="I989" s="22" t="s">
        <v>12916</v>
      </c>
      <c r="J989" s="22"/>
      <c r="K989" s="22">
        <v>70</v>
      </c>
      <c r="L989" s="22" t="s">
        <v>60</v>
      </c>
      <c r="M989" s="22"/>
      <c r="N989" s="22">
        <v>110</v>
      </c>
      <c r="O989" s="22" t="s">
        <v>32714</v>
      </c>
      <c r="P989" s="22">
        <v>3</v>
      </c>
    </row>
    <row r="990" spans="1:16" x14ac:dyDescent="0.3">
      <c r="A990" s="22" t="e">
        <f>VLOOKUP(B990,web_archive!D:D,1,FALSE)</f>
        <v>#N/A</v>
      </c>
      <c r="B990" s="22">
        <v>1981</v>
      </c>
      <c r="C990" s="22" t="s">
        <v>12946</v>
      </c>
      <c r="D990" s="22">
        <v>0</v>
      </c>
      <c r="E990" s="22" t="s">
        <v>33916</v>
      </c>
      <c r="F990" s="22"/>
      <c r="G990" s="22" t="s">
        <v>33917</v>
      </c>
      <c r="H990" s="22"/>
      <c r="I990" s="22" t="s">
        <v>12916</v>
      </c>
      <c r="J990" s="22"/>
      <c r="K990" s="22">
        <v>80</v>
      </c>
      <c r="L990" s="22" t="s">
        <v>60</v>
      </c>
      <c r="M990" s="22"/>
      <c r="N990" s="22">
        <v>50</v>
      </c>
      <c r="O990" s="22" t="s">
        <v>32714</v>
      </c>
      <c r="P990" s="22">
        <v>4</v>
      </c>
    </row>
    <row r="991" spans="1:16" x14ac:dyDescent="0.3">
      <c r="A991" s="22" t="e">
        <f>VLOOKUP(B991,web_archive!D:D,1,FALSE)</f>
        <v>#N/A</v>
      </c>
      <c r="B991" s="22">
        <v>1983</v>
      </c>
      <c r="C991" s="22" t="s">
        <v>12922</v>
      </c>
      <c r="D991" s="22">
        <v>0</v>
      </c>
      <c r="E991" s="22" t="s">
        <v>33988</v>
      </c>
      <c r="F991" s="22"/>
      <c r="G991" s="22" t="s">
        <v>32903</v>
      </c>
      <c r="H991" s="22"/>
      <c r="I991" s="22" t="s">
        <v>12916</v>
      </c>
      <c r="J991" s="22"/>
      <c r="K991" s="22">
        <v>1</v>
      </c>
      <c r="L991" s="22" t="s">
        <v>24</v>
      </c>
      <c r="M991" s="22"/>
      <c r="N991" s="22">
        <v>170</v>
      </c>
      <c r="O991" s="22" t="s">
        <v>32714</v>
      </c>
      <c r="P991" s="22">
        <v>3</v>
      </c>
    </row>
    <row r="992" spans="1:16" x14ac:dyDescent="0.3">
      <c r="A992" s="22" t="e">
        <f>VLOOKUP(B992,web_archive!D:D,1,FALSE)</f>
        <v>#N/A</v>
      </c>
      <c r="B992" s="22">
        <v>1984</v>
      </c>
      <c r="C992" s="22" t="s">
        <v>33989</v>
      </c>
      <c r="D992" s="22">
        <v>80</v>
      </c>
      <c r="E992" s="22" t="s">
        <v>33990</v>
      </c>
      <c r="F992" s="22" t="s">
        <v>33991</v>
      </c>
      <c r="G992" s="22" t="s">
        <v>32712</v>
      </c>
      <c r="H992" s="22"/>
      <c r="I992" s="22" t="s">
        <v>12916</v>
      </c>
      <c r="J992" s="22"/>
      <c r="K992" s="22">
        <v>102</v>
      </c>
      <c r="L992" s="22" t="s">
        <v>60</v>
      </c>
      <c r="M992" s="22"/>
      <c r="N992" s="22">
        <v>170</v>
      </c>
      <c r="O992" s="22" t="s">
        <v>32714</v>
      </c>
      <c r="P992" s="22">
        <v>3</v>
      </c>
    </row>
    <row r="993" spans="1:16" x14ac:dyDescent="0.3">
      <c r="A993" s="22" t="e">
        <f>VLOOKUP(B993,web_archive!D:D,1,FALSE)</f>
        <v>#N/A</v>
      </c>
      <c r="B993" s="22">
        <v>1985</v>
      </c>
      <c r="C993" s="22" t="s">
        <v>33992</v>
      </c>
      <c r="D993" s="22">
        <v>100</v>
      </c>
      <c r="E993" s="22" t="s">
        <v>33993</v>
      </c>
      <c r="F993" s="22"/>
      <c r="G993" s="22" t="s">
        <v>33994</v>
      </c>
      <c r="H993" s="22"/>
      <c r="I993" s="22" t="s">
        <v>12916</v>
      </c>
      <c r="J993" s="22"/>
      <c r="K993" s="22">
        <v>110</v>
      </c>
      <c r="L993" s="22" t="s">
        <v>60</v>
      </c>
      <c r="M993" s="22"/>
      <c r="N993" s="22">
        <v>100</v>
      </c>
      <c r="O993" s="22" t="s">
        <v>32714</v>
      </c>
      <c r="P993" s="22">
        <v>4</v>
      </c>
    </row>
    <row r="994" spans="1:16" x14ac:dyDescent="0.3">
      <c r="A994" s="22" t="e">
        <f>VLOOKUP(B994,web_archive!D:D,1,FALSE)</f>
        <v>#N/A</v>
      </c>
      <c r="B994" s="22">
        <v>1998</v>
      </c>
      <c r="C994" s="22" t="s">
        <v>33995</v>
      </c>
      <c r="D994" s="22">
        <v>1</v>
      </c>
      <c r="E994" s="22" t="s">
        <v>33996</v>
      </c>
      <c r="F994" s="22"/>
      <c r="G994" s="22"/>
      <c r="H994" s="22"/>
      <c r="I994" s="22"/>
      <c r="J994" s="22"/>
      <c r="K994" s="22"/>
      <c r="L994" s="22"/>
      <c r="M994" s="22"/>
      <c r="N994" s="22"/>
      <c r="O994" s="22"/>
      <c r="P994" s="22"/>
    </row>
    <row r="995" spans="1:16" x14ac:dyDescent="0.3">
      <c r="A995" s="22" t="e">
        <f>VLOOKUP(B995,web_archive!D:D,1,FALSE)</f>
        <v>#N/A</v>
      </c>
      <c r="B995" s="22">
        <v>1999</v>
      </c>
      <c r="C995" s="22" t="s">
        <v>33997</v>
      </c>
      <c r="D995" s="22">
        <v>1</v>
      </c>
      <c r="E995" s="22" t="s">
        <v>33998</v>
      </c>
      <c r="F995" s="22"/>
      <c r="G995" s="22"/>
      <c r="H995" s="22"/>
      <c r="I995" s="22"/>
      <c r="J995" s="22"/>
      <c r="K995" s="22"/>
      <c r="L995" s="22"/>
      <c r="M995" s="22"/>
      <c r="N995" s="22"/>
      <c r="O995" s="22"/>
      <c r="P995" s="22"/>
    </row>
    <row r="996" spans="1:16" x14ac:dyDescent="0.3">
      <c r="A996" s="22" t="e">
        <f>VLOOKUP(B996,web_archive!D:D,1,FALSE)</f>
        <v>#N/A</v>
      </c>
      <c r="B996" s="22">
        <v>2000</v>
      </c>
      <c r="C996" s="22" t="s">
        <v>33999</v>
      </c>
      <c r="D996" s="22">
        <v>250</v>
      </c>
      <c r="E996" s="22" t="s">
        <v>34000</v>
      </c>
      <c r="F996" s="22" t="s">
        <v>34001</v>
      </c>
      <c r="G996" s="22" t="s">
        <v>34002</v>
      </c>
      <c r="H996" s="22"/>
      <c r="I996" s="22" t="s">
        <v>33317</v>
      </c>
      <c r="J996" s="22"/>
      <c r="K996" s="22">
        <v>80</v>
      </c>
      <c r="L996" s="22" t="s">
        <v>60</v>
      </c>
      <c r="M996" s="22"/>
      <c r="N996" s="22">
        <v>130</v>
      </c>
      <c r="O996" s="22" t="s">
        <v>32714</v>
      </c>
      <c r="P996" s="22">
        <v>4</v>
      </c>
    </row>
    <row r="997" spans="1:16" x14ac:dyDescent="0.3">
      <c r="A997" s="22">
        <f>VLOOKUP(B997,web_archive!D:D,1,FALSE)</f>
        <v>2001</v>
      </c>
      <c r="B997" s="22">
        <v>2001</v>
      </c>
      <c r="C997" s="22" t="s">
        <v>3049</v>
      </c>
      <c r="D997" s="22">
        <v>150</v>
      </c>
      <c r="E997" s="22" t="s">
        <v>34003</v>
      </c>
      <c r="F997" s="22" t="s">
        <v>34004</v>
      </c>
      <c r="G997" s="22" t="s">
        <v>34005</v>
      </c>
      <c r="H997" s="22"/>
      <c r="I997" s="22" t="s">
        <v>33317</v>
      </c>
      <c r="J997" s="22"/>
      <c r="K997" s="22">
        <v>70</v>
      </c>
      <c r="L997" s="22" t="s">
        <v>60</v>
      </c>
      <c r="M997" s="22"/>
      <c r="N997" s="22">
        <v>120</v>
      </c>
      <c r="O997" s="22" t="s">
        <v>32778</v>
      </c>
      <c r="P997" s="22">
        <v>4</v>
      </c>
    </row>
    <row r="998" spans="1:16" x14ac:dyDescent="0.3">
      <c r="A998" s="22" t="e">
        <f>VLOOKUP(B998,web_archive!D:D,1,FALSE)</f>
        <v>#N/A</v>
      </c>
      <c r="B998" s="22">
        <v>2002</v>
      </c>
      <c r="C998" s="22" t="s">
        <v>12980</v>
      </c>
      <c r="D998" s="22">
        <v>0</v>
      </c>
      <c r="E998" s="22" t="s">
        <v>34006</v>
      </c>
      <c r="F998" s="22"/>
      <c r="G998" s="22" t="s">
        <v>34007</v>
      </c>
      <c r="H998" s="22"/>
      <c r="I998" s="22" t="s">
        <v>33317</v>
      </c>
      <c r="J998" s="22"/>
      <c r="K998" s="22">
        <v>80</v>
      </c>
      <c r="L998" s="22" t="s">
        <v>60</v>
      </c>
      <c r="M998" s="22"/>
      <c r="N998" s="22">
        <v>70</v>
      </c>
      <c r="O998" s="22" t="s">
        <v>32714</v>
      </c>
      <c r="P998" s="22">
        <v>4</v>
      </c>
    </row>
    <row r="999" spans="1:16" x14ac:dyDescent="0.3">
      <c r="A999" s="22" t="e">
        <f>VLOOKUP(B999,web_archive!D:D,1,FALSE)</f>
        <v>#N/A</v>
      </c>
      <c r="B999" s="22">
        <v>2003</v>
      </c>
      <c r="C999" s="22" t="s">
        <v>12978</v>
      </c>
      <c r="D999" s="22">
        <v>250</v>
      </c>
      <c r="E999" s="22" t="s">
        <v>34000</v>
      </c>
      <c r="F999" s="22"/>
      <c r="G999" s="22" t="s">
        <v>34002</v>
      </c>
      <c r="H999" s="22"/>
      <c r="I999" s="22" t="s">
        <v>33317</v>
      </c>
      <c r="J999" s="22"/>
      <c r="K999" s="22">
        <v>80</v>
      </c>
      <c r="L999" s="22" t="s">
        <v>60</v>
      </c>
      <c r="M999" s="22"/>
      <c r="N999" s="22">
        <v>130</v>
      </c>
      <c r="O999" s="22" t="s">
        <v>32714</v>
      </c>
      <c r="P999" s="22">
        <v>4</v>
      </c>
    </row>
    <row r="1000" spans="1:16" x14ac:dyDescent="0.3">
      <c r="A1000" s="22">
        <f>VLOOKUP(B1000,web_archive!D:D,1,FALSE)</f>
        <v>2004</v>
      </c>
      <c r="B1000" s="22">
        <v>2004</v>
      </c>
      <c r="C1000" s="22" t="s">
        <v>2192</v>
      </c>
      <c r="D1000" s="22">
        <v>100</v>
      </c>
      <c r="E1000" s="22" t="s">
        <v>34008</v>
      </c>
      <c r="F1000" s="22" t="s">
        <v>34009</v>
      </c>
      <c r="G1000" s="22" t="s">
        <v>34010</v>
      </c>
      <c r="H1000" s="22"/>
      <c r="I1000" s="22" t="s">
        <v>33317</v>
      </c>
      <c r="J1000" s="22"/>
      <c r="K1000" s="22">
        <v>50</v>
      </c>
      <c r="L1000" s="22" t="s">
        <v>60</v>
      </c>
      <c r="M1000" s="22"/>
      <c r="N1000" s="22">
        <v>30</v>
      </c>
      <c r="O1000" s="22" t="s">
        <v>32714</v>
      </c>
      <c r="P1000" s="22">
        <v>3</v>
      </c>
    </row>
    <row r="1001" spans="1:16" x14ac:dyDescent="0.3">
      <c r="A1001" s="22" t="e">
        <f>VLOOKUP(B1001,web_archive!D:D,1,FALSE)</f>
        <v>#N/A</v>
      </c>
      <c r="B1001" s="22">
        <v>2005</v>
      </c>
      <c r="C1001" s="22" t="s">
        <v>34011</v>
      </c>
      <c r="D1001" s="22">
        <v>100</v>
      </c>
      <c r="E1001" s="22" t="s">
        <v>34012</v>
      </c>
      <c r="F1001" s="22"/>
      <c r="G1001" s="22" t="s">
        <v>34013</v>
      </c>
      <c r="H1001" s="22"/>
      <c r="I1001" s="22" t="s">
        <v>33317</v>
      </c>
      <c r="J1001" s="22"/>
      <c r="K1001" s="22">
        <v>50</v>
      </c>
      <c r="L1001" s="22" t="s">
        <v>60</v>
      </c>
      <c r="M1001" s="22"/>
      <c r="N1001" s="22">
        <v>30</v>
      </c>
      <c r="O1001" s="22" t="s">
        <v>32714</v>
      </c>
      <c r="P1001" s="22">
        <v>4</v>
      </c>
    </row>
    <row r="1002" spans="1:16" x14ac:dyDescent="0.3">
      <c r="A1002" s="22" t="e">
        <f>VLOOKUP(B1002,web_archive!D:D,1,FALSE)</f>
        <v>#N/A</v>
      </c>
      <c r="B1002" s="22">
        <v>2006</v>
      </c>
      <c r="C1002" s="22" t="s">
        <v>34014</v>
      </c>
      <c r="D1002" s="22">
        <v>190</v>
      </c>
      <c r="E1002" s="22" t="s">
        <v>34015</v>
      </c>
      <c r="F1002" s="22"/>
      <c r="G1002" s="22" t="s">
        <v>32712</v>
      </c>
      <c r="H1002" s="22"/>
      <c r="I1002" s="22" t="s">
        <v>33317</v>
      </c>
      <c r="J1002" s="22"/>
      <c r="K1002" s="22">
        <v>60</v>
      </c>
      <c r="L1002" s="22" t="s">
        <v>60</v>
      </c>
      <c r="M1002" s="22"/>
      <c r="N1002" s="22">
        <v>80</v>
      </c>
      <c r="O1002" s="22" t="s">
        <v>32714</v>
      </c>
      <c r="P1002" s="22">
        <v>4</v>
      </c>
    </row>
    <row r="1003" spans="1:16" x14ac:dyDescent="0.3">
      <c r="A1003" s="22">
        <f>VLOOKUP(B1003,web_archive!D:D,1,FALSE)</f>
        <v>2101</v>
      </c>
      <c r="B1003" s="22">
        <v>2101</v>
      </c>
      <c r="C1003" s="22" t="s">
        <v>4845</v>
      </c>
      <c r="D1003" s="22">
        <v>30</v>
      </c>
      <c r="E1003" s="22" t="s">
        <v>34016</v>
      </c>
      <c r="F1003" s="22" t="s">
        <v>34017</v>
      </c>
      <c r="G1003" s="22" t="s">
        <v>32712</v>
      </c>
      <c r="H1003" s="22"/>
      <c r="I1003" s="22" t="s">
        <v>8972</v>
      </c>
      <c r="J1003" s="22">
        <v>3</v>
      </c>
      <c r="K1003" s="22">
        <v>0</v>
      </c>
      <c r="L1003" s="22" t="s">
        <v>60</v>
      </c>
      <c r="M1003" s="22"/>
      <c r="N1003" s="22"/>
      <c r="O1003" s="22"/>
      <c r="P1003" s="22"/>
    </row>
    <row r="1004" spans="1:16" x14ac:dyDescent="0.3">
      <c r="A1004" s="22">
        <f>VLOOKUP(B1004,web_archive!D:D,1,FALSE)</f>
        <v>2102</v>
      </c>
      <c r="B1004" s="22">
        <v>2102</v>
      </c>
      <c r="C1004" s="22" t="s">
        <v>34018</v>
      </c>
      <c r="D1004" s="22">
        <v>30</v>
      </c>
      <c r="E1004" s="22" t="s">
        <v>34016</v>
      </c>
      <c r="F1004" s="22" t="s">
        <v>34019</v>
      </c>
      <c r="G1004" s="22" t="s">
        <v>32712</v>
      </c>
      <c r="H1004" s="22"/>
      <c r="I1004" s="22" t="s">
        <v>8972</v>
      </c>
      <c r="J1004" s="22">
        <v>3</v>
      </c>
      <c r="K1004" s="22">
        <v>0</v>
      </c>
      <c r="L1004" s="22" t="s">
        <v>60</v>
      </c>
      <c r="M1004" s="22"/>
      <c r="N1004" s="22"/>
      <c r="O1004" s="22"/>
      <c r="P1004" s="22"/>
    </row>
    <row r="1005" spans="1:16" x14ac:dyDescent="0.3">
      <c r="A1005" s="22" t="e">
        <f>VLOOKUP(B1005,web_archive!D:D,1,FALSE)</f>
        <v>#N/A</v>
      </c>
      <c r="B1005" s="22">
        <v>2103</v>
      </c>
      <c r="C1005" s="22" t="s">
        <v>1702</v>
      </c>
      <c r="D1005" s="22">
        <v>60</v>
      </c>
      <c r="E1005" s="22" t="s">
        <v>34020</v>
      </c>
      <c r="F1005" s="22"/>
      <c r="G1005" s="22" t="s">
        <v>32712</v>
      </c>
      <c r="H1005" s="22"/>
      <c r="I1005" s="22" t="s">
        <v>8972</v>
      </c>
      <c r="J1005" s="22">
        <v>4</v>
      </c>
      <c r="K1005" s="22">
        <v>0</v>
      </c>
      <c r="L1005" s="22" t="s">
        <v>60</v>
      </c>
      <c r="M1005" s="22"/>
      <c r="N1005" s="22"/>
      <c r="O1005" s="22"/>
      <c r="P1005" s="22"/>
    </row>
    <row r="1006" spans="1:16" x14ac:dyDescent="0.3">
      <c r="A1006" s="22">
        <f>VLOOKUP(B1006,web_archive!D:D,1,FALSE)</f>
        <v>2104</v>
      </c>
      <c r="B1006" s="22">
        <v>2104</v>
      </c>
      <c r="C1006" s="22" t="s">
        <v>34021</v>
      </c>
      <c r="D1006" s="22">
        <v>60</v>
      </c>
      <c r="E1006" s="22" t="s">
        <v>34020</v>
      </c>
      <c r="F1006" s="22" t="s">
        <v>34022</v>
      </c>
      <c r="G1006" s="22" t="s">
        <v>32712</v>
      </c>
      <c r="H1006" s="22"/>
      <c r="I1006" s="22" t="s">
        <v>8972</v>
      </c>
      <c r="J1006" s="22">
        <v>4</v>
      </c>
      <c r="K1006" s="22">
        <v>0</v>
      </c>
      <c r="L1006" s="22" t="s">
        <v>60</v>
      </c>
      <c r="M1006" s="22"/>
      <c r="N1006" s="22"/>
      <c r="O1006" s="22"/>
      <c r="P1006" s="22"/>
    </row>
    <row r="1007" spans="1:16" x14ac:dyDescent="0.3">
      <c r="A1007" s="22" t="e">
        <f>VLOOKUP(B1007,web_archive!D:D,1,FALSE)</f>
        <v>#N/A</v>
      </c>
      <c r="B1007" s="22">
        <v>2105</v>
      </c>
      <c r="C1007" s="22" t="s">
        <v>8972</v>
      </c>
      <c r="D1007" s="22">
        <v>130</v>
      </c>
      <c r="E1007" s="22" t="s">
        <v>34023</v>
      </c>
      <c r="F1007" s="22"/>
      <c r="G1007" s="22" t="s">
        <v>32712</v>
      </c>
      <c r="H1007" s="22"/>
      <c r="I1007" s="22" t="s">
        <v>8972</v>
      </c>
      <c r="J1007" s="22">
        <v>6</v>
      </c>
      <c r="K1007" s="22">
        <v>0</v>
      </c>
      <c r="L1007" s="22" t="s">
        <v>60</v>
      </c>
      <c r="M1007" s="22"/>
      <c r="N1007" s="22"/>
      <c r="O1007" s="22"/>
      <c r="P1007" s="22"/>
    </row>
    <row r="1008" spans="1:16" x14ac:dyDescent="0.3">
      <c r="A1008" s="22">
        <f>VLOOKUP(B1008,web_archive!D:D,1,FALSE)</f>
        <v>2106</v>
      </c>
      <c r="B1008" s="22">
        <v>2106</v>
      </c>
      <c r="C1008" s="22" t="s">
        <v>34024</v>
      </c>
      <c r="D1008" s="22">
        <v>130</v>
      </c>
      <c r="E1008" s="22" t="s">
        <v>34023</v>
      </c>
      <c r="F1008" s="22" t="s">
        <v>34025</v>
      </c>
      <c r="G1008" s="22" t="s">
        <v>32712</v>
      </c>
      <c r="H1008" s="22"/>
      <c r="I1008" s="22" t="s">
        <v>8972</v>
      </c>
      <c r="J1008" s="22">
        <v>6</v>
      </c>
      <c r="K1008" s="22">
        <v>0</v>
      </c>
      <c r="L1008" s="22" t="s">
        <v>60</v>
      </c>
      <c r="M1008" s="22"/>
      <c r="N1008" s="22"/>
      <c r="O1008" s="22"/>
      <c r="P1008" s="22"/>
    </row>
    <row r="1009" spans="1:16" x14ac:dyDescent="0.3">
      <c r="A1009" s="22" t="e">
        <f>VLOOKUP(B1009,web_archive!D:D,1,FALSE)</f>
        <v>#N/A</v>
      </c>
      <c r="B1009" s="22">
        <v>2107</v>
      </c>
      <c r="C1009" s="22" t="s">
        <v>6725</v>
      </c>
      <c r="D1009" s="22">
        <v>100</v>
      </c>
      <c r="E1009" s="22" t="s">
        <v>34026</v>
      </c>
      <c r="F1009" s="22"/>
      <c r="G1009" s="22" t="s">
        <v>34027</v>
      </c>
      <c r="H1009" s="22"/>
      <c r="I1009" s="22" t="s">
        <v>8972</v>
      </c>
      <c r="J1009" s="22">
        <v>4</v>
      </c>
      <c r="K1009" s="22">
        <v>0</v>
      </c>
      <c r="L1009" s="22" t="s">
        <v>60</v>
      </c>
      <c r="M1009" s="22"/>
      <c r="N1009" s="22"/>
      <c r="O1009" s="22"/>
      <c r="P1009" s="22"/>
    </row>
    <row r="1010" spans="1:16" x14ac:dyDescent="0.3">
      <c r="A1010" s="22">
        <f>VLOOKUP(B1010,web_archive!D:D,1,FALSE)</f>
        <v>2108</v>
      </c>
      <c r="B1010" s="22">
        <v>2108</v>
      </c>
      <c r="C1010" s="22" t="s">
        <v>34028</v>
      </c>
      <c r="D1010" s="22">
        <v>100</v>
      </c>
      <c r="E1010" s="22" t="s">
        <v>34026</v>
      </c>
      <c r="F1010" s="22" t="s">
        <v>34029</v>
      </c>
      <c r="G1010" s="22" t="s">
        <v>34027</v>
      </c>
      <c r="H1010" s="22"/>
      <c r="I1010" s="22" t="s">
        <v>8972</v>
      </c>
      <c r="J1010" s="22">
        <v>4</v>
      </c>
      <c r="K1010" s="22">
        <v>0</v>
      </c>
      <c r="L1010" s="22" t="s">
        <v>60</v>
      </c>
      <c r="M1010" s="22"/>
      <c r="N1010" s="22"/>
      <c r="O1010" s="22"/>
      <c r="P1010" s="22"/>
    </row>
    <row r="1011" spans="1:16" x14ac:dyDescent="0.3">
      <c r="A1011" s="22" t="e">
        <f>VLOOKUP(B1011,web_archive!D:D,1,FALSE)</f>
        <v>#N/A</v>
      </c>
      <c r="B1011" s="22">
        <v>2109</v>
      </c>
      <c r="C1011" s="22" t="s">
        <v>6612</v>
      </c>
      <c r="D1011" s="22">
        <v>100</v>
      </c>
      <c r="E1011" s="22" t="s">
        <v>34030</v>
      </c>
      <c r="F1011" s="22" t="s">
        <v>34031</v>
      </c>
      <c r="G1011" s="22" t="s">
        <v>34032</v>
      </c>
      <c r="H1011" s="22"/>
      <c r="I1011" s="22" t="s">
        <v>8972</v>
      </c>
      <c r="J1011" s="22">
        <v>3</v>
      </c>
      <c r="K1011" s="22">
        <v>0</v>
      </c>
      <c r="L1011" s="22" t="s">
        <v>60</v>
      </c>
      <c r="M1011" s="22"/>
      <c r="N1011" s="22"/>
      <c r="O1011" s="22"/>
      <c r="P1011" s="22"/>
    </row>
    <row r="1012" spans="1:16" x14ac:dyDescent="0.3">
      <c r="A1012" s="22">
        <f>VLOOKUP(B1012,web_archive!D:D,1,FALSE)</f>
        <v>2110</v>
      </c>
      <c r="B1012" s="22">
        <v>2110</v>
      </c>
      <c r="C1012" s="22" t="s">
        <v>5232</v>
      </c>
      <c r="D1012" s="22">
        <v>140</v>
      </c>
      <c r="E1012" s="22" t="s">
        <v>34033</v>
      </c>
      <c r="F1012" s="22" t="s">
        <v>34034</v>
      </c>
      <c r="G1012" s="22" t="s">
        <v>34035</v>
      </c>
      <c r="H1012" s="22"/>
      <c r="I1012" s="22" t="s">
        <v>8972</v>
      </c>
      <c r="J1012" s="22">
        <v>5</v>
      </c>
      <c r="K1012" s="22">
        <v>68</v>
      </c>
      <c r="L1012" s="22" t="s">
        <v>24</v>
      </c>
      <c r="M1012" s="22"/>
      <c r="N1012" s="22"/>
      <c r="O1012" s="22"/>
      <c r="P1012" s="22"/>
    </row>
    <row r="1013" spans="1:16" x14ac:dyDescent="0.3">
      <c r="A1013" s="22">
        <f>VLOOKUP(B1013,web_archive!D:D,1,FALSE)</f>
        <v>2111</v>
      </c>
      <c r="B1013" s="22">
        <v>2111</v>
      </c>
      <c r="C1013" s="22" t="s">
        <v>5144</v>
      </c>
      <c r="D1013" s="22">
        <v>160</v>
      </c>
      <c r="E1013" s="22" t="s">
        <v>34036</v>
      </c>
      <c r="F1013" s="22" t="s">
        <v>34037</v>
      </c>
      <c r="G1013" s="22" t="s">
        <v>34038</v>
      </c>
      <c r="H1013" s="22"/>
      <c r="I1013" s="22" t="s">
        <v>8972</v>
      </c>
      <c r="J1013" s="22">
        <v>5</v>
      </c>
      <c r="K1013" s="22">
        <v>83</v>
      </c>
      <c r="L1013" s="22" t="s">
        <v>60</v>
      </c>
      <c r="M1013" s="22"/>
      <c r="N1013" s="22"/>
      <c r="O1013" s="22"/>
      <c r="P1013" s="22"/>
    </row>
    <row r="1014" spans="1:16" x14ac:dyDescent="0.3">
      <c r="A1014" s="22" t="e">
        <f>VLOOKUP(B1014,web_archive!D:D,1,FALSE)</f>
        <v>#N/A</v>
      </c>
      <c r="B1014" s="22">
        <v>2112</v>
      </c>
      <c r="C1014" s="22" t="s">
        <v>12990</v>
      </c>
      <c r="D1014" s="22">
        <v>0.1</v>
      </c>
      <c r="E1014" s="22" t="s">
        <v>34039</v>
      </c>
      <c r="F1014" s="22"/>
      <c r="G1014" s="22" t="s">
        <v>32712</v>
      </c>
      <c r="H1014" s="22"/>
      <c r="I1014" s="22" t="s">
        <v>8972</v>
      </c>
      <c r="J1014" s="22">
        <v>3</v>
      </c>
      <c r="K1014" s="22">
        <v>0</v>
      </c>
      <c r="L1014" s="22" t="s">
        <v>24</v>
      </c>
      <c r="M1014" s="22"/>
      <c r="N1014" s="22"/>
      <c r="O1014" s="22"/>
      <c r="P1014" s="22"/>
    </row>
    <row r="1015" spans="1:16" x14ac:dyDescent="0.3">
      <c r="A1015" s="22" t="e">
        <f>VLOOKUP(B1015,web_archive!D:D,1,FALSE)</f>
        <v>#N/A</v>
      </c>
      <c r="B1015" s="22">
        <v>2113</v>
      </c>
      <c r="C1015" s="22" t="s">
        <v>34040</v>
      </c>
      <c r="D1015" s="22">
        <v>100</v>
      </c>
      <c r="E1015" s="22" t="s">
        <v>34041</v>
      </c>
      <c r="F1015" s="22"/>
      <c r="G1015" s="22" t="s">
        <v>34042</v>
      </c>
      <c r="H1015" s="22"/>
      <c r="I1015" s="22" t="s">
        <v>8972</v>
      </c>
      <c r="J1015" s="22">
        <v>3</v>
      </c>
      <c r="K1015" s="22">
        <v>40</v>
      </c>
      <c r="L1015" s="22" t="s">
        <v>60</v>
      </c>
      <c r="M1015" s="22"/>
      <c r="N1015" s="22"/>
      <c r="O1015" s="22"/>
      <c r="P1015" s="22"/>
    </row>
    <row r="1016" spans="1:16" x14ac:dyDescent="0.3">
      <c r="A1016" s="22">
        <f>VLOOKUP(B1016,web_archive!D:D,1,FALSE)</f>
        <v>2114</v>
      </c>
      <c r="B1016" s="22">
        <v>2114</v>
      </c>
      <c r="C1016" s="22" t="s">
        <v>34043</v>
      </c>
      <c r="D1016" s="22">
        <v>150</v>
      </c>
      <c r="E1016" s="22" t="s">
        <v>34044</v>
      </c>
      <c r="F1016" s="22" t="s">
        <v>34045</v>
      </c>
      <c r="G1016" s="22" t="s">
        <v>34046</v>
      </c>
      <c r="H1016" s="22"/>
      <c r="I1016" s="22" t="s">
        <v>8972</v>
      </c>
      <c r="J1016" s="22">
        <v>3</v>
      </c>
      <c r="K1016" s="22">
        <v>65</v>
      </c>
      <c r="L1016" s="22" t="s">
        <v>60</v>
      </c>
      <c r="M1016" s="22"/>
      <c r="N1016" s="22"/>
      <c r="O1016" s="22"/>
      <c r="P1016" s="22"/>
    </row>
    <row r="1017" spans="1:16" x14ac:dyDescent="0.3">
      <c r="A1017" s="22">
        <f>VLOOKUP(B1017,web_archive!D:D,1,FALSE)</f>
        <v>2115</v>
      </c>
      <c r="B1017" s="22">
        <v>2115</v>
      </c>
      <c r="C1017" s="22" t="s">
        <v>34047</v>
      </c>
      <c r="D1017" s="22">
        <v>50</v>
      </c>
      <c r="E1017" s="22" t="s">
        <v>34048</v>
      </c>
      <c r="F1017" s="22" t="s">
        <v>34049</v>
      </c>
      <c r="G1017" s="22" t="s">
        <v>34050</v>
      </c>
      <c r="H1017" s="22"/>
      <c r="I1017" s="22" t="s">
        <v>8972</v>
      </c>
      <c r="J1017" s="22">
        <v>3</v>
      </c>
      <c r="K1017" s="22">
        <v>65</v>
      </c>
      <c r="L1017" s="22" t="s">
        <v>60</v>
      </c>
      <c r="M1017" s="22"/>
      <c r="N1017" s="22"/>
      <c r="O1017" s="22"/>
      <c r="P1017" s="22"/>
    </row>
    <row r="1018" spans="1:16" x14ac:dyDescent="0.3">
      <c r="A1018" s="22">
        <f>VLOOKUP(B1018,web_archive!D:D,1,FALSE)</f>
        <v>2116</v>
      </c>
      <c r="B1018" s="22">
        <v>2116</v>
      </c>
      <c r="C1018" s="22" t="s">
        <v>34051</v>
      </c>
      <c r="D1018" s="22">
        <v>40</v>
      </c>
      <c r="E1018" s="22" t="s">
        <v>34052</v>
      </c>
      <c r="F1018" s="22" t="s">
        <v>34053</v>
      </c>
      <c r="G1018" s="22" t="s">
        <v>34054</v>
      </c>
      <c r="H1018" s="22"/>
      <c r="I1018" s="22" t="s">
        <v>8972</v>
      </c>
      <c r="J1018" s="22">
        <v>3</v>
      </c>
      <c r="K1018" s="22">
        <v>20</v>
      </c>
      <c r="L1018" s="22" t="s">
        <v>60</v>
      </c>
      <c r="M1018" s="22"/>
      <c r="N1018" s="22"/>
      <c r="O1018" s="22"/>
      <c r="P1018" s="22"/>
    </row>
    <row r="1019" spans="1:16" x14ac:dyDescent="0.3">
      <c r="A1019" s="22">
        <f>VLOOKUP(B1019,web_archive!D:D,1,FALSE)</f>
        <v>2117</v>
      </c>
      <c r="B1019" s="22">
        <v>2117</v>
      </c>
      <c r="C1019" s="22" t="s">
        <v>536</v>
      </c>
      <c r="D1019" s="22">
        <v>15</v>
      </c>
      <c r="E1019" s="22" t="s">
        <v>34055</v>
      </c>
      <c r="F1019" s="22" t="s">
        <v>34056</v>
      </c>
      <c r="G1019" s="22" t="s">
        <v>32712</v>
      </c>
      <c r="H1019" s="22"/>
      <c r="I1019" s="22" t="s">
        <v>8972</v>
      </c>
      <c r="J1019" s="22">
        <v>5</v>
      </c>
      <c r="K1019" s="22">
        <v>20</v>
      </c>
      <c r="L1019" s="22" t="s">
        <v>60</v>
      </c>
      <c r="M1019" s="22"/>
      <c r="N1019" s="22"/>
      <c r="O1019" s="22"/>
      <c r="P1019" s="22"/>
    </row>
    <row r="1020" spans="1:16" x14ac:dyDescent="0.3">
      <c r="A1020" s="22" t="e">
        <f>VLOOKUP(B1020,web_archive!D:D,1,FALSE)</f>
        <v>#N/A</v>
      </c>
      <c r="B1020" s="22">
        <v>2118</v>
      </c>
      <c r="C1020" s="22" t="s">
        <v>34057</v>
      </c>
      <c r="D1020" s="22">
        <v>15</v>
      </c>
      <c r="E1020" s="22" t="s">
        <v>34055</v>
      </c>
      <c r="F1020" s="22" t="s">
        <v>34058</v>
      </c>
      <c r="G1020" s="22" t="s">
        <v>32712</v>
      </c>
      <c r="H1020" s="22"/>
      <c r="I1020" s="22" t="s">
        <v>8972</v>
      </c>
      <c r="J1020" s="22">
        <v>5</v>
      </c>
      <c r="K1020" s="22">
        <v>20</v>
      </c>
      <c r="L1020" s="22" t="s">
        <v>60</v>
      </c>
      <c r="M1020" s="22"/>
      <c r="N1020" s="22"/>
      <c r="O1020" s="22"/>
      <c r="P1020" s="22"/>
    </row>
    <row r="1021" spans="1:16" x14ac:dyDescent="0.3">
      <c r="A1021" s="22" t="e">
        <f>VLOOKUP(B1021,web_archive!D:D,1,FALSE)</f>
        <v>#N/A</v>
      </c>
      <c r="B1021" s="22">
        <v>2119</v>
      </c>
      <c r="C1021" s="22" t="s">
        <v>5448</v>
      </c>
      <c r="D1021" s="22">
        <v>15</v>
      </c>
      <c r="E1021" s="22" t="s">
        <v>34059</v>
      </c>
      <c r="F1021" s="22" t="s">
        <v>34060</v>
      </c>
      <c r="G1021" s="22" t="s">
        <v>34027</v>
      </c>
      <c r="H1021" s="22"/>
      <c r="I1021" s="22" t="s">
        <v>8972</v>
      </c>
      <c r="J1021" s="22">
        <v>4</v>
      </c>
      <c r="K1021" s="22">
        <v>50</v>
      </c>
      <c r="L1021" s="22" t="s">
        <v>60</v>
      </c>
      <c r="M1021" s="22"/>
      <c r="N1021" s="22"/>
      <c r="O1021" s="22"/>
      <c r="P1021" s="22"/>
    </row>
    <row r="1022" spans="1:16" x14ac:dyDescent="0.3">
      <c r="A1022" s="22">
        <f>VLOOKUP(B1022,web_archive!D:D,1,FALSE)</f>
        <v>2120</v>
      </c>
      <c r="B1022" s="22">
        <v>2120</v>
      </c>
      <c r="C1022" s="22" t="s">
        <v>34061</v>
      </c>
      <c r="D1022" s="22">
        <v>15</v>
      </c>
      <c r="E1022" s="22" t="s">
        <v>34062</v>
      </c>
      <c r="F1022" s="22" t="s">
        <v>34063</v>
      </c>
      <c r="G1022" s="22" t="s">
        <v>34064</v>
      </c>
      <c r="H1022" s="22"/>
      <c r="I1022" s="22" t="s">
        <v>8972</v>
      </c>
      <c r="J1022" s="22">
        <v>4</v>
      </c>
      <c r="K1022" s="22">
        <v>50</v>
      </c>
      <c r="L1022" s="22" t="s">
        <v>60</v>
      </c>
      <c r="M1022" s="22"/>
      <c r="N1022" s="22"/>
      <c r="O1022" s="22"/>
      <c r="P1022" s="22"/>
    </row>
    <row r="1023" spans="1:16" x14ac:dyDescent="0.3">
      <c r="A1023" s="22" t="e">
        <f>VLOOKUP(B1023,web_archive!D:D,1,FALSE)</f>
        <v>#N/A</v>
      </c>
      <c r="B1023" s="22">
        <v>2121</v>
      </c>
      <c r="C1023" s="22" t="s">
        <v>34065</v>
      </c>
      <c r="D1023" s="22">
        <v>100</v>
      </c>
      <c r="E1023" s="22" t="s">
        <v>34030</v>
      </c>
      <c r="F1023" s="22"/>
      <c r="G1023" s="22" t="s">
        <v>34032</v>
      </c>
      <c r="H1023" s="22"/>
      <c r="I1023" s="22" t="s">
        <v>8972</v>
      </c>
      <c r="J1023" s="22">
        <v>3</v>
      </c>
      <c r="K1023" s="22">
        <v>0</v>
      </c>
      <c r="L1023" s="22" t="s">
        <v>60</v>
      </c>
      <c r="M1023" s="22"/>
      <c r="N1023" s="22"/>
      <c r="O1023" s="22"/>
      <c r="P1023" s="22"/>
    </row>
    <row r="1024" spans="1:16" x14ac:dyDescent="0.3">
      <c r="A1024" s="22" t="e">
        <f>VLOOKUP(B1024,web_archive!D:D,1,FALSE)</f>
        <v>#N/A</v>
      </c>
      <c r="B1024" s="22">
        <v>2123</v>
      </c>
      <c r="C1024" s="22" t="s">
        <v>34066</v>
      </c>
      <c r="D1024" s="22">
        <v>100</v>
      </c>
      <c r="E1024" s="22" t="s">
        <v>34067</v>
      </c>
      <c r="F1024" s="22" t="s">
        <v>34068</v>
      </c>
      <c r="G1024" s="22" t="s">
        <v>34069</v>
      </c>
      <c r="H1024" s="22"/>
      <c r="I1024" s="22" t="s">
        <v>8972</v>
      </c>
      <c r="J1024" s="22">
        <v>5</v>
      </c>
      <c r="K1024" s="22">
        <v>55</v>
      </c>
      <c r="L1024" s="22" t="s">
        <v>60</v>
      </c>
      <c r="M1024" s="22"/>
      <c r="N1024" s="22"/>
      <c r="O1024" s="22"/>
      <c r="P1024" s="22"/>
    </row>
    <row r="1025" spans="1:16" x14ac:dyDescent="0.3">
      <c r="A1025" s="22">
        <f>VLOOKUP(B1025,web_archive!D:D,1,FALSE)</f>
        <v>2124</v>
      </c>
      <c r="B1025" s="22">
        <v>2124</v>
      </c>
      <c r="C1025" s="22" t="s">
        <v>34070</v>
      </c>
      <c r="D1025" s="22">
        <v>100</v>
      </c>
      <c r="E1025" s="22" t="s">
        <v>34071</v>
      </c>
      <c r="F1025" s="22" t="s">
        <v>34072</v>
      </c>
      <c r="G1025" s="22" t="s">
        <v>34073</v>
      </c>
      <c r="H1025" s="22"/>
      <c r="I1025" s="22" t="s">
        <v>8972</v>
      </c>
      <c r="J1025" s="22">
        <v>5</v>
      </c>
      <c r="K1025" s="22">
        <v>55</v>
      </c>
      <c r="L1025" s="22" t="s">
        <v>60</v>
      </c>
      <c r="M1025" s="22"/>
      <c r="N1025" s="22"/>
      <c r="O1025" s="22"/>
      <c r="P1025" s="22"/>
    </row>
    <row r="1026" spans="1:16" x14ac:dyDescent="0.3">
      <c r="A1026" s="22">
        <f>VLOOKUP(B1026,web_archive!D:D,1,FALSE)</f>
        <v>2125</v>
      </c>
      <c r="B1026" s="22">
        <v>2125</v>
      </c>
      <c r="C1026" s="22" t="s">
        <v>34074</v>
      </c>
      <c r="D1026" s="22">
        <v>250</v>
      </c>
      <c r="E1026" s="22" t="s">
        <v>34075</v>
      </c>
      <c r="F1026" s="22" t="s">
        <v>34076</v>
      </c>
      <c r="G1026" s="22" t="s">
        <v>34077</v>
      </c>
      <c r="H1026" s="22"/>
      <c r="I1026" s="22" t="s">
        <v>8972</v>
      </c>
      <c r="J1026" s="22">
        <v>4</v>
      </c>
      <c r="K1026" s="22">
        <v>75</v>
      </c>
      <c r="L1026" s="22" t="s">
        <v>60</v>
      </c>
      <c r="M1026" s="22"/>
      <c r="N1026" s="22"/>
      <c r="O1026" s="22"/>
      <c r="P1026" s="22"/>
    </row>
    <row r="1027" spans="1:16" x14ac:dyDescent="0.3">
      <c r="A1027" s="22">
        <f>VLOOKUP(B1027,web_archive!D:D,1,FALSE)</f>
        <v>2126</v>
      </c>
      <c r="B1027" s="22">
        <v>2126</v>
      </c>
      <c r="C1027" s="22" t="s">
        <v>34078</v>
      </c>
      <c r="D1027" s="22">
        <v>70</v>
      </c>
      <c r="E1027" s="22" t="s">
        <v>34079</v>
      </c>
      <c r="F1027" s="22" t="s">
        <v>34080</v>
      </c>
      <c r="G1027" s="22" t="s">
        <v>34081</v>
      </c>
      <c r="H1027" s="22"/>
      <c r="I1027" s="22" t="s">
        <v>8972</v>
      </c>
      <c r="J1027" s="22">
        <v>3</v>
      </c>
      <c r="K1027" s="22">
        <v>75</v>
      </c>
      <c r="L1027" s="22" t="s">
        <v>60</v>
      </c>
      <c r="M1027" s="22"/>
      <c r="N1027" s="22"/>
      <c r="O1027" s="22"/>
      <c r="P1027" s="22"/>
    </row>
    <row r="1028" spans="1:16" x14ac:dyDescent="0.3">
      <c r="A1028" s="22">
        <f>VLOOKUP(B1028,web_archive!D:D,1,FALSE)</f>
        <v>2127</v>
      </c>
      <c r="B1028" s="22">
        <v>2127</v>
      </c>
      <c r="C1028" s="22" t="s">
        <v>8856</v>
      </c>
      <c r="D1028" s="22">
        <v>75</v>
      </c>
      <c r="E1028" s="22" t="s">
        <v>34082</v>
      </c>
      <c r="F1028" s="22" t="s">
        <v>34083</v>
      </c>
      <c r="G1028" s="22" t="s">
        <v>34084</v>
      </c>
      <c r="H1028" s="22"/>
      <c r="I1028" s="22" t="s">
        <v>8972</v>
      </c>
      <c r="J1028" s="22">
        <v>10</v>
      </c>
      <c r="K1028" s="22">
        <v>1</v>
      </c>
      <c r="L1028" s="22" t="s">
        <v>24</v>
      </c>
      <c r="M1028" s="22"/>
      <c r="N1028" s="22"/>
      <c r="O1028" s="22"/>
      <c r="P1028" s="22"/>
    </row>
    <row r="1029" spans="1:16" x14ac:dyDescent="0.3">
      <c r="A1029" s="22">
        <f>VLOOKUP(B1029,web_archive!D:D,1,FALSE)</f>
        <v>2128</v>
      </c>
      <c r="B1029" s="22">
        <v>2128</v>
      </c>
      <c r="C1029" s="22" t="s">
        <v>34085</v>
      </c>
      <c r="D1029" s="22">
        <v>160</v>
      </c>
      <c r="E1029" s="22" t="s">
        <v>34036</v>
      </c>
      <c r="F1029" s="22" t="s">
        <v>34086</v>
      </c>
      <c r="G1029" s="22" t="s">
        <v>34038</v>
      </c>
      <c r="H1029" s="22"/>
      <c r="I1029" s="22" t="s">
        <v>8972</v>
      </c>
      <c r="J1029" s="22">
        <v>5</v>
      </c>
      <c r="K1029" s="22">
        <v>83</v>
      </c>
      <c r="L1029" s="22" t="s">
        <v>60</v>
      </c>
      <c r="M1029" s="22"/>
      <c r="N1029" s="22"/>
      <c r="O1029" s="22"/>
      <c r="P1029" s="22"/>
    </row>
    <row r="1030" spans="1:16" x14ac:dyDescent="0.3">
      <c r="A1030" s="22">
        <f>VLOOKUP(B1030,web_archive!D:D,1,FALSE)</f>
        <v>2129</v>
      </c>
      <c r="B1030" s="22">
        <v>2129</v>
      </c>
      <c r="C1030" s="22" t="s">
        <v>3748</v>
      </c>
      <c r="D1030" s="22">
        <v>60</v>
      </c>
      <c r="E1030" s="22" t="s">
        <v>34087</v>
      </c>
      <c r="F1030" s="22" t="s">
        <v>34088</v>
      </c>
      <c r="G1030" s="22" t="s">
        <v>34089</v>
      </c>
      <c r="H1030" s="22"/>
      <c r="I1030" s="22" t="s">
        <v>8972</v>
      </c>
      <c r="J1030" s="22">
        <v>5</v>
      </c>
      <c r="K1030" s="22">
        <v>50</v>
      </c>
      <c r="L1030" s="22" t="s">
        <v>60</v>
      </c>
      <c r="M1030" s="22"/>
      <c r="N1030" s="22"/>
      <c r="O1030" s="22"/>
      <c r="P1030" s="22"/>
    </row>
    <row r="1031" spans="1:16" x14ac:dyDescent="0.3">
      <c r="A1031" s="22">
        <f>VLOOKUP(B1031,web_archive!D:D,1,FALSE)</f>
        <v>2130</v>
      </c>
      <c r="B1031" s="22">
        <v>2130</v>
      </c>
      <c r="C1031" s="22" t="s">
        <v>34090</v>
      </c>
      <c r="D1031" s="22">
        <v>200</v>
      </c>
      <c r="E1031" s="22" t="s">
        <v>34091</v>
      </c>
      <c r="F1031" s="22" t="s">
        <v>34092</v>
      </c>
      <c r="G1031" s="22" t="s">
        <v>34093</v>
      </c>
      <c r="H1031" s="22"/>
      <c r="I1031" s="22" t="s">
        <v>8972</v>
      </c>
      <c r="J1031" s="22">
        <v>6</v>
      </c>
      <c r="K1031" s="22">
        <v>80</v>
      </c>
      <c r="L1031" s="22" t="s">
        <v>60</v>
      </c>
      <c r="M1031" s="22"/>
      <c r="N1031" s="22"/>
      <c r="O1031" s="22"/>
      <c r="P1031" s="22"/>
    </row>
    <row r="1032" spans="1:16" x14ac:dyDescent="0.3">
      <c r="A1032" s="22" t="e">
        <f>VLOOKUP(B1032,web_archive!D:D,1,FALSE)</f>
        <v>#N/A</v>
      </c>
      <c r="B1032" s="22">
        <v>2131</v>
      </c>
      <c r="C1032" s="22" t="s">
        <v>34094</v>
      </c>
      <c r="D1032" s="22">
        <v>100</v>
      </c>
      <c r="E1032" s="22" t="s">
        <v>34095</v>
      </c>
      <c r="F1032" s="22" t="s">
        <v>34096</v>
      </c>
      <c r="G1032" s="22" t="s">
        <v>34097</v>
      </c>
      <c r="H1032" s="22"/>
      <c r="I1032" s="22" t="s">
        <v>8972</v>
      </c>
      <c r="J1032" s="22">
        <v>2</v>
      </c>
      <c r="K1032" s="22">
        <v>70</v>
      </c>
      <c r="L1032" s="22" t="s">
        <v>60</v>
      </c>
      <c r="M1032" s="22"/>
      <c r="N1032" s="22"/>
      <c r="O1032" s="22"/>
      <c r="P1032" s="22"/>
    </row>
    <row r="1033" spans="1:16" x14ac:dyDescent="0.3">
      <c r="A1033" s="22" t="e">
        <f>VLOOKUP(B1033,web_archive!D:D,1,FALSE)</f>
        <v>#N/A</v>
      </c>
      <c r="B1033" s="22">
        <v>2132</v>
      </c>
      <c r="C1033" s="22" t="s">
        <v>13006</v>
      </c>
      <c r="D1033" s="22">
        <v>0</v>
      </c>
      <c r="E1033" s="22" t="s">
        <v>34098</v>
      </c>
      <c r="F1033" s="22"/>
      <c r="G1033" s="22" t="s">
        <v>34099</v>
      </c>
      <c r="H1033" s="22"/>
      <c r="I1033" s="22" t="s">
        <v>8972</v>
      </c>
      <c r="J1033" s="22">
        <v>9</v>
      </c>
      <c r="K1033" s="22">
        <v>0</v>
      </c>
      <c r="L1033" s="22" t="s">
        <v>24</v>
      </c>
      <c r="M1033" s="22"/>
      <c r="N1033" s="22"/>
      <c r="O1033" s="22"/>
      <c r="P1033" s="22"/>
    </row>
    <row r="1034" spans="1:16" x14ac:dyDescent="0.3">
      <c r="A1034" s="22">
        <f>VLOOKUP(B1034,web_archive!D:D,1,FALSE)</f>
        <v>2133</v>
      </c>
      <c r="B1034" s="22">
        <v>2133</v>
      </c>
      <c r="C1034" s="22" t="s">
        <v>34100</v>
      </c>
      <c r="D1034" s="22">
        <v>100</v>
      </c>
      <c r="E1034" s="22" t="s">
        <v>34101</v>
      </c>
      <c r="F1034" s="22" t="s">
        <v>34102</v>
      </c>
      <c r="G1034" s="22" t="s">
        <v>34103</v>
      </c>
      <c r="H1034" s="22"/>
      <c r="I1034" s="22" t="s">
        <v>8972</v>
      </c>
      <c r="J1034" s="22">
        <v>5</v>
      </c>
      <c r="K1034" s="22">
        <v>50</v>
      </c>
      <c r="L1034" s="22" t="s">
        <v>60</v>
      </c>
      <c r="M1034" s="22"/>
      <c r="N1034" s="22"/>
      <c r="O1034" s="22"/>
      <c r="P1034" s="22"/>
    </row>
    <row r="1035" spans="1:16" x14ac:dyDescent="0.3">
      <c r="A1035" s="22" t="e">
        <f>VLOOKUP(B1035,web_archive!D:D,1,FALSE)</f>
        <v>#N/A</v>
      </c>
      <c r="B1035" s="22">
        <v>2134</v>
      </c>
      <c r="C1035" s="22" t="s">
        <v>34104</v>
      </c>
      <c r="D1035" s="22">
        <v>50</v>
      </c>
      <c r="E1035" s="22" t="s">
        <v>34105</v>
      </c>
      <c r="F1035" s="22" t="s">
        <v>33343</v>
      </c>
      <c r="G1035" s="22" t="s">
        <v>34106</v>
      </c>
      <c r="H1035" s="22"/>
      <c r="I1035" s="22" t="s">
        <v>8972</v>
      </c>
      <c r="J1035" s="22">
        <v>3</v>
      </c>
      <c r="K1035" s="22">
        <v>70</v>
      </c>
      <c r="L1035" s="22" t="s">
        <v>60</v>
      </c>
      <c r="M1035" s="22"/>
      <c r="N1035" s="22"/>
      <c r="O1035" s="22"/>
      <c r="P1035" s="22"/>
    </row>
    <row r="1036" spans="1:16" x14ac:dyDescent="0.3">
      <c r="A1036" s="22" t="e">
        <f>VLOOKUP(B1036,web_archive!D:D,1,FALSE)</f>
        <v>#N/A</v>
      </c>
      <c r="B1036" s="22">
        <v>2135</v>
      </c>
      <c r="C1036" s="22" t="s">
        <v>34107</v>
      </c>
      <c r="D1036" s="22">
        <v>80</v>
      </c>
      <c r="E1036" s="22" t="s">
        <v>34108</v>
      </c>
      <c r="F1036" s="22"/>
      <c r="G1036" s="22" t="s">
        <v>34109</v>
      </c>
      <c r="H1036" s="22"/>
      <c r="I1036" s="22" t="s">
        <v>8972</v>
      </c>
      <c r="J1036" s="22">
        <v>4</v>
      </c>
      <c r="K1036" s="22">
        <v>70</v>
      </c>
      <c r="L1036" s="22" t="s">
        <v>60</v>
      </c>
      <c r="M1036" s="22"/>
      <c r="N1036" s="22"/>
      <c r="O1036" s="22"/>
      <c r="P1036" s="22"/>
    </row>
    <row r="1037" spans="1:16" x14ac:dyDescent="0.3">
      <c r="A1037" s="22" t="e">
        <f>VLOOKUP(B1037,web_archive!D:D,1,FALSE)</f>
        <v>#N/A</v>
      </c>
      <c r="B1037" s="22">
        <v>2136</v>
      </c>
      <c r="C1037" s="22" t="s">
        <v>13013</v>
      </c>
      <c r="D1037" s="22">
        <v>0</v>
      </c>
      <c r="E1037" s="22" t="s">
        <v>34110</v>
      </c>
      <c r="F1037" s="22"/>
      <c r="G1037" s="22" t="s">
        <v>34111</v>
      </c>
      <c r="H1037" s="22"/>
      <c r="I1037" s="22" t="s">
        <v>8972</v>
      </c>
      <c r="J1037" s="22">
        <v>5</v>
      </c>
      <c r="K1037" s="22">
        <v>0</v>
      </c>
      <c r="L1037" s="22" t="s">
        <v>60</v>
      </c>
      <c r="M1037" s="22"/>
      <c r="N1037" s="22"/>
      <c r="O1037" s="22"/>
      <c r="P1037" s="22"/>
    </row>
    <row r="1038" spans="1:16" x14ac:dyDescent="0.3">
      <c r="A1038" s="22">
        <f>VLOOKUP(B1038,web_archive!D:D,1,FALSE)</f>
        <v>2137</v>
      </c>
      <c r="B1038" s="22">
        <v>2137</v>
      </c>
      <c r="C1038" s="22" t="s">
        <v>10330</v>
      </c>
      <c r="D1038" s="22">
        <v>50</v>
      </c>
      <c r="E1038" s="22" t="s">
        <v>34112</v>
      </c>
      <c r="F1038" s="22" t="s">
        <v>34113</v>
      </c>
      <c r="G1038" s="22" t="s">
        <v>34114</v>
      </c>
      <c r="H1038" s="22"/>
      <c r="I1038" s="22" t="s">
        <v>8972</v>
      </c>
      <c r="J1038" s="22">
        <v>5</v>
      </c>
      <c r="K1038" s="22">
        <v>95</v>
      </c>
      <c r="L1038" s="22" t="s">
        <v>60</v>
      </c>
      <c r="M1038" s="22"/>
      <c r="N1038" s="22"/>
      <c r="O1038" s="22"/>
      <c r="P1038" s="22"/>
    </row>
    <row r="1039" spans="1:16" x14ac:dyDescent="0.3">
      <c r="A1039" s="22" t="e">
        <f>VLOOKUP(B1039,web_archive!D:D,1,FALSE)</f>
        <v>#N/A</v>
      </c>
      <c r="B1039" s="22">
        <v>2138</v>
      </c>
      <c r="C1039" s="22" t="s">
        <v>34115</v>
      </c>
      <c r="D1039" s="22">
        <v>180</v>
      </c>
      <c r="E1039" s="22" t="s">
        <v>34116</v>
      </c>
      <c r="F1039" s="22" t="s">
        <v>34117</v>
      </c>
      <c r="G1039" s="22" t="s">
        <v>34118</v>
      </c>
      <c r="H1039" s="22"/>
      <c r="I1039" s="22" t="s">
        <v>8972</v>
      </c>
      <c r="J1039" s="22">
        <v>5</v>
      </c>
      <c r="K1039" s="22">
        <v>65</v>
      </c>
      <c r="L1039" s="22" t="s">
        <v>60</v>
      </c>
      <c r="M1039" s="22"/>
      <c r="N1039" s="22"/>
      <c r="O1039" s="22"/>
      <c r="P1039" s="22"/>
    </row>
    <row r="1040" spans="1:16" x14ac:dyDescent="0.3">
      <c r="A1040" s="22">
        <f>VLOOKUP(B1040,web_archive!D:D,1,FALSE)</f>
        <v>2139</v>
      </c>
      <c r="B1040" s="22">
        <v>2139</v>
      </c>
      <c r="C1040" s="22" t="s">
        <v>34119</v>
      </c>
      <c r="D1040" s="22">
        <v>200</v>
      </c>
      <c r="E1040" s="22" t="s">
        <v>34120</v>
      </c>
      <c r="F1040" s="22"/>
      <c r="G1040" s="22" t="s">
        <v>32712</v>
      </c>
      <c r="H1040" s="22"/>
      <c r="I1040" s="22" t="s">
        <v>8972</v>
      </c>
      <c r="J1040" s="22">
        <v>5</v>
      </c>
      <c r="K1040" s="22">
        <v>99</v>
      </c>
      <c r="L1040" s="22" t="s">
        <v>24</v>
      </c>
      <c r="M1040" s="22"/>
      <c r="N1040" s="22"/>
      <c r="O1040" s="22"/>
      <c r="P1040" s="22"/>
    </row>
    <row r="1041" spans="1:16" x14ac:dyDescent="0.3">
      <c r="A1041" s="22" t="e">
        <f>VLOOKUP(B1041,web_archive!D:D,1,FALSE)</f>
        <v>#N/A</v>
      </c>
      <c r="B1041" s="22">
        <v>2140</v>
      </c>
      <c r="C1041" s="22" t="s">
        <v>13017</v>
      </c>
      <c r="D1041" s="22">
        <v>0</v>
      </c>
      <c r="E1041" s="22" t="s">
        <v>34121</v>
      </c>
      <c r="F1041" s="22"/>
      <c r="G1041" s="22" t="s">
        <v>34122</v>
      </c>
      <c r="H1041" s="22"/>
      <c r="I1041" s="22" t="s">
        <v>8972</v>
      </c>
      <c r="J1041" s="22">
        <v>6</v>
      </c>
      <c r="K1041" s="22">
        <v>0</v>
      </c>
      <c r="L1041" s="22" t="s">
        <v>60</v>
      </c>
      <c r="M1041" s="22"/>
      <c r="N1041" s="22"/>
      <c r="O1041" s="22"/>
      <c r="P1041" s="22"/>
    </row>
    <row r="1042" spans="1:16" x14ac:dyDescent="0.3">
      <c r="A1042" s="22" t="e">
        <f>VLOOKUP(B1042,web_archive!D:D,1,FALSE)</f>
        <v>#N/A</v>
      </c>
      <c r="B1042" s="22">
        <v>2141</v>
      </c>
      <c r="C1042" s="22" t="s">
        <v>34123</v>
      </c>
      <c r="D1042" s="22">
        <v>300</v>
      </c>
      <c r="E1042" s="22" t="s">
        <v>34124</v>
      </c>
      <c r="F1042" s="22"/>
      <c r="G1042" s="22" t="s">
        <v>34125</v>
      </c>
      <c r="H1042" s="22"/>
      <c r="I1042" s="22" t="s">
        <v>8972</v>
      </c>
      <c r="J1042" s="22">
        <v>5</v>
      </c>
      <c r="K1042" s="22">
        <v>20</v>
      </c>
      <c r="L1042" s="22" t="s">
        <v>60</v>
      </c>
      <c r="M1042" s="22"/>
      <c r="N1042" s="22"/>
      <c r="O1042" s="22"/>
      <c r="P1042" s="22"/>
    </row>
    <row r="1043" spans="1:16" x14ac:dyDescent="0.3">
      <c r="A1043" s="22" t="e">
        <f>VLOOKUP(B1043,web_archive!D:D,1,FALSE)</f>
        <v>#N/A</v>
      </c>
      <c r="B1043" s="22">
        <v>2142</v>
      </c>
      <c r="C1043" s="22" t="s">
        <v>34123</v>
      </c>
      <c r="D1043" s="22">
        <v>300</v>
      </c>
      <c r="E1043" s="22" t="s">
        <v>34124</v>
      </c>
      <c r="F1043" s="22"/>
      <c r="G1043" s="22" t="s">
        <v>34125</v>
      </c>
      <c r="H1043" s="22"/>
      <c r="I1043" s="22" t="s">
        <v>8972</v>
      </c>
      <c r="J1043" s="22">
        <v>5</v>
      </c>
      <c r="K1043" s="22">
        <v>20</v>
      </c>
      <c r="L1043" s="22" t="s">
        <v>60</v>
      </c>
      <c r="M1043" s="22"/>
      <c r="N1043" s="22"/>
      <c r="O1043" s="22"/>
      <c r="P1043" s="22"/>
    </row>
    <row r="1044" spans="1:16" x14ac:dyDescent="0.3">
      <c r="A1044" s="22" t="e">
        <f>VLOOKUP(B1044,web_archive!D:D,1,FALSE)</f>
        <v>#N/A</v>
      </c>
      <c r="B1044" s="22">
        <v>2143</v>
      </c>
      <c r="C1044" s="22" t="s">
        <v>34123</v>
      </c>
      <c r="D1044" s="22">
        <v>300</v>
      </c>
      <c r="E1044" s="22" t="s">
        <v>34124</v>
      </c>
      <c r="F1044" s="22"/>
      <c r="G1044" s="22" t="s">
        <v>34125</v>
      </c>
      <c r="H1044" s="22"/>
      <c r="I1044" s="22" t="s">
        <v>8972</v>
      </c>
      <c r="J1044" s="22">
        <v>5</v>
      </c>
      <c r="K1044" s="22">
        <v>20</v>
      </c>
      <c r="L1044" s="22" t="s">
        <v>60</v>
      </c>
      <c r="M1044" s="22"/>
      <c r="N1044" s="22"/>
      <c r="O1044" s="22"/>
      <c r="P1044" s="22"/>
    </row>
    <row r="1045" spans="1:16" x14ac:dyDescent="0.3">
      <c r="A1045" s="22" t="e">
        <f>VLOOKUP(B1045,web_archive!D:D,1,FALSE)</f>
        <v>#N/A</v>
      </c>
      <c r="B1045" s="22">
        <v>2144</v>
      </c>
      <c r="C1045" s="22" t="s">
        <v>34123</v>
      </c>
      <c r="D1045" s="22">
        <v>300</v>
      </c>
      <c r="E1045" s="22" t="s">
        <v>34124</v>
      </c>
      <c r="F1045" s="22"/>
      <c r="G1045" s="22" t="s">
        <v>34125</v>
      </c>
      <c r="H1045" s="22"/>
      <c r="I1045" s="22" t="s">
        <v>8972</v>
      </c>
      <c r="J1045" s="22">
        <v>5</v>
      </c>
      <c r="K1045" s="22">
        <v>20</v>
      </c>
      <c r="L1045" s="22" t="s">
        <v>60</v>
      </c>
      <c r="M1045" s="22"/>
      <c r="N1045" s="22"/>
      <c r="O1045" s="22"/>
      <c r="P1045" s="22"/>
    </row>
    <row r="1046" spans="1:16" x14ac:dyDescent="0.3">
      <c r="A1046" s="22" t="e">
        <f>VLOOKUP(B1046,web_archive!D:D,1,FALSE)</f>
        <v>#N/A</v>
      </c>
      <c r="B1046" s="22">
        <v>2145</v>
      </c>
      <c r="C1046" s="22" t="s">
        <v>34126</v>
      </c>
      <c r="D1046" s="22">
        <v>0</v>
      </c>
      <c r="E1046" s="22" t="s">
        <v>34127</v>
      </c>
      <c r="F1046" s="22"/>
      <c r="G1046" s="22" t="s">
        <v>34128</v>
      </c>
      <c r="H1046" s="22"/>
      <c r="I1046" s="22" t="s">
        <v>8972</v>
      </c>
      <c r="J1046" s="22">
        <v>0</v>
      </c>
      <c r="K1046" s="22">
        <v>1</v>
      </c>
      <c r="L1046" s="22" t="s">
        <v>24</v>
      </c>
      <c r="M1046" s="22"/>
      <c r="N1046" s="22"/>
      <c r="O1046" s="22"/>
      <c r="P1046" s="22"/>
    </row>
    <row r="1047" spans="1:16" x14ac:dyDescent="0.3">
      <c r="A1047" s="22" t="e">
        <f>VLOOKUP(B1047,web_archive!D:D,1,FALSE)</f>
        <v>#N/A</v>
      </c>
      <c r="B1047" s="22">
        <v>2146</v>
      </c>
      <c r="C1047" s="22" t="s">
        <v>34129</v>
      </c>
      <c r="D1047" s="22">
        <v>30</v>
      </c>
      <c r="E1047" s="22" t="s">
        <v>34130</v>
      </c>
      <c r="F1047" s="22"/>
      <c r="G1047" s="22" t="s">
        <v>34131</v>
      </c>
      <c r="H1047" s="22"/>
      <c r="I1047" s="22" t="s">
        <v>8972</v>
      </c>
      <c r="J1047" s="22">
        <v>0</v>
      </c>
      <c r="K1047" s="22">
        <v>22</v>
      </c>
      <c r="L1047" s="22" t="s">
        <v>60</v>
      </c>
      <c r="M1047" s="22"/>
      <c r="N1047" s="22"/>
      <c r="O1047" s="22"/>
      <c r="P1047" s="22"/>
    </row>
    <row r="1048" spans="1:16" x14ac:dyDescent="0.3">
      <c r="A1048" s="22" t="e">
        <f>VLOOKUP(B1048,web_archive!D:D,1,FALSE)</f>
        <v>#N/A</v>
      </c>
      <c r="B1048" s="22">
        <v>2147</v>
      </c>
      <c r="C1048" s="22" t="s">
        <v>34132</v>
      </c>
      <c r="D1048" s="22">
        <v>60</v>
      </c>
      <c r="E1048" s="22" t="s">
        <v>34133</v>
      </c>
      <c r="F1048" s="22"/>
      <c r="G1048" s="22" t="s">
        <v>34134</v>
      </c>
      <c r="H1048" s="22"/>
      <c r="I1048" s="22" t="s">
        <v>8972</v>
      </c>
      <c r="J1048" s="22">
        <v>0</v>
      </c>
      <c r="K1048" s="22">
        <v>22</v>
      </c>
      <c r="L1048" s="22" t="s">
        <v>60</v>
      </c>
      <c r="M1048" s="22"/>
      <c r="N1048" s="22"/>
      <c r="O1048" s="22"/>
      <c r="P1048" s="22"/>
    </row>
    <row r="1049" spans="1:16" x14ac:dyDescent="0.3">
      <c r="A1049" s="22" t="e">
        <f>VLOOKUP(B1049,web_archive!D:D,1,FALSE)</f>
        <v>#N/A</v>
      </c>
      <c r="B1049" s="22">
        <v>2148</v>
      </c>
      <c r="C1049" s="22" t="s">
        <v>34135</v>
      </c>
      <c r="D1049" s="22">
        <v>130</v>
      </c>
      <c r="E1049" s="22" t="s">
        <v>34136</v>
      </c>
      <c r="F1049" s="22"/>
      <c r="G1049" s="22" t="s">
        <v>34137</v>
      </c>
      <c r="H1049" s="22"/>
      <c r="I1049" s="22" t="s">
        <v>8972</v>
      </c>
      <c r="J1049" s="22">
        <v>0</v>
      </c>
      <c r="K1049" s="22">
        <v>100</v>
      </c>
      <c r="L1049" s="22" t="s">
        <v>60</v>
      </c>
      <c r="M1049" s="22"/>
      <c r="N1049" s="22"/>
      <c r="O1049" s="22"/>
      <c r="P1049" s="22"/>
    </row>
    <row r="1050" spans="1:16" x14ac:dyDescent="0.3">
      <c r="A1050" s="22" t="e">
        <f>VLOOKUP(B1050,web_archive!D:D,1,FALSE)</f>
        <v>#N/A</v>
      </c>
      <c r="B1050" s="22">
        <v>2149</v>
      </c>
      <c r="C1050" s="22" t="s">
        <v>34138</v>
      </c>
      <c r="D1050" s="22">
        <v>30</v>
      </c>
      <c r="E1050" s="22" t="s">
        <v>34139</v>
      </c>
      <c r="F1050" s="22"/>
      <c r="G1050" s="22" t="s">
        <v>34140</v>
      </c>
      <c r="H1050" s="22"/>
      <c r="I1050" s="22" t="s">
        <v>8972</v>
      </c>
      <c r="J1050" s="22">
        <v>0</v>
      </c>
      <c r="K1050" s="22">
        <v>1</v>
      </c>
      <c r="L1050" s="22" t="s">
        <v>60</v>
      </c>
      <c r="M1050" s="22"/>
      <c r="N1050" s="22"/>
      <c r="O1050" s="22"/>
      <c r="P1050" s="22"/>
    </row>
    <row r="1051" spans="1:16" x14ac:dyDescent="0.3">
      <c r="A1051" s="22" t="e">
        <f>VLOOKUP(B1051,web_archive!D:D,1,FALSE)</f>
        <v>#N/A</v>
      </c>
      <c r="B1051" s="22">
        <v>2150</v>
      </c>
      <c r="C1051" s="22" t="s">
        <v>34141</v>
      </c>
      <c r="D1051" s="22">
        <v>65</v>
      </c>
      <c r="E1051" s="22" t="s">
        <v>34142</v>
      </c>
      <c r="F1051" s="22"/>
      <c r="G1051" s="22" t="s">
        <v>34143</v>
      </c>
      <c r="H1051" s="22"/>
      <c r="I1051" s="22" t="s">
        <v>8972</v>
      </c>
      <c r="J1051" s="22">
        <v>0</v>
      </c>
      <c r="K1051" s="22">
        <v>1</v>
      </c>
      <c r="L1051" s="22" t="s">
        <v>60</v>
      </c>
      <c r="M1051" s="22"/>
      <c r="N1051" s="22"/>
      <c r="O1051" s="22"/>
      <c r="P1051" s="22"/>
    </row>
    <row r="1052" spans="1:16" x14ac:dyDescent="0.3">
      <c r="A1052" s="22" t="e">
        <f>VLOOKUP(B1052,web_archive!D:D,1,FALSE)</f>
        <v>#N/A</v>
      </c>
      <c r="B1052" s="22">
        <v>2151</v>
      </c>
      <c r="C1052" s="22" t="s">
        <v>34144</v>
      </c>
      <c r="D1052" s="22">
        <v>20</v>
      </c>
      <c r="E1052" s="22" t="s">
        <v>34145</v>
      </c>
      <c r="F1052" s="22"/>
      <c r="G1052" s="22" t="s">
        <v>34146</v>
      </c>
      <c r="H1052" s="22"/>
      <c r="I1052" s="22" t="s">
        <v>8972</v>
      </c>
      <c r="J1052" s="22">
        <v>0</v>
      </c>
      <c r="K1052" s="22">
        <v>1</v>
      </c>
      <c r="L1052" s="22" t="s">
        <v>60</v>
      </c>
      <c r="M1052" s="22"/>
      <c r="N1052" s="22"/>
      <c r="O1052" s="22"/>
      <c r="P1052" s="22"/>
    </row>
    <row r="1053" spans="1:16" x14ac:dyDescent="0.3">
      <c r="A1053" s="22" t="e">
        <f>VLOOKUP(B1053,web_archive!D:D,1,FALSE)</f>
        <v>#N/A</v>
      </c>
      <c r="B1053" s="22">
        <v>2153</v>
      </c>
      <c r="C1053" s="22" t="s">
        <v>34147</v>
      </c>
      <c r="D1053" s="22">
        <v>250</v>
      </c>
      <c r="E1053" s="22" t="s">
        <v>34148</v>
      </c>
      <c r="F1053" s="22" t="s">
        <v>34149</v>
      </c>
      <c r="G1053" s="22" t="s">
        <v>34150</v>
      </c>
      <c r="H1053" s="22"/>
      <c r="I1053" s="22" t="s">
        <v>8972</v>
      </c>
      <c r="J1053" s="22">
        <v>0</v>
      </c>
      <c r="K1053" s="22">
        <v>102</v>
      </c>
      <c r="L1053" s="22" t="s">
        <v>60</v>
      </c>
      <c r="M1053" s="22"/>
      <c r="N1053" s="22"/>
      <c r="O1053" s="22"/>
      <c r="P1053" s="22"/>
    </row>
    <row r="1054" spans="1:16" x14ac:dyDescent="0.3">
      <c r="A1054" s="22" t="e">
        <f>VLOOKUP(B1054,web_archive!D:D,1,FALSE)</f>
        <v>#N/A</v>
      </c>
      <c r="B1054" s="22">
        <v>2199</v>
      </c>
      <c r="C1054" s="22" t="s">
        <v>13121</v>
      </c>
      <c r="D1054" s="22">
        <v>1</v>
      </c>
      <c r="E1054" s="22" t="s">
        <v>34151</v>
      </c>
      <c r="F1054" s="22"/>
      <c r="G1054" s="22" t="s">
        <v>34152</v>
      </c>
      <c r="H1054" s="22"/>
      <c r="I1054" s="22" t="s">
        <v>8972</v>
      </c>
      <c r="J1054" s="22">
        <v>100</v>
      </c>
      <c r="K1054" s="22">
        <v>1</v>
      </c>
      <c r="L1054" s="22" t="s">
        <v>60</v>
      </c>
      <c r="M1054" s="22"/>
      <c r="N1054" s="22"/>
      <c r="O1054" s="22"/>
      <c r="P1054" s="22"/>
    </row>
    <row r="1055" spans="1:16" x14ac:dyDescent="0.3">
      <c r="A1055" s="22">
        <f>VLOOKUP(B1055,web_archive!D:D,1,FALSE)</f>
        <v>2201</v>
      </c>
      <c r="B1055" s="22">
        <v>2201</v>
      </c>
      <c r="C1055" s="22" t="s">
        <v>9777</v>
      </c>
      <c r="D1055" s="22">
        <v>10</v>
      </c>
      <c r="E1055" s="22" t="s">
        <v>34153</v>
      </c>
      <c r="F1055" s="22"/>
      <c r="G1055" s="22" t="s">
        <v>34154</v>
      </c>
      <c r="H1055" s="22"/>
      <c r="I1055" s="22" t="s">
        <v>34155</v>
      </c>
      <c r="J1055" s="22">
        <v>0</v>
      </c>
      <c r="K1055" s="22">
        <v>0</v>
      </c>
      <c r="L1055" s="22" t="s">
        <v>24</v>
      </c>
      <c r="M1055" s="22"/>
      <c r="N1055" s="22"/>
      <c r="O1055" s="22"/>
      <c r="P1055" s="22"/>
    </row>
    <row r="1056" spans="1:16" x14ac:dyDescent="0.3">
      <c r="A1056" s="22">
        <f>VLOOKUP(B1056,web_archive!D:D,1,FALSE)</f>
        <v>2202</v>
      </c>
      <c r="B1056" s="22">
        <v>2202</v>
      </c>
      <c r="C1056" s="22" t="s">
        <v>34156</v>
      </c>
      <c r="D1056" s="22">
        <v>10</v>
      </c>
      <c r="E1056" s="22" t="s">
        <v>34153</v>
      </c>
      <c r="F1056" s="22"/>
      <c r="G1056" s="22" t="s">
        <v>34154</v>
      </c>
      <c r="H1056" s="22"/>
      <c r="I1056" s="22" t="s">
        <v>34155</v>
      </c>
      <c r="J1056" s="22">
        <v>0</v>
      </c>
      <c r="K1056" s="22">
        <v>0</v>
      </c>
      <c r="L1056" s="22" t="s">
        <v>24</v>
      </c>
      <c r="M1056" s="22"/>
      <c r="N1056" s="22"/>
      <c r="O1056" s="22"/>
      <c r="P1056" s="22"/>
    </row>
    <row r="1057" spans="1:16" x14ac:dyDescent="0.3">
      <c r="A1057" s="22" t="e">
        <f>VLOOKUP(B1057,web_archive!D:D,1,FALSE)</f>
        <v>#N/A</v>
      </c>
      <c r="B1057" s="22">
        <v>2203</v>
      </c>
      <c r="C1057" s="22" t="s">
        <v>13122</v>
      </c>
      <c r="D1057" s="22">
        <v>10</v>
      </c>
      <c r="E1057" s="22" t="s">
        <v>34157</v>
      </c>
      <c r="F1057" s="22"/>
      <c r="G1057" s="22" t="s">
        <v>32712</v>
      </c>
      <c r="H1057" s="22"/>
      <c r="I1057" s="22" t="s">
        <v>34155</v>
      </c>
      <c r="J1057" s="22">
        <v>0</v>
      </c>
      <c r="K1057" s="22">
        <v>0</v>
      </c>
      <c r="L1057" s="22" t="s">
        <v>24</v>
      </c>
      <c r="M1057" s="22"/>
      <c r="N1057" s="22"/>
      <c r="O1057" s="22"/>
      <c r="P1057" s="22"/>
    </row>
    <row r="1058" spans="1:16" x14ac:dyDescent="0.3">
      <c r="A1058" s="22" t="e">
        <f>VLOOKUP(B1058,web_archive!D:D,1,FALSE)</f>
        <v>#N/A</v>
      </c>
      <c r="B1058" s="22">
        <v>2204</v>
      </c>
      <c r="C1058" s="22" t="s">
        <v>34158</v>
      </c>
      <c r="D1058" s="22">
        <v>10</v>
      </c>
      <c r="E1058" s="22" t="s">
        <v>34157</v>
      </c>
      <c r="F1058" s="22"/>
      <c r="G1058" s="22" t="s">
        <v>32712</v>
      </c>
      <c r="H1058" s="22"/>
      <c r="I1058" s="22" t="s">
        <v>34155</v>
      </c>
      <c r="J1058" s="22">
        <v>0</v>
      </c>
      <c r="K1058" s="22">
        <v>0</v>
      </c>
      <c r="L1058" s="22" t="s">
        <v>24</v>
      </c>
      <c r="M1058" s="22"/>
      <c r="N1058" s="22"/>
      <c r="O1058" s="22"/>
      <c r="P1058" s="22"/>
    </row>
    <row r="1059" spans="1:16" x14ac:dyDescent="0.3">
      <c r="A1059" s="22">
        <f>VLOOKUP(B1059,web_archive!D:D,1,FALSE)</f>
        <v>2205</v>
      </c>
      <c r="B1059" s="22">
        <v>2205</v>
      </c>
      <c r="C1059" s="22" t="s">
        <v>3038</v>
      </c>
      <c r="D1059" s="22">
        <v>10</v>
      </c>
      <c r="E1059" s="22" t="s">
        <v>34159</v>
      </c>
      <c r="F1059" s="22"/>
      <c r="G1059" s="22" t="s">
        <v>32712</v>
      </c>
      <c r="H1059" s="22"/>
      <c r="I1059" s="22" t="s">
        <v>34155</v>
      </c>
      <c r="J1059" s="22">
        <v>0</v>
      </c>
      <c r="K1059" s="22">
        <v>0</v>
      </c>
      <c r="L1059" s="22" t="s">
        <v>24</v>
      </c>
      <c r="M1059" s="22"/>
      <c r="N1059" s="22"/>
      <c r="O1059" s="22"/>
      <c r="P1059" s="22"/>
    </row>
    <row r="1060" spans="1:16" x14ac:dyDescent="0.3">
      <c r="A1060" s="22">
        <f>VLOOKUP(B1060,web_archive!D:D,1,FALSE)</f>
        <v>2206</v>
      </c>
      <c r="B1060" s="22">
        <v>2206</v>
      </c>
      <c r="C1060" s="22" t="s">
        <v>10541</v>
      </c>
      <c r="D1060" s="22">
        <v>10</v>
      </c>
      <c r="E1060" s="22" t="s">
        <v>34160</v>
      </c>
      <c r="F1060" s="22" t="s">
        <v>34161</v>
      </c>
      <c r="G1060" s="22" t="s">
        <v>34027</v>
      </c>
      <c r="H1060" s="22"/>
      <c r="I1060" s="22" t="s">
        <v>34162</v>
      </c>
      <c r="J1060" s="22">
        <v>0</v>
      </c>
      <c r="K1060" s="22">
        <v>0</v>
      </c>
      <c r="L1060" s="22" t="s">
        <v>60</v>
      </c>
      <c r="M1060" s="22"/>
      <c r="N1060" s="22"/>
      <c r="O1060" s="22"/>
      <c r="P1060" s="22"/>
    </row>
    <row r="1061" spans="1:16" x14ac:dyDescent="0.3">
      <c r="A1061" s="22">
        <f>VLOOKUP(B1061,web_archive!D:D,1,FALSE)</f>
        <v>2207</v>
      </c>
      <c r="B1061" s="22">
        <v>2207</v>
      </c>
      <c r="C1061" s="22" t="s">
        <v>3823</v>
      </c>
      <c r="D1061" s="22">
        <v>10</v>
      </c>
      <c r="E1061" s="22" t="s">
        <v>34163</v>
      </c>
      <c r="F1061" s="22" t="s">
        <v>34164</v>
      </c>
      <c r="G1061" s="22" t="s">
        <v>34165</v>
      </c>
      <c r="H1061" s="22"/>
      <c r="I1061" s="22" t="s">
        <v>34162</v>
      </c>
      <c r="J1061" s="22">
        <v>0</v>
      </c>
      <c r="K1061" s="22">
        <v>0</v>
      </c>
      <c r="L1061" s="22" t="s">
        <v>24</v>
      </c>
      <c r="M1061" s="22"/>
      <c r="N1061" s="22"/>
      <c r="O1061" s="22"/>
      <c r="P1061" s="22"/>
    </row>
    <row r="1062" spans="1:16" x14ac:dyDescent="0.3">
      <c r="A1062" s="22">
        <f>VLOOKUP(B1062,web_archive!D:D,1,FALSE)</f>
        <v>2208</v>
      </c>
      <c r="B1062" s="22">
        <v>2208</v>
      </c>
      <c r="C1062" s="22" t="s">
        <v>8348</v>
      </c>
      <c r="D1062" s="22">
        <v>10</v>
      </c>
      <c r="E1062" s="22" t="s">
        <v>34166</v>
      </c>
      <c r="F1062" s="22" t="s">
        <v>34167</v>
      </c>
      <c r="G1062" s="22" t="s">
        <v>34168</v>
      </c>
      <c r="H1062" s="22"/>
      <c r="I1062" s="22" t="s">
        <v>34162</v>
      </c>
      <c r="J1062" s="22">
        <v>1</v>
      </c>
      <c r="K1062" s="22">
        <v>0</v>
      </c>
      <c r="L1062" s="22" t="s">
        <v>60</v>
      </c>
      <c r="M1062" s="22"/>
      <c r="N1062" s="22"/>
      <c r="O1062" s="22"/>
      <c r="P1062" s="22"/>
    </row>
    <row r="1063" spans="1:16" x14ac:dyDescent="0.3">
      <c r="A1063" s="22">
        <f>VLOOKUP(B1063,web_archive!D:D,1,FALSE)</f>
        <v>2209</v>
      </c>
      <c r="B1063" s="22">
        <v>2209</v>
      </c>
      <c r="C1063" s="22" t="s">
        <v>34169</v>
      </c>
      <c r="D1063" s="22">
        <v>10</v>
      </c>
      <c r="E1063" s="22" t="s">
        <v>34166</v>
      </c>
      <c r="F1063" s="22" t="s">
        <v>34170</v>
      </c>
      <c r="G1063" s="22" t="s">
        <v>34168</v>
      </c>
      <c r="H1063" s="22"/>
      <c r="I1063" s="22" t="s">
        <v>34162</v>
      </c>
      <c r="J1063" s="22">
        <v>1</v>
      </c>
      <c r="K1063" s="22">
        <v>0</v>
      </c>
      <c r="L1063" s="22" t="s">
        <v>60</v>
      </c>
      <c r="M1063" s="22"/>
      <c r="N1063" s="22"/>
      <c r="O1063" s="22"/>
      <c r="P1063" s="22"/>
    </row>
    <row r="1064" spans="1:16" x14ac:dyDescent="0.3">
      <c r="A1064" s="22">
        <f>VLOOKUP(B1064,web_archive!D:D,1,FALSE)</f>
        <v>2210</v>
      </c>
      <c r="B1064" s="22">
        <v>2210</v>
      </c>
      <c r="C1064" s="22" t="s">
        <v>4918</v>
      </c>
      <c r="D1064" s="22">
        <v>10</v>
      </c>
      <c r="E1064" s="22" t="s">
        <v>34171</v>
      </c>
      <c r="F1064" s="22" t="s">
        <v>34172</v>
      </c>
      <c r="G1064" s="22" t="s">
        <v>32712</v>
      </c>
      <c r="H1064" s="22"/>
      <c r="I1064" s="22" t="s">
        <v>34162</v>
      </c>
      <c r="J1064" s="22">
        <v>1</v>
      </c>
      <c r="K1064" s="22">
        <v>0</v>
      </c>
      <c r="L1064" s="22" t="s">
        <v>24</v>
      </c>
      <c r="M1064" s="22"/>
      <c r="N1064" s="22"/>
      <c r="O1064" s="22"/>
      <c r="P1064" s="22"/>
    </row>
    <row r="1065" spans="1:16" x14ac:dyDescent="0.3">
      <c r="A1065" s="22">
        <f>VLOOKUP(B1065,web_archive!D:D,1,FALSE)</f>
        <v>2211</v>
      </c>
      <c r="B1065" s="22">
        <v>2211</v>
      </c>
      <c r="C1065" s="22" t="s">
        <v>761</v>
      </c>
      <c r="D1065" s="22">
        <v>10</v>
      </c>
      <c r="E1065" s="22" t="s">
        <v>34173</v>
      </c>
      <c r="F1065" s="22" t="s">
        <v>32718</v>
      </c>
      <c r="G1065" s="22" t="s">
        <v>32712</v>
      </c>
      <c r="H1065" s="22"/>
      <c r="I1065" s="22" t="s">
        <v>34162</v>
      </c>
      <c r="J1065" s="22">
        <v>1</v>
      </c>
      <c r="K1065" s="22">
        <v>0</v>
      </c>
      <c r="L1065" s="22" t="s">
        <v>60</v>
      </c>
      <c r="M1065" s="22"/>
      <c r="N1065" s="22"/>
      <c r="O1065" s="22"/>
      <c r="P1065" s="22"/>
    </row>
    <row r="1066" spans="1:16" x14ac:dyDescent="0.3">
      <c r="A1066" s="22">
        <f>VLOOKUP(B1066,web_archive!D:D,1,FALSE)</f>
        <v>2212</v>
      </c>
      <c r="B1066" s="22">
        <v>2212</v>
      </c>
      <c r="C1066" s="22" t="s">
        <v>3760</v>
      </c>
      <c r="D1066" s="22">
        <v>10</v>
      </c>
      <c r="E1066" s="22" t="s">
        <v>34174</v>
      </c>
      <c r="F1066" s="22"/>
      <c r="G1066" s="22" t="s">
        <v>32712</v>
      </c>
      <c r="H1066" s="22"/>
      <c r="I1066" s="22" t="s">
        <v>34155</v>
      </c>
      <c r="J1066" s="22">
        <v>0</v>
      </c>
      <c r="K1066" s="22">
        <v>0</v>
      </c>
      <c r="L1066" s="22" t="s">
        <v>24</v>
      </c>
      <c r="M1066" s="22"/>
      <c r="N1066" s="22"/>
      <c r="O1066" s="22"/>
      <c r="P1066" s="22"/>
    </row>
    <row r="1067" spans="1:16" x14ac:dyDescent="0.3">
      <c r="A1067" s="22">
        <f>VLOOKUP(B1067,web_archive!D:D,1,FALSE)</f>
        <v>2213</v>
      </c>
      <c r="B1067" s="22">
        <v>2213</v>
      </c>
      <c r="C1067" s="22" t="s">
        <v>2003</v>
      </c>
      <c r="D1067" s="22">
        <v>10</v>
      </c>
      <c r="E1067" s="22" t="s">
        <v>34175</v>
      </c>
      <c r="F1067" s="22" t="s">
        <v>34176</v>
      </c>
      <c r="G1067" s="22" t="s">
        <v>32712</v>
      </c>
      <c r="H1067" s="22"/>
      <c r="I1067" s="22" t="s">
        <v>34162</v>
      </c>
      <c r="J1067" s="22">
        <v>2</v>
      </c>
      <c r="K1067" s="22">
        <v>0</v>
      </c>
      <c r="L1067" s="22" t="s">
        <v>60</v>
      </c>
      <c r="M1067" s="22"/>
      <c r="N1067" s="22"/>
      <c r="O1067" s="22"/>
      <c r="P1067" s="22"/>
    </row>
    <row r="1068" spans="1:16" x14ac:dyDescent="0.3">
      <c r="A1068" s="22">
        <f>VLOOKUP(B1068,web_archive!D:D,1,FALSE)</f>
        <v>2214</v>
      </c>
      <c r="B1068" s="22">
        <v>2214</v>
      </c>
      <c r="C1068" s="22" t="s">
        <v>1740</v>
      </c>
      <c r="D1068" s="22">
        <v>10</v>
      </c>
      <c r="E1068" s="22" t="s">
        <v>34177</v>
      </c>
      <c r="F1068" s="22"/>
      <c r="G1068" s="22" t="s">
        <v>34178</v>
      </c>
      <c r="H1068" s="22"/>
      <c r="I1068" s="22" t="s">
        <v>34162</v>
      </c>
      <c r="J1068" s="22">
        <v>2</v>
      </c>
      <c r="K1068" s="22">
        <v>0</v>
      </c>
      <c r="L1068" s="22" t="s">
        <v>60</v>
      </c>
      <c r="M1068" s="22"/>
      <c r="N1068" s="22"/>
      <c r="O1068" s="22"/>
      <c r="P1068" s="22"/>
    </row>
    <row r="1069" spans="1:16" x14ac:dyDescent="0.3">
      <c r="A1069" s="22">
        <f>VLOOKUP(B1069,web_archive!D:D,1,FALSE)</f>
        <v>2215</v>
      </c>
      <c r="B1069" s="22">
        <v>2215</v>
      </c>
      <c r="C1069" s="22" t="s">
        <v>4122</v>
      </c>
      <c r="D1069" s="22">
        <v>10</v>
      </c>
      <c r="E1069" s="22" t="s">
        <v>34179</v>
      </c>
      <c r="F1069" s="22"/>
      <c r="G1069" s="22" t="s">
        <v>32712</v>
      </c>
      <c r="H1069" s="22"/>
      <c r="I1069" s="22" t="s">
        <v>34162</v>
      </c>
      <c r="J1069" s="22">
        <v>2</v>
      </c>
      <c r="K1069" s="22">
        <v>0</v>
      </c>
      <c r="L1069" s="22" t="s">
        <v>60</v>
      </c>
      <c r="M1069" s="22"/>
      <c r="N1069" s="22"/>
      <c r="O1069" s="22"/>
      <c r="P1069" s="22"/>
    </row>
    <row r="1070" spans="1:16" x14ac:dyDescent="0.3">
      <c r="A1070" s="22">
        <f>VLOOKUP(B1070,web_archive!D:D,1,FALSE)</f>
        <v>2216</v>
      </c>
      <c r="B1070" s="22">
        <v>2216</v>
      </c>
      <c r="C1070" s="22" t="s">
        <v>1135</v>
      </c>
      <c r="D1070" s="22">
        <v>10</v>
      </c>
      <c r="E1070" s="22" t="s">
        <v>34180</v>
      </c>
      <c r="F1070" s="22"/>
      <c r="G1070" s="22" t="s">
        <v>32712</v>
      </c>
      <c r="H1070" s="22"/>
      <c r="I1070" s="22" t="s">
        <v>34162</v>
      </c>
      <c r="J1070" s="22">
        <v>4</v>
      </c>
      <c r="K1070" s="22">
        <v>0</v>
      </c>
      <c r="L1070" s="22" t="s">
        <v>60</v>
      </c>
      <c r="M1070" s="22"/>
      <c r="N1070" s="22"/>
      <c r="O1070" s="22"/>
      <c r="P1070" s="22"/>
    </row>
    <row r="1071" spans="1:16" x14ac:dyDescent="0.3">
      <c r="A1071" s="22">
        <f>VLOOKUP(B1071,web_archive!D:D,1,FALSE)</f>
        <v>2217</v>
      </c>
      <c r="B1071" s="22">
        <v>2217</v>
      </c>
      <c r="C1071" s="22" t="s">
        <v>34181</v>
      </c>
      <c r="D1071" s="22">
        <v>10</v>
      </c>
      <c r="E1071" s="22" t="s">
        <v>34180</v>
      </c>
      <c r="F1071" s="22" t="s">
        <v>34182</v>
      </c>
      <c r="G1071" s="22" t="s">
        <v>32712</v>
      </c>
      <c r="H1071" s="22"/>
      <c r="I1071" s="22" t="s">
        <v>34162</v>
      </c>
      <c r="J1071" s="22">
        <v>4</v>
      </c>
      <c r="K1071" s="22">
        <v>0</v>
      </c>
      <c r="L1071" s="22" t="s">
        <v>60</v>
      </c>
      <c r="M1071" s="22"/>
      <c r="N1071" s="22"/>
      <c r="O1071" s="22"/>
      <c r="P1071" s="22"/>
    </row>
    <row r="1072" spans="1:16" x14ac:dyDescent="0.3">
      <c r="A1072" s="22">
        <f>VLOOKUP(B1072,web_archive!D:D,1,FALSE)</f>
        <v>2218</v>
      </c>
      <c r="B1072" s="22">
        <v>2218</v>
      </c>
      <c r="C1072" s="22" t="s">
        <v>4140</v>
      </c>
      <c r="D1072" s="22">
        <v>10</v>
      </c>
      <c r="E1072" s="22" t="s">
        <v>34183</v>
      </c>
      <c r="F1072" s="22"/>
      <c r="G1072" s="22" t="s">
        <v>34184</v>
      </c>
      <c r="H1072" s="22"/>
      <c r="I1072" s="22" t="s">
        <v>34185</v>
      </c>
      <c r="J1072" s="22">
        <v>0</v>
      </c>
      <c r="K1072" s="22">
        <v>0</v>
      </c>
      <c r="L1072" s="22" t="s">
        <v>24</v>
      </c>
      <c r="M1072" s="22"/>
      <c r="N1072" s="22"/>
      <c r="O1072" s="22"/>
      <c r="P1072" s="22"/>
    </row>
    <row r="1073" spans="1:16" x14ac:dyDescent="0.3">
      <c r="A1073" s="22" t="e">
        <f>VLOOKUP(B1073,web_archive!D:D,1,FALSE)</f>
        <v>#N/A</v>
      </c>
      <c r="B1073" s="22">
        <v>2219</v>
      </c>
      <c r="C1073" s="22" t="s">
        <v>4140</v>
      </c>
      <c r="D1073" s="22">
        <v>10</v>
      </c>
      <c r="E1073" s="22" t="s">
        <v>34186</v>
      </c>
      <c r="F1073" s="22"/>
      <c r="G1073" s="22" t="s">
        <v>34184</v>
      </c>
      <c r="H1073" s="22"/>
      <c r="I1073" s="22" t="s">
        <v>34185</v>
      </c>
      <c r="J1073" s="22">
        <v>0</v>
      </c>
      <c r="K1073" s="22">
        <v>0</v>
      </c>
      <c r="L1073" s="22" t="s">
        <v>24</v>
      </c>
      <c r="M1073" s="22"/>
      <c r="N1073" s="22"/>
      <c r="O1073" s="22"/>
      <c r="P1073" s="22"/>
    </row>
    <row r="1074" spans="1:16" x14ac:dyDescent="0.3">
      <c r="A1074" s="22">
        <f>VLOOKUP(B1074,web_archive!D:D,1,FALSE)</f>
        <v>2220</v>
      </c>
      <c r="B1074" s="22">
        <v>2220</v>
      </c>
      <c r="C1074" s="22" t="s">
        <v>5001</v>
      </c>
      <c r="D1074" s="22">
        <v>20</v>
      </c>
      <c r="E1074" s="22" t="s">
        <v>34187</v>
      </c>
      <c r="F1074" s="22" t="s">
        <v>34188</v>
      </c>
      <c r="G1074" s="22" t="s">
        <v>32712</v>
      </c>
      <c r="H1074" s="22"/>
      <c r="I1074" s="22" t="s">
        <v>34162</v>
      </c>
      <c r="J1074" s="22">
        <v>2</v>
      </c>
      <c r="K1074" s="22">
        <v>0</v>
      </c>
      <c r="L1074" s="22" t="s">
        <v>60</v>
      </c>
      <c r="M1074" s="22"/>
      <c r="N1074" s="22"/>
      <c r="O1074" s="22"/>
      <c r="P1074" s="22"/>
    </row>
    <row r="1075" spans="1:16" x14ac:dyDescent="0.3">
      <c r="A1075" s="22">
        <f>VLOOKUP(B1075,web_archive!D:D,1,FALSE)</f>
        <v>2221</v>
      </c>
      <c r="B1075" s="22">
        <v>2221</v>
      </c>
      <c r="C1075" s="22" t="s">
        <v>34189</v>
      </c>
      <c r="D1075" s="22">
        <v>20</v>
      </c>
      <c r="E1075" s="22" t="s">
        <v>34187</v>
      </c>
      <c r="F1075" s="22" t="s">
        <v>34190</v>
      </c>
      <c r="G1075" s="22" t="s">
        <v>32712</v>
      </c>
      <c r="H1075" s="22"/>
      <c r="I1075" s="22" t="s">
        <v>34162</v>
      </c>
      <c r="J1075" s="22">
        <v>2</v>
      </c>
      <c r="K1075" s="22">
        <v>0</v>
      </c>
      <c r="L1075" s="22" t="s">
        <v>60</v>
      </c>
      <c r="M1075" s="22"/>
      <c r="N1075" s="22"/>
      <c r="O1075" s="22"/>
      <c r="P1075" s="22"/>
    </row>
    <row r="1076" spans="1:16" x14ac:dyDescent="0.3">
      <c r="A1076" s="22" t="e">
        <f>VLOOKUP(B1076,web_archive!D:D,1,FALSE)</f>
        <v>#N/A</v>
      </c>
      <c r="B1076" s="22">
        <v>2222</v>
      </c>
      <c r="C1076" s="22" t="s">
        <v>10203</v>
      </c>
      <c r="D1076" s="22">
        <v>30</v>
      </c>
      <c r="E1076" s="22" t="s">
        <v>34191</v>
      </c>
      <c r="F1076" s="22"/>
      <c r="G1076" s="22" t="s">
        <v>32712</v>
      </c>
      <c r="H1076" s="22"/>
      <c r="I1076" s="22" t="s">
        <v>34162</v>
      </c>
      <c r="J1076" s="22">
        <v>3</v>
      </c>
      <c r="K1076" s="22">
        <v>0</v>
      </c>
      <c r="L1076" s="22" t="s">
        <v>60</v>
      </c>
      <c r="M1076" s="22"/>
      <c r="N1076" s="22"/>
      <c r="O1076" s="22"/>
      <c r="P1076" s="22"/>
    </row>
    <row r="1077" spans="1:16" x14ac:dyDescent="0.3">
      <c r="A1077" s="22">
        <f>VLOOKUP(B1077,web_archive!D:D,1,FALSE)</f>
        <v>2223</v>
      </c>
      <c r="B1077" s="22">
        <v>2223</v>
      </c>
      <c r="C1077" s="22" t="s">
        <v>34192</v>
      </c>
      <c r="D1077" s="22">
        <v>30</v>
      </c>
      <c r="E1077" s="22" t="s">
        <v>34191</v>
      </c>
      <c r="F1077" s="22"/>
      <c r="G1077" s="22" t="s">
        <v>32712</v>
      </c>
      <c r="H1077" s="22"/>
      <c r="I1077" s="22" t="s">
        <v>34162</v>
      </c>
      <c r="J1077" s="22">
        <v>3</v>
      </c>
      <c r="K1077" s="22">
        <v>0</v>
      </c>
      <c r="L1077" s="22" t="s">
        <v>60</v>
      </c>
      <c r="M1077" s="22"/>
      <c r="N1077" s="22"/>
      <c r="O1077" s="22"/>
      <c r="P1077" s="22"/>
    </row>
    <row r="1078" spans="1:16" x14ac:dyDescent="0.3">
      <c r="A1078" s="22">
        <f>VLOOKUP(B1078,web_archive!D:D,1,FALSE)</f>
        <v>2224</v>
      </c>
      <c r="B1078" s="22">
        <v>2224</v>
      </c>
      <c r="C1078" s="22" t="s">
        <v>4604</v>
      </c>
      <c r="D1078" s="22">
        <v>30</v>
      </c>
      <c r="E1078" s="22" t="s">
        <v>34193</v>
      </c>
      <c r="F1078" s="22" t="s">
        <v>34194</v>
      </c>
      <c r="G1078" s="22" t="s">
        <v>32712</v>
      </c>
      <c r="H1078" s="22"/>
      <c r="I1078" s="22" t="s">
        <v>34195</v>
      </c>
      <c r="J1078" s="22">
        <v>5</v>
      </c>
      <c r="K1078" s="22">
        <v>0</v>
      </c>
      <c r="L1078" s="22" t="s">
        <v>60</v>
      </c>
      <c r="M1078" s="22"/>
      <c r="N1078" s="22"/>
      <c r="O1078" s="22"/>
      <c r="P1078" s="22"/>
    </row>
    <row r="1079" spans="1:16" x14ac:dyDescent="0.3">
      <c r="A1079" s="22">
        <f>VLOOKUP(B1079,web_archive!D:D,1,FALSE)</f>
        <v>2225</v>
      </c>
      <c r="B1079" s="22">
        <v>2225</v>
      </c>
      <c r="C1079" s="22" t="s">
        <v>34196</v>
      </c>
      <c r="D1079" s="22">
        <v>30</v>
      </c>
      <c r="E1079" s="22" t="s">
        <v>34193</v>
      </c>
      <c r="F1079" s="22" t="s">
        <v>34197</v>
      </c>
      <c r="G1079" s="22" t="s">
        <v>32712</v>
      </c>
      <c r="H1079" s="22"/>
      <c r="I1079" s="22" t="s">
        <v>34195</v>
      </c>
      <c r="J1079" s="22">
        <v>5</v>
      </c>
      <c r="K1079" s="22">
        <v>0</v>
      </c>
      <c r="L1079" s="22" t="s">
        <v>60</v>
      </c>
      <c r="M1079" s="22"/>
      <c r="N1079" s="22"/>
      <c r="O1079" s="22"/>
      <c r="P1079" s="22"/>
    </row>
    <row r="1080" spans="1:16" x14ac:dyDescent="0.3">
      <c r="A1080" s="22">
        <f>VLOOKUP(B1080,web_archive!D:D,1,FALSE)</f>
        <v>2226</v>
      </c>
      <c r="B1080" s="22">
        <v>2226</v>
      </c>
      <c r="C1080" s="22" t="s">
        <v>1846</v>
      </c>
      <c r="D1080" s="22">
        <v>40</v>
      </c>
      <c r="E1080" s="22" t="s">
        <v>34198</v>
      </c>
      <c r="F1080" s="22" t="s">
        <v>34199</v>
      </c>
      <c r="G1080" s="22" t="s">
        <v>32712</v>
      </c>
      <c r="H1080" s="22"/>
      <c r="I1080" s="22" t="s">
        <v>34162</v>
      </c>
      <c r="J1080" s="22">
        <v>4</v>
      </c>
      <c r="K1080" s="22">
        <v>0</v>
      </c>
      <c r="L1080" s="22" t="s">
        <v>60</v>
      </c>
      <c r="M1080" s="22"/>
      <c r="N1080" s="22"/>
      <c r="O1080" s="22"/>
      <c r="P1080" s="22"/>
    </row>
    <row r="1081" spans="1:16" x14ac:dyDescent="0.3">
      <c r="A1081" s="22">
        <f>VLOOKUP(B1081,web_archive!D:D,1,FALSE)</f>
        <v>2227</v>
      </c>
      <c r="B1081" s="22">
        <v>2227</v>
      </c>
      <c r="C1081" s="22" t="s">
        <v>34200</v>
      </c>
      <c r="D1081" s="22">
        <v>40</v>
      </c>
      <c r="E1081" s="22" t="s">
        <v>34198</v>
      </c>
      <c r="F1081" s="22" t="s">
        <v>34201</v>
      </c>
      <c r="G1081" s="22" t="s">
        <v>32712</v>
      </c>
      <c r="H1081" s="22"/>
      <c r="I1081" s="22" t="s">
        <v>34162</v>
      </c>
      <c r="J1081" s="22">
        <v>4</v>
      </c>
      <c r="K1081" s="22">
        <v>0</v>
      </c>
      <c r="L1081" s="22" t="s">
        <v>60</v>
      </c>
      <c r="M1081" s="22"/>
      <c r="N1081" s="22"/>
      <c r="O1081" s="22"/>
      <c r="P1081" s="22"/>
    </row>
    <row r="1082" spans="1:16" x14ac:dyDescent="0.3">
      <c r="A1082" s="22" t="e">
        <f>VLOOKUP(B1082,web_archive!D:D,1,FALSE)</f>
        <v>#N/A</v>
      </c>
      <c r="B1082" s="22">
        <v>2228</v>
      </c>
      <c r="C1082" s="22" t="s">
        <v>5112</v>
      </c>
      <c r="D1082" s="22">
        <v>60</v>
      </c>
      <c r="E1082" s="22" t="s">
        <v>34202</v>
      </c>
      <c r="F1082" s="22"/>
      <c r="G1082" s="22" t="s">
        <v>32712</v>
      </c>
      <c r="H1082" s="22"/>
      <c r="I1082" s="22" t="s">
        <v>34162</v>
      </c>
      <c r="J1082" s="22">
        <v>6</v>
      </c>
      <c r="K1082" s="22">
        <v>0</v>
      </c>
      <c r="L1082" s="22" t="s">
        <v>60</v>
      </c>
      <c r="M1082" s="22"/>
      <c r="N1082" s="22"/>
      <c r="O1082" s="22"/>
      <c r="P1082" s="22"/>
    </row>
    <row r="1083" spans="1:16" x14ac:dyDescent="0.3">
      <c r="A1083" s="22">
        <f>VLOOKUP(B1083,web_archive!D:D,1,FALSE)</f>
        <v>2229</v>
      </c>
      <c r="B1083" s="22">
        <v>2229</v>
      </c>
      <c r="C1083" s="22" t="s">
        <v>34203</v>
      </c>
      <c r="D1083" s="22">
        <v>60</v>
      </c>
      <c r="E1083" s="22" t="s">
        <v>34202</v>
      </c>
      <c r="F1083" s="22" t="s">
        <v>34204</v>
      </c>
      <c r="G1083" s="22" t="s">
        <v>32712</v>
      </c>
      <c r="H1083" s="22"/>
      <c r="I1083" s="22" t="s">
        <v>34162</v>
      </c>
      <c r="J1083" s="22">
        <v>6</v>
      </c>
      <c r="K1083" s="22">
        <v>0</v>
      </c>
      <c r="L1083" s="22" t="s">
        <v>60</v>
      </c>
      <c r="M1083" s="22"/>
      <c r="N1083" s="22"/>
      <c r="O1083" s="22"/>
      <c r="P1083" s="22"/>
    </row>
    <row r="1084" spans="1:16" x14ac:dyDescent="0.3">
      <c r="A1084" s="22" t="e">
        <f>VLOOKUP(B1084,web_archive!D:D,1,FALSE)</f>
        <v>#N/A</v>
      </c>
      <c r="B1084" s="22">
        <v>2230</v>
      </c>
      <c r="C1084" s="22" t="s">
        <v>13127</v>
      </c>
      <c r="D1084" s="22">
        <v>50</v>
      </c>
      <c r="E1084" s="22" t="s">
        <v>34205</v>
      </c>
      <c r="F1084" s="22"/>
      <c r="G1084" s="22" t="s">
        <v>34168</v>
      </c>
      <c r="H1084" s="22"/>
      <c r="I1084" s="22" t="s">
        <v>34162</v>
      </c>
      <c r="J1084" s="22">
        <v>4</v>
      </c>
      <c r="K1084" s="22">
        <v>0</v>
      </c>
      <c r="L1084" s="22" t="s">
        <v>60</v>
      </c>
      <c r="M1084" s="22"/>
      <c r="N1084" s="22"/>
      <c r="O1084" s="22"/>
      <c r="P1084" s="22"/>
    </row>
    <row r="1085" spans="1:16" x14ac:dyDescent="0.3">
      <c r="A1085" s="22" t="e">
        <f>VLOOKUP(B1085,web_archive!D:D,1,FALSE)</f>
        <v>#N/A</v>
      </c>
      <c r="B1085" s="22">
        <v>2231</v>
      </c>
      <c r="C1085" s="22" t="s">
        <v>34206</v>
      </c>
      <c r="D1085" s="22">
        <v>50</v>
      </c>
      <c r="E1085" s="22" t="s">
        <v>34205</v>
      </c>
      <c r="F1085" s="22"/>
      <c r="G1085" s="22" t="s">
        <v>34168</v>
      </c>
      <c r="H1085" s="22"/>
      <c r="I1085" s="22" t="s">
        <v>34162</v>
      </c>
      <c r="J1085" s="22">
        <v>4</v>
      </c>
      <c r="K1085" s="22">
        <v>0</v>
      </c>
      <c r="L1085" s="22" t="s">
        <v>60</v>
      </c>
      <c r="M1085" s="22"/>
      <c r="N1085" s="22"/>
      <c r="O1085" s="22"/>
      <c r="P1085" s="22"/>
    </row>
    <row r="1086" spans="1:16" x14ac:dyDescent="0.3">
      <c r="A1086" s="22">
        <f>VLOOKUP(B1086,web_archive!D:D,1,FALSE)</f>
        <v>2232</v>
      </c>
      <c r="B1086" s="22">
        <v>2232</v>
      </c>
      <c r="C1086" s="22" t="s">
        <v>2219</v>
      </c>
      <c r="D1086" s="22">
        <v>30</v>
      </c>
      <c r="E1086" s="22" t="s">
        <v>34207</v>
      </c>
      <c r="F1086" s="22"/>
      <c r="G1086" s="22" t="s">
        <v>34168</v>
      </c>
      <c r="H1086" s="22"/>
      <c r="I1086" s="22" t="s">
        <v>34162</v>
      </c>
      <c r="J1086" s="22">
        <v>3</v>
      </c>
      <c r="K1086" s="22">
        <v>0</v>
      </c>
      <c r="L1086" s="22" t="s">
        <v>60</v>
      </c>
      <c r="M1086" s="22"/>
      <c r="N1086" s="22"/>
      <c r="O1086" s="22"/>
      <c r="P1086" s="22"/>
    </row>
    <row r="1087" spans="1:16" x14ac:dyDescent="0.3">
      <c r="A1087" s="22">
        <f>VLOOKUP(B1087,web_archive!D:D,1,FALSE)</f>
        <v>2233</v>
      </c>
      <c r="B1087" s="22">
        <v>2233</v>
      </c>
      <c r="C1087" s="22" t="s">
        <v>34208</v>
      </c>
      <c r="D1087" s="22">
        <v>30</v>
      </c>
      <c r="E1087" s="22" t="s">
        <v>34207</v>
      </c>
      <c r="F1087" s="22" t="s">
        <v>34209</v>
      </c>
      <c r="G1087" s="22" t="s">
        <v>34168</v>
      </c>
      <c r="H1087" s="22"/>
      <c r="I1087" s="22" t="s">
        <v>34162</v>
      </c>
      <c r="J1087" s="22">
        <v>3</v>
      </c>
      <c r="K1087" s="22">
        <v>0</v>
      </c>
      <c r="L1087" s="22" t="s">
        <v>60</v>
      </c>
      <c r="M1087" s="22"/>
      <c r="N1087" s="22"/>
      <c r="O1087" s="22"/>
      <c r="P1087" s="22"/>
    </row>
    <row r="1088" spans="1:16" x14ac:dyDescent="0.3">
      <c r="A1088" s="22">
        <f>VLOOKUP(B1088,web_archive!D:D,1,FALSE)</f>
        <v>2234</v>
      </c>
      <c r="B1088" s="22">
        <v>2234</v>
      </c>
      <c r="C1088" s="22" t="s">
        <v>10018</v>
      </c>
      <c r="D1088" s="22">
        <v>40</v>
      </c>
      <c r="E1088" s="22" t="s">
        <v>34210</v>
      </c>
      <c r="F1088" s="22" t="s">
        <v>34211</v>
      </c>
      <c r="G1088" s="22" t="s">
        <v>33444</v>
      </c>
      <c r="H1088" s="22"/>
      <c r="I1088" s="22" t="s">
        <v>34162</v>
      </c>
      <c r="J1088" s="22">
        <v>4</v>
      </c>
      <c r="K1088" s="22">
        <v>45</v>
      </c>
      <c r="L1088" s="22" t="s">
        <v>60</v>
      </c>
      <c r="M1088" s="22"/>
      <c r="N1088" s="22"/>
      <c r="O1088" s="22"/>
      <c r="P1088" s="22"/>
    </row>
    <row r="1089" spans="1:16" x14ac:dyDescent="0.3">
      <c r="A1089" s="22">
        <f>VLOOKUP(B1089,web_archive!D:D,1,FALSE)</f>
        <v>2235</v>
      </c>
      <c r="B1089" s="22">
        <v>2235</v>
      </c>
      <c r="C1089" s="22" t="s">
        <v>2591</v>
      </c>
      <c r="D1089" s="22">
        <v>40</v>
      </c>
      <c r="E1089" s="22" t="s">
        <v>34212</v>
      </c>
      <c r="F1089" s="22" t="s">
        <v>34213</v>
      </c>
      <c r="G1089" s="22" t="s">
        <v>33444</v>
      </c>
      <c r="H1089" s="22"/>
      <c r="I1089" s="22" t="s">
        <v>34162</v>
      </c>
      <c r="J1089" s="22">
        <v>4</v>
      </c>
      <c r="K1089" s="22">
        <v>45</v>
      </c>
      <c r="L1089" s="22" t="s">
        <v>60</v>
      </c>
      <c r="M1089" s="22"/>
      <c r="N1089" s="22"/>
      <c r="O1089" s="22"/>
      <c r="P1089" s="22"/>
    </row>
    <row r="1090" spans="1:16" x14ac:dyDescent="0.3">
      <c r="A1090" s="22">
        <f>VLOOKUP(B1090,web_archive!D:D,1,FALSE)</f>
        <v>2236</v>
      </c>
      <c r="B1090" s="22">
        <v>2236</v>
      </c>
      <c r="C1090" s="22" t="s">
        <v>8722</v>
      </c>
      <c r="D1090" s="22">
        <v>10</v>
      </c>
      <c r="E1090" s="22" t="s">
        <v>34214</v>
      </c>
      <c r="F1090" s="22" t="s">
        <v>34215</v>
      </c>
      <c r="G1090" s="22" t="s">
        <v>34216</v>
      </c>
      <c r="H1090" s="22"/>
      <c r="I1090" s="22" t="s">
        <v>34162</v>
      </c>
      <c r="J1090" s="22">
        <v>1</v>
      </c>
      <c r="K1090" s="22">
        <v>0</v>
      </c>
      <c r="L1090" s="22" t="s">
        <v>60</v>
      </c>
      <c r="M1090" s="22"/>
      <c r="N1090" s="22"/>
      <c r="O1090" s="22"/>
      <c r="P1090" s="22"/>
    </row>
    <row r="1091" spans="1:16" x14ac:dyDescent="0.3">
      <c r="A1091" s="22">
        <f>VLOOKUP(B1091,web_archive!D:D,1,FALSE)</f>
        <v>2237</v>
      </c>
      <c r="B1091" s="22">
        <v>2237</v>
      </c>
      <c r="C1091" s="22" t="s">
        <v>10545</v>
      </c>
      <c r="D1091" s="22">
        <v>10</v>
      </c>
      <c r="E1091" s="22" t="s">
        <v>10545</v>
      </c>
      <c r="F1091" s="22"/>
      <c r="G1091" s="22" t="s">
        <v>32712</v>
      </c>
      <c r="H1091" s="22"/>
      <c r="I1091" s="22" t="s">
        <v>34185</v>
      </c>
      <c r="J1091" s="22">
        <v>0</v>
      </c>
      <c r="K1091" s="22">
        <v>0</v>
      </c>
      <c r="L1091" s="22" t="s">
        <v>24</v>
      </c>
      <c r="M1091" s="22"/>
      <c r="N1091" s="22"/>
      <c r="O1091" s="22"/>
      <c r="P1091" s="22"/>
    </row>
    <row r="1092" spans="1:16" x14ac:dyDescent="0.3">
      <c r="A1092" s="22" t="e">
        <f>VLOOKUP(B1092,web_archive!D:D,1,FALSE)</f>
        <v>#N/A</v>
      </c>
      <c r="B1092" s="22">
        <v>2239</v>
      </c>
      <c r="C1092" s="22" t="s">
        <v>6783</v>
      </c>
      <c r="D1092" s="22">
        <v>10</v>
      </c>
      <c r="E1092" s="22" t="s">
        <v>34217</v>
      </c>
      <c r="F1092" s="22"/>
      <c r="G1092" s="22" t="s">
        <v>32712</v>
      </c>
      <c r="H1092" s="22"/>
      <c r="I1092" s="22" t="s">
        <v>34155</v>
      </c>
      <c r="J1092" s="22">
        <v>0</v>
      </c>
      <c r="K1092" s="22">
        <v>0</v>
      </c>
      <c r="L1092" s="22" t="s">
        <v>24</v>
      </c>
      <c r="M1092" s="22"/>
      <c r="N1092" s="22"/>
      <c r="O1092" s="22"/>
      <c r="P1092" s="22"/>
    </row>
    <row r="1093" spans="1:16" x14ac:dyDescent="0.3">
      <c r="A1093" s="22">
        <f>VLOOKUP(B1093,web_archive!D:D,1,FALSE)</f>
        <v>2240</v>
      </c>
      <c r="B1093" s="22">
        <v>2240</v>
      </c>
      <c r="C1093" s="22" t="s">
        <v>860</v>
      </c>
      <c r="D1093" s="22">
        <v>10</v>
      </c>
      <c r="E1093" s="22" t="s">
        <v>860</v>
      </c>
      <c r="F1093" s="22"/>
      <c r="G1093" s="22" t="s">
        <v>32712</v>
      </c>
      <c r="H1093" s="22"/>
      <c r="I1093" s="22" t="s">
        <v>34185</v>
      </c>
      <c r="J1093" s="22">
        <v>0</v>
      </c>
      <c r="K1093" s="22">
        <v>0</v>
      </c>
      <c r="L1093" s="22" t="s">
        <v>24</v>
      </c>
      <c r="M1093" s="22"/>
      <c r="N1093" s="22"/>
      <c r="O1093" s="22"/>
      <c r="P1093" s="22"/>
    </row>
    <row r="1094" spans="1:16" x14ac:dyDescent="0.3">
      <c r="A1094" s="22">
        <f>VLOOKUP(B1094,web_archive!D:D,1,FALSE)</f>
        <v>2241</v>
      </c>
      <c r="B1094" s="22">
        <v>2241</v>
      </c>
      <c r="C1094" s="22" t="s">
        <v>4711</v>
      </c>
      <c r="D1094" s="22">
        <v>10</v>
      </c>
      <c r="E1094" s="22" t="s">
        <v>34218</v>
      </c>
      <c r="F1094" s="22" t="s">
        <v>34219</v>
      </c>
      <c r="G1094" s="22" t="s">
        <v>32712</v>
      </c>
      <c r="H1094" s="22"/>
      <c r="I1094" s="22" t="s">
        <v>34185</v>
      </c>
      <c r="J1094" s="22">
        <v>0</v>
      </c>
      <c r="K1094" s="22">
        <v>0</v>
      </c>
      <c r="L1094" s="22" t="s">
        <v>24</v>
      </c>
      <c r="M1094" s="22"/>
      <c r="N1094" s="22"/>
      <c r="O1094" s="22"/>
      <c r="P1094" s="22"/>
    </row>
    <row r="1095" spans="1:16" x14ac:dyDescent="0.3">
      <c r="A1095" s="22">
        <f>VLOOKUP(B1095,web_archive!D:D,1,FALSE)</f>
        <v>2243</v>
      </c>
      <c r="B1095" s="22">
        <v>2243</v>
      </c>
      <c r="C1095" s="22" t="s">
        <v>4378</v>
      </c>
      <c r="D1095" s="22">
        <v>10</v>
      </c>
      <c r="E1095" s="22" t="s">
        <v>34220</v>
      </c>
      <c r="F1095" s="22"/>
      <c r="G1095" s="22" t="s">
        <v>34221</v>
      </c>
      <c r="H1095" s="22"/>
      <c r="I1095" s="22" t="s">
        <v>34155</v>
      </c>
      <c r="J1095" s="22">
        <v>1</v>
      </c>
      <c r="K1095" s="22">
        <v>0</v>
      </c>
      <c r="L1095" s="22" t="s">
        <v>24</v>
      </c>
      <c r="M1095" s="22"/>
      <c r="N1095" s="22"/>
      <c r="O1095" s="22"/>
      <c r="P1095" s="22"/>
    </row>
    <row r="1096" spans="1:16" x14ac:dyDescent="0.3">
      <c r="A1096" s="22">
        <f>VLOOKUP(B1096,web_archive!D:D,1,FALSE)</f>
        <v>2244</v>
      </c>
      <c r="B1096" s="22">
        <v>2244</v>
      </c>
      <c r="C1096" s="22" t="s">
        <v>1095</v>
      </c>
      <c r="D1096" s="22">
        <v>20</v>
      </c>
      <c r="E1096" s="22" t="s">
        <v>34222</v>
      </c>
      <c r="F1096" s="22" t="s">
        <v>34223</v>
      </c>
      <c r="G1096" s="22" t="s">
        <v>34168</v>
      </c>
      <c r="H1096" s="22"/>
      <c r="I1096" s="22" t="s">
        <v>34162</v>
      </c>
      <c r="J1096" s="22">
        <v>2</v>
      </c>
      <c r="K1096" s="22">
        <v>0</v>
      </c>
      <c r="L1096" s="22" t="s">
        <v>60</v>
      </c>
      <c r="M1096" s="22"/>
      <c r="N1096" s="22"/>
      <c r="O1096" s="22"/>
      <c r="P1096" s="22"/>
    </row>
    <row r="1097" spans="1:16" x14ac:dyDescent="0.3">
      <c r="A1097" s="22">
        <f>VLOOKUP(B1097,web_archive!D:D,1,FALSE)</f>
        <v>2245</v>
      </c>
      <c r="B1097" s="22">
        <v>2245</v>
      </c>
      <c r="C1097" s="22" t="s">
        <v>9815</v>
      </c>
      <c r="D1097" s="22">
        <v>40</v>
      </c>
      <c r="E1097" s="22" t="s">
        <v>34224</v>
      </c>
      <c r="F1097" s="22" t="s">
        <v>34225</v>
      </c>
      <c r="G1097" s="22" t="s">
        <v>32712</v>
      </c>
      <c r="H1097" s="22"/>
      <c r="I1097" s="22" t="s">
        <v>34162</v>
      </c>
      <c r="J1097" s="22">
        <v>3</v>
      </c>
      <c r="K1097" s="22">
        <v>0</v>
      </c>
      <c r="L1097" s="22" t="s">
        <v>60</v>
      </c>
      <c r="M1097" s="22"/>
      <c r="N1097" s="22"/>
      <c r="O1097" s="22"/>
      <c r="P1097" s="22"/>
    </row>
    <row r="1098" spans="1:16" x14ac:dyDescent="0.3">
      <c r="A1098" s="22">
        <f>VLOOKUP(B1098,web_archive!D:D,1,FALSE)</f>
        <v>2246</v>
      </c>
      <c r="B1098" s="22">
        <v>2246</v>
      </c>
      <c r="C1098" s="22" t="s">
        <v>4658</v>
      </c>
      <c r="D1098" s="22">
        <v>90</v>
      </c>
      <c r="E1098" s="22" t="s">
        <v>34226</v>
      </c>
      <c r="F1098" s="22" t="s">
        <v>34227</v>
      </c>
      <c r="G1098" s="22" t="s">
        <v>34228</v>
      </c>
      <c r="H1098" s="22"/>
      <c r="I1098" s="22" t="s">
        <v>34162</v>
      </c>
      <c r="J1098" s="22">
        <v>5</v>
      </c>
      <c r="K1098" s="22">
        <v>40</v>
      </c>
      <c r="L1098" s="22" t="s">
        <v>60</v>
      </c>
      <c r="M1098" s="22"/>
      <c r="N1098" s="22"/>
      <c r="O1098" s="22"/>
      <c r="P1098" s="22"/>
    </row>
    <row r="1099" spans="1:16" x14ac:dyDescent="0.3">
      <c r="A1099" s="22">
        <f>VLOOKUP(B1099,web_archive!D:D,1,FALSE)</f>
        <v>2247</v>
      </c>
      <c r="B1099" s="22">
        <v>2247</v>
      </c>
      <c r="C1099" s="22" t="s">
        <v>7244</v>
      </c>
      <c r="D1099" s="22">
        <v>40</v>
      </c>
      <c r="E1099" s="22" t="s">
        <v>34229</v>
      </c>
      <c r="F1099" s="22" t="s">
        <v>34230</v>
      </c>
      <c r="G1099" s="22" t="s">
        <v>32712</v>
      </c>
      <c r="H1099" s="22"/>
      <c r="I1099" s="22" t="s">
        <v>34162</v>
      </c>
      <c r="J1099" s="22">
        <v>3</v>
      </c>
      <c r="K1099" s="22">
        <v>0</v>
      </c>
      <c r="L1099" s="22" t="s">
        <v>60</v>
      </c>
      <c r="M1099" s="22"/>
      <c r="N1099" s="22"/>
      <c r="O1099" s="22"/>
      <c r="P1099" s="22"/>
    </row>
    <row r="1100" spans="1:16" x14ac:dyDescent="0.3">
      <c r="A1100" s="22">
        <f>VLOOKUP(B1100,web_archive!D:D,1,FALSE)</f>
        <v>2248</v>
      </c>
      <c r="B1100" s="22">
        <v>2248</v>
      </c>
      <c r="C1100" s="22" t="s">
        <v>10578</v>
      </c>
      <c r="D1100" s="22">
        <v>40</v>
      </c>
      <c r="E1100" s="22" t="s">
        <v>34231</v>
      </c>
      <c r="F1100" s="22" t="s">
        <v>34232</v>
      </c>
      <c r="G1100" s="22" t="s">
        <v>32712</v>
      </c>
      <c r="H1100" s="22"/>
      <c r="I1100" s="22" t="s">
        <v>34162</v>
      </c>
      <c r="J1100" s="22">
        <v>3</v>
      </c>
      <c r="K1100" s="22">
        <v>0</v>
      </c>
      <c r="L1100" s="22" t="s">
        <v>60</v>
      </c>
      <c r="M1100" s="22"/>
      <c r="N1100" s="22"/>
      <c r="O1100" s="22"/>
      <c r="P1100" s="22"/>
    </row>
    <row r="1101" spans="1:16" x14ac:dyDescent="0.3">
      <c r="A1101" s="22">
        <f>VLOOKUP(B1101,web_archive!D:D,1,FALSE)</f>
        <v>2249</v>
      </c>
      <c r="B1101" s="22">
        <v>2249</v>
      </c>
      <c r="C1101" s="22" t="s">
        <v>2487</v>
      </c>
      <c r="D1101" s="22">
        <v>30</v>
      </c>
      <c r="E1101" s="22" t="s">
        <v>34233</v>
      </c>
      <c r="F1101" s="22" t="s">
        <v>34234</v>
      </c>
      <c r="G1101" s="22" t="s">
        <v>34235</v>
      </c>
      <c r="H1101" s="22"/>
      <c r="I1101" s="22" t="s">
        <v>34162</v>
      </c>
      <c r="J1101" s="22">
        <v>3</v>
      </c>
      <c r="K1101" s="22">
        <v>0</v>
      </c>
      <c r="L1101" s="22" t="s">
        <v>60</v>
      </c>
      <c r="M1101" s="22"/>
      <c r="N1101" s="22"/>
      <c r="O1101" s="22"/>
      <c r="P1101" s="22"/>
    </row>
    <row r="1102" spans="1:16" x14ac:dyDescent="0.3">
      <c r="A1102" s="22">
        <f>VLOOKUP(B1102,web_archive!D:D,1,FALSE)</f>
        <v>2250</v>
      </c>
      <c r="B1102" s="22">
        <v>2250</v>
      </c>
      <c r="C1102" s="22" t="s">
        <v>3905</v>
      </c>
      <c r="D1102" s="22">
        <v>10</v>
      </c>
      <c r="E1102" s="22" t="s">
        <v>34236</v>
      </c>
      <c r="F1102" s="22" t="s">
        <v>34237</v>
      </c>
      <c r="G1102" s="22" t="s">
        <v>34238</v>
      </c>
      <c r="H1102" s="22"/>
      <c r="I1102" s="22" t="s">
        <v>34162</v>
      </c>
      <c r="J1102" s="22">
        <v>1</v>
      </c>
      <c r="K1102" s="22">
        <v>0</v>
      </c>
      <c r="L1102" s="22" t="s">
        <v>24</v>
      </c>
      <c r="M1102" s="22"/>
      <c r="N1102" s="22"/>
      <c r="O1102" s="22"/>
      <c r="P1102" s="22"/>
    </row>
    <row r="1103" spans="1:16" x14ac:dyDescent="0.3">
      <c r="A1103" s="22">
        <f>VLOOKUP(B1103,web_archive!D:D,1,FALSE)</f>
        <v>2251</v>
      </c>
      <c r="B1103" s="22">
        <v>2251</v>
      </c>
      <c r="C1103" s="22" t="s">
        <v>5221</v>
      </c>
      <c r="D1103" s="22">
        <v>10</v>
      </c>
      <c r="E1103" s="22" t="s">
        <v>34239</v>
      </c>
      <c r="F1103" s="22" t="s">
        <v>34240</v>
      </c>
      <c r="G1103" s="22" t="s">
        <v>34168</v>
      </c>
      <c r="H1103" s="22"/>
      <c r="I1103" s="22" t="s">
        <v>34162</v>
      </c>
      <c r="J1103" s="22">
        <v>5</v>
      </c>
      <c r="K1103" s="22">
        <v>0</v>
      </c>
      <c r="L1103" s="22" t="s">
        <v>60</v>
      </c>
      <c r="M1103" s="22"/>
      <c r="N1103" s="22"/>
      <c r="O1103" s="22"/>
      <c r="P1103" s="22"/>
    </row>
    <row r="1104" spans="1:16" x14ac:dyDescent="0.3">
      <c r="A1104" s="22">
        <f>VLOOKUP(B1104,web_archive!D:D,1,FALSE)</f>
        <v>2252</v>
      </c>
      <c r="B1104" s="22">
        <v>2252</v>
      </c>
      <c r="C1104" s="22" t="s">
        <v>9570</v>
      </c>
      <c r="D1104" s="22">
        <v>30</v>
      </c>
      <c r="E1104" s="22" t="s">
        <v>34241</v>
      </c>
      <c r="F1104" s="22" t="s">
        <v>34242</v>
      </c>
      <c r="G1104" s="22" t="s">
        <v>34243</v>
      </c>
      <c r="H1104" s="22"/>
      <c r="I1104" s="22" t="s">
        <v>34162</v>
      </c>
      <c r="J1104" s="22">
        <v>4</v>
      </c>
      <c r="K1104" s="22">
        <v>0</v>
      </c>
      <c r="L1104" s="22" t="s">
        <v>60</v>
      </c>
      <c r="M1104" s="22"/>
      <c r="N1104" s="22"/>
      <c r="O1104" s="22"/>
      <c r="P1104" s="22"/>
    </row>
    <row r="1105" spans="1:16" x14ac:dyDescent="0.3">
      <c r="A1105" s="22">
        <f>VLOOKUP(B1105,web_archive!D:D,1,FALSE)</f>
        <v>2253</v>
      </c>
      <c r="B1105" s="22">
        <v>2253</v>
      </c>
      <c r="C1105" s="22" t="s">
        <v>9770</v>
      </c>
      <c r="D1105" s="22">
        <v>10</v>
      </c>
      <c r="E1105" s="22" t="s">
        <v>34244</v>
      </c>
      <c r="F1105" s="22" t="s">
        <v>34245</v>
      </c>
      <c r="G1105" s="22" t="s">
        <v>34246</v>
      </c>
      <c r="H1105" s="22"/>
      <c r="I1105" s="22" t="s">
        <v>34162</v>
      </c>
      <c r="J1105" s="22">
        <v>1</v>
      </c>
      <c r="K1105" s="22">
        <v>0</v>
      </c>
      <c r="L1105" s="22" t="s">
        <v>24</v>
      </c>
      <c r="M1105" s="22"/>
      <c r="N1105" s="22"/>
      <c r="O1105" s="22"/>
      <c r="P1105" s="22"/>
    </row>
    <row r="1106" spans="1:16" x14ac:dyDescent="0.3">
      <c r="A1106" s="22">
        <f>VLOOKUP(B1106,web_archive!D:D,1,FALSE)</f>
        <v>2254</v>
      </c>
      <c r="B1106" s="22">
        <v>2254</v>
      </c>
      <c r="C1106" s="22" t="s">
        <v>316</v>
      </c>
      <c r="D1106" s="22">
        <v>10</v>
      </c>
      <c r="E1106" s="22" t="s">
        <v>34247</v>
      </c>
      <c r="F1106" s="22" t="s">
        <v>34248</v>
      </c>
      <c r="G1106" s="22" t="s">
        <v>34249</v>
      </c>
      <c r="H1106" s="22"/>
      <c r="I1106" s="22" t="s">
        <v>34162</v>
      </c>
      <c r="J1106" s="22">
        <v>2</v>
      </c>
      <c r="K1106" s="22">
        <v>0</v>
      </c>
      <c r="L1106" s="22" t="s">
        <v>60</v>
      </c>
      <c r="M1106" s="22"/>
      <c r="N1106" s="22"/>
      <c r="O1106" s="22"/>
      <c r="P1106" s="22"/>
    </row>
    <row r="1107" spans="1:16" x14ac:dyDescent="0.3">
      <c r="A1107" s="22">
        <f>VLOOKUP(B1107,web_archive!D:D,1,FALSE)</f>
        <v>2255</v>
      </c>
      <c r="B1107" s="22">
        <v>2255</v>
      </c>
      <c r="C1107" s="22" t="s">
        <v>8742</v>
      </c>
      <c r="D1107" s="22">
        <v>10</v>
      </c>
      <c r="E1107" s="22" t="s">
        <v>34250</v>
      </c>
      <c r="F1107" s="22" t="s">
        <v>34251</v>
      </c>
      <c r="G1107" s="22" t="s">
        <v>34252</v>
      </c>
      <c r="H1107" s="22"/>
      <c r="I1107" s="22" t="s">
        <v>34162</v>
      </c>
      <c r="J1107" s="22">
        <v>3</v>
      </c>
      <c r="K1107" s="22">
        <v>0</v>
      </c>
      <c r="L1107" s="22" t="s">
        <v>60</v>
      </c>
      <c r="M1107" s="22"/>
      <c r="N1107" s="22"/>
      <c r="O1107" s="22"/>
      <c r="P1107" s="22"/>
    </row>
    <row r="1108" spans="1:16" x14ac:dyDescent="0.3">
      <c r="A1108" s="22">
        <f>VLOOKUP(B1108,web_archive!D:D,1,FALSE)</f>
        <v>2256</v>
      </c>
      <c r="B1108" s="22">
        <v>2256</v>
      </c>
      <c r="C1108" s="22" t="s">
        <v>6328</v>
      </c>
      <c r="D1108" s="22">
        <v>80</v>
      </c>
      <c r="E1108" s="22" t="s">
        <v>34253</v>
      </c>
      <c r="F1108" s="22" t="s">
        <v>34254</v>
      </c>
      <c r="G1108" s="22" t="s">
        <v>34255</v>
      </c>
      <c r="H1108" s="22"/>
      <c r="I1108" s="22" t="s">
        <v>34162</v>
      </c>
      <c r="J1108" s="22">
        <v>5</v>
      </c>
      <c r="K1108" s="22">
        <v>0</v>
      </c>
      <c r="L1108" s="22" t="s">
        <v>60</v>
      </c>
      <c r="M1108" s="22"/>
      <c r="N1108" s="22"/>
      <c r="O1108" s="22"/>
      <c r="P1108" s="22"/>
    </row>
    <row r="1109" spans="1:16" x14ac:dyDescent="0.3">
      <c r="A1109" s="22">
        <f>VLOOKUP(B1109,web_archive!D:D,1,FALSE)</f>
        <v>2257</v>
      </c>
      <c r="B1109" s="22">
        <v>2257</v>
      </c>
      <c r="C1109" s="22" t="s">
        <v>9303</v>
      </c>
      <c r="D1109" s="22">
        <v>10</v>
      </c>
      <c r="E1109" s="22" t="s">
        <v>34256</v>
      </c>
      <c r="F1109" s="22" t="s">
        <v>34257</v>
      </c>
      <c r="G1109" s="22" t="s">
        <v>32712</v>
      </c>
      <c r="H1109" s="22"/>
      <c r="I1109" s="22" t="s">
        <v>34162</v>
      </c>
      <c r="J1109" s="22">
        <v>2</v>
      </c>
      <c r="K1109" s="22">
        <v>0</v>
      </c>
      <c r="L1109" s="22" t="s">
        <v>60</v>
      </c>
      <c r="M1109" s="22"/>
      <c r="N1109" s="22"/>
      <c r="O1109" s="22"/>
      <c r="P1109" s="22"/>
    </row>
    <row r="1110" spans="1:16" x14ac:dyDescent="0.3">
      <c r="A1110" s="22">
        <f>VLOOKUP(B1110,web_archive!D:D,1,FALSE)</f>
        <v>2258</v>
      </c>
      <c r="B1110" s="22">
        <v>2258</v>
      </c>
      <c r="C1110" s="22" t="s">
        <v>8924</v>
      </c>
      <c r="D1110" s="22">
        <v>100</v>
      </c>
      <c r="E1110" s="22" t="s">
        <v>34258</v>
      </c>
      <c r="F1110" s="22" t="s">
        <v>34259</v>
      </c>
      <c r="G1110" s="22" t="s">
        <v>32712</v>
      </c>
      <c r="H1110" s="22"/>
      <c r="I1110" s="22" t="s">
        <v>34162</v>
      </c>
      <c r="J1110" s="22">
        <v>6</v>
      </c>
      <c r="K1110" s="22">
        <v>50</v>
      </c>
      <c r="L1110" s="22" t="s">
        <v>60</v>
      </c>
      <c r="M1110" s="22"/>
      <c r="N1110" s="22"/>
      <c r="O1110" s="22"/>
      <c r="P1110" s="22"/>
    </row>
    <row r="1111" spans="1:16" x14ac:dyDescent="0.3">
      <c r="A1111" s="22">
        <f>VLOOKUP(B1111,web_archive!D:D,1,FALSE)</f>
        <v>2259</v>
      </c>
      <c r="B1111" s="22">
        <v>2259</v>
      </c>
      <c r="C1111" s="22" t="s">
        <v>6697</v>
      </c>
      <c r="D1111" s="22">
        <v>10</v>
      </c>
      <c r="E1111" s="22" t="s">
        <v>34260</v>
      </c>
      <c r="F1111" s="22" t="s">
        <v>34261</v>
      </c>
      <c r="G1111" s="22" t="s">
        <v>32712</v>
      </c>
      <c r="H1111" s="22"/>
      <c r="I1111" s="22" t="s">
        <v>34162</v>
      </c>
      <c r="J1111" s="22">
        <v>1</v>
      </c>
      <c r="K1111" s="22">
        <v>0</v>
      </c>
      <c r="L1111" s="22" t="s">
        <v>60</v>
      </c>
      <c r="M1111" s="22"/>
      <c r="N1111" s="22"/>
      <c r="O1111" s="22"/>
      <c r="P1111" s="22"/>
    </row>
    <row r="1112" spans="1:16" x14ac:dyDescent="0.3">
      <c r="A1112" s="22">
        <f>VLOOKUP(B1112,web_archive!D:D,1,FALSE)</f>
        <v>2260</v>
      </c>
      <c r="B1112" s="22">
        <v>2260</v>
      </c>
      <c r="C1112" s="22" t="s">
        <v>6686</v>
      </c>
      <c r="D1112" s="22">
        <v>10</v>
      </c>
      <c r="E1112" s="22" t="s">
        <v>34262</v>
      </c>
      <c r="F1112" s="22"/>
      <c r="G1112" s="22" t="s">
        <v>32712</v>
      </c>
      <c r="H1112" s="22"/>
      <c r="I1112" s="22" t="s">
        <v>34155</v>
      </c>
      <c r="J1112" s="22">
        <v>1</v>
      </c>
      <c r="K1112" s="22">
        <v>0</v>
      </c>
      <c r="L1112" s="22" t="s">
        <v>24</v>
      </c>
      <c r="M1112" s="22"/>
      <c r="N1112" s="22"/>
      <c r="O1112" s="22"/>
      <c r="P1112" s="22"/>
    </row>
    <row r="1113" spans="1:16" x14ac:dyDescent="0.3">
      <c r="A1113" s="22">
        <f>VLOOKUP(B1113,web_archive!D:D,1,FALSE)</f>
        <v>2261</v>
      </c>
      <c r="B1113" s="22">
        <v>2261</v>
      </c>
      <c r="C1113" s="22" t="s">
        <v>7925</v>
      </c>
      <c r="D1113" s="22">
        <v>40</v>
      </c>
      <c r="E1113" s="22" t="s">
        <v>34263</v>
      </c>
      <c r="F1113" s="22"/>
      <c r="G1113" s="22" t="s">
        <v>32712</v>
      </c>
      <c r="H1113" s="22"/>
      <c r="I1113" s="22" t="s">
        <v>34162</v>
      </c>
      <c r="J1113" s="22">
        <v>4</v>
      </c>
      <c r="K1113" s="22">
        <v>0</v>
      </c>
      <c r="L1113" s="22" t="s">
        <v>60</v>
      </c>
      <c r="M1113" s="22"/>
      <c r="N1113" s="22"/>
      <c r="O1113" s="22"/>
      <c r="P1113" s="22"/>
    </row>
    <row r="1114" spans="1:16" x14ac:dyDescent="0.3">
      <c r="A1114" s="22">
        <f>VLOOKUP(B1114,web_archive!D:D,1,FALSE)</f>
        <v>2262</v>
      </c>
      <c r="B1114" s="22">
        <v>2262</v>
      </c>
      <c r="C1114" s="22" t="s">
        <v>7630</v>
      </c>
      <c r="D1114" s="22">
        <v>10</v>
      </c>
      <c r="E1114" s="22" t="s">
        <v>34264</v>
      </c>
      <c r="F1114" s="22" t="s">
        <v>34265</v>
      </c>
      <c r="G1114" s="22" t="s">
        <v>32712</v>
      </c>
      <c r="H1114" s="22"/>
      <c r="I1114" s="22" t="s">
        <v>34185</v>
      </c>
      <c r="J1114" s="22">
        <v>0</v>
      </c>
      <c r="K1114" s="22">
        <v>0</v>
      </c>
      <c r="L1114" s="22" t="s">
        <v>24</v>
      </c>
      <c r="M1114" s="22"/>
      <c r="N1114" s="22"/>
      <c r="O1114" s="22"/>
      <c r="P1114" s="22"/>
    </row>
    <row r="1115" spans="1:16" x14ac:dyDescent="0.3">
      <c r="A1115" s="22">
        <f>VLOOKUP(B1115,web_archive!D:D,1,FALSE)</f>
        <v>2263</v>
      </c>
      <c r="B1115" s="22">
        <v>2263</v>
      </c>
      <c r="C1115" s="22" t="s">
        <v>4337</v>
      </c>
      <c r="D1115" s="22">
        <v>10</v>
      </c>
      <c r="E1115" s="22" t="s">
        <v>34266</v>
      </c>
      <c r="F1115" s="22" t="s">
        <v>34267</v>
      </c>
      <c r="G1115" s="22" t="s">
        <v>32712</v>
      </c>
      <c r="H1115" s="22"/>
      <c r="I1115" s="22" t="s">
        <v>34155</v>
      </c>
      <c r="J1115" s="22">
        <v>0</v>
      </c>
      <c r="K1115" s="22">
        <v>0</v>
      </c>
      <c r="L1115" s="22" t="s">
        <v>24</v>
      </c>
      <c r="M1115" s="22"/>
      <c r="N1115" s="22"/>
      <c r="O1115" s="22"/>
      <c r="P1115" s="22"/>
    </row>
    <row r="1116" spans="1:16" x14ac:dyDescent="0.3">
      <c r="A1116" s="22">
        <f>VLOOKUP(B1116,web_archive!D:D,1,FALSE)</f>
        <v>2264</v>
      </c>
      <c r="B1116" s="22">
        <v>2264</v>
      </c>
      <c r="C1116" s="22" t="s">
        <v>6895</v>
      </c>
      <c r="D1116" s="22">
        <v>30</v>
      </c>
      <c r="E1116" s="22" t="s">
        <v>34268</v>
      </c>
      <c r="F1116" s="22" t="s">
        <v>34269</v>
      </c>
      <c r="G1116" s="22" t="s">
        <v>34270</v>
      </c>
      <c r="H1116" s="22"/>
      <c r="I1116" s="22" t="s">
        <v>34162</v>
      </c>
      <c r="J1116" s="22">
        <v>5</v>
      </c>
      <c r="K1116" s="22">
        <v>0</v>
      </c>
      <c r="L1116" s="22" t="s">
        <v>24</v>
      </c>
      <c r="M1116" s="22"/>
      <c r="N1116" s="22"/>
      <c r="O1116" s="22"/>
      <c r="P1116" s="22"/>
    </row>
    <row r="1117" spans="1:16" x14ac:dyDescent="0.3">
      <c r="A1117" s="22">
        <f>VLOOKUP(B1117,web_archive!D:D,1,FALSE)</f>
        <v>2265</v>
      </c>
      <c r="B1117" s="22">
        <v>2265</v>
      </c>
      <c r="C1117" s="22" t="s">
        <v>4341</v>
      </c>
      <c r="D1117" s="22">
        <v>10</v>
      </c>
      <c r="E1117" s="22" t="s">
        <v>34271</v>
      </c>
      <c r="F1117" s="22" t="s">
        <v>34272</v>
      </c>
      <c r="G1117" s="22" t="s">
        <v>34273</v>
      </c>
      <c r="H1117" s="22"/>
      <c r="I1117" s="22" t="s">
        <v>34185</v>
      </c>
      <c r="J1117" s="22">
        <v>0</v>
      </c>
      <c r="K1117" s="22">
        <v>0</v>
      </c>
      <c r="L1117" s="22" t="s">
        <v>24</v>
      </c>
      <c r="M1117" s="22"/>
      <c r="N1117" s="22"/>
      <c r="O1117" s="22"/>
      <c r="P1117" s="22"/>
    </row>
    <row r="1118" spans="1:16" x14ac:dyDescent="0.3">
      <c r="A1118" s="22">
        <f>VLOOKUP(B1118,web_archive!D:D,1,FALSE)</f>
        <v>2266</v>
      </c>
      <c r="B1118" s="22">
        <v>2266</v>
      </c>
      <c r="C1118" s="22" t="s">
        <v>5563</v>
      </c>
      <c r="D1118" s="22">
        <v>30</v>
      </c>
      <c r="E1118" s="22" t="s">
        <v>34274</v>
      </c>
      <c r="F1118" s="22" t="s">
        <v>34275</v>
      </c>
      <c r="G1118" s="22" t="s">
        <v>32712</v>
      </c>
      <c r="H1118" s="22"/>
      <c r="I1118" s="22" t="s">
        <v>34185</v>
      </c>
      <c r="J1118" s="22">
        <v>1</v>
      </c>
      <c r="K1118" s="22">
        <v>50</v>
      </c>
      <c r="L1118" s="22" t="s">
        <v>24</v>
      </c>
      <c r="M1118" s="22"/>
      <c r="N1118" s="22"/>
      <c r="O1118" s="22"/>
      <c r="P1118" s="22"/>
    </row>
    <row r="1119" spans="1:16" x14ac:dyDescent="0.3">
      <c r="A1119" s="22">
        <f>VLOOKUP(B1119,web_archive!D:D,1,FALSE)</f>
        <v>2267</v>
      </c>
      <c r="B1119" s="22">
        <v>2267</v>
      </c>
      <c r="C1119" s="22" t="s">
        <v>2216</v>
      </c>
      <c r="D1119" s="22">
        <v>10</v>
      </c>
      <c r="E1119" s="22" t="s">
        <v>34276</v>
      </c>
      <c r="F1119" s="22" t="s">
        <v>34277</v>
      </c>
      <c r="G1119" s="22" t="s">
        <v>34278</v>
      </c>
      <c r="H1119" s="22"/>
      <c r="I1119" s="22" t="s">
        <v>34185</v>
      </c>
      <c r="J1119" s="22">
        <v>0</v>
      </c>
      <c r="K1119" s="22">
        <v>0</v>
      </c>
      <c r="L1119" s="22" t="s">
        <v>24</v>
      </c>
      <c r="M1119" s="22"/>
      <c r="N1119" s="22"/>
      <c r="O1119" s="22"/>
      <c r="P1119" s="22"/>
    </row>
    <row r="1120" spans="1:16" x14ac:dyDescent="0.3">
      <c r="A1120" s="22">
        <f>VLOOKUP(B1120,web_archive!D:D,1,FALSE)</f>
        <v>2269</v>
      </c>
      <c r="B1120" s="22">
        <v>2269</v>
      </c>
      <c r="C1120" s="22" t="s">
        <v>2042</v>
      </c>
      <c r="D1120" s="22">
        <v>10</v>
      </c>
      <c r="E1120" s="22" t="s">
        <v>34279</v>
      </c>
      <c r="F1120" s="22" t="s">
        <v>34280</v>
      </c>
      <c r="G1120" s="22" t="s">
        <v>34281</v>
      </c>
      <c r="H1120" s="22"/>
      <c r="I1120" s="22" t="s">
        <v>34185</v>
      </c>
      <c r="J1120" s="22">
        <v>0</v>
      </c>
      <c r="K1120" s="22">
        <v>0</v>
      </c>
      <c r="L1120" s="22" t="s">
        <v>24</v>
      </c>
      <c r="M1120" s="22"/>
      <c r="N1120" s="22"/>
      <c r="O1120" s="22"/>
      <c r="P1120" s="22"/>
    </row>
    <row r="1121" spans="1:16" x14ac:dyDescent="0.3">
      <c r="A1121" s="22">
        <f>VLOOKUP(B1121,web_archive!D:D,1,FALSE)</f>
        <v>2270</v>
      </c>
      <c r="B1121" s="22">
        <v>2270</v>
      </c>
      <c r="C1121" s="22" t="s">
        <v>2046</v>
      </c>
      <c r="D1121" s="22">
        <v>10</v>
      </c>
      <c r="E1121" s="22" t="s">
        <v>34282</v>
      </c>
      <c r="F1121" s="22" t="s">
        <v>34283</v>
      </c>
      <c r="G1121" s="22" t="s">
        <v>34281</v>
      </c>
      <c r="H1121" s="22"/>
      <c r="I1121" s="22" t="s">
        <v>34185</v>
      </c>
      <c r="J1121" s="22">
        <v>0</v>
      </c>
      <c r="K1121" s="22">
        <v>0</v>
      </c>
      <c r="L1121" s="22" t="s">
        <v>24</v>
      </c>
      <c r="M1121" s="22"/>
      <c r="N1121" s="22"/>
      <c r="O1121" s="22"/>
      <c r="P1121" s="22"/>
    </row>
    <row r="1122" spans="1:16" x14ac:dyDescent="0.3">
      <c r="A1122" s="22">
        <f>VLOOKUP(B1122,web_archive!D:D,1,FALSE)</f>
        <v>2271</v>
      </c>
      <c r="B1122" s="22">
        <v>2271</v>
      </c>
      <c r="C1122" s="22" t="s">
        <v>5613</v>
      </c>
      <c r="D1122" s="22">
        <v>10</v>
      </c>
      <c r="E1122" s="22" t="s">
        <v>34284</v>
      </c>
      <c r="F1122" s="22"/>
      <c r="G1122" s="22" t="s">
        <v>32712</v>
      </c>
      <c r="H1122" s="22"/>
      <c r="I1122" s="22" t="s">
        <v>34162</v>
      </c>
      <c r="J1122" s="22">
        <v>1</v>
      </c>
      <c r="K1122" s="22">
        <v>0</v>
      </c>
      <c r="L1122" s="22" t="s">
        <v>24</v>
      </c>
      <c r="M1122" s="22"/>
      <c r="N1122" s="22"/>
      <c r="O1122" s="22"/>
      <c r="P1122" s="22"/>
    </row>
    <row r="1123" spans="1:16" x14ac:dyDescent="0.3">
      <c r="A1123" s="22">
        <f>VLOOKUP(B1123,web_archive!D:D,1,FALSE)</f>
        <v>2272</v>
      </c>
      <c r="B1123" s="22">
        <v>2272</v>
      </c>
      <c r="C1123" s="22" t="s">
        <v>9688</v>
      </c>
      <c r="D1123" s="22">
        <v>40</v>
      </c>
      <c r="E1123" s="22" t="s">
        <v>34285</v>
      </c>
      <c r="F1123" s="22" t="s">
        <v>34286</v>
      </c>
      <c r="G1123" s="22" t="s">
        <v>32712</v>
      </c>
      <c r="H1123" s="22"/>
      <c r="I1123" s="22" t="s">
        <v>34162</v>
      </c>
      <c r="J1123" s="22">
        <v>1</v>
      </c>
      <c r="K1123" s="22">
        <v>0</v>
      </c>
      <c r="L1123" s="22" t="s">
        <v>60</v>
      </c>
      <c r="M1123" s="22"/>
      <c r="N1123" s="22"/>
      <c r="O1123" s="22"/>
      <c r="P1123" s="22"/>
    </row>
    <row r="1124" spans="1:16" x14ac:dyDescent="0.3">
      <c r="A1124" s="22" t="e">
        <f>VLOOKUP(B1124,web_archive!D:D,1,FALSE)</f>
        <v>#N/A</v>
      </c>
      <c r="B1124" s="22">
        <v>2273</v>
      </c>
      <c r="C1124" s="22" t="s">
        <v>13135</v>
      </c>
      <c r="D1124" s="22">
        <v>10</v>
      </c>
      <c r="E1124" s="22" t="s">
        <v>34287</v>
      </c>
      <c r="F1124" s="22"/>
      <c r="G1124" s="22" t="s">
        <v>34235</v>
      </c>
      <c r="H1124" s="22"/>
      <c r="I1124" s="22" t="s">
        <v>34162</v>
      </c>
      <c r="J1124" s="22">
        <v>3</v>
      </c>
      <c r="K1124" s="22">
        <v>0</v>
      </c>
      <c r="L1124" s="22" t="s">
        <v>60</v>
      </c>
      <c r="M1124" s="22"/>
      <c r="N1124" s="22"/>
      <c r="O1124" s="22"/>
      <c r="P1124" s="22"/>
    </row>
    <row r="1125" spans="1:16" x14ac:dyDescent="0.3">
      <c r="A1125" s="22" t="e">
        <f>VLOOKUP(B1125,web_archive!D:D,1,FALSE)</f>
        <v>#N/A</v>
      </c>
      <c r="B1125" s="22">
        <v>2274</v>
      </c>
      <c r="C1125" s="22" t="s">
        <v>13137</v>
      </c>
      <c r="D1125" s="22">
        <v>10</v>
      </c>
      <c r="E1125" s="22" t="s">
        <v>34288</v>
      </c>
      <c r="F1125" s="22" t="s">
        <v>34289</v>
      </c>
      <c r="G1125" s="22" t="s">
        <v>34290</v>
      </c>
      <c r="H1125" s="22"/>
      <c r="I1125" s="22" t="s">
        <v>34162</v>
      </c>
      <c r="J1125" s="22">
        <v>0</v>
      </c>
      <c r="K1125" s="22">
        <v>0</v>
      </c>
      <c r="L1125" s="22" t="s">
        <v>60</v>
      </c>
      <c r="M1125" s="22"/>
      <c r="N1125" s="22"/>
      <c r="O1125" s="22"/>
      <c r="P1125" s="22"/>
    </row>
    <row r="1126" spans="1:16" x14ac:dyDescent="0.3">
      <c r="A1126" s="22">
        <f>VLOOKUP(B1126,web_archive!D:D,1,FALSE)</f>
        <v>2275</v>
      </c>
      <c r="B1126" s="22">
        <v>2275</v>
      </c>
      <c r="C1126" s="22" t="s">
        <v>8178</v>
      </c>
      <c r="D1126" s="22">
        <v>10</v>
      </c>
      <c r="E1126" s="22" t="s">
        <v>34291</v>
      </c>
      <c r="F1126" s="22" t="s">
        <v>34267</v>
      </c>
      <c r="G1126" s="22" t="s">
        <v>32712</v>
      </c>
      <c r="H1126" s="22"/>
      <c r="I1126" s="22" t="s">
        <v>34162</v>
      </c>
      <c r="J1126" s="22">
        <v>2</v>
      </c>
      <c r="K1126" s="22">
        <v>0</v>
      </c>
      <c r="L1126" s="22" t="s">
        <v>60</v>
      </c>
      <c r="M1126" s="22"/>
      <c r="N1126" s="22"/>
      <c r="O1126" s="22"/>
      <c r="P1126" s="22"/>
    </row>
    <row r="1127" spans="1:16" x14ac:dyDescent="0.3">
      <c r="A1127" s="22">
        <f>VLOOKUP(B1127,web_archive!D:D,1,FALSE)</f>
        <v>2276</v>
      </c>
      <c r="B1127" s="22">
        <v>2276</v>
      </c>
      <c r="C1127" s="22" t="s">
        <v>360</v>
      </c>
      <c r="D1127" s="22">
        <v>10</v>
      </c>
      <c r="E1127" s="22" t="s">
        <v>34292</v>
      </c>
      <c r="F1127" s="22" t="s">
        <v>34293</v>
      </c>
      <c r="G1127" s="22" t="s">
        <v>32712</v>
      </c>
      <c r="H1127" s="22"/>
      <c r="I1127" s="22" t="s">
        <v>34155</v>
      </c>
      <c r="J1127" s="22">
        <v>1</v>
      </c>
      <c r="K1127" s="22">
        <v>0</v>
      </c>
      <c r="L1127" s="22" t="s">
        <v>24</v>
      </c>
      <c r="M1127" s="22"/>
      <c r="N1127" s="22"/>
      <c r="O1127" s="22"/>
      <c r="P1127" s="22"/>
    </row>
    <row r="1128" spans="1:16" x14ac:dyDescent="0.3">
      <c r="A1128" s="22">
        <f>VLOOKUP(B1128,web_archive!D:D,1,FALSE)</f>
        <v>2277</v>
      </c>
      <c r="B1128" s="22">
        <v>2277</v>
      </c>
      <c r="C1128" s="22" t="s">
        <v>7147</v>
      </c>
      <c r="D1128" s="22">
        <v>10</v>
      </c>
      <c r="E1128" s="22" t="s">
        <v>34294</v>
      </c>
      <c r="F1128" s="22" t="s">
        <v>34295</v>
      </c>
      <c r="G1128" s="22" t="s">
        <v>34235</v>
      </c>
      <c r="H1128" s="22"/>
      <c r="I1128" s="22" t="s">
        <v>34162</v>
      </c>
      <c r="J1128" s="22">
        <v>2</v>
      </c>
      <c r="K1128" s="22">
        <v>0</v>
      </c>
      <c r="L1128" s="22" t="s">
        <v>60</v>
      </c>
      <c r="M1128" s="22"/>
      <c r="N1128" s="22"/>
      <c r="O1128" s="22"/>
      <c r="P1128" s="22"/>
    </row>
    <row r="1129" spans="1:16" x14ac:dyDescent="0.3">
      <c r="A1129" s="22">
        <f>VLOOKUP(B1129,web_archive!D:D,1,FALSE)</f>
        <v>2278</v>
      </c>
      <c r="B1129" s="22">
        <v>2278</v>
      </c>
      <c r="C1129" s="22" t="s">
        <v>6863</v>
      </c>
      <c r="D1129" s="22">
        <v>10</v>
      </c>
      <c r="E1129" s="22" t="s">
        <v>34296</v>
      </c>
      <c r="F1129" s="22"/>
      <c r="G1129" s="22" t="s">
        <v>32712</v>
      </c>
      <c r="H1129" s="22"/>
      <c r="I1129" s="22" t="s">
        <v>34297</v>
      </c>
      <c r="J1129" s="22">
        <v>1</v>
      </c>
      <c r="K1129" s="22">
        <v>0</v>
      </c>
      <c r="L1129" s="22" t="s">
        <v>24</v>
      </c>
      <c r="M1129" s="22"/>
      <c r="N1129" s="22"/>
      <c r="O1129" s="22"/>
      <c r="P1129" s="22"/>
    </row>
    <row r="1130" spans="1:16" x14ac:dyDescent="0.3">
      <c r="A1130" s="22">
        <f>VLOOKUP(B1130,web_archive!D:D,1,FALSE)</f>
        <v>2279</v>
      </c>
      <c r="B1130" s="22">
        <v>2279</v>
      </c>
      <c r="C1130" s="22" t="s">
        <v>1406</v>
      </c>
      <c r="D1130" s="22">
        <v>10</v>
      </c>
      <c r="E1130" s="22" t="s">
        <v>34298</v>
      </c>
      <c r="F1130" s="22" t="s">
        <v>34299</v>
      </c>
      <c r="G1130" s="22" t="s">
        <v>32712</v>
      </c>
      <c r="H1130" s="22"/>
      <c r="I1130" s="22" t="s">
        <v>34162</v>
      </c>
      <c r="J1130" s="22">
        <v>1</v>
      </c>
      <c r="K1130" s="22">
        <v>0</v>
      </c>
      <c r="L1130" s="22" t="s">
        <v>24</v>
      </c>
      <c r="M1130" s="22"/>
      <c r="N1130" s="22"/>
      <c r="O1130" s="22"/>
      <c r="P1130" s="22"/>
    </row>
    <row r="1131" spans="1:16" x14ac:dyDescent="0.3">
      <c r="A1131" s="22" t="e">
        <f>VLOOKUP(B1131,web_archive!D:D,1,FALSE)</f>
        <v>#N/A</v>
      </c>
      <c r="B1131" s="22">
        <v>2280</v>
      </c>
      <c r="C1131" s="22" t="s">
        <v>13139</v>
      </c>
      <c r="D1131" s="22">
        <v>30</v>
      </c>
      <c r="E1131" s="22" t="s">
        <v>34300</v>
      </c>
      <c r="F1131" s="22"/>
      <c r="G1131" s="22" t="s">
        <v>34301</v>
      </c>
      <c r="H1131" s="22"/>
      <c r="I1131" s="22" t="s">
        <v>34162</v>
      </c>
      <c r="J1131" s="22">
        <v>3</v>
      </c>
      <c r="K1131" s="22">
        <v>0</v>
      </c>
      <c r="L1131" s="22" t="s">
        <v>60</v>
      </c>
      <c r="M1131" s="22"/>
      <c r="N1131" s="22"/>
      <c r="O1131" s="22"/>
      <c r="P1131" s="22"/>
    </row>
    <row r="1132" spans="1:16" x14ac:dyDescent="0.3">
      <c r="A1132" s="22">
        <f>VLOOKUP(B1132,web_archive!D:D,1,FALSE)</f>
        <v>2281</v>
      </c>
      <c r="B1132" s="22">
        <v>2281</v>
      </c>
      <c r="C1132" s="22" t="s">
        <v>7252</v>
      </c>
      <c r="D1132" s="22">
        <v>20</v>
      </c>
      <c r="E1132" s="22" t="s">
        <v>34302</v>
      </c>
      <c r="F1132" s="22"/>
      <c r="G1132" s="22" t="s">
        <v>32712</v>
      </c>
      <c r="H1132" s="22"/>
      <c r="I1132" s="22" t="s">
        <v>34297</v>
      </c>
      <c r="J1132" s="22">
        <v>2</v>
      </c>
      <c r="K1132" s="22">
        <v>0</v>
      </c>
      <c r="L1132" s="22" t="s">
        <v>24</v>
      </c>
      <c r="M1132" s="22"/>
      <c r="N1132" s="22"/>
      <c r="O1132" s="22"/>
      <c r="P1132" s="22"/>
    </row>
    <row r="1133" spans="1:16" x14ac:dyDescent="0.3">
      <c r="A1133" s="22">
        <f>VLOOKUP(B1133,web_archive!D:D,1,FALSE)</f>
        <v>2282</v>
      </c>
      <c r="B1133" s="22">
        <v>2282</v>
      </c>
      <c r="C1133" s="22" t="s">
        <v>9462</v>
      </c>
      <c r="D1133" s="22">
        <v>10</v>
      </c>
      <c r="E1133" s="22" t="s">
        <v>34303</v>
      </c>
      <c r="F1133" s="22" t="s">
        <v>34304</v>
      </c>
      <c r="G1133" s="22" t="s">
        <v>34305</v>
      </c>
      <c r="H1133" s="22"/>
      <c r="I1133" s="22" t="s">
        <v>34162</v>
      </c>
      <c r="J1133" s="22">
        <v>0</v>
      </c>
      <c r="K1133" s="22">
        <v>0</v>
      </c>
      <c r="L1133" s="22" t="s">
        <v>24</v>
      </c>
      <c r="M1133" s="22"/>
      <c r="N1133" s="22"/>
      <c r="O1133" s="22"/>
      <c r="P1133" s="22"/>
    </row>
    <row r="1134" spans="1:16" x14ac:dyDescent="0.3">
      <c r="A1134" s="22" t="e">
        <f>VLOOKUP(B1134,web_archive!D:D,1,FALSE)</f>
        <v>#N/A</v>
      </c>
      <c r="B1134" s="22">
        <v>2283</v>
      </c>
      <c r="C1134" s="22" t="s">
        <v>13141</v>
      </c>
      <c r="D1134" s="22">
        <v>20</v>
      </c>
      <c r="E1134" s="22" t="s">
        <v>34306</v>
      </c>
      <c r="F1134" s="22"/>
      <c r="G1134" s="22" t="s">
        <v>34307</v>
      </c>
      <c r="H1134" s="22"/>
      <c r="I1134" s="22" t="s">
        <v>34162</v>
      </c>
      <c r="J1134" s="22">
        <v>3</v>
      </c>
      <c r="K1134" s="22">
        <v>0</v>
      </c>
      <c r="L1134" s="22" t="s">
        <v>60</v>
      </c>
      <c r="M1134" s="22"/>
      <c r="N1134" s="22"/>
      <c r="O1134" s="22"/>
      <c r="P1134" s="22"/>
    </row>
    <row r="1135" spans="1:16" x14ac:dyDescent="0.3">
      <c r="A1135" s="22">
        <f>VLOOKUP(B1135,web_archive!D:D,1,FALSE)</f>
        <v>2284</v>
      </c>
      <c r="B1135" s="22">
        <v>2284</v>
      </c>
      <c r="C1135" s="22" t="s">
        <v>407</v>
      </c>
      <c r="D1135" s="22">
        <v>50</v>
      </c>
      <c r="E1135" s="22" t="s">
        <v>34308</v>
      </c>
      <c r="F1135" s="22"/>
      <c r="G1135" s="22" t="s">
        <v>32712</v>
      </c>
      <c r="H1135" s="22"/>
      <c r="I1135" s="22" t="s">
        <v>34162</v>
      </c>
      <c r="J1135" s="22">
        <v>4</v>
      </c>
      <c r="K1135" s="22">
        <v>0</v>
      </c>
      <c r="L1135" s="22" t="s">
        <v>60</v>
      </c>
      <c r="M1135" s="22"/>
      <c r="N1135" s="22"/>
      <c r="O1135" s="22"/>
      <c r="P1135" s="22"/>
    </row>
    <row r="1136" spans="1:16" x14ac:dyDescent="0.3">
      <c r="A1136" s="22">
        <f>VLOOKUP(B1136,web_archive!D:D,1,FALSE)</f>
        <v>2285</v>
      </c>
      <c r="B1136" s="22">
        <v>2285</v>
      </c>
      <c r="C1136" s="22" t="s">
        <v>452</v>
      </c>
      <c r="D1136" s="22">
        <v>20</v>
      </c>
      <c r="E1136" s="22" t="s">
        <v>34309</v>
      </c>
      <c r="F1136" s="22" t="s">
        <v>34310</v>
      </c>
      <c r="G1136" s="22" t="s">
        <v>34311</v>
      </c>
      <c r="H1136" s="22"/>
      <c r="I1136" s="22" t="s">
        <v>34162</v>
      </c>
      <c r="J1136" s="22">
        <v>0</v>
      </c>
      <c r="K1136" s="22">
        <v>30</v>
      </c>
      <c r="L1136" s="22" t="s">
        <v>60</v>
      </c>
      <c r="M1136" s="22"/>
      <c r="N1136" s="22"/>
      <c r="O1136" s="22"/>
      <c r="P1136" s="22"/>
    </row>
    <row r="1137" spans="1:16" x14ac:dyDescent="0.3">
      <c r="A1137" s="22">
        <f>VLOOKUP(B1137,web_archive!D:D,1,FALSE)</f>
        <v>2286</v>
      </c>
      <c r="B1137" s="22">
        <v>2286</v>
      </c>
      <c r="C1137" s="22" t="s">
        <v>3616</v>
      </c>
      <c r="D1137" s="22">
        <v>10</v>
      </c>
      <c r="E1137" s="22" t="s">
        <v>34312</v>
      </c>
      <c r="F1137" s="22" t="s">
        <v>34313</v>
      </c>
      <c r="G1137" s="22" t="s">
        <v>32712</v>
      </c>
      <c r="H1137" s="22"/>
      <c r="I1137" s="22" t="s">
        <v>34155</v>
      </c>
      <c r="J1137" s="22">
        <v>0</v>
      </c>
      <c r="K1137" s="22">
        <v>70</v>
      </c>
      <c r="L1137" s="22" t="s">
        <v>24</v>
      </c>
      <c r="M1137" s="22"/>
      <c r="N1137" s="22"/>
      <c r="O1137" s="22"/>
      <c r="P1137" s="22"/>
    </row>
    <row r="1138" spans="1:16" x14ac:dyDescent="0.3">
      <c r="A1138" s="22">
        <f>VLOOKUP(B1138,web_archive!D:D,1,FALSE)</f>
        <v>2288</v>
      </c>
      <c r="B1138" s="22">
        <v>2288</v>
      </c>
      <c r="C1138" s="22" t="s">
        <v>6859</v>
      </c>
      <c r="D1138" s="22">
        <v>10</v>
      </c>
      <c r="E1138" s="22" t="s">
        <v>34314</v>
      </c>
      <c r="F1138" s="22" t="s">
        <v>34315</v>
      </c>
      <c r="G1138" s="22" t="s">
        <v>32712</v>
      </c>
      <c r="H1138" s="22"/>
      <c r="I1138" s="22" t="s">
        <v>34297</v>
      </c>
      <c r="J1138" s="22">
        <v>1</v>
      </c>
      <c r="K1138" s="22">
        <v>0</v>
      </c>
      <c r="L1138" s="22" t="s">
        <v>24</v>
      </c>
      <c r="M1138" s="22"/>
      <c r="N1138" s="22"/>
      <c r="O1138" s="22"/>
      <c r="P1138" s="22"/>
    </row>
    <row r="1139" spans="1:16" x14ac:dyDescent="0.3">
      <c r="A1139" s="22">
        <f>VLOOKUP(B1139,web_archive!D:D,1,FALSE)</f>
        <v>2290</v>
      </c>
      <c r="B1139" s="22">
        <v>2290</v>
      </c>
      <c r="C1139" s="22" t="s">
        <v>4302</v>
      </c>
      <c r="D1139" s="22">
        <v>10</v>
      </c>
      <c r="E1139" s="22" t="s">
        <v>34316</v>
      </c>
      <c r="F1139" s="22"/>
      <c r="G1139" s="22" t="s">
        <v>32712</v>
      </c>
      <c r="H1139" s="22"/>
      <c r="I1139" s="22" t="s">
        <v>34162</v>
      </c>
      <c r="J1139" s="22">
        <v>1</v>
      </c>
      <c r="K1139" s="22">
        <v>0</v>
      </c>
      <c r="L1139" s="22" t="s">
        <v>24</v>
      </c>
      <c r="M1139" s="22"/>
      <c r="N1139" s="22"/>
      <c r="O1139" s="22"/>
      <c r="P1139" s="22"/>
    </row>
    <row r="1140" spans="1:16" x14ac:dyDescent="0.3">
      <c r="A1140" s="22">
        <f>VLOOKUP(B1140,web_archive!D:D,1,FALSE)</f>
        <v>2291</v>
      </c>
      <c r="B1140" s="22">
        <v>2291</v>
      </c>
      <c r="C1140" s="22" t="s">
        <v>6502</v>
      </c>
      <c r="D1140" s="22">
        <v>10</v>
      </c>
      <c r="E1140" s="22" t="s">
        <v>34317</v>
      </c>
      <c r="F1140" s="22" t="s">
        <v>34318</v>
      </c>
      <c r="G1140" s="22" t="s">
        <v>34319</v>
      </c>
      <c r="H1140" s="22"/>
      <c r="I1140" s="22" t="s">
        <v>34155</v>
      </c>
      <c r="J1140" s="22">
        <v>0</v>
      </c>
      <c r="K1140" s="22">
        <v>0</v>
      </c>
      <c r="L1140" s="22" t="s">
        <v>24</v>
      </c>
      <c r="M1140" s="22"/>
      <c r="N1140" s="22"/>
      <c r="O1140" s="22"/>
      <c r="P1140" s="22"/>
    </row>
    <row r="1141" spans="1:16" x14ac:dyDescent="0.3">
      <c r="A1141" s="22">
        <f>VLOOKUP(B1141,web_archive!D:D,1,FALSE)</f>
        <v>2292</v>
      </c>
      <c r="B1141" s="22">
        <v>2292</v>
      </c>
      <c r="C1141" s="22" t="s">
        <v>10551</v>
      </c>
      <c r="D1141" s="22">
        <v>30</v>
      </c>
      <c r="E1141" s="22" t="s">
        <v>34320</v>
      </c>
      <c r="F1141" s="22"/>
      <c r="G1141" s="22" t="s">
        <v>34321</v>
      </c>
      <c r="H1141" s="22"/>
      <c r="I1141" s="22" t="s">
        <v>34297</v>
      </c>
      <c r="J1141" s="22">
        <v>2</v>
      </c>
      <c r="K1141" s="22">
        <v>50</v>
      </c>
      <c r="L1141" s="22" t="s">
        <v>24</v>
      </c>
      <c r="M1141" s="22"/>
      <c r="N1141" s="22"/>
      <c r="O1141" s="22"/>
      <c r="P1141" s="22"/>
    </row>
    <row r="1142" spans="1:16" x14ac:dyDescent="0.3">
      <c r="A1142" s="22">
        <f>VLOOKUP(B1142,web_archive!D:D,1,FALSE)</f>
        <v>2294</v>
      </c>
      <c r="B1142" s="22">
        <v>2294</v>
      </c>
      <c r="C1142" s="22" t="s">
        <v>9554</v>
      </c>
      <c r="D1142" s="22">
        <v>10</v>
      </c>
      <c r="E1142" s="22" t="s">
        <v>34322</v>
      </c>
      <c r="F1142" s="22" t="s">
        <v>34323</v>
      </c>
      <c r="G1142" s="22" t="s">
        <v>32712</v>
      </c>
      <c r="H1142" s="22"/>
      <c r="I1142" s="22" t="s">
        <v>34162</v>
      </c>
      <c r="J1142" s="22">
        <v>1</v>
      </c>
      <c r="K1142" s="22">
        <v>0</v>
      </c>
      <c r="L1142" s="22" t="s">
        <v>60</v>
      </c>
      <c r="M1142" s="22"/>
      <c r="N1142" s="22"/>
      <c r="O1142" s="22"/>
      <c r="P1142" s="22"/>
    </row>
    <row r="1143" spans="1:16" x14ac:dyDescent="0.3">
      <c r="A1143" s="22">
        <f>VLOOKUP(B1143,web_archive!D:D,1,FALSE)</f>
        <v>2295</v>
      </c>
      <c r="B1143" s="22">
        <v>2295</v>
      </c>
      <c r="C1143" s="22" t="s">
        <v>1238</v>
      </c>
      <c r="D1143" s="22">
        <v>10</v>
      </c>
      <c r="E1143" s="22" t="s">
        <v>34324</v>
      </c>
      <c r="F1143" s="22"/>
      <c r="G1143" s="22" t="s">
        <v>34325</v>
      </c>
      <c r="H1143" s="22"/>
      <c r="I1143" s="22" t="s">
        <v>34155</v>
      </c>
      <c r="J1143" s="22">
        <v>0</v>
      </c>
      <c r="K1143" s="22">
        <v>0</v>
      </c>
      <c r="L1143" s="22" t="s">
        <v>24</v>
      </c>
      <c r="M1143" s="22"/>
      <c r="N1143" s="22"/>
      <c r="O1143" s="22"/>
      <c r="P1143" s="22"/>
    </row>
    <row r="1144" spans="1:16" x14ac:dyDescent="0.3">
      <c r="A1144" s="22">
        <f>VLOOKUP(B1144,web_archive!D:D,1,FALSE)</f>
        <v>2296</v>
      </c>
      <c r="B1144" s="22">
        <v>2296</v>
      </c>
      <c r="C1144" s="22" t="s">
        <v>1113</v>
      </c>
      <c r="D1144" s="22">
        <v>10</v>
      </c>
      <c r="E1144" s="22" t="s">
        <v>34326</v>
      </c>
      <c r="F1144" s="22"/>
      <c r="G1144" s="22" t="s">
        <v>33016</v>
      </c>
      <c r="H1144" s="22"/>
      <c r="I1144" s="22" t="s">
        <v>34155</v>
      </c>
      <c r="J1144" s="22">
        <v>1</v>
      </c>
      <c r="K1144" s="22">
        <v>50</v>
      </c>
      <c r="L1144" s="22" t="s">
        <v>24</v>
      </c>
      <c r="M1144" s="22"/>
      <c r="N1144" s="22"/>
      <c r="O1144" s="22"/>
      <c r="P1144" s="22"/>
    </row>
    <row r="1145" spans="1:16" x14ac:dyDescent="0.3">
      <c r="A1145" s="22">
        <f>VLOOKUP(B1145,web_archive!D:D,1,FALSE)</f>
        <v>2297</v>
      </c>
      <c r="B1145" s="22">
        <v>2297</v>
      </c>
      <c r="C1145" s="22" t="s">
        <v>4588</v>
      </c>
      <c r="D1145" s="22">
        <v>10</v>
      </c>
      <c r="E1145" s="22" t="s">
        <v>34327</v>
      </c>
      <c r="F1145" s="22" t="s">
        <v>34328</v>
      </c>
      <c r="G1145" s="22" t="s">
        <v>32712</v>
      </c>
      <c r="H1145" s="22"/>
      <c r="I1145" s="22" t="s">
        <v>34297</v>
      </c>
      <c r="J1145" s="22">
        <v>1</v>
      </c>
      <c r="K1145" s="22">
        <v>0</v>
      </c>
      <c r="L1145" s="22" t="s">
        <v>24</v>
      </c>
      <c r="M1145" s="22"/>
      <c r="N1145" s="22"/>
      <c r="O1145" s="22"/>
      <c r="P1145" s="22"/>
    </row>
    <row r="1146" spans="1:16" x14ac:dyDescent="0.3">
      <c r="A1146" s="22">
        <f>VLOOKUP(B1146,web_archive!D:D,1,FALSE)</f>
        <v>2298</v>
      </c>
      <c r="B1146" s="22">
        <v>2298</v>
      </c>
      <c r="C1146" s="22" t="s">
        <v>4787</v>
      </c>
      <c r="D1146" s="22">
        <v>10</v>
      </c>
      <c r="E1146" s="22" t="s">
        <v>34329</v>
      </c>
      <c r="F1146" s="22" t="s">
        <v>34330</v>
      </c>
      <c r="G1146" s="22" t="s">
        <v>32712</v>
      </c>
      <c r="H1146" s="22"/>
      <c r="I1146" s="22" t="s">
        <v>34162</v>
      </c>
      <c r="J1146" s="22">
        <v>2</v>
      </c>
      <c r="K1146" s="22">
        <v>0</v>
      </c>
      <c r="L1146" s="22" t="s">
        <v>24</v>
      </c>
      <c r="M1146" s="22"/>
      <c r="N1146" s="22"/>
      <c r="O1146" s="22"/>
      <c r="P1146" s="22"/>
    </row>
    <row r="1147" spans="1:16" x14ac:dyDescent="0.3">
      <c r="A1147" s="22">
        <f>VLOOKUP(B1147,web_archive!D:D,1,FALSE)</f>
        <v>2299</v>
      </c>
      <c r="B1147" s="22">
        <v>2299</v>
      </c>
      <c r="C1147" s="22" t="s">
        <v>10412</v>
      </c>
      <c r="D1147" s="22">
        <v>50</v>
      </c>
      <c r="E1147" s="22" t="s">
        <v>34331</v>
      </c>
      <c r="F1147" s="22" t="s">
        <v>34332</v>
      </c>
      <c r="G1147" s="22" t="s">
        <v>32712</v>
      </c>
      <c r="H1147" s="22"/>
      <c r="I1147" s="22" t="s">
        <v>34162</v>
      </c>
      <c r="J1147" s="22">
        <v>5</v>
      </c>
      <c r="K1147" s="22">
        <v>0</v>
      </c>
      <c r="L1147" s="22" t="s">
        <v>60</v>
      </c>
      <c r="M1147" s="22"/>
      <c r="N1147" s="22"/>
      <c r="O1147" s="22"/>
      <c r="P1147" s="22"/>
    </row>
    <row r="1148" spans="1:16" x14ac:dyDescent="0.3">
      <c r="A1148" s="22">
        <f>VLOOKUP(B1148,web_archive!D:D,1,FALSE)</f>
        <v>2301</v>
      </c>
      <c r="B1148" s="22">
        <v>2301</v>
      </c>
      <c r="C1148" s="22" t="s">
        <v>2505</v>
      </c>
      <c r="D1148" s="22">
        <v>10</v>
      </c>
      <c r="E1148" s="22" t="s">
        <v>34333</v>
      </c>
      <c r="F1148" s="22" t="s">
        <v>34334</v>
      </c>
      <c r="G1148" s="22" t="s">
        <v>32712</v>
      </c>
      <c r="H1148" s="22"/>
      <c r="I1148" s="22" t="s">
        <v>59</v>
      </c>
      <c r="J1148" s="22">
        <v>1</v>
      </c>
      <c r="K1148" s="22">
        <v>0</v>
      </c>
      <c r="L1148" s="22" t="s">
        <v>60</v>
      </c>
      <c r="M1148" s="22"/>
      <c r="N1148" s="22"/>
      <c r="O1148" s="22"/>
      <c r="P1148" s="22"/>
    </row>
    <row r="1149" spans="1:16" x14ac:dyDescent="0.3">
      <c r="A1149" s="22">
        <f>VLOOKUP(B1149,web_archive!D:D,1,FALSE)</f>
        <v>2302</v>
      </c>
      <c r="B1149" s="22">
        <v>2302</v>
      </c>
      <c r="C1149" s="22" t="s">
        <v>34335</v>
      </c>
      <c r="D1149" s="22">
        <v>10</v>
      </c>
      <c r="E1149" s="22" t="s">
        <v>34333</v>
      </c>
      <c r="F1149" s="22" t="s">
        <v>34336</v>
      </c>
      <c r="G1149" s="22" t="s">
        <v>32712</v>
      </c>
      <c r="H1149" s="22"/>
      <c r="I1149" s="22" t="s">
        <v>59</v>
      </c>
      <c r="J1149" s="22">
        <v>1</v>
      </c>
      <c r="K1149" s="22">
        <v>0</v>
      </c>
      <c r="L1149" s="22" t="s">
        <v>60</v>
      </c>
      <c r="M1149" s="22"/>
      <c r="N1149" s="22"/>
      <c r="O1149" s="22"/>
      <c r="P1149" s="22"/>
    </row>
    <row r="1150" spans="1:16" x14ac:dyDescent="0.3">
      <c r="A1150" s="22">
        <f>VLOOKUP(B1150,web_archive!D:D,1,FALSE)</f>
        <v>2303</v>
      </c>
      <c r="B1150" s="22">
        <v>2303</v>
      </c>
      <c r="C1150" s="22" t="s">
        <v>6007</v>
      </c>
      <c r="D1150" s="22">
        <v>20</v>
      </c>
      <c r="E1150" s="22" t="s">
        <v>34337</v>
      </c>
      <c r="F1150" s="22" t="s">
        <v>34338</v>
      </c>
      <c r="G1150" s="22" t="s">
        <v>32712</v>
      </c>
      <c r="H1150" s="22"/>
      <c r="I1150" s="22" t="s">
        <v>59</v>
      </c>
      <c r="J1150" s="22">
        <v>2</v>
      </c>
      <c r="K1150" s="22">
        <v>0</v>
      </c>
      <c r="L1150" s="22" t="s">
        <v>60</v>
      </c>
      <c r="M1150" s="22"/>
      <c r="N1150" s="22"/>
      <c r="O1150" s="22"/>
      <c r="P1150" s="22"/>
    </row>
    <row r="1151" spans="1:16" x14ac:dyDescent="0.3">
      <c r="A1151" s="22">
        <f>VLOOKUP(B1151,web_archive!D:D,1,FALSE)</f>
        <v>2304</v>
      </c>
      <c r="B1151" s="22">
        <v>2304</v>
      </c>
      <c r="C1151" s="22" t="s">
        <v>34339</v>
      </c>
      <c r="D1151" s="22">
        <v>20</v>
      </c>
      <c r="E1151" s="22" t="s">
        <v>34337</v>
      </c>
      <c r="F1151" s="22" t="s">
        <v>34340</v>
      </c>
      <c r="G1151" s="22" t="s">
        <v>32712</v>
      </c>
      <c r="H1151" s="22"/>
      <c r="I1151" s="22" t="s">
        <v>59</v>
      </c>
      <c r="J1151" s="22">
        <v>2</v>
      </c>
      <c r="K1151" s="22">
        <v>0</v>
      </c>
      <c r="L1151" s="22" t="s">
        <v>60</v>
      </c>
      <c r="M1151" s="22"/>
      <c r="N1151" s="22"/>
      <c r="O1151" s="22"/>
      <c r="P1151" s="22"/>
    </row>
    <row r="1152" spans="1:16" x14ac:dyDescent="0.3">
      <c r="A1152" s="22">
        <f>VLOOKUP(B1152,web_archive!D:D,1,FALSE)</f>
        <v>2305</v>
      </c>
      <c r="B1152" s="22">
        <v>2305</v>
      </c>
      <c r="C1152" s="22" t="s">
        <v>133</v>
      </c>
      <c r="D1152" s="22">
        <v>30</v>
      </c>
      <c r="E1152" s="22" t="s">
        <v>34341</v>
      </c>
      <c r="F1152" s="22" t="s">
        <v>34342</v>
      </c>
      <c r="G1152" s="22" t="s">
        <v>32712</v>
      </c>
      <c r="H1152" s="22"/>
      <c r="I1152" s="22" t="s">
        <v>59</v>
      </c>
      <c r="J1152" s="22">
        <v>3</v>
      </c>
      <c r="K1152" s="22">
        <v>0</v>
      </c>
      <c r="L1152" s="22" t="s">
        <v>60</v>
      </c>
      <c r="M1152" s="22"/>
      <c r="N1152" s="22"/>
      <c r="O1152" s="22"/>
      <c r="P1152" s="22"/>
    </row>
    <row r="1153" spans="1:16" x14ac:dyDescent="0.3">
      <c r="A1153" s="22">
        <f>VLOOKUP(B1153,web_archive!D:D,1,FALSE)</f>
        <v>2306</v>
      </c>
      <c r="B1153" s="22">
        <v>2306</v>
      </c>
      <c r="C1153" s="22" t="s">
        <v>34343</v>
      </c>
      <c r="D1153" s="22">
        <v>30</v>
      </c>
      <c r="E1153" s="22" t="s">
        <v>34341</v>
      </c>
      <c r="F1153" s="22" t="s">
        <v>34344</v>
      </c>
      <c r="G1153" s="22" t="s">
        <v>32712</v>
      </c>
      <c r="H1153" s="22"/>
      <c r="I1153" s="22" t="s">
        <v>59</v>
      </c>
      <c r="J1153" s="22">
        <v>3</v>
      </c>
      <c r="K1153" s="22">
        <v>0</v>
      </c>
      <c r="L1153" s="22" t="s">
        <v>60</v>
      </c>
      <c r="M1153" s="22"/>
      <c r="N1153" s="22"/>
      <c r="O1153" s="22"/>
      <c r="P1153" s="22"/>
    </row>
    <row r="1154" spans="1:16" x14ac:dyDescent="0.3">
      <c r="A1154" s="22" t="e">
        <f>VLOOKUP(B1154,web_archive!D:D,1,FALSE)</f>
        <v>#N/A</v>
      </c>
      <c r="B1154" s="22">
        <v>2307</v>
      </c>
      <c r="C1154" s="22" t="s">
        <v>6432</v>
      </c>
      <c r="D1154" s="22">
        <v>60</v>
      </c>
      <c r="E1154" s="22" t="s">
        <v>34345</v>
      </c>
      <c r="F1154" s="22"/>
      <c r="G1154" s="22" t="s">
        <v>32712</v>
      </c>
      <c r="H1154" s="22"/>
      <c r="I1154" s="22" t="s">
        <v>59</v>
      </c>
      <c r="J1154" s="22">
        <v>4</v>
      </c>
      <c r="K1154" s="22">
        <v>0</v>
      </c>
      <c r="L1154" s="22" t="s">
        <v>60</v>
      </c>
      <c r="M1154" s="22"/>
      <c r="N1154" s="22"/>
      <c r="O1154" s="22"/>
      <c r="P1154" s="22"/>
    </row>
    <row r="1155" spans="1:16" x14ac:dyDescent="0.3">
      <c r="A1155" s="22">
        <f>VLOOKUP(B1155,web_archive!D:D,1,FALSE)</f>
        <v>2308</v>
      </c>
      <c r="B1155" s="22">
        <v>2308</v>
      </c>
      <c r="C1155" s="22" t="s">
        <v>34346</v>
      </c>
      <c r="D1155" s="22">
        <v>60</v>
      </c>
      <c r="E1155" s="22" t="s">
        <v>34345</v>
      </c>
      <c r="F1155" s="22" t="s">
        <v>34347</v>
      </c>
      <c r="G1155" s="22" t="s">
        <v>32712</v>
      </c>
      <c r="H1155" s="22"/>
      <c r="I1155" s="22" t="s">
        <v>59</v>
      </c>
      <c r="J1155" s="22">
        <v>4</v>
      </c>
      <c r="K1155" s="22">
        <v>0</v>
      </c>
      <c r="L1155" s="22" t="s">
        <v>60</v>
      </c>
      <c r="M1155" s="22"/>
      <c r="N1155" s="22"/>
      <c r="O1155" s="22"/>
      <c r="P1155" s="22"/>
    </row>
    <row r="1156" spans="1:16" x14ac:dyDescent="0.3">
      <c r="A1156" s="22" t="e">
        <f>VLOOKUP(B1156,web_archive!D:D,1,FALSE)</f>
        <v>#N/A</v>
      </c>
      <c r="B1156" s="22">
        <v>2309</v>
      </c>
      <c r="C1156" s="22" t="s">
        <v>2321</v>
      </c>
      <c r="D1156" s="22">
        <v>120</v>
      </c>
      <c r="E1156" s="22" t="s">
        <v>34348</v>
      </c>
      <c r="F1156" s="22"/>
      <c r="G1156" s="22" t="s">
        <v>32712</v>
      </c>
      <c r="H1156" s="22"/>
      <c r="I1156" s="22" t="s">
        <v>59</v>
      </c>
      <c r="J1156" s="22">
        <v>5</v>
      </c>
      <c r="K1156" s="22">
        <v>0</v>
      </c>
      <c r="L1156" s="22" t="s">
        <v>60</v>
      </c>
      <c r="M1156" s="22"/>
      <c r="N1156" s="22"/>
      <c r="O1156" s="22"/>
      <c r="P1156" s="22"/>
    </row>
    <row r="1157" spans="1:16" x14ac:dyDescent="0.3">
      <c r="A1157" s="22">
        <f>VLOOKUP(B1157,web_archive!D:D,1,FALSE)</f>
        <v>2310</v>
      </c>
      <c r="B1157" s="22">
        <v>2310</v>
      </c>
      <c r="C1157" s="22" t="s">
        <v>34349</v>
      </c>
      <c r="D1157" s="22">
        <v>120</v>
      </c>
      <c r="E1157" s="22" t="s">
        <v>34348</v>
      </c>
      <c r="F1157" s="22" t="s">
        <v>34350</v>
      </c>
      <c r="G1157" s="22" t="s">
        <v>32712</v>
      </c>
      <c r="H1157" s="22"/>
      <c r="I1157" s="22" t="s">
        <v>59</v>
      </c>
      <c r="J1157" s="22">
        <v>5</v>
      </c>
      <c r="K1157" s="22">
        <v>0</v>
      </c>
      <c r="L1157" s="22" t="s">
        <v>60</v>
      </c>
      <c r="M1157" s="22"/>
      <c r="N1157" s="22"/>
      <c r="O1157" s="22"/>
      <c r="P1157" s="22"/>
    </row>
    <row r="1158" spans="1:16" x14ac:dyDescent="0.3">
      <c r="A1158" s="22">
        <f>VLOOKUP(B1158,web_archive!D:D,1,FALSE)</f>
        <v>2311</v>
      </c>
      <c r="B1158" s="22">
        <v>2311</v>
      </c>
      <c r="C1158" s="22" t="s">
        <v>34351</v>
      </c>
      <c r="D1158" s="22">
        <v>230</v>
      </c>
      <c r="E1158" s="22" t="s">
        <v>34352</v>
      </c>
      <c r="F1158" s="22" t="s">
        <v>34353</v>
      </c>
      <c r="G1158" s="22" t="s">
        <v>32712</v>
      </c>
      <c r="H1158" s="22"/>
      <c r="I1158" s="22" t="s">
        <v>59</v>
      </c>
      <c r="J1158" s="22">
        <v>6</v>
      </c>
      <c r="K1158" s="22">
        <v>30</v>
      </c>
      <c r="L1158" s="22" t="s">
        <v>60</v>
      </c>
      <c r="M1158" s="22"/>
      <c r="N1158" s="22"/>
      <c r="O1158" s="22"/>
      <c r="P1158" s="22"/>
    </row>
    <row r="1159" spans="1:16" x14ac:dyDescent="0.3">
      <c r="A1159" s="22" t="e">
        <f>VLOOKUP(B1159,web_archive!D:D,1,FALSE)</f>
        <v>#N/A</v>
      </c>
      <c r="B1159" s="22">
        <v>2314</v>
      </c>
      <c r="C1159" s="22" t="s">
        <v>2063</v>
      </c>
      <c r="D1159" s="22">
        <v>330</v>
      </c>
      <c r="E1159" s="22" t="s">
        <v>34354</v>
      </c>
      <c r="F1159" s="22"/>
      <c r="G1159" s="22" t="s">
        <v>32712</v>
      </c>
      <c r="H1159" s="22"/>
      <c r="I1159" s="22" t="s">
        <v>59</v>
      </c>
      <c r="J1159" s="22">
        <v>8</v>
      </c>
      <c r="K1159" s="22">
        <v>0</v>
      </c>
      <c r="L1159" s="22" t="s">
        <v>60</v>
      </c>
      <c r="M1159" s="22"/>
      <c r="N1159" s="22"/>
      <c r="O1159" s="22"/>
      <c r="P1159" s="22"/>
    </row>
    <row r="1160" spans="1:16" x14ac:dyDescent="0.3">
      <c r="A1160" s="22">
        <f>VLOOKUP(B1160,web_archive!D:D,1,FALSE)</f>
        <v>2315</v>
      </c>
      <c r="B1160" s="22">
        <v>2315</v>
      </c>
      <c r="C1160" s="22" t="s">
        <v>34355</v>
      </c>
      <c r="D1160" s="22">
        <v>330</v>
      </c>
      <c r="E1160" s="22" t="s">
        <v>34354</v>
      </c>
      <c r="F1160" s="22" t="s">
        <v>34356</v>
      </c>
      <c r="G1160" s="22" t="s">
        <v>32712</v>
      </c>
      <c r="H1160" s="22"/>
      <c r="I1160" s="22" t="s">
        <v>59</v>
      </c>
      <c r="J1160" s="22">
        <v>8</v>
      </c>
      <c r="K1160" s="22">
        <v>0</v>
      </c>
      <c r="L1160" s="22" t="s">
        <v>60</v>
      </c>
      <c r="M1160" s="22"/>
      <c r="N1160" s="22"/>
      <c r="O1160" s="22"/>
      <c r="P1160" s="22"/>
    </row>
    <row r="1161" spans="1:16" x14ac:dyDescent="0.3">
      <c r="A1161" s="22">
        <f>VLOOKUP(B1161,web_archive!D:D,1,FALSE)</f>
        <v>2316</v>
      </c>
      <c r="B1161" s="22">
        <v>2316</v>
      </c>
      <c r="C1161" s="22" t="s">
        <v>7720</v>
      </c>
      <c r="D1161" s="22">
        <v>450</v>
      </c>
      <c r="E1161" s="22" t="s">
        <v>34357</v>
      </c>
      <c r="F1161" s="22" t="s">
        <v>34358</v>
      </c>
      <c r="G1161" s="22" t="s">
        <v>32712</v>
      </c>
      <c r="H1161" s="22"/>
      <c r="I1161" s="22" t="s">
        <v>59</v>
      </c>
      <c r="J1161" s="22">
        <v>10</v>
      </c>
      <c r="K1161" s="22">
        <v>40</v>
      </c>
      <c r="L1161" s="22" t="s">
        <v>60</v>
      </c>
      <c r="M1161" s="22"/>
      <c r="N1161" s="22"/>
      <c r="O1161" s="22"/>
      <c r="P1161" s="22"/>
    </row>
    <row r="1162" spans="1:16" x14ac:dyDescent="0.3">
      <c r="A1162" s="22">
        <f>VLOOKUP(B1162,web_archive!D:D,1,FALSE)</f>
        <v>2317</v>
      </c>
      <c r="B1162" s="22">
        <v>2317</v>
      </c>
      <c r="C1162" s="22" t="s">
        <v>34359</v>
      </c>
      <c r="D1162" s="22">
        <v>450</v>
      </c>
      <c r="E1162" s="22" t="s">
        <v>34357</v>
      </c>
      <c r="F1162" s="22" t="s">
        <v>34360</v>
      </c>
      <c r="G1162" s="22" t="s">
        <v>32712</v>
      </c>
      <c r="H1162" s="22"/>
      <c r="I1162" s="22" t="s">
        <v>59</v>
      </c>
      <c r="J1162" s="22">
        <v>10</v>
      </c>
      <c r="K1162" s="22">
        <v>40</v>
      </c>
      <c r="L1162" s="22" t="s">
        <v>60</v>
      </c>
      <c r="M1162" s="22"/>
      <c r="N1162" s="22"/>
      <c r="O1162" s="22"/>
      <c r="P1162" s="22"/>
    </row>
    <row r="1163" spans="1:16" x14ac:dyDescent="0.3">
      <c r="A1163" s="22">
        <f>VLOOKUP(B1163,web_archive!D:D,1,FALSE)</f>
        <v>2318</v>
      </c>
      <c r="B1163" s="22">
        <v>2318</v>
      </c>
      <c r="C1163" s="22" t="s">
        <v>34361</v>
      </c>
      <c r="D1163" s="22">
        <v>250</v>
      </c>
      <c r="E1163" s="22" t="s">
        <v>34362</v>
      </c>
      <c r="F1163" s="22" t="s">
        <v>34363</v>
      </c>
      <c r="G1163" s="22" t="s">
        <v>34364</v>
      </c>
      <c r="H1163" s="22"/>
      <c r="I1163" s="22" t="s">
        <v>59</v>
      </c>
      <c r="J1163" s="22">
        <v>8</v>
      </c>
      <c r="K1163" s="22">
        <v>70</v>
      </c>
      <c r="L1163" s="22" t="s">
        <v>60</v>
      </c>
      <c r="M1163" s="22"/>
      <c r="N1163" s="22"/>
      <c r="O1163" s="22"/>
      <c r="P1163" s="22"/>
    </row>
    <row r="1164" spans="1:16" x14ac:dyDescent="0.3">
      <c r="A1164" s="22">
        <f>VLOOKUP(B1164,web_archive!D:D,1,FALSE)</f>
        <v>2319</v>
      </c>
      <c r="B1164" s="22">
        <v>2319</v>
      </c>
      <c r="C1164" s="22" t="s">
        <v>34365</v>
      </c>
      <c r="D1164" s="22">
        <v>250</v>
      </c>
      <c r="E1164" s="22" t="s">
        <v>34366</v>
      </c>
      <c r="F1164" s="22" t="s">
        <v>34367</v>
      </c>
      <c r="G1164" s="22" t="s">
        <v>34368</v>
      </c>
      <c r="H1164" s="22"/>
      <c r="I1164" s="22" t="s">
        <v>59</v>
      </c>
      <c r="J1164" s="22">
        <v>7</v>
      </c>
      <c r="K1164" s="22">
        <v>60</v>
      </c>
      <c r="L1164" s="22" t="s">
        <v>60</v>
      </c>
      <c r="M1164" s="22"/>
      <c r="N1164" s="22"/>
      <c r="O1164" s="22"/>
      <c r="P1164" s="22"/>
    </row>
    <row r="1165" spans="1:16" x14ac:dyDescent="0.3">
      <c r="A1165" s="22">
        <f>VLOOKUP(B1165,web_archive!D:D,1,FALSE)</f>
        <v>2320</v>
      </c>
      <c r="B1165" s="22">
        <v>2320</v>
      </c>
      <c r="C1165" s="22" t="s">
        <v>34369</v>
      </c>
      <c r="D1165" s="22">
        <v>30</v>
      </c>
      <c r="E1165" s="22" t="s">
        <v>34370</v>
      </c>
      <c r="F1165" s="22" t="s">
        <v>34371</v>
      </c>
      <c r="G1165" s="22" t="s">
        <v>32712</v>
      </c>
      <c r="H1165" s="22"/>
      <c r="I1165" s="22" t="s">
        <v>59</v>
      </c>
      <c r="J1165" s="22">
        <v>5</v>
      </c>
      <c r="K1165" s="22">
        <v>0</v>
      </c>
      <c r="L1165" s="22" t="s">
        <v>60</v>
      </c>
      <c r="M1165" s="22"/>
      <c r="N1165" s="22"/>
      <c r="O1165" s="22"/>
      <c r="P1165" s="22"/>
    </row>
    <row r="1166" spans="1:16" x14ac:dyDescent="0.3">
      <c r="A1166" s="22" t="e">
        <f>VLOOKUP(B1166,web_archive!D:D,1,FALSE)</f>
        <v>#N/A</v>
      </c>
      <c r="B1166" s="22">
        <v>2321</v>
      </c>
      <c r="C1166" s="22" t="s">
        <v>9056</v>
      </c>
      <c r="D1166" s="22">
        <v>40</v>
      </c>
      <c r="E1166" s="22" t="s">
        <v>34372</v>
      </c>
      <c r="F1166" s="22"/>
      <c r="G1166" s="22" t="s">
        <v>34373</v>
      </c>
      <c r="H1166" s="22"/>
      <c r="I1166" s="22" t="s">
        <v>59</v>
      </c>
      <c r="J1166" s="22">
        <v>3</v>
      </c>
      <c r="K1166" s="22">
        <v>0</v>
      </c>
      <c r="L1166" s="22" t="s">
        <v>60</v>
      </c>
      <c r="M1166" s="22"/>
      <c r="N1166" s="22"/>
      <c r="O1166" s="22"/>
      <c r="P1166" s="22"/>
    </row>
    <row r="1167" spans="1:16" x14ac:dyDescent="0.3">
      <c r="A1167" s="22">
        <f>VLOOKUP(B1167,web_archive!D:D,1,FALSE)</f>
        <v>2322</v>
      </c>
      <c r="B1167" s="22">
        <v>2322</v>
      </c>
      <c r="C1167" s="22" t="s">
        <v>34374</v>
      </c>
      <c r="D1167" s="22">
        <v>40</v>
      </c>
      <c r="E1167" s="22" t="s">
        <v>34372</v>
      </c>
      <c r="F1167" s="22" t="s">
        <v>34375</v>
      </c>
      <c r="G1167" s="22" t="s">
        <v>34373</v>
      </c>
      <c r="H1167" s="22"/>
      <c r="I1167" s="22" t="s">
        <v>59</v>
      </c>
      <c r="J1167" s="22">
        <v>3</v>
      </c>
      <c r="K1167" s="22">
        <v>0</v>
      </c>
      <c r="L1167" s="22" t="s">
        <v>60</v>
      </c>
      <c r="M1167" s="22"/>
      <c r="N1167" s="22"/>
      <c r="O1167" s="22"/>
      <c r="P1167" s="22"/>
    </row>
    <row r="1168" spans="1:16" x14ac:dyDescent="0.3">
      <c r="A1168" s="22" t="e">
        <f>VLOOKUP(B1168,web_archive!D:D,1,FALSE)</f>
        <v>#N/A</v>
      </c>
      <c r="B1168" s="22">
        <v>2323</v>
      </c>
      <c r="C1168" s="22" t="s">
        <v>8790</v>
      </c>
      <c r="D1168" s="22">
        <v>40</v>
      </c>
      <c r="E1168" s="22" t="s">
        <v>34376</v>
      </c>
      <c r="F1168" s="22"/>
      <c r="G1168" s="22" t="s">
        <v>32712</v>
      </c>
      <c r="H1168" s="22"/>
      <c r="I1168" s="22" t="s">
        <v>59</v>
      </c>
      <c r="J1168" s="22">
        <v>4</v>
      </c>
      <c r="K1168" s="22">
        <v>0</v>
      </c>
      <c r="L1168" s="22" t="s">
        <v>60</v>
      </c>
      <c r="M1168" s="22"/>
      <c r="N1168" s="22"/>
      <c r="O1168" s="22"/>
      <c r="P1168" s="22"/>
    </row>
    <row r="1169" spans="1:16" x14ac:dyDescent="0.3">
      <c r="A1169" s="22">
        <f>VLOOKUP(B1169,web_archive!D:D,1,FALSE)</f>
        <v>2324</v>
      </c>
      <c r="B1169" s="22">
        <v>2324</v>
      </c>
      <c r="C1169" s="22" t="s">
        <v>34377</v>
      </c>
      <c r="D1169" s="22">
        <v>40</v>
      </c>
      <c r="E1169" s="22" t="s">
        <v>34376</v>
      </c>
      <c r="F1169" s="22" t="s">
        <v>34378</v>
      </c>
      <c r="G1169" s="22" t="s">
        <v>32712</v>
      </c>
      <c r="H1169" s="22"/>
      <c r="I1169" s="22" t="s">
        <v>59</v>
      </c>
      <c r="J1169" s="22">
        <v>4</v>
      </c>
      <c r="K1169" s="22">
        <v>0</v>
      </c>
      <c r="L1169" s="22" t="s">
        <v>60</v>
      </c>
      <c r="M1169" s="22"/>
      <c r="N1169" s="22"/>
      <c r="O1169" s="22"/>
      <c r="P1169" s="22"/>
    </row>
    <row r="1170" spans="1:16" x14ac:dyDescent="0.3">
      <c r="A1170" s="22" t="e">
        <f>VLOOKUP(B1170,web_archive!D:D,1,FALSE)</f>
        <v>#N/A</v>
      </c>
      <c r="B1170" s="22">
        <v>2325</v>
      </c>
      <c r="C1170" s="22" t="s">
        <v>13148</v>
      </c>
      <c r="D1170" s="22">
        <v>60</v>
      </c>
      <c r="E1170" s="22" t="s">
        <v>34379</v>
      </c>
      <c r="F1170" s="22"/>
      <c r="G1170" s="22" t="s">
        <v>34027</v>
      </c>
      <c r="H1170" s="22"/>
      <c r="I1170" s="22" t="s">
        <v>59</v>
      </c>
      <c r="J1170" s="22">
        <v>6</v>
      </c>
      <c r="K1170" s="22">
        <v>0</v>
      </c>
      <c r="L1170" s="22" t="s">
        <v>60</v>
      </c>
      <c r="M1170" s="22"/>
      <c r="N1170" s="22"/>
      <c r="O1170" s="22"/>
      <c r="P1170" s="22"/>
    </row>
    <row r="1171" spans="1:16" x14ac:dyDescent="0.3">
      <c r="A1171" s="22" t="e">
        <f>VLOOKUP(B1171,web_archive!D:D,1,FALSE)</f>
        <v>#N/A</v>
      </c>
      <c r="B1171" s="22">
        <v>2326</v>
      </c>
      <c r="C1171" s="22" t="s">
        <v>34380</v>
      </c>
      <c r="D1171" s="22">
        <v>60</v>
      </c>
      <c r="E1171" s="22" t="s">
        <v>34379</v>
      </c>
      <c r="F1171" s="22" t="s">
        <v>34381</v>
      </c>
      <c r="G1171" s="22" t="s">
        <v>34027</v>
      </c>
      <c r="H1171" s="22"/>
      <c r="I1171" s="22" t="s">
        <v>59</v>
      </c>
      <c r="J1171" s="22">
        <v>6</v>
      </c>
      <c r="K1171" s="22">
        <v>0</v>
      </c>
      <c r="L1171" s="22" t="s">
        <v>60</v>
      </c>
      <c r="M1171" s="22"/>
      <c r="N1171" s="22"/>
      <c r="O1171" s="22"/>
      <c r="P1171" s="22"/>
    </row>
    <row r="1172" spans="1:16" x14ac:dyDescent="0.3">
      <c r="A1172" s="22">
        <f>VLOOKUP(B1172,web_archive!D:D,1,FALSE)</f>
        <v>2327</v>
      </c>
      <c r="B1172" s="22">
        <v>2327</v>
      </c>
      <c r="C1172" s="22" t="s">
        <v>5236</v>
      </c>
      <c r="D1172" s="22">
        <v>170</v>
      </c>
      <c r="E1172" s="22" t="s">
        <v>34382</v>
      </c>
      <c r="F1172" s="22" t="s">
        <v>34383</v>
      </c>
      <c r="G1172" s="22" t="s">
        <v>34384</v>
      </c>
      <c r="H1172" s="22"/>
      <c r="I1172" s="22" t="s">
        <v>59</v>
      </c>
      <c r="J1172" s="22">
        <v>7</v>
      </c>
      <c r="K1172" s="22">
        <v>60</v>
      </c>
      <c r="L1172" s="22" t="s">
        <v>60</v>
      </c>
      <c r="M1172" s="22"/>
      <c r="N1172" s="22"/>
      <c r="O1172" s="22"/>
      <c r="P1172" s="22"/>
    </row>
    <row r="1173" spans="1:16" x14ac:dyDescent="0.3">
      <c r="A1173" s="22">
        <f>VLOOKUP(B1173,web_archive!D:D,1,FALSE)</f>
        <v>2328</v>
      </c>
      <c r="B1173" s="22">
        <v>2328</v>
      </c>
      <c r="C1173" s="22" t="s">
        <v>10832</v>
      </c>
      <c r="D1173" s="22">
        <v>100</v>
      </c>
      <c r="E1173" s="22" t="s">
        <v>34385</v>
      </c>
      <c r="F1173" s="22"/>
      <c r="G1173" s="22" t="s">
        <v>32712</v>
      </c>
      <c r="H1173" s="22"/>
      <c r="I1173" s="22" t="s">
        <v>59</v>
      </c>
      <c r="J1173" s="22">
        <v>4</v>
      </c>
      <c r="K1173" s="22">
        <v>0</v>
      </c>
      <c r="L1173" s="22" t="s">
        <v>60</v>
      </c>
      <c r="M1173" s="22"/>
      <c r="N1173" s="22"/>
      <c r="O1173" s="22"/>
      <c r="P1173" s="22"/>
    </row>
    <row r="1174" spans="1:16" x14ac:dyDescent="0.3">
      <c r="A1174" s="22">
        <f>VLOOKUP(B1174,web_archive!D:D,1,FALSE)</f>
        <v>2329</v>
      </c>
      <c r="B1174" s="22">
        <v>2329</v>
      </c>
      <c r="C1174" s="22" t="s">
        <v>34386</v>
      </c>
      <c r="D1174" s="22">
        <v>100</v>
      </c>
      <c r="E1174" s="22" t="s">
        <v>34385</v>
      </c>
      <c r="F1174" s="22" t="s">
        <v>34387</v>
      </c>
      <c r="G1174" s="22" t="s">
        <v>32712</v>
      </c>
      <c r="H1174" s="22"/>
      <c r="I1174" s="22" t="s">
        <v>59</v>
      </c>
      <c r="J1174" s="22">
        <v>4</v>
      </c>
      <c r="K1174" s="22">
        <v>0</v>
      </c>
      <c r="L1174" s="22" t="s">
        <v>60</v>
      </c>
      <c r="M1174" s="22"/>
      <c r="N1174" s="22"/>
      <c r="O1174" s="22"/>
      <c r="P1174" s="22"/>
    </row>
    <row r="1175" spans="1:16" x14ac:dyDescent="0.3">
      <c r="A1175" s="22" t="e">
        <f>VLOOKUP(B1175,web_archive!D:D,1,FALSE)</f>
        <v>#N/A</v>
      </c>
      <c r="B1175" s="22">
        <v>2330</v>
      </c>
      <c r="C1175" s="22" t="s">
        <v>10046</v>
      </c>
      <c r="D1175" s="22">
        <v>50</v>
      </c>
      <c r="E1175" s="22" t="s">
        <v>34388</v>
      </c>
      <c r="F1175" s="22"/>
      <c r="G1175" s="22" t="s">
        <v>33016</v>
      </c>
      <c r="H1175" s="22"/>
      <c r="I1175" s="22" t="s">
        <v>59</v>
      </c>
      <c r="J1175" s="22">
        <v>6</v>
      </c>
      <c r="K1175" s="22">
        <v>45</v>
      </c>
      <c r="L1175" s="22" t="s">
        <v>60</v>
      </c>
      <c r="M1175" s="22"/>
      <c r="N1175" s="22"/>
      <c r="O1175" s="22"/>
      <c r="P1175" s="22"/>
    </row>
    <row r="1176" spans="1:16" x14ac:dyDescent="0.3">
      <c r="A1176" s="22">
        <f>VLOOKUP(B1176,web_archive!D:D,1,FALSE)</f>
        <v>2331</v>
      </c>
      <c r="B1176" s="22">
        <v>2331</v>
      </c>
      <c r="C1176" s="22" t="s">
        <v>34389</v>
      </c>
      <c r="D1176" s="22">
        <v>50</v>
      </c>
      <c r="E1176" s="22" t="s">
        <v>34388</v>
      </c>
      <c r="F1176" s="22" t="s">
        <v>34390</v>
      </c>
      <c r="G1176" s="22" t="s">
        <v>33016</v>
      </c>
      <c r="H1176" s="22"/>
      <c r="I1176" s="22" t="s">
        <v>59</v>
      </c>
      <c r="J1176" s="22">
        <v>6</v>
      </c>
      <c r="K1176" s="22">
        <v>45</v>
      </c>
      <c r="L1176" s="22" t="s">
        <v>60</v>
      </c>
      <c r="M1176" s="22"/>
      <c r="N1176" s="22"/>
      <c r="O1176" s="22"/>
      <c r="P1176" s="22"/>
    </row>
    <row r="1177" spans="1:16" x14ac:dyDescent="0.3">
      <c r="A1177" s="22">
        <f>VLOOKUP(B1177,web_archive!D:D,1,FALSE)</f>
        <v>2332</v>
      </c>
      <c r="B1177" s="22">
        <v>2332</v>
      </c>
      <c r="C1177" s="22" t="s">
        <v>9097</v>
      </c>
      <c r="D1177" s="22">
        <v>70</v>
      </c>
      <c r="E1177" s="22" t="s">
        <v>34391</v>
      </c>
      <c r="F1177" s="22"/>
      <c r="G1177" s="22" t="s">
        <v>32712</v>
      </c>
      <c r="H1177" s="22"/>
      <c r="I1177" s="22" t="s">
        <v>59</v>
      </c>
      <c r="J1177" s="22">
        <v>4</v>
      </c>
      <c r="K1177" s="22">
        <v>0</v>
      </c>
      <c r="L1177" s="22" t="s">
        <v>60</v>
      </c>
      <c r="M1177" s="22"/>
      <c r="N1177" s="22"/>
      <c r="O1177" s="22"/>
      <c r="P1177" s="22"/>
    </row>
    <row r="1178" spans="1:16" x14ac:dyDescent="0.3">
      <c r="A1178" s="22">
        <f>VLOOKUP(B1178,web_archive!D:D,1,FALSE)</f>
        <v>2333</v>
      </c>
      <c r="B1178" s="22">
        <v>2333</v>
      </c>
      <c r="C1178" s="22" t="s">
        <v>34392</v>
      </c>
      <c r="D1178" s="22">
        <v>70</v>
      </c>
      <c r="E1178" s="22" t="s">
        <v>34391</v>
      </c>
      <c r="F1178" s="22" t="s">
        <v>34393</v>
      </c>
      <c r="G1178" s="22" t="s">
        <v>32712</v>
      </c>
      <c r="H1178" s="22"/>
      <c r="I1178" s="22" t="s">
        <v>59</v>
      </c>
      <c r="J1178" s="22">
        <v>4</v>
      </c>
      <c r="K1178" s="22">
        <v>0</v>
      </c>
      <c r="L1178" s="22" t="s">
        <v>60</v>
      </c>
      <c r="M1178" s="22"/>
      <c r="N1178" s="22"/>
      <c r="O1178" s="22"/>
      <c r="P1178" s="22"/>
    </row>
    <row r="1179" spans="1:16" x14ac:dyDescent="0.3">
      <c r="A1179" s="22">
        <f>VLOOKUP(B1179,web_archive!D:D,1,FALSE)</f>
        <v>2334</v>
      </c>
      <c r="B1179" s="22">
        <v>2334</v>
      </c>
      <c r="C1179" s="22" t="s">
        <v>6317</v>
      </c>
      <c r="D1179" s="22">
        <v>60</v>
      </c>
      <c r="E1179" s="22" t="s">
        <v>34394</v>
      </c>
      <c r="F1179" s="22" t="s">
        <v>34395</v>
      </c>
      <c r="G1179" s="22" t="s">
        <v>34364</v>
      </c>
      <c r="H1179" s="22"/>
      <c r="I1179" s="22" t="s">
        <v>59</v>
      </c>
      <c r="J1179" s="22">
        <v>5</v>
      </c>
      <c r="K1179" s="22">
        <v>50</v>
      </c>
      <c r="L1179" s="22" t="s">
        <v>60</v>
      </c>
      <c r="M1179" s="22"/>
      <c r="N1179" s="22"/>
      <c r="O1179" s="22"/>
      <c r="P1179" s="22"/>
    </row>
    <row r="1180" spans="1:16" x14ac:dyDescent="0.3">
      <c r="A1180" s="22" t="e">
        <f>VLOOKUP(B1180,web_archive!D:D,1,FALSE)</f>
        <v>#N/A</v>
      </c>
      <c r="B1180" s="22">
        <v>2335</v>
      </c>
      <c r="C1180" s="22" t="s">
        <v>9987</v>
      </c>
      <c r="D1180" s="22">
        <v>10</v>
      </c>
      <c r="E1180" s="22" t="s">
        <v>34396</v>
      </c>
      <c r="F1180" s="22"/>
      <c r="G1180" s="22" t="s">
        <v>34301</v>
      </c>
      <c r="H1180" s="22"/>
      <c r="I1180" s="22" t="s">
        <v>59</v>
      </c>
      <c r="J1180" s="22">
        <v>6</v>
      </c>
      <c r="K1180" s="22">
        <v>0</v>
      </c>
      <c r="L1180" s="22" t="s">
        <v>60</v>
      </c>
      <c r="M1180" s="22"/>
      <c r="N1180" s="22"/>
      <c r="O1180" s="22"/>
      <c r="P1180" s="22"/>
    </row>
    <row r="1181" spans="1:16" x14ac:dyDescent="0.3">
      <c r="A1181" s="22">
        <f>VLOOKUP(B1181,web_archive!D:D,1,FALSE)</f>
        <v>2336</v>
      </c>
      <c r="B1181" s="22">
        <v>2336</v>
      </c>
      <c r="C1181" s="22" t="s">
        <v>34397</v>
      </c>
      <c r="D1181" s="22">
        <v>10</v>
      </c>
      <c r="E1181" s="22" t="s">
        <v>34396</v>
      </c>
      <c r="F1181" s="22" t="s">
        <v>34398</v>
      </c>
      <c r="G1181" s="22" t="s">
        <v>34301</v>
      </c>
      <c r="H1181" s="22"/>
      <c r="I1181" s="22" t="s">
        <v>59</v>
      </c>
      <c r="J1181" s="22">
        <v>6</v>
      </c>
      <c r="K1181" s="22">
        <v>0</v>
      </c>
      <c r="L1181" s="22" t="s">
        <v>60</v>
      </c>
      <c r="M1181" s="22"/>
      <c r="N1181" s="22"/>
      <c r="O1181" s="22"/>
      <c r="P1181" s="22"/>
    </row>
    <row r="1182" spans="1:16" x14ac:dyDescent="0.3">
      <c r="A1182" s="22" t="e">
        <f>VLOOKUP(B1182,web_archive!D:D,1,FALSE)</f>
        <v>#N/A</v>
      </c>
      <c r="B1182" s="22">
        <v>2337</v>
      </c>
      <c r="C1182" s="22" t="s">
        <v>7096</v>
      </c>
      <c r="D1182" s="22">
        <v>150</v>
      </c>
      <c r="E1182" s="22" t="s">
        <v>34399</v>
      </c>
      <c r="F1182" s="22" t="s">
        <v>34400</v>
      </c>
      <c r="G1182" s="22" t="s">
        <v>34401</v>
      </c>
      <c r="H1182" s="22"/>
      <c r="I1182" s="22" t="s">
        <v>59</v>
      </c>
      <c r="J1182" s="22">
        <v>7</v>
      </c>
      <c r="K1182" s="22">
        <v>50</v>
      </c>
      <c r="L1182" s="22" t="s">
        <v>60</v>
      </c>
      <c r="M1182" s="22"/>
      <c r="N1182" s="22"/>
      <c r="O1182" s="22"/>
      <c r="P1182" s="22"/>
    </row>
    <row r="1183" spans="1:16" x14ac:dyDescent="0.3">
      <c r="A1183" s="22">
        <f>VLOOKUP(B1183,web_archive!D:D,1,FALSE)</f>
        <v>2338</v>
      </c>
      <c r="B1183" s="22">
        <v>2338</v>
      </c>
      <c r="C1183" s="22" t="s">
        <v>10537</v>
      </c>
      <c r="D1183" s="22">
        <v>50</v>
      </c>
      <c r="E1183" s="22" t="s">
        <v>34402</v>
      </c>
      <c r="F1183" s="22" t="s">
        <v>34403</v>
      </c>
      <c r="G1183" s="22" t="s">
        <v>34404</v>
      </c>
      <c r="H1183" s="22"/>
      <c r="I1183" s="22" t="s">
        <v>59</v>
      </c>
      <c r="J1183" s="22">
        <v>0</v>
      </c>
      <c r="K1183" s="22">
        <v>0</v>
      </c>
      <c r="L1183" s="22" t="s">
        <v>60</v>
      </c>
      <c r="M1183" s="22"/>
      <c r="N1183" s="22"/>
      <c r="O1183" s="22"/>
      <c r="P1183" s="22"/>
    </row>
    <row r="1184" spans="1:16" x14ac:dyDescent="0.3">
      <c r="A1184" s="22" t="e">
        <f>VLOOKUP(B1184,web_archive!D:D,1,FALSE)</f>
        <v>#N/A</v>
      </c>
      <c r="B1184" s="22">
        <v>2340</v>
      </c>
      <c r="C1184" s="22" t="s">
        <v>34405</v>
      </c>
      <c r="D1184" s="22">
        <v>50</v>
      </c>
      <c r="E1184" s="22" t="s">
        <v>34406</v>
      </c>
      <c r="F1184" s="22"/>
      <c r="G1184" s="22" t="s">
        <v>32712</v>
      </c>
      <c r="H1184" s="22"/>
      <c r="I1184" s="22" t="s">
        <v>59</v>
      </c>
      <c r="J1184" s="22">
        <v>4</v>
      </c>
      <c r="K1184" s="22">
        <v>10</v>
      </c>
      <c r="L1184" s="22" t="s">
        <v>60</v>
      </c>
      <c r="M1184" s="22"/>
      <c r="N1184" s="22"/>
      <c r="O1184" s="22"/>
      <c r="P1184" s="22"/>
    </row>
    <row r="1185" spans="1:16" x14ac:dyDescent="0.3">
      <c r="A1185" s="22" t="e">
        <f>VLOOKUP(B1185,web_archive!D:D,1,FALSE)</f>
        <v>#N/A</v>
      </c>
      <c r="B1185" s="22">
        <v>2341</v>
      </c>
      <c r="C1185" s="22" t="s">
        <v>4298</v>
      </c>
      <c r="D1185" s="22">
        <v>550</v>
      </c>
      <c r="E1185" s="22" t="s">
        <v>34407</v>
      </c>
      <c r="F1185" s="22"/>
      <c r="G1185" s="22" t="s">
        <v>32712</v>
      </c>
      <c r="H1185" s="22"/>
      <c r="I1185" s="22" t="s">
        <v>59</v>
      </c>
      <c r="J1185" s="22">
        <v>11</v>
      </c>
      <c r="K1185" s="22">
        <v>70</v>
      </c>
      <c r="L1185" s="22" t="s">
        <v>60</v>
      </c>
      <c r="M1185" s="22"/>
      <c r="N1185" s="22"/>
      <c r="O1185" s="22"/>
      <c r="P1185" s="22"/>
    </row>
    <row r="1186" spans="1:16" x14ac:dyDescent="0.3">
      <c r="A1186" s="22">
        <f>VLOOKUP(B1186,web_archive!D:D,1,FALSE)</f>
        <v>2342</v>
      </c>
      <c r="B1186" s="22">
        <v>2342</v>
      </c>
      <c r="C1186" s="22" t="s">
        <v>34408</v>
      </c>
      <c r="D1186" s="22">
        <v>550</v>
      </c>
      <c r="E1186" s="22" t="s">
        <v>34407</v>
      </c>
      <c r="F1186" s="22" t="s">
        <v>34409</v>
      </c>
      <c r="G1186" s="22" t="s">
        <v>32712</v>
      </c>
      <c r="H1186" s="22"/>
      <c r="I1186" s="22" t="s">
        <v>59</v>
      </c>
      <c r="J1186" s="22">
        <v>11</v>
      </c>
      <c r="K1186" s="22">
        <v>70</v>
      </c>
      <c r="L1186" s="22" t="s">
        <v>60</v>
      </c>
      <c r="M1186" s="22"/>
      <c r="N1186" s="22"/>
      <c r="O1186" s="22"/>
      <c r="P1186" s="22"/>
    </row>
    <row r="1187" spans="1:16" x14ac:dyDescent="0.3">
      <c r="A1187" s="22" t="e">
        <f>VLOOKUP(B1187,web_archive!D:D,1,FALSE)</f>
        <v>#N/A</v>
      </c>
      <c r="B1187" s="22">
        <v>2343</v>
      </c>
      <c r="C1187" s="22" t="s">
        <v>13156</v>
      </c>
      <c r="D1187" s="22">
        <v>110</v>
      </c>
      <c r="E1187" s="22" t="s">
        <v>34410</v>
      </c>
      <c r="F1187" s="22" t="s">
        <v>34411</v>
      </c>
      <c r="G1187" s="22" t="s">
        <v>34412</v>
      </c>
      <c r="H1187" s="22"/>
      <c r="I1187" s="22" t="s">
        <v>59</v>
      </c>
      <c r="J1187" s="22">
        <v>5</v>
      </c>
      <c r="K1187" s="22">
        <v>75</v>
      </c>
      <c r="L1187" s="22" t="s">
        <v>60</v>
      </c>
      <c r="M1187" s="22"/>
      <c r="N1187" s="22"/>
      <c r="O1187" s="22"/>
      <c r="P1187" s="22"/>
    </row>
    <row r="1188" spans="1:16" x14ac:dyDescent="0.3">
      <c r="A1188" s="22">
        <f>VLOOKUP(B1188,web_archive!D:D,1,FALSE)</f>
        <v>2344</v>
      </c>
      <c r="B1188" s="22">
        <v>2344</v>
      </c>
      <c r="C1188" s="22" t="s">
        <v>4055</v>
      </c>
      <c r="D1188" s="22">
        <v>220</v>
      </c>
      <c r="E1188" s="22" t="s">
        <v>34413</v>
      </c>
      <c r="F1188" s="22" t="s">
        <v>34414</v>
      </c>
      <c r="G1188" s="22" t="s">
        <v>34415</v>
      </c>
      <c r="H1188" s="22"/>
      <c r="I1188" s="22" t="s">
        <v>59</v>
      </c>
      <c r="J1188" s="22">
        <v>4</v>
      </c>
      <c r="K1188" s="22">
        <v>45</v>
      </c>
      <c r="L1188" s="22" t="s">
        <v>60</v>
      </c>
      <c r="M1188" s="22"/>
      <c r="N1188" s="22"/>
      <c r="O1188" s="22"/>
      <c r="P1188" s="22"/>
    </row>
    <row r="1189" spans="1:16" x14ac:dyDescent="0.3">
      <c r="A1189" s="22">
        <f>VLOOKUP(B1189,web_archive!D:D,1,FALSE)</f>
        <v>2345</v>
      </c>
      <c r="B1189" s="22">
        <v>2345</v>
      </c>
      <c r="C1189" s="22" t="s">
        <v>34416</v>
      </c>
      <c r="D1189" s="22">
        <v>220</v>
      </c>
      <c r="E1189" s="22" t="s">
        <v>34413</v>
      </c>
      <c r="F1189" s="22" t="s">
        <v>34417</v>
      </c>
      <c r="G1189" s="22" t="s">
        <v>34415</v>
      </c>
      <c r="H1189" s="22"/>
      <c r="I1189" s="22" t="s">
        <v>59</v>
      </c>
      <c r="J1189" s="22">
        <v>4</v>
      </c>
      <c r="K1189" s="22">
        <v>45</v>
      </c>
      <c r="L1189" s="22" t="s">
        <v>60</v>
      </c>
      <c r="M1189" s="22"/>
      <c r="N1189" s="22"/>
      <c r="O1189" s="22"/>
      <c r="P1189" s="22"/>
    </row>
    <row r="1190" spans="1:16" x14ac:dyDescent="0.3">
      <c r="A1190" s="22">
        <f>VLOOKUP(B1190,web_archive!D:D,1,FALSE)</f>
        <v>2346</v>
      </c>
      <c r="B1190" s="22">
        <v>2346</v>
      </c>
      <c r="C1190" s="22" t="s">
        <v>10518</v>
      </c>
      <c r="D1190" s="22">
        <v>220</v>
      </c>
      <c r="E1190" s="22" t="s">
        <v>34418</v>
      </c>
      <c r="F1190" s="22" t="s">
        <v>34419</v>
      </c>
      <c r="G1190" s="22" t="s">
        <v>34420</v>
      </c>
      <c r="H1190" s="22"/>
      <c r="I1190" s="22" t="s">
        <v>59</v>
      </c>
      <c r="J1190" s="22">
        <v>4</v>
      </c>
      <c r="K1190" s="22">
        <v>45</v>
      </c>
      <c r="L1190" s="22" t="s">
        <v>60</v>
      </c>
      <c r="M1190" s="22"/>
      <c r="N1190" s="22"/>
      <c r="O1190" s="22"/>
      <c r="P1190" s="22"/>
    </row>
    <row r="1191" spans="1:16" x14ac:dyDescent="0.3">
      <c r="A1191" s="22">
        <f>VLOOKUP(B1191,web_archive!D:D,1,FALSE)</f>
        <v>2347</v>
      </c>
      <c r="B1191" s="22">
        <v>2347</v>
      </c>
      <c r="C1191" s="22" t="s">
        <v>34421</v>
      </c>
      <c r="D1191" s="22">
        <v>220</v>
      </c>
      <c r="E1191" s="22" t="s">
        <v>34418</v>
      </c>
      <c r="F1191" s="22" t="s">
        <v>34422</v>
      </c>
      <c r="G1191" s="22" t="s">
        <v>34420</v>
      </c>
      <c r="H1191" s="22"/>
      <c r="I1191" s="22" t="s">
        <v>59</v>
      </c>
      <c r="J1191" s="22">
        <v>4</v>
      </c>
      <c r="K1191" s="22">
        <v>45</v>
      </c>
      <c r="L1191" s="22" t="s">
        <v>60</v>
      </c>
      <c r="M1191" s="22"/>
      <c r="N1191" s="22"/>
      <c r="O1191" s="22"/>
      <c r="P1191" s="22"/>
    </row>
    <row r="1192" spans="1:16" x14ac:dyDescent="0.3">
      <c r="A1192" s="22" t="e">
        <f>VLOOKUP(B1192,web_archive!D:D,1,FALSE)</f>
        <v>#N/A</v>
      </c>
      <c r="B1192" s="22">
        <v>2348</v>
      </c>
      <c r="C1192" s="22" t="s">
        <v>10757</v>
      </c>
      <c r="D1192" s="22">
        <v>220</v>
      </c>
      <c r="E1192" s="22" t="s">
        <v>34423</v>
      </c>
      <c r="F1192" s="22" t="s">
        <v>34424</v>
      </c>
      <c r="G1192" s="22" t="s">
        <v>34425</v>
      </c>
      <c r="H1192" s="22"/>
      <c r="I1192" s="22" t="s">
        <v>59</v>
      </c>
      <c r="J1192" s="22">
        <v>4</v>
      </c>
      <c r="K1192" s="22">
        <v>45</v>
      </c>
      <c r="L1192" s="22" t="s">
        <v>60</v>
      </c>
      <c r="M1192" s="22"/>
      <c r="N1192" s="22"/>
      <c r="O1192" s="22"/>
      <c r="P1192" s="22"/>
    </row>
    <row r="1193" spans="1:16" x14ac:dyDescent="0.3">
      <c r="A1193" s="22">
        <f>VLOOKUP(B1193,web_archive!D:D,1,FALSE)</f>
        <v>2349</v>
      </c>
      <c r="B1193" s="22">
        <v>2349</v>
      </c>
      <c r="C1193" s="22" t="s">
        <v>34426</v>
      </c>
      <c r="D1193" s="22">
        <v>220</v>
      </c>
      <c r="E1193" s="22" t="s">
        <v>34423</v>
      </c>
      <c r="F1193" s="22" t="s">
        <v>34427</v>
      </c>
      <c r="G1193" s="22" t="s">
        <v>34425</v>
      </c>
      <c r="H1193" s="22"/>
      <c r="I1193" s="22" t="s">
        <v>59</v>
      </c>
      <c r="J1193" s="22">
        <v>4</v>
      </c>
      <c r="K1193" s="22">
        <v>45</v>
      </c>
      <c r="L1193" s="22" t="s">
        <v>60</v>
      </c>
      <c r="M1193" s="22"/>
      <c r="N1193" s="22"/>
      <c r="O1193" s="22"/>
      <c r="P1193" s="22"/>
    </row>
    <row r="1194" spans="1:16" x14ac:dyDescent="0.3">
      <c r="A1194" s="22" t="e">
        <f>VLOOKUP(B1194,web_archive!D:D,1,FALSE)</f>
        <v>#N/A</v>
      </c>
      <c r="B1194" s="22">
        <v>2350</v>
      </c>
      <c r="C1194" s="22" t="s">
        <v>3497</v>
      </c>
      <c r="D1194" s="22">
        <v>220</v>
      </c>
      <c r="E1194" s="22" t="s">
        <v>34428</v>
      </c>
      <c r="F1194" s="22" t="s">
        <v>34429</v>
      </c>
      <c r="G1194" s="22" t="s">
        <v>34430</v>
      </c>
      <c r="H1194" s="22"/>
      <c r="I1194" s="22" t="s">
        <v>59</v>
      </c>
      <c r="J1194" s="22">
        <v>4</v>
      </c>
      <c r="K1194" s="22">
        <v>45</v>
      </c>
      <c r="L1194" s="22" t="s">
        <v>60</v>
      </c>
      <c r="M1194" s="22"/>
      <c r="N1194" s="22"/>
      <c r="O1194" s="22"/>
      <c r="P1194" s="22"/>
    </row>
    <row r="1195" spans="1:16" x14ac:dyDescent="0.3">
      <c r="A1195" s="22">
        <f>VLOOKUP(B1195,web_archive!D:D,1,FALSE)</f>
        <v>2351</v>
      </c>
      <c r="B1195" s="22">
        <v>2351</v>
      </c>
      <c r="C1195" s="22" t="s">
        <v>34431</v>
      </c>
      <c r="D1195" s="22">
        <v>220</v>
      </c>
      <c r="E1195" s="22" t="s">
        <v>34428</v>
      </c>
      <c r="F1195" s="22" t="s">
        <v>34432</v>
      </c>
      <c r="G1195" s="22" t="s">
        <v>34430</v>
      </c>
      <c r="H1195" s="22"/>
      <c r="I1195" s="22" t="s">
        <v>59</v>
      </c>
      <c r="J1195" s="22">
        <v>4</v>
      </c>
      <c r="K1195" s="22">
        <v>45</v>
      </c>
      <c r="L1195" s="22" t="s">
        <v>60</v>
      </c>
      <c r="M1195" s="22"/>
      <c r="N1195" s="22"/>
      <c r="O1195" s="22"/>
      <c r="P1195" s="22"/>
    </row>
    <row r="1196" spans="1:16" x14ac:dyDescent="0.3">
      <c r="A1196" s="22" t="e">
        <f>VLOOKUP(B1196,web_archive!D:D,1,FALSE)</f>
        <v>#N/A</v>
      </c>
      <c r="B1196" s="22">
        <v>2352</v>
      </c>
      <c r="C1196" s="22" t="s">
        <v>13161</v>
      </c>
      <c r="D1196" s="22">
        <v>0.1</v>
      </c>
      <c r="E1196" s="22" t="s">
        <v>34433</v>
      </c>
      <c r="F1196" s="22"/>
      <c r="G1196" s="22" t="s">
        <v>32712</v>
      </c>
      <c r="H1196" s="22"/>
      <c r="I1196" s="22" t="s">
        <v>59</v>
      </c>
      <c r="J1196" s="22">
        <v>4</v>
      </c>
      <c r="K1196" s="22">
        <v>0</v>
      </c>
      <c r="L1196" s="22" t="s">
        <v>24</v>
      </c>
      <c r="M1196" s="22"/>
      <c r="N1196" s="22"/>
      <c r="O1196" s="22"/>
      <c r="P1196" s="22"/>
    </row>
    <row r="1197" spans="1:16" x14ac:dyDescent="0.3">
      <c r="A1197" s="22">
        <f>VLOOKUP(B1197,web_archive!D:D,1,FALSE)</f>
        <v>2353</v>
      </c>
      <c r="B1197" s="22">
        <v>2353</v>
      </c>
      <c r="C1197" s="22" t="s">
        <v>34434</v>
      </c>
      <c r="D1197" s="22">
        <v>250</v>
      </c>
      <c r="E1197" s="22" t="s">
        <v>34435</v>
      </c>
      <c r="F1197" s="22" t="s">
        <v>34436</v>
      </c>
      <c r="G1197" s="22" t="s">
        <v>32712</v>
      </c>
      <c r="H1197" s="22"/>
      <c r="I1197" s="22" t="s">
        <v>59</v>
      </c>
      <c r="J1197" s="22">
        <v>6</v>
      </c>
      <c r="K1197" s="22">
        <v>65</v>
      </c>
      <c r="L1197" s="22" t="s">
        <v>60</v>
      </c>
      <c r="M1197" s="22"/>
      <c r="N1197" s="22"/>
      <c r="O1197" s="22"/>
      <c r="P1197" s="22"/>
    </row>
    <row r="1198" spans="1:16" x14ac:dyDescent="0.3">
      <c r="A1198" s="22" t="e">
        <f>VLOOKUP(B1198,web_archive!D:D,1,FALSE)</f>
        <v>#N/A</v>
      </c>
      <c r="B1198" s="22">
        <v>2354</v>
      </c>
      <c r="C1198" s="22" t="s">
        <v>13163</v>
      </c>
      <c r="D1198" s="22">
        <v>350</v>
      </c>
      <c r="E1198" s="22" t="s">
        <v>34437</v>
      </c>
      <c r="F1198" s="22" t="s">
        <v>34438</v>
      </c>
      <c r="G1198" s="22" t="s">
        <v>34439</v>
      </c>
      <c r="H1198" s="22"/>
      <c r="I1198" s="22" t="s">
        <v>59</v>
      </c>
      <c r="J1198" s="22">
        <v>7</v>
      </c>
      <c r="K1198" s="22">
        <v>54</v>
      </c>
      <c r="L1198" s="22" t="s">
        <v>60</v>
      </c>
      <c r="M1198" s="22"/>
      <c r="N1198" s="22"/>
      <c r="O1198" s="22"/>
      <c r="P1198" s="22"/>
    </row>
    <row r="1199" spans="1:16" x14ac:dyDescent="0.3">
      <c r="A1199" s="22">
        <f>VLOOKUP(B1199,web_archive!D:D,1,FALSE)</f>
        <v>2355</v>
      </c>
      <c r="B1199" s="22">
        <v>2355</v>
      </c>
      <c r="C1199" s="22" t="s">
        <v>34440</v>
      </c>
      <c r="D1199" s="22">
        <v>60</v>
      </c>
      <c r="E1199" s="22" t="s">
        <v>34441</v>
      </c>
      <c r="F1199" s="22" t="s">
        <v>34442</v>
      </c>
      <c r="G1199" s="22" t="s">
        <v>34443</v>
      </c>
      <c r="H1199" s="22"/>
      <c r="I1199" s="22" t="s">
        <v>59</v>
      </c>
      <c r="J1199" s="22">
        <v>4</v>
      </c>
      <c r="K1199" s="22">
        <v>40</v>
      </c>
      <c r="L1199" s="22" t="s">
        <v>60</v>
      </c>
      <c r="M1199" s="22"/>
      <c r="N1199" s="22"/>
      <c r="O1199" s="22"/>
      <c r="P1199" s="22"/>
    </row>
    <row r="1200" spans="1:16" x14ac:dyDescent="0.3">
      <c r="A1200" s="22">
        <f>VLOOKUP(B1200,web_archive!D:D,1,FALSE)</f>
        <v>2356</v>
      </c>
      <c r="B1200" s="22">
        <v>2356</v>
      </c>
      <c r="C1200" s="22" t="s">
        <v>34444</v>
      </c>
      <c r="D1200" s="22">
        <v>250</v>
      </c>
      <c r="E1200" s="22" t="s">
        <v>34445</v>
      </c>
      <c r="F1200" s="22" t="s">
        <v>34446</v>
      </c>
      <c r="G1200" s="22" t="s">
        <v>34447</v>
      </c>
      <c r="H1200" s="22"/>
      <c r="I1200" s="22" t="s">
        <v>59</v>
      </c>
      <c r="J1200" s="22">
        <v>5</v>
      </c>
      <c r="K1200" s="22">
        <v>70</v>
      </c>
      <c r="L1200" s="22" t="s">
        <v>60</v>
      </c>
      <c r="M1200" s="22"/>
      <c r="N1200" s="22"/>
      <c r="O1200" s="22"/>
      <c r="P1200" s="22"/>
    </row>
    <row r="1201" spans="1:16" x14ac:dyDescent="0.3">
      <c r="A1201" s="22" t="e">
        <f>VLOOKUP(B1201,web_archive!D:D,1,FALSE)</f>
        <v>#N/A</v>
      </c>
      <c r="B1201" s="22">
        <v>2357</v>
      </c>
      <c r="C1201" s="22" t="s">
        <v>34448</v>
      </c>
      <c r="D1201" s="22">
        <v>280</v>
      </c>
      <c r="E1201" s="22" t="s">
        <v>34449</v>
      </c>
      <c r="F1201" s="22" t="s">
        <v>34450</v>
      </c>
      <c r="G1201" s="22" t="s">
        <v>34451</v>
      </c>
      <c r="H1201" s="22"/>
      <c r="I1201" s="22" t="s">
        <v>59</v>
      </c>
      <c r="J1201" s="22">
        <v>6</v>
      </c>
      <c r="K1201" s="22">
        <v>0</v>
      </c>
      <c r="L1201" s="22" t="s">
        <v>60</v>
      </c>
      <c r="M1201" s="22"/>
      <c r="N1201" s="22"/>
      <c r="O1201" s="22"/>
      <c r="P1201" s="22"/>
    </row>
    <row r="1202" spans="1:16" x14ac:dyDescent="0.3">
      <c r="A1202" s="22">
        <f>VLOOKUP(B1202,web_archive!D:D,1,FALSE)</f>
        <v>2358</v>
      </c>
      <c r="B1202" s="22">
        <v>2358</v>
      </c>
      <c r="C1202" s="22" t="s">
        <v>3222</v>
      </c>
      <c r="D1202" s="22">
        <v>100</v>
      </c>
      <c r="E1202" s="22" t="s">
        <v>34452</v>
      </c>
      <c r="F1202" s="22" t="s">
        <v>34453</v>
      </c>
      <c r="G1202" s="22" t="s">
        <v>34454</v>
      </c>
      <c r="H1202" s="22"/>
      <c r="I1202" s="22" t="s">
        <v>59</v>
      </c>
      <c r="J1202" s="22">
        <v>5</v>
      </c>
      <c r="K1202" s="22">
        <v>0</v>
      </c>
      <c r="L1202" s="22" t="s">
        <v>24</v>
      </c>
      <c r="M1202" s="22"/>
      <c r="N1202" s="22"/>
      <c r="O1202" s="22"/>
      <c r="P1202" s="22"/>
    </row>
    <row r="1203" spans="1:16" x14ac:dyDescent="0.3">
      <c r="A1203" s="22" t="e">
        <f>VLOOKUP(B1203,web_archive!D:D,1,FALSE)</f>
        <v>#N/A</v>
      </c>
      <c r="B1203" s="22">
        <v>2359</v>
      </c>
      <c r="C1203" s="22" t="s">
        <v>34455</v>
      </c>
      <c r="D1203" s="22">
        <v>150</v>
      </c>
      <c r="E1203" s="22" t="s">
        <v>34456</v>
      </c>
      <c r="F1203" s="22" t="s">
        <v>34457</v>
      </c>
      <c r="G1203" s="22" t="s">
        <v>34401</v>
      </c>
      <c r="H1203" s="22"/>
      <c r="I1203" s="22" t="s">
        <v>59</v>
      </c>
      <c r="J1203" s="22">
        <v>7</v>
      </c>
      <c r="K1203" s="22">
        <v>50</v>
      </c>
      <c r="L1203" s="22" t="s">
        <v>60</v>
      </c>
      <c r="M1203" s="22"/>
      <c r="N1203" s="22"/>
      <c r="O1203" s="22"/>
      <c r="P1203" s="22"/>
    </row>
    <row r="1204" spans="1:16" x14ac:dyDescent="0.3">
      <c r="A1204" s="22" t="e">
        <f>VLOOKUP(B1204,web_archive!D:D,1,FALSE)</f>
        <v>#N/A</v>
      </c>
      <c r="B1204" s="22">
        <v>2360</v>
      </c>
      <c r="C1204" s="22" t="s">
        <v>34458</v>
      </c>
      <c r="D1204" s="22">
        <v>110</v>
      </c>
      <c r="E1204" s="22" t="s">
        <v>34459</v>
      </c>
      <c r="F1204" s="22" t="s">
        <v>34460</v>
      </c>
      <c r="G1204" s="22" t="s">
        <v>34461</v>
      </c>
      <c r="H1204" s="22"/>
      <c r="I1204" s="22" t="s">
        <v>59</v>
      </c>
      <c r="J1204" s="22">
        <v>5</v>
      </c>
      <c r="K1204" s="22">
        <v>75</v>
      </c>
      <c r="L1204" s="22" t="s">
        <v>60</v>
      </c>
      <c r="M1204" s="22"/>
      <c r="N1204" s="22"/>
      <c r="O1204" s="22"/>
      <c r="P1204" s="22"/>
    </row>
    <row r="1205" spans="1:16" x14ac:dyDescent="0.3">
      <c r="A1205" s="22" t="e">
        <f>VLOOKUP(B1205,web_archive!D:D,1,FALSE)</f>
        <v>#N/A</v>
      </c>
      <c r="B1205" s="22">
        <v>2361</v>
      </c>
      <c r="C1205" s="22" t="s">
        <v>1293</v>
      </c>
      <c r="D1205" s="22">
        <v>50</v>
      </c>
      <c r="E1205" s="22" t="s">
        <v>34462</v>
      </c>
      <c r="F1205" s="22" t="s">
        <v>34463</v>
      </c>
      <c r="G1205" s="22" t="s">
        <v>34464</v>
      </c>
      <c r="H1205" s="22"/>
      <c r="I1205" s="22" t="s">
        <v>59</v>
      </c>
      <c r="J1205" s="22">
        <v>3</v>
      </c>
      <c r="K1205" s="22">
        <v>0</v>
      </c>
      <c r="L1205" s="22" t="s">
        <v>60</v>
      </c>
      <c r="M1205" s="22"/>
      <c r="N1205" s="22"/>
      <c r="O1205" s="22"/>
      <c r="P1205" s="22"/>
    </row>
    <row r="1206" spans="1:16" x14ac:dyDescent="0.3">
      <c r="A1206" s="22" t="e">
        <f>VLOOKUP(B1206,web_archive!D:D,1,FALSE)</f>
        <v>#N/A</v>
      </c>
      <c r="B1206" s="22">
        <v>2362</v>
      </c>
      <c r="C1206" s="22" t="s">
        <v>8174</v>
      </c>
      <c r="D1206" s="22">
        <v>50</v>
      </c>
      <c r="E1206" s="22" t="s">
        <v>34465</v>
      </c>
      <c r="F1206" s="22" t="s">
        <v>34466</v>
      </c>
      <c r="G1206" s="22" t="s">
        <v>34467</v>
      </c>
      <c r="H1206" s="22"/>
      <c r="I1206" s="22" t="s">
        <v>59</v>
      </c>
      <c r="J1206" s="22">
        <v>3</v>
      </c>
      <c r="K1206" s="22">
        <v>0</v>
      </c>
      <c r="L1206" s="22" t="s">
        <v>60</v>
      </c>
      <c r="M1206" s="22"/>
      <c r="N1206" s="22"/>
      <c r="O1206" s="22"/>
      <c r="P1206" s="22"/>
    </row>
    <row r="1207" spans="1:16" x14ac:dyDescent="0.3">
      <c r="A1207" s="22">
        <f>VLOOKUP(B1207,web_archive!D:D,1,FALSE)</f>
        <v>2363</v>
      </c>
      <c r="B1207" s="22">
        <v>2363</v>
      </c>
      <c r="C1207" s="22" t="s">
        <v>10626</v>
      </c>
      <c r="D1207" s="22">
        <v>50</v>
      </c>
      <c r="E1207" s="22" t="s">
        <v>34468</v>
      </c>
      <c r="F1207" s="22" t="s">
        <v>34469</v>
      </c>
      <c r="G1207" s="22" t="s">
        <v>34470</v>
      </c>
      <c r="H1207" s="22"/>
      <c r="I1207" s="22" t="s">
        <v>59</v>
      </c>
      <c r="J1207" s="22">
        <v>3</v>
      </c>
      <c r="K1207" s="22">
        <v>0</v>
      </c>
      <c r="L1207" s="22" t="s">
        <v>60</v>
      </c>
      <c r="M1207" s="22"/>
      <c r="N1207" s="22"/>
      <c r="O1207" s="22"/>
      <c r="P1207" s="22"/>
    </row>
    <row r="1208" spans="1:16" x14ac:dyDescent="0.3">
      <c r="A1208" s="22">
        <f>VLOOKUP(B1208,web_archive!D:D,1,FALSE)</f>
        <v>2364</v>
      </c>
      <c r="B1208" s="22">
        <v>2364</v>
      </c>
      <c r="C1208" s="22" t="s">
        <v>34471</v>
      </c>
      <c r="D1208" s="22">
        <v>300</v>
      </c>
      <c r="E1208" s="22" t="s">
        <v>34472</v>
      </c>
      <c r="F1208" s="22" t="s">
        <v>34473</v>
      </c>
      <c r="G1208" s="22" t="s">
        <v>34474</v>
      </c>
      <c r="H1208" s="22"/>
      <c r="I1208" s="22" t="s">
        <v>59</v>
      </c>
      <c r="J1208" s="22">
        <v>10</v>
      </c>
      <c r="K1208" s="22">
        <v>55</v>
      </c>
      <c r="L1208" s="22" t="s">
        <v>60</v>
      </c>
      <c r="M1208" s="22"/>
      <c r="N1208" s="22"/>
      <c r="O1208" s="22"/>
      <c r="P1208" s="22"/>
    </row>
    <row r="1209" spans="1:16" x14ac:dyDescent="0.3">
      <c r="A1209" s="22" t="e">
        <f>VLOOKUP(B1209,web_archive!D:D,1,FALSE)</f>
        <v>#N/A</v>
      </c>
      <c r="B1209" s="22">
        <v>2365</v>
      </c>
      <c r="C1209" s="22" t="s">
        <v>34475</v>
      </c>
      <c r="D1209" s="22">
        <v>30</v>
      </c>
      <c r="E1209" s="22" t="s">
        <v>34476</v>
      </c>
      <c r="F1209" s="22" t="s">
        <v>34477</v>
      </c>
      <c r="G1209" s="22" t="s">
        <v>34478</v>
      </c>
      <c r="H1209" s="22"/>
      <c r="I1209" s="22" t="s">
        <v>59</v>
      </c>
      <c r="J1209" s="22">
        <v>2</v>
      </c>
      <c r="K1209" s="22">
        <v>55</v>
      </c>
      <c r="L1209" s="22" t="s">
        <v>60</v>
      </c>
      <c r="M1209" s="22"/>
      <c r="N1209" s="22"/>
      <c r="O1209" s="22"/>
      <c r="P1209" s="22"/>
    </row>
    <row r="1210" spans="1:16" x14ac:dyDescent="0.3">
      <c r="A1210" s="22">
        <f>VLOOKUP(B1210,web_archive!D:D,1,FALSE)</f>
        <v>2366</v>
      </c>
      <c r="B1210" s="22">
        <v>2366</v>
      </c>
      <c r="C1210" s="22" t="s">
        <v>34479</v>
      </c>
      <c r="D1210" s="22">
        <v>150</v>
      </c>
      <c r="E1210" s="22" t="s">
        <v>34480</v>
      </c>
      <c r="F1210" s="22" t="s">
        <v>34481</v>
      </c>
      <c r="G1210" s="22" t="s">
        <v>34482</v>
      </c>
      <c r="H1210" s="22"/>
      <c r="I1210" s="22" t="s">
        <v>59</v>
      </c>
      <c r="J1210" s="22">
        <v>6</v>
      </c>
      <c r="K1210" s="22">
        <v>55</v>
      </c>
      <c r="L1210" s="22" t="s">
        <v>60</v>
      </c>
      <c r="M1210" s="22"/>
      <c r="N1210" s="22"/>
      <c r="O1210" s="22"/>
      <c r="P1210" s="22"/>
    </row>
    <row r="1211" spans="1:16" x14ac:dyDescent="0.3">
      <c r="A1211" s="22" t="e">
        <f>VLOOKUP(B1211,web_archive!D:D,1,FALSE)</f>
        <v>#N/A</v>
      </c>
      <c r="B1211" s="22">
        <v>2367</v>
      </c>
      <c r="C1211" s="22" t="s">
        <v>34483</v>
      </c>
      <c r="D1211" s="22">
        <v>75</v>
      </c>
      <c r="E1211" s="22" t="s">
        <v>34484</v>
      </c>
      <c r="F1211" s="22" t="s">
        <v>34485</v>
      </c>
      <c r="G1211" s="22" t="s">
        <v>34486</v>
      </c>
      <c r="H1211" s="22"/>
      <c r="I1211" s="22" t="s">
        <v>59</v>
      </c>
      <c r="J1211" s="22">
        <v>5</v>
      </c>
      <c r="K1211" s="22">
        <v>50</v>
      </c>
      <c r="L1211" s="22" t="s">
        <v>60</v>
      </c>
      <c r="M1211" s="22"/>
      <c r="N1211" s="22"/>
      <c r="O1211" s="22"/>
      <c r="P1211" s="22"/>
    </row>
    <row r="1212" spans="1:16" x14ac:dyDescent="0.3">
      <c r="A1212" s="22" t="e">
        <f>VLOOKUP(B1212,web_archive!D:D,1,FALSE)</f>
        <v>#N/A</v>
      </c>
      <c r="B1212" s="22">
        <v>2368</v>
      </c>
      <c r="C1212" s="22" t="s">
        <v>13175</v>
      </c>
      <c r="D1212" s="22">
        <v>200</v>
      </c>
      <c r="E1212" s="22" t="s">
        <v>34487</v>
      </c>
      <c r="F1212" s="22"/>
      <c r="G1212" s="22" t="s">
        <v>34488</v>
      </c>
      <c r="H1212" s="22"/>
      <c r="I1212" s="22" t="s">
        <v>59</v>
      </c>
      <c r="J1212" s="22">
        <v>4</v>
      </c>
      <c r="K1212" s="22">
        <v>0</v>
      </c>
      <c r="L1212" s="22" t="s">
        <v>60</v>
      </c>
      <c r="M1212" s="22"/>
      <c r="N1212" s="22"/>
      <c r="O1212" s="22"/>
      <c r="P1212" s="22"/>
    </row>
    <row r="1213" spans="1:16" x14ac:dyDescent="0.3">
      <c r="A1213" s="22">
        <f>VLOOKUP(B1213,web_archive!D:D,1,FALSE)</f>
        <v>2369</v>
      </c>
      <c r="B1213" s="22">
        <v>2369</v>
      </c>
      <c r="C1213" s="22" t="s">
        <v>34489</v>
      </c>
      <c r="D1213" s="22">
        <v>50</v>
      </c>
      <c r="E1213" s="22" t="s">
        <v>34490</v>
      </c>
      <c r="F1213" s="22" t="s">
        <v>34491</v>
      </c>
      <c r="G1213" s="22" t="s">
        <v>34492</v>
      </c>
      <c r="H1213" s="22"/>
      <c r="I1213" s="22" t="s">
        <v>59</v>
      </c>
      <c r="J1213" s="22">
        <v>6</v>
      </c>
      <c r="K1213" s="22">
        <v>0</v>
      </c>
      <c r="L1213" s="22" t="s">
        <v>60</v>
      </c>
      <c r="M1213" s="22"/>
      <c r="N1213" s="22"/>
      <c r="O1213" s="22"/>
      <c r="P1213" s="22"/>
    </row>
    <row r="1214" spans="1:16" x14ac:dyDescent="0.3">
      <c r="A1214" s="22" t="e">
        <f>VLOOKUP(B1214,web_archive!D:D,1,FALSE)</f>
        <v>#N/A</v>
      </c>
      <c r="B1214" s="22">
        <v>2370</v>
      </c>
      <c r="C1214" s="22" t="s">
        <v>13178</v>
      </c>
      <c r="D1214" s="22">
        <v>0</v>
      </c>
      <c r="E1214" s="22" t="s">
        <v>34493</v>
      </c>
      <c r="F1214" s="22"/>
      <c r="G1214" s="22" t="s">
        <v>34494</v>
      </c>
      <c r="H1214" s="22"/>
      <c r="I1214" s="22" t="s">
        <v>59</v>
      </c>
      <c r="J1214" s="22">
        <v>15</v>
      </c>
      <c r="K1214" s="22">
        <v>1</v>
      </c>
      <c r="L1214" s="22" t="s">
        <v>24</v>
      </c>
      <c r="M1214" s="22"/>
      <c r="N1214" s="22"/>
      <c r="O1214" s="22"/>
      <c r="P1214" s="22"/>
    </row>
    <row r="1215" spans="1:16" x14ac:dyDescent="0.3">
      <c r="A1215" s="22">
        <f>VLOOKUP(B1215,web_archive!D:D,1,FALSE)</f>
        <v>2372</v>
      </c>
      <c r="B1215" s="22">
        <v>2372</v>
      </c>
      <c r="C1215" s="22" t="s">
        <v>34495</v>
      </c>
      <c r="D1215" s="22">
        <v>60</v>
      </c>
      <c r="E1215" s="22" t="s">
        <v>34394</v>
      </c>
      <c r="F1215" s="22" t="s">
        <v>34496</v>
      </c>
      <c r="G1215" s="22" t="s">
        <v>34364</v>
      </c>
      <c r="H1215" s="22"/>
      <c r="I1215" s="22" t="s">
        <v>59</v>
      </c>
      <c r="J1215" s="22">
        <v>5</v>
      </c>
      <c r="K1215" s="22">
        <v>50</v>
      </c>
      <c r="L1215" s="22" t="s">
        <v>60</v>
      </c>
      <c r="M1215" s="22"/>
      <c r="N1215" s="22"/>
      <c r="O1215" s="22"/>
      <c r="P1215" s="22"/>
    </row>
    <row r="1216" spans="1:16" x14ac:dyDescent="0.3">
      <c r="A1216" s="22" t="e">
        <f>VLOOKUP(B1216,web_archive!D:D,1,FALSE)</f>
        <v>#N/A</v>
      </c>
      <c r="B1216" s="22">
        <v>2373</v>
      </c>
      <c r="C1216" s="22" t="s">
        <v>34497</v>
      </c>
      <c r="D1216" s="22">
        <v>170</v>
      </c>
      <c r="E1216" s="22" t="s">
        <v>34382</v>
      </c>
      <c r="F1216" s="22"/>
      <c r="G1216" s="22" t="s">
        <v>34384</v>
      </c>
      <c r="H1216" s="22"/>
      <c r="I1216" s="22" t="s">
        <v>59</v>
      </c>
      <c r="J1216" s="22">
        <v>7</v>
      </c>
      <c r="K1216" s="22">
        <v>60</v>
      </c>
      <c r="L1216" s="22" t="s">
        <v>60</v>
      </c>
      <c r="M1216" s="22"/>
      <c r="N1216" s="22"/>
      <c r="O1216" s="22"/>
      <c r="P1216" s="22"/>
    </row>
    <row r="1217" spans="1:16" x14ac:dyDescent="0.3">
      <c r="A1217" s="22">
        <f>VLOOKUP(B1217,web_archive!D:D,1,FALSE)</f>
        <v>2374</v>
      </c>
      <c r="B1217" s="22">
        <v>2374</v>
      </c>
      <c r="C1217" s="22" t="s">
        <v>34498</v>
      </c>
      <c r="D1217" s="22">
        <v>30</v>
      </c>
      <c r="E1217" s="22" t="s">
        <v>34499</v>
      </c>
      <c r="F1217" s="22" t="s">
        <v>34500</v>
      </c>
      <c r="G1217" s="22" t="s">
        <v>34501</v>
      </c>
      <c r="H1217" s="22"/>
      <c r="I1217" s="22" t="s">
        <v>59</v>
      </c>
      <c r="J1217" s="22">
        <v>6</v>
      </c>
      <c r="K1217" s="22">
        <v>55</v>
      </c>
      <c r="L1217" s="22" t="s">
        <v>60</v>
      </c>
      <c r="M1217" s="22"/>
      <c r="N1217" s="22"/>
      <c r="O1217" s="22"/>
      <c r="P1217" s="22"/>
    </row>
    <row r="1218" spans="1:16" x14ac:dyDescent="0.3">
      <c r="A1218" s="22">
        <f>VLOOKUP(B1218,web_archive!D:D,1,FALSE)</f>
        <v>2375</v>
      </c>
      <c r="B1218" s="22">
        <v>2375</v>
      </c>
      <c r="C1218" s="22" t="s">
        <v>34502</v>
      </c>
      <c r="D1218" s="22">
        <v>60</v>
      </c>
      <c r="E1218" s="22" t="s">
        <v>34503</v>
      </c>
      <c r="F1218" s="22" t="s">
        <v>34500</v>
      </c>
      <c r="G1218" s="22" t="s">
        <v>34504</v>
      </c>
      <c r="H1218" s="22"/>
      <c r="I1218" s="22" t="s">
        <v>59</v>
      </c>
      <c r="J1218" s="22">
        <v>7</v>
      </c>
      <c r="K1218" s="22">
        <v>55</v>
      </c>
      <c r="L1218" s="22" t="s">
        <v>60</v>
      </c>
      <c r="M1218" s="22"/>
      <c r="N1218" s="22"/>
      <c r="O1218" s="22"/>
      <c r="P1218" s="22"/>
    </row>
    <row r="1219" spans="1:16" x14ac:dyDescent="0.3">
      <c r="A1219" s="22">
        <f>VLOOKUP(B1219,web_archive!D:D,1,FALSE)</f>
        <v>2376</v>
      </c>
      <c r="B1219" s="22">
        <v>2376</v>
      </c>
      <c r="C1219" s="22" t="s">
        <v>34505</v>
      </c>
      <c r="D1219" s="22">
        <v>0</v>
      </c>
      <c r="E1219" s="22" t="s">
        <v>34506</v>
      </c>
      <c r="F1219" s="22"/>
      <c r="G1219" s="22" t="s">
        <v>34507</v>
      </c>
      <c r="H1219" s="22"/>
      <c r="I1219" s="22" t="s">
        <v>59</v>
      </c>
      <c r="J1219" s="22">
        <v>7</v>
      </c>
      <c r="K1219" s="22">
        <v>80</v>
      </c>
      <c r="L1219" s="22" t="s">
        <v>60</v>
      </c>
      <c r="M1219" s="22"/>
      <c r="N1219" s="22"/>
      <c r="O1219" s="22"/>
      <c r="P1219" s="22"/>
    </row>
    <row r="1220" spans="1:16" x14ac:dyDescent="0.3">
      <c r="A1220" s="22">
        <f>VLOOKUP(B1220,web_archive!D:D,1,FALSE)</f>
        <v>2377</v>
      </c>
      <c r="B1220" s="22">
        <v>2377</v>
      </c>
      <c r="C1220" s="22" t="s">
        <v>34508</v>
      </c>
      <c r="D1220" s="22">
        <v>0</v>
      </c>
      <c r="E1220" s="22" t="s">
        <v>34509</v>
      </c>
      <c r="F1220" s="22"/>
      <c r="G1220" s="22" t="s">
        <v>34510</v>
      </c>
      <c r="H1220" s="22"/>
      <c r="I1220" s="22" t="s">
        <v>59</v>
      </c>
      <c r="J1220" s="22">
        <v>7</v>
      </c>
      <c r="K1220" s="22">
        <v>80</v>
      </c>
      <c r="L1220" s="22" t="s">
        <v>60</v>
      </c>
      <c r="M1220" s="22"/>
      <c r="N1220" s="22"/>
      <c r="O1220" s="22"/>
      <c r="P1220" s="22"/>
    </row>
    <row r="1221" spans="1:16" x14ac:dyDescent="0.3">
      <c r="A1221" s="22">
        <f>VLOOKUP(B1221,web_archive!D:D,1,FALSE)</f>
        <v>2378</v>
      </c>
      <c r="B1221" s="22">
        <v>2378</v>
      </c>
      <c r="C1221" s="22" t="s">
        <v>34511</v>
      </c>
      <c r="D1221" s="22">
        <v>0</v>
      </c>
      <c r="E1221" s="22" t="s">
        <v>34512</v>
      </c>
      <c r="F1221" s="22" t="s">
        <v>34513</v>
      </c>
      <c r="G1221" s="22" t="s">
        <v>34514</v>
      </c>
      <c r="H1221" s="22"/>
      <c r="I1221" s="22" t="s">
        <v>59</v>
      </c>
      <c r="J1221" s="22">
        <v>7</v>
      </c>
      <c r="K1221" s="22">
        <v>80</v>
      </c>
      <c r="L1221" s="22" t="s">
        <v>60</v>
      </c>
      <c r="M1221" s="22"/>
      <c r="N1221" s="22"/>
      <c r="O1221" s="22"/>
      <c r="P1221" s="22"/>
    </row>
    <row r="1222" spans="1:16" x14ac:dyDescent="0.3">
      <c r="A1222" s="22">
        <f>VLOOKUP(B1222,web_archive!D:D,1,FALSE)</f>
        <v>2379</v>
      </c>
      <c r="B1222" s="22">
        <v>2379</v>
      </c>
      <c r="C1222" s="22" t="s">
        <v>34515</v>
      </c>
      <c r="D1222" s="22">
        <v>0</v>
      </c>
      <c r="E1222" s="22" t="s">
        <v>34516</v>
      </c>
      <c r="F1222" s="22"/>
      <c r="G1222" s="22" t="s">
        <v>34517</v>
      </c>
      <c r="H1222" s="22"/>
      <c r="I1222" s="22" t="s">
        <v>59</v>
      </c>
      <c r="J1222" s="22">
        <v>3</v>
      </c>
      <c r="K1222" s="22">
        <v>80</v>
      </c>
      <c r="L1222" s="22" t="s">
        <v>60</v>
      </c>
      <c r="M1222" s="22"/>
      <c r="N1222" s="22"/>
      <c r="O1222" s="22"/>
      <c r="P1222" s="22"/>
    </row>
    <row r="1223" spans="1:16" x14ac:dyDescent="0.3">
      <c r="A1223" s="22">
        <f>VLOOKUP(B1223,web_archive!D:D,1,FALSE)</f>
        <v>2380</v>
      </c>
      <c r="B1223" s="22">
        <v>2380</v>
      </c>
      <c r="C1223" s="22" t="s">
        <v>34518</v>
      </c>
      <c r="D1223" s="22">
        <v>0</v>
      </c>
      <c r="E1223" s="22" t="s">
        <v>34519</v>
      </c>
      <c r="F1223" s="22"/>
      <c r="G1223" s="22" t="s">
        <v>34520</v>
      </c>
      <c r="H1223" s="22"/>
      <c r="I1223" s="22" t="s">
        <v>59</v>
      </c>
      <c r="J1223" s="22">
        <v>3</v>
      </c>
      <c r="K1223" s="22">
        <v>80</v>
      </c>
      <c r="L1223" s="22" t="s">
        <v>60</v>
      </c>
      <c r="M1223" s="22"/>
      <c r="N1223" s="22"/>
      <c r="O1223" s="22"/>
      <c r="P1223" s="22"/>
    </row>
    <row r="1224" spans="1:16" x14ac:dyDescent="0.3">
      <c r="A1224" s="22">
        <f>VLOOKUP(B1224,web_archive!D:D,1,FALSE)</f>
        <v>2381</v>
      </c>
      <c r="B1224" s="22">
        <v>2381</v>
      </c>
      <c r="C1224" s="22" t="s">
        <v>34521</v>
      </c>
      <c r="D1224" s="22">
        <v>0</v>
      </c>
      <c r="E1224" s="22" t="s">
        <v>34522</v>
      </c>
      <c r="F1224" s="22"/>
      <c r="G1224" s="22" t="s">
        <v>34523</v>
      </c>
      <c r="H1224" s="22"/>
      <c r="I1224" s="22" t="s">
        <v>59</v>
      </c>
      <c r="J1224" s="22">
        <v>3</v>
      </c>
      <c r="K1224" s="22">
        <v>80</v>
      </c>
      <c r="L1224" s="22" t="s">
        <v>60</v>
      </c>
      <c r="M1224" s="22"/>
      <c r="N1224" s="22"/>
      <c r="O1224" s="22"/>
      <c r="P1224" s="22"/>
    </row>
    <row r="1225" spans="1:16" x14ac:dyDescent="0.3">
      <c r="A1225" s="22">
        <f>VLOOKUP(B1225,web_archive!D:D,1,FALSE)</f>
        <v>2382</v>
      </c>
      <c r="B1225" s="22">
        <v>2382</v>
      </c>
      <c r="C1225" s="22" t="s">
        <v>34524</v>
      </c>
      <c r="D1225" s="22">
        <v>0</v>
      </c>
      <c r="E1225" s="22" t="s">
        <v>34525</v>
      </c>
      <c r="F1225" s="22"/>
      <c r="G1225" s="22" t="s">
        <v>34526</v>
      </c>
      <c r="H1225" s="22"/>
      <c r="I1225" s="22" t="s">
        <v>59</v>
      </c>
      <c r="J1225" s="22">
        <v>3</v>
      </c>
      <c r="K1225" s="22">
        <v>80</v>
      </c>
      <c r="L1225" s="22" t="s">
        <v>60</v>
      </c>
      <c r="M1225" s="22"/>
      <c r="N1225" s="22"/>
      <c r="O1225" s="22"/>
      <c r="P1225" s="22"/>
    </row>
    <row r="1226" spans="1:16" x14ac:dyDescent="0.3">
      <c r="A1226" s="22" t="e">
        <f>VLOOKUP(B1226,web_archive!D:D,1,FALSE)</f>
        <v>#N/A</v>
      </c>
      <c r="B1226" s="22">
        <v>2383</v>
      </c>
      <c r="C1226" s="22" t="s">
        <v>13185</v>
      </c>
      <c r="D1226" s="22">
        <v>40</v>
      </c>
      <c r="E1226" s="22" t="s">
        <v>34527</v>
      </c>
      <c r="F1226" s="22"/>
      <c r="G1226" s="22" t="s">
        <v>34528</v>
      </c>
      <c r="H1226" s="22"/>
      <c r="I1226" s="22" t="s">
        <v>59</v>
      </c>
      <c r="J1226" s="22">
        <v>10</v>
      </c>
      <c r="K1226" s="22">
        <v>94</v>
      </c>
      <c r="L1226" s="22" t="s">
        <v>24</v>
      </c>
      <c r="M1226" s="22"/>
      <c r="N1226" s="22"/>
      <c r="O1226" s="22"/>
      <c r="P1226" s="22"/>
    </row>
    <row r="1227" spans="1:16" x14ac:dyDescent="0.3">
      <c r="A1227" s="22">
        <f>VLOOKUP(B1227,web_archive!D:D,1,FALSE)</f>
        <v>2384</v>
      </c>
      <c r="B1227" s="22">
        <v>2384</v>
      </c>
      <c r="C1227" s="22" t="s">
        <v>9526</v>
      </c>
      <c r="D1227" s="22">
        <v>80</v>
      </c>
      <c r="E1227" s="22" t="s">
        <v>34529</v>
      </c>
      <c r="F1227" s="22" t="s">
        <v>34530</v>
      </c>
      <c r="G1227" s="22" t="s">
        <v>34531</v>
      </c>
      <c r="H1227" s="22"/>
      <c r="I1227" s="22" t="s">
        <v>59</v>
      </c>
      <c r="J1227" s="22">
        <v>10</v>
      </c>
      <c r="K1227" s="22">
        <v>0</v>
      </c>
      <c r="L1227" s="22" t="s">
        <v>60</v>
      </c>
      <c r="M1227" s="22"/>
      <c r="N1227" s="22"/>
      <c r="O1227" s="22"/>
      <c r="P1227" s="22"/>
    </row>
    <row r="1228" spans="1:16" x14ac:dyDescent="0.3">
      <c r="A1228" s="22" t="e">
        <f>VLOOKUP(B1228,web_archive!D:D,1,FALSE)</f>
        <v>#N/A</v>
      </c>
      <c r="B1228" s="22">
        <v>2385</v>
      </c>
      <c r="C1228" s="22" t="s">
        <v>13187</v>
      </c>
      <c r="D1228" s="22">
        <v>0</v>
      </c>
      <c r="E1228" s="22" t="s">
        <v>34532</v>
      </c>
      <c r="F1228" s="22"/>
      <c r="G1228" s="22" t="s">
        <v>34533</v>
      </c>
      <c r="H1228" s="22"/>
      <c r="I1228" s="22" t="s">
        <v>59</v>
      </c>
      <c r="J1228" s="22">
        <v>12</v>
      </c>
      <c r="K1228" s="22">
        <v>0</v>
      </c>
      <c r="L1228" s="22" t="s">
        <v>24</v>
      </c>
      <c r="M1228" s="22"/>
      <c r="N1228" s="22"/>
      <c r="O1228" s="22"/>
      <c r="P1228" s="22"/>
    </row>
    <row r="1229" spans="1:16" x14ac:dyDescent="0.3">
      <c r="A1229" s="22">
        <f>VLOOKUP(B1229,web_archive!D:D,1,FALSE)</f>
        <v>2386</v>
      </c>
      <c r="B1229" s="22">
        <v>2386</v>
      </c>
      <c r="C1229" s="22" t="s">
        <v>34534</v>
      </c>
      <c r="D1229" s="22">
        <v>170</v>
      </c>
      <c r="E1229" s="22" t="s">
        <v>34535</v>
      </c>
      <c r="F1229" s="22" t="s">
        <v>34536</v>
      </c>
      <c r="G1229" s="22" t="s">
        <v>34537</v>
      </c>
      <c r="H1229" s="22"/>
      <c r="I1229" s="22" t="s">
        <v>59</v>
      </c>
      <c r="J1229" s="22">
        <v>5</v>
      </c>
      <c r="K1229" s="22">
        <v>70</v>
      </c>
      <c r="L1229" s="22" t="s">
        <v>60</v>
      </c>
      <c r="M1229" s="22"/>
      <c r="N1229" s="22"/>
      <c r="O1229" s="22"/>
      <c r="P1229" s="22"/>
    </row>
    <row r="1230" spans="1:16" x14ac:dyDescent="0.3">
      <c r="A1230" s="22">
        <f>VLOOKUP(B1230,web_archive!D:D,1,FALSE)</f>
        <v>2387</v>
      </c>
      <c r="B1230" s="22">
        <v>2387</v>
      </c>
      <c r="C1230" s="22" t="s">
        <v>34538</v>
      </c>
      <c r="D1230" s="22">
        <v>100</v>
      </c>
      <c r="E1230" s="22" t="s">
        <v>34539</v>
      </c>
      <c r="F1230" s="22" t="s">
        <v>34540</v>
      </c>
      <c r="G1230" s="22" t="s">
        <v>34541</v>
      </c>
      <c r="H1230" s="22"/>
      <c r="I1230" s="22" t="s">
        <v>59</v>
      </c>
      <c r="J1230" s="22">
        <v>3</v>
      </c>
      <c r="K1230" s="22">
        <v>70</v>
      </c>
      <c r="L1230" s="22" t="s">
        <v>60</v>
      </c>
      <c r="M1230" s="22"/>
      <c r="N1230" s="22"/>
      <c r="O1230" s="22"/>
      <c r="P1230" s="22"/>
    </row>
    <row r="1231" spans="1:16" x14ac:dyDescent="0.3">
      <c r="A1231" s="22" t="e">
        <f>VLOOKUP(B1231,web_archive!D:D,1,FALSE)</f>
        <v>#N/A</v>
      </c>
      <c r="B1231" s="22">
        <v>2388</v>
      </c>
      <c r="C1231" s="22" t="s">
        <v>34542</v>
      </c>
      <c r="D1231" s="22">
        <v>30</v>
      </c>
      <c r="E1231" s="22" t="s">
        <v>34543</v>
      </c>
      <c r="F1231" s="22" t="s">
        <v>34544</v>
      </c>
      <c r="G1231" s="22" t="s">
        <v>34545</v>
      </c>
      <c r="H1231" s="22"/>
      <c r="I1231" s="22" t="s">
        <v>59</v>
      </c>
      <c r="J1231" s="22">
        <v>4</v>
      </c>
      <c r="K1231" s="22">
        <v>70</v>
      </c>
      <c r="L1231" s="22" t="s">
        <v>60</v>
      </c>
      <c r="M1231" s="22"/>
      <c r="N1231" s="22"/>
      <c r="O1231" s="22"/>
      <c r="P1231" s="22"/>
    </row>
    <row r="1232" spans="1:16" x14ac:dyDescent="0.3">
      <c r="A1232" s="22" t="e">
        <f>VLOOKUP(B1232,web_archive!D:D,1,FALSE)</f>
        <v>#N/A</v>
      </c>
      <c r="B1232" s="22">
        <v>2389</v>
      </c>
      <c r="C1232" s="22" t="s">
        <v>34546</v>
      </c>
      <c r="D1232" s="22">
        <v>100</v>
      </c>
      <c r="E1232" s="22" t="s">
        <v>34547</v>
      </c>
      <c r="F1232" s="22" t="s">
        <v>33343</v>
      </c>
      <c r="G1232" s="22" t="s">
        <v>34548</v>
      </c>
      <c r="H1232" s="22"/>
      <c r="I1232" s="22" t="s">
        <v>59</v>
      </c>
      <c r="J1232" s="22">
        <v>5</v>
      </c>
      <c r="K1232" s="22">
        <v>70</v>
      </c>
      <c r="L1232" s="22" t="s">
        <v>60</v>
      </c>
      <c r="M1232" s="22"/>
      <c r="N1232" s="22"/>
      <c r="O1232" s="22"/>
      <c r="P1232" s="22"/>
    </row>
    <row r="1233" spans="1:16" x14ac:dyDescent="0.3">
      <c r="A1233" s="22">
        <f>VLOOKUP(B1233,web_archive!D:D,1,FALSE)</f>
        <v>2390</v>
      </c>
      <c r="B1233" s="22">
        <v>2390</v>
      </c>
      <c r="C1233" s="22" t="s">
        <v>34549</v>
      </c>
      <c r="D1233" s="22">
        <v>40</v>
      </c>
      <c r="E1233" s="22" t="s">
        <v>34550</v>
      </c>
      <c r="F1233" s="22" t="s">
        <v>34551</v>
      </c>
      <c r="G1233" s="22" t="s">
        <v>34552</v>
      </c>
      <c r="H1233" s="22"/>
      <c r="I1233" s="22" t="s">
        <v>59</v>
      </c>
      <c r="J1233" s="22">
        <v>6</v>
      </c>
      <c r="K1233" s="22">
        <v>75</v>
      </c>
      <c r="L1233" s="22" t="s">
        <v>60</v>
      </c>
      <c r="M1233" s="22"/>
      <c r="N1233" s="22"/>
      <c r="O1233" s="22"/>
      <c r="P1233" s="22"/>
    </row>
    <row r="1234" spans="1:16" x14ac:dyDescent="0.3">
      <c r="A1234" s="22">
        <f>VLOOKUP(B1234,web_archive!D:D,1,FALSE)</f>
        <v>2391</v>
      </c>
      <c r="B1234" s="22">
        <v>2391</v>
      </c>
      <c r="C1234" s="22" t="s">
        <v>34553</v>
      </c>
      <c r="D1234" s="22">
        <v>350</v>
      </c>
      <c r="E1234" s="22" t="s">
        <v>34554</v>
      </c>
      <c r="F1234" s="22" t="s">
        <v>34555</v>
      </c>
      <c r="G1234" s="22" t="s">
        <v>34556</v>
      </c>
      <c r="H1234" s="22"/>
      <c r="I1234" s="22" t="s">
        <v>59</v>
      </c>
      <c r="J1234" s="22">
        <v>9</v>
      </c>
      <c r="K1234" s="22">
        <v>82</v>
      </c>
      <c r="L1234" s="22" t="s">
        <v>60</v>
      </c>
      <c r="M1234" s="22"/>
      <c r="N1234" s="22"/>
      <c r="O1234" s="22"/>
      <c r="P1234" s="22"/>
    </row>
    <row r="1235" spans="1:16" x14ac:dyDescent="0.3">
      <c r="A1235" s="22" t="e">
        <f>VLOOKUP(B1235,web_archive!D:D,1,FALSE)</f>
        <v>#N/A</v>
      </c>
      <c r="B1235" s="22">
        <v>2392</v>
      </c>
      <c r="C1235" s="22" t="s">
        <v>13192</v>
      </c>
      <c r="D1235" s="22">
        <v>0</v>
      </c>
      <c r="E1235" s="22" t="s">
        <v>34557</v>
      </c>
      <c r="F1235" s="22"/>
      <c r="G1235" s="22" t="s">
        <v>34558</v>
      </c>
      <c r="H1235" s="22"/>
      <c r="I1235" s="22" t="s">
        <v>59</v>
      </c>
      <c r="J1235" s="22">
        <v>10</v>
      </c>
      <c r="K1235" s="22">
        <v>0</v>
      </c>
      <c r="L1235" s="22" t="s">
        <v>60</v>
      </c>
      <c r="M1235" s="22"/>
      <c r="N1235" s="22"/>
      <c r="O1235" s="22"/>
      <c r="P1235" s="22"/>
    </row>
    <row r="1236" spans="1:16" x14ac:dyDescent="0.3">
      <c r="A1236" s="22" t="e">
        <f>VLOOKUP(B1236,web_archive!D:D,1,FALSE)</f>
        <v>#N/A</v>
      </c>
      <c r="B1236" s="22">
        <v>2393</v>
      </c>
      <c r="C1236" s="22" t="s">
        <v>34559</v>
      </c>
      <c r="D1236" s="22">
        <v>0</v>
      </c>
      <c r="E1236" s="22" t="s">
        <v>34560</v>
      </c>
      <c r="F1236" s="22"/>
      <c r="G1236" s="22" t="s">
        <v>32712</v>
      </c>
      <c r="H1236" s="22"/>
      <c r="I1236" s="22" t="s">
        <v>59</v>
      </c>
      <c r="J1236" s="22">
        <v>8</v>
      </c>
      <c r="K1236" s="22">
        <v>0</v>
      </c>
      <c r="L1236" s="22" t="s">
        <v>24</v>
      </c>
      <c r="M1236" s="22"/>
      <c r="N1236" s="22"/>
      <c r="O1236" s="22"/>
      <c r="P1236" s="22"/>
    </row>
    <row r="1237" spans="1:16" x14ac:dyDescent="0.3">
      <c r="A1237" s="22" t="e">
        <f>VLOOKUP(B1237,web_archive!D:D,1,FALSE)</f>
        <v>#N/A</v>
      </c>
      <c r="B1237" s="22">
        <v>2394</v>
      </c>
      <c r="C1237" s="22" t="s">
        <v>13196</v>
      </c>
      <c r="D1237" s="22">
        <v>0</v>
      </c>
      <c r="E1237" s="22" t="s">
        <v>34561</v>
      </c>
      <c r="F1237" s="22"/>
      <c r="G1237" s="22" t="s">
        <v>34562</v>
      </c>
      <c r="H1237" s="22"/>
      <c r="I1237" s="22" t="s">
        <v>59</v>
      </c>
      <c r="J1237" s="22">
        <v>0</v>
      </c>
      <c r="K1237" s="22">
        <v>81</v>
      </c>
      <c r="L1237" s="22" t="s">
        <v>60</v>
      </c>
      <c r="M1237" s="22"/>
      <c r="N1237" s="22"/>
      <c r="O1237" s="22"/>
      <c r="P1237" s="22"/>
    </row>
    <row r="1238" spans="1:16" x14ac:dyDescent="0.3">
      <c r="A1238" s="22" t="e">
        <f>VLOOKUP(B1238,web_archive!D:D,1,FALSE)</f>
        <v>#N/A</v>
      </c>
      <c r="B1238" s="22">
        <v>2395</v>
      </c>
      <c r="C1238" s="22" t="s">
        <v>13198</v>
      </c>
      <c r="D1238" s="22">
        <v>0</v>
      </c>
      <c r="E1238" s="22" t="s">
        <v>34563</v>
      </c>
      <c r="F1238" s="22"/>
      <c r="G1238" s="22" t="s">
        <v>34564</v>
      </c>
      <c r="H1238" s="22"/>
      <c r="I1238" s="22" t="s">
        <v>59</v>
      </c>
      <c r="J1238" s="22">
        <v>0</v>
      </c>
      <c r="K1238" s="22">
        <v>61</v>
      </c>
      <c r="L1238" s="22" t="s">
        <v>60</v>
      </c>
      <c r="M1238" s="22"/>
      <c r="N1238" s="22"/>
      <c r="O1238" s="22"/>
      <c r="P1238" s="22"/>
    </row>
    <row r="1239" spans="1:16" x14ac:dyDescent="0.3">
      <c r="A1239" s="22" t="e">
        <f>VLOOKUP(B1239,web_archive!D:D,1,FALSE)</f>
        <v>#N/A</v>
      </c>
      <c r="B1239" s="22">
        <v>2396</v>
      </c>
      <c r="C1239" s="22" t="s">
        <v>13200</v>
      </c>
      <c r="D1239" s="22">
        <v>0</v>
      </c>
      <c r="E1239" s="22" t="s">
        <v>34565</v>
      </c>
      <c r="F1239" s="22"/>
      <c r="G1239" s="22" t="s">
        <v>34566</v>
      </c>
      <c r="H1239" s="22"/>
      <c r="I1239" s="22" t="s">
        <v>59</v>
      </c>
      <c r="J1239" s="22">
        <v>0</v>
      </c>
      <c r="K1239" s="22">
        <v>61</v>
      </c>
      <c r="L1239" s="22" t="s">
        <v>60</v>
      </c>
      <c r="M1239" s="22"/>
      <c r="N1239" s="22"/>
      <c r="O1239" s="22"/>
      <c r="P1239" s="22"/>
    </row>
    <row r="1240" spans="1:16" x14ac:dyDescent="0.3">
      <c r="A1240" s="22" t="e">
        <f>VLOOKUP(B1240,web_archive!D:D,1,FALSE)</f>
        <v>#N/A</v>
      </c>
      <c r="B1240" s="22">
        <v>2397</v>
      </c>
      <c r="C1240" s="22" t="s">
        <v>13202</v>
      </c>
      <c r="D1240" s="22">
        <v>90</v>
      </c>
      <c r="E1240" s="22" t="s">
        <v>34567</v>
      </c>
      <c r="F1240" s="22"/>
      <c r="G1240" s="22" t="s">
        <v>32712</v>
      </c>
      <c r="H1240" s="22"/>
      <c r="I1240" s="22" t="s">
        <v>59</v>
      </c>
      <c r="J1240" s="22">
        <v>2</v>
      </c>
      <c r="K1240" s="22">
        <v>0</v>
      </c>
      <c r="L1240" s="22" t="s">
        <v>60</v>
      </c>
      <c r="M1240" s="22"/>
      <c r="N1240" s="22"/>
      <c r="O1240" s="22"/>
      <c r="P1240" s="22"/>
    </row>
    <row r="1241" spans="1:16" x14ac:dyDescent="0.3">
      <c r="A1241" s="22" t="e">
        <f>VLOOKUP(B1241,web_archive!D:D,1,FALSE)</f>
        <v>#N/A</v>
      </c>
      <c r="B1241" s="22">
        <v>2398</v>
      </c>
      <c r="C1241" s="22" t="s">
        <v>13173</v>
      </c>
      <c r="D1241" s="22">
        <v>75</v>
      </c>
      <c r="E1241" s="22" t="s">
        <v>34484</v>
      </c>
      <c r="F1241" s="22"/>
      <c r="G1241" s="22" t="s">
        <v>34486</v>
      </c>
      <c r="H1241" s="22"/>
      <c r="I1241" s="22" t="s">
        <v>59</v>
      </c>
      <c r="J1241" s="22">
        <v>5</v>
      </c>
      <c r="K1241" s="22">
        <v>50</v>
      </c>
      <c r="L1241" s="22" t="s">
        <v>60</v>
      </c>
      <c r="M1241" s="22"/>
      <c r="N1241" s="22"/>
      <c r="O1241" s="22"/>
      <c r="P1241" s="22"/>
    </row>
    <row r="1242" spans="1:16" x14ac:dyDescent="0.3">
      <c r="A1242" s="22">
        <f>VLOOKUP(B1242,web_archive!D:D,1,FALSE)</f>
        <v>2399</v>
      </c>
      <c r="B1242" s="22">
        <v>2399</v>
      </c>
      <c r="C1242" s="22" t="s">
        <v>34568</v>
      </c>
      <c r="D1242" s="22">
        <v>50</v>
      </c>
      <c r="E1242" s="22" t="s">
        <v>34569</v>
      </c>
      <c r="F1242" s="22" t="s">
        <v>34570</v>
      </c>
      <c r="G1242" s="22" t="s">
        <v>34571</v>
      </c>
      <c r="H1242" s="22"/>
      <c r="I1242" s="22" t="s">
        <v>59</v>
      </c>
      <c r="J1242" s="22">
        <v>3</v>
      </c>
      <c r="K1242" s="22">
        <v>0</v>
      </c>
      <c r="L1242" s="22" t="s">
        <v>60</v>
      </c>
      <c r="M1242" s="22"/>
      <c r="N1242" s="22"/>
      <c r="O1242" s="22"/>
      <c r="P1242" s="22"/>
    </row>
    <row r="1243" spans="1:16" x14ac:dyDescent="0.3">
      <c r="A1243" s="22" t="e">
        <f>VLOOKUP(B1243,web_archive!D:D,1,FALSE)</f>
        <v>#N/A</v>
      </c>
      <c r="B1243" s="22">
        <v>2401</v>
      </c>
      <c r="C1243" s="22" t="s">
        <v>8710</v>
      </c>
      <c r="D1243" s="22">
        <v>20</v>
      </c>
      <c r="E1243" s="22" t="s">
        <v>34572</v>
      </c>
      <c r="F1243" s="22"/>
      <c r="G1243" s="22" t="s">
        <v>32712</v>
      </c>
      <c r="H1243" s="22"/>
      <c r="I1243" s="22" t="s">
        <v>106</v>
      </c>
      <c r="J1243" s="22">
        <v>1</v>
      </c>
      <c r="K1243" s="22">
        <v>0</v>
      </c>
      <c r="L1243" s="22" t="s">
        <v>60</v>
      </c>
      <c r="M1243" s="22"/>
      <c r="N1243" s="22"/>
      <c r="O1243" s="22"/>
      <c r="P1243" s="22"/>
    </row>
    <row r="1244" spans="1:16" x14ac:dyDescent="0.3">
      <c r="A1244" s="22">
        <f>VLOOKUP(B1244,web_archive!D:D,1,FALSE)</f>
        <v>2402</v>
      </c>
      <c r="B1244" s="22">
        <v>2402</v>
      </c>
      <c r="C1244" s="22" t="s">
        <v>34573</v>
      </c>
      <c r="D1244" s="22">
        <v>20</v>
      </c>
      <c r="E1244" s="22" t="s">
        <v>34572</v>
      </c>
      <c r="F1244" s="22" t="s">
        <v>34574</v>
      </c>
      <c r="G1244" s="22" t="s">
        <v>32712</v>
      </c>
      <c r="H1244" s="22"/>
      <c r="I1244" s="22" t="s">
        <v>106</v>
      </c>
      <c r="J1244" s="22">
        <v>1</v>
      </c>
      <c r="K1244" s="22">
        <v>0</v>
      </c>
      <c r="L1244" s="22" t="s">
        <v>60</v>
      </c>
      <c r="M1244" s="22"/>
      <c r="N1244" s="22"/>
      <c r="O1244" s="22"/>
      <c r="P1244" s="22"/>
    </row>
    <row r="1245" spans="1:16" x14ac:dyDescent="0.3">
      <c r="A1245" s="22" t="e">
        <f>VLOOKUP(B1245,web_archive!D:D,1,FALSE)</f>
        <v>#N/A</v>
      </c>
      <c r="B1245" s="22">
        <v>2403</v>
      </c>
      <c r="C1245" s="22" t="s">
        <v>9003</v>
      </c>
      <c r="D1245" s="22">
        <v>40</v>
      </c>
      <c r="E1245" s="22" t="s">
        <v>34575</v>
      </c>
      <c r="F1245" s="22"/>
      <c r="G1245" s="22" t="s">
        <v>32712</v>
      </c>
      <c r="H1245" s="22"/>
      <c r="I1245" s="22" t="s">
        <v>106</v>
      </c>
      <c r="J1245" s="22">
        <v>2</v>
      </c>
      <c r="K1245" s="22">
        <v>0</v>
      </c>
      <c r="L1245" s="22" t="s">
        <v>60</v>
      </c>
      <c r="M1245" s="22"/>
      <c r="N1245" s="22"/>
      <c r="O1245" s="22"/>
      <c r="P1245" s="22"/>
    </row>
    <row r="1246" spans="1:16" x14ac:dyDescent="0.3">
      <c r="A1246" s="22">
        <f>VLOOKUP(B1246,web_archive!D:D,1,FALSE)</f>
        <v>2404</v>
      </c>
      <c r="B1246" s="22">
        <v>2404</v>
      </c>
      <c r="C1246" s="22" t="s">
        <v>34576</v>
      </c>
      <c r="D1246" s="22">
        <v>40</v>
      </c>
      <c r="E1246" s="22" t="s">
        <v>34575</v>
      </c>
      <c r="F1246" s="22" t="s">
        <v>34577</v>
      </c>
      <c r="G1246" s="22" t="s">
        <v>32712</v>
      </c>
      <c r="H1246" s="22"/>
      <c r="I1246" s="22" t="s">
        <v>106</v>
      </c>
      <c r="J1246" s="22">
        <v>2</v>
      </c>
      <c r="K1246" s="22">
        <v>0</v>
      </c>
      <c r="L1246" s="22" t="s">
        <v>60</v>
      </c>
      <c r="M1246" s="22"/>
      <c r="N1246" s="22"/>
      <c r="O1246" s="22"/>
      <c r="P1246" s="22"/>
    </row>
    <row r="1247" spans="1:16" x14ac:dyDescent="0.3">
      <c r="A1247" s="22">
        <f>VLOOKUP(B1247,web_archive!D:D,1,FALSE)</f>
        <v>2405</v>
      </c>
      <c r="B1247" s="22">
        <v>2405</v>
      </c>
      <c r="C1247" s="22" t="s">
        <v>1482</v>
      </c>
      <c r="D1247" s="22">
        <v>60</v>
      </c>
      <c r="E1247" s="22" t="s">
        <v>34578</v>
      </c>
      <c r="F1247" s="22" t="s">
        <v>34579</v>
      </c>
      <c r="G1247" s="22" t="s">
        <v>32712</v>
      </c>
      <c r="H1247" s="22"/>
      <c r="I1247" s="22" t="s">
        <v>106</v>
      </c>
      <c r="J1247" s="22">
        <v>4</v>
      </c>
      <c r="K1247" s="22">
        <v>0</v>
      </c>
      <c r="L1247" s="22" t="s">
        <v>60</v>
      </c>
      <c r="M1247" s="22"/>
      <c r="N1247" s="22"/>
      <c r="O1247" s="22"/>
      <c r="P1247" s="22"/>
    </row>
    <row r="1248" spans="1:16" x14ac:dyDescent="0.3">
      <c r="A1248" s="22">
        <f>VLOOKUP(B1248,web_archive!D:D,1,FALSE)</f>
        <v>2406</v>
      </c>
      <c r="B1248" s="22">
        <v>2406</v>
      </c>
      <c r="C1248" s="22" t="s">
        <v>34580</v>
      </c>
      <c r="D1248" s="22">
        <v>60</v>
      </c>
      <c r="E1248" s="22" t="s">
        <v>34578</v>
      </c>
      <c r="F1248" s="22" t="s">
        <v>34581</v>
      </c>
      <c r="G1248" s="22" t="s">
        <v>32712</v>
      </c>
      <c r="H1248" s="22"/>
      <c r="I1248" s="22" t="s">
        <v>106</v>
      </c>
      <c r="J1248" s="22">
        <v>4</v>
      </c>
      <c r="K1248" s="22">
        <v>0</v>
      </c>
      <c r="L1248" s="22" t="s">
        <v>60</v>
      </c>
      <c r="M1248" s="22"/>
      <c r="N1248" s="22"/>
      <c r="O1248" s="22"/>
      <c r="P1248" s="22"/>
    </row>
    <row r="1249" spans="1:16" x14ac:dyDescent="0.3">
      <c r="A1249" s="22">
        <f>VLOOKUP(B1249,web_archive!D:D,1,FALSE)</f>
        <v>2407</v>
      </c>
      <c r="B1249" s="22">
        <v>2407</v>
      </c>
      <c r="C1249" s="22" t="s">
        <v>2200</v>
      </c>
      <c r="D1249" s="22">
        <v>10</v>
      </c>
      <c r="E1249" s="22" t="s">
        <v>34582</v>
      </c>
      <c r="F1249" s="22" t="s">
        <v>34583</v>
      </c>
      <c r="G1249" s="22" t="s">
        <v>34584</v>
      </c>
      <c r="H1249" s="22"/>
      <c r="I1249" s="22" t="s">
        <v>106</v>
      </c>
      <c r="J1249" s="22">
        <v>0</v>
      </c>
      <c r="K1249" s="22">
        <v>0</v>
      </c>
      <c r="L1249" s="22" t="s">
        <v>60</v>
      </c>
      <c r="M1249" s="22"/>
      <c r="N1249" s="22"/>
      <c r="O1249" s="22"/>
      <c r="P1249" s="22"/>
    </row>
    <row r="1250" spans="1:16" x14ac:dyDescent="0.3">
      <c r="A1250" s="22">
        <f>VLOOKUP(B1250,web_archive!D:D,1,FALSE)</f>
        <v>2408</v>
      </c>
      <c r="B1250" s="22">
        <v>2408</v>
      </c>
      <c r="C1250" s="22" t="s">
        <v>2673</v>
      </c>
      <c r="D1250" s="22">
        <v>300</v>
      </c>
      <c r="E1250" s="22" t="s">
        <v>34585</v>
      </c>
      <c r="F1250" s="22" t="s">
        <v>34586</v>
      </c>
      <c r="G1250" s="22" t="s">
        <v>34587</v>
      </c>
      <c r="H1250" s="22"/>
      <c r="I1250" s="22" t="s">
        <v>106</v>
      </c>
      <c r="J1250" s="22">
        <v>3</v>
      </c>
      <c r="K1250" s="22">
        <v>0</v>
      </c>
      <c r="L1250" s="22" t="s">
        <v>60</v>
      </c>
      <c r="M1250" s="22"/>
      <c r="N1250" s="22"/>
      <c r="O1250" s="22"/>
      <c r="P1250" s="22"/>
    </row>
    <row r="1251" spans="1:16" x14ac:dyDescent="0.3">
      <c r="A1251" s="22">
        <f>VLOOKUP(B1251,web_archive!D:D,1,FALSE)</f>
        <v>2409</v>
      </c>
      <c r="B1251" s="22">
        <v>2409</v>
      </c>
      <c r="C1251" s="22" t="s">
        <v>9455</v>
      </c>
      <c r="D1251" s="22">
        <v>60</v>
      </c>
      <c r="E1251" s="22" t="s">
        <v>34588</v>
      </c>
      <c r="F1251" s="22" t="s">
        <v>34589</v>
      </c>
      <c r="G1251" s="22" t="s">
        <v>34027</v>
      </c>
      <c r="H1251" s="22"/>
      <c r="I1251" s="22" t="s">
        <v>106</v>
      </c>
      <c r="J1251" s="22">
        <v>2</v>
      </c>
      <c r="K1251" s="22">
        <v>0</v>
      </c>
      <c r="L1251" s="22" t="s">
        <v>60</v>
      </c>
      <c r="M1251" s="22"/>
      <c r="N1251" s="22"/>
      <c r="O1251" s="22"/>
      <c r="P1251" s="22"/>
    </row>
    <row r="1252" spans="1:16" x14ac:dyDescent="0.3">
      <c r="A1252" s="22" t="e">
        <f>VLOOKUP(B1252,web_archive!D:D,1,FALSE)</f>
        <v>#N/A</v>
      </c>
      <c r="B1252" s="22">
        <v>2410</v>
      </c>
      <c r="C1252" s="22" t="s">
        <v>13205</v>
      </c>
      <c r="D1252" s="22">
        <v>350</v>
      </c>
      <c r="E1252" s="22" t="s">
        <v>34590</v>
      </c>
      <c r="F1252" s="22"/>
      <c r="G1252" s="22" t="s">
        <v>34591</v>
      </c>
      <c r="H1252" s="22"/>
      <c r="I1252" s="22" t="s">
        <v>106</v>
      </c>
      <c r="J1252" s="22">
        <v>5</v>
      </c>
      <c r="K1252" s="22">
        <v>94</v>
      </c>
      <c r="L1252" s="22" t="s">
        <v>24</v>
      </c>
      <c r="M1252" s="22"/>
      <c r="N1252" s="22"/>
      <c r="O1252" s="22"/>
      <c r="P1252" s="22"/>
    </row>
    <row r="1253" spans="1:16" x14ac:dyDescent="0.3">
      <c r="A1253" s="22" t="e">
        <f>VLOOKUP(B1253,web_archive!D:D,1,FALSE)</f>
        <v>#N/A</v>
      </c>
      <c r="B1253" s="22">
        <v>2411</v>
      </c>
      <c r="C1253" s="22" t="s">
        <v>13207</v>
      </c>
      <c r="D1253" s="22">
        <v>75</v>
      </c>
      <c r="E1253" s="22" t="s">
        <v>34592</v>
      </c>
      <c r="F1253" s="22"/>
      <c r="G1253" s="22" t="s">
        <v>32712</v>
      </c>
      <c r="H1253" s="22"/>
      <c r="I1253" s="22" t="s">
        <v>106</v>
      </c>
      <c r="J1253" s="22">
        <v>5</v>
      </c>
      <c r="K1253" s="22">
        <v>65</v>
      </c>
      <c r="L1253" s="22" t="s">
        <v>60</v>
      </c>
      <c r="M1253" s="22"/>
      <c r="N1253" s="22"/>
      <c r="O1253" s="22"/>
      <c r="P1253" s="22"/>
    </row>
    <row r="1254" spans="1:16" x14ac:dyDescent="0.3">
      <c r="A1254" s="22" t="e">
        <f>VLOOKUP(B1254,web_archive!D:D,1,FALSE)</f>
        <v>#N/A</v>
      </c>
      <c r="B1254" s="22">
        <v>2412</v>
      </c>
      <c r="C1254" s="22" t="s">
        <v>34593</v>
      </c>
      <c r="D1254" s="22">
        <v>75</v>
      </c>
      <c r="E1254" s="22" t="s">
        <v>34592</v>
      </c>
      <c r="F1254" s="22"/>
      <c r="G1254" s="22" t="s">
        <v>32712</v>
      </c>
      <c r="H1254" s="22"/>
      <c r="I1254" s="22" t="s">
        <v>106</v>
      </c>
      <c r="J1254" s="22">
        <v>5</v>
      </c>
      <c r="K1254" s="22">
        <v>65</v>
      </c>
      <c r="L1254" s="22" t="s">
        <v>60</v>
      </c>
      <c r="M1254" s="22"/>
      <c r="N1254" s="22"/>
      <c r="O1254" s="22"/>
      <c r="P1254" s="22"/>
    </row>
    <row r="1255" spans="1:16" x14ac:dyDescent="0.3">
      <c r="A1255" s="22" t="e">
        <f>VLOOKUP(B1255,web_archive!D:D,1,FALSE)</f>
        <v>#N/A</v>
      </c>
      <c r="B1255" s="22">
        <v>2413</v>
      </c>
      <c r="C1255" s="22" t="s">
        <v>13210</v>
      </c>
      <c r="D1255" s="22">
        <v>35</v>
      </c>
      <c r="E1255" s="22" t="s">
        <v>34594</v>
      </c>
      <c r="F1255" s="22"/>
      <c r="G1255" s="22" t="s">
        <v>32712</v>
      </c>
      <c r="H1255" s="22"/>
      <c r="I1255" s="22" t="s">
        <v>106</v>
      </c>
      <c r="J1255" s="22">
        <v>6</v>
      </c>
      <c r="K1255" s="22">
        <v>30</v>
      </c>
      <c r="L1255" s="22" t="s">
        <v>24</v>
      </c>
      <c r="M1255" s="22"/>
      <c r="N1255" s="22"/>
      <c r="O1255" s="22"/>
      <c r="P1255" s="22"/>
    </row>
    <row r="1256" spans="1:16" x14ac:dyDescent="0.3">
      <c r="A1256" s="22" t="e">
        <f>VLOOKUP(B1256,web_archive!D:D,1,FALSE)</f>
        <v>#N/A</v>
      </c>
      <c r="B1256" s="22">
        <v>2414</v>
      </c>
      <c r="C1256" s="22" t="s">
        <v>13212</v>
      </c>
      <c r="D1256" s="22">
        <v>0.1</v>
      </c>
      <c r="E1256" s="22" t="s">
        <v>34595</v>
      </c>
      <c r="F1256" s="22"/>
      <c r="G1256" s="22" t="s">
        <v>32712</v>
      </c>
      <c r="H1256" s="22"/>
      <c r="I1256" s="22" t="s">
        <v>106</v>
      </c>
      <c r="J1256" s="22">
        <v>2</v>
      </c>
      <c r="K1256" s="22">
        <v>0</v>
      </c>
      <c r="L1256" s="22" t="s">
        <v>24</v>
      </c>
      <c r="M1256" s="22"/>
      <c r="N1256" s="22"/>
      <c r="O1256" s="22"/>
      <c r="P1256" s="22"/>
    </row>
    <row r="1257" spans="1:16" x14ac:dyDescent="0.3">
      <c r="A1257" s="22" t="e">
        <f>VLOOKUP(B1257,web_archive!D:D,1,FALSE)</f>
        <v>#N/A</v>
      </c>
      <c r="B1257" s="22">
        <v>2415</v>
      </c>
      <c r="C1257" s="22" t="s">
        <v>34596</v>
      </c>
      <c r="D1257" s="22">
        <v>30</v>
      </c>
      <c r="E1257" s="22" t="s">
        <v>34597</v>
      </c>
      <c r="F1257" s="22"/>
      <c r="G1257" s="22" t="s">
        <v>34598</v>
      </c>
      <c r="H1257" s="22"/>
      <c r="I1257" s="22" t="s">
        <v>106</v>
      </c>
      <c r="J1257" s="22">
        <v>3</v>
      </c>
      <c r="K1257" s="22">
        <v>30</v>
      </c>
      <c r="L1257" s="22" t="s">
        <v>60</v>
      </c>
      <c r="M1257" s="22"/>
      <c r="N1257" s="22"/>
      <c r="O1257" s="22"/>
      <c r="P1257" s="22"/>
    </row>
    <row r="1258" spans="1:16" x14ac:dyDescent="0.3">
      <c r="A1258" s="22" t="e">
        <f>VLOOKUP(B1258,web_archive!D:D,1,FALSE)</f>
        <v>#N/A</v>
      </c>
      <c r="B1258" s="22">
        <v>2416</v>
      </c>
      <c r="C1258" s="22" t="s">
        <v>34599</v>
      </c>
      <c r="D1258" s="22">
        <v>50</v>
      </c>
      <c r="E1258" s="22" t="s">
        <v>34600</v>
      </c>
      <c r="F1258" s="22"/>
      <c r="G1258" s="22" t="s">
        <v>34601</v>
      </c>
      <c r="H1258" s="22"/>
      <c r="I1258" s="22" t="s">
        <v>106</v>
      </c>
      <c r="J1258" s="22">
        <v>2</v>
      </c>
      <c r="K1258" s="22">
        <v>40</v>
      </c>
      <c r="L1258" s="22" t="s">
        <v>60</v>
      </c>
      <c r="M1258" s="22"/>
      <c r="N1258" s="22"/>
      <c r="O1258" s="22"/>
      <c r="P1258" s="22"/>
    </row>
    <row r="1259" spans="1:16" x14ac:dyDescent="0.3">
      <c r="A1259" s="22">
        <f>VLOOKUP(B1259,web_archive!D:D,1,FALSE)</f>
        <v>2417</v>
      </c>
      <c r="B1259" s="22">
        <v>2417</v>
      </c>
      <c r="C1259" s="22" t="s">
        <v>4239</v>
      </c>
      <c r="D1259" s="22">
        <v>50</v>
      </c>
      <c r="E1259" s="22" t="s">
        <v>34602</v>
      </c>
      <c r="F1259" s="22" t="s">
        <v>34603</v>
      </c>
      <c r="G1259" s="22" t="s">
        <v>34604</v>
      </c>
      <c r="H1259" s="22"/>
      <c r="I1259" s="22" t="s">
        <v>106</v>
      </c>
      <c r="J1259" s="22">
        <v>3</v>
      </c>
      <c r="K1259" s="22">
        <v>65</v>
      </c>
      <c r="L1259" s="22" t="s">
        <v>60</v>
      </c>
      <c r="M1259" s="22"/>
      <c r="N1259" s="22"/>
      <c r="O1259" s="22"/>
      <c r="P1259" s="22"/>
    </row>
    <row r="1260" spans="1:16" x14ac:dyDescent="0.3">
      <c r="A1260" s="22" t="e">
        <f>VLOOKUP(B1260,web_archive!D:D,1,FALSE)</f>
        <v>#N/A</v>
      </c>
      <c r="B1260" s="22">
        <v>2418</v>
      </c>
      <c r="C1260" s="22" t="s">
        <v>13218</v>
      </c>
      <c r="D1260" s="22">
        <v>65</v>
      </c>
      <c r="E1260" s="22" t="s">
        <v>34605</v>
      </c>
      <c r="F1260" s="22" t="s">
        <v>34606</v>
      </c>
      <c r="G1260" s="22" t="s">
        <v>34607</v>
      </c>
      <c r="H1260" s="22"/>
      <c r="I1260" s="22" t="s">
        <v>106</v>
      </c>
      <c r="J1260" s="22">
        <v>4</v>
      </c>
      <c r="K1260" s="22">
        <v>65</v>
      </c>
      <c r="L1260" s="22" t="s">
        <v>60</v>
      </c>
      <c r="M1260" s="22"/>
      <c r="N1260" s="22"/>
      <c r="O1260" s="22"/>
      <c r="P1260" s="22"/>
    </row>
    <row r="1261" spans="1:16" x14ac:dyDescent="0.3">
      <c r="A1261" s="22" t="e">
        <f>VLOOKUP(B1261,web_archive!D:D,1,FALSE)</f>
        <v>#N/A</v>
      </c>
      <c r="B1261" s="22">
        <v>2419</v>
      </c>
      <c r="C1261" s="22" t="s">
        <v>13220</v>
      </c>
      <c r="D1261" s="22">
        <v>70</v>
      </c>
      <c r="E1261" s="22" t="s">
        <v>34608</v>
      </c>
      <c r="F1261" s="22" t="s">
        <v>34609</v>
      </c>
      <c r="G1261" s="22" t="s">
        <v>34610</v>
      </c>
      <c r="H1261" s="22"/>
      <c r="I1261" s="22" t="s">
        <v>106</v>
      </c>
      <c r="J1261" s="22">
        <v>4</v>
      </c>
      <c r="K1261" s="22">
        <v>54</v>
      </c>
      <c r="L1261" s="22" t="s">
        <v>60</v>
      </c>
      <c r="M1261" s="22"/>
      <c r="N1261" s="22"/>
      <c r="O1261" s="22"/>
      <c r="P1261" s="22"/>
    </row>
    <row r="1262" spans="1:16" x14ac:dyDescent="0.3">
      <c r="A1262" s="22">
        <f>VLOOKUP(B1262,web_archive!D:D,1,FALSE)</f>
        <v>2420</v>
      </c>
      <c r="B1262" s="22">
        <v>2420</v>
      </c>
      <c r="C1262" s="22" t="s">
        <v>34611</v>
      </c>
      <c r="D1262" s="22">
        <v>30</v>
      </c>
      <c r="E1262" s="22" t="s">
        <v>34612</v>
      </c>
      <c r="F1262" s="22" t="s">
        <v>34613</v>
      </c>
      <c r="G1262" s="22" t="s">
        <v>34566</v>
      </c>
      <c r="H1262" s="22"/>
      <c r="I1262" s="22" t="s">
        <v>106</v>
      </c>
      <c r="J1262" s="22">
        <v>2</v>
      </c>
      <c r="K1262" s="22">
        <v>25</v>
      </c>
      <c r="L1262" s="22" t="s">
        <v>60</v>
      </c>
      <c r="M1262" s="22"/>
      <c r="N1262" s="22"/>
      <c r="O1262" s="22"/>
      <c r="P1262" s="22"/>
    </row>
    <row r="1263" spans="1:16" x14ac:dyDescent="0.3">
      <c r="A1263" s="22" t="e">
        <f>VLOOKUP(B1263,web_archive!D:D,1,FALSE)</f>
        <v>#N/A</v>
      </c>
      <c r="B1263" s="22">
        <v>2421</v>
      </c>
      <c r="C1263" s="22" t="s">
        <v>34614</v>
      </c>
      <c r="D1263" s="22">
        <v>50</v>
      </c>
      <c r="E1263" s="22" t="s">
        <v>34615</v>
      </c>
      <c r="F1263" s="22" t="s">
        <v>34616</v>
      </c>
      <c r="G1263" s="22" t="s">
        <v>34617</v>
      </c>
      <c r="H1263" s="22"/>
      <c r="I1263" s="22" t="s">
        <v>106</v>
      </c>
      <c r="J1263" s="22">
        <v>4</v>
      </c>
      <c r="K1263" s="22">
        <v>1</v>
      </c>
      <c r="L1263" s="22" t="s">
        <v>60</v>
      </c>
      <c r="M1263" s="22"/>
      <c r="N1263" s="22"/>
      <c r="O1263" s="22"/>
      <c r="P1263" s="22"/>
    </row>
    <row r="1264" spans="1:16" x14ac:dyDescent="0.3">
      <c r="A1264" s="22" t="e">
        <f>VLOOKUP(B1264,web_archive!D:D,1,FALSE)</f>
        <v>#N/A</v>
      </c>
      <c r="B1264" s="22">
        <v>2422</v>
      </c>
      <c r="C1264" s="22" t="s">
        <v>34618</v>
      </c>
      <c r="D1264" s="22">
        <v>20</v>
      </c>
      <c r="E1264" s="22" t="s">
        <v>34619</v>
      </c>
      <c r="F1264" s="22" t="s">
        <v>34620</v>
      </c>
      <c r="G1264" s="22" t="s">
        <v>34373</v>
      </c>
      <c r="H1264" s="22"/>
      <c r="I1264" s="22" t="s">
        <v>106</v>
      </c>
      <c r="J1264" s="22">
        <v>2</v>
      </c>
      <c r="K1264" s="22">
        <v>40</v>
      </c>
      <c r="L1264" s="22" t="s">
        <v>60</v>
      </c>
      <c r="M1264" s="22"/>
      <c r="N1264" s="22"/>
      <c r="O1264" s="22"/>
      <c r="P1264" s="22"/>
    </row>
    <row r="1265" spans="1:16" x14ac:dyDescent="0.3">
      <c r="A1265" s="22">
        <f>VLOOKUP(B1265,web_archive!D:D,1,FALSE)</f>
        <v>2423</v>
      </c>
      <c r="B1265" s="22">
        <v>2423</v>
      </c>
      <c r="C1265" s="22" t="s">
        <v>10346</v>
      </c>
      <c r="D1265" s="22">
        <v>50</v>
      </c>
      <c r="E1265" s="22" t="s">
        <v>34621</v>
      </c>
      <c r="F1265" s="22" t="s">
        <v>34622</v>
      </c>
      <c r="G1265" s="22" t="s">
        <v>34623</v>
      </c>
      <c r="H1265" s="22"/>
      <c r="I1265" s="22" t="s">
        <v>106</v>
      </c>
      <c r="J1265" s="22">
        <v>3</v>
      </c>
      <c r="K1265" s="22">
        <v>85</v>
      </c>
      <c r="L1265" s="22" t="s">
        <v>60</v>
      </c>
      <c r="M1265" s="22"/>
      <c r="N1265" s="22"/>
      <c r="O1265" s="22"/>
      <c r="P1265" s="22"/>
    </row>
    <row r="1266" spans="1:16" x14ac:dyDescent="0.3">
      <c r="A1266" s="22">
        <f>VLOOKUP(B1266,web_archive!D:D,1,FALSE)</f>
        <v>2424</v>
      </c>
      <c r="B1266" s="22">
        <v>2424</v>
      </c>
      <c r="C1266" s="22" t="s">
        <v>34624</v>
      </c>
      <c r="D1266" s="22">
        <v>30</v>
      </c>
      <c r="E1266" s="22" t="s">
        <v>34625</v>
      </c>
      <c r="F1266" s="22" t="s">
        <v>34626</v>
      </c>
      <c r="G1266" s="22" t="s">
        <v>34627</v>
      </c>
      <c r="H1266" s="22"/>
      <c r="I1266" s="22" t="s">
        <v>106</v>
      </c>
      <c r="J1266" s="22">
        <v>3</v>
      </c>
      <c r="K1266" s="22">
        <v>55</v>
      </c>
      <c r="L1266" s="22" t="s">
        <v>60</v>
      </c>
      <c r="M1266" s="22"/>
      <c r="N1266" s="22"/>
      <c r="O1266" s="22"/>
      <c r="P1266" s="22"/>
    </row>
    <row r="1267" spans="1:16" x14ac:dyDescent="0.3">
      <c r="A1267" s="22" t="e">
        <f>VLOOKUP(B1267,web_archive!D:D,1,FALSE)</f>
        <v>#N/A</v>
      </c>
      <c r="B1267" s="22">
        <v>2425</v>
      </c>
      <c r="C1267" s="22" t="s">
        <v>1198</v>
      </c>
      <c r="D1267" s="22">
        <v>50</v>
      </c>
      <c r="E1267" s="22" t="s">
        <v>34628</v>
      </c>
      <c r="F1267" s="22" t="s">
        <v>34629</v>
      </c>
      <c r="G1267" s="22" t="s">
        <v>34630</v>
      </c>
      <c r="H1267" s="22"/>
      <c r="I1267" s="22" t="s">
        <v>106</v>
      </c>
      <c r="J1267" s="22">
        <v>4</v>
      </c>
      <c r="K1267" s="22">
        <v>55</v>
      </c>
      <c r="L1267" s="22" t="s">
        <v>60</v>
      </c>
      <c r="M1267" s="22"/>
      <c r="N1267" s="22"/>
      <c r="O1267" s="22"/>
      <c r="P1267" s="22"/>
    </row>
    <row r="1268" spans="1:16" x14ac:dyDescent="0.3">
      <c r="A1268" s="22" t="e">
        <f>VLOOKUP(B1268,web_archive!D:D,1,FALSE)</f>
        <v>#N/A</v>
      </c>
      <c r="B1268" s="22">
        <v>2426</v>
      </c>
      <c r="C1268" s="22" t="s">
        <v>13227</v>
      </c>
      <c r="D1268" s="22">
        <v>200</v>
      </c>
      <c r="E1268" s="22" t="s">
        <v>34631</v>
      </c>
      <c r="F1268" s="22" t="s">
        <v>34632</v>
      </c>
      <c r="G1268" s="22" t="s">
        <v>34633</v>
      </c>
      <c r="H1268" s="22"/>
      <c r="I1268" s="22" t="s">
        <v>106</v>
      </c>
      <c r="J1268" s="22">
        <v>0</v>
      </c>
      <c r="K1268" s="22">
        <v>75</v>
      </c>
      <c r="L1268" s="22" t="s">
        <v>60</v>
      </c>
      <c r="M1268" s="22"/>
      <c r="N1268" s="22"/>
      <c r="O1268" s="22"/>
      <c r="P1268" s="22"/>
    </row>
    <row r="1269" spans="1:16" x14ac:dyDescent="0.3">
      <c r="A1269" s="22" t="e">
        <f>VLOOKUP(B1269,web_archive!D:D,1,FALSE)</f>
        <v>#N/A</v>
      </c>
      <c r="B1269" s="22">
        <v>2427</v>
      </c>
      <c r="C1269" s="22" t="s">
        <v>13229</v>
      </c>
      <c r="D1269" s="22">
        <v>30</v>
      </c>
      <c r="E1269" s="22" t="s">
        <v>34634</v>
      </c>
      <c r="F1269" s="22"/>
      <c r="G1269" s="22" t="s">
        <v>34488</v>
      </c>
      <c r="H1269" s="22"/>
      <c r="I1269" s="22" t="s">
        <v>106</v>
      </c>
      <c r="J1269" s="22">
        <v>4</v>
      </c>
      <c r="K1269" s="22">
        <v>0</v>
      </c>
      <c r="L1269" s="22" t="s">
        <v>60</v>
      </c>
      <c r="M1269" s="22"/>
      <c r="N1269" s="22"/>
      <c r="O1269" s="22"/>
      <c r="P1269" s="22"/>
    </row>
    <row r="1270" spans="1:16" x14ac:dyDescent="0.3">
      <c r="A1270" s="22">
        <f>VLOOKUP(B1270,web_archive!D:D,1,FALSE)</f>
        <v>2428</v>
      </c>
      <c r="B1270" s="22">
        <v>2428</v>
      </c>
      <c r="C1270" s="22" t="s">
        <v>4219</v>
      </c>
      <c r="D1270" s="22">
        <v>30</v>
      </c>
      <c r="E1270" s="22" t="s">
        <v>34635</v>
      </c>
      <c r="F1270" s="22" t="s">
        <v>34636</v>
      </c>
      <c r="G1270" s="22" t="s">
        <v>34637</v>
      </c>
      <c r="H1270" s="22"/>
      <c r="I1270" s="22" t="s">
        <v>106</v>
      </c>
      <c r="J1270" s="22">
        <v>3</v>
      </c>
      <c r="K1270" s="22">
        <v>0</v>
      </c>
      <c r="L1270" s="22" t="s">
        <v>60</v>
      </c>
      <c r="M1270" s="22"/>
      <c r="N1270" s="22"/>
      <c r="O1270" s="22"/>
      <c r="P1270" s="22"/>
    </row>
    <row r="1271" spans="1:16" x14ac:dyDescent="0.3">
      <c r="A1271" s="22" t="e">
        <f>VLOOKUP(B1271,web_archive!D:D,1,FALSE)</f>
        <v>#N/A</v>
      </c>
      <c r="B1271" s="22">
        <v>2429</v>
      </c>
      <c r="C1271" s="22" t="s">
        <v>34638</v>
      </c>
      <c r="D1271" s="22">
        <v>150</v>
      </c>
      <c r="E1271" s="22" t="s">
        <v>34639</v>
      </c>
      <c r="F1271" s="22"/>
      <c r="G1271" s="22" t="s">
        <v>32712</v>
      </c>
      <c r="H1271" s="22"/>
      <c r="I1271" s="22" t="s">
        <v>106</v>
      </c>
      <c r="J1271" s="22">
        <v>5</v>
      </c>
      <c r="K1271" s="22">
        <v>0</v>
      </c>
      <c r="L1271" s="22" t="s">
        <v>60</v>
      </c>
      <c r="M1271" s="22"/>
      <c r="N1271" s="22"/>
      <c r="O1271" s="22"/>
      <c r="P1271" s="22"/>
    </row>
    <row r="1272" spans="1:16" x14ac:dyDescent="0.3">
      <c r="A1272" s="22" t="e">
        <f>VLOOKUP(B1272,web_archive!D:D,1,FALSE)</f>
        <v>#N/A</v>
      </c>
      <c r="B1272" s="22">
        <v>2430</v>
      </c>
      <c r="C1272" s="22" t="s">
        <v>34640</v>
      </c>
      <c r="D1272" s="22">
        <v>80</v>
      </c>
      <c r="E1272" s="22" t="s">
        <v>34639</v>
      </c>
      <c r="F1272" s="22"/>
      <c r="G1272" s="22" t="s">
        <v>32712</v>
      </c>
      <c r="H1272" s="22"/>
      <c r="I1272" s="22" t="s">
        <v>106</v>
      </c>
      <c r="J1272" s="22">
        <v>5</v>
      </c>
      <c r="K1272" s="22">
        <v>0</v>
      </c>
      <c r="L1272" s="22" t="s">
        <v>60</v>
      </c>
      <c r="M1272" s="22"/>
      <c r="N1272" s="22"/>
      <c r="O1272" s="22"/>
      <c r="P1272" s="22"/>
    </row>
    <row r="1273" spans="1:16" x14ac:dyDescent="0.3">
      <c r="A1273" s="22" t="e">
        <f>VLOOKUP(B1273,web_archive!D:D,1,FALSE)</f>
        <v>#N/A</v>
      </c>
      <c r="B1273" s="22">
        <v>2431</v>
      </c>
      <c r="C1273" s="22" t="s">
        <v>13235</v>
      </c>
      <c r="D1273" s="22">
        <v>0</v>
      </c>
      <c r="E1273" s="22" t="s">
        <v>34641</v>
      </c>
      <c r="F1273" s="22"/>
      <c r="G1273" s="22" t="s">
        <v>34642</v>
      </c>
      <c r="H1273" s="22"/>
      <c r="I1273" s="22" t="s">
        <v>106</v>
      </c>
      <c r="J1273" s="22">
        <v>10</v>
      </c>
      <c r="K1273" s="22">
        <v>1</v>
      </c>
      <c r="L1273" s="22" t="s">
        <v>24</v>
      </c>
      <c r="M1273" s="22"/>
      <c r="N1273" s="22"/>
      <c r="O1273" s="22"/>
      <c r="P1273" s="22"/>
    </row>
    <row r="1274" spans="1:16" x14ac:dyDescent="0.3">
      <c r="A1274" s="22" t="e">
        <f>VLOOKUP(B1274,web_archive!D:D,1,FALSE)</f>
        <v>#N/A</v>
      </c>
      <c r="B1274" s="22">
        <v>2432</v>
      </c>
      <c r="C1274" s="22" t="s">
        <v>34643</v>
      </c>
      <c r="D1274" s="22">
        <v>60</v>
      </c>
      <c r="E1274" s="22" t="s">
        <v>34588</v>
      </c>
      <c r="F1274" s="22"/>
      <c r="G1274" s="22" t="s">
        <v>34027</v>
      </c>
      <c r="H1274" s="22"/>
      <c r="I1274" s="22" t="s">
        <v>106</v>
      </c>
      <c r="J1274" s="22">
        <v>2</v>
      </c>
      <c r="K1274" s="22">
        <v>0</v>
      </c>
      <c r="L1274" s="22" t="s">
        <v>60</v>
      </c>
      <c r="M1274" s="22"/>
      <c r="N1274" s="22"/>
      <c r="O1274" s="22"/>
      <c r="P1274" s="22"/>
    </row>
    <row r="1275" spans="1:16" x14ac:dyDescent="0.3">
      <c r="A1275" s="22">
        <f>VLOOKUP(B1275,web_archive!D:D,1,FALSE)</f>
        <v>2433</v>
      </c>
      <c r="B1275" s="22">
        <v>2433</v>
      </c>
      <c r="C1275" s="22" t="s">
        <v>34644</v>
      </c>
      <c r="D1275" s="22">
        <v>25</v>
      </c>
      <c r="E1275" s="22" t="s">
        <v>34645</v>
      </c>
      <c r="F1275" s="22" t="s">
        <v>34646</v>
      </c>
      <c r="G1275" s="22" t="s">
        <v>34647</v>
      </c>
      <c r="H1275" s="22"/>
      <c r="I1275" s="22" t="s">
        <v>106</v>
      </c>
      <c r="J1275" s="22">
        <v>4</v>
      </c>
      <c r="K1275" s="22">
        <v>0</v>
      </c>
      <c r="L1275" s="22" t="s">
        <v>60</v>
      </c>
      <c r="M1275" s="22"/>
      <c r="N1275" s="22"/>
      <c r="O1275" s="22"/>
      <c r="P1275" s="22"/>
    </row>
    <row r="1276" spans="1:16" x14ac:dyDescent="0.3">
      <c r="A1276" s="22">
        <f>VLOOKUP(B1276,web_archive!D:D,1,FALSE)</f>
        <v>2434</v>
      </c>
      <c r="B1276" s="22">
        <v>2434</v>
      </c>
      <c r="C1276" s="22" t="s">
        <v>34648</v>
      </c>
      <c r="D1276" s="22">
        <v>50</v>
      </c>
      <c r="E1276" s="22" t="s">
        <v>34649</v>
      </c>
      <c r="F1276" s="22" t="s">
        <v>34650</v>
      </c>
      <c r="G1276" s="22" t="s">
        <v>34630</v>
      </c>
      <c r="H1276" s="22"/>
      <c r="I1276" s="22" t="s">
        <v>106</v>
      </c>
      <c r="J1276" s="22">
        <v>4</v>
      </c>
      <c r="K1276" s="22">
        <v>55</v>
      </c>
      <c r="L1276" s="22" t="s">
        <v>60</v>
      </c>
      <c r="M1276" s="22"/>
      <c r="N1276" s="22"/>
      <c r="O1276" s="22"/>
      <c r="P1276" s="22"/>
    </row>
    <row r="1277" spans="1:16" x14ac:dyDescent="0.3">
      <c r="A1277" s="22">
        <f>VLOOKUP(B1277,web_archive!D:D,1,FALSE)</f>
        <v>2435</v>
      </c>
      <c r="B1277" s="22">
        <v>2435</v>
      </c>
      <c r="C1277" s="22" t="s">
        <v>34651</v>
      </c>
      <c r="D1277" s="22">
        <v>0</v>
      </c>
      <c r="E1277" s="22" t="s">
        <v>34652</v>
      </c>
      <c r="F1277" s="22"/>
      <c r="G1277" s="22" t="s">
        <v>34653</v>
      </c>
      <c r="H1277" s="22"/>
      <c r="I1277" s="22" t="s">
        <v>106</v>
      </c>
      <c r="J1277" s="22">
        <v>4</v>
      </c>
      <c r="K1277" s="22">
        <v>80</v>
      </c>
      <c r="L1277" s="22" t="s">
        <v>60</v>
      </c>
      <c r="M1277" s="22"/>
      <c r="N1277" s="22"/>
      <c r="O1277" s="22"/>
      <c r="P1277" s="22"/>
    </row>
    <row r="1278" spans="1:16" x14ac:dyDescent="0.3">
      <c r="A1278" s="22">
        <f>VLOOKUP(B1278,web_archive!D:D,1,FALSE)</f>
        <v>2436</v>
      </c>
      <c r="B1278" s="22">
        <v>2436</v>
      </c>
      <c r="C1278" s="22" t="s">
        <v>34654</v>
      </c>
      <c r="D1278" s="22">
        <v>0</v>
      </c>
      <c r="E1278" s="22" t="s">
        <v>34655</v>
      </c>
      <c r="F1278" s="22"/>
      <c r="G1278" s="22" t="s">
        <v>34653</v>
      </c>
      <c r="H1278" s="22"/>
      <c r="I1278" s="22" t="s">
        <v>106</v>
      </c>
      <c r="J1278" s="22">
        <v>3</v>
      </c>
      <c r="K1278" s="22">
        <v>80</v>
      </c>
      <c r="L1278" s="22" t="s">
        <v>60</v>
      </c>
      <c r="M1278" s="22"/>
      <c r="N1278" s="22"/>
      <c r="O1278" s="22"/>
      <c r="P1278" s="22"/>
    </row>
    <row r="1279" spans="1:16" x14ac:dyDescent="0.3">
      <c r="A1279" s="22" t="e">
        <f>VLOOKUP(B1279,web_archive!D:D,1,FALSE)</f>
        <v>#N/A</v>
      </c>
      <c r="B1279" s="22">
        <v>2437</v>
      </c>
      <c r="C1279" s="22" t="s">
        <v>34656</v>
      </c>
      <c r="D1279" s="22">
        <v>0</v>
      </c>
      <c r="E1279" s="22" t="s">
        <v>34657</v>
      </c>
      <c r="F1279" s="22"/>
      <c r="G1279" s="22" t="s">
        <v>34653</v>
      </c>
      <c r="H1279" s="22"/>
      <c r="I1279" s="22" t="s">
        <v>106</v>
      </c>
      <c r="J1279" s="22">
        <v>3</v>
      </c>
      <c r="K1279" s="22">
        <v>80</v>
      </c>
      <c r="L1279" s="22" t="s">
        <v>60</v>
      </c>
      <c r="M1279" s="22"/>
      <c r="N1279" s="22"/>
      <c r="O1279" s="22"/>
      <c r="P1279" s="22"/>
    </row>
    <row r="1280" spans="1:16" x14ac:dyDescent="0.3">
      <c r="A1280" s="22" t="e">
        <f>VLOOKUP(B1280,web_archive!D:D,1,FALSE)</f>
        <v>#N/A</v>
      </c>
      <c r="B1280" s="22">
        <v>2439</v>
      </c>
      <c r="C1280" s="22" t="s">
        <v>13245</v>
      </c>
      <c r="D1280" s="22">
        <v>0</v>
      </c>
      <c r="E1280" s="22" t="s">
        <v>34658</v>
      </c>
      <c r="F1280" s="22"/>
      <c r="G1280" s="22" t="s">
        <v>34659</v>
      </c>
      <c r="H1280" s="22"/>
      <c r="I1280" s="22" t="s">
        <v>106</v>
      </c>
      <c r="J1280" s="22">
        <v>9</v>
      </c>
      <c r="K1280" s="22">
        <v>0</v>
      </c>
      <c r="L1280" s="22" t="s">
        <v>24</v>
      </c>
      <c r="M1280" s="22"/>
      <c r="N1280" s="22"/>
      <c r="O1280" s="22"/>
      <c r="P1280" s="22"/>
    </row>
    <row r="1281" spans="1:16" x14ac:dyDescent="0.3">
      <c r="A1281" s="22">
        <f>VLOOKUP(B1281,web_archive!D:D,1,FALSE)</f>
        <v>2440</v>
      </c>
      <c r="B1281" s="22">
        <v>2440</v>
      </c>
      <c r="C1281" s="22" t="s">
        <v>34660</v>
      </c>
      <c r="D1281" s="22">
        <v>30</v>
      </c>
      <c r="E1281" s="22" t="s">
        <v>34661</v>
      </c>
      <c r="F1281" s="22" t="s">
        <v>34662</v>
      </c>
      <c r="G1281" s="22" t="s">
        <v>34663</v>
      </c>
      <c r="H1281" s="22"/>
      <c r="I1281" s="22" t="s">
        <v>106</v>
      </c>
      <c r="J1281" s="22">
        <v>2</v>
      </c>
      <c r="K1281" s="22">
        <v>70</v>
      </c>
      <c r="L1281" s="22" t="s">
        <v>60</v>
      </c>
      <c r="M1281" s="22"/>
      <c r="N1281" s="22"/>
      <c r="O1281" s="22"/>
      <c r="P1281" s="22"/>
    </row>
    <row r="1282" spans="1:16" x14ac:dyDescent="0.3">
      <c r="A1282" s="22" t="e">
        <f>VLOOKUP(B1282,web_archive!D:D,1,FALSE)</f>
        <v>#N/A</v>
      </c>
      <c r="B1282" s="22">
        <v>2441</v>
      </c>
      <c r="C1282" s="22" t="s">
        <v>13247</v>
      </c>
      <c r="D1282" s="22">
        <v>20</v>
      </c>
      <c r="E1282" s="22" t="s">
        <v>34664</v>
      </c>
      <c r="F1282" s="22"/>
      <c r="G1282" s="22" t="s">
        <v>34665</v>
      </c>
      <c r="H1282" s="22"/>
      <c r="I1282" s="22" t="s">
        <v>106</v>
      </c>
      <c r="J1282" s="22">
        <v>0</v>
      </c>
      <c r="K1282" s="22">
        <v>0</v>
      </c>
      <c r="L1282" s="22" t="s">
        <v>60</v>
      </c>
      <c r="M1282" s="22"/>
      <c r="N1282" s="22"/>
      <c r="O1282" s="22"/>
      <c r="P1282" s="22"/>
    </row>
    <row r="1283" spans="1:16" x14ac:dyDescent="0.3">
      <c r="A1283" s="22" t="e">
        <f>VLOOKUP(B1283,web_archive!D:D,1,FALSE)</f>
        <v>#N/A</v>
      </c>
      <c r="B1283" s="22">
        <v>2442</v>
      </c>
      <c r="C1283" s="22" t="s">
        <v>13249</v>
      </c>
      <c r="D1283" s="22">
        <v>0</v>
      </c>
      <c r="E1283" s="22" t="s">
        <v>34666</v>
      </c>
      <c r="F1283" s="22"/>
      <c r="G1283" s="22" t="s">
        <v>34667</v>
      </c>
      <c r="H1283" s="22"/>
      <c r="I1283" s="22" t="s">
        <v>106</v>
      </c>
      <c r="J1283" s="22">
        <v>7</v>
      </c>
      <c r="K1283" s="22">
        <v>0</v>
      </c>
      <c r="L1283" s="22" t="s">
        <v>60</v>
      </c>
      <c r="M1283" s="22"/>
      <c r="N1283" s="22"/>
      <c r="O1283" s="22"/>
      <c r="P1283" s="22"/>
    </row>
    <row r="1284" spans="1:16" x14ac:dyDescent="0.3">
      <c r="A1284" s="22" t="e">
        <f>VLOOKUP(B1284,web_archive!D:D,1,FALSE)</f>
        <v>#N/A</v>
      </c>
      <c r="B1284" s="22">
        <v>2443</v>
      </c>
      <c r="C1284" s="22" t="s">
        <v>13251</v>
      </c>
      <c r="D1284" s="22">
        <v>20</v>
      </c>
      <c r="E1284" s="22" t="s">
        <v>34668</v>
      </c>
      <c r="F1284" s="22"/>
      <c r="G1284" s="22" t="s">
        <v>32712</v>
      </c>
      <c r="H1284" s="22"/>
      <c r="I1284" s="22" t="s">
        <v>106</v>
      </c>
      <c r="J1284" s="22">
        <v>0</v>
      </c>
      <c r="K1284" s="22">
        <v>0</v>
      </c>
      <c r="L1284" s="22" t="s">
        <v>60</v>
      </c>
      <c r="M1284" s="22"/>
      <c r="N1284" s="22"/>
      <c r="O1284" s="22"/>
      <c r="P1284" s="22"/>
    </row>
    <row r="1285" spans="1:16" x14ac:dyDescent="0.3">
      <c r="A1285" s="22" t="e">
        <f>VLOOKUP(B1285,web_archive!D:D,1,FALSE)</f>
        <v>#N/A</v>
      </c>
      <c r="B1285" s="22">
        <v>2444</v>
      </c>
      <c r="C1285" s="22" t="s">
        <v>13253</v>
      </c>
      <c r="D1285" s="22">
        <v>0</v>
      </c>
      <c r="E1285" s="22" t="s">
        <v>34669</v>
      </c>
      <c r="F1285" s="22"/>
      <c r="G1285" s="22" t="s">
        <v>34670</v>
      </c>
      <c r="H1285" s="22"/>
      <c r="I1285" s="22" t="s">
        <v>106</v>
      </c>
      <c r="J1285" s="22">
        <v>0</v>
      </c>
      <c r="K1285" s="22">
        <v>81</v>
      </c>
      <c r="L1285" s="22" t="s">
        <v>60</v>
      </c>
      <c r="M1285" s="22"/>
      <c r="N1285" s="22"/>
      <c r="O1285" s="22"/>
      <c r="P1285" s="22"/>
    </row>
    <row r="1286" spans="1:16" x14ac:dyDescent="0.3">
      <c r="A1286" s="22" t="e">
        <f>VLOOKUP(B1286,web_archive!D:D,1,FALSE)</f>
        <v>#N/A</v>
      </c>
      <c r="B1286" s="22">
        <v>2445</v>
      </c>
      <c r="C1286" s="22" t="s">
        <v>13255</v>
      </c>
      <c r="D1286" s="22">
        <v>0</v>
      </c>
      <c r="E1286" s="22" t="s">
        <v>34671</v>
      </c>
      <c r="F1286" s="22"/>
      <c r="G1286" s="22" t="s">
        <v>34672</v>
      </c>
      <c r="H1286" s="22"/>
      <c r="I1286" s="22" t="s">
        <v>106</v>
      </c>
      <c r="J1286" s="22">
        <v>0</v>
      </c>
      <c r="K1286" s="22">
        <v>61</v>
      </c>
      <c r="L1286" s="22" t="s">
        <v>60</v>
      </c>
      <c r="M1286" s="22"/>
      <c r="N1286" s="22"/>
      <c r="O1286" s="22"/>
      <c r="P1286" s="22"/>
    </row>
    <row r="1287" spans="1:16" x14ac:dyDescent="0.3">
      <c r="A1287" s="22" t="e">
        <f>VLOOKUP(B1287,web_archive!D:D,1,FALSE)</f>
        <v>#N/A</v>
      </c>
      <c r="B1287" s="22">
        <v>2446</v>
      </c>
      <c r="C1287" s="22" t="s">
        <v>13257</v>
      </c>
      <c r="D1287" s="22">
        <v>0</v>
      </c>
      <c r="E1287" s="22" t="s">
        <v>34673</v>
      </c>
      <c r="F1287" s="22"/>
      <c r="G1287" s="22" t="s">
        <v>34674</v>
      </c>
      <c r="H1287" s="22"/>
      <c r="I1287" s="22" t="s">
        <v>106</v>
      </c>
      <c r="J1287" s="22">
        <v>0</v>
      </c>
      <c r="K1287" s="22">
        <v>61</v>
      </c>
      <c r="L1287" s="22" t="s">
        <v>60</v>
      </c>
      <c r="M1287" s="22"/>
      <c r="N1287" s="22"/>
      <c r="O1287" s="22"/>
      <c r="P1287" s="22"/>
    </row>
    <row r="1288" spans="1:16" x14ac:dyDescent="0.3">
      <c r="A1288" s="22" t="e">
        <f>VLOOKUP(B1288,web_archive!D:D,1,FALSE)</f>
        <v>#N/A</v>
      </c>
      <c r="B1288" s="22">
        <v>2447</v>
      </c>
      <c r="C1288" s="22" t="s">
        <v>13259</v>
      </c>
      <c r="D1288" s="22">
        <v>100</v>
      </c>
      <c r="E1288" s="22" t="s">
        <v>34675</v>
      </c>
      <c r="F1288" s="22"/>
      <c r="G1288" s="22" t="s">
        <v>32712</v>
      </c>
      <c r="H1288" s="22"/>
      <c r="I1288" s="22" t="s">
        <v>106</v>
      </c>
      <c r="J1288" s="22">
        <v>5</v>
      </c>
      <c r="K1288" s="22">
        <v>0</v>
      </c>
      <c r="L1288" s="22" t="s">
        <v>60</v>
      </c>
      <c r="M1288" s="22"/>
      <c r="N1288" s="22"/>
      <c r="O1288" s="22"/>
      <c r="P1288" s="22"/>
    </row>
    <row r="1289" spans="1:16" x14ac:dyDescent="0.3">
      <c r="A1289" s="22" t="e">
        <f>VLOOKUP(B1289,web_archive!D:D,1,FALSE)</f>
        <v>#N/A</v>
      </c>
      <c r="B1289" s="22">
        <v>2448</v>
      </c>
      <c r="C1289" s="22" t="s">
        <v>13261</v>
      </c>
      <c r="D1289" s="22">
        <v>50</v>
      </c>
      <c r="E1289" s="22" t="s">
        <v>34676</v>
      </c>
      <c r="F1289" s="22"/>
      <c r="G1289" s="22" t="s">
        <v>34301</v>
      </c>
      <c r="H1289" s="22"/>
      <c r="I1289" s="22" t="s">
        <v>106</v>
      </c>
      <c r="J1289" s="22">
        <v>2</v>
      </c>
      <c r="K1289" s="22">
        <v>0</v>
      </c>
      <c r="L1289" s="22" t="s">
        <v>60</v>
      </c>
      <c r="M1289" s="22"/>
      <c r="N1289" s="22"/>
      <c r="O1289" s="22"/>
      <c r="P1289" s="22"/>
    </row>
    <row r="1290" spans="1:16" x14ac:dyDescent="0.3">
      <c r="A1290" s="22" t="e">
        <f>VLOOKUP(B1290,web_archive!D:D,1,FALSE)</f>
        <v>#N/A</v>
      </c>
      <c r="B1290" s="22">
        <v>2449</v>
      </c>
      <c r="C1290" s="22" t="s">
        <v>10346</v>
      </c>
      <c r="D1290" s="22">
        <v>50</v>
      </c>
      <c r="E1290" s="22" t="s">
        <v>34621</v>
      </c>
      <c r="F1290" s="22"/>
      <c r="G1290" s="22" t="s">
        <v>34677</v>
      </c>
      <c r="H1290" s="22"/>
      <c r="I1290" s="22" t="s">
        <v>106</v>
      </c>
      <c r="J1290" s="22">
        <v>3</v>
      </c>
      <c r="K1290" s="22">
        <v>85</v>
      </c>
      <c r="L1290" s="22" t="s">
        <v>60</v>
      </c>
      <c r="M1290" s="22"/>
      <c r="N1290" s="22"/>
      <c r="O1290" s="22"/>
      <c r="P1290" s="22"/>
    </row>
    <row r="1291" spans="1:16" x14ac:dyDescent="0.3">
      <c r="A1291" s="22">
        <f>VLOOKUP(B1291,web_archive!D:D,1,FALSE)</f>
        <v>2450</v>
      </c>
      <c r="B1291" s="22">
        <v>2450</v>
      </c>
      <c r="C1291" s="22" t="s">
        <v>10447</v>
      </c>
      <c r="D1291" s="22">
        <v>50</v>
      </c>
      <c r="E1291" s="22" t="s">
        <v>34678</v>
      </c>
      <c r="F1291" s="22" t="s">
        <v>34679</v>
      </c>
      <c r="G1291" s="22" t="s">
        <v>34680</v>
      </c>
      <c r="H1291" s="22"/>
      <c r="I1291" s="22" t="s">
        <v>106</v>
      </c>
      <c r="J1291" s="22">
        <v>4</v>
      </c>
      <c r="K1291" s="22">
        <v>60</v>
      </c>
      <c r="L1291" s="22" t="s">
        <v>60</v>
      </c>
      <c r="M1291" s="22"/>
      <c r="N1291" s="22"/>
      <c r="O1291" s="22"/>
      <c r="P1291" s="22"/>
    </row>
    <row r="1292" spans="1:16" x14ac:dyDescent="0.3">
      <c r="A1292" s="22" t="e">
        <f>VLOOKUP(B1292,web_archive!D:D,1,FALSE)</f>
        <v>#N/A</v>
      </c>
      <c r="B1292" s="22">
        <v>2451</v>
      </c>
      <c r="C1292" s="22" t="s">
        <v>34681</v>
      </c>
      <c r="D1292" s="22">
        <v>40</v>
      </c>
      <c r="E1292" s="22" t="s">
        <v>34682</v>
      </c>
      <c r="F1292" s="22"/>
      <c r="G1292" s="22" t="s">
        <v>34683</v>
      </c>
      <c r="H1292" s="22"/>
      <c r="I1292" s="22" t="s">
        <v>106</v>
      </c>
      <c r="J1292" s="22">
        <v>5</v>
      </c>
      <c r="K1292" s="22">
        <v>20</v>
      </c>
      <c r="L1292" s="22" t="s">
        <v>60</v>
      </c>
      <c r="M1292" s="22"/>
      <c r="N1292" s="22"/>
      <c r="O1292" s="22"/>
      <c r="P1292" s="22"/>
    </row>
    <row r="1293" spans="1:16" x14ac:dyDescent="0.3">
      <c r="A1293" s="22" t="e">
        <f>VLOOKUP(B1293,web_archive!D:D,1,FALSE)</f>
        <v>#N/A</v>
      </c>
      <c r="B1293" s="22">
        <v>2452</v>
      </c>
      <c r="C1293" s="22" t="s">
        <v>34681</v>
      </c>
      <c r="D1293" s="22">
        <v>40</v>
      </c>
      <c r="E1293" s="22" t="s">
        <v>34682</v>
      </c>
      <c r="F1293" s="22"/>
      <c r="G1293" s="22" t="s">
        <v>34683</v>
      </c>
      <c r="H1293" s="22"/>
      <c r="I1293" s="22" t="s">
        <v>106</v>
      </c>
      <c r="J1293" s="22">
        <v>5</v>
      </c>
      <c r="K1293" s="22">
        <v>20</v>
      </c>
      <c r="L1293" s="22" t="s">
        <v>60</v>
      </c>
      <c r="M1293" s="22"/>
      <c r="N1293" s="22"/>
      <c r="O1293" s="22"/>
      <c r="P1293" s="22"/>
    </row>
    <row r="1294" spans="1:16" x14ac:dyDescent="0.3">
      <c r="A1294" s="22" t="e">
        <f>VLOOKUP(B1294,web_archive!D:D,1,FALSE)</f>
        <v>#N/A</v>
      </c>
      <c r="B1294" s="22">
        <v>2453</v>
      </c>
      <c r="C1294" s="22" t="s">
        <v>34681</v>
      </c>
      <c r="D1294" s="22">
        <v>40</v>
      </c>
      <c r="E1294" s="22" t="s">
        <v>34682</v>
      </c>
      <c r="F1294" s="22"/>
      <c r="G1294" s="22" t="s">
        <v>34683</v>
      </c>
      <c r="H1294" s="22"/>
      <c r="I1294" s="22" t="s">
        <v>106</v>
      </c>
      <c r="J1294" s="22">
        <v>5</v>
      </c>
      <c r="K1294" s="22">
        <v>20</v>
      </c>
      <c r="L1294" s="22" t="s">
        <v>60</v>
      </c>
      <c r="M1294" s="22"/>
      <c r="N1294" s="22"/>
      <c r="O1294" s="22"/>
      <c r="P1294" s="22"/>
    </row>
    <row r="1295" spans="1:16" x14ac:dyDescent="0.3">
      <c r="A1295" s="22" t="e">
        <f>VLOOKUP(B1295,web_archive!D:D,1,FALSE)</f>
        <v>#N/A</v>
      </c>
      <c r="B1295" s="22">
        <v>2454</v>
      </c>
      <c r="C1295" s="22" t="s">
        <v>34681</v>
      </c>
      <c r="D1295" s="22">
        <v>40</v>
      </c>
      <c r="E1295" s="22" t="s">
        <v>34682</v>
      </c>
      <c r="F1295" s="22"/>
      <c r="G1295" s="22" t="s">
        <v>34683</v>
      </c>
      <c r="H1295" s="22"/>
      <c r="I1295" s="22" t="s">
        <v>106</v>
      </c>
      <c r="J1295" s="22">
        <v>5</v>
      </c>
      <c r="K1295" s="22">
        <v>20</v>
      </c>
      <c r="L1295" s="22" t="s">
        <v>60</v>
      </c>
      <c r="M1295" s="22"/>
      <c r="N1295" s="22"/>
      <c r="O1295" s="22"/>
      <c r="P1295" s="22"/>
    </row>
    <row r="1296" spans="1:16" x14ac:dyDescent="0.3">
      <c r="A1296" s="22" t="e">
        <f>VLOOKUP(B1296,web_archive!D:D,1,FALSE)</f>
        <v>#N/A</v>
      </c>
      <c r="B1296" s="22">
        <v>2455</v>
      </c>
      <c r="C1296" s="22" t="s">
        <v>34684</v>
      </c>
      <c r="D1296" s="22">
        <v>0</v>
      </c>
      <c r="E1296" s="22" t="s">
        <v>34685</v>
      </c>
      <c r="F1296" s="22"/>
      <c r="G1296" s="22" t="s">
        <v>34686</v>
      </c>
      <c r="H1296" s="22"/>
      <c r="I1296" s="22" t="s">
        <v>8972</v>
      </c>
      <c r="J1296" s="22">
        <v>5</v>
      </c>
      <c r="K1296" s="22">
        <v>1</v>
      </c>
      <c r="L1296" s="22" t="s">
        <v>24</v>
      </c>
      <c r="M1296" s="22"/>
      <c r="N1296" s="22"/>
      <c r="O1296" s="22"/>
      <c r="P1296" s="22"/>
    </row>
    <row r="1297" spans="1:16" x14ac:dyDescent="0.3">
      <c r="A1297" s="22" t="e">
        <f>VLOOKUP(B1297,web_archive!D:D,1,FALSE)</f>
        <v>#N/A</v>
      </c>
      <c r="B1297" s="22">
        <v>2459</v>
      </c>
      <c r="C1297" s="22" t="s">
        <v>34687</v>
      </c>
      <c r="D1297" s="22">
        <v>20</v>
      </c>
      <c r="E1297" s="22" t="s">
        <v>34688</v>
      </c>
      <c r="F1297" s="22"/>
      <c r="G1297" s="22" t="s">
        <v>34689</v>
      </c>
      <c r="H1297" s="22"/>
      <c r="I1297" s="22" t="s">
        <v>106</v>
      </c>
      <c r="J1297" s="22">
        <v>0</v>
      </c>
      <c r="K1297" s="22">
        <v>1</v>
      </c>
      <c r="L1297" s="22" t="s">
        <v>60</v>
      </c>
      <c r="M1297" s="22"/>
      <c r="N1297" s="22"/>
      <c r="O1297" s="22"/>
      <c r="P1297" s="22"/>
    </row>
    <row r="1298" spans="1:16" x14ac:dyDescent="0.3">
      <c r="A1298" s="22" t="e">
        <f>VLOOKUP(B1298,web_archive!D:D,1,FALSE)</f>
        <v>#N/A</v>
      </c>
      <c r="B1298" s="22">
        <v>2460</v>
      </c>
      <c r="C1298" s="22" t="s">
        <v>34690</v>
      </c>
      <c r="D1298" s="22">
        <v>30</v>
      </c>
      <c r="E1298" s="22" t="s">
        <v>34691</v>
      </c>
      <c r="F1298" s="22"/>
      <c r="G1298" s="22" t="s">
        <v>34692</v>
      </c>
      <c r="H1298" s="22"/>
      <c r="I1298" s="22" t="s">
        <v>106</v>
      </c>
      <c r="J1298" s="22">
        <v>0</v>
      </c>
      <c r="K1298" s="22">
        <v>1</v>
      </c>
      <c r="L1298" s="22" t="s">
        <v>60</v>
      </c>
      <c r="M1298" s="22"/>
      <c r="N1298" s="22"/>
      <c r="O1298" s="22"/>
      <c r="P1298" s="22"/>
    </row>
    <row r="1299" spans="1:16" x14ac:dyDescent="0.3">
      <c r="A1299" s="22" t="e">
        <f>VLOOKUP(B1299,web_archive!D:D,1,FALSE)</f>
        <v>#N/A</v>
      </c>
      <c r="B1299" s="22">
        <v>2461</v>
      </c>
      <c r="C1299" s="22" t="s">
        <v>34693</v>
      </c>
      <c r="D1299" s="22">
        <v>40</v>
      </c>
      <c r="E1299" s="22" t="s">
        <v>34694</v>
      </c>
      <c r="F1299" s="22"/>
      <c r="G1299" s="22" t="s">
        <v>34695</v>
      </c>
      <c r="H1299" s="22"/>
      <c r="I1299" s="22" t="s">
        <v>106</v>
      </c>
      <c r="J1299" s="22">
        <v>0</v>
      </c>
      <c r="K1299" s="22">
        <v>1</v>
      </c>
      <c r="L1299" s="22" t="s">
        <v>60</v>
      </c>
      <c r="M1299" s="22"/>
      <c r="N1299" s="22"/>
      <c r="O1299" s="22"/>
      <c r="P1299" s="22"/>
    </row>
    <row r="1300" spans="1:16" x14ac:dyDescent="0.3">
      <c r="A1300" s="22" t="e">
        <f>VLOOKUP(B1300,web_archive!D:D,1,FALSE)</f>
        <v>#N/A</v>
      </c>
      <c r="B1300" s="22">
        <v>2462</v>
      </c>
      <c r="C1300" s="22" t="s">
        <v>13205</v>
      </c>
      <c r="D1300" s="22">
        <v>0</v>
      </c>
      <c r="E1300" s="22" t="s">
        <v>34590</v>
      </c>
      <c r="F1300" s="22"/>
      <c r="G1300" s="22" t="s">
        <v>34591</v>
      </c>
      <c r="H1300" s="22"/>
      <c r="I1300" s="22" t="s">
        <v>106</v>
      </c>
      <c r="J1300" s="22">
        <v>40</v>
      </c>
      <c r="K1300" s="22">
        <v>94</v>
      </c>
      <c r="L1300" s="22" t="s">
        <v>24</v>
      </c>
      <c r="M1300" s="22"/>
      <c r="N1300" s="22"/>
      <c r="O1300" s="22"/>
      <c r="P1300" s="22"/>
    </row>
    <row r="1301" spans="1:16" x14ac:dyDescent="0.3">
      <c r="A1301" s="22" t="e">
        <f>VLOOKUP(B1301,web_archive!D:D,1,FALSE)</f>
        <v>#N/A</v>
      </c>
      <c r="B1301" s="22">
        <v>2464</v>
      </c>
      <c r="C1301" s="22" t="s">
        <v>34696</v>
      </c>
      <c r="D1301" s="22">
        <v>0</v>
      </c>
      <c r="E1301" s="22" t="s">
        <v>34697</v>
      </c>
      <c r="F1301" s="22"/>
      <c r="G1301" s="22" t="s">
        <v>34698</v>
      </c>
      <c r="H1301" s="22"/>
      <c r="I1301" s="22" t="s">
        <v>106</v>
      </c>
      <c r="J1301" s="22">
        <v>6</v>
      </c>
      <c r="K1301" s="22">
        <v>20</v>
      </c>
      <c r="L1301" s="22" t="s">
        <v>60</v>
      </c>
      <c r="M1301" s="22"/>
      <c r="N1301" s="22"/>
      <c r="O1301" s="22"/>
      <c r="P1301" s="22"/>
    </row>
    <row r="1302" spans="1:16" x14ac:dyDescent="0.3">
      <c r="A1302" s="22">
        <f>VLOOKUP(B1302,web_archive!D:D,1,FALSE)</f>
        <v>2465</v>
      </c>
      <c r="B1302" s="22">
        <v>2465</v>
      </c>
      <c r="C1302" s="22" t="s">
        <v>34699</v>
      </c>
      <c r="D1302" s="22">
        <v>30</v>
      </c>
      <c r="E1302" s="22" t="s">
        <v>34700</v>
      </c>
      <c r="F1302" s="22" t="s">
        <v>34701</v>
      </c>
      <c r="G1302" s="22" t="s">
        <v>34702</v>
      </c>
      <c r="H1302" s="22"/>
      <c r="I1302" s="22" t="s">
        <v>106</v>
      </c>
      <c r="J1302" s="22">
        <v>5</v>
      </c>
      <c r="K1302" s="22">
        <v>105</v>
      </c>
      <c r="L1302" s="22" t="s">
        <v>60</v>
      </c>
      <c r="M1302" s="22"/>
      <c r="N1302" s="22"/>
      <c r="O1302" s="22"/>
      <c r="P1302" s="22"/>
    </row>
    <row r="1303" spans="1:16" x14ac:dyDescent="0.3">
      <c r="A1303" s="22" t="e">
        <f>VLOOKUP(B1303,web_archive!D:D,1,FALSE)</f>
        <v>#N/A</v>
      </c>
      <c r="B1303" s="22">
        <v>2501</v>
      </c>
      <c r="C1303" s="22" t="s">
        <v>5271</v>
      </c>
      <c r="D1303" s="22">
        <v>20</v>
      </c>
      <c r="E1303" s="22" t="s">
        <v>34703</v>
      </c>
      <c r="F1303" s="22"/>
      <c r="G1303" s="22" t="s">
        <v>32712</v>
      </c>
      <c r="H1303" s="22"/>
      <c r="I1303" s="22" t="s">
        <v>223</v>
      </c>
      <c r="J1303" s="22">
        <v>1</v>
      </c>
      <c r="K1303" s="22">
        <v>0</v>
      </c>
      <c r="L1303" s="22" t="s">
        <v>60</v>
      </c>
      <c r="M1303" s="22"/>
      <c r="N1303" s="22"/>
      <c r="O1303" s="22"/>
      <c r="P1303" s="22"/>
    </row>
    <row r="1304" spans="1:16" x14ac:dyDescent="0.3">
      <c r="A1304" s="22">
        <f>VLOOKUP(B1304,web_archive!D:D,1,FALSE)</f>
        <v>2502</v>
      </c>
      <c r="B1304" s="22">
        <v>2502</v>
      </c>
      <c r="C1304" s="22" t="s">
        <v>34704</v>
      </c>
      <c r="D1304" s="22">
        <v>20</v>
      </c>
      <c r="E1304" s="22" t="s">
        <v>34703</v>
      </c>
      <c r="F1304" s="22" t="s">
        <v>34705</v>
      </c>
      <c r="G1304" s="22" t="s">
        <v>32712</v>
      </c>
      <c r="H1304" s="22"/>
      <c r="I1304" s="22" t="s">
        <v>223</v>
      </c>
      <c r="J1304" s="22">
        <v>1</v>
      </c>
      <c r="K1304" s="22">
        <v>0</v>
      </c>
      <c r="L1304" s="22" t="s">
        <v>60</v>
      </c>
      <c r="M1304" s="22"/>
      <c r="N1304" s="22"/>
      <c r="O1304" s="22"/>
      <c r="P1304" s="22"/>
    </row>
    <row r="1305" spans="1:16" x14ac:dyDescent="0.3">
      <c r="A1305" s="22" t="e">
        <f>VLOOKUP(B1305,web_archive!D:D,1,FALSE)</f>
        <v>#N/A</v>
      </c>
      <c r="B1305" s="22">
        <v>2503</v>
      </c>
      <c r="C1305" s="22" t="s">
        <v>6871</v>
      </c>
      <c r="D1305" s="22">
        <v>40</v>
      </c>
      <c r="E1305" s="22" t="s">
        <v>34706</v>
      </c>
      <c r="F1305" s="22"/>
      <c r="G1305" s="22" t="s">
        <v>32712</v>
      </c>
      <c r="H1305" s="22"/>
      <c r="I1305" s="22" t="s">
        <v>223</v>
      </c>
      <c r="J1305" s="22">
        <v>2</v>
      </c>
      <c r="K1305" s="22">
        <v>0</v>
      </c>
      <c r="L1305" s="22" t="s">
        <v>60</v>
      </c>
      <c r="M1305" s="22"/>
      <c r="N1305" s="22"/>
      <c r="O1305" s="22"/>
      <c r="P1305" s="22"/>
    </row>
    <row r="1306" spans="1:16" x14ac:dyDescent="0.3">
      <c r="A1306" s="22">
        <f>VLOOKUP(B1306,web_archive!D:D,1,FALSE)</f>
        <v>2504</v>
      </c>
      <c r="B1306" s="22">
        <v>2504</v>
      </c>
      <c r="C1306" s="22" t="s">
        <v>34707</v>
      </c>
      <c r="D1306" s="22">
        <v>40</v>
      </c>
      <c r="E1306" s="22" t="s">
        <v>34706</v>
      </c>
      <c r="F1306" s="22" t="s">
        <v>34708</v>
      </c>
      <c r="G1306" s="22" t="s">
        <v>32712</v>
      </c>
      <c r="H1306" s="22"/>
      <c r="I1306" s="22" t="s">
        <v>223</v>
      </c>
      <c r="J1306" s="22">
        <v>2</v>
      </c>
      <c r="K1306" s="22">
        <v>0</v>
      </c>
      <c r="L1306" s="22" t="s">
        <v>60</v>
      </c>
      <c r="M1306" s="22"/>
      <c r="N1306" s="22"/>
      <c r="O1306" s="22"/>
      <c r="P1306" s="22"/>
    </row>
    <row r="1307" spans="1:16" x14ac:dyDescent="0.3">
      <c r="A1307" s="22">
        <f>VLOOKUP(B1307,web_archive!D:D,1,FALSE)</f>
        <v>2505</v>
      </c>
      <c r="B1307" s="22">
        <v>2505</v>
      </c>
      <c r="C1307" s="22" t="s">
        <v>6420</v>
      </c>
      <c r="D1307" s="22">
        <v>60</v>
      </c>
      <c r="E1307" s="22" t="s">
        <v>34709</v>
      </c>
      <c r="F1307" s="22" t="s">
        <v>34710</v>
      </c>
      <c r="G1307" s="22" t="s">
        <v>32712</v>
      </c>
      <c r="H1307" s="22"/>
      <c r="I1307" s="22" t="s">
        <v>223</v>
      </c>
      <c r="J1307" s="22">
        <v>4</v>
      </c>
      <c r="K1307" s="22">
        <v>0</v>
      </c>
      <c r="L1307" s="22" t="s">
        <v>60</v>
      </c>
      <c r="M1307" s="22"/>
      <c r="N1307" s="22"/>
      <c r="O1307" s="22"/>
      <c r="P1307" s="22"/>
    </row>
    <row r="1308" spans="1:16" x14ac:dyDescent="0.3">
      <c r="A1308" s="22">
        <f>VLOOKUP(B1308,web_archive!D:D,1,FALSE)</f>
        <v>2506</v>
      </c>
      <c r="B1308" s="22">
        <v>2506</v>
      </c>
      <c r="C1308" s="22" t="s">
        <v>34711</v>
      </c>
      <c r="D1308" s="22">
        <v>60</v>
      </c>
      <c r="E1308" s="22" t="s">
        <v>34709</v>
      </c>
      <c r="F1308" s="22" t="s">
        <v>34712</v>
      </c>
      <c r="G1308" s="22" t="s">
        <v>32712</v>
      </c>
      <c r="H1308" s="22"/>
      <c r="I1308" s="22" t="s">
        <v>223</v>
      </c>
      <c r="J1308" s="22">
        <v>4</v>
      </c>
      <c r="K1308" s="22">
        <v>0</v>
      </c>
      <c r="L1308" s="22" t="s">
        <v>60</v>
      </c>
      <c r="M1308" s="22"/>
      <c r="N1308" s="22"/>
      <c r="O1308" s="22"/>
      <c r="P1308" s="22"/>
    </row>
    <row r="1309" spans="1:16" x14ac:dyDescent="0.3">
      <c r="A1309" s="22" t="e">
        <f>VLOOKUP(B1309,web_archive!D:D,1,FALSE)</f>
        <v>#N/A</v>
      </c>
      <c r="B1309" s="22">
        <v>2507</v>
      </c>
      <c r="C1309" s="22" t="s">
        <v>13351</v>
      </c>
      <c r="D1309" s="22">
        <v>60</v>
      </c>
      <c r="E1309" s="22" t="s">
        <v>34713</v>
      </c>
      <c r="F1309" s="22"/>
      <c r="G1309" s="22" t="s">
        <v>34301</v>
      </c>
      <c r="H1309" s="22"/>
      <c r="I1309" s="22" t="s">
        <v>223</v>
      </c>
      <c r="J1309" s="22">
        <v>2</v>
      </c>
      <c r="K1309" s="22">
        <v>40</v>
      </c>
      <c r="L1309" s="22" t="s">
        <v>60</v>
      </c>
      <c r="M1309" s="22"/>
      <c r="N1309" s="22"/>
      <c r="O1309" s="22"/>
      <c r="P1309" s="22"/>
    </row>
    <row r="1310" spans="1:16" x14ac:dyDescent="0.3">
      <c r="A1310" s="22">
        <f>VLOOKUP(B1310,web_archive!D:D,1,FALSE)</f>
        <v>2508</v>
      </c>
      <c r="B1310" s="22">
        <v>2508</v>
      </c>
      <c r="C1310" s="22" t="s">
        <v>8114</v>
      </c>
      <c r="D1310" s="22">
        <v>50</v>
      </c>
      <c r="E1310" s="22" t="s">
        <v>34714</v>
      </c>
      <c r="F1310" s="22" t="s">
        <v>34715</v>
      </c>
      <c r="G1310" s="22" t="s">
        <v>34716</v>
      </c>
      <c r="H1310" s="22"/>
      <c r="I1310" s="22" t="s">
        <v>223</v>
      </c>
      <c r="J1310" s="22">
        <v>1</v>
      </c>
      <c r="K1310" s="22">
        <v>0</v>
      </c>
      <c r="L1310" s="22" t="s">
        <v>60</v>
      </c>
      <c r="M1310" s="22"/>
      <c r="N1310" s="22"/>
      <c r="O1310" s="22"/>
      <c r="P1310" s="22"/>
    </row>
    <row r="1311" spans="1:16" x14ac:dyDescent="0.3">
      <c r="A1311" s="22" t="e">
        <f>VLOOKUP(B1311,web_archive!D:D,1,FALSE)</f>
        <v>#N/A</v>
      </c>
      <c r="B1311" s="22">
        <v>2509</v>
      </c>
      <c r="C1311" s="22" t="s">
        <v>13353</v>
      </c>
      <c r="D1311" s="22">
        <v>55</v>
      </c>
      <c r="E1311" s="22" t="s">
        <v>34717</v>
      </c>
      <c r="F1311" s="22" t="s">
        <v>34718</v>
      </c>
      <c r="G1311" s="22" t="s">
        <v>34719</v>
      </c>
      <c r="H1311" s="22"/>
      <c r="I1311" s="22" t="s">
        <v>223</v>
      </c>
      <c r="J1311" s="22">
        <v>0</v>
      </c>
      <c r="K1311" s="22">
        <v>75</v>
      </c>
      <c r="L1311" s="22" t="s">
        <v>60</v>
      </c>
      <c r="M1311" s="22"/>
      <c r="N1311" s="22"/>
      <c r="O1311" s="22"/>
      <c r="P1311" s="22"/>
    </row>
    <row r="1312" spans="1:16" x14ac:dyDescent="0.3">
      <c r="A1312" s="22" t="e">
        <f>VLOOKUP(B1312,web_archive!D:D,1,FALSE)</f>
        <v>#N/A</v>
      </c>
      <c r="B1312" s="22">
        <v>2510</v>
      </c>
      <c r="C1312" s="22" t="s">
        <v>13355</v>
      </c>
      <c r="D1312" s="22">
        <v>0.1</v>
      </c>
      <c r="E1312" s="22" t="s">
        <v>34720</v>
      </c>
      <c r="F1312" s="22"/>
      <c r="G1312" s="22" t="s">
        <v>34721</v>
      </c>
      <c r="H1312" s="22"/>
      <c r="I1312" s="22" t="s">
        <v>223</v>
      </c>
      <c r="J1312" s="22">
        <v>2</v>
      </c>
      <c r="K1312" s="22">
        <v>0</v>
      </c>
      <c r="L1312" s="22" t="s">
        <v>24</v>
      </c>
      <c r="M1312" s="22"/>
      <c r="N1312" s="22"/>
      <c r="O1312" s="22"/>
      <c r="P1312" s="22"/>
    </row>
    <row r="1313" spans="1:16" x14ac:dyDescent="0.3">
      <c r="A1313" s="22" t="e">
        <f>VLOOKUP(B1313,web_archive!D:D,1,FALSE)</f>
        <v>#N/A</v>
      </c>
      <c r="B1313" s="22">
        <v>2511</v>
      </c>
      <c r="C1313" s="22" t="s">
        <v>13357</v>
      </c>
      <c r="D1313" s="22">
        <v>70</v>
      </c>
      <c r="E1313" s="22" t="s">
        <v>34722</v>
      </c>
      <c r="F1313" s="22"/>
      <c r="G1313" s="22" t="s">
        <v>34723</v>
      </c>
      <c r="H1313" s="22"/>
      <c r="I1313" s="22" t="s">
        <v>223</v>
      </c>
      <c r="J1313" s="22">
        <v>1</v>
      </c>
      <c r="K1313" s="22">
        <v>75</v>
      </c>
      <c r="L1313" s="22" t="s">
        <v>60</v>
      </c>
      <c r="M1313" s="22"/>
      <c r="N1313" s="22"/>
      <c r="O1313" s="22"/>
      <c r="P1313" s="22"/>
    </row>
    <row r="1314" spans="1:16" x14ac:dyDescent="0.3">
      <c r="A1314" s="22" t="e">
        <f>VLOOKUP(B1314,web_archive!D:D,1,FALSE)</f>
        <v>#N/A</v>
      </c>
      <c r="B1314" s="22">
        <v>2512</v>
      </c>
      <c r="C1314" s="22" t="s">
        <v>34724</v>
      </c>
      <c r="D1314" s="22">
        <v>50</v>
      </c>
      <c r="E1314" s="22" t="s">
        <v>34725</v>
      </c>
      <c r="F1314" s="22"/>
      <c r="G1314" s="22" t="s">
        <v>34726</v>
      </c>
      <c r="H1314" s="22"/>
      <c r="I1314" s="22" t="s">
        <v>223</v>
      </c>
      <c r="J1314" s="22">
        <v>2</v>
      </c>
      <c r="K1314" s="22">
        <v>40</v>
      </c>
      <c r="L1314" s="22" t="s">
        <v>60</v>
      </c>
      <c r="M1314" s="22"/>
      <c r="N1314" s="22"/>
      <c r="O1314" s="22"/>
      <c r="P1314" s="22"/>
    </row>
    <row r="1315" spans="1:16" x14ac:dyDescent="0.3">
      <c r="A1315" s="22" t="e">
        <f>VLOOKUP(B1315,web_archive!D:D,1,FALSE)</f>
        <v>#N/A</v>
      </c>
      <c r="B1315" s="22">
        <v>2513</v>
      </c>
      <c r="C1315" s="22" t="s">
        <v>34727</v>
      </c>
      <c r="D1315" s="22">
        <v>50</v>
      </c>
      <c r="E1315" s="22" t="s">
        <v>34728</v>
      </c>
      <c r="F1315" s="22" t="s">
        <v>34729</v>
      </c>
      <c r="G1315" s="22" t="s">
        <v>32712</v>
      </c>
      <c r="H1315" s="22"/>
      <c r="I1315" s="22" t="s">
        <v>223</v>
      </c>
      <c r="J1315" s="22">
        <v>3</v>
      </c>
      <c r="K1315" s="22">
        <v>80</v>
      </c>
      <c r="L1315" s="22" t="s">
        <v>60</v>
      </c>
      <c r="M1315" s="22"/>
      <c r="N1315" s="22"/>
      <c r="O1315" s="22"/>
      <c r="P1315" s="22"/>
    </row>
    <row r="1316" spans="1:16" x14ac:dyDescent="0.3">
      <c r="A1316" s="22" t="e">
        <f>VLOOKUP(B1316,web_archive!D:D,1,FALSE)</f>
        <v>#N/A</v>
      </c>
      <c r="B1316" s="22">
        <v>2515</v>
      </c>
      <c r="C1316" s="22" t="s">
        <v>34730</v>
      </c>
      <c r="D1316" s="22">
        <v>30</v>
      </c>
      <c r="E1316" s="22" t="s">
        <v>34731</v>
      </c>
      <c r="F1316" s="22" t="s">
        <v>34732</v>
      </c>
      <c r="G1316" s="22" t="s">
        <v>34733</v>
      </c>
      <c r="H1316" s="22"/>
      <c r="I1316" s="22" t="s">
        <v>223</v>
      </c>
      <c r="J1316" s="22">
        <v>1</v>
      </c>
      <c r="K1316" s="22">
        <v>85</v>
      </c>
      <c r="L1316" s="22" t="s">
        <v>60</v>
      </c>
      <c r="M1316" s="22"/>
      <c r="N1316" s="22"/>
      <c r="O1316" s="22"/>
      <c r="P1316" s="22"/>
    </row>
    <row r="1317" spans="1:16" x14ac:dyDescent="0.3">
      <c r="A1317" s="22">
        <f>VLOOKUP(B1317,web_archive!D:D,1,FALSE)</f>
        <v>2516</v>
      </c>
      <c r="B1317" s="22">
        <v>2516</v>
      </c>
      <c r="C1317" s="22" t="s">
        <v>3800</v>
      </c>
      <c r="D1317" s="22">
        <v>40</v>
      </c>
      <c r="E1317" s="22" t="s">
        <v>34734</v>
      </c>
      <c r="F1317" s="22" t="s">
        <v>34735</v>
      </c>
      <c r="G1317" s="22" t="s">
        <v>34736</v>
      </c>
      <c r="H1317" s="22"/>
      <c r="I1317" s="22" t="s">
        <v>223</v>
      </c>
      <c r="J1317" s="22">
        <v>3</v>
      </c>
      <c r="K1317" s="22">
        <v>65</v>
      </c>
      <c r="L1317" s="22" t="s">
        <v>60</v>
      </c>
      <c r="M1317" s="22"/>
      <c r="N1317" s="22"/>
      <c r="O1317" s="22"/>
      <c r="P1317" s="22"/>
    </row>
    <row r="1318" spans="1:16" x14ac:dyDescent="0.3">
      <c r="A1318" s="22" t="e">
        <f>VLOOKUP(B1318,web_archive!D:D,1,FALSE)</f>
        <v>#N/A</v>
      </c>
      <c r="B1318" s="22">
        <v>2517</v>
      </c>
      <c r="C1318" s="22" t="s">
        <v>13365</v>
      </c>
      <c r="D1318" s="22">
        <v>60</v>
      </c>
      <c r="E1318" s="22" t="s">
        <v>34737</v>
      </c>
      <c r="F1318" s="22" t="s">
        <v>34738</v>
      </c>
      <c r="G1318" s="22" t="s">
        <v>34739</v>
      </c>
      <c r="H1318" s="22"/>
      <c r="I1318" s="22" t="s">
        <v>223</v>
      </c>
      <c r="J1318" s="22">
        <v>4</v>
      </c>
      <c r="K1318" s="22">
        <v>65</v>
      </c>
      <c r="L1318" s="22" t="s">
        <v>60</v>
      </c>
      <c r="M1318" s="22"/>
      <c r="N1318" s="22"/>
      <c r="O1318" s="22"/>
      <c r="P1318" s="22"/>
    </row>
    <row r="1319" spans="1:16" x14ac:dyDescent="0.3">
      <c r="A1319" s="22" t="e">
        <f>VLOOKUP(B1319,web_archive!D:D,1,FALSE)</f>
        <v>#N/A</v>
      </c>
      <c r="B1319" s="22">
        <v>2518</v>
      </c>
      <c r="C1319" s="22" t="s">
        <v>13367</v>
      </c>
      <c r="D1319" s="22">
        <v>60</v>
      </c>
      <c r="E1319" s="22" t="s">
        <v>34740</v>
      </c>
      <c r="F1319" s="22" t="s">
        <v>34741</v>
      </c>
      <c r="G1319" s="22" t="s">
        <v>34742</v>
      </c>
      <c r="H1319" s="22"/>
      <c r="I1319" s="22" t="s">
        <v>223</v>
      </c>
      <c r="J1319" s="22">
        <v>3</v>
      </c>
      <c r="K1319" s="22">
        <v>33</v>
      </c>
      <c r="L1319" s="22" t="s">
        <v>60</v>
      </c>
      <c r="M1319" s="22"/>
      <c r="N1319" s="22"/>
      <c r="O1319" s="22"/>
      <c r="P1319" s="22"/>
    </row>
    <row r="1320" spans="1:16" x14ac:dyDescent="0.3">
      <c r="A1320" s="22" t="e">
        <f>VLOOKUP(B1320,web_archive!D:D,1,FALSE)</f>
        <v>#N/A</v>
      </c>
      <c r="B1320" s="22">
        <v>2519</v>
      </c>
      <c r="C1320" s="22" t="s">
        <v>13369</v>
      </c>
      <c r="D1320" s="22">
        <v>60</v>
      </c>
      <c r="E1320" s="22" t="s">
        <v>34743</v>
      </c>
      <c r="F1320" s="22" t="s">
        <v>34732</v>
      </c>
      <c r="G1320" s="22" t="s">
        <v>34744</v>
      </c>
      <c r="H1320" s="22"/>
      <c r="I1320" s="22" t="s">
        <v>223</v>
      </c>
      <c r="J1320" s="22">
        <v>3</v>
      </c>
      <c r="K1320" s="22">
        <v>61</v>
      </c>
      <c r="L1320" s="22" t="s">
        <v>60</v>
      </c>
      <c r="M1320" s="22"/>
      <c r="N1320" s="22"/>
      <c r="O1320" s="22"/>
      <c r="P1320" s="22"/>
    </row>
    <row r="1321" spans="1:16" x14ac:dyDescent="0.3">
      <c r="A1321" s="22" t="e">
        <f>VLOOKUP(B1321,web_archive!D:D,1,FALSE)</f>
        <v>#N/A</v>
      </c>
      <c r="B1321" s="22">
        <v>2520</v>
      </c>
      <c r="C1321" s="22" t="s">
        <v>13371</v>
      </c>
      <c r="D1321" s="22">
        <v>70</v>
      </c>
      <c r="E1321" s="22" t="s">
        <v>34745</v>
      </c>
      <c r="F1321" s="22" t="s">
        <v>34746</v>
      </c>
      <c r="G1321" s="22" t="s">
        <v>34747</v>
      </c>
      <c r="H1321" s="22"/>
      <c r="I1321" s="22" t="s">
        <v>223</v>
      </c>
      <c r="J1321" s="22">
        <v>3</v>
      </c>
      <c r="K1321" s="22">
        <v>54</v>
      </c>
      <c r="L1321" s="22" t="s">
        <v>60</v>
      </c>
      <c r="M1321" s="22"/>
      <c r="N1321" s="22"/>
      <c r="O1321" s="22"/>
      <c r="P1321" s="22"/>
    </row>
    <row r="1322" spans="1:16" x14ac:dyDescent="0.3">
      <c r="A1322" s="22">
        <f>VLOOKUP(B1322,web_archive!D:D,1,FALSE)</f>
        <v>2521</v>
      </c>
      <c r="B1322" s="22">
        <v>2521</v>
      </c>
      <c r="C1322" s="22" t="s">
        <v>34748</v>
      </c>
      <c r="D1322" s="22">
        <v>40</v>
      </c>
      <c r="E1322" s="22" t="s">
        <v>34749</v>
      </c>
      <c r="F1322" s="22" t="s">
        <v>34232</v>
      </c>
      <c r="G1322" s="22" t="s">
        <v>34750</v>
      </c>
      <c r="H1322" s="22"/>
      <c r="I1322" s="22" t="s">
        <v>223</v>
      </c>
      <c r="J1322" s="22">
        <v>2</v>
      </c>
      <c r="K1322" s="22">
        <v>20</v>
      </c>
      <c r="L1322" s="22" t="s">
        <v>60</v>
      </c>
      <c r="M1322" s="22"/>
      <c r="N1322" s="22"/>
      <c r="O1322" s="22"/>
      <c r="P1322" s="22"/>
    </row>
    <row r="1323" spans="1:16" x14ac:dyDescent="0.3">
      <c r="A1323" s="22">
        <f>VLOOKUP(B1323,web_archive!D:D,1,FALSE)</f>
        <v>2522</v>
      </c>
      <c r="B1323" s="22">
        <v>2522</v>
      </c>
      <c r="C1323" s="22" t="s">
        <v>10271</v>
      </c>
      <c r="D1323" s="22">
        <v>15</v>
      </c>
      <c r="E1323" s="22" t="s">
        <v>34751</v>
      </c>
      <c r="F1323" s="22" t="s">
        <v>34752</v>
      </c>
      <c r="G1323" s="22" t="s">
        <v>34753</v>
      </c>
      <c r="H1323" s="22"/>
      <c r="I1323" s="22" t="s">
        <v>223</v>
      </c>
      <c r="J1323" s="22">
        <v>2</v>
      </c>
      <c r="K1323" s="22">
        <v>1</v>
      </c>
      <c r="L1323" s="22" t="s">
        <v>60</v>
      </c>
      <c r="M1323" s="22"/>
      <c r="N1323" s="22"/>
      <c r="O1323" s="22"/>
      <c r="P1323" s="22"/>
    </row>
    <row r="1324" spans="1:16" x14ac:dyDescent="0.3">
      <c r="A1324" s="22">
        <f>VLOOKUP(B1324,web_archive!D:D,1,FALSE)</f>
        <v>2523</v>
      </c>
      <c r="B1324" s="22">
        <v>2523</v>
      </c>
      <c r="C1324" s="22" t="s">
        <v>34754</v>
      </c>
      <c r="D1324" s="22">
        <v>15</v>
      </c>
      <c r="E1324" s="22" t="s">
        <v>34751</v>
      </c>
      <c r="F1324" s="22"/>
      <c r="G1324" s="22" t="s">
        <v>34753</v>
      </c>
      <c r="H1324" s="22"/>
      <c r="I1324" s="22" t="s">
        <v>223</v>
      </c>
      <c r="J1324" s="22">
        <v>2</v>
      </c>
      <c r="K1324" s="22">
        <v>1</v>
      </c>
      <c r="L1324" s="22" t="s">
        <v>60</v>
      </c>
      <c r="M1324" s="22"/>
      <c r="N1324" s="22"/>
      <c r="O1324" s="22"/>
      <c r="P1324" s="22"/>
    </row>
    <row r="1325" spans="1:16" x14ac:dyDescent="0.3">
      <c r="A1325" s="22">
        <f>VLOOKUP(B1325,web_archive!D:D,1,FALSE)</f>
        <v>2524</v>
      </c>
      <c r="B1325" s="22">
        <v>2524</v>
      </c>
      <c r="C1325" s="22" t="s">
        <v>34755</v>
      </c>
      <c r="D1325" s="22">
        <v>50</v>
      </c>
      <c r="E1325" s="22" t="s">
        <v>34756</v>
      </c>
      <c r="F1325" s="22" t="s">
        <v>34757</v>
      </c>
      <c r="G1325" s="22" t="s">
        <v>34758</v>
      </c>
      <c r="H1325" s="22"/>
      <c r="I1325" s="22" t="s">
        <v>223</v>
      </c>
      <c r="J1325" s="22">
        <v>3</v>
      </c>
      <c r="K1325" s="22">
        <v>1</v>
      </c>
      <c r="L1325" s="22" t="s">
        <v>60</v>
      </c>
      <c r="M1325" s="22"/>
      <c r="N1325" s="22"/>
      <c r="O1325" s="22"/>
      <c r="P1325" s="22"/>
    </row>
    <row r="1326" spans="1:16" x14ac:dyDescent="0.3">
      <c r="A1326" s="22" t="e">
        <f>VLOOKUP(B1326,web_archive!D:D,1,FALSE)</f>
        <v>#N/A</v>
      </c>
      <c r="B1326" s="22">
        <v>2525</v>
      </c>
      <c r="C1326" s="22" t="s">
        <v>34759</v>
      </c>
      <c r="D1326" s="22">
        <v>60</v>
      </c>
      <c r="E1326" s="22" t="s">
        <v>34713</v>
      </c>
      <c r="F1326" s="22" t="s">
        <v>33679</v>
      </c>
      <c r="G1326" s="22" t="s">
        <v>34301</v>
      </c>
      <c r="H1326" s="22"/>
      <c r="I1326" s="22" t="s">
        <v>223</v>
      </c>
      <c r="J1326" s="22">
        <v>2</v>
      </c>
      <c r="K1326" s="22">
        <v>40</v>
      </c>
      <c r="L1326" s="22" t="s">
        <v>60</v>
      </c>
      <c r="M1326" s="22"/>
      <c r="N1326" s="22"/>
      <c r="O1326" s="22"/>
      <c r="P1326" s="22"/>
    </row>
    <row r="1327" spans="1:16" x14ac:dyDescent="0.3">
      <c r="A1327" s="22" t="e">
        <f>VLOOKUP(B1327,web_archive!D:D,1,FALSE)</f>
        <v>#N/A</v>
      </c>
      <c r="B1327" s="22">
        <v>2526</v>
      </c>
      <c r="C1327" s="22" t="s">
        <v>34760</v>
      </c>
      <c r="D1327" s="22">
        <v>1</v>
      </c>
      <c r="E1327" s="22" t="s">
        <v>34567</v>
      </c>
      <c r="F1327" s="22"/>
      <c r="G1327" s="22" t="s">
        <v>32712</v>
      </c>
      <c r="H1327" s="22"/>
      <c r="I1327" s="22" t="s">
        <v>223</v>
      </c>
      <c r="J1327" s="22">
        <v>4</v>
      </c>
      <c r="K1327" s="22">
        <v>50</v>
      </c>
      <c r="L1327" s="22" t="s">
        <v>60</v>
      </c>
      <c r="M1327" s="22"/>
      <c r="N1327" s="22"/>
      <c r="O1327" s="22"/>
      <c r="P1327" s="22"/>
    </row>
    <row r="1328" spans="1:16" x14ac:dyDescent="0.3">
      <c r="A1328" s="22" t="e">
        <f>VLOOKUP(B1328,web_archive!D:D,1,FALSE)</f>
        <v>#N/A</v>
      </c>
      <c r="B1328" s="22">
        <v>2527</v>
      </c>
      <c r="C1328" s="22" t="s">
        <v>34761</v>
      </c>
      <c r="D1328" s="22">
        <v>60</v>
      </c>
      <c r="E1328" s="22" t="s">
        <v>34762</v>
      </c>
      <c r="F1328" s="22" t="s">
        <v>34763</v>
      </c>
      <c r="G1328" s="22" t="s">
        <v>34764</v>
      </c>
      <c r="H1328" s="22"/>
      <c r="I1328" s="22" t="s">
        <v>223</v>
      </c>
      <c r="J1328" s="22">
        <v>4</v>
      </c>
      <c r="K1328" s="22">
        <v>48</v>
      </c>
      <c r="L1328" s="22" t="s">
        <v>60</v>
      </c>
      <c r="M1328" s="22"/>
      <c r="N1328" s="22"/>
      <c r="O1328" s="22"/>
      <c r="P1328" s="22"/>
    </row>
    <row r="1329" spans="1:16" x14ac:dyDescent="0.3">
      <c r="A1329" s="22">
        <f>VLOOKUP(B1329,web_archive!D:D,1,FALSE)</f>
        <v>2528</v>
      </c>
      <c r="B1329" s="22">
        <v>2528</v>
      </c>
      <c r="C1329" s="22" t="s">
        <v>34765</v>
      </c>
      <c r="D1329" s="22">
        <v>50</v>
      </c>
      <c r="E1329" s="22" t="s">
        <v>34766</v>
      </c>
      <c r="F1329" s="22" t="s">
        <v>34767</v>
      </c>
      <c r="G1329" s="22" t="s">
        <v>34488</v>
      </c>
      <c r="H1329" s="22"/>
      <c r="I1329" s="22" t="s">
        <v>223</v>
      </c>
      <c r="J1329" s="22">
        <v>3</v>
      </c>
      <c r="K1329" s="22">
        <v>55</v>
      </c>
      <c r="L1329" s="22" t="s">
        <v>60</v>
      </c>
      <c r="M1329" s="22"/>
      <c r="N1329" s="22"/>
      <c r="O1329" s="22"/>
      <c r="P1329" s="22"/>
    </row>
    <row r="1330" spans="1:16" x14ac:dyDescent="0.3">
      <c r="A1330" s="22">
        <f>VLOOKUP(B1330,web_archive!D:D,1,FALSE)</f>
        <v>2529</v>
      </c>
      <c r="B1330" s="22">
        <v>2529</v>
      </c>
      <c r="C1330" s="22" t="s">
        <v>8400</v>
      </c>
      <c r="D1330" s="22">
        <v>50</v>
      </c>
      <c r="E1330" s="22" t="s">
        <v>34768</v>
      </c>
      <c r="F1330" s="22" t="s">
        <v>34769</v>
      </c>
      <c r="G1330" s="22" t="s">
        <v>34770</v>
      </c>
      <c r="H1330" s="22"/>
      <c r="I1330" s="22" t="s">
        <v>223</v>
      </c>
      <c r="J1330" s="22">
        <v>4</v>
      </c>
      <c r="K1330" s="22">
        <v>55</v>
      </c>
      <c r="L1330" s="22" t="s">
        <v>60</v>
      </c>
      <c r="M1330" s="22"/>
      <c r="N1330" s="22"/>
      <c r="O1330" s="22"/>
      <c r="P1330" s="22"/>
    </row>
    <row r="1331" spans="1:16" x14ac:dyDescent="0.3">
      <c r="A1331" s="22">
        <f>VLOOKUP(B1331,web_archive!D:D,1,FALSE)</f>
        <v>2530</v>
      </c>
      <c r="B1331" s="22">
        <v>2530</v>
      </c>
      <c r="C1331" s="22" t="s">
        <v>34771</v>
      </c>
      <c r="D1331" s="22">
        <v>50</v>
      </c>
      <c r="E1331" s="22" t="s">
        <v>34768</v>
      </c>
      <c r="F1331" s="22" t="s">
        <v>34772</v>
      </c>
      <c r="G1331" s="22" t="s">
        <v>34770</v>
      </c>
      <c r="H1331" s="22"/>
      <c r="I1331" s="22" t="s">
        <v>223</v>
      </c>
      <c r="J1331" s="22">
        <v>4</v>
      </c>
      <c r="K1331" s="22">
        <v>55</v>
      </c>
      <c r="L1331" s="22" t="s">
        <v>60</v>
      </c>
      <c r="M1331" s="22"/>
      <c r="N1331" s="22"/>
      <c r="O1331" s="22"/>
      <c r="P1331" s="22"/>
    </row>
    <row r="1332" spans="1:16" x14ac:dyDescent="0.3">
      <c r="A1332" s="22" t="e">
        <f>VLOOKUP(B1332,web_archive!D:D,1,FALSE)</f>
        <v>#N/A</v>
      </c>
      <c r="B1332" s="22">
        <v>2531</v>
      </c>
      <c r="C1332" s="22" t="s">
        <v>34773</v>
      </c>
      <c r="D1332" s="22">
        <v>70</v>
      </c>
      <c r="E1332" s="22" t="s">
        <v>34774</v>
      </c>
      <c r="F1332" s="22" t="s">
        <v>34775</v>
      </c>
      <c r="G1332" s="22" t="s">
        <v>34776</v>
      </c>
      <c r="H1332" s="22"/>
      <c r="I1332" s="22" t="s">
        <v>223</v>
      </c>
      <c r="J1332" s="22">
        <v>3</v>
      </c>
      <c r="K1332" s="22">
        <v>70</v>
      </c>
      <c r="L1332" s="22" t="s">
        <v>60</v>
      </c>
      <c r="M1332" s="22"/>
      <c r="N1332" s="22"/>
      <c r="O1332" s="22"/>
      <c r="P1332" s="22"/>
    </row>
    <row r="1333" spans="1:16" x14ac:dyDescent="0.3">
      <c r="A1333" s="22" t="e">
        <f>VLOOKUP(B1333,web_archive!D:D,1,FALSE)</f>
        <v>#N/A</v>
      </c>
      <c r="B1333" s="22">
        <v>2532</v>
      </c>
      <c r="C1333" s="22" t="s">
        <v>34777</v>
      </c>
      <c r="D1333" s="22">
        <v>40</v>
      </c>
      <c r="E1333" s="22" t="s">
        <v>34778</v>
      </c>
      <c r="F1333" s="22" t="s">
        <v>34779</v>
      </c>
      <c r="G1333" s="22" t="s">
        <v>34780</v>
      </c>
      <c r="H1333" s="22"/>
      <c r="I1333" s="22" t="s">
        <v>223</v>
      </c>
      <c r="J1333" s="22">
        <v>3</v>
      </c>
      <c r="K1333" s="22">
        <v>70</v>
      </c>
      <c r="L1333" s="22" t="s">
        <v>60</v>
      </c>
      <c r="M1333" s="22"/>
      <c r="N1333" s="22"/>
      <c r="O1333" s="22"/>
      <c r="P1333" s="22"/>
    </row>
    <row r="1334" spans="1:16" x14ac:dyDescent="0.3">
      <c r="A1334" s="22">
        <f>VLOOKUP(B1334,web_archive!D:D,1,FALSE)</f>
        <v>2533</v>
      </c>
      <c r="B1334" s="22">
        <v>2533</v>
      </c>
      <c r="C1334" s="22" t="s">
        <v>34781</v>
      </c>
      <c r="D1334" s="22">
        <v>20</v>
      </c>
      <c r="E1334" s="22" t="s">
        <v>34635</v>
      </c>
      <c r="F1334" s="22" t="s">
        <v>34782</v>
      </c>
      <c r="G1334" s="22" t="s">
        <v>34637</v>
      </c>
      <c r="H1334" s="22"/>
      <c r="I1334" s="22" t="s">
        <v>223</v>
      </c>
      <c r="J1334" s="22">
        <v>3</v>
      </c>
      <c r="K1334" s="22">
        <v>0</v>
      </c>
      <c r="L1334" s="22" t="s">
        <v>60</v>
      </c>
      <c r="M1334" s="22"/>
      <c r="N1334" s="22"/>
      <c r="O1334" s="22"/>
      <c r="P1334" s="22"/>
    </row>
    <row r="1335" spans="1:16" x14ac:dyDescent="0.3">
      <c r="A1335" s="22" t="e">
        <f>VLOOKUP(B1335,web_archive!D:D,1,FALSE)</f>
        <v>#N/A</v>
      </c>
      <c r="B1335" s="22">
        <v>2534</v>
      </c>
      <c r="C1335" s="22" t="s">
        <v>13382</v>
      </c>
      <c r="D1335" s="22">
        <v>0</v>
      </c>
      <c r="E1335" s="22" t="s">
        <v>34783</v>
      </c>
      <c r="F1335" s="22"/>
      <c r="G1335" s="22" t="s">
        <v>34784</v>
      </c>
      <c r="H1335" s="22"/>
      <c r="I1335" s="22" t="s">
        <v>223</v>
      </c>
      <c r="J1335" s="22">
        <v>10</v>
      </c>
      <c r="K1335" s="22">
        <v>1</v>
      </c>
      <c r="L1335" s="22" t="s">
        <v>24</v>
      </c>
      <c r="M1335" s="22"/>
      <c r="N1335" s="22"/>
      <c r="O1335" s="22"/>
      <c r="P1335" s="22"/>
    </row>
    <row r="1336" spans="1:16" x14ac:dyDescent="0.3">
      <c r="A1336" s="22" t="e">
        <f>VLOOKUP(B1336,web_archive!D:D,1,FALSE)</f>
        <v>#N/A</v>
      </c>
      <c r="B1336" s="22">
        <v>2535</v>
      </c>
      <c r="C1336" s="22" t="s">
        <v>34785</v>
      </c>
      <c r="D1336" s="22">
        <v>0</v>
      </c>
      <c r="E1336" s="22" t="s">
        <v>34786</v>
      </c>
      <c r="F1336" s="22"/>
      <c r="G1336" s="22" t="s">
        <v>34787</v>
      </c>
      <c r="H1336" s="22"/>
      <c r="I1336" s="22" t="s">
        <v>223</v>
      </c>
      <c r="J1336" s="22">
        <v>5</v>
      </c>
      <c r="K1336" s="22">
        <v>1</v>
      </c>
      <c r="L1336" s="22" t="s">
        <v>24</v>
      </c>
      <c r="M1336" s="22"/>
      <c r="N1336" s="22"/>
      <c r="O1336" s="22"/>
      <c r="P1336" s="22"/>
    </row>
    <row r="1337" spans="1:16" x14ac:dyDescent="0.3">
      <c r="A1337" s="22" t="e">
        <f>VLOOKUP(B1337,web_archive!D:D,1,FALSE)</f>
        <v>#N/A</v>
      </c>
      <c r="B1337" s="22">
        <v>2536</v>
      </c>
      <c r="C1337" s="22" t="s">
        <v>34788</v>
      </c>
      <c r="D1337" s="22">
        <v>25</v>
      </c>
      <c r="E1337" s="22" t="s">
        <v>34789</v>
      </c>
      <c r="F1337" s="22" t="s">
        <v>34790</v>
      </c>
      <c r="G1337" s="22" t="s">
        <v>34791</v>
      </c>
      <c r="H1337" s="22"/>
      <c r="I1337" s="22" t="s">
        <v>223</v>
      </c>
      <c r="J1337" s="22">
        <v>3</v>
      </c>
      <c r="K1337" s="22">
        <v>60</v>
      </c>
      <c r="L1337" s="22" t="s">
        <v>60</v>
      </c>
      <c r="M1337" s="22"/>
      <c r="N1337" s="22"/>
      <c r="O1337" s="22"/>
      <c r="P1337" s="22"/>
    </row>
    <row r="1338" spans="1:16" x14ac:dyDescent="0.3">
      <c r="A1338" s="22">
        <f>VLOOKUP(B1338,web_archive!D:D,1,FALSE)</f>
        <v>2537</v>
      </c>
      <c r="B1338" s="22">
        <v>2537</v>
      </c>
      <c r="C1338" s="22" t="s">
        <v>34792</v>
      </c>
      <c r="D1338" s="22">
        <v>25</v>
      </c>
      <c r="E1338" s="22" t="s">
        <v>34793</v>
      </c>
      <c r="F1338" s="22" t="s">
        <v>34794</v>
      </c>
      <c r="G1338" s="22" t="s">
        <v>34795</v>
      </c>
      <c r="H1338" s="22"/>
      <c r="I1338" s="22" t="s">
        <v>223</v>
      </c>
      <c r="J1338" s="22">
        <v>5</v>
      </c>
      <c r="K1338" s="22">
        <v>0</v>
      </c>
      <c r="L1338" s="22" t="s">
        <v>60</v>
      </c>
      <c r="M1338" s="22"/>
      <c r="N1338" s="22"/>
      <c r="O1338" s="22"/>
      <c r="P1338" s="22"/>
    </row>
    <row r="1339" spans="1:16" x14ac:dyDescent="0.3">
      <c r="A1339" s="22">
        <f>VLOOKUP(B1339,web_archive!D:D,1,FALSE)</f>
        <v>2538</v>
      </c>
      <c r="B1339" s="22">
        <v>2538</v>
      </c>
      <c r="C1339" s="22" t="s">
        <v>34796</v>
      </c>
      <c r="D1339" s="22">
        <v>0</v>
      </c>
      <c r="E1339" s="22" t="s">
        <v>34797</v>
      </c>
      <c r="F1339" s="22"/>
      <c r="G1339" s="22" t="s">
        <v>34798</v>
      </c>
      <c r="H1339" s="22"/>
      <c r="I1339" s="22" t="s">
        <v>223</v>
      </c>
      <c r="J1339" s="22">
        <v>4</v>
      </c>
      <c r="K1339" s="22">
        <v>80</v>
      </c>
      <c r="L1339" s="22" t="s">
        <v>60</v>
      </c>
      <c r="M1339" s="22"/>
      <c r="N1339" s="22"/>
      <c r="O1339" s="22"/>
      <c r="P1339" s="22"/>
    </row>
    <row r="1340" spans="1:16" x14ac:dyDescent="0.3">
      <c r="A1340" s="22">
        <f>VLOOKUP(B1340,web_archive!D:D,1,FALSE)</f>
        <v>2539</v>
      </c>
      <c r="B1340" s="22">
        <v>2539</v>
      </c>
      <c r="C1340" s="22" t="s">
        <v>34799</v>
      </c>
      <c r="D1340" s="22">
        <v>0</v>
      </c>
      <c r="E1340" s="22" t="s">
        <v>34800</v>
      </c>
      <c r="F1340" s="22"/>
      <c r="G1340" s="22" t="s">
        <v>34798</v>
      </c>
      <c r="H1340" s="22"/>
      <c r="I1340" s="22" t="s">
        <v>223</v>
      </c>
      <c r="J1340" s="22">
        <v>3</v>
      </c>
      <c r="K1340" s="22">
        <v>80</v>
      </c>
      <c r="L1340" s="22" t="s">
        <v>60</v>
      </c>
      <c r="M1340" s="22"/>
      <c r="N1340" s="22"/>
      <c r="O1340" s="22"/>
      <c r="P1340" s="22"/>
    </row>
    <row r="1341" spans="1:16" x14ac:dyDescent="0.3">
      <c r="A1341" s="22">
        <f>VLOOKUP(B1341,web_archive!D:D,1,FALSE)</f>
        <v>2540</v>
      </c>
      <c r="B1341" s="22">
        <v>2540</v>
      </c>
      <c r="C1341" s="22" t="s">
        <v>34801</v>
      </c>
      <c r="D1341" s="22">
        <v>0</v>
      </c>
      <c r="E1341" s="22" t="s">
        <v>34802</v>
      </c>
      <c r="F1341" s="22"/>
      <c r="G1341" s="22" t="s">
        <v>34798</v>
      </c>
      <c r="H1341" s="22"/>
      <c r="I1341" s="22" t="s">
        <v>223</v>
      </c>
      <c r="J1341" s="22">
        <v>3</v>
      </c>
      <c r="K1341" s="22">
        <v>80</v>
      </c>
      <c r="L1341" s="22" t="s">
        <v>60</v>
      </c>
      <c r="M1341" s="22"/>
      <c r="N1341" s="22"/>
      <c r="O1341" s="22"/>
      <c r="P1341" s="22"/>
    </row>
    <row r="1342" spans="1:16" x14ac:dyDescent="0.3">
      <c r="A1342" s="22" t="e">
        <f>VLOOKUP(B1342,web_archive!D:D,1,FALSE)</f>
        <v>#N/A</v>
      </c>
      <c r="B1342" s="22">
        <v>2541</v>
      </c>
      <c r="C1342" s="22" t="s">
        <v>13388</v>
      </c>
      <c r="D1342" s="22">
        <v>40</v>
      </c>
      <c r="E1342" s="22" t="s">
        <v>34803</v>
      </c>
      <c r="F1342" s="22"/>
      <c r="G1342" s="22" t="s">
        <v>34804</v>
      </c>
      <c r="H1342" s="22"/>
      <c r="I1342" s="22" t="s">
        <v>223</v>
      </c>
      <c r="J1342" s="22">
        <v>5</v>
      </c>
      <c r="K1342" s="22">
        <v>94</v>
      </c>
      <c r="L1342" s="22" t="s">
        <v>24</v>
      </c>
      <c r="M1342" s="22"/>
      <c r="N1342" s="22"/>
      <c r="O1342" s="22"/>
      <c r="P1342" s="22"/>
    </row>
    <row r="1343" spans="1:16" x14ac:dyDescent="0.3">
      <c r="A1343" s="22" t="e">
        <f>VLOOKUP(B1343,web_archive!D:D,1,FALSE)</f>
        <v>#N/A</v>
      </c>
      <c r="B1343" s="22">
        <v>2542</v>
      </c>
      <c r="C1343" s="22" t="s">
        <v>34805</v>
      </c>
      <c r="D1343" s="22">
        <v>7</v>
      </c>
      <c r="E1343" s="22" t="s">
        <v>34806</v>
      </c>
      <c r="F1343" s="22" t="s">
        <v>34807</v>
      </c>
      <c r="G1343" s="22" t="s">
        <v>34808</v>
      </c>
      <c r="H1343" s="22"/>
      <c r="I1343" s="22" t="s">
        <v>223</v>
      </c>
      <c r="J1343" s="22">
        <v>4</v>
      </c>
      <c r="K1343" s="22">
        <v>70</v>
      </c>
      <c r="L1343" s="22" t="s">
        <v>60</v>
      </c>
      <c r="M1343" s="22"/>
      <c r="N1343" s="22"/>
      <c r="O1343" s="22"/>
      <c r="P1343" s="22"/>
    </row>
    <row r="1344" spans="1:16" x14ac:dyDescent="0.3">
      <c r="A1344" s="22">
        <f>VLOOKUP(B1344,web_archive!D:D,1,FALSE)</f>
        <v>2543</v>
      </c>
      <c r="B1344" s="22">
        <v>2543</v>
      </c>
      <c r="C1344" s="22" t="s">
        <v>34809</v>
      </c>
      <c r="D1344" s="22">
        <v>50</v>
      </c>
      <c r="E1344" s="22" t="s">
        <v>34810</v>
      </c>
      <c r="F1344" s="22" t="s">
        <v>34811</v>
      </c>
      <c r="G1344" s="22" t="s">
        <v>34812</v>
      </c>
      <c r="H1344" s="22"/>
      <c r="I1344" s="22" t="s">
        <v>223</v>
      </c>
      <c r="J1344" s="22">
        <v>6</v>
      </c>
      <c r="K1344" s="22">
        <v>0</v>
      </c>
      <c r="L1344" s="22" t="s">
        <v>60</v>
      </c>
      <c r="M1344" s="22"/>
      <c r="N1344" s="22"/>
      <c r="O1344" s="22"/>
      <c r="P1344" s="22"/>
    </row>
    <row r="1345" spans="1:16" x14ac:dyDescent="0.3">
      <c r="A1345" s="22" t="e">
        <f>VLOOKUP(B1345,web_archive!D:D,1,FALSE)</f>
        <v>#N/A</v>
      </c>
      <c r="B1345" s="22">
        <v>2544</v>
      </c>
      <c r="C1345" s="22" t="s">
        <v>34813</v>
      </c>
      <c r="D1345" s="22">
        <v>30</v>
      </c>
      <c r="E1345" s="22" t="s">
        <v>34814</v>
      </c>
      <c r="F1345" s="22"/>
      <c r="G1345" s="22" t="s">
        <v>34815</v>
      </c>
      <c r="H1345" s="22"/>
      <c r="I1345" s="22" t="s">
        <v>223</v>
      </c>
      <c r="J1345" s="22">
        <v>3</v>
      </c>
      <c r="K1345" s="22">
        <v>0</v>
      </c>
      <c r="L1345" s="22" t="s">
        <v>60</v>
      </c>
      <c r="M1345" s="22"/>
      <c r="N1345" s="22"/>
      <c r="O1345" s="22"/>
      <c r="P1345" s="22"/>
    </row>
    <row r="1346" spans="1:16" x14ac:dyDescent="0.3">
      <c r="A1346" s="22">
        <f>VLOOKUP(B1346,web_archive!D:D,1,FALSE)</f>
        <v>2545</v>
      </c>
      <c r="B1346" s="22">
        <v>2545</v>
      </c>
      <c r="C1346" s="22" t="s">
        <v>34816</v>
      </c>
      <c r="D1346" s="22">
        <v>50</v>
      </c>
      <c r="E1346" s="22" t="s">
        <v>34817</v>
      </c>
      <c r="F1346" s="22" t="s">
        <v>34818</v>
      </c>
      <c r="G1346" s="22" t="s">
        <v>34819</v>
      </c>
      <c r="H1346" s="22"/>
      <c r="I1346" s="22" t="s">
        <v>223</v>
      </c>
      <c r="J1346" s="22">
        <v>2</v>
      </c>
      <c r="K1346" s="22">
        <v>70</v>
      </c>
      <c r="L1346" s="22" t="s">
        <v>60</v>
      </c>
      <c r="M1346" s="22"/>
      <c r="N1346" s="22"/>
      <c r="O1346" s="22"/>
      <c r="P1346" s="22"/>
    </row>
    <row r="1347" spans="1:16" x14ac:dyDescent="0.3">
      <c r="A1347" s="22" t="e">
        <f>VLOOKUP(B1347,web_archive!D:D,1,FALSE)</f>
        <v>#N/A</v>
      </c>
      <c r="B1347" s="22">
        <v>2546</v>
      </c>
      <c r="C1347" s="22" t="s">
        <v>34820</v>
      </c>
      <c r="D1347" s="22">
        <v>60</v>
      </c>
      <c r="E1347" s="22" t="s">
        <v>34821</v>
      </c>
      <c r="F1347" s="22"/>
      <c r="G1347" s="22" t="s">
        <v>34822</v>
      </c>
      <c r="H1347" s="22"/>
      <c r="I1347" s="22" t="s">
        <v>223</v>
      </c>
      <c r="J1347" s="22">
        <v>0</v>
      </c>
      <c r="K1347" s="22">
        <v>0</v>
      </c>
      <c r="L1347" s="22" t="s">
        <v>60</v>
      </c>
      <c r="M1347" s="22"/>
      <c r="N1347" s="22"/>
      <c r="O1347" s="22"/>
      <c r="P1347" s="22"/>
    </row>
    <row r="1348" spans="1:16" x14ac:dyDescent="0.3">
      <c r="A1348" s="22" t="e">
        <f>VLOOKUP(B1348,web_archive!D:D,1,FALSE)</f>
        <v>#N/A</v>
      </c>
      <c r="B1348" s="22">
        <v>2547</v>
      </c>
      <c r="C1348" s="22" t="s">
        <v>13397</v>
      </c>
      <c r="D1348" s="22">
        <v>0</v>
      </c>
      <c r="E1348" s="22" t="s">
        <v>34823</v>
      </c>
      <c r="F1348" s="22"/>
      <c r="G1348" s="22" t="s">
        <v>34824</v>
      </c>
      <c r="H1348" s="22"/>
      <c r="I1348" s="22" t="s">
        <v>223</v>
      </c>
      <c r="J1348" s="22">
        <v>8</v>
      </c>
      <c r="K1348" s="22">
        <v>0</v>
      </c>
      <c r="L1348" s="22" t="s">
        <v>60</v>
      </c>
      <c r="M1348" s="22"/>
      <c r="N1348" s="22"/>
      <c r="O1348" s="22"/>
      <c r="P1348" s="22"/>
    </row>
    <row r="1349" spans="1:16" x14ac:dyDescent="0.3">
      <c r="A1349" s="22" t="e">
        <f>VLOOKUP(B1349,web_archive!D:D,1,FALSE)</f>
        <v>#N/A</v>
      </c>
      <c r="B1349" s="22">
        <v>2548</v>
      </c>
      <c r="C1349" s="22" t="s">
        <v>13399</v>
      </c>
      <c r="D1349" s="22">
        <v>0</v>
      </c>
      <c r="E1349" s="22" t="s">
        <v>34825</v>
      </c>
      <c r="F1349" s="22"/>
      <c r="G1349" s="22" t="s">
        <v>34826</v>
      </c>
      <c r="H1349" s="22"/>
      <c r="I1349" s="22" t="s">
        <v>223</v>
      </c>
      <c r="J1349" s="22">
        <v>5</v>
      </c>
      <c r="K1349" s="22">
        <v>95</v>
      </c>
      <c r="L1349" s="22" t="s">
        <v>24</v>
      </c>
      <c r="M1349" s="22"/>
      <c r="N1349" s="22"/>
      <c r="O1349" s="22"/>
      <c r="P1349" s="22"/>
    </row>
    <row r="1350" spans="1:16" x14ac:dyDescent="0.3">
      <c r="A1350" s="22" t="e">
        <f>VLOOKUP(B1350,web_archive!D:D,1,FALSE)</f>
        <v>#N/A</v>
      </c>
      <c r="B1350" s="22">
        <v>2549</v>
      </c>
      <c r="C1350" s="22" t="s">
        <v>13401</v>
      </c>
      <c r="D1350" s="22">
        <v>0</v>
      </c>
      <c r="E1350" s="22" t="s">
        <v>34827</v>
      </c>
      <c r="F1350" s="22"/>
      <c r="G1350" s="22" t="s">
        <v>34828</v>
      </c>
      <c r="H1350" s="22"/>
      <c r="I1350" s="22" t="s">
        <v>223</v>
      </c>
      <c r="J1350" s="22">
        <v>0</v>
      </c>
      <c r="K1350" s="22">
        <v>81</v>
      </c>
      <c r="L1350" s="22" t="s">
        <v>60</v>
      </c>
      <c r="M1350" s="22"/>
      <c r="N1350" s="22"/>
      <c r="O1350" s="22"/>
      <c r="P1350" s="22"/>
    </row>
    <row r="1351" spans="1:16" x14ac:dyDescent="0.3">
      <c r="A1351" s="22" t="e">
        <f>VLOOKUP(B1351,web_archive!D:D,1,FALSE)</f>
        <v>#N/A</v>
      </c>
      <c r="B1351" s="22">
        <v>2550</v>
      </c>
      <c r="C1351" s="22" t="s">
        <v>13403</v>
      </c>
      <c r="D1351" s="22">
        <v>20</v>
      </c>
      <c r="E1351" s="22" t="s">
        <v>34829</v>
      </c>
      <c r="F1351" s="22"/>
      <c r="G1351" s="22" t="s">
        <v>32712</v>
      </c>
      <c r="H1351" s="22"/>
      <c r="I1351" s="22" t="s">
        <v>223</v>
      </c>
      <c r="J1351" s="22">
        <v>0</v>
      </c>
      <c r="K1351" s="22">
        <v>0</v>
      </c>
      <c r="L1351" s="22" t="s">
        <v>60</v>
      </c>
      <c r="M1351" s="22"/>
      <c r="N1351" s="22"/>
      <c r="O1351" s="22"/>
      <c r="P1351" s="22"/>
    </row>
    <row r="1352" spans="1:16" x14ac:dyDescent="0.3">
      <c r="A1352" s="22" t="e">
        <f>VLOOKUP(B1352,web_archive!D:D,1,FALSE)</f>
        <v>#N/A</v>
      </c>
      <c r="B1352" s="22">
        <v>2551</v>
      </c>
      <c r="C1352" s="22" t="s">
        <v>8400</v>
      </c>
      <c r="D1352" s="22">
        <v>50</v>
      </c>
      <c r="E1352" s="22" t="s">
        <v>34768</v>
      </c>
      <c r="F1352" s="22"/>
      <c r="G1352" s="22" t="s">
        <v>34770</v>
      </c>
      <c r="H1352" s="22"/>
      <c r="I1352" s="22" t="s">
        <v>223</v>
      </c>
      <c r="J1352" s="22">
        <v>4</v>
      </c>
      <c r="K1352" s="22">
        <v>55</v>
      </c>
      <c r="L1352" s="22" t="s">
        <v>60</v>
      </c>
      <c r="M1352" s="22"/>
      <c r="N1352" s="22"/>
      <c r="O1352" s="22"/>
      <c r="P1352" s="22"/>
    </row>
    <row r="1353" spans="1:16" x14ac:dyDescent="0.3">
      <c r="A1353" s="22" t="e">
        <f>VLOOKUP(B1353,web_archive!D:D,1,FALSE)</f>
        <v>#N/A</v>
      </c>
      <c r="B1353" s="22">
        <v>2552</v>
      </c>
      <c r="C1353" s="22" t="s">
        <v>34777</v>
      </c>
      <c r="D1353" s="22">
        <v>40</v>
      </c>
      <c r="E1353" s="22" t="s">
        <v>34778</v>
      </c>
      <c r="F1353" s="22"/>
      <c r="G1353" s="22" t="s">
        <v>34780</v>
      </c>
      <c r="H1353" s="22"/>
      <c r="I1353" s="22" t="s">
        <v>223</v>
      </c>
      <c r="J1353" s="22">
        <v>3</v>
      </c>
      <c r="K1353" s="22">
        <v>70</v>
      </c>
      <c r="L1353" s="22" t="s">
        <v>60</v>
      </c>
      <c r="M1353" s="22"/>
      <c r="N1353" s="22"/>
      <c r="O1353" s="22"/>
      <c r="P1353" s="22"/>
    </row>
    <row r="1354" spans="1:16" x14ac:dyDescent="0.3">
      <c r="A1354" s="22">
        <f>VLOOKUP(B1354,web_archive!D:D,1,FALSE)</f>
        <v>2553</v>
      </c>
      <c r="B1354" s="22">
        <v>2553</v>
      </c>
      <c r="C1354" s="22" t="s">
        <v>34830</v>
      </c>
      <c r="D1354" s="22">
        <v>100</v>
      </c>
      <c r="E1354" s="22" t="s">
        <v>34831</v>
      </c>
      <c r="F1354" s="22" t="s">
        <v>34570</v>
      </c>
      <c r="G1354" s="22" t="s">
        <v>34832</v>
      </c>
      <c r="H1354" s="22"/>
      <c r="I1354" s="22" t="s">
        <v>223</v>
      </c>
      <c r="J1354" s="22">
        <v>5</v>
      </c>
      <c r="K1354" s="22">
        <v>0</v>
      </c>
      <c r="L1354" s="22" t="s">
        <v>60</v>
      </c>
      <c r="M1354" s="22"/>
      <c r="N1354" s="22"/>
      <c r="O1354" s="22"/>
      <c r="P1354" s="22"/>
    </row>
    <row r="1355" spans="1:16" x14ac:dyDescent="0.3">
      <c r="A1355" s="22" t="e">
        <f>VLOOKUP(B1355,web_archive!D:D,1,FALSE)</f>
        <v>#N/A</v>
      </c>
      <c r="B1355" s="22">
        <v>2555</v>
      </c>
      <c r="C1355" s="22" t="s">
        <v>34833</v>
      </c>
      <c r="D1355" s="22">
        <v>40</v>
      </c>
      <c r="E1355" s="22" t="s">
        <v>34834</v>
      </c>
      <c r="F1355" s="22"/>
      <c r="G1355" s="22" t="s">
        <v>34835</v>
      </c>
      <c r="H1355" s="22"/>
      <c r="I1355" s="22" t="s">
        <v>223</v>
      </c>
      <c r="J1355" s="22">
        <v>0</v>
      </c>
      <c r="K1355" s="22">
        <v>20</v>
      </c>
      <c r="L1355" s="22" t="s">
        <v>60</v>
      </c>
      <c r="M1355" s="22"/>
      <c r="N1355" s="22"/>
      <c r="O1355" s="22"/>
      <c r="P1355" s="22"/>
    </row>
    <row r="1356" spans="1:16" x14ac:dyDescent="0.3">
      <c r="A1356" s="22" t="e">
        <f>VLOOKUP(B1356,web_archive!D:D,1,FALSE)</f>
        <v>#N/A</v>
      </c>
      <c r="B1356" s="22">
        <v>2556</v>
      </c>
      <c r="C1356" s="22" t="s">
        <v>34833</v>
      </c>
      <c r="D1356" s="22">
        <v>40</v>
      </c>
      <c r="E1356" s="22" t="s">
        <v>34834</v>
      </c>
      <c r="F1356" s="22"/>
      <c r="G1356" s="22" t="s">
        <v>34835</v>
      </c>
      <c r="H1356" s="22"/>
      <c r="I1356" s="22" t="s">
        <v>223</v>
      </c>
      <c r="J1356" s="22">
        <v>0</v>
      </c>
      <c r="K1356" s="22">
        <v>20</v>
      </c>
      <c r="L1356" s="22" t="s">
        <v>60</v>
      </c>
      <c r="M1356" s="22"/>
      <c r="N1356" s="22"/>
      <c r="O1356" s="22"/>
      <c r="P1356" s="22"/>
    </row>
    <row r="1357" spans="1:16" x14ac:dyDescent="0.3">
      <c r="A1357" s="22" t="e">
        <f>VLOOKUP(B1357,web_archive!D:D,1,FALSE)</f>
        <v>#N/A</v>
      </c>
      <c r="B1357" s="22">
        <v>2557</v>
      </c>
      <c r="C1357" s="22" t="s">
        <v>34833</v>
      </c>
      <c r="D1357" s="22">
        <v>40</v>
      </c>
      <c r="E1357" s="22" t="s">
        <v>34834</v>
      </c>
      <c r="F1357" s="22"/>
      <c r="G1357" s="22" t="s">
        <v>34835</v>
      </c>
      <c r="H1357" s="22"/>
      <c r="I1357" s="22" t="s">
        <v>223</v>
      </c>
      <c r="J1357" s="22">
        <v>0</v>
      </c>
      <c r="K1357" s="22">
        <v>20</v>
      </c>
      <c r="L1357" s="22" t="s">
        <v>60</v>
      </c>
      <c r="M1357" s="22"/>
      <c r="N1357" s="22"/>
      <c r="O1357" s="22"/>
      <c r="P1357" s="22"/>
    </row>
    <row r="1358" spans="1:16" x14ac:dyDescent="0.3">
      <c r="A1358" s="22" t="e">
        <f>VLOOKUP(B1358,web_archive!D:D,1,FALSE)</f>
        <v>#N/A</v>
      </c>
      <c r="B1358" s="22">
        <v>2558</v>
      </c>
      <c r="C1358" s="22" t="s">
        <v>34833</v>
      </c>
      <c r="D1358" s="22">
        <v>40</v>
      </c>
      <c r="E1358" s="22" t="s">
        <v>34834</v>
      </c>
      <c r="F1358" s="22"/>
      <c r="G1358" s="22" t="s">
        <v>34835</v>
      </c>
      <c r="H1358" s="22"/>
      <c r="I1358" s="22" t="s">
        <v>223</v>
      </c>
      <c r="J1358" s="22">
        <v>0</v>
      </c>
      <c r="K1358" s="22">
        <v>20</v>
      </c>
      <c r="L1358" s="22" t="s">
        <v>60</v>
      </c>
      <c r="M1358" s="22"/>
      <c r="N1358" s="22"/>
      <c r="O1358" s="22"/>
      <c r="P1358" s="22"/>
    </row>
    <row r="1359" spans="1:16" x14ac:dyDescent="0.3">
      <c r="A1359" s="22" t="e">
        <f>VLOOKUP(B1359,web_archive!D:D,1,FALSE)</f>
        <v>#N/A</v>
      </c>
      <c r="B1359" s="22">
        <v>2559</v>
      </c>
      <c r="C1359" s="22" t="s">
        <v>34836</v>
      </c>
      <c r="D1359" s="22">
        <v>0</v>
      </c>
      <c r="E1359" s="22" t="s">
        <v>34837</v>
      </c>
      <c r="F1359" s="22"/>
      <c r="G1359" s="22" t="s">
        <v>34838</v>
      </c>
      <c r="H1359" s="22"/>
      <c r="I1359" s="22" t="s">
        <v>223</v>
      </c>
      <c r="J1359" s="22">
        <v>4</v>
      </c>
      <c r="K1359" s="22">
        <v>1</v>
      </c>
      <c r="L1359" s="22" t="s">
        <v>60</v>
      </c>
      <c r="M1359" s="22"/>
      <c r="N1359" s="22"/>
      <c r="O1359" s="22"/>
      <c r="P1359" s="22"/>
    </row>
    <row r="1360" spans="1:16" x14ac:dyDescent="0.3">
      <c r="A1360" s="22" t="e">
        <f>VLOOKUP(B1360,web_archive!D:D,1,FALSE)</f>
        <v>#N/A</v>
      </c>
      <c r="B1360" s="22">
        <v>2561</v>
      </c>
      <c r="C1360" s="22" t="s">
        <v>34839</v>
      </c>
      <c r="D1360" s="22">
        <v>20</v>
      </c>
      <c r="E1360" s="22" t="s">
        <v>34840</v>
      </c>
      <c r="F1360" s="22"/>
      <c r="G1360" s="22" t="s">
        <v>34841</v>
      </c>
      <c r="H1360" s="22"/>
      <c r="I1360" s="22" t="s">
        <v>223</v>
      </c>
      <c r="J1360" s="22">
        <v>0</v>
      </c>
      <c r="K1360" s="22">
        <v>1</v>
      </c>
      <c r="L1360" s="22" t="s">
        <v>24</v>
      </c>
      <c r="M1360" s="22"/>
      <c r="N1360" s="22"/>
      <c r="O1360" s="22"/>
      <c r="P1360" s="22"/>
    </row>
    <row r="1361" spans="1:16" x14ac:dyDescent="0.3">
      <c r="A1361" s="22" t="e">
        <f>VLOOKUP(B1361,web_archive!D:D,1,FALSE)</f>
        <v>#N/A</v>
      </c>
      <c r="B1361" s="22">
        <v>2562</v>
      </c>
      <c r="C1361" s="22" t="s">
        <v>34842</v>
      </c>
      <c r="D1361" s="22">
        <v>30</v>
      </c>
      <c r="E1361" s="22" t="s">
        <v>34843</v>
      </c>
      <c r="F1361" s="22"/>
      <c r="G1361" s="22" t="s">
        <v>34844</v>
      </c>
      <c r="H1361" s="22"/>
      <c r="I1361" s="22" t="s">
        <v>223</v>
      </c>
      <c r="J1361" s="22">
        <v>0</v>
      </c>
      <c r="K1361" s="22">
        <v>1</v>
      </c>
      <c r="L1361" s="22" t="s">
        <v>24</v>
      </c>
      <c r="M1361" s="22"/>
      <c r="N1361" s="22"/>
      <c r="O1361" s="22"/>
      <c r="P1361" s="22"/>
    </row>
    <row r="1362" spans="1:16" x14ac:dyDescent="0.3">
      <c r="A1362" s="22" t="e">
        <f>VLOOKUP(B1362,web_archive!D:D,1,FALSE)</f>
        <v>#N/A</v>
      </c>
      <c r="B1362" s="22">
        <v>2563</v>
      </c>
      <c r="C1362" s="22" t="s">
        <v>34845</v>
      </c>
      <c r="D1362" s="22">
        <v>40</v>
      </c>
      <c r="E1362" s="22" t="s">
        <v>34846</v>
      </c>
      <c r="F1362" s="22"/>
      <c r="G1362" s="22" t="s">
        <v>34847</v>
      </c>
      <c r="H1362" s="22"/>
      <c r="I1362" s="22" t="s">
        <v>223</v>
      </c>
      <c r="J1362" s="22">
        <v>0</v>
      </c>
      <c r="K1362" s="22">
        <v>1</v>
      </c>
      <c r="L1362" s="22" t="s">
        <v>24</v>
      </c>
      <c r="M1362" s="22"/>
      <c r="N1362" s="22"/>
      <c r="O1362" s="22"/>
      <c r="P1362" s="22"/>
    </row>
    <row r="1363" spans="1:16" x14ac:dyDescent="0.3">
      <c r="A1363" s="22" t="e">
        <f>VLOOKUP(B1363,web_archive!D:D,1,FALSE)</f>
        <v>#N/A</v>
      </c>
      <c r="B1363" s="22">
        <v>2601</v>
      </c>
      <c r="C1363" s="22" t="s">
        <v>8425</v>
      </c>
      <c r="D1363" s="22">
        <v>10</v>
      </c>
      <c r="E1363" s="22" t="s">
        <v>34848</v>
      </c>
      <c r="F1363" s="22" t="s">
        <v>34849</v>
      </c>
      <c r="G1363" s="22" t="s">
        <v>33136</v>
      </c>
      <c r="H1363" s="22"/>
      <c r="I1363" s="22" t="s">
        <v>34850</v>
      </c>
      <c r="J1363" s="22">
        <v>0</v>
      </c>
      <c r="K1363" s="22">
        <v>20</v>
      </c>
      <c r="L1363" s="22" t="s">
        <v>24</v>
      </c>
      <c r="M1363" s="22"/>
      <c r="N1363" s="22"/>
      <c r="O1363" s="22"/>
      <c r="P1363" s="22"/>
    </row>
    <row r="1364" spans="1:16" x14ac:dyDescent="0.3">
      <c r="A1364" s="22">
        <f>VLOOKUP(B1364,web_archive!D:D,1,FALSE)</f>
        <v>2602</v>
      </c>
      <c r="B1364" s="22">
        <v>2602</v>
      </c>
      <c r="C1364" s="22" t="s">
        <v>3473</v>
      </c>
      <c r="D1364" s="22">
        <v>10</v>
      </c>
      <c r="E1364" s="22" t="s">
        <v>34851</v>
      </c>
      <c r="F1364" s="22" t="s">
        <v>34403</v>
      </c>
      <c r="G1364" s="22" t="s">
        <v>33444</v>
      </c>
      <c r="H1364" s="22"/>
      <c r="I1364" s="22" t="s">
        <v>34850</v>
      </c>
      <c r="J1364" s="22">
        <v>0</v>
      </c>
      <c r="K1364" s="22">
        <v>20</v>
      </c>
      <c r="L1364" s="22" t="s">
        <v>24</v>
      </c>
      <c r="M1364" s="22"/>
      <c r="N1364" s="22"/>
      <c r="O1364" s="22"/>
      <c r="P1364" s="22"/>
    </row>
    <row r="1365" spans="1:16" x14ac:dyDescent="0.3">
      <c r="A1365" s="22">
        <f>VLOOKUP(B1365,web_archive!D:D,1,FALSE)</f>
        <v>2603</v>
      </c>
      <c r="B1365" s="22">
        <v>2603</v>
      </c>
      <c r="C1365" s="22" t="s">
        <v>7021</v>
      </c>
      <c r="D1365" s="22">
        <v>10</v>
      </c>
      <c r="E1365" s="22" t="s">
        <v>34852</v>
      </c>
      <c r="F1365" s="22" t="s">
        <v>34853</v>
      </c>
      <c r="G1365" s="22" t="s">
        <v>34854</v>
      </c>
      <c r="H1365" s="22"/>
      <c r="I1365" s="22" t="s">
        <v>34850</v>
      </c>
      <c r="J1365" s="22">
        <v>0</v>
      </c>
      <c r="K1365" s="22">
        <v>20</v>
      </c>
      <c r="L1365" s="22" t="s">
        <v>24</v>
      </c>
      <c r="M1365" s="22"/>
      <c r="N1365" s="22"/>
      <c r="O1365" s="22"/>
      <c r="P1365" s="22"/>
    </row>
    <row r="1366" spans="1:16" x14ac:dyDescent="0.3">
      <c r="A1366" s="22" t="e">
        <f>VLOOKUP(B1366,web_archive!D:D,1,FALSE)</f>
        <v>#N/A</v>
      </c>
      <c r="B1366" s="22">
        <v>2604</v>
      </c>
      <c r="C1366" s="22" t="s">
        <v>4545</v>
      </c>
      <c r="D1366" s="22">
        <v>10</v>
      </c>
      <c r="E1366" s="22" t="s">
        <v>34855</v>
      </c>
      <c r="F1366" s="22" t="s">
        <v>34856</v>
      </c>
      <c r="G1366" s="22" t="s">
        <v>33664</v>
      </c>
      <c r="H1366" s="22"/>
      <c r="I1366" s="22" t="s">
        <v>34850</v>
      </c>
      <c r="J1366" s="22">
        <v>0</v>
      </c>
      <c r="K1366" s="22">
        <v>20</v>
      </c>
      <c r="L1366" s="22" t="s">
        <v>24</v>
      </c>
      <c r="M1366" s="22"/>
      <c r="N1366" s="22"/>
      <c r="O1366" s="22"/>
      <c r="P1366" s="22"/>
    </row>
    <row r="1367" spans="1:16" x14ac:dyDescent="0.3">
      <c r="A1367" s="22">
        <f>VLOOKUP(B1367,web_archive!D:D,1,FALSE)</f>
        <v>2605</v>
      </c>
      <c r="B1367" s="22">
        <v>2605</v>
      </c>
      <c r="C1367" s="22" t="s">
        <v>1641</v>
      </c>
      <c r="D1367" s="22">
        <v>10</v>
      </c>
      <c r="E1367" s="22" t="s">
        <v>34857</v>
      </c>
      <c r="F1367" s="22" t="s">
        <v>34858</v>
      </c>
      <c r="G1367" s="22" t="s">
        <v>34859</v>
      </c>
      <c r="H1367" s="22"/>
      <c r="I1367" s="22" t="s">
        <v>34850</v>
      </c>
      <c r="J1367" s="22">
        <v>0</v>
      </c>
      <c r="K1367" s="22">
        <v>20</v>
      </c>
      <c r="L1367" s="22" t="s">
        <v>24</v>
      </c>
      <c r="M1367" s="22"/>
      <c r="N1367" s="22"/>
      <c r="O1367" s="22"/>
      <c r="P1367" s="22"/>
    </row>
    <row r="1368" spans="1:16" x14ac:dyDescent="0.3">
      <c r="A1368" s="22">
        <f>VLOOKUP(B1368,web_archive!D:D,1,FALSE)</f>
        <v>2607</v>
      </c>
      <c r="B1368" s="22">
        <v>2607</v>
      </c>
      <c r="C1368" s="22" t="s">
        <v>34860</v>
      </c>
      <c r="D1368" s="22">
        <v>10</v>
      </c>
      <c r="E1368" s="22" t="s">
        <v>34861</v>
      </c>
      <c r="F1368" s="22" t="s">
        <v>34862</v>
      </c>
      <c r="G1368" s="22" t="s">
        <v>34863</v>
      </c>
      <c r="H1368" s="22"/>
      <c r="I1368" s="22" t="s">
        <v>34850</v>
      </c>
      <c r="J1368" s="22">
        <v>0</v>
      </c>
      <c r="K1368" s="22">
        <v>0</v>
      </c>
      <c r="L1368" s="22" t="s">
        <v>24</v>
      </c>
      <c r="M1368" s="22"/>
      <c r="N1368" s="22"/>
      <c r="O1368" s="22"/>
      <c r="P1368" s="22"/>
    </row>
    <row r="1369" spans="1:16" x14ac:dyDescent="0.3">
      <c r="A1369" s="22">
        <f>VLOOKUP(B1369,web_archive!D:D,1,FALSE)</f>
        <v>2608</v>
      </c>
      <c r="B1369" s="22">
        <v>2608</v>
      </c>
      <c r="C1369" s="22" t="s">
        <v>8506</v>
      </c>
      <c r="D1369" s="22">
        <v>10</v>
      </c>
      <c r="E1369" s="22" t="s">
        <v>34864</v>
      </c>
      <c r="F1369" s="22" t="s">
        <v>34865</v>
      </c>
      <c r="G1369" s="22" t="s">
        <v>34866</v>
      </c>
      <c r="H1369" s="22"/>
      <c r="I1369" s="22" t="s">
        <v>34850</v>
      </c>
      <c r="J1369" s="22">
        <v>0</v>
      </c>
      <c r="K1369" s="22">
        <v>20</v>
      </c>
      <c r="L1369" s="22" t="s">
        <v>24</v>
      </c>
      <c r="M1369" s="22"/>
      <c r="N1369" s="22"/>
      <c r="O1369" s="22"/>
      <c r="P1369" s="22"/>
    </row>
    <row r="1370" spans="1:16" x14ac:dyDescent="0.3">
      <c r="A1370" s="22">
        <f>VLOOKUP(B1370,web_archive!D:D,1,FALSE)</f>
        <v>2609</v>
      </c>
      <c r="B1370" s="22">
        <v>2609</v>
      </c>
      <c r="C1370" s="22" t="s">
        <v>9179</v>
      </c>
      <c r="D1370" s="22">
        <v>10</v>
      </c>
      <c r="E1370" s="22" t="s">
        <v>34867</v>
      </c>
      <c r="F1370" s="22" t="s">
        <v>34868</v>
      </c>
      <c r="G1370" s="22"/>
      <c r="H1370" s="22"/>
      <c r="I1370" s="22"/>
      <c r="J1370" s="22"/>
      <c r="K1370" s="22"/>
      <c r="L1370" s="22"/>
      <c r="M1370" s="22"/>
      <c r="N1370" s="22"/>
      <c r="O1370" s="22"/>
      <c r="P1370" s="22"/>
    </row>
    <row r="1371" spans="1:16" x14ac:dyDescent="0.3">
      <c r="A1371" s="22" t="e">
        <f>VLOOKUP(B1371,web_archive!D:D,1,FALSE)</f>
        <v>#N/A</v>
      </c>
      <c r="B1371" s="22">
        <v>2610</v>
      </c>
      <c r="C1371" s="22" t="s">
        <v>13493</v>
      </c>
      <c r="D1371" s="22">
        <v>10</v>
      </c>
      <c r="E1371" s="22" t="s">
        <v>34869</v>
      </c>
      <c r="F1371" s="22" t="s">
        <v>34870</v>
      </c>
      <c r="G1371" s="22"/>
      <c r="H1371" s="22"/>
      <c r="I1371" s="22"/>
      <c r="J1371" s="22"/>
      <c r="K1371" s="22"/>
      <c r="L1371" s="22"/>
      <c r="M1371" s="22"/>
      <c r="N1371" s="22"/>
      <c r="O1371" s="22"/>
      <c r="P1371" s="22"/>
    </row>
    <row r="1372" spans="1:16" x14ac:dyDescent="0.3">
      <c r="A1372" s="22">
        <f>VLOOKUP(B1372,web_archive!D:D,1,FALSE)</f>
        <v>2611</v>
      </c>
      <c r="B1372" s="22">
        <v>2611</v>
      </c>
      <c r="C1372" s="22" t="s">
        <v>9093</v>
      </c>
      <c r="D1372" s="22">
        <v>10</v>
      </c>
      <c r="E1372" s="22" t="s">
        <v>34871</v>
      </c>
      <c r="F1372" s="22" t="s">
        <v>34872</v>
      </c>
      <c r="G1372" s="22"/>
      <c r="H1372" s="22"/>
      <c r="I1372" s="22"/>
      <c r="J1372" s="22"/>
      <c r="K1372" s="22"/>
      <c r="L1372" s="22"/>
      <c r="M1372" s="22"/>
      <c r="N1372" s="22"/>
      <c r="O1372" s="22"/>
      <c r="P1372" s="22"/>
    </row>
    <row r="1373" spans="1:16" x14ac:dyDescent="0.3">
      <c r="A1373" s="22">
        <f>VLOOKUP(B1373,web_archive!D:D,1,FALSE)</f>
        <v>2612</v>
      </c>
      <c r="B1373" s="22">
        <v>2612</v>
      </c>
      <c r="C1373" s="22" t="s">
        <v>4134</v>
      </c>
      <c r="D1373" s="22">
        <v>10</v>
      </c>
      <c r="E1373" s="22" t="s">
        <v>34873</v>
      </c>
      <c r="F1373" s="22" t="s">
        <v>34874</v>
      </c>
      <c r="G1373" s="22"/>
      <c r="H1373" s="22"/>
      <c r="I1373" s="22"/>
      <c r="J1373" s="22"/>
      <c r="K1373" s="22"/>
      <c r="L1373" s="22"/>
      <c r="M1373" s="22"/>
      <c r="N1373" s="22"/>
      <c r="O1373" s="22"/>
      <c r="P1373" s="22"/>
    </row>
    <row r="1374" spans="1:16" x14ac:dyDescent="0.3">
      <c r="A1374" s="22">
        <f>VLOOKUP(B1374,web_archive!D:D,1,FALSE)</f>
        <v>2613</v>
      </c>
      <c r="B1374" s="22">
        <v>2613</v>
      </c>
      <c r="C1374" s="22" t="s">
        <v>3013</v>
      </c>
      <c r="D1374" s="22">
        <v>10</v>
      </c>
      <c r="E1374" s="22" t="s">
        <v>34875</v>
      </c>
      <c r="F1374" s="22" t="s">
        <v>34876</v>
      </c>
      <c r="G1374" s="22" t="s">
        <v>32712</v>
      </c>
      <c r="H1374" s="22"/>
      <c r="I1374" s="22" t="s">
        <v>34850</v>
      </c>
      <c r="J1374" s="22">
        <v>0</v>
      </c>
      <c r="K1374" s="22">
        <v>0</v>
      </c>
      <c r="L1374" s="22" t="s">
        <v>24</v>
      </c>
      <c r="M1374" s="22"/>
      <c r="N1374" s="22"/>
      <c r="O1374" s="22"/>
      <c r="P1374" s="22"/>
    </row>
    <row r="1375" spans="1:16" x14ac:dyDescent="0.3">
      <c r="A1375" s="22" t="e">
        <f>VLOOKUP(B1375,web_archive!D:D,1,FALSE)</f>
        <v>#N/A</v>
      </c>
      <c r="B1375" s="22">
        <v>2614</v>
      </c>
      <c r="C1375" s="22" t="s">
        <v>13495</v>
      </c>
      <c r="D1375" s="22">
        <v>10</v>
      </c>
      <c r="E1375" s="22" t="s">
        <v>34877</v>
      </c>
      <c r="F1375" s="22"/>
      <c r="G1375" s="22" t="s">
        <v>34878</v>
      </c>
      <c r="H1375" s="22"/>
      <c r="I1375" s="22" t="s">
        <v>34850</v>
      </c>
      <c r="J1375" s="22">
        <v>0</v>
      </c>
      <c r="K1375" s="22">
        <v>50</v>
      </c>
      <c r="L1375" s="22" t="s">
        <v>24</v>
      </c>
      <c r="M1375" s="22"/>
      <c r="N1375" s="22"/>
      <c r="O1375" s="22"/>
      <c r="P1375" s="22"/>
    </row>
    <row r="1376" spans="1:16" x14ac:dyDescent="0.3">
      <c r="A1376" s="22">
        <f>VLOOKUP(B1376,web_archive!D:D,1,FALSE)</f>
        <v>2615</v>
      </c>
      <c r="B1376" s="22">
        <v>2615</v>
      </c>
      <c r="C1376" s="22" t="s">
        <v>8667</v>
      </c>
      <c r="D1376" s="22">
        <v>10</v>
      </c>
      <c r="E1376" s="22" t="s">
        <v>34879</v>
      </c>
      <c r="F1376" s="22" t="s">
        <v>34880</v>
      </c>
      <c r="G1376" s="22" t="s">
        <v>34168</v>
      </c>
      <c r="H1376" s="22"/>
      <c r="I1376" s="22" t="s">
        <v>34850</v>
      </c>
      <c r="J1376" s="22">
        <v>3</v>
      </c>
      <c r="K1376" s="22">
        <v>40</v>
      </c>
      <c r="L1376" s="22" t="s">
        <v>24</v>
      </c>
      <c r="M1376" s="22"/>
      <c r="N1376" s="22"/>
      <c r="O1376" s="22"/>
      <c r="P1376" s="22"/>
    </row>
    <row r="1377" spans="1:16" x14ac:dyDescent="0.3">
      <c r="A1377" s="22" t="e">
        <f>VLOOKUP(B1377,web_archive!D:D,1,FALSE)</f>
        <v>#N/A</v>
      </c>
      <c r="B1377" s="22">
        <v>2616</v>
      </c>
      <c r="C1377" s="22" t="s">
        <v>13497</v>
      </c>
      <c r="D1377" s="22">
        <v>10</v>
      </c>
      <c r="E1377" s="22" t="s">
        <v>34881</v>
      </c>
      <c r="F1377" s="22"/>
      <c r="G1377" s="22" t="s">
        <v>34882</v>
      </c>
      <c r="H1377" s="22"/>
      <c r="I1377" s="22" t="s">
        <v>34850</v>
      </c>
      <c r="J1377" s="22">
        <v>0</v>
      </c>
      <c r="K1377" s="22">
        <v>40</v>
      </c>
      <c r="L1377" s="22" t="s">
        <v>24</v>
      </c>
      <c r="M1377" s="22"/>
      <c r="N1377" s="22"/>
      <c r="O1377" s="22"/>
      <c r="P1377" s="22"/>
    </row>
    <row r="1378" spans="1:16" x14ac:dyDescent="0.3">
      <c r="A1378" s="22">
        <f>VLOOKUP(B1378,web_archive!D:D,1,FALSE)</f>
        <v>2617</v>
      </c>
      <c r="B1378" s="22">
        <v>2617</v>
      </c>
      <c r="C1378" s="22" t="s">
        <v>6756</v>
      </c>
      <c r="D1378" s="22">
        <v>10</v>
      </c>
      <c r="E1378" s="22" t="s">
        <v>34883</v>
      </c>
      <c r="F1378" s="22" t="s">
        <v>34884</v>
      </c>
      <c r="G1378" s="22" t="s">
        <v>34235</v>
      </c>
      <c r="H1378" s="22"/>
      <c r="I1378" s="22" t="s">
        <v>34850</v>
      </c>
      <c r="J1378" s="22">
        <v>1</v>
      </c>
      <c r="K1378" s="22">
        <v>35</v>
      </c>
      <c r="L1378" s="22" t="s">
        <v>24</v>
      </c>
      <c r="M1378" s="22"/>
      <c r="N1378" s="22"/>
      <c r="O1378" s="22"/>
      <c r="P1378" s="22"/>
    </row>
    <row r="1379" spans="1:16" x14ac:dyDescent="0.3">
      <c r="A1379" s="22">
        <f>VLOOKUP(B1379,web_archive!D:D,1,FALSE)</f>
        <v>2618</v>
      </c>
      <c r="B1379" s="22">
        <v>2618</v>
      </c>
      <c r="C1379" s="22" t="s">
        <v>6524</v>
      </c>
      <c r="D1379" s="22">
        <v>10</v>
      </c>
      <c r="E1379" s="22" t="s">
        <v>34885</v>
      </c>
      <c r="F1379" s="22" t="s">
        <v>34886</v>
      </c>
      <c r="G1379" s="22" t="s">
        <v>34301</v>
      </c>
      <c r="H1379" s="22"/>
      <c r="I1379" s="22" t="s">
        <v>34850</v>
      </c>
      <c r="J1379" s="22">
        <v>1</v>
      </c>
      <c r="K1379" s="22">
        <v>35</v>
      </c>
      <c r="L1379" s="22" t="s">
        <v>24</v>
      </c>
      <c r="M1379" s="22"/>
      <c r="N1379" s="22"/>
      <c r="O1379" s="22"/>
      <c r="P1379" s="22"/>
    </row>
    <row r="1380" spans="1:16" x14ac:dyDescent="0.3">
      <c r="A1380" s="22">
        <f>VLOOKUP(B1380,web_archive!D:D,1,FALSE)</f>
        <v>2619</v>
      </c>
      <c r="B1380" s="22">
        <v>2619</v>
      </c>
      <c r="C1380" s="22" t="s">
        <v>9995</v>
      </c>
      <c r="D1380" s="22">
        <v>10</v>
      </c>
      <c r="E1380" s="22" t="s">
        <v>34887</v>
      </c>
      <c r="F1380" s="22" t="s">
        <v>34888</v>
      </c>
      <c r="G1380" s="22" t="s">
        <v>34889</v>
      </c>
      <c r="H1380" s="22"/>
      <c r="I1380" s="22" t="s">
        <v>34850</v>
      </c>
      <c r="J1380" s="22">
        <v>0</v>
      </c>
      <c r="K1380" s="22">
        <v>65</v>
      </c>
      <c r="L1380" s="22" t="s">
        <v>24</v>
      </c>
      <c r="M1380" s="22"/>
      <c r="N1380" s="22"/>
      <c r="O1380" s="22"/>
      <c r="P1380" s="22"/>
    </row>
    <row r="1381" spans="1:16" x14ac:dyDescent="0.3">
      <c r="A1381" s="22">
        <f>VLOOKUP(B1381,web_archive!D:D,1,FALSE)</f>
        <v>2620</v>
      </c>
      <c r="B1381" s="22">
        <v>2620</v>
      </c>
      <c r="C1381" s="22" t="s">
        <v>8437</v>
      </c>
      <c r="D1381" s="22">
        <v>10</v>
      </c>
      <c r="E1381" s="22" t="s">
        <v>34890</v>
      </c>
      <c r="F1381" s="22" t="s">
        <v>32186</v>
      </c>
      <c r="G1381" s="22" t="s">
        <v>34891</v>
      </c>
      <c r="H1381" s="22"/>
      <c r="I1381" s="22" t="s">
        <v>34850</v>
      </c>
      <c r="J1381" s="22">
        <v>0</v>
      </c>
      <c r="K1381" s="22">
        <v>70</v>
      </c>
      <c r="L1381" s="22" t="s">
        <v>24</v>
      </c>
      <c r="M1381" s="22"/>
      <c r="N1381" s="22"/>
      <c r="O1381" s="22"/>
      <c r="P1381" s="22"/>
    </row>
    <row r="1382" spans="1:16" x14ac:dyDescent="0.3">
      <c r="A1382" s="22">
        <f>VLOOKUP(B1382,web_archive!D:D,1,FALSE)</f>
        <v>2621</v>
      </c>
      <c r="B1382" s="22">
        <v>2621</v>
      </c>
      <c r="C1382" s="22" t="s">
        <v>34892</v>
      </c>
      <c r="D1382" s="22">
        <v>20</v>
      </c>
      <c r="E1382" s="22" t="s">
        <v>34893</v>
      </c>
      <c r="F1382" s="22" t="s">
        <v>34894</v>
      </c>
      <c r="G1382" s="22" t="s">
        <v>34255</v>
      </c>
      <c r="H1382" s="22"/>
      <c r="I1382" s="22" t="s">
        <v>34850</v>
      </c>
      <c r="J1382" s="22">
        <v>0</v>
      </c>
      <c r="K1382" s="22">
        <v>90</v>
      </c>
      <c r="L1382" s="22" t="s">
        <v>24</v>
      </c>
      <c r="M1382" s="22"/>
      <c r="N1382" s="22"/>
      <c r="O1382" s="22"/>
      <c r="P1382" s="22"/>
    </row>
    <row r="1383" spans="1:16" x14ac:dyDescent="0.3">
      <c r="A1383" s="22">
        <f>VLOOKUP(B1383,web_archive!D:D,1,FALSE)</f>
        <v>2622</v>
      </c>
      <c r="B1383" s="22">
        <v>2622</v>
      </c>
      <c r="C1383" s="22" t="s">
        <v>34895</v>
      </c>
      <c r="D1383" s="22">
        <v>20</v>
      </c>
      <c r="E1383" s="22" t="s">
        <v>34896</v>
      </c>
      <c r="F1383" s="22" t="s">
        <v>34897</v>
      </c>
      <c r="G1383" s="22" t="s">
        <v>34235</v>
      </c>
      <c r="H1383" s="22"/>
      <c r="I1383" s="22" t="s">
        <v>34850</v>
      </c>
      <c r="J1383" s="22">
        <v>0</v>
      </c>
      <c r="K1383" s="22">
        <v>90</v>
      </c>
      <c r="L1383" s="22" t="s">
        <v>24</v>
      </c>
      <c r="M1383" s="22"/>
      <c r="N1383" s="22"/>
      <c r="O1383" s="22"/>
      <c r="P1383" s="22"/>
    </row>
    <row r="1384" spans="1:16" x14ac:dyDescent="0.3">
      <c r="A1384" s="22">
        <f>VLOOKUP(B1384,web_archive!D:D,1,FALSE)</f>
        <v>2623</v>
      </c>
      <c r="B1384" s="22">
        <v>2623</v>
      </c>
      <c r="C1384" s="22" t="s">
        <v>34898</v>
      </c>
      <c r="D1384" s="22">
        <v>20</v>
      </c>
      <c r="E1384" s="22" t="s">
        <v>34899</v>
      </c>
      <c r="F1384" s="22" t="s">
        <v>34900</v>
      </c>
      <c r="G1384" s="22" t="s">
        <v>34901</v>
      </c>
      <c r="H1384" s="22"/>
      <c r="I1384" s="22" t="s">
        <v>34850</v>
      </c>
      <c r="J1384" s="22">
        <v>0</v>
      </c>
      <c r="K1384" s="22">
        <v>90</v>
      </c>
      <c r="L1384" s="22" t="s">
        <v>24</v>
      </c>
      <c r="M1384" s="22"/>
      <c r="N1384" s="22"/>
      <c r="O1384" s="22"/>
      <c r="P1384" s="22"/>
    </row>
    <row r="1385" spans="1:16" x14ac:dyDescent="0.3">
      <c r="A1385" s="22">
        <f>VLOOKUP(B1385,web_archive!D:D,1,FALSE)</f>
        <v>2624</v>
      </c>
      <c r="B1385" s="22">
        <v>2624</v>
      </c>
      <c r="C1385" s="22" t="s">
        <v>34902</v>
      </c>
      <c r="D1385" s="22">
        <v>20</v>
      </c>
      <c r="E1385" s="22" t="s">
        <v>34903</v>
      </c>
      <c r="F1385" s="22" t="s">
        <v>34904</v>
      </c>
      <c r="G1385" s="22" t="s">
        <v>33016</v>
      </c>
      <c r="H1385" s="22"/>
      <c r="I1385" s="22" t="s">
        <v>34850</v>
      </c>
      <c r="J1385" s="22">
        <v>0</v>
      </c>
      <c r="K1385" s="22">
        <v>90</v>
      </c>
      <c r="L1385" s="22" t="s">
        <v>24</v>
      </c>
      <c r="M1385" s="22"/>
      <c r="N1385" s="22"/>
      <c r="O1385" s="22"/>
      <c r="P1385" s="22"/>
    </row>
    <row r="1386" spans="1:16" x14ac:dyDescent="0.3">
      <c r="A1386" s="22">
        <f>VLOOKUP(B1386,web_archive!D:D,1,FALSE)</f>
        <v>2625</v>
      </c>
      <c r="B1386" s="22">
        <v>2625</v>
      </c>
      <c r="C1386" s="22" t="s">
        <v>34905</v>
      </c>
      <c r="D1386" s="22">
        <v>20</v>
      </c>
      <c r="E1386" s="22" t="s">
        <v>34906</v>
      </c>
      <c r="F1386" s="22" t="s">
        <v>34907</v>
      </c>
      <c r="G1386" s="22" t="s">
        <v>34301</v>
      </c>
      <c r="H1386" s="22"/>
      <c r="I1386" s="22" t="s">
        <v>34850</v>
      </c>
      <c r="J1386" s="22">
        <v>0</v>
      </c>
      <c r="K1386" s="22">
        <v>90</v>
      </c>
      <c r="L1386" s="22" t="s">
        <v>24</v>
      </c>
      <c r="M1386" s="22"/>
      <c r="N1386" s="22"/>
      <c r="O1386" s="22"/>
      <c r="P1386" s="22"/>
    </row>
    <row r="1387" spans="1:16" x14ac:dyDescent="0.3">
      <c r="A1387" s="22">
        <f>VLOOKUP(B1387,web_archive!D:D,1,FALSE)</f>
        <v>2626</v>
      </c>
      <c r="B1387" s="22">
        <v>2626</v>
      </c>
      <c r="C1387" s="22" t="s">
        <v>34908</v>
      </c>
      <c r="D1387" s="22">
        <v>20</v>
      </c>
      <c r="E1387" s="22" t="s">
        <v>34909</v>
      </c>
      <c r="F1387" s="22" t="s">
        <v>34910</v>
      </c>
      <c r="G1387" s="22" t="s">
        <v>34911</v>
      </c>
      <c r="H1387" s="22"/>
      <c r="I1387" s="22" t="s">
        <v>34850</v>
      </c>
      <c r="J1387" s="22">
        <v>0</v>
      </c>
      <c r="K1387" s="22">
        <v>90</v>
      </c>
      <c r="L1387" s="22" t="s">
        <v>24</v>
      </c>
      <c r="M1387" s="22"/>
      <c r="N1387" s="22"/>
      <c r="O1387" s="22"/>
      <c r="P1387" s="22"/>
    </row>
    <row r="1388" spans="1:16" x14ac:dyDescent="0.3">
      <c r="A1388" s="22" t="e">
        <f>VLOOKUP(B1388,web_archive!D:D,1,FALSE)</f>
        <v>#N/A</v>
      </c>
      <c r="B1388" s="22">
        <v>2627</v>
      </c>
      <c r="C1388" s="22" t="s">
        <v>34912</v>
      </c>
      <c r="D1388" s="22">
        <v>120</v>
      </c>
      <c r="E1388" s="22" t="s">
        <v>34913</v>
      </c>
      <c r="F1388" s="22" t="s">
        <v>34914</v>
      </c>
      <c r="G1388" s="22" t="s">
        <v>32712</v>
      </c>
      <c r="H1388" s="22"/>
      <c r="I1388" s="22" t="s">
        <v>34850</v>
      </c>
      <c r="J1388" s="22">
        <v>0</v>
      </c>
      <c r="K1388" s="22">
        <v>25</v>
      </c>
      <c r="L1388" s="22" t="s">
        <v>24</v>
      </c>
      <c r="M1388" s="22"/>
      <c r="N1388" s="22"/>
      <c r="O1388" s="22"/>
      <c r="P1388" s="22"/>
    </row>
    <row r="1389" spans="1:16" x14ac:dyDescent="0.3">
      <c r="A1389" s="22" t="e">
        <f>VLOOKUP(B1389,web_archive!D:D,1,FALSE)</f>
        <v>#N/A</v>
      </c>
      <c r="B1389" s="22">
        <v>2628</v>
      </c>
      <c r="C1389" s="22" t="s">
        <v>34915</v>
      </c>
      <c r="D1389" s="22">
        <v>20</v>
      </c>
      <c r="E1389" s="22" t="s">
        <v>34916</v>
      </c>
      <c r="F1389" s="22"/>
      <c r="G1389" s="22" t="s">
        <v>34917</v>
      </c>
      <c r="H1389" s="22"/>
      <c r="I1389" s="22" t="s">
        <v>34850</v>
      </c>
      <c r="J1389" s="22">
        <v>0</v>
      </c>
      <c r="K1389" s="22">
        <v>1</v>
      </c>
      <c r="L1389" s="22" t="s">
        <v>24</v>
      </c>
      <c r="M1389" s="22"/>
      <c r="N1389" s="22"/>
      <c r="O1389" s="22"/>
      <c r="P1389" s="22"/>
    </row>
    <row r="1390" spans="1:16" x14ac:dyDescent="0.3">
      <c r="A1390" s="22" t="e">
        <f>VLOOKUP(B1390,web_archive!D:D,1,FALSE)</f>
        <v>#N/A</v>
      </c>
      <c r="B1390" s="22">
        <v>2629</v>
      </c>
      <c r="C1390" s="22" t="s">
        <v>13503</v>
      </c>
      <c r="D1390" s="22">
        <v>800</v>
      </c>
      <c r="E1390" s="22" t="s">
        <v>34918</v>
      </c>
      <c r="F1390" s="22"/>
      <c r="G1390" s="22" t="s">
        <v>34919</v>
      </c>
      <c r="H1390" s="22"/>
      <c r="I1390" s="22" t="s">
        <v>34850</v>
      </c>
      <c r="J1390" s="22">
        <v>2</v>
      </c>
      <c r="K1390" s="22">
        <v>94</v>
      </c>
      <c r="L1390" s="22" t="s">
        <v>24</v>
      </c>
      <c r="M1390" s="22"/>
      <c r="N1390" s="22"/>
      <c r="O1390" s="22"/>
      <c r="P1390" s="22"/>
    </row>
    <row r="1391" spans="1:16" x14ac:dyDescent="0.3">
      <c r="A1391" s="22" t="e">
        <f>VLOOKUP(B1391,web_archive!D:D,1,FALSE)</f>
        <v>#N/A</v>
      </c>
      <c r="B1391" s="22">
        <v>2630</v>
      </c>
      <c r="C1391" s="22" t="s">
        <v>13505</v>
      </c>
      <c r="D1391" s="22">
        <v>150</v>
      </c>
      <c r="E1391" s="22" t="s">
        <v>34920</v>
      </c>
      <c r="F1391" s="22"/>
      <c r="G1391" s="22" t="s">
        <v>34921</v>
      </c>
      <c r="H1391" s="22"/>
      <c r="I1391" s="22" t="s">
        <v>34850</v>
      </c>
      <c r="J1391" s="22">
        <v>1</v>
      </c>
      <c r="K1391" s="22">
        <v>94</v>
      </c>
      <c r="L1391" s="22" t="s">
        <v>24</v>
      </c>
      <c r="M1391" s="22"/>
      <c r="N1391" s="22"/>
      <c r="O1391" s="22"/>
      <c r="P1391" s="22"/>
    </row>
    <row r="1392" spans="1:16" x14ac:dyDescent="0.3">
      <c r="A1392" s="22" t="e">
        <f>VLOOKUP(B1392,web_archive!D:D,1,FALSE)</f>
        <v>#N/A</v>
      </c>
      <c r="B1392" s="22">
        <v>2631</v>
      </c>
      <c r="C1392" s="22" t="s">
        <v>13507</v>
      </c>
      <c r="D1392" s="22">
        <v>1</v>
      </c>
      <c r="E1392" s="22" t="s">
        <v>34922</v>
      </c>
      <c r="F1392" s="22"/>
      <c r="G1392" s="22" t="s">
        <v>32712</v>
      </c>
      <c r="H1392" s="22"/>
      <c r="I1392" s="22" t="s">
        <v>34850</v>
      </c>
      <c r="J1392" s="22">
        <v>0</v>
      </c>
      <c r="K1392" s="22">
        <v>1</v>
      </c>
      <c r="L1392" s="22" t="s">
        <v>24</v>
      </c>
      <c r="M1392" s="22"/>
      <c r="N1392" s="22"/>
      <c r="O1392" s="22"/>
      <c r="P1392" s="22"/>
    </row>
    <row r="1393" spans="1:16" x14ac:dyDescent="0.3">
      <c r="A1393" s="22" t="e">
        <f>VLOOKUP(B1393,web_archive!D:D,1,FALSE)</f>
        <v>#N/A</v>
      </c>
      <c r="B1393" s="22">
        <v>2632</v>
      </c>
      <c r="C1393" s="22" t="s">
        <v>13509</v>
      </c>
      <c r="D1393" s="22">
        <v>10</v>
      </c>
      <c r="E1393" s="22" t="s">
        <v>34923</v>
      </c>
      <c r="F1393" s="22"/>
      <c r="G1393" s="22" t="s">
        <v>34924</v>
      </c>
      <c r="H1393" s="22"/>
      <c r="I1393" s="22" t="s">
        <v>34850</v>
      </c>
      <c r="J1393" s="22">
        <v>1</v>
      </c>
      <c r="K1393" s="22">
        <v>65</v>
      </c>
      <c r="L1393" s="22" t="s">
        <v>24</v>
      </c>
      <c r="M1393" s="22"/>
      <c r="N1393" s="22"/>
      <c r="O1393" s="22"/>
      <c r="P1393" s="22"/>
    </row>
    <row r="1394" spans="1:16" x14ac:dyDescent="0.3">
      <c r="A1394" s="22" t="e">
        <f>VLOOKUP(B1394,web_archive!D:D,1,FALSE)</f>
        <v>#N/A</v>
      </c>
      <c r="B1394" s="22">
        <v>2633</v>
      </c>
      <c r="C1394" s="22" t="s">
        <v>13511</v>
      </c>
      <c r="D1394" s="22">
        <v>10</v>
      </c>
      <c r="E1394" s="22" t="s">
        <v>34925</v>
      </c>
      <c r="F1394" s="22"/>
      <c r="G1394" s="22" t="s">
        <v>34926</v>
      </c>
      <c r="H1394" s="22"/>
      <c r="I1394" s="22" t="s">
        <v>34850</v>
      </c>
      <c r="J1394" s="22">
        <v>0</v>
      </c>
      <c r="K1394" s="22">
        <v>80</v>
      </c>
      <c r="L1394" s="22" t="s">
        <v>24</v>
      </c>
      <c r="M1394" s="22"/>
      <c r="N1394" s="22"/>
      <c r="O1394" s="22"/>
      <c r="P1394" s="22"/>
    </row>
    <row r="1395" spans="1:16" x14ac:dyDescent="0.3">
      <c r="A1395" s="22" t="e">
        <f>VLOOKUP(B1395,web_archive!D:D,1,FALSE)</f>
        <v>#N/A</v>
      </c>
      <c r="B1395" s="22">
        <v>2634</v>
      </c>
      <c r="C1395" s="22" t="s">
        <v>13513</v>
      </c>
      <c r="D1395" s="22">
        <v>0</v>
      </c>
      <c r="E1395" s="22" t="s">
        <v>34927</v>
      </c>
      <c r="F1395" s="22"/>
      <c r="G1395" s="22" t="s">
        <v>34928</v>
      </c>
      <c r="H1395" s="22"/>
      <c r="I1395" s="22" t="s">
        <v>34850</v>
      </c>
      <c r="J1395" s="22">
        <v>0</v>
      </c>
      <c r="K1395" s="22">
        <v>0</v>
      </c>
      <c r="L1395" s="22" t="s">
        <v>24</v>
      </c>
      <c r="M1395" s="22"/>
      <c r="N1395" s="22"/>
      <c r="O1395" s="22"/>
      <c r="P1395" s="22"/>
    </row>
    <row r="1396" spans="1:16" x14ac:dyDescent="0.3">
      <c r="A1396" s="22" t="e">
        <f>VLOOKUP(B1396,web_archive!D:D,1,FALSE)</f>
        <v>#N/A</v>
      </c>
      <c r="B1396" s="22">
        <v>2635</v>
      </c>
      <c r="C1396" s="22" t="s">
        <v>13513</v>
      </c>
      <c r="D1396" s="22">
        <v>0</v>
      </c>
      <c r="E1396" s="22" t="s">
        <v>34929</v>
      </c>
      <c r="F1396" s="22"/>
      <c r="G1396" s="22" t="s">
        <v>34928</v>
      </c>
      <c r="H1396" s="22"/>
      <c r="I1396" s="22" t="s">
        <v>34850</v>
      </c>
      <c r="J1396" s="22">
        <v>0</v>
      </c>
      <c r="K1396" s="22">
        <v>0</v>
      </c>
      <c r="L1396" s="22" t="s">
        <v>24</v>
      </c>
      <c r="M1396" s="22"/>
      <c r="N1396" s="22"/>
      <c r="O1396" s="22"/>
      <c r="P1396" s="22"/>
    </row>
    <row r="1397" spans="1:16" x14ac:dyDescent="0.3">
      <c r="A1397" s="22" t="e">
        <f>VLOOKUP(B1397,web_archive!D:D,1,FALSE)</f>
        <v>#N/A</v>
      </c>
      <c r="B1397" s="22">
        <v>2636</v>
      </c>
      <c r="C1397" s="22" t="s">
        <v>13516</v>
      </c>
      <c r="D1397" s="22">
        <v>10</v>
      </c>
      <c r="E1397" s="22" t="s">
        <v>34930</v>
      </c>
      <c r="F1397" s="22"/>
      <c r="G1397" s="22" t="s">
        <v>34931</v>
      </c>
      <c r="H1397" s="22"/>
      <c r="I1397" s="22" t="s">
        <v>34850</v>
      </c>
      <c r="J1397" s="22">
        <v>0</v>
      </c>
      <c r="K1397" s="22">
        <v>0</v>
      </c>
      <c r="L1397" s="22" t="s">
        <v>24</v>
      </c>
      <c r="M1397" s="22"/>
      <c r="N1397" s="22"/>
      <c r="O1397" s="22"/>
      <c r="P1397" s="22"/>
    </row>
    <row r="1398" spans="1:16" x14ac:dyDescent="0.3">
      <c r="A1398" s="22" t="e">
        <f>VLOOKUP(B1398,web_archive!D:D,1,FALSE)</f>
        <v>#N/A</v>
      </c>
      <c r="B1398" s="22">
        <v>2637</v>
      </c>
      <c r="C1398" s="22" t="s">
        <v>13518</v>
      </c>
      <c r="D1398" s="22">
        <v>10</v>
      </c>
      <c r="E1398" s="22" t="s">
        <v>34932</v>
      </c>
      <c r="F1398" s="22"/>
      <c r="G1398" s="22" t="s">
        <v>34931</v>
      </c>
      <c r="H1398" s="22"/>
      <c r="I1398" s="22" t="s">
        <v>34850</v>
      </c>
      <c r="J1398" s="22">
        <v>0</v>
      </c>
      <c r="K1398" s="22">
        <v>0</v>
      </c>
      <c r="L1398" s="22" t="s">
        <v>24</v>
      </c>
      <c r="M1398" s="22"/>
      <c r="N1398" s="22"/>
      <c r="O1398" s="22"/>
      <c r="P1398" s="22"/>
    </row>
    <row r="1399" spans="1:16" x14ac:dyDescent="0.3">
      <c r="A1399" s="22" t="e">
        <f>VLOOKUP(B1399,web_archive!D:D,1,FALSE)</f>
        <v>#N/A</v>
      </c>
      <c r="B1399" s="22">
        <v>2638</v>
      </c>
      <c r="C1399" s="22" t="s">
        <v>13520</v>
      </c>
      <c r="D1399" s="22">
        <v>10</v>
      </c>
      <c r="E1399" s="22" t="s">
        <v>34933</v>
      </c>
      <c r="F1399" s="22"/>
      <c r="G1399" s="22" t="s">
        <v>34934</v>
      </c>
      <c r="H1399" s="22"/>
      <c r="I1399" s="22" t="s">
        <v>34850</v>
      </c>
      <c r="J1399" s="22">
        <v>0</v>
      </c>
      <c r="K1399" s="22">
        <v>0</v>
      </c>
      <c r="L1399" s="22" t="s">
        <v>24</v>
      </c>
      <c r="M1399" s="22"/>
      <c r="N1399" s="22"/>
      <c r="O1399" s="22"/>
      <c r="P1399" s="22"/>
    </row>
    <row r="1400" spans="1:16" x14ac:dyDescent="0.3">
      <c r="A1400" s="22" t="e">
        <f>VLOOKUP(B1400,web_archive!D:D,1,FALSE)</f>
        <v>#N/A</v>
      </c>
      <c r="B1400" s="22">
        <v>2639</v>
      </c>
      <c r="C1400" s="22" t="s">
        <v>13522</v>
      </c>
      <c r="D1400" s="22">
        <v>10</v>
      </c>
      <c r="E1400" s="22" t="s">
        <v>34935</v>
      </c>
      <c r="F1400" s="22"/>
      <c r="G1400" s="22" t="s">
        <v>34936</v>
      </c>
      <c r="H1400" s="22"/>
      <c r="I1400" s="22" t="s">
        <v>34850</v>
      </c>
      <c r="J1400" s="22">
        <v>0</v>
      </c>
      <c r="K1400" s="22">
        <v>0</v>
      </c>
      <c r="L1400" s="22" t="s">
        <v>24</v>
      </c>
      <c r="M1400" s="22"/>
      <c r="N1400" s="22"/>
      <c r="O1400" s="22"/>
      <c r="P1400" s="22"/>
    </row>
    <row r="1401" spans="1:16" x14ac:dyDescent="0.3">
      <c r="A1401" s="22">
        <f>VLOOKUP(B1401,web_archive!D:D,1,FALSE)</f>
        <v>2640</v>
      </c>
      <c r="B1401" s="22">
        <v>2640</v>
      </c>
      <c r="C1401" s="22" t="s">
        <v>5706</v>
      </c>
      <c r="D1401" s="22">
        <v>20</v>
      </c>
      <c r="E1401" s="22" t="s">
        <v>34937</v>
      </c>
      <c r="F1401" s="22"/>
      <c r="G1401" s="22" t="s">
        <v>34938</v>
      </c>
      <c r="H1401" s="22"/>
      <c r="I1401" s="22" t="s">
        <v>34850</v>
      </c>
      <c r="J1401" s="22">
        <v>1</v>
      </c>
      <c r="K1401" s="22">
        <v>0</v>
      </c>
      <c r="L1401" s="22" t="s">
        <v>24</v>
      </c>
      <c r="M1401" s="22"/>
      <c r="N1401" s="22"/>
      <c r="O1401" s="22"/>
      <c r="P1401" s="22"/>
    </row>
    <row r="1402" spans="1:16" x14ac:dyDescent="0.3">
      <c r="A1402" s="22" t="e">
        <f>VLOOKUP(B1402,web_archive!D:D,1,FALSE)</f>
        <v>#N/A</v>
      </c>
      <c r="B1402" s="22">
        <v>2641</v>
      </c>
      <c r="C1402" s="22" t="s">
        <v>13524</v>
      </c>
      <c r="D1402" s="22">
        <v>70</v>
      </c>
      <c r="E1402" s="22" t="s">
        <v>34939</v>
      </c>
      <c r="F1402" s="22"/>
      <c r="G1402" s="22" t="s">
        <v>33136</v>
      </c>
      <c r="H1402" s="22"/>
      <c r="I1402" s="22" t="s">
        <v>34850</v>
      </c>
      <c r="J1402" s="22">
        <v>0</v>
      </c>
      <c r="K1402" s="22">
        <v>50</v>
      </c>
      <c r="L1402" s="22" t="s">
        <v>24</v>
      </c>
      <c r="M1402" s="22"/>
      <c r="N1402" s="22"/>
      <c r="O1402" s="22"/>
      <c r="P1402" s="22"/>
    </row>
    <row r="1403" spans="1:16" x14ac:dyDescent="0.3">
      <c r="A1403" s="22" t="e">
        <f>VLOOKUP(B1403,web_archive!D:D,1,FALSE)</f>
        <v>#N/A</v>
      </c>
      <c r="B1403" s="22">
        <v>2642</v>
      </c>
      <c r="C1403" s="22" t="s">
        <v>13526</v>
      </c>
      <c r="D1403" s="22">
        <v>0</v>
      </c>
      <c r="E1403" s="22" t="s">
        <v>34940</v>
      </c>
      <c r="F1403" s="22"/>
      <c r="G1403" s="22" t="s">
        <v>32712</v>
      </c>
      <c r="H1403" s="22"/>
      <c r="I1403" s="22" t="s">
        <v>34850</v>
      </c>
      <c r="J1403" s="22">
        <v>0</v>
      </c>
      <c r="K1403" s="22">
        <v>0</v>
      </c>
      <c r="L1403" s="22" t="s">
        <v>24</v>
      </c>
      <c r="M1403" s="22"/>
      <c r="N1403" s="22"/>
      <c r="O1403" s="22"/>
      <c r="P1403" s="22"/>
    </row>
    <row r="1404" spans="1:16" x14ac:dyDescent="0.3">
      <c r="A1404" s="22" t="e">
        <f>VLOOKUP(B1404,web_archive!D:D,1,FALSE)</f>
        <v>#N/A</v>
      </c>
      <c r="B1404" s="22">
        <v>2643</v>
      </c>
      <c r="C1404" s="22" t="s">
        <v>13526</v>
      </c>
      <c r="D1404" s="22">
        <v>10</v>
      </c>
      <c r="E1404" s="22" t="s">
        <v>34940</v>
      </c>
      <c r="F1404" s="22"/>
      <c r="G1404" s="22" t="s">
        <v>32712</v>
      </c>
      <c r="H1404" s="22"/>
      <c r="I1404" s="22" t="s">
        <v>34850</v>
      </c>
      <c r="J1404" s="22">
        <v>0</v>
      </c>
      <c r="K1404" s="22">
        <v>0</v>
      </c>
      <c r="L1404" s="22" t="s">
        <v>24</v>
      </c>
      <c r="M1404" s="22"/>
      <c r="N1404" s="22"/>
      <c r="O1404" s="22"/>
      <c r="P1404" s="22"/>
    </row>
    <row r="1405" spans="1:16" x14ac:dyDescent="0.3">
      <c r="A1405" s="22">
        <f>VLOOKUP(B1405,web_archive!D:D,1,FALSE)</f>
        <v>2644</v>
      </c>
      <c r="B1405" s="22">
        <v>2644</v>
      </c>
      <c r="C1405" s="22" t="s">
        <v>9967</v>
      </c>
      <c r="D1405" s="22">
        <v>0</v>
      </c>
      <c r="E1405" s="22" t="s">
        <v>34941</v>
      </c>
      <c r="F1405" s="22" t="s">
        <v>34942</v>
      </c>
      <c r="G1405" s="22" t="s">
        <v>34943</v>
      </c>
      <c r="H1405" s="22"/>
      <c r="I1405" s="22" t="s">
        <v>34850</v>
      </c>
      <c r="J1405" s="22">
        <v>0</v>
      </c>
      <c r="K1405" s="22">
        <v>0</v>
      </c>
      <c r="L1405" s="22" t="s">
        <v>24</v>
      </c>
      <c r="M1405" s="22"/>
      <c r="N1405" s="22"/>
      <c r="O1405" s="22"/>
      <c r="P1405" s="22"/>
    </row>
    <row r="1406" spans="1:16" x14ac:dyDescent="0.3">
      <c r="A1406" s="22" t="e">
        <f>VLOOKUP(B1406,web_archive!D:D,1,FALSE)</f>
        <v>#N/A</v>
      </c>
      <c r="B1406" s="22">
        <v>2645</v>
      </c>
      <c r="C1406" s="22" t="s">
        <v>13529</v>
      </c>
      <c r="D1406" s="22">
        <v>20</v>
      </c>
      <c r="E1406" s="22" t="s">
        <v>34944</v>
      </c>
      <c r="F1406" s="22"/>
      <c r="G1406" s="22" t="s">
        <v>34945</v>
      </c>
      <c r="H1406" s="22"/>
      <c r="I1406" s="22" t="s">
        <v>34850</v>
      </c>
      <c r="J1406" s="22">
        <v>0</v>
      </c>
      <c r="K1406" s="22">
        <v>60</v>
      </c>
      <c r="L1406" s="22" t="s">
        <v>24</v>
      </c>
      <c r="M1406" s="22"/>
      <c r="N1406" s="22"/>
      <c r="O1406" s="22"/>
      <c r="P1406" s="22"/>
    </row>
    <row r="1407" spans="1:16" x14ac:dyDescent="0.3">
      <c r="A1407" s="22" t="e">
        <f>VLOOKUP(B1407,web_archive!D:D,1,FALSE)</f>
        <v>#N/A</v>
      </c>
      <c r="B1407" s="22">
        <v>2646</v>
      </c>
      <c r="C1407" s="22" t="s">
        <v>13531</v>
      </c>
      <c r="D1407" s="22">
        <v>10</v>
      </c>
      <c r="E1407" s="22" t="s">
        <v>34946</v>
      </c>
      <c r="F1407" s="22"/>
      <c r="G1407" s="22" t="s">
        <v>32712</v>
      </c>
      <c r="H1407" s="22"/>
      <c r="I1407" s="22" t="s">
        <v>34850</v>
      </c>
      <c r="J1407" s="22">
        <v>0</v>
      </c>
      <c r="K1407" s="22">
        <v>0</v>
      </c>
      <c r="L1407" s="22" t="s">
        <v>24</v>
      </c>
      <c r="M1407" s="22"/>
      <c r="N1407" s="22"/>
      <c r="O1407" s="22"/>
      <c r="P1407" s="22"/>
    </row>
    <row r="1408" spans="1:16" x14ac:dyDescent="0.3">
      <c r="A1408" s="22" t="e">
        <f>VLOOKUP(B1408,web_archive!D:D,1,FALSE)</f>
        <v>#N/A</v>
      </c>
      <c r="B1408" s="22">
        <v>2647</v>
      </c>
      <c r="C1408" s="22" t="s">
        <v>34947</v>
      </c>
      <c r="D1408" s="22">
        <v>10</v>
      </c>
      <c r="E1408" s="22" t="s">
        <v>34948</v>
      </c>
      <c r="F1408" s="22"/>
      <c r="G1408" s="22" t="s">
        <v>34949</v>
      </c>
      <c r="H1408" s="22"/>
      <c r="I1408" s="22" t="s">
        <v>34850</v>
      </c>
      <c r="J1408" s="22">
        <v>0</v>
      </c>
      <c r="K1408" s="22">
        <v>0</v>
      </c>
      <c r="L1408" s="22" t="s">
        <v>24</v>
      </c>
      <c r="M1408" s="22"/>
      <c r="N1408" s="22"/>
      <c r="O1408" s="22"/>
      <c r="P1408" s="22"/>
    </row>
    <row r="1409" spans="1:16" x14ac:dyDescent="0.3">
      <c r="A1409" s="22" t="e">
        <f>VLOOKUP(B1409,web_archive!D:D,1,FALSE)</f>
        <v>#N/A</v>
      </c>
      <c r="B1409" s="22">
        <v>2648</v>
      </c>
      <c r="C1409" s="22" t="s">
        <v>13535</v>
      </c>
      <c r="D1409" s="22">
        <v>10</v>
      </c>
      <c r="E1409" s="22" t="s">
        <v>34950</v>
      </c>
      <c r="F1409" s="22" t="s">
        <v>34951</v>
      </c>
      <c r="G1409" s="22" t="s">
        <v>34952</v>
      </c>
      <c r="H1409" s="22"/>
      <c r="I1409" s="22" t="s">
        <v>34850</v>
      </c>
      <c r="J1409" s="22">
        <v>0</v>
      </c>
      <c r="K1409" s="22">
        <v>33</v>
      </c>
      <c r="L1409" s="22" t="s">
        <v>24</v>
      </c>
      <c r="M1409" s="22"/>
      <c r="N1409" s="22"/>
      <c r="O1409" s="22"/>
      <c r="P1409" s="22"/>
    </row>
    <row r="1410" spans="1:16" x14ac:dyDescent="0.3">
      <c r="A1410" s="22" t="e">
        <f>VLOOKUP(B1410,web_archive!D:D,1,FALSE)</f>
        <v>#N/A</v>
      </c>
      <c r="B1410" s="22">
        <v>2649</v>
      </c>
      <c r="C1410" s="22" t="s">
        <v>13537</v>
      </c>
      <c r="D1410" s="22">
        <v>10</v>
      </c>
      <c r="E1410" s="22" t="s">
        <v>34953</v>
      </c>
      <c r="F1410" s="22" t="s">
        <v>34951</v>
      </c>
      <c r="G1410" s="22" t="s">
        <v>34952</v>
      </c>
      <c r="H1410" s="22"/>
      <c r="I1410" s="22" t="s">
        <v>34850</v>
      </c>
      <c r="J1410" s="22">
        <v>0</v>
      </c>
      <c r="K1410" s="22">
        <v>33</v>
      </c>
      <c r="L1410" s="22" t="s">
        <v>24</v>
      </c>
      <c r="M1410" s="22"/>
      <c r="N1410" s="22"/>
      <c r="O1410" s="22"/>
      <c r="P1410" s="22"/>
    </row>
    <row r="1411" spans="1:16" x14ac:dyDescent="0.3">
      <c r="A1411" s="22" t="e">
        <f>VLOOKUP(B1411,web_archive!D:D,1,FALSE)</f>
        <v>#N/A</v>
      </c>
      <c r="B1411" s="22">
        <v>2650</v>
      </c>
      <c r="C1411" s="22" t="s">
        <v>13539</v>
      </c>
      <c r="D1411" s="22">
        <v>20</v>
      </c>
      <c r="E1411" s="22" t="s">
        <v>34954</v>
      </c>
      <c r="F1411" s="22" t="s">
        <v>34955</v>
      </c>
      <c r="G1411" s="22" t="s">
        <v>34956</v>
      </c>
      <c r="H1411" s="22"/>
      <c r="I1411" s="22" t="s">
        <v>34850</v>
      </c>
      <c r="J1411" s="22">
        <v>0</v>
      </c>
      <c r="K1411" s="22">
        <v>61</v>
      </c>
      <c r="L1411" s="22" t="s">
        <v>24</v>
      </c>
      <c r="M1411" s="22"/>
      <c r="N1411" s="22"/>
      <c r="O1411" s="22"/>
      <c r="P1411" s="22"/>
    </row>
    <row r="1412" spans="1:16" x14ac:dyDescent="0.3">
      <c r="A1412" s="22" t="e">
        <f>VLOOKUP(B1412,web_archive!D:D,1,FALSE)</f>
        <v>#N/A</v>
      </c>
      <c r="B1412" s="22">
        <v>2651</v>
      </c>
      <c r="C1412" s="22" t="s">
        <v>13541</v>
      </c>
      <c r="D1412" s="22">
        <v>20</v>
      </c>
      <c r="E1412" s="22" t="s">
        <v>34957</v>
      </c>
      <c r="F1412" s="22" t="s">
        <v>34955</v>
      </c>
      <c r="G1412" s="22" t="s">
        <v>34958</v>
      </c>
      <c r="H1412" s="22"/>
      <c r="I1412" s="22" t="s">
        <v>34850</v>
      </c>
      <c r="J1412" s="22">
        <v>0</v>
      </c>
      <c r="K1412" s="22">
        <v>61</v>
      </c>
      <c r="L1412" s="22" t="s">
        <v>24</v>
      </c>
      <c r="M1412" s="22"/>
      <c r="N1412" s="22"/>
      <c r="O1412" s="22"/>
      <c r="P1412" s="22"/>
    </row>
    <row r="1413" spans="1:16" x14ac:dyDescent="0.3">
      <c r="A1413" s="22" t="e">
        <f>VLOOKUP(B1413,web_archive!D:D,1,FALSE)</f>
        <v>#N/A</v>
      </c>
      <c r="B1413" s="22">
        <v>2652</v>
      </c>
      <c r="C1413" s="22" t="s">
        <v>13543</v>
      </c>
      <c r="D1413" s="22">
        <v>10</v>
      </c>
      <c r="E1413" s="22" t="s">
        <v>34959</v>
      </c>
      <c r="F1413" s="22" t="s">
        <v>34960</v>
      </c>
      <c r="G1413" s="22" t="s">
        <v>34961</v>
      </c>
      <c r="H1413" s="22"/>
      <c r="I1413" s="22" t="s">
        <v>34850</v>
      </c>
      <c r="J1413" s="22">
        <v>0</v>
      </c>
      <c r="K1413" s="22">
        <v>40</v>
      </c>
      <c r="L1413" s="22" t="s">
        <v>24</v>
      </c>
      <c r="M1413" s="22"/>
      <c r="N1413" s="22"/>
      <c r="O1413" s="22"/>
      <c r="P1413" s="22"/>
    </row>
    <row r="1414" spans="1:16" x14ac:dyDescent="0.3">
      <c r="A1414" s="22" t="e">
        <f>VLOOKUP(B1414,web_archive!D:D,1,FALSE)</f>
        <v>#N/A</v>
      </c>
      <c r="B1414" s="22">
        <v>2653</v>
      </c>
      <c r="C1414" s="22" t="s">
        <v>13545</v>
      </c>
      <c r="D1414" s="22">
        <v>10</v>
      </c>
      <c r="E1414" s="22" t="s">
        <v>34962</v>
      </c>
      <c r="F1414" s="22"/>
      <c r="G1414" s="22" t="s">
        <v>32712</v>
      </c>
      <c r="H1414" s="22"/>
      <c r="I1414" s="22" t="s">
        <v>34850</v>
      </c>
      <c r="J1414" s="22">
        <v>0</v>
      </c>
      <c r="K1414" s="22">
        <v>90</v>
      </c>
      <c r="L1414" s="22" t="s">
        <v>24</v>
      </c>
      <c r="M1414" s="22"/>
      <c r="N1414" s="22"/>
      <c r="O1414" s="22"/>
      <c r="P1414" s="22"/>
    </row>
    <row r="1415" spans="1:16" x14ac:dyDescent="0.3">
      <c r="A1415" s="22" t="e">
        <f>VLOOKUP(B1415,web_archive!D:D,1,FALSE)</f>
        <v>#N/A</v>
      </c>
      <c r="B1415" s="22">
        <v>2654</v>
      </c>
      <c r="C1415" s="22" t="s">
        <v>8995</v>
      </c>
      <c r="D1415" s="22">
        <v>30</v>
      </c>
      <c r="E1415" s="22" t="s">
        <v>34963</v>
      </c>
      <c r="F1415" s="22" t="s">
        <v>34964</v>
      </c>
      <c r="G1415" s="22" t="s">
        <v>34965</v>
      </c>
      <c r="H1415" s="22"/>
      <c r="I1415" s="22" t="s">
        <v>34850</v>
      </c>
      <c r="J1415" s="22">
        <v>1</v>
      </c>
      <c r="K1415" s="22">
        <v>30</v>
      </c>
      <c r="L1415" s="22" t="s">
        <v>24</v>
      </c>
      <c r="M1415" s="22"/>
      <c r="N1415" s="22"/>
      <c r="O1415" s="22"/>
      <c r="P1415" s="22"/>
    </row>
    <row r="1416" spans="1:16" x14ac:dyDescent="0.3">
      <c r="A1416" s="22">
        <f>VLOOKUP(B1416,web_archive!D:D,1,FALSE)</f>
        <v>2655</v>
      </c>
      <c r="B1416" s="22">
        <v>2655</v>
      </c>
      <c r="C1416" s="22" t="s">
        <v>1261</v>
      </c>
      <c r="D1416" s="22">
        <v>400</v>
      </c>
      <c r="E1416" s="22" t="s">
        <v>34966</v>
      </c>
      <c r="F1416" s="22" t="s">
        <v>34967</v>
      </c>
      <c r="G1416" s="22" t="s">
        <v>32712</v>
      </c>
      <c r="H1416" s="22"/>
      <c r="I1416" s="22" t="s">
        <v>34850</v>
      </c>
      <c r="J1416" s="22">
        <v>0</v>
      </c>
      <c r="K1416" s="22">
        <v>1</v>
      </c>
      <c r="L1416" s="22" t="s">
        <v>24</v>
      </c>
      <c r="M1416" s="22"/>
      <c r="N1416" s="22"/>
      <c r="O1416" s="22"/>
      <c r="P1416" s="22"/>
    </row>
    <row r="1417" spans="1:16" x14ac:dyDescent="0.3">
      <c r="A1417" s="22">
        <f>VLOOKUP(B1417,web_archive!D:D,1,FALSE)</f>
        <v>2656</v>
      </c>
      <c r="B1417" s="22">
        <v>2656</v>
      </c>
      <c r="C1417" s="22" t="s">
        <v>5365</v>
      </c>
      <c r="D1417" s="22">
        <v>100</v>
      </c>
      <c r="E1417" s="22" t="s">
        <v>34968</v>
      </c>
      <c r="F1417" s="22" t="s">
        <v>34969</v>
      </c>
      <c r="G1417" s="22" t="s">
        <v>34566</v>
      </c>
      <c r="H1417" s="22"/>
      <c r="I1417" s="22" t="s">
        <v>34850</v>
      </c>
      <c r="J1417" s="22">
        <v>1</v>
      </c>
      <c r="K1417" s="22">
        <v>1</v>
      </c>
      <c r="L1417" s="22" t="s">
        <v>24</v>
      </c>
      <c r="M1417" s="22"/>
      <c r="N1417" s="22"/>
      <c r="O1417" s="22"/>
      <c r="P1417" s="22"/>
    </row>
    <row r="1418" spans="1:16" x14ac:dyDescent="0.3">
      <c r="A1418" s="22" t="e">
        <f>VLOOKUP(B1418,web_archive!D:D,1,FALSE)</f>
        <v>#N/A</v>
      </c>
      <c r="B1418" s="22">
        <v>2657</v>
      </c>
      <c r="C1418" s="22" t="s">
        <v>13547</v>
      </c>
      <c r="D1418" s="22">
        <v>10</v>
      </c>
      <c r="E1418" s="22" t="s">
        <v>34970</v>
      </c>
      <c r="F1418" s="22"/>
      <c r="G1418" s="22" t="s">
        <v>32712</v>
      </c>
      <c r="H1418" s="22"/>
      <c r="I1418" s="22" t="s">
        <v>34850</v>
      </c>
      <c r="J1418" s="22">
        <v>0</v>
      </c>
      <c r="K1418" s="22">
        <v>1</v>
      </c>
      <c r="L1418" s="22" t="s">
        <v>24</v>
      </c>
      <c r="M1418" s="22"/>
      <c r="N1418" s="22"/>
      <c r="O1418" s="22"/>
      <c r="P1418" s="22"/>
    </row>
    <row r="1419" spans="1:16" x14ac:dyDescent="0.3">
      <c r="A1419" s="22" t="e">
        <f>VLOOKUP(B1419,web_archive!D:D,1,FALSE)</f>
        <v>#N/A</v>
      </c>
      <c r="B1419" s="22">
        <v>2658</v>
      </c>
      <c r="C1419" s="22" t="s">
        <v>34947</v>
      </c>
      <c r="D1419" s="22">
        <v>10</v>
      </c>
      <c r="E1419" s="22" t="s">
        <v>34971</v>
      </c>
      <c r="F1419" s="22"/>
      <c r="G1419" s="22" t="s">
        <v>34949</v>
      </c>
      <c r="H1419" s="22"/>
      <c r="I1419" s="22" t="s">
        <v>34850</v>
      </c>
      <c r="J1419" s="22">
        <v>0</v>
      </c>
      <c r="K1419" s="22">
        <v>0</v>
      </c>
      <c r="L1419" s="22" t="s">
        <v>24</v>
      </c>
      <c r="M1419" s="22"/>
      <c r="N1419" s="22"/>
      <c r="O1419" s="22"/>
      <c r="P1419" s="22"/>
    </row>
    <row r="1420" spans="1:16" x14ac:dyDescent="0.3">
      <c r="A1420" s="22">
        <f>VLOOKUP(B1420,web_archive!D:D,1,FALSE)</f>
        <v>2659</v>
      </c>
      <c r="B1420" s="22">
        <v>2659</v>
      </c>
      <c r="C1420" s="22" t="s">
        <v>10376</v>
      </c>
      <c r="D1420" s="22">
        <v>10</v>
      </c>
      <c r="E1420" s="22" t="s">
        <v>34972</v>
      </c>
      <c r="F1420" s="22" t="s">
        <v>34973</v>
      </c>
      <c r="G1420" s="22" t="s">
        <v>34974</v>
      </c>
      <c r="H1420" s="22"/>
      <c r="I1420" s="22" t="s">
        <v>34850</v>
      </c>
      <c r="J1420" s="22">
        <v>1</v>
      </c>
      <c r="K1420" s="22">
        <v>1</v>
      </c>
      <c r="L1420" s="22" t="s">
        <v>24</v>
      </c>
      <c r="M1420" s="22"/>
      <c r="N1420" s="22"/>
      <c r="O1420" s="22"/>
      <c r="P1420" s="22"/>
    </row>
    <row r="1421" spans="1:16" x14ac:dyDescent="0.3">
      <c r="A1421" s="22">
        <f>VLOOKUP(B1421,web_archive!D:D,1,FALSE)</f>
        <v>2660</v>
      </c>
      <c r="B1421" s="22">
        <v>2660</v>
      </c>
      <c r="C1421" s="22" t="s">
        <v>10380</v>
      </c>
      <c r="D1421" s="22">
        <v>10</v>
      </c>
      <c r="E1421" s="22" t="s">
        <v>34975</v>
      </c>
      <c r="F1421" s="22" t="s">
        <v>34973</v>
      </c>
      <c r="G1421" s="22" t="s">
        <v>34976</v>
      </c>
      <c r="H1421" s="22"/>
      <c r="I1421" s="22" t="s">
        <v>34850</v>
      </c>
      <c r="J1421" s="22">
        <v>1</v>
      </c>
      <c r="K1421" s="22">
        <v>1</v>
      </c>
      <c r="L1421" s="22" t="s">
        <v>24</v>
      </c>
      <c r="M1421" s="22"/>
      <c r="N1421" s="22"/>
      <c r="O1421" s="22"/>
      <c r="P1421" s="22"/>
    </row>
    <row r="1422" spans="1:16" x14ac:dyDescent="0.3">
      <c r="A1422" s="22">
        <f>VLOOKUP(B1422,web_archive!D:D,1,FALSE)</f>
        <v>2661</v>
      </c>
      <c r="B1422" s="22">
        <v>2661</v>
      </c>
      <c r="C1422" s="22" t="s">
        <v>10384</v>
      </c>
      <c r="D1422" s="22">
        <v>10</v>
      </c>
      <c r="E1422" s="22" t="s">
        <v>34977</v>
      </c>
      <c r="F1422" s="22" t="s">
        <v>34973</v>
      </c>
      <c r="G1422" s="22" t="s">
        <v>34978</v>
      </c>
      <c r="H1422" s="22"/>
      <c r="I1422" s="22" t="s">
        <v>34850</v>
      </c>
      <c r="J1422" s="22">
        <v>1</v>
      </c>
      <c r="K1422" s="22">
        <v>1</v>
      </c>
      <c r="L1422" s="22" t="s">
        <v>24</v>
      </c>
      <c r="M1422" s="22"/>
      <c r="N1422" s="22"/>
      <c r="O1422" s="22"/>
      <c r="P1422" s="22"/>
    </row>
    <row r="1423" spans="1:16" x14ac:dyDescent="0.3">
      <c r="A1423" s="22">
        <f>VLOOKUP(B1423,web_archive!D:D,1,FALSE)</f>
        <v>2662</v>
      </c>
      <c r="B1423" s="22">
        <v>2662</v>
      </c>
      <c r="C1423" s="22" t="s">
        <v>10388</v>
      </c>
      <c r="D1423" s="22">
        <v>10</v>
      </c>
      <c r="E1423" s="22" t="s">
        <v>34979</v>
      </c>
      <c r="F1423" s="22" t="s">
        <v>34973</v>
      </c>
      <c r="G1423" s="22" t="s">
        <v>34980</v>
      </c>
      <c r="H1423" s="22"/>
      <c r="I1423" s="22" t="s">
        <v>34850</v>
      </c>
      <c r="J1423" s="22">
        <v>1</v>
      </c>
      <c r="K1423" s="22">
        <v>1</v>
      </c>
      <c r="L1423" s="22" t="s">
        <v>24</v>
      </c>
      <c r="M1423" s="22"/>
      <c r="N1423" s="22"/>
      <c r="O1423" s="22"/>
      <c r="P1423" s="22"/>
    </row>
    <row r="1424" spans="1:16" x14ac:dyDescent="0.3">
      <c r="A1424" s="22">
        <f>VLOOKUP(B1424,web_archive!D:D,1,FALSE)</f>
        <v>2663</v>
      </c>
      <c r="B1424" s="22">
        <v>2663</v>
      </c>
      <c r="C1424" s="22" t="s">
        <v>4368</v>
      </c>
      <c r="D1424" s="22">
        <v>90</v>
      </c>
      <c r="E1424" s="22" t="s">
        <v>34981</v>
      </c>
      <c r="F1424" s="22" t="s">
        <v>34982</v>
      </c>
      <c r="G1424" s="22" t="s">
        <v>34983</v>
      </c>
      <c r="H1424" s="22"/>
      <c r="I1424" s="22" t="s">
        <v>34850</v>
      </c>
      <c r="J1424" s="22">
        <v>0</v>
      </c>
      <c r="K1424" s="22">
        <v>75</v>
      </c>
      <c r="L1424" s="22" t="s">
        <v>24</v>
      </c>
      <c r="M1424" s="22"/>
      <c r="N1424" s="22"/>
      <c r="O1424" s="22"/>
      <c r="P1424" s="22"/>
    </row>
    <row r="1425" spans="1:16" x14ac:dyDescent="0.3">
      <c r="A1425" s="22" t="e">
        <f>VLOOKUP(B1425,web_archive!D:D,1,FALSE)</f>
        <v>#N/A</v>
      </c>
      <c r="B1425" s="22">
        <v>2664</v>
      </c>
      <c r="C1425" s="22" t="s">
        <v>13550</v>
      </c>
      <c r="D1425" s="22">
        <v>20</v>
      </c>
      <c r="E1425" s="22" t="s">
        <v>34984</v>
      </c>
      <c r="F1425" s="22" t="s">
        <v>34985</v>
      </c>
      <c r="G1425" s="22" t="s">
        <v>34986</v>
      </c>
      <c r="H1425" s="22"/>
      <c r="I1425" s="22" t="s">
        <v>34850</v>
      </c>
      <c r="J1425" s="22">
        <v>0</v>
      </c>
      <c r="K1425" s="22">
        <v>75</v>
      </c>
      <c r="L1425" s="22" t="s">
        <v>24</v>
      </c>
      <c r="M1425" s="22"/>
      <c r="N1425" s="22"/>
      <c r="O1425" s="22"/>
      <c r="P1425" s="22"/>
    </row>
    <row r="1426" spans="1:16" x14ac:dyDescent="0.3">
      <c r="A1426" s="22" t="e">
        <f>VLOOKUP(B1426,web_archive!D:D,1,FALSE)</f>
        <v>#N/A</v>
      </c>
      <c r="B1426" s="22">
        <v>2665</v>
      </c>
      <c r="C1426" s="22" t="s">
        <v>13552</v>
      </c>
      <c r="D1426" s="22">
        <v>50</v>
      </c>
      <c r="E1426" s="22" t="s">
        <v>34987</v>
      </c>
      <c r="F1426" s="22" t="s">
        <v>34988</v>
      </c>
      <c r="G1426" s="22" t="s">
        <v>34989</v>
      </c>
      <c r="H1426" s="22"/>
      <c r="I1426" s="22" t="s">
        <v>34850</v>
      </c>
      <c r="J1426" s="22">
        <v>0</v>
      </c>
      <c r="K1426" s="22">
        <v>60</v>
      </c>
      <c r="L1426" s="22" t="s">
        <v>24</v>
      </c>
      <c r="M1426" s="22"/>
      <c r="N1426" s="22"/>
      <c r="O1426" s="22"/>
      <c r="P1426" s="22"/>
    </row>
    <row r="1427" spans="1:16" x14ac:dyDescent="0.3">
      <c r="A1427" s="22">
        <f>VLOOKUP(B1427,web_archive!D:D,1,FALSE)</f>
        <v>2666</v>
      </c>
      <c r="B1427" s="22">
        <v>2666</v>
      </c>
      <c r="C1427" s="22" t="s">
        <v>5942</v>
      </c>
      <c r="D1427" s="22">
        <v>10</v>
      </c>
      <c r="E1427" s="22" t="s">
        <v>34990</v>
      </c>
      <c r="F1427" s="22" t="s">
        <v>34991</v>
      </c>
      <c r="G1427" s="22" t="s">
        <v>34992</v>
      </c>
      <c r="H1427" s="22"/>
      <c r="I1427" s="22" t="s">
        <v>34850</v>
      </c>
      <c r="J1427" s="22">
        <v>0</v>
      </c>
      <c r="K1427" s="22">
        <v>1</v>
      </c>
      <c r="L1427" s="22" t="s">
        <v>24</v>
      </c>
      <c r="M1427" s="22"/>
      <c r="N1427" s="22"/>
      <c r="O1427" s="22"/>
      <c r="P1427" s="22"/>
    </row>
    <row r="1428" spans="1:16" x14ac:dyDescent="0.3">
      <c r="A1428" s="22">
        <f>VLOOKUP(B1428,web_archive!D:D,1,FALSE)</f>
        <v>2667</v>
      </c>
      <c r="B1428" s="22">
        <v>2667</v>
      </c>
      <c r="C1428" s="22" t="s">
        <v>4549</v>
      </c>
      <c r="D1428" s="22">
        <v>30</v>
      </c>
      <c r="E1428" s="22" t="s">
        <v>34993</v>
      </c>
      <c r="F1428" s="22" t="s">
        <v>34994</v>
      </c>
      <c r="G1428" s="22" t="s">
        <v>34995</v>
      </c>
      <c r="H1428" s="22"/>
      <c r="I1428" s="22" t="s">
        <v>34850</v>
      </c>
      <c r="J1428" s="22">
        <v>0</v>
      </c>
      <c r="K1428" s="22">
        <v>60</v>
      </c>
      <c r="L1428" s="22" t="s">
        <v>24</v>
      </c>
      <c r="M1428" s="22"/>
      <c r="N1428" s="22"/>
      <c r="O1428" s="22"/>
      <c r="P1428" s="22"/>
    </row>
    <row r="1429" spans="1:16" x14ac:dyDescent="0.3">
      <c r="A1429" s="22" t="e">
        <f>VLOOKUP(B1429,web_archive!D:D,1,FALSE)</f>
        <v>#N/A</v>
      </c>
      <c r="B1429" s="22">
        <v>2668</v>
      </c>
      <c r="C1429" s="22" t="s">
        <v>13554</v>
      </c>
      <c r="D1429" s="22">
        <v>50</v>
      </c>
      <c r="E1429" s="22" t="s">
        <v>34996</v>
      </c>
      <c r="F1429" s="22"/>
      <c r="G1429" s="22" t="s">
        <v>32712</v>
      </c>
      <c r="H1429" s="22"/>
      <c r="I1429" s="22" t="s">
        <v>34850</v>
      </c>
      <c r="J1429" s="22">
        <v>0</v>
      </c>
      <c r="K1429" s="22">
        <v>1</v>
      </c>
      <c r="L1429" s="22" t="s">
        <v>24</v>
      </c>
      <c r="M1429" s="22"/>
      <c r="N1429" s="22"/>
      <c r="O1429" s="22"/>
      <c r="P1429" s="22"/>
    </row>
    <row r="1430" spans="1:16" x14ac:dyDescent="0.3">
      <c r="A1430" s="22" t="e">
        <f>VLOOKUP(B1430,web_archive!D:D,1,FALSE)</f>
        <v>#N/A</v>
      </c>
      <c r="B1430" s="22">
        <v>2669</v>
      </c>
      <c r="C1430" s="22" t="s">
        <v>34997</v>
      </c>
      <c r="D1430" s="22">
        <v>10</v>
      </c>
      <c r="E1430" s="22" t="s">
        <v>34998</v>
      </c>
      <c r="F1430" s="22"/>
      <c r="G1430" s="22" t="s">
        <v>34863</v>
      </c>
      <c r="H1430" s="22"/>
      <c r="I1430" s="22" t="s">
        <v>34850</v>
      </c>
      <c r="J1430" s="22">
        <v>0</v>
      </c>
      <c r="K1430" s="22">
        <v>0</v>
      </c>
      <c r="L1430" s="22" t="s">
        <v>24</v>
      </c>
      <c r="M1430" s="22"/>
      <c r="N1430" s="22"/>
      <c r="O1430" s="22"/>
      <c r="P1430" s="22"/>
    </row>
    <row r="1431" spans="1:16" x14ac:dyDescent="0.3">
      <c r="A1431" s="22" t="e">
        <f>VLOOKUP(B1431,web_archive!D:D,1,FALSE)</f>
        <v>#N/A</v>
      </c>
      <c r="B1431" s="22">
        <v>2670</v>
      </c>
      <c r="C1431" s="22" t="s">
        <v>13558</v>
      </c>
      <c r="D1431" s="22">
        <v>10</v>
      </c>
      <c r="E1431" s="22" t="s">
        <v>34999</v>
      </c>
      <c r="F1431" s="22"/>
      <c r="G1431" s="22" t="s">
        <v>35000</v>
      </c>
      <c r="H1431" s="22"/>
      <c r="I1431" s="22" t="s">
        <v>34850</v>
      </c>
      <c r="J1431" s="22">
        <v>1</v>
      </c>
      <c r="K1431" s="22">
        <v>30</v>
      </c>
      <c r="L1431" s="22" t="s">
        <v>24</v>
      </c>
      <c r="M1431" s="22"/>
      <c r="N1431" s="22"/>
      <c r="O1431" s="22"/>
      <c r="P1431" s="22"/>
    </row>
    <row r="1432" spans="1:16" x14ac:dyDescent="0.3">
      <c r="A1432" s="22" t="e">
        <f>VLOOKUP(B1432,web_archive!D:D,1,FALSE)</f>
        <v>#N/A</v>
      </c>
      <c r="B1432" s="22">
        <v>2671</v>
      </c>
      <c r="C1432" s="22" t="s">
        <v>35001</v>
      </c>
      <c r="D1432" s="22">
        <v>10</v>
      </c>
      <c r="E1432" s="22" t="s">
        <v>34887</v>
      </c>
      <c r="F1432" s="22" t="s">
        <v>35002</v>
      </c>
      <c r="G1432" s="22" t="s">
        <v>34889</v>
      </c>
      <c r="H1432" s="22"/>
      <c r="I1432" s="22" t="s">
        <v>34850</v>
      </c>
      <c r="J1432" s="22">
        <v>0</v>
      </c>
      <c r="K1432" s="22">
        <v>65</v>
      </c>
      <c r="L1432" s="22" t="s">
        <v>24</v>
      </c>
      <c r="M1432" s="22"/>
      <c r="N1432" s="22"/>
      <c r="O1432" s="22"/>
      <c r="P1432" s="22"/>
    </row>
    <row r="1433" spans="1:16" x14ac:dyDescent="0.3">
      <c r="A1433" s="22" t="e">
        <f>VLOOKUP(B1433,web_archive!D:D,1,FALSE)</f>
        <v>#N/A</v>
      </c>
      <c r="B1433" s="22">
        <v>2673</v>
      </c>
      <c r="C1433" s="22" t="s">
        <v>13563</v>
      </c>
      <c r="D1433" s="22">
        <v>10</v>
      </c>
      <c r="E1433" s="22" t="s">
        <v>35003</v>
      </c>
      <c r="F1433" s="22"/>
      <c r="G1433" s="22" t="s">
        <v>35004</v>
      </c>
      <c r="H1433" s="22"/>
      <c r="I1433" s="22" t="s">
        <v>34850</v>
      </c>
      <c r="J1433" s="22">
        <v>0</v>
      </c>
      <c r="K1433" s="22">
        <v>48</v>
      </c>
      <c r="L1433" s="22" t="s">
        <v>24</v>
      </c>
      <c r="M1433" s="22"/>
      <c r="N1433" s="22"/>
      <c r="O1433" s="22"/>
      <c r="P1433" s="22"/>
    </row>
    <row r="1434" spans="1:16" x14ac:dyDescent="0.3">
      <c r="A1434" s="22" t="e">
        <f>VLOOKUP(B1434,web_archive!D:D,1,FALSE)</f>
        <v>#N/A</v>
      </c>
      <c r="B1434" s="22">
        <v>2674</v>
      </c>
      <c r="C1434" s="22" t="s">
        <v>13565</v>
      </c>
      <c r="D1434" s="22">
        <v>0</v>
      </c>
      <c r="E1434" s="22" t="s">
        <v>35005</v>
      </c>
      <c r="F1434" s="22"/>
      <c r="G1434" s="22" t="s">
        <v>32712</v>
      </c>
      <c r="H1434" s="22"/>
      <c r="I1434" s="22" t="s">
        <v>34850</v>
      </c>
      <c r="J1434" s="22">
        <v>0</v>
      </c>
      <c r="K1434" s="22">
        <v>1</v>
      </c>
      <c r="L1434" s="22" t="s">
        <v>24</v>
      </c>
      <c r="M1434" s="22"/>
      <c r="N1434" s="22"/>
      <c r="O1434" s="22"/>
      <c r="P1434" s="22"/>
    </row>
    <row r="1435" spans="1:16" x14ac:dyDescent="0.3">
      <c r="A1435" s="22" t="e">
        <f>VLOOKUP(B1435,web_archive!D:D,1,FALSE)</f>
        <v>#N/A</v>
      </c>
      <c r="B1435" s="22">
        <v>2675</v>
      </c>
      <c r="C1435" s="22" t="s">
        <v>13567</v>
      </c>
      <c r="D1435" s="22">
        <v>0</v>
      </c>
      <c r="E1435" s="22" t="s">
        <v>35006</v>
      </c>
      <c r="F1435" s="22"/>
      <c r="G1435" s="22" t="s">
        <v>32712</v>
      </c>
      <c r="H1435" s="22"/>
      <c r="I1435" s="22" t="s">
        <v>34850</v>
      </c>
      <c r="J1435" s="22">
        <v>0</v>
      </c>
      <c r="K1435" s="22">
        <v>1</v>
      </c>
      <c r="L1435" s="22" t="s">
        <v>24</v>
      </c>
      <c r="M1435" s="22"/>
      <c r="N1435" s="22"/>
      <c r="O1435" s="22"/>
      <c r="P1435" s="22"/>
    </row>
    <row r="1436" spans="1:16" x14ac:dyDescent="0.3">
      <c r="A1436" s="22" t="e">
        <f>VLOOKUP(B1436,web_archive!D:D,1,FALSE)</f>
        <v>#N/A</v>
      </c>
      <c r="B1436" s="22">
        <v>2676</v>
      </c>
      <c r="C1436" s="22" t="s">
        <v>13569</v>
      </c>
      <c r="D1436" s="22">
        <v>30</v>
      </c>
      <c r="E1436" s="22" t="s">
        <v>35007</v>
      </c>
      <c r="F1436" s="22"/>
      <c r="G1436" s="22" t="s">
        <v>35008</v>
      </c>
      <c r="H1436" s="22"/>
      <c r="I1436" s="22" t="s">
        <v>34850</v>
      </c>
      <c r="J1436" s="22">
        <v>0</v>
      </c>
      <c r="K1436" s="22">
        <v>0</v>
      </c>
      <c r="L1436" s="22" t="s">
        <v>24</v>
      </c>
      <c r="M1436" s="22"/>
      <c r="N1436" s="22"/>
      <c r="O1436" s="22"/>
      <c r="P1436" s="22"/>
    </row>
    <row r="1437" spans="1:16" x14ac:dyDescent="0.3">
      <c r="A1437" s="22" t="e">
        <f>VLOOKUP(B1437,web_archive!D:D,1,FALSE)</f>
        <v>#N/A</v>
      </c>
      <c r="B1437" s="22">
        <v>2677</v>
      </c>
      <c r="C1437" s="22" t="s">
        <v>13571</v>
      </c>
      <c r="D1437" s="22">
        <v>10</v>
      </c>
      <c r="E1437" s="22" t="s">
        <v>35009</v>
      </c>
      <c r="F1437" s="22" t="s">
        <v>35010</v>
      </c>
      <c r="G1437" s="22" t="s">
        <v>35011</v>
      </c>
      <c r="H1437" s="22"/>
      <c r="I1437" s="22" t="s">
        <v>34850</v>
      </c>
      <c r="J1437" s="22">
        <v>0</v>
      </c>
      <c r="K1437" s="22">
        <v>1</v>
      </c>
      <c r="L1437" s="22" t="s">
        <v>24</v>
      </c>
      <c r="M1437" s="22"/>
      <c r="N1437" s="22"/>
      <c r="O1437" s="22"/>
      <c r="P1437" s="22"/>
    </row>
    <row r="1438" spans="1:16" x14ac:dyDescent="0.3">
      <c r="A1438" s="22" t="e">
        <f>VLOOKUP(B1438,web_archive!D:D,1,FALSE)</f>
        <v>#N/A</v>
      </c>
      <c r="B1438" s="22">
        <v>2678</v>
      </c>
      <c r="C1438" s="22" t="s">
        <v>13706</v>
      </c>
      <c r="D1438" s="22">
        <v>10</v>
      </c>
      <c r="E1438" s="22" t="s">
        <v>35012</v>
      </c>
      <c r="F1438" s="22" t="s">
        <v>35013</v>
      </c>
      <c r="G1438" s="22" t="s">
        <v>35014</v>
      </c>
      <c r="H1438" s="22"/>
      <c r="I1438" s="22" t="s">
        <v>34850</v>
      </c>
      <c r="J1438" s="22">
        <v>1</v>
      </c>
      <c r="K1438" s="22">
        <v>1</v>
      </c>
      <c r="L1438" s="22" t="s">
        <v>24</v>
      </c>
      <c r="M1438" s="22"/>
      <c r="N1438" s="22"/>
      <c r="O1438" s="22"/>
      <c r="P1438" s="22"/>
    </row>
    <row r="1439" spans="1:16" x14ac:dyDescent="0.3">
      <c r="A1439" s="22" t="e">
        <f>VLOOKUP(B1439,web_archive!D:D,1,FALSE)</f>
        <v>#N/A</v>
      </c>
      <c r="B1439" s="22">
        <v>2679</v>
      </c>
      <c r="C1439" s="22" t="s">
        <v>13708</v>
      </c>
      <c r="D1439" s="22">
        <v>10</v>
      </c>
      <c r="E1439" s="22" t="s">
        <v>35015</v>
      </c>
      <c r="F1439" s="22" t="s">
        <v>35013</v>
      </c>
      <c r="G1439" s="22" t="s">
        <v>35016</v>
      </c>
      <c r="H1439" s="22"/>
      <c r="I1439" s="22" t="s">
        <v>34850</v>
      </c>
      <c r="J1439" s="22">
        <v>2</v>
      </c>
      <c r="K1439" s="22">
        <v>1</v>
      </c>
      <c r="L1439" s="22" t="s">
        <v>24</v>
      </c>
      <c r="M1439" s="22"/>
      <c r="N1439" s="22"/>
      <c r="O1439" s="22"/>
      <c r="P1439" s="22"/>
    </row>
    <row r="1440" spans="1:16" x14ac:dyDescent="0.3">
      <c r="A1440" s="22" t="e">
        <f>VLOOKUP(B1440,web_archive!D:D,1,FALSE)</f>
        <v>#N/A</v>
      </c>
      <c r="B1440" s="22">
        <v>2680</v>
      </c>
      <c r="C1440" s="22" t="s">
        <v>35017</v>
      </c>
      <c r="D1440" s="22">
        <v>10</v>
      </c>
      <c r="E1440" s="22" t="s">
        <v>35018</v>
      </c>
      <c r="F1440" s="22" t="s">
        <v>35019</v>
      </c>
      <c r="G1440" s="22" t="s">
        <v>35020</v>
      </c>
      <c r="H1440" s="22"/>
      <c r="I1440" s="22" t="s">
        <v>34850</v>
      </c>
      <c r="J1440" s="22">
        <v>0</v>
      </c>
      <c r="K1440" s="22">
        <v>0</v>
      </c>
      <c r="L1440" s="22" t="s">
        <v>24</v>
      </c>
      <c r="M1440" s="22"/>
      <c r="N1440" s="22"/>
      <c r="O1440" s="22"/>
      <c r="P1440" s="22"/>
    </row>
    <row r="1441" spans="1:16" x14ac:dyDescent="0.3">
      <c r="A1441" s="22" t="e">
        <f>VLOOKUP(B1441,web_archive!D:D,1,FALSE)</f>
        <v>#N/A</v>
      </c>
      <c r="B1441" s="22">
        <v>2681</v>
      </c>
      <c r="C1441" s="22" t="s">
        <v>13579</v>
      </c>
      <c r="D1441" s="22">
        <v>10</v>
      </c>
      <c r="E1441" s="22" t="s">
        <v>35021</v>
      </c>
      <c r="F1441" s="22"/>
      <c r="G1441" s="22" t="s">
        <v>32712</v>
      </c>
      <c r="H1441" s="22"/>
      <c r="I1441" s="22" t="s">
        <v>34850</v>
      </c>
      <c r="J1441" s="22">
        <v>0</v>
      </c>
      <c r="K1441" s="22">
        <v>0</v>
      </c>
      <c r="L1441" s="22" t="s">
        <v>24</v>
      </c>
      <c r="M1441" s="22"/>
      <c r="N1441" s="22"/>
      <c r="O1441" s="22"/>
      <c r="P1441" s="22"/>
    </row>
    <row r="1442" spans="1:16" x14ac:dyDescent="0.3">
      <c r="A1442" s="22">
        <f>VLOOKUP(B1442,web_archive!D:D,1,FALSE)</f>
        <v>2682</v>
      </c>
      <c r="B1442" s="22">
        <v>2682</v>
      </c>
      <c r="C1442" s="22" t="s">
        <v>8441</v>
      </c>
      <c r="D1442" s="22">
        <v>10</v>
      </c>
      <c r="E1442" s="22" t="s">
        <v>35022</v>
      </c>
      <c r="F1442" s="22" t="s">
        <v>35023</v>
      </c>
      <c r="G1442" s="22" t="s">
        <v>35024</v>
      </c>
      <c r="H1442" s="22"/>
      <c r="I1442" s="22" t="s">
        <v>34850</v>
      </c>
      <c r="J1442" s="22">
        <v>1</v>
      </c>
      <c r="K1442" s="22">
        <v>20</v>
      </c>
      <c r="L1442" s="22" t="s">
        <v>24</v>
      </c>
      <c r="M1442" s="22"/>
      <c r="N1442" s="22"/>
      <c r="O1442" s="22"/>
      <c r="P1442" s="22"/>
    </row>
    <row r="1443" spans="1:16" x14ac:dyDescent="0.3">
      <c r="A1443" s="22">
        <f>VLOOKUP(B1443,web_archive!D:D,1,FALSE)</f>
        <v>2683</v>
      </c>
      <c r="B1443" s="22">
        <v>2683</v>
      </c>
      <c r="C1443" s="22" t="s">
        <v>8433</v>
      </c>
      <c r="D1443" s="22">
        <v>10</v>
      </c>
      <c r="E1443" s="22" t="s">
        <v>35025</v>
      </c>
      <c r="F1443" s="22" t="s">
        <v>35026</v>
      </c>
      <c r="G1443" s="22" t="s">
        <v>35027</v>
      </c>
      <c r="H1443" s="22"/>
      <c r="I1443" s="22" t="s">
        <v>34850</v>
      </c>
      <c r="J1443" s="22">
        <v>1</v>
      </c>
      <c r="K1443" s="22">
        <v>20</v>
      </c>
      <c r="L1443" s="22" t="s">
        <v>24</v>
      </c>
      <c r="M1443" s="22"/>
      <c r="N1443" s="22"/>
      <c r="O1443" s="22"/>
      <c r="P1443" s="22"/>
    </row>
    <row r="1444" spans="1:16" x14ac:dyDescent="0.3">
      <c r="A1444" s="22">
        <f>VLOOKUP(B1444,web_archive!D:D,1,FALSE)</f>
        <v>2684</v>
      </c>
      <c r="B1444" s="22">
        <v>2684</v>
      </c>
      <c r="C1444" s="22" t="s">
        <v>8445</v>
      </c>
      <c r="D1444" s="22">
        <v>10</v>
      </c>
      <c r="E1444" s="22" t="s">
        <v>35028</v>
      </c>
      <c r="F1444" s="22" t="s">
        <v>35029</v>
      </c>
      <c r="G1444" s="22" t="s">
        <v>35030</v>
      </c>
      <c r="H1444" s="22"/>
      <c r="I1444" s="22" t="s">
        <v>34850</v>
      </c>
      <c r="J1444" s="22">
        <v>1</v>
      </c>
      <c r="K1444" s="22">
        <v>20</v>
      </c>
      <c r="L1444" s="22" t="s">
        <v>24</v>
      </c>
      <c r="M1444" s="22"/>
      <c r="N1444" s="22"/>
      <c r="O1444" s="22"/>
      <c r="P1444" s="22"/>
    </row>
    <row r="1445" spans="1:16" x14ac:dyDescent="0.3">
      <c r="A1445" s="22">
        <f>VLOOKUP(B1445,web_archive!D:D,1,FALSE)</f>
        <v>2685</v>
      </c>
      <c r="B1445" s="22">
        <v>2685</v>
      </c>
      <c r="C1445" s="22" t="s">
        <v>8429</v>
      </c>
      <c r="D1445" s="22">
        <v>10</v>
      </c>
      <c r="E1445" s="22" t="s">
        <v>35031</v>
      </c>
      <c r="F1445" s="22" t="s">
        <v>35032</v>
      </c>
      <c r="G1445" s="22" t="s">
        <v>35033</v>
      </c>
      <c r="H1445" s="22"/>
      <c r="I1445" s="22" t="s">
        <v>34850</v>
      </c>
      <c r="J1445" s="22">
        <v>1</v>
      </c>
      <c r="K1445" s="22">
        <v>20</v>
      </c>
      <c r="L1445" s="22" t="s">
        <v>24</v>
      </c>
      <c r="M1445" s="22"/>
      <c r="N1445" s="22"/>
      <c r="O1445" s="22"/>
      <c r="P1445" s="22"/>
    </row>
    <row r="1446" spans="1:16" x14ac:dyDescent="0.3">
      <c r="A1446" s="22" t="e">
        <f>VLOOKUP(B1446,web_archive!D:D,1,FALSE)</f>
        <v>#N/A</v>
      </c>
      <c r="B1446" s="22">
        <v>2686</v>
      </c>
      <c r="C1446" s="22" t="s">
        <v>35034</v>
      </c>
      <c r="D1446" s="22">
        <v>0</v>
      </c>
      <c r="E1446" s="22" t="s">
        <v>35035</v>
      </c>
      <c r="F1446" s="22"/>
      <c r="G1446" s="22" t="s">
        <v>34235</v>
      </c>
      <c r="H1446" s="22"/>
      <c r="I1446" s="22" t="s">
        <v>34155</v>
      </c>
      <c r="J1446" s="22">
        <v>2</v>
      </c>
      <c r="K1446" s="22">
        <v>1</v>
      </c>
      <c r="L1446" s="22" t="s">
        <v>24</v>
      </c>
      <c r="M1446" s="22"/>
      <c r="N1446" s="22"/>
      <c r="O1446" s="22"/>
      <c r="P1446" s="22"/>
    </row>
    <row r="1447" spans="1:16" x14ac:dyDescent="0.3">
      <c r="A1447" s="22" t="e">
        <f>VLOOKUP(B1447,web_archive!D:D,1,FALSE)</f>
        <v>#N/A</v>
      </c>
      <c r="B1447" s="22">
        <v>2687</v>
      </c>
      <c r="C1447" s="22" t="s">
        <v>35036</v>
      </c>
      <c r="D1447" s="22">
        <v>0</v>
      </c>
      <c r="E1447" s="22" t="s">
        <v>35037</v>
      </c>
      <c r="F1447" s="22"/>
      <c r="G1447" s="22" t="s">
        <v>34281</v>
      </c>
      <c r="H1447" s="22"/>
      <c r="I1447" s="22" t="s">
        <v>34185</v>
      </c>
      <c r="J1447" s="22">
        <v>1</v>
      </c>
      <c r="K1447" s="22">
        <v>1</v>
      </c>
      <c r="L1447" s="22" t="s">
        <v>24</v>
      </c>
      <c r="M1447" s="22"/>
      <c r="N1447" s="22"/>
      <c r="O1447" s="22"/>
      <c r="P1447" s="22"/>
    </row>
    <row r="1448" spans="1:16" x14ac:dyDescent="0.3">
      <c r="A1448" s="22" t="e">
        <f>VLOOKUP(B1448,web_archive!D:D,1,FALSE)</f>
        <v>#N/A</v>
      </c>
      <c r="B1448" s="22">
        <v>2688</v>
      </c>
      <c r="C1448" s="22" t="s">
        <v>35038</v>
      </c>
      <c r="D1448" s="22">
        <v>0</v>
      </c>
      <c r="E1448" s="22" t="s">
        <v>35039</v>
      </c>
      <c r="F1448" s="22"/>
      <c r="G1448" s="22" t="s">
        <v>35040</v>
      </c>
      <c r="H1448" s="22"/>
      <c r="I1448" s="22" t="s">
        <v>34850</v>
      </c>
      <c r="J1448" s="22">
        <v>0</v>
      </c>
      <c r="K1448" s="22">
        <v>1</v>
      </c>
      <c r="L1448" s="22" t="s">
        <v>24</v>
      </c>
      <c r="M1448" s="22"/>
      <c r="N1448" s="22"/>
      <c r="O1448" s="22"/>
      <c r="P1448" s="22"/>
    </row>
    <row r="1449" spans="1:16" x14ac:dyDescent="0.3">
      <c r="A1449" s="22" t="e">
        <f>VLOOKUP(B1449,web_archive!D:D,1,FALSE)</f>
        <v>#N/A</v>
      </c>
      <c r="B1449" s="22">
        <v>2689</v>
      </c>
      <c r="C1449" s="22" t="s">
        <v>35041</v>
      </c>
      <c r="D1449" s="22">
        <v>0</v>
      </c>
      <c r="E1449" s="22" t="s">
        <v>35042</v>
      </c>
      <c r="F1449" s="22"/>
      <c r="G1449" s="22" t="s">
        <v>32744</v>
      </c>
      <c r="H1449" s="22"/>
      <c r="I1449" s="22" t="s">
        <v>34850</v>
      </c>
      <c r="J1449" s="22">
        <v>0</v>
      </c>
      <c r="K1449" s="22">
        <v>1</v>
      </c>
      <c r="L1449" s="22" t="s">
        <v>24</v>
      </c>
      <c r="M1449" s="22"/>
      <c r="N1449" s="22"/>
      <c r="O1449" s="22"/>
      <c r="P1449" s="22"/>
    </row>
    <row r="1450" spans="1:16" x14ac:dyDescent="0.3">
      <c r="A1450" s="22" t="e">
        <f>VLOOKUP(B1450,web_archive!D:D,1,FALSE)</f>
        <v>#N/A</v>
      </c>
      <c r="B1450" s="22">
        <v>2690</v>
      </c>
      <c r="C1450" s="22" t="s">
        <v>35043</v>
      </c>
      <c r="D1450" s="22">
        <v>0</v>
      </c>
      <c r="E1450" s="22" t="s">
        <v>35044</v>
      </c>
      <c r="F1450" s="22"/>
      <c r="G1450" s="22" t="s">
        <v>35045</v>
      </c>
      <c r="H1450" s="22"/>
      <c r="I1450" s="22" t="s">
        <v>34850</v>
      </c>
      <c r="J1450" s="22">
        <v>0</v>
      </c>
      <c r="K1450" s="22">
        <v>1</v>
      </c>
      <c r="L1450" s="22" t="s">
        <v>24</v>
      </c>
      <c r="M1450" s="22"/>
      <c r="N1450" s="22"/>
      <c r="O1450" s="22"/>
      <c r="P1450" s="22"/>
    </row>
    <row r="1451" spans="1:16" x14ac:dyDescent="0.3">
      <c r="A1451" s="22" t="e">
        <f>VLOOKUP(B1451,web_archive!D:D,1,FALSE)</f>
        <v>#N/A</v>
      </c>
      <c r="B1451" s="22">
        <v>2691</v>
      </c>
      <c r="C1451" s="22" t="s">
        <v>35046</v>
      </c>
      <c r="D1451" s="22">
        <v>0</v>
      </c>
      <c r="E1451" s="22" t="s">
        <v>35047</v>
      </c>
      <c r="F1451" s="22"/>
      <c r="G1451" s="22" t="s">
        <v>35048</v>
      </c>
      <c r="H1451" s="22"/>
      <c r="I1451" s="22" t="s">
        <v>34850</v>
      </c>
      <c r="J1451" s="22">
        <v>0</v>
      </c>
      <c r="K1451" s="22">
        <v>1</v>
      </c>
      <c r="L1451" s="22" t="s">
        <v>24</v>
      </c>
      <c r="M1451" s="22"/>
      <c r="N1451" s="22"/>
      <c r="O1451" s="22"/>
      <c r="P1451" s="22"/>
    </row>
    <row r="1452" spans="1:16" x14ac:dyDescent="0.3">
      <c r="A1452" s="22" t="e">
        <f>VLOOKUP(B1452,web_archive!D:D,1,FALSE)</f>
        <v>#N/A</v>
      </c>
      <c r="B1452" s="22">
        <v>2692</v>
      </c>
      <c r="C1452" s="22" t="s">
        <v>35049</v>
      </c>
      <c r="D1452" s="22">
        <v>0</v>
      </c>
      <c r="E1452" s="22" t="s">
        <v>35050</v>
      </c>
      <c r="F1452" s="22"/>
      <c r="G1452" s="22" t="s">
        <v>35051</v>
      </c>
      <c r="H1452" s="22"/>
      <c r="I1452" s="22" t="s">
        <v>34850</v>
      </c>
      <c r="J1452" s="22">
        <v>0</v>
      </c>
      <c r="K1452" s="22">
        <v>1</v>
      </c>
      <c r="L1452" s="22" t="s">
        <v>24</v>
      </c>
      <c r="M1452" s="22"/>
      <c r="N1452" s="22"/>
      <c r="O1452" s="22"/>
      <c r="P1452" s="22"/>
    </row>
    <row r="1453" spans="1:16" x14ac:dyDescent="0.3">
      <c r="A1453" s="22" t="e">
        <f>VLOOKUP(B1453,web_archive!D:D,1,FALSE)</f>
        <v>#N/A</v>
      </c>
      <c r="B1453" s="22">
        <v>2693</v>
      </c>
      <c r="C1453" s="22" t="s">
        <v>35052</v>
      </c>
      <c r="D1453" s="22">
        <v>0</v>
      </c>
      <c r="E1453" s="22" t="s">
        <v>35053</v>
      </c>
      <c r="F1453" s="22"/>
      <c r="G1453" s="22" t="s">
        <v>35054</v>
      </c>
      <c r="H1453" s="22"/>
      <c r="I1453" s="22" t="s">
        <v>34850</v>
      </c>
      <c r="J1453" s="22">
        <v>0</v>
      </c>
      <c r="K1453" s="22">
        <v>1</v>
      </c>
      <c r="L1453" s="22" t="s">
        <v>24</v>
      </c>
      <c r="M1453" s="22"/>
      <c r="N1453" s="22"/>
      <c r="O1453" s="22"/>
      <c r="P1453" s="22"/>
    </row>
    <row r="1454" spans="1:16" x14ac:dyDescent="0.3">
      <c r="A1454" s="22" t="e">
        <f>VLOOKUP(B1454,web_archive!D:D,1,FALSE)</f>
        <v>#N/A</v>
      </c>
      <c r="B1454" s="22">
        <v>2694</v>
      </c>
      <c r="C1454" s="22" t="s">
        <v>35055</v>
      </c>
      <c r="D1454" s="22">
        <v>0</v>
      </c>
      <c r="E1454" s="22" t="s">
        <v>35056</v>
      </c>
      <c r="F1454" s="22"/>
      <c r="G1454" s="22" t="s">
        <v>35057</v>
      </c>
      <c r="H1454" s="22"/>
      <c r="I1454" s="22" t="s">
        <v>34850</v>
      </c>
      <c r="J1454" s="22">
        <v>0</v>
      </c>
      <c r="K1454" s="22">
        <v>1</v>
      </c>
      <c r="L1454" s="22" t="s">
        <v>24</v>
      </c>
      <c r="M1454" s="22"/>
      <c r="N1454" s="22"/>
      <c r="O1454" s="22"/>
      <c r="P1454" s="22"/>
    </row>
    <row r="1455" spans="1:16" x14ac:dyDescent="0.3">
      <c r="A1455" s="22" t="e">
        <f>VLOOKUP(B1455,web_archive!D:D,1,FALSE)</f>
        <v>#N/A</v>
      </c>
      <c r="B1455" s="22">
        <v>2695</v>
      </c>
      <c r="C1455" s="22" t="s">
        <v>35058</v>
      </c>
      <c r="D1455" s="22">
        <v>0</v>
      </c>
      <c r="E1455" s="22" t="s">
        <v>35059</v>
      </c>
      <c r="F1455" s="22"/>
      <c r="G1455" s="22" t="s">
        <v>34027</v>
      </c>
      <c r="H1455" s="22"/>
      <c r="I1455" s="22" t="s">
        <v>34850</v>
      </c>
      <c r="J1455" s="22">
        <v>5</v>
      </c>
      <c r="K1455" s="22">
        <v>1</v>
      </c>
      <c r="L1455" s="22" t="s">
        <v>24</v>
      </c>
      <c r="M1455" s="22"/>
      <c r="N1455" s="22"/>
      <c r="O1455" s="22"/>
      <c r="P1455" s="22"/>
    </row>
    <row r="1456" spans="1:16" x14ac:dyDescent="0.3">
      <c r="A1456" s="22" t="e">
        <f>VLOOKUP(B1456,web_archive!D:D,1,FALSE)</f>
        <v>#N/A</v>
      </c>
      <c r="B1456" s="22">
        <v>2696</v>
      </c>
      <c r="C1456" s="22" t="s">
        <v>35060</v>
      </c>
      <c r="D1456" s="22">
        <v>0</v>
      </c>
      <c r="E1456" s="22" t="s">
        <v>34972</v>
      </c>
      <c r="F1456" s="22"/>
      <c r="G1456" s="22" t="s">
        <v>34974</v>
      </c>
      <c r="H1456" s="22"/>
      <c r="I1456" s="22" t="s">
        <v>34850</v>
      </c>
      <c r="J1456" s="22">
        <v>1</v>
      </c>
      <c r="K1456" s="22">
        <v>1</v>
      </c>
      <c r="L1456" s="22" t="s">
        <v>24</v>
      </c>
      <c r="M1456" s="22"/>
      <c r="N1456" s="22"/>
      <c r="O1456" s="22"/>
      <c r="P1456" s="22"/>
    </row>
    <row r="1457" spans="1:16" x14ac:dyDescent="0.3">
      <c r="A1457" s="22" t="e">
        <f>VLOOKUP(B1457,web_archive!D:D,1,FALSE)</f>
        <v>#N/A</v>
      </c>
      <c r="B1457" s="22">
        <v>2697</v>
      </c>
      <c r="C1457" s="22" t="s">
        <v>35061</v>
      </c>
      <c r="D1457" s="22">
        <v>0</v>
      </c>
      <c r="E1457" s="22" t="s">
        <v>34975</v>
      </c>
      <c r="F1457" s="22"/>
      <c r="G1457" s="22" t="s">
        <v>34976</v>
      </c>
      <c r="H1457" s="22"/>
      <c r="I1457" s="22" t="s">
        <v>34850</v>
      </c>
      <c r="J1457" s="22">
        <v>1</v>
      </c>
      <c r="K1457" s="22">
        <v>1</v>
      </c>
      <c r="L1457" s="22" t="s">
        <v>24</v>
      </c>
      <c r="M1457" s="22"/>
      <c r="N1457" s="22"/>
      <c r="O1457" s="22"/>
      <c r="P1457" s="22"/>
    </row>
    <row r="1458" spans="1:16" x14ac:dyDescent="0.3">
      <c r="A1458" s="22" t="e">
        <f>VLOOKUP(B1458,web_archive!D:D,1,FALSE)</f>
        <v>#N/A</v>
      </c>
      <c r="B1458" s="22">
        <v>2698</v>
      </c>
      <c r="C1458" s="22" t="s">
        <v>35062</v>
      </c>
      <c r="D1458" s="22">
        <v>0</v>
      </c>
      <c r="E1458" s="22" t="s">
        <v>34977</v>
      </c>
      <c r="F1458" s="22"/>
      <c r="G1458" s="22" t="s">
        <v>34978</v>
      </c>
      <c r="H1458" s="22"/>
      <c r="I1458" s="22" t="s">
        <v>34850</v>
      </c>
      <c r="J1458" s="22">
        <v>1</v>
      </c>
      <c r="K1458" s="22">
        <v>1</v>
      </c>
      <c r="L1458" s="22" t="s">
        <v>24</v>
      </c>
      <c r="M1458" s="22"/>
      <c r="N1458" s="22"/>
      <c r="O1458" s="22"/>
      <c r="P1458" s="22"/>
    </row>
    <row r="1459" spans="1:16" x14ac:dyDescent="0.3">
      <c r="A1459" s="22" t="e">
        <f>VLOOKUP(B1459,web_archive!D:D,1,FALSE)</f>
        <v>#N/A</v>
      </c>
      <c r="B1459" s="22">
        <v>2699</v>
      </c>
      <c r="C1459" s="22" t="s">
        <v>35063</v>
      </c>
      <c r="D1459" s="22">
        <v>0</v>
      </c>
      <c r="E1459" s="22" t="s">
        <v>34979</v>
      </c>
      <c r="F1459" s="22"/>
      <c r="G1459" s="22" t="s">
        <v>34980</v>
      </c>
      <c r="H1459" s="22"/>
      <c r="I1459" s="22" t="s">
        <v>34850</v>
      </c>
      <c r="J1459" s="22">
        <v>1</v>
      </c>
      <c r="K1459" s="22">
        <v>1</v>
      </c>
      <c r="L1459" s="22" t="s">
        <v>24</v>
      </c>
      <c r="M1459" s="22"/>
      <c r="N1459" s="22"/>
      <c r="O1459" s="22"/>
      <c r="P1459" s="22"/>
    </row>
    <row r="1460" spans="1:16" x14ac:dyDescent="0.3">
      <c r="A1460" s="22">
        <f>VLOOKUP(B1460,web_archive!D:D,1,FALSE)</f>
        <v>2700</v>
      </c>
      <c r="B1460" s="22">
        <v>2700</v>
      </c>
      <c r="C1460" s="22" t="s">
        <v>8252</v>
      </c>
      <c r="D1460" s="22">
        <v>10</v>
      </c>
      <c r="E1460" s="22" t="s">
        <v>35064</v>
      </c>
      <c r="F1460" s="22" t="s">
        <v>35065</v>
      </c>
      <c r="G1460" s="22" t="s">
        <v>32712</v>
      </c>
      <c r="H1460" s="22"/>
      <c r="I1460" s="22" t="s">
        <v>34850</v>
      </c>
      <c r="J1460" s="22">
        <v>0</v>
      </c>
      <c r="K1460" s="22">
        <v>0</v>
      </c>
      <c r="L1460" s="22" t="s">
        <v>24</v>
      </c>
      <c r="M1460" s="22"/>
      <c r="N1460" s="22"/>
      <c r="O1460" s="22"/>
      <c r="P1460" s="22"/>
    </row>
    <row r="1461" spans="1:16" x14ac:dyDescent="0.3">
      <c r="A1461" s="22">
        <f>VLOOKUP(B1461,web_archive!D:D,1,FALSE)</f>
        <v>2701</v>
      </c>
      <c r="B1461" s="22">
        <v>2701</v>
      </c>
      <c r="C1461" s="22" t="s">
        <v>35066</v>
      </c>
      <c r="D1461" s="22">
        <v>10</v>
      </c>
      <c r="E1461" s="22" t="s">
        <v>35067</v>
      </c>
      <c r="F1461" s="22" t="s">
        <v>35068</v>
      </c>
      <c r="G1461" s="22" t="s">
        <v>35069</v>
      </c>
      <c r="H1461" s="22"/>
      <c r="I1461" s="22" t="s">
        <v>34850</v>
      </c>
      <c r="J1461" s="22">
        <v>0</v>
      </c>
      <c r="K1461" s="22">
        <v>90</v>
      </c>
      <c r="L1461" s="22" t="s">
        <v>24</v>
      </c>
      <c r="M1461" s="22"/>
      <c r="N1461" s="22"/>
      <c r="O1461" s="22"/>
      <c r="P1461" s="22"/>
    </row>
    <row r="1462" spans="1:16" x14ac:dyDescent="0.3">
      <c r="A1462" s="22">
        <f>VLOOKUP(B1462,web_archive!D:D,1,FALSE)</f>
        <v>2702</v>
      </c>
      <c r="B1462" s="22">
        <v>2702</v>
      </c>
      <c r="C1462" s="22" t="s">
        <v>35070</v>
      </c>
      <c r="D1462" s="22">
        <v>10</v>
      </c>
      <c r="E1462" s="22" t="s">
        <v>35071</v>
      </c>
      <c r="F1462" s="22" t="s">
        <v>35072</v>
      </c>
      <c r="G1462" s="22" t="s">
        <v>34859</v>
      </c>
      <c r="H1462" s="22"/>
      <c r="I1462" s="22" t="s">
        <v>34850</v>
      </c>
      <c r="J1462" s="22">
        <v>0</v>
      </c>
      <c r="K1462" s="22">
        <v>90</v>
      </c>
      <c r="L1462" s="22" t="s">
        <v>24</v>
      </c>
      <c r="M1462" s="22"/>
      <c r="N1462" s="22"/>
      <c r="O1462" s="22"/>
      <c r="P1462" s="22"/>
    </row>
    <row r="1463" spans="1:16" x14ac:dyDescent="0.3">
      <c r="A1463" s="22" t="e">
        <f>VLOOKUP(B1463,web_archive!D:D,1,FALSE)</f>
        <v>#N/A</v>
      </c>
      <c r="B1463" s="22">
        <v>2703</v>
      </c>
      <c r="C1463" s="22" t="s">
        <v>35073</v>
      </c>
      <c r="D1463" s="22">
        <v>15</v>
      </c>
      <c r="E1463" s="22" t="s">
        <v>35074</v>
      </c>
      <c r="F1463" s="22" t="s">
        <v>35075</v>
      </c>
      <c r="G1463" s="22" t="s">
        <v>35076</v>
      </c>
      <c r="H1463" s="22"/>
      <c r="I1463" s="22" t="s">
        <v>34850</v>
      </c>
      <c r="J1463" s="22">
        <v>0</v>
      </c>
      <c r="K1463" s="22">
        <v>90</v>
      </c>
      <c r="L1463" s="22" t="s">
        <v>24</v>
      </c>
      <c r="M1463" s="22"/>
      <c r="N1463" s="22"/>
      <c r="O1463" s="22"/>
      <c r="P1463" s="22"/>
    </row>
    <row r="1464" spans="1:16" x14ac:dyDescent="0.3">
      <c r="A1464" s="22" t="e">
        <f>VLOOKUP(B1464,web_archive!D:D,1,FALSE)</f>
        <v>#N/A</v>
      </c>
      <c r="B1464" s="22">
        <v>2704</v>
      </c>
      <c r="C1464" s="22" t="s">
        <v>13601</v>
      </c>
      <c r="D1464" s="22">
        <v>10</v>
      </c>
      <c r="E1464" s="22" t="s">
        <v>35077</v>
      </c>
      <c r="F1464" s="22"/>
      <c r="G1464" s="22" t="s">
        <v>34488</v>
      </c>
      <c r="H1464" s="22"/>
      <c r="I1464" s="22" t="s">
        <v>34850</v>
      </c>
      <c r="J1464" s="22">
        <v>4</v>
      </c>
      <c r="K1464" s="22">
        <v>0</v>
      </c>
      <c r="L1464" s="22" t="s">
        <v>24</v>
      </c>
      <c r="M1464" s="22"/>
      <c r="N1464" s="22"/>
      <c r="O1464" s="22"/>
      <c r="P1464" s="22"/>
    </row>
    <row r="1465" spans="1:16" x14ac:dyDescent="0.3">
      <c r="A1465" s="22" t="e">
        <f>VLOOKUP(B1465,web_archive!D:D,1,FALSE)</f>
        <v>#N/A</v>
      </c>
      <c r="B1465" s="22">
        <v>2705</v>
      </c>
      <c r="C1465" s="22" t="s">
        <v>13601</v>
      </c>
      <c r="D1465" s="22">
        <v>10</v>
      </c>
      <c r="E1465" s="22" t="s">
        <v>35078</v>
      </c>
      <c r="F1465" s="22"/>
      <c r="G1465" s="22" t="s">
        <v>35079</v>
      </c>
      <c r="H1465" s="22"/>
      <c r="I1465" s="22" t="s">
        <v>34850</v>
      </c>
      <c r="J1465" s="22">
        <v>4</v>
      </c>
      <c r="K1465" s="22">
        <v>0</v>
      </c>
      <c r="L1465" s="22" t="s">
        <v>24</v>
      </c>
      <c r="M1465" s="22"/>
      <c r="N1465" s="22"/>
      <c r="O1465" s="22"/>
      <c r="P1465" s="22"/>
    </row>
    <row r="1466" spans="1:16" x14ac:dyDescent="0.3">
      <c r="A1466" s="22" t="e">
        <f>VLOOKUP(B1466,web_archive!D:D,1,FALSE)</f>
        <v>#N/A</v>
      </c>
      <c r="B1466" s="22">
        <v>2706</v>
      </c>
      <c r="C1466" s="22" t="s">
        <v>13604</v>
      </c>
      <c r="D1466" s="22">
        <v>1</v>
      </c>
      <c r="E1466" s="22" t="s">
        <v>35080</v>
      </c>
      <c r="F1466" s="22"/>
      <c r="G1466" s="22" t="s">
        <v>32712</v>
      </c>
      <c r="H1466" s="22"/>
      <c r="I1466" s="22" t="s">
        <v>34850</v>
      </c>
      <c r="J1466" s="22">
        <v>0</v>
      </c>
      <c r="K1466" s="22">
        <v>0</v>
      </c>
      <c r="L1466" s="22" t="s">
        <v>24</v>
      </c>
      <c r="M1466" s="22"/>
      <c r="N1466" s="22"/>
      <c r="O1466" s="22"/>
      <c r="P1466" s="22"/>
    </row>
    <row r="1467" spans="1:16" x14ac:dyDescent="0.3">
      <c r="A1467" s="22" t="e">
        <f>VLOOKUP(B1467,web_archive!D:D,1,FALSE)</f>
        <v>#N/A</v>
      </c>
      <c r="B1467" s="22">
        <v>2707</v>
      </c>
      <c r="C1467" s="22" t="s">
        <v>13606</v>
      </c>
      <c r="D1467" s="22">
        <v>10</v>
      </c>
      <c r="E1467" s="22" t="s">
        <v>35081</v>
      </c>
      <c r="F1467" s="22"/>
      <c r="G1467" s="22" t="s">
        <v>32712</v>
      </c>
      <c r="H1467" s="22"/>
      <c r="I1467" s="22" t="s">
        <v>34850</v>
      </c>
      <c r="J1467" s="22">
        <v>0</v>
      </c>
      <c r="K1467" s="22">
        <v>0</v>
      </c>
      <c r="L1467" s="22" t="s">
        <v>24</v>
      </c>
      <c r="M1467" s="22"/>
      <c r="N1467" s="22"/>
      <c r="O1467" s="22"/>
      <c r="P1467" s="22"/>
    </row>
    <row r="1468" spans="1:16" x14ac:dyDescent="0.3">
      <c r="A1468" s="22" t="e">
        <f>VLOOKUP(B1468,web_archive!D:D,1,FALSE)</f>
        <v>#N/A</v>
      </c>
      <c r="B1468" s="22">
        <v>2708</v>
      </c>
      <c r="C1468" s="22" t="s">
        <v>13608</v>
      </c>
      <c r="D1468" s="22">
        <v>5</v>
      </c>
      <c r="E1468" s="22" t="s">
        <v>35082</v>
      </c>
      <c r="F1468" s="22"/>
      <c r="G1468" s="22" t="s">
        <v>35083</v>
      </c>
      <c r="H1468" s="22"/>
      <c r="I1468" s="22" t="s">
        <v>34850</v>
      </c>
      <c r="J1468" s="22">
        <v>0</v>
      </c>
      <c r="K1468" s="22">
        <v>0</v>
      </c>
      <c r="L1468" s="22" t="s">
        <v>24</v>
      </c>
      <c r="M1468" s="22"/>
      <c r="N1468" s="22"/>
      <c r="O1468" s="22"/>
      <c r="P1468" s="22"/>
    </row>
    <row r="1469" spans="1:16" x14ac:dyDescent="0.3">
      <c r="A1469" s="22">
        <f>VLOOKUP(B1469,web_archive!D:D,1,FALSE)</f>
        <v>2710</v>
      </c>
      <c r="B1469" s="22">
        <v>2710</v>
      </c>
      <c r="C1469" s="22" t="s">
        <v>1265</v>
      </c>
      <c r="D1469" s="22">
        <v>100</v>
      </c>
      <c r="E1469" s="22" t="s">
        <v>35084</v>
      </c>
      <c r="F1469" s="22" t="s">
        <v>35085</v>
      </c>
      <c r="G1469" s="22" t="s">
        <v>35086</v>
      </c>
      <c r="H1469" s="22"/>
      <c r="I1469" s="22" t="s">
        <v>34850</v>
      </c>
      <c r="J1469" s="22">
        <v>0</v>
      </c>
      <c r="K1469" s="22">
        <v>1</v>
      </c>
      <c r="L1469" s="22" t="s">
        <v>24</v>
      </c>
      <c r="M1469" s="22"/>
      <c r="N1469" s="22"/>
      <c r="O1469" s="22"/>
      <c r="P1469" s="22"/>
    </row>
    <row r="1470" spans="1:16" x14ac:dyDescent="0.3">
      <c r="A1470" s="22" t="e">
        <f>VLOOKUP(B1470,web_archive!D:D,1,FALSE)</f>
        <v>#N/A</v>
      </c>
      <c r="B1470" s="22">
        <v>2711</v>
      </c>
      <c r="C1470" s="22" t="s">
        <v>35087</v>
      </c>
      <c r="D1470" s="22">
        <v>0</v>
      </c>
      <c r="E1470" s="22" t="s">
        <v>35009</v>
      </c>
      <c r="F1470" s="22"/>
      <c r="G1470" s="22" t="s">
        <v>35011</v>
      </c>
      <c r="H1470" s="22"/>
      <c r="I1470" s="22" t="s">
        <v>34850</v>
      </c>
      <c r="J1470" s="22">
        <v>0</v>
      </c>
      <c r="K1470" s="22">
        <v>1</v>
      </c>
      <c r="L1470" s="22" t="s">
        <v>24</v>
      </c>
      <c r="M1470" s="22"/>
      <c r="N1470" s="22"/>
      <c r="O1470" s="22"/>
      <c r="P1470" s="22"/>
    </row>
    <row r="1471" spans="1:16" x14ac:dyDescent="0.3">
      <c r="A1471" s="22">
        <f>VLOOKUP(B1471,web_archive!D:D,1,FALSE)</f>
        <v>2712</v>
      </c>
      <c r="B1471" s="22">
        <v>2712</v>
      </c>
      <c r="C1471" s="22" t="s">
        <v>35088</v>
      </c>
      <c r="D1471" s="22">
        <v>30</v>
      </c>
      <c r="E1471" s="22" t="s">
        <v>35089</v>
      </c>
      <c r="F1471" s="22" t="s">
        <v>35090</v>
      </c>
      <c r="G1471" s="22" t="s">
        <v>35091</v>
      </c>
      <c r="H1471" s="22"/>
      <c r="I1471" s="22" t="s">
        <v>34850</v>
      </c>
      <c r="J1471" s="22">
        <v>0</v>
      </c>
      <c r="K1471" s="22">
        <v>1</v>
      </c>
      <c r="L1471" s="22" t="s">
        <v>24</v>
      </c>
      <c r="M1471" s="22"/>
      <c r="N1471" s="22"/>
      <c r="O1471" s="22"/>
      <c r="P1471" s="22"/>
    </row>
    <row r="1472" spans="1:16" x14ac:dyDescent="0.3">
      <c r="A1472" s="22" t="e">
        <f>VLOOKUP(B1472,web_archive!D:D,1,FALSE)</f>
        <v>#N/A</v>
      </c>
      <c r="B1472" s="22">
        <v>2713</v>
      </c>
      <c r="C1472" s="22" t="s">
        <v>35092</v>
      </c>
      <c r="D1472" s="22">
        <v>0</v>
      </c>
      <c r="E1472" s="22" t="s">
        <v>35093</v>
      </c>
      <c r="F1472" s="22"/>
      <c r="G1472" s="22" t="s">
        <v>32712</v>
      </c>
      <c r="H1472" s="22"/>
      <c r="I1472" s="22" t="s">
        <v>34850</v>
      </c>
      <c r="J1472" s="22">
        <v>0</v>
      </c>
      <c r="K1472" s="22">
        <v>0</v>
      </c>
      <c r="L1472" s="22" t="s">
        <v>24</v>
      </c>
      <c r="M1472" s="22"/>
      <c r="N1472" s="22"/>
      <c r="O1472" s="22"/>
      <c r="P1472" s="22"/>
    </row>
    <row r="1473" spans="1:16" x14ac:dyDescent="0.3">
      <c r="A1473" s="22" t="e">
        <f>VLOOKUP(B1473,web_archive!D:D,1,FALSE)</f>
        <v>#N/A</v>
      </c>
      <c r="B1473" s="22">
        <v>2714</v>
      </c>
      <c r="C1473" s="22" t="s">
        <v>13617</v>
      </c>
      <c r="D1473" s="22">
        <v>0</v>
      </c>
      <c r="E1473" s="22" t="s">
        <v>35094</v>
      </c>
      <c r="F1473" s="22"/>
      <c r="G1473" s="22" t="s">
        <v>32712</v>
      </c>
      <c r="H1473" s="22"/>
      <c r="I1473" s="22"/>
      <c r="J1473" s="22"/>
      <c r="K1473" s="22"/>
      <c r="L1473" s="22"/>
      <c r="M1473" s="22"/>
      <c r="N1473" s="22"/>
      <c r="O1473" s="22"/>
      <c r="P1473" s="22"/>
    </row>
    <row r="1474" spans="1:16" x14ac:dyDescent="0.3">
      <c r="A1474" s="22" t="e">
        <f>VLOOKUP(B1474,web_archive!D:D,1,FALSE)</f>
        <v>#N/A</v>
      </c>
      <c r="B1474" s="22">
        <v>2715</v>
      </c>
      <c r="C1474" s="22" t="s">
        <v>35095</v>
      </c>
      <c r="D1474" s="22">
        <v>10</v>
      </c>
      <c r="E1474" s="22" t="s">
        <v>35096</v>
      </c>
      <c r="F1474" s="22"/>
      <c r="G1474" s="22" t="s">
        <v>35097</v>
      </c>
      <c r="H1474" s="22"/>
      <c r="I1474" s="22" t="s">
        <v>34850</v>
      </c>
      <c r="J1474" s="22">
        <v>0</v>
      </c>
      <c r="K1474" s="22">
        <v>0</v>
      </c>
      <c r="L1474" s="22" t="s">
        <v>24</v>
      </c>
      <c r="M1474" s="22"/>
      <c r="N1474" s="22"/>
      <c r="O1474" s="22"/>
      <c r="P1474" s="22"/>
    </row>
    <row r="1475" spans="1:16" x14ac:dyDescent="0.3">
      <c r="A1475" s="22" t="e">
        <f>VLOOKUP(B1475,web_archive!D:D,1,FALSE)</f>
        <v>#N/A</v>
      </c>
      <c r="B1475" s="22">
        <v>2716</v>
      </c>
      <c r="C1475" s="22" t="s">
        <v>35098</v>
      </c>
      <c r="D1475" s="22">
        <v>10</v>
      </c>
      <c r="E1475" s="22" t="s">
        <v>35099</v>
      </c>
      <c r="F1475" s="22" t="s">
        <v>35100</v>
      </c>
      <c r="G1475" s="22" t="s">
        <v>35101</v>
      </c>
      <c r="H1475" s="22"/>
      <c r="I1475" s="22" t="s">
        <v>34850</v>
      </c>
      <c r="J1475" s="22">
        <v>0</v>
      </c>
      <c r="K1475" s="22">
        <v>0</v>
      </c>
      <c r="L1475" s="22" t="s">
        <v>24</v>
      </c>
      <c r="M1475" s="22"/>
      <c r="N1475" s="22"/>
      <c r="O1475" s="22"/>
      <c r="P1475" s="22"/>
    </row>
    <row r="1476" spans="1:16" x14ac:dyDescent="0.3">
      <c r="A1476" s="22" t="e">
        <f>VLOOKUP(B1476,web_archive!D:D,1,FALSE)</f>
        <v>#N/A</v>
      </c>
      <c r="B1476" s="22">
        <v>2718</v>
      </c>
      <c r="C1476" s="22" t="s">
        <v>35102</v>
      </c>
      <c r="D1476" s="22">
        <v>20</v>
      </c>
      <c r="E1476" s="22" t="s">
        <v>35103</v>
      </c>
      <c r="F1476" s="22" t="s">
        <v>35104</v>
      </c>
      <c r="G1476" s="22" t="s">
        <v>32712</v>
      </c>
      <c r="H1476" s="22"/>
      <c r="I1476" s="22" t="s">
        <v>34850</v>
      </c>
      <c r="J1476" s="22">
        <v>0</v>
      </c>
      <c r="K1476" s="22">
        <v>65</v>
      </c>
      <c r="L1476" s="22" t="s">
        <v>24</v>
      </c>
      <c r="M1476" s="22"/>
      <c r="N1476" s="22"/>
      <c r="O1476" s="22"/>
      <c r="P1476" s="22"/>
    </row>
    <row r="1477" spans="1:16" x14ac:dyDescent="0.3">
      <c r="A1477" s="22">
        <f>VLOOKUP(B1477,web_archive!D:D,1,FALSE)</f>
        <v>2719</v>
      </c>
      <c r="B1477" s="22">
        <v>2719</v>
      </c>
      <c r="C1477" s="22" t="s">
        <v>5590</v>
      </c>
      <c r="D1477" s="22">
        <v>70</v>
      </c>
      <c r="E1477" s="22" t="s">
        <v>35105</v>
      </c>
      <c r="F1477" s="22" t="s">
        <v>35106</v>
      </c>
      <c r="G1477" s="22" t="s">
        <v>35107</v>
      </c>
      <c r="H1477" s="22"/>
      <c r="I1477" s="22" t="s">
        <v>34850</v>
      </c>
      <c r="J1477" s="22">
        <v>1</v>
      </c>
      <c r="K1477" s="22">
        <v>50</v>
      </c>
      <c r="L1477" s="22" t="s">
        <v>24</v>
      </c>
      <c r="M1477" s="22"/>
      <c r="N1477" s="22"/>
      <c r="O1477" s="22"/>
      <c r="P1477" s="22"/>
    </row>
    <row r="1478" spans="1:16" x14ac:dyDescent="0.3">
      <c r="A1478" s="22">
        <f>VLOOKUP(B1478,web_archive!D:D,1,FALSE)</f>
        <v>2720</v>
      </c>
      <c r="B1478" s="22">
        <v>2720</v>
      </c>
      <c r="C1478" s="22" t="s">
        <v>6579</v>
      </c>
      <c r="D1478" s="22">
        <v>0</v>
      </c>
      <c r="E1478" s="22" t="s">
        <v>35108</v>
      </c>
      <c r="F1478" s="22"/>
      <c r="G1478" s="22" t="s">
        <v>35109</v>
      </c>
      <c r="H1478" s="22"/>
      <c r="I1478" s="22" t="s">
        <v>34850</v>
      </c>
      <c r="J1478" s="22">
        <v>1</v>
      </c>
      <c r="K1478" s="22">
        <v>70</v>
      </c>
      <c r="L1478" s="22" t="s">
        <v>24</v>
      </c>
      <c r="M1478" s="22"/>
      <c r="N1478" s="22"/>
      <c r="O1478" s="22"/>
      <c r="P1478" s="22"/>
    </row>
    <row r="1479" spans="1:16" x14ac:dyDescent="0.3">
      <c r="A1479" s="22">
        <f>VLOOKUP(B1479,web_archive!D:D,1,FALSE)</f>
        <v>2721</v>
      </c>
      <c r="B1479" s="22">
        <v>2721</v>
      </c>
      <c r="C1479" s="22" t="s">
        <v>6584</v>
      </c>
      <c r="D1479" s="22">
        <v>0</v>
      </c>
      <c r="E1479" s="22" t="s">
        <v>35110</v>
      </c>
      <c r="F1479" s="22"/>
      <c r="G1479" s="22" t="s">
        <v>35111</v>
      </c>
      <c r="H1479" s="22"/>
      <c r="I1479" s="22" t="s">
        <v>34850</v>
      </c>
      <c r="J1479" s="22">
        <v>1</v>
      </c>
      <c r="K1479" s="22">
        <v>70</v>
      </c>
      <c r="L1479" s="22" t="s">
        <v>24</v>
      </c>
      <c r="M1479" s="22"/>
      <c r="N1479" s="22"/>
      <c r="O1479" s="22"/>
      <c r="P1479" s="22"/>
    </row>
    <row r="1480" spans="1:16" x14ac:dyDescent="0.3">
      <c r="A1480" s="22">
        <f>VLOOKUP(B1480,web_archive!D:D,1,FALSE)</f>
        <v>2722</v>
      </c>
      <c r="B1480" s="22">
        <v>2722</v>
      </c>
      <c r="C1480" s="22" t="s">
        <v>6559</v>
      </c>
      <c r="D1480" s="22">
        <v>0</v>
      </c>
      <c r="E1480" s="22" t="s">
        <v>35112</v>
      </c>
      <c r="F1480" s="22"/>
      <c r="G1480" s="22" t="s">
        <v>35113</v>
      </c>
      <c r="H1480" s="22"/>
      <c r="I1480" s="22" t="s">
        <v>34850</v>
      </c>
      <c r="J1480" s="22">
        <v>1</v>
      </c>
      <c r="K1480" s="22">
        <v>70</v>
      </c>
      <c r="L1480" s="22" t="s">
        <v>24</v>
      </c>
      <c r="M1480" s="22"/>
      <c r="N1480" s="22"/>
      <c r="O1480" s="22"/>
      <c r="P1480" s="22"/>
    </row>
    <row r="1481" spans="1:16" x14ac:dyDescent="0.3">
      <c r="A1481" s="22">
        <f>VLOOKUP(B1481,web_archive!D:D,1,FALSE)</f>
        <v>2723</v>
      </c>
      <c r="B1481" s="22">
        <v>2723</v>
      </c>
      <c r="C1481" s="22" t="s">
        <v>6571</v>
      </c>
      <c r="D1481" s="22">
        <v>0</v>
      </c>
      <c r="E1481" s="22" t="s">
        <v>35114</v>
      </c>
      <c r="F1481" s="22"/>
      <c r="G1481" s="22" t="s">
        <v>35115</v>
      </c>
      <c r="H1481" s="22"/>
      <c r="I1481" s="22" t="s">
        <v>34850</v>
      </c>
      <c r="J1481" s="22">
        <v>1</v>
      </c>
      <c r="K1481" s="22">
        <v>70</v>
      </c>
      <c r="L1481" s="22" t="s">
        <v>24</v>
      </c>
      <c r="M1481" s="22"/>
      <c r="N1481" s="22"/>
      <c r="O1481" s="22"/>
      <c r="P1481" s="22"/>
    </row>
    <row r="1482" spans="1:16" x14ac:dyDescent="0.3">
      <c r="A1482" s="22">
        <f>VLOOKUP(B1482,web_archive!D:D,1,FALSE)</f>
        <v>2724</v>
      </c>
      <c r="B1482" s="22">
        <v>2724</v>
      </c>
      <c r="C1482" s="22" t="s">
        <v>6563</v>
      </c>
      <c r="D1482" s="22">
        <v>0</v>
      </c>
      <c r="E1482" s="22" t="s">
        <v>35116</v>
      </c>
      <c r="F1482" s="22"/>
      <c r="G1482" s="22" t="s">
        <v>35117</v>
      </c>
      <c r="H1482" s="22"/>
      <c r="I1482" s="22" t="s">
        <v>34850</v>
      </c>
      <c r="J1482" s="22">
        <v>1</v>
      </c>
      <c r="K1482" s="22">
        <v>70</v>
      </c>
      <c r="L1482" s="22" t="s">
        <v>24</v>
      </c>
      <c r="M1482" s="22"/>
      <c r="N1482" s="22"/>
      <c r="O1482" s="22"/>
      <c r="P1482" s="22"/>
    </row>
    <row r="1483" spans="1:16" x14ac:dyDescent="0.3">
      <c r="A1483" s="22">
        <f>VLOOKUP(B1483,web_archive!D:D,1,FALSE)</f>
        <v>2725</v>
      </c>
      <c r="B1483" s="22">
        <v>2725</v>
      </c>
      <c r="C1483" s="22" t="s">
        <v>6575</v>
      </c>
      <c r="D1483" s="22">
        <v>0</v>
      </c>
      <c r="E1483" s="22" t="s">
        <v>35118</v>
      </c>
      <c r="F1483" s="22"/>
      <c r="G1483" s="22" t="s">
        <v>35119</v>
      </c>
      <c r="H1483" s="22"/>
      <c r="I1483" s="22" t="s">
        <v>34850</v>
      </c>
      <c r="J1483" s="22">
        <v>1</v>
      </c>
      <c r="K1483" s="22">
        <v>70</v>
      </c>
      <c r="L1483" s="22" t="s">
        <v>24</v>
      </c>
      <c r="M1483" s="22"/>
      <c r="N1483" s="22"/>
      <c r="O1483" s="22"/>
      <c r="P1483" s="22"/>
    </row>
    <row r="1484" spans="1:16" x14ac:dyDescent="0.3">
      <c r="A1484" s="22" t="e">
        <f>VLOOKUP(B1484,web_archive!D:D,1,FALSE)</f>
        <v>#N/A</v>
      </c>
      <c r="B1484" s="22">
        <v>2726</v>
      </c>
      <c r="C1484" s="22" t="s">
        <v>13623</v>
      </c>
      <c r="D1484" s="22">
        <v>10</v>
      </c>
      <c r="E1484" s="22" t="s">
        <v>35120</v>
      </c>
      <c r="F1484" s="22" t="s">
        <v>35121</v>
      </c>
      <c r="G1484" s="22" t="s">
        <v>35122</v>
      </c>
      <c r="H1484" s="22"/>
      <c r="I1484" s="22" t="s">
        <v>34850</v>
      </c>
      <c r="J1484" s="22">
        <v>0</v>
      </c>
      <c r="K1484" s="22">
        <v>70</v>
      </c>
      <c r="L1484" s="22" t="s">
        <v>24</v>
      </c>
      <c r="M1484" s="22"/>
      <c r="N1484" s="22"/>
      <c r="O1484" s="22"/>
      <c r="P1484" s="22"/>
    </row>
    <row r="1485" spans="1:16" x14ac:dyDescent="0.3">
      <c r="A1485" s="22" t="e">
        <f>VLOOKUP(B1485,web_archive!D:D,1,FALSE)</f>
        <v>#N/A</v>
      </c>
      <c r="B1485" s="22">
        <v>2727</v>
      </c>
      <c r="C1485" s="22" t="s">
        <v>13625</v>
      </c>
      <c r="D1485" s="22">
        <v>20</v>
      </c>
      <c r="E1485" s="22" t="s">
        <v>35123</v>
      </c>
      <c r="F1485" s="22" t="s">
        <v>35124</v>
      </c>
      <c r="G1485" s="22" t="s">
        <v>35125</v>
      </c>
      <c r="H1485" s="22"/>
      <c r="I1485" s="22" t="s">
        <v>34850</v>
      </c>
      <c r="J1485" s="22">
        <v>0</v>
      </c>
      <c r="K1485" s="22">
        <v>0</v>
      </c>
      <c r="L1485" s="22" t="s">
        <v>24</v>
      </c>
      <c r="M1485" s="22"/>
      <c r="N1485" s="22"/>
      <c r="O1485" s="22"/>
      <c r="P1485" s="22"/>
    </row>
    <row r="1486" spans="1:16" x14ac:dyDescent="0.3">
      <c r="A1486" s="22" t="e">
        <f>VLOOKUP(B1486,web_archive!D:D,1,FALSE)</f>
        <v>#N/A</v>
      </c>
      <c r="B1486" s="22">
        <v>2728</v>
      </c>
      <c r="C1486" s="22" t="s">
        <v>35126</v>
      </c>
      <c r="D1486" s="22">
        <v>5</v>
      </c>
      <c r="E1486" s="22" t="s">
        <v>35127</v>
      </c>
      <c r="F1486" s="22" t="s">
        <v>35128</v>
      </c>
      <c r="G1486" s="22" t="s">
        <v>35129</v>
      </c>
      <c r="H1486" s="22"/>
      <c r="I1486" s="22" t="s">
        <v>34850</v>
      </c>
      <c r="J1486" s="22">
        <v>0</v>
      </c>
      <c r="K1486" s="22">
        <v>80</v>
      </c>
      <c r="L1486" s="22" t="s">
        <v>24</v>
      </c>
      <c r="M1486" s="22"/>
      <c r="N1486" s="22"/>
      <c r="O1486" s="22"/>
      <c r="P1486" s="22"/>
    </row>
    <row r="1487" spans="1:16" x14ac:dyDescent="0.3">
      <c r="A1487" s="22" t="e">
        <f>VLOOKUP(B1487,web_archive!D:D,1,FALSE)</f>
        <v>#N/A</v>
      </c>
      <c r="B1487" s="22">
        <v>2729</v>
      </c>
      <c r="C1487" s="22" t="s">
        <v>35130</v>
      </c>
      <c r="D1487" s="22">
        <v>5</v>
      </c>
      <c r="E1487" s="22" t="s">
        <v>35131</v>
      </c>
      <c r="F1487" s="22" t="s">
        <v>35132</v>
      </c>
      <c r="G1487" s="22" t="s">
        <v>35133</v>
      </c>
      <c r="H1487" s="22"/>
      <c r="I1487" s="22" t="s">
        <v>34850</v>
      </c>
      <c r="J1487" s="22">
        <v>0</v>
      </c>
      <c r="K1487" s="22">
        <v>0</v>
      </c>
      <c r="L1487" s="22" t="s">
        <v>24</v>
      </c>
      <c r="M1487" s="22"/>
      <c r="N1487" s="22"/>
      <c r="O1487" s="22"/>
      <c r="P1487" s="22"/>
    </row>
    <row r="1488" spans="1:16" x14ac:dyDescent="0.3">
      <c r="A1488" s="22">
        <f>VLOOKUP(B1488,web_archive!D:D,1,FALSE)</f>
        <v>2730</v>
      </c>
      <c r="B1488" s="22">
        <v>2730</v>
      </c>
      <c r="C1488" s="22" t="s">
        <v>35134</v>
      </c>
      <c r="D1488" s="22">
        <v>5</v>
      </c>
      <c r="E1488" s="22" t="s">
        <v>35135</v>
      </c>
      <c r="F1488" s="22"/>
      <c r="G1488" s="22" t="s">
        <v>35136</v>
      </c>
      <c r="H1488" s="22"/>
      <c r="I1488" s="22" t="s">
        <v>34850</v>
      </c>
      <c r="J1488" s="22">
        <v>0</v>
      </c>
      <c r="K1488" s="22">
        <v>80</v>
      </c>
      <c r="L1488" s="22" t="s">
        <v>24</v>
      </c>
      <c r="M1488" s="22"/>
      <c r="N1488" s="22"/>
      <c r="O1488" s="22"/>
      <c r="P1488" s="22"/>
    </row>
    <row r="1489" spans="1:16" x14ac:dyDescent="0.3">
      <c r="A1489" s="22">
        <f>VLOOKUP(B1489,web_archive!D:D,1,FALSE)</f>
        <v>2731</v>
      </c>
      <c r="B1489" s="22">
        <v>2731</v>
      </c>
      <c r="C1489" s="22" t="s">
        <v>35137</v>
      </c>
      <c r="D1489" s="22">
        <v>5</v>
      </c>
      <c r="E1489" s="22" t="s">
        <v>35138</v>
      </c>
      <c r="F1489" s="22"/>
      <c r="G1489" s="22" t="s">
        <v>35139</v>
      </c>
      <c r="H1489" s="22"/>
      <c r="I1489" s="22" t="s">
        <v>34850</v>
      </c>
      <c r="J1489" s="22">
        <v>0</v>
      </c>
      <c r="K1489" s="22">
        <v>80</v>
      </c>
      <c r="L1489" s="22" t="s">
        <v>24</v>
      </c>
      <c r="M1489" s="22"/>
      <c r="N1489" s="22"/>
      <c r="O1489" s="22"/>
      <c r="P1489" s="22"/>
    </row>
    <row r="1490" spans="1:16" x14ac:dyDescent="0.3">
      <c r="A1490" s="22">
        <f>VLOOKUP(B1490,web_archive!D:D,1,FALSE)</f>
        <v>2732</v>
      </c>
      <c r="B1490" s="22">
        <v>2732</v>
      </c>
      <c r="C1490" s="22" t="s">
        <v>35140</v>
      </c>
      <c r="D1490" s="22">
        <v>5</v>
      </c>
      <c r="E1490" s="22" t="s">
        <v>35141</v>
      </c>
      <c r="F1490" s="22"/>
      <c r="G1490" s="22" t="s">
        <v>34882</v>
      </c>
      <c r="H1490" s="22"/>
      <c r="I1490" s="22" t="s">
        <v>34850</v>
      </c>
      <c r="J1490" s="22">
        <v>0</v>
      </c>
      <c r="K1490" s="22">
        <v>80</v>
      </c>
      <c r="L1490" s="22" t="s">
        <v>24</v>
      </c>
      <c r="M1490" s="22"/>
      <c r="N1490" s="22"/>
      <c r="O1490" s="22"/>
      <c r="P1490" s="22"/>
    </row>
    <row r="1491" spans="1:16" x14ac:dyDescent="0.3">
      <c r="A1491" s="22">
        <f>VLOOKUP(B1491,web_archive!D:D,1,FALSE)</f>
        <v>2733</v>
      </c>
      <c r="B1491" s="22">
        <v>2733</v>
      </c>
      <c r="C1491" s="22" t="s">
        <v>6567</v>
      </c>
      <c r="D1491" s="22">
        <v>0</v>
      </c>
      <c r="E1491" s="22" t="s">
        <v>35142</v>
      </c>
      <c r="F1491" s="22"/>
      <c r="G1491" s="22" t="s">
        <v>35143</v>
      </c>
      <c r="H1491" s="22"/>
      <c r="I1491" s="22" t="s">
        <v>34850</v>
      </c>
      <c r="J1491" s="22">
        <v>1</v>
      </c>
      <c r="K1491" s="22">
        <v>80</v>
      </c>
      <c r="L1491" s="22" t="s">
        <v>24</v>
      </c>
      <c r="M1491" s="22"/>
      <c r="N1491" s="22"/>
      <c r="O1491" s="22"/>
      <c r="P1491" s="22"/>
    </row>
    <row r="1492" spans="1:16" x14ac:dyDescent="0.3">
      <c r="A1492" s="22" t="e">
        <f>VLOOKUP(B1492,web_archive!D:D,1,FALSE)</f>
        <v>#N/A</v>
      </c>
      <c r="B1492" s="22">
        <v>2734</v>
      </c>
      <c r="C1492" s="22" t="s">
        <v>13634</v>
      </c>
      <c r="D1492" s="22">
        <v>0</v>
      </c>
      <c r="E1492" s="22" t="s">
        <v>35144</v>
      </c>
      <c r="F1492" s="22"/>
      <c r="G1492" s="22" t="s">
        <v>32712</v>
      </c>
      <c r="H1492" s="22"/>
      <c r="I1492" s="22" t="s">
        <v>34850</v>
      </c>
      <c r="J1492" s="22">
        <v>0</v>
      </c>
      <c r="K1492" s="22">
        <v>80</v>
      </c>
      <c r="L1492" s="22" t="s">
        <v>24</v>
      </c>
      <c r="M1492" s="22"/>
      <c r="N1492" s="22"/>
      <c r="O1492" s="22"/>
      <c r="P1492" s="22"/>
    </row>
    <row r="1493" spans="1:16" x14ac:dyDescent="0.3">
      <c r="A1493" s="22" t="e">
        <f>VLOOKUP(B1493,web_archive!D:D,1,FALSE)</f>
        <v>#N/A</v>
      </c>
      <c r="B1493" s="22">
        <v>2735</v>
      </c>
      <c r="C1493" s="22" t="s">
        <v>13634</v>
      </c>
      <c r="D1493" s="22">
        <v>0</v>
      </c>
      <c r="E1493" s="22" t="s">
        <v>35145</v>
      </c>
      <c r="F1493" s="22"/>
      <c r="G1493" s="22" t="s">
        <v>32712</v>
      </c>
      <c r="H1493" s="22"/>
      <c r="I1493" s="22" t="s">
        <v>34850</v>
      </c>
      <c r="J1493" s="22">
        <v>0</v>
      </c>
      <c r="K1493" s="22">
        <v>80</v>
      </c>
      <c r="L1493" s="22" t="s">
        <v>24</v>
      </c>
      <c r="M1493" s="22"/>
      <c r="N1493" s="22"/>
      <c r="O1493" s="22"/>
      <c r="P1493" s="22"/>
    </row>
    <row r="1494" spans="1:16" x14ac:dyDescent="0.3">
      <c r="A1494" s="22" t="e">
        <f>VLOOKUP(B1494,web_archive!D:D,1,FALSE)</f>
        <v>#N/A</v>
      </c>
      <c r="B1494" s="22">
        <v>2736</v>
      </c>
      <c r="C1494" s="22" t="s">
        <v>13637</v>
      </c>
      <c r="D1494" s="22">
        <v>10</v>
      </c>
      <c r="E1494" s="22" t="s">
        <v>35146</v>
      </c>
      <c r="F1494" s="22"/>
      <c r="G1494" s="22" t="s">
        <v>35147</v>
      </c>
      <c r="H1494" s="22"/>
      <c r="I1494" s="22" t="s">
        <v>34850</v>
      </c>
      <c r="J1494" s="22">
        <v>0</v>
      </c>
      <c r="K1494" s="22">
        <v>75</v>
      </c>
      <c r="L1494" s="22" t="s">
        <v>24</v>
      </c>
      <c r="M1494" s="22"/>
      <c r="N1494" s="22"/>
      <c r="O1494" s="22"/>
      <c r="P1494" s="22"/>
    </row>
    <row r="1495" spans="1:16" x14ac:dyDescent="0.3">
      <c r="A1495" s="22">
        <f>VLOOKUP(B1495,web_archive!D:D,1,FALSE)</f>
        <v>2737</v>
      </c>
      <c r="B1495" s="22">
        <v>2737</v>
      </c>
      <c r="C1495" s="22" t="s">
        <v>4163</v>
      </c>
      <c r="D1495" s="22">
        <v>10</v>
      </c>
      <c r="E1495" s="22" t="s">
        <v>35148</v>
      </c>
      <c r="F1495" s="22" t="s">
        <v>35149</v>
      </c>
      <c r="G1495" s="22" t="s">
        <v>35150</v>
      </c>
      <c r="H1495" s="22"/>
      <c r="I1495" s="22" t="s">
        <v>34850</v>
      </c>
      <c r="J1495" s="22">
        <v>0</v>
      </c>
      <c r="K1495" s="22">
        <v>75</v>
      </c>
      <c r="L1495" s="22" t="s">
        <v>24</v>
      </c>
      <c r="M1495" s="22"/>
      <c r="N1495" s="22"/>
      <c r="O1495" s="22"/>
      <c r="P1495" s="22"/>
    </row>
    <row r="1496" spans="1:16" x14ac:dyDescent="0.3">
      <c r="A1496" s="22" t="e">
        <f>VLOOKUP(B1496,web_archive!D:D,1,FALSE)</f>
        <v>#N/A</v>
      </c>
      <c r="B1496" s="22">
        <v>2738</v>
      </c>
      <c r="C1496" s="22" t="s">
        <v>35151</v>
      </c>
      <c r="D1496" s="22">
        <v>0</v>
      </c>
      <c r="E1496" s="22" t="s">
        <v>35152</v>
      </c>
      <c r="F1496" s="22"/>
      <c r="G1496" s="22" t="s">
        <v>35153</v>
      </c>
      <c r="H1496" s="22"/>
      <c r="I1496" s="22" t="s">
        <v>34850</v>
      </c>
      <c r="J1496" s="22">
        <v>0</v>
      </c>
      <c r="K1496" s="22">
        <v>80</v>
      </c>
      <c r="L1496" s="22" t="s">
        <v>24</v>
      </c>
      <c r="M1496" s="22"/>
      <c r="N1496" s="22"/>
      <c r="O1496" s="22"/>
      <c r="P1496" s="22"/>
    </row>
    <row r="1497" spans="1:16" x14ac:dyDescent="0.3">
      <c r="A1497" s="22" t="e">
        <f>VLOOKUP(B1497,web_archive!D:D,1,FALSE)</f>
        <v>#N/A</v>
      </c>
      <c r="B1497" s="22">
        <v>2739</v>
      </c>
      <c r="C1497" s="22" t="s">
        <v>35154</v>
      </c>
      <c r="D1497" s="22">
        <v>0</v>
      </c>
      <c r="E1497" s="22" t="s">
        <v>35155</v>
      </c>
      <c r="F1497" s="22"/>
      <c r="G1497" s="22" t="s">
        <v>35156</v>
      </c>
      <c r="H1497" s="22"/>
      <c r="I1497" s="22" t="s">
        <v>34850</v>
      </c>
      <c r="J1497" s="22">
        <v>0</v>
      </c>
      <c r="K1497" s="22">
        <v>80</v>
      </c>
      <c r="L1497" s="22" t="s">
        <v>24</v>
      </c>
      <c r="M1497" s="22"/>
      <c r="N1497" s="22"/>
      <c r="O1497" s="22"/>
      <c r="P1497" s="22"/>
    </row>
    <row r="1498" spans="1:16" x14ac:dyDescent="0.3">
      <c r="A1498" s="22" t="e">
        <f>VLOOKUP(B1498,web_archive!D:D,1,FALSE)</f>
        <v>#N/A</v>
      </c>
      <c r="B1498" s="22">
        <v>2740</v>
      </c>
      <c r="C1498" s="22" t="s">
        <v>35157</v>
      </c>
      <c r="D1498" s="22">
        <v>0</v>
      </c>
      <c r="E1498" s="22" t="s">
        <v>35158</v>
      </c>
      <c r="F1498" s="22"/>
      <c r="G1498" s="22" t="s">
        <v>35159</v>
      </c>
      <c r="H1498" s="22"/>
      <c r="I1498" s="22" t="s">
        <v>34850</v>
      </c>
      <c r="J1498" s="22">
        <v>0</v>
      </c>
      <c r="K1498" s="22">
        <v>80</v>
      </c>
      <c r="L1498" s="22" t="s">
        <v>24</v>
      </c>
      <c r="M1498" s="22"/>
      <c r="N1498" s="22"/>
      <c r="O1498" s="22"/>
      <c r="P1498" s="22"/>
    </row>
    <row r="1499" spans="1:16" x14ac:dyDescent="0.3">
      <c r="A1499" s="22" t="e">
        <f>VLOOKUP(B1499,web_archive!D:D,1,FALSE)</f>
        <v>#N/A</v>
      </c>
      <c r="B1499" s="22">
        <v>2741</v>
      </c>
      <c r="C1499" s="22" t="s">
        <v>13645</v>
      </c>
      <c r="D1499" s="22">
        <v>0</v>
      </c>
      <c r="E1499" s="22" t="s">
        <v>35160</v>
      </c>
      <c r="F1499" s="22"/>
      <c r="G1499" s="22" t="s">
        <v>35161</v>
      </c>
      <c r="H1499" s="22"/>
      <c r="I1499" s="22" t="s">
        <v>34850</v>
      </c>
      <c r="J1499" s="22">
        <v>0</v>
      </c>
      <c r="K1499" s="22">
        <v>0</v>
      </c>
      <c r="L1499" s="22" t="s">
        <v>24</v>
      </c>
      <c r="M1499" s="22"/>
      <c r="N1499" s="22"/>
      <c r="O1499" s="22"/>
      <c r="P1499" s="22"/>
    </row>
    <row r="1500" spans="1:16" x14ac:dyDescent="0.3">
      <c r="A1500" s="22" t="e">
        <f>VLOOKUP(B1500,web_archive!D:D,1,FALSE)</f>
        <v>#N/A</v>
      </c>
      <c r="B1500" s="22">
        <v>2742</v>
      </c>
      <c r="C1500" s="22" t="s">
        <v>13647</v>
      </c>
      <c r="D1500" s="22">
        <v>0</v>
      </c>
      <c r="E1500" s="22" t="s">
        <v>35162</v>
      </c>
      <c r="F1500" s="22"/>
      <c r="G1500" s="22" t="s">
        <v>32712</v>
      </c>
      <c r="H1500" s="22"/>
      <c r="I1500" s="22" t="s">
        <v>34850</v>
      </c>
      <c r="J1500" s="22">
        <v>0</v>
      </c>
      <c r="K1500" s="22">
        <v>0</v>
      </c>
      <c r="L1500" s="22" t="s">
        <v>24</v>
      </c>
      <c r="M1500" s="22"/>
      <c r="N1500" s="22"/>
      <c r="O1500" s="22"/>
      <c r="P1500" s="22"/>
    </row>
    <row r="1501" spans="1:16" x14ac:dyDescent="0.3">
      <c r="A1501" s="22" t="e">
        <f>VLOOKUP(B1501,web_archive!D:D,1,FALSE)</f>
        <v>#N/A</v>
      </c>
      <c r="B1501" s="22">
        <v>2743</v>
      </c>
      <c r="C1501" s="22" t="s">
        <v>13649</v>
      </c>
      <c r="D1501" s="22">
        <v>10</v>
      </c>
      <c r="E1501" s="22" t="s">
        <v>35163</v>
      </c>
      <c r="F1501" s="22" t="s">
        <v>34540</v>
      </c>
      <c r="G1501" s="22" t="s">
        <v>35164</v>
      </c>
      <c r="H1501" s="22"/>
      <c r="I1501" s="22" t="s">
        <v>34850</v>
      </c>
      <c r="J1501" s="22">
        <v>0</v>
      </c>
      <c r="K1501" s="22">
        <v>70</v>
      </c>
      <c r="L1501" s="22" t="s">
        <v>24</v>
      </c>
      <c r="M1501" s="22"/>
      <c r="N1501" s="22"/>
      <c r="O1501" s="22"/>
      <c r="P1501" s="22"/>
    </row>
    <row r="1502" spans="1:16" x14ac:dyDescent="0.3">
      <c r="A1502" s="22">
        <f>VLOOKUP(B1502,web_archive!D:D,1,FALSE)</f>
        <v>2744</v>
      </c>
      <c r="B1502" s="22">
        <v>2744</v>
      </c>
      <c r="C1502" s="22" t="s">
        <v>9518</v>
      </c>
      <c r="D1502" s="22">
        <v>10</v>
      </c>
      <c r="E1502" s="22" t="s">
        <v>35165</v>
      </c>
      <c r="F1502" s="22" t="s">
        <v>35166</v>
      </c>
      <c r="G1502" s="22" t="s">
        <v>35167</v>
      </c>
      <c r="H1502" s="22"/>
      <c r="I1502" s="22" t="s">
        <v>34850</v>
      </c>
      <c r="J1502" s="22">
        <v>0</v>
      </c>
      <c r="K1502" s="22">
        <v>70</v>
      </c>
      <c r="L1502" s="22" t="s">
        <v>24</v>
      </c>
      <c r="M1502" s="22"/>
      <c r="N1502" s="22"/>
      <c r="O1502" s="22"/>
      <c r="P1502" s="22"/>
    </row>
    <row r="1503" spans="1:16" x14ac:dyDescent="0.3">
      <c r="A1503" s="22" t="e">
        <f>VLOOKUP(B1503,web_archive!D:D,1,FALSE)</f>
        <v>#N/A</v>
      </c>
      <c r="B1503" s="22">
        <v>2746</v>
      </c>
      <c r="C1503" s="22" t="s">
        <v>13653</v>
      </c>
      <c r="D1503" s="22">
        <v>10</v>
      </c>
      <c r="E1503" s="22" t="s">
        <v>35168</v>
      </c>
      <c r="F1503" s="22" t="s">
        <v>35169</v>
      </c>
      <c r="G1503" s="22" t="s">
        <v>35170</v>
      </c>
      <c r="H1503" s="22"/>
      <c r="I1503" s="22" t="s">
        <v>34850</v>
      </c>
      <c r="J1503" s="22">
        <v>1</v>
      </c>
      <c r="K1503" s="22">
        <v>80</v>
      </c>
      <c r="L1503" s="22" t="s">
        <v>24</v>
      </c>
      <c r="M1503" s="22"/>
      <c r="N1503" s="22"/>
      <c r="O1503" s="22"/>
      <c r="P1503" s="22"/>
    </row>
    <row r="1504" spans="1:16" x14ac:dyDescent="0.3">
      <c r="A1504" s="22" t="e">
        <f>VLOOKUP(B1504,web_archive!D:D,1,FALSE)</f>
        <v>#N/A</v>
      </c>
      <c r="B1504" s="22">
        <v>2747</v>
      </c>
      <c r="C1504" s="22" t="s">
        <v>13655</v>
      </c>
      <c r="D1504" s="22">
        <v>10</v>
      </c>
      <c r="E1504" s="22" t="s">
        <v>35171</v>
      </c>
      <c r="F1504" s="22" t="s">
        <v>35169</v>
      </c>
      <c r="G1504" s="22" t="s">
        <v>35172</v>
      </c>
      <c r="H1504" s="22"/>
      <c r="I1504" s="22" t="s">
        <v>34850</v>
      </c>
      <c r="J1504" s="22">
        <v>1</v>
      </c>
      <c r="K1504" s="22">
        <v>80</v>
      </c>
      <c r="L1504" s="22" t="s">
        <v>24</v>
      </c>
      <c r="M1504" s="22"/>
      <c r="N1504" s="22"/>
      <c r="O1504" s="22"/>
      <c r="P1504" s="22"/>
    </row>
    <row r="1505" spans="1:16" x14ac:dyDescent="0.3">
      <c r="A1505" s="22" t="e">
        <f>VLOOKUP(B1505,web_archive!D:D,1,FALSE)</f>
        <v>#N/A</v>
      </c>
      <c r="B1505" s="22">
        <v>2748</v>
      </c>
      <c r="C1505" s="22" t="s">
        <v>13657</v>
      </c>
      <c r="D1505" s="22">
        <v>20</v>
      </c>
      <c r="E1505" s="22" t="s">
        <v>35173</v>
      </c>
      <c r="F1505" s="22"/>
      <c r="G1505" s="22" t="s">
        <v>35174</v>
      </c>
      <c r="H1505" s="22"/>
      <c r="I1505" s="22" t="s">
        <v>34850</v>
      </c>
      <c r="J1505" s="22">
        <v>0</v>
      </c>
      <c r="K1505" s="22">
        <v>84</v>
      </c>
      <c r="L1505" s="22" t="s">
        <v>24</v>
      </c>
      <c r="M1505" s="22"/>
      <c r="N1505" s="22"/>
      <c r="O1505" s="22"/>
      <c r="P1505" s="22"/>
    </row>
    <row r="1506" spans="1:16" x14ac:dyDescent="0.3">
      <c r="A1506" s="22">
        <f>VLOOKUP(B1506,web_archive!D:D,1,FALSE)</f>
        <v>2749</v>
      </c>
      <c r="B1506" s="22">
        <v>2749</v>
      </c>
      <c r="C1506" s="22" t="s">
        <v>35175</v>
      </c>
      <c r="D1506" s="22">
        <v>12</v>
      </c>
      <c r="E1506" s="22" t="s">
        <v>35176</v>
      </c>
      <c r="F1506" s="22" t="s">
        <v>35177</v>
      </c>
      <c r="G1506" s="22" t="s">
        <v>35178</v>
      </c>
      <c r="H1506" s="22"/>
      <c r="I1506" s="22" t="s">
        <v>34850</v>
      </c>
      <c r="J1506" s="22">
        <v>1</v>
      </c>
      <c r="K1506" s="22">
        <v>90</v>
      </c>
      <c r="L1506" s="22" t="s">
        <v>24</v>
      </c>
      <c r="M1506" s="22"/>
      <c r="N1506" s="22"/>
      <c r="O1506" s="22"/>
      <c r="P1506" s="22"/>
    </row>
    <row r="1507" spans="1:16" x14ac:dyDescent="0.3">
      <c r="A1507" s="22" t="e">
        <f>VLOOKUP(B1507,web_archive!D:D,1,FALSE)</f>
        <v>#N/A</v>
      </c>
      <c r="B1507" s="22">
        <v>2750</v>
      </c>
      <c r="C1507" s="22" t="s">
        <v>13659</v>
      </c>
      <c r="D1507" s="22">
        <v>0</v>
      </c>
      <c r="E1507" s="22" t="s">
        <v>34675</v>
      </c>
      <c r="F1507" s="22"/>
      <c r="G1507" s="22" t="s">
        <v>32712</v>
      </c>
      <c r="H1507" s="22"/>
      <c r="I1507" s="22" t="s">
        <v>34850</v>
      </c>
      <c r="J1507" s="22">
        <v>0</v>
      </c>
      <c r="K1507" s="22">
        <v>0</v>
      </c>
      <c r="L1507" s="22" t="s">
        <v>24</v>
      </c>
      <c r="M1507" s="22"/>
      <c r="N1507" s="22"/>
      <c r="O1507" s="22"/>
      <c r="P1507" s="22"/>
    </row>
    <row r="1508" spans="1:16" x14ac:dyDescent="0.3">
      <c r="A1508" s="22" t="e">
        <f>VLOOKUP(B1508,web_archive!D:D,1,FALSE)</f>
        <v>#N/A</v>
      </c>
      <c r="B1508" s="22">
        <v>2751</v>
      </c>
      <c r="C1508" s="22" t="s">
        <v>13661</v>
      </c>
      <c r="D1508" s="22">
        <v>10</v>
      </c>
      <c r="E1508" s="22" t="s">
        <v>35179</v>
      </c>
      <c r="F1508" s="22"/>
      <c r="G1508" s="22" t="s">
        <v>35180</v>
      </c>
      <c r="H1508" s="22"/>
      <c r="I1508" s="22" t="s">
        <v>34850</v>
      </c>
      <c r="J1508" s="22">
        <v>0</v>
      </c>
      <c r="K1508" s="22">
        <v>0</v>
      </c>
      <c r="L1508" s="22" t="s">
        <v>24</v>
      </c>
      <c r="M1508" s="22"/>
      <c r="N1508" s="22"/>
      <c r="O1508" s="22"/>
      <c r="P1508" s="22"/>
    </row>
    <row r="1509" spans="1:16" x14ac:dyDescent="0.3">
      <c r="A1509" s="22">
        <f>VLOOKUP(B1509,web_archive!D:D,1,FALSE)</f>
        <v>2753</v>
      </c>
      <c r="B1509" s="22">
        <v>2753</v>
      </c>
      <c r="C1509" s="22" t="s">
        <v>892</v>
      </c>
      <c r="D1509" s="22">
        <v>10</v>
      </c>
      <c r="E1509" s="22" t="s">
        <v>35181</v>
      </c>
      <c r="F1509" s="22"/>
      <c r="G1509" s="22" t="s">
        <v>35182</v>
      </c>
      <c r="H1509" s="22"/>
      <c r="I1509" s="22" t="s">
        <v>34850</v>
      </c>
      <c r="J1509" s="22">
        <v>0</v>
      </c>
      <c r="K1509" s="22">
        <v>0</v>
      </c>
      <c r="L1509" s="22" t="s">
        <v>24</v>
      </c>
      <c r="M1509" s="22"/>
      <c r="N1509" s="22"/>
      <c r="O1509" s="22"/>
      <c r="P1509" s="22"/>
    </row>
    <row r="1510" spans="1:16" x14ac:dyDescent="0.3">
      <c r="A1510" s="22">
        <f>VLOOKUP(B1510,web_archive!D:D,1,FALSE)</f>
        <v>2754</v>
      </c>
      <c r="B1510" s="22">
        <v>2754</v>
      </c>
      <c r="C1510" s="22" t="s">
        <v>4946</v>
      </c>
      <c r="D1510" s="22">
        <v>10</v>
      </c>
      <c r="E1510" s="22" t="s">
        <v>35183</v>
      </c>
      <c r="F1510" s="22"/>
      <c r="G1510" s="22" t="s">
        <v>35184</v>
      </c>
      <c r="H1510" s="22"/>
      <c r="I1510" s="22" t="s">
        <v>34850</v>
      </c>
      <c r="J1510" s="22">
        <v>0</v>
      </c>
      <c r="K1510" s="22">
        <v>0</v>
      </c>
      <c r="L1510" s="22" t="s">
        <v>24</v>
      </c>
      <c r="M1510" s="22"/>
      <c r="N1510" s="22"/>
      <c r="O1510" s="22"/>
      <c r="P1510" s="22"/>
    </row>
    <row r="1511" spans="1:16" x14ac:dyDescent="0.3">
      <c r="A1511" s="22">
        <f>VLOOKUP(B1511,web_archive!D:D,1,FALSE)</f>
        <v>2755</v>
      </c>
      <c r="B1511" s="22">
        <v>2755</v>
      </c>
      <c r="C1511" s="22" t="s">
        <v>2238</v>
      </c>
      <c r="D1511" s="22">
        <v>10</v>
      </c>
      <c r="E1511" s="22" t="s">
        <v>35185</v>
      </c>
      <c r="F1511" s="22"/>
      <c r="G1511" s="22" t="s">
        <v>35186</v>
      </c>
      <c r="H1511" s="22"/>
      <c r="I1511" s="22" t="s">
        <v>34850</v>
      </c>
      <c r="J1511" s="22">
        <v>0</v>
      </c>
      <c r="K1511" s="22">
        <v>0</v>
      </c>
      <c r="L1511" s="22" t="s">
        <v>24</v>
      </c>
      <c r="M1511" s="22"/>
      <c r="N1511" s="22"/>
      <c r="O1511" s="22"/>
      <c r="P1511" s="22"/>
    </row>
    <row r="1512" spans="1:16" x14ac:dyDescent="0.3">
      <c r="A1512" s="22">
        <f>VLOOKUP(B1512,web_archive!D:D,1,FALSE)</f>
        <v>2756</v>
      </c>
      <c r="B1512" s="22">
        <v>2756</v>
      </c>
      <c r="C1512" s="22" t="s">
        <v>2098</v>
      </c>
      <c r="D1512" s="22">
        <v>10</v>
      </c>
      <c r="E1512" s="22" t="s">
        <v>35187</v>
      </c>
      <c r="F1512" s="22"/>
      <c r="G1512" s="22" t="s">
        <v>35188</v>
      </c>
      <c r="H1512" s="22"/>
      <c r="I1512" s="22" t="s">
        <v>34850</v>
      </c>
      <c r="J1512" s="22">
        <v>0</v>
      </c>
      <c r="K1512" s="22">
        <v>0</v>
      </c>
      <c r="L1512" s="22" t="s">
        <v>24</v>
      </c>
      <c r="M1512" s="22"/>
      <c r="N1512" s="22"/>
      <c r="O1512" s="22"/>
      <c r="P1512" s="22"/>
    </row>
    <row r="1513" spans="1:16" x14ac:dyDescent="0.3">
      <c r="A1513" s="22">
        <f>VLOOKUP(B1513,web_archive!D:D,1,FALSE)</f>
        <v>2757</v>
      </c>
      <c r="B1513" s="22">
        <v>2757</v>
      </c>
      <c r="C1513" s="22" t="s">
        <v>5517</v>
      </c>
      <c r="D1513" s="22">
        <v>10</v>
      </c>
      <c r="E1513" s="22" t="s">
        <v>35189</v>
      </c>
      <c r="F1513" s="22"/>
      <c r="G1513" s="22" t="s">
        <v>35190</v>
      </c>
      <c r="H1513" s="22"/>
      <c r="I1513" s="22" t="s">
        <v>34850</v>
      </c>
      <c r="J1513" s="22">
        <v>0</v>
      </c>
      <c r="K1513" s="22">
        <v>0</v>
      </c>
      <c r="L1513" s="22" t="s">
        <v>24</v>
      </c>
      <c r="M1513" s="22"/>
      <c r="N1513" s="22"/>
      <c r="O1513" s="22"/>
      <c r="P1513" s="22"/>
    </row>
    <row r="1514" spans="1:16" x14ac:dyDescent="0.3">
      <c r="A1514" s="22">
        <f>VLOOKUP(B1514,web_archive!D:D,1,FALSE)</f>
        <v>2758</v>
      </c>
      <c r="B1514" s="22">
        <v>2758</v>
      </c>
      <c r="C1514" s="22" t="s">
        <v>4017</v>
      </c>
      <c r="D1514" s="22">
        <v>10</v>
      </c>
      <c r="E1514" s="22" t="s">
        <v>35191</v>
      </c>
      <c r="F1514" s="22"/>
      <c r="G1514" s="22" t="s">
        <v>35192</v>
      </c>
      <c r="H1514" s="22"/>
      <c r="I1514" s="22" t="s">
        <v>34850</v>
      </c>
      <c r="J1514" s="22">
        <v>0</v>
      </c>
      <c r="K1514" s="22">
        <v>0</v>
      </c>
      <c r="L1514" s="22" t="s">
        <v>24</v>
      </c>
      <c r="M1514" s="22"/>
      <c r="N1514" s="22"/>
      <c r="O1514" s="22"/>
      <c r="P1514" s="22"/>
    </row>
    <row r="1515" spans="1:16" x14ac:dyDescent="0.3">
      <c r="A1515" s="22">
        <f>VLOOKUP(B1515,web_archive!D:D,1,FALSE)</f>
        <v>2759</v>
      </c>
      <c r="B1515" s="22">
        <v>2759</v>
      </c>
      <c r="C1515" s="22" t="s">
        <v>2887</v>
      </c>
      <c r="D1515" s="22">
        <v>10</v>
      </c>
      <c r="E1515" s="22" t="s">
        <v>35193</v>
      </c>
      <c r="F1515" s="22"/>
      <c r="G1515" s="22" t="s">
        <v>35194</v>
      </c>
      <c r="H1515" s="22"/>
      <c r="I1515" s="22" t="s">
        <v>34850</v>
      </c>
      <c r="J1515" s="22">
        <v>0</v>
      </c>
      <c r="K1515" s="22">
        <v>0</v>
      </c>
      <c r="L1515" s="22" t="s">
        <v>24</v>
      </c>
      <c r="M1515" s="22"/>
      <c r="N1515" s="22"/>
      <c r="O1515" s="22"/>
      <c r="P1515" s="22"/>
    </row>
    <row r="1516" spans="1:16" x14ac:dyDescent="0.3">
      <c r="A1516" s="22">
        <f>VLOOKUP(B1516,web_archive!D:D,1,FALSE)</f>
        <v>2760</v>
      </c>
      <c r="B1516" s="22">
        <v>2760</v>
      </c>
      <c r="C1516" s="22" t="s">
        <v>1281</v>
      </c>
      <c r="D1516" s="22">
        <v>10</v>
      </c>
      <c r="E1516" s="22" t="s">
        <v>35195</v>
      </c>
      <c r="F1516" s="22"/>
      <c r="G1516" s="22" t="s">
        <v>35196</v>
      </c>
      <c r="H1516" s="22"/>
      <c r="I1516" s="22" t="s">
        <v>34850</v>
      </c>
      <c r="J1516" s="22">
        <v>0</v>
      </c>
      <c r="K1516" s="22">
        <v>0</v>
      </c>
      <c r="L1516" s="22" t="s">
        <v>24</v>
      </c>
      <c r="M1516" s="22"/>
      <c r="N1516" s="22"/>
      <c r="O1516" s="22"/>
      <c r="P1516" s="22"/>
    </row>
    <row r="1517" spans="1:16" x14ac:dyDescent="0.3">
      <c r="A1517" s="22">
        <f>VLOOKUP(B1517,web_archive!D:D,1,FALSE)</f>
        <v>2761</v>
      </c>
      <c r="B1517" s="22">
        <v>2761</v>
      </c>
      <c r="C1517" s="22" t="s">
        <v>8750</v>
      </c>
      <c r="D1517" s="22">
        <v>10</v>
      </c>
      <c r="E1517" s="22" t="s">
        <v>35197</v>
      </c>
      <c r="F1517" s="22"/>
      <c r="G1517" s="22" t="s">
        <v>35198</v>
      </c>
      <c r="H1517" s="22"/>
      <c r="I1517" s="22" t="s">
        <v>34850</v>
      </c>
      <c r="J1517" s="22">
        <v>0</v>
      </c>
      <c r="K1517" s="22">
        <v>0</v>
      </c>
      <c r="L1517" s="22" t="s">
        <v>24</v>
      </c>
      <c r="M1517" s="22"/>
      <c r="N1517" s="22"/>
      <c r="O1517" s="22"/>
      <c r="P1517" s="22"/>
    </row>
    <row r="1518" spans="1:16" x14ac:dyDescent="0.3">
      <c r="A1518" s="22">
        <f>VLOOKUP(B1518,web_archive!D:D,1,FALSE)</f>
        <v>2762</v>
      </c>
      <c r="B1518" s="22">
        <v>2762</v>
      </c>
      <c r="C1518" s="22" t="s">
        <v>3206</v>
      </c>
      <c r="D1518" s="22">
        <v>10</v>
      </c>
      <c r="E1518" s="22" t="s">
        <v>35199</v>
      </c>
      <c r="F1518" s="22"/>
      <c r="G1518" s="22" t="s">
        <v>35200</v>
      </c>
      <c r="H1518" s="22"/>
      <c r="I1518" s="22" t="s">
        <v>34850</v>
      </c>
      <c r="J1518" s="22">
        <v>0</v>
      </c>
      <c r="K1518" s="22">
        <v>0</v>
      </c>
      <c r="L1518" s="22" t="s">
        <v>24</v>
      </c>
      <c r="M1518" s="22"/>
      <c r="N1518" s="22"/>
      <c r="O1518" s="22"/>
      <c r="P1518" s="22"/>
    </row>
    <row r="1519" spans="1:16" x14ac:dyDescent="0.3">
      <c r="A1519" s="22" t="e">
        <f>VLOOKUP(B1519,web_archive!D:D,1,FALSE)</f>
        <v>#N/A</v>
      </c>
      <c r="B1519" s="22">
        <v>2763</v>
      </c>
      <c r="C1519" s="22" t="s">
        <v>13665</v>
      </c>
      <c r="D1519" s="22">
        <v>0</v>
      </c>
      <c r="E1519" s="22" t="s">
        <v>35201</v>
      </c>
      <c r="F1519" s="22"/>
      <c r="G1519" s="22" t="s">
        <v>35202</v>
      </c>
      <c r="H1519" s="22"/>
      <c r="I1519" s="22" t="s">
        <v>34850</v>
      </c>
      <c r="J1519" s="22">
        <v>0</v>
      </c>
      <c r="K1519" s="22">
        <v>0</v>
      </c>
      <c r="L1519" s="22" t="s">
        <v>24</v>
      </c>
      <c r="M1519" s="22"/>
      <c r="N1519" s="22"/>
      <c r="O1519" s="22"/>
      <c r="P1519" s="22"/>
    </row>
    <row r="1520" spans="1:16" x14ac:dyDescent="0.3">
      <c r="A1520" s="22" t="e">
        <f>VLOOKUP(B1520,web_archive!D:D,1,FALSE)</f>
        <v>#N/A</v>
      </c>
      <c r="B1520" s="22">
        <v>2764</v>
      </c>
      <c r="C1520" s="22" t="s">
        <v>13667</v>
      </c>
      <c r="D1520" s="22">
        <v>10</v>
      </c>
      <c r="E1520" s="22" t="s">
        <v>35203</v>
      </c>
      <c r="F1520" s="22"/>
      <c r="G1520" s="22" t="s">
        <v>32712</v>
      </c>
      <c r="H1520" s="22"/>
      <c r="I1520" s="22" t="s">
        <v>34850</v>
      </c>
      <c r="J1520" s="22">
        <v>0</v>
      </c>
      <c r="K1520" s="22">
        <v>0</v>
      </c>
      <c r="L1520" s="22" t="s">
        <v>24</v>
      </c>
      <c r="M1520" s="22"/>
      <c r="N1520" s="22"/>
      <c r="O1520" s="22"/>
      <c r="P1520" s="22"/>
    </row>
    <row r="1521" spans="1:16" x14ac:dyDescent="0.3">
      <c r="A1521" s="22" t="e">
        <f>VLOOKUP(B1521,web_archive!D:D,1,FALSE)</f>
        <v>#N/A</v>
      </c>
      <c r="B1521" s="22">
        <v>2765</v>
      </c>
      <c r="C1521" s="22" t="s">
        <v>13669</v>
      </c>
      <c r="D1521" s="22">
        <v>10</v>
      </c>
      <c r="E1521" s="22" t="s">
        <v>35204</v>
      </c>
      <c r="F1521" s="22"/>
      <c r="G1521" s="22" t="s">
        <v>35205</v>
      </c>
      <c r="H1521" s="22"/>
      <c r="I1521" s="22" t="s">
        <v>34850</v>
      </c>
      <c r="J1521" s="22">
        <v>0</v>
      </c>
      <c r="K1521" s="22">
        <v>0</v>
      </c>
      <c r="L1521" s="22" t="s">
        <v>24</v>
      </c>
      <c r="M1521" s="22"/>
      <c r="N1521" s="22"/>
      <c r="O1521" s="22"/>
      <c r="P1521" s="22"/>
    </row>
    <row r="1522" spans="1:16" x14ac:dyDescent="0.3">
      <c r="A1522" s="22">
        <f>VLOOKUP(B1522,web_archive!D:D,1,FALSE)</f>
        <v>2766</v>
      </c>
      <c r="B1522" s="22">
        <v>2766</v>
      </c>
      <c r="C1522" s="22" t="s">
        <v>35206</v>
      </c>
      <c r="D1522" s="22">
        <v>0</v>
      </c>
      <c r="E1522" s="22" t="s">
        <v>35207</v>
      </c>
      <c r="F1522" s="22" t="s">
        <v>35208</v>
      </c>
      <c r="G1522" s="22" t="s">
        <v>35209</v>
      </c>
      <c r="H1522" s="22"/>
      <c r="I1522" s="22" t="s">
        <v>34850</v>
      </c>
      <c r="J1522" s="22">
        <v>0</v>
      </c>
      <c r="K1522" s="22">
        <v>0</v>
      </c>
      <c r="L1522" s="22" t="s">
        <v>24</v>
      </c>
      <c r="M1522" s="22"/>
      <c r="N1522" s="22"/>
      <c r="O1522" s="22"/>
      <c r="P1522" s="22"/>
    </row>
    <row r="1523" spans="1:16" x14ac:dyDescent="0.3">
      <c r="A1523" s="22">
        <f>VLOOKUP(B1523,web_archive!D:D,1,FALSE)</f>
        <v>2767</v>
      </c>
      <c r="B1523" s="22">
        <v>2767</v>
      </c>
      <c r="C1523" s="22" t="s">
        <v>35210</v>
      </c>
      <c r="D1523" s="22">
        <v>0</v>
      </c>
      <c r="E1523" s="22" t="s">
        <v>35211</v>
      </c>
      <c r="F1523" s="22" t="s">
        <v>35212</v>
      </c>
      <c r="G1523" s="22" t="s">
        <v>35213</v>
      </c>
      <c r="H1523" s="22"/>
      <c r="I1523" s="22" t="s">
        <v>34850</v>
      </c>
      <c r="J1523" s="22">
        <v>0</v>
      </c>
      <c r="K1523" s="22">
        <v>0</v>
      </c>
      <c r="L1523" s="22" t="s">
        <v>24</v>
      </c>
      <c r="M1523" s="22"/>
      <c r="N1523" s="22"/>
      <c r="O1523" s="22"/>
      <c r="P1523" s="22"/>
    </row>
    <row r="1524" spans="1:16" x14ac:dyDescent="0.3">
      <c r="A1524" s="22">
        <f>VLOOKUP(B1524,web_archive!D:D,1,FALSE)</f>
        <v>2768</v>
      </c>
      <c r="B1524" s="22">
        <v>2768</v>
      </c>
      <c r="C1524" s="22" t="s">
        <v>35214</v>
      </c>
      <c r="D1524" s="22">
        <v>0</v>
      </c>
      <c r="E1524" s="22" t="s">
        <v>35215</v>
      </c>
      <c r="F1524" s="22" t="s">
        <v>35216</v>
      </c>
      <c r="G1524" s="22" t="s">
        <v>35217</v>
      </c>
      <c r="H1524" s="22"/>
      <c r="I1524" s="22" t="s">
        <v>34850</v>
      </c>
      <c r="J1524" s="22">
        <v>0</v>
      </c>
      <c r="K1524" s="22">
        <v>0</v>
      </c>
      <c r="L1524" s="22" t="s">
        <v>24</v>
      </c>
      <c r="M1524" s="22"/>
      <c r="N1524" s="22"/>
      <c r="O1524" s="22"/>
      <c r="P1524" s="22"/>
    </row>
    <row r="1525" spans="1:16" x14ac:dyDescent="0.3">
      <c r="A1525" s="22">
        <f>VLOOKUP(B1525,web_archive!D:D,1,FALSE)</f>
        <v>2769</v>
      </c>
      <c r="B1525" s="22">
        <v>2769</v>
      </c>
      <c r="C1525" s="22" t="s">
        <v>35218</v>
      </c>
      <c r="D1525" s="22">
        <v>0</v>
      </c>
      <c r="E1525" s="22" t="s">
        <v>35219</v>
      </c>
      <c r="F1525" s="22" t="s">
        <v>35220</v>
      </c>
      <c r="G1525" s="22" t="s">
        <v>35221</v>
      </c>
      <c r="H1525" s="22"/>
      <c r="I1525" s="22" t="s">
        <v>34850</v>
      </c>
      <c r="J1525" s="22">
        <v>0</v>
      </c>
      <c r="K1525" s="22">
        <v>0</v>
      </c>
      <c r="L1525" s="22" t="s">
        <v>24</v>
      </c>
      <c r="M1525" s="22"/>
      <c r="N1525" s="22"/>
      <c r="O1525" s="22"/>
      <c r="P1525" s="22"/>
    </row>
    <row r="1526" spans="1:16" x14ac:dyDescent="0.3">
      <c r="A1526" s="22">
        <f>VLOOKUP(B1526,web_archive!D:D,1,FALSE)</f>
        <v>2770</v>
      </c>
      <c r="B1526" s="22">
        <v>2770</v>
      </c>
      <c r="C1526" s="22" t="s">
        <v>35222</v>
      </c>
      <c r="D1526" s="22">
        <v>0</v>
      </c>
      <c r="E1526" s="22" t="s">
        <v>35223</v>
      </c>
      <c r="F1526" s="22" t="s">
        <v>35224</v>
      </c>
      <c r="G1526" s="22" t="s">
        <v>35225</v>
      </c>
      <c r="H1526" s="22"/>
      <c r="I1526" s="22" t="s">
        <v>34850</v>
      </c>
      <c r="J1526" s="22">
        <v>0</v>
      </c>
      <c r="K1526" s="22">
        <v>0</v>
      </c>
      <c r="L1526" s="22" t="s">
        <v>24</v>
      </c>
      <c r="M1526" s="22"/>
      <c r="N1526" s="22"/>
      <c r="O1526" s="22"/>
      <c r="P1526" s="22"/>
    </row>
    <row r="1527" spans="1:16" x14ac:dyDescent="0.3">
      <c r="A1527" s="22">
        <f>VLOOKUP(B1527,web_archive!D:D,1,FALSE)</f>
        <v>2771</v>
      </c>
      <c r="B1527" s="22">
        <v>2771</v>
      </c>
      <c r="C1527" s="22" t="s">
        <v>35226</v>
      </c>
      <c r="D1527" s="22">
        <v>0</v>
      </c>
      <c r="E1527" s="22" t="s">
        <v>35227</v>
      </c>
      <c r="F1527" s="22" t="s">
        <v>35228</v>
      </c>
      <c r="G1527" s="22" t="s">
        <v>35229</v>
      </c>
      <c r="H1527" s="22"/>
      <c r="I1527" s="22" t="s">
        <v>34850</v>
      </c>
      <c r="J1527" s="22">
        <v>0</v>
      </c>
      <c r="K1527" s="22">
        <v>0</v>
      </c>
      <c r="L1527" s="22" t="s">
        <v>24</v>
      </c>
      <c r="M1527" s="22"/>
      <c r="N1527" s="22"/>
      <c r="O1527" s="22"/>
      <c r="P1527" s="22"/>
    </row>
    <row r="1528" spans="1:16" x14ac:dyDescent="0.3">
      <c r="A1528" s="22" t="e">
        <f>VLOOKUP(B1528,web_archive!D:D,1,FALSE)</f>
        <v>#N/A</v>
      </c>
      <c r="B1528" s="22">
        <v>2772</v>
      </c>
      <c r="C1528" s="22" t="s">
        <v>13673</v>
      </c>
      <c r="D1528" s="22">
        <v>0</v>
      </c>
      <c r="E1528" s="22" t="s">
        <v>35230</v>
      </c>
      <c r="F1528" s="22"/>
      <c r="G1528" s="22" t="s">
        <v>35231</v>
      </c>
      <c r="H1528" s="22"/>
      <c r="I1528" s="22" t="s">
        <v>34850</v>
      </c>
      <c r="J1528" s="22">
        <v>0</v>
      </c>
      <c r="K1528" s="22">
        <v>81</v>
      </c>
      <c r="L1528" s="22" t="s">
        <v>24</v>
      </c>
      <c r="M1528" s="22"/>
      <c r="N1528" s="22"/>
      <c r="O1528" s="22"/>
      <c r="P1528" s="22"/>
    </row>
    <row r="1529" spans="1:16" x14ac:dyDescent="0.3">
      <c r="A1529" s="22" t="e">
        <f>VLOOKUP(B1529,web_archive!D:D,1,FALSE)</f>
        <v>#N/A</v>
      </c>
      <c r="B1529" s="22">
        <v>2773</v>
      </c>
      <c r="C1529" s="22" t="s">
        <v>13677</v>
      </c>
      <c r="D1529" s="22">
        <v>0</v>
      </c>
      <c r="E1529" s="22" t="s">
        <v>35232</v>
      </c>
      <c r="F1529" s="22"/>
      <c r="G1529" s="22" t="s">
        <v>35233</v>
      </c>
      <c r="H1529" s="22"/>
      <c r="I1529" s="22" t="s">
        <v>34850</v>
      </c>
      <c r="J1529" s="22">
        <v>0</v>
      </c>
      <c r="K1529" s="22">
        <v>61</v>
      </c>
      <c r="L1529" s="22" t="s">
        <v>24</v>
      </c>
      <c r="M1529" s="22"/>
      <c r="N1529" s="22"/>
      <c r="O1529" s="22"/>
      <c r="P1529" s="22"/>
    </row>
    <row r="1530" spans="1:16" x14ac:dyDescent="0.3">
      <c r="A1530" s="22" t="e">
        <f>VLOOKUP(B1530,web_archive!D:D,1,FALSE)</f>
        <v>#N/A</v>
      </c>
      <c r="B1530" s="22">
        <v>2774</v>
      </c>
      <c r="C1530" s="22" t="s">
        <v>13675</v>
      </c>
      <c r="D1530" s="22">
        <v>0</v>
      </c>
      <c r="E1530" s="22" t="s">
        <v>35234</v>
      </c>
      <c r="F1530" s="22"/>
      <c r="G1530" s="22" t="s">
        <v>35235</v>
      </c>
      <c r="H1530" s="22"/>
      <c r="I1530" s="22" t="s">
        <v>34850</v>
      </c>
      <c r="J1530" s="22">
        <v>0</v>
      </c>
      <c r="K1530" s="22">
        <v>61</v>
      </c>
      <c r="L1530" s="22" t="s">
        <v>24</v>
      </c>
      <c r="M1530" s="22"/>
      <c r="N1530" s="22"/>
      <c r="O1530" s="22"/>
      <c r="P1530" s="22"/>
    </row>
    <row r="1531" spans="1:16" x14ac:dyDescent="0.3">
      <c r="A1531" s="22" t="e">
        <f>VLOOKUP(B1531,web_archive!D:D,1,FALSE)</f>
        <v>#N/A</v>
      </c>
      <c r="B1531" s="22">
        <v>2775</v>
      </c>
      <c r="C1531" s="22" t="s">
        <v>13678</v>
      </c>
      <c r="D1531" s="22">
        <v>10</v>
      </c>
      <c r="E1531" s="22" t="s">
        <v>35236</v>
      </c>
      <c r="F1531" s="22"/>
      <c r="G1531" s="22" t="s">
        <v>32712</v>
      </c>
      <c r="H1531" s="22"/>
      <c r="I1531" s="22" t="s">
        <v>34850</v>
      </c>
      <c r="J1531" s="22">
        <v>0</v>
      </c>
      <c r="K1531" s="22">
        <v>0</v>
      </c>
      <c r="L1531" s="22" t="s">
        <v>24</v>
      </c>
      <c r="M1531" s="22"/>
      <c r="N1531" s="22"/>
      <c r="O1531" s="22"/>
      <c r="P1531" s="22"/>
    </row>
    <row r="1532" spans="1:16" x14ac:dyDescent="0.3">
      <c r="A1532" s="22" t="e">
        <f>VLOOKUP(B1532,web_archive!D:D,1,FALSE)</f>
        <v>#N/A</v>
      </c>
      <c r="B1532" s="22">
        <v>2776</v>
      </c>
      <c r="C1532" s="22" t="s">
        <v>13680</v>
      </c>
      <c r="D1532" s="22">
        <v>10</v>
      </c>
      <c r="E1532" s="22" t="s">
        <v>35237</v>
      </c>
      <c r="F1532" s="22"/>
      <c r="G1532" s="22" t="s">
        <v>32712</v>
      </c>
      <c r="H1532" s="22"/>
      <c r="I1532" s="22" t="s">
        <v>34850</v>
      </c>
      <c r="J1532" s="22">
        <v>0</v>
      </c>
      <c r="K1532" s="22">
        <v>0</v>
      </c>
      <c r="L1532" s="22" t="s">
        <v>24</v>
      </c>
      <c r="M1532" s="22"/>
      <c r="N1532" s="22"/>
      <c r="O1532" s="22"/>
      <c r="P1532" s="22"/>
    </row>
    <row r="1533" spans="1:16" x14ac:dyDescent="0.3">
      <c r="A1533" s="22" t="e">
        <f>VLOOKUP(B1533,web_archive!D:D,1,FALSE)</f>
        <v>#N/A</v>
      </c>
      <c r="B1533" s="22">
        <v>2777</v>
      </c>
      <c r="C1533" s="22" t="s">
        <v>35238</v>
      </c>
      <c r="D1533" s="22">
        <v>10</v>
      </c>
      <c r="E1533" s="22" t="s">
        <v>35239</v>
      </c>
      <c r="F1533" s="22"/>
      <c r="G1533" s="22" t="s">
        <v>35240</v>
      </c>
      <c r="H1533" s="22"/>
      <c r="I1533" s="22" t="s">
        <v>34850</v>
      </c>
      <c r="J1533" s="22">
        <v>0</v>
      </c>
      <c r="K1533" s="22">
        <v>30</v>
      </c>
      <c r="L1533" s="22" t="s">
        <v>24</v>
      </c>
      <c r="M1533" s="22"/>
      <c r="N1533" s="22"/>
      <c r="O1533" s="22"/>
      <c r="P1533" s="22"/>
    </row>
    <row r="1534" spans="1:16" x14ac:dyDescent="0.3">
      <c r="A1534" s="22" t="e">
        <f>VLOOKUP(B1534,web_archive!D:D,1,FALSE)</f>
        <v>#N/A</v>
      </c>
      <c r="B1534" s="22">
        <v>2778</v>
      </c>
      <c r="C1534" s="22" t="s">
        <v>13684</v>
      </c>
      <c r="D1534" s="22">
        <v>10</v>
      </c>
      <c r="E1534" s="22" t="s">
        <v>35241</v>
      </c>
      <c r="F1534" s="22"/>
      <c r="G1534" s="22" t="s">
        <v>33444</v>
      </c>
      <c r="H1534" s="22"/>
      <c r="I1534" s="22" t="s">
        <v>34850</v>
      </c>
      <c r="J1534" s="22">
        <v>0</v>
      </c>
      <c r="K1534" s="22">
        <v>30</v>
      </c>
      <c r="L1534" s="22" t="s">
        <v>24</v>
      </c>
      <c r="M1534" s="22"/>
      <c r="N1534" s="22"/>
      <c r="O1534" s="22"/>
      <c r="P1534" s="22"/>
    </row>
    <row r="1535" spans="1:16" x14ac:dyDescent="0.3">
      <c r="A1535" s="22" t="e">
        <f>VLOOKUP(B1535,web_archive!D:D,1,FALSE)</f>
        <v>#N/A</v>
      </c>
      <c r="B1535" s="22">
        <v>2779</v>
      </c>
      <c r="C1535" s="22" t="s">
        <v>13686</v>
      </c>
      <c r="D1535" s="22">
        <v>50</v>
      </c>
      <c r="E1535" s="22" t="s">
        <v>35242</v>
      </c>
      <c r="F1535" s="22"/>
      <c r="G1535" s="22" t="s">
        <v>35243</v>
      </c>
      <c r="H1535" s="22"/>
      <c r="I1535" s="22" t="s">
        <v>34850</v>
      </c>
      <c r="J1535" s="22">
        <v>1</v>
      </c>
      <c r="K1535" s="22">
        <v>30</v>
      </c>
      <c r="L1535" s="22" t="s">
        <v>24</v>
      </c>
      <c r="M1535" s="22"/>
      <c r="N1535" s="22"/>
      <c r="O1535" s="22"/>
      <c r="P1535" s="22"/>
    </row>
    <row r="1536" spans="1:16" x14ac:dyDescent="0.3">
      <c r="A1536" s="22" t="e">
        <f>VLOOKUP(B1536,web_archive!D:D,1,FALSE)</f>
        <v>#N/A</v>
      </c>
      <c r="B1536" s="22">
        <v>2780</v>
      </c>
      <c r="C1536" s="22" t="s">
        <v>13688</v>
      </c>
      <c r="D1536" s="22">
        <v>50</v>
      </c>
      <c r="E1536" s="22" t="s">
        <v>35244</v>
      </c>
      <c r="F1536" s="22"/>
      <c r="G1536" s="22" t="s">
        <v>35245</v>
      </c>
      <c r="H1536" s="22"/>
      <c r="I1536" s="22" t="s">
        <v>34850</v>
      </c>
      <c r="J1536" s="22">
        <v>1</v>
      </c>
      <c r="K1536" s="22">
        <v>80</v>
      </c>
      <c r="L1536" s="22" t="s">
        <v>24</v>
      </c>
      <c r="M1536" s="22"/>
      <c r="N1536" s="22"/>
      <c r="O1536" s="22"/>
      <c r="P1536" s="22"/>
    </row>
    <row r="1537" spans="1:16" x14ac:dyDescent="0.3">
      <c r="A1537" s="22" t="e">
        <f>VLOOKUP(B1537,web_archive!D:D,1,FALSE)</f>
        <v>#N/A</v>
      </c>
      <c r="B1537" s="22">
        <v>2781</v>
      </c>
      <c r="C1537" s="22" t="s">
        <v>35246</v>
      </c>
      <c r="D1537" s="22">
        <v>10</v>
      </c>
      <c r="E1537" s="22" t="s">
        <v>35247</v>
      </c>
      <c r="F1537" s="22"/>
      <c r="G1537" s="22" t="s">
        <v>35248</v>
      </c>
      <c r="H1537" s="22"/>
      <c r="I1537" s="22" t="s">
        <v>34850</v>
      </c>
      <c r="J1537" s="22">
        <v>1</v>
      </c>
      <c r="K1537" s="22">
        <v>1</v>
      </c>
      <c r="L1537" s="22" t="s">
        <v>24</v>
      </c>
      <c r="M1537" s="22"/>
      <c r="N1537" s="22"/>
      <c r="O1537" s="22"/>
      <c r="P1537" s="22"/>
    </row>
    <row r="1538" spans="1:16" x14ac:dyDescent="0.3">
      <c r="A1538" s="22" t="e">
        <f>VLOOKUP(B1538,web_archive!D:D,1,FALSE)</f>
        <v>#N/A</v>
      </c>
      <c r="B1538" s="22">
        <v>2782</v>
      </c>
      <c r="C1538" s="22" t="s">
        <v>13692</v>
      </c>
      <c r="D1538" s="22">
        <v>10</v>
      </c>
      <c r="E1538" s="22" t="s">
        <v>35249</v>
      </c>
      <c r="F1538" s="22"/>
      <c r="G1538" s="22" t="s">
        <v>35250</v>
      </c>
      <c r="H1538" s="22"/>
      <c r="I1538" s="22" t="s">
        <v>34850</v>
      </c>
      <c r="J1538" s="22">
        <v>0</v>
      </c>
      <c r="K1538" s="22">
        <v>0</v>
      </c>
      <c r="L1538" s="22" t="s">
        <v>24</v>
      </c>
      <c r="M1538" s="22"/>
      <c r="N1538" s="22"/>
      <c r="O1538" s="22"/>
      <c r="P1538" s="22"/>
    </row>
    <row r="1539" spans="1:16" x14ac:dyDescent="0.3">
      <c r="A1539" s="22">
        <f>VLOOKUP(B1539,web_archive!D:D,1,FALSE)</f>
        <v>2783</v>
      </c>
      <c r="B1539" s="22">
        <v>2783</v>
      </c>
      <c r="C1539" s="22" t="s">
        <v>35251</v>
      </c>
      <c r="D1539" s="22">
        <v>10</v>
      </c>
      <c r="E1539" s="22" t="s">
        <v>35252</v>
      </c>
      <c r="F1539" s="22" t="s">
        <v>35253</v>
      </c>
      <c r="G1539" s="22" t="s">
        <v>35254</v>
      </c>
      <c r="H1539" s="22"/>
      <c r="I1539" s="22" t="s">
        <v>34850</v>
      </c>
      <c r="J1539" s="22">
        <v>0</v>
      </c>
      <c r="K1539" s="22">
        <v>70</v>
      </c>
      <c r="L1539" s="22" t="s">
        <v>24</v>
      </c>
      <c r="M1539" s="22"/>
      <c r="N1539" s="22"/>
      <c r="O1539" s="22"/>
      <c r="P1539" s="22"/>
    </row>
    <row r="1540" spans="1:16" x14ac:dyDescent="0.3">
      <c r="A1540" s="22" t="e">
        <f>VLOOKUP(B1540,web_archive!D:D,1,FALSE)</f>
        <v>#N/A</v>
      </c>
      <c r="B1540" s="22">
        <v>2784</v>
      </c>
      <c r="C1540" s="22" t="s">
        <v>13694</v>
      </c>
      <c r="D1540" s="22">
        <v>10</v>
      </c>
      <c r="E1540" s="22" t="s">
        <v>35255</v>
      </c>
      <c r="F1540" s="22"/>
      <c r="G1540" s="22" t="s">
        <v>35256</v>
      </c>
      <c r="H1540" s="22"/>
      <c r="I1540" s="22" t="s">
        <v>34850</v>
      </c>
      <c r="J1540" s="22">
        <v>0</v>
      </c>
      <c r="K1540" s="22">
        <v>0</v>
      </c>
      <c r="L1540" s="22" t="s">
        <v>24</v>
      </c>
      <c r="M1540" s="22"/>
      <c r="N1540" s="22"/>
      <c r="O1540" s="22"/>
      <c r="P1540" s="22"/>
    </row>
    <row r="1541" spans="1:16" x14ac:dyDescent="0.3">
      <c r="A1541" s="22" t="e">
        <f>VLOOKUP(B1541,web_archive!D:D,1,FALSE)</f>
        <v>#N/A</v>
      </c>
      <c r="B1541" s="22">
        <v>2785</v>
      </c>
      <c r="C1541" s="22" t="s">
        <v>35257</v>
      </c>
      <c r="D1541" s="22">
        <v>10</v>
      </c>
      <c r="E1541" s="22" t="s">
        <v>35067</v>
      </c>
      <c r="F1541" s="22"/>
      <c r="G1541" s="22" t="s">
        <v>35069</v>
      </c>
      <c r="H1541" s="22"/>
      <c r="I1541" s="22" t="s">
        <v>34850</v>
      </c>
      <c r="J1541" s="22">
        <v>0</v>
      </c>
      <c r="K1541" s="22">
        <v>90</v>
      </c>
      <c r="L1541" s="22" t="s">
        <v>24</v>
      </c>
      <c r="M1541" s="22"/>
      <c r="N1541" s="22"/>
      <c r="O1541" s="22"/>
      <c r="P1541" s="22"/>
    </row>
    <row r="1542" spans="1:16" x14ac:dyDescent="0.3">
      <c r="A1542" s="22" t="e">
        <f>VLOOKUP(B1542,web_archive!D:D,1,FALSE)</f>
        <v>#N/A</v>
      </c>
      <c r="B1542" s="22">
        <v>2786</v>
      </c>
      <c r="C1542" s="22" t="s">
        <v>13571</v>
      </c>
      <c r="D1542" s="22">
        <v>10</v>
      </c>
      <c r="E1542" s="22" t="s">
        <v>35258</v>
      </c>
      <c r="F1542" s="22"/>
      <c r="G1542" s="22" t="s">
        <v>35011</v>
      </c>
      <c r="H1542" s="22"/>
      <c r="I1542" s="22" t="s">
        <v>34850</v>
      </c>
      <c r="J1542" s="22">
        <v>0</v>
      </c>
      <c r="K1542" s="22">
        <v>1</v>
      </c>
      <c r="L1542" s="22" t="s">
        <v>24</v>
      </c>
      <c r="M1542" s="22"/>
      <c r="N1542" s="22"/>
      <c r="O1542" s="22"/>
      <c r="P1542" s="22"/>
    </row>
    <row r="1543" spans="1:16" x14ac:dyDescent="0.3">
      <c r="A1543" s="22">
        <f>VLOOKUP(B1543,web_archive!D:D,1,FALSE)</f>
        <v>2787</v>
      </c>
      <c r="B1543" s="22">
        <v>2787</v>
      </c>
      <c r="C1543" s="22" t="s">
        <v>35259</v>
      </c>
      <c r="D1543" s="22">
        <v>20</v>
      </c>
      <c r="E1543" s="22" t="s">
        <v>35260</v>
      </c>
      <c r="F1543" s="22" t="s">
        <v>35261</v>
      </c>
      <c r="G1543" s="22" t="s">
        <v>35262</v>
      </c>
      <c r="H1543" s="22"/>
      <c r="I1543" s="22" t="s">
        <v>34850</v>
      </c>
      <c r="J1543" s="22">
        <v>0</v>
      </c>
      <c r="K1543" s="22">
        <v>75</v>
      </c>
      <c r="L1543" s="22" t="s">
        <v>24</v>
      </c>
      <c r="M1543" s="22"/>
      <c r="N1543" s="22"/>
      <c r="O1543" s="22"/>
      <c r="P1543" s="22"/>
    </row>
    <row r="1544" spans="1:16" x14ac:dyDescent="0.3">
      <c r="A1544" s="22" t="e">
        <f>VLOOKUP(B1544,web_archive!D:D,1,FALSE)</f>
        <v>#N/A</v>
      </c>
      <c r="B1544" s="22">
        <v>2788</v>
      </c>
      <c r="C1544" s="22" t="s">
        <v>35263</v>
      </c>
      <c r="D1544" s="22">
        <v>20</v>
      </c>
      <c r="E1544" s="22" t="s">
        <v>35264</v>
      </c>
      <c r="F1544" s="22"/>
      <c r="G1544" s="22" t="s">
        <v>35265</v>
      </c>
      <c r="H1544" s="22"/>
      <c r="I1544" s="22" t="s">
        <v>34850</v>
      </c>
      <c r="J1544" s="22">
        <v>0</v>
      </c>
      <c r="K1544" s="22">
        <v>60</v>
      </c>
      <c r="L1544" s="22" t="s">
        <v>24</v>
      </c>
      <c r="M1544" s="22"/>
      <c r="N1544" s="22"/>
      <c r="O1544" s="22"/>
      <c r="P1544" s="22"/>
    </row>
    <row r="1545" spans="1:16" x14ac:dyDescent="0.3">
      <c r="A1545" s="22" t="e">
        <f>VLOOKUP(B1545,web_archive!D:D,1,FALSE)</f>
        <v>#N/A</v>
      </c>
      <c r="B1545" s="22">
        <v>2789</v>
      </c>
      <c r="C1545" s="22" t="s">
        <v>35266</v>
      </c>
      <c r="D1545" s="22">
        <v>20</v>
      </c>
      <c r="E1545" s="22" t="s">
        <v>35267</v>
      </c>
      <c r="F1545" s="22" t="s">
        <v>33991</v>
      </c>
      <c r="G1545" s="22" t="s">
        <v>35268</v>
      </c>
      <c r="H1545" s="22"/>
      <c r="I1545" s="22" t="s">
        <v>34850</v>
      </c>
      <c r="J1545" s="22">
        <v>0</v>
      </c>
      <c r="K1545" s="22">
        <v>60</v>
      </c>
      <c r="L1545" s="22" t="s">
        <v>24</v>
      </c>
      <c r="M1545" s="22"/>
      <c r="N1545" s="22"/>
      <c r="O1545" s="22"/>
      <c r="P1545" s="22"/>
    </row>
    <row r="1546" spans="1:16" x14ac:dyDescent="0.3">
      <c r="A1546" s="22" t="e">
        <f>VLOOKUP(B1546,web_archive!D:D,1,FALSE)</f>
        <v>#N/A</v>
      </c>
      <c r="B1546" s="22">
        <v>2790</v>
      </c>
      <c r="C1546" s="22" t="s">
        <v>35269</v>
      </c>
      <c r="D1546" s="22">
        <v>20</v>
      </c>
      <c r="E1546" s="22" t="s">
        <v>35270</v>
      </c>
      <c r="F1546" s="22"/>
      <c r="G1546" s="22" t="s">
        <v>35271</v>
      </c>
      <c r="H1546" s="22"/>
      <c r="I1546" s="22" t="s">
        <v>34850</v>
      </c>
      <c r="J1546" s="22">
        <v>0</v>
      </c>
      <c r="K1546" s="22">
        <v>60</v>
      </c>
      <c r="L1546" s="22" t="s">
        <v>24</v>
      </c>
      <c r="M1546" s="22"/>
      <c r="N1546" s="22"/>
      <c r="O1546" s="22"/>
      <c r="P1546" s="22"/>
    </row>
    <row r="1547" spans="1:16" x14ac:dyDescent="0.3">
      <c r="A1547" s="22" t="e">
        <f>VLOOKUP(B1547,web_archive!D:D,1,FALSE)</f>
        <v>#N/A</v>
      </c>
      <c r="B1547" s="22">
        <v>2791</v>
      </c>
      <c r="C1547" s="22" t="s">
        <v>35272</v>
      </c>
      <c r="D1547" s="22">
        <v>0</v>
      </c>
      <c r="E1547" s="22" t="s">
        <v>35273</v>
      </c>
      <c r="F1547" s="22"/>
      <c r="G1547" s="22" t="s">
        <v>35274</v>
      </c>
      <c r="H1547" s="22"/>
      <c r="I1547" s="22" t="s">
        <v>34850</v>
      </c>
      <c r="J1547" s="22">
        <v>0</v>
      </c>
      <c r="K1547" s="22">
        <v>0</v>
      </c>
      <c r="L1547" s="22" t="s">
        <v>24</v>
      </c>
      <c r="M1547" s="22"/>
      <c r="N1547" s="22"/>
      <c r="O1547" s="22"/>
      <c r="P1547" s="22"/>
    </row>
    <row r="1548" spans="1:16" x14ac:dyDescent="0.3">
      <c r="A1548" s="22" t="e">
        <f>VLOOKUP(B1548,web_archive!D:D,1,FALSE)</f>
        <v>#N/A</v>
      </c>
      <c r="B1548" s="22">
        <v>2794</v>
      </c>
      <c r="C1548" s="22" t="s">
        <v>35275</v>
      </c>
      <c r="D1548" s="22">
        <v>0</v>
      </c>
      <c r="E1548" s="22" t="s">
        <v>33135</v>
      </c>
      <c r="F1548" s="22"/>
      <c r="G1548" s="22" t="s">
        <v>33136</v>
      </c>
      <c r="H1548" s="22"/>
      <c r="I1548" s="22" t="s">
        <v>34850</v>
      </c>
      <c r="J1548" s="22">
        <v>0</v>
      </c>
      <c r="K1548" s="22">
        <v>0</v>
      </c>
      <c r="L1548" s="22" t="s">
        <v>24</v>
      </c>
      <c r="M1548" s="22"/>
      <c r="N1548" s="22"/>
      <c r="O1548" s="22"/>
      <c r="P1548" s="22"/>
    </row>
    <row r="1549" spans="1:16" x14ac:dyDescent="0.3">
      <c r="A1549" s="22" t="e">
        <f>VLOOKUP(B1549,web_archive!D:D,1,FALSE)</f>
        <v>#N/A</v>
      </c>
      <c r="B1549" s="22">
        <v>2795</v>
      </c>
      <c r="C1549" s="22" t="s">
        <v>35276</v>
      </c>
      <c r="D1549" s="22">
        <v>0</v>
      </c>
      <c r="E1549" s="22" t="s">
        <v>34567</v>
      </c>
      <c r="F1549" s="22"/>
      <c r="G1549" s="22" t="s">
        <v>32712</v>
      </c>
      <c r="H1549" s="22"/>
      <c r="I1549" s="22" t="s">
        <v>34850</v>
      </c>
      <c r="J1549" s="22">
        <v>0</v>
      </c>
      <c r="K1549" s="22">
        <v>0</v>
      </c>
      <c r="L1549" s="22" t="s">
        <v>24</v>
      </c>
      <c r="M1549" s="22"/>
      <c r="N1549" s="22"/>
      <c r="O1549" s="22"/>
      <c r="P1549" s="22"/>
    </row>
    <row r="1550" spans="1:16" x14ac:dyDescent="0.3">
      <c r="A1550" s="22" t="e">
        <f>VLOOKUP(B1550,web_archive!D:D,1,FALSE)</f>
        <v>#N/A</v>
      </c>
      <c r="B1550" s="22">
        <v>2796</v>
      </c>
      <c r="C1550" s="22" t="s">
        <v>13714</v>
      </c>
      <c r="D1550" s="22">
        <v>20</v>
      </c>
      <c r="E1550" s="22" t="s">
        <v>34567</v>
      </c>
      <c r="F1550" s="22"/>
      <c r="G1550" s="22" t="s">
        <v>32712</v>
      </c>
      <c r="H1550" s="22"/>
      <c r="I1550" s="22" t="s">
        <v>34850</v>
      </c>
      <c r="J1550" s="22">
        <v>0</v>
      </c>
      <c r="K1550" s="22">
        <v>99</v>
      </c>
      <c r="L1550" s="22" t="s">
        <v>24</v>
      </c>
      <c r="M1550" s="22"/>
      <c r="N1550" s="22"/>
      <c r="O1550" s="22"/>
      <c r="P1550" s="22"/>
    </row>
    <row r="1551" spans="1:16" x14ac:dyDescent="0.3">
      <c r="A1551" s="22" t="e">
        <f>VLOOKUP(B1551,web_archive!D:D,1,FALSE)</f>
        <v>#N/A</v>
      </c>
      <c r="B1551" s="22">
        <v>2797</v>
      </c>
      <c r="C1551" s="22" t="s">
        <v>35277</v>
      </c>
      <c r="D1551" s="22">
        <v>20</v>
      </c>
      <c r="E1551" s="22" t="s">
        <v>34567</v>
      </c>
      <c r="F1551" s="22"/>
      <c r="G1551" s="22" t="s">
        <v>32712</v>
      </c>
      <c r="H1551" s="22"/>
      <c r="I1551" s="22" t="s">
        <v>34850</v>
      </c>
      <c r="J1551" s="22">
        <v>0</v>
      </c>
      <c r="K1551" s="22">
        <v>99</v>
      </c>
      <c r="L1551" s="22" t="s">
        <v>24</v>
      </c>
      <c r="M1551" s="22"/>
      <c r="N1551" s="22"/>
      <c r="O1551" s="22"/>
      <c r="P1551" s="22"/>
    </row>
    <row r="1552" spans="1:16" x14ac:dyDescent="0.3">
      <c r="A1552" s="22" t="e">
        <f>VLOOKUP(B1552,web_archive!D:D,1,FALSE)</f>
        <v>#N/A</v>
      </c>
      <c r="B1552" s="22">
        <v>2798</v>
      </c>
      <c r="C1552" s="22" t="s">
        <v>13717</v>
      </c>
      <c r="D1552" s="22">
        <v>20</v>
      </c>
      <c r="E1552" s="22" t="s">
        <v>34567</v>
      </c>
      <c r="F1552" s="22"/>
      <c r="G1552" s="22" t="s">
        <v>32712</v>
      </c>
      <c r="H1552" s="22"/>
      <c r="I1552" s="22" t="s">
        <v>34850</v>
      </c>
      <c r="J1552" s="22">
        <v>0</v>
      </c>
      <c r="K1552" s="22">
        <v>99</v>
      </c>
      <c r="L1552" s="22" t="s">
        <v>24</v>
      </c>
      <c r="M1552" s="22"/>
      <c r="N1552" s="22"/>
      <c r="O1552" s="22"/>
      <c r="P1552" s="22"/>
    </row>
    <row r="1553" spans="1:16" x14ac:dyDescent="0.3">
      <c r="A1553" s="22" t="e">
        <f>VLOOKUP(B1553,web_archive!D:D,1,FALSE)</f>
        <v>#N/A</v>
      </c>
      <c r="B1553" s="22">
        <v>2799</v>
      </c>
      <c r="C1553" s="22" t="s">
        <v>35278</v>
      </c>
      <c r="D1553" s="22">
        <v>10</v>
      </c>
      <c r="E1553" s="22" t="s">
        <v>35279</v>
      </c>
      <c r="F1553" s="22"/>
      <c r="G1553" s="22" t="s">
        <v>35280</v>
      </c>
      <c r="H1553" s="22"/>
      <c r="I1553" s="22" t="s">
        <v>34850</v>
      </c>
      <c r="J1553" s="22">
        <v>0</v>
      </c>
      <c r="K1553" s="22">
        <v>0</v>
      </c>
      <c r="L1553" s="22" t="s">
        <v>24</v>
      </c>
      <c r="M1553" s="22"/>
      <c r="N1553" s="22"/>
      <c r="O1553" s="22"/>
      <c r="P1553" s="22"/>
    </row>
    <row r="1554" spans="1:16" x14ac:dyDescent="0.3">
      <c r="A1554" s="22">
        <f>VLOOKUP(B1554,web_archive!D:D,1,FALSE)</f>
        <v>2800</v>
      </c>
      <c r="B1554" s="22">
        <v>2800</v>
      </c>
      <c r="C1554" s="22" t="s">
        <v>35281</v>
      </c>
      <c r="D1554" s="22">
        <v>10</v>
      </c>
      <c r="E1554" s="22" t="s">
        <v>35282</v>
      </c>
      <c r="F1554" s="22"/>
      <c r="G1554" s="22" t="s">
        <v>35283</v>
      </c>
      <c r="H1554" s="22"/>
      <c r="I1554" s="22" t="s">
        <v>34850</v>
      </c>
      <c r="J1554" s="22">
        <v>0</v>
      </c>
      <c r="K1554" s="22">
        <v>99</v>
      </c>
      <c r="L1554" s="22" t="s">
        <v>24</v>
      </c>
      <c r="M1554" s="22"/>
      <c r="N1554" s="22"/>
      <c r="O1554" s="22"/>
      <c r="P1554" s="22"/>
    </row>
    <row r="1555" spans="1:16" x14ac:dyDescent="0.3">
      <c r="A1555" s="22">
        <f>VLOOKUP(B1555,web_archive!D:D,1,FALSE)</f>
        <v>2801</v>
      </c>
      <c r="B1555" s="22">
        <v>2801</v>
      </c>
      <c r="C1555" s="22" t="s">
        <v>35284</v>
      </c>
      <c r="D1555" s="22">
        <v>200</v>
      </c>
      <c r="E1555" s="22" t="s">
        <v>35285</v>
      </c>
      <c r="F1555" s="22"/>
      <c r="G1555" s="22" t="s">
        <v>35286</v>
      </c>
      <c r="H1555" s="22"/>
      <c r="I1555" s="22" t="s">
        <v>34850</v>
      </c>
      <c r="J1555" s="22">
        <v>0</v>
      </c>
      <c r="K1555" s="22">
        <v>99</v>
      </c>
      <c r="L1555" s="22" t="s">
        <v>24</v>
      </c>
      <c r="M1555" s="22"/>
      <c r="N1555" s="22"/>
      <c r="O1555" s="22"/>
      <c r="P1555" s="22"/>
    </row>
    <row r="1556" spans="1:16" x14ac:dyDescent="0.3">
      <c r="A1556" s="22">
        <f>VLOOKUP(B1556,web_archive!D:D,1,FALSE)</f>
        <v>2802</v>
      </c>
      <c r="B1556" s="22">
        <v>2802</v>
      </c>
      <c r="C1556" s="22" t="s">
        <v>35287</v>
      </c>
      <c r="D1556" s="22">
        <v>100</v>
      </c>
      <c r="E1556" s="22" t="s">
        <v>35288</v>
      </c>
      <c r="F1556" s="22"/>
      <c r="G1556" s="22" t="s">
        <v>35289</v>
      </c>
      <c r="H1556" s="22"/>
      <c r="I1556" s="22" t="s">
        <v>34850</v>
      </c>
      <c r="J1556" s="22">
        <v>0</v>
      </c>
      <c r="K1556" s="22">
        <v>99</v>
      </c>
      <c r="L1556" s="22" t="s">
        <v>24</v>
      </c>
      <c r="M1556" s="22"/>
      <c r="N1556" s="22"/>
      <c r="O1556" s="22"/>
      <c r="P1556" s="22"/>
    </row>
    <row r="1557" spans="1:16" x14ac:dyDescent="0.3">
      <c r="A1557" s="22">
        <f>VLOOKUP(B1557,web_archive!D:D,1,FALSE)</f>
        <v>2803</v>
      </c>
      <c r="B1557" s="22">
        <v>2803</v>
      </c>
      <c r="C1557" s="22" t="s">
        <v>35290</v>
      </c>
      <c r="D1557" s="22">
        <v>50</v>
      </c>
      <c r="E1557" s="22" t="s">
        <v>35291</v>
      </c>
      <c r="F1557" s="22"/>
      <c r="G1557" s="22" t="s">
        <v>35292</v>
      </c>
      <c r="H1557" s="22"/>
      <c r="I1557" s="22" t="s">
        <v>34850</v>
      </c>
      <c r="J1557" s="22">
        <v>0</v>
      </c>
      <c r="K1557" s="22">
        <v>99</v>
      </c>
      <c r="L1557" s="22" t="s">
        <v>24</v>
      </c>
      <c r="M1557" s="22"/>
      <c r="N1557" s="22"/>
      <c r="O1557" s="22"/>
      <c r="P1557" s="22"/>
    </row>
    <row r="1558" spans="1:16" x14ac:dyDescent="0.3">
      <c r="A1558" s="22">
        <f>VLOOKUP(B1558,web_archive!D:D,1,FALSE)</f>
        <v>2804</v>
      </c>
      <c r="B1558" s="22">
        <v>2804</v>
      </c>
      <c r="C1558" s="22" t="s">
        <v>35293</v>
      </c>
      <c r="D1558" s="22">
        <v>250</v>
      </c>
      <c r="E1558" s="22" t="s">
        <v>35294</v>
      </c>
      <c r="F1558" s="22"/>
      <c r="G1558" s="22" t="s">
        <v>35295</v>
      </c>
      <c r="H1558" s="22"/>
      <c r="I1558" s="22" t="s">
        <v>34850</v>
      </c>
      <c r="J1558" s="22">
        <v>0</v>
      </c>
      <c r="K1558" s="22">
        <v>99</v>
      </c>
      <c r="L1558" s="22" t="s">
        <v>24</v>
      </c>
      <c r="M1558" s="22"/>
      <c r="N1558" s="22"/>
      <c r="O1558" s="22"/>
      <c r="P1558" s="22"/>
    </row>
    <row r="1559" spans="1:16" x14ac:dyDescent="0.3">
      <c r="A1559" s="22">
        <f>VLOOKUP(B1559,web_archive!D:D,1,FALSE)</f>
        <v>2805</v>
      </c>
      <c r="B1559" s="22">
        <v>2805</v>
      </c>
      <c r="C1559" s="22" t="s">
        <v>35296</v>
      </c>
      <c r="D1559" s="22">
        <v>600</v>
      </c>
      <c r="E1559" s="22" t="s">
        <v>35297</v>
      </c>
      <c r="F1559" s="22"/>
      <c r="G1559" s="22" t="s">
        <v>35298</v>
      </c>
      <c r="H1559" s="22"/>
      <c r="I1559" s="22" t="s">
        <v>34850</v>
      </c>
      <c r="J1559" s="22">
        <v>0</v>
      </c>
      <c r="K1559" s="22">
        <v>99</v>
      </c>
      <c r="L1559" s="22" t="s">
        <v>24</v>
      </c>
      <c r="M1559" s="22"/>
      <c r="N1559" s="22"/>
      <c r="O1559" s="22"/>
      <c r="P1559" s="22"/>
    </row>
    <row r="1560" spans="1:16" x14ac:dyDescent="0.3">
      <c r="A1560" s="22" t="e">
        <f>VLOOKUP(B1560,web_archive!D:D,1,FALSE)</f>
        <v>#N/A</v>
      </c>
      <c r="B1560" s="22">
        <v>2806</v>
      </c>
      <c r="C1560" s="22" t="s">
        <v>35299</v>
      </c>
      <c r="D1560" s="22">
        <v>800</v>
      </c>
      <c r="E1560" s="22" t="s">
        <v>35300</v>
      </c>
      <c r="F1560" s="22"/>
      <c r="G1560" s="22" t="s">
        <v>35301</v>
      </c>
      <c r="H1560" s="22"/>
      <c r="I1560" s="22" t="s">
        <v>34850</v>
      </c>
      <c r="J1560" s="22">
        <v>3</v>
      </c>
      <c r="K1560" s="22">
        <v>99</v>
      </c>
      <c r="L1560" s="22" t="s">
        <v>24</v>
      </c>
      <c r="M1560" s="22"/>
      <c r="N1560" s="22"/>
      <c r="O1560" s="22"/>
      <c r="P1560" s="22"/>
    </row>
    <row r="1561" spans="1:16" x14ac:dyDescent="0.3">
      <c r="A1561" s="22">
        <f>VLOOKUP(B1561,web_archive!D:D,1,FALSE)</f>
        <v>2807</v>
      </c>
      <c r="B1561" s="22">
        <v>2807</v>
      </c>
      <c r="C1561" s="22" t="s">
        <v>35302</v>
      </c>
      <c r="D1561" s="22">
        <v>40</v>
      </c>
      <c r="E1561" s="22" t="s">
        <v>35303</v>
      </c>
      <c r="F1561" s="22"/>
      <c r="G1561" s="22" t="s">
        <v>35304</v>
      </c>
      <c r="H1561" s="22"/>
      <c r="I1561" s="22" t="s">
        <v>34850</v>
      </c>
      <c r="J1561" s="22">
        <v>0</v>
      </c>
      <c r="K1561" s="22">
        <v>99</v>
      </c>
      <c r="L1561" s="22" t="s">
        <v>24</v>
      </c>
      <c r="M1561" s="22"/>
      <c r="N1561" s="22"/>
      <c r="O1561" s="22"/>
      <c r="P1561" s="22"/>
    </row>
    <row r="1562" spans="1:16" x14ac:dyDescent="0.3">
      <c r="A1562" s="22">
        <f>VLOOKUP(B1562,web_archive!D:D,1,FALSE)</f>
        <v>2808</v>
      </c>
      <c r="B1562" s="22">
        <v>2808</v>
      </c>
      <c r="C1562" s="22" t="s">
        <v>35305</v>
      </c>
      <c r="D1562" s="22">
        <v>100</v>
      </c>
      <c r="E1562" s="22" t="s">
        <v>35306</v>
      </c>
      <c r="F1562" s="22"/>
      <c r="G1562" s="22" t="s">
        <v>35307</v>
      </c>
      <c r="H1562" s="22"/>
      <c r="I1562" s="22" t="s">
        <v>34850</v>
      </c>
      <c r="J1562" s="22">
        <v>0</v>
      </c>
      <c r="K1562" s="22">
        <v>99</v>
      </c>
      <c r="L1562" s="22" t="s">
        <v>24</v>
      </c>
      <c r="M1562" s="22"/>
      <c r="N1562" s="22"/>
      <c r="O1562" s="22"/>
      <c r="P1562" s="22"/>
    </row>
    <row r="1563" spans="1:16" x14ac:dyDescent="0.3">
      <c r="A1563" s="22" t="e">
        <f>VLOOKUP(B1563,web_archive!D:D,1,FALSE)</f>
        <v>#N/A</v>
      </c>
      <c r="B1563" s="22">
        <v>2809</v>
      </c>
      <c r="C1563" s="22" t="s">
        <v>35308</v>
      </c>
      <c r="D1563" s="22">
        <v>100</v>
      </c>
      <c r="E1563" s="22" t="s">
        <v>35309</v>
      </c>
      <c r="F1563" s="22"/>
      <c r="G1563" s="22" t="s">
        <v>35295</v>
      </c>
      <c r="H1563" s="22"/>
      <c r="I1563" s="22" t="s">
        <v>34850</v>
      </c>
      <c r="J1563" s="22">
        <v>0</v>
      </c>
      <c r="K1563" s="22">
        <v>99</v>
      </c>
      <c r="L1563" s="22" t="s">
        <v>24</v>
      </c>
      <c r="M1563" s="22"/>
      <c r="N1563" s="22"/>
      <c r="O1563" s="22"/>
      <c r="P1563" s="22"/>
    </row>
    <row r="1564" spans="1:16" x14ac:dyDescent="0.3">
      <c r="A1564" s="22" t="e">
        <f>VLOOKUP(B1564,web_archive!D:D,1,FALSE)</f>
        <v>#N/A</v>
      </c>
      <c r="B1564" s="22">
        <v>2810</v>
      </c>
      <c r="C1564" s="22" t="s">
        <v>35310</v>
      </c>
      <c r="D1564" s="22">
        <v>100</v>
      </c>
      <c r="E1564" s="22" t="s">
        <v>35309</v>
      </c>
      <c r="F1564" s="22"/>
      <c r="G1564" s="22" t="s">
        <v>35295</v>
      </c>
      <c r="H1564" s="22"/>
      <c r="I1564" s="22" t="s">
        <v>34850</v>
      </c>
      <c r="J1564" s="22">
        <v>0</v>
      </c>
      <c r="K1564" s="22">
        <v>99</v>
      </c>
      <c r="L1564" s="22" t="s">
        <v>24</v>
      </c>
      <c r="M1564" s="22"/>
      <c r="N1564" s="22"/>
      <c r="O1564" s="22"/>
      <c r="P1564" s="22"/>
    </row>
    <row r="1565" spans="1:16" x14ac:dyDescent="0.3">
      <c r="A1565" s="22" t="e">
        <f>VLOOKUP(B1565,web_archive!D:D,1,FALSE)</f>
        <v>#N/A</v>
      </c>
      <c r="B1565" s="22">
        <v>2811</v>
      </c>
      <c r="C1565" s="22" t="s">
        <v>35311</v>
      </c>
      <c r="D1565" s="22">
        <v>20</v>
      </c>
      <c r="E1565" s="22" t="s">
        <v>35312</v>
      </c>
      <c r="F1565" s="22"/>
      <c r="G1565" s="22" t="s">
        <v>35235</v>
      </c>
      <c r="H1565" s="22"/>
      <c r="I1565" s="22" t="s">
        <v>34850</v>
      </c>
      <c r="J1565" s="22">
        <v>1</v>
      </c>
      <c r="K1565" s="22">
        <v>20</v>
      </c>
      <c r="L1565" s="22" t="s">
        <v>24</v>
      </c>
      <c r="M1565" s="22"/>
      <c r="N1565" s="22"/>
      <c r="O1565" s="22"/>
      <c r="P1565" s="22"/>
    </row>
    <row r="1566" spans="1:16" x14ac:dyDescent="0.3">
      <c r="A1566" s="22" t="e">
        <f>VLOOKUP(B1566,web_archive!D:D,1,FALSE)</f>
        <v>#N/A</v>
      </c>
      <c r="B1566" s="22">
        <v>2812</v>
      </c>
      <c r="C1566" s="22" t="s">
        <v>35311</v>
      </c>
      <c r="D1566" s="22">
        <v>20</v>
      </c>
      <c r="E1566" s="22" t="s">
        <v>35312</v>
      </c>
      <c r="F1566" s="22"/>
      <c r="G1566" s="22" t="s">
        <v>35235</v>
      </c>
      <c r="H1566" s="22"/>
      <c r="I1566" s="22" t="s">
        <v>34850</v>
      </c>
      <c r="J1566" s="22">
        <v>1</v>
      </c>
      <c r="K1566" s="22">
        <v>20</v>
      </c>
      <c r="L1566" s="22" t="s">
        <v>24</v>
      </c>
      <c r="M1566" s="22"/>
      <c r="N1566" s="22"/>
      <c r="O1566" s="22"/>
      <c r="P1566" s="22"/>
    </row>
    <row r="1567" spans="1:16" x14ac:dyDescent="0.3">
      <c r="A1567" s="22" t="e">
        <f>VLOOKUP(B1567,web_archive!D:D,1,FALSE)</f>
        <v>#N/A</v>
      </c>
      <c r="B1567" s="22">
        <v>2813</v>
      </c>
      <c r="C1567" s="22" t="s">
        <v>35311</v>
      </c>
      <c r="D1567" s="22">
        <v>20</v>
      </c>
      <c r="E1567" s="22" t="s">
        <v>35312</v>
      </c>
      <c r="F1567" s="22"/>
      <c r="G1567" s="22" t="s">
        <v>35235</v>
      </c>
      <c r="H1567" s="22"/>
      <c r="I1567" s="22" t="s">
        <v>34850</v>
      </c>
      <c r="J1567" s="22">
        <v>1</v>
      </c>
      <c r="K1567" s="22">
        <v>20</v>
      </c>
      <c r="L1567" s="22" t="s">
        <v>24</v>
      </c>
      <c r="M1567" s="22"/>
      <c r="N1567" s="22"/>
      <c r="O1567" s="22"/>
      <c r="P1567" s="22"/>
    </row>
    <row r="1568" spans="1:16" x14ac:dyDescent="0.3">
      <c r="A1568" s="22" t="e">
        <f>VLOOKUP(B1568,web_archive!D:D,1,FALSE)</f>
        <v>#N/A</v>
      </c>
      <c r="B1568" s="22">
        <v>2814</v>
      </c>
      <c r="C1568" s="22" t="s">
        <v>35311</v>
      </c>
      <c r="D1568" s="22">
        <v>20</v>
      </c>
      <c r="E1568" s="22" t="s">
        <v>35312</v>
      </c>
      <c r="F1568" s="22"/>
      <c r="G1568" s="22" t="s">
        <v>35235</v>
      </c>
      <c r="H1568" s="22"/>
      <c r="I1568" s="22" t="s">
        <v>34850</v>
      </c>
      <c r="J1568" s="22">
        <v>1</v>
      </c>
      <c r="K1568" s="22">
        <v>20</v>
      </c>
      <c r="L1568" s="22" t="s">
        <v>24</v>
      </c>
      <c r="M1568" s="22"/>
      <c r="N1568" s="22"/>
      <c r="O1568" s="22"/>
      <c r="P1568" s="22"/>
    </row>
    <row r="1569" spans="1:16" x14ac:dyDescent="0.3">
      <c r="A1569" s="22" t="e">
        <f>VLOOKUP(B1569,web_archive!D:D,1,FALSE)</f>
        <v>#N/A</v>
      </c>
      <c r="B1569" s="22">
        <v>2815</v>
      </c>
      <c r="C1569" s="22" t="s">
        <v>35313</v>
      </c>
      <c r="D1569" s="22">
        <v>1</v>
      </c>
      <c r="E1569" s="22" t="s">
        <v>35314</v>
      </c>
      <c r="F1569" s="22"/>
      <c r="G1569" s="22" t="s">
        <v>32712</v>
      </c>
      <c r="H1569" s="22"/>
      <c r="I1569" s="22" t="s">
        <v>34850</v>
      </c>
      <c r="J1569" s="22">
        <v>0</v>
      </c>
      <c r="K1569" s="22">
        <v>0</v>
      </c>
      <c r="L1569" s="22" t="s">
        <v>24</v>
      </c>
      <c r="M1569" s="22"/>
      <c r="N1569" s="22"/>
      <c r="O1569" s="22"/>
      <c r="P1569" s="22"/>
    </row>
    <row r="1570" spans="1:16" x14ac:dyDescent="0.3">
      <c r="A1570" s="22" t="e">
        <f>VLOOKUP(B1570,web_archive!D:D,1,FALSE)</f>
        <v>#N/A</v>
      </c>
      <c r="B1570" s="22">
        <v>2816</v>
      </c>
      <c r="C1570" s="22" t="s">
        <v>35315</v>
      </c>
      <c r="D1570" s="22">
        <v>0</v>
      </c>
      <c r="E1570" s="22" t="s">
        <v>34567</v>
      </c>
      <c r="F1570" s="22"/>
      <c r="G1570" s="22" t="s">
        <v>32712</v>
      </c>
      <c r="H1570" s="22"/>
      <c r="I1570" s="22" t="s">
        <v>34850</v>
      </c>
      <c r="J1570" s="22">
        <v>0</v>
      </c>
      <c r="K1570" s="22">
        <v>0</v>
      </c>
      <c r="L1570" s="22" t="s">
        <v>24</v>
      </c>
      <c r="M1570" s="22"/>
      <c r="N1570" s="22"/>
      <c r="O1570" s="22"/>
      <c r="P1570" s="22"/>
    </row>
    <row r="1571" spans="1:16" x14ac:dyDescent="0.3">
      <c r="A1571" s="22" t="e">
        <f>VLOOKUP(B1571,web_archive!D:D,1,FALSE)</f>
        <v>#N/A</v>
      </c>
      <c r="B1571" s="22">
        <v>2817</v>
      </c>
      <c r="C1571" s="22" t="s">
        <v>35315</v>
      </c>
      <c r="D1571" s="22">
        <v>0</v>
      </c>
      <c r="E1571" s="22" t="s">
        <v>34567</v>
      </c>
      <c r="F1571" s="22"/>
      <c r="G1571" s="22" t="s">
        <v>32712</v>
      </c>
      <c r="H1571" s="22"/>
      <c r="I1571" s="22" t="s">
        <v>34850</v>
      </c>
      <c r="J1571" s="22">
        <v>0</v>
      </c>
      <c r="K1571" s="22">
        <v>0</v>
      </c>
      <c r="L1571" s="22" t="s">
        <v>24</v>
      </c>
      <c r="M1571" s="22"/>
      <c r="N1571" s="22"/>
      <c r="O1571" s="22"/>
      <c r="P1571" s="22"/>
    </row>
    <row r="1572" spans="1:16" x14ac:dyDescent="0.3">
      <c r="A1572" s="22" t="e">
        <f>VLOOKUP(B1572,web_archive!D:D,1,FALSE)</f>
        <v>#N/A</v>
      </c>
      <c r="B1572" s="22">
        <v>2818</v>
      </c>
      <c r="C1572" s="22" t="s">
        <v>35315</v>
      </c>
      <c r="D1572" s="22">
        <v>0</v>
      </c>
      <c r="E1572" s="22" t="s">
        <v>34567</v>
      </c>
      <c r="F1572" s="22"/>
      <c r="G1572" s="22" t="s">
        <v>32712</v>
      </c>
      <c r="H1572" s="22"/>
      <c r="I1572" s="22" t="s">
        <v>34850</v>
      </c>
      <c r="J1572" s="22">
        <v>0</v>
      </c>
      <c r="K1572" s="22">
        <v>0</v>
      </c>
      <c r="L1572" s="22" t="s">
        <v>24</v>
      </c>
      <c r="M1572" s="22"/>
      <c r="N1572" s="22"/>
      <c r="O1572" s="22"/>
      <c r="P1572" s="22"/>
    </row>
    <row r="1573" spans="1:16" x14ac:dyDescent="0.3">
      <c r="A1573" s="22" t="e">
        <f>VLOOKUP(B1573,web_archive!D:D,1,FALSE)</f>
        <v>#N/A</v>
      </c>
      <c r="B1573" s="22">
        <v>2819</v>
      </c>
      <c r="C1573" s="22" t="s">
        <v>35316</v>
      </c>
      <c r="D1573" s="22">
        <v>1</v>
      </c>
      <c r="E1573" s="22" t="s">
        <v>35317</v>
      </c>
      <c r="F1573" s="22"/>
      <c r="G1573" s="22" t="s">
        <v>34243</v>
      </c>
      <c r="H1573" s="22"/>
      <c r="I1573" s="22" t="s">
        <v>34850</v>
      </c>
      <c r="J1573" s="22">
        <v>0</v>
      </c>
      <c r="K1573" s="22">
        <v>0</v>
      </c>
      <c r="L1573" s="22" t="s">
        <v>24</v>
      </c>
      <c r="M1573" s="22"/>
      <c r="N1573" s="22"/>
      <c r="O1573" s="22"/>
      <c r="P1573" s="22"/>
    </row>
    <row r="1574" spans="1:16" x14ac:dyDescent="0.3">
      <c r="A1574" s="22" t="e">
        <f>VLOOKUP(B1574,web_archive!D:D,1,FALSE)</f>
        <v>#N/A</v>
      </c>
      <c r="B1574" s="22">
        <v>2820</v>
      </c>
      <c r="C1574" s="22" t="s">
        <v>35318</v>
      </c>
      <c r="D1574" s="22">
        <v>1</v>
      </c>
      <c r="E1574" s="22" t="s">
        <v>35319</v>
      </c>
      <c r="F1574" s="22"/>
      <c r="G1574" s="22" t="s">
        <v>34243</v>
      </c>
      <c r="H1574" s="22"/>
      <c r="I1574" s="22" t="s">
        <v>34850</v>
      </c>
      <c r="J1574" s="22">
        <v>0</v>
      </c>
      <c r="K1574" s="22">
        <v>0</v>
      </c>
      <c r="L1574" s="22" t="s">
        <v>24</v>
      </c>
      <c r="M1574" s="22"/>
      <c r="N1574" s="22"/>
      <c r="O1574" s="22"/>
      <c r="P1574" s="22"/>
    </row>
    <row r="1575" spans="1:16" x14ac:dyDescent="0.3">
      <c r="A1575" s="22" t="e">
        <f>VLOOKUP(B1575,web_archive!D:D,1,FALSE)</f>
        <v>#N/A</v>
      </c>
      <c r="B1575" s="22">
        <v>2821</v>
      </c>
      <c r="C1575" s="22" t="s">
        <v>35320</v>
      </c>
      <c r="D1575" s="22">
        <v>1</v>
      </c>
      <c r="E1575" s="22" t="s">
        <v>35321</v>
      </c>
      <c r="F1575" s="22"/>
      <c r="G1575" s="22" t="s">
        <v>34243</v>
      </c>
      <c r="H1575" s="22"/>
      <c r="I1575" s="22" t="s">
        <v>34850</v>
      </c>
      <c r="J1575" s="22">
        <v>0</v>
      </c>
      <c r="K1575" s="22">
        <v>0</v>
      </c>
      <c r="L1575" s="22" t="s">
        <v>24</v>
      </c>
      <c r="M1575" s="22"/>
      <c r="N1575" s="22"/>
      <c r="O1575" s="22"/>
      <c r="P1575" s="22"/>
    </row>
    <row r="1576" spans="1:16" x14ac:dyDescent="0.3">
      <c r="A1576" s="22" t="e">
        <f>VLOOKUP(B1576,web_archive!D:D,1,FALSE)</f>
        <v>#N/A</v>
      </c>
      <c r="B1576" s="22">
        <v>2822</v>
      </c>
      <c r="C1576" s="22" t="s">
        <v>35322</v>
      </c>
      <c r="D1576" s="22">
        <v>1</v>
      </c>
      <c r="E1576" s="22" t="s">
        <v>35323</v>
      </c>
      <c r="F1576" s="22"/>
      <c r="G1576" s="22" t="s">
        <v>34243</v>
      </c>
      <c r="H1576" s="22"/>
      <c r="I1576" s="22" t="s">
        <v>34850</v>
      </c>
      <c r="J1576" s="22">
        <v>0</v>
      </c>
      <c r="K1576" s="22">
        <v>0</v>
      </c>
      <c r="L1576" s="22" t="s">
        <v>24</v>
      </c>
      <c r="M1576" s="22"/>
      <c r="N1576" s="22"/>
      <c r="O1576" s="22"/>
      <c r="P1576" s="22"/>
    </row>
    <row r="1577" spans="1:16" x14ac:dyDescent="0.3">
      <c r="A1577" s="22" t="e">
        <f>VLOOKUP(B1577,web_archive!D:D,1,FALSE)</f>
        <v>#N/A</v>
      </c>
      <c r="B1577" s="22">
        <v>2823</v>
      </c>
      <c r="C1577" s="22" t="s">
        <v>35324</v>
      </c>
      <c r="D1577" s="22">
        <v>1</v>
      </c>
      <c r="E1577" s="22" t="s">
        <v>35325</v>
      </c>
      <c r="F1577" s="22"/>
      <c r="G1577" s="22" t="s">
        <v>34243</v>
      </c>
      <c r="H1577" s="22"/>
      <c r="I1577" s="22" t="s">
        <v>34850</v>
      </c>
      <c r="J1577" s="22">
        <v>0</v>
      </c>
      <c r="K1577" s="22">
        <v>0</v>
      </c>
      <c r="L1577" s="22" t="s">
        <v>24</v>
      </c>
      <c r="M1577" s="22"/>
      <c r="N1577" s="22"/>
      <c r="O1577" s="22"/>
      <c r="P1577" s="22"/>
    </row>
    <row r="1578" spans="1:16" x14ac:dyDescent="0.3">
      <c r="A1578" s="22" t="e">
        <f>VLOOKUP(B1578,web_archive!D:D,1,FALSE)</f>
        <v>#N/A</v>
      </c>
      <c r="B1578" s="22">
        <v>2824</v>
      </c>
      <c r="C1578" s="22" t="s">
        <v>35326</v>
      </c>
      <c r="D1578" s="22">
        <v>1</v>
      </c>
      <c r="E1578" s="22" t="s">
        <v>35327</v>
      </c>
      <c r="F1578" s="22"/>
      <c r="G1578" s="22" t="s">
        <v>34243</v>
      </c>
      <c r="H1578" s="22"/>
      <c r="I1578" s="22" t="s">
        <v>34850</v>
      </c>
      <c r="J1578" s="22">
        <v>0</v>
      </c>
      <c r="K1578" s="22">
        <v>0</v>
      </c>
      <c r="L1578" s="22" t="s">
        <v>24</v>
      </c>
      <c r="M1578" s="22"/>
      <c r="N1578" s="22"/>
      <c r="O1578" s="22"/>
      <c r="P1578" s="22"/>
    </row>
    <row r="1579" spans="1:16" x14ac:dyDescent="0.3">
      <c r="A1579" s="22" t="e">
        <f>VLOOKUP(B1579,web_archive!D:D,1,FALSE)</f>
        <v>#N/A</v>
      </c>
      <c r="B1579" s="22">
        <v>2825</v>
      </c>
      <c r="C1579" s="22" t="s">
        <v>35328</v>
      </c>
      <c r="D1579" s="22">
        <v>0</v>
      </c>
      <c r="E1579" s="22" t="s">
        <v>35241</v>
      </c>
      <c r="F1579" s="22"/>
      <c r="G1579" s="22" t="s">
        <v>33444</v>
      </c>
      <c r="H1579" s="22"/>
      <c r="I1579" s="22" t="s">
        <v>34850</v>
      </c>
      <c r="J1579" s="22">
        <v>0</v>
      </c>
      <c r="K1579" s="22">
        <v>30</v>
      </c>
      <c r="L1579" s="22" t="s">
        <v>24</v>
      </c>
      <c r="M1579" s="22"/>
      <c r="N1579" s="22"/>
      <c r="O1579" s="22"/>
      <c r="P1579" s="22"/>
    </row>
    <row r="1580" spans="1:16" x14ac:dyDescent="0.3">
      <c r="A1580" s="22" t="e">
        <f>VLOOKUP(B1580,web_archive!D:D,1,FALSE)</f>
        <v>#N/A</v>
      </c>
      <c r="B1580" s="22">
        <v>2826</v>
      </c>
      <c r="C1580" s="22" t="s">
        <v>35329</v>
      </c>
      <c r="D1580" s="22">
        <v>0</v>
      </c>
      <c r="E1580" s="22" t="s">
        <v>35330</v>
      </c>
      <c r="F1580" s="22"/>
      <c r="G1580" s="22" t="s">
        <v>35331</v>
      </c>
      <c r="H1580" s="22"/>
      <c r="I1580" s="22" t="s">
        <v>34850</v>
      </c>
      <c r="J1580" s="22">
        <v>0</v>
      </c>
      <c r="K1580" s="22">
        <v>30</v>
      </c>
      <c r="L1580" s="22" t="s">
        <v>24</v>
      </c>
      <c r="M1580" s="22"/>
      <c r="N1580" s="22"/>
      <c r="O1580" s="22"/>
      <c r="P1580" s="22"/>
    </row>
    <row r="1581" spans="1:16" x14ac:dyDescent="0.3">
      <c r="A1581" s="22" t="e">
        <f>VLOOKUP(B1581,web_archive!D:D,1,FALSE)</f>
        <v>#N/A</v>
      </c>
      <c r="B1581" s="22">
        <v>2827</v>
      </c>
      <c r="C1581" s="22" t="s">
        <v>35332</v>
      </c>
      <c r="D1581" s="22">
        <v>0</v>
      </c>
      <c r="E1581" s="22" t="s">
        <v>35333</v>
      </c>
      <c r="F1581" s="22"/>
      <c r="G1581" s="22" t="s">
        <v>32712</v>
      </c>
      <c r="H1581" s="22"/>
      <c r="I1581" s="22" t="s">
        <v>34850</v>
      </c>
      <c r="J1581" s="22">
        <v>0</v>
      </c>
      <c r="K1581" s="22">
        <v>30</v>
      </c>
      <c r="L1581" s="22" t="s">
        <v>24</v>
      </c>
      <c r="M1581" s="22"/>
      <c r="N1581" s="22"/>
      <c r="O1581" s="22"/>
      <c r="P1581" s="22"/>
    </row>
    <row r="1582" spans="1:16" x14ac:dyDescent="0.3">
      <c r="A1582" s="22" t="e">
        <f>VLOOKUP(B1582,web_archive!D:D,1,FALSE)</f>
        <v>#N/A</v>
      </c>
      <c r="B1582" s="22">
        <v>2828</v>
      </c>
      <c r="C1582" s="22" t="s">
        <v>35334</v>
      </c>
      <c r="D1582" s="22">
        <v>10</v>
      </c>
      <c r="E1582" s="22" t="s">
        <v>35335</v>
      </c>
      <c r="F1582" s="22"/>
      <c r="G1582" s="22" t="s">
        <v>35336</v>
      </c>
      <c r="H1582" s="22"/>
      <c r="I1582" s="22" t="s">
        <v>34850</v>
      </c>
      <c r="J1582" s="22">
        <v>0</v>
      </c>
      <c r="K1582" s="22">
        <v>0</v>
      </c>
      <c r="L1582" s="22" t="s">
        <v>24</v>
      </c>
      <c r="M1582" s="22"/>
      <c r="N1582" s="22"/>
      <c r="O1582" s="22"/>
      <c r="P1582" s="22"/>
    </row>
    <row r="1583" spans="1:16" x14ac:dyDescent="0.3">
      <c r="A1583" s="22" t="e">
        <f>VLOOKUP(B1583,web_archive!D:D,1,FALSE)</f>
        <v>#N/A</v>
      </c>
      <c r="B1583" s="22">
        <v>2830</v>
      </c>
      <c r="C1583" s="22" t="s">
        <v>13503</v>
      </c>
      <c r="D1583" s="22">
        <v>0</v>
      </c>
      <c r="E1583" s="22" t="s">
        <v>34918</v>
      </c>
      <c r="F1583" s="22"/>
      <c r="G1583" s="22" t="s">
        <v>34919</v>
      </c>
      <c r="H1583" s="22"/>
      <c r="I1583" s="22" t="s">
        <v>34850</v>
      </c>
      <c r="J1583" s="22">
        <v>2</v>
      </c>
      <c r="K1583" s="22">
        <v>94</v>
      </c>
      <c r="L1583" s="22" t="s">
        <v>24</v>
      </c>
      <c r="M1583" s="22"/>
      <c r="N1583" s="22"/>
      <c r="O1583" s="22"/>
      <c r="P1583" s="22"/>
    </row>
    <row r="1584" spans="1:16" x14ac:dyDescent="0.3">
      <c r="A1584" s="22" t="e">
        <f>VLOOKUP(B1584,web_archive!D:D,1,FALSE)</f>
        <v>#N/A</v>
      </c>
      <c r="B1584" s="22">
        <v>2831</v>
      </c>
      <c r="C1584" s="22" t="s">
        <v>13505</v>
      </c>
      <c r="D1584" s="22">
        <v>0</v>
      </c>
      <c r="E1584" s="22" t="s">
        <v>34920</v>
      </c>
      <c r="F1584" s="22"/>
      <c r="G1584" s="22" t="s">
        <v>34921</v>
      </c>
      <c r="H1584" s="22"/>
      <c r="I1584" s="22" t="s">
        <v>34850</v>
      </c>
      <c r="J1584" s="22">
        <v>1</v>
      </c>
      <c r="K1584" s="22">
        <v>94</v>
      </c>
      <c r="L1584" s="22" t="s">
        <v>24</v>
      </c>
      <c r="M1584" s="22"/>
      <c r="N1584" s="22"/>
      <c r="O1584" s="22"/>
      <c r="P1584" s="22"/>
    </row>
    <row r="1585" spans="1:16" x14ac:dyDescent="0.3">
      <c r="A1585" s="22" t="e">
        <f>VLOOKUP(B1585,web_archive!D:D,1,FALSE)</f>
        <v>#N/A</v>
      </c>
      <c r="B1585" s="22">
        <v>2832</v>
      </c>
      <c r="C1585" s="22" t="s">
        <v>35337</v>
      </c>
      <c r="D1585" s="22">
        <v>0</v>
      </c>
      <c r="E1585" s="22" t="s">
        <v>35338</v>
      </c>
      <c r="F1585" s="22"/>
      <c r="G1585" s="22" t="s">
        <v>35339</v>
      </c>
      <c r="H1585" s="22"/>
      <c r="I1585" s="22" t="s">
        <v>34850</v>
      </c>
      <c r="J1585" s="22">
        <v>0</v>
      </c>
      <c r="K1585" s="22">
        <v>20</v>
      </c>
      <c r="L1585" s="22" t="s">
        <v>24</v>
      </c>
      <c r="M1585" s="22"/>
      <c r="N1585" s="22"/>
      <c r="O1585" s="22"/>
      <c r="P1585" s="22"/>
    </row>
    <row r="1586" spans="1:16" x14ac:dyDescent="0.3">
      <c r="A1586" s="22" t="e">
        <f>VLOOKUP(B1586,web_archive!D:D,1,FALSE)</f>
        <v>#N/A</v>
      </c>
      <c r="B1586" s="22">
        <v>2833</v>
      </c>
      <c r="C1586" s="22" t="s">
        <v>35340</v>
      </c>
      <c r="D1586" s="22">
        <v>0</v>
      </c>
      <c r="E1586" s="22" t="s">
        <v>35341</v>
      </c>
      <c r="F1586" s="22"/>
      <c r="G1586" s="22" t="s">
        <v>32712</v>
      </c>
      <c r="H1586" s="22"/>
      <c r="I1586" s="22" t="s">
        <v>34850</v>
      </c>
      <c r="J1586" s="22">
        <v>0</v>
      </c>
      <c r="K1586" s="22">
        <v>20</v>
      </c>
      <c r="L1586" s="22" t="s">
        <v>24</v>
      </c>
      <c r="M1586" s="22"/>
      <c r="N1586" s="22"/>
      <c r="O1586" s="22"/>
      <c r="P1586" s="22"/>
    </row>
    <row r="1587" spans="1:16" x14ac:dyDescent="0.3">
      <c r="A1587" s="22" t="e">
        <f>VLOOKUP(B1587,web_archive!D:D,1,FALSE)</f>
        <v>#N/A</v>
      </c>
      <c r="B1587" s="22">
        <v>2845</v>
      </c>
      <c r="C1587" s="22" t="s">
        <v>35342</v>
      </c>
      <c r="D1587" s="22">
        <v>0</v>
      </c>
      <c r="E1587" s="22" t="s">
        <v>35343</v>
      </c>
      <c r="F1587" s="22"/>
      <c r="G1587" s="22" t="s">
        <v>35344</v>
      </c>
      <c r="H1587" s="22"/>
      <c r="I1587" s="22" t="s">
        <v>34850</v>
      </c>
      <c r="J1587" s="22">
        <v>2</v>
      </c>
      <c r="K1587" s="22">
        <v>20</v>
      </c>
      <c r="L1587" s="22" t="s">
        <v>24</v>
      </c>
      <c r="M1587" s="22"/>
      <c r="N1587" s="22"/>
      <c r="O1587" s="22"/>
      <c r="P1587" s="22"/>
    </row>
    <row r="1588" spans="1:16" x14ac:dyDescent="0.3">
      <c r="A1588" s="22" t="e">
        <f>VLOOKUP(B1588,web_archive!D:D,1,FALSE)</f>
        <v>#N/A</v>
      </c>
      <c r="B1588" s="22">
        <v>2853</v>
      </c>
      <c r="C1588" s="22" t="s">
        <v>13776</v>
      </c>
      <c r="D1588" s="22">
        <v>20</v>
      </c>
      <c r="E1588" s="22" t="s">
        <v>35345</v>
      </c>
      <c r="F1588" s="22"/>
      <c r="G1588" s="22" t="s">
        <v>35346</v>
      </c>
      <c r="H1588" s="22"/>
      <c r="I1588" s="22" t="s">
        <v>34850</v>
      </c>
      <c r="J1588" s="22">
        <v>2</v>
      </c>
      <c r="K1588" s="22">
        <v>110</v>
      </c>
      <c r="L1588" s="22" t="s">
        <v>24</v>
      </c>
      <c r="M1588" s="22"/>
      <c r="N1588" s="22"/>
      <c r="O1588" s="22"/>
      <c r="P1588" s="22"/>
    </row>
    <row r="1589" spans="1:16" x14ac:dyDescent="0.3">
      <c r="A1589" s="22" t="e">
        <f>VLOOKUP(B1589,web_archive!D:D,1,FALSE)</f>
        <v>#N/A</v>
      </c>
      <c r="B1589" s="22">
        <v>2854</v>
      </c>
      <c r="C1589" s="22" t="s">
        <v>35347</v>
      </c>
      <c r="D1589" s="22">
        <v>10</v>
      </c>
      <c r="E1589" s="22" t="s">
        <v>35348</v>
      </c>
      <c r="F1589" s="22"/>
      <c r="G1589" s="22" t="s">
        <v>35349</v>
      </c>
      <c r="H1589" s="22"/>
      <c r="I1589" s="22" t="s">
        <v>34850</v>
      </c>
      <c r="J1589" s="22">
        <v>1</v>
      </c>
      <c r="K1589" s="22">
        <v>110</v>
      </c>
      <c r="L1589" s="22" t="s">
        <v>24</v>
      </c>
      <c r="M1589" s="22"/>
      <c r="N1589" s="22"/>
      <c r="O1589" s="22"/>
      <c r="P1589" s="22"/>
    </row>
    <row r="1590" spans="1:16" x14ac:dyDescent="0.3">
      <c r="A1590" s="22">
        <f>VLOOKUP(B1590,web_archive!D:D,1,FALSE)</f>
        <v>4002</v>
      </c>
      <c r="B1590" s="22">
        <v>4002</v>
      </c>
      <c r="C1590" s="22" t="s">
        <v>3779</v>
      </c>
      <c r="D1590" s="22"/>
      <c r="E1590" s="22" t="s">
        <v>35350</v>
      </c>
      <c r="F1590" s="22" t="s">
        <v>35351</v>
      </c>
      <c r="G1590" s="22" t="s">
        <v>35352</v>
      </c>
      <c r="H1590" s="22" t="s">
        <v>35353</v>
      </c>
      <c r="I1590" s="22"/>
      <c r="J1590" s="22"/>
      <c r="K1590" s="22"/>
      <c r="L1590" s="22"/>
      <c r="M1590" s="22"/>
      <c r="N1590" s="22"/>
      <c r="O1590" s="22"/>
      <c r="P1590" s="22"/>
    </row>
    <row r="1591" spans="1:16" x14ac:dyDescent="0.3">
      <c r="A1591" s="22">
        <f>VLOOKUP(B1591,web_archive!D:D,1,FALSE)</f>
        <v>4004</v>
      </c>
      <c r="B1591" s="22">
        <v>4004</v>
      </c>
      <c r="C1591" s="22" t="s">
        <v>3429</v>
      </c>
      <c r="D1591" s="22"/>
      <c r="E1591" s="22" t="s">
        <v>35354</v>
      </c>
      <c r="F1591" s="22" t="s">
        <v>35355</v>
      </c>
      <c r="G1591" s="22" t="s">
        <v>35356</v>
      </c>
      <c r="H1591" s="22" t="s">
        <v>35353</v>
      </c>
      <c r="I1591" s="22"/>
      <c r="J1591" s="22"/>
      <c r="K1591" s="22"/>
      <c r="L1591" s="22"/>
      <c r="M1591" s="22"/>
      <c r="N1591" s="22"/>
      <c r="O1591" s="22"/>
      <c r="P1591" s="22"/>
    </row>
    <row r="1592" spans="1:16" x14ac:dyDescent="0.3">
      <c r="A1592" s="22">
        <f>VLOOKUP(B1592,web_archive!D:D,1,FALSE)</f>
        <v>4005</v>
      </c>
      <c r="B1592" s="22">
        <v>4005</v>
      </c>
      <c r="C1592" s="22" t="s">
        <v>7840</v>
      </c>
      <c r="D1592" s="22"/>
      <c r="E1592" s="22" t="s">
        <v>35357</v>
      </c>
      <c r="F1592" s="22" t="s">
        <v>35358</v>
      </c>
      <c r="G1592" s="22" t="s">
        <v>35359</v>
      </c>
      <c r="H1592" s="22" t="s">
        <v>35353</v>
      </c>
      <c r="I1592" s="22"/>
      <c r="J1592" s="22"/>
      <c r="K1592" s="22"/>
      <c r="L1592" s="22"/>
      <c r="M1592" s="22"/>
      <c r="N1592" s="22"/>
      <c r="O1592" s="22"/>
      <c r="P1592" s="22"/>
    </row>
    <row r="1593" spans="1:16" x14ac:dyDescent="0.3">
      <c r="A1593" s="22">
        <f>VLOOKUP(B1593,web_archive!D:D,1,FALSE)</f>
        <v>4006</v>
      </c>
      <c r="B1593" s="22">
        <v>4006</v>
      </c>
      <c r="C1593" s="22" t="s">
        <v>6282</v>
      </c>
      <c r="D1593" s="22"/>
      <c r="E1593" s="22" t="s">
        <v>35360</v>
      </c>
      <c r="F1593" s="22" t="s">
        <v>35361</v>
      </c>
      <c r="G1593" s="22" t="s">
        <v>35362</v>
      </c>
      <c r="H1593" s="22" t="s">
        <v>35353</v>
      </c>
      <c r="I1593" s="22"/>
      <c r="J1593" s="22"/>
      <c r="K1593" s="22"/>
      <c r="L1593" s="22"/>
      <c r="M1593" s="22"/>
      <c r="N1593" s="22"/>
      <c r="O1593" s="22"/>
      <c r="P1593" s="22"/>
    </row>
    <row r="1594" spans="1:16" x14ac:dyDescent="0.3">
      <c r="A1594" s="22">
        <f>VLOOKUP(B1594,web_archive!D:D,1,FALSE)</f>
        <v>4009</v>
      </c>
      <c r="B1594" s="22">
        <v>4009</v>
      </c>
      <c r="C1594" s="22" t="s">
        <v>2161</v>
      </c>
      <c r="D1594" s="22"/>
      <c r="E1594" s="22" t="s">
        <v>35363</v>
      </c>
      <c r="F1594" s="22" t="s">
        <v>35364</v>
      </c>
      <c r="G1594" s="22" t="s">
        <v>35365</v>
      </c>
      <c r="H1594" s="22" t="s">
        <v>106</v>
      </c>
      <c r="I1594" s="22"/>
      <c r="J1594" s="22"/>
      <c r="K1594" s="22"/>
      <c r="L1594" s="22"/>
      <c r="M1594" s="22"/>
      <c r="N1594" s="22"/>
      <c r="O1594" s="22"/>
      <c r="P1594" s="22"/>
    </row>
    <row r="1595" spans="1:16" x14ac:dyDescent="0.3">
      <c r="A1595" s="22">
        <f>VLOOKUP(B1595,web_archive!D:D,1,FALSE)</f>
        <v>4010</v>
      </c>
      <c r="B1595" s="22">
        <v>4010</v>
      </c>
      <c r="C1595" s="22" t="s">
        <v>10729</v>
      </c>
      <c r="D1595" s="22"/>
      <c r="E1595" s="22" t="s">
        <v>35366</v>
      </c>
      <c r="F1595" s="22" t="s">
        <v>35367</v>
      </c>
      <c r="G1595" s="22" t="s">
        <v>35368</v>
      </c>
      <c r="H1595" s="22" t="s">
        <v>35369</v>
      </c>
      <c r="I1595" s="22"/>
      <c r="J1595" s="22"/>
      <c r="K1595" s="22"/>
      <c r="L1595" s="22"/>
      <c r="M1595" s="22"/>
      <c r="N1595" s="22"/>
      <c r="O1595" s="22"/>
      <c r="P1595" s="22"/>
    </row>
    <row r="1596" spans="1:16" x14ac:dyDescent="0.3">
      <c r="A1596" s="22">
        <f>VLOOKUP(B1596,web_archive!D:D,1,FALSE)</f>
        <v>4012</v>
      </c>
      <c r="B1596" s="22">
        <v>4012</v>
      </c>
      <c r="C1596" s="22" t="s">
        <v>9975</v>
      </c>
      <c r="D1596" s="22"/>
      <c r="E1596" s="22" t="s">
        <v>35370</v>
      </c>
      <c r="F1596" s="22" t="s">
        <v>35371</v>
      </c>
      <c r="G1596" s="22" t="s">
        <v>35372</v>
      </c>
      <c r="H1596" s="22" t="s">
        <v>8972</v>
      </c>
      <c r="I1596" s="22"/>
      <c r="J1596" s="22"/>
      <c r="K1596" s="22"/>
      <c r="L1596" s="22"/>
      <c r="M1596" s="22"/>
      <c r="N1596" s="22"/>
      <c r="O1596" s="22"/>
      <c r="P1596" s="22"/>
    </row>
    <row r="1597" spans="1:16" x14ac:dyDescent="0.3">
      <c r="A1597" s="22">
        <f>VLOOKUP(B1597,web_archive!D:D,1,FALSE)</f>
        <v>4013</v>
      </c>
      <c r="B1597" s="22">
        <v>4013</v>
      </c>
      <c r="C1597" s="22" t="s">
        <v>288</v>
      </c>
      <c r="D1597" s="22"/>
      <c r="E1597" s="22" t="s">
        <v>35373</v>
      </c>
      <c r="F1597" s="22" t="s">
        <v>35374</v>
      </c>
      <c r="G1597" s="22" t="s">
        <v>34601</v>
      </c>
      <c r="H1597" s="22" t="s">
        <v>8972</v>
      </c>
      <c r="I1597" s="22"/>
      <c r="J1597" s="22"/>
      <c r="K1597" s="22"/>
      <c r="L1597" s="22"/>
      <c r="M1597" s="22"/>
      <c r="N1597" s="22"/>
      <c r="O1597" s="22"/>
      <c r="P1597" s="22"/>
    </row>
    <row r="1598" spans="1:16" x14ac:dyDescent="0.3">
      <c r="A1598" s="22">
        <f>VLOOKUP(B1598,web_archive!D:D,1,FALSE)</f>
        <v>4014</v>
      </c>
      <c r="B1598" s="22">
        <v>4014</v>
      </c>
      <c r="C1598" s="22" t="s">
        <v>8483</v>
      </c>
      <c r="D1598" s="22"/>
      <c r="E1598" s="22" t="s">
        <v>35375</v>
      </c>
      <c r="F1598" s="22" t="s">
        <v>35376</v>
      </c>
      <c r="G1598" s="22" t="s">
        <v>35377</v>
      </c>
      <c r="H1598" s="22" t="s">
        <v>59</v>
      </c>
      <c r="I1598" s="22"/>
      <c r="J1598" s="22"/>
      <c r="K1598" s="22"/>
      <c r="L1598" s="22"/>
      <c r="M1598" s="22"/>
      <c r="N1598" s="22"/>
      <c r="O1598" s="22"/>
      <c r="P1598" s="22"/>
    </row>
    <row r="1599" spans="1:16" x14ac:dyDescent="0.3">
      <c r="A1599" s="22">
        <f>VLOOKUP(B1599,web_archive!D:D,1,FALSE)</f>
        <v>4015</v>
      </c>
      <c r="B1599" s="22">
        <v>4015</v>
      </c>
      <c r="C1599" s="22" t="s">
        <v>2405</v>
      </c>
      <c r="D1599" s="22"/>
      <c r="E1599" s="22" t="s">
        <v>35378</v>
      </c>
      <c r="F1599" s="22" t="s">
        <v>35379</v>
      </c>
      <c r="G1599" s="22" t="s">
        <v>35380</v>
      </c>
      <c r="H1599" s="22" t="s">
        <v>223</v>
      </c>
      <c r="I1599" s="22"/>
      <c r="J1599" s="22"/>
      <c r="K1599" s="22"/>
      <c r="L1599" s="22"/>
      <c r="M1599" s="22"/>
      <c r="N1599" s="22"/>
      <c r="O1599" s="22"/>
      <c r="P1599" s="22"/>
    </row>
    <row r="1600" spans="1:16" x14ac:dyDescent="0.3">
      <c r="A1600" s="22">
        <f>VLOOKUP(B1600,web_archive!D:D,1,FALSE)</f>
        <v>4016</v>
      </c>
      <c r="B1600" s="22">
        <v>4016</v>
      </c>
      <c r="C1600" s="22" t="s">
        <v>9971</v>
      </c>
      <c r="D1600" s="22"/>
      <c r="E1600" s="22" t="s">
        <v>35381</v>
      </c>
      <c r="F1600" s="22" t="s">
        <v>35382</v>
      </c>
      <c r="G1600" s="22" t="s">
        <v>34301</v>
      </c>
      <c r="H1600" s="22" t="s">
        <v>59</v>
      </c>
      <c r="I1600" s="22"/>
      <c r="J1600" s="22"/>
      <c r="K1600" s="22"/>
      <c r="L1600" s="22"/>
      <c r="M1600" s="22"/>
      <c r="N1600" s="22"/>
      <c r="O1600" s="22"/>
      <c r="P1600" s="22"/>
    </row>
    <row r="1601" spans="1:16" x14ac:dyDescent="0.3">
      <c r="A1601" s="22">
        <f>VLOOKUP(B1601,web_archive!D:D,1,FALSE)</f>
        <v>4017</v>
      </c>
      <c r="B1601" s="22">
        <v>4017</v>
      </c>
      <c r="C1601" s="22" t="s">
        <v>8762</v>
      </c>
      <c r="D1601" s="22"/>
      <c r="E1601" s="22" t="s">
        <v>35383</v>
      </c>
      <c r="F1601" s="22" t="s">
        <v>35384</v>
      </c>
      <c r="G1601" s="22" t="s">
        <v>35385</v>
      </c>
      <c r="H1601" s="22" t="s">
        <v>35353</v>
      </c>
      <c r="I1601" s="22"/>
      <c r="J1601" s="22"/>
      <c r="K1601" s="22"/>
      <c r="L1601" s="22"/>
      <c r="M1601" s="22"/>
      <c r="N1601" s="22"/>
      <c r="O1601" s="22"/>
      <c r="P1601" s="22"/>
    </row>
    <row r="1602" spans="1:16" x14ac:dyDescent="0.3">
      <c r="A1602" s="22">
        <f>VLOOKUP(B1602,web_archive!D:D,1,FALSE)</f>
        <v>4018</v>
      </c>
      <c r="B1602" s="22">
        <v>4018</v>
      </c>
      <c r="C1602" s="22" t="s">
        <v>292</v>
      </c>
      <c r="D1602" s="22"/>
      <c r="E1602" s="22" t="s">
        <v>35386</v>
      </c>
      <c r="F1602" s="22"/>
      <c r="G1602" s="22" t="s">
        <v>35387</v>
      </c>
      <c r="H1602" s="22" t="s">
        <v>35353</v>
      </c>
      <c r="I1602" s="22"/>
      <c r="J1602" s="22"/>
      <c r="K1602" s="22"/>
      <c r="L1602" s="22"/>
      <c r="M1602" s="22"/>
      <c r="N1602" s="22"/>
      <c r="O1602" s="22"/>
      <c r="P1602" s="22"/>
    </row>
    <row r="1603" spans="1:16" x14ac:dyDescent="0.3">
      <c r="A1603" s="22">
        <f>VLOOKUP(B1603,web_archive!D:D,1,FALSE)</f>
        <v>4019</v>
      </c>
      <c r="B1603" s="22">
        <v>4019</v>
      </c>
      <c r="C1603" s="22" t="s">
        <v>5294</v>
      </c>
      <c r="D1603" s="22"/>
      <c r="E1603" s="22" t="s">
        <v>35388</v>
      </c>
      <c r="F1603" s="22" t="s">
        <v>35389</v>
      </c>
      <c r="G1603" s="22" t="s">
        <v>35390</v>
      </c>
      <c r="H1603" s="22" t="s">
        <v>35353</v>
      </c>
      <c r="I1603" s="22"/>
      <c r="J1603" s="22"/>
      <c r="K1603" s="22"/>
      <c r="L1603" s="22"/>
      <c r="M1603" s="22"/>
      <c r="N1603" s="22"/>
      <c r="O1603" s="22"/>
      <c r="P1603" s="22"/>
    </row>
    <row r="1604" spans="1:16" x14ac:dyDescent="0.3">
      <c r="A1604" s="22">
        <f>VLOOKUP(B1604,web_archive!D:D,1,FALSE)</f>
        <v>4020</v>
      </c>
      <c r="B1604" s="22">
        <v>4020</v>
      </c>
      <c r="C1604" s="22" t="s">
        <v>3847</v>
      </c>
      <c r="D1604" s="22"/>
      <c r="E1604" s="22" t="s">
        <v>35391</v>
      </c>
      <c r="F1604" s="22" t="s">
        <v>35392</v>
      </c>
      <c r="G1604" s="22" t="s">
        <v>35393</v>
      </c>
      <c r="H1604" s="22" t="s">
        <v>35353</v>
      </c>
      <c r="I1604" s="22"/>
      <c r="J1604" s="22"/>
      <c r="K1604" s="22"/>
      <c r="L1604" s="22"/>
      <c r="M1604" s="22"/>
      <c r="N1604" s="22"/>
      <c r="O1604" s="22"/>
      <c r="P1604" s="22"/>
    </row>
    <row r="1605" spans="1:16" x14ac:dyDescent="0.3">
      <c r="A1605" s="22">
        <f>VLOOKUP(B1605,web_archive!D:D,1,FALSE)</f>
        <v>4021</v>
      </c>
      <c r="B1605" s="22">
        <v>4021</v>
      </c>
      <c r="C1605" s="22" t="s">
        <v>8471</v>
      </c>
      <c r="D1605" s="22"/>
      <c r="E1605" s="22" t="s">
        <v>35394</v>
      </c>
      <c r="F1605" s="22" t="s">
        <v>35395</v>
      </c>
      <c r="G1605" s="22" t="s">
        <v>35396</v>
      </c>
      <c r="H1605" s="22" t="s">
        <v>59</v>
      </c>
      <c r="I1605" s="22"/>
      <c r="J1605" s="22"/>
      <c r="K1605" s="22"/>
      <c r="L1605" s="22"/>
      <c r="M1605" s="22"/>
      <c r="N1605" s="22"/>
      <c r="O1605" s="22"/>
      <c r="P1605" s="22"/>
    </row>
    <row r="1606" spans="1:16" x14ac:dyDescent="0.3">
      <c r="A1606" s="22">
        <f>VLOOKUP(B1606,web_archive!D:D,1,FALSE)</f>
        <v>4022</v>
      </c>
      <c r="B1606" s="22">
        <v>4022</v>
      </c>
      <c r="C1606" s="22" t="s">
        <v>9490</v>
      </c>
      <c r="D1606" s="22"/>
      <c r="E1606" s="22" t="s">
        <v>35397</v>
      </c>
      <c r="F1606" s="22" t="s">
        <v>35398</v>
      </c>
      <c r="G1606" s="22" t="s">
        <v>34854</v>
      </c>
      <c r="H1606" s="22" t="s">
        <v>34850</v>
      </c>
      <c r="I1606" s="22"/>
      <c r="J1606" s="22"/>
      <c r="K1606" s="22"/>
      <c r="L1606" s="22"/>
      <c r="M1606" s="22"/>
      <c r="N1606" s="22"/>
      <c r="O1606" s="22"/>
      <c r="P1606" s="22"/>
    </row>
    <row r="1607" spans="1:16" x14ac:dyDescent="0.3">
      <c r="A1607" s="22">
        <f>VLOOKUP(B1607,web_archive!D:D,1,FALSE)</f>
        <v>4023</v>
      </c>
      <c r="B1607" s="22">
        <v>4023</v>
      </c>
      <c r="C1607" s="22" t="s">
        <v>2915</v>
      </c>
      <c r="D1607" s="22"/>
      <c r="E1607" s="22" t="s">
        <v>35399</v>
      </c>
      <c r="F1607" s="22" t="s">
        <v>35400</v>
      </c>
      <c r="G1607" s="22" t="s">
        <v>34235</v>
      </c>
      <c r="H1607" s="22" t="s">
        <v>59</v>
      </c>
      <c r="I1607" s="22"/>
      <c r="J1607" s="22"/>
      <c r="K1607" s="22"/>
      <c r="L1607" s="22"/>
      <c r="M1607" s="22"/>
      <c r="N1607" s="22"/>
      <c r="O1607" s="22"/>
      <c r="P1607" s="22"/>
    </row>
    <row r="1608" spans="1:16" x14ac:dyDescent="0.3">
      <c r="A1608" s="22">
        <f>VLOOKUP(B1608,web_archive!D:D,1,FALSE)</f>
        <v>4025</v>
      </c>
      <c r="B1608" s="22">
        <v>4025</v>
      </c>
      <c r="C1608" s="22" t="s">
        <v>9140</v>
      </c>
      <c r="D1608" s="22"/>
      <c r="E1608" s="22" t="s">
        <v>35401</v>
      </c>
      <c r="F1608" s="22" t="s">
        <v>35402</v>
      </c>
      <c r="G1608" s="22" t="s">
        <v>35403</v>
      </c>
      <c r="H1608" s="22" t="s">
        <v>35353</v>
      </c>
      <c r="I1608" s="22"/>
      <c r="J1608" s="22"/>
      <c r="K1608" s="22"/>
      <c r="L1608" s="22"/>
      <c r="M1608" s="22"/>
      <c r="N1608" s="22"/>
      <c r="O1608" s="22"/>
      <c r="P1608" s="22"/>
    </row>
    <row r="1609" spans="1:16" x14ac:dyDescent="0.3">
      <c r="A1609" s="22">
        <f>VLOOKUP(B1609,web_archive!D:D,1,FALSE)</f>
        <v>4026</v>
      </c>
      <c r="B1609" s="22">
        <v>4026</v>
      </c>
      <c r="C1609" s="22" t="s">
        <v>9979</v>
      </c>
      <c r="D1609" s="22"/>
      <c r="E1609" s="22" t="s">
        <v>35404</v>
      </c>
      <c r="F1609" s="22" t="s">
        <v>35405</v>
      </c>
      <c r="G1609" s="22" t="s">
        <v>35406</v>
      </c>
      <c r="H1609" s="22" t="s">
        <v>35353</v>
      </c>
      <c r="I1609" s="22"/>
      <c r="J1609" s="22"/>
      <c r="K1609" s="22"/>
      <c r="L1609" s="22"/>
      <c r="M1609" s="22"/>
      <c r="N1609" s="22"/>
      <c r="O1609" s="22"/>
      <c r="P1609" s="22"/>
    </row>
    <row r="1610" spans="1:16" x14ac:dyDescent="0.3">
      <c r="A1610" s="22">
        <f>VLOOKUP(B1610,web_archive!D:D,1,FALSE)</f>
        <v>4027</v>
      </c>
      <c r="B1610" s="22">
        <v>4027</v>
      </c>
      <c r="C1610" s="22" t="s">
        <v>5892</v>
      </c>
      <c r="D1610" s="22"/>
      <c r="E1610" s="22" t="s">
        <v>35407</v>
      </c>
      <c r="F1610" s="22" t="s">
        <v>35408</v>
      </c>
      <c r="G1610" s="22" t="s">
        <v>34859</v>
      </c>
      <c r="H1610" s="22" t="s">
        <v>34850</v>
      </c>
      <c r="I1610" s="22"/>
      <c r="J1610" s="22"/>
      <c r="K1610" s="22"/>
      <c r="L1610" s="22"/>
      <c r="M1610" s="22"/>
      <c r="N1610" s="22"/>
      <c r="O1610" s="22"/>
      <c r="P1610" s="22"/>
    </row>
    <row r="1611" spans="1:16" x14ac:dyDescent="0.3">
      <c r="A1611" s="22">
        <f>VLOOKUP(B1611,web_archive!D:D,1,FALSE)</f>
        <v>4028</v>
      </c>
      <c r="B1611" s="22">
        <v>4028</v>
      </c>
      <c r="C1611" s="22" t="s">
        <v>9897</v>
      </c>
      <c r="D1611" s="22"/>
      <c r="E1611" s="22" t="s">
        <v>35409</v>
      </c>
      <c r="F1611" s="22" t="s">
        <v>35410</v>
      </c>
      <c r="G1611" s="22" t="s">
        <v>33136</v>
      </c>
      <c r="H1611" s="22" t="s">
        <v>34850</v>
      </c>
      <c r="I1611" s="22"/>
      <c r="J1611" s="22"/>
      <c r="K1611" s="22"/>
      <c r="L1611" s="22"/>
      <c r="M1611" s="22"/>
      <c r="N1611" s="22"/>
      <c r="O1611" s="22"/>
      <c r="P1611" s="22"/>
    </row>
    <row r="1612" spans="1:16" x14ac:dyDescent="0.3">
      <c r="A1612" s="22">
        <f>VLOOKUP(B1612,web_archive!D:D,1,FALSE)</f>
        <v>4029</v>
      </c>
      <c r="B1612" s="22">
        <v>4029</v>
      </c>
      <c r="C1612" s="22" t="s">
        <v>10812</v>
      </c>
      <c r="D1612" s="22"/>
      <c r="E1612" s="22" t="s">
        <v>35411</v>
      </c>
      <c r="F1612" s="22" t="s">
        <v>35412</v>
      </c>
      <c r="G1612" s="22" t="s">
        <v>35413</v>
      </c>
      <c r="H1612" s="22" t="s">
        <v>35353</v>
      </c>
      <c r="I1612" s="22"/>
      <c r="J1612" s="22"/>
      <c r="K1612" s="22"/>
      <c r="L1612" s="22"/>
      <c r="M1612" s="22"/>
      <c r="N1612" s="22"/>
      <c r="O1612" s="22"/>
      <c r="P1612" s="22"/>
    </row>
    <row r="1613" spans="1:16" x14ac:dyDescent="0.3">
      <c r="A1613" s="22">
        <f>VLOOKUP(B1613,web_archive!D:D,1,FALSE)</f>
        <v>4030</v>
      </c>
      <c r="B1613" s="22">
        <v>4030</v>
      </c>
      <c r="C1613" s="22" t="s">
        <v>6417</v>
      </c>
      <c r="D1613" s="22"/>
      <c r="E1613" s="22" t="s">
        <v>35414</v>
      </c>
      <c r="F1613" s="22" t="s">
        <v>35415</v>
      </c>
      <c r="G1613" s="22" t="s">
        <v>35416</v>
      </c>
      <c r="H1613" s="22" t="s">
        <v>35353</v>
      </c>
      <c r="I1613" s="22"/>
      <c r="J1613" s="22"/>
      <c r="K1613" s="22"/>
      <c r="L1613" s="22"/>
      <c r="M1613" s="22"/>
      <c r="N1613" s="22"/>
      <c r="O1613" s="22"/>
      <c r="P1613" s="22"/>
    </row>
    <row r="1614" spans="1:16" x14ac:dyDescent="0.3">
      <c r="A1614" s="22">
        <f>VLOOKUP(B1614,web_archive!D:D,1,FALSE)</f>
        <v>4032</v>
      </c>
      <c r="B1614" s="22">
        <v>4032</v>
      </c>
      <c r="C1614" s="22" t="s">
        <v>250</v>
      </c>
      <c r="D1614" s="22"/>
      <c r="E1614" s="22" t="s">
        <v>35417</v>
      </c>
      <c r="F1614" s="22" t="s">
        <v>35418</v>
      </c>
      <c r="G1614" s="22" t="s">
        <v>35419</v>
      </c>
      <c r="H1614" s="22" t="s">
        <v>8972</v>
      </c>
      <c r="I1614" s="22"/>
      <c r="J1614" s="22"/>
      <c r="K1614" s="22"/>
      <c r="L1614" s="22"/>
      <c r="M1614" s="22"/>
      <c r="N1614" s="22"/>
      <c r="O1614" s="22"/>
      <c r="P1614" s="22"/>
    </row>
    <row r="1615" spans="1:16" x14ac:dyDescent="0.3">
      <c r="A1615" s="22">
        <f>VLOOKUP(B1615,web_archive!D:D,1,FALSE)</f>
        <v>4034</v>
      </c>
      <c r="B1615" s="22">
        <v>4034</v>
      </c>
      <c r="C1615" s="22" t="s">
        <v>10855</v>
      </c>
      <c r="D1615" s="22"/>
      <c r="E1615" s="22" t="s">
        <v>35420</v>
      </c>
      <c r="F1615" s="22" t="s">
        <v>35421</v>
      </c>
      <c r="G1615" s="22" t="s">
        <v>33664</v>
      </c>
      <c r="H1615" s="22" t="s">
        <v>34850</v>
      </c>
      <c r="I1615" s="22"/>
      <c r="J1615" s="22"/>
      <c r="K1615" s="22"/>
      <c r="L1615" s="22"/>
      <c r="M1615" s="22"/>
      <c r="N1615" s="22"/>
      <c r="O1615" s="22"/>
      <c r="P1615" s="22"/>
    </row>
    <row r="1616" spans="1:16" x14ac:dyDescent="0.3">
      <c r="A1616" s="22">
        <f>VLOOKUP(B1616,web_archive!D:D,1,FALSE)</f>
        <v>4035</v>
      </c>
      <c r="B1616" s="22">
        <v>4035</v>
      </c>
      <c r="C1616" s="22" t="s">
        <v>5341</v>
      </c>
      <c r="D1616" s="22"/>
      <c r="E1616" s="22" t="s">
        <v>35422</v>
      </c>
      <c r="F1616" s="22" t="s">
        <v>35423</v>
      </c>
      <c r="G1616" s="22" t="s">
        <v>35424</v>
      </c>
      <c r="H1616" s="22" t="s">
        <v>35353</v>
      </c>
      <c r="I1616" s="22"/>
      <c r="J1616" s="22"/>
      <c r="K1616" s="22"/>
      <c r="L1616" s="22"/>
      <c r="M1616" s="22"/>
      <c r="N1616" s="22"/>
      <c r="O1616" s="22"/>
      <c r="P1616" s="22"/>
    </row>
    <row r="1617" spans="1:16" x14ac:dyDescent="0.3">
      <c r="A1617" s="22">
        <f>VLOOKUP(B1617,web_archive!D:D,1,FALSE)</f>
        <v>4036</v>
      </c>
      <c r="B1617" s="22">
        <v>4036</v>
      </c>
      <c r="C1617" s="22" t="s">
        <v>6875</v>
      </c>
      <c r="D1617" s="22"/>
      <c r="E1617" s="22" t="s">
        <v>35425</v>
      </c>
      <c r="F1617" s="22" t="s">
        <v>35426</v>
      </c>
      <c r="G1617" s="22" t="s">
        <v>35427</v>
      </c>
      <c r="H1617" s="22" t="s">
        <v>34850</v>
      </c>
      <c r="I1617" s="22"/>
      <c r="J1617" s="22"/>
      <c r="K1617" s="22"/>
      <c r="L1617" s="22"/>
      <c r="M1617" s="22"/>
      <c r="N1617" s="22"/>
      <c r="O1617" s="22"/>
      <c r="P1617" s="22"/>
    </row>
    <row r="1618" spans="1:16" x14ac:dyDescent="0.3">
      <c r="A1618" s="22">
        <f>VLOOKUP(B1618,web_archive!D:D,1,FALSE)</f>
        <v>4037</v>
      </c>
      <c r="B1618" s="22">
        <v>4037</v>
      </c>
      <c r="C1618" s="22" t="s">
        <v>9268</v>
      </c>
      <c r="D1618" s="22"/>
      <c r="E1618" s="22" t="s">
        <v>35428</v>
      </c>
      <c r="F1618" s="22" t="s">
        <v>35429</v>
      </c>
      <c r="G1618" s="22" t="s">
        <v>35430</v>
      </c>
      <c r="H1618" s="22" t="s">
        <v>35353</v>
      </c>
      <c r="I1618" s="22"/>
      <c r="J1618" s="22"/>
      <c r="K1618" s="22"/>
      <c r="L1618" s="22"/>
      <c r="M1618" s="22"/>
      <c r="N1618" s="22"/>
      <c r="O1618" s="22"/>
      <c r="P1618" s="22"/>
    </row>
    <row r="1619" spans="1:16" x14ac:dyDescent="0.3">
      <c r="A1619" s="22">
        <f>VLOOKUP(B1619,web_archive!D:D,1,FALSE)</f>
        <v>4038</v>
      </c>
      <c r="B1619" s="22">
        <v>4038</v>
      </c>
      <c r="C1619" s="22" t="s">
        <v>11014</v>
      </c>
      <c r="D1619" s="22"/>
      <c r="E1619" s="22" t="s">
        <v>35431</v>
      </c>
      <c r="F1619" s="22" t="s">
        <v>35432</v>
      </c>
      <c r="G1619" s="22" t="s">
        <v>35433</v>
      </c>
      <c r="H1619" s="22" t="s">
        <v>106</v>
      </c>
      <c r="I1619" s="22"/>
      <c r="J1619" s="22"/>
      <c r="K1619" s="22"/>
      <c r="L1619" s="22"/>
      <c r="M1619" s="22"/>
      <c r="N1619" s="22"/>
      <c r="O1619" s="22"/>
      <c r="P1619" s="22"/>
    </row>
    <row r="1620" spans="1:16" x14ac:dyDescent="0.3">
      <c r="A1620" s="22">
        <f>VLOOKUP(B1620,web_archive!D:D,1,FALSE)</f>
        <v>4039</v>
      </c>
      <c r="B1620" s="22">
        <v>4039</v>
      </c>
      <c r="C1620" s="22" t="s">
        <v>9534</v>
      </c>
      <c r="D1620" s="22"/>
      <c r="E1620" s="22" t="s">
        <v>35434</v>
      </c>
      <c r="F1620" s="22" t="s">
        <v>35435</v>
      </c>
      <c r="G1620" s="22" t="s">
        <v>35436</v>
      </c>
      <c r="H1620" s="22" t="s">
        <v>35369</v>
      </c>
      <c r="I1620" s="22"/>
      <c r="J1620" s="22"/>
      <c r="K1620" s="22"/>
      <c r="L1620" s="22"/>
      <c r="M1620" s="22"/>
      <c r="N1620" s="22"/>
      <c r="O1620" s="22"/>
      <c r="P1620" s="22"/>
    </row>
    <row r="1621" spans="1:16" x14ac:dyDescent="0.3">
      <c r="A1621" s="22">
        <f>VLOOKUP(B1621,web_archive!D:D,1,FALSE)</f>
        <v>4040</v>
      </c>
      <c r="B1621" s="22">
        <v>4040</v>
      </c>
      <c r="C1621" s="22" t="s">
        <v>2551</v>
      </c>
      <c r="D1621" s="22"/>
      <c r="E1621" s="22" t="s">
        <v>35437</v>
      </c>
      <c r="F1621" s="22" t="s">
        <v>35438</v>
      </c>
      <c r="G1621" s="22" t="s">
        <v>35439</v>
      </c>
      <c r="H1621" s="22" t="s">
        <v>34850</v>
      </c>
      <c r="I1621" s="22"/>
      <c r="J1621" s="22"/>
      <c r="K1621" s="22"/>
      <c r="L1621" s="22"/>
      <c r="M1621" s="22"/>
      <c r="N1621" s="22"/>
      <c r="O1621" s="22"/>
      <c r="P1621" s="22"/>
    </row>
    <row r="1622" spans="1:16" x14ac:dyDescent="0.3">
      <c r="A1622" s="22">
        <f>VLOOKUP(B1622,web_archive!D:D,1,FALSE)</f>
        <v>4041</v>
      </c>
      <c r="B1622" s="22">
        <v>4041</v>
      </c>
      <c r="C1622" s="22" t="s">
        <v>2341</v>
      </c>
      <c r="D1622" s="22"/>
      <c r="E1622" s="22" t="s">
        <v>35440</v>
      </c>
      <c r="F1622" s="22" t="s">
        <v>35441</v>
      </c>
      <c r="G1622" s="22" t="s">
        <v>35442</v>
      </c>
      <c r="H1622" s="22" t="s">
        <v>35369</v>
      </c>
      <c r="I1622" s="22"/>
      <c r="J1622" s="22"/>
      <c r="K1622" s="22"/>
      <c r="L1622" s="22"/>
      <c r="M1622" s="22"/>
      <c r="N1622" s="22"/>
      <c r="O1622" s="22"/>
      <c r="P1622" s="22"/>
    </row>
    <row r="1623" spans="1:16" x14ac:dyDescent="0.3">
      <c r="A1623" s="22">
        <f>VLOOKUP(B1623,web_archive!D:D,1,FALSE)</f>
        <v>4042</v>
      </c>
      <c r="B1623" s="22">
        <v>4042</v>
      </c>
      <c r="C1623" s="22" t="s">
        <v>9609</v>
      </c>
      <c r="D1623" s="22"/>
      <c r="E1623" s="22" t="s">
        <v>35443</v>
      </c>
      <c r="F1623" s="22" t="s">
        <v>35444</v>
      </c>
      <c r="G1623" s="22" t="s">
        <v>35445</v>
      </c>
      <c r="H1623" s="22" t="s">
        <v>59</v>
      </c>
      <c r="I1623" s="22"/>
      <c r="J1623" s="22"/>
      <c r="K1623" s="22"/>
      <c r="L1623" s="22"/>
      <c r="M1623" s="22"/>
      <c r="N1623" s="22"/>
      <c r="O1623" s="22"/>
      <c r="P1623" s="22"/>
    </row>
    <row r="1624" spans="1:16" x14ac:dyDescent="0.3">
      <c r="A1624" s="22">
        <f>VLOOKUP(B1624,web_archive!D:D,1,FALSE)</f>
        <v>4043</v>
      </c>
      <c r="B1624" s="22">
        <v>4043</v>
      </c>
      <c r="C1624" s="22" t="s">
        <v>284</v>
      </c>
      <c r="D1624" s="22"/>
      <c r="E1624" s="22" t="s">
        <v>35446</v>
      </c>
      <c r="F1624" s="22" t="s">
        <v>35447</v>
      </c>
      <c r="G1624" s="22" t="s">
        <v>35448</v>
      </c>
      <c r="H1624" s="22" t="s">
        <v>35353</v>
      </c>
      <c r="I1624" s="22"/>
      <c r="J1624" s="22"/>
      <c r="K1624" s="22"/>
      <c r="L1624" s="22"/>
      <c r="M1624" s="22"/>
      <c r="N1624" s="22"/>
      <c r="O1624" s="22"/>
      <c r="P1624" s="22"/>
    </row>
    <row r="1625" spans="1:16" x14ac:dyDescent="0.3">
      <c r="A1625" s="22">
        <f>VLOOKUP(B1625,web_archive!D:D,1,FALSE)</f>
        <v>4044</v>
      </c>
      <c r="B1625" s="22">
        <v>4044</v>
      </c>
      <c r="C1625" s="22" t="s">
        <v>9248</v>
      </c>
      <c r="D1625" s="22"/>
      <c r="E1625" s="22" t="s">
        <v>35449</v>
      </c>
      <c r="F1625" s="22" t="s">
        <v>34176</v>
      </c>
      <c r="G1625" s="22" t="s">
        <v>35450</v>
      </c>
      <c r="H1625" s="22" t="s">
        <v>34850</v>
      </c>
      <c r="I1625" s="22"/>
      <c r="J1625" s="22"/>
      <c r="K1625" s="22"/>
      <c r="L1625" s="22"/>
      <c r="M1625" s="22"/>
      <c r="N1625" s="22"/>
      <c r="O1625" s="22"/>
      <c r="P1625" s="22"/>
    </row>
    <row r="1626" spans="1:16" x14ac:dyDescent="0.3">
      <c r="A1626" s="22">
        <f>VLOOKUP(B1626,web_archive!D:D,1,FALSE)</f>
        <v>4045</v>
      </c>
      <c r="B1626" s="22">
        <v>4045</v>
      </c>
      <c r="C1626" s="22" t="s">
        <v>5282</v>
      </c>
      <c r="D1626" s="22"/>
      <c r="E1626" s="22" t="s">
        <v>35451</v>
      </c>
      <c r="F1626" s="22" t="s">
        <v>35452</v>
      </c>
      <c r="G1626" s="22" t="s">
        <v>35453</v>
      </c>
      <c r="H1626" s="22" t="s">
        <v>8972</v>
      </c>
      <c r="I1626" s="22"/>
      <c r="J1626" s="22"/>
      <c r="K1626" s="22"/>
      <c r="L1626" s="22"/>
      <c r="M1626" s="22"/>
      <c r="N1626" s="22"/>
      <c r="O1626" s="22"/>
      <c r="P1626" s="22"/>
    </row>
    <row r="1627" spans="1:16" x14ac:dyDescent="0.3">
      <c r="A1627" s="22">
        <f>VLOOKUP(B1627,web_archive!D:D,1,FALSE)</f>
        <v>4046</v>
      </c>
      <c r="B1627" s="22">
        <v>4046</v>
      </c>
      <c r="C1627" s="22" t="s">
        <v>6492</v>
      </c>
      <c r="D1627" s="22"/>
      <c r="E1627" s="22" t="s">
        <v>35454</v>
      </c>
      <c r="F1627" s="22" t="s">
        <v>35455</v>
      </c>
      <c r="G1627" s="22" t="s">
        <v>35456</v>
      </c>
      <c r="H1627" s="22" t="s">
        <v>35369</v>
      </c>
      <c r="I1627" s="22"/>
      <c r="J1627" s="22"/>
      <c r="K1627" s="22"/>
      <c r="L1627" s="22"/>
      <c r="M1627" s="22"/>
      <c r="N1627" s="22"/>
      <c r="O1627" s="22"/>
      <c r="P1627" s="22"/>
    </row>
    <row r="1628" spans="1:16" x14ac:dyDescent="0.3">
      <c r="A1628" s="22" t="e">
        <f>VLOOKUP(B1628,web_archive!D:D,1,FALSE)</f>
        <v>#N/A</v>
      </c>
      <c r="B1628" s="22">
        <v>4047</v>
      </c>
      <c r="C1628" s="22" t="s">
        <v>4429</v>
      </c>
      <c r="D1628" s="22"/>
      <c r="E1628" s="22" t="s">
        <v>35457</v>
      </c>
      <c r="F1628" s="22" t="s">
        <v>35458</v>
      </c>
      <c r="G1628" s="22" t="s">
        <v>35459</v>
      </c>
      <c r="H1628" s="22" t="s">
        <v>59</v>
      </c>
      <c r="I1628" s="22"/>
      <c r="J1628" s="22"/>
      <c r="K1628" s="22"/>
      <c r="L1628" s="22"/>
      <c r="M1628" s="22"/>
      <c r="N1628" s="22"/>
      <c r="O1628" s="22"/>
      <c r="P1628" s="22"/>
    </row>
    <row r="1629" spans="1:16" x14ac:dyDescent="0.3">
      <c r="A1629" s="22">
        <f>VLOOKUP(B1629,web_archive!D:D,1,FALSE)</f>
        <v>4049</v>
      </c>
      <c r="B1629" s="22">
        <v>4049</v>
      </c>
      <c r="C1629" s="22" t="s">
        <v>10294</v>
      </c>
      <c r="D1629" s="22"/>
      <c r="E1629" s="22" t="s">
        <v>35460</v>
      </c>
      <c r="F1629" s="22" t="s">
        <v>35461</v>
      </c>
      <c r="G1629" s="22" t="s">
        <v>35462</v>
      </c>
      <c r="H1629" s="22" t="s">
        <v>35353</v>
      </c>
      <c r="I1629" s="22"/>
      <c r="J1629" s="22"/>
      <c r="K1629" s="22"/>
      <c r="L1629" s="22"/>
      <c r="M1629" s="22"/>
      <c r="N1629" s="22"/>
      <c r="O1629" s="22"/>
      <c r="P1629" s="22"/>
    </row>
    <row r="1630" spans="1:16" x14ac:dyDescent="0.3">
      <c r="A1630" s="22">
        <f>VLOOKUP(B1630,web_archive!D:D,1,FALSE)</f>
        <v>4050</v>
      </c>
      <c r="B1630" s="22">
        <v>4050</v>
      </c>
      <c r="C1630" s="22" t="s">
        <v>9983</v>
      </c>
      <c r="D1630" s="22"/>
      <c r="E1630" s="22" t="s">
        <v>35407</v>
      </c>
      <c r="F1630" s="22" t="s">
        <v>35463</v>
      </c>
      <c r="G1630" s="22" t="s">
        <v>34859</v>
      </c>
      <c r="H1630" s="22" t="s">
        <v>106</v>
      </c>
      <c r="I1630" s="22"/>
      <c r="J1630" s="22"/>
      <c r="K1630" s="22"/>
      <c r="L1630" s="22"/>
      <c r="M1630" s="22"/>
      <c r="N1630" s="22"/>
      <c r="O1630" s="22"/>
      <c r="P1630" s="22"/>
    </row>
    <row r="1631" spans="1:16" x14ac:dyDescent="0.3">
      <c r="A1631" s="22">
        <f>VLOOKUP(B1631,web_archive!D:D,1,FALSE)</f>
        <v>4051</v>
      </c>
      <c r="B1631" s="22">
        <v>4051</v>
      </c>
      <c r="C1631" s="22" t="s">
        <v>10961</v>
      </c>
      <c r="D1631" s="22"/>
      <c r="E1631" s="22" t="s">
        <v>35464</v>
      </c>
      <c r="F1631" s="22" t="s">
        <v>32371</v>
      </c>
      <c r="G1631" s="22" t="s">
        <v>35465</v>
      </c>
      <c r="H1631" s="22" t="s">
        <v>34850</v>
      </c>
      <c r="I1631" s="22"/>
      <c r="J1631" s="22"/>
      <c r="K1631" s="22"/>
      <c r="L1631" s="22"/>
      <c r="M1631" s="22"/>
      <c r="N1631" s="22"/>
      <c r="O1631" s="22"/>
      <c r="P1631" s="22"/>
    </row>
    <row r="1632" spans="1:16" x14ac:dyDescent="0.3">
      <c r="A1632" s="22">
        <f>VLOOKUP(B1632,web_archive!D:D,1,FALSE)</f>
        <v>4052</v>
      </c>
      <c r="B1632" s="22">
        <v>4052</v>
      </c>
      <c r="C1632" s="22" t="s">
        <v>3549</v>
      </c>
      <c r="D1632" s="22"/>
      <c r="E1632" s="22" t="s">
        <v>35466</v>
      </c>
      <c r="F1632" s="22" t="s">
        <v>35467</v>
      </c>
      <c r="G1632" s="22" t="s">
        <v>33444</v>
      </c>
      <c r="H1632" s="22" t="s">
        <v>35369</v>
      </c>
      <c r="I1632" s="22"/>
      <c r="J1632" s="22"/>
      <c r="K1632" s="22"/>
      <c r="L1632" s="22"/>
      <c r="M1632" s="22"/>
      <c r="N1632" s="22"/>
      <c r="O1632" s="22"/>
      <c r="P1632" s="22"/>
    </row>
    <row r="1633" spans="1:16" x14ac:dyDescent="0.3">
      <c r="A1633" s="22">
        <f>VLOOKUP(B1633,web_archive!D:D,1,FALSE)</f>
        <v>4053</v>
      </c>
      <c r="B1633" s="22">
        <v>4053</v>
      </c>
      <c r="C1633" s="22" t="s">
        <v>10451</v>
      </c>
      <c r="D1633" s="22"/>
      <c r="E1633" s="22" t="s">
        <v>35468</v>
      </c>
      <c r="F1633" s="22" t="s">
        <v>35469</v>
      </c>
      <c r="G1633" s="22" t="s">
        <v>35470</v>
      </c>
      <c r="H1633" s="22" t="s">
        <v>34850</v>
      </c>
      <c r="I1633" s="22"/>
      <c r="J1633" s="22"/>
      <c r="K1633" s="22"/>
      <c r="L1633" s="22"/>
      <c r="M1633" s="22"/>
      <c r="N1633" s="22"/>
      <c r="O1633" s="22"/>
      <c r="P1633" s="22"/>
    </row>
    <row r="1634" spans="1:16" x14ac:dyDescent="0.3">
      <c r="A1634" s="22" t="e">
        <f>VLOOKUP(B1634,web_archive!D:D,1,FALSE)</f>
        <v>#N/A</v>
      </c>
      <c r="B1634" s="22">
        <v>4054</v>
      </c>
      <c r="C1634" s="22" t="s">
        <v>324</v>
      </c>
      <c r="D1634" s="22"/>
      <c r="E1634" s="22" t="s">
        <v>35471</v>
      </c>
      <c r="F1634" s="22" t="s">
        <v>35472</v>
      </c>
      <c r="G1634" s="22" t="s">
        <v>35473</v>
      </c>
      <c r="H1634" s="22" t="s">
        <v>59</v>
      </c>
      <c r="I1634" s="22"/>
      <c r="J1634" s="22"/>
      <c r="K1634" s="22"/>
      <c r="L1634" s="22"/>
      <c r="M1634" s="22"/>
      <c r="N1634" s="22"/>
      <c r="O1634" s="22"/>
      <c r="P1634" s="22"/>
    </row>
    <row r="1635" spans="1:16" x14ac:dyDescent="0.3">
      <c r="A1635" s="22">
        <f>VLOOKUP(B1635,web_archive!D:D,1,FALSE)</f>
        <v>4055</v>
      </c>
      <c r="B1635" s="22">
        <v>4055</v>
      </c>
      <c r="C1635" s="22" t="s">
        <v>6464</v>
      </c>
      <c r="D1635" s="22"/>
      <c r="E1635" s="22" t="s">
        <v>35474</v>
      </c>
      <c r="F1635" s="22" t="s">
        <v>35475</v>
      </c>
      <c r="G1635" s="22" t="s">
        <v>35476</v>
      </c>
      <c r="H1635" s="22" t="s">
        <v>35353</v>
      </c>
      <c r="I1635" s="22"/>
      <c r="J1635" s="22"/>
      <c r="K1635" s="22"/>
      <c r="L1635" s="22"/>
      <c r="M1635" s="22"/>
      <c r="N1635" s="22"/>
      <c r="O1635" s="22"/>
      <c r="P1635" s="22"/>
    </row>
    <row r="1636" spans="1:16" x14ac:dyDescent="0.3">
      <c r="A1636" s="22">
        <f>VLOOKUP(B1636,web_archive!D:D,1,FALSE)</f>
        <v>4056</v>
      </c>
      <c r="B1636" s="22">
        <v>4056</v>
      </c>
      <c r="C1636" s="22" t="s">
        <v>3460</v>
      </c>
      <c r="D1636" s="22"/>
      <c r="E1636" s="22" t="s">
        <v>35477</v>
      </c>
      <c r="F1636" s="22" t="s">
        <v>35478</v>
      </c>
      <c r="G1636" s="22" t="s">
        <v>35479</v>
      </c>
      <c r="H1636" s="22" t="s">
        <v>223</v>
      </c>
      <c r="I1636" s="22"/>
      <c r="J1636" s="22"/>
      <c r="K1636" s="22"/>
      <c r="L1636" s="22"/>
      <c r="M1636" s="22"/>
      <c r="N1636" s="22"/>
      <c r="O1636" s="22"/>
      <c r="P1636" s="22"/>
    </row>
    <row r="1637" spans="1:16" x14ac:dyDescent="0.3">
      <c r="A1637" s="22">
        <f>VLOOKUP(B1637,web_archive!D:D,1,FALSE)</f>
        <v>4057</v>
      </c>
      <c r="B1637" s="22">
        <v>4057</v>
      </c>
      <c r="C1637" s="22" t="s">
        <v>6643</v>
      </c>
      <c r="D1637" s="22"/>
      <c r="E1637" s="22" t="s">
        <v>35480</v>
      </c>
      <c r="F1637" s="22" t="s">
        <v>35481</v>
      </c>
      <c r="G1637" s="22" t="s">
        <v>35482</v>
      </c>
      <c r="H1637" s="22" t="s">
        <v>35353</v>
      </c>
      <c r="I1637" s="22"/>
      <c r="J1637" s="22"/>
      <c r="K1637" s="22"/>
      <c r="L1637" s="22"/>
      <c r="M1637" s="22"/>
      <c r="N1637" s="22"/>
      <c r="O1637" s="22"/>
      <c r="P1637" s="22"/>
    </row>
    <row r="1638" spans="1:16" x14ac:dyDescent="0.3">
      <c r="A1638" s="22">
        <f>VLOOKUP(B1638,web_archive!D:D,1,FALSE)</f>
        <v>4058</v>
      </c>
      <c r="B1638" s="22">
        <v>4058</v>
      </c>
      <c r="C1638" s="22" t="s">
        <v>9959</v>
      </c>
      <c r="D1638" s="22"/>
      <c r="E1638" s="22" t="s">
        <v>35483</v>
      </c>
      <c r="F1638" s="22" t="s">
        <v>35484</v>
      </c>
      <c r="G1638" s="22" t="s">
        <v>35485</v>
      </c>
      <c r="H1638" s="22" t="s">
        <v>8972</v>
      </c>
      <c r="I1638" s="22"/>
      <c r="J1638" s="22"/>
      <c r="K1638" s="22"/>
      <c r="L1638" s="22"/>
      <c r="M1638" s="22"/>
      <c r="N1638" s="22"/>
      <c r="O1638" s="22"/>
      <c r="P1638" s="22"/>
    </row>
    <row r="1639" spans="1:16" x14ac:dyDescent="0.3">
      <c r="A1639" s="22">
        <f>VLOOKUP(B1639,web_archive!D:D,1,FALSE)</f>
        <v>4059</v>
      </c>
      <c r="B1639" s="22">
        <v>4059</v>
      </c>
      <c r="C1639" s="22" t="s">
        <v>9327</v>
      </c>
      <c r="D1639" s="22"/>
      <c r="E1639" s="22" t="s">
        <v>35486</v>
      </c>
      <c r="F1639" s="22"/>
      <c r="G1639" s="22" t="s">
        <v>35487</v>
      </c>
      <c r="H1639" s="22" t="s">
        <v>8972</v>
      </c>
      <c r="I1639" s="22"/>
      <c r="J1639" s="22"/>
      <c r="K1639" s="22"/>
      <c r="L1639" s="22"/>
      <c r="M1639" s="22"/>
      <c r="N1639" s="22"/>
      <c r="O1639" s="22"/>
      <c r="P1639" s="22"/>
    </row>
    <row r="1640" spans="1:16" x14ac:dyDescent="0.3">
      <c r="A1640" s="22">
        <f>VLOOKUP(B1640,web_archive!D:D,1,FALSE)</f>
        <v>4060</v>
      </c>
      <c r="B1640" s="22">
        <v>4060</v>
      </c>
      <c r="C1640" s="22" t="s">
        <v>4572</v>
      </c>
      <c r="D1640" s="22"/>
      <c r="E1640" s="22" t="s">
        <v>35488</v>
      </c>
      <c r="F1640" s="22" t="s">
        <v>35489</v>
      </c>
      <c r="G1640" s="22" t="s">
        <v>35490</v>
      </c>
      <c r="H1640" s="22" t="s">
        <v>35353</v>
      </c>
      <c r="I1640" s="22"/>
      <c r="J1640" s="22"/>
      <c r="K1640" s="22"/>
      <c r="L1640" s="22"/>
      <c r="M1640" s="22"/>
      <c r="N1640" s="22"/>
      <c r="O1640" s="22"/>
      <c r="P1640" s="22"/>
    </row>
    <row r="1641" spans="1:16" x14ac:dyDescent="0.3">
      <c r="A1641" s="22">
        <f>VLOOKUP(B1641,web_archive!D:D,1,FALSE)</f>
        <v>4061</v>
      </c>
      <c r="B1641" s="22">
        <v>4061</v>
      </c>
      <c r="C1641" s="22" t="s">
        <v>2484</v>
      </c>
      <c r="D1641" s="22"/>
      <c r="E1641" s="22" t="s">
        <v>35491</v>
      </c>
      <c r="F1641" s="22" t="s">
        <v>35492</v>
      </c>
      <c r="G1641" s="22" t="s">
        <v>35493</v>
      </c>
      <c r="H1641" s="22" t="s">
        <v>59</v>
      </c>
      <c r="I1641" s="22"/>
      <c r="J1641" s="22"/>
      <c r="K1641" s="22"/>
      <c r="L1641" s="22"/>
      <c r="M1641" s="22"/>
      <c r="N1641" s="22"/>
      <c r="O1641" s="22"/>
      <c r="P1641" s="22"/>
    </row>
    <row r="1642" spans="1:16" x14ac:dyDescent="0.3">
      <c r="A1642" s="22">
        <f>VLOOKUP(B1642,web_archive!D:D,1,FALSE)</f>
        <v>4062</v>
      </c>
      <c r="B1642" s="22">
        <v>4062</v>
      </c>
      <c r="C1642" s="22" t="s">
        <v>261</v>
      </c>
      <c r="D1642" s="22"/>
      <c r="E1642" s="22" t="s">
        <v>35494</v>
      </c>
      <c r="F1642" s="22" t="s">
        <v>35495</v>
      </c>
      <c r="G1642" s="22" t="s">
        <v>35496</v>
      </c>
      <c r="H1642" s="22" t="s">
        <v>35353</v>
      </c>
      <c r="I1642" s="22"/>
      <c r="J1642" s="22"/>
      <c r="K1642" s="22"/>
      <c r="L1642" s="22"/>
      <c r="M1642" s="22"/>
      <c r="N1642" s="22"/>
      <c r="O1642" s="22"/>
      <c r="P1642" s="22"/>
    </row>
    <row r="1643" spans="1:16" x14ac:dyDescent="0.3">
      <c r="A1643" s="22">
        <f>VLOOKUP(B1643,web_archive!D:D,1,FALSE)</f>
        <v>4063</v>
      </c>
      <c r="B1643" s="22">
        <v>4063</v>
      </c>
      <c r="C1643" s="22" t="s">
        <v>1866</v>
      </c>
      <c r="D1643" s="22"/>
      <c r="E1643" s="22" t="s">
        <v>35497</v>
      </c>
      <c r="F1643" s="22" t="s">
        <v>35498</v>
      </c>
      <c r="G1643" s="22" t="s">
        <v>35499</v>
      </c>
      <c r="H1643" s="22" t="s">
        <v>35353</v>
      </c>
      <c r="I1643" s="22"/>
      <c r="J1643" s="22"/>
      <c r="K1643" s="22"/>
      <c r="L1643" s="22"/>
      <c r="M1643" s="22"/>
      <c r="N1643" s="22"/>
      <c r="O1643" s="22"/>
      <c r="P1643" s="22"/>
    </row>
    <row r="1644" spans="1:16" x14ac:dyDescent="0.3">
      <c r="A1644" s="22">
        <f>VLOOKUP(B1644,web_archive!D:D,1,FALSE)</f>
        <v>4064</v>
      </c>
      <c r="B1644" s="22">
        <v>4064</v>
      </c>
      <c r="C1644" s="22" t="s">
        <v>10998</v>
      </c>
      <c r="D1644" s="22"/>
      <c r="E1644" s="22" t="s">
        <v>35500</v>
      </c>
      <c r="F1644" s="22" t="s">
        <v>35501</v>
      </c>
      <c r="G1644" s="22" t="s">
        <v>34311</v>
      </c>
      <c r="H1644" s="22" t="s">
        <v>34850</v>
      </c>
      <c r="I1644" s="22"/>
      <c r="J1644" s="22"/>
      <c r="K1644" s="22"/>
      <c r="L1644" s="22"/>
      <c r="M1644" s="22"/>
      <c r="N1644" s="22"/>
      <c r="O1644" s="22"/>
      <c r="P1644" s="22"/>
    </row>
    <row r="1645" spans="1:16" x14ac:dyDescent="0.3">
      <c r="A1645" s="22">
        <f>VLOOKUP(B1645,web_archive!D:D,1,FALSE)</f>
        <v>4065</v>
      </c>
      <c r="B1645" s="22">
        <v>4065</v>
      </c>
      <c r="C1645" s="22" t="s">
        <v>5710</v>
      </c>
      <c r="D1645" s="22"/>
      <c r="E1645" s="22" t="s">
        <v>35502</v>
      </c>
      <c r="F1645" s="22" t="s">
        <v>35503</v>
      </c>
      <c r="G1645" s="22" t="s">
        <v>35504</v>
      </c>
      <c r="H1645" s="22" t="s">
        <v>35353</v>
      </c>
      <c r="I1645" s="22"/>
      <c r="J1645" s="22"/>
      <c r="K1645" s="22"/>
      <c r="L1645" s="22"/>
      <c r="M1645" s="22"/>
      <c r="N1645" s="22"/>
      <c r="O1645" s="22"/>
      <c r="P1645" s="22"/>
    </row>
    <row r="1646" spans="1:16" x14ac:dyDescent="0.3">
      <c r="A1646" s="22">
        <f>VLOOKUP(B1646,web_archive!D:D,1,FALSE)</f>
        <v>4066</v>
      </c>
      <c r="B1646" s="22">
        <v>4066</v>
      </c>
      <c r="C1646" s="22" t="s">
        <v>7299</v>
      </c>
      <c r="D1646" s="22"/>
      <c r="E1646" s="22" t="s">
        <v>35505</v>
      </c>
      <c r="F1646" s="22" t="s">
        <v>35506</v>
      </c>
      <c r="G1646" s="22" t="s">
        <v>35507</v>
      </c>
      <c r="H1646" s="22" t="s">
        <v>8972</v>
      </c>
      <c r="I1646" s="22"/>
      <c r="J1646" s="22"/>
      <c r="K1646" s="22"/>
      <c r="L1646" s="22"/>
      <c r="M1646" s="22"/>
      <c r="N1646" s="22"/>
      <c r="O1646" s="22"/>
      <c r="P1646" s="22"/>
    </row>
    <row r="1647" spans="1:16" x14ac:dyDescent="0.3">
      <c r="A1647" s="22">
        <f>VLOOKUP(B1647,web_archive!D:D,1,FALSE)</f>
        <v>4067</v>
      </c>
      <c r="B1647" s="22">
        <v>4067</v>
      </c>
      <c r="C1647" s="22" t="s">
        <v>6604</v>
      </c>
      <c r="D1647" s="22"/>
      <c r="E1647" s="22" t="s">
        <v>35508</v>
      </c>
      <c r="F1647" s="22" t="s">
        <v>35509</v>
      </c>
      <c r="G1647" s="22" t="s">
        <v>35510</v>
      </c>
      <c r="H1647" s="22" t="s">
        <v>8972</v>
      </c>
      <c r="I1647" s="22"/>
      <c r="J1647" s="22"/>
      <c r="K1647" s="22"/>
      <c r="L1647" s="22"/>
      <c r="M1647" s="22"/>
      <c r="N1647" s="22"/>
      <c r="O1647" s="22"/>
      <c r="P1647" s="22"/>
    </row>
    <row r="1648" spans="1:16" x14ac:dyDescent="0.3">
      <c r="A1648" s="22">
        <f>VLOOKUP(B1648,web_archive!D:D,1,FALSE)</f>
        <v>4068</v>
      </c>
      <c r="B1648" s="22">
        <v>4068</v>
      </c>
      <c r="C1648" s="22" t="s">
        <v>8816</v>
      </c>
      <c r="D1648" s="22"/>
      <c r="E1648" s="22" t="s">
        <v>35511</v>
      </c>
      <c r="F1648" s="22" t="s">
        <v>35512</v>
      </c>
      <c r="G1648" s="22" t="s">
        <v>35513</v>
      </c>
      <c r="H1648" s="22" t="s">
        <v>35353</v>
      </c>
      <c r="I1648" s="22"/>
      <c r="J1648" s="22"/>
      <c r="K1648" s="22"/>
      <c r="L1648" s="22"/>
      <c r="M1648" s="22"/>
      <c r="N1648" s="22"/>
      <c r="O1648" s="22"/>
      <c r="P1648" s="22"/>
    </row>
    <row r="1649" spans="1:16" x14ac:dyDescent="0.3">
      <c r="A1649" s="22">
        <f>VLOOKUP(B1649,web_archive!D:D,1,FALSE)</f>
        <v>4069</v>
      </c>
      <c r="B1649" s="22">
        <v>4069</v>
      </c>
      <c r="C1649" s="22" t="s">
        <v>3210</v>
      </c>
      <c r="D1649" s="22"/>
      <c r="E1649" s="22" t="s">
        <v>35514</v>
      </c>
      <c r="F1649" s="22" t="s">
        <v>35515</v>
      </c>
      <c r="G1649" s="22" t="s">
        <v>35516</v>
      </c>
      <c r="H1649" s="22" t="s">
        <v>35353</v>
      </c>
      <c r="I1649" s="22"/>
      <c r="J1649" s="22"/>
      <c r="K1649" s="22"/>
      <c r="L1649" s="22"/>
      <c r="M1649" s="22"/>
      <c r="N1649" s="22"/>
      <c r="O1649" s="22"/>
      <c r="P1649" s="22"/>
    </row>
    <row r="1650" spans="1:16" x14ac:dyDescent="0.3">
      <c r="A1650" s="22">
        <f>VLOOKUP(B1650,web_archive!D:D,1,FALSE)</f>
        <v>4070</v>
      </c>
      <c r="B1650" s="22">
        <v>4070</v>
      </c>
      <c r="C1650" s="22" t="s">
        <v>3533</v>
      </c>
      <c r="D1650" s="22"/>
      <c r="E1650" s="22" t="s">
        <v>35517</v>
      </c>
      <c r="F1650" s="22" t="s">
        <v>35518</v>
      </c>
      <c r="G1650" s="22" t="s">
        <v>35519</v>
      </c>
      <c r="H1650" s="22" t="s">
        <v>106</v>
      </c>
      <c r="I1650" s="22"/>
      <c r="J1650" s="22"/>
      <c r="K1650" s="22"/>
      <c r="L1650" s="22"/>
      <c r="M1650" s="22"/>
      <c r="N1650" s="22"/>
      <c r="O1650" s="22"/>
      <c r="P1650" s="22"/>
    </row>
    <row r="1651" spans="1:16" x14ac:dyDescent="0.3">
      <c r="A1651" s="22">
        <f>VLOOKUP(B1651,web_archive!D:D,1,FALSE)</f>
        <v>4071</v>
      </c>
      <c r="B1651" s="22">
        <v>4071</v>
      </c>
      <c r="C1651" s="22" t="s">
        <v>7303</v>
      </c>
      <c r="D1651" s="22"/>
      <c r="E1651" s="22" t="s">
        <v>35520</v>
      </c>
      <c r="F1651" s="22" t="s">
        <v>35521</v>
      </c>
      <c r="G1651" s="22" t="s">
        <v>35522</v>
      </c>
      <c r="H1651" s="22" t="s">
        <v>223</v>
      </c>
      <c r="I1651" s="22"/>
      <c r="J1651" s="22"/>
      <c r="K1651" s="22"/>
      <c r="L1651" s="22"/>
      <c r="M1651" s="22"/>
      <c r="N1651" s="22"/>
      <c r="O1651" s="22"/>
      <c r="P1651" s="22"/>
    </row>
    <row r="1652" spans="1:16" x14ac:dyDescent="0.3">
      <c r="A1652" s="22">
        <f>VLOOKUP(B1652,web_archive!D:D,1,FALSE)</f>
        <v>4072</v>
      </c>
      <c r="B1652" s="22">
        <v>4072</v>
      </c>
      <c r="C1652" s="22" t="s">
        <v>4690</v>
      </c>
      <c r="D1652" s="22"/>
      <c r="E1652" s="22" t="s">
        <v>35523</v>
      </c>
      <c r="F1652" s="22" t="s">
        <v>35524</v>
      </c>
      <c r="G1652" s="22" t="s">
        <v>35525</v>
      </c>
      <c r="H1652" s="22" t="s">
        <v>35353</v>
      </c>
      <c r="I1652" s="22"/>
      <c r="J1652" s="22"/>
      <c r="K1652" s="22"/>
      <c r="L1652" s="22"/>
      <c r="M1652" s="22"/>
      <c r="N1652" s="22"/>
      <c r="O1652" s="22"/>
      <c r="P1652" s="22"/>
    </row>
    <row r="1653" spans="1:16" x14ac:dyDescent="0.3">
      <c r="A1653" s="22">
        <f>VLOOKUP(B1653,web_archive!D:D,1,FALSE)</f>
        <v>4074</v>
      </c>
      <c r="B1653" s="22">
        <v>4074</v>
      </c>
      <c r="C1653" s="22" t="s">
        <v>1102</v>
      </c>
      <c r="D1653" s="22"/>
      <c r="E1653" s="22" t="s">
        <v>35526</v>
      </c>
      <c r="F1653" s="22" t="s">
        <v>35527</v>
      </c>
      <c r="G1653" s="22" t="s">
        <v>35528</v>
      </c>
      <c r="H1653" s="22" t="s">
        <v>8972</v>
      </c>
      <c r="I1653" s="22"/>
      <c r="J1653" s="22"/>
      <c r="K1653" s="22"/>
      <c r="L1653" s="22"/>
      <c r="M1653" s="22"/>
      <c r="N1653" s="22"/>
      <c r="O1653" s="22"/>
      <c r="P1653" s="22"/>
    </row>
    <row r="1654" spans="1:16" x14ac:dyDescent="0.3">
      <c r="A1654" s="22">
        <f>VLOOKUP(B1654,web_archive!D:D,1,FALSE)</f>
        <v>4075</v>
      </c>
      <c r="B1654" s="22">
        <v>4075</v>
      </c>
      <c r="C1654" s="22" t="s">
        <v>524</v>
      </c>
      <c r="D1654" s="22"/>
      <c r="E1654" s="22" t="s">
        <v>35529</v>
      </c>
      <c r="F1654" s="22" t="s">
        <v>35530</v>
      </c>
      <c r="G1654" s="22" t="s">
        <v>35531</v>
      </c>
      <c r="H1654" s="22" t="s">
        <v>8972</v>
      </c>
      <c r="I1654" s="22"/>
      <c r="J1654" s="22"/>
      <c r="K1654" s="22"/>
      <c r="L1654" s="22"/>
      <c r="M1654" s="22"/>
      <c r="N1654" s="22"/>
      <c r="O1654" s="22"/>
      <c r="P1654" s="22"/>
    </row>
    <row r="1655" spans="1:16" x14ac:dyDescent="0.3">
      <c r="A1655" s="22">
        <f>VLOOKUP(B1655,web_archive!D:D,1,FALSE)</f>
        <v>4075</v>
      </c>
      <c r="B1655" s="22">
        <v>4075</v>
      </c>
      <c r="C1655" s="22" t="s">
        <v>524</v>
      </c>
      <c r="D1655" s="22"/>
      <c r="E1655" s="22" t="s">
        <v>35529</v>
      </c>
      <c r="F1655" s="22" t="s">
        <v>35530</v>
      </c>
      <c r="G1655" s="22" t="s">
        <v>35531</v>
      </c>
      <c r="H1655" s="22" t="s">
        <v>8972</v>
      </c>
      <c r="I1655" s="22"/>
      <c r="J1655" s="22"/>
      <c r="K1655" s="22"/>
      <c r="L1655" s="22"/>
      <c r="M1655" s="22"/>
      <c r="N1655" s="22"/>
      <c r="O1655" s="22"/>
      <c r="P1655" s="22"/>
    </row>
    <row r="1656" spans="1:16" x14ac:dyDescent="0.3">
      <c r="A1656" s="22">
        <f>VLOOKUP(B1656,web_archive!D:D,1,FALSE)</f>
        <v>4076</v>
      </c>
      <c r="B1656" s="22">
        <v>4076</v>
      </c>
      <c r="C1656" s="22" t="s">
        <v>6375</v>
      </c>
      <c r="D1656" s="22"/>
      <c r="E1656" s="22" t="s">
        <v>35532</v>
      </c>
      <c r="F1656" s="22" t="s">
        <v>35533</v>
      </c>
      <c r="G1656" s="22" t="s">
        <v>35534</v>
      </c>
      <c r="H1656" s="22" t="s">
        <v>35353</v>
      </c>
      <c r="I1656" s="22"/>
      <c r="J1656" s="22"/>
      <c r="K1656" s="22"/>
      <c r="L1656" s="22"/>
      <c r="M1656" s="22"/>
      <c r="N1656" s="22"/>
      <c r="O1656" s="22"/>
      <c r="P1656" s="22"/>
    </row>
    <row r="1657" spans="1:16" x14ac:dyDescent="0.3">
      <c r="A1657" s="22">
        <f>VLOOKUP(B1657,web_archive!D:D,1,FALSE)</f>
        <v>4078</v>
      </c>
      <c r="B1657" s="22">
        <v>4078</v>
      </c>
      <c r="C1657" s="22" t="s">
        <v>8770</v>
      </c>
      <c r="D1657" s="22"/>
      <c r="E1657" s="22" t="s">
        <v>35535</v>
      </c>
      <c r="F1657" s="22" t="s">
        <v>35536</v>
      </c>
      <c r="G1657" s="22" t="s">
        <v>35537</v>
      </c>
      <c r="H1657" s="22" t="s">
        <v>59</v>
      </c>
      <c r="I1657" s="22"/>
      <c r="J1657" s="22"/>
      <c r="K1657" s="22"/>
      <c r="L1657" s="22"/>
      <c r="M1657" s="22"/>
      <c r="N1657" s="22"/>
      <c r="O1657" s="22"/>
      <c r="P1657" s="22"/>
    </row>
    <row r="1658" spans="1:16" x14ac:dyDescent="0.3">
      <c r="A1658" s="22">
        <f>VLOOKUP(B1658,web_archive!D:D,1,FALSE)</f>
        <v>4079</v>
      </c>
      <c r="B1658" s="22">
        <v>4079</v>
      </c>
      <c r="C1658" s="22" t="s">
        <v>6428</v>
      </c>
      <c r="D1658" s="22"/>
      <c r="E1658" s="22" t="s">
        <v>35538</v>
      </c>
      <c r="F1658" s="22" t="s">
        <v>35539</v>
      </c>
      <c r="G1658" s="22" t="s">
        <v>35540</v>
      </c>
      <c r="H1658" s="22" t="s">
        <v>34850</v>
      </c>
      <c r="I1658" s="22"/>
      <c r="J1658" s="22"/>
      <c r="K1658" s="22"/>
      <c r="L1658" s="22"/>
      <c r="M1658" s="22"/>
      <c r="N1658" s="22"/>
      <c r="O1658" s="22"/>
      <c r="P1658" s="22"/>
    </row>
    <row r="1659" spans="1:16" x14ac:dyDescent="0.3">
      <c r="A1659" s="22">
        <f>VLOOKUP(B1659,web_archive!D:D,1,FALSE)</f>
        <v>4080</v>
      </c>
      <c r="B1659" s="22">
        <v>4080</v>
      </c>
      <c r="C1659" s="22" t="s">
        <v>4107</v>
      </c>
      <c r="D1659" s="22"/>
      <c r="E1659" s="22" t="s">
        <v>35541</v>
      </c>
      <c r="F1659" s="22" t="s">
        <v>35542</v>
      </c>
      <c r="G1659" s="22" t="s">
        <v>35543</v>
      </c>
      <c r="H1659" s="22" t="s">
        <v>35353</v>
      </c>
      <c r="I1659" s="22"/>
      <c r="J1659" s="22"/>
      <c r="K1659" s="22"/>
      <c r="L1659" s="22"/>
      <c r="M1659" s="22"/>
      <c r="N1659" s="22"/>
      <c r="O1659" s="22"/>
      <c r="P1659" s="22"/>
    </row>
    <row r="1660" spans="1:16" x14ac:dyDescent="0.3">
      <c r="A1660" s="22">
        <f>VLOOKUP(B1660,web_archive!D:D,1,FALSE)</f>
        <v>4081</v>
      </c>
      <c r="B1660" s="22">
        <v>4081</v>
      </c>
      <c r="C1660" s="22" t="s">
        <v>5193</v>
      </c>
      <c r="D1660" s="22"/>
      <c r="E1660" s="22" t="s">
        <v>35544</v>
      </c>
      <c r="F1660" s="22" t="s">
        <v>35545</v>
      </c>
      <c r="G1660" s="22" t="s">
        <v>35546</v>
      </c>
      <c r="H1660" s="22" t="s">
        <v>223</v>
      </c>
      <c r="I1660" s="22"/>
      <c r="J1660" s="22"/>
      <c r="K1660" s="22"/>
      <c r="L1660" s="22"/>
      <c r="M1660" s="22"/>
      <c r="N1660" s="22"/>
      <c r="O1660" s="22"/>
      <c r="P1660" s="22"/>
    </row>
    <row r="1661" spans="1:16" x14ac:dyDescent="0.3">
      <c r="A1661" s="22">
        <f>VLOOKUP(B1661,web_archive!D:D,1,FALSE)</f>
        <v>4082</v>
      </c>
      <c r="B1661" s="22">
        <v>4082</v>
      </c>
      <c r="C1661" s="22" t="s">
        <v>2919</v>
      </c>
      <c r="D1661" s="22"/>
      <c r="E1661" s="22" t="s">
        <v>35547</v>
      </c>
      <c r="F1661" s="22" t="s">
        <v>35548</v>
      </c>
      <c r="G1661" s="22" t="s">
        <v>35549</v>
      </c>
      <c r="H1661" s="22" t="s">
        <v>35353</v>
      </c>
      <c r="I1661" s="22"/>
      <c r="J1661" s="22"/>
      <c r="K1661" s="22"/>
      <c r="L1661" s="22"/>
      <c r="M1661" s="22"/>
      <c r="N1661" s="22"/>
      <c r="O1661" s="22"/>
      <c r="P1661" s="22"/>
    </row>
    <row r="1662" spans="1:16" x14ac:dyDescent="0.3">
      <c r="A1662" s="22">
        <f>VLOOKUP(B1662,web_archive!D:D,1,FALSE)</f>
        <v>4083</v>
      </c>
      <c r="B1662" s="22">
        <v>4083</v>
      </c>
      <c r="C1662" s="22" t="s">
        <v>8106</v>
      </c>
      <c r="D1662" s="22"/>
      <c r="E1662" s="22" t="s">
        <v>35550</v>
      </c>
      <c r="F1662" s="22" t="s">
        <v>35551</v>
      </c>
      <c r="G1662" s="22" t="s">
        <v>35552</v>
      </c>
      <c r="H1662" s="22" t="s">
        <v>8972</v>
      </c>
      <c r="I1662" s="22"/>
      <c r="J1662" s="22"/>
      <c r="K1662" s="22"/>
      <c r="L1662" s="22"/>
      <c r="M1662" s="22"/>
      <c r="N1662" s="22"/>
      <c r="O1662" s="22"/>
      <c r="P1662" s="22"/>
    </row>
    <row r="1663" spans="1:16" x14ac:dyDescent="0.3">
      <c r="A1663" s="22">
        <f>VLOOKUP(B1663,web_archive!D:D,1,FALSE)</f>
        <v>4084</v>
      </c>
      <c r="B1663" s="22">
        <v>4084</v>
      </c>
      <c r="C1663" s="22" t="s">
        <v>6472</v>
      </c>
      <c r="D1663" s="22"/>
      <c r="E1663" s="22" t="s">
        <v>35553</v>
      </c>
      <c r="F1663" s="22" t="s">
        <v>35554</v>
      </c>
      <c r="G1663" s="22" t="s">
        <v>35555</v>
      </c>
      <c r="H1663" s="22" t="s">
        <v>34850</v>
      </c>
      <c r="I1663" s="22"/>
      <c r="J1663" s="22"/>
      <c r="K1663" s="22"/>
      <c r="L1663" s="22"/>
      <c r="M1663" s="22"/>
      <c r="N1663" s="22"/>
      <c r="O1663" s="22"/>
      <c r="P1663" s="22"/>
    </row>
    <row r="1664" spans="1:16" x14ac:dyDescent="0.3">
      <c r="A1664" s="22">
        <f>VLOOKUP(B1664,web_archive!D:D,1,FALSE)</f>
        <v>4085</v>
      </c>
      <c r="B1664" s="22">
        <v>4085</v>
      </c>
      <c r="C1664" s="22" t="s">
        <v>7295</v>
      </c>
      <c r="D1664" s="22"/>
      <c r="E1664" s="22" t="s">
        <v>35556</v>
      </c>
      <c r="F1664" s="22" t="s">
        <v>35557</v>
      </c>
      <c r="G1664" s="22" t="s">
        <v>35558</v>
      </c>
      <c r="H1664" s="22" t="s">
        <v>35353</v>
      </c>
      <c r="I1664" s="22"/>
      <c r="J1664" s="22"/>
      <c r="K1664" s="22"/>
      <c r="L1664" s="22"/>
      <c r="M1664" s="22"/>
      <c r="N1664" s="22"/>
      <c r="O1664" s="22"/>
      <c r="P1664" s="22"/>
    </row>
    <row r="1665" spans="1:16" x14ac:dyDescent="0.3">
      <c r="A1665" s="22">
        <f>VLOOKUP(B1665,web_archive!D:D,1,FALSE)</f>
        <v>4086</v>
      </c>
      <c r="B1665" s="22">
        <v>4086</v>
      </c>
      <c r="C1665" s="22" t="s">
        <v>9335</v>
      </c>
      <c r="D1665" s="22"/>
      <c r="E1665" s="22" t="s">
        <v>35559</v>
      </c>
      <c r="F1665" s="22" t="s">
        <v>35560</v>
      </c>
      <c r="G1665" s="22" t="s">
        <v>35561</v>
      </c>
      <c r="H1665" s="22" t="s">
        <v>35353</v>
      </c>
      <c r="I1665" s="22"/>
      <c r="J1665" s="22"/>
      <c r="K1665" s="22"/>
      <c r="L1665" s="22"/>
      <c r="M1665" s="22"/>
      <c r="N1665" s="22"/>
      <c r="O1665" s="22"/>
      <c r="P1665" s="22"/>
    </row>
    <row r="1666" spans="1:16" x14ac:dyDescent="0.3">
      <c r="A1666" s="22">
        <f>VLOOKUP(B1666,web_archive!D:D,1,FALSE)</f>
        <v>4087</v>
      </c>
      <c r="B1666" s="22">
        <v>4087</v>
      </c>
      <c r="C1666" s="22" t="s">
        <v>4457</v>
      </c>
      <c r="D1666" s="22"/>
      <c r="E1666" s="22" t="s">
        <v>35562</v>
      </c>
      <c r="F1666" s="22" t="s">
        <v>35563</v>
      </c>
      <c r="G1666" s="22" t="s">
        <v>35564</v>
      </c>
      <c r="H1666" s="22" t="s">
        <v>35369</v>
      </c>
      <c r="I1666" s="22"/>
      <c r="J1666" s="22"/>
      <c r="K1666" s="22"/>
      <c r="L1666" s="22"/>
      <c r="M1666" s="22"/>
      <c r="N1666" s="22"/>
      <c r="O1666" s="22"/>
      <c r="P1666" s="22"/>
    </row>
    <row r="1667" spans="1:16" x14ac:dyDescent="0.3">
      <c r="A1667" s="22">
        <f>VLOOKUP(B1667,web_archive!D:D,1,FALSE)</f>
        <v>4088</v>
      </c>
      <c r="B1667" s="22">
        <v>4088</v>
      </c>
      <c r="C1667" s="22" t="s">
        <v>4255</v>
      </c>
      <c r="D1667" s="22"/>
      <c r="E1667" s="22" t="s">
        <v>35565</v>
      </c>
      <c r="F1667" s="22" t="s">
        <v>35566</v>
      </c>
      <c r="G1667" s="22" t="s">
        <v>35567</v>
      </c>
      <c r="H1667" s="22" t="s">
        <v>223</v>
      </c>
      <c r="I1667" s="22"/>
      <c r="J1667" s="22"/>
      <c r="K1667" s="22"/>
      <c r="L1667" s="22"/>
      <c r="M1667" s="22"/>
      <c r="N1667" s="22"/>
      <c r="O1667" s="22"/>
      <c r="P1667" s="22"/>
    </row>
    <row r="1668" spans="1:16" x14ac:dyDescent="0.3">
      <c r="A1668" s="22">
        <f>VLOOKUP(B1668,web_archive!D:D,1,FALSE)</f>
        <v>4089</v>
      </c>
      <c r="B1668" s="22">
        <v>4089</v>
      </c>
      <c r="C1668" s="22" t="s">
        <v>9835</v>
      </c>
      <c r="D1668" s="22"/>
      <c r="E1668" s="22" t="s">
        <v>35568</v>
      </c>
      <c r="F1668" s="22" t="s">
        <v>35569</v>
      </c>
      <c r="G1668" s="22" t="s">
        <v>35570</v>
      </c>
      <c r="H1668" s="22" t="s">
        <v>59</v>
      </c>
      <c r="I1668" s="22"/>
      <c r="J1668" s="22"/>
      <c r="K1668" s="22"/>
      <c r="L1668" s="22"/>
      <c r="M1668" s="22"/>
      <c r="N1668" s="22"/>
      <c r="O1668" s="22"/>
      <c r="P1668" s="22"/>
    </row>
    <row r="1669" spans="1:16" x14ac:dyDescent="0.3">
      <c r="A1669" s="22">
        <f>VLOOKUP(B1669,web_archive!D:D,1,FALSE)</f>
        <v>4090</v>
      </c>
      <c r="B1669" s="22">
        <v>4090</v>
      </c>
      <c r="C1669" s="22" t="s">
        <v>6887</v>
      </c>
      <c r="D1669" s="22"/>
      <c r="E1669" s="22" t="s">
        <v>35571</v>
      </c>
      <c r="F1669" s="22" t="s">
        <v>35572</v>
      </c>
      <c r="G1669" s="22" t="s">
        <v>35573</v>
      </c>
      <c r="H1669" s="22" t="s">
        <v>8972</v>
      </c>
      <c r="I1669" s="22"/>
      <c r="J1669" s="22"/>
      <c r="K1669" s="22"/>
      <c r="L1669" s="22"/>
      <c r="M1669" s="22"/>
      <c r="N1669" s="22"/>
      <c r="O1669" s="22"/>
      <c r="P1669" s="22"/>
    </row>
    <row r="1670" spans="1:16" x14ac:dyDescent="0.3">
      <c r="A1670" s="22">
        <f>VLOOKUP(B1670,web_archive!D:D,1,FALSE)</f>
        <v>4091</v>
      </c>
      <c r="B1670" s="22">
        <v>4091</v>
      </c>
      <c r="C1670" s="22" t="s">
        <v>5866</v>
      </c>
      <c r="D1670" s="22"/>
      <c r="E1670" s="22" t="s">
        <v>35574</v>
      </c>
      <c r="F1670" s="22" t="s">
        <v>35575</v>
      </c>
      <c r="G1670" s="22" t="s">
        <v>35576</v>
      </c>
      <c r="H1670" s="22" t="s">
        <v>34850</v>
      </c>
      <c r="I1670" s="22"/>
      <c r="J1670" s="22"/>
      <c r="K1670" s="22"/>
      <c r="L1670" s="22"/>
      <c r="M1670" s="22"/>
      <c r="N1670" s="22"/>
      <c r="O1670" s="22"/>
      <c r="P1670" s="22"/>
    </row>
    <row r="1671" spans="1:16" x14ac:dyDescent="0.3">
      <c r="A1671" s="22">
        <f>VLOOKUP(B1671,web_archive!D:D,1,FALSE)</f>
        <v>4092</v>
      </c>
      <c r="B1671" s="22">
        <v>4092</v>
      </c>
      <c r="C1671" s="22" t="s">
        <v>9136</v>
      </c>
      <c r="D1671" s="22"/>
      <c r="E1671" s="22" t="s">
        <v>35577</v>
      </c>
      <c r="F1671" s="22" t="s">
        <v>35578</v>
      </c>
      <c r="G1671" s="22" t="s">
        <v>35579</v>
      </c>
      <c r="H1671" s="22" t="s">
        <v>35353</v>
      </c>
      <c r="I1671" s="22"/>
      <c r="J1671" s="22"/>
      <c r="K1671" s="22"/>
      <c r="L1671" s="22"/>
      <c r="M1671" s="22"/>
      <c r="N1671" s="22"/>
      <c r="O1671" s="22"/>
      <c r="P1671" s="22"/>
    </row>
    <row r="1672" spans="1:16" x14ac:dyDescent="0.3">
      <c r="A1672" s="22">
        <f>VLOOKUP(B1672,web_archive!D:D,1,FALSE)</f>
        <v>4093</v>
      </c>
      <c r="B1672" s="22">
        <v>4093</v>
      </c>
      <c r="C1672" s="22" t="s">
        <v>7151</v>
      </c>
      <c r="D1672" s="22"/>
      <c r="E1672" s="22" t="s">
        <v>35580</v>
      </c>
      <c r="F1672" s="22" t="s">
        <v>35581</v>
      </c>
      <c r="G1672" s="22" t="s">
        <v>35582</v>
      </c>
      <c r="H1672" s="22" t="s">
        <v>34850</v>
      </c>
      <c r="I1672" s="22"/>
      <c r="J1672" s="22"/>
      <c r="K1672" s="22"/>
      <c r="L1672" s="22"/>
      <c r="M1672" s="22"/>
      <c r="N1672" s="22"/>
      <c r="O1672" s="22"/>
      <c r="P1672" s="22"/>
    </row>
    <row r="1673" spans="1:16" x14ac:dyDescent="0.3">
      <c r="A1673" s="22">
        <f>VLOOKUP(B1673,web_archive!D:D,1,FALSE)</f>
        <v>4094</v>
      </c>
      <c r="B1673" s="22">
        <v>4094</v>
      </c>
      <c r="C1673" s="22" t="s">
        <v>512</v>
      </c>
      <c r="D1673" s="22"/>
      <c r="E1673" s="22" t="s">
        <v>35583</v>
      </c>
      <c r="F1673" s="22" t="s">
        <v>35584</v>
      </c>
      <c r="G1673" s="22" t="s">
        <v>35585</v>
      </c>
      <c r="H1673" s="22" t="s">
        <v>35353</v>
      </c>
      <c r="I1673" s="22"/>
      <c r="J1673" s="22"/>
      <c r="K1673" s="22"/>
      <c r="L1673" s="22"/>
      <c r="M1673" s="22"/>
      <c r="N1673" s="22"/>
      <c r="O1673" s="22"/>
      <c r="P1673" s="22"/>
    </row>
    <row r="1674" spans="1:16" x14ac:dyDescent="0.3">
      <c r="A1674" s="22">
        <f>VLOOKUP(B1674,web_archive!D:D,1,FALSE)</f>
        <v>4095</v>
      </c>
      <c r="B1674" s="22">
        <v>4095</v>
      </c>
      <c r="C1674" s="22" t="s">
        <v>6488</v>
      </c>
      <c r="D1674" s="22"/>
      <c r="E1674" s="22" t="s">
        <v>35586</v>
      </c>
      <c r="F1674" s="22" t="s">
        <v>35587</v>
      </c>
      <c r="G1674" s="22" t="s">
        <v>35588</v>
      </c>
      <c r="H1674" s="22" t="s">
        <v>223</v>
      </c>
      <c r="I1674" s="22"/>
      <c r="J1674" s="22"/>
      <c r="K1674" s="22"/>
      <c r="L1674" s="22"/>
      <c r="M1674" s="22"/>
      <c r="N1674" s="22"/>
      <c r="O1674" s="22"/>
      <c r="P1674" s="22"/>
    </row>
    <row r="1675" spans="1:16" x14ac:dyDescent="0.3">
      <c r="A1675" s="22">
        <f>VLOOKUP(B1675,web_archive!D:D,1,FALSE)</f>
        <v>4096</v>
      </c>
      <c r="B1675" s="22">
        <v>4096</v>
      </c>
      <c r="C1675" s="22" t="s">
        <v>10988</v>
      </c>
      <c r="D1675" s="22"/>
      <c r="E1675" s="22" t="s">
        <v>35589</v>
      </c>
      <c r="F1675" s="22" t="s">
        <v>35590</v>
      </c>
      <c r="G1675" s="22" t="s">
        <v>35591</v>
      </c>
      <c r="H1675" s="22" t="s">
        <v>35353</v>
      </c>
      <c r="I1675" s="22"/>
      <c r="J1675" s="22"/>
      <c r="K1675" s="22"/>
      <c r="L1675" s="22"/>
      <c r="M1675" s="22"/>
      <c r="N1675" s="22"/>
      <c r="O1675" s="22"/>
      <c r="P1675" s="22"/>
    </row>
    <row r="1676" spans="1:16" x14ac:dyDescent="0.3">
      <c r="A1676" s="22">
        <f>VLOOKUP(B1676,web_archive!D:D,1,FALSE)</f>
        <v>4097</v>
      </c>
      <c r="B1676" s="22">
        <v>4097</v>
      </c>
      <c r="C1676" s="22" t="s">
        <v>6520</v>
      </c>
      <c r="D1676" s="22"/>
      <c r="E1676" s="22" t="s">
        <v>35592</v>
      </c>
      <c r="F1676" s="22" t="s">
        <v>35593</v>
      </c>
      <c r="G1676" s="22" t="s">
        <v>35594</v>
      </c>
      <c r="H1676" s="22" t="s">
        <v>106</v>
      </c>
      <c r="I1676" s="22"/>
      <c r="J1676" s="22"/>
      <c r="K1676" s="22"/>
      <c r="L1676" s="22"/>
      <c r="M1676" s="22"/>
      <c r="N1676" s="22"/>
      <c r="O1676" s="22"/>
      <c r="P1676" s="22"/>
    </row>
    <row r="1677" spans="1:16" x14ac:dyDescent="0.3">
      <c r="A1677" s="22">
        <f>VLOOKUP(B1677,web_archive!D:D,1,FALSE)</f>
        <v>4098</v>
      </c>
      <c r="B1677" s="22">
        <v>4098</v>
      </c>
      <c r="C1677" s="22" t="s">
        <v>3057</v>
      </c>
      <c r="D1677" s="22"/>
      <c r="E1677" s="22" t="s">
        <v>35595</v>
      </c>
      <c r="F1677" s="22" t="s">
        <v>35596</v>
      </c>
      <c r="G1677" s="22" t="s">
        <v>35597</v>
      </c>
      <c r="H1677" s="22" t="s">
        <v>59</v>
      </c>
      <c r="I1677" s="22"/>
      <c r="J1677" s="22"/>
      <c r="K1677" s="22"/>
      <c r="L1677" s="22"/>
      <c r="M1677" s="22"/>
      <c r="N1677" s="22"/>
      <c r="O1677" s="22"/>
      <c r="P1677" s="22"/>
    </row>
    <row r="1678" spans="1:16" x14ac:dyDescent="0.3">
      <c r="A1678" s="22">
        <f>VLOOKUP(B1678,web_archive!D:D,1,FALSE)</f>
        <v>4100</v>
      </c>
      <c r="B1678" s="22">
        <v>4100</v>
      </c>
      <c r="C1678" s="22" t="s">
        <v>9319</v>
      </c>
      <c r="D1678" s="22"/>
      <c r="E1678" s="22" t="s">
        <v>35598</v>
      </c>
      <c r="F1678" s="22" t="s">
        <v>34295</v>
      </c>
      <c r="G1678" s="22" t="s">
        <v>35599</v>
      </c>
      <c r="H1678" s="22" t="s">
        <v>106</v>
      </c>
      <c r="I1678" s="22"/>
      <c r="J1678" s="22"/>
      <c r="K1678" s="22"/>
      <c r="L1678" s="22"/>
      <c r="M1678" s="22"/>
      <c r="N1678" s="22"/>
      <c r="O1678" s="22"/>
      <c r="P1678" s="22"/>
    </row>
    <row r="1679" spans="1:16" x14ac:dyDescent="0.3">
      <c r="A1679" s="22">
        <f>VLOOKUP(B1679,web_archive!D:D,1,FALSE)</f>
        <v>4101</v>
      </c>
      <c r="B1679" s="22">
        <v>4101</v>
      </c>
      <c r="C1679" s="22" t="s">
        <v>8706</v>
      </c>
      <c r="D1679" s="22"/>
      <c r="E1679" s="22" t="s">
        <v>35600</v>
      </c>
      <c r="F1679" s="22" t="s">
        <v>33025</v>
      </c>
      <c r="G1679" s="22" t="s">
        <v>35601</v>
      </c>
      <c r="H1679" s="22" t="s">
        <v>59</v>
      </c>
      <c r="I1679" s="22"/>
      <c r="J1679" s="22"/>
      <c r="K1679" s="22"/>
      <c r="L1679" s="22"/>
      <c r="M1679" s="22"/>
      <c r="N1679" s="22"/>
      <c r="O1679" s="22"/>
      <c r="P1679" s="22"/>
    </row>
    <row r="1680" spans="1:16" x14ac:dyDescent="0.3">
      <c r="A1680" s="22">
        <f>VLOOKUP(B1680,web_archive!D:D,1,FALSE)</f>
        <v>4102</v>
      </c>
      <c r="B1680" s="22">
        <v>4102</v>
      </c>
      <c r="C1680" s="22" t="s">
        <v>10610</v>
      </c>
      <c r="D1680" s="22"/>
      <c r="E1680" s="22" t="s">
        <v>35602</v>
      </c>
      <c r="F1680" s="22" t="s">
        <v>35603</v>
      </c>
      <c r="G1680" s="22" t="s">
        <v>35604</v>
      </c>
      <c r="H1680" s="22" t="s">
        <v>223</v>
      </c>
      <c r="I1680" s="22"/>
      <c r="J1680" s="22"/>
      <c r="K1680" s="22"/>
      <c r="L1680" s="22"/>
      <c r="M1680" s="22"/>
      <c r="N1680" s="22"/>
      <c r="O1680" s="22"/>
      <c r="P1680" s="22"/>
    </row>
    <row r="1681" spans="1:16" x14ac:dyDescent="0.3">
      <c r="A1681" s="22">
        <f>VLOOKUP(B1681,web_archive!D:D,1,FALSE)</f>
        <v>4103</v>
      </c>
      <c r="B1681" s="22">
        <v>4103</v>
      </c>
      <c r="C1681" s="22" t="s">
        <v>5298</v>
      </c>
      <c r="D1681" s="22"/>
      <c r="E1681" s="22" t="s">
        <v>35605</v>
      </c>
      <c r="F1681" s="22" t="s">
        <v>35606</v>
      </c>
      <c r="G1681" s="22" t="s">
        <v>35607</v>
      </c>
      <c r="H1681" s="22" t="s">
        <v>34850</v>
      </c>
      <c r="I1681" s="22"/>
      <c r="J1681" s="22"/>
      <c r="K1681" s="22"/>
      <c r="L1681" s="22"/>
      <c r="M1681" s="22"/>
      <c r="N1681" s="22"/>
      <c r="O1681" s="22"/>
      <c r="P1681" s="22"/>
    </row>
    <row r="1682" spans="1:16" x14ac:dyDescent="0.3">
      <c r="A1682" s="22">
        <f>VLOOKUP(B1682,web_archive!D:D,1,FALSE)</f>
        <v>4104</v>
      </c>
      <c r="B1682" s="22">
        <v>4104</v>
      </c>
      <c r="C1682" s="22" t="s">
        <v>8318</v>
      </c>
      <c r="D1682" s="22"/>
      <c r="E1682" s="22" t="s">
        <v>35608</v>
      </c>
      <c r="F1682" s="22" t="s">
        <v>35609</v>
      </c>
      <c r="G1682" s="22" t="s">
        <v>35610</v>
      </c>
      <c r="H1682" s="22" t="s">
        <v>35353</v>
      </c>
      <c r="I1682" s="22"/>
      <c r="J1682" s="22"/>
      <c r="K1682" s="22"/>
      <c r="L1682" s="22"/>
      <c r="M1682" s="22"/>
      <c r="N1682" s="22"/>
      <c r="O1682" s="22"/>
      <c r="P1682" s="22"/>
    </row>
    <row r="1683" spans="1:16" x14ac:dyDescent="0.3">
      <c r="A1683" s="22">
        <f>VLOOKUP(B1683,web_archive!D:D,1,FALSE)</f>
        <v>4105</v>
      </c>
      <c r="B1683" s="22">
        <v>4105</v>
      </c>
      <c r="C1683" s="22" t="s">
        <v>6436</v>
      </c>
      <c r="D1683" s="22"/>
      <c r="E1683" s="22" t="s">
        <v>35611</v>
      </c>
      <c r="F1683" s="22" t="s">
        <v>35612</v>
      </c>
      <c r="G1683" s="22" t="s">
        <v>35613</v>
      </c>
      <c r="H1683" s="22" t="s">
        <v>59</v>
      </c>
      <c r="I1683" s="22"/>
      <c r="J1683" s="22"/>
      <c r="K1683" s="22"/>
      <c r="L1683" s="22"/>
      <c r="M1683" s="22"/>
      <c r="N1683" s="22"/>
      <c r="O1683" s="22"/>
      <c r="P1683" s="22"/>
    </row>
    <row r="1684" spans="1:16" x14ac:dyDescent="0.3">
      <c r="A1684" s="22">
        <f>VLOOKUP(B1684,web_archive!D:D,1,FALSE)</f>
        <v>4106</v>
      </c>
      <c r="B1684" s="22">
        <v>4106</v>
      </c>
      <c r="C1684" s="22" t="s">
        <v>6879</v>
      </c>
      <c r="D1684" s="22"/>
      <c r="E1684" s="22" t="s">
        <v>35614</v>
      </c>
      <c r="F1684" s="22" t="s">
        <v>35615</v>
      </c>
      <c r="G1684" s="22" t="s">
        <v>35616</v>
      </c>
      <c r="H1684" s="22" t="s">
        <v>35353</v>
      </c>
      <c r="I1684" s="22"/>
      <c r="J1684" s="22"/>
      <c r="K1684" s="22"/>
      <c r="L1684" s="22"/>
      <c r="M1684" s="22"/>
      <c r="N1684" s="22"/>
      <c r="O1684" s="22"/>
      <c r="P1684" s="22"/>
    </row>
    <row r="1685" spans="1:16" x14ac:dyDescent="0.3">
      <c r="A1685" s="22">
        <f>VLOOKUP(B1685,web_archive!D:D,1,FALSE)</f>
        <v>4107</v>
      </c>
      <c r="B1685" s="22">
        <v>4107</v>
      </c>
      <c r="C1685" s="22" t="s">
        <v>10372</v>
      </c>
      <c r="D1685" s="22"/>
      <c r="E1685" s="22" t="s">
        <v>35617</v>
      </c>
      <c r="F1685" s="22" t="s">
        <v>35618</v>
      </c>
      <c r="G1685" s="22" t="s">
        <v>35619</v>
      </c>
      <c r="H1685" s="22" t="s">
        <v>106</v>
      </c>
      <c r="I1685" s="22"/>
      <c r="J1685" s="22"/>
      <c r="K1685" s="22"/>
      <c r="L1685" s="22"/>
      <c r="M1685" s="22"/>
      <c r="N1685" s="22"/>
      <c r="O1685" s="22"/>
      <c r="P1685" s="22"/>
    </row>
    <row r="1686" spans="1:16" x14ac:dyDescent="0.3">
      <c r="A1686" s="22">
        <f>VLOOKUP(B1686,web_archive!D:D,1,FALSE)</f>
        <v>4108</v>
      </c>
      <c r="B1686" s="22">
        <v>4108</v>
      </c>
      <c r="C1686" s="22" t="s">
        <v>6962</v>
      </c>
      <c r="D1686" s="22"/>
      <c r="E1686" s="22" t="s">
        <v>35620</v>
      </c>
      <c r="F1686" s="22" t="s">
        <v>35621</v>
      </c>
      <c r="G1686" s="22" t="s">
        <v>35622</v>
      </c>
      <c r="H1686" s="22" t="s">
        <v>223</v>
      </c>
      <c r="I1686" s="22"/>
      <c r="J1686" s="22"/>
      <c r="K1686" s="22"/>
      <c r="L1686" s="22"/>
      <c r="M1686" s="22"/>
      <c r="N1686" s="22"/>
      <c r="O1686" s="22"/>
      <c r="P1686" s="22"/>
    </row>
    <row r="1687" spans="1:16" x14ac:dyDescent="0.3">
      <c r="A1687" s="22">
        <f>VLOOKUP(B1687,web_archive!D:D,1,FALSE)</f>
        <v>4109</v>
      </c>
      <c r="B1687" s="22">
        <v>4109</v>
      </c>
      <c r="C1687" s="22" t="s">
        <v>5621</v>
      </c>
      <c r="D1687" s="22"/>
      <c r="E1687" s="22" t="s">
        <v>35623</v>
      </c>
      <c r="F1687" s="22" t="s">
        <v>35624</v>
      </c>
      <c r="G1687" s="22" t="s">
        <v>35625</v>
      </c>
      <c r="H1687" s="22" t="s">
        <v>223</v>
      </c>
      <c r="I1687" s="22"/>
      <c r="J1687" s="22"/>
      <c r="K1687" s="22"/>
      <c r="L1687" s="22"/>
      <c r="M1687" s="22"/>
      <c r="N1687" s="22"/>
      <c r="O1687" s="22"/>
      <c r="P1687" s="22"/>
    </row>
    <row r="1688" spans="1:16" x14ac:dyDescent="0.3">
      <c r="A1688" s="22">
        <f>VLOOKUP(B1688,web_archive!D:D,1,FALSE)</f>
        <v>4110</v>
      </c>
      <c r="B1688" s="22">
        <v>4110</v>
      </c>
      <c r="C1688" s="22" t="s">
        <v>4433</v>
      </c>
      <c r="D1688" s="22"/>
      <c r="E1688" s="22" t="s">
        <v>35626</v>
      </c>
      <c r="F1688" s="22" t="s">
        <v>35627</v>
      </c>
      <c r="G1688" s="22" t="s">
        <v>35628</v>
      </c>
      <c r="H1688" s="22" t="s">
        <v>35369</v>
      </c>
      <c r="I1688" s="22"/>
      <c r="J1688" s="22"/>
      <c r="K1688" s="22"/>
      <c r="L1688" s="22"/>
      <c r="M1688" s="22"/>
      <c r="N1688" s="22"/>
      <c r="O1688" s="22"/>
      <c r="P1688" s="22"/>
    </row>
    <row r="1689" spans="1:16" x14ac:dyDescent="0.3">
      <c r="A1689" s="22">
        <f>VLOOKUP(B1689,web_archive!D:D,1,FALSE)</f>
        <v>4111</v>
      </c>
      <c r="B1689" s="22">
        <v>4111</v>
      </c>
      <c r="C1689" s="22" t="s">
        <v>9719</v>
      </c>
      <c r="D1689" s="22"/>
      <c r="E1689" s="22" t="s">
        <v>35629</v>
      </c>
      <c r="F1689" s="22" t="s">
        <v>35630</v>
      </c>
      <c r="G1689" s="22" t="s">
        <v>35631</v>
      </c>
      <c r="H1689" s="22" t="s">
        <v>35353</v>
      </c>
      <c r="I1689" s="22"/>
      <c r="J1689" s="22"/>
      <c r="K1689" s="22"/>
      <c r="L1689" s="22"/>
      <c r="M1689" s="22"/>
      <c r="N1689" s="22"/>
      <c r="O1689" s="22"/>
      <c r="P1689" s="22"/>
    </row>
    <row r="1690" spans="1:16" x14ac:dyDescent="0.3">
      <c r="A1690" s="22">
        <f>VLOOKUP(B1690,web_archive!D:D,1,FALSE)</f>
        <v>4112</v>
      </c>
      <c r="B1690" s="22">
        <v>4112</v>
      </c>
      <c r="C1690" s="22" t="s">
        <v>6448</v>
      </c>
      <c r="D1690" s="22"/>
      <c r="E1690" s="22" t="s">
        <v>35632</v>
      </c>
      <c r="F1690" s="22" t="s">
        <v>35633</v>
      </c>
      <c r="G1690" s="22" t="s">
        <v>35634</v>
      </c>
      <c r="H1690" s="22" t="s">
        <v>35369</v>
      </c>
      <c r="I1690" s="22"/>
      <c r="J1690" s="22"/>
      <c r="K1690" s="22"/>
      <c r="L1690" s="22"/>
      <c r="M1690" s="22"/>
      <c r="N1690" s="22"/>
      <c r="O1690" s="22"/>
      <c r="P1690" s="22"/>
    </row>
    <row r="1691" spans="1:16" x14ac:dyDescent="0.3">
      <c r="A1691" s="22">
        <f>VLOOKUP(B1691,web_archive!D:D,1,FALSE)</f>
        <v>4113</v>
      </c>
      <c r="B1691" s="22">
        <v>4113</v>
      </c>
      <c r="C1691" s="22" t="s">
        <v>6480</v>
      </c>
      <c r="D1691" s="22"/>
      <c r="E1691" s="22" t="s">
        <v>35635</v>
      </c>
      <c r="F1691" s="22" t="s">
        <v>35636</v>
      </c>
      <c r="G1691" s="22" t="s">
        <v>35637</v>
      </c>
      <c r="H1691" s="22" t="s">
        <v>223</v>
      </c>
      <c r="I1691" s="22"/>
      <c r="J1691" s="22"/>
      <c r="K1691" s="22"/>
      <c r="L1691" s="22"/>
      <c r="M1691" s="22"/>
      <c r="N1691" s="22"/>
      <c r="O1691" s="22"/>
      <c r="P1691" s="22"/>
    </row>
    <row r="1692" spans="1:16" x14ac:dyDescent="0.3">
      <c r="A1692" s="22">
        <f>VLOOKUP(B1692,web_archive!D:D,1,FALSE)</f>
        <v>4114</v>
      </c>
      <c r="B1692" s="22">
        <v>4114</v>
      </c>
      <c r="C1692" s="22" t="s">
        <v>520</v>
      </c>
      <c r="D1692" s="22"/>
      <c r="E1692" s="22" t="s">
        <v>35638</v>
      </c>
      <c r="F1692" s="22" t="s">
        <v>35639</v>
      </c>
      <c r="G1692" s="22" t="s">
        <v>35640</v>
      </c>
      <c r="H1692" s="22" t="s">
        <v>59</v>
      </c>
      <c r="I1692" s="22"/>
      <c r="J1692" s="22"/>
      <c r="K1692" s="22"/>
      <c r="L1692" s="22"/>
      <c r="M1692" s="22"/>
      <c r="N1692" s="22"/>
      <c r="O1692" s="22"/>
      <c r="P1692" s="22"/>
    </row>
    <row r="1693" spans="1:16" x14ac:dyDescent="0.3">
      <c r="A1693" s="22">
        <f>VLOOKUP(B1693,web_archive!D:D,1,FALSE)</f>
        <v>4114</v>
      </c>
      <c r="B1693" s="22">
        <v>4114</v>
      </c>
      <c r="C1693" s="22" t="s">
        <v>520</v>
      </c>
      <c r="D1693" s="22"/>
      <c r="E1693" s="22" t="s">
        <v>35638</v>
      </c>
      <c r="F1693" s="22" t="s">
        <v>35639</v>
      </c>
      <c r="G1693" s="22" t="s">
        <v>35640</v>
      </c>
      <c r="H1693" s="22" t="s">
        <v>59</v>
      </c>
      <c r="I1693" s="22"/>
      <c r="J1693" s="22"/>
      <c r="K1693" s="22"/>
      <c r="L1693" s="22"/>
      <c r="M1693" s="22"/>
      <c r="N1693" s="22"/>
      <c r="O1693" s="22"/>
      <c r="P1693" s="22"/>
    </row>
    <row r="1694" spans="1:16" x14ac:dyDescent="0.3">
      <c r="A1694" s="22">
        <f>VLOOKUP(B1694,web_archive!D:D,1,FALSE)</f>
        <v>4115</v>
      </c>
      <c r="B1694" s="22">
        <v>4115</v>
      </c>
      <c r="C1694" s="22" t="s">
        <v>5325</v>
      </c>
      <c r="D1694" s="22"/>
      <c r="E1694" s="22" t="s">
        <v>35641</v>
      </c>
      <c r="F1694" s="22" t="s">
        <v>34261</v>
      </c>
      <c r="G1694" s="22" t="s">
        <v>35642</v>
      </c>
      <c r="H1694" s="22" t="s">
        <v>35353</v>
      </c>
      <c r="I1694" s="22"/>
      <c r="J1694" s="22"/>
      <c r="K1694" s="22"/>
      <c r="L1694" s="22"/>
      <c r="M1694" s="22"/>
      <c r="N1694" s="22"/>
      <c r="O1694" s="22"/>
      <c r="P1694" s="22"/>
    </row>
    <row r="1695" spans="1:16" x14ac:dyDescent="0.3">
      <c r="A1695" s="22">
        <f>VLOOKUP(B1695,web_archive!D:D,1,FALSE)</f>
        <v>4116</v>
      </c>
      <c r="B1695" s="22">
        <v>4116</v>
      </c>
      <c r="C1695" s="22" t="s">
        <v>5598</v>
      </c>
      <c r="D1695" s="22"/>
      <c r="E1695" s="22" t="s">
        <v>35643</v>
      </c>
      <c r="F1695" s="22" t="s">
        <v>34853</v>
      </c>
      <c r="G1695" s="22" t="s">
        <v>35644</v>
      </c>
      <c r="H1695" s="22" t="s">
        <v>223</v>
      </c>
      <c r="I1695" s="22"/>
      <c r="J1695" s="22"/>
      <c r="K1695" s="22"/>
      <c r="L1695" s="22"/>
      <c r="M1695" s="22"/>
      <c r="N1695" s="22"/>
      <c r="O1695" s="22"/>
      <c r="P1695" s="22"/>
    </row>
    <row r="1696" spans="1:16" x14ac:dyDescent="0.3">
      <c r="A1696" s="22">
        <f>VLOOKUP(B1696,web_archive!D:D,1,FALSE)</f>
        <v>4117</v>
      </c>
      <c r="B1696" s="22">
        <v>4117</v>
      </c>
      <c r="C1696" s="22" t="s">
        <v>9033</v>
      </c>
      <c r="D1696" s="22"/>
      <c r="E1696" s="22" t="s">
        <v>35645</v>
      </c>
      <c r="F1696" s="22" t="s">
        <v>35646</v>
      </c>
      <c r="G1696" s="22" t="s">
        <v>35647</v>
      </c>
      <c r="H1696" s="22" t="s">
        <v>35353</v>
      </c>
      <c r="I1696" s="22"/>
      <c r="J1696" s="22"/>
      <c r="K1696" s="22"/>
      <c r="L1696" s="22"/>
      <c r="M1696" s="22"/>
      <c r="N1696" s="22"/>
      <c r="O1696" s="22"/>
      <c r="P1696" s="22"/>
    </row>
    <row r="1697" spans="1:16" x14ac:dyDescent="0.3">
      <c r="A1697" s="22">
        <f>VLOOKUP(B1697,web_archive!D:D,1,FALSE)</f>
        <v>4118</v>
      </c>
      <c r="B1697" s="22">
        <v>4118</v>
      </c>
      <c r="C1697" s="22" t="s">
        <v>7520</v>
      </c>
      <c r="D1697" s="22"/>
      <c r="E1697" s="22" t="s">
        <v>35648</v>
      </c>
      <c r="F1697" s="22" t="s">
        <v>35649</v>
      </c>
      <c r="G1697" s="22" t="s">
        <v>35650</v>
      </c>
      <c r="H1697" s="22" t="s">
        <v>35353</v>
      </c>
      <c r="I1697" s="22"/>
      <c r="J1697" s="22"/>
      <c r="K1697" s="22"/>
      <c r="L1697" s="22"/>
      <c r="M1697" s="22"/>
      <c r="N1697" s="22"/>
      <c r="O1697" s="22"/>
      <c r="P1697" s="22"/>
    </row>
    <row r="1698" spans="1:16" x14ac:dyDescent="0.3">
      <c r="A1698" s="22">
        <f>VLOOKUP(B1698,web_archive!D:D,1,FALSE)</f>
        <v>4119</v>
      </c>
      <c r="B1698" s="22">
        <v>4119</v>
      </c>
      <c r="C1698" s="22" t="s">
        <v>812</v>
      </c>
      <c r="D1698" s="22"/>
      <c r="E1698" s="22" t="s">
        <v>35651</v>
      </c>
      <c r="F1698" s="22" t="s">
        <v>35652</v>
      </c>
      <c r="G1698" s="22" t="s">
        <v>35653</v>
      </c>
      <c r="H1698" s="22" t="s">
        <v>59</v>
      </c>
      <c r="I1698" s="22"/>
      <c r="J1698" s="22"/>
      <c r="K1698" s="22"/>
      <c r="L1698" s="22"/>
      <c r="M1698" s="22"/>
      <c r="N1698" s="22"/>
      <c r="O1698" s="22"/>
      <c r="P1698" s="22"/>
    </row>
    <row r="1699" spans="1:16" x14ac:dyDescent="0.3">
      <c r="A1699" s="22">
        <f>VLOOKUP(B1699,web_archive!D:D,1,FALSE)</f>
        <v>4120</v>
      </c>
      <c r="B1699" s="22">
        <v>4120</v>
      </c>
      <c r="C1699" s="22" t="s">
        <v>7516</v>
      </c>
      <c r="D1699" s="22"/>
      <c r="E1699" s="22" t="s">
        <v>35654</v>
      </c>
      <c r="F1699" s="22" t="s">
        <v>35649</v>
      </c>
      <c r="G1699" s="22" t="s">
        <v>35655</v>
      </c>
      <c r="H1699" s="22" t="s">
        <v>8972</v>
      </c>
      <c r="I1699" s="22"/>
      <c r="J1699" s="22"/>
      <c r="K1699" s="22"/>
      <c r="L1699" s="22"/>
      <c r="M1699" s="22"/>
      <c r="N1699" s="22"/>
      <c r="O1699" s="22"/>
      <c r="P1699" s="22"/>
    </row>
    <row r="1700" spans="1:16" x14ac:dyDescent="0.3">
      <c r="A1700" s="22">
        <f>VLOOKUP(B1700,web_archive!D:D,1,FALSE)</f>
        <v>4122</v>
      </c>
      <c r="B1700" s="22">
        <v>4122</v>
      </c>
      <c r="C1700" s="22" t="s">
        <v>2961</v>
      </c>
      <c r="D1700" s="22"/>
      <c r="E1700" s="22" t="s">
        <v>35656</v>
      </c>
      <c r="F1700" s="22" t="s">
        <v>35657</v>
      </c>
      <c r="G1700" s="22" t="s">
        <v>35658</v>
      </c>
      <c r="H1700" s="22" t="s">
        <v>35369</v>
      </c>
      <c r="I1700" s="22"/>
      <c r="J1700" s="22"/>
      <c r="K1700" s="22"/>
      <c r="L1700" s="22"/>
      <c r="M1700" s="22"/>
      <c r="N1700" s="22"/>
      <c r="O1700" s="22"/>
      <c r="P1700" s="22"/>
    </row>
    <row r="1701" spans="1:16" x14ac:dyDescent="0.3">
      <c r="A1701" s="22" t="e">
        <f>VLOOKUP(B1701,web_archive!D:D,1,FALSE)</f>
        <v>#N/A</v>
      </c>
      <c r="B1701" s="22">
        <v>4123</v>
      </c>
      <c r="C1701" s="22" t="s">
        <v>3520</v>
      </c>
      <c r="D1701" s="22"/>
      <c r="E1701" s="22" t="s">
        <v>35659</v>
      </c>
      <c r="F1701" s="22" t="s">
        <v>35660</v>
      </c>
      <c r="G1701" s="22" t="s">
        <v>35661</v>
      </c>
      <c r="H1701" s="22" t="s">
        <v>106</v>
      </c>
      <c r="I1701" s="22"/>
      <c r="J1701" s="22"/>
      <c r="K1701" s="22"/>
      <c r="L1701" s="22"/>
      <c r="M1701" s="22"/>
      <c r="N1701" s="22"/>
      <c r="O1701" s="22"/>
      <c r="P1701" s="22"/>
    </row>
    <row r="1702" spans="1:16" x14ac:dyDescent="0.3">
      <c r="A1702" s="22">
        <f>VLOOKUP(B1702,web_archive!D:D,1,FALSE)</f>
        <v>4124</v>
      </c>
      <c r="B1702" s="22">
        <v>4124</v>
      </c>
      <c r="C1702" s="22" t="s">
        <v>6596</v>
      </c>
      <c r="D1702" s="22"/>
      <c r="E1702" s="22" t="s">
        <v>35662</v>
      </c>
      <c r="F1702" s="22" t="s">
        <v>35663</v>
      </c>
      <c r="G1702" s="22" t="s">
        <v>35664</v>
      </c>
      <c r="H1702" s="22" t="s">
        <v>8972</v>
      </c>
      <c r="I1702" s="22"/>
      <c r="J1702" s="22"/>
      <c r="K1702" s="22"/>
      <c r="L1702" s="22"/>
      <c r="M1702" s="22"/>
      <c r="N1702" s="22"/>
      <c r="O1702" s="22"/>
      <c r="P1702" s="22"/>
    </row>
    <row r="1703" spans="1:16" x14ac:dyDescent="0.3">
      <c r="A1703" s="22">
        <f>VLOOKUP(B1703,web_archive!D:D,1,FALSE)</f>
        <v>4125</v>
      </c>
      <c r="B1703" s="22">
        <v>4125</v>
      </c>
      <c r="C1703" s="22" t="s">
        <v>2933</v>
      </c>
      <c r="D1703" s="22"/>
      <c r="E1703" s="22" t="s">
        <v>35665</v>
      </c>
      <c r="F1703" s="22" t="s">
        <v>35666</v>
      </c>
      <c r="G1703" s="22" t="s">
        <v>35667</v>
      </c>
      <c r="H1703" s="22" t="s">
        <v>35353</v>
      </c>
      <c r="I1703" s="22"/>
      <c r="J1703" s="22"/>
      <c r="K1703" s="22"/>
      <c r="L1703" s="22"/>
      <c r="M1703" s="22"/>
      <c r="N1703" s="22"/>
      <c r="O1703" s="22"/>
      <c r="P1703" s="22"/>
    </row>
    <row r="1704" spans="1:16" x14ac:dyDescent="0.3">
      <c r="A1704" s="22">
        <f>VLOOKUP(B1704,web_archive!D:D,1,FALSE)</f>
        <v>4126</v>
      </c>
      <c r="B1704" s="22">
        <v>4126</v>
      </c>
      <c r="C1704" s="22" t="s">
        <v>6713</v>
      </c>
      <c r="D1704" s="22"/>
      <c r="E1704" s="22" t="s">
        <v>35668</v>
      </c>
      <c r="F1704" s="22" t="s">
        <v>35669</v>
      </c>
      <c r="G1704" s="22" t="s">
        <v>35670</v>
      </c>
      <c r="H1704" s="22" t="s">
        <v>35353</v>
      </c>
      <c r="I1704" s="22"/>
      <c r="J1704" s="22"/>
      <c r="K1704" s="22"/>
      <c r="L1704" s="22"/>
      <c r="M1704" s="22"/>
      <c r="N1704" s="22"/>
      <c r="O1704" s="22"/>
      <c r="P1704" s="22"/>
    </row>
    <row r="1705" spans="1:16" x14ac:dyDescent="0.3">
      <c r="A1705" s="22">
        <f>VLOOKUP(B1705,web_archive!D:D,1,FALSE)</f>
        <v>4127</v>
      </c>
      <c r="B1705" s="22">
        <v>4127</v>
      </c>
      <c r="C1705" s="22" t="s">
        <v>7072</v>
      </c>
      <c r="D1705" s="22"/>
      <c r="E1705" s="22" t="s">
        <v>35671</v>
      </c>
      <c r="F1705" s="22" t="s">
        <v>35672</v>
      </c>
      <c r="G1705" s="22" t="s">
        <v>35673</v>
      </c>
      <c r="H1705" s="22" t="s">
        <v>35369</v>
      </c>
      <c r="I1705" s="22"/>
      <c r="J1705" s="22"/>
      <c r="K1705" s="22"/>
      <c r="L1705" s="22"/>
      <c r="M1705" s="22"/>
      <c r="N1705" s="22"/>
      <c r="O1705" s="22"/>
      <c r="P1705" s="22"/>
    </row>
    <row r="1706" spans="1:16" x14ac:dyDescent="0.3">
      <c r="A1706" s="22" t="e">
        <f>VLOOKUP(B1706,web_archive!D:D,1,FALSE)</f>
        <v>#N/A</v>
      </c>
      <c r="B1706" s="22">
        <v>4128</v>
      </c>
      <c r="C1706" s="22" t="s">
        <v>4654</v>
      </c>
      <c r="D1706" s="22"/>
      <c r="E1706" s="22" t="s">
        <v>35674</v>
      </c>
      <c r="F1706" s="22" t="s">
        <v>35675</v>
      </c>
      <c r="G1706" s="22" t="s">
        <v>35676</v>
      </c>
      <c r="H1706" s="22" t="s">
        <v>8972</v>
      </c>
      <c r="I1706" s="22"/>
      <c r="J1706" s="22"/>
      <c r="K1706" s="22"/>
      <c r="L1706" s="22"/>
      <c r="M1706" s="22"/>
      <c r="N1706" s="22"/>
      <c r="O1706" s="22"/>
      <c r="P1706" s="22"/>
    </row>
    <row r="1707" spans="1:16" x14ac:dyDescent="0.3">
      <c r="A1707" s="22">
        <f>VLOOKUP(B1707,web_archive!D:D,1,FALSE)</f>
        <v>4129</v>
      </c>
      <c r="B1707" s="22">
        <v>4129</v>
      </c>
      <c r="C1707" s="22" t="s">
        <v>769</v>
      </c>
      <c r="D1707" s="22"/>
      <c r="E1707" s="22" t="s">
        <v>35677</v>
      </c>
      <c r="F1707" s="22" t="s">
        <v>35678</v>
      </c>
      <c r="G1707" s="22" t="s">
        <v>35679</v>
      </c>
      <c r="H1707" s="22" t="s">
        <v>223</v>
      </c>
      <c r="I1707" s="22"/>
      <c r="J1707" s="22"/>
      <c r="K1707" s="22"/>
      <c r="L1707" s="22"/>
      <c r="M1707" s="22"/>
      <c r="N1707" s="22"/>
      <c r="O1707" s="22"/>
      <c r="P1707" s="22"/>
    </row>
    <row r="1708" spans="1:16" x14ac:dyDescent="0.3">
      <c r="A1708" s="22">
        <f>VLOOKUP(B1708,web_archive!D:D,1,FALSE)</f>
        <v>4130</v>
      </c>
      <c r="B1708" s="22">
        <v>4130</v>
      </c>
      <c r="C1708" s="22" t="s">
        <v>8820</v>
      </c>
      <c r="D1708" s="22"/>
      <c r="E1708" s="22" t="s">
        <v>35680</v>
      </c>
      <c r="F1708" s="22"/>
      <c r="G1708" s="22" t="s">
        <v>35681</v>
      </c>
      <c r="H1708" s="22" t="s">
        <v>35353</v>
      </c>
      <c r="I1708" s="22"/>
      <c r="J1708" s="22"/>
      <c r="K1708" s="22"/>
      <c r="L1708" s="22"/>
      <c r="M1708" s="22"/>
      <c r="N1708" s="22"/>
      <c r="O1708" s="22"/>
      <c r="P1708" s="22"/>
    </row>
    <row r="1709" spans="1:16" x14ac:dyDescent="0.3">
      <c r="A1709" s="22" t="e">
        <f>VLOOKUP(B1709,web_archive!D:D,1,FALSE)</f>
        <v>#N/A</v>
      </c>
      <c r="B1709" s="22">
        <v>4131</v>
      </c>
      <c r="C1709" s="22" t="s">
        <v>6795</v>
      </c>
      <c r="D1709" s="22"/>
      <c r="E1709" s="22" t="s">
        <v>35682</v>
      </c>
      <c r="F1709" s="22" t="s">
        <v>35683</v>
      </c>
      <c r="G1709" s="22" t="s">
        <v>35684</v>
      </c>
      <c r="H1709" s="22" t="s">
        <v>106</v>
      </c>
      <c r="I1709" s="22"/>
      <c r="J1709" s="22"/>
      <c r="K1709" s="22"/>
      <c r="L1709" s="22"/>
      <c r="M1709" s="22"/>
      <c r="N1709" s="22"/>
      <c r="O1709" s="22"/>
      <c r="P1709" s="22"/>
    </row>
    <row r="1710" spans="1:16" x14ac:dyDescent="0.3">
      <c r="A1710" s="22" t="e">
        <f>VLOOKUP(B1710,web_archive!D:D,1,FALSE)</f>
        <v>#N/A</v>
      </c>
      <c r="B1710" s="22">
        <v>4132</v>
      </c>
      <c r="C1710" s="22" t="s">
        <v>6737</v>
      </c>
      <c r="D1710" s="22"/>
      <c r="E1710" s="22" t="s">
        <v>35685</v>
      </c>
      <c r="F1710" s="22" t="s">
        <v>35686</v>
      </c>
      <c r="G1710" s="22" t="s">
        <v>35687</v>
      </c>
      <c r="H1710" s="22" t="s">
        <v>35369</v>
      </c>
      <c r="I1710" s="22"/>
      <c r="J1710" s="22"/>
      <c r="K1710" s="22"/>
      <c r="L1710" s="22"/>
      <c r="M1710" s="22"/>
      <c r="N1710" s="22"/>
      <c r="O1710" s="22"/>
      <c r="P1710" s="22"/>
    </row>
    <row r="1711" spans="1:16" x14ac:dyDescent="0.3">
      <c r="A1711" s="22">
        <f>VLOOKUP(B1711,web_archive!D:D,1,FALSE)</f>
        <v>4133</v>
      </c>
      <c r="B1711" s="22">
        <v>4133</v>
      </c>
      <c r="C1711" s="22" t="s">
        <v>2858</v>
      </c>
      <c r="D1711" s="22"/>
      <c r="E1711" s="22" t="s">
        <v>35688</v>
      </c>
      <c r="F1711" s="22" t="s">
        <v>35689</v>
      </c>
      <c r="G1711" s="22" t="s">
        <v>34721</v>
      </c>
      <c r="H1711" s="22" t="s">
        <v>223</v>
      </c>
      <c r="I1711" s="22"/>
      <c r="J1711" s="22"/>
      <c r="K1711" s="22"/>
      <c r="L1711" s="22"/>
      <c r="M1711" s="22"/>
      <c r="N1711" s="22"/>
      <c r="O1711" s="22"/>
      <c r="P1711" s="22"/>
    </row>
    <row r="1712" spans="1:16" x14ac:dyDescent="0.3">
      <c r="A1712" s="22" t="e">
        <f>VLOOKUP(B1712,web_archive!D:D,1,FALSE)</f>
        <v>#N/A</v>
      </c>
      <c r="B1712" s="22">
        <v>4134</v>
      </c>
      <c r="C1712" s="22" t="s">
        <v>3095</v>
      </c>
      <c r="D1712" s="22"/>
      <c r="E1712" s="22" t="s">
        <v>35690</v>
      </c>
      <c r="F1712" s="22" t="s">
        <v>35691</v>
      </c>
      <c r="G1712" s="22" t="s">
        <v>35692</v>
      </c>
      <c r="H1712" s="22" t="s">
        <v>35353</v>
      </c>
      <c r="I1712" s="22"/>
      <c r="J1712" s="22"/>
      <c r="K1712" s="22"/>
      <c r="L1712" s="22"/>
      <c r="M1712" s="22"/>
      <c r="N1712" s="22"/>
      <c r="O1712" s="22"/>
      <c r="P1712" s="22"/>
    </row>
    <row r="1713" spans="1:16" x14ac:dyDescent="0.3">
      <c r="A1713" s="22" t="e">
        <f>VLOOKUP(B1713,web_archive!D:D,1,FALSE)</f>
        <v>#N/A</v>
      </c>
      <c r="B1713" s="22">
        <v>4135</v>
      </c>
      <c r="C1713" s="22" t="s">
        <v>7291</v>
      </c>
      <c r="D1713" s="22"/>
      <c r="E1713" s="22" t="s">
        <v>35693</v>
      </c>
      <c r="F1713" s="22" t="s">
        <v>35694</v>
      </c>
      <c r="G1713" s="22" t="s">
        <v>35695</v>
      </c>
      <c r="H1713" s="22" t="s">
        <v>59</v>
      </c>
      <c r="I1713" s="22"/>
      <c r="J1713" s="22"/>
      <c r="K1713" s="22"/>
      <c r="L1713" s="22"/>
      <c r="M1713" s="22"/>
      <c r="N1713" s="22"/>
      <c r="O1713" s="22"/>
      <c r="P1713" s="22"/>
    </row>
    <row r="1714" spans="1:16" x14ac:dyDescent="0.3">
      <c r="A1714" s="22">
        <f>VLOOKUP(B1714,web_archive!D:D,1,FALSE)</f>
        <v>4136</v>
      </c>
      <c r="B1714" s="22">
        <v>4136</v>
      </c>
      <c r="C1714" s="22" t="s">
        <v>5809</v>
      </c>
      <c r="D1714" s="22"/>
      <c r="E1714" s="22" t="s">
        <v>35696</v>
      </c>
      <c r="F1714" s="22" t="s">
        <v>35697</v>
      </c>
      <c r="G1714" s="22" t="s">
        <v>35698</v>
      </c>
      <c r="H1714" s="22" t="s">
        <v>8972</v>
      </c>
      <c r="I1714" s="22"/>
      <c r="J1714" s="22"/>
      <c r="K1714" s="22"/>
      <c r="L1714" s="22"/>
      <c r="M1714" s="22"/>
      <c r="N1714" s="22"/>
      <c r="O1714" s="22"/>
      <c r="P1714" s="22"/>
    </row>
    <row r="1715" spans="1:16" x14ac:dyDescent="0.3">
      <c r="A1715" s="22" t="e">
        <f>VLOOKUP(B1715,web_archive!D:D,1,FALSE)</f>
        <v>#N/A</v>
      </c>
      <c r="B1715" s="22">
        <v>4137</v>
      </c>
      <c r="C1715" s="22" t="s">
        <v>3214</v>
      </c>
      <c r="D1715" s="22"/>
      <c r="E1715" s="22" t="s">
        <v>35699</v>
      </c>
      <c r="F1715" s="22" t="s">
        <v>35700</v>
      </c>
      <c r="G1715" s="22" t="s">
        <v>35701</v>
      </c>
      <c r="H1715" s="22" t="s">
        <v>35353</v>
      </c>
      <c r="I1715" s="22"/>
      <c r="J1715" s="22"/>
      <c r="K1715" s="22"/>
      <c r="L1715" s="22"/>
      <c r="M1715" s="22"/>
      <c r="N1715" s="22"/>
      <c r="O1715" s="22"/>
      <c r="P1715" s="22"/>
    </row>
    <row r="1716" spans="1:16" x14ac:dyDescent="0.3">
      <c r="A1716" s="22">
        <f>VLOOKUP(B1716,web_archive!D:D,1,FALSE)</f>
        <v>4138</v>
      </c>
      <c r="B1716" s="22">
        <v>4138</v>
      </c>
      <c r="C1716" s="22" t="s">
        <v>415</v>
      </c>
      <c r="D1716" s="22"/>
      <c r="E1716" s="22" t="s">
        <v>35702</v>
      </c>
      <c r="F1716" s="22" t="s">
        <v>35703</v>
      </c>
      <c r="G1716" s="22" t="s">
        <v>35704</v>
      </c>
      <c r="H1716" s="22" t="s">
        <v>8972</v>
      </c>
      <c r="I1716" s="22"/>
      <c r="J1716" s="22"/>
      <c r="K1716" s="22"/>
      <c r="L1716" s="22"/>
      <c r="M1716" s="22"/>
      <c r="N1716" s="22"/>
      <c r="O1716" s="22"/>
      <c r="P1716" s="22"/>
    </row>
    <row r="1717" spans="1:16" x14ac:dyDescent="0.3">
      <c r="A1717" s="22">
        <f>VLOOKUP(B1717,web_archive!D:D,1,FALSE)</f>
        <v>4139</v>
      </c>
      <c r="B1717" s="22">
        <v>4139</v>
      </c>
      <c r="C1717" s="22" t="s">
        <v>5664</v>
      </c>
      <c r="D1717" s="22"/>
      <c r="E1717" s="22" t="s">
        <v>35705</v>
      </c>
      <c r="F1717" s="22" t="s">
        <v>33031</v>
      </c>
      <c r="G1717" s="22" t="s">
        <v>35706</v>
      </c>
      <c r="H1717" s="22" t="s">
        <v>34850</v>
      </c>
      <c r="I1717" s="22"/>
      <c r="J1717" s="22"/>
      <c r="K1717" s="22"/>
      <c r="L1717" s="22"/>
      <c r="M1717" s="22"/>
      <c r="N1717" s="22"/>
      <c r="O1717" s="22"/>
      <c r="P1717" s="22"/>
    </row>
    <row r="1718" spans="1:16" x14ac:dyDescent="0.3">
      <c r="A1718" s="22">
        <f>VLOOKUP(B1718,web_archive!D:D,1,FALSE)</f>
        <v>4140</v>
      </c>
      <c r="B1718" s="22">
        <v>4140</v>
      </c>
      <c r="C1718" s="22" t="s">
        <v>5850</v>
      </c>
      <c r="D1718" s="22"/>
      <c r="E1718" s="22" t="s">
        <v>35707</v>
      </c>
      <c r="F1718" s="22" t="s">
        <v>35708</v>
      </c>
      <c r="G1718" s="22" t="s">
        <v>35709</v>
      </c>
      <c r="H1718" s="22" t="s">
        <v>35353</v>
      </c>
      <c r="I1718" s="22"/>
      <c r="J1718" s="22"/>
      <c r="K1718" s="22"/>
      <c r="L1718" s="22"/>
      <c r="M1718" s="22"/>
      <c r="N1718" s="22"/>
      <c r="O1718" s="22"/>
      <c r="P1718" s="22"/>
    </row>
    <row r="1719" spans="1:16" x14ac:dyDescent="0.3">
      <c r="A1719" s="22">
        <f>VLOOKUP(B1719,web_archive!D:D,1,FALSE)</f>
        <v>4141</v>
      </c>
      <c r="B1719" s="22">
        <v>4141</v>
      </c>
      <c r="C1719" s="22" t="s">
        <v>3706</v>
      </c>
      <c r="D1719" s="22"/>
      <c r="E1719" s="22" t="s">
        <v>35710</v>
      </c>
      <c r="F1719" s="22" t="s">
        <v>35711</v>
      </c>
      <c r="G1719" s="22" t="s">
        <v>35712</v>
      </c>
      <c r="H1719" s="22" t="s">
        <v>59</v>
      </c>
      <c r="I1719" s="22"/>
      <c r="J1719" s="22"/>
      <c r="K1719" s="22"/>
      <c r="L1719" s="22"/>
      <c r="M1719" s="22"/>
      <c r="N1719" s="22"/>
      <c r="O1719" s="22"/>
      <c r="P1719" s="22"/>
    </row>
    <row r="1720" spans="1:16" x14ac:dyDescent="0.3">
      <c r="A1720" s="22" t="e">
        <f>VLOOKUP(B1720,web_archive!D:D,1,FALSE)</f>
        <v>#N/A</v>
      </c>
      <c r="B1720" s="22">
        <v>4142</v>
      </c>
      <c r="C1720" s="22" t="s">
        <v>3084</v>
      </c>
      <c r="D1720" s="22"/>
      <c r="E1720" s="22" t="s">
        <v>35713</v>
      </c>
      <c r="F1720" s="22" t="s">
        <v>35714</v>
      </c>
      <c r="G1720" s="22" t="s">
        <v>35715</v>
      </c>
      <c r="H1720" s="22" t="s">
        <v>35353</v>
      </c>
      <c r="I1720" s="22"/>
      <c r="J1720" s="22"/>
      <c r="K1720" s="22"/>
      <c r="L1720" s="22"/>
      <c r="M1720" s="22"/>
      <c r="N1720" s="22"/>
      <c r="O1720" s="22"/>
      <c r="P1720" s="22"/>
    </row>
    <row r="1721" spans="1:16" x14ac:dyDescent="0.3">
      <c r="A1721" s="22" t="e">
        <f>VLOOKUP(B1721,web_archive!D:D,1,FALSE)</f>
        <v>#N/A</v>
      </c>
      <c r="B1721" s="22">
        <v>4143</v>
      </c>
      <c r="C1721" s="22" t="s">
        <v>7283</v>
      </c>
      <c r="D1721" s="22"/>
      <c r="E1721" s="22" t="s">
        <v>35716</v>
      </c>
      <c r="F1721" s="22" t="s">
        <v>35717</v>
      </c>
      <c r="G1721" s="22" t="s">
        <v>35718</v>
      </c>
      <c r="H1721" s="22" t="s">
        <v>35369</v>
      </c>
      <c r="I1721" s="22"/>
      <c r="J1721" s="22"/>
      <c r="K1721" s="22"/>
      <c r="L1721" s="22"/>
      <c r="M1721" s="22"/>
      <c r="N1721" s="22"/>
      <c r="O1721" s="22"/>
      <c r="P1721" s="22"/>
    </row>
    <row r="1722" spans="1:16" x14ac:dyDescent="0.3">
      <c r="A1722" s="22" t="e">
        <f>VLOOKUP(B1722,web_archive!D:D,1,FALSE)</f>
        <v>#N/A</v>
      </c>
      <c r="B1722" s="22">
        <v>4144</v>
      </c>
      <c r="C1722" s="22" t="s">
        <v>7354</v>
      </c>
      <c r="D1722" s="22"/>
      <c r="E1722" s="22" t="s">
        <v>35719</v>
      </c>
      <c r="F1722" s="22" t="s">
        <v>35720</v>
      </c>
      <c r="G1722" s="22" t="s">
        <v>35721</v>
      </c>
      <c r="H1722" s="22" t="s">
        <v>34850</v>
      </c>
      <c r="I1722" s="22"/>
      <c r="J1722" s="22"/>
      <c r="K1722" s="22"/>
      <c r="L1722" s="22"/>
      <c r="M1722" s="22"/>
      <c r="N1722" s="22"/>
      <c r="O1722" s="22"/>
      <c r="P1722" s="22"/>
    </row>
    <row r="1723" spans="1:16" x14ac:dyDescent="0.3">
      <c r="A1723" s="22" t="e">
        <f>VLOOKUP(B1723,web_archive!D:D,1,FALSE)</f>
        <v>#N/A</v>
      </c>
      <c r="B1723" s="22">
        <v>4145</v>
      </c>
      <c r="C1723" s="22" t="s">
        <v>912</v>
      </c>
      <c r="D1723" s="22"/>
      <c r="E1723" s="22" t="s">
        <v>35722</v>
      </c>
      <c r="F1723" s="22" t="s">
        <v>35723</v>
      </c>
      <c r="G1723" s="22" t="s">
        <v>35724</v>
      </c>
      <c r="H1723" s="22" t="s">
        <v>34850</v>
      </c>
      <c r="I1723" s="22"/>
      <c r="J1723" s="22"/>
      <c r="K1723" s="22"/>
      <c r="L1723" s="22"/>
      <c r="M1723" s="22"/>
      <c r="N1723" s="22"/>
      <c r="O1723" s="22"/>
      <c r="P1723" s="22"/>
    </row>
    <row r="1724" spans="1:16" x14ac:dyDescent="0.3">
      <c r="A1724" s="22" t="e">
        <f>VLOOKUP(B1724,web_archive!D:D,1,FALSE)</f>
        <v>#N/A</v>
      </c>
      <c r="B1724" s="22">
        <v>4146</v>
      </c>
      <c r="C1724" s="22" t="s">
        <v>6540</v>
      </c>
      <c r="D1724" s="22"/>
      <c r="E1724" s="22" t="s">
        <v>35725</v>
      </c>
      <c r="F1724" s="22" t="s">
        <v>35726</v>
      </c>
      <c r="G1724" s="22" t="s">
        <v>35727</v>
      </c>
      <c r="H1724" s="22" t="s">
        <v>8972</v>
      </c>
      <c r="I1724" s="22"/>
      <c r="J1724" s="22"/>
      <c r="K1724" s="22"/>
      <c r="L1724" s="22"/>
      <c r="M1724" s="22"/>
      <c r="N1724" s="22"/>
      <c r="O1724" s="22"/>
      <c r="P1724" s="22"/>
    </row>
    <row r="1725" spans="1:16" x14ac:dyDescent="0.3">
      <c r="A1725" s="22" t="e">
        <f>VLOOKUP(B1725,web_archive!D:D,1,FALSE)</f>
        <v>#N/A</v>
      </c>
      <c r="B1725" s="22">
        <v>4147</v>
      </c>
      <c r="C1725" s="22" t="s">
        <v>773</v>
      </c>
      <c r="D1725" s="22"/>
      <c r="E1725" s="22" t="s">
        <v>35728</v>
      </c>
      <c r="F1725" s="22" t="s">
        <v>35729</v>
      </c>
      <c r="G1725" s="22" t="s">
        <v>35730</v>
      </c>
      <c r="H1725" s="22" t="s">
        <v>35353</v>
      </c>
      <c r="I1725" s="22"/>
      <c r="J1725" s="22"/>
      <c r="K1725" s="22"/>
      <c r="L1725" s="22"/>
      <c r="M1725" s="22"/>
      <c r="N1725" s="22"/>
      <c r="O1725" s="22"/>
      <c r="P1725" s="22"/>
    </row>
    <row r="1726" spans="1:16" x14ac:dyDescent="0.3">
      <c r="A1726" s="22" t="e">
        <f>VLOOKUP(B1726,web_archive!D:D,1,FALSE)</f>
        <v>#N/A</v>
      </c>
      <c r="B1726" s="22">
        <v>4149</v>
      </c>
      <c r="C1726" s="22" t="s">
        <v>4349</v>
      </c>
      <c r="D1726" s="22"/>
      <c r="E1726" s="22" t="s">
        <v>35731</v>
      </c>
      <c r="F1726" s="22" t="s">
        <v>34888</v>
      </c>
      <c r="G1726" s="22" t="s">
        <v>35732</v>
      </c>
      <c r="H1726" s="22" t="s">
        <v>34850</v>
      </c>
      <c r="I1726" s="22"/>
      <c r="J1726" s="22"/>
      <c r="K1726" s="22"/>
      <c r="L1726" s="22"/>
      <c r="M1726" s="22"/>
      <c r="N1726" s="22"/>
      <c r="O1726" s="22"/>
      <c r="P1726" s="22"/>
    </row>
    <row r="1727" spans="1:16" x14ac:dyDescent="0.3">
      <c r="A1727" s="22">
        <f>VLOOKUP(B1727,web_archive!D:D,1,FALSE)</f>
        <v>4150</v>
      </c>
      <c r="B1727" s="22">
        <v>4150</v>
      </c>
      <c r="C1727" s="22" t="s">
        <v>4556</v>
      </c>
      <c r="D1727" s="22"/>
      <c r="E1727" s="22" t="s">
        <v>35733</v>
      </c>
      <c r="F1727" s="22" t="s">
        <v>35734</v>
      </c>
      <c r="G1727" s="22" t="s">
        <v>35735</v>
      </c>
      <c r="H1727" s="22" t="s">
        <v>59</v>
      </c>
      <c r="I1727" s="22"/>
      <c r="J1727" s="22"/>
      <c r="K1727" s="22"/>
      <c r="L1727" s="22"/>
      <c r="M1727" s="22"/>
      <c r="N1727" s="22"/>
      <c r="O1727" s="22"/>
      <c r="P1727" s="22"/>
    </row>
    <row r="1728" spans="1:16" x14ac:dyDescent="0.3">
      <c r="A1728" s="22">
        <f>VLOOKUP(B1728,web_archive!D:D,1,FALSE)</f>
        <v>4151</v>
      </c>
      <c r="B1728" s="22">
        <v>4151</v>
      </c>
      <c r="C1728" s="22" t="s">
        <v>4321</v>
      </c>
      <c r="D1728" s="22"/>
      <c r="E1728" s="22" t="s">
        <v>35736</v>
      </c>
      <c r="F1728" s="22" t="s">
        <v>35737</v>
      </c>
      <c r="G1728" s="22" t="s">
        <v>35738</v>
      </c>
      <c r="H1728" s="22" t="s">
        <v>106</v>
      </c>
      <c r="I1728" s="22"/>
      <c r="J1728" s="22"/>
      <c r="K1728" s="22"/>
      <c r="L1728" s="22"/>
      <c r="M1728" s="22"/>
      <c r="N1728" s="22"/>
      <c r="O1728" s="22"/>
      <c r="P1728" s="22"/>
    </row>
    <row r="1729" spans="1:16" x14ac:dyDescent="0.3">
      <c r="A1729" s="22">
        <f>VLOOKUP(B1729,web_archive!D:D,1,FALSE)</f>
        <v>4152</v>
      </c>
      <c r="B1729" s="22">
        <v>4152</v>
      </c>
      <c r="C1729" s="22" t="s">
        <v>4325</v>
      </c>
      <c r="D1729" s="22"/>
      <c r="E1729" s="22" t="s">
        <v>35739</v>
      </c>
      <c r="F1729" s="22" t="s">
        <v>35740</v>
      </c>
      <c r="G1729" s="22" t="s">
        <v>35741</v>
      </c>
      <c r="H1729" s="22" t="s">
        <v>34850</v>
      </c>
      <c r="I1729" s="22"/>
      <c r="J1729" s="22"/>
      <c r="K1729" s="22"/>
      <c r="L1729" s="22"/>
      <c r="M1729" s="22"/>
      <c r="N1729" s="22"/>
      <c r="O1729" s="22"/>
      <c r="P1729" s="22"/>
    </row>
    <row r="1730" spans="1:16" x14ac:dyDescent="0.3">
      <c r="A1730" s="22">
        <f>VLOOKUP(B1730,web_archive!D:D,1,FALSE)</f>
        <v>4153</v>
      </c>
      <c r="B1730" s="22">
        <v>4153</v>
      </c>
      <c r="C1730" s="22" t="s">
        <v>2539</v>
      </c>
      <c r="D1730" s="22"/>
      <c r="E1730" s="22" t="s">
        <v>35742</v>
      </c>
      <c r="F1730" s="22" t="s">
        <v>35743</v>
      </c>
      <c r="G1730" s="22" t="s">
        <v>35744</v>
      </c>
      <c r="H1730" s="22" t="s">
        <v>35353</v>
      </c>
      <c r="I1730" s="22"/>
      <c r="J1730" s="22"/>
      <c r="K1730" s="22"/>
      <c r="L1730" s="22"/>
      <c r="M1730" s="22"/>
      <c r="N1730" s="22"/>
      <c r="O1730" s="22"/>
      <c r="P1730" s="22"/>
    </row>
    <row r="1731" spans="1:16" x14ac:dyDescent="0.3">
      <c r="A1731" s="22">
        <f>VLOOKUP(B1731,web_archive!D:D,1,FALSE)</f>
        <v>4154</v>
      </c>
      <c r="B1731" s="22">
        <v>4154</v>
      </c>
      <c r="C1731" s="22" t="s">
        <v>8388</v>
      </c>
      <c r="D1731" s="22"/>
      <c r="E1731" s="22" t="s">
        <v>35745</v>
      </c>
      <c r="F1731" s="22" t="s">
        <v>35746</v>
      </c>
      <c r="G1731" s="22" t="s">
        <v>35747</v>
      </c>
      <c r="H1731" s="22" t="s">
        <v>34850</v>
      </c>
      <c r="I1731" s="22"/>
      <c r="J1731" s="22"/>
      <c r="K1731" s="22"/>
      <c r="L1731" s="22"/>
      <c r="M1731" s="22"/>
      <c r="N1731" s="22"/>
      <c r="O1731" s="22"/>
      <c r="P1731" s="22"/>
    </row>
    <row r="1732" spans="1:16" x14ac:dyDescent="0.3">
      <c r="A1732" s="22" t="e">
        <f>VLOOKUP(B1732,web_archive!D:D,1,FALSE)</f>
        <v>#N/A</v>
      </c>
      <c r="B1732" s="22">
        <v>4155</v>
      </c>
      <c r="C1732" s="22" t="s">
        <v>14013</v>
      </c>
      <c r="D1732" s="22"/>
      <c r="E1732" s="22" t="s">
        <v>35748</v>
      </c>
      <c r="F1732" s="22" t="s">
        <v>35749</v>
      </c>
      <c r="G1732" s="22" t="s">
        <v>35750</v>
      </c>
      <c r="H1732" s="22" t="s">
        <v>35353</v>
      </c>
      <c r="I1732" s="22"/>
      <c r="J1732" s="22"/>
      <c r="K1732" s="22"/>
      <c r="L1732" s="22"/>
      <c r="M1732" s="22"/>
      <c r="N1732" s="22"/>
      <c r="O1732" s="22"/>
      <c r="P1732" s="22"/>
    </row>
    <row r="1733" spans="1:16" x14ac:dyDescent="0.3">
      <c r="A1733" s="22">
        <f>VLOOKUP(B1733,web_archive!D:D,1,FALSE)</f>
        <v>4156</v>
      </c>
      <c r="B1733" s="22">
        <v>4156</v>
      </c>
      <c r="C1733" s="22" t="s">
        <v>9594</v>
      </c>
      <c r="D1733" s="22"/>
      <c r="E1733" s="22" t="s">
        <v>35751</v>
      </c>
      <c r="F1733" s="22" t="s">
        <v>35752</v>
      </c>
      <c r="G1733" s="22" t="s">
        <v>35753</v>
      </c>
      <c r="H1733" s="22" t="s">
        <v>35353</v>
      </c>
      <c r="I1733" s="22"/>
      <c r="J1733" s="22"/>
      <c r="K1733" s="22"/>
      <c r="L1733" s="22"/>
      <c r="M1733" s="22"/>
      <c r="N1733" s="22"/>
      <c r="O1733" s="22"/>
      <c r="P1733" s="22"/>
    </row>
    <row r="1734" spans="1:16" x14ac:dyDescent="0.3">
      <c r="A1734" s="22">
        <f>VLOOKUP(B1734,web_archive!D:D,1,FALSE)</f>
        <v>4157</v>
      </c>
      <c r="B1734" s="22">
        <v>4157</v>
      </c>
      <c r="C1734" s="22" t="s">
        <v>4564</v>
      </c>
      <c r="D1734" s="22"/>
      <c r="E1734" s="22" t="s">
        <v>35754</v>
      </c>
      <c r="F1734" s="22" t="s">
        <v>35755</v>
      </c>
      <c r="G1734" s="22" t="s">
        <v>35756</v>
      </c>
      <c r="H1734" s="22" t="s">
        <v>35353</v>
      </c>
      <c r="I1734" s="22"/>
      <c r="J1734" s="22"/>
      <c r="K1734" s="22"/>
      <c r="L1734" s="22"/>
      <c r="M1734" s="22"/>
      <c r="N1734" s="22"/>
      <c r="O1734" s="22"/>
      <c r="P1734" s="22"/>
    </row>
    <row r="1735" spans="1:16" x14ac:dyDescent="0.3">
      <c r="A1735" s="22">
        <f>VLOOKUP(B1735,web_archive!D:D,1,FALSE)</f>
        <v>4158</v>
      </c>
      <c r="B1735" s="22">
        <v>4158</v>
      </c>
      <c r="C1735" s="22" t="s">
        <v>4155</v>
      </c>
      <c r="D1735" s="22"/>
      <c r="E1735" s="22" t="s">
        <v>35757</v>
      </c>
      <c r="F1735" s="22" t="s">
        <v>35758</v>
      </c>
      <c r="G1735" s="22" t="s">
        <v>35759</v>
      </c>
      <c r="H1735" s="22" t="s">
        <v>59</v>
      </c>
      <c r="I1735" s="22"/>
      <c r="J1735" s="22"/>
      <c r="K1735" s="22"/>
      <c r="L1735" s="22"/>
      <c r="M1735" s="22"/>
      <c r="N1735" s="22"/>
      <c r="O1735" s="22"/>
      <c r="P1735" s="22"/>
    </row>
    <row r="1736" spans="1:16" x14ac:dyDescent="0.3">
      <c r="A1736" s="22">
        <f>VLOOKUP(B1736,web_archive!D:D,1,FALSE)</f>
        <v>4159</v>
      </c>
      <c r="B1736" s="22">
        <v>4159</v>
      </c>
      <c r="C1736" s="22" t="s">
        <v>7084</v>
      </c>
      <c r="D1736" s="22"/>
      <c r="E1736" s="22" t="s">
        <v>35760</v>
      </c>
      <c r="F1736" s="22" t="s">
        <v>35761</v>
      </c>
      <c r="G1736" s="22" t="s">
        <v>35762</v>
      </c>
      <c r="H1736" s="22" t="s">
        <v>223</v>
      </c>
      <c r="I1736" s="22"/>
      <c r="J1736" s="22"/>
      <c r="K1736" s="22"/>
      <c r="L1736" s="22"/>
      <c r="M1736" s="22"/>
      <c r="N1736" s="22"/>
      <c r="O1736" s="22"/>
      <c r="P1736" s="22"/>
    </row>
    <row r="1737" spans="1:16" x14ac:dyDescent="0.3">
      <c r="A1737" s="22">
        <f>VLOOKUP(B1737,web_archive!D:D,1,FALSE)</f>
        <v>4160</v>
      </c>
      <c r="B1737" s="22">
        <v>4160</v>
      </c>
      <c r="C1737" s="22" t="s">
        <v>399</v>
      </c>
      <c r="D1737" s="22"/>
      <c r="E1737" s="22" t="s">
        <v>35763</v>
      </c>
      <c r="F1737" s="22" t="s">
        <v>35764</v>
      </c>
      <c r="G1737" s="22" t="s">
        <v>35765</v>
      </c>
      <c r="H1737" s="22" t="s">
        <v>106</v>
      </c>
      <c r="I1737" s="22"/>
      <c r="J1737" s="22"/>
      <c r="K1737" s="22"/>
      <c r="L1737" s="22"/>
      <c r="M1737" s="22"/>
      <c r="N1737" s="22"/>
      <c r="O1737" s="22"/>
      <c r="P1737" s="22"/>
    </row>
    <row r="1738" spans="1:16" x14ac:dyDescent="0.3">
      <c r="A1738" s="22">
        <f>VLOOKUP(B1738,web_archive!D:D,1,FALSE)</f>
        <v>4161</v>
      </c>
      <c r="B1738" s="22">
        <v>4161</v>
      </c>
      <c r="C1738" s="22" t="s">
        <v>4707</v>
      </c>
      <c r="D1738" s="22"/>
      <c r="E1738" s="22" t="s">
        <v>35766</v>
      </c>
      <c r="F1738" s="22" t="s">
        <v>35767</v>
      </c>
      <c r="G1738" s="22" t="s">
        <v>35768</v>
      </c>
      <c r="H1738" s="22" t="s">
        <v>35369</v>
      </c>
      <c r="I1738" s="22"/>
      <c r="J1738" s="22"/>
      <c r="K1738" s="22"/>
      <c r="L1738" s="22"/>
      <c r="M1738" s="22"/>
      <c r="N1738" s="22"/>
      <c r="O1738" s="22"/>
      <c r="P1738" s="22"/>
    </row>
    <row r="1739" spans="1:16" x14ac:dyDescent="0.3">
      <c r="A1739" s="22">
        <f>VLOOKUP(B1739,web_archive!D:D,1,FALSE)</f>
        <v>4162</v>
      </c>
      <c r="B1739" s="22">
        <v>4162</v>
      </c>
      <c r="C1739" s="22" t="s">
        <v>4834</v>
      </c>
      <c r="D1739" s="22"/>
      <c r="E1739" s="22" t="s">
        <v>35769</v>
      </c>
      <c r="F1739" s="22" t="s">
        <v>35770</v>
      </c>
      <c r="G1739" s="22" t="s">
        <v>35771</v>
      </c>
      <c r="H1739" s="22" t="s">
        <v>59</v>
      </c>
      <c r="I1739" s="22"/>
      <c r="J1739" s="22"/>
      <c r="K1739" s="22"/>
      <c r="L1739" s="22"/>
      <c r="M1739" s="22"/>
      <c r="N1739" s="22"/>
      <c r="O1739" s="22"/>
      <c r="P1739" s="22"/>
    </row>
    <row r="1740" spans="1:16" x14ac:dyDescent="0.3">
      <c r="A1740" s="22">
        <f>VLOOKUP(B1740,web_archive!D:D,1,FALSE)</f>
        <v>4163</v>
      </c>
      <c r="B1740" s="22">
        <v>4163</v>
      </c>
      <c r="C1740" s="22" t="s">
        <v>4842</v>
      </c>
      <c r="D1740" s="22"/>
      <c r="E1740" s="22" t="s">
        <v>35772</v>
      </c>
      <c r="F1740" s="22" t="s">
        <v>35773</v>
      </c>
      <c r="G1740" s="22" t="s">
        <v>35774</v>
      </c>
      <c r="H1740" s="22" t="s">
        <v>35353</v>
      </c>
      <c r="I1740" s="22"/>
      <c r="J1740" s="22"/>
      <c r="K1740" s="22"/>
      <c r="L1740" s="22"/>
      <c r="M1740" s="22"/>
      <c r="N1740" s="22"/>
      <c r="O1740" s="22"/>
      <c r="P1740" s="22"/>
    </row>
    <row r="1741" spans="1:16" x14ac:dyDescent="0.3">
      <c r="A1741" s="22">
        <f>VLOOKUP(B1741,web_archive!D:D,1,FALSE)</f>
        <v>4164</v>
      </c>
      <c r="B1741" s="22">
        <v>4164</v>
      </c>
      <c r="C1741" s="22" t="s">
        <v>4890</v>
      </c>
      <c r="D1741" s="22"/>
      <c r="E1741" s="22" t="s">
        <v>35775</v>
      </c>
      <c r="F1741" s="22" t="s">
        <v>34914</v>
      </c>
      <c r="G1741" s="22" t="s">
        <v>35776</v>
      </c>
      <c r="H1741" s="22" t="s">
        <v>106</v>
      </c>
      <c r="I1741" s="22"/>
      <c r="J1741" s="22"/>
      <c r="K1741" s="22"/>
      <c r="L1741" s="22"/>
      <c r="M1741" s="22"/>
      <c r="N1741" s="22"/>
      <c r="O1741" s="22"/>
      <c r="P1741" s="22"/>
    </row>
    <row r="1742" spans="1:16" x14ac:dyDescent="0.3">
      <c r="A1742" s="22">
        <f>VLOOKUP(B1742,web_archive!D:D,1,FALSE)</f>
        <v>4165</v>
      </c>
      <c r="B1742" s="22">
        <v>4165</v>
      </c>
      <c r="C1742" s="22" t="s">
        <v>4477</v>
      </c>
      <c r="D1742" s="22"/>
      <c r="E1742" s="22" t="s">
        <v>35777</v>
      </c>
      <c r="F1742" s="22" t="s">
        <v>35778</v>
      </c>
      <c r="G1742" s="22" t="s">
        <v>35779</v>
      </c>
      <c r="H1742" s="22" t="s">
        <v>35353</v>
      </c>
      <c r="I1742" s="22"/>
      <c r="J1742" s="22"/>
      <c r="K1742" s="22"/>
      <c r="L1742" s="22"/>
      <c r="M1742" s="22"/>
      <c r="N1742" s="22"/>
      <c r="O1742" s="22"/>
      <c r="P1742" s="22"/>
    </row>
    <row r="1743" spans="1:16" x14ac:dyDescent="0.3">
      <c r="A1743" s="22">
        <f>VLOOKUP(B1743,web_archive!D:D,1,FALSE)</f>
        <v>4166</v>
      </c>
      <c r="B1743" s="22">
        <v>4166</v>
      </c>
      <c r="C1743" s="22" t="s">
        <v>7076</v>
      </c>
      <c r="D1743" s="22"/>
      <c r="E1743" s="22" t="s">
        <v>35780</v>
      </c>
      <c r="F1743" s="22" t="s">
        <v>35781</v>
      </c>
      <c r="G1743" s="22" t="s">
        <v>35782</v>
      </c>
      <c r="H1743" s="22" t="s">
        <v>59</v>
      </c>
      <c r="I1743" s="22"/>
      <c r="J1743" s="22"/>
      <c r="K1743" s="22"/>
      <c r="L1743" s="22"/>
      <c r="M1743" s="22"/>
      <c r="N1743" s="22"/>
      <c r="O1743" s="22"/>
      <c r="P1743" s="22"/>
    </row>
    <row r="1744" spans="1:16" x14ac:dyDescent="0.3">
      <c r="A1744" s="22">
        <f>VLOOKUP(B1744,web_archive!D:D,1,FALSE)</f>
        <v>4167</v>
      </c>
      <c r="B1744" s="22">
        <v>4167</v>
      </c>
      <c r="C1744" s="22" t="s">
        <v>7052</v>
      </c>
      <c r="D1744" s="22"/>
      <c r="E1744" s="22" t="s">
        <v>35783</v>
      </c>
      <c r="F1744" s="22" t="s">
        <v>35784</v>
      </c>
      <c r="G1744" s="22" t="s">
        <v>35785</v>
      </c>
      <c r="H1744" s="22" t="s">
        <v>35353</v>
      </c>
      <c r="I1744" s="22"/>
      <c r="J1744" s="22"/>
      <c r="K1744" s="22"/>
      <c r="L1744" s="22"/>
      <c r="M1744" s="22"/>
      <c r="N1744" s="22"/>
      <c r="O1744" s="22"/>
      <c r="P1744" s="22"/>
    </row>
    <row r="1745" spans="1:16" x14ac:dyDescent="0.3">
      <c r="A1745" s="22" t="e">
        <f>VLOOKUP(B1745,web_archive!D:D,1,FALSE)</f>
        <v>#N/A</v>
      </c>
      <c r="B1745" s="22">
        <v>4168</v>
      </c>
      <c r="C1745" s="22" t="s">
        <v>2810</v>
      </c>
      <c r="D1745" s="22"/>
      <c r="E1745" s="22" t="s">
        <v>35786</v>
      </c>
      <c r="F1745" s="22" t="s">
        <v>35787</v>
      </c>
      <c r="G1745" s="22" t="s">
        <v>35788</v>
      </c>
      <c r="H1745" s="22" t="s">
        <v>106</v>
      </c>
      <c r="I1745" s="22"/>
      <c r="J1745" s="22"/>
      <c r="K1745" s="22"/>
      <c r="L1745" s="22"/>
      <c r="M1745" s="22"/>
      <c r="N1745" s="22"/>
      <c r="O1745" s="22"/>
      <c r="P1745" s="22"/>
    </row>
    <row r="1746" spans="1:16" x14ac:dyDescent="0.3">
      <c r="A1746" s="22">
        <f>VLOOKUP(B1746,web_archive!D:D,1,FALSE)</f>
        <v>4169</v>
      </c>
      <c r="B1746" s="22">
        <v>4169</v>
      </c>
      <c r="C1746" s="22" t="s">
        <v>2799</v>
      </c>
      <c r="D1746" s="22"/>
      <c r="E1746" s="22" t="s">
        <v>35789</v>
      </c>
      <c r="F1746" s="22" t="s">
        <v>35790</v>
      </c>
      <c r="G1746" s="22" t="s">
        <v>35791</v>
      </c>
      <c r="H1746" s="22" t="s">
        <v>35369</v>
      </c>
      <c r="I1746" s="22"/>
      <c r="J1746" s="22"/>
      <c r="K1746" s="22"/>
      <c r="L1746" s="22"/>
      <c r="M1746" s="22"/>
      <c r="N1746" s="22"/>
      <c r="O1746" s="22"/>
      <c r="P1746" s="22"/>
    </row>
    <row r="1747" spans="1:16" x14ac:dyDescent="0.3">
      <c r="A1747" s="22">
        <f>VLOOKUP(B1747,web_archive!D:D,1,FALSE)</f>
        <v>4170</v>
      </c>
      <c r="B1747" s="22">
        <v>4170</v>
      </c>
      <c r="C1747" s="22" t="s">
        <v>2795</v>
      </c>
      <c r="D1747" s="22"/>
      <c r="E1747" s="22" t="s">
        <v>35792</v>
      </c>
      <c r="F1747" s="22" t="s">
        <v>35793</v>
      </c>
      <c r="G1747" s="22" t="s">
        <v>35794</v>
      </c>
      <c r="H1747" s="22" t="s">
        <v>59</v>
      </c>
      <c r="I1747" s="22"/>
      <c r="J1747" s="22"/>
      <c r="K1747" s="22"/>
      <c r="L1747" s="22"/>
      <c r="M1747" s="22"/>
      <c r="N1747" s="22"/>
      <c r="O1747" s="22"/>
      <c r="P1747" s="22"/>
    </row>
    <row r="1748" spans="1:16" x14ac:dyDescent="0.3">
      <c r="A1748" s="22" t="e">
        <f>VLOOKUP(B1748,web_archive!D:D,1,FALSE)</f>
        <v>#N/A</v>
      </c>
      <c r="B1748" s="22">
        <v>4171</v>
      </c>
      <c r="C1748" s="22" t="s">
        <v>2814</v>
      </c>
      <c r="D1748" s="22"/>
      <c r="E1748" s="22" t="s">
        <v>35795</v>
      </c>
      <c r="F1748" s="22" t="s">
        <v>35796</v>
      </c>
      <c r="G1748" s="22" t="s">
        <v>35797</v>
      </c>
      <c r="H1748" s="22" t="s">
        <v>35353</v>
      </c>
      <c r="I1748" s="22"/>
      <c r="J1748" s="22"/>
      <c r="K1748" s="22"/>
      <c r="L1748" s="22"/>
      <c r="M1748" s="22"/>
      <c r="N1748" s="22"/>
      <c r="O1748" s="22"/>
      <c r="P1748" s="22"/>
    </row>
    <row r="1749" spans="1:16" x14ac:dyDescent="0.3">
      <c r="A1749" s="22">
        <f>VLOOKUP(B1749,web_archive!D:D,1,FALSE)</f>
        <v>4172</v>
      </c>
      <c r="B1749" s="22">
        <v>4172</v>
      </c>
      <c r="C1749" s="22" t="s">
        <v>9963</v>
      </c>
      <c r="D1749" s="22"/>
      <c r="E1749" s="22" t="s">
        <v>35798</v>
      </c>
      <c r="F1749" s="22" t="s">
        <v>35799</v>
      </c>
      <c r="G1749" s="22" t="s">
        <v>35800</v>
      </c>
      <c r="H1749" s="22" t="s">
        <v>35353</v>
      </c>
      <c r="I1749" s="22"/>
      <c r="J1749" s="22"/>
      <c r="K1749" s="22"/>
      <c r="L1749" s="22"/>
      <c r="M1749" s="22"/>
      <c r="N1749" s="22"/>
      <c r="O1749" s="22"/>
      <c r="P1749" s="22"/>
    </row>
    <row r="1750" spans="1:16" x14ac:dyDescent="0.3">
      <c r="A1750" s="22">
        <f>VLOOKUP(B1750,web_archive!D:D,1,FALSE)</f>
        <v>4173</v>
      </c>
      <c r="B1750" s="22">
        <v>4173</v>
      </c>
      <c r="C1750" s="22" t="s">
        <v>2899</v>
      </c>
      <c r="D1750" s="22"/>
      <c r="E1750" s="22" t="s">
        <v>35801</v>
      </c>
      <c r="F1750" s="22" t="s">
        <v>35802</v>
      </c>
      <c r="G1750" s="22" t="s">
        <v>35803</v>
      </c>
      <c r="H1750" s="22" t="s">
        <v>59</v>
      </c>
      <c r="I1750" s="22"/>
      <c r="J1750" s="22"/>
      <c r="K1750" s="22"/>
      <c r="L1750" s="22"/>
      <c r="M1750" s="22"/>
      <c r="N1750" s="22"/>
      <c r="O1750" s="22"/>
      <c r="P1750" s="22"/>
    </row>
    <row r="1751" spans="1:16" x14ac:dyDescent="0.3">
      <c r="A1751" s="22" t="e">
        <f>VLOOKUP(B1751,web_archive!D:D,1,FALSE)</f>
        <v>#N/A</v>
      </c>
      <c r="B1751" s="22">
        <v>4174</v>
      </c>
      <c r="C1751" s="22" t="s">
        <v>2941</v>
      </c>
      <c r="D1751" s="22"/>
      <c r="E1751" s="22" t="s">
        <v>35804</v>
      </c>
      <c r="F1751" s="22" t="s">
        <v>35805</v>
      </c>
      <c r="G1751" s="22" t="s">
        <v>35806</v>
      </c>
      <c r="H1751" s="22" t="s">
        <v>223</v>
      </c>
      <c r="I1751" s="22"/>
      <c r="J1751" s="22"/>
      <c r="K1751" s="22"/>
      <c r="L1751" s="22"/>
      <c r="M1751" s="22"/>
      <c r="N1751" s="22"/>
      <c r="O1751" s="22"/>
      <c r="P1751" s="22"/>
    </row>
    <row r="1752" spans="1:16" x14ac:dyDescent="0.3">
      <c r="A1752" s="22">
        <f>VLOOKUP(B1752,web_archive!D:D,1,FALSE)</f>
        <v>4176</v>
      </c>
      <c r="B1752" s="22">
        <v>4176</v>
      </c>
      <c r="C1752" s="22" t="s">
        <v>3445</v>
      </c>
      <c r="D1752" s="22"/>
      <c r="E1752" s="22" t="s">
        <v>35807</v>
      </c>
      <c r="F1752" s="22" t="s">
        <v>35808</v>
      </c>
      <c r="G1752" s="22" t="s">
        <v>35809</v>
      </c>
      <c r="H1752" s="22" t="s">
        <v>35353</v>
      </c>
      <c r="I1752" s="22"/>
      <c r="J1752" s="22"/>
      <c r="K1752" s="22"/>
      <c r="L1752" s="22"/>
      <c r="M1752" s="22"/>
      <c r="N1752" s="22"/>
      <c r="O1752" s="22"/>
      <c r="P1752" s="22"/>
    </row>
    <row r="1753" spans="1:16" x14ac:dyDescent="0.3">
      <c r="A1753" s="22">
        <f>VLOOKUP(B1753,web_archive!D:D,1,FALSE)</f>
        <v>4177</v>
      </c>
      <c r="B1753" s="22">
        <v>4177</v>
      </c>
      <c r="C1753" s="22" t="s">
        <v>3437</v>
      </c>
      <c r="D1753" s="22"/>
      <c r="E1753" s="22" t="s">
        <v>35810</v>
      </c>
      <c r="F1753" s="22" t="s">
        <v>33951</v>
      </c>
      <c r="G1753" s="22" t="s">
        <v>35811</v>
      </c>
      <c r="H1753" s="22" t="s">
        <v>35369</v>
      </c>
      <c r="I1753" s="22"/>
      <c r="J1753" s="22"/>
      <c r="K1753" s="22"/>
      <c r="L1753" s="22"/>
      <c r="M1753" s="22"/>
      <c r="N1753" s="22"/>
      <c r="O1753" s="22"/>
      <c r="P1753" s="22"/>
    </row>
    <row r="1754" spans="1:16" x14ac:dyDescent="0.3">
      <c r="A1754" s="22">
        <f>VLOOKUP(B1754,web_archive!D:D,1,FALSE)</f>
        <v>4178</v>
      </c>
      <c r="B1754" s="22">
        <v>4178</v>
      </c>
      <c r="C1754" s="22" t="s">
        <v>3155</v>
      </c>
      <c r="D1754" s="22"/>
      <c r="E1754" s="22" t="s">
        <v>35812</v>
      </c>
      <c r="F1754" s="22" t="s">
        <v>35813</v>
      </c>
      <c r="G1754" s="22" t="s">
        <v>35814</v>
      </c>
      <c r="H1754" s="22" t="s">
        <v>223</v>
      </c>
      <c r="I1754" s="22"/>
      <c r="J1754" s="22"/>
      <c r="K1754" s="22"/>
      <c r="L1754" s="22"/>
      <c r="M1754" s="22"/>
      <c r="N1754" s="22"/>
      <c r="O1754" s="22"/>
      <c r="P1754" s="22"/>
    </row>
    <row r="1755" spans="1:16" x14ac:dyDescent="0.3">
      <c r="A1755" s="22">
        <f>VLOOKUP(B1755,web_archive!D:D,1,FALSE)</f>
        <v>4179</v>
      </c>
      <c r="B1755" s="22">
        <v>4179</v>
      </c>
      <c r="C1755" s="22" t="s">
        <v>3115</v>
      </c>
      <c r="D1755" s="22"/>
      <c r="E1755" s="22" t="s">
        <v>35815</v>
      </c>
      <c r="F1755" s="22" t="s">
        <v>35816</v>
      </c>
      <c r="G1755" s="22" t="s">
        <v>35817</v>
      </c>
      <c r="H1755" s="22" t="s">
        <v>223</v>
      </c>
      <c r="I1755" s="22"/>
      <c r="J1755" s="22"/>
      <c r="K1755" s="22"/>
      <c r="L1755" s="22"/>
      <c r="M1755" s="22"/>
      <c r="N1755" s="22"/>
      <c r="O1755" s="22"/>
      <c r="P1755" s="22"/>
    </row>
    <row r="1756" spans="1:16" x14ac:dyDescent="0.3">
      <c r="A1756" s="22">
        <f>VLOOKUP(B1756,web_archive!D:D,1,FALSE)</f>
        <v>4180</v>
      </c>
      <c r="B1756" s="22">
        <v>4180</v>
      </c>
      <c r="C1756" s="22" t="s">
        <v>3230</v>
      </c>
      <c r="D1756" s="22"/>
      <c r="E1756" s="22" t="s">
        <v>35818</v>
      </c>
      <c r="F1756" s="22" t="s">
        <v>35819</v>
      </c>
      <c r="G1756" s="22" t="s">
        <v>35820</v>
      </c>
      <c r="H1756" s="22" t="s">
        <v>35353</v>
      </c>
      <c r="I1756" s="22"/>
      <c r="J1756" s="22"/>
      <c r="K1756" s="22"/>
      <c r="L1756" s="22"/>
      <c r="M1756" s="22"/>
      <c r="N1756" s="22"/>
      <c r="O1756" s="22"/>
      <c r="P1756" s="22"/>
    </row>
    <row r="1757" spans="1:16" x14ac:dyDescent="0.3">
      <c r="A1757" s="22">
        <f>VLOOKUP(B1757,web_archive!D:D,1,FALSE)</f>
        <v>4181</v>
      </c>
      <c r="B1757" s="22">
        <v>4181</v>
      </c>
      <c r="C1757" s="22" t="s">
        <v>3029</v>
      </c>
      <c r="D1757" s="22"/>
      <c r="E1757" s="22" t="s">
        <v>35821</v>
      </c>
      <c r="F1757" s="22" t="s">
        <v>35822</v>
      </c>
      <c r="G1757" s="22" t="s">
        <v>35823</v>
      </c>
      <c r="H1757" s="22" t="s">
        <v>59</v>
      </c>
      <c r="I1757" s="22"/>
      <c r="J1757" s="22"/>
      <c r="K1757" s="22"/>
      <c r="L1757" s="22"/>
      <c r="M1757" s="22"/>
      <c r="N1757" s="22"/>
      <c r="O1757" s="22"/>
      <c r="P1757" s="22"/>
    </row>
    <row r="1758" spans="1:16" x14ac:dyDescent="0.3">
      <c r="A1758" s="22">
        <f>VLOOKUP(B1758,web_archive!D:D,1,FALSE)</f>
        <v>4182</v>
      </c>
      <c r="B1758" s="22">
        <v>4182</v>
      </c>
      <c r="C1758" s="22" t="s">
        <v>2985</v>
      </c>
      <c r="D1758" s="22"/>
      <c r="E1758" s="22" t="s">
        <v>35824</v>
      </c>
      <c r="F1758" s="22" t="s">
        <v>35825</v>
      </c>
      <c r="G1758" s="22" t="s">
        <v>35826</v>
      </c>
      <c r="H1758" s="22" t="s">
        <v>35353</v>
      </c>
      <c r="I1758" s="22"/>
      <c r="J1758" s="22"/>
      <c r="K1758" s="22"/>
      <c r="L1758" s="22"/>
      <c r="M1758" s="22"/>
      <c r="N1758" s="22"/>
      <c r="O1758" s="22"/>
      <c r="P1758" s="22"/>
    </row>
    <row r="1759" spans="1:16" x14ac:dyDescent="0.3">
      <c r="A1759" s="22">
        <f>VLOOKUP(B1759,web_archive!D:D,1,FALSE)</f>
        <v>4183</v>
      </c>
      <c r="B1759" s="22">
        <v>4183</v>
      </c>
      <c r="C1759" s="22" t="s">
        <v>10298</v>
      </c>
      <c r="D1759" s="22"/>
      <c r="E1759" s="22" t="s">
        <v>35827</v>
      </c>
      <c r="F1759" s="22" t="s">
        <v>35828</v>
      </c>
      <c r="G1759" s="22" t="s">
        <v>35829</v>
      </c>
      <c r="H1759" s="22" t="s">
        <v>223</v>
      </c>
      <c r="I1759" s="22"/>
      <c r="J1759" s="22"/>
      <c r="K1759" s="22"/>
      <c r="L1759" s="22"/>
      <c r="M1759" s="22"/>
      <c r="N1759" s="22"/>
      <c r="O1759" s="22"/>
      <c r="P1759" s="22"/>
    </row>
    <row r="1760" spans="1:16" x14ac:dyDescent="0.3">
      <c r="A1760" s="22">
        <f>VLOOKUP(B1760,web_archive!D:D,1,FALSE)</f>
        <v>4184</v>
      </c>
      <c r="B1760" s="22">
        <v>4184</v>
      </c>
      <c r="C1760" s="22" t="s">
        <v>5975</v>
      </c>
      <c r="D1760" s="22"/>
      <c r="E1760" s="22" t="s">
        <v>35830</v>
      </c>
      <c r="F1760" s="22" t="s">
        <v>35831</v>
      </c>
      <c r="G1760" s="22" t="s">
        <v>35832</v>
      </c>
      <c r="H1760" s="22" t="s">
        <v>35353</v>
      </c>
      <c r="I1760" s="22"/>
      <c r="J1760" s="22"/>
      <c r="K1760" s="22"/>
      <c r="L1760" s="22"/>
      <c r="M1760" s="22"/>
      <c r="N1760" s="22"/>
      <c r="O1760" s="22"/>
      <c r="P1760" s="22"/>
    </row>
    <row r="1761" spans="1:16" x14ac:dyDescent="0.3">
      <c r="A1761" s="22">
        <f>VLOOKUP(B1761,web_archive!D:D,1,FALSE)</f>
        <v>4185</v>
      </c>
      <c r="B1761" s="22">
        <v>4185</v>
      </c>
      <c r="C1761" s="22" t="s">
        <v>8407</v>
      </c>
      <c r="D1761" s="22"/>
      <c r="E1761" s="22" t="s">
        <v>35833</v>
      </c>
      <c r="F1761" s="22" t="s">
        <v>35834</v>
      </c>
      <c r="G1761" s="22" t="s">
        <v>35835</v>
      </c>
      <c r="H1761" s="22" t="s">
        <v>35369</v>
      </c>
      <c r="I1761" s="22"/>
      <c r="J1761" s="22"/>
      <c r="K1761" s="22"/>
      <c r="L1761" s="22"/>
      <c r="M1761" s="22"/>
      <c r="N1761" s="22"/>
      <c r="O1761" s="22"/>
      <c r="P1761" s="22"/>
    </row>
    <row r="1762" spans="1:16" x14ac:dyDescent="0.3">
      <c r="A1762" s="22">
        <f>VLOOKUP(B1762,web_archive!D:D,1,FALSE)</f>
        <v>4186</v>
      </c>
      <c r="B1762" s="22">
        <v>4186</v>
      </c>
      <c r="C1762" s="22" t="s">
        <v>8122</v>
      </c>
      <c r="D1762" s="22"/>
      <c r="E1762" s="22" t="s">
        <v>35836</v>
      </c>
      <c r="F1762" s="22" t="s">
        <v>35837</v>
      </c>
      <c r="G1762" s="22" t="s">
        <v>35838</v>
      </c>
      <c r="H1762" s="22" t="s">
        <v>106</v>
      </c>
      <c r="I1762" s="22"/>
      <c r="J1762" s="22"/>
      <c r="K1762" s="22"/>
      <c r="L1762" s="22"/>
      <c r="M1762" s="22"/>
      <c r="N1762" s="22"/>
      <c r="O1762" s="22"/>
      <c r="P1762" s="22"/>
    </row>
    <row r="1763" spans="1:16" x14ac:dyDescent="0.3">
      <c r="A1763" s="22" t="e">
        <f>VLOOKUP(B1763,web_archive!D:D,1,FALSE)</f>
        <v>#N/A</v>
      </c>
      <c r="B1763" s="22">
        <v>4187</v>
      </c>
      <c r="C1763" s="22" t="s">
        <v>8166</v>
      </c>
      <c r="D1763" s="22"/>
      <c r="E1763" s="22" t="s">
        <v>35839</v>
      </c>
      <c r="F1763" s="22" t="s">
        <v>35840</v>
      </c>
      <c r="G1763" s="22" t="s">
        <v>35841</v>
      </c>
      <c r="H1763" s="22" t="s">
        <v>34850</v>
      </c>
      <c r="I1763" s="22"/>
      <c r="J1763" s="22"/>
      <c r="K1763" s="22"/>
      <c r="L1763" s="22"/>
      <c r="M1763" s="22"/>
      <c r="N1763" s="22"/>
      <c r="O1763" s="22"/>
      <c r="P1763" s="22"/>
    </row>
    <row r="1764" spans="1:16" x14ac:dyDescent="0.3">
      <c r="A1764" s="22">
        <f>VLOOKUP(B1764,web_archive!D:D,1,FALSE)</f>
        <v>4188</v>
      </c>
      <c r="B1764" s="22">
        <v>4188</v>
      </c>
      <c r="C1764" s="22" t="s">
        <v>6018</v>
      </c>
      <c r="D1764" s="22"/>
      <c r="E1764" s="22" t="s">
        <v>35842</v>
      </c>
      <c r="F1764" s="22" t="s">
        <v>35843</v>
      </c>
      <c r="G1764" s="22" t="s">
        <v>35844</v>
      </c>
      <c r="H1764" s="22" t="s">
        <v>35369</v>
      </c>
      <c r="I1764" s="22"/>
      <c r="J1764" s="22"/>
      <c r="K1764" s="22"/>
      <c r="L1764" s="22"/>
      <c r="M1764" s="22"/>
      <c r="N1764" s="22"/>
      <c r="O1764" s="22"/>
      <c r="P1764" s="22"/>
    </row>
    <row r="1765" spans="1:16" x14ac:dyDescent="0.3">
      <c r="A1765" s="22">
        <f>VLOOKUP(B1765,web_archive!D:D,1,FALSE)</f>
        <v>4189</v>
      </c>
      <c r="B1765" s="22">
        <v>4189</v>
      </c>
      <c r="C1765" s="22" t="s">
        <v>10875</v>
      </c>
      <c r="D1765" s="22"/>
      <c r="E1765" s="22" t="s">
        <v>35845</v>
      </c>
      <c r="F1765" s="22" t="s">
        <v>35846</v>
      </c>
      <c r="G1765" s="22" t="s">
        <v>35847</v>
      </c>
      <c r="H1765" s="22" t="s">
        <v>59</v>
      </c>
      <c r="I1765" s="22"/>
      <c r="J1765" s="22"/>
      <c r="K1765" s="22"/>
      <c r="L1765" s="22"/>
      <c r="M1765" s="22"/>
      <c r="N1765" s="22"/>
      <c r="O1765" s="22"/>
      <c r="P1765" s="22"/>
    </row>
    <row r="1766" spans="1:16" x14ac:dyDescent="0.3">
      <c r="A1766" s="22" t="e">
        <f>VLOOKUP(B1766,web_archive!D:D,1,FALSE)</f>
        <v>#N/A</v>
      </c>
      <c r="B1766" s="22">
        <v>4190</v>
      </c>
      <c r="C1766" s="22" t="s">
        <v>10871</v>
      </c>
      <c r="D1766" s="22"/>
      <c r="E1766" s="22" t="s">
        <v>35848</v>
      </c>
      <c r="F1766" s="22" t="s">
        <v>35849</v>
      </c>
      <c r="G1766" s="22" t="s">
        <v>35850</v>
      </c>
      <c r="H1766" s="22" t="s">
        <v>34850</v>
      </c>
      <c r="I1766" s="22"/>
      <c r="J1766" s="22"/>
      <c r="K1766" s="22"/>
      <c r="L1766" s="22"/>
      <c r="M1766" s="22"/>
      <c r="N1766" s="22"/>
      <c r="O1766" s="22"/>
      <c r="P1766" s="22"/>
    </row>
    <row r="1767" spans="1:16" x14ac:dyDescent="0.3">
      <c r="A1767" s="22">
        <f>VLOOKUP(B1767,web_archive!D:D,1,FALSE)</f>
        <v>4191</v>
      </c>
      <c r="B1767" s="22">
        <v>4191</v>
      </c>
      <c r="C1767" s="22" t="s">
        <v>6170</v>
      </c>
      <c r="D1767" s="22"/>
      <c r="E1767" s="22" t="s">
        <v>35851</v>
      </c>
      <c r="F1767" s="22" t="s">
        <v>35852</v>
      </c>
      <c r="G1767" s="22" t="s">
        <v>35853</v>
      </c>
      <c r="H1767" s="22" t="s">
        <v>59</v>
      </c>
      <c r="I1767" s="22"/>
      <c r="J1767" s="22"/>
      <c r="K1767" s="22"/>
      <c r="L1767" s="22"/>
      <c r="M1767" s="22"/>
      <c r="N1767" s="22"/>
      <c r="O1767" s="22"/>
      <c r="P1767" s="22"/>
    </row>
    <row r="1768" spans="1:16" x14ac:dyDescent="0.3">
      <c r="A1768" s="22">
        <f>VLOOKUP(B1768,web_archive!D:D,1,FALSE)</f>
        <v>4192</v>
      </c>
      <c r="B1768" s="22">
        <v>4192</v>
      </c>
      <c r="C1768" s="22" t="s">
        <v>8529</v>
      </c>
      <c r="D1768" s="22"/>
      <c r="E1768" s="22" t="s">
        <v>35854</v>
      </c>
      <c r="F1768" s="22" t="s">
        <v>35855</v>
      </c>
      <c r="G1768" s="22" t="s">
        <v>35856</v>
      </c>
      <c r="H1768" s="22" t="s">
        <v>35353</v>
      </c>
      <c r="I1768" s="22"/>
      <c r="J1768" s="22"/>
      <c r="K1768" s="22"/>
      <c r="L1768" s="22"/>
      <c r="M1768" s="22"/>
      <c r="N1768" s="22"/>
      <c r="O1768" s="22"/>
      <c r="P1768" s="22"/>
    </row>
    <row r="1769" spans="1:16" x14ac:dyDescent="0.3">
      <c r="A1769" s="22">
        <f>VLOOKUP(B1769,web_archive!D:D,1,FALSE)</f>
        <v>4193</v>
      </c>
      <c r="B1769" s="22">
        <v>4193</v>
      </c>
      <c r="C1769" s="22" t="s">
        <v>6260</v>
      </c>
      <c r="D1769" s="22"/>
      <c r="E1769" s="22" t="s">
        <v>35857</v>
      </c>
      <c r="F1769" s="22" t="s">
        <v>35858</v>
      </c>
      <c r="G1769" s="22" t="s">
        <v>35859</v>
      </c>
      <c r="H1769" s="22" t="s">
        <v>34850</v>
      </c>
      <c r="I1769" s="22"/>
      <c r="J1769" s="22"/>
      <c r="K1769" s="22"/>
      <c r="L1769" s="22"/>
      <c r="M1769" s="22"/>
      <c r="N1769" s="22"/>
      <c r="O1769" s="22"/>
      <c r="P1769" s="22"/>
    </row>
    <row r="1770" spans="1:16" x14ac:dyDescent="0.3">
      <c r="A1770" s="22">
        <f>VLOOKUP(B1770,web_archive!D:D,1,FALSE)</f>
        <v>4194</v>
      </c>
      <c r="B1770" s="22">
        <v>4194</v>
      </c>
      <c r="C1770" s="22" t="s">
        <v>8636</v>
      </c>
      <c r="D1770" s="22"/>
      <c r="E1770" s="22" t="s">
        <v>35860</v>
      </c>
      <c r="F1770" s="22" t="s">
        <v>35861</v>
      </c>
      <c r="G1770" s="22" t="s">
        <v>35862</v>
      </c>
      <c r="H1770" s="22" t="s">
        <v>59</v>
      </c>
      <c r="I1770" s="22"/>
      <c r="J1770" s="22"/>
      <c r="K1770" s="22"/>
      <c r="L1770" s="22"/>
      <c r="M1770" s="22"/>
      <c r="N1770" s="22"/>
      <c r="O1770" s="22"/>
      <c r="P1770" s="22"/>
    </row>
    <row r="1771" spans="1:16" x14ac:dyDescent="0.3">
      <c r="A1771" s="22">
        <f>VLOOKUP(B1771,web_archive!D:D,1,FALSE)</f>
        <v>4195</v>
      </c>
      <c r="B1771" s="22">
        <v>4195</v>
      </c>
      <c r="C1771" s="22" t="s">
        <v>5979</v>
      </c>
      <c r="D1771" s="22"/>
      <c r="E1771" s="22" t="s">
        <v>35863</v>
      </c>
      <c r="F1771" s="22" t="s">
        <v>35864</v>
      </c>
      <c r="G1771" s="22" t="s">
        <v>35865</v>
      </c>
      <c r="H1771" s="22" t="s">
        <v>35369</v>
      </c>
      <c r="I1771" s="22"/>
      <c r="J1771" s="22"/>
      <c r="K1771" s="22"/>
      <c r="L1771" s="22"/>
      <c r="M1771" s="22"/>
      <c r="N1771" s="22"/>
      <c r="O1771" s="22"/>
      <c r="P1771" s="22"/>
    </row>
    <row r="1772" spans="1:16" x14ac:dyDescent="0.3">
      <c r="A1772" s="22">
        <f>VLOOKUP(B1772,web_archive!D:D,1,FALSE)</f>
        <v>4196</v>
      </c>
      <c r="B1772" s="22">
        <v>4196</v>
      </c>
      <c r="C1772" s="22" t="s">
        <v>6456</v>
      </c>
      <c r="D1772" s="22"/>
      <c r="E1772" s="22" t="s">
        <v>35866</v>
      </c>
      <c r="F1772" s="22" t="s">
        <v>35867</v>
      </c>
      <c r="G1772" s="22" t="s">
        <v>35868</v>
      </c>
      <c r="H1772" s="22" t="s">
        <v>34850</v>
      </c>
      <c r="I1772" s="22"/>
      <c r="J1772" s="22"/>
      <c r="K1772" s="22"/>
      <c r="L1772" s="22"/>
      <c r="M1772" s="22"/>
      <c r="N1772" s="22"/>
      <c r="O1772" s="22"/>
      <c r="P1772" s="22"/>
    </row>
    <row r="1773" spans="1:16" x14ac:dyDescent="0.3">
      <c r="A1773" s="22">
        <f>VLOOKUP(B1773,web_archive!D:D,1,FALSE)</f>
        <v>4197</v>
      </c>
      <c r="B1773" s="22">
        <v>4197</v>
      </c>
      <c r="C1773" s="22" t="s">
        <v>6509</v>
      </c>
      <c r="D1773" s="22"/>
      <c r="E1773" s="22" t="s">
        <v>35869</v>
      </c>
      <c r="F1773" s="22" t="s">
        <v>35870</v>
      </c>
      <c r="G1773" s="22" t="s">
        <v>35871</v>
      </c>
      <c r="H1773" s="22" t="s">
        <v>223</v>
      </c>
      <c r="I1773" s="22"/>
      <c r="J1773" s="22"/>
      <c r="K1773" s="22"/>
      <c r="L1773" s="22"/>
      <c r="M1773" s="22"/>
      <c r="N1773" s="22"/>
      <c r="O1773" s="22"/>
      <c r="P1773" s="22"/>
    </row>
    <row r="1774" spans="1:16" x14ac:dyDescent="0.3">
      <c r="A1774" s="22" t="e">
        <f>VLOOKUP(B1774,web_archive!D:D,1,FALSE)</f>
        <v>#N/A</v>
      </c>
      <c r="B1774" s="22">
        <v>4198</v>
      </c>
      <c r="C1774" s="22" t="s">
        <v>6544</v>
      </c>
      <c r="D1774" s="22"/>
      <c r="E1774" s="22" t="s">
        <v>35872</v>
      </c>
      <c r="F1774" s="22" t="s">
        <v>35873</v>
      </c>
      <c r="G1774" s="22" t="s">
        <v>35874</v>
      </c>
      <c r="H1774" s="22" t="s">
        <v>35369</v>
      </c>
      <c r="I1774" s="22"/>
      <c r="J1774" s="22"/>
      <c r="K1774" s="22"/>
      <c r="L1774" s="22"/>
      <c r="M1774" s="22"/>
      <c r="N1774" s="22"/>
      <c r="O1774" s="22"/>
      <c r="P1774" s="22"/>
    </row>
    <row r="1775" spans="1:16" x14ac:dyDescent="0.3">
      <c r="A1775" s="22">
        <f>VLOOKUP(B1775,web_archive!D:D,1,FALSE)</f>
        <v>4199</v>
      </c>
      <c r="B1775" s="22">
        <v>4199</v>
      </c>
      <c r="C1775" s="22" t="s">
        <v>6635</v>
      </c>
      <c r="D1775" s="22"/>
      <c r="E1775" s="22" t="s">
        <v>35875</v>
      </c>
      <c r="F1775" s="22" t="s">
        <v>35876</v>
      </c>
      <c r="G1775" s="22" t="s">
        <v>35877</v>
      </c>
      <c r="H1775" s="22" t="s">
        <v>106</v>
      </c>
      <c r="I1775" s="22"/>
      <c r="J1775" s="22"/>
      <c r="K1775" s="22"/>
      <c r="L1775" s="22"/>
      <c r="M1775" s="22"/>
      <c r="N1775" s="22"/>
      <c r="O1775" s="22"/>
      <c r="P1775" s="22"/>
    </row>
    <row r="1776" spans="1:16" x14ac:dyDescent="0.3">
      <c r="A1776" s="22">
        <f>VLOOKUP(B1776,web_archive!D:D,1,FALSE)</f>
        <v>4200</v>
      </c>
      <c r="B1776" s="22">
        <v>4200</v>
      </c>
      <c r="C1776" s="22" t="s">
        <v>6600</v>
      </c>
      <c r="D1776" s="22"/>
      <c r="E1776" s="22" t="s">
        <v>35878</v>
      </c>
      <c r="F1776" s="22" t="s">
        <v>35879</v>
      </c>
      <c r="G1776" s="22" t="s">
        <v>35880</v>
      </c>
      <c r="H1776" s="22" t="s">
        <v>106</v>
      </c>
      <c r="I1776" s="22"/>
      <c r="J1776" s="22"/>
      <c r="K1776" s="22"/>
      <c r="L1776" s="22"/>
      <c r="M1776" s="22"/>
      <c r="N1776" s="22"/>
      <c r="O1776" s="22"/>
      <c r="P1776" s="22"/>
    </row>
    <row r="1777" spans="1:16" x14ac:dyDescent="0.3">
      <c r="A1777" s="22">
        <f>VLOOKUP(B1777,web_archive!D:D,1,FALSE)</f>
        <v>4201</v>
      </c>
      <c r="B1777" s="22">
        <v>4201</v>
      </c>
      <c r="C1777" s="22" t="s">
        <v>6398</v>
      </c>
      <c r="D1777" s="22"/>
      <c r="E1777" s="22" t="s">
        <v>35881</v>
      </c>
      <c r="F1777" s="22" t="s">
        <v>35882</v>
      </c>
      <c r="G1777" s="22" t="s">
        <v>35883</v>
      </c>
      <c r="H1777" s="22" t="s">
        <v>59</v>
      </c>
      <c r="I1777" s="22"/>
      <c r="J1777" s="22"/>
      <c r="K1777" s="22"/>
      <c r="L1777" s="22"/>
      <c r="M1777" s="22"/>
      <c r="N1777" s="22"/>
      <c r="O1777" s="22"/>
      <c r="P1777" s="22"/>
    </row>
    <row r="1778" spans="1:16" x14ac:dyDescent="0.3">
      <c r="A1778" s="22">
        <f>VLOOKUP(B1778,web_archive!D:D,1,FALSE)</f>
        <v>4202</v>
      </c>
      <c r="B1778" s="22">
        <v>4202</v>
      </c>
      <c r="C1778" s="22" t="s">
        <v>2230</v>
      </c>
      <c r="D1778" s="22"/>
      <c r="E1778" s="22" t="s">
        <v>35884</v>
      </c>
      <c r="F1778" s="22" t="s">
        <v>35885</v>
      </c>
      <c r="G1778" s="22" t="s">
        <v>35886</v>
      </c>
      <c r="H1778" s="22" t="s">
        <v>35353</v>
      </c>
      <c r="I1778" s="22"/>
      <c r="J1778" s="22"/>
      <c r="K1778" s="22"/>
      <c r="L1778" s="22"/>
      <c r="M1778" s="22"/>
      <c r="N1778" s="22"/>
      <c r="O1778" s="22"/>
      <c r="P1778" s="22"/>
    </row>
    <row r="1779" spans="1:16" x14ac:dyDescent="0.3">
      <c r="A1779" s="22">
        <f>VLOOKUP(B1779,web_archive!D:D,1,FALSE)</f>
        <v>4203</v>
      </c>
      <c r="B1779" s="22">
        <v>4203</v>
      </c>
      <c r="C1779" s="22" t="s">
        <v>6949</v>
      </c>
      <c r="D1779" s="22"/>
      <c r="E1779" s="22" t="s">
        <v>35887</v>
      </c>
      <c r="F1779" s="22" t="s">
        <v>35888</v>
      </c>
      <c r="G1779" s="22" t="s">
        <v>35889</v>
      </c>
      <c r="H1779" s="22" t="s">
        <v>35353</v>
      </c>
      <c r="I1779" s="22"/>
      <c r="J1779" s="22"/>
      <c r="K1779" s="22"/>
      <c r="L1779" s="22"/>
      <c r="M1779" s="22"/>
      <c r="N1779" s="22"/>
      <c r="O1779" s="22"/>
      <c r="P1779" s="22"/>
    </row>
    <row r="1780" spans="1:16" x14ac:dyDescent="0.3">
      <c r="A1780" s="22">
        <f>VLOOKUP(B1780,web_archive!D:D,1,FALSE)</f>
        <v>4204</v>
      </c>
      <c r="B1780" s="22">
        <v>4204</v>
      </c>
      <c r="C1780" s="22" t="s">
        <v>6682</v>
      </c>
      <c r="D1780" s="22"/>
      <c r="E1780" s="22" t="s">
        <v>35890</v>
      </c>
      <c r="F1780" s="22" t="s">
        <v>35891</v>
      </c>
      <c r="G1780" s="22" t="s">
        <v>35892</v>
      </c>
      <c r="H1780" s="22" t="s">
        <v>106</v>
      </c>
      <c r="I1780" s="22"/>
      <c r="J1780" s="22"/>
      <c r="K1780" s="22"/>
      <c r="L1780" s="22"/>
      <c r="M1780" s="22"/>
      <c r="N1780" s="22"/>
      <c r="O1780" s="22"/>
      <c r="P1780" s="22"/>
    </row>
    <row r="1781" spans="1:16" x14ac:dyDescent="0.3">
      <c r="A1781" s="22">
        <f>VLOOKUP(B1781,web_archive!D:D,1,FALSE)</f>
        <v>4205</v>
      </c>
      <c r="B1781" s="22">
        <v>4205</v>
      </c>
      <c r="C1781" s="22" t="s">
        <v>6666</v>
      </c>
      <c r="D1781" s="22"/>
      <c r="E1781" s="22" t="s">
        <v>35893</v>
      </c>
      <c r="F1781" s="22" t="s">
        <v>35894</v>
      </c>
      <c r="G1781" s="22" t="s">
        <v>35895</v>
      </c>
      <c r="H1781" s="22" t="s">
        <v>34850</v>
      </c>
      <c r="I1781" s="22"/>
      <c r="J1781" s="22"/>
      <c r="K1781" s="22"/>
      <c r="L1781" s="22"/>
      <c r="M1781" s="22"/>
      <c r="N1781" s="22"/>
      <c r="O1781" s="22"/>
      <c r="P1781" s="22"/>
    </row>
    <row r="1782" spans="1:16" x14ac:dyDescent="0.3">
      <c r="A1782" s="22">
        <f>VLOOKUP(B1782,web_archive!D:D,1,FALSE)</f>
        <v>4206</v>
      </c>
      <c r="B1782" s="22">
        <v>4206</v>
      </c>
      <c r="C1782" s="22" t="s">
        <v>6970</v>
      </c>
      <c r="D1782" s="22"/>
      <c r="E1782" s="22" t="s">
        <v>35896</v>
      </c>
      <c r="F1782" s="22" t="s">
        <v>35897</v>
      </c>
      <c r="G1782" s="22" t="s">
        <v>35898</v>
      </c>
      <c r="H1782" s="22" t="s">
        <v>35369</v>
      </c>
      <c r="I1782" s="22"/>
      <c r="J1782" s="22"/>
      <c r="K1782" s="22"/>
      <c r="L1782" s="22"/>
      <c r="M1782" s="22"/>
      <c r="N1782" s="22"/>
      <c r="O1782" s="22"/>
      <c r="P1782" s="22"/>
    </row>
    <row r="1783" spans="1:16" x14ac:dyDescent="0.3">
      <c r="A1783" s="22">
        <f>VLOOKUP(B1783,web_archive!D:D,1,FALSE)</f>
        <v>4207</v>
      </c>
      <c r="B1783" s="22">
        <v>4207</v>
      </c>
      <c r="C1783" s="22" t="s">
        <v>6974</v>
      </c>
      <c r="D1783" s="22"/>
      <c r="E1783" s="22" t="s">
        <v>35899</v>
      </c>
      <c r="F1783" s="22" t="s">
        <v>35900</v>
      </c>
      <c r="G1783" s="22" t="s">
        <v>35901</v>
      </c>
      <c r="H1783" s="22" t="s">
        <v>8972</v>
      </c>
      <c r="I1783" s="22"/>
      <c r="J1783" s="22"/>
      <c r="K1783" s="22"/>
      <c r="L1783" s="22"/>
      <c r="M1783" s="22"/>
      <c r="N1783" s="22"/>
      <c r="O1783" s="22"/>
      <c r="P1783" s="22"/>
    </row>
    <row r="1784" spans="1:16" x14ac:dyDescent="0.3">
      <c r="A1784" s="22">
        <f>VLOOKUP(B1784,web_archive!D:D,1,FALSE)</f>
        <v>4208</v>
      </c>
      <c r="B1784" s="22">
        <v>4208</v>
      </c>
      <c r="C1784" s="22" t="s">
        <v>6763</v>
      </c>
      <c r="D1784" s="22"/>
      <c r="E1784" s="22" t="s">
        <v>35902</v>
      </c>
      <c r="F1784" s="22" t="s">
        <v>35903</v>
      </c>
      <c r="G1784" s="22" t="s">
        <v>35904</v>
      </c>
      <c r="H1784" s="22" t="s">
        <v>106</v>
      </c>
      <c r="I1784" s="22"/>
      <c r="J1784" s="22"/>
      <c r="K1784" s="22"/>
      <c r="L1784" s="22"/>
      <c r="M1784" s="22"/>
      <c r="N1784" s="22"/>
      <c r="O1784" s="22"/>
      <c r="P1784" s="22"/>
    </row>
    <row r="1785" spans="1:16" x14ac:dyDescent="0.3">
      <c r="A1785" s="22">
        <f>VLOOKUP(B1785,web_archive!D:D,1,FALSE)</f>
        <v>4209</v>
      </c>
      <c r="B1785" s="22">
        <v>4209</v>
      </c>
      <c r="C1785" s="22" t="s">
        <v>10424</v>
      </c>
      <c r="D1785" s="22"/>
      <c r="E1785" s="22" t="s">
        <v>35905</v>
      </c>
      <c r="F1785" s="22" t="s">
        <v>35906</v>
      </c>
      <c r="G1785" s="22" t="s">
        <v>35907</v>
      </c>
      <c r="H1785" s="22" t="s">
        <v>34850</v>
      </c>
      <c r="I1785" s="22"/>
      <c r="J1785" s="22"/>
      <c r="K1785" s="22"/>
      <c r="L1785" s="22"/>
      <c r="M1785" s="22"/>
      <c r="N1785" s="22"/>
      <c r="O1785" s="22"/>
      <c r="P1785" s="22"/>
    </row>
    <row r="1786" spans="1:16" x14ac:dyDescent="0.3">
      <c r="A1786" s="22">
        <f>VLOOKUP(B1786,web_archive!D:D,1,FALSE)</f>
        <v>4210</v>
      </c>
      <c r="B1786" s="22">
        <v>4210</v>
      </c>
      <c r="C1786" s="22" t="s">
        <v>10489</v>
      </c>
      <c r="D1786" s="22"/>
      <c r="E1786" s="22" t="s">
        <v>35908</v>
      </c>
      <c r="F1786" s="22" t="s">
        <v>35909</v>
      </c>
      <c r="G1786" s="22" t="s">
        <v>35910</v>
      </c>
      <c r="H1786" s="22" t="s">
        <v>223</v>
      </c>
      <c r="I1786" s="22"/>
      <c r="J1786" s="22"/>
      <c r="K1786" s="22"/>
      <c r="L1786" s="22"/>
      <c r="M1786" s="22"/>
      <c r="N1786" s="22"/>
      <c r="O1786" s="22"/>
      <c r="P1786" s="22"/>
    </row>
    <row r="1787" spans="1:16" x14ac:dyDescent="0.3">
      <c r="A1787" s="22">
        <f>VLOOKUP(B1787,web_archive!D:D,1,FALSE)</f>
        <v>4211</v>
      </c>
      <c r="B1787" s="22">
        <v>4211</v>
      </c>
      <c r="C1787" s="22" t="s">
        <v>10455</v>
      </c>
      <c r="D1787" s="22"/>
      <c r="E1787" s="22" t="s">
        <v>35911</v>
      </c>
      <c r="F1787" s="22" t="s">
        <v>35912</v>
      </c>
      <c r="G1787" s="22" t="s">
        <v>35913</v>
      </c>
      <c r="H1787" s="22" t="s">
        <v>223</v>
      </c>
      <c r="I1787" s="22"/>
      <c r="J1787" s="22"/>
      <c r="K1787" s="22"/>
      <c r="L1787" s="22"/>
      <c r="M1787" s="22"/>
      <c r="N1787" s="22"/>
      <c r="O1787" s="22"/>
      <c r="P1787" s="22"/>
    </row>
    <row r="1788" spans="1:16" x14ac:dyDescent="0.3">
      <c r="A1788" s="22">
        <f>VLOOKUP(B1788,web_archive!D:D,1,FALSE)</f>
        <v>4212</v>
      </c>
      <c r="B1788" s="22">
        <v>4212</v>
      </c>
      <c r="C1788" s="22" t="s">
        <v>1410</v>
      </c>
      <c r="D1788" s="22"/>
      <c r="E1788" s="22" t="s">
        <v>35914</v>
      </c>
      <c r="F1788" s="22" t="s">
        <v>35915</v>
      </c>
      <c r="G1788" s="22" t="s">
        <v>35916</v>
      </c>
      <c r="H1788" s="22" t="s">
        <v>34850</v>
      </c>
      <c r="I1788" s="22"/>
      <c r="J1788" s="22"/>
      <c r="K1788" s="22"/>
      <c r="L1788" s="22"/>
      <c r="M1788" s="22"/>
      <c r="N1788" s="22"/>
      <c r="O1788" s="22"/>
      <c r="P1788" s="22"/>
    </row>
    <row r="1789" spans="1:16" x14ac:dyDescent="0.3">
      <c r="A1789" s="22">
        <f>VLOOKUP(B1789,web_archive!D:D,1,FALSE)</f>
        <v>4213</v>
      </c>
      <c r="B1789" s="22">
        <v>4213</v>
      </c>
      <c r="C1789" s="22" t="s">
        <v>1599</v>
      </c>
      <c r="D1789" s="22"/>
      <c r="E1789" s="22" t="s">
        <v>35917</v>
      </c>
      <c r="F1789" s="22" t="s">
        <v>35918</v>
      </c>
      <c r="G1789" s="22" t="s">
        <v>35919</v>
      </c>
      <c r="H1789" s="22" t="s">
        <v>59</v>
      </c>
      <c r="I1789" s="22"/>
      <c r="J1789" s="22"/>
      <c r="K1789" s="22"/>
      <c r="L1789" s="22"/>
      <c r="M1789" s="22"/>
      <c r="N1789" s="22"/>
      <c r="O1789" s="22"/>
      <c r="P1789" s="22"/>
    </row>
    <row r="1790" spans="1:16" x14ac:dyDescent="0.3">
      <c r="A1790" s="22">
        <f>VLOOKUP(B1790,web_archive!D:D,1,FALSE)</f>
        <v>4214</v>
      </c>
      <c r="B1790" s="22">
        <v>4214</v>
      </c>
      <c r="C1790" s="22" t="s">
        <v>1273</v>
      </c>
      <c r="D1790" s="22"/>
      <c r="E1790" s="22" t="s">
        <v>35920</v>
      </c>
      <c r="F1790" s="22" t="s">
        <v>35921</v>
      </c>
      <c r="G1790" s="22" t="s">
        <v>35922</v>
      </c>
      <c r="H1790" s="22" t="s">
        <v>35353</v>
      </c>
      <c r="I1790" s="22"/>
      <c r="J1790" s="22"/>
      <c r="K1790" s="22"/>
      <c r="L1790" s="22"/>
      <c r="M1790" s="22"/>
      <c r="N1790" s="22"/>
      <c r="O1790" s="22"/>
      <c r="P1790" s="22"/>
    </row>
    <row r="1791" spans="1:16" x14ac:dyDescent="0.3">
      <c r="A1791" s="22">
        <f>VLOOKUP(B1791,web_archive!D:D,1,FALSE)</f>
        <v>4215</v>
      </c>
      <c r="B1791" s="22">
        <v>4215</v>
      </c>
      <c r="C1791" s="22" t="s">
        <v>1222</v>
      </c>
      <c r="D1791" s="22"/>
      <c r="E1791" s="22" t="s">
        <v>35923</v>
      </c>
      <c r="F1791" s="22" t="s">
        <v>35924</v>
      </c>
      <c r="G1791" s="22" t="s">
        <v>35925</v>
      </c>
      <c r="H1791" s="22" t="s">
        <v>34850</v>
      </c>
      <c r="I1791" s="22"/>
      <c r="J1791" s="22"/>
      <c r="K1791" s="22"/>
      <c r="L1791" s="22"/>
      <c r="M1791" s="22"/>
      <c r="N1791" s="22"/>
      <c r="O1791" s="22"/>
      <c r="P1791" s="22"/>
    </row>
    <row r="1792" spans="1:16" x14ac:dyDescent="0.3">
      <c r="A1792" s="22">
        <f>VLOOKUP(B1792,web_archive!D:D,1,FALSE)</f>
        <v>4216</v>
      </c>
      <c r="B1792" s="22">
        <v>4216</v>
      </c>
      <c r="C1792" s="22" t="s">
        <v>8738</v>
      </c>
      <c r="D1792" s="22"/>
      <c r="E1792" s="22" t="s">
        <v>35926</v>
      </c>
      <c r="F1792" s="22" t="s">
        <v>35927</v>
      </c>
      <c r="G1792" s="22" t="s">
        <v>35928</v>
      </c>
      <c r="H1792" s="22" t="s">
        <v>59</v>
      </c>
      <c r="I1792" s="22"/>
      <c r="J1792" s="22"/>
      <c r="K1792" s="22"/>
      <c r="L1792" s="22"/>
      <c r="M1792" s="22"/>
      <c r="N1792" s="22"/>
      <c r="O1792" s="22"/>
      <c r="P1792" s="22"/>
    </row>
    <row r="1793" spans="1:16" x14ac:dyDescent="0.3">
      <c r="A1793" s="22">
        <f>VLOOKUP(B1793,web_archive!D:D,1,FALSE)</f>
        <v>4217</v>
      </c>
      <c r="B1793" s="22">
        <v>4217</v>
      </c>
      <c r="C1793" s="22" t="s">
        <v>6144</v>
      </c>
      <c r="D1793" s="22"/>
      <c r="E1793" s="22" t="s">
        <v>35929</v>
      </c>
      <c r="F1793" s="22" t="s">
        <v>35930</v>
      </c>
      <c r="G1793" s="22" t="s">
        <v>35931</v>
      </c>
      <c r="H1793" s="22" t="s">
        <v>8972</v>
      </c>
      <c r="I1793" s="22"/>
      <c r="J1793" s="22"/>
      <c r="K1793" s="22"/>
      <c r="L1793" s="22"/>
      <c r="M1793" s="22"/>
      <c r="N1793" s="22"/>
      <c r="O1793" s="22"/>
      <c r="P1793" s="22"/>
    </row>
    <row r="1794" spans="1:16" x14ac:dyDescent="0.3">
      <c r="A1794" s="22">
        <f>VLOOKUP(B1794,web_archive!D:D,1,FALSE)</f>
        <v>4218</v>
      </c>
      <c r="B1794" s="22">
        <v>4218</v>
      </c>
      <c r="C1794" s="22" t="s">
        <v>9743</v>
      </c>
      <c r="D1794" s="22"/>
      <c r="E1794" s="22" t="s">
        <v>35932</v>
      </c>
      <c r="F1794" s="22" t="s">
        <v>35933</v>
      </c>
      <c r="G1794" s="22" t="s">
        <v>35934</v>
      </c>
      <c r="H1794" s="22" t="s">
        <v>59</v>
      </c>
      <c r="I1794" s="22"/>
      <c r="J1794" s="22"/>
      <c r="K1794" s="22"/>
      <c r="L1794" s="22"/>
      <c r="M1794" s="22"/>
      <c r="N1794" s="22"/>
      <c r="O1794" s="22"/>
      <c r="P1794" s="22"/>
    </row>
    <row r="1795" spans="1:16" x14ac:dyDescent="0.3">
      <c r="A1795" s="22">
        <f>VLOOKUP(B1795,web_archive!D:D,1,FALSE)</f>
        <v>4219</v>
      </c>
      <c r="B1795" s="22">
        <v>4219</v>
      </c>
      <c r="C1795" s="22" t="s">
        <v>8674</v>
      </c>
      <c r="D1795" s="22"/>
      <c r="E1795" s="22" t="s">
        <v>35935</v>
      </c>
      <c r="F1795" s="22" t="s">
        <v>35936</v>
      </c>
      <c r="G1795" s="22" t="s">
        <v>35937</v>
      </c>
      <c r="H1795" s="22" t="s">
        <v>34850</v>
      </c>
      <c r="I1795" s="22"/>
      <c r="J1795" s="22"/>
      <c r="K1795" s="22"/>
      <c r="L1795" s="22"/>
      <c r="M1795" s="22"/>
      <c r="N1795" s="22"/>
      <c r="O1795" s="22"/>
      <c r="P1795" s="22"/>
    </row>
    <row r="1796" spans="1:16" x14ac:dyDescent="0.3">
      <c r="A1796" s="22">
        <f>VLOOKUP(B1796,web_archive!D:D,1,FALSE)</f>
        <v>4220</v>
      </c>
      <c r="B1796" s="22">
        <v>4220</v>
      </c>
      <c r="C1796" s="22" t="s">
        <v>9347</v>
      </c>
      <c r="D1796" s="22"/>
      <c r="E1796" s="22" t="s">
        <v>35938</v>
      </c>
      <c r="F1796" s="22" t="s">
        <v>33376</v>
      </c>
      <c r="G1796" s="22" t="s">
        <v>35939</v>
      </c>
      <c r="H1796" s="22" t="s">
        <v>59</v>
      </c>
      <c r="I1796" s="22"/>
      <c r="J1796" s="22"/>
      <c r="K1796" s="22"/>
      <c r="L1796" s="22"/>
      <c r="M1796" s="22"/>
      <c r="N1796" s="22"/>
      <c r="O1796" s="22"/>
      <c r="P1796" s="22"/>
    </row>
    <row r="1797" spans="1:16" x14ac:dyDescent="0.3">
      <c r="A1797" s="22">
        <f>VLOOKUP(B1797,web_archive!D:D,1,FALSE)</f>
        <v>4221</v>
      </c>
      <c r="B1797" s="22">
        <v>4221</v>
      </c>
      <c r="C1797" s="22" t="s">
        <v>9144</v>
      </c>
      <c r="D1797" s="22"/>
      <c r="E1797" s="22" t="s">
        <v>35940</v>
      </c>
      <c r="F1797" s="22" t="s">
        <v>34289</v>
      </c>
      <c r="G1797" s="22" t="s">
        <v>35941</v>
      </c>
      <c r="H1797" s="22" t="s">
        <v>106</v>
      </c>
      <c r="I1797" s="22"/>
      <c r="J1797" s="22"/>
      <c r="K1797" s="22"/>
      <c r="L1797" s="22"/>
      <c r="M1797" s="22"/>
      <c r="N1797" s="22"/>
      <c r="O1797" s="22"/>
      <c r="P1797" s="22"/>
    </row>
    <row r="1798" spans="1:16" x14ac:dyDescent="0.3">
      <c r="A1798" s="22">
        <f>VLOOKUP(B1798,web_archive!D:D,1,FALSE)</f>
        <v>4222</v>
      </c>
      <c r="B1798" s="22">
        <v>4222</v>
      </c>
      <c r="C1798" s="22" t="s">
        <v>9132</v>
      </c>
      <c r="D1798" s="22"/>
      <c r="E1798" s="22" t="s">
        <v>35942</v>
      </c>
      <c r="F1798" s="22" t="s">
        <v>35943</v>
      </c>
      <c r="G1798" s="22" t="s">
        <v>35944</v>
      </c>
      <c r="H1798" s="22" t="s">
        <v>59</v>
      </c>
      <c r="I1798" s="22"/>
      <c r="J1798" s="22"/>
      <c r="K1798" s="22"/>
      <c r="L1798" s="22"/>
      <c r="M1798" s="22"/>
      <c r="N1798" s="22"/>
      <c r="O1798" s="22"/>
      <c r="P1798" s="22"/>
    </row>
    <row r="1799" spans="1:16" x14ac:dyDescent="0.3">
      <c r="A1799" s="22">
        <f>VLOOKUP(B1799,web_archive!D:D,1,FALSE)</f>
        <v>4223</v>
      </c>
      <c r="B1799" s="22">
        <v>4223</v>
      </c>
      <c r="C1799" s="22" t="s">
        <v>9538</v>
      </c>
      <c r="D1799" s="22"/>
      <c r="E1799" s="22" t="s">
        <v>35945</v>
      </c>
      <c r="F1799" s="22" t="s">
        <v>35946</v>
      </c>
      <c r="G1799" s="22" t="s">
        <v>35947</v>
      </c>
      <c r="H1799" s="22" t="s">
        <v>35369</v>
      </c>
      <c r="I1799" s="22"/>
      <c r="J1799" s="22"/>
      <c r="K1799" s="22"/>
      <c r="L1799" s="22"/>
      <c r="M1799" s="22"/>
      <c r="N1799" s="22"/>
      <c r="O1799" s="22"/>
      <c r="P1799" s="22"/>
    </row>
    <row r="1800" spans="1:16" x14ac:dyDescent="0.3">
      <c r="A1800" s="22" t="e">
        <f>VLOOKUP(B1800,web_archive!D:D,1,FALSE)</f>
        <v>#N/A</v>
      </c>
      <c r="B1800" s="22">
        <v>4224</v>
      </c>
      <c r="C1800" s="22" t="s">
        <v>9620</v>
      </c>
      <c r="D1800" s="22"/>
      <c r="E1800" s="22" t="s">
        <v>35948</v>
      </c>
      <c r="F1800" s="22" t="s">
        <v>35949</v>
      </c>
      <c r="G1800" s="22" t="s">
        <v>35950</v>
      </c>
      <c r="H1800" s="22" t="s">
        <v>34850</v>
      </c>
      <c r="I1800" s="22"/>
      <c r="J1800" s="22"/>
      <c r="K1800" s="22"/>
      <c r="L1800" s="22"/>
      <c r="M1800" s="22"/>
      <c r="N1800" s="22"/>
      <c r="O1800" s="22"/>
      <c r="P1800" s="22"/>
    </row>
    <row r="1801" spans="1:16" x14ac:dyDescent="0.3">
      <c r="A1801" s="22">
        <f>VLOOKUP(B1801,web_archive!D:D,1,FALSE)</f>
        <v>4225</v>
      </c>
      <c r="B1801" s="22">
        <v>4225</v>
      </c>
      <c r="C1801" s="22" t="s">
        <v>9684</v>
      </c>
      <c r="D1801" s="22"/>
      <c r="E1801" s="22" t="s">
        <v>35951</v>
      </c>
      <c r="F1801" s="22" t="s">
        <v>35952</v>
      </c>
      <c r="G1801" s="22" t="s">
        <v>35953</v>
      </c>
      <c r="H1801" s="22" t="s">
        <v>35353</v>
      </c>
      <c r="I1801" s="22"/>
      <c r="J1801" s="22"/>
      <c r="K1801" s="22"/>
      <c r="L1801" s="22"/>
      <c r="M1801" s="22"/>
      <c r="N1801" s="22"/>
      <c r="O1801" s="22"/>
      <c r="P1801" s="22"/>
    </row>
    <row r="1802" spans="1:16" x14ac:dyDescent="0.3">
      <c r="A1802" s="22">
        <f>VLOOKUP(B1802,web_archive!D:D,1,FALSE)</f>
        <v>4226</v>
      </c>
      <c r="B1802" s="22">
        <v>4226</v>
      </c>
      <c r="C1802" s="22" t="s">
        <v>9646</v>
      </c>
      <c r="D1802" s="22"/>
      <c r="E1802" s="22" t="s">
        <v>35954</v>
      </c>
      <c r="F1802" s="22" t="s">
        <v>35955</v>
      </c>
      <c r="G1802" s="22" t="s">
        <v>35956</v>
      </c>
      <c r="H1802" s="22" t="s">
        <v>8972</v>
      </c>
      <c r="I1802" s="22"/>
      <c r="J1802" s="22"/>
      <c r="K1802" s="22"/>
      <c r="L1802" s="22"/>
      <c r="M1802" s="22"/>
      <c r="N1802" s="22"/>
      <c r="O1802" s="22"/>
      <c r="P1802" s="22"/>
    </row>
    <row r="1803" spans="1:16" x14ac:dyDescent="0.3">
      <c r="A1803" s="22">
        <f>VLOOKUP(B1803,web_archive!D:D,1,FALSE)</f>
        <v>4227</v>
      </c>
      <c r="B1803" s="22">
        <v>4227</v>
      </c>
      <c r="C1803" s="22" t="s">
        <v>9506</v>
      </c>
      <c r="D1803" s="22"/>
      <c r="E1803" s="22" t="s">
        <v>35957</v>
      </c>
      <c r="F1803" s="22" t="s">
        <v>35958</v>
      </c>
      <c r="G1803" s="22" t="s">
        <v>35959</v>
      </c>
      <c r="H1803" s="22" t="s">
        <v>34850</v>
      </c>
      <c r="I1803" s="22"/>
      <c r="J1803" s="22"/>
      <c r="K1803" s="22"/>
      <c r="L1803" s="22"/>
      <c r="M1803" s="22"/>
      <c r="N1803" s="22"/>
      <c r="O1803" s="22"/>
      <c r="P1803" s="22"/>
    </row>
    <row r="1804" spans="1:16" x14ac:dyDescent="0.3">
      <c r="A1804" s="22" t="e">
        <f>VLOOKUP(B1804,web_archive!D:D,1,FALSE)</f>
        <v>#N/A</v>
      </c>
      <c r="B1804" s="22">
        <v>4228</v>
      </c>
      <c r="C1804" s="22" t="s">
        <v>9210</v>
      </c>
      <c r="D1804" s="22"/>
      <c r="E1804" s="22" t="s">
        <v>35960</v>
      </c>
      <c r="F1804" s="22" t="s">
        <v>35961</v>
      </c>
      <c r="G1804" s="22" t="s">
        <v>35962</v>
      </c>
      <c r="H1804" s="22" t="s">
        <v>34850</v>
      </c>
      <c r="I1804" s="22"/>
      <c r="J1804" s="22"/>
      <c r="K1804" s="22"/>
      <c r="L1804" s="22"/>
      <c r="M1804" s="22"/>
      <c r="N1804" s="22"/>
      <c r="O1804" s="22"/>
      <c r="P1804" s="22"/>
    </row>
    <row r="1805" spans="1:16" x14ac:dyDescent="0.3">
      <c r="A1805" s="22">
        <f>VLOOKUP(B1805,web_archive!D:D,1,FALSE)</f>
        <v>4229</v>
      </c>
      <c r="B1805" s="22">
        <v>4229</v>
      </c>
      <c r="C1805" s="22" t="s">
        <v>1789</v>
      </c>
      <c r="D1805" s="22"/>
      <c r="E1805" s="22" t="s">
        <v>35963</v>
      </c>
      <c r="F1805" s="22" t="s">
        <v>35964</v>
      </c>
      <c r="G1805" s="22" t="s">
        <v>35965</v>
      </c>
      <c r="H1805" s="22" t="s">
        <v>35369</v>
      </c>
      <c r="I1805" s="22"/>
      <c r="J1805" s="22"/>
      <c r="K1805" s="22"/>
      <c r="L1805" s="22"/>
      <c r="M1805" s="22"/>
      <c r="N1805" s="22"/>
      <c r="O1805" s="22"/>
      <c r="P1805" s="22"/>
    </row>
    <row r="1806" spans="1:16" x14ac:dyDescent="0.3">
      <c r="A1806" s="22">
        <f>VLOOKUP(B1806,web_archive!D:D,1,FALSE)</f>
        <v>4230</v>
      </c>
      <c r="B1806" s="22">
        <v>4230</v>
      </c>
      <c r="C1806" s="22" t="s">
        <v>8988</v>
      </c>
      <c r="D1806" s="22"/>
      <c r="E1806" s="22" t="s">
        <v>35966</v>
      </c>
      <c r="F1806" s="22" t="s">
        <v>35967</v>
      </c>
      <c r="G1806" s="22" t="s">
        <v>35968</v>
      </c>
      <c r="H1806" s="22" t="s">
        <v>34850</v>
      </c>
      <c r="I1806" s="22"/>
      <c r="J1806" s="22"/>
      <c r="K1806" s="22"/>
      <c r="L1806" s="22"/>
      <c r="M1806" s="22"/>
      <c r="N1806" s="22"/>
      <c r="O1806" s="22"/>
      <c r="P1806" s="22"/>
    </row>
    <row r="1807" spans="1:16" x14ac:dyDescent="0.3">
      <c r="A1807" s="22">
        <f>VLOOKUP(B1807,web_archive!D:D,1,FALSE)</f>
        <v>4231</v>
      </c>
      <c r="B1807" s="22">
        <v>4231</v>
      </c>
      <c r="C1807" s="22" t="s">
        <v>5478</v>
      </c>
      <c r="D1807" s="22"/>
      <c r="E1807" s="22" t="s">
        <v>35969</v>
      </c>
      <c r="F1807" s="22" t="s">
        <v>35970</v>
      </c>
      <c r="G1807" s="22" t="s">
        <v>35971</v>
      </c>
      <c r="H1807" s="22" t="s">
        <v>8972</v>
      </c>
      <c r="I1807" s="22"/>
      <c r="J1807" s="22"/>
      <c r="K1807" s="22"/>
      <c r="L1807" s="22"/>
      <c r="M1807" s="22"/>
      <c r="N1807" s="22"/>
      <c r="O1807" s="22"/>
      <c r="P1807" s="22"/>
    </row>
    <row r="1808" spans="1:16" x14ac:dyDescent="0.3">
      <c r="A1808" s="22">
        <f>VLOOKUP(B1808,web_archive!D:D,1,FALSE)</f>
        <v>4232</v>
      </c>
      <c r="B1808" s="22">
        <v>4232</v>
      </c>
      <c r="C1808" s="22" t="s">
        <v>10705</v>
      </c>
      <c r="D1808" s="22"/>
      <c r="E1808" s="22" t="s">
        <v>35972</v>
      </c>
      <c r="F1808" s="22" t="s">
        <v>35973</v>
      </c>
      <c r="G1808" s="22" t="s">
        <v>35974</v>
      </c>
      <c r="H1808" s="22" t="s">
        <v>34850</v>
      </c>
      <c r="I1808" s="22"/>
      <c r="J1808" s="22"/>
      <c r="K1808" s="22"/>
      <c r="L1808" s="22"/>
      <c r="M1808" s="22"/>
      <c r="N1808" s="22"/>
      <c r="O1808" s="22"/>
      <c r="P1808" s="22"/>
    </row>
    <row r="1809" spans="1:16" x14ac:dyDescent="0.3">
      <c r="A1809" s="22">
        <f>VLOOKUP(B1809,web_archive!D:D,1,FALSE)</f>
        <v>4233</v>
      </c>
      <c r="B1809" s="22">
        <v>4233</v>
      </c>
      <c r="C1809" s="22" t="s">
        <v>715</v>
      </c>
      <c r="D1809" s="22"/>
      <c r="E1809" s="22" t="s">
        <v>35975</v>
      </c>
      <c r="F1809" s="22" t="s">
        <v>35976</v>
      </c>
      <c r="G1809" s="22" t="s">
        <v>35977</v>
      </c>
      <c r="H1809" s="22" t="s">
        <v>59</v>
      </c>
      <c r="I1809" s="22"/>
      <c r="J1809" s="22"/>
      <c r="K1809" s="22"/>
      <c r="L1809" s="22"/>
      <c r="M1809" s="22"/>
      <c r="N1809" s="22"/>
      <c r="O1809" s="22"/>
      <c r="P1809" s="22"/>
    </row>
    <row r="1810" spans="1:16" x14ac:dyDescent="0.3">
      <c r="A1810" s="22">
        <f>VLOOKUP(B1810,web_archive!D:D,1,FALSE)</f>
        <v>4234</v>
      </c>
      <c r="B1810" s="22">
        <v>4234</v>
      </c>
      <c r="C1810" s="22" t="s">
        <v>383</v>
      </c>
      <c r="D1810" s="22"/>
      <c r="E1810" s="22" t="s">
        <v>35978</v>
      </c>
      <c r="F1810" s="22" t="s">
        <v>35979</v>
      </c>
      <c r="G1810" s="22" t="s">
        <v>35980</v>
      </c>
      <c r="H1810" s="22" t="s">
        <v>59</v>
      </c>
      <c r="I1810" s="22"/>
      <c r="J1810" s="22"/>
      <c r="K1810" s="22"/>
      <c r="L1810" s="22"/>
      <c r="M1810" s="22"/>
      <c r="N1810" s="22"/>
      <c r="O1810" s="22"/>
      <c r="P1810" s="22"/>
    </row>
    <row r="1811" spans="1:16" x14ac:dyDescent="0.3">
      <c r="A1811" s="22">
        <f>VLOOKUP(B1811,web_archive!D:D,1,FALSE)</f>
        <v>4235</v>
      </c>
      <c r="B1811" s="22">
        <v>4235</v>
      </c>
      <c r="C1811" s="22" t="s">
        <v>2453</v>
      </c>
      <c r="D1811" s="22"/>
      <c r="E1811" s="22" t="s">
        <v>35981</v>
      </c>
      <c r="F1811" s="22" t="s">
        <v>35982</v>
      </c>
      <c r="G1811" s="22" t="s">
        <v>35983</v>
      </c>
      <c r="H1811" s="22" t="s">
        <v>106</v>
      </c>
      <c r="I1811" s="22"/>
      <c r="J1811" s="22"/>
      <c r="K1811" s="22"/>
      <c r="L1811" s="22"/>
      <c r="M1811" s="22"/>
      <c r="N1811" s="22"/>
      <c r="O1811" s="22"/>
      <c r="P1811" s="22"/>
    </row>
    <row r="1812" spans="1:16" x14ac:dyDescent="0.3">
      <c r="A1812" s="22" t="e">
        <f>VLOOKUP(B1812,web_archive!D:D,1,FALSE)</f>
        <v>#N/A</v>
      </c>
      <c r="B1812" s="22">
        <v>4236</v>
      </c>
      <c r="C1812" s="22" t="s">
        <v>254</v>
      </c>
      <c r="D1812" s="22"/>
      <c r="E1812" s="22" t="s">
        <v>35984</v>
      </c>
      <c r="F1812" s="22" t="s">
        <v>35985</v>
      </c>
      <c r="G1812" s="22" t="s">
        <v>35986</v>
      </c>
      <c r="H1812" s="22" t="s">
        <v>106</v>
      </c>
      <c r="I1812" s="22"/>
      <c r="J1812" s="22"/>
      <c r="K1812" s="22"/>
      <c r="L1812" s="22"/>
      <c r="M1812" s="22"/>
      <c r="N1812" s="22"/>
      <c r="O1812" s="22"/>
      <c r="P1812" s="22"/>
    </row>
    <row r="1813" spans="1:16" x14ac:dyDescent="0.3">
      <c r="A1813" s="22">
        <f>VLOOKUP(B1813,web_archive!D:D,1,FALSE)</f>
        <v>4237</v>
      </c>
      <c r="B1813" s="22">
        <v>4237</v>
      </c>
      <c r="C1813" s="22" t="s">
        <v>7366</v>
      </c>
      <c r="D1813" s="22"/>
      <c r="E1813" s="22" t="s">
        <v>35987</v>
      </c>
      <c r="F1813" s="22" t="s">
        <v>35988</v>
      </c>
      <c r="G1813" s="22" t="s">
        <v>35989</v>
      </c>
      <c r="H1813" s="22" t="s">
        <v>34850</v>
      </c>
      <c r="I1813" s="22"/>
      <c r="J1813" s="22"/>
      <c r="K1813" s="22"/>
      <c r="L1813" s="22"/>
      <c r="M1813" s="22"/>
      <c r="N1813" s="22"/>
      <c r="O1813" s="22"/>
      <c r="P1813" s="22"/>
    </row>
    <row r="1814" spans="1:16" x14ac:dyDescent="0.3">
      <c r="A1814" s="22">
        <f>VLOOKUP(B1814,web_archive!D:D,1,FALSE)</f>
        <v>4238</v>
      </c>
      <c r="B1814" s="22">
        <v>4238</v>
      </c>
      <c r="C1814" s="22" t="s">
        <v>7362</v>
      </c>
      <c r="D1814" s="22"/>
      <c r="E1814" s="22" t="s">
        <v>35990</v>
      </c>
      <c r="F1814" s="22" t="s">
        <v>33590</v>
      </c>
      <c r="G1814" s="22" t="s">
        <v>35991</v>
      </c>
      <c r="H1814" s="22" t="s">
        <v>34850</v>
      </c>
      <c r="I1814" s="22"/>
      <c r="J1814" s="22"/>
      <c r="K1814" s="22"/>
      <c r="L1814" s="22"/>
      <c r="M1814" s="22"/>
      <c r="N1814" s="22"/>
      <c r="O1814" s="22"/>
      <c r="P1814" s="22"/>
    </row>
    <row r="1815" spans="1:16" x14ac:dyDescent="0.3">
      <c r="A1815" s="22">
        <f>VLOOKUP(B1815,web_archive!D:D,1,FALSE)</f>
        <v>4239</v>
      </c>
      <c r="B1815" s="22">
        <v>4239</v>
      </c>
      <c r="C1815" s="22" t="s">
        <v>5570</v>
      </c>
      <c r="D1815" s="22"/>
      <c r="E1815" s="22" t="s">
        <v>35992</v>
      </c>
      <c r="F1815" s="22" t="s">
        <v>35993</v>
      </c>
      <c r="G1815" s="22" t="s">
        <v>35994</v>
      </c>
      <c r="H1815" s="22" t="s">
        <v>106</v>
      </c>
      <c r="I1815" s="22"/>
      <c r="J1815" s="22"/>
      <c r="K1815" s="22"/>
      <c r="L1815" s="22"/>
      <c r="M1815" s="22"/>
      <c r="N1815" s="22"/>
      <c r="O1815" s="22"/>
      <c r="P1815" s="22"/>
    </row>
    <row r="1816" spans="1:16" x14ac:dyDescent="0.3">
      <c r="A1816" s="22">
        <f>VLOOKUP(B1816,web_archive!D:D,1,FALSE)</f>
        <v>4240</v>
      </c>
      <c r="B1816" s="22">
        <v>4240</v>
      </c>
      <c r="C1816" s="22" t="s">
        <v>516</v>
      </c>
      <c r="D1816" s="22"/>
      <c r="E1816" s="22" t="s">
        <v>35995</v>
      </c>
      <c r="F1816" s="22" t="s">
        <v>35996</v>
      </c>
      <c r="G1816" s="22" t="s">
        <v>35997</v>
      </c>
      <c r="H1816" s="22" t="s">
        <v>8972</v>
      </c>
      <c r="I1816" s="22"/>
      <c r="J1816" s="22"/>
      <c r="K1816" s="22"/>
      <c r="L1816" s="22"/>
      <c r="M1816" s="22"/>
      <c r="N1816" s="22"/>
      <c r="O1816" s="22"/>
      <c r="P1816" s="22"/>
    </row>
    <row r="1817" spans="1:16" x14ac:dyDescent="0.3">
      <c r="A1817" s="22" t="e">
        <f>VLOOKUP(B1817,web_archive!D:D,1,FALSE)</f>
        <v>#N/A</v>
      </c>
      <c r="B1817" s="22">
        <v>4241</v>
      </c>
      <c r="C1817" s="22" t="s">
        <v>500</v>
      </c>
      <c r="D1817" s="22"/>
      <c r="E1817" s="22" t="s">
        <v>35998</v>
      </c>
      <c r="F1817" s="22" t="s">
        <v>35999</v>
      </c>
      <c r="G1817" s="22" t="s">
        <v>36000</v>
      </c>
      <c r="H1817" s="22" t="s">
        <v>35369</v>
      </c>
      <c r="I1817" s="22"/>
      <c r="J1817" s="22"/>
      <c r="K1817" s="22"/>
      <c r="L1817" s="22"/>
      <c r="M1817" s="22"/>
      <c r="N1817" s="22"/>
      <c r="O1817" s="22"/>
      <c r="P1817" s="22"/>
    </row>
    <row r="1818" spans="1:16" x14ac:dyDescent="0.3">
      <c r="A1818" s="22">
        <f>VLOOKUP(B1818,web_archive!D:D,1,FALSE)</f>
        <v>4242</v>
      </c>
      <c r="B1818" s="22">
        <v>4242</v>
      </c>
      <c r="C1818" s="22" t="s">
        <v>433</v>
      </c>
      <c r="D1818" s="22"/>
      <c r="E1818" s="22" t="s">
        <v>36001</v>
      </c>
      <c r="F1818" s="22" t="s">
        <v>36002</v>
      </c>
      <c r="G1818" s="22" t="s">
        <v>36003</v>
      </c>
      <c r="H1818" s="22" t="s">
        <v>59</v>
      </c>
      <c r="I1818" s="22"/>
      <c r="J1818" s="22"/>
      <c r="K1818" s="22"/>
      <c r="L1818" s="22"/>
      <c r="M1818" s="22"/>
      <c r="N1818" s="22"/>
      <c r="O1818" s="22"/>
      <c r="P1818" s="22"/>
    </row>
    <row r="1819" spans="1:16" x14ac:dyDescent="0.3">
      <c r="A1819" s="22">
        <f>VLOOKUP(B1819,web_archive!D:D,1,FALSE)</f>
        <v>4243</v>
      </c>
      <c r="B1819" s="22">
        <v>4243</v>
      </c>
      <c r="C1819" s="22" t="s">
        <v>411</v>
      </c>
      <c r="D1819" s="22"/>
      <c r="E1819" s="22" t="s">
        <v>36004</v>
      </c>
      <c r="F1819" s="22" t="s">
        <v>36005</v>
      </c>
      <c r="G1819" s="22" t="s">
        <v>36006</v>
      </c>
      <c r="H1819" s="22" t="s">
        <v>59</v>
      </c>
      <c r="I1819" s="22"/>
      <c r="J1819" s="22"/>
      <c r="K1819" s="22"/>
      <c r="L1819" s="22"/>
      <c r="M1819" s="22"/>
      <c r="N1819" s="22"/>
      <c r="O1819" s="22"/>
      <c r="P1819" s="22"/>
    </row>
    <row r="1820" spans="1:16" x14ac:dyDescent="0.3">
      <c r="A1820" s="22">
        <f>VLOOKUP(B1820,web_archive!D:D,1,FALSE)</f>
        <v>4244</v>
      </c>
      <c r="B1820" s="22">
        <v>4244</v>
      </c>
      <c r="C1820" s="22" t="s">
        <v>179</v>
      </c>
      <c r="D1820" s="22"/>
      <c r="E1820" s="22" t="s">
        <v>36007</v>
      </c>
      <c r="F1820" s="22" t="s">
        <v>36008</v>
      </c>
      <c r="G1820" s="22" t="s">
        <v>36009</v>
      </c>
      <c r="H1820" s="22" t="s">
        <v>106</v>
      </c>
      <c r="I1820" s="22"/>
      <c r="J1820" s="22"/>
      <c r="K1820" s="22"/>
      <c r="L1820" s="22"/>
      <c r="M1820" s="22"/>
      <c r="N1820" s="22"/>
      <c r="O1820" s="22"/>
      <c r="P1820" s="22"/>
    </row>
    <row r="1821" spans="1:16" x14ac:dyDescent="0.3">
      <c r="A1821" s="22">
        <f>VLOOKUP(B1821,web_archive!D:D,1,FALSE)</f>
        <v>4245</v>
      </c>
      <c r="B1821" s="22">
        <v>4245</v>
      </c>
      <c r="C1821" s="22" t="s">
        <v>246</v>
      </c>
      <c r="D1821" s="22"/>
      <c r="E1821" s="22" t="s">
        <v>36010</v>
      </c>
      <c r="F1821" s="22" t="s">
        <v>36011</v>
      </c>
      <c r="G1821" s="22" t="s">
        <v>36012</v>
      </c>
      <c r="H1821" s="22" t="s">
        <v>106</v>
      </c>
      <c r="I1821" s="22"/>
      <c r="J1821" s="22"/>
      <c r="K1821" s="22"/>
      <c r="L1821" s="22"/>
      <c r="M1821" s="22"/>
      <c r="N1821" s="22"/>
      <c r="O1821" s="22"/>
      <c r="P1821" s="22"/>
    </row>
    <row r="1822" spans="1:16" x14ac:dyDescent="0.3">
      <c r="A1822" s="22">
        <f>VLOOKUP(B1822,web_archive!D:D,1,FALSE)</f>
        <v>4246</v>
      </c>
      <c r="B1822" s="22">
        <v>4246</v>
      </c>
      <c r="C1822" s="22" t="s">
        <v>606</v>
      </c>
      <c r="D1822" s="22"/>
      <c r="E1822" s="22" t="s">
        <v>36013</v>
      </c>
      <c r="F1822" s="22" t="s">
        <v>36014</v>
      </c>
      <c r="G1822" s="22" t="s">
        <v>36015</v>
      </c>
      <c r="H1822" s="22" t="s">
        <v>35353</v>
      </c>
      <c r="I1822" s="22"/>
      <c r="J1822" s="22"/>
      <c r="K1822" s="22"/>
      <c r="L1822" s="22"/>
      <c r="M1822" s="22"/>
      <c r="N1822" s="22"/>
      <c r="O1822" s="22"/>
      <c r="P1822" s="22"/>
    </row>
    <row r="1823" spans="1:16" x14ac:dyDescent="0.3">
      <c r="A1823" s="22">
        <f>VLOOKUP(B1823,web_archive!D:D,1,FALSE)</f>
        <v>4247</v>
      </c>
      <c r="B1823" s="22">
        <v>4247</v>
      </c>
      <c r="C1823" s="22" t="s">
        <v>614</v>
      </c>
      <c r="D1823" s="22"/>
      <c r="E1823" s="22" t="s">
        <v>36016</v>
      </c>
      <c r="F1823" s="22" t="s">
        <v>36017</v>
      </c>
      <c r="G1823" s="22" t="s">
        <v>36018</v>
      </c>
      <c r="H1823" s="22" t="s">
        <v>35353</v>
      </c>
      <c r="I1823" s="22"/>
      <c r="J1823" s="22"/>
      <c r="K1823" s="22"/>
      <c r="L1823" s="22"/>
      <c r="M1823" s="22"/>
      <c r="N1823" s="22"/>
      <c r="O1823" s="22"/>
      <c r="P1823" s="22"/>
    </row>
    <row r="1824" spans="1:16" x14ac:dyDescent="0.3">
      <c r="A1824" s="22">
        <f>VLOOKUP(B1824,web_archive!D:D,1,FALSE)</f>
        <v>4248</v>
      </c>
      <c r="B1824" s="22">
        <v>4248</v>
      </c>
      <c r="C1824" s="22" t="s">
        <v>276</v>
      </c>
      <c r="D1824" s="22"/>
      <c r="E1824" s="22" t="s">
        <v>36019</v>
      </c>
      <c r="F1824" s="22" t="s">
        <v>36020</v>
      </c>
      <c r="G1824" s="22" t="s">
        <v>36021</v>
      </c>
      <c r="H1824" s="22" t="s">
        <v>8972</v>
      </c>
      <c r="I1824" s="22"/>
      <c r="J1824" s="22"/>
      <c r="K1824" s="22"/>
      <c r="L1824" s="22"/>
      <c r="M1824" s="22"/>
      <c r="N1824" s="22"/>
      <c r="O1824" s="22"/>
      <c r="P1824" s="22"/>
    </row>
    <row r="1825" spans="1:16" x14ac:dyDescent="0.3">
      <c r="A1825" s="22">
        <f>VLOOKUP(B1825,web_archive!D:D,1,FALSE)</f>
        <v>4249</v>
      </c>
      <c r="B1825" s="22">
        <v>4249</v>
      </c>
      <c r="C1825" s="22" t="s">
        <v>280</v>
      </c>
      <c r="D1825" s="22"/>
      <c r="E1825" s="22" t="s">
        <v>36022</v>
      </c>
      <c r="F1825" s="22" t="s">
        <v>36023</v>
      </c>
      <c r="G1825" s="22" t="s">
        <v>36024</v>
      </c>
      <c r="H1825" s="22" t="s">
        <v>106</v>
      </c>
      <c r="I1825" s="22"/>
      <c r="J1825" s="22"/>
      <c r="K1825" s="22"/>
      <c r="L1825" s="22"/>
      <c r="M1825" s="22"/>
      <c r="N1825" s="22"/>
      <c r="O1825" s="22"/>
      <c r="P1825" s="22"/>
    </row>
    <row r="1826" spans="1:16" x14ac:dyDescent="0.3">
      <c r="A1826" s="22">
        <f>VLOOKUP(B1826,web_archive!D:D,1,FALSE)</f>
        <v>4250</v>
      </c>
      <c r="B1826" s="22">
        <v>4250</v>
      </c>
      <c r="C1826" s="22" t="s">
        <v>3736</v>
      </c>
      <c r="D1826" s="22"/>
      <c r="E1826" s="22" t="s">
        <v>36025</v>
      </c>
      <c r="F1826" s="22" t="s">
        <v>36026</v>
      </c>
      <c r="G1826" s="22" t="s">
        <v>36027</v>
      </c>
      <c r="H1826" s="22" t="s">
        <v>8972</v>
      </c>
      <c r="I1826" s="22"/>
      <c r="J1826" s="22"/>
      <c r="K1826" s="22"/>
      <c r="L1826" s="22"/>
      <c r="M1826" s="22"/>
      <c r="N1826" s="22"/>
      <c r="O1826" s="22"/>
      <c r="P1826" s="22"/>
    </row>
    <row r="1827" spans="1:16" x14ac:dyDescent="0.3">
      <c r="A1827" s="22">
        <f>VLOOKUP(B1827,web_archive!D:D,1,FALSE)</f>
        <v>4251</v>
      </c>
      <c r="B1827" s="22">
        <v>4251</v>
      </c>
      <c r="C1827" s="22" t="s">
        <v>3541</v>
      </c>
      <c r="D1827" s="22"/>
      <c r="E1827" s="22" t="s">
        <v>36028</v>
      </c>
      <c r="F1827" s="22" t="s">
        <v>36029</v>
      </c>
      <c r="G1827" s="22" t="s">
        <v>36030</v>
      </c>
      <c r="H1827" s="22" t="s">
        <v>35353</v>
      </c>
      <c r="I1827" s="22"/>
      <c r="J1827" s="22"/>
      <c r="K1827" s="22"/>
      <c r="L1827" s="22"/>
      <c r="M1827" s="22"/>
      <c r="N1827" s="22"/>
      <c r="O1827" s="22"/>
      <c r="P1827" s="22"/>
    </row>
    <row r="1828" spans="1:16" x14ac:dyDescent="0.3">
      <c r="A1828" s="22">
        <f>VLOOKUP(B1828,web_archive!D:D,1,FALSE)</f>
        <v>4252</v>
      </c>
      <c r="B1828" s="22">
        <v>4252</v>
      </c>
      <c r="C1828" s="22" t="s">
        <v>235</v>
      </c>
      <c r="D1828" s="22"/>
      <c r="E1828" s="22" t="s">
        <v>36031</v>
      </c>
      <c r="F1828" s="22" t="s">
        <v>36032</v>
      </c>
      <c r="G1828" s="22" t="s">
        <v>36033</v>
      </c>
      <c r="H1828" s="22" t="s">
        <v>34850</v>
      </c>
      <c r="I1828" s="22"/>
      <c r="J1828" s="22"/>
      <c r="K1828" s="22"/>
      <c r="L1828" s="22"/>
      <c r="M1828" s="22"/>
      <c r="N1828" s="22"/>
      <c r="O1828" s="22"/>
      <c r="P1828" s="22"/>
    </row>
    <row r="1829" spans="1:16" x14ac:dyDescent="0.3">
      <c r="A1829" s="22">
        <f>VLOOKUP(B1829,web_archive!D:D,1,FALSE)</f>
        <v>4253</v>
      </c>
      <c r="B1829" s="22">
        <v>4253</v>
      </c>
      <c r="C1829" s="22" t="s">
        <v>205</v>
      </c>
      <c r="D1829" s="22"/>
      <c r="E1829" s="22" t="s">
        <v>36034</v>
      </c>
      <c r="F1829" s="22" t="s">
        <v>36035</v>
      </c>
      <c r="G1829" s="22" t="s">
        <v>36036</v>
      </c>
      <c r="H1829" s="22" t="s">
        <v>8972</v>
      </c>
      <c r="I1829" s="22"/>
      <c r="J1829" s="22"/>
      <c r="K1829" s="22"/>
      <c r="L1829" s="22"/>
      <c r="M1829" s="22"/>
      <c r="N1829" s="22"/>
      <c r="O1829" s="22"/>
      <c r="P1829" s="22"/>
    </row>
    <row r="1830" spans="1:16" x14ac:dyDescent="0.3">
      <c r="A1830" s="22">
        <f>VLOOKUP(B1830,web_archive!D:D,1,FALSE)</f>
        <v>4254</v>
      </c>
      <c r="B1830" s="22">
        <v>4254</v>
      </c>
      <c r="C1830" s="22" t="s">
        <v>10066</v>
      </c>
      <c r="D1830" s="22"/>
      <c r="E1830" s="22" t="s">
        <v>36037</v>
      </c>
      <c r="F1830" s="22" t="s">
        <v>36038</v>
      </c>
      <c r="G1830" s="22" t="s">
        <v>36039</v>
      </c>
      <c r="H1830" s="22" t="s">
        <v>8972</v>
      </c>
      <c r="I1830" s="22"/>
      <c r="J1830" s="22"/>
      <c r="K1830" s="22"/>
      <c r="L1830" s="22"/>
      <c r="M1830" s="22"/>
      <c r="N1830" s="22"/>
      <c r="O1830" s="22"/>
      <c r="P1830" s="22"/>
    </row>
    <row r="1831" spans="1:16" x14ac:dyDescent="0.3">
      <c r="A1831" s="22">
        <f>VLOOKUP(B1831,web_archive!D:D,1,FALSE)</f>
        <v>4255</v>
      </c>
      <c r="B1831" s="22">
        <v>4255</v>
      </c>
      <c r="C1831" s="22" t="s">
        <v>7287</v>
      </c>
      <c r="D1831" s="22"/>
      <c r="E1831" s="22" t="s">
        <v>36040</v>
      </c>
      <c r="F1831" s="22" t="s">
        <v>34403</v>
      </c>
      <c r="G1831" s="22" t="s">
        <v>36041</v>
      </c>
      <c r="H1831" s="22" t="s">
        <v>35353</v>
      </c>
      <c r="I1831" s="22"/>
      <c r="J1831" s="22"/>
      <c r="K1831" s="22"/>
      <c r="L1831" s="22"/>
      <c r="M1831" s="22"/>
      <c r="N1831" s="22"/>
      <c r="O1831" s="22"/>
      <c r="P1831" s="22"/>
    </row>
    <row r="1832" spans="1:16" x14ac:dyDescent="0.3">
      <c r="A1832" s="22" t="e">
        <f>VLOOKUP(B1832,web_archive!D:D,1,FALSE)</f>
        <v>#N/A</v>
      </c>
      <c r="B1832" s="22">
        <v>4256</v>
      </c>
      <c r="C1832" s="22" t="s">
        <v>7275</v>
      </c>
      <c r="D1832" s="22"/>
      <c r="E1832" s="22" t="s">
        <v>36042</v>
      </c>
      <c r="F1832" s="22" t="s">
        <v>36043</v>
      </c>
      <c r="G1832" s="22" t="s">
        <v>36044</v>
      </c>
      <c r="H1832" s="22" t="s">
        <v>34850</v>
      </c>
      <c r="I1832" s="22"/>
      <c r="J1832" s="22"/>
      <c r="K1832" s="22"/>
      <c r="L1832" s="22"/>
      <c r="M1832" s="22"/>
      <c r="N1832" s="22"/>
      <c r="O1832" s="22"/>
      <c r="P1832" s="22"/>
    </row>
    <row r="1833" spans="1:16" x14ac:dyDescent="0.3">
      <c r="A1833" s="22">
        <f>VLOOKUP(B1833,web_archive!D:D,1,FALSE)</f>
        <v>4257</v>
      </c>
      <c r="B1833" s="22">
        <v>4257</v>
      </c>
      <c r="C1833" s="22" t="s">
        <v>10709</v>
      </c>
      <c r="D1833" s="22"/>
      <c r="E1833" s="22" t="s">
        <v>36045</v>
      </c>
      <c r="F1833" s="22" t="s">
        <v>36046</v>
      </c>
      <c r="G1833" s="22" t="s">
        <v>36047</v>
      </c>
      <c r="H1833" s="22" t="s">
        <v>106</v>
      </c>
      <c r="I1833" s="22"/>
      <c r="J1833" s="22"/>
      <c r="K1833" s="22"/>
      <c r="L1833" s="22"/>
      <c r="M1833" s="22"/>
      <c r="N1833" s="22"/>
      <c r="O1833" s="22"/>
      <c r="P1833" s="22"/>
    </row>
    <row r="1834" spans="1:16" x14ac:dyDescent="0.3">
      <c r="A1834" s="22">
        <f>VLOOKUP(B1834,web_archive!D:D,1,FALSE)</f>
        <v>4258</v>
      </c>
      <c r="B1834" s="22">
        <v>4258</v>
      </c>
      <c r="C1834" s="22" t="s">
        <v>10690</v>
      </c>
      <c r="D1834" s="22"/>
      <c r="E1834" s="22" t="s">
        <v>36048</v>
      </c>
      <c r="F1834" s="22" t="s">
        <v>33870</v>
      </c>
      <c r="G1834" s="22" t="s">
        <v>36049</v>
      </c>
      <c r="H1834" s="22" t="s">
        <v>35369</v>
      </c>
      <c r="I1834" s="22"/>
      <c r="J1834" s="22"/>
      <c r="K1834" s="22"/>
      <c r="L1834" s="22"/>
      <c r="M1834" s="22"/>
      <c r="N1834" s="22"/>
      <c r="O1834" s="22"/>
      <c r="P1834" s="22"/>
    </row>
    <row r="1835" spans="1:16" x14ac:dyDescent="0.3">
      <c r="A1835" s="22">
        <f>VLOOKUP(B1835,web_archive!D:D,1,FALSE)</f>
        <v>4259</v>
      </c>
      <c r="B1835" s="22">
        <v>4259</v>
      </c>
      <c r="C1835" s="22" t="s">
        <v>10828</v>
      </c>
      <c r="D1835" s="22"/>
      <c r="E1835" s="22" t="s">
        <v>36050</v>
      </c>
      <c r="F1835" s="22" t="s">
        <v>36051</v>
      </c>
      <c r="G1835" s="22" t="s">
        <v>36052</v>
      </c>
      <c r="H1835" s="22" t="s">
        <v>59</v>
      </c>
      <c r="I1835" s="22"/>
      <c r="J1835" s="22"/>
      <c r="K1835" s="22"/>
      <c r="L1835" s="22"/>
      <c r="M1835" s="22"/>
      <c r="N1835" s="22"/>
      <c r="O1835" s="22"/>
      <c r="P1835" s="22"/>
    </row>
    <row r="1836" spans="1:16" x14ac:dyDescent="0.3">
      <c r="A1836" s="22">
        <f>VLOOKUP(B1836,web_archive!D:D,1,FALSE)</f>
        <v>4260</v>
      </c>
      <c r="B1836" s="22">
        <v>4260</v>
      </c>
      <c r="C1836" s="22" t="s">
        <v>10847</v>
      </c>
      <c r="D1836" s="22"/>
      <c r="E1836" s="22" t="s">
        <v>36053</v>
      </c>
      <c r="F1836" s="22" t="s">
        <v>36054</v>
      </c>
      <c r="G1836" s="22" t="s">
        <v>36055</v>
      </c>
      <c r="H1836" s="22" t="s">
        <v>35369</v>
      </c>
      <c r="I1836" s="22"/>
      <c r="J1836" s="22"/>
      <c r="K1836" s="22"/>
      <c r="L1836" s="22"/>
      <c r="M1836" s="22"/>
      <c r="N1836" s="22"/>
      <c r="O1836" s="22"/>
      <c r="P1836" s="22"/>
    </row>
    <row r="1837" spans="1:16" x14ac:dyDescent="0.3">
      <c r="A1837" s="22">
        <f>VLOOKUP(B1837,web_archive!D:D,1,FALSE)</f>
        <v>4261</v>
      </c>
      <c r="B1837" s="22">
        <v>4261</v>
      </c>
      <c r="C1837" s="22" t="s">
        <v>10843</v>
      </c>
      <c r="D1837" s="22"/>
      <c r="E1837" s="22" t="s">
        <v>36056</v>
      </c>
      <c r="F1837" s="22" t="s">
        <v>33806</v>
      </c>
      <c r="G1837" s="22" t="s">
        <v>36057</v>
      </c>
      <c r="H1837" s="22" t="s">
        <v>35369</v>
      </c>
      <c r="I1837" s="22"/>
      <c r="J1837" s="22"/>
      <c r="K1837" s="22"/>
      <c r="L1837" s="22"/>
      <c r="M1837" s="22"/>
      <c r="N1837" s="22"/>
      <c r="O1837" s="22"/>
      <c r="P1837" s="22"/>
    </row>
    <row r="1838" spans="1:16" x14ac:dyDescent="0.3">
      <c r="A1838" s="22" t="e">
        <f>VLOOKUP(B1838,web_archive!D:D,1,FALSE)</f>
        <v>#N/A</v>
      </c>
      <c r="B1838" s="22">
        <v>4262</v>
      </c>
      <c r="C1838" s="22" t="s">
        <v>3702</v>
      </c>
      <c r="D1838" s="22"/>
      <c r="E1838" s="22" t="s">
        <v>36058</v>
      </c>
      <c r="F1838" s="22" t="s">
        <v>36059</v>
      </c>
      <c r="G1838" s="22" t="s">
        <v>36060</v>
      </c>
      <c r="H1838" s="22" t="s">
        <v>34850</v>
      </c>
      <c r="I1838" s="22"/>
      <c r="J1838" s="22"/>
      <c r="K1838" s="22"/>
      <c r="L1838" s="22"/>
      <c r="M1838" s="22"/>
      <c r="N1838" s="22"/>
      <c r="O1838" s="22"/>
      <c r="P1838" s="22"/>
    </row>
    <row r="1839" spans="1:16" x14ac:dyDescent="0.3">
      <c r="A1839" s="22" t="e">
        <f>VLOOKUP(B1839,web_archive!D:D,1,FALSE)</f>
        <v>#N/A</v>
      </c>
      <c r="B1839" s="22">
        <v>4263</v>
      </c>
      <c r="C1839" s="22" t="s">
        <v>5461</v>
      </c>
      <c r="D1839" s="22"/>
      <c r="E1839" s="22" t="s">
        <v>36061</v>
      </c>
      <c r="F1839" s="22" t="s">
        <v>36062</v>
      </c>
      <c r="G1839" s="22" t="s">
        <v>36063</v>
      </c>
      <c r="H1839" s="22" t="s">
        <v>35353</v>
      </c>
      <c r="I1839" s="22"/>
      <c r="J1839" s="22"/>
      <c r="K1839" s="22"/>
      <c r="L1839" s="22"/>
      <c r="M1839" s="22"/>
      <c r="N1839" s="22"/>
      <c r="O1839" s="22"/>
      <c r="P1839" s="22"/>
    </row>
    <row r="1840" spans="1:16" x14ac:dyDescent="0.3">
      <c r="A1840" s="22">
        <f>VLOOKUP(B1840,web_archive!D:D,1,FALSE)</f>
        <v>4264</v>
      </c>
      <c r="B1840" s="22">
        <v>4264</v>
      </c>
      <c r="C1840" s="22" t="s">
        <v>10737</v>
      </c>
      <c r="D1840" s="22"/>
      <c r="E1840" s="22" t="s">
        <v>36064</v>
      </c>
      <c r="F1840" s="22" t="s">
        <v>36065</v>
      </c>
      <c r="G1840" s="22" t="s">
        <v>36066</v>
      </c>
      <c r="H1840" s="22" t="s">
        <v>34850</v>
      </c>
      <c r="I1840" s="22"/>
      <c r="J1840" s="22"/>
      <c r="K1840" s="22"/>
      <c r="L1840" s="22"/>
      <c r="M1840" s="22"/>
      <c r="N1840" s="22"/>
      <c r="O1840" s="22"/>
      <c r="P1840" s="22"/>
    </row>
    <row r="1841" spans="1:16" x14ac:dyDescent="0.3">
      <c r="A1841" s="22" t="e">
        <f>VLOOKUP(B1841,web_archive!D:D,1,FALSE)</f>
        <v>#N/A</v>
      </c>
      <c r="B1841" s="22">
        <v>4265</v>
      </c>
      <c r="C1841" s="22" t="s">
        <v>6053</v>
      </c>
      <c r="D1841" s="22"/>
      <c r="E1841" s="22" t="s">
        <v>36067</v>
      </c>
      <c r="F1841" s="22" t="s">
        <v>36068</v>
      </c>
      <c r="G1841" s="22" t="s">
        <v>36069</v>
      </c>
      <c r="H1841" s="22" t="s">
        <v>34850</v>
      </c>
      <c r="I1841" s="22"/>
      <c r="J1841" s="22"/>
      <c r="K1841" s="22"/>
      <c r="L1841" s="22"/>
      <c r="M1841" s="22"/>
      <c r="N1841" s="22"/>
      <c r="O1841" s="22"/>
      <c r="P1841" s="22"/>
    </row>
    <row r="1842" spans="1:16" x14ac:dyDescent="0.3">
      <c r="A1842" s="22">
        <f>VLOOKUP(B1842,web_archive!D:D,1,FALSE)</f>
        <v>4266</v>
      </c>
      <c r="B1842" s="22">
        <v>4266</v>
      </c>
      <c r="C1842" s="22" t="s">
        <v>3513</v>
      </c>
      <c r="D1842" s="22"/>
      <c r="E1842" s="22" t="s">
        <v>36070</v>
      </c>
      <c r="F1842" s="22" t="s">
        <v>36071</v>
      </c>
      <c r="G1842" s="22" t="s">
        <v>36072</v>
      </c>
      <c r="H1842" s="22" t="s">
        <v>223</v>
      </c>
      <c r="I1842" s="22"/>
      <c r="J1842" s="22"/>
      <c r="K1842" s="22"/>
      <c r="L1842" s="22"/>
      <c r="M1842" s="22"/>
      <c r="N1842" s="22"/>
      <c r="O1842" s="22"/>
      <c r="P1842" s="22"/>
    </row>
    <row r="1843" spans="1:16" x14ac:dyDescent="0.3">
      <c r="A1843" s="22">
        <f>VLOOKUP(B1843,web_archive!D:D,1,FALSE)</f>
        <v>4267</v>
      </c>
      <c r="B1843" s="22">
        <v>4267</v>
      </c>
      <c r="C1843" s="22" t="s">
        <v>3756</v>
      </c>
      <c r="D1843" s="22"/>
      <c r="E1843" s="22" t="s">
        <v>36073</v>
      </c>
      <c r="F1843" s="22" t="s">
        <v>36074</v>
      </c>
      <c r="G1843" s="22" t="s">
        <v>36075</v>
      </c>
      <c r="H1843" s="22" t="s">
        <v>106</v>
      </c>
      <c r="I1843" s="22"/>
      <c r="J1843" s="22"/>
      <c r="K1843" s="22"/>
      <c r="L1843" s="22"/>
      <c r="M1843" s="22"/>
      <c r="N1843" s="22"/>
      <c r="O1843" s="22"/>
      <c r="P1843" s="22"/>
    </row>
    <row r="1844" spans="1:16" x14ac:dyDescent="0.3">
      <c r="A1844" s="22">
        <f>VLOOKUP(B1844,web_archive!D:D,1,FALSE)</f>
        <v>4268</v>
      </c>
      <c r="B1844" s="22">
        <v>4268</v>
      </c>
      <c r="C1844" s="22" t="s">
        <v>5509</v>
      </c>
      <c r="D1844" s="22"/>
      <c r="E1844" s="22" t="s">
        <v>36076</v>
      </c>
      <c r="F1844" s="22" t="s">
        <v>36077</v>
      </c>
      <c r="G1844" s="22" t="s">
        <v>36078</v>
      </c>
      <c r="H1844" s="22" t="s">
        <v>35353</v>
      </c>
      <c r="I1844" s="22"/>
      <c r="J1844" s="22"/>
      <c r="K1844" s="22"/>
      <c r="L1844" s="22"/>
      <c r="M1844" s="22"/>
      <c r="N1844" s="22"/>
      <c r="O1844" s="22"/>
      <c r="P1844" s="22"/>
    </row>
    <row r="1845" spans="1:16" x14ac:dyDescent="0.3">
      <c r="A1845" s="22">
        <f>VLOOKUP(B1845,web_archive!D:D,1,FALSE)</f>
        <v>4269</v>
      </c>
      <c r="B1845" s="22">
        <v>4269</v>
      </c>
      <c r="C1845" s="22" t="s">
        <v>5482</v>
      </c>
      <c r="D1845" s="22"/>
      <c r="E1845" s="22" t="s">
        <v>36079</v>
      </c>
      <c r="F1845" s="22" t="s">
        <v>36080</v>
      </c>
      <c r="G1845" s="22" t="s">
        <v>36081</v>
      </c>
      <c r="H1845" s="22" t="s">
        <v>35369</v>
      </c>
      <c r="I1845" s="22"/>
      <c r="J1845" s="22"/>
      <c r="K1845" s="22"/>
      <c r="L1845" s="22"/>
      <c r="M1845" s="22"/>
      <c r="N1845" s="22"/>
      <c r="O1845" s="22"/>
      <c r="P1845" s="22"/>
    </row>
    <row r="1846" spans="1:16" x14ac:dyDescent="0.3">
      <c r="A1846" s="22">
        <f>VLOOKUP(B1846,web_archive!D:D,1,FALSE)</f>
        <v>4270</v>
      </c>
      <c r="B1846" s="22">
        <v>4270</v>
      </c>
      <c r="C1846" s="22" t="s">
        <v>4449</v>
      </c>
      <c r="D1846" s="22"/>
      <c r="E1846" s="22" t="s">
        <v>36082</v>
      </c>
      <c r="F1846" s="22" t="s">
        <v>36083</v>
      </c>
      <c r="G1846" s="22" t="s">
        <v>36084</v>
      </c>
      <c r="H1846" s="22" t="s">
        <v>59</v>
      </c>
      <c r="I1846" s="22"/>
      <c r="J1846" s="22"/>
      <c r="K1846" s="22"/>
      <c r="L1846" s="22"/>
      <c r="M1846" s="22"/>
      <c r="N1846" s="22"/>
      <c r="O1846" s="22"/>
      <c r="P1846" s="22"/>
    </row>
    <row r="1847" spans="1:16" x14ac:dyDescent="0.3">
      <c r="A1847" s="22">
        <f>VLOOKUP(B1847,web_archive!D:D,1,FALSE)</f>
        <v>4271</v>
      </c>
      <c r="B1847" s="22">
        <v>4271</v>
      </c>
      <c r="C1847" s="22" t="s">
        <v>4445</v>
      </c>
      <c r="D1847" s="22"/>
      <c r="E1847" s="22" t="s">
        <v>36085</v>
      </c>
      <c r="F1847" s="22" t="s">
        <v>36086</v>
      </c>
      <c r="G1847" s="22" t="s">
        <v>36087</v>
      </c>
      <c r="H1847" s="22" t="s">
        <v>35369</v>
      </c>
      <c r="I1847" s="22"/>
      <c r="J1847" s="22"/>
      <c r="K1847" s="22"/>
      <c r="L1847" s="22"/>
      <c r="M1847" s="22"/>
      <c r="N1847" s="22"/>
      <c r="O1847" s="22"/>
      <c r="P1847" s="22"/>
    </row>
    <row r="1848" spans="1:16" x14ac:dyDescent="0.3">
      <c r="A1848" s="22">
        <f>VLOOKUP(B1848,web_archive!D:D,1,FALSE)</f>
        <v>4272</v>
      </c>
      <c r="B1848" s="22">
        <v>4272</v>
      </c>
      <c r="C1848" s="22" t="s">
        <v>2765</v>
      </c>
      <c r="D1848" s="22"/>
      <c r="E1848" s="22" t="s">
        <v>36088</v>
      </c>
      <c r="F1848" s="22" t="s">
        <v>36089</v>
      </c>
      <c r="G1848" s="22" t="s">
        <v>36090</v>
      </c>
      <c r="H1848" s="22" t="s">
        <v>34850</v>
      </c>
      <c r="I1848" s="22"/>
      <c r="J1848" s="22"/>
      <c r="K1848" s="22"/>
      <c r="L1848" s="22"/>
      <c r="M1848" s="22"/>
      <c r="N1848" s="22"/>
      <c r="O1848" s="22"/>
      <c r="P1848" s="22"/>
    </row>
    <row r="1849" spans="1:16" x14ac:dyDescent="0.3">
      <c r="A1849" s="22">
        <f>VLOOKUP(B1849,web_archive!D:D,1,FALSE)</f>
        <v>4273</v>
      </c>
      <c r="B1849" s="22">
        <v>4273</v>
      </c>
      <c r="C1849" s="22" t="s">
        <v>8960</v>
      </c>
      <c r="D1849" s="22"/>
      <c r="E1849" s="22" t="s">
        <v>36091</v>
      </c>
      <c r="F1849" s="22" t="s">
        <v>36092</v>
      </c>
      <c r="G1849" s="22" t="s">
        <v>36093</v>
      </c>
      <c r="H1849" s="22" t="s">
        <v>35353</v>
      </c>
      <c r="I1849" s="22"/>
      <c r="J1849" s="22"/>
      <c r="K1849" s="22"/>
      <c r="L1849" s="22"/>
      <c r="M1849" s="22"/>
      <c r="N1849" s="22"/>
      <c r="O1849" s="22"/>
      <c r="P1849" s="22"/>
    </row>
    <row r="1850" spans="1:16" x14ac:dyDescent="0.3">
      <c r="A1850" s="22">
        <f>VLOOKUP(B1850,web_archive!D:D,1,FALSE)</f>
        <v>4274</v>
      </c>
      <c r="B1850" s="22">
        <v>4274</v>
      </c>
      <c r="C1850" s="22" t="s">
        <v>11018</v>
      </c>
      <c r="D1850" s="22"/>
      <c r="E1850" s="22" t="s">
        <v>36094</v>
      </c>
      <c r="F1850" s="22" t="s">
        <v>36095</v>
      </c>
      <c r="G1850" s="22" t="s">
        <v>36096</v>
      </c>
      <c r="H1850" s="22" t="s">
        <v>35353</v>
      </c>
      <c r="I1850" s="22"/>
      <c r="J1850" s="22"/>
      <c r="K1850" s="22"/>
      <c r="L1850" s="22"/>
      <c r="M1850" s="22"/>
      <c r="N1850" s="22"/>
      <c r="O1850" s="22"/>
      <c r="P1850" s="22"/>
    </row>
    <row r="1851" spans="1:16" x14ac:dyDescent="0.3">
      <c r="A1851" s="22">
        <f>VLOOKUP(B1851,web_archive!D:D,1,FALSE)</f>
        <v>4275</v>
      </c>
      <c r="B1851" s="22">
        <v>4275</v>
      </c>
      <c r="C1851" s="22" t="s">
        <v>11022</v>
      </c>
      <c r="D1851" s="22"/>
      <c r="E1851" s="22" t="s">
        <v>36097</v>
      </c>
      <c r="F1851" s="22" t="s">
        <v>36098</v>
      </c>
      <c r="G1851" s="22" t="s">
        <v>36099</v>
      </c>
      <c r="H1851" s="22" t="s">
        <v>106</v>
      </c>
      <c r="I1851" s="22"/>
      <c r="J1851" s="22"/>
      <c r="K1851" s="22"/>
      <c r="L1851" s="22"/>
      <c r="M1851" s="22"/>
      <c r="N1851" s="22"/>
      <c r="O1851" s="22"/>
      <c r="P1851" s="22"/>
    </row>
    <row r="1852" spans="1:16" x14ac:dyDescent="0.3">
      <c r="A1852" s="22" t="e">
        <f>VLOOKUP(B1852,web_archive!D:D,1,FALSE)</f>
        <v>#N/A</v>
      </c>
      <c r="B1852" s="22">
        <v>4276</v>
      </c>
      <c r="C1852" s="22" t="s">
        <v>6198</v>
      </c>
      <c r="D1852" s="22"/>
      <c r="E1852" s="22" t="s">
        <v>36100</v>
      </c>
      <c r="F1852" s="22" t="s">
        <v>36101</v>
      </c>
      <c r="G1852" s="22" t="s">
        <v>36102</v>
      </c>
      <c r="H1852" s="22" t="s">
        <v>35353</v>
      </c>
      <c r="I1852" s="22"/>
      <c r="J1852" s="22"/>
      <c r="K1852" s="22"/>
      <c r="L1852" s="22"/>
      <c r="M1852" s="22"/>
      <c r="N1852" s="22"/>
      <c r="O1852" s="22"/>
      <c r="P1852" s="22"/>
    </row>
    <row r="1853" spans="1:16" x14ac:dyDescent="0.3">
      <c r="A1853" s="22">
        <f>VLOOKUP(B1853,web_archive!D:D,1,FALSE)</f>
        <v>4277</v>
      </c>
      <c r="B1853" s="22">
        <v>4277</v>
      </c>
      <c r="C1853" s="22" t="s">
        <v>11002</v>
      </c>
      <c r="D1853" s="22"/>
      <c r="E1853" s="22" t="s">
        <v>36103</v>
      </c>
      <c r="F1853" s="22" t="s">
        <v>36104</v>
      </c>
      <c r="G1853" s="22" t="s">
        <v>36105</v>
      </c>
      <c r="H1853" s="22" t="s">
        <v>8972</v>
      </c>
      <c r="I1853" s="22"/>
      <c r="J1853" s="22"/>
      <c r="K1853" s="22"/>
      <c r="L1853" s="22"/>
      <c r="M1853" s="22"/>
      <c r="N1853" s="22"/>
      <c r="O1853" s="22"/>
      <c r="P1853" s="22"/>
    </row>
    <row r="1854" spans="1:16" x14ac:dyDescent="0.3">
      <c r="A1854" s="22">
        <f>VLOOKUP(B1854,web_archive!D:D,1,FALSE)</f>
        <v>4278</v>
      </c>
      <c r="B1854" s="22">
        <v>4278</v>
      </c>
      <c r="C1854" s="22" t="s">
        <v>4453</v>
      </c>
      <c r="D1854" s="22"/>
      <c r="E1854" s="22" t="s">
        <v>36106</v>
      </c>
      <c r="F1854" s="22" t="s">
        <v>36107</v>
      </c>
      <c r="G1854" s="22" t="s">
        <v>36108</v>
      </c>
      <c r="H1854" s="22" t="s">
        <v>35369</v>
      </c>
      <c r="I1854" s="22"/>
      <c r="J1854" s="22"/>
      <c r="K1854" s="22"/>
      <c r="L1854" s="22"/>
      <c r="M1854" s="22"/>
      <c r="N1854" s="22"/>
      <c r="O1854" s="22"/>
      <c r="P1854" s="22"/>
    </row>
    <row r="1855" spans="1:16" x14ac:dyDescent="0.3">
      <c r="A1855" s="22">
        <f>VLOOKUP(B1855,web_archive!D:D,1,FALSE)</f>
        <v>4279</v>
      </c>
      <c r="B1855" s="22">
        <v>4279</v>
      </c>
      <c r="C1855" s="22" t="s">
        <v>2891</v>
      </c>
      <c r="D1855" s="22"/>
      <c r="E1855" s="22" t="s">
        <v>36109</v>
      </c>
      <c r="F1855" s="22" t="s">
        <v>35758</v>
      </c>
      <c r="G1855" s="22" t="s">
        <v>36110</v>
      </c>
      <c r="H1855" s="22" t="s">
        <v>59</v>
      </c>
      <c r="I1855" s="22"/>
      <c r="J1855" s="22"/>
      <c r="K1855" s="22"/>
      <c r="L1855" s="22"/>
      <c r="M1855" s="22"/>
      <c r="N1855" s="22"/>
      <c r="O1855" s="22"/>
      <c r="P1855" s="22"/>
    </row>
    <row r="1856" spans="1:16" x14ac:dyDescent="0.3">
      <c r="A1856" s="22">
        <f>VLOOKUP(B1856,web_archive!D:D,1,FALSE)</f>
        <v>4280</v>
      </c>
      <c r="B1856" s="22">
        <v>4280</v>
      </c>
      <c r="C1856" s="22" t="s">
        <v>4401</v>
      </c>
      <c r="D1856" s="22"/>
      <c r="E1856" s="22" t="s">
        <v>36111</v>
      </c>
      <c r="F1856" s="22" t="s">
        <v>36112</v>
      </c>
      <c r="G1856" s="22" t="s">
        <v>36113</v>
      </c>
      <c r="H1856" s="22" t="s">
        <v>59</v>
      </c>
      <c r="I1856" s="22"/>
      <c r="J1856" s="22"/>
      <c r="K1856" s="22"/>
      <c r="L1856" s="22"/>
      <c r="M1856" s="22"/>
      <c r="N1856" s="22"/>
      <c r="O1856" s="22"/>
      <c r="P1856" s="22"/>
    </row>
    <row r="1857" spans="1:16" x14ac:dyDescent="0.3">
      <c r="A1857" s="22">
        <f>VLOOKUP(B1857,web_archive!D:D,1,FALSE)</f>
        <v>4281</v>
      </c>
      <c r="B1857" s="22">
        <v>4281</v>
      </c>
      <c r="C1857" s="22" t="s">
        <v>11006</v>
      </c>
      <c r="D1857" s="22"/>
      <c r="E1857" s="22" t="s">
        <v>36114</v>
      </c>
      <c r="F1857" s="22" t="s">
        <v>36115</v>
      </c>
      <c r="G1857" s="22" t="s">
        <v>36116</v>
      </c>
      <c r="H1857" s="22" t="s">
        <v>35353</v>
      </c>
      <c r="I1857" s="22"/>
      <c r="J1857" s="22"/>
      <c r="K1857" s="22"/>
      <c r="L1857" s="22"/>
      <c r="M1857" s="22"/>
      <c r="N1857" s="22"/>
      <c r="O1857" s="22"/>
      <c r="P1857" s="22"/>
    </row>
    <row r="1858" spans="1:16" x14ac:dyDescent="0.3">
      <c r="A1858" s="22">
        <f>VLOOKUP(B1858,web_archive!D:D,1,FALSE)</f>
        <v>4282</v>
      </c>
      <c r="B1858" s="22">
        <v>4282</v>
      </c>
      <c r="C1858" s="22" t="s">
        <v>9936</v>
      </c>
      <c r="D1858" s="22"/>
      <c r="E1858" s="22" t="s">
        <v>36117</v>
      </c>
      <c r="F1858" s="22" t="s">
        <v>36118</v>
      </c>
      <c r="G1858" s="22" t="s">
        <v>36119</v>
      </c>
      <c r="H1858" s="22" t="s">
        <v>34850</v>
      </c>
      <c r="I1858" s="22"/>
      <c r="J1858" s="22"/>
      <c r="K1858" s="22"/>
      <c r="L1858" s="22"/>
      <c r="M1858" s="22"/>
      <c r="N1858" s="22"/>
      <c r="O1858" s="22"/>
      <c r="P1858" s="22"/>
    </row>
    <row r="1859" spans="1:16" x14ac:dyDescent="0.3">
      <c r="A1859" s="22">
        <f>VLOOKUP(B1859,web_archive!D:D,1,FALSE)</f>
        <v>4283</v>
      </c>
      <c r="B1859" s="22">
        <v>4283</v>
      </c>
      <c r="C1859" s="22" t="s">
        <v>4775</v>
      </c>
      <c r="D1859" s="22"/>
      <c r="E1859" s="22" t="s">
        <v>36120</v>
      </c>
      <c r="F1859" s="22" t="s">
        <v>34286</v>
      </c>
      <c r="G1859" s="22" t="s">
        <v>36121</v>
      </c>
      <c r="H1859" s="22" t="s">
        <v>34850</v>
      </c>
      <c r="I1859" s="22"/>
      <c r="J1859" s="22"/>
      <c r="K1859" s="22"/>
      <c r="L1859" s="22"/>
      <c r="M1859" s="22"/>
      <c r="N1859" s="22"/>
      <c r="O1859" s="22"/>
      <c r="P1859" s="22"/>
    </row>
    <row r="1860" spans="1:16" x14ac:dyDescent="0.3">
      <c r="A1860" s="22">
        <f>VLOOKUP(B1860,web_archive!D:D,1,FALSE)</f>
        <v>4284</v>
      </c>
      <c r="B1860" s="22">
        <v>4284</v>
      </c>
      <c r="C1860" s="22" t="s">
        <v>2102</v>
      </c>
      <c r="D1860" s="22"/>
      <c r="E1860" s="22" t="s">
        <v>36122</v>
      </c>
      <c r="F1860" s="22" t="s">
        <v>36123</v>
      </c>
      <c r="G1860" s="22" t="s">
        <v>36124</v>
      </c>
      <c r="H1860" s="22" t="s">
        <v>35353</v>
      </c>
      <c r="I1860" s="22"/>
      <c r="J1860" s="22"/>
      <c r="K1860" s="22"/>
      <c r="L1860" s="22"/>
      <c r="M1860" s="22"/>
      <c r="N1860" s="22"/>
      <c r="O1860" s="22"/>
      <c r="P1860" s="22"/>
    </row>
    <row r="1861" spans="1:16" x14ac:dyDescent="0.3">
      <c r="A1861" s="22">
        <f>VLOOKUP(B1861,web_archive!D:D,1,FALSE)</f>
        <v>4285</v>
      </c>
      <c r="B1861" s="22">
        <v>4285</v>
      </c>
      <c r="C1861" s="22" t="s">
        <v>2146</v>
      </c>
      <c r="D1861" s="22"/>
      <c r="E1861" s="22" t="s">
        <v>36125</v>
      </c>
      <c r="F1861" s="22" t="s">
        <v>36126</v>
      </c>
      <c r="G1861" s="22" t="s">
        <v>36127</v>
      </c>
      <c r="H1861" s="22" t="s">
        <v>223</v>
      </c>
      <c r="I1861" s="22"/>
      <c r="J1861" s="22"/>
      <c r="K1861" s="22"/>
      <c r="L1861" s="22"/>
      <c r="M1861" s="22"/>
      <c r="N1861" s="22"/>
      <c r="O1861" s="22"/>
      <c r="P1861" s="22"/>
    </row>
    <row r="1862" spans="1:16" x14ac:dyDescent="0.3">
      <c r="A1862" s="22">
        <f>VLOOKUP(B1862,web_archive!D:D,1,FALSE)</f>
        <v>4286</v>
      </c>
      <c r="B1862" s="22">
        <v>4286</v>
      </c>
      <c r="C1862" s="22" t="s">
        <v>5729</v>
      </c>
      <c r="D1862" s="22"/>
      <c r="E1862" s="22" t="s">
        <v>36128</v>
      </c>
      <c r="F1862" s="22" t="s">
        <v>36129</v>
      </c>
      <c r="G1862" s="22" t="s">
        <v>36130</v>
      </c>
      <c r="H1862" s="22" t="s">
        <v>59</v>
      </c>
      <c r="I1862" s="22"/>
      <c r="J1862" s="22"/>
      <c r="K1862" s="22"/>
      <c r="L1862" s="22"/>
      <c r="M1862" s="22"/>
      <c r="N1862" s="22"/>
      <c r="O1862" s="22"/>
      <c r="P1862" s="22"/>
    </row>
    <row r="1863" spans="1:16" x14ac:dyDescent="0.3">
      <c r="A1863" s="22">
        <f>VLOOKUP(B1863,web_archive!D:D,1,FALSE)</f>
        <v>4287</v>
      </c>
      <c r="B1863" s="22">
        <v>4287</v>
      </c>
      <c r="C1863" s="22" t="s">
        <v>5721</v>
      </c>
      <c r="D1863" s="22"/>
      <c r="E1863" s="22" t="s">
        <v>36131</v>
      </c>
      <c r="F1863" s="22" t="s">
        <v>36132</v>
      </c>
      <c r="G1863" s="22" t="s">
        <v>36133</v>
      </c>
      <c r="H1863" s="22" t="s">
        <v>223</v>
      </c>
      <c r="I1863" s="22"/>
      <c r="J1863" s="22"/>
      <c r="K1863" s="22"/>
      <c r="L1863" s="22"/>
      <c r="M1863" s="22"/>
      <c r="N1863" s="22"/>
      <c r="O1863" s="22"/>
      <c r="P1863" s="22"/>
    </row>
    <row r="1864" spans="1:16" x14ac:dyDescent="0.3">
      <c r="A1864" s="22">
        <f>VLOOKUP(B1864,web_archive!D:D,1,FALSE)</f>
        <v>4288</v>
      </c>
      <c r="B1864" s="22">
        <v>4288</v>
      </c>
      <c r="C1864" s="22" t="s">
        <v>1870</v>
      </c>
      <c r="D1864" s="22"/>
      <c r="E1864" s="22" t="s">
        <v>36134</v>
      </c>
      <c r="F1864" s="22" t="s">
        <v>36135</v>
      </c>
      <c r="G1864" s="22" t="s">
        <v>36136</v>
      </c>
      <c r="H1864" s="22" t="s">
        <v>35369</v>
      </c>
      <c r="I1864" s="22"/>
      <c r="J1864" s="22"/>
      <c r="K1864" s="22"/>
      <c r="L1864" s="22"/>
      <c r="M1864" s="22"/>
      <c r="N1864" s="22"/>
      <c r="O1864" s="22"/>
      <c r="P1864" s="22"/>
    </row>
    <row r="1865" spans="1:16" x14ac:dyDescent="0.3">
      <c r="A1865" s="22">
        <f>VLOOKUP(B1865,web_archive!D:D,1,FALSE)</f>
        <v>4289</v>
      </c>
      <c r="B1865" s="22">
        <v>4289</v>
      </c>
      <c r="C1865" s="22" t="s">
        <v>2019</v>
      </c>
      <c r="D1865" s="22"/>
      <c r="E1865" s="22" t="s">
        <v>36137</v>
      </c>
      <c r="F1865" s="22" t="s">
        <v>36138</v>
      </c>
      <c r="G1865" s="22" t="s">
        <v>36139</v>
      </c>
      <c r="H1865" s="22" t="s">
        <v>35353</v>
      </c>
      <c r="I1865" s="22"/>
      <c r="J1865" s="22"/>
      <c r="K1865" s="22"/>
      <c r="L1865" s="22"/>
      <c r="M1865" s="22"/>
      <c r="N1865" s="22"/>
      <c r="O1865" s="22"/>
      <c r="P1865" s="22"/>
    </row>
    <row r="1866" spans="1:16" x14ac:dyDescent="0.3">
      <c r="A1866" s="22">
        <f>VLOOKUP(B1866,web_archive!D:D,1,FALSE)</f>
        <v>4290</v>
      </c>
      <c r="B1866" s="22">
        <v>4290</v>
      </c>
      <c r="C1866" s="22" t="s">
        <v>2011</v>
      </c>
      <c r="D1866" s="22"/>
      <c r="E1866" s="22" t="s">
        <v>36140</v>
      </c>
      <c r="F1866" s="22" t="s">
        <v>36141</v>
      </c>
      <c r="G1866" s="22" t="s">
        <v>36142</v>
      </c>
      <c r="H1866" s="22" t="s">
        <v>106</v>
      </c>
      <c r="I1866" s="22"/>
      <c r="J1866" s="22"/>
      <c r="K1866" s="22"/>
      <c r="L1866" s="22"/>
      <c r="M1866" s="22"/>
      <c r="N1866" s="22"/>
      <c r="O1866" s="22"/>
      <c r="P1866" s="22"/>
    </row>
    <row r="1867" spans="1:16" x14ac:dyDescent="0.3">
      <c r="A1867" s="22">
        <f>VLOOKUP(B1867,web_archive!D:D,1,FALSE)</f>
        <v>4291</v>
      </c>
      <c r="B1867" s="22">
        <v>4291</v>
      </c>
      <c r="C1867" s="22" t="s">
        <v>5870</v>
      </c>
      <c r="D1867" s="22"/>
      <c r="E1867" s="22" t="s">
        <v>36143</v>
      </c>
      <c r="F1867" s="22" t="s">
        <v>36144</v>
      </c>
      <c r="G1867" s="22" t="s">
        <v>36145</v>
      </c>
      <c r="H1867" s="22" t="s">
        <v>35353</v>
      </c>
      <c r="I1867" s="22"/>
      <c r="J1867" s="22"/>
      <c r="K1867" s="22"/>
      <c r="L1867" s="22"/>
      <c r="M1867" s="22"/>
      <c r="N1867" s="22"/>
      <c r="O1867" s="22"/>
      <c r="P1867" s="22"/>
    </row>
    <row r="1868" spans="1:16" x14ac:dyDescent="0.3">
      <c r="A1868" s="22">
        <f>VLOOKUP(B1868,web_archive!D:D,1,FALSE)</f>
        <v>4292</v>
      </c>
      <c r="B1868" s="22">
        <v>4292</v>
      </c>
      <c r="C1868" s="22" t="s">
        <v>5862</v>
      </c>
      <c r="D1868" s="22"/>
      <c r="E1868" s="22" t="s">
        <v>36146</v>
      </c>
      <c r="F1868" s="22" t="s">
        <v>36147</v>
      </c>
      <c r="G1868" s="22" t="s">
        <v>36148</v>
      </c>
      <c r="H1868" s="22" t="s">
        <v>35353</v>
      </c>
      <c r="I1868" s="22"/>
      <c r="J1868" s="22"/>
      <c r="K1868" s="22"/>
      <c r="L1868" s="22"/>
      <c r="M1868" s="22"/>
      <c r="N1868" s="22"/>
      <c r="O1868" s="22"/>
      <c r="P1868" s="22"/>
    </row>
    <row r="1869" spans="1:16" x14ac:dyDescent="0.3">
      <c r="A1869" s="22">
        <f>VLOOKUP(B1869,web_archive!D:D,1,FALSE)</f>
        <v>4293</v>
      </c>
      <c r="B1869" s="22">
        <v>4293</v>
      </c>
      <c r="C1869" s="22" t="s">
        <v>2441</v>
      </c>
      <c r="D1869" s="22"/>
      <c r="E1869" s="22" t="s">
        <v>36149</v>
      </c>
      <c r="F1869" s="22" t="s">
        <v>32517</v>
      </c>
      <c r="G1869" s="22" t="s">
        <v>36150</v>
      </c>
      <c r="H1869" s="22" t="s">
        <v>34850</v>
      </c>
      <c r="I1869" s="22"/>
      <c r="J1869" s="22"/>
      <c r="K1869" s="22"/>
      <c r="L1869" s="22"/>
      <c r="M1869" s="22"/>
      <c r="N1869" s="22"/>
      <c r="O1869" s="22"/>
      <c r="P1869" s="22"/>
    </row>
    <row r="1870" spans="1:16" x14ac:dyDescent="0.3">
      <c r="A1870" s="22">
        <f>VLOOKUP(B1870,web_archive!D:D,1,FALSE)</f>
        <v>4294</v>
      </c>
      <c r="B1870" s="22">
        <v>4294</v>
      </c>
      <c r="C1870" s="22" t="s">
        <v>8074</v>
      </c>
      <c r="D1870" s="22"/>
      <c r="E1870" s="22" t="s">
        <v>36151</v>
      </c>
      <c r="F1870" s="22" t="s">
        <v>36152</v>
      </c>
      <c r="G1870" s="22" t="s">
        <v>36153</v>
      </c>
      <c r="H1870" s="22" t="s">
        <v>34850</v>
      </c>
      <c r="I1870" s="22"/>
      <c r="J1870" s="22"/>
      <c r="K1870" s="22"/>
      <c r="L1870" s="22"/>
      <c r="M1870" s="22"/>
      <c r="N1870" s="22"/>
      <c r="O1870" s="22"/>
      <c r="P1870" s="22"/>
    </row>
    <row r="1871" spans="1:16" x14ac:dyDescent="0.3">
      <c r="A1871" s="22">
        <f>VLOOKUP(B1871,web_archive!D:D,1,FALSE)</f>
        <v>4295</v>
      </c>
      <c r="B1871" s="22">
        <v>4295</v>
      </c>
      <c r="C1871" s="22" t="s">
        <v>5878</v>
      </c>
      <c r="D1871" s="22"/>
      <c r="E1871" s="22" t="s">
        <v>36154</v>
      </c>
      <c r="F1871" s="22" t="s">
        <v>36155</v>
      </c>
      <c r="G1871" s="22" t="s">
        <v>36156</v>
      </c>
      <c r="H1871" s="22" t="s">
        <v>59</v>
      </c>
      <c r="I1871" s="22"/>
      <c r="J1871" s="22"/>
      <c r="K1871" s="22"/>
      <c r="L1871" s="22"/>
      <c r="M1871" s="22"/>
      <c r="N1871" s="22"/>
      <c r="O1871" s="22"/>
      <c r="P1871" s="22"/>
    </row>
    <row r="1872" spans="1:16" x14ac:dyDescent="0.3">
      <c r="A1872" s="22">
        <f>VLOOKUP(B1872,web_archive!D:D,1,FALSE)</f>
        <v>4296</v>
      </c>
      <c r="B1872" s="22">
        <v>4296</v>
      </c>
      <c r="C1872" s="22" t="s">
        <v>2543</v>
      </c>
      <c r="D1872" s="22"/>
      <c r="E1872" s="22" t="s">
        <v>36157</v>
      </c>
      <c r="F1872" s="22" t="s">
        <v>36158</v>
      </c>
      <c r="G1872" s="22" t="s">
        <v>36159</v>
      </c>
      <c r="H1872" s="22" t="s">
        <v>35369</v>
      </c>
      <c r="I1872" s="22"/>
      <c r="J1872" s="22"/>
      <c r="K1872" s="22"/>
      <c r="L1872" s="22"/>
      <c r="M1872" s="22"/>
      <c r="N1872" s="22"/>
      <c r="O1872" s="22"/>
      <c r="P1872" s="22"/>
    </row>
    <row r="1873" spans="1:16" x14ac:dyDescent="0.3">
      <c r="A1873" s="22">
        <f>VLOOKUP(B1873,web_archive!D:D,1,FALSE)</f>
        <v>4297</v>
      </c>
      <c r="B1873" s="22">
        <v>4297</v>
      </c>
      <c r="C1873" s="22" t="s">
        <v>2610</v>
      </c>
      <c r="D1873" s="22"/>
      <c r="E1873" s="22" t="s">
        <v>36160</v>
      </c>
      <c r="F1873" s="22" t="s">
        <v>36161</v>
      </c>
      <c r="G1873" s="22" t="s">
        <v>36162</v>
      </c>
      <c r="H1873" s="22" t="s">
        <v>35353</v>
      </c>
      <c r="I1873" s="22"/>
      <c r="J1873" s="22"/>
      <c r="K1873" s="22"/>
      <c r="L1873" s="22"/>
      <c r="M1873" s="22"/>
      <c r="N1873" s="22"/>
      <c r="O1873" s="22"/>
      <c r="P1873" s="22"/>
    </row>
    <row r="1874" spans="1:16" x14ac:dyDescent="0.3">
      <c r="A1874" s="22">
        <f>VLOOKUP(B1874,web_archive!D:D,1,FALSE)</f>
        <v>4298</v>
      </c>
      <c r="B1874" s="22">
        <v>4298</v>
      </c>
      <c r="C1874" s="22" t="s">
        <v>2559</v>
      </c>
      <c r="D1874" s="22"/>
      <c r="E1874" s="22" t="s">
        <v>36163</v>
      </c>
      <c r="F1874" s="22" t="s">
        <v>36164</v>
      </c>
      <c r="G1874" s="22" t="s">
        <v>36165</v>
      </c>
      <c r="H1874" s="22" t="s">
        <v>59</v>
      </c>
      <c r="I1874" s="22"/>
      <c r="J1874" s="22"/>
      <c r="K1874" s="22"/>
      <c r="L1874" s="22"/>
      <c r="M1874" s="22"/>
      <c r="N1874" s="22"/>
      <c r="O1874" s="22"/>
      <c r="P1874" s="22"/>
    </row>
    <row r="1875" spans="1:16" x14ac:dyDescent="0.3">
      <c r="A1875" s="22">
        <f>VLOOKUP(B1875,web_archive!D:D,1,FALSE)</f>
        <v>4299</v>
      </c>
      <c r="B1875" s="22">
        <v>4299</v>
      </c>
      <c r="C1875" s="22" t="s">
        <v>2284</v>
      </c>
      <c r="D1875" s="22"/>
      <c r="E1875" s="22" t="s">
        <v>36166</v>
      </c>
      <c r="F1875" s="22" t="s">
        <v>36167</v>
      </c>
      <c r="G1875" s="22" t="s">
        <v>36168</v>
      </c>
      <c r="H1875" s="22" t="s">
        <v>59</v>
      </c>
      <c r="I1875" s="22"/>
      <c r="J1875" s="22"/>
      <c r="K1875" s="22"/>
      <c r="L1875" s="22"/>
      <c r="M1875" s="22"/>
      <c r="N1875" s="22"/>
      <c r="O1875" s="22"/>
      <c r="P1875" s="22"/>
    </row>
    <row r="1876" spans="1:16" x14ac:dyDescent="0.3">
      <c r="A1876" s="22">
        <f>VLOOKUP(B1876,web_archive!D:D,1,FALSE)</f>
        <v>4300</v>
      </c>
      <c r="B1876" s="22">
        <v>4300</v>
      </c>
      <c r="C1876" s="22" t="s">
        <v>2130</v>
      </c>
      <c r="D1876" s="22"/>
      <c r="E1876" s="22" t="s">
        <v>36169</v>
      </c>
      <c r="F1876" s="22" t="s">
        <v>36170</v>
      </c>
      <c r="G1876" s="22" t="s">
        <v>36171</v>
      </c>
      <c r="H1876" s="22" t="s">
        <v>59</v>
      </c>
      <c r="I1876" s="22"/>
      <c r="J1876" s="22"/>
      <c r="K1876" s="22"/>
      <c r="L1876" s="22"/>
      <c r="M1876" s="22"/>
      <c r="N1876" s="22"/>
      <c r="O1876" s="22"/>
      <c r="P1876" s="22"/>
    </row>
    <row r="1877" spans="1:16" x14ac:dyDescent="0.3">
      <c r="A1877" s="22">
        <f>VLOOKUP(B1877,web_archive!D:D,1,FALSE)</f>
        <v>4301</v>
      </c>
      <c r="B1877" s="22">
        <v>4301</v>
      </c>
      <c r="C1877" s="22" t="s">
        <v>5820</v>
      </c>
      <c r="D1877" s="22"/>
      <c r="E1877" s="22" t="s">
        <v>36172</v>
      </c>
      <c r="F1877" s="22" t="s">
        <v>36173</v>
      </c>
      <c r="G1877" s="22" t="s">
        <v>36174</v>
      </c>
      <c r="H1877" s="22" t="s">
        <v>59</v>
      </c>
      <c r="I1877" s="22"/>
      <c r="J1877" s="22"/>
      <c r="K1877" s="22"/>
      <c r="L1877" s="22"/>
      <c r="M1877" s="22"/>
      <c r="N1877" s="22"/>
      <c r="O1877" s="22"/>
      <c r="P1877" s="22"/>
    </row>
    <row r="1878" spans="1:16" x14ac:dyDescent="0.3">
      <c r="A1878" s="22" t="e">
        <f>VLOOKUP(B1878,web_archive!D:D,1,FALSE)</f>
        <v>#N/A</v>
      </c>
      <c r="B1878" s="22">
        <v>4302</v>
      </c>
      <c r="C1878" s="22" t="s">
        <v>9893</v>
      </c>
      <c r="D1878" s="22"/>
      <c r="E1878" s="22" t="s">
        <v>36175</v>
      </c>
      <c r="F1878" s="22" t="s">
        <v>36176</v>
      </c>
      <c r="G1878" s="22" t="s">
        <v>36177</v>
      </c>
      <c r="H1878" s="22" t="s">
        <v>59</v>
      </c>
      <c r="I1878" s="22"/>
      <c r="J1878" s="22"/>
      <c r="K1878" s="22"/>
      <c r="L1878" s="22"/>
      <c r="M1878" s="22"/>
      <c r="N1878" s="22"/>
      <c r="O1878" s="22"/>
      <c r="P1878" s="22"/>
    </row>
    <row r="1879" spans="1:16" x14ac:dyDescent="0.3">
      <c r="A1879" s="22">
        <f>VLOOKUP(B1879,web_archive!D:D,1,FALSE)</f>
        <v>4303</v>
      </c>
      <c r="B1879" s="22">
        <v>4303</v>
      </c>
      <c r="C1879" s="22" t="s">
        <v>10606</v>
      </c>
      <c r="D1879" s="22"/>
      <c r="E1879" s="22" t="s">
        <v>36178</v>
      </c>
      <c r="F1879" s="22" t="s">
        <v>36179</v>
      </c>
      <c r="G1879" s="22" t="s">
        <v>36180</v>
      </c>
      <c r="H1879" s="22" t="s">
        <v>223</v>
      </c>
      <c r="I1879" s="22"/>
      <c r="J1879" s="22"/>
      <c r="K1879" s="22"/>
      <c r="L1879" s="22"/>
      <c r="M1879" s="22"/>
      <c r="N1879" s="22"/>
      <c r="O1879" s="22"/>
      <c r="P1879" s="22"/>
    </row>
    <row r="1880" spans="1:16" x14ac:dyDescent="0.3">
      <c r="A1880" s="22">
        <f>VLOOKUP(B1880,web_archive!D:D,1,FALSE)</f>
        <v>4304</v>
      </c>
      <c r="B1880" s="22">
        <v>4304</v>
      </c>
      <c r="C1880" s="22" t="s">
        <v>9885</v>
      </c>
      <c r="D1880" s="22"/>
      <c r="E1880" s="22" t="s">
        <v>36181</v>
      </c>
      <c r="F1880" s="22" t="s">
        <v>36182</v>
      </c>
      <c r="G1880" s="22" t="s">
        <v>36183</v>
      </c>
      <c r="H1880" s="22" t="s">
        <v>8972</v>
      </c>
      <c r="I1880" s="22"/>
      <c r="J1880" s="22"/>
      <c r="K1880" s="22"/>
      <c r="L1880" s="22"/>
      <c r="M1880" s="22"/>
      <c r="N1880" s="22"/>
      <c r="O1880" s="22"/>
      <c r="P1880" s="22"/>
    </row>
    <row r="1881" spans="1:16" x14ac:dyDescent="0.3">
      <c r="A1881" s="22" t="e">
        <f>VLOOKUP(B1881,web_archive!D:D,1,FALSE)</f>
        <v>#N/A</v>
      </c>
      <c r="B1881" s="22">
        <v>4305</v>
      </c>
      <c r="C1881" s="22" t="s">
        <v>10210</v>
      </c>
      <c r="D1881" s="22"/>
      <c r="E1881" s="22" t="s">
        <v>36184</v>
      </c>
      <c r="F1881" s="22" t="s">
        <v>36185</v>
      </c>
      <c r="G1881" s="22" t="s">
        <v>36186</v>
      </c>
      <c r="H1881" s="22" t="s">
        <v>35353</v>
      </c>
      <c r="I1881" s="22"/>
      <c r="J1881" s="22"/>
      <c r="K1881" s="22"/>
      <c r="L1881" s="22"/>
      <c r="M1881" s="22"/>
      <c r="N1881" s="22"/>
      <c r="O1881" s="22"/>
      <c r="P1881" s="22"/>
    </row>
    <row r="1882" spans="1:16" x14ac:dyDescent="0.3">
      <c r="A1882" s="22">
        <f>VLOOKUP(B1882,web_archive!D:D,1,FALSE)</f>
        <v>4306</v>
      </c>
      <c r="B1882" s="22">
        <v>4306</v>
      </c>
      <c r="C1882" s="22" t="s">
        <v>10074</v>
      </c>
      <c r="D1882" s="22"/>
      <c r="E1882" s="22" t="s">
        <v>36187</v>
      </c>
      <c r="F1882" s="22" t="s">
        <v>36188</v>
      </c>
      <c r="G1882" s="22" t="s">
        <v>36189</v>
      </c>
      <c r="H1882" s="22" t="s">
        <v>223</v>
      </c>
      <c r="I1882" s="22"/>
      <c r="J1882" s="22"/>
      <c r="K1882" s="22"/>
      <c r="L1882" s="22"/>
      <c r="M1882" s="22"/>
      <c r="N1882" s="22"/>
      <c r="O1882" s="22"/>
      <c r="P1882" s="22"/>
    </row>
    <row r="1883" spans="1:16" x14ac:dyDescent="0.3">
      <c r="A1883" s="22">
        <f>VLOOKUP(B1883,web_archive!D:D,1,FALSE)</f>
        <v>4307</v>
      </c>
      <c r="B1883" s="22">
        <v>4307</v>
      </c>
      <c r="C1883" s="22" t="s">
        <v>5824</v>
      </c>
      <c r="D1883" s="22"/>
      <c r="E1883" s="22" t="s">
        <v>36190</v>
      </c>
      <c r="F1883" s="22" t="s">
        <v>36191</v>
      </c>
      <c r="G1883" s="22" t="s">
        <v>36192</v>
      </c>
      <c r="H1883" s="22" t="s">
        <v>35353</v>
      </c>
      <c r="I1883" s="22"/>
      <c r="J1883" s="22"/>
      <c r="K1883" s="22"/>
      <c r="L1883" s="22"/>
      <c r="M1883" s="22"/>
      <c r="N1883" s="22"/>
      <c r="O1883" s="22"/>
      <c r="P1883" s="22"/>
    </row>
    <row r="1884" spans="1:16" x14ac:dyDescent="0.3">
      <c r="A1884" s="22">
        <f>VLOOKUP(B1884,web_archive!D:D,1,FALSE)</f>
        <v>4308</v>
      </c>
      <c r="B1884" s="22">
        <v>4308</v>
      </c>
      <c r="C1884" s="22" t="s">
        <v>10157</v>
      </c>
      <c r="D1884" s="22"/>
      <c r="E1884" s="22" t="s">
        <v>36193</v>
      </c>
      <c r="F1884" s="22" t="s">
        <v>36194</v>
      </c>
      <c r="G1884" s="22" t="s">
        <v>36195</v>
      </c>
      <c r="H1884" s="22" t="s">
        <v>35353</v>
      </c>
      <c r="I1884" s="22"/>
      <c r="J1884" s="22"/>
      <c r="K1884" s="22"/>
      <c r="L1884" s="22"/>
      <c r="M1884" s="22"/>
      <c r="N1884" s="22"/>
      <c r="O1884" s="22"/>
      <c r="P1884" s="22"/>
    </row>
    <row r="1885" spans="1:16" x14ac:dyDescent="0.3">
      <c r="A1885" s="22">
        <f>VLOOKUP(B1885,web_archive!D:D,1,FALSE)</f>
        <v>4312</v>
      </c>
      <c r="B1885" s="22">
        <v>4312</v>
      </c>
      <c r="C1885" s="22" t="s">
        <v>4313</v>
      </c>
      <c r="D1885" s="22"/>
      <c r="E1885" s="22" t="s">
        <v>36196</v>
      </c>
      <c r="F1885" s="22" t="s">
        <v>36197</v>
      </c>
      <c r="G1885" s="22" t="s">
        <v>36198</v>
      </c>
      <c r="H1885" s="22" t="s">
        <v>35353</v>
      </c>
      <c r="I1885" s="22"/>
      <c r="J1885" s="22"/>
      <c r="K1885" s="22"/>
      <c r="L1885" s="22"/>
      <c r="M1885" s="22"/>
      <c r="N1885" s="22"/>
      <c r="O1885" s="22"/>
      <c r="P1885" s="22"/>
    </row>
    <row r="1886" spans="1:16" x14ac:dyDescent="0.3">
      <c r="A1886" s="22">
        <f>VLOOKUP(B1886,web_archive!D:D,1,FALSE)</f>
        <v>4316</v>
      </c>
      <c r="B1886" s="22">
        <v>4316</v>
      </c>
      <c r="C1886" s="22" t="s">
        <v>3790</v>
      </c>
      <c r="D1886" s="22"/>
      <c r="E1886" s="22" t="s">
        <v>36199</v>
      </c>
      <c r="F1886" s="22" t="s">
        <v>36200</v>
      </c>
      <c r="G1886" s="22" t="s">
        <v>36201</v>
      </c>
      <c r="H1886" s="22" t="s">
        <v>35353</v>
      </c>
      <c r="I1886" s="22"/>
      <c r="J1886" s="22"/>
      <c r="K1886" s="22"/>
      <c r="L1886" s="22"/>
      <c r="M1886" s="22"/>
      <c r="N1886" s="22"/>
      <c r="O1886" s="22"/>
      <c r="P1886" s="22"/>
    </row>
    <row r="1887" spans="1:16" x14ac:dyDescent="0.3">
      <c r="A1887" s="22">
        <f>VLOOKUP(B1887,web_archive!D:D,1,FALSE)</f>
        <v>4317</v>
      </c>
      <c r="B1887" s="22">
        <v>4317</v>
      </c>
      <c r="C1887" s="22" t="s">
        <v>6767</v>
      </c>
      <c r="D1887" s="22"/>
      <c r="E1887" s="22" t="s">
        <v>36202</v>
      </c>
      <c r="F1887" s="22" t="s">
        <v>36203</v>
      </c>
      <c r="G1887" s="22" t="s">
        <v>36204</v>
      </c>
      <c r="H1887" s="22" t="s">
        <v>35353</v>
      </c>
      <c r="I1887" s="22"/>
      <c r="J1887" s="22"/>
      <c r="K1887" s="22"/>
      <c r="L1887" s="22"/>
      <c r="M1887" s="22"/>
      <c r="N1887" s="22"/>
      <c r="O1887" s="22"/>
      <c r="P1887" s="22"/>
    </row>
    <row r="1888" spans="1:16" x14ac:dyDescent="0.3">
      <c r="A1888" s="22" t="e">
        <f>VLOOKUP(B1888,web_archive!D:D,1,FALSE)</f>
        <v>#N/A</v>
      </c>
      <c r="B1888" s="22">
        <v>4318</v>
      </c>
      <c r="C1888" s="22" t="s">
        <v>5854</v>
      </c>
      <c r="D1888" s="22"/>
      <c r="E1888" s="22" t="s">
        <v>36205</v>
      </c>
      <c r="F1888" s="22" t="s">
        <v>36206</v>
      </c>
      <c r="G1888" s="22" t="s">
        <v>36207</v>
      </c>
      <c r="H1888" s="22" t="s">
        <v>35353</v>
      </c>
      <c r="I1888" s="22"/>
      <c r="J1888" s="22"/>
      <c r="K1888" s="22"/>
      <c r="L1888" s="22"/>
      <c r="M1888" s="22"/>
      <c r="N1888" s="22"/>
      <c r="O1888" s="22"/>
      <c r="P1888" s="22"/>
    </row>
    <row r="1889" spans="1:16" x14ac:dyDescent="0.3">
      <c r="A1889" s="22">
        <f>VLOOKUP(B1889,web_archive!D:D,1,FALSE)</f>
        <v>4319</v>
      </c>
      <c r="B1889" s="22">
        <v>4319</v>
      </c>
      <c r="C1889" s="22" t="s">
        <v>4199</v>
      </c>
      <c r="D1889" s="22"/>
      <c r="E1889" s="22" t="s">
        <v>36208</v>
      </c>
      <c r="F1889" s="22" t="s">
        <v>36209</v>
      </c>
      <c r="G1889" s="22" t="s">
        <v>36210</v>
      </c>
      <c r="H1889" s="22" t="s">
        <v>106</v>
      </c>
      <c r="I1889" s="22"/>
      <c r="J1889" s="22"/>
      <c r="K1889" s="22"/>
      <c r="L1889" s="22"/>
      <c r="M1889" s="22"/>
      <c r="N1889" s="22"/>
      <c r="O1889" s="22"/>
      <c r="P1889" s="22"/>
    </row>
    <row r="1890" spans="1:16" x14ac:dyDescent="0.3">
      <c r="A1890" s="22">
        <f>VLOOKUP(B1890,web_archive!D:D,1,FALSE)</f>
        <v>4320</v>
      </c>
      <c r="B1890" s="22">
        <v>4320</v>
      </c>
      <c r="C1890" s="22" t="s">
        <v>1269</v>
      </c>
      <c r="D1890" s="22"/>
      <c r="E1890" s="22" t="s">
        <v>36211</v>
      </c>
      <c r="F1890" s="22" t="s">
        <v>36212</v>
      </c>
      <c r="G1890" s="22" t="s">
        <v>36213</v>
      </c>
      <c r="H1890" s="22" t="s">
        <v>35353</v>
      </c>
      <c r="I1890" s="22"/>
      <c r="J1890" s="22"/>
      <c r="K1890" s="22"/>
      <c r="L1890" s="22"/>
      <c r="M1890" s="22"/>
      <c r="N1890" s="22"/>
      <c r="O1890" s="22"/>
      <c r="P1890" s="22"/>
    </row>
    <row r="1891" spans="1:16" x14ac:dyDescent="0.3">
      <c r="A1891" s="22">
        <f>VLOOKUP(B1891,web_archive!D:D,1,FALSE)</f>
        <v>4321</v>
      </c>
      <c r="B1891" s="22">
        <v>4321</v>
      </c>
      <c r="C1891" s="22" t="s">
        <v>5357</v>
      </c>
      <c r="D1891" s="22"/>
      <c r="E1891" s="22" t="s">
        <v>36214</v>
      </c>
      <c r="F1891" s="22" t="s">
        <v>36215</v>
      </c>
      <c r="G1891" s="22" t="s">
        <v>36216</v>
      </c>
      <c r="H1891" s="22" t="s">
        <v>34850</v>
      </c>
      <c r="I1891" s="22"/>
      <c r="J1891" s="22"/>
      <c r="K1891" s="22"/>
      <c r="L1891" s="22"/>
      <c r="M1891" s="22"/>
      <c r="N1891" s="22"/>
      <c r="O1891" s="22"/>
      <c r="P1891" s="22"/>
    </row>
    <row r="1892" spans="1:16" x14ac:dyDescent="0.3">
      <c r="A1892" s="22">
        <f>VLOOKUP(B1892,web_archive!D:D,1,FALSE)</f>
        <v>4322</v>
      </c>
      <c r="B1892" s="22">
        <v>4322</v>
      </c>
      <c r="C1892" s="22" t="s">
        <v>5166</v>
      </c>
      <c r="D1892" s="22"/>
      <c r="E1892" s="22" t="s">
        <v>36217</v>
      </c>
      <c r="F1892" s="22" t="s">
        <v>36218</v>
      </c>
      <c r="G1892" s="22" t="s">
        <v>36219</v>
      </c>
      <c r="H1892" s="22" t="s">
        <v>8972</v>
      </c>
      <c r="I1892" s="22"/>
      <c r="J1892" s="22"/>
      <c r="K1892" s="22"/>
      <c r="L1892" s="22"/>
      <c r="M1892" s="22"/>
      <c r="N1892" s="22"/>
      <c r="O1892" s="22"/>
      <c r="P1892" s="22"/>
    </row>
    <row r="1893" spans="1:16" x14ac:dyDescent="0.3">
      <c r="A1893" s="22">
        <f>VLOOKUP(B1893,web_archive!D:D,1,FALSE)</f>
        <v>4323</v>
      </c>
      <c r="B1893" s="22">
        <v>4323</v>
      </c>
      <c r="C1893" s="22" t="s">
        <v>4356</v>
      </c>
      <c r="D1893" s="22"/>
      <c r="E1893" s="22" t="s">
        <v>36220</v>
      </c>
      <c r="F1893" s="22" t="s">
        <v>36221</v>
      </c>
      <c r="G1893" s="22" t="s">
        <v>36222</v>
      </c>
      <c r="H1893" s="22" t="s">
        <v>35353</v>
      </c>
      <c r="I1893" s="22"/>
      <c r="J1893" s="22"/>
      <c r="K1893" s="22"/>
      <c r="L1893" s="22"/>
      <c r="M1893" s="22"/>
      <c r="N1893" s="22"/>
      <c r="O1893" s="22"/>
      <c r="P1893" s="22"/>
    </row>
    <row r="1894" spans="1:16" x14ac:dyDescent="0.3">
      <c r="A1894" s="22" t="e">
        <f>VLOOKUP(B1894,web_archive!D:D,1,FALSE)</f>
        <v>#N/A</v>
      </c>
      <c r="B1894" s="22">
        <v>4324</v>
      </c>
      <c r="C1894" s="22" t="s">
        <v>4360</v>
      </c>
      <c r="D1894" s="22"/>
      <c r="E1894" s="22" t="s">
        <v>36223</v>
      </c>
      <c r="F1894" s="22" t="s">
        <v>36224</v>
      </c>
      <c r="G1894" s="22" t="s">
        <v>36225</v>
      </c>
      <c r="H1894" s="22" t="s">
        <v>59</v>
      </c>
      <c r="I1894" s="22"/>
      <c r="J1894" s="22"/>
      <c r="K1894" s="22"/>
      <c r="L1894" s="22"/>
      <c r="M1894" s="22"/>
      <c r="N1894" s="22"/>
      <c r="O1894" s="22"/>
      <c r="P1894" s="22"/>
    </row>
    <row r="1895" spans="1:16" x14ac:dyDescent="0.3">
      <c r="A1895" s="22">
        <f>VLOOKUP(B1895,web_archive!D:D,1,FALSE)</f>
        <v>4325</v>
      </c>
      <c r="B1895" s="22">
        <v>4325</v>
      </c>
      <c r="C1895" s="22" t="s">
        <v>4986</v>
      </c>
      <c r="D1895" s="22"/>
      <c r="E1895" s="22" t="s">
        <v>36226</v>
      </c>
      <c r="F1895" s="22" t="s">
        <v>36227</v>
      </c>
      <c r="G1895" s="22" t="s">
        <v>36228</v>
      </c>
      <c r="H1895" s="22" t="s">
        <v>223</v>
      </c>
      <c r="I1895" s="22"/>
      <c r="J1895" s="22"/>
      <c r="K1895" s="22"/>
      <c r="L1895" s="22"/>
      <c r="M1895" s="22"/>
      <c r="N1895" s="22"/>
      <c r="O1895" s="22"/>
      <c r="P1895" s="22"/>
    </row>
    <row r="1896" spans="1:16" x14ac:dyDescent="0.3">
      <c r="A1896" s="22">
        <f>VLOOKUP(B1896,web_archive!D:D,1,FALSE)</f>
        <v>4326</v>
      </c>
      <c r="B1896" s="22">
        <v>4326</v>
      </c>
      <c r="C1896" s="22" t="s">
        <v>8860</v>
      </c>
      <c r="D1896" s="22"/>
      <c r="E1896" s="22" t="s">
        <v>36229</v>
      </c>
      <c r="F1896" s="22" t="s">
        <v>36230</v>
      </c>
      <c r="G1896" s="22" t="s">
        <v>36231</v>
      </c>
      <c r="H1896" s="22" t="s">
        <v>34850</v>
      </c>
      <c r="I1896" s="22"/>
      <c r="J1896" s="22"/>
      <c r="K1896" s="22"/>
      <c r="L1896" s="22"/>
      <c r="M1896" s="22"/>
      <c r="N1896" s="22"/>
      <c r="O1896" s="22"/>
      <c r="P1896" s="22"/>
    </row>
    <row r="1897" spans="1:16" x14ac:dyDescent="0.3">
      <c r="A1897" s="22">
        <f>VLOOKUP(B1897,web_archive!D:D,1,FALSE)</f>
        <v>4327</v>
      </c>
      <c r="B1897" s="22">
        <v>4327</v>
      </c>
      <c r="C1897" s="22" t="s">
        <v>1245</v>
      </c>
      <c r="D1897" s="22"/>
      <c r="E1897" s="22" t="s">
        <v>36232</v>
      </c>
      <c r="F1897" s="22" t="s">
        <v>33944</v>
      </c>
      <c r="G1897" s="22" t="s">
        <v>36233</v>
      </c>
      <c r="H1897" s="22" t="s">
        <v>34850</v>
      </c>
      <c r="I1897" s="22"/>
      <c r="J1897" s="22"/>
      <c r="K1897" s="22"/>
      <c r="L1897" s="22"/>
      <c r="M1897" s="22"/>
      <c r="N1897" s="22"/>
      <c r="O1897" s="22"/>
      <c r="P1897" s="22"/>
    </row>
    <row r="1898" spans="1:16" x14ac:dyDescent="0.3">
      <c r="A1898" s="22">
        <f>VLOOKUP(B1898,web_archive!D:D,1,FALSE)</f>
        <v>4328</v>
      </c>
      <c r="B1898" s="22">
        <v>4328</v>
      </c>
      <c r="C1898" s="22" t="s">
        <v>5349</v>
      </c>
      <c r="D1898" s="22"/>
      <c r="E1898" s="22" t="s">
        <v>36234</v>
      </c>
      <c r="F1898" s="22" t="s">
        <v>36235</v>
      </c>
      <c r="G1898" s="22" t="s">
        <v>36236</v>
      </c>
      <c r="H1898" s="22" t="s">
        <v>223</v>
      </c>
      <c r="I1898" s="22"/>
      <c r="J1898" s="22"/>
      <c r="K1898" s="22"/>
      <c r="L1898" s="22"/>
      <c r="M1898" s="22"/>
      <c r="N1898" s="22"/>
      <c r="O1898" s="22"/>
      <c r="P1898" s="22"/>
    </row>
    <row r="1899" spans="1:16" x14ac:dyDescent="0.3">
      <c r="A1899" s="22" t="e">
        <f>VLOOKUP(B1899,web_archive!D:D,1,FALSE)</f>
        <v>#N/A</v>
      </c>
      <c r="B1899" s="22">
        <v>4330</v>
      </c>
      <c r="C1899" s="22" t="s">
        <v>2826</v>
      </c>
      <c r="D1899" s="22"/>
      <c r="E1899" s="22" t="s">
        <v>36237</v>
      </c>
      <c r="F1899" s="22" t="s">
        <v>36238</v>
      </c>
      <c r="G1899" s="22" t="s">
        <v>36239</v>
      </c>
      <c r="H1899" s="22" t="s">
        <v>35369</v>
      </c>
      <c r="I1899" s="22"/>
      <c r="J1899" s="22"/>
      <c r="K1899" s="22"/>
      <c r="L1899" s="22"/>
      <c r="M1899" s="22"/>
      <c r="N1899" s="22"/>
      <c r="O1899" s="22"/>
      <c r="P1899" s="22"/>
    </row>
    <row r="1900" spans="1:16" x14ac:dyDescent="0.3">
      <c r="A1900" s="22">
        <f>VLOOKUP(B1900,web_archive!D:D,1,FALSE)</f>
        <v>4331</v>
      </c>
      <c r="B1900" s="22">
        <v>4331</v>
      </c>
      <c r="C1900" s="22" t="s">
        <v>5085</v>
      </c>
      <c r="D1900" s="22"/>
      <c r="E1900" s="22" t="s">
        <v>36240</v>
      </c>
      <c r="F1900" s="22" t="s">
        <v>36241</v>
      </c>
      <c r="G1900" s="22" t="s">
        <v>36242</v>
      </c>
      <c r="H1900" s="22" t="s">
        <v>34850</v>
      </c>
      <c r="I1900" s="22"/>
      <c r="J1900" s="22"/>
      <c r="K1900" s="22"/>
      <c r="L1900" s="22"/>
      <c r="M1900" s="22"/>
      <c r="N1900" s="22"/>
      <c r="O1900" s="22"/>
      <c r="P1900" s="22"/>
    </row>
    <row r="1901" spans="1:16" x14ac:dyDescent="0.3">
      <c r="A1901" s="22">
        <f>VLOOKUP(B1901,web_archive!D:D,1,FALSE)</f>
        <v>4332</v>
      </c>
      <c r="B1901" s="22">
        <v>4332</v>
      </c>
      <c r="C1901" s="22" t="s">
        <v>10502</v>
      </c>
      <c r="D1901" s="22"/>
      <c r="E1901" s="22" t="s">
        <v>36243</v>
      </c>
      <c r="F1901" s="22" t="s">
        <v>36244</v>
      </c>
      <c r="G1901" s="22" t="s">
        <v>36245</v>
      </c>
      <c r="H1901" s="22" t="s">
        <v>59</v>
      </c>
      <c r="I1901" s="22"/>
      <c r="J1901" s="22"/>
      <c r="K1901" s="22"/>
      <c r="L1901" s="22"/>
      <c r="M1901" s="22"/>
      <c r="N1901" s="22"/>
      <c r="O1901" s="22"/>
      <c r="P1901" s="22"/>
    </row>
    <row r="1902" spans="1:16" x14ac:dyDescent="0.3">
      <c r="A1902" s="22">
        <f>VLOOKUP(B1902,web_archive!D:D,1,FALSE)</f>
        <v>4333</v>
      </c>
      <c r="B1902" s="22">
        <v>4333</v>
      </c>
      <c r="C1902" s="22" t="s">
        <v>10368</v>
      </c>
      <c r="D1902" s="22"/>
      <c r="E1902" s="22" t="s">
        <v>36246</v>
      </c>
      <c r="F1902" s="22" t="s">
        <v>36247</v>
      </c>
      <c r="G1902" s="22" t="s">
        <v>36248</v>
      </c>
      <c r="H1902" s="22" t="s">
        <v>59</v>
      </c>
      <c r="I1902" s="22"/>
      <c r="J1902" s="22"/>
      <c r="K1902" s="22"/>
      <c r="L1902" s="22"/>
      <c r="M1902" s="22"/>
      <c r="N1902" s="22"/>
      <c r="O1902" s="22"/>
      <c r="P1902" s="22"/>
    </row>
    <row r="1903" spans="1:16" x14ac:dyDescent="0.3">
      <c r="A1903" s="22">
        <f>VLOOKUP(B1903,web_archive!D:D,1,FALSE)</f>
        <v>4334</v>
      </c>
      <c r="B1903" s="22">
        <v>4334</v>
      </c>
      <c r="C1903" s="22" t="s">
        <v>7143</v>
      </c>
      <c r="D1903" s="22"/>
      <c r="E1903" s="22" t="s">
        <v>36249</v>
      </c>
      <c r="F1903" s="22" t="s">
        <v>36250</v>
      </c>
      <c r="G1903" s="22" t="s">
        <v>36251</v>
      </c>
      <c r="H1903" s="22" t="s">
        <v>223</v>
      </c>
      <c r="I1903" s="22"/>
      <c r="J1903" s="22"/>
      <c r="K1903" s="22"/>
      <c r="L1903" s="22"/>
      <c r="M1903" s="22"/>
      <c r="N1903" s="22"/>
      <c r="O1903" s="22"/>
      <c r="P1903" s="22"/>
    </row>
    <row r="1904" spans="1:16" x14ac:dyDescent="0.3">
      <c r="A1904" s="22">
        <f>VLOOKUP(B1904,web_archive!D:D,1,FALSE)</f>
        <v>4336</v>
      </c>
      <c r="B1904" s="22">
        <v>4336</v>
      </c>
      <c r="C1904" s="22" t="s">
        <v>10278</v>
      </c>
      <c r="D1904" s="22"/>
      <c r="E1904" s="22" t="s">
        <v>36252</v>
      </c>
      <c r="F1904" s="22" t="s">
        <v>36253</v>
      </c>
      <c r="G1904" s="22" t="s">
        <v>36254</v>
      </c>
      <c r="H1904" s="22" t="s">
        <v>35369</v>
      </c>
      <c r="I1904" s="22"/>
      <c r="J1904" s="22"/>
      <c r="K1904" s="22"/>
      <c r="L1904" s="22"/>
      <c r="M1904" s="22"/>
      <c r="N1904" s="22"/>
      <c r="O1904" s="22"/>
      <c r="P1904" s="22"/>
    </row>
    <row r="1905" spans="1:16" x14ac:dyDescent="0.3">
      <c r="A1905" s="22">
        <f>VLOOKUP(B1905,web_archive!D:D,1,FALSE)</f>
        <v>4338</v>
      </c>
      <c r="B1905" s="22">
        <v>4338</v>
      </c>
      <c r="C1905" s="22" t="s">
        <v>7159</v>
      </c>
      <c r="D1905" s="22"/>
      <c r="E1905" s="22" t="s">
        <v>36255</v>
      </c>
      <c r="F1905" s="22" t="s">
        <v>36256</v>
      </c>
      <c r="G1905" s="22" t="s">
        <v>36257</v>
      </c>
      <c r="H1905" s="22" t="s">
        <v>59</v>
      </c>
      <c r="I1905" s="22"/>
      <c r="J1905" s="22"/>
      <c r="K1905" s="22"/>
      <c r="L1905" s="22"/>
      <c r="M1905" s="22"/>
      <c r="N1905" s="22"/>
      <c r="O1905" s="22"/>
      <c r="P1905" s="22"/>
    </row>
    <row r="1906" spans="1:16" x14ac:dyDescent="0.3">
      <c r="A1906" s="22">
        <f>VLOOKUP(B1906,web_archive!D:D,1,FALSE)</f>
        <v>4339</v>
      </c>
      <c r="B1906" s="22">
        <v>4339</v>
      </c>
      <c r="C1906" s="22" t="s">
        <v>6674</v>
      </c>
      <c r="D1906" s="22"/>
      <c r="E1906" s="22" t="s">
        <v>36258</v>
      </c>
      <c r="F1906" s="22" t="s">
        <v>36259</v>
      </c>
      <c r="G1906" s="22" t="s">
        <v>36260</v>
      </c>
      <c r="H1906" s="22" t="s">
        <v>59</v>
      </c>
      <c r="I1906" s="22"/>
      <c r="J1906" s="22"/>
      <c r="K1906" s="22"/>
      <c r="L1906" s="22"/>
      <c r="M1906" s="22"/>
      <c r="N1906" s="22"/>
      <c r="O1906" s="22"/>
      <c r="P1906" s="22"/>
    </row>
    <row r="1907" spans="1:16" x14ac:dyDescent="0.3">
      <c r="A1907" s="22">
        <f>VLOOKUP(B1907,web_archive!D:D,1,FALSE)</f>
        <v>4340</v>
      </c>
      <c r="B1907" s="22">
        <v>4340</v>
      </c>
      <c r="C1907" s="22" t="s">
        <v>9921</v>
      </c>
      <c r="D1907" s="22"/>
      <c r="E1907" s="22" t="s">
        <v>36261</v>
      </c>
      <c r="F1907" s="22" t="s">
        <v>36262</v>
      </c>
      <c r="G1907" s="22" t="s">
        <v>36263</v>
      </c>
      <c r="H1907" s="22" t="s">
        <v>8972</v>
      </c>
      <c r="I1907" s="22"/>
      <c r="J1907" s="22"/>
      <c r="K1907" s="22"/>
      <c r="L1907" s="22"/>
      <c r="M1907" s="22"/>
      <c r="N1907" s="22"/>
      <c r="O1907" s="22"/>
      <c r="P1907" s="22"/>
    </row>
    <row r="1908" spans="1:16" x14ac:dyDescent="0.3">
      <c r="A1908" s="22">
        <f>VLOOKUP(B1908,web_archive!D:D,1,FALSE)</f>
        <v>4341</v>
      </c>
      <c r="B1908" s="22">
        <v>4341</v>
      </c>
      <c r="C1908" s="22" t="s">
        <v>6639</v>
      </c>
      <c r="D1908" s="22"/>
      <c r="E1908" s="22" t="s">
        <v>36264</v>
      </c>
      <c r="F1908" s="22" t="s">
        <v>36265</v>
      </c>
      <c r="G1908" s="22" t="s">
        <v>36266</v>
      </c>
      <c r="H1908" s="22" t="s">
        <v>35353</v>
      </c>
      <c r="I1908" s="22"/>
      <c r="J1908" s="22"/>
      <c r="K1908" s="22"/>
      <c r="L1908" s="22"/>
      <c r="M1908" s="22"/>
      <c r="N1908" s="22"/>
      <c r="O1908" s="22"/>
      <c r="P1908" s="22"/>
    </row>
    <row r="1909" spans="1:16" x14ac:dyDescent="0.3">
      <c r="A1909" s="22" t="e">
        <f>VLOOKUP(B1909,web_archive!D:D,1,FALSE)</f>
        <v>#N/A</v>
      </c>
      <c r="B1909" s="22">
        <v>4342</v>
      </c>
      <c r="C1909" s="22" t="s">
        <v>8587</v>
      </c>
      <c r="D1909" s="22"/>
      <c r="E1909" s="22" t="s">
        <v>36267</v>
      </c>
      <c r="F1909" s="22" t="s">
        <v>36268</v>
      </c>
      <c r="G1909" s="22" t="s">
        <v>36269</v>
      </c>
      <c r="H1909" s="22" t="s">
        <v>106</v>
      </c>
      <c r="I1909" s="22"/>
      <c r="J1909" s="22"/>
      <c r="K1909" s="22"/>
      <c r="L1909" s="22"/>
      <c r="M1909" s="22"/>
      <c r="N1909" s="22"/>
      <c r="O1909" s="22"/>
      <c r="P1909" s="22"/>
    </row>
    <row r="1910" spans="1:16" x14ac:dyDescent="0.3">
      <c r="A1910" s="22">
        <f>VLOOKUP(B1910,web_archive!D:D,1,FALSE)</f>
        <v>4343</v>
      </c>
      <c r="B1910" s="22">
        <v>4343</v>
      </c>
      <c r="C1910" s="22" t="s">
        <v>6775</v>
      </c>
      <c r="D1910" s="22"/>
      <c r="E1910" s="22" t="s">
        <v>36270</v>
      </c>
      <c r="F1910" s="22" t="s">
        <v>36271</v>
      </c>
      <c r="G1910" s="22" t="s">
        <v>36272</v>
      </c>
      <c r="H1910" s="22" t="s">
        <v>35369</v>
      </c>
      <c r="I1910" s="22"/>
      <c r="J1910" s="22"/>
      <c r="K1910" s="22"/>
      <c r="L1910" s="22"/>
      <c r="M1910" s="22"/>
      <c r="N1910" s="22"/>
      <c r="O1910" s="22"/>
      <c r="P1910" s="22"/>
    </row>
    <row r="1911" spans="1:16" x14ac:dyDescent="0.3">
      <c r="A1911" s="22" t="e">
        <f>VLOOKUP(B1911,web_archive!D:D,1,FALSE)</f>
        <v>#N/A</v>
      </c>
      <c r="B1911" s="22">
        <v>4344</v>
      </c>
      <c r="C1911" s="22" t="s">
        <v>391</v>
      </c>
      <c r="D1911" s="22"/>
      <c r="E1911" s="22" t="s">
        <v>36273</v>
      </c>
      <c r="F1911" s="22" t="s">
        <v>36274</v>
      </c>
      <c r="G1911" s="22" t="s">
        <v>36275</v>
      </c>
      <c r="H1911" s="22" t="s">
        <v>34850</v>
      </c>
      <c r="I1911" s="22"/>
      <c r="J1911" s="22"/>
      <c r="K1911" s="22"/>
      <c r="L1911" s="22"/>
      <c r="M1911" s="22"/>
      <c r="N1911" s="22"/>
      <c r="O1911" s="22"/>
      <c r="P1911" s="22"/>
    </row>
    <row r="1912" spans="1:16" x14ac:dyDescent="0.3">
      <c r="A1912" s="22">
        <f>VLOOKUP(B1912,web_archive!D:D,1,FALSE)</f>
        <v>4345</v>
      </c>
      <c r="B1912" s="22">
        <v>4345</v>
      </c>
      <c r="C1912" s="22" t="s">
        <v>5170</v>
      </c>
      <c r="D1912" s="22"/>
      <c r="E1912" s="22" t="s">
        <v>36276</v>
      </c>
      <c r="F1912" s="22" t="s">
        <v>36277</v>
      </c>
      <c r="G1912" s="22" t="s">
        <v>36278</v>
      </c>
      <c r="H1912" s="22" t="s">
        <v>35353</v>
      </c>
      <c r="I1912" s="22"/>
      <c r="J1912" s="22"/>
      <c r="K1912" s="22"/>
      <c r="L1912" s="22"/>
      <c r="M1912" s="22"/>
      <c r="N1912" s="22"/>
      <c r="O1912" s="22"/>
      <c r="P1912" s="22"/>
    </row>
    <row r="1913" spans="1:16" x14ac:dyDescent="0.3">
      <c r="A1913" s="22">
        <f>VLOOKUP(B1913,web_archive!D:D,1,FALSE)</f>
        <v>4346</v>
      </c>
      <c r="B1913" s="22">
        <v>4346</v>
      </c>
      <c r="C1913" s="22" t="s">
        <v>10949</v>
      </c>
      <c r="D1913" s="22"/>
      <c r="E1913" s="22" t="s">
        <v>36279</v>
      </c>
      <c r="F1913" s="22" t="s">
        <v>36280</v>
      </c>
      <c r="G1913" s="22" t="s">
        <v>36281</v>
      </c>
      <c r="H1913" s="22" t="s">
        <v>59</v>
      </c>
      <c r="I1913" s="22"/>
      <c r="J1913" s="22"/>
      <c r="K1913" s="22"/>
      <c r="L1913" s="22"/>
      <c r="M1913" s="22"/>
      <c r="N1913" s="22"/>
      <c r="O1913" s="22"/>
      <c r="P1913" s="22"/>
    </row>
    <row r="1914" spans="1:16" x14ac:dyDescent="0.3">
      <c r="A1914" s="22" t="e">
        <f>VLOOKUP(B1914,web_archive!D:D,1,FALSE)</f>
        <v>#N/A</v>
      </c>
      <c r="B1914" s="22">
        <v>4347</v>
      </c>
      <c r="C1914" s="22" t="s">
        <v>541</v>
      </c>
      <c r="D1914" s="22"/>
      <c r="E1914" s="22" t="s">
        <v>36282</v>
      </c>
      <c r="F1914" s="22" t="s">
        <v>36283</v>
      </c>
      <c r="G1914" s="22" t="s">
        <v>36284</v>
      </c>
      <c r="H1914" s="22" t="s">
        <v>34850</v>
      </c>
      <c r="I1914" s="22"/>
      <c r="J1914" s="22"/>
      <c r="K1914" s="22"/>
      <c r="L1914" s="22"/>
      <c r="M1914" s="22"/>
      <c r="N1914" s="22"/>
      <c r="O1914" s="22"/>
      <c r="P1914" s="22"/>
    </row>
    <row r="1915" spans="1:16" x14ac:dyDescent="0.3">
      <c r="A1915" s="22">
        <f>VLOOKUP(B1915,web_archive!D:D,1,FALSE)</f>
        <v>4348</v>
      </c>
      <c r="B1915" s="22">
        <v>4348</v>
      </c>
      <c r="C1915" s="22" t="s">
        <v>10586</v>
      </c>
      <c r="D1915" s="22"/>
      <c r="E1915" s="22" t="s">
        <v>36285</v>
      </c>
      <c r="F1915" s="22" t="s">
        <v>36286</v>
      </c>
      <c r="G1915" s="22" t="s">
        <v>36287</v>
      </c>
      <c r="H1915" s="22" t="s">
        <v>34850</v>
      </c>
      <c r="I1915" s="22"/>
      <c r="J1915" s="22"/>
      <c r="K1915" s="22"/>
      <c r="L1915" s="22"/>
      <c r="M1915" s="22"/>
      <c r="N1915" s="22"/>
      <c r="O1915" s="22"/>
      <c r="P1915" s="22"/>
    </row>
    <row r="1916" spans="1:16" x14ac:dyDescent="0.3">
      <c r="A1916" s="22">
        <f>VLOOKUP(B1916,web_archive!D:D,1,FALSE)</f>
        <v>4349</v>
      </c>
      <c r="B1916" s="22">
        <v>4349</v>
      </c>
      <c r="C1916" s="22" t="s">
        <v>3664</v>
      </c>
      <c r="D1916" s="22"/>
      <c r="E1916" s="22" t="s">
        <v>36288</v>
      </c>
      <c r="F1916" s="22" t="s">
        <v>36289</v>
      </c>
      <c r="G1916" s="22" t="s">
        <v>36290</v>
      </c>
      <c r="H1916" s="22" t="s">
        <v>34850</v>
      </c>
      <c r="I1916" s="22"/>
      <c r="J1916" s="22"/>
      <c r="K1916" s="22"/>
      <c r="L1916" s="22"/>
      <c r="M1916" s="22"/>
      <c r="N1916" s="22"/>
      <c r="O1916" s="22"/>
      <c r="P1916" s="22"/>
    </row>
    <row r="1917" spans="1:16" x14ac:dyDescent="0.3">
      <c r="A1917" s="22">
        <f>VLOOKUP(B1917,web_archive!D:D,1,FALSE)</f>
        <v>4350</v>
      </c>
      <c r="B1917" s="22">
        <v>4350</v>
      </c>
      <c r="C1917" s="22" t="s">
        <v>8162</v>
      </c>
      <c r="D1917" s="22"/>
      <c r="E1917" s="22" t="s">
        <v>36291</v>
      </c>
      <c r="F1917" s="22" t="s">
        <v>33553</v>
      </c>
      <c r="G1917" s="22" t="s">
        <v>36292</v>
      </c>
      <c r="H1917" s="22" t="s">
        <v>35353</v>
      </c>
      <c r="I1917" s="22"/>
      <c r="J1917" s="22"/>
      <c r="K1917" s="22"/>
      <c r="L1917" s="22"/>
      <c r="M1917" s="22"/>
      <c r="N1917" s="22"/>
      <c r="O1917" s="22"/>
      <c r="P1917" s="22"/>
    </row>
    <row r="1918" spans="1:16" x14ac:dyDescent="0.3">
      <c r="A1918" s="22">
        <f>VLOOKUP(B1918,web_archive!D:D,1,FALSE)</f>
        <v>4351</v>
      </c>
      <c r="B1918" s="22">
        <v>4351</v>
      </c>
      <c r="C1918" s="22" t="s">
        <v>5789</v>
      </c>
      <c r="D1918" s="22"/>
      <c r="E1918" s="22" t="s">
        <v>36293</v>
      </c>
      <c r="F1918" s="22" t="s">
        <v>36294</v>
      </c>
      <c r="G1918" s="22" t="s">
        <v>36295</v>
      </c>
      <c r="H1918" s="22" t="s">
        <v>223</v>
      </c>
      <c r="I1918" s="22"/>
      <c r="J1918" s="22"/>
      <c r="K1918" s="22"/>
      <c r="L1918" s="22"/>
      <c r="M1918" s="22"/>
      <c r="N1918" s="22"/>
      <c r="O1918" s="22"/>
      <c r="P1918" s="22"/>
    </row>
    <row r="1919" spans="1:16" x14ac:dyDescent="0.3">
      <c r="A1919" s="22" t="e">
        <f>VLOOKUP(B1919,web_archive!D:D,1,FALSE)</f>
        <v>#N/A</v>
      </c>
      <c r="B1919" s="22">
        <v>4352</v>
      </c>
      <c r="C1919" s="22" t="s">
        <v>14022</v>
      </c>
      <c r="D1919" s="22"/>
      <c r="E1919" s="22" t="s">
        <v>36296</v>
      </c>
      <c r="F1919" s="22" t="s">
        <v>36280</v>
      </c>
      <c r="G1919" s="22" t="s">
        <v>36297</v>
      </c>
      <c r="H1919" s="22" t="s">
        <v>106</v>
      </c>
      <c r="I1919" s="22"/>
      <c r="J1919" s="22"/>
      <c r="K1919" s="22"/>
      <c r="L1919" s="22"/>
      <c r="M1919" s="22"/>
      <c r="N1919" s="22"/>
      <c r="O1919" s="22"/>
      <c r="P1919" s="22"/>
    </row>
    <row r="1920" spans="1:16" x14ac:dyDescent="0.3">
      <c r="A1920" s="22">
        <f>VLOOKUP(B1920,web_archive!D:D,1,FALSE)</f>
        <v>4353</v>
      </c>
      <c r="B1920" s="22">
        <v>4353</v>
      </c>
      <c r="C1920" s="22" t="s">
        <v>8298</v>
      </c>
      <c r="D1920" s="22"/>
      <c r="E1920" s="22" t="s">
        <v>36298</v>
      </c>
      <c r="F1920" s="22" t="s">
        <v>36299</v>
      </c>
      <c r="G1920" s="22" t="s">
        <v>36300</v>
      </c>
      <c r="H1920" s="22" t="s">
        <v>59</v>
      </c>
      <c r="I1920" s="22"/>
      <c r="J1920" s="22"/>
      <c r="K1920" s="22"/>
      <c r="L1920" s="22"/>
      <c r="M1920" s="22"/>
      <c r="N1920" s="22"/>
      <c r="O1920" s="22"/>
      <c r="P1920" s="22"/>
    </row>
    <row r="1921" spans="1:16" x14ac:dyDescent="0.3">
      <c r="A1921" s="22">
        <f>VLOOKUP(B1921,web_archive!D:D,1,FALSE)</f>
        <v>4354</v>
      </c>
      <c r="B1921" s="22">
        <v>4354</v>
      </c>
      <c r="C1921" s="22" t="s">
        <v>4382</v>
      </c>
      <c r="D1921" s="22"/>
      <c r="E1921" s="22" t="s">
        <v>36301</v>
      </c>
      <c r="F1921" s="22" t="s">
        <v>36302</v>
      </c>
      <c r="G1921" s="22" t="s">
        <v>36303</v>
      </c>
      <c r="H1921" s="22" t="s">
        <v>35369</v>
      </c>
      <c r="I1921" s="22"/>
      <c r="J1921" s="22"/>
      <c r="K1921" s="22"/>
      <c r="L1921" s="22"/>
      <c r="M1921" s="22"/>
      <c r="N1921" s="22"/>
      <c r="O1921" s="22"/>
      <c r="P1921" s="22"/>
    </row>
    <row r="1922" spans="1:16" x14ac:dyDescent="0.3">
      <c r="A1922" s="22" t="e">
        <f>VLOOKUP(B1922,web_archive!D:D,1,FALSE)</f>
        <v>#N/A</v>
      </c>
      <c r="B1922" s="22">
        <v>4355</v>
      </c>
      <c r="C1922" s="22" t="s">
        <v>4823</v>
      </c>
      <c r="D1922" s="22"/>
      <c r="E1922" s="22" t="s">
        <v>36304</v>
      </c>
      <c r="F1922" s="22" t="s">
        <v>36305</v>
      </c>
      <c r="G1922" s="22" t="s">
        <v>36306</v>
      </c>
      <c r="H1922" s="22" t="s">
        <v>34850</v>
      </c>
      <c r="I1922" s="22"/>
      <c r="J1922" s="22"/>
      <c r="K1922" s="22"/>
      <c r="L1922" s="22"/>
      <c r="M1922" s="22"/>
      <c r="N1922" s="22"/>
      <c r="O1922" s="22"/>
      <c r="P1922" s="22"/>
    </row>
    <row r="1923" spans="1:16" x14ac:dyDescent="0.3">
      <c r="A1923" s="22">
        <f>VLOOKUP(B1923,web_archive!D:D,1,FALSE)</f>
        <v>4356</v>
      </c>
      <c r="B1923" s="22">
        <v>4356</v>
      </c>
      <c r="C1923" s="22" t="s">
        <v>888</v>
      </c>
      <c r="D1923" s="22"/>
      <c r="E1923" s="22" t="s">
        <v>36307</v>
      </c>
      <c r="F1923" s="22" t="s">
        <v>36308</v>
      </c>
      <c r="G1923" s="22" t="s">
        <v>36309</v>
      </c>
      <c r="H1923" s="22" t="s">
        <v>34850</v>
      </c>
      <c r="I1923" s="22"/>
      <c r="J1923" s="22"/>
      <c r="K1923" s="22"/>
      <c r="L1923" s="22"/>
      <c r="M1923" s="22"/>
      <c r="N1923" s="22"/>
      <c r="O1923" s="22"/>
      <c r="P1923" s="22"/>
    </row>
    <row r="1924" spans="1:16" x14ac:dyDescent="0.3">
      <c r="A1924" s="22" t="e">
        <f>VLOOKUP(B1924,web_archive!D:D,1,FALSE)</f>
        <v>#N/A</v>
      </c>
      <c r="B1924" s="22">
        <v>4357</v>
      </c>
      <c r="C1924" s="22" t="s">
        <v>702</v>
      </c>
      <c r="D1924" s="22"/>
      <c r="E1924" s="22" t="s">
        <v>36310</v>
      </c>
      <c r="F1924" s="22" t="s">
        <v>36311</v>
      </c>
      <c r="G1924" s="22" t="s">
        <v>36312</v>
      </c>
      <c r="H1924" s="22" t="s">
        <v>35369</v>
      </c>
      <c r="I1924" s="22"/>
      <c r="J1924" s="22"/>
      <c r="K1924" s="22"/>
      <c r="L1924" s="22"/>
      <c r="M1924" s="22"/>
      <c r="N1924" s="22"/>
      <c r="O1924" s="22"/>
      <c r="P1924" s="22"/>
    </row>
    <row r="1925" spans="1:16" x14ac:dyDescent="0.3">
      <c r="A1925" s="22">
        <f>VLOOKUP(B1925,web_archive!D:D,1,FALSE)</f>
        <v>4358</v>
      </c>
      <c r="B1925" s="22">
        <v>4358</v>
      </c>
      <c r="C1925" s="22" t="s">
        <v>8892</v>
      </c>
      <c r="D1925" s="22"/>
      <c r="E1925" s="22" t="s">
        <v>36313</v>
      </c>
      <c r="F1925" s="22" t="s">
        <v>36314</v>
      </c>
      <c r="G1925" s="22" t="s">
        <v>36315</v>
      </c>
      <c r="H1925" s="22" t="s">
        <v>35369</v>
      </c>
      <c r="I1925" s="22"/>
      <c r="J1925" s="22"/>
      <c r="K1925" s="22"/>
      <c r="L1925" s="22"/>
      <c r="M1925" s="22"/>
      <c r="N1925" s="22"/>
      <c r="O1925" s="22"/>
      <c r="P1925" s="22"/>
    </row>
    <row r="1926" spans="1:16" x14ac:dyDescent="0.3">
      <c r="A1926" s="22" t="e">
        <f>VLOOKUP(B1926,web_archive!D:D,1,FALSE)</f>
        <v>#N/A</v>
      </c>
      <c r="B1926" s="22">
        <v>4359</v>
      </c>
      <c r="C1926" s="22" t="s">
        <v>684</v>
      </c>
      <c r="D1926" s="22"/>
      <c r="E1926" s="22" t="s">
        <v>36316</v>
      </c>
      <c r="F1926" s="22" t="s">
        <v>36317</v>
      </c>
      <c r="G1926" s="22" t="s">
        <v>36318</v>
      </c>
      <c r="H1926" s="22" t="s">
        <v>223</v>
      </c>
      <c r="I1926" s="22"/>
      <c r="J1926" s="22"/>
      <c r="K1926" s="22"/>
      <c r="L1926" s="22"/>
      <c r="M1926" s="22"/>
      <c r="N1926" s="22"/>
      <c r="O1926" s="22"/>
      <c r="P1926" s="22"/>
    </row>
    <row r="1927" spans="1:16" x14ac:dyDescent="0.3">
      <c r="A1927" s="22">
        <f>VLOOKUP(B1927,web_archive!D:D,1,FALSE)</f>
        <v>4360</v>
      </c>
      <c r="B1927" s="22">
        <v>4360</v>
      </c>
      <c r="C1927" s="22" t="s">
        <v>3660</v>
      </c>
      <c r="D1927" s="22"/>
      <c r="E1927" s="22" t="s">
        <v>36319</v>
      </c>
      <c r="F1927" s="22" t="s">
        <v>36320</v>
      </c>
      <c r="G1927" s="22" t="s">
        <v>36321</v>
      </c>
      <c r="H1927" s="22" t="s">
        <v>35353</v>
      </c>
      <c r="I1927" s="22"/>
      <c r="J1927" s="22"/>
      <c r="K1927" s="22"/>
      <c r="L1927" s="22"/>
      <c r="M1927" s="22"/>
      <c r="N1927" s="22"/>
      <c r="O1927" s="22"/>
      <c r="P1927" s="22"/>
    </row>
    <row r="1928" spans="1:16" x14ac:dyDescent="0.3">
      <c r="A1928" s="22" t="e">
        <f>VLOOKUP(B1928,web_archive!D:D,1,FALSE)</f>
        <v>#N/A</v>
      </c>
      <c r="B1928" s="22">
        <v>4361</v>
      </c>
      <c r="C1928" s="22" t="s">
        <v>689</v>
      </c>
      <c r="D1928" s="22"/>
      <c r="E1928" s="22" t="s">
        <v>36322</v>
      </c>
      <c r="F1928" s="22" t="s">
        <v>36323</v>
      </c>
      <c r="G1928" s="22" t="s">
        <v>36324</v>
      </c>
      <c r="H1928" s="22" t="s">
        <v>35353</v>
      </c>
      <c r="I1928" s="22"/>
      <c r="J1928" s="22"/>
      <c r="K1928" s="22"/>
      <c r="L1928" s="22"/>
      <c r="M1928" s="22"/>
      <c r="N1928" s="22"/>
      <c r="O1928" s="22"/>
      <c r="P1928" s="22"/>
    </row>
    <row r="1929" spans="1:16" x14ac:dyDescent="0.3">
      <c r="A1929" s="22">
        <f>VLOOKUP(B1929,web_archive!D:D,1,FALSE)</f>
        <v>4362</v>
      </c>
      <c r="B1929" s="22">
        <v>4362</v>
      </c>
      <c r="C1929" s="22" t="s">
        <v>4994</v>
      </c>
      <c r="D1929" s="22"/>
      <c r="E1929" s="22" t="s">
        <v>36325</v>
      </c>
      <c r="F1929" s="22" t="s">
        <v>36326</v>
      </c>
      <c r="G1929" s="22" t="s">
        <v>36327</v>
      </c>
      <c r="H1929" s="22" t="s">
        <v>35353</v>
      </c>
      <c r="I1929" s="22"/>
      <c r="J1929" s="22"/>
      <c r="K1929" s="22"/>
      <c r="L1929" s="22"/>
      <c r="M1929" s="22"/>
      <c r="N1929" s="22"/>
      <c r="O1929" s="22"/>
      <c r="P1929" s="22"/>
    </row>
    <row r="1930" spans="1:16" x14ac:dyDescent="0.3">
      <c r="A1930" s="22" t="e">
        <f>VLOOKUP(B1930,web_archive!D:D,1,FALSE)</f>
        <v>#N/A</v>
      </c>
      <c r="B1930" s="22">
        <v>4363</v>
      </c>
      <c r="C1930" s="22" t="s">
        <v>698</v>
      </c>
      <c r="D1930" s="22"/>
      <c r="E1930" s="22" t="s">
        <v>36328</v>
      </c>
      <c r="F1930" s="22" t="s">
        <v>36329</v>
      </c>
      <c r="G1930" s="22" t="s">
        <v>36330</v>
      </c>
      <c r="H1930" s="22" t="s">
        <v>34850</v>
      </c>
      <c r="I1930" s="22"/>
      <c r="J1930" s="22"/>
      <c r="K1930" s="22"/>
      <c r="L1930" s="22"/>
      <c r="M1930" s="22"/>
      <c r="N1930" s="22"/>
      <c r="O1930" s="22"/>
      <c r="P1930" s="22"/>
    </row>
    <row r="1931" spans="1:16" x14ac:dyDescent="0.3">
      <c r="A1931" s="22" t="e">
        <f>VLOOKUP(B1931,web_archive!D:D,1,FALSE)</f>
        <v>#N/A</v>
      </c>
      <c r="B1931" s="22">
        <v>4364</v>
      </c>
      <c r="C1931" s="22" t="s">
        <v>14025</v>
      </c>
      <c r="D1931" s="22"/>
      <c r="E1931" s="22" t="s">
        <v>36331</v>
      </c>
      <c r="F1931" s="22" t="s">
        <v>36332</v>
      </c>
      <c r="G1931" s="22" t="s">
        <v>36333</v>
      </c>
      <c r="H1931" s="22" t="s">
        <v>35369</v>
      </c>
      <c r="I1931" s="22"/>
      <c r="J1931" s="22"/>
      <c r="K1931" s="22"/>
      <c r="L1931" s="22"/>
      <c r="M1931" s="22"/>
      <c r="N1931" s="22"/>
      <c r="O1931" s="22"/>
      <c r="P1931" s="22"/>
    </row>
    <row r="1932" spans="1:16" x14ac:dyDescent="0.3">
      <c r="A1932" s="22" t="e">
        <f>VLOOKUP(B1932,web_archive!D:D,1,FALSE)</f>
        <v>#N/A</v>
      </c>
      <c r="B1932" s="22">
        <v>4365</v>
      </c>
      <c r="C1932" s="22" t="s">
        <v>693</v>
      </c>
      <c r="D1932" s="22"/>
      <c r="E1932" s="22" t="s">
        <v>36334</v>
      </c>
      <c r="F1932" s="22" t="s">
        <v>36335</v>
      </c>
      <c r="G1932" s="22" t="s">
        <v>36336</v>
      </c>
      <c r="H1932" s="22" t="s">
        <v>35369</v>
      </c>
      <c r="I1932" s="22"/>
      <c r="J1932" s="22"/>
      <c r="K1932" s="22"/>
      <c r="L1932" s="22"/>
      <c r="M1932" s="22"/>
      <c r="N1932" s="22"/>
      <c r="O1932" s="22"/>
      <c r="P1932" s="22"/>
    </row>
    <row r="1933" spans="1:16" x14ac:dyDescent="0.3">
      <c r="A1933" s="22">
        <f>VLOOKUP(B1933,web_archive!D:D,1,FALSE)</f>
        <v>4366</v>
      </c>
      <c r="B1933" s="22">
        <v>4366</v>
      </c>
      <c r="C1933" s="22" t="s">
        <v>5782</v>
      </c>
      <c r="D1933" s="22"/>
      <c r="E1933" s="22" t="s">
        <v>36337</v>
      </c>
      <c r="F1933" s="22" t="s">
        <v>36338</v>
      </c>
      <c r="G1933" s="22" t="s">
        <v>36339</v>
      </c>
      <c r="H1933" s="22" t="s">
        <v>35369</v>
      </c>
      <c r="I1933" s="22"/>
      <c r="J1933" s="22"/>
      <c r="K1933" s="22"/>
      <c r="L1933" s="22"/>
      <c r="M1933" s="22"/>
      <c r="N1933" s="22"/>
      <c r="O1933" s="22"/>
      <c r="P1933" s="22"/>
    </row>
    <row r="1934" spans="1:16" x14ac:dyDescent="0.3">
      <c r="A1934" s="22" t="e">
        <f>VLOOKUP(B1934,web_archive!D:D,1,FALSE)</f>
        <v>#N/A</v>
      </c>
      <c r="B1934" s="22">
        <v>4367</v>
      </c>
      <c r="C1934" s="22" t="s">
        <v>706</v>
      </c>
      <c r="D1934" s="22"/>
      <c r="E1934" s="22" t="s">
        <v>36340</v>
      </c>
      <c r="F1934" s="22" t="s">
        <v>36341</v>
      </c>
      <c r="G1934" s="22" t="s">
        <v>36342</v>
      </c>
      <c r="H1934" s="22" t="s">
        <v>35353</v>
      </c>
      <c r="I1934" s="22"/>
      <c r="J1934" s="22"/>
      <c r="K1934" s="22"/>
      <c r="L1934" s="22"/>
      <c r="M1934" s="22"/>
      <c r="N1934" s="22"/>
      <c r="O1934" s="22"/>
      <c r="P1934" s="22"/>
    </row>
    <row r="1935" spans="1:16" x14ac:dyDescent="0.3">
      <c r="A1935" s="22">
        <f>VLOOKUP(B1935,web_archive!D:D,1,FALSE)</f>
        <v>4368</v>
      </c>
      <c r="B1935" s="22">
        <v>4368</v>
      </c>
      <c r="C1935" s="22" t="s">
        <v>8945</v>
      </c>
      <c r="D1935" s="22"/>
      <c r="E1935" s="22" t="s">
        <v>36343</v>
      </c>
      <c r="F1935" s="22" t="s">
        <v>36344</v>
      </c>
      <c r="G1935" s="22" t="s">
        <v>36345</v>
      </c>
      <c r="H1935" s="22" t="s">
        <v>35353</v>
      </c>
      <c r="I1935" s="22"/>
      <c r="J1935" s="22"/>
      <c r="K1935" s="22"/>
      <c r="L1935" s="22"/>
      <c r="M1935" s="22"/>
      <c r="N1935" s="22"/>
      <c r="O1935" s="22"/>
      <c r="P1935" s="22"/>
    </row>
    <row r="1936" spans="1:16" x14ac:dyDescent="0.3">
      <c r="A1936" s="22">
        <f>VLOOKUP(B1936,web_archive!D:D,1,FALSE)</f>
        <v>4369</v>
      </c>
      <c r="B1936" s="22">
        <v>4369</v>
      </c>
      <c r="C1936" s="22" t="s">
        <v>10359</v>
      </c>
      <c r="D1936" s="22"/>
      <c r="E1936" s="22" t="s">
        <v>36346</v>
      </c>
      <c r="F1936" s="22" t="s">
        <v>36347</v>
      </c>
      <c r="G1936" s="22" t="s">
        <v>36348</v>
      </c>
      <c r="H1936" s="22" t="s">
        <v>59</v>
      </c>
      <c r="I1936" s="22"/>
      <c r="J1936" s="22"/>
      <c r="K1936" s="22"/>
      <c r="L1936" s="22"/>
      <c r="M1936" s="22"/>
      <c r="N1936" s="22"/>
      <c r="O1936" s="22"/>
      <c r="P1936" s="22"/>
    </row>
    <row r="1937" spans="1:16" x14ac:dyDescent="0.3">
      <c r="A1937" s="22">
        <f>VLOOKUP(B1937,web_archive!D:D,1,FALSE)</f>
        <v>4370</v>
      </c>
      <c r="B1937" s="22">
        <v>4370</v>
      </c>
      <c r="C1937" s="22" t="s">
        <v>3021</v>
      </c>
      <c r="D1937" s="22"/>
      <c r="E1937" s="22" t="s">
        <v>36349</v>
      </c>
      <c r="F1937" s="22" t="s">
        <v>36350</v>
      </c>
      <c r="G1937" s="22" t="s">
        <v>36351</v>
      </c>
      <c r="H1937" s="22" t="s">
        <v>59</v>
      </c>
      <c r="I1937" s="22"/>
      <c r="J1937" s="22"/>
      <c r="K1937" s="22"/>
      <c r="L1937" s="22"/>
      <c r="M1937" s="22"/>
      <c r="N1937" s="22"/>
      <c r="O1937" s="22"/>
      <c r="P1937" s="22"/>
    </row>
    <row r="1938" spans="1:16" x14ac:dyDescent="0.3">
      <c r="A1938" s="22">
        <f>VLOOKUP(B1938,web_archive!D:D,1,FALSE)</f>
        <v>4371</v>
      </c>
      <c r="B1938" s="22">
        <v>4371</v>
      </c>
      <c r="C1938" s="22" t="s">
        <v>504</v>
      </c>
      <c r="D1938" s="22"/>
      <c r="E1938" s="22" t="s">
        <v>36352</v>
      </c>
      <c r="F1938" s="22" t="s">
        <v>36353</v>
      </c>
      <c r="G1938" s="22" t="s">
        <v>36354</v>
      </c>
      <c r="H1938" s="22" t="s">
        <v>59</v>
      </c>
      <c r="I1938" s="22"/>
      <c r="J1938" s="22"/>
      <c r="K1938" s="22"/>
      <c r="L1938" s="22"/>
      <c r="M1938" s="22"/>
      <c r="N1938" s="22"/>
      <c r="O1938" s="22"/>
      <c r="P1938" s="22"/>
    </row>
    <row r="1939" spans="1:16" x14ac:dyDescent="0.3">
      <c r="A1939" s="22" t="e">
        <f>VLOOKUP(B1939,web_archive!D:D,1,FALSE)</f>
        <v>#N/A</v>
      </c>
      <c r="B1939" s="22">
        <v>4372</v>
      </c>
      <c r="C1939" s="22" t="s">
        <v>727</v>
      </c>
      <c r="D1939" s="22"/>
      <c r="E1939" s="22" t="s">
        <v>36355</v>
      </c>
      <c r="F1939" s="22" t="s">
        <v>36356</v>
      </c>
      <c r="G1939" s="22" t="s">
        <v>36357</v>
      </c>
      <c r="H1939" s="22" t="s">
        <v>35369</v>
      </c>
      <c r="I1939" s="22"/>
      <c r="J1939" s="22"/>
      <c r="K1939" s="22"/>
      <c r="L1939" s="22"/>
      <c r="M1939" s="22"/>
      <c r="N1939" s="22"/>
      <c r="O1939" s="22"/>
      <c r="P1939" s="22"/>
    </row>
    <row r="1940" spans="1:16" x14ac:dyDescent="0.3">
      <c r="A1940" s="22">
        <f>VLOOKUP(B1940,web_archive!D:D,1,FALSE)</f>
        <v>4373</v>
      </c>
      <c r="B1940" s="22">
        <v>4373</v>
      </c>
      <c r="C1940" s="22" t="s">
        <v>2212</v>
      </c>
      <c r="D1940" s="22"/>
      <c r="E1940" s="22" t="s">
        <v>36358</v>
      </c>
      <c r="F1940" s="22" t="s">
        <v>36359</v>
      </c>
      <c r="G1940" s="22" t="s">
        <v>36360</v>
      </c>
      <c r="H1940" s="22" t="s">
        <v>223</v>
      </c>
      <c r="I1940" s="22"/>
      <c r="J1940" s="22"/>
      <c r="K1940" s="22"/>
      <c r="L1940" s="22"/>
      <c r="M1940" s="22"/>
      <c r="N1940" s="22"/>
      <c r="O1940" s="22"/>
      <c r="P1940" s="22"/>
    </row>
    <row r="1941" spans="1:16" x14ac:dyDescent="0.3">
      <c r="A1941" s="22" t="e">
        <f>VLOOKUP(B1941,web_archive!D:D,1,FALSE)</f>
        <v>#N/A</v>
      </c>
      <c r="B1941" s="22">
        <v>4374</v>
      </c>
      <c r="C1941" s="22" t="s">
        <v>437</v>
      </c>
      <c r="D1941" s="22"/>
      <c r="E1941" s="22" t="s">
        <v>36361</v>
      </c>
      <c r="F1941" s="22" t="s">
        <v>36362</v>
      </c>
      <c r="G1941" s="22" t="s">
        <v>36363</v>
      </c>
      <c r="H1941" s="22" t="s">
        <v>35369</v>
      </c>
      <c r="I1941" s="22"/>
      <c r="J1941" s="22"/>
      <c r="K1941" s="22"/>
      <c r="L1941" s="22"/>
      <c r="M1941" s="22"/>
      <c r="N1941" s="22"/>
      <c r="O1941" s="22"/>
      <c r="P1941" s="22"/>
    </row>
    <row r="1942" spans="1:16" x14ac:dyDescent="0.3">
      <c r="A1942" s="22">
        <f>VLOOKUP(B1942,web_archive!D:D,1,FALSE)</f>
        <v>4375</v>
      </c>
      <c r="B1942" s="22">
        <v>4375</v>
      </c>
      <c r="C1942" s="22" t="s">
        <v>7279</v>
      </c>
      <c r="D1942" s="22"/>
      <c r="E1942" s="22" t="s">
        <v>36364</v>
      </c>
      <c r="F1942" s="22" t="s">
        <v>36365</v>
      </c>
      <c r="G1942" s="22" t="s">
        <v>36366</v>
      </c>
      <c r="H1942" s="22" t="s">
        <v>223</v>
      </c>
      <c r="I1942" s="22"/>
      <c r="J1942" s="22"/>
      <c r="K1942" s="22"/>
      <c r="L1942" s="22"/>
      <c r="M1942" s="22"/>
      <c r="N1942" s="22"/>
      <c r="O1942" s="22"/>
      <c r="P1942" s="22"/>
    </row>
    <row r="1943" spans="1:16" x14ac:dyDescent="0.3">
      <c r="A1943" s="22" t="e">
        <f>VLOOKUP(B1943,web_archive!D:D,1,FALSE)</f>
        <v>#N/A</v>
      </c>
      <c r="B1943" s="22">
        <v>4376</v>
      </c>
      <c r="C1943" s="22" t="s">
        <v>5934</v>
      </c>
      <c r="D1943" s="22"/>
      <c r="E1943" s="22" t="s">
        <v>36367</v>
      </c>
      <c r="F1943" s="22" t="s">
        <v>36368</v>
      </c>
      <c r="G1943" s="22" t="s">
        <v>36369</v>
      </c>
      <c r="H1943" s="22" t="s">
        <v>106</v>
      </c>
      <c r="I1943" s="22"/>
      <c r="J1943" s="22"/>
      <c r="K1943" s="22"/>
      <c r="L1943" s="22"/>
      <c r="M1943" s="22"/>
      <c r="N1943" s="22"/>
      <c r="O1943" s="22"/>
      <c r="P1943" s="22"/>
    </row>
    <row r="1944" spans="1:16" x14ac:dyDescent="0.3">
      <c r="A1944" s="22" t="e">
        <f>VLOOKUP(B1944,web_archive!D:D,1,FALSE)</f>
        <v>#N/A</v>
      </c>
      <c r="B1944" s="22">
        <v>4377</v>
      </c>
      <c r="C1944" s="22" t="s">
        <v>4795</v>
      </c>
      <c r="D1944" s="22"/>
      <c r="E1944" s="22" t="s">
        <v>36370</v>
      </c>
      <c r="F1944" s="22" t="s">
        <v>36371</v>
      </c>
      <c r="G1944" s="22" t="s">
        <v>36372</v>
      </c>
      <c r="H1944" s="22" t="s">
        <v>34850</v>
      </c>
      <c r="I1944" s="22"/>
      <c r="J1944" s="22"/>
      <c r="K1944" s="22"/>
      <c r="L1944" s="22"/>
      <c r="M1944" s="22"/>
      <c r="N1944" s="22"/>
      <c r="O1944" s="22"/>
      <c r="P1944" s="22"/>
    </row>
    <row r="1945" spans="1:16" x14ac:dyDescent="0.3">
      <c r="A1945" s="22">
        <f>VLOOKUP(B1945,web_archive!D:D,1,FALSE)</f>
        <v>4378</v>
      </c>
      <c r="B1945" s="22">
        <v>4378</v>
      </c>
      <c r="C1945" s="22" t="s">
        <v>105</v>
      </c>
      <c r="D1945" s="22"/>
      <c r="E1945" s="22" t="s">
        <v>36373</v>
      </c>
      <c r="F1945" s="22" t="s">
        <v>36374</v>
      </c>
      <c r="G1945" s="22" t="s">
        <v>36375</v>
      </c>
      <c r="H1945" s="22" t="s">
        <v>106</v>
      </c>
      <c r="I1945" s="22"/>
      <c r="J1945" s="22"/>
      <c r="K1945" s="22"/>
      <c r="L1945" s="22"/>
      <c r="M1945" s="22"/>
      <c r="N1945" s="22"/>
      <c r="O1945" s="22"/>
      <c r="P1945" s="22"/>
    </row>
    <row r="1946" spans="1:16" x14ac:dyDescent="0.3">
      <c r="A1946" s="22">
        <f>VLOOKUP(B1946,web_archive!D:D,1,FALSE)</f>
        <v>4379</v>
      </c>
      <c r="B1946" s="22">
        <v>4379</v>
      </c>
      <c r="C1946" s="22" t="s">
        <v>99</v>
      </c>
      <c r="D1946" s="22"/>
      <c r="E1946" s="22" t="s">
        <v>36376</v>
      </c>
      <c r="F1946" s="22" t="s">
        <v>36374</v>
      </c>
      <c r="G1946" s="22" t="s">
        <v>36377</v>
      </c>
      <c r="H1946" s="22" t="s">
        <v>35369</v>
      </c>
      <c r="I1946" s="22"/>
      <c r="J1946" s="22"/>
      <c r="K1946" s="22"/>
      <c r="L1946" s="22"/>
      <c r="M1946" s="22"/>
      <c r="N1946" s="22"/>
      <c r="O1946" s="22"/>
      <c r="P1946" s="22"/>
    </row>
    <row r="1947" spans="1:16" x14ac:dyDescent="0.3">
      <c r="A1947" s="22">
        <f>VLOOKUP(B1947,web_archive!D:D,1,FALSE)</f>
        <v>4380</v>
      </c>
      <c r="B1947" s="22">
        <v>4380</v>
      </c>
      <c r="C1947" s="22" t="s">
        <v>3889</v>
      </c>
      <c r="D1947" s="22"/>
      <c r="E1947" s="22" t="s">
        <v>36378</v>
      </c>
      <c r="F1947" s="22" t="s">
        <v>36379</v>
      </c>
      <c r="G1947" s="22" t="s">
        <v>36380</v>
      </c>
      <c r="H1947" s="22" t="s">
        <v>35353</v>
      </c>
      <c r="I1947" s="22"/>
      <c r="J1947" s="22"/>
      <c r="K1947" s="22"/>
      <c r="L1947" s="22"/>
      <c r="M1947" s="22"/>
      <c r="N1947" s="22"/>
      <c r="O1947" s="22"/>
      <c r="P1947" s="22"/>
    </row>
    <row r="1948" spans="1:16" x14ac:dyDescent="0.3">
      <c r="A1948" s="22">
        <f>VLOOKUP(B1948,web_archive!D:D,1,FALSE)</f>
        <v>4381</v>
      </c>
      <c r="B1948" s="22">
        <v>4381</v>
      </c>
      <c r="C1948" s="22" t="s">
        <v>3885</v>
      </c>
      <c r="D1948" s="22"/>
      <c r="E1948" s="22" t="s">
        <v>36381</v>
      </c>
      <c r="F1948" s="22" t="s">
        <v>36379</v>
      </c>
      <c r="G1948" s="22" t="s">
        <v>36382</v>
      </c>
      <c r="H1948" s="22" t="s">
        <v>106</v>
      </c>
      <c r="I1948" s="22"/>
      <c r="J1948" s="22"/>
      <c r="K1948" s="22"/>
      <c r="L1948" s="22"/>
      <c r="M1948" s="22"/>
      <c r="N1948" s="22"/>
      <c r="O1948" s="22"/>
      <c r="P1948" s="22"/>
    </row>
    <row r="1949" spans="1:16" x14ac:dyDescent="0.3">
      <c r="A1949" s="22">
        <f>VLOOKUP(B1949,web_archive!D:D,1,FALSE)</f>
        <v>4382</v>
      </c>
      <c r="B1949" s="22">
        <v>4382</v>
      </c>
      <c r="C1949" s="22" t="s">
        <v>7131</v>
      </c>
      <c r="D1949" s="22"/>
      <c r="E1949" s="22" t="s">
        <v>36383</v>
      </c>
      <c r="F1949" s="22" t="s">
        <v>36384</v>
      </c>
      <c r="G1949" s="22" t="s">
        <v>36385</v>
      </c>
      <c r="H1949" s="22" t="s">
        <v>59</v>
      </c>
      <c r="I1949" s="22"/>
      <c r="J1949" s="22"/>
      <c r="K1949" s="22"/>
      <c r="L1949" s="22"/>
      <c r="M1949" s="22"/>
      <c r="N1949" s="22"/>
      <c r="O1949" s="22"/>
      <c r="P1949" s="22"/>
    </row>
    <row r="1950" spans="1:16" x14ac:dyDescent="0.3">
      <c r="A1950" s="22">
        <f>VLOOKUP(B1950,web_archive!D:D,1,FALSE)</f>
        <v>4383</v>
      </c>
      <c r="B1950" s="22">
        <v>4383</v>
      </c>
      <c r="C1950" s="22" t="s">
        <v>7135</v>
      </c>
      <c r="D1950" s="22"/>
      <c r="E1950" s="22" t="s">
        <v>36386</v>
      </c>
      <c r="F1950" s="22" t="s">
        <v>36384</v>
      </c>
      <c r="G1950" s="22" t="s">
        <v>36387</v>
      </c>
      <c r="H1950" s="22" t="s">
        <v>59</v>
      </c>
      <c r="I1950" s="22"/>
      <c r="J1950" s="22"/>
      <c r="K1950" s="22"/>
      <c r="L1950" s="22"/>
      <c r="M1950" s="22"/>
      <c r="N1950" s="22"/>
      <c r="O1950" s="22"/>
      <c r="P1950" s="22"/>
    </row>
    <row r="1951" spans="1:16" x14ac:dyDescent="0.3">
      <c r="A1951" s="22">
        <f>VLOOKUP(B1951,web_archive!D:D,1,FALSE)</f>
        <v>4384</v>
      </c>
      <c r="B1951" s="22">
        <v>4384</v>
      </c>
      <c r="C1951" s="22" t="s">
        <v>5345</v>
      </c>
      <c r="D1951" s="22"/>
      <c r="E1951" s="22" t="s">
        <v>36388</v>
      </c>
      <c r="F1951" s="22" t="s">
        <v>36389</v>
      </c>
      <c r="G1951" s="22" t="s">
        <v>36390</v>
      </c>
      <c r="H1951" s="22" t="s">
        <v>34850</v>
      </c>
      <c r="I1951" s="22"/>
      <c r="J1951" s="22"/>
      <c r="K1951" s="22"/>
      <c r="L1951" s="22"/>
      <c r="M1951" s="22"/>
      <c r="N1951" s="22"/>
      <c r="O1951" s="22"/>
      <c r="P1951" s="22"/>
    </row>
    <row r="1952" spans="1:16" x14ac:dyDescent="0.3">
      <c r="A1952" s="22" t="e">
        <f>VLOOKUP(B1952,web_archive!D:D,1,FALSE)</f>
        <v>#N/A</v>
      </c>
      <c r="B1952" s="22">
        <v>4385</v>
      </c>
      <c r="C1952" s="22" t="s">
        <v>3111</v>
      </c>
      <c r="D1952" s="22"/>
      <c r="E1952" s="22" t="s">
        <v>36391</v>
      </c>
      <c r="F1952" s="22" t="s">
        <v>36392</v>
      </c>
      <c r="G1952" s="22" t="s">
        <v>36393</v>
      </c>
      <c r="H1952" s="22" t="s">
        <v>34850</v>
      </c>
      <c r="I1952" s="22"/>
      <c r="J1952" s="22"/>
      <c r="K1952" s="22"/>
      <c r="L1952" s="22"/>
      <c r="M1952" s="22"/>
      <c r="N1952" s="22"/>
      <c r="O1952" s="22"/>
      <c r="P1952" s="22"/>
    </row>
    <row r="1953" spans="1:16" x14ac:dyDescent="0.3">
      <c r="A1953" s="22" t="e">
        <f>VLOOKUP(B1953,web_archive!D:D,1,FALSE)</f>
        <v>#N/A</v>
      </c>
      <c r="B1953" s="22">
        <v>4386</v>
      </c>
      <c r="C1953" s="22" t="s">
        <v>2923</v>
      </c>
      <c r="D1953" s="22"/>
      <c r="E1953" s="22" t="s">
        <v>36394</v>
      </c>
      <c r="F1953" s="22" t="s">
        <v>36395</v>
      </c>
      <c r="G1953" s="22" t="s">
        <v>36396</v>
      </c>
      <c r="H1953" s="22" t="s">
        <v>59</v>
      </c>
      <c r="I1953" s="22"/>
      <c r="J1953" s="22"/>
      <c r="K1953" s="22"/>
      <c r="L1953" s="22"/>
      <c r="M1953" s="22"/>
      <c r="N1953" s="22"/>
      <c r="O1953" s="22"/>
      <c r="P1953" s="22"/>
    </row>
    <row r="1954" spans="1:16" x14ac:dyDescent="0.3">
      <c r="A1954" s="22">
        <f>VLOOKUP(B1954,web_archive!D:D,1,FALSE)</f>
        <v>4387</v>
      </c>
      <c r="B1954" s="22">
        <v>4387</v>
      </c>
      <c r="C1954" s="22" t="s">
        <v>272</v>
      </c>
      <c r="D1954" s="22"/>
      <c r="E1954" s="22" t="s">
        <v>36397</v>
      </c>
      <c r="F1954" s="22" t="s">
        <v>36398</v>
      </c>
      <c r="G1954" s="22" t="s">
        <v>36399</v>
      </c>
      <c r="H1954" s="22" t="s">
        <v>59</v>
      </c>
      <c r="I1954" s="22"/>
      <c r="J1954" s="22"/>
      <c r="K1954" s="22"/>
      <c r="L1954" s="22"/>
      <c r="M1954" s="22"/>
      <c r="N1954" s="22"/>
      <c r="O1954" s="22"/>
      <c r="P1954" s="22"/>
    </row>
    <row r="1955" spans="1:16" x14ac:dyDescent="0.3">
      <c r="A1955" s="22">
        <f>VLOOKUP(B1955,web_archive!D:D,1,FALSE)</f>
        <v>4388</v>
      </c>
      <c r="B1955" s="22">
        <v>4388</v>
      </c>
      <c r="C1955" s="22" t="s">
        <v>36400</v>
      </c>
      <c r="D1955" s="22"/>
      <c r="E1955" s="22" t="s">
        <v>36401</v>
      </c>
      <c r="F1955" s="22" t="s">
        <v>36402</v>
      </c>
      <c r="G1955" s="22" t="s">
        <v>36403</v>
      </c>
      <c r="H1955" s="22" t="s">
        <v>35353</v>
      </c>
      <c r="I1955" s="22"/>
      <c r="J1955" s="22"/>
      <c r="K1955" s="22"/>
      <c r="L1955" s="22"/>
      <c r="M1955" s="22"/>
      <c r="N1955" s="22"/>
      <c r="O1955" s="22"/>
      <c r="P1955" s="22"/>
    </row>
    <row r="1956" spans="1:16" x14ac:dyDescent="0.3">
      <c r="A1956" s="22">
        <f>VLOOKUP(B1956,web_archive!D:D,1,FALSE)</f>
        <v>4390</v>
      </c>
      <c r="B1956" s="22">
        <v>4390</v>
      </c>
      <c r="C1956" s="22" t="s">
        <v>1580</v>
      </c>
      <c r="D1956" s="22"/>
      <c r="E1956" s="22" t="s">
        <v>36404</v>
      </c>
      <c r="F1956" s="22" t="s">
        <v>36405</v>
      </c>
      <c r="G1956" s="22" t="s">
        <v>36406</v>
      </c>
      <c r="H1956" s="22" t="s">
        <v>35353</v>
      </c>
      <c r="I1956" s="22"/>
      <c r="J1956" s="22"/>
      <c r="K1956" s="22"/>
      <c r="L1956" s="22"/>
      <c r="M1956" s="22"/>
      <c r="N1956" s="22"/>
      <c r="O1956" s="22"/>
      <c r="P1956" s="22"/>
    </row>
    <row r="1957" spans="1:16" x14ac:dyDescent="0.3">
      <c r="A1957" s="22" t="e">
        <f>VLOOKUP(B1957,web_archive!D:D,1,FALSE)</f>
        <v>#N/A</v>
      </c>
      <c r="B1957" s="22">
        <v>4391</v>
      </c>
      <c r="C1957" s="22" t="s">
        <v>8345</v>
      </c>
      <c r="D1957" s="22"/>
      <c r="E1957" s="22" t="s">
        <v>36407</v>
      </c>
      <c r="F1957" s="22" t="s">
        <v>36408</v>
      </c>
      <c r="G1957" s="22" t="s">
        <v>36409</v>
      </c>
      <c r="H1957" s="22" t="s">
        <v>34850</v>
      </c>
      <c r="I1957" s="22"/>
      <c r="J1957" s="22"/>
      <c r="K1957" s="22"/>
      <c r="L1957" s="22"/>
      <c r="M1957" s="22"/>
      <c r="N1957" s="22"/>
      <c r="O1957" s="22"/>
      <c r="P1957" s="22"/>
    </row>
    <row r="1958" spans="1:16" x14ac:dyDescent="0.3">
      <c r="A1958" s="22">
        <f>VLOOKUP(B1958,web_archive!D:D,1,FALSE)</f>
        <v>4392</v>
      </c>
      <c r="B1958" s="22">
        <v>4392</v>
      </c>
      <c r="C1958" s="22" t="s">
        <v>7155</v>
      </c>
      <c r="D1958" s="22"/>
      <c r="E1958" s="22" t="s">
        <v>36410</v>
      </c>
      <c r="F1958" s="22" t="s">
        <v>36411</v>
      </c>
      <c r="G1958" s="22" t="s">
        <v>36412</v>
      </c>
      <c r="H1958" s="22" t="s">
        <v>59</v>
      </c>
      <c r="I1958" s="22"/>
      <c r="J1958" s="22"/>
      <c r="K1958" s="22"/>
      <c r="L1958" s="22"/>
      <c r="M1958" s="22"/>
      <c r="N1958" s="22"/>
      <c r="O1958" s="22"/>
      <c r="P1958" s="22"/>
    </row>
    <row r="1959" spans="1:16" x14ac:dyDescent="0.3">
      <c r="A1959" s="22">
        <f>VLOOKUP(B1959,web_archive!D:D,1,FALSE)</f>
        <v>4393</v>
      </c>
      <c r="B1959" s="22">
        <v>4393</v>
      </c>
      <c r="C1959" s="22" t="s">
        <v>8964</v>
      </c>
      <c r="D1959" s="22"/>
      <c r="E1959" s="22" t="s">
        <v>36413</v>
      </c>
      <c r="F1959" s="22" t="s">
        <v>36414</v>
      </c>
      <c r="G1959" s="22" t="s">
        <v>36415</v>
      </c>
      <c r="H1959" s="22" t="s">
        <v>59</v>
      </c>
      <c r="I1959" s="22"/>
      <c r="J1959" s="22"/>
      <c r="K1959" s="22"/>
      <c r="L1959" s="22"/>
      <c r="M1959" s="22"/>
      <c r="N1959" s="22"/>
      <c r="O1959" s="22"/>
      <c r="P1959" s="22"/>
    </row>
    <row r="1960" spans="1:16" x14ac:dyDescent="0.3">
      <c r="A1960" s="22">
        <f>VLOOKUP(B1960,web_archive!D:D,1,FALSE)</f>
        <v>4394</v>
      </c>
      <c r="B1960" s="22">
        <v>4394</v>
      </c>
      <c r="C1960" s="22" t="s">
        <v>9323</v>
      </c>
      <c r="D1960" s="22"/>
      <c r="E1960" s="22" t="s">
        <v>36416</v>
      </c>
      <c r="F1960" s="22" t="s">
        <v>36417</v>
      </c>
      <c r="G1960" s="22" t="s">
        <v>36418</v>
      </c>
      <c r="H1960" s="22" t="s">
        <v>35353</v>
      </c>
      <c r="I1960" s="22"/>
      <c r="J1960" s="22"/>
      <c r="K1960" s="22"/>
      <c r="L1960" s="22"/>
      <c r="M1960" s="22"/>
      <c r="N1960" s="22"/>
      <c r="O1960" s="22"/>
      <c r="P1960" s="22"/>
    </row>
    <row r="1961" spans="1:16" x14ac:dyDescent="0.3">
      <c r="A1961" s="22">
        <f>VLOOKUP(B1961,web_archive!D:D,1,FALSE)</f>
        <v>4395</v>
      </c>
      <c r="B1961" s="22">
        <v>4395</v>
      </c>
      <c r="C1961" s="22" t="s">
        <v>9947</v>
      </c>
      <c r="D1961" s="22"/>
      <c r="E1961" s="22" t="s">
        <v>36419</v>
      </c>
      <c r="F1961" s="22" t="s">
        <v>36420</v>
      </c>
      <c r="G1961" s="22" t="s">
        <v>36421</v>
      </c>
      <c r="H1961" s="22" t="s">
        <v>35353</v>
      </c>
      <c r="I1961" s="22"/>
      <c r="J1961" s="22"/>
      <c r="K1961" s="22"/>
      <c r="L1961" s="22"/>
      <c r="M1961" s="22"/>
      <c r="N1961" s="22"/>
      <c r="O1961" s="22"/>
      <c r="P1961" s="22"/>
    </row>
    <row r="1962" spans="1:16" x14ac:dyDescent="0.3">
      <c r="A1962" s="22">
        <f>VLOOKUP(B1962,web_archive!D:D,1,FALSE)</f>
        <v>4396</v>
      </c>
      <c r="B1962" s="22">
        <v>4396</v>
      </c>
      <c r="C1962" s="22" t="s">
        <v>9951</v>
      </c>
      <c r="D1962" s="22"/>
      <c r="E1962" s="22" t="s">
        <v>36422</v>
      </c>
      <c r="F1962" s="22" t="s">
        <v>36423</v>
      </c>
      <c r="G1962" s="22" t="s">
        <v>36424</v>
      </c>
      <c r="H1962" s="22" t="s">
        <v>106</v>
      </c>
      <c r="I1962" s="22"/>
      <c r="J1962" s="22"/>
      <c r="K1962" s="22"/>
      <c r="L1962" s="22"/>
      <c r="M1962" s="22"/>
      <c r="N1962" s="22"/>
      <c r="O1962" s="22"/>
      <c r="P1962" s="22"/>
    </row>
    <row r="1963" spans="1:16" x14ac:dyDescent="0.3">
      <c r="A1963" s="22">
        <f>VLOOKUP(B1963,web_archive!D:D,1,FALSE)</f>
        <v>4397</v>
      </c>
      <c r="B1963" s="22">
        <v>4397</v>
      </c>
      <c r="C1963" s="22" t="s">
        <v>9943</v>
      </c>
      <c r="D1963" s="22"/>
      <c r="E1963" s="22" t="s">
        <v>36425</v>
      </c>
      <c r="F1963" s="22" t="s">
        <v>36426</v>
      </c>
      <c r="G1963" s="22" t="s">
        <v>36427</v>
      </c>
      <c r="H1963" s="22" t="s">
        <v>8972</v>
      </c>
      <c r="I1963" s="22"/>
      <c r="J1963" s="22"/>
      <c r="K1963" s="22"/>
      <c r="L1963" s="22"/>
      <c r="M1963" s="22"/>
      <c r="N1963" s="22"/>
      <c r="O1963" s="22"/>
      <c r="P1963" s="22"/>
    </row>
    <row r="1964" spans="1:16" x14ac:dyDescent="0.3">
      <c r="A1964" s="22" t="e">
        <f>VLOOKUP(B1964,web_archive!D:D,1,FALSE)</f>
        <v>#N/A</v>
      </c>
      <c r="B1964" s="22">
        <v>4398</v>
      </c>
      <c r="C1964" s="22" t="s">
        <v>36428</v>
      </c>
      <c r="D1964" s="22"/>
      <c r="E1964" s="22" t="s">
        <v>36429</v>
      </c>
      <c r="F1964" s="22" t="s">
        <v>36430</v>
      </c>
      <c r="G1964" s="22" t="s">
        <v>36431</v>
      </c>
      <c r="H1964" s="22" t="s">
        <v>35353</v>
      </c>
      <c r="I1964" s="22"/>
      <c r="J1964" s="22"/>
      <c r="K1964" s="22"/>
      <c r="L1964" s="22"/>
      <c r="M1964" s="22"/>
      <c r="N1964" s="22"/>
      <c r="O1964" s="22"/>
      <c r="P1964" s="22"/>
    </row>
    <row r="1965" spans="1:16" x14ac:dyDescent="0.3">
      <c r="A1965" s="22" t="e">
        <f>VLOOKUP(B1965,web_archive!D:D,1,FALSE)</f>
        <v>#N/A</v>
      </c>
      <c r="B1965" s="22">
        <v>4399</v>
      </c>
      <c r="C1965" s="22" t="s">
        <v>9955</v>
      </c>
      <c r="D1965" s="22"/>
      <c r="E1965" s="22" t="s">
        <v>36432</v>
      </c>
      <c r="F1965" s="22" t="s">
        <v>36433</v>
      </c>
      <c r="G1965" s="22" t="s">
        <v>36434</v>
      </c>
      <c r="H1965" s="22" t="s">
        <v>35353</v>
      </c>
      <c r="I1965" s="22"/>
      <c r="J1965" s="22"/>
      <c r="K1965" s="22"/>
      <c r="L1965" s="22"/>
      <c r="M1965" s="22"/>
      <c r="N1965" s="22"/>
      <c r="O1965" s="22"/>
      <c r="P1965" s="22"/>
    </row>
    <row r="1966" spans="1:16" x14ac:dyDescent="0.3">
      <c r="A1966" s="22">
        <f>VLOOKUP(B1966,web_archive!D:D,1,FALSE)</f>
        <v>4400</v>
      </c>
      <c r="B1966" s="22">
        <v>4400</v>
      </c>
      <c r="C1966" s="22" t="s">
        <v>227</v>
      </c>
      <c r="D1966" s="22"/>
      <c r="E1966" s="22" t="s">
        <v>36435</v>
      </c>
      <c r="F1966" s="22" t="s">
        <v>32206</v>
      </c>
      <c r="G1966" s="22" t="s">
        <v>36436</v>
      </c>
      <c r="H1966" s="22" t="s">
        <v>59</v>
      </c>
      <c r="I1966" s="22"/>
      <c r="J1966" s="22"/>
      <c r="K1966" s="22"/>
      <c r="L1966" s="22"/>
      <c r="M1966" s="22"/>
      <c r="N1966" s="22"/>
      <c r="O1966" s="22"/>
      <c r="P1966" s="22"/>
    </row>
    <row r="1967" spans="1:16" x14ac:dyDescent="0.3">
      <c r="A1967" s="22">
        <f>VLOOKUP(B1967,web_archive!D:D,1,FALSE)</f>
        <v>4401</v>
      </c>
      <c r="B1967" s="22">
        <v>4401</v>
      </c>
      <c r="C1967" s="22" t="s">
        <v>214</v>
      </c>
      <c r="D1967" s="22"/>
      <c r="E1967" s="22" t="s">
        <v>36437</v>
      </c>
      <c r="F1967" s="22" t="s">
        <v>36438</v>
      </c>
      <c r="G1967" s="22" t="s">
        <v>36439</v>
      </c>
      <c r="H1967" s="22" t="s">
        <v>59</v>
      </c>
      <c r="I1967" s="22"/>
      <c r="J1967" s="22"/>
      <c r="K1967" s="22"/>
      <c r="L1967" s="22"/>
      <c r="M1967" s="22"/>
      <c r="N1967" s="22"/>
      <c r="O1967" s="22"/>
      <c r="P1967" s="22"/>
    </row>
    <row r="1968" spans="1:16" x14ac:dyDescent="0.3">
      <c r="A1968" s="22">
        <f>VLOOKUP(B1968,web_archive!D:D,1,FALSE)</f>
        <v>4402</v>
      </c>
      <c r="B1968" s="22">
        <v>4402</v>
      </c>
      <c r="C1968" s="22" t="s">
        <v>222</v>
      </c>
      <c r="D1968" s="22"/>
      <c r="E1968" s="22" t="s">
        <v>36440</v>
      </c>
      <c r="F1968" s="22" t="s">
        <v>36441</v>
      </c>
      <c r="G1968" s="22" t="s">
        <v>36442</v>
      </c>
      <c r="H1968" s="22" t="s">
        <v>223</v>
      </c>
      <c r="I1968" s="22"/>
      <c r="J1968" s="22"/>
      <c r="K1968" s="22"/>
      <c r="L1968" s="22"/>
      <c r="M1968" s="22"/>
      <c r="N1968" s="22"/>
      <c r="O1968" s="22"/>
      <c r="P1968" s="22"/>
    </row>
    <row r="1969" spans="1:16" x14ac:dyDescent="0.3">
      <c r="A1969" s="22" t="e">
        <f>VLOOKUP(B1969,web_archive!D:D,1,FALSE)</f>
        <v>#N/A</v>
      </c>
      <c r="B1969" s="22">
        <v>4403</v>
      </c>
      <c r="C1969" s="22" t="s">
        <v>5816</v>
      </c>
      <c r="D1969" s="22"/>
      <c r="E1969" s="22" t="s">
        <v>36443</v>
      </c>
      <c r="F1969" s="22" t="s">
        <v>36444</v>
      </c>
      <c r="G1969" s="22" t="s">
        <v>36445</v>
      </c>
      <c r="H1969" s="22" t="s">
        <v>35369</v>
      </c>
      <c r="I1969" s="22"/>
      <c r="J1969" s="22"/>
      <c r="K1969" s="22"/>
      <c r="L1969" s="22"/>
      <c r="M1969" s="22"/>
      <c r="N1969" s="22"/>
      <c r="O1969" s="22"/>
      <c r="P1969" s="22"/>
    </row>
    <row r="1970" spans="1:16" x14ac:dyDescent="0.3">
      <c r="A1970" s="22">
        <f>VLOOKUP(B1970,web_archive!D:D,1,FALSE)</f>
        <v>4404</v>
      </c>
      <c r="B1970" s="22">
        <v>4404</v>
      </c>
      <c r="C1970" s="22" t="s">
        <v>9167</v>
      </c>
      <c r="D1970" s="22"/>
      <c r="E1970" s="22" t="s">
        <v>36446</v>
      </c>
      <c r="F1970" s="22" t="s">
        <v>36447</v>
      </c>
      <c r="G1970" s="22" t="s">
        <v>36448</v>
      </c>
      <c r="H1970" s="22" t="s">
        <v>59</v>
      </c>
      <c r="I1970" s="22"/>
      <c r="J1970" s="22"/>
      <c r="K1970" s="22"/>
      <c r="L1970" s="22"/>
      <c r="M1970" s="22"/>
      <c r="N1970" s="22"/>
      <c r="O1970" s="22"/>
      <c r="P1970" s="22"/>
    </row>
    <row r="1971" spans="1:16" x14ac:dyDescent="0.3">
      <c r="A1971" s="22">
        <f>VLOOKUP(B1971,web_archive!D:D,1,FALSE)</f>
        <v>4405</v>
      </c>
      <c r="B1971" s="22">
        <v>4405</v>
      </c>
      <c r="C1971" s="22" t="s">
        <v>4294</v>
      </c>
      <c r="D1971" s="22"/>
      <c r="E1971" s="22" t="s">
        <v>36449</v>
      </c>
      <c r="F1971" s="22" t="s">
        <v>36450</v>
      </c>
      <c r="G1971" s="22" t="s">
        <v>36451</v>
      </c>
      <c r="H1971" s="22" t="s">
        <v>59</v>
      </c>
      <c r="I1971" s="22"/>
      <c r="J1971" s="22"/>
      <c r="K1971" s="22"/>
      <c r="L1971" s="22"/>
      <c r="M1971" s="22"/>
      <c r="N1971" s="22"/>
      <c r="O1971" s="22"/>
      <c r="P1971" s="22"/>
    </row>
    <row r="1972" spans="1:16" x14ac:dyDescent="0.3">
      <c r="A1972" s="22">
        <f>VLOOKUP(B1972,web_archive!D:D,1,FALSE)</f>
        <v>4406</v>
      </c>
      <c r="B1972" s="22">
        <v>4406</v>
      </c>
      <c r="C1972" s="22" t="s">
        <v>9124</v>
      </c>
      <c r="D1972" s="22"/>
      <c r="E1972" s="22" t="s">
        <v>36452</v>
      </c>
      <c r="F1972" s="22" t="s">
        <v>36453</v>
      </c>
      <c r="G1972" s="22" t="s">
        <v>36454</v>
      </c>
      <c r="H1972" s="22" t="s">
        <v>35353</v>
      </c>
      <c r="I1972" s="22"/>
      <c r="J1972" s="22"/>
      <c r="K1972" s="22"/>
      <c r="L1972" s="22"/>
      <c r="M1972" s="22"/>
      <c r="N1972" s="22"/>
      <c r="O1972" s="22"/>
      <c r="P1972" s="22"/>
    </row>
    <row r="1973" spans="1:16" x14ac:dyDescent="0.3">
      <c r="A1973" s="22" t="e">
        <f>VLOOKUP(B1973,web_archive!D:D,1,FALSE)</f>
        <v>#N/A</v>
      </c>
      <c r="B1973" s="22">
        <v>4407</v>
      </c>
      <c r="C1973" s="22" t="s">
        <v>8146</v>
      </c>
      <c r="D1973" s="22"/>
      <c r="E1973" s="22" t="s">
        <v>36455</v>
      </c>
      <c r="F1973" s="22" t="s">
        <v>36456</v>
      </c>
      <c r="G1973" s="22" t="s">
        <v>36457</v>
      </c>
      <c r="H1973" s="22" t="s">
        <v>35353</v>
      </c>
      <c r="I1973" s="22"/>
      <c r="J1973" s="22"/>
      <c r="K1973" s="22"/>
      <c r="L1973" s="22"/>
      <c r="M1973" s="22"/>
      <c r="N1973" s="22"/>
      <c r="O1973" s="22"/>
      <c r="P1973" s="22"/>
    </row>
    <row r="1974" spans="1:16" x14ac:dyDescent="0.3">
      <c r="A1974" s="22" t="e">
        <f>VLOOKUP(B1974,web_archive!D:D,1,FALSE)</f>
        <v>#N/A</v>
      </c>
      <c r="B1974" s="22">
        <v>4408</v>
      </c>
      <c r="C1974" s="22" t="s">
        <v>4537</v>
      </c>
      <c r="D1974" s="22"/>
      <c r="E1974" s="22" t="s">
        <v>36458</v>
      </c>
      <c r="F1974" s="22" t="s">
        <v>36459</v>
      </c>
      <c r="G1974" s="22" t="s">
        <v>36460</v>
      </c>
      <c r="H1974" s="22" t="s">
        <v>59</v>
      </c>
      <c r="I1974" s="22"/>
      <c r="J1974" s="22"/>
      <c r="K1974" s="22"/>
      <c r="L1974" s="22"/>
      <c r="M1974" s="22"/>
      <c r="N1974" s="22"/>
      <c r="O1974" s="22"/>
      <c r="P1974" s="22"/>
    </row>
    <row r="1975" spans="1:16" x14ac:dyDescent="0.3">
      <c r="A1975" s="22">
        <f>VLOOKUP(B1975,web_archive!D:D,1,FALSE)</f>
        <v>4409</v>
      </c>
      <c r="B1975" s="22">
        <v>4409</v>
      </c>
      <c r="C1975" s="22" t="s">
        <v>148</v>
      </c>
      <c r="D1975" s="22"/>
      <c r="E1975" s="22" t="s">
        <v>36461</v>
      </c>
      <c r="F1975" s="22" t="s">
        <v>36462</v>
      </c>
      <c r="G1975" s="22" t="s">
        <v>36463</v>
      </c>
      <c r="H1975" s="22" t="s">
        <v>59</v>
      </c>
      <c r="I1975" s="22"/>
      <c r="J1975" s="22"/>
      <c r="K1975" s="22"/>
      <c r="L1975" s="22"/>
      <c r="M1975" s="22"/>
      <c r="N1975" s="22"/>
      <c r="O1975" s="22"/>
      <c r="P1975" s="22"/>
    </row>
    <row r="1976" spans="1:16" x14ac:dyDescent="0.3">
      <c r="A1976" s="22">
        <f>VLOOKUP(B1976,web_archive!D:D,1,FALSE)</f>
        <v>4410</v>
      </c>
      <c r="B1976" s="22">
        <v>4410</v>
      </c>
      <c r="C1976" s="22" t="s">
        <v>3509</v>
      </c>
      <c r="D1976" s="22"/>
      <c r="E1976" s="22" t="s">
        <v>36464</v>
      </c>
      <c r="F1976" s="22" t="s">
        <v>36465</v>
      </c>
      <c r="G1976" s="22" t="s">
        <v>36466</v>
      </c>
      <c r="H1976" s="22" t="s">
        <v>59</v>
      </c>
      <c r="I1976" s="22"/>
      <c r="J1976" s="22"/>
      <c r="K1976" s="22"/>
      <c r="L1976" s="22"/>
      <c r="M1976" s="22"/>
      <c r="N1976" s="22"/>
      <c r="O1976" s="22"/>
      <c r="P1976" s="22"/>
    </row>
    <row r="1977" spans="1:16" x14ac:dyDescent="0.3">
      <c r="A1977" s="22">
        <f>VLOOKUP(B1977,web_archive!D:D,1,FALSE)</f>
        <v>4411</v>
      </c>
      <c r="B1977" s="22">
        <v>4411</v>
      </c>
      <c r="C1977" s="22" t="s">
        <v>10334</v>
      </c>
      <c r="D1977" s="22"/>
      <c r="E1977" s="22" t="s">
        <v>36467</v>
      </c>
      <c r="F1977" s="22" t="s">
        <v>36468</v>
      </c>
      <c r="G1977" s="22" t="s">
        <v>36469</v>
      </c>
      <c r="H1977" s="22" t="s">
        <v>35369</v>
      </c>
      <c r="I1977" s="22"/>
      <c r="J1977" s="22"/>
      <c r="K1977" s="22"/>
      <c r="L1977" s="22"/>
      <c r="M1977" s="22"/>
      <c r="N1977" s="22"/>
      <c r="O1977" s="22"/>
      <c r="P1977" s="22"/>
    </row>
    <row r="1978" spans="1:16" x14ac:dyDescent="0.3">
      <c r="A1978" s="22">
        <f>VLOOKUP(B1978,web_archive!D:D,1,FALSE)</f>
        <v>4412</v>
      </c>
      <c r="B1978" s="22">
        <v>4412</v>
      </c>
      <c r="C1978" s="22" t="s">
        <v>5594</v>
      </c>
      <c r="D1978" s="22"/>
      <c r="E1978" s="22" t="s">
        <v>36470</v>
      </c>
      <c r="F1978" s="22" t="s">
        <v>34849</v>
      </c>
      <c r="G1978" s="22" t="s">
        <v>36471</v>
      </c>
      <c r="H1978" s="22" t="s">
        <v>35369</v>
      </c>
      <c r="I1978" s="22"/>
      <c r="J1978" s="22"/>
      <c r="K1978" s="22"/>
      <c r="L1978" s="22"/>
      <c r="M1978" s="22"/>
      <c r="N1978" s="22"/>
      <c r="O1978" s="22"/>
      <c r="P1978" s="22"/>
    </row>
    <row r="1979" spans="1:16" x14ac:dyDescent="0.3">
      <c r="A1979" s="22">
        <f>VLOOKUP(B1979,web_archive!D:D,1,FALSE)</f>
        <v>4413</v>
      </c>
      <c r="B1979" s="22">
        <v>4413</v>
      </c>
      <c r="C1979" s="22" t="s">
        <v>5201</v>
      </c>
      <c r="D1979" s="22"/>
      <c r="E1979" s="22" t="s">
        <v>36472</v>
      </c>
      <c r="F1979" s="22" t="s">
        <v>36473</v>
      </c>
      <c r="G1979" s="22" t="s">
        <v>36474</v>
      </c>
      <c r="H1979" s="22" t="s">
        <v>8972</v>
      </c>
      <c r="I1979" s="22"/>
      <c r="J1979" s="22"/>
      <c r="K1979" s="22"/>
      <c r="L1979" s="22"/>
      <c r="M1979" s="22"/>
      <c r="N1979" s="22"/>
      <c r="O1979" s="22"/>
      <c r="P1979" s="22"/>
    </row>
    <row r="1980" spans="1:16" x14ac:dyDescent="0.3">
      <c r="A1980" s="22">
        <f>VLOOKUP(B1980,web_archive!D:D,1,FALSE)</f>
        <v>4414</v>
      </c>
      <c r="B1980" s="22">
        <v>4414</v>
      </c>
      <c r="C1980" s="22" t="s">
        <v>8872</v>
      </c>
      <c r="D1980" s="22"/>
      <c r="E1980" s="22" t="s">
        <v>36475</v>
      </c>
      <c r="F1980" s="22" t="s">
        <v>36476</v>
      </c>
      <c r="G1980" s="22" t="s">
        <v>36477</v>
      </c>
      <c r="H1980" s="22" t="s">
        <v>8972</v>
      </c>
      <c r="I1980" s="22"/>
      <c r="J1980" s="22"/>
      <c r="K1980" s="22"/>
      <c r="L1980" s="22"/>
      <c r="M1980" s="22"/>
      <c r="N1980" s="22"/>
      <c r="O1980" s="22"/>
      <c r="P1980" s="22"/>
    </row>
    <row r="1981" spans="1:16" x14ac:dyDescent="0.3">
      <c r="A1981" s="22">
        <f>VLOOKUP(B1981,web_archive!D:D,1,FALSE)</f>
        <v>4415</v>
      </c>
      <c r="B1981" s="22">
        <v>4415</v>
      </c>
      <c r="C1981" s="22" t="s">
        <v>9295</v>
      </c>
      <c r="D1981" s="22"/>
      <c r="E1981" s="22" t="s">
        <v>36478</v>
      </c>
      <c r="F1981" s="22" t="s">
        <v>36479</v>
      </c>
      <c r="G1981" s="22" t="s">
        <v>36480</v>
      </c>
      <c r="H1981" s="22" t="s">
        <v>34850</v>
      </c>
      <c r="I1981" s="22"/>
      <c r="J1981" s="22"/>
      <c r="K1981" s="22"/>
      <c r="L1981" s="22"/>
      <c r="M1981" s="22"/>
      <c r="N1981" s="22"/>
      <c r="O1981" s="22"/>
      <c r="P1981" s="22"/>
    </row>
    <row r="1982" spans="1:16" x14ac:dyDescent="0.3">
      <c r="A1982" s="22">
        <f>VLOOKUP(B1982,web_archive!D:D,1,FALSE)</f>
        <v>4416</v>
      </c>
      <c r="B1982" s="22">
        <v>4416</v>
      </c>
      <c r="C1982" s="22" t="s">
        <v>9120</v>
      </c>
      <c r="D1982" s="22"/>
      <c r="E1982" s="22" t="s">
        <v>36481</v>
      </c>
      <c r="F1982" s="22" t="s">
        <v>36482</v>
      </c>
      <c r="G1982" s="22" t="s">
        <v>36483</v>
      </c>
      <c r="H1982" s="22" t="s">
        <v>34850</v>
      </c>
      <c r="I1982" s="22"/>
      <c r="J1982" s="22"/>
      <c r="K1982" s="22"/>
      <c r="L1982" s="22"/>
      <c r="M1982" s="22"/>
      <c r="N1982" s="22"/>
      <c r="O1982" s="22"/>
      <c r="P1982" s="22"/>
    </row>
    <row r="1983" spans="1:16" x14ac:dyDescent="0.3">
      <c r="A1983" s="22">
        <f>VLOOKUP(B1983,web_archive!D:D,1,FALSE)</f>
        <v>4417</v>
      </c>
      <c r="B1983" s="22">
        <v>4417</v>
      </c>
      <c r="C1983" s="22" t="s">
        <v>5405</v>
      </c>
      <c r="D1983" s="22"/>
      <c r="E1983" s="22" t="s">
        <v>36484</v>
      </c>
      <c r="F1983" s="22" t="s">
        <v>36485</v>
      </c>
      <c r="G1983" s="22" t="s">
        <v>36486</v>
      </c>
      <c r="H1983" s="22" t="s">
        <v>106</v>
      </c>
      <c r="I1983" s="22"/>
      <c r="J1983" s="22"/>
      <c r="K1983" s="22"/>
      <c r="L1983" s="22"/>
      <c r="M1983" s="22"/>
      <c r="N1983" s="22"/>
      <c r="O1983" s="22"/>
      <c r="P1983" s="22"/>
    </row>
    <row r="1984" spans="1:16" x14ac:dyDescent="0.3">
      <c r="A1984" s="22">
        <f>VLOOKUP(B1984,web_archive!D:D,1,FALSE)</f>
        <v>4418</v>
      </c>
      <c r="B1984" s="22">
        <v>4418</v>
      </c>
      <c r="C1984" s="22" t="s">
        <v>4374</v>
      </c>
      <c r="D1984" s="22"/>
      <c r="E1984" s="22" t="s">
        <v>36487</v>
      </c>
      <c r="F1984" s="22" t="s">
        <v>33706</v>
      </c>
      <c r="G1984" s="22" t="s">
        <v>36488</v>
      </c>
      <c r="H1984" s="22" t="s">
        <v>34850</v>
      </c>
      <c r="I1984" s="22"/>
      <c r="J1984" s="22"/>
      <c r="K1984" s="22"/>
      <c r="L1984" s="22"/>
      <c r="M1984" s="22"/>
      <c r="N1984" s="22"/>
      <c r="O1984" s="22"/>
      <c r="P1984" s="22"/>
    </row>
    <row r="1985" spans="1:16" x14ac:dyDescent="0.3">
      <c r="A1985" s="22" t="e">
        <f>VLOOKUP(B1985,web_archive!D:D,1,FALSE)</f>
        <v>#N/A</v>
      </c>
      <c r="B1985" s="22">
        <v>4419</v>
      </c>
      <c r="C1985" s="22" t="s">
        <v>5888</v>
      </c>
      <c r="D1985" s="22"/>
      <c r="E1985" s="22" t="s">
        <v>36489</v>
      </c>
      <c r="F1985" s="22" t="s">
        <v>36490</v>
      </c>
      <c r="G1985" s="22" t="s">
        <v>36491</v>
      </c>
      <c r="H1985" s="22" t="s">
        <v>59</v>
      </c>
      <c r="I1985" s="22"/>
      <c r="J1985" s="22"/>
      <c r="K1985" s="22"/>
      <c r="L1985" s="22"/>
      <c r="M1985" s="22"/>
      <c r="N1985" s="22"/>
      <c r="O1985" s="22"/>
      <c r="P1985" s="22"/>
    </row>
    <row r="1986" spans="1:16" x14ac:dyDescent="0.3">
      <c r="A1986" s="22">
        <f>VLOOKUP(B1986,web_archive!D:D,1,FALSE)</f>
        <v>4420</v>
      </c>
      <c r="B1986" s="22">
        <v>4420</v>
      </c>
      <c r="C1986" s="22" t="s">
        <v>6906</v>
      </c>
      <c r="D1986" s="22"/>
      <c r="E1986" s="22" t="s">
        <v>36492</v>
      </c>
      <c r="F1986" s="22" t="s">
        <v>36493</v>
      </c>
      <c r="G1986" s="22" t="s">
        <v>36494</v>
      </c>
      <c r="H1986" s="22" t="s">
        <v>8972</v>
      </c>
      <c r="I1986" s="22"/>
      <c r="J1986" s="22"/>
      <c r="K1986" s="22"/>
      <c r="L1986" s="22"/>
      <c r="M1986" s="22"/>
      <c r="N1986" s="22"/>
      <c r="O1986" s="22"/>
      <c r="P1986" s="22"/>
    </row>
    <row r="1987" spans="1:16" x14ac:dyDescent="0.3">
      <c r="A1987" s="22">
        <f>VLOOKUP(B1987,web_archive!D:D,1,FALSE)</f>
        <v>4421</v>
      </c>
      <c r="B1987" s="22">
        <v>4421</v>
      </c>
      <c r="C1987" s="22" t="s">
        <v>3433</v>
      </c>
      <c r="D1987" s="22"/>
      <c r="E1987" s="22" t="s">
        <v>36495</v>
      </c>
      <c r="F1987" s="22" t="s">
        <v>36496</v>
      </c>
      <c r="G1987" s="22" t="s">
        <v>36497</v>
      </c>
      <c r="H1987" s="22" t="s">
        <v>35353</v>
      </c>
      <c r="I1987" s="22"/>
      <c r="J1987" s="22"/>
      <c r="K1987" s="22"/>
      <c r="L1987" s="22"/>
      <c r="M1987" s="22"/>
      <c r="N1987" s="22"/>
      <c r="O1987" s="22"/>
      <c r="P1987" s="22"/>
    </row>
    <row r="1988" spans="1:16" x14ac:dyDescent="0.3">
      <c r="A1988" s="22">
        <f>VLOOKUP(B1988,web_archive!D:D,1,FALSE)</f>
        <v>4422</v>
      </c>
      <c r="B1988" s="22">
        <v>4422</v>
      </c>
      <c r="C1988" s="22" t="s">
        <v>8575</v>
      </c>
      <c r="D1988" s="22"/>
      <c r="E1988" s="22" t="s">
        <v>36498</v>
      </c>
      <c r="F1988" s="22" t="s">
        <v>36499</v>
      </c>
      <c r="G1988" s="22" t="s">
        <v>36500</v>
      </c>
      <c r="H1988" s="22" t="s">
        <v>223</v>
      </c>
      <c r="I1988" s="22"/>
      <c r="J1988" s="22"/>
      <c r="K1988" s="22"/>
      <c r="L1988" s="22"/>
      <c r="M1988" s="22"/>
      <c r="N1988" s="22"/>
      <c r="O1988" s="22"/>
      <c r="P1988" s="22"/>
    </row>
    <row r="1989" spans="1:16" x14ac:dyDescent="0.3">
      <c r="A1989" s="22">
        <f>VLOOKUP(B1989,web_archive!D:D,1,FALSE)</f>
        <v>4423</v>
      </c>
      <c r="B1989" s="22">
        <v>4423</v>
      </c>
      <c r="C1989" s="22" t="s">
        <v>4329</v>
      </c>
      <c r="D1989" s="22"/>
      <c r="E1989" s="22" t="s">
        <v>36501</v>
      </c>
      <c r="F1989" s="22" t="s">
        <v>36502</v>
      </c>
      <c r="G1989" s="22" t="s">
        <v>36503</v>
      </c>
      <c r="H1989" s="22" t="s">
        <v>34850</v>
      </c>
      <c r="I1989" s="22"/>
      <c r="J1989" s="22"/>
      <c r="K1989" s="22"/>
      <c r="L1989" s="22"/>
      <c r="M1989" s="22"/>
      <c r="N1989" s="22"/>
      <c r="O1989" s="22"/>
      <c r="P1989" s="22"/>
    </row>
    <row r="1990" spans="1:16" x14ac:dyDescent="0.3">
      <c r="A1990" s="22">
        <f>VLOOKUP(B1990,web_archive!D:D,1,FALSE)</f>
        <v>4424</v>
      </c>
      <c r="B1990" s="22">
        <v>4424</v>
      </c>
      <c r="C1990" s="22" t="s">
        <v>9546</v>
      </c>
      <c r="D1990" s="22"/>
      <c r="E1990" s="22" t="s">
        <v>36504</v>
      </c>
      <c r="F1990" s="22" t="s">
        <v>36505</v>
      </c>
      <c r="G1990" s="22" t="s">
        <v>36506</v>
      </c>
      <c r="H1990" s="22" t="s">
        <v>34850</v>
      </c>
      <c r="I1990" s="22"/>
      <c r="J1990" s="22"/>
      <c r="K1990" s="22"/>
      <c r="L1990" s="22"/>
      <c r="M1990" s="22"/>
      <c r="N1990" s="22"/>
      <c r="O1990" s="22"/>
      <c r="P1990" s="22"/>
    </row>
    <row r="1991" spans="1:16" x14ac:dyDescent="0.3">
      <c r="A1991" s="22" t="e">
        <f>VLOOKUP(B1991,web_archive!D:D,1,FALSE)</f>
        <v>#N/A</v>
      </c>
      <c r="B1991" s="22">
        <v>4425</v>
      </c>
      <c r="C1991" s="22" t="s">
        <v>637</v>
      </c>
      <c r="D1991" s="22"/>
      <c r="E1991" s="22" t="s">
        <v>36507</v>
      </c>
      <c r="F1991" s="22" t="s">
        <v>36508</v>
      </c>
      <c r="G1991" s="22" t="s">
        <v>36509</v>
      </c>
      <c r="H1991" s="22" t="s">
        <v>35353</v>
      </c>
      <c r="I1991" s="22"/>
      <c r="J1991" s="22"/>
      <c r="K1991" s="22"/>
      <c r="L1991" s="22"/>
      <c r="M1991" s="22"/>
      <c r="N1991" s="22"/>
      <c r="O1991" s="22"/>
      <c r="P1991" s="22"/>
    </row>
    <row r="1992" spans="1:16" x14ac:dyDescent="0.3">
      <c r="A1992" s="22">
        <f>VLOOKUP(B1992,web_archive!D:D,1,FALSE)</f>
        <v>4426</v>
      </c>
      <c r="B1992" s="22">
        <v>4426</v>
      </c>
      <c r="C1992" s="22" t="s">
        <v>1785</v>
      </c>
      <c r="D1992" s="22"/>
      <c r="E1992" s="22" t="s">
        <v>36510</v>
      </c>
      <c r="F1992" s="22" t="s">
        <v>36511</v>
      </c>
      <c r="G1992" s="22" t="s">
        <v>36512</v>
      </c>
      <c r="H1992" s="22" t="s">
        <v>59</v>
      </c>
      <c r="I1992" s="22"/>
      <c r="J1992" s="22"/>
      <c r="K1992" s="22"/>
      <c r="L1992" s="22"/>
      <c r="M1992" s="22"/>
      <c r="N1992" s="22"/>
      <c r="O1992" s="22"/>
      <c r="P1992" s="22"/>
    </row>
    <row r="1993" spans="1:16" x14ac:dyDescent="0.3">
      <c r="A1993" s="22">
        <f>VLOOKUP(B1993,web_archive!D:D,1,FALSE)</f>
        <v>4427</v>
      </c>
      <c r="B1993" s="22">
        <v>4427</v>
      </c>
      <c r="C1993" s="22" t="s">
        <v>9839</v>
      </c>
      <c r="D1993" s="22"/>
      <c r="E1993" s="22" t="s">
        <v>36513</v>
      </c>
      <c r="F1993" s="22" t="s">
        <v>32846</v>
      </c>
      <c r="G1993" s="22" t="s">
        <v>36514</v>
      </c>
      <c r="H1993" s="22" t="s">
        <v>35353</v>
      </c>
      <c r="I1993" s="22"/>
      <c r="J1993" s="22"/>
      <c r="K1993" s="22"/>
      <c r="L1993" s="22"/>
      <c r="M1993" s="22"/>
      <c r="N1993" s="22"/>
      <c r="O1993" s="22"/>
      <c r="P1993" s="22"/>
    </row>
    <row r="1994" spans="1:16" x14ac:dyDescent="0.3">
      <c r="A1994" s="22">
        <f>VLOOKUP(B1994,web_archive!D:D,1,FALSE)</f>
        <v>4428</v>
      </c>
      <c r="B1994" s="22">
        <v>4428</v>
      </c>
      <c r="C1994" s="22" t="s">
        <v>1500</v>
      </c>
      <c r="D1994" s="22"/>
      <c r="E1994" s="22" t="s">
        <v>36515</v>
      </c>
      <c r="F1994" s="22" t="s">
        <v>36516</v>
      </c>
      <c r="G1994" s="22" t="s">
        <v>36517</v>
      </c>
      <c r="H1994" s="22" t="s">
        <v>35353</v>
      </c>
      <c r="I1994" s="22"/>
      <c r="J1994" s="22"/>
      <c r="K1994" s="22"/>
      <c r="L1994" s="22"/>
      <c r="M1994" s="22"/>
      <c r="N1994" s="22"/>
      <c r="O1994" s="22"/>
      <c r="P1994" s="22"/>
    </row>
    <row r="1995" spans="1:16" x14ac:dyDescent="0.3">
      <c r="A1995" s="22">
        <f>VLOOKUP(B1995,web_archive!D:D,1,FALSE)</f>
        <v>4429</v>
      </c>
      <c r="B1995" s="22">
        <v>4429</v>
      </c>
      <c r="C1995" s="22" t="s">
        <v>8686</v>
      </c>
      <c r="D1995" s="22"/>
      <c r="E1995" s="22" t="s">
        <v>36518</v>
      </c>
      <c r="F1995" s="22" t="s">
        <v>36519</v>
      </c>
      <c r="G1995" s="22" t="s">
        <v>36520</v>
      </c>
      <c r="H1995" s="22" t="s">
        <v>223</v>
      </c>
      <c r="I1995" s="22"/>
      <c r="J1995" s="22"/>
      <c r="K1995" s="22"/>
      <c r="L1995" s="22"/>
      <c r="M1995" s="22"/>
      <c r="N1995" s="22"/>
      <c r="O1995" s="22"/>
      <c r="P1995" s="22"/>
    </row>
    <row r="1996" spans="1:16" x14ac:dyDescent="0.3">
      <c r="A1996" s="22" t="e">
        <f>VLOOKUP(B1996,web_archive!D:D,1,FALSE)</f>
        <v>#N/A</v>
      </c>
      <c r="B1996" s="22">
        <v>4430</v>
      </c>
      <c r="C1996" s="22" t="s">
        <v>5416</v>
      </c>
      <c r="D1996" s="22"/>
      <c r="E1996" s="22" t="s">
        <v>36521</v>
      </c>
      <c r="F1996" s="22" t="s">
        <v>36522</v>
      </c>
      <c r="G1996" s="22" t="s">
        <v>36523</v>
      </c>
      <c r="H1996" s="22" t="s">
        <v>34850</v>
      </c>
      <c r="I1996" s="22"/>
      <c r="J1996" s="22"/>
      <c r="K1996" s="22"/>
      <c r="L1996" s="22"/>
      <c r="M1996" s="22"/>
      <c r="N1996" s="22"/>
      <c r="O1996" s="22"/>
      <c r="P1996" s="22"/>
    </row>
    <row r="1997" spans="1:16" x14ac:dyDescent="0.3">
      <c r="A1997" s="22">
        <f>VLOOKUP(B1997,web_archive!D:D,1,FALSE)</f>
        <v>4431</v>
      </c>
      <c r="B1997" s="22">
        <v>4431</v>
      </c>
      <c r="C1997" s="22" t="s">
        <v>5736</v>
      </c>
      <c r="D1997" s="22"/>
      <c r="E1997" s="22" t="s">
        <v>36524</v>
      </c>
      <c r="F1997" s="22" t="s">
        <v>36525</v>
      </c>
      <c r="G1997" s="22" t="s">
        <v>36526</v>
      </c>
      <c r="H1997" s="22" t="s">
        <v>223</v>
      </c>
      <c r="I1997" s="22"/>
      <c r="J1997" s="22"/>
      <c r="K1997" s="22"/>
      <c r="L1997" s="22"/>
      <c r="M1997" s="22"/>
      <c r="N1997" s="22"/>
      <c r="O1997" s="22"/>
      <c r="P1997" s="22"/>
    </row>
    <row r="1998" spans="1:16" x14ac:dyDescent="0.3">
      <c r="A1998" s="22">
        <f>VLOOKUP(B1998,web_archive!D:D,1,FALSE)</f>
        <v>4432</v>
      </c>
      <c r="B1998" s="22">
        <v>4432</v>
      </c>
      <c r="C1998" s="22" t="s">
        <v>6363</v>
      </c>
      <c r="D1998" s="22"/>
      <c r="E1998" s="22" t="s">
        <v>36527</v>
      </c>
      <c r="F1998" s="22" t="s">
        <v>36528</v>
      </c>
      <c r="G1998" s="22" t="s">
        <v>36529</v>
      </c>
      <c r="H1998" s="22" t="s">
        <v>223</v>
      </c>
      <c r="I1998" s="22"/>
      <c r="J1998" s="22"/>
      <c r="K1998" s="22"/>
      <c r="L1998" s="22"/>
      <c r="M1998" s="22"/>
      <c r="N1998" s="22"/>
      <c r="O1998" s="22"/>
      <c r="P1998" s="22"/>
    </row>
    <row r="1999" spans="1:16" x14ac:dyDescent="0.3">
      <c r="A1999" s="22">
        <f>VLOOKUP(B1999,web_archive!D:D,1,FALSE)</f>
        <v>4433</v>
      </c>
      <c r="B1999" s="22">
        <v>4433</v>
      </c>
      <c r="C1999" s="22" t="s">
        <v>5440</v>
      </c>
      <c r="D1999" s="22"/>
      <c r="E1999" s="22" t="s">
        <v>36530</v>
      </c>
      <c r="F1999" s="22" t="s">
        <v>36531</v>
      </c>
      <c r="G1999" s="22" t="s">
        <v>36532</v>
      </c>
      <c r="H1999" s="22" t="s">
        <v>34850</v>
      </c>
      <c r="I1999" s="22"/>
      <c r="J1999" s="22"/>
      <c r="K1999" s="22"/>
      <c r="L1999" s="22"/>
      <c r="M1999" s="22"/>
      <c r="N1999" s="22"/>
      <c r="O1999" s="22"/>
      <c r="P1999" s="22"/>
    </row>
    <row r="2000" spans="1:16" x14ac:dyDescent="0.3">
      <c r="A2000" s="22">
        <f>VLOOKUP(B2000,web_archive!D:D,1,FALSE)</f>
        <v>4434</v>
      </c>
      <c r="B2000" s="22">
        <v>4434</v>
      </c>
      <c r="C2000" s="22" t="s">
        <v>5858</v>
      </c>
      <c r="D2000" s="22"/>
      <c r="E2000" s="22" t="s">
        <v>36533</v>
      </c>
      <c r="F2000" s="22" t="s">
        <v>36534</v>
      </c>
      <c r="G2000" s="22" t="s">
        <v>36535</v>
      </c>
      <c r="H2000" s="22" t="s">
        <v>35369</v>
      </c>
      <c r="I2000" s="22"/>
      <c r="J2000" s="22"/>
      <c r="K2000" s="22"/>
      <c r="L2000" s="22"/>
      <c r="M2000" s="22"/>
      <c r="N2000" s="22"/>
      <c r="O2000" s="22"/>
      <c r="P2000" s="22"/>
    </row>
    <row r="2001" spans="1:16" x14ac:dyDescent="0.3">
      <c r="A2001" s="22">
        <f>VLOOKUP(B2001,web_archive!D:D,1,FALSE)</f>
        <v>4435</v>
      </c>
      <c r="B2001" s="22">
        <v>4435</v>
      </c>
      <c r="C2001" s="22" t="s">
        <v>11026</v>
      </c>
      <c r="D2001" s="22"/>
      <c r="E2001" s="22" t="s">
        <v>36536</v>
      </c>
      <c r="F2001" s="22" t="s">
        <v>36537</v>
      </c>
      <c r="G2001" s="22" t="s">
        <v>36538</v>
      </c>
      <c r="H2001" s="22" t="s">
        <v>106</v>
      </c>
      <c r="I2001" s="22"/>
      <c r="J2001" s="22"/>
      <c r="K2001" s="22"/>
      <c r="L2001" s="22"/>
      <c r="M2001" s="22"/>
      <c r="N2001" s="22"/>
      <c r="O2001" s="22"/>
      <c r="P2001" s="22"/>
    </row>
    <row r="2002" spans="1:16" x14ac:dyDescent="0.3">
      <c r="A2002" s="22">
        <f>VLOOKUP(B2002,web_archive!D:D,1,FALSE)</f>
        <v>4436</v>
      </c>
      <c r="B2002" s="22">
        <v>4436</v>
      </c>
      <c r="C2002" s="22" t="s">
        <v>8118</v>
      </c>
      <c r="D2002" s="22"/>
      <c r="E2002" s="22" t="s">
        <v>36539</v>
      </c>
      <c r="F2002" s="22" t="s">
        <v>36540</v>
      </c>
      <c r="G2002" s="22" t="s">
        <v>36541</v>
      </c>
      <c r="H2002" s="22" t="s">
        <v>34850</v>
      </c>
      <c r="I2002" s="22"/>
      <c r="J2002" s="22"/>
      <c r="K2002" s="22"/>
      <c r="L2002" s="22"/>
      <c r="M2002" s="22"/>
      <c r="N2002" s="22"/>
      <c r="O2002" s="22"/>
      <c r="P2002" s="22"/>
    </row>
    <row r="2003" spans="1:16" x14ac:dyDescent="0.3">
      <c r="A2003" s="22">
        <f>VLOOKUP(B2003,web_archive!D:D,1,FALSE)</f>
        <v>4437</v>
      </c>
      <c r="B2003" s="22">
        <v>4437</v>
      </c>
      <c r="C2003" s="22" t="s">
        <v>5100</v>
      </c>
      <c r="D2003" s="22"/>
      <c r="E2003" s="22" t="s">
        <v>36542</v>
      </c>
      <c r="F2003" s="22" t="s">
        <v>36543</v>
      </c>
      <c r="G2003" s="22" t="s">
        <v>36544</v>
      </c>
      <c r="H2003" s="22" t="s">
        <v>34850</v>
      </c>
      <c r="I2003" s="22"/>
      <c r="J2003" s="22"/>
      <c r="K2003" s="22"/>
      <c r="L2003" s="22"/>
      <c r="M2003" s="22"/>
      <c r="N2003" s="22"/>
      <c r="O2003" s="22"/>
      <c r="P2003" s="22"/>
    </row>
    <row r="2004" spans="1:16" x14ac:dyDescent="0.3">
      <c r="A2004" s="22">
        <f>VLOOKUP(B2004,web_archive!D:D,1,FALSE)</f>
        <v>4438</v>
      </c>
      <c r="B2004" s="22">
        <v>4438</v>
      </c>
      <c r="C2004" s="22" t="s">
        <v>765</v>
      </c>
      <c r="D2004" s="22"/>
      <c r="E2004" s="22" t="s">
        <v>36545</v>
      </c>
      <c r="F2004" s="22" t="s">
        <v>36546</v>
      </c>
      <c r="G2004" s="22" t="s">
        <v>36547</v>
      </c>
      <c r="H2004" s="22" t="s">
        <v>35369</v>
      </c>
      <c r="I2004" s="22"/>
      <c r="J2004" s="22"/>
      <c r="K2004" s="22"/>
      <c r="L2004" s="22"/>
      <c r="M2004" s="22"/>
      <c r="N2004" s="22"/>
      <c r="O2004" s="22"/>
      <c r="P2004" s="22"/>
    </row>
    <row r="2005" spans="1:16" x14ac:dyDescent="0.3">
      <c r="A2005" s="22">
        <f>VLOOKUP(B2005,web_archive!D:D,1,FALSE)</f>
        <v>4439</v>
      </c>
      <c r="B2005" s="22">
        <v>4439</v>
      </c>
      <c r="C2005" s="22" t="s">
        <v>4051</v>
      </c>
      <c r="D2005" s="22"/>
      <c r="E2005" s="22" t="s">
        <v>36548</v>
      </c>
      <c r="F2005" s="22" t="s">
        <v>36549</v>
      </c>
      <c r="G2005" s="22" t="s">
        <v>36550</v>
      </c>
      <c r="H2005" s="22" t="s">
        <v>8972</v>
      </c>
      <c r="I2005" s="22"/>
      <c r="J2005" s="22"/>
      <c r="K2005" s="22"/>
      <c r="L2005" s="22"/>
      <c r="M2005" s="22"/>
      <c r="N2005" s="22"/>
      <c r="O2005" s="22"/>
      <c r="P2005" s="22"/>
    </row>
    <row r="2006" spans="1:16" x14ac:dyDescent="0.3">
      <c r="A2006" s="22">
        <f>VLOOKUP(B2006,web_archive!D:D,1,FALSE)</f>
        <v>4440</v>
      </c>
      <c r="B2006" s="22">
        <v>4440</v>
      </c>
      <c r="C2006" s="22" t="s">
        <v>7032</v>
      </c>
      <c r="D2006" s="22"/>
      <c r="E2006" s="22" t="s">
        <v>36551</v>
      </c>
      <c r="F2006" s="22" t="s">
        <v>36552</v>
      </c>
      <c r="G2006" s="22" t="s">
        <v>36553</v>
      </c>
      <c r="H2006" s="22" t="s">
        <v>35353</v>
      </c>
      <c r="I2006" s="22"/>
      <c r="J2006" s="22"/>
      <c r="K2006" s="22"/>
      <c r="L2006" s="22"/>
      <c r="M2006" s="22"/>
      <c r="N2006" s="22"/>
      <c r="O2006" s="22"/>
      <c r="P2006" s="22"/>
    </row>
    <row r="2007" spans="1:16" x14ac:dyDescent="0.3">
      <c r="A2007" s="22" t="e">
        <f>VLOOKUP(B2007,web_archive!D:D,1,FALSE)</f>
        <v>#N/A</v>
      </c>
      <c r="B2007" s="22">
        <v>4441</v>
      </c>
      <c r="C2007" s="22" t="s">
        <v>3808</v>
      </c>
      <c r="D2007" s="22"/>
      <c r="E2007" s="22" t="s">
        <v>36554</v>
      </c>
      <c r="F2007" s="22" t="s">
        <v>36555</v>
      </c>
      <c r="G2007" s="22" t="s">
        <v>36556</v>
      </c>
      <c r="H2007" s="22" t="s">
        <v>106</v>
      </c>
      <c r="I2007" s="22"/>
      <c r="J2007" s="22"/>
      <c r="K2007" s="22"/>
      <c r="L2007" s="22"/>
      <c r="M2007" s="22"/>
      <c r="N2007" s="22"/>
      <c r="O2007" s="22"/>
      <c r="P2007" s="22"/>
    </row>
    <row r="2008" spans="1:16" x14ac:dyDescent="0.3">
      <c r="A2008" s="22">
        <f>VLOOKUP(B2008,web_archive!D:D,1,FALSE)</f>
        <v>4442</v>
      </c>
      <c r="B2008" s="22">
        <v>4442</v>
      </c>
      <c r="C2008" s="22" t="s">
        <v>9901</v>
      </c>
      <c r="D2008" s="22"/>
      <c r="E2008" s="22" t="s">
        <v>36557</v>
      </c>
      <c r="F2008" s="22" t="s">
        <v>36558</v>
      </c>
      <c r="G2008" s="22" t="s">
        <v>36559</v>
      </c>
      <c r="H2008" s="22" t="s">
        <v>8972</v>
      </c>
      <c r="I2008" s="22"/>
      <c r="J2008" s="22"/>
      <c r="K2008" s="22"/>
      <c r="L2008" s="22"/>
      <c r="M2008" s="22"/>
      <c r="N2008" s="22"/>
      <c r="O2008" s="22"/>
      <c r="P2008" s="22"/>
    </row>
    <row r="2009" spans="1:16" x14ac:dyDescent="0.3">
      <c r="A2009" s="22">
        <f>VLOOKUP(B2009,web_archive!D:D,1,FALSE)</f>
        <v>4443</v>
      </c>
      <c r="B2009" s="22">
        <v>4443</v>
      </c>
      <c r="C2009" s="22" t="s">
        <v>464</v>
      </c>
      <c r="D2009" s="22"/>
      <c r="E2009" s="22" t="s">
        <v>36560</v>
      </c>
      <c r="F2009" s="22" t="s">
        <v>36561</v>
      </c>
      <c r="G2009" s="22" t="s">
        <v>36562</v>
      </c>
      <c r="H2009" s="22" t="s">
        <v>8972</v>
      </c>
      <c r="I2009" s="22"/>
      <c r="J2009" s="22"/>
      <c r="K2009" s="22"/>
      <c r="L2009" s="22"/>
      <c r="M2009" s="22"/>
      <c r="N2009" s="22"/>
      <c r="O2009" s="22"/>
      <c r="P2009" s="22"/>
    </row>
    <row r="2010" spans="1:16" x14ac:dyDescent="0.3">
      <c r="A2010" s="22">
        <f>VLOOKUP(B2010,web_archive!D:D,1,FALSE)</f>
        <v>4444</v>
      </c>
      <c r="B2010" s="22">
        <v>4444</v>
      </c>
      <c r="C2010" s="22" t="s">
        <v>3091</v>
      </c>
      <c r="D2010" s="22"/>
      <c r="E2010" s="22" t="s">
        <v>36563</v>
      </c>
      <c r="F2010" s="22" t="s">
        <v>36564</v>
      </c>
      <c r="G2010" s="22" t="s">
        <v>36565</v>
      </c>
      <c r="H2010" s="22" t="s">
        <v>8972</v>
      </c>
      <c r="I2010" s="22"/>
      <c r="J2010" s="22"/>
      <c r="K2010" s="22"/>
      <c r="L2010" s="22"/>
      <c r="M2010" s="22"/>
      <c r="N2010" s="22"/>
      <c r="O2010" s="22"/>
      <c r="P2010" s="22"/>
    </row>
    <row r="2011" spans="1:16" x14ac:dyDescent="0.3">
      <c r="A2011" s="22">
        <f>VLOOKUP(B2011,web_archive!D:D,1,FALSE)</f>
        <v>4445</v>
      </c>
      <c r="B2011" s="22">
        <v>4445</v>
      </c>
      <c r="C2011" s="22" t="s">
        <v>6242</v>
      </c>
      <c r="D2011" s="22"/>
      <c r="E2011" s="22" t="s">
        <v>36566</v>
      </c>
      <c r="F2011" s="22" t="s">
        <v>35166</v>
      </c>
      <c r="G2011" s="22" t="s">
        <v>36567</v>
      </c>
      <c r="H2011" s="22" t="s">
        <v>8972</v>
      </c>
      <c r="I2011" s="22"/>
      <c r="J2011" s="22"/>
      <c r="K2011" s="22"/>
      <c r="L2011" s="22"/>
      <c r="M2011" s="22"/>
      <c r="N2011" s="22"/>
      <c r="O2011" s="22"/>
      <c r="P2011" s="22"/>
    </row>
    <row r="2012" spans="1:16" x14ac:dyDescent="0.3">
      <c r="A2012" s="22">
        <f>VLOOKUP(B2012,web_archive!D:D,1,FALSE)</f>
        <v>4447</v>
      </c>
      <c r="B2012" s="22">
        <v>4447</v>
      </c>
      <c r="C2012" s="22" t="s">
        <v>2050</v>
      </c>
      <c r="D2012" s="22"/>
      <c r="E2012" s="22" t="s">
        <v>36568</v>
      </c>
      <c r="F2012" s="22" t="s">
        <v>36569</v>
      </c>
      <c r="G2012" s="22" t="s">
        <v>36570</v>
      </c>
      <c r="H2012" s="22" t="s">
        <v>8972</v>
      </c>
      <c r="I2012" s="22"/>
      <c r="J2012" s="22"/>
      <c r="K2012" s="22"/>
      <c r="L2012" s="22"/>
      <c r="M2012" s="22"/>
      <c r="N2012" s="22"/>
      <c r="O2012" s="22"/>
      <c r="P2012" s="22"/>
    </row>
    <row r="2013" spans="1:16" x14ac:dyDescent="0.3">
      <c r="A2013" s="22">
        <f>VLOOKUP(B2013,web_archive!D:D,1,FALSE)</f>
        <v>4448</v>
      </c>
      <c r="B2013" s="22">
        <v>4448</v>
      </c>
      <c r="C2013" s="22" t="s">
        <v>2480</v>
      </c>
      <c r="D2013" s="22"/>
      <c r="E2013" s="22" t="s">
        <v>36571</v>
      </c>
      <c r="F2013" s="22" t="s">
        <v>34540</v>
      </c>
      <c r="G2013" s="22" t="s">
        <v>36572</v>
      </c>
      <c r="H2013" s="22" t="s">
        <v>8972</v>
      </c>
      <c r="I2013" s="22"/>
      <c r="J2013" s="22"/>
      <c r="K2013" s="22"/>
      <c r="L2013" s="22"/>
      <c r="M2013" s="22"/>
      <c r="N2013" s="22"/>
      <c r="O2013" s="22"/>
      <c r="P2013" s="22"/>
    </row>
    <row r="2014" spans="1:16" x14ac:dyDescent="0.3">
      <c r="A2014" s="22">
        <f>VLOOKUP(B2014,web_archive!D:D,1,FALSE)</f>
        <v>4449</v>
      </c>
      <c r="B2014" s="22">
        <v>4449</v>
      </c>
      <c r="C2014" s="22" t="s">
        <v>2822</v>
      </c>
      <c r="D2014" s="22"/>
      <c r="E2014" s="22" t="s">
        <v>36573</v>
      </c>
      <c r="F2014" s="22" t="s">
        <v>36574</v>
      </c>
      <c r="G2014" s="22" t="s">
        <v>36575</v>
      </c>
      <c r="H2014" s="22" t="s">
        <v>8972</v>
      </c>
      <c r="I2014" s="22"/>
      <c r="J2014" s="22"/>
      <c r="K2014" s="22"/>
      <c r="L2014" s="22"/>
      <c r="M2014" s="22"/>
      <c r="N2014" s="22"/>
      <c r="O2014" s="22"/>
      <c r="P2014" s="22"/>
    </row>
    <row r="2015" spans="1:16" x14ac:dyDescent="0.3">
      <c r="A2015" s="22" t="e">
        <f>VLOOKUP(B2015,web_archive!D:D,1,FALSE)</f>
        <v>#N/A</v>
      </c>
      <c r="B2015" s="22">
        <v>4450</v>
      </c>
      <c r="C2015" s="22" t="s">
        <v>14041</v>
      </c>
      <c r="D2015" s="22"/>
      <c r="E2015" s="22" t="s">
        <v>36576</v>
      </c>
      <c r="F2015" s="22"/>
      <c r="G2015" s="22" t="s">
        <v>36577</v>
      </c>
      <c r="H2015" s="22" t="s">
        <v>59</v>
      </c>
      <c r="I2015" s="22"/>
      <c r="J2015" s="22"/>
      <c r="K2015" s="22"/>
      <c r="L2015" s="22"/>
      <c r="M2015" s="22"/>
      <c r="N2015" s="22"/>
      <c r="O2015" s="22"/>
      <c r="P2015" s="22"/>
    </row>
    <row r="2016" spans="1:16" x14ac:dyDescent="0.3">
      <c r="A2016" s="22">
        <f>VLOOKUP(B2016,web_archive!D:D,1,FALSE)</f>
        <v>4451</v>
      </c>
      <c r="B2016" s="22">
        <v>4451</v>
      </c>
      <c r="C2016" s="22" t="s">
        <v>3656</v>
      </c>
      <c r="D2016" s="22"/>
      <c r="E2016" s="22" t="s">
        <v>36578</v>
      </c>
      <c r="F2016" s="22" t="s">
        <v>36579</v>
      </c>
      <c r="G2016" s="22" t="s">
        <v>36580</v>
      </c>
      <c r="H2016" s="22" t="s">
        <v>59</v>
      </c>
      <c r="I2016" s="22"/>
      <c r="J2016" s="22"/>
      <c r="K2016" s="22"/>
      <c r="L2016" s="22"/>
      <c r="M2016" s="22"/>
      <c r="N2016" s="22"/>
      <c r="O2016" s="22"/>
      <c r="P2016" s="22"/>
    </row>
    <row r="2017" spans="1:16" x14ac:dyDescent="0.3">
      <c r="A2017" s="22">
        <f>VLOOKUP(B2017,web_archive!D:D,1,FALSE)</f>
        <v>4452</v>
      </c>
      <c r="B2017" s="22">
        <v>4452</v>
      </c>
      <c r="C2017" s="22" t="s">
        <v>2054</v>
      </c>
      <c r="D2017" s="22"/>
      <c r="E2017" s="22" t="s">
        <v>36581</v>
      </c>
      <c r="F2017" s="22" t="s">
        <v>36582</v>
      </c>
      <c r="G2017" s="22" t="s">
        <v>36583</v>
      </c>
      <c r="H2017" s="22" t="s">
        <v>35353</v>
      </c>
      <c r="I2017" s="22"/>
      <c r="J2017" s="22"/>
      <c r="K2017" s="22"/>
      <c r="L2017" s="22"/>
      <c r="M2017" s="22"/>
      <c r="N2017" s="22"/>
      <c r="O2017" s="22"/>
      <c r="P2017" s="22"/>
    </row>
    <row r="2018" spans="1:16" x14ac:dyDescent="0.3">
      <c r="A2018" s="22">
        <f>VLOOKUP(B2018,web_archive!D:D,1,FALSE)</f>
        <v>4453</v>
      </c>
      <c r="B2018" s="22">
        <v>4453</v>
      </c>
      <c r="C2018" s="22" t="s">
        <v>5182</v>
      </c>
      <c r="D2018" s="22"/>
      <c r="E2018" s="22" t="s">
        <v>36584</v>
      </c>
      <c r="F2018" s="22" t="s">
        <v>34662</v>
      </c>
      <c r="G2018" s="22" t="s">
        <v>36585</v>
      </c>
      <c r="H2018" s="22" t="s">
        <v>35353</v>
      </c>
      <c r="I2018" s="22"/>
      <c r="J2018" s="22"/>
      <c r="K2018" s="22"/>
      <c r="L2018" s="22"/>
      <c r="M2018" s="22"/>
      <c r="N2018" s="22"/>
      <c r="O2018" s="22"/>
      <c r="P2018" s="22"/>
    </row>
    <row r="2019" spans="1:16" x14ac:dyDescent="0.3">
      <c r="A2019" s="22" t="e">
        <f>VLOOKUP(B2019,web_archive!D:D,1,FALSE)</f>
        <v>#N/A</v>
      </c>
      <c r="B2019" s="22">
        <v>4700</v>
      </c>
      <c r="C2019" s="22" t="s">
        <v>14504</v>
      </c>
      <c r="D2019" s="22"/>
      <c r="E2019" s="22" t="s">
        <v>36586</v>
      </c>
      <c r="F2019" s="22"/>
      <c r="G2019" s="22" t="s">
        <v>34255</v>
      </c>
      <c r="H2019" s="22" t="s">
        <v>59</v>
      </c>
      <c r="I2019" s="22"/>
      <c r="J2019" s="22"/>
      <c r="K2019" s="22"/>
      <c r="L2019" s="22"/>
      <c r="M2019" s="22"/>
      <c r="N2019" s="22"/>
      <c r="O2019" s="22"/>
      <c r="P2019" s="22"/>
    </row>
    <row r="2020" spans="1:16" x14ac:dyDescent="0.3">
      <c r="A2020" s="22" t="e">
        <f>VLOOKUP(B2020,web_archive!D:D,1,FALSE)</f>
        <v>#N/A</v>
      </c>
      <c r="B2020" s="22">
        <v>4701</v>
      </c>
      <c r="C2020" s="22" t="s">
        <v>14506</v>
      </c>
      <c r="D2020" s="22"/>
      <c r="E2020" s="22" t="s">
        <v>36587</v>
      </c>
      <c r="F2020" s="22"/>
      <c r="G2020" s="22" t="s">
        <v>33136</v>
      </c>
      <c r="H2020" s="22" t="s">
        <v>59</v>
      </c>
      <c r="I2020" s="22"/>
      <c r="J2020" s="22"/>
      <c r="K2020" s="22"/>
      <c r="L2020" s="22"/>
      <c r="M2020" s="22"/>
      <c r="N2020" s="22"/>
      <c r="O2020" s="22"/>
      <c r="P2020" s="22"/>
    </row>
    <row r="2021" spans="1:16" x14ac:dyDescent="0.3">
      <c r="A2021" s="22" t="e">
        <f>VLOOKUP(B2021,web_archive!D:D,1,FALSE)</f>
        <v>#N/A</v>
      </c>
      <c r="B2021" s="22">
        <v>4702</v>
      </c>
      <c r="C2021" s="22" t="s">
        <v>14508</v>
      </c>
      <c r="D2021" s="22"/>
      <c r="E2021" s="22" t="s">
        <v>35538</v>
      </c>
      <c r="F2021" s="22"/>
      <c r="G2021" s="22" t="s">
        <v>35540</v>
      </c>
      <c r="H2021" s="22" t="s">
        <v>59</v>
      </c>
      <c r="I2021" s="22"/>
      <c r="J2021" s="22"/>
      <c r="K2021" s="22"/>
      <c r="L2021" s="22"/>
      <c r="M2021" s="22"/>
      <c r="N2021" s="22"/>
      <c r="O2021" s="22"/>
      <c r="P2021" s="22"/>
    </row>
    <row r="2022" spans="1:16" x14ac:dyDescent="0.3">
      <c r="A2022" s="22" t="e">
        <f>VLOOKUP(B2022,web_archive!D:D,1,FALSE)</f>
        <v>#N/A</v>
      </c>
      <c r="B2022" s="22">
        <v>4703</v>
      </c>
      <c r="C2022" s="22" t="s">
        <v>14510</v>
      </c>
      <c r="D2022" s="22"/>
      <c r="E2022" s="22" t="s">
        <v>36588</v>
      </c>
      <c r="F2022" s="22"/>
      <c r="G2022" s="22" t="s">
        <v>35045</v>
      </c>
      <c r="H2022" s="22" t="s">
        <v>59</v>
      </c>
      <c r="I2022" s="22"/>
      <c r="J2022" s="22"/>
      <c r="K2022" s="22"/>
      <c r="L2022" s="22"/>
      <c r="M2022" s="22"/>
      <c r="N2022" s="22"/>
      <c r="O2022" s="22"/>
      <c r="P2022" s="22"/>
    </row>
    <row r="2023" spans="1:16" x14ac:dyDescent="0.3">
      <c r="A2023" s="22" t="e">
        <f>VLOOKUP(B2023,web_archive!D:D,1,FALSE)</f>
        <v>#N/A</v>
      </c>
      <c r="B2023" s="22">
        <v>4704</v>
      </c>
      <c r="C2023" s="22" t="s">
        <v>14512</v>
      </c>
      <c r="D2023" s="22"/>
      <c r="E2023" s="22" t="s">
        <v>36589</v>
      </c>
      <c r="F2023" s="22"/>
      <c r="G2023" s="22" t="s">
        <v>36590</v>
      </c>
      <c r="H2023" s="22" t="s">
        <v>59</v>
      </c>
      <c r="I2023" s="22"/>
      <c r="J2023" s="22"/>
      <c r="K2023" s="22"/>
      <c r="L2023" s="22"/>
      <c r="M2023" s="22"/>
      <c r="N2023" s="22"/>
      <c r="O2023" s="22"/>
      <c r="P2023" s="22"/>
    </row>
    <row r="2024" spans="1:16" x14ac:dyDescent="0.3">
      <c r="A2024" s="22" t="e">
        <f>VLOOKUP(B2024,web_archive!D:D,1,FALSE)</f>
        <v>#N/A</v>
      </c>
      <c r="B2024" s="22">
        <v>4705</v>
      </c>
      <c r="C2024" s="22" t="s">
        <v>14514</v>
      </c>
      <c r="D2024" s="22"/>
      <c r="E2024" s="22" t="s">
        <v>36591</v>
      </c>
      <c r="F2024" s="22"/>
      <c r="G2024" s="22" t="s">
        <v>36592</v>
      </c>
      <c r="H2024" s="22" t="s">
        <v>59</v>
      </c>
      <c r="I2024" s="22"/>
      <c r="J2024" s="22"/>
      <c r="K2024" s="22"/>
      <c r="L2024" s="22"/>
      <c r="M2024" s="22"/>
      <c r="N2024" s="22"/>
      <c r="O2024" s="22"/>
      <c r="P2024" s="22"/>
    </row>
    <row r="2025" spans="1:16" x14ac:dyDescent="0.3">
      <c r="A2025" s="22" t="e">
        <f>VLOOKUP(B2025,web_archive!D:D,1,FALSE)</f>
        <v>#N/A</v>
      </c>
      <c r="B2025" s="22">
        <v>4706</v>
      </c>
      <c r="C2025" s="22" t="s">
        <v>14516</v>
      </c>
      <c r="D2025" s="22"/>
      <c r="E2025" s="22" t="s">
        <v>36593</v>
      </c>
      <c r="F2025" s="22"/>
      <c r="G2025" s="22" t="s">
        <v>36594</v>
      </c>
      <c r="H2025" s="22" t="s">
        <v>59</v>
      </c>
      <c r="I2025" s="22"/>
      <c r="J2025" s="22"/>
      <c r="K2025" s="22"/>
      <c r="L2025" s="22"/>
      <c r="M2025" s="22"/>
      <c r="N2025" s="22"/>
      <c r="O2025" s="22"/>
      <c r="P2025" s="22"/>
    </row>
    <row r="2026" spans="1:16" x14ac:dyDescent="0.3">
      <c r="A2026" s="22" t="e">
        <f>VLOOKUP(B2026,web_archive!D:D,1,FALSE)</f>
        <v>#N/A</v>
      </c>
      <c r="B2026" s="22">
        <v>4707</v>
      </c>
      <c r="C2026" s="22" t="s">
        <v>14518</v>
      </c>
      <c r="D2026" s="22"/>
      <c r="E2026" s="22" t="s">
        <v>36595</v>
      </c>
      <c r="F2026" s="22"/>
      <c r="G2026" s="22" t="s">
        <v>36596</v>
      </c>
      <c r="H2026" s="22" t="s">
        <v>59</v>
      </c>
      <c r="I2026" s="22"/>
      <c r="J2026" s="22"/>
      <c r="K2026" s="22"/>
      <c r="L2026" s="22"/>
      <c r="M2026" s="22"/>
      <c r="N2026" s="22"/>
      <c r="O2026" s="22"/>
      <c r="P2026" s="22"/>
    </row>
    <row r="2027" spans="1:16" x14ac:dyDescent="0.3">
      <c r="A2027" s="22" t="e">
        <f>VLOOKUP(B2027,web_archive!D:D,1,FALSE)</f>
        <v>#N/A</v>
      </c>
      <c r="B2027" s="22">
        <v>4708</v>
      </c>
      <c r="C2027" s="22" t="s">
        <v>14520</v>
      </c>
      <c r="D2027" s="22"/>
      <c r="E2027" s="22" t="s">
        <v>36597</v>
      </c>
      <c r="F2027" s="22"/>
      <c r="G2027" s="22" t="s">
        <v>36598</v>
      </c>
      <c r="H2027" s="22" t="s">
        <v>59</v>
      </c>
      <c r="I2027" s="22"/>
      <c r="J2027" s="22"/>
      <c r="K2027" s="22"/>
      <c r="L2027" s="22"/>
      <c r="M2027" s="22"/>
      <c r="N2027" s="22"/>
      <c r="O2027" s="22"/>
      <c r="P2027" s="22"/>
    </row>
    <row r="2028" spans="1:16" x14ac:dyDescent="0.3">
      <c r="A2028" s="22" t="e">
        <f>VLOOKUP(B2028,web_archive!D:D,1,FALSE)</f>
        <v>#N/A</v>
      </c>
      <c r="B2028" s="22">
        <v>4709</v>
      </c>
      <c r="C2028" s="22" t="s">
        <v>14522</v>
      </c>
      <c r="D2028" s="22"/>
      <c r="E2028" s="22" t="s">
        <v>36599</v>
      </c>
      <c r="F2028" s="22"/>
      <c r="G2028" s="22" t="s">
        <v>36600</v>
      </c>
      <c r="H2028" s="22" t="s">
        <v>59</v>
      </c>
      <c r="I2028" s="22"/>
      <c r="J2028" s="22"/>
      <c r="K2028" s="22"/>
      <c r="L2028" s="22"/>
      <c r="M2028" s="22"/>
      <c r="N2028" s="22"/>
      <c r="O2028" s="22"/>
      <c r="P2028" s="22"/>
    </row>
    <row r="2029" spans="1:16" x14ac:dyDescent="0.3">
      <c r="A2029" s="22" t="e">
        <f>VLOOKUP(B2029,web_archive!D:D,1,FALSE)</f>
        <v>#N/A</v>
      </c>
      <c r="B2029" s="22">
        <v>4710</v>
      </c>
      <c r="C2029" s="22" t="s">
        <v>14524</v>
      </c>
      <c r="D2029" s="22"/>
      <c r="E2029" s="22" t="s">
        <v>35399</v>
      </c>
      <c r="F2029" s="22"/>
      <c r="G2029" s="22" t="s">
        <v>34235</v>
      </c>
      <c r="H2029" s="22" t="s">
        <v>59</v>
      </c>
      <c r="I2029" s="22"/>
      <c r="J2029" s="22"/>
      <c r="K2029" s="22"/>
      <c r="L2029" s="22"/>
      <c r="M2029" s="22"/>
      <c r="N2029" s="22"/>
      <c r="O2029" s="22"/>
      <c r="P2029" s="22"/>
    </row>
    <row r="2030" spans="1:16" x14ac:dyDescent="0.3">
      <c r="A2030" s="22" t="e">
        <f>VLOOKUP(B2030,web_archive!D:D,1,FALSE)</f>
        <v>#N/A</v>
      </c>
      <c r="B2030" s="22">
        <v>4711</v>
      </c>
      <c r="C2030" s="22" t="s">
        <v>14526</v>
      </c>
      <c r="D2030" s="22"/>
      <c r="E2030" s="22" t="s">
        <v>35466</v>
      </c>
      <c r="F2030" s="22"/>
      <c r="G2030" s="22" t="s">
        <v>33444</v>
      </c>
      <c r="H2030" s="22" t="s">
        <v>59</v>
      </c>
      <c r="I2030" s="22"/>
      <c r="J2030" s="22"/>
      <c r="K2030" s="22"/>
      <c r="L2030" s="22"/>
      <c r="M2030" s="22"/>
      <c r="N2030" s="22"/>
      <c r="O2030" s="22"/>
      <c r="P2030" s="22"/>
    </row>
    <row r="2031" spans="1:16" x14ac:dyDescent="0.3">
      <c r="A2031" s="22" t="e">
        <f>VLOOKUP(B2031,web_archive!D:D,1,FALSE)</f>
        <v>#N/A</v>
      </c>
      <c r="B2031" s="22">
        <v>4712</v>
      </c>
      <c r="C2031" s="22" t="s">
        <v>14528</v>
      </c>
      <c r="D2031" s="22"/>
      <c r="E2031" s="22" t="s">
        <v>36601</v>
      </c>
      <c r="F2031" s="22"/>
      <c r="G2031" s="22" t="s">
        <v>32744</v>
      </c>
      <c r="H2031" s="22" t="s">
        <v>59</v>
      </c>
      <c r="I2031" s="22"/>
      <c r="J2031" s="22"/>
      <c r="K2031" s="22"/>
      <c r="L2031" s="22"/>
      <c r="M2031" s="22"/>
      <c r="N2031" s="22"/>
      <c r="O2031" s="22"/>
      <c r="P2031" s="22"/>
    </row>
    <row r="2032" spans="1:16" x14ac:dyDescent="0.3">
      <c r="A2032" s="22" t="e">
        <f>VLOOKUP(B2032,web_archive!D:D,1,FALSE)</f>
        <v>#N/A</v>
      </c>
      <c r="B2032" s="22">
        <v>4713</v>
      </c>
      <c r="C2032" s="22" t="s">
        <v>14530</v>
      </c>
      <c r="D2032" s="22"/>
      <c r="E2032" s="22" t="s">
        <v>36602</v>
      </c>
      <c r="F2032" s="22"/>
      <c r="G2032" s="22" t="s">
        <v>36603</v>
      </c>
      <c r="H2032" s="22" t="s">
        <v>59</v>
      </c>
      <c r="I2032" s="22"/>
      <c r="J2032" s="22"/>
      <c r="K2032" s="22"/>
      <c r="L2032" s="22"/>
      <c r="M2032" s="22"/>
      <c r="N2032" s="22"/>
      <c r="O2032" s="22"/>
      <c r="P2032" s="22"/>
    </row>
    <row r="2033" spans="1:16" x14ac:dyDescent="0.3">
      <c r="A2033" s="22" t="e">
        <f>VLOOKUP(B2033,web_archive!D:D,1,FALSE)</f>
        <v>#N/A</v>
      </c>
      <c r="B2033" s="22">
        <v>4714</v>
      </c>
      <c r="C2033" s="22" t="s">
        <v>14532</v>
      </c>
      <c r="D2033" s="22"/>
      <c r="E2033" s="22" t="s">
        <v>36604</v>
      </c>
      <c r="F2033" s="22"/>
      <c r="G2033" s="22" t="s">
        <v>36605</v>
      </c>
      <c r="H2033" s="22" t="s">
        <v>59</v>
      </c>
      <c r="I2033" s="22"/>
      <c r="J2033" s="22"/>
      <c r="K2033" s="22"/>
      <c r="L2033" s="22"/>
      <c r="M2033" s="22"/>
      <c r="N2033" s="22"/>
      <c r="O2033" s="22"/>
      <c r="P2033" s="22"/>
    </row>
    <row r="2034" spans="1:16" x14ac:dyDescent="0.3">
      <c r="A2034" s="22" t="e">
        <f>VLOOKUP(B2034,web_archive!D:D,1,FALSE)</f>
        <v>#N/A</v>
      </c>
      <c r="B2034" s="22">
        <v>4715</v>
      </c>
      <c r="C2034" s="22" t="s">
        <v>14534</v>
      </c>
      <c r="D2034" s="22"/>
      <c r="E2034" s="22" t="s">
        <v>36606</v>
      </c>
      <c r="F2034" s="22"/>
      <c r="G2034" s="22" t="s">
        <v>36607</v>
      </c>
      <c r="H2034" s="22" t="s">
        <v>59</v>
      </c>
      <c r="I2034" s="22"/>
      <c r="J2034" s="22"/>
      <c r="K2034" s="22"/>
      <c r="L2034" s="22"/>
      <c r="M2034" s="22"/>
      <c r="N2034" s="22"/>
      <c r="O2034" s="22"/>
      <c r="P2034" s="22"/>
    </row>
    <row r="2035" spans="1:16" x14ac:dyDescent="0.3">
      <c r="A2035" s="22" t="e">
        <f>VLOOKUP(B2035,web_archive!D:D,1,FALSE)</f>
        <v>#N/A</v>
      </c>
      <c r="B2035" s="22">
        <v>4716</v>
      </c>
      <c r="C2035" s="22" t="s">
        <v>14536</v>
      </c>
      <c r="D2035" s="22"/>
      <c r="E2035" s="22" t="s">
        <v>36608</v>
      </c>
      <c r="F2035" s="22"/>
      <c r="G2035" s="22" t="s">
        <v>36609</v>
      </c>
      <c r="H2035" s="22" t="s">
        <v>59</v>
      </c>
      <c r="I2035" s="22"/>
      <c r="J2035" s="22"/>
      <c r="K2035" s="22"/>
      <c r="L2035" s="22"/>
      <c r="M2035" s="22"/>
      <c r="N2035" s="22"/>
      <c r="O2035" s="22"/>
      <c r="P2035" s="22"/>
    </row>
    <row r="2036" spans="1:16" x14ac:dyDescent="0.3">
      <c r="A2036" s="22" t="e">
        <f>VLOOKUP(B2036,web_archive!D:D,1,FALSE)</f>
        <v>#N/A</v>
      </c>
      <c r="B2036" s="22">
        <v>4717</v>
      </c>
      <c r="C2036" s="22" t="s">
        <v>14538</v>
      </c>
      <c r="D2036" s="22"/>
      <c r="E2036" s="22" t="s">
        <v>36610</v>
      </c>
      <c r="F2036" s="22"/>
      <c r="G2036" s="22" t="s">
        <v>36611</v>
      </c>
      <c r="H2036" s="22" t="s">
        <v>59</v>
      </c>
      <c r="I2036" s="22"/>
      <c r="J2036" s="22"/>
      <c r="K2036" s="22"/>
      <c r="L2036" s="22"/>
      <c r="M2036" s="22"/>
      <c r="N2036" s="22"/>
      <c r="O2036" s="22"/>
      <c r="P2036" s="22"/>
    </row>
    <row r="2037" spans="1:16" x14ac:dyDescent="0.3">
      <c r="A2037" s="22" t="e">
        <f>VLOOKUP(B2037,web_archive!D:D,1,FALSE)</f>
        <v>#N/A</v>
      </c>
      <c r="B2037" s="22">
        <v>4718</v>
      </c>
      <c r="C2037" s="22" t="s">
        <v>14540</v>
      </c>
      <c r="D2037" s="22"/>
      <c r="E2037" s="22" t="s">
        <v>36612</v>
      </c>
      <c r="F2037" s="22"/>
      <c r="G2037" s="22" t="s">
        <v>36613</v>
      </c>
      <c r="H2037" s="22" t="s">
        <v>59</v>
      </c>
      <c r="I2037" s="22"/>
      <c r="J2037" s="22"/>
      <c r="K2037" s="22"/>
      <c r="L2037" s="22"/>
      <c r="M2037" s="22"/>
      <c r="N2037" s="22"/>
      <c r="O2037" s="22"/>
      <c r="P2037" s="22"/>
    </row>
    <row r="2038" spans="1:16" x14ac:dyDescent="0.3">
      <c r="A2038" s="22" t="e">
        <f>VLOOKUP(B2038,web_archive!D:D,1,FALSE)</f>
        <v>#N/A</v>
      </c>
      <c r="B2038" s="22">
        <v>4719</v>
      </c>
      <c r="C2038" s="22" t="s">
        <v>14542</v>
      </c>
      <c r="D2038" s="22"/>
      <c r="E2038" s="22" t="s">
        <v>36614</v>
      </c>
      <c r="F2038" s="22"/>
      <c r="G2038" s="22" t="s">
        <v>36615</v>
      </c>
      <c r="H2038" s="22" t="s">
        <v>59</v>
      </c>
      <c r="I2038" s="22"/>
      <c r="J2038" s="22"/>
      <c r="K2038" s="22"/>
      <c r="L2038" s="22"/>
      <c r="M2038" s="22"/>
      <c r="N2038" s="22"/>
      <c r="O2038" s="22"/>
      <c r="P2038" s="22"/>
    </row>
    <row r="2039" spans="1:16" x14ac:dyDescent="0.3">
      <c r="A2039" s="22" t="e">
        <f>VLOOKUP(B2039,web_archive!D:D,1,FALSE)</f>
        <v>#N/A</v>
      </c>
      <c r="B2039" s="22">
        <v>4720</v>
      </c>
      <c r="C2039" s="22" t="s">
        <v>14544</v>
      </c>
      <c r="D2039" s="22"/>
      <c r="E2039" s="22" t="s">
        <v>36616</v>
      </c>
      <c r="F2039" s="22"/>
      <c r="G2039" s="22" t="s">
        <v>33016</v>
      </c>
      <c r="H2039" s="22" t="s">
        <v>59</v>
      </c>
      <c r="I2039" s="22"/>
      <c r="J2039" s="22"/>
      <c r="K2039" s="22"/>
      <c r="L2039" s="22"/>
      <c r="M2039" s="22"/>
      <c r="N2039" s="22"/>
      <c r="O2039" s="22"/>
      <c r="P2039" s="22"/>
    </row>
    <row r="2040" spans="1:16" x14ac:dyDescent="0.3">
      <c r="A2040" s="22" t="e">
        <f>VLOOKUP(B2040,web_archive!D:D,1,FALSE)</f>
        <v>#N/A</v>
      </c>
      <c r="B2040" s="22">
        <v>4721</v>
      </c>
      <c r="C2040" s="22" t="s">
        <v>14546</v>
      </c>
      <c r="D2040" s="22"/>
      <c r="E2040" s="22" t="s">
        <v>35420</v>
      </c>
      <c r="F2040" s="22"/>
      <c r="G2040" s="22" t="s">
        <v>33664</v>
      </c>
      <c r="H2040" s="22" t="s">
        <v>59</v>
      </c>
      <c r="I2040" s="22"/>
      <c r="J2040" s="22"/>
      <c r="K2040" s="22"/>
      <c r="L2040" s="22"/>
      <c r="M2040" s="22"/>
      <c r="N2040" s="22"/>
      <c r="O2040" s="22"/>
      <c r="P2040" s="22"/>
    </row>
    <row r="2041" spans="1:16" x14ac:dyDescent="0.3">
      <c r="A2041" s="22" t="e">
        <f>VLOOKUP(B2041,web_archive!D:D,1,FALSE)</f>
        <v>#N/A</v>
      </c>
      <c r="B2041" s="22">
        <v>4722</v>
      </c>
      <c r="C2041" s="22" t="s">
        <v>14548</v>
      </c>
      <c r="D2041" s="22"/>
      <c r="E2041" s="22" t="s">
        <v>35500</v>
      </c>
      <c r="F2041" s="22"/>
      <c r="G2041" s="22" t="s">
        <v>34311</v>
      </c>
      <c r="H2041" s="22" t="s">
        <v>59</v>
      </c>
      <c r="I2041" s="22"/>
      <c r="J2041" s="22"/>
      <c r="K2041" s="22"/>
      <c r="L2041" s="22"/>
      <c r="M2041" s="22"/>
      <c r="N2041" s="22"/>
      <c r="O2041" s="22"/>
      <c r="P2041" s="22"/>
    </row>
    <row r="2042" spans="1:16" x14ac:dyDescent="0.3">
      <c r="A2042" s="22" t="e">
        <f>VLOOKUP(B2042,web_archive!D:D,1,FALSE)</f>
        <v>#N/A</v>
      </c>
      <c r="B2042" s="22">
        <v>4723</v>
      </c>
      <c r="C2042" s="22" t="s">
        <v>14550</v>
      </c>
      <c r="D2042" s="22"/>
      <c r="E2042" s="22" t="s">
        <v>36617</v>
      </c>
      <c r="F2042" s="22"/>
      <c r="G2042" s="22" t="s">
        <v>35051</v>
      </c>
      <c r="H2042" s="22" t="s">
        <v>59</v>
      </c>
      <c r="I2042" s="22"/>
      <c r="J2042" s="22"/>
      <c r="K2042" s="22"/>
      <c r="L2042" s="22"/>
      <c r="M2042" s="22"/>
      <c r="N2042" s="22"/>
      <c r="O2042" s="22"/>
      <c r="P2042" s="22"/>
    </row>
    <row r="2043" spans="1:16" x14ac:dyDescent="0.3">
      <c r="A2043" s="22" t="e">
        <f>VLOOKUP(B2043,web_archive!D:D,1,FALSE)</f>
        <v>#N/A</v>
      </c>
      <c r="B2043" s="22">
        <v>4724</v>
      </c>
      <c r="C2043" s="22" t="s">
        <v>14552</v>
      </c>
      <c r="D2043" s="22"/>
      <c r="E2043" s="22" t="s">
        <v>36618</v>
      </c>
      <c r="F2043" s="22"/>
      <c r="G2043" s="22" t="s">
        <v>36619</v>
      </c>
      <c r="H2043" s="22" t="s">
        <v>59</v>
      </c>
      <c r="I2043" s="22"/>
      <c r="J2043" s="22"/>
      <c r="K2043" s="22"/>
      <c r="L2043" s="22"/>
      <c r="M2043" s="22"/>
      <c r="N2043" s="22"/>
      <c r="O2043" s="22"/>
      <c r="P2043" s="22"/>
    </row>
    <row r="2044" spans="1:16" x14ac:dyDescent="0.3">
      <c r="A2044" s="22" t="e">
        <f>VLOOKUP(B2044,web_archive!D:D,1,FALSE)</f>
        <v>#N/A</v>
      </c>
      <c r="B2044" s="22">
        <v>4725</v>
      </c>
      <c r="C2044" s="22" t="s">
        <v>14554</v>
      </c>
      <c r="D2044" s="22"/>
      <c r="E2044" s="22" t="s">
        <v>36620</v>
      </c>
      <c r="F2044" s="22"/>
      <c r="G2044" s="22" t="s">
        <v>36621</v>
      </c>
      <c r="H2044" s="22" t="s">
        <v>59</v>
      </c>
      <c r="I2044" s="22"/>
      <c r="J2044" s="22"/>
      <c r="K2044" s="22"/>
      <c r="L2044" s="22"/>
      <c r="M2044" s="22"/>
      <c r="N2044" s="22"/>
      <c r="O2044" s="22"/>
      <c r="P2044" s="22"/>
    </row>
    <row r="2045" spans="1:16" x14ac:dyDescent="0.3">
      <c r="A2045" s="22" t="e">
        <f>VLOOKUP(B2045,web_archive!D:D,1,FALSE)</f>
        <v>#N/A</v>
      </c>
      <c r="B2045" s="22">
        <v>4726</v>
      </c>
      <c r="C2045" s="22" t="s">
        <v>14556</v>
      </c>
      <c r="D2045" s="22"/>
      <c r="E2045" s="22" t="s">
        <v>36622</v>
      </c>
      <c r="F2045" s="22"/>
      <c r="G2045" s="22" t="s">
        <v>36623</v>
      </c>
      <c r="H2045" s="22" t="s">
        <v>59</v>
      </c>
      <c r="I2045" s="22"/>
      <c r="J2045" s="22"/>
      <c r="K2045" s="22"/>
      <c r="L2045" s="22"/>
      <c r="M2045" s="22"/>
      <c r="N2045" s="22"/>
      <c r="O2045" s="22"/>
      <c r="P2045" s="22"/>
    </row>
    <row r="2046" spans="1:16" x14ac:dyDescent="0.3">
      <c r="A2046" s="22" t="e">
        <f>VLOOKUP(B2046,web_archive!D:D,1,FALSE)</f>
        <v>#N/A</v>
      </c>
      <c r="B2046" s="22">
        <v>4727</v>
      </c>
      <c r="C2046" s="22" t="s">
        <v>14558</v>
      </c>
      <c r="D2046" s="22"/>
      <c r="E2046" s="22" t="s">
        <v>36624</v>
      </c>
      <c r="F2046" s="22"/>
      <c r="G2046" s="22" t="s">
        <v>36625</v>
      </c>
      <c r="H2046" s="22" t="s">
        <v>59</v>
      </c>
      <c r="I2046" s="22"/>
      <c r="J2046" s="22"/>
      <c r="K2046" s="22"/>
      <c r="L2046" s="22"/>
      <c r="M2046" s="22"/>
      <c r="N2046" s="22"/>
      <c r="O2046" s="22"/>
      <c r="P2046" s="22"/>
    </row>
    <row r="2047" spans="1:16" x14ac:dyDescent="0.3">
      <c r="A2047" s="22" t="e">
        <f>VLOOKUP(B2047,web_archive!D:D,1,FALSE)</f>
        <v>#N/A</v>
      </c>
      <c r="B2047" s="22">
        <v>4728</v>
      </c>
      <c r="C2047" s="22" t="s">
        <v>14560</v>
      </c>
      <c r="D2047" s="22"/>
      <c r="E2047" s="22" t="s">
        <v>36626</v>
      </c>
      <c r="F2047" s="22"/>
      <c r="G2047" s="22" t="s">
        <v>36627</v>
      </c>
      <c r="H2047" s="22" t="s">
        <v>59</v>
      </c>
      <c r="I2047" s="22"/>
      <c r="J2047" s="22"/>
      <c r="K2047" s="22"/>
      <c r="L2047" s="22"/>
      <c r="M2047" s="22"/>
      <c r="N2047" s="22"/>
      <c r="O2047" s="22"/>
      <c r="P2047" s="22"/>
    </row>
    <row r="2048" spans="1:16" x14ac:dyDescent="0.3">
      <c r="A2048" s="22" t="e">
        <f>VLOOKUP(B2048,web_archive!D:D,1,FALSE)</f>
        <v>#N/A</v>
      </c>
      <c r="B2048" s="22">
        <v>4729</v>
      </c>
      <c r="C2048" s="22" t="s">
        <v>14562</v>
      </c>
      <c r="D2048" s="22"/>
      <c r="E2048" s="22" t="s">
        <v>36628</v>
      </c>
      <c r="F2048" s="22"/>
      <c r="G2048" s="22" t="s">
        <v>36629</v>
      </c>
      <c r="H2048" s="22" t="s">
        <v>59</v>
      </c>
      <c r="I2048" s="22"/>
      <c r="J2048" s="22"/>
      <c r="K2048" s="22"/>
      <c r="L2048" s="22"/>
      <c r="M2048" s="22"/>
      <c r="N2048" s="22"/>
      <c r="O2048" s="22"/>
      <c r="P2048" s="22"/>
    </row>
    <row r="2049" spans="1:16" x14ac:dyDescent="0.3">
      <c r="A2049" s="22" t="e">
        <f>VLOOKUP(B2049,web_archive!D:D,1,FALSE)</f>
        <v>#N/A</v>
      </c>
      <c r="B2049" s="22">
        <v>4730</v>
      </c>
      <c r="C2049" s="22" t="s">
        <v>14564</v>
      </c>
      <c r="D2049" s="22"/>
      <c r="E2049" s="22" t="s">
        <v>35381</v>
      </c>
      <c r="F2049" s="22"/>
      <c r="G2049" s="22" t="s">
        <v>34301</v>
      </c>
      <c r="H2049" s="22" t="s">
        <v>59</v>
      </c>
      <c r="I2049" s="22"/>
      <c r="J2049" s="22"/>
      <c r="K2049" s="22"/>
      <c r="L2049" s="22"/>
      <c r="M2049" s="22"/>
      <c r="N2049" s="22"/>
      <c r="O2049" s="22"/>
      <c r="P2049" s="22"/>
    </row>
    <row r="2050" spans="1:16" x14ac:dyDescent="0.3">
      <c r="A2050" s="22" t="e">
        <f>VLOOKUP(B2050,web_archive!D:D,1,FALSE)</f>
        <v>#N/A</v>
      </c>
      <c r="B2050" s="22">
        <v>4731</v>
      </c>
      <c r="C2050" s="22" t="s">
        <v>14566</v>
      </c>
      <c r="D2050" s="22"/>
      <c r="E2050" s="22" t="s">
        <v>35407</v>
      </c>
      <c r="F2050" s="22"/>
      <c r="G2050" s="22" t="s">
        <v>34859</v>
      </c>
      <c r="H2050" s="22" t="s">
        <v>59</v>
      </c>
      <c r="I2050" s="22"/>
      <c r="J2050" s="22"/>
      <c r="K2050" s="22"/>
      <c r="L2050" s="22"/>
      <c r="M2050" s="22"/>
      <c r="N2050" s="22"/>
      <c r="O2050" s="22"/>
      <c r="P2050" s="22"/>
    </row>
    <row r="2051" spans="1:16" x14ac:dyDescent="0.3">
      <c r="A2051" s="22" t="e">
        <f>VLOOKUP(B2051,web_archive!D:D,1,FALSE)</f>
        <v>#N/A</v>
      </c>
      <c r="B2051" s="22">
        <v>4732</v>
      </c>
      <c r="C2051" s="22" t="s">
        <v>14568</v>
      </c>
      <c r="D2051" s="22"/>
      <c r="E2051" s="22" t="s">
        <v>36630</v>
      </c>
      <c r="F2051" s="22"/>
      <c r="G2051" s="22" t="s">
        <v>35307</v>
      </c>
      <c r="H2051" s="22" t="s">
        <v>59</v>
      </c>
      <c r="I2051" s="22"/>
      <c r="J2051" s="22"/>
      <c r="K2051" s="22"/>
      <c r="L2051" s="22"/>
      <c r="M2051" s="22"/>
      <c r="N2051" s="22"/>
      <c r="O2051" s="22"/>
      <c r="P2051" s="22"/>
    </row>
    <row r="2052" spans="1:16" x14ac:dyDescent="0.3">
      <c r="A2052" s="22" t="e">
        <f>VLOOKUP(B2052,web_archive!D:D,1,FALSE)</f>
        <v>#N/A</v>
      </c>
      <c r="B2052" s="22">
        <v>4733</v>
      </c>
      <c r="C2052" s="22" t="s">
        <v>14570</v>
      </c>
      <c r="D2052" s="22"/>
      <c r="E2052" s="22" t="s">
        <v>36631</v>
      </c>
      <c r="F2052" s="22"/>
      <c r="G2052" s="22" t="s">
        <v>35054</v>
      </c>
      <c r="H2052" s="22" t="s">
        <v>59</v>
      </c>
      <c r="I2052" s="22"/>
      <c r="J2052" s="22"/>
      <c r="K2052" s="22"/>
      <c r="L2052" s="22"/>
      <c r="M2052" s="22"/>
      <c r="N2052" s="22"/>
      <c r="O2052" s="22"/>
      <c r="P2052" s="22"/>
    </row>
    <row r="2053" spans="1:16" x14ac:dyDescent="0.3">
      <c r="A2053" s="22" t="e">
        <f>VLOOKUP(B2053,web_archive!D:D,1,FALSE)</f>
        <v>#N/A</v>
      </c>
      <c r="B2053" s="22">
        <v>4734</v>
      </c>
      <c r="C2053" s="22" t="s">
        <v>14572</v>
      </c>
      <c r="D2053" s="22"/>
      <c r="E2053" s="22" t="s">
        <v>36632</v>
      </c>
      <c r="F2053" s="22"/>
      <c r="G2053" s="22" t="s">
        <v>36633</v>
      </c>
      <c r="H2053" s="22" t="s">
        <v>59</v>
      </c>
      <c r="I2053" s="22"/>
      <c r="J2053" s="22"/>
      <c r="K2053" s="22"/>
      <c r="L2053" s="22"/>
      <c r="M2053" s="22"/>
      <c r="N2053" s="22"/>
      <c r="O2053" s="22"/>
      <c r="P2053" s="22"/>
    </row>
    <row r="2054" spans="1:16" x14ac:dyDescent="0.3">
      <c r="A2054" s="22" t="e">
        <f>VLOOKUP(B2054,web_archive!D:D,1,FALSE)</f>
        <v>#N/A</v>
      </c>
      <c r="B2054" s="22">
        <v>4735</v>
      </c>
      <c r="C2054" s="22" t="s">
        <v>14574</v>
      </c>
      <c r="D2054" s="22"/>
      <c r="E2054" s="22" t="s">
        <v>36634</v>
      </c>
      <c r="F2054" s="22"/>
      <c r="G2054" s="22" t="s">
        <v>36635</v>
      </c>
      <c r="H2054" s="22" t="s">
        <v>59</v>
      </c>
      <c r="I2054" s="22"/>
      <c r="J2054" s="22"/>
      <c r="K2054" s="22"/>
      <c r="L2054" s="22"/>
      <c r="M2054" s="22"/>
      <c r="N2054" s="22"/>
      <c r="O2054" s="22"/>
      <c r="P2054" s="22"/>
    </row>
    <row r="2055" spans="1:16" x14ac:dyDescent="0.3">
      <c r="A2055" s="22" t="e">
        <f>VLOOKUP(B2055,web_archive!D:D,1,FALSE)</f>
        <v>#N/A</v>
      </c>
      <c r="B2055" s="22">
        <v>4736</v>
      </c>
      <c r="C2055" s="22" t="s">
        <v>14576</v>
      </c>
      <c r="D2055" s="22"/>
      <c r="E2055" s="22" t="s">
        <v>36636</v>
      </c>
      <c r="F2055" s="22"/>
      <c r="G2055" s="22" t="s">
        <v>36637</v>
      </c>
      <c r="H2055" s="22" t="s">
        <v>59</v>
      </c>
      <c r="I2055" s="22"/>
      <c r="J2055" s="22"/>
      <c r="K2055" s="22"/>
      <c r="L2055" s="22"/>
      <c r="M2055" s="22"/>
      <c r="N2055" s="22"/>
      <c r="O2055" s="22"/>
      <c r="P2055" s="22"/>
    </row>
    <row r="2056" spans="1:16" x14ac:dyDescent="0.3">
      <c r="A2056" s="22" t="e">
        <f>VLOOKUP(B2056,web_archive!D:D,1,FALSE)</f>
        <v>#N/A</v>
      </c>
      <c r="B2056" s="22">
        <v>4737</v>
      </c>
      <c r="C2056" s="22" t="s">
        <v>14578</v>
      </c>
      <c r="D2056" s="22"/>
      <c r="E2056" s="22" t="s">
        <v>36638</v>
      </c>
      <c r="F2056" s="22"/>
      <c r="G2056" s="22" t="s">
        <v>36639</v>
      </c>
      <c r="H2056" s="22" t="s">
        <v>59</v>
      </c>
      <c r="I2056" s="22"/>
      <c r="J2056" s="22"/>
      <c r="K2056" s="22"/>
      <c r="L2056" s="22"/>
      <c r="M2056" s="22"/>
      <c r="N2056" s="22"/>
      <c r="O2056" s="22"/>
      <c r="P2056" s="22"/>
    </row>
    <row r="2057" spans="1:16" x14ac:dyDescent="0.3">
      <c r="A2057" s="22" t="e">
        <f>VLOOKUP(B2057,web_archive!D:D,1,FALSE)</f>
        <v>#N/A</v>
      </c>
      <c r="B2057" s="22">
        <v>4738</v>
      </c>
      <c r="C2057" s="22" t="s">
        <v>14580</v>
      </c>
      <c r="D2057" s="22"/>
      <c r="E2057" s="22" t="s">
        <v>36640</v>
      </c>
      <c r="F2057" s="22"/>
      <c r="G2057" s="22" t="s">
        <v>36641</v>
      </c>
      <c r="H2057" s="22" t="s">
        <v>59</v>
      </c>
      <c r="I2057" s="22"/>
      <c r="J2057" s="22"/>
      <c r="K2057" s="22"/>
      <c r="L2057" s="22"/>
      <c r="M2057" s="22"/>
      <c r="N2057" s="22"/>
      <c r="O2057" s="22"/>
      <c r="P2057" s="22"/>
    </row>
    <row r="2058" spans="1:16" x14ac:dyDescent="0.3">
      <c r="A2058" s="22" t="e">
        <f>VLOOKUP(B2058,web_archive!D:D,1,FALSE)</f>
        <v>#N/A</v>
      </c>
      <c r="B2058" s="22">
        <v>4739</v>
      </c>
      <c r="C2058" s="22" t="s">
        <v>14582</v>
      </c>
      <c r="D2058" s="22"/>
      <c r="E2058" s="22" t="s">
        <v>36642</v>
      </c>
      <c r="F2058" s="22"/>
      <c r="G2058" s="22" t="s">
        <v>36643</v>
      </c>
      <c r="H2058" s="22" t="s">
        <v>59</v>
      </c>
      <c r="I2058" s="22"/>
      <c r="J2058" s="22"/>
      <c r="K2058" s="22"/>
      <c r="L2058" s="22"/>
      <c r="M2058" s="22"/>
      <c r="N2058" s="22"/>
      <c r="O2058" s="22"/>
      <c r="P2058" s="22"/>
    </row>
    <row r="2059" spans="1:16" x14ac:dyDescent="0.3">
      <c r="A2059" s="22" t="e">
        <f>VLOOKUP(B2059,web_archive!D:D,1,FALSE)</f>
        <v>#N/A</v>
      </c>
      <c r="B2059" s="22">
        <v>4740</v>
      </c>
      <c r="C2059" s="22" t="s">
        <v>14584</v>
      </c>
      <c r="D2059" s="22"/>
      <c r="E2059" s="22" t="s">
        <v>36644</v>
      </c>
      <c r="F2059" s="22"/>
      <c r="G2059" s="22" t="s">
        <v>34901</v>
      </c>
      <c r="H2059" s="22" t="s">
        <v>59</v>
      </c>
      <c r="I2059" s="22"/>
      <c r="J2059" s="22"/>
      <c r="K2059" s="22"/>
      <c r="L2059" s="22"/>
      <c r="M2059" s="22"/>
      <c r="N2059" s="22"/>
      <c r="O2059" s="22"/>
      <c r="P2059" s="22"/>
    </row>
    <row r="2060" spans="1:16" x14ac:dyDescent="0.3">
      <c r="A2060" s="22" t="e">
        <f>VLOOKUP(B2060,web_archive!D:D,1,FALSE)</f>
        <v>#N/A</v>
      </c>
      <c r="B2060" s="22">
        <v>4741</v>
      </c>
      <c r="C2060" s="22" t="s">
        <v>14586</v>
      </c>
      <c r="D2060" s="22"/>
      <c r="E2060" s="22" t="s">
        <v>35397</v>
      </c>
      <c r="F2060" s="22"/>
      <c r="G2060" s="22" t="s">
        <v>34854</v>
      </c>
      <c r="H2060" s="22" t="s">
        <v>59</v>
      </c>
      <c r="I2060" s="22"/>
      <c r="J2060" s="22"/>
      <c r="K2060" s="22"/>
      <c r="L2060" s="22"/>
      <c r="M2060" s="22"/>
      <c r="N2060" s="22"/>
      <c r="O2060" s="22"/>
      <c r="P2060" s="22"/>
    </row>
    <row r="2061" spans="1:16" x14ac:dyDescent="0.3">
      <c r="A2061" s="22" t="e">
        <f>VLOOKUP(B2061,web_archive!D:D,1,FALSE)</f>
        <v>#N/A</v>
      </c>
      <c r="B2061" s="22">
        <v>4742</v>
      </c>
      <c r="C2061" s="22" t="s">
        <v>14588</v>
      </c>
      <c r="D2061" s="22"/>
      <c r="E2061" s="22" t="s">
        <v>35535</v>
      </c>
      <c r="F2061" s="22"/>
      <c r="G2061" s="22" t="s">
        <v>35537</v>
      </c>
      <c r="H2061" s="22" t="s">
        <v>59</v>
      </c>
      <c r="I2061" s="22"/>
      <c r="J2061" s="22"/>
      <c r="K2061" s="22"/>
      <c r="L2061" s="22"/>
      <c r="M2061" s="22"/>
      <c r="N2061" s="22"/>
      <c r="O2061" s="22"/>
      <c r="P2061" s="22"/>
    </row>
    <row r="2062" spans="1:16" x14ac:dyDescent="0.3">
      <c r="A2062" s="22" t="e">
        <f>VLOOKUP(B2062,web_archive!D:D,1,FALSE)</f>
        <v>#N/A</v>
      </c>
      <c r="B2062" s="22">
        <v>4743</v>
      </c>
      <c r="C2062" s="22" t="s">
        <v>14590</v>
      </c>
      <c r="D2062" s="22"/>
      <c r="E2062" s="22" t="s">
        <v>36645</v>
      </c>
      <c r="F2062" s="22"/>
      <c r="G2062" s="22" t="s">
        <v>35048</v>
      </c>
      <c r="H2062" s="22" t="s">
        <v>59</v>
      </c>
      <c r="I2062" s="22"/>
      <c r="J2062" s="22"/>
      <c r="K2062" s="22"/>
      <c r="L2062" s="22"/>
      <c r="M2062" s="22"/>
      <c r="N2062" s="22"/>
      <c r="O2062" s="22"/>
      <c r="P2062" s="22"/>
    </row>
    <row r="2063" spans="1:16" x14ac:dyDescent="0.3">
      <c r="A2063" s="22" t="e">
        <f>VLOOKUP(B2063,web_archive!D:D,1,FALSE)</f>
        <v>#N/A</v>
      </c>
      <c r="B2063" s="22">
        <v>4744</v>
      </c>
      <c r="C2063" s="22" t="s">
        <v>14592</v>
      </c>
      <c r="D2063" s="22"/>
      <c r="E2063" s="22" t="s">
        <v>36646</v>
      </c>
      <c r="F2063" s="22"/>
      <c r="G2063" s="22" t="s">
        <v>36647</v>
      </c>
      <c r="H2063" s="22" t="s">
        <v>59</v>
      </c>
      <c r="I2063" s="22"/>
      <c r="J2063" s="22"/>
      <c r="K2063" s="22"/>
      <c r="L2063" s="22"/>
      <c r="M2063" s="22"/>
      <c r="N2063" s="22"/>
      <c r="O2063" s="22"/>
      <c r="P2063" s="22"/>
    </row>
    <row r="2064" spans="1:16" x14ac:dyDescent="0.3">
      <c r="A2064" s="22" t="e">
        <f>VLOOKUP(B2064,web_archive!D:D,1,FALSE)</f>
        <v>#N/A</v>
      </c>
      <c r="B2064" s="22">
        <v>4745</v>
      </c>
      <c r="C2064" s="22" t="s">
        <v>14594</v>
      </c>
      <c r="D2064" s="22"/>
      <c r="E2064" s="22" t="s">
        <v>36648</v>
      </c>
      <c r="F2064" s="22"/>
      <c r="G2064" s="22" t="s">
        <v>36649</v>
      </c>
      <c r="H2064" s="22" t="s">
        <v>59</v>
      </c>
      <c r="I2064" s="22"/>
      <c r="J2064" s="22"/>
      <c r="K2064" s="22"/>
      <c r="L2064" s="22"/>
      <c r="M2064" s="22"/>
      <c r="N2064" s="22"/>
      <c r="O2064" s="22"/>
      <c r="P2064" s="22"/>
    </row>
    <row r="2065" spans="1:16" x14ac:dyDescent="0.3">
      <c r="A2065" s="22" t="e">
        <f>VLOOKUP(B2065,web_archive!D:D,1,FALSE)</f>
        <v>#N/A</v>
      </c>
      <c r="B2065" s="22">
        <v>4746</v>
      </c>
      <c r="C2065" s="22" t="s">
        <v>14596</v>
      </c>
      <c r="D2065" s="22"/>
      <c r="E2065" s="22" t="s">
        <v>36650</v>
      </c>
      <c r="F2065" s="22"/>
      <c r="G2065" s="22" t="s">
        <v>36651</v>
      </c>
      <c r="H2065" s="22" t="s">
        <v>59</v>
      </c>
      <c r="I2065" s="22"/>
      <c r="J2065" s="22"/>
      <c r="K2065" s="22"/>
      <c r="L2065" s="22"/>
      <c r="M2065" s="22"/>
      <c r="N2065" s="22"/>
      <c r="O2065" s="22"/>
      <c r="P2065" s="22"/>
    </row>
    <row r="2066" spans="1:16" x14ac:dyDescent="0.3">
      <c r="A2066" s="22" t="e">
        <f>VLOOKUP(B2066,web_archive!D:D,1,FALSE)</f>
        <v>#N/A</v>
      </c>
      <c r="B2066" s="22">
        <v>4747</v>
      </c>
      <c r="C2066" s="22" t="s">
        <v>14598</v>
      </c>
      <c r="D2066" s="22"/>
      <c r="E2066" s="22" t="s">
        <v>36652</v>
      </c>
      <c r="F2066" s="22"/>
      <c r="G2066" s="22" t="s">
        <v>36653</v>
      </c>
      <c r="H2066" s="22" t="s">
        <v>59</v>
      </c>
      <c r="I2066" s="22"/>
      <c r="J2066" s="22"/>
      <c r="K2066" s="22"/>
      <c r="L2066" s="22"/>
      <c r="M2066" s="22"/>
      <c r="N2066" s="22"/>
      <c r="O2066" s="22"/>
      <c r="P2066" s="22"/>
    </row>
    <row r="2067" spans="1:16" x14ac:dyDescent="0.3">
      <c r="A2067" s="22" t="e">
        <f>VLOOKUP(B2067,web_archive!D:D,1,FALSE)</f>
        <v>#N/A</v>
      </c>
      <c r="B2067" s="22">
        <v>4748</v>
      </c>
      <c r="C2067" s="22" t="s">
        <v>14600</v>
      </c>
      <c r="D2067" s="22"/>
      <c r="E2067" s="22" t="s">
        <v>36654</v>
      </c>
      <c r="F2067" s="22"/>
      <c r="G2067" s="22" t="s">
        <v>36655</v>
      </c>
      <c r="H2067" s="22" t="s">
        <v>59</v>
      </c>
      <c r="I2067" s="22"/>
      <c r="J2067" s="22"/>
      <c r="K2067" s="22"/>
      <c r="L2067" s="22"/>
      <c r="M2067" s="22"/>
      <c r="N2067" s="22"/>
      <c r="O2067" s="22"/>
      <c r="P2067" s="22"/>
    </row>
    <row r="2068" spans="1:16" x14ac:dyDescent="0.3">
      <c r="A2068" s="22" t="e">
        <f>VLOOKUP(B2068,web_archive!D:D,1,FALSE)</f>
        <v>#N/A</v>
      </c>
      <c r="B2068" s="22">
        <v>4749</v>
      </c>
      <c r="C2068" s="22" t="s">
        <v>14602</v>
      </c>
      <c r="D2068" s="22"/>
      <c r="E2068" s="22" t="s">
        <v>36656</v>
      </c>
      <c r="F2068" s="22"/>
      <c r="G2068" s="22" t="s">
        <v>36657</v>
      </c>
      <c r="H2068" s="22" t="s">
        <v>59</v>
      </c>
      <c r="I2068" s="22"/>
      <c r="J2068" s="22"/>
      <c r="K2068" s="22"/>
      <c r="L2068" s="22"/>
      <c r="M2068" s="22"/>
      <c r="N2068" s="22"/>
      <c r="O2068" s="22"/>
      <c r="P2068" s="22"/>
    </row>
    <row r="2069" spans="1:16" x14ac:dyDescent="0.3">
      <c r="A2069" s="22" t="e">
        <f>VLOOKUP(B2069,web_archive!D:D,1,FALSE)</f>
        <v>#N/A</v>
      </c>
      <c r="B2069" s="22">
        <v>4750</v>
      </c>
      <c r="C2069" s="22" t="s">
        <v>14604</v>
      </c>
      <c r="D2069" s="22"/>
      <c r="E2069" s="22" t="s">
        <v>36658</v>
      </c>
      <c r="F2069" s="22"/>
      <c r="G2069" s="22" t="s">
        <v>34931</v>
      </c>
      <c r="H2069" s="22" t="s">
        <v>59</v>
      </c>
      <c r="I2069" s="22"/>
      <c r="J2069" s="22"/>
      <c r="K2069" s="22"/>
      <c r="L2069" s="22"/>
      <c r="M2069" s="22"/>
      <c r="N2069" s="22"/>
      <c r="O2069" s="22"/>
      <c r="P2069" s="22"/>
    </row>
    <row r="2070" spans="1:16" x14ac:dyDescent="0.3">
      <c r="A2070" s="22" t="e">
        <f>VLOOKUP(B2070,web_archive!D:D,1,FALSE)</f>
        <v>#N/A</v>
      </c>
      <c r="B2070" s="22">
        <v>4751</v>
      </c>
      <c r="C2070" s="22" t="s">
        <v>14606</v>
      </c>
      <c r="D2070" s="22"/>
      <c r="E2070" s="22" t="s">
        <v>36659</v>
      </c>
      <c r="F2070" s="22"/>
      <c r="G2070" s="22" t="s">
        <v>34178</v>
      </c>
      <c r="H2070" s="22" t="s">
        <v>59</v>
      </c>
      <c r="I2070" s="22"/>
      <c r="J2070" s="22"/>
      <c r="K2070" s="22"/>
      <c r="L2070" s="22"/>
      <c r="M2070" s="22"/>
      <c r="N2070" s="22"/>
      <c r="O2070" s="22"/>
      <c r="P2070" s="22"/>
    </row>
    <row r="2071" spans="1:16" x14ac:dyDescent="0.3">
      <c r="A2071" s="22" t="e">
        <f>VLOOKUP(B2071,web_archive!D:D,1,FALSE)</f>
        <v>#N/A</v>
      </c>
      <c r="B2071" s="22">
        <v>4752</v>
      </c>
      <c r="C2071" s="22" t="s">
        <v>14608</v>
      </c>
      <c r="D2071" s="22"/>
      <c r="E2071" s="22" t="s">
        <v>36660</v>
      </c>
      <c r="F2071" s="22"/>
      <c r="G2071" s="22" t="s">
        <v>33939</v>
      </c>
      <c r="H2071" s="22" t="s">
        <v>59</v>
      </c>
      <c r="I2071" s="22"/>
      <c r="J2071" s="22"/>
      <c r="K2071" s="22"/>
      <c r="L2071" s="22"/>
      <c r="M2071" s="22"/>
      <c r="N2071" s="22"/>
      <c r="O2071" s="22"/>
      <c r="P2071" s="22"/>
    </row>
    <row r="2072" spans="1:16" x14ac:dyDescent="0.3">
      <c r="A2072" s="22" t="e">
        <f>VLOOKUP(B2072,web_archive!D:D,1,FALSE)</f>
        <v>#N/A</v>
      </c>
      <c r="B2072" s="22">
        <v>4753</v>
      </c>
      <c r="C2072" s="22" t="s">
        <v>14610</v>
      </c>
      <c r="D2072" s="22"/>
      <c r="E2072" s="22" t="s">
        <v>36661</v>
      </c>
      <c r="F2072" s="22"/>
      <c r="G2072" s="22" t="s">
        <v>34454</v>
      </c>
      <c r="H2072" s="22" t="s">
        <v>59</v>
      </c>
      <c r="I2072" s="22"/>
      <c r="J2072" s="22"/>
      <c r="K2072" s="22"/>
      <c r="L2072" s="22"/>
      <c r="M2072" s="22"/>
      <c r="N2072" s="22"/>
      <c r="O2072" s="22"/>
      <c r="P2072" s="22"/>
    </row>
    <row r="2073" spans="1:16" x14ac:dyDescent="0.3">
      <c r="A2073" s="22" t="e">
        <f>VLOOKUP(B2073,web_archive!D:D,1,FALSE)</f>
        <v>#N/A</v>
      </c>
      <c r="B2073" s="22">
        <v>4754</v>
      </c>
      <c r="C2073" s="22" t="s">
        <v>14612</v>
      </c>
      <c r="D2073" s="22"/>
      <c r="E2073" s="22" t="s">
        <v>36662</v>
      </c>
      <c r="F2073" s="22"/>
      <c r="G2073" s="22" t="s">
        <v>36663</v>
      </c>
      <c r="H2073" s="22" t="s">
        <v>59</v>
      </c>
      <c r="I2073" s="22"/>
      <c r="J2073" s="22"/>
      <c r="K2073" s="22"/>
      <c r="L2073" s="22"/>
      <c r="M2073" s="22"/>
      <c r="N2073" s="22"/>
      <c r="O2073" s="22"/>
      <c r="P2073" s="22"/>
    </row>
    <row r="2074" spans="1:16" x14ac:dyDescent="0.3">
      <c r="A2074" s="22" t="e">
        <f>VLOOKUP(B2074,web_archive!D:D,1,FALSE)</f>
        <v>#N/A</v>
      </c>
      <c r="B2074" s="22">
        <v>4755</v>
      </c>
      <c r="C2074" s="22" t="s">
        <v>14614</v>
      </c>
      <c r="D2074" s="22"/>
      <c r="E2074" s="22" t="s">
        <v>36664</v>
      </c>
      <c r="F2074" s="22"/>
      <c r="G2074" s="22" t="s">
        <v>36665</v>
      </c>
      <c r="H2074" s="22" t="s">
        <v>59</v>
      </c>
      <c r="I2074" s="22"/>
      <c r="J2074" s="22"/>
      <c r="K2074" s="22"/>
      <c r="L2074" s="22"/>
      <c r="M2074" s="22"/>
      <c r="N2074" s="22"/>
      <c r="O2074" s="22"/>
      <c r="P2074" s="22"/>
    </row>
    <row r="2075" spans="1:16" x14ac:dyDescent="0.3">
      <c r="A2075" s="22" t="e">
        <f>VLOOKUP(B2075,web_archive!D:D,1,FALSE)</f>
        <v>#N/A</v>
      </c>
      <c r="B2075" s="22">
        <v>4756</v>
      </c>
      <c r="C2075" s="22" t="s">
        <v>14616</v>
      </c>
      <c r="D2075" s="22"/>
      <c r="E2075" s="22" t="s">
        <v>36666</v>
      </c>
      <c r="F2075" s="22"/>
      <c r="G2075" s="22" t="s">
        <v>36667</v>
      </c>
      <c r="H2075" s="22" t="s">
        <v>59</v>
      </c>
      <c r="I2075" s="22"/>
      <c r="J2075" s="22"/>
      <c r="K2075" s="22"/>
      <c r="L2075" s="22"/>
      <c r="M2075" s="22"/>
      <c r="N2075" s="22"/>
      <c r="O2075" s="22"/>
      <c r="P2075" s="22"/>
    </row>
    <row r="2076" spans="1:16" x14ac:dyDescent="0.3">
      <c r="A2076" s="22" t="e">
        <f>VLOOKUP(B2076,web_archive!D:D,1,FALSE)</f>
        <v>#N/A</v>
      </c>
      <c r="B2076" s="22">
        <v>4757</v>
      </c>
      <c r="C2076" s="22" t="s">
        <v>14618</v>
      </c>
      <c r="D2076" s="22"/>
      <c r="E2076" s="22" t="s">
        <v>36668</v>
      </c>
      <c r="F2076" s="22"/>
      <c r="G2076" s="22" t="s">
        <v>36669</v>
      </c>
      <c r="H2076" s="22" t="s">
        <v>59</v>
      </c>
      <c r="I2076" s="22"/>
      <c r="J2076" s="22"/>
      <c r="K2076" s="22"/>
      <c r="L2076" s="22"/>
      <c r="M2076" s="22"/>
      <c r="N2076" s="22"/>
      <c r="O2076" s="22"/>
      <c r="P2076" s="22"/>
    </row>
    <row r="2077" spans="1:16" x14ac:dyDescent="0.3">
      <c r="A2077" s="22" t="e">
        <f>VLOOKUP(B2077,web_archive!D:D,1,FALSE)</f>
        <v>#N/A</v>
      </c>
      <c r="B2077" s="22">
        <v>4758</v>
      </c>
      <c r="C2077" s="22" t="s">
        <v>14620</v>
      </c>
      <c r="D2077" s="22"/>
      <c r="E2077" s="22" t="s">
        <v>36670</v>
      </c>
      <c r="F2077" s="22"/>
      <c r="G2077" s="22" t="s">
        <v>36671</v>
      </c>
      <c r="H2077" s="22" t="s">
        <v>59</v>
      </c>
      <c r="I2077" s="22"/>
      <c r="J2077" s="22"/>
      <c r="K2077" s="22"/>
      <c r="L2077" s="22"/>
      <c r="M2077" s="22"/>
      <c r="N2077" s="22"/>
      <c r="O2077" s="22"/>
      <c r="P2077" s="22"/>
    </row>
    <row r="2078" spans="1:16" x14ac:dyDescent="0.3">
      <c r="A2078" s="22" t="e">
        <f>VLOOKUP(B2078,web_archive!D:D,1,FALSE)</f>
        <v>#N/A</v>
      </c>
      <c r="B2078" s="22">
        <v>4759</v>
      </c>
      <c r="C2078" s="22" t="s">
        <v>14622</v>
      </c>
      <c r="D2078" s="22"/>
      <c r="E2078" s="22" t="s">
        <v>36672</v>
      </c>
      <c r="F2078" s="22"/>
      <c r="G2078" s="22" t="s">
        <v>36673</v>
      </c>
      <c r="H2078" s="22" t="s">
        <v>59</v>
      </c>
      <c r="I2078" s="22"/>
      <c r="J2078" s="22"/>
      <c r="K2078" s="22"/>
      <c r="L2078" s="22"/>
      <c r="M2078" s="22"/>
      <c r="N2078" s="22"/>
      <c r="O2078" s="22"/>
      <c r="P2078" s="22"/>
    </row>
    <row r="2079" spans="1:16" x14ac:dyDescent="0.3">
      <c r="A2079" s="22" t="e">
        <f>VLOOKUP(B2079,web_archive!D:D,1,FALSE)</f>
        <v>#N/A</v>
      </c>
      <c r="B2079" s="22">
        <v>4760</v>
      </c>
      <c r="C2079" s="22" t="s">
        <v>14624</v>
      </c>
      <c r="D2079" s="22"/>
      <c r="E2079" s="22" t="s">
        <v>36674</v>
      </c>
      <c r="F2079" s="22"/>
      <c r="G2079" s="22" t="s">
        <v>36675</v>
      </c>
      <c r="H2079" s="22" t="s">
        <v>59</v>
      </c>
      <c r="I2079" s="22"/>
      <c r="J2079" s="22"/>
      <c r="K2079" s="22"/>
      <c r="L2079" s="22"/>
      <c r="M2079" s="22"/>
      <c r="N2079" s="22"/>
      <c r="O2079" s="22"/>
      <c r="P2079" s="22"/>
    </row>
    <row r="2080" spans="1:16" x14ac:dyDescent="0.3">
      <c r="A2080" s="22" t="e">
        <f>VLOOKUP(B2080,web_archive!D:D,1,FALSE)</f>
        <v>#N/A</v>
      </c>
      <c r="B2080" s="22">
        <v>4761</v>
      </c>
      <c r="C2080" s="22" t="s">
        <v>14626</v>
      </c>
      <c r="D2080" s="22"/>
      <c r="E2080" s="22" t="s">
        <v>36676</v>
      </c>
      <c r="F2080" s="22"/>
      <c r="G2080" s="22" t="s">
        <v>36677</v>
      </c>
      <c r="H2080" s="22" t="s">
        <v>59</v>
      </c>
      <c r="I2080" s="22"/>
      <c r="J2080" s="22"/>
      <c r="K2080" s="22"/>
      <c r="L2080" s="22"/>
      <c r="M2080" s="22"/>
      <c r="N2080" s="22"/>
      <c r="O2080" s="22"/>
      <c r="P2080" s="22"/>
    </row>
    <row r="2081" spans="1:16" x14ac:dyDescent="0.3">
      <c r="A2081" s="22" t="e">
        <f>VLOOKUP(B2081,web_archive!D:D,1,FALSE)</f>
        <v>#N/A</v>
      </c>
      <c r="B2081" s="22">
        <v>4762</v>
      </c>
      <c r="C2081" s="22" t="s">
        <v>36678</v>
      </c>
      <c r="D2081" s="22"/>
      <c r="E2081" s="22" t="s">
        <v>36679</v>
      </c>
      <c r="F2081" s="22"/>
      <c r="G2081" s="22" t="s">
        <v>36680</v>
      </c>
      <c r="H2081" s="22" t="s">
        <v>59</v>
      </c>
      <c r="I2081" s="22"/>
      <c r="J2081" s="22"/>
      <c r="K2081" s="22"/>
      <c r="L2081" s="22"/>
      <c r="M2081" s="22"/>
      <c r="N2081" s="22"/>
      <c r="O2081" s="22"/>
      <c r="P2081" s="22"/>
    </row>
    <row r="2082" spans="1:16" x14ac:dyDescent="0.3">
      <c r="A2082" s="22" t="e">
        <f>VLOOKUP(B2082,web_archive!D:D,1,FALSE)</f>
        <v>#N/A</v>
      </c>
      <c r="B2082" s="22">
        <v>4763</v>
      </c>
      <c r="C2082" s="22" t="s">
        <v>36681</v>
      </c>
      <c r="D2082" s="22"/>
      <c r="E2082" s="22" t="s">
        <v>36682</v>
      </c>
      <c r="F2082" s="22"/>
      <c r="G2082" s="22" t="s">
        <v>36683</v>
      </c>
      <c r="H2082" s="22" t="s">
        <v>59</v>
      </c>
      <c r="I2082" s="22"/>
      <c r="J2082" s="22"/>
      <c r="K2082" s="22"/>
      <c r="L2082" s="22"/>
      <c r="M2082" s="22"/>
      <c r="N2082" s="22"/>
      <c r="O2082" s="22"/>
      <c r="P2082" s="22"/>
    </row>
    <row r="2083" spans="1:16" x14ac:dyDescent="0.3">
      <c r="A2083" s="22" t="e">
        <f>VLOOKUP(B2083,web_archive!D:D,1,FALSE)</f>
        <v>#N/A</v>
      </c>
      <c r="B2083" s="22">
        <v>4764</v>
      </c>
      <c r="C2083" s="22" t="s">
        <v>14632</v>
      </c>
      <c r="D2083" s="22"/>
      <c r="E2083" s="22" t="s">
        <v>36684</v>
      </c>
      <c r="F2083" s="22"/>
      <c r="G2083" s="22" t="s">
        <v>34882</v>
      </c>
      <c r="H2083" s="22" t="s">
        <v>59</v>
      </c>
      <c r="I2083" s="22"/>
      <c r="J2083" s="22"/>
      <c r="K2083" s="22"/>
      <c r="L2083" s="22"/>
      <c r="M2083" s="22"/>
      <c r="N2083" s="22"/>
      <c r="O2083" s="22"/>
      <c r="P2083" s="22"/>
    </row>
    <row r="2084" spans="1:16" x14ac:dyDescent="0.3">
      <c r="A2084" s="22" t="e">
        <f>VLOOKUP(B2084,web_archive!D:D,1,FALSE)</f>
        <v>#N/A</v>
      </c>
      <c r="B2084" s="22">
        <v>4765</v>
      </c>
      <c r="C2084" s="22" t="s">
        <v>14634</v>
      </c>
      <c r="D2084" s="22"/>
      <c r="E2084" s="22" t="s">
        <v>36685</v>
      </c>
      <c r="F2084" s="22"/>
      <c r="G2084" s="22" t="s">
        <v>36686</v>
      </c>
      <c r="H2084" s="22" t="s">
        <v>59</v>
      </c>
      <c r="I2084" s="22"/>
      <c r="J2084" s="22"/>
      <c r="K2084" s="22"/>
      <c r="L2084" s="22"/>
      <c r="M2084" s="22"/>
      <c r="N2084" s="22"/>
      <c r="O2084" s="22"/>
      <c r="P2084" s="22"/>
    </row>
    <row r="2085" spans="1:16" x14ac:dyDescent="0.3">
      <c r="A2085" s="22" t="e">
        <f>VLOOKUP(B2085,web_archive!D:D,1,FALSE)</f>
        <v>#N/A</v>
      </c>
      <c r="B2085" s="22">
        <v>4766</v>
      </c>
      <c r="C2085" s="22" t="s">
        <v>14636</v>
      </c>
      <c r="D2085" s="22"/>
      <c r="E2085" s="22" t="s">
        <v>36687</v>
      </c>
      <c r="F2085" s="22"/>
      <c r="G2085" s="22" t="s">
        <v>36688</v>
      </c>
      <c r="H2085" s="22" t="s">
        <v>59</v>
      </c>
      <c r="I2085" s="22"/>
      <c r="J2085" s="22"/>
      <c r="K2085" s="22"/>
      <c r="L2085" s="22"/>
      <c r="M2085" s="22"/>
      <c r="N2085" s="22"/>
      <c r="O2085" s="22"/>
      <c r="P2085" s="22"/>
    </row>
    <row r="2086" spans="1:16" x14ac:dyDescent="0.3">
      <c r="A2086" s="22" t="e">
        <f>VLOOKUP(B2086,web_archive!D:D,1,FALSE)</f>
        <v>#N/A</v>
      </c>
      <c r="B2086" s="22">
        <v>4767</v>
      </c>
      <c r="C2086" s="22" t="s">
        <v>14638</v>
      </c>
      <c r="D2086" s="22"/>
      <c r="E2086" s="22" t="s">
        <v>36689</v>
      </c>
      <c r="F2086" s="22"/>
      <c r="G2086" s="22" t="s">
        <v>36688</v>
      </c>
      <c r="H2086" s="22" t="s">
        <v>59</v>
      </c>
      <c r="I2086" s="22"/>
      <c r="J2086" s="22"/>
      <c r="K2086" s="22"/>
      <c r="L2086" s="22"/>
      <c r="M2086" s="22"/>
      <c r="N2086" s="22"/>
      <c r="O2086" s="22"/>
      <c r="P2086" s="22"/>
    </row>
    <row r="2087" spans="1:16" x14ac:dyDescent="0.3">
      <c r="A2087" s="22">
        <f>VLOOKUP(B2087,web_archive!D:D,1,FALSE)</f>
        <v>5001</v>
      </c>
      <c r="B2087" s="22">
        <v>5001</v>
      </c>
      <c r="C2087" s="22" t="s">
        <v>5043</v>
      </c>
      <c r="D2087" s="22">
        <v>20</v>
      </c>
      <c r="E2087" s="22" t="s">
        <v>36690</v>
      </c>
      <c r="F2087" s="22"/>
      <c r="G2087" s="22" t="s">
        <v>34307</v>
      </c>
      <c r="H2087" s="22"/>
      <c r="I2087" s="22" t="s">
        <v>34162</v>
      </c>
      <c r="J2087" s="22">
        <v>3</v>
      </c>
      <c r="K2087" s="22">
        <v>1</v>
      </c>
      <c r="L2087" s="22" t="s">
        <v>60</v>
      </c>
      <c r="M2087" s="22"/>
      <c r="N2087" s="22"/>
      <c r="O2087" s="22"/>
      <c r="P2087" s="22"/>
    </row>
    <row r="2088" spans="1:16" x14ac:dyDescent="0.3">
      <c r="A2088" s="22">
        <f>VLOOKUP(B2088,web_archive!D:D,1,FALSE)</f>
        <v>5002</v>
      </c>
      <c r="B2088" s="22">
        <v>5002</v>
      </c>
      <c r="C2088" s="22" t="s">
        <v>4386</v>
      </c>
      <c r="D2088" s="22">
        <v>60</v>
      </c>
      <c r="E2088" s="22" t="s">
        <v>36691</v>
      </c>
      <c r="F2088" s="22" t="s">
        <v>36692</v>
      </c>
      <c r="G2088" s="22" t="s">
        <v>36693</v>
      </c>
      <c r="H2088" s="22"/>
      <c r="I2088" s="22" t="s">
        <v>34162</v>
      </c>
      <c r="J2088" s="22">
        <v>4</v>
      </c>
      <c r="K2088" s="22">
        <v>60</v>
      </c>
      <c r="L2088" s="22" t="s">
        <v>60</v>
      </c>
      <c r="M2088" s="22"/>
      <c r="N2088" s="22"/>
      <c r="O2088" s="22"/>
      <c r="P2088" s="22"/>
    </row>
    <row r="2089" spans="1:16" x14ac:dyDescent="0.3">
      <c r="A2089" s="22">
        <f>VLOOKUP(B2089,web_archive!D:D,1,FALSE)</f>
        <v>5003</v>
      </c>
      <c r="B2089" s="22">
        <v>5003</v>
      </c>
      <c r="C2089" s="22" t="s">
        <v>5668</v>
      </c>
      <c r="D2089" s="22">
        <v>10</v>
      </c>
      <c r="E2089" s="22" t="s">
        <v>36694</v>
      </c>
      <c r="F2089" s="22" t="s">
        <v>36135</v>
      </c>
      <c r="G2089" s="22" t="s">
        <v>34866</v>
      </c>
      <c r="H2089" s="22"/>
      <c r="I2089" s="22" t="s">
        <v>34162</v>
      </c>
      <c r="J2089" s="22">
        <v>1</v>
      </c>
      <c r="K2089" s="22">
        <v>0</v>
      </c>
      <c r="L2089" s="22" t="s">
        <v>60</v>
      </c>
      <c r="M2089" s="22"/>
      <c r="N2089" s="22"/>
      <c r="O2089" s="22"/>
      <c r="P2089" s="22"/>
    </row>
    <row r="2090" spans="1:16" x14ac:dyDescent="0.3">
      <c r="A2090" s="22" t="e">
        <f>VLOOKUP(B2090,web_archive!D:D,1,FALSE)</f>
        <v>#N/A</v>
      </c>
      <c r="B2090" s="22">
        <v>5004</v>
      </c>
      <c r="C2090" s="22" t="s">
        <v>14658</v>
      </c>
      <c r="D2090" s="22">
        <v>20</v>
      </c>
      <c r="E2090" s="22" t="s">
        <v>36695</v>
      </c>
      <c r="F2090" s="22"/>
      <c r="G2090" s="22" t="s">
        <v>36696</v>
      </c>
      <c r="H2090" s="22"/>
      <c r="I2090" s="22" t="s">
        <v>34185</v>
      </c>
      <c r="J2090" s="22">
        <v>0</v>
      </c>
      <c r="K2090" s="22">
        <v>0</v>
      </c>
      <c r="L2090" s="22" t="s">
        <v>24</v>
      </c>
      <c r="M2090" s="22"/>
      <c r="N2090" s="22"/>
      <c r="O2090" s="22"/>
      <c r="P2090" s="22"/>
    </row>
    <row r="2091" spans="1:16" x14ac:dyDescent="0.3">
      <c r="A2091" s="22">
        <f>VLOOKUP(B2091,web_archive!D:D,1,FALSE)</f>
        <v>5005</v>
      </c>
      <c r="B2091" s="22">
        <v>5005</v>
      </c>
      <c r="C2091" s="22" t="s">
        <v>4364</v>
      </c>
      <c r="D2091" s="22">
        <v>10</v>
      </c>
      <c r="E2091" s="22" t="s">
        <v>36697</v>
      </c>
      <c r="F2091" s="22" t="s">
        <v>36698</v>
      </c>
      <c r="G2091" s="22" t="s">
        <v>36699</v>
      </c>
      <c r="H2091" s="22"/>
      <c r="I2091" s="22" t="s">
        <v>34297</v>
      </c>
      <c r="J2091" s="22">
        <v>1</v>
      </c>
      <c r="K2091" s="22">
        <v>0</v>
      </c>
      <c r="L2091" s="22" t="s">
        <v>24</v>
      </c>
      <c r="M2091" s="22"/>
      <c r="N2091" s="22"/>
      <c r="O2091" s="22"/>
      <c r="P2091" s="22"/>
    </row>
    <row r="2092" spans="1:16" x14ac:dyDescent="0.3">
      <c r="A2092" s="22">
        <f>VLOOKUP(B2092,web_archive!D:D,1,FALSE)</f>
        <v>5006</v>
      </c>
      <c r="B2092" s="22">
        <v>5006</v>
      </c>
      <c r="C2092" s="22" t="s">
        <v>6310</v>
      </c>
      <c r="D2092" s="22">
        <v>10</v>
      </c>
      <c r="E2092" s="22" t="s">
        <v>36700</v>
      </c>
      <c r="F2092" s="22"/>
      <c r="G2092" s="22" t="s">
        <v>32712</v>
      </c>
      <c r="H2092" s="22"/>
      <c r="I2092" s="22" t="s">
        <v>34155</v>
      </c>
      <c r="J2092" s="22">
        <v>1</v>
      </c>
      <c r="K2092" s="22">
        <v>0</v>
      </c>
      <c r="L2092" s="22" t="s">
        <v>24</v>
      </c>
      <c r="M2092" s="22"/>
      <c r="N2092" s="22"/>
      <c r="O2092" s="22"/>
      <c r="P2092" s="22"/>
    </row>
    <row r="2093" spans="1:16" x14ac:dyDescent="0.3">
      <c r="A2093" s="22">
        <f>VLOOKUP(B2093,web_archive!D:D,1,FALSE)</f>
        <v>5007</v>
      </c>
      <c r="B2093" s="22">
        <v>5007</v>
      </c>
      <c r="C2093" s="22" t="s">
        <v>6152</v>
      </c>
      <c r="D2093" s="22">
        <v>20</v>
      </c>
      <c r="E2093" s="22" t="s">
        <v>36701</v>
      </c>
      <c r="F2093" s="22" t="s">
        <v>36702</v>
      </c>
      <c r="G2093" s="22" t="s">
        <v>36703</v>
      </c>
      <c r="H2093" s="22"/>
      <c r="I2093" s="22" t="s">
        <v>34162</v>
      </c>
      <c r="J2093" s="22">
        <v>3</v>
      </c>
      <c r="K2093" s="22">
        <v>55</v>
      </c>
      <c r="L2093" s="22" t="s">
        <v>60</v>
      </c>
      <c r="M2093" s="22"/>
      <c r="N2093" s="22"/>
      <c r="O2093" s="22"/>
      <c r="P2093" s="22"/>
    </row>
    <row r="2094" spans="1:16" x14ac:dyDescent="0.3">
      <c r="A2094" s="22">
        <f>VLOOKUP(B2094,web_archive!D:D,1,FALSE)</f>
        <v>5009</v>
      </c>
      <c r="B2094" s="22">
        <v>5009</v>
      </c>
      <c r="C2094" s="22" t="s">
        <v>8663</v>
      </c>
      <c r="D2094" s="22">
        <v>50</v>
      </c>
      <c r="E2094" s="22" t="s">
        <v>36704</v>
      </c>
      <c r="F2094" s="22" t="s">
        <v>36705</v>
      </c>
      <c r="G2094" s="22" t="s">
        <v>36706</v>
      </c>
      <c r="H2094" s="22"/>
      <c r="I2094" s="22" t="s">
        <v>34162</v>
      </c>
      <c r="J2094" s="22">
        <v>3</v>
      </c>
      <c r="K2094" s="22">
        <v>0</v>
      </c>
      <c r="L2094" s="22" t="s">
        <v>60</v>
      </c>
      <c r="M2094" s="22"/>
      <c r="N2094" s="22"/>
      <c r="O2094" s="22"/>
      <c r="P2094" s="22"/>
    </row>
    <row r="2095" spans="1:16" x14ac:dyDescent="0.3">
      <c r="A2095" s="22">
        <f>VLOOKUP(B2095,web_archive!D:D,1,FALSE)</f>
        <v>5010</v>
      </c>
      <c r="B2095" s="22">
        <v>5010</v>
      </c>
      <c r="C2095" s="22" t="s">
        <v>5490</v>
      </c>
      <c r="D2095" s="22">
        <v>10</v>
      </c>
      <c r="E2095" s="22" t="s">
        <v>36707</v>
      </c>
      <c r="F2095" s="22" t="s">
        <v>34267</v>
      </c>
      <c r="G2095" s="22" t="s">
        <v>32712</v>
      </c>
      <c r="H2095" s="22"/>
      <c r="I2095" s="22" t="s">
        <v>34162</v>
      </c>
      <c r="J2095" s="22">
        <v>3</v>
      </c>
      <c r="K2095" s="22">
        <v>0</v>
      </c>
      <c r="L2095" s="22" t="s">
        <v>60</v>
      </c>
      <c r="M2095" s="22"/>
      <c r="N2095" s="22"/>
      <c r="O2095" s="22"/>
      <c r="P2095" s="22"/>
    </row>
    <row r="2096" spans="1:16" x14ac:dyDescent="0.3">
      <c r="A2096" s="22">
        <f>VLOOKUP(B2096,web_archive!D:D,1,FALSE)</f>
        <v>5011</v>
      </c>
      <c r="B2096" s="22">
        <v>5011</v>
      </c>
      <c r="C2096" s="22" t="s">
        <v>395</v>
      </c>
      <c r="D2096" s="22">
        <v>10</v>
      </c>
      <c r="E2096" s="22" t="s">
        <v>36708</v>
      </c>
      <c r="F2096" s="22" t="s">
        <v>36709</v>
      </c>
      <c r="G2096" s="22" t="s">
        <v>32712</v>
      </c>
      <c r="H2096" s="22"/>
      <c r="I2096" s="22" t="s">
        <v>34162</v>
      </c>
      <c r="J2096" s="22">
        <v>3</v>
      </c>
      <c r="K2096" s="22">
        <v>0</v>
      </c>
      <c r="L2096" s="22" t="s">
        <v>60</v>
      </c>
      <c r="M2096" s="22"/>
      <c r="N2096" s="22"/>
      <c r="O2096" s="22"/>
      <c r="P2096" s="22"/>
    </row>
    <row r="2097" spans="1:16" x14ac:dyDescent="0.3">
      <c r="A2097" s="22" t="e">
        <f>VLOOKUP(B2097,web_archive!D:D,1,FALSE)</f>
        <v>#N/A</v>
      </c>
      <c r="B2097" s="22">
        <v>5013</v>
      </c>
      <c r="C2097" s="22" t="s">
        <v>14662</v>
      </c>
      <c r="D2097" s="22">
        <v>10</v>
      </c>
      <c r="E2097" s="22" t="s">
        <v>36710</v>
      </c>
      <c r="F2097" s="22"/>
      <c r="G2097" s="22" t="s">
        <v>36711</v>
      </c>
      <c r="H2097" s="22"/>
      <c r="I2097" s="22" t="s">
        <v>34162</v>
      </c>
      <c r="J2097" s="22">
        <v>5</v>
      </c>
      <c r="K2097" s="22">
        <v>0</v>
      </c>
      <c r="L2097" s="22" t="s">
        <v>60</v>
      </c>
      <c r="M2097" s="22"/>
      <c r="N2097" s="22"/>
      <c r="O2097" s="22"/>
      <c r="P2097" s="22"/>
    </row>
    <row r="2098" spans="1:16" x14ac:dyDescent="0.3">
      <c r="A2098" s="22">
        <f>VLOOKUP(B2098,web_archive!D:D,1,FALSE)</f>
        <v>5014</v>
      </c>
      <c r="B2098" s="22">
        <v>5014</v>
      </c>
      <c r="C2098" s="22" t="s">
        <v>3927</v>
      </c>
      <c r="D2098" s="22">
        <v>30</v>
      </c>
      <c r="E2098" s="22" t="s">
        <v>36712</v>
      </c>
      <c r="F2098" s="22" t="s">
        <v>35581</v>
      </c>
      <c r="G2098" s="22" t="s">
        <v>32712</v>
      </c>
      <c r="H2098" s="22"/>
      <c r="I2098" s="22" t="s">
        <v>34155</v>
      </c>
      <c r="J2098" s="22">
        <v>2</v>
      </c>
      <c r="K2098" s="22">
        <v>65</v>
      </c>
      <c r="L2098" s="22" t="s">
        <v>24</v>
      </c>
      <c r="M2098" s="22"/>
      <c r="N2098" s="22"/>
      <c r="O2098" s="22"/>
      <c r="P2098" s="22"/>
    </row>
    <row r="2099" spans="1:16" x14ac:dyDescent="0.3">
      <c r="A2099" s="22">
        <f>VLOOKUP(B2099,web_archive!D:D,1,FALSE)</f>
        <v>5015</v>
      </c>
      <c r="B2099" s="22">
        <v>5015</v>
      </c>
      <c r="C2099" s="22" t="s">
        <v>3529</v>
      </c>
      <c r="D2099" s="22">
        <v>20</v>
      </c>
      <c r="E2099" s="22" t="s">
        <v>36713</v>
      </c>
      <c r="F2099" s="22" t="s">
        <v>36714</v>
      </c>
      <c r="G2099" s="22" t="s">
        <v>32712</v>
      </c>
      <c r="H2099" s="22"/>
      <c r="I2099" s="22" t="s">
        <v>34162</v>
      </c>
      <c r="J2099" s="22">
        <v>3</v>
      </c>
      <c r="K2099" s="22">
        <v>0</v>
      </c>
      <c r="L2099" s="22" t="s">
        <v>24</v>
      </c>
      <c r="M2099" s="22"/>
      <c r="N2099" s="22"/>
      <c r="O2099" s="22"/>
      <c r="P2099" s="22"/>
    </row>
    <row r="2100" spans="1:16" x14ac:dyDescent="0.3">
      <c r="A2100" s="22">
        <f>VLOOKUP(B2100,web_archive!D:D,1,FALSE)</f>
        <v>5016</v>
      </c>
      <c r="B2100" s="22">
        <v>5016</v>
      </c>
      <c r="C2100" s="22" t="s">
        <v>1528</v>
      </c>
      <c r="D2100" s="22">
        <v>10</v>
      </c>
      <c r="E2100" s="22" t="s">
        <v>36715</v>
      </c>
      <c r="F2100" s="22"/>
      <c r="G2100" s="22" t="s">
        <v>32712</v>
      </c>
      <c r="H2100" s="22"/>
      <c r="I2100" s="22" t="s">
        <v>34162</v>
      </c>
      <c r="J2100" s="22">
        <v>2</v>
      </c>
      <c r="K2100" s="22">
        <v>0</v>
      </c>
      <c r="L2100" s="22" t="s">
        <v>60</v>
      </c>
      <c r="M2100" s="22"/>
      <c r="N2100" s="22"/>
      <c r="O2100" s="22"/>
      <c r="P2100" s="22"/>
    </row>
    <row r="2101" spans="1:16" x14ac:dyDescent="0.3">
      <c r="A2101" s="22">
        <f>VLOOKUP(B2101,web_archive!D:D,1,FALSE)</f>
        <v>5017</v>
      </c>
      <c r="B2101" s="22">
        <v>5017</v>
      </c>
      <c r="C2101" s="22" t="s">
        <v>1418</v>
      </c>
      <c r="D2101" s="22">
        <v>80</v>
      </c>
      <c r="E2101" s="22" t="s">
        <v>36716</v>
      </c>
      <c r="F2101" s="22" t="s">
        <v>36717</v>
      </c>
      <c r="G2101" s="22" t="s">
        <v>36718</v>
      </c>
      <c r="H2101" s="22"/>
      <c r="I2101" s="22" t="s">
        <v>34162</v>
      </c>
      <c r="J2101" s="22">
        <v>7</v>
      </c>
      <c r="K2101" s="22">
        <v>70</v>
      </c>
      <c r="L2101" s="22" t="s">
        <v>60</v>
      </c>
      <c r="M2101" s="22"/>
      <c r="N2101" s="22"/>
      <c r="O2101" s="22"/>
      <c r="P2101" s="22"/>
    </row>
    <row r="2102" spans="1:16" x14ac:dyDescent="0.3">
      <c r="A2102" s="22" t="e">
        <f>VLOOKUP(B2102,web_archive!D:D,1,FALSE)</f>
        <v>#N/A</v>
      </c>
      <c r="B2102" s="22">
        <v>5018</v>
      </c>
      <c r="C2102" s="22" t="s">
        <v>14664</v>
      </c>
      <c r="D2102" s="22">
        <v>30</v>
      </c>
      <c r="E2102" s="22" t="s">
        <v>36719</v>
      </c>
      <c r="F2102" s="22"/>
      <c r="G2102" s="22" t="s">
        <v>34301</v>
      </c>
      <c r="H2102" s="22"/>
      <c r="I2102" s="22" t="s">
        <v>34162</v>
      </c>
      <c r="J2102" s="22">
        <v>4</v>
      </c>
      <c r="K2102" s="22">
        <v>0</v>
      </c>
      <c r="L2102" s="22" t="s">
        <v>60</v>
      </c>
      <c r="M2102" s="22"/>
      <c r="N2102" s="22"/>
      <c r="O2102" s="22"/>
      <c r="P2102" s="22"/>
    </row>
    <row r="2103" spans="1:16" x14ac:dyDescent="0.3">
      <c r="A2103" s="22">
        <f>VLOOKUP(B2103,web_archive!D:D,1,FALSE)</f>
        <v>5019</v>
      </c>
      <c r="B2103" s="22">
        <v>5019</v>
      </c>
      <c r="C2103" s="22" t="s">
        <v>2498</v>
      </c>
      <c r="D2103" s="22">
        <v>50</v>
      </c>
      <c r="E2103" s="22" t="s">
        <v>36720</v>
      </c>
      <c r="F2103" s="22" t="s">
        <v>32753</v>
      </c>
      <c r="G2103" s="22" t="s">
        <v>34901</v>
      </c>
      <c r="H2103" s="22"/>
      <c r="I2103" s="22" t="s">
        <v>34162</v>
      </c>
      <c r="J2103" s="22">
        <v>5</v>
      </c>
      <c r="K2103" s="22">
        <v>0</v>
      </c>
      <c r="L2103" s="22" t="s">
        <v>60</v>
      </c>
      <c r="M2103" s="22"/>
      <c r="N2103" s="22"/>
      <c r="O2103" s="22"/>
      <c r="P2103" s="22"/>
    </row>
    <row r="2104" spans="1:16" x14ac:dyDescent="0.3">
      <c r="A2104" s="22">
        <f>VLOOKUP(B2104,web_archive!D:D,1,FALSE)</f>
        <v>5020</v>
      </c>
      <c r="B2104" s="22">
        <v>5020</v>
      </c>
      <c r="C2104" s="22" t="s">
        <v>5702</v>
      </c>
      <c r="D2104" s="22">
        <v>50</v>
      </c>
      <c r="E2104" s="22" t="s">
        <v>36721</v>
      </c>
      <c r="F2104" s="22"/>
      <c r="G2104" s="22" t="s">
        <v>34168</v>
      </c>
      <c r="H2104" s="22"/>
      <c r="I2104" s="22" t="s">
        <v>34162</v>
      </c>
      <c r="J2104" s="22">
        <v>3</v>
      </c>
      <c r="K2104" s="22">
        <v>0</v>
      </c>
      <c r="L2104" s="22" t="s">
        <v>60</v>
      </c>
      <c r="M2104" s="22"/>
      <c r="N2104" s="22"/>
      <c r="O2104" s="22"/>
      <c r="P2104" s="22"/>
    </row>
    <row r="2105" spans="1:16" x14ac:dyDescent="0.3">
      <c r="A2105" s="22" t="e">
        <f>VLOOKUP(B2105,web_archive!D:D,1,FALSE)</f>
        <v>#N/A</v>
      </c>
      <c r="B2105" s="22">
        <v>5021</v>
      </c>
      <c r="C2105" s="22" t="s">
        <v>14666</v>
      </c>
      <c r="D2105" s="22">
        <v>120</v>
      </c>
      <c r="E2105" s="22" t="s">
        <v>36722</v>
      </c>
      <c r="F2105" s="22"/>
      <c r="G2105" s="22" t="s">
        <v>36723</v>
      </c>
      <c r="H2105" s="22"/>
      <c r="I2105" s="22" t="s">
        <v>34162</v>
      </c>
      <c r="J2105" s="22">
        <v>4</v>
      </c>
      <c r="K2105" s="22">
        <v>38</v>
      </c>
      <c r="L2105" s="22" t="s">
        <v>60</v>
      </c>
      <c r="M2105" s="22"/>
      <c r="N2105" s="22"/>
      <c r="O2105" s="22"/>
      <c r="P2105" s="22"/>
    </row>
    <row r="2106" spans="1:16" x14ac:dyDescent="0.3">
      <c r="A2106" s="22" t="e">
        <f>VLOOKUP(B2106,web_archive!D:D,1,FALSE)</f>
        <v>#N/A</v>
      </c>
      <c r="B2106" s="22">
        <v>5022</v>
      </c>
      <c r="C2106" s="22" t="s">
        <v>14668</v>
      </c>
      <c r="D2106" s="22">
        <v>240</v>
      </c>
      <c r="E2106" s="22" t="s">
        <v>36724</v>
      </c>
      <c r="F2106" s="22"/>
      <c r="G2106" s="22" t="s">
        <v>36725</v>
      </c>
      <c r="H2106" s="22"/>
      <c r="I2106" s="22" t="s">
        <v>34195</v>
      </c>
      <c r="J2106" s="22">
        <v>4</v>
      </c>
      <c r="K2106" s="22">
        <v>0</v>
      </c>
      <c r="L2106" s="22" t="s">
        <v>60</v>
      </c>
      <c r="M2106" s="22"/>
      <c r="N2106" s="22"/>
      <c r="O2106" s="22"/>
      <c r="P2106" s="22"/>
    </row>
    <row r="2107" spans="1:16" x14ac:dyDescent="0.3">
      <c r="A2107" s="22">
        <f>VLOOKUP(B2107,web_archive!D:D,1,FALSE)</f>
        <v>5024</v>
      </c>
      <c r="B2107" s="22">
        <v>5024</v>
      </c>
      <c r="C2107" s="22" t="s">
        <v>5012</v>
      </c>
      <c r="D2107" s="22">
        <v>100</v>
      </c>
      <c r="E2107" s="22" t="s">
        <v>36726</v>
      </c>
      <c r="F2107" s="22"/>
      <c r="G2107" s="22" t="s">
        <v>32712</v>
      </c>
      <c r="H2107" s="22"/>
      <c r="I2107" s="22" t="s">
        <v>34162</v>
      </c>
      <c r="J2107" s="22">
        <v>1</v>
      </c>
      <c r="K2107" s="22">
        <v>0</v>
      </c>
      <c r="L2107" s="22" t="s">
        <v>60</v>
      </c>
      <c r="M2107" s="22"/>
      <c r="N2107" s="22"/>
      <c r="O2107" s="22"/>
      <c r="P2107" s="22"/>
    </row>
    <row r="2108" spans="1:16" x14ac:dyDescent="0.3">
      <c r="A2108" s="22" t="e">
        <f>VLOOKUP(B2108,web_archive!D:D,1,FALSE)</f>
        <v>#N/A</v>
      </c>
      <c r="B2108" s="22">
        <v>5025</v>
      </c>
      <c r="C2108" s="22" t="s">
        <v>14672</v>
      </c>
      <c r="D2108" s="22">
        <v>160</v>
      </c>
      <c r="E2108" s="22" t="s">
        <v>36727</v>
      </c>
      <c r="F2108" s="22"/>
      <c r="G2108" s="22" t="s">
        <v>36728</v>
      </c>
      <c r="H2108" s="22"/>
      <c r="I2108" s="22" t="s">
        <v>34162</v>
      </c>
      <c r="J2108" s="22">
        <v>5</v>
      </c>
      <c r="K2108" s="22">
        <v>74</v>
      </c>
      <c r="L2108" s="22" t="s">
        <v>60</v>
      </c>
      <c r="M2108" s="22"/>
      <c r="N2108" s="22"/>
      <c r="O2108" s="22"/>
      <c r="P2108" s="22"/>
    </row>
    <row r="2109" spans="1:16" x14ac:dyDescent="0.3">
      <c r="A2109" s="22">
        <f>VLOOKUP(B2109,web_archive!D:D,1,FALSE)</f>
        <v>5026</v>
      </c>
      <c r="B2109" s="22">
        <v>5026</v>
      </c>
      <c r="C2109" s="22" t="s">
        <v>5020</v>
      </c>
      <c r="D2109" s="22">
        <v>30</v>
      </c>
      <c r="E2109" s="22" t="s">
        <v>36729</v>
      </c>
      <c r="F2109" s="22"/>
      <c r="G2109" s="22" t="s">
        <v>33016</v>
      </c>
      <c r="H2109" s="22"/>
      <c r="I2109" s="22" t="s">
        <v>34162</v>
      </c>
      <c r="J2109" s="22">
        <v>1</v>
      </c>
      <c r="K2109" s="22">
        <v>50</v>
      </c>
      <c r="L2109" s="22" t="s">
        <v>60</v>
      </c>
      <c r="M2109" s="22"/>
      <c r="N2109" s="22"/>
      <c r="O2109" s="22"/>
      <c r="P2109" s="22"/>
    </row>
    <row r="2110" spans="1:16" x14ac:dyDescent="0.3">
      <c r="A2110" s="22">
        <f>VLOOKUP(B2110,web_archive!D:D,1,FALSE)</f>
        <v>5027</v>
      </c>
      <c r="B2110" s="22">
        <v>5027</v>
      </c>
      <c r="C2110" s="22" t="s">
        <v>10808</v>
      </c>
      <c r="D2110" s="22">
        <v>30</v>
      </c>
      <c r="E2110" s="22" t="s">
        <v>36730</v>
      </c>
      <c r="F2110" s="22"/>
      <c r="G2110" s="22" t="s">
        <v>36731</v>
      </c>
      <c r="H2110" s="22"/>
      <c r="I2110" s="22" t="s">
        <v>34162</v>
      </c>
      <c r="J2110" s="22">
        <v>1</v>
      </c>
      <c r="K2110" s="22">
        <v>0</v>
      </c>
      <c r="L2110" s="22" t="s">
        <v>60</v>
      </c>
      <c r="M2110" s="22"/>
      <c r="N2110" s="22"/>
      <c r="O2110" s="22"/>
      <c r="P2110" s="22"/>
    </row>
    <row r="2111" spans="1:16" x14ac:dyDescent="0.3">
      <c r="A2111" s="22">
        <f>VLOOKUP(B2111,web_archive!D:D,1,FALSE)</f>
        <v>5028</v>
      </c>
      <c r="B2111" s="22">
        <v>5028</v>
      </c>
      <c r="C2111" s="22" t="s">
        <v>1823</v>
      </c>
      <c r="D2111" s="22">
        <v>15</v>
      </c>
      <c r="E2111" s="22" t="s">
        <v>36732</v>
      </c>
      <c r="F2111" s="22"/>
      <c r="G2111" s="22" t="s">
        <v>32712</v>
      </c>
      <c r="H2111" s="22"/>
      <c r="I2111" s="22" t="s">
        <v>34162</v>
      </c>
      <c r="J2111" s="22">
        <v>0</v>
      </c>
      <c r="K2111" s="22">
        <v>0</v>
      </c>
      <c r="L2111" s="22" t="s">
        <v>60</v>
      </c>
      <c r="M2111" s="22"/>
      <c r="N2111" s="22"/>
      <c r="O2111" s="22"/>
      <c r="P2111" s="22"/>
    </row>
    <row r="2112" spans="1:16" x14ac:dyDescent="0.3">
      <c r="A2112" s="22">
        <f>VLOOKUP(B2112,web_archive!D:D,1,FALSE)</f>
        <v>5029</v>
      </c>
      <c r="B2112" s="22">
        <v>5029</v>
      </c>
      <c r="C2112" s="22" t="s">
        <v>9498</v>
      </c>
      <c r="D2112" s="22">
        <v>90</v>
      </c>
      <c r="E2112" s="22" t="s">
        <v>36733</v>
      </c>
      <c r="F2112" s="22"/>
      <c r="G2112" s="22" t="s">
        <v>32712</v>
      </c>
      <c r="H2112" s="22"/>
      <c r="I2112" s="22" t="s">
        <v>34162</v>
      </c>
      <c r="J2112" s="22">
        <v>3</v>
      </c>
      <c r="K2112" s="22">
        <v>20</v>
      </c>
      <c r="L2112" s="22" t="s">
        <v>60</v>
      </c>
      <c r="M2112" s="22"/>
      <c r="N2112" s="22"/>
      <c r="O2112" s="22"/>
      <c r="P2112" s="22"/>
    </row>
    <row r="2113" spans="1:16" x14ac:dyDescent="0.3">
      <c r="A2113" s="22" t="e">
        <f>VLOOKUP(B2113,web_archive!D:D,1,FALSE)</f>
        <v>#N/A</v>
      </c>
      <c r="B2113" s="22">
        <v>5031</v>
      </c>
      <c r="C2113" s="22" t="s">
        <v>14674</v>
      </c>
      <c r="D2113" s="22">
        <v>150</v>
      </c>
      <c r="E2113" s="22" t="s">
        <v>36734</v>
      </c>
      <c r="F2113" s="22"/>
      <c r="G2113" s="22" t="s">
        <v>33664</v>
      </c>
      <c r="H2113" s="22"/>
      <c r="I2113" s="22" t="s">
        <v>34162</v>
      </c>
      <c r="J2113" s="22">
        <v>4</v>
      </c>
      <c r="K2113" s="22">
        <v>55</v>
      </c>
      <c r="L2113" s="22" t="s">
        <v>60</v>
      </c>
      <c r="M2113" s="22"/>
      <c r="N2113" s="22"/>
      <c r="O2113" s="22"/>
      <c r="P2113" s="22"/>
    </row>
    <row r="2114" spans="1:16" x14ac:dyDescent="0.3">
      <c r="A2114" s="22" t="e">
        <f>VLOOKUP(B2114,web_archive!D:D,1,FALSE)</f>
        <v>#N/A</v>
      </c>
      <c r="B2114" s="22">
        <v>5032</v>
      </c>
      <c r="C2114" s="22" t="s">
        <v>14677</v>
      </c>
      <c r="D2114" s="22">
        <v>80</v>
      </c>
      <c r="E2114" s="22" t="s">
        <v>36735</v>
      </c>
      <c r="F2114" s="22"/>
      <c r="G2114" s="22" t="s">
        <v>32712</v>
      </c>
      <c r="H2114" s="22"/>
      <c r="I2114" s="22" t="s">
        <v>34162</v>
      </c>
      <c r="J2114" s="22">
        <v>1</v>
      </c>
      <c r="K2114" s="22">
        <v>0</v>
      </c>
      <c r="L2114" s="22" t="s">
        <v>60</v>
      </c>
      <c r="M2114" s="22"/>
      <c r="N2114" s="22"/>
      <c r="O2114" s="22"/>
      <c r="P2114" s="22"/>
    </row>
    <row r="2115" spans="1:16" x14ac:dyDescent="0.3">
      <c r="A2115" s="22">
        <f>VLOOKUP(B2115,web_archive!D:D,1,FALSE)</f>
        <v>5033</v>
      </c>
      <c r="B2115" s="22">
        <v>5033</v>
      </c>
      <c r="C2115" s="22" t="s">
        <v>9252</v>
      </c>
      <c r="D2115" s="22">
        <v>90</v>
      </c>
      <c r="E2115" s="22" t="s">
        <v>36736</v>
      </c>
      <c r="F2115" s="22"/>
      <c r="G2115" s="22" t="s">
        <v>32712</v>
      </c>
      <c r="H2115" s="22"/>
      <c r="I2115" s="22" t="s">
        <v>34162</v>
      </c>
      <c r="J2115" s="22">
        <v>3</v>
      </c>
      <c r="K2115" s="22">
        <v>50</v>
      </c>
      <c r="L2115" s="22" t="s">
        <v>60</v>
      </c>
      <c r="M2115" s="22"/>
      <c r="N2115" s="22"/>
      <c r="O2115" s="22"/>
      <c r="P2115" s="22"/>
    </row>
    <row r="2116" spans="1:16" x14ac:dyDescent="0.3">
      <c r="A2116" s="22">
        <f>VLOOKUP(B2116,web_archive!D:D,1,FALSE)</f>
        <v>5034</v>
      </c>
      <c r="B2116" s="22">
        <v>5034</v>
      </c>
      <c r="C2116" s="22" t="s">
        <v>6079</v>
      </c>
      <c r="D2116" s="22">
        <v>50</v>
      </c>
      <c r="E2116" s="22" t="s">
        <v>36737</v>
      </c>
      <c r="F2116" s="22"/>
      <c r="G2116" s="22" t="s">
        <v>32712</v>
      </c>
      <c r="H2116" s="22"/>
      <c r="I2116" s="22" t="s">
        <v>34162</v>
      </c>
      <c r="J2116" s="22">
        <v>0</v>
      </c>
      <c r="K2116" s="22">
        <v>0</v>
      </c>
      <c r="L2116" s="22" t="s">
        <v>60</v>
      </c>
      <c r="M2116" s="22"/>
      <c r="N2116" s="22"/>
      <c r="O2116" s="22"/>
      <c r="P2116" s="22"/>
    </row>
    <row r="2117" spans="1:16" x14ac:dyDescent="0.3">
      <c r="A2117" s="22" t="e">
        <f>VLOOKUP(B2117,web_archive!D:D,1,FALSE)</f>
        <v>#N/A</v>
      </c>
      <c r="B2117" s="22">
        <v>5036</v>
      </c>
      <c r="C2117" s="22" t="s">
        <v>14679</v>
      </c>
      <c r="D2117" s="22">
        <v>25</v>
      </c>
      <c r="E2117" s="22" t="s">
        <v>36738</v>
      </c>
      <c r="F2117" s="22"/>
      <c r="G2117" s="22" t="s">
        <v>32712</v>
      </c>
      <c r="H2117" s="22"/>
      <c r="I2117" s="22" t="s">
        <v>34162</v>
      </c>
      <c r="J2117" s="22">
        <v>1</v>
      </c>
      <c r="K2117" s="22">
        <v>10</v>
      </c>
      <c r="L2117" s="22" t="s">
        <v>60</v>
      </c>
      <c r="M2117" s="22"/>
      <c r="N2117" s="22"/>
      <c r="O2117" s="22"/>
      <c r="P2117" s="22"/>
    </row>
    <row r="2118" spans="1:16" x14ac:dyDescent="0.3">
      <c r="A2118" s="22">
        <f>VLOOKUP(B2118,web_archive!D:D,1,FALSE)</f>
        <v>5037</v>
      </c>
      <c r="B2118" s="22">
        <v>5037</v>
      </c>
      <c r="C2118" s="22" t="s">
        <v>4290</v>
      </c>
      <c r="D2118" s="22">
        <v>15</v>
      </c>
      <c r="E2118" s="22" t="s">
        <v>36739</v>
      </c>
      <c r="F2118" s="22" t="s">
        <v>36740</v>
      </c>
      <c r="G2118" s="22" t="s">
        <v>32712</v>
      </c>
      <c r="H2118" s="22"/>
      <c r="I2118" s="22" t="s">
        <v>34162</v>
      </c>
      <c r="J2118" s="22">
        <v>4</v>
      </c>
      <c r="K2118" s="22">
        <v>5</v>
      </c>
      <c r="L2118" s="22" t="s">
        <v>24</v>
      </c>
      <c r="M2118" s="22"/>
      <c r="N2118" s="22"/>
      <c r="O2118" s="22"/>
      <c r="P2118" s="22"/>
    </row>
    <row r="2119" spans="1:16" x14ac:dyDescent="0.3">
      <c r="A2119" s="22">
        <f>VLOOKUP(B2119,web_archive!D:D,1,FALSE)</f>
        <v>5038</v>
      </c>
      <c r="B2119" s="22">
        <v>5038</v>
      </c>
      <c r="C2119" s="22" t="s">
        <v>2957</v>
      </c>
      <c r="D2119" s="22">
        <v>80</v>
      </c>
      <c r="E2119" s="22" t="s">
        <v>36741</v>
      </c>
      <c r="F2119" s="22"/>
      <c r="G2119" s="22" t="s">
        <v>36742</v>
      </c>
      <c r="H2119" s="22"/>
      <c r="I2119" s="22" t="s">
        <v>34162</v>
      </c>
      <c r="J2119" s="22">
        <v>2</v>
      </c>
      <c r="K2119" s="22">
        <v>64</v>
      </c>
      <c r="L2119" s="22" t="s">
        <v>60</v>
      </c>
      <c r="M2119" s="22"/>
      <c r="N2119" s="22"/>
      <c r="O2119" s="22"/>
      <c r="P2119" s="22"/>
    </row>
    <row r="2120" spans="1:16" x14ac:dyDescent="0.3">
      <c r="A2120" s="22">
        <f>VLOOKUP(B2120,web_archive!D:D,1,FALSE)</f>
        <v>5039</v>
      </c>
      <c r="B2120" s="22">
        <v>5039</v>
      </c>
      <c r="C2120" s="22" t="s">
        <v>6843</v>
      </c>
      <c r="D2120" s="22">
        <v>40</v>
      </c>
      <c r="E2120" s="22" t="s">
        <v>36743</v>
      </c>
      <c r="F2120" s="22"/>
      <c r="G2120" s="22" t="s">
        <v>32712</v>
      </c>
      <c r="H2120" s="22"/>
      <c r="I2120" s="22" t="s">
        <v>34162</v>
      </c>
      <c r="J2120" s="22">
        <v>4</v>
      </c>
      <c r="K2120" s="22">
        <v>19</v>
      </c>
      <c r="L2120" s="22" t="s">
        <v>24</v>
      </c>
      <c r="M2120" s="22"/>
      <c r="N2120" s="22"/>
      <c r="O2120" s="22"/>
      <c r="P2120" s="22"/>
    </row>
    <row r="2121" spans="1:16" x14ac:dyDescent="0.3">
      <c r="A2121" s="22">
        <f>VLOOKUP(B2121,web_archive!D:D,1,FALSE)</f>
        <v>5040</v>
      </c>
      <c r="B2121" s="22">
        <v>5040</v>
      </c>
      <c r="C2121" s="22" t="s">
        <v>1383</v>
      </c>
      <c r="D2121" s="22">
        <v>10</v>
      </c>
      <c r="E2121" s="22" t="s">
        <v>36744</v>
      </c>
      <c r="F2121" s="22"/>
      <c r="G2121" s="22" t="s">
        <v>32712</v>
      </c>
      <c r="H2121" s="22"/>
      <c r="I2121" s="22" t="s">
        <v>34155</v>
      </c>
      <c r="J2121" s="22">
        <v>0</v>
      </c>
      <c r="K2121" s="22">
        <v>0</v>
      </c>
      <c r="L2121" s="22" t="s">
        <v>24</v>
      </c>
      <c r="M2121" s="22"/>
      <c r="N2121" s="22"/>
      <c r="O2121" s="22"/>
      <c r="P2121" s="22"/>
    </row>
    <row r="2122" spans="1:16" x14ac:dyDescent="0.3">
      <c r="A2122" s="22">
        <f>VLOOKUP(B2122,web_archive!D:D,1,FALSE)</f>
        <v>5041</v>
      </c>
      <c r="B2122" s="22">
        <v>5041</v>
      </c>
      <c r="C2122" s="22" t="s">
        <v>5062</v>
      </c>
      <c r="D2122" s="22">
        <v>10</v>
      </c>
      <c r="E2122" s="22" t="s">
        <v>36745</v>
      </c>
      <c r="F2122" s="22"/>
      <c r="G2122" s="22" t="s">
        <v>32712</v>
      </c>
      <c r="H2122" s="22"/>
      <c r="I2122" s="22" t="s">
        <v>34162</v>
      </c>
      <c r="J2122" s="22">
        <v>0</v>
      </c>
      <c r="K2122" s="22">
        <v>0</v>
      </c>
      <c r="L2122" s="22" t="s">
        <v>60</v>
      </c>
      <c r="M2122" s="22"/>
      <c r="N2122" s="22"/>
      <c r="O2122" s="22"/>
      <c r="P2122" s="22"/>
    </row>
    <row r="2123" spans="1:16" x14ac:dyDescent="0.3">
      <c r="A2123" s="22">
        <f>VLOOKUP(B2123,web_archive!D:D,1,FALSE)</f>
        <v>5042</v>
      </c>
      <c r="B2123" s="22">
        <v>5042</v>
      </c>
      <c r="C2123" s="22" t="s">
        <v>4926</v>
      </c>
      <c r="D2123" s="22">
        <v>15</v>
      </c>
      <c r="E2123" s="22" t="s">
        <v>36746</v>
      </c>
      <c r="F2123" s="22" t="s">
        <v>36747</v>
      </c>
      <c r="G2123" s="22" t="s">
        <v>32712</v>
      </c>
      <c r="H2123" s="22"/>
      <c r="I2123" s="22" t="s">
        <v>34162</v>
      </c>
      <c r="J2123" s="22">
        <v>0</v>
      </c>
      <c r="K2123" s="22">
        <v>14</v>
      </c>
      <c r="L2123" s="22" t="s">
        <v>60</v>
      </c>
      <c r="M2123" s="22"/>
      <c r="N2123" s="22"/>
      <c r="O2123" s="22"/>
      <c r="P2123" s="22"/>
    </row>
    <row r="2124" spans="1:16" x14ac:dyDescent="0.3">
      <c r="A2124" s="22" t="e">
        <f>VLOOKUP(B2124,web_archive!D:D,1,FALSE)</f>
        <v>#N/A</v>
      </c>
      <c r="B2124" s="22">
        <v>5043</v>
      </c>
      <c r="C2124" s="22" t="s">
        <v>14681</v>
      </c>
      <c r="D2124" s="22">
        <v>20</v>
      </c>
      <c r="E2124" s="22" t="s">
        <v>36748</v>
      </c>
      <c r="F2124" s="22"/>
      <c r="G2124" s="22" t="s">
        <v>32712</v>
      </c>
      <c r="H2124" s="22"/>
      <c r="I2124" s="22" t="s">
        <v>34155</v>
      </c>
      <c r="J2124" s="22">
        <v>1</v>
      </c>
      <c r="K2124" s="22">
        <v>20</v>
      </c>
      <c r="L2124" s="22" t="s">
        <v>24</v>
      </c>
      <c r="M2124" s="22"/>
      <c r="N2124" s="22"/>
      <c r="O2124" s="22"/>
      <c r="P2124" s="22"/>
    </row>
    <row r="2125" spans="1:16" x14ac:dyDescent="0.3">
      <c r="A2125" s="22" t="e">
        <f>VLOOKUP(B2125,web_archive!D:D,1,FALSE)</f>
        <v>#N/A</v>
      </c>
      <c r="B2125" s="22">
        <v>5044</v>
      </c>
      <c r="C2125" s="22" t="s">
        <v>36749</v>
      </c>
      <c r="D2125" s="22">
        <v>35</v>
      </c>
      <c r="E2125" s="22" t="s">
        <v>36750</v>
      </c>
      <c r="F2125" s="22"/>
      <c r="G2125" s="22" t="s">
        <v>34901</v>
      </c>
      <c r="H2125" s="22"/>
      <c r="I2125" s="22" t="s">
        <v>34162</v>
      </c>
      <c r="J2125" s="22">
        <v>2</v>
      </c>
      <c r="K2125" s="22">
        <v>45</v>
      </c>
      <c r="L2125" s="22" t="s">
        <v>60</v>
      </c>
      <c r="M2125" s="22"/>
      <c r="N2125" s="22"/>
      <c r="O2125" s="22"/>
      <c r="P2125" s="22"/>
    </row>
    <row r="2126" spans="1:16" x14ac:dyDescent="0.3">
      <c r="A2126" s="22">
        <f>VLOOKUP(B2126,web_archive!D:D,1,FALSE)</f>
        <v>5045</v>
      </c>
      <c r="B2126" s="22">
        <v>5045</v>
      </c>
      <c r="C2126" s="22" t="s">
        <v>6355</v>
      </c>
      <c r="D2126" s="22">
        <v>50</v>
      </c>
      <c r="E2126" s="22" t="s">
        <v>36751</v>
      </c>
      <c r="F2126" s="22" t="s">
        <v>36752</v>
      </c>
      <c r="G2126" s="22" t="s">
        <v>36753</v>
      </c>
      <c r="H2126" s="22"/>
      <c r="I2126" s="22" t="s">
        <v>34162</v>
      </c>
      <c r="J2126" s="22">
        <v>3</v>
      </c>
      <c r="K2126" s="22">
        <v>50</v>
      </c>
      <c r="L2126" s="22" t="s">
        <v>60</v>
      </c>
      <c r="M2126" s="22"/>
      <c r="N2126" s="22"/>
      <c r="O2126" s="22"/>
      <c r="P2126" s="22"/>
    </row>
    <row r="2127" spans="1:16" x14ac:dyDescent="0.3">
      <c r="A2127" s="22">
        <f>VLOOKUP(B2127,web_archive!D:D,1,FALSE)</f>
        <v>5046</v>
      </c>
      <c r="B2127" s="22">
        <v>5046</v>
      </c>
      <c r="C2127" s="22" t="s">
        <v>1429</v>
      </c>
      <c r="D2127" s="22">
        <v>30</v>
      </c>
      <c r="E2127" s="22" t="s">
        <v>36754</v>
      </c>
      <c r="F2127" s="22" t="s">
        <v>35915</v>
      </c>
      <c r="G2127" s="22" t="s">
        <v>32712</v>
      </c>
      <c r="H2127" s="22"/>
      <c r="I2127" s="22" t="s">
        <v>34162</v>
      </c>
      <c r="J2127" s="22">
        <v>5</v>
      </c>
      <c r="K2127" s="22">
        <v>0</v>
      </c>
      <c r="L2127" s="22" t="s">
        <v>24</v>
      </c>
      <c r="M2127" s="22"/>
      <c r="N2127" s="22"/>
      <c r="O2127" s="22"/>
      <c r="P2127" s="22"/>
    </row>
    <row r="2128" spans="1:16" x14ac:dyDescent="0.3">
      <c r="A2128" s="22">
        <f>VLOOKUP(B2128,web_archive!D:D,1,FALSE)</f>
        <v>5047</v>
      </c>
      <c r="B2128" s="22">
        <v>5047</v>
      </c>
      <c r="C2128" s="22" t="s">
        <v>3851</v>
      </c>
      <c r="D2128" s="22">
        <v>10</v>
      </c>
      <c r="E2128" s="22" t="s">
        <v>36755</v>
      </c>
      <c r="F2128" s="22"/>
      <c r="G2128" s="22" t="s">
        <v>32712</v>
      </c>
      <c r="H2128" s="22"/>
      <c r="I2128" s="22" t="s">
        <v>34162</v>
      </c>
      <c r="J2128" s="22">
        <v>0</v>
      </c>
      <c r="K2128" s="22">
        <v>0</v>
      </c>
      <c r="L2128" s="22" t="s">
        <v>60</v>
      </c>
      <c r="M2128" s="22"/>
      <c r="N2128" s="22"/>
      <c r="O2128" s="22"/>
      <c r="P2128" s="22"/>
    </row>
    <row r="2129" spans="1:16" x14ac:dyDescent="0.3">
      <c r="A2129" s="22">
        <f>VLOOKUP(B2129,web_archive!D:D,1,FALSE)</f>
        <v>5048</v>
      </c>
      <c r="B2129" s="22">
        <v>5048</v>
      </c>
      <c r="C2129" s="22" t="s">
        <v>3990</v>
      </c>
      <c r="D2129" s="22">
        <v>10</v>
      </c>
      <c r="E2129" s="22" t="s">
        <v>36756</v>
      </c>
      <c r="F2129" s="22"/>
      <c r="G2129" s="22" t="s">
        <v>32712</v>
      </c>
      <c r="H2129" s="22"/>
      <c r="I2129" s="22" t="s">
        <v>34162</v>
      </c>
      <c r="J2129" s="22">
        <v>0</v>
      </c>
      <c r="K2129" s="22">
        <v>0</v>
      </c>
      <c r="L2129" s="22" t="s">
        <v>60</v>
      </c>
      <c r="M2129" s="22"/>
      <c r="N2129" s="22"/>
      <c r="O2129" s="22"/>
      <c r="P2129" s="22"/>
    </row>
    <row r="2130" spans="1:16" x14ac:dyDescent="0.3">
      <c r="A2130" s="22" t="e">
        <f>VLOOKUP(B2130,web_archive!D:D,1,FALSE)</f>
        <v>#N/A</v>
      </c>
      <c r="B2130" s="22">
        <v>5049</v>
      </c>
      <c r="C2130" s="22" t="s">
        <v>14684</v>
      </c>
      <c r="D2130" s="22">
        <v>15</v>
      </c>
      <c r="E2130" s="22" t="s">
        <v>36757</v>
      </c>
      <c r="F2130" s="22"/>
      <c r="G2130" s="22" t="s">
        <v>32712</v>
      </c>
      <c r="H2130" s="22"/>
      <c r="I2130" s="22" t="s">
        <v>34162</v>
      </c>
      <c r="J2130" s="22">
        <v>1</v>
      </c>
      <c r="K2130" s="22">
        <v>0</v>
      </c>
      <c r="L2130" s="22" t="s">
        <v>24</v>
      </c>
      <c r="M2130" s="22"/>
      <c r="N2130" s="22"/>
      <c r="O2130" s="22"/>
      <c r="P2130" s="22"/>
    </row>
    <row r="2131" spans="1:16" x14ac:dyDescent="0.3">
      <c r="A2131" s="22">
        <f>VLOOKUP(B2131,web_archive!D:D,1,FALSE)</f>
        <v>5050</v>
      </c>
      <c r="B2131" s="22">
        <v>5050</v>
      </c>
      <c r="C2131" s="22" t="s">
        <v>6978</v>
      </c>
      <c r="D2131" s="22">
        <v>30</v>
      </c>
      <c r="E2131" s="22" t="s">
        <v>36758</v>
      </c>
      <c r="F2131" s="22"/>
      <c r="G2131" s="22" t="s">
        <v>32712</v>
      </c>
      <c r="H2131" s="22"/>
      <c r="I2131" s="22" t="s">
        <v>34162</v>
      </c>
      <c r="J2131" s="22">
        <v>5</v>
      </c>
      <c r="K2131" s="22">
        <v>30</v>
      </c>
      <c r="L2131" s="22" t="s">
        <v>24</v>
      </c>
      <c r="M2131" s="22"/>
      <c r="N2131" s="22"/>
      <c r="O2131" s="22"/>
      <c r="P2131" s="22"/>
    </row>
    <row r="2132" spans="1:16" x14ac:dyDescent="0.3">
      <c r="A2132" s="22">
        <f>VLOOKUP(B2132,web_archive!D:D,1,FALSE)</f>
        <v>5052</v>
      </c>
      <c r="B2132" s="22">
        <v>5052</v>
      </c>
      <c r="C2132" s="22" t="s">
        <v>1336</v>
      </c>
      <c r="D2132" s="22">
        <v>15</v>
      </c>
      <c r="E2132" s="22" t="s">
        <v>36759</v>
      </c>
      <c r="F2132" s="22"/>
      <c r="G2132" s="22" t="s">
        <v>32712</v>
      </c>
      <c r="H2132" s="22"/>
      <c r="I2132" s="22" t="s">
        <v>34162</v>
      </c>
      <c r="J2132" s="22">
        <v>1</v>
      </c>
      <c r="K2132" s="22">
        <v>0</v>
      </c>
      <c r="L2132" s="22" t="s">
        <v>60</v>
      </c>
      <c r="M2132" s="22"/>
      <c r="N2132" s="22"/>
      <c r="O2132" s="22"/>
      <c r="P2132" s="22"/>
    </row>
    <row r="2133" spans="1:16" x14ac:dyDescent="0.3">
      <c r="A2133" s="22" t="e">
        <f>VLOOKUP(B2133,web_archive!D:D,1,FALSE)</f>
        <v>#N/A</v>
      </c>
      <c r="B2133" s="22">
        <v>5053</v>
      </c>
      <c r="C2133" s="22" t="s">
        <v>14686</v>
      </c>
      <c r="D2133" s="22">
        <v>300</v>
      </c>
      <c r="E2133" s="22" t="s">
        <v>36760</v>
      </c>
      <c r="F2133" s="22" t="s">
        <v>36761</v>
      </c>
      <c r="G2133" s="22" t="s">
        <v>33136</v>
      </c>
      <c r="H2133" s="22"/>
      <c r="I2133" s="22" t="s">
        <v>35369</v>
      </c>
      <c r="J2133" s="22">
        <v>5</v>
      </c>
      <c r="K2133" s="22">
        <v>65</v>
      </c>
      <c r="L2133" s="22" t="s">
        <v>24</v>
      </c>
      <c r="M2133" s="22"/>
      <c r="N2133" s="22"/>
      <c r="O2133" s="22"/>
      <c r="P2133" s="22"/>
    </row>
    <row r="2134" spans="1:16" x14ac:dyDescent="0.3">
      <c r="A2134" s="22">
        <f>VLOOKUP(B2134,web_archive!D:D,1,FALSE)</f>
        <v>5054</v>
      </c>
      <c r="B2134" s="22">
        <v>5054</v>
      </c>
      <c r="C2134" s="22" t="s">
        <v>586</v>
      </c>
      <c r="D2134" s="22">
        <v>10</v>
      </c>
      <c r="E2134" s="22" t="s">
        <v>36762</v>
      </c>
      <c r="F2134" s="22"/>
      <c r="G2134" s="22" t="s">
        <v>32712</v>
      </c>
      <c r="H2134" s="22"/>
      <c r="I2134" s="22" t="s">
        <v>34185</v>
      </c>
      <c r="J2134" s="22">
        <v>0</v>
      </c>
      <c r="K2134" s="22">
        <v>70</v>
      </c>
      <c r="L2134" s="22" t="s">
        <v>24</v>
      </c>
      <c r="M2134" s="22"/>
      <c r="N2134" s="22"/>
      <c r="O2134" s="22"/>
      <c r="P2134" s="22"/>
    </row>
    <row r="2135" spans="1:16" x14ac:dyDescent="0.3">
      <c r="A2135" s="22" t="e">
        <f>VLOOKUP(B2135,web_archive!D:D,1,FALSE)</f>
        <v>#N/A</v>
      </c>
      <c r="B2135" s="22">
        <v>5055</v>
      </c>
      <c r="C2135" s="22" t="s">
        <v>14688</v>
      </c>
      <c r="D2135" s="22">
        <v>0.1</v>
      </c>
      <c r="E2135" s="22" t="s">
        <v>36763</v>
      </c>
      <c r="F2135" s="22"/>
      <c r="G2135" s="22" t="s">
        <v>32712</v>
      </c>
      <c r="H2135" s="22"/>
      <c r="I2135" s="22" t="s">
        <v>34162</v>
      </c>
      <c r="J2135" s="22">
        <v>3</v>
      </c>
      <c r="K2135" s="22">
        <v>0</v>
      </c>
      <c r="L2135" s="22" t="s">
        <v>24</v>
      </c>
      <c r="M2135" s="22"/>
      <c r="N2135" s="22"/>
      <c r="O2135" s="22"/>
      <c r="P2135" s="22"/>
    </row>
    <row r="2136" spans="1:16" x14ac:dyDescent="0.3">
      <c r="A2136" s="22">
        <f>VLOOKUP(B2136,web_archive!D:D,1,FALSE)</f>
        <v>5056</v>
      </c>
      <c r="B2136" s="22">
        <v>5056</v>
      </c>
      <c r="C2136" s="22" t="s">
        <v>6214</v>
      </c>
      <c r="D2136" s="22">
        <v>10</v>
      </c>
      <c r="E2136" s="22" t="s">
        <v>36764</v>
      </c>
      <c r="F2136" s="22"/>
      <c r="G2136" s="22" t="s">
        <v>32712</v>
      </c>
      <c r="H2136" s="22"/>
      <c r="I2136" s="22" t="s">
        <v>34162</v>
      </c>
      <c r="J2136" s="22">
        <v>0</v>
      </c>
      <c r="K2136" s="22">
        <v>0</v>
      </c>
      <c r="L2136" s="22" t="s">
        <v>24</v>
      </c>
      <c r="M2136" s="22"/>
      <c r="N2136" s="22"/>
      <c r="O2136" s="22"/>
      <c r="P2136" s="22"/>
    </row>
    <row r="2137" spans="1:16" x14ac:dyDescent="0.3">
      <c r="A2137" s="22" t="e">
        <f>VLOOKUP(B2137,web_archive!D:D,1,FALSE)</f>
        <v>#N/A</v>
      </c>
      <c r="B2137" s="22">
        <v>5057</v>
      </c>
      <c r="C2137" s="22" t="s">
        <v>14690</v>
      </c>
      <c r="D2137" s="22">
        <v>20</v>
      </c>
      <c r="E2137" s="22" t="s">
        <v>36765</v>
      </c>
      <c r="F2137" s="22"/>
      <c r="G2137" s="22" t="s">
        <v>32712</v>
      </c>
      <c r="H2137" s="22"/>
      <c r="I2137" s="22" t="s">
        <v>34162</v>
      </c>
      <c r="J2137" s="22">
        <v>2</v>
      </c>
      <c r="K2137" s="22">
        <v>45</v>
      </c>
      <c r="L2137" s="22" t="s">
        <v>60</v>
      </c>
      <c r="M2137" s="22"/>
      <c r="N2137" s="22"/>
      <c r="O2137" s="22"/>
      <c r="P2137" s="22"/>
    </row>
    <row r="2138" spans="1:16" x14ac:dyDescent="0.3">
      <c r="A2138" s="22">
        <f>VLOOKUP(B2138,web_archive!D:D,1,FALSE)</f>
        <v>5058</v>
      </c>
      <c r="B2138" s="22">
        <v>5058</v>
      </c>
      <c r="C2138" s="22" t="s">
        <v>3321</v>
      </c>
      <c r="D2138" s="22">
        <v>50</v>
      </c>
      <c r="E2138" s="22" t="s">
        <v>36766</v>
      </c>
      <c r="F2138" s="22"/>
      <c r="G2138" s="22" t="s">
        <v>36767</v>
      </c>
      <c r="H2138" s="22"/>
      <c r="I2138" s="22" t="s">
        <v>34162</v>
      </c>
      <c r="J2138" s="22">
        <v>1</v>
      </c>
      <c r="K2138" s="22">
        <v>0</v>
      </c>
      <c r="L2138" s="22" t="s">
        <v>60</v>
      </c>
      <c r="M2138" s="22"/>
      <c r="N2138" s="22"/>
      <c r="O2138" s="22"/>
      <c r="P2138" s="22"/>
    </row>
    <row r="2139" spans="1:16" x14ac:dyDescent="0.3">
      <c r="A2139" s="22">
        <f>VLOOKUP(B2139,web_archive!D:D,1,FALSE)</f>
        <v>5059</v>
      </c>
      <c r="B2139" s="22">
        <v>5059</v>
      </c>
      <c r="C2139" s="22" t="s">
        <v>1660</v>
      </c>
      <c r="D2139" s="22">
        <v>80</v>
      </c>
      <c r="E2139" s="22" t="s">
        <v>36768</v>
      </c>
      <c r="F2139" s="22"/>
      <c r="G2139" s="22" t="s">
        <v>32712</v>
      </c>
      <c r="H2139" s="22"/>
      <c r="I2139" s="22" t="s">
        <v>34162</v>
      </c>
      <c r="J2139" s="22">
        <v>3</v>
      </c>
      <c r="K2139" s="22">
        <v>50</v>
      </c>
      <c r="L2139" s="22" t="s">
        <v>60</v>
      </c>
      <c r="M2139" s="22"/>
      <c r="N2139" s="22"/>
      <c r="O2139" s="22"/>
      <c r="P2139" s="22"/>
    </row>
    <row r="2140" spans="1:16" x14ac:dyDescent="0.3">
      <c r="A2140" s="22">
        <f>VLOOKUP(B2140,web_archive!D:D,1,FALSE)</f>
        <v>5061</v>
      </c>
      <c r="B2140" s="22">
        <v>5061</v>
      </c>
      <c r="C2140" s="22" t="s">
        <v>4126</v>
      </c>
      <c r="D2140" s="22">
        <v>10</v>
      </c>
      <c r="E2140" s="22" t="s">
        <v>36769</v>
      </c>
      <c r="F2140" s="22"/>
      <c r="G2140" s="22" t="s">
        <v>32712</v>
      </c>
      <c r="H2140" s="22"/>
      <c r="I2140" s="22" t="s">
        <v>34162</v>
      </c>
      <c r="J2140" s="22">
        <v>1</v>
      </c>
      <c r="K2140" s="22">
        <v>0</v>
      </c>
      <c r="L2140" s="22" t="s">
        <v>60</v>
      </c>
      <c r="M2140" s="22"/>
      <c r="N2140" s="22"/>
      <c r="O2140" s="22"/>
      <c r="P2140" s="22"/>
    </row>
    <row r="2141" spans="1:16" x14ac:dyDescent="0.3">
      <c r="A2141" s="22" t="e">
        <f>VLOOKUP(B2141,web_archive!D:D,1,FALSE)</f>
        <v>#N/A</v>
      </c>
      <c r="B2141" s="22">
        <v>5062</v>
      </c>
      <c r="C2141" s="22" t="s">
        <v>14693</v>
      </c>
      <c r="D2141" s="22">
        <v>20</v>
      </c>
      <c r="E2141" s="22" t="s">
        <v>36770</v>
      </c>
      <c r="F2141" s="22"/>
      <c r="G2141" s="22" t="s">
        <v>34301</v>
      </c>
      <c r="H2141" s="22"/>
      <c r="I2141" s="22" t="s">
        <v>34162</v>
      </c>
      <c r="J2141" s="22">
        <v>3</v>
      </c>
      <c r="K2141" s="22">
        <v>50</v>
      </c>
      <c r="L2141" s="22" t="s">
        <v>60</v>
      </c>
      <c r="M2141" s="22"/>
      <c r="N2141" s="22"/>
      <c r="O2141" s="22"/>
      <c r="P2141" s="22"/>
    </row>
    <row r="2142" spans="1:16" x14ac:dyDescent="0.3">
      <c r="A2142" s="22">
        <f>VLOOKUP(B2142,web_archive!D:D,1,FALSE)</f>
        <v>5063</v>
      </c>
      <c r="B2142" s="22">
        <v>5063</v>
      </c>
      <c r="C2142" s="22" t="s">
        <v>7716</v>
      </c>
      <c r="D2142" s="22">
        <v>10</v>
      </c>
      <c r="E2142" s="22" t="s">
        <v>36771</v>
      </c>
      <c r="F2142" s="22"/>
      <c r="G2142" s="22" t="s">
        <v>32712</v>
      </c>
      <c r="H2142" s="22"/>
      <c r="I2142" s="22" t="s">
        <v>34162</v>
      </c>
      <c r="J2142" s="22">
        <v>1</v>
      </c>
      <c r="K2142" s="22">
        <v>0</v>
      </c>
      <c r="L2142" s="22" t="s">
        <v>60</v>
      </c>
      <c r="M2142" s="22"/>
      <c r="N2142" s="22"/>
      <c r="O2142" s="22"/>
      <c r="P2142" s="22"/>
    </row>
    <row r="2143" spans="1:16" x14ac:dyDescent="0.3">
      <c r="A2143" s="22" t="e">
        <f>VLOOKUP(B2143,web_archive!D:D,1,FALSE)</f>
        <v>#N/A</v>
      </c>
      <c r="B2143" s="22">
        <v>5064</v>
      </c>
      <c r="C2143" s="22" t="s">
        <v>14695</v>
      </c>
      <c r="D2143" s="22">
        <v>10</v>
      </c>
      <c r="E2143" s="22" t="s">
        <v>36772</v>
      </c>
      <c r="F2143" s="22"/>
      <c r="G2143" s="22" t="s">
        <v>32712</v>
      </c>
      <c r="H2143" s="22"/>
      <c r="I2143" s="22" t="s">
        <v>34162</v>
      </c>
      <c r="J2143" s="22">
        <v>1</v>
      </c>
      <c r="K2143" s="22">
        <v>0</v>
      </c>
      <c r="L2143" s="22" t="s">
        <v>60</v>
      </c>
      <c r="M2143" s="22"/>
      <c r="N2143" s="22"/>
      <c r="O2143" s="22"/>
      <c r="P2143" s="22"/>
    </row>
    <row r="2144" spans="1:16" x14ac:dyDescent="0.3">
      <c r="A2144" s="22">
        <f>VLOOKUP(B2144,web_archive!D:D,1,FALSE)</f>
        <v>5065</v>
      </c>
      <c r="B2144" s="22">
        <v>5065</v>
      </c>
      <c r="C2144" s="22" t="s">
        <v>4002</v>
      </c>
      <c r="D2144" s="22">
        <v>50</v>
      </c>
      <c r="E2144" s="22" t="s">
        <v>36773</v>
      </c>
      <c r="F2144" s="22"/>
      <c r="G2144" s="22" t="s">
        <v>36774</v>
      </c>
      <c r="H2144" s="22"/>
      <c r="I2144" s="22" t="s">
        <v>34162</v>
      </c>
      <c r="J2144" s="22">
        <v>2</v>
      </c>
      <c r="K2144" s="22">
        <v>50</v>
      </c>
      <c r="L2144" s="22" t="s">
        <v>60</v>
      </c>
      <c r="M2144" s="22"/>
      <c r="N2144" s="22"/>
      <c r="O2144" s="22"/>
      <c r="P2144" s="22"/>
    </row>
    <row r="2145" spans="1:16" x14ac:dyDescent="0.3">
      <c r="A2145" s="22">
        <f>VLOOKUP(B2145,web_archive!D:D,1,FALSE)</f>
        <v>5066</v>
      </c>
      <c r="B2145" s="22">
        <v>5066</v>
      </c>
      <c r="C2145" s="22" t="s">
        <v>5290</v>
      </c>
      <c r="D2145" s="22">
        <v>80</v>
      </c>
      <c r="E2145" s="22" t="s">
        <v>36775</v>
      </c>
      <c r="F2145" s="22" t="s">
        <v>35933</v>
      </c>
      <c r="G2145" s="22" t="s">
        <v>36776</v>
      </c>
      <c r="H2145" s="22"/>
      <c r="I2145" s="22" t="s">
        <v>34162</v>
      </c>
      <c r="J2145" s="22">
        <v>4</v>
      </c>
      <c r="K2145" s="22">
        <v>70</v>
      </c>
      <c r="L2145" s="22" t="s">
        <v>60</v>
      </c>
      <c r="M2145" s="22"/>
      <c r="N2145" s="22"/>
      <c r="O2145" s="22"/>
      <c r="P2145" s="22"/>
    </row>
    <row r="2146" spans="1:16" x14ac:dyDescent="0.3">
      <c r="A2146" s="22">
        <f>VLOOKUP(B2146,web_archive!D:D,1,FALSE)</f>
        <v>5067</v>
      </c>
      <c r="B2146" s="22">
        <v>5067</v>
      </c>
      <c r="C2146" s="22" t="s">
        <v>9350</v>
      </c>
      <c r="D2146" s="22">
        <v>35</v>
      </c>
      <c r="E2146" s="22" t="s">
        <v>36777</v>
      </c>
      <c r="F2146" s="22"/>
      <c r="G2146" s="22" t="s">
        <v>34301</v>
      </c>
      <c r="H2146" s="22"/>
      <c r="I2146" s="22" t="s">
        <v>34162</v>
      </c>
      <c r="J2146" s="22">
        <v>4</v>
      </c>
      <c r="K2146" s="22">
        <v>0</v>
      </c>
      <c r="L2146" s="22" t="s">
        <v>60</v>
      </c>
      <c r="M2146" s="22"/>
      <c r="N2146" s="22"/>
      <c r="O2146" s="22"/>
      <c r="P2146" s="22"/>
    </row>
    <row r="2147" spans="1:16" x14ac:dyDescent="0.3">
      <c r="A2147" s="22">
        <f>VLOOKUP(B2147,web_archive!D:D,1,FALSE)</f>
        <v>5068</v>
      </c>
      <c r="B2147" s="22">
        <v>5068</v>
      </c>
      <c r="C2147" s="22" t="s">
        <v>3470</v>
      </c>
      <c r="D2147" s="22">
        <v>10</v>
      </c>
      <c r="E2147" s="22" t="s">
        <v>36778</v>
      </c>
      <c r="F2147" s="22"/>
      <c r="G2147" s="22" t="s">
        <v>34255</v>
      </c>
      <c r="H2147" s="22"/>
      <c r="I2147" s="22" t="s">
        <v>34155</v>
      </c>
      <c r="J2147" s="22">
        <v>1</v>
      </c>
      <c r="K2147" s="22">
        <v>70</v>
      </c>
      <c r="L2147" s="22" t="s">
        <v>24</v>
      </c>
      <c r="M2147" s="22"/>
      <c r="N2147" s="22"/>
      <c r="O2147" s="22"/>
      <c r="P2147" s="22"/>
    </row>
    <row r="2148" spans="1:16" x14ac:dyDescent="0.3">
      <c r="A2148" s="22" t="e">
        <f>VLOOKUP(B2148,web_archive!D:D,1,FALSE)</f>
        <v>#N/A</v>
      </c>
      <c r="B2148" s="22">
        <v>5069</v>
      </c>
      <c r="C2148" s="22" t="s">
        <v>14697</v>
      </c>
      <c r="D2148" s="22">
        <v>30</v>
      </c>
      <c r="E2148" s="22" t="s">
        <v>36779</v>
      </c>
      <c r="F2148" s="22"/>
      <c r="G2148" s="22" t="s">
        <v>36780</v>
      </c>
      <c r="H2148" s="22"/>
      <c r="I2148" s="22" t="s">
        <v>34162</v>
      </c>
      <c r="J2148" s="22">
        <v>1</v>
      </c>
      <c r="K2148" s="22">
        <v>0</v>
      </c>
      <c r="L2148" s="22" t="s">
        <v>60</v>
      </c>
      <c r="M2148" s="22"/>
      <c r="N2148" s="22"/>
      <c r="O2148" s="22"/>
      <c r="P2148" s="22"/>
    </row>
    <row r="2149" spans="1:16" x14ac:dyDescent="0.3">
      <c r="A2149" s="22">
        <f>VLOOKUP(B2149,web_archive!D:D,1,FALSE)</f>
        <v>5070</v>
      </c>
      <c r="B2149" s="22">
        <v>5070</v>
      </c>
      <c r="C2149" s="22" t="s">
        <v>5032</v>
      </c>
      <c r="D2149" s="22">
        <v>10</v>
      </c>
      <c r="E2149" s="22" t="s">
        <v>36781</v>
      </c>
      <c r="F2149" s="22"/>
      <c r="G2149" s="22" t="s">
        <v>33136</v>
      </c>
      <c r="H2149" s="22"/>
      <c r="I2149" s="22" t="s">
        <v>34162</v>
      </c>
      <c r="J2149" s="22">
        <v>1</v>
      </c>
      <c r="K2149" s="22">
        <v>0</v>
      </c>
      <c r="L2149" s="22" t="s">
        <v>60</v>
      </c>
      <c r="M2149" s="22"/>
      <c r="N2149" s="22"/>
      <c r="O2149" s="22"/>
      <c r="P2149" s="22"/>
    </row>
    <row r="2150" spans="1:16" x14ac:dyDescent="0.3">
      <c r="A2150" s="22" t="e">
        <f>VLOOKUP(B2150,web_archive!D:D,1,FALSE)</f>
        <v>#N/A</v>
      </c>
      <c r="B2150" s="22">
        <v>5071</v>
      </c>
      <c r="C2150" s="22" t="s">
        <v>14699</v>
      </c>
      <c r="D2150" s="22">
        <v>20</v>
      </c>
      <c r="E2150" s="22" t="s">
        <v>36782</v>
      </c>
      <c r="F2150" s="22"/>
      <c r="G2150" s="22" t="s">
        <v>33016</v>
      </c>
      <c r="H2150" s="22"/>
      <c r="I2150" s="22" t="s">
        <v>34162</v>
      </c>
      <c r="J2150" s="22">
        <v>1</v>
      </c>
      <c r="K2150" s="22">
        <v>0</v>
      </c>
      <c r="L2150" s="22" t="s">
        <v>60</v>
      </c>
      <c r="M2150" s="22"/>
      <c r="N2150" s="22"/>
      <c r="O2150" s="22"/>
      <c r="P2150" s="22"/>
    </row>
    <row r="2151" spans="1:16" x14ac:dyDescent="0.3">
      <c r="A2151" s="22">
        <f>VLOOKUP(B2151,web_archive!D:D,1,FALSE)</f>
        <v>5072</v>
      </c>
      <c r="B2151" s="22">
        <v>5072</v>
      </c>
      <c r="C2151" s="22" t="s">
        <v>5470</v>
      </c>
      <c r="D2151" s="22">
        <v>80</v>
      </c>
      <c r="E2151" s="22" t="s">
        <v>36783</v>
      </c>
      <c r="F2151" s="22" t="s">
        <v>36080</v>
      </c>
      <c r="G2151" s="22" t="s">
        <v>36784</v>
      </c>
      <c r="H2151" s="22"/>
      <c r="I2151" s="22" t="s">
        <v>34162</v>
      </c>
      <c r="J2151" s="22">
        <v>4</v>
      </c>
      <c r="K2151" s="22">
        <v>70</v>
      </c>
      <c r="L2151" s="22" t="s">
        <v>60</v>
      </c>
      <c r="M2151" s="22"/>
      <c r="N2151" s="22"/>
      <c r="O2151" s="22"/>
      <c r="P2151" s="22"/>
    </row>
    <row r="2152" spans="1:16" x14ac:dyDescent="0.3">
      <c r="A2152" s="22" t="e">
        <f>VLOOKUP(B2152,web_archive!D:D,1,FALSE)</f>
        <v>#N/A</v>
      </c>
      <c r="B2152" s="22">
        <v>5073</v>
      </c>
      <c r="C2152" s="22" t="s">
        <v>14701</v>
      </c>
      <c r="D2152" s="22">
        <v>70</v>
      </c>
      <c r="E2152" s="22" t="s">
        <v>36785</v>
      </c>
      <c r="F2152" s="22"/>
      <c r="G2152" s="22" t="s">
        <v>33664</v>
      </c>
      <c r="H2152" s="22"/>
      <c r="I2152" s="22" t="s">
        <v>34162</v>
      </c>
      <c r="J2152" s="22">
        <v>2</v>
      </c>
      <c r="K2152" s="22">
        <v>0</v>
      </c>
      <c r="L2152" s="22" t="s">
        <v>60</v>
      </c>
      <c r="M2152" s="22"/>
      <c r="N2152" s="22"/>
      <c r="O2152" s="22"/>
      <c r="P2152" s="22"/>
    </row>
    <row r="2153" spans="1:16" x14ac:dyDescent="0.3">
      <c r="A2153" s="22">
        <f>VLOOKUP(B2153,web_archive!D:D,1,FALSE)</f>
        <v>5074</v>
      </c>
      <c r="B2153" s="22">
        <v>5074</v>
      </c>
      <c r="C2153" s="22" t="s">
        <v>308</v>
      </c>
      <c r="D2153" s="22">
        <v>10</v>
      </c>
      <c r="E2153" s="22" t="s">
        <v>36786</v>
      </c>
      <c r="F2153" s="22"/>
      <c r="G2153" s="22" t="s">
        <v>34255</v>
      </c>
      <c r="H2153" s="22"/>
      <c r="I2153" s="22" t="s">
        <v>34155</v>
      </c>
      <c r="J2153" s="22">
        <v>1</v>
      </c>
      <c r="K2153" s="22">
        <v>70</v>
      </c>
      <c r="L2153" s="22" t="s">
        <v>24</v>
      </c>
      <c r="M2153" s="22"/>
      <c r="N2153" s="22"/>
      <c r="O2153" s="22"/>
      <c r="P2153" s="22"/>
    </row>
    <row r="2154" spans="1:16" x14ac:dyDescent="0.3">
      <c r="A2154" s="22" t="e">
        <f>VLOOKUP(B2154,web_archive!D:D,1,FALSE)</f>
        <v>#N/A</v>
      </c>
      <c r="B2154" s="22">
        <v>5075</v>
      </c>
      <c r="C2154" s="22" t="s">
        <v>2523</v>
      </c>
      <c r="D2154" s="22">
        <v>50</v>
      </c>
      <c r="E2154" s="22" t="s">
        <v>36787</v>
      </c>
      <c r="F2154" s="22"/>
      <c r="G2154" s="22" t="s">
        <v>32712</v>
      </c>
      <c r="H2154" s="22"/>
      <c r="I2154" s="22" t="s">
        <v>34162</v>
      </c>
      <c r="J2154" s="22">
        <v>4</v>
      </c>
      <c r="K2154" s="22">
        <v>0</v>
      </c>
      <c r="L2154" s="22" t="s">
        <v>60</v>
      </c>
      <c r="M2154" s="22"/>
      <c r="N2154" s="22"/>
      <c r="O2154" s="22"/>
      <c r="P2154" s="22"/>
    </row>
    <row r="2155" spans="1:16" x14ac:dyDescent="0.3">
      <c r="A2155" s="22">
        <f>VLOOKUP(B2155,web_archive!D:D,1,FALSE)</f>
        <v>5076</v>
      </c>
      <c r="B2155" s="22">
        <v>5076</v>
      </c>
      <c r="C2155" s="22" t="s">
        <v>4309</v>
      </c>
      <c r="D2155" s="22">
        <v>35</v>
      </c>
      <c r="E2155" s="22" t="s">
        <v>36788</v>
      </c>
      <c r="F2155" s="22"/>
      <c r="G2155" s="22" t="s">
        <v>34931</v>
      </c>
      <c r="H2155" s="22"/>
      <c r="I2155" s="22" t="s">
        <v>34162</v>
      </c>
      <c r="J2155" s="22">
        <v>2</v>
      </c>
      <c r="K2155" s="22">
        <v>0</v>
      </c>
      <c r="L2155" s="22" t="s">
        <v>60</v>
      </c>
      <c r="M2155" s="22"/>
      <c r="N2155" s="22"/>
      <c r="O2155" s="22"/>
      <c r="P2155" s="22"/>
    </row>
    <row r="2156" spans="1:16" x14ac:dyDescent="0.3">
      <c r="A2156" s="22">
        <f>VLOOKUP(B2156,web_archive!D:D,1,FALSE)</f>
        <v>5077</v>
      </c>
      <c r="B2156" s="22">
        <v>5077</v>
      </c>
      <c r="C2156" s="22" t="s">
        <v>10199</v>
      </c>
      <c r="D2156" s="22">
        <v>10</v>
      </c>
      <c r="E2156" s="22" t="s">
        <v>36789</v>
      </c>
      <c r="F2156" s="22"/>
      <c r="G2156" s="22" t="s">
        <v>32712</v>
      </c>
      <c r="H2156" s="22"/>
      <c r="I2156" s="22" t="s">
        <v>34162</v>
      </c>
      <c r="J2156" s="22">
        <v>1</v>
      </c>
      <c r="K2156" s="22">
        <v>0</v>
      </c>
      <c r="L2156" s="22" t="s">
        <v>60</v>
      </c>
      <c r="M2156" s="22"/>
      <c r="N2156" s="22"/>
      <c r="O2156" s="22"/>
      <c r="P2156" s="22"/>
    </row>
    <row r="2157" spans="1:16" x14ac:dyDescent="0.3">
      <c r="A2157" s="22" t="e">
        <f>VLOOKUP(B2157,web_archive!D:D,1,FALSE)</f>
        <v>#N/A</v>
      </c>
      <c r="B2157" s="22">
        <v>5078</v>
      </c>
      <c r="C2157" s="22" t="s">
        <v>14704</v>
      </c>
      <c r="D2157" s="22">
        <v>80</v>
      </c>
      <c r="E2157" s="22" t="s">
        <v>36790</v>
      </c>
      <c r="F2157" s="22"/>
      <c r="G2157" s="22" t="s">
        <v>34901</v>
      </c>
      <c r="H2157" s="22"/>
      <c r="I2157" s="22" t="s">
        <v>34162</v>
      </c>
      <c r="J2157" s="22">
        <v>3</v>
      </c>
      <c r="K2157" s="22">
        <v>50</v>
      </c>
      <c r="L2157" s="22" t="s">
        <v>60</v>
      </c>
      <c r="M2157" s="22"/>
      <c r="N2157" s="22"/>
      <c r="O2157" s="22"/>
      <c r="P2157" s="22"/>
    </row>
    <row r="2158" spans="1:16" x14ac:dyDescent="0.3">
      <c r="A2158" s="22">
        <f>VLOOKUP(B2158,web_archive!D:D,1,FALSE)</f>
        <v>5079</v>
      </c>
      <c r="B2158" s="22">
        <v>5079</v>
      </c>
      <c r="C2158" s="22" t="s">
        <v>2588</v>
      </c>
      <c r="D2158" s="22">
        <v>10</v>
      </c>
      <c r="E2158" s="22" t="s">
        <v>36791</v>
      </c>
      <c r="F2158" s="22"/>
      <c r="G2158" s="22" t="s">
        <v>32712</v>
      </c>
      <c r="H2158" s="22"/>
      <c r="I2158" s="22" t="s">
        <v>34162</v>
      </c>
      <c r="J2158" s="22">
        <v>1</v>
      </c>
      <c r="K2158" s="22">
        <v>0</v>
      </c>
      <c r="L2158" s="22" t="s">
        <v>60</v>
      </c>
      <c r="M2158" s="22"/>
      <c r="N2158" s="22"/>
      <c r="O2158" s="22"/>
      <c r="P2158" s="22"/>
    </row>
    <row r="2159" spans="1:16" x14ac:dyDescent="0.3">
      <c r="A2159" s="22">
        <f>VLOOKUP(B2159,web_archive!D:D,1,FALSE)</f>
        <v>5080</v>
      </c>
      <c r="B2159" s="22">
        <v>5080</v>
      </c>
      <c r="C2159" s="22" t="s">
        <v>5036</v>
      </c>
      <c r="D2159" s="22">
        <v>40</v>
      </c>
      <c r="E2159" s="22" t="s">
        <v>36792</v>
      </c>
      <c r="F2159" s="22"/>
      <c r="G2159" s="22" t="s">
        <v>32712</v>
      </c>
      <c r="H2159" s="22"/>
      <c r="I2159" s="22" t="s">
        <v>34162</v>
      </c>
      <c r="J2159" s="22">
        <v>4</v>
      </c>
      <c r="K2159" s="22">
        <v>45</v>
      </c>
      <c r="L2159" s="22" t="s">
        <v>60</v>
      </c>
      <c r="M2159" s="22"/>
      <c r="N2159" s="22"/>
      <c r="O2159" s="22"/>
      <c r="P2159" s="22"/>
    </row>
    <row r="2160" spans="1:16" x14ac:dyDescent="0.3">
      <c r="A2160" s="22">
        <f>VLOOKUP(B2160,web_archive!D:D,1,FALSE)</f>
        <v>5081</v>
      </c>
      <c r="B2160" s="22">
        <v>5081</v>
      </c>
      <c r="C2160" s="22" t="s">
        <v>6741</v>
      </c>
      <c r="D2160" s="22">
        <v>10</v>
      </c>
      <c r="E2160" s="22" t="s">
        <v>36793</v>
      </c>
      <c r="F2160" s="22"/>
      <c r="G2160" s="22" t="s">
        <v>36794</v>
      </c>
      <c r="H2160" s="22"/>
      <c r="I2160" s="22" t="s">
        <v>34162</v>
      </c>
      <c r="J2160" s="22">
        <v>0</v>
      </c>
      <c r="K2160" s="22">
        <v>75</v>
      </c>
      <c r="L2160" s="22" t="s">
        <v>60</v>
      </c>
      <c r="M2160" s="22"/>
      <c r="N2160" s="22"/>
      <c r="O2160" s="22"/>
      <c r="P2160" s="22"/>
    </row>
    <row r="2161" spans="1:16" x14ac:dyDescent="0.3">
      <c r="A2161" s="22" t="e">
        <f>VLOOKUP(B2161,web_archive!D:D,1,FALSE)</f>
        <v>#N/A</v>
      </c>
      <c r="B2161" s="22">
        <v>5082</v>
      </c>
      <c r="C2161" s="22" t="s">
        <v>14706</v>
      </c>
      <c r="D2161" s="22">
        <v>10</v>
      </c>
      <c r="E2161" s="22" t="s">
        <v>36795</v>
      </c>
      <c r="F2161" s="22"/>
      <c r="G2161" s="22" t="s">
        <v>32712</v>
      </c>
      <c r="H2161" s="22"/>
      <c r="I2161" s="22" t="s">
        <v>34162</v>
      </c>
      <c r="J2161" s="22">
        <v>2</v>
      </c>
      <c r="K2161" s="22">
        <v>0</v>
      </c>
      <c r="L2161" s="22" t="s">
        <v>60</v>
      </c>
      <c r="M2161" s="22"/>
      <c r="N2161" s="22"/>
      <c r="O2161" s="22"/>
      <c r="P2161" s="22"/>
    </row>
    <row r="2162" spans="1:16" x14ac:dyDescent="0.3">
      <c r="A2162" s="22">
        <f>VLOOKUP(B2162,web_archive!D:D,1,FALSE)</f>
        <v>5083</v>
      </c>
      <c r="B2162" s="22">
        <v>5083</v>
      </c>
      <c r="C2162" s="22" t="s">
        <v>3916</v>
      </c>
      <c r="D2162" s="22">
        <v>20</v>
      </c>
      <c r="E2162" s="22" t="s">
        <v>36796</v>
      </c>
      <c r="F2162" s="22"/>
      <c r="G2162" s="22" t="s">
        <v>34373</v>
      </c>
      <c r="H2162" s="22"/>
      <c r="I2162" s="22" t="s">
        <v>34162</v>
      </c>
      <c r="J2162" s="22">
        <v>1</v>
      </c>
      <c r="K2162" s="22">
        <v>45</v>
      </c>
      <c r="L2162" s="22" t="s">
        <v>60</v>
      </c>
      <c r="M2162" s="22"/>
      <c r="N2162" s="22"/>
      <c r="O2162" s="22"/>
      <c r="P2162" s="22"/>
    </row>
    <row r="2163" spans="1:16" x14ac:dyDescent="0.3">
      <c r="A2163" s="22" t="e">
        <f>VLOOKUP(B2163,web_archive!D:D,1,FALSE)</f>
        <v>#N/A</v>
      </c>
      <c r="B2163" s="22">
        <v>5084</v>
      </c>
      <c r="C2163" s="22" t="s">
        <v>14708</v>
      </c>
      <c r="D2163" s="22">
        <v>50</v>
      </c>
      <c r="E2163" s="22" t="s">
        <v>36797</v>
      </c>
      <c r="F2163" s="22"/>
      <c r="G2163" s="22" t="s">
        <v>36798</v>
      </c>
      <c r="H2163" s="22"/>
      <c r="I2163" s="22" t="s">
        <v>34162</v>
      </c>
      <c r="J2163" s="22">
        <v>1</v>
      </c>
      <c r="K2163" s="22">
        <v>0</v>
      </c>
      <c r="L2163" s="22" t="s">
        <v>60</v>
      </c>
      <c r="M2163" s="22"/>
      <c r="N2163" s="22"/>
      <c r="O2163" s="22"/>
      <c r="P2163" s="22"/>
    </row>
    <row r="2164" spans="1:16" x14ac:dyDescent="0.3">
      <c r="A2164" s="22">
        <f>VLOOKUP(B2164,web_archive!D:D,1,FALSE)</f>
        <v>5085</v>
      </c>
      <c r="B2164" s="22">
        <v>5085</v>
      </c>
      <c r="C2164" s="22" t="s">
        <v>7401</v>
      </c>
      <c r="D2164" s="22">
        <v>10</v>
      </c>
      <c r="E2164" s="22" t="s">
        <v>36799</v>
      </c>
      <c r="F2164" s="22" t="s">
        <v>36800</v>
      </c>
      <c r="G2164" s="22" t="s">
        <v>32712</v>
      </c>
      <c r="H2164" s="22"/>
      <c r="I2164" s="22" t="s">
        <v>34155</v>
      </c>
      <c r="J2164" s="22">
        <v>1</v>
      </c>
      <c r="K2164" s="22">
        <v>45</v>
      </c>
      <c r="L2164" s="22" t="s">
        <v>24</v>
      </c>
      <c r="M2164" s="22"/>
      <c r="N2164" s="22"/>
      <c r="O2164" s="22"/>
      <c r="P2164" s="22"/>
    </row>
    <row r="2165" spans="1:16" x14ac:dyDescent="0.3">
      <c r="A2165" s="22">
        <f>VLOOKUP(B2165,web_archive!D:D,1,FALSE)</f>
        <v>5086</v>
      </c>
      <c r="B2165" s="22">
        <v>5086</v>
      </c>
      <c r="C2165" s="22" t="s">
        <v>183</v>
      </c>
      <c r="D2165" s="22">
        <v>10</v>
      </c>
      <c r="E2165" s="22" t="s">
        <v>36801</v>
      </c>
      <c r="F2165" s="22"/>
      <c r="G2165" s="22" t="s">
        <v>36802</v>
      </c>
      <c r="H2165" s="22"/>
      <c r="I2165" s="22" t="s">
        <v>34297</v>
      </c>
      <c r="J2165" s="22">
        <v>2</v>
      </c>
      <c r="K2165" s="22">
        <v>0</v>
      </c>
      <c r="L2165" s="22" t="s">
        <v>24</v>
      </c>
      <c r="M2165" s="22"/>
      <c r="N2165" s="22"/>
      <c r="O2165" s="22"/>
      <c r="P2165" s="22"/>
    </row>
    <row r="2166" spans="1:16" x14ac:dyDescent="0.3">
      <c r="A2166" s="22">
        <f>VLOOKUP(B2166,web_archive!D:D,1,FALSE)</f>
        <v>5088</v>
      </c>
      <c r="B2166" s="22">
        <v>5088</v>
      </c>
      <c r="C2166" s="22" t="s">
        <v>4580</v>
      </c>
      <c r="D2166" s="22">
        <v>10</v>
      </c>
      <c r="E2166" s="22" t="s">
        <v>36803</v>
      </c>
      <c r="F2166" s="22" t="s">
        <v>33533</v>
      </c>
      <c r="G2166" s="22" t="s">
        <v>32712</v>
      </c>
      <c r="H2166" s="22"/>
      <c r="I2166" s="22" t="s">
        <v>34297</v>
      </c>
      <c r="J2166" s="22">
        <v>1</v>
      </c>
      <c r="K2166" s="22">
        <v>0</v>
      </c>
      <c r="L2166" s="22" t="s">
        <v>24</v>
      </c>
      <c r="M2166" s="22"/>
      <c r="N2166" s="22"/>
      <c r="O2166" s="22"/>
      <c r="P2166" s="22"/>
    </row>
    <row r="2167" spans="1:16" x14ac:dyDescent="0.3">
      <c r="A2167" s="22">
        <f>VLOOKUP(B2167,web_archive!D:D,1,FALSE)</f>
        <v>5089</v>
      </c>
      <c r="B2167" s="22">
        <v>5089</v>
      </c>
      <c r="C2167" s="22" t="s">
        <v>4584</v>
      </c>
      <c r="D2167" s="22">
        <v>10</v>
      </c>
      <c r="E2167" s="22" t="s">
        <v>36804</v>
      </c>
      <c r="F2167" s="22" t="s">
        <v>33533</v>
      </c>
      <c r="G2167" s="22" t="s">
        <v>32712</v>
      </c>
      <c r="H2167" s="22"/>
      <c r="I2167" s="22" t="s">
        <v>34297</v>
      </c>
      <c r="J2167" s="22">
        <v>1</v>
      </c>
      <c r="K2167" s="22">
        <v>0</v>
      </c>
      <c r="L2167" s="22" t="s">
        <v>24</v>
      </c>
      <c r="M2167" s="22"/>
      <c r="N2167" s="22"/>
      <c r="O2167" s="22"/>
      <c r="P2167" s="22"/>
    </row>
    <row r="2168" spans="1:16" x14ac:dyDescent="0.3">
      <c r="A2168" s="22" t="e">
        <f>VLOOKUP(B2168,web_archive!D:D,1,FALSE)</f>
        <v>#N/A</v>
      </c>
      <c r="B2168" s="22">
        <v>5090</v>
      </c>
      <c r="C2168" s="22" t="s">
        <v>14710</v>
      </c>
      <c r="D2168" s="22">
        <v>10</v>
      </c>
      <c r="E2168" s="22" t="s">
        <v>36805</v>
      </c>
      <c r="F2168" s="22" t="s">
        <v>36806</v>
      </c>
      <c r="G2168" s="22" t="s">
        <v>32712</v>
      </c>
      <c r="H2168" s="22"/>
      <c r="I2168" s="22" t="s">
        <v>34297</v>
      </c>
      <c r="J2168" s="22">
        <v>2</v>
      </c>
      <c r="K2168" s="22">
        <v>0</v>
      </c>
      <c r="L2168" s="22" t="s">
        <v>24</v>
      </c>
      <c r="M2168" s="22"/>
      <c r="N2168" s="22"/>
      <c r="O2168" s="22"/>
      <c r="P2168" s="22"/>
    </row>
    <row r="2169" spans="1:16" x14ac:dyDescent="0.3">
      <c r="A2169" s="22">
        <f>VLOOKUP(B2169,web_archive!D:D,1,FALSE)</f>
        <v>5091</v>
      </c>
      <c r="B2169" s="22">
        <v>5091</v>
      </c>
      <c r="C2169" s="22" t="s">
        <v>1091</v>
      </c>
      <c r="D2169" s="22">
        <v>20</v>
      </c>
      <c r="E2169" s="22" t="s">
        <v>36807</v>
      </c>
      <c r="F2169" s="22"/>
      <c r="G2169" s="22" t="s">
        <v>32712</v>
      </c>
      <c r="H2169" s="22"/>
      <c r="I2169" s="22" t="s">
        <v>34195</v>
      </c>
      <c r="J2169" s="22">
        <v>2</v>
      </c>
      <c r="K2169" s="22">
        <v>35</v>
      </c>
      <c r="L2169" s="22" t="s">
        <v>60</v>
      </c>
      <c r="M2169" s="22"/>
      <c r="N2169" s="22"/>
      <c r="O2169" s="22"/>
      <c r="P2169" s="22"/>
    </row>
    <row r="2170" spans="1:16" x14ac:dyDescent="0.3">
      <c r="A2170" s="22">
        <f>VLOOKUP(B2170,web_archive!D:D,1,FALSE)</f>
        <v>5092</v>
      </c>
      <c r="B2170" s="22">
        <v>5092</v>
      </c>
      <c r="C2170" s="22" t="s">
        <v>1305</v>
      </c>
      <c r="D2170" s="22">
        <v>30</v>
      </c>
      <c r="E2170" s="22" t="s">
        <v>36808</v>
      </c>
      <c r="F2170" s="22"/>
      <c r="G2170" s="22" t="s">
        <v>32712</v>
      </c>
      <c r="H2170" s="22"/>
      <c r="I2170" s="22" t="s">
        <v>34195</v>
      </c>
      <c r="J2170" s="22">
        <v>5</v>
      </c>
      <c r="K2170" s="22">
        <v>65</v>
      </c>
      <c r="L2170" s="22" t="s">
        <v>60</v>
      </c>
      <c r="M2170" s="22"/>
      <c r="N2170" s="22"/>
      <c r="O2170" s="22"/>
      <c r="P2170" s="22"/>
    </row>
    <row r="2171" spans="1:16" x14ac:dyDescent="0.3">
      <c r="A2171" s="22">
        <f>VLOOKUP(B2171,web_archive!D:D,1,FALSE)</f>
        <v>5093</v>
      </c>
      <c r="B2171" s="22">
        <v>5093</v>
      </c>
      <c r="C2171" s="22" t="s">
        <v>36809</v>
      </c>
      <c r="D2171" s="22">
        <v>30</v>
      </c>
      <c r="E2171" s="22" t="s">
        <v>36810</v>
      </c>
      <c r="F2171" s="22"/>
      <c r="G2171" s="22" t="s">
        <v>34243</v>
      </c>
      <c r="H2171" s="22"/>
      <c r="I2171" s="22" t="s">
        <v>34195</v>
      </c>
      <c r="J2171" s="22">
        <v>5</v>
      </c>
      <c r="K2171" s="22">
        <v>65</v>
      </c>
      <c r="L2171" s="22" t="s">
        <v>60</v>
      </c>
      <c r="M2171" s="22"/>
      <c r="N2171" s="22"/>
      <c r="O2171" s="22"/>
      <c r="P2171" s="22"/>
    </row>
    <row r="2172" spans="1:16" x14ac:dyDescent="0.3">
      <c r="A2172" s="22" t="e">
        <f>VLOOKUP(B2172,web_archive!D:D,1,FALSE)</f>
        <v>#N/A</v>
      </c>
      <c r="B2172" s="22">
        <v>5094</v>
      </c>
      <c r="C2172" s="22" t="s">
        <v>14712</v>
      </c>
      <c r="D2172" s="22">
        <v>90</v>
      </c>
      <c r="E2172" s="22" t="s">
        <v>36811</v>
      </c>
      <c r="F2172" s="22"/>
      <c r="G2172" s="22" t="s">
        <v>36812</v>
      </c>
      <c r="H2172" s="22"/>
      <c r="I2172" s="22" t="s">
        <v>34195</v>
      </c>
      <c r="J2172" s="22">
        <v>5</v>
      </c>
      <c r="K2172" s="22">
        <v>55</v>
      </c>
      <c r="L2172" s="22" t="s">
        <v>60</v>
      </c>
      <c r="M2172" s="22"/>
      <c r="N2172" s="22"/>
      <c r="O2172" s="22"/>
      <c r="P2172" s="22"/>
    </row>
    <row r="2173" spans="1:16" x14ac:dyDescent="0.3">
      <c r="A2173" s="22">
        <f>VLOOKUP(B2173,web_archive!D:D,1,FALSE)</f>
        <v>5096</v>
      </c>
      <c r="B2173" s="22">
        <v>5096</v>
      </c>
      <c r="C2173" s="22" t="s">
        <v>586</v>
      </c>
      <c r="D2173" s="22">
        <v>10</v>
      </c>
      <c r="E2173" s="22" t="s">
        <v>36813</v>
      </c>
      <c r="F2173" s="22" t="s">
        <v>36814</v>
      </c>
      <c r="G2173" s="22" t="s">
        <v>32712</v>
      </c>
      <c r="H2173" s="22"/>
      <c r="I2173" s="22" t="s">
        <v>34185</v>
      </c>
      <c r="J2173" s="22">
        <v>0</v>
      </c>
      <c r="K2173" s="22">
        <v>70</v>
      </c>
      <c r="L2173" s="22" t="s">
        <v>24</v>
      </c>
      <c r="M2173" s="22"/>
      <c r="N2173" s="22"/>
      <c r="O2173" s="22"/>
      <c r="P2173" s="22"/>
    </row>
    <row r="2174" spans="1:16" x14ac:dyDescent="0.3">
      <c r="A2174" s="22">
        <f>VLOOKUP(B2174,web_archive!D:D,1,FALSE)</f>
        <v>5097</v>
      </c>
      <c r="B2174" s="22">
        <v>5097</v>
      </c>
      <c r="C2174" s="22" t="s">
        <v>2409</v>
      </c>
      <c r="D2174" s="22">
        <v>40</v>
      </c>
      <c r="E2174" s="22" t="s">
        <v>36815</v>
      </c>
      <c r="F2174" s="22" t="s">
        <v>36816</v>
      </c>
      <c r="G2174" s="22" t="s">
        <v>32712</v>
      </c>
      <c r="H2174" s="22"/>
      <c r="I2174" s="22" t="s">
        <v>34162</v>
      </c>
      <c r="J2174" s="22">
        <v>0</v>
      </c>
      <c r="K2174" s="22">
        <v>0</v>
      </c>
      <c r="L2174" s="22" t="s">
        <v>60</v>
      </c>
      <c r="M2174" s="22"/>
      <c r="N2174" s="22"/>
      <c r="O2174" s="22"/>
      <c r="P2174" s="22"/>
    </row>
    <row r="2175" spans="1:16" x14ac:dyDescent="0.3">
      <c r="A2175" s="22">
        <f>VLOOKUP(B2175,web_archive!D:D,1,FALSE)</f>
        <v>5098</v>
      </c>
      <c r="B2175" s="22">
        <v>5098</v>
      </c>
      <c r="C2175" s="22" t="s">
        <v>10034</v>
      </c>
      <c r="D2175" s="22">
        <v>40</v>
      </c>
      <c r="E2175" s="22" t="s">
        <v>36817</v>
      </c>
      <c r="F2175" s="22" t="s">
        <v>36068</v>
      </c>
      <c r="G2175" s="22" t="s">
        <v>36818</v>
      </c>
      <c r="H2175" s="22"/>
      <c r="I2175" s="22" t="s">
        <v>34195</v>
      </c>
      <c r="J2175" s="22">
        <v>2</v>
      </c>
      <c r="K2175" s="22">
        <v>50</v>
      </c>
      <c r="L2175" s="22" t="s">
        <v>24</v>
      </c>
      <c r="M2175" s="22"/>
      <c r="N2175" s="22"/>
      <c r="O2175" s="22"/>
      <c r="P2175" s="22"/>
    </row>
    <row r="2176" spans="1:16" x14ac:dyDescent="0.3">
      <c r="A2176" s="22">
        <f>VLOOKUP(B2176,web_archive!D:D,1,FALSE)</f>
        <v>5099</v>
      </c>
      <c r="B2176" s="22">
        <v>5099</v>
      </c>
      <c r="C2176" s="22" t="s">
        <v>2007</v>
      </c>
      <c r="D2176" s="22">
        <v>30</v>
      </c>
      <c r="E2176" s="22" t="s">
        <v>36819</v>
      </c>
      <c r="F2176" s="22"/>
      <c r="G2176" s="22" t="s">
        <v>36820</v>
      </c>
      <c r="H2176" s="22"/>
      <c r="I2176" s="22" t="s">
        <v>34162</v>
      </c>
      <c r="J2176" s="22">
        <v>1</v>
      </c>
      <c r="K2176" s="22">
        <v>0</v>
      </c>
      <c r="L2176" s="22" t="s">
        <v>60</v>
      </c>
      <c r="M2176" s="22"/>
      <c r="N2176" s="22"/>
      <c r="O2176" s="22"/>
      <c r="P2176" s="22"/>
    </row>
    <row r="2177" spans="1:16" x14ac:dyDescent="0.3">
      <c r="A2177" s="22">
        <f>VLOOKUP(B2177,web_archive!D:D,1,FALSE)</f>
        <v>5100</v>
      </c>
      <c r="B2177" s="22">
        <v>5100</v>
      </c>
      <c r="C2177" s="22" t="s">
        <v>8690</v>
      </c>
      <c r="D2177" s="22">
        <v>80</v>
      </c>
      <c r="E2177" s="22" t="s">
        <v>36821</v>
      </c>
      <c r="F2177" s="22"/>
      <c r="G2177" s="22" t="s">
        <v>36822</v>
      </c>
      <c r="H2177" s="22"/>
      <c r="I2177" s="22" t="s">
        <v>34162</v>
      </c>
      <c r="J2177" s="22">
        <v>0</v>
      </c>
      <c r="K2177" s="22">
        <v>75</v>
      </c>
      <c r="L2177" s="22" t="s">
        <v>60</v>
      </c>
      <c r="M2177" s="22"/>
      <c r="N2177" s="22"/>
      <c r="O2177" s="22"/>
      <c r="P2177" s="22"/>
    </row>
    <row r="2178" spans="1:16" x14ac:dyDescent="0.3">
      <c r="A2178" s="22" t="e">
        <f>VLOOKUP(B2178,web_archive!D:D,1,FALSE)</f>
        <v>#N/A</v>
      </c>
      <c r="B2178" s="22">
        <v>5101</v>
      </c>
      <c r="C2178" s="22" t="s">
        <v>14715</v>
      </c>
      <c r="D2178" s="22">
        <v>10</v>
      </c>
      <c r="E2178" s="22" t="s">
        <v>36823</v>
      </c>
      <c r="F2178" s="22"/>
      <c r="G2178" s="22" t="s">
        <v>32712</v>
      </c>
      <c r="H2178" s="22"/>
      <c r="I2178" s="22" t="s">
        <v>34155</v>
      </c>
      <c r="J2178" s="22">
        <v>0</v>
      </c>
      <c r="K2178" s="22">
        <v>0</v>
      </c>
      <c r="L2178" s="22" t="s">
        <v>24</v>
      </c>
      <c r="M2178" s="22"/>
      <c r="N2178" s="22"/>
      <c r="O2178" s="22"/>
      <c r="P2178" s="22"/>
    </row>
    <row r="2179" spans="1:16" x14ac:dyDescent="0.3">
      <c r="A2179" s="22">
        <f>VLOOKUP(B2179,web_archive!D:D,1,FALSE)</f>
        <v>5102</v>
      </c>
      <c r="B2179" s="22">
        <v>5102</v>
      </c>
      <c r="C2179" s="22" t="s">
        <v>1218</v>
      </c>
      <c r="D2179" s="22">
        <v>10</v>
      </c>
      <c r="E2179" s="22" t="s">
        <v>36824</v>
      </c>
      <c r="F2179" s="22" t="s">
        <v>36825</v>
      </c>
      <c r="G2179" s="22" t="s">
        <v>32712</v>
      </c>
      <c r="H2179" s="22"/>
      <c r="I2179" s="22" t="s">
        <v>34155</v>
      </c>
      <c r="J2179" s="22">
        <v>0</v>
      </c>
      <c r="K2179" s="22">
        <v>0</v>
      </c>
      <c r="L2179" s="22" t="s">
        <v>24</v>
      </c>
      <c r="M2179" s="22"/>
      <c r="N2179" s="22"/>
      <c r="O2179" s="22"/>
      <c r="P2179" s="22"/>
    </row>
    <row r="2180" spans="1:16" x14ac:dyDescent="0.3">
      <c r="A2180" s="22">
        <f>VLOOKUP(B2180,web_archive!D:D,1,FALSE)</f>
        <v>5103</v>
      </c>
      <c r="B2180" s="22">
        <v>5103</v>
      </c>
      <c r="C2180" s="22" t="s">
        <v>9774</v>
      </c>
      <c r="D2180" s="22">
        <v>60</v>
      </c>
      <c r="E2180" s="22" t="s">
        <v>36826</v>
      </c>
      <c r="F2180" s="22"/>
      <c r="G2180" s="22" t="s">
        <v>36827</v>
      </c>
      <c r="H2180" s="22"/>
      <c r="I2180" s="22" t="s">
        <v>34162</v>
      </c>
      <c r="J2180" s="22">
        <v>1</v>
      </c>
      <c r="K2180" s="22">
        <v>30</v>
      </c>
      <c r="L2180" s="22" t="s">
        <v>24</v>
      </c>
      <c r="M2180" s="22"/>
      <c r="N2180" s="22"/>
      <c r="O2180" s="22"/>
      <c r="P2180" s="22"/>
    </row>
    <row r="2181" spans="1:16" x14ac:dyDescent="0.3">
      <c r="A2181" s="22">
        <f>VLOOKUP(B2181,web_archive!D:D,1,FALSE)</f>
        <v>5104</v>
      </c>
      <c r="B2181" s="22">
        <v>5104</v>
      </c>
      <c r="C2181" s="22" t="s">
        <v>2773</v>
      </c>
      <c r="D2181" s="22">
        <v>10</v>
      </c>
      <c r="E2181" s="22" t="s">
        <v>36828</v>
      </c>
      <c r="F2181" s="22" t="s">
        <v>36829</v>
      </c>
      <c r="G2181" s="22" t="s">
        <v>36830</v>
      </c>
      <c r="H2181" s="22"/>
      <c r="I2181" s="22" t="s">
        <v>34155</v>
      </c>
      <c r="J2181" s="22">
        <v>0</v>
      </c>
      <c r="K2181" s="22">
        <v>0</v>
      </c>
      <c r="L2181" s="22" t="s">
        <v>24</v>
      </c>
      <c r="M2181" s="22"/>
      <c r="N2181" s="22"/>
      <c r="O2181" s="22"/>
      <c r="P2181" s="22"/>
    </row>
    <row r="2182" spans="1:16" x14ac:dyDescent="0.3">
      <c r="A2182" s="22" t="e">
        <f>VLOOKUP(B2182,web_archive!D:D,1,FALSE)</f>
        <v>#N/A</v>
      </c>
      <c r="B2182" s="22">
        <v>5107</v>
      </c>
      <c r="C2182" s="22" t="s">
        <v>14718</v>
      </c>
      <c r="D2182" s="22">
        <v>5</v>
      </c>
      <c r="E2182" s="22" t="s">
        <v>36831</v>
      </c>
      <c r="F2182" s="22"/>
      <c r="G2182" s="22" t="s">
        <v>32712</v>
      </c>
      <c r="H2182" s="22"/>
      <c r="I2182" s="22" t="s">
        <v>34185</v>
      </c>
      <c r="J2182" s="22">
        <v>0</v>
      </c>
      <c r="K2182" s="22">
        <v>0</v>
      </c>
      <c r="L2182" s="22" t="s">
        <v>24</v>
      </c>
      <c r="M2182" s="22"/>
      <c r="N2182" s="22"/>
      <c r="O2182" s="22"/>
      <c r="P2182" s="22"/>
    </row>
    <row r="2183" spans="1:16" x14ac:dyDescent="0.3">
      <c r="A2183" s="22" t="e">
        <f>VLOOKUP(B2183,web_archive!D:D,1,FALSE)</f>
        <v>#N/A</v>
      </c>
      <c r="B2183" s="22">
        <v>5108</v>
      </c>
      <c r="C2183" s="22" t="s">
        <v>36832</v>
      </c>
      <c r="D2183" s="22">
        <v>35</v>
      </c>
      <c r="E2183" s="22" t="s">
        <v>36833</v>
      </c>
      <c r="F2183" s="22"/>
      <c r="G2183" s="22" t="s">
        <v>32712</v>
      </c>
      <c r="H2183" s="22"/>
      <c r="I2183" s="22" t="s">
        <v>34162</v>
      </c>
      <c r="J2183" s="22">
        <v>3</v>
      </c>
      <c r="K2183" s="22">
        <v>0</v>
      </c>
      <c r="L2183" s="22" t="s">
        <v>60</v>
      </c>
      <c r="M2183" s="22"/>
      <c r="N2183" s="22"/>
      <c r="O2183" s="22"/>
      <c r="P2183" s="22"/>
    </row>
    <row r="2184" spans="1:16" x14ac:dyDescent="0.3">
      <c r="A2184" s="22">
        <f>VLOOKUP(B2184,web_archive!D:D,1,FALSE)</f>
        <v>5109</v>
      </c>
      <c r="B2184" s="22">
        <v>5109</v>
      </c>
      <c r="C2184" s="22" t="s">
        <v>8182</v>
      </c>
      <c r="D2184" s="22">
        <v>40</v>
      </c>
      <c r="E2184" s="22" t="s">
        <v>36834</v>
      </c>
      <c r="F2184" s="22"/>
      <c r="G2184" s="22" t="s">
        <v>32712</v>
      </c>
      <c r="H2184" s="22"/>
      <c r="I2184" s="22" t="s">
        <v>34162</v>
      </c>
      <c r="J2184" s="22">
        <v>2</v>
      </c>
      <c r="K2184" s="22">
        <v>0</v>
      </c>
      <c r="L2184" s="22" t="s">
        <v>60</v>
      </c>
      <c r="M2184" s="22"/>
      <c r="N2184" s="22"/>
      <c r="O2184" s="22"/>
      <c r="P2184" s="22"/>
    </row>
    <row r="2185" spans="1:16" x14ac:dyDescent="0.3">
      <c r="A2185" s="22">
        <f>VLOOKUP(B2185,web_archive!D:D,1,FALSE)</f>
        <v>5110</v>
      </c>
      <c r="B2185" s="22">
        <v>5110</v>
      </c>
      <c r="C2185" s="22" t="s">
        <v>719</v>
      </c>
      <c r="D2185" s="22">
        <v>5</v>
      </c>
      <c r="E2185" s="22" t="s">
        <v>36835</v>
      </c>
      <c r="F2185" s="22"/>
      <c r="G2185" s="22" t="s">
        <v>32712</v>
      </c>
      <c r="H2185" s="22"/>
      <c r="I2185" s="22" t="s">
        <v>34185</v>
      </c>
      <c r="J2185" s="22">
        <v>0</v>
      </c>
      <c r="K2185" s="22">
        <v>0</v>
      </c>
      <c r="L2185" s="22" t="s">
        <v>24</v>
      </c>
      <c r="M2185" s="22"/>
      <c r="N2185" s="22"/>
      <c r="O2185" s="22"/>
      <c r="P2185" s="22"/>
    </row>
    <row r="2186" spans="1:16" x14ac:dyDescent="0.3">
      <c r="A2186" s="22" t="e">
        <f>VLOOKUP(B2186,web_archive!D:D,1,FALSE)</f>
        <v>#N/A</v>
      </c>
      <c r="B2186" s="22">
        <v>5111</v>
      </c>
      <c r="C2186" s="22" t="s">
        <v>14722</v>
      </c>
      <c r="D2186" s="22">
        <v>50</v>
      </c>
      <c r="E2186" s="22" t="s">
        <v>36836</v>
      </c>
      <c r="F2186" s="22" t="s">
        <v>35740</v>
      </c>
      <c r="G2186" s="22" t="s">
        <v>36837</v>
      </c>
      <c r="H2186" s="22"/>
      <c r="I2186" s="22" t="s">
        <v>34162</v>
      </c>
      <c r="J2186" s="22">
        <v>2</v>
      </c>
      <c r="K2186" s="22">
        <v>55</v>
      </c>
      <c r="L2186" s="22" t="s">
        <v>60</v>
      </c>
      <c r="M2186" s="22"/>
      <c r="N2186" s="22"/>
      <c r="O2186" s="22"/>
      <c r="P2186" s="22"/>
    </row>
    <row r="2187" spans="1:16" x14ac:dyDescent="0.3">
      <c r="A2187" s="22" t="e">
        <f>VLOOKUP(B2187,web_archive!D:D,1,FALSE)</f>
        <v>#N/A</v>
      </c>
      <c r="B2187" s="22">
        <v>5112</v>
      </c>
      <c r="C2187" s="22" t="s">
        <v>14724</v>
      </c>
      <c r="D2187" s="22">
        <v>40</v>
      </c>
      <c r="E2187" s="22" t="s">
        <v>36838</v>
      </c>
      <c r="F2187" s="22"/>
      <c r="G2187" s="22" t="s">
        <v>35235</v>
      </c>
      <c r="H2187" s="22"/>
      <c r="I2187" s="22" t="s">
        <v>34162</v>
      </c>
      <c r="J2187" s="22">
        <v>4</v>
      </c>
      <c r="K2187" s="22">
        <v>40</v>
      </c>
      <c r="L2187" s="22" t="s">
        <v>60</v>
      </c>
      <c r="M2187" s="22"/>
      <c r="N2187" s="22"/>
      <c r="O2187" s="22"/>
      <c r="P2187" s="22"/>
    </row>
    <row r="2188" spans="1:16" x14ac:dyDescent="0.3">
      <c r="A2188" s="22">
        <f>VLOOKUP(B2188,web_archive!D:D,1,FALSE)</f>
        <v>5113</v>
      </c>
      <c r="B2188" s="22">
        <v>5113</v>
      </c>
      <c r="C2188" s="22" t="s">
        <v>368</v>
      </c>
      <c r="D2188" s="22">
        <v>5</v>
      </c>
      <c r="E2188" s="22" t="s">
        <v>36839</v>
      </c>
      <c r="F2188" s="22" t="s">
        <v>36840</v>
      </c>
      <c r="G2188" s="22" t="s">
        <v>32712</v>
      </c>
      <c r="H2188" s="22"/>
      <c r="I2188" s="22" t="s">
        <v>34185</v>
      </c>
      <c r="J2188" s="22">
        <v>0</v>
      </c>
      <c r="K2188" s="22">
        <v>0</v>
      </c>
      <c r="L2188" s="22" t="s">
        <v>24</v>
      </c>
      <c r="M2188" s="22"/>
      <c r="N2188" s="22"/>
      <c r="O2188" s="22"/>
      <c r="P2188" s="22"/>
    </row>
    <row r="2189" spans="1:16" x14ac:dyDescent="0.3">
      <c r="A2189" s="22">
        <f>VLOOKUP(B2189,web_archive!D:D,1,FALSE)</f>
        <v>5114</v>
      </c>
      <c r="B2189" s="22">
        <v>5114</v>
      </c>
      <c r="C2189" s="22" t="s">
        <v>3878</v>
      </c>
      <c r="D2189" s="22">
        <v>30</v>
      </c>
      <c r="E2189" s="22" t="s">
        <v>36841</v>
      </c>
      <c r="F2189" s="22"/>
      <c r="G2189" s="22" t="s">
        <v>32712</v>
      </c>
      <c r="H2189" s="22"/>
      <c r="I2189" s="22" t="s">
        <v>34162</v>
      </c>
      <c r="J2189" s="22">
        <v>3</v>
      </c>
      <c r="K2189" s="22">
        <v>0</v>
      </c>
      <c r="L2189" s="22" t="s">
        <v>60</v>
      </c>
      <c r="M2189" s="22"/>
      <c r="N2189" s="22"/>
      <c r="O2189" s="22"/>
      <c r="P2189" s="22"/>
    </row>
    <row r="2190" spans="1:16" x14ac:dyDescent="0.3">
      <c r="A2190" s="22">
        <f>VLOOKUP(B2190,web_archive!D:D,1,FALSE)</f>
        <v>5115</v>
      </c>
      <c r="B2190" s="22">
        <v>5115</v>
      </c>
      <c r="C2190" s="22" t="s">
        <v>10792</v>
      </c>
      <c r="D2190" s="22">
        <v>50</v>
      </c>
      <c r="E2190" s="22" t="s">
        <v>36842</v>
      </c>
      <c r="F2190" s="22"/>
      <c r="G2190" s="22" t="s">
        <v>36843</v>
      </c>
      <c r="H2190" s="22"/>
      <c r="I2190" s="22" t="s">
        <v>34162</v>
      </c>
      <c r="J2190" s="22">
        <v>3</v>
      </c>
      <c r="K2190" s="22">
        <v>0</v>
      </c>
      <c r="L2190" s="22" t="s">
        <v>60</v>
      </c>
      <c r="M2190" s="22"/>
      <c r="N2190" s="22"/>
      <c r="O2190" s="22"/>
      <c r="P2190" s="22"/>
    </row>
    <row r="2191" spans="1:16" x14ac:dyDescent="0.3">
      <c r="A2191" s="22">
        <f>VLOOKUP(B2191,web_archive!D:D,1,FALSE)</f>
        <v>5116</v>
      </c>
      <c r="B2191" s="22">
        <v>5116</v>
      </c>
      <c r="C2191" s="22" t="s">
        <v>754</v>
      </c>
      <c r="D2191" s="22">
        <v>20</v>
      </c>
      <c r="E2191" s="22" t="s">
        <v>36844</v>
      </c>
      <c r="F2191" s="22" t="s">
        <v>36845</v>
      </c>
      <c r="G2191" s="22" t="s">
        <v>36846</v>
      </c>
      <c r="H2191" s="22"/>
      <c r="I2191" s="22" t="s">
        <v>34162</v>
      </c>
      <c r="J2191" s="22">
        <v>1</v>
      </c>
      <c r="K2191" s="22">
        <v>0</v>
      </c>
      <c r="L2191" s="22" t="s">
        <v>60</v>
      </c>
      <c r="M2191" s="22"/>
      <c r="N2191" s="22"/>
      <c r="O2191" s="22"/>
      <c r="P2191" s="22"/>
    </row>
    <row r="2192" spans="1:16" x14ac:dyDescent="0.3">
      <c r="A2192" s="22">
        <f>VLOOKUP(B2192,web_archive!D:D,1,FALSE)</f>
        <v>5117</v>
      </c>
      <c r="B2192" s="22">
        <v>5117</v>
      </c>
      <c r="C2192" s="22" t="s">
        <v>6733</v>
      </c>
      <c r="D2192" s="22">
        <v>10</v>
      </c>
      <c r="E2192" s="22" t="s">
        <v>36847</v>
      </c>
      <c r="F2192" s="22"/>
      <c r="G2192" s="22" t="s">
        <v>36848</v>
      </c>
      <c r="H2192" s="22"/>
      <c r="I2192" s="22" t="s">
        <v>34162</v>
      </c>
      <c r="J2192" s="22">
        <v>0</v>
      </c>
      <c r="K2192" s="22">
        <v>0</v>
      </c>
      <c r="L2192" s="22" t="s">
        <v>60</v>
      </c>
      <c r="M2192" s="22"/>
      <c r="N2192" s="22"/>
      <c r="O2192" s="22"/>
      <c r="P2192" s="22"/>
    </row>
    <row r="2193" spans="1:16" x14ac:dyDescent="0.3">
      <c r="A2193" s="22" t="e">
        <f>VLOOKUP(B2193,web_archive!D:D,1,FALSE)</f>
        <v>#N/A</v>
      </c>
      <c r="B2193" s="22">
        <v>5119</v>
      </c>
      <c r="C2193" s="22" t="s">
        <v>36849</v>
      </c>
      <c r="D2193" s="22">
        <v>40</v>
      </c>
      <c r="E2193" s="22" t="s">
        <v>36838</v>
      </c>
      <c r="F2193" s="22" t="s">
        <v>36850</v>
      </c>
      <c r="G2193" s="22" t="s">
        <v>35235</v>
      </c>
      <c r="H2193" s="22"/>
      <c r="I2193" s="22" t="s">
        <v>34162</v>
      </c>
      <c r="J2193" s="22">
        <v>4</v>
      </c>
      <c r="K2193" s="22">
        <v>40</v>
      </c>
      <c r="L2193" s="22" t="s">
        <v>60</v>
      </c>
      <c r="M2193" s="22"/>
      <c r="N2193" s="22"/>
      <c r="O2193" s="22"/>
      <c r="P2193" s="22"/>
    </row>
    <row r="2194" spans="1:16" x14ac:dyDescent="0.3">
      <c r="A2194" s="22">
        <f>VLOOKUP(B2194,web_archive!D:D,1,FALSE)</f>
        <v>5120</v>
      </c>
      <c r="B2194" s="22">
        <v>5120</v>
      </c>
      <c r="C2194" s="22" t="s">
        <v>36851</v>
      </c>
      <c r="D2194" s="22">
        <v>30</v>
      </c>
      <c r="E2194" s="22" t="s">
        <v>36841</v>
      </c>
      <c r="F2194" s="22" t="s">
        <v>36852</v>
      </c>
      <c r="G2194" s="22" t="s">
        <v>32712</v>
      </c>
      <c r="H2194" s="22"/>
      <c r="I2194" s="22" t="s">
        <v>34162</v>
      </c>
      <c r="J2194" s="22">
        <v>3</v>
      </c>
      <c r="K2194" s="22">
        <v>0</v>
      </c>
      <c r="L2194" s="22" t="s">
        <v>60</v>
      </c>
      <c r="M2194" s="22"/>
      <c r="N2194" s="22"/>
      <c r="O2194" s="22"/>
      <c r="P2194" s="22"/>
    </row>
    <row r="2195" spans="1:16" x14ac:dyDescent="0.3">
      <c r="A2195" s="22" t="e">
        <f>VLOOKUP(B2195,web_archive!D:D,1,FALSE)</f>
        <v>#N/A</v>
      </c>
      <c r="B2195" s="22">
        <v>5121</v>
      </c>
      <c r="C2195" s="22" t="s">
        <v>14729</v>
      </c>
      <c r="D2195" s="22">
        <v>40</v>
      </c>
      <c r="E2195" s="22" t="s">
        <v>36853</v>
      </c>
      <c r="F2195" s="22"/>
      <c r="G2195" s="22" t="s">
        <v>36854</v>
      </c>
      <c r="H2195" s="22"/>
      <c r="I2195" s="22" t="s">
        <v>34195</v>
      </c>
      <c r="J2195" s="22">
        <v>3</v>
      </c>
      <c r="K2195" s="22">
        <v>70</v>
      </c>
      <c r="L2195" s="22" t="s">
        <v>60</v>
      </c>
      <c r="M2195" s="22"/>
      <c r="N2195" s="22"/>
      <c r="O2195" s="22"/>
      <c r="P2195" s="22"/>
    </row>
    <row r="2196" spans="1:16" x14ac:dyDescent="0.3">
      <c r="A2196" s="22">
        <f>VLOOKUP(B2196,web_archive!D:D,1,FALSE)</f>
        <v>5122</v>
      </c>
      <c r="B2196" s="22">
        <v>5122</v>
      </c>
      <c r="C2196" s="22" t="s">
        <v>6371</v>
      </c>
      <c r="D2196" s="22">
        <v>100</v>
      </c>
      <c r="E2196" s="22" t="s">
        <v>36855</v>
      </c>
      <c r="F2196" s="22" t="s">
        <v>36856</v>
      </c>
      <c r="G2196" s="22" t="s">
        <v>33136</v>
      </c>
      <c r="H2196" s="22"/>
      <c r="I2196" s="22" t="s">
        <v>34162</v>
      </c>
      <c r="J2196" s="22">
        <v>5</v>
      </c>
      <c r="K2196" s="22">
        <v>65</v>
      </c>
      <c r="L2196" s="22" t="s">
        <v>60</v>
      </c>
      <c r="M2196" s="22"/>
      <c r="N2196" s="22"/>
      <c r="O2196" s="22"/>
      <c r="P2196" s="22"/>
    </row>
    <row r="2197" spans="1:16" x14ac:dyDescent="0.3">
      <c r="A2197" s="22" t="e">
        <f>VLOOKUP(B2197,web_archive!D:D,1,FALSE)</f>
        <v>#N/A</v>
      </c>
      <c r="B2197" s="22">
        <v>5123</v>
      </c>
      <c r="C2197" s="22" t="s">
        <v>36857</v>
      </c>
      <c r="D2197" s="22">
        <v>50</v>
      </c>
      <c r="E2197" s="22" t="s">
        <v>36858</v>
      </c>
      <c r="F2197" s="22" t="s">
        <v>36859</v>
      </c>
      <c r="G2197" s="22" t="s">
        <v>36860</v>
      </c>
      <c r="H2197" s="22"/>
      <c r="I2197" s="22" t="s">
        <v>34162</v>
      </c>
      <c r="J2197" s="22">
        <v>3</v>
      </c>
      <c r="K2197" s="22">
        <v>65</v>
      </c>
      <c r="L2197" s="22" t="s">
        <v>60</v>
      </c>
      <c r="M2197" s="22"/>
      <c r="N2197" s="22"/>
      <c r="O2197" s="22"/>
      <c r="P2197" s="22"/>
    </row>
    <row r="2198" spans="1:16" x14ac:dyDescent="0.3">
      <c r="A2198" s="22">
        <f>VLOOKUP(B2198,web_archive!D:D,1,FALSE)</f>
        <v>5124</v>
      </c>
      <c r="B2198" s="22">
        <v>5124</v>
      </c>
      <c r="C2198" s="22" t="s">
        <v>4235</v>
      </c>
      <c r="D2198" s="22">
        <v>30</v>
      </c>
      <c r="E2198" s="22" t="s">
        <v>36861</v>
      </c>
      <c r="F2198" s="22" t="s">
        <v>36862</v>
      </c>
      <c r="G2198" s="22" t="s">
        <v>36863</v>
      </c>
      <c r="H2198" s="22"/>
      <c r="I2198" s="22" t="s">
        <v>34162</v>
      </c>
      <c r="J2198" s="22">
        <v>3</v>
      </c>
      <c r="K2198" s="22">
        <v>65</v>
      </c>
      <c r="L2198" s="22" t="s">
        <v>60</v>
      </c>
      <c r="M2198" s="22"/>
      <c r="N2198" s="22"/>
      <c r="O2198" s="22"/>
      <c r="P2198" s="22"/>
    </row>
    <row r="2199" spans="1:16" x14ac:dyDescent="0.3">
      <c r="A2199" s="22">
        <f>VLOOKUP(B2199,web_archive!D:D,1,FALSE)</f>
        <v>5125</v>
      </c>
      <c r="B2199" s="22">
        <v>5125</v>
      </c>
      <c r="C2199" s="22" t="s">
        <v>36864</v>
      </c>
      <c r="D2199" s="22">
        <v>30</v>
      </c>
      <c r="E2199" s="22" t="s">
        <v>36865</v>
      </c>
      <c r="F2199" s="22" t="s">
        <v>36866</v>
      </c>
      <c r="G2199" s="22" t="s">
        <v>36867</v>
      </c>
      <c r="H2199" s="22"/>
      <c r="I2199" s="22" t="s">
        <v>34162</v>
      </c>
      <c r="J2199" s="22">
        <v>3</v>
      </c>
      <c r="K2199" s="22">
        <v>50</v>
      </c>
      <c r="L2199" s="22" t="s">
        <v>60</v>
      </c>
      <c r="M2199" s="22"/>
      <c r="N2199" s="22"/>
      <c r="O2199" s="22"/>
      <c r="P2199" s="22"/>
    </row>
    <row r="2200" spans="1:16" x14ac:dyDescent="0.3">
      <c r="A2200" s="22" t="e">
        <f>VLOOKUP(B2200,web_archive!D:D,1,FALSE)</f>
        <v>#N/A</v>
      </c>
      <c r="B2200" s="22">
        <v>5126</v>
      </c>
      <c r="C2200" s="22" t="s">
        <v>14734</v>
      </c>
      <c r="D2200" s="22">
        <v>20</v>
      </c>
      <c r="E2200" s="22" t="s">
        <v>36868</v>
      </c>
      <c r="F2200" s="22" t="s">
        <v>36862</v>
      </c>
      <c r="G2200" s="22" t="s">
        <v>36869</v>
      </c>
      <c r="H2200" s="22"/>
      <c r="I2200" s="22" t="s">
        <v>34162</v>
      </c>
      <c r="J2200" s="22">
        <v>1</v>
      </c>
      <c r="K2200" s="22">
        <v>33</v>
      </c>
      <c r="L2200" s="22" t="s">
        <v>60</v>
      </c>
      <c r="M2200" s="22"/>
      <c r="N2200" s="22"/>
      <c r="O2200" s="22"/>
      <c r="P2200" s="22"/>
    </row>
    <row r="2201" spans="1:16" x14ac:dyDescent="0.3">
      <c r="A2201" s="22" t="e">
        <f>VLOOKUP(B2201,web_archive!D:D,1,FALSE)</f>
        <v>#N/A</v>
      </c>
      <c r="B2201" s="22">
        <v>5127</v>
      </c>
      <c r="C2201" s="22" t="s">
        <v>14736</v>
      </c>
      <c r="D2201" s="22">
        <v>50</v>
      </c>
      <c r="E2201" s="22" t="s">
        <v>36870</v>
      </c>
      <c r="F2201" s="22" t="s">
        <v>36862</v>
      </c>
      <c r="G2201" s="22" t="s">
        <v>36871</v>
      </c>
      <c r="H2201" s="22"/>
      <c r="I2201" s="22" t="s">
        <v>34162</v>
      </c>
      <c r="J2201" s="22">
        <v>4</v>
      </c>
      <c r="K2201" s="22">
        <v>61</v>
      </c>
      <c r="L2201" s="22" t="s">
        <v>60</v>
      </c>
      <c r="M2201" s="22"/>
      <c r="N2201" s="22"/>
      <c r="O2201" s="22"/>
      <c r="P2201" s="22"/>
    </row>
    <row r="2202" spans="1:16" x14ac:dyDescent="0.3">
      <c r="A2202" s="22" t="e">
        <f>VLOOKUP(B2202,web_archive!D:D,1,FALSE)</f>
        <v>#N/A</v>
      </c>
      <c r="B2202" s="22">
        <v>5128</v>
      </c>
      <c r="C2202" s="22" t="s">
        <v>14738</v>
      </c>
      <c r="D2202" s="22">
        <v>50</v>
      </c>
      <c r="E2202" s="22" t="s">
        <v>36872</v>
      </c>
      <c r="F2202" s="22" t="s">
        <v>36873</v>
      </c>
      <c r="G2202" s="22" t="s">
        <v>36874</v>
      </c>
      <c r="H2202" s="22"/>
      <c r="I2202" s="22" t="s">
        <v>34162</v>
      </c>
      <c r="J2202" s="22">
        <v>5</v>
      </c>
      <c r="K2202" s="22">
        <v>54</v>
      </c>
      <c r="L2202" s="22" t="s">
        <v>60</v>
      </c>
      <c r="M2202" s="22"/>
      <c r="N2202" s="22"/>
      <c r="O2202" s="22"/>
      <c r="P2202" s="22"/>
    </row>
    <row r="2203" spans="1:16" x14ac:dyDescent="0.3">
      <c r="A2203" s="22">
        <f>VLOOKUP(B2203,web_archive!D:D,1,FALSE)</f>
        <v>5129</v>
      </c>
      <c r="B2203" s="22">
        <v>5129</v>
      </c>
      <c r="C2203" s="22" t="s">
        <v>1128</v>
      </c>
      <c r="D2203" s="22">
        <v>40</v>
      </c>
      <c r="E2203" s="22" t="s">
        <v>36875</v>
      </c>
      <c r="F2203" s="22" t="s">
        <v>36876</v>
      </c>
      <c r="G2203" s="22" t="s">
        <v>36877</v>
      </c>
      <c r="H2203" s="22"/>
      <c r="I2203" s="22" t="s">
        <v>34162</v>
      </c>
      <c r="J2203" s="22">
        <v>1</v>
      </c>
      <c r="K2203" s="22">
        <v>50</v>
      </c>
      <c r="L2203" s="22" t="s">
        <v>24</v>
      </c>
      <c r="M2203" s="22"/>
      <c r="N2203" s="22"/>
      <c r="O2203" s="22"/>
      <c r="P2203" s="22"/>
    </row>
    <row r="2204" spans="1:16" x14ac:dyDescent="0.3">
      <c r="A2204" s="22">
        <f>VLOOKUP(B2204,web_archive!D:D,1,FALSE)</f>
        <v>5130</v>
      </c>
      <c r="B2204" s="22">
        <v>5130</v>
      </c>
      <c r="C2204" s="22" t="s">
        <v>6119</v>
      </c>
      <c r="D2204" s="22">
        <v>70</v>
      </c>
      <c r="E2204" s="22" t="s">
        <v>36878</v>
      </c>
      <c r="F2204" s="22"/>
      <c r="G2204" s="22" t="s">
        <v>36879</v>
      </c>
      <c r="H2204" s="22"/>
      <c r="I2204" s="22" t="s">
        <v>34195</v>
      </c>
      <c r="J2204" s="22">
        <v>0</v>
      </c>
      <c r="K2204" s="22">
        <v>75</v>
      </c>
      <c r="L2204" s="22" t="s">
        <v>60</v>
      </c>
      <c r="M2204" s="22"/>
      <c r="N2204" s="22"/>
      <c r="O2204" s="22"/>
      <c r="P2204" s="22"/>
    </row>
    <row r="2205" spans="1:16" x14ac:dyDescent="0.3">
      <c r="A2205" s="22">
        <f>VLOOKUP(B2205,web_archive!D:D,1,FALSE)</f>
        <v>5131</v>
      </c>
      <c r="B2205" s="22">
        <v>5131</v>
      </c>
      <c r="C2205" s="22" t="s">
        <v>2292</v>
      </c>
      <c r="D2205" s="22">
        <v>120</v>
      </c>
      <c r="E2205" s="22" t="s">
        <v>36880</v>
      </c>
      <c r="F2205" s="22"/>
      <c r="G2205" s="22" t="s">
        <v>36881</v>
      </c>
      <c r="H2205" s="22"/>
      <c r="I2205" s="22" t="s">
        <v>35369</v>
      </c>
      <c r="J2205" s="22">
        <v>8</v>
      </c>
      <c r="K2205" s="22">
        <v>75</v>
      </c>
      <c r="L2205" s="22" t="s">
        <v>60</v>
      </c>
      <c r="M2205" s="22"/>
      <c r="N2205" s="22"/>
      <c r="O2205" s="22"/>
      <c r="P2205" s="22"/>
    </row>
    <row r="2206" spans="1:16" x14ac:dyDescent="0.3">
      <c r="A2206" s="22">
        <f>VLOOKUP(B2206,web_archive!D:D,1,FALSE)</f>
        <v>5132</v>
      </c>
      <c r="B2206" s="22">
        <v>5132</v>
      </c>
      <c r="C2206" s="22" t="s">
        <v>328</v>
      </c>
      <c r="D2206" s="22">
        <v>70</v>
      </c>
      <c r="E2206" s="22" t="s">
        <v>36882</v>
      </c>
      <c r="F2206" s="22"/>
      <c r="G2206" s="22" t="s">
        <v>36883</v>
      </c>
      <c r="H2206" s="22"/>
      <c r="I2206" s="22" t="s">
        <v>34162</v>
      </c>
      <c r="J2206" s="22">
        <v>2</v>
      </c>
      <c r="K2206" s="22">
        <v>0</v>
      </c>
      <c r="L2206" s="22" t="s">
        <v>24</v>
      </c>
      <c r="M2206" s="22"/>
      <c r="N2206" s="22"/>
      <c r="O2206" s="22"/>
      <c r="P2206" s="22"/>
    </row>
    <row r="2207" spans="1:16" x14ac:dyDescent="0.3">
      <c r="A2207" s="22">
        <f>VLOOKUP(B2207,web_archive!D:D,1,FALSE)</f>
        <v>5133</v>
      </c>
      <c r="B2207" s="22">
        <v>5133</v>
      </c>
      <c r="C2207" s="22" t="s">
        <v>8949</v>
      </c>
      <c r="D2207" s="22">
        <v>15</v>
      </c>
      <c r="E2207" s="22" t="s">
        <v>36884</v>
      </c>
      <c r="F2207" s="22"/>
      <c r="G2207" s="22" t="s">
        <v>36885</v>
      </c>
      <c r="H2207" s="22"/>
      <c r="I2207" s="22" t="s">
        <v>34162</v>
      </c>
      <c r="J2207" s="22">
        <v>1</v>
      </c>
      <c r="K2207" s="22">
        <v>0</v>
      </c>
      <c r="L2207" s="22" t="s">
        <v>24</v>
      </c>
      <c r="M2207" s="22"/>
      <c r="N2207" s="22"/>
      <c r="O2207" s="22"/>
      <c r="P2207" s="22"/>
    </row>
    <row r="2208" spans="1:16" x14ac:dyDescent="0.3">
      <c r="A2208" s="22">
        <f>VLOOKUP(B2208,web_archive!D:D,1,FALSE)</f>
        <v>5135</v>
      </c>
      <c r="B2208" s="22">
        <v>5135</v>
      </c>
      <c r="C2208" s="22" t="s">
        <v>2733</v>
      </c>
      <c r="D2208" s="22">
        <v>20</v>
      </c>
      <c r="E2208" s="22" t="s">
        <v>36886</v>
      </c>
      <c r="F2208" s="22" t="s">
        <v>36002</v>
      </c>
      <c r="G2208" s="22" t="s">
        <v>36887</v>
      </c>
      <c r="H2208" s="22"/>
      <c r="I2208" s="22" t="s">
        <v>34155</v>
      </c>
      <c r="J2208" s="22">
        <v>0</v>
      </c>
      <c r="K2208" s="22">
        <v>75</v>
      </c>
      <c r="L2208" s="22" t="s">
        <v>24</v>
      </c>
      <c r="M2208" s="22"/>
      <c r="N2208" s="22"/>
      <c r="O2208" s="22"/>
      <c r="P2208" s="22"/>
    </row>
    <row r="2209" spans="1:16" x14ac:dyDescent="0.3">
      <c r="A2209" s="22">
        <f>VLOOKUP(B2209,web_archive!D:D,1,FALSE)</f>
        <v>5136</v>
      </c>
      <c r="B2209" s="22">
        <v>5136</v>
      </c>
      <c r="C2209" s="22" t="s">
        <v>8726</v>
      </c>
      <c r="D2209" s="22">
        <v>10</v>
      </c>
      <c r="E2209" s="22" t="s">
        <v>36888</v>
      </c>
      <c r="F2209" s="22"/>
      <c r="G2209" s="22" t="s">
        <v>32712</v>
      </c>
      <c r="H2209" s="22"/>
      <c r="I2209" s="22" t="s">
        <v>34162</v>
      </c>
      <c r="J2209" s="22">
        <v>3</v>
      </c>
      <c r="K2209" s="22">
        <v>0</v>
      </c>
      <c r="L2209" s="22" t="s">
        <v>60</v>
      </c>
      <c r="M2209" s="22"/>
      <c r="N2209" s="22"/>
      <c r="O2209" s="22"/>
      <c r="P2209" s="22"/>
    </row>
    <row r="2210" spans="1:16" x14ac:dyDescent="0.3">
      <c r="A2210" s="22">
        <f>VLOOKUP(B2210,web_archive!D:D,1,FALSE)</f>
        <v>5137</v>
      </c>
      <c r="B2210" s="22">
        <v>5137</v>
      </c>
      <c r="C2210" s="22" t="s">
        <v>36889</v>
      </c>
      <c r="D2210" s="22">
        <v>50</v>
      </c>
      <c r="E2210" s="22" t="s">
        <v>36890</v>
      </c>
      <c r="F2210" s="22" t="s">
        <v>36891</v>
      </c>
      <c r="G2210" s="22" t="s">
        <v>36892</v>
      </c>
      <c r="H2210" s="22"/>
      <c r="I2210" s="22" t="s">
        <v>34162</v>
      </c>
      <c r="J2210" s="22">
        <v>0</v>
      </c>
      <c r="K2210" s="22">
        <v>30</v>
      </c>
      <c r="L2210" s="22" t="s">
        <v>24</v>
      </c>
      <c r="M2210" s="22"/>
      <c r="N2210" s="22"/>
      <c r="O2210" s="22"/>
      <c r="P2210" s="22"/>
    </row>
    <row r="2211" spans="1:16" x14ac:dyDescent="0.3">
      <c r="A2211" s="22">
        <f>VLOOKUP(B2211,web_archive!D:D,1,FALSE)</f>
        <v>5138</v>
      </c>
      <c r="B2211" s="22">
        <v>5138</v>
      </c>
      <c r="C2211" s="22" t="s">
        <v>6335</v>
      </c>
      <c r="D2211" s="22">
        <v>30</v>
      </c>
      <c r="E2211" s="22" t="s">
        <v>36893</v>
      </c>
      <c r="F2211" s="22"/>
      <c r="G2211" s="22" t="s">
        <v>36894</v>
      </c>
      <c r="H2211" s="22"/>
      <c r="I2211" s="22" t="s">
        <v>34162</v>
      </c>
      <c r="J2211" s="22">
        <v>1</v>
      </c>
      <c r="K2211" s="22">
        <v>30</v>
      </c>
      <c r="L2211" s="22" t="s">
        <v>60</v>
      </c>
      <c r="M2211" s="22"/>
      <c r="N2211" s="22"/>
      <c r="O2211" s="22"/>
      <c r="P2211" s="22"/>
    </row>
    <row r="2212" spans="1:16" x14ac:dyDescent="0.3">
      <c r="A2212" s="22">
        <f>VLOOKUP(B2212,web_archive!D:D,1,FALSE)</f>
        <v>5139</v>
      </c>
      <c r="B2212" s="22">
        <v>5139</v>
      </c>
      <c r="C2212" s="22" t="s">
        <v>5154</v>
      </c>
      <c r="D2212" s="22">
        <v>20</v>
      </c>
      <c r="E2212" s="22" t="s">
        <v>36895</v>
      </c>
      <c r="F2212" s="22"/>
      <c r="G2212" s="22" t="s">
        <v>36896</v>
      </c>
      <c r="H2212" s="22"/>
      <c r="I2212" s="22" t="s">
        <v>34162</v>
      </c>
      <c r="J2212" s="22">
        <v>0</v>
      </c>
      <c r="K2212" s="22">
        <v>10</v>
      </c>
      <c r="L2212" s="22" t="s">
        <v>24</v>
      </c>
      <c r="M2212" s="22"/>
      <c r="N2212" s="22"/>
      <c r="O2212" s="22"/>
      <c r="P2212" s="22"/>
    </row>
    <row r="2213" spans="1:16" x14ac:dyDescent="0.3">
      <c r="A2213" s="22">
        <f>VLOOKUP(B2213,web_archive!D:D,1,FALSE)</f>
        <v>5140</v>
      </c>
      <c r="B2213" s="22">
        <v>5140</v>
      </c>
      <c r="C2213" s="22" t="s">
        <v>36897</v>
      </c>
      <c r="D2213" s="22">
        <v>40</v>
      </c>
      <c r="E2213" s="22" t="s">
        <v>36898</v>
      </c>
      <c r="F2213" s="22"/>
      <c r="G2213" s="22" t="s">
        <v>36899</v>
      </c>
      <c r="H2213" s="22"/>
      <c r="I2213" s="22" t="s">
        <v>34162</v>
      </c>
      <c r="J2213" s="22">
        <v>1</v>
      </c>
      <c r="K2213" s="22">
        <v>10</v>
      </c>
      <c r="L2213" s="22" t="s">
        <v>60</v>
      </c>
      <c r="M2213" s="22"/>
      <c r="N2213" s="22"/>
      <c r="O2213" s="22"/>
      <c r="P2213" s="22"/>
    </row>
    <row r="2214" spans="1:16" x14ac:dyDescent="0.3">
      <c r="A2214" s="22">
        <f>VLOOKUP(B2214,web_archive!D:D,1,FALSE)</f>
        <v>5141</v>
      </c>
      <c r="B2214" s="22">
        <v>5141</v>
      </c>
      <c r="C2214" s="22" t="s">
        <v>36900</v>
      </c>
      <c r="D2214" s="22">
        <v>40</v>
      </c>
      <c r="E2214" s="22" t="s">
        <v>36901</v>
      </c>
      <c r="F2214" s="22" t="s">
        <v>36902</v>
      </c>
      <c r="G2214" s="22" t="s">
        <v>34255</v>
      </c>
      <c r="H2214" s="22"/>
      <c r="I2214" s="22" t="s">
        <v>34162</v>
      </c>
      <c r="J2214" s="22">
        <v>0</v>
      </c>
      <c r="K2214" s="22">
        <v>30</v>
      </c>
      <c r="L2214" s="22" t="s">
        <v>60</v>
      </c>
      <c r="M2214" s="22"/>
      <c r="N2214" s="22"/>
      <c r="O2214" s="22"/>
      <c r="P2214" s="22"/>
    </row>
    <row r="2215" spans="1:16" x14ac:dyDescent="0.3">
      <c r="A2215" s="22">
        <f>VLOOKUP(B2215,web_archive!D:D,1,FALSE)</f>
        <v>5142</v>
      </c>
      <c r="B2215" s="22">
        <v>5142</v>
      </c>
      <c r="C2215" s="22" t="s">
        <v>2563</v>
      </c>
      <c r="D2215" s="22">
        <v>300</v>
      </c>
      <c r="E2215" s="22" t="s">
        <v>36903</v>
      </c>
      <c r="F2215" s="22"/>
      <c r="G2215" s="22" t="s">
        <v>36904</v>
      </c>
      <c r="H2215" s="22"/>
      <c r="I2215" s="22" t="s">
        <v>34195</v>
      </c>
      <c r="J2215" s="22">
        <v>8</v>
      </c>
      <c r="K2215" s="22">
        <v>50</v>
      </c>
      <c r="L2215" s="22" t="s">
        <v>60</v>
      </c>
      <c r="M2215" s="22"/>
      <c r="N2215" s="22"/>
      <c r="O2215" s="22"/>
      <c r="P2215" s="22"/>
    </row>
    <row r="2216" spans="1:16" x14ac:dyDescent="0.3">
      <c r="A2216" s="22">
        <f>VLOOKUP(B2216,web_archive!D:D,1,FALSE)</f>
        <v>5143</v>
      </c>
      <c r="B2216" s="22">
        <v>5143</v>
      </c>
      <c r="C2216" s="22" t="s">
        <v>36905</v>
      </c>
      <c r="D2216" s="22">
        <v>100</v>
      </c>
      <c r="E2216" s="22" t="s">
        <v>36906</v>
      </c>
      <c r="F2216" s="22"/>
      <c r="G2216" s="22" t="s">
        <v>36907</v>
      </c>
      <c r="H2216" s="22"/>
      <c r="I2216" s="22" t="s">
        <v>35369</v>
      </c>
      <c r="J2216" s="22">
        <v>5</v>
      </c>
      <c r="K2216" s="22">
        <v>30</v>
      </c>
      <c r="L2216" s="22" t="s">
        <v>60</v>
      </c>
      <c r="M2216" s="22"/>
      <c r="N2216" s="22"/>
      <c r="O2216" s="22"/>
      <c r="P2216" s="22"/>
    </row>
    <row r="2217" spans="1:16" x14ac:dyDescent="0.3">
      <c r="A2217" s="22" t="e">
        <f>VLOOKUP(B2217,web_archive!D:D,1,FALSE)</f>
        <v>#N/A</v>
      </c>
      <c r="B2217" s="22">
        <v>5144</v>
      </c>
      <c r="C2217" s="22" t="s">
        <v>14740</v>
      </c>
      <c r="D2217" s="22">
        <v>20</v>
      </c>
      <c r="E2217" s="22" t="s">
        <v>36908</v>
      </c>
      <c r="F2217" s="22"/>
      <c r="G2217" s="22" t="s">
        <v>36663</v>
      </c>
      <c r="H2217" s="22"/>
      <c r="I2217" s="22" t="s">
        <v>34162</v>
      </c>
      <c r="J2217" s="22">
        <v>2</v>
      </c>
      <c r="K2217" s="22">
        <v>0</v>
      </c>
      <c r="L2217" s="22" t="s">
        <v>60</v>
      </c>
      <c r="M2217" s="22"/>
      <c r="N2217" s="22"/>
      <c r="O2217" s="22"/>
      <c r="P2217" s="22"/>
    </row>
    <row r="2218" spans="1:16" x14ac:dyDescent="0.3">
      <c r="A2218" s="22">
        <f>VLOOKUP(B2218,web_archive!D:D,1,FALSE)</f>
        <v>5145</v>
      </c>
      <c r="B2218" s="22">
        <v>5145</v>
      </c>
      <c r="C2218" s="22" t="s">
        <v>1894</v>
      </c>
      <c r="D2218" s="22">
        <v>10</v>
      </c>
      <c r="E2218" s="22" t="s">
        <v>36909</v>
      </c>
      <c r="F2218" s="22"/>
      <c r="G2218" s="22" t="s">
        <v>32712</v>
      </c>
      <c r="H2218" s="22"/>
      <c r="I2218" s="22" t="s">
        <v>34162</v>
      </c>
      <c r="J2218" s="22">
        <v>0</v>
      </c>
      <c r="K2218" s="22">
        <v>0</v>
      </c>
      <c r="L2218" s="22" t="s">
        <v>60</v>
      </c>
      <c r="M2218" s="22"/>
      <c r="N2218" s="22"/>
      <c r="O2218" s="22"/>
      <c r="P2218" s="22"/>
    </row>
    <row r="2219" spans="1:16" x14ac:dyDescent="0.3">
      <c r="A2219" s="22" t="e">
        <f>VLOOKUP(B2219,web_archive!D:D,1,FALSE)</f>
        <v>#N/A</v>
      </c>
      <c r="B2219" s="22">
        <v>5146</v>
      </c>
      <c r="C2219" s="22" t="s">
        <v>3589</v>
      </c>
      <c r="D2219" s="22">
        <v>50</v>
      </c>
      <c r="E2219" s="22" t="s">
        <v>36910</v>
      </c>
      <c r="F2219" s="22"/>
      <c r="G2219" s="22" t="s">
        <v>36911</v>
      </c>
      <c r="H2219" s="22"/>
      <c r="I2219" s="22" t="s">
        <v>34162</v>
      </c>
      <c r="J2219" s="22">
        <v>0</v>
      </c>
      <c r="K2219" s="22">
        <v>0</v>
      </c>
      <c r="L2219" s="22" t="s">
        <v>60</v>
      </c>
      <c r="M2219" s="22"/>
      <c r="N2219" s="22"/>
      <c r="O2219" s="22"/>
      <c r="P2219" s="22"/>
    </row>
    <row r="2220" spans="1:16" x14ac:dyDescent="0.3">
      <c r="A2220" s="22">
        <f>VLOOKUP(B2220,web_archive!D:D,1,FALSE)</f>
        <v>5147</v>
      </c>
      <c r="B2220" s="22">
        <v>5147</v>
      </c>
      <c r="C2220" s="22" t="s">
        <v>797</v>
      </c>
      <c r="D2220" s="22">
        <v>20</v>
      </c>
      <c r="E2220" s="22" t="s">
        <v>36912</v>
      </c>
      <c r="F2220" s="22"/>
      <c r="G2220" s="22" t="s">
        <v>32712</v>
      </c>
      <c r="H2220" s="22"/>
      <c r="I2220" s="22" t="s">
        <v>34162</v>
      </c>
      <c r="J2220" s="22">
        <v>3</v>
      </c>
      <c r="K2220" s="22">
        <v>0</v>
      </c>
      <c r="L2220" s="22" t="s">
        <v>60</v>
      </c>
      <c r="M2220" s="22"/>
      <c r="N2220" s="22"/>
      <c r="O2220" s="22"/>
      <c r="P2220" s="22"/>
    </row>
    <row r="2221" spans="1:16" x14ac:dyDescent="0.3">
      <c r="A2221" s="22">
        <f>VLOOKUP(B2221,web_archive!D:D,1,FALSE)</f>
        <v>5149</v>
      </c>
      <c r="B2221" s="22">
        <v>5149</v>
      </c>
      <c r="C2221" s="22" t="s">
        <v>9104</v>
      </c>
      <c r="D2221" s="22">
        <v>10</v>
      </c>
      <c r="E2221" s="22" t="s">
        <v>36913</v>
      </c>
      <c r="F2221" s="22" t="s">
        <v>36914</v>
      </c>
      <c r="G2221" s="22" t="s">
        <v>33444</v>
      </c>
      <c r="H2221" s="22"/>
      <c r="I2221" s="22" t="s">
        <v>34162</v>
      </c>
      <c r="J2221" s="22">
        <v>0</v>
      </c>
      <c r="K2221" s="22">
        <v>0</v>
      </c>
      <c r="L2221" s="22" t="s">
        <v>60</v>
      </c>
      <c r="M2221" s="22"/>
      <c r="N2221" s="22"/>
      <c r="O2221" s="22"/>
      <c r="P2221" s="22"/>
    </row>
    <row r="2222" spans="1:16" x14ac:dyDescent="0.3">
      <c r="A2222" s="22">
        <f>VLOOKUP(B2222,web_archive!D:D,1,FALSE)</f>
        <v>5150</v>
      </c>
      <c r="B2222" s="22">
        <v>5150</v>
      </c>
      <c r="C2222" s="22" t="s">
        <v>36915</v>
      </c>
      <c r="D2222" s="22">
        <v>10</v>
      </c>
      <c r="E2222" s="22" t="s">
        <v>36916</v>
      </c>
      <c r="F2222" s="22"/>
      <c r="G2222" s="22" t="s">
        <v>36917</v>
      </c>
      <c r="H2222" s="22"/>
      <c r="I2222" s="22" t="s">
        <v>34162</v>
      </c>
      <c r="J2222" s="22">
        <v>1</v>
      </c>
      <c r="K2222" s="22">
        <v>0</v>
      </c>
      <c r="L2222" s="22" t="s">
        <v>24</v>
      </c>
      <c r="M2222" s="22"/>
      <c r="N2222" s="22"/>
      <c r="O2222" s="22"/>
      <c r="P2222" s="22"/>
    </row>
    <row r="2223" spans="1:16" x14ac:dyDescent="0.3">
      <c r="A2223" s="22">
        <f>VLOOKUP(B2223,web_archive!D:D,1,FALSE)</f>
        <v>5151</v>
      </c>
      <c r="B2223" s="22">
        <v>5151</v>
      </c>
      <c r="C2223" s="22" t="s">
        <v>36918</v>
      </c>
      <c r="D2223" s="22">
        <v>20</v>
      </c>
      <c r="E2223" s="22" t="s">
        <v>36919</v>
      </c>
      <c r="F2223" s="22"/>
      <c r="G2223" s="22" t="s">
        <v>36920</v>
      </c>
      <c r="H2223" s="22"/>
      <c r="I2223" s="22" t="s">
        <v>34195</v>
      </c>
      <c r="J2223" s="22">
        <v>4</v>
      </c>
      <c r="K2223" s="22">
        <v>0</v>
      </c>
      <c r="L2223" s="22" t="s">
        <v>60</v>
      </c>
      <c r="M2223" s="22"/>
      <c r="N2223" s="22"/>
      <c r="O2223" s="22"/>
      <c r="P2223" s="22"/>
    </row>
    <row r="2224" spans="1:16" x14ac:dyDescent="0.3">
      <c r="A2224" s="22">
        <f>VLOOKUP(B2224,web_archive!D:D,1,FALSE)</f>
        <v>5152</v>
      </c>
      <c r="B2224" s="22">
        <v>5152</v>
      </c>
      <c r="C2224" s="22" t="s">
        <v>2134</v>
      </c>
      <c r="D2224" s="22">
        <v>200</v>
      </c>
      <c r="E2224" s="22" t="s">
        <v>36921</v>
      </c>
      <c r="F2224" s="22"/>
      <c r="G2224" s="22" t="s">
        <v>36922</v>
      </c>
      <c r="H2224" s="22"/>
      <c r="I2224" s="22" t="s">
        <v>34195</v>
      </c>
      <c r="J2224" s="22">
        <v>2</v>
      </c>
      <c r="K2224" s="22">
        <v>1</v>
      </c>
      <c r="L2224" s="22" t="s">
        <v>60</v>
      </c>
      <c r="M2224" s="22"/>
      <c r="N2224" s="22"/>
      <c r="O2224" s="22"/>
      <c r="P2224" s="22"/>
    </row>
    <row r="2225" spans="1:16" x14ac:dyDescent="0.3">
      <c r="A2225" s="22" t="e">
        <f>VLOOKUP(B2225,web_archive!D:D,1,FALSE)</f>
        <v>#N/A</v>
      </c>
      <c r="B2225" s="22">
        <v>5153</v>
      </c>
      <c r="C2225" s="22" t="s">
        <v>14745</v>
      </c>
      <c r="D2225" s="22">
        <v>70</v>
      </c>
      <c r="E2225" s="22" t="s">
        <v>36923</v>
      </c>
      <c r="F2225" s="22"/>
      <c r="G2225" s="22" t="s">
        <v>36924</v>
      </c>
      <c r="H2225" s="22"/>
      <c r="I2225" s="22" t="s">
        <v>34162</v>
      </c>
      <c r="J2225" s="22">
        <v>3</v>
      </c>
      <c r="K2225" s="22">
        <v>0</v>
      </c>
      <c r="L2225" s="22" t="s">
        <v>60</v>
      </c>
      <c r="M2225" s="22"/>
      <c r="N2225" s="22"/>
      <c r="O2225" s="22"/>
      <c r="P2225" s="22"/>
    </row>
    <row r="2226" spans="1:16" x14ac:dyDescent="0.3">
      <c r="A2226" s="22">
        <f>VLOOKUP(B2226,web_archive!D:D,1,FALSE)</f>
        <v>5154</v>
      </c>
      <c r="B2226" s="22">
        <v>5154</v>
      </c>
      <c r="C2226" s="22" t="s">
        <v>9787</v>
      </c>
      <c r="D2226" s="22">
        <v>10</v>
      </c>
      <c r="E2226" s="22" t="s">
        <v>36925</v>
      </c>
      <c r="F2226" s="22"/>
      <c r="G2226" s="22" t="s">
        <v>32712</v>
      </c>
      <c r="H2226" s="22"/>
      <c r="I2226" s="22" t="s">
        <v>34155</v>
      </c>
      <c r="J2226" s="22">
        <v>3</v>
      </c>
      <c r="K2226" s="22">
        <v>0</v>
      </c>
      <c r="L2226" s="22" t="s">
        <v>24</v>
      </c>
      <c r="M2226" s="22"/>
      <c r="N2226" s="22"/>
      <c r="O2226" s="22"/>
      <c r="P2226" s="22"/>
    </row>
    <row r="2227" spans="1:16" x14ac:dyDescent="0.3">
      <c r="A2227" s="22">
        <f>VLOOKUP(B2227,web_archive!D:D,1,FALSE)</f>
        <v>5155</v>
      </c>
      <c r="B2227" s="22">
        <v>5155</v>
      </c>
      <c r="C2227" s="22" t="s">
        <v>4715</v>
      </c>
      <c r="D2227" s="22">
        <v>10</v>
      </c>
      <c r="E2227" s="22" t="s">
        <v>36926</v>
      </c>
      <c r="F2227" s="22"/>
      <c r="G2227" s="22" t="s">
        <v>35448</v>
      </c>
      <c r="H2227" s="22"/>
      <c r="I2227" s="22" t="s">
        <v>34185</v>
      </c>
      <c r="J2227" s="22">
        <v>0</v>
      </c>
      <c r="K2227" s="22">
        <v>0</v>
      </c>
      <c r="L2227" s="22" t="s">
        <v>24</v>
      </c>
      <c r="M2227" s="22"/>
      <c r="N2227" s="22"/>
      <c r="O2227" s="22"/>
      <c r="P2227" s="22"/>
    </row>
    <row r="2228" spans="1:16" x14ac:dyDescent="0.3">
      <c r="A2228" s="22">
        <f>VLOOKUP(B2228,web_archive!D:D,1,FALSE)</f>
        <v>5156</v>
      </c>
      <c r="B2228" s="22">
        <v>5156</v>
      </c>
      <c r="C2228" s="22" t="s">
        <v>4144</v>
      </c>
      <c r="D2228" s="22">
        <v>10</v>
      </c>
      <c r="E2228" s="22" t="s">
        <v>36927</v>
      </c>
      <c r="F2228" s="22"/>
      <c r="G2228" s="22" t="s">
        <v>36675</v>
      </c>
      <c r="H2228" s="22"/>
      <c r="I2228" s="22" t="s">
        <v>34185</v>
      </c>
      <c r="J2228" s="22">
        <v>0</v>
      </c>
      <c r="K2228" s="22">
        <v>0</v>
      </c>
      <c r="L2228" s="22" t="s">
        <v>24</v>
      </c>
      <c r="M2228" s="22"/>
      <c r="N2228" s="22"/>
      <c r="O2228" s="22"/>
      <c r="P2228" s="22"/>
    </row>
    <row r="2229" spans="1:16" x14ac:dyDescent="0.3">
      <c r="A2229" s="22" t="e">
        <f>VLOOKUP(B2229,web_archive!D:D,1,FALSE)</f>
        <v>#N/A</v>
      </c>
      <c r="B2229" s="22">
        <v>5157</v>
      </c>
      <c r="C2229" s="22" t="s">
        <v>36928</v>
      </c>
      <c r="D2229" s="22">
        <v>50</v>
      </c>
      <c r="E2229" s="22" t="s">
        <v>34331</v>
      </c>
      <c r="F2229" s="22"/>
      <c r="G2229" s="22" t="s">
        <v>32712</v>
      </c>
      <c r="H2229" s="22"/>
      <c r="I2229" s="22" t="s">
        <v>34162</v>
      </c>
      <c r="J2229" s="22">
        <v>5</v>
      </c>
      <c r="K2229" s="22">
        <v>0</v>
      </c>
      <c r="L2229" s="22" t="s">
        <v>60</v>
      </c>
      <c r="M2229" s="22"/>
      <c r="N2229" s="22"/>
      <c r="O2229" s="22"/>
      <c r="P2229" s="22"/>
    </row>
    <row r="2230" spans="1:16" x14ac:dyDescent="0.3">
      <c r="A2230" s="22" t="e">
        <f>VLOOKUP(B2230,web_archive!D:D,1,FALSE)</f>
        <v>#N/A</v>
      </c>
      <c r="B2230" s="22">
        <v>5158</v>
      </c>
      <c r="C2230" s="22" t="s">
        <v>36929</v>
      </c>
      <c r="D2230" s="22">
        <v>10</v>
      </c>
      <c r="E2230" s="22" t="s">
        <v>34239</v>
      </c>
      <c r="F2230" s="22"/>
      <c r="G2230" s="22" t="s">
        <v>34168</v>
      </c>
      <c r="H2230" s="22"/>
      <c r="I2230" s="22" t="s">
        <v>34162</v>
      </c>
      <c r="J2230" s="22">
        <v>5</v>
      </c>
      <c r="K2230" s="22">
        <v>0</v>
      </c>
      <c r="L2230" s="22" t="s">
        <v>60</v>
      </c>
      <c r="M2230" s="22"/>
      <c r="N2230" s="22"/>
      <c r="O2230" s="22"/>
      <c r="P2230" s="22"/>
    </row>
    <row r="2231" spans="1:16" x14ac:dyDescent="0.3">
      <c r="A2231" s="22" t="e">
        <f>VLOOKUP(B2231,web_archive!D:D,1,FALSE)</f>
        <v>#N/A</v>
      </c>
      <c r="B2231" s="22">
        <v>5159</v>
      </c>
      <c r="C2231" s="22" t="s">
        <v>36930</v>
      </c>
      <c r="D2231" s="22">
        <v>90</v>
      </c>
      <c r="E2231" s="22" t="s">
        <v>34226</v>
      </c>
      <c r="F2231" s="22" t="s">
        <v>36931</v>
      </c>
      <c r="G2231" s="22" t="s">
        <v>34228</v>
      </c>
      <c r="H2231" s="22"/>
      <c r="I2231" s="22" t="s">
        <v>34162</v>
      </c>
      <c r="J2231" s="22">
        <v>5</v>
      </c>
      <c r="K2231" s="22">
        <v>40</v>
      </c>
      <c r="L2231" s="22" t="s">
        <v>60</v>
      </c>
      <c r="M2231" s="22"/>
      <c r="N2231" s="22"/>
      <c r="O2231" s="22"/>
      <c r="P2231" s="22"/>
    </row>
    <row r="2232" spans="1:16" x14ac:dyDescent="0.3">
      <c r="A2232" s="22">
        <f>VLOOKUP(B2232,web_archive!D:D,1,FALSE)</f>
        <v>5160</v>
      </c>
      <c r="B2232" s="22">
        <v>5160</v>
      </c>
      <c r="C2232" s="22" t="s">
        <v>36932</v>
      </c>
      <c r="D2232" s="22">
        <v>80</v>
      </c>
      <c r="E2232" s="22" t="s">
        <v>34253</v>
      </c>
      <c r="F2232" s="22" t="s">
        <v>36933</v>
      </c>
      <c r="G2232" s="22" t="s">
        <v>34255</v>
      </c>
      <c r="H2232" s="22"/>
      <c r="I2232" s="22" t="s">
        <v>34162</v>
      </c>
      <c r="J2232" s="22">
        <v>5</v>
      </c>
      <c r="K2232" s="22">
        <v>0</v>
      </c>
      <c r="L2232" s="22" t="s">
        <v>60</v>
      </c>
      <c r="M2232" s="22"/>
      <c r="N2232" s="22"/>
      <c r="O2232" s="22"/>
      <c r="P2232" s="22"/>
    </row>
    <row r="2233" spans="1:16" x14ac:dyDescent="0.3">
      <c r="A2233" s="22" t="e">
        <f>VLOOKUP(B2233,web_archive!D:D,1,FALSE)</f>
        <v>#N/A</v>
      </c>
      <c r="B2233" s="22">
        <v>5161</v>
      </c>
      <c r="C2233" s="22" t="s">
        <v>36934</v>
      </c>
      <c r="D2233" s="22">
        <v>100</v>
      </c>
      <c r="E2233" s="22" t="s">
        <v>34258</v>
      </c>
      <c r="F2233" s="22"/>
      <c r="G2233" s="22" t="s">
        <v>32712</v>
      </c>
      <c r="H2233" s="22"/>
      <c r="I2233" s="22" t="s">
        <v>34162</v>
      </c>
      <c r="J2233" s="22">
        <v>6</v>
      </c>
      <c r="K2233" s="22">
        <v>50</v>
      </c>
      <c r="L2233" s="22" t="s">
        <v>60</v>
      </c>
      <c r="M2233" s="22"/>
      <c r="N2233" s="22"/>
      <c r="O2233" s="22"/>
      <c r="P2233" s="22"/>
    </row>
    <row r="2234" spans="1:16" x14ac:dyDescent="0.3">
      <c r="A2234" s="22">
        <f>VLOOKUP(B2234,web_archive!D:D,1,FALSE)</f>
        <v>5162</v>
      </c>
      <c r="B2234" s="22">
        <v>5162</v>
      </c>
      <c r="C2234" s="22" t="s">
        <v>36935</v>
      </c>
      <c r="D2234" s="22">
        <v>80</v>
      </c>
      <c r="E2234" s="22" t="s">
        <v>36716</v>
      </c>
      <c r="F2234" s="22"/>
      <c r="G2234" s="22" t="s">
        <v>36718</v>
      </c>
      <c r="H2234" s="22"/>
      <c r="I2234" s="22" t="s">
        <v>34162</v>
      </c>
      <c r="J2234" s="22">
        <v>7</v>
      </c>
      <c r="K2234" s="22">
        <v>70</v>
      </c>
      <c r="L2234" s="22" t="s">
        <v>60</v>
      </c>
      <c r="M2234" s="22"/>
      <c r="N2234" s="22"/>
      <c r="O2234" s="22"/>
      <c r="P2234" s="22"/>
    </row>
    <row r="2235" spans="1:16" x14ac:dyDescent="0.3">
      <c r="A2235" s="22">
        <f>VLOOKUP(B2235,web_archive!D:D,1,FALSE)</f>
        <v>5163</v>
      </c>
      <c r="B2235" s="22">
        <v>5163</v>
      </c>
      <c r="C2235" s="22" t="s">
        <v>36936</v>
      </c>
      <c r="D2235" s="22">
        <v>50</v>
      </c>
      <c r="E2235" s="22" t="s">
        <v>36720</v>
      </c>
      <c r="F2235" s="22"/>
      <c r="G2235" s="22" t="s">
        <v>34901</v>
      </c>
      <c r="H2235" s="22"/>
      <c r="I2235" s="22" t="s">
        <v>34162</v>
      </c>
      <c r="J2235" s="22">
        <v>5</v>
      </c>
      <c r="K2235" s="22">
        <v>0</v>
      </c>
      <c r="L2235" s="22" t="s">
        <v>60</v>
      </c>
      <c r="M2235" s="22"/>
      <c r="N2235" s="22"/>
      <c r="O2235" s="22"/>
      <c r="P2235" s="22"/>
    </row>
    <row r="2236" spans="1:16" x14ac:dyDescent="0.3">
      <c r="A2236" s="22" t="e">
        <f>VLOOKUP(B2236,web_archive!D:D,1,FALSE)</f>
        <v>#N/A</v>
      </c>
      <c r="B2236" s="22">
        <v>5164</v>
      </c>
      <c r="C2236" s="22" t="s">
        <v>36937</v>
      </c>
      <c r="D2236" s="22">
        <v>40</v>
      </c>
      <c r="E2236" s="22" t="s">
        <v>36938</v>
      </c>
      <c r="F2236" s="22" t="s">
        <v>36939</v>
      </c>
      <c r="G2236" s="22" t="s">
        <v>34235</v>
      </c>
      <c r="H2236" s="22"/>
      <c r="I2236" s="22" t="s">
        <v>34162</v>
      </c>
      <c r="J2236" s="22">
        <v>4</v>
      </c>
      <c r="K2236" s="22">
        <v>45</v>
      </c>
      <c r="L2236" s="22" t="s">
        <v>60</v>
      </c>
      <c r="M2236" s="22"/>
      <c r="N2236" s="22"/>
      <c r="O2236" s="22"/>
      <c r="P2236" s="22"/>
    </row>
    <row r="2237" spans="1:16" x14ac:dyDescent="0.3">
      <c r="A2237" s="22">
        <f>VLOOKUP(B2237,web_archive!D:D,1,FALSE)</f>
        <v>5165</v>
      </c>
      <c r="B2237" s="22">
        <v>5165</v>
      </c>
      <c r="C2237" s="22" t="s">
        <v>36940</v>
      </c>
      <c r="D2237" s="22">
        <v>40</v>
      </c>
      <c r="E2237" s="22" t="s">
        <v>36941</v>
      </c>
      <c r="F2237" s="22"/>
      <c r="G2237" s="22" t="s">
        <v>34235</v>
      </c>
      <c r="H2237" s="22"/>
      <c r="I2237" s="22" t="s">
        <v>34162</v>
      </c>
      <c r="J2237" s="22">
        <v>4</v>
      </c>
      <c r="K2237" s="22">
        <v>45</v>
      </c>
      <c r="L2237" s="22" t="s">
        <v>60</v>
      </c>
      <c r="M2237" s="22"/>
      <c r="N2237" s="22"/>
      <c r="O2237" s="22"/>
      <c r="P2237" s="22"/>
    </row>
    <row r="2238" spans="1:16" x14ac:dyDescent="0.3">
      <c r="A2238" s="22" t="e">
        <f>VLOOKUP(B2238,web_archive!D:D,1,FALSE)</f>
        <v>#N/A</v>
      </c>
      <c r="B2238" s="22">
        <v>5166</v>
      </c>
      <c r="C2238" s="22" t="s">
        <v>36942</v>
      </c>
      <c r="D2238" s="22">
        <v>300</v>
      </c>
      <c r="E2238" s="22" t="s">
        <v>36760</v>
      </c>
      <c r="F2238" s="22"/>
      <c r="G2238" s="22" t="s">
        <v>33136</v>
      </c>
      <c r="H2238" s="22"/>
      <c r="I2238" s="22" t="s">
        <v>35369</v>
      </c>
      <c r="J2238" s="22">
        <v>5</v>
      </c>
      <c r="K2238" s="22">
        <v>65</v>
      </c>
      <c r="L2238" s="22" t="s">
        <v>24</v>
      </c>
      <c r="M2238" s="22"/>
      <c r="N2238" s="22"/>
      <c r="O2238" s="22"/>
      <c r="P2238" s="22"/>
    </row>
    <row r="2239" spans="1:16" x14ac:dyDescent="0.3">
      <c r="A2239" s="22" t="e">
        <f>VLOOKUP(B2239,web_archive!D:D,1,FALSE)</f>
        <v>#N/A</v>
      </c>
      <c r="B2239" s="22">
        <v>5167</v>
      </c>
      <c r="C2239" s="22" t="s">
        <v>36943</v>
      </c>
      <c r="D2239" s="22">
        <v>30</v>
      </c>
      <c r="E2239" s="22" t="s">
        <v>34268</v>
      </c>
      <c r="F2239" s="22"/>
      <c r="G2239" s="22" t="s">
        <v>34270</v>
      </c>
      <c r="H2239" s="22"/>
      <c r="I2239" s="22" t="s">
        <v>35369</v>
      </c>
      <c r="J2239" s="22">
        <v>5</v>
      </c>
      <c r="K2239" s="22">
        <v>0</v>
      </c>
      <c r="L2239" s="22" t="s">
        <v>24</v>
      </c>
      <c r="M2239" s="22"/>
      <c r="N2239" s="22"/>
      <c r="O2239" s="22"/>
      <c r="P2239" s="22"/>
    </row>
    <row r="2240" spans="1:16" x14ac:dyDescent="0.3">
      <c r="A2240" s="22">
        <f>VLOOKUP(B2240,web_archive!D:D,1,FALSE)</f>
        <v>5168</v>
      </c>
      <c r="B2240" s="22">
        <v>5168</v>
      </c>
      <c r="C2240" s="22" t="s">
        <v>36944</v>
      </c>
      <c r="D2240" s="22">
        <v>30</v>
      </c>
      <c r="E2240" s="22" t="s">
        <v>36754</v>
      </c>
      <c r="F2240" s="22"/>
      <c r="G2240" s="22" t="s">
        <v>32712</v>
      </c>
      <c r="H2240" s="22"/>
      <c r="I2240" s="22" t="s">
        <v>35369</v>
      </c>
      <c r="J2240" s="22">
        <v>5</v>
      </c>
      <c r="K2240" s="22">
        <v>0</v>
      </c>
      <c r="L2240" s="22" t="s">
        <v>24</v>
      </c>
      <c r="M2240" s="22"/>
      <c r="N2240" s="22"/>
      <c r="O2240" s="22"/>
      <c r="P2240" s="22"/>
    </row>
    <row r="2241" spans="1:16" x14ac:dyDescent="0.3">
      <c r="A2241" s="22" t="e">
        <f>VLOOKUP(B2241,web_archive!D:D,1,FALSE)</f>
        <v>#N/A</v>
      </c>
      <c r="B2241" s="22">
        <v>5169</v>
      </c>
      <c r="C2241" s="22" t="s">
        <v>36945</v>
      </c>
      <c r="D2241" s="22">
        <v>50</v>
      </c>
      <c r="E2241" s="22" t="s">
        <v>36946</v>
      </c>
      <c r="F2241" s="22"/>
      <c r="G2241" s="22" t="s">
        <v>36947</v>
      </c>
      <c r="H2241" s="22"/>
      <c r="I2241" s="22" t="s">
        <v>34195</v>
      </c>
      <c r="J2241" s="22">
        <v>4</v>
      </c>
      <c r="K2241" s="22">
        <v>40</v>
      </c>
      <c r="L2241" s="22" t="s">
        <v>60</v>
      </c>
      <c r="M2241" s="22"/>
      <c r="N2241" s="22"/>
      <c r="O2241" s="22"/>
      <c r="P2241" s="22"/>
    </row>
    <row r="2242" spans="1:16" x14ac:dyDescent="0.3">
      <c r="A2242" s="22">
        <f>VLOOKUP(B2242,web_archive!D:D,1,FALSE)</f>
        <v>5170</v>
      </c>
      <c r="B2242" s="22">
        <v>5170</v>
      </c>
      <c r="C2242" s="22" t="s">
        <v>3862</v>
      </c>
      <c r="D2242" s="22">
        <v>60</v>
      </c>
      <c r="E2242" s="22" t="s">
        <v>36948</v>
      </c>
      <c r="F2242" s="22"/>
      <c r="G2242" s="22" t="s">
        <v>36949</v>
      </c>
      <c r="H2242" s="22"/>
      <c r="I2242" s="22" t="s">
        <v>34162</v>
      </c>
      <c r="J2242" s="22">
        <v>1</v>
      </c>
      <c r="K2242" s="22">
        <v>0</v>
      </c>
      <c r="L2242" s="22" t="s">
        <v>60</v>
      </c>
      <c r="M2242" s="22"/>
      <c r="N2242" s="22"/>
      <c r="O2242" s="22"/>
      <c r="P2242" s="22"/>
    </row>
    <row r="2243" spans="1:16" x14ac:dyDescent="0.3">
      <c r="A2243" s="22" t="e">
        <f>VLOOKUP(B2243,web_archive!D:D,1,FALSE)</f>
        <v>#N/A</v>
      </c>
      <c r="B2243" s="22">
        <v>5171</v>
      </c>
      <c r="C2243" s="22" t="s">
        <v>36950</v>
      </c>
      <c r="D2243" s="22">
        <v>100</v>
      </c>
      <c r="E2243" s="22" t="s">
        <v>36951</v>
      </c>
      <c r="F2243" s="22"/>
      <c r="G2243" s="22" t="s">
        <v>36952</v>
      </c>
      <c r="H2243" s="22"/>
      <c r="I2243" s="22" t="s">
        <v>34162</v>
      </c>
      <c r="J2243" s="22">
        <v>5</v>
      </c>
      <c r="K2243" s="22">
        <v>0</v>
      </c>
      <c r="L2243" s="22" t="s">
        <v>60</v>
      </c>
      <c r="M2243" s="22"/>
      <c r="N2243" s="22"/>
      <c r="O2243" s="22"/>
      <c r="P2243" s="22"/>
    </row>
    <row r="2244" spans="1:16" x14ac:dyDescent="0.3">
      <c r="A2244" s="22">
        <f>VLOOKUP(B2244,web_archive!D:D,1,FALSE)</f>
        <v>5172</v>
      </c>
      <c r="B2244" s="22">
        <v>5172</v>
      </c>
      <c r="C2244" s="22" t="s">
        <v>903</v>
      </c>
      <c r="D2244" s="22">
        <v>70</v>
      </c>
      <c r="E2244" s="22" t="s">
        <v>36953</v>
      </c>
      <c r="F2244" s="22" t="s">
        <v>36954</v>
      </c>
      <c r="G2244" s="22" t="s">
        <v>36883</v>
      </c>
      <c r="H2244" s="22"/>
      <c r="I2244" s="22" t="s">
        <v>34162</v>
      </c>
      <c r="J2244" s="22">
        <v>0</v>
      </c>
      <c r="K2244" s="22">
        <v>0</v>
      </c>
      <c r="L2244" s="22" t="s">
        <v>24</v>
      </c>
      <c r="M2244" s="22"/>
      <c r="N2244" s="22"/>
      <c r="O2244" s="22"/>
      <c r="P2244" s="22"/>
    </row>
    <row r="2245" spans="1:16" x14ac:dyDescent="0.3">
      <c r="A2245" s="22" t="e">
        <f>VLOOKUP(B2245,web_archive!D:D,1,FALSE)</f>
        <v>#N/A</v>
      </c>
      <c r="B2245" s="22">
        <v>5173</v>
      </c>
      <c r="C2245" s="22" t="s">
        <v>36955</v>
      </c>
      <c r="D2245" s="22">
        <v>40</v>
      </c>
      <c r="E2245" s="22" t="s">
        <v>36956</v>
      </c>
      <c r="F2245" s="22"/>
      <c r="G2245" s="22" t="s">
        <v>36957</v>
      </c>
      <c r="H2245" s="22"/>
      <c r="I2245" s="22" t="s">
        <v>34162</v>
      </c>
      <c r="J2245" s="22">
        <v>3</v>
      </c>
      <c r="K2245" s="22">
        <v>60</v>
      </c>
      <c r="L2245" s="22" t="s">
        <v>60</v>
      </c>
      <c r="M2245" s="22"/>
      <c r="N2245" s="22"/>
      <c r="O2245" s="22"/>
      <c r="P2245" s="22"/>
    </row>
    <row r="2246" spans="1:16" x14ac:dyDescent="0.3">
      <c r="A2246" s="22">
        <f>VLOOKUP(B2246,web_archive!D:D,1,FALSE)</f>
        <v>5174</v>
      </c>
      <c r="B2246" s="22">
        <v>5174</v>
      </c>
      <c r="C2246" s="22" t="s">
        <v>36958</v>
      </c>
      <c r="D2246" s="22">
        <v>40</v>
      </c>
      <c r="E2246" s="22" t="s">
        <v>36959</v>
      </c>
      <c r="F2246" s="22"/>
      <c r="G2246" s="22" t="s">
        <v>36960</v>
      </c>
      <c r="H2246" s="22"/>
      <c r="I2246" s="22" t="s">
        <v>34162</v>
      </c>
      <c r="J2246" s="22">
        <v>3</v>
      </c>
      <c r="K2246" s="22">
        <v>60</v>
      </c>
      <c r="L2246" s="22" t="s">
        <v>60</v>
      </c>
      <c r="M2246" s="22"/>
      <c r="N2246" s="22"/>
      <c r="O2246" s="22"/>
      <c r="P2246" s="22"/>
    </row>
    <row r="2247" spans="1:16" x14ac:dyDescent="0.3">
      <c r="A2247" s="22">
        <f>VLOOKUP(B2247,web_archive!D:D,1,FALSE)</f>
        <v>5175</v>
      </c>
      <c r="B2247" s="22">
        <v>5175</v>
      </c>
      <c r="C2247" s="22" t="s">
        <v>2031</v>
      </c>
      <c r="D2247" s="22">
        <v>10</v>
      </c>
      <c r="E2247" s="22" t="s">
        <v>36961</v>
      </c>
      <c r="F2247" s="22"/>
      <c r="G2247" s="22" t="s">
        <v>36962</v>
      </c>
      <c r="H2247" s="22"/>
      <c r="I2247" s="22" t="s">
        <v>34155</v>
      </c>
      <c r="J2247" s="22">
        <v>0</v>
      </c>
      <c r="K2247" s="22">
        <v>0</v>
      </c>
      <c r="L2247" s="22" t="s">
        <v>24</v>
      </c>
      <c r="M2247" s="22"/>
      <c r="N2247" s="22"/>
      <c r="O2247" s="22"/>
      <c r="P2247" s="22"/>
    </row>
    <row r="2248" spans="1:16" x14ac:dyDescent="0.3">
      <c r="A2248" s="22" t="e">
        <f>VLOOKUP(B2248,web_archive!D:D,1,FALSE)</f>
        <v>#N/A</v>
      </c>
      <c r="B2248" s="22">
        <v>5176</v>
      </c>
      <c r="C2248" s="22" t="s">
        <v>14760</v>
      </c>
      <c r="D2248" s="22">
        <v>10</v>
      </c>
      <c r="E2248" s="22" t="s">
        <v>36963</v>
      </c>
      <c r="F2248" s="22"/>
      <c r="G2248" s="22" t="s">
        <v>36964</v>
      </c>
      <c r="H2248" s="22"/>
      <c r="I2248" s="22" t="s">
        <v>34297</v>
      </c>
      <c r="J2248" s="22">
        <v>2</v>
      </c>
      <c r="K2248" s="22">
        <v>30</v>
      </c>
      <c r="L2248" s="22" t="s">
        <v>24</v>
      </c>
      <c r="M2248" s="22"/>
      <c r="N2248" s="22"/>
      <c r="O2248" s="22"/>
      <c r="P2248" s="22"/>
    </row>
    <row r="2249" spans="1:16" x14ac:dyDescent="0.3">
      <c r="A2249" s="22">
        <f>VLOOKUP(B2249,web_archive!D:D,1,FALSE)</f>
        <v>5177</v>
      </c>
      <c r="B2249" s="22">
        <v>5177</v>
      </c>
      <c r="C2249" s="22" t="s">
        <v>36965</v>
      </c>
      <c r="D2249" s="22">
        <v>50</v>
      </c>
      <c r="E2249" s="22" t="s">
        <v>36966</v>
      </c>
      <c r="F2249" s="22"/>
      <c r="G2249" s="22" t="s">
        <v>36967</v>
      </c>
      <c r="H2249" s="22"/>
      <c r="I2249" s="22" t="s">
        <v>34195</v>
      </c>
      <c r="J2249" s="22">
        <v>5</v>
      </c>
      <c r="K2249" s="22">
        <v>40</v>
      </c>
      <c r="L2249" s="22" t="s">
        <v>60</v>
      </c>
      <c r="M2249" s="22"/>
      <c r="N2249" s="22"/>
      <c r="O2249" s="22"/>
      <c r="P2249" s="22"/>
    </row>
    <row r="2250" spans="1:16" x14ac:dyDescent="0.3">
      <c r="A2250" s="22" t="e">
        <f>VLOOKUP(B2250,web_archive!D:D,1,FALSE)</f>
        <v>#N/A</v>
      </c>
      <c r="B2250" s="22">
        <v>5178</v>
      </c>
      <c r="C2250" s="22" t="s">
        <v>1823</v>
      </c>
      <c r="D2250" s="22">
        <v>15</v>
      </c>
      <c r="E2250" s="22" t="s">
        <v>36968</v>
      </c>
      <c r="F2250" s="22"/>
      <c r="G2250" s="22" t="s">
        <v>35235</v>
      </c>
      <c r="H2250" s="22"/>
      <c r="I2250" s="22" t="s">
        <v>34162</v>
      </c>
      <c r="J2250" s="22">
        <v>0</v>
      </c>
      <c r="K2250" s="22">
        <v>0</v>
      </c>
      <c r="L2250" s="22" t="s">
        <v>60</v>
      </c>
      <c r="M2250" s="22"/>
      <c r="N2250" s="22"/>
      <c r="O2250" s="22"/>
      <c r="P2250" s="22"/>
    </row>
    <row r="2251" spans="1:16" x14ac:dyDescent="0.3">
      <c r="A2251" s="22">
        <f>VLOOKUP(B2251,web_archive!D:D,1,FALSE)</f>
        <v>5179</v>
      </c>
      <c r="B2251" s="22">
        <v>5179</v>
      </c>
      <c r="C2251" s="22" t="s">
        <v>4638</v>
      </c>
      <c r="D2251" s="22">
        <v>10</v>
      </c>
      <c r="E2251" s="22" t="s">
        <v>36969</v>
      </c>
      <c r="F2251" s="22"/>
      <c r="G2251" s="22" t="s">
        <v>33444</v>
      </c>
      <c r="H2251" s="22"/>
      <c r="I2251" s="22" t="s">
        <v>34162</v>
      </c>
      <c r="J2251" s="22">
        <v>0</v>
      </c>
      <c r="K2251" s="22">
        <v>0</v>
      </c>
      <c r="L2251" s="22" t="s">
        <v>60</v>
      </c>
      <c r="M2251" s="22"/>
      <c r="N2251" s="22"/>
      <c r="O2251" s="22"/>
      <c r="P2251" s="22"/>
    </row>
    <row r="2252" spans="1:16" x14ac:dyDescent="0.3">
      <c r="A2252" s="22" t="e">
        <f>VLOOKUP(B2252,web_archive!D:D,1,FALSE)</f>
        <v>#N/A</v>
      </c>
      <c r="B2252" s="22">
        <v>5180</v>
      </c>
      <c r="C2252" s="22" t="s">
        <v>14763</v>
      </c>
      <c r="D2252" s="22">
        <v>10</v>
      </c>
      <c r="E2252" s="22" t="s">
        <v>36970</v>
      </c>
      <c r="F2252" s="22"/>
      <c r="G2252" s="22" t="s">
        <v>34901</v>
      </c>
      <c r="H2252" s="22"/>
      <c r="I2252" s="22" t="s">
        <v>34162</v>
      </c>
      <c r="J2252" s="22">
        <v>1</v>
      </c>
      <c r="K2252" s="22">
        <v>0</v>
      </c>
      <c r="L2252" s="22" t="s">
        <v>60</v>
      </c>
      <c r="M2252" s="22"/>
      <c r="N2252" s="22"/>
      <c r="O2252" s="22"/>
      <c r="P2252" s="22"/>
    </row>
    <row r="2253" spans="1:16" x14ac:dyDescent="0.3">
      <c r="A2253" s="22">
        <f>VLOOKUP(B2253,web_archive!D:D,1,FALSE)</f>
        <v>5181</v>
      </c>
      <c r="B2253" s="22">
        <v>5181</v>
      </c>
      <c r="C2253" s="22" t="s">
        <v>36971</v>
      </c>
      <c r="D2253" s="22">
        <v>200</v>
      </c>
      <c r="E2253" s="22" t="s">
        <v>36972</v>
      </c>
      <c r="F2253" s="22"/>
      <c r="G2253" s="22" t="s">
        <v>33136</v>
      </c>
      <c r="H2253" s="22"/>
      <c r="I2253" s="22" t="s">
        <v>34195</v>
      </c>
      <c r="J2253" s="22">
        <v>3</v>
      </c>
      <c r="K2253" s="22">
        <v>50</v>
      </c>
      <c r="L2253" s="22" t="s">
        <v>60</v>
      </c>
      <c r="M2253" s="22"/>
      <c r="N2253" s="22"/>
      <c r="O2253" s="22"/>
      <c r="P2253" s="22"/>
    </row>
    <row r="2254" spans="1:16" x14ac:dyDescent="0.3">
      <c r="A2254" s="22">
        <f>VLOOKUP(B2254,web_archive!D:D,1,FALSE)</f>
        <v>5183</v>
      </c>
      <c r="B2254" s="22">
        <v>5183</v>
      </c>
      <c r="C2254" s="22" t="s">
        <v>1132</v>
      </c>
      <c r="D2254" s="22">
        <v>50</v>
      </c>
      <c r="E2254" s="22" t="s">
        <v>36973</v>
      </c>
      <c r="F2254" s="22" t="s">
        <v>36876</v>
      </c>
      <c r="G2254" s="22" t="s">
        <v>36974</v>
      </c>
      <c r="H2254" s="22"/>
      <c r="I2254" s="22" t="s">
        <v>34162</v>
      </c>
      <c r="J2254" s="22">
        <v>2</v>
      </c>
      <c r="K2254" s="22">
        <v>10</v>
      </c>
      <c r="L2254" s="22" t="s">
        <v>60</v>
      </c>
      <c r="M2254" s="22"/>
      <c r="N2254" s="22"/>
      <c r="O2254" s="22"/>
      <c r="P2254" s="22"/>
    </row>
    <row r="2255" spans="1:16" x14ac:dyDescent="0.3">
      <c r="A2255" s="22">
        <f>VLOOKUP(B2255,web_archive!D:D,1,FALSE)</f>
        <v>5184</v>
      </c>
      <c r="B2255" s="22">
        <v>5184</v>
      </c>
      <c r="C2255" s="22" t="s">
        <v>1858</v>
      </c>
      <c r="D2255" s="22">
        <v>50</v>
      </c>
      <c r="E2255" s="22" t="s">
        <v>36975</v>
      </c>
      <c r="F2255" s="22"/>
      <c r="G2255" s="22" t="s">
        <v>35024</v>
      </c>
      <c r="H2255" s="22"/>
      <c r="I2255" s="22" t="s">
        <v>34162</v>
      </c>
      <c r="J2255" s="22">
        <v>4</v>
      </c>
      <c r="K2255" s="22">
        <v>30</v>
      </c>
      <c r="L2255" s="22" t="s">
        <v>60</v>
      </c>
      <c r="M2255" s="22"/>
      <c r="N2255" s="22"/>
      <c r="O2255" s="22"/>
      <c r="P2255" s="22"/>
    </row>
    <row r="2256" spans="1:16" x14ac:dyDescent="0.3">
      <c r="A2256" s="22" t="e">
        <f>VLOOKUP(B2256,web_archive!D:D,1,FALSE)</f>
        <v>#N/A</v>
      </c>
      <c r="B2256" s="22">
        <v>5185</v>
      </c>
      <c r="C2256" s="22" t="s">
        <v>36976</v>
      </c>
      <c r="D2256" s="22">
        <v>10</v>
      </c>
      <c r="E2256" s="22" t="s">
        <v>36977</v>
      </c>
      <c r="F2256" s="22"/>
      <c r="G2256" s="22" t="s">
        <v>36978</v>
      </c>
      <c r="H2256" s="22"/>
      <c r="I2256" s="22" t="s">
        <v>34162</v>
      </c>
      <c r="J2256" s="22">
        <v>1</v>
      </c>
      <c r="K2256" s="22">
        <v>10</v>
      </c>
      <c r="L2256" s="22" t="s">
        <v>60</v>
      </c>
      <c r="M2256" s="22"/>
      <c r="N2256" s="22"/>
      <c r="O2256" s="22"/>
      <c r="P2256" s="22"/>
    </row>
    <row r="2257" spans="1:16" x14ac:dyDescent="0.3">
      <c r="A2257" s="22">
        <f>VLOOKUP(B2257,web_archive!D:D,1,FALSE)</f>
        <v>5186</v>
      </c>
      <c r="B2257" s="22">
        <v>5186</v>
      </c>
      <c r="C2257" s="22" t="s">
        <v>4397</v>
      </c>
      <c r="D2257" s="22">
        <v>50</v>
      </c>
      <c r="E2257" s="22" t="s">
        <v>36979</v>
      </c>
      <c r="F2257" s="22" t="s">
        <v>36112</v>
      </c>
      <c r="G2257" s="22" t="s">
        <v>36980</v>
      </c>
      <c r="H2257" s="22"/>
      <c r="I2257" s="22" t="s">
        <v>34162</v>
      </c>
      <c r="J2257" s="22">
        <v>1</v>
      </c>
      <c r="K2257" s="22">
        <v>30</v>
      </c>
      <c r="L2257" s="22" t="s">
        <v>24</v>
      </c>
      <c r="M2257" s="22"/>
      <c r="N2257" s="22"/>
      <c r="O2257" s="22"/>
      <c r="P2257" s="22"/>
    </row>
    <row r="2258" spans="1:16" x14ac:dyDescent="0.3">
      <c r="A2258" s="22">
        <f>VLOOKUP(B2258,web_archive!D:D,1,FALSE)</f>
        <v>5187</v>
      </c>
      <c r="B2258" s="22">
        <v>5187</v>
      </c>
      <c r="C2258" s="22" t="s">
        <v>36981</v>
      </c>
      <c r="D2258" s="22">
        <v>20</v>
      </c>
      <c r="E2258" s="22" t="s">
        <v>36982</v>
      </c>
      <c r="F2258" s="22"/>
      <c r="G2258" s="22" t="s">
        <v>36983</v>
      </c>
      <c r="H2258" s="22"/>
      <c r="I2258" s="22" t="s">
        <v>34162</v>
      </c>
      <c r="J2258" s="22">
        <v>0</v>
      </c>
      <c r="K2258" s="22">
        <v>30</v>
      </c>
      <c r="L2258" s="22" t="s">
        <v>60</v>
      </c>
      <c r="M2258" s="22"/>
      <c r="N2258" s="22"/>
      <c r="O2258" s="22"/>
      <c r="P2258" s="22"/>
    </row>
    <row r="2259" spans="1:16" x14ac:dyDescent="0.3">
      <c r="A2259" s="22">
        <f>VLOOKUP(B2259,web_archive!D:D,1,FALSE)</f>
        <v>5188</v>
      </c>
      <c r="B2259" s="22">
        <v>5188</v>
      </c>
      <c r="C2259" s="22" t="s">
        <v>6717</v>
      </c>
      <c r="D2259" s="22">
        <v>50</v>
      </c>
      <c r="E2259" s="22" t="s">
        <v>36984</v>
      </c>
      <c r="F2259" s="22"/>
      <c r="G2259" s="22" t="s">
        <v>36723</v>
      </c>
      <c r="H2259" s="22"/>
      <c r="I2259" s="22" t="s">
        <v>34162</v>
      </c>
      <c r="J2259" s="22">
        <v>2</v>
      </c>
      <c r="K2259" s="22">
        <v>50</v>
      </c>
      <c r="L2259" s="22" t="s">
        <v>60</v>
      </c>
      <c r="M2259" s="22"/>
      <c r="N2259" s="22"/>
      <c r="O2259" s="22"/>
      <c r="P2259" s="22"/>
    </row>
    <row r="2260" spans="1:16" x14ac:dyDescent="0.3">
      <c r="A2260" s="22">
        <f>VLOOKUP(B2260,web_archive!D:D,1,FALSE)</f>
        <v>5189</v>
      </c>
      <c r="B2260" s="22">
        <v>5189</v>
      </c>
      <c r="C2260" s="22" t="s">
        <v>3812</v>
      </c>
      <c r="D2260" s="22">
        <v>10</v>
      </c>
      <c r="E2260" s="22" t="s">
        <v>36985</v>
      </c>
      <c r="F2260" s="22"/>
      <c r="G2260" s="22" t="s">
        <v>36986</v>
      </c>
      <c r="H2260" s="22"/>
      <c r="I2260" s="22" t="s">
        <v>34162</v>
      </c>
      <c r="J2260" s="22">
        <v>0</v>
      </c>
      <c r="K2260" s="22">
        <v>0</v>
      </c>
      <c r="L2260" s="22" t="s">
        <v>60</v>
      </c>
      <c r="M2260" s="22"/>
      <c r="N2260" s="22"/>
      <c r="O2260" s="22"/>
      <c r="P2260" s="22"/>
    </row>
    <row r="2261" spans="1:16" x14ac:dyDescent="0.3">
      <c r="A2261" s="22" t="e">
        <f>VLOOKUP(B2261,web_archive!D:D,1,FALSE)</f>
        <v>#N/A</v>
      </c>
      <c r="B2261" s="22">
        <v>5190</v>
      </c>
      <c r="C2261" s="22" t="s">
        <v>36987</v>
      </c>
      <c r="D2261" s="22">
        <v>2</v>
      </c>
      <c r="E2261" s="22" t="s">
        <v>36988</v>
      </c>
      <c r="F2261" s="22"/>
      <c r="G2261" s="22" t="s">
        <v>32712</v>
      </c>
      <c r="H2261" s="22"/>
      <c r="I2261" s="22" t="s">
        <v>34162</v>
      </c>
      <c r="J2261" s="22">
        <v>3</v>
      </c>
      <c r="K2261" s="22">
        <v>0</v>
      </c>
      <c r="L2261" s="22" t="s">
        <v>60</v>
      </c>
      <c r="M2261" s="22"/>
      <c r="N2261" s="22"/>
      <c r="O2261" s="22"/>
      <c r="P2261" s="22"/>
    </row>
    <row r="2262" spans="1:16" x14ac:dyDescent="0.3">
      <c r="A2262" s="22">
        <f>VLOOKUP(B2262,web_archive!D:D,1,FALSE)</f>
        <v>5191</v>
      </c>
      <c r="B2262" s="22">
        <v>5191</v>
      </c>
      <c r="C2262" s="22" t="s">
        <v>36989</v>
      </c>
      <c r="D2262" s="22">
        <v>10</v>
      </c>
      <c r="E2262" s="22" t="s">
        <v>36990</v>
      </c>
      <c r="F2262" s="22"/>
      <c r="G2262" s="22" t="s">
        <v>36991</v>
      </c>
      <c r="H2262" s="22"/>
      <c r="I2262" s="22" t="s">
        <v>34162</v>
      </c>
      <c r="J2262" s="22">
        <v>1</v>
      </c>
      <c r="K2262" s="22">
        <v>0</v>
      </c>
      <c r="L2262" s="22" t="s">
        <v>60</v>
      </c>
      <c r="M2262" s="22"/>
      <c r="N2262" s="22"/>
      <c r="O2262" s="22"/>
      <c r="P2262" s="22"/>
    </row>
    <row r="2263" spans="1:16" x14ac:dyDescent="0.3">
      <c r="A2263" s="22">
        <f>VLOOKUP(B2263,web_archive!D:D,1,FALSE)</f>
        <v>5192</v>
      </c>
      <c r="B2263" s="22">
        <v>5192</v>
      </c>
      <c r="C2263" s="22" t="s">
        <v>36992</v>
      </c>
      <c r="D2263" s="22">
        <v>10</v>
      </c>
      <c r="E2263" s="22" t="s">
        <v>36993</v>
      </c>
      <c r="F2263" s="22"/>
      <c r="G2263" s="22" t="s">
        <v>34168</v>
      </c>
      <c r="H2263" s="22"/>
      <c r="I2263" s="22" t="s">
        <v>34162</v>
      </c>
      <c r="J2263" s="22">
        <v>1</v>
      </c>
      <c r="K2263" s="22">
        <v>0</v>
      </c>
      <c r="L2263" s="22" t="s">
        <v>60</v>
      </c>
      <c r="M2263" s="22"/>
      <c r="N2263" s="22"/>
      <c r="O2263" s="22"/>
      <c r="P2263" s="22"/>
    </row>
    <row r="2264" spans="1:16" x14ac:dyDescent="0.3">
      <c r="A2264" s="22">
        <f>VLOOKUP(B2264,web_archive!D:D,1,FALSE)</f>
        <v>5193</v>
      </c>
      <c r="B2264" s="22">
        <v>5193</v>
      </c>
      <c r="C2264" s="22" t="s">
        <v>36994</v>
      </c>
      <c r="D2264" s="22">
        <v>10</v>
      </c>
      <c r="E2264" s="22" t="s">
        <v>36993</v>
      </c>
      <c r="F2264" s="22"/>
      <c r="G2264" s="22" t="s">
        <v>34168</v>
      </c>
      <c r="H2264" s="22"/>
      <c r="I2264" s="22" t="s">
        <v>34162</v>
      </c>
      <c r="J2264" s="22">
        <v>1</v>
      </c>
      <c r="K2264" s="22">
        <v>0</v>
      </c>
      <c r="L2264" s="22" t="s">
        <v>60</v>
      </c>
      <c r="M2264" s="22"/>
      <c r="N2264" s="22"/>
      <c r="O2264" s="22"/>
      <c r="P2264" s="22"/>
    </row>
    <row r="2265" spans="1:16" x14ac:dyDescent="0.3">
      <c r="A2265" s="22">
        <f>VLOOKUP(B2265,web_archive!D:D,1,FALSE)</f>
        <v>5195</v>
      </c>
      <c r="B2265" s="22">
        <v>5195</v>
      </c>
      <c r="C2265" s="22" t="s">
        <v>36995</v>
      </c>
      <c r="D2265" s="22">
        <v>10</v>
      </c>
      <c r="E2265" s="22" t="s">
        <v>36993</v>
      </c>
      <c r="F2265" s="22"/>
      <c r="G2265" s="22" t="s">
        <v>34168</v>
      </c>
      <c r="H2265" s="22"/>
      <c r="I2265" s="22" t="s">
        <v>34162</v>
      </c>
      <c r="J2265" s="22">
        <v>1</v>
      </c>
      <c r="K2265" s="22">
        <v>0</v>
      </c>
      <c r="L2265" s="22" t="s">
        <v>60</v>
      </c>
      <c r="M2265" s="22"/>
      <c r="N2265" s="22"/>
      <c r="O2265" s="22"/>
      <c r="P2265" s="22"/>
    </row>
    <row r="2266" spans="1:16" x14ac:dyDescent="0.3">
      <c r="A2266" s="22">
        <f>VLOOKUP(B2266,web_archive!D:D,1,FALSE)</f>
        <v>5196</v>
      </c>
      <c r="B2266" s="22">
        <v>5196</v>
      </c>
      <c r="C2266" s="22" t="s">
        <v>36996</v>
      </c>
      <c r="D2266" s="22">
        <v>10</v>
      </c>
      <c r="E2266" s="22" t="s">
        <v>36993</v>
      </c>
      <c r="F2266" s="22"/>
      <c r="G2266" s="22" t="s">
        <v>34168</v>
      </c>
      <c r="H2266" s="22"/>
      <c r="I2266" s="22" t="s">
        <v>34162</v>
      </c>
      <c r="J2266" s="22">
        <v>1</v>
      </c>
      <c r="K2266" s="22">
        <v>0</v>
      </c>
      <c r="L2266" s="22" t="s">
        <v>60</v>
      </c>
      <c r="M2266" s="22"/>
      <c r="N2266" s="22"/>
      <c r="O2266" s="22"/>
      <c r="P2266" s="22"/>
    </row>
    <row r="2267" spans="1:16" x14ac:dyDescent="0.3">
      <c r="A2267" s="22">
        <f>VLOOKUP(B2267,web_archive!D:D,1,FALSE)</f>
        <v>5197</v>
      </c>
      <c r="B2267" s="22">
        <v>5197</v>
      </c>
      <c r="C2267" s="22" t="s">
        <v>36997</v>
      </c>
      <c r="D2267" s="22">
        <v>10</v>
      </c>
      <c r="E2267" s="22" t="s">
        <v>36993</v>
      </c>
      <c r="F2267" s="22"/>
      <c r="G2267" s="22" t="s">
        <v>34168</v>
      </c>
      <c r="H2267" s="22"/>
      <c r="I2267" s="22" t="s">
        <v>34162</v>
      </c>
      <c r="J2267" s="22">
        <v>1</v>
      </c>
      <c r="K2267" s="22">
        <v>0</v>
      </c>
      <c r="L2267" s="22" t="s">
        <v>60</v>
      </c>
      <c r="M2267" s="22"/>
      <c r="N2267" s="22"/>
      <c r="O2267" s="22"/>
      <c r="P2267" s="22"/>
    </row>
    <row r="2268" spans="1:16" x14ac:dyDescent="0.3">
      <c r="A2268" s="22">
        <f>VLOOKUP(B2268,web_archive!D:D,1,FALSE)</f>
        <v>5198</v>
      </c>
      <c r="B2268" s="22">
        <v>5198</v>
      </c>
      <c r="C2268" s="22" t="s">
        <v>3254</v>
      </c>
      <c r="D2268" s="22">
        <v>10</v>
      </c>
      <c r="E2268" s="22" t="s">
        <v>36998</v>
      </c>
      <c r="F2268" s="22"/>
      <c r="G2268" s="22" t="s">
        <v>36999</v>
      </c>
      <c r="H2268" s="22"/>
      <c r="I2268" s="22" t="s">
        <v>34162</v>
      </c>
      <c r="J2268" s="22">
        <v>1</v>
      </c>
      <c r="K2268" s="22">
        <v>0</v>
      </c>
      <c r="L2268" s="22" t="s">
        <v>60</v>
      </c>
      <c r="M2268" s="22"/>
      <c r="N2268" s="22"/>
      <c r="O2268" s="22"/>
      <c r="P2268" s="22"/>
    </row>
    <row r="2269" spans="1:16" x14ac:dyDescent="0.3">
      <c r="A2269" s="22">
        <f>VLOOKUP(B2269,web_archive!D:D,1,FALSE)</f>
        <v>5199</v>
      </c>
      <c r="B2269" s="22">
        <v>5199</v>
      </c>
      <c r="C2269" s="22" t="s">
        <v>797</v>
      </c>
      <c r="D2269" s="22">
        <v>20</v>
      </c>
      <c r="E2269" s="22" t="s">
        <v>37000</v>
      </c>
      <c r="F2269" s="22"/>
      <c r="G2269" s="22" t="s">
        <v>32712</v>
      </c>
      <c r="H2269" s="22"/>
      <c r="I2269" s="22" t="s">
        <v>34162</v>
      </c>
      <c r="J2269" s="22">
        <v>3</v>
      </c>
      <c r="K2269" s="22">
        <v>0</v>
      </c>
      <c r="L2269" s="22" t="s">
        <v>60</v>
      </c>
      <c r="M2269" s="22"/>
      <c r="N2269" s="22"/>
      <c r="O2269" s="22"/>
      <c r="P2269" s="22"/>
    </row>
    <row r="2270" spans="1:16" x14ac:dyDescent="0.3">
      <c r="A2270" s="22">
        <f>VLOOKUP(B2270,web_archive!D:D,1,FALSE)</f>
        <v>5200</v>
      </c>
      <c r="B2270" s="22">
        <v>5200</v>
      </c>
      <c r="C2270" s="22" t="s">
        <v>2472</v>
      </c>
      <c r="D2270" s="22">
        <v>30</v>
      </c>
      <c r="E2270" s="22" t="s">
        <v>37001</v>
      </c>
      <c r="F2270" s="22"/>
      <c r="G2270" s="22" t="s">
        <v>32712</v>
      </c>
      <c r="H2270" s="22"/>
      <c r="I2270" s="22" t="s">
        <v>34162</v>
      </c>
      <c r="J2270" s="22">
        <v>0</v>
      </c>
      <c r="K2270" s="22">
        <v>0</v>
      </c>
      <c r="L2270" s="22" t="s">
        <v>60</v>
      </c>
      <c r="M2270" s="22"/>
      <c r="N2270" s="22"/>
      <c r="O2270" s="22"/>
      <c r="P2270" s="22"/>
    </row>
    <row r="2271" spans="1:16" x14ac:dyDescent="0.3">
      <c r="A2271" s="22">
        <f>VLOOKUP(B2271,web_archive!D:D,1,FALSE)</f>
        <v>5202</v>
      </c>
      <c r="B2271" s="22">
        <v>5202</v>
      </c>
      <c r="C2271" s="22" t="s">
        <v>7936</v>
      </c>
      <c r="D2271" s="22">
        <v>20</v>
      </c>
      <c r="E2271" s="22" t="s">
        <v>37002</v>
      </c>
      <c r="F2271" s="22"/>
      <c r="G2271" s="22" t="s">
        <v>34054</v>
      </c>
      <c r="H2271" s="22"/>
      <c r="I2271" s="22" t="s">
        <v>34162</v>
      </c>
      <c r="J2271" s="22">
        <v>2</v>
      </c>
      <c r="K2271" s="22">
        <v>0</v>
      </c>
      <c r="L2271" s="22" t="s">
        <v>60</v>
      </c>
      <c r="M2271" s="22"/>
      <c r="N2271" s="22"/>
      <c r="O2271" s="22"/>
      <c r="P2271" s="22"/>
    </row>
    <row r="2272" spans="1:16" x14ac:dyDescent="0.3">
      <c r="A2272" s="22">
        <f>VLOOKUP(B2272,web_archive!D:D,1,FALSE)</f>
        <v>5203</v>
      </c>
      <c r="B2272" s="22">
        <v>5203</v>
      </c>
      <c r="C2272" s="22" t="s">
        <v>10082</v>
      </c>
      <c r="D2272" s="22">
        <v>20</v>
      </c>
      <c r="E2272" s="22" t="s">
        <v>37003</v>
      </c>
      <c r="F2272" s="22"/>
      <c r="G2272" s="22" t="s">
        <v>37004</v>
      </c>
      <c r="H2272" s="22"/>
      <c r="I2272" s="22" t="s">
        <v>34297</v>
      </c>
      <c r="J2272" s="22">
        <v>2</v>
      </c>
      <c r="K2272" s="22">
        <v>0</v>
      </c>
      <c r="L2272" s="22" t="s">
        <v>24</v>
      </c>
      <c r="M2272" s="22"/>
      <c r="N2272" s="22"/>
      <c r="O2272" s="22"/>
      <c r="P2272" s="22"/>
    </row>
    <row r="2273" spans="1:16" x14ac:dyDescent="0.3">
      <c r="A2273" s="22" t="e">
        <f>VLOOKUP(B2273,web_archive!D:D,1,FALSE)</f>
        <v>#N/A</v>
      </c>
      <c r="B2273" s="22">
        <v>5204</v>
      </c>
      <c r="C2273" s="22" t="s">
        <v>14770</v>
      </c>
      <c r="D2273" s="22">
        <v>10</v>
      </c>
      <c r="E2273" s="22" t="s">
        <v>37005</v>
      </c>
      <c r="F2273" s="22"/>
      <c r="G2273" s="22" t="s">
        <v>37006</v>
      </c>
      <c r="H2273" s="22"/>
      <c r="I2273" s="22" t="s">
        <v>34185</v>
      </c>
      <c r="J2273" s="22">
        <v>0</v>
      </c>
      <c r="K2273" s="22">
        <v>0</v>
      </c>
      <c r="L2273" s="22" t="s">
        <v>24</v>
      </c>
      <c r="M2273" s="22"/>
      <c r="N2273" s="22"/>
      <c r="O2273" s="22"/>
      <c r="P2273" s="22"/>
    </row>
    <row r="2274" spans="1:16" x14ac:dyDescent="0.3">
      <c r="A2274" s="22" t="e">
        <f>VLOOKUP(B2274,web_archive!D:D,1,FALSE)</f>
        <v>#N/A</v>
      </c>
      <c r="B2274" s="22">
        <v>5205</v>
      </c>
      <c r="C2274" s="22" t="s">
        <v>14772</v>
      </c>
      <c r="D2274" s="22">
        <v>100</v>
      </c>
      <c r="E2274" s="22" t="s">
        <v>37007</v>
      </c>
      <c r="F2274" s="22"/>
      <c r="G2274" s="22" t="s">
        <v>37008</v>
      </c>
      <c r="H2274" s="22"/>
      <c r="I2274" s="22" t="s">
        <v>34195</v>
      </c>
      <c r="J2274" s="22">
        <v>3</v>
      </c>
      <c r="K2274" s="22">
        <v>0</v>
      </c>
      <c r="L2274" s="22" t="s">
        <v>60</v>
      </c>
      <c r="M2274" s="22"/>
      <c r="N2274" s="22"/>
      <c r="O2274" s="22"/>
      <c r="P2274" s="22"/>
    </row>
    <row r="2275" spans="1:16" x14ac:dyDescent="0.3">
      <c r="A2275" s="22">
        <f>VLOOKUP(B2275,web_archive!D:D,1,FALSE)</f>
        <v>5206</v>
      </c>
      <c r="B2275" s="22">
        <v>5206</v>
      </c>
      <c r="C2275" s="22" t="s">
        <v>37009</v>
      </c>
      <c r="D2275" s="22">
        <v>10</v>
      </c>
      <c r="E2275" s="22" t="s">
        <v>37010</v>
      </c>
      <c r="F2275" s="22"/>
      <c r="G2275" s="22" t="s">
        <v>34281</v>
      </c>
      <c r="H2275" s="22"/>
      <c r="I2275" s="22" t="s">
        <v>34185</v>
      </c>
      <c r="J2275" s="22">
        <v>0</v>
      </c>
      <c r="K2275" s="22">
        <v>0</v>
      </c>
      <c r="L2275" s="22" t="s">
        <v>24</v>
      </c>
      <c r="M2275" s="22"/>
      <c r="N2275" s="22"/>
      <c r="O2275" s="22"/>
      <c r="P2275" s="22"/>
    </row>
    <row r="2276" spans="1:16" x14ac:dyDescent="0.3">
      <c r="A2276" s="22">
        <f>VLOOKUP(B2276,web_archive!D:D,1,FALSE)</f>
        <v>5207</v>
      </c>
      <c r="B2276" s="22">
        <v>5207</v>
      </c>
      <c r="C2276" s="22" t="s">
        <v>4634</v>
      </c>
      <c r="D2276" s="22">
        <v>10</v>
      </c>
      <c r="E2276" s="22" t="s">
        <v>37011</v>
      </c>
      <c r="F2276" s="22"/>
      <c r="G2276" s="22" t="s">
        <v>37012</v>
      </c>
      <c r="H2276" s="22"/>
      <c r="I2276" s="22" t="s">
        <v>34162</v>
      </c>
      <c r="J2276" s="22">
        <v>0</v>
      </c>
      <c r="K2276" s="22">
        <v>0</v>
      </c>
      <c r="L2276" s="22" t="s">
        <v>24</v>
      </c>
      <c r="M2276" s="22"/>
      <c r="N2276" s="22"/>
      <c r="O2276" s="22"/>
      <c r="P2276" s="22"/>
    </row>
    <row r="2277" spans="1:16" x14ac:dyDescent="0.3">
      <c r="A2277" s="22">
        <f>VLOOKUP(B2277,web_archive!D:D,1,FALSE)</f>
        <v>5208</v>
      </c>
      <c r="B2277" s="22">
        <v>5208</v>
      </c>
      <c r="C2277" s="22" t="s">
        <v>37013</v>
      </c>
      <c r="D2277" s="22">
        <v>30</v>
      </c>
      <c r="E2277" s="22" t="s">
        <v>37014</v>
      </c>
      <c r="F2277" s="22"/>
      <c r="G2277" s="22" t="s">
        <v>37015</v>
      </c>
      <c r="H2277" s="22"/>
      <c r="I2277" s="22" t="s">
        <v>34162</v>
      </c>
      <c r="J2277" s="22">
        <v>2</v>
      </c>
      <c r="K2277" s="22">
        <v>40</v>
      </c>
      <c r="L2277" s="22" t="s">
        <v>60</v>
      </c>
      <c r="M2277" s="22"/>
      <c r="N2277" s="22"/>
      <c r="O2277" s="22"/>
      <c r="P2277" s="22"/>
    </row>
    <row r="2278" spans="1:16" x14ac:dyDescent="0.3">
      <c r="A2278" s="22">
        <f>VLOOKUP(B2278,web_archive!D:D,1,FALSE)</f>
        <v>5209</v>
      </c>
      <c r="B2278" s="22">
        <v>5209</v>
      </c>
      <c r="C2278" s="22" t="s">
        <v>37016</v>
      </c>
      <c r="D2278" s="22">
        <v>30</v>
      </c>
      <c r="E2278" s="22" t="s">
        <v>37017</v>
      </c>
      <c r="F2278" s="22"/>
      <c r="G2278" s="22" t="s">
        <v>32712</v>
      </c>
      <c r="H2278" s="22"/>
      <c r="I2278" s="22" t="s">
        <v>34162</v>
      </c>
      <c r="J2278" s="22">
        <v>2</v>
      </c>
      <c r="K2278" s="22">
        <v>0</v>
      </c>
      <c r="L2278" s="22" t="s">
        <v>60</v>
      </c>
      <c r="M2278" s="22"/>
      <c r="N2278" s="22"/>
      <c r="O2278" s="22"/>
      <c r="P2278" s="22"/>
    </row>
    <row r="2279" spans="1:16" x14ac:dyDescent="0.3">
      <c r="A2279" s="22" t="e">
        <f>VLOOKUP(B2279,web_archive!D:D,1,FALSE)</f>
        <v>#N/A</v>
      </c>
      <c r="B2279" s="22">
        <v>5210</v>
      </c>
      <c r="C2279" s="22" t="s">
        <v>37018</v>
      </c>
      <c r="D2279" s="22">
        <v>30</v>
      </c>
      <c r="E2279" s="22" t="s">
        <v>37019</v>
      </c>
      <c r="F2279" s="22"/>
      <c r="G2279" s="22" t="s">
        <v>37020</v>
      </c>
      <c r="H2279" s="22"/>
      <c r="I2279" s="22" t="s">
        <v>34162</v>
      </c>
      <c r="J2279" s="22">
        <v>1</v>
      </c>
      <c r="K2279" s="22">
        <v>10</v>
      </c>
      <c r="L2279" s="22" t="s">
        <v>60</v>
      </c>
      <c r="M2279" s="22"/>
      <c r="N2279" s="22"/>
      <c r="O2279" s="22"/>
      <c r="P2279" s="22"/>
    </row>
    <row r="2280" spans="1:16" x14ac:dyDescent="0.3">
      <c r="A2280" s="22">
        <f>VLOOKUP(B2280,web_archive!D:D,1,FALSE)</f>
        <v>5211</v>
      </c>
      <c r="B2280" s="22">
        <v>5211</v>
      </c>
      <c r="C2280" s="22" t="s">
        <v>37021</v>
      </c>
      <c r="D2280" s="22">
        <v>20</v>
      </c>
      <c r="E2280" s="22" t="s">
        <v>37022</v>
      </c>
      <c r="F2280" s="22"/>
      <c r="G2280" s="22" t="s">
        <v>37023</v>
      </c>
      <c r="H2280" s="22"/>
      <c r="I2280" s="22" t="s">
        <v>34162</v>
      </c>
      <c r="J2280" s="22">
        <v>2</v>
      </c>
      <c r="K2280" s="22">
        <v>20</v>
      </c>
      <c r="L2280" s="22" t="s">
        <v>60</v>
      </c>
      <c r="M2280" s="22"/>
      <c r="N2280" s="22"/>
      <c r="O2280" s="22"/>
      <c r="P2280" s="22"/>
    </row>
    <row r="2281" spans="1:16" x14ac:dyDescent="0.3">
      <c r="A2281" s="22">
        <f>VLOOKUP(B2281,web_archive!D:D,1,FALSE)</f>
        <v>5212</v>
      </c>
      <c r="B2281" s="22">
        <v>5212</v>
      </c>
      <c r="C2281" s="22" t="s">
        <v>37024</v>
      </c>
      <c r="D2281" s="22">
        <v>100</v>
      </c>
      <c r="E2281" s="22" t="s">
        <v>37025</v>
      </c>
      <c r="F2281" s="22"/>
      <c r="G2281" s="22" t="s">
        <v>37026</v>
      </c>
      <c r="H2281" s="22"/>
      <c r="I2281" s="22" t="s">
        <v>34162</v>
      </c>
      <c r="J2281" s="22">
        <v>3</v>
      </c>
      <c r="K2281" s="22">
        <v>30</v>
      </c>
      <c r="L2281" s="22" t="s">
        <v>60</v>
      </c>
      <c r="M2281" s="22"/>
      <c r="N2281" s="22"/>
      <c r="O2281" s="22"/>
      <c r="P2281" s="22"/>
    </row>
    <row r="2282" spans="1:16" x14ac:dyDescent="0.3">
      <c r="A2282" s="22">
        <f>VLOOKUP(B2282,web_archive!D:D,1,FALSE)</f>
        <v>5213</v>
      </c>
      <c r="B2282" s="22">
        <v>5213</v>
      </c>
      <c r="C2282" s="22" t="s">
        <v>37027</v>
      </c>
      <c r="D2282" s="22">
        <v>20</v>
      </c>
      <c r="E2282" s="22" t="s">
        <v>37028</v>
      </c>
      <c r="F2282" s="22"/>
      <c r="G2282" s="22" t="s">
        <v>37029</v>
      </c>
      <c r="H2282" s="22"/>
      <c r="I2282" s="22" t="s">
        <v>34162</v>
      </c>
      <c r="J2282" s="22">
        <v>2</v>
      </c>
      <c r="K2282" s="22">
        <v>0</v>
      </c>
      <c r="L2282" s="22" t="s">
        <v>60</v>
      </c>
      <c r="M2282" s="22"/>
      <c r="N2282" s="22"/>
      <c r="O2282" s="22"/>
      <c r="P2282" s="22"/>
    </row>
    <row r="2283" spans="1:16" x14ac:dyDescent="0.3">
      <c r="A2283" s="22">
        <f>VLOOKUP(B2283,web_archive!D:D,1,FALSE)</f>
        <v>5214</v>
      </c>
      <c r="B2283" s="22">
        <v>5214</v>
      </c>
      <c r="C2283" s="22" t="s">
        <v>37030</v>
      </c>
      <c r="D2283" s="22">
        <v>20</v>
      </c>
      <c r="E2283" s="22" t="s">
        <v>37031</v>
      </c>
      <c r="F2283" s="22"/>
      <c r="G2283" s="22" t="s">
        <v>37032</v>
      </c>
      <c r="H2283" s="22"/>
      <c r="I2283" s="22" t="s">
        <v>34195</v>
      </c>
      <c r="J2283" s="22">
        <v>3</v>
      </c>
      <c r="K2283" s="22">
        <v>0</v>
      </c>
      <c r="L2283" s="22" t="s">
        <v>60</v>
      </c>
      <c r="M2283" s="22"/>
      <c r="N2283" s="22"/>
      <c r="O2283" s="22"/>
      <c r="P2283" s="22"/>
    </row>
    <row r="2284" spans="1:16" x14ac:dyDescent="0.3">
      <c r="A2284" s="22" t="e">
        <f>VLOOKUP(B2284,web_archive!D:D,1,FALSE)</f>
        <v>#N/A</v>
      </c>
      <c r="B2284" s="22">
        <v>5215</v>
      </c>
      <c r="C2284" s="22" t="s">
        <v>14777</v>
      </c>
      <c r="D2284" s="22">
        <v>10</v>
      </c>
      <c r="E2284" s="22" t="s">
        <v>37033</v>
      </c>
      <c r="F2284" s="22"/>
      <c r="G2284" s="22" t="s">
        <v>37034</v>
      </c>
      <c r="H2284" s="22"/>
      <c r="I2284" s="22" t="s">
        <v>34162</v>
      </c>
      <c r="J2284" s="22">
        <v>2</v>
      </c>
      <c r="K2284" s="22">
        <v>0</v>
      </c>
      <c r="L2284" s="22" t="s">
        <v>60</v>
      </c>
      <c r="M2284" s="22"/>
      <c r="N2284" s="22"/>
      <c r="O2284" s="22"/>
      <c r="P2284" s="22"/>
    </row>
    <row r="2285" spans="1:16" x14ac:dyDescent="0.3">
      <c r="A2285" s="22" t="e">
        <f>VLOOKUP(B2285,web_archive!D:D,1,FALSE)</f>
        <v>#N/A</v>
      </c>
      <c r="B2285" s="22">
        <v>5216</v>
      </c>
      <c r="C2285" s="22" t="s">
        <v>14779</v>
      </c>
      <c r="D2285" s="22">
        <v>10</v>
      </c>
      <c r="E2285" s="22" t="s">
        <v>37035</v>
      </c>
      <c r="F2285" s="22"/>
      <c r="G2285" s="22" t="s">
        <v>37036</v>
      </c>
      <c r="H2285" s="22"/>
      <c r="I2285" s="22" t="s">
        <v>34162</v>
      </c>
      <c r="J2285" s="22">
        <v>3</v>
      </c>
      <c r="K2285" s="22">
        <v>0</v>
      </c>
      <c r="L2285" s="22" t="s">
        <v>60</v>
      </c>
      <c r="M2285" s="22"/>
      <c r="N2285" s="22"/>
      <c r="O2285" s="22"/>
      <c r="P2285" s="22"/>
    </row>
    <row r="2286" spans="1:16" x14ac:dyDescent="0.3">
      <c r="A2286" s="22" t="e">
        <f>VLOOKUP(B2286,web_archive!D:D,1,FALSE)</f>
        <v>#N/A</v>
      </c>
      <c r="B2286" s="22">
        <v>5217</v>
      </c>
      <c r="C2286" s="22" t="s">
        <v>14781</v>
      </c>
      <c r="D2286" s="22">
        <v>80</v>
      </c>
      <c r="E2286" s="22" t="s">
        <v>37037</v>
      </c>
      <c r="F2286" s="22"/>
      <c r="G2286" s="22" t="s">
        <v>33136</v>
      </c>
      <c r="H2286" s="22"/>
      <c r="I2286" s="22" t="s">
        <v>34162</v>
      </c>
      <c r="J2286" s="22">
        <v>5</v>
      </c>
      <c r="K2286" s="22">
        <v>0</v>
      </c>
      <c r="L2286" s="22" t="s">
        <v>60</v>
      </c>
      <c r="M2286" s="22"/>
      <c r="N2286" s="22"/>
      <c r="O2286" s="22"/>
      <c r="P2286" s="22"/>
    </row>
    <row r="2287" spans="1:16" x14ac:dyDescent="0.3">
      <c r="A2287" s="22" t="e">
        <f>VLOOKUP(B2287,web_archive!D:D,1,FALSE)</f>
        <v>#N/A</v>
      </c>
      <c r="B2287" s="22">
        <v>5218</v>
      </c>
      <c r="C2287" s="22" t="s">
        <v>14783</v>
      </c>
      <c r="D2287" s="22">
        <v>10</v>
      </c>
      <c r="E2287" s="22" t="s">
        <v>37038</v>
      </c>
      <c r="F2287" s="22"/>
      <c r="G2287" s="22" t="s">
        <v>33444</v>
      </c>
      <c r="H2287" s="22"/>
      <c r="I2287" s="22" t="s">
        <v>34162</v>
      </c>
      <c r="J2287" s="22">
        <v>2</v>
      </c>
      <c r="K2287" s="22">
        <v>0</v>
      </c>
      <c r="L2287" s="22" t="s">
        <v>60</v>
      </c>
      <c r="M2287" s="22"/>
      <c r="N2287" s="22"/>
      <c r="O2287" s="22"/>
      <c r="P2287" s="22"/>
    </row>
    <row r="2288" spans="1:16" x14ac:dyDescent="0.3">
      <c r="A2288" s="22" t="e">
        <f>VLOOKUP(B2288,web_archive!D:D,1,FALSE)</f>
        <v>#N/A</v>
      </c>
      <c r="B2288" s="22">
        <v>5219</v>
      </c>
      <c r="C2288" s="22" t="s">
        <v>14785</v>
      </c>
      <c r="D2288" s="22">
        <v>50</v>
      </c>
      <c r="E2288" s="22" t="s">
        <v>37039</v>
      </c>
      <c r="F2288" s="22"/>
      <c r="G2288" s="22" t="s">
        <v>37040</v>
      </c>
      <c r="H2288" s="22"/>
      <c r="I2288" s="22" t="s">
        <v>34162</v>
      </c>
      <c r="J2288" s="22">
        <v>1</v>
      </c>
      <c r="K2288" s="22">
        <v>0</v>
      </c>
      <c r="L2288" s="22" t="s">
        <v>60</v>
      </c>
      <c r="M2288" s="22"/>
      <c r="N2288" s="22"/>
      <c r="O2288" s="22"/>
      <c r="P2288" s="22"/>
    </row>
    <row r="2289" spans="1:16" x14ac:dyDescent="0.3">
      <c r="A2289" s="22" t="e">
        <f>VLOOKUP(B2289,web_archive!D:D,1,FALSE)</f>
        <v>#N/A</v>
      </c>
      <c r="B2289" s="22">
        <v>5220</v>
      </c>
      <c r="C2289" s="22" t="s">
        <v>14787</v>
      </c>
      <c r="D2289" s="22">
        <v>10</v>
      </c>
      <c r="E2289" s="22" t="s">
        <v>37041</v>
      </c>
      <c r="F2289" s="22"/>
      <c r="G2289" s="22" t="s">
        <v>37042</v>
      </c>
      <c r="H2289" s="22"/>
      <c r="I2289" s="22" t="s">
        <v>34185</v>
      </c>
      <c r="J2289" s="22">
        <v>0</v>
      </c>
      <c r="K2289" s="22">
        <v>0</v>
      </c>
      <c r="L2289" s="22" t="s">
        <v>24</v>
      </c>
      <c r="M2289" s="22"/>
      <c r="N2289" s="22"/>
      <c r="O2289" s="22"/>
      <c r="P2289" s="22"/>
    </row>
    <row r="2290" spans="1:16" x14ac:dyDescent="0.3">
      <c r="A2290" s="22" t="e">
        <f>VLOOKUP(B2290,web_archive!D:D,1,FALSE)</f>
        <v>#N/A</v>
      </c>
      <c r="B2290" s="22">
        <v>5221</v>
      </c>
      <c r="C2290" s="22" t="s">
        <v>14789</v>
      </c>
      <c r="D2290" s="22">
        <v>10</v>
      </c>
      <c r="E2290" s="22" t="s">
        <v>37043</v>
      </c>
      <c r="F2290" s="22"/>
      <c r="G2290" s="22" t="s">
        <v>35000</v>
      </c>
      <c r="H2290" s="22"/>
      <c r="I2290" s="22" t="s">
        <v>34155</v>
      </c>
      <c r="J2290" s="22">
        <v>1</v>
      </c>
      <c r="K2290" s="22">
        <v>45</v>
      </c>
      <c r="L2290" s="22" t="s">
        <v>24</v>
      </c>
      <c r="M2290" s="22"/>
      <c r="N2290" s="22"/>
      <c r="O2290" s="22"/>
      <c r="P2290" s="22"/>
    </row>
    <row r="2291" spans="1:16" x14ac:dyDescent="0.3">
      <c r="A2291" s="22" t="e">
        <f>VLOOKUP(B2291,web_archive!D:D,1,FALSE)</f>
        <v>#N/A</v>
      </c>
      <c r="B2291" s="22">
        <v>5222</v>
      </c>
      <c r="C2291" s="22" t="s">
        <v>14791</v>
      </c>
      <c r="D2291" s="22">
        <v>50</v>
      </c>
      <c r="E2291" s="22" t="s">
        <v>37044</v>
      </c>
      <c r="F2291" s="22"/>
      <c r="G2291" s="22" t="s">
        <v>37045</v>
      </c>
      <c r="H2291" s="22"/>
      <c r="I2291" s="22" t="s">
        <v>34162</v>
      </c>
      <c r="J2291" s="22">
        <v>2</v>
      </c>
      <c r="K2291" s="22">
        <v>50</v>
      </c>
      <c r="L2291" s="22" t="s">
        <v>60</v>
      </c>
      <c r="M2291" s="22"/>
      <c r="N2291" s="22"/>
      <c r="O2291" s="22"/>
      <c r="P2291" s="22"/>
    </row>
    <row r="2292" spans="1:16" x14ac:dyDescent="0.3">
      <c r="A2292" s="22" t="e">
        <f>VLOOKUP(B2292,web_archive!D:D,1,FALSE)</f>
        <v>#N/A</v>
      </c>
      <c r="B2292" s="22">
        <v>5223</v>
      </c>
      <c r="C2292" s="22" t="s">
        <v>37046</v>
      </c>
      <c r="D2292" s="22">
        <v>20</v>
      </c>
      <c r="E2292" s="22" t="s">
        <v>37047</v>
      </c>
      <c r="F2292" s="22"/>
      <c r="G2292" s="22" t="s">
        <v>34859</v>
      </c>
      <c r="H2292" s="22"/>
      <c r="I2292" s="22" t="s">
        <v>34195</v>
      </c>
      <c r="J2292" s="22">
        <v>2</v>
      </c>
      <c r="K2292" s="22">
        <v>35</v>
      </c>
      <c r="L2292" s="22" t="s">
        <v>60</v>
      </c>
      <c r="M2292" s="22"/>
      <c r="N2292" s="22"/>
      <c r="O2292" s="22"/>
      <c r="P2292" s="22"/>
    </row>
    <row r="2293" spans="1:16" x14ac:dyDescent="0.3">
      <c r="A2293" s="22" t="e">
        <f>VLOOKUP(B2293,web_archive!D:D,1,FALSE)</f>
        <v>#N/A</v>
      </c>
      <c r="B2293" s="22">
        <v>5224</v>
      </c>
      <c r="C2293" s="22" t="s">
        <v>37048</v>
      </c>
      <c r="D2293" s="22">
        <v>90</v>
      </c>
      <c r="E2293" s="22" t="s">
        <v>37049</v>
      </c>
      <c r="F2293" s="22"/>
      <c r="G2293" s="22" t="s">
        <v>37050</v>
      </c>
      <c r="H2293" s="22"/>
      <c r="I2293" s="22" t="s">
        <v>34195</v>
      </c>
      <c r="J2293" s="22">
        <v>5</v>
      </c>
      <c r="K2293" s="22">
        <v>55</v>
      </c>
      <c r="L2293" s="22" t="s">
        <v>60</v>
      </c>
      <c r="M2293" s="22"/>
      <c r="N2293" s="22"/>
      <c r="O2293" s="22"/>
      <c r="P2293" s="22"/>
    </row>
    <row r="2294" spans="1:16" x14ac:dyDescent="0.3">
      <c r="A2294" s="22">
        <f>VLOOKUP(B2294,web_archive!D:D,1,FALSE)</f>
        <v>5225</v>
      </c>
      <c r="B2294" s="22">
        <v>5225</v>
      </c>
      <c r="C2294" s="22" t="s">
        <v>37051</v>
      </c>
      <c r="D2294" s="22">
        <v>20</v>
      </c>
      <c r="E2294" s="22" t="s">
        <v>37052</v>
      </c>
      <c r="F2294" s="22"/>
      <c r="G2294" s="22" t="s">
        <v>37053</v>
      </c>
      <c r="H2294" s="22"/>
      <c r="I2294" s="22" t="s">
        <v>34162</v>
      </c>
      <c r="J2294" s="22">
        <v>2</v>
      </c>
      <c r="K2294" s="22">
        <v>10</v>
      </c>
      <c r="L2294" s="22" t="s">
        <v>60</v>
      </c>
      <c r="M2294" s="22"/>
      <c r="N2294" s="22"/>
      <c r="O2294" s="22"/>
      <c r="P2294" s="22"/>
    </row>
    <row r="2295" spans="1:16" x14ac:dyDescent="0.3">
      <c r="A2295" s="22">
        <f>VLOOKUP(B2295,web_archive!D:D,1,FALSE)</f>
        <v>5226</v>
      </c>
      <c r="B2295" s="22">
        <v>5226</v>
      </c>
      <c r="C2295" s="22" t="s">
        <v>6701</v>
      </c>
      <c r="D2295" s="22">
        <v>20</v>
      </c>
      <c r="E2295" s="22" t="s">
        <v>37054</v>
      </c>
      <c r="F2295" s="22"/>
      <c r="G2295" s="22" t="s">
        <v>37055</v>
      </c>
      <c r="H2295" s="22"/>
      <c r="I2295" s="22" t="s">
        <v>34162</v>
      </c>
      <c r="J2295" s="22">
        <v>2</v>
      </c>
      <c r="K2295" s="22">
        <v>0</v>
      </c>
      <c r="L2295" s="22" t="s">
        <v>60</v>
      </c>
      <c r="M2295" s="22"/>
      <c r="N2295" s="22"/>
      <c r="O2295" s="22"/>
      <c r="P2295" s="22"/>
    </row>
    <row r="2296" spans="1:16" x14ac:dyDescent="0.3">
      <c r="A2296" s="22">
        <f>VLOOKUP(B2296,web_archive!D:D,1,FALSE)</f>
        <v>5227</v>
      </c>
      <c r="B2296" s="22">
        <v>5227</v>
      </c>
      <c r="C2296" s="22" t="s">
        <v>8194</v>
      </c>
      <c r="D2296" s="22">
        <v>80</v>
      </c>
      <c r="E2296" s="22" t="s">
        <v>37056</v>
      </c>
      <c r="F2296" s="22"/>
      <c r="G2296" s="22" t="s">
        <v>36742</v>
      </c>
      <c r="H2296" s="22"/>
      <c r="I2296" s="22" t="s">
        <v>34162</v>
      </c>
      <c r="J2296" s="22">
        <v>2</v>
      </c>
      <c r="K2296" s="22">
        <v>64</v>
      </c>
      <c r="L2296" s="22" t="s">
        <v>60</v>
      </c>
      <c r="M2296" s="22"/>
      <c r="N2296" s="22"/>
      <c r="O2296" s="22"/>
      <c r="P2296" s="22"/>
    </row>
    <row r="2297" spans="1:16" x14ac:dyDescent="0.3">
      <c r="A2297" s="22">
        <f>VLOOKUP(B2297,web_archive!D:D,1,FALSE)</f>
        <v>5228</v>
      </c>
      <c r="B2297" s="22">
        <v>5228</v>
      </c>
      <c r="C2297" s="22" t="s">
        <v>10638</v>
      </c>
      <c r="D2297" s="22">
        <v>80</v>
      </c>
      <c r="E2297" s="22" t="s">
        <v>37056</v>
      </c>
      <c r="F2297" s="22"/>
      <c r="G2297" s="22" t="s">
        <v>36742</v>
      </c>
      <c r="H2297" s="22"/>
      <c r="I2297" s="22" t="s">
        <v>34162</v>
      </c>
      <c r="J2297" s="22">
        <v>2</v>
      </c>
      <c r="K2297" s="22">
        <v>64</v>
      </c>
      <c r="L2297" s="22" t="s">
        <v>60</v>
      </c>
      <c r="M2297" s="22"/>
      <c r="N2297" s="22"/>
      <c r="O2297" s="22"/>
      <c r="P2297" s="22"/>
    </row>
    <row r="2298" spans="1:16" x14ac:dyDescent="0.3">
      <c r="A2298" s="22">
        <f>VLOOKUP(B2298,web_archive!D:D,1,FALSE)</f>
        <v>5229</v>
      </c>
      <c r="B2298" s="22">
        <v>5229</v>
      </c>
      <c r="C2298" s="22" t="s">
        <v>4734</v>
      </c>
      <c r="D2298" s="22">
        <v>80</v>
      </c>
      <c r="E2298" s="22" t="s">
        <v>37056</v>
      </c>
      <c r="F2298" s="22"/>
      <c r="G2298" s="22" t="s">
        <v>36742</v>
      </c>
      <c r="H2298" s="22"/>
      <c r="I2298" s="22" t="s">
        <v>34162</v>
      </c>
      <c r="J2298" s="22">
        <v>2</v>
      </c>
      <c r="K2298" s="22">
        <v>64</v>
      </c>
      <c r="L2298" s="22" t="s">
        <v>60</v>
      </c>
      <c r="M2298" s="22"/>
      <c r="N2298" s="22"/>
      <c r="O2298" s="22"/>
      <c r="P2298" s="22"/>
    </row>
    <row r="2299" spans="1:16" x14ac:dyDescent="0.3">
      <c r="A2299" s="22">
        <f>VLOOKUP(B2299,web_archive!D:D,1,FALSE)</f>
        <v>5230</v>
      </c>
      <c r="B2299" s="22">
        <v>5230</v>
      </c>
      <c r="C2299" s="22" t="s">
        <v>10642</v>
      </c>
      <c r="D2299" s="22">
        <v>50</v>
      </c>
      <c r="E2299" s="22" t="s">
        <v>37057</v>
      </c>
      <c r="F2299" s="22"/>
      <c r="G2299" s="22" t="s">
        <v>37058</v>
      </c>
      <c r="H2299" s="22"/>
      <c r="I2299" s="22" t="s">
        <v>34162</v>
      </c>
      <c r="J2299" s="22">
        <v>1</v>
      </c>
      <c r="K2299" s="22">
        <v>0</v>
      </c>
      <c r="L2299" s="22" t="s">
        <v>60</v>
      </c>
      <c r="M2299" s="22"/>
      <c r="N2299" s="22"/>
      <c r="O2299" s="22"/>
      <c r="P2299" s="22"/>
    </row>
    <row r="2300" spans="1:16" x14ac:dyDescent="0.3">
      <c r="A2300" s="22">
        <f>VLOOKUP(B2300,web_archive!D:D,1,FALSE)</f>
        <v>5231</v>
      </c>
      <c r="B2300" s="22">
        <v>5231</v>
      </c>
      <c r="C2300" s="22" t="s">
        <v>4738</v>
      </c>
      <c r="D2300" s="22">
        <v>50</v>
      </c>
      <c r="E2300" s="22" t="s">
        <v>37057</v>
      </c>
      <c r="F2300" s="22"/>
      <c r="G2300" s="22" t="s">
        <v>37058</v>
      </c>
      <c r="H2300" s="22"/>
      <c r="I2300" s="22" t="s">
        <v>34162</v>
      </c>
      <c r="J2300" s="22">
        <v>1</v>
      </c>
      <c r="K2300" s="22">
        <v>0</v>
      </c>
      <c r="L2300" s="22" t="s">
        <v>60</v>
      </c>
      <c r="M2300" s="22"/>
      <c r="N2300" s="22"/>
      <c r="O2300" s="22"/>
      <c r="P2300" s="22"/>
    </row>
    <row r="2301" spans="1:16" x14ac:dyDescent="0.3">
      <c r="A2301" s="22">
        <f>VLOOKUP(B2301,web_archive!D:D,1,FALSE)</f>
        <v>5233</v>
      </c>
      <c r="B2301" s="22">
        <v>5233</v>
      </c>
      <c r="C2301" s="22" t="s">
        <v>1312</v>
      </c>
      <c r="D2301" s="22">
        <v>50</v>
      </c>
      <c r="E2301" s="22" t="s">
        <v>37057</v>
      </c>
      <c r="F2301" s="22"/>
      <c r="G2301" s="22" t="s">
        <v>37058</v>
      </c>
      <c r="H2301" s="22"/>
      <c r="I2301" s="22" t="s">
        <v>34162</v>
      </c>
      <c r="J2301" s="22">
        <v>1</v>
      </c>
      <c r="K2301" s="22">
        <v>0</v>
      </c>
      <c r="L2301" s="22" t="s">
        <v>60</v>
      </c>
      <c r="M2301" s="22"/>
      <c r="N2301" s="22"/>
      <c r="O2301" s="22"/>
      <c r="P2301" s="22"/>
    </row>
    <row r="2302" spans="1:16" x14ac:dyDescent="0.3">
      <c r="A2302" s="22">
        <f>VLOOKUP(B2302,web_archive!D:D,1,FALSE)</f>
        <v>5234</v>
      </c>
      <c r="B2302" s="22">
        <v>5234</v>
      </c>
      <c r="C2302" s="22" t="s">
        <v>10898</v>
      </c>
      <c r="D2302" s="22">
        <v>50</v>
      </c>
      <c r="E2302" s="22" t="s">
        <v>37057</v>
      </c>
      <c r="F2302" s="22"/>
      <c r="G2302" s="22" t="s">
        <v>37058</v>
      </c>
      <c r="H2302" s="22"/>
      <c r="I2302" s="22" t="s">
        <v>34162</v>
      </c>
      <c r="J2302" s="22">
        <v>1</v>
      </c>
      <c r="K2302" s="22">
        <v>0</v>
      </c>
      <c r="L2302" s="22" t="s">
        <v>60</v>
      </c>
      <c r="M2302" s="22"/>
      <c r="N2302" s="22"/>
      <c r="O2302" s="22"/>
      <c r="P2302" s="22"/>
    </row>
    <row r="2303" spans="1:16" x14ac:dyDescent="0.3">
      <c r="A2303" s="22">
        <f>VLOOKUP(B2303,web_archive!D:D,1,FALSE)</f>
        <v>5235</v>
      </c>
      <c r="B2303" s="22">
        <v>5235</v>
      </c>
      <c r="C2303" s="22" t="s">
        <v>4742</v>
      </c>
      <c r="D2303" s="22">
        <v>35</v>
      </c>
      <c r="E2303" s="22" t="s">
        <v>37059</v>
      </c>
      <c r="F2303" s="22"/>
      <c r="G2303" s="22" t="s">
        <v>34931</v>
      </c>
      <c r="H2303" s="22"/>
      <c r="I2303" s="22" t="s">
        <v>34162</v>
      </c>
      <c r="J2303" s="22">
        <v>2</v>
      </c>
      <c r="K2303" s="22">
        <v>0</v>
      </c>
      <c r="L2303" s="22" t="s">
        <v>60</v>
      </c>
      <c r="M2303" s="22"/>
      <c r="N2303" s="22"/>
      <c r="O2303" s="22"/>
      <c r="P2303" s="22"/>
    </row>
    <row r="2304" spans="1:16" x14ac:dyDescent="0.3">
      <c r="A2304" s="22">
        <f>VLOOKUP(B2304,web_archive!D:D,1,FALSE)</f>
        <v>5236</v>
      </c>
      <c r="B2304" s="22">
        <v>5236</v>
      </c>
      <c r="C2304" s="22" t="s">
        <v>1324</v>
      </c>
      <c r="D2304" s="22">
        <v>35</v>
      </c>
      <c r="E2304" s="22" t="s">
        <v>37059</v>
      </c>
      <c r="F2304" s="22"/>
      <c r="G2304" s="22" t="s">
        <v>34931</v>
      </c>
      <c r="H2304" s="22"/>
      <c r="I2304" s="22" t="s">
        <v>34162</v>
      </c>
      <c r="J2304" s="22">
        <v>2</v>
      </c>
      <c r="K2304" s="22">
        <v>0</v>
      </c>
      <c r="L2304" s="22" t="s">
        <v>60</v>
      </c>
      <c r="M2304" s="22"/>
      <c r="N2304" s="22"/>
      <c r="O2304" s="22"/>
      <c r="P2304" s="22"/>
    </row>
    <row r="2305" spans="1:16" x14ac:dyDescent="0.3">
      <c r="A2305" s="22">
        <f>VLOOKUP(B2305,web_archive!D:D,1,FALSE)</f>
        <v>5238</v>
      </c>
      <c r="B2305" s="22">
        <v>5238</v>
      </c>
      <c r="C2305" s="22" t="s">
        <v>8279</v>
      </c>
      <c r="D2305" s="22">
        <v>30</v>
      </c>
      <c r="E2305" s="22" t="s">
        <v>37060</v>
      </c>
      <c r="F2305" s="22"/>
      <c r="G2305" s="22" t="s">
        <v>36731</v>
      </c>
      <c r="H2305" s="22"/>
      <c r="I2305" s="22" t="s">
        <v>34162</v>
      </c>
      <c r="J2305" s="22">
        <v>1</v>
      </c>
      <c r="K2305" s="22">
        <v>0</v>
      </c>
      <c r="L2305" s="22" t="s">
        <v>60</v>
      </c>
      <c r="M2305" s="22"/>
      <c r="N2305" s="22"/>
      <c r="O2305" s="22"/>
      <c r="P2305" s="22"/>
    </row>
    <row r="2306" spans="1:16" x14ac:dyDescent="0.3">
      <c r="A2306" s="22">
        <f>VLOOKUP(B2306,web_archive!D:D,1,FALSE)</f>
        <v>5239</v>
      </c>
      <c r="B2306" s="22">
        <v>5239</v>
      </c>
      <c r="C2306" s="22" t="s">
        <v>10682</v>
      </c>
      <c r="D2306" s="22">
        <v>30</v>
      </c>
      <c r="E2306" s="22" t="s">
        <v>37060</v>
      </c>
      <c r="F2306" s="22"/>
      <c r="G2306" s="22" t="s">
        <v>36731</v>
      </c>
      <c r="H2306" s="22"/>
      <c r="I2306" s="22" t="s">
        <v>34162</v>
      </c>
      <c r="J2306" s="22">
        <v>1</v>
      </c>
      <c r="K2306" s="22">
        <v>0</v>
      </c>
      <c r="L2306" s="22" t="s">
        <v>60</v>
      </c>
      <c r="M2306" s="22"/>
      <c r="N2306" s="22"/>
      <c r="O2306" s="22"/>
      <c r="P2306" s="22"/>
    </row>
    <row r="2307" spans="1:16" x14ac:dyDescent="0.3">
      <c r="A2307" s="22">
        <f>VLOOKUP(B2307,web_archive!D:D,1,FALSE)</f>
        <v>5240</v>
      </c>
      <c r="B2307" s="22">
        <v>5240</v>
      </c>
      <c r="C2307" s="22" t="s">
        <v>4746</v>
      </c>
      <c r="D2307" s="22">
        <v>30</v>
      </c>
      <c r="E2307" s="22" t="s">
        <v>37060</v>
      </c>
      <c r="F2307" s="22"/>
      <c r="G2307" s="22" t="s">
        <v>36731</v>
      </c>
      <c r="H2307" s="22"/>
      <c r="I2307" s="22" t="s">
        <v>34162</v>
      </c>
      <c r="J2307" s="22">
        <v>1</v>
      </c>
      <c r="K2307" s="22">
        <v>0</v>
      </c>
      <c r="L2307" s="22" t="s">
        <v>60</v>
      </c>
      <c r="M2307" s="22"/>
      <c r="N2307" s="22"/>
      <c r="O2307" s="22"/>
      <c r="P2307" s="22"/>
    </row>
    <row r="2308" spans="1:16" x14ac:dyDescent="0.3">
      <c r="A2308" s="22">
        <f>VLOOKUP(B2308,web_archive!D:D,1,FALSE)</f>
        <v>5241</v>
      </c>
      <c r="B2308" s="22">
        <v>5241</v>
      </c>
      <c r="C2308" s="22" t="s">
        <v>1376</v>
      </c>
      <c r="D2308" s="22">
        <v>30</v>
      </c>
      <c r="E2308" s="22" t="s">
        <v>37060</v>
      </c>
      <c r="F2308" s="22"/>
      <c r="G2308" s="22" t="s">
        <v>36731</v>
      </c>
      <c r="H2308" s="22"/>
      <c r="I2308" s="22" t="s">
        <v>34162</v>
      </c>
      <c r="J2308" s="22">
        <v>1</v>
      </c>
      <c r="K2308" s="22">
        <v>0</v>
      </c>
      <c r="L2308" s="22" t="s">
        <v>60</v>
      </c>
      <c r="M2308" s="22"/>
      <c r="N2308" s="22"/>
      <c r="O2308" s="22"/>
      <c r="P2308" s="22"/>
    </row>
    <row r="2309" spans="1:16" x14ac:dyDescent="0.3">
      <c r="A2309" s="22">
        <f>VLOOKUP(B2309,web_archive!D:D,1,FALSE)</f>
        <v>5242</v>
      </c>
      <c r="B2309" s="22">
        <v>5242</v>
      </c>
      <c r="C2309" s="22" t="s">
        <v>10937</v>
      </c>
      <c r="D2309" s="22">
        <v>30</v>
      </c>
      <c r="E2309" s="22" t="s">
        <v>37060</v>
      </c>
      <c r="F2309" s="22"/>
      <c r="G2309" s="22" t="s">
        <v>36731</v>
      </c>
      <c r="H2309" s="22"/>
      <c r="I2309" s="22" t="s">
        <v>34162</v>
      </c>
      <c r="J2309" s="22">
        <v>1</v>
      </c>
      <c r="K2309" s="22">
        <v>0</v>
      </c>
      <c r="L2309" s="22" t="s">
        <v>60</v>
      </c>
      <c r="M2309" s="22"/>
      <c r="N2309" s="22"/>
      <c r="O2309" s="22"/>
      <c r="P2309" s="22"/>
    </row>
    <row r="2310" spans="1:16" x14ac:dyDescent="0.3">
      <c r="A2310" s="22">
        <f>VLOOKUP(B2310,web_archive!D:D,1,FALSE)</f>
        <v>5243</v>
      </c>
      <c r="B2310" s="22">
        <v>5243</v>
      </c>
      <c r="C2310" s="22" t="s">
        <v>37061</v>
      </c>
      <c r="D2310" s="22">
        <v>80</v>
      </c>
      <c r="E2310" s="22" t="s">
        <v>37062</v>
      </c>
      <c r="F2310" s="22"/>
      <c r="G2310" s="22" t="s">
        <v>36843</v>
      </c>
      <c r="H2310" s="22"/>
      <c r="I2310" s="22" t="s">
        <v>34195</v>
      </c>
      <c r="J2310" s="22">
        <v>2</v>
      </c>
      <c r="K2310" s="22">
        <v>0</v>
      </c>
      <c r="L2310" s="22" t="s">
        <v>60</v>
      </c>
      <c r="M2310" s="22"/>
      <c r="N2310" s="22"/>
      <c r="O2310" s="22"/>
      <c r="P2310" s="22"/>
    </row>
    <row r="2311" spans="1:16" x14ac:dyDescent="0.3">
      <c r="A2311" s="22">
        <f>VLOOKUP(B2311,web_archive!D:D,1,FALSE)</f>
        <v>5244</v>
      </c>
      <c r="B2311" s="22">
        <v>5244</v>
      </c>
      <c r="C2311" s="22" t="s">
        <v>3612</v>
      </c>
      <c r="D2311" s="22">
        <v>20</v>
      </c>
      <c r="E2311" s="22" t="s">
        <v>37063</v>
      </c>
      <c r="F2311" s="22"/>
      <c r="G2311" s="22" t="s">
        <v>34325</v>
      </c>
      <c r="H2311" s="22"/>
      <c r="I2311" s="22" t="s">
        <v>34155</v>
      </c>
      <c r="J2311" s="22">
        <v>1</v>
      </c>
      <c r="K2311" s="22">
        <v>0</v>
      </c>
      <c r="L2311" s="22" t="s">
        <v>24</v>
      </c>
      <c r="M2311" s="22"/>
      <c r="N2311" s="22"/>
      <c r="O2311" s="22"/>
      <c r="P2311" s="22"/>
    </row>
    <row r="2312" spans="1:16" x14ac:dyDescent="0.3">
      <c r="A2312" s="22">
        <f>VLOOKUP(B2312,web_archive!D:D,1,FALSE)</f>
        <v>5245</v>
      </c>
      <c r="B2312" s="22">
        <v>5245</v>
      </c>
      <c r="C2312" s="22" t="s">
        <v>3623</v>
      </c>
      <c r="D2312" s="22">
        <v>20</v>
      </c>
      <c r="E2312" s="22" t="s">
        <v>37064</v>
      </c>
      <c r="F2312" s="22"/>
      <c r="G2312" s="22" t="s">
        <v>34154</v>
      </c>
      <c r="H2312" s="22"/>
      <c r="I2312" s="22" t="s">
        <v>34155</v>
      </c>
      <c r="J2312" s="22">
        <v>1</v>
      </c>
      <c r="K2312" s="22">
        <v>0</v>
      </c>
      <c r="L2312" s="22" t="s">
        <v>24</v>
      </c>
      <c r="M2312" s="22"/>
      <c r="N2312" s="22"/>
      <c r="O2312" s="22"/>
      <c r="P2312" s="22"/>
    </row>
    <row r="2313" spans="1:16" x14ac:dyDescent="0.3">
      <c r="A2313" s="22">
        <f>VLOOKUP(B2313,web_archive!D:D,1,FALSE)</f>
        <v>5246</v>
      </c>
      <c r="B2313" s="22">
        <v>5246</v>
      </c>
      <c r="C2313" s="22" t="s">
        <v>37065</v>
      </c>
      <c r="D2313" s="22">
        <v>0</v>
      </c>
      <c r="E2313" s="22" t="s">
        <v>37066</v>
      </c>
      <c r="F2313" s="22"/>
      <c r="G2313" s="22" t="s">
        <v>37067</v>
      </c>
      <c r="H2313" s="22"/>
      <c r="I2313" s="22" t="s">
        <v>34162</v>
      </c>
      <c r="J2313" s="22">
        <v>3</v>
      </c>
      <c r="K2313" s="22">
        <v>0</v>
      </c>
      <c r="L2313" s="22" t="s">
        <v>24</v>
      </c>
      <c r="M2313" s="22"/>
      <c r="N2313" s="22"/>
      <c r="O2313" s="22"/>
      <c r="P2313" s="22"/>
    </row>
    <row r="2314" spans="1:16" x14ac:dyDescent="0.3">
      <c r="A2314" s="22">
        <f>VLOOKUP(B2314,web_archive!D:D,1,FALSE)</f>
        <v>5247</v>
      </c>
      <c r="B2314" s="22">
        <v>5247</v>
      </c>
      <c r="C2314" s="22" t="s">
        <v>37068</v>
      </c>
      <c r="D2314" s="22">
        <v>0</v>
      </c>
      <c r="E2314" s="22" t="s">
        <v>37066</v>
      </c>
      <c r="F2314" s="22"/>
      <c r="G2314" s="22" t="s">
        <v>37067</v>
      </c>
      <c r="H2314" s="22"/>
      <c r="I2314" s="22" t="s">
        <v>34162</v>
      </c>
      <c r="J2314" s="22">
        <v>4</v>
      </c>
      <c r="K2314" s="22">
        <v>0</v>
      </c>
      <c r="L2314" s="22" t="s">
        <v>24</v>
      </c>
      <c r="M2314" s="22"/>
      <c r="N2314" s="22"/>
      <c r="O2314" s="22"/>
      <c r="P2314" s="22"/>
    </row>
    <row r="2315" spans="1:16" x14ac:dyDescent="0.3">
      <c r="A2315" s="22" t="e">
        <f>VLOOKUP(B2315,web_archive!D:D,1,FALSE)</f>
        <v>#N/A</v>
      </c>
      <c r="B2315" s="22">
        <v>5248</v>
      </c>
      <c r="C2315" s="22" t="s">
        <v>37069</v>
      </c>
      <c r="D2315" s="22">
        <v>20</v>
      </c>
      <c r="E2315" s="22" t="s">
        <v>37063</v>
      </c>
      <c r="F2315" s="22"/>
      <c r="G2315" s="22" t="s">
        <v>34325</v>
      </c>
      <c r="H2315" s="22"/>
      <c r="I2315" s="22" t="s">
        <v>34155</v>
      </c>
      <c r="J2315" s="22">
        <v>1</v>
      </c>
      <c r="K2315" s="22">
        <v>0</v>
      </c>
      <c r="L2315" s="22" t="s">
        <v>24</v>
      </c>
      <c r="M2315" s="22"/>
      <c r="N2315" s="22"/>
      <c r="O2315" s="22"/>
      <c r="P2315" s="22"/>
    </row>
    <row r="2316" spans="1:16" x14ac:dyDescent="0.3">
      <c r="A2316" s="22" t="e">
        <f>VLOOKUP(B2316,web_archive!D:D,1,FALSE)</f>
        <v>#N/A</v>
      </c>
      <c r="B2316" s="22">
        <v>5249</v>
      </c>
      <c r="C2316" s="22" t="s">
        <v>37070</v>
      </c>
      <c r="D2316" s="22">
        <v>20</v>
      </c>
      <c r="E2316" s="22" t="s">
        <v>37063</v>
      </c>
      <c r="F2316" s="22"/>
      <c r="G2316" s="22" t="s">
        <v>34325</v>
      </c>
      <c r="H2316" s="22"/>
      <c r="I2316" s="22" t="s">
        <v>34155</v>
      </c>
      <c r="J2316" s="22">
        <v>1</v>
      </c>
      <c r="K2316" s="22">
        <v>0</v>
      </c>
      <c r="L2316" s="22" t="s">
        <v>24</v>
      </c>
      <c r="M2316" s="22"/>
      <c r="N2316" s="22"/>
      <c r="O2316" s="22"/>
      <c r="P2316" s="22"/>
    </row>
    <row r="2317" spans="1:16" x14ac:dyDescent="0.3">
      <c r="A2317" s="22" t="e">
        <f>VLOOKUP(B2317,web_archive!D:D,1,FALSE)</f>
        <v>#N/A</v>
      </c>
      <c r="B2317" s="22">
        <v>5250</v>
      </c>
      <c r="C2317" s="22" t="s">
        <v>37071</v>
      </c>
      <c r="D2317" s="22">
        <v>1</v>
      </c>
      <c r="E2317" s="22" t="s">
        <v>34567</v>
      </c>
      <c r="F2317" s="22"/>
      <c r="G2317" s="22" t="s">
        <v>32712</v>
      </c>
      <c r="H2317" s="22"/>
      <c r="I2317" s="22" t="s">
        <v>34155</v>
      </c>
      <c r="J2317" s="22">
        <v>0</v>
      </c>
      <c r="K2317" s="22">
        <v>0</v>
      </c>
      <c r="L2317" s="22" t="s">
        <v>24</v>
      </c>
      <c r="M2317" s="22"/>
      <c r="N2317" s="22"/>
      <c r="O2317" s="22"/>
      <c r="P2317" s="22"/>
    </row>
    <row r="2318" spans="1:16" x14ac:dyDescent="0.3">
      <c r="A2318" s="22">
        <f>VLOOKUP(B2318,web_archive!D:D,1,FALSE)</f>
        <v>5251</v>
      </c>
      <c r="B2318" s="22">
        <v>5251</v>
      </c>
      <c r="C2318" s="22" t="s">
        <v>37072</v>
      </c>
      <c r="D2318" s="22">
        <v>1</v>
      </c>
      <c r="E2318" s="22" t="s">
        <v>34567</v>
      </c>
      <c r="F2318" s="22"/>
      <c r="G2318" s="22" t="s">
        <v>32712</v>
      </c>
      <c r="H2318" s="22"/>
      <c r="I2318" s="22" t="s">
        <v>34155</v>
      </c>
      <c r="J2318" s="22">
        <v>0</v>
      </c>
      <c r="K2318" s="22">
        <v>0</v>
      </c>
      <c r="L2318" s="22" t="s">
        <v>24</v>
      </c>
      <c r="M2318" s="22"/>
      <c r="N2318" s="22"/>
      <c r="O2318" s="22"/>
      <c r="P2318" s="22"/>
    </row>
    <row r="2319" spans="1:16" x14ac:dyDescent="0.3">
      <c r="A2319" s="22">
        <f>VLOOKUP(B2319,web_archive!D:D,1,FALSE)</f>
        <v>5252</v>
      </c>
      <c r="B2319" s="22">
        <v>5252</v>
      </c>
      <c r="C2319" s="22" t="s">
        <v>37073</v>
      </c>
      <c r="D2319" s="22">
        <v>30</v>
      </c>
      <c r="E2319" s="22" t="s">
        <v>37074</v>
      </c>
      <c r="F2319" s="22" t="s">
        <v>35761</v>
      </c>
      <c r="G2319" s="22" t="s">
        <v>37075</v>
      </c>
      <c r="H2319" s="22"/>
      <c r="I2319" s="22" t="s">
        <v>34162</v>
      </c>
      <c r="J2319" s="22">
        <v>1</v>
      </c>
      <c r="K2319" s="22">
        <v>20</v>
      </c>
      <c r="L2319" s="22" t="s">
        <v>60</v>
      </c>
      <c r="M2319" s="22"/>
      <c r="N2319" s="22"/>
      <c r="O2319" s="22"/>
      <c r="P2319" s="22"/>
    </row>
    <row r="2320" spans="1:16" x14ac:dyDescent="0.3">
      <c r="A2320" s="22">
        <f>VLOOKUP(B2320,web_archive!D:D,1,FALSE)</f>
        <v>5253</v>
      </c>
      <c r="B2320" s="22">
        <v>5253</v>
      </c>
      <c r="C2320" s="22" t="s">
        <v>37076</v>
      </c>
      <c r="D2320" s="22">
        <v>20</v>
      </c>
      <c r="E2320" s="22" t="s">
        <v>37077</v>
      </c>
      <c r="F2320" s="22"/>
      <c r="G2320" s="22" t="s">
        <v>37078</v>
      </c>
      <c r="H2320" s="22"/>
      <c r="I2320" s="22" t="s">
        <v>34162</v>
      </c>
      <c r="J2320" s="22">
        <v>1</v>
      </c>
      <c r="K2320" s="22">
        <v>20</v>
      </c>
      <c r="L2320" s="22" t="s">
        <v>60</v>
      </c>
      <c r="M2320" s="22"/>
      <c r="N2320" s="22"/>
      <c r="O2320" s="22"/>
      <c r="P2320" s="22"/>
    </row>
    <row r="2321" spans="1:16" x14ac:dyDescent="0.3">
      <c r="A2321" s="22">
        <f>VLOOKUP(B2321,web_archive!D:D,1,FALSE)</f>
        <v>5254</v>
      </c>
      <c r="B2321" s="22">
        <v>5254</v>
      </c>
      <c r="C2321" s="22" t="s">
        <v>2945</v>
      </c>
      <c r="D2321" s="22">
        <v>35</v>
      </c>
      <c r="E2321" s="22" t="s">
        <v>37079</v>
      </c>
      <c r="F2321" s="22" t="s">
        <v>37080</v>
      </c>
      <c r="G2321" s="22" t="s">
        <v>37081</v>
      </c>
      <c r="H2321" s="22"/>
      <c r="I2321" s="22" t="s">
        <v>34162</v>
      </c>
      <c r="J2321" s="22">
        <v>1</v>
      </c>
      <c r="K2321" s="22">
        <v>20</v>
      </c>
      <c r="L2321" s="22" t="s">
        <v>60</v>
      </c>
      <c r="M2321" s="22"/>
      <c r="N2321" s="22"/>
      <c r="O2321" s="22"/>
      <c r="P2321" s="22"/>
    </row>
    <row r="2322" spans="1:16" x14ac:dyDescent="0.3">
      <c r="A2322" s="22">
        <f>VLOOKUP(B2322,web_archive!D:D,1,FALSE)</f>
        <v>5256</v>
      </c>
      <c r="B2322" s="22">
        <v>5256</v>
      </c>
      <c r="C2322" s="22" t="s">
        <v>37082</v>
      </c>
      <c r="D2322" s="22">
        <v>10</v>
      </c>
      <c r="E2322" s="22" t="s">
        <v>37083</v>
      </c>
      <c r="F2322" s="22"/>
      <c r="G2322" s="22" t="s">
        <v>37084</v>
      </c>
      <c r="H2322" s="22"/>
      <c r="I2322" s="22" t="s">
        <v>34162</v>
      </c>
      <c r="J2322" s="22">
        <v>1</v>
      </c>
      <c r="K2322" s="22">
        <v>20</v>
      </c>
      <c r="L2322" s="22" t="s">
        <v>60</v>
      </c>
      <c r="M2322" s="22"/>
      <c r="N2322" s="22"/>
      <c r="O2322" s="22"/>
      <c r="P2322" s="22"/>
    </row>
    <row r="2323" spans="1:16" x14ac:dyDescent="0.3">
      <c r="A2323" s="22">
        <f>VLOOKUP(B2323,web_archive!D:D,1,FALSE)</f>
        <v>5257</v>
      </c>
      <c r="B2323" s="22">
        <v>5257</v>
      </c>
      <c r="C2323" s="22" t="s">
        <v>9369</v>
      </c>
      <c r="D2323" s="22">
        <v>30</v>
      </c>
      <c r="E2323" s="22" t="s">
        <v>37085</v>
      </c>
      <c r="F2323" s="22"/>
      <c r="G2323" s="22" t="s">
        <v>37086</v>
      </c>
      <c r="H2323" s="22"/>
      <c r="I2323" s="22" t="s">
        <v>34162</v>
      </c>
      <c r="J2323" s="22">
        <v>2</v>
      </c>
      <c r="K2323" s="22">
        <v>20</v>
      </c>
      <c r="L2323" s="22" t="s">
        <v>60</v>
      </c>
      <c r="M2323" s="22"/>
      <c r="N2323" s="22"/>
      <c r="O2323" s="22"/>
      <c r="P2323" s="22"/>
    </row>
    <row r="2324" spans="1:16" x14ac:dyDescent="0.3">
      <c r="A2324" s="22">
        <f>VLOOKUP(B2324,web_archive!D:D,1,FALSE)</f>
        <v>5258</v>
      </c>
      <c r="B2324" s="22">
        <v>5258</v>
      </c>
      <c r="C2324" s="22" t="s">
        <v>37087</v>
      </c>
      <c r="D2324" s="22">
        <v>10</v>
      </c>
      <c r="E2324" s="22" t="s">
        <v>37088</v>
      </c>
      <c r="F2324" s="22"/>
      <c r="G2324" s="22" t="s">
        <v>37089</v>
      </c>
      <c r="H2324" s="22"/>
      <c r="I2324" s="22" t="s">
        <v>34195</v>
      </c>
      <c r="J2324" s="22">
        <v>0</v>
      </c>
      <c r="K2324" s="22">
        <v>10</v>
      </c>
      <c r="L2324" s="22" t="s">
        <v>60</v>
      </c>
      <c r="M2324" s="22"/>
      <c r="N2324" s="22"/>
      <c r="O2324" s="22"/>
      <c r="P2324" s="22"/>
    </row>
    <row r="2325" spans="1:16" x14ac:dyDescent="0.3">
      <c r="A2325" s="22">
        <f>VLOOKUP(B2325,web_archive!D:D,1,FALSE)</f>
        <v>5259</v>
      </c>
      <c r="B2325" s="22">
        <v>5259</v>
      </c>
      <c r="C2325" s="22" t="s">
        <v>3589</v>
      </c>
      <c r="D2325" s="22">
        <v>50</v>
      </c>
      <c r="E2325" s="22" t="s">
        <v>37090</v>
      </c>
      <c r="F2325" s="22"/>
      <c r="G2325" s="22" t="s">
        <v>37091</v>
      </c>
      <c r="H2325" s="22"/>
      <c r="I2325" s="22" t="s">
        <v>34162</v>
      </c>
      <c r="J2325" s="22">
        <v>3</v>
      </c>
      <c r="K2325" s="22">
        <v>0</v>
      </c>
      <c r="L2325" s="22" t="s">
        <v>60</v>
      </c>
      <c r="M2325" s="22"/>
      <c r="N2325" s="22"/>
      <c r="O2325" s="22"/>
      <c r="P2325" s="22"/>
    </row>
    <row r="2326" spans="1:16" x14ac:dyDescent="0.3">
      <c r="A2326" s="22">
        <f>VLOOKUP(B2326,web_archive!D:D,1,FALSE)</f>
        <v>5260</v>
      </c>
      <c r="B2326" s="22">
        <v>5260</v>
      </c>
      <c r="C2326" s="22" t="s">
        <v>2445</v>
      </c>
      <c r="D2326" s="22">
        <v>50</v>
      </c>
      <c r="E2326" s="22" t="s">
        <v>37092</v>
      </c>
      <c r="F2326" s="22"/>
      <c r="G2326" s="22" t="s">
        <v>37093</v>
      </c>
      <c r="H2326" s="22"/>
      <c r="I2326" s="22" t="s">
        <v>34162</v>
      </c>
      <c r="J2326" s="22">
        <v>2</v>
      </c>
      <c r="K2326" s="22">
        <v>0</v>
      </c>
      <c r="L2326" s="22" t="s">
        <v>60</v>
      </c>
      <c r="M2326" s="22"/>
      <c r="N2326" s="22"/>
      <c r="O2326" s="22"/>
      <c r="P2326" s="22"/>
    </row>
    <row r="2327" spans="1:16" x14ac:dyDescent="0.3">
      <c r="A2327" s="22" t="e">
        <f>VLOOKUP(B2327,web_archive!D:D,1,FALSE)</f>
        <v>#N/A</v>
      </c>
      <c r="B2327" s="22">
        <v>5261</v>
      </c>
      <c r="C2327" s="22" t="s">
        <v>9104</v>
      </c>
      <c r="D2327" s="22">
        <v>50</v>
      </c>
      <c r="E2327" s="22" t="s">
        <v>37094</v>
      </c>
      <c r="F2327" s="22"/>
      <c r="G2327" s="22" t="s">
        <v>37095</v>
      </c>
      <c r="H2327" s="22"/>
      <c r="I2327" s="22" t="s">
        <v>34162</v>
      </c>
      <c r="J2327" s="22">
        <v>2</v>
      </c>
      <c r="K2327" s="22">
        <v>0</v>
      </c>
      <c r="L2327" s="22" t="s">
        <v>60</v>
      </c>
      <c r="M2327" s="22"/>
      <c r="N2327" s="22"/>
      <c r="O2327" s="22"/>
      <c r="P2327" s="22"/>
    </row>
    <row r="2328" spans="1:16" x14ac:dyDescent="0.3">
      <c r="A2328" s="22" t="e">
        <f>VLOOKUP(B2328,web_archive!D:D,1,FALSE)</f>
        <v>#N/A</v>
      </c>
      <c r="B2328" s="22">
        <v>5262</v>
      </c>
      <c r="C2328" s="22" t="s">
        <v>4638</v>
      </c>
      <c r="D2328" s="22">
        <v>50</v>
      </c>
      <c r="E2328" s="22" t="s">
        <v>37096</v>
      </c>
      <c r="F2328" s="22"/>
      <c r="G2328" s="22" t="s">
        <v>37097</v>
      </c>
      <c r="H2328" s="22"/>
      <c r="I2328" s="22" t="s">
        <v>34162</v>
      </c>
      <c r="J2328" s="22">
        <v>2</v>
      </c>
      <c r="K2328" s="22">
        <v>0</v>
      </c>
      <c r="L2328" s="22" t="s">
        <v>60</v>
      </c>
      <c r="M2328" s="22"/>
      <c r="N2328" s="22"/>
      <c r="O2328" s="22"/>
      <c r="P2328" s="22"/>
    </row>
    <row r="2329" spans="1:16" x14ac:dyDescent="0.3">
      <c r="A2329" s="22">
        <f>VLOOKUP(B2329,web_archive!D:D,1,FALSE)</f>
        <v>5264</v>
      </c>
      <c r="B2329" s="22">
        <v>5264</v>
      </c>
      <c r="C2329" s="22" t="s">
        <v>645</v>
      </c>
      <c r="D2329" s="22">
        <v>50</v>
      </c>
      <c r="E2329" s="22" t="s">
        <v>37098</v>
      </c>
      <c r="F2329" s="22"/>
      <c r="G2329" s="22" t="s">
        <v>32712</v>
      </c>
      <c r="H2329" s="22"/>
      <c r="I2329" s="22" t="s">
        <v>34162</v>
      </c>
      <c r="J2329" s="22">
        <v>4</v>
      </c>
      <c r="K2329" s="22">
        <v>0</v>
      </c>
      <c r="L2329" s="22" t="s">
        <v>60</v>
      </c>
      <c r="M2329" s="22"/>
      <c r="N2329" s="22"/>
      <c r="O2329" s="22"/>
      <c r="P2329" s="22"/>
    </row>
    <row r="2330" spans="1:16" x14ac:dyDescent="0.3">
      <c r="A2330" s="22" t="e">
        <f>VLOOKUP(B2330,web_archive!D:D,1,FALSE)</f>
        <v>#N/A</v>
      </c>
      <c r="B2330" s="22">
        <v>5265</v>
      </c>
      <c r="C2330" s="22" t="s">
        <v>37099</v>
      </c>
      <c r="D2330" s="22">
        <v>0</v>
      </c>
      <c r="E2330" s="22" t="s">
        <v>37100</v>
      </c>
      <c r="F2330" s="22"/>
      <c r="G2330" s="22" t="s">
        <v>35051</v>
      </c>
      <c r="H2330" s="22"/>
      <c r="I2330" s="22" t="s">
        <v>34162</v>
      </c>
      <c r="J2330" s="22">
        <v>7</v>
      </c>
      <c r="K2330" s="22">
        <v>1</v>
      </c>
      <c r="L2330" s="22" t="s">
        <v>24</v>
      </c>
      <c r="M2330" s="22"/>
      <c r="N2330" s="22"/>
      <c r="O2330" s="22"/>
      <c r="P2330" s="22"/>
    </row>
    <row r="2331" spans="1:16" x14ac:dyDescent="0.3">
      <c r="A2331" s="22" t="e">
        <f>VLOOKUP(B2331,web_archive!D:D,1,FALSE)</f>
        <v>#N/A</v>
      </c>
      <c r="B2331" s="22">
        <v>5266</v>
      </c>
      <c r="C2331" s="22" t="s">
        <v>37101</v>
      </c>
      <c r="D2331" s="22">
        <v>0</v>
      </c>
      <c r="E2331" s="22" t="s">
        <v>37102</v>
      </c>
      <c r="F2331" s="22"/>
      <c r="G2331" s="22" t="s">
        <v>37103</v>
      </c>
      <c r="H2331" s="22"/>
      <c r="I2331" s="22" t="s">
        <v>34162</v>
      </c>
      <c r="J2331" s="22">
        <v>9</v>
      </c>
      <c r="K2331" s="22">
        <v>0</v>
      </c>
      <c r="L2331" s="22" t="s">
        <v>24</v>
      </c>
      <c r="M2331" s="22"/>
      <c r="N2331" s="22"/>
      <c r="O2331" s="22"/>
      <c r="P2331" s="22"/>
    </row>
    <row r="2332" spans="1:16" x14ac:dyDescent="0.3">
      <c r="A2332" s="22" t="e">
        <f>VLOOKUP(B2332,web_archive!D:D,1,FALSE)</f>
        <v>#N/A</v>
      </c>
      <c r="B2332" s="22">
        <v>5267</v>
      </c>
      <c r="C2332" s="22" t="s">
        <v>37104</v>
      </c>
      <c r="D2332" s="22">
        <v>0</v>
      </c>
      <c r="E2332" s="22" t="s">
        <v>37105</v>
      </c>
      <c r="F2332" s="22"/>
      <c r="G2332" s="22" t="s">
        <v>35307</v>
      </c>
      <c r="H2332" s="22"/>
      <c r="I2332" s="22" t="s">
        <v>34162</v>
      </c>
      <c r="J2332" s="22">
        <v>10</v>
      </c>
      <c r="K2332" s="22">
        <v>0</v>
      </c>
      <c r="L2332" s="22" t="s">
        <v>24</v>
      </c>
      <c r="M2332" s="22"/>
      <c r="N2332" s="22"/>
      <c r="O2332" s="22"/>
      <c r="P2332" s="22"/>
    </row>
    <row r="2333" spans="1:16" x14ac:dyDescent="0.3">
      <c r="A2333" s="22" t="e">
        <f>VLOOKUP(B2333,web_archive!D:D,1,FALSE)</f>
        <v>#N/A</v>
      </c>
      <c r="B2333" s="22">
        <v>5268</v>
      </c>
      <c r="C2333" s="22" t="s">
        <v>37106</v>
      </c>
      <c r="D2333" s="22">
        <v>0</v>
      </c>
      <c r="E2333" s="22" t="s">
        <v>37107</v>
      </c>
      <c r="F2333" s="22"/>
      <c r="G2333" s="22" t="s">
        <v>37108</v>
      </c>
      <c r="H2333" s="22"/>
      <c r="I2333" s="22" t="s">
        <v>34162</v>
      </c>
      <c r="J2333" s="22">
        <v>10</v>
      </c>
      <c r="K2333" s="22">
        <v>1</v>
      </c>
      <c r="L2333" s="22" t="s">
        <v>24</v>
      </c>
      <c r="M2333" s="22"/>
      <c r="N2333" s="22"/>
      <c r="O2333" s="22"/>
      <c r="P2333" s="22"/>
    </row>
    <row r="2334" spans="1:16" x14ac:dyDescent="0.3">
      <c r="A2334" s="22" t="e">
        <f>VLOOKUP(B2334,web_archive!D:D,1,FALSE)</f>
        <v>#N/A</v>
      </c>
      <c r="B2334" s="22">
        <v>5269</v>
      </c>
      <c r="C2334" s="22" t="s">
        <v>37018</v>
      </c>
      <c r="D2334" s="22">
        <v>30</v>
      </c>
      <c r="E2334" s="22" t="s">
        <v>37109</v>
      </c>
      <c r="F2334" s="22"/>
      <c r="G2334" s="22" t="s">
        <v>37110</v>
      </c>
      <c r="H2334" s="22"/>
      <c r="I2334" s="22" t="s">
        <v>34162</v>
      </c>
      <c r="J2334" s="22">
        <v>1</v>
      </c>
      <c r="K2334" s="22">
        <v>10</v>
      </c>
      <c r="L2334" s="22" t="s">
        <v>60</v>
      </c>
      <c r="M2334" s="22"/>
      <c r="N2334" s="22"/>
      <c r="O2334" s="22"/>
      <c r="P2334" s="22"/>
    </row>
    <row r="2335" spans="1:16" x14ac:dyDescent="0.3">
      <c r="A2335" s="22">
        <f>VLOOKUP(B2335,web_archive!D:D,1,FALSE)</f>
        <v>5270</v>
      </c>
      <c r="B2335" s="22">
        <v>5270</v>
      </c>
      <c r="C2335" s="22" t="s">
        <v>37111</v>
      </c>
      <c r="D2335" s="22">
        <v>10</v>
      </c>
      <c r="E2335" s="22" t="s">
        <v>37112</v>
      </c>
      <c r="F2335" s="22"/>
      <c r="G2335" s="22" t="s">
        <v>37113</v>
      </c>
      <c r="H2335" s="22"/>
      <c r="I2335" s="22" t="s">
        <v>34162</v>
      </c>
      <c r="J2335" s="22">
        <v>1</v>
      </c>
      <c r="K2335" s="22">
        <v>0</v>
      </c>
      <c r="L2335" s="22" t="s">
        <v>60</v>
      </c>
      <c r="M2335" s="22"/>
      <c r="N2335" s="22"/>
      <c r="O2335" s="22"/>
      <c r="P2335" s="22"/>
    </row>
    <row r="2336" spans="1:16" x14ac:dyDescent="0.3">
      <c r="A2336" s="22">
        <f>VLOOKUP(B2336,web_archive!D:D,1,FALSE)</f>
        <v>5272</v>
      </c>
      <c r="B2336" s="22">
        <v>5272</v>
      </c>
      <c r="C2336" s="22" t="s">
        <v>10082</v>
      </c>
      <c r="D2336" s="22">
        <v>10</v>
      </c>
      <c r="E2336" s="22" t="s">
        <v>37114</v>
      </c>
      <c r="F2336" s="22"/>
      <c r="G2336" s="22" t="s">
        <v>37115</v>
      </c>
      <c r="H2336" s="22"/>
      <c r="I2336" s="22" t="s">
        <v>34297</v>
      </c>
      <c r="J2336" s="22">
        <v>2</v>
      </c>
      <c r="K2336" s="22">
        <v>0</v>
      </c>
      <c r="L2336" s="22" t="s">
        <v>24</v>
      </c>
      <c r="M2336" s="22"/>
      <c r="N2336" s="22"/>
      <c r="O2336" s="22"/>
      <c r="P2336" s="22"/>
    </row>
    <row r="2337" spans="1:16" x14ac:dyDescent="0.3">
      <c r="A2337" s="22">
        <f>VLOOKUP(B2337,web_archive!D:D,1,FALSE)</f>
        <v>5273</v>
      </c>
      <c r="B2337" s="22">
        <v>5273</v>
      </c>
      <c r="C2337" s="22" t="s">
        <v>4978</v>
      </c>
      <c r="D2337" s="22">
        <v>10</v>
      </c>
      <c r="E2337" s="22" t="s">
        <v>37116</v>
      </c>
      <c r="F2337" s="22"/>
      <c r="G2337" s="22" t="s">
        <v>37117</v>
      </c>
      <c r="H2337" s="22"/>
      <c r="I2337" s="22" t="s">
        <v>34195</v>
      </c>
      <c r="J2337" s="22">
        <v>1</v>
      </c>
      <c r="K2337" s="22">
        <v>0</v>
      </c>
      <c r="L2337" s="22" t="s">
        <v>60</v>
      </c>
      <c r="M2337" s="22"/>
      <c r="N2337" s="22"/>
      <c r="O2337" s="22"/>
      <c r="P2337" s="22"/>
    </row>
    <row r="2338" spans="1:16" x14ac:dyDescent="0.3">
      <c r="A2338" s="22">
        <f>VLOOKUP(B2338,web_archive!D:D,1,FALSE)</f>
        <v>5274</v>
      </c>
      <c r="B2338" s="22">
        <v>5274</v>
      </c>
      <c r="C2338" s="22" t="s">
        <v>8999</v>
      </c>
      <c r="D2338" s="22">
        <v>10</v>
      </c>
      <c r="E2338" s="22" t="s">
        <v>37118</v>
      </c>
      <c r="F2338" s="22"/>
      <c r="G2338" s="22" t="s">
        <v>37117</v>
      </c>
      <c r="H2338" s="22"/>
      <c r="I2338" s="22" t="s">
        <v>34195</v>
      </c>
      <c r="J2338" s="22">
        <v>1</v>
      </c>
      <c r="K2338" s="22">
        <v>0</v>
      </c>
      <c r="L2338" s="22" t="s">
        <v>60</v>
      </c>
      <c r="M2338" s="22"/>
      <c r="N2338" s="22"/>
      <c r="O2338" s="22"/>
      <c r="P2338" s="22"/>
    </row>
    <row r="2339" spans="1:16" x14ac:dyDescent="0.3">
      <c r="A2339" s="22">
        <f>VLOOKUP(B2339,web_archive!D:D,1,FALSE)</f>
        <v>5275</v>
      </c>
      <c r="B2339" s="22">
        <v>5275</v>
      </c>
      <c r="C2339" s="22" t="s">
        <v>6496</v>
      </c>
      <c r="D2339" s="22">
        <v>10</v>
      </c>
      <c r="E2339" s="22" t="s">
        <v>37119</v>
      </c>
      <c r="F2339" s="22"/>
      <c r="G2339" s="22" t="s">
        <v>37117</v>
      </c>
      <c r="H2339" s="22"/>
      <c r="I2339" s="22" t="s">
        <v>34195</v>
      </c>
      <c r="J2339" s="22">
        <v>1</v>
      </c>
      <c r="K2339" s="22">
        <v>0</v>
      </c>
      <c r="L2339" s="22" t="s">
        <v>60</v>
      </c>
      <c r="M2339" s="22"/>
      <c r="N2339" s="22"/>
      <c r="O2339" s="22"/>
      <c r="P2339" s="22"/>
    </row>
    <row r="2340" spans="1:16" x14ac:dyDescent="0.3">
      <c r="A2340" s="22">
        <f>VLOOKUP(B2340,web_archive!D:D,1,FALSE)</f>
        <v>5276</v>
      </c>
      <c r="B2340" s="22">
        <v>5276</v>
      </c>
      <c r="C2340" s="22" t="s">
        <v>3843</v>
      </c>
      <c r="D2340" s="22">
        <v>10</v>
      </c>
      <c r="E2340" s="22" t="s">
        <v>37120</v>
      </c>
      <c r="F2340" s="22"/>
      <c r="G2340" s="22" t="s">
        <v>37117</v>
      </c>
      <c r="H2340" s="22"/>
      <c r="I2340" s="22" t="s">
        <v>34195</v>
      </c>
      <c r="J2340" s="22">
        <v>1</v>
      </c>
      <c r="K2340" s="22">
        <v>0</v>
      </c>
      <c r="L2340" s="22" t="s">
        <v>60</v>
      </c>
      <c r="M2340" s="22"/>
      <c r="N2340" s="22"/>
      <c r="O2340" s="22"/>
      <c r="P2340" s="22"/>
    </row>
    <row r="2341" spans="1:16" x14ac:dyDescent="0.3">
      <c r="A2341" s="22">
        <f>VLOOKUP(B2341,web_archive!D:D,1,FALSE)</f>
        <v>5277</v>
      </c>
      <c r="B2341" s="22">
        <v>5277</v>
      </c>
      <c r="C2341" s="22" t="s">
        <v>10890</v>
      </c>
      <c r="D2341" s="22">
        <v>10</v>
      </c>
      <c r="E2341" s="22" t="s">
        <v>37121</v>
      </c>
      <c r="F2341" s="22"/>
      <c r="G2341" s="22" t="s">
        <v>37122</v>
      </c>
      <c r="H2341" s="22"/>
      <c r="I2341" s="22" t="s">
        <v>34162</v>
      </c>
      <c r="J2341" s="22">
        <v>1</v>
      </c>
      <c r="K2341" s="22">
        <v>20</v>
      </c>
      <c r="L2341" s="22" t="s">
        <v>60</v>
      </c>
      <c r="M2341" s="22"/>
      <c r="N2341" s="22"/>
      <c r="O2341" s="22"/>
      <c r="P2341" s="22"/>
    </row>
    <row r="2342" spans="1:16" x14ac:dyDescent="0.3">
      <c r="A2342" s="22">
        <f>VLOOKUP(B2342,web_archive!D:D,1,FALSE)</f>
        <v>5278</v>
      </c>
      <c r="B2342" s="22">
        <v>5278</v>
      </c>
      <c r="C2342" s="22" t="s">
        <v>8376</v>
      </c>
      <c r="D2342" s="22">
        <v>10</v>
      </c>
      <c r="E2342" s="22" t="s">
        <v>37123</v>
      </c>
      <c r="F2342" s="22"/>
      <c r="G2342" s="22" t="s">
        <v>37122</v>
      </c>
      <c r="H2342" s="22"/>
      <c r="I2342" s="22" t="s">
        <v>34162</v>
      </c>
      <c r="J2342" s="22">
        <v>1</v>
      </c>
      <c r="K2342" s="22">
        <v>20</v>
      </c>
      <c r="L2342" s="22" t="s">
        <v>60</v>
      </c>
      <c r="M2342" s="22"/>
      <c r="N2342" s="22"/>
      <c r="O2342" s="22"/>
      <c r="P2342" s="22"/>
    </row>
    <row r="2343" spans="1:16" x14ac:dyDescent="0.3">
      <c r="A2343" s="22" t="e">
        <f>VLOOKUP(B2343,web_archive!D:D,1,FALSE)</f>
        <v>#N/A</v>
      </c>
      <c r="B2343" s="22">
        <v>5279</v>
      </c>
      <c r="C2343" s="22" t="s">
        <v>14812</v>
      </c>
      <c r="D2343" s="22">
        <v>0</v>
      </c>
      <c r="E2343" s="22" t="s">
        <v>37124</v>
      </c>
      <c r="F2343" s="22"/>
      <c r="G2343" s="22" t="s">
        <v>36767</v>
      </c>
      <c r="H2343" s="22"/>
      <c r="I2343" s="22" t="s">
        <v>34162</v>
      </c>
      <c r="J2343" s="22">
        <v>1</v>
      </c>
      <c r="K2343" s="22">
        <v>0</v>
      </c>
      <c r="L2343" s="22" t="s">
        <v>24</v>
      </c>
      <c r="M2343" s="22"/>
      <c r="N2343" s="22"/>
      <c r="O2343" s="22"/>
      <c r="P2343" s="22"/>
    </row>
    <row r="2344" spans="1:16" x14ac:dyDescent="0.3">
      <c r="A2344" s="22" t="e">
        <f>VLOOKUP(B2344,web_archive!D:D,1,FALSE)</f>
        <v>#N/A</v>
      </c>
      <c r="B2344" s="22">
        <v>5280</v>
      </c>
      <c r="C2344" s="22" t="s">
        <v>37125</v>
      </c>
      <c r="D2344" s="22">
        <v>0</v>
      </c>
      <c r="E2344" s="22" t="s">
        <v>37126</v>
      </c>
      <c r="F2344" s="22"/>
      <c r="G2344" s="22" t="s">
        <v>34255</v>
      </c>
      <c r="H2344" s="22"/>
      <c r="I2344" s="22" t="s">
        <v>34162</v>
      </c>
      <c r="J2344" s="22">
        <v>5</v>
      </c>
      <c r="K2344" s="22">
        <v>0</v>
      </c>
      <c r="L2344" s="22" t="s">
        <v>24</v>
      </c>
      <c r="M2344" s="22"/>
      <c r="N2344" s="22"/>
      <c r="O2344" s="22"/>
      <c r="P2344" s="22"/>
    </row>
    <row r="2345" spans="1:16" x14ac:dyDescent="0.3">
      <c r="A2345" s="22" t="e">
        <f>VLOOKUP(B2345,web_archive!D:D,1,FALSE)</f>
        <v>#N/A</v>
      </c>
      <c r="B2345" s="22">
        <v>5281</v>
      </c>
      <c r="C2345" s="22" t="s">
        <v>14815</v>
      </c>
      <c r="D2345" s="22">
        <v>0</v>
      </c>
      <c r="E2345" s="22" t="s">
        <v>37127</v>
      </c>
      <c r="F2345" s="22"/>
      <c r="G2345" s="22" t="s">
        <v>36742</v>
      </c>
      <c r="H2345" s="22"/>
      <c r="I2345" s="22" t="s">
        <v>34162</v>
      </c>
      <c r="J2345" s="22">
        <v>2</v>
      </c>
      <c r="K2345" s="22">
        <v>1</v>
      </c>
      <c r="L2345" s="22" t="s">
        <v>24</v>
      </c>
      <c r="M2345" s="22"/>
      <c r="N2345" s="22"/>
      <c r="O2345" s="22"/>
      <c r="P2345" s="22"/>
    </row>
    <row r="2346" spans="1:16" x14ac:dyDescent="0.3">
      <c r="A2346" s="22">
        <f>VLOOKUP(B2346,web_archive!D:D,1,FALSE)</f>
        <v>5282</v>
      </c>
      <c r="B2346" s="22">
        <v>5282</v>
      </c>
      <c r="C2346" s="22" t="s">
        <v>37128</v>
      </c>
      <c r="D2346" s="22">
        <v>20</v>
      </c>
      <c r="E2346" s="22" t="s">
        <v>36912</v>
      </c>
      <c r="F2346" s="22"/>
      <c r="G2346" s="22" t="s">
        <v>32712</v>
      </c>
      <c r="H2346" s="22"/>
      <c r="I2346" s="22" t="s">
        <v>34162</v>
      </c>
      <c r="J2346" s="22">
        <v>3</v>
      </c>
      <c r="K2346" s="22">
        <v>0</v>
      </c>
      <c r="L2346" s="22" t="s">
        <v>60</v>
      </c>
      <c r="M2346" s="22"/>
      <c r="N2346" s="22"/>
      <c r="O2346" s="22"/>
      <c r="P2346" s="22"/>
    </row>
    <row r="2347" spans="1:16" x14ac:dyDescent="0.3">
      <c r="A2347" s="22">
        <f>VLOOKUP(B2347,web_archive!D:D,1,FALSE)</f>
        <v>5283</v>
      </c>
      <c r="B2347" s="22">
        <v>5283</v>
      </c>
      <c r="C2347" s="22" t="s">
        <v>2114</v>
      </c>
      <c r="D2347" s="22">
        <v>10</v>
      </c>
      <c r="E2347" s="22" t="s">
        <v>37129</v>
      </c>
      <c r="F2347" s="22"/>
      <c r="G2347" s="22" t="s">
        <v>37130</v>
      </c>
      <c r="H2347" s="22"/>
      <c r="I2347" s="22" t="s">
        <v>34162</v>
      </c>
      <c r="J2347" s="22">
        <v>1</v>
      </c>
      <c r="K2347" s="22">
        <v>10</v>
      </c>
      <c r="L2347" s="22" t="s">
        <v>24</v>
      </c>
      <c r="M2347" s="22"/>
      <c r="N2347" s="22"/>
      <c r="O2347" s="22"/>
      <c r="P2347" s="22"/>
    </row>
    <row r="2348" spans="1:16" x14ac:dyDescent="0.3">
      <c r="A2348" s="22">
        <f>VLOOKUP(B2348,web_archive!D:D,1,FALSE)</f>
        <v>5284</v>
      </c>
      <c r="B2348" s="22">
        <v>5284</v>
      </c>
      <c r="C2348" s="22" t="s">
        <v>37131</v>
      </c>
      <c r="D2348" s="22">
        <v>20</v>
      </c>
      <c r="E2348" s="22" t="s">
        <v>37132</v>
      </c>
      <c r="F2348" s="22"/>
      <c r="G2348" s="22" t="s">
        <v>37133</v>
      </c>
      <c r="H2348" s="22"/>
      <c r="I2348" s="22" t="s">
        <v>34162</v>
      </c>
      <c r="J2348" s="22">
        <v>0</v>
      </c>
      <c r="K2348" s="22">
        <v>20</v>
      </c>
      <c r="L2348" s="22" t="s">
        <v>24</v>
      </c>
      <c r="M2348" s="22"/>
      <c r="N2348" s="22"/>
      <c r="O2348" s="22"/>
      <c r="P2348" s="22"/>
    </row>
    <row r="2349" spans="1:16" x14ac:dyDescent="0.3">
      <c r="A2349" s="22">
        <f>VLOOKUP(B2349,web_archive!D:D,1,FALSE)</f>
        <v>5285</v>
      </c>
      <c r="B2349" s="22">
        <v>5285</v>
      </c>
      <c r="C2349" s="22" t="s">
        <v>37134</v>
      </c>
      <c r="D2349" s="22">
        <v>30</v>
      </c>
      <c r="E2349" s="22" t="s">
        <v>37135</v>
      </c>
      <c r="F2349" s="22" t="s">
        <v>35746</v>
      </c>
      <c r="G2349" s="22" t="s">
        <v>34859</v>
      </c>
      <c r="H2349" s="22"/>
      <c r="I2349" s="22" t="s">
        <v>34162</v>
      </c>
      <c r="J2349" s="22">
        <v>3</v>
      </c>
      <c r="K2349" s="22">
        <v>30</v>
      </c>
      <c r="L2349" s="22" t="s">
        <v>24</v>
      </c>
      <c r="M2349" s="22"/>
      <c r="N2349" s="22"/>
      <c r="O2349" s="22"/>
      <c r="P2349" s="22"/>
    </row>
    <row r="2350" spans="1:16" x14ac:dyDescent="0.3">
      <c r="A2350" s="22">
        <f>VLOOKUP(B2350,web_archive!D:D,1,FALSE)</f>
        <v>5287</v>
      </c>
      <c r="B2350" s="22">
        <v>5287</v>
      </c>
      <c r="C2350" s="22" t="s">
        <v>37136</v>
      </c>
      <c r="D2350" s="22">
        <v>20</v>
      </c>
      <c r="E2350" s="22" t="s">
        <v>37137</v>
      </c>
      <c r="F2350" s="22"/>
      <c r="G2350" s="22" t="s">
        <v>34901</v>
      </c>
      <c r="H2350" s="22"/>
      <c r="I2350" s="22" t="s">
        <v>34162</v>
      </c>
      <c r="J2350" s="22">
        <v>1</v>
      </c>
      <c r="K2350" s="22">
        <v>30</v>
      </c>
      <c r="L2350" s="22" t="s">
        <v>24</v>
      </c>
      <c r="M2350" s="22"/>
      <c r="N2350" s="22"/>
      <c r="O2350" s="22"/>
      <c r="P2350" s="22"/>
    </row>
    <row r="2351" spans="1:16" x14ac:dyDescent="0.3">
      <c r="A2351" s="22">
        <f>VLOOKUP(B2351,web_archive!D:D,1,FALSE)</f>
        <v>5288</v>
      </c>
      <c r="B2351" s="22">
        <v>5288</v>
      </c>
      <c r="C2351" s="22" t="s">
        <v>8221</v>
      </c>
      <c r="D2351" s="22">
        <v>0</v>
      </c>
      <c r="E2351" s="22" t="s">
        <v>37138</v>
      </c>
      <c r="F2351" s="22"/>
      <c r="G2351" s="22" t="s">
        <v>34235</v>
      </c>
      <c r="H2351" s="22"/>
      <c r="I2351" s="22" t="s">
        <v>34155</v>
      </c>
      <c r="J2351" s="22">
        <v>1</v>
      </c>
      <c r="K2351" s="22">
        <v>0</v>
      </c>
      <c r="L2351" s="22" t="s">
        <v>24</v>
      </c>
      <c r="M2351" s="22"/>
      <c r="N2351" s="22"/>
      <c r="O2351" s="22"/>
      <c r="P2351" s="22"/>
    </row>
    <row r="2352" spans="1:16" x14ac:dyDescent="0.3">
      <c r="A2352" s="22">
        <f>VLOOKUP(B2352,web_archive!D:D,1,FALSE)</f>
        <v>5289</v>
      </c>
      <c r="B2352" s="22">
        <v>5289</v>
      </c>
      <c r="C2352" s="22" t="s">
        <v>10342</v>
      </c>
      <c r="D2352" s="22">
        <v>10</v>
      </c>
      <c r="E2352" s="22" t="s">
        <v>37139</v>
      </c>
      <c r="F2352" s="22"/>
      <c r="G2352" s="22" t="s">
        <v>37140</v>
      </c>
      <c r="H2352" s="22"/>
      <c r="I2352" s="22" t="s">
        <v>34162</v>
      </c>
      <c r="J2352" s="22">
        <v>0</v>
      </c>
      <c r="K2352" s="22">
        <v>30</v>
      </c>
      <c r="L2352" s="22" t="s">
        <v>24</v>
      </c>
      <c r="M2352" s="22"/>
      <c r="N2352" s="22"/>
      <c r="O2352" s="22"/>
      <c r="P2352" s="22"/>
    </row>
    <row r="2353" spans="1:16" x14ac:dyDescent="0.3">
      <c r="A2353" s="22">
        <f>VLOOKUP(B2353,web_archive!D:D,1,FALSE)</f>
        <v>5290</v>
      </c>
      <c r="B2353" s="22">
        <v>5290</v>
      </c>
      <c r="C2353" s="22" t="s">
        <v>3254</v>
      </c>
      <c r="D2353" s="22">
        <v>10</v>
      </c>
      <c r="E2353" s="22" t="s">
        <v>37141</v>
      </c>
      <c r="F2353" s="22"/>
      <c r="G2353" s="22" t="s">
        <v>36999</v>
      </c>
      <c r="H2353" s="22"/>
      <c r="I2353" s="22" t="s">
        <v>34162</v>
      </c>
      <c r="J2353" s="22">
        <v>1</v>
      </c>
      <c r="K2353" s="22">
        <v>0</v>
      </c>
      <c r="L2353" s="22" t="s">
        <v>60</v>
      </c>
      <c r="M2353" s="22"/>
      <c r="N2353" s="22"/>
      <c r="O2353" s="22"/>
      <c r="P2353" s="22"/>
    </row>
    <row r="2354" spans="1:16" x14ac:dyDescent="0.3">
      <c r="A2354" s="22">
        <f>VLOOKUP(B2354,web_archive!D:D,1,FALSE)</f>
        <v>5291</v>
      </c>
      <c r="B2354" s="22">
        <v>5291</v>
      </c>
      <c r="C2354" s="22" t="s">
        <v>5793</v>
      </c>
      <c r="D2354" s="22">
        <v>60</v>
      </c>
      <c r="E2354" s="22" t="s">
        <v>37142</v>
      </c>
      <c r="F2354" s="22"/>
      <c r="G2354" s="22" t="s">
        <v>37143</v>
      </c>
      <c r="H2354" s="22"/>
      <c r="I2354" s="22" t="s">
        <v>34162</v>
      </c>
      <c r="J2354" s="22">
        <v>4</v>
      </c>
      <c r="K2354" s="22">
        <v>30</v>
      </c>
      <c r="L2354" s="22" t="s">
        <v>60</v>
      </c>
      <c r="M2354" s="22"/>
      <c r="N2354" s="22"/>
      <c r="O2354" s="22"/>
      <c r="P2354" s="22"/>
    </row>
    <row r="2355" spans="1:16" x14ac:dyDescent="0.3">
      <c r="A2355" s="22">
        <f>VLOOKUP(B2355,web_archive!D:D,1,FALSE)</f>
        <v>5292</v>
      </c>
      <c r="B2355" s="22">
        <v>5292</v>
      </c>
      <c r="C2355" s="22" t="s">
        <v>3147</v>
      </c>
      <c r="D2355" s="22">
        <v>80</v>
      </c>
      <c r="E2355" s="22" t="s">
        <v>37144</v>
      </c>
      <c r="F2355" s="22" t="s">
        <v>37145</v>
      </c>
      <c r="G2355" s="22" t="s">
        <v>37146</v>
      </c>
      <c r="H2355" s="22"/>
      <c r="I2355" s="22" t="s">
        <v>34162</v>
      </c>
      <c r="J2355" s="22">
        <v>5</v>
      </c>
      <c r="K2355" s="22">
        <v>50</v>
      </c>
      <c r="L2355" s="22" t="s">
        <v>60</v>
      </c>
      <c r="M2355" s="22"/>
      <c r="N2355" s="22"/>
      <c r="O2355" s="22"/>
      <c r="P2355" s="22"/>
    </row>
    <row r="2356" spans="1:16" x14ac:dyDescent="0.3">
      <c r="A2356" s="22">
        <f>VLOOKUP(B2356,web_archive!D:D,1,FALSE)</f>
        <v>5293</v>
      </c>
      <c r="B2356" s="22">
        <v>5293</v>
      </c>
      <c r="C2356" s="22" t="s">
        <v>8142</v>
      </c>
      <c r="D2356" s="22">
        <v>0</v>
      </c>
      <c r="E2356" s="22" t="s">
        <v>37147</v>
      </c>
      <c r="F2356" s="22" t="s">
        <v>37148</v>
      </c>
      <c r="G2356" s="22" t="s">
        <v>37149</v>
      </c>
      <c r="H2356" s="22"/>
      <c r="I2356" s="22" t="s">
        <v>34162</v>
      </c>
      <c r="J2356" s="22">
        <v>1</v>
      </c>
      <c r="K2356" s="22">
        <v>0</v>
      </c>
      <c r="L2356" s="22" t="s">
        <v>60</v>
      </c>
      <c r="M2356" s="22"/>
      <c r="N2356" s="22"/>
      <c r="O2356" s="22"/>
      <c r="P2356" s="22"/>
    </row>
    <row r="2357" spans="1:16" x14ac:dyDescent="0.3">
      <c r="A2357" s="22">
        <f>VLOOKUP(B2357,web_archive!D:D,1,FALSE)</f>
        <v>5294</v>
      </c>
      <c r="B2357" s="22">
        <v>5294</v>
      </c>
      <c r="C2357" s="22" t="s">
        <v>10614</v>
      </c>
      <c r="D2357" s="22">
        <v>0</v>
      </c>
      <c r="E2357" s="22" t="s">
        <v>37150</v>
      </c>
      <c r="F2357" s="22" t="s">
        <v>37151</v>
      </c>
      <c r="G2357" s="22" t="s">
        <v>37152</v>
      </c>
      <c r="H2357" s="22"/>
      <c r="I2357" s="22" t="s">
        <v>35369</v>
      </c>
      <c r="J2357" s="22">
        <v>0</v>
      </c>
      <c r="K2357" s="22">
        <v>0</v>
      </c>
      <c r="L2357" s="22" t="s">
        <v>24</v>
      </c>
      <c r="M2357" s="22"/>
      <c r="N2357" s="22"/>
      <c r="O2357" s="22"/>
      <c r="P2357" s="22"/>
    </row>
    <row r="2358" spans="1:16" x14ac:dyDescent="0.3">
      <c r="A2358" s="22" t="e">
        <f>VLOOKUP(B2358,web_archive!D:D,1,FALSE)</f>
        <v>#N/A</v>
      </c>
      <c r="B2358" s="22">
        <v>5295</v>
      </c>
      <c r="C2358" s="22" t="s">
        <v>14819</v>
      </c>
      <c r="D2358" s="22">
        <v>240</v>
      </c>
      <c r="E2358" s="22" t="s">
        <v>37153</v>
      </c>
      <c r="F2358" s="22"/>
      <c r="G2358" s="22" t="s">
        <v>34488</v>
      </c>
      <c r="H2358" s="22"/>
      <c r="I2358" s="22" t="s">
        <v>34195</v>
      </c>
      <c r="J2358" s="22">
        <v>4</v>
      </c>
      <c r="K2358" s="22">
        <v>0</v>
      </c>
      <c r="L2358" s="22" t="s">
        <v>60</v>
      </c>
      <c r="M2358" s="22"/>
      <c r="N2358" s="22"/>
      <c r="O2358" s="22"/>
      <c r="P2358" s="22"/>
    </row>
    <row r="2359" spans="1:16" x14ac:dyDescent="0.3">
      <c r="A2359" s="22" t="e">
        <f>VLOOKUP(B2359,web_archive!D:D,1,FALSE)</f>
        <v>#N/A</v>
      </c>
      <c r="B2359" s="22">
        <v>5296</v>
      </c>
      <c r="C2359" s="22" t="s">
        <v>37154</v>
      </c>
      <c r="D2359" s="22">
        <v>30</v>
      </c>
      <c r="E2359" s="22" t="s">
        <v>37155</v>
      </c>
      <c r="F2359" s="22"/>
      <c r="G2359" s="22" t="s">
        <v>37156</v>
      </c>
      <c r="H2359" s="22"/>
      <c r="I2359" s="22" t="s">
        <v>34162</v>
      </c>
      <c r="J2359" s="22">
        <v>1</v>
      </c>
      <c r="K2359" s="22">
        <v>0</v>
      </c>
      <c r="L2359" s="22" t="s">
        <v>24</v>
      </c>
      <c r="M2359" s="22"/>
      <c r="N2359" s="22"/>
      <c r="O2359" s="22"/>
      <c r="P2359" s="22"/>
    </row>
    <row r="2360" spans="1:16" x14ac:dyDescent="0.3">
      <c r="A2360" s="22" t="e">
        <f>VLOOKUP(B2360,web_archive!D:D,1,FALSE)</f>
        <v>#N/A</v>
      </c>
      <c r="B2360" s="22">
        <v>5297</v>
      </c>
      <c r="C2360" s="22" t="s">
        <v>37157</v>
      </c>
      <c r="D2360" s="22">
        <v>30</v>
      </c>
      <c r="E2360" s="22" t="s">
        <v>37158</v>
      </c>
      <c r="F2360" s="22"/>
      <c r="G2360" s="22" t="s">
        <v>37159</v>
      </c>
      <c r="H2360" s="22"/>
      <c r="I2360" s="22" t="s">
        <v>34162</v>
      </c>
      <c r="J2360" s="22">
        <v>2</v>
      </c>
      <c r="K2360" s="22">
        <v>0</v>
      </c>
      <c r="L2360" s="22" t="s">
        <v>24</v>
      </c>
      <c r="M2360" s="22"/>
      <c r="N2360" s="22"/>
      <c r="O2360" s="22"/>
      <c r="P2360" s="22"/>
    </row>
    <row r="2361" spans="1:16" x14ac:dyDescent="0.3">
      <c r="A2361" s="22">
        <f>VLOOKUP(B2361,web_archive!D:D,1,FALSE)</f>
        <v>5298</v>
      </c>
      <c r="B2361" s="22">
        <v>5298</v>
      </c>
      <c r="C2361" s="22" t="s">
        <v>37160</v>
      </c>
      <c r="D2361" s="22">
        <v>10</v>
      </c>
      <c r="E2361" s="22" t="s">
        <v>37161</v>
      </c>
      <c r="F2361" s="22"/>
      <c r="G2361" s="22" t="s">
        <v>37162</v>
      </c>
      <c r="H2361" s="22"/>
      <c r="I2361" s="22" t="s">
        <v>34195</v>
      </c>
      <c r="J2361" s="22">
        <v>1</v>
      </c>
      <c r="K2361" s="22">
        <v>0</v>
      </c>
      <c r="L2361" s="22" t="s">
        <v>24</v>
      </c>
      <c r="M2361" s="22"/>
      <c r="N2361" s="22"/>
      <c r="O2361" s="22"/>
      <c r="P2361" s="22"/>
    </row>
    <row r="2362" spans="1:16" x14ac:dyDescent="0.3">
      <c r="A2362" s="22">
        <f>VLOOKUP(B2362,web_archive!D:D,1,FALSE)</f>
        <v>5300</v>
      </c>
      <c r="B2362" s="22">
        <v>5300</v>
      </c>
      <c r="C2362" s="22" t="s">
        <v>1725</v>
      </c>
      <c r="D2362" s="22">
        <v>80</v>
      </c>
      <c r="E2362" s="22" t="s">
        <v>37163</v>
      </c>
      <c r="F2362" s="22"/>
      <c r="G2362" s="22" t="s">
        <v>37164</v>
      </c>
      <c r="H2362" s="22"/>
      <c r="I2362" s="22" t="s">
        <v>34162</v>
      </c>
      <c r="J2362" s="22">
        <v>2</v>
      </c>
      <c r="K2362" s="22">
        <v>45</v>
      </c>
      <c r="L2362" s="22" t="s">
        <v>60</v>
      </c>
      <c r="M2362" s="22"/>
      <c r="N2362" s="22"/>
      <c r="O2362" s="22"/>
      <c r="P2362" s="22"/>
    </row>
    <row r="2363" spans="1:16" x14ac:dyDescent="0.3">
      <c r="A2363" s="22">
        <f>VLOOKUP(B2363,web_archive!D:D,1,FALSE)</f>
        <v>5301</v>
      </c>
      <c r="B2363" s="22">
        <v>5301</v>
      </c>
      <c r="C2363" s="22" t="s">
        <v>8624</v>
      </c>
      <c r="D2363" s="22">
        <v>10</v>
      </c>
      <c r="E2363" s="22" t="s">
        <v>37165</v>
      </c>
      <c r="F2363" s="22"/>
      <c r="G2363" s="22" t="s">
        <v>32712</v>
      </c>
      <c r="H2363" s="22"/>
      <c r="I2363" s="22" t="s">
        <v>34162</v>
      </c>
      <c r="J2363" s="22">
        <v>0</v>
      </c>
      <c r="K2363" s="22">
        <v>0</v>
      </c>
      <c r="L2363" s="22" t="s">
        <v>60</v>
      </c>
      <c r="M2363" s="22"/>
      <c r="N2363" s="22"/>
      <c r="O2363" s="22"/>
      <c r="P2363" s="22"/>
    </row>
    <row r="2364" spans="1:16" x14ac:dyDescent="0.3">
      <c r="A2364" s="22">
        <f>VLOOKUP(B2364,web_archive!D:D,1,FALSE)</f>
        <v>5302</v>
      </c>
      <c r="B2364" s="22">
        <v>5302</v>
      </c>
      <c r="C2364" s="22" t="s">
        <v>6206</v>
      </c>
      <c r="D2364" s="22">
        <v>10</v>
      </c>
      <c r="E2364" s="22" t="s">
        <v>37166</v>
      </c>
      <c r="F2364" s="22"/>
      <c r="G2364" s="22" t="s">
        <v>32712</v>
      </c>
      <c r="H2364" s="22"/>
      <c r="I2364" s="22" t="s">
        <v>34162</v>
      </c>
      <c r="J2364" s="22">
        <v>1</v>
      </c>
      <c r="K2364" s="22">
        <v>30</v>
      </c>
      <c r="L2364" s="22" t="s">
        <v>24</v>
      </c>
      <c r="M2364" s="22"/>
      <c r="N2364" s="22"/>
      <c r="O2364" s="22"/>
      <c r="P2364" s="22"/>
    </row>
    <row r="2365" spans="1:16" x14ac:dyDescent="0.3">
      <c r="A2365" s="22">
        <f>VLOOKUP(B2365,web_archive!D:D,1,FALSE)</f>
        <v>5303</v>
      </c>
      <c r="B2365" s="22">
        <v>5303</v>
      </c>
      <c r="C2365" s="22" t="s">
        <v>4118</v>
      </c>
      <c r="D2365" s="22">
        <v>30</v>
      </c>
      <c r="E2365" s="22" t="s">
        <v>37167</v>
      </c>
      <c r="F2365" s="22"/>
      <c r="G2365" s="22" t="s">
        <v>37168</v>
      </c>
      <c r="H2365" s="22"/>
      <c r="I2365" s="22" t="s">
        <v>34162</v>
      </c>
      <c r="J2365" s="22">
        <v>1</v>
      </c>
      <c r="K2365" s="22">
        <v>0</v>
      </c>
      <c r="L2365" s="22" t="s">
        <v>60</v>
      </c>
      <c r="M2365" s="22"/>
      <c r="N2365" s="22"/>
      <c r="O2365" s="22"/>
      <c r="P2365" s="22"/>
    </row>
    <row r="2366" spans="1:16" x14ac:dyDescent="0.3">
      <c r="A2366" s="22">
        <f>VLOOKUP(B2366,web_archive!D:D,1,FALSE)</f>
        <v>5304</v>
      </c>
      <c r="B2366" s="22">
        <v>5304</v>
      </c>
      <c r="C2366" s="22" t="s">
        <v>37169</v>
      </c>
      <c r="D2366" s="22">
        <v>80</v>
      </c>
      <c r="E2366" s="22" t="s">
        <v>37170</v>
      </c>
      <c r="F2366" s="22"/>
      <c r="G2366" s="22" t="s">
        <v>37171</v>
      </c>
      <c r="H2366" s="22"/>
      <c r="I2366" s="22" t="s">
        <v>34195</v>
      </c>
      <c r="J2366" s="22">
        <v>4</v>
      </c>
      <c r="K2366" s="22">
        <v>50</v>
      </c>
      <c r="L2366" s="22" t="s">
        <v>60</v>
      </c>
      <c r="M2366" s="22"/>
      <c r="N2366" s="22"/>
      <c r="O2366" s="22"/>
      <c r="P2366" s="22"/>
    </row>
    <row r="2367" spans="1:16" x14ac:dyDescent="0.3">
      <c r="A2367" s="22">
        <f>VLOOKUP(B2367,web_archive!D:D,1,FALSE)</f>
        <v>5306</v>
      </c>
      <c r="B2367" s="22">
        <v>5306</v>
      </c>
      <c r="C2367" s="22" t="s">
        <v>4227</v>
      </c>
      <c r="D2367" s="22">
        <v>50</v>
      </c>
      <c r="E2367" s="22" t="s">
        <v>37172</v>
      </c>
      <c r="F2367" s="22"/>
      <c r="G2367" s="22" t="s">
        <v>34637</v>
      </c>
      <c r="H2367" s="22"/>
      <c r="I2367" s="22" t="s">
        <v>34162</v>
      </c>
      <c r="J2367" s="22">
        <v>3</v>
      </c>
      <c r="K2367" s="22">
        <v>0</v>
      </c>
      <c r="L2367" s="22" t="s">
        <v>60</v>
      </c>
      <c r="M2367" s="22"/>
      <c r="N2367" s="22"/>
      <c r="O2367" s="22"/>
      <c r="P2367" s="22"/>
    </row>
    <row r="2368" spans="1:16" x14ac:dyDescent="0.3">
      <c r="A2368" s="22">
        <f>VLOOKUP(B2368,web_archive!D:D,1,FALSE)</f>
        <v>5307</v>
      </c>
      <c r="B2368" s="22">
        <v>5307</v>
      </c>
      <c r="C2368" s="22" t="s">
        <v>1882</v>
      </c>
      <c r="D2368" s="22">
        <v>40</v>
      </c>
      <c r="E2368" s="22" t="s">
        <v>37173</v>
      </c>
      <c r="F2368" s="22"/>
      <c r="G2368" s="22" t="s">
        <v>37174</v>
      </c>
      <c r="H2368" s="22"/>
      <c r="I2368" s="22" t="s">
        <v>34162</v>
      </c>
      <c r="J2368" s="22">
        <v>3</v>
      </c>
      <c r="K2368" s="22">
        <v>0</v>
      </c>
      <c r="L2368" s="22" t="s">
        <v>60</v>
      </c>
      <c r="M2368" s="22"/>
      <c r="N2368" s="22"/>
      <c r="O2368" s="22"/>
      <c r="P2368" s="22"/>
    </row>
    <row r="2369" spans="1:16" x14ac:dyDescent="0.3">
      <c r="A2369" s="22">
        <f>VLOOKUP(B2369,web_archive!D:D,1,FALSE)</f>
        <v>5308</v>
      </c>
      <c r="B2369" s="22">
        <v>5308</v>
      </c>
      <c r="C2369" s="22" t="s">
        <v>37175</v>
      </c>
      <c r="D2369" s="22">
        <v>30</v>
      </c>
      <c r="E2369" s="22" t="s">
        <v>37176</v>
      </c>
      <c r="F2369" s="22"/>
      <c r="G2369" s="22" t="s">
        <v>37177</v>
      </c>
      <c r="H2369" s="22"/>
      <c r="I2369" s="22" t="s">
        <v>34162</v>
      </c>
      <c r="J2369" s="22">
        <v>3</v>
      </c>
      <c r="K2369" s="22">
        <v>0</v>
      </c>
      <c r="L2369" s="22" t="s">
        <v>60</v>
      </c>
      <c r="M2369" s="22"/>
      <c r="N2369" s="22"/>
      <c r="O2369" s="22"/>
      <c r="P2369" s="22"/>
    </row>
    <row r="2370" spans="1:16" x14ac:dyDescent="0.3">
      <c r="A2370" s="22" t="e">
        <f>VLOOKUP(B2370,web_archive!D:D,1,FALSE)</f>
        <v>#N/A</v>
      </c>
      <c r="B2370" s="22">
        <v>5309</v>
      </c>
      <c r="C2370" s="22" t="s">
        <v>14826</v>
      </c>
      <c r="D2370" s="22">
        <v>20</v>
      </c>
      <c r="E2370" s="22" t="s">
        <v>37178</v>
      </c>
      <c r="F2370" s="22"/>
      <c r="G2370" s="22" t="s">
        <v>37179</v>
      </c>
      <c r="H2370" s="22"/>
      <c r="I2370" s="22" t="s">
        <v>35369</v>
      </c>
      <c r="J2370" s="22">
        <v>1</v>
      </c>
      <c r="K2370" s="22">
        <v>0</v>
      </c>
      <c r="L2370" s="22" t="s">
        <v>60</v>
      </c>
      <c r="M2370" s="22"/>
      <c r="N2370" s="22"/>
      <c r="O2370" s="22"/>
      <c r="P2370" s="22"/>
    </row>
    <row r="2371" spans="1:16" x14ac:dyDescent="0.3">
      <c r="A2371" s="22" t="e">
        <f>VLOOKUP(B2371,web_archive!D:D,1,FALSE)</f>
        <v>#N/A</v>
      </c>
      <c r="B2371" s="22">
        <v>5310</v>
      </c>
      <c r="C2371" s="22" t="s">
        <v>37180</v>
      </c>
      <c r="D2371" s="22">
        <v>10</v>
      </c>
      <c r="E2371" s="22" t="s">
        <v>37181</v>
      </c>
      <c r="F2371" s="22"/>
      <c r="G2371" s="22" t="s">
        <v>37182</v>
      </c>
      <c r="H2371" s="22"/>
      <c r="I2371" s="22" t="s">
        <v>34162</v>
      </c>
      <c r="J2371" s="22">
        <v>3</v>
      </c>
      <c r="K2371" s="22">
        <v>0</v>
      </c>
      <c r="L2371" s="22" t="s">
        <v>24</v>
      </c>
      <c r="M2371" s="22"/>
      <c r="N2371" s="22"/>
      <c r="O2371" s="22"/>
      <c r="P2371" s="22"/>
    </row>
    <row r="2372" spans="1:16" x14ac:dyDescent="0.3">
      <c r="A2372" s="22">
        <f>VLOOKUP(B2372,web_archive!D:D,1,FALSE)</f>
        <v>5311</v>
      </c>
      <c r="B2372" s="22">
        <v>5311</v>
      </c>
      <c r="C2372" s="22" t="s">
        <v>37183</v>
      </c>
      <c r="D2372" s="22">
        <v>10</v>
      </c>
      <c r="E2372" s="22" t="s">
        <v>37184</v>
      </c>
      <c r="F2372" s="22"/>
      <c r="G2372" s="22" t="s">
        <v>34404</v>
      </c>
      <c r="H2372" s="22"/>
      <c r="I2372" s="22" t="s">
        <v>34162</v>
      </c>
      <c r="J2372" s="22">
        <v>1</v>
      </c>
      <c r="K2372" s="22">
        <v>0</v>
      </c>
      <c r="L2372" s="22" t="s">
        <v>24</v>
      </c>
      <c r="M2372" s="22"/>
      <c r="N2372" s="22"/>
      <c r="O2372" s="22"/>
      <c r="P2372" s="22"/>
    </row>
    <row r="2373" spans="1:16" x14ac:dyDescent="0.3">
      <c r="A2373" s="22">
        <f>VLOOKUP(B2373,web_archive!D:D,1,FALSE)</f>
        <v>5312</v>
      </c>
      <c r="B2373" s="22">
        <v>5312</v>
      </c>
      <c r="C2373" s="22" t="s">
        <v>37185</v>
      </c>
      <c r="D2373" s="22">
        <v>10</v>
      </c>
      <c r="E2373" s="22" t="s">
        <v>37186</v>
      </c>
      <c r="F2373" s="22"/>
      <c r="G2373" s="22" t="s">
        <v>37187</v>
      </c>
      <c r="H2373" s="22"/>
      <c r="I2373" s="22" t="s">
        <v>34162</v>
      </c>
      <c r="J2373" s="22">
        <v>5</v>
      </c>
      <c r="K2373" s="22">
        <v>0</v>
      </c>
      <c r="L2373" s="22" t="s">
        <v>60</v>
      </c>
      <c r="M2373" s="22"/>
      <c r="N2373" s="22"/>
      <c r="O2373" s="22"/>
      <c r="P2373" s="22"/>
    </row>
    <row r="2374" spans="1:16" x14ac:dyDescent="0.3">
      <c r="A2374" s="22">
        <f>VLOOKUP(B2374,web_archive!D:D,1,FALSE)</f>
        <v>5313</v>
      </c>
      <c r="B2374" s="22">
        <v>5313</v>
      </c>
      <c r="C2374" s="22" t="s">
        <v>37188</v>
      </c>
      <c r="D2374" s="22">
        <v>10</v>
      </c>
      <c r="E2374" s="22" t="s">
        <v>37189</v>
      </c>
      <c r="F2374" s="22"/>
      <c r="G2374" s="22" t="s">
        <v>37190</v>
      </c>
      <c r="H2374" s="22"/>
      <c r="I2374" s="22" t="s">
        <v>34195</v>
      </c>
      <c r="J2374" s="22">
        <v>3</v>
      </c>
      <c r="K2374" s="22">
        <v>0</v>
      </c>
      <c r="L2374" s="22" t="s">
        <v>60</v>
      </c>
      <c r="M2374" s="22"/>
      <c r="N2374" s="22"/>
      <c r="O2374" s="22"/>
      <c r="P2374" s="22"/>
    </row>
    <row r="2375" spans="1:16" x14ac:dyDescent="0.3">
      <c r="A2375" s="22">
        <f>VLOOKUP(B2375,web_archive!D:D,1,FALSE)</f>
        <v>5314</v>
      </c>
      <c r="B2375" s="22">
        <v>5314</v>
      </c>
      <c r="C2375" s="22" t="s">
        <v>5189</v>
      </c>
      <c r="D2375" s="22">
        <v>10</v>
      </c>
      <c r="E2375" s="22" t="s">
        <v>37191</v>
      </c>
      <c r="F2375" s="22" t="s">
        <v>37192</v>
      </c>
      <c r="G2375" s="22" t="s">
        <v>37193</v>
      </c>
      <c r="H2375" s="22"/>
      <c r="I2375" s="22" t="s">
        <v>34297</v>
      </c>
      <c r="J2375" s="22">
        <v>1</v>
      </c>
      <c r="K2375" s="22">
        <v>50</v>
      </c>
      <c r="L2375" s="22" t="s">
        <v>24</v>
      </c>
      <c r="M2375" s="22"/>
      <c r="N2375" s="22"/>
      <c r="O2375" s="22"/>
      <c r="P2375" s="22"/>
    </row>
    <row r="2376" spans="1:16" x14ac:dyDescent="0.3">
      <c r="A2376" s="22" t="e">
        <f>VLOOKUP(B2376,web_archive!D:D,1,FALSE)</f>
        <v>#N/A</v>
      </c>
      <c r="B2376" s="22">
        <v>5315</v>
      </c>
      <c r="C2376" s="22" t="s">
        <v>14830</v>
      </c>
      <c r="D2376" s="22">
        <v>10</v>
      </c>
      <c r="E2376" s="22" t="s">
        <v>37194</v>
      </c>
      <c r="F2376" s="22"/>
      <c r="G2376" s="22" t="s">
        <v>37195</v>
      </c>
      <c r="H2376" s="22"/>
      <c r="I2376" s="22" t="s">
        <v>34155</v>
      </c>
      <c r="J2376" s="22">
        <v>1</v>
      </c>
      <c r="K2376" s="22">
        <v>35</v>
      </c>
      <c r="L2376" s="22" t="s">
        <v>24</v>
      </c>
      <c r="M2376" s="22"/>
      <c r="N2376" s="22"/>
      <c r="O2376" s="22"/>
      <c r="P2376" s="22"/>
    </row>
    <row r="2377" spans="1:16" x14ac:dyDescent="0.3">
      <c r="A2377" s="22">
        <f>VLOOKUP(B2377,web_archive!D:D,1,FALSE)</f>
        <v>5316</v>
      </c>
      <c r="B2377" s="22">
        <v>5316</v>
      </c>
      <c r="C2377" s="22" t="s">
        <v>10264</v>
      </c>
      <c r="D2377" s="22">
        <v>10</v>
      </c>
      <c r="E2377" s="22" t="s">
        <v>37196</v>
      </c>
      <c r="F2377" s="22"/>
      <c r="G2377" s="22" t="s">
        <v>37197</v>
      </c>
      <c r="H2377" s="22"/>
      <c r="I2377" s="22" t="s">
        <v>34162</v>
      </c>
      <c r="J2377" s="22">
        <v>2</v>
      </c>
      <c r="K2377" s="22">
        <v>50</v>
      </c>
      <c r="L2377" s="22" t="s">
        <v>60</v>
      </c>
      <c r="M2377" s="22"/>
      <c r="N2377" s="22"/>
      <c r="O2377" s="22"/>
      <c r="P2377" s="22"/>
    </row>
    <row r="2378" spans="1:16" x14ac:dyDescent="0.3">
      <c r="A2378" s="22">
        <f>VLOOKUP(B2378,web_archive!D:D,1,FALSE)</f>
        <v>5317</v>
      </c>
      <c r="B2378" s="22">
        <v>5317</v>
      </c>
      <c r="C2378" s="22" t="s">
        <v>4021</v>
      </c>
      <c r="D2378" s="22">
        <v>10</v>
      </c>
      <c r="E2378" s="22" t="s">
        <v>37198</v>
      </c>
      <c r="F2378" s="22"/>
      <c r="G2378" s="22" t="s">
        <v>37199</v>
      </c>
      <c r="H2378" s="22"/>
      <c r="I2378" s="22" t="s">
        <v>34162</v>
      </c>
      <c r="J2378" s="22">
        <v>2</v>
      </c>
      <c r="K2378" s="22">
        <v>50</v>
      </c>
      <c r="L2378" s="22" t="s">
        <v>60</v>
      </c>
      <c r="M2378" s="22"/>
      <c r="N2378" s="22"/>
      <c r="O2378" s="22"/>
      <c r="P2378" s="22"/>
    </row>
    <row r="2379" spans="1:16" x14ac:dyDescent="0.3">
      <c r="A2379" s="22">
        <f>VLOOKUP(B2379,web_archive!D:D,1,FALSE)</f>
        <v>5319</v>
      </c>
      <c r="B2379" s="22">
        <v>5319</v>
      </c>
      <c r="C2379" s="22" t="s">
        <v>5108</v>
      </c>
      <c r="D2379" s="22">
        <v>20</v>
      </c>
      <c r="E2379" s="22" t="s">
        <v>37200</v>
      </c>
      <c r="F2379" s="22"/>
      <c r="G2379" s="22" t="s">
        <v>33939</v>
      </c>
      <c r="H2379" s="22"/>
      <c r="I2379" s="22" t="s">
        <v>34162</v>
      </c>
      <c r="J2379" s="22">
        <v>2</v>
      </c>
      <c r="K2379" s="22">
        <v>10</v>
      </c>
      <c r="L2379" s="22" t="s">
        <v>60</v>
      </c>
      <c r="M2379" s="22"/>
      <c r="N2379" s="22"/>
      <c r="O2379" s="22"/>
      <c r="P2379" s="22"/>
    </row>
    <row r="2380" spans="1:16" x14ac:dyDescent="0.3">
      <c r="A2380" s="22">
        <f>VLOOKUP(B2380,web_archive!D:D,1,FALSE)</f>
        <v>5320</v>
      </c>
      <c r="B2380" s="22">
        <v>5320</v>
      </c>
      <c r="C2380" s="22" t="s">
        <v>2079</v>
      </c>
      <c r="D2380" s="22">
        <v>50</v>
      </c>
      <c r="E2380" s="22" t="s">
        <v>37201</v>
      </c>
      <c r="F2380" s="22" t="s">
        <v>37202</v>
      </c>
      <c r="G2380" s="22" t="s">
        <v>37203</v>
      </c>
      <c r="H2380" s="22"/>
      <c r="I2380" s="22" t="s">
        <v>34162</v>
      </c>
      <c r="J2380" s="22">
        <v>4</v>
      </c>
      <c r="K2380" s="22">
        <v>0</v>
      </c>
      <c r="L2380" s="22" t="s">
        <v>60</v>
      </c>
      <c r="M2380" s="22"/>
      <c r="N2380" s="22"/>
      <c r="O2380" s="22"/>
      <c r="P2380" s="22"/>
    </row>
    <row r="2381" spans="1:16" x14ac:dyDescent="0.3">
      <c r="A2381" s="22">
        <f>VLOOKUP(B2381,web_archive!D:D,1,FALSE)</f>
        <v>5321</v>
      </c>
      <c r="B2381" s="22">
        <v>5321</v>
      </c>
      <c r="C2381" s="22" t="s">
        <v>5502</v>
      </c>
      <c r="D2381" s="22">
        <v>50</v>
      </c>
      <c r="E2381" s="22" t="s">
        <v>37204</v>
      </c>
      <c r="F2381" s="22"/>
      <c r="G2381" s="22" t="s">
        <v>37205</v>
      </c>
      <c r="H2381" s="22"/>
      <c r="I2381" s="22" t="s">
        <v>34162</v>
      </c>
      <c r="J2381" s="22">
        <v>4</v>
      </c>
      <c r="K2381" s="22">
        <v>0</v>
      </c>
      <c r="L2381" s="22" t="s">
        <v>60</v>
      </c>
      <c r="M2381" s="22"/>
      <c r="N2381" s="22"/>
      <c r="O2381" s="22"/>
      <c r="P2381" s="22"/>
    </row>
    <row r="2382" spans="1:16" x14ac:dyDescent="0.3">
      <c r="A2382" s="22">
        <f>VLOOKUP(B2382,web_archive!D:D,1,FALSE)</f>
        <v>5322</v>
      </c>
      <c r="B2382" s="22">
        <v>5322</v>
      </c>
      <c r="C2382" s="22" t="s">
        <v>8794</v>
      </c>
      <c r="D2382" s="22">
        <v>10</v>
      </c>
      <c r="E2382" s="22" t="s">
        <v>37206</v>
      </c>
      <c r="F2382" s="22"/>
      <c r="G2382" s="22" t="s">
        <v>37207</v>
      </c>
      <c r="H2382" s="22"/>
      <c r="I2382" s="22" t="s">
        <v>34162</v>
      </c>
      <c r="J2382" s="22">
        <v>2</v>
      </c>
      <c r="K2382" s="22">
        <v>24</v>
      </c>
      <c r="L2382" s="22" t="s">
        <v>24</v>
      </c>
      <c r="M2382" s="22"/>
      <c r="N2382" s="22"/>
      <c r="O2382" s="22"/>
      <c r="P2382" s="22"/>
    </row>
    <row r="2383" spans="1:16" x14ac:dyDescent="0.3">
      <c r="A2383" s="22" t="e">
        <f>VLOOKUP(B2383,web_archive!D:D,1,FALSE)</f>
        <v>#N/A</v>
      </c>
      <c r="B2383" s="22">
        <v>5323</v>
      </c>
      <c r="C2383" s="22" t="s">
        <v>14834</v>
      </c>
      <c r="D2383" s="22">
        <v>0</v>
      </c>
      <c r="E2383" s="22" t="s">
        <v>37208</v>
      </c>
      <c r="F2383" s="22"/>
      <c r="G2383" s="22" t="s">
        <v>35233</v>
      </c>
      <c r="H2383" s="22"/>
      <c r="I2383" s="22" t="s">
        <v>34162</v>
      </c>
      <c r="J2383" s="22">
        <v>10</v>
      </c>
      <c r="K2383" s="22">
        <v>1</v>
      </c>
      <c r="L2383" s="22" t="s">
        <v>24</v>
      </c>
      <c r="M2383" s="22"/>
      <c r="N2383" s="22"/>
      <c r="O2383" s="22"/>
      <c r="P2383" s="22"/>
    </row>
    <row r="2384" spans="1:16" x14ac:dyDescent="0.3">
      <c r="A2384" s="22">
        <f>VLOOKUP(B2384,web_archive!D:D,1,FALSE)</f>
        <v>5324</v>
      </c>
      <c r="B2384" s="22">
        <v>5324</v>
      </c>
      <c r="C2384" s="22" t="s">
        <v>6132</v>
      </c>
      <c r="D2384" s="22">
        <v>30</v>
      </c>
      <c r="E2384" s="22" t="s">
        <v>37209</v>
      </c>
      <c r="F2384" s="22"/>
      <c r="G2384" s="22" t="s">
        <v>37210</v>
      </c>
      <c r="H2384" s="22"/>
      <c r="I2384" s="22" t="s">
        <v>34162</v>
      </c>
      <c r="J2384" s="22">
        <v>2</v>
      </c>
      <c r="K2384" s="22">
        <v>10</v>
      </c>
      <c r="L2384" s="22" t="s">
        <v>24</v>
      </c>
      <c r="M2384" s="22"/>
      <c r="N2384" s="22"/>
      <c r="O2384" s="22"/>
      <c r="P2384" s="22"/>
    </row>
    <row r="2385" spans="1:16" x14ac:dyDescent="0.3">
      <c r="A2385" s="22">
        <f>VLOOKUP(B2385,web_archive!D:D,1,FALSE)</f>
        <v>5325</v>
      </c>
      <c r="B2385" s="22">
        <v>5325</v>
      </c>
      <c r="C2385" s="22" t="s">
        <v>8453</v>
      </c>
      <c r="D2385" s="22">
        <v>20</v>
      </c>
      <c r="E2385" s="22" t="s">
        <v>37211</v>
      </c>
      <c r="F2385" s="22"/>
      <c r="G2385" s="22" t="s">
        <v>37212</v>
      </c>
      <c r="H2385" s="22"/>
      <c r="I2385" s="22" t="s">
        <v>34155</v>
      </c>
      <c r="J2385" s="22">
        <v>2</v>
      </c>
      <c r="K2385" s="22">
        <v>10</v>
      </c>
      <c r="L2385" s="22" t="s">
        <v>24</v>
      </c>
      <c r="M2385" s="22"/>
      <c r="N2385" s="22"/>
      <c r="O2385" s="22"/>
      <c r="P2385" s="22"/>
    </row>
    <row r="2386" spans="1:16" x14ac:dyDescent="0.3">
      <c r="A2386" s="22" t="e">
        <f>VLOOKUP(B2386,web_archive!D:D,1,FALSE)</f>
        <v>#N/A</v>
      </c>
      <c r="B2386" s="22">
        <v>5326</v>
      </c>
      <c r="C2386" s="22" t="s">
        <v>37213</v>
      </c>
      <c r="D2386" s="22">
        <v>0</v>
      </c>
      <c r="E2386" s="22" t="s">
        <v>37214</v>
      </c>
      <c r="F2386" s="22"/>
      <c r="G2386" s="22" t="s">
        <v>37215</v>
      </c>
      <c r="H2386" s="22"/>
      <c r="I2386" s="22" t="s">
        <v>34155</v>
      </c>
      <c r="J2386" s="22">
        <v>1</v>
      </c>
      <c r="K2386" s="22">
        <v>1</v>
      </c>
      <c r="L2386" s="22" t="s">
        <v>24</v>
      </c>
      <c r="M2386" s="22"/>
      <c r="N2386" s="22"/>
      <c r="O2386" s="22"/>
      <c r="P2386" s="22"/>
    </row>
    <row r="2387" spans="1:16" x14ac:dyDescent="0.3">
      <c r="A2387" s="22" t="e">
        <f>VLOOKUP(B2387,web_archive!D:D,1,FALSE)</f>
        <v>#N/A</v>
      </c>
      <c r="B2387" s="22">
        <v>5327</v>
      </c>
      <c r="C2387" s="22" t="s">
        <v>14838</v>
      </c>
      <c r="D2387" s="22">
        <v>0</v>
      </c>
      <c r="E2387" s="22" t="s">
        <v>37216</v>
      </c>
      <c r="F2387" s="22"/>
      <c r="G2387" s="22" t="s">
        <v>37217</v>
      </c>
      <c r="H2387" s="22"/>
      <c r="I2387" s="22" t="s">
        <v>34195</v>
      </c>
      <c r="J2387" s="22">
        <v>10</v>
      </c>
      <c r="K2387" s="22">
        <v>1</v>
      </c>
      <c r="L2387" s="22" t="s">
        <v>24</v>
      </c>
      <c r="M2387" s="22"/>
      <c r="N2387" s="22"/>
      <c r="O2387" s="22"/>
      <c r="P2387" s="22"/>
    </row>
    <row r="2388" spans="1:16" x14ac:dyDescent="0.3">
      <c r="A2388" s="22" t="e">
        <f>VLOOKUP(B2388,web_archive!D:D,1,FALSE)</f>
        <v>#N/A</v>
      </c>
      <c r="B2388" s="22">
        <v>5328</v>
      </c>
      <c r="C2388" s="22" t="s">
        <v>37218</v>
      </c>
      <c r="D2388" s="22">
        <v>0</v>
      </c>
      <c r="E2388" s="22" t="s">
        <v>37219</v>
      </c>
      <c r="F2388" s="22"/>
      <c r="G2388" s="22" t="s">
        <v>34255</v>
      </c>
      <c r="H2388" s="22"/>
      <c r="I2388" s="22" t="s">
        <v>34162</v>
      </c>
      <c r="J2388" s="22">
        <v>2</v>
      </c>
      <c r="K2388" s="22">
        <v>1</v>
      </c>
      <c r="L2388" s="22" t="s">
        <v>24</v>
      </c>
      <c r="M2388" s="22"/>
      <c r="N2388" s="22"/>
      <c r="O2388" s="22"/>
      <c r="P2388" s="22"/>
    </row>
    <row r="2389" spans="1:16" x14ac:dyDescent="0.3">
      <c r="A2389" s="22" t="e">
        <f>VLOOKUP(B2389,web_archive!D:D,1,FALSE)</f>
        <v>#N/A</v>
      </c>
      <c r="B2389" s="22">
        <v>5329</v>
      </c>
      <c r="C2389" s="22" t="s">
        <v>37220</v>
      </c>
      <c r="D2389" s="22">
        <v>0</v>
      </c>
      <c r="E2389" s="22" t="s">
        <v>37221</v>
      </c>
      <c r="F2389" s="22"/>
      <c r="G2389" s="22" t="s">
        <v>37222</v>
      </c>
      <c r="H2389" s="22"/>
      <c r="I2389" s="22" t="s">
        <v>34155</v>
      </c>
      <c r="J2389" s="22">
        <v>1</v>
      </c>
      <c r="K2389" s="22">
        <v>1</v>
      </c>
      <c r="L2389" s="22" t="s">
        <v>24</v>
      </c>
      <c r="M2389" s="22"/>
      <c r="N2389" s="22"/>
      <c r="O2389" s="22"/>
      <c r="P2389" s="22"/>
    </row>
    <row r="2390" spans="1:16" x14ac:dyDescent="0.3">
      <c r="A2390" s="22" t="e">
        <f>VLOOKUP(B2390,web_archive!D:D,1,FALSE)</f>
        <v>#N/A</v>
      </c>
      <c r="B2390" s="22">
        <v>5330</v>
      </c>
      <c r="C2390" s="22" t="s">
        <v>14812</v>
      </c>
      <c r="D2390" s="22">
        <v>0</v>
      </c>
      <c r="E2390" s="22" t="s">
        <v>37223</v>
      </c>
      <c r="F2390" s="22"/>
      <c r="G2390" s="22" t="s">
        <v>37224</v>
      </c>
      <c r="H2390" s="22"/>
      <c r="I2390" s="22" t="s">
        <v>34162</v>
      </c>
      <c r="J2390" s="22">
        <v>6</v>
      </c>
      <c r="K2390" s="22">
        <v>1</v>
      </c>
      <c r="L2390" s="22" t="s">
        <v>24</v>
      </c>
      <c r="M2390" s="22"/>
      <c r="N2390" s="22"/>
      <c r="O2390" s="22"/>
      <c r="P2390" s="22"/>
    </row>
    <row r="2391" spans="1:16" x14ac:dyDescent="0.3">
      <c r="A2391" s="22" t="e">
        <f>VLOOKUP(B2391,web_archive!D:D,1,FALSE)</f>
        <v>#N/A</v>
      </c>
      <c r="B2391" s="22">
        <v>5331</v>
      </c>
      <c r="C2391" s="22" t="s">
        <v>37225</v>
      </c>
      <c r="D2391" s="22">
        <v>50</v>
      </c>
      <c r="E2391" s="22" t="s">
        <v>37226</v>
      </c>
      <c r="F2391" s="22"/>
      <c r="G2391" s="22" t="s">
        <v>37227</v>
      </c>
      <c r="H2391" s="22"/>
      <c r="I2391" s="22" t="s">
        <v>34162</v>
      </c>
      <c r="J2391" s="22">
        <v>10</v>
      </c>
      <c r="K2391" s="22">
        <v>1</v>
      </c>
      <c r="L2391" s="22" t="s">
        <v>24</v>
      </c>
      <c r="M2391" s="22"/>
      <c r="N2391" s="22"/>
      <c r="O2391" s="22"/>
      <c r="P2391" s="22"/>
    </row>
    <row r="2392" spans="1:16" x14ac:dyDescent="0.3">
      <c r="A2392" s="22">
        <f>VLOOKUP(B2392,web_archive!D:D,1,FALSE)</f>
        <v>5332</v>
      </c>
      <c r="B2392" s="22">
        <v>5332</v>
      </c>
      <c r="C2392" s="22" t="s">
        <v>6159</v>
      </c>
      <c r="D2392" s="22">
        <v>20</v>
      </c>
      <c r="E2392" s="22" t="s">
        <v>37228</v>
      </c>
      <c r="F2392" s="22"/>
      <c r="G2392" s="22" t="s">
        <v>37229</v>
      </c>
      <c r="H2392" s="22"/>
      <c r="I2392" s="22" t="s">
        <v>34297</v>
      </c>
      <c r="J2392" s="22">
        <v>0</v>
      </c>
      <c r="K2392" s="22">
        <v>1</v>
      </c>
      <c r="L2392" s="22" t="s">
        <v>24</v>
      </c>
      <c r="M2392" s="22"/>
      <c r="N2392" s="22"/>
      <c r="O2392" s="22"/>
      <c r="P2392" s="22"/>
    </row>
    <row r="2393" spans="1:16" x14ac:dyDescent="0.3">
      <c r="A2393" s="22">
        <f>VLOOKUP(B2393,web_archive!D:D,1,FALSE)</f>
        <v>5333</v>
      </c>
      <c r="B2393" s="22">
        <v>5333</v>
      </c>
      <c r="C2393" s="22" t="s">
        <v>8102</v>
      </c>
      <c r="D2393" s="22">
        <v>150</v>
      </c>
      <c r="E2393" s="22" t="s">
        <v>37230</v>
      </c>
      <c r="F2393" s="22"/>
      <c r="G2393" s="22" t="s">
        <v>37231</v>
      </c>
      <c r="H2393" s="22"/>
      <c r="I2393" s="22" t="s">
        <v>34162</v>
      </c>
      <c r="J2393" s="22">
        <v>2</v>
      </c>
      <c r="K2393" s="22">
        <v>50</v>
      </c>
      <c r="L2393" s="22" t="s">
        <v>24</v>
      </c>
      <c r="M2393" s="22"/>
      <c r="N2393" s="22"/>
      <c r="O2393" s="22"/>
      <c r="P2393" s="22"/>
    </row>
    <row r="2394" spans="1:16" x14ac:dyDescent="0.3">
      <c r="A2394" s="22" t="e">
        <f>VLOOKUP(B2394,web_archive!D:D,1,FALSE)</f>
        <v>#N/A</v>
      </c>
      <c r="B2394" s="22">
        <v>5334</v>
      </c>
      <c r="C2394" s="22" t="s">
        <v>14848</v>
      </c>
      <c r="D2394" s="22">
        <v>70</v>
      </c>
      <c r="E2394" s="22" t="s">
        <v>37232</v>
      </c>
      <c r="F2394" s="22"/>
      <c r="G2394" s="22" t="s">
        <v>37233</v>
      </c>
      <c r="H2394" s="22"/>
      <c r="I2394" s="22" t="s">
        <v>34162</v>
      </c>
      <c r="J2394" s="22">
        <v>0</v>
      </c>
      <c r="K2394" s="22">
        <v>38</v>
      </c>
      <c r="L2394" s="22" t="s">
        <v>60</v>
      </c>
      <c r="M2394" s="22"/>
      <c r="N2394" s="22"/>
      <c r="O2394" s="22"/>
      <c r="P2394" s="22"/>
    </row>
    <row r="2395" spans="1:16" x14ac:dyDescent="0.3">
      <c r="A2395" s="22">
        <f>VLOOKUP(B2395,web_archive!D:D,1,FALSE)</f>
        <v>5335</v>
      </c>
      <c r="B2395" s="22">
        <v>5335</v>
      </c>
      <c r="C2395" s="22" t="s">
        <v>5686</v>
      </c>
      <c r="D2395" s="22">
        <v>30</v>
      </c>
      <c r="E2395" s="22" t="s">
        <v>37234</v>
      </c>
      <c r="F2395" s="22" t="s">
        <v>37235</v>
      </c>
      <c r="G2395" s="22" t="s">
        <v>37236</v>
      </c>
      <c r="H2395" s="22"/>
      <c r="I2395" s="22" t="s">
        <v>34162</v>
      </c>
      <c r="J2395" s="22">
        <v>2</v>
      </c>
      <c r="K2395" s="22">
        <v>10</v>
      </c>
      <c r="L2395" s="22" t="s">
        <v>60</v>
      </c>
      <c r="M2395" s="22"/>
      <c r="N2395" s="22"/>
      <c r="O2395" s="22"/>
      <c r="P2395" s="22"/>
    </row>
    <row r="2396" spans="1:16" x14ac:dyDescent="0.3">
      <c r="A2396" s="22">
        <f>VLOOKUP(B2396,web_archive!D:D,1,FALSE)</f>
        <v>5336</v>
      </c>
      <c r="B2396" s="22">
        <v>5336</v>
      </c>
      <c r="C2396" s="22" t="s">
        <v>4860</v>
      </c>
      <c r="D2396" s="22">
        <v>0</v>
      </c>
      <c r="E2396" s="22" t="s">
        <v>37237</v>
      </c>
      <c r="F2396" s="22"/>
      <c r="G2396" s="22" t="s">
        <v>32712</v>
      </c>
      <c r="H2396" s="22"/>
      <c r="I2396" s="22" t="s">
        <v>34162</v>
      </c>
      <c r="J2396" s="22">
        <v>2</v>
      </c>
      <c r="K2396" s="22">
        <v>10</v>
      </c>
      <c r="L2396" s="22" t="s">
        <v>60</v>
      </c>
      <c r="M2396" s="22"/>
      <c r="N2396" s="22"/>
      <c r="O2396" s="22"/>
      <c r="P2396" s="22"/>
    </row>
    <row r="2397" spans="1:16" x14ac:dyDescent="0.3">
      <c r="A2397" s="22">
        <f>VLOOKUP(B2397,web_archive!D:D,1,FALSE)</f>
        <v>5338</v>
      </c>
      <c r="B2397" s="22">
        <v>5338</v>
      </c>
      <c r="C2397" s="22" t="s">
        <v>1011</v>
      </c>
      <c r="D2397" s="22">
        <v>0</v>
      </c>
      <c r="E2397" s="22" t="s">
        <v>37238</v>
      </c>
      <c r="F2397" s="22"/>
      <c r="G2397" s="22" t="s">
        <v>32712</v>
      </c>
      <c r="H2397" s="22"/>
      <c r="I2397" s="22" t="s">
        <v>34162</v>
      </c>
      <c r="J2397" s="22">
        <v>2</v>
      </c>
      <c r="K2397" s="22">
        <v>10</v>
      </c>
      <c r="L2397" s="22" t="s">
        <v>60</v>
      </c>
      <c r="M2397" s="22"/>
      <c r="N2397" s="22"/>
      <c r="O2397" s="22"/>
      <c r="P2397" s="22"/>
    </row>
    <row r="2398" spans="1:16" x14ac:dyDescent="0.3">
      <c r="A2398" s="22">
        <f>VLOOKUP(B2398,web_archive!D:D,1,FALSE)</f>
        <v>5339</v>
      </c>
      <c r="B2398" s="22">
        <v>5339</v>
      </c>
      <c r="C2398" s="22" t="s">
        <v>4247</v>
      </c>
      <c r="D2398" s="22">
        <v>0</v>
      </c>
      <c r="E2398" s="22" t="s">
        <v>37239</v>
      </c>
      <c r="F2398" s="22"/>
      <c r="G2398" s="22" t="s">
        <v>32712</v>
      </c>
      <c r="H2398" s="22"/>
      <c r="I2398" s="22" t="s">
        <v>34162</v>
      </c>
      <c r="J2398" s="22">
        <v>2</v>
      </c>
      <c r="K2398" s="22">
        <v>10</v>
      </c>
      <c r="L2398" s="22" t="s">
        <v>60</v>
      </c>
      <c r="M2398" s="22"/>
      <c r="N2398" s="22"/>
      <c r="O2398" s="22"/>
      <c r="P2398" s="22"/>
    </row>
    <row r="2399" spans="1:16" x14ac:dyDescent="0.3">
      <c r="A2399" s="22">
        <f>VLOOKUP(B2399,web_archive!D:D,1,FALSE)</f>
        <v>5340</v>
      </c>
      <c r="B2399" s="22">
        <v>5340</v>
      </c>
      <c r="C2399" s="22" t="s">
        <v>37240</v>
      </c>
      <c r="D2399" s="22">
        <v>50</v>
      </c>
      <c r="E2399" s="22" t="s">
        <v>37241</v>
      </c>
      <c r="F2399" s="22"/>
      <c r="G2399" s="22" t="s">
        <v>37242</v>
      </c>
      <c r="H2399" s="22"/>
      <c r="I2399" s="22" t="s">
        <v>34162</v>
      </c>
      <c r="J2399" s="22">
        <v>0</v>
      </c>
      <c r="K2399" s="22">
        <v>60</v>
      </c>
      <c r="L2399" s="22" t="s">
        <v>24</v>
      </c>
      <c r="M2399" s="22"/>
      <c r="N2399" s="22"/>
      <c r="O2399" s="22"/>
      <c r="P2399" s="22"/>
    </row>
    <row r="2400" spans="1:16" x14ac:dyDescent="0.3">
      <c r="A2400" s="22">
        <f>VLOOKUP(B2400,web_archive!D:D,1,FALSE)</f>
        <v>5341</v>
      </c>
      <c r="B2400" s="22">
        <v>5341</v>
      </c>
      <c r="C2400" s="22" t="s">
        <v>37243</v>
      </c>
      <c r="D2400" s="22">
        <v>50</v>
      </c>
      <c r="E2400" s="22" t="s">
        <v>37244</v>
      </c>
      <c r="F2400" s="22"/>
      <c r="G2400" s="22" t="s">
        <v>37245</v>
      </c>
      <c r="H2400" s="22"/>
      <c r="I2400" s="22" t="s">
        <v>34162</v>
      </c>
      <c r="J2400" s="22">
        <v>0</v>
      </c>
      <c r="K2400" s="22">
        <v>60</v>
      </c>
      <c r="L2400" s="22" t="s">
        <v>24</v>
      </c>
      <c r="M2400" s="22"/>
      <c r="N2400" s="22"/>
      <c r="O2400" s="22"/>
      <c r="P2400" s="22"/>
    </row>
    <row r="2401" spans="1:16" x14ac:dyDescent="0.3">
      <c r="A2401" s="22">
        <f>VLOOKUP(B2401,web_archive!D:D,1,FALSE)</f>
        <v>5342</v>
      </c>
      <c r="B2401" s="22">
        <v>5342</v>
      </c>
      <c r="C2401" s="22" t="s">
        <v>37246</v>
      </c>
      <c r="D2401" s="22">
        <v>50</v>
      </c>
      <c r="E2401" s="22" t="s">
        <v>37247</v>
      </c>
      <c r="F2401" s="22"/>
      <c r="G2401" s="22" t="s">
        <v>37248</v>
      </c>
      <c r="H2401" s="22"/>
      <c r="I2401" s="22" t="s">
        <v>34162</v>
      </c>
      <c r="J2401" s="22">
        <v>0</v>
      </c>
      <c r="K2401" s="22">
        <v>60</v>
      </c>
      <c r="L2401" s="22" t="s">
        <v>24</v>
      </c>
      <c r="M2401" s="22"/>
      <c r="N2401" s="22"/>
      <c r="O2401" s="22"/>
      <c r="P2401" s="22"/>
    </row>
    <row r="2402" spans="1:16" x14ac:dyDescent="0.3">
      <c r="A2402" s="22">
        <f>VLOOKUP(B2402,web_archive!D:D,1,FALSE)</f>
        <v>5343</v>
      </c>
      <c r="B2402" s="22">
        <v>5343</v>
      </c>
      <c r="C2402" s="22" t="s">
        <v>37249</v>
      </c>
      <c r="D2402" s="22">
        <v>50</v>
      </c>
      <c r="E2402" s="22" t="s">
        <v>37250</v>
      </c>
      <c r="F2402" s="22"/>
      <c r="G2402" s="22" t="s">
        <v>37251</v>
      </c>
      <c r="H2402" s="22"/>
      <c r="I2402" s="22" t="s">
        <v>34162</v>
      </c>
      <c r="J2402" s="22">
        <v>0</v>
      </c>
      <c r="K2402" s="22">
        <v>60</v>
      </c>
      <c r="L2402" s="22" t="s">
        <v>24</v>
      </c>
      <c r="M2402" s="22"/>
      <c r="N2402" s="22"/>
      <c r="O2402" s="22"/>
      <c r="P2402" s="22"/>
    </row>
    <row r="2403" spans="1:16" x14ac:dyDescent="0.3">
      <c r="A2403" s="22">
        <f>VLOOKUP(B2403,web_archive!D:D,1,FALSE)</f>
        <v>5344</v>
      </c>
      <c r="B2403" s="22">
        <v>5344</v>
      </c>
      <c r="C2403" s="22" t="s">
        <v>37252</v>
      </c>
      <c r="D2403" s="22">
        <v>50</v>
      </c>
      <c r="E2403" s="22" t="s">
        <v>37253</v>
      </c>
      <c r="F2403" s="22"/>
      <c r="G2403" s="22" t="s">
        <v>37254</v>
      </c>
      <c r="H2403" s="22"/>
      <c r="I2403" s="22" t="s">
        <v>34162</v>
      </c>
      <c r="J2403" s="22">
        <v>0</v>
      </c>
      <c r="K2403" s="22">
        <v>60</v>
      </c>
      <c r="L2403" s="22" t="s">
        <v>24</v>
      </c>
      <c r="M2403" s="22"/>
      <c r="N2403" s="22"/>
      <c r="O2403" s="22"/>
      <c r="P2403" s="22"/>
    </row>
    <row r="2404" spans="1:16" x14ac:dyDescent="0.3">
      <c r="A2404" s="22">
        <f>VLOOKUP(B2404,web_archive!D:D,1,FALSE)</f>
        <v>5345</v>
      </c>
      <c r="B2404" s="22">
        <v>5345</v>
      </c>
      <c r="C2404" s="22" t="s">
        <v>37255</v>
      </c>
      <c r="D2404" s="22">
        <v>50</v>
      </c>
      <c r="E2404" s="22" t="s">
        <v>37256</v>
      </c>
      <c r="F2404" s="22"/>
      <c r="G2404" s="22" t="s">
        <v>37257</v>
      </c>
      <c r="H2404" s="22"/>
      <c r="I2404" s="22" t="s">
        <v>34162</v>
      </c>
      <c r="J2404" s="22">
        <v>0</v>
      </c>
      <c r="K2404" s="22">
        <v>60</v>
      </c>
      <c r="L2404" s="22" t="s">
        <v>24</v>
      </c>
      <c r="M2404" s="22"/>
      <c r="N2404" s="22"/>
      <c r="O2404" s="22"/>
      <c r="P2404" s="22"/>
    </row>
    <row r="2405" spans="1:16" x14ac:dyDescent="0.3">
      <c r="A2405" s="22">
        <f>VLOOKUP(B2405,web_archive!D:D,1,FALSE)</f>
        <v>5346</v>
      </c>
      <c r="B2405" s="22">
        <v>5346</v>
      </c>
      <c r="C2405" s="22" t="s">
        <v>4409</v>
      </c>
      <c r="D2405" s="22">
        <v>0</v>
      </c>
      <c r="E2405" s="22" t="s">
        <v>37258</v>
      </c>
      <c r="F2405" s="22"/>
      <c r="G2405" s="22" t="s">
        <v>32712</v>
      </c>
      <c r="H2405" s="22"/>
      <c r="I2405" s="22" t="s">
        <v>34162</v>
      </c>
      <c r="J2405" s="22">
        <v>2</v>
      </c>
      <c r="K2405" s="22">
        <v>10</v>
      </c>
      <c r="L2405" s="22" t="s">
        <v>60</v>
      </c>
      <c r="M2405" s="22"/>
      <c r="N2405" s="22"/>
      <c r="O2405" s="22"/>
      <c r="P2405" s="22"/>
    </row>
    <row r="2406" spans="1:16" x14ac:dyDescent="0.3">
      <c r="A2406" s="22">
        <f>VLOOKUP(B2406,web_archive!D:D,1,FALSE)</f>
        <v>5348</v>
      </c>
      <c r="B2406" s="22">
        <v>5348</v>
      </c>
      <c r="C2406" s="22" t="s">
        <v>37259</v>
      </c>
      <c r="D2406" s="22">
        <v>20</v>
      </c>
      <c r="E2406" s="22" t="s">
        <v>34222</v>
      </c>
      <c r="F2406" s="22"/>
      <c r="G2406" s="22" t="s">
        <v>34168</v>
      </c>
      <c r="H2406" s="22"/>
      <c r="I2406" s="22" t="s">
        <v>34162</v>
      </c>
      <c r="J2406" s="22">
        <v>2</v>
      </c>
      <c r="K2406" s="22">
        <v>0</v>
      </c>
      <c r="L2406" s="22" t="s">
        <v>60</v>
      </c>
      <c r="M2406" s="22"/>
      <c r="N2406" s="22"/>
      <c r="O2406" s="22"/>
      <c r="P2406" s="22"/>
    </row>
    <row r="2407" spans="1:16" x14ac:dyDescent="0.3">
      <c r="A2407" s="22">
        <f>VLOOKUP(B2407,web_archive!D:D,1,FALSE)</f>
        <v>5349</v>
      </c>
      <c r="B2407" s="22">
        <v>5349</v>
      </c>
      <c r="C2407" s="22" t="s">
        <v>37260</v>
      </c>
      <c r="D2407" s="22">
        <v>10</v>
      </c>
      <c r="E2407" s="22" t="s">
        <v>36715</v>
      </c>
      <c r="F2407" s="22"/>
      <c r="G2407" s="22" t="s">
        <v>32712</v>
      </c>
      <c r="H2407" s="22"/>
      <c r="I2407" s="22" t="s">
        <v>34162</v>
      </c>
      <c r="J2407" s="22">
        <v>2</v>
      </c>
      <c r="K2407" s="22">
        <v>0</v>
      </c>
      <c r="L2407" s="22" t="s">
        <v>60</v>
      </c>
      <c r="M2407" s="22"/>
      <c r="N2407" s="22"/>
      <c r="O2407" s="22"/>
      <c r="P2407" s="22"/>
    </row>
    <row r="2408" spans="1:16" x14ac:dyDescent="0.3">
      <c r="A2408" s="22" t="e">
        <f>VLOOKUP(B2408,web_archive!D:D,1,FALSE)</f>
        <v>#N/A</v>
      </c>
      <c r="B2408" s="22">
        <v>5351</v>
      </c>
      <c r="C2408" s="22" t="s">
        <v>37261</v>
      </c>
      <c r="D2408" s="22">
        <v>10</v>
      </c>
      <c r="E2408" s="22" t="s">
        <v>34244</v>
      </c>
      <c r="F2408" s="22"/>
      <c r="G2408" s="22" t="s">
        <v>34246</v>
      </c>
      <c r="H2408" s="22"/>
      <c r="I2408" s="22" t="s">
        <v>34162</v>
      </c>
      <c r="J2408" s="22">
        <v>1</v>
      </c>
      <c r="K2408" s="22">
        <v>0</v>
      </c>
      <c r="L2408" s="22" t="s">
        <v>24</v>
      </c>
      <c r="M2408" s="22"/>
      <c r="N2408" s="22"/>
      <c r="O2408" s="22"/>
      <c r="P2408" s="22"/>
    </row>
    <row r="2409" spans="1:16" x14ac:dyDescent="0.3">
      <c r="A2409" s="22" t="e">
        <f>VLOOKUP(B2409,web_archive!D:D,1,FALSE)</f>
        <v>#N/A</v>
      </c>
      <c r="B2409" s="22">
        <v>5353</v>
      </c>
      <c r="C2409" s="22" t="s">
        <v>37262</v>
      </c>
      <c r="D2409" s="22">
        <v>240</v>
      </c>
      <c r="E2409" s="22" t="s">
        <v>36724</v>
      </c>
      <c r="F2409" s="22"/>
      <c r="G2409" s="22" t="s">
        <v>37263</v>
      </c>
      <c r="H2409" s="22"/>
      <c r="I2409" s="22" t="s">
        <v>34195</v>
      </c>
      <c r="J2409" s="22">
        <v>4</v>
      </c>
      <c r="K2409" s="22">
        <v>0</v>
      </c>
      <c r="L2409" s="22" t="s">
        <v>60</v>
      </c>
      <c r="M2409" s="22"/>
      <c r="N2409" s="22"/>
      <c r="O2409" s="22"/>
      <c r="P2409" s="22"/>
    </row>
    <row r="2410" spans="1:16" x14ac:dyDescent="0.3">
      <c r="A2410" s="22">
        <f>VLOOKUP(B2410,web_archive!D:D,1,FALSE)</f>
        <v>5354</v>
      </c>
      <c r="B2410" s="22">
        <v>5354</v>
      </c>
      <c r="C2410" s="22" t="s">
        <v>6945</v>
      </c>
      <c r="D2410" s="22">
        <v>10</v>
      </c>
      <c r="E2410" s="22" t="s">
        <v>37264</v>
      </c>
      <c r="F2410" s="22"/>
      <c r="G2410" s="22" t="s">
        <v>37265</v>
      </c>
      <c r="H2410" s="22"/>
      <c r="I2410" s="22" t="s">
        <v>34162</v>
      </c>
      <c r="J2410" s="22">
        <v>2</v>
      </c>
      <c r="K2410" s="22">
        <v>0</v>
      </c>
      <c r="L2410" s="22" t="s">
        <v>60</v>
      </c>
      <c r="M2410" s="22"/>
      <c r="N2410" s="22"/>
      <c r="O2410" s="22"/>
      <c r="P2410" s="22"/>
    </row>
    <row r="2411" spans="1:16" x14ac:dyDescent="0.3">
      <c r="A2411" s="22">
        <f>VLOOKUP(B2411,web_archive!D:D,1,FALSE)</f>
        <v>5355</v>
      </c>
      <c r="B2411" s="22">
        <v>5355</v>
      </c>
      <c r="C2411" s="22" t="s">
        <v>6941</v>
      </c>
      <c r="D2411" s="22">
        <v>10</v>
      </c>
      <c r="E2411" s="22" t="s">
        <v>37266</v>
      </c>
      <c r="F2411" s="22"/>
      <c r="G2411" s="22" t="s">
        <v>37265</v>
      </c>
      <c r="H2411" s="22"/>
      <c r="I2411" s="22" t="s">
        <v>34162</v>
      </c>
      <c r="J2411" s="22">
        <v>2</v>
      </c>
      <c r="K2411" s="22">
        <v>0</v>
      </c>
      <c r="L2411" s="22" t="s">
        <v>60</v>
      </c>
      <c r="M2411" s="22"/>
      <c r="N2411" s="22"/>
      <c r="O2411" s="22"/>
      <c r="P2411" s="22"/>
    </row>
    <row r="2412" spans="1:16" x14ac:dyDescent="0.3">
      <c r="A2412" s="22">
        <f>VLOOKUP(B2412,web_archive!D:D,1,FALSE)</f>
        <v>5357</v>
      </c>
      <c r="B2412" s="22">
        <v>5357</v>
      </c>
      <c r="C2412" s="22" t="s">
        <v>10408</v>
      </c>
      <c r="D2412" s="22">
        <v>0</v>
      </c>
      <c r="E2412" s="22" t="s">
        <v>37267</v>
      </c>
      <c r="F2412" s="22" t="s">
        <v>37268</v>
      </c>
      <c r="G2412" s="22" t="s">
        <v>37269</v>
      </c>
      <c r="H2412" s="22"/>
      <c r="I2412" s="22" t="s">
        <v>34195</v>
      </c>
      <c r="J2412" s="22">
        <v>10</v>
      </c>
      <c r="K2412" s="22">
        <v>0</v>
      </c>
      <c r="L2412" s="22" t="s">
        <v>60</v>
      </c>
      <c r="M2412" s="22"/>
      <c r="N2412" s="22"/>
      <c r="O2412" s="22"/>
      <c r="P2412" s="22"/>
    </row>
    <row r="2413" spans="1:16" x14ac:dyDescent="0.3">
      <c r="A2413" s="22" t="e">
        <f>VLOOKUP(B2413,web_archive!D:D,1,FALSE)</f>
        <v>#N/A</v>
      </c>
      <c r="B2413" s="22">
        <v>5359</v>
      </c>
      <c r="C2413" s="22" t="s">
        <v>37270</v>
      </c>
      <c r="D2413" s="22">
        <v>50</v>
      </c>
      <c r="E2413" s="22" t="s">
        <v>37271</v>
      </c>
      <c r="F2413" s="22"/>
      <c r="G2413" s="22" t="s">
        <v>34889</v>
      </c>
      <c r="H2413" s="22"/>
      <c r="I2413" s="22" t="s">
        <v>34162</v>
      </c>
      <c r="J2413" s="22">
        <v>3</v>
      </c>
      <c r="K2413" s="22">
        <v>30</v>
      </c>
      <c r="L2413" s="22" t="s">
        <v>60</v>
      </c>
      <c r="M2413" s="22"/>
      <c r="N2413" s="22"/>
      <c r="O2413" s="22"/>
      <c r="P2413" s="22"/>
    </row>
    <row r="2414" spans="1:16" x14ac:dyDescent="0.3">
      <c r="A2414" s="22">
        <f>VLOOKUP(B2414,web_archive!D:D,1,FALSE)</f>
        <v>5360</v>
      </c>
      <c r="B2414" s="22">
        <v>5360</v>
      </c>
      <c r="C2414" s="22" t="s">
        <v>10590</v>
      </c>
      <c r="D2414" s="22">
        <v>20</v>
      </c>
      <c r="E2414" s="22" t="s">
        <v>37272</v>
      </c>
      <c r="F2414" s="22"/>
      <c r="G2414" s="22" t="s">
        <v>37273</v>
      </c>
      <c r="H2414" s="22"/>
      <c r="I2414" s="22" t="s">
        <v>34162</v>
      </c>
      <c r="J2414" s="22">
        <v>2</v>
      </c>
      <c r="K2414" s="22">
        <v>45</v>
      </c>
      <c r="L2414" s="22" t="s">
        <v>60</v>
      </c>
      <c r="M2414" s="22"/>
      <c r="N2414" s="22"/>
      <c r="O2414" s="22"/>
      <c r="P2414" s="22"/>
    </row>
    <row r="2415" spans="1:16" x14ac:dyDescent="0.3">
      <c r="A2415" s="22">
        <f>VLOOKUP(B2415,web_archive!D:D,1,FALSE)</f>
        <v>5361</v>
      </c>
      <c r="B2415" s="22">
        <v>5361</v>
      </c>
      <c r="C2415" s="22" t="s">
        <v>37274</v>
      </c>
      <c r="D2415" s="22">
        <v>10</v>
      </c>
      <c r="E2415" s="22" t="s">
        <v>37275</v>
      </c>
      <c r="F2415" s="22" t="s">
        <v>37276</v>
      </c>
      <c r="G2415" s="22" t="s">
        <v>37277</v>
      </c>
      <c r="H2415" s="22"/>
      <c r="I2415" s="22" t="s">
        <v>34185</v>
      </c>
      <c r="J2415" s="22">
        <v>0</v>
      </c>
      <c r="K2415" s="22">
        <v>0</v>
      </c>
      <c r="L2415" s="22" t="s">
        <v>24</v>
      </c>
      <c r="M2415" s="22"/>
      <c r="N2415" s="22"/>
      <c r="O2415" s="22"/>
      <c r="P2415" s="22"/>
    </row>
    <row r="2416" spans="1:16" x14ac:dyDescent="0.3">
      <c r="A2416" s="22">
        <f>VLOOKUP(B2416,web_archive!D:D,1,FALSE)</f>
        <v>5362</v>
      </c>
      <c r="B2416" s="22">
        <v>5362</v>
      </c>
      <c r="C2416" s="22" t="s">
        <v>7092</v>
      </c>
      <c r="D2416" s="22">
        <v>20</v>
      </c>
      <c r="E2416" s="22" t="s">
        <v>37278</v>
      </c>
      <c r="F2416" s="22"/>
      <c r="G2416" s="22" t="s">
        <v>36675</v>
      </c>
      <c r="H2416" s="22"/>
      <c r="I2416" s="22" t="s">
        <v>34185</v>
      </c>
      <c r="J2416" s="22">
        <v>0</v>
      </c>
      <c r="K2416" s="22">
        <v>0</v>
      </c>
      <c r="L2416" s="22" t="s">
        <v>24</v>
      </c>
      <c r="M2416" s="22"/>
      <c r="N2416" s="22"/>
      <c r="O2416" s="22"/>
      <c r="P2416" s="22"/>
    </row>
    <row r="2417" spans="1:16" x14ac:dyDescent="0.3">
      <c r="A2417" s="22">
        <f>VLOOKUP(B2417,web_archive!D:D,1,FALSE)</f>
        <v>5363</v>
      </c>
      <c r="B2417" s="22">
        <v>5363</v>
      </c>
      <c r="C2417" s="22" t="s">
        <v>37279</v>
      </c>
      <c r="D2417" s="22">
        <v>100</v>
      </c>
      <c r="E2417" s="22" t="s">
        <v>37280</v>
      </c>
      <c r="F2417" s="22" t="s">
        <v>37281</v>
      </c>
      <c r="G2417" s="22" t="s">
        <v>37282</v>
      </c>
      <c r="H2417" s="22"/>
      <c r="I2417" s="22" t="s">
        <v>34162</v>
      </c>
      <c r="J2417" s="22">
        <v>2</v>
      </c>
      <c r="K2417" s="22">
        <v>70</v>
      </c>
      <c r="L2417" s="22" t="s">
        <v>60</v>
      </c>
      <c r="M2417" s="22"/>
      <c r="N2417" s="22"/>
      <c r="O2417" s="22"/>
      <c r="P2417" s="22"/>
    </row>
    <row r="2418" spans="1:16" x14ac:dyDescent="0.3">
      <c r="A2418" s="22">
        <f>VLOOKUP(B2418,web_archive!D:D,1,FALSE)</f>
        <v>5364</v>
      </c>
      <c r="B2418" s="22">
        <v>5364</v>
      </c>
      <c r="C2418" s="22" t="s">
        <v>37283</v>
      </c>
      <c r="D2418" s="22">
        <v>50</v>
      </c>
      <c r="E2418" s="22" t="s">
        <v>37284</v>
      </c>
      <c r="F2418" s="22" t="s">
        <v>37285</v>
      </c>
      <c r="G2418" s="22" t="s">
        <v>37286</v>
      </c>
      <c r="H2418" s="22"/>
      <c r="I2418" s="22" t="s">
        <v>34162</v>
      </c>
      <c r="J2418" s="22">
        <v>2</v>
      </c>
      <c r="K2418" s="22">
        <v>60</v>
      </c>
      <c r="L2418" s="22" t="s">
        <v>60</v>
      </c>
      <c r="M2418" s="22"/>
      <c r="N2418" s="22"/>
      <c r="O2418" s="22"/>
      <c r="P2418" s="22"/>
    </row>
    <row r="2419" spans="1:16" x14ac:dyDescent="0.3">
      <c r="A2419" s="22">
        <f>VLOOKUP(B2419,web_archive!D:D,1,FALSE)</f>
        <v>5365</v>
      </c>
      <c r="B2419" s="22">
        <v>5365</v>
      </c>
      <c r="C2419" s="22" t="s">
        <v>37287</v>
      </c>
      <c r="D2419" s="22">
        <v>100</v>
      </c>
      <c r="E2419" s="22" t="s">
        <v>37288</v>
      </c>
      <c r="F2419" s="22" t="s">
        <v>35533</v>
      </c>
      <c r="G2419" s="22" t="s">
        <v>37289</v>
      </c>
      <c r="H2419" s="22"/>
      <c r="I2419" s="22" t="s">
        <v>34162</v>
      </c>
      <c r="J2419" s="22">
        <v>3</v>
      </c>
      <c r="K2419" s="22">
        <v>0</v>
      </c>
      <c r="L2419" s="22" t="s">
        <v>24</v>
      </c>
      <c r="M2419" s="22"/>
      <c r="N2419" s="22"/>
      <c r="O2419" s="22"/>
      <c r="P2419" s="22"/>
    </row>
    <row r="2420" spans="1:16" x14ac:dyDescent="0.3">
      <c r="A2420" s="22">
        <f>VLOOKUP(B2420,web_archive!D:D,1,FALSE)</f>
        <v>5366</v>
      </c>
      <c r="B2420" s="22">
        <v>5366</v>
      </c>
      <c r="C2420" s="22" t="s">
        <v>5008</v>
      </c>
      <c r="D2420" s="22">
        <v>20</v>
      </c>
      <c r="E2420" s="22" t="s">
        <v>37290</v>
      </c>
      <c r="F2420" s="22"/>
      <c r="G2420" s="22" t="s">
        <v>33136</v>
      </c>
      <c r="H2420" s="22"/>
      <c r="I2420" s="22" t="s">
        <v>34162</v>
      </c>
      <c r="J2420" s="22">
        <v>3</v>
      </c>
      <c r="K2420" s="22">
        <v>0</v>
      </c>
      <c r="L2420" s="22" t="s">
        <v>60</v>
      </c>
      <c r="M2420" s="22"/>
      <c r="N2420" s="22"/>
      <c r="O2420" s="22"/>
      <c r="P2420" s="22"/>
    </row>
    <row r="2421" spans="1:16" x14ac:dyDescent="0.3">
      <c r="A2421" s="22" t="e">
        <f>VLOOKUP(B2421,web_archive!D:D,1,FALSE)</f>
        <v>#N/A</v>
      </c>
      <c r="B2421" s="22">
        <v>5367</v>
      </c>
      <c r="C2421" s="22" t="s">
        <v>37291</v>
      </c>
      <c r="D2421" s="22">
        <v>10</v>
      </c>
      <c r="E2421" s="22" t="s">
        <v>37292</v>
      </c>
      <c r="F2421" s="22"/>
      <c r="G2421" s="22" t="s">
        <v>37293</v>
      </c>
      <c r="H2421" s="22"/>
      <c r="I2421" s="22" t="s">
        <v>35369</v>
      </c>
      <c r="J2421" s="22">
        <v>5</v>
      </c>
      <c r="K2421" s="22">
        <v>10</v>
      </c>
      <c r="L2421" s="22" t="s">
        <v>24</v>
      </c>
      <c r="M2421" s="22"/>
      <c r="N2421" s="22"/>
      <c r="O2421" s="22"/>
      <c r="P2421" s="22"/>
    </row>
    <row r="2422" spans="1:16" x14ac:dyDescent="0.3">
      <c r="A2422" s="22" t="e">
        <f>VLOOKUP(B2422,web_archive!D:D,1,FALSE)</f>
        <v>#N/A</v>
      </c>
      <c r="B2422" s="22">
        <v>5368</v>
      </c>
      <c r="C2422" s="22" t="s">
        <v>14868</v>
      </c>
      <c r="D2422" s="22">
        <v>10</v>
      </c>
      <c r="E2422" s="22" t="s">
        <v>37294</v>
      </c>
      <c r="F2422" s="22"/>
      <c r="G2422" s="22" t="s">
        <v>37295</v>
      </c>
      <c r="H2422" s="22"/>
      <c r="I2422" s="22" t="s">
        <v>34162</v>
      </c>
      <c r="J2422" s="22">
        <v>2</v>
      </c>
      <c r="K2422" s="22">
        <v>0</v>
      </c>
      <c r="L2422" s="22" t="s">
        <v>60</v>
      </c>
      <c r="M2422" s="22"/>
      <c r="N2422" s="22"/>
      <c r="O2422" s="22"/>
      <c r="P2422" s="22"/>
    </row>
    <row r="2423" spans="1:16" x14ac:dyDescent="0.3">
      <c r="A2423" s="22" t="e">
        <f>VLOOKUP(B2423,web_archive!D:D,1,FALSE)</f>
        <v>#N/A</v>
      </c>
      <c r="B2423" s="22">
        <v>5369</v>
      </c>
      <c r="C2423" s="22" t="s">
        <v>2834</v>
      </c>
      <c r="D2423" s="22">
        <v>10</v>
      </c>
      <c r="E2423" s="22" t="s">
        <v>37296</v>
      </c>
      <c r="F2423" s="22"/>
      <c r="G2423" s="22" t="s">
        <v>37297</v>
      </c>
      <c r="H2423" s="22"/>
      <c r="I2423" s="22" t="s">
        <v>34162</v>
      </c>
      <c r="J2423" s="22">
        <v>1</v>
      </c>
      <c r="K2423" s="22">
        <v>0</v>
      </c>
      <c r="L2423" s="22" t="s">
        <v>60</v>
      </c>
      <c r="M2423" s="22"/>
      <c r="N2423" s="22"/>
      <c r="O2423" s="22"/>
      <c r="P2423" s="22"/>
    </row>
    <row r="2424" spans="1:16" x14ac:dyDescent="0.3">
      <c r="A2424" s="22">
        <f>VLOOKUP(B2424,web_archive!D:D,1,FALSE)</f>
        <v>5370</v>
      </c>
      <c r="B2424" s="22">
        <v>5370</v>
      </c>
      <c r="C2424" s="22" t="s">
        <v>7307</v>
      </c>
      <c r="D2424" s="22">
        <v>20</v>
      </c>
      <c r="E2424" s="22" t="s">
        <v>37298</v>
      </c>
      <c r="F2424" s="22"/>
      <c r="G2424" s="22" t="s">
        <v>34235</v>
      </c>
      <c r="H2424" s="22"/>
      <c r="I2424" s="22" t="s">
        <v>34162</v>
      </c>
      <c r="J2424" s="22">
        <v>1</v>
      </c>
      <c r="K2424" s="22">
        <v>0</v>
      </c>
      <c r="L2424" s="22" t="s">
        <v>60</v>
      </c>
      <c r="M2424" s="22"/>
      <c r="N2424" s="22"/>
      <c r="O2424" s="22"/>
      <c r="P2424" s="22"/>
    </row>
    <row r="2425" spans="1:16" x14ac:dyDescent="0.3">
      <c r="A2425" s="22" t="e">
        <f>VLOOKUP(B2425,web_archive!D:D,1,FALSE)</f>
        <v>#N/A</v>
      </c>
      <c r="B2425" s="22">
        <v>5371</v>
      </c>
      <c r="C2425" s="22" t="s">
        <v>14870</v>
      </c>
      <c r="D2425" s="22">
        <v>30</v>
      </c>
      <c r="E2425" s="22" t="s">
        <v>37299</v>
      </c>
      <c r="F2425" s="22"/>
      <c r="G2425" s="22" t="s">
        <v>37300</v>
      </c>
      <c r="H2425" s="22"/>
      <c r="I2425" s="22" t="s">
        <v>34162</v>
      </c>
      <c r="J2425" s="22">
        <v>2</v>
      </c>
      <c r="K2425" s="22">
        <v>0</v>
      </c>
      <c r="L2425" s="22" t="s">
        <v>60</v>
      </c>
      <c r="M2425" s="22"/>
      <c r="N2425" s="22"/>
      <c r="O2425" s="22"/>
      <c r="P2425" s="22"/>
    </row>
    <row r="2426" spans="1:16" x14ac:dyDescent="0.3">
      <c r="A2426" s="22">
        <f>VLOOKUP(B2426,web_archive!D:D,1,FALSE)</f>
        <v>5372</v>
      </c>
      <c r="B2426" s="22">
        <v>5372</v>
      </c>
      <c r="C2426" s="22" t="s">
        <v>3401</v>
      </c>
      <c r="D2426" s="22">
        <v>50</v>
      </c>
      <c r="E2426" s="22" t="s">
        <v>37301</v>
      </c>
      <c r="F2426" s="22"/>
      <c r="G2426" s="22" t="s">
        <v>37302</v>
      </c>
      <c r="H2426" s="22"/>
      <c r="I2426" s="22" t="s">
        <v>34162</v>
      </c>
      <c r="J2426" s="22">
        <v>1</v>
      </c>
      <c r="K2426" s="22">
        <v>0</v>
      </c>
      <c r="L2426" s="22" t="s">
        <v>60</v>
      </c>
      <c r="M2426" s="22"/>
      <c r="N2426" s="22"/>
      <c r="O2426" s="22"/>
      <c r="P2426" s="22"/>
    </row>
    <row r="2427" spans="1:16" x14ac:dyDescent="0.3">
      <c r="A2427" s="22">
        <f>VLOOKUP(B2427,web_archive!D:D,1,FALSE)</f>
        <v>5373</v>
      </c>
      <c r="B2427" s="22">
        <v>5373</v>
      </c>
      <c r="C2427" s="22" t="s">
        <v>2842</v>
      </c>
      <c r="D2427" s="22">
        <v>30</v>
      </c>
      <c r="E2427" s="22" t="s">
        <v>37303</v>
      </c>
      <c r="F2427" s="22"/>
      <c r="G2427" s="22" t="s">
        <v>37304</v>
      </c>
      <c r="H2427" s="22"/>
      <c r="I2427" s="22" t="s">
        <v>34195</v>
      </c>
      <c r="J2427" s="22">
        <v>2</v>
      </c>
      <c r="K2427" s="22">
        <v>0</v>
      </c>
      <c r="L2427" s="22" t="s">
        <v>60</v>
      </c>
      <c r="M2427" s="22"/>
      <c r="N2427" s="22"/>
      <c r="O2427" s="22"/>
      <c r="P2427" s="22"/>
    </row>
    <row r="2428" spans="1:16" x14ac:dyDescent="0.3">
      <c r="A2428" s="22">
        <f>VLOOKUP(B2428,web_archive!D:D,1,FALSE)</f>
        <v>5374</v>
      </c>
      <c r="B2428" s="22">
        <v>5374</v>
      </c>
      <c r="C2428" s="22" t="s">
        <v>5921</v>
      </c>
      <c r="D2428" s="22">
        <v>80</v>
      </c>
      <c r="E2428" s="22" t="s">
        <v>37305</v>
      </c>
      <c r="F2428" s="22" t="s">
        <v>37306</v>
      </c>
      <c r="G2428" s="22" t="s">
        <v>37307</v>
      </c>
      <c r="H2428" s="22"/>
      <c r="I2428" s="22" t="s">
        <v>34162</v>
      </c>
      <c r="J2428" s="22">
        <v>5</v>
      </c>
      <c r="K2428" s="22">
        <v>0</v>
      </c>
      <c r="L2428" s="22" t="s">
        <v>60</v>
      </c>
      <c r="M2428" s="22"/>
      <c r="N2428" s="22"/>
      <c r="O2428" s="22"/>
      <c r="P2428" s="22"/>
    </row>
    <row r="2429" spans="1:16" x14ac:dyDescent="0.3">
      <c r="A2429" s="22" t="e">
        <f>VLOOKUP(B2429,web_archive!D:D,1,FALSE)</f>
        <v>#N/A</v>
      </c>
      <c r="B2429" s="22">
        <v>5375</v>
      </c>
      <c r="C2429" s="22" t="s">
        <v>37308</v>
      </c>
      <c r="D2429" s="22">
        <v>90</v>
      </c>
      <c r="E2429" s="22" t="s">
        <v>37309</v>
      </c>
      <c r="F2429" s="22"/>
      <c r="G2429" s="22" t="s">
        <v>37310</v>
      </c>
      <c r="H2429" s="22"/>
      <c r="I2429" s="22" t="s">
        <v>34195</v>
      </c>
      <c r="J2429" s="22">
        <v>5</v>
      </c>
      <c r="K2429" s="22">
        <v>0</v>
      </c>
      <c r="L2429" s="22" t="s">
        <v>60</v>
      </c>
      <c r="M2429" s="22"/>
      <c r="N2429" s="22"/>
      <c r="O2429" s="22"/>
      <c r="P2429" s="22"/>
    </row>
    <row r="2430" spans="1:16" x14ac:dyDescent="0.3">
      <c r="A2430" s="22" t="e">
        <f>VLOOKUP(B2430,web_archive!D:D,1,FALSE)</f>
        <v>#N/A</v>
      </c>
      <c r="B2430" s="22">
        <v>5376</v>
      </c>
      <c r="C2430" s="22" t="s">
        <v>37311</v>
      </c>
      <c r="D2430" s="22">
        <v>10</v>
      </c>
      <c r="E2430" s="22" t="s">
        <v>37312</v>
      </c>
      <c r="F2430" s="22"/>
      <c r="G2430" s="22" t="s">
        <v>37313</v>
      </c>
      <c r="H2430" s="22"/>
      <c r="I2430" s="22" t="s">
        <v>34162</v>
      </c>
      <c r="J2430" s="22">
        <v>3</v>
      </c>
      <c r="K2430" s="22">
        <v>0</v>
      </c>
      <c r="L2430" s="22" t="s">
        <v>60</v>
      </c>
      <c r="M2430" s="22"/>
      <c r="N2430" s="22"/>
      <c r="O2430" s="22"/>
      <c r="P2430" s="22"/>
    </row>
    <row r="2431" spans="1:16" x14ac:dyDescent="0.3">
      <c r="A2431" s="22">
        <f>VLOOKUP(B2431,web_archive!D:D,1,FALSE)</f>
        <v>5377</v>
      </c>
      <c r="B2431" s="22">
        <v>5377</v>
      </c>
      <c r="C2431" s="22" t="s">
        <v>403</v>
      </c>
      <c r="D2431" s="22">
        <v>10</v>
      </c>
      <c r="E2431" s="22" t="s">
        <v>37314</v>
      </c>
      <c r="F2431" s="22"/>
      <c r="G2431" s="22" t="s">
        <v>37315</v>
      </c>
      <c r="H2431" s="22"/>
      <c r="I2431" s="22" t="s">
        <v>34185</v>
      </c>
      <c r="J2431" s="22">
        <v>0</v>
      </c>
      <c r="K2431" s="22">
        <v>0</v>
      </c>
      <c r="L2431" s="22" t="s">
        <v>24</v>
      </c>
      <c r="M2431" s="22"/>
      <c r="N2431" s="22"/>
      <c r="O2431" s="22"/>
      <c r="P2431" s="22"/>
    </row>
    <row r="2432" spans="1:16" x14ac:dyDescent="0.3">
      <c r="A2432" s="22">
        <f>VLOOKUP(B2432,web_archive!D:D,1,FALSE)</f>
        <v>5378</v>
      </c>
      <c r="B2432" s="22">
        <v>5378</v>
      </c>
      <c r="C2432" s="22" t="s">
        <v>8082</v>
      </c>
      <c r="D2432" s="22">
        <v>30</v>
      </c>
      <c r="E2432" s="22" t="s">
        <v>37316</v>
      </c>
      <c r="F2432" s="22"/>
      <c r="G2432" s="22" t="s">
        <v>37317</v>
      </c>
      <c r="H2432" s="22"/>
      <c r="I2432" s="22" t="s">
        <v>34162</v>
      </c>
      <c r="J2432" s="22">
        <v>0</v>
      </c>
      <c r="K2432" s="22">
        <v>0</v>
      </c>
      <c r="L2432" s="22" t="s">
        <v>60</v>
      </c>
      <c r="M2432" s="22"/>
      <c r="N2432" s="22"/>
      <c r="O2432" s="22"/>
      <c r="P2432" s="22"/>
    </row>
    <row r="2433" spans="1:16" x14ac:dyDescent="0.3">
      <c r="A2433" s="22">
        <f>VLOOKUP(B2433,web_archive!D:D,1,FALSE)</f>
        <v>5379</v>
      </c>
      <c r="B2433" s="22">
        <v>5379</v>
      </c>
      <c r="C2433" s="22" t="s">
        <v>37318</v>
      </c>
      <c r="D2433" s="22">
        <v>80</v>
      </c>
      <c r="E2433" s="22" t="s">
        <v>37319</v>
      </c>
      <c r="F2433" s="22"/>
      <c r="G2433" s="22" t="s">
        <v>37320</v>
      </c>
      <c r="H2433" s="22"/>
      <c r="I2433" s="22" t="s">
        <v>34162</v>
      </c>
      <c r="J2433" s="22">
        <v>3</v>
      </c>
      <c r="K2433" s="22">
        <v>0</v>
      </c>
      <c r="L2433" s="22" t="s">
        <v>60</v>
      </c>
      <c r="M2433" s="22"/>
      <c r="N2433" s="22"/>
      <c r="O2433" s="22"/>
      <c r="P2433" s="22"/>
    </row>
    <row r="2434" spans="1:16" x14ac:dyDescent="0.3">
      <c r="A2434" s="22">
        <f>VLOOKUP(B2434,web_archive!D:D,1,FALSE)</f>
        <v>5380</v>
      </c>
      <c r="B2434" s="22">
        <v>5380</v>
      </c>
      <c r="C2434" s="22" t="s">
        <v>3998</v>
      </c>
      <c r="D2434" s="22">
        <v>40</v>
      </c>
      <c r="E2434" s="22" t="s">
        <v>37321</v>
      </c>
      <c r="F2434" s="22"/>
      <c r="G2434" s="22" t="s">
        <v>37322</v>
      </c>
      <c r="H2434" s="22"/>
      <c r="I2434" s="22" t="s">
        <v>34162</v>
      </c>
      <c r="J2434" s="22">
        <v>1</v>
      </c>
      <c r="K2434" s="22">
        <v>0</v>
      </c>
      <c r="L2434" s="22" t="s">
        <v>60</v>
      </c>
      <c r="M2434" s="22"/>
      <c r="N2434" s="22"/>
      <c r="O2434" s="22"/>
      <c r="P2434" s="22"/>
    </row>
    <row r="2435" spans="1:16" x14ac:dyDescent="0.3">
      <c r="A2435" s="22">
        <f>VLOOKUP(B2435,web_archive!D:D,1,FALSE)</f>
        <v>5381</v>
      </c>
      <c r="B2435" s="22">
        <v>5381</v>
      </c>
      <c r="C2435" s="22" t="s">
        <v>37323</v>
      </c>
      <c r="D2435" s="22">
        <v>10</v>
      </c>
      <c r="E2435" s="22" t="s">
        <v>37324</v>
      </c>
      <c r="F2435" s="22" t="s">
        <v>37325</v>
      </c>
      <c r="G2435" s="22" t="s">
        <v>37326</v>
      </c>
      <c r="H2435" s="22"/>
      <c r="I2435" s="22" t="s">
        <v>34162</v>
      </c>
      <c r="J2435" s="22">
        <v>2</v>
      </c>
      <c r="K2435" s="22">
        <v>0</v>
      </c>
      <c r="L2435" s="22" t="s">
        <v>24</v>
      </c>
      <c r="M2435" s="22"/>
      <c r="N2435" s="22"/>
      <c r="O2435" s="22"/>
      <c r="P2435" s="22"/>
    </row>
    <row r="2436" spans="1:16" x14ac:dyDescent="0.3">
      <c r="A2436" s="22" t="e">
        <f>VLOOKUP(B2436,web_archive!D:D,1,FALSE)</f>
        <v>#N/A</v>
      </c>
      <c r="B2436" s="22">
        <v>5382</v>
      </c>
      <c r="C2436" s="22" t="s">
        <v>37327</v>
      </c>
      <c r="D2436" s="22">
        <v>20</v>
      </c>
      <c r="E2436" s="22" t="s">
        <v>37328</v>
      </c>
      <c r="F2436" s="22"/>
      <c r="G2436" s="22" t="s">
        <v>37329</v>
      </c>
      <c r="H2436" s="22"/>
      <c r="I2436" s="22" t="s">
        <v>34162</v>
      </c>
      <c r="J2436" s="22">
        <v>3</v>
      </c>
      <c r="K2436" s="22">
        <v>0</v>
      </c>
      <c r="L2436" s="22" t="s">
        <v>60</v>
      </c>
      <c r="M2436" s="22"/>
      <c r="N2436" s="22"/>
      <c r="O2436" s="22"/>
      <c r="P2436" s="22"/>
    </row>
    <row r="2437" spans="1:16" x14ac:dyDescent="0.3">
      <c r="A2437" s="22">
        <f>VLOOKUP(B2437,web_archive!D:D,1,FALSE)</f>
        <v>5383</v>
      </c>
      <c r="B2437" s="22">
        <v>5383</v>
      </c>
      <c r="C2437" s="22" t="s">
        <v>37330</v>
      </c>
      <c r="D2437" s="22">
        <v>25</v>
      </c>
      <c r="E2437" s="22" t="s">
        <v>37331</v>
      </c>
      <c r="F2437" s="22"/>
      <c r="G2437" s="22" t="s">
        <v>37332</v>
      </c>
      <c r="H2437" s="22"/>
      <c r="I2437" s="22" t="s">
        <v>34162</v>
      </c>
      <c r="J2437" s="22">
        <v>3</v>
      </c>
      <c r="K2437" s="22">
        <v>50</v>
      </c>
      <c r="L2437" s="22" t="s">
        <v>60</v>
      </c>
      <c r="M2437" s="22"/>
      <c r="N2437" s="22"/>
      <c r="O2437" s="22"/>
      <c r="P2437" s="22"/>
    </row>
    <row r="2438" spans="1:16" x14ac:dyDescent="0.3">
      <c r="A2438" s="22" t="e">
        <f>VLOOKUP(B2438,web_archive!D:D,1,FALSE)</f>
        <v>#N/A</v>
      </c>
      <c r="B2438" s="22">
        <v>5384</v>
      </c>
      <c r="C2438" s="22" t="s">
        <v>37333</v>
      </c>
      <c r="D2438" s="22">
        <v>10</v>
      </c>
      <c r="E2438" s="22" t="s">
        <v>37334</v>
      </c>
      <c r="F2438" s="22"/>
      <c r="G2438" s="22" t="s">
        <v>37335</v>
      </c>
      <c r="H2438" s="22"/>
      <c r="I2438" s="22" t="s">
        <v>34162</v>
      </c>
      <c r="J2438" s="22">
        <v>1</v>
      </c>
      <c r="K2438" s="22">
        <v>0</v>
      </c>
      <c r="L2438" s="22" t="s">
        <v>60</v>
      </c>
      <c r="M2438" s="22"/>
      <c r="N2438" s="22"/>
      <c r="O2438" s="22"/>
      <c r="P2438" s="22"/>
    </row>
    <row r="2439" spans="1:16" x14ac:dyDescent="0.3">
      <c r="A2439" s="22">
        <f>VLOOKUP(B2439,web_archive!D:D,1,FALSE)</f>
        <v>5385</v>
      </c>
      <c r="B2439" s="22">
        <v>5385</v>
      </c>
      <c r="C2439" s="22" t="s">
        <v>10965</v>
      </c>
      <c r="D2439" s="22">
        <v>30</v>
      </c>
      <c r="E2439" s="22" t="s">
        <v>37336</v>
      </c>
      <c r="F2439" s="22"/>
      <c r="G2439" s="22" t="s">
        <v>35450</v>
      </c>
      <c r="H2439" s="22"/>
      <c r="I2439" s="22" t="s">
        <v>34162</v>
      </c>
      <c r="J2439" s="22">
        <v>1</v>
      </c>
      <c r="K2439" s="22">
        <v>20</v>
      </c>
      <c r="L2439" s="22" t="s">
        <v>60</v>
      </c>
      <c r="M2439" s="22"/>
      <c r="N2439" s="22"/>
      <c r="O2439" s="22"/>
      <c r="P2439" s="22"/>
    </row>
    <row r="2440" spans="1:16" x14ac:dyDescent="0.3">
      <c r="A2440" s="22" t="e">
        <f>VLOOKUP(B2440,web_archive!D:D,1,FALSE)</f>
        <v>#N/A</v>
      </c>
      <c r="B2440" s="22">
        <v>5386</v>
      </c>
      <c r="C2440" s="22" t="s">
        <v>661</v>
      </c>
      <c r="D2440" s="22">
        <v>7</v>
      </c>
      <c r="E2440" s="22" t="s">
        <v>37337</v>
      </c>
      <c r="F2440" s="22"/>
      <c r="G2440" s="22" t="s">
        <v>37338</v>
      </c>
      <c r="H2440" s="22"/>
      <c r="I2440" s="22" t="s">
        <v>34162</v>
      </c>
      <c r="J2440" s="22">
        <v>7</v>
      </c>
      <c r="K2440" s="22">
        <v>0</v>
      </c>
      <c r="L2440" s="22" t="s">
        <v>24</v>
      </c>
      <c r="M2440" s="22"/>
      <c r="N2440" s="22"/>
      <c r="O2440" s="22"/>
      <c r="P2440" s="22"/>
    </row>
    <row r="2441" spans="1:16" x14ac:dyDescent="0.3">
      <c r="A2441" s="22">
        <f>VLOOKUP(B2441,web_archive!D:D,1,FALSE)</f>
        <v>5387</v>
      </c>
      <c r="B2441" s="22">
        <v>5387</v>
      </c>
      <c r="C2441" s="22" t="s">
        <v>37339</v>
      </c>
      <c r="D2441" s="22">
        <v>20</v>
      </c>
      <c r="E2441" s="22" t="s">
        <v>37340</v>
      </c>
      <c r="F2441" s="22"/>
      <c r="G2441" s="22" t="s">
        <v>34027</v>
      </c>
      <c r="H2441" s="22"/>
      <c r="I2441" s="22" t="s">
        <v>34162</v>
      </c>
      <c r="J2441" s="22">
        <v>1</v>
      </c>
      <c r="K2441" s="22">
        <v>30</v>
      </c>
      <c r="L2441" s="22" t="s">
        <v>60</v>
      </c>
      <c r="M2441" s="22"/>
      <c r="N2441" s="22"/>
      <c r="O2441" s="22"/>
      <c r="P2441" s="22"/>
    </row>
    <row r="2442" spans="1:16" x14ac:dyDescent="0.3">
      <c r="A2442" s="22">
        <f>VLOOKUP(B2442,web_archive!D:D,1,FALSE)</f>
        <v>5388</v>
      </c>
      <c r="B2442" s="22">
        <v>5388</v>
      </c>
      <c r="C2442" s="22" t="s">
        <v>37341</v>
      </c>
      <c r="D2442" s="22">
        <v>20</v>
      </c>
      <c r="E2442" s="22" t="s">
        <v>37342</v>
      </c>
      <c r="F2442" s="22"/>
      <c r="G2442" s="22" t="s">
        <v>37343</v>
      </c>
      <c r="H2442" s="22"/>
      <c r="I2442" s="22" t="s">
        <v>34162</v>
      </c>
      <c r="J2442" s="22">
        <v>1</v>
      </c>
      <c r="K2442" s="22">
        <v>30</v>
      </c>
      <c r="L2442" s="22" t="s">
        <v>60</v>
      </c>
      <c r="M2442" s="22"/>
      <c r="N2442" s="22"/>
      <c r="O2442" s="22"/>
      <c r="P2442" s="22"/>
    </row>
    <row r="2443" spans="1:16" x14ac:dyDescent="0.3">
      <c r="A2443" s="22">
        <f>VLOOKUP(B2443,web_archive!D:D,1,FALSE)</f>
        <v>5389</v>
      </c>
      <c r="B2443" s="22">
        <v>5389</v>
      </c>
      <c r="C2443" s="22" t="s">
        <v>37344</v>
      </c>
      <c r="D2443" s="22">
        <v>20</v>
      </c>
      <c r="E2443" s="22" t="s">
        <v>37345</v>
      </c>
      <c r="F2443" s="22" t="s">
        <v>37346</v>
      </c>
      <c r="G2443" s="22" t="s">
        <v>37347</v>
      </c>
      <c r="H2443" s="22"/>
      <c r="I2443" s="22" t="s">
        <v>34155</v>
      </c>
      <c r="J2443" s="22">
        <v>0</v>
      </c>
      <c r="K2443" s="22">
        <v>30</v>
      </c>
      <c r="L2443" s="22" t="s">
        <v>24</v>
      </c>
      <c r="M2443" s="22"/>
      <c r="N2443" s="22"/>
      <c r="O2443" s="22"/>
      <c r="P2443" s="22"/>
    </row>
    <row r="2444" spans="1:16" x14ac:dyDescent="0.3">
      <c r="A2444" s="22">
        <f>VLOOKUP(B2444,web_archive!D:D,1,FALSE)</f>
        <v>5390</v>
      </c>
      <c r="B2444" s="22">
        <v>5390</v>
      </c>
      <c r="C2444" s="22" t="s">
        <v>8714</v>
      </c>
      <c r="D2444" s="22">
        <v>10</v>
      </c>
      <c r="E2444" s="22" t="s">
        <v>37348</v>
      </c>
      <c r="F2444" s="22"/>
      <c r="G2444" s="22" t="s">
        <v>37349</v>
      </c>
      <c r="H2444" s="22"/>
      <c r="I2444" s="22" t="s">
        <v>34162</v>
      </c>
      <c r="J2444" s="22">
        <v>2</v>
      </c>
      <c r="K2444" s="22">
        <v>0</v>
      </c>
      <c r="L2444" s="22" t="s">
        <v>60</v>
      </c>
      <c r="M2444" s="22"/>
      <c r="N2444" s="22"/>
      <c r="O2444" s="22"/>
      <c r="P2444" s="22"/>
    </row>
    <row r="2445" spans="1:16" x14ac:dyDescent="0.3">
      <c r="A2445" s="22" t="e">
        <f>VLOOKUP(B2445,web_archive!D:D,1,FALSE)</f>
        <v>#N/A</v>
      </c>
      <c r="B2445" s="22">
        <v>5391</v>
      </c>
      <c r="C2445" s="22" t="s">
        <v>14882</v>
      </c>
      <c r="D2445" s="22">
        <v>10</v>
      </c>
      <c r="E2445" s="22" t="s">
        <v>37350</v>
      </c>
      <c r="F2445" s="22"/>
      <c r="G2445" s="22" t="s">
        <v>37351</v>
      </c>
      <c r="H2445" s="22"/>
      <c r="I2445" s="22" t="s">
        <v>34185</v>
      </c>
      <c r="J2445" s="22">
        <v>0</v>
      </c>
      <c r="K2445" s="22">
        <v>0</v>
      </c>
      <c r="L2445" s="22" t="s">
        <v>24</v>
      </c>
      <c r="M2445" s="22"/>
      <c r="N2445" s="22"/>
      <c r="O2445" s="22"/>
      <c r="P2445" s="22"/>
    </row>
    <row r="2446" spans="1:16" x14ac:dyDescent="0.3">
      <c r="A2446" s="22" t="e">
        <f>VLOOKUP(B2446,web_archive!D:D,1,FALSE)</f>
        <v>#N/A</v>
      </c>
      <c r="B2446" s="22">
        <v>5392</v>
      </c>
      <c r="C2446" s="22" t="s">
        <v>37352</v>
      </c>
      <c r="D2446" s="22">
        <v>30</v>
      </c>
      <c r="E2446" s="22" t="s">
        <v>37353</v>
      </c>
      <c r="F2446" s="22"/>
      <c r="G2446" s="22" t="s">
        <v>37354</v>
      </c>
      <c r="H2446" s="22"/>
      <c r="I2446" s="22" t="s">
        <v>34162</v>
      </c>
      <c r="J2446" s="22">
        <v>3</v>
      </c>
      <c r="K2446" s="22">
        <v>0</v>
      </c>
      <c r="L2446" s="22" t="s">
        <v>60</v>
      </c>
      <c r="M2446" s="22"/>
      <c r="N2446" s="22"/>
      <c r="O2446" s="22"/>
      <c r="P2446" s="22"/>
    </row>
    <row r="2447" spans="1:16" x14ac:dyDescent="0.3">
      <c r="A2447" s="22">
        <f>VLOOKUP(B2447,web_archive!D:D,1,FALSE)</f>
        <v>5393</v>
      </c>
      <c r="B2447" s="22">
        <v>5393</v>
      </c>
      <c r="C2447" s="22" t="s">
        <v>10302</v>
      </c>
      <c r="D2447" s="22">
        <v>20</v>
      </c>
      <c r="E2447" s="22" t="s">
        <v>37355</v>
      </c>
      <c r="F2447" s="22"/>
      <c r="G2447" s="22" t="s">
        <v>37356</v>
      </c>
      <c r="H2447" s="22"/>
      <c r="I2447" s="22" t="s">
        <v>34162</v>
      </c>
      <c r="J2447" s="22">
        <v>2</v>
      </c>
      <c r="K2447" s="22">
        <v>0</v>
      </c>
      <c r="L2447" s="22" t="s">
        <v>24</v>
      </c>
      <c r="M2447" s="22"/>
      <c r="N2447" s="22"/>
      <c r="O2447" s="22"/>
      <c r="P2447" s="22"/>
    </row>
    <row r="2448" spans="1:16" x14ac:dyDescent="0.3">
      <c r="A2448" s="22">
        <f>VLOOKUP(B2448,web_archive!D:D,1,FALSE)</f>
        <v>5395</v>
      </c>
      <c r="B2448" s="22">
        <v>5395</v>
      </c>
      <c r="C2448" s="22" t="s">
        <v>37357</v>
      </c>
      <c r="D2448" s="22">
        <v>50</v>
      </c>
      <c r="E2448" s="22" t="s">
        <v>37358</v>
      </c>
      <c r="F2448" s="22"/>
      <c r="G2448" s="22" t="s">
        <v>37359</v>
      </c>
      <c r="H2448" s="22"/>
      <c r="I2448" s="22" t="s">
        <v>34162</v>
      </c>
      <c r="J2448" s="22">
        <v>2</v>
      </c>
      <c r="K2448" s="22">
        <v>0</v>
      </c>
      <c r="L2448" s="22" t="s">
        <v>60</v>
      </c>
      <c r="M2448" s="22"/>
      <c r="N2448" s="22"/>
      <c r="O2448" s="22"/>
      <c r="P2448" s="22"/>
    </row>
    <row r="2449" spans="1:16" x14ac:dyDescent="0.3">
      <c r="A2449" s="22">
        <f>VLOOKUP(B2449,web_archive!D:D,1,FALSE)</f>
        <v>5396</v>
      </c>
      <c r="B2449" s="22">
        <v>5396</v>
      </c>
      <c r="C2449" s="22" t="s">
        <v>37360</v>
      </c>
      <c r="D2449" s="22">
        <v>70</v>
      </c>
      <c r="E2449" s="22" t="s">
        <v>37361</v>
      </c>
      <c r="F2449" s="22" t="s">
        <v>37362</v>
      </c>
      <c r="G2449" s="22" t="s">
        <v>37363</v>
      </c>
      <c r="H2449" s="22"/>
      <c r="I2449" s="22" t="s">
        <v>34162</v>
      </c>
      <c r="J2449" s="22">
        <v>2</v>
      </c>
      <c r="K2449" s="22">
        <v>0</v>
      </c>
      <c r="L2449" s="22" t="s">
        <v>60</v>
      </c>
      <c r="M2449" s="22"/>
      <c r="N2449" s="22"/>
      <c r="O2449" s="22"/>
      <c r="P2449" s="22"/>
    </row>
    <row r="2450" spans="1:16" x14ac:dyDescent="0.3">
      <c r="A2450" s="22">
        <f>VLOOKUP(B2450,web_archive!D:D,1,FALSE)</f>
        <v>5397</v>
      </c>
      <c r="B2450" s="22">
        <v>5397</v>
      </c>
      <c r="C2450" s="22" t="s">
        <v>8836</v>
      </c>
      <c r="D2450" s="22">
        <v>10</v>
      </c>
      <c r="E2450" s="22" t="s">
        <v>37364</v>
      </c>
      <c r="F2450" s="22" t="s">
        <v>37365</v>
      </c>
      <c r="G2450" s="22" t="s">
        <v>37366</v>
      </c>
      <c r="H2450" s="22"/>
      <c r="I2450" s="22" t="s">
        <v>34155</v>
      </c>
      <c r="J2450" s="22">
        <v>0</v>
      </c>
      <c r="K2450" s="22">
        <v>0</v>
      </c>
      <c r="L2450" s="22" t="s">
        <v>24</v>
      </c>
      <c r="M2450" s="22"/>
      <c r="N2450" s="22"/>
      <c r="O2450" s="22"/>
      <c r="P2450" s="22"/>
    </row>
    <row r="2451" spans="1:16" x14ac:dyDescent="0.3">
      <c r="A2451" s="22">
        <f>VLOOKUP(B2451,web_archive!D:D,1,FALSE)</f>
        <v>5398</v>
      </c>
      <c r="B2451" s="22">
        <v>5398</v>
      </c>
      <c r="C2451" s="22" t="s">
        <v>37367</v>
      </c>
      <c r="D2451" s="22">
        <v>120</v>
      </c>
      <c r="E2451" s="22" t="s">
        <v>37368</v>
      </c>
      <c r="F2451" s="22"/>
      <c r="G2451" s="22" t="s">
        <v>37369</v>
      </c>
      <c r="H2451" s="22"/>
      <c r="I2451" s="22" t="s">
        <v>34162</v>
      </c>
      <c r="J2451" s="22">
        <v>5</v>
      </c>
      <c r="K2451" s="22">
        <v>85</v>
      </c>
      <c r="L2451" s="22" t="s">
        <v>60</v>
      </c>
      <c r="M2451" s="22"/>
      <c r="N2451" s="22"/>
      <c r="O2451" s="22"/>
      <c r="P2451" s="22"/>
    </row>
    <row r="2452" spans="1:16" x14ac:dyDescent="0.3">
      <c r="A2452" s="22">
        <f>VLOOKUP(B2452,web_archive!D:D,1,FALSE)</f>
        <v>5399</v>
      </c>
      <c r="B2452" s="22">
        <v>5399</v>
      </c>
      <c r="C2452" s="22" t="s">
        <v>37370</v>
      </c>
      <c r="D2452" s="22">
        <v>30</v>
      </c>
      <c r="E2452" s="22" t="s">
        <v>37371</v>
      </c>
      <c r="F2452" s="22" t="s">
        <v>33734</v>
      </c>
      <c r="G2452" s="22" t="s">
        <v>37372</v>
      </c>
      <c r="H2452" s="22"/>
      <c r="I2452" s="22" t="s">
        <v>34162</v>
      </c>
      <c r="J2452" s="22">
        <v>1</v>
      </c>
      <c r="K2452" s="22">
        <v>85</v>
      </c>
      <c r="L2452" s="22" t="s">
        <v>24</v>
      </c>
      <c r="M2452" s="22"/>
      <c r="N2452" s="22"/>
      <c r="O2452" s="22"/>
      <c r="P2452" s="22"/>
    </row>
    <row r="2453" spans="1:16" x14ac:dyDescent="0.3">
      <c r="A2453" s="22">
        <f>VLOOKUP(B2453,web_archive!D:D,1,FALSE)</f>
        <v>5400</v>
      </c>
      <c r="B2453" s="22">
        <v>5400</v>
      </c>
      <c r="C2453" s="22" t="s">
        <v>4187</v>
      </c>
      <c r="D2453" s="22">
        <v>20</v>
      </c>
      <c r="E2453" s="22" t="s">
        <v>37373</v>
      </c>
      <c r="F2453" s="22"/>
      <c r="G2453" s="22" t="s">
        <v>34931</v>
      </c>
      <c r="H2453" s="22"/>
      <c r="I2453" s="22" t="s">
        <v>35369</v>
      </c>
      <c r="J2453" s="22">
        <v>1</v>
      </c>
      <c r="K2453" s="22">
        <v>0</v>
      </c>
      <c r="L2453" s="22" t="s">
        <v>60</v>
      </c>
      <c r="M2453" s="22"/>
      <c r="N2453" s="22"/>
      <c r="O2453" s="22"/>
      <c r="P2453" s="22"/>
    </row>
    <row r="2454" spans="1:16" x14ac:dyDescent="0.3">
      <c r="A2454" s="22">
        <f>VLOOKUP(B2454,web_archive!D:D,1,FALSE)</f>
        <v>5401</v>
      </c>
      <c r="B2454" s="22">
        <v>5401</v>
      </c>
      <c r="C2454" s="22" t="s">
        <v>37374</v>
      </c>
      <c r="D2454" s="22">
        <v>20</v>
      </c>
      <c r="E2454" s="22" t="s">
        <v>37375</v>
      </c>
      <c r="F2454" s="22"/>
      <c r="G2454" s="22" t="s">
        <v>37376</v>
      </c>
      <c r="H2454" s="22"/>
      <c r="I2454" s="22" t="s">
        <v>34155</v>
      </c>
      <c r="J2454" s="22">
        <v>1</v>
      </c>
      <c r="K2454" s="22">
        <v>70</v>
      </c>
      <c r="L2454" s="22" t="s">
        <v>24</v>
      </c>
      <c r="M2454" s="22"/>
      <c r="N2454" s="22"/>
      <c r="O2454" s="22"/>
      <c r="P2454" s="22"/>
    </row>
    <row r="2455" spans="1:16" x14ac:dyDescent="0.3">
      <c r="A2455" s="22" t="e">
        <f>VLOOKUP(B2455,web_archive!D:D,1,FALSE)</f>
        <v>#N/A</v>
      </c>
      <c r="B2455" s="22">
        <v>5402</v>
      </c>
      <c r="C2455" s="22" t="s">
        <v>37377</v>
      </c>
      <c r="D2455" s="22">
        <v>20</v>
      </c>
      <c r="E2455" s="22" t="s">
        <v>37378</v>
      </c>
      <c r="F2455" s="22"/>
      <c r="G2455" s="22" t="s">
        <v>37229</v>
      </c>
      <c r="H2455" s="22"/>
      <c r="I2455" s="22" t="s">
        <v>34155</v>
      </c>
      <c r="J2455" s="22">
        <v>1</v>
      </c>
      <c r="K2455" s="22">
        <v>70</v>
      </c>
      <c r="L2455" s="22" t="s">
        <v>24</v>
      </c>
      <c r="M2455" s="22"/>
      <c r="N2455" s="22"/>
      <c r="O2455" s="22"/>
      <c r="P2455" s="22"/>
    </row>
    <row r="2456" spans="1:16" x14ac:dyDescent="0.3">
      <c r="A2456" s="22" t="e">
        <f>VLOOKUP(B2456,web_archive!D:D,1,FALSE)</f>
        <v>#N/A</v>
      </c>
      <c r="B2456" s="22">
        <v>5403</v>
      </c>
      <c r="C2456" s="22" t="s">
        <v>37379</v>
      </c>
      <c r="D2456" s="22">
        <v>20</v>
      </c>
      <c r="E2456" s="22" t="s">
        <v>37380</v>
      </c>
      <c r="F2456" s="22"/>
      <c r="G2456" s="22" t="s">
        <v>37381</v>
      </c>
      <c r="H2456" s="22"/>
      <c r="I2456" s="22" t="s">
        <v>34185</v>
      </c>
      <c r="J2456" s="22">
        <v>0</v>
      </c>
      <c r="K2456" s="22">
        <v>30</v>
      </c>
      <c r="L2456" s="22" t="s">
        <v>24</v>
      </c>
      <c r="M2456" s="22"/>
      <c r="N2456" s="22"/>
      <c r="O2456" s="22"/>
      <c r="P2456" s="22"/>
    </row>
    <row r="2457" spans="1:16" x14ac:dyDescent="0.3">
      <c r="A2457" s="22">
        <f>VLOOKUP(B2457,web_archive!D:D,1,FALSE)</f>
        <v>5404</v>
      </c>
      <c r="B2457" s="22">
        <v>5404</v>
      </c>
      <c r="C2457" s="22" t="s">
        <v>37382</v>
      </c>
      <c r="D2457" s="22">
        <v>10</v>
      </c>
      <c r="E2457" s="22" t="s">
        <v>37383</v>
      </c>
      <c r="F2457" s="22"/>
      <c r="G2457" s="22" t="s">
        <v>37384</v>
      </c>
      <c r="H2457" s="22"/>
      <c r="I2457" s="22" t="s">
        <v>34162</v>
      </c>
      <c r="J2457" s="22">
        <v>1</v>
      </c>
      <c r="K2457" s="22">
        <v>45</v>
      </c>
      <c r="L2457" s="22" t="s">
        <v>60</v>
      </c>
      <c r="M2457" s="22"/>
      <c r="N2457" s="22"/>
      <c r="O2457" s="22"/>
      <c r="P2457" s="22"/>
    </row>
    <row r="2458" spans="1:16" x14ac:dyDescent="0.3">
      <c r="A2458" s="22">
        <f>VLOOKUP(B2458,web_archive!D:D,1,FALSE)</f>
        <v>5405</v>
      </c>
      <c r="B2458" s="22">
        <v>5405</v>
      </c>
      <c r="C2458" s="22" t="s">
        <v>3901</v>
      </c>
      <c r="D2458" s="22">
        <v>20</v>
      </c>
      <c r="E2458" s="22" t="s">
        <v>37385</v>
      </c>
      <c r="F2458" s="22"/>
      <c r="G2458" s="22" t="s">
        <v>37386</v>
      </c>
      <c r="H2458" s="22"/>
      <c r="I2458" s="22" t="s">
        <v>34162</v>
      </c>
      <c r="J2458" s="22">
        <v>0</v>
      </c>
      <c r="K2458" s="22">
        <v>80</v>
      </c>
      <c r="L2458" s="22" t="s">
        <v>24</v>
      </c>
      <c r="M2458" s="22"/>
      <c r="N2458" s="22"/>
      <c r="O2458" s="22"/>
      <c r="P2458" s="22"/>
    </row>
    <row r="2459" spans="1:16" x14ac:dyDescent="0.3">
      <c r="A2459" s="22">
        <f>VLOOKUP(B2459,web_archive!D:D,1,FALSE)</f>
        <v>5406</v>
      </c>
      <c r="B2459" s="22">
        <v>5406</v>
      </c>
      <c r="C2459" s="22" t="s">
        <v>71</v>
      </c>
      <c r="D2459" s="22">
        <v>20</v>
      </c>
      <c r="E2459" s="22" t="s">
        <v>37387</v>
      </c>
      <c r="F2459" s="22"/>
      <c r="G2459" s="22" t="s">
        <v>37388</v>
      </c>
      <c r="H2459" s="22"/>
      <c r="I2459" s="22" t="s">
        <v>34162</v>
      </c>
      <c r="J2459" s="22">
        <v>1</v>
      </c>
      <c r="K2459" s="22">
        <v>0</v>
      </c>
      <c r="L2459" s="22" t="s">
        <v>24</v>
      </c>
      <c r="M2459" s="22"/>
      <c r="N2459" s="22"/>
      <c r="O2459" s="22"/>
      <c r="P2459" s="22"/>
    </row>
    <row r="2460" spans="1:16" x14ac:dyDescent="0.3">
      <c r="A2460" s="22">
        <f>VLOOKUP(B2460,web_archive!D:D,1,FALSE)</f>
        <v>5407</v>
      </c>
      <c r="B2460" s="22">
        <v>5407</v>
      </c>
      <c r="C2460" s="22" t="s">
        <v>37389</v>
      </c>
      <c r="D2460" s="22">
        <v>20</v>
      </c>
      <c r="E2460" s="22" t="s">
        <v>37390</v>
      </c>
      <c r="F2460" s="22"/>
      <c r="G2460" s="22" t="s">
        <v>37391</v>
      </c>
      <c r="H2460" s="22"/>
      <c r="I2460" s="22" t="s">
        <v>34162</v>
      </c>
      <c r="J2460" s="22">
        <v>1</v>
      </c>
      <c r="K2460" s="22">
        <v>0</v>
      </c>
      <c r="L2460" s="22" t="s">
        <v>24</v>
      </c>
      <c r="M2460" s="22"/>
      <c r="N2460" s="22"/>
      <c r="O2460" s="22"/>
      <c r="P2460" s="22"/>
    </row>
    <row r="2461" spans="1:16" x14ac:dyDescent="0.3">
      <c r="A2461" s="22" t="e">
        <f>VLOOKUP(B2461,web_archive!D:D,1,FALSE)</f>
        <v>#N/A</v>
      </c>
      <c r="B2461" s="22">
        <v>5408</v>
      </c>
      <c r="C2461" s="22" t="s">
        <v>14894</v>
      </c>
      <c r="D2461" s="22">
        <v>20</v>
      </c>
      <c r="E2461" s="22" t="s">
        <v>37392</v>
      </c>
      <c r="F2461" s="22"/>
      <c r="G2461" s="22" t="s">
        <v>37393</v>
      </c>
      <c r="H2461" s="22"/>
      <c r="I2461" s="22" t="s">
        <v>34162</v>
      </c>
      <c r="J2461" s="22">
        <v>5</v>
      </c>
      <c r="K2461" s="22">
        <v>0</v>
      </c>
      <c r="L2461" s="22" t="s">
        <v>24</v>
      </c>
      <c r="M2461" s="22"/>
      <c r="N2461" s="22"/>
      <c r="O2461" s="22"/>
      <c r="P2461" s="22"/>
    </row>
    <row r="2462" spans="1:16" x14ac:dyDescent="0.3">
      <c r="A2462" s="22">
        <f>VLOOKUP(B2462,web_archive!D:D,1,FALSE)</f>
        <v>5410</v>
      </c>
      <c r="B2462" s="22">
        <v>5410</v>
      </c>
      <c r="C2462" s="22" t="s">
        <v>37394</v>
      </c>
      <c r="D2462" s="22">
        <v>20</v>
      </c>
      <c r="E2462" s="22" t="s">
        <v>37395</v>
      </c>
      <c r="F2462" s="22"/>
      <c r="G2462" s="22" t="s">
        <v>37396</v>
      </c>
      <c r="H2462" s="22"/>
      <c r="I2462" s="22" t="s">
        <v>35369</v>
      </c>
      <c r="J2462" s="22">
        <v>6</v>
      </c>
      <c r="K2462" s="22">
        <v>0</v>
      </c>
      <c r="L2462" s="22" t="s">
        <v>60</v>
      </c>
      <c r="M2462" s="22"/>
      <c r="N2462" s="22"/>
      <c r="O2462" s="22"/>
      <c r="P2462" s="22"/>
    </row>
    <row r="2463" spans="1:16" x14ac:dyDescent="0.3">
      <c r="A2463" s="22" t="e">
        <f>VLOOKUP(B2463,web_archive!D:D,1,FALSE)</f>
        <v>#N/A</v>
      </c>
      <c r="B2463" s="22">
        <v>5411</v>
      </c>
      <c r="C2463" s="22" t="s">
        <v>14896</v>
      </c>
      <c r="D2463" s="22">
        <v>50</v>
      </c>
      <c r="E2463" s="22" t="s">
        <v>37397</v>
      </c>
      <c r="F2463" s="22"/>
      <c r="G2463" s="22" t="s">
        <v>33664</v>
      </c>
      <c r="H2463" s="22"/>
      <c r="I2463" s="22" t="s">
        <v>34162</v>
      </c>
      <c r="J2463" s="22">
        <v>2</v>
      </c>
      <c r="K2463" s="22">
        <v>0</v>
      </c>
      <c r="L2463" s="22" t="s">
        <v>60</v>
      </c>
      <c r="M2463" s="22"/>
      <c r="N2463" s="22"/>
      <c r="O2463" s="22"/>
      <c r="P2463" s="22"/>
    </row>
    <row r="2464" spans="1:16" x14ac:dyDescent="0.3">
      <c r="A2464" s="22" t="e">
        <f>VLOOKUP(B2464,web_archive!D:D,1,FALSE)</f>
        <v>#N/A</v>
      </c>
      <c r="B2464" s="22">
        <v>5412</v>
      </c>
      <c r="C2464" s="22" t="s">
        <v>14898</v>
      </c>
      <c r="D2464" s="22">
        <v>10</v>
      </c>
      <c r="E2464" s="22" t="s">
        <v>37398</v>
      </c>
      <c r="F2464" s="22"/>
      <c r="G2464" s="22" t="s">
        <v>32712</v>
      </c>
      <c r="H2464" s="22"/>
      <c r="I2464" s="22" t="s">
        <v>34185</v>
      </c>
      <c r="J2464" s="22">
        <v>1</v>
      </c>
      <c r="K2464" s="22">
        <v>0</v>
      </c>
      <c r="L2464" s="22" t="s">
        <v>24</v>
      </c>
      <c r="M2464" s="22"/>
      <c r="N2464" s="22"/>
      <c r="O2464" s="22"/>
      <c r="P2464" s="22"/>
    </row>
    <row r="2465" spans="1:16" x14ac:dyDescent="0.3">
      <c r="A2465" s="22">
        <f>VLOOKUP(B2465,web_archive!D:D,1,FALSE)</f>
        <v>5414</v>
      </c>
      <c r="B2465" s="22">
        <v>5414</v>
      </c>
      <c r="C2465" s="22" t="s">
        <v>1812</v>
      </c>
      <c r="D2465" s="22">
        <v>30</v>
      </c>
      <c r="E2465" s="22" t="s">
        <v>37399</v>
      </c>
      <c r="F2465" s="22"/>
      <c r="G2465" s="22" t="s">
        <v>37400</v>
      </c>
      <c r="H2465" s="22"/>
      <c r="I2465" s="22" t="s">
        <v>34162</v>
      </c>
      <c r="J2465" s="22">
        <v>2</v>
      </c>
      <c r="K2465" s="22">
        <v>0</v>
      </c>
      <c r="L2465" s="22" t="s">
        <v>60</v>
      </c>
      <c r="M2465" s="22"/>
      <c r="N2465" s="22"/>
      <c r="O2465" s="22"/>
      <c r="P2465" s="22"/>
    </row>
    <row r="2466" spans="1:16" x14ac:dyDescent="0.3">
      <c r="A2466" s="22">
        <f>VLOOKUP(B2466,web_archive!D:D,1,FALSE)</f>
        <v>5416</v>
      </c>
      <c r="B2466" s="22">
        <v>5416</v>
      </c>
      <c r="C2466" s="22" t="s">
        <v>884</v>
      </c>
      <c r="D2466" s="22">
        <v>60</v>
      </c>
      <c r="E2466" s="22" t="s">
        <v>37401</v>
      </c>
      <c r="F2466" s="22"/>
      <c r="G2466" s="22" t="s">
        <v>37402</v>
      </c>
      <c r="H2466" s="22"/>
      <c r="I2466" s="22" t="s">
        <v>34162</v>
      </c>
      <c r="J2466" s="22">
        <v>2</v>
      </c>
      <c r="K2466" s="22">
        <v>18</v>
      </c>
      <c r="L2466" s="22" t="s">
        <v>60</v>
      </c>
      <c r="M2466" s="22"/>
      <c r="N2466" s="22"/>
      <c r="O2466" s="22"/>
      <c r="P2466" s="22"/>
    </row>
    <row r="2467" spans="1:16" x14ac:dyDescent="0.3">
      <c r="A2467" s="22">
        <f>VLOOKUP(B2467,web_archive!D:D,1,FALSE)</f>
        <v>5417</v>
      </c>
      <c r="B2467" s="22">
        <v>5417</v>
      </c>
      <c r="C2467" s="22" t="s">
        <v>37403</v>
      </c>
      <c r="D2467" s="22">
        <v>20</v>
      </c>
      <c r="E2467" s="22" t="s">
        <v>37404</v>
      </c>
      <c r="F2467" s="22"/>
      <c r="G2467" s="22" t="s">
        <v>37405</v>
      </c>
      <c r="H2467" s="22"/>
      <c r="I2467" s="22" t="s">
        <v>34162</v>
      </c>
      <c r="J2467" s="22">
        <v>1</v>
      </c>
      <c r="K2467" s="22">
        <v>0</v>
      </c>
      <c r="L2467" s="22" t="s">
        <v>24</v>
      </c>
      <c r="M2467" s="22"/>
      <c r="N2467" s="22"/>
      <c r="O2467" s="22"/>
      <c r="P2467" s="22"/>
    </row>
    <row r="2468" spans="1:16" x14ac:dyDescent="0.3">
      <c r="A2468" s="22">
        <f>VLOOKUP(B2468,web_archive!D:D,1,FALSE)</f>
        <v>5418</v>
      </c>
      <c r="B2468" s="22">
        <v>5418</v>
      </c>
      <c r="C2468" s="22" t="s">
        <v>37406</v>
      </c>
      <c r="D2468" s="22">
        <v>40</v>
      </c>
      <c r="E2468" s="22" t="s">
        <v>37407</v>
      </c>
      <c r="F2468" s="22"/>
      <c r="G2468" s="22" t="s">
        <v>37408</v>
      </c>
      <c r="H2468" s="22"/>
      <c r="I2468" s="22" t="s">
        <v>34162</v>
      </c>
      <c r="J2468" s="22">
        <v>4</v>
      </c>
      <c r="K2468" s="22">
        <v>0</v>
      </c>
      <c r="L2468" s="22" t="s">
        <v>60</v>
      </c>
      <c r="M2468" s="22"/>
      <c r="N2468" s="22"/>
      <c r="O2468" s="22"/>
      <c r="P2468" s="22"/>
    </row>
    <row r="2469" spans="1:16" x14ac:dyDescent="0.3">
      <c r="A2469" s="22" t="e">
        <f>VLOOKUP(B2469,web_archive!D:D,1,FALSE)</f>
        <v>#N/A</v>
      </c>
      <c r="B2469" s="22">
        <v>5419</v>
      </c>
      <c r="C2469" s="22" t="s">
        <v>14904</v>
      </c>
      <c r="D2469" s="22">
        <v>10</v>
      </c>
      <c r="E2469" s="22" t="s">
        <v>37409</v>
      </c>
      <c r="F2469" s="22"/>
      <c r="G2469" s="22" t="s">
        <v>37410</v>
      </c>
      <c r="H2469" s="22"/>
      <c r="I2469" s="22" t="s">
        <v>34185</v>
      </c>
      <c r="J2469" s="22">
        <v>0</v>
      </c>
      <c r="K2469" s="22">
        <v>0</v>
      </c>
      <c r="L2469" s="22" t="s">
        <v>24</v>
      </c>
      <c r="M2469" s="22"/>
      <c r="N2469" s="22"/>
      <c r="O2469" s="22"/>
      <c r="P2469" s="22"/>
    </row>
    <row r="2470" spans="1:16" x14ac:dyDescent="0.3">
      <c r="A2470" s="22" t="e">
        <f>VLOOKUP(B2470,web_archive!D:D,1,FALSE)</f>
        <v>#N/A</v>
      </c>
      <c r="B2470" s="22">
        <v>5420</v>
      </c>
      <c r="C2470" s="22" t="s">
        <v>14906</v>
      </c>
      <c r="D2470" s="22">
        <v>0</v>
      </c>
      <c r="E2470" s="22" t="s">
        <v>37411</v>
      </c>
      <c r="F2470" s="22"/>
      <c r="G2470" s="22" t="s">
        <v>37412</v>
      </c>
      <c r="H2470" s="22"/>
      <c r="I2470" s="22" t="s">
        <v>35369</v>
      </c>
      <c r="J2470" s="22">
        <v>8</v>
      </c>
      <c r="K2470" s="22">
        <v>70</v>
      </c>
      <c r="L2470" s="22" t="s">
        <v>24</v>
      </c>
      <c r="M2470" s="22"/>
      <c r="N2470" s="22"/>
      <c r="O2470" s="22"/>
      <c r="P2470" s="22"/>
    </row>
    <row r="2471" spans="1:16" x14ac:dyDescent="0.3">
      <c r="A2471" s="22">
        <f>VLOOKUP(B2471,web_archive!D:D,1,FALSE)</f>
        <v>5421</v>
      </c>
      <c r="B2471" s="22">
        <v>5421</v>
      </c>
      <c r="C2471" s="22" t="s">
        <v>5420</v>
      </c>
      <c r="D2471" s="22">
        <v>0</v>
      </c>
      <c r="E2471" s="22" t="s">
        <v>37413</v>
      </c>
      <c r="F2471" s="22" t="s">
        <v>37414</v>
      </c>
      <c r="G2471" s="22" t="s">
        <v>37415</v>
      </c>
      <c r="H2471" s="22"/>
      <c r="I2471" s="22" t="s">
        <v>34155</v>
      </c>
      <c r="J2471" s="22">
        <v>0</v>
      </c>
      <c r="K2471" s="22">
        <v>70</v>
      </c>
      <c r="L2471" s="22" t="s">
        <v>24</v>
      </c>
      <c r="M2471" s="22"/>
      <c r="N2471" s="22"/>
      <c r="O2471" s="22"/>
      <c r="P2471" s="22"/>
    </row>
    <row r="2472" spans="1:16" x14ac:dyDescent="0.3">
      <c r="A2472" s="22">
        <f>VLOOKUP(B2472,web_archive!D:D,1,FALSE)</f>
        <v>5422</v>
      </c>
      <c r="B2472" s="22">
        <v>5422</v>
      </c>
      <c r="C2472" s="22" t="s">
        <v>6111</v>
      </c>
      <c r="D2472" s="22">
        <v>7</v>
      </c>
      <c r="E2472" s="22" t="s">
        <v>37416</v>
      </c>
      <c r="F2472" s="22"/>
      <c r="G2472" s="22" t="s">
        <v>37376</v>
      </c>
      <c r="H2472" s="22"/>
      <c r="I2472" s="22" t="s">
        <v>34162</v>
      </c>
      <c r="J2472" s="22">
        <v>0</v>
      </c>
      <c r="K2472" s="22">
        <v>0</v>
      </c>
      <c r="L2472" s="22" t="s">
        <v>24</v>
      </c>
      <c r="M2472" s="22"/>
      <c r="N2472" s="22"/>
      <c r="O2472" s="22"/>
      <c r="P2472" s="22"/>
    </row>
    <row r="2473" spans="1:16" x14ac:dyDescent="0.3">
      <c r="A2473" s="22" t="e">
        <f>VLOOKUP(B2473,web_archive!D:D,1,FALSE)</f>
        <v>#N/A</v>
      </c>
      <c r="B2473" s="22">
        <v>5423</v>
      </c>
      <c r="C2473" s="22" t="s">
        <v>14908</v>
      </c>
      <c r="D2473" s="22">
        <v>25</v>
      </c>
      <c r="E2473" s="22" t="s">
        <v>37417</v>
      </c>
      <c r="F2473" s="22"/>
      <c r="G2473" s="22" t="s">
        <v>37418</v>
      </c>
      <c r="H2473" s="22"/>
      <c r="I2473" s="22" t="s">
        <v>34162</v>
      </c>
      <c r="J2473" s="22">
        <v>5</v>
      </c>
      <c r="K2473" s="22">
        <v>0</v>
      </c>
      <c r="L2473" s="22" t="s">
        <v>24</v>
      </c>
      <c r="M2473" s="22"/>
      <c r="N2473" s="22"/>
      <c r="O2473" s="22"/>
      <c r="P2473" s="22"/>
    </row>
    <row r="2474" spans="1:16" x14ac:dyDescent="0.3">
      <c r="A2474" s="22">
        <f>VLOOKUP(B2474,web_archive!D:D,1,FALSE)</f>
        <v>5424</v>
      </c>
      <c r="B2474" s="22">
        <v>5424</v>
      </c>
      <c r="C2474" s="22" t="s">
        <v>37419</v>
      </c>
      <c r="D2474" s="22">
        <v>10</v>
      </c>
      <c r="E2474" s="22" t="s">
        <v>37420</v>
      </c>
      <c r="F2474" s="22"/>
      <c r="G2474" s="22" t="s">
        <v>32712</v>
      </c>
      <c r="H2474" s="22"/>
      <c r="I2474" s="22" t="s">
        <v>34162</v>
      </c>
      <c r="J2474" s="22">
        <v>2</v>
      </c>
      <c r="K2474" s="22">
        <v>0</v>
      </c>
      <c r="L2474" s="22" t="s">
        <v>60</v>
      </c>
      <c r="M2474" s="22"/>
      <c r="N2474" s="22"/>
      <c r="O2474" s="22"/>
      <c r="P2474" s="22"/>
    </row>
    <row r="2475" spans="1:16" x14ac:dyDescent="0.3">
      <c r="A2475" s="22">
        <f>VLOOKUP(B2475,web_archive!D:D,1,FALSE)</f>
        <v>5425</v>
      </c>
      <c r="B2475" s="22">
        <v>5425</v>
      </c>
      <c r="C2475" s="22" t="s">
        <v>37421</v>
      </c>
      <c r="D2475" s="22">
        <v>10</v>
      </c>
      <c r="E2475" s="22" t="s">
        <v>37422</v>
      </c>
      <c r="F2475" s="22"/>
      <c r="G2475" s="22" t="s">
        <v>32712</v>
      </c>
      <c r="H2475" s="22"/>
      <c r="I2475" s="22" t="s">
        <v>34162</v>
      </c>
      <c r="J2475" s="22">
        <v>2</v>
      </c>
      <c r="K2475" s="22">
        <v>0</v>
      </c>
      <c r="L2475" s="22" t="s">
        <v>60</v>
      </c>
      <c r="M2475" s="22"/>
      <c r="N2475" s="22"/>
      <c r="O2475" s="22"/>
      <c r="P2475" s="22"/>
    </row>
    <row r="2476" spans="1:16" x14ac:dyDescent="0.3">
      <c r="A2476" s="22">
        <f>VLOOKUP(B2476,web_archive!D:D,1,FALSE)</f>
        <v>5426</v>
      </c>
      <c r="B2476" s="22">
        <v>5426</v>
      </c>
      <c r="C2476" s="22" t="s">
        <v>37423</v>
      </c>
      <c r="D2476" s="22">
        <v>10</v>
      </c>
      <c r="E2476" s="22" t="s">
        <v>36658</v>
      </c>
      <c r="F2476" s="22"/>
      <c r="G2476" s="22" t="s">
        <v>34931</v>
      </c>
      <c r="H2476" s="22"/>
      <c r="I2476" s="22" t="s">
        <v>34162</v>
      </c>
      <c r="J2476" s="22">
        <v>2</v>
      </c>
      <c r="K2476" s="22">
        <v>0</v>
      </c>
      <c r="L2476" s="22" t="s">
        <v>60</v>
      </c>
      <c r="M2476" s="22"/>
      <c r="N2476" s="22"/>
      <c r="O2476" s="22"/>
      <c r="P2476" s="22"/>
    </row>
    <row r="2477" spans="1:16" x14ac:dyDescent="0.3">
      <c r="A2477" s="22">
        <f>VLOOKUP(B2477,web_archive!D:D,1,FALSE)</f>
        <v>5427</v>
      </c>
      <c r="B2477" s="22">
        <v>5427</v>
      </c>
      <c r="C2477" s="22" t="s">
        <v>37424</v>
      </c>
      <c r="D2477" s="22">
        <v>10</v>
      </c>
      <c r="E2477" s="22" t="s">
        <v>35381</v>
      </c>
      <c r="F2477" s="22" t="s">
        <v>37425</v>
      </c>
      <c r="G2477" s="22" t="s">
        <v>34301</v>
      </c>
      <c r="H2477" s="22"/>
      <c r="I2477" s="22" t="s">
        <v>34162</v>
      </c>
      <c r="J2477" s="22">
        <v>2</v>
      </c>
      <c r="K2477" s="22">
        <v>0</v>
      </c>
      <c r="L2477" s="22" t="s">
        <v>60</v>
      </c>
      <c r="M2477" s="22"/>
      <c r="N2477" s="22"/>
      <c r="O2477" s="22"/>
      <c r="P2477" s="22"/>
    </row>
    <row r="2478" spans="1:16" x14ac:dyDescent="0.3">
      <c r="A2478" s="22" t="e">
        <f>VLOOKUP(B2478,web_archive!D:D,1,FALSE)</f>
        <v>#N/A</v>
      </c>
      <c r="B2478" s="22">
        <v>5428</v>
      </c>
      <c r="C2478" s="22" t="s">
        <v>37426</v>
      </c>
      <c r="D2478" s="22">
        <v>10</v>
      </c>
      <c r="E2478" s="22" t="s">
        <v>37427</v>
      </c>
      <c r="F2478" s="22"/>
      <c r="G2478" s="22" t="s">
        <v>37428</v>
      </c>
      <c r="H2478" s="22"/>
      <c r="I2478" s="22" t="s">
        <v>35369</v>
      </c>
      <c r="J2478" s="22">
        <v>0</v>
      </c>
      <c r="K2478" s="22">
        <v>0</v>
      </c>
      <c r="L2478" s="22" t="s">
        <v>60</v>
      </c>
      <c r="M2478" s="22"/>
      <c r="N2478" s="22"/>
      <c r="O2478" s="22"/>
      <c r="P2478" s="22"/>
    </row>
    <row r="2479" spans="1:16" x14ac:dyDescent="0.3">
      <c r="A2479" s="22">
        <f>VLOOKUP(B2479,web_archive!D:D,1,FALSE)</f>
        <v>5429</v>
      </c>
      <c r="B2479" s="22">
        <v>5429</v>
      </c>
      <c r="C2479" s="22" t="s">
        <v>37429</v>
      </c>
      <c r="D2479" s="22">
        <v>10</v>
      </c>
      <c r="E2479" s="22" t="s">
        <v>37430</v>
      </c>
      <c r="F2479" s="22"/>
      <c r="G2479" s="22" t="s">
        <v>32712</v>
      </c>
      <c r="H2479" s="22"/>
      <c r="I2479" s="22" t="s">
        <v>34162</v>
      </c>
      <c r="J2479" s="22">
        <v>2</v>
      </c>
      <c r="K2479" s="22">
        <v>0</v>
      </c>
      <c r="L2479" s="22" t="s">
        <v>60</v>
      </c>
      <c r="M2479" s="22"/>
      <c r="N2479" s="22"/>
      <c r="O2479" s="22"/>
      <c r="P2479" s="22"/>
    </row>
    <row r="2480" spans="1:16" x14ac:dyDescent="0.3">
      <c r="A2480" s="22">
        <f>VLOOKUP(B2480,web_archive!D:D,1,FALSE)</f>
        <v>5430</v>
      </c>
      <c r="B2480" s="22">
        <v>5430</v>
      </c>
      <c r="C2480" s="22" t="s">
        <v>8655</v>
      </c>
      <c r="D2480" s="22">
        <v>25</v>
      </c>
      <c r="E2480" s="22" t="s">
        <v>37431</v>
      </c>
      <c r="F2480" s="22" t="s">
        <v>37432</v>
      </c>
      <c r="G2480" s="22" t="s">
        <v>37433</v>
      </c>
      <c r="H2480" s="22"/>
      <c r="I2480" s="22" t="s">
        <v>34162</v>
      </c>
      <c r="J2480" s="22">
        <v>3</v>
      </c>
      <c r="K2480" s="22">
        <v>0</v>
      </c>
      <c r="L2480" s="22" t="s">
        <v>24</v>
      </c>
      <c r="M2480" s="22"/>
      <c r="N2480" s="22"/>
      <c r="O2480" s="22"/>
      <c r="P2480" s="22"/>
    </row>
    <row r="2481" spans="1:16" x14ac:dyDescent="0.3">
      <c r="A2481" s="22">
        <f>VLOOKUP(B2481,web_archive!D:D,1,FALSE)</f>
        <v>5431</v>
      </c>
      <c r="B2481" s="22">
        <v>5431</v>
      </c>
      <c r="C2481" s="22" t="s">
        <v>2122</v>
      </c>
      <c r="D2481" s="22">
        <v>10</v>
      </c>
      <c r="E2481" s="22" t="s">
        <v>37434</v>
      </c>
      <c r="F2481" s="22"/>
      <c r="G2481" s="22" t="s">
        <v>37435</v>
      </c>
      <c r="H2481" s="22"/>
      <c r="I2481" s="22" t="s">
        <v>34162</v>
      </c>
      <c r="J2481" s="22">
        <v>0</v>
      </c>
      <c r="K2481" s="22">
        <v>30</v>
      </c>
      <c r="L2481" s="22" t="s">
        <v>24</v>
      </c>
      <c r="M2481" s="22"/>
      <c r="N2481" s="22"/>
      <c r="O2481" s="22"/>
      <c r="P2481" s="22"/>
    </row>
    <row r="2482" spans="1:16" x14ac:dyDescent="0.3">
      <c r="A2482" s="22">
        <f>VLOOKUP(B2482,web_archive!D:D,1,FALSE)</f>
        <v>5432</v>
      </c>
      <c r="B2482" s="22">
        <v>5432</v>
      </c>
      <c r="C2482" s="22" t="s">
        <v>1557</v>
      </c>
      <c r="D2482" s="22">
        <v>10</v>
      </c>
      <c r="E2482" s="22" t="s">
        <v>37436</v>
      </c>
      <c r="F2482" s="22"/>
      <c r="G2482" s="22" t="s">
        <v>37437</v>
      </c>
      <c r="H2482" s="22"/>
      <c r="I2482" s="22" t="s">
        <v>34162</v>
      </c>
      <c r="J2482" s="22">
        <v>0</v>
      </c>
      <c r="K2482" s="22">
        <v>0</v>
      </c>
      <c r="L2482" s="22" t="s">
        <v>24</v>
      </c>
      <c r="M2482" s="22"/>
      <c r="N2482" s="22"/>
      <c r="O2482" s="22"/>
      <c r="P2482" s="22"/>
    </row>
    <row r="2483" spans="1:16" x14ac:dyDescent="0.3">
      <c r="A2483" s="22">
        <f>VLOOKUP(B2483,web_archive!D:D,1,FALSE)</f>
        <v>5433</v>
      </c>
      <c r="B2483" s="22">
        <v>5433</v>
      </c>
      <c r="C2483" s="22" t="s">
        <v>4686</v>
      </c>
      <c r="D2483" s="22">
        <v>10</v>
      </c>
      <c r="E2483" s="22" t="s">
        <v>37438</v>
      </c>
      <c r="F2483" s="22" t="s">
        <v>37439</v>
      </c>
      <c r="G2483" s="22" t="s">
        <v>32712</v>
      </c>
      <c r="H2483" s="22"/>
      <c r="I2483" s="22" t="s">
        <v>34162</v>
      </c>
      <c r="J2483" s="22">
        <v>0</v>
      </c>
      <c r="K2483" s="22">
        <v>0</v>
      </c>
      <c r="L2483" s="22" t="s">
        <v>24</v>
      </c>
      <c r="M2483" s="22"/>
      <c r="N2483" s="22"/>
      <c r="O2483" s="22"/>
      <c r="P2483" s="22"/>
    </row>
    <row r="2484" spans="1:16" x14ac:dyDescent="0.3">
      <c r="A2484" s="22">
        <f>VLOOKUP(B2484,web_archive!D:D,1,FALSE)</f>
        <v>5434</v>
      </c>
      <c r="B2484" s="22">
        <v>5434</v>
      </c>
      <c r="C2484" s="22" t="s">
        <v>37440</v>
      </c>
      <c r="D2484" s="22">
        <v>10</v>
      </c>
      <c r="E2484" s="22" t="s">
        <v>34567</v>
      </c>
      <c r="F2484" s="22"/>
      <c r="G2484" s="22" t="s">
        <v>32712</v>
      </c>
      <c r="H2484" s="22"/>
      <c r="I2484" s="22" t="s">
        <v>34162</v>
      </c>
      <c r="J2484" s="22">
        <v>2</v>
      </c>
      <c r="K2484" s="22">
        <v>0</v>
      </c>
      <c r="L2484" s="22" t="s">
        <v>60</v>
      </c>
      <c r="M2484" s="22"/>
      <c r="N2484" s="22"/>
      <c r="O2484" s="22"/>
      <c r="P2484" s="22"/>
    </row>
    <row r="2485" spans="1:16" x14ac:dyDescent="0.3">
      <c r="A2485" s="22" t="e">
        <f>VLOOKUP(B2485,web_archive!D:D,1,FALSE)</f>
        <v>#N/A</v>
      </c>
      <c r="B2485" s="22">
        <v>5435</v>
      </c>
      <c r="C2485" s="22" t="s">
        <v>37441</v>
      </c>
      <c r="D2485" s="22">
        <v>10</v>
      </c>
      <c r="E2485" s="22" t="s">
        <v>37442</v>
      </c>
      <c r="F2485" s="22"/>
      <c r="G2485" s="22" t="s">
        <v>37443</v>
      </c>
      <c r="H2485" s="22"/>
      <c r="I2485" s="22" t="s">
        <v>34162</v>
      </c>
      <c r="J2485" s="22">
        <v>1</v>
      </c>
      <c r="K2485" s="22">
        <v>40</v>
      </c>
      <c r="L2485" s="22" t="s">
        <v>60</v>
      </c>
      <c r="M2485" s="22"/>
      <c r="N2485" s="22"/>
      <c r="O2485" s="22"/>
      <c r="P2485" s="22"/>
    </row>
    <row r="2486" spans="1:16" x14ac:dyDescent="0.3">
      <c r="A2486" s="22">
        <f>VLOOKUP(B2486,web_archive!D:D,1,FALSE)</f>
        <v>5436</v>
      </c>
      <c r="B2486" s="22">
        <v>5436</v>
      </c>
      <c r="C2486" s="22" t="s">
        <v>1588</v>
      </c>
      <c r="D2486" s="22">
        <v>20</v>
      </c>
      <c r="E2486" s="22" t="s">
        <v>37444</v>
      </c>
      <c r="F2486" s="22"/>
      <c r="G2486" s="22" t="s">
        <v>37445</v>
      </c>
      <c r="H2486" s="22"/>
      <c r="I2486" s="22" t="s">
        <v>34162</v>
      </c>
      <c r="J2486" s="22">
        <v>1</v>
      </c>
      <c r="K2486" s="22">
        <v>0</v>
      </c>
      <c r="L2486" s="22" t="s">
        <v>60</v>
      </c>
      <c r="M2486" s="22"/>
      <c r="N2486" s="22"/>
      <c r="O2486" s="22"/>
      <c r="P2486" s="22"/>
    </row>
    <row r="2487" spans="1:16" x14ac:dyDescent="0.3">
      <c r="A2487" s="22" t="e">
        <f>VLOOKUP(B2487,web_archive!D:D,1,FALSE)</f>
        <v>#N/A</v>
      </c>
      <c r="B2487" s="22">
        <v>5437</v>
      </c>
      <c r="C2487" s="22" t="s">
        <v>37446</v>
      </c>
      <c r="D2487" s="22">
        <v>20</v>
      </c>
      <c r="E2487" s="22" t="s">
        <v>37447</v>
      </c>
      <c r="F2487" s="22"/>
      <c r="G2487" s="22" t="s">
        <v>37448</v>
      </c>
      <c r="H2487" s="22"/>
      <c r="I2487" s="22" t="s">
        <v>34162</v>
      </c>
      <c r="J2487" s="22">
        <v>1</v>
      </c>
      <c r="K2487" s="22">
        <v>0</v>
      </c>
      <c r="L2487" s="22" t="s">
        <v>60</v>
      </c>
      <c r="M2487" s="22"/>
      <c r="N2487" s="22"/>
      <c r="O2487" s="22"/>
      <c r="P2487" s="22"/>
    </row>
    <row r="2488" spans="1:16" x14ac:dyDescent="0.3">
      <c r="A2488" s="22">
        <f>VLOOKUP(B2488,web_archive!D:D,1,FALSE)</f>
        <v>5438</v>
      </c>
      <c r="B2488" s="22">
        <v>5438</v>
      </c>
      <c r="C2488" s="22" t="s">
        <v>3912</v>
      </c>
      <c r="D2488" s="22">
        <v>10</v>
      </c>
      <c r="E2488" s="22" t="s">
        <v>37449</v>
      </c>
      <c r="F2488" s="22"/>
      <c r="G2488" s="22" t="s">
        <v>34238</v>
      </c>
      <c r="H2488" s="22"/>
      <c r="I2488" s="22" t="s">
        <v>34162</v>
      </c>
      <c r="J2488" s="22">
        <v>1</v>
      </c>
      <c r="K2488" s="22">
        <v>0</v>
      </c>
      <c r="L2488" s="22" t="s">
        <v>24</v>
      </c>
      <c r="M2488" s="22"/>
      <c r="N2488" s="22"/>
      <c r="O2488" s="22"/>
      <c r="P2488" s="22"/>
    </row>
    <row r="2489" spans="1:16" x14ac:dyDescent="0.3">
      <c r="A2489" s="22">
        <f>VLOOKUP(B2489,web_archive!D:D,1,FALSE)</f>
        <v>5439</v>
      </c>
      <c r="B2489" s="22">
        <v>5439</v>
      </c>
      <c r="C2489" s="22" t="s">
        <v>3916</v>
      </c>
      <c r="D2489" s="22">
        <v>10</v>
      </c>
      <c r="E2489" s="22" t="s">
        <v>37449</v>
      </c>
      <c r="F2489" s="22"/>
      <c r="G2489" s="22" t="s">
        <v>34238</v>
      </c>
      <c r="H2489" s="22"/>
      <c r="I2489" s="22" t="s">
        <v>34162</v>
      </c>
      <c r="J2489" s="22">
        <v>1</v>
      </c>
      <c r="K2489" s="22">
        <v>0</v>
      </c>
      <c r="L2489" s="22" t="s">
        <v>24</v>
      </c>
      <c r="M2489" s="22"/>
      <c r="N2489" s="22"/>
      <c r="O2489" s="22"/>
      <c r="P2489" s="22"/>
    </row>
    <row r="2490" spans="1:16" x14ac:dyDescent="0.3">
      <c r="A2490" s="22">
        <f>VLOOKUP(B2490,web_archive!D:D,1,FALSE)</f>
        <v>5440</v>
      </c>
      <c r="B2490" s="22">
        <v>5440</v>
      </c>
      <c r="C2490" s="22" t="s">
        <v>1368</v>
      </c>
      <c r="D2490" s="22">
        <v>10</v>
      </c>
      <c r="E2490" s="22" t="s">
        <v>37449</v>
      </c>
      <c r="F2490" s="22"/>
      <c r="G2490" s="22" t="s">
        <v>34238</v>
      </c>
      <c r="H2490" s="22"/>
      <c r="I2490" s="22" t="s">
        <v>34162</v>
      </c>
      <c r="J2490" s="22">
        <v>1</v>
      </c>
      <c r="K2490" s="22">
        <v>0</v>
      </c>
      <c r="L2490" s="22" t="s">
        <v>24</v>
      </c>
      <c r="M2490" s="22"/>
      <c r="N2490" s="22"/>
      <c r="O2490" s="22"/>
      <c r="P2490" s="22"/>
    </row>
    <row r="2491" spans="1:16" x14ac:dyDescent="0.3">
      <c r="A2491" s="22">
        <f>VLOOKUP(B2491,web_archive!D:D,1,FALSE)</f>
        <v>5441</v>
      </c>
      <c r="B2491" s="22">
        <v>5441</v>
      </c>
      <c r="C2491" s="22" t="s">
        <v>3920</v>
      </c>
      <c r="D2491" s="22">
        <v>10</v>
      </c>
      <c r="E2491" s="22" t="s">
        <v>37449</v>
      </c>
      <c r="F2491" s="22"/>
      <c r="G2491" s="22" t="s">
        <v>34238</v>
      </c>
      <c r="H2491" s="22"/>
      <c r="I2491" s="22" t="s">
        <v>34162</v>
      </c>
      <c r="J2491" s="22">
        <v>1</v>
      </c>
      <c r="K2491" s="22">
        <v>0</v>
      </c>
      <c r="L2491" s="22" t="s">
        <v>24</v>
      </c>
      <c r="M2491" s="22"/>
      <c r="N2491" s="22"/>
      <c r="O2491" s="22"/>
      <c r="P2491" s="22"/>
    </row>
    <row r="2492" spans="1:16" x14ac:dyDescent="0.3">
      <c r="A2492" s="22" t="e">
        <f>VLOOKUP(B2492,web_archive!D:D,1,FALSE)</f>
        <v>#N/A</v>
      </c>
      <c r="B2492" s="22">
        <v>5442</v>
      </c>
      <c r="C2492" s="22" t="s">
        <v>37450</v>
      </c>
      <c r="D2492" s="22">
        <v>10</v>
      </c>
      <c r="E2492" s="22" t="s">
        <v>37451</v>
      </c>
      <c r="F2492" s="22"/>
      <c r="G2492" s="22" t="s">
        <v>37452</v>
      </c>
      <c r="H2492" s="22"/>
      <c r="I2492" s="22" t="s">
        <v>34162</v>
      </c>
      <c r="J2492" s="22">
        <v>3</v>
      </c>
      <c r="K2492" s="22">
        <v>70</v>
      </c>
      <c r="L2492" s="22" t="s">
        <v>60</v>
      </c>
      <c r="M2492" s="22"/>
      <c r="N2492" s="22"/>
      <c r="O2492" s="22"/>
      <c r="P2492" s="22"/>
    </row>
    <row r="2493" spans="1:16" x14ac:dyDescent="0.3">
      <c r="A2493" s="22">
        <f>VLOOKUP(B2493,web_archive!D:D,1,FALSE)</f>
        <v>5443</v>
      </c>
      <c r="B2493" s="22">
        <v>5443</v>
      </c>
      <c r="C2493" s="22" t="s">
        <v>37453</v>
      </c>
      <c r="D2493" s="22">
        <v>60</v>
      </c>
      <c r="E2493" s="22" t="s">
        <v>37454</v>
      </c>
      <c r="F2493" s="22"/>
      <c r="G2493" s="22" t="s">
        <v>37455</v>
      </c>
      <c r="H2493" s="22"/>
      <c r="I2493" s="22" t="s">
        <v>34162</v>
      </c>
      <c r="J2493" s="22">
        <v>3</v>
      </c>
      <c r="K2493" s="22">
        <v>0</v>
      </c>
      <c r="L2493" s="22" t="s">
        <v>60</v>
      </c>
      <c r="M2493" s="22"/>
      <c r="N2493" s="22"/>
      <c r="O2493" s="22"/>
      <c r="P2493" s="22"/>
    </row>
    <row r="2494" spans="1:16" x14ac:dyDescent="0.3">
      <c r="A2494" s="22">
        <f>VLOOKUP(B2494,web_archive!D:D,1,FALSE)</f>
        <v>5444</v>
      </c>
      <c r="B2494" s="22">
        <v>5444</v>
      </c>
      <c r="C2494" s="22" t="s">
        <v>4922</v>
      </c>
      <c r="D2494" s="22">
        <v>10</v>
      </c>
      <c r="E2494" s="22" t="s">
        <v>37456</v>
      </c>
      <c r="F2494" s="22"/>
      <c r="G2494" s="22" t="s">
        <v>37457</v>
      </c>
      <c r="H2494" s="22"/>
      <c r="I2494" s="22" t="s">
        <v>34162</v>
      </c>
      <c r="J2494" s="22">
        <v>0</v>
      </c>
      <c r="K2494" s="22">
        <v>0</v>
      </c>
      <c r="L2494" s="22" t="s">
        <v>60</v>
      </c>
      <c r="M2494" s="22"/>
      <c r="N2494" s="22"/>
      <c r="O2494" s="22"/>
      <c r="P2494" s="22"/>
    </row>
    <row r="2495" spans="1:16" x14ac:dyDescent="0.3">
      <c r="A2495" s="22">
        <f>VLOOKUP(B2495,web_archive!D:D,1,FALSE)</f>
        <v>5445</v>
      </c>
      <c r="B2495" s="22">
        <v>5445</v>
      </c>
      <c r="C2495" s="22" t="s">
        <v>1830</v>
      </c>
      <c r="D2495" s="22">
        <v>10</v>
      </c>
      <c r="E2495" s="22" t="s">
        <v>37458</v>
      </c>
      <c r="F2495" s="22"/>
      <c r="G2495" s="22" t="s">
        <v>37459</v>
      </c>
      <c r="H2495" s="22"/>
      <c r="I2495" s="22" t="s">
        <v>34185</v>
      </c>
      <c r="J2495" s="22">
        <v>0</v>
      </c>
      <c r="K2495" s="22">
        <v>0</v>
      </c>
      <c r="L2495" s="22" t="s">
        <v>60</v>
      </c>
      <c r="M2495" s="22"/>
      <c r="N2495" s="22"/>
      <c r="O2495" s="22"/>
      <c r="P2495" s="22"/>
    </row>
    <row r="2496" spans="1:16" x14ac:dyDescent="0.3">
      <c r="A2496" s="22">
        <f>VLOOKUP(B2496,web_archive!D:D,1,FALSE)</f>
        <v>5446</v>
      </c>
      <c r="B2496" s="22">
        <v>5446</v>
      </c>
      <c r="C2496" s="22" t="s">
        <v>37460</v>
      </c>
      <c r="D2496" s="22">
        <v>20</v>
      </c>
      <c r="E2496" s="22" t="s">
        <v>37461</v>
      </c>
      <c r="F2496" s="22"/>
      <c r="G2496" s="22" t="s">
        <v>37462</v>
      </c>
      <c r="H2496" s="22"/>
      <c r="I2496" s="22" t="s">
        <v>34162</v>
      </c>
      <c r="J2496" s="22">
        <v>0</v>
      </c>
      <c r="K2496" s="22">
        <v>0</v>
      </c>
      <c r="L2496" s="22" t="s">
        <v>60</v>
      </c>
      <c r="M2496" s="22"/>
      <c r="N2496" s="22"/>
      <c r="O2496" s="22"/>
      <c r="P2496" s="22"/>
    </row>
    <row r="2497" spans="1:16" x14ac:dyDescent="0.3">
      <c r="A2497" s="22">
        <f>VLOOKUP(B2497,web_archive!D:D,1,FALSE)</f>
        <v>5447</v>
      </c>
      <c r="B2497" s="22">
        <v>5447</v>
      </c>
      <c r="C2497" s="22" t="s">
        <v>4259</v>
      </c>
      <c r="D2497" s="22">
        <v>50</v>
      </c>
      <c r="E2497" s="22" t="s">
        <v>37463</v>
      </c>
      <c r="F2497" s="22"/>
      <c r="G2497" s="22" t="s">
        <v>37464</v>
      </c>
      <c r="H2497" s="22"/>
      <c r="I2497" s="22" t="s">
        <v>34162</v>
      </c>
      <c r="J2497" s="22">
        <v>3</v>
      </c>
      <c r="K2497" s="22">
        <v>70</v>
      </c>
      <c r="L2497" s="22" t="s">
        <v>60</v>
      </c>
      <c r="M2497" s="22"/>
      <c r="N2497" s="22"/>
      <c r="O2497" s="22"/>
      <c r="P2497" s="22"/>
    </row>
    <row r="2498" spans="1:16" x14ac:dyDescent="0.3">
      <c r="A2498" s="22" t="e">
        <f>VLOOKUP(B2498,web_archive!D:D,1,FALSE)</f>
        <v>#N/A</v>
      </c>
      <c r="B2498" s="22">
        <v>5448</v>
      </c>
      <c r="C2498" s="22" t="s">
        <v>37465</v>
      </c>
      <c r="D2498" s="22">
        <v>30</v>
      </c>
      <c r="E2498" s="22" t="s">
        <v>37466</v>
      </c>
      <c r="F2498" s="22"/>
      <c r="G2498" s="22" t="s">
        <v>32712</v>
      </c>
      <c r="H2498" s="22"/>
      <c r="I2498" s="22" t="s">
        <v>35369</v>
      </c>
      <c r="J2498" s="22">
        <v>0</v>
      </c>
      <c r="K2498" s="22">
        <v>0</v>
      </c>
      <c r="L2498" s="22" t="s">
        <v>60</v>
      </c>
      <c r="M2498" s="22"/>
      <c r="N2498" s="22"/>
      <c r="O2498" s="22"/>
      <c r="P2498" s="22"/>
    </row>
    <row r="2499" spans="1:16" x14ac:dyDescent="0.3">
      <c r="A2499" s="22" t="e">
        <f>VLOOKUP(B2499,web_archive!D:D,1,FALSE)</f>
        <v>#N/A</v>
      </c>
      <c r="B2499" s="22">
        <v>5449</v>
      </c>
      <c r="C2499" s="22" t="s">
        <v>37467</v>
      </c>
      <c r="D2499" s="22">
        <v>30</v>
      </c>
      <c r="E2499" s="22" t="s">
        <v>37466</v>
      </c>
      <c r="F2499" s="22"/>
      <c r="G2499" s="22" t="s">
        <v>32712</v>
      </c>
      <c r="H2499" s="22"/>
      <c r="I2499" s="22" t="s">
        <v>35369</v>
      </c>
      <c r="J2499" s="22">
        <v>0</v>
      </c>
      <c r="K2499" s="22">
        <v>0</v>
      </c>
      <c r="L2499" s="22" t="s">
        <v>60</v>
      </c>
      <c r="M2499" s="22"/>
      <c r="N2499" s="22"/>
      <c r="O2499" s="22"/>
      <c r="P2499" s="22"/>
    </row>
    <row r="2500" spans="1:16" x14ac:dyDescent="0.3">
      <c r="A2500" s="22">
        <f>VLOOKUP(B2500,web_archive!D:D,1,FALSE)</f>
        <v>5450</v>
      </c>
      <c r="B2500" s="22">
        <v>5450</v>
      </c>
      <c r="C2500" s="22" t="s">
        <v>9767</v>
      </c>
      <c r="D2500" s="22">
        <v>100</v>
      </c>
      <c r="E2500" s="22" t="s">
        <v>37468</v>
      </c>
      <c r="F2500" s="22"/>
      <c r="G2500" s="22" t="s">
        <v>32712</v>
      </c>
      <c r="H2500" s="22"/>
      <c r="I2500" s="22" t="s">
        <v>34162</v>
      </c>
      <c r="J2500" s="22">
        <v>0</v>
      </c>
      <c r="K2500" s="22">
        <v>20</v>
      </c>
      <c r="L2500" s="22" t="s">
        <v>60</v>
      </c>
      <c r="M2500" s="22"/>
      <c r="N2500" s="22"/>
      <c r="O2500" s="22"/>
      <c r="P2500" s="22"/>
    </row>
    <row r="2501" spans="1:16" x14ac:dyDescent="0.3">
      <c r="A2501" s="22">
        <f>VLOOKUP(B2501,web_archive!D:D,1,FALSE)</f>
        <v>5451</v>
      </c>
      <c r="B2501" s="22">
        <v>5451</v>
      </c>
      <c r="C2501" s="22" t="s">
        <v>37469</v>
      </c>
      <c r="D2501" s="22">
        <v>250</v>
      </c>
      <c r="E2501" s="22" t="s">
        <v>37470</v>
      </c>
      <c r="F2501" s="22"/>
      <c r="G2501" s="22" t="s">
        <v>37471</v>
      </c>
      <c r="H2501" s="22"/>
      <c r="I2501" s="22" t="s">
        <v>34162</v>
      </c>
      <c r="J2501" s="22">
        <v>7</v>
      </c>
      <c r="K2501" s="22">
        <v>0</v>
      </c>
      <c r="L2501" s="22" t="s">
        <v>24</v>
      </c>
      <c r="M2501" s="22"/>
      <c r="N2501" s="22"/>
      <c r="O2501" s="22"/>
      <c r="P2501" s="22"/>
    </row>
    <row r="2502" spans="1:16" x14ac:dyDescent="0.3">
      <c r="A2502" s="22" t="e">
        <f>VLOOKUP(B2502,web_archive!D:D,1,FALSE)</f>
        <v>#N/A</v>
      </c>
      <c r="B2502" s="22">
        <v>5452</v>
      </c>
      <c r="C2502" s="22" t="s">
        <v>14926</v>
      </c>
      <c r="D2502" s="22">
        <v>250</v>
      </c>
      <c r="E2502" s="22" t="s">
        <v>37472</v>
      </c>
      <c r="F2502" s="22"/>
      <c r="G2502" s="22" t="s">
        <v>37473</v>
      </c>
      <c r="H2502" s="22"/>
      <c r="I2502" s="22" t="s">
        <v>34162</v>
      </c>
      <c r="J2502" s="22">
        <v>5</v>
      </c>
      <c r="K2502" s="22">
        <v>0</v>
      </c>
      <c r="L2502" s="22" t="s">
        <v>24</v>
      </c>
      <c r="M2502" s="22"/>
      <c r="N2502" s="22"/>
      <c r="O2502" s="22"/>
      <c r="P2502" s="22"/>
    </row>
    <row r="2503" spans="1:16" x14ac:dyDescent="0.3">
      <c r="A2503" s="22" t="e">
        <f>VLOOKUP(B2503,web_archive!D:D,1,FALSE)</f>
        <v>#N/A</v>
      </c>
      <c r="B2503" s="22">
        <v>5453</v>
      </c>
      <c r="C2503" s="22" t="s">
        <v>14928</v>
      </c>
      <c r="D2503" s="22">
        <v>250</v>
      </c>
      <c r="E2503" s="22" t="s">
        <v>37474</v>
      </c>
      <c r="F2503" s="22"/>
      <c r="G2503" s="22" t="s">
        <v>37475</v>
      </c>
      <c r="H2503" s="22"/>
      <c r="I2503" s="22" t="s">
        <v>34162</v>
      </c>
      <c r="J2503" s="22">
        <v>0</v>
      </c>
      <c r="K2503" s="22">
        <v>0</v>
      </c>
      <c r="L2503" s="22" t="s">
        <v>24</v>
      </c>
      <c r="M2503" s="22"/>
      <c r="N2503" s="22"/>
      <c r="O2503" s="22"/>
      <c r="P2503" s="22"/>
    </row>
    <row r="2504" spans="1:16" x14ac:dyDescent="0.3">
      <c r="A2504" s="22" t="e">
        <f>VLOOKUP(B2504,web_archive!D:D,1,FALSE)</f>
        <v>#N/A</v>
      </c>
      <c r="B2504" s="22">
        <v>5455</v>
      </c>
      <c r="C2504" s="22" t="s">
        <v>37476</v>
      </c>
      <c r="D2504" s="22">
        <v>50</v>
      </c>
      <c r="E2504" s="22" t="s">
        <v>37477</v>
      </c>
      <c r="F2504" s="22"/>
      <c r="G2504" s="22" t="s">
        <v>37478</v>
      </c>
      <c r="H2504" s="22"/>
      <c r="I2504" s="22" t="s">
        <v>34162</v>
      </c>
      <c r="J2504" s="22">
        <v>1</v>
      </c>
      <c r="K2504" s="22">
        <v>0</v>
      </c>
      <c r="L2504" s="22" t="s">
        <v>60</v>
      </c>
      <c r="M2504" s="22"/>
      <c r="N2504" s="22"/>
      <c r="O2504" s="22"/>
      <c r="P2504" s="22"/>
    </row>
    <row r="2505" spans="1:16" x14ac:dyDescent="0.3">
      <c r="A2505" s="22" t="e">
        <f>VLOOKUP(B2505,web_archive!D:D,1,FALSE)</f>
        <v>#N/A</v>
      </c>
      <c r="B2505" s="22">
        <v>5456</v>
      </c>
      <c r="C2505" s="22" t="s">
        <v>37479</v>
      </c>
      <c r="D2505" s="22">
        <v>20</v>
      </c>
      <c r="E2505" s="22" t="s">
        <v>37480</v>
      </c>
      <c r="F2505" s="22"/>
      <c r="G2505" s="22" t="s">
        <v>37481</v>
      </c>
      <c r="H2505" s="22"/>
      <c r="I2505" s="22" t="s">
        <v>34162</v>
      </c>
      <c r="J2505" s="22">
        <v>0</v>
      </c>
      <c r="K2505" s="22">
        <v>0</v>
      </c>
      <c r="L2505" s="22" t="s">
        <v>60</v>
      </c>
      <c r="M2505" s="22"/>
      <c r="N2505" s="22"/>
      <c r="O2505" s="22"/>
      <c r="P2505" s="22"/>
    </row>
    <row r="2506" spans="1:16" x14ac:dyDescent="0.3">
      <c r="A2506" s="22">
        <f>VLOOKUP(B2506,web_archive!D:D,1,FALSE)</f>
        <v>5457</v>
      </c>
      <c r="B2506" s="22">
        <v>5457</v>
      </c>
      <c r="C2506" s="22" t="s">
        <v>37482</v>
      </c>
      <c r="D2506" s="22">
        <v>30</v>
      </c>
      <c r="E2506" s="22" t="s">
        <v>37483</v>
      </c>
      <c r="F2506" s="22"/>
      <c r="G2506" s="22" t="s">
        <v>35307</v>
      </c>
      <c r="H2506" s="22"/>
      <c r="I2506" s="22" t="s">
        <v>34162</v>
      </c>
      <c r="J2506" s="22">
        <v>2</v>
      </c>
      <c r="K2506" s="22">
        <v>0</v>
      </c>
      <c r="L2506" s="22" t="s">
        <v>60</v>
      </c>
      <c r="M2506" s="22"/>
      <c r="N2506" s="22"/>
      <c r="O2506" s="22"/>
      <c r="P2506" s="22"/>
    </row>
    <row r="2507" spans="1:16" x14ac:dyDescent="0.3">
      <c r="A2507" s="22" t="e">
        <f>VLOOKUP(B2507,web_archive!D:D,1,FALSE)</f>
        <v>#N/A</v>
      </c>
      <c r="B2507" s="22">
        <v>5459</v>
      </c>
      <c r="C2507" s="22" t="s">
        <v>3254</v>
      </c>
      <c r="D2507" s="22">
        <v>10</v>
      </c>
      <c r="E2507" s="22" t="s">
        <v>37484</v>
      </c>
      <c r="F2507" s="22"/>
      <c r="G2507" s="22" t="s">
        <v>36999</v>
      </c>
      <c r="H2507" s="22"/>
      <c r="I2507" s="22" t="s">
        <v>34162</v>
      </c>
      <c r="J2507" s="22">
        <v>1</v>
      </c>
      <c r="K2507" s="22">
        <v>60</v>
      </c>
      <c r="L2507" s="22" t="s">
        <v>60</v>
      </c>
      <c r="M2507" s="22"/>
      <c r="N2507" s="22"/>
      <c r="O2507" s="22"/>
      <c r="P2507" s="22"/>
    </row>
    <row r="2508" spans="1:16" x14ac:dyDescent="0.3">
      <c r="A2508" s="22" t="e">
        <f>VLOOKUP(B2508,web_archive!D:D,1,FALSE)</f>
        <v>#N/A</v>
      </c>
      <c r="B2508" s="22">
        <v>5460</v>
      </c>
      <c r="C2508" s="22" t="s">
        <v>14936</v>
      </c>
      <c r="D2508" s="22">
        <v>100</v>
      </c>
      <c r="E2508" s="22" t="s">
        <v>37485</v>
      </c>
      <c r="F2508" s="22"/>
      <c r="G2508" s="22" t="s">
        <v>37486</v>
      </c>
      <c r="H2508" s="22"/>
      <c r="I2508" s="22" t="s">
        <v>34162</v>
      </c>
      <c r="J2508" s="22">
        <v>7</v>
      </c>
      <c r="K2508" s="22">
        <v>60</v>
      </c>
      <c r="L2508" s="22" t="s">
        <v>60</v>
      </c>
      <c r="M2508" s="22"/>
      <c r="N2508" s="22"/>
      <c r="O2508" s="22"/>
      <c r="P2508" s="22"/>
    </row>
    <row r="2509" spans="1:16" x14ac:dyDescent="0.3">
      <c r="A2509" s="22" t="e">
        <f>VLOOKUP(B2509,web_archive!D:D,1,FALSE)</f>
        <v>#N/A</v>
      </c>
      <c r="B2509" s="22">
        <v>5461</v>
      </c>
      <c r="C2509" s="22" t="s">
        <v>14938</v>
      </c>
      <c r="D2509" s="22">
        <v>30</v>
      </c>
      <c r="E2509" s="22" t="s">
        <v>37487</v>
      </c>
      <c r="F2509" s="22"/>
      <c r="G2509" s="22" t="s">
        <v>37488</v>
      </c>
      <c r="H2509" s="22"/>
      <c r="I2509" s="22" t="s">
        <v>35369</v>
      </c>
      <c r="J2509" s="22">
        <v>1</v>
      </c>
      <c r="K2509" s="22">
        <v>50</v>
      </c>
      <c r="L2509" s="22" t="s">
        <v>60</v>
      </c>
      <c r="M2509" s="22"/>
      <c r="N2509" s="22"/>
      <c r="O2509" s="22"/>
      <c r="P2509" s="22"/>
    </row>
    <row r="2510" spans="1:16" x14ac:dyDescent="0.3">
      <c r="A2510" s="22" t="e">
        <f>VLOOKUP(B2510,web_archive!D:D,1,FALSE)</f>
        <v>#N/A</v>
      </c>
      <c r="B2510" s="22">
        <v>5462</v>
      </c>
      <c r="C2510" s="22" t="s">
        <v>14940</v>
      </c>
      <c r="D2510" s="22">
        <v>10</v>
      </c>
      <c r="E2510" s="22" t="s">
        <v>37489</v>
      </c>
      <c r="F2510" s="22"/>
      <c r="G2510" s="22" t="s">
        <v>37490</v>
      </c>
      <c r="H2510" s="22"/>
      <c r="I2510" s="22" t="s">
        <v>34185</v>
      </c>
      <c r="J2510" s="22">
        <v>1</v>
      </c>
      <c r="K2510" s="22">
        <v>90</v>
      </c>
      <c r="L2510" s="22" t="s">
        <v>60</v>
      </c>
      <c r="M2510" s="22"/>
      <c r="N2510" s="22"/>
      <c r="O2510" s="22"/>
      <c r="P2510" s="22"/>
    </row>
    <row r="2511" spans="1:16" x14ac:dyDescent="0.3">
      <c r="A2511" s="22" t="e">
        <f>VLOOKUP(B2511,web_archive!D:D,1,FALSE)</f>
        <v>#N/A</v>
      </c>
      <c r="B2511" s="22">
        <v>5463</v>
      </c>
      <c r="C2511" s="22" t="s">
        <v>14942</v>
      </c>
      <c r="D2511" s="22">
        <v>10</v>
      </c>
      <c r="E2511" s="22" t="s">
        <v>37491</v>
      </c>
      <c r="F2511" s="22"/>
      <c r="G2511" s="22" t="s">
        <v>37492</v>
      </c>
      <c r="H2511" s="22"/>
      <c r="I2511" s="22" t="s">
        <v>34185</v>
      </c>
      <c r="J2511" s="22">
        <v>1</v>
      </c>
      <c r="K2511" s="22">
        <v>90</v>
      </c>
      <c r="L2511" s="22" t="s">
        <v>60</v>
      </c>
      <c r="M2511" s="22"/>
      <c r="N2511" s="22"/>
      <c r="O2511" s="22"/>
      <c r="P2511" s="22"/>
    </row>
    <row r="2512" spans="1:16" x14ac:dyDescent="0.3">
      <c r="A2512" s="22">
        <f>VLOOKUP(B2512,web_archive!D:D,1,FALSE)</f>
        <v>5464</v>
      </c>
      <c r="B2512" s="22">
        <v>5464</v>
      </c>
      <c r="C2512" s="22" t="s">
        <v>10973</v>
      </c>
      <c r="D2512" s="22">
        <v>0</v>
      </c>
      <c r="E2512" s="22" t="s">
        <v>37493</v>
      </c>
      <c r="F2512" s="22" t="s">
        <v>37494</v>
      </c>
      <c r="G2512" s="22" t="s">
        <v>37495</v>
      </c>
      <c r="H2512" s="22"/>
      <c r="I2512" s="22" t="s">
        <v>34162</v>
      </c>
      <c r="J2512" s="22">
        <v>1</v>
      </c>
      <c r="K2512" s="22">
        <v>0</v>
      </c>
      <c r="L2512" s="22" t="s">
        <v>24</v>
      </c>
      <c r="M2512" s="22"/>
      <c r="N2512" s="22"/>
      <c r="O2512" s="22"/>
      <c r="P2512" s="22"/>
    </row>
    <row r="2513" spans="1:16" x14ac:dyDescent="0.3">
      <c r="A2513" s="22">
        <f>VLOOKUP(B2513,web_archive!D:D,1,FALSE)</f>
        <v>5465</v>
      </c>
      <c r="B2513" s="22">
        <v>5465</v>
      </c>
      <c r="C2513" s="22" t="s">
        <v>37496</v>
      </c>
      <c r="D2513" s="22">
        <v>50</v>
      </c>
      <c r="E2513" s="22" t="s">
        <v>37497</v>
      </c>
      <c r="F2513" s="22"/>
      <c r="G2513" s="22" t="s">
        <v>37498</v>
      </c>
      <c r="H2513" s="22"/>
      <c r="I2513" s="22" t="s">
        <v>34162</v>
      </c>
      <c r="J2513" s="22">
        <v>3</v>
      </c>
      <c r="K2513" s="22">
        <v>40</v>
      </c>
      <c r="L2513" s="22" t="s">
        <v>60</v>
      </c>
      <c r="M2513" s="22"/>
      <c r="N2513" s="22"/>
      <c r="O2513" s="22"/>
      <c r="P2513" s="22"/>
    </row>
    <row r="2514" spans="1:16" x14ac:dyDescent="0.3">
      <c r="A2514" s="22">
        <f>VLOOKUP(B2514,web_archive!D:D,1,FALSE)</f>
        <v>5466</v>
      </c>
      <c r="B2514" s="22">
        <v>5466</v>
      </c>
      <c r="C2514" s="22" t="s">
        <v>10741</v>
      </c>
      <c r="D2514" s="22">
        <v>10</v>
      </c>
      <c r="E2514" s="22" t="s">
        <v>37499</v>
      </c>
      <c r="F2514" s="22"/>
      <c r="G2514" s="22" t="s">
        <v>37500</v>
      </c>
      <c r="H2514" s="22"/>
      <c r="I2514" s="22" t="s">
        <v>34162</v>
      </c>
      <c r="J2514" s="22">
        <v>2</v>
      </c>
      <c r="K2514" s="22">
        <v>30</v>
      </c>
      <c r="L2514" s="22" t="s">
        <v>60</v>
      </c>
      <c r="M2514" s="22"/>
      <c r="N2514" s="22"/>
      <c r="O2514" s="22"/>
      <c r="P2514" s="22"/>
    </row>
    <row r="2515" spans="1:16" x14ac:dyDescent="0.3">
      <c r="A2515" s="22">
        <f>VLOOKUP(B2515,web_archive!D:D,1,FALSE)</f>
        <v>5467</v>
      </c>
      <c r="B2515" s="22">
        <v>5467</v>
      </c>
      <c r="C2515" s="22" t="s">
        <v>37501</v>
      </c>
      <c r="D2515" s="22">
        <v>20</v>
      </c>
      <c r="E2515" s="22" t="s">
        <v>37502</v>
      </c>
      <c r="F2515" s="22"/>
      <c r="G2515" s="22" t="s">
        <v>37503</v>
      </c>
      <c r="H2515" s="22"/>
      <c r="I2515" s="22" t="s">
        <v>34162</v>
      </c>
      <c r="J2515" s="22">
        <v>5</v>
      </c>
      <c r="K2515" s="22">
        <v>50</v>
      </c>
      <c r="L2515" s="22" t="s">
        <v>60</v>
      </c>
      <c r="M2515" s="22"/>
      <c r="N2515" s="22"/>
      <c r="O2515" s="22"/>
      <c r="P2515" s="22"/>
    </row>
    <row r="2516" spans="1:16" x14ac:dyDescent="0.3">
      <c r="A2516" s="22">
        <f>VLOOKUP(B2516,web_archive!D:D,1,FALSE)</f>
        <v>5469</v>
      </c>
      <c r="B2516" s="22">
        <v>5469</v>
      </c>
      <c r="C2516" s="22" t="s">
        <v>37504</v>
      </c>
      <c r="D2516" s="22">
        <v>30</v>
      </c>
      <c r="E2516" s="22" t="s">
        <v>37505</v>
      </c>
      <c r="F2516" s="22"/>
      <c r="G2516" s="22" t="s">
        <v>37506</v>
      </c>
      <c r="H2516" s="22"/>
      <c r="I2516" s="22" t="s">
        <v>34162</v>
      </c>
      <c r="J2516" s="22">
        <v>2</v>
      </c>
      <c r="K2516" s="22">
        <v>30</v>
      </c>
      <c r="L2516" s="22" t="s">
        <v>60</v>
      </c>
      <c r="M2516" s="22"/>
      <c r="N2516" s="22"/>
      <c r="O2516" s="22"/>
      <c r="P2516" s="22"/>
    </row>
    <row r="2517" spans="1:16" x14ac:dyDescent="0.3">
      <c r="A2517" s="22">
        <f>VLOOKUP(B2517,web_archive!D:D,1,FALSE)</f>
        <v>5470</v>
      </c>
      <c r="B2517" s="22">
        <v>5470</v>
      </c>
      <c r="C2517" s="22" t="s">
        <v>3771</v>
      </c>
      <c r="D2517" s="22">
        <v>10</v>
      </c>
      <c r="E2517" s="22" t="s">
        <v>37507</v>
      </c>
      <c r="F2517" s="22"/>
      <c r="G2517" s="22" t="s">
        <v>37508</v>
      </c>
      <c r="H2517" s="22"/>
      <c r="I2517" s="22" t="s">
        <v>34155</v>
      </c>
      <c r="J2517" s="22">
        <v>1</v>
      </c>
      <c r="K2517" s="22">
        <v>50</v>
      </c>
      <c r="L2517" s="22" t="s">
        <v>60</v>
      </c>
      <c r="M2517" s="22"/>
      <c r="N2517" s="22"/>
      <c r="O2517" s="22"/>
      <c r="P2517" s="22"/>
    </row>
    <row r="2518" spans="1:16" x14ac:dyDescent="0.3">
      <c r="A2518" s="22">
        <f>VLOOKUP(B2518,web_archive!D:D,1,FALSE)</f>
        <v>5471</v>
      </c>
      <c r="B2518" s="22">
        <v>5471</v>
      </c>
      <c r="C2518" s="22" t="s">
        <v>37509</v>
      </c>
      <c r="D2518" s="22">
        <v>80</v>
      </c>
      <c r="E2518" s="22" t="s">
        <v>37510</v>
      </c>
      <c r="F2518" s="22"/>
      <c r="G2518" s="22" t="s">
        <v>37511</v>
      </c>
      <c r="H2518" s="22"/>
      <c r="I2518" s="22" t="s">
        <v>34162</v>
      </c>
      <c r="J2518" s="22">
        <v>1</v>
      </c>
      <c r="K2518" s="22">
        <v>50</v>
      </c>
      <c r="L2518" s="22" t="s">
        <v>60</v>
      </c>
      <c r="M2518" s="22"/>
      <c r="N2518" s="22"/>
      <c r="O2518" s="22"/>
      <c r="P2518" s="22"/>
    </row>
    <row r="2519" spans="1:16" x14ac:dyDescent="0.3">
      <c r="A2519" s="22">
        <f>VLOOKUP(B2519,web_archive!D:D,1,FALSE)</f>
        <v>5472</v>
      </c>
      <c r="B2519" s="22">
        <v>5472</v>
      </c>
      <c r="C2519" s="22" t="s">
        <v>8275</v>
      </c>
      <c r="D2519" s="22">
        <v>10</v>
      </c>
      <c r="E2519" s="22" t="s">
        <v>37512</v>
      </c>
      <c r="F2519" s="22"/>
      <c r="G2519" s="22" t="s">
        <v>37513</v>
      </c>
      <c r="H2519" s="22"/>
      <c r="I2519" s="22" t="s">
        <v>34162</v>
      </c>
      <c r="J2519" s="22">
        <v>0</v>
      </c>
      <c r="K2519" s="22">
        <v>0</v>
      </c>
      <c r="L2519" s="22" t="s">
        <v>60</v>
      </c>
      <c r="M2519" s="22"/>
      <c r="N2519" s="22"/>
      <c r="O2519" s="22"/>
      <c r="P2519" s="22"/>
    </row>
    <row r="2520" spans="1:16" x14ac:dyDescent="0.3">
      <c r="A2520" s="22">
        <f>VLOOKUP(B2520,web_archive!D:D,1,FALSE)</f>
        <v>5473</v>
      </c>
      <c r="B2520" s="22">
        <v>5473</v>
      </c>
      <c r="C2520" s="22" t="s">
        <v>4171</v>
      </c>
      <c r="D2520" s="22">
        <v>50</v>
      </c>
      <c r="E2520" s="22" t="s">
        <v>37514</v>
      </c>
      <c r="F2520" s="22" t="s">
        <v>35461</v>
      </c>
      <c r="G2520" s="22" t="s">
        <v>37515</v>
      </c>
      <c r="H2520" s="22"/>
      <c r="I2520" s="22" t="s">
        <v>34162</v>
      </c>
      <c r="J2520" s="22">
        <v>4</v>
      </c>
      <c r="K2520" s="22">
        <v>30</v>
      </c>
      <c r="L2520" s="22" t="s">
        <v>60</v>
      </c>
      <c r="M2520" s="22"/>
      <c r="N2520" s="22"/>
      <c r="O2520" s="22"/>
      <c r="P2520" s="22"/>
    </row>
    <row r="2521" spans="1:16" x14ac:dyDescent="0.3">
      <c r="A2521" s="22">
        <f>VLOOKUP(B2521,web_archive!D:D,1,FALSE)</f>
        <v>5474</v>
      </c>
      <c r="B2521" s="22">
        <v>5474</v>
      </c>
      <c r="C2521" s="22" t="s">
        <v>7119</v>
      </c>
      <c r="D2521" s="22">
        <v>70</v>
      </c>
      <c r="E2521" s="22" t="s">
        <v>37516</v>
      </c>
      <c r="F2521" s="22"/>
      <c r="G2521" s="22" t="s">
        <v>32712</v>
      </c>
      <c r="H2521" s="22"/>
      <c r="I2521" s="22" t="s">
        <v>34162</v>
      </c>
      <c r="J2521" s="22">
        <v>2</v>
      </c>
      <c r="K2521" s="22">
        <v>10</v>
      </c>
      <c r="L2521" s="22" t="s">
        <v>60</v>
      </c>
      <c r="M2521" s="22"/>
      <c r="N2521" s="22"/>
      <c r="O2521" s="22"/>
      <c r="P2521" s="22"/>
    </row>
    <row r="2522" spans="1:16" x14ac:dyDescent="0.3">
      <c r="A2522" s="22">
        <f>VLOOKUP(B2522,web_archive!D:D,1,FALSE)</f>
        <v>5475</v>
      </c>
      <c r="B2522" s="22">
        <v>5475</v>
      </c>
      <c r="C2522" s="22" t="s">
        <v>2669</v>
      </c>
      <c r="D2522" s="22">
        <v>10</v>
      </c>
      <c r="E2522" s="22" t="s">
        <v>37517</v>
      </c>
      <c r="F2522" s="22"/>
      <c r="G2522" s="22" t="s">
        <v>32712</v>
      </c>
      <c r="H2522" s="22"/>
      <c r="I2522" s="22" t="s">
        <v>34297</v>
      </c>
      <c r="J2522" s="22">
        <v>1</v>
      </c>
      <c r="K2522" s="22">
        <v>0</v>
      </c>
      <c r="L2522" s="22" t="s">
        <v>60</v>
      </c>
      <c r="M2522" s="22"/>
      <c r="N2522" s="22"/>
      <c r="O2522" s="22"/>
      <c r="P2522" s="22"/>
    </row>
    <row r="2523" spans="1:16" x14ac:dyDescent="0.3">
      <c r="A2523" s="22">
        <f>VLOOKUP(B2523,web_archive!D:D,1,FALSE)</f>
        <v>5476</v>
      </c>
      <c r="B2523" s="22">
        <v>5476</v>
      </c>
      <c r="C2523" s="22" t="s">
        <v>4930</v>
      </c>
      <c r="D2523" s="22">
        <v>80</v>
      </c>
      <c r="E2523" s="22" t="s">
        <v>37518</v>
      </c>
      <c r="F2523" s="22"/>
      <c r="G2523" s="22" t="s">
        <v>37519</v>
      </c>
      <c r="H2523" s="22"/>
      <c r="I2523" s="22" t="s">
        <v>34195</v>
      </c>
      <c r="J2523" s="22">
        <v>2</v>
      </c>
      <c r="K2523" s="22">
        <v>30</v>
      </c>
      <c r="L2523" s="22" t="s">
        <v>60</v>
      </c>
      <c r="M2523" s="22"/>
      <c r="N2523" s="22"/>
      <c r="O2523" s="22"/>
      <c r="P2523" s="22"/>
    </row>
    <row r="2524" spans="1:16" x14ac:dyDescent="0.3">
      <c r="A2524" s="22">
        <f>VLOOKUP(B2524,web_archive!D:D,1,FALSE)</f>
        <v>5477</v>
      </c>
      <c r="B2524" s="22">
        <v>5477</v>
      </c>
      <c r="C2524" s="22" t="s">
        <v>37520</v>
      </c>
      <c r="D2524" s="22">
        <v>10</v>
      </c>
      <c r="E2524" s="22" t="s">
        <v>37521</v>
      </c>
      <c r="F2524" s="22"/>
      <c r="G2524" s="22" t="s">
        <v>37522</v>
      </c>
      <c r="H2524" s="22"/>
      <c r="I2524" s="22" t="s">
        <v>34162</v>
      </c>
      <c r="J2524" s="22">
        <v>1</v>
      </c>
      <c r="K2524" s="22">
        <v>30</v>
      </c>
      <c r="L2524" s="22" t="s">
        <v>60</v>
      </c>
      <c r="M2524" s="22"/>
      <c r="N2524" s="22"/>
      <c r="O2524" s="22"/>
      <c r="P2524" s="22"/>
    </row>
    <row r="2525" spans="1:16" x14ac:dyDescent="0.3">
      <c r="A2525" s="22">
        <f>VLOOKUP(B2525,web_archive!D:D,1,FALSE)</f>
        <v>5478</v>
      </c>
      <c r="B2525" s="22">
        <v>5478</v>
      </c>
      <c r="C2525" s="22" t="s">
        <v>37523</v>
      </c>
      <c r="D2525" s="22">
        <v>50</v>
      </c>
      <c r="E2525" s="22" t="s">
        <v>37524</v>
      </c>
      <c r="F2525" s="22"/>
      <c r="G2525" s="22" t="s">
        <v>37525</v>
      </c>
      <c r="H2525" s="22"/>
      <c r="I2525" s="22" t="s">
        <v>34162</v>
      </c>
      <c r="J2525" s="22">
        <v>3</v>
      </c>
      <c r="K2525" s="22">
        <v>0</v>
      </c>
      <c r="L2525" s="22" t="s">
        <v>60</v>
      </c>
      <c r="M2525" s="22"/>
      <c r="N2525" s="22"/>
      <c r="O2525" s="22"/>
      <c r="P2525" s="22"/>
    </row>
    <row r="2526" spans="1:16" x14ac:dyDescent="0.3">
      <c r="A2526" s="22">
        <f>VLOOKUP(B2526,web_archive!D:D,1,FALSE)</f>
        <v>5479</v>
      </c>
      <c r="B2526" s="22">
        <v>5479</v>
      </c>
      <c r="C2526" s="22" t="s">
        <v>8908</v>
      </c>
      <c r="D2526" s="22">
        <v>30</v>
      </c>
      <c r="E2526" s="22" t="s">
        <v>37526</v>
      </c>
      <c r="F2526" s="22"/>
      <c r="G2526" s="22" t="s">
        <v>37527</v>
      </c>
      <c r="H2526" s="22"/>
      <c r="I2526" s="22" t="s">
        <v>34162</v>
      </c>
      <c r="J2526" s="22">
        <v>2</v>
      </c>
      <c r="K2526" s="22">
        <v>1</v>
      </c>
      <c r="L2526" s="22" t="s">
        <v>60</v>
      </c>
      <c r="M2526" s="22"/>
      <c r="N2526" s="22"/>
      <c r="O2526" s="22"/>
      <c r="P2526" s="22"/>
    </row>
    <row r="2527" spans="1:16" x14ac:dyDescent="0.3">
      <c r="A2527" s="22" t="e">
        <f>VLOOKUP(B2527,web_archive!D:D,1,FALSE)</f>
        <v>#N/A</v>
      </c>
      <c r="B2527" s="22">
        <v>5480</v>
      </c>
      <c r="C2527" s="22" t="s">
        <v>37528</v>
      </c>
      <c r="D2527" s="22">
        <v>100</v>
      </c>
      <c r="E2527" s="22" t="s">
        <v>37529</v>
      </c>
      <c r="F2527" s="22"/>
      <c r="G2527" s="22" t="s">
        <v>37530</v>
      </c>
      <c r="H2527" s="22"/>
      <c r="I2527" s="22" t="s">
        <v>34162</v>
      </c>
      <c r="J2527" s="22">
        <v>6</v>
      </c>
      <c r="K2527" s="22">
        <v>1</v>
      </c>
      <c r="L2527" s="22" t="s">
        <v>60</v>
      </c>
      <c r="M2527" s="22"/>
      <c r="N2527" s="22"/>
      <c r="O2527" s="22"/>
      <c r="P2527" s="22"/>
    </row>
    <row r="2528" spans="1:16" x14ac:dyDescent="0.3">
      <c r="A2528" s="22">
        <f>VLOOKUP(B2528,web_archive!D:D,1,FALSE)</f>
        <v>5481</v>
      </c>
      <c r="B2528" s="22">
        <v>5481</v>
      </c>
      <c r="C2528" s="22" t="s">
        <v>5151</v>
      </c>
      <c r="D2528" s="22">
        <v>100</v>
      </c>
      <c r="E2528" s="22" t="s">
        <v>37531</v>
      </c>
      <c r="F2528" s="22"/>
      <c r="G2528" s="22" t="s">
        <v>37532</v>
      </c>
      <c r="H2528" s="22"/>
      <c r="I2528" s="22" t="s">
        <v>34162</v>
      </c>
      <c r="J2528" s="22">
        <v>2</v>
      </c>
      <c r="K2528" s="22">
        <v>1</v>
      </c>
      <c r="L2528" s="22" t="s">
        <v>60</v>
      </c>
      <c r="M2528" s="22"/>
      <c r="N2528" s="22"/>
      <c r="O2528" s="22"/>
      <c r="P2528" s="22"/>
    </row>
    <row r="2529" spans="1:16" x14ac:dyDescent="0.3">
      <c r="A2529" s="22">
        <f>VLOOKUP(B2529,web_archive!D:D,1,FALSE)</f>
        <v>5482</v>
      </c>
      <c r="B2529" s="22">
        <v>5482</v>
      </c>
      <c r="C2529" s="22" t="s">
        <v>2803</v>
      </c>
      <c r="D2529" s="22">
        <v>300</v>
      </c>
      <c r="E2529" s="22" t="s">
        <v>37533</v>
      </c>
      <c r="F2529" s="22"/>
      <c r="G2529" s="22" t="s">
        <v>37534</v>
      </c>
      <c r="H2529" s="22"/>
      <c r="I2529" s="22" t="s">
        <v>34185</v>
      </c>
      <c r="J2529" s="22">
        <v>5</v>
      </c>
      <c r="K2529" s="22">
        <v>1</v>
      </c>
      <c r="L2529" s="22" t="s">
        <v>60</v>
      </c>
      <c r="M2529" s="22"/>
      <c r="N2529" s="22"/>
      <c r="O2529" s="22"/>
      <c r="P2529" s="22"/>
    </row>
    <row r="2530" spans="1:16" x14ac:dyDescent="0.3">
      <c r="A2530" s="22" t="e">
        <f>VLOOKUP(B2530,web_archive!D:D,1,FALSE)</f>
        <v>#N/A</v>
      </c>
      <c r="B2530" s="22">
        <v>5483</v>
      </c>
      <c r="C2530" s="22" t="s">
        <v>14949</v>
      </c>
      <c r="D2530" s="22">
        <v>10</v>
      </c>
      <c r="E2530" s="22" t="s">
        <v>37535</v>
      </c>
      <c r="F2530" s="22"/>
      <c r="G2530" s="22" t="s">
        <v>37536</v>
      </c>
      <c r="H2530" s="22"/>
      <c r="I2530" s="22" t="s">
        <v>34185</v>
      </c>
      <c r="J2530" s="22">
        <v>1</v>
      </c>
      <c r="K2530" s="22">
        <v>1</v>
      </c>
      <c r="L2530" s="22" t="s">
        <v>60</v>
      </c>
      <c r="M2530" s="22"/>
      <c r="N2530" s="22"/>
      <c r="O2530" s="22"/>
      <c r="P2530" s="22"/>
    </row>
    <row r="2531" spans="1:16" x14ac:dyDescent="0.3">
      <c r="A2531" s="22" t="e">
        <f>VLOOKUP(B2531,web_archive!D:D,1,FALSE)</f>
        <v>#N/A</v>
      </c>
      <c r="B2531" s="22">
        <v>5484</v>
      </c>
      <c r="C2531" s="22" t="s">
        <v>14951</v>
      </c>
      <c r="D2531" s="22">
        <v>100</v>
      </c>
      <c r="E2531" s="22" t="s">
        <v>37537</v>
      </c>
      <c r="F2531" s="22"/>
      <c r="G2531" s="22" t="s">
        <v>32712</v>
      </c>
      <c r="H2531" s="22"/>
      <c r="I2531" s="22" t="s">
        <v>34162</v>
      </c>
      <c r="J2531" s="22">
        <v>4</v>
      </c>
      <c r="K2531" s="22">
        <v>0</v>
      </c>
      <c r="L2531" s="22" t="s">
        <v>24</v>
      </c>
      <c r="M2531" s="22"/>
      <c r="N2531" s="22"/>
      <c r="O2531" s="22"/>
      <c r="P2531" s="22"/>
    </row>
    <row r="2532" spans="1:16" x14ac:dyDescent="0.3">
      <c r="A2532" s="22" t="e">
        <f>VLOOKUP(B2532,web_archive!D:D,1,FALSE)</f>
        <v>#N/A</v>
      </c>
      <c r="B2532" s="22">
        <v>5485</v>
      </c>
      <c r="C2532" s="22" t="s">
        <v>14953</v>
      </c>
      <c r="D2532" s="22">
        <v>100</v>
      </c>
      <c r="E2532" s="22" t="s">
        <v>37538</v>
      </c>
      <c r="F2532" s="22"/>
      <c r="G2532" s="22" t="s">
        <v>37539</v>
      </c>
      <c r="H2532" s="22"/>
      <c r="I2532" s="22" t="s">
        <v>35369</v>
      </c>
      <c r="J2532" s="22">
        <v>3</v>
      </c>
      <c r="K2532" s="22">
        <v>60</v>
      </c>
      <c r="L2532" s="22" t="s">
        <v>60</v>
      </c>
      <c r="M2532" s="22"/>
      <c r="N2532" s="22"/>
      <c r="O2532" s="22"/>
      <c r="P2532" s="22"/>
    </row>
    <row r="2533" spans="1:16" x14ac:dyDescent="0.3">
      <c r="A2533" s="22">
        <f>VLOOKUP(B2533,web_archive!D:D,1,FALSE)</f>
        <v>5486</v>
      </c>
      <c r="B2533" s="22">
        <v>5486</v>
      </c>
      <c r="C2533" s="22" t="s">
        <v>5609</v>
      </c>
      <c r="D2533" s="22">
        <v>30</v>
      </c>
      <c r="E2533" s="22" t="s">
        <v>37540</v>
      </c>
      <c r="F2533" s="22"/>
      <c r="G2533" s="22" t="s">
        <v>35233</v>
      </c>
      <c r="H2533" s="22"/>
      <c r="I2533" s="22" t="s">
        <v>34162</v>
      </c>
      <c r="J2533" s="22">
        <v>3</v>
      </c>
      <c r="K2533" s="22">
        <v>0</v>
      </c>
      <c r="L2533" s="22" t="s">
        <v>60</v>
      </c>
      <c r="M2533" s="22"/>
      <c r="N2533" s="22"/>
      <c r="O2533" s="22"/>
      <c r="P2533" s="22"/>
    </row>
    <row r="2534" spans="1:16" x14ac:dyDescent="0.3">
      <c r="A2534" s="22" t="e">
        <f>VLOOKUP(B2534,web_archive!D:D,1,FALSE)</f>
        <v>#N/A</v>
      </c>
      <c r="B2534" s="22">
        <v>5488</v>
      </c>
      <c r="C2534" s="22" t="s">
        <v>14956</v>
      </c>
      <c r="D2534" s="22">
        <v>10</v>
      </c>
      <c r="E2534" s="22" t="s">
        <v>37541</v>
      </c>
      <c r="F2534" s="22"/>
      <c r="G2534" s="22" t="s">
        <v>37542</v>
      </c>
      <c r="H2534" s="22"/>
      <c r="I2534" s="22" t="s">
        <v>34162</v>
      </c>
      <c r="J2534" s="22">
        <v>1</v>
      </c>
      <c r="K2534" s="22">
        <v>0</v>
      </c>
      <c r="L2534" s="22" t="s">
        <v>60</v>
      </c>
      <c r="M2534" s="22"/>
      <c r="N2534" s="22"/>
      <c r="O2534" s="22"/>
      <c r="P2534" s="22"/>
    </row>
    <row r="2535" spans="1:16" x14ac:dyDescent="0.3">
      <c r="A2535" s="22">
        <f>VLOOKUP(B2535,web_archive!D:D,1,FALSE)</f>
        <v>5489</v>
      </c>
      <c r="B2535" s="22">
        <v>5489</v>
      </c>
      <c r="C2535" s="22" t="s">
        <v>6222</v>
      </c>
      <c r="D2535" s="22">
        <v>10</v>
      </c>
      <c r="E2535" s="22" t="s">
        <v>37543</v>
      </c>
      <c r="F2535" s="22"/>
      <c r="G2535" s="22" t="s">
        <v>33664</v>
      </c>
      <c r="H2535" s="22"/>
      <c r="I2535" s="22" t="s">
        <v>34162</v>
      </c>
      <c r="J2535" s="22">
        <v>0</v>
      </c>
      <c r="K2535" s="22">
        <v>0</v>
      </c>
      <c r="L2535" s="22" t="s">
        <v>60</v>
      </c>
      <c r="M2535" s="22"/>
      <c r="N2535" s="22"/>
      <c r="O2535" s="22"/>
      <c r="P2535" s="22"/>
    </row>
    <row r="2536" spans="1:16" x14ac:dyDescent="0.3">
      <c r="A2536" s="22">
        <f>VLOOKUP(B2536,web_archive!D:D,1,FALSE)</f>
        <v>5490</v>
      </c>
      <c r="B2536" s="22">
        <v>5490</v>
      </c>
      <c r="C2536" s="22" t="s">
        <v>419</v>
      </c>
      <c r="D2536" s="22">
        <v>0</v>
      </c>
      <c r="E2536" s="22" t="s">
        <v>37544</v>
      </c>
      <c r="F2536" s="22" t="s">
        <v>35703</v>
      </c>
      <c r="G2536" s="22" t="s">
        <v>37545</v>
      </c>
      <c r="H2536" s="22"/>
      <c r="I2536" s="22" t="s">
        <v>34162</v>
      </c>
      <c r="J2536" s="22">
        <v>3</v>
      </c>
      <c r="K2536" s="22">
        <v>70</v>
      </c>
      <c r="L2536" s="22" t="s">
        <v>60</v>
      </c>
      <c r="M2536" s="22"/>
      <c r="N2536" s="22"/>
      <c r="O2536" s="22"/>
      <c r="P2536" s="22"/>
    </row>
    <row r="2537" spans="1:16" x14ac:dyDescent="0.3">
      <c r="A2537" s="22">
        <f>VLOOKUP(B2537,web_archive!D:D,1,FALSE)</f>
        <v>5491</v>
      </c>
      <c r="B2537" s="22">
        <v>5491</v>
      </c>
      <c r="C2537" s="22" t="s">
        <v>5024</v>
      </c>
      <c r="D2537" s="22">
        <v>80</v>
      </c>
      <c r="E2537" s="22" t="s">
        <v>37546</v>
      </c>
      <c r="F2537" s="22"/>
      <c r="G2537" s="22" t="s">
        <v>37547</v>
      </c>
      <c r="H2537" s="22"/>
      <c r="I2537" s="22" t="s">
        <v>34162</v>
      </c>
      <c r="J2537" s="22">
        <v>3</v>
      </c>
      <c r="K2537" s="22">
        <v>0</v>
      </c>
      <c r="L2537" s="22" t="s">
        <v>60</v>
      </c>
      <c r="M2537" s="22"/>
      <c r="N2537" s="22"/>
      <c r="O2537" s="22"/>
      <c r="P2537" s="22"/>
    </row>
    <row r="2538" spans="1:16" x14ac:dyDescent="0.3">
      <c r="A2538" s="22">
        <f>VLOOKUP(B2538,web_archive!D:D,1,FALSE)</f>
        <v>5492</v>
      </c>
      <c r="B2538" s="22">
        <v>5492</v>
      </c>
      <c r="C2538" s="22" t="s">
        <v>37548</v>
      </c>
      <c r="D2538" s="22">
        <v>0</v>
      </c>
      <c r="E2538" s="22" t="s">
        <v>37549</v>
      </c>
      <c r="F2538" s="22"/>
      <c r="G2538" s="22" t="s">
        <v>37193</v>
      </c>
      <c r="H2538" s="22"/>
      <c r="I2538" s="22" t="s">
        <v>34162</v>
      </c>
      <c r="J2538" s="22">
        <v>5</v>
      </c>
      <c r="K2538" s="22">
        <v>0</v>
      </c>
      <c r="L2538" s="22" t="s">
        <v>60</v>
      </c>
      <c r="M2538" s="22"/>
      <c r="N2538" s="22"/>
      <c r="O2538" s="22"/>
      <c r="P2538" s="22"/>
    </row>
    <row r="2539" spans="1:16" x14ac:dyDescent="0.3">
      <c r="A2539" s="22" t="e">
        <f>VLOOKUP(B2539,web_archive!D:D,1,FALSE)</f>
        <v>#N/A</v>
      </c>
      <c r="B2539" s="22">
        <v>5493</v>
      </c>
      <c r="C2539" s="22" t="s">
        <v>14731</v>
      </c>
      <c r="D2539" s="22">
        <v>0</v>
      </c>
      <c r="E2539" s="22" t="s">
        <v>37550</v>
      </c>
      <c r="F2539" s="22"/>
      <c r="G2539" s="22" t="s">
        <v>37551</v>
      </c>
      <c r="H2539" s="22"/>
      <c r="I2539" s="22" t="s">
        <v>34162</v>
      </c>
      <c r="J2539" s="22">
        <v>3</v>
      </c>
      <c r="K2539" s="22">
        <v>0</v>
      </c>
      <c r="L2539" s="22" t="s">
        <v>60</v>
      </c>
      <c r="M2539" s="22"/>
      <c r="N2539" s="22"/>
      <c r="O2539" s="22"/>
      <c r="P2539" s="22"/>
    </row>
    <row r="2540" spans="1:16" x14ac:dyDescent="0.3">
      <c r="A2540" s="22" t="e">
        <f>VLOOKUP(B2540,web_archive!D:D,1,FALSE)</f>
        <v>#N/A</v>
      </c>
      <c r="B2540" s="22">
        <v>5494</v>
      </c>
      <c r="C2540" s="22" t="s">
        <v>14686</v>
      </c>
      <c r="D2540" s="22">
        <v>0</v>
      </c>
      <c r="E2540" s="22" t="s">
        <v>37552</v>
      </c>
      <c r="F2540" s="22"/>
      <c r="G2540" s="22" t="s">
        <v>36590</v>
      </c>
      <c r="H2540" s="22"/>
      <c r="I2540" s="22" t="s">
        <v>35369</v>
      </c>
      <c r="J2540" s="22">
        <v>5</v>
      </c>
      <c r="K2540" s="22">
        <v>0</v>
      </c>
      <c r="L2540" s="22" t="s">
        <v>24</v>
      </c>
      <c r="M2540" s="22"/>
      <c r="N2540" s="22"/>
      <c r="O2540" s="22"/>
      <c r="P2540" s="22"/>
    </row>
    <row r="2541" spans="1:16" x14ac:dyDescent="0.3">
      <c r="A2541" s="22">
        <f>VLOOKUP(B2541,web_archive!D:D,1,FALSE)</f>
        <v>5496</v>
      </c>
      <c r="B2541" s="22">
        <v>5496</v>
      </c>
      <c r="C2541" s="22" t="s">
        <v>3017</v>
      </c>
      <c r="D2541" s="22">
        <v>50</v>
      </c>
      <c r="E2541" s="22" t="s">
        <v>37553</v>
      </c>
      <c r="F2541" s="22"/>
      <c r="G2541" s="22" t="s">
        <v>34454</v>
      </c>
      <c r="H2541" s="22"/>
      <c r="I2541" s="22" t="s">
        <v>34162</v>
      </c>
      <c r="J2541" s="22">
        <v>3</v>
      </c>
      <c r="K2541" s="22">
        <v>50</v>
      </c>
      <c r="L2541" s="22" t="s">
        <v>24</v>
      </c>
      <c r="M2541" s="22"/>
      <c r="N2541" s="22"/>
      <c r="O2541" s="22"/>
      <c r="P2541" s="22"/>
    </row>
    <row r="2542" spans="1:16" x14ac:dyDescent="0.3">
      <c r="A2542" s="22">
        <f>VLOOKUP(B2542,web_archive!D:D,1,FALSE)</f>
        <v>5497</v>
      </c>
      <c r="B2542" s="22">
        <v>5497</v>
      </c>
      <c r="C2542" s="22" t="s">
        <v>5832</v>
      </c>
      <c r="D2542" s="22">
        <v>40</v>
      </c>
      <c r="E2542" s="22" t="s">
        <v>37554</v>
      </c>
      <c r="F2542" s="22"/>
      <c r="G2542" s="22" t="s">
        <v>33136</v>
      </c>
      <c r="H2542" s="22"/>
      <c r="I2542" s="22" t="s">
        <v>34162</v>
      </c>
      <c r="J2542" s="22">
        <v>3</v>
      </c>
      <c r="K2542" s="22">
        <v>30</v>
      </c>
      <c r="L2542" s="22" t="s">
        <v>24</v>
      </c>
      <c r="M2542" s="22"/>
      <c r="N2542" s="22"/>
      <c r="O2542" s="22"/>
      <c r="P2542" s="22"/>
    </row>
    <row r="2543" spans="1:16" x14ac:dyDescent="0.3">
      <c r="A2543" s="22">
        <f>VLOOKUP(B2543,web_archive!D:D,1,FALSE)</f>
        <v>5498</v>
      </c>
      <c r="B2543" s="22">
        <v>5498</v>
      </c>
      <c r="C2543" s="22" t="s">
        <v>10820</v>
      </c>
      <c r="D2543" s="22">
        <v>60</v>
      </c>
      <c r="E2543" s="22" t="s">
        <v>37555</v>
      </c>
      <c r="F2543" s="22" t="s">
        <v>37556</v>
      </c>
      <c r="G2543" s="22" t="s">
        <v>37557</v>
      </c>
      <c r="H2543" s="22"/>
      <c r="I2543" s="22" t="s">
        <v>34162</v>
      </c>
      <c r="J2543" s="22">
        <v>5</v>
      </c>
      <c r="K2543" s="22">
        <v>50</v>
      </c>
      <c r="L2543" s="22" t="s">
        <v>24</v>
      </c>
      <c r="M2543" s="22"/>
      <c r="N2543" s="22"/>
      <c r="O2543" s="22"/>
      <c r="P2543" s="22"/>
    </row>
    <row r="2544" spans="1:16" x14ac:dyDescent="0.3">
      <c r="A2544" s="22">
        <f>VLOOKUP(B2544,web_archive!D:D,1,FALSE)</f>
        <v>5500</v>
      </c>
      <c r="B2544" s="22">
        <v>5500</v>
      </c>
      <c r="C2544" s="22" t="s">
        <v>5381</v>
      </c>
      <c r="D2544" s="22">
        <v>30</v>
      </c>
      <c r="E2544" s="22" t="s">
        <v>37558</v>
      </c>
      <c r="F2544" s="22"/>
      <c r="G2544" s="22" t="s">
        <v>37559</v>
      </c>
      <c r="H2544" s="22"/>
      <c r="I2544" s="22" t="s">
        <v>34162</v>
      </c>
      <c r="J2544" s="22">
        <v>3</v>
      </c>
      <c r="K2544" s="22">
        <v>30</v>
      </c>
      <c r="L2544" s="22" t="s">
        <v>24</v>
      </c>
      <c r="M2544" s="22"/>
      <c r="N2544" s="22"/>
      <c r="O2544" s="22"/>
      <c r="P2544" s="22"/>
    </row>
    <row r="2545" spans="1:16" x14ac:dyDescent="0.3">
      <c r="A2545" s="22">
        <f>VLOOKUP(B2545,web_archive!D:D,1,FALSE)</f>
        <v>5502</v>
      </c>
      <c r="B2545" s="22">
        <v>5502</v>
      </c>
      <c r="C2545" s="22" t="s">
        <v>37560</v>
      </c>
      <c r="D2545" s="22">
        <v>10</v>
      </c>
      <c r="E2545" s="22" t="s">
        <v>37561</v>
      </c>
      <c r="F2545" s="22" t="s">
        <v>36552</v>
      </c>
      <c r="G2545" s="22" t="s">
        <v>37562</v>
      </c>
      <c r="H2545" s="22"/>
      <c r="I2545" s="22" t="s">
        <v>34195</v>
      </c>
      <c r="J2545" s="22">
        <v>2</v>
      </c>
      <c r="K2545" s="22">
        <v>10</v>
      </c>
      <c r="L2545" s="22" t="s">
        <v>60</v>
      </c>
      <c r="M2545" s="22"/>
      <c r="N2545" s="22"/>
      <c r="O2545" s="22"/>
      <c r="P2545" s="22"/>
    </row>
    <row r="2546" spans="1:16" x14ac:dyDescent="0.3">
      <c r="A2546" s="22">
        <f>VLOOKUP(B2546,web_archive!D:D,1,FALSE)</f>
        <v>5503</v>
      </c>
      <c r="B2546" s="22">
        <v>5503</v>
      </c>
      <c r="C2546" s="22" t="s">
        <v>8090</v>
      </c>
      <c r="D2546" s="22">
        <v>80</v>
      </c>
      <c r="E2546" s="22" t="s">
        <v>37563</v>
      </c>
      <c r="F2546" s="22"/>
      <c r="G2546" s="22" t="s">
        <v>37564</v>
      </c>
      <c r="H2546" s="22"/>
      <c r="I2546" s="22" t="s">
        <v>34162</v>
      </c>
      <c r="J2546" s="22">
        <v>2</v>
      </c>
      <c r="K2546" s="22">
        <v>45</v>
      </c>
      <c r="L2546" s="22" t="s">
        <v>24</v>
      </c>
      <c r="M2546" s="22"/>
      <c r="N2546" s="22"/>
      <c r="O2546" s="22"/>
      <c r="P2546" s="22"/>
    </row>
    <row r="2547" spans="1:16" x14ac:dyDescent="0.3">
      <c r="A2547" s="22" t="e">
        <f>VLOOKUP(B2547,web_archive!D:D,1,FALSE)</f>
        <v>#N/A</v>
      </c>
      <c r="B2547" s="22">
        <v>5504</v>
      </c>
      <c r="C2547" s="22" t="s">
        <v>37565</v>
      </c>
      <c r="D2547" s="22">
        <v>50</v>
      </c>
      <c r="E2547" s="22" t="s">
        <v>37566</v>
      </c>
      <c r="F2547" s="22"/>
      <c r="G2547" s="22" t="s">
        <v>34373</v>
      </c>
      <c r="H2547" s="22"/>
      <c r="I2547" s="22" t="s">
        <v>34195</v>
      </c>
      <c r="J2547" s="22">
        <v>5</v>
      </c>
      <c r="K2547" s="22">
        <v>70</v>
      </c>
      <c r="L2547" s="22" t="s">
        <v>24</v>
      </c>
      <c r="M2547" s="22"/>
      <c r="N2547" s="22"/>
      <c r="O2547" s="22"/>
      <c r="P2547" s="22"/>
    </row>
    <row r="2548" spans="1:16" x14ac:dyDescent="0.3">
      <c r="A2548" s="22">
        <f>VLOOKUP(B2548,web_archive!D:D,1,FALSE)</f>
        <v>5505</v>
      </c>
      <c r="B2548" s="22">
        <v>5505</v>
      </c>
      <c r="C2548" s="22" t="s">
        <v>569</v>
      </c>
      <c r="D2548" s="22">
        <v>50</v>
      </c>
      <c r="E2548" s="22" t="s">
        <v>37567</v>
      </c>
      <c r="F2548" s="22"/>
      <c r="G2548" s="22" t="s">
        <v>33120</v>
      </c>
      <c r="H2548" s="22"/>
      <c r="I2548" s="22" t="s">
        <v>34195</v>
      </c>
      <c r="J2548" s="22">
        <v>2</v>
      </c>
      <c r="K2548" s="22">
        <v>50</v>
      </c>
      <c r="L2548" s="22" t="s">
        <v>24</v>
      </c>
      <c r="M2548" s="22"/>
      <c r="N2548" s="22"/>
      <c r="O2548" s="22"/>
      <c r="P2548" s="22"/>
    </row>
    <row r="2549" spans="1:16" x14ac:dyDescent="0.3">
      <c r="A2549" s="22">
        <f>VLOOKUP(B2549,web_archive!D:D,1,FALSE)</f>
        <v>5506</v>
      </c>
      <c r="B2549" s="22">
        <v>5506</v>
      </c>
      <c r="C2549" s="22" t="s">
        <v>1352</v>
      </c>
      <c r="D2549" s="22">
        <v>10</v>
      </c>
      <c r="E2549" s="22" t="s">
        <v>37568</v>
      </c>
      <c r="F2549" s="22"/>
      <c r="G2549" s="22" t="s">
        <v>35156</v>
      </c>
      <c r="H2549" s="22"/>
      <c r="I2549" s="22" t="s">
        <v>34162</v>
      </c>
      <c r="J2549" s="22">
        <v>2</v>
      </c>
      <c r="K2549" s="22">
        <v>0</v>
      </c>
      <c r="L2549" s="22" t="s">
        <v>60</v>
      </c>
      <c r="M2549" s="22"/>
      <c r="N2549" s="22"/>
      <c r="O2549" s="22"/>
      <c r="P2549" s="22"/>
    </row>
    <row r="2550" spans="1:16" x14ac:dyDescent="0.3">
      <c r="A2550" s="22">
        <f>VLOOKUP(B2550,web_archive!D:D,1,FALSE)</f>
        <v>5508</v>
      </c>
      <c r="B2550" s="22">
        <v>5508</v>
      </c>
      <c r="C2550" s="22" t="s">
        <v>8916</v>
      </c>
      <c r="D2550" s="22">
        <v>50</v>
      </c>
      <c r="E2550" s="22" t="s">
        <v>37569</v>
      </c>
      <c r="F2550" s="22"/>
      <c r="G2550" s="22" t="s">
        <v>37570</v>
      </c>
      <c r="H2550" s="22"/>
      <c r="I2550" s="22" t="s">
        <v>34162</v>
      </c>
      <c r="J2550" s="22">
        <v>3</v>
      </c>
      <c r="K2550" s="22">
        <v>0</v>
      </c>
      <c r="L2550" s="22" t="s">
        <v>60</v>
      </c>
      <c r="M2550" s="22"/>
      <c r="N2550" s="22"/>
      <c r="O2550" s="22"/>
      <c r="P2550" s="22"/>
    </row>
    <row r="2551" spans="1:16" x14ac:dyDescent="0.3">
      <c r="A2551" s="22">
        <f>VLOOKUP(B2551,web_archive!D:D,1,FALSE)</f>
        <v>5509</v>
      </c>
      <c r="B2551" s="22">
        <v>5509</v>
      </c>
      <c r="C2551" s="22" t="s">
        <v>9650</v>
      </c>
      <c r="D2551" s="22">
        <v>100</v>
      </c>
      <c r="E2551" s="22" t="s">
        <v>37571</v>
      </c>
      <c r="F2551" s="22" t="s">
        <v>35955</v>
      </c>
      <c r="G2551" s="22" t="s">
        <v>37572</v>
      </c>
      <c r="H2551" s="22"/>
      <c r="I2551" s="22" t="s">
        <v>34162</v>
      </c>
      <c r="J2551" s="22">
        <v>5</v>
      </c>
      <c r="K2551" s="22">
        <v>0</v>
      </c>
      <c r="L2551" s="22" t="s">
        <v>24</v>
      </c>
      <c r="M2551" s="22"/>
      <c r="N2551" s="22"/>
      <c r="O2551" s="22"/>
      <c r="P2551" s="22"/>
    </row>
    <row r="2552" spans="1:16" x14ac:dyDescent="0.3">
      <c r="A2552" s="22">
        <f>VLOOKUP(B2552,web_archive!D:D,1,FALSE)</f>
        <v>5510</v>
      </c>
      <c r="B2552" s="22">
        <v>5510</v>
      </c>
      <c r="C2552" s="22" t="s">
        <v>9018</v>
      </c>
      <c r="D2552" s="22">
        <v>0</v>
      </c>
      <c r="E2552" s="22" t="s">
        <v>37573</v>
      </c>
      <c r="F2552" s="22"/>
      <c r="G2552" s="22" t="s">
        <v>37574</v>
      </c>
      <c r="H2552" s="22"/>
      <c r="I2552" s="22" t="s">
        <v>34162</v>
      </c>
      <c r="J2552" s="22">
        <v>2</v>
      </c>
      <c r="K2552" s="22">
        <v>0</v>
      </c>
      <c r="L2552" s="22" t="s">
        <v>60</v>
      </c>
      <c r="M2552" s="22"/>
      <c r="N2552" s="22"/>
      <c r="O2552" s="22"/>
      <c r="P2552" s="22"/>
    </row>
    <row r="2553" spans="1:16" x14ac:dyDescent="0.3">
      <c r="A2553" s="22">
        <f>VLOOKUP(B2553,web_archive!D:D,1,FALSE)</f>
        <v>5511</v>
      </c>
      <c r="B2553" s="22">
        <v>5511</v>
      </c>
      <c r="C2553" s="22" t="s">
        <v>37575</v>
      </c>
      <c r="D2553" s="22">
        <v>100</v>
      </c>
      <c r="E2553" s="22" t="s">
        <v>37576</v>
      </c>
      <c r="F2553" s="22"/>
      <c r="G2553" s="22" t="s">
        <v>37577</v>
      </c>
      <c r="H2553" s="22"/>
      <c r="I2553" s="22" t="s">
        <v>34195</v>
      </c>
      <c r="J2553" s="22">
        <v>5</v>
      </c>
      <c r="K2553" s="22">
        <v>30</v>
      </c>
      <c r="L2553" s="22" t="s">
        <v>60</v>
      </c>
      <c r="M2553" s="22"/>
      <c r="N2553" s="22"/>
      <c r="O2553" s="22"/>
      <c r="P2553" s="22"/>
    </row>
    <row r="2554" spans="1:16" x14ac:dyDescent="0.3">
      <c r="A2554" s="22">
        <f>VLOOKUP(B2554,web_archive!D:D,1,FALSE)</f>
        <v>5512</v>
      </c>
      <c r="B2554" s="22">
        <v>5512</v>
      </c>
      <c r="C2554" s="22" t="s">
        <v>480</v>
      </c>
      <c r="D2554" s="22">
        <v>30</v>
      </c>
      <c r="E2554" s="22" t="s">
        <v>37578</v>
      </c>
      <c r="F2554" s="22"/>
      <c r="G2554" s="22" t="s">
        <v>37579</v>
      </c>
      <c r="H2554" s="22"/>
      <c r="I2554" s="22" t="s">
        <v>34162</v>
      </c>
      <c r="J2554" s="22">
        <v>3</v>
      </c>
      <c r="K2554" s="22">
        <v>70</v>
      </c>
      <c r="L2554" s="22" t="s">
        <v>24</v>
      </c>
      <c r="M2554" s="22"/>
      <c r="N2554" s="22"/>
      <c r="O2554" s="22"/>
      <c r="P2554" s="22"/>
    </row>
    <row r="2555" spans="1:16" x14ac:dyDescent="0.3">
      <c r="A2555" s="22">
        <f>VLOOKUP(B2555,web_archive!D:D,1,FALSE)</f>
        <v>5513</v>
      </c>
      <c r="B2555" s="22">
        <v>5513</v>
      </c>
      <c r="C2555" s="22" t="s">
        <v>476</v>
      </c>
      <c r="D2555" s="22">
        <v>30</v>
      </c>
      <c r="E2555" s="22" t="s">
        <v>37580</v>
      </c>
      <c r="F2555" s="22"/>
      <c r="G2555" s="22" t="s">
        <v>37579</v>
      </c>
      <c r="H2555" s="22"/>
      <c r="I2555" s="22" t="s">
        <v>34162</v>
      </c>
      <c r="J2555" s="22">
        <v>3</v>
      </c>
      <c r="K2555" s="22">
        <v>70</v>
      </c>
      <c r="L2555" s="22" t="s">
        <v>24</v>
      </c>
      <c r="M2555" s="22"/>
      <c r="N2555" s="22"/>
      <c r="O2555" s="22"/>
      <c r="P2555" s="22"/>
    </row>
    <row r="2556" spans="1:16" x14ac:dyDescent="0.3">
      <c r="A2556" s="22" t="e">
        <f>VLOOKUP(B2556,web_archive!D:D,1,FALSE)</f>
        <v>#N/A</v>
      </c>
      <c r="B2556" s="22">
        <v>5518</v>
      </c>
      <c r="C2556" s="22" t="s">
        <v>37581</v>
      </c>
      <c r="D2556" s="22">
        <v>80</v>
      </c>
      <c r="E2556" s="22" t="s">
        <v>37582</v>
      </c>
      <c r="F2556" s="22"/>
      <c r="G2556" s="22" t="s">
        <v>37307</v>
      </c>
      <c r="H2556" s="22"/>
      <c r="I2556" s="22" t="s">
        <v>34162</v>
      </c>
      <c r="J2556" s="22">
        <v>5</v>
      </c>
      <c r="K2556" s="22">
        <v>50</v>
      </c>
      <c r="L2556" s="22" t="s">
        <v>24</v>
      </c>
      <c r="M2556" s="22"/>
      <c r="N2556" s="22"/>
      <c r="O2556" s="22"/>
      <c r="P2556" s="22"/>
    </row>
    <row r="2557" spans="1:16" x14ac:dyDescent="0.3">
      <c r="A2557" s="22">
        <f>VLOOKUP(B2557,web_archive!D:D,1,FALSE)</f>
        <v>5520</v>
      </c>
      <c r="B2557" s="22">
        <v>5520</v>
      </c>
      <c r="C2557" s="22" t="s">
        <v>37583</v>
      </c>
      <c r="D2557" s="22">
        <v>40</v>
      </c>
      <c r="E2557" s="22" t="s">
        <v>37584</v>
      </c>
      <c r="F2557" s="22"/>
      <c r="G2557" s="22" t="s">
        <v>37585</v>
      </c>
      <c r="H2557" s="22"/>
      <c r="I2557" s="22" t="s">
        <v>34195</v>
      </c>
      <c r="J2557" s="22">
        <v>0</v>
      </c>
      <c r="K2557" s="22">
        <v>1</v>
      </c>
      <c r="L2557" s="22" t="s">
        <v>60</v>
      </c>
      <c r="M2557" s="22"/>
      <c r="N2557" s="22"/>
      <c r="O2557" s="22"/>
      <c r="P2557" s="22"/>
    </row>
    <row r="2558" spans="1:16" x14ac:dyDescent="0.3">
      <c r="A2558" s="22" t="e">
        <f>VLOOKUP(B2558,web_archive!D:D,1,FALSE)</f>
        <v>#N/A</v>
      </c>
      <c r="B2558" s="22">
        <v>5521</v>
      </c>
      <c r="C2558" s="22" t="s">
        <v>368</v>
      </c>
      <c r="D2558" s="22">
        <v>0</v>
      </c>
      <c r="E2558" s="22" t="s">
        <v>37586</v>
      </c>
      <c r="F2558" s="22"/>
      <c r="G2558" s="22" t="s">
        <v>37587</v>
      </c>
      <c r="H2558" s="22"/>
      <c r="I2558" s="22" t="s">
        <v>34185</v>
      </c>
      <c r="J2558" s="22">
        <v>0</v>
      </c>
      <c r="K2558" s="22">
        <v>0</v>
      </c>
      <c r="L2558" s="22" t="s">
        <v>24</v>
      </c>
      <c r="M2558" s="22"/>
      <c r="N2558" s="22"/>
      <c r="O2558" s="22"/>
      <c r="P2558" s="22"/>
    </row>
    <row r="2559" spans="1:16" x14ac:dyDescent="0.3">
      <c r="A2559" s="22">
        <f>VLOOKUP(B2559,web_archive!D:D,1,FALSE)</f>
        <v>5522</v>
      </c>
      <c r="B2559" s="22">
        <v>5522</v>
      </c>
      <c r="C2559" s="22" t="s">
        <v>37588</v>
      </c>
      <c r="D2559" s="22">
        <v>10</v>
      </c>
      <c r="E2559" s="22" t="s">
        <v>37589</v>
      </c>
      <c r="F2559" s="22"/>
      <c r="G2559" s="22" t="s">
        <v>32712</v>
      </c>
      <c r="H2559" s="22"/>
      <c r="I2559" s="22" t="s">
        <v>34162</v>
      </c>
      <c r="J2559" s="22">
        <v>2</v>
      </c>
      <c r="K2559" s="22">
        <v>0</v>
      </c>
      <c r="L2559" s="22" t="s">
        <v>60</v>
      </c>
      <c r="M2559" s="22"/>
      <c r="N2559" s="22"/>
      <c r="O2559" s="22"/>
      <c r="P2559" s="22"/>
    </row>
    <row r="2560" spans="1:16" x14ac:dyDescent="0.3">
      <c r="A2560" s="22">
        <f>VLOOKUP(B2560,web_archive!D:D,1,FALSE)</f>
        <v>5523</v>
      </c>
      <c r="B2560" s="22">
        <v>5523</v>
      </c>
      <c r="C2560" s="22" t="s">
        <v>37590</v>
      </c>
      <c r="D2560" s="22">
        <v>10</v>
      </c>
      <c r="E2560" s="22" t="s">
        <v>37591</v>
      </c>
      <c r="F2560" s="22"/>
      <c r="G2560" s="22" t="s">
        <v>33016</v>
      </c>
      <c r="H2560" s="22"/>
      <c r="I2560" s="22" t="s">
        <v>34162</v>
      </c>
      <c r="J2560" s="22">
        <v>2</v>
      </c>
      <c r="K2560" s="22">
        <v>0</v>
      </c>
      <c r="L2560" s="22" t="s">
        <v>60</v>
      </c>
      <c r="M2560" s="22"/>
      <c r="N2560" s="22"/>
      <c r="O2560" s="22"/>
      <c r="P2560" s="22"/>
    </row>
    <row r="2561" spans="1:16" x14ac:dyDescent="0.3">
      <c r="A2561" s="22">
        <f>VLOOKUP(B2561,web_archive!D:D,1,FALSE)</f>
        <v>5524</v>
      </c>
      <c r="B2561" s="22">
        <v>5524</v>
      </c>
      <c r="C2561" s="22" t="s">
        <v>37592</v>
      </c>
      <c r="D2561" s="22">
        <v>10</v>
      </c>
      <c r="E2561" s="22" t="s">
        <v>37593</v>
      </c>
      <c r="F2561" s="22"/>
      <c r="G2561" s="22" t="s">
        <v>34901</v>
      </c>
      <c r="H2561" s="22"/>
      <c r="I2561" s="22" t="s">
        <v>34162</v>
      </c>
      <c r="J2561" s="22">
        <v>2</v>
      </c>
      <c r="K2561" s="22">
        <v>0</v>
      </c>
      <c r="L2561" s="22" t="s">
        <v>60</v>
      </c>
      <c r="M2561" s="22"/>
      <c r="N2561" s="22"/>
      <c r="O2561" s="22"/>
      <c r="P2561" s="22"/>
    </row>
    <row r="2562" spans="1:16" x14ac:dyDescent="0.3">
      <c r="A2562" s="22" t="e">
        <f>VLOOKUP(B2562,web_archive!D:D,1,FALSE)</f>
        <v>#N/A</v>
      </c>
      <c r="B2562" s="22">
        <v>5525</v>
      </c>
      <c r="C2562" s="22" t="s">
        <v>37594</v>
      </c>
      <c r="D2562" s="22">
        <v>10</v>
      </c>
      <c r="E2562" s="22" t="s">
        <v>37595</v>
      </c>
      <c r="F2562" s="22"/>
      <c r="G2562" s="22" t="s">
        <v>37596</v>
      </c>
      <c r="H2562" s="22"/>
      <c r="I2562" s="22" t="s">
        <v>34162</v>
      </c>
      <c r="J2562" s="22">
        <v>2</v>
      </c>
      <c r="K2562" s="22">
        <v>0</v>
      </c>
      <c r="L2562" s="22" t="s">
        <v>60</v>
      </c>
      <c r="M2562" s="22"/>
      <c r="N2562" s="22"/>
      <c r="O2562" s="22"/>
      <c r="P2562" s="22"/>
    </row>
    <row r="2563" spans="1:16" x14ac:dyDescent="0.3">
      <c r="A2563" s="22">
        <f>VLOOKUP(B2563,web_archive!D:D,1,FALSE)</f>
        <v>5526</v>
      </c>
      <c r="B2563" s="22">
        <v>5526</v>
      </c>
      <c r="C2563" s="22" t="s">
        <v>37597</v>
      </c>
      <c r="D2563" s="22">
        <v>30</v>
      </c>
      <c r="E2563" s="22" t="s">
        <v>37598</v>
      </c>
      <c r="F2563" s="22" t="s">
        <v>37599</v>
      </c>
      <c r="G2563" s="22" t="s">
        <v>37600</v>
      </c>
      <c r="H2563" s="22"/>
      <c r="I2563" s="22" t="s">
        <v>34162</v>
      </c>
      <c r="J2563" s="22">
        <v>2</v>
      </c>
      <c r="K2563" s="22">
        <v>60</v>
      </c>
      <c r="L2563" s="22" t="s">
        <v>60</v>
      </c>
      <c r="M2563" s="22"/>
      <c r="N2563" s="22"/>
      <c r="O2563" s="22"/>
      <c r="P2563" s="22"/>
    </row>
    <row r="2564" spans="1:16" x14ac:dyDescent="0.3">
      <c r="A2564" s="22">
        <f>VLOOKUP(B2564,web_archive!D:D,1,FALSE)</f>
        <v>5527</v>
      </c>
      <c r="B2564" s="22">
        <v>5527</v>
      </c>
      <c r="C2564" s="22" t="s">
        <v>6286</v>
      </c>
      <c r="D2564" s="22">
        <v>30</v>
      </c>
      <c r="E2564" s="22" t="s">
        <v>37601</v>
      </c>
      <c r="F2564" s="22" t="s">
        <v>35361</v>
      </c>
      <c r="G2564" s="22" t="s">
        <v>37602</v>
      </c>
      <c r="H2564" s="22"/>
      <c r="I2564" s="22" t="s">
        <v>34162</v>
      </c>
      <c r="J2564" s="22">
        <v>2</v>
      </c>
      <c r="K2564" s="22">
        <v>0</v>
      </c>
      <c r="L2564" s="22" t="s">
        <v>60</v>
      </c>
      <c r="M2564" s="22"/>
      <c r="N2564" s="22"/>
      <c r="O2564" s="22"/>
      <c r="P2564" s="22"/>
    </row>
    <row r="2565" spans="1:16" x14ac:dyDescent="0.3">
      <c r="A2565" s="22">
        <f>VLOOKUP(B2565,web_archive!D:D,1,FALSE)</f>
        <v>5528</v>
      </c>
      <c r="B2565" s="22">
        <v>5528</v>
      </c>
      <c r="C2565" s="22" t="s">
        <v>37603</v>
      </c>
      <c r="D2565" s="22">
        <v>50</v>
      </c>
      <c r="E2565" s="22" t="s">
        <v>37604</v>
      </c>
      <c r="F2565" s="22"/>
      <c r="G2565" s="22" t="s">
        <v>34301</v>
      </c>
      <c r="H2565" s="22"/>
      <c r="I2565" s="22" t="s">
        <v>34162</v>
      </c>
      <c r="J2565" s="22">
        <v>2</v>
      </c>
      <c r="K2565" s="22">
        <v>30</v>
      </c>
      <c r="L2565" s="22" t="s">
        <v>60</v>
      </c>
      <c r="M2565" s="22"/>
      <c r="N2565" s="22"/>
      <c r="O2565" s="22"/>
      <c r="P2565" s="22"/>
    </row>
    <row r="2566" spans="1:16" x14ac:dyDescent="0.3">
      <c r="A2566" s="22" t="e">
        <f>VLOOKUP(B2566,web_archive!D:D,1,FALSE)</f>
        <v>#N/A</v>
      </c>
      <c r="B2566" s="22">
        <v>5529</v>
      </c>
      <c r="C2566" s="22" t="s">
        <v>14988</v>
      </c>
      <c r="D2566" s="22">
        <v>60</v>
      </c>
      <c r="E2566" s="22" t="s">
        <v>37605</v>
      </c>
      <c r="F2566" s="22"/>
      <c r="G2566" s="22" t="s">
        <v>37606</v>
      </c>
      <c r="H2566" s="22"/>
      <c r="I2566" s="22" t="s">
        <v>34195</v>
      </c>
      <c r="J2566" s="22">
        <v>6</v>
      </c>
      <c r="K2566" s="22">
        <v>70</v>
      </c>
      <c r="L2566" s="22" t="s">
        <v>60</v>
      </c>
      <c r="M2566" s="22"/>
      <c r="N2566" s="22"/>
      <c r="O2566" s="22"/>
      <c r="P2566" s="22"/>
    </row>
    <row r="2567" spans="1:16" x14ac:dyDescent="0.3">
      <c r="A2567" s="22">
        <f>VLOOKUP(B2567,web_archive!D:D,1,FALSE)</f>
        <v>5530</v>
      </c>
      <c r="B2567" s="22">
        <v>5530</v>
      </c>
      <c r="C2567" s="22" t="s">
        <v>37607</v>
      </c>
      <c r="D2567" s="22">
        <v>50</v>
      </c>
      <c r="E2567" s="22" t="s">
        <v>34567</v>
      </c>
      <c r="F2567" s="22"/>
      <c r="G2567" s="22" t="s">
        <v>32712</v>
      </c>
      <c r="H2567" s="22"/>
      <c r="I2567" s="22" t="s">
        <v>34162</v>
      </c>
      <c r="J2567" s="22">
        <v>2</v>
      </c>
      <c r="K2567" s="22">
        <v>30</v>
      </c>
      <c r="L2567" s="22" t="s">
        <v>60</v>
      </c>
      <c r="M2567" s="22"/>
      <c r="N2567" s="22"/>
      <c r="O2567" s="22"/>
      <c r="P2567" s="22"/>
    </row>
    <row r="2568" spans="1:16" x14ac:dyDescent="0.3">
      <c r="A2568" s="22">
        <f>VLOOKUP(B2568,web_archive!D:D,1,FALSE)</f>
        <v>5531</v>
      </c>
      <c r="B2568" s="22">
        <v>5531</v>
      </c>
      <c r="C2568" s="22" t="s">
        <v>37608</v>
      </c>
      <c r="D2568" s="22">
        <v>10</v>
      </c>
      <c r="E2568" s="22" t="s">
        <v>34675</v>
      </c>
      <c r="F2568" s="22"/>
      <c r="G2568" s="22" t="s">
        <v>32712</v>
      </c>
      <c r="H2568" s="22"/>
      <c r="I2568" s="22" t="s">
        <v>34162</v>
      </c>
      <c r="J2568" s="22">
        <v>3</v>
      </c>
      <c r="K2568" s="22">
        <v>0</v>
      </c>
      <c r="L2568" s="22" t="s">
        <v>60</v>
      </c>
      <c r="M2568" s="22"/>
      <c r="N2568" s="22"/>
      <c r="O2568" s="22"/>
      <c r="P2568" s="22"/>
    </row>
    <row r="2569" spans="1:16" x14ac:dyDescent="0.3">
      <c r="A2569" s="22" t="e">
        <f>VLOOKUP(B2569,web_archive!D:D,1,FALSE)</f>
        <v>#N/A</v>
      </c>
      <c r="B2569" s="22">
        <v>5533</v>
      </c>
      <c r="C2569" s="22" t="s">
        <v>37609</v>
      </c>
      <c r="D2569" s="22">
        <v>80</v>
      </c>
      <c r="E2569" s="22" t="s">
        <v>37610</v>
      </c>
      <c r="F2569" s="22"/>
      <c r="G2569" s="22" t="s">
        <v>35235</v>
      </c>
      <c r="H2569" s="22"/>
      <c r="I2569" s="22" t="s">
        <v>34162</v>
      </c>
      <c r="J2569" s="22">
        <v>3</v>
      </c>
      <c r="K2569" s="22">
        <v>80</v>
      </c>
      <c r="L2569" s="22" t="s">
        <v>60</v>
      </c>
      <c r="M2569" s="22"/>
      <c r="N2569" s="22"/>
      <c r="O2569" s="22"/>
      <c r="P2569" s="22"/>
    </row>
    <row r="2570" spans="1:16" x14ac:dyDescent="0.3">
      <c r="A2570" s="22" t="e">
        <f>VLOOKUP(B2570,web_archive!D:D,1,FALSE)</f>
        <v>#N/A</v>
      </c>
      <c r="B2570" s="22">
        <v>5534</v>
      </c>
      <c r="C2570" s="22" t="s">
        <v>4187</v>
      </c>
      <c r="D2570" s="22">
        <v>10</v>
      </c>
      <c r="E2570" s="22" t="s">
        <v>37611</v>
      </c>
      <c r="F2570" s="22"/>
      <c r="G2570" s="22" t="s">
        <v>37612</v>
      </c>
      <c r="H2570" s="22"/>
      <c r="I2570" s="22" t="s">
        <v>35369</v>
      </c>
      <c r="J2570" s="22">
        <v>1</v>
      </c>
      <c r="K2570" s="22">
        <v>70</v>
      </c>
      <c r="L2570" s="22" t="s">
        <v>60</v>
      </c>
      <c r="M2570" s="22"/>
      <c r="N2570" s="22"/>
      <c r="O2570" s="22"/>
      <c r="P2570" s="22"/>
    </row>
    <row r="2571" spans="1:16" x14ac:dyDescent="0.3">
      <c r="A2571" s="22">
        <f>VLOOKUP(B2571,web_archive!D:D,1,FALSE)</f>
        <v>5535</v>
      </c>
      <c r="B2571" s="22">
        <v>5535</v>
      </c>
      <c r="C2571" s="22" t="s">
        <v>37613</v>
      </c>
      <c r="D2571" s="22">
        <v>50</v>
      </c>
      <c r="E2571" s="22" t="s">
        <v>37614</v>
      </c>
      <c r="F2571" s="22"/>
      <c r="G2571" s="22" t="s">
        <v>37615</v>
      </c>
      <c r="H2571" s="22"/>
      <c r="I2571" s="22" t="s">
        <v>34162</v>
      </c>
      <c r="J2571" s="22">
        <v>3</v>
      </c>
      <c r="K2571" s="22">
        <v>0</v>
      </c>
      <c r="L2571" s="22" t="s">
        <v>60</v>
      </c>
      <c r="M2571" s="22"/>
      <c r="N2571" s="22"/>
      <c r="O2571" s="22"/>
      <c r="P2571" s="22"/>
    </row>
    <row r="2572" spans="1:16" x14ac:dyDescent="0.3">
      <c r="A2572" s="22">
        <f>VLOOKUP(B2572,web_archive!D:D,1,FALSE)</f>
        <v>5536</v>
      </c>
      <c r="B2572" s="22">
        <v>5536</v>
      </c>
      <c r="C2572" s="22" t="s">
        <v>9388</v>
      </c>
      <c r="D2572" s="22">
        <v>1</v>
      </c>
      <c r="E2572" s="22" t="s">
        <v>37616</v>
      </c>
      <c r="F2572" s="22"/>
      <c r="G2572" s="22" t="s">
        <v>32712</v>
      </c>
      <c r="H2572" s="22"/>
      <c r="I2572" s="22" t="s">
        <v>34185</v>
      </c>
      <c r="J2572" s="22">
        <v>1</v>
      </c>
      <c r="K2572" s="22">
        <v>10</v>
      </c>
      <c r="L2572" s="22" t="s">
        <v>24</v>
      </c>
      <c r="M2572" s="22"/>
      <c r="N2572" s="22"/>
      <c r="O2572" s="22"/>
      <c r="P2572" s="22"/>
    </row>
    <row r="2573" spans="1:16" x14ac:dyDescent="0.3">
      <c r="A2573" s="22">
        <f>VLOOKUP(B2573,web_archive!D:D,1,FALSE)</f>
        <v>5537</v>
      </c>
      <c r="B2573" s="22">
        <v>5537</v>
      </c>
      <c r="C2573" s="22" t="s">
        <v>37617</v>
      </c>
      <c r="D2573" s="22">
        <v>70</v>
      </c>
      <c r="E2573" s="22" t="s">
        <v>37618</v>
      </c>
      <c r="F2573" s="22"/>
      <c r="G2573" s="22" t="s">
        <v>35307</v>
      </c>
      <c r="H2573" s="22"/>
      <c r="I2573" s="22" t="s">
        <v>34162</v>
      </c>
      <c r="J2573" s="22">
        <v>1</v>
      </c>
      <c r="K2573" s="22">
        <v>20</v>
      </c>
      <c r="L2573" s="22" t="s">
        <v>24</v>
      </c>
      <c r="M2573" s="22"/>
      <c r="N2573" s="22"/>
      <c r="O2573" s="22"/>
      <c r="P2573" s="22"/>
    </row>
    <row r="2574" spans="1:16" x14ac:dyDescent="0.3">
      <c r="A2574" s="22">
        <f>VLOOKUP(B2574,web_archive!D:D,1,FALSE)</f>
        <v>5538</v>
      </c>
      <c r="B2574" s="22">
        <v>5538</v>
      </c>
      <c r="C2574" s="22" t="s">
        <v>37619</v>
      </c>
      <c r="D2574" s="22">
        <v>60</v>
      </c>
      <c r="E2574" s="22" t="s">
        <v>37620</v>
      </c>
      <c r="F2574" s="22" t="s">
        <v>37621</v>
      </c>
      <c r="G2574" s="22" t="s">
        <v>34311</v>
      </c>
      <c r="H2574" s="22"/>
      <c r="I2574" s="22" t="s">
        <v>34195</v>
      </c>
      <c r="J2574" s="22">
        <v>2</v>
      </c>
      <c r="K2574" s="22">
        <v>45</v>
      </c>
      <c r="L2574" s="22" t="s">
        <v>24</v>
      </c>
      <c r="M2574" s="22"/>
      <c r="N2574" s="22"/>
      <c r="O2574" s="22"/>
      <c r="P2574" s="22"/>
    </row>
    <row r="2575" spans="1:16" x14ac:dyDescent="0.3">
      <c r="A2575" s="22">
        <f>VLOOKUP(B2575,web_archive!D:D,1,FALSE)</f>
        <v>5539</v>
      </c>
      <c r="B2575" s="22">
        <v>5539</v>
      </c>
      <c r="C2575" s="22" t="s">
        <v>37622</v>
      </c>
      <c r="D2575" s="22">
        <v>40</v>
      </c>
      <c r="E2575" s="22" t="s">
        <v>37623</v>
      </c>
      <c r="F2575" s="22" t="s">
        <v>37624</v>
      </c>
      <c r="G2575" s="22" t="s">
        <v>37625</v>
      </c>
      <c r="H2575" s="22"/>
      <c r="I2575" s="22" t="s">
        <v>35369</v>
      </c>
      <c r="J2575" s="22">
        <v>4</v>
      </c>
      <c r="K2575" s="22">
        <v>25</v>
      </c>
      <c r="L2575" s="22" t="s">
        <v>60</v>
      </c>
      <c r="M2575" s="22"/>
      <c r="N2575" s="22"/>
      <c r="O2575" s="22"/>
      <c r="P2575" s="22"/>
    </row>
    <row r="2576" spans="1:16" x14ac:dyDescent="0.3">
      <c r="A2576" s="22" t="e">
        <f>VLOOKUP(B2576,web_archive!D:D,1,FALSE)</f>
        <v>#N/A</v>
      </c>
      <c r="B2576" s="22">
        <v>5540</v>
      </c>
      <c r="C2576" s="22" t="s">
        <v>37626</v>
      </c>
      <c r="D2576" s="22">
        <v>70</v>
      </c>
      <c r="E2576" s="22" t="s">
        <v>37627</v>
      </c>
      <c r="F2576" s="22"/>
      <c r="G2576" s="22" t="s">
        <v>37628</v>
      </c>
      <c r="H2576" s="22"/>
      <c r="I2576" s="22" t="s">
        <v>34162</v>
      </c>
      <c r="J2576" s="22">
        <v>4</v>
      </c>
      <c r="K2576" s="22">
        <v>20</v>
      </c>
      <c r="L2576" s="22" t="s">
        <v>24</v>
      </c>
      <c r="M2576" s="22"/>
      <c r="N2576" s="22"/>
      <c r="O2576" s="22"/>
      <c r="P2576" s="22"/>
    </row>
    <row r="2577" spans="1:16" x14ac:dyDescent="0.3">
      <c r="A2577" s="22" t="e">
        <f>VLOOKUP(B2577,web_archive!D:D,1,FALSE)</f>
        <v>#N/A</v>
      </c>
      <c r="B2577" s="22">
        <v>5541</v>
      </c>
      <c r="C2577" s="22" t="s">
        <v>37626</v>
      </c>
      <c r="D2577" s="22">
        <v>70</v>
      </c>
      <c r="E2577" s="22" t="s">
        <v>37627</v>
      </c>
      <c r="F2577" s="22"/>
      <c r="G2577" s="22" t="s">
        <v>37628</v>
      </c>
      <c r="H2577" s="22"/>
      <c r="I2577" s="22" t="s">
        <v>34162</v>
      </c>
      <c r="J2577" s="22">
        <v>4</v>
      </c>
      <c r="K2577" s="22">
        <v>20</v>
      </c>
      <c r="L2577" s="22" t="s">
        <v>24</v>
      </c>
      <c r="M2577" s="22"/>
      <c r="N2577" s="22"/>
      <c r="O2577" s="22"/>
      <c r="P2577" s="22"/>
    </row>
    <row r="2578" spans="1:16" x14ac:dyDescent="0.3">
      <c r="A2578" s="22" t="e">
        <f>VLOOKUP(B2578,web_archive!D:D,1,FALSE)</f>
        <v>#N/A</v>
      </c>
      <c r="B2578" s="22">
        <v>5542</v>
      </c>
      <c r="C2578" s="22" t="s">
        <v>37626</v>
      </c>
      <c r="D2578" s="22">
        <v>70</v>
      </c>
      <c r="E2578" s="22" t="s">
        <v>37627</v>
      </c>
      <c r="F2578" s="22"/>
      <c r="G2578" s="22" t="s">
        <v>37628</v>
      </c>
      <c r="H2578" s="22"/>
      <c r="I2578" s="22" t="s">
        <v>34162</v>
      </c>
      <c r="J2578" s="22">
        <v>4</v>
      </c>
      <c r="K2578" s="22">
        <v>20</v>
      </c>
      <c r="L2578" s="22" t="s">
        <v>24</v>
      </c>
      <c r="M2578" s="22"/>
      <c r="N2578" s="22"/>
      <c r="O2578" s="22"/>
      <c r="P2578" s="22"/>
    </row>
    <row r="2579" spans="1:16" x14ac:dyDescent="0.3">
      <c r="A2579" s="22" t="e">
        <f>VLOOKUP(B2579,web_archive!D:D,1,FALSE)</f>
        <v>#N/A</v>
      </c>
      <c r="B2579" s="22">
        <v>5543</v>
      </c>
      <c r="C2579" s="22" t="s">
        <v>37626</v>
      </c>
      <c r="D2579" s="22">
        <v>70</v>
      </c>
      <c r="E2579" s="22" t="s">
        <v>37627</v>
      </c>
      <c r="F2579" s="22"/>
      <c r="G2579" s="22" t="s">
        <v>37628</v>
      </c>
      <c r="H2579" s="22"/>
      <c r="I2579" s="22" t="s">
        <v>34162</v>
      </c>
      <c r="J2579" s="22">
        <v>4</v>
      </c>
      <c r="K2579" s="22">
        <v>20</v>
      </c>
      <c r="L2579" s="22" t="s">
        <v>24</v>
      </c>
      <c r="M2579" s="22"/>
      <c r="N2579" s="22"/>
      <c r="O2579" s="22"/>
      <c r="P2579" s="22"/>
    </row>
    <row r="2580" spans="1:16" x14ac:dyDescent="0.3">
      <c r="A2580" s="22" t="e">
        <f>VLOOKUP(B2580,web_archive!D:D,1,FALSE)</f>
        <v>#N/A</v>
      </c>
      <c r="B2580" s="22">
        <v>5544</v>
      </c>
      <c r="C2580" s="22" t="s">
        <v>37629</v>
      </c>
      <c r="D2580" s="22">
        <v>0</v>
      </c>
      <c r="E2580" s="22" t="s">
        <v>37630</v>
      </c>
      <c r="F2580" s="22"/>
      <c r="G2580" s="22" t="s">
        <v>37631</v>
      </c>
      <c r="H2580" s="22"/>
      <c r="I2580" s="22" t="s">
        <v>34162</v>
      </c>
      <c r="J2580" s="22">
        <v>3</v>
      </c>
      <c r="K2580" s="22">
        <v>1</v>
      </c>
      <c r="L2580" s="22" t="s">
        <v>60</v>
      </c>
      <c r="M2580" s="22"/>
      <c r="N2580" s="22"/>
      <c r="O2580" s="22"/>
      <c r="P2580" s="22"/>
    </row>
    <row r="2581" spans="1:16" x14ac:dyDescent="0.3">
      <c r="A2581" s="22">
        <f>VLOOKUP(B2581,web_archive!D:D,1,FALSE)</f>
        <v>5545</v>
      </c>
      <c r="B2581" s="22">
        <v>5545</v>
      </c>
      <c r="C2581" s="22" t="s">
        <v>532</v>
      </c>
      <c r="D2581" s="22">
        <v>40</v>
      </c>
      <c r="E2581" s="22" t="s">
        <v>37632</v>
      </c>
      <c r="F2581" s="22"/>
      <c r="G2581" s="22" t="s">
        <v>37633</v>
      </c>
      <c r="H2581" s="22"/>
      <c r="I2581" s="22" t="s">
        <v>34162</v>
      </c>
      <c r="J2581" s="22">
        <v>3</v>
      </c>
      <c r="K2581" s="22">
        <v>70</v>
      </c>
      <c r="L2581" s="22" t="s">
        <v>60</v>
      </c>
      <c r="M2581" s="22"/>
      <c r="N2581" s="22"/>
      <c r="O2581" s="22"/>
      <c r="P2581" s="22"/>
    </row>
    <row r="2582" spans="1:16" x14ac:dyDescent="0.3">
      <c r="A2582" s="22">
        <f>VLOOKUP(B2582,web_archive!D:D,1,FALSE)</f>
        <v>5546</v>
      </c>
      <c r="B2582" s="22">
        <v>5546</v>
      </c>
      <c r="C2582" s="22" t="s">
        <v>528</v>
      </c>
      <c r="D2582" s="22">
        <v>40</v>
      </c>
      <c r="E2582" s="22" t="s">
        <v>37634</v>
      </c>
      <c r="F2582" s="22"/>
      <c r="G2582" s="22" t="s">
        <v>37633</v>
      </c>
      <c r="H2582" s="22"/>
      <c r="I2582" s="22" t="s">
        <v>34162</v>
      </c>
      <c r="J2582" s="22">
        <v>3</v>
      </c>
      <c r="K2582" s="22">
        <v>70</v>
      </c>
      <c r="L2582" s="22" t="s">
        <v>60</v>
      </c>
      <c r="M2582" s="22"/>
      <c r="N2582" s="22"/>
      <c r="O2582" s="22"/>
      <c r="P2582" s="22"/>
    </row>
    <row r="2583" spans="1:16" x14ac:dyDescent="0.3">
      <c r="A2583" s="22">
        <f>VLOOKUP(B2583,web_archive!D:D,1,FALSE)</f>
        <v>5547</v>
      </c>
      <c r="B2583" s="22">
        <v>5547</v>
      </c>
      <c r="C2583" s="22" t="s">
        <v>37635</v>
      </c>
      <c r="D2583" s="22">
        <v>20</v>
      </c>
      <c r="E2583" s="22" t="s">
        <v>37636</v>
      </c>
      <c r="F2583" s="22"/>
      <c r="G2583" s="22" t="s">
        <v>37637</v>
      </c>
      <c r="H2583" s="22"/>
      <c r="I2583" s="22" t="s">
        <v>34162</v>
      </c>
      <c r="J2583" s="22">
        <v>1</v>
      </c>
      <c r="K2583" s="22">
        <v>0</v>
      </c>
      <c r="L2583" s="22" t="s">
        <v>60</v>
      </c>
      <c r="M2583" s="22"/>
      <c r="N2583" s="22"/>
      <c r="O2583" s="22"/>
      <c r="P2583" s="22"/>
    </row>
    <row r="2584" spans="1:16" x14ac:dyDescent="0.3">
      <c r="A2584" s="22">
        <f>VLOOKUP(B2584,web_archive!D:D,1,FALSE)</f>
        <v>5548</v>
      </c>
      <c r="B2584" s="22">
        <v>5548</v>
      </c>
      <c r="C2584" s="22" t="s">
        <v>37638</v>
      </c>
      <c r="D2584" s="22">
        <v>10</v>
      </c>
      <c r="E2584" s="22" t="s">
        <v>37639</v>
      </c>
      <c r="F2584" s="22"/>
      <c r="G2584" s="22" t="s">
        <v>32712</v>
      </c>
      <c r="H2584" s="22"/>
      <c r="I2584" s="22" t="s">
        <v>34185</v>
      </c>
      <c r="J2584" s="22">
        <v>0</v>
      </c>
      <c r="K2584" s="22">
        <v>50</v>
      </c>
      <c r="L2584" s="22" t="s">
        <v>24</v>
      </c>
      <c r="M2584" s="22"/>
      <c r="N2584" s="22"/>
      <c r="O2584" s="22"/>
      <c r="P2584" s="22"/>
    </row>
    <row r="2585" spans="1:16" x14ac:dyDescent="0.3">
      <c r="A2585" s="22">
        <f>VLOOKUP(B2585,web_archive!D:D,1,FALSE)</f>
        <v>5549</v>
      </c>
      <c r="B2585" s="22">
        <v>5549</v>
      </c>
      <c r="C2585" s="22" t="s">
        <v>9909</v>
      </c>
      <c r="D2585" s="22">
        <v>30</v>
      </c>
      <c r="E2585" s="22" t="s">
        <v>37640</v>
      </c>
      <c r="F2585" s="22"/>
      <c r="G2585" s="22" t="s">
        <v>37641</v>
      </c>
      <c r="H2585" s="22"/>
      <c r="I2585" s="22" t="s">
        <v>34162</v>
      </c>
      <c r="J2585" s="22">
        <v>3</v>
      </c>
      <c r="K2585" s="22">
        <v>70</v>
      </c>
      <c r="L2585" s="22" t="s">
        <v>60</v>
      </c>
      <c r="M2585" s="22"/>
      <c r="N2585" s="22"/>
      <c r="O2585" s="22"/>
      <c r="P2585" s="22"/>
    </row>
    <row r="2586" spans="1:16" x14ac:dyDescent="0.3">
      <c r="A2586" s="22" t="e">
        <f>VLOOKUP(B2586,web_archive!D:D,1,FALSE)</f>
        <v>#N/A</v>
      </c>
      <c r="B2586" s="22">
        <v>5550</v>
      </c>
      <c r="C2586" s="22" t="s">
        <v>15012</v>
      </c>
      <c r="D2586" s="22">
        <v>30</v>
      </c>
      <c r="E2586" s="22" t="s">
        <v>37642</v>
      </c>
      <c r="F2586" s="22"/>
      <c r="G2586" s="22" t="s">
        <v>37641</v>
      </c>
      <c r="H2586" s="22"/>
      <c r="I2586" s="22" t="s">
        <v>34162</v>
      </c>
      <c r="J2586" s="22">
        <v>3</v>
      </c>
      <c r="K2586" s="22">
        <v>70</v>
      </c>
      <c r="L2586" s="22" t="s">
        <v>60</v>
      </c>
      <c r="M2586" s="22"/>
      <c r="N2586" s="22"/>
      <c r="O2586" s="22"/>
      <c r="P2586" s="22"/>
    </row>
    <row r="2587" spans="1:16" x14ac:dyDescent="0.3">
      <c r="A2587" s="22" t="e">
        <f>VLOOKUP(B2587,web_archive!D:D,1,FALSE)</f>
        <v>#N/A</v>
      </c>
      <c r="B2587" s="22">
        <v>5552</v>
      </c>
      <c r="C2587" s="22" t="s">
        <v>15016</v>
      </c>
      <c r="D2587" s="22">
        <v>0</v>
      </c>
      <c r="E2587" s="22" t="s">
        <v>37643</v>
      </c>
      <c r="F2587" s="22"/>
      <c r="G2587" s="22" t="s">
        <v>37644</v>
      </c>
      <c r="H2587" s="22"/>
      <c r="I2587" s="22" t="s">
        <v>34162</v>
      </c>
      <c r="J2587" s="22">
        <v>8</v>
      </c>
      <c r="K2587" s="22">
        <v>0</v>
      </c>
      <c r="L2587" s="22" t="s">
        <v>60</v>
      </c>
      <c r="M2587" s="22"/>
      <c r="N2587" s="22"/>
      <c r="O2587" s="22"/>
      <c r="P2587" s="22"/>
    </row>
    <row r="2588" spans="1:16" x14ac:dyDescent="0.3">
      <c r="A2588" s="22" t="e">
        <f>VLOOKUP(B2588,web_archive!D:D,1,FALSE)</f>
        <v>#N/A</v>
      </c>
      <c r="B2588" s="22">
        <v>5553</v>
      </c>
      <c r="C2588" s="22" t="s">
        <v>15018</v>
      </c>
      <c r="D2588" s="22">
        <v>0</v>
      </c>
      <c r="E2588" s="22" t="s">
        <v>37645</v>
      </c>
      <c r="F2588" s="22"/>
      <c r="G2588" s="22" t="s">
        <v>37646</v>
      </c>
      <c r="H2588" s="22"/>
      <c r="I2588" s="22" t="s">
        <v>34162</v>
      </c>
      <c r="J2588" s="22">
        <v>7</v>
      </c>
      <c r="K2588" s="22">
        <v>0</v>
      </c>
      <c r="L2588" s="22" t="s">
        <v>60</v>
      </c>
      <c r="M2588" s="22"/>
      <c r="N2588" s="22"/>
      <c r="O2588" s="22"/>
      <c r="P2588" s="22"/>
    </row>
    <row r="2589" spans="1:16" x14ac:dyDescent="0.3">
      <c r="A2589" s="22">
        <f>VLOOKUP(B2589,web_archive!D:D,1,FALSE)</f>
        <v>5554</v>
      </c>
      <c r="B2589" s="22">
        <v>5554</v>
      </c>
      <c r="C2589" s="22" t="s">
        <v>7167</v>
      </c>
      <c r="D2589" s="22">
        <v>20</v>
      </c>
      <c r="E2589" s="22" t="s">
        <v>37647</v>
      </c>
      <c r="F2589" s="22" t="s">
        <v>35492</v>
      </c>
      <c r="G2589" s="22" t="s">
        <v>37648</v>
      </c>
      <c r="H2589" s="22"/>
      <c r="I2589" s="22" t="s">
        <v>34162</v>
      </c>
      <c r="J2589" s="22">
        <v>3</v>
      </c>
      <c r="K2589" s="22">
        <v>20</v>
      </c>
      <c r="L2589" s="22" t="s">
        <v>60</v>
      </c>
      <c r="M2589" s="22"/>
      <c r="N2589" s="22"/>
      <c r="O2589" s="22"/>
      <c r="P2589" s="22"/>
    </row>
    <row r="2590" spans="1:16" x14ac:dyDescent="0.3">
      <c r="A2590" s="22">
        <f>VLOOKUP(B2590,web_archive!D:D,1,FALSE)</f>
        <v>5555</v>
      </c>
      <c r="B2590" s="22">
        <v>5555</v>
      </c>
      <c r="C2590" s="22" t="s">
        <v>5983</v>
      </c>
      <c r="D2590" s="22">
        <v>10</v>
      </c>
      <c r="E2590" s="22" t="s">
        <v>37649</v>
      </c>
      <c r="F2590" s="22" t="s">
        <v>35864</v>
      </c>
      <c r="G2590" s="22" t="s">
        <v>37650</v>
      </c>
      <c r="H2590" s="22"/>
      <c r="I2590" s="22" t="s">
        <v>34162</v>
      </c>
      <c r="J2590" s="22">
        <v>3</v>
      </c>
      <c r="K2590" s="22">
        <v>0</v>
      </c>
      <c r="L2590" s="22" t="s">
        <v>60</v>
      </c>
      <c r="M2590" s="22"/>
      <c r="N2590" s="22"/>
      <c r="O2590" s="22"/>
      <c r="P2590" s="22"/>
    </row>
    <row r="2591" spans="1:16" x14ac:dyDescent="0.3">
      <c r="A2591" s="22">
        <f>VLOOKUP(B2591,web_archive!D:D,1,FALSE)</f>
        <v>5556</v>
      </c>
      <c r="B2591" s="22">
        <v>5556</v>
      </c>
      <c r="C2591" s="22" t="s">
        <v>8848</v>
      </c>
      <c r="D2591" s="22">
        <v>50</v>
      </c>
      <c r="E2591" s="22" t="s">
        <v>37651</v>
      </c>
      <c r="F2591" s="22" t="s">
        <v>36197</v>
      </c>
      <c r="G2591" s="22" t="s">
        <v>37652</v>
      </c>
      <c r="H2591" s="22"/>
      <c r="I2591" s="22" t="s">
        <v>35369</v>
      </c>
      <c r="J2591" s="22">
        <v>3</v>
      </c>
      <c r="K2591" s="22">
        <v>55</v>
      </c>
      <c r="L2591" s="22" t="s">
        <v>60</v>
      </c>
      <c r="M2591" s="22"/>
      <c r="N2591" s="22"/>
      <c r="O2591" s="22"/>
      <c r="P2591" s="22"/>
    </row>
    <row r="2592" spans="1:16" x14ac:dyDescent="0.3">
      <c r="A2592" s="22">
        <f>VLOOKUP(B2592,web_archive!D:D,1,FALSE)</f>
        <v>5557</v>
      </c>
      <c r="B2592" s="22">
        <v>5557</v>
      </c>
      <c r="C2592" s="22" t="s">
        <v>37653</v>
      </c>
      <c r="D2592" s="22">
        <v>50</v>
      </c>
      <c r="E2592" s="22" t="s">
        <v>37654</v>
      </c>
      <c r="F2592" s="22" t="s">
        <v>36046</v>
      </c>
      <c r="G2592" s="22" t="s">
        <v>35307</v>
      </c>
      <c r="H2592" s="22"/>
      <c r="I2592" s="22" t="s">
        <v>34162</v>
      </c>
      <c r="J2592" s="22">
        <v>3</v>
      </c>
      <c r="K2592" s="22">
        <v>20</v>
      </c>
      <c r="L2592" s="22" t="s">
        <v>60</v>
      </c>
      <c r="M2592" s="22"/>
      <c r="N2592" s="22"/>
      <c r="O2592" s="22"/>
      <c r="P2592" s="22"/>
    </row>
    <row r="2593" spans="1:16" x14ac:dyDescent="0.3">
      <c r="A2593" s="22">
        <f>VLOOKUP(B2593,web_archive!D:D,1,FALSE)</f>
        <v>5558</v>
      </c>
      <c r="B2593" s="22">
        <v>5558</v>
      </c>
      <c r="C2593" s="22" t="s">
        <v>37655</v>
      </c>
      <c r="D2593" s="22">
        <v>10</v>
      </c>
      <c r="E2593" s="22" t="s">
        <v>37656</v>
      </c>
      <c r="F2593" s="22"/>
      <c r="G2593" s="22" t="s">
        <v>37657</v>
      </c>
      <c r="H2593" s="22"/>
      <c r="I2593" s="22" t="s">
        <v>34162</v>
      </c>
      <c r="J2593" s="22">
        <v>3</v>
      </c>
      <c r="K2593" s="22">
        <v>30</v>
      </c>
      <c r="L2593" s="22" t="s">
        <v>60</v>
      </c>
      <c r="M2593" s="22"/>
      <c r="N2593" s="22"/>
      <c r="O2593" s="22"/>
      <c r="P2593" s="22"/>
    </row>
    <row r="2594" spans="1:16" x14ac:dyDescent="0.3">
      <c r="A2594" s="22">
        <f>VLOOKUP(B2594,web_archive!D:D,1,FALSE)</f>
        <v>5560</v>
      </c>
      <c r="B2594" s="22">
        <v>5560</v>
      </c>
      <c r="C2594" s="22" t="s">
        <v>5286</v>
      </c>
      <c r="D2594" s="22">
        <v>30</v>
      </c>
      <c r="E2594" s="22" t="s">
        <v>37658</v>
      </c>
      <c r="F2594" s="22"/>
      <c r="G2594" s="22" t="s">
        <v>37164</v>
      </c>
      <c r="H2594" s="22"/>
      <c r="I2594" s="22" t="s">
        <v>34162</v>
      </c>
      <c r="J2594" s="22">
        <v>3</v>
      </c>
      <c r="K2594" s="22">
        <v>75</v>
      </c>
      <c r="L2594" s="22" t="s">
        <v>60</v>
      </c>
      <c r="M2594" s="22"/>
      <c r="N2594" s="22"/>
      <c r="O2594" s="22"/>
      <c r="P2594" s="22"/>
    </row>
    <row r="2595" spans="1:16" x14ac:dyDescent="0.3">
      <c r="A2595" s="22" t="e">
        <f>VLOOKUP(B2595,web_archive!D:D,1,FALSE)</f>
        <v>#N/A</v>
      </c>
      <c r="B2595" s="22">
        <v>5561</v>
      </c>
      <c r="C2595" s="22" t="s">
        <v>8090</v>
      </c>
      <c r="D2595" s="22">
        <v>80</v>
      </c>
      <c r="E2595" s="22" t="s">
        <v>37659</v>
      </c>
      <c r="F2595" s="22"/>
      <c r="G2595" s="22" t="s">
        <v>37660</v>
      </c>
      <c r="H2595" s="22"/>
      <c r="I2595" s="22" t="s">
        <v>34162</v>
      </c>
      <c r="J2595" s="22">
        <v>1</v>
      </c>
      <c r="K2595" s="22">
        <v>0</v>
      </c>
      <c r="L2595" s="22" t="s">
        <v>24</v>
      </c>
      <c r="M2595" s="22"/>
      <c r="N2595" s="22"/>
      <c r="O2595" s="22"/>
      <c r="P2595" s="22"/>
    </row>
    <row r="2596" spans="1:16" x14ac:dyDescent="0.3">
      <c r="A2596" s="22">
        <f>VLOOKUP(B2596,web_archive!D:D,1,FALSE)</f>
        <v>5562</v>
      </c>
      <c r="B2596" s="22">
        <v>5562</v>
      </c>
      <c r="C2596" s="22" t="s">
        <v>37661</v>
      </c>
      <c r="D2596" s="22">
        <v>50</v>
      </c>
      <c r="E2596" s="22" t="s">
        <v>37662</v>
      </c>
      <c r="F2596" s="22"/>
      <c r="G2596" s="22" t="s">
        <v>34373</v>
      </c>
      <c r="H2596" s="22"/>
      <c r="I2596" s="22" t="s">
        <v>34195</v>
      </c>
      <c r="J2596" s="22">
        <v>0</v>
      </c>
      <c r="K2596" s="22">
        <v>45</v>
      </c>
      <c r="L2596" s="22" t="s">
        <v>24</v>
      </c>
      <c r="M2596" s="22"/>
      <c r="N2596" s="22"/>
      <c r="O2596" s="22"/>
      <c r="P2596" s="22"/>
    </row>
    <row r="2597" spans="1:16" x14ac:dyDescent="0.3">
      <c r="A2597" s="22">
        <f>VLOOKUP(B2597,web_archive!D:D,1,FALSE)</f>
        <v>5563</v>
      </c>
      <c r="B2597" s="22">
        <v>5563</v>
      </c>
      <c r="C2597" s="22" t="s">
        <v>3068</v>
      </c>
      <c r="D2597" s="22">
        <v>10</v>
      </c>
      <c r="E2597" s="22" t="s">
        <v>37663</v>
      </c>
      <c r="F2597" s="22" t="s">
        <v>37664</v>
      </c>
      <c r="G2597" s="22" t="s">
        <v>32746</v>
      </c>
      <c r="H2597" s="22"/>
      <c r="I2597" s="22" t="s">
        <v>34162</v>
      </c>
      <c r="J2597" s="22">
        <v>3</v>
      </c>
      <c r="K2597" s="22">
        <v>30</v>
      </c>
      <c r="L2597" s="22" t="s">
        <v>60</v>
      </c>
      <c r="M2597" s="22"/>
      <c r="N2597" s="22"/>
      <c r="O2597" s="22"/>
      <c r="P2597" s="22"/>
    </row>
    <row r="2598" spans="1:16" x14ac:dyDescent="0.3">
      <c r="A2598" s="22">
        <f>VLOOKUP(B2598,web_archive!D:D,1,FALSE)</f>
        <v>5564</v>
      </c>
      <c r="B2598" s="22">
        <v>5564</v>
      </c>
      <c r="C2598" s="22" t="s">
        <v>37665</v>
      </c>
      <c r="D2598" s="22">
        <v>30</v>
      </c>
      <c r="E2598" s="22" t="s">
        <v>37666</v>
      </c>
      <c r="F2598" s="22"/>
      <c r="G2598" s="22" t="s">
        <v>37667</v>
      </c>
      <c r="H2598" s="22"/>
      <c r="I2598" s="22" t="s">
        <v>34195</v>
      </c>
      <c r="J2598" s="22">
        <v>3</v>
      </c>
      <c r="K2598" s="22">
        <v>85</v>
      </c>
      <c r="L2598" s="22" t="s">
        <v>60</v>
      </c>
      <c r="M2598" s="22"/>
      <c r="N2598" s="22"/>
      <c r="O2598" s="22"/>
      <c r="P2598" s="22"/>
    </row>
    <row r="2599" spans="1:16" x14ac:dyDescent="0.3">
      <c r="A2599" s="22">
        <f>VLOOKUP(B2599,web_archive!D:D,1,FALSE)</f>
        <v>5565</v>
      </c>
      <c r="B2599" s="22">
        <v>5565</v>
      </c>
      <c r="C2599" s="22" t="s">
        <v>3099</v>
      </c>
      <c r="D2599" s="22">
        <v>0</v>
      </c>
      <c r="E2599" s="22" t="s">
        <v>37668</v>
      </c>
      <c r="F2599" s="22"/>
      <c r="G2599" s="22" t="s">
        <v>37669</v>
      </c>
      <c r="H2599" s="22"/>
      <c r="I2599" s="22" t="s">
        <v>35369</v>
      </c>
      <c r="J2599" s="22">
        <v>5</v>
      </c>
      <c r="K2599" s="22">
        <v>0</v>
      </c>
      <c r="L2599" s="22" t="s">
        <v>60</v>
      </c>
      <c r="M2599" s="22"/>
      <c r="N2599" s="22"/>
      <c r="O2599" s="22"/>
      <c r="P2599" s="22"/>
    </row>
    <row r="2600" spans="1:16" x14ac:dyDescent="0.3">
      <c r="A2600" s="22" t="e">
        <f>VLOOKUP(B2600,web_archive!D:D,1,FALSE)</f>
        <v>#N/A</v>
      </c>
      <c r="B2600" s="22">
        <v>5566</v>
      </c>
      <c r="C2600" s="22" t="s">
        <v>15028</v>
      </c>
      <c r="D2600" s="22">
        <v>0</v>
      </c>
      <c r="E2600" s="22" t="s">
        <v>37670</v>
      </c>
      <c r="F2600" s="22"/>
      <c r="G2600" s="22" t="s">
        <v>37671</v>
      </c>
      <c r="H2600" s="22"/>
      <c r="I2600" s="22" t="s">
        <v>35369</v>
      </c>
      <c r="J2600" s="22">
        <v>1</v>
      </c>
      <c r="K2600" s="22">
        <v>0</v>
      </c>
      <c r="L2600" s="22" t="s">
        <v>60</v>
      </c>
      <c r="M2600" s="22"/>
      <c r="N2600" s="22"/>
      <c r="O2600" s="22"/>
      <c r="P2600" s="22"/>
    </row>
    <row r="2601" spans="1:16" x14ac:dyDescent="0.3">
      <c r="A2601" s="22">
        <f>VLOOKUP(B2601,web_archive!D:D,1,FALSE)</f>
        <v>5567</v>
      </c>
      <c r="B2601" s="22">
        <v>5567</v>
      </c>
      <c r="C2601" s="22" t="s">
        <v>37672</v>
      </c>
      <c r="D2601" s="22">
        <v>100</v>
      </c>
      <c r="E2601" s="22" t="s">
        <v>37673</v>
      </c>
      <c r="F2601" s="22"/>
      <c r="G2601" s="22" t="s">
        <v>32712</v>
      </c>
      <c r="H2601" s="22"/>
      <c r="I2601" s="22" t="s">
        <v>34162</v>
      </c>
      <c r="J2601" s="22">
        <v>4</v>
      </c>
      <c r="K2601" s="22">
        <v>0</v>
      </c>
      <c r="L2601" s="22" t="s">
        <v>60</v>
      </c>
      <c r="M2601" s="22"/>
      <c r="N2601" s="22"/>
      <c r="O2601" s="22"/>
      <c r="P2601" s="22"/>
    </row>
    <row r="2602" spans="1:16" x14ac:dyDescent="0.3">
      <c r="A2602" s="22">
        <f>VLOOKUP(B2602,web_archive!D:D,1,FALSE)</f>
        <v>5568</v>
      </c>
      <c r="B2602" s="22">
        <v>5568</v>
      </c>
      <c r="C2602" s="22" t="s">
        <v>8078</v>
      </c>
      <c r="D2602" s="22">
        <v>100</v>
      </c>
      <c r="E2602" s="22" t="s">
        <v>37674</v>
      </c>
      <c r="F2602" s="22"/>
      <c r="G2602" s="22" t="s">
        <v>37675</v>
      </c>
      <c r="H2602" s="22"/>
      <c r="I2602" s="22" t="s">
        <v>34195</v>
      </c>
      <c r="J2602" s="22">
        <v>4</v>
      </c>
      <c r="K2602" s="22">
        <v>0</v>
      </c>
      <c r="L2602" s="22" t="s">
        <v>60</v>
      </c>
      <c r="M2602" s="22"/>
      <c r="N2602" s="22"/>
      <c r="O2602" s="22"/>
      <c r="P2602" s="22"/>
    </row>
    <row r="2603" spans="1:16" x14ac:dyDescent="0.3">
      <c r="A2603" s="22" t="e">
        <f>VLOOKUP(B2603,web_archive!D:D,1,FALSE)</f>
        <v>#N/A</v>
      </c>
      <c r="B2603" s="22">
        <v>5569</v>
      </c>
      <c r="C2603" s="22" t="s">
        <v>15030</v>
      </c>
      <c r="D2603" s="22">
        <v>30</v>
      </c>
      <c r="E2603" s="22" t="s">
        <v>37676</v>
      </c>
      <c r="F2603" s="22"/>
      <c r="G2603" s="22" t="s">
        <v>37677</v>
      </c>
      <c r="H2603" s="22"/>
      <c r="I2603" s="22" t="s">
        <v>34162</v>
      </c>
      <c r="J2603" s="22">
        <v>3</v>
      </c>
      <c r="K2603" s="22">
        <v>70</v>
      </c>
      <c r="L2603" s="22" t="s">
        <v>60</v>
      </c>
      <c r="M2603" s="22"/>
      <c r="N2603" s="22"/>
      <c r="O2603" s="22"/>
      <c r="P2603" s="22"/>
    </row>
    <row r="2604" spans="1:16" x14ac:dyDescent="0.3">
      <c r="A2604" s="22" t="e">
        <f>VLOOKUP(B2604,web_archive!D:D,1,FALSE)</f>
        <v>#N/A</v>
      </c>
      <c r="B2604" s="22">
        <v>5570</v>
      </c>
      <c r="C2604" s="22" t="s">
        <v>15032</v>
      </c>
      <c r="D2604" s="22">
        <v>30</v>
      </c>
      <c r="E2604" s="22" t="s">
        <v>37678</v>
      </c>
      <c r="F2604" s="22"/>
      <c r="G2604" s="22" t="s">
        <v>37677</v>
      </c>
      <c r="H2604" s="22"/>
      <c r="I2604" s="22" t="s">
        <v>34162</v>
      </c>
      <c r="J2604" s="22">
        <v>3</v>
      </c>
      <c r="K2604" s="22">
        <v>70</v>
      </c>
      <c r="L2604" s="22" t="s">
        <v>60</v>
      </c>
      <c r="M2604" s="22"/>
      <c r="N2604" s="22"/>
      <c r="O2604" s="22"/>
      <c r="P2604" s="22"/>
    </row>
    <row r="2605" spans="1:16" x14ac:dyDescent="0.3">
      <c r="A2605" s="22">
        <f>VLOOKUP(B2605,web_archive!D:D,1,FALSE)</f>
        <v>5572</v>
      </c>
      <c r="B2605" s="22">
        <v>5572</v>
      </c>
      <c r="C2605" s="22" t="s">
        <v>8766</v>
      </c>
      <c r="D2605" s="22">
        <v>10</v>
      </c>
      <c r="E2605" s="22" t="s">
        <v>37679</v>
      </c>
      <c r="F2605" s="22" t="s">
        <v>35384</v>
      </c>
      <c r="G2605" s="22" t="s">
        <v>34901</v>
      </c>
      <c r="H2605" s="22"/>
      <c r="I2605" s="22" t="s">
        <v>34162</v>
      </c>
      <c r="J2605" s="22">
        <v>1</v>
      </c>
      <c r="K2605" s="22">
        <v>0</v>
      </c>
      <c r="L2605" s="22" t="s">
        <v>60</v>
      </c>
      <c r="M2605" s="22"/>
      <c r="N2605" s="22"/>
      <c r="O2605" s="22"/>
      <c r="P2605" s="22"/>
    </row>
    <row r="2606" spans="1:16" x14ac:dyDescent="0.3">
      <c r="A2606" s="22">
        <f>VLOOKUP(B2606,web_archive!D:D,1,FALSE)</f>
        <v>5573</v>
      </c>
      <c r="B2606" s="22">
        <v>5573</v>
      </c>
      <c r="C2606" s="22" t="s">
        <v>37680</v>
      </c>
      <c r="D2606" s="22">
        <v>10</v>
      </c>
      <c r="E2606" s="22" t="s">
        <v>37681</v>
      </c>
      <c r="F2606" s="22" t="s">
        <v>37682</v>
      </c>
      <c r="G2606" s="22" t="s">
        <v>37683</v>
      </c>
      <c r="H2606" s="22"/>
      <c r="I2606" s="22" t="s">
        <v>34162</v>
      </c>
      <c r="J2606" s="22">
        <v>3</v>
      </c>
      <c r="K2606" s="22">
        <v>0</v>
      </c>
      <c r="L2606" s="22" t="s">
        <v>60</v>
      </c>
      <c r="M2606" s="22"/>
      <c r="N2606" s="22"/>
      <c r="O2606" s="22"/>
      <c r="P2606" s="22"/>
    </row>
    <row r="2607" spans="1:16" x14ac:dyDescent="0.3">
      <c r="A2607" s="22">
        <f>VLOOKUP(B2607,web_archive!D:D,1,FALSE)</f>
        <v>5574</v>
      </c>
      <c r="B2607" s="22">
        <v>5574</v>
      </c>
      <c r="C2607" s="22" t="s">
        <v>10570</v>
      </c>
      <c r="D2607" s="22">
        <v>10</v>
      </c>
      <c r="E2607" s="22" t="s">
        <v>37684</v>
      </c>
      <c r="F2607" s="22"/>
      <c r="G2607" s="22" t="s">
        <v>37685</v>
      </c>
      <c r="H2607" s="22"/>
      <c r="I2607" s="22" t="s">
        <v>34185</v>
      </c>
      <c r="J2607" s="22">
        <v>0</v>
      </c>
      <c r="K2607" s="22">
        <v>10</v>
      </c>
      <c r="L2607" s="22" t="s">
        <v>60</v>
      </c>
      <c r="M2607" s="22"/>
      <c r="N2607" s="22"/>
      <c r="O2607" s="22"/>
      <c r="P2607" s="22"/>
    </row>
    <row r="2608" spans="1:16" x14ac:dyDescent="0.3">
      <c r="A2608" s="22">
        <f>VLOOKUP(B2608,web_archive!D:D,1,FALSE)</f>
        <v>5575</v>
      </c>
      <c r="B2608" s="22">
        <v>5575</v>
      </c>
      <c r="C2608" s="22" t="s">
        <v>37686</v>
      </c>
      <c r="D2608" s="22">
        <v>10</v>
      </c>
      <c r="E2608" s="22" t="s">
        <v>37687</v>
      </c>
      <c r="F2608" s="22" t="s">
        <v>37688</v>
      </c>
      <c r="G2608" s="22" t="s">
        <v>32712</v>
      </c>
      <c r="H2608" s="22"/>
      <c r="I2608" s="22" t="s">
        <v>34162</v>
      </c>
      <c r="J2608" s="22">
        <v>6</v>
      </c>
      <c r="K2608" s="22">
        <v>30</v>
      </c>
      <c r="L2608" s="22" t="s">
        <v>60</v>
      </c>
      <c r="M2608" s="22"/>
      <c r="N2608" s="22"/>
      <c r="O2608" s="22"/>
      <c r="P2608" s="22"/>
    </row>
    <row r="2609" spans="1:16" x14ac:dyDescent="0.3">
      <c r="A2609" s="22">
        <f>VLOOKUP(B2609,web_archive!D:D,1,FALSE)</f>
        <v>5577</v>
      </c>
      <c r="B2609" s="22">
        <v>5577</v>
      </c>
      <c r="C2609" s="22" t="s">
        <v>2803</v>
      </c>
      <c r="D2609" s="22">
        <v>0</v>
      </c>
      <c r="E2609" s="22" t="s">
        <v>37689</v>
      </c>
      <c r="F2609" s="22"/>
      <c r="G2609" s="22" t="s">
        <v>32712</v>
      </c>
      <c r="H2609" s="22"/>
      <c r="I2609" s="22" t="s">
        <v>34162</v>
      </c>
      <c r="J2609" s="22">
        <v>0</v>
      </c>
      <c r="K2609" s="22">
        <v>0</v>
      </c>
      <c r="L2609" s="22" t="s">
        <v>60</v>
      </c>
      <c r="M2609" s="22"/>
      <c r="N2609" s="22"/>
      <c r="O2609" s="22"/>
      <c r="P2609" s="22"/>
    </row>
    <row r="2610" spans="1:16" x14ac:dyDescent="0.3">
      <c r="A2610" s="22" t="e">
        <f>VLOOKUP(B2610,web_archive!D:D,1,FALSE)</f>
        <v>#N/A</v>
      </c>
      <c r="B2610" s="22">
        <v>5578</v>
      </c>
      <c r="C2610" s="22" t="s">
        <v>15043</v>
      </c>
      <c r="D2610" s="22">
        <v>0</v>
      </c>
      <c r="E2610" s="22" t="s">
        <v>37690</v>
      </c>
      <c r="F2610" s="22"/>
      <c r="G2610" s="22" t="s">
        <v>32712</v>
      </c>
      <c r="H2610" s="22"/>
      <c r="I2610" s="22" t="s">
        <v>34162</v>
      </c>
      <c r="J2610" s="22">
        <v>0</v>
      </c>
      <c r="K2610" s="22">
        <v>0</v>
      </c>
      <c r="L2610" s="22" t="s">
        <v>60</v>
      </c>
      <c r="M2610" s="22"/>
      <c r="N2610" s="22"/>
      <c r="O2610" s="22"/>
      <c r="P2610" s="22"/>
    </row>
    <row r="2611" spans="1:16" x14ac:dyDescent="0.3">
      <c r="A2611" s="22">
        <f>VLOOKUP(B2611,web_archive!D:D,1,FALSE)</f>
        <v>5579</v>
      </c>
      <c r="B2611" s="22">
        <v>5579</v>
      </c>
      <c r="C2611" s="22" t="s">
        <v>8758</v>
      </c>
      <c r="D2611" s="22">
        <v>30</v>
      </c>
      <c r="E2611" s="22" t="s">
        <v>37691</v>
      </c>
      <c r="F2611" s="22"/>
      <c r="G2611" s="22" t="s">
        <v>34859</v>
      </c>
      <c r="H2611" s="22"/>
      <c r="I2611" s="22" t="s">
        <v>34195</v>
      </c>
      <c r="J2611" s="22">
        <v>2</v>
      </c>
      <c r="K2611" s="22">
        <v>70</v>
      </c>
      <c r="L2611" s="22" t="s">
        <v>60</v>
      </c>
      <c r="M2611" s="22"/>
      <c r="N2611" s="22"/>
      <c r="O2611" s="22"/>
      <c r="P2611" s="22"/>
    </row>
    <row r="2612" spans="1:16" x14ac:dyDescent="0.3">
      <c r="A2612" s="22">
        <f>VLOOKUP(B2612,web_archive!D:D,1,FALSE)</f>
        <v>5580</v>
      </c>
      <c r="B2612" s="22">
        <v>5580</v>
      </c>
      <c r="C2612" s="22" t="s">
        <v>5498</v>
      </c>
      <c r="D2612" s="22">
        <v>10</v>
      </c>
      <c r="E2612" s="22" t="s">
        <v>37692</v>
      </c>
      <c r="F2612" s="22"/>
      <c r="G2612" s="22" t="s">
        <v>37693</v>
      </c>
      <c r="H2612" s="22"/>
      <c r="I2612" s="22" t="s">
        <v>34162</v>
      </c>
      <c r="J2612" s="22">
        <v>3</v>
      </c>
      <c r="K2612" s="22">
        <v>0</v>
      </c>
      <c r="L2612" s="22" t="s">
        <v>60</v>
      </c>
      <c r="M2612" s="22"/>
      <c r="N2612" s="22"/>
      <c r="O2612" s="22"/>
      <c r="P2612" s="22"/>
    </row>
    <row r="2613" spans="1:16" x14ac:dyDescent="0.3">
      <c r="A2613" s="22">
        <f>VLOOKUP(B2613,web_archive!D:D,1,FALSE)</f>
        <v>5581</v>
      </c>
      <c r="B2613" s="22">
        <v>5581</v>
      </c>
      <c r="C2613" s="22" t="s">
        <v>1820</v>
      </c>
      <c r="D2613" s="22">
        <v>30</v>
      </c>
      <c r="E2613" s="22" t="s">
        <v>37694</v>
      </c>
      <c r="F2613" s="22"/>
      <c r="G2613" s="22" t="s">
        <v>37695</v>
      </c>
      <c r="H2613" s="22"/>
      <c r="I2613" s="22" t="s">
        <v>34162</v>
      </c>
      <c r="J2613" s="22">
        <v>3</v>
      </c>
      <c r="K2613" s="22">
        <v>70</v>
      </c>
      <c r="L2613" s="22" t="s">
        <v>60</v>
      </c>
      <c r="M2613" s="22"/>
      <c r="N2613" s="22"/>
      <c r="O2613" s="22"/>
      <c r="P2613" s="22"/>
    </row>
    <row r="2614" spans="1:16" x14ac:dyDescent="0.3">
      <c r="A2614" s="22">
        <f>VLOOKUP(B2614,web_archive!D:D,1,FALSE)</f>
        <v>5582</v>
      </c>
      <c r="B2614" s="22">
        <v>5582</v>
      </c>
      <c r="C2614" s="22" t="s">
        <v>1816</v>
      </c>
      <c r="D2614" s="22">
        <v>30</v>
      </c>
      <c r="E2614" s="22" t="s">
        <v>37696</v>
      </c>
      <c r="F2614" s="22"/>
      <c r="G2614" s="22" t="s">
        <v>37697</v>
      </c>
      <c r="H2614" s="22"/>
      <c r="I2614" s="22" t="s">
        <v>34162</v>
      </c>
      <c r="J2614" s="22">
        <v>3</v>
      </c>
      <c r="K2614" s="22">
        <v>70</v>
      </c>
      <c r="L2614" s="22" t="s">
        <v>60</v>
      </c>
      <c r="M2614" s="22"/>
      <c r="N2614" s="22"/>
      <c r="O2614" s="22"/>
      <c r="P2614" s="22"/>
    </row>
    <row r="2615" spans="1:16" x14ac:dyDescent="0.3">
      <c r="A2615" s="22">
        <f>VLOOKUP(B2615,web_archive!D:D,1,FALSE)</f>
        <v>5584</v>
      </c>
      <c r="B2615" s="22">
        <v>5584</v>
      </c>
      <c r="C2615" s="22" t="s">
        <v>37698</v>
      </c>
      <c r="D2615" s="22">
        <v>40</v>
      </c>
      <c r="E2615" s="22" t="s">
        <v>37699</v>
      </c>
      <c r="F2615" s="22"/>
      <c r="G2615" s="22" t="s">
        <v>32712</v>
      </c>
      <c r="H2615" s="22"/>
      <c r="I2615" s="22" t="s">
        <v>34162</v>
      </c>
      <c r="J2615" s="22">
        <v>2</v>
      </c>
      <c r="K2615" s="22">
        <v>1</v>
      </c>
      <c r="L2615" s="22" t="s">
        <v>60</v>
      </c>
      <c r="M2615" s="22"/>
      <c r="N2615" s="22"/>
      <c r="O2615" s="22"/>
      <c r="P2615" s="22"/>
    </row>
    <row r="2616" spans="1:16" x14ac:dyDescent="0.3">
      <c r="A2616" s="22" t="e">
        <f>VLOOKUP(B2616,web_archive!D:D,1,FALSE)</f>
        <v>#N/A</v>
      </c>
      <c r="B2616" s="22">
        <v>5585</v>
      </c>
      <c r="C2616" s="22" t="s">
        <v>37700</v>
      </c>
      <c r="D2616" s="22">
        <v>15</v>
      </c>
      <c r="E2616" s="22" t="s">
        <v>37701</v>
      </c>
      <c r="F2616" s="22"/>
      <c r="G2616" s="22" t="s">
        <v>37702</v>
      </c>
      <c r="H2616" s="22"/>
      <c r="I2616" s="22" t="s">
        <v>34162</v>
      </c>
      <c r="J2616" s="22">
        <v>0</v>
      </c>
      <c r="K2616" s="22">
        <v>1</v>
      </c>
      <c r="L2616" s="22" t="s">
        <v>60</v>
      </c>
      <c r="M2616" s="22"/>
      <c r="N2616" s="22"/>
      <c r="O2616" s="22"/>
      <c r="P2616" s="22"/>
    </row>
    <row r="2617" spans="1:16" x14ac:dyDescent="0.3">
      <c r="A2617" s="22" t="e">
        <f>VLOOKUP(B2617,web_archive!D:D,1,FALSE)</f>
        <v>#N/A</v>
      </c>
      <c r="B2617" s="22">
        <v>5586</v>
      </c>
      <c r="C2617" s="22" t="s">
        <v>15051</v>
      </c>
      <c r="D2617" s="22">
        <v>10</v>
      </c>
      <c r="E2617" s="22" t="s">
        <v>37703</v>
      </c>
      <c r="F2617" s="22"/>
      <c r="G2617" s="22" t="s">
        <v>37704</v>
      </c>
      <c r="H2617" s="22"/>
      <c r="I2617" s="22" t="s">
        <v>34162</v>
      </c>
      <c r="J2617" s="22">
        <v>5</v>
      </c>
      <c r="K2617" s="22">
        <v>1</v>
      </c>
      <c r="L2617" s="22" t="s">
        <v>60</v>
      </c>
      <c r="M2617" s="22"/>
      <c r="N2617" s="22"/>
      <c r="O2617" s="22"/>
      <c r="P2617" s="22"/>
    </row>
    <row r="2618" spans="1:16" x14ac:dyDescent="0.3">
      <c r="A2618" s="22" t="e">
        <f>VLOOKUP(B2618,web_archive!D:D,1,FALSE)</f>
        <v>#N/A</v>
      </c>
      <c r="B2618" s="22">
        <v>5587</v>
      </c>
      <c r="C2618" s="22" t="s">
        <v>15051</v>
      </c>
      <c r="D2618" s="22">
        <v>0</v>
      </c>
      <c r="E2618" s="22" t="s">
        <v>37705</v>
      </c>
      <c r="F2618" s="22"/>
      <c r="G2618" s="22" t="s">
        <v>37704</v>
      </c>
      <c r="H2618" s="22"/>
      <c r="I2618" s="22" t="s">
        <v>34162</v>
      </c>
      <c r="J2618" s="22">
        <v>5</v>
      </c>
      <c r="K2618" s="22">
        <v>1</v>
      </c>
      <c r="L2618" s="22" t="s">
        <v>60</v>
      </c>
      <c r="M2618" s="22"/>
      <c r="N2618" s="22"/>
      <c r="O2618" s="22"/>
      <c r="P2618" s="22"/>
    </row>
    <row r="2619" spans="1:16" x14ac:dyDescent="0.3">
      <c r="A2619" s="22" t="e">
        <f>VLOOKUP(B2619,web_archive!D:D,1,FALSE)</f>
        <v>#N/A</v>
      </c>
      <c r="B2619" s="22">
        <v>5588</v>
      </c>
      <c r="C2619" s="22" t="s">
        <v>15054</v>
      </c>
      <c r="D2619" s="22">
        <v>30</v>
      </c>
      <c r="E2619" s="22" t="s">
        <v>37706</v>
      </c>
      <c r="F2619" s="22"/>
      <c r="G2619" s="22" t="s">
        <v>37707</v>
      </c>
      <c r="H2619" s="22"/>
      <c r="I2619" s="22" t="s">
        <v>34162</v>
      </c>
      <c r="J2619" s="22">
        <v>3</v>
      </c>
      <c r="K2619" s="22">
        <v>1</v>
      </c>
      <c r="L2619" s="22" t="s">
        <v>60</v>
      </c>
      <c r="M2619" s="22"/>
      <c r="N2619" s="22"/>
      <c r="O2619" s="22"/>
      <c r="P2619" s="22"/>
    </row>
    <row r="2620" spans="1:16" x14ac:dyDescent="0.3">
      <c r="A2620" s="22" t="e">
        <f>VLOOKUP(B2620,web_archive!D:D,1,FALSE)</f>
        <v>#N/A</v>
      </c>
      <c r="B2620" s="22">
        <v>5589</v>
      </c>
      <c r="C2620" s="22" t="s">
        <v>15056</v>
      </c>
      <c r="D2620" s="22">
        <v>30</v>
      </c>
      <c r="E2620" s="22" t="s">
        <v>37708</v>
      </c>
      <c r="F2620" s="22"/>
      <c r="G2620" s="22" t="s">
        <v>37709</v>
      </c>
      <c r="H2620" s="22"/>
      <c r="I2620" s="22" t="s">
        <v>34162</v>
      </c>
      <c r="J2620" s="22">
        <v>3</v>
      </c>
      <c r="K2620" s="22">
        <v>1</v>
      </c>
      <c r="L2620" s="22" t="s">
        <v>60</v>
      </c>
      <c r="M2620" s="22"/>
      <c r="N2620" s="22"/>
      <c r="O2620" s="22"/>
      <c r="P2620" s="22"/>
    </row>
    <row r="2621" spans="1:16" x14ac:dyDescent="0.3">
      <c r="A2621" s="22">
        <f>VLOOKUP(B2621,web_archive!D:D,1,FALSE)</f>
        <v>5591</v>
      </c>
      <c r="B2621" s="22">
        <v>5591</v>
      </c>
      <c r="C2621" s="22" t="s">
        <v>37710</v>
      </c>
      <c r="D2621" s="22">
        <v>10</v>
      </c>
      <c r="E2621" s="22" t="s">
        <v>37711</v>
      </c>
      <c r="F2621" s="22"/>
      <c r="G2621" s="22" t="s">
        <v>32746</v>
      </c>
      <c r="H2621" s="22"/>
      <c r="I2621" s="22" t="s">
        <v>34162</v>
      </c>
      <c r="J2621" s="22">
        <v>3</v>
      </c>
      <c r="K2621" s="22">
        <v>30</v>
      </c>
      <c r="L2621" s="22" t="s">
        <v>24</v>
      </c>
      <c r="M2621" s="22"/>
      <c r="N2621" s="22"/>
      <c r="O2621" s="22"/>
      <c r="P2621" s="22"/>
    </row>
    <row r="2622" spans="1:16" x14ac:dyDescent="0.3">
      <c r="A2622" s="22">
        <f>VLOOKUP(B2622,web_archive!D:D,1,FALSE)</f>
        <v>5592</v>
      </c>
      <c r="B2622" s="22">
        <v>5592</v>
      </c>
      <c r="C2622" s="22" t="s">
        <v>9037</v>
      </c>
      <c r="D2622" s="22">
        <v>10</v>
      </c>
      <c r="E2622" s="22" t="s">
        <v>37712</v>
      </c>
      <c r="F2622" s="22" t="s">
        <v>37713</v>
      </c>
      <c r="G2622" s="22" t="s">
        <v>37714</v>
      </c>
      <c r="H2622" s="22"/>
      <c r="I2622" s="22" t="s">
        <v>34155</v>
      </c>
      <c r="J2622" s="22">
        <v>2</v>
      </c>
      <c r="K2622" s="22">
        <v>80</v>
      </c>
      <c r="L2622" s="22" t="s">
        <v>60</v>
      </c>
      <c r="M2622" s="22"/>
      <c r="N2622" s="22"/>
      <c r="O2622" s="22"/>
      <c r="P2622" s="22"/>
    </row>
    <row r="2623" spans="1:16" x14ac:dyDescent="0.3">
      <c r="A2623" s="22" t="e">
        <f>VLOOKUP(B2623,web_archive!D:D,1,FALSE)</f>
        <v>#N/A</v>
      </c>
      <c r="B2623" s="22">
        <v>5593</v>
      </c>
      <c r="C2623" s="22" t="s">
        <v>37715</v>
      </c>
      <c r="D2623" s="22">
        <v>20</v>
      </c>
      <c r="E2623" s="22" t="s">
        <v>37716</v>
      </c>
      <c r="F2623" s="22"/>
      <c r="G2623" s="22" t="s">
        <v>37717</v>
      </c>
      <c r="H2623" s="22"/>
      <c r="I2623" s="22" t="s">
        <v>34195</v>
      </c>
      <c r="J2623" s="22">
        <v>10</v>
      </c>
      <c r="K2623" s="22">
        <v>0</v>
      </c>
      <c r="L2623" s="22" t="s">
        <v>60</v>
      </c>
      <c r="M2623" s="22"/>
      <c r="N2623" s="22"/>
      <c r="O2623" s="22"/>
      <c r="P2623" s="22"/>
    </row>
    <row r="2624" spans="1:16" x14ac:dyDescent="0.3">
      <c r="A2624" s="22">
        <f>VLOOKUP(B2624,web_archive!D:D,1,FALSE)</f>
        <v>5594</v>
      </c>
      <c r="B2624" s="22">
        <v>5594</v>
      </c>
      <c r="C2624" s="22" t="s">
        <v>3076</v>
      </c>
      <c r="D2624" s="22">
        <v>5</v>
      </c>
      <c r="E2624" s="22" t="s">
        <v>37718</v>
      </c>
      <c r="F2624" s="22"/>
      <c r="G2624" s="22" t="s">
        <v>37164</v>
      </c>
      <c r="H2624" s="22"/>
      <c r="I2624" s="22" t="s">
        <v>34185</v>
      </c>
      <c r="J2624" s="22">
        <v>1</v>
      </c>
      <c r="K2624" s="22">
        <v>1</v>
      </c>
      <c r="L2624" s="22" t="s">
        <v>60</v>
      </c>
      <c r="M2624" s="22"/>
      <c r="N2624" s="22"/>
      <c r="O2624" s="22"/>
      <c r="P2624" s="22"/>
    </row>
    <row r="2625" spans="1:16" x14ac:dyDescent="0.3">
      <c r="A2625" s="22">
        <f>VLOOKUP(B2625,web_archive!D:D,1,FALSE)</f>
        <v>5597</v>
      </c>
      <c r="B2625" s="22">
        <v>5597</v>
      </c>
      <c r="C2625" s="22" t="s">
        <v>2110</v>
      </c>
      <c r="D2625" s="22">
        <v>0</v>
      </c>
      <c r="E2625" s="22" t="s">
        <v>37719</v>
      </c>
      <c r="F2625" s="22"/>
      <c r="G2625" s="22" t="s">
        <v>37720</v>
      </c>
      <c r="H2625" s="22"/>
      <c r="I2625" s="22" t="s">
        <v>34185</v>
      </c>
      <c r="J2625" s="22">
        <v>0</v>
      </c>
      <c r="K2625" s="22">
        <v>1</v>
      </c>
      <c r="L2625" s="22" t="s">
        <v>60</v>
      </c>
      <c r="M2625" s="22"/>
      <c r="N2625" s="22"/>
      <c r="O2625" s="22"/>
      <c r="P2625" s="22"/>
    </row>
    <row r="2626" spans="1:16" x14ac:dyDescent="0.3">
      <c r="A2626" s="22" t="e">
        <f>VLOOKUP(B2626,web_archive!D:D,1,FALSE)</f>
        <v>#N/A</v>
      </c>
      <c r="B2626" s="22">
        <v>5598</v>
      </c>
      <c r="C2626" s="22" t="s">
        <v>15067</v>
      </c>
      <c r="D2626" s="22">
        <v>30</v>
      </c>
      <c r="E2626" s="22" t="s">
        <v>37721</v>
      </c>
      <c r="F2626" s="22"/>
      <c r="G2626" s="22" t="s">
        <v>37722</v>
      </c>
      <c r="H2626" s="22"/>
      <c r="I2626" s="22" t="s">
        <v>34162</v>
      </c>
      <c r="J2626" s="22">
        <v>1</v>
      </c>
      <c r="K2626" s="22">
        <v>1</v>
      </c>
      <c r="L2626" s="22" t="s">
        <v>60</v>
      </c>
      <c r="M2626" s="22"/>
      <c r="N2626" s="22"/>
      <c r="O2626" s="22"/>
      <c r="P2626" s="22"/>
    </row>
    <row r="2627" spans="1:16" x14ac:dyDescent="0.3">
      <c r="A2627" s="22" t="e">
        <f>VLOOKUP(B2627,web_archive!D:D,1,FALSE)</f>
        <v>#N/A</v>
      </c>
      <c r="B2627" s="22">
        <v>5599</v>
      </c>
      <c r="C2627" s="22" t="s">
        <v>15069</v>
      </c>
      <c r="D2627" s="22">
        <v>30</v>
      </c>
      <c r="E2627" s="22" t="s">
        <v>37723</v>
      </c>
      <c r="F2627" s="22"/>
      <c r="G2627" s="22" t="s">
        <v>37724</v>
      </c>
      <c r="H2627" s="22"/>
      <c r="I2627" s="22" t="s">
        <v>34162</v>
      </c>
      <c r="J2627" s="22">
        <v>1</v>
      </c>
      <c r="K2627" s="22">
        <v>1</v>
      </c>
      <c r="L2627" s="22" t="s">
        <v>60</v>
      </c>
      <c r="M2627" s="22"/>
      <c r="N2627" s="22"/>
      <c r="O2627" s="22"/>
      <c r="P2627" s="22"/>
    </row>
    <row r="2628" spans="1:16" x14ac:dyDescent="0.3">
      <c r="A2628" s="22">
        <f>VLOOKUP(B2628,web_archive!D:D,1,FALSE)</f>
        <v>5600</v>
      </c>
      <c r="B2628" s="22">
        <v>5600</v>
      </c>
      <c r="C2628" s="22" t="s">
        <v>1561</v>
      </c>
      <c r="D2628" s="22">
        <v>0</v>
      </c>
      <c r="E2628" s="22" t="s">
        <v>37725</v>
      </c>
      <c r="F2628" s="22"/>
      <c r="G2628" s="22" t="s">
        <v>32712</v>
      </c>
      <c r="H2628" s="22"/>
      <c r="I2628" s="22" t="s">
        <v>34162</v>
      </c>
      <c r="J2628" s="22">
        <v>0</v>
      </c>
      <c r="K2628" s="22">
        <v>1</v>
      </c>
      <c r="L2628" s="22" t="s">
        <v>60</v>
      </c>
      <c r="M2628" s="22"/>
      <c r="N2628" s="22"/>
      <c r="O2628" s="22"/>
      <c r="P2628" s="22"/>
    </row>
    <row r="2629" spans="1:16" x14ac:dyDescent="0.3">
      <c r="A2629" s="22">
        <f>VLOOKUP(B2629,web_archive!D:D,1,FALSE)</f>
        <v>5601</v>
      </c>
      <c r="B2629" s="22">
        <v>5601</v>
      </c>
      <c r="C2629" s="22" t="s">
        <v>15072</v>
      </c>
      <c r="D2629" s="22">
        <v>0</v>
      </c>
      <c r="E2629" s="22" t="s">
        <v>37725</v>
      </c>
      <c r="F2629" s="22"/>
      <c r="G2629" s="22" t="s">
        <v>32712</v>
      </c>
      <c r="H2629" s="22"/>
      <c r="I2629" s="22" t="s">
        <v>34162</v>
      </c>
      <c r="J2629" s="22">
        <v>0</v>
      </c>
      <c r="K2629" s="22">
        <v>1</v>
      </c>
      <c r="L2629" s="22" t="s">
        <v>60</v>
      </c>
      <c r="M2629" s="22"/>
      <c r="N2629" s="22"/>
      <c r="O2629" s="22"/>
      <c r="P2629" s="22"/>
    </row>
    <row r="2630" spans="1:16" x14ac:dyDescent="0.3">
      <c r="A2630" s="22">
        <f>VLOOKUP(B2630,web_archive!D:D,1,FALSE)</f>
        <v>5653</v>
      </c>
      <c r="B2630" s="22">
        <v>5653</v>
      </c>
      <c r="C2630" s="22" t="s">
        <v>37726</v>
      </c>
      <c r="D2630" s="22">
        <v>50</v>
      </c>
      <c r="E2630" s="22"/>
      <c r="F2630" s="22"/>
      <c r="G2630" s="22" t="s">
        <v>37727</v>
      </c>
      <c r="H2630" s="22"/>
      <c r="I2630" s="22" t="s">
        <v>34162</v>
      </c>
      <c r="J2630" s="22">
        <v>3</v>
      </c>
      <c r="K2630" s="22">
        <v>70</v>
      </c>
      <c r="L2630" s="22" t="s">
        <v>60</v>
      </c>
      <c r="M2630" s="22"/>
      <c r="N2630" s="22"/>
      <c r="O2630" s="22"/>
      <c r="P2630" s="22"/>
    </row>
    <row r="2631" spans="1:16" x14ac:dyDescent="0.3">
      <c r="A2631" s="22" t="e">
        <f>VLOOKUP(B2631,web_archive!D:D,1,FALSE)</f>
        <v>#N/A</v>
      </c>
      <c r="B2631" s="22">
        <v>5654</v>
      </c>
      <c r="C2631" s="22" t="s">
        <v>37728</v>
      </c>
      <c r="D2631" s="22">
        <v>20</v>
      </c>
      <c r="E2631" s="22"/>
      <c r="F2631" s="22"/>
      <c r="G2631" s="22" t="s">
        <v>37729</v>
      </c>
      <c r="H2631" s="22"/>
      <c r="I2631" s="22" t="s">
        <v>34162</v>
      </c>
      <c r="J2631" s="22">
        <v>2</v>
      </c>
      <c r="K2631" s="22">
        <v>10</v>
      </c>
      <c r="L2631" s="22" t="s">
        <v>60</v>
      </c>
      <c r="M2631" s="22"/>
      <c r="N2631" s="22"/>
      <c r="O2631" s="22"/>
      <c r="P2631" s="22"/>
    </row>
    <row r="2632" spans="1:16" x14ac:dyDescent="0.3">
      <c r="A2632" s="22" t="e">
        <f>VLOOKUP(B2632,web_archive!D:D,1,FALSE)</f>
        <v>#N/A</v>
      </c>
      <c r="B2632" s="22">
        <v>5655</v>
      </c>
      <c r="C2632" s="22" t="s">
        <v>2830</v>
      </c>
      <c r="D2632" s="22">
        <v>50</v>
      </c>
      <c r="E2632" s="22"/>
      <c r="F2632" s="22"/>
      <c r="G2632" s="22" t="s">
        <v>37730</v>
      </c>
      <c r="H2632" s="22"/>
      <c r="I2632" s="22" t="s">
        <v>34162</v>
      </c>
      <c r="J2632" s="22">
        <v>2</v>
      </c>
      <c r="K2632" s="22">
        <v>50</v>
      </c>
      <c r="L2632" s="22" t="s">
        <v>60</v>
      </c>
      <c r="M2632" s="22"/>
      <c r="N2632" s="22"/>
      <c r="O2632" s="22"/>
      <c r="P2632" s="22"/>
    </row>
    <row r="2633" spans="1:16" x14ac:dyDescent="0.3">
      <c r="A2633" s="22" t="e">
        <f>VLOOKUP(B2633,web_archive!D:D,1,FALSE)</f>
        <v>#N/A</v>
      </c>
      <c r="B2633" s="22">
        <v>5656</v>
      </c>
      <c r="C2633" s="22" t="s">
        <v>37731</v>
      </c>
      <c r="D2633" s="22">
        <v>100</v>
      </c>
      <c r="E2633" s="22"/>
      <c r="F2633" s="22"/>
      <c r="G2633" s="22" t="s">
        <v>34228</v>
      </c>
      <c r="H2633" s="22"/>
      <c r="I2633" s="22" t="s">
        <v>34162</v>
      </c>
      <c r="J2633" s="22">
        <v>7</v>
      </c>
      <c r="K2633" s="22">
        <v>50</v>
      </c>
      <c r="L2633" s="22" t="s">
        <v>60</v>
      </c>
      <c r="M2633" s="22"/>
      <c r="N2633" s="22"/>
      <c r="O2633" s="22"/>
      <c r="P2633" s="22"/>
    </row>
    <row r="2634" spans="1:16" x14ac:dyDescent="0.3">
      <c r="A2634" s="22">
        <f>VLOOKUP(B2634,web_archive!D:D,1,FALSE)</f>
        <v>5657</v>
      </c>
      <c r="B2634" s="22">
        <v>5657</v>
      </c>
      <c r="C2634" s="22" t="s">
        <v>1862</v>
      </c>
      <c r="D2634" s="22">
        <v>10</v>
      </c>
      <c r="E2634" s="22"/>
      <c r="F2634" s="22"/>
      <c r="G2634" s="22" t="s">
        <v>37732</v>
      </c>
      <c r="H2634" s="22"/>
      <c r="I2634" s="22" t="s">
        <v>34185</v>
      </c>
      <c r="J2634" s="22">
        <v>0</v>
      </c>
      <c r="K2634" s="22">
        <v>30</v>
      </c>
      <c r="L2634" s="22" t="s">
        <v>60</v>
      </c>
      <c r="M2634" s="22"/>
      <c r="N2634" s="22"/>
      <c r="O2634" s="22"/>
      <c r="P2634" s="22"/>
    </row>
    <row r="2635" spans="1:16" x14ac:dyDescent="0.3">
      <c r="A2635" s="22" t="e">
        <f>VLOOKUP(B2635,web_archive!D:D,1,FALSE)</f>
        <v>#N/A</v>
      </c>
      <c r="B2635" s="22">
        <v>5662</v>
      </c>
      <c r="C2635" s="22" t="s">
        <v>15188</v>
      </c>
      <c r="D2635" s="22">
        <v>30</v>
      </c>
      <c r="E2635" s="22" t="s">
        <v>37733</v>
      </c>
      <c r="F2635" s="22"/>
      <c r="G2635" s="22" t="s">
        <v>37734</v>
      </c>
      <c r="H2635" s="22"/>
      <c r="I2635" s="22" t="s">
        <v>34162</v>
      </c>
      <c r="J2635" s="22">
        <v>1</v>
      </c>
      <c r="K2635" s="22">
        <v>1</v>
      </c>
      <c r="L2635" s="22" t="s">
        <v>60</v>
      </c>
      <c r="M2635" s="22"/>
      <c r="N2635" s="22"/>
      <c r="O2635" s="22"/>
      <c r="P2635" s="22"/>
    </row>
    <row r="2636" spans="1:16" x14ac:dyDescent="0.3">
      <c r="A2636" s="22" t="e">
        <f>VLOOKUP(B2636,web_archive!D:D,1,FALSE)</f>
        <v>#N/A</v>
      </c>
      <c r="B2636" s="22">
        <v>5663</v>
      </c>
      <c r="C2636" s="22" t="s">
        <v>15190</v>
      </c>
      <c r="D2636" s="22">
        <v>30</v>
      </c>
      <c r="E2636" s="22" t="s">
        <v>37735</v>
      </c>
      <c r="F2636" s="22"/>
      <c r="G2636" s="22" t="s">
        <v>37736</v>
      </c>
      <c r="H2636" s="22"/>
      <c r="I2636" s="22" t="s">
        <v>34162</v>
      </c>
      <c r="J2636" s="22">
        <v>1</v>
      </c>
      <c r="K2636" s="22">
        <v>1</v>
      </c>
      <c r="L2636" s="22" t="s">
        <v>60</v>
      </c>
      <c r="M2636" s="22"/>
      <c r="N2636" s="22"/>
      <c r="O2636" s="22"/>
      <c r="P2636" s="22"/>
    </row>
    <row r="2637" spans="1:16" x14ac:dyDescent="0.3">
      <c r="A2637" s="22" t="e">
        <f>VLOOKUP(B2637,web_archive!D:D,1,FALSE)</f>
        <v>#N/A</v>
      </c>
      <c r="B2637" s="22">
        <v>5664</v>
      </c>
      <c r="C2637" s="22" t="s">
        <v>15192</v>
      </c>
      <c r="D2637" s="22">
        <v>10</v>
      </c>
      <c r="E2637" s="22" t="s">
        <v>37737</v>
      </c>
      <c r="F2637" s="22"/>
      <c r="G2637" s="22" t="s">
        <v>37738</v>
      </c>
      <c r="H2637" s="22"/>
      <c r="I2637" s="22" t="s">
        <v>34155</v>
      </c>
      <c r="J2637" s="22">
        <v>1</v>
      </c>
      <c r="K2637" s="22">
        <v>70</v>
      </c>
      <c r="L2637" s="22" t="s">
        <v>60</v>
      </c>
      <c r="M2637" s="22"/>
      <c r="N2637" s="22"/>
      <c r="O2637" s="22"/>
      <c r="P2637" s="22"/>
    </row>
    <row r="2638" spans="1:16" x14ac:dyDescent="0.3">
      <c r="A2638" s="22" t="e">
        <f>VLOOKUP(B2638,web_archive!D:D,1,FALSE)</f>
        <v>#N/A</v>
      </c>
      <c r="B2638" s="22">
        <v>5665</v>
      </c>
      <c r="C2638" s="22" t="s">
        <v>37739</v>
      </c>
      <c r="D2638" s="22">
        <v>10</v>
      </c>
      <c r="E2638" s="22" t="s">
        <v>37740</v>
      </c>
      <c r="F2638" s="22"/>
      <c r="G2638" s="22" t="s">
        <v>32712</v>
      </c>
      <c r="H2638" s="22"/>
      <c r="I2638" s="22" t="s">
        <v>34162</v>
      </c>
      <c r="J2638" s="22">
        <v>1</v>
      </c>
      <c r="K2638" s="22">
        <v>1</v>
      </c>
      <c r="L2638" s="22" t="s">
        <v>60</v>
      </c>
      <c r="M2638" s="22"/>
      <c r="N2638" s="22"/>
      <c r="O2638" s="22"/>
      <c r="P2638" s="22"/>
    </row>
    <row r="2639" spans="1:16" x14ac:dyDescent="0.3">
      <c r="A2639" s="22">
        <f>VLOOKUP(B2639,web_archive!D:D,1,FALSE)</f>
        <v>5666</v>
      </c>
      <c r="B2639" s="22">
        <v>5666</v>
      </c>
      <c r="C2639" s="22" t="s">
        <v>37741</v>
      </c>
      <c r="D2639" s="22">
        <v>10</v>
      </c>
      <c r="E2639" s="22" t="s">
        <v>37742</v>
      </c>
      <c r="F2639" s="22"/>
      <c r="G2639" s="22" t="s">
        <v>32712</v>
      </c>
      <c r="H2639" s="22"/>
      <c r="I2639" s="22" t="s">
        <v>34162</v>
      </c>
      <c r="J2639" s="22">
        <v>1</v>
      </c>
      <c r="K2639" s="22">
        <v>1</v>
      </c>
      <c r="L2639" s="22" t="s">
        <v>60</v>
      </c>
      <c r="M2639" s="22"/>
      <c r="N2639" s="22"/>
      <c r="O2639" s="22"/>
      <c r="P2639" s="22"/>
    </row>
    <row r="2640" spans="1:16" x14ac:dyDescent="0.3">
      <c r="A2640" s="22">
        <f>VLOOKUP(B2640,web_archive!D:D,1,FALSE)</f>
        <v>5667</v>
      </c>
      <c r="B2640" s="22">
        <v>5667</v>
      </c>
      <c r="C2640" s="22" t="s">
        <v>37743</v>
      </c>
      <c r="D2640" s="22">
        <v>10</v>
      </c>
      <c r="E2640" s="22" t="s">
        <v>37744</v>
      </c>
      <c r="F2640" s="22"/>
      <c r="G2640" s="22" t="s">
        <v>32712</v>
      </c>
      <c r="H2640" s="22"/>
      <c r="I2640" s="22" t="s">
        <v>34162</v>
      </c>
      <c r="J2640" s="22">
        <v>1</v>
      </c>
      <c r="K2640" s="22">
        <v>1</v>
      </c>
      <c r="L2640" s="22" t="s">
        <v>60</v>
      </c>
      <c r="M2640" s="22"/>
      <c r="N2640" s="22"/>
      <c r="O2640" s="22"/>
      <c r="P2640" s="22"/>
    </row>
    <row r="2641" spans="1:16" x14ac:dyDescent="0.3">
      <c r="A2641" s="22" t="e">
        <f>VLOOKUP(B2641,web_archive!D:D,1,FALSE)</f>
        <v>#N/A</v>
      </c>
      <c r="B2641" s="22">
        <v>5668</v>
      </c>
      <c r="C2641" s="22" t="s">
        <v>15200</v>
      </c>
      <c r="D2641" s="22">
        <v>70</v>
      </c>
      <c r="E2641" s="22" t="s">
        <v>37745</v>
      </c>
      <c r="F2641" s="22"/>
      <c r="G2641" s="22" t="s">
        <v>37746</v>
      </c>
      <c r="H2641" s="22"/>
      <c r="I2641" s="22" t="s">
        <v>34162</v>
      </c>
      <c r="J2641" s="22">
        <v>5</v>
      </c>
      <c r="K2641" s="22">
        <v>1</v>
      </c>
      <c r="L2641" s="22" t="s">
        <v>60</v>
      </c>
      <c r="M2641" s="22"/>
      <c r="N2641" s="22"/>
      <c r="O2641" s="22"/>
      <c r="P2641" s="22"/>
    </row>
    <row r="2642" spans="1:16" x14ac:dyDescent="0.3">
      <c r="A2642" s="22" t="e">
        <f>VLOOKUP(B2642,web_archive!D:D,1,FALSE)</f>
        <v>#N/A</v>
      </c>
      <c r="B2642" s="22">
        <v>5676</v>
      </c>
      <c r="C2642" s="22" t="s">
        <v>37747</v>
      </c>
      <c r="D2642" s="22">
        <v>30</v>
      </c>
      <c r="E2642" s="22" t="s">
        <v>37748</v>
      </c>
      <c r="F2642" s="22"/>
      <c r="G2642" s="22" t="s">
        <v>37749</v>
      </c>
      <c r="H2642" s="22"/>
      <c r="I2642" s="22" t="s">
        <v>34162</v>
      </c>
      <c r="J2642" s="22">
        <v>3</v>
      </c>
      <c r="K2642" s="22">
        <v>1</v>
      </c>
      <c r="L2642" s="22" t="s">
        <v>60</v>
      </c>
      <c r="M2642" s="22"/>
      <c r="N2642" s="22"/>
      <c r="O2642" s="22"/>
      <c r="P2642" s="22"/>
    </row>
    <row r="2643" spans="1:16" x14ac:dyDescent="0.3">
      <c r="A2643" s="22" t="e">
        <f>VLOOKUP(B2643,web_archive!D:D,1,FALSE)</f>
        <v>#N/A</v>
      </c>
      <c r="B2643" s="22">
        <v>5677</v>
      </c>
      <c r="C2643" s="22" t="s">
        <v>37750</v>
      </c>
      <c r="D2643" s="22">
        <v>30</v>
      </c>
      <c r="E2643" s="22" t="s">
        <v>37751</v>
      </c>
      <c r="F2643" s="22"/>
      <c r="G2643" s="22" t="s">
        <v>37752</v>
      </c>
      <c r="H2643" s="22"/>
      <c r="I2643" s="22" t="s">
        <v>34162</v>
      </c>
      <c r="J2643" s="22">
        <v>3</v>
      </c>
      <c r="K2643" s="22">
        <v>1</v>
      </c>
      <c r="L2643" s="22" t="s">
        <v>60</v>
      </c>
      <c r="M2643" s="22"/>
      <c r="N2643" s="22"/>
      <c r="O2643" s="22"/>
      <c r="P2643" s="22"/>
    </row>
    <row r="2644" spans="1:16" x14ac:dyDescent="0.3">
      <c r="A2644" s="22" t="e">
        <f>VLOOKUP(B2644,web_archive!D:D,1,FALSE)</f>
        <v>#N/A</v>
      </c>
      <c r="B2644" s="22">
        <v>5681</v>
      </c>
      <c r="C2644" s="22" t="s">
        <v>3912</v>
      </c>
      <c r="D2644" s="22">
        <v>10</v>
      </c>
      <c r="E2644" s="22" t="s">
        <v>37753</v>
      </c>
      <c r="F2644" s="22"/>
      <c r="G2644" s="22" t="s">
        <v>34168</v>
      </c>
      <c r="H2644" s="22"/>
      <c r="I2644" s="22" t="s">
        <v>34162</v>
      </c>
      <c r="J2644" s="22">
        <v>1</v>
      </c>
      <c r="K2644" s="22">
        <v>1</v>
      </c>
      <c r="L2644" s="22" t="s">
        <v>60</v>
      </c>
      <c r="M2644" s="22"/>
      <c r="N2644" s="22"/>
      <c r="O2644" s="22"/>
      <c r="P2644" s="22"/>
    </row>
    <row r="2645" spans="1:16" x14ac:dyDescent="0.3">
      <c r="A2645" s="22">
        <f>VLOOKUP(B2645,web_archive!D:D,1,FALSE)</f>
        <v>5682</v>
      </c>
      <c r="B2645" s="22">
        <v>5682</v>
      </c>
      <c r="C2645" s="22" t="s">
        <v>10161</v>
      </c>
      <c r="D2645" s="22">
        <v>10</v>
      </c>
      <c r="E2645" s="22" t="s">
        <v>37754</v>
      </c>
      <c r="F2645" s="22"/>
      <c r="G2645" s="22" t="s">
        <v>32712</v>
      </c>
      <c r="H2645" s="22"/>
      <c r="I2645" s="22" t="s">
        <v>34162</v>
      </c>
      <c r="J2645" s="22">
        <v>1</v>
      </c>
      <c r="K2645" s="22">
        <v>1</v>
      </c>
      <c r="L2645" s="22" t="s">
        <v>60</v>
      </c>
      <c r="M2645" s="22"/>
      <c r="N2645" s="22"/>
      <c r="O2645" s="22"/>
      <c r="P2645" s="22"/>
    </row>
    <row r="2646" spans="1:16" x14ac:dyDescent="0.3">
      <c r="A2646" s="22" t="e">
        <f>VLOOKUP(B2646,web_archive!D:D,1,FALSE)</f>
        <v>#N/A</v>
      </c>
      <c r="B2646" s="22">
        <v>5684</v>
      </c>
      <c r="C2646" s="22" t="s">
        <v>15227</v>
      </c>
      <c r="D2646" s="22">
        <v>10</v>
      </c>
      <c r="E2646" s="22" t="s">
        <v>34567</v>
      </c>
      <c r="F2646" s="22"/>
      <c r="G2646" s="22" t="s">
        <v>32712</v>
      </c>
      <c r="H2646" s="22"/>
      <c r="I2646" s="22" t="s">
        <v>34162</v>
      </c>
      <c r="J2646" s="22">
        <v>1</v>
      </c>
      <c r="K2646" s="22">
        <v>1</v>
      </c>
      <c r="L2646" s="22" t="s">
        <v>60</v>
      </c>
      <c r="M2646" s="22"/>
      <c r="N2646" s="22"/>
      <c r="O2646" s="22"/>
      <c r="P2646" s="22"/>
    </row>
    <row r="2647" spans="1:16" x14ac:dyDescent="0.3">
      <c r="A2647" s="22" t="e">
        <f>VLOOKUP(B2647,web_archive!D:D,1,FALSE)</f>
        <v>#N/A</v>
      </c>
      <c r="B2647" s="22">
        <v>5686</v>
      </c>
      <c r="C2647" s="22" t="s">
        <v>15230</v>
      </c>
      <c r="D2647" s="22">
        <v>10</v>
      </c>
      <c r="E2647" s="22" t="s">
        <v>34675</v>
      </c>
      <c r="F2647" s="22"/>
      <c r="G2647" s="22" t="s">
        <v>32712</v>
      </c>
      <c r="H2647" s="22"/>
      <c r="I2647" s="22" t="s">
        <v>34162</v>
      </c>
      <c r="J2647" s="22">
        <v>1</v>
      </c>
      <c r="K2647" s="22">
        <v>1</v>
      </c>
      <c r="L2647" s="22" t="s">
        <v>60</v>
      </c>
      <c r="M2647" s="22"/>
      <c r="N2647" s="22"/>
      <c r="O2647" s="22"/>
      <c r="P2647" s="22"/>
    </row>
    <row r="2648" spans="1:16" x14ac:dyDescent="0.3">
      <c r="A2648" s="22">
        <f>VLOOKUP(B2648,web_archive!D:D,1,FALSE)</f>
        <v>5687</v>
      </c>
      <c r="B2648" s="22">
        <v>5687</v>
      </c>
      <c r="C2648" s="22" t="s">
        <v>37755</v>
      </c>
      <c r="D2648" s="22">
        <v>10</v>
      </c>
      <c r="E2648" s="22" t="s">
        <v>34567</v>
      </c>
      <c r="F2648" s="22"/>
      <c r="G2648" s="22" t="s">
        <v>32712</v>
      </c>
      <c r="H2648" s="22"/>
      <c r="I2648" s="22" t="s">
        <v>34162</v>
      </c>
      <c r="J2648" s="22">
        <v>1</v>
      </c>
      <c r="K2648" s="22">
        <v>1</v>
      </c>
      <c r="L2648" s="22" t="s">
        <v>60</v>
      </c>
      <c r="M2648" s="22"/>
      <c r="N2648" s="22"/>
      <c r="O2648" s="22"/>
      <c r="P2648" s="22"/>
    </row>
    <row r="2649" spans="1:16" x14ac:dyDescent="0.3">
      <c r="A2649" s="22" t="e">
        <f>VLOOKUP(B2649,web_archive!D:D,1,FALSE)</f>
        <v>#N/A</v>
      </c>
      <c r="B2649" s="22">
        <v>5690</v>
      </c>
      <c r="C2649" s="22" t="s">
        <v>37756</v>
      </c>
      <c r="D2649" s="22">
        <v>60</v>
      </c>
      <c r="E2649" s="22" t="s">
        <v>37757</v>
      </c>
      <c r="F2649" s="22"/>
      <c r="G2649" s="22" t="s">
        <v>37758</v>
      </c>
      <c r="H2649" s="22"/>
      <c r="I2649" s="22" t="s">
        <v>34162</v>
      </c>
      <c r="J2649" s="22">
        <v>0</v>
      </c>
      <c r="K2649" s="22">
        <v>1</v>
      </c>
      <c r="L2649" s="22" t="s">
        <v>60</v>
      </c>
      <c r="M2649" s="22"/>
      <c r="N2649" s="22"/>
      <c r="O2649" s="22"/>
      <c r="P2649" s="22"/>
    </row>
    <row r="2650" spans="1:16" x14ac:dyDescent="0.3">
      <c r="A2650" s="22" t="e">
        <f>VLOOKUP(B2650,web_archive!D:D,1,FALSE)</f>
        <v>#N/A</v>
      </c>
      <c r="B2650" s="22">
        <v>5691</v>
      </c>
      <c r="C2650" s="22" t="s">
        <v>37759</v>
      </c>
      <c r="D2650" s="22">
        <v>1</v>
      </c>
      <c r="E2650" s="22" t="s">
        <v>37760</v>
      </c>
      <c r="F2650" s="22"/>
      <c r="G2650" s="22" t="s">
        <v>37761</v>
      </c>
      <c r="H2650" s="22"/>
      <c r="I2650" s="22" t="s">
        <v>34162</v>
      </c>
      <c r="J2650" s="22">
        <v>1</v>
      </c>
      <c r="K2650" s="22">
        <v>30</v>
      </c>
      <c r="L2650" s="22" t="s">
        <v>60</v>
      </c>
      <c r="M2650" s="22"/>
      <c r="N2650" s="22"/>
      <c r="O2650" s="22"/>
      <c r="P2650" s="22"/>
    </row>
    <row r="2651" spans="1:16" x14ac:dyDescent="0.3">
      <c r="A2651" s="22" t="e">
        <f>VLOOKUP(B2651,web_archive!D:D,1,FALSE)</f>
        <v>#N/A</v>
      </c>
      <c r="B2651" s="22">
        <v>5692</v>
      </c>
      <c r="C2651" s="22" t="s">
        <v>37762</v>
      </c>
      <c r="D2651" s="22">
        <v>1</v>
      </c>
      <c r="E2651" s="22" t="s">
        <v>37763</v>
      </c>
      <c r="F2651" s="22"/>
      <c r="G2651" s="22" t="s">
        <v>37764</v>
      </c>
      <c r="H2651" s="22"/>
      <c r="I2651" s="22" t="s">
        <v>34162</v>
      </c>
      <c r="J2651" s="22">
        <v>1</v>
      </c>
      <c r="K2651" s="22">
        <v>0</v>
      </c>
      <c r="L2651" s="22" t="s">
        <v>60</v>
      </c>
      <c r="M2651" s="22"/>
      <c r="N2651" s="22"/>
      <c r="O2651" s="22"/>
      <c r="P2651" s="22"/>
    </row>
    <row r="2652" spans="1:16" x14ac:dyDescent="0.3">
      <c r="A2652" s="22" t="e">
        <f>VLOOKUP(B2652,web_archive!D:D,1,FALSE)</f>
        <v>#N/A</v>
      </c>
      <c r="B2652" s="22">
        <v>5693</v>
      </c>
      <c r="C2652" s="22" t="s">
        <v>37765</v>
      </c>
      <c r="D2652" s="22">
        <v>0</v>
      </c>
      <c r="E2652" s="22" t="s">
        <v>37766</v>
      </c>
      <c r="F2652" s="22"/>
      <c r="G2652" s="22" t="s">
        <v>37767</v>
      </c>
      <c r="H2652" s="22"/>
      <c r="I2652" s="22" t="s">
        <v>34162</v>
      </c>
      <c r="J2652" s="22">
        <v>10</v>
      </c>
      <c r="K2652" s="22">
        <v>20</v>
      </c>
      <c r="L2652" s="22" t="s">
        <v>60</v>
      </c>
      <c r="M2652" s="22"/>
      <c r="N2652" s="22"/>
      <c r="O2652" s="22"/>
      <c r="P2652" s="22"/>
    </row>
    <row r="2653" spans="1:16" x14ac:dyDescent="0.3">
      <c r="A2653" s="22" t="e">
        <f>VLOOKUP(B2653,web_archive!D:D,1,FALSE)</f>
        <v>#N/A</v>
      </c>
      <c r="B2653" s="22">
        <v>5694</v>
      </c>
      <c r="C2653" s="22" t="s">
        <v>37768</v>
      </c>
      <c r="D2653" s="22">
        <v>0</v>
      </c>
      <c r="E2653" s="22" t="s">
        <v>37769</v>
      </c>
      <c r="F2653" s="22"/>
      <c r="G2653" s="22" t="s">
        <v>37770</v>
      </c>
      <c r="H2653" s="22"/>
      <c r="I2653" s="22" t="s">
        <v>34162</v>
      </c>
      <c r="J2653" s="22">
        <v>1</v>
      </c>
      <c r="K2653" s="22">
        <v>20</v>
      </c>
      <c r="L2653" s="22" t="s">
        <v>60</v>
      </c>
      <c r="M2653" s="22"/>
      <c r="N2653" s="22"/>
      <c r="O2653" s="22"/>
      <c r="P2653" s="22"/>
    </row>
    <row r="2654" spans="1:16" x14ac:dyDescent="0.3">
      <c r="A2654" s="22" t="e">
        <f>VLOOKUP(B2654,web_archive!D:D,1,FALSE)</f>
        <v>#N/A</v>
      </c>
      <c r="B2654" s="22">
        <v>5738</v>
      </c>
      <c r="C2654" s="22" t="s">
        <v>37771</v>
      </c>
      <c r="D2654" s="22">
        <v>3</v>
      </c>
      <c r="E2654" s="22" t="s">
        <v>37772</v>
      </c>
      <c r="F2654" s="22"/>
      <c r="G2654" s="22" t="s">
        <v>37773</v>
      </c>
      <c r="H2654" s="22"/>
      <c r="I2654" s="22" t="s">
        <v>34162</v>
      </c>
      <c r="J2654" s="22">
        <v>4</v>
      </c>
      <c r="K2654" s="22">
        <v>1</v>
      </c>
      <c r="L2654" s="22" t="s">
        <v>60</v>
      </c>
      <c r="M2654" s="22"/>
      <c r="N2654" s="22"/>
      <c r="O2654" s="22"/>
      <c r="P2654" s="22"/>
    </row>
    <row r="2655" spans="1:16" x14ac:dyDescent="0.3">
      <c r="A2655" s="22" t="e">
        <f>VLOOKUP(B2655,web_archive!D:D,1,FALSE)</f>
        <v>#N/A</v>
      </c>
      <c r="B2655" s="22">
        <v>5739</v>
      </c>
      <c r="C2655" s="22" t="s">
        <v>37774</v>
      </c>
      <c r="D2655" s="22">
        <v>30</v>
      </c>
      <c r="E2655" s="22" t="s">
        <v>37775</v>
      </c>
      <c r="F2655" s="22"/>
      <c r="G2655" s="22" t="s">
        <v>37776</v>
      </c>
      <c r="H2655" s="22"/>
      <c r="I2655" s="22" t="s">
        <v>34162</v>
      </c>
      <c r="J2655" s="22">
        <v>3</v>
      </c>
      <c r="K2655" s="22">
        <v>1</v>
      </c>
      <c r="L2655" s="22" t="s">
        <v>60</v>
      </c>
      <c r="M2655" s="22"/>
      <c r="N2655" s="22"/>
      <c r="O2655" s="22"/>
      <c r="P2655" s="22"/>
    </row>
    <row r="2656" spans="1:16" x14ac:dyDescent="0.3">
      <c r="A2656" s="22" t="e">
        <f>VLOOKUP(B2656,web_archive!D:D,1,FALSE)</f>
        <v>#N/A</v>
      </c>
      <c r="B2656" s="22">
        <v>5740</v>
      </c>
      <c r="C2656" s="22" t="s">
        <v>15331</v>
      </c>
      <c r="D2656" s="22">
        <v>30</v>
      </c>
      <c r="E2656" s="22" t="s">
        <v>37777</v>
      </c>
      <c r="F2656" s="22"/>
      <c r="G2656" s="22" t="s">
        <v>37778</v>
      </c>
      <c r="H2656" s="22"/>
      <c r="I2656" s="22" t="s">
        <v>34162</v>
      </c>
      <c r="J2656" s="22">
        <v>3</v>
      </c>
      <c r="K2656" s="22">
        <v>1</v>
      </c>
      <c r="L2656" s="22" t="s">
        <v>60</v>
      </c>
      <c r="M2656" s="22"/>
      <c r="N2656" s="22"/>
      <c r="O2656" s="22"/>
      <c r="P2656" s="22"/>
    </row>
    <row r="2657" spans="1:16" x14ac:dyDescent="0.3">
      <c r="A2657" s="22">
        <f>VLOOKUP(B2657,web_archive!D:D,1,FALSE)</f>
        <v>5742</v>
      </c>
      <c r="B2657" s="22">
        <v>5742</v>
      </c>
      <c r="C2657" s="22" t="s">
        <v>8591</v>
      </c>
      <c r="D2657" s="22">
        <v>0</v>
      </c>
      <c r="E2657" s="22" t="s">
        <v>34567</v>
      </c>
      <c r="F2657" s="22"/>
      <c r="G2657" s="22" t="s">
        <v>32712</v>
      </c>
      <c r="H2657" s="22"/>
      <c r="I2657" s="22" t="s">
        <v>34162</v>
      </c>
      <c r="J2657" s="22">
        <v>0</v>
      </c>
      <c r="K2657" s="22">
        <v>1</v>
      </c>
      <c r="L2657" s="22" t="s">
        <v>60</v>
      </c>
      <c r="M2657" s="22"/>
      <c r="N2657" s="22"/>
      <c r="O2657" s="22"/>
      <c r="P2657" s="22"/>
    </row>
    <row r="2658" spans="1:16" x14ac:dyDescent="0.3">
      <c r="A2658" s="22">
        <f>VLOOKUP(B2658,web_archive!D:D,1,FALSE)</f>
        <v>5746</v>
      </c>
      <c r="B2658" s="22">
        <v>5746</v>
      </c>
      <c r="C2658" s="22" t="s">
        <v>37779</v>
      </c>
      <c r="D2658" s="22">
        <v>10</v>
      </c>
      <c r="E2658" s="22" t="s">
        <v>37780</v>
      </c>
      <c r="F2658" s="22"/>
      <c r="G2658" s="22" t="s">
        <v>37781</v>
      </c>
      <c r="H2658" s="22"/>
      <c r="I2658" s="22" t="s">
        <v>34162</v>
      </c>
      <c r="J2658" s="22">
        <v>0</v>
      </c>
      <c r="K2658" s="22">
        <v>100</v>
      </c>
      <c r="L2658" s="22" t="s">
        <v>60</v>
      </c>
      <c r="M2658" s="22"/>
      <c r="N2658" s="22"/>
      <c r="O2658" s="22"/>
      <c r="P2658" s="22"/>
    </row>
    <row r="2659" spans="1:16" x14ac:dyDescent="0.3">
      <c r="A2659" s="22">
        <f>VLOOKUP(B2659,web_archive!D:D,1,FALSE)</f>
        <v>5747</v>
      </c>
      <c r="B2659" s="22">
        <v>5747</v>
      </c>
      <c r="C2659" s="22" t="s">
        <v>37782</v>
      </c>
      <c r="D2659" s="22">
        <v>10</v>
      </c>
      <c r="E2659" s="22" t="s">
        <v>37783</v>
      </c>
      <c r="F2659" s="22"/>
      <c r="G2659" s="22" t="s">
        <v>37784</v>
      </c>
      <c r="H2659" s="22"/>
      <c r="I2659" s="22" t="s">
        <v>34195</v>
      </c>
      <c r="J2659" s="22">
        <v>0</v>
      </c>
      <c r="K2659" s="22">
        <v>100</v>
      </c>
      <c r="L2659" s="22" t="s">
        <v>60</v>
      </c>
      <c r="M2659" s="22"/>
      <c r="N2659" s="22"/>
      <c r="O2659" s="22"/>
      <c r="P2659" s="22"/>
    </row>
    <row r="2660" spans="1:16" x14ac:dyDescent="0.3">
      <c r="A2660" s="22">
        <f>VLOOKUP(B2660,web_archive!D:D,1,FALSE)</f>
        <v>5748</v>
      </c>
      <c r="B2660" s="22">
        <v>5748</v>
      </c>
      <c r="C2660" s="22" t="s">
        <v>37785</v>
      </c>
      <c r="D2660" s="22">
        <v>10</v>
      </c>
      <c r="E2660" s="22" t="s">
        <v>37786</v>
      </c>
      <c r="F2660" s="22"/>
      <c r="G2660" s="22" t="s">
        <v>37787</v>
      </c>
      <c r="H2660" s="22"/>
      <c r="I2660" s="22" t="s">
        <v>34162</v>
      </c>
      <c r="J2660" s="22">
        <v>0</v>
      </c>
      <c r="K2660" s="22">
        <v>100</v>
      </c>
      <c r="L2660" s="22" t="s">
        <v>60</v>
      </c>
      <c r="M2660" s="22"/>
      <c r="N2660" s="22"/>
      <c r="O2660" s="22"/>
      <c r="P2660" s="22"/>
    </row>
    <row r="2661" spans="1:16" x14ac:dyDescent="0.3">
      <c r="A2661" s="22">
        <f>VLOOKUP(B2661,web_archive!D:D,1,FALSE)</f>
        <v>5749</v>
      </c>
      <c r="B2661" s="22">
        <v>5749</v>
      </c>
      <c r="C2661" s="22" t="s">
        <v>37788</v>
      </c>
      <c r="D2661" s="22">
        <v>10</v>
      </c>
      <c r="E2661" s="22" t="s">
        <v>37789</v>
      </c>
      <c r="F2661" s="22"/>
      <c r="G2661" s="22" t="s">
        <v>37790</v>
      </c>
      <c r="H2661" s="22"/>
      <c r="I2661" s="22" t="s">
        <v>34162</v>
      </c>
      <c r="J2661" s="22">
        <v>0</v>
      </c>
      <c r="K2661" s="22">
        <v>100</v>
      </c>
      <c r="L2661" s="22" t="s">
        <v>60</v>
      </c>
      <c r="M2661" s="22"/>
      <c r="N2661" s="22"/>
      <c r="O2661" s="22"/>
      <c r="P2661" s="22"/>
    </row>
    <row r="2662" spans="1:16" x14ac:dyDescent="0.3">
      <c r="A2662" s="22">
        <f>VLOOKUP(B2662,web_archive!D:D,1,FALSE)</f>
        <v>5750</v>
      </c>
      <c r="B2662" s="22">
        <v>5750</v>
      </c>
      <c r="C2662" s="22" t="s">
        <v>37791</v>
      </c>
      <c r="D2662" s="22">
        <v>10</v>
      </c>
      <c r="E2662" s="22" t="s">
        <v>37792</v>
      </c>
      <c r="F2662" s="22"/>
      <c r="G2662" s="22" t="s">
        <v>37793</v>
      </c>
      <c r="H2662" s="22"/>
      <c r="I2662" s="22" t="s">
        <v>34162</v>
      </c>
      <c r="J2662" s="22">
        <v>0</v>
      </c>
      <c r="K2662" s="22">
        <v>100</v>
      </c>
      <c r="L2662" s="22" t="s">
        <v>60</v>
      </c>
      <c r="M2662" s="22"/>
      <c r="N2662" s="22"/>
      <c r="O2662" s="22"/>
      <c r="P2662" s="22"/>
    </row>
    <row r="2663" spans="1:16" x14ac:dyDescent="0.3">
      <c r="A2663" s="22">
        <f>VLOOKUP(B2663,web_archive!D:D,1,FALSE)</f>
        <v>5751</v>
      </c>
      <c r="B2663" s="22">
        <v>5751</v>
      </c>
      <c r="C2663" s="22" t="s">
        <v>37794</v>
      </c>
      <c r="D2663" s="22">
        <v>10</v>
      </c>
      <c r="E2663" s="22" t="s">
        <v>37795</v>
      </c>
      <c r="F2663" s="22"/>
      <c r="G2663" s="22" t="s">
        <v>37796</v>
      </c>
      <c r="H2663" s="22"/>
      <c r="I2663" s="22" t="s">
        <v>34162</v>
      </c>
      <c r="J2663" s="22">
        <v>0</v>
      </c>
      <c r="K2663" s="22">
        <v>100</v>
      </c>
      <c r="L2663" s="22" t="s">
        <v>60</v>
      </c>
      <c r="M2663" s="22"/>
      <c r="N2663" s="22"/>
      <c r="O2663" s="22"/>
      <c r="P2663" s="22"/>
    </row>
    <row r="2664" spans="1:16" x14ac:dyDescent="0.3">
      <c r="A2664" s="22">
        <f>VLOOKUP(B2664,web_archive!D:D,1,FALSE)</f>
        <v>5752</v>
      </c>
      <c r="B2664" s="22">
        <v>5752</v>
      </c>
      <c r="C2664" s="22" t="s">
        <v>37797</v>
      </c>
      <c r="D2664" s="22">
        <v>10</v>
      </c>
      <c r="E2664" s="22" t="s">
        <v>37798</v>
      </c>
      <c r="F2664" s="22"/>
      <c r="G2664" s="22" t="s">
        <v>37799</v>
      </c>
      <c r="H2664" s="22"/>
      <c r="I2664" s="22" t="s">
        <v>34162</v>
      </c>
      <c r="J2664" s="22">
        <v>12</v>
      </c>
      <c r="K2664" s="22">
        <v>100</v>
      </c>
      <c r="L2664" s="22" t="s">
        <v>60</v>
      </c>
      <c r="M2664" s="22"/>
      <c r="N2664" s="22"/>
      <c r="O2664" s="22"/>
      <c r="P2664" s="22"/>
    </row>
    <row r="2665" spans="1:16" x14ac:dyDescent="0.3">
      <c r="A2665" s="22">
        <f>VLOOKUP(B2665,web_archive!D:D,1,FALSE)</f>
        <v>5753</v>
      </c>
      <c r="B2665" s="22">
        <v>5753</v>
      </c>
      <c r="C2665" s="22" t="s">
        <v>37800</v>
      </c>
      <c r="D2665" s="22">
        <v>10</v>
      </c>
      <c r="E2665" s="22" t="s">
        <v>37801</v>
      </c>
      <c r="F2665" s="22"/>
      <c r="G2665" s="22" t="s">
        <v>37802</v>
      </c>
      <c r="H2665" s="22"/>
      <c r="I2665" s="22" t="s">
        <v>34162</v>
      </c>
      <c r="J2665" s="22">
        <v>12</v>
      </c>
      <c r="K2665" s="22">
        <v>100</v>
      </c>
      <c r="L2665" s="22" t="s">
        <v>60</v>
      </c>
      <c r="M2665" s="22"/>
      <c r="N2665" s="22"/>
      <c r="O2665" s="22"/>
      <c r="P2665" s="22"/>
    </row>
    <row r="2666" spans="1:16" x14ac:dyDescent="0.3">
      <c r="A2666" s="22">
        <f>VLOOKUP(B2666,web_archive!D:D,1,FALSE)</f>
        <v>5754</v>
      </c>
      <c r="B2666" s="22">
        <v>5754</v>
      </c>
      <c r="C2666" s="22" t="s">
        <v>37803</v>
      </c>
      <c r="D2666" s="22">
        <v>10</v>
      </c>
      <c r="E2666" s="22" t="s">
        <v>37804</v>
      </c>
      <c r="F2666" s="22"/>
      <c r="G2666" s="22" t="s">
        <v>37805</v>
      </c>
      <c r="H2666" s="22"/>
      <c r="I2666" s="22" t="s">
        <v>34162</v>
      </c>
      <c r="J2666" s="22">
        <v>12</v>
      </c>
      <c r="K2666" s="22">
        <v>100</v>
      </c>
      <c r="L2666" s="22" t="s">
        <v>60</v>
      </c>
      <c r="M2666" s="22"/>
      <c r="N2666" s="22"/>
      <c r="O2666" s="22"/>
      <c r="P2666" s="22"/>
    </row>
    <row r="2667" spans="1:16" x14ac:dyDescent="0.3">
      <c r="A2667" s="22">
        <f>VLOOKUP(B2667,web_archive!D:D,1,FALSE)</f>
        <v>5755</v>
      </c>
      <c r="B2667" s="22">
        <v>5755</v>
      </c>
      <c r="C2667" s="22" t="s">
        <v>9048</v>
      </c>
      <c r="D2667" s="22">
        <v>10</v>
      </c>
      <c r="E2667" s="22" t="s">
        <v>37806</v>
      </c>
      <c r="F2667" s="22"/>
      <c r="G2667" s="22" t="s">
        <v>37807</v>
      </c>
      <c r="H2667" s="22"/>
      <c r="I2667" s="22" t="s">
        <v>34297</v>
      </c>
      <c r="J2667" s="22">
        <v>6</v>
      </c>
      <c r="K2667" s="22">
        <v>100</v>
      </c>
      <c r="L2667" s="22" t="s">
        <v>60</v>
      </c>
      <c r="M2667" s="22"/>
      <c r="N2667" s="22"/>
      <c r="O2667" s="22"/>
      <c r="P2667" s="22"/>
    </row>
    <row r="2668" spans="1:16" x14ac:dyDescent="0.3">
      <c r="A2668" s="22">
        <f>VLOOKUP(B2668,web_archive!D:D,1,FALSE)</f>
        <v>5756</v>
      </c>
      <c r="B2668" s="22">
        <v>5756</v>
      </c>
      <c r="C2668" s="22" t="s">
        <v>37808</v>
      </c>
      <c r="D2668" s="22">
        <v>10</v>
      </c>
      <c r="E2668" s="22" t="s">
        <v>37809</v>
      </c>
      <c r="F2668" s="22"/>
      <c r="G2668" s="22" t="s">
        <v>37810</v>
      </c>
      <c r="H2668" s="22"/>
      <c r="I2668" s="22" t="s">
        <v>34162</v>
      </c>
      <c r="J2668" s="22">
        <v>12</v>
      </c>
      <c r="K2668" s="22">
        <v>100</v>
      </c>
      <c r="L2668" s="22" t="s">
        <v>60</v>
      </c>
      <c r="M2668" s="22"/>
      <c r="N2668" s="22"/>
      <c r="O2668" s="22"/>
      <c r="P2668" s="22"/>
    </row>
    <row r="2669" spans="1:16" x14ac:dyDescent="0.3">
      <c r="A2669" s="22">
        <f>VLOOKUP(B2669,web_archive!D:D,1,FALSE)</f>
        <v>5757</v>
      </c>
      <c r="B2669" s="22">
        <v>5757</v>
      </c>
      <c r="C2669" s="22" t="s">
        <v>37811</v>
      </c>
      <c r="D2669" s="22">
        <v>10</v>
      </c>
      <c r="E2669" s="22" t="s">
        <v>37812</v>
      </c>
      <c r="F2669" s="22"/>
      <c r="G2669" s="22" t="s">
        <v>37813</v>
      </c>
      <c r="H2669" s="22"/>
      <c r="I2669" s="22" t="s">
        <v>34195</v>
      </c>
      <c r="J2669" s="22">
        <v>0</v>
      </c>
      <c r="K2669" s="22">
        <v>100</v>
      </c>
      <c r="L2669" s="22" t="s">
        <v>60</v>
      </c>
      <c r="M2669" s="22"/>
      <c r="N2669" s="22"/>
      <c r="O2669" s="22"/>
      <c r="P2669" s="22"/>
    </row>
    <row r="2670" spans="1:16" x14ac:dyDescent="0.3">
      <c r="A2670" s="22">
        <f>VLOOKUP(B2670,web_archive!D:D,1,FALSE)</f>
        <v>5758</v>
      </c>
      <c r="B2670" s="22">
        <v>5758</v>
      </c>
      <c r="C2670" s="22" t="s">
        <v>37814</v>
      </c>
      <c r="D2670" s="22">
        <v>10</v>
      </c>
      <c r="E2670" s="22" t="s">
        <v>37815</v>
      </c>
      <c r="F2670" s="22"/>
      <c r="G2670" s="22" t="s">
        <v>37816</v>
      </c>
      <c r="H2670" s="22"/>
      <c r="I2670" s="22" t="s">
        <v>34162</v>
      </c>
      <c r="J2670" s="22">
        <v>12</v>
      </c>
      <c r="K2670" s="22">
        <v>100</v>
      </c>
      <c r="L2670" s="22" t="s">
        <v>60</v>
      </c>
      <c r="M2670" s="22"/>
      <c r="N2670" s="22"/>
      <c r="O2670" s="22"/>
      <c r="P2670" s="22"/>
    </row>
    <row r="2671" spans="1:16" x14ac:dyDescent="0.3">
      <c r="A2671" s="22">
        <f>VLOOKUP(B2671,web_archive!D:D,1,FALSE)</f>
        <v>5800</v>
      </c>
      <c r="B2671" s="22">
        <v>5800</v>
      </c>
      <c r="C2671" s="22" t="s">
        <v>1390</v>
      </c>
      <c r="D2671" s="22">
        <v>5</v>
      </c>
      <c r="E2671" s="22" t="s">
        <v>37817</v>
      </c>
      <c r="F2671" s="22"/>
      <c r="G2671" s="22" t="s">
        <v>37818</v>
      </c>
      <c r="H2671" s="22"/>
      <c r="I2671" s="22" t="s">
        <v>34155</v>
      </c>
      <c r="J2671" s="22">
        <v>0</v>
      </c>
      <c r="K2671" s="22">
        <v>0</v>
      </c>
      <c r="L2671" s="22" t="s">
        <v>24</v>
      </c>
      <c r="M2671" s="22"/>
      <c r="N2671" s="22"/>
      <c r="O2671" s="22"/>
      <c r="P2671" s="22"/>
    </row>
    <row r="2672" spans="1:16" x14ac:dyDescent="0.3">
      <c r="A2672" s="22" t="e">
        <f>VLOOKUP(B2672,web_archive!D:D,1,FALSE)</f>
        <v>#N/A</v>
      </c>
      <c r="B2672" s="22">
        <v>5801</v>
      </c>
      <c r="C2672" s="22" t="s">
        <v>15415</v>
      </c>
      <c r="D2672" s="22">
        <v>10</v>
      </c>
      <c r="E2672" s="22" t="s">
        <v>37819</v>
      </c>
      <c r="F2672" s="22"/>
      <c r="G2672" s="22" t="s">
        <v>37820</v>
      </c>
      <c r="H2672" s="22"/>
      <c r="I2672" s="22" t="s">
        <v>34162</v>
      </c>
      <c r="J2672" s="22">
        <v>5</v>
      </c>
      <c r="K2672" s="22">
        <v>0</v>
      </c>
      <c r="L2672" s="22" t="s">
        <v>60</v>
      </c>
      <c r="M2672" s="22"/>
      <c r="N2672" s="22"/>
      <c r="O2672" s="22"/>
      <c r="P2672" s="22"/>
    </row>
    <row r="2673" spans="1:16" x14ac:dyDescent="0.3">
      <c r="A2673" s="22" t="e">
        <f>VLOOKUP(B2673,web_archive!D:D,1,FALSE)</f>
        <v>#N/A</v>
      </c>
      <c r="B2673" s="22">
        <v>5802</v>
      </c>
      <c r="C2673" s="22" t="s">
        <v>37821</v>
      </c>
      <c r="D2673" s="22">
        <v>50</v>
      </c>
      <c r="E2673" s="22" t="s">
        <v>37822</v>
      </c>
      <c r="F2673" s="22"/>
      <c r="G2673" s="22" t="s">
        <v>32712</v>
      </c>
      <c r="H2673" s="22"/>
      <c r="I2673" s="22" t="s">
        <v>34162</v>
      </c>
      <c r="J2673" s="22">
        <v>3</v>
      </c>
      <c r="K2673" s="22">
        <v>0</v>
      </c>
      <c r="L2673" s="22" t="s">
        <v>60</v>
      </c>
      <c r="M2673" s="22"/>
      <c r="N2673" s="22"/>
      <c r="O2673" s="22"/>
      <c r="P2673" s="22"/>
    </row>
    <row r="2674" spans="1:16" x14ac:dyDescent="0.3">
      <c r="A2674" s="22" t="e">
        <f>VLOOKUP(B2674,web_archive!D:D,1,FALSE)</f>
        <v>#N/A</v>
      </c>
      <c r="B2674" s="22">
        <v>5803</v>
      </c>
      <c r="C2674" s="22" t="s">
        <v>15419</v>
      </c>
      <c r="D2674" s="22">
        <v>10</v>
      </c>
      <c r="E2674" s="22" t="s">
        <v>37823</v>
      </c>
      <c r="F2674" s="22"/>
      <c r="G2674" s="22" t="s">
        <v>37824</v>
      </c>
      <c r="H2674" s="22"/>
      <c r="I2674" s="22" t="s">
        <v>34162</v>
      </c>
      <c r="J2674" s="22">
        <v>2</v>
      </c>
      <c r="K2674" s="22">
        <v>0</v>
      </c>
      <c r="L2674" s="22" t="s">
        <v>24</v>
      </c>
      <c r="M2674" s="22"/>
      <c r="N2674" s="22"/>
      <c r="O2674" s="22"/>
      <c r="P2674" s="22"/>
    </row>
    <row r="2675" spans="1:16" x14ac:dyDescent="0.3">
      <c r="A2675" s="22" t="e">
        <f>VLOOKUP(B2675,web_archive!D:D,1,FALSE)</f>
        <v>#N/A</v>
      </c>
      <c r="B2675" s="22">
        <v>5805</v>
      </c>
      <c r="C2675" s="22" t="s">
        <v>15423</v>
      </c>
      <c r="D2675" s="22">
        <v>15</v>
      </c>
      <c r="E2675" s="22" t="s">
        <v>37825</v>
      </c>
      <c r="F2675" s="22"/>
      <c r="G2675" s="22" t="s">
        <v>37826</v>
      </c>
      <c r="H2675" s="22"/>
      <c r="I2675" s="22" t="s">
        <v>34162</v>
      </c>
      <c r="J2675" s="22">
        <v>1</v>
      </c>
      <c r="K2675" s="22">
        <v>70</v>
      </c>
      <c r="L2675" s="22" t="s">
        <v>60</v>
      </c>
      <c r="M2675" s="22"/>
      <c r="N2675" s="22"/>
      <c r="O2675" s="22"/>
      <c r="P2675" s="22"/>
    </row>
    <row r="2676" spans="1:16" x14ac:dyDescent="0.3">
      <c r="A2676" s="22" t="e">
        <f>VLOOKUP(B2676,web_archive!D:D,1,FALSE)</f>
        <v>#N/A</v>
      </c>
      <c r="B2676" s="22">
        <v>5807</v>
      </c>
      <c r="C2676" s="22" t="s">
        <v>15427</v>
      </c>
      <c r="D2676" s="22">
        <v>10</v>
      </c>
      <c r="E2676" s="22" t="s">
        <v>37827</v>
      </c>
      <c r="F2676" s="22"/>
      <c r="G2676" s="22" t="s">
        <v>32712</v>
      </c>
      <c r="H2676" s="22"/>
      <c r="I2676" s="22" t="s">
        <v>34162</v>
      </c>
      <c r="J2676" s="22">
        <v>1</v>
      </c>
      <c r="K2676" s="22">
        <v>1</v>
      </c>
      <c r="L2676" s="22" t="s">
        <v>24</v>
      </c>
      <c r="M2676" s="22"/>
      <c r="N2676" s="22"/>
      <c r="O2676" s="22"/>
      <c r="P2676" s="22"/>
    </row>
    <row r="2677" spans="1:16" x14ac:dyDescent="0.3">
      <c r="A2677" s="22">
        <f>VLOOKUP(B2677,web_archive!D:D,1,FALSE)</f>
        <v>5808</v>
      </c>
      <c r="B2677" s="22">
        <v>5808</v>
      </c>
      <c r="C2677" s="22" t="s">
        <v>37828</v>
      </c>
      <c r="D2677" s="22">
        <v>25</v>
      </c>
      <c r="E2677" s="22" t="s">
        <v>37829</v>
      </c>
      <c r="F2677" s="22" t="s">
        <v>34500</v>
      </c>
      <c r="G2677" s="22" t="s">
        <v>37830</v>
      </c>
      <c r="H2677" s="22"/>
      <c r="I2677" s="22" t="s">
        <v>35369</v>
      </c>
      <c r="J2677" s="22">
        <v>5</v>
      </c>
      <c r="K2677" s="22">
        <v>0</v>
      </c>
      <c r="L2677" s="22" t="s">
        <v>60</v>
      </c>
      <c r="M2677" s="22"/>
      <c r="N2677" s="22"/>
      <c r="O2677" s="22"/>
      <c r="P2677" s="22"/>
    </row>
    <row r="2678" spans="1:16" x14ac:dyDescent="0.3">
      <c r="A2678" s="22" t="e">
        <f>VLOOKUP(B2678,web_archive!D:D,1,FALSE)</f>
        <v>#N/A</v>
      </c>
      <c r="B2678" s="22">
        <v>5811</v>
      </c>
      <c r="C2678" s="22" t="s">
        <v>15433</v>
      </c>
      <c r="D2678" s="22">
        <v>10</v>
      </c>
      <c r="E2678" s="22" t="s">
        <v>37831</v>
      </c>
      <c r="F2678" s="22"/>
      <c r="G2678" s="22" t="s">
        <v>32712</v>
      </c>
      <c r="H2678" s="22"/>
      <c r="I2678" s="22" t="s">
        <v>34185</v>
      </c>
      <c r="J2678" s="22">
        <v>5</v>
      </c>
      <c r="K2678" s="22">
        <v>0</v>
      </c>
      <c r="L2678" s="22" t="s">
        <v>24</v>
      </c>
      <c r="M2678" s="22"/>
      <c r="N2678" s="22"/>
      <c r="O2678" s="22"/>
      <c r="P2678" s="22"/>
    </row>
    <row r="2679" spans="1:16" x14ac:dyDescent="0.3">
      <c r="A2679" s="22" t="e">
        <f>VLOOKUP(B2679,web_archive!D:D,1,FALSE)</f>
        <v>#N/A</v>
      </c>
      <c r="B2679" s="22">
        <v>5813</v>
      </c>
      <c r="C2679" s="22" t="s">
        <v>37832</v>
      </c>
      <c r="D2679" s="22">
        <v>50</v>
      </c>
      <c r="E2679" s="22" t="s">
        <v>37833</v>
      </c>
      <c r="F2679" s="22"/>
      <c r="G2679" s="22" t="s">
        <v>32712</v>
      </c>
      <c r="H2679" s="22"/>
      <c r="I2679" s="22" t="s">
        <v>34162</v>
      </c>
      <c r="J2679" s="22">
        <v>0</v>
      </c>
      <c r="K2679" s="22">
        <v>0</v>
      </c>
      <c r="L2679" s="22" t="s">
        <v>60</v>
      </c>
      <c r="M2679" s="22"/>
      <c r="N2679" s="22"/>
      <c r="O2679" s="22"/>
      <c r="P2679" s="22"/>
    </row>
    <row r="2680" spans="1:16" x14ac:dyDescent="0.3">
      <c r="A2680" s="22" t="e">
        <f>VLOOKUP(B2680,web_archive!D:D,1,FALSE)</f>
        <v>#N/A</v>
      </c>
      <c r="B2680" s="22">
        <v>5815</v>
      </c>
      <c r="C2680" s="22" t="s">
        <v>37523</v>
      </c>
      <c r="D2680" s="22">
        <v>50</v>
      </c>
      <c r="E2680" s="22" t="s">
        <v>37834</v>
      </c>
      <c r="F2680" s="22"/>
      <c r="G2680" s="22" t="s">
        <v>37835</v>
      </c>
      <c r="H2680" s="22"/>
      <c r="I2680" s="22" t="s">
        <v>34162</v>
      </c>
      <c r="J2680" s="22">
        <v>1</v>
      </c>
      <c r="K2680" s="22">
        <v>0</v>
      </c>
      <c r="L2680" s="22" t="s">
        <v>60</v>
      </c>
      <c r="M2680" s="22"/>
      <c r="N2680" s="22"/>
      <c r="O2680" s="22"/>
      <c r="P2680" s="22"/>
    </row>
    <row r="2681" spans="1:16" x14ac:dyDescent="0.3">
      <c r="A2681" s="22">
        <f>VLOOKUP(B2681,web_archive!D:D,1,FALSE)</f>
        <v>5816</v>
      </c>
      <c r="B2681" s="22">
        <v>5816</v>
      </c>
      <c r="C2681" s="22" t="s">
        <v>37836</v>
      </c>
      <c r="D2681" s="22">
        <v>50</v>
      </c>
      <c r="E2681" s="22" t="s">
        <v>37837</v>
      </c>
      <c r="F2681" s="22"/>
      <c r="G2681" s="22" t="s">
        <v>37838</v>
      </c>
      <c r="H2681" s="22"/>
      <c r="I2681" s="22" t="s">
        <v>34162</v>
      </c>
      <c r="J2681" s="22">
        <v>0</v>
      </c>
      <c r="K2681" s="22">
        <v>0</v>
      </c>
      <c r="L2681" s="22" t="s">
        <v>60</v>
      </c>
      <c r="M2681" s="22"/>
      <c r="N2681" s="22"/>
      <c r="O2681" s="22"/>
      <c r="P2681" s="22"/>
    </row>
    <row r="2682" spans="1:16" x14ac:dyDescent="0.3">
      <c r="A2682" s="22" t="e">
        <f>VLOOKUP(B2682,web_archive!D:D,1,FALSE)</f>
        <v>#N/A</v>
      </c>
      <c r="B2682" s="22">
        <v>5817</v>
      </c>
      <c r="C2682" s="22" t="s">
        <v>37839</v>
      </c>
      <c r="D2682" s="22">
        <v>0</v>
      </c>
      <c r="E2682" s="22" t="s">
        <v>37840</v>
      </c>
      <c r="F2682" s="22"/>
      <c r="G2682" s="22" t="s">
        <v>32712</v>
      </c>
      <c r="H2682" s="22"/>
      <c r="I2682" s="22" t="s">
        <v>34850</v>
      </c>
      <c r="J2682" s="22">
        <v>3</v>
      </c>
      <c r="K2682" s="22">
        <v>0</v>
      </c>
      <c r="L2682" s="22" t="s">
        <v>24</v>
      </c>
      <c r="M2682" s="22"/>
      <c r="N2682" s="22"/>
      <c r="O2682" s="22"/>
      <c r="P2682" s="22"/>
    </row>
    <row r="2683" spans="1:16" x14ac:dyDescent="0.3">
      <c r="A2683" s="22">
        <f>VLOOKUP(B2683,web_archive!D:D,1,FALSE)</f>
        <v>5818</v>
      </c>
      <c r="B2683" s="22">
        <v>5818</v>
      </c>
      <c r="C2683" s="22" t="s">
        <v>1890</v>
      </c>
      <c r="D2683" s="22">
        <v>0</v>
      </c>
      <c r="E2683" s="22" t="s">
        <v>37841</v>
      </c>
      <c r="F2683" s="22"/>
      <c r="G2683" s="22" t="s">
        <v>37842</v>
      </c>
      <c r="H2683" s="22"/>
      <c r="I2683" s="22" t="s">
        <v>34162</v>
      </c>
      <c r="J2683" s="22">
        <v>3</v>
      </c>
      <c r="K2683" s="22">
        <v>0</v>
      </c>
      <c r="L2683" s="22" t="s">
        <v>24</v>
      </c>
      <c r="M2683" s="22"/>
      <c r="N2683" s="22"/>
      <c r="O2683" s="22"/>
      <c r="P2683" s="22"/>
    </row>
    <row r="2684" spans="1:16" x14ac:dyDescent="0.3">
      <c r="A2684" s="22">
        <f>VLOOKUP(B2684,web_archive!D:D,1,FALSE)</f>
        <v>5819</v>
      </c>
      <c r="B2684" s="22">
        <v>5819</v>
      </c>
      <c r="C2684" s="22" t="s">
        <v>1886</v>
      </c>
      <c r="D2684" s="22">
        <v>0</v>
      </c>
      <c r="E2684" s="22" t="s">
        <v>37841</v>
      </c>
      <c r="F2684" s="22"/>
      <c r="G2684" s="22" t="s">
        <v>37842</v>
      </c>
      <c r="H2684" s="22"/>
      <c r="I2684" s="22" t="s">
        <v>34162</v>
      </c>
      <c r="J2684" s="22">
        <v>3</v>
      </c>
      <c r="K2684" s="22">
        <v>0</v>
      </c>
      <c r="L2684" s="22" t="s">
        <v>24</v>
      </c>
      <c r="M2684" s="22"/>
      <c r="N2684" s="22"/>
      <c r="O2684" s="22"/>
      <c r="P2684" s="22"/>
    </row>
    <row r="2685" spans="1:16" x14ac:dyDescent="0.3">
      <c r="A2685" s="22">
        <f>VLOOKUP(B2685,web_archive!D:D,1,FALSE)</f>
        <v>5820</v>
      </c>
      <c r="B2685" s="22">
        <v>5820</v>
      </c>
      <c r="C2685" s="22" t="s">
        <v>1171</v>
      </c>
      <c r="D2685" s="22">
        <v>10</v>
      </c>
      <c r="E2685" s="22" t="s">
        <v>34675</v>
      </c>
      <c r="F2685" s="22"/>
      <c r="G2685" s="22" t="s">
        <v>32712</v>
      </c>
      <c r="H2685" s="22"/>
      <c r="I2685" s="22" t="s">
        <v>34155</v>
      </c>
      <c r="J2685" s="22">
        <v>1</v>
      </c>
      <c r="K2685" s="22">
        <v>0</v>
      </c>
      <c r="L2685" s="22" t="s">
        <v>24</v>
      </c>
      <c r="M2685" s="22"/>
      <c r="N2685" s="22"/>
      <c r="O2685" s="22"/>
      <c r="P2685" s="22"/>
    </row>
    <row r="2686" spans="1:16" x14ac:dyDescent="0.3">
      <c r="A2686" s="22" t="e">
        <f>VLOOKUP(B2686,web_archive!D:D,1,FALSE)</f>
        <v>#N/A</v>
      </c>
      <c r="B2686" s="22">
        <v>5821</v>
      </c>
      <c r="C2686" s="22" t="s">
        <v>37843</v>
      </c>
      <c r="D2686" s="22">
        <v>10</v>
      </c>
      <c r="E2686" s="22" t="s">
        <v>34675</v>
      </c>
      <c r="F2686" s="22"/>
      <c r="G2686" s="22" t="s">
        <v>32712</v>
      </c>
      <c r="H2686" s="22"/>
      <c r="I2686" s="22" t="s">
        <v>34162</v>
      </c>
      <c r="J2686" s="22">
        <v>1</v>
      </c>
      <c r="K2686" s="22">
        <v>0</v>
      </c>
      <c r="L2686" s="22" t="s">
        <v>60</v>
      </c>
      <c r="M2686" s="22"/>
      <c r="N2686" s="22"/>
      <c r="O2686" s="22"/>
      <c r="P2686" s="22"/>
    </row>
    <row r="2687" spans="1:16" x14ac:dyDescent="0.3">
      <c r="A2687" s="22">
        <f>VLOOKUP(B2687,web_archive!D:D,1,FALSE)</f>
        <v>5822</v>
      </c>
      <c r="B2687" s="22">
        <v>5822</v>
      </c>
      <c r="C2687" s="22" t="s">
        <v>6218</v>
      </c>
      <c r="D2687" s="22">
        <v>10</v>
      </c>
      <c r="E2687" s="22" t="s">
        <v>37844</v>
      </c>
      <c r="F2687" s="22"/>
      <c r="G2687" s="22" t="s">
        <v>37845</v>
      </c>
      <c r="H2687" s="22"/>
      <c r="I2687" s="22" t="s">
        <v>34162</v>
      </c>
      <c r="J2687" s="22">
        <v>2</v>
      </c>
      <c r="K2687" s="22">
        <v>0</v>
      </c>
      <c r="L2687" s="22" t="s">
        <v>60</v>
      </c>
      <c r="M2687" s="22"/>
      <c r="N2687" s="22"/>
      <c r="O2687" s="22"/>
      <c r="P2687" s="22"/>
    </row>
    <row r="2688" spans="1:16" x14ac:dyDescent="0.3">
      <c r="A2688" s="22" t="e">
        <f>VLOOKUP(B2688,web_archive!D:D,1,FALSE)</f>
        <v>#N/A</v>
      </c>
      <c r="B2688" s="22">
        <v>5823</v>
      </c>
      <c r="C2688" s="22" t="s">
        <v>37846</v>
      </c>
      <c r="D2688" s="22">
        <v>0</v>
      </c>
      <c r="E2688" s="22" t="s">
        <v>37847</v>
      </c>
      <c r="F2688" s="22"/>
      <c r="G2688" s="22" t="s">
        <v>37848</v>
      </c>
      <c r="H2688" s="22"/>
      <c r="I2688" s="22" t="s">
        <v>34850</v>
      </c>
      <c r="J2688" s="22">
        <v>1</v>
      </c>
      <c r="K2688" s="22">
        <v>0</v>
      </c>
      <c r="L2688" s="22" t="s">
        <v>24</v>
      </c>
      <c r="M2688" s="22"/>
      <c r="N2688" s="22"/>
      <c r="O2688" s="22"/>
      <c r="P2688" s="22"/>
    </row>
    <row r="2689" spans="1:16" x14ac:dyDescent="0.3">
      <c r="A2689" s="22" t="e">
        <f>VLOOKUP(B2689,web_archive!D:D,1,FALSE)</f>
        <v>#N/A</v>
      </c>
      <c r="B2689" s="22">
        <v>5825</v>
      </c>
      <c r="C2689" s="22" t="s">
        <v>37849</v>
      </c>
      <c r="D2689" s="22">
        <v>0</v>
      </c>
      <c r="E2689" s="22" t="s">
        <v>37850</v>
      </c>
      <c r="F2689" s="22"/>
      <c r="G2689" s="22" t="s">
        <v>37851</v>
      </c>
      <c r="H2689" s="22"/>
      <c r="I2689" s="22" t="s">
        <v>34850</v>
      </c>
      <c r="J2689" s="22">
        <v>5</v>
      </c>
      <c r="K2689" s="22">
        <v>75</v>
      </c>
      <c r="L2689" s="22" t="s">
        <v>24</v>
      </c>
      <c r="M2689" s="22"/>
      <c r="N2689" s="22"/>
      <c r="O2689" s="22"/>
      <c r="P2689" s="22"/>
    </row>
    <row r="2690" spans="1:16" x14ac:dyDescent="0.3">
      <c r="A2690" s="22" t="e">
        <f>VLOOKUP(B2690,web_archive!D:D,1,FALSE)</f>
        <v>#N/A</v>
      </c>
      <c r="B2690" s="22">
        <v>5826</v>
      </c>
      <c r="C2690" s="22" t="s">
        <v>14756</v>
      </c>
      <c r="D2690" s="22">
        <v>50</v>
      </c>
      <c r="E2690" s="22" t="s">
        <v>37852</v>
      </c>
      <c r="F2690" s="22"/>
      <c r="G2690" s="22" t="s">
        <v>37853</v>
      </c>
      <c r="H2690" s="22"/>
      <c r="I2690" s="22" t="s">
        <v>34162</v>
      </c>
      <c r="J2690" s="22">
        <v>5</v>
      </c>
      <c r="K2690" s="22">
        <v>0</v>
      </c>
      <c r="L2690" s="22" t="s">
        <v>60</v>
      </c>
      <c r="M2690" s="22"/>
      <c r="N2690" s="22"/>
      <c r="O2690" s="22"/>
      <c r="P2690" s="22"/>
    </row>
    <row r="2691" spans="1:16" x14ac:dyDescent="0.3">
      <c r="A2691" s="22" t="e">
        <f>VLOOKUP(B2691,web_archive!D:D,1,FALSE)</f>
        <v>#N/A</v>
      </c>
      <c r="B2691" s="22">
        <v>6000</v>
      </c>
      <c r="C2691" s="22" t="s">
        <v>15532</v>
      </c>
      <c r="D2691" s="22">
        <v>0</v>
      </c>
      <c r="E2691" s="22" t="s">
        <v>37854</v>
      </c>
      <c r="F2691" s="22"/>
      <c r="G2691" s="22"/>
      <c r="H2691" s="22"/>
      <c r="I2691" s="22"/>
      <c r="J2691" s="22"/>
      <c r="K2691" s="22"/>
      <c r="L2691" s="22"/>
      <c r="M2691" s="22"/>
      <c r="N2691" s="22"/>
      <c r="O2691" s="22"/>
      <c r="P2691" s="22"/>
    </row>
    <row r="2692" spans="1:16" x14ac:dyDescent="0.3">
      <c r="A2692" s="22" t="e">
        <f>VLOOKUP(B2692,web_archive!D:D,1,FALSE)</f>
        <v>#N/A</v>
      </c>
      <c r="B2692" s="22">
        <v>6001</v>
      </c>
      <c r="C2692" s="22" t="s">
        <v>15534</v>
      </c>
      <c r="D2692" s="22">
        <v>1</v>
      </c>
      <c r="E2692" s="22" t="s">
        <v>37855</v>
      </c>
      <c r="F2692" s="22"/>
      <c r="G2692" s="22"/>
      <c r="H2692" s="22"/>
      <c r="I2692" s="22"/>
      <c r="J2692" s="22"/>
      <c r="K2692" s="22"/>
      <c r="L2692" s="22"/>
      <c r="M2692" s="22"/>
      <c r="N2692" s="22"/>
      <c r="O2692" s="22"/>
      <c r="P2692" s="22"/>
    </row>
    <row r="2693" spans="1:16" x14ac:dyDescent="0.3">
      <c r="A2693" s="22" t="e">
        <f>VLOOKUP(B2693,web_archive!D:D,1,FALSE)</f>
        <v>#N/A</v>
      </c>
      <c r="B2693" s="22">
        <v>6002</v>
      </c>
      <c r="C2693" s="22" t="s">
        <v>15536</v>
      </c>
      <c r="D2693" s="22">
        <v>1</v>
      </c>
      <c r="E2693" s="22" t="s">
        <v>37856</v>
      </c>
      <c r="F2693" s="22"/>
      <c r="G2693" s="22"/>
      <c r="H2693" s="22"/>
      <c r="I2693" s="22"/>
      <c r="J2693" s="22"/>
      <c r="K2693" s="22"/>
      <c r="L2693" s="22"/>
      <c r="M2693" s="22"/>
      <c r="N2693" s="22"/>
      <c r="O2693" s="22"/>
      <c r="P2693" s="22"/>
    </row>
    <row r="2694" spans="1:16" x14ac:dyDescent="0.3">
      <c r="A2694" s="22" t="e">
        <f>VLOOKUP(B2694,web_archive!D:D,1,FALSE)</f>
        <v>#N/A</v>
      </c>
      <c r="B2694" s="22">
        <v>6004</v>
      </c>
      <c r="C2694" s="22" t="s">
        <v>15540</v>
      </c>
      <c r="D2694" s="22">
        <v>1</v>
      </c>
      <c r="E2694" s="22" t="s">
        <v>37857</v>
      </c>
      <c r="F2694" s="22" t="s">
        <v>33298</v>
      </c>
      <c r="G2694" s="22"/>
      <c r="H2694" s="22"/>
      <c r="I2694" s="22"/>
      <c r="J2694" s="22"/>
      <c r="K2694" s="22"/>
      <c r="L2694" s="22"/>
      <c r="M2694" s="22"/>
      <c r="N2694" s="22"/>
      <c r="O2694" s="22"/>
      <c r="P2694" s="22"/>
    </row>
    <row r="2695" spans="1:16" x14ac:dyDescent="0.3">
      <c r="A2695" s="22" t="e">
        <f>VLOOKUP(B2695,web_archive!D:D,1,FALSE)</f>
        <v>#N/A</v>
      </c>
      <c r="B2695" s="22">
        <v>6005</v>
      </c>
      <c r="C2695" s="22" t="s">
        <v>15542</v>
      </c>
      <c r="D2695" s="22">
        <v>1</v>
      </c>
      <c r="E2695" s="22" t="s">
        <v>34567</v>
      </c>
      <c r="F2695" s="22"/>
      <c r="G2695" s="22"/>
      <c r="H2695" s="22"/>
      <c r="I2695" s="22"/>
      <c r="J2695" s="22"/>
      <c r="K2695" s="22"/>
      <c r="L2695" s="22"/>
      <c r="M2695" s="22"/>
      <c r="N2695" s="22"/>
      <c r="O2695" s="22"/>
      <c r="P2695" s="22"/>
    </row>
    <row r="2696" spans="1:16" x14ac:dyDescent="0.3">
      <c r="A2696" s="22" t="e">
        <f>VLOOKUP(B2696,web_archive!D:D,1,FALSE)</f>
        <v>#N/A</v>
      </c>
      <c r="B2696" s="22">
        <v>6006</v>
      </c>
      <c r="C2696" s="22" t="s">
        <v>15544</v>
      </c>
      <c r="D2696" s="22">
        <v>1</v>
      </c>
      <c r="E2696" s="22" t="s">
        <v>34567</v>
      </c>
      <c r="F2696" s="22"/>
      <c r="G2696" s="22"/>
      <c r="H2696" s="22"/>
      <c r="I2696" s="22"/>
      <c r="J2696" s="22"/>
      <c r="K2696" s="22"/>
      <c r="L2696" s="22"/>
      <c r="M2696" s="22"/>
      <c r="N2696" s="22"/>
      <c r="O2696" s="22"/>
      <c r="P2696" s="22"/>
    </row>
    <row r="2697" spans="1:16" x14ac:dyDescent="0.3">
      <c r="A2697" s="22" t="e">
        <f>VLOOKUP(B2697,web_archive!D:D,1,FALSE)</f>
        <v>#N/A</v>
      </c>
      <c r="B2697" s="22">
        <v>6007</v>
      </c>
      <c r="C2697" s="22" t="s">
        <v>15546</v>
      </c>
      <c r="D2697" s="22">
        <v>1</v>
      </c>
      <c r="E2697" s="22" t="s">
        <v>34567</v>
      </c>
      <c r="F2697" s="22"/>
      <c r="G2697" s="22"/>
      <c r="H2697" s="22"/>
      <c r="I2697" s="22"/>
      <c r="J2697" s="22"/>
      <c r="K2697" s="22"/>
      <c r="L2697" s="22"/>
      <c r="M2697" s="22"/>
      <c r="N2697" s="22"/>
      <c r="O2697" s="22"/>
      <c r="P2697" s="22"/>
    </row>
    <row r="2698" spans="1:16" x14ac:dyDescent="0.3">
      <c r="A2698" s="22" t="e">
        <f>VLOOKUP(B2698,web_archive!D:D,1,FALSE)</f>
        <v>#N/A</v>
      </c>
      <c r="B2698" s="22">
        <v>6008</v>
      </c>
      <c r="C2698" s="22" t="s">
        <v>15547</v>
      </c>
      <c r="D2698" s="22">
        <v>1</v>
      </c>
      <c r="E2698" s="22" t="s">
        <v>37858</v>
      </c>
      <c r="F2698" s="22"/>
      <c r="G2698" s="22"/>
      <c r="H2698" s="22"/>
      <c r="I2698" s="22"/>
      <c r="J2698" s="22"/>
      <c r="K2698" s="22"/>
      <c r="L2698" s="22"/>
      <c r="M2698" s="22"/>
      <c r="N2698" s="22"/>
      <c r="O2698" s="22"/>
      <c r="P2698" s="22"/>
    </row>
    <row r="2699" spans="1:16" x14ac:dyDescent="0.3">
      <c r="A2699" s="22" t="e">
        <f>VLOOKUP(B2699,web_archive!D:D,1,FALSE)</f>
        <v>#N/A</v>
      </c>
      <c r="B2699" s="22">
        <v>6009</v>
      </c>
      <c r="C2699" s="22" t="s">
        <v>15549</v>
      </c>
      <c r="D2699" s="22">
        <v>0</v>
      </c>
      <c r="E2699" s="22" t="s">
        <v>37859</v>
      </c>
      <c r="F2699" s="22"/>
      <c r="G2699" s="22"/>
      <c r="H2699" s="22"/>
      <c r="I2699" s="22"/>
      <c r="J2699" s="22"/>
      <c r="K2699" s="22"/>
      <c r="L2699" s="22"/>
      <c r="M2699" s="22"/>
      <c r="N2699" s="22"/>
      <c r="O2699" s="22"/>
      <c r="P2699" s="22"/>
    </row>
    <row r="2700" spans="1:16" x14ac:dyDescent="0.3">
      <c r="A2700" s="22" t="e">
        <f>VLOOKUP(B2700,web_archive!D:D,1,FALSE)</f>
        <v>#N/A</v>
      </c>
      <c r="B2700" s="22">
        <v>6010</v>
      </c>
      <c r="C2700" s="22" t="s">
        <v>15551</v>
      </c>
      <c r="D2700" s="22">
        <v>1</v>
      </c>
      <c r="E2700" s="22" t="s">
        <v>37860</v>
      </c>
      <c r="F2700" s="22" t="s">
        <v>37861</v>
      </c>
      <c r="G2700" s="22"/>
      <c r="H2700" s="22"/>
      <c r="I2700" s="22"/>
      <c r="J2700" s="22"/>
      <c r="K2700" s="22"/>
      <c r="L2700" s="22"/>
      <c r="M2700" s="22"/>
      <c r="N2700" s="22"/>
      <c r="O2700" s="22"/>
      <c r="P2700" s="22"/>
    </row>
    <row r="2701" spans="1:16" x14ac:dyDescent="0.3">
      <c r="A2701" s="22" t="e">
        <f>VLOOKUP(B2701,web_archive!D:D,1,FALSE)</f>
        <v>#N/A</v>
      </c>
      <c r="B2701" s="22">
        <v>6011</v>
      </c>
      <c r="C2701" s="22" t="s">
        <v>37862</v>
      </c>
      <c r="D2701" s="22">
        <v>1</v>
      </c>
      <c r="E2701" s="22" t="s">
        <v>37863</v>
      </c>
      <c r="F2701" s="22"/>
      <c r="G2701" s="22"/>
      <c r="H2701" s="22"/>
      <c r="I2701" s="22"/>
      <c r="J2701" s="22"/>
      <c r="K2701" s="22"/>
      <c r="L2701" s="22"/>
      <c r="M2701" s="22"/>
      <c r="N2701" s="22"/>
      <c r="O2701" s="22"/>
      <c r="P2701" s="22"/>
    </row>
    <row r="2702" spans="1:16" x14ac:dyDescent="0.3">
      <c r="A2702" s="22" t="e">
        <f>VLOOKUP(B2702,web_archive!D:D,1,FALSE)</f>
        <v>#N/A</v>
      </c>
      <c r="B2702" s="22">
        <v>6012</v>
      </c>
      <c r="C2702" s="22" t="s">
        <v>37864</v>
      </c>
      <c r="D2702" s="22">
        <v>1</v>
      </c>
      <c r="E2702" s="22" t="s">
        <v>37865</v>
      </c>
      <c r="F2702" s="22"/>
      <c r="G2702" s="22"/>
      <c r="H2702" s="22"/>
      <c r="I2702" s="22"/>
      <c r="J2702" s="22"/>
      <c r="K2702" s="22"/>
      <c r="L2702" s="22"/>
      <c r="M2702" s="22"/>
      <c r="N2702" s="22"/>
      <c r="O2702" s="22"/>
      <c r="P2702" s="22"/>
    </row>
    <row r="2703" spans="1:16" x14ac:dyDescent="0.3">
      <c r="A2703" s="22" t="e">
        <f>VLOOKUP(B2703,web_archive!D:D,1,FALSE)</f>
        <v>#N/A</v>
      </c>
      <c r="B2703" s="22">
        <v>6013</v>
      </c>
      <c r="C2703" s="22" t="s">
        <v>37866</v>
      </c>
      <c r="D2703" s="22">
        <v>1</v>
      </c>
      <c r="E2703" s="22" t="s">
        <v>37867</v>
      </c>
      <c r="F2703" s="22"/>
      <c r="G2703" s="22"/>
      <c r="H2703" s="22"/>
      <c r="I2703" s="22"/>
      <c r="J2703" s="22"/>
      <c r="K2703" s="22"/>
      <c r="L2703" s="22"/>
      <c r="M2703" s="22"/>
      <c r="N2703" s="22"/>
      <c r="O2703" s="22"/>
      <c r="P2703" s="22"/>
    </row>
    <row r="2704" spans="1:16" x14ac:dyDescent="0.3">
      <c r="A2704" s="22" t="e">
        <f>VLOOKUP(B2704,web_archive!D:D,1,FALSE)</f>
        <v>#N/A</v>
      </c>
      <c r="B2704" s="22">
        <v>6015</v>
      </c>
      <c r="C2704" s="22" t="s">
        <v>37868</v>
      </c>
      <c r="D2704" s="22">
        <v>1</v>
      </c>
      <c r="E2704" s="22" t="s">
        <v>37869</v>
      </c>
      <c r="F2704" s="22"/>
      <c r="G2704" s="22"/>
      <c r="H2704" s="22"/>
      <c r="I2704" s="22"/>
      <c r="J2704" s="22"/>
      <c r="K2704" s="22"/>
      <c r="L2704" s="22"/>
      <c r="M2704" s="22"/>
      <c r="N2704" s="22"/>
      <c r="O2704" s="22"/>
      <c r="P2704" s="22"/>
    </row>
    <row r="2705" spans="1:16" x14ac:dyDescent="0.3">
      <c r="A2705" s="22" t="e">
        <f>VLOOKUP(B2705,web_archive!D:D,1,FALSE)</f>
        <v>#N/A</v>
      </c>
      <c r="B2705" s="22">
        <v>6016</v>
      </c>
      <c r="C2705" s="22" t="s">
        <v>37870</v>
      </c>
      <c r="D2705" s="22">
        <v>1</v>
      </c>
      <c r="E2705" s="22" t="s">
        <v>37871</v>
      </c>
      <c r="F2705" s="22"/>
      <c r="G2705" s="22"/>
      <c r="H2705" s="22"/>
      <c r="I2705" s="22"/>
      <c r="J2705" s="22"/>
      <c r="K2705" s="22"/>
      <c r="L2705" s="22"/>
      <c r="M2705" s="22"/>
      <c r="N2705" s="22"/>
      <c r="O2705" s="22"/>
      <c r="P2705" s="22"/>
    </row>
    <row r="2706" spans="1:16" x14ac:dyDescent="0.3">
      <c r="A2706" s="22" t="e">
        <f>VLOOKUP(B2706,web_archive!D:D,1,FALSE)</f>
        <v>#N/A</v>
      </c>
      <c r="B2706" s="22">
        <v>6017</v>
      </c>
      <c r="C2706" s="22" t="s">
        <v>37872</v>
      </c>
      <c r="D2706" s="22">
        <v>1</v>
      </c>
      <c r="E2706" s="22" t="s">
        <v>37873</v>
      </c>
      <c r="F2706" s="22"/>
      <c r="G2706" s="22"/>
      <c r="H2706" s="22"/>
      <c r="I2706" s="22"/>
      <c r="J2706" s="22"/>
      <c r="K2706" s="22"/>
      <c r="L2706" s="22"/>
      <c r="M2706" s="22"/>
      <c r="N2706" s="22"/>
      <c r="O2706" s="22"/>
      <c r="P2706" s="22"/>
    </row>
    <row r="2707" spans="1:16" x14ac:dyDescent="0.3">
      <c r="A2707" s="22" t="e">
        <f>VLOOKUP(B2707,web_archive!D:D,1,FALSE)</f>
        <v>#N/A</v>
      </c>
      <c r="B2707" s="22">
        <v>6018</v>
      </c>
      <c r="C2707" s="22" t="s">
        <v>37874</v>
      </c>
      <c r="D2707" s="22">
        <v>1</v>
      </c>
      <c r="E2707" s="22" t="s">
        <v>37875</v>
      </c>
      <c r="F2707" s="22"/>
      <c r="G2707" s="22"/>
      <c r="H2707" s="22"/>
      <c r="I2707" s="22"/>
      <c r="J2707" s="22"/>
      <c r="K2707" s="22"/>
      <c r="L2707" s="22"/>
      <c r="M2707" s="22"/>
      <c r="N2707" s="22"/>
      <c r="O2707" s="22"/>
      <c r="P2707" s="22"/>
    </row>
    <row r="2708" spans="1:16" x14ac:dyDescent="0.3">
      <c r="A2708" s="22" t="e">
        <f>VLOOKUP(B2708,web_archive!D:D,1,FALSE)</f>
        <v>#N/A</v>
      </c>
      <c r="B2708" s="22">
        <v>6019</v>
      </c>
      <c r="C2708" s="22" t="s">
        <v>37876</v>
      </c>
      <c r="D2708" s="22">
        <v>1</v>
      </c>
      <c r="E2708" s="22" t="s">
        <v>37877</v>
      </c>
      <c r="F2708" s="22"/>
      <c r="G2708" s="22"/>
      <c r="H2708" s="22"/>
      <c r="I2708" s="22"/>
      <c r="J2708" s="22"/>
      <c r="K2708" s="22"/>
      <c r="L2708" s="22"/>
      <c r="M2708" s="22"/>
      <c r="N2708" s="22"/>
      <c r="O2708" s="22"/>
      <c r="P2708" s="22"/>
    </row>
    <row r="2709" spans="1:16" x14ac:dyDescent="0.3">
      <c r="A2709" s="22">
        <f>VLOOKUP(B2709,web_archive!D:D,1,FALSE)</f>
        <v>6020</v>
      </c>
      <c r="B2709" s="22">
        <v>6020</v>
      </c>
      <c r="C2709" s="22" t="s">
        <v>4305</v>
      </c>
      <c r="D2709" s="22">
        <v>1</v>
      </c>
      <c r="E2709" s="22" t="s">
        <v>37878</v>
      </c>
      <c r="F2709" s="22" t="s">
        <v>37879</v>
      </c>
      <c r="G2709" s="22"/>
      <c r="H2709" s="22"/>
      <c r="I2709" s="22"/>
      <c r="J2709" s="22"/>
      <c r="K2709" s="22"/>
      <c r="L2709" s="22"/>
      <c r="M2709" s="22"/>
      <c r="N2709" s="22"/>
      <c r="O2709" s="22"/>
      <c r="P2709" s="22"/>
    </row>
    <row r="2710" spans="1:16" x14ac:dyDescent="0.3">
      <c r="A2710" s="22" t="e">
        <f>VLOOKUP(B2710,web_archive!D:D,1,FALSE)</f>
        <v>#N/A</v>
      </c>
      <c r="B2710" s="22">
        <v>6022</v>
      </c>
      <c r="C2710" s="22" t="s">
        <v>15571</v>
      </c>
      <c r="D2710" s="22">
        <v>1</v>
      </c>
      <c r="E2710" s="22" t="s">
        <v>37880</v>
      </c>
      <c r="F2710" s="22"/>
      <c r="G2710" s="22"/>
      <c r="H2710" s="22"/>
      <c r="I2710" s="22"/>
      <c r="J2710" s="22"/>
      <c r="K2710" s="22"/>
      <c r="L2710" s="22"/>
      <c r="M2710" s="22"/>
      <c r="N2710" s="22"/>
      <c r="O2710" s="22"/>
      <c r="P2710" s="22"/>
    </row>
    <row r="2711" spans="1:16" x14ac:dyDescent="0.3">
      <c r="A2711" s="22">
        <f>VLOOKUP(B2711,web_archive!D:D,1,FALSE)</f>
        <v>6023</v>
      </c>
      <c r="B2711" s="22">
        <v>6023</v>
      </c>
      <c r="C2711" s="22" t="s">
        <v>6998</v>
      </c>
      <c r="D2711" s="22">
        <v>1</v>
      </c>
      <c r="E2711" s="22" t="s">
        <v>37881</v>
      </c>
      <c r="F2711" s="22" t="s">
        <v>37882</v>
      </c>
      <c r="G2711" s="22"/>
      <c r="H2711" s="22"/>
      <c r="I2711" s="22"/>
      <c r="J2711" s="22"/>
      <c r="K2711" s="22"/>
      <c r="L2711" s="22"/>
      <c r="M2711" s="22"/>
      <c r="N2711" s="22"/>
      <c r="O2711" s="22"/>
      <c r="P2711" s="22"/>
    </row>
    <row r="2712" spans="1:16" x14ac:dyDescent="0.3">
      <c r="A2712" s="22" t="e">
        <f>VLOOKUP(B2712,web_archive!D:D,1,FALSE)</f>
        <v>#N/A</v>
      </c>
      <c r="B2712" s="22">
        <v>6025</v>
      </c>
      <c r="C2712" s="22" t="s">
        <v>15575</v>
      </c>
      <c r="D2712" s="22">
        <v>1</v>
      </c>
      <c r="E2712" s="22" t="s">
        <v>37883</v>
      </c>
      <c r="F2712" s="22"/>
      <c r="G2712" s="22"/>
      <c r="H2712" s="22"/>
      <c r="I2712" s="22"/>
      <c r="J2712" s="22"/>
      <c r="K2712" s="22"/>
      <c r="L2712" s="22"/>
      <c r="M2712" s="22"/>
      <c r="N2712" s="22"/>
      <c r="O2712" s="22"/>
      <c r="P2712" s="22"/>
    </row>
    <row r="2713" spans="1:16" x14ac:dyDescent="0.3">
      <c r="A2713" s="22" t="e">
        <f>VLOOKUP(B2713,web_archive!D:D,1,FALSE)</f>
        <v>#N/A</v>
      </c>
      <c r="B2713" s="22">
        <v>6026</v>
      </c>
      <c r="C2713" s="22" t="s">
        <v>15577</v>
      </c>
      <c r="D2713" s="22">
        <v>1</v>
      </c>
      <c r="E2713" s="22" t="s">
        <v>37884</v>
      </c>
      <c r="F2713" s="22"/>
      <c r="G2713" s="22"/>
      <c r="H2713" s="22"/>
      <c r="I2713" s="22"/>
      <c r="J2713" s="22"/>
      <c r="K2713" s="22"/>
      <c r="L2713" s="22"/>
      <c r="M2713" s="22"/>
      <c r="N2713" s="22"/>
      <c r="O2713" s="22"/>
      <c r="P2713" s="22"/>
    </row>
    <row r="2714" spans="1:16" x14ac:dyDescent="0.3">
      <c r="A2714" s="22" t="e">
        <f>VLOOKUP(B2714,web_archive!D:D,1,FALSE)</f>
        <v>#N/A</v>
      </c>
      <c r="B2714" s="22">
        <v>6027</v>
      </c>
      <c r="C2714" s="22" t="s">
        <v>15579</v>
      </c>
      <c r="D2714" s="22">
        <v>1</v>
      </c>
      <c r="E2714" s="22" t="s">
        <v>37885</v>
      </c>
      <c r="F2714" s="22"/>
      <c r="G2714" s="22"/>
      <c r="H2714" s="22"/>
      <c r="I2714" s="22"/>
      <c r="J2714" s="22"/>
      <c r="K2714" s="22"/>
      <c r="L2714" s="22"/>
      <c r="M2714" s="22"/>
      <c r="N2714" s="22"/>
      <c r="O2714" s="22"/>
      <c r="P2714" s="22"/>
    </row>
    <row r="2715" spans="1:16" x14ac:dyDescent="0.3">
      <c r="A2715" s="22" t="e">
        <f>VLOOKUP(B2715,web_archive!D:D,1,FALSE)</f>
        <v>#N/A</v>
      </c>
      <c r="B2715" s="22">
        <v>6028</v>
      </c>
      <c r="C2715" s="22" t="s">
        <v>15581</v>
      </c>
      <c r="D2715" s="22">
        <v>1</v>
      </c>
      <c r="E2715" s="22" t="s">
        <v>37886</v>
      </c>
      <c r="F2715" s="22"/>
      <c r="G2715" s="22"/>
      <c r="H2715" s="22"/>
      <c r="I2715" s="22"/>
      <c r="J2715" s="22"/>
      <c r="K2715" s="22"/>
      <c r="L2715" s="22"/>
      <c r="M2715" s="22"/>
      <c r="N2715" s="22"/>
      <c r="O2715" s="22"/>
      <c r="P2715" s="22"/>
    </row>
    <row r="2716" spans="1:16" x14ac:dyDescent="0.3">
      <c r="A2716" s="22" t="e">
        <f>VLOOKUP(B2716,web_archive!D:D,1,FALSE)</f>
        <v>#N/A</v>
      </c>
      <c r="B2716" s="22">
        <v>6029</v>
      </c>
      <c r="C2716" s="22" t="s">
        <v>37887</v>
      </c>
      <c r="D2716" s="22">
        <v>1</v>
      </c>
      <c r="E2716" s="22" t="s">
        <v>37888</v>
      </c>
      <c r="F2716" s="22"/>
      <c r="G2716" s="22"/>
      <c r="H2716" s="22"/>
      <c r="I2716" s="22"/>
      <c r="J2716" s="22"/>
      <c r="K2716" s="22"/>
      <c r="L2716" s="22"/>
      <c r="M2716" s="22"/>
      <c r="N2716" s="22"/>
      <c r="O2716" s="22"/>
      <c r="P2716" s="22"/>
    </row>
    <row r="2717" spans="1:16" x14ac:dyDescent="0.3">
      <c r="A2717" s="22" t="e">
        <f>VLOOKUP(B2717,web_archive!D:D,1,FALSE)</f>
        <v>#N/A</v>
      </c>
      <c r="B2717" s="22">
        <v>6030</v>
      </c>
      <c r="C2717" s="22" t="s">
        <v>15585</v>
      </c>
      <c r="D2717" s="22">
        <v>1</v>
      </c>
      <c r="E2717" s="22" t="s">
        <v>37889</v>
      </c>
      <c r="F2717" s="22"/>
      <c r="G2717" s="22"/>
      <c r="H2717" s="22"/>
      <c r="I2717" s="22"/>
      <c r="J2717" s="22"/>
      <c r="K2717" s="22"/>
      <c r="L2717" s="22"/>
      <c r="M2717" s="22"/>
      <c r="N2717" s="22"/>
      <c r="O2717" s="22"/>
      <c r="P2717" s="22"/>
    </row>
    <row r="2718" spans="1:16" x14ac:dyDescent="0.3">
      <c r="A2718" s="22" t="e">
        <f>VLOOKUP(B2718,web_archive!D:D,1,FALSE)</f>
        <v>#N/A</v>
      </c>
      <c r="B2718" s="22">
        <v>6031</v>
      </c>
      <c r="C2718" s="22" t="s">
        <v>15585</v>
      </c>
      <c r="D2718" s="22">
        <v>1</v>
      </c>
      <c r="E2718" s="22" t="s">
        <v>37890</v>
      </c>
      <c r="F2718" s="22"/>
      <c r="G2718" s="22"/>
      <c r="H2718" s="22"/>
      <c r="I2718" s="22"/>
      <c r="J2718" s="22"/>
      <c r="K2718" s="22"/>
      <c r="L2718" s="22"/>
      <c r="M2718" s="22"/>
      <c r="N2718" s="22"/>
      <c r="O2718" s="22"/>
      <c r="P2718" s="22"/>
    </row>
    <row r="2719" spans="1:16" x14ac:dyDescent="0.3">
      <c r="A2719" s="22" t="e">
        <f>VLOOKUP(B2719,web_archive!D:D,1,FALSE)</f>
        <v>#N/A</v>
      </c>
      <c r="B2719" s="22">
        <v>6032</v>
      </c>
      <c r="C2719" s="22" t="s">
        <v>12826</v>
      </c>
      <c r="D2719" s="22">
        <v>1</v>
      </c>
      <c r="E2719" s="22" t="s">
        <v>37891</v>
      </c>
      <c r="F2719" s="22" t="s">
        <v>37892</v>
      </c>
      <c r="G2719" s="22"/>
      <c r="H2719" s="22"/>
      <c r="I2719" s="22"/>
      <c r="J2719" s="22"/>
      <c r="K2719" s="22"/>
      <c r="L2719" s="22"/>
      <c r="M2719" s="22"/>
      <c r="N2719" s="22"/>
      <c r="O2719" s="22"/>
      <c r="P2719" s="22"/>
    </row>
    <row r="2720" spans="1:16" x14ac:dyDescent="0.3">
      <c r="A2720" s="22" t="e">
        <f>VLOOKUP(B2720,web_archive!D:D,1,FALSE)</f>
        <v>#N/A</v>
      </c>
      <c r="B2720" s="22">
        <v>6033</v>
      </c>
      <c r="C2720" s="22" t="s">
        <v>15589</v>
      </c>
      <c r="D2720" s="22">
        <v>1</v>
      </c>
      <c r="E2720" s="22" t="s">
        <v>37893</v>
      </c>
      <c r="F2720" s="22"/>
      <c r="G2720" s="22"/>
      <c r="H2720" s="22"/>
      <c r="I2720" s="22"/>
      <c r="J2720" s="22"/>
      <c r="K2720" s="22"/>
      <c r="L2720" s="22"/>
      <c r="M2720" s="22"/>
      <c r="N2720" s="22"/>
      <c r="O2720" s="22"/>
      <c r="P2720" s="22"/>
    </row>
    <row r="2721" spans="1:16" x14ac:dyDescent="0.3">
      <c r="A2721" s="22" t="e">
        <f>VLOOKUP(B2721,web_archive!D:D,1,FALSE)</f>
        <v>#N/A</v>
      </c>
      <c r="B2721" s="22">
        <v>6034</v>
      </c>
      <c r="C2721" s="22" t="s">
        <v>15591</v>
      </c>
      <c r="D2721" s="22">
        <v>1</v>
      </c>
      <c r="E2721" s="22" t="s">
        <v>37894</v>
      </c>
      <c r="F2721" s="22"/>
      <c r="G2721" s="22"/>
      <c r="H2721" s="22"/>
      <c r="I2721" s="22"/>
      <c r="J2721" s="22"/>
      <c r="K2721" s="22"/>
      <c r="L2721" s="22"/>
      <c r="M2721" s="22"/>
      <c r="N2721" s="22"/>
      <c r="O2721" s="22"/>
      <c r="P2721" s="22"/>
    </row>
    <row r="2722" spans="1:16" x14ac:dyDescent="0.3">
      <c r="A2722" s="22" t="e">
        <f>VLOOKUP(B2722,web_archive!D:D,1,FALSE)</f>
        <v>#N/A</v>
      </c>
      <c r="B2722" s="22">
        <v>6035</v>
      </c>
      <c r="C2722" s="22" t="s">
        <v>15593</v>
      </c>
      <c r="D2722" s="22">
        <v>1</v>
      </c>
      <c r="E2722" s="22" t="s">
        <v>37895</v>
      </c>
      <c r="F2722" s="22"/>
      <c r="G2722" s="22"/>
      <c r="H2722" s="22"/>
      <c r="I2722" s="22"/>
      <c r="J2722" s="22"/>
      <c r="K2722" s="22"/>
      <c r="L2722" s="22"/>
      <c r="M2722" s="22"/>
      <c r="N2722" s="22"/>
      <c r="O2722" s="22"/>
      <c r="P2722" s="22"/>
    </row>
    <row r="2723" spans="1:16" x14ac:dyDescent="0.3">
      <c r="A2723" s="22" t="e">
        <f>VLOOKUP(B2723,web_archive!D:D,1,FALSE)</f>
        <v>#N/A</v>
      </c>
      <c r="B2723" s="22">
        <v>6036</v>
      </c>
      <c r="C2723" s="22" t="s">
        <v>15595</v>
      </c>
      <c r="D2723" s="22">
        <v>1</v>
      </c>
      <c r="E2723" s="22" t="s">
        <v>37896</v>
      </c>
      <c r="F2723" s="22"/>
      <c r="G2723" s="22"/>
      <c r="H2723" s="22"/>
      <c r="I2723" s="22"/>
      <c r="J2723" s="22"/>
      <c r="K2723" s="22"/>
      <c r="L2723" s="22"/>
      <c r="M2723" s="22"/>
      <c r="N2723" s="22"/>
      <c r="O2723" s="22"/>
      <c r="P2723" s="22"/>
    </row>
    <row r="2724" spans="1:16" x14ac:dyDescent="0.3">
      <c r="A2724" s="22" t="e">
        <f>VLOOKUP(B2724,web_archive!D:D,1,FALSE)</f>
        <v>#N/A</v>
      </c>
      <c r="B2724" s="22">
        <v>6037</v>
      </c>
      <c r="C2724" s="22" t="s">
        <v>15597</v>
      </c>
      <c r="D2724" s="22">
        <v>1</v>
      </c>
      <c r="E2724" s="22" t="s">
        <v>37897</v>
      </c>
      <c r="F2724" s="22"/>
      <c r="G2724" s="22"/>
      <c r="H2724" s="22"/>
      <c r="I2724" s="22"/>
      <c r="J2724" s="22"/>
      <c r="K2724" s="22"/>
      <c r="L2724" s="22"/>
      <c r="M2724" s="22"/>
      <c r="N2724" s="22"/>
      <c r="O2724" s="22"/>
      <c r="P2724" s="22"/>
    </row>
    <row r="2725" spans="1:16" x14ac:dyDescent="0.3">
      <c r="A2725" s="22" t="e">
        <f>VLOOKUP(B2725,web_archive!D:D,1,FALSE)</f>
        <v>#N/A</v>
      </c>
      <c r="B2725" s="22">
        <v>6038</v>
      </c>
      <c r="C2725" s="22" t="s">
        <v>15599</v>
      </c>
      <c r="D2725" s="22">
        <v>1</v>
      </c>
      <c r="E2725" s="22" t="s">
        <v>37898</v>
      </c>
      <c r="F2725" s="22"/>
      <c r="G2725" s="22"/>
      <c r="H2725" s="22"/>
      <c r="I2725" s="22"/>
      <c r="J2725" s="22"/>
      <c r="K2725" s="22"/>
      <c r="L2725" s="22"/>
      <c r="M2725" s="22"/>
      <c r="N2725" s="22"/>
      <c r="O2725" s="22"/>
      <c r="P2725" s="22"/>
    </row>
    <row r="2726" spans="1:16" x14ac:dyDescent="0.3">
      <c r="A2726" s="22">
        <f>VLOOKUP(B2726,web_archive!D:D,1,FALSE)</f>
        <v>6041</v>
      </c>
      <c r="B2726" s="22">
        <v>6041</v>
      </c>
      <c r="C2726" s="22" t="s">
        <v>9711</v>
      </c>
      <c r="D2726" s="22">
        <v>1</v>
      </c>
      <c r="E2726" s="22" t="s">
        <v>37899</v>
      </c>
      <c r="F2726" s="22" t="s">
        <v>37900</v>
      </c>
      <c r="G2726" s="22"/>
      <c r="H2726" s="22"/>
      <c r="I2726" s="22"/>
      <c r="J2726" s="22"/>
      <c r="K2726" s="22"/>
      <c r="L2726" s="22"/>
      <c r="M2726" s="22"/>
      <c r="N2726" s="22"/>
      <c r="O2726" s="22"/>
      <c r="P2726" s="22"/>
    </row>
    <row r="2727" spans="1:16" x14ac:dyDescent="0.3">
      <c r="A2727" s="22" t="e">
        <f>VLOOKUP(B2727,web_archive!D:D,1,FALSE)</f>
        <v>#N/A</v>
      </c>
      <c r="B2727" s="22">
        <v>6042</v>
      </c>
      <c r="C2727" s="22" t="s">
        <v>15605</v>
      </c>
      <c r="D2727" s="22">
        <v>1</v>
      </c>
      <c r="E2727" s="22" t="s">
        <v>37901</v>
      </c>
      <c r="F2727" s="22"/>
      <c r="G2727" s="22"/>
      <c r="H2727" s="22"/>
      <c r="I2727" s="22"/>
      <c r="J2727" s="22"/>
      <c r="K2727" s="22"/>
      <c r="L2727" s="22"/>
      <c r="M2727" s="22"/>
      <c r="N2727" s="22"/>
      <c r="O2727" s="22"/>
      <c r="P2727" s="22"/>
    </row>
    <row r="2728" spans="1:16" x14ac:dyDescent="0.3">
      <c r="A2728" s="22" t="e">
        <f>VLOOKUP(B2728,web_archive!D:D,1,FALSE)</f>
        <v>#N/A</v>
      </c>
      <c r="B2728" s="22">
        <v>6043</v>
      </c>
      <c r="C2728" s="22" t="s">
        <v>15607</v>
      </c>
      <c r="D2728" s="22">
        <v>1</v>
      </c>
      <c r="E2728" s="22" t="s">
        <v>37902</v>
      </c>
      <c r="F2728" s="22"/>
      <c r="G2728" s="22"/>
      <c r="H2728" s="22"/>
      <c r="I2728" s="22"/>
      <c r="J2728" s="22"/>
      <c r="K2728" s="22"/>
      <c r="L2728" s="22"/>
      <c r="M2728" s="22"/>
      <c r="N2728" s="22"/>
      <c r="O2728" s="22"/>
      <c r="P2728" s="22"/>
    </row>
    <row r="2729" spans="1:16" x14ac:dyDescent="0.3">
      <c r="A2729" s="22" t="e">
        <f>VLOOKUP(B2729,web_archive!D:D,1,FALSE)</f>
        <v>#N/A</v>
      </c>
      <c r="B2729" s="22">
        <v>6044</v>
      </c>
      <c r="C2729" s="22" t="s">
        <v>15609</v>
      </c>
      <c r="D2729" s="22">
        <v>1</v>
      </c>
      <c r="E2729" s="22" t="s">
        <v>37903</v>
      </c>
      <c r="F2729" s="22"/>
      <c r="G2729" s="22"/>
      <c r="H2729" s="22"/>
      <c r="I2729" s="22"/>
      <c r="J2729" s="22"/>
      <c r="K2729" s="22"/>
      <c r="L2729" s="22"/>
      <c r="M2729" s="22"/>
      <c r="N2729" s="22"/>
      <c r="O2729" s="22"/>
      <c r="P2729" s="22"/>
    </row>
    <row r="2730" spans="1:16" x14ac:dyDescent="0.3">
      <c r="A2730" s="22" t="e">
        <f>VLOOKUP(B2730,web_archive!D:D,1,FALSE)</f>
        <v>#N/A</v>
      </c>
      <c r="B2730" s="22">
        <v>6045</v>
      </c>
      <c r="C2730" s="22" t="s">
        <v>15611</v>
      </c>
      <c r="D2730" s="22">
        <v>1</v>
      </c>
      <c r="E2730" s="22" t="s">
        <v>37904</v>
      </c>
      <c r="F2730" s="22"/>
      <c r="G2730" s="22"/>
      <c r="H2730" s="22"/>
      <c r="I2730" s="22"/>
      <c r="J2730" s="22"/>
      <c r="K2730" s="22"/>
      <c r="L2730" s="22"/>
      <c r="M2730" s="22"/>
      <c r="N2730" s="22"/>
      <c r="O2730" s="22"/>
      <c r="P2730" s="22"/>
    </row>
    <row r="2731" spans="1:16" x14ac:dyDescent="0.3">
      <c r="A2731" s="22" t="e">
        <f>VLOOKUP(B2731,web_archive!D:D,1,FALSE)</f>
        <v>#N/A</v>
      </c>
      <c r="B2731" s="22">
        <v>6046</v>
      </c>
      <c r="C2731" s="22" t="s">
        <v>37905</v>
      </c>
      <c r="D2731" s="22">
        <v>0</v>
      </c>
      <c r="E2731" s="22" t="s">
        <v>37906</v>
      </c>
      <c r="F2731" s="22"/>
      <c r="G2731" s="22"/>
      <c r="H2731" s="22"/>
      <c r="I2731" s="22"/>
      <c r="J2731" s="22"/>
      <c r="K2731" s="22"/>
      <c r="L2731" s="22"/>
      <c r="M2731" s="22"/>
      <c r="N2731" s="22"/>
      <c r="O2731" s="22"/>
      <c r="P2731" s="22"/>
    </row>
    <row r="2732" spans="1:16" x14ac:dyDescent="0.3">
      <c r="A2732" s="22" t="e">
        <f>VLOOKUP(B2732,web_archive!D:D,1,FALSE)</f>
        <v>#N/A</v>
      </c>
      <c r="B2732" s="22">
        <v>6047</v>
      </c>
      <c r="C2732" s="22" t="s">
        <v>37907</v>
      </c>
      <c r="D2732" s="22">
        <v>0</v>
      </c>
      <c r="E2732" s="22" t="s">
        <v>37908</v>
      </c>
      <c r="F2732" s="22"/>
      <c r="G2732" s="22"/>
      <c r="H2732" s="22"/>
      <c r="I2732" s="22"/>
      <c r="J2732" s="22"/>
      <c r="K2732" s="22"/>
      <c r="L2732" s="22"/>
      <c r="M2732" s="22"/>
      <c r="N2732" s="22"/>
      <c r="O2732" s="22"/>
      <c r="P2732" s="22"/>
    </row>
    <row r="2733" spans="1:16" x14ac:dyDescent="0.3">
      <c r="A2733" s="22" t="e">
        <f>VLOOKUP(B2733,web_archive!D:D,1,FALSE)</f>
        <v>#N/A</v>
      </c>
      <c r="B2733" s="22">
        <v>6048</v>
      </c>
      <c r="C2733" s="22" t="s">
        <v>15617</v>
      </c>
      <c r="D2733" s="22">
        <v>1</v>
      </c>
      <c r="E2733" s="22" t="s">
        <v>37909</v>
      </c>
      <c r="F2733" s="22"/>
      <c r="G2733" s="22"/>
      <c r="H2733" s="22"/>
      <c r="I2733" s="22"/>
      <c r="J2733" s="22"/>
      <c r="K2733" s="22"/>
      <c r="L2733" s="22"/>
      <c r="M2733" s="22"/>
      <c r="N2733" s="22"/>
      <c r="O2733" s="22"/>
      <c r="P2733" s="22"/>
    </row>
    <row r="2734" spans="1:16" x14ac:dyDescent="0.3">
      <c r="A2734" s="22" t="e">
        <f>VLOOKUP(B2734,web_archive!D:D,1,FALSE)</f>
        <v>#N/A</v>
      </c>
      <c r="B2734" s="22">
        <v>6049</v>
      </c>
      <c r="C2734" s="22" t="s">
        <v>12449</v>
      </c>
      <c r="D2734" s="22">
        <v>1</v>
      </c>
      <c r="E2734" s="22" t="s">
        <v>37910</v>
      </c>
      <c r="F2734" s="22"/>
      <c r="G2734" s="22"/>
      <c r="H2734" s="22"/>
      <c r="I2734" s="22"/>
      <c r="J2734" s="22"/>
      <c r="K2734" s="22"/>
      <c r="L2734" s="22"/>
      <c r="M2734" s="22"/>
      <c r="N2734" s="22"/>
      <c r="O2734" s="22"/>
      <c r="P2734" s="22"/>
    </row>
    <row r="2735" spans="1:16" x14ac:dyDescent="0.3">
      <c r="A2735" s="22" t="e">
        <f>VLOOKUP(B2735,web_archive!D:D,1,FALSE)</f>
        <v>#N/A</v>
      </c>
      <c r="B2735" s="22">
        <v>6050</v>
      </c>
      <c r="C2735" s="22" t="s">
        <v>15619</v>
      </c>
      <c r="D2735" s="22">
        <v>1</v>
      </c>
      <c r="E2735" s="22" t="s">
        <v>37911</v>
      </c>
      <c r="F2735" s="22"/>
      <c r="G2735" s="22"/>
      <c r="H2735" s="22"/>
      <c r="I2735" s="22"/>
      <c r="J2735" s="22"/>
      <c r="K2735" s="22"/>
      <c r="L2735" s="22"/>
      <c r="M2735" s="22"/>
      <c r="N2735" s="22"/>
      <c r="O2735" s="22"/>
      <c r="P2735" s="22"/>
    </row>
    <row r="2736" spans="1:16" x14ac:dyDescent="0.3">
      <c r="A2736" s="22" t="e">
        <f>VLOOKUP(B2736,web_archive!D:D,1,FALSE)</f>
        <v>#N/A</v>
      </c>
      <c r="B2736" s="22">
        <v>6051</v>
      </c>
      <c r="C2736" s="22" t="s">
        <v>15621</v>
      </c>
      <c r="D2736" s="22">
        <v>1</v>
      </c>
      <c r="E2736" s="22" t="s">
        <v>37912</v>
      </c>
      <c r="F2736" s="22"/>
      <c r="G2736" s="22"/>
      <c r="H2736" s="22"/>
      <c r="I2736" s="22"/>
      <c r="J2736" s="22"/>
      <c r="K2736" s="22"/>
      <c r="L2736" s="22"/>
      <c r="M2736" s="22"/>
      <c r="N2736" s="22"/>
      <c r="O2736" s="22"/>
      <c r="P2736" s="22"/>
    </row>
    <row r="2737" spans="1:16" x14ac:dyDescent="0.3">
      <c r="A2737" s="22" t="e">
        <f>VLOOKUP(B2737,web_archive!D:D,1,FALSE)</f>
        <v>#N/A</v>
      </c>
      <c r="B2737" s="22">
        <v>6052</v>
      </c>
      <c r="C2737" s="22" t="s">
        <v>15623</v>
      </c>
      <c r="D2737" s="22">
        <v>1</v>
      </c>
      <c r="E2737" s="22" t="s">
        <v>37913</v>
      </c>
      <c r="F2737" s="22"/>
      <c r="G2737" s="22"/>
      <c r="H2737" s="22"/>
      <c r="I2737" s="22"/>
      <c r="J2737" s="22"/>
      <c r="K2737" s="22"/>
      <c r="L2737" s="22"/>
      <c r="M2737" s="22"/>
      <c r="N2737" s="22"/>
      <c r="O2737" s="22"/>
      <c r="P2737" s="22"/>
    </row>
    <row r="2738" spans="1:16" x14ac:dyDescent="0.3">
      <c r="A2738" s="22" t="e">
        <f>VLOOKUP(B2738,web_archive!D:D,1,FALSE)</f>
        <v>#N/A</v>
      </c>
      <c r="B2738" s="22">
        <v>6053</v>
      </c>
      <c r="C2738" s="22" t="s">
        <v>15625</v>
      </c>
      <c r="D2738" s="22">
        <v>1</v>
      </c>
      <c r="E2738" s="22" t="s">
        <v>37914</v>
      </c>
      <c r="F2738" s="22"/>
      <c r="G2738" s="22"/>
      <c r="H2738" s="22"/>
      <c r="I2738" s="22"/>
      <c r="J2738" s="22"/>
      <c r="K2738" s="22"/>
      <c r="L2738" s="22"/>
      <c r="M2738" s="22"/>
      <c r="N2738" s="22"/>
      <c r="O2738" s="22"/>
      <c r="P2738" s="22"/>
    </row>
    <row r="2739" spans="1:16" x14ac:dyDescent="0.3">
      <c r="A2739" s="22" t="e">
        <f>VLOOKUP(B2739,web_archive!D:D,1,FALSE)</f>
        <v>#N/A</v>
      </c>
      <c r="B2739" s="22">
        <v>6054</v>
      </c>
      <c r="C2739" s="22" t="s">
        <v>15627</v>
      </c>
      <c r="D2739" s="22">
        <v>1</v>
      </c>
      <c r="E2739" s="22" t="s">
        <v>37915</v>
      </c>
      <c r="F2739" s="22"/>
      <c r="G2739" s="22"/>
      <c r="H2739" s="22"/>
      <c r="I2739" s="22"/>
      <c r="J2739" s="22"/>
      <c r="K2739" s="22"/>
      <c r="L2739" s="22"/>
      <c r="M2739" s="22"/>
      <c r="N2739" s="22"/>
      <c r="O2739" s="22"/>
      <c r="P2739" s="22"/>
    </row>
    <row r="2740" spans="1:16" x14ac:dyDescent="0.3">
      <c r="A2740" s="22" t="e">
        <f>VLOOKUP(B2740,web_archive!D:D,1,FALSE)</f>
        <v>#N/A</v>
      </c>
      <c r="B2740" s="22">
        <v>6055</v>
      </c>
      <c r="C2740" s="22" t="s">
        <v>15629</v>
      </c>
      <c r="D2740" s="22">
        <v>1</v>
      </c>
      <c r="E2740" s="22" t="s">
        <v>37916</v>
      </c>
      <c r="F2740" s="22"/>
      <c r="G2740" s="22"/>
      <c r="H2740" s="22"/>
      <c r="I2740" s="22"/>
      <c r="J2740" s="22"/>
      <c r="K2740" s="22"/>
      <c r="L2740" s="22"/>
      <c r="M2740" s="22"/>
      <c r="N2740" s="22"/>
      <c r="O2740" s="22"/>
      <c r="P2740" s="22"/>
    </row>
    <row r="2741" spans="1:16" x14ac:dyDescent="0.3">
      <c r="A2741" s="22" t="e">
        <f>VLOOKUP(B2741,web_archive!D:D,1,FALSE)</f>
        <v>#N/A</v>
      </c>
      <c r="B2741" s="22">
        <v>6056</v>
      </c>
      <c r="C2741" s="22" t="s">
        <v>15631</v>
      </c>
      <c r="D2741" s="22">
        <v>1</v>
      </c>
      <c r="E2741" s="22" t="s">
        <v>37917</v>
      </c>
      <c r="F2741" s="22"/>
      <c r="G2741" s="22"/>
      <c r="H2741" s="22"/>
      <c r="I2741" s="22"/>
      <c r="J2741" s="22"/>
      <c r="K2741" s="22"/>
      <c r="L2741" s="22"/>
      <c r="M2741" s="22"/>
      <c r="N2741" s="22"/>
      <c r="O2741" s="22"/>
      <c r="P2741" s="22"/>
    </row>
    <row r="2742" spans="1:16" x14ac:dyDescent="0.3">
      <c r="A2742" s="22" t="e">
        <f>VLOOKUP(B2742,web_archive!D:D,1,FALSE)</f>
        <v>#N/A</v>
      </c>
      <c r="B2742" s="22">
        <v>6057</v>
      </c>
      <c r="C2742" s="22" t="s">
        <v>15633</v>
      </c>
      <c r="D2742" s="22">
        <v>1</v>
      </c>
      <c r="E2742" s="22" t="s">
        <v>37918</v>
      </c>
      <c r="F2742" s="22"/>
      <c r="G2742" s="22"/>
      <c r="H2742" s="22"/>
      <c r="I2742" s="22"/>
      <c r="J2742" s="22"/>
      <c r="K2742" s="22"/>
      <c r="L2742" s="22"/>
      <c r="M2742" s="22"/>
      <c r="N2742" s="22"/>
      <c r="O2742" s="22"/>
      <c r="P2742" s="22"/>
    </row>
    <row r="2743" spans="1:16" x14ac:dyDescent="0.3">
      <c r="A2743" s="22" t="e">
        <f>VLOOKUP(B2743,web_archive!D:D,1,FALSE)</f>
        <v>#N/A</v>
      </c>
      <c r="B2743" s="22">
        <v>6058</v>
      </c>
      <c r="C2743" s="22" t="s">
        <v>15635</v>
      </c>
      <c r="D2743" s="22">
        <v>1</v>
      </c>
      <c r="E2743" s="22" t="s">
        <v>37919</v>
      </c>
      <c r="F2743" s="22"/>
      <c r="G2743" s="22"/>
      <c r="H2743" s="22"/>
      <c r="I2743" s="22"/>
      <c r="J2743" s="22"/>
      <c r="K2743" s="22"/>
      <c r="L2743" s="22"/>
      <c r="M2743" s="22"/>
      <c r="N2743" s="22"/>
      <c r="O2743" s="22"/>
      <c r="P2743" s="22"/>
    </row>
    <row r="2744" spans="1:16" x14ac:dyDescent="0.3">
      <c r="A2744" s="22" t="e">
        <f>VLOOKUP(B2744,web_archive!D:D,1,FALSE)</f>
        <v>#N/A</v>
      </c>
      <c r="B2744" s="22">
        <v>6059</v>
      </c>
      <c r="C2744" s="22" t="s">
        <v>15637</v>
      </c>
      <c r="D2744" s="22">
        <v>1</v>
      </c>
      <c r="E2744" s="22" t="s">
        <v>37920</v>
      </c>
      <c r="F2744" s="22"/>
      <c r="G2744" s="22"/>
      <c r="H2744" s="22"/>
      <c r="I2744" s="22"/>
      <c r="J2744" s="22"/>
      <c r="K2744" s="22"/>
      <c r="L2744" s="22"/>
      <c r="M2744" s="22"/>
      <c r="N2744" s="22"/>
      <c r="O2744" s="22"/>
      <c r="P2744" s="22"/>
    </row>
    <row r="2745" spans="1:16" x14ac:dyDescent="0.3">
      <c r="A2745" s="22" t="e">
        <f>VLOOKUP(B2745,web_archive!D:D,1,FALSE)</f>
        <v>#N/A</v>
      </c>
      <c r="B2745" s="22">
        <v>6060</v>
      </c>
      <c r="C2745" s="22" t="s">
        <v>15639</v>
      </c>
      <c r="D2745" s="22">
        <v>1</v>
      </c>
      <c r="E2745" s="22" t="s">
        <v>34567</v>
      </c>
      <c r="F2745" s="22"/>
      <c r="G2745" s="22"/>
      <c r="H2745" s="22"/>
      <c r="I2745" s="22"/>
      <c r="J2745" s="22"/>
      <c r="K2745" s="22"/>
      <c r="L2745" s="22"/>
      <c r="M2745" s="22"/>
      <c r="N2745" s="22"/>
      <c r="O2745" s="22"/>
      <c r="P2745" s="22"/>
    </row>
    <row r="2746" spans="1:16" x14ac:dyDescent="0.3">
      <c r="A2746" s="22" t="e">
        <f>VLOOKUP(B2746,web_archive!D:D,1,FALSE)</f>
        <v>#N/A</v>
      </c>
      <c r="B2746" s="22">
        <v>6061</v>
      </c>
      <c r="C2746" s="22" t="s">
        <v>15641</v>
      </c>
      <c r="D2746" s="22">
        <v>1</v>
      </c>
      <c r="E2746" s="22" t="s">
        <v>34567</v>
      </c>
      <c r="F2746" s="22"/>
      <c r="G2746" s="22"/>
      <c r="H2746" s="22"/>
      <c r="I2746" s="22"/>
      <c r="J2746" s="22"/>
      <c r="K2746" s="22"/>
      <c r="L2746" s="22"/>
      <c r="M2746" s="22"/>
      <c r="N2746" s="22"/>
      <c r="O2746" s="22"/>
      <c r="P2746" s="22"/>
    </row>
    <row r="2747" spans="1:16" x14ac:dyDescent="0.3">
      <c r="A2747" s="22" t="e">
        <f>VLOOKUP(B2747,web_archive!D:D,1,FALSE)</f>
        <v>#N/A</v>
      </c>
      <c r="B2747" s="22">
        <v>6062</v>
      </c>
      <c r="C2747" s="22" t="s">
        <v>15643</v>
      </c>
      <c r="D2747" s="22">
        <v>1</v>
      </c>
      <c r="E2747" s="22" t="s">
        <v>37921</v>
      </c>
      <c r="F2747" s="22"/>
      <c r="G2747" s="22"/>
      <c r="H2747" s="22"/>
      <c r="I2747" s="22"/>
      <c r="J2747" s="22"/>
      <c r="K2747" s="22"/>
      <c r="L2747" s="22"/>
      <c r="M2747" s="22"/>
      <c r="N2747" s="22"/>
      <c r="O2747" s="22"/>
      <c r="P2747" s="22"/>
    </row>
    <row r="2748" spans="1:16" x14ac:dyDescent="0.3">
      <c r="A2748" s="22" t="e">
        <f>VLOOKUP(B2748,web_archive!D:D,1,FALSE)</f>
        <v>#N/A</v>
      </c>
      <c r="B2748" s="22">
        <v>6063</v>
      </c>
      <c r="C2748" s="22" t="s">
        <v>15643</v>
      </c>
      <c r="D2748" s="22">
        <v>1</v>
      </c>
      <c r="E2748" s="22" t="s">
        <v>37922</v>
      </c>
      <c r="F2748" s="22"/>
      <c r="G2748" s="22"/>
      <c r="H2748" s="22"/>
      <c r="I2748" s="22"/>
      <c r="J2748" s="22"/>
      <c r="K2748" s="22"/>
      <c r="L2748" s="22"/>
      <c r="M2748" s="22"/>
      <c r="N2748" s="22"/>
      <c r="O2748" s="22"/>
      <c r="P2748" s="22"/>
    </row>
    <row r="2749" spans="1:16" x14ac:dyDescent="0.3">
      <c r="A2749" s="22" t="e">
        <f>VLOOKUP(B2749,web_archive!D:D,1,FALSE)</f>
        <v>#N/A</v>
      </c>
      <c r="B2749" s="22">
        <v>6064</v>
      </c>
      <c r="C2749" s="22" t="s">
        <v>15643</v>
      </c>
      <c r="D2749" s="22">
        <v>1</v>
      </c>
      <c r="E2749" s="22" t="s">
        <v>37923</v>
      </c>
      <c r="F2749" s="22"/>
      <c r="G2749" s="22"/>
      <c r="H2749" s="22"/>
      <c r="I2749" s="22"/>
      <c r="J2749" s="22"/>
      <c r="K2749" s="22"/>
      <c r="L2749" s="22"/>
      <c r="M2749" s="22"/>
      <c r="N2749" s="22"/>
      <c r="O2749" s="22"/>
      <c r="P2749" s="22"/>
    </row>
    <row r="2750" spans="1:16" x14ac:dyDescent="0.3">
      <c r="A2750" s="22" t="e">
        <f>VLOOKUP(B2750,web_archive!D:D,1,FALSE)</f>
        <v>#N/A</v>
      </c>
      <c r="B2750" s="22">
        <v>6065</v>
      </c>
      <c r="C2750" s="22" t="s">
        <v>15643</v>
      </c>
      <c r="D2750" s="22">
        <v>1</v>
      </c>
      <c r="E2750" s="22" t="s">
        <v>37924</v>
      </c>
      <c r="F2750" s="22"/>
      <c r="G2750" s="22"/>
      <c r="H2750" s="22"/>
      <c r="I2750" s="22"/>
      <c r="J2750" s="22"/>
      <c r="K2750" s="22"/>
      <c r="L2750" s="22"/>
      <c r="M2750" s="22"/>
      <c r="N2750" s="22"/>
      <c r="O2750" s="22"/>
      <c r="P2750" s="22"/>
    </row>
    <row r="2751" spans="1:16" x14ac:dyDescent="0.3">
      <c r="A2751" s="22" t="e">
        <f>VLOOKUP(B2751,web_archive!D:D,1,FALSE)</f>
        <v>#N/A</v>
      </c>
      <c r="B2751" s="22">
        <v>6066</v>
      </c>
      <c r="C2751" s="22" t="s">
        <v>15643</v>
      </c>
      <c r="D2751" s="22">
        <v>1</v>
      </c>
      <c r="E2751" s="22" t="s">
        <v>37925</v>
      </c>
      <c r="F2751" s="22"/>
      <c r="G2751" s="22"/>
      <c r="H2751" s="22"/>
      <c r="I2751" s="22"/>
      <c r="J2751" s="22"/>
      <c r="K2751" s="22"/>
      <c r="L2751" s="22"/>
      <c r="M2751" s="22"/>
      <c r="N2751" s="22"/>
      <c r="O2751" s="22"/>
      <c r="P2751" s="22"/>
    </row>
    <row r="2752" spans="1:16" x14ac:dyDescent="0.3">
      <c r="A2752" s="22" t="e">
        <f>VLOOKUP(B2752,web_archive!D:D,1,FALSE)</f>
        <v>#N/A</v>
      </c>
      <c r="B2752" s="22">
        <v>6067</v>
      </c>
      <c r="C2752" s="22" t="s">
        <v>15643</v>
      </c>
      <c r="D2752" s="22">
        <v>1</v>
      </c>
      <c r="E2752" s="22" t="s">
        <v>37926</v>
      </c>
      <c r="F2752" s="22"/>
      <c r="G2752" s="22"/>
      <c r="H2752" s="22"/>
      <c r="I2752" s="22"/>
      <c r="J2752" s="22"/>
      <c r="K2752" s="22"/>
      <c r="L2752" s="22"/>
      <c r="M2752" s="22"/>
      <c r="N2752" s="22"/>
      <c r="O2752" s="22"/>
      <c r="P2752" s="22"/>
    </row>
    <row r="2753" spans="1:16" x14ac:dyDescent="0.3">
      <c r="A2753" s="22" t="e">
        <f>VLOOKUP(B2753,web_archive!D:D,1,FALSE)</f>
        <v>#N/A</v>
      </c>
      <c r="B2753" s="22">
        <v>6068</v>
      </c>
      <c r="C2753" s="22" t="s">
        <v>37927</v>
      </c>
      <c r="D2753" s="22">
        <v>1</v>
      </c>
      <c r="E2753" s="22" t="s">
        <v>37928</v>
      </c>
      <c r="F2753" s="22"/>
      <c r="G2753" s="22"/>
      <c r="H2753" s="22"/>
      <c r="I2753" s="22"/>
      <c r="J2753" s="22"/>
      <c r="K2753" s="22"/>
      <c r="L2753" s="22"/>
      <c r="M2753" s="22"/>
      <c r="N2753" s="22"/>
      <c r="O2753" s="22"/>
      <c r="P2753" s="22"/>
    </row>
    <row r="2754" spans="1:16" x14ac:dyDescent="0.3">
      <c r="A2754" s="22" t="e">
        <f>VLOOKUP(B2754,web_archive!D:D,1,FALSE)</f>
        <v>#N/A</v>
      </c>
      <c r="B2754" s="22">
        <v>6069</v>
      </c>
      <c r="C2754" s="22" t="s">
        <v>15652</v>
      </c>
      <c r="D2754" s="22">
        <v>1</v>
      </c>
      <c r="E2754" s="22"/>
      <c r="F2754" s="22"/>
      <c r="G2754" s="22"/>
      <c r="H2754" s="22"/>
      <c r="I2754" s="22"/>
      <c r="J2754" s="22"/>
      <c r="K2754" s="22"/>
      <c r="L2754" s="22"/>
      <c r="M2754" s="22"/>
      <c r="N2754" s="22"/>
      <c r="O2754" s="22"/>
      <c r="P2754" s="22"/>
    </row>
    <row r="2755" spans="1:16" x14ac:dyDescent="0.3">
      <c r="A2755" s="22" t="e">
        <f>VLOOKUP(B2755,web_archive!D:D,1,FALSE)</f>
        <v>#N/A</v>
      </c>
      <c r="B2755" s="22">
        <v>6070</v>
      </c>
      <c r="C2755" s="22" t="s">
        <v>15654</v>
      </c>
      <c r="D2755" s="22">
        <v>1</v>
      </c>
      <c r="E2755" s="22" t="s">
        <v>37929</v>
      </c>
      <c r="F2755" s="22"/>
      <c r="G2755" s="22"/>
      <c r="H2755" s="22"/>
      <c r="I2755" s="22"/>
      <c r="J2755" s="22"/>
      <c r="K2755" s="22"/>
      <c r="L2755" s="22"/>
      <c r="M2755" s="22"/>
      <c r="N2755" s="22"/>
      <c r="O2755" s="22"/>
      <c r="P2755" s="22"/>
    </row>
    <row r="2756" spans="1:16" x14ac:dyDescent="0.3">
      <c r="A2756" s="22" t="e">
        <f>VLOOKUP(B2756,web_archive!D:D,1,FALSE)</f>
        <v>#N/A</v>
      </c>
      <c r="B2756" s="22">
        <v>6071</v>
      </c>
      <c r="C2756" s="22" t="s">
        <v>10463</v>
      </c>
      <c r="D2756" s="22">
        <v>1</v>
      </c>
      <c r="E2756" s="22" t="s">
        <v>10463</v>
      </c>
      <c r="F2756" s="22"/>
      <c r="G2756" s="22"/>
      <c r="H2756" s="22"/>
      <c r="I2756" s="22"/>
      <c r="J2756" s="22"/>
      <c r="K2756" s="22"/>
      <c r="L2756" s="22"/>
      <c r="M2756" s="22"/>
      <c r="N2756" s="22"/>
      <c r="O2756" s="22"/>
      <c r="P2756" s="22"/>
    </row>
    <row r="2757" spans="1:16" x14ac:dyDescent="0.3">
      <c r="A2757" s="22" t="e">
        <f>VLOOKUP(B2757,web_archive!D:D,1,FALSE)</f>
        <v>#N/A</v>
      </c>
      <c r="B2757" s="22">
        <v>6072</v>
      </c>
      <c r="C2757" s="22" t="s">
        <v>15657</v>
      </c>
      <c r="D2757" s="22">
        <v>1</v>
      </c>
      <c r="E2757" s="22" t="s">
        <v>37930</v>
      </c>
      <c r="F2757" s="22"/>
      <c r="G2757" s="22"/>
      <c r="H2757" s="22"/>
      <c r="I2757" s="22"/>
      <c r="J2757" s="22"/>
      <c r="K2757" s="22"/>
      <c r="L2757" s="22"/>
      <c r="M2757" s="22"/>
      <c r="N2757" s="22"/>
      <c r="O2757" s="22"/>
      <c r="P2757" s="22"/>
    </row>
    <row r="2758" spans="1:16" x14ac:dyDescent="0.3">
      <c r="A2758" s="22">
        <f>VLOOKUP(B2758,web_archive!D:D,1,FALSE)</f>
        <v>6073</v>
      </c>
      <c r="B2758" s="22">
        <v>6073</v>
      </c>
      <c r="C2758" s="22" t="s">
        <v>3198</v>
      </c>
      <c r="D2758" s="22">
        <v>1</v>
      </c>
      <c r="E2758" s="22" t="s">
        <v>37931</v>
      </c>
      <c r="F2758" s="22"/>
      <c r="G2758" s="22"/>
      <c r="H2758" s="22"/>
      <c r="I2758" s="22"/>
      <c r="J2758" s="22"/>
      <c r="K2758" s="22"/>
      <c r="L2758" s="22"/>
      <c r="M2758" s="22"/>
      <c r="N2758" s="22"/>
      <c r="O2758" s="22"/>
      <c r="P2758" s="22"/>
    </row>
    <row r="2759" spans="1:16" x14ac:dyDescent="0.3">
      <c r="A2759" s="22" t="e">
        <f>VLOOKUP(B2759,web_archive!D:D,1,FALSE)</f>
        <v>#N/A</v>
      </c>
      <c r="B2759" s="22">
        <v>6074</v>
      </c>
      <c r="C2759" s="22" t="s">
        <v>15659</v>
      </c>
      <c r="D2759" s="22">
        <v>1</v>
      </c>
      <c r="E2759" s="22" t="s">
        <v>37932</v>
      </c>
      <c r="F2759" s="22"/>
      <c r="G2759" s="22"/>
      <c r="H2759" s="22"/>
      <c r="I2759" s="22"/>
      <c r="J2759" s="22"/>
      <c r="K2759" s="22"/>
      <c r="L2759" s="22"/>
      <c r="M2759" s="22"/>
      <c r="N2759" s="22"/>
      <c r="O2759" s="22"/>
      <c r="P2759" s="22"/>
    </row>
    <row r="2760" spans="1:16" x14ac:dyDescent="0.3">
      <c r="A2760" s="22">
        <f>VLOOKUP(B2760,web_archive!D:D,1,FALSE)</f>
        <v>6075</v>
      </c>
      <c r="B2760" s="22">
        <v>6075</v>
      </c>
      <c r="C2760" s="22" t="s">
        <v>2661</v>
      </c>
      <c r="D2760" s="22">
        <v>1</v>
      </c>
      <c r="E2760" s="22" t="s">
        <v>37933</v>
      </c>
      <c r="F2760" s="22" t="s">
        <v>37934</v>
      </c>
      <c r="G2760" s="22"/>
      <c r="H2760" s="22"/>
      <c r="I2760" s="22"/>
      <c r="J2760" s="22"/>
      <c r="K2760" s="22"/>
      <c r="L2760" s="22"/>
      <c r="M2760" s="22"/>
      <c r="N2760" s="22"/>
      <c r="O2760" s="22"/>
      <c r="P2760" s="22"/>
    </row>
    <row r="2761" spans="1:16" x14ac:dyDescent="0.3">
      <c r="A2761" s="22" t="e">
        <f>VLOOKUP(B2761,web_archive!D:D,1,FALSE)</f>
        <v>#N/A</v>
      </c>
      <c r="B2761" s="22">
        <v>6077</v>
      </c>
      <c r="C2761" s="22" t="s">
        <v>15663</v>
      </c>
      <c r="D2761" s="22">
        <v>1</v>
      </c>
      <c r="E2761" s="22" t="s">
        <v>37935</v>
      </c>
      <c r="F2761" s="22"/>
      <c r="G2761" s="22"/>
      <c r="H2761" s="22"/>
      <c r="I2761" s="22"/>
      <c r="J2761" s="22"/>
      <c r="K2761" s="22"/>
      <c r="L2761" s="22"/>
      <c r="M2761" s="22"/>
      <c r="N2761" s="22"/>
      <c r="O2761" s="22"/>
      <c r="P2761" s="22"/>
    </row>
    <row r="2762" spans="1:16" x14ac:dyDescent="0.3">
      <c r="A2762" s="22">
        <f>VLOOKUP(B2762,web_archive!D:D,1,FALSE)</f>
        <v>6078</v>
      </c>
      <c r="B2762" s="22">
        <v>6078</v>
      </c>
      <c r="C2762" s="22" t="s">
        <v>9669</v>
      </c>
      <c r="D2762" s="22">
        <v>1</v>
      </c>
      <c r="E2762" s="22" t="s">
        <v>37936</v>
      </c>
      <c r="F2762" s="22" t="s">
        <v>37937</v>
      </c>
      <c r="G2762" s="22"/>
      <c r="H2762" s="22"/>
      <c r="I2762" s="22"/>
      <c r="J2762" s="22"/>
      <c r="K2762" s="22"/>
      <c r="L2762" s="22"/>
      <c r="M2762" s="22"/>
      <c r="N2762" s="22"/>
      <c r="O2762" s="22"/>
      <c r="P2762" s="22"/>
    </row>
    <row r="2763" spans="1:16" x14ac:dyDescent="0.3">
      <c r="A2763" s="22" t="e">
        <f>VLOOKUP(B2763,web_archive!D:D,1,FALSE)</f>
        <v>#N/A</v>
      </c>
      <c r="B2763" s="22">
        <v>6079</v>
      </c>
      <c r="C2763" s="22" t="s">
        <v>15665</v>
      </c>
      <c r="D2763" s="22">
        <v>1</v>
      </c>
      <c r="E2763" s="22" t="s">
        <v>37938</v>
      </c>
      <c r="F2763" s="22"/>
      <c r="G2763" s="22"/>
      <c r="H2763" s="22"/>
      <c r="I2763" s="22"/>
      <c r="J2763" s="22"/>
      <c r="K2763" s="22"/>
      <c r="L2763" s="22"/>
      <c r="M2763" s="22"/>
      <c r="N2763" s="22"/>
      <c r="O2763" s="22"/>
      <c r="P2763" s="22"/>
    </row>
    <row r="2764" spans="1:16" x14ac:dyDescent="0.3">
      <c r="A2764" s="22" t="e">
        <f>VLOOKUP(B2764,web_archive!D:D,1,FALSE)</f>
        <v>#N/A</v>
      </c>
      <c r="B2764" s="22">
        <v>6080</v>
      </c>
      <c r="C2764" s="22" t="s">
        <v>15667</v>
      </c>
      <c r="D2764" s="22">
        <v>0</v>
      </c>
      <c r="E2764" s="22" t="s">
        <v>37939</v>
      </c>
      <c r="F2764" s="22"/>
      <c r="G2764" s="22"/>
      <c r="H2764" s="22"/>
      <c r="I2764" s="22"/>
      <c r="J2764" s="22"/>
      <c r="K2764" s="22"/>
      <c r="L2764" s="22"/>
      <c r="M2764" s="22"/>
      <c r="N2764" s="22"/>
      <c r="O2764" s="22"/>
      <c r="P2764" s="22"/>
    </row>
    <row r="2765" spans="1:16" x14ac:dyDescent="0.3">
      <c r="A2765" s="22" t="e">
        <f>VLOOKUP(B2765,web_archive!D:D,1,FALSE)</f>
        <v>#N/A</v>
      </c>
      <c r="B2765" s="22">
        <v>6081</v>
      </c>
      <c r="C2765" s="22" t="s">
        <v>15669</v>
      </c>
      <c r="D2765" s="22">
        <v>0</v>
      </c>
      <c r="E2765" s="22" t="s">
        <v>37940</v>
      </c>
      <c r="F2765" s="22"/>
      <c r="G2765" s="22"/>
      <c r="H2765" s="22"/>
      <c r="I2765" s="22"/>
      <c r="J2765" s="22"/>
      <c r="K2765" s="22"/>
      <c r="L2765" s="22"/>
      <c r="M2765" s="22"/>
      <c r="N2765" s="22"/>
      <c r="O2765" s="22"/>
      <c r="P2765" s="22"/>
    </row>
    <row r="2766" spans="1:16" x14ac:dyDescent="0.3">
      <c r="A2766" s="22" t="e">
        <f>VLOOKUP(B2766,web_archive!D:D,1,FALSE)</f>
        <v>#N/A</v>
      </c>
      <c r="B2766" s="22">
        <v>6082</v>
      </c>
      <c r="C2766" s="22" t="s">
        <v>15671</v>
      </c>
      <c r="D2766" s="22">
        <v>1</v>
      </c>
      <c r="E2766" s="22" t="s">
        <v>37941</v>
      </c>
      <c r="F2766" s="22"/>
      <c r="G2766" s="22"/>
      <c r="H2766" s="22"/>
      <c r="I2766" s="22"/>
      <c r="J2766" s="22"/>
      <c r="K2766" s="22"/>
      <c r="L2766" s="22"/>
      <c r="M2766" s="22"/>
      <c r="N2766" s="22"/>
      <c r="O2766" s="22"/>
      <c r="P2766" s="22"/>
    </row>
    <row r="2767" spans="1:16" x14ac:dyDescent="0.3">
      <c r="A2767" s="22" t="e">
        <f>VLOOKUP(B2767,web_archive!D:D,1,FALSE)</f>
        <v>#N/A</v>
      </c>
      <c r="B2767" s="22">
        <v>6083</v>
      </c>
      <c r="C2767" s="22" t="s">
        <v>15673</v>
      </c>
      <c r="D2767" s="22">
        <v>1</v>
      </c>
      <c r="E2767" s="22" t="s">
        <v>37942</v>
      </c>
      <c r="F2767" s="22"/>
      <c r="G2767" s="22"/>
      <c r="H2767" s="22"/>
      <c r="I2767" s="22"/>
      <c r="J2767" s="22"/>
      <c r="K2767" s="22"/>
      <c r="L2767" s="22"/>
      <c r="M2767" s="22"/>
      <c r="N2767" s="22"/>
      <c r="O2767" s="22"/>
      <c r="P2767" s="22"/>
    </row>
    <row r="2768" spans="1:16" x14ac:dyDescent="0.3">
      <c r="A2768" s="22" t="e">
        <f>VLOOKUP(B2768,web_archive!D:D,1,FALSE)</f>
        <v>#N/A</v>
      </c>
      <c r="B2768" s="22">
        <v>6084</v>
      </c>
      <c r="C2768" s="22" t="s">
        <v>15675</v>
      </c>
      <c r="D2768" s="22">
        <v>0</v>
      </c>
      <c r="E2768" s="22" t="s">
        <v>37943</v>
      </c>
      <c r="F2768" s="22" t="s">
        <v>37944</v>
      </c>
      <c r="G2768" s="22"/>
      <c r="H2768" s="22"/>
      <c r="I2768" s="22"/>
      <c r="J2768" s="22"/>
      <c r="K2768" s="22"/>
      <c r="L2768" s="22"/>
      <c r="M2768" s="22"/>
      <c r="N2768" s="22"/>
      <c r="O2768" s="22"/>
      <c r="P2768" s="22"/>
    </row>
    <row r="2769" spans="1:16" x14ac:dyDescent="0.3">
      <c r="A2769" s="22" t="e">
        <f>VLOOKUP(B2769,web_archive!D:D,1,FALSE)</f>
        <v>#N/A</v>
      </c>
      <c r="B2769" s="22">
        <v>6085</v>
      </c>
      <c r="C2769" s="22" t="s">
        <v>15677</v>
      </c>
      <c r="D2769" s="22">
        <v>1</v>
      </c>
      <c r="E2769" s="22" t="s">
        <v>37945</v>
      </c>
      <c r="F2769" s="22"/>
      <c r="G2769" s="22"/>
      <c r="H2769" s="22"/>
      <c r="I2769" s="22"/>
      <c r="J2769" s="22"/>
      <c r="K2769" s="22"/>
      <c r="L2769" s="22"/>
      <c r="M2769" s="22"/>
      <c r="N2769" s="22"/>
      <c r="O2769" s="22"/>
      <c r="P2769" s="22"/>
    </row>
    <row r="2770" spans="1:16" x14ac:dyDescent="0.3">
      <c r="A2770" s="22">
        <f>VLOOKUP(B2770,web_archive!D:D,1,FALSE)</f>
        <v>6086</v>
      </c>
      <c r="B2770" s="22">
        <v>6086</v>
      </c>
      <c r="C2770" s="22" t="s">
        <v>10800</v>
      </c>
      <c r="D2770" s="22">
        <v>1</v>
      </c>
      <c r="E2770" s="22" t="s">
        <v>37946</v>
      </c>
      <c r="F2770" s="22" t="s">
        <v>37947</v>
      </c>
      <c r="G2770" s="22"/>
      <c r="H2770" s="22"/>
      <c r="I2770" s="22"/>
      <c r="J2770" s="22"/>
      <c r="K2770" s="22"/>
      <c r="L2770" s="22"/>
      <c r="M2770" s="22"/>
      <c r="N2770" s="22"/>
      <c r="O2770" s="22"/>
      <c r="P2770" s="22"/>
    </row>
    <row r="2771" spans="1:16" x14ac:dyDescent="0.3">
      <c r="A2771" s="22">
        <f>VLOOKUP(B2771,web_archive!D:D,1,FALSE)</f>
        <v>6087</v>
      </c>
      <c r="B2771" s="22">
        <v>6087</v>
      </c>
      <c r="C2771" s="22" t="s">
        <v>2654</v>
      </c>
      <c r="D2771" s="22">
        <v>1</v>
      </c>
      <c r="E2771" s="22" t="s">
        <v>37948</v>
      </c>
      <c r="F2771" s="22"/>
      <c r="G2771" s="22"/>
      <c r="H2771" s="22"/>
      <c r="I2771" s="22"/>
      <c r="J2771" s="22"/>
      <c r="K2771" s="22"/>
      <c r="L2771" s="22"/>
      <c r="M2771" s="22"/>
      <c r="N2771" s="22"/>
      <c r="O2771" s="22"/>
      <c r="P2771" s="22"/>
    </row>
    <row r="2772" spans="1:16" x14ac:dyDescent="0.3">
      <c r="A2772" s="22">
        <f>VLOOKUP(B2772,web_archive!D:D,1,FALSE)</f>
        <v>6088</v>
      </c>
      <c r="B2772" s="22">
        <v>6088</v>
      </c>
      <c r="C2772" s="22" t="s">
        <v>2654</v>
      </c>
      <c r="D2772" s="22">
        <v>1</v>
      </c>
      <c r="E2772" s="22" t="s">
        <v>37948</v>
      </c>
      <c r="F2772" s="22"/>
      <c r="G2772" s="22"/>
      <c r="H2772" s="22"/>
      <c r="I2772" s="22"/>
      <c r="J2772" s="22"/>
      <c r="K2772" s="22"/>
      <c r="L2772" s="22"/>
      <c r="M2772" s="22"/>
      <c r="N2772" s="22"/>
      <c r="O2772" s="22"/>
      <c r="P2772" s="22"/>
    </row>
    <row r="2773" spans="1:16" x14ac:dyDescent="0.3">
      <c r="A2773" s="22">
        <f>VLOOKUP(B2773,web_archive!D:D,1,FALSE)</f>
        <v>6089</v>
      </c>
      <c r="B2773" s="22">
        <v>6089</v>
      </c>
      <c r="C2773" s="22" t="s">
        <v>7606</v>
      </c>
      <c r="D2773" s="22">
        <v>1</v>
      </c>
      <c r="E2773" s="22" t="s">
        <v>37949</v>
      </c>
      <c r="F2773" s="22"/>
      <c r="G2773" s="22"/>
      <c r="H2773" s="22"/>
      <c r="I2773" s="22"/>
      <c r="J2773" s="22"/>
      <c r="K2773" s="22"/>
      <c r="L2773" s="22"/>
      <c r="M2773" s="22"/>
      <c r="N2773" s="22"/>
      <c r="O2773" s="22"/>
      <c r="P2773" s="22"/>
    </row>
    <row r="2774" spans="1:16" x14ac:dyDescent="0.3">
      <c r="A2774" s="22">
        <f>VLOOKUP(B2774,web_archive!D:D,1,FALSE)</f>
        <v>6090</v>
      </c>
      <c r="B2774" s="22">
        <v>6090</v>
      </c>
      <c r="C2774" s="22" t="s">
        <v>7964</v>
      </c>
      <c r="D2774" s="22">
        <v>1</v>
      </c>
      <c r="E2774" s="22" t="s">
        <v>37950</v>
      </c>
      <c r="F2774" s="22" t="s">
        <v>37951</v>
      </c>
      <c r="G2774" s="22"/>
      <c r="H2774" s="22"/>
      <c r="I2774" s="22"/>
      <c r="J2774" s="22"/>
      <c r="K2774" s="22"/>
      <c r="L2774" s="22"/>
      <c r="M2774" s="22"/>
      <c r="N2774" s="22"/>
      <c r="O2774" s="22"/>
      <c r="P2774" s="22"/>
    </row>
    <row r="2775" spans="1:16" x14ac:dyDescent="0.3">
      <c r="A2775" s="22" t="e">
        <f>VLOOKUP(B2775,web_archive!D:D,1,FALSE)</f>
        <v>#N/A</v>
      </c>
      <c r="B2775" s="22">
        <v>6091</v>
      </c>
      <c r="C2775" s="22" t="s">
        <v>37952</v>
      </c>
      <c r="D2775" s="22">
        <v>1</v>
      </c>
      <c r="E2775" s="22" t="s">
        <v>37953</v>
      </c>
      <c r="F2775" s="22"/>
      <c r="G2775" s="22"/>
      <c r="H2775" s="22"/>
      <c r="I2775" s="22"/>
      <c r="J2775" s="22"/>
      <c r="K2775" s="22"/>
      <c r="L2775" s="22"/>
      <c r="M2775" s="22"/>
      <c r="N2775" s="22"/>
      <c r="O2775" s="22"/>
      <c r="P2775" s="22"/>
    </row>
    <row r="2776" spans="1:16" x14ac:dyDescent="0.3">
      <c r="A2776" s="22" t="e">
        <f>VLOOKUP(B2776,web_archive!D:D,1,FALSE)</f>
        <v>#N/A</v>
      </c>
      <c r="B2776" s="22">
        <v>6092</v>
      </c>
      <c r="C2776" s="22" t="s">
        <v>37954</v>
      </c>
      <c r="D2776" s="22">
        <v>1</v>
      </c>
      <c r="E2776" s="22" t="s">
        <v>37955</v>
      </c>
      <c r="F2776" s="22"/>
      <c r="G2776" s="22"/>
      <c r="H2776" s="22"/>
      <c r="I2776" s="22"/>
      <c r="J2776" s="22"/>
      <c r="K2776" s="22"/>
      <c r="L2776" s="22"/>
      <c r="M2776" s="22"/>
      <c r="N2776" s="22"/>
      <c r="O2776" s="22"/>
      <c r="P2776" s="22"/>
    </row>
    <row r="2777" spans="1:16" x14ac:dyDescent="0.3">
      <c r="A2777" s="22" t="e">
        <f>VLOOKUP(B2777,web_archive!D:D,1,FALSE)</f>
        <v>#N/A</v>
      </c>
      <c r="B2777" s="22">
        <v>6093</v>
      </c>
      <c r="C2777" s="22" t="s">
        <v>37956</v>
      </c>
      <c r="D2777" s="22">
        <v>0</v>
      </c>
      <c r="E2777" s="22" t="s">
        <v>37957</v>
      </c>
      <c r="F2777" s="22"/>
      <c r="G2777" s="22"/>
      <c r="H2777" s="22"/>
      <c r="I2777" s="22"/>
      <c r="J2777" s="22"/>
      <c r="K2777" s="22"/>
      <c r="L2777" s="22"/>
      <c r="M2777" s="22"/>
      <c r="N2777" s="22"/>
      <c r="O2777" s="22"/>
      <c r="P2777" s="22"/>
    </row>
    <row r="2778" spans="1:16" x14ac:dyDescent="0.3">
      <c r="A2778" s="22">
        <f>VLOOKUP(B2778,web_archive!D:D,1,FALSE)</f>
        <v>6094</v>
      </c>
      <c r="B2778" s="22">
        <v>6094</v>
      </c>
      <c r="C2778" s="22" t="s">
        <v>10117</v>
      </c>
      <c r="D2778" s="22">
        <v>1</v>
      </c>
      <c r="E2778" s="22" t="s">
        <v>37958</v>
      </c>
      <c r="F2778" s="22"/>
      <c r="G2778" s="22"/>
      <c r="H2778" s="22"/>
      <c r="I2778" s="22"/>
      <c r="J2778" s="22"/>
      <c r="K2778" s="22"/>
      <c r="L2778" s="22"/>
      <c r="M2778" s="22"/>
      <c r="N2778" s="22"/>
      <c r="O2778" s="22"/>
      <c r="P2778" s="22"/>
    </row>
    <row r="2779" spans="1:16" x14ac:dyDescent="0.3">
      <c r="A2779" s="22">
        <f>VLOOKUP(B2779,web_archive!D:D,1,FALSE)</f>
        <v>6095</v>
      </c>
      <c r="B2779" s="22">
        <v>6095</v>
      </c>
      <c r="C2779" s="22" t="s">
        <v>4091</v>
      </c>
      <c r="D2779" s="22">
        <v>1</v>
      </c>
      <c r="E2779" s="22" t="s">
        <v>37959</v>
      </c>
      <c r="F2779" s="22"/>
      <c r="G2779" s="22"/>
      <c r="H2779" s="22"/>
      <c r="I2779" s="22"/>
      <c r="J2779" s="22"/>
      <c r="K2779" s="22"/>
      <c r="L2779" s="22"/>
      <c r="M2779" s="22"/>
      <c r="N2779" s="22"/>
      <c r="O2779" s="22"/>
      <c r="P2779" s="22"/>
    </row>
    <row r="2780" spans="1:16" x14ac:dyDescent="0.3">
      <c r="A2780" s="22">
        <f>VLOOKUP(B2780,web_archive!D:D,1,FALSE)</f>
        <v>6096</v>
      </c>
      <c r="B2780" s="22">
        <v>6096</v>
      </c>
      <c r="C2780" s="22" t="s">
        <v>4002</v>
      </c>
      <c r="D2780" s="22">
        <v>1</v>
      </c>
      <c r="E2780" s="22" t="s">
        <v>37960</v>
      </c>
      <c r="F2780" s="22"/>
      <c r="G2780" s="22"/>
      <c r="H2780" s="22"/>
      <c r="I2780" s="22"/>
      <c r="J2780" s="22"/>
      <c r="K2780" s="22"/>
      <c r="L2780" s="22"/>
      <c r="M2780" s="22"/>
      <c r="N2780" s="22"/>
      <c r="O2780" s="22"/>
      <c r="P2780" s="22"/>
    </row>
    <row r="2781" spans="1:16" x14ac:dyDescent="0.3">
      <c r="A2781" s="22">
        <f>VLOOKUP(B2781,web_archive!D:D,1,FALSE)</f>
        <v>6098</v>
      </c>
      <c r="B2781" s="22">
        <v>6098</v>
      </c>
      <c r="C2781" s="22" t="s">
        <v>9237</v>
      </c>
      <c r="D2781" s="22">
        <v>1</v>
      </c>
      <c r="E2781" s="22" t="s">
        <v>37961</v>
      </c>
      <c r="F2781" s="22"/>
      <c r="G2781" s="22"/>
      <c r="H2781" s="22"/>
      <c r="I2781" s="22"/>
      <c r="J2781" s="22"/>
      <c r="K2781" s="22"/>
      <c r="L2781" s="22"/>
      <c r="M2781" s="22"/>
      <c r="N2781" s="22"/>
      <c r="O2781" s="22"/>
      <c r="P2781" s="22"/>
    </row>
    <row r="2782" spans="1:16" x14ac:dyDescent="0.3">
      <c r="A2782" s="22">
        <f>VLOOKUP(B2782,web_archive!D:D,1,FALSE)</f>
        <v>6099</v>
      </c>
      <c r="B2782" s="22">
        <v>6099</v>
      </c>
      <c r="C2782" s="22" t="s">
        <v>4827</v>
      </c>
      <c r="D2782" s="22">
        <v>1</v>
      </c>
      <c r="E2782" s="22" t="s">
        <v>37962</v>
      </c>
      <c r="F2782" s="22"/>
      <c r="G2782" s="22"/>
      <c r="H2782" s="22"/>
      <c r="I2782" s="22"/>
      <c r="J2782" s="22"/>
      <c r="K2782" s="22"/>
      <c r="L2782" s="22"/>
      <c r="M2782" s="22"/>
      <c r="N2782" s="22"/>
      <c r="O2782" s="22"/>
      <c r="P2782" s="22"/>
    </row>
    <row r="2783" spans="1:16" x14ac:dyDescent="0.3">
      <c r="A2783" s="22">
        <f>VLOOKUP(B2783,web_archive!D:D,1,FALSE)</f>
        <v>6100</v>
      </c>
      <c r="B2783" s="22">
        <v>6100</v>
      </c>
      <c r="C2783" s="22" t="s">
        <v>2757</v>
      </c>
      <c r="D2783" s="22">
        <v>1</v>
      </c>
      <c r="E2783" s="22" t="s">
        <v>37963</v>
      </c>
      <c r="F2783" s="22"/>
      <c r="G2783" s="22"/>
      <c r="H2783" s="22"/>
      <c r="I2783" s="22"/>
      <c r="J2783" s="22"/>
      <c r="K2783" s="22"/>
      <c r="L2783" s="22"/>
      <c r="M2783" s="22"/>
      <c r="N2783" s="22"/>
      <c r="O2783" s="22"/>
      <c r="P2783" s="22"/>
    </row>
    <row r="2784" spans="1:16" x14ac:dyDescent="0.3">
      <c r="A2784" s="22" t="e">
        <f>VLOOKUP(B2784,web_archive!D:D,1,FALSE)</f>
        <v>#N/A</v>
      </c>
      <c r="B2784" s="22">
        <v>6101</v>
      </c>
      <c r="C2784" s="22" t="s">
        <v>15686</v>
      </c>
      <c r="D2784" s="22">
        <v>1</v>
      </c>
      <c r="E2784" s="22" t="s">
        <v>34567</v>
      </c>
      <c r="F2784" s="22"/>
      <c r="G2784" s="22"/>
      <c r="H2784" s="22"/>
      <c r="I2784" s="22"/>
      <c r="J2784" s="22"/>
      <c r="K2784" s="22"/>
      <c r="L2784" s="22"/>
      <c r="M2784" s="22"/>
      <c r="N2784" s="22"/>
      <c r="O2784" s="22"/>
      <c r="P2784" s="22"/>
    </row>
    <row r="2785" spans="1:16" x14ac:dyDescent="0.3">
      <c r="A2785" s="22" t="e">
        <f>VLOOKUP(B2785,web_archive!D:D,1,FALSE)</f>
        <v>#N/A</v>
      </c>
      <c r="B2785" s="22">
        <v>6102</v>
      </c>
      <c r="C2785" s="22" t="s">
        <v>15688</v>
      </c>
      <c r="D2785" s="22">
        <v>1</v>
      </c>
      <c r="E2785" s="22" t="s">
        <v>34675</v>
      </c>
      <c r="F2785" s="22"/>
      <c r="G2785" s="22"/>
      <c r="H2785" s="22"/>
      <c r="I2785" s="22"/>
      <c r="J2785" s="22"/>
      <c r="K2785" s="22"/>
      <c r="L2785" s="22"/>
      <c r="M2785" s="22"/>
      <c r="N2785" s="22"/>
      <c r="O2785" s="22"/>
      <c r="P2785" s="22"/>
    </row>
    <row r="2786" spans="1:16" x14ac:dyDescent="0.3">
      <c r="A2786" s="22" t="e">
        <f>VLOOKUP(B2786,web_archive!D:D,1,FALSE)</f>
        <v>#N/A</v>
      </c>
      <c r="B2786" s="22">
        <v>6103</v>
      </c>
      <c r="C2786" s="22" t="s">
        <v>15690</v>
      </c>
      <c r="D2786" s="22">
        <v>1</v>
      </c>
      <c r="E2786" s="22" t="s">
        <v>34675</v>
      </c>
      <c r="F2786" s="22"/>
      <c r="G2786" s="22"/>
      <c r="H2786" s="22"/>
      <c r="I2786" s="22"/>
      <c r="J2786" s="22"/>
      <c r="K2786" s="22"/>
      <c r="L2786" s="22"/>
      <c r="M2786" s="22"/>
      <c r="N2786" s="22"/>
      <c r="O2786" s="22"/>
      <c r="P2786" s="22"/>
    </row>
    <row r="2787" spans="1:16" x14ac:dyDescent="0.3">
      <c r="A2787" s="22">
        <f>VLOOKUP(B2787,web_archive!D:D,1,FALSE)</f>
        <v>6104</v>
      </c>
      <c r="B2787" s="22">
        <v>6104</v>
      </c>
      <c r="C2787" s="22" t="s">
        <v>1087</v>
      </c>
      <c r="D2787" s="22">
        <v>1</v>
      </c>
      <c r="E2787" s="22" t="s">
        <v>37964</v>
      </c>
      <c r="F2787" s="22"/>
      <c r="G2787" s="22"/>
      <c r="H2787" s="22"/>
      <c r="I2787" s="22"/>
      <c r="J2787" s="22"/>
      <c r="K2787" s="22"/>
      <c r="L2787" s="22"/>
      <c r="M2787" s="22"/>
      <c r="N2787" s="22"/>
      <c r="O2787" s="22"/>
      <c r="P2787" s="22"/>
    </row>
    <row r="2788" spans="1:16" x14ac:dyDescent="0.3">
      <c r="A2788" s="22">
        <f>VLOOKUP(B2788,web_archive!D:D,1,FALSE)</f>
        <v>6105</v>
      </c>
      <c r="B2788" s="22">
        <v>6105</v>
      </c>
      <c r="C2788" s="22" t="s">
        <v>6807</v>
      </c>
      <c r="D2788" s="22">
        <v>1</v>
      </c>
      <c r="E2788" s="22" t="s">
        <v>37965</v>
      </c>
      <c r="F2788" s="22"/>
      <c r="G2788" s="22"/>
      <c r="H2788" s="22"/>
      <c r="I2788" s="22"/>
      <c r="J2788" s="22"/>
      <c r="K2788" s="22"/>
      <c r="L2788" s="22"/>
      <c r="M2788" s="22"/>
      <c r="N2788" s="22"/>
      <c r="O2788" s="22"/>
      <c r="P2788" s="22"/>
    </row>
    <row r="2789" spans="1:16" x14ac:dyDescent="0.3">
      <c r="A2789" s="22">
        <f>VLOOKUP(B2789,web_archive!D:D,1,FALSE)</f>
        <v>6106</v>
      </c>
      <c r="B2789" s="22">
        <v>6106</v>
      </c>
      <c r="C2789" s="22" t="s">
        <v>10566</v>
      </c>
      <c r="D2789" s="22">
        <v>1</v>
      </c>
      <c r="E2789" s="22" t="s">
        <v>37966</v>
      </c>
      <c r="F2789" s="22"/>
      <c r="G2789" s="22"/>
      <c r="H2789" s="22"/>
      <c r="I2789" s="22"/>
      <c r="J2789" s="22"/>
      <c r="K2789" s="22"/>
      <c r="L2789" s="22"/>
      <c r="M2789" s="22"/>
      <c r="N2789" s="22"/>
      <c r="O2789" s="22"/>
      <c r="P2789" s="22"/>
    </row>
    <row r="2790" spans="1:16" x14ac:dyDescent="0.3">
      <c r="A2790" s="22">
        <f>VLOOKUP(B2790,web_archive!D:D,1,FALSE)</f>
        <v>6107</v>
      </c>
      <c r="B2790" s="22">
        <v>6107</v>
      </c>
      <c r="C2790" s="22" t="s">
        <v>37967</v>
      </c>
      <c r="D2790" s="22">
        <v>1</v>
      </c>
      <c r="E2790" s="22" t="s">
        <v>37968</v>
      </c>
      <c r="F2790" s="22"/>
      <c r="G2790" s="22"/>
      <c r="H2790" s="22"/>
      <c r="I2790" s="22"/>
      <c r="J2790" s="22"/>
      <c r="K2790" s="22"/>
      <c r="L2790" s="22"/>
      <c r="M2790" s="22"/>
      <c r="N2790" s="22"/>
      <c r="O2790" s="22"/>
      <c r="P2790" s="22"/>
    </row>
    <row r="2791" spans="1:16" x14ac:dyDescent="0.3">
      <c r="A2791" s="22">
        <f>VLOOKUP(B2791,web_archive!D:D,1,FALSE)</f>
        <v>6108</v>
      </c>
      <c r="B2791" s="22">
        <v>6108</v>
      </c>
      <c r="C2791" s="22" t="s">
        <v>456</v>
      </c>
      <c r="D2791" s="22">
        <v>1</v>
      </c>
      <c r="E2791" s="22" t="s">
        <v>37969</v>
      </c>
      <c r="F2791" s="22"/>
      <c r="G2791" s="22"/>
      <c r="H2791" s="22"/>
      <c r="I2791" s="22"/>
      <c r="J2791" s="22"/>
      <c r="K2791" s="22"/>
      <c r="L2791" s="22"/>
      <c r="M2791" s="22"/>
      <c r="N2791" s="22"/>
      <c r="O2791" s="22"/>
      <c r="P2791" s="22"/>
    </row>
    <row r="2792" spans="1:16" x14ac:dyDescent="0.3">
      <c r="A2792" s="22">
        <f>VLOOKUP(B2792,web_archive!D:D,1,FALSE)</f>
        <v>6110</v>
      </c>
      <c r="B2792" s="22">
        <v>6110</v>
      </c>
      <c r="C2792" s="22" t="s">
        <v>10440</v>
      </c>
      <c r="D2792" s="22">
        <v>1</v>
      </c>
      <c r="E2792" s="22" t="s">
        <v>37970</v>
      </c>
      <c r="F2792" s="22"/>
      <c r="G2792" s="22"/>
      <c r="H2792" s="22"/>
      <c r="I2792" s="22"/>
      <c r="J2792" s="22"/>
      <c r="K2792" s="22"/>
      <c r="L2792" s="22"/>
      <c r="M2792" s="22"/>
      <c r="N2792" s="22"/>
      <c r="O2792" s="22"/>
      <c r="P2792" s="22"/>
    </row>
    <row r="2793" spans="1:16" x14ac:dyDescent="0.3">
      <c r="A2793" s="22">
        <f>VLOOKUP(B2793,web_archive!D:D,1,FALSE)</f>
        <v>6111</v>
      </c>
      <c r="B2793" s="22">
        <v>6111</v>
      </c>
      <c r="C2793" s="22" t="s">
        <v>7002</v>
      </c>
      <c r="D2793" s="22">
        <v>1</v>
      </c>
      <c r="E2793" s="22" t="s">
        <v>37971</v>
      </c>
      <c r="F2793" s="22"/>
      <c r="G2793" s="22"/>
      <c r="H2793" s="22"/>
      <c r="I2793" s="22"/>
      <c r="J2793" s="22"/>
      <c r="K2793" s="22"/>
      <c r="L2793" s="22"/>
      <c r="M2793" s="22"/>
      <c r="N2793" s="22"/>
      <c r="O2793" s="22"/>
      <c r="P2793" s="22"/>
    </row>
    <row r="2794" spans="1:16" x14ac:dyDescent="0.3">
      <c r="A2794" s="22">
        <f>VLOOKUP(B2794,web_archive!D:D,1,FALSE)</f>
        <v>6112</v>
      </c>
      <c r="B2794" s="22">
        <v>6112</v>
      </c>
      <c r="C2794" s="22" t="s">
        <v>4211</v>
      </c>
      <c r="D2794" s="22">
        <v>1</v>
      </c>
      <c r="E2794" s="22" t="s">
        <v>37972</v>
      </c>
      <c r="F2794" s="22"/>
      <c r="G2794" s="22"/>
      <c r="H2794" s="22"/>
      <c r="I2794" s="22"/>
      <c r="J2794" s="22"/>
      <c r="K2794" s="22"/>
      <c r="L2794" s="22"/>
      <c r="M2794" s="22"/>
      <c r="N2794" s="22"/>
      <c r="O2794" s="22"/>
      <c r="P2794" s="22"/>
    </row>
    <row r="2795" spans="1:16" x14ac:dyDescent="0.3">
      <c r="A2795" s="22">
        <f>VLOOKUP(B2795,web_archive!D:D,1,FALSE)</f>
        <v>6113</v>
      </c>
      <c r="B2795" s="22">
        <v>6113</v>
      </c>
      <c r="C2795" s="22" t="s">
        <v>10440</v>
      </c>
      <c r="D2795" s="22">
        <v>1</v>
      </c>
      <c r="E2795" s="22" t="s">
        <v>37973</v>
      </c>
      <c r="F2795" s="22"/>
      <c r="G2795" s="22"/>
      <c r="H2795" s="22"/>
      <c r="I2795" s="22"/>
      <c r="J2795" s="22"/>
      <c r="K2795" s="22"/>
      <c r="L2795" s="22"/>
      <c r="M2795" s="22"/>
      <c r="N2795" s="22"/>
      <c r="O2795" s="22"/>
      <c r="P2795" s="22"/>
    </row>
    <row r="2796" spans="1:16" x14ac:dyDescent="0.3">
      <c r="A2796" s="22">
        <f>VLOOKUP(B2796,web_archive!D:D,1,FALSE)</f>
        <v>6114</v>
      </c>
      <c r="B2796" s="22">
        <v>6114</v>
      </c>
      <c r="C2796" s="22" t="s">
        <v>4043</v>
      </c>
      <c r="D2796" s="22">
        <v>1</v>
      </c>
      <c r="E2796" s="22" t="s">
        <v>37974</v>
      </c>
      <c r="F2796" s="22"/>
      <c r="G2796" s="22"/>
      <c r="H2796" s="22"/>
      <c r="I2796" s="22"/>
      <c r="J2796" s="22"/>
      <c r="K2796" s="22"/>
      <c r="L2796" s="22"/>
      <c r="M2796" s="22"/>
      <c r="N2796" s="22"/>
      <c r="O2796" s="22"/>
      <c r="P2796" s="22"/>
    </row>
    <row r="2797" spans="1:16" x14ac:dyDescent="0.3">
      <c r="A2797" s="22">
        <f>VLOOKUP(B2797,web_archive!D:D,1,FALSE)</f>
        <v>6115</v>
      </c>
      <c r="B2797" s="22">
        <v>6115</v>
      </c>
      <c r="C2797" s="22" t="s">
        <v>1728</v>
      </c>
      <c r="D2797" s="22">
        <v>1</v>
      </c>
      <c r="E2797" s="22" t="s">
        <v>37975</v>
      </c>
      <c r="F2797" s="22"/>
      <c r="G2797" s="22"/>
      <c r="H2797" s="22"/>
      <c r="I2797" s="22"/>
      <c r="J2797" s="22"/>
      <c r="K2797" s="22"/>
      <c r="L2797" s="22"/>
      <c r="M2797" s="22"/>
      <c r="N2797" s="22"/>
      <c r="O2797" s="22"/>
      <c r="P2797" s="22"/>
    </row>
    <row r="2798" spans="1:16" x14ac:dyDescent="0.3">
      <c r="A2798" s="22" t="e">
        <f>VLOOKUP(B2798,web_archive!D:D,1,FALSE)</f>
        <v>#N/A</v>
      </c>
      <c r="B2798" s="22">
        <v>6116</v>
      </c>
      <c r="C2798" s="22" t="s">
        <v>15692</v>
      </c>
      <c r="D2798" s="22">
        <v>1</v>
      </c>
      <c r="E2798" s="22" t="s">
        <v>34567</v>
      </c>
      <c r="F2798" s="22"/>
      <c r="G2798" s="22"/>
      <c r="H2798" s="22"/>
      <c r="I2798" s="22"/>
      <c r="J2798" s="22"/>
      <c r="K2798" s="22"/>
      <c r="L2798" s="22"/>
      <c r="M2798" s="22"/>
      <c r="N2798" s="22"/>
      <c r="O2798" s="22"/>
      <c r="P2798" s="22"/>
    </row>
    <row r="2799" spans="1:16" x14ac:dyDescent="0.3">
      <c r="A2799" s="22" t="e">
        <f>VLOOKUP(B2799,web_archive!D:D,1,FALSE)</f>
        <v>#N/A</v>
      </c>
      <c r="B2799" s="22">
        <v>6117</v>
      </c>
      <c r="C2799" s="22" t="s">
        <v>15694</v>
      </c>
      <c r="D2799" s="22">
        <v>1</v>
      </c>
      <c r="E2799" s="22" t="s">
        <v>34567</v>
      </c>
      <c r="F2799" s="22"/>
      <c r="G2799" s="22"/>
      <c r="H2799" s="22"/>
      <c r="I2799" s="22"/>
      <c r="J2799" s="22"/>
      <c r="K2799" s="22"/>
      <c r="L2799" s="22"/>
      <c r="M2799" s="22"/>
      <c r="N2799" s="22"/>
      <c r="O2799" s="22"/>
      <c r="P2799" s="22"/>
    </row>
    <row r="2800" spans="1:16" x14ac:dyDescent="0.3">
      <c r="A2800" s="22" t="e">
        <f>VLOOKUP(B2800,web_archive!D:D,1,FALSE)</f>
        <v>#N/A</v>
      </c>
      <c r="B2800" s="22">
        <v>6118</v>
      </c>
      <c r="C2800" s="22" t="s">
        <v>15696</v>
      </c>
      <c r="D2800" s="22">
        <v>1</v>
      </c>
      <c r="E2800" s="22" t="s">
        <v>34567</v>
      </c>
      <c r="F2800" s="22"/>
      <c r="G2800" s="22"/>
      <c r="H2800" s="22"/>
      <c r="I2800" s="22"/>
      <c r="J2800" s="22"/>
      <c r="K2800" s="22"/>
      <c r="L2800" s="22"/>
      <c r="M2800" s="22"/>
      <c r="N2800" s="22"/>
      <c r="O2800" s="22"/>
      <c r="P2800" s="22"/>
    </row>
    <row r="2801" spans="1:16" x14ac:dyDescent="0.3">
      <c r="A2801" s="22" t="e">
        <f>VLOOKUP(B2801,web_archive!D:D,1,FALSE)</f>
        <v>#N/A</v>
      </c>
      <c r="B2801" s="22">
        <v>6119</v>
      </c>
      <c r="C2801" s="22" t="s">
        <v>15698</v>
      </c>
      <c r="D2801" s="22">
        <v>1</v>
      </c>
      <c r="E2801" s="22" t="s">
        <v>34567</v>
      </c>
      <c r="F2801" s="22"/>
      <c r="G2801" s="22"/>
      <c r="H2801" s="22"/>
      <c r="I2801" s="22"/>
      <c r="J2801" s="22"/>
      <c r="K2801" s="22"/>
      <c r="L2801" s="22"/>
      <c r="M2801" s="22"/>
      <c r="N2801" s="22"/>
      <c r="O2801" s="22"/>
      <c r="P2801" s="22"/>
    </row>
    <row r="2802" spans="1:16" x14ac:dyDescent="0.3">
      <c r="A2802" s="22" t="e">
        <f>VLOOKUP(B2802,web_archive!D:D,1,FALSE)</f>
        <v>#N/A</v>
      </c>
      <c r="B2802" s="22">
        <v>6120</v>
      </c>
      <c r="C2802" s="22" t="s">
        <v>15700</v>
      </c>
      <c r="D2802" s="22">
        <v>1</v>
      </c>
      <c r="E2802" s="22" t="s">
        <v>34567</v>
      </c>
      <c r="F2802" s="22"/>
      <c r="G2802" s="22"/>
      <c r="H2802" s="22"/>
      <c r="I2802" s="22"/>
      <c r="J2802" s="22"/>
      <c r="K2802" s="22"/>
      <c r="L2802" s="22"/>
      <c r="M2802" s="22"/>
      <c r="N2802" s="22"/>
      <c r="O2802" s="22"/>
      <c r="P2802" s="22"/>
    </row>
    <row r="2803" spans="1:16" x14ac:dyDescent="0.3">
      <c r="A2803" s="22">
        <f>VLOOKUP(B2803,web_archive!D:D,1,FALSE)</f>
        <v>6121</v>
      </c>
      <c r="B2803" s="22">
        <v>6121</v>
      </c>
      <c r="C2803" s="22" t="s">
        <v>6402</v>
      </c>
      <c r="D2803" s="22">
        <v>1</v>
      </c>
      <c r="E2803" s="22" t="s">
        <v>37976</v>
      </c>
      <c r="F2803" s="22"/>
      <c r="G2803" s="22"/>
      <c r="H2803" s="22"/>
      <c r="I2803" s="22"/>
      <c r="J2803" s="22"/>
      <c r="K2803" s="22"/>
      <c r="L2803" s="22"/>
      <c r="M2803" s="22"/>
      <c r="N2803" s="22"/>
      <c r="O2803" s="22"/>
      <c r="P2803" s="22"/>
    </row>
    <row r="2804" spans="1:16" x14ac:dyDescent="0.3">
      <c r="A2804" s="22">
        <f>VLOOKUP(B2804,web_archive!D:D,1,FALSE)</f>
        <v>6123</v>
      </c>
      <c r="B2804" s="22">
        <v>6123</v>
      </c>
      <c r="C2804" s="22" t="s">
        <v>9799</v>
      </c>
      <c r="D2804" s="22">
        <v>1</v>
      </c>
      <c r="E2804" s="22" t="s">
        <v>37977</v>
      </c>
      <c r="F2804" s="22"/>
      <c r="G2804" s="22"/>
      <c r="H2804" s="22"/>
      <c r="I2804" s="22"/>
      <c r="J2804" s="22"/>
      <c r="K2804" s="22"/>
      <c r="L2804" s="22"/>
      <c r="M2804" s="22"/>
      <c r="N2804" s="22"/>
      <c r="O2804" s="22"/>
      <c r="P2804" s="22"/>
    </row>
    <row r="2805" spans="1:16" x14ac:dyDescent="0.3">
      <c r="A2805" s="22">
        <f>VLOOKUP(B2805,web_archive!D:D,1,FALSE)</f>
        <v>6124</v>
      </c>
      <c r="B2805" s="22">
        <v>6124</v>
      </c>
      <c r="C2805" s="22" t="s">
        <v>37978</v>
      </c>
      <c r="D2805" s="22">
        <v>1</v>
      </c>
      <c r="E2805" s="22" t="s">
        <v>37979</v>
      </c>
      <c r="F2805" s="22"/>
      <c r="G2805" s="22"/>
      <c r="H2805" s="22"/>
      <c r="I2805" s="22"/>
      <c r="J2805" s="22"/>
      <c r="K2805" s="22"/>
      <c r="L2805" s="22"/>
      <c r="M2805" s="22"/>
      <c r="N2805" s="22"/>
      <c r="O2805" s="22"/>
      <c r="P2805" s="22"/>
    </row>
    <row r="2806" spans="1:16" x14ac:dyDescent="0.3">
      <c r="A2806" s="22" t="e">
        <f>VLOOKUP(B2806,web_archive!D:D,1,FALSE)</f>
        <v>#N/A</v>
      </c>
      <c r="B2806" s="22">
        <v>6125</v>
      </c>
      <c r="C2806" s="22" t="s">
        <v>37980</v>
      </c>
      <c r="D2806" s="22">
        <v>1</v>
      </c>
      <c r="E2806" s="22"/>
      <c r="F2806" s="22"/>
      <c r="G2806" s="22"/>
      <c r="H2806" s="22"/>
      <c r="I2806" s="22"/>
      <c r="J2806" s="22"/>
      <c r="K2806" s="22"/>
      <c r="L2806" s="22"/>
      <c r="M2806" s="22"/>
      <c r="N2806" s="22"/>
      <c r="O2806" s="22"/>
      <c r="P2806" s="22"/>
    </row>
    <row r="2807" spans="1:16" x14ac:dyDescent="0.3">
      <c r="A2807" s="22" t="e">
        <f>VLOOKUP(B2807,web_archive!D:D,1,FALSE)</f>
        <v>#N/A</v>
      </c>
      <c r="B2807" s="22">
        <v>6126</v>
      </c>
      <c r="C2807" s="22" t="s">
        <v>37981</v>
      </c>
      <c r="D2807" s="22">
        <v>1</v>
      </c>
      <c r="E2807" s="22"/>
      <c r="F2807" s="22"/>
      <c r="G2807" s="22"/>
      <c r="H2807" s="22"/>
      <c r="I2807" s="22"/>
      <c r="J2807" s="22"/>
      <c r="K2807" s="22"/>
      <c r="L2807" s="22"/>
      <c r="M2807" s="22"/>
      <c r="N2807" s="22"/>
      <c r="O2807" s="22"/>
      <c r="P2807" s="22"/>
    </row>
    <row r="2808" spans="1:16" x14ac:dyDescent="0.3">
      <c r="A2808" s="22" t="e">
        <f>VLOOKUP(B2808,web_archive!D:D,1,FALSE)</f>
        <v>#N/A</v>
      </c>
      <c r="B2808" s="22">
        <v>6128</v>
      </c>
      <c r="C2808" s="22" t="s">
        <v>37982</v>
      </c>
      <c r="D2808" s="22">
        <v>1</v>
      </c>
      <c r="E2808" s="22" t="s">
        <v>37983</v>
      </c>
      <c r="F2808" s="22"/>
      <c r="G2808" s="22"/>
      <c r="H2808" s="22"/>
      <c r="I2808" s="22"/>
      <c r="J2808" s="22"/>
      <c r="K2808" s="22"/>
      <c r="L2808" s="22"/>
      <c r="M2808" s="22"/>
      <c r="N2808" s="22"/>
      <c r="O2808" s="22"/>
      <c r="P2808" s="22"/>
    </row>
    <row r="2809" spans="1:16" x14ac:dyDescent="0.3">
      <c r="A2809" s="22" t="e">
        <f>VLOOKUP(B2809,web_archive!D:D,1,FALSE)</f>
        <v>#N/A</v>
      </c>
      <c r="B2809" s="22">
        <v>6129</v>
      </c>
      <c r="C2809" s="22" t="s">
        <v>37984</v>
      </c>
      <c r="D2809" s="22">
        <v>1</v>
      </c>
      <c r="E2809" s="22" t="s">
        <v>37985</v>
      </c>
      <c r="F2809" s="22"/>
      <c r="G2809" s="22"/>
      <c r="H2809" s="22"/>
      <c r="I2809" s="22"/>
      <c r="J2809" s="22"/>
      <c r="K2809" s="22"/>
      <c r="L2809" s="22"/>
      <c r="M2809" s="22"/>
      <c r="N2809" s="22"/>
      <c r="O2809" s="22"/>
      <c r="P2809" s="22"/>
    </row>
    <row r="2810" spans="1:16" x14ac:dyDescent="0.3">
      <c r="A2810" s="22" t="e">
        <f>VLOOKUP(B2810,web_archive!D:D,1,FALSE)</f>
        <v>#N/A</v>
      </c>
      <c r="B2810" s="22">
        <v>6130</v>
      </c>
      <c r="C2810" s="22" t="s">
        <v>37986</v>
      </c>
      <c r="D2810" s="22">
        <v>1</v>
      </c>
      <c r="E2810" s="22" t="s">
        <v>37987</v>
      </c>
      <c r="F2810" s="22"/>
      <c r="G2810" s="22"/>
      <c r="H2810" s="22"/>
      <c r="I2810" s="22"/>
      <c r="J2810" s="22"/>
      <c r="K2810" s="22"/>
      <c r="L2810" s="22"/>
      <c r="M2810" s="22"/>
      <c r="N2810" s="22"/>
      <c r="O2810" s="22"/>
      <c r="P2810" s="22"/>
    </row>
    <row r="2811" spans="1:16" x14ac:dyDescent="0.3">
      <c r="A2811" s="22" t="e">
        <f>VLOOKUP(B2811,web_archive!D:D,1,FALSE)</f>
        <v>#N/A</v>
      </c>
      <c r="B2811" s="22">
        <v>6131</v>
      </c>
      <c r="C2811" s="22" t="s">
        <v>37988</v>
      </c>
      <c r="D2811" s="22">
        <v>1</v>
      </c>
      <c r="E2811" s="22" t="s">
        <v>37989</v>
      </c>
      <c r="F2811" s="22"/>
      <c r="G2811" s="22"/>
      <c r="H2811" s="22"/>
      <c r="I2811" s="22"/>
      <c r="J2811" s="22"/>
      <c r="K2811" s="22"/>
      <c r="L2811" s="22"/>
      <c r="M2811" s="22"/>
      <c r="N2811" s="22"/>
      <c r="O2811" s="22"/>
      <c r="P2811" s="22"/>
    </row>
    <row r="2812" spans="1:16" x14ac:dyDescent="0.3">
      <c r="A2812" s="22" t="e">
        <f>VLOOKUP(B2812,web_archive!D:D,1,FALSE)</f>
        <v>#N/A</v>
      </c>
      <c r="B2812" s="22">
        <v>6132</v>
      </c>
      <c r="C2812" s="22" t="s">
        <v>37990</v>
      </c>
      <c r="D2812" s="22">
        <v>1</v>
      </c>
      <c r="E2812" s="22" t="s">
        <v>37991</v>
      </c>
      <c r="F2812" s="22"/>
      <c r="G2812" s="22"/>
      <c r="H2812" s="22"/>
      <c r="I2812" s="22"/>
      <c r="J2812" s="22"/>
      <c r="K2812" s="22"/>
      <c r="L2812" s="22"/>
      <c r="M2812" s="22"/>
      <c r="N2812" s="22"/>
      <c r="O2812" s="22"/>
      <c r="P2812" s="22"/>
    </row>
    <row r="2813" spans="1:16" x14ac:dyDescent="0.3">
      <c r="A2813" s="22" t="e">
        <f>VLOOKUP(B2813,web_archive!D:D,1,FALSE)</f>
        <v>#N/A</v>
      </c>
      <c r="B2813" s="22">
        <v>6133</v>
      </c>
      <c r="C2813" s="22" t="s">
        <v>37992</v>
      </c>
      <c r="D2813" s="22">
        <v>1</v>
      </c>
      <c r="E2813" s="22" t="s">
        <v>37993</v>
      </c>
      <c r="F2813" s="22"/>
      <c r="G2813" s="22"/>
      <c r="H2813" s="22"/>
      <c r="I2813" s="22"/>
      <c r="J2813" s="22"/>
      <c r="K2813" s="22"/>
      <c r="L2813" s="22"/>
      <c r="M2813" s="22"/>
      <c r="N2813" s="22"/>
      <c r="O2813" s="22"/>
      <c r="P2813" s="22"/>
    </row>
    <row r="2814" spans="1:16" x14ac:dyDescent="0.3">
      <c r="A2814" s="22" t="e">
        <f>VLOOKUP(B2814,web_archive!D:D,1,FALSE)</f>
        <v>#N/A</v>
      </c>
      <c r="B2814" s="22">
        <v>6134</v>
      </c>
      <c r="C2814" s="22" t="s">
        <v>37994</v>
      </c>
      <c r="D2814" s="22">
        <v>1</v>
      </c>
      <c r="E2814" s="22" t="s">
        <v>37995</v>
      </c>
      <c r="F2814" s="22"/>
      <c r="G2814" s="22"/>
      <c r="H2814" s="22"/>
      <c r="I2814" s="22"/>
      <c r="J2814" s="22"/>
      <c r="K2814" s="22"/>
      <c r="L2814" s="22"/>
      <c r="M2814" s="22"/>
      <c r="N2814" s="22"/>
      <c r="O2814" s="22"/>
      <c r="P2814" s="22"/>
    </row>
    <row r="2815" spans="1:16" x14ac:dyDescent="0.3">
      <c r="A2815" s="22" t="e">
        <f>VLOOKUP(B2815,web_archive!D:D,1,FALSE)</f>
        <v>#N/A</v>
      </c>
      <c r="B2815" s="22">
        <v>6135</v>
      </c>
      <c r="C2815" s="22" t="s">
        <v>37996</v>
      </c>
      <c r="D2815" s="22">
        <v>1</v>
      </c>
      <c r="E2815" s="22" t="s">
        <v>37997</v>
      </c>
      <c r="F2815" s="22"/>
      <c r="G2815" s="22"/>
      <c r="H2815" s="22"/>
      <c r="I2815" s="22"/>
      <c r="J2815" s="22"/>
      <c r="K2815" s="22"/>
      <c r="L2815" s="22"/>
      <c r="M2815" s="22"/>
      <c r="N2815" s="22"/>
      <c r="O2815" s="22"/>
      <c r="P2815" s="22"/>
    </row>
    <row r="2816" spans="1:16" x14ac:dyDescent="0.3">
      <c r="A2816" s="22" t="e">
        <f>VLOOKUP(B2816,web_archive!D:D,1,FALSE)</f>
        <v>#N/A</v>
      </c>
      <c r="B2816" s="22">
        <v>6136</v>
      </c>
      <c r="C2816" s="22" t="s">
        <v>37998</v>
      </c>
      <c r="D2816" s="22">
        <v>1</v>
      </c>
      <c r="E2816" s="22" t="s">
        <v>37999</v>
      </c>
      <c r="F2816" s="22"/>
      <c r="G2816" s="22"/>
      <c r="H2816" s="22"/>
      <c r="I2816" s="22"/>
      <c r="J2816" s="22"/>
      <c r="K2816" s="22"/>
      <c r="L2816" s="22"/>
      <c r="M2816" s="22"/>
      <c r="N2816" s="22"/>
      <c r="O2816" s="22"/>
      <c r="P2816" s="22"/>
    </row>
    <row r="2817" spans="1:16" x14ac:dyDescent="0.3">
      <c r="A2817" s="22" t="e">
        <f>VLOOKUP(B2817,web_archive!D:D,1,FALSE)</f>
        <v>#N/A</v>
      </c>
      <c r="B2817" s="22">
        <v>6137</v>
      </c>
      <c r="C2817" s="22" t="s">
        <v>38000</v>
      </c>
      <c r="D2817" s="22">
        <v>1</v>
      </c>
      <c r="E2817" s="22" t="s">
        <v>38001</v>
      </c>
      <c r="F2817" s="22"/>
      <c r="G2817" s="22"/>
      <c r="H2817" s="22"/>
      <c r="I2817" s="22"/>
      <c r="J2817" s="22"/>
      <c r="K2817" s="22"/>
      <c r="L2817" s="22"/>
      <c r="M2817" s="22"/>
      <c r="N2817" s="22"/>
      <c r="O2817" s="22"/>
      <c r="P2817" s="22"/>
    </row>
    <row r="2818" spans="1:16" x14ac:dyDescent="0.3">
      <c r="A2818" s="22" t="e">
        <f>VLOOKUP(B2818,web_archive!D:D,1,FALSE)</f>
        <v>#N/A</v>
      </c>
      <c r="B2818" s="22">
        <v>6138</v>
      </c>
      <c r="C2818" s="22" t="s">
        <v>38002</v>
      </c>
      <c r="D2818" s="22">
        <v>1</v>
      </c>
      <c r="E2818" s="22" t="s">
        <v>38003</v>
      </c>
      <c r="F2818" s="22"/>
      <c r="G2818" s="22"/>
      <c r="H2818" s="22"/>
      <c r="I2818" s="22"/>
      <c r="J2818" s="22"/>
      <c r="K2818" s="22"/>
      <c r="L2818" s="22"/>
      <c r="M2818" s="22"/>
      <c r="N2818" s="22"/>
      <c r="O2818" s="22"/>
      <c r="P2818" s="22"/>
    </row>
    <row r="2819" spans="1:16" x14ac:dyDescent="0.3">
      <c r="A2819" s="22" t="e">
        <f>VLOOKUP(B2819,web_archive!D:D,1,FALSE)</f>
        <v>#N/A</v>
      </c>
      <c r="B2819" s="22">
        <v>6139</v>
      </c>
      <c r="C2819" s="22" t="s">
        <v>38004</v>
      </c>
      <c r="D2819" s="22">
        <v>1</v>
      </c>
      <c r="E2819" s="22" t="s">
        <v>38005</v>
      </c>
      <c r="F2819" s="22"/>
      <c r="G2819" s="22"/>
      <c r="H2819" s="22"/>
      <c r="I2819" s="22"/>
      <c r="J2819" s="22"/>
      <c r="K2819" s="22"/>
      <c r="L2819" s="22"/>
      <c r="M2819" s="22"/>
      <c r="N2819" s="22"/>
      <c r="O2819" s="22"/>
      <c r="P2819" s="22"/>
    </row>
    <row r="2820" spans="1:16" x14ac:dyDescent="0.3">
      <c r="A2820" s="22" t="e">
        <f>VLOOKUP(B2820,web_archive!D:D,1,FALSE)</f>
        <v>#N/A</v>
      </c>
      <c r="B2820" s="22">
        <v>6140</v>
      </c>
      <c r="C2820" s="22" t="s">
        <v>38006</v>
      </c>
      <c r="D2820" s="22">
        <v>1</v>
      </c>
      <c r="E2820" s="22" t="s">
        <v>38007</v>
      </c>
      <c r="F2820" s="22"/>
      <c r="G2820" s="22"/>
      <c r="H2820" s="22"/>
      <c r="I2820" s="22"/>
      <c r="J2820" s="22"/>
      <c r="K2820" s="22"/>
      <c r="L2820" s="22"/>
      <c r="M2820" s="22"/>
      <c r="N2820" s="22"/>
      <c r="O2820" s="22"/>
      <c r="P2820" s="22"/>
    </row>
    <row r="2821" spans="1:16" x14ac:dyDescent="0.3">
      <c r="A2821" s="22" t="e">
        <f>VLOOKUP(B2821,web_archive!D:D,1,FALSE)</f>
        <v>#N/A</v>
      </c>
      <c r="B2821" s="22">
        <v>6141</v>
      </c>
      <c r="C2821" s="22" t="s">
        <v>38008</v>
      </c>
      <c r="D2821" s="22">
        <v>1</v>
      </c>
      <c r="E2821" s="22" t="s">
        <v>38009</v>
      </c>
      <c r="F2821" s="22"/>
      <c r="G2821" s="22"/>
      <c r="H2821" s="22"/>
      <c r="I2821" s="22"/>
      <c r="J2821" s="22"/>
      <c r="K2821" s="22"/>
      <c r="L2821" s="22"/>
      <c r="M2821" s="22"/>
      <c r="N2821" s="22"/>
      <c r="O2821" s="22"/>
      <c r="P2821" s="22"/>
    </row>
    <row r="2822" spans="1:16" x14ac:dyDescent="0.3">
      <c r="A2822" s="22" t="e">
        <f>VLOOKUP(B2822,web_archive!D:D,1,FALSE)</f>
        <v>#N/A</v>
      </c>
      <c r="B2822" s="22">
        <v>6142</v>
      </c>
      <c r="C2822" s="22" t="s">
        <v>38010</v>
      </c>
      <c r="D2822" s="22">
        <v>1</v>
      </c>
      <c r="E2822" s="22" t="s">
        <v>38011</v>
      </c>
      <c r="F2822" s="22"/>
      <c r="G2822" s="22"/>
      <c r="H2822" s="22"/>
      <c r="I2822" s="22"/>
      <c r="J2822" s="22"/>
      <c r="K2822" s="22"/>
      <c r="L2822" s="22"/>
      <c r="M2822" s="22"/>
      <c r="N2822" s="22"/>
      <c r="O2822" s="22"/>
      <c r="P2822" s="22"/>
    </row>
    <row r="2823" spans="1:16" x14ac:dyDescent="0.3">
      <c r="A2823" s="22" t="e">
        <f>VLOOKUP(B2823,web_archive!D:D,1,FALSE)</f>
        <v>#N/A</v>
      </c>
      <c r="B2823" s="22">
        <v>6143</v>
      </c>
      <c r="C2823" s="22" t="s">
        <v>38012</v>
      </c>
      <c r="D2823" s="22">
        <v>1</v>
      </c>
      <c r="E2823" s="22" t="s">
        <v>38013</v>
      </c>
      <c r="F2823" s="22"/>
      <c r="G2823" s="22"/>
      <c r="H2823" s="22"/>
      <c r="I2823" s="22"/>
      <c r="J2823" s="22"/>
      <c r="K2823" s="22"/>
      <c r="L2823" s="22"/>
      <c r="M2823" s="22"/>
      <c r="N2823" s="22"/>
      <c r="O2823" s="22"/>
      <c r="P2823" s="22"/>
    </row>
    <row r="2824" spans="1:16" x14ac:dyDescent="0.3">
      <c r="A2824" s="22">
        <f>VLOOKUP(B2824,web_archive!D:D,1,FALSE)</f>
        <v>6144</v>
      </c>
      <c r="B2824" s="22">
        <v>6144</v>
      </c>
      <c r="C2824" s="22" t="s">
        <v>38014</v>
      </c>
      <c r="D2824" s="22">
        <v>1</v>
      </c>
      <c r="E2824" s="22" t="s">
        <v>38015</v>
      </c>
      <c r="F2824" s="22"/>
      <c r="G2824" s="22"/>
      <c r="H2824" s="22"/>
      <c r="I2824" s="22"/>
      <c r="J2824" s="22"/>
      <c r="K2824" s="22"/>
      <c r="L2824" s="22"/>
      <c r="M2824" s="22"/>
      <c r="N2824" s="22"/>
      <c r="O2824" s="22"/>
      <c r="P2824" s="22"/>
    </row>
    <row r="2825" spans="1:16" x14ac:dyDescent="0.3">
      <c r="A2825" s="22">
        <f>VLOOKUP(B2825,web_archive!D:D,1,FALSE)</f>
        <v>6145</v>
      </c>
      <c r="B2825" s="22">
        <v>6145</v>
      </c>
      <c r="C2825" s="22" t="s">
        <v>10467</v>
      </c>
      <c r="D2825" s="22">
        <v>1</v>
      </c>
      <c r="E2825" s="22" t="s">
        <v>38016</v>
      </c>
      <c r="F2825" s="22"/>
      <c r="G2825" s="22"/>
      <c r="H2825" s="22"/>
      <c r="I2825" s="22"/>
      <c r="J2825" s="22"/>
      <c r="K2825" s="22"/>
      <c r="L2825" s="22"/>
      <c r="M2825" s="22"/>
      <c r="N2825" s="22"/>
      <c r="O2825" s="22"/>
      <c r="P2825" s="22"/>
    </row>
    <row r="2826" spans="1:16" x14ac:dyDescent="0.3">
      <c r="A2826" s="22">
        <f>VLOOKUP(B2826,web_archive!D:D,1,FALSE)</f>
        <v>6146</v>
      </c>
      <c r="B2826" s="22">
        <v>6146</v>
      </c>
      <c r="C2826" s="22" t="s">
        <v>6339</v>
      </c>
      <c r="D2826" s="22">
        <v>1</v>
      </c>
      <c r="E2826" s="22" t="s">
        <v>38017</v>
      </c>
      <c r="F2826" s="22"/>
      <c r="G2826" s="22"/>
      <c r="H2826" s="22"/>
      <c r="I2826" s="22"/>
      <c r="J2826" s="22"/>
      <c r="K2826" s="22"/>
      <c r="L2826" s="22"/>
      <c r="M2826" s="22"/>
      <c r="N2826" s="22"/>
      <c r="O2826" s="22"/>
      <c r="P2826" s="22"/>
    </row>
    <row r="2827" spans="1:16" x14ac:dyDescent="0.3">
      <c r="A2827" s="22">
        <f>VLOOKUP(B2827,web_archive!D:D,1,FALSE)</f>
        <v>6147</v>
      </c>
      <c r="B2827" s="22">
        <v>6147</v>
      </c>
      <c r="C2827" s="22" t="s">
        <v>6128</v>
      </c>
      <c r="D2827" s="22">
        <v>1</v>
      </c>
      <c r="E2827" s="22" t="s">
        <v>38018</v>
      </c>
      <c r="F2827" s="22"/>
      <c r="G2827" s="22"/>
      <c r="H2827" s="22"/>
      <c r="I2827" s="22"/>
      <c r="J2827" s="22"/>
      <c r="K2827" s="22"/>
      <c r="L2827" s="22"/>
      <c r="M2827" s="22"/>
      <c r="N2827" s="22"/>
      <c r="O2827" s="22"/>
      <c r="P2827" s="22"/>
    </row>
    <row r="2828" spans="1:16" x14ac:dyDescent="0.3">
      <c r="A2828" s="22" t="e">
        <f>VLOOKUP(B2828,web_archive!D:D,1,FALSE)</f>
        <v>#N/A</v>
      </c>
      <c r="B2828" s="22">
        <v>6148</v>
      </c>
      <c r="C2828" s="22" t="s">
        <v>38019</v>
      </c>
      <c r="D2828" s="22">
        <v>1</v>
      </c>
      <c r="E2828" s="22" t="s">
        <v>34567</v>
      </c>
      <c r="F2828" s="22"/>
      <c r="G2828" s="22"/>
      <c r="H2828" s="22"/>
      <c r="I2828" s="22"/>
      <c r="J2828" s="22"/>
      <c r="K2828" s="22"/>
      <c r="L2828" s="22"/>
      <c r="M2828" s="22"/>
      <c r="N2828" s="22"/>
      <c r="O2828" s="22"/>
      <c r="P2828" s="22"/>
    </row>
    <row r="2829" spans="1:16" x14ac:dyDescent="0.3">
      <c r="A2829" s="22" t="e">
        <f>VLOOKUP(B2829,web_archive!D:D,1,FALSE)</f>
        <v>#N/A</v>
      </c>
      <c r="B2829" s="22">
        <v>6150</v>
      </c>
      <c r="C2829" s="22" t="s">
        <v>15744</v>
      </c>
      <c r="D2829" s="22">
        <v>1</v>
      </c>
      <c r="E2829" s="22" t="s">
        <v>38020</v>
      </c>
      <c r="F2829" s="22"/>
      <c r="G2829" s="22"/>
      <c r="H2829" s="22"/>
      <c r="I2829" s="22"/>
      <c r="J2829" s="22"/>
      <c r="K2829" s="22"/>
      <c r="L2829" s="22"/>
      <c r="M2829" s="22"/>
      <c r="N2829" s="22"/>
      <c r="O2829" s="22"/>
      <c r="P2829" s="22"/>
    </row>
    <row r="2830" spans="1:16" x14ac:dyDescent="0.3">
      <c r="A2830" s="22" t="e">
        <f>VLOOKUP(B2830,web_archive!D:D,1,FALSE)</f>
        <v>#N/A</v>
      </c>
      <c r="B2830" s="22">
        <v>6151</v>
      </c>
      <c r="C2830" s="22" t="s">
        <v>15746</v>
      </c>
      <c r="D2830" s="22">
        <v>1</v>
      </c>
      <c r="E2830" s="22" t="s">
        <v>38021</v>
      </c>
      <c r="F2830" s="22"/>
      <c r="G2830" s="22"/>
      <c r="H2830" s="22"/>
      <c r="I2830" s="22"/>
      <c r="J2830" s="22"/>
      <c r="K2830" s="22"/>
      <c r="L2830" s="22"/>
      <c r="M2830" s="22"/>
      <c r="N2830" s="22"/>
      <c r="O2830" s="22"/>
      <c r="P2830" s="22"/>
    </row>
    <row r="2831" spans="1:16" x14ac:dyDescent="0.3">
      <c r="A2831" s="22" t="e">
        <f>VLOOKUP(B2831,web_archive!D:D,1,FALSE)</f>
        <v>#N/A</v>
      </c>
      <c r="B2831" s="22">
        <v>6152</v>
      </c>
      <c r="C2831" s="22" t="s">
        <v>15748</v>
      </c>
      <c r="D2831" s="22">
        <v>1</v>
      </c>
      <c r="E2831" s="22" t="s">
        <v>34567</v>
      </c>
      <c r="F2831" s="22"/>
      <c r="G2831" s="22"/>
      <c r="H2831" s="22"/>
      <c r="I2831" s="22"/>
      <c r="J2831" s="22"/>
      <c r="K2831" s="22"/>
      <c r="L2831" s="22"/>
      <c r="M2831" s="22"/>
      <c r="N2831" s="22"/>
      <c r="O2831" s="22"/>
      <c r="P2831" s="22"/>
    </row>
    <row r="2832" spans="1:16" x14ac:dyDescent="0.3">
      <c r="A2832" s="22" t="e">
        <f>VLOOKUP(B2832,web_archive!D:D,1,FALSE)</f>
        <v>#N/A</v>
      </c>
      <c r="B2832" s="22">
        <v>6153</v>
      </c>
      <c r="C2832" s="22" t="s">
        <v>15750</v>
      </c>
      <c r="D2832" s="22">
        <v>1</v>
      </c>
      <c r="E2832" s="22" t="s">
        <v>38022</v>
      </c>
      <c r="F2832" s="22"/>
      <c r="G2832" s="22"/>
      <c r="H2832" s="22"/>
      <c r="I2832" s="22"/>
      <c r="J2832" s="22"/>
      <c r="K2832" s="22"/>
      <c r="L2832" s="22"/>
      <c r="M2832" s="22"/>
      <c r="N2832" s="22"/>
      <c r="O2832" s="22"/>
      <c r="P2832" s="22"/>
    </row>
    <row r="2833" spans="1:16" x14ac:dyDescent="0.3">
      <c r="A2833" s="22" t="e">
        <f>VLOOKUP(B2833,web_archive!D:D,1,FALSE)</f>
        <v>#N/A</v>
      </c>
      <c r="B2833" s="22">
        <v>6154</v>
      </c>
      <c r="C2833" s="22" t="s">
        <v>15752</v>
      </c>
      <c r="D2833" s="22">
        <v>1</v>
      </c>
      <c r="E2833" s="22" t="s">
        <v>38023</v>
      </c>
      <c r="F2833" s="22"/>
      <c r="G2833" s="22"/>
      <c r="H2833" s="22"/>
      <c r="I2833" s="22"/>
      <c r="J2833" s="22"/>
      <c r="K2833" s="22"/>
      <c r="L2833" s="22"/>
      <c r="M2833" s="22"/>
      <c r="N2833" s="22"/>
      <c r="O2833" s="22"/>
      <c r="P2833" s="22"/>
    </row>
    <row r="2834" spans="1:16" x14ac:dyDescent="0.3">
      <c r="A2834" s="22" t="e">
        <f>VLOOKUP(B2834,web_archive!D:D,1,FALSE)</f>
        <v>#N/A</v>
      </c>
      <c r="B2834" s="22">
        <v>6155</v>
      </c>
      <c r="C2834" s="22" t="s">
        <v>38024</v>
      </c>
      <c r="D2834" s="22">
        <v>1</v>
      </c>
      <c r="E2834" s="22" t="s">
        <v>38025</v>
      </c>
      <c r="F2834" s="22"/>
      <c r="G2834" s="22"/>
      <c r="H2834" s="22"/>
      <c r="I2834" s="22"/>
      <c r="J2834" s="22"/>
      <c r="K2834" s="22"/>
      <c r="L2834" s="22"/>
      <c r="M2834" s="22"/>
      <c r="N2834" s="22"/>
      <c r="O2834" s="22"/>
      <c r="P2834" s="22"/>
    </row>
    <row r="2835" spans="1:16" x14ac:dyDescent="0.3">
      <c r="A2835" s="22" t="e">
        <f>VLOOKUP(B2835,web_archive!D:D,1,FALSE)</f>
        <v>#N/A</v>
      </c>
      <c r="B2835" s="22">
        <v>6156</v>
      </c>
      <c r="C2835" s="22" t="s">
        <v>15756</v>
      </c>
      <c r="D2835" s="22">
        <v>1</v>
      </c>
      <c r="E2835" s="22" t="s">
        <v>34567</v>
      </c>
      <c r="F2835" s="22"/>
      <c r="G2835" s="22"/>
      <c r="H2835" s="22"/>
      <c r="I2835" s="22"/>
      <c r="J2835" s="22"/>
      <c r="K2835" s="22"/>
      <c r="L2835" s="22"/>
      <c r="M2835" s="22"/>
      <c r="N2835" s="22"/>
      <c r="O2835" s="22"/>
      <c r="P2835" s="22"/>
    </row>
    <row r="2836" spans="1:16" x14ac:dyDescent="0.3">
      <c r="A2836" s="22" t="e">
        <f>VLOOKUP(B2836,web_archive!D:D,1,FALSE)</f>
        <v>#N/A</v>
      </c>
      <c r="B2836" s="22">
        <v>6158</v>
      </c>
      <c r="C2836" s="22" t="s">
        <v>15760</v>
      </c>
      <c r="D2836" s="22">
        <v>1</v>
      </c>
      <c r="E2836" s="22" t="s">
        <v>38026</v>
      </c>
      <c r="F2836" s="22"/>
      <c r="G2836" s="22"/>
      <c r="H2836" s="22"/>
      <c r="I2836" s="22"/>
      <c r="J2836" s="22"/>
      <c r="K2836" s="22"/>
      <c r="L2836" s="22"/>
      <c r="M2836" s="22"/>
      <c r="N2836" s="22"/>
      <c r="O2836" s="22"/>
      <c r="P2836" s="22"/>
    </row>
    <row r="2837" spans="1:16" x14ac:dyDescent="0.3">
      <c r="A2837" s="22" t="e">
        <f>VLOOKUP(B2837,web_archive!D:D,1,FALSE)</f>
        <v>#N/A</v>
      </c>
      <c r="B2837" s="22">
        <v>6160</v>
      </c>
      <c r="C2837" s="22" t="s">
        <v>15764</v>
      </c>
      <c r="D2837" s="22">
        <v>1</v>
      </c>
      <c r="E2837" s="22" t="s">
        <v>38027</v>
      </c>
      <c r="F2837" s="22"/>
      <c r="G2837" s="22"/>
      <c r="H2837" s="22"/>
      <c r="I2837" s="22"/>
      <c r="J2837" s="22"/>
      <c r="K2837" s="22"/>
      <c r="L2837" s="22"/>
      <c r="M2837" s="22"/>
      <c r="N2837" s="22"/>
      <c r="O2837" s="22"/>
      <c r="P2837" s="22"/>
    </row>
    <row r="2838" spans="1:16" x14ac:dyDescent="0.3">
      <c r="A2838" s="22" t="e">
        <f>VLOOKUP(B2838,web_archive!D:D,1,FALSE)</f>
        <v>#N/A</v>
      </c>
      <c r="B2838" s="22">
        <v>6163</v>
      </c>
      <c r="C2838" s="22" t="s">
        <v>15770</v>
      </c>
      <c r="D2838" s="22">
        <v>1</v>
      </c>
      <c r="E2838" s="22" t="s">
        <v>38028</v>
      </c>
      <c r="F2838" s="22"/>
      <c r="G2838" s="22"/>
      <c r="H2838" s="22"/>
      <c r="I2838" s="22"/>
      <c r="J2838" s="22"/>
      <c r="K2838" s="22"/>
      <c r="L2838" s="22"/>
      <c r="M2838" s="22"/>
      <c r="N2838" s="22"/>
      <c r="O2838" s="22"/>
      <c r="P2838" s="22"/>
    </row>
    <row r="2839" spans="1:16" x14ac:dyDescent="0.3">
      <c r="A2839" s="22" t="e">
        <f>VLOOKUP(B2839,web_archive!D:D,1,FALSE)</f>
        <v>#N/A</v>
      </c>
      <c r="B2839" s="22">
        <v>6164</v>
      </c>
      <c r="C2839" s="22" t="s">
        <v>15772</v>
      </c>
      <c r="D2839" s="22">
        <v>1</v>
      </c>
      <c r="E2839" s="22" t="s">
        <v>38029</v>
      </c>
      <c r="F2839" s="22"/>
      <c r="G2839" s="22"/>
      <c r="H2839" s="22"/>
      <c r="I2839" s="22"/>
      <c r="J2839" s="22"/>
      <c r="K2839" s="22"/>
      <c r="L2839" s="22"/>
      <c r="M2839" s="22"/>
      <c r="N2839" s="22"/>
      <c r="O2839" s="22"/>
      <c r="P2839" s="22"/>
    </row>
    <row r="2840" spans="1:16" x14ac:dyDescent="0.3">
      <c r="A2840" s="22" t="e">
        <f>VLOOKUP(B2840,web_archive!D:D,1,FALSE)</f>
        <v>#N/A</v>
      </c>
      <c r="B2840" s="22">
        <v>6166</v>
      </c>
      <c r="C2840" s="22" t="s">
        <v>15776</v>
      </c>
      <c r="D2840" s="22">
        <v>1</v>
      </c>
      <c r="E2840" s="22" t="s">
        <v>38030</v>
      </c>
      <c r="F2840" s="22"/>
      <c r="G2840" s="22"/>
      <c r="H2840" s="22"/>
      <c r="I2840" s="22"/>
      <c r="J2840" s="22"/>
      <c r="K2840" s="22"/>
      <c r="L2840" s="22"/>
      <c r="M2840" s="22"/>
      <c r="N2840" s="22"/>
      <c r="O2840" s="22"/>
      <c r="P2840" s="22"/>
    </row>
    <row r="2841" spans="1:16" x14ac:dyDescent="0.3">
      <c r="A2841" s="22" t="e">
        <f>VLOOKUP(B2841,web_archive!D:D,1,FALSE)</f>
        <v>#N/A</v>
      </c>
      <c r="B2841" s="22">
        <v>6167</v>
      </c>
      <c r="C2841" s="22" t="s">
        <v>15778</v>
      </c>
      <c r="D2841" s="22">
        <v>1</v>
      </c>
      <c r="E2841" s="22" t="s">
        <v>38031</v>
      </c>
      <c r="F2841" s="22"/>
      <c r="G2841" s="22"/>
      <c r="H2841" s="22"/>
      <c r="I2841" s="22"/>
      <c r="J2841" s="22"/>
      <c r="K2841" s="22"/>
      <c r="L2841" s="22"/>
      <c r="M2841" s="22"/>
      <c r="N2841" s="22"/>
      <c r="O2841" s="22"/>
      <c r="P2841" s="22"/>
    </row>
    <row r="2842" spans="1:16" x14ac:dyDescent="0.3">
      <c r="A2842" s="22" t="e">
        <f>VLOOKUP(B2842,web_archive!D:D,1,FALSE)</f>
        <v>#N/A</v>
      </c>
      <c r="B2842" s="22">
        <v>6168</v>
      </c>
      <c r="C2842" s="22" t="s">
        <v>15780</v>
      </c>
      <c r="D2842" s="22">
        <v>1</v>
      </c>
      <c r="E2842" s="22" t="s">
        <v>38032</v>
      </c>
      <c r="F2842" s="22"/>
      <c r="G2842" s="22"/>
      <c r="H2842" s="22"/>
      <c r="I2842" s="22"/>
      <c r="J2842" s="22"/>
      <c r="K2842" s="22"/>
      <c r="L2842" s="22"/>
      <c r="M2842" s="22"/>
      <c r="N2842" s="22"/>
      <c r="O2842" s="22"/>
      <c r="P2842" s="22"/>
    </row>
    <row r="2843" spans="1:16" x14ac:dyDescent="0.3">
      <c r="A2843" s="22" t="e">
        <f>VLOOKUP(B2843,web_archive!D:D,1,FALSE)</f>
        <v>#N/A</v>
      </c>
      <c r="B2843" s="22">
        <v>6169</v>
      </c>
      <c r="C2843" s="22" t="s">
        <v>15782</v>
      </c>
      <c r="D2843" s="22">
        <v>1</v>
      </c>
      <c r="E2843" s="22" t="s">
        <v>38033</v>
      </c>
      <c r="F2843" s="22"/>
      <c r="G2843" s="22"/>
      <c r="H2843" s="22"/>
      <c r="I2843" s="22"/>
      <c r="J2843" s="22"/>
      <c r="K2843" s="22"/>
      <c r="L2843" s="22"/>
      <c r="M2843" s="22"/>
      <c r="N2843" s="22"/>
      <c r="O2843" s="22"/>
      <c r="P2843" s="22"/>
    </row>
    <row r="2844" spans="1:16" x14ac:dyDescent="0.3">
      <c r="A2844" s="22" t="e">
        <f>VLOOKUP(B2844,web_archive!D:D,1,FALSE)</f>
        <v>#N/A</v>
      </c>
      <c r="B2844" s="22">
        <v>6170</v>
      </c>
      <c r="C2844" s="22" t="s">
        <v>15784</v>
      </c>
      <c r="D2844" s="22">
        <v>1</v>
      </c>
      <c r="E2844" s="22" t="s">
        <v>38034</v>
      </c>
      <c r="F2844" s="22"/>
      <c r="G2844" s="22"/>
      <c r="H2844" s="22"/>
      <c r="I2844" s="22"/>
      <c r="J2844" s="22"/>
      <c r="K2844" s="22"/>
      <c r="L2844" s="22"/>
      <c r="M2844" s="22"/>
      <c r="N2844" s="22"/>
      <c r="O2844" s="22"/>
      <c r="P2844" s="22"/>
    </row>
    <row r="2845" spans="1:16" x14ac:dyDescent="0.3">
      <c r="A2845" s="22" t="e">
        <f>VLOOKUP(B2845,web_archive!D:D,1,FALSE)</f>
        <v>#N/A</v>
      </c>
      <c r="B2845" s="22">
        <v>6171</v>
      </c>
      <c r="C2845" s="22" t="s">
        <v>15786</v>
      </c>
      <c r="D2845" s="22">
        <v>1</v>
      </c>
      <c r="E2845" s="22" t="s">
        <v>38035</v>
      </c>
      <c r="F2845" s="22"/>
      <c r="G2845" s="22"/>
      <c r="H2845" s="22"/>
      <c r="I2845" s="22"/>
      <c r="J2845" s="22"/>
      <c r="K2845" s="22"/>
      <c r="L2845" s="22"/>
      <c r="M2845" s="22"/>
      <c r="N2845" s="22"/>
      <c r="O2845" s="22"/>
      <c r="P2845" s="22"/>
    </row>
    <row r="2846" spans="1:16" x14ac:dyDescent="0.3">
      <c r="A2846" s="22" t="e">
        <f>VLOOKUP(B2846,web_archive!D:D,1,FALSE)</f>
        <v>#N/A</v>
      </c>
      <c r="B2846" s="22">
        <v>6172</v>
      </c>
      <c r="C2846" s="22" t="s">
        <v>15788</v>
      </c>
      <c r="D2846" s="22">
        <v>1</v>
      </c>
      <c r="E2846" s="22" t="s">
        <v>38036</v>
      </c>
      <c r="F2846" s="22"/>
      <c r="G2846" s="22"/>
      <c r="H2846" s="22"/>
      <c r="I2846" s="22"/>
      <c r="J2846" s="22"/>
      <c r="K2846" s="22"/>
      <c r="L2846" s="22"/>
      <c r="M2846" s="22"/>
      <c r="N2846" s="22"/>
      <c r="O2846" s="22"/>
      <c r="P2846" s="22"/>
    </row>
    <row r="2847" spans="1:16" x14ac:dyDescent="0.3">
      <c r="A2847" s="22" t="e">
        <f>VLOOKUP(B2847,web_archive!D:D,1,FALSE)</f>
        <v>#N/A</v>
      </c>
      <c r="B2847" s="22">
        <v>6173</v>
      </c>
      <c r="C2847" s="22" t="s">
        <v>15790</v>
      </c>
      <c r="D2847" s="22">
        <v>1</v>
      </c>
      <c r="E2847" s="22" t="s">
        <v>38037</v>
      </c>
      <c r="F2847" s="22"/>
      <c r="G2847" s="22"/>
      <c r="H2847" s="22"/>
      <c r="I2847" s="22"/>
      <c r="J2847" s="22"/>
      <c r="K2847" s="22"/>
      <c r="L2847" s="22"/>
      <c r="M2847" s="22"/>
      <c r="N2847" s="22"/>
      <c r="O2847" s="22"/>
      <c r="P2847" s="22"/>
    </row>
    <row r="2848" spans="1:16" x14ac:dyDescent="0.3">
      <c r="A2848" s="22" t="e">
        <f>VLOOKUP(B2848,web_archive!D:D,1,FALSE)</f>
        <v>#N/A</v>
      </c>
      <c r="B2848" s="22">
        <v>6174</v>
      </c>
      <c r="C2848" s="22" t="s">
        <v>15792</v>
      </c>
      <c r="D2848" s="22">
        <v>1</v>
      </c>
      <c r="E2848" s="22" t="s">
        <v>38038</v>
      </c>
      <c r="F2848" s="22"/>
      <c r="G2848" s="22"/>
      <c r="H2848" s="22"/>
      <c r="I2848" s="22"/>
      <c r="J2848" s="22"/>
      <c r="K2848" s="22"/>
      <c r="L2848" s="22"/>
      <c r="M2848" s="22"/>
      <c r="N2848" s="22"/>
      <c r="O2848" s="22"/>
      <c r="P2848" s="22"/>
    </row>
    <row r="2849" spans="1:16" x14ac:dyDescent="0.3">
      <c r="A2849" s="22" t="e">
        <f>VLOOKUP(B2849,web_archive!D:D,1,FALSE)</f>
        <v>#N/A</v>
      </c>
      <c r="B2849" s="22">
        <v>6175</v>
      </c>
      <c r="C2849" s="22" t="s">
        <v>15794</v>
      </c>
      <c r="D2849" s="22">
        <v>1</v>
      </c>
      <c r="E2849" s="22" t="s">
        <v>38039</v>
      </c>
      <c r="F2849" s="22"/>
      <c r="G2849" s="22"/>
      <c r="H2849" s="22"/>
      <c r="I2849" s="22"/>
      <c r="J2849" s="22"/>
      <c r="K2849" s="22"/>
      <c r="L2849" s="22"/>
      <c r="M2849" s="22"/>
      <c r="N2849" s="22"/>
      <c r="O2849" s="22"/>
      <c r="P2849" s="22"/>
    </row>
    <row r="2850" spans="1:16" x14ac:dyDescent="0.3">
      <c r="A2850" s="22" t="e">
        <f>VLOOKUP(B2850,web_archive!D:D,1,FALSE)</f>
        <v>#N/A</v>
      </c>
      <c r="B2850" s="22">
        <v>6176</v>
      </c>
      <c r="C2850" s="22" t="s">
        <v>15796</v>
      </c>
      <c r="D2850" s="22">
        <v>1</v>
      </c>
      <c r="E2850" s="22" t="s">
        <v>38040</v>
      </c>
      <c r="F2850" s="22"/>
      <c r="G2850" s="22"/>
      <c r="H2850" s="22"/>
      <c r="I2850" s="22"/>
      <c r="J2850" s="22"/>
      <c r="K2850" s="22"/>
      <c r="L2850" s="22"/>
      <c r="M2850" s="22"/>
      <c r="N2850" s="22"/>
      <c r="O2850" s="22"/>
      <c r="P2850" s="22"/>
    </row>
    <row r="2851" spans="1:16" x14ac:dyDescent="0.3">
      <c r="A2851" s="22" t="e">
        <f>VLOOKUP(B2851,web_archive!D:D,1,FALSE)</f>
        <v>#N/A</v>
      </c>
      <c r="B2851" s="22">
        <v>6177</v>
      </c>
      <c r="C2851" s="22" t="s">
        <v>15798</v>
      </c>
      <c r="D2851" s="22">
        <v>1</v>
      </c>
      <c r="E2851" s="22" t="s">
        <v>38041</v>
      </c>
      <c r="F2851" s="22"/>
      <c r="G2851" s="22"/>
      <c r="H2851" s="22"/>
      <c r="I2851" s="22"/>
      <c r="J2851" s="22"/>
      <c r="K2851" s="22"/>
      <c r="L2851" s="22"/>
      <c r="M2851" s="22"/>
      <c r="N2851" s="22"/>
      <c r="O2851" s="22"/>
      <c r="P2851" s="22"/>
    </row>
    <row r="2852" spans="1:16" x14ac:dyDescent="0.3">
      <c r="A2852" s="22" t="e">
        <f>VLOOKUP(B2852,web_archive!D:D,1,FALSE)</f>
        <v>#N/A</v>
      </c>
      <c r="B2852" s="22">
        <v>6178</v>
      </c>
      <c r="C2852" s="22" t="s">
        <v>15800</v>
      </c>
      <c r="D2852" s="22">
        <v>1</v>
      </c>
      <c r="E2852" s="22" t="s">
        <v>38042</v>
      </c>
      <c r="F2852" s="22"/>
      <c r="G2852" s="22"/>
      <c r="H2852" s="22"/>
      <c r="I2852" s="22"/>
      <c r="J2852" s="22"/>
      <c r="K2852" s="22"/>
      <c r="L2852" s="22"/>
      <c r="M2852" s="22"/>
      <c r="N2852" s="22"/>
      <c r="O2852" s="22"/>
      <c r="P2852" s="22"/>
    </row>
    <row r="2853" spans="1:16" x14ac:dyDescent="0.3">
      <c r="A2853" s="22" t="e">
        <f>VLOOKUP(B2853,web_archive!D:D,1,FALSE)</f>
        <v>#N/A</v>
      </c>
      <c r="B2853" s="22">
        <v>6179</v>
      </c>
      <c r="C2853" s="22" t="s">
        <v>15802</v>
      </c>
      <c r="D2853" s="22">
        <v>1</v>
      </c>
      <c r="E2853" s="22" t="s">
        <v>38043</v>
      </c>
      <c r="F2853" s="22"/>
      <c r="G2853" s="22"/>
      <c r="H2853" s="22"/>
      <c r="I2853" s="22"/>
      <c r="J2853" s="22"/>
      <c r="K2853" s="22"/>
      <c r="L2853" s="22"/>
      <c r="M2853" s="22"/>
      <c r="N2853" s="22"/>
      <c r="O2853" s="22"/>
      <c r="P2853" s="22"/>
    </row>
    <row r="2854" spans="1:16" x14ac:dyDescent="0.3">
      <c r="A2854" s="22" t="e">
        <f>VLOOKUP(B2854,web_archive!D:D,1,FALSE)</f>
        <v>#N/A</v>
      </c>
      <c r="B2854" s="22">
        <v>6180</v>
      </c>
      <c r="C2854" s="22" t="s">
        <v>15804</v>
      </c>
      <c r="D2854" s="22">
        <v>1</v>
      </c>
      <c r="E2854" s="22" t="s">
        <v>38044</v>
      </c>
      <c r="F2854" s="22"/>
      <c r="G2854" s="22"/>
      <c r="H2854" s="22"/>
      <c r="I2854" s="22"/>
      <c r="J2854" s="22"/>
      <c r="K2854" s="22"/>
      <c r="L2854" s="22"/>
      <c r="M2854" s="22"/>
      <c r="N2854" s="22"/>
      <c r="O2854" s="22"/>
      <c r="P2854" s="22"/>
    </row>
    <row r="2855" spans="1:16" x14ac:dyDescent="0.3">
      <c r="A2855" s="22" t="e">
        <f>VLOOKUP(B2855,web_archive!D:D,1,FALSE)</f>
        <v>#N/A</v>
      </c>
      <c r="B2855" s="22">
        <v>6181</v>
      </c>
      <c r="C2855" s="22" t="s">
        <v>15806</v>
      </c>
      <c r="D2855" s="22">
        <v>1</v>
      </c>
      <c r="E2855" s="22" t="s">
        <v>38045</v>
      </c>
      <c r="F2855" s="22"/>
      <c r="G2855" s="22"/>
      <c r="H2855" s="22"/>
      <c r="I2855" s="22"/>
      <c r="J2855" s="22"/>
      <c r="K2855" s="22"/>
      <c r="L2855" s="22"/>
      <c r="M2855" s="22"/>
      <c r="N2855" s="22"/>
      <c r="O2855" s="22"/>
      <c r="P2855" s="22"/>
    </row>
    <row r="2856" spans="1:16" x14ac:dyDescent="0.3">
      <c r="A2856" s="22" t="e">
        <f>VLOOKUP(B2856,web_archive!D:D,1,FALSE)</f>
        <v>#N/A</v>
      </c>
      <c r="B2856" s="22">
        <v>6182</v>
      </c>
      <c r="C2856" s="22" t="s">
        <v>15808</v>
      </c>
      <c r="D2856" s="22">
        <v>1</v>
      </c>
      <c r="E2856" s="22" t="s">
        <v>38046</v>
      </c>
      <c r="F2856" s="22"/>
      <c r="G2856" s="22"/>
      <c r="H2856" s="22"/>
      <c r="I2856" s="22"/>
      <c r="J2856" s="22"/>
      <c r="K2856" s="22"/>
      <c r="L2856" s="22"/>
      <c r="M2856" s="22"/>
      <c r="N2856" s="22"/>
      <c r="O2856" s="22"/>
      <c r="P2856" s="22"/>
    </row>
    <row r="2857" spans="1:16" x14ac:dyDescent="0.3">
      <c r="A2857" s="22" t="e">
        <f>VLOOKUP(B2857,web_archive!D:D,1,FALSE)</f>
        <v>#N/A</v>
      </c>
      <c r="B2857" s="22">
        <v>6183</v>
      </c>
      <c r="C2857" s="22" t="s">
        <v>15810</v>
      </c>
      <c r="D2857" s="22">
        <v>1</v>
      </c>
      <c r="E2857" s="22" t="s">
        <v>38047</v>
      </c>
      <c r="F2857" s="22"/>
      <c r="G2857" s="22"/>
      <c r="H2857" s="22"/>
      <c r="I2857" s="22"/>
      <c r="J2857" s="22"/>
      <c r="K2857" s="22"/>
      <c r="L2857" s="22"/>
      <c r="M2857" s="22"/>
      <c r="N2857" s="22"/>
      <c r="O2857" s="22"/>
      <c r="P2857" s="22"/>
    </row>
    <row r="2858" spans="1:16" x14ac:dyDescent="0.3">
      <c r="A2858" s="22" t="e">
        <f>VLOOKUP(B2858,web_archive!D:D,1,FALSE)</f>
        <v>#N/A</v>
      </c>
      <c r="B2858" s="22">
        <v>6184</v>
      </c>
      <c r="C2858" s="22" t="s">
        <v>15812</v>
      </c>
      <c r="D2858" s="22">
        <v>1</v>
      </c>
      <c r="E2858" s="22" t="s">
        <v>38048</v>
      </c>
      <c r="F2858" s="22"/>
      <c r="G2858" s="22"/>
      <c r="H2858" s="22"/>
      <c r="I2858" s="22"/>
      <c r="J2858" s="22"/>
      <c r="K2858" s="22"/>
      <c r="L2858" s="22"/>
      <c r="M2858" s="22"/>
      <c r="N2858" s="22"/>
      <c r="O2858" s="22"/>
      <c r="P2858" s="22"/>
    </row>
    <row r="2859" spans="1:16" x14ac:dyDescent="0.3">
      <c r="A2859" s="22" t="e">
        <f>VLOOKUP(B2859,web_archive!D:D,1,FALSE)</f>
        <v>#N/A</v>
      </c>
      <c r="B2859" s="22">
        <v>6185</v>
      </c>
      <c r="C2859" s="22" t="s">
        <v>15814</v>
      </c>
      <c r="D2859" s="22">
        <v>1</v>
      </c>
      <c r="E2859" s="22" t="s">
        <v>38049</v>
      </c>
      <c r="F2859" s="22"/>
      <c r="G2859" s="22"/>
      <c r="H2859" s="22"/>
      <c r="I2859" s="22"/>
      <c r="J2859" s="22"/>
      <c r="K2859" s="22"/>
      <c r="L2859" s="22"/>
      <c r="M2859" s="22"/>
      <c r="N2859" s="22"/>
      <c r="O2859" s="22"/>
      <c r="P2859" s="22"/>
    </row>
    <row r="2860" spans="1:16" x14ac:dyDescent="0.3">
      <c r="A2860" s="22" t="e">
        <f>VLOOKUP(B2860,web_archive!D:D,1,FALSE)</f>
        <v>#N/A</v>
      </c>
      <c r="B2860" s="22">
        <v>6186</v>
      </c>
      <c r="C2860" s="22" t="s">
        <v>15816</v>
      </c>
      <c r="D2860" s="22">
        <v>1</v>
      </c>
      <c r="E2860" s="22" t="s">
        <v>34567</v>
      </c>
      <c r="F2860" s="22"/>
      <c r="G2860" s="22"/>
      <c r="H2860" s="22"/>
      <c r="I2860" s="22"/>
      <c r="J2860" s="22"/>
      <c r="K2860" s="22"/>
      <c r="L2860" s="22"/>
      <c r="M2860" s="22"/>
      <c r="N2860" s="22"/>
      <c r="O2860" s="22"/>
      <c r="P2860" s="22"/>
    </row>
    <row r="2861" spans="1:16" x14ac:dyDescent="0.3">
      <c r="A2861" s="22" t="e">
        <f>VLOOKUP(B2861,web_archive!D:D,1,FALSE)</f>
        <v>#N/A</v>
      </c>
      <c r="B2861" s="22">
        <v>6187</v>
      </c>
      <c r="C2861" s="22" t="s">
        <v>15818</v>
      </c>
      <c r="D2861" s="22">
        <v>1</v>
      </c>
      <c r="E2861" s="22" t="s">
        <v>38050</v>
      </c>
      <c r="F2861" s="22"/>
      <c r="G2861" s="22"/>
      <c r="H2861" s="22"/>
      <c r="I2861" s="22"/>
      <c r="J2861" s="22"/>
      <c r="K2861" s="22"/>
      <c r="L2861" s="22"/>
      <c r="M2861" s="22"/>
      <c r="N2861" s="22"/>
      <c r="O2861" s="22"/>
      <c r="P2861" s="22"/>
    </row>
    <row r="2862" spans="1:16" x14ac:dyDescent="0.3">
      <c r="A2862" s="22" t="e">
        <f>VLOOKUP(B2862,web_archive!D:D,1,FALSE)</f>
        <v>#N/A</v>
      </c>
      <c r="B2862" s="22">
        <v>6188</v>
      </c>
      <c r="C2862" s="22" t="s">
        <v>38051</v>
      </c>
      <c r="D2862" s="22">
        <v>1</v>
      </c>
      <c r="E2862" s="22" t="s">
        <v>38052</v>
      </c>
      <c r="F2862" s="22"/>
      <c r="G2862" s="22"/>
      <c r="H2862" s="22"/>
      <c r="I2862" s="22"/>
      <c r="J2862" s="22"/>
      <c r="K2862" s="22"/>
      <c r="L2862" s="22"/>
      <c r="M2862" s="22"/>
      <c r="N2862" s="22"/>
      <c r="O2862" s="22"/>
      <c r="P2862" s="22"/>
    </row>
    <row r="2863" spans="1:16" x14ac:dyDescent="0.3">
      <c r="A2863" s="22" t="e">
        <f>VLOOKUP(B2863,web_archive!D:D,1,FALSE)</f>
        <v>#N/A</v>
      </c>
      <c r="B2863" s="22">
        <v>6189</v>
      </c>
      <c r="C2863" s="22" t="s">
        <v>38053</v>
      </c>
      <c r="D2863" s="22">
        <v>0</v>
      </c>
      <c r="E2863" s="22" t="s">
        <v>38054</v>
      </c>
      <c r="F2863" s="22"/>
      <c r="G2863" s="22"/>
      <c r="H2863" s="22"/>
      <c r="I2863" s="22"/>
      <c r="J2863" s="22"/>
      <c r="K2863" s="22"/>
      <c r="L2863" s="22"/>
      <c r="M2863" s="22"/>
      <c r="N2863" s="22"/>
      <c r="O2863" s="22"/>
      <c r="P2863" s="22"/>
    </row>
    <row r="2864" spans="1:16" x14ac:dyDescent="0.3">
      <c r="A2864" s="22" t="e">
        <f>VLOOKUP(B2864,web_archive!D:D,1,FALSE)</f>
        <v>#N/A</v>
      </c>
      <c r="B2864" s="22">
        <v>6190</v>
      </c>
      <c r="C2864" s="22" t="s">
        <v>38055</v>
      </c>
      <c r="D2864" s="22">
        <v>0</v>
      </c>
      <c r="E2864" s="22" t="s">
        <v>38056</v>
      </c>
      <c r="F2864" s="22"/>
      <c r="G2864" s="22"/>
      <c r="H2864" s="22"/>
      <c r="I2864" s="22"/>
      <c r="J2864" s="22"/>
      <c r="K2864" s="22"/>
      <c r="L2864" s="22"/>
      <c r="M2864" s="22"/>
      <c r="N2864" s="22"/>
      <c r="O2864" s="22"/>
      <c r="P2864" s="22"/>
    </row>
    <row r="2865" spans="1:16" x14ac:dyDescent="0.3">
      <c r="A2865" s="22" t="e">
        <f>VLOOKUP(B2865,web_archive!D:D,1,FALSE)</f>
        <v>#N/A</v>
      </c>
      <c r="B2865" s="22">
        <v>6191</v>
      </c>
      <c r="C2865" s="22" t="s">
        <v>38057</v>
      </c>
      <c r="D2865" s="22">
        <v>0</v>
      </c>
      <c r="E2865" s="22" t="s">
        <v>38058</v>
      </c>
      <c r="F2865" s="22"/>
      <c r="G2865" s="22"/>
      <c r="H2865" s="22"/>
      <c r="I2865" s="22"/>
      <c r="J2865" s="22"/>
      <c r="K2865" s="22"/>
      <c r="L2865" s="22"/>
      <c r="M2865" s="22"/>
      <c r="N2865" s="22"/>
      <c r="O2865" s="22"/>
      <c r="P2865" s="22"/>
    </row>
    <row r="2866" spans="1:16" x14ac:dyDescent="0.3">
      <c r="A2866" s="22" t="e">
        <f>VLOOKUP(B2866,web_archive!D:D,1,FALSE)</f>
        <v>#N/A</v>
      </c>
      <c r="B2866" s="22">
        <v>6192</v>
      </c>
      <c r="C2866" s="22" t="s">
        <v>38059</v>
      </c>
      <c r="D2866" s="22">
        <v>0</v>
      </c>
      <c r="E2866" s="22" t="s">
        <v>38060</v>
      </c>
      <c r="F2866" s="22"/>
      <c r="G2866" s="22"/>
      <c r="H2866" s="22"/>
      <c r="I2866" s="22"/>
      <c r="J2866" s="22"/>
      <c r="K2866" s="22"/>
      <c r="L2866" s="22"/>
      <c r="M2866" s="22"/>
      <c r="N2866" s="22"/>
      <c r="O2866" s="22"/>
      <c r="P2866" s="22"/>
    </row>
    <row r="2867" spans="1:16" x14ac:dyDescent="0.3">
      <c r="A2867" s="22" t="e">
        <f>VLOOKUP(B2867,web_archive!D:D,1,FALSE)</f>
        <v>#N/A</v>
      </c>
      <c r="B2867" s="22">
        <v>6193</v>
      </c>
      <c r="C2867" s="22" t="s">
        <v>38061</v>
      </c>
      <c r="D2867" s="22">
        <v>0</v>
      </c>
      <c r="E2867" s="22" t="s">
        <v>38062</v>
      </c>
      <c r="F2867" s="22"/>
      <c r="G2867" s="22"/>
      <c r="H2867" s="22"/>
      <c r="I2867" s="22"/>
      <c r="J2867" s="22"/>
      <c r="K2867" s="22"/>
      <c r="L2867" s="22"/>
      <c r="M2867" s="22"/>
      <c r="N2867" s="22"/>
      <c r="O2867" s="22"/>
      <c r="P2867" s="22"/>
    </row>
    <row r="2868" spans="1:16" x14ac:dyDescent="0.3">
      <c r="A2868" s="22" t="e">
        <f>VLOOKUP(B2868,web_archive!D:D,1,FALSE)</f>
        <v>#N/A</v>
      </c>
      <c r="B2868" s="22">
        <v>6194</v>
      </c>
      <c r="C2868" s="22" t="s">
        <v>38063</v>
      </c>
      <c r="D2868" s="22">
        <v>0</v>
      </c>
      <c r="E2868" s="22" t="s">
        <v>38064</v>
      </c>
      <c r="F2868" s="22"/>
      <c r="G2868" s="22"/>
      <c r="H2868" s="22"/>
      <c r="I2868" s="22"/>
      <c r="J2868" s="22"/>
      <c r="K2868" s="22"/>
      <c r="L2868" s="22"/>
      <c r="M2868" s="22"/>
      <c r="N2868" s="22"/>
      <c r="O2868" s="22"/>
      <c r="P2868" s="22"/>
    </row>
    <row r="2869" spans="1:16" x14ac:dyDescent="0.3">
      <c r="A2869" s="22" t="e">
        <f>VLOOKUP(B2869,web_archive!D:D,1,FALSE)</f>
        <v>#N/A</v>
      </c>
      <c r="B2869" s="22">
        <v>6195</v>
      </c>
      <c r="C2869" s="22" t="s">
        <v>38065</v>
      </c>
      <c r="D2869" s="22">
        <v>0</v>
      </c>
      <c r="E2869" s="22" t="s">
        <v>38066</v>
      </c>
      <c r="F2869" s="22"/>
      <c r="G2869" s="22"/>
      <c r="H2869" s="22"/>
      <c r="I2869" s="22"/>
      <c r="J2869" s="22"/>
      <c r="K2869" s="22"/>
      <c r="L2869" s="22"/>
      <c r="M2869" s="22"/>
      <c r="N2869" s="22"/>
      <c r="O2869" s="22"/>
      <c r="P2869" s="22"/>
    </row>
    <row r="2870" spans="1:16" x14ac:dyDescent="0.3">
      <c r="A2870" s="22" t="e">
        <f>VLOOKUP(B2870,web_archive!D:D,1,FALSE)</f>
        <v>#N/A</v>
      </c>
      <c r="B2870" s="22">
        <v>6196</v>
      </c>
      <c r="C2870" s="22" t="s">
        <v>38067</v>
      </c>
      <c r="D2870" s="22">
        <v>0</v>
      </c>
      <c r="E2870" s="22" t="s">
        <v>38068</v>
      </c>
      <c r="F2870" s="22"/>
      <c r="G2870" s="22"/>
      <c r="H2870" s="22"/>
      <c r="I2870" s="22"/>
      <c r="J2870" s="22"/>
      <c r="K2870" s="22"/>
      <c r="L2870" s="22"/>
      <c r="M2870" s="22"/>
      <c r="N2870" s="22"/>
      <c r="O2870" s="22"/>
      <c r="P2870" s="22"/>
    </row>
    <row r="2871" spans="1:16" x14ac:dyDescent="0.3">
      <c r="A2871" s="22" t="e">
        <f>VLOOKUP(B2871,web_archive!D:D,1,FALSE)</f>
        <v>#N/A</v>
      </c>
      <c r="B2871" s="22">
        <v>6197</v>
      </c>
      <c r="C2871" s="22" t="s">
        <v>38069</v>
      </c>
      <c r="D2871" s="22">
        <v>0</v>
      </c>
      <c r="E2871" s="22" t="s">
        <v>38070</v>
      </c>
      <c r="F2871" s="22"/>
      <c r="G2871" s="22"/>
      <c r="H2871" s="22"/>
      <c r="I2871" s="22"/>
      <c r="J2871" s="22"/>
      <c r="K2871" s="22"/>
      <c r="L2871" s="22"/>
      <c r="M2871" s="22"/>
      <c r="N2871" s="22"/>
      <c r="O2871" s="22"/>
      <c r="P2871" s="22"/>
    </row>
    <row r="2872" spans="1:16" x14ac:dyDescent="0.3">
      <c r="A2872" s="22" t="e">
        <f>VLOOKUP(B2872,web_archive!D:D,1,FALSE)</f>
        <v>#N/A</v>
      </c>
      <c r="B2872" s="22">
        <v>6198</v>
      </c>
      <c r="C2872" s="22" t="s">
        <v>38071</v>
      </c>
      <c r="D2872" s="22">
        <v>0</v>
      </c>
      <c r="E2872" s="22" t="s">
        <v>38072</v>
      </c>
      <c r="F2872" s="22"/>
      <c r="G2872" s="22"/>
      <c r="H2872" s="22"/>
      <c r="I2872" s="22"/>
      <c r="J2872" s="22"/>
      <c r="K2872" s="22"/>
      <c r="L2872" s="22"/>
      <c r="M2872" s="22"/>
      <c r="N2872" s="22"/>
      <c r="O2872" s="22"/>
      <c r="P2872" s="22"/>
    </row>
    <row r="2873" spans="1:16" x14ac:dyDescent="0.3">
      <c r="A2873" s="22" t="e">
        <f>VLOOKUP(B2873,web_archive!D:D,1,FALSE)</f>
        <v>#N/A</v>
      </c>
      <c r="B2873" s="22">
        <v>6199</v>
      </c>
      <c r="C2873" s="22" t="s">
        <v>38073</v>
      </c>
      <c r="D2873" s="22">
        <v>0</v>
      </c>
      <c r="E2873" s="22" t="s">
        <v>38074</v>
      </c>
      <c r="F2873" s="22"/>
      <c r="G2873" s="22"/>
      <c r="H2873" s="22"/>
      <c r="I2873" s="22"/>
      <c r="J2873" s="22"/>
      <c r="K2873" s="22"/>
      <c r="L2873" s="22"/>
      <c r="M2873" s="22"/>
      <c r="N2873" s="22"/>
      <c r="O2873" s="22"/>
      <c r="P2873" s="22"/>
    </row>
    <row r="2874" spans="1:16" x14ac:dyDescent="0.3">
      <c r="A2874" s="22" t="e">
        <f>VLOOKUP(B2874,web_archive!D:D,1,FALSE)</f>
        <v>#N/A</v>
      </c>
      <c r="B2874" s="22">
        <v>6200</v>
      </c>
      <c r="C2874" s="22" t="s">
        <v>38075</v>
      </c>
      <c r="D2874" s="22">
        <v>0</v>
      </c>
      <c r="E2874" s="22" t="s">
        <v>38076</v>
      </c>
      <c r="F2874" s="22"/>
      <c r="G2874" s="22"/>
      <c r="H2874" s="22"/>
      <c r="I2874" s="22"/>
      <c r="J2874" s="22"/>
      <c r="K2874" s="22"/>
      <c r="L2874" s="22"/>
      <c r="M2874" s="22"/>
      <c r="N2874" s="22"/>
      <c r="O2874" s="22"/>
      <c r="P2874" s="22"/>
    </row>
    <row r="2875" spans="1:16" x14ac:dyDescent="0.3">
      <c r="A2875" s="22" t="e">
        <f>VLOOKUP(B2875,web_archive!D:D,1,FALSE)</f>
        <v>#N/A</v>
      </c>
      <c r="B2875" s="22">
        <v>6201</v>
      </c>
      <c r="C2875" s="22" t="s">
        <v>38077</v>
      </c>
      <c r="D2875" s="22">
        <v>0</v>
      </c>
      <c r="E2875" s="22" t="s">
        <v>38078</v>
      </c>
      <c r="F2875" s="22"/>
      <c r="G2875" s="22"/>
      <c r="H2875" s="22"/>
      <c r="I2875" s="22"/>
      <c r="J2875" s="22"/>
      <c r="K2875" s="22"/>
      <c r="L2875" s="22"/>
      <c r="M2875" s="22"/>
      <c r="N2875" s="22"/>
      <c r="O2875" s="22"/>
      <c r="P2875" s="22"/>
    </row>
    <row r="2876" spans="1:16" x14ac:dyDescent="0.3">
      <c r="A2876" s="22" t="e">
        <f>VLOOKUP(B2876,web_archive!D:D,1,FALSE)</f>
        <v>#N/A</v>
      </c>
      <c r="B2876" s="22">
        <v>6202</v>
      </c>
      <c r="C2876" s="22" t="s">
        <v>38079</v>
      </c>
      <c r="D2876" s="22">
        <v>0</v>
      </c>
      <c r="E2876" s="22" t="s">
        <v>38080</v>
      </c>
      <c r="F2876" s="22"/>
      <c r="G2876" s="22"/>
      <c r="H2876" s="22"/>
      <c r="I2876" s="22"/>
      <c r="J2876" s="22"/>
      <c r="K2876" s="22"/>
      <c r="L2876" s="22"/>
      <c r="M2876" s="22"/>
      <c r="N2876" s="22"/>
      <c r="O2876" s="22"/>
      <c r="P2876" s="22"/>
    </row>
    <row r="2877" spans="1:16" x14ac:dyDescent="0.3">
      <c r="A2877" s="22" t="e">
        <f>VLOOKUP(B2877,web_archive!D:D,1,FALSE)</f>
        <v>#N/A</v>
      </c>
      <c r="B2877" s="22">
        <v>6203</v>
      </c>
      <c r="C2877" s="22" t="s">
        <v>38081</v>
      </c>
      <c r="D2877" s="22">
        <v>0</v>
      </c>
      <c r="E2877" s="22" t="s">
        <v>38082</v>
      </c>
      <c r="F2877" s="22"/>
      <c r="G2877" s="22"/>
      <c r="H2877" s="22"/>
      <c r="I2877" s="22"/>
      <c r="J2877" s="22"/>
      <c r="K2877" s="22"/>
      <c r="L2877" s="22"/>
      <c r="M2877" s="22"/>
      <c r="N2877" s="22"/>
      <c r="O2877" s="22"/>
      <c r="P2877" s="22"/>
    </row>
    <row r="2878" spans="1:16" x14ac:dyDescent="0.3">
      <c r="A2878" s="22" t="e">
        <f>VLOOKUP(B2878,web_archive!D:D,1,FALSE)</f>
        <v>#N/A</v>
      </c>
      <c r="B2878" s="22">
        <v>6204</v>
      </c>
      <c r="C2878" s="22" t="s">
        <v>38083</v>
      </c>
      <c r="D2878" s="22">
        <v>0</v>
      </c>
      <c r="E2878" s="22" t="s">
        <v>38084</v>
      </c>
      <c r="F2878" s="22"/>
      <c r="G2878" s="22"/>
      <c r="H2878" s="22"/>
      <c r="I2878" s="22"/>
      <c r="J2878" s="22"/>
      <c r="K2878" s="22"/>
      <c r="L2878" s="22"/>
      <c r="M2878" s="22"/>
      <c r="N2878" s="22"/>
      <c r="O2878" s="22"/>
      <c r="P2878" s="22"/>
    </row>
    <row r="2879" spans="1:16" x14ac:dyDescent="0.3">
      <c r="A2879" s="22" t="e">
        <f>VLOOKUP(B2879,web_archive!D:D,1,FALSE)</f>
        <v>#N/A</v>
      </c>
      <c r="B2879" s="22">
        <v>6205</v>
      </c>
      <c r="C2879" s="22" t="s">
        <v>38085</v>
      </c>
      <c r="D2879" s="22">
        <v>0</v>
      </c>
      <c r="E2879" s="22" t="s">
        <v>38086</v>
      </c>
      <c r="F2879" s="22"/>
      <c r="G2879" s="22"/>
      <c r="H2879" s="22"/>
      <c r="I2879" s="22"/>
      <c r="J2879" s="22"/>
      <c r="K2879" s="22"/>
      <c r="L2879" s="22"/>
      <c r="M2879" s="22"/>
      <c r="N2879" s="22"/>
      <c r="O2879" s="22"/>
      <c r="P2879" s="22"/>
    </row>
    <row r="2880" spans="1:16" x14ac:dyDescent="0.3">
      <c r="A2880" s="22" t="e">
        <f>VLOOKUP(B2880,web_archive!D:D,1,FALSE)</f>
        <v>#N/A</v>
      </c>
      <c r="B2880" s="22">
        <v>6206</v>
      </c>
      <c r="C2880" s="22" t="s">
        <v>15856</v>
      </c>
      <c r="D2880" s="22">
        <v>1</v>
      </c>
      <c r="E2880" s="22" t="s">
        <v>34675</v>
      </c>
      <c r="F2880" s="22"/>
      <c r="G2880" s="22"/>
      <c r="H2880" s="22"/>
      <c r="I2880" s="22"/>
      <c r="J2880" s="22"/>
      <c r="K2880" s="22"/>
      <c r="L2880" s="22"/>
      <c r="M2880" s="22"/>
      <c r="N2880" s="22"/>
      <c r="O2880" s="22"/>
      <c r="P2880" s="22"/>
    </row>
    <row r="2881" spans="1:16" x14ac:dyDescent="0.3">
      <c r="A2881" s="22" t="e">
        <f>VLOOKUP(B2881,web_archive!D:D,1,FALSE)</f>
        <v>#N/A</v>
      </c>
      <c r="B2881" s="22">
        <v>6207</v>
      </c>
      <c r="C2881" s="22" t="s">
        <v>38087</v>
      </c>
      <c r="D2881" s="22">
        <v>1</v>
      </c>
      <c r="E2881" s="22" t="s">
        <v>34675</v>
      </c>
      <c r="F2881" s="22"/>
      <c r="G2881" s="22"/>
      <c r="H2881" s="22"/>
      <c r="I2881" s="22"/>
      <c r="J2881" s="22"/>
      <c r="K2881" s="22"/>
      <c r="L2881" s="22"/>
      <c r="M2881" s="22"/>
      <c r="N2881" s="22"/>
      <c r="O2881" s="22"/>
      <c r="P2881" s="22"/>
    </row>
    <row r="2882" spans="1:16" x14ac:dyDescent="0.3">
      <c r="A2882" s="22" t="e">
        <f>VLOOKUP(B2882,web_archive!D:D,1,FALSE)</f>
        <v>#N/A</v>
      </c>
      <c r="B2882" s="22">
        <v>6208</v>
      </c>
      <c r="C2882" s="22" t="s">
        <v>38088</v>
      </c>
      <c r="D2882" s="22">
        <v>1</v>
      </c>
      <c r="E2882" s="22" t="s">
        <v>34675</v>
      </c>
      <c r="F2882" s="22"/>
      <c r="G2882" s="22"/>
      <c r="H2882" s="22"/>
      <c r="I2882" s="22"/>
      <c r="J2882" s="22"/>
      <c r="K2882" s="22"/>
      <c r="L2882" s="22"/>
      <c r="M2882" s="22"/>
      <c r="N2882" s="22"/>
      <c r="O2882" s="22"/>
      <c r="P2882" s="22"/>
    </row>
    <row r="2883" spans="1:16" x14ac:dyDescent="0.3">
      <c r="A2883" s="22" t="e">
        <f>VLOOKUP(B2883,web_archive!D:D,1,FALSE)</f>
        <v>#N/A</v>
      </c>
      <c r="B2883" s="22">
        <v>6209</v>
      </c>
      <c r="C2883" s="22" t="s">
        <v>38089</v>
      </c>
      <c r="D2883" s="22">
        <v>1</v>
      </c>
      <c r="E2883" s="22" t="s">
        <v>38090</v>
      </c>
      <c r="F2883" s="22"/>
      <c r="G2883" s="22"/>
      <c r="H2883" s="22"/>
      <c r="I2883" s="22"/>
      <c r="J2883" s="22"/>
      <c r="K2883" s="22"/>
      <c r="L2883" s="22"/>
      <c r="M2883" s="22"/>
      <c r="N2883" s="22"/>
      <c r="O2883" s="22"/>
      <c r="P2883" s="22"/>
    </row>
    <row r="2884" spans="1:16" x14ac:dyDescent="0.3">
      <c r="A2884" s="22" t="e">
        <f>VLOOKUP(B2884,web_archive!D:D,1,FALSE)</f>
        <v>#N/A</v>
      </c>
      <c r="B2884" s="22">
        <v>6210</v>
      </c>
      <c r="C2884" s="22" t="s">
        <v>38091</v>
      </c>
      <c r="D2884" s="22">
        <v>1</v>
      </c>
      <c r="E2884" s="22" t="s">
        <v>38092</v>
      </c>
      <c r="F2884" s="22"/>
      <c r="G2884" s="22"/>
      <c r="H2884" s="22"/>
      <c r="I2884" s="22"/>
      <c r="J2884" s="22"/>
      <c r="K2884" s="22"/>
      <c r="L2884" s="22"/>
      <c r="M2884" s="22"/>
      <c r="N2884" s="22"/>
      <c r="O2884" s="22"/>
      <c r="P2884" s="22"/>
    </row>
    <row r="2885" spans="1:16" x14ac:dyDescent="0.3">
      <c r="A2885" s="22" t="e">
        <f>VLOOKUP(B2885,web_archive!D:D,1,FALSE)</f>
        <v>#N/A</v>
      </c>
      <c r="B2885" s="22">
        <v>6211</v>
      </c>
      <c r="C2885" s="22" t="s">
        <v>38093</v>
      </c>
      <c r="D2885" s="22">
        <v>1</v>
      </c>
      <c r="E2885" s="22" t="s">
        <v>38094</v>
      </c>
      <c r="F2885" s="22"/>
      <c r="G2885" s="22"/>
      <c r="H2885" s="22"/>
      <c r="I2885" s="22"/>
      <c r="J2885" s="22"/>
      <c r="K2885" s="22"/>
      <c r="L2885" s="22"/>
      <c r="M2885" s="22"/>
      <c r="N2885" s="22"/>
      <c r="O2885" s="22"/>
      <c r="P2885" s="22"/>
    </row>
    <row r="2886" spans="1:16" x14ac:dyDescent="0.3">
      <c r="A2886" s="22" t="e">
        <f>VLOOKUP(B2886,web_archive!D:D,1,FALSE)</f>
        <v>#N/A</v>
      </c>
      <c r="B2886" s="22">
        <v>6212</v>
      </c>
      <c r="C2886" s="22" t="s">
        <v>38095</v>
      </c>
      <c r="D2886" s="22">
        <v>1</v>
      </c>
      <c r="E2886" s="22" t="s">
        <v>38096</v>
      </c>
      <c r="F2886" s="22"/>
      <c r="G2886" s="22"/>
      <c r="H2886" s="22"/>
      <c r="I2886" s="22"/>
      <c r="J2886" s="22"/>
      <c r="K2886" s="22"/>
      <c r="L2886" s="22"/>
      <c r="M2886" s="22"/>
      <c r="N2886" s="22"/>
      <c r="O2886" s="22"/>
      <c r="P2886" s="22"/>
    </row>
    <row r="2887" spans="1:16" x14ac:dyDescent="0.3">
      <c r="A2887" s="22" t="e">
        <f>VLOOKUP(B2887,web_archive!D:D,1,FALSE)</f>
        <v>#N/A</v>
      </c>
      <c r="B2887" s="22">
        <v>6213</v>
      </c>
      <c r="C2887" s="22" t="s">
        <v>15870</v>
      </c>
      <c r="D2887" s="22">
        <v>1</v>
      </c>
      <c r="E2887" s="22" t="s">
        <v>38097</v>
      </c>
      <c r="F2887" s="22"/>
      <c r="G2887" s="22"/>
      <c r="H2887" s="22"/>
      <c r="I2887" s="22"/>
      <c r="J2887" s="22"/>
      <c r="K2887" s="22"/>
      <c r="L2887" s="22"/>
      <c r="M2887" s="22"/>
      <c r="N2887" s="22"/>
      <c r="O2887" s="22"/>
      <c r="P2887" s="22"/>
    </row>
    <row r="2888" spans="1:16" x14ac:dyDescent="0.3">
      <c r="A2888" s="22" t="e">
        <f>VLOOKUP(B2888,web_archive!D:D,1,FALSE)</f>
        <v>#N/A</v>
      </c>
      <c r="B2888" s="22">
        <v>6214</v>
      </c>
      <c r="C2888" s="22" t="s">
        <v>38098</v>
      </c>
      <c r="D2888" s="22">
        <v>1</v>
      </c>
      <c r="E2888" s="22" t="s">
        <v>38099</v>
      </c>
      <c r="F2888" s="22"/>
      <c r="G2888" s="22"/>
      <c r="H2888" s="22"/>
      <c r="I2888" s="22"/>
      <c r="J2888" s="22"/>
      <c r="K2888" s="22"/>
      <c r="L2888" s="22"/>
      <c r="M2888" s="22"/>
      <c r="N2888" s="22"/>
      <c r="O2888" s="22"/>
      <c r="P2888" s="22"/>
    </row>
    <row r="2889" spans="1:16" x14ac:dyDescent="0.3">
      <c r="A2889" s="22" t="e">
        <f>VLOOKUP(B2889,web_archive!D:D,1,FALSE)</f>
        <v>#N/A</v>
      </c>
      <c r="B2889" s="22">
        <v>6215</v>
      </c>
      <c r="C2889" s="22" t="s">
        <v>38100</v>
      </c>
      <c r="D2889" s="22">
        <v>1</v>
      </c>
      <c r="E2889" s="22" t="s">
        <v>38101</v>
      </c>
      <c r="F2889" s="22"/>
      <c r="G2889" s="22"/>
      <c r="H2889" s="22"/>
      <c r="I2889" s="22"/>
      <c r="J2889" s="22"/>
      <c r="K2889" s="22"/>
      <c r="L2889" s="22"/>
      <c r="M2889" s="22"/>
      <c r="N2889" s="22"/>
      <c r="O2889" s="22"/>
      <c r="P2889" s="22"/>
    </row>
    <row r="2890" spans="1:16" x14ac:dyDescent="0.3">
      <c r="A2890" s="22" t="e">
        <f>VLOOKUP(B2890,web_archive!D:D,1,FALSE)</f>
        <v>#N/A</v>
      </c>
      <c r="B2890" s="22">
        <v>6216</v>
      </c>
      <c r="C2890" s="22" t="s">
        <v>15876</v>
      </c>
      <c r="D2890" s="22">
        <v>1</v>
      </c>
      <c r="E2890" s="22" t="s">
        <v>38102</v>
      </c>
      <c r="F2890" s="22"/>
      <c r="G2890" s="22"/>
      <c r="H2890" s="22"/>
      <c r="I2890" s="22"/>
      <c r="J2890" s="22"/>
      <c r="K2890" s="22"/>
      <c r="L2890" s="22"/>
      <c r="M2890" s="22"/>
      <c r="N2890" s="22"/>
      <c r="O2890" s="22"/>
      <c r="P2890" s="22"/>
    </row>
    <row r="2891" spans="1:16" x14ac:dyDescent="0.3">
      <c r="A2891" s="22" t="e">
        <f>VLOOKUP(B2891,web_archive!D:D,1,FALSE)</f>
        <v>#N/A</v>
      </c>
      <c r="B2891" s="22">
        <v>6217</v>
      </c>
      <c r="C2891" s="22" t="s">
        <v>38103</v>
      </c>
      <c r="D2891" s="22">
        <v>1</v>
      </c>
      <c r="E2891" s="22" t="s">
        <v>38104</v>
      </c>
      <c r="F2891" s="22"/>
      <c r="G2891" s="22"/>
      <c r="H2891" s="22"/>
      <c r="I2891" s="22"/>
      <c r="J2891" s="22"/>
      <c r="K2891" s="22"/>
      <c r="L2891" s="22"/>
      <c r="M2891" s="22"/>
      <c r="N2891" s="22"/>
      <c r="O2891" s="22"/>
      <c r="P2891" s="22"/>
    </row>
    <row r="2892" spans="1:16" x14ac:dyDescent="0.3">
      <c r="A2892" s="22" t="e">
        <f>VLOOKUP(B2892,web_archive!D:D,1,FALSE)</f>
        <v>#N/A</v>
      </c>
      <c r="B2892" s="22">
        <v>6218</v>
      </c>
      <c r="C2892" s="22" t="s">
        <v>15880</v>
      </c>
      <c r="D2892" s="22">
        <v>1</v>
      </c>
      <c r="E2892" s="22" t="s">
        <v>34567</v>
      </c>
      <c r="F2892" s="22"/>
      <c r="G2892" s="22"/>
      <c r="H2892" s="22"/>
      <c r="I2892" s="22"/>
      <c r="J2892" s="22"/>
      <c r="K2892" s="22"/>
      <c r="L2892" s="22"/>
      <c r="M2892" s="22"/>
      <c r="N2892" s="22"/>
      <c r="O2892" s="22"/>
      <c r="P2892" s="22"/>
    </row>
    <row r="2893" spans="1:16" x14ac:dyDescent="0.3">
      <c r="A2893" s="22" t="e">
        <f>VLOOKUP(B2893,web_archive!D:D,1,FALSE)</f>
        <v>#N/A</v>
      </c>
      <c r="B2893" s="22">
        <v>6219</v>
      </c>
      <c r="C2893" s="22" t="s">
        <v>38105</v>
      </c>
      <c r="D2893" s="22">
        <v>1</v>
      </c>
      <c r="E2893" s="22" t="s">
        <v>34567</v>
      </c>
      <c r="F2893" s="22"/>
      <c r="G2893" s="22"/>
      <c r="H2893" s="22"/>
      <c r="I2893" s="22"/>
      <c r="J2893" s="22"/>
      <c r="K2893" s="22"/>
      <c r="L2893" s="22"/>
      <c r="M2893" s="22"/>
      <c r="N2893" s="22"/>
      <c r="O2893" s="22"/>
      <c r="P2893" s="22"/>
    </row>
    <row r="2894" spans="1:16" x14ac:dyDescent="0.3">
      <c r="A2894" s="22" t="e">
        <f>VLOOKUP(B2894,web_archive!D:D,1,FALSE)</f>
        <v>#N/A</v>
      </c>
      <c r="B2894" s="22">
        <v>6220</v>
      </c>
      <c r="C2894" s="22" t="s">
        <v>38106</v>
      </c>
      <c r="D2894" s="22">
        <v>1</v>
      </c>
      <c r="E2894" s="22" t="s">
        <v>38107</v>
      </c>
      <c r="F2894" s="22"/>
      <c r="G2894" s="22"/>
      <c r="H2894" s="22"/>
      <c r="I2894" s="22"/>
      <c r="J2894" s="22"/>
      <c r="K2894" s="22"/>
      <c r="L2894" s="22"/>
      <c r="M2894" s="22"/>
      <c r="N2894" s="22"/>
      <c r="O2894" s="22"/>
      <c r="P2894" s="22"/>
    </row>
    <row r="2895" spans="1:16" x14ac:dyDescent="0.3">
      <c r="A2895" s="22" t="e">
        <f>VLOOKUP(B2895,web_archive!D:D,1,FALSE)</f>
        <v>#N/A</v>
      </c>
      <c r="B2895" s="22">
        <v>6221</v>
      </c>
      <c r="C2895" s="22" t="s">
        <v>38108</v>
      </c>
      <c r="D2895" s="22">
        <v>1</v>
      </c>
      <c r="E2895" s="22" t="s">
        <v>38109</v>
      </c>
      <c r="F2895" s="22"/>
      <c r="G2895" s="22"/>
      <c r="H2895" s="22"/>
      <c r="I2895" s="22"/>
      <c r="J2895" s="22"/>
      <c r="K2895" s="22"/>
      <c r="L2895" s="22"/>
      <c r="M2895" s="22"/>
      <c r="N2895" s="22"/>
      <c r="O2895" s="22"/>
      <c r="P2895" s="22"/>
    </row>
    <row r="2896" spans="1:16" x14ac:dyDescent="0.3">
      <c r="A2896" s="22" t="e">
        <f>VLOOKUP(B2896,web_archive!D:D,1,FALSE)</f>
        <v>#N/A</v>
      </c>
      <c r="B2896" s="22">
        <v>6222</v>
      </c>
      <c r="C2896" s="22" t="s">
        <v>38110</v>
      </c>
      <c r="D2896" s="22">
        <v>1</v>
      </c>
      <c r="E2896" s="22" t="s">
        <v>38111</v>
      </c>
      <c r="F2896" s="22"/>
      <c r="G2896" s="22"/>
      <c r="H2896" s="22"/>
      <c r="I2896" s="22"/>
      <c r="J2896" s="22"/>
      <c r="K2896" s="22"/>
      <c r="L2896" s="22"/>
      <c r="M2896" s="22"/>
      <c r="N2896" s="22"/>
      <c r="O2896" s="22"/>
      <c r="P2896" s="22"/>
    </row>
    <row r="2897" spans="1:16" x14ac:dyDescent="0.3">
      <c r="A2897" s="22" t="e">
        <f>VLOOKUP(B2897,web_archive!D:D,1,FALSE)</f>
        <v>#N/A</v>
      </c>
      <c r="B2897" s="22">
        <v>6223</v>
      </c>
      <c r="C2897" s="22" t="s">
        <v>38112</v>
      </c>
      <c r="D2897" s="22">
        <v>15</v>
      </c>
      <c r="E2897" s="22" t="s">
        <v>38113</v>
      </c>
      <c r="F2897" s="22"/>
      <c r="G2897" s="22"/>
      <c r="H2897" s="22"/>
      <c r="I2897" s="22"/>
      <c r="J2897" s="22"/>
      <c r="K2897" s="22"/>
      <c r="L2897" s="22"/>
      <c r="M2897" s="22"/>
      <c r="N2897" s="22"/>
      <c r="O2897" s="22"/>
      <c r="P2897" s="22"/>
    </row>
    <row r="2898" spans="1:16" x14ac:dyDescent="0.3">
      <c r="A2898" s="22">
        <f>VLOOKUP(B2898,web_archive!D:D,1,FALSE)</f>
        <v>6224</v>
      </c>
      <c r="B2898" s="22">
        <v>6224</v>
      </c>
      <c r="C2898" s="22" t="s">
        <v>1542</v>
      </c>
      <c r="D2898" s="22">
        <v>15</v>
      </c>
      <c r="E2898" s="22" t="s">
        <v>38114</v>
      </c>
      <c r="F2898" s="22" t="s">
        <v>33991</v>
      </c>
      <c r="G2898" s="22"/>
      <c r="H2898" s="22"/>
      <c r="I2898" s="22"/>
      <c r="J2898" s="22"/>
      <c r="K2898" s="22"/>
      <c r="L2898" s="22"/>
      <c r="M2898" s="22"/>
      <c r="N2898" s="22"/>
      <c r="O2898" s="22"/>
      <c r="P2898" s="22"/>
    </row>
    <row r="2899" spans="1:16" x14ac:dyDescent="0.3">
      <c r="A2899" s="22" t="e">
        <f>VLOOKUP(B2899,web_archive!D:D,1,FALSE)</f>
        <v>#N/A</v>
      </c>
      <c r="B2899" s="22">
        <v>6225</v>
      </c>
      <c r="C2899" s="22" t="s">
        <v>38115</v>
      </c>
      <c r="D2899" s="22">
        <v>1</v>
      </c>
      <c r="E2899" s="22" t="s">
        <v>38116</v>
      </c>
      <c r="F2899" s="22"/>
      <c r="G2899" s="22"/>
      <c r="H2899" s="22"/>
      <c r="I2899" s="22"/>
      <c r="J2899" s="22"/>
      <c r="K2899" s="22"/>
      <c r="L2899" s="22"/>
      <c r="M2899" s="22"/>
      <c r="N2899" s="22"/>
      <c r="O2899" s="22"/>
      <c r="P2899" s="22"/>
    </row>
    <row r="2900" spans="1:16" x14ac:dyDescent="0.3">
      <c r="A2900" s="22" t="e">
        <f>VLOOKUP(B2900,web_archive!D:D,1,FALSE)</f>
        <v>#N/A</v>
      </c>
      <c r="B2900" s="22">
        <v>6226</v>
      </c>
      <c r="C2900" s="22" t="s">
        <v>38117</v>
      </c>
      <c r="D2900" s="22">
        <v>1</v>
      </c>
      <c r="E2900" s="22" t="s">
        <v>38118</v>
      </c>
      <c r="F2900" s="22"/>
      <c r="G2900" s="22"/>
      <c r="H2900" s="22"/>
      <c r="I2900" s="22"/>
      <c r="J2900" s="22"/>
      <c r="K2900" s="22"/>
      <c r="L2900" s="22"/>
      <c r="M2900" s="22"/>
      <c r="N2900" s="22"/>
      <c r="O2900" s="22"/>
      <c r="P2900" s="22"/>
    </row>
    <row r="2901" spans="1:16" x14ac:dyDescent="0.3">
      <c r="A2901" s="22" t="e">
        <f>VLOOKUP(B2901,web_archive!D:D,1,FALSE)</f>
        <v>#N/A</v>
      </c>
      <c r="B2901" s="22">
        <v>6236</v>
      </c>
      <c r="C2901" s="22" t="s">
        <v>38119</v>
      </c>
      <c r="D2901" s="22">
        <v>15</v>
      </c>
      <c r="E2901" s="22" t="s">
        <v>34567</v>
      </c>
      <c r="F2901" s="22"/>
      <c r="G2901" s="22"/>
      <c r="H2901" s="22"/>
      <c r="I2901" s="22"/>
      <c r="J2901" s="22"/>
      <c r="K2901" s="22"/>
      <c r="L2901" s="22"/>
      <c r="M2901" s="22"/>
      <c r="N2901" s="22"/>
      <c r="O2901" s="22"/>
      <c r="P2901" s="22"/>
    </row>
    <row r="2902" spans="1:16" x14ac:dyDescent="0.3">
      <c r="A2902" s="22" t="e">
        <f>VLOOKUP(B2902,web_archive!D:D,1,FALSE)</f>
        <v>#N/A</v>
      </c>
      <c r="B2902" s="22">
        <v>6237</v>
      </c>
      <c r="C2902" s="22" t="s">
        <v>15912</v>
      </c>
      <c r="D2902" s="22">
        <v>15</v>
      </c>
      <c r="E2902" s="22" t="s">
        <v>38120</v>
      </c>
      <c r="F2902" s="22"/>
      <c r="G2902" s="22"/>
      <c r="H2902" s="22"/>
      <c r="I2902" s="22"/>
      <c r="J2902" s="22"/>
      <c r="K2902" s="22"/>
      <c r="L2902" s="22"/>
      <c r="M2902" s="22"/>
      <c r="N2902" s="22"/>
      <c r="O2902" s="22"/>
      <c r="P2902" s="22"/>
    </row>
    <row r="2903" spans="1:16" x14ac:dyDescent="0.3">
      <c r="A2903" s="22" t="e">
        <f>VLOOKUP(B2903,web_archive!D:D,1,FALSE)</f>
        <v>#N/A</v>
      </c>
      <c r="B2903" s="22">
        <v>6243</v>
      </c>
      <c r="C2903" s="22" t="s">
        <v>38121</v>
      </c>
      <c r="D2903" s="22">
        <v>1</v>
      </c>
      <c r="E2903" s="22" t="s">
        <v>38122</v>
      </c>
      <c r="F2903" s="22"/>
      <c r="G2903" s="22"/>
      <c r="H2903" s="22"/>
      <c r="I2903" s="22"/>
      <c r="J2903" s="22"/>
      <c r="K2903" s="22"/>
      <c r="L2903" s="22"/>
      <c r="M2903" s="22"/>
      <c r="N2903" s="22"/>
      <c r="O2903" s="22"/>
      <c r="P2903" s="22"/>
    </row>
    <row r="2904" spans="1:16" x14ac:dyDescent="0.3">
      <c r="A2904" s="22" t="e">
        <f>VLOOKUP(B2904,web_archive!D:D,1,FALSE)</f>
        <v>#N/A</v>
      </c>
      <c r="B2904" s="22">
        <v>6244</v>
      </c>
      <c r="C2904" s="22" t="s">
        <v>38123</v>
      </c>
      <c r="D2904" s="22">
        <v>0.1</v>
      </c>
      <c r="E2904" s="22" t="s">
        <v>38124</v>
      </c>
      <c r="F2904" s="22"/>
      <c r="G2904" s="22"/>
      <c r="H2904" s="22"/>
      <c r="I2904" s="22"/>
      <c r="J2904" s="22"/>
      <c r="K2904" s="22"/>
      <c r="L2904" s="22"/>
      <c r="M2904" s="22"/>
      <c r="N2904" s="22"/>
      <c r="O2904" s="22"/>
      <c r="P2904" s="22"/>
    </row>
    <row r="2905" spans="1:16" x14ac:dyDescent="0.3">
      <c r="A2905" s="22" t="e">
        <f>VLOOKUP(B2905,web_archive!D:D,1,FALSE)</f>
        <v>#N/A</v>
      </c>
      <c r="B2905" s="22">
        <v>6245</v>
      </c>
      <c r="C2905" s="22" t="s">
        <v>15929</v>
      </c>
      <c r="D2905" s="22">
        <v>0.1</v>
      </c>
      <c r="E2905" s="22" t="s">
        <v>38125</v>
      </c>
      <c r="F2905" s="22"/>
      <c r="G2905" s="22"/>
      <c r="H2905" s="22"/>
      <c r="I2905" s="22"/>
      <c r="J2905" s="22"/>
      <c r="K2905" s="22"/>
      <c r="L2905" s="22"/>
      <c r="M2905" s="22"/>
      <c r="N2905" s="22"/>
      <c r="O2905" s="22"/>
      <c r="P2905" s="22"/>
    </row>
    <row r="2906" spans="1:16" x14ac:dyDescent="0.3">
      <c r="A2906" s="22" t="e">
        <f>VLOOKUP(B2906,web_archive!D:D,1,FALSE)</f>
        <v>#N/A</v>
      </c>
      <c r="B2906" s="22">
        <v>6246</v>
      </c>
      <c r="C2906" s="22" t="s">
        <v>15931</v>
      </c>
      <c r="D2906" s="22">
        <v>0.1</v>
      </c>
      <c r="E2906" s="22" t="s">
        <v>38126</v>
      </c>
      <c r="F2906" s="22"/>
      <c r="G2906" s="22"/>
      <c r="H2906" s="22"/>
      <c r="I2906" s="22"/>
      <c r="J2906" s="22"/>
      <c r="K2906" s="22"/>
      <c r="L2906" s="22"/>
      <c r="M2906" s="22"/>
      <c r="N2906" s="22"/>
      <c r="O2906" s="22"/>
      <c r="P2906" s="22"/>
    </row>
    <row r="2907" spans="1:16" x14ac:dyDescent="0.3">
      <c r="A2907" s="22" t="e">
        <f>VLOOKUP(B2907,web_archive!D:D,1,FALSE)</f>
        <v>#N/A</v>
      </c>
      <c r="B2907" s="22">
        <v>6247</v>
      </c>
      <c r="C2907" s="22" t="s">
        <v>15933</v>
      </c>
      <c r="D2907" s="22">
        <v>0.1</v>
      </c>
      <c r="E2907" s="22" t="s">
        <v>38127</v>
      </c>
      <c r="F2907" s="22"/>
      <c r="G2907" s="22"/>
      <c r="H2907" s="22"/>
      <c r="I2907" s="22"/>
      <c r="J2907" s="22"/>
      <c r="K2907" s="22"/>
      <c r="L2907" s="22"/>
      <c r="M2907" s="22"/>
      <c r="N2907" s="22"/>
      <c r="O2907" s="22"/>
      <c r="P2907" s="22"/>
    </row>
    <row r="2908" spans="1:16" x14ac:dyDescent="0.3">
      <c r="A2908" s="22" t="e">
        <f>VLOOKUP(B2908,web_archive!D:D,1,FALSE)</f>
        <v>#N/A</v>
      </c>
      <c r="B2908" s="22">
        <v>6248</v>
      </c>
      <c r="C2908" s="22" t="s">
        <v>38128</v>
      </c>
      <c r="D2908" s="22">
        <v>1</v>
      </c>
      <c r="E2908" s="22" t="s">
        <v>38129</v>
      </c>
      <c r="F2908" s="22"/>
      <c r="G2908" s="22"/>
      <c r="H2908" s="22"/>
      <c r="I2908" s="22"/>
      <c r="J2908" s="22"/>
      <c r="K2908" s="22"/>
      <c r="L2908" s="22"/>
      <c r="M2908" s="22"/>
      <c r="N2908" s="22"/>
      <c r="O2908" s="22"/>
      <c r="P2908" s="22"/>
    </row>
    <row r="2909" spans="1:16" x14ac:dyDescent="0.3">
      <c r="A2909" s="22" t="e">
        <f>VLOOKUP(B2909,web_archive!D:D,1,FALSE)</f>
        <v>#N/A</v>
      </c>
      <c r="B2909" s="22">
        <v>6249</v>
      </c>
      <c r="C2909" s="22" t="s">
        <v>15937</v>
      </c>
      <c r="D2909" s="22">
        <v>1</v>
      </c>
      <c r="E2909" s="22" t="s">
        <v>38130</v>
      </c>
      <c r="F2909" s="22"/>
      <c r="G2909" s="22"/>
      <c r="H2909" s="22"/>
      <c r="I2909" s="22"/>
      <c r="J2909" s="22"/>
      <c r="K2909" s="22"/>
      <c r="L2909" s="22"/>
      <c r="M2909" s="22"/>
      <c r="N2909" s="22"/>
      <c r="O2909" s="22"/>
      <c r="P2909" s="22"/>
    </row>
    <row r="2910" spans="1:16" x14ac:dyDescent="0.3">
      <c r="A2910" s="22" t="e">
        <f>VLOOKUP(B2910,web_archive!D:D,1,FALSE)</f>
        <v>#N/A</v>
      </c>
      <c r="B2910" s="22">
        <v>6250</v>
      </c>
      <c r="C2910" s="22" t="s">
        <v>38131</v>
      </c>
      <c r="D2910" s="22">
        <v>1</v>
      </c>
      <c r="E2910" s="22" t="s">
        <v>38132</v>
      </c>
      <c r="F2910" s="22"/>
      <c r="G2910" s="22"/>
      <c r="H2910" s="22"/>
      <c r="I2910" s="22"/>
      <c r="J2910" s="22"/>
      <c r="K2910" s="22"/>
      <c r="L2910" s="22"/>
      <c r="M2910" s="22"/>
      <c r="N2910" s="22"/>
      <c r="O2910" s="22"/>
      <c r="P2910" s="22"/>
    </row>
    <row r="2911" spans="1:16" x14ac:dyDescent="0.3">
      <c r="A2911" s="22" t="e">
        <f>VLOOKUP(B2911,web_archive!D:D,1,FALSE)</f>
        <v>#N/A</v>
      </c>
      <c r="B2911" s="22">
        <v>6251</v>
      </c>
      <c r="C2911" s="22" t="s">
        <v>38133</v>
      </c>
      <c r="D2911" s="22">
        <v>1</v>
      </c>
      <c r="E2911" s="22" t="s">
        <v>38134</v>
      </c>
      <c r="F2911" s="22"/>
      <c r="G2911" s="22"/>
      <c r="H2911" s="22"/>
      <c r="I2911" s="22"/>
      <c r="J2911" s="22"/>
      <c r="K2911" s="22"/>
      <c r="L2911" s="22"/>
      <c r="M2911" s="22"/>
      <c r="N2911" s="22"/>
      <c r="O2911" s="22"/>
      <c r="P2911" s="22"/>
    </row>
    <row r="2912" spans="1:16" x14ac:dyDescent="0.3">
      <c r="A2912" s="22" t="e">
        <f>VLOOKUP(B2912,web_archive!D:D,1,FALSE)</f>
        <v>#N/A</v>
      </c>
      <c r="B2912" s="22">
        <v>6252</v>
      </c>
      <c r="C2912" s="22" t="s">
        <v>38135</v>
      </c>
      <c r="D2912" s="22">
        <v>1</v>
      </c>
      <c r="E2912" s="22" t="s">
        <v>38136</v>
      </c>
      <c r="F2912" s="22"/>
      <c r="G2912" s="22"/>
      <c r="H2912" s="22"/>
      <c r="I2912" s="22"/>
      <c r="J2912" s="22"/>
      <c r="K2912" s="22"/>
      <c r="L2912" s="22"/>
      <c r="M2912" s="22"/>
      <c r="N2912" s="22"/>
      <c r="O2912" s="22"/>
      <c r="P2912" s="22"/>
    </row>
    <row r="2913" spans="1:16" x14ac:dyDescent="0.3">
      <c r="A2913" s="22" t="e">
        <f>VLOOKUP(B2913,web_archive!D:D,1,FALSE)</f>
        <v>#N/A</v>
      </c>
      <c r="B2913" s="22">
        <v>6253</v>
      </c>
      <c r="C2913" s="22" t="s">
        <v>15945</v>
      </c>
      <c r="D2913" s="22">
        <v>1</v>
      </c>
      <c r="E2913" s="22" t="s">
        <v>38137</v>
      </c>
      <c r="F2913" s="22"/>
      <c r="G2913" s="22"/>
      <c r="H2913" s="22"/>
      <c r="I2913" s="22"/>
      <c r="J2913" s="22"/>
      <c r="K2913" s="22"/>
      <c r="L2913" s="22"/>
      <c r="M2913" s="22"/>
      <c r="N2913" s="22"/>
      <c r="O2913" s="22"/>
      <c r="P2913" s="22"/>
    </row>
    <row r="2914" spans="1:16" x14ac:dyDescent="0.3">
      <c r="A2914" s="22" t="e">
        <f>VLOOKUP(B2914,web_archive!D:D,1,FALSE)</f>
        <v>#N/A</v>
      </c>
      <c r="B2914" s="22">
        <v>6254</v>
      </c>
      <c r="C2914" s="22" t="s">
        <v>38138</v>
      </c>
      <c r="D2914" s="22">
        <v>1</v>
      </c>
      <c r="E2914" s="22" t="s">
        <v>38139</v>
      </c>
      <c r="F2914" s="22"/>
      <c r="G2914" s="22"/>
      <c r="H2914" s="22"/>
      <c r="I2914" s="22"/>
      <c r="J2914" s="22"/>
      <c r="K2914" s="22"/>
      <c r="L2914" s="22"/>
      <c r="M2914" s="22"/>
      <c r="N2914" s="22"/>
      <c r="O2914" s="22"/>
      <c r="P2914" s="22"/>
    </row>
    <row r="2915" spans="1:16" x14ac:dyDescent="0.3">
      <c r="A2915" s="22" t="e">
        <f>VLOOKUP(B2915,web_archive!D:D,1,FALSE)</f>
        <v>#N/A</v>
      </c>
      <c r="B2915" s="22">
        <v>6255</v>
      </c>
      <c r="C2915" s="22" t="s">
        <v>38140</v>
      </c>
      <c r="D2915" s="22">
        <v>1</v>
      </c>
      <c r="E2915" s="22" t="s">
        <v>38141</v>
      </c>
      <c r="F2915" s="22"/>
      <c r="G2915" s="22"/>
      <c r="H2915" s="22"/>
      <c r="I2915" s="22"/>
      <c r="J2915" s="22"/>
      <c r="K2915" s="22"/>
      <c r="L2915" s="22"/>
      <c r="M2915" s="22"/>
      <c r="N2915" s="22"/>
      <c r="O2915" s="22"/>
      <c r="P2915" s="22"/>
    </row>
    <row r="2916" spans="1:16" x14ac:dyDescent="0.3">
      <c r="A2916" s="22" t="e">
        <f>VLOOKUP(B2916,web_archive!D:D,1,FALSE)</f>
        <v>#N/A</v>
      </c>
      <c r="B2916" s="22">
        <v>6257</v>
      </c>
      <c r="C2916" s="22" t="s">
        <v>15953</v>
      </c>
      <c r="D2916" s="22">
        <v>1</v>
      </c>
      <c r="E2916" s="22" t="s">
        <v>38142</v>
      </c>
      <c r="F2916" s="22"/>
      <c r="G2916" s="22"/>
      <c r="H2916" s="22"/>
      <c r="I2916" s="22"/>
      <c r="J2916" s="22"/>
      <c r="K2916" s="22"/>
      <c r="L2916" s="22"/>
      <c r="M2916" s="22"/>
      <c r="N2916" s="22"/>
      <c r="O2916" s="22"/>
      <c r="P2916" s="22"/>
    </row>
    <row r="2917" spans="1:16" x14ac:dyDescent="0.3">
      <c r="A2917" s="22" t="e">
        <f>VLOOKUP(B2917,web_archive!D:D,1,FALSE)</f>
        <v>#N/A</v>
      </c>
      <c r="B2917" s="22">
        <v>6258</v>
      </c>
      <c r="C2917" s="22" t="s">
        <v>15955</v>
      </c>
      <c r="D2917" s="22">
        <v>1</v>
      </c>
      <c r="E2917" s="22" t="s">
        <v>38143</v>
      </c>
      <c r="F2917" s="22"/>
      <c r="G2917" s="22"/>
      <c r="H2917" s="22"/>
      <c r="I2917" s="22"/>
      <c r="J2917" s="22"/>
      <c r="K2917" s="22"/>
      <c r="L2917" s="22"/>
      <c r="M2917" s="22"/>
      <c r="N2917" s="22"/>
      <c r="O2917" s="22"/>
      <c r="P2917" s="22"/>
    </row>
    <row r="2918" spans="1:16" x14ac:dyDescent="0.3">
      <c r="A2918" s="22" t="e">
        <f>VLOOKUP(B2918,web_archive!D:D,1,FALSE)</f>
        <v>#N/A</v>
      </c>
      <c r="B2918" s="22">
        <v>6259</v>
      </c>
      <c r="C2918" s="22" t="s">
        <v>38144</v>
      </c>
      <c r="D2918" s="22">
        <v>1</v>
      </c>
      <c r="E2918" s="22" t="s">
        <v>38145</v>
      </c>
      <c r="F2918" s="22"/>
      <c r="G2918" s="22"/>
      <c r="H2918" s="22"/>
      <c r="I2918" s="22"/>
      <c r="J2918" s="22"/>
      <c r="K2918" s="22"/>
      <c r="L2918" s="22"/>
      <c r="M2918" s="22"/>
      <c r="N2918" s="22"/>
      <c r="O2918" s="22"/>
      <c r="P2918" s="22"/>
    </row>
    <row r="2919" spans="1:16" x14ac:dyDescent="0.3">
      <c r="A2919" s="22" t="e">
        <f>VLOOKUP(B2919,web_archive!D:D,1,FALSE)</f>
        <v>#N/A</v>
      </c>
      <c r="B2919" s="22">
        <v>6261</v>
      </c>
      <c r="C2919" s="22" t="s">
        <v>15961</v>
      </c>
      <c r="D2919" s="22">
        <v>1</v>
      </c>
      <c r="E2919" s="22" t="s">
        <v>38146</v>
      </c>
      <c r="F2919" s="22"/>
      <c r="G2919" s="22"/>
      <c r="H2919" s="22"/>
      <c r="I2919" s="22"/>
      <c r="J2919" s="22"/>
      <c r="K2919" s="22"/>
      <c r="L2919" s="22"/>
      <c r="M2919" s="22"/>
      <c r="N2919" s="22"/>
      <c r="O2919" s="22"/>
      <c r="P2919" s="22"/>
    </row>
    <row r="2920" spans="1:16" x14ac:dyDescent="0.3">
      <c r="A2920" s="22" t="e">
        <f>VLOOKUP(B2920,web_archive!D:D,1,FALSE)</f>
        <v>#N/A</v>
      </c>
      <c r="B2920" s="22">
        <v>6262</v>
      </c>
      <c r="C2920" s="22" t="s">
        <v>38147</v>
      </c>
      <c r="D2920" s="22">
        <v>1</v>
      </c>
      <c r="E2920" s="22" t="s">
        <v>38148</v>
      </c>
      <c r="F2920" s="22"/>
      <c r="G2920" s="22"/>
      <c r="H2920" s="22"/>
      <c r="I2920" s="22"/>
      <c r="J2920" s="22"/>
      <c r="K2920" s="22"/>
      <c r="L2920" s="22"/>
      <c r="M2920" s="22"/>
      <c r="N2920" s="22"/>
      <c r="O2920" s="22"/>
      <c r="P2920" s="22"/>
    </row>
    <row r="2921" spans="1:16" x14ac:dyDescent="0.3">
      <c r="A2921" s="22" t="e">
        <f>VLOOKUP(B2921,web_archive!D:D,1,FALSE)</f>
        <v>#N/A</v>
      </c>
      <c r="B2921" s="22">
        <v>6263</v>
      </c>
      <c r="C2921" s="22" t="s">
        <v>18667</v>
      </c>
      <c r="D2921" s="22">
        <v>1</v>
      </c>
      <c r="E2921" s="22" t="s">
        <v>38149</v>
      </c>
      <c r="F2921" s="22"/>
      <c r="G2921" s="22"/>
      <c r="H2921" s="22"/>
      <c r="I2921" s="22"/>
      <c r="J2921" s="22"/>
      <c r="K2921" s="22"/>
      <c r="L2921" s="22"/>
      <c r="M2921" s="22"/>
      <c r="N2921" s="22"/>
      <c r="O2921" s="22"/>
      <c r="P2921" s="22"/>
    </row>
    <row r="2922" spans="1:16" x14ac:dyDescent="0.3">
      <c r="A2922" s="22" t="e">
        <f>VLOOKUP(B2922,web_archive!D:D,1,FALSE)</f>
        <v>#N/A</v>
      </c>
      <c r="B2922" s="22">
        <v>6264</v>
      </c>
      <c r="C2922" s="22" t="s">
        <v>15966</v>
      </c>
      <c r="D2922" s="22">
        <v>1</v>
      </c>
      <c r="E2922" s="22" t="s">
        <v>38150</v>
      </c>
      <c r="F2922" s="22"/>
      <c r="G2922" s="22"/>
      <c r="H2922" s="22"/>
      <c r="I2922" s="22"/>
      <c r="J2922" s="22"/>
      <c r="K2922" s="22"/>
      <c r="L2922" s="22"/>
      <c r="M2922" s="22"/>
      <c r="N2922" s="22"/>
      <c r="O2922" s="22"/>
      <c r="P2922" s="22"/>
    </row>
    <row r="2923" spans="1:16" x14ac:dyDescent="0.3">
      <c r="A2923" s="22" t="e">
        <f>VLOOKUP(B2923,web_archive!D:D,1,FALSE)</f>
        <v>#N/A</v>
      </c>
      <c r="B2923" s="22">
        <v>6266</v>
      </c>
      <c r="C2923" s="22" t="s">
        <v>38151</v>
      </c>
      <c r="D2923" s="22">
        <v>1</v>
      </c>
      <c r="E2923" s="22" t="s">
        <v>34567</v>
      </c>
      <c r="F2923" s="22"/>
      <c r="G2923" s="22"/>
      <c r="H2923" s="22"/>
      <c r="I2923" s="22"/>
      <c r="J2923" s="22"/>
      <c r="K2923" s="22"/>
      <c r="L2923" s="22"/>
      <c r="M2923" s="22"/>
      <c r="N2923" s="22"/>
      <c r="O2923" s="22"/>
      <c r="P2923" s="22"/>
    </row>
    <row r="2924" spans="1:16" x14ac:dyDescent="0.3">
      <c r="A2924" s="22" t="e">
        <f>VLOOKUP(B2924,web_archive!D:D,1,FALSE)</f>
        <v>#N/A</v>
      </c>
      <c r="B2924" s="22">
        <v>6267</v>
      </c>
      <c r="C2924" s="22" t="s">
        <v>38152</v>
      </c>
      <c r="D2924" s="22">
        <v>1</v>
      </c>
      <c r="E2924" s="22" t="s">
        <v>34567</v>
      </c>
      <c r="F2924" s="22"/>
      <c r="G2924" s="22"/>
      <c r="H2924" s="22"/>
      <c r="I2924" s="22"/>
      <c r="J2924" s="22"/>
      <c r="K2924" s="22"/>
      <c r="L2924" s="22"/>
      <c r="M2924" s="22"/>
      <c r="N2924" s="22"/>
      <c r="O2924" s="22"/>
      <c r="P2924" s="22"/>
    </row>
    <row r="2925" spans="1:16" x14ac:dyDescent="0.3">
      <c r="A2925" s="22" t="e">
        <f>VLOOKUP(B2925,web_archive!D:D,1,FALSE)</f>
        <v>#N/A</v>
      </c>
      <c r="B2925" s="22">
        <v>6269</v>
      </c>
      <c r="C2925" s="22" t="s">
        <v>38153</v>
      </c>
      <c r="D2925" s="22">
        <v>1</v>
      </c>
      <c r="E2925" s="22" t="s">
        <v>34567</v>
      </c>
      <c r="F2925" s="22"/>
      <c r="G2925" s="22"/>
      <c r="H2925" s="22"/>
      <c r="I2925" s="22"/>
      <c r="J2925" s="22"/>
      <c r="K2925" s="22"/>
      <c r="L2925" s="22"/>
      <c r="M2925" s="22"/>
      <c r="N2925" s="22"/>
      <c r="O2925" s="22"/>
      <c r="P2925" s="22"/>
    </row>
    <row r="2926" spans="1:16" x14ac:dyDescent="0.3">
      <c r="A2926" s="22" t="e">
        <f>VLOOKUP(B2926,web_archive!D:D,1,FALSE)</f>
        <v>#N/A</v>
      </c>
      <c r="B2926" s="22">
        <v>6270</v>
      </c>
      <c r="C2926" s="22" t="s">
        <v>38154</v>
      </c>
      <c r="D2926" s="22">
        <v>1</v>
      </c>
      <c r="E2926" s="22" t="s">
        <v>34567</v>
      </c>
      <c r="F2926" s="22"/>
      <c r="G2926" s="22"/>
      <c r="H2926" s="22"/>
      <c r="I2926" s="22"/>
      <c r="J2926" s="22"/>
      <c r="K2926" s="22"/>
      <c r="L2926" s="22"/>
      <c r="M2926" s="22"/>
      <c r="N2926" s="22"/>
      <c r="O2926" s="22"/>
      <c r="P2926" s="22"/>
    </row>
    <row r="2927" spans="1:16" x14ac:dyDescent="0.3">
      <c r="A2927" s="22" t="e">
        <f>VLOOKUP(B2927,web_archive!D:D,1,FALSE)</f>
        <v>#N/A</v>
      </c>
      <c r="B2927" s="22">
        <v>6271</v>
      </c>
      <c r="C2927" s="22" t="s">
        <v>15979</v>
      </c>
      <c r="D2927" s="22">
        <v>1</v>
      </c>
      <c r="E2927" s="22" t="s">
        <v>34567</v>
      </c>
      <c r="F2927" s="22"/>
      <c r="G2927" s="22"/>
      <c r="H2927" s="22"/>
      <c r="I2927" s="22"/>
      <c r="J2927" s="22"/>
      <c r="K2927" s="22"/>
      <c r="L2927" s="22"/>
      <c r="M2927" s="22"/>
      <c r="N2927" s="22"/>
      <c r="O2927" s="22"/>
      <c r="P2927" s="22"/>
    </row>
    <row r="2928" spans="1:16" x14ac:dyDescent="0.3">
      <c r="A2928" s="22" t="e">
        <f>VLOOKUP(B2928,web_archive!D:D,1,FALSE)</f>
        <v>#N/A</v>
      </c>
      <c r="B2928" s="22">
        <v>6272</v>
      </c>
      <c r="C2928" s="22" t="s">
        <v>38155</v>
      </c>
      <c r="D2928" s="22">
        <v>1</v>
      </c>
      <c r="E2928" s="22" t="s">
        <v>34567</v>
      </c>
      <c r="F2928" s="22"/>
      <c r="G2928" s="22"/>
      <c r="H2928" s="22"/>
      <c r="I2928" s="22"/>
      <c r="J2928" s="22"/>
      <c r="K2928" s="22"/>
      <c r="L2928" s="22"/>
      <c r="M2928" s="22"/>
      <c r="N2928" s="22"/>
      <c r="O2928" s="22"/>
      <c r="P2928" s="22"/>
    </row>
    <row r="2929" spans="1:16" x14ac:dyDescent="0.3">
      <c r="A2929" s="22" t="e">
        <f>VLOOKUP(B2929,web_archive!D:D,1,FALSE)</f>
        <v>#N/A</v>
      </c>
      <c r="B2929" s="22">
        <v>6273</v>
      </c>
      <c r="C2929" s="22" t="s">
        <v>38155</v>
      </c>
      <c r="D2929" s="22">
        <v>1</v>
      </c>
      <c r="E2929" s="22" t="s">
        <v>34567</v>
      </c>
      <c r="F2929" s="22"/>
      <c r="G2929" s="22"/>
      <c r="H2929" s="22"/>
      <c r="I2929" s="22"/>
      <c r="J2929" s="22"/>
      <c r="K2929" s="22"/>
      <c r="L2929" s="22"/>
      <c r="M2929" s="22"/>
      <c r="N2929" s="22"/>
      <c r="O2929" s="22"/>
      <c r="P2929" s="22"/>
    </row>
    <row r="2930" spans="1:16" x14ac:dyDescent="0.3">
      <c r="A2930" s="22" t="e">
        <f>VLOOKUP(B2930,web_archive!D:D,1,FALSE)</f>
        <v>#N/A</v>
      </c>
      <c r="B2930" s="22">
        <v>6274</v>
      </c>
      <c r="C2930" s="22" t="s">
        <v>38156</v>
      </c>
      <c r="D2930" s="22">
        <v>1</v>
      </c>
      <c r="E2930" s="22" t="s">
        <v>34567</v>
      </c>
      <c r="F2930" s="22"/>
      <c r="G2930" s="22"/>
      <c r="H2930" s="22"/>
      <c r="I2930" s="22"/>
      <c r="J2930" s="22"/>
      <c r="K2930" s="22"/>
      <c r="L2930" s="22"/>
      <c r="M2930" s="22"/>
      <c r="N2930" s="22"/>
      <c r="O2930" s="22"/>
      <c r="P2930" s="22"/>
    </row>
    <row r="2931" spans="1:16" x14ac:dyDescent="0.3">
      <c r="A2931" s="22" t="e">
        <f>VLOOKUP(B2931,web_archive!D:D,1,FALSE)</f>
        <v>#N/A</v>
      </c>
      <c r="B2931" s="22">
        <v>6275</v>
      </c>
      <c r="C2931" s="22" t="s">
        <v>38157</v>
      </c>
      <c r="D2931" s="22">
        <v>1</v>
      </c>
      <c r="E2931" s="22" t="s">
        <v>34567</v>
      </c>
      <c r="F2931" s="22"/>
      <c r="G2931" s="22"/>
      <c r="H2931" s="22"/>
      <c r="I2931" s="22"/>
      <c r="J2931" s="22"/>
      <c r="K2931" s="22"/>
      <c r="L2931" s="22"/>
      <c r="M2931" s="22"/>
      <c r="N2931" s="22"/>
      <c r="O2931" s="22"/>
      <c r="P2931" s="22"/>
    </row>
    <row r="2932" spans="1:16" x14ac:dyDescent="0.3">
      <c r="A2932" s="22" t="e">
        <f>VLOOKUP(B2932,web_archive!D:D,1,FALSE)</f>
        <v>#N/A</v>
      </c>
      <c r="B2932" s="22">
        <v>6276</v>
      </c>
      <c r="C2932" s="22" t="s">
        <v>38158</v>
      </c>
      <c r="D2932" s="22">
        <v>1</v>
      </c>
      <c r="E2932" s="22" t="s">
        <v>34567</v>
      </c>
      <c r="F2932" s="22"/>
      <c r="G2932" s="22"/>
      <c r="H2932" s="22"/>
      <c r="I2932" s="22"/>
      <c r="J2932" s="22"/>
      <c r="K2932" s="22"/>
      <c r="L2932" s="22"/>
      <c r="M2932" s="22"/>
      <c r="N2932" s="22"/>
      <c r="O2932" s="22"/>
      <c r="P2932" s="22"/>
    </row>
    <row r="2933" spans="1:16" x14ac:dyDescent="0.3">
      <c r="A2933" s="22" t="e">
        <f>VLOOKUP(B2933,web_archive!D:D,1,FALSE)</f>
        <v>#N/A</v>
      </c>
      <c r="B2933" s="22">
        <v>6277</v>
      </c>
      <c r="C2933" s="22" t="s">
        <v>38159</v>
      </c>
      <c r="D2933" s="22">
        <v>1</v>
      </c>
      <c r="E2933" s="22" t="s">
        <v>34567</v>
      </c>
      <c r="F2933" s="22"/>
      <c r="G2933" s="22"/>
      <c r="H2933" s="22"/>
      <c r="I2933" s="22"/>
      <c r="J2933" s="22"/>
      <c r="K2933" s="22"/>
      <c r="L2933" s="22"/>
      <c r="M2933" s="22"/>
      <c r="N2933" s="22"/>
      <c r="O2933" s="22"/>
      <c r="P2933" s="22"/>
    </row>
    <row r="2934" spans="1:16" x14ac:dyDescent="0.3">
      <c r="A2934" s="22" t="e">
        <f>VLOOKUP(B2934,web_archive!D:D,1,FALSE)</f>
        <v>#N/A</v>
      </c>
      <c r="B2934" s="22">
        <v>6278</v>
      </c>
      <c r="C2934" s="22" t="s">
        <v>38160</v>
      </c>
      <c r="D2934" s="22">
        <v>1</v>
      </c>
      <c r="E2934" s="22" t="s">
        <v>34567</v>
      </c>
      <c r="F2934" s="22"/>
      <c r="G2934" s="22"/>
      <c r="H2934" s="22"/>
      <c r="I2934" s="22"/>
      <c r="J2934" s="22"/>
      <c r="K2934" s="22"/>
      <c r="L2934" s="22"/>
      <c r="M2934" s="22"/>
      <c r="N2934" s="22"/>
      <c r="O2934" s="22"/>
      <c r="P2934" s="22"/>
    </row>
    <row r="2935" spans="1:16" x14ac:dyDescent="0.3">
      <c r="A2935" s="22" t="e">
        <f>VLOOKUP(B2935,web_archive!D:D,1,FALSE)</f>
        <v>#N/A</v>
      </c>
      <c r="B2935" s="22">
        <v>6279</v>
      </c>
      <c r="C2935" s="22" t="s">
        <v>15995</v>
      </c>
      <c r="D2935" s="22">
        <v>1</v>
      </c>
      <c r="E2935" s="22" t="s">
        <v>38161</v>
      </c>
      <c r="F2935" s="22"/>
      <c r="G2935" s="22"/>
      <c r="H2935" s="22"/>
      <c r="I2935" s="22"/>
      <c r="J2935" s="22"/>
      <c r="K2935" s="22"/>
      <c r="L2935" s="22"/>
      <c r="M2935" s="22"/>
      <c r="N2935" s="22"/>
      <c r="O2935" s="22"/>
      <c r="P2935" s="22"/>
    </row>
    <row r="2936" spans="1:16" x14ac:dyDescent="0.3">
      <c r="A2936" s="22" t="e">
        <f>VLOOKUP(B2936,web_archive!D:D,1,FALSE)</f>
        <v>#N/A</v>
      </c>
      <c r="B2936" s="22">
        <v>6281</v>
      </c>
      <c r="C2936" s="22" t="s">
        <v>38162</v>
      </c>
      <c r="D2936" s="22">
        <v>1</v>
      </c>
      <c r="E2936" s="22" t="s">
        <v>38163</v>
      </c>
      <c r="F2936" s="22"/>
      <c r="G2936" s="22"/>
      <c r="H2936" s="22"/>
      <c r="I2936" s="22"/>
      <c r="J2936" s="22"/>
      <c r="K2936" s="22"/>
      <c r="L2936" s="22"/>
      <c r="M2936" s="22"/>
      <c r="N2936" s="22"/>
      <c r="O2936" s="22"/>
      <c r="P2936" s="22"/>
    </row>
    <row r="2937" spans="1:16" x14ac:dyDescent="0.3">
      <c r="A2937" s="22" t="e">
        <f>VLOOKUP(B2937,web_archive!D:D,1,FALSE)</f>
        <v>#N/A</v>
      </c>
      <c r="B2937" s="22">
        <v>6282</v>
      </c>
      <c r="C2937" s="22" t="s">
        <v>16001</v>
      </c>
      <c r="D2937" s="22">
        <v>1</v>
      </c>
      <c r="E2937" s="22" t="s">
        <v>38164</v>
      </c>
      <c r="F2937" s="22"/>
      <c r="G2937" s="22"/>
      <c r="H2937" s="22"/>
      <c r="I2937" s="22"/>
      <c r="J2937" s="22"/>
      <c r="K2937" s="22"/>
      <c r="L2937" s="22"/>
      <c r="M2937" s="22"/>
      <c r="N2937" s="22"/>
      <c r="O2937" s="22"/>
      <c r="P2937" s="22"/>
    </row>
    <row r="2938" spans="1:16" x14ac:dyDescent="0.3">
      <c r="A2938" s="22" t="e">
        <f>VLOOKUP(B2938,web_archive!D:D,1,FALSE)</f>
        <v>#N/A</v>
      </c>
      <c r="B2938" s="22">
        <v>6283</v>
      </c>
      <c r="C2938" s="22" t="s">
        <v>16003</v>
      </c>
      <c r="D2938" s="22">
        <v>1</v>
      </c>
      <c r="E2938" s="22" t="s">
        <v>38165</v>
      </c>
      <c r="F2938" s="22"/>
      <c r="G2938" s="22"/>
      <c r="H2938" s="22"/>
      <c r="I2938" s="22"/>
      <c r="J2938" s="22"/>
      <c r="K2938" s="22"/>
      <c r="L2938" s="22"/>
      <c r="M2938" s="22"/>
      <c r="N2938" s="22"/>
      <c r="O2938" s="22"/>
      <c r="P2938" s="22"/>
    </row>
    <row r="2939" spans="1:16" x14ac:dyDescent="0.3">
      <c r="A2939" s="22" t="e">
        <f>VLOOKUP(B2939,web_archive!D:D,1,FALSE)</f>
        <v>#N/A</v>
      </c>
      <c r="B2939" s="22">
        <v>6285</v>
      </c>
      <c r="C2939" s="22" t="s">
        <v>38166</v>
      </c>
      <c r="D2939" s="22">
        <v>1</v>
      </c>
      <c r="E2939" s="22" t="s">
        <v>38167</v>
      </c>
      <c r="F2939" s="22"/>
      <c r="G2939" s="22"/>
      <c r="H2939" s="22"/>
      <c r="I2939" s="22"/>
      <c r="J2939" s="22"/>
      <c r="K2939" s="22"/>
      <c r="L2939" s="22"/>
      <c r="M2939" s="22"/>
      <c r="N2939" s="22"/>
      <c r="O2939" s="22"/>
      <c r="P2939" s="22"/>
    </row>
    <row r="2940" spans="1:16" x14ac:dyDescent="0.3">
      <c r="A2940" s="22" t="e">
        <f>VLOOKUP(B2940,web_archive!D:D,1,FALSE)</f>
        <v>#N/A</v>
      </c>
      <c r="B2940" s="22">
        <v>6286</v>
      </c>
      <c r="C2940" s="22" t="s">
        <v>6528</v>
      </c>
      <c r="D2940" s="22">
        <v>1</v>
      </c>
      <c r="E2940" s="22"/>
      <c r="F2940" s="22"/>
      <c r="G2940" s="22"/>
      <c r="H2940" s="22"/>
      <c r="I2940" s="22"/>
      <c r="J2940" s="22"/>
      <c r="K2940" s="22"/>
      <c r="L2940" s="22"/>
      <c r="M2940" s="22"/>
      <c r="N2940" s="22"/>
      <c r="O2940" s="22"/>
      <c r="P2940" s="22"/>
    </row>
    <row r="2941" spans="1:16" x14ac:dyDescent="0.3">
      <c r="A2941" s="22" t="e">
        <f>VLOOKUP(B2941,web_archive!D:D,1,FALSE)</f>
        <v>#N/A</v>
      </c>
      <c r="B2941" s="22">
        <v>6287</v>
      </c>
      <c r="C2941" s="22" t="s">
        <v>37905</v>
      </c>
      <c r="D2941" s="22">
        <v>1</v>
      </c>
      <c r="E2941" s="22"/>
      <c r="F2941" s="22"/>
      <c r="G2941" s="22"/>
      <c r="H2941" s="22"/>
      <c r="I2941" s="22"/>
      <c r="J2941" s="22"/>
      <c r="K2941" s="22"/>
      <c r="L2941" s="22"/>
      <c r="M2941" s="22"/>
      <c r="N2941" s="22"/>
      <c r="O2941" s="22"/>
      <c r="P2941" s="22"/>
    </row>
    <row r="2942" spans="1:16" x14ac:dyDescent="0.3">
      <c r="A2942" s="22" t="e">
        <f>VLOOKUP(B2942,web_archive!D:D,1,FALSE)</f>
        <v>#N/A</v>
      </c>
      <c r="B2942" s="22">
        <v>6288</v>
      </c>
      <c r="C2942" s="22" t="s">
        <v>15704</v>
      </c>
      <c r="D2942" s="22">
        <v>1</v>
      </c>
      <c r="E2942" s="22"/>
      <c r="F2942" s="22"/>
      <c r="G2942" s="22"/>
      <c r="H2942" s="22"/>
      <c r="I2942" s="22"/>
      <c r="J2942" s="22"/>
      <c r="K2942" s="22"/>
      <c r="L2942" s="22"/>
      <c r="M2942" s="22"/>
      <c r="N2942" s="22"/>
      <c r="O2942" s="22"/>
      <c r="P2942" s="22"/>
    </row>
    <row r="2943" spans="1:16" x14ac:dyDescent="0.3">
      <c r="A2943" s="22" t="e">
        <f>VLOOKUP(B2943,web_archive!D:D,1,FALSE)</f>
        <v>#N/A</v>
      </c>
      <c r="B2943" s="22">
        <v>6289</v>
      </c>
      <c r="C2943" s="22" t="s">
        <v>38168</v>
      </c>
      <c r="D2943" s="22">
        <v>1</v>
      </c>
      <c r="E2943" s="22"/>
      <c r="F2943" s="22"/>
      <c r="G2943" s="22"/>
      <c r="H2943" s="22"/>
      <c r="I2943" s="22"/>
      <c r="J2943" s="22"/>
      <c r="K2943" s="22"/>
      <c r="L2943" s="22"/>
      <c r="M2943" s="22"/>
      <c r="N2943" s="22"/>
      <c r="O2943" s="22"/>
      <c r="P2943" s="22"/>
    </row>
    <row r="2944" spans="1:16" x14ac:dyDescent="0.3">
      <c r="A2944" s="22" t="e">
        <f>VLOOKUP(B2944,web_archive!D:D,1,FALSE)</f>
        <v>#N/A</v>
      </c>
      <c r="B2944" s="22">
        <v>6290</v>
      </c>
      <c r="C2944" s="22" t="s">
        <v>17802</v>
      </c>
      <c r="D2944" s="22">
        <v>1</v>
      </c>
      <c r="E2944" s="22"/>
      <c r="F2944" s="22"/>
      <c r="G2944" s="22"/>
      <c r="H2944" s="22"/>
      <c r="I2944" s="22"/>
      <c r="J2944" s="22"/>
      <c r="K2944" s="22"/>
      <c r="L2944" s="22"/>
      <c r="M2944" s="22"/>
      <c r="N2944" s="22"/>
      <c r="O2944" s="22"/>
      <c r="P2944" s="22"/>
    </row>
    <row r="2945" spans="1:16" x14ac:dyDescent="0.3">
      <c r="A2945" s="22" t="e">
        <f>VLOOKUP(B2945,web_archive!D:D,1,FALSE)</f>
        <v>#N/A</v>
      </c>
      <c r="B2945" s="22">
        <v>6291</v>
      </c>
      <c r="C2945" s="22" t="s">
        <v>17798</v>
      </c>
      <c r="D2945" s="22">
        <v>1</v>
      </c>
      <c r="E2945" s="22"/>
      <c r="F2945" s="22"/>
      <c r="G2945" s="22"/>
      <c r="H2945" s="22"/>
      <c r="I2945" s="22"/>
      <c r="J2945" s="22"/>
      <c r="K2945" s="22"/>
      <c r="L2945" s="22"/>
      <c r="M2945" s="22"/>
      <c r="N2945" s="22"/>
      <c r="O2945" s="22"/>
      <c r="P2945" s="22"/>
    </row>
    <row r="2946" spans="1:16" x14ac:dyDescent="0.3">
      <c r="A2946" s="22" t="e">
        <f>VLOOKUP(B2946,web_archive!D:D,1,FALSE)</f>
        <v>#N/A</v>
      </c>
      <c r="B2946" s="22">
        <v>6292</v>
      </c>
      <c r="C2946" s="22" t="s">
        <v>3652</v>
      </c>
      <c r="D2946" s="22">
        <v>1</v>
      </c>
      <c r="E2946" s="22"/>
      <c r="F2946" s="22"/>
      <c r="G2946" s="22"/>
      <c r="H2946" s="22"/>
      <c r="I2946" s="22"/>
      <c r="J2946" s="22"/>
      <c r="K2946" s="22"/>
      <c r="L2946" s="22"/>
      <c r="M2946" s="22"/>
      <c r="N2946" s="22"/>
      <c r="O2946" s="22"/>
      <c r="P2946" s="22"/>
    </row>
    <row r="2947" spans="1:16" x14ac:dyDescent="0.3">
      <c r="A2947" s="22" t="e">
        <f>VLOOKUP(B2947,web_archive!D:D,1,FALSE)</f>
        <v>#N/A</v>
      </c>
      <c r="B2947" s="22">
        <v>6293</v>
      </c>
      <c r="C2947" s="22" t="s">
        <v>17800</v>
      </c>
      <c r="D2947" s="22">
        <v>1</v>
      </c>
      <c r="E2947" s="22"/>
      <c r="F2947" s="22"/>
      <c r="G2947" s="22"/>
      <c r="H2947" s="22"/>
      <c r="I2947" s="22"/>
      <c r="J2947" s="22"/>
      <c r="K2947" s="22"/>
      <c r="L2947" s="22"/>
      <c r="M2947" s="22"/>
      <c r="N2947" s="22"/>
      <c r="O2947" s="22"/>
      <c r="P2947" s="22"/>
    </row>
    <row r="2948" spans="1:16" x14ac:dyDescent="0.3">
      <c r="A2948" s="22" t="e">
        <f>VLOOKUP(B2948,web_archive!D:D,1,FALSE)</f>
        <v>#N/A</v>
      </c>
      <c r="B2948" s="22">
        <v>6294</v>
      </c>
      <c r="C2948" s="22" t="s">
        <v>38169</v>
      </c>
      <c r="D2948" s="22">
        <v>1</v>
      </c>
      <c r="E2948" s="22"/>
      <c r="F2948" s="22"/>
      <c r="G2948" s="22"/>
      <c r="H2948" s="22"/>
      <c r="I2948" s="22"/>
      <c r="J2948" s="22"/>
      <c r="K2948" s="22"/>
      <c r="L2948" s="22"/>
      <c r="M2948" s="22"/>
      <c r="N2948" s="22"/>
      <c r="O2948" s="22"/>
      <c r="P2948" s="22"/>
    </row>
    <row r="2949" spans="1:16" x14ac:dyDescent="0.3">
      <c r="A2949" s="22" t="e">
        <f>VLOOKUP(B2949,web_archive!D:D,1,FALSE)</f>
        <v>#N/A</v>
      </c>
      <c r="B2949" s="22">
        <v>6295</v>
      </c>
      <c r="C2949" s="22" t="s">
        <v>37907</v>
      </c>
      <c r="D2949" s="22">
        <v>1</v>
      </c>
      <c r="E2949" s="22"/>
      <c r="F2949" s="22"/>
      <c r="G2949" s="22"/>
      <c r="H2949" s="22"/>
      <c r="I2949" s="22"/>
      <c r="J2949" s="22"/>
      <c r="K2949" s="22"/>
      <c r="L2949" s="22"/>
      <c r="M2949" s="22"/>
      <c r="N2949" s="22"/>
      <c r="O2949" s="22"/>
      <c r="P2949" s="22"/>
    </row>
    <row r="2950" spans="1:16" x14ac:dyDescent="0.3">
      <c r="A2950" s="22" t="e">
        <f>VLOOKUP(B2950,web_archive!D:D,1,FALSE)</f>
        <v>#N/A</v>
      </c>
      <c r="B2950" s="22">
        <v>6296</v>
      </c>
      <c r="C2950" s="22" t="s">
        <v>38170</v>
      </c>
      <c r="D2950" s="22">
        <v>1</v>
      </c>
      <c r="E2950" s="22" t="s">
        <v>34567</v>
      </c>
      <c r="F2950" s="22"/>
      <c r="G2950" s="22"/>
      <c r="H2950" s="22"/>
      <c r="I2950" s="22"/>
      <c r="J2950" s="22"/>
      <c r="K2950" s="22"/>
      <c r="L2950" s="22"/>
      <c r="M2950" s="22"/>
      <c r="N2950" s="22"/>
      <c r="O2950" s="22"/>
      <c r="P2950" s="22"/>
    </row>
    <row r="2951" spans="1:16" x14ac:dyDescent="0.3">
      <c r="A2951" s="22" t="e">
        <f>VLOOKUP(B2951,web_archive!D:D,1,FALSE)</f>
        <v>#N/A</v>
      </c>
      <c r="B2951" s="22">
        <v>6297</v>
      </c>
      <c r="C2951" s="22" t="s">
        <v>16030</v>
      </c>
      <c r="D2951" s="22">
        <v>1</v>
      </c>
      <c r="E2951" s="22" t="s">
        <v>34567</v>
      </c>
      <c r="F2951" s="22"/>
      <c r="G2951" s="22"/>
      <c r="H2951" s="22"/>
      <c r="I2951" s="22"/>
      <c r="J2951" s="22"/>
      <c r="K2951" s="22"/>
      <c r="L2951" s="22"/>
      <c r="M2951" s="22"/>
      <c r="N2951" s="22"/>
      <c r="O2951" s="22"/>
      <c r="P2951" s="22"/>
    </row>
    <row r="2952" spans="1:16" x14ac:dyDescent="0.3">
      <c r="A2952" s="22" t="e">
        <f>VLOOKUP(B2952,web_archive!D:D,1,FALSE)</f>
        <v>#N/A</v>
      </c>
      <c r="B2952" s="22">
        <v>6298</v>
      </c>
      <c r="C2952" s="22" t="s">
        <v>38171</v>
      </c>
      <c r="D2952" s="22">
        <v>1</v>
      </c>
      <c r="E2952" s="22" t="s">
        <v>38172</v>
      </c>
      <c r="F2952" s="22"/>
      <c r="G2952" s="22"/>
      <c r="H2952" s="22"/>
      <c r="I2952" s="22"/>
      <c r="J2952" s="22"/>
      <c r="K2952" s="22"/>
      <c r="L2952" s="22"/>
      <c r="M2952" s="22"/>
      <c r="N2952" s="22"/>
      <c r="O2952" s="22"/>
      <c r="P2952" s="22"/>
    </row>
    <row r="2953" spans="1:16" x14ac:dyDescent="0.3">
      <c r="A2953" s="22" t="e">
        <f>VLOOKUP(B2953,web_archive!D:D,1,FALSE)</f>
        <v>#N/A</v>
      </c>
      <c r="B2953" s="22">
        <v>6299</v>
      </c>
      <c r="C2953" s="22" t="s">
        <v>38173</v>
      </c>
      <c r="D2953" s="22">
        <v>1</v>
      </c>
      <c r="E2953" s="22" t="s">
        <v>38174</v>
      </c>
      <c r="F2953" s="22"/>
      <c r="G2953" s="22"/>
      <c r="H2953" s="22"/>
      <c r="I2953" s="22"/>
      <c r="J2953" s="22"/>
      <c r="K2953" s="22"/>
      <c r="L2953" s="22"/>
      <c r="M2953" s="22"/>
      <c r="N2953" s="22"/>
      <c r="O2953" s="22"/>
      <c r="P2953" s="22"/>
    </row>
    <row r="2954" spans="1:16" x14ac:dyDescent="0.3">
      <c r="A2954" s="22" t="e">
        <f>VLOOKUP(B2954,web_archive!D:D,1,FALSE)</f>
        <v>#N/A</v>
      </c>
      <c r="B2954" s="22">
        <v>6305</v>
      </c>
      <c r="C2954" s="22" t="s">
        <v>38175</v>
      </c>
      <c r="D2954" s="22">
        <v>1</v>
      </c>
      <c r="E2954" s="22" t="s">
        <v>34567</v>
      </c>
      <c r="F2954" s="22"/>
      <c r="G2954" s="22"/>
      <c r="H2954" s="22"/>
      <c r="I2954" s="22"/>
      <c r="J2954" s="22"/>
      <c r="K2954" s="22"/>
      <c r="L2954" s="22"/>
      <c r="M2954" s="22"/>
      <c r="N2954" s="22"/>
      <c r="O2954" s="22"/>
      <c r="P2954" s="22"/>
    </row>
    <row r="2955" spans="1:16" x14ac:dyDescent="0.3">
      <c r="A2955" s="22" t="e">
        <f>VLOOKUP(B2955,web_archive!D:D,1,FALSE)</f>
        <v>#N/A</v>
      </c>
      <c r="B2955" s="22">
        <v>6306</v>
      </c>
      <c r="C2955" s="22" t="s">
        <v>16047</v>
      </c>
      <c r="D2955" s="22">
        <v>1</v>
      </c>
      <c r="E2955" s="22" t="s">
        <v>34567</v>
      </c>
      <c r="F2955" s="22"/>
      <c r="G2955" s="22"/>
      <c r="H2955" s="22"/>
      <c r="I2955" s="22"/>
      <c r="J2955" s="22"/>
      <c r="K2955" s="22"/>
      <c r="L2955" s="22"/>
      <c r="M2955" s="22"/>
      <c r="N2955" s="22"/>
      <c r="O2955" s="22"/>
      <c r="P2955" s="22"/>
    </row>
    <row r="2956" spans="1:16" x14ac:dyDescent="0.3">
      <c r="A2956" s="22" t="e">
        <f>VLOOKUP(B2956,web_archive!D:D,1,FALSE)</f>
        <v>#N/A</v>
      </c>
      <c r="B2956" s="22">
        <v>6307</v>
      </c>
      <c r="C2956" s="22" t="s">
        <v>16049</v>
      </c>
      <c r="D2956" s="22">
        <v>1</v>
      </c>
      <c r="E2956" s="22" t="s">
        <v>34567</v>
      </c>
      <c r="F2956" s="22"/>
      <c r="G2956" s="22"/>
      <c r="H2956" s="22"/>
      <c r="I2956" s="22"/>
      <c r="J2956" s="22"/>
      <c r="K2956" s="22"/>
      <c r="L2956" s="22"/>
      <c r="M2956" s="22"/>
      <c r="N2956" s="22"/>
      <c r="O2956" s="22"/>
      <c r="P2956" s="22"/>
    </row>
    <row r="2957" spans="1:16" x14ac:dyDescent="0.3">
      <c r="A2957" s="22" t="e">
        <f>VLOOKUP(B2957,web_archive!D:D,1,FALSE)</f>
        <v>#N/A</v>
      </c>
      <c r="B2957" s="22">
        <v>6308</v>
      </c>
      <c r="C2957" s="22" t="s">
        <v>16051</v>
      </c>
      <c r="D2957" s="22">
        <v>1</v>
      </c>
      <c r="E2957" s="22" t="s">
        <v>34567</v>
      </c>
      <c r="F2957" s="22"/>
      <c r="G2957" s="22"/>
      <c r="H2957" s="22"/>
      <c r="I2957" s="22"/>
      <c r="J2957" s="22"/>
      <c r="K2957" s="22"/>
      <c r="L2957" s="22"/>
      <c r="M2957" s="22"/>
      <c r="N2957" s="22"/>
      <c r="O2957" s="22"/>
      <c r="P2957" s="22"/>
    </row>
    <row r="2958" spans="1:16" x14ac:dyDescent="0.3">
      <c r="A2958" s="22" t="e">
        <f>VLOOKUP(B2958,web_archive!D:D,1,FALSE)</f>
        <v>#N/A</v>
      </c>
      <c r="B2958" s="22">
        <v>6319</v>
      </c>
      <c r="C2958" s="22" t="s">
        <v>38176</v>
      </c>
      <c r="D2958" s="22">
        <v>1</v>
      </c>
      <c r="E2958" s="22" t="s">
        <v>34567</v>
      </c>
      <c r="F2958" s="22"/>
      <c r="G2958" s="22"/>
      <c r="H2958" s="22"/>
      <c r="I2958" s="22"/>
      <c r="J2958" s="22"/>
      <c r="K2958" s="22"/>
      <c r="L2958" s="22"/>
      <c r="M2958" s="22"/>
      <c r="N2958" s="22"/>
      <c r="O2958" s="22"/>
      <c r="P2958" s="22"/>
    </row>
    <row r="2959" spans="1:16" x14ac:dyDescent="0.3">
      <c r="A2959" s="22" t="e">
        <f>VLOOKUP(B2959,web_archive!D:D,1,FALSE)</f>
        <v>#N/A</v>
      </c>
      <c r="B2959" s="22">
        <v>6321</v>
      </c>
      <c r="C2959" s="22" t="s">
        <v>38177</v>
      </c>
      <c r="D2959" s="22">
        <v>1</v>
      </c>
      <c r="E2959" s="22" t="s">
        <v>34567</v>
      </c>
      <c r="F2959" s="22" t="s">
        <v>38178</v>
      </c>
      <c r="G2959" s="22"/>
      <c r="H2959" s="22"/>
      <c r="I2959" s="22"/>
      <c r="J2959" s="22"/>
      <c r="K2959" s="22"/>
      <c r="L2959" s="22"/>
      <c r="M2959" s="22"/>
      <c r="N2959" s="22"/>
      <c r="O2959" s="22"/>
      <c r="P2959" s="22"/>
    </row>
    <row r="2960" spans="1:16" x14ac:dyDescent="0.3">
      <c r="A2960" s="22" t="e">
        <f>VLOOKUP(B2960,web_archive!D:D,1,FALSE)</f>
        <v>#N/A</v>
      </c>
      <c r="B2960" s="22">
        <v>6322</v>
      </c>
      <c r="C2960" s="22" t="s">
        <v>16079</v>
      </c>
      <c r="D2960" s="22">
        <v>1</v>
      </c>
      <c r="E2960" s="22" t="s">
        <v>34567</v>
      </c>
      <c r="F2960" s="22" t="s">
        <v>38179</v>
      </c>
      <c r="G2960" s="22"/>
      <c r="H2960" s="22"/>
      <c r="I2960" s="22"/>
      <c r="J2960" s="22"/>
      <c r="K2960" s="22"/>
      <c r="L2960" s="22"/>
      <c r="M2960" s="22"/>
      <c r="N2960" s="22"/>
      <c r="O2960" s="22"/>
      <c r="P2960" s="22"/>
    </row>
    <row r="2961" spans="1:16" x14ac:dyDescent="0.3">
      <c r="A2961" s="22" t="e">
        <f>VLOOKUP(B2961,web_archive!D:D,1,FALSE)</f>
        <v>#N/A</v>
      </c>
      <c r="B2961" s="22">
        <v>6323</v>
      </c>
      <c r="C2961" s="22" t="s">
        <v>38180</v>
      </c>
      <c r="D2961" s="22">
        <v>1</v>
      </c>
      <c r="E2961" s="22" t="s">
        <v>34567</v>
      </c>
      <c r="F2961" s="22" t="s">
        <v>38181</v>
      </c>
      <c r="G2961" s="22"/>
      <c r="H2961" s="22"/>
      <c r="I2961" s="22"/>
      <c r="J2961" s="22"/>
      <c r="K2961" s="22"/>
      <c r="L2961" s="22"/>
      <c r="M2961" s="22"/>
      <c r="N2961" s="22"/>
      <c r="O2961" s="22"/>
      <c r="P2961" s="22"/>
    </row>
    <row r="2962" spans="1:16" x14ac:dyDescent="0.3">
      <c r="A2962" s="22" t="e">
        <f>VLOOKUP(B2962,web_archive!D:D,1,FALSE)</f>
        <v>#N/A</v>
      </c>
      <c r="B2962" s="22">
        <v>6324</v>
      </c>
      <c r="C2962" s="22" t="s">
        <v>38182</v>
      </c>
      <c r="D2962" s="22">
        <v>1</v>
      </c>
      <c r="E2962" s="22" t="s">
        <v>34567</v>
      </c>
      <c r="F2962" s="22" t="s">
        <v>38183</v>
      </c>
      <c r="G2962" s="22"/>
      <c r="H2962" s="22"/>
      <c r="I2962" s="22"/>
      <c r="J2962" s="22"/>
      <c r="K2962" s="22"/>
      <c r="L2962" s="22"/>
      <c r="M2962" s="22"/>
      <c r="N2962" s="22"/>
      <c r="O2962" s="22"/>
      <c r="P2962" s="22"/>
    </row>
    <row r="2963" spans="1:16" x14ac:dyDescent="0.3">
      <c r="A2963" s="22" t="e">
        <f>VLOOKUP(B2963,web_archive!D:D,1,FALSE)</f>
        <v>#N/A</v>
      </c>
      <c r="B2963" s="22">
        <v>6325</v>
      </c>
      <c r="C2963" s="22" t="s">
        <v>38184</v>
      </c>
      <c r="D2963" s="22">
        <v>1</v>
      </c>
      <c r="E2963" s="22" t="s">
        <v>34567</v>
      </c>
      <c r="F2963" s="22" t="s">
        <v>38185</v>
      </c>
      <c r="G2963" s="22"/>
      <c r="H2963" s="22"/>
      <c r="I2963" s="22"/>
      <c r="J2963" s="22"/>
      <c r="K2963" s="22"/>
      <c r="L2963" s="22"/>
      <c r="M2963" s="22"/>
      <c r="N2963" s="22"/>
      <c r="O2963" s="22"/>
      <c r="P2963" s="22"/>
    </row>
    <row r="2964" spans="1:16" x14ac:dyDescent="0.3">
      <c r="A2964" s="22" t="e">
        <f>VLOOKUP(B2964,web_archive!D:D,1,FALSE)</f>
        <v>#N/A</v>
      </c>
      <c r="B2964" s="22">
        <v>6326</v>
      </c>
      <c r="C2964" s="22" t="s">
        <v>38186</v>
      </c>
      <c r="D2964" s="22">
        <v>1</v>
      </c>
      <c r="E2964" s="22" t="s">
        <v>34567</v>
      </c>
      <c r="F2964" s="22" t="s">
        <v>38187</v>
      </c>
      <c r="G2964" s="22"/>
      <c r="H2964" s="22"/>
      <c r="I2964" s="22"/>
      <c r="J2964" s="22"/>
      <c r="K2964" s="22"/>
      <c r="L2964" s="22"/>
      <c r="M2964" s="22"/>
      <c r="N2964" s="22"/>
      <c r="O2964" s="22"/>
      <c r="P2964" s="22"/>
    </row>
    <row r="2965" spans="1:16" x14ac:dyDescent="0.3">
      <c r="A2965" s="22">
        <f>VLOOKUP(B2965,web_archive!D:D,1,FALSE)</f>
        <v>7001</v>
      </c>
      <c r="B2965" s="22">
        <v>7001</v>
      </c>
      <c r="C2965" s="22" t="s">
        <v>6847</v>
      </c>
      <c r="D2965" s="22">
        <v>1</v>
      </c>
      <c r="E2965" s="22" t="s">
        <v>38188</v>
      </c>
      <c r="F2965" s="22" t="s">
        <v>38189</v>
      </c>
      <c r="G2965" s="22"/>
      <c r="H2965" s="22"/>
      <c r="I2965" s="22"/>
      <c r="J2965" s="22"/>
      <c r="K2965" s="22"/>
      <c r="L2965" s="22"/>
      <c r="M2965" s="22"/>
      <c r="N2965" s="22"/>
      <c r="O2965" s="22"/>
      <c r="P2965" s="22"/>
    </row>
    <row r="2966" spans="1:16" x14ac:dyDescent="0.3">
      <c r="A2966" s="22">
        <f>VLOOKUP(B2966,web_archive!D:D,1,FALSE)</f>
        <v>7002</v>
      </c>
      <c r="B2966" s="22">
        <v>7002</v>
      </c>
      <c r="C2966" s="22" t="s">
        <v>7175</v>
      </c>
      <c r="D2966" s="22">
        <v>1</v>
      </c>
      <c r="E2966" s="22" t="s">
        <v>38190</v>
      </c>
      <c r="F2966" s="22" t="s">
        <v>38191</v>
      </c>
      <c r="G2966" s="22"/>
      <c r="H2966" s="22"/>
      <c r="I2966" s="22"/>
      <c r="J2966" s="22"/>
      <c r="K2966" s="22"/>
      <c r="L2966" s="22"/>
      <c r="M2966" s="22"/>
      <c r="N2966" s="22"/>
      <c r="O2966" s="22"/>
      <c r="P2966" s="22"/>
    </row>
    <row r="2967" spans="1:16" x14ac:dyDescent="0.3">
      <c r="A2967" s="22">
        <f>VLOOKUP(B2967,web_archive!D:D,1,FALSE)</f>
        <v>7003</v>
      </c>
      <c r="B2967" s="22">
        <v>7003</v>
      </c>
      <c r="C2967" s="22" t="s">
        <v>387</v>
      </c>
      <c r="D2967" s="22">
        <v>1</v>
      </c>
      <c r="E2967" s="22" t="s">
        <v>38192</v>
      </c>
      <c r="F2967" s="22" t="s">
        <v>38193</v>
      </c>
      <c r="G2967" s="22"/>
      <c r="H2967" s="22"/>
      <c r="I2967" s="22"/>
      <c r="J2967" s="22"/>
      <c r="K2967" s="22"/>
      <c r="L2967" s="22"/>
      <c r="M2967" s="22"/>
      <c r="N2967" s="22"/>
      <c r="O2967" s="22"/>
      <c r="P2967" s="22"/>
    </row>
    <row r="2968" spans="1:16" x14ac:dyDescent="0.3">
      <c r="A2968" s="22">
        <f>VLOOKUP(B2968,web_archive!D:D,1,FALSE)</f>
        <v>7004</v>
      </c>
      <c r="B2968" s="22">
        <v>7004</v>
      </c>
      <c r="C2968" s="22" t="s">
        <v>6867</v>
      </c>
      <c r="D2968" s="22">
        <v>1</v>
      </c>
      <c r="E2968" s="22" t="s">
        <v>38194</v>
      </c>
      <c r="F2968" s="22" t="s">
        <v>38195</v>
      </c>
      <c r="G2968" s="22"/>
      <c r="H2968" s="22"/>
      <c r="I2968" s="22"/>
      <c r="J2968" s="22"/>
      <c r="K2968" s="22"/>
      <c r="L2968" s="22"/>
      <c r="M2968" s="22"/>
      <c r="N2968" s="22"/>
      <c r="O2968" s="22"/>
      <c r="P2968" s="22"/>
    </row>
    <row r="2969" spans="1:16" x14ac:dyDescent="0.3">
      <c r="A2969" s="22">
        <f>VLOOKUP(B2969,web_archive!D:D,1,FALSE)</f>
        <v>7005</v>
      </c>
      <c r="B2969" s="22">
        <v>7005</v>
      </c>
      <c r="C2969" s="22" t="s">
        <v>9182</v>
      </c>
      <c r="D2969" s="22">
        <v>1</v>
      </c>
      <c r="E2969" s="22" t="s">
        <v>38196</v>
      </c>
      <c r="F2969" s="22" t="s">
        <v>38197</v>
      </c>
      <c r="G2969" s="22"/>
      <c r="H2969" s="22"/>
      <c r="I2969" s="22"/>
      <c r="J2969" s="22"/>
      <c r="K2969" s="22"/>
      <c r="L2969" s="22"/>
      <c r="M2969" s="22"/>
      <c r="N2969" s="22"/>
      <c r="O2969" s="22"/>
      <c r="P2969" s="22"/>
    </row>
    <row r="2970" spans="1:16" x14ac:dyDescent="0.3">
      <c r="A2970" s="22">
        <f>VLOOKUP(B2970,web_archive!D:D,1,FALSE)</f>
        <v>7006</v>
      </c>
      <c r="B2970" s="22">
        <v>7006</v>
      </c>
      <c r="C2970" s="22" t="s">
        <v>10781</v>
      </c>
      <c r="D2970" s="22">
        <v>1</v>
      </c>
      <c r="E2970" s="22" t="s">
        <v>38198</v>
      </c>
      <c r="F2970" s="22" t="s">
        <v>38199</v>
      </c>
      <c r="G2970" s="22"/>
      <c r="H2970" s="22"/>
      <c r="I2970" s="22"/>
      <c r="J2970" s="22"/>
      <c r="K2970" s="22"/>
      <c r="L2970" s="22"/>
      <c r="M2970" s="22"/>
      <c r="N2970" s="22"/>
      <c r="O2970" s="22"/>
      <c r="P2970" s="22"/>
    </row>
    <row r="2971" spans="1:16" x14ac:dyDescent="0.3">
      <c r="A2971" s="22">
        <f>VLOOKUP(B2971,web_archive!D:D,1,FALSE)</f>
        <v>7007</v>
      </c>
      <c r="B2971" s="22">
        <v>7007</v>
      </c>
      <c r="C2971" s="22" t="s">
        <v>2270</v>
      </c>
      <c r="D2971" s="22">
        <v>1</v>
      </c>
      <c r="E2971" s="22" t="s">
        <v>38200</v>
      </c>
      <c r="F2971" s="22" t="s">
        <v>38201</v>
      </c>
      <c r="G2971" s="22"/>
      <c r="H2971" s="22"/>
      <c r="I2971" s="22"/>
      <c r="J2971" s="22"/>
      <c r="K2971" s="22"/>
      <c r="L2971" s="22"/>
      <c r="M2971" s="22"/>
      <c r="N2971" s="22"/>
      <c r="O2971" s="22"/>
      <c r="P2971" s="22"/>
    </row>
    <row r="2972" spans="1:16" x14ac:dyDescent="0.3">
      <c r="A2972" s="22">
        <f>VLOOKUP(B2972,web_archive!D:D,1,FALSE)</f>
        <v>7008</v>
      </c>
      <c r="B2972" s="22">
        <v>7008</v>
      </c>
      <c r="C2972" s="22" t="s">
        <v>9636</v>
      </c>
      <c r="D2972" s="22">
        <v>1</v>
      </c>
      <c r="E2972" s="22" t="s">
        <v>38202</v>
      </c>
      <c r="F2972" s="22" t="s">
        <v>35734</v>
      </c>
      <c r="G2972" s="22"/>
      <c r="H2972" s="22"/>
      <c r="I2972" s="22"/>
      <c r="J2972" s="22"/>
      <c r="K2972" s="22"/>
      <c r="L2972" s="22"/>
      <c r="M2972" s="22"/>
      <c r="N2972" s="22"/>
      <c r="O2972" s="22"/>
      <c r="P2972" s="22"/>
    </row>
    <row r="2973" spans="1:16" x14ac:dyDescent="0.3">
      <c r="A2973" s="22">
        <f>VLOOKUP(B2973,web_archive!D:D,1,FALSE)</f>
        <v>7009</v>
      </c>
      <c r="B2973" s="22">
        <v>7009</v>
      </c>
      <c r="C2973" s="22" t="s">
        <v>4529</v>
      </c>
      <c r="D2973" s="22">
        <v>1</v>
      </c>
      <c r="E2973" s="22" t="s">
        <v>38203</v>
      </c>
      <c r="F2973" s="22" t="s">
        <v>38204</v>
      </c>
      <c r="G2973" s="22"/>
      <c r="H2973" s="22"/>
      <c r="I2973" s="22"/>
      <c r="J2973" s="22"/>
      <c r="K2973" s="22"/>
      <c r="L2973" s="22"/>
      <c r="M2973" s="22"/>
      <c r="N2973" s="22"/>
      <c r="O2973" s="22"/>
      <c r="P2973" s="22"/>
    </row>
    <row r="2974" spans="1:16" x14ac:dyDescent="0.3">
      <c r="A2974" s="22">
        <f>VLOOKUP(B2974,web_archive!D:D,1,FALSE)</f>
        <v>7010</v>
      </c>
      <c r="B2974" s="22">
        <v>7010</v>
      </c>
      <c r="C2974" s="22" t="s">
        <v>9870</v>
      </c>
      <c r="D2974" s="22">
        <v>1</v>
      </c>
      <c r="E2974" s="22" t="s">
        <v>38205</v>
      </c>
      <c r="F2974" s="22" t="s">
        <v>38206</v>
      </c>
      <c r="G2974" s="22"/>
      <c r="H2974" s="22"/>
      <c r="I2974" s="22"/>
      <c r="J2974" s="22"/>
      <c r="K2974" s="22"/>
      <c r="L2974" s="22"/>
      <c r="M2974" s="22"/>
      <c r="N2974" s="22"/>
      <c r="O2974" s="22"/>
      <c r="P2974" s="22"/>
    </row>
    <row r="2975" spans="1:16" x14ac:dyDescent="0.3">
      <c r="A2975" s="22">
        <f>VLOOKUP(B2975,web_archive!D:D,1,FALSE)</f>
        <v>7011</v>
      </c>
      <c r="B2975" s="22">
        <v>7011</v>
      </c>
      <c r="C2975" s="22" t="s">
        <v>2266</v>
      </c>
      <c r="D2975" s="22">
        <v>1</v>
      </c>
      <c r="E2975" s="22" t="s">
        <v>38207</v>
      </c>
      <c r="F2975" s="22" t="s">
        <v>38208</v>
      </c>
      <c r="G2975" s="22"/>
      <c r="H2975" s="22"/>
      <c r="I2975" s="22"/>
      <c r="J2975" s="22"/>
      <c r="K2975" s="22"/>
      <c r="L2975" s="22"/>
      <c r="M2975" s="22"/>
      <c r="N2975" s="22"/>
      <c r="O2975" s="22"/>
      <c r="P2975" s="22"/>
    </row>
    <row r="2976" spans="1:16" x14ac:dyDescent="0.3">
      <c r="A2976" s="22">
        <f>VLOOKUP(B2976,web_archive!D:D,1,FALSE)</f>
        <v>7012</v>
      </c>
      <c r="B2976" s="22">
        <v>7012</v>
      </c>
      <c r="C2976" s="22" t="s">
        <v>10101</v>
      </c>
      <c r="D2976" s="22">
        <v>1</v>
      </c>
      <c r="E2976" s="22" t="s">
        <v>38209</v>
      </c>
      <c r="F2976" s="22" t="s">
        <v>38210</v>
      </c>
      <c r="G2976" s="22"/>
      <c r="H2976" s="22"/>
      <c r="I2976" s="22"/>
      <c r="J2976" s="22"/>
      <c r="K2976" s="22"/>
      <c r="L2976" s="22"/>
      <c r="M2976" s="22"/>
      <c r="N2976" s="22"/>
      <c r="O2976" s="22"/>
      <c r="P2976" s="22"/>
    </row>
    <row r="2977" spans="1:16" x14ac:dyDescent="0.3">
      <c r="A2977" s="22">
        <f>VLOOKUP(B2977,web_archive!D:D,1,FALSE)</f>
        <v>7013</v>
      </c>
      <c r="B2977" s="22">
        <v>7013</v>
      </c>
      <c r="C2977" s="22" t="s">
        <v>2476</v>
      </c>
      <c r="D2977" s="22">
        <v>1</v>
      </c>
      <c r="E2977" s="22" t="s">
        <v>38211</v>
      </c>
      <c r="F2977" s="22" t="s">
        <v>38212</v>
      </c>
      <c r="G2977" s="22"/>
      <c r="H2977" s="22"/>
      <c r="I2977" s="22"/>
      <c r="J2977" s="22"/>
      <c r="K2977" s="22"/>
      <c r="L2977" s="22"/>
      <c r="M2977" s="22"/>
      <c r="N2977" s="22"/>
      <c r="O2977" s="22"/>
      <c r="P2977" s="22"/>
    </row>
    <row r="2978" spans="1:16" x14ac:dyDescent="0.3">
      <c r="A2978" s="22">
        <f>VLOOKUP(B2978,web_archive!D:D,1,FALSE)</f>
        <v>7014</v>
      </c>
      <c r="B2978" s="22">
        <v>7014</v>
      </c>
      <c r="C2978" s="22" t="s">
        <v>7223</v>
      </c>
      <c r="D2978" s="22">
        <v>10</v>
      </c>
      <c r="E2978" s="22" t="s">
        <v>38213</v>
      </c>
      <c r="F2978" s="22" t="s">
        <v>38214</v>
      </c>
      <c r="G2978" s="22"/>
      <c r="H2978" s="22"/>
      <c r="I2978" s="22"/>
      <c r="J2978" s="22"/>
      <c r="K2978" s="22"/>
      <c r="L2978" s="22"/>
      <c r="M2978" s="22"/>
      <c r="N2978" s="22"/>
      <c r="O2978" s="22"/>
      <c r="P2978" s="22"/>
    </row>
    <row r="2979" spans="1:16" x14ac:dyDescent="0.3">
      <c r="A2979" s="22">
        <f>VLOOKUP(B2979,web_archive!D:D,1,FALSE)</f>
        <v>7015</v>
      </c>
      <c r="B2979" s="22">
        <v>7015</v>
      </c>
      <c r="C2979" s="22" t="s">
        <v>1479</v>
      </c>
      <c r="D2979" s="22">
        <v>2</v>
      </c>
      <c r="E2979" s="22" t="s">
        <v>38215</v>
      </c>
      <c r="F2979" s="22" t="s">
        <v>38216</v>
      </c>
      <c r="G2979" s="22"/>
      <c r="H2979" s="22"/>
      <c r="I2979" s="22"/>
      <c r="J2979" s="22"/>
      <c r="K2979" s="22"/>
      <c r="L2979" s="22"/>
      <c r="M2979" s="22"/>
      <c r="N2979" s="22"/>
      <c r="O2979" s="22"/>
      <c r="P2979" s="22"/>
    </row>
    <row r="2980" spans="1:16" x14ac:dyDescent="0.3">
      <c r="A2980" s="22">
        <f>VLOOKUP(B2980,web_archive!D:D,1,FALSE)</f>
        <v>7016</v>
      </c>
      <c r="B2980" s="22">
        <v>7016</v>
      </c>
      <c r="C2980" s="22" t="s">
        <v>9486</v>
      </c>
      <c r="D2980" s="22">
        <v>2</v>
      </c>
      <c r="E2980" s="22" t="s">
        <v>38217</v>
      </c>
      <c r="F2980" s="22" t="s">
        <v>38218</v>
      </c>
      <c r="G2980" s="22"/>
      <c r="H2980" s="22"/>
      <c r="I2980" s="22"/>
      <c r="J2980" s="22"/>
      <c r="K2980" s="22"/>
      <c r="L2980" s="22"/>
      <c r="M2980" s="22"/>
      <c r="N2980" s="22"/>
      <c r="O2980" s="22"/>
      <c r="P2980" s="22"/>
    </row>
    <row r="2981" spans="1:16" x14ac:dyDescent="0.3">
      <c r="A2981" s="22">
        <f>VLOOKUP(B2981,web_archive!D:D,1,FALSE)</f>
        <v>7017</v>
      </c>
      <c r="B2981" s="22">
        <v>7017</v>
      </c>
      <c r="C2981" s="22" t="s">
        <v>3740</v>
      </c>
      <c r="D2981" s="22">
        <v>3</v>
      </c>
      <c r="E2981" s="22" t="s">
        <v>38219</v>
      </c>
      <c r="F2981" s="22" t="s">
        <v>38220</v>
      </c>
      <c r="G2981" s="22"/>
      <c r="H2981" s="22"/>
      <c r="I2981" s="22"/>
      <c r="J2981" s="22"/>
      <c r="K2981" s="22"/>
      <c r="L2981" s="22"/>
      <c r="M2981" s="22"/>
      <c r="N2981" s="22"/>
      <c r="O2981" s="22"/>
      <c r="P2981" s="22"/>
    </row>
    <row r="2982" spans="1:16" x14ac:dyDescent="0.3">
      <c r="A2982" s="22">
        <f>VLOOKUP(B2982,web_archive!D:D,1,FALSE)</f>
        <v>7018</v>
      </c>
      <c r="B2982" s="22">
        <v>7018</v>
      </c>
      <c r="C2982" s="22" t="s">
        <v>10957</v>
      </c>
      <c r="D2982" s="22">
        <v>1</v>
      </c>
      <c r="E2982" s="22" t="s">
        <v>38221</v>
      </c>
      <c r="F2982" s="22" t="s">
        <v>38222</v>
      </c>
      <c r="G2982" s="22"/>
      <c r="H2982" s="22"/>
      <c r="I2982" s="22"/>
      <c r="J2982" s="22"/>
      <c r="K2982" s="22"/>
      <c r="L2982" s="22"/>
      <c r="M2982" s="22"/>
      <c r="N2982" s="22"/>
      <c r="O2982" s="22"/>
      <c r="P2982" s="22"/>
    </row>
    <row r="2983" spans="1:16" x14ac:dyDescent="0.3">
      <c r="A2983" s="22">
        <f>VLOOKUP(B2983,web_archive!D:D,1,FALSE)</f>
        <v>7019</v>
      </c>
      <c r="B2983" s="22">
        <v>7019</v>
      </c>
      <c r="C2983" s="22" t="s">
        <v>6166</v>
      </c>
      <c r="D2983" s="22">
        <v>1</v>
      </c>
      <c r="E2983" s="22" t="s">
        <v>38223</v>
      </c>
      <c r="F2983" s="22" t="s">
        <v>38224</v>
      </c>
      <c r="G2983" s="22"/>
      <c r="H2983" s="22"/>
      <c r="I2983" s="22"/>
      <c r="J2983" s="22"/>
      <c r="K2983" s="22"/>
      <c r="L2983" s="22"/>
      <c r="M2983" s="22"/>
      <c r="N2983" s="22"/>
      <c r="O2983" s="22"/>
      <c r="P2983" s="22"/>
    </row>
    <row r="2984" spans="1:16" x14ac:dyDescent="0.3">
      <c r="A2984" s="22">
        <f>VLOOKUP(B2984,web_archive!D:D,1,FALSE)</f>
        <v>7020</v>
      </c>
      <c r="B2984" s="22">
        <v>7020</v>
      </c>
      <c r="C2984" s="22" t="s">
        <v>6839</v>
      </c>
      <c r="D2984" s="22">
        <v>1</v>
      </c>
      <c r="E2984" s="22" t="s">
        <v>38225</v>
      </c>
      <c r="F2984" s="22" t="s">
        <v>38226</v>
      </c>
      <c r="G2984" s="22"/>
      <c r="H2984" s="22"/>
      <c r="I2984" s="22"/>
      <c r="J2984" s="22"/>
      <c r="K2984" s="22"/>
      <c r="L2984" s="22"/>
      <c r="M2984" s="22"/>
      <c r="N2984" s="22"/>
      <c r="O2984" s="22"/>
      <c r="P2984" s="22"/>
    </row>
    <row r="2985" spans="1:16" x14ac:dyDescent="0.3">
      <c r="A2985" s="22">
        <f>VLOOKUP(B2985,web_archive!D:D,1,FALSE)</f>
        <v>7021</v>
      </c>
      <c r="B2985" s="22">
        <v>7021</v>
      </c>
      <c r="C2985" s="22" t="s">
        <v>4159</v>
      </c>
      <c r="D2985" s="22">
        <v>1</v>
      </c>
      <c r="E2985" s="22" t="s">
        <v>38227</v>
      </c>
      <c r="F2985" s="22" t="s">
        <v>38228</v>
      </c>
      <c r="G2985" s="22"/>
      <c r="H2985" s="22"/>
      <c r="I2985" s="22"/>
      <c r="J2985" s="22"/>
      <c r="K2985" s="22"/>
      <c r="L2985" s="22"/>
      <c r="M2985" s="22"/>
      <c r="N2985" s="22"/>
      <c r="O2985" s="22"/>
      <c r="P2985" s="22"/>
    </row>
    <row r="2986" spans="1:16" x14ac:dyDescent="0.3">
      <c r="A2986" s="22">
        <f>VLOOKUP(B2986,web_archive!D:D,1,FALSE)</f>
        <v>7022</v>
      </c>
      <c r="B2986" s="22">
        <v>7022</v>
      </c>
      <c r="C2986" s="22" t="s">
        <v>7203</v>
      </c>
      <c r="D2986" s="22">
        <v>3</v>
      </c>
      <c r="E2986" s="22" t="s">
        <v>38229</v>
      </c>
      <c r="F2986" s="22" t="s">
        <v>38230</v>
      </c>
      <c r="G2986" s="22"/>
      <c r="H2986" s="22"/>
      <c r="I2986" s="22"/>
      <c r="J2986" s="22"/>
      <c r="K2986" s="22"/>
      <c r="L2986" s="22"/>
      <c r="M2986" s="22"/>
      <c r="N2986" s="22"/>
      <c r="O2986" s="22"/>
      <c r="P2986" s="22"/>
    </row>
    <row r="2987" spans="1:16" x14ac:dyDescent="0.3">
      <c r="A2987" s="22">
        <f>VLOOKUP(B2987,web_archive!D:D,1,FALSE)</f>
        <v>7023</v>
      </c>
      <c r="B2987" s="22">
        <v>7023</v>
      </c>
      <c r="C2987" s="22" t="s">
        <v>1214</v>
      </c>
      <c r="D2987" s="22">
        <v>4</v>
      </c>
      <c r="E2987" s="22" t="s">
        <v>38231</v>
      </c>
      <c r="F2987" s="22" t="s">
        <v>38232</v>
      </c>
      <c r="G2987" s="22"/>
      <c r="H2987" s="22"/>
      <c r="I2987" s="22"/>
      <c r="J2987" s="22"/>
      <c r="K2987" s="22"/>
      <c r="L2987" s="22"/>
      <c r="M2987" s="22"/>
      <c r="N2987" s="22"/>
      <c r="O2987" s="22"/>
      <c r="P2987" s="22"/>
    </row>
    <row r="2988" spans="1:16" x14ac:dyDescent="0.3">
      <c r="A2988" s="22">
        <f>VLOOKUP(B2988,web_archive!D:D,1,FALSE)</f>
        <v>7024</v>
      </c>
      <c r="B2988" s="22">
        <v>7024</v>
      </c>
      <c r="C2988" s="22" t="s">
        <v>1257</v>
      </c>
      <c r="D2988" s="22">
        <v>4</v>
      </c>
      <c r="E2988" s="22" t="s">
        <v>38233</v>
      </c>
      <c r="F2988" s="22" t="s">
        <v>38234</v>
      </c>
      <c r="G2988" s="22"/>
      <c r="H2988" s="22"/>
      <c r="I2988" s="22"/>
      <c r="J2988" s="22"/>
      <c r="K2988" s="22"/>
      <c r="L2988" s="22"/>
      <c r="M2988" s="22"/>
      <c r="N2988" s="22"/>
      <c r="O2988" s="22"/>
      <c r="P2988" s="22"/>
    </row>
    <row r="2989" spans="1:16" x14ac:dyDescent="0.3">
      <c r="A2989" s="22">
        <f>VLOOKUP(B2989,web_archive!D:D,1,FALSE)</f>
        <v>7025</v>
      </c>
      <c r="B2989" s="22">
        <v>7025</v>
      </c>
      <c r="C2989" s="22" t="s">
        <v>6238</v>
      </c>
      <c r="D2989" s="22">
        <v>5</v>
      </c>
      <c r="E2989" s="22" t="s">
        <v>38235</v>
      </c>
      <c r="F2989" s="22"/>
      <c r="G2989" s="22"/>
      <c r="H2989" s="22"/>
      <c r="I2989" s="22"/>
      <c r="J2989" s="22"/>
      <c r="K2989" s="22"/>
      <c r="L2989" s="22"/>
      <c r="M2989" s="22"/>
      <c r="N2989" s="22"/>
      <c r="O2989" s="22"/>
      <c r="P2989" s="22"/>
    </row>
    <row r="2990" spans="1:16" x14ac:dyDescent="0.3">
      <c r="A2990" s="22">
        <f>VLOOKUP(B2990,web_archive!D:D,1,FALSE)</f>
        <v>7026</v>
      </c>
      <c r="B2990" s="22">
        <v>7026</v>
      </c>
      <c r="C2990" s="22" t="s">
        <v>5805</v>
      </c>
      <c r="D2990" s="22">
        <v>3</v>
      </c>
      <c r="E2990" s="22" t="s">
        <v>38236</v>
      </c>
      <c r="F2990" s="22" t="s">
        <v>38237</v>
      </c>
      <c r="G2990" s="22"/>
      <c r="H2990" s="22"/>
      <c r="I2990" s="22"/>
      <c r="J2990" s="22"/>
      <c r="K2990" s="22"/>
      <c r="L2990" s="22"/>
      <c r="M2990" s="22"/>
      <c r="N2990" s="22"/>
      <c r="O2990" s="22"/>
      <c r="P2990" s="22"/>
    </row>
    <row r="2991" spans="1:16" x14ac:dyDescent="0.3">
      <c r="A2991" s="22">
        <f>VLOOKUP(B2991,web_archive!D:D,1,FALSE)</f>
        <v>7027</v>
      </c>
      <c r="B2991" s="22">
        <v>7027</v>
      </c>
      <c r="C2991" s="22" t="s">
        <v>10268</v>
      </c>
      <c r="D2991" s="22">
        <v>3</v>
      </c>
      <c r="E2991" s="22" t="s">
        <v>38238</v>
      </c>
      <c r="F2991" s="22" t="s">
        <v>38239</v>
      </c>
      <c r="G2991" s="22"/>
      <c r="H2991" s="22"/>
      <c r="I2991" s="22"/>
      <c r="J2991" s="22"/>
      <c r="K2991" s="22"/>
      <c r="L2991" s="22"/>
      <c r="M2991" s="22"/>
      <c r="N2991" s="22"/>
      <c r="O2991" s="22"/>
      <c r="P2991" s="22"/>
    </row>
    <row r="2992" spans="1:16" x14ac:dyDescent="0.3">
      <c r="A2992" s="22" t="e">
        <f>VLOOKUP(B2992,web_archive!D:D,1,FALSE)</f>
        <v>#N/A</v>
      </c>
      <c r="B2992" s="22">
        <v>7028</v>
      </c>
      <c r="C2992" s="22" t="s">
        <v>17111</v>
      </c>
      <c r="D2992" s="22">
        <v>0</v>
      </c>
      <c r="E2992" s="22" t="s">
        <v>38240</v>
      </c>
      <c r="F2992" s="22"/>
      <c r="G2992" s="22"/>
      <c r="H2992" s="22"/>
      <c r="I2992" s="22"/>
      <c r="J2992" s="22"/>
      <c r="K2992" s="22"/>
      <c r="L2992" s="22"/>
      <c r="M2992" s="22"/>
      <c r="N2992" s="22"/>
      <c r="O2992" s="22"/>
      <c r="P2992" s="22"/>
    </row>
    <row r="2993" spans="1:16" x14ac:dyDescent="0.3">
      <c r="A2993" s="22" t="e">
        <f>VLOOKUP(B2993,web_archive!D:D,1,FALSE)</f>
        <v>#N/A</v>
      </c>
      <c r="B2993" s="22">
        <v>7029</v>
      </c>
      <c r="C2993" s="22" t="s">
        <v>17113</v>
      </c>
      <c r="D2993" s="22">
        <v>0</v>
      </c>
      <c r="E2993" s="22" t="s">
        <v>38241</v>
      </c>
      <c r="F2993" s="22"/>
      <c r="G2993" s="22"/>
      <c r="H2993" s="22"/>
      <c r="I2993" s="22"/>
      <c r="J2993" s="22"/>
      <c r="K2993" s="22"/>
      <c r="L2993" s="22"/>
      <c r="M2993" s="22"/>
      <c r="N2993" s="22"/>
      <c r="O2993" s="22"/>
      <c r="P2993" s="22"/>
    </row>
    <row r="2994" spans="1:16" x14ac:dyDescent="0.3">
      <c r="A2994" s="22">
        <f>VLOOKUP(B2994,web_archive!D:D,1,FALSE)</f>
        <v>7030</v>
      </c>
      <c r="B2994" s="22">
        <v>7030</v>
      </c>
      <c r="C2994" s="22" t="s">
        <v>2258</v>
      </c>
      <c r="D2994" s="22">
        <v>1</v>
      </c>
      <c r="E2994" s="22" t="s">
        <v>38242</v>
      </c>
      <c r="F2994" s="22" t="s">
        <v>38243</v>
      </c>
      <c r="G2994" s="22"/>
      <c r="H2994" s="22"/>
      <c r="I2994" s="22"/>
      <c r="J2994" s="22"/>
      <c r="K2994" s="22"/>
      <c r="L2994" s="22"/>
      <c r="M2994" s="22"/>
      <c r="N2994" s="22"/>
      <c r="O2994" s="22"/>
      <c r="P2994" s="22"/>
    </row>
    <row r="2995" spans="1:16" x14ac:dyDescent="0.3">
      <c r="A2995" s="22">
        <f>VLOOKUP(B2995,web_archive!D:D,1,FALSE)</f>
        <v>7031</v>
      </c>
      <c r="B2995" s="22">
        <v>7031</v>
      </c>
      <c r="C2995" s="22" t="s">
        <v>7199</v>
      </c>
      <c r="D2995" s="22">
        <v>1</v>
      </c>
      <c r="E2995" s="22" t="s">
        <v>38244</v>
      </c>
      <c r="F2995" s="22" t="s">
        <v>38245</v>
      </c>
      <c r="G2995" s="22"/>
      <c r="H2995" s="22"/>
      <c r="I2995" s="22"/>
      <c r="J2995" s="22"/>
      <c r="K2995" s="22"/>
      <c r="L2995" s="22"/>
      <c r="M2995" s="22"/>
      <c r="N2995" s="22"/>
      <c r="O2995" s="22"/>
      <c r="P2995" s="22"/>
    </row>
    <row r="2996" spans="1:16" x14ac:dyDescent="0.3">
      <c r="A2996" s="22">
        <f>VLOOKUP(B2996,web_archive!D:D,1,FALSE)</f>
        <v>7034</v>
      </c>
      <c r="B2996" s="22">
        <v>7034</v>
      </c>
      <c r="C2996" s="22" t="s">
        <v>8260</v>
      </c>
      <c r="D2996" s="22">
        <v>1</v>
      </c>
      <c r="E2996" s="22" t="s">
        <v>38246</v>
      </c>
      <c r="F2996" s="22" t="s">
        <v>34453</v>
      </c>
      <c r="G2996" s="22"/>
      <c r="H2996" s="22"/>
      <c r="I2996" s="22"/>
      <c r="J2996" s="22"/>
      <c r="K2996" s="22"/>
      <c r="L2996" s="22"/>
      <c r="M2996" s="22"/>
      <c r="N2996" s="22"/>
      <c r="O2996" s="22"/>
      <c r="P2996" s="22"/>
    </row>
    <row r="2997" spans="1:16" x14ac:dyDescent="0.3">
      <c r="A2997" s="22">
        <f>VLOOKUP(B2997,web_archive!D:D,1,FALSE)</f>
        <v>7035</v>
      </c>
      <c r="B2997" s="22">
        <v>7035</v>
      </c>
      <c r="C2997" s="22" t="s">
        <v>6516</v>
      </c>
      <c r="D2997" s="22">
        <v>1</v>
      </c>
      <c r="E2997" s="22" t="s">
        <v>38247</v>
      </c>
      <c r="F2997" s="22" t="s">
        <v>38248</v>
      </c>
      <c r="G2997" s="22"/>
      <c r="H2997" s="22"/>
      <c r="I2997" s="22"/>
      <c r="J2997" s="22"/>
      <c r="K2997" s="22"/>
      <c r="L2997" s="22"/>
      <c r="M2997" s="22"/>
      <c r="N2997" s="22"/>
      <c r="O2997" s="22"/>
      <c r="P2997" s="22"/>
    </row>
    <row r="2998" spans="1:16" x14ac:dyDescent="0.3">
      <c r="A2998" s="22">
        <f>VLOOKUP(B2998,web_archive!D:D,1,FALSE)</f>
        <v>7036</v>
      </c>
      <c r="B2998" s="22">
        <v>7036</v>
      </c>
      <c r="C2998" s="22" t="s">
        <v>3827</v>
      </c>
      <c r="D2998" s="22">
        <v>1</v>
      </c>
      <c r="E2998" s="22" t="s">
        <v>38249</v>
      </c>
      <c r="F2998" s="22" t="s">
        <v>33813</v>
      </c>
      <c r="G2998" s="22"/>
      <c r="H2998" s="22"/>
      <c r="I2998" s="22"/>
      <c r="J2998" s="22"/>
      <c r="K2998" s="22"/>
      <c r="L2998" s="22"/>
      <c r="M2998" s="22"/>
      <c r="N2998" s="22"/>
      <c r="O2998" s="22"/>
      <c r="P2998" s="22"/>
    </row>
    <row r="2999" spans="1:16" x14ac:dyDescent="0.3">
      <c r="A2999" s="22" t="e">
        <f>VLOOKUP(B2999,web_archive!D:D,1,FALSE)</f>
        <v>#N/A</v>
      </c>
      <c r="B2999" s="22">
        <v>7037</v>
      </c>
      <c r="C2999" s="22" t="s">
        <v>17115</v>
      </c>
      <c r="D2999" s="22">
        <v>1</v>
      </c>
      <c r="E2999" s="22" t="s">
        <v>38250</v>
      </c>
      <c r="F2999" s="22"/>
      <c r="G2999" s="22"/>
      <c r="H2999" s="22"/>
      <c r="I2999" s="22"/>
      <c r="J2999" s="22"/>
      <c r="K2999" s="22"/>
      <c r="L2999" s="22"/>
      <c r="M2999" s="22"/>
      <c r="N2999" s="22"/>
      <c r="O2999" s="22"/>
      <c r="P2999" s="22"/>
    </row>
    <row r="3000" spans="1:16" x14ac:dyDescent="0.3">
      <c r="A3000" s="22">
        <f>VLOOKUP(B3000,web_archive!D:D,1,FALSE)</f>
        <v>7038</v>
      </c>
      <c r="B3000" s="22">
        <v>7038</v>
      </c>
      <c r="C3000" s="22" t="s">
        <v>10886</v>
      </c>
      <c r="D3000" s="22">
        <v>1</v>
      </c>
      <c r="E3000" s="22" t="s">
        <v>38251</v>
      </c>
      <c r="F3000" s="22" t="s">
        <v>38252</v>
      </c>
      <c r="G3000" s="22"/>
      <c r="H3000" s="22"/>
      <c r="I3000" s="22"/>
      <c r="J3000" s="22"/>
      <c r="K3000" s="22"/>
      <c r="L3000" s="22"/>
      <c r="M3000" s="22"/>
      <c r="N3000" s="22"/>
      <c r="O3000" s="22"/>
      <c r="P3000" s="22"/>
    </row>
    <row r="3001" spans="1:16" x14ac:dyDescent="0.3">
      <c r="A3001" s="22" t="e">
        <f>VLOOKUP(B3001,web_archive!D:D,1,FALSE)</f>
        <v>#N/A</v>
      </c>
      <c r="B3001" s="22">
        <v>7039</v>
      </c>
      <c r="C3001" s="22" t="s">
        <v>17117</v>
      </c>
      <c r="D3001" s="22">
        <v>1</v>
      </c>
      <c r="E3001" s="22" t="s">
        <v>38253</v>
      </c>
      <c r="F3001" s="22"/>
      <c r="G3001" s="22"/>
      <c r="H3001" s="22"/>
      <c r="I3001" s="22"/>
      <c r="J3001" s="22"/>
      <c r="K3001" s="22"/>
      <c r="L3001" s="22"/>
      <c r="M3001" s="22"/>
      <c r="N3001" s="22"/>
      <c r="O3001" s="22"/>
      <c r="P3001" s="22"/>
    </row>
    <row r="3002" spans="1:16" x14ac:dyDescent="0.3">
      <c r="A3002" s="22" t="e">
        <f>VLOOKUP(B3002,web_archive!D:D,1,FALSE)</f>
        <v>#N/A</v>
      </c>
      <c r="B3002" s="22">
        <v>7040</v>
      </c>
      <c r="C3002" s="22" t="s">
        <v>17118</v>
      </c>
      <c r="D3002" s="22">
        <v>1</v>
      </c>
      <c r="E3002" s="22" t="s">
        <v>38254</v>
      </c>
      <c r="F3002" s="22"/>
      <c r="G3002" s="22"/>
      <c r="H3002" s="22"/>
      <c r="I3002" s="22"/>
      <c r="J3002" s="22"/>
      <c r="K3002" s="22"/>
      <c r="L3002" s="22"/>
      <c r="M3002" s="22"/>
      <c r="N3002" s="22"/>
      <c r="O3002" s="22"/>
      <c r="P3002" s="22"/>
    </row>
    <row r="3003" spans="1:16" x14ac:dyDescent="0.3">
      <c r="A3003" s="22">
        <f>VLOOKUP(B3003,web_archive!D:D,1,FALSE)</f>
        <v>7041</v>
      </c>
      <c r="B3003" s="22">
        <v>7041</v>
      </c>
      <c r="C3003" s="22" t="s">
        <v>3934</v>
      </c>
      <c r="D3003" s="22">
        <v>1</v>
      </c>
      <c r="E3003" s="22" t="s">
        <v>38255</v>
      </c>
      <c r="F3003" s="22" t="s">
        <v>38256</v>
      </c>
      <c r="G3003" s="22"/>
      <c r="H3003" s="22"/>
      <c r="I3003" s="22"/>
      <c r="J3003" s="22"/>
      <c r="K3003" s="22"/>
      <c r="L3003" s="22"/>
      <c r="M3003" s="22"/>
      <c r="N3003" s="22"/>
      <c r="O3003" s="22"/>
      <c r="P3003" s="22"/>
    </row>
    <row r="3004" spans="1:16" x14ac:dyDescent="0.3">
      <c r="A3004" s="22" t="e">
        <f>VLOOKUP(B3004,web_archive!D:D,1,FALSE)</f>
        <v>#N/A</v>
      </c>
      <c r="B3004" s="22">
        <v>7042</v>
      </c>
      <c r="C3004" s="22" t="s">
        <v>17120</v>
      </c>
      <c r="D3004" s="22">
        <v>1</v>
      </c>
      <c r="E3004" s="22" t="s">
        <v>38257</v>
      </c>
      <c r="F3004" s="22"/>
      <c r="G3004" s="22"/>
      <c r="H3004" s="22"/>
      <c r="I3004" s="22"/>
      <c r="J3004" s="22"/>
      <c r="K3004" s="22"/>
      <c r="L3004" s="22"/>
      <c r="M3004" s="22"/>
      <c r="N3004" s="22"/>
      <c r="O3004" s="22"/>
      <c r="P3004" s="22"/>
    </row>
    <row r="3005" spans="1:16" x14ac:dyDescent="0.3">
      <c r="A3005" s="22">
        <f>VLOOKUP(B3005,web_archive!D:D,1,FALSE)</f>
        <v>7043</v>
      </c>
      <c r="B3005" s="22">
        <v>7043</v>
      </c>
      <c r="C3005" s="22" t="s">
        <v>3938</v>
      </c>
      <c r="D3005" s="22">
        <v>1</v>
      </c>
      <c r="E3005" s="22" t="s">
        <v>38258</v>
      </c>
      <c r="F3005" s="22" t="s">
        <v>38259</v>
      </c>
      <c r="G3005" s="22"/>
      <c r="H3005" s="22"/>
      <c r="I3005" s="22"/>
      <c r="J3005" s="22"/>
      <c r="K3005" s="22"/>
      <c r="L3005" s="22"/>
      <c r="M3005" s="22"/>
      <c r="N3005" s="22"/>
      <c r="O3005" s="22"/>
      <c r="P3005" s="22"/>
    </row>
    <row r="3006" spans="1:16" x14ac:dyDescent="0.3">
      <c r="A3006" s="22" t="e">
        <f>VLOOKUP(B3006,web_archive!D:D,1,FALSE)</f>
        <v>#N/A</v>
      </c>
      <c r="B3006" s="22">
        <v>7044</v>
      </c>
      <c r="C3006" s="22" t="s">
        <v>17121</v>
      </c>
      <c r="D3006" s="22">
        <v>1</v>
      </c>
      <c r="E3006" s="22" t="s">
        <v>38260</v>
      </c>
      <c r="F3006" s="22"/>
      <c r="G3006" s="22"/>
      <c r="H3006" s="22"/>
      <c r="I3006" s="22"/>
      <c r="J3006" s="22"/>
      <c r="K3006" s="22"/>
      <c r="L3006" s="22"/>
      <c r="M3006" s="22"/>
      <c r="N3006" s="22"/>
      <c r="O3006" s="22"/>
      <c r="P3006" s="22"/>
    </row>
    <row r="3007" spans="1:16" x14ac:dyDescent="0.3">
      <c r="A3007" s="22" t="e">
        <f>VLOOKUP(B3007,web_archive!D:D,1,FALSE)</f>
        <v>#N/A</v>
      </c>
      <c r="B3007" s="22">
        <v>7045</v>
      </c>
      <c r="C3007" s="22" t="s">
        <v>17123</v>
      </c>
      <c r="D3007" s="22">
        <v>1</v>
      </c>
      <c r="E3007" s="22" t="s">
        <v>38261</v>
      </c>
      <c r="F3007" s="22"/>
      <c r="G3007" s="22"/>
      <c r="H3007" s="22"/>
      <c r="I3007" s="22"/>
      <c r="J3007" s="22"/>
      <c r="K3007" s="22"/>
      <c r="L3007" s="22"/>
      <c r="M3007" s="22"/>
      <c r="N3007" s="22"/>
      <c r="O3007" s="22"/>
      <c r="P3007" s="22"/>
    </row>
    <row r="3008" spans="1:16" x14ac:dyDescent="0.3">
      <c r="A3008" s="22" t="e">
        <f>VLOOKUP(B3008,web_archive!D:D,1,FALSE)</f>
        <v>#N/A</v>
      </c>
      <c r="B3008" s="22">
        <v>7046</v>
      </c>
      <c r="C3008" s="22" t="s">
        <v>17125</v>
      </c>
      <c r="D3008" s="22">
        <v>1</v>
      </c>
      <c r="E3008" s="22" t="s">
        <v>38262</v>
      </c>
      <c r="F3008" s="22"/>
      <c r="G3008" s="22"/>
      <c r="H3008" s="22"/>
      <c r="I3008" s="22"/>
      <c r="J3008" s="22"/>
      <c r="K3008" s="22"/>
      <c r="L3008" s="22"/>
      <c r="M3008" s="22"/>
      <c r="N3008" s="22"/>
      <c r="O3008" s="22"/>
      <c r="P3008" s="22"/>
    </row>
    <row r="3009" spans="1:16" x14ac:dyDescent="0.3">
      <c r="A3009" s="22">
        <f>VLOOKUP(B3009,web_archive!D:D,1,FALSE)</f>
        <v>7047</v>
      </c>
      <c r="B3009" s="22">
        <v>7047</v>
      </c>
      <c r="C3009" s="22" t="s">
        <v>218</v>
      </c>
      <c r="D3009" s="22">
        <v>1</v>
      </c>
      <c r="E3009" s="22" t="s">
        <v>38263</v>
      </c>
      <c r="F3009" s="22" t="s">
        <v>38264</v>
      </c>
      <c r="G3009" s="22"/>
      <c r="H3009" s="22"/>
      <c r="I3009" s="22"/>
      <c r="J3009" s="22"/>
      <c r="K3009" s="22"/>
      <c r="L3009" s="22"/>
      <c r="M3009" s="22"/>
      <c r="N3009" s="22"/>
      <c r="O3009" s="22"/>
      <c r="P3009" s="22"/>
    </row>
    <row r="3010" spans="1:16" x14ac:dyDescent="0.3">
      <c r="A3010" s="22">
        <f>VLOOKUP(B3010,web_archive!D:D,1,FALSE)</f>
        <v>7048</v>
      </c>
      <c r="B3010" s="22">
        <v>7048</v>
      </c>
      <c r="C3010" s="22" t="s">
        <v>9881</v>
      </c>
      <c r="D3010" s="22">
        <v>1</v>
      </c>
      <c r="E3010" s="22" t="s">
        <v>38265</v>
      </c>
      <c r="F3010" s="22" t="s">
        <v>38266</v>
      </c>
      <c r="G3010" s="22"/>
      <c r="H3010" s="22"/>
      <c r="I3010" s="22"/>
      <c r="J3010" s="22"/>
      <c r="K3010" s="22"/>
      <c r="L3010" s="22"/>
      <c r="M3010" s="22"/>
      <c r="N3010" s="22"/>
      <c r="O3010" s="22"/>
      <c r="P3010" s="22"/>
    </row>
    <row r="3011" spans="1:16" x14ac:dyDescent="0.3">
      <c r="A3011" s="22">
        <f>VLOOKUP(B3011,web_archive!D:D,1,FALSE)</f>
        <v>7049</v>
      </c>
      <c r="B3011" s="22">
        <v>7049</v>
      </c>
      <c r="C3011" s="22" t="s">
        <v>9653</v>
      </c>
      <c r="D3011" s="22">
        <v>3</v>
      </c>
      <c r="E3011" s="22" t="s">
        <v>38267</v>
      </c>
      <c r="F3011" s="22" t="s">
        <v>38268</v>
      </c>
      <c r="G3011" s="22"/>
      <c r="H3011" s="22"/>
      <c r="I3011" s="22"/>
      <c r="J3011" s="22"/>
      <c r="K3011" s="22"/>
      <c r="L3011" s="22"/>
      <c r="M3011" s="22"/>
      <c r="N3011" s="22"/>
      <c r="O3011" s="22"/>
      <c r="P3011" s="22"/>
    </row>
    <row r="3012" spans="1:16" x14ac:dyDescent="0.3">
      <c r="A3012" s="22" t="e">
        <f>VLOOKUP(B3012,web_archive!D:D,1,FALSE)</f>
        <v>#N/A</v>
      </c>
      <c r="B3012" s="22">
        <v>7050</v>
      </c>
      <c r="C3012" s="22" t="s">
        <v>17127</v>
      </c>
      <c r="D3012" s="22">
        <v>1</v>
      </c>
      <c r="E3012" s="22" t="s">
        <v>38269</v>
      </c>
      <c r="F3012" s="22"/>
      <c r="G3012" s="22"/>
      <c r="H3012" s="22"/>
      <c r="I3012" s="22"/>
      <c r="J3012" s="22"/>
      <c r="K3012" s="22"/>
      <c r="L3012" s="22"/>
      <c r="M3012" s="22"/>
      <c r="N3012" s="22"/>
      <c r="O3012" s="22"/>
      <c r="P3012" s="22"/>
    </row>
    <row r="3013" spans="1:16" x14ac:dyDescent="0.3">
      <c r="A3013" s="22" t="e">
        <f>VLOOKUP(B3013,web_archive!D:D,1,FALSE)</f>
        <v>#N/A</v>
      </c>
      <c r="B3013" s="22">
        <v>7051</v>
      </c>
      <c r="C3013" s="22" t="s">
        <v>17129</v>
      </c>
      <c r="D3013" s="22">
        <v>1</v>
      </c>
      <c r="E3013" s="22" t="s">
        <v>38270</v>
      </c>
      <c r="F3013" s="22"/>
      <c r="G3013" s="22"/>
      <c r="H3013" s="22"/>
      <c r="I3013" s="22"/>
      <c r="J3013" s="22"/>
      <c r="K3013" s="22"/>
      <c r="L3013" s="22"/>
      <c r="M3013" s="22"/>
      <c r="N3013" s="22"/>
      <c r="O3013" s="22"/>
      <c r="P3013" s="22"/>
    </row>
    <row r="3014" spans="1:16" x14ac:dyDescent="0.3">
      <c r="A3014" s="22" t="e">
        <f>VLOOKUP(B3014,web_archive!D:D,1,FALSE)</f>
        <v>#N/A</v>
      </c>
      <c r="B3014" s="22">
        <v>7052</v>
      </c>
      <c r="C3014" s="22" t="s">
        <v>17131</v>
      </c>
      <c r="D3014" s="22">
        <v>1</v>
      </c>
      <c r="E3014" s="22" t="s">
        <v>38271</v>
      </c>
      <c r="F3014" s="22"/>
      <c r="G3014" s="22"/>
      <c r="H3014" s="22"/>
      <c r="I3014" s="22"/>
      <c r="J3014" s="22"/>
      <c r="K3014" s="22"/>
      <c r="L3014" s="22"/>
      <c r="M3014" s="22"/>
      <c r="N3014" s="22"/>
      <c r="O3014" s="22"/>
      <c r="P3014" s="22"/>
    </row>
    <row r="3015" spans="1:16" x14ac:dyDescent="0.3">
      <c r="A3015" s="22">
        <f>VLOOKUP(B3015,web_archive!D:D,1,FALSE)</f>
        <v>7053</v>
      </c>
      <c r="B3015" s="22">
        <v>7053</v>
      </c>
      <c r="C3015" s="22" t="s">
        <v>2739</v>
      </c>
      <c r="D3015" s="22">
        <v>1</v>
      </c>
      <c r="E3015" s="22" t="s">
        <v>38272</v>
      </c>
      <c r="F3015" s="22" t="s">
        <v>38273</v>
      </c>
      <c r="G3015" s="22"/>
      <c r="H3015" s="22"/>
      <c r="I3015" s="22"/>
      <c r="J3015" s="22"/>
      <c r="K3015" s="22"/>
      <c r="L3015" s="22"/>
      <c r="M3015" s="22"/>
      <c r="N3015" s="22"/>
      <c r="O3015" s="22"/>
      <c r="P3015" s="22"/>
    </row>
    <row r="3016" spans="1:16" x14ac:dyDescent="0.3">
      <c r="A3016" s="22">
        <f>VLOOKUP(B3016,web_archive!D:D,1,FALSE)</f>
        <v>7054</v>
      </c>
      <c r="B3016" s="22">
        <v>7054</v>
      </c>
      <c r="C3016" s="22" t="s">
        <v>1591</v>
      </c>
      <c r="D3016" s="22">
        <v>1</v>
      </c>
      <c r="E3016" s="22" t="s">
        <v>38274</v>
      </c>
      <c r="F3016" s="22" t="s">
        <v>38275</v>
      </c>
      <c r="G3016" s="22"/>
      <c r="H3016" s="22"/>
      <c r="I3016" s="22"/>
      <c r="J3016" s="22"/>
      <c r="K3016" s="22"/>
      <c r="L3016" s="22"/>
      <c r="M3016" s="22"/>
      <c r="N3016" s="22"/>
      <c r="O3016" s="22"/>
      <c r="P3016" s="22"/>
    </row>
    <row r="3017" spans="1:16" x14ac:dyDescent="0.3">
      <c r="A3017" s="22" t="e">
        <f>VLOOKUP(B3017,web_archive!D:D,1,FALSE)</f>
        <v>#N/A</v>
      </c>
      <c r="B3017" s="22">
        <v>7055</v>
      </c>
      <c r="C3017" s="22" t="s">
        <v>17133</v>
      </c>
      <c r="D3017" s="22">
        <v>5</v>
      </c>
      <c r="E3017" s="22" t="s">
        <v>38276</v>
      </c>
      <c r="F3017" s="22"/>
      <c r="G3017" s="22"/>
      <c r="H3017" s="22"/>
      <c r="I3017" s="22"/>
      <c r="J3017" s="22"/>
      <c r="K3017" s="22"/>
      <c r="L3017" s="22"/>
      <c r="M3017" s="22"/>
      <c r="N3017" s="22"/>
      <c r="O3017" s="22"/>
      <c r="P3017" s="22"/>
    </row>
    <row r="3018" spans="1:16" x14ac:dyDescent="0.3">
      <c r="A3018" s="22" t="e">
        <f>VLOOKUP(B3018,web_archive!D:D,1,FALSE)</f>
        <v>#N/A</v>
      </c>
      <c r="B3018" s="22">
        <v>7057</v>
      </c>
      <c r="C3018" s="22" t="s">
        <v>17137</v>
      </c>
      <c r="D3018" s="22">
        <v>50</v>
      </c>
      <c r="E3018" s="22" t="s">
        <v>38277</v>
      </c>
      <c r="F3018" s="22"/>
      <c r="G3018" s="22"/>
      <c r="H3018" s="22"/>
      <c r="I3018" s="22"/>
      <c r="J3018" s="22"/>
      <c r="K3018" s="22"/>
      <c r="L3018" s="22"/>
      <c r="M3018" s="22"/>
      <c r="N3018" s="22"/>
      <c r="O3018" s="22"/>
      <c r="P3018" s="22"/>
    </row>
    <row r="3019" spans="1:16" x14ac:dyDescent="0.3">
      <c r="A3019" s="22" t="e">
        <f>VLOOKUP(B3019,web_archive!D:D,1,FALSE)</f>
        <v>#N/A</v>
      </c>
      <c r="B3019" s="22">
        <v>7058</v>
      </c>
      <c r="C3019" s="22" t="s">
        <v>17139</v>
      </c>
      <c r="D3019" s="22">
        <v>50</v>
      </c>
      <c r="E3019" s="22" t="s">
        <v>38278</v>
      </c>
      <c r="F3019" s="22"/>
      <c r="G3019" s="22"/>
      <c r="H3019" s="22"/>
      <c r="I3019" s="22"/>
      <c r="J3019" s="22"/>
      <c r="K3019" s="22"/>
      <c r="L3019" s="22"/>
      <c r="M3019" s="22"/>
      <c r="N3019" s="22"/>
      <c r="O3019" s="22"/>
      <c r="P3019" s="22"/>
    </row>
    <row r="3020" spans="1:16" x14ac:dyDescent="0.3">
      <c r="A3020" s="22" t="e">
        <f>VLOOKUP(B3020,web_archive!D:D,1,FALSE)</f>
        <v>#N/A</v>
      </c>
      <c r="B3020" s="22">
        <v>7059</v>
      </c>
      <c r="C3020" s="22" t="s">
        <v>17141</v>
      </c>
      <c r="D3020" s="22">
        <v>1</v>
      </c>
      <c r="E3020" s="22" t="s">
        <v>38279</v>
      </c>
      <c r="F3020" s="22"/>
      <c r="G3020" s="22"/>
      <c r="H3020" s="22"/>
      <c r="I3020" s="22"/>
      <c r="J3020" s="22"/>
      <c r="K3020" s="22"/>
      <c r="L3020" s="22"/>
      <c r="M3020" s="22"/>
      <c r="N3020" s="22"/>
      <c r="O3020" s="22"/>
      <c r="P3020" s="22"/>
    </row>
    <row r="3021" spans="1:16" x14ac:dyDescent="0.3">
      <c r="A3021" s="22" t="e">
        <f>VLOOKUP(B3021,web_archive!D:D,1,FALSE)</f>
        <v>#N/A</v>
      </c>
      <c r="B3021" s="22">
        <v>7060</v>
      </c>
      <c r="C3021" s="22" t="s">
        <v>17143</v>
      </c>
      <c r="D3021" s="22">
        <v>1</v>
      </c>
      <c r="E3021" s="22" t="s">
        <v>38280</v>
      </c>
      <c r="F3021" s="22"/>
      <c r="G3021" s="22"/>
      <c r="H3021" s="22"/>
      <c r="I3021" s="22"/>
      <c r="J3021" s="22"/>
      <c r="K3021" s="22"/>
      <c r="L3021" s="22"/>
      <c r="M3021" s="22"/>
      <c r="N3021" s="22"/>
      <c r="O3021" s="22"/>
      <c r="P3021" s="22"/>
    </row>
    <row r="3022" spans="1:16" x14ac:dyDescent="0.3">
      <c r="A3022" s="22" t="e">
        <f>VLOOKUP(B3022,web_archive!D:D,1,FALSE)</f>
        <v>#N/A</v>
      </c>
      <c r="B3022" s="22">
        <v>7061</v>
      </c>
      <c r="C3022" s="22" t="s">
        <v>17145</v>
      </c>
      <c r="D3022" s="22">
        <v>1</v>
      </c>
      <c r="E3022" s="22" t="s">
        <v>38281</v>
      </c>
      <c r="F3022" s="22"/>
      <c r="G3022" s="22"/>
      <c r="H3022" s="22"/>
      <c r="I3022" s="22"/>
      <c r="J3022" s="22"/>
      <c r="K3022" s="22"/>
      <c r="L3022" s="22"/>
      <c r="M3022" s="22"/>
      <c r="N3022" s="22"/>
      <c r="O3022" s="22"/>
      <c r="P3022" s="22"/>
    </row>
    <row r="3023" spans="1:16" x14ac:dyDescent="0.3">
      <c r="A3023" s="22" t="e">
        <f>VLOOKUP(B3023,web_archive!D:D,1,FALSE)</f>
        <v>#N/A</v>
      </c>
      <c r="B3023" s="22">
        <v>7062</v>
      </c>
      <c r="C3023" s="22" t="s">
        <v>17147</v>
      </c>
      <c r="D3023" s="22">
        <v>1</v>
      </c>
      <c r="E3023" s="22" t="s">
        <v>38282</v>
      </c>
      <c r="F3023" s="22"/>
      <c r="G3023" s="22"/>
      <c r="H3023" s="22"/>
      <c r="I3023" s="22"/>
      <c r="J3023" s="22"/>
      <c r="K3023" s="22"/>
      <c r="L3023" s="22"/>
      <c r="M3023" s="22"/>
      <c r="N3023" s="22"/>
      <c r="O3023" s="22"/>
      <c r="P3023" s="22"/>
    </row>
    <row r="3024" spans="1:16" x14ac:dyDescent="0.3">
      <c r="A3024" s="22">
        <f>VLOOKUP(B3024,web_archive!D:D,1,FALSE)</f>
        <v>7063</v>
      </c>
      <c r="B3024" s="22">
        <v>7063</v>
      </c>
      <c r="C3024" s="22" t="s">
        <v>9307</v>
      </c>
      <c r="D3024" s="22">
        <v>1</v>
      </c>
      <c r="E3024" s="22" t="s">
        <v>38283</v>
      </c>
      <c r="F3024" s="22" t="s">
        <v>38284</v>
      </c>
      <c r="G3024" s="22"/>
      <c r="H3024" s="22"/>
      <c r="I3024" s="22"/>
      <c r="J3024" s="22"/>
      <c r="K3024" s="22"/>
      <c r="L3024" s="22"/>
      <c r="M3024" s="22"/>
      <c r="N3024" s="22"/>
      <c r="O3024" s="22"/>
      <c r="P3024" s="22"/>
    </row>
    <row r="3025" spans="1:16" x14ac:dyDescent="0.3">
      <c r="A3025" s="22">
        <f>VLOOKUP(B3025,web_archive!D:D,1,FALSE)</f>
        <v>7064</v>
      </c>
      <c r="B3025" s="22">
        <v>7064</v>
      </c>
      <c r="C3025" s="22" t="s">
        <v>3119</v>
      </c>
      <c r="D3025" s="22">
        <v>1</v>
      </c>
      <c r="E3025" s="22" t="s">
        <v>38285</v>
      </c>
      <c r="F3025" s="22" t="s">
        <v>38286</v>
      </c>
      <c r="G3025" s="22"/>
      <c r="H3025" s="22"/>
      <c r="I3025" s="22"/>
      <c r="J3025" s="22"/>
      <c r="K3025" s="22"/>
      <c r="L3025" s="22"/>
      <c r="M3025" s="22"/>
      <c r="N3025" s="22"/>
      <c r="O3025" s="22"/>
      <c r="P3025" s="22"/>
    </row>
    <row r="3026" spans="1:16" x14ac:dyDescent="0.3">
      <c r="A3026" s="22">
        <f>VLOOKUP(B3026,web_archive!D:D,1,FALSE)</f>
        <v>7065</v>
      </c>
      <c r="B3026" s="22">
        <v>7065</v>
      </c>
      <c r="C3026" s="22" t="s">
        <v>8840</v>
      </c>
      <c r="D3026" s="22">
        <v>1</v>
      </c>
      <c r="E3026" s="22" t="s">
        <v>38287</v>
      </c>
      <c r="F3026" s="22" t="s">
        <v>38288</v>
      </c>
      <c r="G3026" s="22"/>
      <c r="H3026" s="22"/>
      <c r="I3026" s="22"/>
      <c r="J3026" s="22"/>
      <c r="K3026" s="22"/>
      <c r="L3026" s="22"/>
      <c r="M3026" s="22"/>
      <c r="N3026" s="22"/>
      <c r="O3026" s="22"/>
      <c r="P3026" s="22"/>
    </row>
    <row r="3027" spans="1:16" x14ac:dyDescent="0.3">
      <c r="A3027" s="22">
        <f>VLOOKUP(B3027,web_archive!D:D,1,FALSE)</f>
        <v>7066</v>
      </c>
      <c r="B3027" s="22">
        <v>7066</v>
      </c>
      <c r="C3027" s="22" t="s">
        <v>5393</v>
      </c>
      <c r="D3027" s="22">
        <v>1</v>
      </c>
      <c r="E3027" s="22" t="s">
        <v>38289</v>
      </c>
      <c r="F3027" s="22" t="s">
        <v>38290</v>
      </c>
      <c r="G3027" s="22"/>
      <c r="H3027" s="22"/>
      <c r="I3027" s="22"/>
      <c r="J3027" s="22"/>
      <c r="K3027" s="22"/>
      <c r="L3027" s="22"/>
      <c r="M3027" s="22"/>
      <c r="N3027" s="22"/>
      <c r="O3027" s="22"/>
      <c r="P3027" s="22"/>
    </row>
    <row r="3028" spans="1:16" x14ac:dyDescent="0.3">
      <c r="A3028" s="22">
        <f>VLOOKUP(B3028,web_archive!D:D,1,FALSE)</f>
        <v>7067</v>
      </c>
      <c r="B3028" s="22">
        <v>7067</v>
      </c>
      <c r="C3028" s="22" t="s">
        <v>9669</v>
      </c>
      <c r="D3028" s="22">
        <v>1</v>
      </c>
      <c r="E3028" s="22" t="s">
        <v>38291</v>
      </c>
      <c r="F3028" s="22" t="s">
        <v>38292</v>
      </c>
      <c r="G3028" s="22"/>
      <c r="H3028" s="22"/>
      <c r="I3028" s="22"/>
      <c r="J3028" s="22"/>
      <c r="K3028" s="22"/>
      <c r="L3028" s="22"/>
      <c r="M3028" s="22"/>
      <c r="N3028" s="22"/>
      <c r="O3028" s="22"/>
      <c r="P3028" s="22"/>
    </row>
    <row r="3029" spans="1:16" x14ac:dyDescent="0.3">
      <c r="A3029" s="22">
        <f>VLOOKUP(B3029,web_archive!D:D,1,FALSE)</f>
        <v>7068</v>
      </c>
      <c r="B3029" s="22">
        <v>7068</v>
      </c>
      <c r="C3029" s="22" t="s">
        <v>1748</v>
      </c>
      <c r="D3029" s="22">
        <v>1</v>
      </c>
      <c r="E3029" s="22" t="s">
        <v>38293</v>
      </c>
      <c r="F3029" s="22" t="s">
        <v>38294</v>
      </c>
      <c r="G3029" s="22"/>
      <c r="H3029" s="22"/>
      <c r="I3029" s="22"/>
      <c r="J3029" s="22"/>
      <c r="K3029" s="22"/>
      <c r="L3029" s="22"/>
      <c r="M3029" s="22"/>
      <c r="N3029" s="22"/>
      <c r="O3029" s="22"/>
      <c r="P3029" s="22"/>
    </row>
    <row r="3030" spans="1:16" x14ac:dyDescent="0.3">
      <c r="A3030" s="22">
        <f>VLOOKUP(B3030,web_archive!D:D,1,FALSE)</f>
        <v>7069</v>
      </c>
      <c r="B3030" s="22">
        <v>7069</v>
      </c>
      <c r="C3030" s="22" t="s">
        <v>1618</v>
      </c>
      <c r="D3030" s="22">
        <v>1</v>
      </c>
      <c r="E3030" s="22" t="s">
        <v>38295</v>
      </c>
      <c r="F3030" s="22" t="s">
        <v>38296</v>
      </c>
      <c r="G3030" s="22"/>
      <c r="H3030" s="22"/>
      <c r="I3030" s="22"/>
      <c r="J3030" s="22"/>
      <c r="K3030" s="22"/>
      <c r="L3030" s="22"/>
      <c r="M3030" s="22"/>
      <c r="N3030" s="22"/>
      <c r="O3030" s="22"/>
      <c r="P3030" s="22"/>
    </row>
    <row r="3031" spans="1:16" x14ac:dyDescent="0.3">
      <c r="A3031" s="22" t="e">
        <f>VLOOKUP(B3031,web_archive!D:D,1,FALSE)</f>
        <v>#N/A</v>
      </c>
      <c r="B3031" s="22">
        <v>7070</v>
      </c>
      <c r="C3031" s="22" t="s">
        <v>17149</v>
      </c>
      <c r="D3031" s="22">
        <v>1</v>
      </c>
      <c r="E3031" s="22" t="s">
        <v>38297</v>
      </c>
      <c r="F3031" s="22" t="s">
        <v>38298</v>
      </c>
      <c r="G3031" s="22"/>
      <c r="H3031" s="22"/>
      <c r="I3031" s="22"/>
      <c r="J3031" s="22"/>
      <c r="K3031" s="22"/>
      <c r="L3031" s="22"/>
      <c r="M3031" s="22"/>
      <c r="N3031" s="22"/>
      <c r="O3031" s="22"/>
      <c r="P3031" s="22"/>
    </row>
    <row r="3032" spans="1:16" x14ac:dyDescent="0.3">
      <c r="A3032" s="22">
        <f>VLOOKUP(B3032,web_archive!D:D,1,FALSE)</f>
        <v>7071</v>
      </c>
      <c r="B3032" s="22">
        <v>7071</v>
      </c>
      <c r="C3032" s="22" t="s">
        <v>9905</v>
      </c>
      <c r="D3032" s="22">
        <v>1</v>
      </c>
      <c r="E3032" s="22" t="s">
        <v>38299</v>
      </c>
      <c r="F3032" s="22" t="s">
        <v>38300</v>
      </c>
      <c r="G3032" s="22"/>
      <c r="H3032" s="22"/>
      <c r="I3032" s="22"/>
      <c r="J3032" s="22"/>
      <c r="K3032" s="22"/>
      <c r="L3032" s="22"/>
      <c r="M3032" s="22"/>
      <c r="N3032" s="22"/>
      <c r="O3032" s="22"/>
      <c r="P3032" s="22"/>
    </row>
    <row r="3033" spans="1:16" x14ac:dyDescent="0.3">
      <c r="A3033" s="22" t="e">
        <f>VLOOKUP(B3033,web_archive!D:D,1,FALSE)</f>
        <v>#N/A</v>
      </c>
      <c r="B3033" s="22">
        <v>7072</v>
      </c>
      <c r="C3033" s="22" t="s">
        <v>17151</v>
      </c>
      <c r="D3033" s="22">
        <v>1</v>
      </c>
      <c r="E3033" s="22" t="s">
        <v>38301</v>
      </c>
      <c r="F3033" s="22" t="s">
        <v>38302</v>
      </c>
      <c r="G3033" s="22"/>
      <c r="H3033" s="22"/>
      <c r="I3033" s="22"/>
      <c r="J3033" s="22"/>
      <c r="K3033" s="22"/>
      <c r="L3033" s="22"/>
      <c r="M3033" s="22"/>
      <c r="N3033" s="22"/>
      <c r="O3033" s="22"/>
      <c r="P3033" s="22"/>
    </row>
    <row r="3034" spans="1:16" x14ac:dyDescent="0.3">
      <c r="A3034" s="22">
        <f>VLOOKUP(B3034,web_archive!D:D,1,FALSE)</f>
        <v>7073</v>
      </c>
      <c r="B3034" s="22">
        <v>7073</v>
      </c>
      <c r="C3034" s="22" t="s">
        <v>5656</v>
      </c>
      <c r="D3034" s="22">
        <v>50</v>
      </c>
      <c r="E3034" s="22" t="s">
        <v>38303</v>
      </c>
      <c r="F3034" s="22" t="s">
        <v>38304</v>
      </c>
      <c r="G3034" s="22"/>
      <c r="H3034" s="22"/>
      <c r="I3034" s="22"/>
      <c r="J3034" s="22"/>
      <c r="K3034" s="22"/>
      <c r="L3034" s="22"/>
      <c r="M3034" s="22"/>
      <c r="N3034" s="22"/>
      <c r="O3034" s="22"/>
      <c r="P3034" s="22"/>
    </row>
    <row r="3035" spans="1:16" x14ac:dyDescent="0.3">
      <c r="A3035" s="22">
        <f>VLOOKUP(B3035,web_archive!D:D,1,FALSE)</f>
        <v>7074</v>
      </c>
      <c r="B3035" s="22">
        <v>7074</v>
      </c>
      <c r="C3035" s="22" t="s">
        <v>5574</v>
      </c>
      <c r="D3035" s="22">
        <v>50</v>
      </c>
      <c r="E3035" s="22" t="s">
        <v>38305</v>
      </c>
      <c r="F3035" s="22" t="s">
        <v>38306</v>
      </c>
      <c r="G3035" s="22"/>
      <c r="H3035" s="22"/>
      <c r="I3035" s="22"/>
      <c r="J3035" s="22"/>
      <c r="K3035" s="22"/>
      <c r="L3035" s="22"/>
      <c r="M3035" s="22"/>
      <c r="N3035" s="22"/>
      <c r="O3035" s="22"/>
      <c r="P3035" s="22"/>
    </row>
    <row r="3036" spans="1:16" x14ac:dyDescent="0.3">
      <c r="A3036" s="22">
        <f>VLOOKUP(B3036,web_archive!D:D,1,FALSE)</f>
        <v>7075</v>
      </c>
      <c r="B3036" s="22">
        <v>7075</v>
      </c>
      <c r="C3036" s="22" t="s">
        <v>5582</v>
      </c>
      <c r="D3036" s="22">
        <v>50</v>
      </c>
      <c r="E3036" s="22" t="s">
        <v>38307</v>
      </c>
      <c r="F3036" s="22" t="s">
        <v>38308</v>
      </c>
      <c r="G3036" s="22"/>
      <c r="H3036" s="22"/>
      <c r="I3036" s="22"/>
      <c r="J3036" s="22"/>
      <c r="K3036" s="22"/>
      <c r="L3036" s="22"/>
      <c r="M3036" s="22"/>
      <c r="N3036" s="22"/>
      <c r="O3036" s="22"/>
      <c r="P3036" s="22"/>
    </row>
    <row r="3037" spans="1:16" x14ac:dyDescent="0.3">
      <c r="A3037" s="22">
        <f>VLOOKUP(B3037,web_archive!D:D,1,FALSE)</f>
        <v>7076</v>
      </c>
      <c r="B3037" s="22">
        <v>7076</v>
      </c>
      <c r="C3037" s="22" t="s">
        <v>6994</v>
      </c>
      <c r="D3037" s="22">
        <v>50</v>
      </c>
      <c r="E3037" s="22" t="s">
        <v>38309</v>
      </c>
      <c r="F3037" s="22" t="s">
        <v>38310</v>
      </c>
      <c r="G3037" s="22"/>
      <c r="H3037" s="22"/>
      <c r="I3037" s="22"/>
      <c r="J3037" s="22"/>
      <c r="K3037" s="22"/>
      <c r="L3037" s="22"/>
      <c r="M3037" s="22"/>
      <c r="N3037" s="22"/>
      <c r="O3037" s="22"/>
      <c r="P3037" s="22"/>
    </row>
    <row r="3038" spans="1:16" x14ac:dyDescent="0.3">
      <c r="A3038" s="22">
        <f>VLOOKUP(B3038,web_archive!D:D,1,FALSE)</f>
        <v>7077</v>
      </c>
      <c r="B3038" s="22">
        <v>7077</v>
      </c>
      <c r="C3038" s="22" t="s">
        <v>9081</v>
      </c>
      <c r="D3038" s="22">
        <v>50</v>
      </c>
      <c r="E3038" s="22" t="s">
        <v>38311</v>
      </c>
      <c r="F3038" s="22" t="s">
        <v>38312</v>
      </c>
      <c r="G3038" s="22"/>
      <c r="H3038" s="22"/>
      <c r="I3038" s="22"/>
      <c r="J3038" s="22"/>
      <c r="K3038" s="22"/>
      <c r="L3038" s="22"/>
      <c r="M3038" s="22"/>
      <c r="N3038" s="22"/>
      <c r="O3038" s="22"/>
      <c r="P3038" s="22"/>
    </row>
    <row r="3039" spans="1:16" x14ac:dyDescent="0.3">
      <c r="A3039" s="22">
        <f>VLOOKUP(B3039,web_archive!D:D,1,FALSE)</f>
        <v>7078</v>
      </c>
      <c r="B3039" s="22">
        <v>7078</v>
      </c>
      <c r="C3039" s="22" t="s">
        <v>353</v>
      </c>
      <c r="D3039" s="22">
        <v>50</v>
      </c>
      <c r="E3039" s="22" t="s">
        <v>38313</v>
      </c>
      <c r="F3039" s="22" t="s">
        <v>38314</v>
      </c>
      <c r="G3039" s="22"/>
      <c r="H3039" s="22"/>
      <c r="I3039" s="22"/>
      <c r="J3039" s="22"/>
      <c r="K3039" s="22"/>
      <c r="L3039" s="22"/>
      <c r="M3039" s="22"/>
      <c r="N3039" s="22"/>
      <c r="O3039" s="22"/>
      <c r="P3039" s="22"/>
    </row>
    <row r="3040" spans="1:16" x14ac:dyDescent="0.3">
      <c r="A3040" s="22">
        <f>VLOOKUP(B3040,web_archive!D:D,1,FALSE)</f>
        <v>7079</v>
      </c>
      <c r="B3040" s="22">
        <v>7079</v>
      </c>
      <c r="C3040" s="22" t="s">
        <v>3866</v>
      </c>
      <c r="D3040" s="22">
        <v>50</v>
      </c>
      <c r="E3040" s="22" t="s">
        <v>38315</v>
      </c>
      <c r="F3040" s="22" t="s">
        <v>38316</v>
      </c>
      <c r="G3040" s="22"/>
      <c r="H3040" s="22"/>
      <c r="I3040" s="22"/>
      <c r="J3040" s="22"/>
      <c r="K3040" s="22"/>
      <c r="L3040" s="22"/>
      <c r="M3040" s="22"/>
      <c r="N3040" s="22"/>
      <c r="O3040" s="22"/>
      <c r="P3040" s="22"/>
    </row>
    <row r="3041" spans="1:16" x14ac:dyDescent="0.3">
      <c r="A3041" s="22">
        <f>VLOOKUP(B3041,web_archive!D:D,1,FALSE)</f>
        <v>7080</v>
      </c>
      <c r="B3041" s="22">
        <v>7080</v>
      </c>
      <c r="C3041" s="22" t="s">
        <v>4167</v>
      </c>
      <c r="D3041" s="22">
        <v>50</v>
      </c>
      <c r="E3041" s="22" t="s">
        <v>38317</v>
      </c>
      <c r="F3041" s="22" t="s">
        <v>38318</v>
      </c>
      <c r="G3041" s="22"/>
      <c r="H3041" s="22"/>
      <c r="I3041" s="22"/>
      <c r="J3041" s="22"/>
      <c r="K3041" s="22"/>
      <c r="L3041" s="22"/>
      <c r="M3041" s="22"/>
      <c r="N3041" s="22"/>
      <c r="O3041" s="22"/>
      <c r="P3041" s="22"/>
    </row>
    <row r="3042" spans="1:16" x14ac:dyDescent="0.3">
      <c r="A3042" s="22">
        <f>VLOOKUP(B3042,web_archive!D:D,1,FALSE)</f>
        <v>7081</v>
      </c>
      <c r="B3042" s="22">
        <v>7081</v>
      </c>
      <c r="C3042" s="22" t="s">
        <v>864</v>
      </c>
      <c r="D3042" s="22">
        <v>50</v>
      </c>
      <c r="E3042" s="22" t="s">
        <v>38319</v>
      </c>
      <c r="F3042" s="22" t="s">
        <v>38320</v>
      </c>
      <c r="G3042" s="22"/>
      <c r="H3042" s="22"/>
      <c r="I3042" s="22"/>
      <c r="J3042" s="22"/>
      <c r="K3042" s="22"/>
      <c r="L3042" s="22"/>
      <c r="M3042" s="22"/>
      <c r="N3042" s="22"/>
      <c r="O3042" s="22"/>
      <c r="P3042" s="22"/>
    </row>
    <row r="3043" spans="1:16" x14ac:dyDescent="0.3">
      <c r="A3043" s="22">
        <f>VLOOKUP(B3043,web_archive!D:D,1,FALSE)</f>
        <v>7082</v>
      </c>
      <c r="B3043" s="22">
        <v>7082</v>
      </c>
      <c r="C3043" s="22" t="s">
        <v>8503</v>
      </c>
      <c r="D3043" s="22">
        <v>50</v>
      </c>
      <c r="E3043" s="22" t="s">
        <v>38321</v>
      </c>
      <c r="F3043" s="22" t="s">
        <v>38322</v>
      </c>
      <c r="G3043" s="22"/>
      <c r="H3043" s="22"/>
      <c r="I3043" s="22"/>
      <c r="J3043" s="22"/>
      <c r="K3043" s="22"/>
      <c r="L3043" s="22"/>
      <c r="M3043" s="22"/>
      <c r="N3043" s="22"/>
      <c r="O3043" s="22"/>
      <c r="P3043" s="22"/>
    </row>
    <row r="3044" spans="1:16" x14ac:dyDescent="0.3">
      <c r="A3044" s="22">
        <f>VLOOKUP(B3044,web_archive!D:D,1,FALSE)</f>
        <v>7083</v>
      </c>
      <c r="B3044" s="22">
        <v>7083</v>
      </c>
      <c r="C3044" s="22" t="s">
        <v>9365</v>
      </c>
      <c r="D3044" s="22">
        <v>50</v>
      </c>
      <c r="E3044" s="22" t="s">
        <v>38323</v>
      </c>
      <c r="F3044" s="22" t="s">
        <v>38324</v>
      </c>
      <c r="G3044" s="22"/>
      <c r="H3044" s="22"/>
      <c r="I3044" s="22"/>
      <c r="J3044" s="22"/>
      <c r="K3044" s="22"/>
      <c r="L3044" s="22"/>
      <c r="M3044" s="22"/>
      <c r="N3044" s="22"/>
      <c r="O3044" s="22"/>
      <c r="P3044" s="22"/>
    </row>
    <row r="3045" spans="1:16" x14ac:dyDescent="0.3">
      <c r="A3045" s="22">
        <f>VLOOKUP(B3045,web_archive!D:D,1,FALSE)</f>
        <v>7084</v>
      </c>
      <c r="B3045" s="22">
        <v>7084</v>
      </c>
      <c r="C3045" s="22" t="s">
        <v>8694</v>
      </c>
      <c r="D3045" s="22">
        <v>50</v>
      </c>
      <c r="E3045" s="22" t="s">
        <v>38325</v>
      </c>
      <c r="F3045" s="22" t="s">
        <v>38326</v>
      </c>
      <c r="G3045" s="22"/>
      <c r="H3045" s="22"/>
      <c r="I3045" s="22"/>
      <c r="J3045" s="22"/>
      <c r="K3045" s="22"/>
      <c r="L3045" s="22"/>
      <c r="M3045" s="22"/>
      <c r="N3045" s="22"/>
      <c r="O3045" s="22"/>
      <c r="P3045" s="22"/>
    </row>
    <row r="3046" spans="1:16" x14ac:dyDescent="0.3">
      <c r="A3046" s="22">
        <f>VLOOKUP(B3046,web_archive!D:D,1,FALSE)</f>
        <v>7085</v>
      </c>
      <c r="B3046" s="22">
        <v>7085</v>
      </c>
      <c r="C3046" s="22" t="s">
        <v>9932</v>
      </c>
      <c r="D3046" s="22">
        <v>50</v>
      </c>
      <c r="E3046" s="22" t="s">
        <v>38327</v>
      </c>
      <c r="F3046" s="22" t="s">
        <v>38328</v>
      </c>
      <c r="G3046" s="22"/>
      <c r="H3046" s="22"/>
      <c r="I3046" s="22"/>
      <c r="J3046" s="22"/>
      <c r="K3046" s="22"/>
      <c r="L3046" s="22"/>
      <c r="M3046" s="22"/>
      <c r="N3046" s="22"/>
      <c r="O3046" s="22"/>
      <c r="P3046" s="22"/>
    </row>
    <row r="3047" spans="1:16" x14ac:dyDescent="0.3">
      <c r="A3047" s="22">
        <f>VLOOKUP(B3047,web_archive!D:D,1,FALSE)</f>
        <v>7086</v>
      </c>
      <c r="B3047" s="22">
        <v>7086</v>
      </c>
      <c r="C3047" s="22" t="s">
        <v>9859</v>
      </c>
      <c r="D3047" s="22">
        <v>50</v>
      </c>
      <c r="E3047" s="22" t="s">
        <v>38329</v>
      </c>
      <c r="F3047" s="22" t="s">
        <v>38330</v>
      </c>
      <c r="G3047" s="22"/>
      <c r="H3047" s="22"/>
      <c r="I3047" s="22"/>
      <c r="J3047" s="22"/>
      <c r="K3047" s="22"/>
      <c r="L3047" s="22"/>
      <c r="M3047" s="22"/>
      <c r="N3047" s="22"/>
      <c r="O3047" s="22"/>
      <c r="P3047" s="22"/>
    </row>
    <row r="3048" spans="1:16" x14ac:dyDescent="0.3">
      <c r="A3048" s="22">
        <f>VLOOKUP(B3048,web_archive!D:D,1,FALSE)</f>
        <v>7087</v>
      </c>
      <c r="B3048" s="22">
        <v>7087</v>
      </c>
      <c r="C3048" s="22" t="s">
        <v>1576</v>
      </c>
      <c r="D3048" s="22">
        <v>50</v>
      </c>
      <c r="E3048" s="22" t="s">
        <v>38331</v>
      </c>
      <c r="F3048" s="22" t="s">
        <v>38332</v>
      </c>
      <c r="G3048" s="22"/>
      <c r="H3048" s="22"/>
      <c r="I3048" s="22"/>
      <c r="J3048" s="22"/>
      <c r="K3048" s="22"/>
      <c r="L3048" s="22"/>
      <c r="M3048" s="22"/>
      <c r="N3048" s="22"/>
      <c r="O3048" s="22"/>
      <c r="P3048" s="22"/>
    </row>
    <row r="3049" spans="1:16" x14ac:dyDescent="0.3">
      <c r="A3049" s="22">
        <f>VLOOKUP(B3049,web_archive!D:D,1,FALSE)</f>
        <v>7088</v>
      </c>
      <c r="B3049" s="22">
        <v>7088</v>
      </c>
      <c r="C3049" s="22" t="s">
        <v>2650</v>
      </c>
      <c r="D3049" s="22">
        <v>50</v>
      </c>
      <c r="E3049" s="22" t="s">
        <v>38333</v>
      </c>
      <c r="F3049" s="22" t="s">
        <v>38334</v>
      </c>
      <c r="G3049" s="22"/>
      <c r="H3049" s="22"/>
      <c r="I3049" s="22"/>
      <c r="J3049" s="22"/>
      <c r="K3049" s="22"/>
      <c r="L3049" s="22"/>
      <c r="M3049" s="22"/>
      <c r="N3049" s="22"/>
      <c r="O3049" s="22"/>
      <c r="P3049" s="22"/>
    </row>
    <row r="3050" spans="1:16" x14ac:dyDescent="0.3">
      <c r="A3050" s="22">
        <f>VLOOKUP(B3050,web_archive!D:D,1,FALSE)</f>
        <v>7089</v>
      </c>
      <c r="B3050" s="22">
        <v>7089</v>
      </c>
      <c r="C3050" s="22" t="s">
        <v>5494</v>
      </c>
      <c r="D3050" s="22">
        <v>50</v>
      </c>
      <c r="E3050" s="22" t="s">
        <v>38335</v>
      </c>
      <c r="F3050" s="22" t="s">
        <v>38336</v>
      </c>
      <c r="G3050" s="22"/>
      <c r="H3050" s="22"/>
      <c r="I3050" s="22"/>
      <c r="J3050" s="22"/>
      <c r="K3050" s="22"/>
      <c r="L3050" s="22"/>
      <c r="M3050" s="22"/>
      <c r="N3050" s="22"/>
      <c r="O3050" s="22"/>
      <c r="P3050" s="22"/>
    </row>
    <row r="3051" spans="1:16" x14ac:dyDescent="0.3">
      <c r="A3051" s="22">
        <f>VLOOKUP(B3051,web_archive!D:D,1,FALSE)</f>
        <v>7090</v>
      </c>
      <c r="B3051" s="22">
        <v>7090</v>
      </c>
      <c r="C3051" s="22" t="s">
        <v>9222</v>
      </c>
      <c r="D3051" s="22">
        <v>50</v>
      </c>
      <c r="E3051" s="22" t="s">
        <v>38337</v>
      </c>
      <c r="F3051" s="22" t="s">
        <v>38338</v>
      </c>
      <c r="G3051" s="22"/>
      <c r="H3051" s="22"/>
      <c r="I3051" s="22"/>
      <c r="J3051" s="22"/>
      <c r="K3051" s="22"/>
      <c r="L3051" s="22"/>
      <c r="M3051" s="22"/>
      <c r="N3051" s="22"/>
      <c r="O3051" s="22"/>
      <c r="P3051" s="22"/>
    </row>
    <row r="3052" spans="1:16" x14ac:dyDescent="0.3">
      <c r="A3052" s="22">
        <f>VLOOKUP(B3052,web_archive!D:D,1,FALSE)</f>
        <v>7091</v>
      </c>
      <c r="B3052" s="22">
        <v>7091</v>
      </c>
      <c r="C3052" s="22" t="s">
        <v>8552</v>
      </c>
      <c r="D3052" s="22">
        <v>50</v>
      </c>
      <c r="E3052" s="22" t="s">
        <v>38339</v>
      </c>
      <c r="F3052" s="22" t="s">
        <v>38340</v>
      </c>
      <c r="G3052" s="22"/>
      <c r="H3052" s="22"/>
      <c r="I3052" s="22"/>
      <c r="J3052" s="22"/>
      <c r="K3052" s="22"/>
      <c r="L3052" s="22"/>
      <c r="M3052" s="22"/>
      <c r="N3052" s="22"/>
      <c r="O3052" s="22"/>
      <c r="P3052" s="22"/>
    </row>
    <row r="3053" spans="1:16" x14ac:dyDescent="0.3">
      <c r="A3053" s="22">
        <f>VLOOKUP(B3053,web_archive!D:D,1,FALSE)</f>
        <v>7092</v>
      </c>
      <c r="B3053" s="22">
        <v>7092</v>
      </c>
      <c r="C3053" s="22" t="s">
        <v>175</v>
      </c>
      <c r="D3053" s="22">
        <v>50</v>
      </c>
      <c r="E3053" s="22" t="s">
        <v>38341</v>
      </c>
      <c r="F3053" s="22" t="s">
        <v>38342</v>
      </c>
      <c r="G3053" s="22"/>
      <c r="H3053" s="22"/>
      <c r="I3053" s="22"/>
      <c r="J3053" s="22"/>
      <c r="K3053" s="22"/>
      <c r="L3053" s="22"/>
      <c r="M3053" s="22"/>
      <c r="N3053" s="22"/>
      <c r="O3053" s="22"/>
      <c r="P3053" s="22"/>
    </row>
    <row r="3054" spans="1:16" x14ac:dyDescent="0.3">
      <c r="A3054" s="22">
        <f>VLOOKUP(B3054,web_archive!D:D,1,FALSE)</f>
        <v>7093</v>
      </c>
      <c r="B3054" s="22">
        <v>7093</v>
      </c>
      <c r="C3054" s="22" t="s">
        <v>10582</v>
      </c>
      <c r="D3054" s="22">
        <v>1</v>
      </c>
      <c r="E3054" s="22" t="s">
        <v>38343</v>
      </c>
      <c r="F3054" s="22" t="s">
        <v>38344</v>
      </c>
      <c r="G3054" s="22"/>
      <c r="H3054" s="22"/>
      <c r="I3054" s="22"/>
      <c r="J3054" s="22"/>
      <c r="K3054" s="22"/>
      <c r="L3054" s="22"/>
      <c r="M3054" s="22"/>
      <c r="N3054" s="22"/>
      <c r="O3054" s="22"/>
      <c r="P3054" s="22"/>
    </row>
    <row r="3055" spans="1:16" x14ac:dyDescent="0.3">
      <c r="A3055" s="22">
        <f>VLOOKUP(B3055,web_archive!D:D,1,FALSE)</f>
        <v>7094</v>
      </c>
      <c r="B3055" s="22">
        <v>7094</v>
      </c>
      <c r="C3055" s="22" t="s">
        <v>6990</v>
      </c>
      <c r="D3055" s="22">
        <v>1</v>
      </c>
      <c r="E3055" s="22" t="s">
        <v>38345</v>
      </c>
      <c r="F3055" s="22" t="s">
        <v>38346</v>
      </c>
      <c r="G3055" s="22"/>
      <c r="H3055" s="22"/>
      <c r="I3055" s="22"/>
      <c r="J3055" s="22"/>
      <c r="K3055" s="22"/>
      <c r="L3055" s="22"/>
      <c r="M3055" s="22"/>
      <c r="N3055" s="22"/>
      <c r="O3055" s="22"/>
      <c r="P3055" s="22"/>
    </row>
    <row r="3056" spans="1:16" x14ac:dyDescent="0.3">
      <c r="A3056" s="22">
        <f>VLOOKUP(B3056,web_archive!D:D,1,FALSE)</f>
        <v>7095</v>
      </c>
      <c r="B3056" s="22">
        <v>7095</v>
      </c>
      <c r="C3056" s="22" t="s">
        <v>1634</v>
      </c>
      <c r="D3056" s="22">
        <v>1</v>
      </c>
      <c r="E3056" s="22" t="s">
        <v>38347</v>
      </c>
      <c r="F3056" s="22" t="s">
        <v>38348</v>
      </c>
      <c r="G3056" s="22"/>
      <c r="H3056" s="22"/>
      <c r="I3056" s="22"/>
      <c r="J3056" s="22"/>
      <c r="K3056" s="22"/>
      <c r="L3056" s="22"/>
      <c r="M3056" s="22"/>
      <c r="N3056" s="22"/>
      <c r="O3056" s="22"/>
      <c r="P3056" s="22"/>
    </row>
    <row r="3057" spans="1:16" x14ac:dyDescent="0.3">
      <c r="A3057" s="22">
        <f>VLOOKUP(B3057,web_archive!D:D,1,FALSE)</f>
        <v>7096</v>
      </c>
      <c r="B3057" s="22">
        <v>7096</v>
      </c>
      <c r="C3057" s="22" t="s">
        <v>2349</v>
      </c>
      <c r="D3057" s="22">
        <v>1</v>
      </c>
      <c r="E3057" s="22" t="s">
        <v>38349</v>
      </c>
      <c r="F3057" s="22" t="s">
        <v>38350</v>
      </c>
      <c r="G3057" s="22"/>
      <c r="H3057" s="22"/>
      <c r="I3057" s="22"/>
      <c r="J3057" s="22"/>
      <c r="K3057" s="22"/>
      <c r="L3057" s="22"/>
      <c r="M3057" s="22"/>
      <c r="N3057" s="22"/>
      <c r="O3057" s="22"/>
      <c r="P3057" s="22"/>
    </row>
    <row r="3058" spans="1:16" x14ac:dyDescent="0.3">
      <c r="A3058" s="22">
        <f>VLOOKUP(B3058,web_archive!D:D,1,FALSE)</f>
        <v>7097</v>
      </c>
      <c r="B3058" s="22">
        <v>7097</v>
      </c>
      <c r="C3058" s="22" t="s">
        <v>1757</v>
      </c>
      <c r="D3058" s="22">
        <v>1</v>
      </c>
      <c r="E3058" s="22" t="s">
        <v>38351</v>
      </c>
      <c r="F3058" s="22" t="s">
        <v>38352</v>
      </c>
      <c r="G3058" s="22"/>
      <c r="H3058" s="22"/>
      <c r="I3058" s="22"/>
      <c r="J3058" s="22"/>
      <c r="K3058" s="22"/>
      <c r="L3058" s="22"/>
      <c r="M3058" s="22"/>
      <c r="N3058" s="22"/>
      <c r="O3058" s="22"/>
      <c r="P3058" s="22"/>
    </row>
    <row r="3059" spans="1:16" x14ac:dyDescent="0.3">
      <c r="A3059" s="22">
        <f>VLOOKUP(B3059,web_archive!D:D,1,FALSE)</f>
        <v>7098</v>
      </c>
      <c r="B3059" s="22">
        <v>7098</v>
      </c>
      <c r="C3059" s="22" t="s">
        <v>6140</v>
      </c>
      <c r="D3059" s="22">
        <v>1</v>
      </c>
      <c r="E3059" s="22" t="s">
        <v>38353</v>
      </c>
      <c r="F3059" s="22" t="s">
        <v>38354</v>
      </c>
      <c r="G3059" s="22"/>
      <c r="H3059" s="22"/>
      <c r="I3059" s="22"/>
      <c r="J3059" s="22"/>
      <c r="K3059" s="22"/>
      <c r="L3059" s="22"/>
      <c r="M3059" s="22"/>
      <c r="N3059" s="22"/>
      <c r="O3059" s="22"/>
      <c r="P3059" s="22"/>
    </row>
    <row r="3060" spans="1:16" x14ac:dyDescent="0.3">
      <c r="A3060" s="22">
        <f>VLOOKUP(B3060,web_archive!D:D,1,FALSE)</f>
        <v>7099</v>
      </c>
      <c r="B3060" s="22">
        <v>7099</v>
      </c>
      <c r="C3060" s="22" t="s">
        <v>7211</v>
      </c>
      <c r="D3060" s="22">
        <v>1</v>
      </c>
      <c r="E3060" s="22" t="s">
        <v>38355</v>
      </c>
      <c r="F3060" s="22" t="s">
        <v>38356</v>
      </c>
      <c r="G3060" s="22"/>
      <c r="H3060" s="22"/>
      <c r="I3060" s="22"/>
      <c r="J3060" s="22"/>
      <c r="K3060" s="22"/>
      <c r="L3060" s="22"/>
      <c r="M3060" s="22"/>
      <c r="N3060" s="22"/>
      <c r="O3060" s="22"/>
      <c r="P3060" s="22"/>
    </row>
    <row r="3061" spans="1:16" x14ac:dyDescent="0.3">
      <c r="A3061" s="22">
        <f>VLOOKUP(B3061,web_archive!D:D,1,FALSE)</f>
        <v>7100</v>
      </c>
      <c r="B3061" s="22">
        <v>7100</v>
      </c>
      <c r="C3061" s="22" t="s">
        <v>8929</v>
      </c>
      <c r="D3061" s="22">
        <v>1</v>
      </c>
      <c r="E3061" s="22" t="s">
        <v>38357</v>
      </c>
      <c r="F3061" s="22" t="s">
        <v>38358</v>
      </c>
      <c r="G3061" s="22"/>
      <c r="H3061" s="22"/>
      <c r="I3061" s="22"/>
      <c r="J3061" s="22"/>
      <c r="K3061" s="22"/>
      <c r="L3061" s="22"/>
      <c r="M3061" s="22"/>
      <c r="N3061" s="22"/>
      <c r="O3061" s="22"/>
      <c r="P3061" s="22"/>
    </row>
    <row r="3062" spans="1:16" x14ac:dyDescent="0.3">
      <c r="A3062" s="22">
        <f>VLOOKUP(B3062,web_archive!D:D,1,FALSE)</f>
        <v>7102</v>
      </c>
      <c r="B3062" s="22">
        <v>7102</v>
      </c>
      <c r="C3062" s="22" t="s">
        <v>5158</v>
      </c>
      <c r="D3062" s="22">
        <v>1</v>
      </c>
      <c r="E3062" s="22" t="s">
        <v>38359</v>
      </c>
      <c r="F3062" s="22" t="s">
        <v>38360</v>
      </c>
      <c r="G3062" s="22"/>
      <c r="H3062" s="22"/>
      <c r="I3062" s="22"/>
      <c r="J3062" s="22"/>
      <c r="K3062" s="22"/>
      <c r="L3062" s="22"/>
      <c r="M3062" s="22"/>
      <c r="N3062" s="22"/>
      <c r="O3062" s="22"/>
      <c r="P3062" s="22"/>
    </row>
    <row r="3063" spans="1:16" x14ac:dyDescent="0.3">
      <c r="A3063" s="22" t="e">
        <f>VLOOKUP(B3063,web_archive!D:D,1,FALSE)</f>
        <v>#N/A</v>
      </c>
      <c r="B3063" s="22">
        <v>7103</v>
      </c>
      <c r="C3063" s="22" t="s">
        <v>17153</v>
      </c>
      <c r="D3063" s="22">
        <v>1</v>
      </c>
      <c r="E3063" s="22" t="s">
        <v>38361</v>
      </c>
      <c r="F3063" s="22"/>
      <c r="G3063" s="22"/>
      <c r="H3063" s="22"/>
      <c r="I3063" s="22"/>
      <c r="J3063" s="22"/>
      <c r="K3063" s="22"/>
      <c r="L3063" s="22"/>
      <c r="M3063" s="22"/>
      <c r="N3063" s="22"/>
      <c r="O3063" s="22"/>
      <c r="P3063" s="22"/>
    </row>
    <row r="3064" spans="1:16" x14ac:dyDescent="0.3">
      <c r="A3064" s="22" t="e">
        <f>VLOOKUP(B3064,web_archive!D:D,1,FALSE)</f>
        <v>#N/A</v>
      </c>
      <c r="B3064" s="22">
        <v>7104</v>
      </c>
      <c r="C3064" s="22" t="s">
        <v>17155</v>
      </c>
      <c r="D3064" s="22">
        <v>1</v>
      </c>
      <c r="E3064" s="22" t="s">
        <v>38362</v>
      </c>
      <c r="F3064" s="22"/>
      <c r="G3064" s="22"/>
      <c r="H3064" s="22"/>
      <c r="I3064" s="22"/>
      <c r="J3064" s="22"/>
      <c r="K3064" s="22"/>
      <c r="L3064" s="22"/>
      <c r="M3064" s="22"/>
      <c r="N3064" s="22"/>
      <c r="O3064" s="22"/>
      <c r="P3064" s="22"/>
    </row>
    <row r="3065" spans="1:16" x14ac:dyDescent="0.3">
      <c r="A3065" s="22" t="e">
        <f>VLOOKUP(B3065,web_archive!D:D,1,FALSE)</f>
        <v>#N/A</v>
      </c>
      <c r="B3065" s="22">
        <v>7105</v>
      </c>
      <c r="C3065" s="22" t="s">
        <v>17157</v>
      </c>
      <c r="D3065" s="22">
        <v>1</v>
      </c>
      <c r="E3065" s="22" t="s">
        <v>38363</v>
      </c>
      <c r="F3065" s="22"/>
      <c r="G3065" s="22"/>
      <c r="H3065" s="22"/>
      <c r="I3065" s="22"/>
      <c r="J3065" s="22"/>
      <c r="K3065" s="22"/>
      <c r="L3065" s="22"/>
      <c r="M3065" s="22"/>
      <c r="N3065" s="22"/>
      <c r="O3065" s="22"/>
      <c r="P3065" s="22"/>
    </row>
    <row r="3066" spans="1:16" x14ac:dyDescent="0.3">
      <c r="A3066" s="22">
        <f>VLOOKUP(B3066,web_archive!D:D,1,FALSE)</f>
        <v>7106</v>
      </c>
      <c r="B3066" s="22">
        <v>7106</v>
      </c>
      <c r="C3066" s="22" t="s">
        <v>4560</v>
      </c>
      <c r="D3066" s="22">
        <v>1</v>
      </c>
      <c r="E3066" s="22" t="s">
        <v>38364</v>
      </c>
      <c r="F3066" s="22" t="s">
        <v>38365</v>
      </c>
      <c r="G3066" s="22"/>
      <c r="H3066" s="22"/>
      <c r="I3066" s="22"/>
      <c r="J3066" s="22"/>
      <c r="K3066" s="22"/>
      <c r="L3066" s="22"/>
      <c r="M3066" s="22"/>
      <c r="N3066" s="22"/>
      <c r="O3066" s="22"/>
      <c r="P3066" s="22"/>
    </row>
    <row r="3067" spans="1:16" x14ac:dyDescent="0.3">
      <c r="A3067" s="22">
        <f>VLOOKUP(B3067,web_archive!D:D,1,FALSE)</f>
        <v>7107</v>
      </c>
      <c r="B3067" s="22">
        <v>7107</v>
      </c>
      <c r="C3067" s="22" t="s">
        <v>4345</v>
      </c>
      <c r="D3067" s="22">
        <v>1</v>
      </c>
      <c r="E3067" s="22" t="s">
        <v>38366</v>
      </c>
      <c r="F3067" s="22" t="s">
        <v>38365</v>
      </c>
      <c r="G3067" s="22"/>
      <c r="H3067" s="22"/>
      <c r="I3067" s="22"/>
      <c r="J3067" s="22"/>
      <c r="K3067" s="22"/>
      <c r="L3067" s="22"/>
      <c r="M3067" s="22"/>
      <c r="N3067" s="22"/>
      <c r="O3067" s="22"/>
      <c r="P3067" s="22"/>
    </row>
    <row r="3068" spans="1:16" x14ac:dyDescent="0.3">
      <c r="A3068" s="22">
        <f>VLOOKUP(B3068,web_archive!D:D,1,FALSE)</f>
        <v>7109</v>
      </c>
      <c r="B3068" s="22">
        <v>7109</v>
      </c>
      <c r="C3068" s="22" t="s">
        <v>8976</v>
      </c>
      <c r="D3068" s="22">
        <v>1</v>
      </c>
      <c r="E3068" s="22" t="s">
        <v>38367</v>
      </c>
      <c r="F3068" s="22" t="s">
        <v>38368</v>
      </c>
      <c r="G3068" s="22"/>
      <c r="H3068" s="22"/>
      <c r="I3068" s="22"/>
      <c r="J3068" s="22"/>
      <c r="K3068" s="22"/>
      <c r="L3068" s="22"/>
      <c r="M3068" s="22"/>
      <c r="N3068" s="22"/>
      <c r="O3068" s="22"/>
      <c r="P3068" s="22"/>
    </row>
    <row r="3069" spans="1:16" x14ac:dyDescent="0.3">
      <c r="A3069" s="22">
        <f>VLOOKUP(B3069,web_archive!D:D,1,FALSE)</f>
        <v>7110</v>
      </c>
      <c r="B3069" s="22">
        <v>7110</v>
      </c>
      <c r="C3069" s="22" t="s">
        <v>10463</v>
      </c>
      <c r="D3069" s="22">
        <v>1</v>
      </c>
      <c r="E3069" s="22" t="s">
        <v>38369</v>
      </c>
      <c r="F3069" s="22" t="s">
        <v>38370</v>
      </c>
      <c r="G3069" s="22"/>
      <c r="H3069" s="22"/>
      <c r="I3069" s="22"/>
      <c r="J3069" s="22"/>
      <c r="K3069" s="22"/>
      <c r="L3069" s="22"/>
      <c r="M3069" s="22"/>
      <c r="N3069" s="22"/>
      <c r="O3069" s="22"/>
      <c r="P3069" s="22"/>
    </row>
    <row r="3070" spans="1:16" x14ac:dyDescent="0.3">
      <c r="A3070" s="22">
        <f>VLOOKUP(B3070,web_archive!D:D,1,FALSE)</f>
        <v>7111</v>
      </c>
      <c r="B3070" s="22">
        <v>7111</v>
      </c>
      <c r="C3070" s="22" t="s">
        <v>9260</v>
      </c>
      <c r="D3070" s="22">
        <v>1</v>
      </c>
      <c r="E3070" s="22" t="s">
        <v>38371</v>
      </c>
      <c r="F3070" s="22" t="s">
        <v>38372</v>
      </c>
      <c r="G3070" s="22"/>
      <c r="H3070" s="22"/>
      <c r="I3070" s="22"/>
      <c r="J3070" s="22"/>
      <c r="K3070" s="22"/>
      <c r="L3070" s="22"/>
      <c r="M3070" s="22"/>
      <c r="N3070" s="22"/>
      <c r="O3070" s="22"/>
      <c r="P3070" s="22"/>
    </row>
    <row r="3071" spans="1:16" x14ac:dyDescent="0.3">
      <c r="A3071" s="22">
        <f>VLOOKUP(B3071,web_archive!D:D,1,FALSE)</f>
        <v>7112</v>
      </c>
      <c r="B3071" s="22">
        <v>7112</v>
      </c>
      <c r="C3071" s="22" t="s">
        <v>4251</v>
      </c>
      <c r="D3071" s="22">
        <v>1</v>
      </c>
      <c r="E3071" s="22" t="s">
        <v>38373</v>
      </c>
      <c r="F3071" s="22" t="s">
        <v>38374</v>
      </c>
      <c r="G3071" s="22"/>
      <c r="H3071" s="22"/>
      <c r="I3071" s="22"/>
      <c r="J3071" s="22"/>
      <c r="K3071" s="22"/>
      <c r="L3071" s="22"/>
      <c r="M3071" s="22"/>
      <c r="N3071" s="22"/>
      <c r="O3071" s="22"/>
      <c r="P3071" s="22"/>
    </row>
    <row r="3072" spans="1:16" x14ac:dyDescent="0.3">
      <c r="A3072" s="22">
        <f>VLOOKUP(B3072,web_archive!D:D,1,FALSE)</f>
        <v>7113</v>
      </c>
      <c r="B3072" s="22">
        <v>7113</v>
      </c>
      <c r="C3072" s="22" t="s">
        <v>1630</v>
      </c>
      <c r="D3072" s="22">
        <v>1</v>
      </c>
      <c r="E3072" s="22" t="s">
        <v>38375</v>
      </c>
      <c r="F3072" s="22" t="s">
        <v>36692</v>
      </c>
      <c r="G3072" s="22"/>
      <c r="H3072" s="22"/>
      <c r="I3072" s="22"/>
      <c r="J3072" s="22"/>
      <c r="K3072" s="22"/>
      <c r="L3072" s="22"/>
      <c r="M3072" s="22"/>
      <c r="N3072" s="22"/>
      <c r="O3072" s="22"/>
      <c r="P3072" s="22"/>
    </row>
    <row r="3073" spans="1:16" x14ac:dyDescent="0.3">
      <c r="A3073" s="22">
        <f>VLOOKUP(B3073,web_archive!D:D,1,FALSE)</f>
        <v>7114</v>
      </c>
      <c r="B3073" s="22">
        <v>7114</v>
      </c>
      <c r="C3073" s="22" t="s">
        <v>10222</v>
      </c>
      <c r="D3073" s="22">
        <v>1</v>
      </c>
      <c r="E3073" s="22" t="s">
        <v>38376</v>
      </c>
      <c r="F3073" s="22" t="s">
        <v>36692</v>
      </c>
      <c r="G3073" s="22"/>
      <c r="H3073" s="22"/>
      <c r="I3073" s="22"/>
      <c r="J3073" s="22"/>
      <c r="K3073" s="22"/>
      <c r="L3073" s="22"/>
      <c r="M3073" s="22"/>
      <c r="N3073" s="22"/>
      <c r="O3073" s="22"/>
      <c r="P3073" s="22"/>
    </row>
    <row r="3074" spans="1:16" x14ac:dyDescent="0.3">
      <c r="A3074" s="22">
        <f>VLOOKUP(B3074,web_archive!D:D,1,FALSE)</f>
        <v>7115</v>
      </c>
      <c r="B3074" s="22">
        <v>7115</v>
      </c>
      <c r="C3074" s="22" t="s">
        <v>4990</v>
      </c>
      <c r="D3074" s="22">
        <v>1</v>
      </c>
      <c r="E3074" s="22" t="s">
        <v>38377</v>
      </c>
      <c r="F3074" s="22" t="s">
        <v>38378</v>
      </c>
      <c r="G3074" s="22"/>
      <c r="H3074" s="22"/>
      <c r="I3074" s="22"/>
      <c r="J3074" s="22"/>
      <c r="K3074" s="22"/>
      <c r="L3074" s="22"/>
      <c r="M3074" s="22"/>
      <c r="N3074" s="22"/>
      <c r="O3074" s="22"/>
      <c r="P3074" s="22"/>
    </row>
    <row r="3075" spans="1:16" x14ac:dyDescent="0.3">
      <c r="A3075" s="22" t="e">
        <f>VLOOKUP(B3075,web_archive!D:D,1,FALSE)</f>
        <v>#N/A</v>
      </c>
      <c r="B3075" s="22">
        <v>7116</v>
      </c>
      <c r="C3075" s="22" t="s">
        <v>17159</v>
      </c>
      <c r="D3075" s="22">
        <v>1</v>
      </c>
      <c r="E3075" s="22" t="s">
        <v>38379</v>
      </c>
      <c r="F3075" s="22" t="s">
        <v>38378</v>
      </c>
      <c r="G3075" s="22"/>
      <c r="H3075" s="22"/>
      <c r="I3075" s="22"/>
      <c r="J3075" s="22"/>
      <c r="K3075" s="22"/>
      <c r="L3075" s="22"/>
      <c r="M3075" s="22"/>
      <c r="N3075" s="22"/>
      <c r="O3075" s="22"/>
      <c r="P3075" s="22"/>
    </row>
    <row r="3076" spans="1:16" x14ac:dyDescent="0.3">
      <c r="A3076" s="22">
        <f>VLOOKUP(B3076,web_archive!D:D,1,FALSE)</f>
        <v>7117</v>
      </c>
      <c r="B3076" s="22">
        <v>7117</v>
      </c>
      <c r="C3076" s="22" t="s">
        <v>8302</v>
      </c>
      <c r="D3076" s="22">
        <v>1</v>
      </c>
      <c r="E3076" s="22" t="s">
        <v>38380</v>
      </c>
      <c r="F3076" s="22" t="s">
        <v>38381</v>
      </c>
      <c r="G3076" s="22"/>
      <c r="H3076" s="22"/>
      <c r="I3076" s="22"/>
      <c r="J3076" s="22"/>
      <c r="K3076" s="22"/>
      <c r="L3076" s="22"/>
      <c r="M3076" s="22"/>
      <c r="N3076" s="22"/>
      <c r="O3076" s="22"/>
      <c r="P3076" s="22"/>
    </row>
    <row r="3077" spans="1:16" x14ac:dyDescent="0.3">
      <c r="A3077" s="22" t="e">
        <f>VLOOKUP(B3077,web_archive!D:D,1,FALSE)</f>
        <v>#N/A</v>
      </c>
      <c r="B3077" s="22">
        <v>7118</v>
      </c>
      <c r="C3077" s="22" t="s">
        <v>17161</v>
      </c>
      <c r="D3077" s="22">
        <v>1</v>
      </c>
      <c r="E3077" s="22" t="s">
        <v>38382</v>
      </c>
      <c r="F3077" s="22" t="s">
        <v>38383</v>
      </c>
      <c r="G3077" s="22"/>
      <c r="H3077" s="22"/>
      <c r="I3077" s="22"/>
      <c r="J3077" s="22"/>
      <c r="K3077" s="22"/>
      <c r="L3077" s="22"/>
      <c r="M3077" s="22"/>
      <c r="N3077" s="22"/>
      <c r="O3077" s="22"/>
      <c r="P3077" s="22"/>
    </row>
    <row r="3078" spans="1:16" x14ac:dyDescent="0.3">
      <c r="A3078" s="22" t="e">
        <f>VLOOKUP(B3078,web_archive!D:D,1,FALSE)</f>
        <v>#N/A</v>
      </c>
      <c r="B3078" s="22">
        <v>7119</v>
      </c>
      <c r="C3078" s="22" t="s">
        <v>17163</v>
      </c>
      <c r="D3078" s="22">
        <v>1</v>
      </c>
      <c r="E3078" s="22" t="s">
        <v>38384</v>
      </c>
      <c r="F3078" s="22" t="s">
        <v>38385</v>
      </c>
      <c r="G3078" s="22"/>
      <c r="H3078" s="22"/>
      <c r="I3078" s="22"/>
      <c r="J3078" s="22"/>
      <c r="K3078" s="22"/>
      <c r="L3078" s="22"/>
      <c r="M3078" s="22"/>
      <c r="N3078" s="22"/>
      <c r="O3078" s="22"/>
      <c r="P3078" s="22"/>
    </row>
    <row r="3079" spans="1:16" x14ac:dyDescent="0.3">
      <c r="A3079" s="22">
        <f>VLOOKUP(B3079,web_archive!D:D,1,FALSE)</f>
        <v>7120</v>
      </c>
      <c r="B3079" s="22">
        <v>7120</v>
      </c>
      <c r="C3079" s="22" t="s">
        <v>1761</v>
      </c>
      <c r="D3079" s="22">
        <v>1</v>
      </c>
      <c r="E3079" s="22" t="s">
        <v>38386</v>
      </c>
      <c r="F3079" s="22" t="s">
        <v>38387</v>
      </c>
      <c r="G3079" s="22"/>
      <c r="H3079" s="22"/>
      <c r="I3079" s="22"/>
      <c r="J3079" s="22"/>
      <c r="K3079" s="22"/>
      <c r="L3079" s="22"/>
      <c r="M3079" s="22"/>
      <c r="N3079" s="22"/>
      <c r="O3079" s="22"/>
      <c r="P3079" s="22"/>
    </row>
    <row r="3080" spans="1:16" x14ac:dyDescent="0.3">
      <c r="A3080" s="22">
        <f>VLOOKUP(B3080,web_archive!D:D,1,FALSE)</f>
        <v>7121</v>
      </c>
      <c r="B3080" s="22">
        <v>7121</v>
      </c>
      <c r="C3080" s="22" t="s">
        <v>5259</v>
      </c>
      <c r="D3080" s="22">
        <v>1</v>
      </c>
      <c r="E3080" s="22" t="s">
        <v>38388</v>
      </c>
      <c r="F3080" s="22" t="s">
        <v>38389</v>
      </c>
      <c r="G3080" s="22"/>
      <c r="H3080" s="22"/>
      <c r="I3080" s="22"/>
      <c r="J3080" s="22"/>
      <c r="K3080" s="22"/>
      <c r="L3080" s="22"/>
      <c r="M3080" s="22"/>
      <c r="N3080" s="22"/>
      <c r="O3080" s="22"/>
      <c r="P3080" s="22"/>
    </row>
    <row r="3081" spans="1:16" x14ac:dyDescent="0.3">
      <c r="A3081" s="22">
        <f>VLOOKUP(B3081,web_archive!D:D,1,FALSE)</f>
        <v>7122</v>
      </c>
      <c r="B3081" s="22">
        <v>7122</v>
      </c>
      <c r="C3081" s="22" t="s">
        <v>5313</v>
      </c>
      <c r="D3081" s="22">
        <v>1</v>
      </c>
      <c r="E3081" s="22" t="s">
        <v>38390</v>
      </c>
      <c r="F3081" s="22" t="s">
        <v>38391</v>
      </c>
      <c r="G3081" s="22"/>
      <c r="H3081" s="22"/>
      <c r="I3081" s="22"/>
      <c r="J3081" s="22"/>
      <c r="K3081" s="22"/>
      <c r="L3081" s="22"/>
      <c r="M3081" s="22"/>
      <c r="N3081" s="22"/>
      <c r="O3081" s="22"/>
      <c r="P3081" s="22"/>
    </row>
    <row r="3082" spans="1:16" x14ac:dyDescent="0.3">
      <c r="A3082" s="22">
        <f>VLOOKUP(B3082,web_archive!D:D,1,FALSE)</f>
        <v>7123</v>
      </c>
      <c r="B3082" s="22">
        <v>7123</v>
      </c>
      <c r="C3082" s="22" t="s">
        <v>3202</v>
      </c>
      <c r="D3082" s="22">
        <v>1</v>
      </c>
      <c r="E3082" s="22" t="s">
        <v>38392</v>
      </c>
      <c r="F3082" s="22" t="s">
        <v>38393</v>
      </c>
      <c r="G3082" s="22"/>
      <c r="H3082" s="22"/>
      <c r="I3082" s="22"/>
      <c r="J3082" s="22"/>
      <c r="K3082" s="22"/>
      <c r="L3082" s="22"/>
      <c r="M3082" s="22"/>
      <c r="N3082" s="22"/>
      <c r="O3082" s="22"/>
      <c r="P3082" s="22"/>
    </row>
    <row r="3083" spans="1:16" x14ac:dyDescent="0.3">
      <c r="A3083" s="22">
        <f>VLOOKUP(B3083,web_archive!D:D,1,FALSE)</f>
        <v>7124</v>
      </c>
      <c r="B3083" s="22">
        <v>7124</v>
      </c>
      <c r="C3083" s="22" t="s">
        <v>8702</v>
      </c>
      <c r="D3083" s="22">
        <v>1</v>
      </c>
      <c r="E3083" s="22" t="s">
        <v>38394</v>
      </c>
      <c r="F3083" s="22" t="s">
        <v>38395</v>
      </c>
      <c r="G3083" s="22"/>
      <c r="H3083" s="22"/>
      <c r="I3083" s="22"/>
      <c r="J3083" s="22"/>
      <c r="K3083" s="22"/>
      <c r="L3083" s="22"/>
      <c r="M3083" s="22"/>
      <c r="N3083" s="22"/>
      <c r="O3083" s="22"/>
      <c r="P3083" s="22"/>
    </row>
    <row r="3084" spans="1:16" x14ac:dyDescent="0.3">
      <c r="A3084" s="22" t="e">
        <f>VLOOKUP(B3084,web_archive!D:D,1,FALSE)</f>
        <v>#N/A</v>
      </c>
      <c r="B3084" s="22">
        <v>7125</v>
      </c>
      <c r="C3084" s="22" t="s">
        <v>17165</v>
      </c>
      <c r="D3084" s="22">
        <v>1</v>
      </c>
      <c r="E3084" s="22" t="s">
        <v>38396</v>
      </c>
      <c r="F3084" s="22" t="s">
        <v>38397</v>
      </c>
      <c r="G3084" s="22"/>
      <c r="H3084" s="22"/>
      <c r="I3084" s="22"/>
      <c r="J3084" s="22"/>
      <c r="K3084" s="22"/>
      <c r="L3084" s="22"/>
      <c r="M3084" s="22"/>
      <c r="N3084" s="22"/>
      <c r="O3084" s="22"/>
      <c r="P3084" s="22"/>
    </row>
    <row r="3085" spans="1:16" x14ac:dyDescent="0.3">
      <c r="A3085" s="22">
        <f>VLOOKUP(B3085,web_archive!D:D,1,FALSE)</f>
        <v>7126</v>
      </c>
      <c r="B3085" s="22">
        <v>7126</v>
      </c>
      <c r="C3085" s="22" t="s">
        <v>5971</v>
      </c>
      <c r="D3085" s="22">
        <v>1</v>
      </c>
      <c r="E3085" s="22" t="s">
        <v>38398</v>
      </c>
      <c r="F3085" s="22" t="s">
        <v>38399</v>
      </c>
      <c r="G3085" s="22"/>
      <c r="H3085" s="22"/>
      <c r="I3085" s="22"/>
      <c r="J3085" s="22"/>
      <c r="K3085" s="22"/>
      <c r="L3085" s="22"/>
      <c r="M3085" s="22"/>
      <c r="N3085" s="22"/>
      <c r="O3085" s="22"/>
      <c r="P3085" s="22"/>
    </row>
    <row r="3086" spans="1:16" x14ac:dyDescent="0.3">
      <c r="A3086" s="22">
        <f>VLOOKUP(B3086,web_archive!D:D,1,FALSE)</f>
        <v>7127</v>
      </c>
      <c r="B3086" s="22">
        <v>7127</v>
      </c>
      <c r="C3086" s="22" t="s">
        <v>201</v>
      </c>
      <c r="D3086" s="22">
        <v>1</v>
      </c>
      <c r="E3086" s="22" t="s">
        <v>38400</v>
      </c>
      <c r="F3086" s="22"/>
      <c r="G3086" s="22"/>
      <c r="H3086" s="22"/>
      <c r="I3086" s="22"/>
      <c r="J3086" s="22"/>
      <c r="K3086" s="22"/>
      <c r="L3086" s="22"/>
      <c r="M3086" s="22"/>
      <c r="N3086" s="22"/>
      <c r="O3086" s="22"/>
      <c r="P3086" s="22"/>
    </row>
    <row r="3087" spans="1:16" x14ac:dyDescent="0.3">
      <c r="A3087" s="22">
        <f>VLOOKUP(B3087,web_archive!D:D,1,FALSE)</f>
        <v>7128</v>
      </c>
      <c r="B3087" s="22">
        <v>7128</v>
      </c>
      <c r="C3087" s="22" t="s">
        <v>3986</v>
      </c>
      <c r="D3087" s="22">
        <v>1</v>
      </c>
      <c r="E3087" s="22" t="s">
        <v>38401</v>
      </c>
      <c r="F3087" s="22"/>
      <c r="G3087" s="22"/>
      <c r="H3087" s="22"/>
      <c r="I3087" s="22"/>
      <c r="J3087" s="22"/>
      <c r="K3087" s="22"/>
      <c r="L3087" s="22"/>
      <c r="M3087" s="22"/>
      <c r="N3087" s="22"/>
      <c r="O3087" s="22"/>
      <c r="P3087" s="22"/>
    </row>
    <row r="3088" spans="1:16" x14ac:dyDescent="0.3">
      <c r="A3088" s="22">
        <f>VLOOKUP(B3088,web_archive!D:D,1,FALSE)</f>
        <v>7129</v>
      </c>
      <c r="B3088" s="22">
        <v>7129</v>
      </c>
      <c r="C3088" s="22" t="s">
        <v>95</v>
      </c>
      <c r="D3088" s="22">
        <v>1</v>
      </c>
      <c r="E3088" s="22" t="s">
        <v>38402</v>
      </c>
      <c r="F3088" s="22"/>
      <c r="G3088" s="22"/>
      <c r="H3088" s="22"/>
      <c r="I3088" s="22"/>
      <c r="J3088" s="22"/>
      <c r="K3088" s="22"/>
      <c r="L3088" s="22"/>
      <c r="M3088" s="22"/>
      <c r="N3088" s="22"/>
      <c r="O3088" s="22"/>
      <c r="P3088" s="22"/>
    </row>
    <row r="3089" spans="1:16" x14ac:dyDescent="0.3">
      <c r="A3089" s="22">
        <f>VLOOKUP(B3089,web_archive!D:D,1,FALSE)</f>
        <v>7131</v>
      </c>
      <c r="B3089" s="22">
        <v>7131</v>
      </c>
      <c r="C3089" s="22" t="s">
        <v>6670</v>
      </c>
      <c r="D3089" s="22">
        <v>1</v>
      </c>
      <c r="E3089" s="22" t="s">
        <v>38403</v>
      </c>
      <c r="F3089" s="22"/>
      <c r="G3089" s="22"/>
      <c r="H3089" s="22"/>
      <c r="I3089" s="22"/>
      <c r="J3089" s="22"/>
      <c r="K3089" s="22"/>
      <c r="L3089" s="22"/>
      <c r="M3089" s="22"/>
      <c r="N3089" s="22"/>
      <c r="O3089" s="22"/>
      <c r="P3089" s="22"/>
    </row>
    <row r="3090" spans="1:16" x14ac:dyDescent="0.3">
      <c r="A3090" s="22">
        <f>VLOOKUP(B3090,web_archive!D:D,1,FALSE)</f>
        <v>7132</v>
      </c>
      <c r="B3090" s="22">
        <v>7132</v>
      </c>
      <c r="C3090" s="22" t="s">
        <v>2329</v>
      </c>
      <c r="D3090" s="22">
        <v>1</v>
      </c>
      <c r="E3090" s="22" t="s">
        <v>38404</v>
      </c>
      <c r="F3090" s="22"/>
      <c r="G3090" s="22"/>
      <c r="H3090" s="22"/>
      <c r="I3090" s="22"/>
      <c r="J3090" s="22"/>
      <c r="K3090" s="22"/>
      <c r="L3090" s="22"/>
      <c r="M3090" s="22"/>
      <c r="N3090" s="22"/>
      <c r="O3090" s="22"/>
      <c r="P3090" s="22"/>
    </row>
    <row r="3091" spans="1:16" x14ac:dyDescent="0.3">
      <c r="A3091" s="22">
        <f>VLOOKUP(B3091,web_archive!D:D,1,FALSE)</f>
        <v>7133</v>
      </c>
      <c r="B3091" s="22">
        <v>7133</v>
      </c>
      <c r="C3091" s="22" t="s">
        <v>9226</v>
      </c>
      <c r="D3091" s="22">
        <v>1</v>
      </c>
      <c r="E3091" s="22" t="s">
        <v>38405</v>
      </c>
      <c r="F3091" s="22"/>
      <c r="G3091" s="22"/>
      <c r="H3091" s="22"/>
      <c r="I3091" s="22"/>
      <c r="J3091" s="22"/>
      <c r="K3091" s="22"/>
      <c r="L3091" s="22"/>
      <c r="M3091" s="22"/>
      <c r="N3091" s="22"/>
      <c r="O3091" s="22"/>
      <c r="P3091" s="22"/>
    </row>
    <row r="3092" spans="1:16" x14ac:dyDescent="0.3">
      <c r="A3092" s="22">
        <f>VLOOKUP(B3092,web_archive!D:D,1,FALSE)</f>
        <v>7134</v>
      </c>
      <c r="B3092" s="22">
        <v>7134</v>
      </c>
      <c r="C3092" s="22" t="s">
        <v>6592</v>
      </c>
      <c r="D3092" s="22">
        <v>1</v>
      </c>
      <c r="E3092" s="22" t="s">
        <v>38406</v>
      </c>
      <c r="F3092" s="22"/>
      <c r="G3092" s="22"/>
      <c r="H3092" s="22"/>
      <c r="I3092" s="22"/>
      <c r="J3092" s="22"/>
      <c r="K3092" s="22"/>
      <c r="L3092" s="22"/>
      <c r="M3092" s="22"/>
      <c r="N3092" s="22"/>
      <c r="O3092" s="22"/>
      <c r="P3092" s="22"/>
    </row>
    <row r="3093" spans="1:16" x14ac:dyDescent="0.3">
      <c r="A3093" s="22">
        <f>VLOOKUP(B3093,web_archive!D:D,1,FALSE)</f>
        <v>7135</v>
      </c>
      <c r="B3093" s="22">
        <v>7135</v>
      </c>
      <c r="C3093" s="22" t="s">
        <v>3946</v>
      </c>
      <c r="D3093" s="22">
        <v>1</v>
      </c>
      <c r="E3093" s="22" t="s">
        <v>38407</v>
      </c>
      <c r="F3093" s="22" t="s">
        <v>38408</v>
      </c>
      <c r="G3093" s="22"/>
      <c r="H3093" s="22"/>
      <c r="I3093" s="22"/>
      <c r="J3093" s="22"/>
      <c r="K3093" s="22"/>
      <c r="L3093" s="22"/>
      <c r="M3093" s="22"/>
      <c r="N3093" s="22"/>
      <c r="O3093" s="22"/>
      <c r="P3093" s="22"/>
    </row>
    <row r="3094" spans="1:16" x14ac:dyDescent="0.3">
      <c r="A3094" s="22">
        <f>VLOOKUP(B3094,web_archive!D:D,1,FALSE)</f>
        <v>7136</v>
      </c>
      <c r="B3094" s="22">
        <v>7136</v>
      </c>
      <c r="C3094" s="22" t="s">
        <v>91</v>
      </c>
      <c r="D3094" s="22">
        <v>1</v>
      </c>
      <c r="E3094" s="22" t="s">
        <v>38409</v>
      </c>
      <c r="F3094" s="22" t="s">
        <v>32843</v>
      </c>
      <c r="G3094" s="22"/>
      <c r="H3094" s="22"/>
      <c r="I3094" s="22"/>
      <c r="J3094" s="22"/>
      <c r="K3094" s="22"/>
      <c r="L3094" s="22"/>
      <c r="M3094" s="22"/>
      <c r="N3094" s="22"/>
      <c r="O3094" s="22"/>
      <c r="P3094" s="22"/>
    </row>
    <row r="3095" spans="1:16" x14ac:dyDescent="0.3">
      <c r="A3095" s="22">
        <f>VLOOKUP(B3095,web_archive!D:D,1,FALSE)</f>
        <v>7138</v>
      </c>
      <c r="B3095" s="22">
        <v>7138</v>
      </c>
      <c r="C3095" s="22" t="s">
        <v>6678</v>
      </c>
      <c r="D3095" s="22">
        <v>1</v>
      </c>
      <c r="E3095" s="22" t="s">
        <v>38410</v>
      </c>
      <c r="F3095" s="22"/>
      <c r="G3095" s="22"/>
      <c r="H3095" s="22"/>
      <c r="I3095" s="22"/>
      <c r="J3095" s="22"/>
      <c r="K3095" s="22"/>
      <c r="L3095" s="22"/>
      <c r="M3095" s="22"/>
      <c r="N3095" s="22"/>
      <c r="O3095" s="22"/>
      <c r="P3095" s="22"/>
    </row>
    <row r="3096" spans="1:16" x14ac:dyDescent="0.3">
      <c r="A3096" s="22">
        <f>VLOOKUP(B3096,web_archive!D:D,1,FALSE)</f>
        <v>7139</v>
      </c>
      <c r="B3096" s="22">
        <v>7139</v>
      </c>
      <c r="C3096" s="22" t="s">
        <v>2325</v>
      </c>
      <c r="D3096" s="22">
        <v>1</v>
      </c>
      <c r="E3096" s="22" t="s">
        <v>38411</v>
      </c>
      <c r="F3096" s="22" t="s">
        <v>32843</v>
      </c>
      <c r="G3096" s="22"/>
      <c r="H3096" s="22"/>
      <c r="I3096" s="22"/>
      <c r="J3096" s="22"/>
      <c r="K3096" s="22"/>
      <c r="L3096" s="22"/>
      <c r="M3096" s="22"/>
      <c r="N3096" s="22"/>
      <c r="O3096" s="22"/>
      <c r="P3096" s="22"/>
    </row>
    <row r="3097" spans="1:16" x14ac:dyDescent="0.3">
      <c r="A3097" s="22">
        <f>VLOOKUP(B3097,web_archive!D:D,1,FALSE)</f>
        <v>7140</v>
      </c>
      <c r="B3097" s="22">
        <v>7140</v>
      </c>
      <c r="C3097" s="22" t="s">
        <v>8864</v>
      </c>
      <c r="D3097" s="22">
        <v>1</v>
      </c>
      <c r="E3097" s="22" t="s">
        <v>38412</v>
      </c>
      <c r="F3097" s="22"/>
      <c r="G3097" s="22"/>
      <c r="H3097" s="22"/>
      <c r="I3097" s="22"/>
      <c r="J3097" s="22"/>
      <c r="K3097" s="22"/>
      <c r="L3097" s="22"/>
      <c r="M3097" s="22"/>
      <c r="N3097" s="22"/>
      <c r="O3097" s="22"/>
      <c r="P3097" s="22"/>
    </row>
    <row r="3098" spans="1:16" x14ac:dyDescent="0.3">
      <c r="A3098" s="22">
        <f>VLOOKUP(B3098,web_archive!D:D,1,FALSE)</f>
        <v>7141</v>
      </c>
      <c r="B3098" s="22">
        <v>7141</v>
      </c>
      <c r="C3098" s="22" t="s">
        <v>10945</v>
      </c>
      <c r="D3098" s="22">
        <v>1</v>
      </c>
      <c r="E3098" s="22" t="s">
        <v>38413</v>
      </c>
      <c r="F3098" s="22" t="s">
        <v>38414</v>
      </c>
      <c r="G3098" s="22"/>
      <c r="H3098" s="22"/>
      <c r="I3098" s="22"/>
      <c r="J3098" s="22"/>
      <c r="K3098" s="22"/>
      <c r="L3098" s="22"/>
      <c r="M3098" s="22"/>
      <c r="N3098" s="22"/>
      <c r="O3098" s="22"/>
      <c r="P3098" s="22"/>
    </row>
    <row r="3099" spans="1:16" x14ac:dyDescent="0.3">
      <c r="A3099" s="22">
        <f>VLOOKUP(B3099,web_archive!D:D,1,FALSE)</f>
        <v>7142</v>
      </c>
      <c r="B3099" s="22">
        <v>7142</v>
      </c>
      <c r="C3099" s="22" t="s">
        <v>4405</v>
      </c>
      <c r="D3099" s="22">
        <v>1</v>
      </c>
      <c r="E3099" s="22" t="s">
        <v>38415</v>
      </c>
      <c r="F3099" s="22"/>
      <c r="G3099" s="22"/>
      <c r="H3099" s="22"/>
      <c r="I3099" s="22"/>
      <c r="J3099" s="22"/>
      <c r="K3099" s="22"/>
      <c r="L3099" s="22"/>
      <c r="M3099" s="22"/>
      <c r="N3099" s="22"/>
      <c r="O3099" s="22"/>
      <c r="P3099" s="22"/>
    </row>
    <row r="3100" spans="1:16" x14ac:dyDescent="0.3">
      <c r="A3100" s="22">
        <f>VLOOKUP(B3100,web_archive!D:D,1,FALSE)</f>
        <v>7143</v>
      </c>
      <c r="B3100" s="22">
        <v>7143</v>
      </c>
      <c r="C3100" s="22" t="s">
        <v>6071</v>
      </c>
      <c r="D3100" s="22">
        <v>1</v>
      </c>
      <c r="E3100" s="22" t="s">
        <v>38416</v>
      </c>
      <c r="F3100" s="22"/>
      <c r="G3100" s="22"/>
      <c r="H3100" s="22"/>
      <c r="I3100" s="22"/>
      <c r="J3100" s="22"/>
      <c r="K3100" s="22"/>
      <c r="L3100" s="22"/>
      <c r="M3100" s="22"/>
      <c r="N3100" s="22"/>
      <c r="O3100" s="22"/>
      <c r="P3100" s="22"/>
    </row>
    <row r="3101" spans="1:16" x14ac:dyDescent="0.3">
      <c r="A3101" s="22" t="e">
        <f>VLOOKUP(B3101,web_archive!D:D,1,FALSE)</f>
        <v>#N/A</v>
      </c>
      <c r="B3101" s="22">
        <v>7145</v>
      </c>
      <c r="C3101" s="22" t="s">
        <v>17167</v>
      </c>
      <c r="D3101" s="22">
        <v>1</v>
      </c>
      <c r="E3101" s="22" t="s">
        <v>38417</v>
      </c>
      <c r="F3101" s="22"/>
      <c r="G3101" s="22"/>
      <c r="H3101" s="22"/>
      <c r="I3101" s="22"/>
      <c r="J3101" s="22"/>
      <c r="K3101" s="22"/>
      <c r="L3101" s="22"/>
      <c r="M3101" s="22"/>
      <c r="N3101" s="22"/>
      <c r="O3101" s="22"/>
      <c r="P3101" s="22"/>
    </row>
    <row r="3102" spans="1:16" x14ac:dyDescent="0.3">
      <c r="A3102" s="22" t="e">
        <f>VLOOKUP(B3102,web_archive!D:D,1,FALSE)</f>
        <v>#N/A</v>
      </c>
      <c r="B3102" s="22">
        <v>7146</v>
      </c>
      <c r="C3102" s="22" t="s">
        <v>17169</v>
      </c>
      <c r="D3102" s="22">
        <v>1</v>
      </c>
      <c r="E3102" s="22" t="s">
        <v>38418</v>
      </c>
      <c r="F3102" s="22"/>
      <c r="G3102" s="22"/>
      <c r="H3102" s="22"/>
      <c r="I3102" s="22"/>
      <c r="J3102" s="22"/>
      <c r="K3102" s="22"/>
      <c r="L3102" s="22"/>
      <c r="M3102" s="22"/>
      <c r="N3102" s="22"/>
      <c r="O3102" s="22"/>
      <c r="P3102" s="22"/>
    </row>
    <row r="3103" spans="1:16" x14ac:dyDescent="0.3">
      <c r="A3103" s="22">
        <f>VLOOKUP(B3103,web_archive!D:D,1,FALSE)</f>
        <v>7147</v>
      </c>
      <c r="B3103" s="22">
        <v>7147</v>
      </c>
      <c r="C3103" s="22" t="s">
        <v>5637</v>
      </c>
      <c r="D3103" s="22">
        <v>1</v>
      </c>
      <c r="E3103" s="22" t="s">
        <v>38419</v>
      </c>
      <c r="F3103" s="22"/>
      <c r="G3103" s="22"/>
      <c r="H3103" s="22"/>
      <c r="I3103" s="22"/>
      <c r="J3103" s="22"/>
      <c r="K3103" s="22"/>
      <c r="L3103" s="22"/>
      <c r="M3103" s="22"/>
      <c r="N3103" s="22"/>
      <c r="O3103" s="22"/>
      <c r="P3103" s="22"/>
    </row>
    <row r="3104" spans="1:16" x14ac:dyDescent="0.3">
      <c r="A3104" s="22" t="e">
        <f>VLOOKUP(B3104,web_archive!D:D,1,FALSE)</f>
        <v>#N/A</v>
      </c>
      <c r="B3104" s="22">
        <v>7148</v>
      </c>
      <c r="C3104" s="22" t="s">
        <v>17171</v>
      </c>
      <c r="D3104" s="22">
        <v>1</v>
      </c>
      <c r="E3104" s="22" t="s">
        <v>38420</v>
      </c>
      <c r="F3104" s="22"/>
      <c r="G3104" s="22"/>
      <c r="H3104" s="22"/>
      <c r="I3104" s="22"/>
      <c r="J3104" s="22"/>
      <c r="K3104" s="22"/>
      <c r="L3104" s="22"/>
      <c r="M3104" s="22"/>
      <c r="N3104" s="22"/>
      <c r="O3104" s="22"/>
      <c r="P3104" s="22"/>
    </row>
    <row r="3105" spans="1:16" x14ac:dyDescent="0.3">
      <c r="A3105" s="22">
        <f>VLOOKUP(B3105,web_archive!D:D,1,FALSE)</f>
        <v>7149</v>
      </c>
      <c r="B3105" s="22">
        <v>7149</v>
      </c>
      <c r="C3105" s="22" t="s">
        <v>10914</v>
      </c>
      <c r="D3105" s="22">
        <v>1</v>
      </c>
      <c r="E3105" s="22" t="s">
        <v>38421</v>
      </c>
      <c r="F3105" s="22" t="s">
        <v>38422</v>
      </c>
      <c r="G3105" s="22"/>
      <c r="H3105" s="22"/>
      <c r="I3105" s="22"/>
      <c r="J3105" s="22"/>
      <c r="K3105" s="22"/>
      <c r="L3105" s="22"/>
      <c r="M3105" s="22"/>
      <c r="N3105" s="22"/>
      <c r="O3105" s="22"/>
      <c r="P3105" s="22"/>
    </row>
    <row r="3106" spans="1:16" x14ac:dyDescent="0.3">
      <c r="A3106" s="22">
        <f>VLOOKUP(B3106,web_archive!D:D,1,FALSE)</f>
        <v>7151</v>
      </c>
      <c r="B3106" s="22">
        <v>7151</v>
      </c>
      <c r="C3106" s="22" t="s">
        <v>7179</v>
      </c>
      <c r="D3106" s="22">
        <v>1</v>
      </c>
      <c r="E3106" s="22" t="s">
        <v>38423</v>
      </c>
      <c r="F3106" s="22" t="s">
        <v>38424</v>
      </c>
      <c r="G3106" s="22"/>
      <c r="H3106" s="22"/>
      <c r="I3106" s="22"/>
      <c r="J3106" s="22"/>
      <c r="K3106" s="22"/>
      <c r="L3106" s="22"/>
      <c r="M3106" s="22"/>
      <c r="N3106" s="22"/>
      <c r="O3106" s="22"/>
      <c r="P3106" s="22"/>
    </row>
    <row r="3107" spans="1:16" x14ac:dyDescent="0.3">
      <c r="A3107" s="22" t="e">
        <f>VLOOKUP(B3107,web_archive!D:D,1,FALSE)</f>
        <v>#N/A</v>
      </c>
      <c r="B3107" s="22">
        <v>7152</v>
      </c>
      <c r="C3107" s="22" t="s">
        <v>17173</v>
      </c>
      <c r="D3107" s="22">
        <v>1</v>
      </c>
      <c r="E3107" s="22" t="s">
        <v>38425</v>
      </c>
      <c r="F3107" s="22" t="s">
        <v>38426</v>
      </c>
      <c r="G3107" s="22"/>
      <c r="H3107" s="22"/>
      <c r="I3107" s="22"/>
      <c r="J3107" s="22"/>
      <c r="K3107" s="22"/>
      <c r="L3107" s="22"/>
      <c r="M3107" s="22"/>
      <c r="N3107" s="22"/>
      <c r="O3107" s="22"/>
      <c r="P3107" s="22"/>
    </row>
    <row r="3108" spans="1:16" x14ac:dyDescent="0.3">
      <c r="A3108" s="22" t="e">
        <f>VLOOKUP(B3108,web_archive!D:D,1,FALSE)</f>
        <v>#N/A</v>
      </c>
      <c r="B3108" s="22">
        <v>7153</v>
      </c>
      <c r="C3108" s="22" t="s">
        <v>17175</v>
      </c>
      <c r="D3108" s="22">
        <v>1</v>
      </c>
      <c r="E3108" s="22" t="s">
        <v>38427</v>
      </c>
      <c r="F3108" s="22" t="s">
        <v>38426</v>
      </c>
      <c r="G3108" s="22"/>
      <c r="H3108" s="22"/>
      <c r="I3108" s="22"/>
      <c r="J3108" s="22"/>
      <c r="K3108" s="22"/>
      <c r="L3108" s="22"/>
      <c r="M3108" s="22"/>
      <c r="N3108" s="22"/>
      <c r="O3108" s="22"/>
      <c r="P3108" s="22"/>
    </row>
    <row r="3109" spans="1:16" x14ac:dyDescent="0.3">
      <c r="A3109" s="22" t="e">
        <f>VLOOKUP(B3109,web_archive!D:D,1,FALSE)</f>
        <v>#N/A</v>
      </c>
      <c r="B3109" s="22">
        <v>7156</v>
      </c>
      <c r="C3109" s="22" t="s">
        <v>17177</v>
      </c>
      <c r="D3109" s="22">
        <v>1</v>
      </c>
      <c r="E3109" s="22" t="s">
        <v>38428</v>
      </c>
      <c r="F3109" s="22" t="s">
        <v>38429</v>
      </c>
      <c r="G3109" s="22"/>
      <c r="H3109" s="22"/>
      <c r="I3109" s="22"/>
      <c r="J3109" s="22"/>
      <c r="K3109" s="22"/>
      <c r="L3109" s="22"/>
      <c r="M3109" s="22"/>
      <c r="N3109" s="22"/>
      <c r="O3109" s="22"/>
      <c r="P3109" s="22"/>
    </row>
    <row r="3110" spans="1:16" x14ac:dyDescent="0.3">
      <c r="A3110" s="22">
        <f>VLOOKUP(B3110,web_archive!D:D,1,FALSE)</f>
        <v>7157</v>
      </c>
      <c r="B3110" s="22">
        <v>7157</v>
      </c>
      <c r="C3110" s="22" t="s">
        <v>1202</v>
      </c>
      <c r="D3110" s="22">
        <v>1</v>
      </c>
      <c r="E3110" s="22" t="s">
        <v>38430</v>
      </c>
      <c r="F3110" s="22" t="s">
        <v>38429</v>
      </c>
      <c r="G3110" s="22"/>
      <c r="H3110" s="22"/>
      <c r="I3110" s="22"/>
      <c r="J3110" s="22"/>
      <c r="K3110" s="22"/>
      <c r="L3110" s="22"/>
      <c r="M3110" s="22"/>
      <c r="N3110" s="22"/>
      <c r="O3110" s="22"/>
      <c r="P3110" s="22"/>
    </row>
    <row r="3111" spans="1:16" x14ac:dyDescent="0.3">
      <c r="A3111" s="22">
        <f>VLOOKUP(B3111,web_archive!D:D,1,FALSE)</f>
        <v>7158</v>
      </c>
      <c r="B3111" s="22">
        <v>7158</v>
      </c>
      <c r="C3111" s="22" t="s">
        <v>1638</v>
      </c>
      <c r="D3111" s="22">
        <v>1</v>
      </c>
      <c r="E3111" s="22" t="s">
        <v>38431</v>
      </c>
      <c r="F3111" s="22" t="s">
        <v>38432</v>
      </c>
      <c r="G3111" s="22"/>
      <c r="H3111" s="22"/>
      <c r="I3111" s="22"/>
      <c r="J3111" s="22"/>
      <c r="K3111" s="22"/>
      <c r="L3111" s="22"/>
      <c r="M3111" s="22"/>
      <c r="N3111" s="22"/>
      <c r="O3111" s="22"/>
      <c r="P3111" s="22"/>
    </row>
    <row r="3112" spans="1:16" x14ac:dyDescent="0.3">
      <c r="A3112" s="22" t="e">
        <f>VLOOKUP(B3112,web_archive!D:D,1,FALSE)</f>
        <v>#N/A</v>
      </c>
      <c r="B3112" s="22">
        <v>7159</v>
      </c>
      <c r="C3112" s="22" t="s">
        <v>17179</v>
      </c>
      <c r="D3112" s="22">
        <v>1</v>
      </c>
      <c r="E3112" s="22" t="s">
        <v>38433</v>
      </c>
      <c r="F3112" s="22" t="s">
        <v>38432</v>
      </c>
      <c r="G3112" s="22"/>
      <c r="H3112" s="22"/>
      <c r="I3112" s="22"/>
      <c r="J3112" s="22"/>
      <c r="K3112" s="22"/>
      <c r="L3112" s="22"/>
      <c r="M3112" s="22"/>
      <c r="N3112" s="22"/>
      <c r="O3112" s="22"/>
      <c r="P3112" s="22"/>
    </row>
    <row r="3113" spans="1:16" x14ac:dyDescent="0.3">
      <c r="A3113" s="22" t="e">
        <f>VLOOKUP(B3113,web_archive!D:D,1,FALSE)</f>
        <v>#N/A</v>
      </c>
      <c r="B3113" s="22">
        <v>7160</v>
      </c>
      <c r="C3113" s="22" t="s">
        <v>17181</v>
      </c>
      <c r="D3113" s="22">
        <v>1</v>
      </c>
      <c r="E3113" s="22" t="s">
        <v>38434</v>
      </c>
      <c r="F3113" s="22"/>
      <c r="G3113" s="22"/>
      <c r="H3113" s="22"/>
      <c r="I3113" s="22"/>
      <c r="J3113" s="22"/>
      <c r="K3113" s="22"/>
      <c r="L3113" s="22"/>
      <c r="M3113" s="22"/>
      <c r="N3113" s="22"/>
      <c r="O3113" s="22"/>
      <c r="P3113" s="22"/>
    </row>
    <row r="3114" spans="1:16" x14ac:dyDescent="0.3">
      <c r="A3114" s="22">
        <f>VLOOKUP(B3114,web_archive!D:D,1,FALSE)</f>
        <v>7161</v>
      </c>
      <c r="B3114" s="22">
        <v>7161</v>
      </c>
      <c r="C3114" s="22" t="s">
        <v>1151</v>
      </c>
      <c r="D3114" s="22">
        <v>1</v>
      </c>
      <c r="E3114" s="22" t="s">
        <v>38435</v>
      </c>
      <c r="F3114" s="22" t="s">
        <v>38436</v>
      </c>
      <c r="G3114" s="22"/>
      <c r="H3114" s="22"/>
      <c r="I3114" s="22"/>
      <c r="J3114" s="22"/>
      <c r="K3114" s="22"/>
      <c r="L3114" s="22"/>
      <c r="M3114" s="22"/>
      <c r="N3114" s="22"/>
      <c r="O3114" s="22"/>
      <c r="P3114" s="22"/>
    </row>
    <row r="3115" spans="1:16" x14ac:dyDescent="0.3">
      <c r="A3115" s="22">
        <f>VLOOKUP(B3115,web_archive!D:D,1,FALSE)</f>
        <v>7162</v>
      </c>
      <c r="B3115" s="22">
        <v>7162</v>
      </c>
      <c r="C3115" s="22" t="s">
        <v>2301</v>
      </c>
      <c r="D3115" s="22">
        <v>1</v>
      </c>
      <c r="E3115" s="22" t="s">
        <v>38437</v>
      </c>
      <c r="F3115" s="22" t="s">
        <v>32001</v>
      </c>
      <c r="G3115" s="22"/>
      <c r="H3115" s="22"/>
      <c r="I3115" s="22"/>
      <c r="J3115" s="22"/>
      <c r="K3115" s="22"/>
      <c r="L3115" s="22"/>
      <c r="M3115" s="22"/>
      <c r="N3115" s="22"/>
      <c r="O3115" s="22"/>
      <c r="P3115" s="22"/>
    </row>
    <row r="3116" spans="1:16" x14ac:dyDescent="0.3">
      <c r="A3116" s="22">
        <f>VLOOKUP(B3116,web_archive!D:D,1,FALSE)</f>
        <v>7163</v>
      </c>
      <c r="B3116" s="22">
        <v>7163</v>
      </c>
      <c r="C3116" s="22" t="s">
        <v>8920</v>
      </c>
      <c r="D3116" s="22">
        <v>1</v>
      </c>
      <c r="E3116" s="22" t="s">
        <v>38438</v>
      </c>
      <c r="F3116" s="22" t="s">
        <v>38439</v>
      </c>
      <c r="G3116" s="22"/>
      <c r="H3116" s="22"/>
      <c r="I3116" s="22"/>
      <c r="J3116" s="22"/>
      <c r="K3116" s="22"/>
      <c r="L3116" s="22"/>
      <c r="M3116" s="22"/>
      <c r="N3116" s="22"/>
      <c r="O3116" s="22"/>
      <c r="P3116" s="22"/>
    </row>
    <row r="3117" spans="1:16" x14ac:dyDescent="0.3">
      <c r="A3117" s="22">
        <f>VLOOKUP(B3117,web_archive!D:D,1,FALSE)</f>
        <v>7164</v>
      </c>
      <c r="B3117" s="22">
        <v>7164</v>
      </c>
      <c r="C3117" s="22" t="s">
        <v>4982</v>
      </c>
      <c r="D3117" s="22">
        <v>1</v>
      </c>
      <c r="E3117" s="22" t="s">
        <v>38440</v>
      </c>
      <c r="F3117" s="22" t="s">
        <v>38441</v>
      </c>
      <c r="G3117" s="22"/>
      <c r="H3117" s="22"/>
      <c r="I3117" s="22"/>
      <c r="J3117" s="22"/>
      <c r="K3117" s="22"/>
      <c r="L3117" s="22"/>
      <c r="M3117" s="22"/>
      <c r="N3117" s="22"/>
      <c r="O3117" s="22"/>
      <c r="P3117" s="22"/>
    </row>
    <row r="3118" spans="1:16" x14ac:dyDescent="0.3">
      <c r="A3118" s="22" t="e">
        <f>VLOOKUP(B3118,web_archive!D:D,1,FALSE)</f>
        <v>#N/A</v>
      </c>
      <c r="B3118" s="22">
        <v>7165</v>
      </c>
      <c r="C3118" s="22" t="s">
        <v>17183</v>
      </c>
      <c r="D3118" s="22">
        <v>1</v>
      </c>
      <c r="E3118" s="22" t="s">
        <v>38442</v>
      </c>
      <c r="F3118" s="22" t="s">
        <v>38443</v>
      </c>
      <c r="G3118" s="22"/>
      <c r="H3118" s="22"/>
      <c r="I3118" s="22"/>
      <c r="J3118" s="22"/>
      <c r="K3118" s="22"/>
      <c r="L3118" s="22"/>
      <c r="M3118" s="22"/>
      <c r="N3118" s="22"/>
      <c r="O3118" s="22"/>
      <c r="P3118" s="22"/>
    </row>
    <row r="3119" spans="1:16" x14ac:dyDescent="0.3">
      <c r="A3119" s="22">
        <f>VLOOKUP(B3119,web_archive!D:D,1,FALSE)</f>
        <v>7166</v>
      </c>
      <c r="B3119" s="22">
        <v>7166</v>
      </c>
      <c r="C3119" s="22" t="s">
        <v>9315</v>
      </c>
      <c r="D3119" s="22">
        <v>1</v>
      </c>
      <c r="E3119" s="22" t="s">
        <v>38444</v>
      </c>
      <c r="F3119" s="22" t="s">
        <v>38445</v>
      </c>
      <c r="G3119" s="22"/>
      <c r="H3119" s="22"/>
      <c r="I3119" s="22"/>
      <c r="J3119" s="22"/>
      <c r="K3119" s="22"/>
      <c r="L3119" s="22"/>
      <c r="M3119" s="22"/>
      <c r="N3119" s="22"/>
      <c r="O3119" s="22"/>
      <c r="P3119" s="22"/>
    </row>
    <row r="3120" spans="1:16" x14ac:dyDescent="0.3">
      <c r="A3120" s="22">
        <f>VLOOKUP(B3120,web_archive!D:D,1,FALSE)</f>
        <v>7167</v>
      </c>
      <c r="B3120" s="22">
        <v>7167</v>
      </c>
      <c r="C3120" s="22" t="s">
        <v>6986</v>
      </c>
      <c r="D3120" s="22">
        <v>1</v>
      </c>
      <c r="E3120" s="22" t="s">
        <v>38446</v>
      </c>
      <c r="F3120" s="22" t="s">
        <v>38436</v>
      </c>
      <c r="G3120" s="22"/>
      <c r="H3120" s="22"/>
      <c r="I3120" s="22"/>
      <c r="J3120" s="22"/>
      <c r="K3120" s="22"/>
      <c r="L3120" s="22"/>
      <c r="M3120" s="22"/>
      <c r="N3120" s="22"/>
      <c r="O3120" s="22"/>
      <c r="P3120" s="22"/>
    </row>
    <row r="3121" spans="1:16" x14ac:dyDescent="0.3">
      <c r="A3121" s="22">
        <f>VLOOKUP(B3121,web_archive!D:D,1,FALSE)</f>
        <v>7168</v>
      </c>
      <c r="B3121" s="22">
        <v>7168</v>
      </c>
      <c r="C3121" s="22" t="s">
        <v>4771</v>
      </c>
      <c r="D3121" s="22">
        <v>1</v>
      </c>
      <c r="E3121" s="22" t="s">
        <v>38447</v>
      </c>
      <c r="F3121" s="22" t="s">
        <v>38439</v>
      </c>
      <c r="G3121" s="22"/>
      <c r="H3121" s="22"/>
      <c r="I3121" s="22"/>
      <c r="J3121" s="22"/>
      <c r="K3121" s="22"/>
      <c r="L3121" s="22"/>
      <c r="M3121" s="22"/>
      <c r="N3121" s="22"/>
      <c r="O3121" s="22"/>
      <c r="P3121" s="22"/>
    </row>
    <row r="3122" spans="1:16" x14ac:dyDescent="0.3">
      <c r="A3122" s="22" t="e">
        <f>VLOOKUP(B3122,web_archive!D:D,1,FALSE)</f>
        <v>#N/A</v>
      </c>
      <c r="B3122" s="22">
        <v>7169</v>
      </c>
      <c r="C3122" s="22" t="s">
        <v>17185</v>
      </c>
      <c r="D3122" s="22">
        <v>1</v>
      </c>
      <c r="E3122" s="22" t="s">
        <v>38448</v>
      </c>
      <c r="F3122" s="22" t="s">
        <v>38449</v>
      </c>
      <c r="G3122" s="22"/>
      <c r="H3122" s="22"/>
      <c r="I3122" s="22"/>
      <c r="J3122" s="22"/>
      <c r="K3122" s="22"/>
      <c r="L3122" s="22"/>
      <c r="M3122" s="22"/>
      <c r="N3122" s="22"/>
      <c r="O3122" s="22"/>
      <c r="P3122" s="22"/>
    </row>
    <row r="3123" spans="1:16" x14ac:dyDescent="0.3">
      <c r="A3123" s="22">
        <f>VLOOKUP(B3123,web_archive!D:D,1,FALSE)</f>
        <v>7170</v>
      </c>
      <c r="B3123" s="22">
        <v>7170</v>
      </c>
      <c r="C3123" s="22" t="s">
        <v>10225</v>
      </c>
      <c r="D3123" s="22">
        <v>1</v>
      </c>
      <c r="E3123" s="22" t="s">
        <v>38450</v>
      </c>
      <c r="F3123" s="22"/>
      <c r="G3123" s="22" t="s">
        <v>32712</v>
      </c>
      <c r="H3123" s="22"/>
      <c r="I3123" s="22" t="s">
        <v>59</v>
      </c>
      <c r="J3123" s="22">
        <v>0</v>
      </c>
      <c r="K3123" s="22">
        <v>0</v>
      </c>
      <c r="L3123" s="22" t="s">
        <v>60</v>
      </c>
      <c r="M3123" s="22"/>
      <c r="N3123" s="22"/>
      <c r="O3123" s="22"/>
      <c r="P3123" s="22"/>
    </row>
    <row r="3124" spans="1:16" x14ac:dyDescent="0.3">
      <c r="A3124" s="22">
        <f>VLOOKUP(B3124,web_archive!D:D,1,FALSE)</f>
        <v>7171</v>
      </c>
      <c r="B3124" s="22">
        <v>7171</v>
      </c>
      <c r="C3124" s="22" t="s">
        <v>6033</v>
      </c>
      <c r="D3124" s="22">
        <v>1</v>
      </c>
      <c r="E3124" s="22" t="s">
        <v>38451</v>
      </c>
      <c r="F3124" s="22" t="s">
        <v>38452</v>
      </c>
      <c r="G3124" s="22"/>
      <c r="H3124" s="22"/>
      <c r="I3124" s="22"/>
      <c r="J3124" s="22"/>
      <c r="K3124" s="22"/>
      <c r="L3124" s="22"/>
      <c r="M3124" s="22"/>
      <c r="N3124" s="22"/>
      <c r="O3124" s="22"/>
      <c r="P3124" s="22"/>
    </row>
    <row r="3125" spans="1:16" x14ac:dyDescent="0.3">
      <c r="A3125" s="22">
        <f>VLOOKUP(B3125,web_archive!D:D,1,FALSE)</f>
        <v>7172</v>
      </c>
      <c r="B3125" s="22">
        <v>7172</v>
      </c>
      <c r="C3125" s="22" t="s">
        <v>6037</v>
      </c>
      <c r="D3125" s="22">
        <v>1</v>
      </c>
      <c r="E3125" s="22" t="s">
        <v>38453</v>
      </c>
      <c r="F3125" s="22" t="s">
        <v>38452</v>
      </c>
      <c r="G3125" s="22"/>
      <c r="H3125" s="22"/>
      <c r="I3125" s="22"/>
      <c r="J3125" s="22"/>
      <c r="K3125" s="22"/>
      <c r="L3125" s="22"/>
      <c r="M3125" s="22"/>
      <c r="N3125" s="22"/>
      <c r="O3125" s="22"/>
      <c r="P3125" s="22"/>
    </row>
    <row r="3126" spans="1:16" x14ac:dyDescent="0.3">
      <c r="A3126" s="22" t="e">
        <f>VLOOKUP(B3126,web_archive!D:D,1,FALSE)</f>
        <v>#N/A</v>
      </c>
      <c r="B3126" s="22">
        <v>7173</v>
      </c>
      <c r="C3126" s="22" t="s">
        <v>17187</v>
      </c>
      <c r="D3126" s="22">
        <v>1</v>
      </c>
      <c r="E3126" s="22" t="s">
        <v>38454</v>
      </c>
      <c r="F3126" s="22"/>
      <c r="G3126" s="22"/>
      <c r="H3126" s="22"/>
      <c r="I3126" s="22"/>
      <c r="J3126" s="22"/>
      <c r="K3126" s="22"/>
      <c r="L3126" s="22"/>
      <c r="M3126" s="22"/>
      <c r="N3126" s="22"/>
      <c r="O3126" s="22"/>
      <c r="P3126" s="22"/>
    </row>
    <row r="3127" spans="1:16" x14ac:dyDescent="0.3">
      <c r="A3127" s="22">
        <f>VLOOKUP(B3127,web_archive!D:D,1,FALSE)</f>
        <v>7174</v>
      </c>
      <c r="B3127" s="22">
        <v>7174</v>
      </c>
      <c r="C3127" s="22" t="s">
        <v>7381</v>
      </c>
      <c r="D3127" s="22">
        <v>1</v>
      </c>
      <c r="E3127" s="22" t="s">
        <v>38455</v>
      </c>
      <c r="F3127" s="22" t="s">
        <v>38456</v>
      </c>
      <c r="G3127" s="22"/>
      <c r="H3127" s="22"/>
      <c r="I3127" s="22"/>
      <c r="J3127" s="22"/>
      <c r="K3127" s="22"/>
      <c r="L3127" s="22"/>
      <c r="M3127" s="22"/>
      <c r="N3127" s="22"/>
      <c r="O3127" s="22"/>
      <c r="P3127" s="22"/>
    </row>
    <row r="3128" spans="1:16" x14ac:dyDescent="0.3">
      <c r="A3128" s="22">
        <f>VLOOKUP(B3128,web_archive!D:D,1,FALSE)</f>
        <v>7175</v>
      </c>
      <c r="B3128" s="22">
        <v>7175</v>
      </c>
      <c r="C3128" s="22" t="s">
        <v>7377</v>
      </c>
      <c r="D3128" s="22">
        <v>1</v>
      </c>
      <c r="E3128" s="22" t="s">
        <v>38457</v>
      </c>
      <c r="F3128" s="22" t="s">
        <v>38456</v>
      </c>
      <c r="G3128" s="22"/>
      <c r="H3128" s="22"/>
      <c r="I3128" s="22"/>
      <c r="J3128" s="22"/>
      <c r="K3128" s="22"/>
      <c r="L3128" s="22"/>
      <c r="M3128" s="22"/>
      <c r="N3128" s="22"/>
      <c r="O3128" s="22"/>
      <c r="P3128" s="22"/>
    </row>
    <row r="3129" spans="1:16" x14ac:dyDescent="0.3">
      <c r="A3129" s="22" t="e">
        <f>VLOOKUP(B3129,web_archive!D:D,1,FALSE)</f>
        <v>#N/A</v>
      </c>
      <c r="B3129" s="22">
        <v>7176</v>
      </c>
      <c r="C3129" s="22" t="s">
        <v>16446</v>
      </c>
      <c r="D3129" s="22">
        <v>1</v>
      </c>
      <c r="E3129" s="22" t="s">
        <v>38458</v>
      </c>
      <c r="F3129" s="22"/>
      <c r="G3129" s="22"/>
      <c r="H3129" s="22"/>
      <c r="I3129" s="22"/>
      <c r="J3129" s="22"/>
      <c r="K3129" s="22"/>
      <c r="L3129" s="22"/>
      <c r="M3129" s="22"/>
      <c r="N3129" s="22"/>
      <c r="O3129" s="22"/>
      <c r="P3129" s="22"/>
    </row>
    <row r="3130" spans="1:16" x14ac:dyDescent="0.3">
      <c r="A3130" s="22" t="e">
        <f>VLOOKUP(B3130,web_archive!D:D,1,FALSE)</f>
        <v>#N/A</v>
      </c>
      <c r="B3130" s="22">
        <v>7177</v>
      </c>
      <c r="C3130" s="22" t="s">
        <v>17190</v>
      </c>
      <c r="D3130" s="22">
        <v>0</v>
      </c>
      <c r="E3130" s="22" t="s">
        <v>38459</v>
      </c>
      <c r="F3130" s="22"/>
      <c r="G3130" s="22"/>
      <c r="H3130" s="22"/>
      <c r="I3130" s="22"/>
      <c r="J3130" s="22"/>
      <c r="K3130" s="22"/>
      <c r="L3130" s="22"/>
      <c r="M3130" s="22"/>
      <c r="N3130" s="22"/>
      <c r="O3130" s="22"/>
      <c r="P3130" s="22"/>
    </row>
    <row r="3131" spans="1:16" x14ac:dyDescent="0.3">
      <c r="A3131" s="22" t="e">
        <f>VLOOKUP(B3131,web_archive!D:D,1,FALSE)</f>
        <v>#N/A</v>
      </c>
      <c r="B3131" s="22">
        <v>7178</v>
      </c>
      <c r="C3131" s="22" t="s">
        <v>17192</v>
      </c>
      <c r="D3131" s="22">
        <v>0</v>
      </c>
      <c r="E3131" s="22" t="s">
        <v>38460</v>
      </c>
      <c r="F3131" s="22"/>
      <c r="G3131" s="22"/>
      <c r="H3131" s="22"/>
      <c r="I3131" s="22"/>
      <c r="J3131" s="22"/>
      <c r="K3131" s="22"/>
      <c r="L3131" s="22"/>
      <c r="M3131" s="22"/>
      <c r="N3131" s="22"/>
      <c r="O3131" s="22"/>
      <c r="P3131" s="22"/>
    </row>
    <row r="3132" spans="1:16" x14ac:dyDescent="0.3">
      <c r="A3132" s="22" t="e">
        <f>VLOOKUP(B3132,web_archive!D:D,1,FALSE)</f>
        <v>#N/A</v>
      </c>
      <c r="B3132" s="22">
        <v>7180</v>
      </c>
      <c r="C3132" s="22" t="s">
        <v>17196</v>
      </c>
      <c r="D3132" s="22">
        <v>1</v>
      </c>
      <c r="E3132" s="22" t="s">
        <v>38461</v>
      </c>
      <c r="F3132" s="22"/>
      <c r="G3132" s="22"/>
      <c r="H3132" s="22"/>
      <c r="I3132" s="22"/>
      <c r="J3132" s="22"/>
      <c r="K3132" s="22"/>
      <c r="L3132" s="22"/>
      <c r="M3132" s="22"/>
      <c r="N3132" s="22"/>
      <c r="O3132" s="22"/>
      <c r="P3132" s="22"/>
    </row>
    <row r="3133" spans="1:16" x14ac:dyDescent="0.3">
      <c r="A3133" s="22" t="e">
        <f>VLOOKUP(B3133,web_archive!D:D,1,FALSE)</f>
        <v>#N/A</v>
      </c>
      <c r="B3133" s="22">
        <v>7181</v>
      </c>
      <c r="C3133" s="22" t="s">
        <v>15979</v>
      </c>
      <c r="D3133" s="22">
        <v>1</v>
      </c>
      <c r="E3133" s="22" t="s">
        <v>38462</v>
      </c>
      <c r="F3133" s="22"/>
      <c r="G3133" s="22"/>
      <c r="H3133" s="22"/>
      <c r="I3133" s="22"/>
      <c r="J3133" s="22"/>
      <c r="K3133" s="22"/>
      <c r="L3133" s="22"/>
      <c r="M3133" s="22"/>
      <c r="N3133" s="22"/>
      <c r="O3133" s="22"/>
      <c r="P3133" s="22"/>
    </row>
    <row r="3134" spans="1:16" x14ac:dyDescent="0.3">
      <c r="A3134" s="22">
        <f>VLOOKUP(B3134,web_archive!D:D,1,FALSE)</f>
        <v>7182</v>
      </c>
      <c r="B3134" s="22">
        <v>7182</v>
      </c>
      <c r="C3134" s="22" t="s">
        <v>1792</v>
      </c>
      <c r="D3134" s="22">
        <v>2</v>
      </c>
      <c r="E3134" s="22" t="s">
        <v>38463</v>
      </c>
      <c r="F3134" s="22" t="s">
        <v>38464</v>
      </c>
      <c r="G3134" s="22"/>
      <c r="H3134" s="22"/>
      <c r="I3134" s="22"/>
      <c r="J3134" s="22"/>
      <c r="K3134" s="22"/>
      <c r="L3134" s="22"/>
      <c r="M3134" s="22"/>
      <c r="N3134" s="22"/>
      <c r="O3134" s="22"/>
      <c r="P3134" s="22"/>
    </row>
    <row r="3135" spans="1:16" x14ac:dyDescent="0.3">
      <c r="A3135" s="22" t="e">
        <f>VLOOKUP(B3135,web_archive!D:D,1,FALSE)</f>
        <v>#N/A</v>
      </c>
      <c r="B3135" s="22">
        <v>7183</v>
      </c>
      <c r="C3135" s="22" t="s">
        <v>17199</v>
      </c>
      <c r="D3135" s="22">
        <v>1</v>
      </c>
      <c r="E3135" s="22" t="s">
        <v>38465</v>
      </c>
      <c r="F3135" s="22"/>
      <c r="G3135" s="22"/>
      <c r="H3135" s="22"/>
      <c r="I3135" s="22"/>
      <c r="J3135" s="22"/>
      <c r="K3135" s="22"/>
      <c r="L3135" s="22"/>
      <c r="M3135" s="22"/>
      <c r="N3135" s="22"/>
      <c r="O3135" s="22"/>
      <c r="P3135" s="22"/>
    </row>
    <row r="3136" spans="1:16" x14ac:dyDescent="0.3">
      <c r="A3136" s="22" t="e">
        <f>VLOOKUP(B3136,web_archive!D:D,1,FALSE)</f>
        <v>#N/A</v>
      </c>
      <c r="B3136" s="22">
        <v>7185</v>
      </c>
      <c r="C3136" s="22" t="s">
        <v>17203</v>
      </c>
      <c r="D3136" s="22">
        <v>1</v>
      </c>
      <c r="E3136" s="22" t="s">
        <v>38466</v>
      </c>
      <c r="F3136" s="22"/>
      <c r="G3136" s="22"/>
      <c r="H3136" s="22"/>
      <c r="I3136" s="22"/>
      <c r="J3136" s="22"/>
      <c r="K3136" s="22"/>
      <c r="L3136" s="22"/>
      <c r="M3136" s="22"/>
      <c r="N3136" s="22"/>
      <c r="O3136" s="22"/>
      <c r="P3136" s="22"/>
    </row>
    <row r="3137" spans="1:16" x14ac:dyDescent="0.3">
      <c r="A3137" s="22" t="e">
        <f>VLOOKUP(B3137,web_archive!D:D,1,FALSE)</f>
        <v>#N/A</v>
      </c>
      <c r="B3137" s="22">
        <v>7186</v>
      </c>
      <c r="C3137" s="22" t="s">
        <v>17205</v>
      </c>
      <c r="D3137" s="22">
        <v>1</v>
      </c>
      <c r="E3137" s="22" t="s">
        <v>38467</v>
      </c>
      <c r="F3137" s="22" t="s">
        <v>38468</v>
      </c>
      <c r="G3137" s="22"/>
      <c r="H3137" s="22"/>
      <c r="I3137" s="22"/>
      <c r="J3137" s="22"/>
      <c r="K3137" s="22"/>
      <c r="L3137" s="22"/>
      <c r="M3137" s="22"/>
      <c r="N3137" s="22"/>
      <c r="O3137" s="22"/>
      <c r="P3137" s="22"/>
    </row>
    <row r="3138" spans="1:16" x14ac:dyDescent="0.3">
      <c r="A3138" s="22" t="e">
        <f>VLOOKUP(B3138,web_archive!D:D,1,FALSE)</f>
        <v>#N/A</v>
      </c>
      <c r="B3138" s="22">
        <v>7187</v>
      </c>
      <c r="C3138" s="22" t="s">
        <v>17207</v>
      </c>
      <c r="D3138" s="22">
        <v>1</v>
      </c>
      <c r="E3138" s="22" t="s">
        <v>38469</v>
      </c>
      <c r="F3138" s="22" t="s">
        <v>38470</v>
      </c>
      <c r="G3138" s="22"/>
      <c r="H3138" s="22"/>
      <c r="I3138" s="22"/>
      <c r="J3138" s="22"/>
      <c r="K3138" s="22"/>
      <c r="L3138" s="22"/>
      <c r="M3138" s="22"/>
      <c r="N3138" s="22"/>
      <c r="O3138" s="22"/>
      <c r="P3138" s="22"/>
    </row>
    <row r="3139" spans="1:16" x14ac:dyDescent="0.3">
      <c r="A3139" s="22">
        <f>VLOOKUP(B3139,web_archive!D:D,1,FALSE)</f>
        <v>7188</v>
      </c>
      <c r="B3139" s="22">
        <v>7188</v>
      </c>
      <c r="C3139" s="22" t="s">
        <v>1672</v>
      </c>
      <c r="D3139" s="22">
        <v>1</v>
      </c>
      <c r="E3139" s="22" t="s">
        <v>38471</v>
      </c>
      <c r="F3139" s="22" t="s">
        <v>38472</v>
      </c>
      <c r="G3139" s="22"/>
      <c r="H3139" s="22"/>
      <c r="I3139" s="22"/>
      <c r="J3139" s="22"/>
      <c r="K3139" s="22"/>
      <c r="L3139" s="22"/>
      <c r="M3139" s="22"/>
      <c r="N3139" s="22"/>
      <c r="O3139" s="22"/>
      <c r="P3139" s="22"/>
    </row>
    <row r="3140" spans="1:16" x14ac:dyDescent="0.3">
      <c r="A3140" s="22" t="e">
        <f>VLOOKUP(B3140,web_archive!D:D,1,FALSE)</f>
        <v>#N/A</v>
      </c>
      <c r="B3140" s="22">
        <v>7189</v>
      </c>
      <c r="C3140" s="22" t="s">
        <v>17209</v>
      </c>
      <c r="D3140" s="22">
        <v>1</v>
      </c>
      <c r="E3140" s="22" t="s">
        <v>38473</v>
      </c>
      <c r="F3140" s="22" t="s">
        <v>38474</v>
      </c>
      <c r="G3140" s="22"/>
      <c r="H3140" s="22"/>
      <c r="I3140" s="22"/>
      <c r="J3140" s="22"/>
      <c r="K3140" s="22"/>
      <c r="L3140" s="22"/>
      <c r="M3140" s="22"/>
      <c r="N3140" s="22"/>
      <c r="O3140" s="22"/>
      <c r="P3140" s="22"/>
    </row>
    <row r="3141" spans="1:16" x14ac:dyDescent="0.3">
      <c r="A3141" s="22" t="e">
        <f>VLOOKUP(B3141,web_archive!D:D,1,FALSE)</f>
        <v>#N/A</v>
      </c>
      <c r="B3141" s="22">
        <v>7190</v>
      </c>
      <c r="C3141" s="22" t="s">
        <v>17211</v>
      </c>
      <c r="D3141" s="22">
        <v>1</v>
      </c>
      <c r="E3141" s="22" t="s">
        <v>38475</v>
      </c>
      <c r="F3141" s="22" t="s">
        <v>38476</v>
      </c>
      <c r="G3141" s="22"/>
      <c r="H3141" s="22"/>
      <c r="I3141" s="22"/>
      <c r="J3141" s="22"/>
      <c r="K3141" s="22"/>
      <c r="L3141" s="22"/>
      <c r="M3141" s="22"/>
      <c r="N3141" s="22"/>
      <c r="O3141" s="22"/>
      <c r="P3141" s="22"/>
    </row>
    <row r="3142" spans="1:16" x14ac:dyDescent="0.3">
      <c r="A3142" s="22">
        <f>VLOOKUP(B3142,web_archive!D:D,1,FALSE)</f>
        <v>7191</v>
      </c>
      <c r="B3142" s="22">
        <v>7191</v>
      </c>
      <c r="C3142" s="22" t="s">
        <v>5953</v>
      </c>
      <c r="D3142" s="22">
        <v>1</v>
      </c>
      <c r="E3142" s="22" t="s">
        <v>38477</v>
      </c>
      <c r="F3142" s="22" t="s">
        <v>38478</v>
      </c>
      <c r="G3142" s="22"/>
      <c r="H3142" s="22"/>
      <c r="I3142" s="22"/>
      <c r="J3142" s="22"/>
      <c r="K3142" s="22"/>
      <c r="L3142" s="22"/>
      <c r="M3142" s="22"/>
      <c r="N3142" s="22"/>
      <c r="O3142" s="22"/>
      <c r="P3142" s="22"/>
    </row>
    <row r="3143" spans="1:16" x14ac:dyDescent="0.3">
      <c r="A3143" s="22" t="e">
        <f>VLOOKUP(B3143,web_archive!D:D,1,FALSE)</f>
        <v>#N/A</v>
      </c>
      <c r="B3143" s="22">
        <v>7192</v>
      </c>
      <c r="C3143" s="22" t="s">
        <v>17213</v>
      </c>
      <c r="D3143" s="22">
        <v>1</v>
      </c>
      <c r="E3143" s="22" t="s">
        <v>38479</v>
      </c>
      <c r="F3143" s="22" t="s">
        <v>38470</v>
      </c>
      <c r="G3143" s="22"/>
      <c r="H3143" s="22"/>
      <c r="I3143" s="22"/>
      <c r="J3143" s="22"/>
      <c r="K3143" s="22"/>
      <c r="L3143" s="22"/>
      <c r="M3143" s="22"/>
      <c r="N3143" s="22"/>
      <c r="O3143" s="22"/>
      <c r="P3143" s="22"/>
    </row>
    <row r="3144" spans="1:16" x14ac:dyDescent="0.3">
      <c r="A3144" s="22" t="e">
        <f>VLOOKUP(B3144,web_archive!D:D,1,FALSE)</f>
        <v>#N/A</v>
      </c>
      <c r="B3144" s="22">
        <v>7193</v>
      </c>
      <c r="C3144" s="22" t="s">
        <v>17215</v>
      </c>
      <c r="D3144" s="22">
        <v>1</v>
      </c>
      <c r="E3144" s="22" t="s">
        <v>38480</v>
      </c>
      <c r="F3144" s="22" t="s">
        <v>38468</v>
      </c>
      <c r="G3144" s="22"/>
      <c r="H3144" s="22"/>
      <c r="I3144" s="22"/>
      <c r="J3144" s="22"/>
      <c r="K3144" s="22"/>
      <c r="L3144" s="22"/>
      <c r="M3144" s="22"/>
      <c r="N3144" s="22"/>
      <c r="O3144" s="22"/>
      <c r="P3144" s="22"/>
    </row>
    <row r="3145" spans="1:16" x14ac:dyDescent="0.3">
      <c r="A3145" s="22">
        <f>VLOOKUP(B3145,web_archive!D:D,1,FALSE)</f>
        <v>7194</v>
      </c>
      <c r="B3145" s="22">
        <v>7194</v>
      </c>
      <c r="C3145" s="22" t="s">
        <v>9311</v>
      </c>
      <c r="D3145" s="22">
        <v>1</v>
      </c>
      <c r="E3145" s="22" t="s">
        <v>38481</v>
      </c>
      <c r="F3145" s="22" t="s">
        <v>38482</v>
      </c>
      <c r="G3145" s="22"/>
      <c r="H3145" s="22"/>
      <c r="I3145" s="22"/>
      <c r="J3145" s="22"/>
      <c r="K3145" s="22"/>
      <c r="L3145" s="22"/>
      <c r="M3145" s="22"/>
      <c r="N3145" s="22"/>
      <c r="O3145" s="22"/>
      <c r="P3145" s="22"/>
    </row>
    <row r="3146" spans="1:16" x14ac:dyDescent="0.3">
      <c r="A3146" s="22" t="e">
        <f>VLOOKUP(B3146,web_archive!D:D,1,FALSE)</f>
        <v>#N/A</v>
      </c>
      <c r="B3146" s="22">
        <v>7195</v>
      </c>
      <c r="C3146" s="22" t="s">
        <v>17217</v>
      </c>
      <c r="D3146" s="22">
        <v>1</v>
      </c>
      <c r="E3146" s="22" t="s">
        <v>38483</v>
      </c>
      <c r="F3146" s="22" t="s">
        <v>38484</v>
      </c>
      <c r="G3146" s="22"/>
      <c r="H3146" s="22"/>
      <c r="I3146" s="22"/>
      <c r="J3146" s="22"/>
      <c r="K3146" s="22"/>
      <c r="L3146" s="22"/>
      <c r="M3146" s="22"/>
      <c r="N3146" s="22"/>
      <c r="O3146" s="22"/>
      <c r="P3146" s="22"/>
    </row>
    <row r="3147" spans="1:16" x14ac:dyDescent="0.3">
      <c r="A3147" s="22" t="e">
        <f>VLOOKUP(B3147,web_archive!D:D,1,FALSE)</f>
        <v>#N/A</v>
      </c>
      <c r="B3147" s="22">
        <v>7196</v>
      </c>
      <c r="C3147" s="22" t="s">
        <v>17219</v>
      </c>
      <c r="D3147" s="22">
        <v>1</v>
      </c>
      <c r="E3147" s="22" t="s">
        <v>38485</v>
      </c>
      <c r="F3147" s="22" t="s">
        <v>38486</v>
      </c>
      <c r="G3147" s="22"/>
      <c r="H3147" s="22"/>
      <c r="I3147" s="22"/>
      <c r="J3147" s="22"/>
      <c r="K3147" s="22"/>
      <c r="L3147" s="22"/>
      <c r="M3147" s="22"/>
      <c r="N3147" s="22"/>
      <c r="O3147" s="22"/>
      <c r="P3147" s="22"/>
    </row>
    <row r="3148" spans="1:16" x14ac:dyDescent="0.3">
      <c r="A3148" s="22">
        <f>VLOOKUP(B3148,web_archive!D:D,1,FALSE)</f>
        <v>7197</v>
      </c>
      <c r="B3148" s="22">
        <v>7197</v>
      </c>
      <c r="C3148" s="22" t="s">
        <v>10105</v>
      </c>
      <c r="D3148" s="22">
        <v>1</v>
      </c>
      <c r="E3148" s="22" t="s">
        <v>38487</v>
      </c>
      <c r="F3148" s="22" t="s">
        <v>38488</v>
      </c>
      <c r="G3148" s="22"/>
      <c r="H3148" s="22"/>
      <c r="I3148" s="22"/>
      <c r="J3148" s="22"/>
      <c r="K3148" s="22"/>
      <c r="L3148" s="22"/>
      <c r="M3148" s="22"/>
      <c r="N3148" s="22"/>
      <c r="O3148" s="22"/>
      <c r="P3148" s="22"/>
    </row>
    <row r="3149" spans="1:16" x14ac:dyDescent="0.3">
      <c r="A3149" s="22">
        <f>VLOOKUP(B3149,web_archive!D:D,1,FALSE)</f>
        <v>7198</v>
      </c>
      <c r="B3149" s="22">
        <v>7198</v>
      </c>
      <c r="C3149" s="22" t="s">
        <v>4763</v>
      </c>
      <c r="D3149" s="22">
        <v>1</v>
      </c>
      <c r="E3149" s="22" t="s">
        <v>38489</v>
      </c>
      <c r="F3149" s="22" t="s">
        <v>38490</v>
      </c>
      <c r="G3149" s="22"/>
      <c r="H3149" s="22"/>
      <c r="I3149" s="22"/>
      <c r="J3149" s="22"/>
      <c r="K3149" s="22"/>
      <c r="L3149" s="22"/>
      <c r="M3149" s="22"/>
      <c r="N3149" s="22"/>
      <c r="O3149" s="22"/>
      <c r="P3149" s="22"/>
    </row>
    <row r="3150" spans="1:16" x14ac:dyDescent="0.3">
      <c r="A3150" s="22" t="e">
        <f>VLOOKUP(B3150,web_archive!D:D,1,FALSE)</f>
        <v>#N/A</v>
      </c>
      <c r="B3150" s="22">
        <v>7199</v>
      </c>
      <c r="C3150" s="22" t="s">
        <v>17115</v>
      </c>
      <c r="D3150" s="22">
        <v>1</v>
      </c>
      <c r="E3150" s="22" t="s">
        <v>38491</v>
      </c>
      <c r="F3150" s="22"/>
      <c r="G3150" s="22"/>
      <c r="H3150" s="22"/>
      <c r="I3150" s="22"/>
      <c r="J3150" s="22"/>
      <c r="K3150" s="22"/>
      <c r="L3150" s="22"/>
      <c r="M3150" s="22"/>
      <c r="N3150" s="22"/>
      <c r="O3150" s="22"/>
      <c r="P3150" s="22"/>
    </row>
    <row r="3151" spans="1:16" x14ac:dyDescent="0.3">
      <c r="A3151" s="22">
        <f>VLOOKUP(B3151,web_archive!D:D,1,FALSE)</f>
        <v>7200</v>
      </c>
      <c r="B3151" s="22">
        <v>7200</v>
      </c>
      <c r="C3151" s="22" t="s">
        <v>4099</v>
      </c>
      <c r="D3151" s="22">
        <v>1</v>
      </c>
      <c r="E3151" s="22" t="s">
        <v>38492</v>
      </c>
      <c r="F3151" s="22" t="s">
        <v>38484</v>
      </c>
      <c r="G3151" s="22"/>
      <c r="H3151" s="22"/>
      <c r="I3151" s="22"/>
      <c r="J3151" s="22"/>
      <c r="K3151" s="22"/>
      <c r="L3151" s="22"/>
      <c r="M3151" s="22"/>
      <c r="N3151" s="22"/>
      <c r="O3151" s="22"/>
      <c r="P3151" s="22"/>
    </row>
    <row r="3152" spans="1:16" x14ac:dyDescent="0.3">
      <c r="A3152" s="22">
        <f>VLOOKUP(B3152,web_archive!D:D,1,FALSE)</f>
        <v>7201</v>
      </c>
      <c r="B3152" s="22">
        <v>7201</v>
      </c>
      <c r="C3152" s="22" t="s">
        <v>6155</v>
      </c>
      <c r="D3152" s="22">
        <v>1</v>
      </c>
      <c r="E3152" s="22" t="s">
        <v>38493</v>
      </c>
      <c r="F3152" s="22" t="s">
        <v>38494</v>
      </c>
      <c r="G3152" s="22"/>
      <c r="H3152" s="22"/>
      <c r="I3152" s="22"/>
      <c r="J3152" s="22"/>
      <c r="K3152" s="22"/>
      <c r="L3152" s="22"/>
      <c r="M3152" s="22"/>
      <c r="N3152" s="22"/>
      <c r="O3152" s="22"/>
      <c r="P3152" s="22"/>
    </row>
    <row r="3153" spans="1:16" x14ac:dyDescent="0.3">
      <c r="A3153" s="22">
        <f>VLOOKUP(B3153,web_archive!D:D,1,FALSE)</f>
        <v>7203</v>
      </c>
      <c r="B3153" s="22">
        <v>7203</v>
      </c>
      <c r="C3153" s="22" t="s">
        <v>9343</v>
      </c>
      <c r="D3153" s="22">
        <v>1</v>
      </c>
      <c r="E3153" s="22" t="s">
        <v>38495</v>
      </c>
      <c r="F3153" s="22" t="s">
        <v>38496</v>
      </c>
      <c r="G3153" s="22"/>
      <c r="H3153" s="22"/>
      <c r="I3153" s="22"/>
      <c r="J3153" s="22"/>
      <c r="K3153" s="22"/>
      <c r="L3153" s="22"/>
      <c r="M3153" s="22"/>
      <c r="N3153" s="22"/>
      <c r="O3153" s="22"/>
      <c r="P3153" s="22"/>
    </row>
    <row r="3154" spans="1:16" x14ac:dyDescent="0.3">
      <c r="A3154" s="22" t="e">
        <f>VLOOKUP(B3154,web_archive!D:D,1,FALSE)</f>
        <v>#N/A</v>
      </c>
      <c r="B3154" s="22">
        <v>7204</v>
      </c>
      <c r="C3154" s="22" t="s">
        <v>17222</v>
      </c>
      <c r="D3154" s="22">
        <v>1</v>
      </c>
      <c r="E3154" s="22" t="s">
        <v>38497</v>
      </c>
      <c r="F3154" s="22"/>
      <c r="G3154" s="22"/>
      <c r="H3154" s="22"/>
      <c r="I3154" s="22"/>
      <c r="J3154" s="22"/>
      <c r="K3154" s="22"/>
      <c r="L3154" s="22"/>
      <c r="M3154" s="22"/>
      <c r="N3154" s="22"/>
      <c r="O3154" s="22"/>
      <c r="P3154" s="22"/>
    </row>
    <row r="3155" spans="1:16" x14ac:dyDescent="0.3">
      <c r="A3155" s="22">
        <f>VLOOKUP(B3155,web_archive!D:D,1,FALSE)</f>
        <v>7206</v>
      </c>
      <c r="B3155" s="22">
        <v>7206</v>
      </c>
      <c r="C3155" s="22" t="s">
        <v>1190</v>
      </c>
      <c r="D3155" s="22">
        <v>1</v>
      </c>
      <c r="E3155" s="22" t="s">
        <v>38498</v>
      </c>
      <c r="F3155" s="22" t="s">
        <v>38499</v>
      </c>
      <c r="G3155" s="22"/>
      <c r="H3155" s="22"/>
      <c r="I3155" s="22"/>
      <c r="J3155" s="22"/>
      <c r="K3155" s="22"/>
      <c r="L3155" s="22"/>
      <c r="M3155" s="22"/>
      <c r="N3155" s="22"/>
      <c r="O3155" s="22"/>
      <c r="P3155" s="22"/>
    </row>
    <row r="3156" spans="1:16" x14ac:dyDescent="0.3">
      <c r="A3156" s="22">
        <f>VLOOKUP(B3156,web_archive!D:D,1,FALSE)</f>
        <v>7207</v>
      </c>
      <c r="B3156" s="22">
        <v>7207</v>
      </c>
      <c r="C3156" s="22" t="s">
        <v>7215</v>
      </c>
      <c r="D3156" s="22">
        <v>1</v>
      </c>
      <c r="E3156" s="22" t="s">
        <v>38500</v>
      </c>
      <c r="F3156" s="22" t="s">
        <v>38501</v>
      </c>
      <c r="G3156" s="22"/>
      <c r="H3156" s="22"/>
      <c r="I3156" s="22"/>
      <c r="J3156" s="22"/>
      <c r="K3156" s="22"/>
      <c r="L3156" s="22"/>
      <c r="M3156" s="22"/>
      <c r="N3156" s="22"/>
      <c r="O3156" s="22"/>
      <c r="P3156" s="22"/>
    </row>
    <row r="3157" spans="1:16" x14ac:dyDescent="0.3">
      <c r="A3157" s="22" t="e">
        <f>VLOOKUP(B3157,web_archive!D:D,1,FALSE)</f>
        <v>#N/A</v>
      </c>
      <c r="B3157" s="22">
        <v>7208</v>
      </c>
      <c r="C3157" s="22" t="s">
        <v>17224</v>
      </c>
      <c r="D3157" s="22">
        <v>1</v>
      </c>
      <c r="E3157" s="22" t="s">
        <v>38502</v>
      </c>
      <c r="F3157" s="22" t="s">
        <v>38501</v>
      </c>
      <c r="G3157" s="22"/>
      <c r="H3157" s="22"/>
      <c r="I3157" s="22"/>
      <c r="J3157" s="22"/>
      <c r="K3157" s="22"/>
      <c r="L3157" s="22"/>
      <c r="M3157" s="22"/>
      <c r="N3157" s="22"/>
      <c r="O3157" s="22"/>
      <c r="P3157" s="22"/>
    </row>
    <row r="3158" spans="1:16" x14ac:dyDescent="0.3">
      <c r="A3158" s="22">
        <f>VLOOKUP(B3158,web_archive!D:D,1,FALSE)</f>
        <v>7209</v>
      </c>
      <c r="B3158" s="22">
        <v>7209</v>
      </c>
      <c r="C3158" s="22" t="s">
        <v>3449</v>
      </c>
      <c r="D3158" s="22">
        <v>1</v>
      </c>
      <c r="E3158" s="22" t="s">
        <v>38503</v>
      </c>
      <c r="F3158" s="22" t="s">
        <v>38504</v>
      </c>
      <c r="G3158" s="22"/>
      <c r="H3158" s="22"/>
      <c r="I3158" s="22"/>
      <c r="J3158" s="22"/>
      <c r="K3158" s="22"/>
      <c r="L3158" s="22"/>
      <c r="M3158" s="22"/>
      <c r="N3158" s="22"/>
      <c r="O3158" s="22"/>
      <c r="P3158" s="22"/>
    </row>
    <row r="3159" spans="1:16" x14ac:dyDescent="0.3">
      <c r="A3159" s="22">
        <f>VLOOKUP(B3159,web_archive!D:D,1,FALSE)</f>
        <v>7210</v>
      </c>
      <c r="B3159" s="22">
        <v>7210</v>
      </c>
      <c r="C3159" s="22" t="s">
        <v>3441</v>
      </c>
      <c r="D3159" s="22">
        <v>1</v>
      </c>
      <c r="E3159" s="22" t="s">
        <v>38505</v>
      </c>
      <c r="F3159" s="22" t="s">
        <v>38504</v>
      </c>
      <c r="G3159" s="22"/>
      <c r="H3159" s="22"/>
      <c r="I3159" s="22"/>
      <c r="J3159" s="22"/>
      <c r="K3159" s="22"/>
      <c r="L3159" s="22"/>
      <c r="M3159" s="22"/>
      <c r="N3159" s="22"/>
      <c r="O3159" s="22"/>
      <c r="P3159" s="22"/>
    </row>
    <row r="3160" spans="1:16" x14ac:dyDescent="0.3">
      <c r="A3160" s="22">
        <f>VLOOKUP(B3160,web_archive!D:D,1,FALSE)</f>
        <v>7211</v>
      </c>
      <c r="B3160" s="22">
        <v>7211</v>
      </c>
      <c r="C3160" s="22" t="s">
        <v>8487</v>
      </c>
      <c r="D3160" s="22">
        <v>1</v>
      </c>
      <c r="E3160" s="22" t="s">
        <v>38506</v>
      </c>
      <c r="F3160" s="22" t="s">
        <v>36761</v>
      </c>
      <c r="G3160" s="22"/>
      <c r="H3160" s="22"/>
      <c r="I3160" s="22"/>
      <c r="J3160" s="22"/>
      <c r="K3160" s="22"/>
      <c r="L3160" s="22"/>
      <c r="M3160" s="22"/>
      <c r="N3160" s="22"/>
      <c r="O3160" s="22"/>
      <c r="P3160" s="22"/>
    </row>
    <row r="3161" spans="1:16" x14ac:dyDescent="0.3">
      <c r="A3161" s="22">
        <f>VLOOKUP(B3161,web_archive!D:D,1,FALSE)</f>
        <v>7212</v>
      </c>
      <c r="B3161" s="22">
        <v>7212</v>
      </c>
      <c r="C3161" s="22" t="s">
        <v>4970</v>
      </c>
      <c r="D3161" s="22">
        <v>1</v>
      </c>
      <c r="E3161" s="22" t="s">
        <v>38507</v>
      </c>
      <c r="F3161" s="22" t="s">
        <v>38508</v>
      </c>
      <c r="G3161" s="22"/>
      <c r="H3161" s="22"/>
      <c r="I3161" s="22"/>
      <c r="J3161" s="22"/>
      <c r="K3161" s="22"/>
      <c r="L3161" s="22"/>
      <c r="M3161" s="22"/>
      <c r="N3161" s="22"/>
      <c r="O3161" s="22"/>
      <c r="P3161" s="22"/>
    </row>
    <row r="3162" spans="1:16" x14ac:dyDescent="0.3">
      <c r="A3162" s="22">
        <f>VLOOKUP(B3162,web_archive!D:D,1,FALSE)</f>
        <v>7213</v>
      </c>
      <c r="B3162" s="22">
        <v>7213</v>
      </c>
      <c r="C3162" s="22" t="s">
        <v>7044</v>
      </c>
      <c r="D3162" s="22">
        <v>1</v>
      </c>
      <c r="E3162" s="22" t="s">
        <v>38509</v>
      </c>
      <c r="F3162" s="22" t="s">
        <v>38510</v>
      </c>
      <c r="G3162" s="22"/>
      <c r="H3162" s="22"/>
      <c r="I3162" s="22"/>
      <c r="J3162" s="22"/>
      <c r="K3162" s="22"/>
      <c r="L3162" s="22"/>
      <c r="M3162" s="22"/>
      <c r="N3162" s="22"/>
      <c r="O3162" s="22"/>
      <c r="P3162" s="22"/>
    </row>
    <row r="3163" spans="1:16" x14ac:dyDescent="0.3">
      <c r="A3163" s="22">
        <f>VLOOKUP(B3163,web_archive!D:D,1,FALSE)</f>
        <v>7214</v>
      </c>
      <c r="B3163" s="22">
        <v>7214</v>
      </c>
      <c r="C3163" s="22" t="s">
        <v>804</v>
      </c>
      <c r="D3163" s="22">
        <v>1</v>
      </c>
      <c r="E3163" s="22" t="s">
        <v>38511</v>
      </c>
      <c r="F3163" s="22" t="s">
        <v>38499</v>
      </c>
      <c r="G3163" s="22"/>
      <c r="H3163" s="22"/>
      <c r="I3163" s="22"/>
      <c r="J3163" s="22"/>
      <c r="K3163" s="22"/>
      <c r="L3163" s="22"/>
      <c r="M3163" s="22"/>
      <c r="N3163" s="22"/>
      <c r="O3163" s="22"/>
      <c r="P3163" s="22"/>
    </row>
    <row r="3164" spans="1:16" x14ac:dyDescent="0.3">
      <c r="A3164" s="22">
        <f>VLOOKUP(B3164,web_archive!D:D,1,FALSE)</f>
        <v>7215</v>
      </c>
      <c r="B3164" s="22">
        <v>7215</v>
      </c>
      <c r="C3164" s="22" t="s">
        <v>1626</v>
      </c>
      <c r="D3164" s="22">
        <v>1</v>
      </c>
      <c r="E3164" s="22" t="s">
        <v>38512</v>
      </c>
      <c r="F3164" s="22" t="s">
        <v>38510</v>
      </c>
      <c r="G3164" s="22"/>
      <c r="H3164" s="22"/>
      <c r="I3164" s="22"/>
      <c r="J3164" s="22"/>
      <c r="K3164" s="22"/>
      <c r="L3164" s="22"/>
      <c r="M3164" s="22"/>
      <c r="N3164" s="22"/>
      <c r="O3164" s="22"/>
      <c r="P3164" s="22"/>
    </row>
    <row r="3165" spans="1:16" x14ac:dyDescent="0.3">
      <c r="A3165" s="22">
        <f>VLOOKUP(B3165,web_archive!D:D,1,FALSE)</f>
        <v>7216</v>
      </c>
      <c r="B3165" s="22">
        <v>7216</v>
      </c>
      <c r="C3165" s="22" t="s">
        <v>8248</v>
      </c>
      <c r="D3165" s="22">
        <v>1</v>
      </c>
      <c r="E3165" s="22" t="s">
        <v>38513</v>
      </c>
      <c r="F3165" s="22" t="s">
        <v>38514</v>
      </c>
      <c r="G3165" s="22"/>
      <c r="H3165" s="22"/>
      <c r="I3165" s="22"/>
      <c r="J3165" s="22"/>
      <c r="K3165" s="22"/>
      <c r="L3165" s="22"/>
      <c r="M3165" s="22"/>
      <c r="N3165" s="22"/>
      <c r="O3165" s="22"/>
      <c r="P3165" s="22"/>
    </row>
    <row r="3166" spans="1:16" x14ac:dyDescent="0.3">
      <c r="A3166" s="22">
        <f>VLOOKUP(B3166,web_archive!D:D,1,FALSE)</f>
        <v>7217</v>
      </c>
      <c r="B3166" s="22">
        <v>7217</v>
      </c>
      <c r="C3166" s="22" t="s">
        <v>9482</v>
      </c>
      <c r="D3166" s="22">
        <v>1</v>
      </c>
      <c r="E3166" s="22" t="s">
        <v>38515</v>
      </c>
      <c r="F3166" s="22" t="s">
        <v>38510</v>
      </c>
      <c r="G3166" s="22"/>
      <c r="H3166" s="22"/>
      <c r="I3166" s="22"/>
      <c r="J3166" s="22"/>
      <c r="K3166" s="22"/>
      <c r="L3166" s="22"/>
      <c r="M3166" s="22"/>
      <c r="N3166" s="22"/>
      <c r="O3166" s="22"/>
      <c r="P3166" s="22"/>
    </row>
    <row r="3167" spans="1:16" x14ac:dyDescent="0.3">
      <c r="A3167" s="22" t="e">
        <f>VLOOKUP(B3167,web_archive!D:D,1,FALSE)</f>
        <v>#N/A</v>
      </c>
      <c r="B3167" s="22">
        <v>7218</v>
      </c>
      <c r="C3167" s="22" t="s">
        <v>17226</v>
      </c>
      <c r="D3167" s="22">
        <v>1</v>
      </c>
      <c r="E3167" s="22" t="s">
        <v>38516</v>
      </c>
      <c r="F3167" s="22" t="s">
        <v>38508</v>
      </c>
      <c r="G3167" s="22"/>
      <c r="H3167" s="22"/>
      <c r="I3167" s="22"/>
      <c r="J3167" s="22"/>
      <c r="K3167" s="22"/>
      <c r="L3167" s="22"/>
      <c r="M3167" s="22"/>
      <c r="N3167" s="22"/>
      <c r="O3167" s="22"/>
      <c r="P3167" s="22"/>
    </row>
    <row r="3168" spans="1:16" x14ac:dyDescent="0.3">
      <c r="A3168" s="22">
        <f>VLOOKUP(B3168,web_archive!D:D,1,FALSE)</f>
        <v>7219</v>
      </c>
      <c r="B3168" s="22">
        <v>7219</v>
      </c>
      <c r="C3168" s="22" t="s">
        <v>9707</v>
      </c>
      <c r="D3168" s="22">
        <v>1</v>
      </c>
      <c r="E3168" s="22" t="s">
        <v>38517</v>
      </c>
      <c r="F3168" s="22" t="s">
        <v>38499</v>
      </c>
      <c r="G3168" s="22"/>
      <c r="H3168" s="22"/>
      <c r="I3168" s="22"/>
      <c r="J3168" s="22"/>
      <c r="K3168" s="22"/>
      <c r="L3168" s="22"/>
      <c r="M3168" s="22"/>
      <c r="N3168" s="22"/>
      <c r="O3168" s="22"/>
      <c r="P3168" s="22"/>
    </row>
    <row r="3169" spans="1:16" x14ac:dyDescent="0.3">
      <c r="A3169" s="22">
        <f>VLOOKUP(B3169,web_archive!D:D,1,FALSE)</f>
        <v>7220</v>
      </c>
      <c r="B3169" s="22">
        <v>7220</v>
      </c>
      <c r="C3169" s="22" t="s">
        <v>3516</v>
      </c>
      <c r="D3169" s="22">
        <v>1</v>
      </c>
      <c r="E3169" s="22" t="s">
        <v>38518</v>
      </c>
      <c r="F3169" s="22" t="s">
        <v>38519</v>
      </c>
      <c r="G3169" s="22"/>
      <c r="H3169" s="22"/>
      <c r="I3169" s="22"/>
      <c r="J3169" s="22"/>
      <c r="K3169" s="22"/>
      <c r="L3169" s="22"/>
      <c r="M3169" s="22"/>
      <c r="N3169" s="22"/>
      <c r="O3169" s="22"/>
      <c r="P3169" s="22"/>
    </row>
    <row r="3170" spans="1:16" x14ac:dyDescent="0.3">
      <c r="A3170" s="22">
        <f>VLOOKUP(B3170,web_archive!D:D,1,FALSE)</f>
        <v>7221</v>
      </c>
      <c r="B3170" s="22">
        <v>7221</v>
      </c>
      <c r="C3170" s="22" t="s">
        <v>9889</v>
      </c>
      <c r="D3170" s="22">
        <v>1</v>
      </c>
      <c r="E3170" s="22" t="s">
        <v>38520</v>
      </c>
      <c r="F3170" s="22" t="s">
        <v>38514</v>
      </c>
      <c r="G3170" s="22"/>
      <c r="H3170" s="22"/>
      <c r="I3170" s="22"/>
      <c r="J3170" s="22"/>
      <c r="K3170" s="22"/>
      <c r="L3170" s="22"/>
      <c r="M3170" s="22"/>
      <c r="N3170" s="22"/>
      <c r="O3170" s="22"/>
      <c r="P3170" s="22"/>
    </row>
    <row r="3171" spans="1:16" x14ac:dyDescent="0.3">
      <c r="A3171" s="22" t="e">
        <f>VLOOKUP(B3171,web_archive!D:D,1,FALSE)</f>
        <v>#N/A</v>
      </c>
      <c r="B3171" s="22">
        <v>7222</v>
      </c>
      <c r="C3171" s="22" t="s">
        <v>17228</v>
      </c>
      <c r="D3171" s="22">
        <v>1</v>
      </c>
      <c r="E3171" s="22" t="s">
        <v>38521</v>
      </c>
      <c r="F3171" s="22" t="s">
        <v>38508</v>
      </c>
      <c r="G3171" s="22"/>
      <c r="H3171" s="22"/>
      <c r="I3171" s="22"/>
      <c r="J3171" s="22"/>
      <c r="K3171" s="22"/>
      <c r="L3171" s="22"/>
      <c r="M3171" s="22"/>
      <c r="N3171" s="22"/>
      <c r="O3171" s="22"/>
      <c r="P3171" s="22"/>
    </row>
    <row r="3172" spans="1:16" x14ac:dyDescent="0.3">
      <c r="A3172" s="22" t="e">
        <f>VLOOKUP(B3172,web_archive!D:D,1,FALSE)</f>
        <v>#N/A</v>
      </c>
      <c r="B3172" s="22">
        <v>7223</v>
      </c>
      <c r="C3172" s="22" t="s">
        <v>17230</v>
      </c>
      <c r="D3172" s="22">
        <v>1</v>
      </c>
      <c r="E3172" s="22" t="s">
        <v>38522</v>
      </c>
      <c r="F3172" s="22" t="s">
        <v>38501</v>
      </c>
      <c r="G3172" s="22"/>
      <c r="H3172" s="22"/>
      <c r="I3172" s="22"/>
      <c r="J3172" s="22"/>
      <c r="K3172" s="22"/>
      <c r="L3172" s="22"/>
      <c r="M3172" s="22"/>
      <c r="N3172" s="22"/>
      <c r="O3172" s="22"/>
      <c r="P3172" s="22"/>
    </row>
    <row r="3173" spans="1:16" x14ac:dyDescent="0.3">
      <c r="A3173" s="22" t="e">
        <f>VLOOKUP(B3173,web_archive!D:D,1,FALSE)</f>
        <v>#N/A</v>
      </c>
      <c r="B3173" s="22">
        <v>7224</v>
      </c>
      <c r="C3173" s="22" t="s">
        <v>9677</v>
      </c>
      <c r="D3173" s="22">
        <v>1</v>
      </c>
      <c r="E3173" s="22" t="s">
        <v>38523</v>
      </c>
      <c r="F3173" s="22"/>
      <c r="G3173" s="22"/>
      <c r="H3173" s="22"/>
      <c r="I3173" s="22"/>
      <c r="J3173" s="22"/>
      <c r="K3173" s="22"/>
      <c r="L3173" s="22"/>
      <c r="M3173" s="22"/>
      <c r="N3173" s="22"/>
      <c r="O3173" s="22"/>
      <c r="P3173" s="22"/>
    </row>
    <row r="3174" spans="1:16" x14ac:dyDescent="0.3">
      <c r="A3174" s="22" t="e">
        <f>VLOOKUP(B3174,web_archive!D:D,1,FALSE)</f>
        <v>#N/A</v>
      </c>
      <c r="B3174" s="22">
        <v>7227</v>
      </c>
      <c r="C3174" s="22" t="s">
        <v>17235</v>
      </c>
      <c r="D3174" s="22">
        <v>1</v>
      </c>
      <c r="E3174" s="22" t="s">
        <v>38524</v>
      </c>
      <c r="F3174" s="22"/>
      <c r="G3174" s="22"/>
      <c r="H3174" s="22"/>
      <c r="I3174" s="22"/>
      <c r="J3174" s="22"/>
      <c r="K3174" s="22"/>
      <c r="L3174" s="22"/>
      <c r="M3174" s="22"/>
      <c r="N3174" s="22"/>
      <c r="O3174" s="22"/>
      <c r="P3174" s="22"/>
    </row>
    <row r="3175" spans="1:16" x14ac:dyDescent="0.3">
      <c r="A3175" s="22">
        <f>VLOOKUP(B3175,web_archive!D:D,1,FALSE)</f>
        <v>7228</v>
      </c>
      <c r="B3175" s="22">
        <v>7228</v>
      </c>
      <c r="C3175" s="22" t="s">
        <v>4614</v>
      </c>
      <c r="D3175" s="22">
        <v>30</v>
      </c>
      <c r="E3175" s="22" t="s">
        <v>38525</v>
      </c>
      <c r="F3175" s="22" t="s">
        <v>38526</v>
      </c>
      <c r="G3175" s="22"/>
      <c r="H3175" s="22"/>
      <c r="I3175" s="22"/>
      <c r="J3175" s="22"/>
      <c r="K3175" s="22"/>
      <c r="L3175" s="22"/>
      <c r="M3175" s="22"/>
      <c r="N3175" s="22"/>
      <c r="O3175" s="22"/>
      <c r="P3175" s="22"/>
    </row>
    <row r="3176" spans="1:16" x14ac:dyDescent="0.3">
      <c r="A3176" s="22">
        <f>VLOOKUP(B3176,web_archive!D:D,1,FALSE)</f>
        <v>7229</v>
      </c>
      <c r="B3176" s="22">
        <v>7229</v>
      </c>
      <c r="C3176" s="22" t="s">
        <v>9069</v>
      </c>
      <c r="D3176" s="22">
        <v>30</v>
      </c>
      <c r="E3176" s="22" t="s">
        <v>38527</v>
      </c>
      <c r="F3176" s="22" t="s">
        <v>38526</v>
      </c>
      <c r="G3176" s="22"/>
      <c r="H3176" s="22"/>
      <c r="I3176" s="22"/>
      <c r="J3176" s="22"/>
      <c r="K3176" s="22"/>
      <c r="L3176" s="22"/>
      <c r="M3176" s="22"/>
      <c r="N3176" s="22"/>
      <c r="O3176" s="22"/>
      <c r="P3176" s="22"/>
    </row>
    <row r="3177" spans="1:16" x14ac:dyDescent="0.3">
      <c r="A3177" s="22">
        <f>VLOOKUP(B3177,web_archive!D:D,1,FALSE)</f>
        <v>7231</v>
      </c>
      <c r="B3177" s="22">
        <v>7231</v>
      </c>
      <c r="C3177" s="22" t="s">
        <v>4626</v>
      </c>
      <c r="D3177" s="22">
        <v>15</v>
      </c>
      <c r="E3177" s="22" t="s">
        <v>38528</v>
      </c>
      <c r="F3177" s="22" t="s">
        <v>38526</v>
      </c>
      <c r="G3177" s="22"/>
      <c r="H3177" s="22"/>
      <c r="I3177" s="22"/>
      <c r="J3177" s="22"/>
      <c r="K3177" s="22"/>
      <c r="L3177" s="22"/>
      <c r="M3177" s="22"/>
      <c r="N3177" s="22"/>
      <c r="O3177" s="22"/>
      <c r="P3177" s="22"/>
    </row>
    <row r="3178" spans="1:16" x14ac:dyDescent="0.3">
      <c r="A3178" s="22">
        <f>VLOOKUP(B3178,web_archive!D:D,1,FALSE)</f>
        <v>7232</v>
      </c>
      <c r="B3178" s="22">
        <v>7232</v>
      </c>
      <c r="C3178" s="22" t="s">
        <v>9089</v>
      </c>
      <c r="D3178" s="22">
        <v>15</v>
      </c>
      <c r="E3178" s="22" t="s">
        <v>38529</v>
      </c>
      <c r="F3178" s="22" t="s">
        <v>38526</v>
      </c>
      <c r="G3178" s="22"/>
      <c r="H3178" s="22"/>
      <c r="I3178" s="22"/>
      <c r="J3178" s="22"/>
      <c r="K3178" s="22"/>
      <c r="L3178" s="22"/>
      <c r="M3178" s="22"/>
      <c r="N3178" s="22"/>
      <c r="O3178" s="22"/>
      <c r="P3178" s="22"/>
    </row>
    <row r="3179" spans="1:16" x14ac:dyDescent="0.3">
      <c r="A3179" s="22">
        <f>VLOOKUP(B3179,web_archive!D:D,1,FALSE)</f>
        <v>7233</v>
      </c>
      <c r="B3179" s="22">
        <v>7233</v>
      </c>
      <c r="C3179" s="22" t="s">
        <v>6749</v>
      </c>
      <c r="D3179" s="22">
        <v>15</v>
      </c>
      <c r="E3179" s="22" t="s">
        <v>38530</v>
      </c>
      <c r="F3179" s="22" t="s">
        <v>38526</v>
      </c>
      <c r="G3179" s="22"/>
      <c r="H3179" s="22"/>
      <c r="I3179" s="22"/>
      <c r="J3179" s="22"/>
      <c r="K3179" s="22"/>
      <c r="L3179" s="22"/>
      <c r="M3179" s="22"/>
      <c r="N3179" s="22"/>
      <c r="O3179" s="22"/>
      <c r="P3179" s="22"/>
    </row>
    <row r="3180" spans="1:16" x14ac:dyDescent="0.3">
      <c r="A3180" s="22" t="e">
        <f>VLOOKUP(B3180,web_archive!D:D,1,FALSE)</f>
        <v>#N/A</v>
      </c>
      <c r="B3180" s="22">
        <v>7234</v>
      </c>
      <c r="C3180" s="22" t="s">
        <v>17237</v>
      </c>
      <c r="D3180" s="22">
        <v>1</v>
      </c>
      <c r="E3180" s="22" t="s">
        <v>38531</v>
      </c>
      <c r="F3180" s="22"/>
      <c r="G3180" s="22"/>
      <c r="H3180" s="22"/>
      <c r="I3180" s="22"/>
      <c r="J3180" s="22"/>
      <c r="K3180" s="22"/>
      <c r="L3180" s="22"/>
      <c r="M3180" s="22"/>
      <c r="N3180" s="22"/>
      <c r="O3180" s="22"/>
      <c r="P3180" s="22"/>
    </row>
    <row r="3181" spans="1:16" x14ac:dyDescent="0.3">
      <c r="A3181" s="22" t="e">
        <f>VLOOKUP(B3181,web_archive!D:D,1,FALSE)</f>
        <v>#N/A</v>
      </c>
      <c r="B3181" s="22">
        <v>7235</v>
      </c>
      <c r="C3181" s="22" t="s">
        <v>17239</v>
      </c>
      <c r="D3181" s="22">
        <v>1</v>
      </c>
      <c r="E3181" s="22" t="s">
        <v>38532</v>
      </c>
      <c r="F3181" s="22"/>
      <c r="G3181" s="22"/>
      <c r="H3181" s="22"/>
      <c r="I3181" s="22"/>
      <c r="J3181" s="22"/>
      <c r="K3181" s="22"/>
      <c r="L3181" s="22"/>
      <c r="M3181" s="22"/>
      <c r="N3181" s="22"/>
      <c r="O3181" s="22"/>
      <c r="P3181" s="22"/>
    </row>
    <row r="3182" spans="1:16" x14ac:dyDescent="0.3">
      <c r="A3182" s="22" t="e">
        <f>VLOOKUP(B3182,web_archive!D:D,1,FALSE)</f>
        <v>#N/A</v>
      </c>
      <c r="B3182" s="22">
        <v>7236</v>
      </c>
      <c r="C3182" s="22" t="s">
        <v>17241</v>
      </c>
      <c r="D3182" s="22">
        <v>1</v>
      </c>
      <c r="E3182" s="22" t="s">
        <v>38533</v>
      </c>
      <c r="F3182" s="22"/>
      <c r="G3182" s="22"/>
      <c r="H3182" s="22"/>
      <c r="I3182" s="22"/>
      <c r="J3182" s="22"/>
      <c r="K3182" s="22"/>
      <c r="L3182" s="22"/>
      <c r="M3182" s="22"/>
      <c r="N3182" s="22"/>
      <c r="O3182" s="22"/>
      <c r="P3182" s="22"/>
    </row>
    <row r="3183" spans="1:16" x14ac:dyDescent="0.3">
      <c r="A3183" s="22" t="e">
        <f>VLOOKUP(B3183,web_archive!D:D,1,FALSE)</f>
        <v>#N/A</v>
      </c>
      <c r="B3183" s="22">
        <v>7237</v>
      </c>
      <c r="C3183" s="22" t="s">
        <v>17243</v>
      </c>
      <c r="D3183" s="22">
        <v>1</v>
      </c>
      <c r="E3183" s="22" t="s">
        <v>38534</v>
      </c>
      <c r="F3183" s="22"/>
      <c r="G3183" s="22"/>
      <c r="H3183" s="22"/>
      <c r="I3183" s="22"/>
      <c r="J3183" s="22"/>
      <c r="K3183" s="22"/>
      <c r="L3183" s="22"/>
      <c r="M3183" s="22"/>
      <c r="N3183" s="22"/>
      <c r="O3183" s="22"/>
      <c r="P3183" s="22"/>
    </row>
    <row r="3184" spans="1:16" x14ac:dyDescent="0.3">
      <c r="A3184" s="22" t="e">
        <f>VLOOKUP(B3184,web_archive!D:D,1,FALSE)</f>
        <v>#N/A</v>
      </c>
      <c r="B3184" s="22">
        <v>7238</v>
      </c>
      <c r="C3184" s="22" t="s">
        <v>17245</v>
      </c>
      <c r="D3184" s="22">
        <v>1</v>
      </c>
      <c r="E3184" s="22" t="s">
        <v>38535</v>
      </c>
      <c r="F3184" s="22"/>
      <c r="G3184" s="22"/>
      <c r="H3184" s="22"/>
      <c r="I3184" s="22"/>
      <c r="J3184" s="22"/>
      <c r="K3184" s="22"/>
      <c r="L3184" s="22"/>
      <c r="M3184" s="22"/>
      <c r="N3184" s="22"/>
      <c r="O3184" s="22"/>
      <c r="P3184" s="22"/>
    </row>
    <row r="3185" spans="1:16" x14ac:dyDescent="0.3">
      <c r="A3185" s="22" t="e">
        <f>VLOOKUP(B3185,web_archive!D:D,1,FALSE)</f>
        <v>#N/A</v>
      </c>
      <c r="B3185" s="22">
        <v>7239</v>
      </c>
      <c r="C3185" s="22" t="s">
        <v>17247</v>
      </c>
      <c r="D3185" s="22">
        <v>1</v>
      </c>
      <c r="E3185" s="22" t="s">
        <v>38536</v>
      </c>
      <c r="F3185" s="22"/>
      <c r="G3185" s="22"/>
      <c r="H3185" s="22"/>
      <c r="I3185" s="22"/>
      <c r="J3185" s="22"/>
      <c r="K3185" s="22"/>
      <c r="L3185" s="22"/>
      <c r="M3185" s="22"/>
      <c r="N3185" s="22"/>
      <c r="O3185" s="22"/>
      <c r="P3185" s="22"/>
    </row>
    <row r="3186" spans="1:16" x14ac:dyDescent="0.3">
      <c r="A3186" s="22" t="e">
        <f>VLOOKUP(B3186,web_archive!D:D,1,FALSE)</f>
        <v>#N/A</v>
      </c>
      <c r="B3186" s="22">
        <v>7240</v>
      </c>
      <c r="C3186" s="22" t="s">
        <v>17249</v>
      </c>
      <c r="D3186" s="22">
        <v>1</v>
      </c>
      <c r="E3186" s="22" t="s">
        <v>38537</v>
      </c>
      <c r="F3186" s="22"/>
      <c r="G3186" s="22"/>
      <c r="H3186" s="22"/>
      <c r="I3186" s="22"/>
      <c r="J3186" s="22"/>
      <c r="K3186" s="22"/>
      <c r="L3186" s="22"/>
      <c r="M3186" s="22"/>
      <c r="N3186" s="22"/>
      <c r="O3186" s="22"/>
      <c r="P3186" s="22"/>
    </row>
    <row r="3187" spans="1:16" x14ac:dyDescent="0.3">
      <c r="A3187" s="22" t="e">
        <f>VLOOKUP(B3187,web_archive!D:D,1,FALSE)</f>
        <v>#N/A</v>
      </c>
      <c r="B3187" s="22">
        <v>7241</v>
      </c>
      <c r="C3187" s="22" t="s">
        <v>17251</v>
      </c>
      <c r="D3187" s="22">
        <v>1</v>
      </c>
      <c r="E3187" s="22" t="s">
        <v>38538</v>
      </c>
      <c r="F3187" s="22"/>
      <c r="G3187" s="22"/>
      <c r="H3187" s="22"/>
      <c r="I3187" s="22"/>
      <c r="J3187" s="22"/>
      <c r="K3187" s="22"/>
      <c r="L3187" s="22"/>
      <c r="M3187" s="22"/>
      <c r="N3187" s="22"/>
      <c r="O3187" s="22"/>
      <c r="P3187" s="22"/>
    </row>
    <row r="3188" spans="1:16" x14ac:dyDescent="0.3">
      <c r="A3188" s="22" t="e">
        <f>VLOOKUP(B3188,web_archive!D:D,1,FALSE)</f>
        <v>#N/A</v>
      </c>
      <c r="B3188" s="22">
        <v>7242</v>
      </c>
      <c r="C3188" s="22" t="s">
        <v>17253</v>
      </c>
      <c r="D3188" s="22">
        <v>1</v>
      </c>
      <c r="E3188" s="22" t="s">
        <v>38539</v>
      </c>
      <c r="F3188" s="22"/>
      <c r="G3188" s="22"/>
      <c r="H3188" s="22"/>
      <c r="I3188" s="22"/>
      <c r="J3188" s="22"/>
      <c r="K3188" s="22"/>
      <c r="L3188" s="22"/>
      <c r="M3188" s="22"/>
      <c r="N3188" s="22"/>
      <c r="O3188" s="22"/>
      <c r="P3188" s="22"/>
    </row>
    <row r="3189" spans="1:16" x14ac:dyDescent="0.3">
      <c r="A3189" s="22" t="e">
        <f>VLOOKUP(B3189,web_archive!D:D,1,FALSE)</f>
        <v>#N/A</v>
      </c>
      <c r="B3189" s="22">
        <v>7243</v>
      </c>
      <c r="C3189" s="22" t="s">
        <v>17255</v>
      </c>
      <c r="D3189" s="22">
        <v>1</v>
      </c>
      <c r="E3189" s="22" t="s">
        <v>38540</v>
      </c>
      <c r="F3189" s="22"/>
      <c r="G3189" s="22"/>
      <c r="H3189" s="22"/>
      <c r="I3189" s="22"/>
      <c r="J3189" s="22"/>
      <c r="K3189" s="22"/>
      <c r="L3189" s="22"/>
      <c r="M3189" s="22"/>
      <c r="N3189" s="22"/>
      <c r="O3189" s="22"/>
      <c r="P3189" s="22"/>
    </row>
    <row r="3190" spans="1:16" x14ac:dyDescent="0.3">
      <c r="A3190" s="22" t="e">
        <f>VLOOKUP(B3190,web_archive!D:D,1,FALSE)</f>
        <v>#N/A</v>
      </c>
      <c r="B3190" s="22">
        <v>7244</v>
      </c>
      <c r="C3190" s="22" t="s">
        <v>17257</v>
      </c>
      <c r="D3190" s="22">
        <v>1</v>
      </c>
      <c r="E3190" s="22" t="s">
        <v>38541</v>
      </c>
      <c r="F3190" s="22"/>
      <c r="G3190" s="22"/>
      <c r="H3190" s="22"/>
      <c r="I3190" s="22"/>
      <c r="J3190" s="22"/>
      <c r="K3190" s="22"/>
      <c r="L3190" s="22"/>
      <c r="M3190" s="22"/>
      <c r="N3190" s="22"/>
      <c r="O3190" s="22"/>
      <c r="P3190" s="22"/>
    </row>
    <row r="3191" spans="1:16" x14ac:dyDescent="0.3">
      <c r="A3191" s="22" t="e">
        <f>VLOOKUP(B3191,web_archive!D:D,1,FALSE)</f>
        <v>#N/A</v>
      </c>
      <c r="B3191" s="22">
        <v>7245</v>
      </c>
      <c r="C3191" s="22" t="s">
        <v>17259</v>
      </c>
      <c r="D3191" s="22">
        <v>1</v>
      </c>
      <c r="E3191" s="22" t="s">
        <v>38542</v>
      </c>
      <c r="F3191" s="22"/>
      <c r="G3191" s="22"/>
      <c r="H3191" s="22"/>
      <c r="I3191" s="22"/>
      <c r="J3191" s="22"/>
      <c r="K3191" s="22"/>
      <c r="L3191" s="22"/>
      <c r="M3191" s="22"/>
      <c r="N3191" s="22"/>
      <c r="O3191" s="22"/>
      <c r="P3191" s="22"/>
    </row>
    <row r="3192" spans="1:16" x14ac:dyDescent="0.3">
      <c r="A3192" s="22" t="e">
        <f>VLOOKUP(B3192,web_archive!D:D,1,FALSE)</f>
        <v>#N/A</v>
      </c>
      <c r="B3192" s="22">
        <v>7246</v>
      </c>
      <c r="C3192" s="22" t="s">
        <v>17261</v>
      </c>
      <c r="D3192" s="22">
        <v>1</v>
      </c>
      <c r="E3192" s="22" t="s">
        <v>38543</v>
      </c>
      <c r="F3192" s="22"/>
      <c r="G3192" s="22"/>
      <c r="H3192" s="22"/>
      <c r="I3192" s="22"/>
      <c r="J3192" s="22"/>
      <c r="K3192" s="22"/>
      <c r="L3192" s="22"/>
      <c r="M3192" s="22"/>
      <c r="N3192" s="22"/>
      <c r="O3192" s="22"/>
      <c r="P3192" s="22"/>
    </row>
    <row r="3193" spans="1:16" x14ac:dyDescent="0.3">
      <c r="A3193" s="22" t="e">
        <f>VLOOKUP(B3193,web_archive!D:D,1,FALSE)</f>
        <v>#N/A</v>
      </c>
      <c r="B3193" s="22">
        <v>7247</v>
      </c>
      <c r="C3193" s="22" t="s">
        <v>17263</v>
      </c>
      <c r="D3193" s="22">
        <v>1</v>
      </c>
      <c r="E3193" s="22" t="s">
        <v>38544</v>
      </c>
      <c r="F3193" s="22"/>
      <c r="G3193" s="22"/>
      <c r="H3193" s="22"/>
      <c r="I3193" s="22"/>
      <c r="J3193" s="22"/>
      <c r="K3193" s="22"/>
      <c r="L3193" s="22"/>
      <c r="M3193" s="22"/>
      <c r="N3193" s="22"/>
      <c r="O3193" s="22"/>
      <c r="P3193" s="22"/>
    </row>
    <row r="3194" spans="1:16" x14ac:dyDescent="0.3">
      <c r="A3194" s="22" t="e">
        <f>VLOOKUP(B3194,web_archive!D:D,1,FALSE)</f>
        <v>#N/A</v>
      </c>
      <c r="B3194" s="22">
        <v>7248</v>
      </c>
      <c r="C3194" s="22" t="s">
        <v>17265</v>
      </c>
      <c r="D3194" s="22">
        <v>1</v>
      </c>
      <c r="E3194" s="22" t="s">
        <v>38545</v>
      </c>
      <c r="F3194" s="22"/>
      <c r="G3194" s="22"/>
      <c r="H3194" s="22"/>
      <c r="I3194" s="22"/>
      <c r="J3194" s="22"/>
      <c r="K3194" s="22"/>
      <c r="L3194" s="22"/>
      <c r="M3194" s="22"/>
      <c r="N3194" s="22"/>
      <c r="O3194" s="22"/>
      <c r="P3194" s="22"/>
    </row>
    <row r="3195" spans="1:16" x14ac:dyDescent="0.3">
      <c r="A3195" s="22" t="e">
        <f>VLOOKUP(B3195,web_archive!D:D,1,FALSE)</f>
        <v>#N/A</v>
      </c>
      <c r="B3195" s="22">
        <v>7249</v>
      </c>
      <c r="C3195" s="22" t="s">
        <v>17267</v>
      </c>
      <c r="D3195" s="22">
        <v>1</v>
      </c>
      <c r="E3195" s="22" t="s">
        <v>38546</v>
      </c>
      <c r="F3195" s="22"/>
      <c r="G3195" s="22"/>
      <c r="H3195" s="22"/>
      <c r="I3195" s="22"/>
      <c r="J3195" s="22"/>
      <c r="K3195" s="22"/>
      <c r="L3195" s="22"/>
      <c r="M3195" s="22"/>
      <c r="N3195" s="22"/>
      <c r="O3195" s="22"/>
      <c r="P3195" s="22"/>
    </row>
    <row r="3196" spans="1:16" x14ac:dyDescent="0.3">
      <c r="A3196" s="22" t="e">
        <f>VLOOKUP(B3196,web_archive!D:D,1,FALSE)</f>
        <v>#N/A</v>
      </c>
      <c r="B3196" s="22">
        <v>7250</v>
      </c>
      <c r="C3196" s="22" t="s">
        <v>17269</v>
      </c>
      <c r="D3196" s="22">
        <v>1</v>
      </c>
      <c r="E3196" s="22" t="s">
        <v>38547</v>
      </c>
      <c r="F3196" s="22"/>
      <c r="G3196" s="22"/>
      <c r="H3196" s="22"/>
      <c r="I3196" s="22"/>
      <c r="J3196" s="22"/>
      <c r="K3196" s="22"/>
      <c r="L3196" s="22"/>
      <c r="M3196" s="22"/>
      <c r="N3196" s="22"/>
      <c r="O3196" s="22"/>
      <c r="P3196" s="22"/>
    </row>
    <row r="3197" spans="1:16" x14ac:dyDescent="0.3">
      <c r="A3197" s="22" t="e">
        <f>VLOOKUP(B3197,web_archive!D:D,1,FALSE)</f>
        <v>#N/A</v>
      </c>
      <c r="B3197" s="22">
        <v>7251</v>
      </c>
      <c r="C3197" s="22" t="s">
        <v>17271</v>
      </c>
      <c r="D3197" s="22">
        <v>1</v>
      </c>
      <c r="E3197" s="22" t="s">
        <v>38548</v>
      </c>
      <c r="F3197" s="22"/>
      <c r="G3197" s="22"/>
      <c r="H3197" s="22"/>
      <c r="I3197" s="22"/>
      <c r="J3197" s="22"/>
      <c r="K3197" s="22"/>
      <c r="L3197" s="22"/>
      <c r="M3197" s="22"/>
      <c r="N3197" s="22"/>
      <c r="O3197" s="22"/>
      <c r="P3197" s="22"/>
    </row>
    <row r="3198" spans="1:16" x14ac:dyDescent="0.3">
      <c r="A3198" s="22" t="e">
        <f>VLOOKUP(B3198,web_archive!D:D,1,FALSE)</f>
        <v>#N/A</v>
      </c>
      <c r="B3198" s="22">
        <v>7252</v>
      </c>
      <c r="C3198" s="22" t="s">
        <v>17273</v>
      </c>
      <c r="D3198" s="22">
        <v>1</v>
      </c>
      <c r="E3198" s="22" t="s">
        <v>38549</v>
      </c>
      <c r="F3198" s="22"/>
      <c r="G3198" s="22"/>
      <c r="H3198" s="22"/>
      <c r="I3198" s="22"/>
      <c r="J3198" s="22"/>
      <c r="K3198" s="22"/>
      <c r="L3198" s="22"/>
      <c r="M3198" s="22"/>
      <c r="N3198" s="22"/>
      <c r="O3198" s="22"/>
      <c r="P3198" s="22"/>
    </row>
    <row r="3199" spans="1:16" x14ac:dyDescent="0.3">
      <c r="A3199" s="22" t="e">
        <f>VLOOKUP(B3199,web_archive!D:D,1,FALSE)</f>
        <v>#N/A</v>
      </c>
      <c r="B3199" s="22">
        <v>7253</v>
      </c>
      <c r="C3199" s="22" t="s">
        <v>17275</v>
      </c>
      <c r="D3199" s="22">
        <v>1</v>
      </c>
      <c r="E3199" s="22" t="s">
        <v>38550</v>
      </c>
      <c r="F3199" s="22"/>
      <c r="G3199" s="22"/>
      <c r="H3199" s="22"/>
      <c r="I3199" s="22"/>
      <c r="J3199" s="22"/>
      <c r="K3199" s="22"/>
      <c r="L3199" s="22"/>
      <c r="M3199" s="22"/>
      <c r="N3199" s="22"/>
      <c r="O3199" s="22"/>
      <c r="P3199" s="22"/>
    </row>
    <row r="3200" spans="1:16" x14ac:dyDescent="0.3">
      <c r="A3200" s="22" t="e">
        <f>VLOOKUP(B3200,web_archive!D:D,1,FALSE)</f>
        <v>#N/A</v>
      </c>
      <c r="B3200" s="22">
        <v>7254</v>
      </c>
      <c r="C3200" s="22" t="s">
        <v>17277</v>
      </c>
      <c r="D3200" s="22">
        <v>1</v>
      </c>
      <c r="E3200" s="22" t="s">
        <v>38551</v>
      </c>
      <c r="F3200" s="22"/>
      <c r="G3200" s="22"/>
      <c r="H3200" s="22"/>
      <c r="I3200" s="22"/>
      <c r="J3200" s="22"/>
      <c r="K3200" s="22"/>
      <c r="L3200" s="22"/>
      <c r="M3200" s="22"/>
      <c r="N3200" s="22"/>
      <c r="O3200" s="22"/>
      <c r="P3200" s="22"/>
    </row>
    <row r="3201" spans="1:16" x14ac:dyDescent="0.3">
      <c r="A3201" s="22" t="e">
        <f>VLOOKUP(B3201,web_archive!D:D,1,FALSE)</f>
        <v>#N/A</v>
      </c>
      <c r="B3201" s="22">
        <v>7255</v>
      </c>
      <c r="C3201" s="22" t="s">
        <v>17279</v>
      </c>
      <c r="D3201" s="22">
        <v>10</v>
      </c>
      <c r="E3201" s="22" t="s">
        <v>38552</v>
      </c>
      <c r="F3201" s="22"/>
      <c r="G3201" s="22"/>
      <c r="H3201" s="22"/>
      <c r="I3201" s="22"/>
      <c r="J3201" s="22"/>
      <c r="K3201" s="22"/>
      <c r="L3201" s="22"/>
      <c r="M3201" s="22"/>
      <c r="N3201" s="22"/>
      <c r="O3201" s="22"/>
      <c r="P3201" s="22"/>
    </row>
    <row r="3202" spans="1:16" x14ac:dyDescent="0.3">
      <c r="A3202" s="22" t="e">
        <f>VLOOKUP(B3202,web_archive!D:D,1,FALSE)</f>
        <v>#N/A</v>
      </c>
      <c r="B3202" s="22">
        <v>7256</v>
      </c>
      <c r="C3202" s="22" t="s">
        <v>17279</v>
      </c>
      <c r="D3202" s="22">
        <v>10</v>
      </c>
      <c r="E3202" s="22" t="s">
        <v>38553</v>
      </c>
      <c r="F3202" s="22"/>
      <c r="G3202" s="22"/>
      <c r="H3202" s="22"/>
      <c r="I3202" s="22"/>
      <c r="J3202" s="22"/>
      <c r="K3202" s="22"/>
      <c r="L3202" s="22"/>
      <c r="M3202" s="22"/>
      <c r="N3202" s="22"/>
      <c r="O3202" s="22"/>
      <c r="P3202" s="22"/>
    </row>
    <row r="3203" spans="1:16" x14ac:dyDescent="0.3">
      <c r="A3203" s="22" t="e">
        <f>VLOOKUP(B3203,web_archive!D:D,1,FALSE)</f>
        <v>#N/A</v>
      </c>
      <c r="B3203" s="22">
        <v>7257</v>
      </c>
      <c r="C3203" s="22" t="s">
        <v>17279</v>
      </c>
      <c r="D3203" s="22">
        <v>10</v>
      </c>
      <c r="E3203" s="22" t="s">
        <v>38554</v>
      </c>
      <c r="F3203" s="22"/>
      <c r="G3203" s="22"/>
      <c r="H3203" s="22"/>
      <c r="I3203" s="22"/>
      <c r="J3203" s="22"/>
      <c r="K3203" s="22"/>
      <c r="L3203" s="22"/>
      <c r="M3203" s="22"/>
      <c r="N3203" s="22"/>
      <c r="O3203" s="22"/>
      <c r="P3203" s="22"/>
    </row>
    <row r="3204" spans="1:16" x14ac:dyDescent="0.3">
      <c r="A3204" s="22" t="e">
        <f>VLOOKUP(B3204,web_archive!D:D,1,FALSE)</f>
        <v>#N/A</v>
      </c>
      <c r="B3204" s="22">
        <v>7258</v>
      </c>
      <c r="C3204" s="22" t="s">
        <v>17279</v>
      </c>
      <c r="D3204" s="22">
        <v>10</v>
      </c>
      <c r="E3204" s="22" t="s">
        <v>38555</v>
      </c>
      <c r="F3204" s="22"/>
      <c r="G3204" s="22"/>
      <c r="H3204" s="22"/>
      <c r="I3204" s="22"/>
      <c r="J3204" s="22"/>
      <c r="K3204" s="22"/>
      <c r="L3204" s="22"/>
      <c r="M3204" s="22"/>
      <c r="N3204" s="22"/>
      <c r="O3204" s="22"/>
      <c r="P3204" s="22"/>
    </row>
    <row r="3205" spans="1:16" x14ac:dyDescent="0.3">
      <c r="A3205" s="22" t="e">
        <f>VLOOKUP(B3205,web_archive!D:D,1,FALSE)</f>
        <v>#N/A</v>
      </c>
      <c r="B3205" s="22">
        <v>7259</v>
      </c>
      <c r="C3205" s="22" t="s">
        <v>17279</v>
      </c>
      <c r="D3205" s="22">
        <v>10</v>
      </c>
      <c r="E3205" s="22" t="s">
        <v>38556</v>
      </c>
      <c r="F3205" s="22"/>
      <c r="G3205" s="22"/>
      <c r="H3205" s="22"/>
      <c r="I3205" s="22"/>
      <c r="J3205" s="22"/>
      <c r="K3205" s="22"/>
      <c r="L3205" s="22"/>
      <c r="M3205" s="22"/>
      <c r="N3205" s="22"/>
      <c r="O3205" s="22"/>
      <c r="P3205" s="22"/>
    </row>
    <row r="3206" spans="1:16" x14ac:dyDescent="0.3">
      <c r="A3206" s="22" t="e">
        <f>VLOOKUP(B3206,web_archive!D:D,1,FALSE)</f>
        <v>#N/A</v>
      </c>
      <c r="B3206" s="22">
        <v>7260</v>
      </c>
      <c r="C3206" s="22" t="s">
        <v>17279</v>
      </c>
      <c r="D3206" s="22">
        <v>10</v>
      </c>
      <c r="E3206" s="22" t="s">
        <v>38557</v>
      </c>
      <c r="F3206" s="22"/>
      <c r="G3206" s="22"/>
      <c r="H3206" s="22"/>
      <c r="I3206" s="22"/>
      <c r="J3206" s="22"/>
      <c r="K3206" s="22"/>
      <c r="L3206" s="22"/>
      <c r="M3206" s="22"/>
      <c r="N3206" s="22"/>
      <c r="O3206" s="22"/>
      <c r="P3206" s="22"/>
    </row>
    <row r="3207" spans="1:16" x14ac:dyDescent="0.3">
      <c r="A3207" s="22" t="e">
        <f>VLOOKUP(B3207,web_archive!D:D,1,FALSE)</f>
        <v>#N/A</v>
      </c>
      <c r="B3207" s="22">
        <v>7261</v>
      </c>
      <c r="C3207" s="22" t="s">
        <v>17279</v>
      </c>
      <c r="D3207" s="22">
        <v>10</v>
      </c>
      <c r="E3207" s="22" t="s">
        <v>38558</v>
      </c>
      <c r="F3207" s="22"/>
      <c r="G3207" s="22"/>
      <c r="H3207" s="22"/>
      <c r="I3207" s="22"/>
      <c r="J3207" s="22"/>
      <c r="K3207" s="22"/>
      <c r="L3207" s="22"/>
      <c r="M3207" s="22"/>
      <c r="N3207" s="22"/>
      <c r="O3207" s="22"/>
      <c r="P3207" s="22"/>
    </row>
    <row r="3208" spans="1:16" x14ac:dyDescent="0.3">
      <c r="A3208" s="22">
        <f>VLOOKUP(B3208,web_archive!D:D,1,FALSE)</f>
        <v>7262</v>
      </c>
      <c r="B3208" s="22">
        <v>7262</v>
      </c>
      <c r="C3208" s="22" t="s">
        <v>3819</v>
      </c>
      <c r="D3208" s="22">
        <v>1</v>
      </c>
      <c r="E3208" s="22" t="s">
        <v>38559</v>
      </c>
      <c r="F3208" s="22" t="s">
        <v>38560</v>
      </c>
      <c r="G3208" s="22"/>
      <c r="H3208" s="22"/>
      <c r="I3208" s="22"/>
      <c r="J3208" s="22"/>
      <c r="K3208" s="22"/>
      <c r="L3208" s="22"/>
      <c r="M3208" s="22"/>
      <c r="N3208" s="22"/>
      <c r="O3208" s="22"/>
      <c r="P3208" s="22"/>
    </row>
    <row r="3209" spans="1:16" x14ac:dyDescent="0.3">
      <c r="A3209" s="22">
        <f>VLOOKUP(B3209,web_archive!D:D,1,FALSE)</f>
        <v>7263</v>
      </c>
      <c r="B3209" s="22">
        <v>7263</v>
      </c>
      <c r="C3209" s="22" t="s">
        <v>1995</v>
      </c>
      <c r="D3209" s="22">
        <v>1</v>
      </c>
      <c r="E3209" s="22" t="s">
        <v>38561</v>
      </c>
      <c r="F3209" s="22" t="s">
        <v>38560</v>
      </c>
      <c r="G3209" s="22"/>
      <c r="H3209" s="22"/>
      <c r="I3209" s="22"/>
      <c r="J3209" s="22"/>
      <c r="K3209" s="22"/>
      <c r="L3209" s="22"/>
      <c r="M3209" s="22"/>
      <c r="N3209" s="22"/>
      <c r="O3209" s="22"/>
      <c r="P3209" s="22"/>
    </row>
    <row r="3210" spans="1:16" x14ac:dyDescent="0.3">
      <c r="A3210" s="22">
        <f>VLOOKUP(B3210,web_archive!D:D,1,FALSE)</f>
        <v>7264</v>
      </c>
      <c r="B3210" s="22">
        <v>7264</v>
      </c>
      <c r="C3210" s="22" t="s">
        <v>3226</v>
      </c>
      <c r="D3210" s="22">
        <v>1</v>
      </c>
      <c r="E3210" s="22" t="s">
        <v>38562</v>
      </c>
      <c r="F3210" s="22" t="s">
        <v>38563</v>
      </c>
      <c r="G3210" s="22"/>
      <c r="H3210" s="22"/>
      <c r="I3210" s="22"/>
      <c r="J3210" s="22"/>
      <c r="K3210" s="22"/>
      <c r="L3210" s="22"/>
      <c r="M3210" s="22"/>
      <c r="N3210" s="22"/>
      <c r="O3210" s="22"/>
      <c r="P3210" s="22"/>
    </row>
    <row r="3211" spans="1:16" x14ac:dyDescent="0.3">
      <c r="A3211" s="22">
        <f>VLOOKUP(B3211,web_archive!D:D,1,FALSE)</f>
        <v>7265</v>
      </c>
      <c r="B3211" s="22">
        <v>7265</v>
      </c>
      <c r="C3211" s="22" t="s">
        <v>3127</v>
      </c>
      <c r="D3211" s="22">
        <v>1</v>
      </c>
      <c r="E3211" s="22" t="s">
        <v>38564</v>
      </c>
      <c r="F3211" s="22" t="s">
        <v>38252</v>
      </c>
      <c r="G3211" s="22"/>
      <c r="H3211" s="22"/>
      <c r="I3211" s="22"/>
      <c r="J3211" s="22"/>
      <c r="K3211" s="22"/>
      <c r="L3211" s="22"/>
      <c r="M3211" s="22"/>
      <c r="N3211" s="22"/>
      <c r="O3211" s="22"/>
      <c r="P3211" s="22"/>
    </row>
    <row r="3212" spans="1:16" x14ac:dyDescent="0.3">
      <c r="A3212" s="22" t="e">
        <f>VLOOKUP(B3212,web_archive!D:D,1,FALSE)</f>
        <v>#N/A</v>
      </c>
      <c r="B3212" s="22">
        <v>7266</v>
      </c>
      <c r="C3212" s="22" t="s">
        <v>17287</v>
      </c>
      <c r="D3212" s="22">
        <v>1</v>
      </c>
      <c r="E3212" s="22" t="s">
        <v>38565</v>
      </c>
      <c r="F3212" s="22" t="s">
        <v>38252</v>
      </c>
      <c r="G3212" s="22"/>
      <c r="H3212" s="22"/>
      <c r="I3212" s="22"/>
      <c r="J3212" s="22"/>
      <c r="K3212" s="22"/>
      <c r="L3212" s="22"/>
      <c r="M3212" s="22"/>
      <c r="N3212" s="22"/>
      <c r="O3212" s="22"/>
      <c r="P3212" s="22"/>
    </row>
    <row r="3213" spans="1:16" x14ac:dyDescent="0.3">
      <c r="A3213" s="22">
        <f>VLOOKUP(B3213,web_archive!D:D,1,FALSE)</f>
        <v>7267</v>
      </c>
      <c r="B3213" s="22">
        <v>7267</v>
      </c>
      <c r="C3213" s="22" t="s">
        <v>10038</v>
      </c>
      <c r="D3213" s="22">
        <v>1</v>
      </c>
      <c r="E3213" s="22" t="s">
        <v>38566</v>
      </c>
      <c r="F3213" s="22" t="s">
        <v>38567</v>
      </c>
      <c r="G3213" s="22"/>
      <c r="H3213" s="22"/>
      <c r="I3213" s="22"/>
      <c r="J3213" s="22"/>
      <c r="K3213" s="22"/>
      <c r="L3213" s="22"/>
      <c r="M3213" s="22"/>
      <c r="N3213" s="22"/>
      <c r="O3213" s="22"/>
      <c r="P3213" s="22"/>
    </row>
    <row r="3214" spans="1:16" x14ac:dyDescent="0.3">
      <c r="A3214" s="22" t="e">
        <f>VLOOKUP(B3214,web_archive!D:D,1,FALSE)</f>
        <v>#N/A</v>
      </c>
      <c r="B3214" s="22">
        <v>7268</v>
      </c>
      <c r="C3214" s="22" t="s">
        <v>17289</v>
      </c>
      <c r="D3214" s="22">
        <v>1</v>
      </c>
      <c r="E3214" s="22" t="s">
        <v>38568</v>
      </c>
      <c r="F3214" s="22" t="s">
        <v>38569</v>
      </c>
      <c r="G3214" s="22"/>
      <c r="H3214" s="22"/>
      <c r="I3214" s="22"/>
      <c r="J3214" s="22"/>
      <c r="K3214" s="22"/>
      <c r="L3214" s="22"/>
      <c r="M3214" s="22"/>
      <c r="N3214" s="22"/>
      <c r="O3214" s="22"/>
      <c r="P3214" s="22"/>
    </row>
    <row r="3215" spans="1:16" x14ac:dyDescent="0.3">
      <c r="A3215" s="22">
        <f>VLOOKUP(B3215,web_archive!D:D,1,FALSE)</f>
        <v>7270</v>
      </c>
      <c r="B3215" s="22">
        <v>7270</v>
      </c>
      <c r="C3215" s="22" t="s">
        <v>6662</v>
      </c>
      <c r="D3215" s="22">
        <v>1</v>
      </c>
      <c r="E3215" s="22" t="s">
        <v>38570</v>
      </c>
      <c r="F3215" s="22" t="s">
        <v>38571</v>
      </c>
      <c r="G3215" s="22"/>
      <c r="H3215" s="22"/>
      <c r="I3215" s="22"/>
      <c r="J3215" s="22"/>
      <c r="K3215" s="22"/>
      <c r="L3215" s="22"/>
      <c r="M3215" s="22"/>
      <c r="N3215" s="22"/>
      <c r="O3215" s="22"/>
      <c r="P3215" s="22"/>
    </row>
    <row r="3216" spans="1:16" x14ac:dyDescent="0.3">
      <c r="A3216" s="22" t="e">
        <f>VLOOKUP(B3216,web_archive!D:D,1,FALSE)</f>
        <v>#N/A</v>
      </c>
      <c r="B3216" s="22">
        <v>7271</v>
      </c>
      <c r="C3216" s="22" t="s">
        <v>13669</v>
      </c>
      <c r="D3216" s="22">
        <v>1</v>
      </c>
      <c r="E3216" s="22" t="s">
        <v>38572</v>
      </c>
      <c r="F3216" s="22"/>
      <c r="G3216" s="22"/>
      <c r="H3216" s="22"/>
      <c r="I3216" s="22"/>
      <c r="J3216" s="22"/>
      <c r="K3216" s="22"/>
      <c r="L3216" s="22"/>
      <c r="M3216" s="22"/>
      <c r="N3216" s="22"/>
      <c r="O3216" s="22"/>
      <c r="P3216" s="22"/>
    </row>
    <row r="3217" spans="1:16" x14ac:dyDescent="0.3">
      <c r="A3217" s="22">
        <f>VLOOKUP(B3217,web_archive!D:D,1,FALSE)</f>
        <v>7272</v>
      </c>
      <c r="B3217" s="22">
        <v>7272</v>
      </c>
      <c r="C3217" s="22" t="s">
        <v>6551</v>
      </c>
      <c r="D3217" s="22">
        <v>1</v>
      </c>
      <c r="E3217" s="22" t="s">
        <v>38573</v>
      </c>
      <c r="F3217" s="22" t="s">
        <v>38574</v>
      </c>
      <c r="G3217" s="22"/>
      <c r="H3217" s="22"/>
      <c r="I3217" s="22"/>
      <c r="J3217" s="22"/>
      <c r="K3217" s="22"/>
      <c r="L3217" s="22"/>
      <c r="M3217" s="22"/>
      <c r="N3217" s="22"/>
      <c r="O3217" s="22"/>
      <c r="P3217" s="22"/>
    </row>
    <row r="3218" spans="1:16" x14ac:dyDescent="0.3">
      <c r="A3218" s="22" t="e">
        <f>VLOOKUP(B3218,web_archive!D:D,1,FALSE)</f>
        <v>#N/A</v>
      </c>
      <c r="B3218" s="22">
        <v>7273</v>
      </c>
      <c r="C3218" s="22" t="s">
        <v>17294</v>
      </c>
      <c r="D3218" s="22">
        <v>1</v>
      </c>
      <c r="E3218" s="22" t="s">
        <v>38575</v>
      </c>
      <c r="F3218" s="22"/>
      <c r="G3218" s="22"/>
      <c r="H3218" s="22"/>
      <c r="I3218" s="22"/>
      <c r="J3218" s="22"/>
      <c r="K3218" s="22"/>
      <c r="L3218" s="22"/>
      <c r="M3218" s="22"/>
      <c r="N3218" s="22"/>
      <c r="O3218" s="22"/>
      <c r="P3218" s="22"/>
    </row>
    <row r="3219" spans="1:16" x14ac:dyDescent="0.3">
      <c r="A3219" s="22" t="e">
        <f>VLOOKUP(B3219,web_archive!D:D,1,FALSE)</f>
        <v>#N/A</v>
      </c>
      <c r="B3219" s="22">
        <v>7274</v>
      </c>
      <c r="C3219" s="22" t="s">
        <v>17296</v>
      </c>
      <c r="D3219" s="22">
        <v>1</v>
      </c>
      <c r="E3219" s="22" t="s">
        <v>38576</v>
      </c>
      <c r="F3219" s="22"/>
      <c r="G3219" s="22"/>
      <c r="H3219" s="22"/>
      <c r="I3219" s="22"/>
      <c r="J3219" s="22"/>
      <c r="K3219" s="22"/>
      <c r="L3219" s="22"/>
      <c r="M3219" s="22"/>
      <c r="N3219" s="22"/>
      <c r="O3219" s="22"/>
      <c r="P3219" s="22"/>
    </row>
    <row r="3220" spans="1:16" x14ac:dyDescent="0.3">
      <c r="A3220" s="22" t="e">
        <f>VLOOKUP(B3220,web_archive!D:D,1,FALSE)</f>
        <v>#N/A</v>
      </c>
      <c r="B3220" s="22">
        <v>7275</v>
      </c>
      <c r="C3220" s="22" t="s">
        <v>17298</v>
      </c>
      <c r="D3220" s="22">
        <v>1</v>
      </c>
      <c r="E3220" s="22" t="s">
        <v>38577</v>
      </c>
      <c r="F3220" s="22"/>
      <c r="G3220" s="22"/>
      <c r="H3220" s="22"/>
      <c r="I3220" s="22"/>
      <c r="J3220" s="22"/>
      <c r="K3220" s="22"/>
      <c r="L3220" s="22"/>
      <c r="M3220" s="22"/>
      <c r="N3220" s="22"/>
      <c r="O3220" s="22"/>
      <c r="P3220" s="22"/>
    </row>
    <row r="3221" spans="1:16" x14ac:dyDescent="0.3">
      <c r="A3221" s="22" t="e">
        <f>VLOOKUP(B3221,web_archive!D:D,1,FALSE)</f>
        <v>#N/A</v>
      </c>
      <c r="B3221" s="22">
        <v>7276</v>
      </c>
      <c r="C3221" s="22" t="s">
        <v>17300</v>
      </c>
      <c r="D3221" s="22">
        <v>1</v>
      </c>
      <c r="E3221" s="22" t="s">
        <v>38578</v>
      </c>
      <c r="F3221" s="22"/>
      <c r="G3221" s="22"/>
      <c r="H3221" s="22"/>
      <c r="I3221" s="22"/>
      <c r="J3221" s="22"/>
      <c r="K3221" s="22"/>
      <c r="L3221" s="22"/>
      <c r="M3221" s="22"/>
      <c r="N3221" s="22"/>
      <c r="O3221" s="22"/>
      <c r="P3221" s="22"/>
    </row>
    <row r="3222" spans="1:16" x14ac:dyDescent="0.3">
      <c r="A3222" s="22">
        <f>VLOOKUP(B3222,web_archive!D:D,1,FALSE)</f>
        <v>7277</v>
      </c>
      <c r="B3222" s="22">
        <v>7277</v>
      </c>
      <c r="C3222" s="22" t="s">
        <v>6891</v>
      </c>
      <c r="D3222" s="22">
        <v>1</v>
      </c>
      <c r="E3222" s="22" t="s">
        <v>38579</v>
      </c>
      <c r="F3222" s="22" t="s">
        <v>38580</v>
      </c>
      <c r="G3222" s="22"/>
      <c r="H3222" s="22"/>
      <c r="I3222" s="22"/>
      <c r="J3222" s="22"/>
      <c r="K3222" s="22"/>
      <c r="L3222" s="22"/>
      <c r="M3222" s="22"/>
      <c r="N3222" s="22"/>
      <c r="O3222" s="22"/>
      <c r="P3222" s="22"/>
    </row>
    <row r="3223" spans="1:16" x14ac:dyDescent="0.3">
      <c r="A3223" s="22" t="e">
        <f>VLOOKUP(B3223,web_archive!D:D,1,FALSE)</f>
        <v>#N/A</v>
      </c>
      <c r="B3223" s="22">
        <v>7278</v>
      </c>
      <c r="C3223" s="22" t="s">
        <v>17302</v>
      </c>
      <c r="D3223" s="22">
        <v>1</v>
      </c>
      <c r="E3223" s="22" t="s">
        <v>38581</v>
      </c>
      <c r="F3223" s="22"/>
      <c r="G3223" s="22"/>
      <c r="H3223" s="22"/>
      <c r="I3223" s="22"/>
      <c r="J3223" s="22"/>
      <c r="K3223" s="22"/>
      <c r="L3223" s="22"/>
      <c r="M3223" s="22"/>
      <c r="N3223" s="22"/>
      <c r="O3223" s="22"/>
      <c r="P3223" s="22"/>
    </row>
    <row r="3224" spans="1:16" x14ac:dyDescent="0.3">
      <c r="A3224" s="22" t="e">
        <f>VLOOKUP(B3224,web_archive!D:D,1,FALSE)</f>
        <v>#N/A</v>
      </c>
      <c r="B3224" s="22">
        <v>7279</v>
      </c>
      <c r="C3224" s="22" t="s">
        <v>17304</v>
      </c>
      <c r="D3224" s="22">
        <v>1</v>
      </c>
      <c r="E3224" s="22" t="s">
        <v>38582</v>
      </c>
      <c r="F3224" s="22"/>
      <c r="G3224" s="22"/>
      <c r="H3224" s="22"/>
      <c r="I3224" s="22"/>
      <c r="J3224" s="22"/>
      <c r="K3224" s="22"/>
      <c r="L3224" s="22"/>
      <c r="M3224" s="22"/>
      <c r="N3224" s="22"/>
      <c r="O3224" s="22"/>
      <c r="P3224" s="22"/>
    </row>
    <row r="3225" spans="1:16" x14ac:dyDescent="0.3">
      <c r="A3225" s="22">
        <f>VLOOKUP(B3225,web_archive!D:D,1,FALSE)</f>
        <v>7285</v>
      </c>
      <c r="B3225" s="22">
        <v>7285</v>
      </c>
      <c r="C3225" s="22" t="s">
        <v>10011</v>
      </c>
      <c r="D3225" s="22">
        <v>1</v>
      </c>
      <c r="E3225" s="22" t="s">
        <v>38583</v>
      </c>
      <c r="F3225" s="22"/>
      <c r="G3225" s="22"/>
      <c r="H3225" s="22"/>
      <c r="I3225" s="22"/>
      <c r="J3225" s="22"/>
      <c r="K3225" s="22"/>
      <c r="L3225" s="22"/>
      <c r="M3225" s="22"/>
      <c r="N3225" s="22"/>
      <c r="O3225" s="22"/>
      <c r="P3225" s="22"/>
    </row>
    <row r="3226" spans="1:16" x14ac:dyDescent="0.3">
      <c r="A3226" s="22">
        <f>VLOOKUP(B3226,web_archive!D:D,1,FALSE)</f>
        <v>7286</v>
      </c>
      <c r="B3226" s="22">
        <v>7286</v>
      </c>
      <c r="C3226" s="22" t="s">
        <v>2126</v>
      </c>
      <c r="D3226" s="22">
        <v>1</v>
      </c>
      <c r="E3226" s="22" t="s">
        <v>38584</v>
      </c>
      <c r="F3226" s="22" t="s">
        <v>38585</v>
      </c>
      <c r="G3226" s="22"/>
      <c r="H3226" s="22"/>
      <c r="I3226" s="22"/>
      <c r="J3226" s="22"/>
      <c r="K3226" s="22"/>
      <c r="L3226" s="22"/>
      <c r="M3226" s="22"/>
      <c r="N3226" s="22"/>
      <c r="O3226" s="22"/>
      <c r="P3226" s="22"/>
    </row>
    <row r="3227" spans="1:16" x14ac:dyDescent="0.3">
      <c r="A3227" s="22" t="e">
        <f>VLOOKUP(B3227,web_archive!D:D,1,FALSE)</f>
        <v>#N/A</v>
      </c>
      <c r="B3227" s="22">
        <v>7287</v>
      </c>
      <c r="C3227" s="22" t="s">
        <v>17316</v>
      </c>
      <c r="D3227" s="22">
        <v>1</v>
      </c>
      <c r="E3227" s="22" t="s">
        <v>38586</v>
      </c>
      <c r="F3227" s="22"/>
      <c r="G3227" s="22"/>
      <c r="H3227" s="22"/>
      <c r="I3227" s="22"/>
      <c r="J3227" s="22"/>
      <c r="K3227" s="22"/>
      <c r="L3227" s="22"/>
      <c r="M3227" s="22"/>
      <c r="N3227" s="22"/>
      <c r="O3227" s="22"/>
      <c r="P3227" s="22"/>
    </row>
    <row r="3228" spans="1:16" x14ac:dyDescent="0.3">
      <c r="A3228" s="22" t="e">
        <f>VLOOKUP(B3228,web_archive!D:D,1,FALSE)</f>
        <v>#N/A</v>
      </c>
      <c r="B3228" s="22">
        <v>7288</v>
      </c>
      <c r="C3228" s="22" t="s">
        <v>17318</v>
      </c>
      <c r="D3228" s="22">
        <v>1</v>
      </c>
      <c r="E3228" s="22" t="s">
        <v>38587</v>
      </c>
      <c r="F3228" s="22"/>
      <c r="G3228" s="22"/>
      <c r="H3228" s="22"/>
      <c r="I3228" s="22"/>
      <c r="J3228" s="22"/>
      <c r="K3228" s="22"/>
      <c r="L3228" s="22"/>
      <c r="M3228" s="22"/>
      <c r="N3228" s="22"/>
      <c r="O3228" s="22"/>
      <c r="P3228" s="22"/>
    </row>
    <row r="3229" spans="1:16" x14ac:dyDescent="0.3">
      <c r="A3229" s="22">
        <f>VLOOKUP(B3229,web_archive!D:D,1,FALSE)</f>
        <v>7291</v>
      </c>
      <c r="B3229" s="22">
        <v>7291</v>
      </c>
      <c r="C3229" s="22" t="s">
        <v>144</v>
      </c>
      <c r="D3229" s="22">
        <v>10</v>
      </c>
      <c r="E3229" s="22" t="s">
        <v>38588</v>
      </c>
      <c r="F3229" s="22" t="s">
        <v>38589</v>
      </c>
      <c r="G3229" s="22"/>
      <c r="H3229" s="22"/>
      <c r="I3229" s="22"/>
      <c r="J3229" s="22"/>
      <c r="K3229" s="22"/>
      <c r="L3229" s="22"/>
      <c r="M3229" s="22"/>
      <c r="N3229" s="22"/>
      <c r="O3229" s="22"/>
      <c r="P3229" s="22"/>
    </row>
    <row r="3230" spans="1:16" x14ac:dyDescent="0.3">
      <c r="A3230" s="22">
        <f>VLOOKUP(B3230,web_archive!D:D,1,FALSE)</f>
        <v>7292</v>
      </c>
      <c r="B3230" s="22">
        <v>7292</v>
      </c>
      <c r="C3230" s="22" t="s">
        <v>6909</v>
      </c>
      <c r="D3230" s="22">
        <v>10</v>
      </c>
      <c r="E3230" s="22" t="s">
        <v>38590</v>
      </c>
      <c r="F3230" s="22" t="s">
        <v>38591</v>
      </c>
      <c r="G3230" s="22"/>
      <c r="H3230" s="22"/>
      <c r="I3230" s="22"/>
      <c r="J3230" s="22"/>
      <c r="K3230" s="22"/>
      <c r="L3230" s="22"/>
      <c r="M3230" s="22"/>
      <c r="N3230" s="22"/>
      <c r="O3230" s="22"/>
      <c r="P3230" s="22"/>
    </row>
    <row r="3231" spans="1:16" x14ac:dyDescent="0.3">
      <c r="A3231" s="22">
        <f>VLOOKUP(B3231,web_archive!D:D,1,FALSE)</f>
        <v>7293</v>
      </c>
      <c r="B3231" s="22">
        <v>7293</v>
      </c>
      <c r="C3231" s="22" t="s">
        <v>8521</v>
      </c>
      <c r="D3231" s="22">
        <v>10</v>
      </c>
      <c r="E3231" s="22" t="s">
        <v>38592</v>
      </c>
      <c r="F3231" s="22" t="s">
        <v>38593</v>
      </c>
      <c r="G3231" s="22"/>
      <c r="H3231" s="22"/>
      <c r="I3231" s="22"/>
      <c r="J3231" s="22"/>
      <c r="K3231" s="22"/>
      <c r="L3231" s="22"/>
      <c r="M3231" s="22"/>
      <c r="N3231" s="22"/>
      <c r="O3231" s="22"/>
      <c r="P3231" s="22"/>
    </row>
    <row r="3232" spans="1:16" x14ac:dyDescent="0.3">
      <c r="A3232" s="22">
        <f>VLOOKUP(B3232,web_archive!D:D,1,FALSE)</f>
        <v>7294</v>
      </c>
      <c r="B3232" s="22">
        <v>7294</v>
      </c>
      <c r="C3232" s="22" t="s">
        <v>10206</v>
      </c>
      <c r="D3232" s="22">
        <v>10</v>
      </c>
      <c r="E3232" s="22" t="s">
        <v>38594</v>
      </c>
      <c r="F3232" s="22" t="s">
        <v>38595</v>
      </c>
      <c r="G3232" s="22"/>
      <c r="H3232" s="22"/>
      <c r="I3232" s="22"/>
      <c r="J3232" s="22"/>
      <c r="K3232" s="22"/>
      <c r="L3232" s="22"/>
      <c r="M3232" s="22"/>
      <c r="N3232" s="22"/>
      <c r="O3232" s="22"/>
      <c r="P3232" s="22"/>
    </row>
    <row r="3233" spans="1:16" x14ac:dyDescent="0.3">
      <c r="A3233" s="22">
        <f>VLOOKUP(B3233,web_archive!D:D,1,FALSE)</f>
        <v>7295</v>
      </c>
      <c r="B3233" s="22">
        <v>7295</v>
      </c>
      <c r="C3233" s="22" t="s">
        <v>2226</v>
      </c>
      <c r="D3233" s="22">
        <v>10</v>
      </c>
      <c r="E3233" s="22" t="s">
        <v>38596</v>
      </c>
      <c r="F3233" s="22" t="s">
        <v>38597</v>
      </c>
      <c r="G3233" s="22"/>
      <c r="H3233" s="22"/>
      <c r="I3233" s="22"/>
      <c r="J3233" s="22"/>
      <c r="K3233" s="22"/>
      <c r="L3233" s="22"/>
      <c r="M3233" s="22"/>
      <c r="N3233" s="22"/>
      <c r="O3233" s="22"/>
      <c r="P3233" s="22"/>
    </row>
    <row r="3234" spans="1:16" x14ac:dyDescent="0.3">
      <c r="A3234" s="22">
        <f>VLOOKUP(B3234,web_archive!D:D,1,FALSE)</f>
        <v>7297</v>
      </c>
      <c r="B3234" s="22">
        <v>7297</v>
      </c>
      <c r="C3234" s="22" t="s">
        <v>1124</v>
      </c>
      <c r="D3234" s="22">
        <v>10</v>
      </c>
      <c r="E3234" s="22" t="s">
        <v>38598</v>
      </c>
      <c r="F3234" s="22" t="s">
        <v>38599</v>
      </c>
      <c r="G3234" s="22"/>
      <c r="H3234" s="22"/>
      <c r="I3234" s="22"/>
      <c r="J3234" s="22"/>
      <c r="K3234" s="22"/>
      <c r="L3234" s="22"/>
      <c r="M3234" s="22"/>
      <c r="N3234" s="22"/>
      <c r="O3234" s="22"/>
      <c r="P3234" s="22"/>
    </row>
    <row r="3235" spans="1:16" x14ac:dyDescent="0.3">
      <c r="A3235" s="22">
        <f>VLOOKUP(B3235,web_archive!D:D,1,FALSE)</f>
        <v>7298</v>
      </c>
      <c r="B3235" s="22">
        <v>7298</v>
      </c>
      <c r="C3235" s="22" t="s">
        <v>5987</v>
      </c>
      <c r="D3235" s="22">
        <v>1</v>
      </c>
      <c r="E3235" s="22" t="s">
        <v>38600</v>
      </c>
      <c r="F3235" s="22" t="s">
        <v>32039</v>
      </c>
      <c r="G3235" s="22"/>
      <c r="H3235" s="22"/>
      <c r="I3235" s="22"/>
      <c r="J3235" s="22"/>
      <c r="K3235" s="22"/>
      <c r="L3235" s="22"/>
      <c r="M3235" s="22"/>
      <c r="N3235" s="22"/>
      <c r="O3235" s="22"/>
      <c r="P3235" s="22"/>
    </row>
    <row r="3236" spans="1:16" x14ac:dyDescent="0.3">
      <c r="A3236" s="22" t="e">
        <f>VLOOKUP(B3236,web_archive!D:D,1,FALSE)</f>
        <v>#N/A</v>
      </c>
      <c r="B3236" s="22">
        <v>7299</v>
      </c>
      <c r="C3236" s="22" t="s">
        <v>17320</v>
      </c>
      <c r="D3236" s="22">
        <v>1</v>
      </c>
      <c r="E3236" s="22" t="s">
        <v>38601</v>
      </c>
      <c r="F3236" s="22" t="s">
        <v>38602</v>
      </c>
      <c r="G3236" s="22"/>
      <c r="H3236" s="22"/>
      <c r="I3236" s="22"/>
      <c r="J3236" s="22"/>
      <c r="K3236" s="22"/>
      <c r="L3236" s="22"/>
      <c r="M3236" s="22"/>
      <c r="N3236" s="22"/>
      <c r="O3236" s="22"/>
      <c r="P3236" s="22"/>
    </row>
    <row r="3237" spans="1:16" x14ac:dyDescent="0.3">
      <c r="A3237" s="22">
        <f>VLOOKUP(B3237,web_archive!D:D,1,FALSE)</f>
        <v>7300</v>
      </c>
      <c r="B3237" s="22">
        <v>7300</v>
      </c>
      <c r="C3237" s="22" t="s">
        <v>4389</v>
      </c>
      <c r="D3237" s="22">
        <v>1</v>
      </c>
      <c r="E3237" s="22" t="s">
        <v>38603</v>
      </c>
      <c r="F3237" s="22" t="s">
        <v>38604</v>
      </c>
      <c r="G3237" s="22"/>
      <c r="H3237" s="22"/>
      <c r="I3237" s="22"/>
      <c r="J3237" s="22"/>
      <c r="K3237" s="22"/>
      <c r="L3237" s="22"/>
      <c r="M3237" s="22"/>
      <c r="N3237" s="22"/>
      <c r="O3237" s="22"/>
      <c r="P3237" s="22"/>
    </row>
    <row r="3238" spans="1:16" x14ac:dyDescent="0.3">
      <c r="A3238" s="22">
        <f>VLOOKUP(B3238,web_archive!D:D,1,FALSE)</f>
        <v>7301</v>
      </c>
      <c r="B3238" s="22">
        <v>7301</v>
      </c>
      <c r="C3238" s="22" t="s">
        <v>9827</v>
      </c>
      <c r="D3238" s="22">
        <v>1</v>
      </c>
      <c r="E3238" s="22" t="s">
        <v>38605</v>
      </c>
      <c r="F3238" s="22" t="s">
        <v>38606</v>
      </c>
      <c r="G3238" s="22"/>
      <c r="H3238" s="22"/>
      <c r="I3238" s="22"/>
      <c r="J3238" s="22"/>
      <c r="K3238" s="22"/>
      <c r="L3238" s="22"/>
      <c r="M3238" s="22"/>
      <c r="N3238" s="22"/>
      <c r="O3238" s="22"/>
      <c r="P3238" s="22"/>
    </row>
    <row r="3239" spans="1:16" x14ac:dyDescent="0.3">
      <c r="A3239" s="22" t="e">
        <f>VLOOKUP(B3239,web_archive!D:D,1,FALSE)</f>
        <v>#N/A</v>
      </c>
      <c r="B3239" s="22">
        <v>7302</v>
      </c>
      <c r="C3239" s="22" t="s">
        <v>17322</v>
      </c>
      <c r="D3239" s="22">
        <v>1</v>
      </c>
      <c r="E3239" s="22" t="s">
        <v>38607</v>
      </c>
      <c r="F3239" s="22"/>
      <c r="G3239" s="22"/>
      <c r="H3239" s="22"/>
      <c r="I3239" s="22"/>
      <c r="J3239" s="22"/>
      <c r="K3239" s="22"/>
      <c r="L3239" s="22"/>
      <c r="M3239" s="22"/>
      <c r="N3239" s="22"/>
      <c r="O3239" s="22"/>
      <c r="P3239" s="22"/>
    </row>
    <row r="3240" spans="1:16" x14ac:dyDescent="0.3">
      <c r="A3240" s="22" t="e">
        <f>VLOOKUP(B3240,web_archive!D:D,1,FALSE)</f>
        <v>#N/A</v>
      </c>
      <c r="B3240" s="22">
        <v>7303</v>
      </c>
      <c r="C3240" s="22" t="s">
        <v>17324</v>
      </c>
      <c r="D3240" s="22">
        <v>80</v>
      </c>
      <c r="E3240" s="22" t="s">
        <v>38608</v>
      </c>
      <c r="F3240" s="22" t="s">
        <v>38609</v>
      </c>
      <c r="G3240" s="22"/>
      <c r="H3240" s="22"/>
      <c r="I3240" s="22"/>
      <c r="J3240" s="22"/>
      <c r="K3240" s="22"/>
      <c r="L3240" s="22"/>
      <c r="M3240" s="22"/>
      <c r="N3240" s="22"/>
      <c r="O3240" s="22"/>
      <c r="P3240" s="22"/>
    </row>
    <row r="3241" spans="1:16" x14ac:dyDescent="0.3">
      <c r="A3241" s="22" t="e">
        <f>VLOOKUP(B3241,web_archive!D:D,1,FALSE)</f>
        <v>#N/A</v>
      </c>
      <c r="B3241" s="22">
        <v>7304</v>
      </c>
      <c r="C3241" s="22" t="s">
        <v>17326</v>
      </c>
      <c r="D3241" s="22">
        <v>0</v>
      </c>
      <c r="E3241" s="22" t="s">
        <v>38610</v>
      </c>
      <c r="F3241" s="22"/>
      <c r="G3241" s="22"/>
      <c r="H3241" s="22"/>
      <c r="I3241" s="22"/>
      <c r="J3241" s="22"/>
      <c r="K3241" s="22"/>
      <c r="L3241" s="22"/>
      <c r="M3241" s="22"/>
      <c r="N3241" s="22"/>
      <c r="O3241" s="22"/>
      <c r="P3241" s="22"/>
    </row>
    <row r="3242" spans="1:16" x14ac:dyDescent="0.3">
      <c r="A3242" s="22" t="e">
        <f>VLOOKUP(B3242,web_archive!D:D,1,FALSE)</f>
        <v>#N/A</v>
      </c>
      <c r="B3242" s="22">
        <v>7305</v>
      </c>
      <c r="C3242" s="22" t="s">
        <v>17328</v>
      </c>
      <c r="D3242" s="22">
        <v>0</v>
      </c>
      <c r="E3242" s="22" t="s">
        <v>38611</v>
      </c>
      <c r="F3242" s="22"/>
      <c r="G3242" s="22"/>
      <c r="H3242" s="22"/>
      <c r="I3242" s="22"/>
      <c r="J3242" s="22"/>
      <c r="K3242" s="22"/>
      <c r="L3242" s="22"/>
      <c r="M3242" s="22"/>
      <c r="N3242" s="22"/>
      <c r="O3242" s="22"/>
      <c r="P3242" s="22"/>
    </row>
    <row r="3243" spans="1:16" x14ac:dyDescent="0.3">
      <c r="A3243" s="22" t="e">
        <f>VLOOKUP(B3243,web_archive!D:D,1,FALSE)</f>
        <v>#N/A</v>
      </c>
      <c r="B3243" s="22">
        <v>7307</v>
      </c>
      <c r="C3243" s="22" t="s">
        <v>17332</v>
      </c>
      <c r="D3243" s="22">
        <v>0</v>
      </c>
      <c r="E3243" s="22" t="s">
        <v>38612</v>
      </c>
      <c r="F3243" s="22"/>
      <c r="G3243" s="22"/>
      <c r="H3243" s="22"/>
      <c r="I3243" s="22"/>
      <c r="J3243" s="22"/>
      <c r="K3243" s="22"/>
      <c r="L3243" s="22"/>
      <c r="M3243" s="22"/>
      <c r="N3243" s="22"/>
      <c r="O3243" s="22"/>
      <c r="P3243" s="22"/>
    </row>
    <row r="3244" spans="1:16" x14ac:dyDescent="0.3">
      <c r="A3244" s="22" t="e">
        <f>VLOOKUP(B3244,web_archive!D:D,1,FALSE)</f>
        <v>#N/A</v>
      </c>
      <c r="B3244" s="22">
        <v>7308</v>
      </c>
      <c r="C3244" s="22" t="s">
        <v>17334</v>
      </c>
      <c r="D3244" s="22">
        <v>0</v>
      </c>
      <c r="E3244" s="22" t="s">
        <v>38613</v>
      </c>
      <c r="F3244" s="22"/>
      <c r="G3244" s="22"/>
      <c r="H3244" s="22"/>
      <c r="I3244" s="22"/>
      <c r="J3244" s="22"/>
      <c r="K3244" s="22"/>
      <c r="L3244" s="22"/>
      <c r="M3244" s="22"/>
      <c r="N3244" s="22"/>
      <c r="O3244" s="22"/>
      <c r="P3244" s="22"/>
    </row>
    <row r="3245" spans="1:16" x14ac:dyDescent="0.3">
      <c r="A3245" s="22" t="e">
        <f>VLOOKUP(B3245,web_archive!D:D,1,FALSE)</f>
        <v>#N/A</v>
      </c>
      <c r="B3245" s="22">
        <v>7309</v>
      </c>
      <c r="C3245" s="22" t="s">
        <v>17336</v>
      </c>
      <c r="D3245" s="22">
        <v>0</v>
      </c>
      <c r="E3245" s="22" t="s">
        <v>38614</v>
      </c>
      <c r="F3245" s="22"/>
      <c r="G3245" s="22"/>
      <c r="H3245" s="22"/>
      <c r="I3245" s="22"/>
      <c r="J3245" s="22"/>
      <c r="K3245" s="22"/>
      <c r="L3245" s="22"/>
      <c r="M3245" s="22"/>
      <c r="N3245" s="22"/>
      <c r="O3245" s="22"/>
      <c r="P3245" s="22"/>
    </row>
    <row r="3246" spans="1:16" x14ac:dyDescent="0.3">
      <c r="A3246" s="22" t="e">
        <f>VLOOKUP(B3246,web_archive!D:D,1,FALSE)</f>
        <v>#N/A</v>
      </c>
      <c r="B3246" s="22">
        <v>7310</v>
      </c>
      <c r="C3246" s="22" t="s">
        <v>17338</v>
      </c>
      <c r="D3246" s="22">
        <v>1</v>
      </c>
      <c r="E3246" s="22" t="s">
        <v>38615</v>
      </c>
      <c r="F3246" s="22"/>
      <c r="G3246" s="22"/>
      <c r="H3246" s="22"/>
      <c r="I3246" s="22"/>
      <c r="J3246" s="22"/>
      <c r="K3246" s="22"/>
      <c r="L3246" s="22"/>
      <c r="M3246" s="22"/>
      <c r="N3246" s="22"/>
      <c r="O3246" s="22"/>
      <c r="P3246" s="22"/>
    </row>
    <row r="3247" spans="1:16" x14ac:dyDescent="0.3">
      <c r="A3247" s="22" t="e">
        <f>VLOOKUP(B3247,web_archive!D:D,1,FALSE)</f>
        <v>#N/A</v>
      </c>
      <c r="B3247" s="22">
        <v>7311</v>
      </c>
      <c r="C3247" s="22" t="s">
        <v>17340</v>
      </c>
      <c r="D3247" s="22">
        <v>1</v>
      </c>
      <c r="E3247" s="22" t="s">
        <v>38616</v>
      </c>
      <c r="F3247" s="22"/>
      <c r="G3247" s="22"/>
      <c r="H3247" s="22"/>
      <c r="I3247" s="22"/>
      <c r="J3247" s="22"/>
      <c r="K3247" s="22"/>
      <c r="L3247" s="22"/>
      <c r="M3247" s="22"/>
      <c r="N3247" s="22"/>
      <c r="O3247" s="22"/>
      <c r="P3247" s="22"/>
    </row>
    <row r="3248" spans="1:16" x14ac:dyDescent="0.3">
      <c r="A3248" s="22">
        <f>VLOOKUP(B3248,web_archive!D:D,1,FALSE)</f>
        <v>7312</v>
      </c>
      <c r="B3248" s="22">
        <v>7312</v>
      </c>
      <c r="C3248" s="22" t="s">
        <v>5674</v>
      </c>
      <c r="D3248" s="22">
        <v>1</v>
      </c>
      <c r="E3248" s="22" t="s">
        <v>38617</v>
      </c>
      <c r="F3248" s="22" t="s">
        <v>38618</v>
      </c>
      <c r="G3248" s="22"/>
      <c r="H3248" s="22"/>
      <c r="I3248" s="22"/>
      <c r="J3248" s="22"/>
      <c r="K3248" s="22"/>
      <c r="L3248" s="22"/>
      <c r="M3248" s="22"/>
      <c r="N3248" s="22"/>
      <c r="O3248" s="22"/>
      <c r="P3248" s="22"/>
    </row>
    <row r="3249" spans="1:16" x14ac:dyDescent="0.3">
      <c r="A3249" s="22" t="e">
        <f>VLOOKUP(B3249,web_archive!D:D,1,FALSE)</f>
        <v>#N/A</v>
      </c>
      <c r="B3249" s="22">
        <v>7313</v>
      </c>
      <c r="C3249" s="22" t="s">
        <v>17342</v>
      </c>
      <c r="D3249" s="22">
        <v>0</v>
      </c>
      <c r="E3249" s="22" t="s">
        <v>38619</v>
      </c>
      <c r="F3249" s="22"/>
      <c r="G3249" s="22"/>
      <c r="H3249" s="22"/>
      <c r="I3249" s="22"/>
      <c r="J3249" s="22"/>
      <c r="K3249" s="22"/>
      <c r="L3249" s="22"/>
      <c r="M3249" s="22"/>
      <c r="N3249" s="22"/>
      <c r="O3249" s="22"/>
      <c r="P3249" s="22"/>
    </row>
    <row r="3250" spans="1:16" x14ac:dyDescent="0.3">
      <c r="A3250" s="22" t="e">
        <f>VLOOKUP(B3250,web_archive!D:D,1,FALSE)</f>
        <v>#N/A</v>
      </c>
      <c r="B3250" s="22">
        <v>7314</v>
      </c>
      <c r="C3250" s="22" t="s">
        <v>9967</v>
      </c>
      <c r="D3250" s="22">
        <v>0</v>
      </c>
      <c r="E3250" s="22" t="s">
        <v>38620</v>
      </c>
      <c r="F3250" s="22"/>
      <c r="G3250" s="22"/>
      <c r="H3250" s="22"/>
      <c r="I3250" s="22"/>
      <c r="J3250" s="22"/>
      <c r="K3250" s="22"/>
      <c r="L3250" s="22"/>
      <c r="M3250" s="22"/>
      <c r="N3250" s="22"/>
      <c r="O3250" s="22"/>
      <c r="P3250" s="22"/>
    </row>
    <row r="3251" spans="1:16" x14ac:dyDescent="0.3">
      <c r="A3251" s="22">
        <f>VLOOKUP(B3251,web_archive!D:D,1,FALSE)</f>
        <v>7315</v>
      </c>
      <c r="B3251" s="22">
        <v>7315</v>
      </c>
      <c r="C3251" s="22" t="s">
        <v>2787</v>
      </c>
      <c r="D3251" s="22">
        <v>1</v>
      </c>
      <c r="E3251" s="22" t="s">
        <v>38621</v>
      </c>
      <c r="F3251" s="22" t="s">
        <v>38622</v>
      </c>
      <c r="G3251" s="22"/>
      <c r="H3251" s="22"/>
      <c r="I3251" s="22"/>
      <c r="J3251" s="22"/>
      <c r="K3251" s="22"/>
      <c r="L3251" s="22"/>
      <c r="M3251" s="22"/>
      <c r="N3251" s="22"/>
      <c r="O3251" s="22"/>
      <c r="P3251" s="22"/>
    </row>
    <row r="3252" spans="1:16" x14ac:dyDescent="0.3">
      <c r="A3252" s="22">
        <f>VLOOKUP(B3252,web_archive!D:D,1,FALSE)</f>
        <v>7316</v>
      </c>
      <c r="B3252" s="22">
        <v>7316</v>
      </c>
      <c r="C3252" s="22" t="s">
        <v>6182</v>
      </c>
      <c r="D3252" s="22">
        <v>1</v>
      </c>
      <c r="E3252" s="22" t="s">
        <v>38623</v>
      </c>
      <c r="F3252" s="22" t="s">
        <v>32578</v>
      </c>
      <c r="G3252" s="22"/>
      <c r="H3252" s="22"/>
      <c r="I3252" s="22"/>
      <c r="J3252" s="22"/>
      <c r="K3252" s="22"/>
      <c r="L3252" s="22"/>
      <c r="M3252" s="22"/>
      <c r="N3252" s="22"/>
      <c r="O3252" s="22"/>
      <c r="P3252" s="22"/>
    </row>
    <row r="3253" spans="1:16" x14ac:dyDescent="0.3">
      <c r="A3253" s="22">
        <f>VLOOKUP(B3253,web_archive!D:D,1,FALSE)</f>
        <v>7317</v>
      </c>
      <c r="B3253" s="22">
        <v>7317</v>
      </c>
      <c r="C3253" s="22" t="s">
        <v>8828</v>
      </c>
      <c r="D3253" s="22">
        <v>1</v>
      </c>
      <c r="E3253" s="22" t="s">
        <v>38624</v>
      </c>
      <c r="F3253" s="22" t="s">
        <v>38625</v>
      </c>
      <c r="G3253" s="22"/>
      <c r="H3253" s="22"/>
      <c r="I3253" s="22"/>
      <c r="J3253" s="22"/>
      <c r="K3253" s="22"/>
      <c r="L3253" s="22"/>
      <c r="M3253" s="22"/>
      <c r="N3253" s="22"/>
      <c r="O3253" s="22"/>
      <c r="P3253" s="22"/>
    </row>
    <row r="3254" spans="1:16" x14ac:dyDescent="0.3">
      <c r="A3254" s="22">
        <f>VLOOKUP(B3254,web_archive!D:D,1,FALSE)</f>
        <v>7318</v>
      </c>
      <c r="B3254" s="22">
        <v>7318</v>
      </c>
      <c r="C3254" s="22" t="s">
        <v>7219</v>
      </c>
      <c r="D3254" s="22">
        <v>1</v>
      </c>
      <c r="E3254" s="22" t="s">
        <v>38626</v>
      </c>
      <c r="F3254" s="22" t="s">
        <v>38627</v>
      </c>
      <c r="G3254" s="22"/>
      <c r="H3254" s="22"/>
      <c r="I3254" s="22"/>
      <c r="J3254" s="22"/>
      <c r="K3254" s="22"/>
      <c r="L3254" s="22"/>
      <c r="M3254" s="22"/>
      <c r="N3254" s="22"/>
      <c r="O3254" s="22"/>
      <c r="P3254" s="22"/>
    </row>
    <row r="3255" spans="1:16" x14ac:dyDescent="0.3">
      <c r="A3255" s="22">
        <f>VLOOKUP(B3255,web_archive!D:D,1,FALSE)</f>
        <v>7319</v>
      </c>
      <c r="B3255" s="22">
        <v>7319</v>
      </c>
      <c r="C3255" s="22" t="s">
        <v>7232</v>
      </c>
      <c r="D3255" s="22">
        <v>1</v>
      </c>
      <c r="E3255" s="22" t="s">
        <v>38628</v>
      </c>
      <c r="F3255" s="22" t="s">
        <v>38629</v>
      </c>
      <c r="G3255" s="22"/>
      <c r="H3255" s="22"/>
      <c r="I3255" s="22"/>
      <c r="J3255" s="22"/>
      <c r="K3255" s="22"/>
      <c r="L3255" s="22"/>
      <c r="M3255" s="22"/>
      <c r="N3255" s="22"/>
      <c r="O3255" s="22"/>
      <c r="P3255" s="22"/>
    </row>
    <row r="3256" spans="1:16" x14ac:dyDescent="0.3">
      <c r="A3256" s="22">
        <f>VLOOKUP(B3256,web_archive!D:D,1,FALSE)</f>
        <v>7320</v>
      </c>
      <c r="B3256" s="22">
        <v>7320</v>
      </c>
      <c r="C3256" s="22" t="s">
        <v>171</v>
      </c>
      <c r="D3256" s="22">
        <v>1</v>
      </c>
      <c r="E3256" s="22" t="s">
        <v>38630</v>
      </c>
      <c r="F3256" s="22" t="s">
        <v>38631</v>
      </c>
      <c r="G3256" s="22"/>
      <c r="H3256" s="22"/>
      <c r="I3256" s="22"/>
      <c r="J3256" s="22"/>
      <c r="K3256" s="22"/>
      <c r="L3256" s="22"/>
      <c r="M3256" s="22"/>
      <c r="N3256" s="22"/>
      <c r="O3256" s="22"/>
      <c r="P3256" s="22"/>
    </row>
    <row r="3257" spans="1:16" x14ac:dyDescent="0.3">
      <c r="A3257" s="22">
        <f>VLOOKUP(B3257,web_archive!D:D,1,FALSE)</f>
        <v>7321</v>
      </c>
      <c r="B3257" s="22">
        <v>7321</v>
      </c>
      <c r="C3257" s="22" t="s">
        <v>4195</v>
      </c>
      <c r="D3257" s="22">
        <v>1</v>
      </c>
      <c r="E3257" s="22" t="s">
        <v>38632</v>
      </c>
      <c r="F3257" s="22" t="s">
        <v>38633</v>
      </c>
      <c r="G3257" s="22"/>
      <c r="H3257" s="22"/>
      <c r="I3257" s="22"/>
      <c r="J3257" s="22"/>
      <c r="K3257" s="22"/>
      <c r="L3257" s="22"/>
      <c r="M3257" s="22"/>
      <c r="N3257" s="22"/>
      <c r="O3257" s="22"/>
      <c r="P3257" s="22"/>
    </row>
    <row r="3258" spans="1:16" x14ac:dyDescent="0.3">
      <c r="A3258" s="22" t="e">
        <f>VLOOKUP(B3258,web_archive!D:D,1,FALSE)</f>
        <v>#N/A</v>
      </c>
      <c r="B3258" s="22">
        <v>7322</v>
      </c>
      <c r="C3258" s="22" t="s">
        <v>17345</v>
      </c>
      <c r="D3258" s="22">
        <v>1</v>
      </c>
      <c r="E3258" s="22" t="s">
        <v>38634</v>
      </c>
      <c r="F3258" s="22" t="s">
        <v>38631</v>
      </c>
      <c r="G3258" s="22"/>
      <c r="H3258" s="22"/>
      <c r="I3258" s="22"/>
      <c r="J3258" s="22"/>
      <c r="K3258" s="22"/>
      <c r="L3258" s="22"/>
      <c r="M3258" s="22"/>
      <c r="N3258" s="22"/>
      <c r="O3258" s="22"/>
      <c r="P3258" s="22"/>
    </row>
    <row r="3259" spans="1:16" x14ac:dyDescent="0.3">
      <c r="A3259" s="22">
        <f>VLOOKUP(B3259,web_archive!D:D,1,FALSE)</f>
        <v>7323</v>
      </c>
      <c r="B3259" s="22">
        <v>7323</v>
      </c>
      <c r="C3259" s="22" t="s">
        <v>816</v>
      </c>
      <c r="D3259" s="22">
        <v>1</v>
      </c>
      <c r="E3259" s="22" t="s">
        <v>38635</v>
      </c>
      <c r="F3259" s="22" t="s">
        <v>38636</v>
      </c>
      <c r="G3259" s="22"/>
      <c r="H3259" s="22"/>
      <c r="I3259" s="22"/>
      <c r="J3259" s="22"/>
      <c r="K3259" s="22"/>
      <c r="L3259" s="22"/>
      <c r="M3259" s="22"/>
      <c r="N3259" s="22"/>
      <c r="O3259" s="22"/>
      <c r="P3259" s="22"/>
    </row>
    <row r="3260" spans="1:16" x14ac:dyDescent="0.3">
      <c r="A3260" s="22">
        <f>VLOOKUP(B3260,web_archive!D:D,1,FALSE)</f>
        <v>7325</v>
      </c>
      <c r="B3260" s="22">
        <v>7325</v>
      </c>
      <c r="C3260" s="22" t="s">
        <v>10191</v>
      </c>
      <c r="D3260" s="22">
        <v>1</v>
      </c>
      <c r="E3260" s="22" t="s">
        <v>38637</v>
      </c>
      <c r="F3260" s="22" t="s">
        <v>38638</v>
      </c>
      <c r="G3260" s="22"/>
      <c r="H3260" s="22"/>
      <c r="I3260" s="22"/>
      <c r="J3260" s="22"/>
      <c r="K3260" s="22"/>
      <c r="L3260" s="22"/>
      <c r="M3260" s="22"/>
      <c r="N3260" s="22"/>
      <c r="O3260" s="22"/>
      <c r="P3260" s="22"/>
    </row>
    <row r="3261" spans="1:16" x14ac:dyDescent="0.3">
      <c r="A3261" s="22">
        <f>VLOOKUP(B3261,web_archive!D:D,1,FALSE)</f>
        <v>7326</v>
      </c>
      <c r="B3261" s="22">
        <v>7326</v>
      </c>
      <c r="C3261" s="22" t="s">
        <v>4151</v>
      </c>
      <c r="D3261" s="22">
        <v>1</v>
      </c>
      <c r="E3261" s="22" t="s">
        <v>38639</v>
      </c>
      <c r="F3261" s="22" t="s">
        <v>38640</v>
      </c>
      <c r="G3261" s="22"/>
      <c r="H3261" s="22"/>
      <c r="I3261" s="22"/>
      <c r="J3261" s="22"/>
      <c r="K3261" s="22"/>
      <c r="L3261" s="22"/>
      <c r="M3261" s="22"/>
      <c r="N3261" s="22"/>
      <c r="O3261" s="22"/>
      <c r="P3261" s="22"/>
    </row>
    <row r="3262" spans="1:16" x14ac:dyDescent="0.3">
      <c r="A3262" s="22">
        <f>VLOOKUP(B3262,web_archive!D:D,1,FALSE)</f>
        <v>7327</v>
      </c>
      <c r="B3262" s="22">
        <v>7327</v>
      </c>
      <c r="C3262" s="22" t="s">
        <v>5040</v>
      </c>
      <c r="D3262" s="22">
        <v>1</v>
      </c>
      <c r="E3262" s="22" t="s">
        <v>38641</v>
      </c>
      <c r="F3262" s="22" t="s">
        <v>38642</v>
      </c>
      <c r="G3262" s="22"/>
      <c r="H3262" s="22"/>
      <c r="I3262" s="22"/>
      <c r="J3262" s="22"/>
      <c r="K3262" s="22"/>
      <c r="L3262" s="22"/>
      <c r="M3262" s="22"/>
      <c r="N3262" s="22"/>
      <c r="O3262" s="22"/>
      <c r="P3262" s="22"/>
    </row>
    <row r="3263" spans="1:16" x14ac:dyDescent="0.3">
      <c r="A3263" s="22" t="e">
        <f>VLOOKUP(B3263,web_archive!D:D,1,FALSE)</f>
        <v>#N/A</v>
      </c>
      <c r="B3263" s="22">
        <v>7328</v>
      </c>
      <c r="C3263" s="22" t="s">
        <v>17347</v>
      </c>
      <c r="D3263" s="22">
        <v>1</v>
      </c>
      <c r="E3263" s="22" t="s">
        <v>38643</v>
      </c>
      <c r="F3263" s="22"/>
      <c r="G3263" s="22"/>
      <c r="H3263" s="22"/>
      <c r="I3263" s="22"/>
      <c r="J3263" s="22"/>
      <c r="K3263" s="22"/>
      <c r="L3263" s="22"/>
      <c r="M3263" s="22"/>
      <c r="N3263" s="22"/>
      <c r="O3263" s="22"/>
      <c r="P3263" s="22"/>
    </row>
    <row r="3264" spans="1:16" x14ac:dyDescent="0.3">
      <c r="A3264" s="22" t="e">
        <f>VLOOKUP(B3264,web_archive!D:D,1,FALSE)</f>
        <v>#N/A</v>
      </c>
      <c r="B3264" s="22">
        <v>7329</v>
      </c>
      <c r="C3264" s="22" t="s">
        <v>17349</v>
      </c>
      <c r="D3264" s="22">
        <v>1</v>
      </c>
      <c r="E3264" s="22" t="s">
        <v>38644</v>
      </c>
      <c r="F3264" s="22"/>
      <c r="G3264" s="22"/>
      <c r="H3264" s="22"/>
      <c r="I3264" s="22"/>
      <c r="J3264" s="22"/>
      <c r="K3264" s="22"/>
      <c r="L3264" s="22"/>
      <c r="M3264" s="22"/>
      <c r="N3264" s="22"/>
      <c r="O3264" s="22"/>
      <c r="P3264" s="22"/>
    </row>
    <row r="3265" spans="1:16" x14ac:dyDescent="0.3">
      <c r="A3265" s="22" t="e">
        <f>VLOOKUP(B3265,web_archive!D:D,1,FALSE)</f>
        <v>#N/A</v>
      </c>
      <c r="B3265" s="22">
        <v>7330</v>
      </c>
      <c r="C3265" s="22" t="s">
        <v>17279</v>
      </c>
      <c r="D3265" s="22">
        <v>10</v>
      </c>
      <c r="E3265" s="22" t="s">
        <v>38645</v>
      </c>
      <c r="F3265" s="22"/>
      <c r="G3265" s="22"/>
      <c r="H3265" s="22"/>
      <c r="I3265" s="22"/>
      <c r="J3265" s="22"/>
      <c r="K3265" s="22"/>
      <c r="L3265" s="22"/>
      <c r="M3265" s="22"/>
      <c r="N3265" s="22"/>
      <c r="O3265" s="22"/>
      <c r="P3265" s="22"/>
    </row>
    <row r="3266" spans="1:16" x14ac:dyDescent="0.3">
      <c r="A3266" s="22" t="e">
        <f>VLOOKUP(B3266,web_archive!D:D,1,FALSE)</f>
        <v>#N/A</v>
      </c>
      <c r="B3266" s="22">
        <v>7331</v>
      </c>
      <c r="C3266" s="22" t="s">
        <v>17352</v>
      </c>
      <c r="D3266" s="22">
        <v>1</v>
      </c>
      <c r="E3266" s="22" t="s">
        <v>38646</v>
      </c>
      <c r="F3266" s="22"/>
      <c r="G3266" s="22"/>
      <c r="H3266" s="22"/>
      <c r="I3266" s="22"/>
      <c r="J3266" s="22"/>
      <c r="K3266" s="22"/>
      <c r="L3266" s="22"/>
      <c r="M3266" s="22"/>
      <c r="N3266" s="22"/>
      <c r="O3266" s="22"/>
      <c r="P3266" s="22"/>
    </row>
    <row r="3267" spans="1:16" x14ac:dyDescent="0.3">
      <c r="A3267" s="22" t="e">
        <f>VLOOKUP(B3267,web_archive!D:D,1,FALSE)</f>
        <v>#N/A</v>
      </c>
      <c r="B3267" s="22">
        <v>7332</v>
      </c>
      <c r="C3267" s="22" t="s">
        <v>17354</v>
      </c>
      <c r="D3267" s="22">
        <v>0</v>
      </c>
      <c r="E3267" s="22" t="s">
        <v>38647</v>
      </c>
      <c r="F3267" s="22"/>
      <c r="G3267" s="22"/>
      <c r="H3267" s="22"/>
      <c r="I3267" s="22"/>
      <c r="J3267" s="22"/>
      <c r="K3267" s="22"/>
      <c r="L3267" s="22"/>
      <c r="M3267" s="22"/>
      <c r="N3267" s="22"/>
      <c r="O3267" s="22"/>
      <c r="P3267" s="22"/>
    </row>
    <row r="3268" spans="1:16" x14ac:dyDescent="0.3">
      <c r="A3268" s="22" t="e">
        <f>VLOOKUP(B3268,web_archive!D:D,1,FALSE)</f>
        <v>#N/A</v>
      </c>
      <c r="B3268" s="22">
        <v>7335</v>
      </c>
      <c r="C3268" s="22" t="s">
        <v>17360</v>
      </c>
      <c r="D3268" s="22">
        <v>0</v>
      </c>
      <c r="E3268" s="22" t="s">
        <v>38648</v>
      </c>
      <c r="F3268" s="22"/>
      <c r="G3268" s="22"/>
      <c r="H3268" s="22"/>
      <c r="I3268" s="22"/>
      <c r="J3268" s="22"/>
      <c r="K3268" s="22"/>
      <c r="L3268" s="22"/>
      <c r="M3268" s="22"/>
      <c r="N3268" s="22"/>
      <c r="O3268" s="22"/>
      <c r="P3268" s="22"/>
    </row>
    <row r="3269" spans="1:16" x14ac:dyDescent="0.3">
      <c r="A3269" s="22" t="e">
        <f>VLOOKUP(B3269,web_archive!D:D,1,FALSE)</f>
        <v>#N/A</v>
      </c>
      <c r="B3269" s="22">
        <v>7336</v>
      </c>
      <c r="C3269" s="22" t="s">
        <v>17362</v>
      </c>
      <c r="D3269" s="22">
        <v>0</v>
      </c>
      <c r="E3269" s="22" t="s">
        <v>38649</v>
      </c>
      <c r="F3269" s="22"/>
      <c r="G3269" s="22"/>
      <c r="H3269" s="22"/>
      <c r="I3269" s="22"/>
      <c r="J3269" s="22"/>
      <c r="K3269" s="22"/>
      <c r="L3269" s="22"/>
      <c r="M3269" s="22"/>
      <c r="N3269" s="22"/>
      <c r="O3269" s="22"/>
      <c r="P3269" s="22"/>
    </row>
    <row r="3270" spans="1:16" x14ac:dyDescent="0.3">
      <c r="A3270" s="22">
        <f>VLOOKUP(B3270,web_archive!D:D,1,FALSE)</f>
        <v>7337</v>
      </c>
      <c r="B3270" s="22">
        <v>7337</v>
      </c>
      <c r="C3270" s="22" t="s">
        <v>3764</v>
      </c>
      <c r="D3270" s="22">
        <v>0</v>
      </c>
      <c r="E3270" s="22" t="s">
        <v>38650</v>
      </c>
      <c r="F3270" s="22" t="s">
        <v>38651</v>
      </c>
      <c r="G3270" s="22"/>
      <c r="H3270" s="22"/>
      <c r="I3270" s="22"/>
      <c r="J3270" s="22"/>
      <c r="K3270" s="22"/>
      <c r="L3270" s="22"/>
      <c r="M3270" s="22"/>
      <c r="N3270" s="22"/>
      <c r="O3270" s="22"/>
      <c r="P3270" s="22"/>
    </row>
    <row r="3271" spans="1:16" x14ac:dyDescent="0.3">
      <c r="A3271" s="22" t="e">
        <f>VLOOKUP(B3271,web_archive!D:D,1,FALSE)</f>
        <v>#N/A</v>
      </c>
      <c r="B3271" s="22">
        <v>7338</v>
      </c>
      <c r="C3271" s="22" t="s">
        <v>17364</v>
      </c>
      <c r="D3271" s="22">
        <v>0</v>
      </c>
      <c r="E3271" s="22" t="s">
        <v>38652</v>
      </c>
      <c r="F3271" s="22"/>
      <c r="G3271" s="22"/>
      <c r="H3271" s="22"/>
      <c r="I3271" s="22"/>
      <c r="J3271" s="22"/>
      <c r="K3271" s="22"/>
      <c r="L3271" s="22"/>
      <c r="M3271" s="22"/>
      <c r="N3271" s="22"/>
      <c r="O3271" s="22"/>
      <c r="P3271" s="22"/>
    </row>
    <row r="3272" spans="1:16" x14ac:dyDescent="0.3">
      <c r="A3272" s="22" t="e">
        <f>VLOOKUP(B3272,web_archive!D:D,1,FALSE)</f>
        <v>#N/A</v>
      </c>
      <c r="B3272" s="22">
        <v>7339</v>
      </c>
      <c r="C3272" s="22" t="s">
        <v>17366</v>
      </c>
      <c r="D3272" s="22">
        <v>0</v>
      </c>
      <c r="E3272" s="22" t="s">
        <v>38653</v>
      </c>
      <c r="F3272" s="22"/>
      <c r="G3272" s="22"/>
      <c r="H3272" s="22"/>
      <c r="I3272" s="22"/>
      <c r="J3272" s="22"/>
      <c r="K3272" s="22"/>
      <c r="L3272" s="22"/>
      <c r="M3272" s="22"/>
      <c r="N3272" s="22"/>
      <c r="O3272" s="22"/>
      <c r="P3272" s="22"/>
    </row>
    <row r="3273" spans="1:16" x14ac:dyDescent="0.3">
      <c r="A3273" s="22">
        <f>VLOOKUP(B3273,web_archive!D:D,1,FALSE)</f>
        <v>7340</v>
      </c>
      <c r="B3273" s="22">
        <v>7340</v>
      </c>
      <c r="C3273" s="22" t="s">
        <v>10721</v>
      </c>
      <c r="D3273" s="22">
        <v>5</v>
      </c>
      <c r="E3273" s="22" t="s">
        <v>38654</v>
      </c>
      <c r="F3273" s="22" t="s">
        <v>38655</v>
      </c>
      <c r="G3273" s="22"/>
      <c r="H3273" s="22"/>
      <c r="I3273" s="22"/>
      <c r="J3273" s="22"/>
      <c r="K3273" s="22"/>
      <c r="L3273" s="22"/>
      <c r="M3273" s="22"/>
      <c r="N3273" s="22"/>
      <c r="O3273" s="22"/>
      <c r="P3273" s="22"/>
    </row>
    <row r="3274" spans="1:16" x14ac:dyDescent="0.3">
      <c r="A3274" s="22" t="e">
        <f>VLOOKUP(B3274,web_archive!D:D,1,FALSE)</f>
        <v>#N/A</v>
      </c>
      <c r="B3274" s="22">
        <v>7341</v>
      </c>
      <c r="C3274" s="22" t="s">
        <v>17368</v>
      </c>
      <c r="D3274" s="22">
        <v>0</v>
      </c>
      <c r="E3274" s="22" t="s">
        <v>38656</v>
      </c>
      <c r="F3274" s="22"/>
      <c r="G3274" s="22"/>
      <c r="H3274" s="22"/>
      <c r="I3274" s="22"/>
      <c r="J3274" s="22"/>
      <c r="K3274" s="22"/>
      <c r="L3274" s="22"/>
      <c r="M3274" s="22"/>
      <c r="N3274" s="22"/>
      <c r="O3274" s="22"/>
      <c r="P3274" s="22"/>
    </row>
    <row r="3275" spans="1:16" x14ac:dyDescent="0.3">
      <c r="A3275" s="22" t="e">
        <f>VLOOKUP(B3275,web_archive!D:D,1,FALSE)</f>
        <v>#N/A</v>
      </c>
      <c r="B3275" s="22">
        <v>7342</v>
      </c>
      <c r="C3275" s="22" t="s">
        <v>17370</v>
      </c>
      <c r="D3275" s="22">
        <v>0</v>
      </c>
      <c r="E3275" s="22" t="s">
        <v>38657</v>
      </c>
      <c r="F3275" s="22"/>
      <c r="G3275" s="22"/>
      <c r="H3275" s="22"/>
      <c r="I3275" s="22"/>
      <c r="J3275" s="22"/>
      <c r="K3275" s="22"/>
      <c r="L3275" s="22"/>
      <c r="M3275" s="22"/>
      <c r="N3275" s="22"/>
      <c r="O3275" s="22"/>
      <c r="P3275" s="22"/>
    </row>
    <row r="3276" spans="1:16" x14ac:dyDescent="0.3">
      <c r="A3276" s="22" t="e">
        <f>VLOOKUP(B3276,web_archive!D:D,1,FALSE)</f>
        <v>#N/A</v>
      </c>
      <c r="B3276" s="22">
        <v>7343</v>
      </c>
      <c r="C3276" s="22" t="s">
        <v>17372</v>
      </c>
      <c r="D3276" s="22">
        <v>0</v>
      </c>
      <c r="E3276" s="22" t="s">
        <v>38658</v>
      </c>
      <c r="F3276" s="22"/>
      <c r="G3276" s="22"/>
      <c r="H3276" s="22"/>
      <c r="I3276" s="22"/>
      <c r="J3276" s="22"/>
      <c r="K3276" s="22"/>
      <c r="L3276" s="22"/>
      <c r="M3276" s="22"/>
      <c r="N3276" s="22"/>
      <c r="O3276" s="22"/>
      <c r="P3276" s="22"/>
    </row>
    <row r="3277" spans="1:16" x14ac:dyDescent="0.3">
      <c r="A3277" s="22" t="e">
        <f>VLOOKUP(B3277,web_archive!D:D,1,FALSE)</f>
        <v>#N/A</v>
      </c>
      <c r="B3277" s="22">
        <v>7344</v>
      </c>
      <c r="C3277" s="22" t="s">
        <v>17374</v>
      </c>
      <c r="D3277" s="22">
        <v>0</v>
      </c>
      <c r="E3277" s="22" t="s">
        <v>38659</v>
      </c>
      <c r="F3277" s="22"/>
      <c r="G3277" s="22"/>
      <c r="H3277" s="22"/>
      <c r="I3277" s="22"/>
      <c r="J3277" s="22"/>
      <c r="K3277" s="22"/>
      <c r="L3277" s="22"/>
      <c r="M3277" s="22"/>
      <c r="N3277" s="22"/>
      <c r="O3277" s="22"/>
      <c r="P3277" s="22"/>
    </row>
    <row r="3278" spans="1:16" x14ac:dyDescent="0.3">
      <c r="A3278" s="22">
        <f>VLOOKUP(B3278,web_archive!D:D,1,FALSE)</f>
        <v>7345</v>
      </c>
      <c r="B3278" s="22">
        <v>7345</v>
      </c>
      <c r="C3278" s="22" t="s">
        <v>549</v>
      </c>
      <c r="D3278" s="22">
        <v>1</v>
      </c>
      <c r="E3278" s="22" t="s">
        <v>38660</v>
      </c>
      <c r="F3278" s="22" t="s">
        <v>38661</v>
      </c>
      <c r="G3278" s="22"/>
      <c r="H3278" s="22"/>
      <c r="I3278" s="22"/>
      <c r="J3278" s="22"/>
      <c r="K3278" s="22"/>
      <c r="L3278" s="22"/>
      <c r="M3278" s="22"/>
      <c r="N3278" s="22"/>
      <c r="O3278" s="22"/>
      <c r="P3278" s="22"/>
    </row>
    <row r="3279" spans="1:16" x14ac:dyDescent="0.3">
      <c r="A3279" s="22" t="e">
        <f>VLOOKUP(B3279,web_archive!D:D,1,FALSE)</f>
        <v>#N/A</v>
      </c>
      <c r="B3279" s="22">
        <v>7346</v>
      </c>
      <c r="C3279" s="22" t="s">
        <v>17376</v>
      </c>
      <c r="D3279" s="22">
        <v>0</v>
      </c>
      <c r="E3279" s="22" t="s">
        <v>38662</v>
      </c>
      <c r="F3279" s="22"/>
      <c r="G3279" s="22"/>
      <c r="H3279" s="22"/>
      <c r="I3279" s="22"/>
      <c r="J3279" s="22"/>
      <c r="K3279" s="22"/>
      <c r="L3279" s="22"/>
      <c r="M3279" s="22"/>
      <c r="N3279" s="22"/>
      <c r="O3279" s="22"/>
      <c r="P3279" s="22"/>
    </row>
    <row r="3280" spans="1:16" x14ac:dyDescent="0.3">
      <c r="A3280" s="22">
        <f>VLOOKUP(B3280,web_archive!D:D,1,FALSE)</f>
        <v>7347</v>
      </c>
      <c r="B3280" s="22">
        <v>7347</v>
      </c>
      <c r="C3280" s="22" t="s">
        <v>5925</v>
      </c>
      <c r="D3280" s="22">
        <v>1</v>
      </c>
      <c r="E3280" s="22" t="s">
        <v>38663</v>
      </c>
      <c r="F3280" s="22" t="s">
        <v>38664</v>
      </c>
      <c r="G3280" s="22"/>
      <c r="H3280" s="22"/>
      <c r="I3280" s="22"/>
      <c r="J3280" s="22"/>
      <c r="K3280" s="22"/>
      <c r="L3280" s="22"/>
      <c r="M3280" s="22"/>
      <c r="N3280" s="22"/>
      <c r="O3280" s="22"/>
      <c r="P3280" s="22"/>
    </row>
    <row r="3281" spans="1:16" x14ac:dyDescent="0.3">
      <c r="A3281" s="22" t="e">
        <f>VLOOKUP(B3281,web_archive!D:D,1,FALSE)</f>
        <v>#N/A</v>
      </c>
      <c r="B3281" s="22">
        <v>7348</v>
      </c>
      <c r="C3281" s="22" t="s">
        <v>17378</v>
      </c>
      <c r="D3281" s="22">
        <v>1</v>
      </c>
      <c r="E3281" s="22" t="s">
        <v>38665</v>
      </c>
      <c r="F3281" s="22"/>
      <c r="G3281" s="22"/>
      <c r="H3281" s="22"/>
      <c r="I3281" s="22"/>
      <c r="J3281" s="22"/>
      <c r="K3281" s="22"/>
      <c r="L3281" s="22"/>
      <c r="M3281" s="22"/>
      <c r="N3281" s="22"/>
      <c r="O3281" s="22"/>
      <c r="P3281" s="22"/>
    </row>
    <row r="3282" spans="1:16" x14ac:dyDescent="0.3">
      <c r="A3282" s="22" t="e">
        <f>VLOOKUP(B3282,web_archive!D:D,1,FALSE)</f>
        <v>#N/A</v>
      </c>
      <c r="B3282" s="22">
        <v>7349</v>
      </c>
      <c r="C3282" s="22" t="s">
        <v>17380</v>
      </c>
      <c r="D3282" s="22">
        <v>0</v>
      </c>
      <c r="E3282" s="22" t="s">
        <v>38666</v>
      </c>
      <c r="F3282" s="22"/>
      <c r="G3282" s="22"/>
      <c r="H3282" s="22"/>
      <c r="I3282" s="22"/>
      <c r="J3282" s="22"/>
      <c r="K3282" s="22"/>
      <c r="L3282" s="22"/>
      <c r="M3282" s="22"/>
      <c r="N3282" s="22"/>
      <c r="O3282" s="22"/>
      <c r="P3282" s="22"/>
    </row>
    <row r="3283" spans="1:16" x14ac:dyDescent="0.3">
      <c r="A3283" s="22" t="e">
        <f>VLOOKUP(B3283,web_archive!D:D,1,FALSE)</f>
        <v>#N/A</v>
      </c>
      <c r="B3283" s="22">
        <v>7351</v>
      </c>
      <c r="C3283" s="22" t="s">
        <v>17383</v>
      </c>
      <c r="D3283" s="22">
        <v>0</v>
      </c>
      <c r="E3283" s="22" t="s">
        <v>38667</v>
      </c>
      <c r="F3283" s="22"/>
      <c r="G3283" s="22"/>
      <c r="H3283" s="22"/>
      <c r="I3283" s="22"/>
      <c r="J3283" s="22"/>
      <c r="K3283" s="22"/>
      <c r="L3283" s="22"/>
      <c r="M3283" s="22"/>
      <c r="N3283" s="22"/>
      <c r="O3283" s="22"/>
      <c r="P3283" s="22"/>
    </row>
    <row r="3284" spans="1:16" x14ac:dyDescent="0.3">
      <c r="A3284" s="22" t="e">
        <f>VLOOKUP(B3284,web_archive!D:D,1,FALSE)</f>
        <v>#N/A</v>
      </c>
      <c r="B3284" s="22">
        <v>7352</v>
      </c>
      <c r="C3284" s="22" t="s">
        <v>17385</v>
      </c>
      <c r="D3284" s="22">
        <v>1</v>
      </c>
      <c r="E3284" s="22" t="s">
        <v>38668</v>
      </c>
      <c r="F3284" s="22" t="s">
        <v>38669</v>
      </c>
      <c r="G3284" s="22"/>
      <c r="H3284" s="22"/>
      <c r="I3284" s="22"/>
      <c r="J3284" s="22"/>
      <c r="K3284" s="22"/>
      <c r="L3284" s="22"/>
      <c r="M3284" s="22"/>
      <c r="N3284" s="22"/>
      <c r="O3284" s="22"/>
      <c r="P3284" s="22"/>
    </row>
    <row r="3285" spans="1:16" x14ac:dyDescent="0.3">
      <c r="A3285" s="22" t="e">
        <f>VLOOKUP(B3285,web_archive!D:D,1,FALSE)</f>
        <v>#N/A</v>
      </c>
      <c r="B3285" s="22">
        <v>7353</v>
      </c>
      <c r="C3285" s="22" t="s">
        <v>17385</v>
      </c>
      <c r="D3285" s="22">
        <v>1</v>
      </c>
      <c r="E3285" s="22" t="s">
        <v>38668</v>
      </c>
      <c r="F3285" s="22" t="s">
        <v>38669</v>
      </c>
      <c r="G3285" s="22"/>
      <c r="H3285" s="22"/>
      <c r="I3285" s="22"/>
      <c r="J3285" s="22"/>
      <c r="K3285" s="22"/>
      <c r="L3285" s="22"/>
      <c r="M3285" s="22"/>
      <c r="N3285" s="22"/>
      <c r="O3285" s="22"/>
      <c r="P3285" s="22"/>
    </row>
    <row r="3286" spans="1:16" x14ac:dyDescent="0.3">
      <c r="A3286" s="22" t="e">
        <f>VLOOKUP(B3286,web_archive!D:D,1,FALSE)</f>
        <v>#N/A</v>
      </c>
      <c r="B3286" s="22">
        <v>7354</v>
      </c>
      <c r="C3286" s="22" t="s">
        <v>17385</v>
      </c>
      <c r="D3286" s="22">
        <v>1</v>
      </c>
      <c r="E3286" s="22" t="s">
        <v>38668</v>
      </c>
      <c r="F3286" s="22" t="s">
        <v>38669</v>
      </c>
      <c r="G3286" s="22"/>
      <c r="H3286" s="22"/>
      <c r="I3286" s="22"/>
      <c r="J3286" s="22"/>
      <c r="K3286" s="22"/>
      <c r="L3286" s="22"/>
      <c r="M3286" s="22"/>
      <c r="N3286" s="22"/>
      <c r="O3286" s="22"/>
      <c r="P3286" s="22"/>
    </row>
    <row r="3287" spans="1:16" x14ac:dyDescent="0.3">
      <c r="A3287" s="22" t="e">
        <f>VLOOKUP(B3287,web_archive!D:D,1,FALSE)</f>
        <v>#N/A</v>
      </c>
      <c r="B3287" s="22">
        <v>7355</v>
      </c>
      <c r="C3287" s="22" t="s">
        <v>17385</v>
      </c>
      <c r="D3287" s="22">
        <v>1</v>
      </c>
      <c r="E3287" s="22" t="s">
        <v>38668</v>
      </c>
      <c r="F3287" s="22" t="s">
        <v>38669</v>
      </c>
      <c r="G3287" s="22"/>
      <c r="H3287" s="22"/>
      <c r="I3287" s="22"/>
      <c r="J3287" s="22"/>
      <c r="K3287" s="22"/>
      <c r="L3287" s="22"/>
      <c r="M3287" s="22"/>
      <c r="N3287" s="22"/>
      <c r="O3287" s="22"/>
      <c r="P3287" s="22"/>
    </row>
    <row r="3288" spans="1:16" x14ac:dyDescent="0.3">
      <c r="A3288" s="22">
        <f>VLOOKUP(B3288,web_archive!D:D,1,FALSE)</f>
        <v>7356</v>
      </c>
      <c r="B3288" s="22">
        <v>7356</v>
      </c>
      <c r="C3288" s="22" t="s">
        <v>7593</v>
      </c>
      <c r="D3288" s="22">
        <v>1</v>
      </c>
      <c r="E3288" s="22" t="s">
        <v>38670</v>
      </c>
      <c r="F3288" s="22" t="s">
        <v>38671</v>
      </c>
      <c r="G3288" s="22"/>
      <c r="H3288" s="22"/>
      <c r="I3288" s="22"/>
      <c r="J3288" s="22"/>
      <c r="K3288" s="22"/>
      <c r="L3288" s="22"/>
      <c r="M3288" s="22"/>
      <c r="N3288" s="22"/>
      <c r="O3288" s="22"/>
      <c r="P3288" s="22"/>
    </row>
    <row r="3289" spans="1:16" x14ac:dyDescent="0.3">
      <c r="A3289" s="22">
        <f>VLOOKUP(B3289,web_archive!D:D,1,FALSE)</f>
        <v>7357</v>
      </c>
      <c r="B3289" s="22">
        <v>7357</v>
      </c>
      <c r="C3289" s="22" t="s">
        <v>7593</v>
      </c>
      <c r="D3289" s="22">
        <v>1</v>
      </c>
      <c r="E3289" s="22" t="s">
        <v>38670</v>
      </c>
      <c r="F3289" s="22" t="s">
        <v>38671</v>
      </c>
      <c r="G3289" s="22"/>
      <c r="H3289" s="22"/>
      <c r="I3289" s="22"/>
      <c r="J3289" s="22"/>
      <c r="K3289" s="22"/>
      <c r="L3289" s="22"/>
      <c r="M3289" s="22"/>
      <c r="N3289" s="22"/>
      <c r="O3289" s="22"/>
      <c r="P3289" s="22"/>
    </row>
    <row r="3290" spans="1:16" x14ac:dyDescent="0.3">
      <c r="A3290" s="22">
        <f>VLOOKUP(B3290,web_archive!D:D,1,FALSE)</f>
        <v>7358</v>
      </c>
      <c r="B3290" s="22">
        <v>7358</v>
      </c>
      <c r="C3290" s="22" t="s">
        <v>7593</v>
      </c>
      <c r="D3290" s="22">
        <v>1</v>
      </c>
      <c r="E3290" s="22" t="s">
        <v>38670</v>
      </c>
      <c r="F3290" s="22" t="s">
        <v>38671</v>
      </c>
      <c r="G3290" s="22"/>
      <c r="H3290" s="22"/>
      <c r="I3290" s="22"/>
      <c r="J3290" s="22"/>
      <c r="K3290" s="22"/>
      <c r="L3290" s="22"/>
      <c r="M3290" s="22"/>
      <c r="N3290" s="22"/>
      <c r="O3290" s="22"/>
      <c r="P3290" s="22"/>
    </row>
    <row r="3291" spans="1:16" x14ac:dyDescent="0.3">
      <c r="A3291" s="22">
        <f>VLOOKUP(B3291,web_archive!D:D,1,FALSE)</f>
        <v>7359</v>
      </c>
      <c r="B3291" s="22">
        <v>7359</v>
      </c>
      <c r="C3291" s="22" t="s">
        <v>7593</v>
      </c>
      <c r="D3291" s="22">
        <v>1</v>
      </c>
      <c r="E3291" s="22" t="s">
        <v>38670</v>
      </c>
      <c r="F3291" s="22" t="s">
        <v>38671</v>
      </c>
      <c r="G3291" s="22"/>
      <c r="H3291" s="22"/>
      <c r="I3291" s="22"/>
      <c r="J3291" s="22"/>
      <c r="K3291" s="22"/>
      <c r="L3291" s="22"/>
      <c r="M3291" s="22"/>
      <c r="N3291" s="22"/>
      <c r="O3291" s="22"/>
      <c r="P3291" s="22"/>
    </row>
    <row r="3292" spans="1:16" x14ac:dyDescent="0.3">
      <c r="A3292" s="22" t="e">
        <f>VLOOKUP(B3292,web_archive!D:D,1,FALSE)</f>
        <v>#N/A</v>
      </c>
      <c r="B3292" s="22">
        <v>7360</v>
      </c>
      <c r="C3292" s="22" t="s">
        <v>17390</v>
      </c>
      <c r="D3292" s="22">
        <v>1</v>
      </c>
      <c r="E3292" s="22" t="s">
        <v>38672</v>
      </c>
      <c r="F3292" s="22"/>
      <c r="G3292" s="22"/>
      <c r="H3292" s="22"/>
      <c r="I3292" s="22"/>
      <c r="J3292" s="22"/>
      <c r="K3292" s="22"/>
      <c r="L3292" s="22"/>
      <c r="M3292" s="22"/>
      <c r="N3292" s="22"/>
      <c r="O3292" s="22"/>
      <c r="P3292" s="22"/>
    </row>
    <row r="3293" spans="1:16" x14ac:dyDescent="0.3">
      <c r="A3293" s="22" t="e">
        <f>VLOOKUP(B3293,web_archive!D:D,1,FALSE)</f>
        <v>#N/A</v>
      </c>
      <c r="B3293" s="22">
        <v>7361</v>
      </c>
      <c r="C3293" s="22" t="s">
        <v>17392</v>
      </c>
      <c r="D3293" s="22">
        <v>1</v>
      </c>
      <c r="E3293" s="22" t="s">
        <v>38673</v>
      </c>
      <c r="F3293" s="22"/>
      <c r="G3293" s="22"/>
      <c r="H3293" s="22"/>
      <c r="I3293" s="22"/>
      <c r="J3293" s="22"/>
      <c r="K3293" s="22"/>
      <c r="L3293" s="22"/>
      <c r="M3293" s="22"/>
      <c r="N3293" s="22"/>
      <c r="O3293" s="22"/>
      <c r="P3293" s="22"/>
    </row>
    <row r="3294" spans="1:16" x14ac:dyDescent="0.3">
      <c r="A3294" s="22" t="e">
        <f>VLOOKUP(B3294,web_archive!D:D,1,FALSE)</f>
        <v>#N/A</v>
      </c>
      <c r="B3294" s="22">
        <v>7362</v>
      </c>
      <c r="C3294" s="22" t="s">
        <v>17394</v>
      </c>
      <c r="D3294" s="22">
        <v>1</v>
      </c>
      <c r="E3294" s="22" t="s">
        <v>38674</v>
      </c>
      <c r="F3294" s="22"/>
      <c r="G3294" s="22"/>
      <c r="H3294" s="22"/>
      <c r="I3294" s="22"/>
      <c r="J3294" s="22"/>
      <c r="K3294" s="22"/>
      <c r="L3294" s="22"/>
      <c r="M3294" s="22"/>
      <c r="N3294" s="22"/>
      <c r="O3294" s="22"/>
      <c r="P3294" s="22"/>
    </row>
    <row r="3295" spans="1:16" x14ac:dyDescent="0.3">
      <c r="A3295" s="22" t="e">
        <f>VLOOKUP(B3295,web_archive!D:D,1,FALSE)</f>
        <v>#N/A</v>
      </c>
      <c r="B3295" s="22">
        <v>7363</v>
      </c>
      <c r="C3295" s="22" t="s">
        <v>17396</v>
      </c>
      <c r="D3295" s="22">
        <v>1</v>
      </c>
      <c r="E3295" s="22" t="s">
        <v>38675</v>
      </c>
      <c r="F3295" s="22"/>
      <c r="G3295" s="22"/>
      <c r="H3295" s="22"/>
      <c r="I3295" s="22"/>
      <c r="J3295" s="22"/>
      <c r="K3295" s="22"/>
      <c r="L3295" s="22"/>
      <c r="M3295" s="22"/>
      <c r="N3295" s="22"/>
      <c r="O3295" s="22"/>
      <c r="P3295" s="22"/>
    </row>
    <row r="3296" spans="1:16" x14ac:dyDescent="0.3">
      <c r="A3296" s="22" t="e">
        <f>VLOOKUP(B3296,web_archive!D:D,1,FALSE)</f>
        <v>#N/A</v>
      </c>
      <c r="B3296" s="22">
        <v>7364</v>
      </c>
      <c r="C3296" s="22" t="s">
        <v>17398</v>
      </c>
      <c r="D3296" s="22">
        <v>1</v>
      </c>
      <c r="E3296" s="22" t="s">
        <v>38676</v>
      </c>
      <c r="F3296" s="22"/>
      <c r="G3296" s="22"/>
      <c r="H3296" s="22"/>
      <c r="I3296" s="22"/>
      <c r="J3296" s="22"/>
      <c r="K3296" s="22"/>
      <c r="L3296" s="22"/>
      <c r="M3296" s="22"/>
      <c r="N3296" s="22"/>
      <c r="O3296" s="22"/>
      <c r="P3296" s="22"/>
    </row>
    <row r="3297" spans="1:16" x14ac:dyDescent="0.3">
      <c r="A3297" s="22" t="e">
        <f>VLOOKUP(B3297,web_archive!D:D,1,FALSE)</f>
        <v>#N/A</v>
      </c>
      <c r="B3297" s="22">
        <v>7365</v>
      </c>
      <c r="C3297" s="22" t="s">
        <v>17400</v>
      </c>
      <c r="D3297" s="22">
        <v>1</v>
      </c>
      <c r="E3297" s="22" t="s">
        <v>38677</v>
      </c>
      <c r="F3297" s="22"/>
      <c r="G3297" s="22"/>
      <c r="H3297" s="22"/>
      <c r="I3297" s="22"/>
      <c r="J3297" s="22"/>
      <c r="K3297" s="22"/>
      <c r="L3297" s="22"/>
      <c r="M3297" s="22"/>
      <c r="N3297" s="22"/>
      <c r="O3297" s="22"/>
      <c r="P3297" s="22"/>
    </row>
    <row r="3298" spans="1:16" x14ac:dyDescent="0.3">
      <c r="A3298" s="22" t="e">
        <f>VLOOKUP(B3298,web_archive!D:D,1,FALSE)</f>
        <v>#N/A</v>
      </c>
      <c r="B3298" s="22">
        <v>7366</v>
      </c>
      <c r="C3298" s="22" t="s">
        <v>17402</v>
      </c>
      <c r="D3298" s="22">
        <v>1</v>
      </c>
      <c r="E3298" s="22" t="s">
        <v>38678</v>
      </c>
      <c r="F3298" s="22"/>
      <c r="G3298" s="22"/>
      <c r="H3298" s="22"/>
      <c r="I3298" s="22"/>
      <c r="J3298" s="22"/>
      <c r="K3298" s="22"/>
      <c r="L3298" s="22"/>
      <c r="M3298" s="22"/>
      <c r="N3298" s="22"/>
      <c r="O3298" s="22"/>
      <c r="P3298" s="22"/>
    </row>
    <row r="3299" spans="1:16" x14ac:dyDescent="0.3">
      <c r="A3299" s="22" t="e">
        <f>VLOOKUP(B3299,web_archive!D:D,1,FALSE)</f>
        <v>#N/A</v>
      </c>
      <c r="B3299" s="22">
        <v>7367</v>
      </c>
      <c r="C3299" s="22" t="s">
        <v>17404</v>
      </c>
      <c r="D3299" s="22">
        <v>1</v>
      </c>
      <c r="E3299" s="22" t="s">
        <v>38679</v>
      </c>
      <c r="F3299" s="22"/>
      <c r="G3299" s="22"/>
      <c r="H3299" s="22"/>
      <c r="I3299" s="22"/>
      <c r="J3299" s="22"/>
      <c r="K3299" s="22"/>
      <c r="L3299" s="22"/>
      <c r="M3299" s="22"/>
      <c r="N3299" s="22"/>
      <c r="O3299" s="22"/>
      <c r="P3299" s="22"/>
    </row>
    <row r="3300" spans="1:16" x14ac:dyDescent="0.3">
      <c r="A3300" s="22" t="e">
        <f>VLOOKUP(B3300,web_archive!D:D,1,FALSE)</f>
        <v>#N/A</v>
      </c>
      <c r="B3300" s="22">
        <v>7368</v>
      </c>
      <c r="C3300" s="22" t="s">
        <v>17406</v>
      </c>
      <c r="D3300" s="22">
        <v>1</v>
      </c>
      <c r="E3300" s="22" t="s">
        <v>38680</v>
      </c>
      <c r="F3300" s="22"/>
      <c r="G3300" s="22"/>
      <c r="H3300" s="22"/>
      <c r="I3300" s="22"/>
      <c r="J3300" s="22"/>
      <c r="K3300" s="22"/>
      <c r="L3300" s="22"/>
      <c r="M3300" s="22"/>
      <c r="N3300" s="22"/>
      <c r="O3300" s="22"/>
      <c r="P3300" s="22"/>
    </row>
    <row r="3301" spans="1:16" x14ac:dyDescent="0.3">
      <c r="A3301" s="22" t="e">
        <f>VLOOKUP(B3301,web_archive!D:D,1,FALSE)</f>
        <v>#N/A</v>
      </c>
      <c r="B3301" s="22">
        <v>7369</v>
      </c>
      <c r="C3301" s="22" t="s">
        <v>17408</v>
      </c>
      <c r="D3301" s="22">
        <v>1</v>
      </c>
      <c r="E3301" s="22" t="s">
        <v>38681</v>
      </c>
      <c r="F3301" s="22"/>
      <c r="G3301" s="22"/>
      <c r="H3301" s="22"/>
      <c r="I3301" s="22"/>
      <c r="J3301" s="22"/>
      <c r="K3301" s="22"/>
      <c r="L3301" s="22"/>
      <c r="M3301" s="22"/>
      <c r="N3301" s="22"/>
      <c r="O3301" s="22"/>
      <c r="P3301" s="22"/>
    </row>
    <row r="3302" spans="1:16" x14ac:dyDescent="0.3">
      <c r="A3302" s="22" t="e">
        <f>VLOOKUP(B3302,web_archive!D:D,1,FALSE)</f>
        <v>#N/A</v>
      </c>
      <c r="B3302" s="22">
        <v>7370</v>
      </c>
      <c r="C3302" s="22" t="s">
        <v>17410</v>
      </c>
      <c r="D3302" s="22">
        <v>1</v>
      </c>
      <c r="E3302" s="22" t="s">
        <v>38682</v>
      </c>
      <c r="F3302" s="22"/>
      <c r="G3302" s="22"/>
      <c r="H3302" s="22"/>
      <c r="I3302" s="22"/>
      <c r="J3302" s="22"/>
      <c r="K3302" s="22"/>
      <c r="L3302" s="22"/>
      <c r="M3302" s="22"/>
      <c r="N3302" s="22"/>
      <c r="O3302" s="22"/>
      <c r="P3302" s="22"/>
    </row>
    <row r="3303" spans="1:16" x14ac:dyDescent="0.3">
      <c r="A3303" s="22" t="e">
        <f>VLOOKUP(B3303,web_archive!D:D,1,FALSE)</f>
        <v>#N/A</v>
      </c>
      <c r="B3303" s="22">
        <v>7371</v>
      </c>
      <c r="C3303" s="22" t="s">
        <v>17412</v>
      </c>
      <c r="D3303" s="22">
        <v>1</v>
      </c>
      <c r="E3303" s="22" t="s">
        <v>38683</v>
      </c>
      <c r="F3303" s="22"/>
      <c r="G3303" s="22"/>
      <c r="H3303" s="22"/>
      <c r="I3303" s="22"/>
      <c r="J3303" s="22"/>
      <c r="K3303" s="22"/>
      <c r="L3303" s="22"/>
      <c r="M3303" s="22"/>
      <c r="N3303" s="22"/>
      <c r="O3303" s="22"/>
      <c r="P3303" s="22"/>
    </row>
    <row r="3304" spans="1:16" x14ac:dyDescent="0.3">
      <c r="A3304" s="22" t="e">
        <f>VLOOKUP(B3304,web_archive!D:D,1,FALSE)</f>
        <v>#N/A</v>
      </c>
      <c r="B3304" s="22">
        <v>7372</v>
      </c>
      <c r="C3304" s="22" t="s">
        <v>17414</v>
      </c>
      <c r="D3304" s="22">
        <v>1</v>
      </c>
      <c r="E3304" s="22" t="s">
        <v>38684</v>
      </c>
      <c r="F3304" s="22"/>
      <c r="G3304" s="22"/>
      <c r="H3304" s="22"/>
      <c r="I3304" s="22"/>
      <c r="J3304" s="22"/>
      <c r="K3304" s="22"/>
      <c r="L3304" s="22"/>
      <c r="M3304" s="22"/>
      <c r="N3304" s="22"/>
      <c r="O3304" s="22"/>
      <c r="P3304" s="22"/>
    </row>
    <row r="3305" spans="1:16" x14ac:dyDescent="0.3">
      <c r="A3305" s="22" t="e">
        <f>VLOOKUP(B3305,web_archive!D:D,1,FALSE)</f>
        <v>#N/A</v>
      </c>
      <c r="B3305" s="22">
        <v>7373</v>
      </c>
      <c r="C3305" s="22" t="s">
        <v>17416</v>
      </c>
      <c r="D3305" s="22">
        <v>1</v>
      </c>
      <c r="E3305" s="22" t="s">
        <v>38685</v>
      </c>
      <c r="F3305" s="22"/>
      <c r="G3305" s="22"/>
      <c r="H3305" s="22"/>
      <c r="I3305" s="22"/>
      <c r="J3305" s="22"/>
      <c r="K3305" s="22"/>
      <c r="L3305" s="22"/>
      <c r="M3305" s="22"/>
      <c r="N3305" s="22"/>
      <c r="O3305" s="22"/>
      <c r="P3305" s="22"/>
    </row>
    <row r="3306" spans="1:16" x14ac:dyDescent="0.3">
      <c r="A3306" s="22" t="e">
        <f>VLOOKUP(B3306,web_archive!D:D,1,FALSE)</f>
        <v>#N/A</v>
      </c>
      <c r="B3306" s="22">
        <v>7374</v>
      </c>
      <c r="C3306" s="22" t="s">
        <v>17418</v>
      </c>
      <c r="D3306" s="22">
        <v>1</v>
      </c>
      <c r="E3306" s="22" t="s">
        <v>38686</v>
      </c>
      <c r="F3306" s="22"/>
      <c r="G3306" s="22"/>
      <c r="H3306" s="22"/>
      <c r="I3306" s="22"/>
      <c r="J3306" s="22"/>
      <c r="K3306" s="22"/>
      <c r="L3306" s="22"/>
      <c r="M3306" s="22"/>
      <c r="N3306" s="22"/>
      <c r="O3306" s="22"/>
      <c r="P3306" s="22"/>
    </row>
    <row r="3307" spans="1:16" x14ac:dyDescent="0.3">
      <c r="A3307" s="22" t="e">
        <f>VLOOKUP(B3307,web_archive!D:D,1,FALSE)</f>
        <v>#N/A</v>
      </c>
      <c r="B3307" s="22">
        <v>7375</v>
      </c>
      <c r="C3307" s="22" t="s">
        <v>17420</v>
      </c>
      <c r="D3307" s="22">
        <v>1</v>
      </c>
      <c r="E3307" s="22" t="s">
        <v>38687</v>
      </c>
      <c r="F3307" s="22"/>
      <c r="G3307" s="22"/>
      <c r="H3307" s="22"/>
      <c r="I3307" s="22"/>
      <c r="J3307" s="22"/>
      <c r="K3307" s="22"/>
      <c r="L3307" s="22"/>
      <c r="M3307" s="22"/>
      <c r="N3307" s="22"/>
      <c r="O3307" s="22"/>
      <c r="P3307" s="22"/>
    </row>
    <row r="3308" spans="1:16" x14ac:dyDescent="0.3">
      <c r="A3308" s="22" t="e">
        <f>VLOOKUP(B3308,web_archive!D:D,1,FALSE)</f>
        <v>#N/A</v>
      </c>
      <c r="B3308" s="22">
        <v>7376</v>
      </c>
      <c r="C3308" s="22" t="s">
        <v>17422</v>
      </c>
      <c r="D3308" s="22">
        <v>1</v>
      </c>
      <c r="E3308" s="22" t="s">
        <v>38688</v>
      </c>
      <c r="F3308" s="22"/>
      <c r="G3308" s="22"/>
      <c r="H3308" s="22"/>
      <c r="I3308" s="22"/>
      <c r="J3308" s="22"/>
      <c r="K3308" s="22"/>
      <c r="L3308" s="22"/>
      <c r="M3308" s="22"/>
      <c r="N3308" s="22"/>
      <c r="O3308" s="22"/>
      <c r="P3308" s="22"/>
    </row>
    <row r="3309" spans="1:16" x14ac:dyDescent="0.3">
      <c r="A3309" s="22" t="e">
        <f>VLOOKUP(B3309,web_archive!D:D,1,FALSE)</f>
        <v>#N/A</v>
      </c>
      <c r="B3309" s="22">
        <v>7377</v>
      </c>
      <c r="C3309" s="22" t="s">
        <v>17424</v>
      </c>
      <c r="D3309" s="22">
        <v>1</v>
      </c>
      <c r="E3309" s="22" t="s">
        <v>38689</v>
      </c>
      <c r="F3309" s="22"/>
      <c r="G3309" s="22"/>
      <c r="H3309" s="22"/>
      <c r="I3309" s="22"/>
      <c r="J3309" s="22"/>
      <c r="K3309" s="22"/>
      <c r="L3309" s="22"/>
      <c r="M3309" s="22"/>
      <c r="N3309" s="22"/>
      <c r="O3309" s="22"/>
      <c r="P3309" s="22"/>
    </row>
    <row r="3310" spans="1:16" x14ac:dyDescent="0.3">
      <c r="A3310" s="22" t="e">
        <f>VLOOKUP(B3310,web_archive!D:D,1,FALSE)</f>
        <v>#N/A</v>
      </c>
      <c r="B3310" s="22">
        <v>7378</v>
      </c>
      <c r="C3310" s="22" t="s">
        <v>17426</v>
      </c>
      <c r="D3310" s="22">
        <v>1</v>
      </c>
      <c r="E3310" s="22" t="s">
        <v>38690</v>
      </c>
      <c r="F3310" s="22"/>
      <c r="G3310" s="22"/>
      <c r="H3310" s="22"/>
      <c r="I3310" s="22"/>
      <c r="J3310" s="22"/>
      <c r="K3310" s="22"/>
      <c r="L3310" s="22"/>
      <c r="M3310" s="22"/>
      <c r="N3310" s="22"/>
      <c r="O3310" s="22"/>
      <c r="P3310" s="22"/>
    </row>
    <row r="3311" spans="1:16" x14ac:dyDescent="0.3">
      <c r="A3311" s="22" t="e">
        <f>VLOOKUP(B3311,web_archive!D:D,1,FALSE)</f>
        <v>#N/A</v>
      </c>
      <c r="B3311" s="22">
        <v>7379</v>
      </c>
      <c r="C3311" s="22" t="s">
        <v>17428</v>
      </c>
      <c r="D3311" s="22">
        <v>1</v>
      </c>
      <c r="E3311" s="22" t="s">
        <v>38691</v>
      </c>
      <c r="F3311" s="22"/>
      <c r="G3311" s="22"/>
      <c r="H3311" s="22"/>
      <c r="I3311" s="22"/>
      <c r="J3311" s="22"/>
      <c r="K3311" s="22"/>
      <c r="L3311" s="22"/>
      <c r="M3311" s="22"/>
      <c r="N3311" s="22"/>
      <c r="O3311" s="22"/>
      <c r="P3311" s="22"/>
    </row>
    <row r="3312" spans="1:16" x14ac:dyDescent="0.3">
      <c r="A3312" s="22" t="e">
        <f>VLOOKUP(B3312,web_archive!D:D,1,FALSE)</f>
        <v>#N/A</v>
      </c>
      <c r="B3312" s="22">
        <v>7380</v>
      </c>
      <c r="C3312" s="22" t="s">
        <v>17430</v>
      </c>
      <c r="D3312" s="22">
        <v>1</v>
      </c>
      <c r="E3312" s="22" t="s">
        <v>38692</v>
      </c>
      <c r="F3312" s="22"/>
      <c r="G3312" s="22"/>
      <c r="H3312" s="22"/>
      <c r="I3312" s="22"/>
      <c r="J3312" s="22"/>
      <c r="K3312" s="22"/>
      <c r="L3312" s="22"/>
      <c r="M3312" s="22"/>
      <c r="N3312" s="22"/>
      <c r="O3312" s="22"/>
      <c r="P3312" s="22"/>
    </row>
    <row r="3313" spans="1:16" x14ac:dyDescent="0.3">
      <c r="A3313" s="22" t="e">
        <f>VLOOKUP(B3313,web_archive!D:D,1,FALSE)</f>
        <v>#N/A</v>
      </c>
      <c r="B3313" s="22">
        <v>7381</v>
      </c>
      <c r="C3313" s="22" t="s">
        <v>17432</v>
      </c>
      <c r="D3313" s="22">
        <v>1</v>
      </c>
      <c r="E3313" s="22" t="s">
        <v>38693</v>
      </c>
      <c r="F3313" s="22"/>
      <c r="G3313" s="22"/>
      <c r="H3313" s="22"/>
      <c r="I3313" s="22"/>
      <c r="J3313" s="22"/>
      <c r="K3313" s="22"/>
      <c r="L3313" s="22"/>
      <c r="M3313" s="22"/>
      <c r="N3313" s="22"/>
      <c r="O3313" s="22"/>
      <c r="P3313" s="22"/>
    </row>
    <row r="3314" spans="1:16" x14ac:dyDescent="0.3">
      <c r="A3314" s="22" t="e">
        <f>VLOOKUP(B3314,web_archive!D:D,1,FALSE)</f>
        <v>#N/A</v>
      </c>
      <c r="B3314" s="22">
        <v>7382</v>
      </c>
      <c r="C3314" s="22" t="s">
        <v>17434</v>
      </c>
      <c r="D3314" s="22">
        <v>1</v>
      </c>
      <c r="E3314" s="22" t="s">
        <v>38694</v>
      </c>
      <c r="F3314" s="22"/>
      <c r="G3314" s="22"/>
      <c r="H3314" s="22"/>
      <c r="I3314" s="22"/>
      <c r="J3314" s="22"/>
      <c r="K3314" s="22"/>
      <c r="L3314" s="22"/>
      <c r="M3314" s="22"/>
      <c r="N3314" s="22"/>
      <c r="O3314" s="22"/>
      <c r="P3314" s="22"/>
    </row>
    <row r="3315" spans="1:16" x14ac:dyDescent="0.3">
      <c r="A3315" s="22" t="e">
        <f>VLOOKUP(B3315,web_archive!D:D,1,FALSE)</f>
        <v>#N/A</v>
      </c>
      <c r="B3315" s="22">
        <v>7383</v>
      </c>
      <c r="C3315" s="22" t="s">
        <v>17436</v>
      </c>
      <c r="D3315" s="22">
        <v>1</v>
      </c>
      <c r="E3315" s="22" t="s">
        <v>38695</v>
      </c>
      <c r="F3315" s="22"/>
      <c r="G3315" s="22"/>
      <c r="H3315" s="22"/>
      <c r="I3315" s="22"/>
      <c r="J3315" s="22"/>
      <c r="K3315" s="22"/>
      <c r="L3315" s="22"/>
      <c r="M3315" s="22"/>
      <c r="N3315" s="22"/>
      <c r="O3315" s="22"/>
      <c r="P3315" s="22"/>
    </row>
    <row r="3316" spans="1:16" x14ac:dyDescent="0.3">
      <c r="A3316" s="22" t="e">
        <f>VLOOKUP(B3316,web_archive!D:D,1,FALSE)</f>
        <v>#N/A</v>
      </c>
      <c r="B3316" s="22">
        <v>7384</v>
      </c>
      <c r="C3316" s="22" t="s">
        <v>17438</v>
      </c>
      <c r="D3316" s="22">
        <v>1</v>
      </c>
      <c r="E3316" s="22" t="s">
        <v>38696</v>
      </c>
      <c r="F3316" s="22"/>
      <c r="G3316" s="22"/>
      <c r="H3316" s="22"/>
      <c r="I3316" s="22"/>
      <c r="J3316" s="22"/>
      <c r="K3316" s="22"/>
      <c r="L3316" s="22"/>
      <c r="M3316" s="22"/>
      <c r="N3316" s="22"/>
      <c r="O3316" s="22"/>
      <c r="P3316" s="22"/>
    </row>
    <row r="3317" spans="1:16" x14ac:dyDescent="0.3">
      <c r="A3317" s="22" t="e">
        <f>VLOOKUP(B3317,web_archive!D:D,1,FALSE)</f>
        <v>#N/A</v>
      </c>
      <c r="B3317" s="22">
        <v>7385</v>
      </c>
      <c r="C3317" s="22" t="s">
        <v>17440</v>
      </c>
      <c r="D3317" s="22">
        <v>1</v>
      </c>
      <c r="E3317" s="22" t="s">
        <v>38697</v>
      </c>
      <c r="F3317" s="22"/>
      <c r="G3317" s="22"/>
      <c r="H3317" s="22"/>
      <c r="I3317" s="22"/>
      <c r="J3317" s="22"/>
      <c r="K3317" s="22"/>
      <c r="L3317" s="22"/>
      <c r="M3317" s="22"/>
      <c r="N3317" s="22"/>
      <c r="O3317" s="22"/>
      <c r="P3317" s="22"/>
    </row>
    <row r="3318" spans="1:16" x14ac:dyDescent="0.3">
      <c r="A3318" s="22" t="e">
        <f>VLOOKUP(B3318,web_archive!D:D,1,FALSE)</f>
        <v>#N/A</v>
      </c>
      <c r="B3318" s="22">
        <v>7386</v>
      </c>
      <c r="C3318" s="22" t="s">
        <v>17442</v>
      </c>
      <c r="D3318" s="22">
        <v>1</v>
      </c>
      <c r="E3318" s="22" t="s">
        <v>38698</v>
      </c>
      <c r="F3318" s="22"/>
      <c r="G3318" s="22"/>
      <c r="H3318" s="22"/>
      <c r="I3318" s="22"/>
      <c r="J3318" s="22"/>
      <c r="K3318" s="22"/>
      <c r="L3318" s="22"/>
      <c r="M3318" s="22"/>
      <c r="N3318" s="22"/>
      <c r="O3318" s="22"/>
      <c r="P3318" s="22"/>
    </row>
    <row r="3319" spans="1:16" x14ac:dyDescent="0.3">
      <c r="A3319" s="22" t="e">
        <f>VLOOKUP(B3319,web_archive!D:D,1,FALSE)</f>
        <v>#N/A</v>
      </c>
      <c r="B3319" s="22">
        <v>7387</v>
      </c>
      <c r="C3319" s="22" t="s">
        <v>17444</v>
      </c>
      <c r="D3319" s="22">
        <v>1</v>
      </c>
      <c r="E3319" s="22" t="s">
        <v>38699</v>
      </c>
      <c r="F3319" s="22"/>
      <c r="G3319" s="22"/>
      <c r="H3319" s="22"/>
      <c r="I3319" s="22"/>
      <c r="J3319" s="22"/>
      <c r="K3319" s="22"/>
      <c r="L3319" s="22"/>
      <c r="M3319" s="22"/>
      <c r="N3319" s="22"/>
      <c r="O3319" s="22"/>
      <c r="P3319" s="22"/>
    </row>
    <row r="3320" spans="1:16" x14ac:dyDescent="0.3">
      <c r="A3320" s="22" t="e">
        <f>VLOOKUP(B3320,web_archive!D:D,1,FALSE)</f>
        <v>#N/A</v>
      </c>
      <c r="B3320" s="22">
        <v>7388</v>
      </c>
      <c r="C3320" s="22" t="s">
        <v>17446</v>
      </c>
      <c r="D3320" s="22">
        <v>1</v>
      </c>
      <c r="E3320" s="22" t="s">
        <v>38700</v>
      </c>
      <c r="F3320" s="22"/>
      <c r="G3320" s="22"/>
      <c r="H3320" s="22"/>
      <c r="I3320" s="22"/>
      <c r="J3320" s="22"/>
      <c r="K3320" s="22"/>
      <c r="L3320" s="22"/>
      <c r="M3320" s="22"/>
      <c r="N3320" s="22"/>
      <c r="O3320" s="22"/>
      <c r="P3320" s="22"/>
    </row>
    <row r="3321" spans="1:16" x14ac:dyDescent="0.3">
      <c r="A3321" s="22" t="e">
        <f>VLOOKUP(B3321,web_archive!D:D,1,FALSE)</f>
        <v>#N/A</v>
      </c>
      <c r="B3321" s="22">
        <v>7389</v>
      </c>
      <c r="C3321" s="22" t="s">
        <v>17448</v>
      </c>
      <c r="D3321" s="22">
        <v>1</v>
      </c>
      <c r="E3321" s="22" t="s">
        <v>38701</v>
      </c>
      <c r="F3321" s="22"/>
      <c r="G3321" s="22"/>
      <c r="H3321" s="22"/>
      <c r="I3321" s="22"/>
      <c r="J3321" s="22"/>
      <c r="K3321" s="22"/>
      <c r="L3321" s="22"/>
      <c r="M3321" s="22"/>
      <c r="N3321" s="22"/>
      <c r="O3321" s="22"/>
      <c r="P3321" s="22"/>
    </row>
    <row r="3322" spans="1:16" x14ac:dyDescent="0.3">
      <c r="A3322" s="22" t="e">
        <f>VLOOKUP(B3322,web_archive!D:D,1,FALSE)</f>
        <v>#N/A</v>
      </c>
      <c r="B3322" s="22">
        <v>7390</v>
      </c>
      <c r="C3322" s="22" t="s">
        <v>17450</v>
      </c>
      <c r="D3322" s="22">
        <v>1</v>
      </c>
      <c r="E3322" s="22" t="s">
        <v>38702</v>
      </c>
      <c r="F3322" s="22"/>
      <c r="G3322" s="22"/>
      <c r="H3322" s="22"/>
      <c r="I3322" s="22"/>
      <c r="J3322" s="22"/>
      <c r="K3322" s="22"/>
      <c r="L3322" s="22"/>
      <c r="M3322" s="22"/>
      <c r="N3322" s="22"/>
      <c r="O3322" s="22"/>
      <c r="P3322" s="22"/>
    </row>
    <row r="3323" spans="1:16" x14ac:dyDescent="0.3">
      <c r="A3323" s="22" t="e">
        <f>VLOOKUP(B3323,web_archive!D:D,1,FALSE)</f>
        <v>#N/A</v>
      </c>
      <c r="B3323" s="22">
        <v>7391</v>
      </c>
      <c r="C3323" s="22" t="s">
        <v>17452</v>
      </c>
      <c r="D3323" s="22">
        <v>1</v>
      </c>
      <c r="E3323" s="22" t="s">
        <v>38703</v>
      </c>
      <c r="F3323" s="22"/>
      <c r="G3323" s="22"/>
      <c r="H3323" s="22"/>
      <c r="I3323" s="22"/>
      <c r="J3323" s="22"/>
      <c r="K3323" s="22"/>
      <c r="L3323" s="22"/>
      <c r="M3323" s="22"/>
      <c r="N3323" s="22"/>
      <c r="O3323" s="22"/>
      <c r="P3323" s="22"/>
    </row>
    <row r="3324" spans="1:16" x14ac:dyDescent="0.3">
      <c r="A3324" s="22" t="e">
        <f>VLOOKUP(B3324,web_archive!D:D,1,FALSE)</f>
        <v>#N/A</v>
      </c>
      <c r="B3324" s="22">
        <v>7392</v>
      </c>
      <c r="C3324" s="22" t="s">
        <v>17454</v>
      </c>
      <c r="D3324" s="22">
        <v>1</v>
      </c>
      <c r="E3324" s="22" t="s">
        <v>38704</v>
      </c>
      <c r="F3324" s="22"/>
      <c r="G3324" s="22"/>
      <c r="H3324" s="22"/>
      <c r="I3324" s="22"/>
      <c r="J3324" s="22"/>
      <c r="K3324" s="22"/>
      <c r="L3324" s="22"/>
      <c r="M3324" s="22"/>
      <c r="N3324" s="22"/>
      <c r="O3324" s="22"/>
      <c r="P3324" s="22"/>
    </row>
    <row r="3325" spans="1:16" x14ac:dyDescent="0.3">
      <c r="A3325" s="22" t="e">
        <f>VLOOKUP(B3325,web_archive!D:D,1,FALSE)</f>
        <v>#N/A</v>
      </c>
      <c r="B3325" s="22">
        <v>7393</v>
      </c>
      <c r="C3325" s="22" t="s">
        <v>17456</v>
      </c>
      <c r="D3325" s="22">
        <v>1</v>
      </c>
      <c r="E3325" s="22" t="s">
        <v>38705</v>
      </c>
      <c r="F3325" s="22"/>
      <c r="G3325" s="22"/>
      <c r="H3325" s="22"/>
      <c r="I3325" s="22"/>
      <c r="J3325" s="22"/>
      <c r="K3325" s="22"/>
      <c r="L3325" s="22"/>
      <c r="M3325" s="22"/>
      <c r="N3325" s="22"/>
      <c r="O3325" s="22"/>
      <c r="P3325" s="22"/>
    </row>
    <row r="3326" spans="1:16" x14ac:dyDescent="0.3">
      <c r="A3326" s="22" t="e">
        <f>VLOOKUP(B3326,web_archive!D:D,1,FALSE)</f>
        <v>#N/A</v>
      </c>
      <c r="B3326" s="22">
        <v>7394</v>
      </c>
      <c r="C3326" s="22" t="s">
        <v>17458</v>
      </c>
      <c r="D3326" s="22">
        <v>1</v>
      </c>
      <c r="E3326" s="22" t="s">
        <v>38706</v>
      </c>
      <c r="F3326" s="22"/>
      <c r="G3326" s="22"/>
      <c r="H3326" s="22"/>
      <c r="I3326" s="22"/>
      <c r="J3326" s="22"/>
      <c r="K3326" s="22"/>
      <c r="L3326" s="22"/>
      <c r="M3326" s="22"/>
      <c r="N3326" s="22"/>
      <c r="O3326" s="22"/>
      <c r="P3326" s="22"/>
    </row>
    <row r="3327" spans="1:16" x14ac:dyDescent="0.3">
      <c r="A3327" s="22" t="e">
        <f>VLOOKUP(B3327,web_archive!D:D,1,FALSE)</f>
        <v>#N/A</v>
      </c>
      <c r="B3327" s="22">
        <v>7395</v>
      </c>
      <c r="C3327" s="22" t="s">
        <v>17460</v>
      </c>
      <c r="D3327" s="22">
        <v>1</v>
      </c>
      <c r="E3327" s="22" t="s">
        <v>38707</v>
      </c>
      <c r="F3327" s="22"/>
      <c r="G3327" s="22"/>
      <c r="H3327" s="22"/>
      <c r="I3327" s="22"/>
      <c r="J3327" s="22"/>
      <c r="K3327" s="22"/>
      <c r="L3327" s="22"/>
      <c r="M3327" s="22"/>
      <c r="N3327" s="22"/>
      <c r="O3327" s="22"/>
      <c r="P3327" s="22"/>
    </row>
    <row r="3328" spans="1:16" x14ac:dyDescent="0.3">
      <c r="A3328" s="22" t="e">
        <f>VLOOKUP(B3328,web_archive!D:D,1,FALSE)</f>
        <v>#N/A</v>
      </c>
      <c r="B3328" s="22">
        <v>7396</v>
      </c>
      <c r="C3328" s="22" t="s">
        <v>17462</v>
      </c>
      <c r="D3328" s="22">
        <v>1</v>
      </c>
      <c r="E3328" s="22" t="s">
        <v>38708</v>
      </c>
      <c r="F3328" s="22"/>
      <c r="G3328" s="22"/>
      <c r="H3328" s="22"/>
      <c r="I3328" s="22"/>
      <c r="J3328" s="22"/>
      <c r="K3328" s="22"/>
      <c r="L3328" s="22"/>
      <c r="M3328" s="22"/>
      <c r="N3328" s="22"/>
      <c r="O3328" s="22"/>
      <c r="P3328" s="22"/>
    </row>
    <row r="3329" spans="1:16" x14ac:dyDescent="0.3">
      <c r="A3329" s="22" t="e">
        <f>VLOOKUP(B3329,web_archive!D:D,1,FALSE)</f>
        <v>#N/A</v>
      </c>
      <c r="B3329" s="22">
        <v>7397</v>
      </c>
      <c r="C3329" s="22" t="s">
        <v>17464</v>
      </c>
      <c r="D3329" s="22">
        <v>1</v>
      </c>
      <c r="E3329" s="22" t="s">
        <v>38709</v>
      </c>
      <c r="F3329" s="22"/>
      <c r="G3329" s="22"/>
      <c r="H3329" s="22"/>
      <c r="I3329" s="22"/>
      <c r="J3329" s="22"/>
      <c r="K3329" s="22"/>
      <c r="L3329" s="22"/>
      <c r="M3329" s="22"/>
      <c r="N3329" s="22"/>
      <c r="O3329" s="22"/>
      <c r="P3329" s="22"/>
    </row>
    <row r="3330" spans="1:16" x14ac:dyDescent="0.3">
      <c r="A3330" s="22" t="e">
        <f>VLOOKUP(B3330,web_archive!D:D,1,FALSE)</f>
        <v>#N/A</v>
      </c>
      <c r="B3330" s="22">
        <v>7398</v>
      </c>
      <c r="C3330" s="22" t="s">
        <v>17466</v>
      </c>
      <c r="D3330" s="22">
        <v>1</v>
      </c>
      <c r="E3330" s="22" t="s">
        <v>38710</v>
      </c>
      <c r="F3330" s="22"/>
      <c r="G3330" s="22"/>
      <c r="H3330" s="22"/>
      <c r="I3330" s="22"/>
      <c r="J3330" s="22"/>
      <c r="K3330" s="22"/>
      <c r="L3330" s="22"/>
      <c r="M3330" s="22"/>
      <c r="N3330" s="22"/>
      <c r="O3330" s="22"/>
      <c r="P3330" s="22"/>
    </row>
    <row r="3331" spans="1:16" x14ac:dyDescent="0.3">
      <c r="A3331" s="22" t="e">
        <f>VLOOKUP(B3331,web_archive!D:D,1,FALSE)</f>
        <v>#N/A</v>
      </c>
      <c r="B3331" s="22">
        <v>7399</v>
      </c>
      <c r="C3331" s="22" t="s">
        <v>17468</v>
      </c>
      <c r="D3331" s="22">
        <v>1</v>
      </c>
      <c r="E3331" s="22" t="s">
        <v>38711</v>
      </c>
      <c r="F3331" s="22"/>
      <c r="G3331" s="22"/>
      <c r="H3331" s="22"/>
      <c r="I3331" s="22"/>
      <c r="J3331" s="22"/>
      <c r="K3331" s="22"/>
      <c r="L3331" s="22"/>
      <c r="M3331" s="22"/>
      <c r="N3331" s="22"/>
      <c r="O3331" s="22"/>
      <c r="P3331" s="22"/>
    </row>
    <row r="3332" spans="1:16" x14ac:dyDescent="0.3">
      <c r="A3332" s="22" t="e">
        <f>VLOOKUP(B3332,web_archive!D:D,1,FALSE)</f>
        <v>#N/A</v>
      </c>
      <c r="B3332" s="22">
        <v>7400</v>
      </c>
      <c r="C3332" s="22" t="s">
        <v>17470</v>
      </c>
      <c r="D3332" s="22">
        <v>1</v>
      </c>
      <c r="E3332" s="22" t="s">
        <v>38712</v>
      </c>
      <c r="F3332" s="22"/>
      <c r="G3332" s="22"/>
      <c r="H3332" s="22"/>
      <c r="I3332" s="22"/>
      <c r="J3332" s="22"/>
      <c r="K3332" s="22"/>
      <c r="L3332" s="22"/>
      <c r="M3332" s="22"/>
      <c r="N3332" s="22"/>
      <c r="O3332" s="22"/>
      <c r="P3332" s="22"/>
    </row>
    <row r="3333" spans="1:16" x14ac:dyDescent="0.3">
      <c r="A3333" s="22" t="e">
        <f>VLOOKUP(B3333,web_archive!D:D,1,FALSE)</f>
        <v>#N/A</v>
      </c>
      <c r="B3333" s="22">
        <v>7401</v>
      </c>
      <c r="C3333" s="22" t="s">
        <v>17472</v>
      </c>
      <c r="D3333" s="22">
        <v>1</v>
      </c>
      <c r="E3333" s="22" t="s">
        <v>38713</v>
      </c>
      <c r="F3333" s="22"/>
      <c r="G3333" s="22"/>
      <c r="H3333" s="22"/>
      <c r="I3333" s="22"/>
      <c r="J3333" s="22"/>
      <c r="K3333" s="22"/>
      <c r="L3333" s="22"/>
      <c r="M3333" s="22"/>
      <c r="N3333" s="22"/>
      <c r="O3333" s="22"/>
      <c r="P3333" s="22"/>
    </row>
    <row r="3334" spans="1:16" x14ac:dyDescent="0.3">
      <c r="A3334" s="22" t="e">
        <f>VLOOKUP(B3334,web_archive!D:D,1,FALSE)</f>
        <v>#N/A</v>
      </c>
      <c r="B3334" s="22">
        <v>7402</v>
      </c>
      <c r="C3334" s="22" t="s">
        <v>17474</v>
      </c>
      <c r="D3334" s="22">
        <v>1</v>
      </c>
      <c r="E3334" s="22" t="s">
        <v>38714</v>
      </c>
      <c r="F3334" s="22"/>
      <c r="G3334" s="22"/>
      <c r="H3334" s="22"/>
      <c r="I3334" s="22"/>
      <c r="J3334" s="22"/>
      <c r="K3334" s="22"/>
      <c r="L3334" s="22"/>
      <c r="M3334" s="22"/>
      <c r="N3334" s="22"/>
      <c r="O3334" s="22"/>
      <c r="P3334" s="22"/>
    </row>
    <row r="3335" spans="1:16" x14ac:dyDescent="0.3">
      <c r="A3335" s="22" t="e">
        <f>VLOOKUP(B3335,web_archive!D:D,1,FALSE)</f>
        <v>#N/A</v>
      </c>
      <c r="B3335" s="22">
        <v>7403</v>
      </c>
      <c r="C3335" s="22" t="s">
        <v>17476</v>
      </c>
      <c r="D3335" s="22">
        <v>1</v>
      </c>
      <c r="E3335" s="22" t="s">
        <v>38715</v>
      </c>
      <c r="F3335" s="22"/>
      <c r="G3335" s="22"/>
      <c r="H3335" s="22"/>
      <c r="I3335" s="22"/>
      <c r="J3335" s="22"/>
      <c r="K3335" s="22"/>
      <c r="L3335" s="22"/>
      <c r="M3335" s="22"/>
      <c r="N3335" s="22"/>
      <c r="O3335" s="22"/>
      <c r="P3335" s="22"/>
    </row>
    <row r="3336" spans="1:16" x14ac:dyDescent="0.3">
      <c r="A3336" s="22" t="e">
        <f>VLOOKUP(B3336,web_archive!D:D,1,FALSE)</f>
        <v>#N/A</v>
      </c>
      <c r="B3336" s="22">
        <v>7404</v>
      </c>
      <c r="C3336" s="22" t="s">
        <v>17478</v>
      </c>
      <c r="D3336" s="22">
        <v>1</v>
      </c>
      <c r="E3336" s="22" t="s">
        <v>38716</v>
      </c>
      <c r="F3336" s="22"/>
      <c r="G3336" s="22"/>
      <c r="H3336" s="22"/>
      <c r="I3336" s="22"/>
      <c r="J3336" s="22"/>
      <c r="K3336" s="22"/>
      <c r="L3336" s="22"/>
      <c r="M3336" s="22"/>
      <c r="N3336" s="22"/>
      <c r="O3336" s="22"/>
      <c r="P3336" s="22"/>
    </row>
    <row r="3337" spans="1:16" x14ac:dyDescent="0.3">
      <c r="A3337" s="22" t="e">
        <f>VLOOKUP(B3337,web_archive!D:D,1,FALSE)</f>
        <v>#N/A</v>
      </c>
      <c r="B3337" s="22">
        <v>7405</v>
      </c>
      <c r="C3337" s="22" t="s">
        <v>17480</v>
      </c>
      <c r="D3337" s="22">
        <v>1</v>
      </c>
      <c r="E3337" s="22" t="s">
        <v>38717</v>
      </c>
      <c r="F3337" s="22"/>
      <c r="G3337" s="22"/>
      <c r="H3337" s="22"/>
      <c r="I3337" s="22"/>
      <c r="J3337" s="22"/>
      <c r="K3337" s="22"/>
      <c r="L3337" s="22"/>
      <c r="M3337" s="22"/>
      <c r="N3337" s="22"/>
      <c r="O3337" s="22"/>
      <c r="P3337" s="22"/>
    </row>
    <row r="3338" spans="1:16" x14ac:dyDescent="0.3">
      <c r="A3338" s="22" t="e">
        <f>VLOOKUP(B3338,web_archive!D:D,1,FALSE)</f>
        <v>#N/A</v>
      </c>
      <c r="B3338" s="22">
        <v>7406</v>
      </c>
      <c r="C3338" s="22" t="s">
        <v>17482</v>
      </c>
      <c r="D3338" s="22">
        <v>1</v>
      </c>
      <c r="E3338" s="22" t="s">
        <v>38718</v>
      </c>
      <c r="F3338" s="22"/>
      <c r="G3338" s="22"/>
      <c r="H3338" s="22"/>
      <c r="I3338" s="22"/>
      <c r="J3338" s="22"/>
      <c r="K3338" s="22"/>
      <c r="L3338" s="22"/>
      <c r="M3338" s="22"/>
      <c r="N3338" s="22"/>
      <c r="O3338" s="22"/>
      <c r="P3338" s="22"/>
    </row>
    <row r="3339" spans="1:16" x14ac:dyDescent="0.3">
      <c r="A3339" s="22" t="e">
        <f>VLOOKUP(B3339,web_archive!D:D,1,FALSE)</f>
        <v>#N/A</v>
      </c>
      <c r="B3339" s="22">
        <v>7407</v>
      </c>
      <c r="C3339" s="22" t="s">
        <v>17482</v>
      </c>
      <c r="D3339" s="22">
        <v>1</v>
      </c>
      <c r="E3339" s="22" t="s">
        <v>38719</v>
      </c>
      <c r="F3339" s="22"/>
      <c r="G3339" s="22"/>
      <c r="H3339" s="22"/>
      <c r="I3339" s="22"/>
      <c r="J3339" s="22"/>
      <c r="K3339" s="22"/>
      <c r="L3339" s="22"/>
      <c r="M3339" s="22"/>
      <c r="N3339" s="22"/>
      <c r="O3339" s="22"/>
      <c r="P3339" s="22"/>
    </row>
    <row r="3340" spans="1:16" x14ac:dyDescent="0.3">
      <c r="A3340" s="22" t="e">
        <f>VLOOKUP(B3340,web_archive!D:D,1,FALSE)</f>
        <v>#N/A</v>
      </c>
      <c r="B3340" s="22">
        <v>7408</v>
      </c>
      <c r="C3340" s="22" t="s">
        <v>17482</v>
      </c>
      <c r="D3340" s="22">
        <v>1</v>
      </c>
      <c r="E3340" s="22" t="s">
        <v>38720</v>
      </c>
      <c r="F3340" s="22"/>
      <c r="G3340" s="22"/>
      <c r="H3340" s="22"/>
      <c r="I3340" s="22"/>
      <c r="J3340" s="22"/>
      <c r="K3340" s="22"/>
      <c r="L3340" s="22"/>
      <c r="M3340" s="22"/>
      <c r="N3340" s="22"/>
      <c r="O3340" s="22"/>
      <c r="P3340" s="22"/>
    </row>
    <row r="3341" spans="1:16" x14ac:dyDescent="0.3">
      <c r="A3341" s="22" t="e">
        <f>VLOOKUP(B3341,web_archive!D:D,1,FALSE)</f>
        <v>#N/A</v>
      </c>
      <c r="B3341" s="22">
        <v>7409</v>
      </c>
      <c r="C3341" s="22" t="s">
        <v>17482</v>
      </c>
      <c r="D3341" s="22">
        <v>1</v>
      </c>
      <c r="E3341" s="22" t="s">
        <v>38721</v>
      </c>
      <c r="F3341" s="22"/>
      <c r="G3341" s="22"/>
      <c r="H3341" s="22"/>
      <c r="I3341" s="22"/>
      <c r="J3341" s="22"/>
      <c r="K3341" s="22"/>
      <c r="L3341" s="22"/>
      <c r="M3341" s="22"/>
      <c r="N3341" s="22"/>
      <c r="O3341" s="22"/>
      <c r="P3341" s="22"/>
    </row>
    <row r="3342" spans="1:16" x14ac:dyDescent="0.3">
      <c r="A3342" s="22" t="e">
        <f>VLOOKUP(B3342,web_archive!D:D,1,FALSE)</f>
        <v>#N/A</v>
      </c>
      <c r="B3342" s="22">
        <v>7410</v>
      </c>
      <c r="C3342" s="22" t="s">
        <v>17482</v>
      </c>
      <c r="D3342" s="22">
        <v>1</v>
      </c>
      <c r="E3342" s="22" t="s">
        <v>38721</v>
      </c>
      <c r="F3342" s="22"/>
      <c r="G3342" s="22"/>
      <c r="H3342" s="22"/>
      <c r="I3342" s="22"/>
      <c r="J3342" s="22"/>
      <c r="K3342" s="22"/>
      <c r="L3342" s="22"/>
      <c r="M3342" s="22"/>
      <c r="N3342" s="22"/>
      <c r="O3342" s="22"/>
      <c r="P3342" s="22"/>
    </row>
    <row r="3343" spans="1:16" x14ac:dyDescent="0.3">
      <c r="A3343" s="22" t="e">
        <f>VLOOKUP(B3343,web_archive!D:D,1,FALSE)</f>
        <v>#N/A</v>
      </c>
      <c r="B3343" s="22">
        <v>7411</v>
      </c>
      <c r="C3343" s="22" t="s">
        <v>17482</v>
      </c>
      <c r="D3343" s="22">
        <v>1</v>
      </c>
      <c r="E3343" s="22" t="s">
        <v>38721</v>
      </c>
      <c r="F3343" s="22"/>
      <c r="G3343" s="22"/>
      <c r="H3343" s="22"/>
      <c r="I3343" s="22"/>
      <c r="J3343" s="22"/>
      <c r="K3343" s="22"/>
      <c r="L3343" s="22"/>
      <c r="M3343" s="22"/>
      <c r="N3343" s="22"/>
      <c r="O3343" s="22"/>
      <c r="P3343" s="22"/>
    </row>
    <row r="3344" spans="1:16" x14ac:dyDescent="0.3">
      <c r="A3344" s="22" t="e">
        <f>VLOOKUP(B3344,web_archive!D:D,1,FALSE)</f>
        <v>#N/A</v>
      </c>
      <c r="B3344" s="22">
        <v>7412</v>
      </c>
      <c r="C3344" s="22" t="s">
        <v>17482</v>
      </c>
      <c r="D3344" s="22">
        <v>1</v>
      </c>
      <c r="E3344" s="22" t="s">
        <v>38721</v>
      </c>
      <c r="F3344" s="22"/>
      <c r="G3344" s="22"/>
      <c r="H3344" s="22"/>
      <c r="I3344" s="22"/>
      <c r="J3344" s="22"/>
      <c r="K3344" s="22"/>
      <c r="L3344" s="22"/>
      <c r="M3344" s="22"/>
      <c r="N3344" s="22"/>
      <c r="O3344" s="22"/>
      <c r="P3344" s="22"/>
    </row>
    <row r="3345" spans="1:16" x14ac:dyDescent="0.3">
      <c r="A3345" s="22" t="e">
        <f>VLOOKUP(B3345,web_archive!D:D,1,FALSE)</f>
        <v>#N/A</v>
      </c>
      <c r="B3345" s="22">
        <v>7413</v>
      </c>
      <c r="C3345" s="22" t="s">
        <v>17482</v>
      </c>
      <c r="D3345" s="22">
        <v>1</v>
      </c>
      <c r="E3345" s="22" t="s">
        <v>38721</v>
      </c>
      <c r="F3345" s="22"/>
      <c r="G3345" s="22"/>
      <c r="H3345" s="22"/>
      <c r="I3345" s="22"/>
      <c r="J3345" s="22"/>
      <c r="K3345" s="22"/>
      <c r="L3345" s="22"/>
      <c r="M3345" s="22"/>
      <c r="N3345" s="22"/>
      <c r="O3345" s="22"/>
      <c r="P3345" s="22"/>
    </row>
    <row r="3346" spans="1:16" x14ac:dyDescent="0.3">
      <c r="A3346" s="22" t="e">
        <f>VLOOKUP(B3346,web_archive!D:D,1,FALSE)</f>
        <v>#N/A</v>
      </c>
      <c r="B3346" s="22">
        <v>7414</v>
      </c>
      <c r="C3346" s="22" t="s">
        <v>17482</v>
      </c>
      <c r="D3346" s="22">
        <v>1</v>
      </c>
      <c r="E3346" s="22" t="s">
        <v>38721</v>
      </c>
      <c r="F3346" s="22"/>
      <c r="G3346" s="22"/>
      <c r="H3346" s="22"/>
      <c r="I3346" s="22"/>
      <c r="J3346" s="22"/>
      <c r="K3346" s="22"/>
      <c r="L3346" s="22"/>
      <c r="M3346" s="22"/>
      <c r="N3346" s="22"/>
      <c r="O3346" s="22"/>
      <c r="P3346" s="22"/>
    </row>
    <row r="3347" spans="1:16" x14ac:dyDescent="0.3">
      <c r="A3347" s="22" t="e">
        <f>VLOOKUP(B3347,web_archive!D:D,1,FALSE)</f>
        <v>#N/A</v>
      </c>
      <c r="B3347" s="22">
        <v>7415</v>
      </c>
      <c r="C3347" s="22" t="s">
        <v>17492</v>
      </c>
      <c r="D3347" s="22">
        <v>1</v>
      </c>
      <c r="E3347" s="22" t="s">
        <v>38722</v>
      </c>
      <c r="F3347" s="22"/>
      <c r="G3347" s="22"/>
      <c r="H3347" s="22"/>
      <c r="I3347" s="22"/>
      <c r="J3347" s="22"/>
      <c r="K3347" s="22"/>
      <c r="L3347" s="22"/>
      <c r="M3347" s="22"/>
      <c r="N3347" s="22"/>
      <c r="O3347" s="22"/>
      <c r="P3347" s="22"/>
    </row>
    <row r="3348" spans="1:16" x14ac:dyDescent="0.3">
      <c r="A3348" s="22" t="e">
        <f>VLOOKUP(B3348,web_archive!D:D,1,FALSE)</f>
        <v>#N/A</v>
      </c>
      <c r="B3348" s="22">
        <v>7416</v>
      </c>
      <c r="C3348" s="22" t="s">
        <v>17494</v>
      </c>
      <c r="D3348" s="22">
        <v>0</v>
      </c>
      <c r="E3348" s="22" t="s">
        <v>38723</v>
      </c>
      <c r="F3348" s="22"/>
      <c r="G3348" s="22"/>
      <c r="H3348" s="22"/>
      <c r="I3348" s="22"/>
      <c r="J3348" s="22"/>
      <c r="K3348" s="22"/>
      <c r="L3348" s="22"/>
      <c r="M3348" s="22"/>
      <c r="N3348" s="22"/>
      <c r="O3348" s="22"/>
      <c r="P3348" s="22"/>
    </row>
    <row r="3349" spans="1:16" x14ac:dyDescent="0.3">
      <c r="A3349" s="22" t="e">
        <f>VLOOKUP(B3349,web_archive!D:D,1,FALSE)</f>
        <v>#N/A</v>
      </c>
      <c r="B3349" s="22">
        <v>7417</v>
      </c>
      <c r="C3349" s="22" t="s">
        <v>17496</v>
      </c>
      <c r="D3349" s="22">
        <v>0</v>
      </c>
      <c r="E3349" s="22" t="s">
        <v>38724</v>
      </c>
      <c r="F3349" s="22"/>
      <c r="G3349" s="22"/>
      <c r="H3349" s="22"/>
      <c r="I3349" s="22"/>
      <c r="J3349" s="22"/>
      <c r="K3349" s="22"/>
      <c r="L3349" s="22"/>
      <c r="M3349" s="22"/>
      <c r="N3349" s="22"/>
      <c r="O3349" s="22"/>
      <c r="P3349" s="22"/>
    </row>
    <row r="3350" spans="1:16" x14ac:dyDescent="0.3">
      <c r="A3350" s="22" t="e">
        <f>VLOOKUP(B3350,web_archive!D:D,1,FALSE)</f>
        <v>#N/A</v>
      </c>
      <c r="B3350" s="22">
        <v>7418</v>
      </c>
      <c r="C3350" s="22" t="s">
        <v>17498</v>
      </c>
      <c r="D3350" s="22">
        <v>0</v>
      </c>
      <c r="E3350" s="22" t="s">
        <v>38725</v>
      </c>
      <c r="F3350" s="22"/>
      <c r="G3350" s="22"/>
      <c r="H3350" s="22"/>
      <c r="I3350" s="22"/>
      <c r="J3350" s="22"/>
      <c r="K3350" s="22"/>
      <c r="L3350" s="22"/>
      <c r="M3350" s="22"/>
      <c r="N3350" s="22"/>
      <c r="O3350" s="22"/>
      <c r="P3350" s="22"/>
    </row>
    <row r="3351" spans="1:16" x14ac:dyDescent="0.3">
      <c r="A3351" s="22" t="e">
        <f>VLOOKUP(B3351,web_archive!D:D,1,FALSE)</f>
        <v>#N/A</v>
      </c>
      <c r="B3351" s="22">
        <v>7419</v>
      </c>
      <c r="C3351" s="22" t="s">
        <v>17500</v>
      </c>
      <c r="D3351" s="22">
        <v>1</v>
      </c>
      <c r="E3351" s="22" t="s">
        <v>38726</v>
      </c>
      <c r="F3351" s="22"/>
      <c r="G3351" s="22"/>
      <c r="H3351" s="22"/>
      <c r="I3351" s="22"/>
      <c r="J3351" s="22"/>
      <c r="K3351" s="22"/>
      <c r="L3351" s="22"/>
      <c r="M3351" s="22"/>
      <c r="N3351" s="22"/>
      <c r="O3351" s="22"/>
      <c r="P3351" s="22"/>
    </row>
    <row r="3352" spans="1:16" x14ac:dyDescent="0.3">
      <c r="A3352" s="22" t="e">
        <f>VLOOKUP(B3352,web_archive!D:D,1,FALSE)</f>
        <v>#N/A</v>
      </c>
      <c r="B3352" s="22">
        <v>7420</v>
      </c>
      <c r="C3352" s="22" t="s">
        <v>9182</v>
      </c>
      <c r="D3352" s="22">
        <v>0</v>
      </c>
      <c r="E3352" s="22" t="s">
        <v>38727</v>
      </c>
      <c r="F3352" s="22"/>
      <c r="G3352" s="22"/>
      <c r="H3352" s="22"/>
      <c r="I3352" s="22"/>
      <c r="J3352" s="22"/>
      <c r="K3352" s="22"/>
      <c r="L3352" s="22"/>
      <c r="M3352" s="22"/>
      <c r="N3352" s="22"/>
      <c r="O3352" s="22"/>
      <c r="P3352" s="22"/>
    </row>
    <row r="3353" spans="1:16" x14ac:dyDescent="0.3">
      <c r="A3353" s="22" t="e">
        <f>VLOOKUP(B3353,web_archive!D:D,1,FALSE)</f>
        <v>#N/A</v>
      </c>
      <c r="B3353" s="22">
        <v>7421</v>
      </c>
      <c r="C3353" s="22" t="s">
        <v>17503</v>
      </c>
      <c r="D3353" s="22">
        <v>0</v>
      </c>
      <c r="E3353" s="22" t="s">
        <v>38728</v>
      </c>
      <c r="F3353" s="22"/>
      <c r="G3353" s="22"/>
      <c r="H3353" s="22"/>
      <c r="I3353" s="22"/>
      <c r="J3353" s="22"/>
      <c r="K3353" s="22"/>
      <c r="L3353" s="22"/>
      <c r="M3353" s="22"/>
      <c r="N3353" s="22"/>
      <c r="O3353" s="22"/>
      <c r="P3353" s="22"/>
    </row>
    <row r="3354" spans="1:16" x14ac:dyDescent="0.3">
      <c r="A3354" s="22" t="e">
        <f>VLOOKUP(B3354,web_archive!D:D,1,FALSE)</f>
        <v>#N/A</v>
      </c>
      <c r="B3354" s="22">
        <v>7422</v>
      </c>
      <c r="C3354" s="22" t="s">
        <v>17505</v>
      </c>
      <c r="D3354" s="22">
        <v>0</v>
      </c>
      <c r="E3354" s="22" t="s">
        <v>38729</v>
      </c>
      <c r="F3354" s="22"/>
      <c r="G3354" s="22"/>
      <c r="H3354" s="22"/>
      <c r="I3354" s="22"/>
      <c r="J3354" s="22"/>
      <c r="K3354" s="22"/>
      <c r="L3354" s="22"/>
      <c r="M3354" s="22"/>
      <c r="N3354" s="22"/>
      <c r="O3354" s="22"/>
      <c r="P3354" s="22"/>
    </row>
    <row r="3355" spans="1:16" x14ac:dyDescent="0.3">
      <c r="A3355" s="22" t="e">
        <f>VLOOKUP(B3355,web_archive!D:D,1,FALSE)</f>
        <v>#N/A</v>
      </c>
      <c r="B3355" s="22">
        <v>7423</v>
      </c>
      <c r="C3355" s="22" t="s">
        <v>17507</v>
      </c>
      <c r="D3355" s="22">
        <v>0</v>
      </c>
      <c r="E3355" s="22" t="s">
        <v>38730</v>
      </c>
      <c r="F3355" s="22"/>
      <c r="G3355" s="22"/>
      <c r="H3355" s="22"/>
      <c r="I3355" s="22"/>
      <c r="J3355" s="22"/>
      <c r="K3355" s="22"/>
      <c r="L3355" s="22"/>
      <c r="M3355" s="22"/>
      <c r="N3355" s="22"/>
      <c r="O3355" s="22"/>
      <c r="P3355" s="22"/>
    </row>
    <row r="3356" spans="1:16" x14ac:dyDescent="0.3">
      <c r="A3356" s="22" t="e">
        <f>VLOOKUP(B3356,web_archive!D:D,1,FALSE)</f>
        <v>#N/A</v>
      </c>
      <c r="B3356" s="22">
        <v>7424</v>
      </c>
      <c r="C3356" s="22" t="s">
        <v>17509</v>
      </c>
      <c r="D3356" s="22">
        <v>0</v>
      </c>
      <c r="E3356" s="22" t="s">
        <v>38731</v>
      </c>
      <c r="F3356" s="22"/>
      <c r="G3356" s="22"/>
      <c r="H3356" s="22"/>
      <c r="I3356" s="22"/>
      <c r="J3356" s="22"/>
      <c r="K3356" s="22"/>
      <c r="L3356" s="22"/>
      <c r="M3356" s="22"/>
      <c r="N3356" s="22"/>
      <c r="O3356" s="22"/>
      <c r="P3356" s="22"/>
    </row>
    <row r="3357" spans="1:16" x14ac:dyDescent="0.3">
      <c r="A3357" s="22" t="e">
        <f>VLOOKUP(B3357,web_archive!D:D,1,FALSE)</f>
        <v>#N/A</v>
      </c>
      <c r="B3357" s="22">
        <v>7425</v>
      </c>
      <c r="C3357" s="22" t="s">
        <v>17511</v>
      </c>
      <c r="D3357" s="22">
        <v>0</v>
      </c>
      <c r="E3357" s="22" t="s">
        <v>38732</v>
      </c>
      <c r="F3357" s="22"/>
      <c r="G3357" s="22"/>
      <c r="H3357" s="22"/>
      <c r="I3357" s="22"/>
      <c r="J3357" s="22"/>
      <c r="K3357" s="22"/>
      <c r="L3357" s="22"/>
      <c r="M3357" s="22"/>
      <c r="N3357" s="22"/>
      <c r="O3357" s="22"/>
      <c r="P3357" s="22"/>
    </row>
    <row r="3358" spans="1:16" x14ac:dyDescent="0.3">
      <c r="A3358" s="22" t="e">
        <f>VLOOKUP(B3358,web_archive!D:D,1,FALSE)</f>
        <v>#N/A</v>
      </c>
      <c r="B3358" s="22">
        <v>7426</v>
      </c>
      <c r="C3358" s="22" t="s">
        <v>17513</v>
      </c>
      <c r="D3358" s="22">
        <v>0</v>
      </c>
      <c r="E3358" s="22" t="s">
        <v>38733</v>
      </c>
      <c r="F3358" s="22"/>
      <c r="G3358" s="22"/>
      <c r="H3358" s="22"/>
      <c r="I3358" s="22"/>
      <c r="J3358" s="22"/>
      <c r="K3358" s="22"/>
      <c r="L3358" s="22"/>
      <c r="M3358" s="22"/>
      <c r="N3358" s="22"/>
      <c r="O3358" s="22"/>
      <c r="P3358" s="22"/>
    </row>
    <row r="3359" spans="1:16" x14ac:dyDescent="0.3">
      <c r="A3359" s="22" t="e">
        <f>VLOOKUP(B3359,web_archive!D:D,1,FALSE)</f>
        <v>#N/A</v>
      </c>
      <c r="B3359" s="22">
        <v>7427</v>
      </c>
      <c r="C3359" s="22" t="s">
        <v>17515</v>
      </c>
      <c r="D3359" s="22">
        <v>0</v>
      </c>
      <c r="E3359" s="22" t="s">
        <v>38734</v>
      </c>
      <c r="F3359" s="22"/>
      <c r="G3359" s="22"/>
      <c r="H3359" s="22"/>
      <c r="I3359" s="22"/>
      <c r="J3359" s="22"/>
      <c r="K3359" s="22"/>
      <c r="L3359" s="22"/>
      <c r="M3359" s="22"/>
      <c r="N3359" s="22"/>
      <c r="O3359" s="22"/>
      <c r="P3359" s="22"/>
    </row>
    <row r="3360" spans="1:16" x14ac:dyDescent="0.3">
      <c r="A3360" s="22">
        <f>VLOOKUP(B3360,web_archive!D:D,1,FALSE)</f>
        <v>7428</v>
      </c>
      <c r="B3360" s="22">
        <v>7428</v>
      </c>
      <c r="C3360" s="22" t="s">
        <v>6343</v>
      </c>
      <c r="D3360" s="22">
        <v>0</v>
      </c>
      <c r="E3360" s="22" t="s">
        <v>38735</v>
      </c>
      <c r="F3360" s="22"/>
      <c r="G3360" s="22"/>
      <c r="H3360" s="22"/>
      <c r="I3360" s="22"/>
      <c r="J3360" s="22"/>
      <c r="K3360" s="22"/>
      <c r="L3360" s="22"/>
      <c r="M3360" s="22"/>
      <c r="N3360" s="22"/>
      <c r="O3360" s="22"/>
      <c r="P3360" s="22"/>
    </row>
    <row r="3361" spans="1:16" x14ac:dyDescent="0.3">
      <c r="A3361" s="22" t="e">
        <f>VLOOKUP(B3361,web_archive!D:D,1,FALSE)</f>
        <v>#N/A</v>
      </c>
      <c r="B3361" s="22">
        <v>7429</v>
      </c>
      <c r="C3361" s="22" t="s">
        <v>17517</v>
      </c>
      <c r="D3361" s="22">
        <v>0</v>
      </c>
      <c r="E3361" s="22" t="s">
        <v>38736</v>
      </c>
      <c r="F3361" s="22"/>
      <c r="G3361" s="22"/>
      <c r="H3361" s="22"/>
      <c r="I3361" s="22"/>
      <c r="J3361" s="22"/>
      <c r="K3361" s="22"/>
      <c r="L3361" s="22"/>
      <c r="M3361" s="22"/>
      <c r="N3361" s="22"/>
      <c r="O3361" s="22"/>
      <c r="P3361" s="22"/>
    </row>
    <row r="3362" spans="1:16" x14ac:dyDescent="0.3">
      <c r="A3362" s="22" t="e">
        <f>VLOOKUP(B3362,web_archive!D:D,1,FALSE)</f>
        <v>#N/A</v>
      </c>
      <c r="B3362" s="22">
        <v>7430</v>
      </c>
      <c r="C3362" s="22" t="s">
        <v>17519</v>
      </c>
      <c r="D3362" s="22">
        <v>0</v>
      </c>
      <c r="E3362" s="22" t="s">
        <v>38737</v>
      </c>
      <c r="F3362" s="22"/>
      <c r="G3362" s="22"/>
      <c r="H3362" s="22"/>
      <c r="I3362" s="22"/>
      <c r="J3362" s="22"/>
      <c r="K3362" s="22"/>
      <c r="L3362" s="22"/>
      <c r="M3362" s="22"/>
      <c r="N3362" s="22"/>
      <c r="O3362" s="22"/>
      <c r="P3362" s="22"/>
    </row>
    <row r="3363" spans="1:16" x14ac:dyDescent="0.3">
      <c r="A3363" s="22" t="e">
        <f>VLOOKUP(B3363,web_archive!D:D,1,FALSE)</f>
        <v>#N/A</v>
      </c>
      <c r="B3363" s="22">
        <v>7432</v>
      </c>
      <c r="C3363" s="22" t="s">
        <v>17523</v>
      </c>
      <c r="D3363" s="22">
        <v>0</v>
      </c>
      <c r="E3363" s="22" t="s">
        <v>38738</v>
      </c>
      <c r="F3363" s="22"/>
      <c r="G3363" s="22"/>
      <c r="H3363" s="22"/>
      <c r="I3363" s="22"/>
      <c r="J3363" s="22"/>
      <c r="K3363" s="22"/>
      <c r="L3363" s="22"/>
      <c r="M3363" s="22"/>
      <c r="N3363" s="22"/>
      <c r="O3363" s="22"/>
      <c r="P3363" s="22"/>
    </row>
    <row r="3364" spans="1:16" x14ac:dyDescent="0.3">
      <c r="A3364" s="22">
        <f>VLOOKUP(B3364,web_archive!D:D,1,FALSE)</f>
        <v>7433</v>
      </c>
      <c r="B3364" s="22">
        <v>7433</v>
      </c>
      <c r="C3364" s="22" t="s">
        <v>8832</v>
      </c>
      <c r="D3364" s="22">
        <v>1</v>
      </c>
      <c r="E3364" s="22" t="s">
        <v>38739</v>
      </c>
      <c r="F3364" s="22" t="s">
        <v>38740</v>
      </c>
      <c r="G3364" s="22"/>
      <c r="H3364" s="22"/>
      <c r="I3364" s="22"/>
      <c r="J3364" s="22"/>
      <c r="K3364" s="22"/>
      <c r="L3364" s="22"/>
      <c r="M3364" s="22"/>
      <c r="N3364" s="22"/>
      <c r="O3364" s="22"/>
      <c r="P3364" s="22"/>
    </row>
    <row r="3365" spans="1:16" x14ac:dyDescent="0.3">
      <c r="A3365" s="22">
        <f>VLOOKUP(B3365,web_archive!D:D,1,FALSE)</f>
        <v>7434</v>
      </c>
      <c r="B3365" s="22">
        <v>7434</v>
      </c>
      <c r="C3365" s="22" t="s">
        <v>3569</v>
      </c>
      <c r="D3365" s="22">
        <v>1</v>
      </c>
      <c r="E3365" s="22" t="s">
        <v>38741</v>
      </c>
      <c r="F3365" s="22"/>
      <c r="G3365" s="22"/>
      <c r="H3365" s="22"/>
      <c r="I3365" s="22"/>
      <c r="J3365" s="22"/>
      <c r="K3365" s="22"/>
      <c r="L3365" s="22"/>
      <c r="M3365" s="22"/>
      <c r="N3365" s="22"/>
      <c r="O3365" s="22"/>
      <c r="P3365" s="22"/>
    </row>
    <row r="3366" spans="1:16" x14ac:dyDescent="0.3">
      <c r="A3366" s="22">
        <f>VLOOKUP(B3366,web_archive!D:D,1,FALSE)</f>
        <v>7435</v>
      </c>
      <c r="B3366" s="22">
        <v>7435</v>
      </c>
      <c r="C3366" s="22" t="s">
        <v>4650</v>
      </c>
      <c r="D3366" s="22">
        <v>1</v>
      </c>
      <c r="E3366" s="22" t="s">
        <v>38742</v>
      </c>
      <c r="F3366" s="22" t="s">
        <v>38743</v>
      </c>
      <c r="G3366" s="22"/>
      <c r="H3366" s="22"/>
      <c r="I3366" s="22"/>
      <c r="J3366" s="22"/>
      <c r="K3366" s="22"/>
      <c r="L3366" s="22"/>
      <c r="M3366" s="22"/>
      <c r="N3366" s="22"/>
      <c r="O3366" s="22"/>
      <c r="P3366" s="22"/>
    </row>
    <row r="3367" spans="1:16" x14ac:dyDescent="0.3">
      <c r="A3367" s="22">
        <f>VLOOKUP(B3367,web_archive!D:D,1,FALSE)</f>
        <v>7436</v>
      </c>
      <c r="B3367" s="22">
        <v>7436</v>
      </c>
      <c r="C3367" s="22" t="s">
        <v>7618</v>
      </c>
      <c r="D3367" s="22">
        <v>1</v>
      </c>
      <c r="E3367" s="22" t="s">
        <v>38744</v>
      </c>
      <c r="F3367" s="22" t="s">
        <v>36873</v>
      </c>
      <c r="G3367" s="22"/>
      <c r="H3367" s="22"/>
      <c r="I3367" s="22"/>
      <c r="J3367" s="22"/>
      <c r="K3367" s="22"/>
      <c r="L3367" s="22"/>
      <c r="M3367" s="22"/>
      <c r="N3367" s="22"/>
      <c r="O3367" s="22"/>
      <c r="P3367" s="22"/>
    </row>
    <row r="3368" spans="1:16" x14ac:dyDescent="0.3">
      <c r="A3368" s="22">
        <f>VLOOKUP(B3368,web_archive!D:D,1,FALSE)</f>
        <v>7437</v>
      </c>
      <c r="B3368" s="22">
        <v>7437</v>
      </c>
      <c r="C3368" s="22" t="s">
        <v>7622</v>
      </c>
      <c r="D3368" s="22">
        <v>1</v>
      </c>
      <c r="E3368" s="22" t="s">
        <v>38745</v>
      </c>
      <c r="F3368" s="22" t="s">
        <v>34438</v>
      </c>
      <c r="G3368" s="22"/>
      <c r="H3368" s="22"/>
      <c r="I3368" s="22"/>
      <c r="J3368" s="22"/>
      <c r="K3368" s="22"/>
      <c r="L3368" s="22"/>
      <c r="M3368" s="22"/>
      <c r="N3368" s="22"/>
      <c r="O3368" s="22"/>
      <c r="P3368" s="22"/>
    </row>
    <row r="3369" spans="1:16" x14ac:dyDescent="0.3">
      <c r="A3369" s="22">
        <f>VLOOKUP(B3369,web_archive!D:D,1,FALSE)</f>
        <v>7438</v>
      </c>
      <c r="B3369" s="22">
        <v>7438</v>
      </c>
      <c r="C3369" s="22" t="s">
        <v>7614</v>
      </c>
      <c r="D3369" s="22">
        <v>1</v>
      </c>
      <c r="E3369" s="22" t="s">
        <v>38746</v>
      </c>
      <c r="F3369" s="22" t="s">
        <v>34746</v>
      </c>
      <c r="G3369" s="22"/>
      <c r="H3369" s="22"/>
      <c r="I3369" s="22"/>
      <c r="J3369" s="22"/>
      <c r="K3369" s="22"/>
      <c r="L3369" s="22"/>
      <c r="M3369" s="22"/>
      <c r="N3369" s="22"/>
      <c r="O3369" s="22"/>
      <c r="P3369" s="22"/>
    </row>
    <row r="3370" spans="1:16" x14ac:dyDescent="0.3">
      <c r="A3370" s="22">
        <f>VLOOKUP(B3370,web_archive!D:D,1,FALSE)</f>
        <v>7439</v>
      </c>
      <c r="B3370" s="22">
        <v>7439</v>
      </c>
      <c r="C3370" s="22" t="s">
        <v>7626</v>
      </c>
      <c r="D3370" s="22">
        <v>1</v>
      </c>
      <c r="E3370" s="22" t="s">
        <v>38747</v>
      </c>
      <c r="F3370" s="22" t="s">
        <v>34609</v>
      </c>
      <c r="G3370" s="22"/>
      <c r="H3370" s="22"/>
      <c r="I3370" s="22"/>
      <c r="J3370" s="22"/>
      <c r="K3370" s="22"/>
      <c r="L3370" s="22"/>
      <c r="M3370" s="22"/>
      <c r="N3370" s="22"/>
      <c r="O3370" s="22"/>
      <c r="P3370" s="22"/>
    </row>
    <row r="3371" spans="1:16" x14ac:dyDescent="0.3">
      <c r="A3371" s="22">
        <f>VLOOKUP(B3371,web_archive!D:D,1,FALSE)</f>
        <v>7440</v>
      </c>
      <c r="B3371" s="22">
        <v>7440</v>
      </c>
      <c r="C3371" s="22" t="s">
        <v>8205</v>
      </c>
      <c r="D3371" s="22">
        <v>1</v>
      </c>
      <c r="E3371" s="22" t="s">
        <v>38748</v>
      </c>
      <c r="F3371" s="22" t="s">
        <v>38749</v>
      </c>
      <c r="G3371" s="22"/>
      <c r="H3371" s="22"/>
      <c r="I3371" s="22"/>
      <c r="J3371" s="22"/>
      <c r="K3371" s="22"/>
      <c r="L3371" s="22"/>
      <c r="M3371" s="22"/>
      <c r="N3371" s="22"/>
      <c r="O3371" s="22"/>
      <c r="P3371" s="22"/>
    </row>
    <row r="3372" spans="1:16" x14ac:dyDescent="0.3">
      <c r="A3372" s="22">
        <f>VLOOKUP(B3372,web_archive!D:D,1,FALSE)</f>
        <v>7441</v>
      </c>
      <c r="B3372" s="22">
        <v>7441</v>
      </c>
      <c r="C3372" s="22" t="s">
        <v>1316</v>
      </c>
      <c r="D3372" s="22">
        <v>1</v>
      </c>
      <c r="E3372" s="22" t="s">
        <v>38750</v>
      </c>
      <c r="F3372" s="22" t="s">
        <v>38751</v>
      </c>
      <c r="G3372" s="22"/>
      <c r="H3372" s="22"/>
      <c r="I3372" s="22"/>
      <c r="J3372" s="22"/>
      <c r="K3372" s="22"/>
      <c r="L3372" s="22"/>
      <c r="M3372" s="22"/>
      <c r="N3372" s="22"/>
      <c r="O3372" s="22"/>
      <c r="P3372" s="22"/>
    </row>
    <row r="3373" spans="1:16" x14ac:dyDescent="0.3">
      <c r="A3373" s="22">
        <f>VLOOKUP(B3373,web_archive!D:D,1,FALSE)</f>
        <v>7442</v>
      </c>
      <c r="B3373" s="22">
        <v>7442</v>
      </c>
      <c r="C3373" s="22" t="s">
        <v>2704</v>
      </c>
      <c r="D3373" s="22">
        <v>1</v>
      </c>
      <c r="E3373" s="22" t="s">
        <v>38752</v>
      </c>
      <c r="F3373" s="22" t="s">
        <v>38753</v>
      </c>
      <c r="G3373" s="22"/>
      <c r="H3373" s="22"/>
      <c r="I3373" s="22"/>
      <c r="J3373" s="22"/>
      <c r="K3373" s="22"/>
      <c r="L3373" s="22"/>
      <c r="M3373" s="22"/>
      <c r="N3373" s="22"/>
      <c r="O3373" s="22"/>
      <c r="P3373" s="22"/>
    </row>
    <row r="3374" spans="1:16" x14ac:dyDescent="0.3">
      <c r="A3374" s="22">
        <f>VLOOKUP(B3374,web_archive!D:D,1,FALSE)</f>
        <v>7443</v>
      </c>
      <c r="B3374" s="22">
        <v>7443</v>
      </c>
      <c r="C3374" s="22" t="s">
        <v>10153</v>
      </c>
      <c r="D3374" s="22">
        <v>1</v>
      </c>
      <c r="E3374" s="22" t="s">
        <v>38754</v>
      </c>
      <c r="F3374" s="22" t="s">
        <v>38755</v>
      </c>
      <c r="G3374" s="22"/>
      <c r="H3374" s="22"/>
      <c r="I3374" s="22"/>
      <c r="J3374" s="22"/>
      <c r="K3374" s="22"/>
      <c r="L3374" s="22"/>
      <c r="M3374" s="22"/>
      <c r="N3374" s="22"/>
      <c r="O3374" s="22"/>
      <c r="P3374" s="22"/>
    </row>
    <row r="3375" spans="1:16" x14ac:dyDescent="0.3">
      <c r="A3375" s="22">
        <f>VLOOKUP(B3375,web_archive!D:D,1,FALSE)</f>
        <v>7444</v>
      </c>
      <c r="B3375" s="22">
        <v>7444</v>
      </c>
      <c r="C3375" s="22" t="s">
        <v>10129</v>
      </c>
      <c r="D3375" s="22">
        <v>1</v>
      </c>
      <c r="E3375" s="22" t="s">
        <v>38756</v>
      </c>
      <c r="F3375" s="22" t="s">
        <v>38757</v>
      </c>
      <c r="G3375" s="22"/>
      <c r="H3375" s="22"/>
      <c r="I3375" s="22"/>
      <c r="J3375" s="22"/>
      <c r="K3375" s="22"/>
      <c r="L3375" s="22"/>
      <c r="M3375" s="22"/>
      <c r="N3375" s="22"/>
      <c r="O3375" s="22"/>
      <c r="P3375" s="22"/>
    </row>
    <row r="3376" spans="1:16" x14ac:dyDescent="0.3">
      <c r="A3376" s="22">
        <f>VLOOKUP(B3376,web_archive!D:D,1,FALSE)</f>
        <v>7445</v>
      </c>
      <c r="B3376" s="22">
        <v>7445</v>
      </c>
      <c r="C3376" s="22" t="s">
        <v>3182</v>
      </c>
      <c r="D3376" s="22">
        <v>1</v>
      </c>
      <c r="E3376" s="22" t="s">
        <v>38758</v>
      </c>
      <c r="F3376" s="22" t="s">
        <v>38759</v>
      </c>
      <c r="G3376" s="22"/>
      <c r="H3376" s="22"/>
      <c r="I3376" s="22"/>
      <c r="J3376" s="22"/>
      <c r="K3376" s="22"/>
      <c r="L3376" s="22"/>
      <c r="M3376" s="22"/>
      <c r="N3376" s="22"/>
      <c r="O3376" s="22"/>
      <c r="P3376" s="22"/>
    </row>
    <row r="3377" spans="1:16" x14ac:dyDescent="0.3">
      <c r="A3377" s="22">
        <f>VLOOKUP(B3377,web_archive!D:D,1,FALSE)</f>
        <v>7446</v>
      </c>
      <c r="B3377" s="22">
        <v>7446</v>
      </c>
      <c r="C3377" s="22" t="s">
        <v>3178</v>
      </c>
      <c r="D3377" s="22">
        <v>1</v>
      </c>
      <c r="E3377" s="22" t="s">
        <v>38760</v>
      </c>
      <c r="F3377" s="22" t="s">
        <v>38761</v>
      </c>
      <c r="G3377" s="22"/>
      <c r="H3377" s="22"/>
      <c r="I3377" s="22"/>
      <c r="J3377" s="22"/>
      <c r="K3377" s="22"/>
      <c r="L3377" s="22"/>
      <c r="M3377" s="22"/>
      <c r="N3377" s="22"/>
      <c r="O3377" s="22"/>
      <c r="P3377" s="22"/>
    </row>
    <row r="3378" spans="1:16" x14ac:dyDescent="0.3">
      <c r="A3378" s="22">
        <f>VLOOKUP(B3378,web_archive!D:D,1,FALSE)</f>
        <v>7447</v>
      </c>
      <c r="B3378" s="22">
        <v>7447</v>
      </c>
      <c r="C3378" s="22" t="s">
        <v>3186</v>
      </c>
      <c r="D3378" s="22">
        <v>1</v>
      </c>
      <c r="E3378" s="22" t="s">
        <v>38762</v>
      </c>
      <c r="F3378" s="22" t="s">
        <v>38763</v>
      </c>
      <c r="G3378" s="22"/>
      <c r="H3378" s="22"/>
      <c r="I3378" s="22"/>
      <c r="J3378" s="22"/>
      <c r="K3378" s="22"/>
      <c r="L3378" s="22"/>
      <c r="M3378" s="22"/>
      <c r="N3378" s="22"/>
      <c r="O3378" s="22"/>
      <c r="P3378" s="22"/>
    </row>
    <row r="3379" spans="1:16" x14ac:dyDescent="0.3">
      <c r="A3379" s="22">
        <f>VLOOKUP(B3379,web_archive!D:D,1,FALSE)</f>
        <v>7448</v>
      </c>
      <c r="B3379" s="22">
        <v>7448</v>
      </c>
      <c r="C3379" s="22" t="s">
        <v>3190</v>
      </c>
      <c r="D3379" s="22">
        <v>1</v>
      </c>
      <c r="E3379" s="22" t="s">
        <v>38764</v>
      </c>
      <c r="F3379" s="22" t="s">
        <v>38765</v>
      </c>
      <c r="G3379" s="22"/>
      <c r="H3379" s="22"/>
      <c r="I3379" s="22"/>
      <c r="J3379" s="22"/>
      <c r="K3379" s="22"/>
      <c r="L3379" s="22"/>
      <c r="M3379" s="22"/>
      <c r="N3379" s="22"/>
      <c r="O3379" s="22"/>
      <c r="P3379" s="22"/>
    </row>
    <row r="3380" spans="1:16" x14ac:dyDescent="0.3">
      <c r="A3380" s="22">
        <f>VLOOKUP(B3380,web_archive!D:D,1,FALSE)</f>
        <v>7449</v>
      </c>
      <c r="B3380" s="22">
        <v>7449</v>
      </c>
      <c r="C3380" s="22" t="s">
        <v>1277</v>
      </c>
      <c r="D3380" s="22">
        <v>1</v>
      </c>
      <c r="E3380" s="22" t="s">
        <v>38766</v>
      </c>
      <c r="F3380" s="22" t="s">
        <v>38767</v>
      </c>
      <c r="G3380" s="22"/>
      <c r="H3380" s="22"/>
      <c r="I3380" s="22"/>
      <c r="J3380" s="22"/>
      <c r="K3380" s="22"/>
      <c r="L3380" s="22"/>
      <c r="M3380" s="22"/>
      <c r="N3380" s="22"/>
      <c r="O3380" s="22"/>
      <c r="P3380" s="22"/>
    </row>
    <row r="3381" spans="1:16" x14ac:dyDescent="0.3">
      <c r="A3381" s="22">
        <f>VLOOKUP(B3381,web_archive!D:D,1,FALSE)</f>
        <v>7450</v>
      </c>
      <c r="B3381" s="22">
        <v>7450</v>
      </c>
      <c r="C3381" s="22" t="s">
        <v>7581</v>
      </c>
      <c r="D3381" s="22">
        <v>1</v>
      </c>
      <c r="E3381" s="22" t="s">
        <v>38768</v>
      </c>
      <c r="F3381" s="22" t="s">
        <v>34732</v>
      </c>
      <c r="G3381" s="22"/>
      <c r="H3381" s="22"/>
      <c r="I3381" s="22"/>
      <c r="J3381" s="22"/>
      <c r="K3381" s="22"/>
      <c r="L3381" s="22"/>
      <c r="M3381" s="22"/>
      <c r="N3381" s="22"/>
      <c r="O3381" s="22"/>
      <c r="P3381" s="22"/>
    </row>
    <row r="3382" spans="1:16" x14ac:dyDescent="0.3">
      <c r="A3382" s="22">
        <f>VLOOKUP(B3382,web_archive!D:D,1,FALSE)</f>
        <v>7451</v>
      </c>
      <c r="B3382" s="22">
        <v>7451</v>
      </c>
      <c r="C3382" s="22" t="s">
        <v>8774</v>
      </c>
      <c r="D3382" s="22">
        <v>1</v>
      </c>
      <c r="E3382" s="22" t="s">
        <v>38769</v>
      </c>
      <c r="F3382" s="22" t="s">
        <v>38770</v>
      </c>
      <c r="G3382" s="22"/>
      <c r="H3382" s="22"/>
      <c r="I3382" s="22"/>
      <c r="J3382" s="22"/>
      <c r="K3382" s="22"/>
      <c r="L3382" s="22"/>
      <c r="M3382" s="22"/>
      <c r="N3382" s="22"/>
      <c r="O3382" s="22"/>
      <c r="P3382" s="22"/>
    </row>
    <row r="3383" spans="1:16" x14ac:dyDescent="0.3">
      <c r="A3383" s="22">
        <f>VLOOKUP(B3383,web_archive!D:D,1,FALSE)</f>
        <v>7452</v>
      </c>
      <c r="B3383" s="22">
        <v>7452</v>
      </c>
      <c r="C3383" s="22" t="s">
        <v>10933</v>
      </c>
      <c r="D3383" s="22">
        <v>1</v>
      </c>
      <c r="E3383" s="22" t="s">
        <v>38771</v>
      </c>
      <c r="F3383" s="22"/>
      <c r="G3383" s="22"/>
      <c r="H3383" s="22"/>
      <c r="I3383" s="22"/>
      <c r="J3383" s="22"/>
      <c r="K3383" s="22"/>
      <c r="L3383" s="22"/>
      <c r="M3383" s="22"/>
      <c r="N3383" s="22"/>
      <c r="O3383" s="22"/>
      <c r="P3383" s="22"/>
    </row>
    <row r="3384" spans="1:16" x14ac:dyDescent="0.3">
      <c r="A3384" s="22" t="e">
        <f>VLOOKUP(B3384,web_archive!D:D,1,FALSE)</f>
        <v>#N/A</v>
      </c>
      <c r="B3384" s="22">
        <v>7453</v>
      </c>
      <c r="C3384" s="22" t="s">
        <v>17525</v>
      </c>
      <c r="D3384" s="22">
        <v>1</v>
      </c>
      <c r="E3384" s="22" t="s">
        <v>38772</v>
      </c>
      <c r="F3384" s="22"/>
      <c r="G3384" s="22"/>
      <c r="H3384" s="22"/>
      <c r="I3384" s="22"/>
      <c r="J3384" s="22"/>
      <c r="K3384" s="22"/>
      <c r="L3384" s="22"/>
      <c r="M3384" s="22"/>
      <c r="N3384" s="22"/>
      <c r="O3384" s="22"/>
      <c r="P3384" s="22"/>
    </row>
    <row r="3385" spans="1:16" x14ac:dyDescent="0.3">
      <c r="A3385" s="22">
        <f>VLOOKUP(B3385,web_archive!D:D,1,FALSE)</f>
        <v>7454</v>
      </c>
      <c r="B3385" s="22">
        <v>7454</v>
      </c>
      <c r="C3385" s="22" t="s">
        <v>7696</v>
      </c>
      <c r="D3385" s="22">
        <v>1</v>
      </c>
      <c r="E3385" s="22" t="s">
        <v>38773</v>
      </c>
      <c r="F3385" s="22"/>
      <c r="G3385" s="22"/>
      <c r="H3385" s="22"/>
      <c r="I3385" s="22"/>
      <c r="J3385" s="22"/>
      <c r="K3385" s="22"/>
      <c r="L3385" s="22"/>
      <c r="M3385" s="22"/>
      <c r="N3385" s="22"/>
      <c r="O3385" s="22"/>
      <c r="P3385" s="22"/>
    </row>
    <row r="3386" spans="1:16" x14ac:dyDescent="0.3">
      <c r="A3386" s="22" t="e">
        <f>VLOOKUP(B3386,web_archive!D:D,1,FALSE)</f>
        <v>#N/A</v>
      </c>
      <c r="B3386" s="22">
        <v>7455</v>
      </c>
      <c r="C3386" s="22" t="s">
        <v>17527</v>
      </c>
      <c r="D3386" s="22">
        <v>1</v>
      </c>
      <c r="E3386" s="22" t="s">
        <v>38774</v>
      </c>
      <c r="F3386" s="22"/>
      <c r="G3386" s="22"/>
      <c r="H3386" s="22"/>
      <c r="I3386" s="22"/>
      <c r="J3386" s="22"/>
      <c r="K3386" s="22"/>
      <c r="L3386" s="22"/>
      <c r="M3386" s="22"/>
      <c r="N3386" s="22"/>
      <c r="O3386" s="22"/>
      <c r="P3386" s="22"/>
    </row>
    <row r="3387" spans="1:16" x14ac:dyDescent="0.3">
      <c r="A3387" s="22">
        <f>VLOOKUP(B3387,web_archive!D:D,1,FALSE)</f>
        <v>7456</v>
      </c>
      <c r="B3387" s="22">
        <v>7456</v>
      </c>
      <c r="C3387" s="22" t="s">
        <v>8264</v>
      </c>
      <c r="D3387" s="22">
        <v>1</v>
      </c>
      <c r="E3387" s="22" t="s">
        <v>38775</v>
      </c>
      <c r="F3387" s="22"/>
      <c r="G3387" s="22"/>
      <c r="H3387" s="22"/>
      <c r="I3387" s="22"/>
      <c r="J3387" s="22"/>
      <c r="K3387" s="22"/>
      <c r="L3387" s="22"/>
      <c r="M3387" s="22"/>
      <c r="N3387" s="22"/>
      <c r="O3387" s="22"/>
      <c r="P3387" s="22"/>
    </row>
    <row r="3388" spans="1:16" x14ac:dyDescent="0.3">
      <c r="A3388" s="22" t="e">
        <f>VLOOKUP(B3388,web_archive!D:D,1,FALSE)</f>
        <v>#N/A</v>
      </c>
      <c r="B3388" s="22">
        <v>7457</v>
      </c>
      <c r="C3388" s="22" t="s">
        <v>17529</v>
      </c>
      <c r="D3388" s="22">
        <v>1</v>
      </c>
      <c r="E3388" s="22" t="s">
        <v>38776</v>
      </c>
      <c r="F3388" s="22"/>
      <c r="G3388" s="22"/>
      <c r="H3388" s="22"/>
      <c r="I3388" s="22"/>
      <c r="J3388" s="22"/>
      <c r="K3388" s="22"/>
      <c r="L3388" s="22"/>
      <c r="M3388" s="22"/>
      <c r="N3388" s="22"/>
      <c r="O3388" s="22"/>
      <c r="P3388" s="22"/>
    </row>
    <row r="3389" spans="1:16" x14ac:dyDescent="0.3">
      <c r="A3389" s="22" t="e">
        <f>VLOOKUP(B3389,web_archive!D:D,1,FALSE)</f>
        <v>#N/A</v>
      </c>
      <c r="B3389" s="22">
        <v>7458</v>
      </c>
      <c r="C3389" s="22" t="s">
        <v>17531</v>
      </c>
      <c r="D3389" s="22">
        <v>1</v>
      </c>
      <c r="E3389" s="22" t="s">
        <v>38777</v>
      </c>
      <c r="F3389" s="22"/>
      <c r="G3389" s="22"/>
      <c r="H3389" s="22"/>
      <c r="I3389" s="22"/>
      <c r="J3389" s="22"/>
      <c r="K3389" s="22"/>
      <c r="L3389" s="22"/>
      <c r="M3389" s="22"/>
      <c r="N3389" s="22"/>
      <c r="O3389" s="22"/>
      <c r="P3389" s="22"/>
    </row>
    <row r="3390" spans="1:16" x14ac:dyDescent="0.3">
      <c r="A3390" s="22" t="e">
        <f>VLOOKUP(B3390,web_archive!D:D,1,FALSE)</f>
        <v>#N/A</v>
      </c>
      <c r="B3390" s="22">
        <v>7459</v>
      </c>
      <c r="C3390" s="22" t="s">
        <v>16229</v>
      </c>
      <c r="D3390" s="22">
        <v>1</v>
      </c>
      <c r="E3390" s="22" t="s">
        <v>38778</v>
      </c>
      <c r="F3390" s="22"/>
      <c r="G3390" s="22"/>
      <c r="H3390" s="22"/>
      <c r="I3390" s="22"/>
      <c r="J3390" s="22"/>
      <c r="K3390" s="22"/>
      <c r="L3390" s="22"/>
      <c r="M3390" s="22"/>
      <c r="N3390" s="22"/>
      <c r="O3390" s="22"/>
      <c r="P3390" s="22"/>
    </row>
    <row r="3391" spans="1:16" x14ac:dyDescent="0.3">
      <c r="A3391" s="22" t="e">
        <f>VLOOKUP(B3391,web_archive!D:D,1,FALSE)</f>
        <v>#N/A</v>
      </c>
      <c r="B3391" s="22">
        <v>7460</v>
      </c>
      <c r="C3391" s="22" t="s">
        <v>17534</v>
      </c>
      <c r="D3391" s="22">
        <v>1</v>
      </c>
      <c r="E3391" s="22" t="s">
        <v>38779</v>
      </c>
      <c r="F3391" s="22"/>
      <c r="G3391" s="22"/>
      <c r="H3391" s="22"/>
      <c r="I3391" s="22"/>
      <c r="J3391" s="22"/>
      <c r="K3391" s="22"/>
      <c r="L3391" s="22"/>
      <c r="M3391" s="22"/>
      <c r="N3391" s="22"/>
      <c r="O3391" s="22"/>
      <c r="P3391" s="22"/>
    </row>
    <row r="3392" spans="1:16" x14ac:dyDescent="0.3">
      <c r="A3392" s="22" t="e">
        <f>VLOOKUP(B3392,web_archive!D:D,1,FALSE)</f>
        <v>#N/A</v>
      </c>
      <c r="B3392" s="22">
        <v>7461</v>
      </c>
      <c r="C3392" s="22" t="s">
        <v>17536</v>
      </c>
      <c r="D3392" s="22">
        <v>1</v>
      </c>
      <c r="E3392" s="22" t="s">
        <v>38780</v>
      </c>
      <c r="F3392" s="22"/>
      <c r="G3392" s="22"/>
      <c r="H3392" s="22"/>
      <c r="I3392" s="22"/>
      <c r="J3392" s="22"/>
      <c r="K3392" s="22"/>
      <c r="L3392" s="22"/>
      <c r="M3392" s="22"/>
      <c r="N3392" s="22"/>
      <c r="O3392" s="22"/>
      <c r="P3392" s="22"/>
    </row>
    <row r="3393" spans="1:16" x14ac:dyDescent="0.3">
      <c r="A3393" s="22" t="e">
        <f>VLOOKUP(B3393,web_archive!D:D,1,FALSE)</f>
        <v>#N/A</v>
      </c>
      <c r="B3393" s="22">
        <v>7462</v>
      </c>
      <c r="C3393" s="22" t="s">
        <v>17538</v>
      </c>
      <c r="D3393" s="22">
        <v>1</v>
      </c>
      <c r="E3393" s="22" t="s">
        <v>38781</v>
      </c>
      <c r="F3393" s="22"/>
      <c r="G3393" s="22"/>
      <c r="H3393" s="22"/>
      <c r="I3393" s="22"/>
      <c r="J3393" s="22"/>
      <c r="K3393" s="22"/>
      <c r="L3393" s="22"/>
      <c r="M3393" s="22"/>
      <c r="N3393" s="22"/>
      <c r="O3393" s="22"/>
      <c r="P3393" s="22"/>
    </row>
    <row r="3394" spans="1:16" x14ac:dyDescent="0.3">
      <c r="A3394" s="22" t="e">
        <f>VLOOKUP(B3394,web_archive!D:D,1,FALSE)</f>
        <v>#N/A</v>
      </c>
      <c r="B3394" s="22">
        <v>7463</v>
      </c>
      <c r="C3394" s="22" t="s">
        <v>17540</v>
      </c>
      <c r="D3394" s="22">
        <v>1</v>
      </c>
      <c r="E3394" s="22" t="s">
        <v>38782</v>
      </c>
      <c r="F3394" s="22"/>
      <c r="G3394" s="22"/>
      <c r="H3394" s="22"/>
      <c r="I3394" s="22"/>
      <c r="J3394" s="22"/>
      <c r="K3394" s="22"/>
      <c r="L3394" s="22"/>
      <c r="M3394" s="22"/>
      <c r="N3394" s="22"/>
      <c r="O3394" s="22"/>
      <c r="P3394" s="22"/>
    </row>
    <row r="3395" spans="1:16" x14ac:dyDescent="0.3">
      <c r="A3395" s="22" t="e">
        <f>VLOOKUP(B3395,web_archive!D:D,1,FALSE)</f>
        <v>#N/A</v>
      </c>
      <c r="B3395" s="22">
        <v>7464</v>
      </c>
      <c r="C3395" s="22" t="s">
        <v>17542</v>
      </c>
      <c r="D3395" s="22">
        <v>1</v>
      </c>
      <c r="E3395" s="22" t="s">
        <v>38783</v>
      </c>
      <c r="F3395" s="22"/>
      <c r="G3395" s="22"/>
      <c r="H3395" s="22"/>
      <c r="I3395" s="22"/>
      <c r="J3395" s="22"/>
      <c r="K3395" s="22"/>
      <c r="L3395" s="22"/>
      <c r="M3395" s="22"/>
      <c r="N3395" s="22"/>
      <c r="O3395" s="22"/>
      <c r="P3395" s="22"/>
    </row>
    <row r="3396" spans="1:16" x14ac:dyDescent="0.3">
      <c r="A3396" s="22" t="e">
        <f>VLOOKUP(B3396,web_archive!D:D,1,FALSE)</f>
        <v>#N/A</v>
      </c>
      <c r="B3396" s="22">
        <v>7465</v>
      </c>
      <c r="C3396" s="22" t="s">
        <v>17544</v>
      </c>
      <c r="D3396" s="22">
        <v>1</v>
      </c>
      <c r="E3396" s="22" t="s">
        <v>38784</v>
      </c>
      <c r="F3396" s="22"/>
      <c r="G3396" s="22"/>
      <c r="H3396" s="22"/>
      <c r="I3396" s="22"/>
      <c r="J3396" s="22"/>
      <c r="K3396" s="22"/>
      <c r="L3396" s="22"/>
      <c r="M3396" s="22"/>
      <c r="N3396" s="22"/>
      <c r="O3396" s="22"/>
      <c r="P3396" s="22"/>
    </row>
    <row r="3397" spans="1:16" x14ac:dyDescent="0.3">
      <c r="A3397" s="22" t="e">
        <f>VLOOKUP(B3397,web_archive!D:D,1,FALSE)</f>
        <v>#N/A</v>
      </c>
      <c r="B3397" s="22">
        <v>7466</v>
      </c>
      <c r="C3397" s="22" t="s">
        <v>17546</v>
      </c>
      <c r="D3397" s="22">
        <v>1</v>
      </c>
      <c r="E3397" s="22" t="s">
        <v>38785</v>
      </c>
      <c r="F3397" s="22"/>
      <c r="G3397" s="22"/>
      <c r="H3397" s="22"/>
      <c r="I3397" s="22"/>
      <c r="J3397" s="22"/>
      <c r="K3397" s="22"/>
      <c r="L3397" s="22"/>
      <c r="M3397" s="22"/>
      <c r="N3397" s="22"/>
      <c r="O3397" s="22"/>
      <c r="P3397" s="22"/>
    </row>
    <row r="3398" spans="1:16" x14ac:dyDescent="0.3">
      <c r="A3398" s="22" t="e">
        <f>VLOOKUP(B3398,web_archive!D:D,1,FALSE)</f>
        <v>#N/A</v>
      </c>
      <c r="B3398" s="22">
        <v>7467</v>
      </c>
      <c r="C3398" s="22" t="s">
        <v>17548</v>
      </c>
      <c r="D3398" s="22">
        <v>1</v>
      </c>
      <c r="E3398" s="22" t="s">
        <v>38786</v>
      </c>
      <c r="F3398" s="22"/>
      <c r="G3398" s="22"/>
      <c r="H3398" s="22"/>
      <c r="I3398" s="22"/>
      <c r="J3398" s="22"/>
      <c r="K3398" s="22"/>
      <c r="L3398" s="22"/>
      <c r="M3398" s="22"/>
      <c r="N3398" s="22"/>
      <c r="O3398" s="22"/>
      <c r="P3398" s="22"/>
    </row>
    <row r="3399" spans="1:16" x14ac:dyDescent="0.3">
      <c r="A3399" s="22" t="e">
        <f>VLOOKUP(B3399,web_archive!D:D,1,FALSE)</f>
        <v>#N/A</v>
      </c>
      <c r="B3399" s="22">
        <v>7468</v>
      </c>
      <c r="C3399" s="22" t="s">
        <v>17550</v>
      </c>
      <c r="D3399" s="22">
        <v>1</v>
      </c>
      <c r="E3399" s="22" t="s">
        <v>38787</v>
      </c>
      <c r="F3399" s="22"/>
      <c r="G3399" s="22"/>
      <c r="H3399" s="22"/>
      <c r="I3399" s="22"/>
      <c r="J3399" s="22"/>
      <c r="K3399" s="22"/>
      <c r="L3399" s="22"/>
      <c r="M3399" s="22"/>
      <c r="N3399" s="22"/>
      <c r="O3399" s="22"/>
      <c r="P3399" s="22"/>
    </row>
    <row r="3400" spans="1:16" x14ac:dyDescent="0.3">
      <c r="A3400" s="22" t="e">
        <f>VLOOKUP(B3400,web_archive!D:D,1,FALSE)</f>
        <v>#N/A</v>
      </c>
      <c r="B3400" s="22">
        <v>7469</v>
      </c>
      <c r="C3400" s="22" t="s">
        <v>17552</v>
      </c>
      <c r="D3400" s="22">
        <v>1</v>
      </c>
      <c r="E3400" s="22" t="s">
        <v>38788</v>
      </c>
      <c r="F3400" s="22"/>
      <c r="G3400" s="22"/>
      <c r="H3400" s="22"/>
      <c r="I3400" s="22"/>
      <c r="J3400" s="22"/>
      <c r="K3400" s="22"/>
      <c r="L3400" s="22"/>
      <c r="M3400" s="22"/>
      <c r="N3400" s="22"/>
      <c r="O3400" s="22"/>
      <c r="P3400" s="22"/>
    </row>
    <row r="3401" spans="1:16" x14ac:dyDescent="0.3">
      <c r="A3401" s="22" t="e">
        <f>VLOOKUP(B3401,web_archive!D:D,1,FALSE)</f>
        <v>#N/A</v>
      </c>
      <c r="B3401" s="22">
        <v>7470</v>
      </c>
      <c r="C3401" s="22" t="s">
        <v>17554</v>
      </c>
      <c r="D3401" s="22">
        <v>1</v>
      </c>
      <c r="E3401" s="22" t="s">
        <v>38789</v>
      </c>
      <c r="F3401" s="22"/>
      <c r="G3401" s="22"/>
      <c r="H3401" s="22"/>
      <c r="I3401" s="22"/>
      <c r="J3401" s="22"/>
      <c r="K3401" s="22"/>
      <c r="L3401" s="22"/>
      <c r="M3401" s="22"/>
      <c r="N3401" s="22"/>
      <c r="O3401" s="22"/>
      <c r="P3401" s="22"/>
    </row>
    <row r="3402" spans="1:16" x14ac:dyDescent="0.3">
      <c r="A3402" s="22" t="e">
        <f>VLOOKUP(B3402,web_archive!D:D,1,FALSE)</f>
        <v>#N/A</v>
      </c>
      <c r="B3402" s="22">
        <v>7471</v>
      </c>
      <c r="C3402" s="22" t="s">
        <v>17556</v>
      </c>
      <c r="D3402" s="22">
        <v>1</v>
      </c>
      <c r="E3402" s="22" t="s">
        <v>38790</v>
      </c>
      <c r="F3402" s="22"/>
      <c r="G3402" s="22"/>
      <c r="H3402" s="22"/>
      <c r="I3402" s="22"/>
      <c r="J3402" s="22"/>
      <c r="K3402" s="22"/>
      <c r="L3402" s="22"/>
      <c r="M3402" s="22"/>
      <c r="N3402" s="22"/>
      <c r="O3402" s="22"/>
      <c r="P3402" s="22"/>
    </row>
    <row r="3403" spans="1:16" x14ac:dyDescent="0.3">
      <c r="A3403" s="22" t="e">
        <f>VLOOKUP(B3403,web_archive!D:D,1,FALSE)</f>
        <v>#N/A</v>
      </c>
      <c r="B3403" s="22">
        <v>7472</v>
      </c>
      <c r="C3403" s="22" t="s">
        <v>17558</v>
      </c>
      <c r="D3403" s="22">
        <v>1</v>
      </c>
      <c r="E3403" s="22" t="s">
        <v>38791</v>
      </c>
      <c r="F3403" s="22"/>
      <c r="G3403" s="22"/>
      <c r="H3403" s="22"/>
      <c r="I3403" s="22"/>
      <c r="J3403" s="22"/>
      <c r="K3403" s="22"/>
      <c r="L3403" s="22"/>
      <c r="M3403" s="22"/>
      <c r="N3403" s="22"/>
      <c r="O3403" s="22"/>
      <c r="P3403" s="22"/>
    </row>
    <row r="3404" spans="1:16" x14ac:dyDescent="0.3">
      <c r="A3404" s="22" t="e">
        <f>VLOOKUP(B3404,web_archive!D:D,1,FALSE)</f>
        <v>#N/A</v>
      </c>
      <c r="B3404" s="22">
        <v>7473</v>
      </c>
      <c r="C3404" s="22" t="s">
        <v>17560</v>
      </c>
      <c r="D3404" s="22">
        <v>1</v>
      </c>
      <c r="E3404" s="22" t="s">
        <v>38792</v>
      </c>
      <c r="F3404" s="22"/>
      <c r="G3404" s="22"/>
      <c r="H3404" s="22"/>
      <c r="I3404" s="22"/>
      <c r="J3404" s="22"/>
      <c r="K3404" s="22"/>
      <c r="L3404" s="22"/>
      <c r="M3404" s="22"/>
      <c r="N3404" s="22"/>
      <c r="O3404" s="22"/>
      <c r="P3404" s="22"/>
    </row>
    <row r="3405" spans="1:16" x14ac:dyDescent="0.3">
      <c r="A3405" s="22" t="e">
        <f>VLOOKUP(B3405,web_archive!D:D,1,FALSE)</f>
        <v>#N/A</v>
      </c>
      <c r="B3405" s="22">
        <v>7474</v>
      </c>
      <c r="C3405" s="22" t="s">
        <v>17562</v>
      </c>
      <c r="D3405" s="22">
        <v>1</v>
      </c>
      <c r="E3405" s="22" t="s">
        <v>38793</v>
      </c>
      <c r="F3405" s="22"/>
      <c r="G3405" s="22"/>
      <c r="H3405" s="22"/>
      <c r="I3405" s="22"/>
      <c r="J3405" s="22"/>
      <c r="K3405" s="22"/>
      <c r="L3405" s="22"/>
      <c r="M3405" s="22"/>
      <c r="N3405" s="22"/>
      <c r="O3405" s="22"/>
      <c r="P3405" s="22"/>
    </row>
    <row r="3406" spans="1:16" x14ac:dyDescent="0.3">
      <c r="A3406" s="22" t="e">
        <f>VLOOKUP(B3406,web_archive!D:D,1,FALSE)</f>
        <v>#N/A</v>
      </c>
      <c r="B3406" s="22">
        <v>7475</v>
      </c>
      <c r="C3406" s="22" t="s">
        <v>17564</v>
      </c>
      <c r="D3406" s="22">
        <v>1</v>
      </c>
      <c r="E3406" s="22" t="s">
        <v>38794</v>
      </c>
      <c r="F3406" s="22"/>
      <c r="G3406" s="22"/>
      <c r="H3406" s="22"/>
      <c r="I3406" s="22"/>
      <c r="J3406" s="22"/>
      <c r="K3406" s="22"/>
      <c r="L3406" s="22"/>
      <c r="M3406" s="22"/>
      <c r="N3406" s="22"/>
      <c r="O3406" s="22"/>
      <c r="P3406" s="22"/>
    </row>
    <row r="3407" spans="1:16" x14ac:dyDescent="0.3">
      <c r="A3407" s="22" t="e">
        <f>VLOOKUP(B3407,web_archive!D:D,1,FALSE)</f>
        <v>#N/A</v>
      </c>
      <c r="B3407" s="22">
        <v>7476</v>
      </c>
      <c r="C3407" s="22" t="s">
        <v>17566</v>
      </c>
      <c r="D3407" s="22">
        <v>1</v>
      </c>
      <c r="E3407" s="22" t="s">
        <v>38795</v>
      </c>
      <c r="F3407" s="22"/>
      <c r="G3407" s="22"/>
      <c r="H3407" s="22"/>
      <c r="I3407" s="22"/>
      <c r="J3407" s="22"/>
      <c r="K3407" s="22"/>
      <c r="L3407" s="22"/>
      <c r="M3407" s="22"/>
      <c r="N3407" s="22"/>
      <c r="O3407" s="22"/>
      <c r="P3407" s="22"/>
    </row>
    <row r="3408" spans="1:16" x14ac:dyDescent="0.3">
      <c r="A3408" s="22">
        <f>VLOOKUP(B3408,web_archive!D:D,1,FALSE)</f>
        <v>7477</v>
      </c>
      <c r="B3408" s="22">
        <v>7477</v>
      </c>
      <c r="C3408" s="22" t="s">
        <v>2429</v>
      </c>
      <c r="D3408" s="22">
        <v>1</v>
      </c>
      <c r="E3408" s="22" t="s">
        <v>38796</v>
      </c>
      <c r="F3408" s="22" t="s">
        <v>38797</v>
      </c>
      <c r="G3408" s="22"/>
      <c r="H3408" s="22"/>
      <c r="I3408" s="22"/>
      <c r="J3408" s="22"/>
      <c r="K3408" s="22"/>
      <c r="L3408" s="22"/>
      <c r="M3408" s="22"/>
      <c r="N3408" s="22"/>
      <c r="O3408" s="22"/>
      <c r="P3408" s="22"/>
    </row>
    <row r="3409" spans="1:16" x14ac:dyDescent="0.3">
      <c r="A3409" s="22">
        <f>VLOOKUP(B3409,web_archive!D:D,1,FALSE)</f>
        <v>7478</v>
      </c>
      <c r="B3409" s="22">
        <v>7478</v>
      </c>
      <c r="C3409" s="22" t="s">
        <v>2433</v>
      </c>
      <c r="D3409" s="22">
        <v>1</v>
      </c>
      <c r="E3409" s="22" t="s">
        <v>38798</v>
      </c>
      <c r="F3409" s="22" t="s">
        <v>38799</v>
      </c>
      <c r="G3409" s="22"/>
      <c r="H3409" s="22"/>
      <c r="I3409" s="22"/>
      <c r="J3409" s="22"/>
      <c r="K3409" s="22"/>
      <c r="L3409" s="22"/>
      <c r="M3409" s="22"/>
      <c r="N3409" s="22"/>
      <c r="O3409" s="22"/>
      <c r="P3409" s="22"/>
    </row>
    <row r="3410" spans="1:16" x14ac:dyDescent="0.3">
      <c r="A3410" s="22" t="e">
        <f>VLOOKUP(B3410,web_archive!D:D,1,FALSE)</f>
        <v>#N/A</v>
      </c>
      <c r="B3410" s="22">
        <v>7479</v>
      </c>
      <c r="C3410" s="22" t="s">
        <v>17568</v>
      </c>
      <c r="D3410" s="22">
        <v>1</v>
      </c>
      <c r="E3410" s="22" t="s">
        <v>38800</v>
      </c>
      <c r="F3410" s="22" t="s">
        <v>38801</v>
      </c>
      <c r="G3410" s="22"/>
      <c r="H3410" s="22"/>
      <c r="I3410" s="22"/>
      <c r="J3410" s="22"/>
      <c r="K3410" s="22"/>
      <c r="L3410" s="22"/>
      <c r="M3410" s="22"/>
      <c r="N3410" s="22"/>
      <c r="O3410" s="22"/>
      <c r="P3410" s="22"/>
    </row>
    <row r="3411" spans="1:16" x14ac:dyDescent="0.3">
      <c r="A3411" s="22" t="e">
        <f>VLOOKUP(B3411,web_archive!D:D,1,FALSE)</f>
        <v>#N/A</v>
      </c>
      <c r="B3411" s="22">
        <v>7480</v>
      </c>
      <c r="C3411" s="22" t="s">
        <v>17570</v>
      </c>
      <c r="D3411" s="22">
        <v>1</v>
      </c>
      <c r="E3411" s="22" t="s">
        <v>38802</v>
      </c>
      <c r="F3411" s="22" t="s">
        <v>36402</v>
      </c>
      <c r="G3411" s="22"/>
      <c r="H3411" s="22"/>
      <c r="I3411" s="22"/>
      <c r="J3411" s="22"/>
      <c r="K3411" s="22"/>
      <c r="L3411" s="22"/>
      <c r="M3411" s="22"/>
      <c r="N3411" s="22"/>
      <c r="O3411" s="22"/>
      <c r="P3411" s="22"/>
    </row>
    <row r="3412" spans="1:16" x14ac:dyDescent="0.3">
      <c r="A3412" s="22" t="e">
        <f>VLOOKUP(B3412,web_archive!D:D,1,FALSE)</f>
        <v>#N/A</v>
      </c>
      <c r="B3412" s="22">
        <v>7481</v>
      </c>
      <c r="C3412" s="22" t="s">
        <v>17572</v>
      </c>
      <c r="D3412" s="22">
        <v>1</v>
      </c>
      <c r="E3412" s="22" t="s">
        <v>38803</v>
      </c>
      <c r="F3412" s="22"/>
      <c r="G3412" s="22"/>
      <c r="H3412" s="22"/>
      <c r="I3412" s="22"/>
      <c r="J3412" s="22"/>
      <c r="K3412" s="22"/>
      <c r="L3412" s="22"/>
      <c r="M3412" s="22"/>
      <c r="N3412" s="22"/>
      <c r="O3412" s="22"/>
      <c r="P3412" s="22"/>
    </row>
    <row r="3413" spans="1:16" x14ac:dyDescent="0.3">
      <c r="A3413" s="22" t="e">
        <f>VLOOKUP(B3413,web_archive!D:D,1,FALSE)</f>
        <v>#N/A</v>
      </c>
      <c r="B3413" s="22">
        <v>7483</v>
      </c>
      <c r="C3413" s="22" t="s">
        <v>17575</v>
      </c>
      <c r="D3413" s="22">
        <v>0</v>
      </c>
      <c r="E3413" s="22" t="s">
        <v>38804</v>
      </c>
      <c r="F3413" s="22"/>
      <c r="G3413" s="22"/>
      <c r="H3413" s="22"/>
      <c r="I3413" s="22"/>
      <c r="J3413" s="22"/>
      <c r="K3413" s="22"/>
      <c r="L3413" s="22"/>
      <c r="M3413" s="22"/>
      <c r="N3413" s="22"/>
      <c r="O3413" s="22"/>
      <c r="P3413" s="22"/>
    </row>
    <row r="3414" spans="1:16" x14ac:dyDescent="0.3">
      <c r="A3414" s="22" t="e">
        <f>VLOOKUP(B3414,web_archive!D:D,1,FALSE)</f>
        <v>#N/A</v>
      </c>
      <c r="B3414" s="22">
        <v>7484</v>
      </c>
      <c r="C3414" s="22" t="s">
        <v>17577</v>
      </c>
      <c r="D3414" s="22">
        <v>1</v>
      </c>
      <c r="E3414" s="22" t="s">
        <v>38805</v>
      </c>
      <c r="F3414" s="22" t="s">
        <v>34259</v>
      </c>
      <c r="G3414" s="22"/>
      <c r="H3414" s="22"/>
      <c r="I3414" s="22"/>
      <c r="J3414" s="22"/>
      <c r="K3414" s="22"/>
      <c r="L3414" s="22"/>
      <c r="M3414" s="22"/>
      <c r="N3414" s="22"/>
      <c r="O3414" s="22"/>
      <c r="P3414" s="22"/>
    </row>
    <row r="3415" spans="1:16" x14ac:dyDescent="0.3">
      <c r="A3415" s="22" t="e">
        <f>VLOOKUP(B3415,web_archive!D:D,1,FALSE)</f>
        <v>#N/A</v>
      </c>
      <c r="B3415" s="22">
        <v>7485</v>
      </c>
      <c r="C3415" s="22" t="s">
        <v>17579</v>
      </c>
      <c r="D3415" s="22">
        <v>1</v>
      </c>
      <c r="E3415" s="22" t="s">
        <v>38806</v>
      </c>
      <c r="F3415" s="22"/>
      <c r="G3415" s="22"/>
      <c r="H3415" s="22"/>
      <c r="I3415" s="22"/>
      <c r="J3415" s="22"/>
      <c r="K3415" s="22"/>
      <c r="L3415" s="22"/>
      <c r="M3415" s="22"/>
      <c r="N3415" s="22"/>
      <c r="O3415" s="22"/>
      <c r="P3415" s="22"/>
    </row>
    <row r="3416" spans="1:16" x14ac:dyDescent="0.3">
      <c r="A3416" s="22" t="e">
        <f>VLOOKUP(B3416,web_archive!D:D,1,FALSE)</f>
        <v>#N/A</v>
      </c>
      <c r="B3416" s="22">
        <v>7486</v>
      </c>
      <c r="C3416" s="22" t="s">
        <v>17581</v>
      </c>
      <c r="D3416" s="22">
        <v>1</v>
      </c>
      <c r="E3416" s="22" t="s">
        <v>38807</v>
      </c>
      <c r="F3416" s="22" t="s">
        <v>38808</v>
      </c>
      <c r="G3416" s="22"/>
      <c r="H3416" s="22"/>
      <c r="I3416" s="22"/>
      <c r="J3416" s="22"/>
      <c r="K3416" s="22"/>
      <c r="L3416" s="22"/>
      <c r="M3416" s="22"/>
      <c r="N3416" s="22"/>
      <c r="O3416" s="22"/>
      <c r="P3416" s="22"/>
    </row>
    <row r="3417" spans="1:16" x14ac:dyDescent="0.3">
      <c r="A3417" s="22" t="e">
        <f>VLOOKUP(B3417,web_archive!D:D,1,FALSE)</f>
        <v>#N/A</v>
      </c>
      <c r="B3417" s="22">
        <v>7487</v>
      </c>
      <c r="C3417" s="22" t="s">
        <v>17583</v>
      </c>
      <c r="D3417" s="22">
        <v>0</v>
      </c>
      <c r="E3417" s="22" t="s">
        <v>38809</v>
      </c>
      <c r="F3417" s="22"/>
      <c r="G3417" s="22"/>
      <c r="H3417" s="22"/>
      <c r="I3417" s="22"/>
      <c r="J3417" s="22"/>
      <c r="K3417" s="22"/>
      <c r="L3417" s="22"/>
      <c r="M3417" s="22"/>
      <c r="N3417" s="22"/>
      <c r="O3417" s="22"/>
      <c r="P3417" s="22"/>
    </row>
    <row r="3418" spans="1:16" x14ac:dyDescent="0.3">
      <c r="A3418" s="22" t="e">
        <f>VLOOKUP(B3418,web_archive!D:D,1,FALSE)</f>
        <v>#N/A</v>
      </c>
      <c r="B3418" s="22">
        <v>7488</v>
      </c>
      <c r="C3418" s="22" t="s">
        <v>17585</v>
      </c>
      <c r="D3418" s="22">
        <v>0</v>
      </c>
      <c r="E3418" s="22" t="s">
        <v>38810</v>
      </c>
      <c r="F3418" s="22"/>
      <c r="G3418" s="22"/>
      <c r="H3418" s="22"/>
      <c r="I3418" s="22"/>
      <c r="J3418" s="22"/>
      <c r="K3418" s="22"/>
      <c r="L3418" s="22"/>
      <c r="M3418" s="22"/>
      <c r="N3418" s="22"/>
      <c r="O3418" s="22"/>
      <c r="P3418" s="22"/>
    </row>
    <row r="3419" spans="1:16" x14ac:dyDescent="0.3">
      <c r="A3419" s="22" t="e">
        <f>VLOOKUP(B3419,web_archive!D:D,1,FALSE)</f>
        <v>#N/A</v>
      </c>
      <c r="B3419" s="22">
        <v>7489</v>
      </c>
      <c r="C3419" s="22" t="s">
        <v>17587</v>
      </c>
      <c r="D3419" s="22">
        <v>0</v>
      </c>
      <c r="E3419" s="22" t="s">
        <v>38811</v>
      </c>
      <c r="F3419" s="22"/>
      <c r="G3419" s="22"/>
      <c r="H3419" s="22"/>
      <c r="I3419" s="22"/>
      <c r="J3419" s="22"/>
      <c r="K3419" s="22"/>
      <c r="L3419" s="22"/>
      <c r="M3419" s="22"/>
      <c r="N3419" s="22"/>
      <c r="O3419" s="22"/>
      <c r="P3419" s="22"/>
    </row>
    <row r="3420" spans="1:16" x14ac:dyDescent="0.3">
      <c r="A3420" s="22" t="e">
        <f>VLOOKUP(B3420,web_archive!D:D,1,FALSE)</f>
        <v>#N/A</v>
      </c>
      <c r="B3420" s="22">
        <v>7490</v>
      </c>
      <c r="C3420" s="22" t="s">
        <v>17589</v>
      </c>
      <c r="D3420" s="22">
        <v>0</v>
      </c>
      <c r="E3420" s="22" t="s">
        <v>38812</v>
      </c>
      <c r="F3420" s="22"/>
      <c r="G3420" s="22"/>
      <c r="H3420" s="22"/>
      <c r="I3420" s="22"/>
      <c r="J3420" s="22"/>
      <c r="K3420" s="22"/>
      <c r="L3420" s="22"/>
      <c r="M3420" s="22"/>
      <c r="N3420" s="22"/>
      <c r="O3420" s="22"/>
      <c r="P3420" s="22"/>
    </row>
    <row r="3421" spans="1:16" x14ac:dyDescent="0.3">
      <c r="A3421" s="22" t="e">
        <f>VLOOKUP(B3421,web_archive!D:D,1,FALSE)</f>
        <v>#N/A</v>
      </c>
      <c r="B3421" s="22">
        <v>7491</v>
      </c>
      <c r="C3421" s="22" t="s">
        <v>17591</v>
      </c>
      <c r="D3421" s="22">
        <v>0</v>
      </c>
      <c r="E3421" s="22" t="s">
        <v>38813</v>
      </c>
      <c r="F3421" s="22"/>
      <c r="G3421" s="22"/>
      <c r="H3421" s="22"/>
      <c r="I3421" s="22"/>
      <c r="J3421" s="22"/>
      <c r="K3421" s="22"/>
      <c r="L3421" s="22"/>
      <c r="M3421" s="22"/>
      <c r="N3421" s="22"/>
      <c r="O3421" s="22"/>
      <c r="P3421" s="22"/>
    </row>
    <row r="3422" spans="1:16" x14ac:dyDescent="0.3">
      <c r="A3422" s="22" t="e">
        <f>VLOOKUP(B3422,web_archive!D:D,1,FALSE)</f>
        <v>#N/A</v>
      </c>
      <c r="B3422" s="22">
        <v>7492</v>
      </c>
      <c r="C3422" s="22" t="s">
        <v>17593</v>
      </c>
      <c r="D3422" s="22">
        <v>0</v>
      </c>
      <c r="E3422" s="22" t="s">
        <v>38814</v>
      </c>
      <c r="F3422" s="22"/>
      <c r="G3422" s="22"/>
      <c r="H3422" s="22"/>
      <c r="I3422" s="22"/>
      <c r="J3422" s="22"/>
      <c r="K3422" s="22"/>
      <c r="L3422" s="22"/>
      <c r="M3422" s="22"/>
      <c r="N3422" s="22"/>
      <c r="O3422" s="22"/>
      <c r="P3422" s="22"/>
    </row>
    <row r="3423" spans="1:16" x14ac:dyDescent="0.3">
      <c r="A3423" s="22" t="e">
        <f>VLOOKUP(B3423,web_archive!D:D,1,FALSE)</f>
        <v>#N/A</v>
      </c>
      <c r="B3423" s="22">
        <v>7493</v>
      </c>
      <c r="C3423" s="22" t="s">
        <v>17595</v>
      </c>
      <c r="D3423" s="22">
        <v>0</v>
      </c>
      <c r="E3423" s="22" t="s">
        <v>38815</v>
      </c>
      <c r="F3423" s="22"/>
      <c r="G3423" s="22"/>
      <c r="H3423" s="22"/>
      <c r="I3423" s="22"/>
      <c r="J3423" s="22"/>
      <c r="K3423" s="22"/>
      <c r="L3423" s="22"/>
      <c r="M3423" s="22"/>
      <c r="N3423" s="22"/>
      <c r="O3423" s="22"/>
      <c r="P3423" s="22"/>
    </row>
    <row r="3424" spans="1:16" x14ac:dyDescent="0.3">
      <c r="A3424" s="22" t="e">
        <f>VLOOKUP(B3424,web_archive!D:D,1,FALSE)</f>
        <v>#N/A</v>
      </c>
      <c r="B3424" s="22">
        <v>7494</v>
      </c>
      <c r="C3424" s="22" t="s">
        <v>17597</v>
      </c>
      <c r="D3424" s="22">
        <v>0</v>
      </c>
      <c r="E3424" s="22" t="s">
        <v>38816</v>
      </c>
      <c r="F3424" s="22"/>
      <c r="G3424" s="22"/>
      <c r="H3424" s="22"/>
      <c r="I3424" s="22"/>
      <c r="J3424" s="22"/>
      <c r="K3424" s="22"/>
      <c r="L3424" s="22"/>
      <c r="M3424" s="22"/>
      <c r="N3424" s="22"/>
      <c r="O3424" s="22"/>
      <c r="P3424" s="22"/>
    </row>
    <row r="3425" spans="1:16" x14ac:dyDescent="0.3">
      <c r="A3425" s="22" t="e">
        <f>VLOOKUP(B3425,web_archive!D:D,1,FALSE)</f>
        <v>#N/A</v>
      </c>
      <c r="B3425" s="22">
        <v>7495</v>
      </c>
      <c r="C3425" s="22" t="s">
        <v>17599</v>
      </c>
      <c r="D3425" s="22">
        <v>0</v>
      </c>
      <c r="E3425" s="22" t="s">
        <v>38817</v>
      </c>
      <c r="F3425" s="22"/>
      <c r="G3425" s="22"/>
      <c r="H3425" s="22"/>
      <c r="I3425" s="22"/>
      <c r="J3425" s="22"/>
      <c r="K3425" s="22"/>
      <c r="L3425" s="22"/>
      <c r="M3425" s="22"/>
      <c r="N3425" s="22"/>
      <c r="O3425" s="22"/>
      <c r="P3425" s="22"/>
    </row>
    <row r="3426" spans="1:16" x14ac:dyDescent="0.3">
      <c r="A3426" s="22" t="e">
        <f>VLOOKUP(B3426,web_archive!D:D,1,FALSE)</f>
        <v>#N/A</v>
      </c>
      <c r="B3426" s="22">
        <v>7496</v>
      </c>
      <c r="C3426" s="22" t="s">
        <v>17601</v>
      </c>
      <c r="D3426" s="22">
        <v>0</v>
      </c>
      <c r="E3426" s="22" t="s">
        <v>38818</v>
      </c>
      <c r="F3426" s="22"/>
      <c r="G3426" s="22"/>
      <c r="H3426" s="22"/>
      <c r="I3426" s="22"/>
      <c r="J3426" s="22"/>
      <c r="K3426" s="22"/>
      <c r="L3426" s="22"/>
      <c r="M3426" s="22"/>
      <c r="N3426" s="22"/>
      <c r="O3426" s="22"/>
      <c r="P3426" s="22"/>
    </row>
    <row r="3427" spans="1:16" x14ac:dyDescent="0.3">
      <c r="A3427" s="22" t="e">
        <f>VLOOKUP(B3427,web_archive!D:D,1,FALSE)</f>
        <v>#N/A</v>
      </c>
      <c r="B3427" s="22">
        <v>7497</v>
      </c>
      <c r="C3427" s="22" t="s">
        <v>1634</v>
      </c>
      <c r="D3427" s="22">
        <v>0</v>
      </c>
      <c r="E3427" s="22" t="s">
        <v>38819</v>
      </c>
      <c r="F3427" s="22"/>
      <c r="G3427" s="22"/>
      <c r="H3427" s="22"/>
      <c r="I3427" s="22"/>
      <c r="J3427" s="22"/>
      <c r="K3427" s="22"/>
      <c r="L3427" s="22"/>
      <c r="M3427" s="22"/>
      <c r="N3427" s="22"/>
      <c r="O3427" s="22"/>
      <c r="P3427" s="22"/>
    </row>
    <row r="3428" spans="1:16" x14ac:dyDescent="0.3">
      <c r="A3428" s="22" t="e">
        <f>VLOOKUP(B3428,web_archive!D:D,1,FALSE)</f>
        <v>#N/A</v>
      </c>
      <c r="B3428" s="22">
        <v>7498</v>
      </c>
      <c r="C3428" s="22" t="s">
        <v>17604</v>
      </c>
      <c r="D3428" s="22">
        <v>0</v>
      </c>
      <c r="E3428" s="22" t="s">
        <v>38820</v>
      </c>
      <c r="F3428" s="22"/>
      <c r="G3428" s="22"/>
      <c r="H3428" s="22"/>
      <c r="I3428" s="22"/>
      <c r="J3428" s="22"/>
      <c r="K3428" s="22"/>
      <c r="L3428" s="22"/>
      <c r="M3428" s="22"/>
      <c r="N3428" s="22"/>
      <c r="O3428" s="22"/>
      <c r="P3428" s="22"/>
    </row>
    <row r="3429" spans="1:16" x14ac:dyDescent="0.3">
      <c r="A3429" s="22" t="e">
        <f>VLOOKUP(B3429,web_archive!D:D,1,FALSE)</f>
        <v>#N/A</v>
      </c>
      <c r="B3429" s="22">
        <v>7499</v>
      </c>
      <c r="C3429" s="22" t="s">
        <v>17606</v>
      </c>
      <c r="D3429" s="22">
        <v>0</v>
      </c>
      <c r="E3429" s="22" t="s">
        <v>38821</v>
      </c>
      <c r="F3429" s="22"/>
      <c r="G3429" s="22"/>
      <c r="H3429" s="22"/>
      <c r="I3429" s="22"/>
      <c r="J3429" s="22"/>
      <c r="K3429" s="22"/>
      <c r="L3429" s="22"/>
      <c r="M3429" s="22"/>
      <c r="N3429" s="22"/>
      <c r="O3429" s="22"/>
      <c r="P3429" s="22"/>
    </row>
    <row r="3430" spans="1:16" x14ac:dyDescent="0.3">
      <c r="A3430" s="22" t="e">
        <f>VLOOKUP(B3430,web_archive!D:D,1,FALSE)</f>
        <v>#N/A</v>
      </c>
      <c r="B3430" s="22">
        <v>7500</v>
      </c>
      <c r="C3430" s="22" t="s">
        <v>17608</v>
      </c>
      <c r="D3430" s="22">
        <v>0</v>
      </c>
      <c r="E3430" s="22" t="s">
        <v>38822</v>
      </c>
      <c r="F3430" s="22"/>
      <c r="G3430" s="22"/>
      <c r="H3430" s="22"/>
      <c r="I3430" s="22"/>
      <c r="J3430" s="22"/>
      <c r="K3430" s="22"/>
      <c r="L3430" s="22"/>
      <c r="M3430" s="22"/>
      <c r="N3430" s="22"/>
      <c r="O3430" s="22"/>
      <c r="P3430" s="22"/>
    </row>
    <row r="3431" spans="1:16" x14ac:dyDescent="0.3">
      <c r="A3431" s="22" t="e">
        <f>VLOOKUP(B3431,web_archive!D:D,1,FALSE)</f>
        <v>#N/A</v>
      </c>
      <c r="B3431" s="22">
        <v>7501</v>
      </c>
      <c r="C3431" s="22" t="s">
        <v>17610</v>
      </c>
      <c r="D3431" s="22">
        <v>0</v>
      </c>
      <c r="E3431" s="22" t="s">
        <v>38823</v>
      </c>
      <c r="F3431" s="22"/>
      <c r="G3431" s="22"/>
      <c r="H3431" s="22"/>
      <c r="I3431" s="22"/>
      <c r="J3431" s="22"/>
      <c r="K3431" s="22"/>
      <c r="L3431" s="22"/>
      <c r="M3431" s="22"/>
      <c r="N3431" s="22"/>
      <c r="O3431" s="22"/>
      <c r="P3431" s="22"/>
    </row>
    <row r="3432" spans="1:16" x14ac:dyDescent="0.3">
      <c r="A3432" s="22" t="e">
        <f>VLOOKUP(B3432,web_archive!D:D,1,FALSE)</f>
        <v>#N/A</v>
      </c>
      <c r="B3432" s="22">
        <v>7502</v>
      </c>
      <c r="C3432" s="22" t="s">
        <v>17612</v>
      </c>
      <c r="D3432" s="22">
        <v>0</v>
      </c>
      <c r="E3432" s="22" t="s">
        <v>38824</v>
      </c>
      <c r="F3432" s="22"/>
      <c r="G3432" s="22"/>
      <c r="H3432" s="22"/>
      <c r="I3432" s="22"/>
      <c r="J3432" s="22"/>
      <c r="K3432" s="22"/>
      <c r="L3432" s="22"/>
      <c r="M3432" s="22"/>
      <c r="N3432" s="22"/>
      <c r="O3432" s="22"/>
      <c r="P3432" s="22"/>
    </row>
    <row r="3433" spans="1:16" x14ac:dyDescent="0.3">
      <c r="A3433" s="22" t="e">
        <f>VLOOKUP(B3433,web_archive!D:D,1,FALSE)</f>
        <v>#N/A</v>
      </c>
      <c r="B3433" s="22">
        <v>7503</v>
      </c>
      <c r="C3433" s="22" t="s">
        <v>17614</v>
      </c>
      <c r="D3433" s="22">
        <v>0</v>
      </c>
      <c r="E3433" s="22" t="s">
        <v>38825</v>
      </c>
      <c r="F3433" s="22"/>
      <c r="G3433" s="22"/>
      <c r="H3433" s="22"/>
      <c r="I3433" s="22"/>
      <c r="J3433" s="22"/>
      <c r="K3433" s="22"/>
      <c r="L3433" s="22"/>
      <c r="M3433" s="22"/>
      <c r="N3433" s="22"/>
      <c r="O3433" s="22"/>
      <c r="P3433" s="22"/>
    </row>
    <row r="3434" spans="1:16" x14ac:dyDescent="0.3">
      <c r="A3434" s="22" t="e">
        <f>VLOOKUP(B3434,web_archive!D:D,1,FALSE)</f>
        <v>#N/A</v>
      </c>
      <c r="B3434" s="22">
        <v>7505</v>
      </c>
      <c r="C3434" s="22" t="s">
        <v>17618</v>
      </c>
      <c r="D3434" s="22">
        <v>0</v>
      </c>
      <c r="E3434" s="22" t="s">
        <v>38826</v>
      </c>
      <c r="F3434" s="22"/>
      <c r="G3434" s="22"/>
      <c r="H3434" s="22"/>
      <c r="I3434" s="22"/>
      <c r="J3434" s="22"/>
      <c r="K3434" s="22"/>
      <c r="L3434" s="22"/>
      <c r="M3434" s="22"/>
      <c r="N3434" s="22"/>
      <c r="O3434" s="22"/>
      <c r="P3434" s="22"/>
    </row>
    <row r="3435" spans="1:16" x14ac:dyDescent="0.3">
      <c r="A3435" s="22" t="e">
        <f>VLOOKUP(B3435,web_archive!D:D,1,FALSE)</f>
        <v>#N/A</v>
      </c>
      <c r="B3435" s="22">
        <v>7506</v>
      </c>
      <c r="C3435" s="22" t="s">
        <v>17620</v>
      </c>
      <c r="D3435" s="22">
        <v>0</v>
      </c>
      <c r="E3435" s="22" t="s">
        <v>38827</v>
      </c>
      <c r="F3435" s="22"/>
      <c r="G3435" s="22"/>
      <c r="H3435" s="22"/>
      <c r="I3435" s="22"/>
      <c r="J3435" s="22"/>
      <c r="K3435" s="22"/>
      <c r="L3435" s="22"/>
      <c r="M3435" s="22"/>
      <c r="N3435" s="22"/>
      <c r="O3435" s="22"/>
      <c r="P3435" s="22"/>
    </row>
    <row r="3436" spans="1:16" x14ac:dyDescent="0.3">
      <c r="A3436" s="22">
        <f>VLOOKUP(B3436,web_archive!D:D,1,FALSE)</f>
        <v>7507</v>
      </c>
      <c r="B3436" s="22">
        <v>7507</v>
      </c>
      <c r="C3436" s="22" t="s">
        <v>9739</v>
      </c>
      <c r="D3436" s="22">
        <v>1</v>
      </c>
      <c r="E3436" s="22" t="s">
        <v>38828</v>
      </c>
      <c r="F3436" s="22" t="s">
        <v>38829</v>
      </c>
      <c r="G3436" s="22"/>
      <c r="H3436" s="22"/>
      <c r="I3436" s="22"/>
      <c r="J3436" s="22"/>
      <c r="K3436" s="22"/>
      <c r="L3436" s="22"/>
      <c r="M3436" s="22"/>
      <c r="N3436" s="22"/>
      <c r="O3436" s="22"/>
      <c r="P3436" s="22"/>
    </row>
    <row r="3437" spans="1:16" x14ac:dyDescent="0.3">
      <c r="A3437" s="22" t="e">
        <f>VLOOKUP(B3437,web_archive!D:D,1,FALSE)</f>
        <v>#N/A</v>
      </c>
      <c r="B3437" s="22">
        <v>7508</v>
      </c>
      <c r="C3437" s="22" t="s">
        <v>17622</v>
      </c>
      <c r="D3437" s="22">
        <v>0</v>
      </c>
      <c r="E3437" s="22" t="s">
        <v>38830</v>
      </c>
      <c r="F3437" s="22"/>
      <c r="G3437" s="22"/>
      <c r="H3437" s="22"/>
      <c r="I3437" s="22"/>
      <c r="J3437" s="22"/>
      <c r="K3437" s="22"/>
      <c r="L3437" s="22"/>
      <c r="M3437" s="22"/>
      <c r="N3437" s="22"/>
      <c r="O3437" s="22"/>
      <c r="P3437" s="22"/>
    </row>
    <row r="3438" spans="1:16" x14ac:dyDescent="0.3">
      <c r="A3438" s="22" t="e">
        <f>VLOOKUP(B3438,web_archive!D:D,1,FALSE)</f>
        <v>#N/A</v>
      </c>
      <c r="B3438" s="22">
        <v>7509</v>
      </c>
      <c r="C3438" s="22" t="s">
        <v>17624</v>
      </c>
      <c r="D3438" s="22">
        <v>0</v>
      </c>
      <c r="E3438" s="22" t="s">
        <v>38831</v>
      </c>
      <c r="F3438" s="22"/>
      <c r="G3438" s="22"/>
      <c r="H3438" s="22"/>
      <c r="I3438" s="22"/>
      <c r="J3438" s="22"/>
      <c r="K3438" s="22"/>
      <c r="L3438" s="22"/>
      <c r="M3438" s="22"/>
      <c r="N3438" s="22"/>
      <c r="O3438" s="22"/>
      <c r="P3438" s="22"/>
    </row>
    <row r="3439" spans="1:16" x14ac:dyDescent="0.3">
      <c r="A3439" s="22">
        <f>VLOOKUP(B3439,web_archive!D:D,1,FALSE)</f>
        <v>7510</v>
      </c>
      <c r="B3439" s="22">
        <v>7510</v>
      </c>
      <c r="C3439" s="22" t="s">
        <v>10310</v>
      </c>
      <c r="D3439" s="22">
        <v>1</v>
      </c>
      <c r="E3439" s="22" t="s">
        <v>38832</v>
      </c>
      <c r="F3439" s="22" t="s">
        <v>38833</v>
      </c>
      <c r="G3439" s="22"/>
      <c r="H3439" s="22"/>
      <c r="I3439" s="22"/>
      <c r="J3439" s="22"/>
      <c r="K3439" s="22"/>
      <c r="L3439" s="22"/>
      <c r="M3439" s="22"/>
      <c r="N3439" s="22"/>
      <c r="O3439" s="22"/>
      <c r="P3439" s="22"/>
    </row>
    <row r="3440" spans="1:16" x14ac:dyDescent="0.3">
      <c r="A3440" s="22">
        <f>VLOOKUP(B3440,web_archive!D:D,1,FALSE)</f>
        <v>7511</v>
      </c>
      <c r="B3440" s="22">
        <v>7511</v>
      </c>
      <c r="C3440" s="22" t="s">
        <v>8599</v>
      </c>
      <c r="D3440" s="22">
        <v>1</v>
      </c>
      <c r="E3440" s="22" t="s">
        <v>38834</v>
      </c>
      <c r="F3440" s="22" t="s">
        <v>38835</v>
      </c>
      <c r="G3440" s="22"/>
      <c r="H3440" s="22"/>
      <c r="I3440" s="22"/>
      <c r="J3440" s="22"/>
      <c r="K3440" s="22"/>
      <c r="L3440" s="22"/>
      <c r="M3440" s="22"/>
      <c r="N3440" s="22"/>
      <c r="O3440" s="22"/>
      <c r="P3440" s="22"/>
    </row>
    <row r="3441" spans="1:16" x14ac:dyDescent="0.3">
      <c r="A3441" s="22">
        <f>VLOOKUP(B3441,web_archive!D:D,1,FALSE)</f>
        <v>7512</v>
      </c>
      <c r="B3441" s="22">
        <v>7512</v>
      </c>
      <c r="C3441" s="22" t="s">
        <v>1769</v>
      </c>
      <c r="D3441" s="22">
        <v>1</v>
      </c>
      <c r="E3441" s="22" t="s">
        <v>38836</v>
      </c>
      <c r="F3441" s="22" t="s">
        <v>38837</v>
      </c>
      <c r="G3441" s="22"/>
      <c r="H3441" s="22"/>
      <c r="I3441" s="22"/>
      <c r="J3441" s="22"/>
      <c r="K3441" s="22"/>
      <c r="L3441" s="22"/>
      <c r="M3441" s="22"/>
      <c r="N3441" s="22"/>
      <c r="O3441" s="22"/>
      <c r="P3441" s="22"/>
    </row>
    <row r="3442" spans="1:16" x14ac:dyDescent="0.3">
      <c r="A3442" s="22">
        <f>VLOOKUP(B3442,web_archive!D:D,1,FALSE)</f>
        <v>7513</v>
      </c>
      <c r="B3442" s="22">
        <v>7513</v>
      </c>
      <c r="C3442" s="22" t="s">
        <v>7730</v>
      </c>
      <c r="D3442" s="22">
        <v>1</v>
      </c>
      <c r="E3442" s="22" t="s">
        <v>38838</v>
      </c>
      <c r="F3442" s="22" t="s">
        <v>34955</v>
      </c>
      <c r="G3442" s="22"/>
      <c r="H3442" s="22"/>
      <c r="I3442" s="22"/>
      <c r="J3442" s="22"/>
      <c r="K3442" s="22"/>
      <c r="L3442" s="22"/>
      <c r="M3442" s="22"/>
      <c r="N3442" s="22"/>
      <c r="O3442" s="22"/>
      <c r="P3442" s="22"/>
    </row>
    <row r="3443" spans="1:16" x14ac:dyDescent="0.3">
      <c r="A3443" s="22" t="e">
        <f>VLOOKUP(B3443,web_archive!D:D,1,FALSE)</f>
        <v>#N/A</v>
      </c>
      <c r="B3443" s="22">
        <v>7514</v>
      </c>
      <c r="C3443" s="22" t="s">
        <v>17626</v>
      </c>
      <c r="D3443" s="22">
        <v>0</v>
      </c>
      <c r="E3443" s="22" t="s">
        <v>38839</v>
      </c>
      <c r="F3443" s="22"/>
      <c r="G3443" s="22"/>
      <c r="H3443" s="22"/>
      <c r="I3443" s="22"/>
      <c r="J3443" s="22"/>
      <c r="K3443" s="22"/>
      <c r="L3443" s="22"/>
      <c r="M3443" s="22"/>
      <c r="N3443" s="22"/>
      <c r="O3443" s="22"/>
      <c r="P3443" s="22"/>
    </row>
    <row r="3444" spans="1:16" x14ac:dyDescent="0.3">
      <c r="A3444" s="22" t="e">
        <f>VLOOKUP(B3444,web_archive!D:D,1,FALSE)</f>
        <v>#N/A</v>
      </c>
      <c r="B3444" s="22">
        <v>7516</v>
      </c>
      <c r="C3444" s="22" t="s">
        <v>17630</v>
      </c>
      <c r="D3444" s="22">
        <v>0</v>
      </c>
      <c r="E3444" s="22" t="s">
        <v>38840</v>
      </c>
      <c r="F3444" s="22"/>
      <c r="G3444" s="22"/>
      <c r="H3444" s="22"/>
      <c r="I3444" s="22"/>
      <c r="J3444" s="22"/>
      <c r="K3444" s="22"/>
      <c r="L3444" s="22"/>
      <c r="M3444" s="22"/>
      <c r="N3444" s="22"/>
      <c r="O3444" s="22"/>
      <c r="P3444" s="22"/>
    </row>
    <row r="3445" spans="1:16" x14ac:dyDescent="0.3">
      <c r="A3445" s="22" t="e">
        <f>VLOOKUP(B3445,web_archive!D:D,1,FALSE)</f>
        <v>#N/A</v>
      </c>
      <c r="B3445" s="22">
        <v>7517</v>
      </c>
      <c r="C3445" s="22" t="s">
        <v>4618</v>
      </c>
      <c r="D3445" s="22">
        <v>10</v>
      </c>
      <c r="E3445" s="22" t="s">
        <v>38841</v>
      </c>
      <c r="F3445" s="22"/>
      <c r="G3445" s="22"/>
      <c r="H3445" s="22"/>
      <c r="I3445" s="22"/>
      <c r="J3445" s="22"/>
      <c r="K3445" s="22"/>
      <c r="L3445" s="22"/>
      <c r="M3445" s="22"/>
      <c r="N3445" s="22"/>
      <c r="O3445" s="22"/>
      <c r="P3445" s="22"/>
    </row>
    <row r="3446" spans="1:16" x14ac:dyDescent="0.3">
      <c r="A3446" s="22" t="e">
        <f>VLOOKUP(B3446,web_archive!D:D,1,FALSE)</f>
        <v>#N/A</v>
      </c>
      <c r="B3446" s="22">
        <v>7518</v>
      </c>
      <c r="C3446" s="22" t="s">
        <v>17633</v>
      </c>
      <c r="D3446" s="22">
        <v>1</v>
      </c>
      <c r="E3446" s="22" t="s">
        <v>38842</v>
      </c>
      <c r="F3446" s="22"/>
      <c r="G3446" s="22"/>
      <c r="H3446" s="22"/>
      <c r="I3446" s="22"/>
      <c r="J3446" s="22"/>
      <c r="K3446" s="22"/>
      <c r="L3446" s="22"/>
      <c r="M3446" s="22"/>
      <c r="N3446" s="22"/>
      <c r="O3446" s="22"/>
      <c r="P3446" s="22"/>
    </row>
    <row r="3447" spans="1:16" x14ac:dyDescent="0.3">
      <c r="A3447" s="22" t="e">
        <f>VLOOKUP(B3447,web_archive!D:D,1,FALSE)</f>
        <v>#N/A</v>
      </c>
      <c r="B3447" s="22">
        <v>7519</v>
      </c>
      <c r="C3447" s="22" t="s">
        <v>17635</v>
      </c>
      <c r="D3447" s="22">
        <v>1</v>
      </c>
      <c r="E3447" s="22" t="s">
        <v>34567</v>
      </c>
      <c r="F3447" s="22"/>
      <c r="G3447" s="22"/>
      <c r="H3447" s="22"/>
      <c r="I3447" s="22"/>
      <c r="J3447" s="22"/>
      <c r="K3447" s="22"/>
      <c r="L3447" s="22"/>
      <c r="M3447" s="22"/>
      <c r="N3447" s="22"/>
      <c r="O3447" s="22"/>
      <c r="P3447" s="22"/>
    </row>
    <row r="3448" spans="1:16" x14ac:dyDescent="0.3">
      <c r="A3448" s="22">
        <f>VLOOKUP(B3448,web_archive!D:D,1,FALSE)</f>
        <v>7521</v>
      </c>
      <c r="B3448" s="22">
        <v>7521</v>
      </c>
      <c r="C3448" s="22" t="s">
        <v>4062</v>
      </c>
      <c r="D3448" s="22">
        <v>1</v>
      </c>
      <c r="E3448" s="22" t="s">
        <v>38843</v>
      </c>
      <c r="F3448" s="22"/>
      <c r="G3448" s="22"/>
      <c r="H3448" s="22"/>
      <c r="I3448" s="22"/>
      <c r="J3448" s="22"/>
      <c r="K3448" s="22"/>
      <c r="L3448" s="22"/>
      <c r="M3448" s="22"/>
      <c r="N3448" s="22"/>
      <c r="O3448" s="22"/>
      <c r="P3448" s="22"/>
    </row>
    <row r="3449" spans="1:16" x14ac:dyDescent="0.3">
      <c r="A3449" s="22">
        <f>VLOOKUP(B3449,web_archive!D:D,1,FALSE)</f>
        <v>7522</v>
      </c>
      <c r="B3449" s="22">
        <v>7522</v>
      </c>
      <c r="C3449" s="22" t="s">
        <v>5401</v>
      </c>
      <c r="D3449" s="22">
        <v>1</v>
      </c>
      <c r="E3449" s="22" t="s">
        <v>38844</v>
      </c>
      <c r="F3449" s="22" t="s">
        <v>38845</v>
      </c>
      <c r="G3449" s="22"/>
      <c r="H3449" s="22"/>
      <c r="I3449" s="22"/>
      <c r="J3449" s="22"/>
      <c r="K3449" s="22"/>
      <c r="L3449" s="22"/>
      <c r="M3449" s="22"/>
      <c r="N3449" s="22"/>
      <c r="O3449" s="22"/>
      <c r="P3449" s="22"/>
    </row>
    <row r="3450" spans="1:16" x14ac:dyDescent="0.3">
      <c r="A3450" s="22">
        <f>VLOOKUP(B3450,web_archive!D:D,1,FALSE)</f>
        <v>7523</v>
      </c>
      <c r="B3450" s="22">
        <v>7523</v>
      </c>
      <c r="C3450" s="22" t="s">
        <v>10761</v>
      </c>
      <c r="D3450" s="22">
        <v>1</v>
      </c>
      <c r="E3450" s="22" t="s">
        <v>38846</v>
      </c>
      <c r="F3450" s="22"/>
      <c r="G3450" s="22"/>
      <c r="H3450" s="22"/>
      <c r="I3450" s="22"/>
      <c r="J3450" s="22"/>
      <c r="K3450" s="22"/>
      <c r="L3450" s="22"/>
      <c r="M3450" s="22"/>
      <c r="N3450" s="22"/>
      <c r="O3450" s="22"/>
      <c r="P3450" s="22"/>
    </row>
    <row r="3451" spans="1:16" x14ac:dyDescent="0.3">
      <c r="A3451" s="22">
        <f>VLOOKUP(B3451,web_archive!D:D,1,FALSE)</f>
        <v>7524</v>
      </c>
      <c r="B3451" s="22">
        <v>7524</v>
      </c>
      <c r="C3451" s="22" t="s">
        <v>8904</v>
      </c>
      <c r="D3451" s="22">
        <v>2</v>
      </c>
      <c r="E3451" s="22" t="s">
        <v>38847</v>
      </c>
      <c r="F3451" s="22"/>
      <c r="G3451" s="22"/>
      <c r="H3451" s="22"/>
      <c r="I3451" s="22"/>
      <c r="J3451" s="22"/>
      <c r="K3451" s="22"/>
      <c r="L3451" s="22"/>
      <c r="M3451" s="22"/>
      <c r="N3451" s="22"/>
      <c r="O3451" s="22"/>
      <c r="P3451" s="22"/>
    </row>
    <row r="3452" spans="1:16" x14ac:dyDescent="0.3">
      <c r="A3452" s="22" t="e">
        <f>VLOOKUP(B3452,web_archive!D:D,1,FALSE)</f>
        <v>#N/A</v>
      </c>
      <c r="B3452" s="22">
        <v>7525</v>
      </c>
      <c r="C3452" s="22" t="s">
        <v>17639</v>
      </c>
      <c r="D3452" s="22">
        <v>1</v>
      </c>
      <c r="E3452" s="22" t="s">
        <v>38848</v>
      </c>
      <c r="F3452" s="22"/>
      <c r="G3452" s="22"/>
      <c r="H3452" s="22"/>
      <c r="I3452" s="22"/>
      <c r="J3452" s="22"/>
      <c r="K3452" s="22"/>
      <c r="L3452" s="22"/>
      <c r="M3452" s="22"/>
      <c r="N3452" s="22"/>
      <c r="O3452" s="22"/>
      <c r="P3452" s="22"/>
    </row>
    <row r="3453" spans="1:16" x14ac:dyDescent="0.3">
      <c r="A3453" s="22" t="e">
        <f>VLOOKUP(B3453,web_archive!D:D,1,FALSE)</f>
        <v>#N/A</v>
      </c>
      <c r="B3453" s="22">
        <v>7526</v>
      </c>
      <c r="C3453" s="22" t="s">
        <v>17641</v>
      </c>
      <c r="D3453" s="22">
        <v>0</v>
      </c>
      <c r="E3453" s="22" t="s">
        <v>38849</v>
      </c>
      <c r="F3453" s="22"/>
      <c r="G3453" s="22"/>
      <c r="H3453" s="22"/>
      <c r="I3453" s="22"/>
      <c r="J3453" s="22"/>
      <c r="K3453" s="22"/>
      <c r="L3453" s="22"/>
      <c r="M3453" s="22"/>
      <c r="N3453" s="22"/>
      <c r="O3453" s="22"/>
      <c r="P3453" s="22"/>
    </row>
    <row r="3454" spans="1:16" x14ac:dyDescent="0.3">
      <c r="A3454" s="22" t="e">
        <f>VLOOKUP(B3454,web_archive!D:D,1,FALSE)</f>
        <v>#N/A</v>
      </c>
      <c r="B3454" s="22">
        <v>7527</v>
      </c>
      <c r="C3454" s="22" t="s">
        <v>17643</v>
      </c>
      <c r="D3454" s="22">
        <v>10</v>
      </c>
      <c r="E3454" s="22" t="s">
        <v>38850</v>
      </c>
      <c r="F3454" s="22"/>
      <c r="G3454" s="22"/>
      <c r="H3454" s="22"/>
      <c r="I3454" s="22"/>
      <c r="J3454" s="22"/>
      <c r="K3454" s="22"/>
      <c r="L3454" s="22"/>
      <c r="M3454" s="22"/>
      <c r="N3454" s="22"/>
      <c r="O3454" s="22"/>
      <c r="P3454" s="22"/>
    </row>
    <row r="3455" spans="1:16" x14ac:dyDescent="0.3">
      <c r="A3455" s="22" t="e">
        <f>VLOOKUP(B3455,web_archive!D:D,1,FALSE)</f>
        <v>#N/A</v>
      </c>
      <c r="B3455" s="22">
        <v>7528</v>
      </c>
      <c r="C3455" s="22" t="s">
        <v>17645</v>
      </c>
      <c r="D3455" s="22">
        <v>0</v>
      </c>
      <c r="E3455" s="22" t="s">
        <v>38851</v>
      </c>
      <c r="F3455" s="22"/>
      <c r="G3455" s="22"/>
      <c r="H3455" s="22"/>
      <c r="I3455" s="22"/>
      <c r="J3455" s="22"/>
      <c r="K3455" s="22"/>
      <c r="L3455" s="22"/>
      <c r="M3455" s="22"/>
      <c r="N3455" s="22"/>
      <c r="O3455" s="22"/>
      <c r="P3455" s="22"/>
    </row>
    <row r="3456" spans="1:16" x14ac:dyDescent="0.3">
      <c r="A3456" s="22" t="e">
        <f>VLOOKUP(B3456,web_archive!D:D,1,FALSE)</f>
        <v>#N/A</v>
      </c>
      <c r="B3456" s="22">
        <v>7529</v>
      </c>
      <c r="C3456" s="22" t="s">
        <v>17647</v>
      </c>
      <c r="D3456" s="22">
        <v>0</v>
      </c>
      <c r="E3456" s="22" t="s">
        <v>38852</v>
      </c>
      <c r="F3456" s="22"/>
      <c r="G3456" s="22"/>
      <c r="H3456" s="22"/>
      <c r="I3456" s="22"/>
      <c r="J3456" s="22"/>
      <c r="K3456" s="22"/>
      <c r="L3456" s="22"/>
      <c r="M3456" s="22"/>
      <c r="N3456" s="22"/>
      <c r="O3456" s="22"/>
      <c r="P3456" s="22"/>
    </row>
    <row r="3457" spans="1:16" x14ac:dyDescent="0.3">
      <c r="A3457" s="22" t="e">
        <f>VLOOKUP(B3457,web_archive!D:D,1,FALSE)</f>
        <v>#N/A</v>
      </c>
      <c r="B3457" s="22">
        <v>7530</v>
      </c>
      <c r="C3457" s="22" t="s">
        <v>17649</v>
      </c>
      <c r="D3457" s="22">
        <v>0</v>
      </c>
      <c r="E3457" s="22" t="s">
        <v>38853</v>
      </c>
      <c r="F3457" s="22"/>
      <c r="G3457" s="22"/>
      <c r="H3457" s="22"/>
      <c r="I3457" s="22"/>
      <c r="J3457" s="22"/>
      <c r="K3457" s="22"/>
      <c r="L3457" s="22"/>
      <c r="M3457" s="22"/>
      <c r="N3457" s="22"/>
      <c r="O3457" s="22"/>
      <c r="P3457" s="22"/>
    </row>
    <row r="3458" spans="1:16" x14ac:dyDescent="0.3">
      <c r="A3458" s="22" t="e">
        <f>VLOOKUP(B3458,web_archive!D:D,1,FALSE)</f>
        <v>#N/A</v>
      </c>
      <c r="B3458" s="22">
        <v>7531</v>
      </c>
      <c r="C3458" s="22" t="s">
        <v>17651</v>
      </c>
      <c r="D3458" s="22">
        <v>0</v>
      </c>
      <c r="E3458" s="22" t="s">
        <v>38854</v>
      </c>
      <c r="F3458" s="22"/>
      <c r="G3458" s="22"/>
      <c r="H3458" s="22"/>
      <c r="I3458" s="22"/>
      <c r="J3458" s="22"/>
      <c r="K3458" s="22"/>
      <c r="L3458" s="22"/>
      <c r="M3458" s="22"/>
      <c r="N3458" s="22"/>
      <c r="O3458" s="22"/>
      <c r="P3458" s="22"/>
    </row>
    <row r="3459" spans="1:16" x14ac:dyDescent="0.3">
      <c r="A3459" s="22" t="e">
        <f>VLOOKUP(B3459,web_archive!D:D,1,FALSE)</f>
        <v>#N/A</v>
      </c>
      <c r="B3459" s="22">
        <v>7532</v>
      </c>
      <c r="C3459" s="22" t="s">
        <v>17653</v>
      </c>
      <c r="D3459" s="22">
        <v>0</v>
      </c>
      <c r="E3459" s="22" t="s">
        <v>38855</v>
      </c>
      <c r="F3459" s="22"/>
      <c r="G3459" s="22"/>
      <c r="H3459" s="22"/>
      <c r="I3459" s="22"/>
      <c r="J3459" s="22"/>
      <c r="K3459" s="22"/>
      <c r="L3459" s="22"/>
      <c r="M3459" s="22"/>
      <c r="N3459" s="22"/>
      <c r="O3459" s="22"/>
      <c r="P3459" s="22"/>
    </row>
    <row r="3460" spans="1:16" x14ac:dyDescent="0.3">
      <c r="A3460" s="22" t="e">
        <f>VLOOKUP(B3460,web_archive!D:D,1,FALSE)</f>
        <v>#N/A</v>
      </c>
      <c r="B3460" s="22">
        <v>7533</v>
      </c>
      <c r="C3460" s="22" t="s">
        <v>17655</v>
      </c>
      <c r="D3460" s="22">
        <v>0</v>
      </c>
      <c r="E3460" s="22" t="s">
        <v>38856</v>
      </c>
      <c r="F3460" s="22"/>
      <c r="G3460" s="22"/>
      <c r="H3460" s="22"/>
      <c r="I3460" s="22"/>
      <c r="J3460" s="22"/>
      <c r="K3460" s="22"/>
      <c r="L3460" s="22"/>
      <c r="M3460" s="22"/>
      <c r="N3460" s="22"/>
      <c r="O3460" s="22"/>
      <c r="P3460" s="22"/>
    </row>
    <row r="3461" spans="1:16" x14ac:dyDescent="0.3">
      <c r="A3461" s="22" t="e">
        <f>VLOOKUP(B3461,web_archive!D:D,1,FALSE)</f>
        <v>#N/A</v>
      </c>
      <c r="B3461" s="22">
        <v>7534</v>
      </c>
      <c r="C3461" s="22" t="s">
        <v>17657</v>
      </c>
      <c r="D3461" s="22">
        <v>0</v>
      </c>
      <c r="E3461" s="22" t="s">
        <v>38857</v>
      </c>
      <c r="F3461" s="22"/>
      <c r="G3461" s="22"/>
      <c r="H3461" s="22"/>
      <c r="I3461" s="22"/>
      <c r="J3461" s="22"/>
      <c r="K3461" s="22"/>
      <c r="L3461" s="22"/>
      <c r="M3461" s="22"/>
      <c r="N3461" s="22"/>
      <c r="O3461" s="22"/>
      <c r="P3461" s="22"/>
    </row>
    <row r="3462" spans="1:16" x14ac:dyDescent="0.3">
      <c r="A3462" s="22" t="e">
        <f>VLOOKUP(B3462,web_archive!D:D,1,FALSE)</f>
        <v>#N/A</v>
      </c>
      <c r="B3462" s="22">
        <v>7535</v>
      </c>
      <c r="C3462" s="22" t="s">
        <v>17659</v>
      </c>
      <c r="D3462" s="22">
        <v>0</v>
      </c>
      <c r="E3462" s="22" t="s">
        <v>38858</v>
      </c>
      <c r="F3462" s="22"/>
      <c r="G3462" s="22"/>
      <c r="H3462" s="22"/>
      <c r="I3462" s="22"/>
      <c r="J3462" s="22"/>
      <c r="K3462" s="22"/>
      <c r="L3462" s="22"/>
      <c r="M3462" s="22"/>
      <c r="N3462" s="22"/>
      <c r="O3462" s="22"/>
      <c r="P3462" s="22"/>
    </row>
    <row r="3463" spans="1:16" x14ac:dyDescent="0.3">
      <c r="A3463" s="22" t="e">
        <f>VLOOKUP(B3463,web_archive!D:D,1,FALSE)</f>
        <v>#N/A</v>
      </c>
      <c r="B3463" s="22">
        <v>7536</v>
      </c>
      <c r="C3463" s="22" t="s">
        <v>17661</v>
      </c>
      <c r="D3463" s="22">
        <v>0</v>
      </c>
      <c r="E3463" s="22" t="s">
        <v>38859</v>
      </c>
      <c r="F3463" s="22"/>
      <c r="G3463" s="22"/>
      <c r="H3463" s="22"/>
      <c r="I3463" s="22"/>
      <c r="J3463" s="22"/>
      <c r="K3463" s="22"/>
      <c r="L3463" s="22"/>
      <c r="M3463" s="22"/>
      <c r="N3463" s="22"/>
      <c r="O3463" s="22"/>
      <c r="P3463" s="22"/>
    </row>
    <row r="3464" spans="1:16" x14ac:dyDescent="0.3">
      <c r="A3464" s="22" t="e">
        <f>VLOOKUP(B3464,web_archive!D:D,1,FALSE)</f>
        <v>#N/A</v>
      </c>
      <c r="B3464" s="22">
        <v>7537</v>
      </c>
      <c r="C3464" s="22" t="s">
        <v>17663</v>
      </c>
      <c r="D3464" s="22">
        <v>0</v>
      </c>
      <c r="E3464" s="22" t="s">
        <v>38860</v>
      </c>
      <c r="F3464" s="22"/>
      <c r="G3464" s="22"/>
      <c r="H3464" s="22"/>
      <c r="I3464" s="22"/>
      <c r="J3464" s="22"/>
      <c r="K3464" s="22"/>
      <c r="L3464" s="22"/>
      <c r="M3464" s="22"/>
      <c r="N3464" s="22"/>
      <c r="O3464" s="22"/>
      <c r="P3464" s="22"/>
    </row>
    <row r="3465" spans="1:16" x14ac:dyDescent="0.3">
      <c r="A3465" s="22" t="e">
        <f>VLOOKUP(B3465,web_archive!D:D,1,FALSE)</f>
        <v>#N/A</v>
      </c>
      <c r="B3465" s="22">
        <v>7538</v>
      </c>
      <c r="C3465" s="22" t="s">
        <v>17665</v>
      </c>
      <c r="D3465" s="22">
        <v>0</v>
      </c>
      <c r="E3465" s="22" t="s">
        <v>38861</v>
      </c>
      <c r="F3465" s="22"/>
      <c r="G3465" s="22"/>
      <c r="H3465" s="22"/>
      <c r="I3465" s="22"/>
      <c r="J3465" s="22"/>
      <c r="K3465" s="22"/>
      <c r="L3465" s="22"/>
      <c r="M3465" s="22"/>
      <c r="N3465" s="22"/>
      <c r="O3465" s="22"/>
      <c r="P3465" s="22"/>
    </row>
    <row r="3466" spans="1:16" x14ac:dyDescent="0.3">
      <c r="A3466" s="22" t="e">
        <f>VLOOKUP(B3466,web_archive!D:D,1,FALSE)</f>
        <v>#N/A</v>
      </c>
      <c r="B3466" s="22">
        <v>7540</v>
      </c>
      <c r="C3466" s="22" t="s">
        <v>17668</v>
      </c>
      <c r="D3466" s="22">
        <v>1</v>
      </c>
      <c r="E3466" s="22" t="s">
        <v>38862</v>
      </c>
      <c r="F3466" s="22"/>
      <c r="G3466" s="22"/>
      <c r="H3466" s="22"/>
      <c r="I3466" s="22"/>
      <c r="J3466" s="22"/>
      <c r="K3466" s="22"/>
      <c r="L3466" s="22"/>
      <c r="M3466" s="22"/>
      <c r="N3466" s="22"/>
      <c r="O3466" s="22"/>
      <c r="P3466" s="22"/>
    </row>
    <row r="3467" spans="1:16" x14ac:dyDescent="0.3">
      <c r="A3467" s="22" t="e">
        <f>VLOOKUP(B3467,web_archive!D:D,1,FALSE)</f>
        <v>#N/A</v>
      </c>
      <c r="B3467" s="22">
        <v>7541</v>
      </c>
      <c r="C3467" s="22" t="s">
        <v>17670</v>
      </c>
      <c r="D3467" s="22">
        <v>1</v>
      </c>
      <c r="E3467" s="22" t="s">
        <v>38863</v>
      </c>
      <c r="F3467" s="22"/>
      <c r="G3467" s="22"/>
      <c r="H3467" s="22"/>
      <c r="I3467" s="22"/>
      <c r="J3467" s="22"/>
      <c r="K3467" s="22"/>
      <c r="L3467" s="22"/>
      <c r="M3467" s="22"/>
      <c r="N3467" s="22"/>
      <c r="O3467" s="22"/>
      <c r="P3467" s="22"/>
    </row>
    <row r="3468" spans="1:16" x14ac:dyDescent="0.3">
      <c r="A3468" s="22" t="e">
        <f>VLOOKUP(B3468,web_archive!D:D,1,FALSE)</f>
        <v>#N/A</v>
      </c>
      <c r="B3468" s="22">
        <v>7542</v>
      </c>
      <c r="C3468" s="22" t="s">
        <v>17672</v>
      </c>
      <c r="D3468" s="22">
        <v>1</v>
      </c>
      <c r="E3468" s="22" t="s">
        <v>38864</v>
      </c>
      <c r="F3468" s="22"/>
      <c r="G3468" s="22"/>
      <c r="H3468" s="22"/>
      <c r="I3468" s="22"/>
      <c r="J3468" s="22"/>
      <c r="K3468" s="22"/>
      <c r="L3468" s="22"/>
      <c r="M3468" s="22"/>
      <c r="N3468" s="22"/>
      <c r="O3468" s="22"/>
      <c r="P3468" s="22"/>
    </row>
    <row r="3469" spans="1:16" x14ac:dyDescent="0.3">
      <c r="A3469" s="22" t="e">
        <f>VLOOKUP(B3469,web_archive!D:D,1,FALSE)</f>
        <v>#N/A</v>
      </c>
      <c r="B3469" s="22">
        <v>7543</v>
      </c>
      <c r="C3469" s="22" t="s">
        <v>17674</v>
      </c>
      <c r="D3469" s="22">
        <v>1</v>
      </c>
      <c r="E3469" s="22" t="s">
        <v>38865</v>
      </c>
      <c r="F3469" s="22"/>
      <c r="G3469" s="22"/>
      <c r="H3469" s="22"/>
      <c r="I3469" s="22"/>
      <c r="J3469" s="22"/>
      <c r="K3469" s="22"/>
      <c r="L3469" s="22"/>
      <c r="M3469" s="22"/>
      <c r="N3469" s="22"/>
      <c r="O3469" s="22"/>
      <c r="P3469" s="22"/>
    </row>
    <row r="3470" spans="1:16" x14ac:dyDescent="0.3">
      <c r="A3470" s="22" t="e">
        <f>VLOOKUP(B3470,web_archive!D:D,1,FALSE)</f>
        <v>#N/A</v>
      </c>
      <c r="B3470" s="22">
        <v>7544</v>
      </c>
      <c r="C3470" s="22" t="s">
        <v>17676</v>
      </c>
      <c r="D3470" s="22">
        <v>1</v>
      </c>
      <c r="E3470" s="22" t="s">
        <v>38866</v>
      </c>
      <c r="F3470" s="22"/>
      <c r="G3470" s="22"/>
      <c r="H3470" s="22"/>
      <c r="I3470" s="22"/>
      <c r="J3470" s="22"/>
      <c r="K3470" s="22"/>
      <c r="L3470" s="22"/>
      <c r="M3470" s="22"/>
      <c r="N3470" s="22"/>
      <c r="O3470" s="22"/>
      <c r="P3470" s="22"/>
    </row>
    <row r="3471" spans="1:16" x14ac:dyDescent="0.3">
      <c r="A3471" s="22" t="e">
        <f>VLOOKUP(B3471,web_archive!D:D,1,FALSE)</f>
        <v>#N/A</v>
      </c>
      <c r="B3471" s="22">
        <v>7545</v>
      </c>
      <c r="C3471" s="22" t="s">
        <v>17678</v>
      </c>
      <c r="D3471" s="22">
        <v>1</v>
      </c>
      <c r="E3471" s="22" t="s">
        <v>38867</v>
      </c>
      <c r="F3471" s="22"/>
      <c r="G3471" s="22"/>
      <c r="H3471" s="22"/>
      <c r="I3471" s="22"/>
      <c r="J3471" s="22"/>
      <c r="K3471" s="22"/>
      <c r="L3471" s="22"/>
      <c r="M3471" s="22"/>
      <c r="N3471" s="22"/>
      <c r="O3471" s="22"/>
      <c r="P3471" s="22"/>
    </row>
    <row r="3472" spans="1:16" x14ac:dyDescent="0.3">
      <c r="A3472" s="22" t="e">
        <f>VLOOKUP(B3472,web_archive!D:D,1,FALSE)</f>
        <v>#N/A</v>
      </c>
      <c r="B3472" s="22">
        <v>7546</v>
      </c>
      <c r="C3472" s="22" t="s">
        <v>17680</v>
      </c>
      <c r="D3472" s="22">
        <v>1</v>
      </c>
      <c r="E3472" s="22" t="s">
        <v>38868</v>
      </c>
      <c r="F3472" s="22"/>
      <c r="G3472" s="22"/>
      <c r="H3472" s="22"/>
      <c r="I3472" s="22"/>
      <c r="J3472" s="22"/>
      <c r="K3472" s="22"/>
      <c r="L3472" s="22"/>
      <c r="M3472" s="22"/>
      <c r="N3472" s="22"/>
      <c r="O3472" s="22"/>
      <c r="P3472" s="22"/>
    </row>
    <row r="3473" spans="1:16" x14ac:dyDescent="0.3">
      <c r="A3473" s="22" t="e">
        <f>VLOOKUP(B3473,web_archive!D:D,1,FALSE)</f>
        <v>#N/A</v>
      </c>
      <c r="B3473" s="22">
        <v>7547</v>
      </c>
      <c r="C3473" s="22" t="s">
        <v>11858</v>
      </c>
      <c r="D3473" s="22">
        <v>1</v>
      </c>
      <c r="E3473" s="22" t="s">
        <v>38869</v>
      </c>
      <c r="F3473" s="22"/>
      <c r="G3473" s="22"/>
      <c r="H3473" s="22"/>
      <c r="I3473" s="22"/>
      <c r="J3473" s="22"/>
      <c r="K3473" s="22"/>
      <c r="L3473" s="22"/>
      <c r="M3473" s="22"/>
      <c r="N3473" s="22"/>
      <c r="O3473" s="22"/>
      <c r="P3473" s="22"/>
    </row>
    <row r="3474" spans="1:16" x14ac:dyDescent="0.3">
      <c r="A3474" s="22" t="e">
        <f>VLOOKUP(B3474,web_archive!D:D,1,FALSE)</f>
        <v>#N/A</v>
      </c>
      <c r="B3474" s="22">
        <v>7548</v>
      </c>
      <c r="C3474" s="22" t="s">
        <v>17683</v>
      </c>
      <c r="D3474" s="22">
        <v>1</v>
      </c>
      <c r="E3474" s="22" t="s">
        <v>38870</v>
      </c>
      <c r="F3474" s="22"/>
      <c r="G3474" s="22"/>
      <c r="H3474" s="22"/>
      <c r="I3474" s="22"/>
      <c r="J3474" s="22"/>
      <c r="K3474" s="22"/>
      <c r="L3474" s="22"/>
      <c r="M3474" s="22"/>
      <c r="N3474" s="22"/>
      <c r="O3474" s="22"/>
      <c r="P3474" s="22"/>
    </row>
    <row r="3475" spans="1:16" x14ac:dyDescent="0.3">
      <c r="A3475" s="22" t="e">
        <f>VLOOKUP(B3475,web_archive!D:D,1,FALSE)</f>
        <v>#N/A</v>
      </c>
      <c r="B3475" s="22">
        <v>7549</v>
      </c>
      <c r="C3475" s="22" t="s">
        <v>17685</v>
      </c>
      <c r="D3475" s="22">
        <v>1</v>
      </c>
      <c r="E3475" s="22" t="s">
        <v>38871</v>
      </c>
      <c r="F3475" s="22"/>
      <c r="G3475" s="22"/>
      <c r="H3475" s="22"/>
      <c r="I3475" s="22"/>
      <c r="J3475" s="22"/>
      <c r="K3475" s="22"/>
      <c r="L3475" s="22"/>
      <c r="M3475" s="22"/>
      <c r="N3475" s="22"/>
      <c r="O3475" s="22"/>
      <c r="P3475" s="22"/>
    </row>
    <row r="3476" spans="1:16" x14ac:dyDescent="0.3">
      <c r="A3476" s="22">
        <f>VLOOKUP(B3476,web_archive!D:D,1,FALSE)</f>
        <v>7553</v>
      </c>
      <c r="B3476" s="22">
        <v>7553</v>
      </c>
      <c r="C3476" s="22" t="s">
        <v>6202</v>
      </c>
      <c r="D3476" s="22">
        <v>0</v>
      </c>
      <c r="E3476" s="22" t="s">
        <v>38872</v>
      </c>
      <c r="F3476" s="22" t="s">
        <v>38873</v>
      </c>
      <c r="G3476" s="22"/>
      <c r="H3476" s="22"/>
      <c r="I3476" s="22"/>
      <c r="J3476" s="22"/>
      <c r="K3476" s="22"/>
      <c r="L3476" s="22"/>
      <c r="M3476" s="22"/>
      <c r="N3476" s="22"/>
      <c r="O3476" s="22"/>
      <c r="P3476" s="22"/>
    </row>
    <row r="3477" spans="1:16" x14ac:dyDescent="0.3">
      <c r="A3477" s="22" t="e">
        <f>VLOOKUP(B3477,web_archive!D:D,1,FALSE)</f>
        <v>#N/A</v>
      </c>
      <c r="B3477" s="22">
        <v>7554</v>
      </c>
      <c r="C3477" s="22" t="s">
        <v>17693</v>
      </c>
      <c r="D3477" s="22">
        <v>0</v>
      </c>
      <c r="E3477" s="22" t="s">
        <v>34567</v>
      </c>
      <c r="F3477" s="22"/>
      <c r="G3477" s="22"/>
      <c r="H3477" s="22"/>
      <c r="I3477" s="22"/>
      <c r="J3477" s="22"/>
      <c r="K3477" s="22"/>
      <c r="L3477" s="22"/>
      <c r="M3477" s="22"/>
      <c r="N3477" s="22"/>
      <c r="O3477" s="22"/>
      <c r="P3477" s="22"/>
    </row>
    <row r="3478" spans="1:16" x14ac:dyDescent="0.3">
      <c r="A3478" s="22">
        <f>VLOOKUP(B3478,web_archive!D:D,1,FALSE)</f>
        <v>7555</v>
      </c>
      <c r="B3478" s="22">
        <v>7555</v>
      </c>
      <c r="C3478" s="22" t="s">
        <v>4799</v>
      </c>
      <c r="D3478" s="22">
        <v>0</v>
      </c>
      <c r="E3478" s="22" t="s">
        <v>38874</v>
      </c>
      <c r="F3478" s="22" t="s">
        <v>38875</v>
      </c>
      <c r="G3478" s="22"/>
      <c r="H3478" s="22"/>
      <c r="I3478" s="22"/>
      <c r="J3478" s="22"/>
      <c r="K3478" s="22"/>
      <c r="L3478" s="22"/>
      <c r="M3478" s="22"/>
      <c r="N3478" s="22"/>
      <c r="O3478" s="22"/>
      <c r="P3478" s="22"/>
    </row>
    <row r="3479" spans="1:16" x14ac:dyDescent="0.3">
      <c r="A3479" s="22" t="e">
        <f>VLOOKUP(B3479,web_archive!D:D,1,FALSE)</f>
        <v>#N/A</v>
      </c>
      <c r="B3479" s="22">
        <v>7556</v>
      </c>
      <c r="C3479" s="22" t="s">
        <v>17695</v>
      </c>
      <c r="D3479" s="22">
        <v>0</v>
      </c>
      <c r="E3479" s="22" t="s">
        <v>38876</v>
      </c>
      <c r="F3479" s="22"/>
      <c r="G3479" s="22"/>
      <c r="H3479" s="22"/>
      <c r="I3479" s="22"/>
      <c r="J3479" s="22"/>
      <c r="K3479" s="22"/>
      <c r="L3479" s="22"/>
      <c r="M3479" s="22"/>
      <c r="N3479" s="22"/>
      <c r="O3479" s="22"/>
      <c r="P3479" s="22"/>
    </row>
    <row r="3480" spans="1:16" x14ac:dyDescent="0.3">
      <c r="A3480" s="22" t="e">
        <f>VLOOKUP(B3480,web_archive!D:D,1,FALSE)</f>
        <v>#N/A</v>
      </c>
      <c r="B3480" s="22">
        <v>7557</v>
      </c>
      <c r="C3480" s="22" t="s">
        <v>17697</v>
      </c>
      <c r="D3480" s="22">
        <v>0</v>
      </c>
      <c r="E3480" s="22" t="s">
        <v>38877</v>
      </c>
      <c r="F3480" s="22"/>
      <c r="G3480" s="22"/>
      <c r="H3480" s="22"/>
      <c r="I3480" s="22"/>
      <c r="J3480" s="22"/>
      <c r="K3480" s="22"/>
      <c r="L3480" s="22"/>
      <c r="M3480" s="22"/>
      <c r="N3480" s="22"/>
      <c r="O3480" s="22"/>
      <c r="P3480" s="22"/>
    </row>
    <row r="3481" spans="1:16" x14ac:dyDescent="0.3">
      <c r="A3481" s="22" t="e">
        <f>VLOOKUP(B3481,web_archive!D:D,1,FALSE)</f>
        <v>#N/A</v>
      </c>
      <c r="B3481" s="22">
        <v>7558</v>
      </c>
      <c r="C3481" s="22" t="s">
        <v>17699</v>
      </c>
      <c r="D3481" s="22">
        <v>0</v>
      </c>
      <c r="E3481" s="22" t="s">
        <v>38878</v>
      </c>
      <c r="F3481" s="22"/>
      <c r="G3481" s="22"/>
      <c r="H3481" s="22"/>
      <c r="I3481" s="22"/>
      <c r="J3481" s="22"/>
      <c r="K3481" s="22"/>
      <c r="L3481" s="22"/>
      <c r="M3481" s="22"/>
      <c r="N3481" s="22"/>
      <c r="O3481" s="22"/>
      <c r="P3481" s="22"/>
    </row>
    <row r="3482" spans="1:16" x14ac:dyDescent="0.3">
      <c r="A3482" s="22" t="e">
        <f>VLOOKUP(B3482,web_archive!D:D,1,FALSE)</f>
        <v>#N/A</v>
      </c>
      <c r="B3482" s="22">
        <v>7559</v>
      </c>
      <c r="C3482" s="22" t="s">
        <v>17701</v>
      </c>
      <c r="D3482" s="22">
        <v>0</v>
      </c>
      <c r="E3482" s="22" t="s">
        <v>38879</v>
      </c>
      <c r="F3482" s="22"/>
      <c r="G3482" s="22"/>
      <c r="H3482" s="22"/>
      <c r="I3482" s="22"/>
      <c r="J3482" s="22"/>
      <c r="K3482" s="22"/>
      <c r="L3482" s="22"/>
      <c r="M3482" s="22"/>
      <c r="N3482" s="22"/>
      <c r="O3482" s="22"/>
      <c r="P3482" s="22"/>
    </row>
    <row r="3483" spans="1:16" x14ac:dyDescent="0.3">
      <c r="A3483" s="22" t="e">
        <f>VLOOKUP(B3483,web_archive!D:D,1,FALSE)</f>
        <v>#N/A</v>
      </c>
      <c r="B3483" s="22">
        <v>7560</v>
      </c>
      <c r="C3483" s="22" t="s">
        <v>17695</v>
      </c>
      <c r="D3483" s="22">
        <v>0</v>
      </c>
      <c r="E3483" s="22" t="s">
        <v>38876</v>
      </c>
      <c r="F3483" s="22"/>
      <c r="G3483" s="22"/>
      <c r="H3483" s="22"/>
      <c r="I3483" s="22"/>
      <c r="J3483" s="22"/>
      <c r="K3483" s="22"/>
      <c r="L3483" s="22"/>
      <c r="M3483" s="22"/>
      <c r="N3483" s="22"/>
      <c r="O3483" s="22"/>
      <c r="P3483" s="22"/>
    </row>
    <row r="3484" spans="1:16" x14ac:dyDescent="0.3">
      <c r="A3484" s="22">
        <f>VLOOKUP(B3484,web_archive!D:D,1,FALSE)</f>
        <v>7561</v>
      </c>
      <c r="B3484" s="22">
        <v>7561</v>
      </c>
      <c r="C3484" s="22" t="s">
        <v>5385</v>
      </c>
      <c r="D3484" s="22">
        <v>1</v>
      </c>
      <c r="E3484" s="22" t="s">
        <v>38880</v>
      </c>
      <c r="F3484" s="22" t="s">
        <v>38881</v>
      </c>
      <c r="G3484" s="22"/>
      <c r="H3484" s="22"/>
      <c r="I3484" s="22"/>
      <c r="J3484" s="22"/>
      <c r="K3484" s="22"/>
      <c r="L3484" s="22"/>
      <c r="M3484" s="22"/>
      <c r="N3484" s="22"/>
      <c r="O3484" s="22"/>
      <c r="P3484" s="22"/>
    </row>
    <row r="3485" spans="1:16" x14ac:dyDescent="0.3">
      <c r="A3485" s="22">
        <f>VLOOKUP(B3485,web_archive!D:D,1,FALSE)</f>
        <v>7562</v>
      </c>
      <c r="B3485" s="22">
        <v>7562</v>
      </c>
      <c r="C3485" s="22" t="s">
        <v>5397</v>
      </c>
      <c r="D3485" s="22">
        <v>1</v>
      </c>
      <c r="E3485" s="22" t="s">
        <v>38882</v>
      </c>
      <c r="F3485" s="22" t="s">
        <v>34718</v>
      </c>
      <c r="G3485" s="22"/>
      <c r="H3485" s="22"/>
      <c r="I3485" s="22"/>
      <c r="J3485" s="22"/>
      <c r="K3485" s="22"/>
      <c r="L3485" s="22"/>
      <c r="M3485" s="22"/>
      <c r="N3485" s="22"/>
      <c r="O3485" s="22"/>
      <c r="P3485" s="22"/>
    </row>
    <row r="3486" spans="1:16" x14ac:dyDescent="0.3">
      <c r="A3486" s="22">
        <f>VLOOKUP(B3486,web_archive!D:D,1,FALSE)</f>
        <v>7563</v>
      </c>
      <c r="B3486" s="22">
        <v>7563</v>
      </c>
      <c r="C3486" s="22" t="s">
        <v>1285</v>
      </c>
      <c r="D3486" s="22">
        <v>1</v>
      </c>
      <c r="E3486" s="22" t="s">
        <v>38883</v>
      </c>
      <c r="F3486" s="22" t="s">
        <v>38884</v>
      </c>
      <c r="G3486" s="22"/>
      <c r="H3486" s="22"/>
      <c r="I3486" s="22"/>
      <c r="J3486" s="22"/>
      <c r="K3486" s="22"/>
      <c r="L3486" s="22"/>
      <c r="M3486" s="22"/>
      <c r="N3486" s="22"/>
      <c r="O3486" s="22"/>
      <c r="P3486" s="22"/>
    </row>
    <row r="3487" spans="1:16" x14ac:dyDescent="0.3">
      <c r="A3487" s="22">
        <f>VLOOKUP(B3487,web_archive!D:D,1,FALSE)</f>
        <v>7564</v>
      </c>
      <c r="B3487" s="22">
        <v>7564</v>
      </c>
      <c r="C3487" s="22" t="s">
        <v>8541</v>
      </c>
      <c r="D3487" s="22">
        <v>1</v>
      </c>
      <c r="E3487" s="22" t="s">
        <v>38885</v>
      </c>
      <c r="F3487" s="22" t="s">
        <v>38886</v>
      </c>
      <c r="G3487" s="22"/>
      <c r="H3487" s="22"/>
      <c r="I3487" s="22"/>
      <c r="J3487" s="22"/>
      <c r="K3487" s="22"/>
      <c r="L3487" s="22"/>
      <c r="M3487" s="22"/>
      <c r="N3487" s="22"/>
      <c r="O3487" s="22"/>
      <c r="P3487" s="22"/>
    </row>
    <row r="3488" spans="1:16" x14ac:dyDescent="0.3">
      <c r="A3488" s="22">
        <f>VLOOKUP(B3488,web_archive!D:D,1,FALSE)</f>
        <v>7565</v>
      </c>
      <c r="B3488" s="22">
        <v>7565</v>
      </c>
      <c r="C3488" s="22" t="s">
        <v>9628</v>
      </c>
      <c r="D3488" s="22">
        <v>1</v>
      </c>
      <c r="E3488" s="22" t="s">
        <v>38887</v>
      </c>
      <c r="F3488" s="22" t="s">
        <v>38888</v>
      </c>
      <c r="G3488" s="22"/>
      <c r="H3488" s="22"/>
      <c r="I3488" s="22"/>
      <c r="J3488" s="22"/>
      <c r="K3488" s="22"/>
      <c r="L3488" s="22"/>
      <c r="M3488" s="22"/>
      <c r="N3488" s="22"/>
      <c r="O3488" s="22"/>
      <c r="P3488" s="22"/>
    </row>
    <row r="3489" spans="1:16" x14ac:dyDescent="0.3">
      <c r="A3489" s="22">
        <f>VLOOKUP(B3489,web_archive!D:D,1,FALSE)</f>
        <v>7566</v>
      </c>
      <c r="B3489" s="22">
        <v>7566</v>
      </c>
      <c r="C3489" s="22" t="s">
        <v>10725</v>
      </c>
      <c r="D3489" s="22">
        <v>1</v>
      </c>
      <c r="E3489" s="22" t="s">
        <v>38654</v>
      </c>
      <c r="F3489" s="22" t="s">
        <v>38889</v>
      </c>
      <c r="G3489" s="22"/>
      <c r="H3489" s="22"/>
      <c r="I3489" s="22"/>
      <c r="J3489" s="22"/>
      <c r="K3489" s="22"/>
      <c r="L3489" s="22"/>
      <c r="M3489" s="22"/>
      <c r="N3489" s="22"/>
      <c r="O3489" s="22"/>
      <c r="P3489" s="22"/>
    </row>
    <row r="3490" spans="1:16" x14ac:dyDescent="0.3">
      <c r="A3490" s="22">
        <f>VLOOKUP(B3490,web_archive!D:D,1,FALSE)</f>
        <v>7567</v>
      </c>
      <c r="B3490" s="22">
        <v>7567</v>
      </c>
      <c r="C3490" s="22" t="s">
        <v>9803</v>
      </c>
      <c r="D3490" s="22">
        <v>1</v>
      </c>
      <c r="E3490" s="22" t="s">
        <v>38890</v>
      </c>
      <c r="F3490" s="22" t="s">
        <v>38891</v>
      </c>
      <c r="G3490" s="22"/>
      <c r="H3490" s="22"/>
      <c r="I3490" s="22"/>
      <c r="J3490" s="22"/>
      <c r="K3490" s="22"/>
      <c r="L3490" s="22"/>
      <c r="M3490" s="22"/>
      <c r="N3490" s="22"/>
      <c r="O3490" s="22"/>
      <c r="P3490" s="22"/>
    </row>
    <row r="3491" spans="1:16" x14ac:dyDescent="0.3">
      <c r="A3491" s="22">
        <f>VLOOKUP(B3491,web_archive!D:D,1,FALSE)</f>
        <v>7568</v>
      </c>
      <c r="B3491" s="22">
        <v>7568</v>
      </c>
      <c r="C3491" s="22" t="s">
        <v>10666</v>
      </c>
      <c r="D3491" s="22">
        <v>1</v>
      </c>
      <c r="E3491" s="22" t="s">
        <v>38892</v>
      </c>
      <c r="F3491" s="22" t="s">
        <v>38893</v>
      </c>
      <c r="G3491" s="22"/>
      <c r="H3491" s="22"/>
      <c r="I3491" s="22"/>
      <c r="J3491" s="22"/>
      <c r="K3491" s="22"/>
      <c r="L3491" s="22"/>
      <c r="M3491" s="22"/>
      <c r="N3491" s="22"/>
      <c r="O3491" s="22"/>
      <c r="P3491" s="22"/>
    </row>
    <row r="3492" spans="1:16" x14ac:dyDescent="0.3">
      <c r="A3492" s="22" t="e">
        <f>VLOOKUP(B3492,web_archive!D:D,1,FALSE)</f>
        <v>#N/A</v>
      </c>
      <c r="B3492" s="22">
        <v>7569</v>
      </c>
      <c r="C3492" s="22" t="s">
        <v>17704</v>
      </c>
      <c r="D3492" s="22">
        <v>0</v>
      </c>
      <c r="E3492" s="22" t="s">
        <v>38894</v>
      </c>
      <c r="F3492" s="22"/>
      <c r="G3492" s="22"/>
      <c r="H3492" s="22"/>
      <c r="I3492" s="22"/>
      <c r="J3492" s="22"/>
      <c r="K3492" s="22"/>
      <c r="L3492" s="22"/>
      <c r="M3492" s="22"/>
      <c r="N3492" s="22"/>
      <c r="O3492" s="22"/>
      <c r="P3492" s="22"/>
    </row>
    <row r="3493" spans="1:16" x14ac:dyDescent="0.3">
      <c r="A3493" s="22" t="e">
        <f>VLOOKUP(B3493,web_archive!D:D,1,FALSE)</f>
        <v>#N/A</v>
      </c>
      <c r="B3493" s="22">
        <v>7570</v>
      </c>
      <c r="C3493" s="22" t="s">
        <v>17706</v>
      </c>
      <c r="D3493" s="22">
        <v>1</v>
      </c>
      <c r="E3493" s="22" t="s">
        <v>38895</v>
      </c>
      <c r="F3493" s="22"/>
      <c r="G3493" s="22"/>
      <c r="H3493" s="22"/>
      <c r="I3493" s="22"/>
      <c r="J3493" s="22"/>
      <c r="K3493" s="22"/>
      <c r="L3493" s="22"/>
      <c r="M3493" s="22"/>
      <c r="N3493" s="22"/>
      <c r="O3493" s="22"/>
      <c r="P3493" s="22"/>
    </row>
    <row r="3494" spans="1:16" x14ac:dyDescent="0.3">
      <c r="A3494" s="22" t="e">
        <f>VLOOKUP(B3494,web_archive!D:D,1,FALSE)</f>
        <v>#N/A</v>
      </c>
      <c r="B3494" s="22">
        <v>7571</v>
      </c>
      <c r="C3494" s="22" t="s">
        <v>17708</v>
      </c>
      <c r="D3494" s="22">
        <v>0</v>
      </c>
      <c r="E3494" s="22" t="s">
        <v>38896</v>
      </c>
      <c r="F3494" s="22"/>
      <c r="G3494" s="22"/>
      <c r="H3494" s="22"/>
      <c r="I3494" s="22"/>
      <c r="J3494" s="22"/>
      <c r="K3494" s="22"/>
      <c r="L3494" s="22"/>
      <c r="M3494" s="22"/>
      <c r="N3494" s="22"/>
      <c r="O3494" s="22"/>
      <c r="P3494" s="22"/>
    </row>
    <row r="3495" spans="1:16" x14ac:dyDescent="0.3">
      <c r="A3495" s="22" t="e">
        <f>VLOOKUP(B3495,web_archive!D:D,1,FALSE)</f>
        <v>#N/A</v>
      </c>
      <c r="B3495" s="22">
        <v>7572</v>
      </c>
      <c r="C3495" s="22" t="s">
        <v>17710</v>
      </c>
      <c r="D3495" s="22">
        <v>0</v>
      </c>
      <c r="E3495" s="22" t="s">
        <v>38897</v>
      </c>
      <c r="F3495" s="22"/>
      <c r="G3495" s="22"/>
      <c r="H3495" s="22"/>
      <c r="I3495" s="22"/>
      <c r="J3495" s="22"/>
      <c r="K3495" s="22"/>
      <c r="L3495" s="22"/>
      <c r="M3495" s="22"/>
      <c r="N3495" s="22"/>
      <c r="O3495" s="22"/>
      <c r="P3495" s="22"/>
    </row>
    <row r="3496" spans="1:16" x14ac:dyDescent="0.3">
      <c r="A3496" s="22" t="e">
        <f>VLOOKUP(B3496,web_archive!D:D,1,FALSE)</f>
        <v>#N/A</v>
      </c>
      <c r="B3496" s="22">
        <v>7573</v>
      </c>
      <c r="C3496" s="22" t="s">
        <v>17712</v>
      </c>
      <c r="D3496" s="22">
        <v>0</v>
      </c>
      <c r="E3496" s="22" t="s">
        <v>38898</v>
      </c>
      <c r="F3496" s="22"/>
      <c r="G3496" s="22"/>
      <c r="H3496" s="22"/>
      <c r="I3496" s="22"/>
      <c r="J3496" s="22"/>
      <c r="K3496" s="22"/>
      <c r="L3496" s="22"/>
      <c r="M3496" s="22"/>
      <c r="N3496" s="22"/>
      <c r="O3496" s="22"/>
      <c r="P3496" s="22"/>
    </row>
    <row r="3497" spans="1:16" x14ac:dyDescent="0.3">
      <c r="A3497" s="22">
        <f>VLOOKUP(B3497,web_archive!D:D,1,FALSE)</f>
        <v>7574</v>
      </c>
      <c r="B3497" s="22">
        <v>7574</v>
      </c>
      <c r="C3497" s="22" t="s">
        <v>5389</v>
      </c>
      <c r="D3497" s="22">
        <v>0</v>
      </c>
      <c r="E3497" s="22" t="s">
        <v>38899</v>
      </c>
      <c r="F3497" s="22" t="s">
        <v>38900</v>
      </c>
      <c r="G3497" s="22"/>
      <c r="H3497" s="22"/>
      <c r="I3497" s="22"/>
      <c r="J3497" s="22"/>
      <c r="K3497" s="22"/>
      <c r="L3497" s="22"/>
      <c r="M3497" s="22"/>
      <c r="N3497" s="22"/>
      <c r="O3497" s="22"/>
      <c r="P3497" s="22"/>
    </row>
    <row r="3498" spans="1:16" x14ac:dyDescent="0.3">
      <c r="A3498" s="22" t="e">
        <f>VLOOKUP(B3498,web_archive!D:D,1,FALSE)</f>
        <v>#N/A</v>
      </c>
      <c r="B3498" s="22">
        <v>7575</v>
      </c>
      <c r="C3498" s="22" t="s">
        <v>17714</v>
      </c>
      <c r="D3498" s="22">
        <v>5</v>
      </c>
      <c r="E3498" s="22" t="s">
        <v>38901</v>
      </c>
      <c r="F3498" s="22" t="s">
        <v>38902</v>
      </c>
      <c r="G3498" s="22"/>
      <c r="H3498" s="22"/>
      <c r="I3498" s="22"/>
      <c r="J3498" s="22"/>
      <c r="K3498" s="22"/>
      <c r="L3498" s="22"/>
      <c r="M3498" s="22"/>
      <c r="N3498" s="22"/>
      <c r="O3498" s="22"/>
      <c r="P3498" s="22"/>
    </row>
    <row r="3499" spans="1:16" x14ac:dyDescent="0.3">
      <c r="A3499" s="22" t="e">
        <f>VLOOKUP(B3499,web_archive!D:D,1,FALSE)</f>
        <v>#N/A</v>
      </c>
      <c r="B3499" s="22">
        <v>7576</v>
      </c>
      <c r="C3499" s="22" t="s">
        <v>17716</v>
      </c>
      <c r="D3499" s="22">
        <v>5</v>
      </c>
      <c r="E3499" s="22" t="s">
        <v>38903</v>
      </c>
      <c r="F3499" s="22" t="s">
        <v>38902</v>
      </c>
      <c r="G3499" s="22"/>
      <c r="H3499" s="22"/>
      <c r="I3499" s="22"/>
      <c r="J3499" s="22"/>
      <c r="K3499" s="22"/>
      <c r="L3499" s="22"/>
      <c r="M3499" s="22"/>
      <c r="N3499" s="22"/>
      <c r="O3499" s="22"/>
      <c r="P3499" s="22"/>
    </row>
    <row r="3500" spans="1:16" x14ac:dyDescent="0.3">
      <c r="A3500" s="22" t="e">
        <f>VLOOKUP(B3500,web_archive!D:D,1,FALSE)</f>
        <v>#N/A</v>
      </c>
      <c r="B3500" s="22">
        <v>7577</v>
      </c>
      <c r="C3500" s="22" t="s">
        <v>17718</v>
      </c>
      <c r="D3500" s="22">
        <v>5</v>
      </c>
      <c r="E3500" s="22" t="s">
        <v>38904</v>
      </c>
      <c r="F3500" s="22" t="s">
        <v>38902</v>
      </c>
      <c r="G3500" s="22"/>
      <c r="H3500" s="22"/>
      <c r="I3500" s="22"/>
      <c r="J3500" s="22"/>
      <c r="K3500" s="22"/>
      <c r="L3500" s="22"/>
      <c r="M3500" s="22"/>
      <c r="N3500" s="22"/>
      <c r="O3500" s="22"/>
      <c r="P3500" s="22"/>
    </row>
    <row r="3501" spans="1:16" x14ac:dyDescent="0.3">
      <c r="A3501" s="22" t="e">
        <f>VLOOKUP(B3501,web_archive!D:D,1,FALSE)</f>
        <v>#N/A</v>
      </c>
      <c r="B3501" s="22">
        <v>7578</v>
      </c>
      <c r="C3501" s="22" t="s">
        <v>17720</v>
      </c>
      <c r="D3501" s="22">
        <v>1</v>
      </c>
      <c r="E3501" s="22" t="s">
        <v>38905</v>
      </c>
      <c r="F3501" s="22"/>
      <c r="G3501" s="22"/>
      <c r="H3501" s="22"/>
      <c r="I3501" s="22"/>
      <c r="J3501" s="22"/>
      <c r="K3501" s="22"/>
      <c r="L3501" s="22"/>
      <c r="M3501" s="22"/>
      <c r="N3501" s="22"/>
      <c r="O3501" s="22"/>
      <c r="P3501" s="22"/>
    </row>
    <row r="3502" spans="1:16" x14ac:dyDescent="0.3">
      <c r="A3502" s="22" t="e">
        <f>VLOOKUP(B3502,web_archive!D:D,1,FALSE)</f>
        <v>#N/A</v>
      </c>
      <c r="B3502" s="22">
        <v>7579</v>
      </c>
      <c r="C3502" s="22" t="s">
        <v>17722</v>
      </c>
      <c r="D3502" s="22">
        <v>1</v>
      </c>
      <c r="E3502" s="22" t="s">
        <v>38906</v>
      </c>
      <c r="F3502" s="22"/>
      <c r="G3502" s="22"/>
      <c r="H3502" s="22"/>
      <c r="I3502" s="22"/>
      <c r="J3502" s="22"/>
      <c r="K3502" s="22"/>
      <c r="L3502" s="22"/>
      <c r="M3502" s="22"/>
      <c r="N3502" s="22"/>
      <c r="O3502" s="22"/>
      <c r="P3502" s="22"/>
    </row>
    <row r="3503" spans="1:16" x14ac:dyDescent="0.3">
      <c r="A3503" s="22" t="e">
        <f>VLOOKUP(B3503,web_archive!D:D,1,FALSE)</f>
        <v>#N/A</v>
      </c>
      <c r="B3503" s="22">
        <v>7580</v>
      </c>
      <c r="C3503" s="22" t="s">
        <v>17724</v>
      </c>
      <c r="D3503" s="22">
        <v>1</v>
      </c>
      <c r="E3503" s="22"/>
      <c r="F3503" s="22"/>
      <c r="G3503" s="22"/>
      <c r="H3503" s="22"/>
      <c r="I3503" s="22"/>
      <c r="J3503" s="22"/>
      <c r="K3503" s="22"/>
      <c r="L3503" s="22"/>
      <c r="M3503" s="22"/>
      <c r="N3503" s="22"/>
      <c r="O3503" s="22"/>
      <c r="P3503" s="22"/>
    </row>
    <row r="3504" spans="1:16" x14ac:dyDescent="0.3">
      <c r="A3504" s="22" t="e">
        <f>VLOOKUP(B3504,web_archive!D:D,1,FALSE)</f>
        <v>#N/A</v>
      </c>
      <c r="B3504" s="22">
        <v>7581</v>
      </c>
      <c r="C3504" s="22" t="s">
        <v>17726</v>
      </c>
      <c r="D3504" s="22">
        <v>1</v>
      </c>
      <c r="E3504" s="22" t="s">
        <v>38907</v>
      </c>
      <c r="F3504" s="22"/>
      <c r="G3504" s="22"/>
      <c r="H3504" s="22"/>
      <c r="I3504" s="22"/>
      <c r="J3504" s="22"/>
      <c r="K3504" s="22"/>
      <c r="L3504" s="22"/>
      <c r="M3504" s="22"/>
      <c r="N3504" s="22"/>
      <c r="O3504" s="22"/>
      <c r="P3504" s="22"/>
    </row>
    <row r="3505" spans="1:16" x14ac:dyDescent="0.3">
      <c r="A3505" s="22" t="e">
        <f>VLOOKUP(B3505,web_archive!D:D,1,FALSE)</f>
        <v>#N/A</v>
      </c>
      <c r="B3505" s="22">
        <v>7582</v>
      </c>
      <c r="C3505" s="22" t="s">
        <v>17728</v>
      </c>
      <c r="D3505" s="22">
        <v>1</v>
      </c>
      <c r="E3505" s="22" t="s">
        <v>38908</v>
      </c>
      <c r="F3505" s="22"/>
      <c r="G3505" s="22"/>
      <c r="H3505" s="22"/>
      <c r="I3505" s="22"/>
      <c r="J3505" s="22"/>
      <c r="K3505" s="22"/>
      <c r="L3505" s="22"/>
      <c r="M3505" s="22"/>
      <c r="N3505" s="22"/>
      <c r="O3505" s="22"/>
      <c r="P3505" s="22"/>
    </row>
    <row r="3506" spans="1:16" x14ac:dyDescent="0.3">
      <c r="A3506" s="22" t="e">
        <f>VLOOKUP(B3506,web_archive!D:D,1,FALSE)</f>
        <v>#N/A</v>
      </c>
      <c r="B3506" s="22">
        <v>7583</v>
      </c>
      <c r="C3506" s="22" t="s">
        <v>17730</v>
      </c>
      <c r="D3506" s="22">
        <v>1</v>
      </c>
      <c r="E3506" s="22" t="s">
        <v>38909</v>
      </c>
      <c r="F3506" s="22"/>
      <c r="G3506" s="22"/>
      <c r="H3506" s="22"/>
      <c r="I3506" s="22"/>
      <c r="J3506" s="22"/>
      <c r="K3506" s="22"/>
      <c r="L3506" s="22"/>
      <c r="M3506" s="22"/>
      <c r="N3506" s="22"/>
      <c r="O3506" s="22"/>
      <c r="P3506" s="22"/>
    </row>
    <row r="3507" spans="1:16" x14ac:dyDescent="0.3">
      <c r="A3507" s="22" t="e">
        <f>VLOOKUP(B3507,web_archive!D:D,1,FALSE)</f>
        <v>#N/A</v>
      </c>
      <c r="B3507" s="22">
        <v>7584</v>
      </c>
      <c r="C3507" s="22" t="s">
        <v>17732</v>
      </c>
      <c r="D3507" s="22">
        <v>1</v>
      </c>
      <c r="E3507" s="22" t="s">
        <v>38910</v>
      </c>
      <c r="F3507" s="22"/>
      <c r="G3507" s="22"/>
      <c r="H3507" s="22"/>
      <c r="I3507" s="22"/>
      <c r="J3507" s="22"/>
      <c r="K3507" s="22"/>
      <c r="L3507" s="22"/>
      <c r="M3507" s="22"/>
      <c r="N3507" s="22"/>
      <c r="O3507" s="22"/>
      <c r="P3507" s="22"/>
    </row>
    <row r="3508" spans="1:16" x14ac:dyDescent="0.3">
      <c r="A3508" s="22" t="e">
        <f>VLOOKUP(B3508,web_archive!D:D,1,FALSE)</f>
        <v>#N/A</v>
      </c>
      <c r="B3508" s="22">
        <v>7585</v>
      </c>
      <c r="C3508" s="22" t="s">
        <v>17734</v>
      </c>
      <c r="D3508" s="22">
        <v>1</v>
      </c>
      <c r="E3508" s="22" t="s">
        <v>38911</v>
      </c>
      <c r="F3508" s="22"/>
      <c r="G3508" s="22"/>
      <c r="H3508" s="22"/>
      <c r="I3508" s="22"/>
      <c r="J3508" s="22"/>
      <c r="K3508" s="22"/>
      <c r="L3508" s="22"/>
      <c r="M3508" s="22"/>
      <c r="N3508" s="22"/>
      <c r="O3508" s="22"/>
      <c r="P3508" s="22"/>
    </row>
    <row r="3509" spans="1:16" x14ac:dyDescent="0.3">
      <c r="A3509" s="22" t="e">
        <f>VLOOKUP(B3509,web_archive!D:D,1,FALSE)</f>
        <v>#N/A</v>
      </c>
      <c r="B3509" s="22">
        <v>7586</v>
      </c>
      <c r="C3509" s="22" t="s">
        <v>17736</v>
      </c>
      <c r="D3509" s="22">
        <v>1</v>
      </c>
      <c r="E3509" s="22" t="s">
        <v>38912</v>
      </c>
      <c r="F3509" s="22"/>
      <c r="G3509" s="22"/>
      <c r="H3509" s="22"/>
      <c r="I3509" s="22"/>
      <c r="J3509" s="22"/>
      <c r="K3509" s="22"/>
      <c r="L3509" s="22"/>
      <c r="M3509" s="22"/>
      <c r="N3509" s="22"/>
      <c r="O3509" s="22"/>
      <c r="P3509" s="22"/>
    </row>
    <row r="3510" spans="1:16" x14ac:dyDescent="0.3">
      <c r="A3510" s="22" t="e">
        <f>VLOOKUP(B3510,web_archive!D:D,1,FALSE)</f>
        <v>#N/A</v>
      </c>
      <c r="B3510" s="22">
        <v>7587</v>
      </c>
      <c r="C3510" s="22" t="s">
        <v>17738</v>
      </c>
      <c r="D3510" s="22">
        <v>1</v>
      </c>
      <c r="E3510" s="22" t="s">
        <v>38913</v>
      </c>
      <c r="F3510" s="22"/>
      <c r="G3510" s="22"/>
      <c r="H3510" s="22"/>
      <c r="I3510" s="22"/>
      <c r="J3510" s="22"/>
      <c r="K3510" s="22"/>
      <c r="L3510" s="22"/>
      <c r="M3510" s="22"/>
      <c r="N3510" s="22"/>
      <c r="O3510" s="22"/>
      <c r="P3510" s="22"/>
    </row>
    <row r="3511" spans="1:16" x14ac:dyDescent="0.3">
      <c r="A3511" s="22" t="e">
        <f>VLOOKUP(B3511,web_archive!D:D,1,FALSE)</f>
        <v>#N/A</v>
      </c>
      <c r="B3511" s="22">
        <v>7588</v>
      </c>
      <c r="C3511" s="22" t="s">
        <v>17740</v>
      </c>
      <c r="D3511" s="22">
        <v>1</v>
      </c>
      <c r="E3511" s="22" t="s">
        <v>38914</v>
      </c>
      <c r="F3511" s="22"/>
      <c r="G3511" s="22"/>
      <c r="H3511" s="22"/>
      <c r="I3511" s="22"/>
      <c r="J3511" s="22"/>
      <c r="K3511" s="22"/>
      <c r="L3511" s="22"/>
      <c r="M3511" s="22"/>
      <c r="N3511" s="22"/>
      <c r="O3511" s="22"/>
      <c r="P3511" s="22"/>
    </row>
    <row r="3512" spans="1:16" x14ac:dyDescent="0.3">
      <c r="A3512" s="22" t="e">
        <f>VLOOKUP(B3512,web_archive!D:D,1,FALSE)</f>
        <v>#N/A</v>
      </c>
      <c r="B3512" s="22">
        <v>7589</v>
      </c>
      <c r="C3512" s="22" t="s">
        <v>17742</v>
      </c>
      <c r="D3512" s="22">
        <v>1</v>
      </c>
      <c r="E3512" s="22" t="s">
        <v>38915</v>
      </c>
      <c r="F3512" s="22"/>
      <c r="G3512" s="22"/>
      <c r="H3512" s="22"/>
      <c r="I3512" s="22"/>
      <c r="J3512" s="22"/>
      <c r="K3512" s="22"/>
      <c r="L3512" s="22"/>
      <c r="M3512" s="22"/>
      <c r="N3512" s="22"/>
      <c r="O3512" s="22"/>
      <c r="P3512" s="22"/>
    </row>
    <row r="3513" spans="1:16" x14ac:dyDescent="0.3">
      <c r="A3513" s="22" t="e">
        <f>VLOOKUP(B3513,web_archive!D:D,1,FALSE)</f>
        <v>#N/A</v>
      </c>
      <c r="B3513" s="22">
        <v>7590</v>
      </c>
      <c r="C3513" s="22" t="s">
        <v>17744</v>
      </c>
      <c r="D3513" s="22">
        <v>1</v>
      </c>
      <c r="E3513" s="22" t="s">
        <v>38916</v>
      </c>
      <c r="F3513" s="22"/>
      <c r="G3513" s="22"/>
      <c r="H3513" s="22"/>
      <c r="I3513" s="22"/>
      <c r="J3513" s="22"/>
      <c r="K3513" s="22"/>
      <c r="L3513" s="22"/>
      <c r="M3513" s="22"/>
      <c r="N3513" s="22"/>
      <c r="O3513" s="22"/>
      <c r="P3513" s="22"/>
    </row>
    <row r="3514" spans="1:16" x14ac:dyDescent="0.3">
      <c r="A3514" s="22" t="e">
        <f>VLOOKUP(B3514,web_archive!D:D,1,FALSE)</f>
        <v>#N/A</v>
      </c>
      <c r="B3514" s="22">
        <v>7591</v>
      </c>
      <c r="C3514" s="22" t="s">
        <v>17746</v>
      </c>
      <c r="D3514" s="22">
        <v>1</v>
      </c>
      <c r="E3514" s="22" t="s">
        <v>38917</v>
      </c>
      <c r="F3514" s="22"/>
      <c r="G3514" s="22"/>
      <c r="H3514" s="22"/>
      <c r="I3514" s="22"/>
      <c r="J3514" s="22"/>
      <c r="K3514" s="22"/>
      <c r="L3514" s="22"/>
      <c r="M3514" s="22"/>
      <c r="N3514" s="22"/>
      <c r="O3514" s="22"/>
      <c r="P3514" s="22"/>
    </row>
    <row r="3515" spans="1:16" x14ac:dyDescent="0.3">
      <c r="A3515" s="22" t="e">
        <f>VLOOKUP(B3515,web_archive!D:D,1,FALSE)</f>
        <v>#N/A</v>
      </c>
      <c r="B3515" s="22">
        <v>7592</v>
      </c>
      <c r="C3515" s="22" t="s">
        <v>17748</v>
      </c>
      <c r="D3515" s="22">
        <v>1</v>
      </c>
      <c r="E3515" s="22" t="s">
        <v>38918</v>
      </c>
      <c r="F3515" s="22"/>
      <c r="G3515" s="22"/>
      <c r="H3515" s="22"/>
      <c r="I3515" s="22"/>
      <c r="J3515" s="22"/>
      <c r="K3515" s="22"/>
      <c r="L3515" s="22"/>
      <c r="M3515" s="22"/>
      <c r="N3515" s="22"/>
      <c r="O3515" s="22"/>
      <c r="P3515" s="22"/>
    </row>
    <row r="3516" spans="1:16" x14ac:dyDescent="0.3">
      <c r="A3516" s="22" t="e">
        <f>VLOOKUP(B3516,web_archive!D:D,1,FALSE)</f>
        <v>#N/A</v>
      </c>
      <c r="B3516" s="22">
        <v>7593</v>
      </c>
      <c r="C3516" s="22" t="s">
        <v>17750</v>
      </c>
      <c r="D3516" s="22">
        <v>1</v>
      </c>
      <c r="E3516" s="22" t="s">
        <v>38919</v>
      </c>
      <c r="F3516" s="22"/>
      <c r="G3516" s="22"/>
      <c r="H3516" s="22"/>
      <c r="I3516" s="22"/>
      <c r="J3516" s="22"/>
      <c r="K3516" s="22"/>
      <c r="L3516" s="22"/>
      <c r="M3516" s="22"/>
      <c r="N3516" s="22"/>
      <c r="O3516" s="22"/>
      <c r="P3516" s="22"/>
    </row>
    <row r="3517" spans="1:16" x14ac:dyDescent="0.3">
      <c r="A3517" s="22" t="e">
        <f>VLOOKUP(B3517,web_archive!D:D,1,FALSE)</f>
        <v>#N/A</v>
      </c>
      <c r="B3517" s="22">
        <v>7594</v>
      </c>
      <c r="C3517" s="22" t="s">
        <v>17752</v>
      </c>
      <c r="D3517" s="22">
        <v>1</v>
      </c>
      <c r="E3517" s="22" t="s">
        <v>38920</v>
      </c>
      <c r="F3517" s="22"/>
      <c r="G3517" s="22"/>
      <c r="H3517" s="22"/>
      <c r="I3517" s="22"/>
      <c r="J3517" s="22"/>
      <c r="K3517" s="22"/>
      <c r="L3517" s="22"/>
      <c r="M3517" s="22"/>
      <c r="N3517" s="22"/>
      <c r="O3517" s="22"/>
      <c r="P3517" s="22"/>
    </row>
    <row r="3518" spans="1:16" x14ac:dyDescent="0.3">
      <c r="A3518" s="22" t="e">
        <f>VLOOKUP(B3518,web_archive!D:D,1,FALSE)</f>
        <v>#N/A</v>
      </c>
      <c r="B3518" s="22">
        <v>7595</v>
      </c>
      <c r="C3518" s="22" t="s">
        <v>17754</v>
      </c>
      <c r="D3518" s="22">
        <v>1</v>
      </c>
      <c r="E3518" s="22" t="s">
        <v>38921</v>
      </c>
      <c r="F3518" s="22"/>
      <c r="G3518" s="22"/>
      <c r="H3518" s="22"/>
      <c r="I3518" s="22"/>
      <c r="J3518" s="22"/>
      <c r="K3518" s="22"/>
      <c r="L3518" s="22"/>
      <c r="M3518" s="22"/>
      <c r="N3518" s="22"/>
      <c r="O3518" s="22"/>
      <c r="P3518" s="22"/>
    </row>
    <row r="3519" spans="1:16" x14ac:dyDescent="0.3">
      <c r="A3519" s="22" t="e">
        <f>VLOOKUP(B3519,web_archive!D:D,1,FALSE)</f>
        <v>#N/A</v>
      </c>
      <c r="B3519" s="22">
        <v>7596</v>
      </c>
      <c r="C3519" s="22" t="s">
        <v>17756</v>
      </c>
      <c r="D3519" s="22">
        <v>1</v>
      </c>
      <c r="E3519" s="22" t="s">
        <v>38922</v>
      </c>
      <c r="F3519" s="22"/>
      <c r="G3519" s="22"/>
      <c r="H3519" s="22"/>
      <c r="I3519" s="22"/>
      <c r="J3519" s="22"/>
      <c r="K3519" s="22"/>
      <c r="L3519" s="22"/>
      <c r="M3519" s="22"/>
      <c r="N3519" s="22"/>
      <c r="O3519" s="22"/>
      <c r="P3519" s="22"/>
    </row>
    <row r="3520" spans="1:16" x14ac:dyDescent="0.3">
      <c r="A3520" s="22" t="e">
        <f>VLOOKUP(B3520,web_archive!D:D,1,FALSE)</f>
        <v>#N/A</v>
      </c>
      <c r="B3520" s="22">
        <v>7597</v>
      </c>
      <c r="C3520" s="22" t="s">
        <v>17758</v>
      </c>
      <c r="D3520" s="22">
        <v>1</v>
      </c>
      <c r="E3520" s="22" t="s">
        <v>38923</v>
      </c>
      <c r="F3520" s="22"/>
      <c r="G3520" s="22"/>
      <c r="H3520" s="22"/>
      <c r="I3520" s="22"/>
      <c r="J3520" s="22"/>
      <c r="K3520" s="22"/>
      <c r="L3520" s="22"/>
      <c r="M3520" s="22"/>
      <c r="N3520" s="22"/>
      <c r="O3520" s="22"/>
      <c r="P3520" s="22"/>
    </row>
    <row r="3521" spans="1:16" x14ac:dyDescent="0.3">
      <c r="A3521" s="22" t="e">
        <f>VLOOKUP(B3521,web_archive!D:D,1,FALSE)</f>
        <v>#N/A</v>
      </c>
      <c r="B3521" s="22">
        <v>7603</v>
      </c>
      <c r="C3521" s="22" t="s">
        <v>17770</v>
      </c>
      <c r="D3521" s="22">
        <v>1</v>
      </c>
      <c r="E3521" s="22" t="s">
        <v>38924</v>
      </c>
      <c r="F3521" s="22"/>
      <c r="G3521" s="22"/>
      <c r="H3521" s="22"/>
      <c r="I3521" s="22"/>
      <c r="J3521" s="22"/>
      <c r="K3521" s="22"/>
      <c r="L3521" s="22"/>
      <c r="M3521" s="22"/>
      <c r="N3521" s="22"/>
      <c r="O3521" s="22"/>
      <c r="P3521" s="22"/>
    </row>
    <row r="3522" spans="1:16" x14ac:dyDescent="0.3">
      <c r="A3522" s="22" t="e">
        <f>VLOOKUP(B3522,web_archive!D:D,1,FALSE)</f>
        <v>#N/A</v>
      </c>
      <c r="B3522" s="22">
        <v>7604</v>
      </c>
      <c r="C3522" s="22" t="s">
        <v>17771</v>
      </c>
      <c r="D3522" s="22">
        <v>1</v>
      </c>
      <c r="E3522" s="22" t="s">
        <v>38925</v>
      </c>
      <c r="F3522" s="22"/>
      <c r="G3522" s="22"/>
      <c r="H3522" s="22"/>
      <c r="I3522" s="22"/>
      <c r="J3522" s="22"/>
      <c r="K3522" s="22"/>
      <c r="L3522" s="22"/>
      <c r="M3522" s="22"/>
      <c r="N3522" s="22"/>
      <c r="O3522" s="22"/>
      <c r="P3522" s="22"/>
    </row>
    <row r="3523" spans="1:16" x14ac:dyDescent="0.3">
      <c r="A3523" s="22">
        <f>VLOOKUP(B3523,web_archive!D:D,1,FALSE)</f>
        <v>7605</v>
      </c>
      <c r="B3523" s="22">
        <v>7605</v>
      </c>
      <c r="C3523" s="22" t="s">
        <v>2118</v>
      </c>
      <c r="D3523" s="22">
        <v>1</v>
      </c>
      <c r="E3523" s="22" t="s">
        <v>38926</v>
      </c>
      <c r="F3523" s="22"/>
      <c r="G3523" s="22"/>
      <c r="H3523" s="22"/>
      <c r="I3523" s="22"/>
      <c r="J3523" s="22"/>
      <c r="K3523" s="22"/>
      <c r="L3523" s="22"/>
      <c r="M3523" s="22"/>
      <c r="N3523" s="22"/>
      <c r="O3523" s="22"/>
      <c r="P3523" s="22"/>
    </row>
    <row r="3524" spans="1:16" x14ac:dyDescent="0.3">
      <c r="A3524" s="22" t="e">
        <f>VLOOKUP(B3524,web_archive!D:D,1,FALSE)</f>
        <v>#N/A</v>
      </c>
      <c r="B3524" s="22">
        <v>7606</v>
      </c>
      <c r="C3524" s="22" t="s">
        <v>17773</v>
      </c>
      <c r="D3524" s="22">
        <v>1</v>
      </c>
      <c r="E3524" s="22" t="s">
        <v>38927</v>
      </c>
      <c r="F3524" s="22"/>
      <c r="G3524" s="22"/>
      <c r="H3524" s="22"/>
      <c r="I3524" s="22"/>
      <c r="J3524" s="22"/>
      <c r="K3524" s="22"/>
      <c r="L3524" s="22"/>
      <c r="M3524" s="22"/>
      <c r="N3524" s="22"/>
      <c r="O3524" s="22"/>
      <c r="P3524" s="22"/>
    </row>
    <row r="3525" spans="1:16" x14ac:dyDescent="0.3">
      <c r="A3525" s="22" t="e">
        <f>VLOOKUP(B3525,web_archive!D:D,1,FALSE)</f>
        <v>#N/A</v>
      </c>
      <c r="B3525" s="22">
        <v>7607</v>
      </c>
      <c r="C3525" s="22" t="s">
        <v>17775</v>
      </c>
      <c r="D3525" s="22">
        <v>1</v>
      </c>
      <c r="E3525" s="22" t="s">
        <v>34567</v>
      </c>
      <c r="F3525" s="22"/>
      <c r="G3525" s="22"/>
      <c r="H3525" s="22"/>
      <c r="I3525" s="22"/>
      <c r="J3525" s="22"/>
      <c r="K3525" s="22"/>
      <c r="L3525" s="22"/>
      <c r="M3525" s="22"/>
      <c r="N3525" s="22"/>
      <c r="O3525" s="22"/>
      <c r="P3525" s="22"/>
    </row>
    <row r="3526" spans="1:16" x14ac:dyDescent="0.3">
      <c r="A3526" s="22" t="e">
        <f>VLOOKUP(B3526,web_archive!D:D,1,FALSE)</f>
        <v>#N/A</v>
      </c>
      <c r="B3526" s="22">
        <v>7610</v>
      </c>
      <c r="C3526" s="22" t="s">
        <v>17781</v>
      </c>
      <c r="D3526" s="22">
        <v>1</v>
      </c>
      <c r="E3526" s="22" t="s">
        <v>38928</v>
      </c>
      <c r="F3526" s="22"/>
      <c r="G3526" s="22"/>
      <c r="H3526" s="22"/>
      <c r="I3526" s="22"/>
      <c r="J3526" s="22"/>
      <c r="K3526" s="22"/>
      <c r="L3526" s="22"/>
      <c r="M3526" s="22"/>
      <c r="N3526" s="22"/>
      <c r="O3526" s="22"/>
      <c r="P3526" s="22"/>
    </row>
    <row r="3527" spans="1:16" x14ac:dyDescent="0.3">
      <c r="A3527" s="22" t="e">
        <f>VLOOKUP(B3527,web_archive!D:D,1,FALSE)</f>
        <v>#N/A</v>
      </c>
      <c r="B3527" s="22">
        <v>7611</v>
      </c>
      <c r="C3527" s="22" t="s">
        <v>17783</v>
      </c>
      <c r="D3527" s="22">
        <v>1</v>
      </c>
      <c r="E3527" s="22" t="s">
        <v>38929</v>
      </c>
      <c r="F3527" s="22"/>
      <c r="G3527" s="22"/>
      <c r="H3527" s="22"/>
      <c r="I3527" s="22"/>
      <c r="J3527" s="22"/>
      <c r="K3527" s="22"/>
      <c r="L3527" s="22"/>
      <c r="M3527" s="22"/>
      <c r="N3527" s="22"/>
      <c r="O3527" s="22"/>
      <c r="P3527" s="22"/>
    </row>
    <row r="3528" spans="1:16" x14ac:dyDescent="0.3">
      <c r="A3528" s="22" t="e">
        <f>VLOOKUP(B3528,web_archive!D:D,1,FALSE)</f>
        <v>#N/A</v>
      </c>
      <c r="B3528" s="22">
        <v>7612</v>
      </c>
      <c r="C3528" s="22" t="s">
        <v>17785</v>
      </c>
      <c r="D3528" s="22">
        <v>1</v>
      </c>
      <c r="E3528" s="22" t="s">
        <v>38930</v>
      </c>
      <c r="F3528" s="22"/>
      <c r="G3528" s="22"/>
      <c r="H3528" s="22"/>
      <c r="I3528" s="22"/>
      <c r="J3528" s="22"/>
      <c r="K3528" s="22"/>
      <c r="L3528" s="22"/>
      <c r="M3528" s="22"/>
      <c r="N3528" s="22"/>
      <c r="O3528" s="22"/>
      <c r="P3528" s="22"/>
    </row>
    <row r="3529" spans="1:16" x14ac:dyDescent="0.3">
      <c r="A3529" s="22" t="e">
        <f>VLOOKUP(B3529,web_archive!D:D,1,FALSE)</f>
        <v>#N/A</v>
      </c>
      <c r="B3529" s="22">
        <v>7613</v>
      </c>
      <c r="C3529" s="22" t="s">
        <v>17787</v>
      </c>
      <c r="D3529" s="22">
        <v>0</v>
      </c>
      <c r="E3529" s="22" t="s">
        <v>38931</v>
      </c>
      <c r="F3529" s="22"/>
      <c r="G3529" s="22"/>
      <c r="H3529" s="22"/>
      <c r="I3529" s="22"/>
      <c r="J3529" s="22"/>
      <c r="K3529" s="22"/>
      <c r="L3529" s="22"/>
      <c r="M3529" s="22"/>
      <c r="N3529" s="22"/>
      <c r="O3529" s="22"/>
      <c r="P3529" s="22"/>
    </row>
    <row r="3530" spans="1:16" x14ac:dyDescent="0.3">
      <c r="A3530" s="22" t="e">
        <f>VLOOKUP(B3530,web_archive!D:D,1,FALSE)</f>
        <v>#N/A</v>
      </c>
      <c r="B3530" s="22">
        <v>7614</v>
      </c>
      <c r="C3530" s="22" t="s">
        <v>7377</v>
      </c>
      <c r="D3530" s="22">
        <v>1</v>
      </c>
      <c r="E3530" s="22" t="s">
        <v>38932</v>
      </c>
      <c r="F3530" s="22"/>
      <c r="G3530" s="22"/>
      <c r="H3530" s="22"/>
      <c r="I3530" s="22"/>
      <c r="J3530" s="22"/>
      <c r="K3530" s="22"/>
      <c r="L3530" s="22"/>
      <c r="M3530" s="22"/>
      <c r="N3530" s="22"/>
      <c r="O3530" s="22"/>
      <c r="P3530" s="22"/>
    </row>
    <row r="3531" spans="1:16" x14ac:dyDescent="0.3">
      <c r="A3531" s="22" t="e">
        <f>VLOOKUP(B3531,web_archive!D:D,1,FALSE)</f>
        <v>#N/A</v>
      </c>
      <c r="B3531" s="22">
        <v>7615</v>
      </c>
      <c r="C3531" s="22" t="s">
        <v>17790</v>
      </c>
      <c r="D3531" s="22">
        <v>1</v>
      </c>
      <c r="E3531" s="22" t="s">
        <v>38933</v>
      </c>
      <c r="F3531" s="22"/>
      <c r="G3531" s="22"/>
      <c r="H3531" s="22"/>
      <c r="I3531" s="22"/>
      <c r="J3531" s="22"/>
      <c r="K3531" s="22"/>
      <c r="L3531" s="22"/>
      <c r="M3531" s="22"/>
      <c r="N3531" s="22"/>
      <c r="O3531" s="22"/>
      <c r="P3531" s="22"/>
    </row>
    <row r="3532" spans="1:16" x14ac:dyDescent="0.3">
      <c r="A3532" s="22" t="e">
        <f>VLOOKUP(B3532,web_archive!D:D,1,FALSE)</f>
        <v>#N/A</v>
      </c>
      <c r="B3532" s="22">
        <v>7616</v>
      </c>
      <c r="C3532" s="22" t="s">
        <v>17792</v>
      </c>
      <c r="D3532" s="22">
        <v>1</v>
      </c>
      <c r="E3532" s="22" t="s">
        <v>38934</v>
      </c>
      <c r="F3532" s="22"/>
      <c r="G3532" s="22"/>
      <c r="H3532" s="22"/>
      <c r="I3532" s="22"/>
      <c r="J3532" s="22"/>
      <c r="K3532" s="22"/>
      <c r="L3532" s="22"/>
      <c r="M3532" s="22"/>
      <c r="N3532" s="22"/>
      <c r="O3532" s="22"/>
      <c r="P3532" s="22"/>
    </row>
    <row r="3533" spans="1:16" x14ac:dyDescent="0.3">
      <c r="A3533" s="22" t="e">
        <f>VLOOKUP(B3533,web_archive!D:D,1,FALSE)</f>
        <v>#N/A</v>
      </c>
      <c r="B3533" s="22">
        <v>7617</v>
      </c>
      <c r="C3533" s="22" t="s">
        <v>17794</v>
      </c>
      <c r="D3533" s="22">
        <v>1</v>
      </c>
      <c r="E3533" s="22" t="s">
        <v>38934</v>
      </c>
      <c r="F3533" s="22"/>
      <c r="G3533" s="22"/>
      <c r="H3533" s="22"/>
      <c r="I3533" s="22"/>
      <c r="J3533" s="22"/>
      <c r="K3533" s="22"/>
      <c r="L3533" s="22"/>
      <c r="M3533" s="22"/>
      <c r="N3533" s="22"/>
      <c r="O3533" s="22"/>
      <c r="P3533" s="22"/>
    </row>
    <row r="3534" spans="1:16" x14ac:dyDescent="0.3">
      <c r="A3534" s="22" t="e">
        <f>VLOOKUP(B3534,web_archive!D:D,1,FALSE)</f>
        <v>#N/A</v>
      </c>
      <c r="B3534" s="22">
        <v>7618</v>
      </c>
      <c r="C3534" s="22" t="s">
        <v>17796</v>
      </c>
      <c r="D3534" s="22">
        <v>10</v>
      </c>
      <c r="E3534" s="22" t="s">
        <v>38935</v>
      </c>
      <c r="F3534" s="22"/>
      <c r="G3534" s="22"/>
      <c r="H3534" s="22"/>
      <c r="I3534" s="22"/>
      <c r="J3534" s="22"/>
      <c r="K3534" s="22"/>
      <c r="L3534" s="22"/>
      <c r="M3534" s="22"/>
      <c r="N3534" s="22"/>
      <c r="O3534" s="22"/>
      <c r="P3534" s="22"/>
    </row>
    <row r="3535" spans="1:16" x14ac:dyDescent="0.3">
      <c r="A3535" s="22" t="e">
        <f>VLOOKUP(B3535,web_archive!D:D,1,FALSE)</f>
        <v>#N/A</v>
      </c>
      <c r="B3535" s="22">
        <v>7619</v>
      </c>
      <c r="C3535" s="22" t="s">
        <v>17798</v>
      </c>
      <c r="D3535" s="22">
        <v>1</v>
      </c>
      <c r="E3535" s="22" t="s">
        <v>38936</v>
      </c>
      <c r="F3535" s="22" t="s">
        <v>38937</v>
      </c>
      <c r="G3535" s="22"/>
      <c r="H3535" s="22"/>
      <c r="I3535" s="22"/>
      <c r="J3535" s="22"/>
      <c r="K3535" s="22"/>
      <c r="L3535" s="22"/>
      <c r="M3535" s="22"/>
      <c r="N3535" s="22"/>
      <c r="O3535" s="22"/>
      <c r="P3535" s="22"/>
    </row>
    <row r="3536" spans="1:16" x14ac:dyDescent="0.3">
      <c r="A3536" s="22">
        <f>VLOOKUP(B3536,web_archive!D:D,1,FALSE)</f>
        <v>7620</v>
      </c>
      <c r="B3536" s="22">
        <v>7620</v>
      </c>
      <c r="C3536" s="22" t="s">
        <v>3652</v>
      </c>
      <c r="D3536" s="22">
        <v>1</v>
      </c>
      <c r="E3536" s="22" t="s">
        <v>38938</v>
      </c>
      <c r="F3536" s="22" t="s">
        <v>38939</v>
      </c>
      <c r="G3536" s="22"/>
      <c r="H3536" s="22"/>
      <c r="I3536" s="22"/>
      <c r="J3536" s="22"/>
      <c r="K3536" s="22"/>
      <c r="L3536" s="22"/>
      <c r="M3536" s="22"/>
      <c r="N3536" s="22"/>
      <c r="O3536" s="22"/>
      <c r="P3536" s="22"/>
    </row>
    <row r="3537" spans="1:16" x14ac:dyDescent="0.3">
      <c r="A3537" s="22" t="e">
        <f>VLOOKUP(B3537,web_archive!D:D,1,FALSE)</f>
        <v>#N/A</v>
      </c>
      <c r="B3537" s="22">
        <v>7621</v>
      </c>
      <c r="C3537" s="22" t="s">
        <v>17800</v>
      </c>
      <c r="D3537" s="22">
        <v>1</v>
      </c>
      <c r="E3537" s="22" t="s">
        <v>38940</v>
      </c>
      <c r="F3537" s="22"/>
      <c r="G3537" s="22"/>
      <c r="H3537" s="22"/>
      <c r="I3537" s="22"/>
      <c r="J3537" s="22"/>
      <c r="K3537" s="22"/>
      <c r="L3537" s="22"/>
      <c r="M3537" s="22"/>
      <c r="N3537" s="22"/>
      <c r="O3537" s="22"/>
      <c r="P3537" s="22"/>
    </row>
    <row r="3538" spans="1:16" x14ac:dyDescent="0.3">
      <c r="A3538" s="22" t="e">
        <f>VLOOKUP(B3538,web_archive!D:D,1,FALSE)</f>
        <v>#N/A</v>
      </c>
      <c r="B3538" s="22">
        <v>7622</v>
      </c>
      <c r="C3538" s="22" t="s">
        <v>17802</v>
      </c>
      <c r="D3538" s="22">
        <v>1</v>
      </c>
      <c r="E3538" s="22" t="s">
        <v>38941</v>
      </c>
      <c r="F3538" s="22"/>
      <c r="G3538" s="22"/>
      <c r="H3538" s="22"/>
      <c r="I3538" s="22"/>
      <c r="J3538" s="22"/>
      <c r="K3538" s="22"/>
      <c r="L3538" s="22"/>
      <c r="M3538" s="22"/>
      <c r="N3538" s="22"/>
      <c r="O3538" s="22"/>
      <c r="P3538" s="22"/>
    </row>
    <row r="3539" spans="1:16" x14ac:dyDescent="0.3">
      <c r="A3539" s="22" t="e">
        <f>VLOOKUP(B3539,web_archive!D:D,1,FALSE)</f>
        <v>#N/A</v>
      </c>
      <c r="B3539" s="22">
        <v>7623</v>
      </c>
      <c r="C3539" s="22" t="s">
        <v>17804</v>
      </c>
      <c r="D3539" s="22">
        <v>0</v>
      </c>
      <c r="E3539" s="22" t="s">
        <v>38942</v>
      </c>
      <c r="F3539" s="22"/>
      <c r="G3539" s="22"/>
      <c r="H3539" s="22"/>
      <c r="I3539" s="22"/>
      <c r="J3539" s="22"/>
      <c r="K3539" s="22"/>
      <c r="L3539" s="22"/>
      <c r="M3539" s="22"/>
      <c r="N3539" s="22"/>
      <c r="O3539" s="22"/>
      <c r="P3539" s="22"/>
    </row>
    <row r="3540" spans="1:16" x14ac:dyDescent="0.3">
      <c r="A3540" s="22" t="e">
        <f>VLOOKUP(B3540,web_archive!D:D,1,FALSE)</f>
        <v>#N/A</v>
      </c>
      <c r="B3540" s="22">
        <v>7701</v>
      </c>
      <c r="C3540" s="22" t="s">
        <v>17894</v>
      </c>
      <c r="D3540" s="22">
        <v>1</v>
      </c>
      <c r="E3540" s="22" t="s">
        <v>34567</v>
      </c>
      <c r="F3540" s="22"/>
      <c r="G3540" s="22"/>
      <c r="H3540" s="22"/>
      <c r="I3540" s="22"/>
      <c r="J3540" s="22"/>
      <c r="K3540" s="22"/>
      <c r="L3540" s="22"/>
      <c r="M3540" s="22"/>
      <c r="N3540" s="22"/>
      <c r="O3540" s="22"/>
      <c r="P3540" s="22"/>
    </row>
    <row r="3541" spans="1:16" x14ac:dyDescent="0.3">
      <c r="A3541" s="22" t="e">
        <f>VLOOKUP(B3541,web_archive!D:D,1,FALSE)</f>
        <v>#N/A</v>
      </c>
      <c r="B3541" s="22">
        <v>7702</v>
      </c>
      <c r="C3541" s="22" t="s">
        <v>17896</v>
      </c>
      <c r="D3541" s="22">
        <v>1</v>
      </c>
      <c r="E3541" s="22" t="s">
        <v>38943</v>
      </c>
      <c r="F3541" s="22"/>
      <c r="G3541" s="22"/>
      <c r="H3541" s="22"/>
      <c r="I3541" s="22"/>
      <c r="J3541" s="22"/>
      <c r="K3541" s="22"/>
      <c r="L3541" s="22"/>
      <c r="M3541" s="22"/>
      <c r="N3541" s="22"/>
      <c r="O3541" s="22"/>
      <c r="P3541" s="22"/>
    </row>
    <row r="3542" spans="1:16" x14ac:dyDescent="0.3">
      <c r="A3542" s="22" t="e">
        <f>VLOOKUP(B3542,web_archive!D:D,1,FALSE)</f>
        <v>#N/A</v>
      </c>
      <c r="B3542" s="22">
        <v>7704</v>
      </c>
      <c r="C3542" s="22" t="s">
        <v>17900</v>
      </c>
      <c r="D3542" s="22">
        <v>0</v>
      </c>
      <c r="E3542" s="22" t="s">
        <v>38944</v>
      </c>
      <c r="F3542" s="22"/>
      <c r="G3542" s="22"/>
      <c r="H3542" s="22"/>
      <c r="I3542" s="22"/>
      <c r="J3542" s="22"/>
      <c r="K3542" s="22"/>
      <c r="L3542" s="22"/>
      <c r="M3542" s="22"/>
      <c r="N3542" s="22"/>
      <c r="O3542" s="22"/>
      <c r="P3542" s="22"/>
    </row>
    <row r="3543" spans="1:16" x14ac:dyDescent="0.3">
      <c r="A3543" s="22" t="e">
        <f>VLOOKUP(B3543,web_archive!D:D,1,FALSE)</f>
        <v>#N/A</v>
      </c>
      <c r="B3543" s="22">
        <v>7705</v>
      </c>
      <c r="C3543" s="22" t="s">
        <v>17902</v>
      </c>
      <c r="D3543" s="22">
        <v>0</v>
      </c>
      <c r="E3543" s="22" t="s">
        <v>38945</v>
      </c>
      <c r="F3543" s="22"/>
      <c r="G3543" s="22"/>
      <c r="H3543" s="22"/>
      <c r="I3543" s="22"/>
      <c r="J3543" s="22"/>
      <c r="K3543" s="22"/>
      <c r="L3543" s="22"/>
      <c r="M3543" s="22"/>
      <c r="N3543" s="22"/>
      <c r="O3543" s="22"/>
      <c r="P3543" s="22"/>
    </row>
    <row r="3544" spans="1:16" x14ac:dyDescent="0.3">
      <c r="A3544" s="22" t="e">
        <f>VLOOKUP(B3544,web_archive!D:D,1,FALSE)</f>
        <v>#N/A</v>
      </c>
      <c r="B3544" s="22">
        <v>7706</v>
      </c>
      <c r="C3544" s="22" t="s">
        <v>17904</v>
      </c>
      <c r="D3544" s="22">
        <v>4</v>
      </c>
      <c r="E3544" s="22" t="s">
        <v>38946</v>
      </c>
      <c r="F3544" s="22"/>
      <c r="G3544" s="22"/>
      <c r="H3544" s="22"/>
      <c r="I3544" s="22"/>
      <c r="J3544" s="22"/>
      <c r="K3544" s="22"/>
      <c r="L3544" s="22"/>
      <c r="M3544" s="22"/>
      <c r="N3544" s="22"/>
      <c r="O3544" s="22"/>
      <c r="P3544" s="22"/>
    </row>
    <row r="3545" spans="1:16" x14ac:dyDescent="0.3">
      <c r="A3545" s="22" t="e">
        <f>VLOOKUP(B3545,web_archive!D:D,1,FALSE)</f>
        <v>#N/A</v>
      </c>
      <c r="B3545" s="22">
        <v>7707</v>
      </c>
      <c r="C3545" s="22" t="s">
        <v>17906</v>
      </c>
      <c r="D3545" s="22">
        <v>4</v>
      </c>
      <c r="E3545" s="22" t="s">
        <v>38947</v>
      </c>
      <c r="F3545" s="22"/>
      <c r="G3545" s="22"/>
      <c r="H3545" s="22"/>
      <c r="I3545" s="22"/>
      <c r="J3545" s="22"/>
      <c r="K3545" s="22"/>
      <c r="L3545" s="22"/>
      <c r="M3545" s="22"/>
      <c r="N3545" s="22"/>
      <c r="O3545" s="22"/>
      <c r="P3545" s="22"/>
    </row>
    <row r="3546" spans="1:16" x14ac:dyDescent="0.3">
      <c r="A3546" s="22" t="e">
        <f>VLOOKUP(B3546,web_archive!D:D,1,FALSE)</f>
        <v>#N/A</v>
      </c>
      <c r="B3546" s="22">
        <v>7708</v>
      </c>
      <c r="C3546" s="22" t="s">
        <v>17908</v>
      </c>
      <c r="D3546" s="22">
        <v>4</v>
      </c>
      <c r="E3546" s="22" t="s">
        <v>38948</v>
      </c>
      <c r="F3546" s="22"/>
      <c r="G3546" s="22"/>
      <c r="H3546" s="22"/>
      <c r="I3546" s="22"/>
      <c r="J3546" s="22"/>
      <c r="K3546" s="22"/>
      <c r="L3546" s="22"/>
      <c r="M3546" s="22"/>
      <c r="N3546" s="22"/>
      <c r="O3546" s="22"/>
      <c r="P3546" s="22"/>
    </row>
    <row r="3547" spans="1:16" x14ac:dyDescent="0.3">
      <c r="A3547" s="22" t="e">
        <f>VLOOKUP(B3547,web_archive!D:D,1,FALSE)</f>
        <v>#N/A</v>
      </c>
      <c r="B3547" s="22">
        <v>7709</v>
      </c>
      <c r="C3547" s="22" t="s">
        <v>17910</v>
      </c>
      <c r="D3547" s="22">
        <v>4</v>
      </c>
      <c r="E3547" s="22" t="s">
        <v>38949</v>
      </c>
      <c r="F3547" s="22"/>
      <c r="G3547" s="22"/>
      <c r="H3547" s="22"/>
      <c r="I3547" s="22"/>
      <c r="J3547" s="22"/>
      <c r="K3547" s="22"/>
      <c r="L3547" s="22"/>
      <c r="M3547" s="22"/>
      <c r="N3547" s="22"/>
      <c r="O3547" s="22"/>
      <c r="P3547" s="22"/>
    </row>
    <row r="3548" spans="1:16" x14ac:dyDescent="0.3">
      <c r="A3548" s="22" t="e">
        <f>VLOOKUP(B3548,web_archive!D:D,1,FALSE)</f>
        <v>#N/A</v>
      </c>
      <c r="B3548" s="22">
        <v>7710</v>
      </c>
      <c r="C3548" s="22" t="s">
        <v>17912</v>
      </c>
      <c r="D3548" s="22">
        <v>3</v>
      </c>
      <c r="E3548" s="22" t="s">
        <v>32315</v>
      </c>
      <c r="F3548" s="22"/>
      <c r="G3548" s="22"/>
      <c r="H3548" s="22"/>
      <c r="I3548" s="22"/>
      <c r="J3548" s="22"/>
      <c r="K3548" s="22"/>
      <c r="L3548" s="22"/>
      <c r="M3548" s="22"/>
      <c r="N3548" s="22"/>
      <c r="O3548" s="22"/>
      <c r="P3548" s="22"/>
    </row>
    <row r="3549" spans="1:16" x14ac:dyDescent="0.3">
      <c r="A3549" s="22" t="e">
        <f>VLOOKUP(B3549,web_archive!D:D,1,FALSE)</f>
        <v>#N/A</v>
      </c>
      <c r="B3549" s="22">
        <v>7711</v>
      </c>
      <c r="C3549" s="22" t="s">
        <v>17914</v>
      </c>
      <c r="D3549" s="22">
        <v>1</v>
      </c>
      <c r="E3549" s="22" t="s">
        <v>34567</v>
      </c>
      <c r="F3549" s="22"/>
      <c r="G3549" s="22"/>
      <c r="H3549" s="22"/>
      <c r="I3549" s="22"/>
      <c r="J3549" s="22"/>
      <c r="K3549" s="22"/>
      <c r="L3549" s="22"/>
      <c r="M3549" s="22"/>
      <c r="N3549" s="22"/>
      <c r="O3549" s="22"/>
      <c r="P3549" s="22"/>
    </row>
    <row r="3550" spans="1:16" x14ac:dyDescent="0.3">
      <c r="A3550" s="22" t="e">
        <f>VLOOKUP(B3550,web_archive!D:D,1,FALSE)</f>
        <v>#N/A</v>
      </c>
      <c r="B3550" s="22">
        <v>7712</v>
      </c>
      <c r="C3550" s="22" t="s">
        <v>17916</v>
      </c>
      <c r="D3550" s="22">
        <v>1</v>
      </c>
      <c r="E3550" s="22" t="s">
        <v>38950</v>
      </c>
      <c r="F3550" s="22"/>
      <c r="G3550" s="22"/>
      <c r="H3550" s="22"/>
      <c r="I3550" s="22"/>
      <c r="J3550" s="22"/>
      <c r="K3550" s="22"/>
      <c r="L3550" s="22"/>
      <c r="M3550" s="22"/>
      <c r="N3550" s="22"/>
      <c r="O3550" s="22"/>
      <c r="P3550" s="22"/>
    </row>
    <row r="3551" spans="1:16" x14ac:dyDescent="0.3">
      <c r="A3551" s="22" t="e">
        <f>VLOOKUP(B3551,web_archive!D:D,1,FALSE)</f>
        <v>#N/A</v>
      </c>
      <c r="B3551" s="22">
        <v>7713</v>
      </c>
      <c r="C3551" s="22" t="s">
        <v>17918</v>
      </c>
      <c r="D3551" s="22">
        <v>1</v>
      </c>
      <c r="E3551" s="22" t="s">
        <v>38780</v>
      </c>
      <c r="F3551" s="22"/>
      <c r="G3551" s="22"/>
      <c r="H3551" s="22"/>
      <c r="I3551" s="22"/>
      <c r="J3551" s="22"/>
      <c r="K3551" s="22"/>
      <c r="L3551" s="22"/>
      <c r="M3551" s="22"/>
      <c r="N3551" s="22"/>
      <c r="O3551" s="22"/>
      <c r="P3551" s="22"/>
    </row>
    <row r="3552" spans="1:16" x14ac:dyDescent="0.3">
      <c r="A3552" s="22" t="e">
        <f>VLOOKUP(B3552,web_archive!D:D,1,FALSE)</f>
        <v>#N/A</v>
      </c>
      <c r="B3552" s="22">
        <v>7714</v>
      </c>
      <c r="C3552" s="22" t="s">
        <v>17920</v>
      </c>
      <c r="D3552" s="22">
        <v>1</v>
      </c>
      <c r="E3552" s="22" t="s">
        <v>38951</v>
      </c>
      <c r="F3552" s="22"/>
      <c r="G3552" s="22"/>
      <c r="H3552" s="22"/>
      <c r="I3552" s="22"/>
      <c r="J3552" s="22"/>
      <c r="K3552" s="22"/>
      <c r="L3552" s="22"/>
      <c r="M3552" s="22"/>
      <c r="N3552" s="22"/>
      <c r="O3552" s="22"/>
      <c r="P3552" s="22"/>
    </row>
    <row r="3553" spans="1:16" x14ac:dyDescent="0.3">
      <c r="A3553" s="22" t="e">
        <f>VLOOKUP(B3553,web_archive!D:D,1,FALSE)</f>
        <v>#N/A</v>
      </c>
      <c r="B3553" s="22">
        <v>7715</v>
      </c>
      <c r="C3553" s="22" t="s">
        <v>17922</v>
      </c>
      <c r="D3553" s="22">
        <v>0</v>
      </c>
      <c r="E3553" s="22" t="s">
        <v>38952</v>
      </c>
      <c r="F3553" s="22"/>
      <c r="G3553" s="22"/>
      <c r="H3553" s="22"/>
      <c r="I3553" s="22"/>
      <c r="J3553" s="22"/>
      <c r="K3553" s="22"/>
      <c r="L3553" s="22"/>
      <c r="M3553" s="22"/>
      <c r="N3553" s="22"/>
      <c r="O3553" s="22"/>
      <c r="P3553" s="22"/>
    </row>
    <row r="3554" spans="1:16" x14ac:dyDescent="0.3">
      <c r="A3554" s="22" t="e">
        <f>VLOOKUP(B3554,web_archive!D:D,1,FALSE)</f>
        <v>#N/A</v>
      </c>
      <c r="B3554" s="22">
        <v>7716</v>
      </c>
      <c r="C3554" s="22" t="s">
        <v>17924</v>
      </c>
      <c r="D3554" s="22">
        <v>0</v>
      </c>
      <c r="E3554" s="22" t="s">
        <v>38953</v>
      </c>
      <c r="F3554" s="22"/>
      <c r="G3554" s="22"/>
      <c r="H3554" s="22"/>
      <c r="I3554" s="22"/>
      <c r="J3554" s="22"/>
      <c r="K3554" s="22"/>
      <c r="L3554" s="22"/>
      <c r="M3554" s="22"/>
      <c r="N3554" s="22"/>
      <c r="O3554" s="22"/>
      <c r="P3554" s="22"/>
    </row>
    <row r="3555" spans="1:16" x14ac:dyDescent="0.3">
      <c r="A3555" s="22" t="e">
        <f>VLOOKUP(B3555,web_archive!D:D,1,FALSE)</f>
        <v>#N/A</v>
      </c>
      <c r="B3555" s="22">
        <v>7717</v>
      </c>
      <c r="C3555" s="22" t="s">
        <v>17926</v>
      </c>
      <c r="D3555" s="22">
        <v>0</v>
      </c>
      <c r="E3555" s="22" t="s">
        <v>38954</v>
      </c>
      <c r="F3555" s="22"/>
      <c r="G3555" s="22"/>
      <c r="H3555" s="22"/>
      <c r="I3555" s="22"/>
      <c r="J3555" s="22"/>
      <c r="K3555" s="22"/>
      <c r="L3555" s="22"/>
      <c r="M3555" s="22"/>
      <c r="N3555" s="22"/>
      <c r="O3555" s="22"/>
      <c r="P3555" s="22"/>
    </row>
    <row r="3556" spans="1:16" x14ac:dyDescent="0.3">
      <c r="A3556" s="22" t="e">
        <f>VLOOKUP(B3556,web_archive!D:D,1,FALSE)</f>
        <v>#N/A</v>
      </c>
      <c r="B3556" s="22">
        <v>7718</v>
      </c>
      <c r="C3556" s="22" t="s">
        <v>17928</v>
      </c>
      <c r="D3556" s="22">
        <v>1</v>
      </c>
      <c r="E3556" s="22" t="s">
        <v>38955</v>
      </c>
      <c r="F3556" s="22"/>
      <c r="G3556" s="22"/>
      <c r="H3556" s="22"/>
      <c r="I3556" s="22"/>
      <c r="J3556" s="22"/>
      <c r="K3556" s="22"/>
      <c r="L3556" s="22"/>
      <c r="M3556" s="22"/>
      <c r="N3556" s="22"/>
      <c r="O3556" s="22"/>
      <c r="P3556" s="22"/>
    </row>
    <row r="3557" spans="1:16" x14ac:dyDescent="0.3">
      <c r="A3557" s="22" t="e">
        <f>VLOOKUP(B3557,web_archive!D:D,1,FALSE)</f>
        <v>#N/A</v>
      </c>
      <c r="B3557" s="22">
        <v>7719</v>
      </c>
      <c r="C3557" s="22" t="s">
        <v>17930</v>
      </c>
      <c r="D3557" s="22">
        <v>1</v>
      </c>
      <c r="E3557" s="22" t="s">
        <v>38956</v>
      </c>
      <c r="F3557" s="22"/>
      <c r="G3557" s="22"/>
      <c r="H3557" s="22"/>
      <c r="I3557" s="22"/>
      <c r="J3557" s="22"/>
      <c r="K3557" s="22"/>
      <c r="L3557" s="22"/>
      <c r="M3557" s="22"/>
      <c r="N3557" s="22"/>
      <c r="O3557" s="22"/>
      <c r="P3557" s="22"/>
    </row>
    <row r="3558" spans="1:16" x14ac:dyDescent="0.3">
      <c r="A3558" s="22" t="e">
        <f>VLOOKUP(B3558,web_archive!D:D,1,FALSE)</f>
        <v>#N/A</v>
      </c>
      <c r="B3558" s="22">
        <v>7720</v>
      </c>
      <c r="C3558" s="22" t="s">
        <v>4618</v>
      </c>
      <c r="D3558" s="22">
        <v>1</v>
      </c>
      <c r="E3558" s="22" t="s">
        <v>38957</v>
      </c>
      <c r="F3558" s="22" t="s">
        <v>38958</v>
      </c>
      <c r="G3558" s="22"/>
      <c r="H3558" s="22"/>
      <c r="I3558" s="22"/>
      <c r="J3558" s="22"/>
      <c r="K3558" s="22"/>
      <c r="L3558" s="22"/>
      <c r="M3558" s="22"/>
      <c r="N3558" s="22"/>
      <c r="O3558" s="22"/>
      <c r="P3558" s="22"/>
    </row>
    <row r="3559" spans="1:16" x14ac:dyDescent="0.3">
      <c r="A3559" s="22" t="e">
        <f>VLOOKUP(B3559,web_archive!D:D,1,FALSE)</f>
        <v>#N/A</v>
      </c>
      <c r="B3559" s="22">
        <v>7721</v>
      </c>
      <c r="C3559" s="22" t="s">
        <v>10129</v>
      </c>
      <c r="D3559" s="22">
        <v>50</v>
      </c>
      <c r="E3559" s="22" t="s">
        <v>38959</v>
      </c>
      <c r="F3559" s="22" t="s">
        <v>38960</v>
      </c>
      <c r="G3559" s="22"/>
      <c r="H3559" s="22"/>
      <c r="I3559" s="22"/>
      <c r="J3559" s="22"/>
      <c r="K3559" s="22"/>
      <c r="L3559" s="22"/>
      <c r="M3559" s="22"/>
      <c r="N3559" s="22"/>
      <c r="O3559" s="22"/>
      <c r="P3559" s="22"/>
    </row>
    <row r="3560" spans="1:16" x14ac:dyDescent="0.3">
      <c r="A3560" s="22" t="e">
        <f>VLOOKUP(B3560,web_archive!D:D,1,FALSE)</f>
        <v>#N/A</v>
      </c>
      <c r="B3560" s="22">
        <v>7722</v>
      </c>
      <c r="C3560" s="22" t="s">
        <v>17934</v>
      </c>
      <c r="D3560" s="22">
        <v>0</v>
      </c>
      <c r="E3560" s="22" t="s">
        <v>38961</v>
      </c>
      <c r="F3560" s="22"/>
      <c r="G3560" s="22"/>
      <c r="H3560" s="22"/>
      <c r="I3560" s="22"/>
      <c r="J3560" s="22"/>
      <c r="K3560" s="22"/>
      <c r="L3560" s="22"/>
      <c r="M3560" s="22"/>
      <c r="N3560" s="22"/>
      <c r="O3560" s="22"/>
      <c r="P3560" s="22"/>
    </row>
    <row r="3561" spans="1:16" x14ac:dyDescent="0.3">
      <c r="A3561" s="22" t="e">
        <f>VLOOKUP(B3561,web_archive!D:D,1,FALSE)</f>
        <v>#N/A</v>
      </c>
      <c r="B3561" s="22">
        <v>7723</v>
      </c>
      <c r="C3561" s="22" t="s">
        <v>17936</v>
      </c>
      <c r="D3561" s="22">
        <v>0</v>
      </c>
      <c r="E3561" s="22" t="s">
        <v>38962</v>
      </c>
      <c r="F3561" s="22"/>
      <c r="G3561" s="22"/>
      <c r="H3561" s="22"/>
      <c r="I3561" s="22"/>
      <c r="J3561" s="22"/>
      <c r="K3561" s="22"/>
      <c r="L3561" s="22"/>
      <c r="M3561" s="22"/>
      <c r="N3561" s="22"/>
      <c r="O3561" s="22"/>
      <c r="P3561" s="22"/>
    </row>
    <row r="3562" spans="1:16" x14ac:dyDescent="0.3">
      <c r="A3562" s="22" t="e">
        <f>VLOOKUP(B3562,web_archive!D:D,1,FALSE)</f>
        <v>#N/A</v>
      </c>
      <c r="B3562" s="22">
        <v>7724</v>
      </c>
      <c r="C3562" s="22" t="s">
        <v>17938</v>
      </c>
      <c r="D3562" s="22">
        <v>0</v>
      </c>
      <c r="E3562" s="22" t="s">
        <v>38963</v>
      </c>
      <c r="F3562" s="22"/>
      <c r="G3562" s="22"/>
      <c r="H3562" s="22"/>
      <c r="I3562" s="22"/>
      <c r="J3562" s="22"/>
      <c r="K3562" s="22"/>
      <c r="L3562" s="22"/>
      <c r="M3562" s="22"/>
      <c r="N3562" s="22"/>
      <c r="O3562" s="22"/>
      <c r="P3562" s="22"/>
    </row>
    <row r="3563" spans="1:16" x14ac:dyDescent="0.3">
      <c r="A3563" s="22" t="e">
        <f>VLOOKUP(B3563,web_archive!D:D,1,FALSE)</f>
        <v>#N/A</v>
      </c>
      <c r="B3563" s="22">
        <v>7725</v>
      </c>
      <c r="C3563" s="22" t="s">
        <v>17940</v>
      </c>
      <c r="D3563" s="22">
        <v>0</v>
      </c>
      <c r="E3563" s="22" t="s">
        <v>38964</v>
      </c>
      <c r="F3563" s="22"/>
      <c r="G3563" s="22"/>
      <c r="H3563" s="22"/>
      <c r="I3563" s="22"/>
      <c r="J3563" s="22"/>
      <c r="K3563" s="22"/>
      <c r="L3563" s="22"/>
      <c r="M3563" s="22"/>
      <c r="N3563" s="22"/>
      <c r="O3563" s="22"/>
      <c r="P3563" s="22"/>
    </row>
    <row r="3564" spans="1:16" x14ac:dyDescent="0.3">
      <c r="A3564" s="22" t="e">
        <f>VLOOKUP(B3564,web_archive!D:D,1,FALSE)</f>
        <v>#N/A</v>
      </c>
      <c r="B3564" s="22">
        <v>7726</v>
      </c>
      <c r="C3564" s="22" t="s">
        <v>17942</v>
      </c>
      <c r="D3564" s="22">
        <v>0</v>
      </c>
      <c r="E3564" s="22" t="s">
        <v>38965</v>
      </c>
      <c r="F3564" s="22"/>
      <c r="G3564" s="22"/>
      <c r="H3564" s="22"/>
      <c r="I3564" s="22"/>
      <c r="J3564" s="22"/>
      <c r="K3564" s="22"/>
      <c r="L3564" s="22"/>
      <c r="M3564" s="22"/>
      <c r="N3564" s="22"/>
      <c r="O3564" s="22"/>
      <c r="P3564" s="22"/>
    </row>
    <row r="3565" spans="1:16" x14ac:dyDescent="0.3">
      <c r="A3565" s="22" t="e">
        <f>VLOOKUP(B3565,web_archive!D:D,1,FALSE)</f>
        <v>#N/A</v>
      </c>
      <c r="B3565" s="22">
        <v>7727</v>
      </c>
      <c r="C3565" s="22" t="s">
        <v>17944</v>
      </c>
      <c r="D3565" s="22">
        <v>0</v>
      </c>
      <c r="E3565" s="22" t="s">
        <v>38966</v>
      </c>
      <c r="F3565" s="22"/>
      <c r="G3565" s="22"/>
      <c r="H3565" s="22"/>
      <c r="I3565" s="22"/>
      <c r="J3565" s="22"/>
      <c r="K3565" s="22"/>
      <c r="L3565" s="22"/>
      <c r="M3565" s="22"/>
      <c r="N3565" s="22"/>
      <c r="O3565" s="22"/>
      <c r="P3565" s="22"/>
    </row>
    <row r="3566" spans="1:16" x14ac:dyDescent="0.3">
      <c r="A3566" s="22" t="e">
        <f>VLOOKUP(B3566,web_archive!D:D,1,FALSE)</f>
        <v>#N/A</v>
      </c>
      <c r="B3566" s="22">
        <v>7728</v>
      </c>
      <c r="C3566" s="22" t="s">
        <v>17946</v>
      </c>
      <c r="D3566" s="22">
        <v>0</v>
      </c>
      <c r="E3566" s="22" t="s">
        <v>38966</v>
      </c>
      <c r="F3566" s="22"/>
      <c r="G3566" s="22"/>
      <c r="H3566" s="22"/>
      <c r="I3566" s="22"/>
      <c r="J3566" s="22"/>
      <c r="K3566" s="22"/>
      <c r="L3566" s="22"/>
      <c r="M3566" s="22"/>
      <c r="N3566" s="22"/>
      <c r="O3566" s="22"/>
      <c r="P3566" s="22"/>
    </row>
    <row r="3567" spans="1:16" x14ac:dyDescent="0.3">
      <c r="A3567" s="22" t="e">
        <f>VLOOKUP(B3567,web_archive!D:D,1,FALSE)</f>
        <v>#N/A</v>
      </c>
      <c r="B3567" s="22">
        <v>7729</v>
      </c>
      <c r="C3567" s="22" t="s">
        <v>17948</v>
      </c>
      <c r="D3567" s="22">
        <v>10</v>
      </c>
      <c r="E3567" s="22" t="s">
        <v>38967</v>
      </c>
      <c r="F3567" s="22"/>
      <c r="G3567" s="22"/>
      <c r="H3567" s="22"/>
      <c r="I3567" s="22"/>
      <c r="J3567" s="22"/>
      <c r="K3567" s="22"/>
      <c r="L3567" s="22"/>
      <c r="M3567" s="22"/>
      <c r="N3567" s="22"/>
      <c r="O3567" s="22"/>
      <c r="P3567" s="22"/>
    </row>
    <row r="3568" spans="1:16" x14ac:dyDescent="0.3">
      <c r="A3568" s="22" t="e">
        <f>VLOOKUP(B3568,web_archive!D:D,1,FALSE)</f>
        <v>#N/A</v>
      </c>
      <c r="B3568" s="22">
        <v>7730</v>
      </c>
      <c r="C3568" s="22" t="s">
        <v>17950</v>
      </c>
      <c r="D3568" s="22">
        <v>1</v>
      </c>
      <c r="E3568" s="22" t="s">
        <v>38968</v>
      </c>
      <c r="F3568" s="22"/>
      <c r="G3568" s="22"/>
      <c r="H3568" s="22"/>
      <c r="I3568" s="22"/>
      <c r="J3568" s="22"/>
      <c r="K3568" s="22"/>
      <c r="L3568" s="22"/>
      <c r="M3568" s="22"/>
      <c r="N3568" s="22"/>
      <c r="O3568" s="22"/>
      <c r="P3568" s="22"/>
    </row>
    <row r="3569" spans="1:16" x14ac:dyDescent="0.3">
      <c r="A3569" s="22" t="e">
        <f>VLOOKUP(B3569,web_archive!D:D,1,FALSE)</f>
        <v>#N/A</v>
      </c>
      <c r="B3569" s="22">
        <v>7731</v>
      </c>
      <c r="C3569" s="22" t="s">
        <v>17952</v>
      </c>
      <c r="D3569" s="22">
        <v>1</v>
      </c>
      <c r="E3569" s="22" t="s">
        <v>38968</v>
      </c>
      <c r="F3569" s="22"/>
      <c r="G3569" s="22"/>
      <c r="H3569" s="22"/>
      <c r="I3569" s="22"/>
      <c r="J3569" s="22"/>
      <c r="K3569" s="22"/>
      <c r="L3569" s="22"/>
      <c r="M3569" s="22"/>
      <c r="N3569" s="22"/>
      <c r="O3569" s="22"/>
      <c r="P3569" s="22"/>
    </row>
    <row r="3570" spans="1:16" x14ac:dyDescent="0.3">
      <c r="A3570" s="22" t="e">
        <f>VLOOKUP(B3570,web_archive!D:D,1,FALSE)</f>
        <v>#N/A</v>
      </c>
      <c r="B3570" s="22">
        <v>7732</v>
      </c>
      <c r="C3570" s="22" t="s">
        <v>17954</v>
      </c>
      <c r="D3570" s="22">
        <v>1</v>
      </c>
      <c r="E3570" s="22" t="s">
        <v>38968</v>
      </c>
      <c r="F3570" s="22"/>
      <c r="G3570" s="22"/>
      <c r="H3570" s="22"/>
      <c r="I3570" s="22"/>
      <c r="J3570" s="22"/>
      <c r="K3570" s="22"/>
      <c r="L3570" s="22"/>
      <c r="M3570" s="22"/>
      <c r="N3570" s="22"/>
      <c r="O3570" s="22"/>
      <c r="P3570" s="22"/>
    </row>
    <row r="3571" spans="1:16" x14ac:dyDescent="0.3">
      <c r="A3571" s="22" t="e">
        <f>VLOOKUP(B3571,web_archive!D:D,1,FALSE)</f>
        <v>#N/A</v>
      </c>
      <c r="B3571" s="22">
        <v>7733</v>
      </c>
      <c r="C3571" s="22" t="s">
        <v>17956</v>
      </c>
      <c r="D3571" s="22">
        <v>1</v>
      </c>
      <c r="E3571" s="22" t="s">
        <v>38968</v>
      </c>
      <c r="F3571" s="22"/>
      <c r="G3571" s="22"/>
      <c r="H3571" s="22"/>
      <c r="I3571" s="22"/>
      <c r="J3571" s="22"/>
      <c r="K3571" s="22"/>
      <c r="L3571" s="22"/>
      <c r="M3571" s="22"/>
      <c r="N3571" s="22"/>
      <c r="O3571" s="22"/>
      <c r="P3571" s="22"/>
    </row>
    <row r="3572" spans="1:16" x14ac:dyDescent="0.3">
      <c r="A3572" s="22" t="e">
        <f>VLOOKUP(B3572,web_archive!D:D,1,FALSE)</f>
        <v>#N/A</v>
      </c>
      <c r="B3572" s="22">
        <v>7734</v>
      </c>
      <c r="C3572" s="22" t="s">
        <v>17958</v>
      </c>
      <c r="D3572" s="22">
        <v>1</v>
      </c>
      <c r="E3572" s="22" t="s">
        <v>38968</v>
      </c>
      <c r="F3572" s="22"/>
      <c r="G3572" s="22"/>
      <c r="H3572" s="22"/>
      <c r="I3572" s="22"/>
      <c r="J3572" s="22"/>
      <c r="K3572" s="22"/>
      <c r="L3572" s="22"/>
      <c r="M3572" s="22"/>
      <c r="N3572" s="22"/>
      <c r="O3572" s="22"/>
      <c r="P3572" s="22"/>
    </row>
    <row r="3573" spans="1:16" x14ac:dyDescent="0.3">
      <c r="A3573" s="22" t="e">
        <f>VLOOKUP(B3573,web_archive!D:D,1,FALSE)</f>
        <v>#N/A</v>
      </c>
      <c r="B3573" s="22">
        <v>7735</v>
      </c>
      <c r="C3573" s="22" t="s">
        <v>17960</v>
      </c>
      <c r="D3573" s="22">
        <v>1</v>
      </c>
      <c r="E3573" s="22" t="s">
        <v>38968</v>
      </c>
      <c r="F3573" s="22"/>
      <c r="G3573" s="22"/>
      <c r="H3573" s="22"/>
      <c r="I3573" s="22"/>
      <c r="J3573" s="22"/>
      <c r="K3573" s="22"/>
      <c r="L3573" s="22"/>
      <c r="M3573" s="22"/>
      <c r="N3573" s="22"/>
      <c r="O3573" s="22"/>
      <c r="P3573" s="22"/>
    </row>
    <row r="3574" spans="1:16" x14ac:dyDescent="0.3">
      <c r="A3574" s="22" t="e">
        <f>VLOOKUP(B3574,web_archive!D:D,1,FALSE)</f>
        <v>#N/A</v>
      </c>
      <c r="B3574" s="22">
        <v>7736</v>
      </c>
      <c r="C3574" s="22" t="s">
        <v>17962</v>
      </c>
      <c r="D3574" s="22">
        <v>1</v>
      </c>
      <c r="E3574" s="22" t="s">
        <v>38968</v>
      </c>
      <c r="F3574" s="22"/>
      <c r="G3574" s="22"/>
      <c r="H3574" s="22"/>
      <c r="I3574" s="22"/>
      <c r="J3574" s="22"/>
      <c r="K3574" s="22"/>
      <c r="L3574" s="22"/>
      <c r="M3574" s="22"/>
      <c r="N3574" s="22"/>
      <c r="O3574" s="22"/>
      <c r="P3574" s="22"/>
    </row>
    <row r="3575" spans="1:16" x14ac:dyDescent="0.3">
      <c r="A3575" s="22" t="e">
        <f>VLOOKUP(B3575,web_archive!D:D,1,FALSE)</f>
        <v>#N/A</v>
      </c>
      <c r="B3575" s="22">
        <v>7737</v>
      </c>
      <c r="C3575" s="22" t="s">
        <v>17964</v>
      </c>
      <c r="D3575" s="22">
        <v>1</v>
      </c>
      <c r="E3575" s="22" t="s">
        <v>38968</v>
      </c>
      <c r="F3575" s="22"/>
      <c r="G3575" s="22"/>
      <c r="H3575" s="22"/>
      <c r="I3575" s="22"/>
      <c r="J3575" s="22"/>
      <c r="K3575" s="22"/>
      <c r="L3575" s="22"/>
      <c r="M3575" s="22"/>
      <c r="N3575" s="22"/>
      <c r="O3575" s="22"/>
      <c r="P3575" s="22"/>
    </row>
    <row r="3576" spans="1:16" x14ac:dyDescent="0.3">
      <c r="A3576" s="22" t="e">
        <f>VLOOKUP(B3576,web_archive!D:D,1,FALSE)</f>
        <v>#N/A</v>
      </c>
      <c r="B3576" s="22">
        <v>7738</v>
      </c>
      <c r="C3576" s="22" t="s">
        <v>17966</v>
      </c>
      <c r="D3576" s="22">
        <v>1</v>
      </c>
      <c r="E3576" s="22" t="s">
        <v>38968</v>
      </c>
      <c r="F3576" s="22"/>
      <c r="G3576" s="22"/>
      <c r="H3576" s="22"/>
      <c r="I3576" s="22"/>
      <c r="J3576" s="22"/>
      <c r="K3576" s="22"/>
      <c r="L3576" s="22"/>
      <c r="M3576" s="22"/>
      <c r="N3576" s="22"/>
      <c r="O3576" s="22"/>
      <c r="P3576" s="22"/>
    </row>
    <row r="3577" spans="1:16" x14ac:dyDescent="0.3">
      <c r="A3577" s="22" t="e">
        <f>VLOOKUP(B3577,web_archive!D:D,1,FALSE)</f>
        <v>#N/A</v>
      </c>
      <c r="B3577" s="22">
        <v>7739</v>
      </c>
      <c r="C3577" s="22" t="s">
        <v>17968</v>
      </c>
      <c r="D3577" s="22">
        <v>1</v>
      </c>
      <c r="E3577" s="22" t="s">
        <v>38968</v>
      </c>
      <c r="F3577" s="22"/>
      <c r="G3577" s="22"/>
      <c r="H3577" s="22"/>
      <c r="I3577" s="22"/>
      <c r="J3577" s="22"/>
      <c r="K3577" s="22"/>
      <c r="L3577" s="22"/>
      <c r="M3577" s="22"/>
      <c r="N3577" s="22"/>
      <c r="O3577" s="22"/>
      <c r="P3577" s="22"/>
    </row>
    <row r="3578" spans="1:16" x14ac:dyDescent="0.3">
      <c r="A3578" s="22" t="e">
        <f>VLOOKUP(B3578,web_archive!D:D,1,FALSE)</f>
        <v>#N/A</v>
      </c>
      <c r="B3578" s="22">
        <v>7740</v>
      </c>
      <c r="C3578" s="22" t="s">
        <v>17970</v>
      </c>
      <c r="D3578" s="22">
        <v>1</v>
      </c>
      <c r="E3578" s="22" t="s">
        <v>38968</v>
      </c>
      <c r="F3578" s="22"/>
      <c r="G3578" s="22"/>
      <c r="H3578" s="22"/>
      <c r="I3578" s="22"/>
      <c r="J3578" s="22"/>
      <c r="K3578" s="22"/>
      <c r="L3578" s="22"/>
      <c r="M3578" s="22"/>
      <c r="N3578" s="22"/>
      <c r="O3578" s="22"/>
      <c r="P3578" s="22"/>
    </row>
    <row r="3579" spans="1:16" x14ac:dyDescent="0.3">
      <c r="A3579" s="22" t="e">
        <f>VLOOKUP(B3579,web_archive!D:D,1,FALSE)</f>
        <v>#N/A</v>
      </c>
      <c r="B3579" s="22">
        <v>7741</v>
      </c>
      <c r="C3579" s="22" t="s">
        <v>17972</v>
      </c>
      <c r="D3579" s="22">
        <v>1</v>
      </c>
      <c r="E3579" s="22" t="s">
        <v>38968</v>
      </c>
      <c r="F3579" s="22"/>
      <c r="G3579" s="22"/>
      <c r="H3579" s="22"/>
      <c r="I3579" s="22"/>
      <c r="J3579" s="22"/>
      <c r="K3579" s="22"/>
      <c r="L3579" s="22"/>
      <c r="M3579" s="22"/>
      <c r="N3579" s="22"/>
      <c r="O3579" s="22"/>
      <c r="P3579" s="22"/>
    </row>
    <row r="3580" spans="1:16" x14ac:dyDescent="0.3">
      <c r="A3580" s="22" t="e">
        <f>VLOOKUP(B3580,web_archive!D:D,1,FALSE)</f>
        <v>#N/A</v>
      </c>
      <c r="B3580" s="22">
        <v>7742</v>
      </c>
      <c r="C3580" s="22" t="s">
        <v>17973</v>
      </c>
      <c r="D3580" s="22">
        <v>1</v>
      </c>
      <c r="E3580" s="22" t="s">
        <v>38969</v>
      </c>
      <c r="F3580" s="22"/>
      <c r="G3580" s="22"/>
      <c r="H3580" s="22"/>
      <c r="I3580" s="22"/>
      <c r="J3580" s="22"/>
      <c r="K3580" s="22"/>
      <c r="L3580" s="22"/>
      <c r="M3580" s="22"/>
      <c r="N3580" s="22"/>
      <c r="O3580" s="22"/>
      <c r="P3580" s="22"/>
    </row>
    <row r="3581" spans="1:16" x14ac:dyDescent="0.3">
      <c r="A3581" s="22" t="e">
        <f>VLOOKUP(B3581,web_archive!D:D,1,FALSE)</f>
        <v>#N/A</v>
      </c>
      <c r="B3581" s="22">
        <v>7743</v>
      </c>
      <c r="C3581" s="22" t="s">
        <v>17974</v>
      </c>
      <c r="D3581" s="22">
        <v>1</v>
      </c>
      <c r="E3581" s="22" t="s">
        <v>38970</v>
      </c>
      <c r="F3581" s="22"/>
      <c r="G3581" s="22"/>
      <c r="H3581" s="22"/>
      <c r="I3581" s="22"/>
      <c r="J3581" s="22"/>
      <c r="K3581" s="22"/>
      <c r="L3581" s="22"/>
      <c r="M3581" s="22"/>
      <c r="N3581" s="22"/>
      <c r="O3581" s="22"/>
      <c r="P3581" s="22"/>
    </row>
    <row r="3582" spans="1:16" x14ac:dyDescent="0.3">
      <c r="A3582" s="22" t="e">
        <f>VLOOKUP(B3582,web_archive!D:D,1,FALSE)</f>
        <v>#N/A</v>
      </c>
      <c r="B3582" s="22">
        <v>7744</v>
      </c>
      <c r="C3582" s="22" t="s">
        <v>17976</v>
      </c>
      <c r="D3582" s="22">
        <v>1</v>
      </c>
      <c r="E3582" s="22" t="s">
        <v>38971</v>
      </c>
      <c r="F3582" s="22"/>
      <c r="G3582" s="22"/>
      <c r="H3582" s="22"/>
      <c r="I3582" s="22"/>
      <c r="J3582" s="22"/>
      <c r="K3582" s="22"/>
      <c r="L3582" s="22"/>
      <c r="M3582" s="22"/>
      <c r="N3582" s="22"/>
      <c r="O3582" s="22"/>
      <c r="P3582" s="22"/>
    </row>
    <row r="3583" spans="1:16" x14ac:dyDescent="0.3">
      <c r="A3583" s="22" t="e">
        <f>VLOOKUP(B3583,web_archive!D:D,1,FALSE)</f>
        <v>#N/A</v>
      </c>
      <c r="B3583" s="22">
        <v>7745</v>
      </c>
      <c r="C3583" s="22" t="s">
        <v>17978</v>
      </c>
      <c r="D3583" s="22">
        <v>1</v>
      </c>
      <c r="E3583" s="22" t="s">
        <v>38972</v>
      </c>
      <c r="F3583" s="22"/>
      <c r="G3583" s="22"/>
      <c r="H3583" s="22"/>
      <c r="I3583" s="22"/>
      <c r="J3583" s="22"/>
      <c r="K3583" s="22"/>
      <c r="L3583" s="22"/>
      <c r="M3583" s="22"/>
      <c r="N3583" s="22"/>
      <c r="O3583" s="22"/>
      <c r="P3583" s="22"/>
    </row>
    <row r="3584" spans="1:16" x14ac:dyDescent="0.3">
      <c r="A3584" s="22" t="e">
        <f>VLOOKUP(B3584,web_archive!D:D,1,FALSE)</f>
        <v>#N/A</v>
      </c>
      <c r="B3584" s="22">
        <v>7746</v>
      </c>
      <c r="C3584" s="22" t="s">
        <v>17979</v>
      </c>
      <c r="D3584" s="22">
        <v>1</v>
      </c>
      <c r="E3584" s="22" t="s">
        <v>38973</v>
      </c>
      <c r="F3584" s="22"/>
      <c r="G3584" s="22"/>
      <c r="H3584" s="22"/>
      <c r="I3584" s="22"/>
      <c r="J3584" s="22"/>
      <c r="K3584" s="22"/>
      <c r="L3584" s="22"/>
      <c r="M3584" s="22"/>
      <c r="N3584" s="22"/>
      <c r="O3584" s="22"/>
      <c r="P3584" s="22"/>
    </row>
    <row r="3585" spans="1:16" x14ac:dyDescent="0.3">
      <c r="A3585" s="22">
        <f>VLOOKUP(B3585,web_archive!D:D,1,FALSE)</f>
        <v>7747</v>
      </c>
      <c r="B3585" s="22">
        <v>7747</v>
      </c>
      <c r="C3585" s="22" t="s">
        <v>5956</v>
      </c>
      <c r="D3585" s="22">
        <v>1</v>
      </c>
      <c r="E3585" s="22" t="s">
        <v>38974</v>
      </c>
      <c r="F3585" s="22"/>
      <c r="G3585" s="22"/>
      <c r="H3585" s="22"/>
      <c r="I3585" s="22"/>
      <c r="J3585" s="22"/>
      <c r="K3585" s="22"/>
      <c r="L3585" s="22"/>
      <c r="M3585" s="22"/>
      <c r="N3585" s="22"/>
      <c r="O3585" s="22"/>
      <c r="P3585" s="22"/>
    </row>
    <row r="3586" spans="1:16" x14ac:dyDescent="0.3">
      <c r="A3586" s="22" t="e">
        <f>VLOOKUP(B3586,web_archive!D:D,1,FALSE)</f>
        <v>#N/A</v>
      </c>
      <c r="B3586" s="22">
        <v>7748</v>
      </c>
      <c r="C3586" s="22" t="s">
        <v>17981</v>
      </c>
      <c r="D3586" s="22">
        <v>1</v>
      </c>
      <c r="E3586" s="22" t="s">
        <v>38975</v>
      </c>
      <c r="F3586" s="22"/>
      <c r="G3586" s="22"/>
      <c r="H3586" s="22"/>
      <c r="I3586" s="22"/>
      <c r="J3586" s="22"/>
      <c r="K3586" s="22"/>
      <c r="L3586" s="22"/>
      <c r="M3586" s="22"/>
      <c r="N3586" s="22"/>
      <c r="O3586" s="22"/>
      <c r="P3586" s="22"/>
    </row>
    <row r="3587" spans="1:16" x14ac:dyDescent="0.3">
      <c r="A3587" s="22">
        <f>VLOOKUP(B3587,web_archive!D:D,1,FALSE)</f>
        <v>7749</v>
      </c>
      <c r="B3587" s="22">
        <v>7749</v>
      </c>
      <c r="C3587" s="22" t="s">
        <v>9811</v>
      </c>
      <c r="D3587" s="22">
        <v>1</v>
      </c>
      <c r="E3587" s="22" t="s">
        <v>38976</v>
      </c>
      <c r="F3587" s="22"/>
      <c r="G3587" s="22"/>
      <c r="H3587" s="22"/>
      <c r="I3587" s="22"/>
      <c r="J3587" s="22"/>
      <c r="K3587" s="22"/>
      <c r="L3587" s="22"/>
      <c r="M3587" s="22"/>
      <c r="N3587" s="22"/>
      <c r="O3587" s="22"/>
      <c r="P3587" s="22"/>
    </row>
    <row r="3588" spans="1:16" x14ac:dyDescent="0.3">
      <c r="A3588" s="22" t="e">
        <f>VLOOKUP(B3588,web_archive!D:D,1,FALSE)</f>
        <v>#N/A</v>
      </c>
      <c r="B3588" s="22">
        <v>7750</v>
      </c>
      <c r="C3588" s="22" t="s">
        <v>17982</v>
      </c>
      <c r="D3588" s="22">
        <v>1</v>
      </c>
      <c r="E3588" s="22" t="s">
        <v>38977</v>
      </c>
      <c r="F3588" s="22"/>
      <c r="G3588" s="22"/>
      <c r="H3588" s="22"/>
      <c r="I3588" s="22"/>
      <c r="J3588" s="22"/>
      <c r="K3588" s="22"/>
      <c r="L3588" s="22"/>
      <c r="M3588" s="22"/>
      <c r="N3588" s="22"/>
      <c r="O3588" s="22"/>
      <c r="P3588" s="22"/>
    </row>
    <row r="3589" spans="1:16" x14ac:dyDescent="0.3">
      <c r="A3589" s="22">
        <f>VLOOKUP(B3589,web_archive!D:D,1,FALSE)</f>
        <v>7751</v>
      </c>
      <c r="B3589" s="22">
        <v>7751</v>
      </c>
      <c r="C3589" s="22" t="s">
        <v>7240</v>
      </c>
      <c r="D3589" s="22">
        <v>1</v>
      </c>
      <c r="E3589" s="22" t="s">
        <v>38978</v>
      </c>
      <c r="F3589" s="22" t="s">
        <v>38979</v>
      </c>
      <c r="G3589" s="22"/>
      <c r="H3589" s="22"/>
      <c r="I3589" s="22"/>
      <c r="J3589" s="22"/>
      <c r="K3589" s="22"/>
      <c r="L3589" s="22"/>
      <c r="M3589" s="22"/>
      <c r="N3589" s="22"/>
      <c r="O3589" s="22"/>
      <c r="P3589" s="22"/>
    </row>
    <row r="3590" spans="1:16" x14ac:dyDescent="0.3">
      <c r="A3590" s="22">
        <f>VLOOKUP(B3590,web_archive!D:D,1,FALSE)</f>
        <v>7752</v>
      </c>
      <c r="B3590" s="22">
        <v>7752</v>
      </c>
      <c r="C3590" s="22" t="s">
        <v>2250</v>
      </c>
      <c r="D3590" s="22">
        <v>1</v>
      </c>
      <c r="E3590" s="22" t="s">
        <v>38980</v>
      </c>
      <c r="F3590" s="22" t="s">
        <v>38981</v>
      </c>
      <c r="G3590" s="22"/>
      <c r="H3590" s="22"/>
      <c r="I3590" s="22"/>
      <c r="J3590" s="22"/>
      <c r="K3590" s="22"/>
      <c r="L3590" s="22"/>
      <c r="M3590" s="22"/>
      <c r="N3590" s="22"/>
      <c r="O3590" s="22"/>
      <c r="P3590" s="22"/>
    </row>
    <row r="3591" spans="1:16" x14ac:dyDescent="0.3">
      <c r="A3591" s="22">
        <f>VLOOKUP(B3591,web_archive!D:D,1,FALSE)</f>
        <v>7753</v>
      </c>
      <c r="B3591" s="22">
        <v>7753</v>
      </c>
      <c r="C3591" s="22" t="s">
        <v>1622</v>
      </c>
      <c r="D3591" s="22">
        <v>1</v>
      </c>
      <c r="E3591" s="22" t="s">
        <v>38982</v>
      </c>
      <c r="F3591" s="22" t="s">
        <v>38983</v>
      </c>
      <c r="G3591" s="22"/>
      <c r="H3591" s="22"/>
      <c r="I3591" s="22"/>
      <c r="J3591" s="22"/>
      <c r="K3591" s="22"/>
      <c r="L3591" s="22"/>
      <c r="M3591" s="22"/>
      <c r="N3591" s="22"/>
      <c r="O3591" s="22"/>
      <c r="P3591" s="22"/>
    </row>
    <row r="3592" spans="1:16" x14ac:dyDescent="0.3">
      <c r="A3592" s="22" t="e">
        <f>VLOOKUP(B3592,web_archive!D:D,1,FALSE)</f>
        <v>#N/A</v>
      </c>
      <c r="B3592" s="22">
        <v>7754</v>
      </c>
      <c r="C3592" s="22" t="s">
        <v>17984</v>
      </c>
      <c r="D3592" s="22">
        <v>1</v>
      </c>
      <c r="E3592" s="22" t="s">
        <v>38984</v>
      </c>
      <c r="F3592" s="22" t="s">
        <v>38985</v>
      </c>
      <c r="G3592" s="22"/>
      <c r="H3592" s="22"/>
      <c r="I3592" s="22"/>
      <c r="J3592" s="22"/>
      <c r="K3592" s="22"/>
      <c r="L3592" s="22"/>
      <c r="M3592" s="22"/>
      <c r="N3592" s="22"/>
      <c r="O3592" s="22"/>
      <c r="P3592" s="22"/>
    </row>
    <row r="3593" spans="1:16" x14ac:dyDescent="0.3">
      <c r="A3593" s="22" t="e">
        <f>VLOOKUP(B3593,web_archive!D:D,1,FALSE)</f>
        <v>#N/A</v>
      </c>
      <c r="B3593" s="22">
        <v>7755</v>
      </c>
      <c r="C3593" s="22" t="s">
        <v>17986</v>
      </c>
      <c r="D3593" s="22">
        <v>0</v>
      </c>
      <c r="E3593" s="22" t="s">
        <v>38986</v>
      </c>
      <c r="F3593" s="22"/>
      <c r="G3593" s="22"/>
      <c r="H3593" s="22"/>
      <c r="I3593" s="22"/>
      <c r="J3593" s="22"/>
      <c r="K3593" s="22"/>
      <c r="L3593" s="22"/>
      <c r="M3593" s="22"/>
      <c r="N3593" s="22"/>
      <c r="O3593" s="22"/>
      <c r="P3593" s="22"/>
    </row>
    <row r="3594" spans="1:16" x14ac:dyDescent="0.3">
      <c r="A3594" s="22" t="e">
        <f>VLOOKUP(B3594,web_archive!D:D,1,FALSE)</f>
        <v>#N/A</v>
      </c>
      <c r="B3594" s="22">
        <v>7756</v>
      </c>
      <c r="C3594" s="22" t="s">
        <v>17988</v>
      </c>
      <c r="D3594" s="22">
        <v>1</v>
      </c>
      <c r="E3594" s="22" t="s">
        <v>38987</v>
      </c>
      <c r="F3594" s="22"/>
      <c r="G3594" s="22"/>
      <c r="H3594" s="22"/>
      <c r="I3594" s="22"/>
      <c r="J3594" s="22"/>
      <c r="K3594" s="22"/>
      <c r="L3594" s="22"/>
      <c r="M3594" s="22"/>
      <c r="N3594" s="22"/>
      <c r="O3594" s="22"/>
      <c r="P3594" s="22"/>
    </row>
    <row r="3595" spans="1:16" x14ac:dyDescent="0.3">
      <c r="A3595" s="22" t="e">
        <f>VLOOKUP(B3595,web_archive!D:D,1,FALSE)</f>
        <v>#N/A</v>
      </c>
      <c r="B3595" s="22">
        <v>7757</v>
      </c>
      <c r="C3595" s="22" t="s">
        <v>17989</v>
      </c>
      <c r="D3595" s="22">
        <v>10</v>
      </c>
      <c r="E3595" s="22" t="s">
        <v>34567</v>
      </c>
      <c r="F3595" s="22"/>
      <c r="G3595" s="22"/>
      <c r="H3595" s="22"/>
      <c r="I3595" s="22"/>
      <c r="J3595" s="22"/>
      <c r="K3595" s="22"/>
      <c r="L3595" s="22"/>
      <c r="M3595" s="22"/>
      <c r="N3595" s="22"/>
      <c r="O3595" s="22"/>
      <c r="P3595" s="22"/>
    </row>
    <row r="3596" spans="1:16" x14ac:dyDescent="0.3">
      <c r="A3596" s="22" t="e">
        <f>VLOOKUP(B3596,web_archive!D:D,1,FALSE)</f>
        <v>#N/A</v>
      </c>
      <c r="B3596" s="22">
        <v>7758</v>
      </c>
      <c r="C3596" s="22" t="s">
        <v>17991</v>
      </c>
      <c r="D3596" s="22">
        <v>10</v>
      </c>
      <c r="E3596" s="22" t="s">
        <v>34567</v>
      </c>
      <c r="F3596" s="22"/>
      <c r="G3596" s="22"/>
      <c r="H3596" s="22"/>
      <c r="I3596" s="22"/>
      <c r="J3596" s="22"/>
      <c r="K3596" s="22"/>
      <c r="L3596" s="22"/>
      <c r="M3596" s="22"/>
      <c r="N3596" s="22"/>
      <c r="O3596" s="22"/>
      <c r="P3596" s="22"/>
    </row>
    <row r="3597" spans="1:16" x14ac:dyDescent="0.3">
      <c r="A3597" s="22" t="e">
        <f>VLOOKUP(B3597,web_archive!D:D,1,FALSE)</f>
        <v>#N/A</v>
      </c>
      <c r="B3597" s="22">
        <v>7759</v>
      </c>
      <c r="C3597" s="22" t="s">
        <v>17993</v>
      </c>
      <c r="D3597" s="22">
        <v>0</v>
      </c>
      <c r="E3597" s="22" t="s">
        <v>34567</v>
      </c>
      <c r="F3597" s="22"/>
      <c r="G3597" s="22"/>
      <c r="H3597" s="22"/>
      <c r="I3597" s="22"/>
      <c r="J3597" s="22"/>
      <c r="K3597" s="22"/>
      <c r="L3597" s="22"/>
      <c r="M3597" s="22"/>
      <c r="N3597" s="22"/>
      <c r="O3597" s="22"/>
      <c r="P3597" s="22"/>
    </row>
    <row r="3598" spans="1:16" x14ac:dyDescent="0.3">
      <c r="A3598" s="22" t="e">
        <f>VLOOKUP(B3598,web_archive!D:D,1,FALSE)</f>
        <v>#N/A</v>
      </c>
      <c r="B3598" s="22">
        <v>7760</v>
      </c>
      <c r="C3598" s="22" t="s">
        <v>17995</v>
      </c>
      <c r="D3598" s="22">
        <v>1</v>
      </c>
      <c r="E3598" s="22" t="s">
        <v>38988</v>
      </c>
      <c r="F3598" s="22"/>
      <c r="G3598" s="22"/>
      <c r="H3598" s="22"/>
      <c r="I3598" s="22"/>
      <c r="J3598" s="22"/>
      <c r="K3598" s="22"/>
      <c r="L3598" s="22"/>
      <c r="M3598" s="22"/>
      <c r="N3598" s="22"/>
      <c r="O3598" s="22"/>
      <c r="P3598" s="22"/>
    </row>
    <row r="3599" spans="1:16" x14ac:dyDescent="0.3">
      <c r="A3599" s="22" t="e">
        <f>VLOOKUP(B3599,web_archive!D:D,1,FALSE)</f>
        <v>#N/A</v>
      </c>
      <c r="B3599" s="22">
        <v>7761</v>
      </c>
      <c r="C3599" s="22" t="s">
        <v>17997</v>
      </c>
      <c r="D3599" s="22">
        <v>1</v>
      </c>
      <c r="E3599" s="22" t="s">
        <v>38989</v>
      </c>
      <c r="F3599" s="22"/>
      <c r="G3599" s="22"/>
      <c r="H3599" s="22"/>
      <c r="I3599" s="22"/>
      <c r="J3599" s="22"/>
      <c r="K3599" s="22"/>
      <c r="L3599" s="22"/>
      <c r="M3599" s="22"/>
      <c r="N3599" s="22"/>
      <c r="O3599" s="22"/>
      <c r="P3599" s="22"/>
    </row>
    <row r="3600" spans="1:16" x14ac:dyDescent="0.3">
      <c r="A3600" s="22">
        <f>VLOOKUP(B3600,web_archive!D:D,1,FALSE)</f>
        <v>7762</v>
      </c>
      <c r="B3600" s="22">
        <v>7762</v>
      </c>
      <c r="C3600" s="22" t="s">
        <v>10883</v>
      </c>
      <c r="D3600" s="22">
        <v>1</v>
      </c>
      <c r="E3600" s="22" t="s">
        <v>38990</v>
      </c>
      <c r="F3600" s="22" t="s">
        <v>32066</v>
      </c>
      <c r="G3600" s="22"/>
      <c r="H3600" s="22"/>
      <c r="I3600" s="22"/>
      <c r="J3600" s="22"/>
      <c r="K3600" s="22"/>
      <c r="L3600" s="22"/>
      <c r="M3600" s="22"/>
      <c r="N3600" s="22"/>
      <c r="O3600" s="22"/>
      <c r="P3600" s="22"/>
    </row>
    <row r="3601" spans="1:16" x14ac:dyDescent="0.3">
      <c r="A3601" s="22" t="e">
        <f>VLOOKUP(B3601,web_archive!D:D,1,FALSE)</f>
        <v>#N/A</v>
      </c>
      <c r="B3601" s="22">
        <v>7763</v>
      </c>
      <c r="C3601" s="22" t="s">
        <v>17999</v>
      </c>
      <c r="D3601" s="22">
        <v>1</v>
      </c>
      <c r="E3601" s="22" t="s">
        <v>38991</v>
      </c>
      <c r="F3601" s="22"/>
      <c r="G3601" s="22"/>
      <c r="H3601" s="22"/>
      <c r="I3601" s="22"/>
      <c r="J3601" s="22"/>
      <c r="K3601" s="22"/>
      <c r="L3601" s="22"/>
      <c r="M3601" s="22"/>
      <c r="N3601" s="22"/>
      <c r="O3601" s="22"/>
      <c r="P3601" s="22"/>
    </row>
    <row r="3602" spans="1:16" x14ac:dyDescent="0.3">
      <c r="A3602" s="22" t="e">
        <f>VLOOKUP(B3602,web_archive!D:D,1,FALSE)</f>
        <v>#N/A</v>
      </c>
      <c r="B3602" s="22">
        <v>7764</v>
      </c>
      <c r="C3602" s="22" t="s">
        <v>18001</v>
      </c>
      <c r="D3602" s="22">
        <v>1</v>
      </c>
      <c r="E3602" s="22" t="s">
        <v>38992</v>
      </c>
      <c r="F3602" s="22"/>
      <c r="G3602" s="22"/>
      <c r="H3602" s="22"/>
      <c r="I3602" s="22"/>
      <c r="J3602" s="22"/>
      <c r="K3602" s="22"/>
      <c r="L3602" s="22"/>
      <c r="M3602" s="22"/>
      <c r="N3602" s="22"/>
      <c r="O3602" s="22"/>
      <c r="P3602" s="22"/>
    </row>
    <row r="3603" spans="1:16" x14ac:dyDescent="0.3">
      <c r="A3603" s="22" t="e">
        <f>VLOOKUP(B3603,web_archive!D:D,1,FALSE)</f>
        <v>#N/A</v>
      </c>
      <c r="B3603" s="22">
        <v>7765</v>
      </c>
      <c r="C3603" s="22" t="s">
        <v>18003</v>
      </c>
      <c r="D3603" s="22">
        <v>1</v>
      </c>
      <c r="E3603" s="22" t="s">
        <v>38993</v>
      </c>
      <c r="F3603" s="22"/>
      <c r="G3603" s="22"/>
      <c r="H3603" s="22"/>
      <c r="I3603" s="22"/>
      <c r="J3603" s="22"/>
      <c r="K3603" s="22"/>
      <c r="L3603" s="22"/>
      <c r="M3603" s="22"/>
      <c r="N3603" s="22"/>
      <c r="O3603" s="22"/>
      <c r="P3603" s="22"/>
    </row>
    <row r="3604" spans="1:16" x14ac:dyDescent="0.3">
      <c r="A3604" s="22" t="e">
        <f>VLOOKUP(B3604,web_archive!D:D,1,FALSE)</f>
        <v>#N/A</v>
      </c>
      <c r="B3604" s="22">
        <v>7766</v>
      </c>
      <c r="C3604" s="22" t="s">
        <v>18005</v>
      </c>
      <c r="D3604" s="22">
        <v>1</v>
      </c>
      <c r="E3604" s="22" t="s">
        <v>38994</v>
      </c>
      <c r="F3604" s="22"/>
      <c r="G3604" s="22"/>
      <c r="H3604" s="22"/>
      <c r="I3604" s="22"/>
      <c r="J3604" s="22"/>
      <c r="K3604" s="22"/>
      <c r="L3604" s="22"/>
      <c r="M3604" s="22"/>
      <c r="N3604" s="22"/>
      <c r="O3604" s="22"/>
      <c r="P3604" s="22"/>
    </row>
    <row r="3605" spans="1:16" x14ac:dyDescent="0.3">
      <c r="A3605" s="22">
        <f>VLOOKUP(B3605,web_archive!D:D,1,FALSE)</f>
        <v>7767</v>
      </c>
      <c r="B3605" s="22">
        <v>7767</v>
      </c>
      <c r="C3605" s="22" t="s">
        <v>2208</v>
      </c>
      <c r="D3605" s="22">
        <v>1</v>
      </c>
      <c r="E3605" s="22" t="s">
        <v>38995</v>
      </c>
      <c r="F3605" s="22"/>
      <c r="G3605" s="22"/>
      <c r="H3605" s="22"/>
      <c r="I3605" s="22"/>
      <c r="J3605" s="22"/>
      <c r="K3605" s="22"/>
      <c r="L3605" s="22"/>
      <c r="M3605" s="22"/>
      <c r="N3605" s="22"/>
      <c r="O3605" s="22"/>
      <c r="P3605" s="22"/>
    </row>
    <row r="3606" spans="1:16" x14ac:dyDescent="0.3">
      <c r="A3606" s="22" t="e">
        <f>VLOOKUP(B3606,web_archive!D:D,1,FALSE)</f>
        <v>#N/A</v>
      </c>
      <c r="B3606" s="22">
        <v>7768</v>
      </c>
      <c r="C3606" s="22" t="s">
        <v>16808</v>
      </c>
      <c r="D3606" s="22">
        <v>1</v>
      </c>
      <c r="E3606" s="22" t="s">
        <v>38996</v>
      </c>
      <c r="F3606" s="22"/>
      <c r="G3606" s="22"/>
      <c r="H3606" s="22"/>
      <c r="I3606" s="22"/>
      <c r="J3606" s="22"/>
      <c r="K3606" s="22"/>
      <c r="L3606" s="22"/>
      <c r="M3606" s="22"/>
      <c r="N3606" s="22"/>
      <c r="O3606" s="22"/>
      <c r="P3606" s="22"/>
    </row>
    <row r="3607" spans="1:16" x14ac:dyDescent="0.3">
      <c r="A3607" s="22" t="e">
        <f>VLOOKUP(B3607,web_archive!D:D,1,FALSE)</f>
        <v>#N/A</v>
      </c>
      <c r="B3607" s="22">
        <v>7769</v>
      </c>
      <c r="C3607" s="22" t="s">
        <v>18007</v>
      </c>
      <c r="D3607" s="22">
        <v>1</v>
      </c>
      <c r="E3607" s="22" t="s">
        <v>38997</v>
      </c>
      <c r="F3607" s="22"/>
      <c r="G3607" s="22"/>
      <c r="H3607" s="22"/>
      <c r="I3607" s="22"/>
      <c r="J3607" s="22"/>
      <c r="K3607" s="22"/>
      <c r="L3607" s="22"/>
      <c r="M3607" s="22"/>
      <c r="N3607" s="22"/>
      <c r="O3607" s="22"/>
      <c r="P3607" s="22"/>
    </row>
    <row r="3608" spans="1:16" x14ac:dyDescent="0.3">
      <c r="A3608" s="22" t="e">
        <f>VLOOKUP(B3608,web_archive!D:D,1,FALSE)</f>
        <v>#N/A</v>
      </c>
      <c r="B3608" s="22">
        <v>7770</v>
      </c>
      <c r="C3608" s="22" t="s">
        <v>18009</v>
      </c>
      <c r="D3608" s="22">
        <v>1</v>
      </c>
      <c r="E3608" s="22" t="s">
        <v>38998</v>
      </c>
      <c r="F3608" s="22"/>
      <c r="G3608" s="22"/>
      <c r="H3608" s="22"/>
      <c r="I3608" s="22"/>
      <c r="J3608" s="22"/>
      <c r="K3608" s="22"/>
      <c r="L3608" s="22"/>
      <c r="M3608" s="22"/>
      <c r="N3608" s="22"/>
      <c r="O3608" s="22"/>
      <c r="P3608" s="22"/>
    </row>
    <row r="3609" spans="1:16" x14ac:dyDescent="0.3">
      <c r="A3609" s="22">
        <f>VLOOKUP(B3609,web_archive!D:D,1,FALSE)</f>
        <v>7771</v>
      </c>
      <c r="B3609" s="22">
        <v>7771</v>
      </c>
      <c r="C3609" s="22" t="s">
        <v>6210</v>
      </c>
      <c r="D3609" s="22">
        <v>1</v>
      </c>
      <c r="E3609" s="22" t="s">
        <v>38999</v>
      </c>
      <c r="F3609" s="22" t="s">
        <v>38873</v>
      </c>
      <c r="G3609" s="22"/>
      <c r="H3609" s="22"/>
      <c r="I3609" s="22"/>
      <c r="J3609" s="22"/>
      <c r="K3609" s="22"/>
      <c r="L3609" s="22"/>
      <c r="M3609" s="22"/>
      <c r="N3609" s="22"/>
      <c r="O3609" s="22"/>
      <c r="P3609" s="22"/>
    </row>
    <row r="3610" spans="1:16" x14ac:dyDescent="0.3">
      <c r="A3610" s="22" t="e">
        <f>VLOOKUP(B3610,web_archive!D:D,1,FALSE)</f>
        <v>#N/A</v>
      </c>
      <c r="B3610" s="22">
        <v>7772</v>
      </c>
      <c r="C3610" s="22" t="s">
        <v>18010</v>
      </c>
      <c r="D3610" s="22">
        <v>1</v>
      </c>
      <c r="E3610" s="22" t="s">
        <v>39000</v>
      </c>
      <c r="F3610" s="22"/>
      <c r="G3610" s="22"/>
      <c r="H3610" s="22"/>
      <c r="I3610" s="22"/>
      <c r="J3610" s="22"/>
      <c r="K3610" s="22"/>
      <c r="L3610" s="22"/>
      <c r="M3610" s="22"/>
      <c r="N3610" s="22"/>
      <c r="O3610" s="22"/>
      <c r="P3610" s="22"/>
    </row>
    <row r="3611" spans="1:16" x14ac:dyDescent="0.3">
      <c r="A3611" s="22" t="e">
        <f>VLOOKUP(B3611,web_archive!D:D,1,FALSE)</f>
        <v>#N/A</v>
      </c>
      <c r="B3611" s="22">
        <v>7773</v>
      </c>
      <c r="C3611" s="22" t="s">
        <v>39001</v>
      </c>
      <c r="D3611" s="22">
        <v>0</v>
      </c>
      <c r="E3611" s="22" t="s">
        <v>39002</v>
      </c>
      <c r="F3611" s="22"/>
      <c r="G3611" s="22"/>
      <c r="H3611" s="22"/>
      <c r="I3611" s="22"/>
      <c r="J3611" s="22"/>
      <c r="K3611" s="22"/>
      <c r="L3611" s="22"/>
      <c r="M3611" s="22"/>
      <c r="N3611" s="22"/>
      <c r="O3611" s="22"/>
      <c r="P3611" s="22"/>
    </row>
    <row r="3612" spans="1:16" x14ac:dyDescent="0.3">
      <c r="A3612" s="22" t="e">
        <f>VLOOKUP(B3612,web_archive!D:D,1,FALSE)</f>
        <v>#N/A</v>
      </c>
      <c r="B3612" s="22">
        <v>7774</v>
      </c>
      <c r="C3612" s="22" t="s">
        <v>18014</v>
      </c>
      <c r="D3612" s="22">
        <v>1</v>
      </c>
      <c r="E3612" s="22" t="s">
        <v>39003</v>
      </c>
      <c r="F3612" s="22"/>
      <c r="G3612" s="22"/>
      <c r="H3612" s="22"/>
      <c r="I3612" s="22"/>
      <c r="J3612" s="22"/>
      <c r="K3612" s="22"/>
      <c r="L3612" s="22"/>
      <c r="M3612" s="22"/>
      <c r="N3612" s="22"/>
      <c r="O3612" s="22"/>
      <c r="P3612" s="22"/>
    </row>
    <row r="3613" spans="1:16" x14ac:dyDescent="0.3">
      <c r="A3613" s="22" t="e">
        <f>VLOOKUP(B3613,web_archive!D:D,1,FALSE)</f>
        <v>#N/A</v>
      </c>
      <c r="B3613" s="22">
        <v>7775</v>
      </c>
      <c r="C3613" s="22" t="s">
        <v>18016</v>
      </c>
      <c r="D3613" s="22">
        <v>1</v>
      </c>
      <c r="E3613" s="22" t="s">
        <v>39004</v>
      </c>
      <c r="F3613" s="22"/>
      <c r="G3613" s="22"/>
      <c r="H3613" s="22"/>
      <c r="I3613" s="22"/>
      <c r="J3613" s="22"/>
      <c r="K3613" s="22"/>
      <c r="L3613" s="22"/>
      <c r="M3613" s="22"/>
      <c r="N3613" s="22"/>
      <c r="O3613" s="22"/>
      <c r="P3613" s="22"/>
    </row>
    <row r="3614" spans="1:16" x14ac:dyDescent="0.3">
      <c r="A3614" s="22">
        <f>VLOOKUP(B3614,web_archive!D:D,1,FALSE)</f>
        <v>7776</v>
      </c>
      <c r="B3614" s="22">
        <v>7776</v>
      </c>
      <c r="C3614" s="22" t="s">
        <v>6528</v>
      </c>
      <c r="D3614" s="22">
        <v>1</v>
      </c>
      <c r="E3614" s="22" t="s">
        <v>39005</v>
      </c>
      <c r="F3614" s="22"/>
      <c r="G3614" s="22"/>
      <c r="H3614" s="22"/>
      <c r="I3614" s="22"/>
      <c r="J3614" s="22"/>
      <c r="K3614" s="22"/>
      <c r="L3614" s="22"/>
      <c r="M3614" s="22"/>
      <c r="N3614" s="22"/>
      <c r="O3614" s="22"/>
      <c r="P3614" s="22"/>
    </row>
    <row r="3615" spans="1:16" x14ac:dyDescent="0.3">
      <c r="A3615" s="22" t="e">
        <f>VLOOKUP(B3615,web_archive!D:D,1,FALSE)</f>
        <v>#N/A</v>
      </c>
      <c r="B3615" s="22">
        <v>7777</v>
      </c>
      <c r="C3615" s="22" t="s">
        <v>18018</v>
      </c>
      <c r="D3615" s="22">
        <v>1</v>
      </c>
      <c r="E3615" s="22" t="s">
        <v>34567</v>
      </c>
      <c r="F3615" s="22"/>
      <c r="G3615" s="22"/>
      <c r="H3615" s="22"/>
      <c r="I3615" s="22"/>
      <c r="J3615" s="22"/>
      <c r="K3615" s="22"/>
      <c r="L3615" s="22"/>
      <c r="M3615" s="22"/>
      <c r="N3615" s="22"/>
      <c r="O3615" s="22"/>
      <c r="P3615" s="22"/>
    </row>
    <row r="3616" spans="1:16" x14ac:dyDescent="0.3">
      <c r="A3616" s="22" t="e">
        <f>VLOOKUP(B3616,web_archive!D:D,1,FALSE)</f>
        <v>#N/A</v>
      </c>
      <c r="B3616" s="22">
        <v>7778</v>
      </c>
      <c r="C3616" s="22" t="s">
        <v>18020</v>
      </c>
      <c r="D3616" s="22">
        <v>1</v>
      </c>
      <c r="E3616" s="22" t="s">
        <v>34567</v>
      </c>
      <c r="F3616" s="22"/>
      <c r="G3616" s="22"/>
      <c r="H3616" s="22"/>
      <c r="I3616" s="22"/>
      <c r="J3616" s="22"/>
      <c r="K3616" s="22"/>
      <c r="L3616" s="22"/>
      <c r="M3616" s="22"/>
      <c r="N3616" s="22"/>
      <c r="O3616" s="22"/>
      <c r="P3616" s="22"/>
    </row>
    <row r="3617" spans="1:16" x14ac:dyDescent="0.3">
      <c r="A3617" s="22" t="e">
        <f>VLOOKUP(B3617,web_archive!D:D,1,FALSE)</f>
        <v>#N/A</v>
      </c>
      <c r="B3617" s="22">
        <v>7779</v>
      </c>
      <c r="C3617" s="22" t="s">
        <v>17595</v>
      </c>
      <c r="D3617" s="22">
        <v>1</v>
      </c>
      <c r="E3617" s="22" t="s">
        <v>39006</v>
      </c>
      <c r="F3617" s="22"/>
      <c r="G3617" s="22"/>
      <c r="H3617" s="22"/>
      <c r="I3617" s="22"/>
      <c r="J3617" s="22"/>
      <c r="K3617" s="22"/>
      <c r="L3617" s="22"/>
      <c r="M3617" s="22"/>
      <c r="N3617" s="22"/>
      <c r="O3617" s="22"/>
      <c r="P3617" s="22"/>
    </row>
    <row r="3618" spans="1:16" x14ac:dyDescent="0.3">
      <c r="A3618" s="22" t="e">
        <f>VLOOKUP(B3618,web_archive!D:D,1,FALSE)</f>
        <v>#N/A</v>
      </c>
      <c r="B3618" s="22">
        <v>7780</v>
      </c>
      <c r="C3618" s="22" t="s">
        <v>18023</v>
      </c>
      <c r="D3618" s="22">
        <v>1</v>
      </c>
      <c r="E3618" s="22" t="s">
        <v>39007</v>
      </c>
      <c r="F3618" s="22"/>
      <c r="G3618" s="22"/>
      <c r="H3618" s="22"/>
      <c r="I3618" s="22"/>
      <c r="J3618" s="22"/>
      <c r="K3618" s="22"/>
      <c r="L3618" s="22"/>
      <c r="M3618" s="22"/>
      <c r="N3618" s="22"/>
      <c r="O3618" s="22"/>
      <c r="P3618" s="22"/>
    </row>
    <row r="3619" spans="1:16" x14ac:dyDescent="0.3">
      <c r="A3619" s="22" t="e">
        <f>VLOOKUP(B3619,web_archive!D:D,1,FALSE)</f>
        <v>#N/A</v>
      </c>
      <c r="B3619" s="22">
        <v>7781</v>
      </c>
      <c r="C3619" s="22" t="s">
        <v>18025</v>
      </c>
      <c r="D3619" s="22">
        <v>1</v>
      </c>
      <c r="E3619" s="22" t="s">
        <v>39008</v>
      </c>
      <c r="F3619" s="22"/>
      <c r="G3619" s="22"/>
      <c r="H3619" s="22"/>
      <c r="I3619" s="22"/>
      <c r="J3619" s="22"/>
      <c r="K3619" s="22"/>
      <c r="L3619" s="22"/>
      <c r="M3619" s="22"/>
      <c r="N3619" s="22"/>
      <c r="O3619" s="22"/>
      <c r="P3619" s="22"/>
    </row>
    <row r="3620" spans="1:16" x14ac:dyDescent="0.3">
      <c r="A3620" s="22" t="e">
        <f>VLOOKUP(B3620,web_archive!D:D,1,FALSE)</f>
        <v>#N/A</v>
      </c>
      <c r="B3620" s="22">
        <v>7782</v>
      </c>
      <c r="C3620" s="22" t="s">
        <v>18027</v>
      </c>
      <c r="D3620" s="22">
        <v>1</v>
      </c>
      <c r="E3620" s="22" t="s">
        <v>39009</v>
      </c>
      <c r="F3620" s="22"/>
      <c r="G3620" s="22"/>
      <c r="H3620" s="22"/>
      <c r="I3620" s="22"/>
      <c r="J3620" s="22"/>
      <c r="K3620" s="22"/>
      <c r="L3620" s="22"/>
      <c r="M3620" s="22"/>
      <c r="N3620" s="22"/>
      <c r="O3620" s="22"/>
      <c r="P3620" s="22"/>
    </row>
    <row r="3621" spans="1:16" x14ac:dyDescent="0.3">
      <c r="A3621" s="22" t="e">
        <f>VLOOKUP(B3621,web_archive!D:D,1,FALSE)</f>
        <v>#N/A</v>
      </c>
      <c r="B3621" s="22">
        <v>7783</v>
      </c>
      <c r="C3621" s="22" t="s">
        <v>18029</v>
      </c>
      <c r="D3621" s="22">
        <v>1</v>
      </c>
      <c r="E3621" s="22" t="s">
        <v>39010</v>
      </c>
      <c r="F3621" s="22"/>
      <c r="G3621" s="22"/>
      <c r="H3621" s="22"/>
      <c r="I3621" s="22"/>
      <c r="J3621" s="22"/>
      <c r="K3621" s="22"/>
      <c r="L3621" s="22"/>
      <c r="M3621" s="22"/>
      <c r="N3621" s="22"/>
      <c r="O3621" s="22"/>
      <c r="P3621" s="22"/>
    </row>
    <row r="3622" spans="1:16" x14ac:dyDescent="0.3">
      <c r="A3622" s="22" t="e">
        <f>VLOOKUP(B3622,web_archive!D:D,1,FALSE)</f>
        <v>#N/A</v>
      </c>
      <c r="B3622" s="22">
        <v>7784</v>
      </c>
      <c r="C3622" s="22" t="s">
        <v>18031</v>
      </c>
      <c r="D3622" s="22">
        <v>1</v>
      </c>
      <c r="E3622" s="22" t="s">
        <v>39011</v>
      </c>
      <c r="F3622" s="22"/>
      <c r="G3622" s="22"/>
      <c r="H3622" s="22"/>
      <c r="I3622" s="22"/>
      <c r="J3622" s="22"/>
      <c r="K3622" s="22"/>
      <c r="L3622" s="22"/>
      <c r="M3622" s="22"/>
      <c r="N3622" s="22"/>
      <c r="O3622" s="22"/>
      <c r="P3622" s="22"/>
    </row>
    <row r="3623" spans="1:16" x14ac:dyDescent="0.3">
      <c r="A3623" s="22" t="e">
        <f>VLOOKUP(B3623,web_archive!D:D,1,FALSE)</f>
        <v>#N/A</v>
      </c>
      <c r="B3623" s="22">
        <v>7785</v>
      </c>
      <c r="C3623" s="22" t="s">
        <v>18033</v>
      </c>
      <c r="D3623" s="22">
        <v>1</v>
      </c>
      <c r="E3623" s="22" t="s">
        <v>39011</v>
      </c>
      <c r="F3623" s="22"/>
      <c r="G3623" s="22"/>
      <c r="H3623" s="22"/>
      <c r="I3623" s="22"/>
      <c r="J3623" s="22"/>
      <c r="K3623" s="22"/>
      <c r="L3623" s="22"/>
      <c r="M3623" s="22"/>
      <c r="N3623" s="22"/>
      <c r="O3623" s="22"/>
      <c r="P3623" s="22"/>
    </row>
    <row r="3624" spans="1:16" x14ac:dyDescent="0.3">
      <c r="A3624" s="22" t="e">
        <f>VLOOKUP(B3624,web_archive!D:D,1,FALSE)</f>
        <v>#N/A</v>
      </c>
      <c r="B3624" s="22">
        <v>7786</v>
      </c>
      <c r="C3624" s="22" t="s">
        <v>18035</v>
      </c>
      <c r="D3624" s="22">
        <v>1</v>
      </c>
      <c r="E3624" s="22" t="s">
        <v>39011</v>
      </c>
      <c r="F3624" s="22"/>
      <c r="G3624" s="22"/>
      <c r="H3624" s="22"/>
      <c r="I3624" s="22"/>
      <c r="J3624" s="22"/>
      <c r="K3624" s="22"/>
      <c r="L3624" s="22"/>
      <c r="M3624" s="22"/>
      <c r="N3624" s="22"/>
      <c r="O3624" s="22"/>
      <c r="P3624" s="22"/>
    </row>
    <row r="3625" spans="1:16" x14ac:dyDescent="0.3">
      <c r="A3625" s="22" t="e">
        <f>VLOOKUP(B3625,web_archive!D:D,1,FALSE)</f>
        <v>#N/A</v>
      </c>
      <c r="B3625" s="22">
        <v>7787</v>
      </c>
      <c r="C3625" s="22" t="s">
        <v>18037</v>
      </c>
      <c r="D3625" s="22">
        <v>1</v>
      </c>
      <c r="E3625" s="22" t="s">
        <v>39011</v>
      </c>
      <c r="F3625" s="22"/>
      <c r="G3625" s="22"/>
      <c r="H3625" s="22"/>
      <c r="I3625" s="22"/>
      <c r="J3625" s="22"/>
      <c r="K3625" s="22"/>
      <c r="L3625" s="22"/>
      <c r="M3625" s="22"/>
      <c r="N3625" s="22"/>
      <c r="O3625" s="22"/>
      <c r="P3625" s="22"/>
    </row>
    <row r="3626" spans="1:16" x14ac:dyDescent="0.3">
      <c r="A3626" s="22" t="e">
        <f>VLOOKUP(B3626,web_archive!D:D,1,FALSE)</f>
        <v>#N/A</v>
      </c>
      <c r="B3626" s="22">
        <v>7788</v>
      </c>
      <c r="C3626" s="22" t="s">
        <v>18039</v>
      </c>
      <c r="D3626" s="22">
        <v>1</v>
      </c>
      <c r="E3626" s="22" t="s">
        <v>39011</v>
      </c>
      <c r="F3626" s="22"/>
      <c r="G3626" s="22"/>
      <c r="H3626" s="22"/>
      <c r="I3626" s="22"/>
      <c r="J3626" s="22"/>
      <c r="K3626" s="22"/>
      <c r="L3626" s="22"/>
      <c r="M3626" s="22"/>
      <c r="N3626" s="22"/>
      <c r="O3626" s="22"/>
      <c r="P3626" s="22"/>
    </row>
    <row r="3627" spans="1:16" x14ac:dyDescent="0.3">
      <c r="A3627" s="22" t="e">
        <f>VLOOKUP(B3627,web_archive!D:D,1,FALSE)</f>
        <v>#N/A</v>
      </c>
      <c r="B3627" s="22">
        <v>7789</v>
      </c>
      <c r="C3627" s="22" t="s">
        <v>18041</v>
      </c>
      <c r="D3627" s="22">
        <v>1</v>
      </c>
      <c r="E3627" s="22" t="s">
        <v>39011</v>
      </c>
      <c r="F3627" s="22"/>
      <c r="G3627" s="22"/>
      <c r="H3627" s="22"/>
      <c r="I3627" s="22"/>
      <c r="J3627" s="22"/>
      <c r="K3627" s="22"/>
      <c r="L3627" s="22"/>
      <c r="M3627" s="22"/>
      <c r="N3627" s="22"/>
      <c r="O3627" s="22"/>
      <c r="P3627" s="22"/>
    </row>
    <row r="3628" spans="1:16" x14ac:dyDescent="0.3">
      <c r="A3628" s="22" t="e">
        <f>VLOOKUP(B3628,web_archive!D:D,1,FALSE)</f>
        <v>#N/A</v>
      </c>
      <c r="B3628" s="22">
        <v>7790</v>
      </c>
      <c r="C3628" s="22" t="s">
        <v>18043</v>
      </c>
      <c r="D3628" s="22">
        <v>1</v>
      </c>
      <c r="E3628" s="22" t="s">
        <v>39011</v>
      </c>
      <c r="F3628" s="22"/>
      <c r="G3628" s="22"/>
      <c r="H3628" s="22"/>
      <c r="I3628" s="22"/>
      <c r="J3628" s="22"/>
      <c r="K3628" s="22"/>
      <c r="L3628" s="22"/>
      <c r="M3628" s="22"/>
      <c r="N3628" s="22"/>
      <c r="O3628" s="22"/>
      <c r="P3628" s="22"/>
    </row>
    <row r="3629" spans="1:16" x14ac:dyDescent="0.3">
      <c r="A3629" s="22" t="e">
        <f>VLOOKUP(B3629,web_archive!D:D,1,FALSE)</f>
        <v>#N/A</v>
      </c>
      <c r="B3629" s="22">
        <v>7791</v>
      </c>
      <c r="C3629" s="22" t="s">
        <v>18045</v>
      </c>
      <c r="D3629" s="22">
        <v>1</v>
      </c>
      <c r="E3629" s="22" t="s">
        <v>39011</v>
      </c>
      <c r="F3629" s="22"/>
      <c r="G3629" s="22"/>
      <c r="H3629" s="22"/>
      <c r="I3629" s="22"/>
      <c r="J3629" s="22"/>
      <c r="K3629" s="22"/>
      <c r="L3629" s="22"/>
      <c r="M3629" s="22"/>
      <c r="N3629" s="22"/>
      <c r="O3629" s="22"/>
      <c r="P3629" s="22"/>
    </row>
    <row r="3630" spans="1:16" x14ac:dyDescent="0.3">
      <c r="A3630" s="22" t="e">
        <f>VLOOKUP(B3630,web_archive!D:D,1,FALSE)</f>
        <v>#N/A</v>
      </c>
      <c r="B3630" s="22">
        <v>7792</v>
      </c>
      <c r="C3630" s="22" t="s">
        <v>18046</v>
      </c>
      <c r="D3630" s="22">
        <v>1</v>
      </c>
      <c r="E3630" s="22" t="s">
        <v>34567</v>
      </c>
      <c r="F3630" s="22"/>
      <c r="G3630" s="22"/>
      <c r="H3630" s="22"/>
      <c r="I3630" s="22"/>
      <c r="J3630" s="22"/>
      <c r="K3630" s="22"/>
      <c r="L3630" s="22"/>
      <c r="M3630" s="22"/>
      <c r="N3630" s="22"/>
      <c r="O3630" s="22"/>
      <c r="P3630" s="22"/>
    </row>
    <row r="3631" spans="1:16" x14ac:dyDescent="0.3">
      <c r="A3631" s="22" t="e">
        <f>VLOOKUP(B3631,web_archive!D:D,1,FALSE)</f>
        <v>#N/A</v>
      </c>
      <c r="B3631" s="22">
        <v>7793</v>
      </c>
      <c r="C3631" s="22" t="s">
        <v>18048</v>
      </c>
      <c r="D3631" s="22">
        <v>0</v>
      </c>
      <c r="E3631" s="22" t="s">
        <v>39012</v>
      </c>
      <c r="F3631" s="22"/>
      <c r="G3631" s="22"/>
      <c r="H3631" s="22"/>
      <c r="I3631" s="22"/>
      <c r="J3631" s="22"/>
      <c r="K3631" s="22"/>
      <c r="L3631" s="22"/>
      <c r="M3631" s="22"/>
      <c r="N3631" s="22"/>
      <c r="O3631" s="22"/>
      <c r="P3631" s="22"/>
    </row>
    <row r="3632" spans="1:16" x14ac:dyDescent="0.3">
      <c r="A3632" s="22" t="e">
        <f>VLOOKUP(B3632,web_archive!D:D,1,FALSE)</f>
        <v>#N/A</v>
      </c>
      <c r="B3632" s="22">
        <v>7794</v>
      </c>
      <c r="C3632" s="22" t="s">
        <v>18050</v>
      </c>
      <c r="D3632" s="22">
        <v>0</v>
      </c>
      <c r="E3632" s="22" t="s">
        <v>39013</v>
      </c>
      <c r="F3632" s="22"/>
      <c r="G3632" s="22"/>
      <c r="H3632" s="22"/>
      <c r="I3632" s="22"/>
      <c r="J3632" s="22"/>
      <c r="K3632" s="22"/>
      <c r="L3632" s="22"/>
      <c r="M3632" s="22"/>
      <c r="N3632" s="22"/>
      <c r="O3632" s="22"/>
      <c r="P3632" s="22"/>
    </row>
    <row r="3633" spans="1:16" x14ac:dyDescent="0.3">
      <c r="A3633" s="22" t="e">
        <f>VLOOKUP(B3633,web_archive!D:D,1,FALSE)</f>
        <v>#N/A</v>
      </c>
      <c r="B3633" s="22">
        <v>7795</v>
      </c>
      <c r="C3633" s="22" t="s">
        <v>18052</v>
      </c>
      <c r="D3633" s="22">
        <v>1</v>
      </c>
      <c r="E3633" s="22" t="s">
        <v>39014</v>
      </c>
      <c r="F3633" s="22"/>
      <c r="G3633" s="22"/>
      <c r="H3633" s="22"/>
      <c r="I3633" s="22"/>
      <c r="J3633" s="22"/>
      <c r="K3633" s="22"/>
      <c r="L3633" s="22"/>
      <c r="M3633" s="22"/>
      <c r="N3633" s="22"/>
      <c r="O3633" s="22"/>
      <c r="P3633" s="22"/>
    </row>
    <row r="3634" spans="1:16" x14ac:dyDescent="0.3">
      <c r="A3634" s="22" t="e">
        <f>VLOOKUP(B3634,web_archive!D:D,1,FALSE)</f>
        <v>#N/A</v>
      </c>
      <c r="B3634" s="22">
        <v>7796</v>
      </c>
      <c r="C3634" s="22" t="s">
        <v>18054</v>
      </c>
      <c r="D3634" s="22">
        <v>1</v>
      </c>
      <c r="E3634" s="22" t="s">
        <v>39015</v>
      </c>
      <c r="F3634" s="22"/>
      <c r="G3634" s="22"/>
      <c r="H3634" s="22"/>
      <c r="I3634" s="22"/>
      <c r="J3634" s="22"/>
      <c r="K3634" s="22"/>
      <c r="L3634" s="22"/>
      <c r="M3634" s="22"/>
      <c r="N3634" s="22"/>
      <c r="O3634" s="22"/>
      <c r="P3634" s="22"/>
    </row>
    <row r="3635" spans="1:16" x14ac:dyDescent="0.3">
      <c r="A3635" s="22" t="e">
        <f>VLOOKUP(B3635,web_archive!D:D,1,FALSE)</f>
        <v>#N/A</v>
      </c>
      <c r="B3635" s="22">
        <v>7797</v>
      </c>
      <c r="C3635" s="22" t="s">
        <v>18056</v>
      </c>
      <c r="D3635" s="22">
        <v>1</v>
      </c>
      <c r="E3635" s="22" t="s">
        <v>39016</v>
      </c>
      <c r="F3635" s="22"/>
      <c r="G3635" s="22"/>
      <c r="H3635" s="22"/>
      <c r="I3635" s="22"/>
      <c r="J3635" s="22"/>
      <c r="K3635" s="22"/>
      <c r="L3635" s="22"/>
      <c r="M3635" s="22"/>
      <c r="N3635" s="22"/>
      <c r="O3635" s="22"/>
      <c r="P3635" s="22"/>
    </row>
    <row r="3636" spans="1:16" x14ac:dyDescent="0.3">
      <c r="A3636" s="22">
        <f>VLOOKUP(B3636,web_archive!D:D,1,FALSE)</f>
        <v>7798</v>
      </c>
      <c r="B3636" s="22">
        <v>7798</v>
      </c>
      <c r="C3636" s="22" t="s">
        <v>2791</v>
      </c>
      <c r="D3636" s="22">
        <v>5</v>
      </c>
      <c r="E3636" s="22" t="s">
        <v>39017</v>
      </c>
      <c r="F3636" s="22" t="s">
        <v>39018</v>
      </c>
      <c r="G3636" s="22"/>
      <c r="H3636" s="22"/>
      <c r="I3636" s="22"/>
      <c r="J3636" s="22"/>
      <c r="K3636" s="22"/>
      <c r="L3636" s="22"/>
      <c r="M3636" s="22"/>
      <c r="N3636" s="22"/>
      <c r="O3636" s="22"/>
      <c r="P3636" s="22"/>
    </row>
    <row r="3637" spans="1:16" x14ac:dyDescent="0.3">
      <c r="A3637" s="22">
        <f>VLOOKUP(B3637,web_archive!D:D,1,FALSE)</f>
        <v>7799</v>
      </c>
      <c r="B3637" s="22">
        <v>7799</v>
      </c>
      <c r="C3637" s="22" t="s">
        <v>2783</v>
      </c>
      <c r="D3637" s="22">
        <v>1</v>
      </c>
      <c r="E3637" s="22" t="s">
        <v>39019</v>
      </c>
      <c r="F3637" s="22" t="s">
        <v>39018</v>
      </c>
      <c r="G3637" s="22"/>
      <c r="H3637" s="22"/>
      <c r="I3637" s="22"/>
      <c r="J3637" s="22"/>
      <c r="K3637" s="22"/>
      <c r="L3637" s="22"/>
      <c r="M3637" s="22"/>
      <c r="N3637" s="22"/>
      <c r="O3637" s="22"/>
      <c r="P3637" s="22"/>
    </row>
    <row r="3638" spans="1:16" x14ac:dyDescent="0.3">
      <c r="A3638" s="22" t="e">
        <f>VLOOKUP(B3638,web_archive!D:D,1,FALSE)</f>
        <v>#N/A</v>
      </c>
      <c r="B3638" s="22">
        <v>7800</v>
      </c>
      <c r="C3638" s="22" t="s">
        <v>18058</v>
      </c>
      <c r="D3638" s="22">
        <v>0</v>
      </c>
      <c r="E3638" s="22" t="s">
        <v>39020</v>
      </c>
      <c r="F3638" s="22"/>
      <c r="G3638" s="22"/>
      <c r="H3638" s="22"/>
      <c r="I3638" s="22"/>
      <c r="J3638" s="22"/>
      <c r="K3638" s="22"/>
      <c r="L3638" s="22"/>
      <c r="M3638" s="22"/>
      <c r="N3638" s="22"/>
      <c r="O3638" s="22"/>
      <c r="P3638" s="22"/>
    </row>
    <row r="3639" spans="1:16" x14ac:dyDescent="0.3">
      <c r="A3639" s="22" t="e">
        <f>VLOOKUP(B3639,web_archive!D:D,1,FALSE)</f>
        <v>#N/A</v>
      </c>
      <c r="B3639" s="22">
        <v>7801</v>
      </c>
      <c r="C3639" s="22" t="s">
        <v>18060</v>
      </c>
      <c r="D3639" s="22">
        <v>0</v>
      </c>
      <c r="E3639" s="22" t="s">
        <v>39021</v>
      </c>
      <c r="F3639" s="22"/>
      <c r="G3639" s="22"/>
      <c r="H3639" s="22"/>
      <c r="I3639" s="22"/>
      <c r="J3639" s="22"/>
      <c r="K3639" s="22"/>
      <c r="L3639" s="22"/>
      <c r="M3639" s="22"/>
      <c r="N3639" s="22"/>
      <c r="O3639" s="22"/>
      <c r="P3639" s="22"/>
    </row>
    <row r="3640" spans="1:16" x14ac:dyDescent="0.3">
      <c r="A3640" s="22" t="e">
        <f>VLOOKUP(B3640,web_archive!D:D,1,FALSE)</f>
        <v>#N/A</v>
      </c>
      <c r="B3640" s="22">
        <v>7802</v>
      </c>
      <c r="C3640" s="22" t="s">
        <v>18062</v>
      </c>
      <c r="D3640" s="22">
        <v>0</v>
      </c>
      <c r="E3640" s="22" t="s">
        <v>39022</v>
      </c>
      <c r="F3640" s="22"/>
      <c r="G3640" s="22"/>
      <c r="H3640" s="22"/>
      <c r="I3640" s="22"/>
      <c r="J3640" s="22"/>
      <c r="K3640" s="22"/>
      <c r="L3640" s="22"/>
      <c r="M3640" s="22"/>
      <c r="N3640" s="22"/>
      <c r="O3640" s="22"/>
      <c r="P3640" s="22"/>
    </row>
    <row r="3641" spans="1:16" x14ac:dyDescent="0.3">
      <c r="A3641" s="22" t="e">
        <f>VLOOKUP(B3641,web_archive!D:D,1,FALSE)</f>
        <v>#N/A</v>
      </c>
      <c r="B3641" s="22">
        <v>7803</v>
      </c>
      <c r="C3641" s="22" t="s">
        <v>18064</v>
      </c>
      <c r="D3641" s="22">
        <v>1</v>
      </c>
      <c r="E3641" s="22" t="s">
        <v>39023</v>
      </c>
      <c r="F3641" s="22"/>
      <c r="G3641" s="22"/>
      <c r="H3641" s="22"/>
      <c r="I3641" s="22"/>
      <c r="J3641" s="22"/>
      <c r="K3641" s="22"/>
      <c r="L3641" s="22"/>
      <c r="M3641" s="22"/>
      <c r="N3641" s="22"/>
      <c r="O3641" s="22"/>
      <c r="P3641" s="22"/>
    </row>
    <row r="3642" spans="1:16" x14ac:dyDescent="0.3">
      <c r="A3642" s="22" t="e">
        <f>VLOOKUP(B3642,web_archive!D:D,1,FALSE)</f>
        <v>#N/A</v>
      </c>
      <c r="B3642" s="22">
        <v>7805</v>
      </c>
      <c r="C3642" s="22" t="s">
        <v>18066</v>
      </c>
      <c r="D3642" s="22">
        <v>1</v>
      </c>
      <c r="E3642" s="22" t="s">
        <v>39024</v>
      </c>
      <c r="F3642" s="22"/>
      <c r="G3642" s="22"/>
      <c r="H3642" s="22"/>
      <c r="I3642" s="22"/>
      <c r="J3642" s="22"/>
      <c r="K3642" s="22"/>
      <c r="L3642" s="22"/>
      <c r="M3642" s="22"/>
      <c r="N3642" s="22"/>
      <c r="O3642" s="22"/>
      <c r="P3642" s="22"/>
    </row>
    <row r="3643" spans="1:16" x14ac:dyDescent="0.3">
      <c r="A3643" s="22" t="e">
        <f>VLOOKUP(B3643,web_archive!D:D,1,FALSE)</f>
        <v>#N/A</v>
      </c>
      <c r="B3643" s="22">
        <v>7806</v>
      </c>
      <c r="C3643" s="22" t="s">
        <v>18068</v>
      </c>
      <c r="D3643" s="22">
        <v>1</v>
      </c>
      <c r="E3643" s="22" t="s">
        <v>39025</v>
      </c>
      <c r="F3643" s="22"/>
      <c r="G3643" s="22"/>
      <c r="H3643" s="22"/>
      <c r="I3643" s="22"/>
      <c r="J3643" s="22"/>
      <c r="K3643" s="22"/>
      <c r="L3643" s="22"/>
      <c r="M3643" s="22"/>
      <c r="N3643" s="22"/>
      <c r="O3643" s="22"/>
      <c r="P3643" s="22"/>
    </row>
    <row r="3644" spans="1:16" x14ac:dyDescent="0.3">
      <c r="A3644" s="22" t="e">
        <f>VLOOKUP(B3644,web_archive!D:D,1,FALSE)</f>
        <v>#N/A</v>
      </c>
      <c r="B3644" s="22">
        <v>7807</v>
      </c>
      <c r="C3644" s="22" t="s">
        <v>18070</v>
      </c>
      <c r="D3644" s="22">
        <v>1</v>
      </c>
      <c r="E3644" s="22" t="s">
        <v>39026</v>
      </c>
      <c r="F3644" s="22"/>
      <c r="G3644" s="22"/>
      <c r="H3644" s="22"/>
      <c r="I3644" s="22"/>
      <c r="J3644" s="22"/>
      <c r="K3644" s="22"/>
      <c r="L3644" s="22"/>
      <c r="M3644" s="22"/>
      <c r="N3644" s="22"/>
      <c r="O3644" s="22"/>
      <c r="P3644" s="22"/>
    </row>
    <row r="3645" spans="1:16" x14ac:dyDescent="0.3">
      <c r="A3645" s="22" t="e">
        <f>VLOOKUP(B3645,web_archive!D:D,1,FALSE)</f>
        <v>#N/A</v>
      </c>
      <c r="B3645" s="22">
        <v>7808</v>
      </c>
      <c r="C3645" s="22" t="s">
        <v>18072</v>
      </c>
      <c r="D3645" s="22">
        <v>1</v>
      </c>
      <c r="E3645" s="22" t="s">
        <v>39027</v>
      </c>
      <c r="F3645" s="22"/>
      <c r="G3645" s="22"/>
      <c r="H3645" s="22"/>
      <c r="I3645" s="22"/>
      <c r="J3645" s="22"/>
      <c r="K3645" s="22"/>
      <c r="L3645" s="22"/>
      <c r="M3645" s="22"/>
      <c r="N3645" s="22"/>
      <c r="O3645" s="22"/>
      <c r="P3645" s="22"/>
    </row>
    <row r="3646" spans="1:16" x14ac:dyDescent="0.3">
      <c r="A3646" s="22" t="e">
        <f>VLOOKUP(B3646,web_archive!D:D,1,FALSE)</f>
        <v>#N/A</v>
      </c>
      <c r="B3646" s="22">
        <v>7809</v>
      </c>
      <c r="C3646" s="22" t="s">
        <v>18074</v>
      </c>
      <c r="D3646" s="22">
        <v>1</v>
      </c>
      <c r="E3646" s="22" t="s">
        <v>39028</v>
      </c>
      <c r="F3646" s="22"/>
      <c r="G3646" s="22"/>
      <c r="H3646" s="22"/>
      <c r="I3646" s="22"/>
      <c r="J3646" s="22"/>
      <c r="K3646" s="22"/>
      <c r="L3646" s="22"/>
      <c r="M3646" s="22"/>
      <c r="N3646" s="22"/>
      <c r="O3646" s="22"/>
      <c r="P3646" s="22"/>
    </row>
    <row r="3647" spans="1:16" x14ac:dyDescent="0.3">
      <c r="A3647" s="22" t="e">
        <f>VLOOKUP(B3647,web_archive!D:D,1,FALSE)</f>
        <v>#N/A</v>
      </c>
      <c r="B3647" s="22">
        <v>7810</v>
      </c>
      <c r="C3647" s="22" t="s">
        <v>18076</v>
      </c>
      <c r="D3647" s="22">
        <v>1</v>
      </c>
      <c r="E3647" s="22" t="s">
        <v>39029</v>
      </c>
      <c r="F3647" s="22"/>
      <c r="G3647" s="22"/>
      <c r="H3647" s="22"/>
      <c r="I3647" s="22"/>
      <c r="J3647" s="22"/>
      <c r="K3647" s="22"/>
      <c r="L3647" s="22"/>
      <c r="M3647" s="22"/>
      <c r="N3647" s="22"/>
      <c r="O3647" s="22"/>
      <c r="P3647" s="22"/>
    </row>
    <row r="3648" spans="1:16" x14ac:dyDescent="0.3">
      <c r="A3648" s="22" t="e">
        <f>VLOOKUP(B3648,web_archive!D:D,1,FALSE)</f>
        <v>#N/A</v>
      </c>
      <c r="B3648" s="22">
        <v>7811</v>
      </c>
      <c r="C3648" s="22" t="s">
        <v>422</v>
      </c>
      <c r="D3648" s="22">
        <v>1</v>
      </c>
      <c r="E3648" s="22" t="s">
        <v>39030</v>
      </c>
      <c r="F3648" s="22"/>
      <c r="G3648" s="22"/>
      <c r="H3648" s="22"/>
      <c r="I3648" s="22"/>
      <c r="J3648" s="22"/>
      <c r="K3648" s="22"/>
      <c r="L3648" s="22"/>
      <c r="M3648" s="22"/>
      <c r="N3648" s="22"/>
      <c r="O3648" s="22"/>
      <c r="P3648" s="22"/>
    </row>
    <row r="3649" spans="1:16" x14ac:dyDescent="0.3">
      <c r="A3649" s="22" t="e">
        <f>VLOOKUP(B3649,web_archive!D:D,1,FALSE)</f>
        <v>#N/A</v>
      </c>
      <c r="B3649" s="22">
        <v>7812</v>
      </c>
      <c r="C3649" s="22" t="s">
        <v>18079</v>
      </c>
      <c r="D3649" s="22">
        <v>1</v>
      </c>
      <c r="E3649" s="22" t="s">
        <v>39031</v>
      </c>
      <c r="F3649" s="22"/>
      <c r="G3649" s="22"/>
      <c r="H3649" s="22"/>
      <c r="I3649" s="22"/>
      <c r="J3649" s="22"/>
      <c r="K3649" s="22"/>
      <c r="L3649" s="22"/>
      <c r="M3649" s="22"/>
      <c r="N3649" s="22"/>
      <c r="O3649" s="22"/>
      <c r="P3649" s="22"/>
    </row>
    <row r="3650" spans="1:16" x14ac:dyDescent="0.3">
      <c r="A3650" s="22" t="e">
        <f>VLOOKUP(B3650,web_archive!D:D,1,FALSE)</f>
        <v>#N/A</v>
      </c>
      <c r="B3650" s="22">
        <v>7813</v>
      </c>
      <c r="C3650" s="22" t="s">
        <v>18081</v>
      </c>
      <c r="D3650" s="22">
        <v>1</v>
      </c>
      <c r="E3650" s="22" t="s">
        <v>39032</v>
      </c>
      <c r="F3650" s="22"/>
      <c r="G3650" s="22"/>
      <c r="H3650" s="22"/>
      <c r="I3650" s="22"/>
      <c r="J3650" s="22"/>
      <c r="K3650" s="22"/>
      <c r="L3650" s="22"/>
      <c r="M3650" s="22"/>
      <c r="N3650" s="22"/>
      <c r="O3650" s="22"/>
      <c r="P3650" s="22"/>
    </row>
    <row r="3651" spans="1:16" x14ac:dyDescent="0.3">
      <c r="A3651" s="22" t="e">
        <f>VLOOKUP(B3651,web_archive!D:D,1,FALSE)</f>
        <v>#N/A</v>
      </c>
      <c r="B3651" s="22">
        <v>7814</v>
      </c>
      <c r="C3651" s="22" t="s">
        <v>18083</v>
      </c>
      <c r="D3651" s="22">
        <v>1</v>
      </c>
      <c r="E3651" s="22" t="s">
        <v>39033</v>
      </c>
      <c r="F3651" s="22"/>
      <c r="G3651" s="22"/>
      <c r="H3651" s="22"/>
      <c r="I3651" s="22"/>
      <c r="J3651" s="22"/>
      <c r="K3651" s="22"/>
      <c r="L3651" s="22"/>
      <c r="M3651" s="22"/>
      <c r="N3651" s="22"/>
      <c r="O3651" s="22"/>
      <c r="P3651" s="22"/>
    </row>
    <row r="3652" spans="1:16" x14ac:dyDescent="0.3">
      <c r="A3652" s="22" t="e">
        <f>VLOOKUP(B3652,web_archive!D:D,1,FALSE)</f>
        <v>#N/A</v>
      </c>
      <c r="B3652" s="22">
        <v>7815</v>
      </c>
      <c r="C3652" s="22" t="s">
        <v>18085</v>
      </c>
      <c r="D3652" s="22">
        <v>1</v>
      </c>
      <c r="E3652" s="22" t="s">
        <v>39034</v>
      </c>
      <c r="F3652" s="22"/>
      <c r="G3652" s="22"/>
      <c r="H3652" s="22"/>
      <c r="I3652" s="22"/>
      <c r="J3652" s="22"/>
      <c r="K3652" s="22"/>
      <c r="L3652" s="22"/>
      <c r="M3652" s="22"/>
      <c r="N3652" s="22"/>
      <c r="O3652" s="22"/>
      <c r="P3652" s="22"/>
    </row>
    <row r="3653" spans="1:16" x14ac:dyDescent="0.3">
      <c r="A3653" s="22" t="e">
        <f>VLOOKUP(B3653,web_archive!D:D,1,FALSE)</f>
        <v>#N/A</v>
      </c>
      <c r="B3653" s="22">
        <v>7816</v>
      </c>
      <c r="C3653" s="22" t="s">
        <v>18087</v>
      </c>
      <c r="D3653" s="22">
        <v>1</v>
      </c>
      <c r="E3653" s="22" t="s">
        <v>39035</v>
      </c>
      <c r="F3653" s="22"/>
      <c r="G3653" s="22"/>
      <c r="H3653" s="22"/>
      <c r="I3653" s="22"/>
      <c r="J3653" s="22"/>
      <c r="K3653" s="22"/>
      <c r="L3653" s="22"/>
      <c r="M3653" s="22"/>
      <c r="N3653" s="22"/>
      <c r="O3653" s="22"/>
      <c r="P3653" s="22"/>
    </row>
    <row r="3654" spans="1:16" x14ac:dyDescent="0.3">
      <c r="A3654" s="22" t="e">
        <f>VLOOKUP(B3654,web_archive!D:D,1,FALSE)</f>
        <v>#N/A</v>
      </c>
      <c r="B3654" s="22">
        <v>7817</v>
      </c>
      <c r="C3654" s="22" t="s">
        <v>18089</v>
      </c>
      <c r="D3654" s="22">
        <v>1</v>
      </c>
      <c r="E3654" s="22" t="s">
        <v>39036</v>
      </c>
      <c r="F3654" s="22"/>
      <c r="G3654" s="22"/>
      <c r="H3654" s="22"/>
      <c r="I3654" s="22"/>
      <c r="J3654" s="22"/>
      <c r="K3654" s="22"/>
      <c r="L3654" s="22"/>
      <c r="M3654" s="22"/>
      <c r="N3654" s="22"/>
      <c r="O3654" s="22"/>
      <c r="P3654" s="22"/>
    </row>
    <row r="3655" spans="1:16" x14ac:dyDescent="0.3">
      <c r="A3655" s="22" t="e">
        <f>VLOOKUP(B3655,web_archive!D:D,1,FALSE)</f>
        <v>#N/A</v>
      </c>
      <c r="B3655" s="22">
        <v>7818</v>
      </c>
      <c r="C3655" s="22" t="s">
        <v>18091</v>
      </c>
      <c r="D3655" s="22">
        <v>1</v>
      </c>
      <c r="E3655" s="22" t="s">
        <v>39037</v>
      </c>
      <c r="F3655" s="22"/>
      <c r="G3655" s="22"/>
      <c r="H3655" s="22"/>
      <c r="I3655" s="22"/>
      <c r="J3655" s="22"/>
      <c r="K3655" s="22"/>
      <c r="L3655" s="22"/>
      <c r="M3655" s="22"/>
      <c r="N3655" s="22"/>
      <c r="O3655" s="22"/>
      <c r="P3655" s="22"/>
    </row>
    <row r="3656" spans="1:16" x14ac:dyDescent="0.3">
      <c r="A3656" s="22" t="e">
        <f>VLOOKUP(B3656,web_archive!D:D,1,FALSE)</f>
        <v>#N/A</v>
      </c>
      <c r="B3656" s="22">
        <v>7819</v>
      </c>
      <c r="C3656" s="22" t="s">
        <v>18093</v>
      </c>
      <c r="D3656" s="22">
        <v>1</v>
      </c>
      <c r="E3656" s="22" t="s">
        <v>38950</v>
      </c>
      <c r="F3656" s="22"/>
      <c r="G3656" s="22"/>
      <c r="H3656" s="22"/>
      <c r="I3656" s="22"/>
      <c r="J3656" s="22"/>
      <c r="K3656" s="22"/>
      <c r="L3656" s="22"/>
      <c r="M3656" s="22"/>
      <c r="N3656" s="22"/>
      <c r="O3656" s="22"/>
      <c r="P3656" s="22"/>
    </row>
    <row r="3657" spans="1:16" x14ac:dyDescent="0.3">
      <c r="A3657" s="22">
        <f>VLOOKUP(B3657,web_archive!D:D,1,FALSE)</f>
        <v>7821</v>
      </c>
      <c r="B3657" s="22">
        <v>7821</v>
      </c>
      <c r="C3657" s="22" t="s">
        <v>4779</v>
      </c>
      <c r="D3657" s="22">
        <v>1</v>
      </c>
      <c r="E3657" s="22" t="s">
        <v>39038</v>
      </c>
      <c r="F3657" s="22"/>
      <c r="G3657" s="22"/>
      <c r="H3657" s="22"/>
      <c r="I3657" s="22"/>
      <c r="J3657" s="22"/>
      <c r="K3657" s="22"/>
      <c r="L3657" s="22"/>
      <c r="M3657" s="22"/>
      <c r="N3657" s="22"/>
      <c r="O3657" s="22"/>
      <c r="P3657" s="22"/>
    </row>
    <row r="3658" spans="1:16" x14ac:dyDescent="0.3">
      <c r="A3658" s="22">
        <f>VLOOKUP(B3658,web_archive!D:D,1,FALSE)</f>
        <v>7822</v>
      </c>
      <c r="B3658" s="22">
        <v>7822</v>
      </c>
      <c r="C3658" s="22" t="s">
        <v>10686</v>
      </c>
      <c r="D3658" s="22">
        <v>1</v>
      </c>
      <c r="E3658" s="22" t="s">
        <v>39039</v>
      </c>
      <c r="F3658" s="22"/>
      <c r="G3658" s="22"/>
      <c r="H3658" s="22"/>
      <c r="I3658" s="22"/>
      <c r="J3658" s="22"/>
      <c r="K3658" s="22"/>
      <c r="L3658" s="22"/>
      <c r="M3658" s="22"/>
      <c r="N3658" s="22"/>
      <c r="O3658" s="22"/>
      <c r="P3658" s="22"/>
    </row>
    <row r="3659" spans="1:16" x14ac:dyDescent="0.3">
      <c r="A3659" s="22">
        <f>VLOOKUP(B3659,web_archive!D:D,1,FALSE)</f>
        <v>7823</v>
      </c>
      <c r="B3659" s="22">
        <v>7823</v>
      </c>
      <c r="C3659" s="22" t="s">
        <v>6555</v>
      </c>
      <c r="D3659" s="22">
        <v>1</v>
      </c>
      <c r="E3659" s="22" t="s">
        <v>39040</v>
      </c>
      <c r="F3659" s="22"/>
      <c r="G3659" s="22"/>
      <c r="H3659" s="22"/>
      <c r="I3659" s="22"/>
      <c r="J3659" s="22"/>
      <c r="K3659" s="22"/>
      <c r="L3659" s="22"/>
      <c r="M3659" s="22"/>
      <c r="N3659" s="22"/>
      <c r="O3659" s="22"/>
      <c r="P3659" s="22"/>
    </row>
    <row r="3660" spans="1:16" x14ac:dyDescent="0.3">
      <c r="A3660" s="22">
        <f>VLOOKUP(B3660,web_archive!D:D,1,FALSE)</f>
        <v>7824</v>
      </c>
      <c r="B3660" s="22">
        <v>7824</v>
      </c>
      <c r="C3660" s="22" t="s">
        <v>9470</v>
      </c>
      <c r="D3660" s="22">
        <v>1</v>
      </c>
      <c r="E3660" s="22" t="s">
        <v>39041</v>
      </c>
      <c r="F3660" s="22"/>
      <c r="G3660" s="22"/>
      <c r="H3660" s="22"/>
      <c r="I3660" s="22"/>
      <c r="J3660" s="22"/>
      <c r="K3660" s="22"/>
      <c r="L3660" s="22"/>
      <c r="M3660" s="22"/>
      <c r="N3660" s="22"/>
      <c r="O3660" s="22"/>
      <c r="P3660" s="22"/>
    </row>
    <row r="3661" spans="1:16" x14ac:dyDescent="0.3">
      <c r="A3661" s="22" t="e">
        <f>VLOOKUP(B3661,web_archive!D:D,1,FALSE)</f>
        <v>#N/A</v>
      </c>
      <c r="B3661" s="22">
        <v>7825</v>
      </c>
      <c r="C3661" s="22" t="s">
        <v>18097</v>
      </c>
      <c r="D3661" s="22">
        <v>1</v>
      </c>
      <c r="E3661" s="22" t="s">
        <v>39042</v>
      </c>
      <c r="F3661" s="22"/>
      <c r="G3661" s="22"/>
      <c r="H3661" s="22"/>
      <c r="I3661" s="22"/>
      <c r="J3661" s="22"/>
      <c r="K3661" s="22"/>
      <c r="L3661" s="22"/>
      <c r="M3661" s="22"/>
      <c r="N3661" s="22"/>
      <c r="O3661" s="22"/>
      <c r="P3661" s="22"/>
    </row>
    <row r="3662" spans="1:16" x14ac:dyDescent="0.3">
      <c r="A3662" s="22" t="e">
        <f>VLOOKUP(B3662,web_archive!D:D,1,FALSE)</f>
        <v>#N/A</v>
      </c>
      <c r="B3662" s="22">
        <v>7826</v>
      </c>
      <c r="C3662" s="22" t="s">
        <v>18099</v>
      </c>
      <c r="D3662" s="22">
        <v>0</v>
      </c>
      <c r="E3662" s="22" t="s">
        <v>39043</v>
      </c>
      <c r="F3662" s="22"/>
      <c r="G3662" s="22"/>
      <c r="H3662" s="22"/>
      <c r="I3662" s="22"/>
      <c r="J3662" s="22"/>
      <c r="K3662" s="22"/>
      <c r="L3662" s="22"/>
      <c r="M3662" s="22"/>
      <c r="N3662" s="22"/>
      <c r="O3662" s="22"/>
      <c r="P3662" s="22"/>
    </row>
    <row r="3663" spans="1:16" x14ac:dyDescent="0.3">
      <c r="A3663" s="22" t="e">
        <f>VLOOKUP(B3663,web_archive!D:D,1,FALSE)</f>
        <v>#N/A</v>
      </c>
      <c r="B3663" s="22">
        <v>7827</v>
      </c>
      <c r="C3663" s="22" t="s">
        <v>18101</v>
      </c>
      <c r="D3663" s="22">
        <v>0</v>
      </c>
      <c r="E3663" s="22" t="s">
        <v>34567</v>
      </c>
      <c r="F3663" s="22"/>
      <c r="G3663" s="22"/>
      <c r="H3663" s="22"/>
      <c r="I3663" s="22"/>
      <c r="J3663" s="22"/>
      <c r="K3663" s="22"/>
      <c r="L3663" s="22"/>
      <c r="M3663" s="22"/>
      <c r="N3663" s="22"/>
      <c r="O3663" s="22"/>
      <c r="P3663" s="22"/>
    </row>
    <row r="3664" spans="1:16" x14ac:dyDescent="0.3">
      <c r="A3664" s="22">
        <f>VLOOKUP(B3664,web_archive!D:D,1,FALSE)</f>
        <v>7828</v>
      </c>
      <c r="B3664" s="22">
        <v>7828</v>
      </c>
      <c r="C3664" s="22" t="s">
        <v>916</v>
      </c>
      <c r="D3664" s="22">
        <v>0</v>
      </c>
      <c r="E3664" s="22" t="s">
        <v>39044</v>
      </c>
      <c r="F3664" s="22"/>
      <c r="G3664" s="22"/>
      <c r="H3664" s="22"/>
      <c r="I3664" s="22"/>
      <c r="J3664" s="22"/>
      <c r="K3664" s="22"/>
      <c r="L3664" s="22"/>
      <c r="M3664" s="22"/>
      <c r="N3664" s="22"/>
      <c r="O3664" s="22"/>
      <c r="P3664" s="22"/>
    </row>
    <row r="3665" spans="1:16" x14ac:dyDescent="0.3">
      <c r="A3665" s="22">
        <f>VLOOKUP(B3665,web_archive!D:D,1,FALSE)</f>
        <v>7829</v>
      </c>
      <c r="B3665" s="22">
        <v>7829</v>
      </c>
      <c r="C3665" s="22" t="s">
        <v>920</v>
      </c>
      <c r="D3665" s="22">
        <v>0</v>
      </c>
      <c r="E3665" s="22" t="s">
        <v>39044</v>
      </c>
      <c r="F3665" s="22"/>
      <c r="G3665" s="22"/>
      <c r="H3665" s="22"/>
      <c r="I3665" s="22"/>
      <c r="J3665" s="22"/>
      <c r="K3665" s="22"/>
      <c r="L3665" s="22"/>
      <c r="M3665" s="22"/>
      <c r="N3665" s="22"/>
      <c r="O3665" s="22"/>
      <c r="P3665" s="22"/>
    </row>
    <row r="3666" spans="1:16" x14ac:dyDescent="0.3">
      <c r="A3666" s="22">
        <f>VLOOKUP(B3666,web_archive!D:D,1,FALSE)</f>
        <v>7830</v>
      </c>
      <c r="B3666" s="22">
        <v>7830</v>
      </c>
      <c r="C3666" s="22" t="s">
        <v>4600</v>
      </c>
      <c r="D3666" s="22">
        <v>50</v>
      </c>
      <c r="E3666" s="22" t="s">
        <v>39045</v>
      </c>
      <c r="F3666" s="22" t="s">
        <v>39046</v>
      </c>
      <c r="G3666" s="22"/>
      <c r="H3666" s="22"/>
      <c r="I3666" s="22"/>
      <c r="J3666" s="22"/>
      <c r="K3666" s="22"/>
      <c r="L3666" s="22"/>
      <c r="M3666" s="22"/>
      <c r="N3666" s="22"/>
      <c r="O3666" s="22"/>
      <c r="P3666" s="22"/>
    </row>
    <row r="3667" spans="1:16" x14ac:dyDescent="0.3">
      <c r="A3667" s="22">
        <f>VLOOKUP(B3667,web_archive!D:D,1,FALSE)</f>
        <v>7831</v>
      </c>
      <c r="B3667" s="22">
        <v>7831</v>
      </c>
      <c r="C3667" s="22" t="s">
        <v>10322</v>
      </c>
      <c r="D3667" s="22">
        <v>50</v>
      </c>
      <c r="E3667" s="22" t="s">
        <v>39047</v>
      </c>
      <c r="F3667" s="22" t="s">
        <v>39048</v>
      </c>
      <c r="G3667" s="22"/>
      <c r="H3667" s="22"/>
      <c r="I3667" s="22"/>
      <c r="J3667" s="22"/>
      <c r="K3667" s="22"/>
      <c r="L3667" s="22"/>
      <c r="M3667" s="22"/>
      <c r="N3667" s="22"/>
      <c r="O3667" s="22"/>
      <c r="P3667" s="22"/>
    </row>
    <row r="3668" spans="1:16" x14ac:dyDescent="0.3">
      <c r="A3668" s="22">
        <f>VLOOKUP(B3668,web_archive!D:D,1,FALSE)</f>
        <v>7832</v>
      </c>
      <c r="B3668" s="22">
        <v>7832</v>
      </c>
      <c r="C3668" s="22" t="s">
        <v>1676</v>
      </c>
      <c r="D3668" s="22">
        <v>50</v>
      </c>
      <c r="E3668" s="22" t="s">
        <v>39049</v>
      </c>
      <c r="F3668" s="22" t="s">
        <v>39050</v>
      </c>
      <c r="G3668" s="22"/>
      <c r="H3668" s="22"/>
      <c r="I3668" s="22"/>
      <c r="J3668" s="22"/>
      <c r="K3668" s="22"/>
      <c r="L3668" s="22"/>
      <c r="M3668" s="22"/>
      <c r="N3668" s="22"/>
      <c r="O3668" s="22"/>
      <c r="P3668" s="22"/>
    </row>
    <row r="3669" spans="1:16" x14ac:dyDescent="0.3">
      <c r="A3669" s="22" t="e">
        <f>VLOOKUP(B3669,web_archive!D:D,1,FALSE)</f>
        <v>#N/A</v>
      </c>
      <c r="B3669" s="22">
        <v>7833</v>
      </c>
      <c r="C3669" s="22" t="s">
        <v>18103</v>
      </c>
      <c r="D3669" s="22">
        <v>50</v>
      </c>
      <c r="E3669" s="22" t="s">
        <v>39051</v>
      </c>
      <c r="F3669" s="22" t="s">
        <v>39052</v>
      </c>
      <c r="G3669" s="22"/>
      <c r="H3669" s="22"/>
      <c r="I3669" s="22"/>
      <c r="J3669" s="22"/>
      <c r="K3669" s="22"/>
      <c r="L3669" s="22"/>
      <c r="M3669" s="22"/>
      <c r="N3669" s="22"/>
      <c r="O3669" s="22"/>
      <c r="P3669" s="22"/>
    </row>
    <row r="3670" spans="1:16" x14ac:dyDescent="0.3">
      <c r="A3670" s="22" t="e">
        <f>VLOOKUP(B3670,web_archive!D:D,1,FALSE)</f>
        <v>#N/A</v>
      </c>
      <c r="B3670" s="22">
        <v>7834</v>
      </c>
      <c r="C3670" s="22" t="s">
        <v>18105</v>
      </c>
      <c r="D3670" s="22">
        <v>50</v>
      </c>
      <c r="E3670" s="22" t="s">
        <v>39053</v>
      </c>
      <c r="F3670" s="22" t="s">
        <v>39054</v>
      </c>
      <c r="G3670" s="22"/>
      <c r="H3670" s="22"/>
      <c r="I3670" s="22"/>
      <c r="J3670" s="22"/>
      <c r="K3670" s="22"/>
      <c r="L3670" s="22"/>
      <c r="M3670" s="22"/>
      <c r="N3670" s="22"/>
      <c r="O3670" s="22"/>
      <c r="P3670" s="22"/>
    </row>
    <row r="3671" spans="1:16" x14ac:dyDescent="0.3">
      <c r="A3671" s="22">
        <f>VLOOKUP(B3671,web_archive!D:D,1,FALSE)</f>
        <v>7835</v>
      </c>
      <c r="B3671" s="22">
        <v>7835</v>
      </c>
      <c r="C3671" s="22" t="s">
        <v>3456</v>
      </c>
      <c r="D3671" s="22">
        <v>50</v>
      </c>
      <c r="E3671" s="22" t="s">
        <v>39055</v>
      </c>
      <c r="F3671" s="22" t="s">
        <v>39056</v>
      </c>
      <c r="G3671" s="22"/>
      <c r="H3671" s="22"/>
      <c r="I3671" s="22"/>
      <c r="J3671" s="22"/>
      <c r="K3671" s="22"/>
      <c r="L3671" s="22"/>
      <c r="M3671" s="22"/>
      <c r="N3671" s="22"/>
      <c r="O3671" s="22"/>
      <c r="P3671" s="22"/>
    </row>
    <row r="3672" spans="1:16" x14ac:dyDescent="0.3">
      <c r="A3672" s="22">
        <f>VLOOKUP(B3672,web_archive!D:D,1,FALSE)</f>
        <v>7836</v>
      </c>
      <c r="B3672" s="22">
        <v>7836</v>
      </c>
      <c r="C3672" s="22" t="s">
        <v>2850</v>
      </c>
      <c r="D3672" s="22">
        <v>50</v>
      </c>
      <c r="E3672" s="22" t="s">
        <v>39057</v>
      </c>
      <c r="F3672" s="22" t="s">
        <v>39058</v>
      </c>
      <c r="G3672" s="22"/>
      <c r="H3672" s="22"/>
      <c r="I3672" s="22"/>
      <c r="J3672" s="22"/>
      <c r="K3672" s="22"/>
      <c r="L3672" s="22"/>
      <c r="M3672" s="22"/>
      <c r="N3672" s="22"/>
      <c r="O3672" s="22"/>
      <c r="P3672" s="22"/>
    </row>
    <row r="3673" spans="1:16" x14ac:dyDescent="0.3">
      <c r="A3673" s="22">
        <f>VLOOKUP(B3673,web_archive!D:D,1,FALSE)</f>
        <v>7837</v>
      </c>
      <c r="B3673" s="22">
        <v>7837</v>
      </c>
      <c r="C3673" s="22" t="s">
        <v>2353</v>
      </c>
      <c r="D3673" s="22">
        <v>50</v>
      </c>
      <c r="E3673" s="22" t="s">
        <v>39059</v>
      </c>
      <c r="F3673" s="22" t="s">
        <v>39060</v>
      </c>
      <c r="G3673" s="22"/>
      <c r="H3673" s="22"/>
      <c r="I3673" s="22"/>
      <c r="J3673" s="22"/>
      <c r="K3673" s="22"/>
      <c r="L3673" s="22"/>
      <c r="M3673" s="22"/>
      <c r="N3673" s="22"/>
      <c r="O3673" s="22"/>
      <c r="P3673" s="22"/>
    </row>
    <row r="3674" spans="1:16" x14ac:dyDescent="0.3">
      <c r="A3674" s="22" t="e">
        <f>VLOOKUP(B3674,web_archive!D:D,1,FALSE)</f>
        <v>#N/A</v>
      </c>
      <c r="B3674" s="22">
        <v>7838</v>
      </c>
      <c r="C3674" s="22" t="s">
        <v>18107</v>
      </c>
      <c r="D3674" s="22">
        <v>50</v>
      </c>
      <c r="E3674" s="22" t="s">
        <v>39061</v>
      </c>
      <c r="F3674" s="22" t="s">
        <v>39062</v>
      </c>
      <c r="G3674" s="22"/>
      <c r="H3674" s="22"/>
      <c r="I3674" s="22"/>
      <c r="J3674" s="22"/>
      <c r="K3674" s="22"/>
      <c r="L3674" s="22"/>
      <c r="M3674" s="22"/>
      <c r="N3674" s="22"/>
      <c r="O3674" s="22"/>
      <c r="P3674" s="22"/>
    </row>
    <row r="3675" spans="1:16" x14ac:dyDescent="0.3">
      <c r="A3675" s="22" t="e">
        <f>VLOOKUP(B3675,web_archive!D:D,1,FALSE)</f>
        <v>#N/A</v>
      </c>
      <c r="B3675" s="22">
        <v>7839</v>
      </c>
      <c r="C3675" s="22" t="s">
        <v>18109</v>
      </c>
      <c r="D3675" s="22">
        <v>0</v>
      </c>
      <c r="E3675" s="22" t="s">
        <v>39063</v>
      </c>
      <c r="F3675" s="22" t="s">
        <v>39064</v>
      </c>
      <c r="G3675" s="22"/>
      <c r="H3675" s="22"/>
      <c r="I3675" s="22"/>
      <c r="J3675" s="22"/>
      <c r="K3675" s="22"/>
      <c r="L3675" s="22"/>
      <c r="M3675" s="22"/>
      <c r="N3675" s="22"/>
      <c r="O3675" s="22"/>
      <c r="P3675" s="22"/>
    </row>
    <row r="3676" spans="1:16" x14ac:dyDescent="0.3">
      <c r="A3676" s="22" t="e">
        <f>VLOOKUP(B3676,web_archive!D:D,1,FALSE)</f>
        <v>#N/A</v>
      </c>
      <c r="B3676" s="22">
        <v>7840</v>
      </c>
      <c r="C3676" s="22" t="s">
        <v>18111</v>
      </c>
      <c r="D3676" s="22">
        <v>0</v>
      </c>
      <c r="E3676" s="22" t="s">
        <v>39065</v>
      </c>
      <c r="F3676" s="22"/>
      <c r="G3676" s="22"/>
      <c r="H3676" s="22"/>
      <c r="I3676" s="22"/>
      <c r="J3676" s="22"/>
      <c r="K3676" s="22"/>
      <c r="L3676" s="22"/>
      <c r="M3676" s="22"/>
      <c r="N3676" s="22"/>
      <c r="O3676" s="22"/>
      <c r="P3676" s="22"/>
    </row>
    <row r="3677" spans="1:16" x14ac:dyDescent="0.3">
      <c r="A3677" s="22" t="e">
        <f>VLOOKUP(B3677,web_archive!D:D,1,FALSE)</f>
        <v>#N/A</v>
      </c>
      <c r="B3677" s="22">
        <v>7841</v>
      </c>
      <c r="C3677" s="22" t="s">
        <v>18113</v>
      </c>
      <c r="D3677" s="22">
        <v>0</v>
      </c>
      <c r="E3677" s="22" t="s">
        <v>39066</v>
      </c>
      <c r="F3677" s="22"/>
      <c r="G3677" s="22"/>
      <c r="H3677" s="22"/>
      <c r="I3677" s="22"/>
      <c r="J3677" s="22"/>
      <c r="K3677" s="22"/>
      <c r="L3677" s="22"/>
      <c r="M3677" s="22"/>
      <c r="N3677" s="22"/>
      <c r="O3677" s="22"/>
      <c r="P3677" s="22"/>
    </row>
    <row r="3678" spans="1:16" x14ac:dyDescent="0.3">
      <c r="A3678" s="22" t="e">
        <f>VLOOKUP(B3678,web_archive!D:D,1,FALSE)</f>
        <v>#N/A</v>
      </c>
      <c r="B3678" s="22">
        <v>7842</v>
      </c>
      <c r="C3678" s="22" t="s">
        <v>18115</v>
      </c>
      <c r="D3678" s="22">
        <v>0</v>
      </c>
      <c r="E3678" s="22" t="s">
        <v>39066</v>
      </c>
      <c r="F3678" s="22"/>
      <c r="G3678" s="22"/>
      <c r="H3678" s="22"/>
      <c r="I3678" s="22"/>
      <c r="J3678" s="22"/>
      <c r="K3678" s="22"/>
      <c r="L3678" s="22"/>
      <c r="M3678" s="22"/>
      <c r="N3678" s="22"/>
      <c r="O3678" s="22"/>
      <c r="P3678" s="22"/>
    </row>
    <row r="3679" spans="1:16" x14ac:dyDescent="0.3">
      <c r="A3679" s="22" t="e">
        <f>VLOOKUP(B3679,web_archive!D:D,1,FALSE)</f>
        <v>#N/A</v>
      </c>
      <c r="B3679" s="22">
        <v>7843</v>
      </c>
      <c r="C3679" s="22" t="s">
        <v>18117</v>
      </c>
      <c r="D3679" s="22">
        <v>0</v>
      </c>
      <c r="E3679" s="22" t="s">
        <v>39066</v>
      </c>
      <c r="F3679" s="22"/>
      <c r="G3679" s="22"/>
      <c r="H3679" s="22"/>
      <c r="I3679" s="22"/>
      <c r="J3679" s="22"/>
      <c r="K3679" s="22"/>
      <c r="L3679" s="22"/>
      <c r="M3679" s="22"/>
      <c r="N3679" s="22"/>
      <c r="O3679" s="22"/>
      <c r="P3679" s="22"/>
    </row>
    <row r="3680" spans="1:16" x14ac:dyDescent="0.3">
      <c r="A3680" s="22" t="e">
        <f>VLOOKUP(B3680,web_archive!D:D,1,FALSE)</f>
        <v>#N/A</v>
      </c>
      <c r="B3680" s="22">
        <v>7844</v>
      </c>
      <c r="C3680" s="22" t="s">
        <v>18119</v>
      </c>
      <c r="D3680" s="22">
        <v>0</v>
      </c>
      <c r="E3680" s="22" t="s">
        <v>39066</v>
      </c>
      <c r="F3680" s="22"/>
      <c r="G3680" s="22"/>
      <c r="H3680" s="22"/>
      <c r="I3680" s="22"/>
      <c r="J3680" s="22"/>
      <c r="K3680" s="22"/>
      <c r="L3680" s="22"/>
      <c r="M3680" s="22"/>
      <c r="N3680" s="22"/>
      <c r="O3680" s="22"/>
      <c r="P3680" s="22"/>
    </row>
    <row r="3681" spans="1:16" x14ac:dyDescent="0.3">
      <c r="A3681" s="22" t="e">
        <f>VLOOKUP(B3681,web_archive!D:D,1,FALSE)</f>
        <v>#N/A</v>
      </c>
      <c r="B3681" s="22">
        <v>7845</v>
      </c>
      <c r="C3681" s="22" t="s">
        <v>18121</v>
      </c>
      <c r="D3681" s="22">
        <v>1</v>
      </c>
      <c r="E3681" s="22" t="s">
        <v>39067</v>
      </c>
      <c r="F3681" s="22"/>
      <c r="G3681" s="22"/>
      <c r="H3681" s="22"/>
      <c r="I3681" s="22"/>
      <c r="J3681" s="22"/>
      <c r="K3681" s="22"/>
      <c r="L3681" s="22"/>
      <c r="M3681" s="22"/>
      <c r="N3681" s="22"/>
      <c r="O3681" s="22"/>
      <c r="P3681" s="22"/>
    </row>
    <row r="3682" spans="1:16" x14ac:dyDescent="0.3">
      <c r="A3682" s="22" t="e">
        <f>VLOOKUP(B3682,web_archive!D:D,1,FALSE)</f>
        <v>#N/A</v>
      </c>
      <c r="B3682" s="22">
        <v>7846</v>
      </c>
      <c r="C3682" s="22" t="s">
        <v>18123</v>
      </c>
      <c r="D3682" s="22">
        <v>1</v>
      </c>
      <c r="E3682" s="22" t="s">
        <v>39067</v>
      </c>
      <c r="F3682" s="22"/>
      <c r="G3682" s="22"/>
      <c r="H3682" s="22"/>
      <c r="I3682" s="22"/>
      <c r="J3682" s="22"/>
      <c r="K3682" s="22"/>
      <c r="L3682" s="22"/>
      <c r="M3682" s="22"/>
      <c r="N3682" s="22"/>
      <c r="O3682" s="22"/>
      <c r="P3682" s="22"/>
    </row>
    <row r="3683" spans="1:16" x14ac:dyDescent="0.3">
      <c r="A3683" s="22" t="e">
        <f>VLOOKUP(B3683,web_archive!D:D,1,FALSE)</f>
        <v>#N/A</v>
      </c>
      <c r="B3683" s="22">
        <v>7847</v>
      </c>
      <c r="C3683" s="22" t="s">
        <v>18125</v>
      </c>
      <c r="D3683" s="22">
        <v>1</v>
      </c>
      <c r="E3683" s="22" t="s">
        <v>39067</v>
      </c>
      <c r="F3683" s="22"/>
      <c r="G3683" s="22"/>
      <c r="H3683" s="22"/>
      <c r="I3683" s="22"/>
      <c r="J3683" s="22"/>
      <c r="K3683" s="22"/>
      <c r="L3683" s="22"/>
      <c r="M3683" s="22"/>
      <c r="N3683" s="22"/>
      <c r="O3683" s="22"/>
      <c r="P3683" s="22"/>
    </row>
    <row r="3684" spans="1:16" x14ac:dyDescent="0.3">
      <c r="A3684" s="22" t="e">
        <f>VLOOKUP(B3684,web_archive!D:D,1,FALSE)</f>
        <v>#N/A</v>
      </c>
      <c r="B3684" s="22">
        <v>7848</v>
      </c>
      <c r="C3684" s="22" t="s">
        <v>18127</v>
      </c>
      <c r="D3684" s="22">
        <v>1</v>
      </c>
      <c r="E3684" s="22" t="s">
        <v>39067</v>
      </c>
      <c r="F3684" s="22"/>
      <c r="G3684" s="22"/>
      <c r="H3684" s="22"/>
      <c r="I3684" s="22"/>
      <c r="J3684" s="22"/>
      <c r="K3684" s="22"/>
      <c r="L3684" s="22"/>
      <c r="M3684" s="22"/>
      <c r="N3684" s="22"/>
      <c r="O3684" s="22"/>
      <c r="P3684" s="22"/>
    </row>
    <row r="3685" spans="1:16" x14ac:dyDescent="0.3">
      <c r="A3685" s="22" t="e">
        <f>VLOOKUP(B3685,web_archive!D:D,1,FALSE)</f>
        <v>#N/A</v>
      </c>
      <c r="B3685" s="22">
        <v>7849</v>
      </c>
      <c r="C3685" s="22" t="s">
        <v>18129</v>
      </c>
      <c r="D3685" s="22">
        <v>1</v>
      </c>
      <c r="E3685" s="22" t="s">
        <v>39068</v>
      </c>
      <c r="F3685" s="22" t="s">
        <v>38808</v>
      </c>
      <c r="G3685" s="22"/>
      <c r="H3685" s="22"/>
      <c r="I3685" s="22"/>
      <c r="J3685" s="22"/>
      <c r="K3685" s="22"/>
      <c r="L3685" s="22"/>
      <c r="M3685" s="22"/>
      <c r="N3685" s="22"/>
      <c r="O3685" s="22"/>
      <c r="P3685" s="22"/>
    </row>
    <row r="3686" spans="1:16" x14ac:dyDescent="0.3">
      <c r="A3686" s="22" t="e">
        <f>VLOOKUP(B3686,web_archive!D:D,1,FALSE)</f>
        <v>#N/A</v>
      </c>
      <c r="B3686" s="22">
        <v>7850</v>
      </c>
      <c r="C3686" s="22" t="s">
        <v>18131</v>
      </c>
      <c r="D3686" s="22">
        <v>10</v>
      </c>
      <c r="E3686" s="22" t="s">
        <v>39069</v>
      </c>
      <c r="F3686" s="22" t="s">
        <v>39070</v>
      </c>
      <c r="G3686" s="22"/>
      <c r="H3686" s="22"/>
      <c r="I3686" s="22"/>
      <c r="J3686" s="22"/>
      <c r="K3686" s="22"/>
      <c r="L3686" s="22"/>
      <c r="M3686" s="22"/>
      <c r="N3686" s="22"/>
      <c r="O3686" s="22"/>
      <c r="P3686" s="22"/>
    </row>
    <row r="3687" spans="1:16" x14ac:dyDescent="0.3">
      <c r="A3687" s="22" t="e">
        <f>VLOOKUP(B3687,web_archive!D:D,1,FALSE)</f>
        <v>#N/A</v>
      </c>
      <c r="B3687" s="22">
        <v>7851</v>
      </c>
      <c r="C3687" s="22" t="s">
        <v>18133</v>
      </c>
      <c r="D3687" s="22">
        <v>1</v>
      </c>
      <c r="E3687" s="22" t="s">
        <v>39071</v>
      </c>
      <c r="F3687" s="22"/>
      <c r="G3687" s="22"/>
      <c r="H3687" s="22"/>
      <c r="I3687" s="22"/>
      <c r="J3687" s="22"/>
      <c r="K3687" s="22"/>
      <c r="L3687" s="22"/>
      <c r="M3687" s="22"/>
      <c r="N3687" s="22"/>
      <c r="O3687" s="22"/>
      <c r="P3687" s="22"/>
    </row>
    <row r="3688" spans="1:16" x14ac:dyDescent="0.3">
      <c r="A3688" s="22" t="e">
        <f>VLOOKUP(B3688,web_archive!D:D,1,FALSE)</f>
        <v>#N/A</v>
      </c>
      <c r="B3688" s="22">
        <v>7852</v>
      </c>
      <c r="C3688" s="22" t="s">
        <v>18135</v>
      </c>
      <c r="D3688" s="22">
        <v>1</v>
      </c>
      <c r="E3688" s="22" t="s">
        <v>39072</v>
      </c>
      <c r="F3688" s="22"/>
      <c r="G3688" s="22"/>
      <c r="H3688" s="22"/>
      <c r="I3688" s="22"/>
      <c r="J3688" s="22"/>
      <c r="K3688" s="22"/>
      <c r="L3688" s="22"/>
      <c r="M3688" s="22"/>
      <c r="N3688" s="22"/>
      <c r="O3688" s="22"/>
      <c r="P3688" s="22"/>
    </row>
    <row r="3689" spans="1:16" x14ac:dyDescent="0.3">
      <c r="A3689" s="22" t="e">
        <f>VLOOKUP(B3689,web_archive!D:D,1,FALSE)</f>
        <v>#N/A</v>
      </c>
      <c r="B3689" s="22">
        <v>7853</v>
      </c>
      <c r="C3689" s="22" t="s">
        <v>18137</v>
      </c>
      <c r="D3689" s="22">
        <v>1</v>
      </c>
      <c r="E3689" s="22" t="s">
        <v>39073</v>
      </c>
      <c r="F3689" s="22"/>
      <c r="G3689" s="22"/>
      <c r="H3689" s="22"/>
      <c r="I3689" s="22"/>
      <c r="J3689" s="22"/>
      <c r="K3689" s="22"/>
      <c r="L3689" s="22"/>
      <c r="M3689" s="22"/>
      <c r="N3689" s="22"/>
      <c r="O3689" s="22"/>
      <c r="P3689" s="22"/>
    </row>
    <row r="3690" spans="1:16" x14ac:dyDescent="0.3">
      <c r="A3690" s="22" t="e">
        <f>VLOOKUP(B3690,web_archive!D:D,1,FALSE)</f>
        <v>#N/A</v>
      </c>
      <c r="B3690" s="22">
        <v>7854</v>
      </c>
      <c r="C3690" s="22" t="s">
        <v>18139</v>
      </c>
      <c r="D3690" s="22">
        <v>1</v>
      </c>
      <c r="E3690" s="22" t="s">
        <v>39074</v>
      </c>
      <c r="F3690" s="22"/>
      <c r="G3690" s="22"/>
      <c r="H3690" s="22"/>
      <c r="I3690" s="22"/>
      <c r="J3690" s="22"/>
      <c r="K3690" s="22"/>
      <c r="L3690" s="22"/>
      <c r="M3690" s="22"/>
      <c r="N3690" s="22"/>
      <c r="O3690" s="22"/>
      <c r="P3690" s="22"/>
    </row>
    <row r="3691" spans="1:16" x14ac:dyDescent="0.3">
      <c r="A3691" s="22">
        <f>VLOOKUP(B3691,web_archive!D:D,1,FALSE)</f>
        <v>7855</v>
      </c>
      <c r="B3691" s="22">
        <v>7855</v>
      </c>
      <c r="C3691" s="22" t="s">
        <v>5054</v>
      </c>
      <c r="D3691" s="22">
        <v>1</v>
      </c>
      <c r="E3691" s="22" t="s">
        <v>39075</v>
      </c>
      <c r="F3691" s="22" t="s">
        <v>39076</v>
      </c>
      <c r="G3691" s="22"/>
      <c r="H3691" s="22"/>
      <c r="I3691" s="22"/>
      <c r="J3691" s="22"/>
      <c r="K3691" s="22"/>
      <c r="L3691" s="22"/>
      <c r="M3691" s="22"/>
      <c r="N3691" s="22"/>
      <c r="O3691" s="22"/>
      <c r="P3691" s="22"/>
    </row>
    <row r="3692" spans="1:16" x14ac:dyDescent="0.3">
      <c r="A3692" s="22" t="e">
        <f>VLOOKUP(B3692,web_archive!D:D,1,FALSE)</f>
        <v>#N/A</v>
      </c>
      <c r="B3692" s="22">
        <v>7856</v>
      </c>
      <c r="C3692" s="22" t="s">
        <v>18141</v>
      </c>
      <c r="D3692" s="22">
        <v>5</v>
      </c>
      <c r="E3692" s="22" t="s">
        <v>34567</v>
      </c>
      <c r="F3692" s="22"/>
      <c r="G3692" s="22"/>
      <c r="H3692" s="22"/>
      <c r="I3692" s="22"/>
      <c r="J3692" s="22"/>
      <c r="K3692" s="22"/>
      <c r="L3692" s="22"/>
      <c r="M3692" s="22"/>
      <c r="N3692" s="22"/>
      <c r="O3692" s="22"/>
      <c r="P3692" s="22"/>
    </row>
    <row r="3693" spans="1:16" x14ac:dyDescent="0.3">
      <c r="A3693" s="22" t="e">
        <f>VLOOKUP(B3693,web_archive!D:D,1,FALSE)</f>
        <v>#N/A</v>
      </c>
      <c r="B3693" s="22">
        <v>7857</v>
      </c>
      <c r="C3693" s="22" t="s">
        <v>18143</v>
      </c>
      <c r="D3693" s="22">
        <v>3</v>
      </c>
      <c r="E3693" s="22" t="s">
        <v>39077</v>
      </c>
      <c r="F3693" s="22"/>
      <c r="G3693" s="22"/>
      <c r="H3693" s="22"/>
      <c r="I3693" s="22"/>
      <c r="J3693" s="22"/>
      <c r="K3693" s="22"/>
      <c r="L3693" s="22"/>
      <c r="M3693" s="22"/>
      <c r="N3693" s="22"/>
      <c r="O3693" s="22"/>
      <c r="P3693" s="22"/>
    </row>
    <row r="3694" spans="1:16" x14ac:dyDescent="0.3">
      <c r="A3694" s="22" t="e">
        <f>VLOOKUP(B3694,web_archive!D:D,1,FALSE)</f>
        <v>#N/A</v>
      </c>
      <c r="B3694" s="22">
        <v>7858</v>
      </c>
      <c r="C3694" s="22" t="s">
        <v>18145</v>
      </c>
      <c r="D3694" s="22">
        <v>1</v>
      </c>
      <c r="E3694" s="22" t="s">
        <v>34567</v>
      </c>
      <c r="F3694" s="22" t="s">
        <v>39078</v>
      </c>
      <c r="G3694" s="22"/>
      <c r="H3694" s="22"/>
      <c r="I3694" s="22"/>
      <c r="J3694" s="22"/>
      <c r="K3694" s="22"/>
      <c r="L3694" s="22"/>
      <c r="M3694" s="22"/>
      <c r="N3694" s="22"/>
      <c r="O3694" s="22"/>
      <c r="P3694" s="22"/>
    </row>
    <row r="3695" spans="1:16" x14ac:dyDescent="0.3">
      <c r="A3695" s="22" t="e">
        <f>VLOOKUP(B3695,web_archive!D:D,1,FALSE)</f>
        <v>#N/A</v>
      </c>
      <c r="B3695" s="22">
        <v>7859</v>
      </c>
      <c r="C3695" s="22" t="s">
        <v>18147</v>
      </c>
      <c r="D3695" s="22">
        <v>10</v>
      </c>
      <c r="E3695" s="22" t="s">
        <v>34567</v>
      </c>
      <c r="F3695" s="22"/>
      <c r="G3695" s="22"/>
      <c r="H3695" s="22"/>
      <c r="I3695" s="22"/>
      <c r="J3695" s="22"/>
      <c r="K3695" s="22"/>
      <c r="L3695" s="22"/>
      <c r="M3695" s="22"/>
      <c r="N3695" s="22"/>
      <c r="O3695" s="22"/>
      <c r="P3695" s="22"/>
    </row>
    <row r="3696" spans="1:16" x14ac:dyDescent="0.3">
      <c r="A3696" s="22" t="e">
        <f>VLOOKUP(B3696,web_archive!D:D,1,FALSE)</f>
        <v>#N/A</v>
      </c>
      <c r="B3696" s="22">
        <v>7861</v>
      </c>
      <c r="C3696" s="22" t="s">
        <v>18150</v>
      </c>
      <c r="D3696" s="22">
        <v>5</v>
      </c>
      <c r="E3696" s="22" t="s">
        <v>39079</v>
      </c>
      <c r="F3696" s="22"/>
      <c r="G3696" s="22"/>
      <c r="H3696" s="22"/>
      <c r="I3696" s="22"/>
      <c r="J3696" s="22"/>
      <c r="K3696" s="22"/>
      <c r="L3696" s="22"/>
      <c r="M3696" s="22"/>
      <c r="N3696" s="22"/>
      <c r="O3696" s="22"/>
      <c r="P3696" s="22"/>
    </row>
    <row r="3697" spans="1:16" x14ac:dyDescent="0.3">
      <c r="A3697" s="22" t="e">
        <f>VLOOKUP(B3697,web_archive!D:D,1,FALSE)</f>
        <v>#N/A</v>
      </c>
      <c r="B3697" s="22">
        <v>7862</v>
      </c>
      <c r="C3697" s="22" t="s">
        <v>18151</v>
      </c>
      <c r="D3697" s="22">
        <v>5</v>
      </c>
      <c r="E3697" s="22" t="s">
        <v>39080</v>
      </c>
      <c r="F3697" s="22"/>
      <c r="G3697" s="22"/>
      <c r="H3697" s="22"/>
      <c r="I3697" s="22"/>
      <c r="J3697" s="22"/>
      <c r="K3697" s="22"/>
      <c r="L3697" s="22"/>
      <c r="M3697" s="22"/>
      <c r="N3697" s="22"/>
      <c r="O3697" s="22"/>
      <c r="P3697" s="22"/>
    </row>
    <row r="3698" spans="1:16" x14ac:dyDescent="0.3">
      <c r="A3698" s="22" t="e">
        <f>VLOOKUP(B3698,web_archive!D:D,1,FALSE)</f>
        <v>#N/A</v>
      </c>
      <c r="B3698" s="22">
        <v>7863</v>
      </c>
      <c r="C3698" s="22" t="s">
        <v>18153</v>
      </c>
      <c r="D3698" s="22">
        <v>20</v>
      </c>
      <c r="E3698" s="22" t="s">
        <v>39081</v>
      </c>
      <c r="F3698" s="22" t="s">
        <v>39082</v>
      </c>
      <c r="G3698" s="22"/>
      <c r="H3698" s="22"/>
      <c r="I3698" s="22"/>
      <c r="J3698" s="22"/>
      <c r="K3698" s="22"/>
      <c r="L3698" s="22"/>
      <c r="M3698" s="22"/>
      <c r="N3698" s="22"/>
      <c r="O3698" s="22"/>
      <c r="P3698" s="22"/>
    </row>
    <row r="3699" spans="1:16" x14ac:dyDescent="0.3">
      <c r="A3699" s="22" t="e">
        <f>VLOOKUP(B3699,web_archive!D:D,1,FALSE)</f>
        <v>#N/A</v>
      </c>
      <c r="B3699" s="22">
        <v>7864</v>
      </c>
      <c r="C3699" s="22" t="s">
        <v>18155</v>
      </c>
      <c r="D3699" s="22">
        <v>1</v>
      </c>
      <c r="E3699" s="22" t="s">
        <v>39083</v>
      </c>
      <c r="F3699" s="22"/>
      <c r="G3699" s="22"/>
      <c r="H3699" s="22"/>
      <c r="I3699" s="22"/>
      <c r="J3699" s="22"/>
      <c r="K3699" s="22"/>
      <c r="L3699" s="22"/>
      <c r="M3699" s="22"/>
      <c r="N3699" s="22"/>
      <c r="O3699" s="22"/>
      <c r="P3699" s="22"/>
    </row>
    <row r="3700" spans="1:16" x14ac:dyDescent="0.3">
      <c r="A3700" s="22" t="e">
        <f>VLOOKUP(B3700,web_archive!D:D,1,FALSE)</f>
        <v>#N/A</v>
      </c>
      <c r="B3700" s="22">
        <v>7865</v>
      </c>
      <c r="C3700" s="22" t="s">
        <v>18157</v>
      </c>
      <c r="D3700" s="22">
        <v>0</v>
      </c>
      <c r="E3700" s="22" t="s">
        <v>39084</v>
      </c>
      <c r="F3700" s="22"/>
      <c r="G3700" s="22"/>
      <c r="H3700" s="22"/>
      <c r="I3700" s="22"/>
      <c r="J3700" s="22"/>
      <c r="K3700" s="22"/>
      <c r="L3700" s="22"/>
      <c r="M3700" s="22"/>
      <c r="N3700" s="22"/>
      <c r="O3700" s="22"/>
      <c r="P3700" s="22"/>
    </row>
    <row r="3701" spans="1:16" x14ac:dyDescent="0.3">
      <c r="A3701" s="22" t="e">
        <f>VLOOKUP(B3701,web_archive!D:D,1,FALSE)</f>
        <v>#N/A</v>
      </c>
      <c r="B3701" s="22">
        <v>7866</v>
      </c>
      <c r="C3701" s="22" t="s">
        <v>13615</v>
      </c>
      <c r="D3701" s="22">
        <v>0</v>
      </c>
      <c r="E3701" s="22" t="s">
        <v>39085</v>
      </c>
      <c r="F3701" s="22"/>
      <c r="G3701" s="22"/>
      <c r="H3701" s="22"/>
      <c r="I3701" s="22"/>
      <c r="J3701" s="22"/>
      <c r="K3701" s="22"/>
      <c r="L3701" s="22"/>
      <c r="M3701" s="22"/>
      <c r="N3701" s="22"/>
      <c r="O3701" s="22"/>
      <c r="P3701" s="22"/>
    </row>
    <row r="3702" spans="1:16" x14ac:dyDescent="0.3">
      <c r="A3702" s="22" t="e">
        <f>VLOOKUP(B3702,web_archive!D:D,1,FALSE)</f>
        <v>#N/A</v>
      </c>
      <c r="B3702" s="22">
        <v>7867</v>
      </c>
      <c r="C3702" s="22" t="s">
        <v>18159</v>
      </c>
      <c r="D3702" s="22">
        <v>10</v>
      </c>
      <c r="E3702" s="22" t="s">
        <v>39086</v>
      </c>
      <c r="F3702" s="22"/>
      <c r="G3702" s="22"/>
      <c r="H3702" s="22"/>
      <c r="I3702" s="22"/>
      <c r="J3702" s="22"/>
      <c r="K3702" s="22"/>
      <c r="L3702" s="22"/>
      <c r="M3702" s="22"/>
      <c r="N3702" s="22"/>
      <c r="O3702" s="22"/>
      <c r="P3702" s="22"/>
    </row>
    <row r="3703" spans="1:16" x14ac:dyDescent="0.3">
      <c r="A3703" s="22" t="e">
        <f>VLOOKUP(B3703,web_archive!D:D,1,FALSE)</f>
        <v>#N/A</v>
      </c>
      <c r="B3703" s="22">
        <v>7868</v>
      </c>
      <c r="C3703" s="22" t="s">
        <v>18161</v>
      </c>
      <c r="D3703" s="22">
        <v>10</v>
      </c>
      <c r="E3703" s="22" t="s">
        <v>39087</v>
      </c>
      <c r="F3703" s="22"/>
      <c r="G3703" s="22"/>
      <c r="H3703" s="22"/>
      <c r="I3703" s="22"/>
      <c r="J3703" s="22"/>
      <c r="K3703" s="22"/>
      <c r="L3703" s="22"/>
      <c r="M3703" s="22"/>
      <c r="N3703" s="22"/>
      <c r="O3703" s="22"/>
      <c r="P3703" s="22"/>
    </row>
    <row r="3704" spans="1:16" x14ac:dyDescent="0.3">
      <c r="A3704" s="22" t="e">
        <f>VLOOKUP(B3704,web_archive!D:D,1,FALSE)</f>
        <v>#N/A</v>
      </c>
      <c r="B3704" s="22">
        <v>7869</v>
      </c>
      <c r="C3704" s="22" t="s">
        <v>18163</v>
      </c>
      <c r="D3704" s="22">
        <v>10</v>
      </c>
      <c r="E3704" s="22" t="s">
        <v>39088</v>
      </c>
      <c r="F3704" s="22"/>
      <c r="G3704" s="22"/>
      <c r="H3704" s="22"/>
      <c r="I3704" s="22"/>
      <c r="J3704" s="22"/>
      <c r="K3704" s="22"/>
      <c r="L3704" s="22"/>
      <c r="M3704" s="22"/>
      <c r="N3704" s="22"/>
      <c r="O3704" s="22"/>
      <c r="P3704" s="22"/>
    </row>
    <row r="3705" spans="1:16" x14ac:dyDescent="0.3">
      <c r="A3705" s="22" t="e">
        <f>VLOOKUP(B3705,web_archive!D:D,1,FALSE)</f>
        <v>#N/A</v>
      </c>
      <c r="B3705" s="22">
        <v>7870</v>
      </c>
      <c r="C3705" s="22" t="s">
        <v>18164</v>
      </c>
      <c r="D3705" s="22">
        <v>2</v>
      </c>
      <c r="E3705" s="22" t="s">
        <v>39089</v>
      </c>
      <c r="F3705" s="22"/>
      <c r="G3705" s="22"/>
      <c r="H3705" s="22"/>
      <c r="I3705" s="22"/>
      <c r="J3705" s="22"/>
      <c r="K3705" s="22"/>
      <c r="L3705" s="22"/>
      <c r="M3705" s="22"/>
      <c r="N3705" s="22"/>
      <c r="O3705" s="22"/>
      <c r="P3705" s="22"/>
    </row>
    <row r="3706" spans="1:16" x14ac:dyDescent="0.3">
      <c r="A3706" s="22" t="e">
        <f>VLOOKUP(B3706,web_archive!D:D,1,FALSE)</f>
        <v>#N/A</v>
      </c>
      <c r="B3706" s="22">
        <v>7871</v>
      </c>
      <c r="C3706" s="22" t="s">
        <v>18166</v>
      </c>
      <c r="D3706" s="22">
        <v>2</v>
      </c>
      <c r="E3706" s="22" t="s">
        <v>39090</v>
      </c>
      <c r="F3706" s="22"/>
      <c r="G3706" s="22"/>
      <c r="H3706" s="22"/>
      <c r="I3706" s="22"/>
      <c r="J3706" s="22"/>
      <c r="K3706" s="22"/>
      <c r="L3706" s="22"/>
      <c r="M3706" s="22"/>
      <c r="N3706" s="22"/>
      <c r="O3706" s="22"/>
      <c r="P3706" s="22"/>
    </row>
    <row r="3707" spans="1:16" x14ac:dyDescent="0.3">
      <c r="A3707" s="22" t="e">
        <f>VLOOKUP(B3707,web_archive!D:D,1,FALSE)</f>
        <v>#N/A</v>
      </c>
      <c r="B3707" s="22">
        <v>7872</v>
      </c>
      <c r="C3707" s="22" t="s">
        <v>18168</v>
      </c>
      <c r="D3707" s="22">
        <v>3</v>
      </c>
      <c r="E3707" s="22" t="s">
        <v>39091</v>
      </c>
      <c r="F3707" s="22"/>
      <c r="G3707" s="22"/>
      <c r="H3707" s="22"/>
      <c r="I3707" s="22"/>
      <c r="J3707" s="22"/>
      <c r="K3707" s="22"/>
      <c r="L3707" s="22"/>
      <c r="M3707" s="22"/>
      <c r="N3707" s="22"/>
      <c r="O3707" s="22"/>
      <c r="P3707" s="22"/>
    </row>
    <row r="3708" spans="1:16" x14ac:dyDescent="0.3">
      <c r="A3708" s="22" t="e">
        <f>VLOOKUP(B3708,web_archive!D:D,1,FALSE)</f>
        <v>#N/A</v>
      </c>
      <c r="B3708" s="22">
        <v>7873</v>
      </c>
      <c r="C3708" s="22" t="s">
        <v>18170</v>
      </c>
      <c r="D3708" s="22">
        <v>1</v>
      </c>
      <c r="E3708" s="22" t="s">
        <v>39092</v>
      </c>
      <c r="F3708" s="22"/>
      <c r="G3708" s="22"/>
      <c r="H3708" s="22"/>
      <c r="I3708" s="22"/>
      <c r="J3708" s="22"/>
      <c r="K3708" s="22"/>
      <c r="L3708" s="22"/>
      <c r="M3708" s="22"/>
      <c r="N3708" s="22"/>
      <c r="O3708" s="22"/>
      <c r="P3708" s="22"/>
    </row>
    <row r="3709" spans="1:16" x14ac:dyDescent="0.3">
      <c r="A3709" s="22" t="e">
        <f>VLOOKUP(B3709,web_archive!D:D,1,FALSE)</f>
        <v>#N/A</v>
      </c>
      <c r="B3709" s="22">
        <v>7874</v>
      </c>
      <c r="C3709" s="22" t="s">
        <v>18172</v>
      </c>
      <c r="D3709" s="22">
        <v>1</v>
      </c>
      <c r="E3709" s="22" t="s">
        <v>39093</v>
      </c>
      <c r="F3709" s="22"/>
      <c r="G3709" s="22"/>
      <c r="H3709" s="22"/>
      <c r="I3709" s="22"/>
      <c r="J3709" s="22"/>
      <c r="K3709" s="22"/>
      <c r="L3709" s="22"/>
      <c r="M3709" s="22"/>
      <c r="N3709" s="22"/>
      <c r="O3709" s="22"/>
      <c r="P3709" s="22"/>
    </row>
    <row r="3710" spans="1:16" x14ac:dyDescent="0.3">
      <c r="A3710" s="22" t="e">
        <f>VLOOKUP(B3710,web_archive!D:D,1,FALSE)</f>
        <v>#N/A</v>
      </c>
      <c r="B3710" s="22">
        <v>7876</v>
      </c>
      <c r="C3710" s="22" t="s">
        <v>17595</v>
      </c>
      <c r="D3710" s="22">
        <v>5</v>
      </c>
      <c r="E3710" s="22" t="s">
        <v>39094</v>
      </c>
      <c r="F3710" s="22"/>
      <c r="G3710" s="22"/>
      <c r="H3710" s="22"/>
      <c r="I3710" s="22"/>
      <c r="J3710" s="22"/>
      <c r="K3710" s="22"/>
      <c r="L3710" s="22"/>
      <c r="M3710" s="22"/>
      <c r="N3710" s="22"/>
      <c r="O3710" s="22"/>
      <c r="P3710" s="22"/>
    </row>
    <row r="3711" spans="1:16" x14ac:dyDescent="0.3">
      <c r="A3711" s="22" t="e">
        <f>VLOOKUP(B3711,web_archive!D:D,1,FALSE)</f>
        <v>#N/A</v>
      </c>
      <c r="B3711" s="22">
        <v>7877</v>
      </c>
      <c r="C3711" s="22" t="s">
        <v>18177</v>
      </c>
      <c r="D3711" s="22">
        <v>10</v>
      </c>
      <c r="E3711" s="22" t="s">
        <v>39095</v>
      </c>
      <c r="F3711" s="22"/>
      <c r="G3711" s="22"/>
      <c r="H3711" s="22"/>
      <c r="I3711" s="22"/>
      <c r="J3711" s="22"/>
      <c r="K3711" s="22"/>
      <c r="L3711" s="22"/>
      <c r="M3711" s="22"/>
      <c r="N3711" s="22"/>
      <c r="O3711" s="22"/>
      <c r="P3711" s="22"/>
    </row>
    <row r="3712" spans="1:16" x14ac:dyDescent="0.3">
      <c r="A3712" s="22" t="e">
        <f>VLOOKUP(B3712,web_archive!D:D,1,FALSE)</f>
        <v>#N/A</v>
      </c>
      <c r="B3712" s="22">
        <v>7878</v>
      </c>
      <c r="C3712" s="22" t="s">
        <v>18179</v>
      </c>
      <c r="D3712" s="22">
        <v>1</v>
      </c>
      <c r="E3712" s="22" t="s">
        <v>39096</v>
      </c>
      <c r="F3712" s="22"/>
      <c r="G3712" s="22"/>
      <c r="H3712" s="22"/>
      <c r="I3712" s="22"/>
      <c r="J3712" s="22"/>
      <c r="K3712" s="22"/>
      <c r="L3712" s="22"/>
      <c r="M3712" s="22"/>
      <c r="N3712" s="22"/>
      <c r="O3712" s="22"/>
      <c r="P3712" s="22"/>
    </row>
    <row r="3713" spans="1:16" x14ac:dyDescent="0.3">
      <c r="A3713" s="22" t="e">
        <f>VLOOKUP(B3713,web_archive!D:D,1,FALSE)</f>
        <v>#N/A</v>
      </c>
      <c r="B3713" s="22">
        <v>7879</v>
      </c>
      <c r="C3713" s="22" t="s">
        <v>18181</v>
      </c>
      <c r="D3713" s="22">
        <v>1</v>
      </c>
      <c r="E3713" s="22" t="s">
        <v>39097</v>
      </c>
      <c r="F3713" s="22"/>
      <c r="G3713" s="22"/>
      <c r="H3713" s="22"/>
      <c r="I3713" s="22"/>
      <c r="J3713" s="22"/>
      <c r="K3713" s="22"/>
      <c r="L3713" s="22"/>
      <c r="M3713" s="22"/>
      <c r="N3713" s="22"/>
      <c r="O3713" s="22"/>
      <c r="P3713" s="22"/>
    </row>
    <row r="3714" spans="1:16" x14ac:dyDescent="0.3">
      <c r="A3714" s="22" t="e">
        <f>VLOOKUP(B3714,web_archive!D:D,1,FALSE)</f>
        <v>#N/A</v>
      </c>
      <c r="B3714" s="22">
        <v>7880</v>
      </c>
      <c r="C3714" s="22" t="s">
        <v>18183</v>
      </c>
      <c r="D3714" s="22">
        <v>1</v>
      </c>
      <c r="E3714" s="22" t="s">
        <v>39098</v>
      </c>
      <c r="F3714" s="22"/>
      <c r="G3714" s="22"/>
      <c r="H3714" s="22"/>
      <c r="I3714" s="22"/>
      <c r="J3714" s="22"/>
      <c r="K3714" s="22"/>
      <c r="L3714" s="22"/>
      <c r="M3714" s="22"/>
      <c r="N3714" s="22"/>
      <c r="O3714" s="22"/>
      <c r="P3714" s="22"/>
    </row>
    <row r="3715" spans="1:16" x14ac:dyDescent="0.3">
      <c r="A3715" s="22" t="e">
        <f>VLOOKUP(B3715,web_archive!D:D,1,FALSE)</f>
        <v>#N/A</v>
      </c>
      <c r="B3715" s="22">
        <v>7881</v>
      </c>
      <c r="C3715" s="22" t="s">
        <v>18185</v>
      </c>
      <c r="D3715" s="22">
        <v>5</v>
      </c>
      <c r="E3715" s="22" t="s">
        <v>39099</v>
      </c>
      <c r="F3715" s="22"/>
      <c r="G3715" s="22"/>
      <c r="H3715" s="22"/>
      <c r="I3715" s="22"/>
      <c r="J3715" s="22"/>
      <c r="K3715" s="22"/>
      <c r="L3715" s="22"/>
      <c r="M3715" s="22"/>
      <c r="N3715" s="22"/>
      <c r="O3715" s="22"/>
      <c r="P3715" s="22"/>
    </row>
    <row r="3716" spans="1:16" x14ac:dyDescent="0.3">
      <c r="A3716" s="22" t="e">
        <f>VLOOKUP(B3716,web_archive!D:D,1,FALSE)</f>
        <v>#N/A</v>
      </c>
      <c r="B3716" s="22">
        <v>7882</v>
      </c>
      <c r="C3716" s="22" t="s">
        <v>18187</v>
      </c>
      <c r="D3716" s="22">
        <v>0</v>
      </c>
      <c r="E3716" s="22" t="s">
        <v>39100</v>
      </c>
      <c r="F3716" s="22"/>
      <c r="G3716" s="22"/>
      <c r="H3716" s="22"/>
      <c r="I3716" s="22"/>
      <c r="J3716" s="22"/>
      <c r="K3716" s="22"/>
      <c r="L3716" s="22"/>
      <c r="M3716" s="22"/>
      <c r="N3716" s="22"/>
      <c r="O3716" s="22"/>
      <c r="P3716" s="22"/>
    </row>
    <row r="3717" spans="1:16" x14ac:dyDescent="0.3">
      <c r="A3717" s="22" t="e">
        <f>VLOOKUP(B3717,web_archive!D:D,1,FALSE)</f>
        <v>#N/A</v>
      </c>
      <c r="B3717" s="22">
        <v>7883</v>
      </c>
      <c r="C3717" s="22" t="s">
        <v>18189</v>
      </c>
      <c r="D3717" s="22">
        <v>0</v>
      </c>
      <c r="E3717" s="22" t="s">
        <v>39101</v>
      </c>
      <c r="F3717" s="22"/>
      <c r="G3717" s="22"/>
      <c r="H3717" s="22"/>
      <c r="I3717" s="22"/>
      <c r="J3717" s="22"/>
      <c r="K3717" s="22"/>
      <c r="L3717" s="22"/>
      <c r="M3717" s="22"/>
      <c r="N3717" s="22"/>
      <c r="O3717" s="22"/>
      <c r="P3717" s="22"/>
    </row>
    <row r="3718" spans="1:16" x14ac:dyDescent="0.3">
      <c r="A3718" s="22" t="e">
        <f>VLOOKUP(B3718,web_archive!D:D,1,FALSE)</f>
        <v>#N/A</v>
      </c>
      <c r="B3718" s="22">
        <v>7884</v>
      </c>
      <c r="C3718" s="22" t="s">
        <v>18191</v>
      </c>
      <c r="D3718" s="22">
        <v>0</v>
      </c>
      <c r="E3718" s="22" t="s">
        <v>39102</v>
      </c>
      <c r="F3718" s="22" t="s">
        <v>32480</v>
      </c>
      <c r="G3718" s="22"/>
      <c r="H3718" s="22"/>
      <c r="I3718" s="22"/>
      <c r="J3718" s="22"/>
      <c r="K3718" s="22"/>
      <c r="L3718" s="22"/>
      <c r="M3718" s="22"/>
      <c r="N3718" s="22"/>
      <c r="O3718" s="22"/>
      <c r="P3718" s="22"/>
    </row>
    <row r="3719" spans="1:16" x14ac:dyDescent="0.3">
      <c r="A3719" s="22" t="e">
        <f>VLOOKUP(B3719,web_archive!D:D,1,FALSE)</f>
        <v>#N/A</v>
      </c>
      <c r="B3719" s="22">
        <v>7885</v>
      </c>
      <c r="C3719" s="22" t="s">
        <v>18193</v>
      </c>
      <c r="D3719" s="22">
        <v>0</v>
      </c>
      <c r="E3719" s="22" t="s">
        <v>39103</v>
      </c>
      <c r="F3719" s="22"/>
      <c r="G3719" s="22"/>
      <c r="H3719" s="22"/>
      <c r="I3719" s="22"/>
      <c r="J3719" s="22"/>
      <c r="K3719" s="22"/>
      <c r="L3719" s="22"/>
      <c r="M3719" s="22"/>
      <c r="N3719" s="22"/>
      <c r="O3719" s="22"/>
      <c r="P3719" s="22"/>
    </row>
    <row r="3720" spans="1:16" x14ac:dyDescent="0.3">
      <c r="A3720" s="22" t="e">
        <f>VLOOKUP(B3720,web_archive!D:D,1,FALSE)</f>
        <v>#N/A</v>
      </c>
      <c r="B3720" s="22">
        <v>7886</v>
      </c>
      <c r="C3720" s="22" t="s">
        <v>18195</v>
      </c>
      <c r="D3720" s="22">
        <v>1</v>
      </c>
      <c r="E3720" s="22" t="s">
        <v>39104</v>
      </c>
      <c r="F3720" s="22"/>
      <c r="G3720" s="22"/>
      <c r="H3720" s="22"/>
      <c r="I3720" s="22"/>
      <c r="J3720" s="22"/>
      <c r="K3720" s="22"/>
      <c r="L3720" s="22"/>
      <c r="M3720" s="22"/>
      <c r="N3720" s="22"/>
      <c r="O3720" s="22"/>
      <c r="P3720" s="22"/>
    </row>
    <row r="3721" spans="1:16" x14ac:dyDescent="0.3">
      <c r="A3721" s="22" t="e">
        <f>VLOOKUP(B3721,web_archive!D:D,1,FALSE)</f>
        <v>#N/A</v>
      </c>
      <c r="B3721" s="22">
        <v>7887</v>
      </c>
      <c r="C3721" s="22" t="s">
        <v>18197</v>
      </c>
      <c r="D3721" s="22">
        <v>3</v>
      </c>
      <c r="E3721" s="22" t="s">
        <v>39105</v>
      </c>
      <c r="F3721" s="22"/>
      <c r="G3721" s="22"/>
      <c r="H3721" s="22"/>
      <c r="I3721" s="22"/>
      <c r="J3721" s="22"/>
      <c r="K3721" s="22"/>
      <c r="L3721" s="22"/>
      <c r="M3721" s="22"/>
      <c r="N3721" s="22"/>
      <c r="O3721" s="22"/>
      <c r="P3721" s="22"/>
    </row>
    <row r="3722" spans="1:16" x14ac:dyDescent="0.3">
      <c r="A3722" s="22" t="e">
        <f>VLOOKUP(B3722,web_archive!D:D,1,FALSE)</f>
        <v>#N/A</v>
      </c>
      <c r="B3722" s="22">
        <v>7888</v>
      </c>
      <c r="C3722" s="22" t="s">
        <v>18199</v>
      </c>
      <c r="D3722" s="22">
        <v>3</v>
      </c>
      <c r="E3722" s="22" t="s">
        <v>39106</v>
      </c>
      <c r="F3722" s="22" t="s">
        <v>39107</v>
      </c>
      <c r="G3722" s="22"/>
      <c r="H3722" s="22"/>
      <c r="I3722" s="22"/>
      <c r="J3722" s="22"/>
      <c r="K3722" s="22"/>
      <c r="L3722" s="22"/>
      <c r="M3722" s="22"/>
      <c r="N3722" s="22"/>
      <c r="O3722" s="22"/>
      <c r="P3722" s="22"/>
    </row>
    <row r="3723" spans="1:16" x14ac:dyDescent="0.3">
      <c r="A3723" s="22" t="e">
        <f>VLOOKUP(B3723,web_archive!D:D,1,FALSE)</f>
        <v>#N/A</v>
      </c>
      <c r="B3723" s="22">
        <v>7889</v>
      </c>
      <c r="C3723" s="22" t="s">
        <v>18201</v>
      </c>
      <c r="D3723" s="22">
        <v>2</v>
      </c>
      <c r="E3723" s="22" t="s">
        <v>39108</v>
      </c>
      <c r="F3723" s="22"/>
      <c r="G3723" s="22"/>
      <c r="H3723" s="22"/>
      <c r="I3723" s="22"/>
      <c r="J3723" s="22"/>
      <c r="K3723" s="22"/>
      <c r="L3723" s="22"/>
      <c r="M3723" s="22"/>
      <c r="N3723" s="22"/>
      <c r="O3723" s="22"/>
      <c r="P3723" s="22"/>
    </row>
    <row r="3724" spans="1:16" x14ac:dyDescent="0.3">
      <c r="A3724" s="22" t="e">
        <f>VLOOKUP(B3724,web_archive!D:D,1,FALSE)</f>
        <v>#N/A</v>
      </c>
      <c r="B3724" s="22">
        <v>7891</v>
      </c>
      <c r="C3724" s="22" t="s">
        <v>18202</v>
      </c>
      <c r="D3724" s="22">
        <v>10</v>
      </c>
      <c r="E3724" s="22" t="s">
        <v>39109</v>
      </c>
      <c r="F3724" s="22"/>
      <c r="G3724" s="22"/>
      <c r="H3724" s="22"/>
      <c r="I3724" s="22"/>
      <c r="J3724" s="22"/>
      <c r="K3724" s="22"/>
      <c r="L3724" s="22"/>
      <c r="M3724" s="22"/>
      <c r="N3724" s="22"/>
      <c r="O3724" s="22"/>
      <c r="P3724" s="22"/>
    </row>
    <row r="3725" spans="1:16" x14ac:dyDescent="0.3">
      <c r="A3725" s="22" t="e">
        <f>VLOOKUP(B3725,web_archive!D:D,1,FALSE)</f>
        <v>#N/A</v>
      </c>
      <c r="B3725" s="22">
        <v>7892</v>
      </c>
      <c r="C3725" s="22" t="s">
        <v>18203</v>
      </c>
      <c r="D3725" s="22">
        <v>1</v>
      </c>
      <c r="E3725" s="22" t="s">
        <v>39110</v>
      </c>
      <c r="F3725" s="22"/>
      <c r="G3725" s="22"/>
      <c r="H3725" s="22"/>
      <c r="I3725" s="22"/>
      <c r="J3725" s="22"/>
      <c r="K3725" s="22"/>
      <c r="L3725" s="22"/>
      <c r="M3725" s="22"/>
      <c r="N3725" s="22"/>
      <c r="O3725" s="22"/>
      <c r="P3725" s="22"/>
    </row>
    <row r="3726" spans="1:16" x14ac:dyDescent="0.3">
      <c r="A3726" s="22" t="e">
        <f>VLOOKUP(B3726,web_archive!D:D,1,FALSE)</f>
        <v>#N/A</v>
      </c>
      <c r="B3726" s="22">
        <v>7893</v>
      </c>
      <c r="C3726" s="22" t="s">
        <v>18205</v>
      </c>
      <c r="D3726" s="22">
        <v>1</v>
      </c>
      <c r="E3726" s="22" t="s">
        <v>39111</v>
      </c>
      <c r="F3726" s="22"/>
      <c r="G3726" s="22"/>
      <c r="H3726" s="22"/>
      <c r="I3726" s="22"/>
      <c r="J3726" s="22"/>
      <c r="K3726" s="22"/>
      <c r="L3726" s="22"/>
      <c r="M3726" s="22"/>
      <c r="N3726" s="22"/>
      <c r="O3726" s="22"/>
      <c r="P3726" s="22"/>
    </row>
    <row r="3727" spans="1:16" x14ac:dyDescent="0.3">
      <c r="A3727" s="22" t="e">
        <f>VLOOKUP(B3727,web_archive!D:D,1,FALSE)</f>
        <v>#N/A</v>
      </c>
      <c r="B3727" s="22">
        <v>7894</v>
      </c>
      <c r="C3727" s="22" t="s">
        <v>18207</v>
      </c>
      <c r="D3727" s="22">
        <v>1</v>
      </c>
      <c r="E3727" s="22" t="s">
        <v>39112</v>
      </c>
      <c r="F3727" s="22"/>
      <c r="G3727" s="22"/>
      <c r="H3727" s="22"/>
      <c r="I3727" s="22"/>
      <c r="J3727" s="22"/>
      <c r="K3727" s="22"/>
      <c r="L3727" s="22"/>
      <c r="M3727" s="22"/>
      <c r="N3727" s="22"/>
      <c r="O3727" s="22"/>
      <c r="P3727" s="22"/>
    </row>
    <row r="3728" spans="1:16" x14ac:dyDescent="0.3">
      <c r="A3728" s="22" t="e">
        <f>VLOOKUP(B3728,web_archive!D:D,1,FALSE)</f>
        <v>#N/A</v>
      </c>
      <c r="B3728" s="22">
        <v>7895</v>
      </c>
      <c r="C3728" s="22" t="s">
        <v>18209</v>
      </c>
      <c r="D3728" s="22">
        <v>0</v>
      </c>
      <c r="E3728" s="22" t="s">
        <v>39113</v>
      </c>
      <c r="F3728" s="22"/>
      <c r="G3728" s="22"/>
      <c r="H3728" s="22"/>
      <c r="I3728" s="22"/>
      <c r="J3728" s="22"/>
      <c r="K3728" s="22"/>
      <c r="L3728" s="22"/>
      <c r="M3728" s="22"/>
      <c r="N3728" s="22"/>
      <c r="O3728" s="22"/>
      <c r="P3728" s="22"/>
    </row>
    <row r="3729" spans="1:16" x14ac:dyDescent="0.3">
      <c r="A3729" s="22" t="e">
        <f>VLOOKUP(B3729,web_archive!D:D,1,FALSE)</f>
        <v>#N/A</v>
      </c>
      <c r="B3729" s="22">
        <v>7896</v>
      </c>
      <c r="C3729" s="22" t="s">
        <v>18211</v>
      </c>
      <c r="D3729" s="22">
        <v>0</v>
      </c>
      <c r="E3729" s="22" t="s">
        <v>39114</v>
      </c>
      <c r="F3729" s="22"/>
      <c r="G3729" s="22"/>
      <c r="H3729" s="22"/>
      <c r="I3729" s="22"/>
      <c r="J3729" s="22"/>
      <c r="K3729" s="22"/>
      <c r="L3729" s="22"/>
      <c r="M3729" s="22"/>
      <c r="N3729" s="22"/>
      <c r="O3729" s="22"/>
      <c r="P3729" s="22"/>
    </row>
    <row r="3730" spans="1:16" x14ac:dyDescent="0.3">
      <c r="A3730" s="22" t="e">
        <f>VLOOKUP(B3730,web_archive!D:D,1,FALSE)</f>
        <v>#N/A</v>
      </c>
      <c r="B3730" s="22">
        <v>7897</v>
      </c>
      <c r="C3730" s="22" t="s">
        <v>18213</v>
      </c>
      <c r="D3730" s="22">
        <v>0</v>
      </c>
      <c r="E3730" s="22" t="s">
        <v>39115</v>
      </c>
      <c r="F3730" s="22"/>
      <c r="G3730" s="22"/>
      <c r="H3730" s="22"/>
      <c r="I3730" s="22"/>
      <c r="J3730" s="22"/>
      <c r="K3730" s="22"/>
      <c r="L3730" s="22"/>
      <c r="M3730" s="22"/>
      <c r="N3730" s="22"/>
      <c r="O3730" s="22"/>
      <c r="P3730" s="22"/>
    </row>
    <row r="3731" spans="1:16" x14ac:dyDescent="0.3">
      <c r="A3731" s="22" t="e">
        <f>VLOOKUP(B3731,web_archive!D:D,1,FALSE)</f>
        <v>#N/A</v>
      </c>
      <c r="B3731" s="22">
        <v>7898</v>
      </c>
      <c r="C3731" s="22" t="s">
        <v>18215</v>
      </c>
      <c r="D3731" s="22">
        <v>0</v>
      </c>
      <c r="E3731" s="22" t="s">
        <v>39116</v>
      </c>
      <c r="F3731" s="22"/>
      <c r="G3731" s="22"/>
      <c r="H3731" s="22"/>
      <c r="I3731" s="22"/>
      <c r="J3731" s="22"/>
      <c r="K3731" s="22"/>
      <c r="L3731" s="22"/>
      <c r="M3731" s="22"/>
      <c r="N3731" s="22"/>
      <c r="O3731" s="22"/>
      <c r="P3731" s="22"/>
    </row>
    <row r="3732" spans="1:16" x14ac:dyDescent="0.3">
      <c r="A3732" s="22" t="e">
        <f>VLOOKUP(B3732,web_archive!D:D,1,FALSE)</f>
        <v>#N/A</v>
      </c>
      <c r="B3732" s="22">
        <v>7899</v>
      </c>
      <c r="C3732" s="22" t="s">
        <v>18217</v>
      </c>
      <c r="D3732" s="22">
        <v>0</v>
      </c>
      <c r="E3732" s="22" t="s">
        <v>39117</v>
      </c>
      <c r="F3732" s="22"/>
      <c r="G3732" s="22"/>
      <c r="H3732" s="22"/>
      <c r="I3732" s="22"/>
      <c r="J3732" s="22"/>
      <c r="K3732" s="22"/>
      <c r="L3732" s="22"/>
      <c r="M3732" s="22"/>
      <c r="N3732" s="22"/>
      <c r="O3732" s="22"/>
      <c r="P3732" s="22"/>
    </row>
    <row r="3733" spans="1:16" x14ac:dyDescent="0.3">
      <c r="A3733" s="22" t="e">
        <f>VLOOKUP(B3733,web_archive!D:D,1,FALSE)</f>
        <v>#N/A</v>
      </c>
      <c r="B3733" s="22">
        <v>7900</v>
      </c>
      <c r="C3733" s="22" t="s">
        <v>18219</v>
      </c>
      <c r="D3733" s="22">
        <v>0</v>
      </c>
      <c r="E3733" s="22" t="s">
        <v>39118</v>
      </c>
      <c r="F3733" s="22"/>
      <c r="G3733" s="22"/>
      <c r="H3733" s="22"/>
      <c r="I3733" s="22"/>
      <c r="J3733" s="22"/>
      <c r="K3733" s="22"/>
      <c r="L3733" s="22"/>
      <c r="M3733" s="22"/>
      <c r="N3733" s="22"/>
      <c r="O3733" s="22"/>
      <c r="P3733" s="22"/>
    </row>
    <row r="3734" spans="1:16" x14ac:dyDescent="0.3">
      <c r="A3734" s="22" t="e">
        <f>VLOOKUP(B3734,web_archive!D:D,1,FALSE)</f>
        <v>#N/A</v>
      </c>
      <c r="B3734" s="22">
        <v>7901</v>
      </c>
      <c r="C3734" s="22" t="s">
        <v>18221</v>
      </c>
      <c r="D3734" s="22">
        <v>0</v>
      </c>
      <c r="E3734" s="22" t="s">
        <v>39119</v>
      </c>
      <c r="F3734" s="22"/>
      <c r="G3734" s="22"/>
      <c r="H3734" s="22"/>
      <c r="I3734" s="22"/>
      <c r="J3734" s="22"/>
      <c r="K3734" s="22"/>
      <c r="L3734" s="22"/>
      <c r="M3734" s="22"/>
      <c r="N3734" s="22"/>
      <c r="O3734" s="22"/>
      <c r="P3734" s="22"/>
    </row>
    <row r="3735" spans="1:16" x14ac:dyDescent="0.3">
      <c r="A3735" s="22" t="e">
        <f>VLOOKUP(B3735,web_archive!D:D,1,FALSE)</f>
        <v>#N/A</v>
      </c>
      <c r="B3735" s="22">
        <v>7902</v>
      </c>
      <c r="C3735" s="22" t="s">
        <v>18223</v>
      </c>
      <c r="D3735" s="22">
        <v>0</v>
      </c>
      <c r="E3735" s="22" t="s">
        <v>39120</v>
      </c>
      <c r="F3735" s="22"/>
      <c r="G3735" s="22"/>
      <c r="H3735" s="22"/>
      <c r="I3735" s="22"/>
      <c r="J3735" s="22"/>
      <c r="K3735" s="22"/>
      <c r="L3735" s="22"/>
      <c r="M3735" s="22"/>
      <c r="N3735" s="22"/>
      <c r="O3735" s="22"/>
      <c r="P3735" s="22"/>
    </row>
    <row r="3736" spans="1:16" x14ac:dyDescent="0.3">
      <c r="A3736" s="22" t="e">
        <f>VLOOKUP(B3736,web_archive!D:D,1,FALSE)</f>
        <v>#N/A</v>
      </c>
      <c r="B3736" s="22">
        <v>7903</v>
      </c>
      <c r="C3736" s="22" t="s">
        <v>18225</v>
      </c>
      <c r="D3736" s="22">
        <v>0</v>
      </c>
      <c r="E3736" s="22" t="s">
        <v>39121</v>
      </c>
      <c r="F3736" s="22"/>
      <c r="G3736" s="22"/>
      <c r="H3736" s="22"/>
      <c r="I3736" s="22"/>
      <c r="J3736" s="22"/>
      <c r="K3736" s="22"/>
      <c r="L3736" s="22"/>
      <c r="M3736" s="22"/>
      <c r="N3736" s="22"/>
      <c r="O3736" s="22"/>
      <c r="P3736" s="22"/>
    </row>
    <row r="3737" spans="1:16" x14ac:dyDescent="0.3">
      <c r="A3737" s="22" t="e">
        <f>VLOOKUP(B3737,web_archive!D:D,1,FALSE)</f>
        <v>#N/A</v>
      </c>
      <c r="B3737" s="22">
        <v>7905</v>
      </c>
      <c r="C3737" s="22" t="s">
        <v>17948</v>
      </c>
      <c r="D3737" s="22">
        <v>10</v>
      </c>
      <c r="E3737" s="22" t="s">
        <v>39122</v>
      </c>
      <c r="F3737" s="22"/>
      <c r="G3737" s="22"/>
      <c r="H3737" s="22"/>
      <c r="I3737" s="22"/>
      <c r="J3737" s="22"/>
      <c r="K3737" s="22"/>
      <c r="L3737" s="22"/>
      <c r="M3737" s="22"/>
      <c r="N3737" s="22"/>
      <c r="O3737" s="22"/>
      <c r="P3737" s="22"/>
    </row>
    <row r="3738" spans="1:16" x14ac:dyDescent="0.3">
      <c r="A3738" s="22" t="e">
        <f>VLOOKUP(B3738,web_archive!D:D,1,FALSE)</f>
        <v>#N/A</v>
      </c>
      <c r="B3738" s="22">
        <v>7907</v>
      </c>
      <c r="C3738" s="22" t="s">
        <v>18231</v>
      </c>
      <c r="D3738" s="22">
        <v>1</v>
      </c>
      <c r="E3738" s="22" t="s">
        <v>34567</v>
      </c>
      <c r="F3738" s="22"/>
      <c r="G3738" s="22"/>
      <c r="H3738" s="22"/>
      <c r="I3738" s="22"/>
      <c r="J3738" s="22"/>
      <c r="K3738" s="22"/>
      <c r="L3738" s="22"/>
      <c r="M3738" s="22"/>
      <c r="N3738" s="22"/>
      <c r="O3738" s="22"/>
      <c r="P3738" s="22"/>
    </row>
    <row r="3739" spans="1:16" x14ac:dyDescent="0.3">
      <c r="A3739" s="22" t="e">
        <f>VLOOKUP(B3739,web_archive!D:D,1,FALSE)</f>
        <v>#N/A</v>
      </c>
      <c r="B3739" s="22">
        <v>7908</v>
      </c>
      <c r="C3739" s="22" t="s">
        <v>18233</v>
      </c>
      <c r="D3739" s="22">
        <v>1</v>
      </c>
      <c r="E3739" s="22" t="s">
        <v>39123</v>
      </c>
      <c r="F3739" s="22"/>
      <c r="G3739" s="22"/>
      <c r="H3739" s="22"/>
      <c r="I3739" s="22"/>
      <c r="J3739" s="22"/>
      <c r="K3739" s="22"/>
      <c r="L3739" s="22"/>
      <c r="M3739" s="22"/>
      <c r="N3739" s="22"/>
      <c r="O3739" s="22"/>
      <c r="P3739" s="22"/>
    </row>
    <row r="3740" spans="1:16" x14ac:dyDescent="0.3">
      <c r="A3740" s="22" t="e">
        <f>VLOOKUP(B3740,web_archive!D:D,1,FALSE)</f>
        <v>#N/A</v>
      </c>
      <c r="B3740" s="22">
        <v>7909</v>
      </c>
      <c r="C3740" s="22" t="s">
        <v>18235</v>
      </c>
      <c r="D3740" s="22">
        <v>1</v>
      </c>
      <c r="E3740" s="22" t="s">
        <v>39124</v>
      </c>
      <c r="F3740" s="22"/>
      <c r="G3740" s="22"/>
      <c r="H3740" s="22"/>
      <c r="I3740" s="22"/>
      <c r="J3740" s="22"/>
      <c r="K3740" s="22"/>
      <c r="L3740" s="22"/>
      <c r="M3740" s="22"/>
      <c r="N3740" s="22"/>
      <c r="O3740" s="22"/>
      <c r="P3740" s="22"/>
    </row>
    <row r="3741" spans="1:16" x14ac:dyDescent="0.3">
      <c r="A3741" s="22" t="e">
        <f>VLOOKUP(B3741,web_archive!D:D,1,FALSE)</f>
        <v>#N/A</v>
      </c>
      <c r="B3741" s="22">
        <v>7910</v>
      </c>
      <c r="C3741" s="22" t="s">
        <v>18237</v>
      </c>
      <c r="D3741" s="22">
        <v>1</v>
      </c>
      <c r="E3741" s="22" t="s">
        <v>39125</v>
      </c>
      <c r="F3741" s="22"/>
      <c r="G3741" s="22"/>
      <c r="H3741" s="22"/>
      <c r="I3741" s="22"/>
      <c r="J3741" s="22"/>
      <c r="K3741" s="22"/>
      <c r="L3741" s="22"/>
      <c r="M3741" s="22"/>
      <c r="N3741" s="22"/>
      <c r="O3741" s="22"/>
      <c r="P3741" s="22"/>
    </row>
    <row r="3742" spans="1:16" x14ac:dyDescent="0.3">
      <c r="A3742" s="22" t="e">
        <f>VLOOKUP(B3742,web_archive!D:D,1,FALSE)</f>
        <v>#N/A</v>
      </c>
      <c r="B3742" s="22">
        <v>7911</v>
      </c>
      <c r="C3742" s="22" t="s">
        <v>18239</v>
      </c>
      <c r="D3742" s="22">
        <v>1</v>
      </c>
      <c r="E3742" s="22" t="s">
        <v>39126</v>
      </c>
      <c r="F3742" s="22"/>
      <c r="G3742" s="22"/>
      <c r="H3742" s="22"/>
      <c r="I3742" s="22"/>
      <c r="J3742" s="22"/>
      <c r="K3742" s="22"/>
      <c r="L3742" s="22"/>
      <c r="M3742" s="22"/>
      <c r="N3742" s="22"/>
      <c r="O3742" s="22"/>
      <c r="P3742" s="22"/>
    </row>
    <row r="3743" spans="1:16" x14ac:dyDescent="0.3">
      <c r="A3743" s="22" t="e">
        <f>VLOOKUP(B3743,web_archive!D:D,1,FALSE)</f>
        <v>#N/A</v>
      </c>
      <c r="B3743" s="22">
        <v>7913</v>
      </c>
      <c r="C3743" s="22" t="s">
        <v>18243</v>
      </c>
      <c r="D3743" s="22">
        <v>0</v>
      </c>
      <c r="E3743" s="22" t="s">
        <v>34567</v>
      </c>
      <c r="F3743" s="22"/>
      <c r="G3743" s="22"/>
      <c r="H3743" s="22"/>
      <c r="I3743" s="22"/>
      <c r="J3743" s="22"/>
      <c r="K3743" s="22"/>
      <c r="L3743" s="22"/>
      <c r="M3743" s="22"/>
      <c r="N3743" s="22"/>
      <c r="O3743" s="22"/>
      <c r="P3743" s="22"/>
    </row>
    <row r="3744" spans="1:16" x14ac:dyDescent="0.3">
      <c r="A3744" s="22" t="e">
        <f>VLOOKUP(B3744,web_archive!D:D,1,FALSE)</f>
        <v>#N/A</v>
      </c>
      <c r="B3744" s="22">
        <v>7914</v>
      </c>
      <c r="C3744" s="22" t="s">
        <v>18245</v>
      </c>
      <c r="D3744" s="22">
        <v>0</v>
      </c>
      <c r="E3744" s="22" t="s">
        <v>39127</v>
      </c>
      <c r="F3744" s="22"/>
      <c r="G3744" s="22"/>
      <c r="H3744" s="22"/>
      <c r="I3744" s="22"/>
      <c r="J3744" s="22"/>
      <c r="K3744" s="22"/>
      <c r="L3744" s="22"/>
      <c r="M3744" s="22"/>
      <c r="N3744" s="22"/>
      <c r="O3744" s="22"/>
      <c r="P3744" s="22"/>
    </row>
    <row r="3745" spans="1:16" x14ac:dyDescent="0.3">
      <c r="A3745" s="22" t="e">
        <f>VLOOKUP(B3745,web_archive!D:D,1,FALSE)</f>
        <v>#N/A</v>
      </c>
      <c r="B3745" s="22">
        <v>7915</v>
      </c>
      <c r="C3745" s="22" t="s">
        <v>2465</v>
      </c>
      <c r="D3745" s="22">
        <v>0</v>
      </c>
      <c r="E3745" s="22" t="s">
        <v>39128</v>
      </c>
      <c r="F3745" s="22"/>
      <c r="G3745" s="22"/>
      <c r="H3745" s="22"/>
      <c r="I3745" s="22"/>
      <c r="J3745" s="22"/>
      <c r="K3745" s="22"/>
      <c r="L3745" s="22"/>
      <c r="M3745" s="22"/>
      <c r="N3745" s="22"/>
      <c r="O3745" s="22"/>
      <c r="P3745" s="22"/>
    </row>
    <row r="3746" spans="1:16" x14ac:dyDescent="0.3">
      <c r="A3746" s="22" t="e">
        <f>VLOOKUP(B3746,web_archive!D:D,1,FALSE)</f>
        <v>#N/A</v>
      </c>
      <c r="B3746" s="22">
        <v>7916</v>
      </c>
      <c r="C3746" s="22" t="s">
        <v>9073</v>
      </c>
      <c r="D3746" s="22">
        <v>0</v>
      </c>
      <c r="E3746" s="22" t="s">
        <v>39129</v>
      </c>
      <c r="F3746" s="22"/>
      <c r="G3746" s="22"/>
      <c r="H3746" s="22"/>
      <c r="I3746" s="22"/>
      <c r="J3746" s="22"/>
      <c r="K3746" s="22"/>
      <c r="L3746" s="22"/>
      <c r="M3746" s="22"/>
      <c r="N3746" s="22"/>
      <c r="O3746" s="22"/>
      <c r="P3746" s="22"/>
    </row>
    <row r="3747" spans="1:16" x14ac:dyDescent="0.3">
      <c r="A3747" s="22" t="e">
        <f>VLOOKUP(B3747,web_archive!D:D,1,FALSE)</f>
        <v>#N/A</v>
      </c>
      <c r="B3747" s="22">
        <v>7917</v>
      </c>
      <c r="C3747" s="22" t="s">
        <v>18249</v>
      </c>
      <c r="D3747" s="22">
        <v>1</v>
      </c>
      <c r="E3747" s="22" t="s">
        <v>39130</v>
      </c>
      <c r="F3747" s="22"/>
      <c r="G3747" s="22"/>
      <c r="H3747" s="22"/>
      <c r="I3747" s="22"/>
      <c r="J3747" s="22"/>
      <c r="K3747" s="22"/>
      <c r="L3747" s="22"/>
      <c r="M3747" s="22"/>
      <c r="N3747" s="22"/>
      <c r="O3747" s="22"/>
      <c r="P3747" s="22"/>
    </row>
    <row r="3748" spans="1:16" x14ac:dyDescent="0.3">
      <c r="A3748" s="22" t="e">
        <f>VLOOKUP(B3748,web_archive!D:D,1,FALSE)</f>
        <v>#N/A</v>
      </c>
      <c r="B3748" s="22">
        <v>7918</v>
      </c>
      <c r="C3748" s="22" t="s">
        <v>39131</v>
      </c>
      <c r="D3748" s="22">
        <v>1</v>
      </c>
      <c r="E3748" s="22" t="s">
        <v>39132</v>
      </c>
      <c r="F3748" s="22"/>
      <c r="G3748" s="22"/>
      <c r="H3748" s="22"/>
      <c r="I3748" s="22"/>
      <c r="J3748" s="22"/>
      <c r="K3748" s="22"/>
      <c r="L3748" s="22"/>
      <c r="M3748" s="22"/>
      <c r="N3748" s="22"/>
      <c r="O3748" s="22"/>
      <c r="P3748" s="22"/>
    </row>
    <row r="3749" spans="1:16" x14ac:dyDescent="0.3">
      <c r="A3749" s="22" t="e">
        <f>VLOOKUP(B3749,web_archive!D:D,1,FALSE)</f>
        <v>#N/A</v>
      </c>
      <c r="B3749" s="22">
        <v>7919</v>
      </c>
      <c r="C3749" s="22" t="s">
        <v>39133</v>
      </c>
      <c r="D3749" s="22">
        <v>1</v>
      </c>
      <c r="E3749" s="22" t="s">
        <v>39134</v>
      </c>
      <c r="F3749" s="22"/>
      <c r="G3749" s="22"/>
      <c r="H3749" s="22"/>
      <c r="I3749" s="22"/>
      <c r="J3749" s="22"/>
      <c r="K3749" s="22"/>
      <c r="L3749" s="22"/>
      <c r="M3749" s="22"/>
      <c r="N3749" s="22"/>
      <c r="O3749" s="22"/>
      <c r="P3749" s="22"/>
    </row>
    <row r="3750" spans="1:16" x14ac:dyDescent="0.3">
      <c r="A3750" s="22" t="e">
        <f>VLOOKUP(B3750,web_archive!D:D,1,FALSE)</f>
        <v>#N/A</v>
      </c>
      <c r="B3750" s="22">
        <v>7921</v>
      </c>
      <c r="C3750" s="22" t="s">
        <v>39135</v>
      </c>
      <c r="D3750" s="22">
        <v>1</v>
      </c>
      <c r="E3750" s="22" t="s">
        <v>39136</v>
      </c>
      <c r="F3750" s="22"/>
      <c r="G3750" s="22"/>
      <c r="H3750" s="22"/>
      <c r="I3750" s="22"/>
      <c r="J3750" s="22"/>
      <c r="K3750" s="22"/>
      <c r="L3750" s="22"/>
      <c r="M3750" s="22"/>
      <c r="N3750" s="22"/>
      <c r="O3750" s="22"/>
      <c r="P3750" s="22"/>
    </row>
    <row r="3751" spans="1:16" x14ac:dyDescent="0.3">
      <c r="A3751" s="22" t="e">
        <f>VLOOKUP(B3751,web_archive!D:D,1,FALSE)</f>
        <v>#N/A</v>
      </c>
      <c r="B3751" s="22">
        <v>7922</v>
      </c>
      <c r="C3751" s="22" t="s">
        <v>39137</v>
      </c>
      <c r="D3751" s="22">
        <v>1</v>
      </c>
      <c r="E3751" s="22" t="s">
        <v>39138</v>
      </c>
      <c r="F3751" s="22"/>
      <c r="G3751" s="22"/>
      <c r="H3751" s="22"/>
      <c r="I3751" s="22"/>
      <c r="J3751" s="22"/>
      <c r="K3751" s="22"/>
      <c r="L3751" s="22"/>
      <c r="M3751" s="22"/>
      <c r="N3751" s="22"/>
      <c r="O3751" s="22"/>
      <c r="P3751" s="22"/>
    </row>
    <row r="3752" spans="1:16" x14ac:dyDescent="0.3">
      <c r="A3752" s="22" t="e">
        <f>VLOOKUP(B3752,web_archive!D:D,1,FALSE)</f>
        <v>#N/A</v>
      </c>
      <c r="B3752" s="22">
        <v>7923</v>
      </c>
      <c r="C3752" s="22" t="s">
        <v>17321</v>
      </c>
      <c r="D3752" s="22">
        <v>1</v>
      </c>
      <c r="E3752" s="22" t="s">
        <v>39139</v>
      </c>
      <c r="F3752" s="22"/>
      <c r="G3752" s="22"/>
      <c r="H3752" s="22"/>
      <c r="I3752" s="22"/>
      <c r="J3752" s="22"/>
      <c r="K3752" s="22"/>
      <c r="L3752" s="22"/>
      <c r="M3752" s="22"/>
      <c r="N3752" s="22"/>
      <c r="O3752" s="22"/>
      <c r="P3752" s="22"/>
    </row>
    <row r="3753" spans="1:16" x14ac:dyDescent="0.3">
      <c r="A3753" s="22" t="e">
        <f>VLOOKUP(B3753,web_archive!D:D,1,FALSE)</f>
        <v>#N/A</v>
      </c>
      <c r="B3753" s="22">
        <v>7928</v>
      </c>
      <c r="C3753" s="22" t="s">
        <v>17685</v>
      </c>
      <c r="D3753" s="22">
        <v>1</v>
      </c>
      <c r="E3753" s="22" t="s">
        <v>34567</v>
      </c>
      <c r="F3753" s="22"/>
      <c r="G3753" s="22"/>
      <c r="H3753" s="22"/>
      <c r="I3753" s="22"/>
      <c r="J3753" s="22"/>
      <c r="K3753" s="22"/>
      <c r="L3753" s="22"/>
      <c r="M3753" s="22"/>
      <c r="N3753" s="22"/>
      <c r="O3753" s="22"/>
      <c r="P3753" s="22"/>
    </row>
    <row r="3754" spans="1:16" x14ac:dyDescent="0.3">
      <c r="A3754" s="22" t="e">
        <f>VLOOKUP(B3754,web_archive!D:D,1,FALSE)</f>
        <v>#N/A</v>
      </c>
      <c r="B3754" s="22">
        <v>7929</v>
      </c>
      <c r="C3754" s="22" t="s">
        <v>39140</v>
      </c>
      <c r="D3754" s="22">
        <v>1</v>
      </c>
      <c r="E3754" s="22" t="s">
        <v>34567</v>
      </c>
      <c r="F3754" s="22"/>
      <c r="G3754" s="22"/>
      <c r="H3754" s="22"/>
      <c r="I3754" s="22"/>
      <c r="J3754" s="22"/>
      <c r="K3754" s="22"/>
      <c r="L3754" s="22"/>
      <c r="M3754" s="22"/>
      <c r="N3754" s="22"/>
      <c r="O3754" s="22"/>
      <c r="P3754" s="22"/>
    </row>
    <row r="3755" spans="1:16" x14ac:dyDescent="0.3">
      <c r="A3755" s="22" t="e">
        <f>VLOOKUP(B3755,web_archive!D:D,1,FALSE)</f>
        <v>#N/A</v>
      </c>
      <c r="B3755" s="22">
        <v>7930</v>
      </c>
      <c r="C3755" s="22" t="s">
        <v>39141</v>
      </c>
      <c r="D3755" s="22">
        <v>1</v>
      </c>
      <c r="E3755" s="22" t="s">
        <v>39142</v>
      </c>
      <c r="F3755" s="22"/>
      <c r="G3755" s="22"/>
      <c r="H3755" s="22"/>
      <c r="I3755" s="22"/>
      <c r="J3755" s="22"/>
      <c r="K3755" s="22"/>
      <c r="L3755" s="22"/>
      <c r="M3755" s="22"/>
      <c r="N3755" s="22"/>
      <c r="O3755" s="22"/>
      <c r="P3755" s="22"/>
    </row>
    <row r="3756" spans="1:16" x14ac:dyDescent="0.3">
      <c r="A3756" s="22">
        <f>VLOOKUP(B3756,web_archive!D:D,1,FALSE)</f>
        <v>7938</v>
      </c>
      <c r="B3756" s="22">
        <v>7938</v>
      </c>
      <c r="C3756" s="22" t="s">
        <v>6083</v>
      </c>
      <c r="D3756" s="22">
        <v>1</v>
      </c>
      <c r="E3756" s="22" t="s">
        <v>34567</v>
      </c>
      <c r="F3756" s="22"/>
      <c r="G3756" s="22"/>
      <c r="H3756" s="22"/>
      <c r="I3756" s="22"/>
      <c r="J3756" s="22"/>
      <c r="K3756" s="22"/>
      <c r="L3756" s="22"/>
      <c r="M3756" s="22"/>
      <c r="N3756" s="22"/>
      <c r="O3756" s="22"/>
      <c r="P3756" s="22"/>
    </row>
    <row r="3757" spans="1:16" x14ac:dyDescent="0.3">
      <c r="A3757" s="22">
        <f>VLOOKUP(B3757,web_archive!D:D,1,FALSE)</f>
        <v>7939</v>
      </c>
      <c r="B3757" s="22">
        <v>7939</v>
      </c>
      <c r="C3757" s="22" t="s">
        <v>3537</v>
      </c>
      <c r="D3757" s="22">
        <v>1</v>
      </c>
      <c r="E3757" s="22" t="s">
        <v>34567</v>
      </c>
      <c r="F3757" s="22" t="s">
        <v>39143</v>
      </c>
      <c r="G3757" s="22"/>
      <c r="H3757" s="22"/>
      <c r="I3757" s="22"/>
      <c r="J3757" s="22"/>
      <c r="K3757" s="22"/>
      <c r="L3757" s="22"/>
      <c r="M3757" s="22"/>
      <c r="N3757" s="22"/>
      <c r="O3757" s="22"/>
      <c r="P3757" s="22"/>
    </row>
    <row r="3758" spans="1:16" x14ac:dyDescent="0.3">
      <c r="A3758" s="22">
        <f>VLOOKUP(B3758,web_archive!D:D,1,FALSE)</f>
        <v>7940</v>
      </c>
      <c r="B3758" s="22">
        <v>7940</v>
      </c>
      <c r="C3758" s="22" t="s">
        <v>9407</v>
      </c>
      <c r="D3758" s="22">
        <v>1</v>
      </c>
      <c r="E3758" s="22" t="s">
        <v>34567</v>
      </c>
      <c r="F3758" s="22"/>
      <c r="G3758" s="22"/>
      <c r="H3758" s="22"/>
      <c r="I3758" s="22"/>
      <c r="J3758" s="22"/>
      <c r="K3758" s="22"/>
      <c r="L3758" s="22"/>
      <c r="M3758" s="22"/>
      <c r="N3758" s="22"/>
      <c r="O3758" s="22"/>
      <c r="P3758" s="22"/>
    </row>
    <row r="3759" spans="1:16" x14ac:dyDescent="0.3">
      <c r="A3759" s="22" t="e">
        <f>VLOOKUP(B3759,web_archive!D:D,1,FALSE)</f>
        <v>#N/A</v>
      </c>
      <c r="B3759" s="22">
        <v>7941</v>
      </c>
      <c r="C3759" s="22" t="s">
        <v>18267</v>
      </c>
      <c r="D3759" s="22">
        <v>1</v>
      </c>
      <c r="E3759" s="22" t="s">
        <v>39144</v>
      </c>
      <c r="F3759" s="22"/>
      <c r="G3759" s="22"/>
      <c r="H3759" s="22"/>
      <c r="I3759" s="22"/>
      <c r="J3759" s="22"/>
      <c r="K3759" s="22"/>
      <c r="L3759" s="22"/>
      <c r="M3759" s="22"/>
      <c r="N3759" s="22"/>
      <c r="O3759" s="22"/>
      <c r="P3759" s="22"/>
    </row>
    <row r="3760" spans="1:16" x14ac:dyDescent="0.3">
      <c r="A3760" s="22" t="e">
        <f>VLOOKUP(B3760,web_archive!D:D,1,FALSE)</f>
        <v>#N/A</v>
      </c>
      <c r="B3760" s="22">
        <v>7942</v>
      </c>
      <c r="C3760" s="22" t="s">
        <v>18269</v>
      </c>
      <c r="D3760" s="22">
        <v>1</v>
      </c>
      <c r="E3760" s="22" t="s">
        <v>34675</v>
      </c>
      <c r="F3760" s="22"/>
      <c r="G3760" s="22"/>
      <c r="H3760" s="22"/>
      <c r="I3760" s="22"/>
      <c r="J3760" s="22"/>
      <c r="K3760" s="22"/>
      <c r="L3760" s="22"/>
      <c r="M3760" s="22"/>
      <c r="N3760" s="22"/>
      <c r="O3760" s="22"/>
      <c r="P3760" s="22"/>
    </row>
    <row r="3761" spans="1:16" x14ac:dyDescent="0.3">
      <c r="A3761" s="22" t="e">
        <f>VLOOKUP(B3761,web_archive!D:D,1,FALSE)</f>
        <v>#N/A</v>
      </c>
      <c r="B3761" s="22">
        <v>7943</v>
      </c>
      <c r="C3761" s="22" t="s">
        <v>18270</v>
      </c>
      <c r="D3761" s="22">
        <v>1</v>
      </c>
      <c r="E3761" s="22" t="s">
        <v>34675</v>
      </c>
      <c r="F3761" s="22"/>
      <c r="G3761" s="22"/>
      <c r="H3761" s="22"/>
      <c r="I3761" s="22"/>
      <c r="J3761" s="22"/>
      <c r="K3761" s="22"/>
      <c r="L3761" s="22"/>
      <c r="M3761" s="22"/>
      <c r="N3761" s="22"/>
      <c r="O3761" s="22"/>
      <c r="P3761" s="22"/>
    </row>
    <row r="3762" spans="1:16" x14ac:dyDescent="0.3">
      <c r="A3762" s="22" t="e">
        <f>VLOOKUP(B3762,web_archive!D:D,1,FALSE)</f>
        <v>#N/A</v>
      </c>
      <c r="B3762" s="22">
        <v>7944</v>
      </c>
      <c r="C3762" s="22" t="s">
        <v>18272</v>
      </c>
      <c r="D3762" s="22">
        <v>1</v>
      </c>
      <c r="E3762" s="22" t="s">
        <v>34675</v>
      </c>
      <c r="F3762" s="22"/>
      <c r="G3762" s="22"/>
      <c r="H3762" s="22"/>
      <c r="I3762" s="22"/>
      <c r="J3762" s="22"/>
      <c r="K3762" s="22"/>
      <c r="L3762" s="22"/>
      <c r="M3762" s="22"/>
      <c r="N3762" s="22"/>
      <c r="O3762" s="22"/>
      <c r="P3762" s="22"/>
    </row>
    <row r="3763" spans="1:16" x14ac:dyDescent="0.3">
      <c r="A3763" s="22" t="e">
        <f>VLOOKUP(B3763,web_archive!D:D,1,FALSE)</f>
        <v>#N/A</v>
      </c>
      <c r="B3763" s="22">
        <v>7945</v>
      </c>
      <c r="C3763" s="22" t="s">
        <v>18274</v>
      </c>
      <c r="D3763" s="22">
        <v>1</v>
      </c>
      <c r="E3763" s="22" t="s">
        <v>34675</v>
      </c>
      <c r="F3763" s="22"/>
      <c r="G3763" s="22"/>
      <c r="H3763" s="22"/>
      <c r="I3763" s="22"/>
      <c r="J3763" s="22"/>
      <c r="K3763" s="22"/>
      <c r="L3763" s="22"/>
      <c r="M3763" s="22"/>
      <c r="N3763" s="22"/>
      <c r="O3763" s="22"/>
      <c r="P3763" s="22"/>
    </row>
    <row r="3764" spans="1:16" x14ac:dyDescent="0.3">
      <c r="A3764" s="22" t="e">
        <f>VLOOKUP(B3764,web_archive!D:D,1,FALSE)</f>
        <v>#N/A</v>
      </c>
      <c r="B3764" s="22">
        <v>7946</v>
      </c>
      <c r="C3764" s="22" t="s">
        <v>18276</v>
      </c>
      <c r="D3764" s="22">
        <v>1</v>
      </c>
      <c r="E3764" s="22" t="s">
        <v>39145</v>
      </c>
      <c r="F3764" s="22"/>
      <c r="G3764" s="22"/>
      <c r="H3764" s="22"/>
      <c r="I3764" s="22"/>
      <c r="J3764" s="22"/>
      <c r="K3764" s="22"/>
      <c r="L3764" s="22"/>
      <c r="M3764" s="22"/>
      <c r="N3764" s="22"/>
      <c r="O3764" s="22"/>
      <c r="P3764" s="22"/>
    </row>
    <row r="3765" spans="1:16" x14ac:dyDescent="0.3">
      <c r="A3765" s="22" t="e">
        <f>VLOOKUP(B3765,web_archive!D:D,1,FALSE)</f>
        <v>#N/A</v>
      </c>
      <c r="B3765" s="22">
        <v>7947</v>
      </c>
      <c r="C3765" s="22" t="s">
        <v>18278</v>
      </c>
      <c r="D3765" s="22">
        <v>1</v>
      </c>
      <c r="E3765" s="22" t="s">
        <v>39146</v>
      </c>
      <c r="F3765" s="22"/>
      <c r="G3765" s="22"/>
      <c r="H3765" s="22"/>
      <c r="I3765" s="22"/>
      <c r="J3765" s="22"/>
      <c r="K3765" s="22"/>
      <c r="L3765" s="22"/>
      <c r="M3765" s="22"/>
      <c r="N3765" s="22"/>
      <c r="O3765" s="22"/>
      <c r="P3765" s="22"/>
    </row>
    <row r="3766" spans="1:16" x14ac:dyDescent="0.3">
      <c r="A3766" s="22" t="e">
        <f>VLOOKUP(B3766,web_archive!D:D,1,FALSE)</f>
        <v>#N/A</v>
      </c>
      <c r="B3766" s="22">
        <v>7948</v>
      </c>
      <c r="C3766" s="22" t="s">
        <v>18279</v>
      </c>
      <c r="D3766" s="22">
        <v>1</v>
      </c>
      <c r="E3766" s="22" t="s">
        <v>39147</v>
      </c>
      <c r="F3766" s="22"/>
      <c r="G3766" s="22"/>
      <c r="H3766" s="22"/>
      <c r="I3766" s="22"/>
      <c r="J3766" s="22"/>
      <c r="K3766" s="22"/>
      <c r="L3766" s="22"/>
      <c r="M3766" s="22"/>
      <c r="N3766" s="22"/>
      <c r="O3766" s="22"/>
      <c r="P3766" s="22"/>
    </row>
    <row r="3767" spans="1:16" x14ac:dyDescent="0.3">
      <c r="A3767" s="22" t="e">
        <f>VLOOKUP(B3767,web_archive!D:D,1,FALSE)</f>
        <v>#N/A</v>
      </c>
      <c r="B3767" s="22">
        <v>7949</v>
      </c>
      <c r="C3767" s="22" t="s">
        <v>18281</v>
      </c>
      <c r="D3767" s="22">
        <v>1</v>
      </c>
      <c r="E3767" s="22" t="s">
        <v>34567</v>
      </c>
      <c r="F3767" s="22"/>
      <c r="G3767" s="22"/>
      <c r="H3767" s="22"/>
      <c r="I3767" s="22"/>
      <c r="J3767" s="22"/>
      <c r="K3767" s="22"/>
      <c r="L3767" s="22"/>
      <c r="M3767" s="22"/>
      <c r="N3767" s="22"/>
      <c r="O3767" s="22"/>
      <c r="P3767" s="22"/>
    </row>
    <row r="3768" spans="1:16" x14ac:dyDescent="0.3">
      <c r="A3768" s="22" t="e">
        <f>VLOOKUP(B3768,web_archive!D:D,1,FALSE)</f>
        <v>#N/A</v>
      </c>
      <c r="B3768" s="22">
        <v>7950</v>
      </c>
      <c r="C3768" s="22" t="s">
        <v>39148</v>
      </c>
      <c r="D3768" s="22">
        <v>1</v>
      </c>
      <c r="E3768" s="22" t="s">
        <v>39149</v>
      </c>
      <c r="F3768" s="22"/>
      <c r="G3768" s="22"/>
      <c r="H3768" s="22"/>
      <c r="I3768" s="22"/>
      <c r="J3768" s="22"/>
      <c r="K3768" s="22"/>
      <c r="L3768" s="22"/>
      <c r="M3768" s="22"/>
      <c r="N3768" s="22"/>
      <c r="O3768" s="22"/>
      <c r="P3768" s="22"/>
    </row>
    <row r="3769" spans="1:16" x14ac:dyDescent="0.3">
      <c r="A3769" s="22" t="e">
        <f>VLOOKUP(B3769,web_archive!D:D,1,FALSE)</f>
        <v>#N/A</v>
      </c>
      <c r="B3769" s="22">
        <v>7951</v>
      </c>
      <c r="C3769" s="22" t="s">
        <v>39150</v>
      </c>
      <c r="D3769" s="22">
        <v>1</v>
      </c>
      <c r="E3769" s="22" t="s">
        <v>39151</v>
      </c>
      <c r="F3769" s="22"/>
      <c r="G3769" s="22"/>
      <c r="H3769" s="22"/>
      <c r="I3769" s="22"/>
      <c r="J3769" s="22"/>
      <c r="K3769" s="22"/>
      <c r="L3769" s="22"/>
      <c r="M3769" s="22"/>
      <c r="N3769" s="22"/>
      <c r="O3769" s="22"/>
      <c r="P3769" s="22"/>
    </row>
    <row r="3770" spans="1:16" x14ac:dyDescent="0.3">
      <c r="A3770" s="22" t="e">
        <f>VLOOKUP(B3770,web_archive!D:D,1,FALSE)</f>
        <v>#N/A</v>
      </c>
      <c r="B3770" s="22">
        <v>7952</v>
      </c>
      <c r="C3770" s="22" t="s">
        <v>18287</v>
      </c>
      <c r="D3770" s="22">
        <v>1</v>
      </c>
      <c r="E3770" s="22" t="s">
        <v>34567</v>
      </c>
      <c r="F3770" s="22"/>
      <c r="G3770" s="22"/>
      <c r="H3770" s="22"/>
      <c r="I3770" s="22"/>
      <c r="J3770" s="22"/>
      <c r="K3770" s="22"/>
      <c r="L3770" s="22"/>
      <c r="M3770" s="22"/>
      <c r="N3770" s="22"/>
      <c r="O3770" s="22"/>
      <c r="P3770" s="22"/>
    </row>
    <row r="3771" spans="1:16" x14ac:dyDescent="0.3">
      <c r="A3771" s="22" t="e">
        <f>VLOOKUP(B3771,web_archive!D:D,1,FALSE)</f>
        <v>#N/A</v>
      </c>
      <c r="B3771" s="22">
        <v>7953</v>
      </c>
      <c r="C3771" s="22" t="s">
        <v>18289</v>
      </c>
      <c r="D3771" s="22">
        <v>1</v>
      </c>
      <c r="E3771" s="22" t="s">
        <v>34567</v>
      </c>
      <c r="F3771" s="22"/>
      <c r="G3771" s="22"/>
      <c r="H3771" s="22"/>
      <c r="I3771" s="22"/>
      <c r="J3771" s="22"/>
      <c r="K3771" s="22"/>
      <c r="L3771" s="22"/>
      <c r="M3771" s="22"/>
      <c r="N3771" s="22"/>
      <c r="O3771" s="22"/>
      <c r="P3771" s="22"/>
    </row>
    <row r="3772" spans="1:16" x14ac:dyDescent="0.3">
      <c r="A3772" s="22" t="e">
        <f>VLOOKUP(B3772,web_archive!D:D,1,FALSE)</f>
        <v>#N/A</v>
      </c>
      <c r="B3772" s="22">
        <v>7954</v>
      </c>
      <c r="C3772" s="22" t="s">
        <v>17639</v>
      </c>
      <c r="D3772" s="22">
        <v>1</v>
      </c>
      <c r="E3772" s="22" t="s">
        <v>39152</v>
      </c>
      <c r="F3772" s="22"/>
      <c r="G3772" s="22"/>
      <c r="H3772" s="22"/>
      <c r="I3772" s="22"/>
      <c r="J3772" s="22"/>
      <c r="K3772" s="22"/>
      <c r="L3772" s="22"/>
      <c r="M3772" s="22"/>
      <c r="N3772" s="22"/>
      <c r="O3772" s="22"/>
      <c r="P3772" s="22"/>
    </row>
    <row r="3773" spans="1:16" x14ac:dyDescent="0.3">
      <c r="A3773" s="22" t="e">
        <f>VLOOKUP(B3773,web_archive!D:D,1,FALSE)</f>
        <v>#N/A</v>
      </c>
      <c r="B3773" s="22">
        <v>7955</v>
      </c>
      <c r="C3773" s="22" t="s">
        <v>39153</v>
      </c>
      <c r="D3773" s="22">
        <v>1</v>
      </c>
      <c r="E3773" s="22" t="s">
        <v>39154</v>
      </c>
      <c r="F3773" s="22"/>
      <c r="G3773" s="22"/>
      <c r="H3773" s="22"/>
      <c r="I3773" s="22"/>
      <c r="J3773" s="22"/>
      <c r="K3773" s="22"/>
      <c r="L3773" s="22"/>
      <c r="M3773" s="22"/>
      <c r="N3773" s="22"/>
      <c r="O3773" s="22"/>
      <c r="P3773" s="22"/>
    </row>
    <row r="3774" spans="1:16" x14ac:dyDescent="0.3">
      <c r="A3774" s="22" t="e">
        <f>VLOOKUP(B3774,web_archive!D:D,1,FALSE)</f>
        <v>#N/A</v>
      </c>
      <c r="B3774" s="22">
        <v>7956</v>
      </c>
      <c r="C3774" s="22" t="s">
        <v>39155</v>
      </c>
      <c r="D3774" s="22">
        <v>1</v>
      </c>
      <c r="E3774" s="22" t="s">
        <v>17474</v>
      </c>
      <c r="F3774" s="22"/>
      <c r="G3774" s="22"/>
      <c r="H3774" s="22"/>
      <c r="I3774" s="22"/>
      <c r="J3774" s="22"/>
      <c r="K3774" s="22"/>
      <c r="L3774" s="22"/>
      <c r="M3774" s="22"/>
      <c r="N3774" s="22"/>
      <c r="O3774" s="22"/>
      <c r="P3774" s="22"/>
    </row>
    <row r="3775" spans="1:16" x14ac:dyDescent="0.3">
      <c r="A3775" s="22" t="e">
        <f>VLOOKUP(B3775,web_archive!D:D,1,FALSE)</f>
        <v>#N/A</v>
      </c>
      <c r="B3775" s="22">
        <v>7957</v>
      </c>
      <c r="C3775" s="22" t="s">
        <v>39156</v>
      </c>
      <c r="D3775" s="22">
        <v>1</v>
      </c>
      <c r="E3775" s="22" t="s">
        <v>17476</v>
      </c>
      <c r="F3775" s="22"/>
      <c r="G3775" s="22"/>
      <c r="H3775" s="22"/>
      <c r="I3775" s="22"/>
      <c r="J3775" s="22"/>
      <c r="K3775" s="22"/>
      <c r="L3775" s="22"/>
      <c r="M3775" s="22"/>
      <c r="N3775" s="22"/>
      <c r="O3775" s="22"/>
      <c r="P3775" s="22"/>
    </row>
    <row r="3776" spans="1:16" x14ac:dyDescent="0.3">
      <c r="A3776" s="22" t="e">
        <f>VLOOKUP(B3776,web_archive!D:D,1,FALSE)</f>
        <v>#N/A</v>
      </c>
      <c r="B3776" s="22">
        <v>7958</v>
      </c>
      <c r="C3776" s="22" t="s">
        <v>39157</v>
      </c>
      <c r="D3776" s="22">
        <v>1</v>
      </c>
      <c r="E3776" s="22" t="s">
        <v>39158</v>
      </c>
      <c r="F3776" s="22"/>
      <c r="G3776" s="22"/>
      <c r="H3776" s="22"/>
      <c r="I3776" s="22"/>
      <c r="J3776" s="22"/>
      <c r="K3776" s="22"/>
      <c r="L3776" s="22"/>
      <c r="M3776" s="22"/>
      <c r="N3776" s="22"/>
      <c r="O3776" s="22"/>
      <c r="P3776" s="22"/>
    </row>
    <row r="3777" spans="1:16" x14ac:dyDescent="0.3">
      <c r="A3777" s="22" t="e">
        <f>VLOOKUP(B3777,web_archive!D:D,1,FALSE)</f>
        <v>#N/A</v>
      </c>
      <c r="B3777" s="22">
        <v>7959</v>
      </c>
      <c r="C3777" s="22" t="s">
        <v>39159</v>
      </c>
      <c r="D3777" s="22">
        <v>1</v>
      </c>
      <c r="E3777" s="22" t="s">
        <v>34567</v>
      </c>
      <c r="F3777" s="22"/>
      <c r="G3777" s="22"/>
      <c r="H3777" s="22"/>
      <c r="I3777" s="22"/>
      <c r="J3777" s="22"/>
      <c r="K3777" s="22"/>
      <c r="L3777" s="22"/>
      <c r="M3777" s="22"/>
      <c r="N3777" s="22"/>
      <c r="O3777" s="22"/>
      <c r="P3777" s="22"/>
    </row>
    <row r="3778" spans="1:16" x14ac:dyDescent="0.3">
      <c r="A3778" s="22" t="e">
        <f>VLOOKUP(B3778,web_archive!D:D,1,FALSE)</f>
        <v>#N/A</v>
      </c>
      <c r="B3778" s="22">
        <v>7960</v>
      </c>
      <c r="C3778" s="22" t="s">
        <v>39160</v>
      </c>
      <c r="D3778" s="22">
        <v>1</v>
      </c>
      <c r="E3778" s="22" t="s">
        <v>34567</v>
      </c>
      <c r="F3778" s="22"/>
      <c r="G3778" s="22"/>
      <c r="H3778" s="22"/>
      <c r="I3778" s="22"/>
      <c r="J3778" s="22"/>
      <c r="K3778" s="22"/>
      <c r="L3778" s="22"/>
      <c r="M3778" s="22"/>
      <c r="N3778" s="22"/>
      <c r="O3778" s="22"/>
      <c r="P3778" s="22"/>
    </row>
    <row r="3779" spans="1:16" x14ac:dyDescent="0.3">
      <c r="A3779" s="22" t="e">
        <f>VLOOKUP(B3779,web_archive!D:D,1,FALSE)</f>
        <v>#N/A</v>
      </c>
      <c r="B3779" s="22">
        <v>7961</v>
      </c>
      <c r="C3779" s="22" t="s">
        <v>39161</v>
      </c>
      <c r="D3779" s="22">
        <v>1</v>
      </c>
      <c r="E3779" s="22" t="s">
        <v>34567</v>
      </c>
      <c r="F3779" s="22"/>
      <c r="G3779" s="22"/>
      <c r="H3779" s="22"/>
      <c r="I3779" s="22"/>
      <c r="J3779" s="22"/>
      <c r="K3779" s="22"/>
      <c r="L3779" s="22"/>
      <c r="M3779" s="22"/>
      <c r="N3779" s="22"/>
      <c r="O3779" s="22"/>
      <c r="P3779" s="22"/>
    </row>
    <row r="3780" spans="1:16" x14ac:dyDescent="0.3">
      <c r="A3780" s="22" t="e">
        <f>VLOOKUP(B3780,web_archive!D:D,1,FALSE)</f>
        <v>#N/A</v>
      </c>
      <c r="B3780" s="22">
        <v>7962</v>
      </c>
      <c r="C3780" s="22" t="s">
        <v>39162</v>
      </c>
      <c r="D3780" s="22">
        <v>1</v>
      </c>
      <c r="E3780" s="22" t="s">
        <v>34675</v>
      </c>
      <c r="F3780" s="22"/>
      <c r="G3780" s="22"/>
      <c r="H3780" s="22"/>
      <c r="I3780" s="22"/>
      <c r="J3780" s="22"/>
      <c r="K3780" s="22"/>
      <c r="L3780" s="22"/>
      <c r="M3780" s="22"/>
      <c r="N3780" s="22"/>
      <c r="O3780" s="22"/>
      <c r="P3780" s="22"/>
    </row>
    <row r="3781" spans="1:16" x14ac:dyDescent="0.3">
      <c r="A3781" s="22" t="e">
        <f>VLOOKUP(B3781,web_archive!D:D,1,FALSE)</f>
        <v>#N/A</v>
      </c>
      <c r="B3781" s="22">
        <v>7963</v>
      </c>
      <c r="C3781" s="22" t="s">
        <v>39163</v>
      </c>
      <c r="D3781" s="22">
        <v>1</v>
      </c>
      <c r="E3781" s="22" t="s">
        <v>34675</v>
      </c>
      <c r="F3781" s="22"/>
      <c r="G3781" s="22"/>
      <c r="H3781" s="22"/>
      <c r="I3781" s="22"/>
      <c r="J3781" s="22"/>
      <c r="K3781" s="22"/>
      <c r="L3781" s="22"/>
      <c r="M3781" s="22"/>
      <c r="N3781" s="22"/>
      <c r="O3781" s="22"/>
      <c r="P3781" s="22"/>
    </row>
    <row r="3782" spans="1:16" x14ac:dyDescent="0.3">
      <c r="A3782" s="22" t="e">
        <f>VLOOKUP(B3782,web_archive!D:D,1,FALSE)</f>
        <v>#N/A</v>
      </c>
      <c r="B3782" s="22">
        <v>7964</v>
      </c>
      <c r="C3782" s="22" t="s">
        <v>39164</v>
      </c>
      <c r="D3782" s="22">
        <v>1</v>
      </c>
      <c r="E3782" s="22" t="s">
        <v>34675</v>
      </c>
      <c r="F3782" s="22"/>
      <c r="G3782" s="22"/>
      <c r="H3782" s="22"/>
      <c r="I3782" s="22"/>
      <c r="J3782" s="22"/>
      <c r="K3782" s="22"/>
      <c r="L3782" s="22"/>
      <c r="M3782" s="22"/>
      <c r="N3782" s="22"/>
      <c r="O3782" s="22"/>
      <c r="P3782" s="22"/>
    </row>
    <row r="3783" spans="1:16" x14ac:dyDescent="0.3">
      <c r="A3783" s="22" t="e">
        <f>VLOOKUP(B3783,web_archive!D:D,1,FALSE)</f>
        <v>#N/A</v>
      </c>
      <c r="B3783" s="22">
        <v>7965</v>
      </c>
      <c r="C3783" s="22" t="s">
        <v>39165</v>
      </c>
      <c r="D3783" s="22">
        <v>1</v>
      </c>
      <c r="E3783" s="22" t="s">
        <v>34675</v>
      </c>
      <c r="F3783" s="22"/>
      <c r="G3783" s="22"/>
      <c r="H3783" s="22"/>
      <c r="I3783" s="22"/>
      <c r="J3783" s="22"/>
      <c r="K3783" s="22"/>
      <c r="L3783" s="22"/>
      <c r="M3783" s="22"/>
      <c r="N3783" s="22"/>
      <c r="O3783" s="22"/>
      <c r="P3783" s="22"/>
    </row>
    <row r="3784" spans="1:16" x14ac:dyDescent="0.3">
      <c r="A3784" s="22" t="e">
        <f>VLOOKUP(B3784,web_archive!D:D,1,FALSE)</f>
        <v>#N/A</v>
      </c>
      <c r="B3784" s="22">
        <v>9002</v>
      </c>
      <c r="C3784" s="22" t="s">
        <v>18384</v>
      </c>
      <c r="D3784" s="22">
        <v>0</v>
      </c>
      <c r="E3784" s="22" t="s">
        <v>39166</v>
      </c>
      <c r="F3784" s="22"/>
      <c r="G3784" s="22"/>
      <c r="H3784" s="22"/>
      <c r="I3784" s="22"/>
      <c r="J3784" s="22"/>
      <c r="K3784" s="22"/>
      <c r="L3784" s="22"/>
      <c r="M3784" s="22"/>
      <c r="N3784" s="22"/>
      <c r="O3784" s="22"/>
      <c r="P3784" s="22"/>
    </row>
    <row r="3785" spans="1:16" x14ac:dyDescent="0.3">
      <c r="A3785" s="22" t="e">
        <f>VLOOKUP(B3785,web_archive!D:D,1,FALSE)</f>
        <v>#N/A</v>
      </c>
      <c r="B3785" s="22">
        <v>9004</v>
      </c>
      <c r="C3785" s="22" t="s">
        <v>18388</v>
      </c>
      <c r="D3785" s="22">
        <v>0</v>
      </c>
      <c r="E3785" s="22" t="s">
        <v>39167</v>
      </c>
      <c r="F3785" s="22"/>
      <c r="G3785" s="22"/>
      <c r="H3785" s="22"/>
      <c r="I3785" s="22"/>
      <c r="J3785" s="22"/>
      <c r="K3785" s="22"/>
      <c r="L3785" s="22"/>
      <c r="M3785" s="22"/>
      <c r="N3785" s="22"/>
      <c r="O3785" s="22"/>
      <c r="P3785" s="22"/>
    </row>
    <row r="3786" spans="1:16" x14ac:dyDescent="0.3">
      <c r="A3786" s="22" t="e">
        <f>VLOOKUP(B3786,web_archive!D:D,1,FALSE)</f>
        <v>#N/A</v>
      </c>
      <c r="B3786" s="22">
        <v>9006</v>
      </c>
      <c r="C3786" s="22" t="s">
        <v>18392</v>
      </c>
      <c r="D3786" s="22">
        <v>0</v>
      </c>
      <c r="E3786" s="22" t="s">
        <v>39168</v>
      </c>
      <c r="F3786" s="22"/>
      <c r="G3786" s="22"/>
      <c r="H3786" s="22"/>
      <c r="I3786" s="22"/>
      <c r="J3786" s="22"/>
      <c r="K3786" s="22"/>
      <c r="L3786" s="22"/>
      <c r="M3786" s="22"/>
      <c r="N3786" s="22"/>
      <c r="O3786" s="22"/>
      <c r="P3786" s="22"/>
    </row>
    <row r="3787" spans="1:16" x14ac:dyDescent="0.3">
      <c r="A3787" s="22" t="e">
        <f>VLOOKUP(B3787,web_archive!D:D,1,FALSE)</f>
        <v>#N/A</v>
      </c>
      <c r="B3787" s="22">
        <v>9007</v>
      </c>
      <c r="C3787" s="22" t="s">
        <v>18394</v>
      </c>
      <c r="D3787" s="22">
        <v>0</v>
      </c>
      <c r="E3787" s="22" t="s">
        <v>39169</v>
      </c>
      <c r="F3787" s="22"/>
      <c r="G3787" s="22"/>
      <c r="H3787" s="22"/>
      <c r="I3787" s="22"/>
      <c r="J3787" s="22"/>
      <c r="K3787" s="22"/>
      <c r="L3787" s="22"/>
      <c r="M3787" s="22"/>
      <c r="N3787" s="22"/>
      <c r="O3787" s="22"/>
      <c r="P3787" s="22"/>
    </row>
    <row r="3788" spans="1:16" x14ac:dyDescent="0.3">
      <c r="A3788" s="22" t="e">
        <f>VLOOKUP(B3788,web_archive!D:D,1,FALSE)</f>
        <v>#N/A</v>
      </c>
      <c r="B3788" s="22">
        <v>9008</v>
      </c>
      <c r="C3788" s="22" t="s">
        <v>18396</v>
      </c>
      <c r="D3788" s="22">
        <v>0</v>
      </c>
      <c r="E3788" s="22" t="s">
        <v>39170</v>
      </c>
      <c r="F3788" s="22"/>
      <c r="G3788" s="22"/>
      <c r="H3788" s="22"/>
      <c r="I3788" s="22"/>
      <c r="J3788" s="22"/>
      <c r="K3788" s="22"/>
      <c r="L3788" s="22"/>
      <c r="M3788" s="22"/>
      <c r="N3788" s="22"/>
      <c r="O3788" s="22"/>
      <c r="P3788" s="22"/>
    </row>
    <row r="3789" spans="1:16" x14ac:dyDescent="0.3">
      <c r="A3789" s="22" t="e">
        <f>VLOOKUP(B3789,web_archive!D:D,1,FALSE)</f>
        <v>#N/A</v>
      </c>
      <c r="B3789" s="22">
        <v>9009</v>
      </c>
      <c r="C3789" s="22" t="s">
        <v>18398</v>
      </c>
      <c r="D3789" s="22">
        <v>0</v>
      </c>
      <c r="E3789" s="22" t="s">
        <v>39171</v>
      </c>
      <c r="F3789" s="22"/>
      <c r="G3789" s="22"/>
      <c r="H3789" s="22"/>
      <c r="I3789" s="22"/>
      <c r="J3789" s="22"/>
      <c r="K3789" s="22"/>
      <c r="L3789" s="22"/>
      <c r="M3789" s="22"/>
      <c r="N3789" s="22"/>
      <c r="O3789" s="22"/>
      <c r="P3789" s="22"/>
    </row>
    <row r="3790" spans="1:16" x14ac:dyDescent="0.3">
      <c r="A3790" s="22" t="e">
        <f>VLOOKUP(B3790,web_archive!D:D,1,FALSE)</f>
        <v>#N/A</v>
      </c>
      <c r="B3790" s="22">
        <v>9010</v>
      </c>
      <c r="C3790" s="22" t="s">
        <v>18400</v>
      </c>
      <c r="D3790" s="22">
        <v>0</v>
      </c>
      <c r="E3790" s="22" t="s">
        <v>39172</v>
      </c>
      <c r="F3790" s="22"/>
      <c r="G3790" s="22"/>
      <c r="H3790" s="22"/>
      <c r="I3790" s="22"/>
      <c r="J3790" s="22"/>
      <c r="K3790" s="22"/>
      <c r="L3790" s="22"/>
      <c r="M3790" s="22"/>
      <c r="N3790" s="22"/>
      <c r="O3790" s="22"/>
      <c r="P3790" s="22"/>
    </row>
    <row r="3791" spans="1:16" x14ac:dyDescent="0.3">
      <c r="A3791" s="22" t="e">
        <f>VLOOKUP(B3791,web_archive!D:D,1,FALSE)</f>
        <v>#N/A</v>
      </c>
      <c r="B3791" s="22">
        <v>9011</v>
      </c>
      <c r="C3791" s="22" t="s">
        <v>18402</v>
      </c>
      <c r="D3791" s="22">
        <v>0</v>
      </c>
      <c r="E3791" s="22" t="s">
        <v>39173</v>
      </c>
      <c r="F3791" s="22"/>
      <c r="G3791" s="22"/>
      <c r="H3791" s="22"/>
      <c r="I3791" s="22"/>
      <c r="J3791" s="22"/>
      <c r="K3791" s="22"/>
      <c r="L3791" s="22"/>
      <c r="M3791" s="22"/>
      <c r="N3791" s="22"/>
      <c r="O3791" s="22"/>
      <c r="P3791" s="22"/>
    </row>
    <row r="3792" spans="1:16" x14ac:dyDescent="0.3">
      <c r="A3792" s="22" t="e">
        <f>VLOOKUP(B3792,web_archive!D:D,1,FALSE)</f>
        <v>#N/A</v>
      </c>
      <c r="B3792" s="22">
        <v>9012</v>
      </c>
      <c r="C3792" s="22" t="s">
        <v>18404</v>
      </c>
      <c r="D3792" s="22">
        <v>0</v>
      </c>
      <c r="E3792" s="22" t="s">
        <v>39174</v>
      </c>
      <c r="F3792" s="22"/>
      <c r="G3792" s="22"/>
      <c r="H3792" s="22"/>
      <c r="I3792" s="22"/>
      <c r="J3792" s="22"/>
      <c r="K3792" s="22"/>
      <c r="L3792" s="22"/>
      <c r="M3792" s="22"/>
      <c r="N3792" s="22"/>
      <c r="O3792" s="22"/>
      <c r="P3792" s="22"/>
    </row>
    <row r="3793" spans="1:16" x14ac:dyDescent="0.3">
      <c r="A3793" s="22" t="e">
        <f>VLOOKUP(B3793,web_archive!D:D,1,FALSE)</f>
        <v>#N/A</v>
      </c>
      <c r="B3793" s="22">
        <v>9015</v>
      </c>
      <c r="C3793" s="22" t="s">
        <v>18410</v>
      </c>
      <c r="D3793" s="22">
        <v>0</v>
      </c>
      <c r="E3793" s="22" t="s">
        <v>39175</v>
      </c>
      <c r="F3793" s="22"/>
      <c r="G3793" s="22"/>
      <c r="H3793" s="22"/>
      <c r="I3793" s="22"/>
      <c r="J3793" s="22"/>
      <c r="K3793" s="22"/>
      <c r="L3793" s="22"/>
      <c r="M3793" s="22"/>
      <c r="N3793" s="22"/>
      <c r="O3793" s="22"/>
      <c r="P3793" s="22"/>
    </row>
    <row r="3794" spans="1:16" x14ac:dyDescent="0.3">
      <c r="A3794" s="22" t="e">
        <f>VLOOKUP(B3794,web_archive!D:D,1,FALSE)</f>
        <v>#N/A</v>
      </c>
      <c r="B3794" s="22">
        <v>9016</v>
      </c>
      <c r="C3794" s="22" t="s">
        <v>18412</v>
      </c>
      <c r="D3794" s="22">
        <v>0</v>
      </c>
      <c r="E3794" s="22" t="s">
        <v>39176</v>
      </c>
      <c r="F3794" s="22"/>
      <c r="G3794" s="22"/>
      <c r="H3794" s="22"/>
      <c r="I3794" s="22"/>
      <c r="J3794" s="22"/>
      <c r="K3794" s="22"/>
      <c r="L3794" s="22"/>
      <c r="M3794" s="22"/>
      <c r="N3794" s="22"/>
      <c r="O3794" s="22"/>
      <c r="P3794" s="22"/>
    </row>
    <row r="3795" spans="1:16" x14ac:dyDescent="0.3">
      <c r="A3795" s="22" t="e">
        <f>VLOOKUP(B3795,web_archive!D:D,1,FALSE)</f>
        <v>#N/A</v>
      </c>
      <c r="B3795" s="22">
        <v>9017</v>
      </c>
      <c r="C3795" s="22" t="s">
        <v>18414</v>
      </c>
      <c r="D3795" s="22">
        <v>0</v>
      </c>
      <c r="E3795" s="22" t="s">
        <v>39177</v>
      </c>
      <c r="F3795" s="22"/>
      <c r="G3795" s="22"/>
      <c r="H3795" s="22"/>
      <c r="I3795" s="22"/>
      <c r="J3795" s="22"/>
      <c r="K3795" s="22"/>
      <c r="L3795" s="22"/>
      <c r="M3795" s="22"/>
      <c r="N3795" s="22"/>
      <c r="O3795" s="22"/>
      <c r="P3795" s="22"/>
    </row>
    <row r="3796" spans="1:16" x14ac:dyDescent="0.3">
      <c r="A3796" s="22" t="e">
        <f>VLOOKUP(B3796,web_archive!D:D,1,FALSE)</f>
        <v>#N/A</v>
      </c>
      <c r="B3796" s="22">
        <v>9018</v>
      </c>
      <c r="C3796" s="22" t="s">
        <v>18416</v>
      </c>
      <c r="D3796" s="22">
        <v>0</v>
      </c>
      <c r="E3796" s="22" t="s">
        <v>39178</v>
      </c>
      <c r="F3796" s="22"/>
      <c r="G3796" s="22"/>
      <c r="H3796" s="22"/>
      <c r="I3796" s="22"/>
      <c r="J3796" s="22"/>
      <c r="K3796" s="22"/>
      <c r="L3796" s="22"/>
      <c r="M3796" s="22"/>
      <c r="N3796" s="22"/>
      <c r="O3796" s="22"/>
      <c r="P3796" s="22"/>
    </row>
    <row r="3797" spans="1:16" x14ac:dyDescent="0.3">
      <c r="A3797" s="22" t="e">
        <f>VLOOKUP(B3797,web_archive!D:D,1,FALSE)</f>
        <v>#N/A</v>
      </c>
      <c r="B3797" s="22">
        <v>9019</v>
      </c>
      <c r="C3797" s="22" t="s">
        <v>18418</v>
      </c>
      <c r="D3797" s="22">
        <v>0</v>
      </c>
      <c r="E3797" s="22" t="s">
        <v>39179</v>
      </c>
      <c r="F3797" s="22"/>
      <c r="G3797" s="22"/>
      <c r="H3797" s="22"/>
      <c r="I3797" s="22"/>
      <c r="J3797" s="22"/>
      <c r="K3797" s="22"/>
      <c r="L3797" s="22"/>
      <c r="M3797" s="22"/>
      <c r="N3797" s="22"/>
      <c r="O3797" s="22"/>
      <c r="P3797" s="22"/>
    </row>
    <row r="3798" spans="1:16" x14ac:dyDescent="0.3">
      <c r="A3798" s="22" t="e">
        <f>VLOOKUP(B3798,web_archive!D:D,1,FALSE)</f>
        <v>#N/A</v>
      </c>
      <c r="B3798" s="22">
        <v>9020</v>
      </c>
      <c r="C3798" s="22" t="s">
        <v>18420</v>
      </c>
      <c r="D3798" s="22">
        <v>0</v>
      </c>
      <c r="E3798" s="22" t="s">
        <v>39180</v>
      </c>
      <c r="F3798" s="22"/>
      <c r="G3798" s="22"/>
      <c r="H3798" s="22"/>
      <c r="I3798" s="22"/>
      <c r="J3798" s="22"/>
      <c r="K3798" s="22"/>
      <c r="L3798" s="22"/>
      <c r="M3798" s="22"/>
      <c r="N3798" s="22"/>
      <c r="O3798" s="22"/>
      <c r="P3798" s="22"/>
    </row>
    <row r="3799" spans="1:16" x14ac:dyDescent="0.3">
      <c r="A3799" s="22" t="e">
        <f>VLOOKUP(B3799,web_archive!D:D,1,FALSE)</f>
        <v>#N/A</v>
      </c>
      <c r="B3799" s="22">
        <v>9021</v>
      </c>
      <c r="C3799" s="22" t="s">
        <v>18422</v>
      </c>
      <c r="D3799" s="22">
        <v>0</v>
      </c>
      <c r="E3799" s="22" t="s">
        <v>39181</v>
      </c>
      <c r="F3799" s="22"/>
      <c r="G3799" s="22"/>
      <c r="H3799" s="22"/>
      <c r="I3799" s="22"/>
      <c r="J3799" s="22"/>
      <c r="K3799" s="22"/>
      <c r="L3799" s="22"/>
      <c r="M3799" s="22"/>
      <c r="N3799" s="22"/>
      <c r="O3799" s="22"/>
      <c r="P3799" s="22"/>
    </row>
    <row r="3800" spans="1:16" x14ac:dyDescent="0.3">
      <c r="A3800" s="22">
        <f>VLOOKUP(B3800,web_archive!D:D,1,FALSE)</f>
        <v>9022</v>
      </c>
      <c r="B3800" s="22">
        <v>9022</v>
      </c>
      <c r="C3800" s="22" t="s">
        <v>4807</v>
      </c>
      <c r="D3800" s="22">
        <v>0</v>
      </c>
      <c r="E3800" s="22" t="s">
        <v>39182</v>
      </c>
      <c r="F3800" s="22"/>
      <c r="G3800" s="22"/>
      <c r="H3800" s="22"/>
      <c r="I3800" s="22"/>
      <c r="J3800" s="22"/>
      <c r="K3800" s="22"/>
      <c r="L3800" s="22"/>
      <c r="M3800" s="22"/>
      <c r="N3800" s="22"/>
      <c r="O3800" s="22"/>
      <c r="P3800" s="22"/>
    </row>
    <row r="3801" spans="1:16" x14ac:dyDescent="0.3">
      <c r="A3801" s="22" t="e">
        <f>VLOOKUP(B3801,web_archive!D:D,1,FALSE)</f>
        <v>#N/A</v>
      </c>
      <c r="B3801" s="22">
        <v>9023</v>
      </c>
      <c r="C3801" s="22" t="s">
        <v>18424</v>
      </c>
      <c r="D3801" s="22">
        <v>0</v>
      </c>
      <c r="E3801" s="22" t="s">
        <v>39183</v>
      </c>
      <c r="F3801" s="22"/>
      <c r="G3801" s="22"/>
      <c r="H3801" s="22"/>
      <c r="I3801" s="22"/>
      <c r="J3801" s="22"/>
      <c r="K3801" s="22"/>
      <c r="L3801" s="22"/>
      <c r="M3801" s="22"/>
      <c r="N3801" s="22"/>
      <c r="O3801" s="22"/>
      <c r="P3801" s="22"/>
    </row>
    <row r="3802" spans="1:16" x14ac:dyDescent="0.3">
      <c r="A3802" s="22" t="e">
        <f>VLOOKUP(B3802,web_archive!D:D,1,FALSE)</f>
        <v>#N/A</v>
      </c>
      <c r="B3802" s="22">
        <v>9024</v>
      </c>
      <c r="C3802" s="22" t="s">
        <v>18426</v>
      </c>
      <c r="D3802" s="22">
        <v>0</v>
      </c>
      <c r="E3802" s="22" t="s">
        <v>39184</v>
      </c>
      <c r="F3802" s="22"/>
      <c r="G3802" s="22"/>
      <c r="H3802" s="22"/>
      <c r="I3802" s="22"/>
      <c r="J3802" s="22"/>
      <c r="K3802" s="22"/>
      <c r="L3802" s="22"/>
      <c r="M3802" s="22"/>
      <c r="N3802" s="22"/>
      <c r="O3802" s="22"/>
      <c r="P3802" s="22"/>
    </row>
    <row r="3803" spans="1:16" x14ac:dyDescent="0.3">
      <c r="A3803" s="22" t="e">
        <f>VLOOKUP(B3803,web_archive!D:D,1,FALSE)</f>
        <v>#N/A</v>
      </c>
      <c r="B3803" s="22">
        <v>9025</v>
      </c>
      <c r="C3803" s="22" t="s">
        <v>18428</v>
      </c>
      <c r="D3803" s="22">
        <v>0</v>
      </c>
      <c r="E3803" s="22" t="s">
        <v>39185</v>
      </c>
      <c r="F3803" s="22"/>
      <c r="G3803" s="22"/>
      <c r="H3803" s="22"/>
      <c r="I3803" s="22"/>
      <c r="J3803" s="22"/>
      <c r="K3803" s="22"/>
      <c r="L3803" s="22"/>
      <c r="M3803" s="22"/>
      <c r="N3803" s="22"/>
      <c r="O3803" s="22"/>
      <c r="P3803" s="22"/>
    </row>
    <row r="3804" spans="1:16" x14ac:dyDescent="0.3">
      <c r="A3804" s="22" t="e">
        <f>VLOOKUP(B3804,web_archive!D:D,1,FALSE)</f>
        <v>#N/A</v>
      </c>
      <c r="B3804" s="22">
        <v>9026</v>
      </c>
      <c r="C3804" s="22" t="s">
        <v>18430</v>
      </c>
      <c r="D3804" s="22">
        <v>0</v>
      </c>
      <c r="E3804" s="22" t="s">
        <v>39186</v>
      </c>
      <c r="F3804" s="22"/>
      <c r="G3804" s="22"/>
      <c r="H3804" s="22"/>
      <c r="I3804" s="22"/>
      <c r="J3804" s="22"/>
      <c r="K3804" s="22"/>
      <c r="L3804" s="22"/>
      <c r="M3804" s="22"/>
      <c r="N3804" s="22"/>
      <c r="O3804" s="22"/>
      <c r="P3804" s="22"/>
    </row>
    <row r="3805" spans="1:16" x14ac:dyDescent="0.3">
      <c r="A3805" s="22" t="e">
        <f>VLOOKUP(B3805,web_archive!D:D,1,FALSE)</f>
        <v>#N/A</v>
      </c>
      <c r="B3805" s="22">
        <v>9027</v>
      </c>
      <c r="C3805" s="22" t="s">
        <v>18432</v>
      </c>
      <c r="D3805" s="22">
        <v>0</v>
      </c>
      <c r="E3805" s="22" t="s">
        <v>39187</v>
      </c>
      <c r="F3805" s="22"/>
      <c r="G3805" s="22"/>
      <c r="H3805" s="22"/>
      <c r="I3805" s="22"/>
      <c r="J3805" s="22"/>
      <c r="K3805" s="22"/>
      <c r="L3805" s="22"/>
      <c r="M3805" s="22"/>
      <c r="N3805" s="22"/>
      <c r="O3805" s="22"/>
      <c r="P3805" s="22"/>
    </row>
    <row r="3806" spans="1:16" x14ac:dyDescent="0.3">
      <c r="A3806" s="22">
        <f>VLOOKUP(B3806,web_archive!D:D,1,FALSE)</f>
        <v>9028</v>
      </c>
      <c r="B3806" s="22">
        <v>9028</v>
      </c>
      <c r="C3806" s="22" t="s">
        <v>8392</v>
      </c>
      <c r="D3806" s="22">
        <v>0</v>
      </c>
      <c r="E3806" s="22" t="s">
        <v>39188</v>
      </c>
      <c r="F3806" s="22"/>
      <c r="G3806" s="22"/>
      <c r="H3806" s="22"/>
      <c r="I3806" s="22"/>
      <c r="J3806" s="22"/>
      <c r="K3806" s="22"/>
      <c r="L3806" s="22"/>
      <c r="M3806" s="22"/>
      <c r="N3806" s="22"/>
      <c r="O3806" s="22"/>
      <c r="P3806" s="22"/>
    </row>
    <row r="3807" spans="1:16" x14ac:dyDescent="0.3">
      <c r="A3807" s="22" t="e">
        <f>VLOOKUP(B3807,web_archive!D:D,1,FALSE)</f>
        <v>#N/A</v>
      </c>
      <c r="B3807" s="22">
        <v>9029</v>
      </c>
      <c r="C3807" s="22" t="s">
        <v>18434</v>
      </c>
      <c r="D3807" s="22">
        <v>0</v>
      </c>
      <c r="E3807" s="22" t="s">
        <v>39189</v>
      </c>
      <c r="F3807" s="22"/>
      <c r="G3807" s="22"/>
      <c r="H3807" s="22"/>
      <c r="I3807" s="22"/>
      <c r="J3807" s="22"/>
      <c r="K3807" s="22"/>
      <c r="L3807" s="22"/>
      <c r="M3807" s="22"/>
      <c r="N3807" s="22"/>
      <c r="O3807" s="22"/>
      <c r="P3807" s="22"/>
    </row>
    <row r="3808" spans="1:16" x14ac:dyDescent="0.3">
      <c r="A3808" s="22" t="e">
        <f>VLOOKUP(B3808,web_archive!D:D,1,FALSE)</f>
        <v>#N/A</v>
      </c>
      <c r="B3808" s="22">
        <v>9030</v>
      </c>
      <c r="C3808" s="22" t="s">
        <v>18436</v>
      </c>
      <c r="D3808" s="22">
        <v>0</v>
      </c>
      <c r="E3808" s="22" t="s">
        <v>39190</v>
      </c>
      <c r="F3808" s="22"/>
      <c r="G3808" s="22"/>
      <c r="H3808" s="22"/>
      <c r="I3808" s="22"/>
      <c r="J3808" s="22"/>
      <c r="K3808" s="22"/>
      <c r="L3808" s="22"/>
      <c r="M3808" s="22"/>
      <c r="N3808" s="22"/>
      <c r="O3808" s="22"/>
      <c r="P3808" s="22"/>
    </row>
    <row r="3809" spans="1:16" x14ac:dyDescent="0.3">
      <c r="A3809" s="22" t="e">
        <f>VLOOKUP(B3809,web_archive!D:D,1,FALSE)</f>
        <v>#N/A</v>
      </c>
      <c r="B3809" s="22">
        <v>9031</v>
      </c>
      <c r="C3809" s="22" t="s">
        <v>18438</v>
      </c>
      <c r="D3809" s="22">
        <v>0</v>
      </c>
      <c r="E3809" s="22" t="s">
        <v>39191</v>
      </c>
      <c r="F3809" s="22"/>
      <c r="G3809" s="22"/>
      <c r="H3809" s="22"/>
      <c r="I3809" s="22"/>
      <c r="J3809" s="22"/>
      <c r="K3809" s="22"/>
      <c r="L3809" s="22"/>
      <c r="M3809" s="22"/>
      <c r="N3809" s="22"/>
      <c r="O3809" s="22"/>
      <c r="P3809" s="22"/>
    </row>
    <row r="3810" spans="1:16" x14ac:dyDescent="0.3">
      <c r="A3810" s="22" t="e">
        <f>VLOOKUP(B3810,web_archive!D:D,1,FALSE)</f>
        <v>#N/A</v>
      </c>
      <c r="B3810" s="22">
        <v>9032</v>
      </c>
      <c r="C3810" s="22" t="s">
        <v>18440</v>
      </c>
      <c r="D3810" s="22">
        <v>0</v>
      </c>
      <c r="E3810" s="22" t="s">
        <v>39192</v>
      </c>
      <c r="F3810" s="22"/>
      <c r="G3810" s="22"/>
      <c r="H3810" s="22"/>
      <c r="I3810" s="22"/>
      <c r="J3810" s="22"/>
      <c r="K3810" s="22"/>
      <c r="L3810" s="22"/>
      <c r="M3810" s="22"/>
      <c r="N3810" s="22"/>
      <c r="O3810" s="22"/>
      <c r="P3810" s="22"/>
    </row>
    <row r="3811" spans="1:16" x14ac:dyDescent="0.3">
      <c r="A3811" s="22" t="e">
        <f>VLOOKUP(B3811,web_archive!D:D,1,FALSE)</f>
        <v>#N/A</v>
      </c>
      <c r="B3811" s="22">
        <v>9033</v>
      </c>
      <c r="C3811" s="22" t="s">
        <v>18442</v>
      </c>
      <c r="D3811" s="22">
        <v>0</v>
      </c>
      <c r="E3811" s="22" t="s">
        <v>39193</v>
      </c>
      <c r="F3811" s="22"/>
      <c r="G3811" s="22"/>
      <c r="H3811" s="22"/>
      <c r="I3811" s="22"/>
      <c r="J3811" s="22"/>
      <c r="K3811" s="22"/>
      <c r="L3811" s="22"/>
      <c r="M3811" s="22"/>
      <c r="N3811" s="22"/>
      <c r="O3811" s="22"/>
      <c r="P3811" s="22"/>
    </row>
    <row r="3812" spans="1:16" x14ac:dyDescent="0.3">
      <c r="A3812" s="22" t="e">
        <f>VLOOKUP(B3812,web_archive!D:D,1,FALSE)</f>
        <v>#N/A</v>
      </c>
      <c r="B3812" s="22">
        <v>9034</v>
      </c>
      <c r="C3812" s="22" t="s">
        <v>18444</v>
      </c>
      <c r="D3812" s="22">
        <v>0</v>
      </c>
      <c r="E3812" s="22" t="s">
        <v>39194</v>
      </c>
      <c r="F3812" s="22"/>
      <c r="G3812" s="22"/>
      <c r="H3812" s="22"/>
      <c r="I3812" s="22"/>
      <c r="J3812" s="22"/>
      <c r="K3812" s="22"/>
      <c r="L3812" s="22"/>
      <c r="M3812" s="22"/>
      <c r="N3812" s="22"/>
      <c r="O3812" s="22"/>
      <c r="P3812" s="22"/>
    </row>
    <row r="3813" spans="1:16" x14ac:dyDescent="0.3">
      <c r="A3813" s="22">
        <f>VLOOKUP(B3813,web_archive!D:D,1,FALSE)</f>
        <v>9035</v>
      </c>
      <c r="B3813" s="22">
        <v>9035</v>
      </c>
      <c r="C3813" s="22" t="s">
        <v>8190</v>
      </c>
      <c r="D3813" s="22">
        <v>0</v>
      </c>
      <c r="E3813" s="22" t="s">
        <v>39195</v>
      </c>
      <c r="F3813" s="22"/>
      <c r="G3813" s="22"/>
      <c r="H3813" s="22"/>
      <c r="I3813" s="22"/>
      <c r="J3813" s="22"/>
      <c r="K3813" s="22"/>
      <c r="L3813" s="22"/>
      <c r="M3813" s="22"/>
      <c r="N3813" s="22"/>
      <c r="O3813" s="22"/>
      <c r="P3813" s="22"/>
    </row>
    <row r="3814" spans="1:16" x14ac:dyDescent="0.3">
      <c r="A3814" s="22" t="e">
        <f>VLOOKUP(B3814,web_archive!D:D,1,FALSE)</f>
        <v>#N/A</v>
      </c>
      <c r="B3814" s="22">
        <v>9036</v>
      </c>
      <c r="C3814" s="22" t="s">
        <v>18446</v>
      </c>
      <c r="D3814" s="22">
        <v>0</v>
      </c>
      <c r="E3814" s="22" t="s">
        <v>39196</v>
      </c>
      <c r="F3814" s="22"/>
      <c r="G3814" s="22"/>
      <c r="H3814" s="22"/>
      <c r="I3814" s="22"/>
      <c r="J3814" s="22"/>
      <c r="K3814" s="22"/>
      <c r="L3814" s="22"/>
      <c r="M3814" s="22"/>
      <c r="N3814" s="22"/>
      <c r="O3814" s="22"/>
      <c r="P3814" s="22"/>
    </row>
    <row r="3815" spans="1:16" x14ac:dyDescent="0.3">
      <c r="A3815" s="22" t="e">
        <f>VLOOKUP(B3815,web_archive!D:D,1,FALSE)</f>
        <v>#N/A</v>
      </c>
      <c r="B3815" s="22">
        <v>9037</v>
      </c>
      <c r="C3815" s="22" t="s">
        <v>18448</v>
      </c>
      <c r="D3815" s="22">
        <v>0</v>
      </c>
      <c r="E3815" s="22" t="s">
        <v>39197</v>
      </c>
      <c r="F3815" s="22"/>
      <c r="G3815" s="22"/>
      <c r="H3815" s="22"/>
      <c r="I3815" s="22"/>
      <c r="J3815" s="22"/>
      <c r="K3815" s="22"/>
      <c r="L3815" s="22"/>
      <c r="M3815" s="22"/>
      <c r="N3815" s="22"/>
      <c r="O3815" s="22"/>
      <c r="P3815" s="22"/>
    </row>
    <row r="3816" spans="1:16" x14ac:dyDescent="0.3">
      <c r="A3816" s="22" t="e">
        <f>VLOOKUP(B3816,web_archive!D:D,1,FALSE)</f>
        <v>#N/A</v>
      </c>
      <c r="B3816" s="22">
        <v>9038</v>
      </c>
      <c r="C3816" s="22" t="s">
        <v>18450</v>
      </c>
      <c r="D3816" s="22">
        <v>0</v>
      </c>
      <c r="E3816" s="22" t="s">
        <v>39198</v>
      </c>
      <c r="F3816" s="22"/>
      <c r="G3816" s="22"/>
      <c r="H3816" s="22"/>
      <c r="I3816" s="22"/>
      <c r="J3816" s="22"/>
      <c r="K3816" s="22"/>
      <c r="L3816" s="22"/>
      <c r="M3816" s="22"/>
      <c r="N3816" s="22"/>
      <c r="O3816" s="22"/>
      <c r="P3816" s="22"/>
    </row>
    <row r="3817" spans="1:16" x14ac:dyDescent="0.3">
      <c r="A3817" s="22" t="e">
        <f>VLOOKUP(B3817,web_archive!D:D,1,FALSE)</f>
        <v>#N/A</v>
      </c>
      <c r="B3817" s="22">
        <v>9039</v>
      </c>
      <c r="C3817" s="22" t="s">
        <v>18452</v>
      </c>
      <c r="D3817" s="22">
        <v>0</v>
      </c>
      <c r="E3817" s="22" t="s">
        <v>39199</v>
      </c>
      <c r="F3817" s="22"/>
      <c r="G3817" s="22"/>
      <c r="H3817" s="22"/>
      <c r="I3817" s="22"/>
      <c r="J3817" s="22"/>
      <c r="K3817" s="22"/>
      <c r="L3817" s="22"/>
      <c r="M3817" s="22"/>
      <c r="N3817" s="22"/>
      <c r="O3817" s="22"/>
      <c r="P3817" s="22"/>
    </row>
    <row r="3818" spans="1:16" x14ac:dyDescent="0.3">
      <c r="A3818" s="22" t="e">
        <f>VLOOKUP(B3818,web_archive!D:D,1,FALSE)</f>
        <v>#N/A</v>
      </c>
      <c r="B3818" s="22">
        <v>9040</v>
      </c>
      <c r="C3818" s="22" t="s">
        <v>18454</v>
      </c>
      <c r="D3818" s="22">
        <v>0</v>
      </c>
      <c r="E3818" s="22" t="s">
        <v>39200</v>
      </c>
      <c r="F3818" s="22"/>
      <c r="G3818" s="22"/>
      <c r="H3818" s="22"/>
      <c r="I3818" s="22"/>
      <c r="J3818" s="22"/>
      <c r="K3818" s="22"/>
      <c r="L3818" s="22"/>
      <c r="M3818" s="22"/>
      <c r="N3818" s="22"/>
      <c r="O3818" s="22"/>
      <c r="P3818" s="22"/>
    </row>
    <row r="3819" spans="1:16" x14ac:dyDescent="0.3">
      <c r="A3819" s="22" t="e">
        <f>VLOOKUP(B3819,web_archive!D:D,1,FALSE)</f>
        <v>#N/A</v>
      </c>
      <c r="B3819" s="22">
        <v>9041</v>
      </c>
      <c r="C3819" s="22" t="s">
        <v>18456</v>
      </c>
      <c r="D3819" s="22">
        <v>0</v>
      </c>
      <c r="E3819" s="22" t="s">
        <v>39201</v>
      </c>
      <c r="F3819" s="22"/>
      <c r="G3819" s="22"/>
      <c r="H3819" s="22"/>
      <c r="I3819" s="22"/>
      <c r="J3819" s="22"/>
      <c r="K3819" s="22"/>
      <c r="L3819" s="22"/>
      <c r="M3819" s="22"/>
      <c r="N3819" s="22"/>
      <c r="O3819" s="22"/>
      <c r="P3819" s="22"/>
    </row>
    <row r="3820" spans="1:16" x14ac:dyDescent="0.3">
      <c r="A3820" s="22" t="e">
        <f>VLOOKUP(B3820,web_archive!D:D,1,FALSE)</f>
        <v>#N/A</v>
      </c>
      <c r="B3820" s="22">
        <v>9042</v>
      </c>
      <c r="C3820" s="22" t="s">
        <v>18458</v>
      </c>
      <c r="D3820" s="22">
        <v>0</v>
      </c>
      <c r="E3820" s="22" t="s">
        <v>39202</v>
      </c>
      <c r="F3820" s="22"/>
      <c r="G3820" s="22"/>
      <c r="H3820" s="22"/>
      <c r="I3820" s="22"/>
      <c r="J3820" s="22"/>
      <c r="K3820" s="22"/>
      <c r="L3820" s="22"/>
      <c r="M3820" s="22"/>
      <c r="N3820" s="22"/>
      <c r="O3820" s="22"/>
      <c r="P3820" s="22"/>
    </row>
    <row r="3821" spans="1:16" x14ac:dyDescent="0.3">
      <c r="A3821" s="22" t="e">
        <f>VLOOKUP(B3821,web_archive!D:D,1,FALSE)</f>
        <v>#N/A</v>
      </c>
      <c r="B3821" s="22">
        <v>9043</v>
      </c>
      <c r="C3821" s="22" t="s">
        <v>18460</v>
      </c>
      <c r="D3821" s="22">
        <v>0</v>
      </c>
      <c r="E3821" s="22" t="s">
        <v>39203</v>
      </c>
      <c r="F3821" s="22"/>
      <c r="G3821" s="22"/>
      <c r="H3821" s="22"/>
      <c r="I3821" s="22"/>
      <c r="J3821" s="22"/>
      <c r="K3821" s="22"/>
      <c r="L3821" s="22"/>
      <c r="M3821" s="22"/>
      <c r="N3821" s="22"/>
      <c r="O3821" s="22"/>
      <c r="P3821" s="22"/>
    </row>
    <row r="3822" spans="1:16" x14ac:dyDescent="0.3">
      <c r="A3822" s="22" t="e">
        <f>VLOOKUP(B3822,web_archive!D:D,1,FALSE)</f>
        <v>#N/A</v>
      </c>
      <c r="B3822" s="22">
        <v>9044</v>
      </c>
      <c r="C3822" s="22" t="s">
        <v>18462</v>
      </c>
      <c r="D3822" s="22">
        <v>0</v>
      </c>
      <c r="E3822" s="22" t="s">
        <v>39204</v>
      </c>
      <c r="F3822" s="22"/>
      <c r="G3822" s="22"/>
      <c r="H3822" s="22"/>
      <c r="I3822" s="22"/>
      <c r="J3822" s="22"/>
      <c r="K3822" s="22"/>
      <c r="L3822" s="22"/>
      <c r="M3822" s="22"/>
      <c r="N3822" s="22"/>
      <c r="O3822" s="22"/>
      <c r="P3822" s="22"/>
    </row>
    <row r="3823" spans="1:16" x14ac:dyDescent="0.3">
      <c r="A3823" s="22" t="e">
        <f>VLOOKUP(B3823,web_archive!D:D,1,FALSE)</f>
        <v>#N/A</v>
      </c>
      <c r="B3823" s="22">
        <v>9045</v>
      </c>
      <c r="C3823" s="22" t="s">
        <v>18464</v>
      </c>
      <c r="D3823" s="22">
        <v>0</v>
      </c>
      <c r="E3823" s="22" t="s">
        <v>39205</v>
      </c>
      <c r="F3823" s="22"/>
      <c r="G3823" s="22"/>
      <c r="H3823" s="22"/>
      <c r="I3823" s="22"/>
      <c r="J3823" s="22"/>
      <c r="K3823" s="22"/>
      <c r="L3823" s="22"/>
      <c r="M3823" s="22"/>
      <c r="N3823" s="22"/>
      <c r="O3823" s="22"/>
      <c r="P3823" s="22"/>
    </row>
    <row r="3824" spans="1:16" x14ac:dyDescent="0.3">
      <c r="A3824" s="22" t="e">
        <f>VLOOKUP(B3824,web_archive!D:D,1,FALSE)</f>
        <v>#N/A</v>
      </c>
      <c r="B3824" s="22">
        <v>9046</v>
      </c>
      <c r="C3824" s="22" t="s">
        <v>18466</v>
      </c>
      <c r="D3824" s="22">
        <v>0</v>
      </c>
      <c r="E3824" s="22" t="s">
        <v>39206</v>
      </c>
      <c r="F3824" s="22"/>
      <c r="G3824" s="22"/>
      <c r="H3824" s="22"/>
      <c r="I3824" s="22"/>
      <c r="J3824" s="22"/>
      <c r="K3824" s="22"/>
      <c r="L3824" s="22"/>
      <c r="M3824" s="22"/>
      <c r="N3824" s="22"/>
      <c r="O3824" s="22"/>
      <c r="P3824" s="22"/>
    </row>
    <row r="3825" spans="1:16" x14ac:dyDescent="0.3">
      <c r="A3825" s="22" t="e">
        <f>VLOOKUP(B3825,web_archive!D:D,1,FALSE)</f>
        <v>#N/A</v>
      </c>
      <c r="B3825" s="22">
        <v>9047</v>
      </c>
      <c r="C3825" s="22" t="s">
        <v>18468</v>
      </c>
      <c r="D3825" s="22">
        <v>0</v>
      </c>
      <c r="E3825" s="22" t="s">
        <v>39207</v>
      </c>
      <c r="F3825" s="22"/>
      <c r="G3825" s="22"/>
      <c r="H3825" s="22"/>
      <c r="I3825" s="22"/>
      <c r="J3825" s="22"/>
      <c r="K3825" s="22"/>
      <c r="L3825" s="22"/>
      <c r="M3825" s="22"/>
      <c r="N3825" s="22"/>
      <c r="O3825" s="22"/>
      <c r="P3825" s="22"/>
    </row>
    <row r="3826" spans="1:16" x14ac:dyDescent="0.3">
      <c r="A3826" s="22" t="e">
        <f>VLOOKUP(B3826,web_archive!D:D,1,FALSE)</f>
        <v>#N/A</v>
      </c>
      <c r="B3826" s="22">
        <v>9048</v>
      </c>
      <c r="C3826" s="22" t="s">
        <v>18470</v>
      </c>
      <c r="D3826" s="22">
        <v>0</v>
      </c>
      <c r="E3826" s="22" t="s">
        <v>39208</v>
      </c>
      <c r="F3826" s="22"/>
      <c r="G3826" s="22"/>
      <c r="H3826" s="22"/>
      <c r="I3826" s="22"/>
      <c r="J3826" s="22"/>
      <c r="K3826" s="22"/>
      <c r="L3826" s="22"/>
      <c r="M3826" s="22"/>
      <c r="N3826" s="22"/>
      <c r="O3826" s="22"/>
      <c r="P3826" s="22"/>
    </row>
    <row r="3827" spans="1:16" x14ac:dyDescent="0.3">
      <c r="A3827" s="22" t="e">
        <f>VLOOKUP(B3827,web_archive!D:D,1,FALSE)</f>
        <v>#N/A</v>
      </c>
      <c r="B3827" s="22">
        <v>9049</v>
      </c>
      <c r="C3827" s="22" t="s">
        <v>18472</v>
      </c>
      <c r="D3827" s="22">
        <v>0</v>
      </c>
      <c r="E3827" s="22" t="s">
        <v>39209</v>
      </c>
      <c r="F3827" s="22"/>
      <c r="G3827" s="22"/>
      <c r="H3827" s="22"/>
      <c r="I3827" s="22"/>
      <c r="J3827" s="22"/>
      <c r="K3827" s="22"/>
      <c r="L3827" s="22"/>
      <c r="M3827" s="22"/>
      <c r="N3827" s="22"/>
      <c r="O3827" s="22"/>
      <c r="P3827" s="22"/>
    </row>
    <row r="3828" spans="1:16" x14ac:dyDescent="0.3">
      <c r="A3828" s="22" t="e">
        <f>VLOOKUP(B3828,web_archive!D:D,1,FALSE)</f>
        <v>#N/A</v>
      </c>
      <c r="B3828" s="22">
        <v>9050</v>
      </c>
      <c r="C3828" s="22" t="s">
        <v>18474</v>
      </c>
      <c r="D3828" s="22">
        <v>0</v>
      </c>
      <c r="E3828" s="22" t="s">
        <v>39210</v>
      </c>
      <c r="F3828" s="22"/>
      <c r="G3828" s="22"/>
      <c r="H3828" s="22"/>
      <c r="I3828" s="22"/>
      <c r="J3828" s="22"/>
      <c r="K3828" s="22"/>
      <c r="L3828" s="22"/>
      <c r="M3828" s="22"/>
      <c r="N3828" s="22"/>
      <c r="O3828" s="22"/>
      <c r="P3828" s="22"/>
    </row>
    <row r="3829" spans="1:16" x14ac:dyDescent="0.3">
      <c r="A3829" s="22" t="e">
        <f>VLOOKUP(B3829,web_archive!D:D,1,FALSE)</f>
        <v>#N/A</v>
      </c>
      <c r="B3829" s="22">
        <v>9051</v>
      </c>
      <c r="C3829" s="22" t="s">
        <v>18476</v>
      </c>
      <c r="D3829" s="22">
        <v>0</v>
      </c>
      <c r="E3829" s="22" t="s">
        <v>39211</v>
      </c>
      <c r="F3829" s="22"/>
      <c r="G3829" s="22"/>
      <c r="H3829" s="22"/>
      <c r="I3829" s="22"/>
      <c r="J3829" s="22"/>
      <c r="K3829" s="22"/>
      <c r="L3829" s="22"/>
      <c r="M3829" s="22"/>
      <c r="N3829" s="22"/>
      <c r="O3829" s="22"/>
      <c r="P3829" s="22"/>
    </row>
    <row r="3830" spans="1:16" x14ac:dyDescent="0.3">
      <c r="A3830" s="22" t="e">
        <f>VLOOKUP(B3830,web_archive!D:D,1,FALSE)</f>
        <v>#N/A</v>
      </c>
      <c r="B3830" s="22">
        <v>9052</v>
      </c>
      <c r="C3830" s="22" t="s">
        <v>18478</v>
      </c>
      <c r="D3830" s="22">
        <v>0</v>
      </c>
      <c r="E3830" s="22" t="s">
        <v>39212</v>
      </c>
      <c r="F3830" s="22"/>
      <c r="G3830" s="22"/>
      <c r="H3830" s="22"/>
      <c r="I3830" s="22"/>
      <c r="J3830" s="22"/>
      <c r="K3830" s="22"/>
      <c r="L3830" s="22"/>
      <c r="M3830" s="22"/>
      <c r="N3830" s="22"/>
      <c r="O3830" s="22"/>
      <c r="P3830" s="22"/>
    </row>
    <row r="3831" spans="1:16" x14ac:dyDescent="0.3">
      <c r="A3831" s="22" t="e">
        <f>VLOOKUP(B3831,web_archive!D:D,1,FALSE)</f>
        <v>#N/A</v>
      </c>
      <c r="B3831" s="22">
        <v>9053</v>
      </c>
      <c r="C3831" s="22" t="s">
        <v>18480</v>
      </c>
      <c r="D3831" s="22">
        <v>0</v>
      </c>
      <c r="E3831" s="22" t="s">
        <v>39213</v>
      </c>
      <c r="F3831" s="22"/>
      <c r="G3831" s="22"/>
      <c r="H3831" s="22"/>
      <c r="I3831" s="22"/>
      <c r="J3831" s="22"/>
      <c r="K3831" s="22"/>
      <c r="L3831" s="22"/>
      <c r="M3831" s="22"/>
      <c r="N3831" s="22"/>
      <c r="O3831" s="22"/>
      <c r="P3831" s="22"/>
    </row>
    <row r="3832" spans="1:16" x14ac:dyDescent="0.3">
      <c r="A3832" s="22" t="e">
        <f>VLOOKUP(B3832,web_archive!D:D,1,FALSE)</f>
        <v>#N/A</v>
      </c>
      <c r="B3832" s="22">
        <v>9054</v>
      </c>
      <c r="C3832" s="22" t="s">
        <v>18482</v>
      </c>
      <c r="D3832" s="22">
        <v>0</v>
      </c>
      <c r="E3832" s="22" t="s">
        <v>39214</v>
      </c>
      <c r="F3832" s="22"/>
      <c r="G3832" s="22"/>
      <c r="H3832" s="22"/>
      <c r="I3832" s="22"/>
      <c r="J3832" s="22"/>
      <c r="K3832" s="22"/>
      <c r="L3832" s="22"/>
      <c r="M3832" s="22"/>
      <c r="N3832" s="22"/>
      <c r="O3832" s="22"/>
      <c r="P3832" s="22"/>
    </row>
    <row r="3833" spans="1:16" x14ac:dyDescent="0.3">
      <c r="A3833" s="22" t="e">
        <f>VLOOKUP(B3833,web_archive!D:D,1,FALSE)</f>
        <v>#N/A</v>
      </c>
      <c r="B3833" s="22">
        <v>9055</v>
      </c>
      <c r="C3833" s="22" t="s">
        <v>18484</v>
      </c>
      <c r="D3833" s="22">
        <v>0</v>
      </c>
      <c r="E3833" s="22" t="s">
        <v>39215</v>
      </c>
      <c r="F3833" s="22"/>
      <c r="G3833" s="22"/>
      <c r="H3833" s="22"/>
      <c r="I3833" s="22"/>
      <c r="J3833" s="22"/>
      <c r="K3833" s="22"/>
      <c r="L3833" s="22"/>
      <c r="M3833" s="22"/>
      <c r="N3833" s="22"/>
      <c r="O3833" s="22"/>
      <c r="P3833" s="22"/>
    </row>
    <row r="3834" spans="1:16" x14ac:dyDescent="0.3">
      <c r="A3834" s="22" t="e">
        <f>VLOOKUP(B3834,web_archive!D:D,1,FALSE)</f>
        <v>#N/A</v>
      </c>
      <c r="B3834" s="22">
        <v>9056</v>
      </c>
      <c r="C3834" s="22" t="s">
        <v>18486</v>
      </c>
      <c r="D3834" s="22">
        <v>0</v>
      </c>
      <c r="E3834" s="22" t="s">
        <v>39216</v>
      </c>
      <c r="F3834" s="22"/>
      <c r="G3834" s="22"/>
      <c r="H3834" s="22"/>
      <c r="I3834" s="22"/>
      <c r="J3834" s="22"/>
      <c r="K3834" s="22"/>
      <c r="L3834" s="22"/>
      <c r="M3834" s="22"/>
      <c r="N3834" s="22"/>
      <c r="O3834" s="22"/>
      <c r="P3834" s="22"/>
    </row>
    <row r="3835" spans="1:16" x14ac:dyDescent="0.3">
      <c r="A3835" s="22" t="e">
        <f>VLOOKUP(B3835,web_archive!D:D,1,FALSE)</f>
        <v>#N/A</v>
      </c>
      <c r="B3835" s="22">
        <v>10001</v>
      </c>
      <c r="C3835" s="22" t="s">
        <v>18488</v>
      </c>
      <c r="D3835" s="22">
        <v>0</v>
      </c>
      <c r="E3835" s="22" t="s">
        <v>39217</v>
      </c>
      <c r="F3835" s="22"/>
      <c r="G3835" s="22"/>
      <c r="H3835" s="22"/>
      <c r="I3835" s="22"/>
      <c r="J3835" s="22"/>
      <c r="K3835" s="22"/>
      <c r="L3835" s="22"/>
      <c r="M3835" s="22"/>
      <c r="N3835" s="22"/>
      <c r="O3835" s="22"/>
      <c r="P3835" s="22"/>
    </row>
    <row r="3836" spans="1:16" x14ac:dyDescent="0.3">
      <c r="A3836" s="22" t="e">
        <f>VLOOKUP(B3836,web_archive!D:D,1,FALSE)</f>
        <v>#N/A</v>
      </c>
      <c r="B3836" s="22">
        <v>10002</v>
      </c>
      <c r="C3836" s="22" t="s">
        <v>18490</v>
      </c>
      <c r="D3836" s="22">
        <v>0</v>
      </c>
      <c r="E3836" s="22" t="s">
        <v>39218</v>
      </c>
      <c r="F3836" s="22"/>
      <c r="G3836" s="22"/>
      <c r="H3836" s="22"/>
      <c r="I3836" s="22"/>
      <c r="J3836" s="22"/>
      <c r="K3836" s="22"/>
      <c r="L3836" s="22"/>
      <c r="M3836" s="22"/>
      <c r="N3836" s="22"/>
      <c r="O3836" s="22"/>
      <c r="P3836" s="22"/>
    </row>
    <row r="3837" spans="1:16" x14ac:dyDescent="0.3">
      <c r="A3837" s="22">
        <f>VLOOKUP(B3837,web_archive!D:D,1,FALSE)</f>
        <v>10003</v>
      </c>
      <c r="B3837" s="22">
        <v>10003</v>
      </c>
      <c r="C3837" s="22" t="s">
        <v>10125</v>
      </c>
      <c r="D3837" s="22">
        <v>0</v>
      </c>
      <c r="E3837" s="22" t="s">
        <v>39219</v>
      </c>
      <c r="F3837" s="22" t="s">
        <v>39220</v>
      </c>
      <c r="G3837" s="22"/>
      <c r="H3837" s="22"/>
      <c r="I3837" s="22"/>
      <c r="J3837" s="22"/>
      <c r="K3837" s="22"/>
      <c r="L3837" s="22"/>
      <c r="M3837" s="22"/>
      <c r="N3837" s="22"/>
      <c r="O3837" s="22"/>
      <c r="P3837" s="22"/>
    </row>
    <row r="3838" spans="1:16" x14ac:dyDescent="0.3">
      <c r="A3838" s="22">
        <f>VLOOKUP(B3838,web_archive!D:D,1,FALSE)</f>
        <v>10005</v>
      </c>
      <c r="B3838" s="22">
        <v>10005</v>
      </c>
      <c r="C3838" s="22" t="s">
        <v>10693</v>
      </c>
      <c r="D3838" s="22">
        <v>0</v>
      </c>
      <c r="E3838" s="22" t="s">
        <v>39221</v>
      </c>
      <c r="F3838" s="22" t="s">
        <v>39222</v>
      </c>
      <c r="G3838" s="22"/>
      <c r="H3838" s="22"/>
      <c r="I3838" s="22"/>
      <c r="J3838" s="22"/>
      <c r="K3838" s="22"/>
      <c r="L3838" s="22"/>
      <c r="M3838" s="22"/>
      <c r="N3838" s="22"/>
      <c r="O3838" s="22"/>
      <c r="P3838" s="22"/>
    </row>
    <row r="3839" spans="1:16" x14ac:dyDescent="0.3">
      <c r="A3839" s="22">
        <f>VLOOKUP(B3839,web_archive!D:D,1,FALSE)</f>
        <v>10006</v>
      </c>
      <c r="B3839" s="22">
        <v>10006</v>
      </c>
      <c r="C3839" s="22" t="s">
        <v>7986</v>
      </c>
      <c r="D3839" s="22">
        <v>0</v>
      </c>
      <c r="E3839" s="22" t="s">
        <v>39223</v>
      </c>
      <c r="F3839" s="22" t="s">
        <v>39224</v>
      </c>
      <c r="G3839" s="22"/>
      <c r="H3839" s="22"/>
      <c r="I3839" s="22"/>
      <c r="J3839" s="22"/>
      <c r="K3839" s="22"/>
      <c r="L3839" s="22"/>
      <c r="M3839" s="22"/>
      <c r="N3839" s="22"/>
      <c r="O3839" s="22"/>
      <c r="P3839" s="22"/>
    </row>
    <row r="3840" spans="1:16" x14ac:dyDescent="0.3">
      <c r="A3840" s="22">
        <f>VLOOKUP(B3840,web_archive!D:D,1,FALSE)</f>
        <v>10007</v>
      </c>
      <c r="B3840" s="22">
        <v>10007</v>
      </c>
      <c r="C3840" s="22" t="s">
        <v>9052</v>
      </c>
      <c r="D3840" s="22">
        <v>0</v>
      </c>
      <c r="E3840" s="22" t="s">
        <v>39225</v>
      </c>
      <c r="F3840" s="22" t="s">
        <v>39226</v>
      </c>
      <c r="G3840" s="22"/>
      <c r="H3840" s="22"/>
      <c r="I3840" s="22"/>
      <c r="J3840" s="22"/>
      <c r="K3840" s="22"/>
      <c r="L3840" s="22"/>
      <c r="M3840" s="22"/>
      <c r="N3840" s="22"/>
      <c r="O3840" s="22"/>
      <c r="P3840" s="22"/>
    </row>
    <row r="3841" spans="1:16" x14ac:dyDescent="0.3">
      <c r="A3841" s="22">
        <f>VLOOKUP(B3841,web_archive!D:D,1,FALSE)</f>
        <v>10009</v>
      </c>
      <c r="B3841" s="22">
        <v>10009</v>
      </c>
      <c r="C3841" s="22" t="s">
        <v>10701</v>
      </c>
      <c r="D3841" s="22">
        <v>0</v>
      </c>
      <c r="E3841" s="22" t="s">
        <v>39227</v>
      </c>
      <c r="F3841" s="22"/>
      <c r="G3841" s="22" t="s">
        <v>32712</v>
      </c>
      <c r="H3841" s="22"/>
      <c r="I3841" s="22"/>
      <c r="J3841" s="22"/>
      <c r="K3841" s="22">
        <v>0</v>
      </c>
      <c r="L3841" s="22" t="s">
        <v>24</v>
      </c>
      <c r="M3841" s="22"/>
      <c r="N3841" s="22">
        <v>0</v>
      </c>
      <c r="O3841" s="22" t="s">
        <v>32714</v>
      </c>
      <c r="P3841" s="22">
        <v>0</v>
      </c>
    </row>
    <row r="3842" spans="1:16" x14ac:dyDescent="0.3">
      <c r="A3842" s="22">
        <f>VLOOKUP(B3842,web_archive!D:D,1,FALSE)</f>
        <v>10010</v>
      </c>
      <c r="B3842" s="22">
        <v>10010</v>
      </c>
      <c r="C3842" s="22" t="s">
        <v>820</v>
      </c>
      <c r="D3842" s="22">
        <v>0</v>
      </c>
      <c r="E3842" s="22" t="s">
        <v>39228</v>
      </c>
      <c r="F3842" s="22" t="s">
        <v>33013</v>
      </c>
      <c r="G3842" s="22"/>
      <c r="H3842" s="22"/>
      <c r="I3842" s="22"/>
      <c r="J3842" s="22"/>
      <c r="K3842" s="22"/>
      <c r="L3842" s="22"/>
      <c r="M3842" s="22"/>
      <c r="N3842" s="22"/>
      <c r="O3842" s="22"/>
      <c r="P3842" s="22"/>
    </row>
    <row r="3843" spans="1:16" x14ac:dyDescent="0.3">
      <c r="A3843" s="22" t="e">
        <f>VLOOKUP(B3843,web_archive!D:D,1,FALSE)</f>
        <v>#N/A</v>
      </c>
      <c r="B3843" s="22">
        <v>10011</v>
      </c>
      <c r="C3843" s="22" t="s">
        <v>18493</v>
      </c>
      <c r="D3843" s="22">
        <v>0</v>
      </c>
      <c r="E3843" s="22" t="s">
        <v>39229</v>
      </c>
      <c r="F3843" s="22"/>
      <c r="G3843" s="22" t="s">
        <v>32712</v>
      </c>
      <c r="H3843" s="22"/>
      <c r="I3843" s="22"/>
      <c r="J3843" s="22">
        <v>0</v>
      </c>
      <c r="K3843" s="22">
        <v>0</v>
      </c>
      <c r="L3843" s="22" t="s">
        <v>24</v>
      </c>
      <c r="M3843" s="22"/>
      <c r="N3843" s="22"/>
      <c r="O3843" s="22"/>
      <c r="P3843" s="22"/>
    </row>
    <row r="3844" spans="1:16" x14ac:dyDescent="0.3">
      <c r="A3844" s="22">
        <f>VLOOKUP(B3844,web_archive!D:D,1,FALSE)</f>
        <v>10012</v>
      </c>
      <c r="B3844" s="22">
        <v>10012</v>
      </c>
      <c r="C3844" s="22" t="s">
        <v>10050</v>
      </c>
      <c r="D3844" s="22">
        <v>0</v>
      </c>
      <c r="E3844" s="22" t="s">
        <v>39230</v>
      </c>
      <c r="F3844" s="22" t="s">
        <v>39231</v>
      </c>
      <c r="G3844" s="22" t="s">
        <v>32712</v>
      </c>
      <c r="H3844" s="22"/>
      <c r="I3844" s="22"/>
      <c r="J3844" s="22">
        <v>0</v>
      </c>
      <c r="K3844" s="22">
        <v>0</v>
      </c>
      <c r="L3844" s="22" t="s">
        <v>24</v>
      </c>
      <c r="M3844" s="22"/>
      <c r="N3844" s="22"/>
      <c r="O3844" s="22"/>
      <c r="P3844" s="22"/>
    </row>
    <row r="3845" spans="1:16" x14ac:dyDescent="0.3">
      <c r="A3845" s="22">
        <f>VLOOKUP(B3845,web_archive!D:D,1,FALSE)</f>
        <v>10013</v>
      </c>
      <c r="B3845" s="22">
        <v>10013</v>
      </c>
      <c r="C3845" s="22" t="s">
        <v>722</v>
      </c>
      <c r="D3845" s="22">
        <v>0</v>
      </c>
      <c r="E3845" s="22" t="s">
        <v>39232</v>
      </c>
      <c r="F3845" s="22"/>
      <c r="G3845" s="22"/>
      <c r="H3845" s="22"/>
      <c r="I3845" s="22"/>
      <c r="J3845" s="22"/>
      <c r="K3845" s="22"/>
      <c r="L3845" s="22"/>
      <c r="M3845" s="22"/>
      <c r="N3845" s="22"/>
      <c r="O3845" s="22"/>
      <c r="P3845" s="22"/>
    </row>
    <row r="3846" spans="1:16" x14ac:dyDescent="0.3">
      <c r="A3846" s="22">
        <f>VLOOKUP(B3846,web_archive!D:D,1,FALSE)</f>
        <v>10014</v>
      </c>
      <c r="B3846" s="22">
        <v>10014</v>
      </c>
      <c r="C3846" s="22" t="s">
        <v>8475</v>
      </c>
      <c r="D3846" s="22">
        <v>0</v>
      </c>
      <c r="E3846" s="22" t="s">
        <v>39233</v>
      </c>
      <c r="F3846" s="22"/>
      <c r="G3846" s="22"/>
      <c r="H3846" s="22"/>
      <c r="I3846" s="22"/>
      <c r="J3846" s="22"/>
      <c r="K3846" s="22"/>
      <c r="L3846" s="22"/>
      <c r="M3846" s="22"/>
      <c r="N3846" s="22"/>
      <c r="O3846" s="22"/>
      <c r="P3846" s="22"/>
    </row>
    <row r="3847" spans="1:16" x14ac:dyDescent="0.3">
      <c r="A3847" s="22">
        <f>VLOOKUP(B3847,web_archive!D:D,1,FALSE)</f>
        <v>10015</v>
      </c>
      <c r="B3847" s="22">
        <v>10015</v>
      </c>
      <c r="C3847" s="22" t="s">
        <v>4803</v>
      </c>
      <c r="D3847" s="22">
        <v>0</v>
      </c>
      <c r="E3847" s="22" t="s">
        <v>39234</v>
      </c>
      <c r="F3847" s="22" t="s">
        <v>39235</v>
      </c>
      <c r="G3847" s="22"/>
      <c r="H3847" s="22"/>
      <c r="I3847" s="22"/>
      <c r="J3847" s="22"/>
      <c r="K3847" s="22"/>
      <c r="L3847" s="22"/>
      <c r="M3847" s="22"/>
      <c r="N3847" s="22"/>
      <c r="O3847" s="22"/>
      <c r="P3847" s="22"/>
    </row>
    <row r="3848" spans="1:16" x14ac:dyDescent="0.3">
      <c r="A3848" s="22">
        <f>VLOOKUP(B3848,web_archive!D:D,1,FALSE)</f>
        <v>10016</v>
      </c>
      <c r="B3848" s="22">
        <v>10016</v>
      </c>
      <c r="C3848" s="22" t="s">
        <v>4646</v>
      </c>
      <c r="D3848" s="22">
        <v>0</v>
      </c>
      <c r="E3848" s="22" t="s">
        <v>39236</v>
      </c>
      <c r="F3848" s="22" t="s">
        <v>34227</v>
      </c>
      <c r="G3848" s="22" t="s">
        <v>32712</v>
      </c>
      <c r="H3848" s="22"/>
      <c r="I3848" s="22"/>
      <c r="J3848" s="22">
        <v>0</v>
      </c>
      <c r="K3848" s="22">
        <v>0</v>
      </c>
      <c r="L3848" s="22" t="s">
        <v>24</v>
      </c>
      <c r="M3848" s="22"/>
      <c r="N3848" s="22"/>
      <c r="O3848" s="22"/>
      <c r="P3848" s="22"/>
    </row>
    <row r="3849" spans="1:16" x14ac:dyDescent="0.3">
      <c r="A3849" s="22">
        <f>VLOOKUP(B3849,web_archive!D:D,1,FALSE)</f>
        <v>10017</v>
      </c>
      <c r="B3849" s="22">
        <v>10017</v>
      </c>
      <c r="C3849" s="22" t="s">
        <v>781</v>
      </c>
      <c r="D3849" s="22">
        <v>0</v>
      </c>
      <c r="E3849" s="22" t="s">
        <v>39237</v>
      </c>
      <c r="F3849" s="22" t="s">
        <v>39238</v>
      </c>
      <c r="G3849" s="22" t="s">
        <v>32712</v>
      </c>
      <c r="H3849" s="22"/>
      <c r="I3849" s="22"/>
      <c r="J3849" s="22">
        <v>0</v>
      </c>
      <c r="K3849" s="22">
        <v>0</v>
      </c>
      <c r="L3849" s="22" t="s">
        <v>24</v>
      </c>
      <c r="M3849" s="22"/>
      <c r="N3849" s="22"/>
      <c r="O3849" s="22"/>
      <c r="P3849" s="22"/>
    </row>
    <row r="3850" spans="1:16" x14ac:dyDescent="0.3">
      <c r="A3850" s="22" t="e">
        <f>VLOOKUP(B3850,web_archive!D:D,1,FALSE)</f>
        <v>#N/A</v>
      </c>
      <c r="B3850" s="22">
        <v>10018</v>
      </c>
      <c r="C3850" s="22" t="s">
        <v>18495</v>
      </c>
      <c r="D3850" s="22">
        <v>0</v>
      </c>
      <c r="E3850" s="22" t="s">
        <v>39239</v>
      </c>
      <c r="F3850" s="22"/>
      <c r="G3850" s="22" t="s">
        <v>32712</v>
      </c>
      <c r="H3850" s="22"/>
      <c r="I3850" s="22"/>
      <c r="J3850" s="22"/>
      <c r="K3850" s="22">
        <v>0</v>
      </c>
      <c r="L3850" s="22" t="s">
        <v>24</v>
      </c>
      <c r="M3850" s="22"/>
      <c r="N3850" s="22">
        <v>0</v>
      </c>
      <c r="O3850" s="22" t="s">
        <v>32714</v>
      </c>
      <c r="P3850" s="22">
        <v>0</v>
      </c>
    </row>
    <row r="3851" spans="1:16" x14ac:dyDescent="0.3">
      <c r="A3851" s="22">
        <f>VLOOKUP(B3851,web_archive!D:D,1,FALSE)</f>
        <v>10019</v>
      </c>
      <c r="B3851" s="22">
        <v>10019</v>
      </c>
      <c r="C3851" s="22" t="s">
        <v>8236</v>
      </c>
      <c r="D3851" s="22">
        <v>0</v>
      </c>
      <c r="E3851" s="22" t="s">
        <v>39240</v>
      </c>
      <c r="F3851" s="22" t="s">
        <v>39241</v>
      </c>
      <c r="G3851" s="22" t="s">
        <v>32712</v>
      </c>
      <c r="H3851" s="22"/>
      <c r="I3851" s="22"/>
      <c r="J3851" s="22">
        <v>0</v>
      </c>
      <c r="K3851" s="22">
        <v>0</v>
      </c>
      <c r="L3851" s="22" t="s">
        <v>24</v>
      </c>
      <c r="M3851" s="22"/>
      <c r="N3851" s="22"/>
      <c r="O3851" s="22"/>
      <c r="P3851" s="22"/>
    </row>
    <row r="3852" spans="1:16" x14ac:dyDescent="0.3">
      <c r="A3852" s="22">
        <f>VLOOKUP(B3852,web_archive!D:D,1,FALSE)</f>
        <v>10020</v>
      </c>
      <c r="B3852" s="22">
        <v>10020</v>
      </c>
      <c r="C3852" s="22" t="s">
        <v>9847</v>
      </c>
      <c r="D3852" s="22">
        <v>0</v>
      </c>
      <c r="E3852" s="22" t="s">
        <v>39242</v>
      </c>
      <c r="F3852" s="22" t="s">
        <v>39243</v>
      </c>
      <c r="G3852" s="22"/>
      <c r="H3852" s="22"/>
      <c r="I3852" s="22"/>
      <c r="J3852" s="22"/>
      <c r="K3852" s="22"/>
      <c r="L3852" s="22"/>
      <c r="M3852" s="22"/>
      <c r="N3852" s="22"/>
      <c r="O3852" s="22"/>
      <c r="P3852" s="22"/>
    </row>
    <row r="3853" spans="1:16" x14ac:dyDescent="0.3">
      <c r="A3853" s="22" t="e">
        <f>VLOOKUP(B3853,web_archive!D:D,1,FALSE)</f>
        <v>#N/A</v>
      </c>
      <c r="B3853" s="22">
        <v>10022</v>
      </c>
      <c r="C3853" s="22" t="s">
        <v>18499</v>
      </c>
      <c r="D3853" s="22">
        <v>0</v>
      </c>
      <c r="E3853" s="22" t="s">
        <v>39244</v>
      </c>
      <c r="F3853" s="22"/>
      <c r="G3853" s="22"/>
      <c r="H3853" s="22"/>
      <c r="I3853" s="22"/>
      <c r="J3853" s="22"/>
      <c r="K3853" s="22"/>
      <c r="L3853" s="22"/>
      <c r="M3853" s="22"/>
      <c r="N3853" s="22"/>
      <c r="O3853" s="22"/>
      <c r="P3853" s="22"/>
    </row>
    <row r="3854" spans="1:16" x14ac:dyDescent="0.3">
      <c r="A3854" s="22" t="e">
        <f>VLOOKUP(B3854,web_archive!D:D,1,FALSE)</f>
        <v>#N/A</v>
      </c>
      <c r="B3854" s="22">
        <v>10023</v>
      </c>
      <c r="C3854" s="22" t="s">
        <v>18501</v>
      </c>
      <c r="D3854" s="22">
        <v>0</v>
      </c>
      <c r="E3854" s="22" t="s">
        <v>39245</v>
      </c>
      <c r="F3854" s="22"/>
      <c r="G3854" s="22"/>
      <c r="H3854" s="22"/>
      <c r="I3854" s="22"/>
      <c r="J3854" s="22"/>
      <c r="K3854" s="22"/>
      <c r="L3854" s="22"/>
      <c r="M3854" s="22"/>
      <c r="N3854" s="22"/>
      <c r="O3854" s="22"/>
      <c r="P3854" s="22"/>
    </row>
    <row r="3855" spans="1:16" x14ac:dyDescent="0.3">
      <c r="A3855" s="22" t="e">
        <f>VLOOKUP(B3855,web_archive!D:D,1,FALSE)</f>
        <v>#N/A</v>
      </c>
      <c r="B3855" s="22">
        <v>10024</v>
      </c>
      <c r="C3855" s="22" t="s">
        <v>18503</v>
      </c>
      <c r="D3855" s="22">
        <v>0</v>
      </c>
      <c r="E3855" s="22" t="s">
        <v>39246</v>
      </c>
      <c r="F3855" s="22"/>
      <c r="G3855" s="22" t="s">
        <v>32712</v>
      </c>
      <c r="H3855" s="22"/>
      <c r="I3855" s="22"/>
      <c r="J3855" s="22">
        <v>0</v>
      </c>
      <c r="K3855" s="22">
        <v>0</v>
      </c>
      <c r="L3855" s="22" t="s">
        <v>24</v>
      </c>
      <c r="M3855" s="22"/>
      <c r="N3855" s="22"/>
      <c r="O3855" s="22"/>
      <c r="P3855" s="22"/>
    </row>
    <row r="3856" spans="1:16" x14ac:dyDescent="0.3">
      <c r="A3856" s="22">
        <f>VLOOKUP(B3856,web_archive!D:D,1,FALSE)</f>
        <v>10025</v>
      </c>
      <c r="B3856" s="22">
        <v>10025</v>
      </c>
      <c r="C3856" s="22" t="s">
        <v>9566</v>
      </c>
      <c r="D3856" s="22">
        <v>0</v>
      </c>
      <c r="E3856" s="22" t="s">
        <v>39247</v>
      </c>
      <c r="F3856" s="22"/>
      <c r="G3856" s="22" t="s">
        <v>32712</v>
      </c>
      <c r="H3856" s="22"/>
      <c r="I3856" s="22"/>
      <c r="J3856" s="22">
        <v>0</v>
      </c>
      <c r="K3856" s="22">
        <v>0</v>
      </c>
      <c r="L3856" s="22" t="s">
        <v>24</v>
      </c>
      <c r="M3856" s="22"/>
      <c r="N3856" s="22"/>
      <c r="O3856" s="22"/>
      <c r="P3856" s="22"/>
    </row>
    <row r="3857" spans="1:16" x14ac:dyDescent="0.3">
      <c r="A3857" s="22" t="e">
        <f>VLOOKUP(B3857,web_archive!D:D,1,FALSE)</f>
        <v>#N/A</v>
      </c>
      <c r="B3857" s="22">
        <v>10026</v>
      </c>
      <c r="C3857" s="22" t="s">
        <v>18505</v>
      </c>
      <c r="D3857" s="22">
        <v>0</v>
      </c>
      <c r="E3857" s="22" t="s">
        <v>39248</v>
      </c>
      <c r="F3857" s="22"/>
      <c r="G3857" s="22"/>
      <c r="H3857" s="22"/>
      <c r="I3857" s="22"/>
      <c r="J3857" s="22"/>
      <c r="K3857" s="22"/>
      <c r="L3857" s="22"/>
      <c r="M3857" s="22"/>
      <c r="N3857" s="22"/>
      <c r="O3857" s="22"/>
      <c r="P3857" s="22"/>
    </row>
    <row r="3858" spans="1:16" x14ac:dyDescent="0.3">
      <c r="A3858" s="22" t="e">
        <f>VLOOKUP(B3858,web_archive!D:D,1,FALSE)</f>
        <v>#N/A</v>
      </c>
      <c r="B3858" s="22">
        <v>10028</v>
      </c>
      <c r="C3858" s="22" t="s">
        <v>18507</v>
      </c>
      <c r="D3858" s="22">
        <v>0</v>
      </c>
      <c r="E3858" s="22" t="s">
        <v>39249</v>
      </c>
      <c r="F3858" s="22"/>
      <c r="G3858" s="22" t="s">
        <v>32712</v>
      </c>
      <c r="H3858" s="22"/>
      <c r="I3858" s="22"/>
      <c r="J3858" s="22"/>
      <c r="K3858" s="22"/>
      <c r="L3858" s="22"/>
      <c r="M3858" s="22"/>
      <c r="N3858" s="22"/>
      <c r="O3858" s="22"/>
      <c r="P3858" s="22"/>
    </row>
    <row r="3859" spans="1:16" x14ac:dyDescent="0.3">
      <c r="A3859" s="22" t="e">
        <f>VLOOKUP(B3859,web_archive!D:D,1,FALSE)</f>
        <v>#N/A</v>
      </c>
      <c r="B3859" s="22">
        <v>10029</v>
      </c>
      <c r="C3859" s="22" t="s">
        <v>18509</v>
      </c>
      <c r="D3859" s="22">
        <v>0</v>
      </c>
      <c r="E3859" s="22" t="s">
        <v>39250</v>
      </c>
      <c r="F3859" s="22"/>
      <c r="G3859" s="22" t="s">
        <v>32712</v>
      </c>
      <c r="H3859" s="22"/>
      <c r="I3859" s="22"/>
      <c r="J3859" s="22">
        <v>0</v>
      </c>
      <c r="K3859" s="22">
        <v>0</v>
      </c>
      <c r="L3859" s="22" t="s">
        <v>24</v>
      </c>
      <c r="M3859" s="22"/>
      <c r="N3859" s="22"/>
      <c r="O3859" s="22"/>
      <c r="P3859" s="22"/>
    </row>
    <row r="3860" spans="1:16" x14ac:dyDescent="0.3">
      <c r="A3860" s="22" t="e">
        <f>VLOOKUP(B3860,web_archive!D:D,1,FALSE)</f>
        <v>#N/A</v>
      </c>
      <c r="B3860" s="22">
        <v>10030</v>
      </c>
      <c r="C3860" s="22" t="s">
        <v>18511</v>
      </c>
      <c r="D3860" s="22">
        <v>0</v>
      </c>
      <c r="E3860" s="22" t="s">
        <v>39251</v>
      </c>
      <c r="F3860" s="22"/>
      <c r="G3860" s="22" t="s">
        <v>32712</v>
      </c>
      <c r="H3860" s="22"/>
      <c r="I3860" s="22"/>
      <c r="J3860" s="22"/>
      <c r="K3860" s="22"/>
      <c r="L3860" s="22"/>
      <c r="M3860" s="22"/>
      <c r="N3860" s="22"/>
      <c r="O3860" s="22"/>
      <c r="P3860" s="22"/>
    </row>
    <row r="3861" spans="1:16" x14ac:dyDescent="0.3">
      <c r="A3861" s="22" t="e">
        <f>VLOOKUP(B3861,web_archive!D:D,1,FALSE)</f>
        <v>#N/A</v>
      </c>
      <c r="B3861" s="22">
        <v>10031</v>
      </c>
      <c r="C3861" s="22" t="s">
        <v>18513</v>
      </c>
      <c r="D3861" s="22">
        <v>0</v>
      </c>
      <c r="E3861" s="22" t="s">
        <v>39252</v>
      </c>
      <c r="F3861" s="22"/>
      <c r="G3861" s="22" t="s">
        <v>32712</v>
      </c>
      <c r="H3861" s="22"/>
      <c r="I3861" s="22"/>
      <c r="J3861" s="22">
        <v>0</v>
      </c>
      <c r="K3861" s="22">
        <v>0</v>
      </c>
      <c r="L3861" s="22" t="s">
        <v>24</v>
      </c>
      <c r="M3861" s="22"/>
      <c r="N3861" s="22"/>
      <c r="O3861" s="22"/>
      <c r="P3861" s="22"/>
    </row>
    <row r="3862" spans="1:16" x14ac:dyDescent="0.3">
      <c r="A3862" s="22" t="e">
        <f>VLOOKUP(B3862,web_archive!D:D,1,FALSE)</f>
        <v>#N/A</v>
      </c>
      <c r="B3862" s="22">
        <v>10032</v>
      </c>
      <c r="C3862" s="22" t="s">
        <v>18515</v>
      </c>
      <c r="D3862" s="22">
        <v>0</v>
      </c>
      <c r="E3862" s="22" t="s">
        <v>39253</v>
      </c>
      <c r="F3862" s="22"/>
      <c r="G3862" s="22"/>
      <c r="H3862" s="22"/>
      <c r="I3862" s="22"/>
      <c r="J3862" s="22"/>
      <c r="K3862" s="22"/>
      <c r="L3862" s="22"/>
      <c r="M3862" s="22"/>
      <c r="N3862" s="22"/>
      <c r="O3862" s="22"/>
      <c r="P3862" s="22"/>
    </row>
    <row r="3863" spans="1:16" x14ac:dyDescent="0.3">
      <c r="A3863" s="22" t="e">
        <f>VLOOKUP(B3863,web_archive!D:D,1,FALSE)</f>
        <v>#N/A</v>
      </c>
      <c r="B3863" s="22">
        <v>10033</v>
      </c>
      <c r="C3863" s="22" t="s">
        <v>18517</v>
      </c>
      <c r="D3863" s="22">
        <v>0</v>
      </c>
      <c r="E3863" s="22" t="s">
        <v>39254</v>
      </c>
      <c r="F3863" s="22"/>
      <c r="G3863" s="22" t="s">
        <v>32712</v>
      </c>
      <c r="H3863" s="22"/>
      <c r="I3863" s="22"/>
      <c r="J3863" s="22">
        <v>0</v>
      </c>
      <c r="K3863" s="22">
        <v>0</v>
      </c>
      <c r="L3863" s="22" t="s">
        <v>24</v>
      </c>
      <c r="M3863" s="22"/>
      <c r="N3863" s="22"/>
      <c r="O3863" s="22"/>
      <c r="P3863" s="22"/>
    </row>
    <row r="3864" spans="1:16" x14ac:dyDescent="0.3">
      <c r="A3864" s="22">
        <f>VLOOKUP(B3864,web_archive!D:D,1,FALSE)</f>
        <v>10034</v>
      </c>
      <c r="B3864" s="22">
        <v>10034</v>
      </c>
      <c r="C3864" s="22" t="s">
        <v>735</v>
      </c>
      <c r="D3864" s="22">
        <v>0</v>
      </c>
      <c r="E3864" s="22" t="s">
        <v>39255</v>
      </c>
      <c r="F3864" s="22"/>
      <c r="G3864" s="22" t="s">
        <v>32712</v>
      </c>
      <c r="H3864" s="22"/>
      <c r="I3864" s="22"/>
      <c r="J3864" s="22">
        <v>0</v>
      </c>
      <c r="K3864" s="22">
        <v>0</v>
      </c>
      <c r="L3864" s="22" t="s">
        <v>24</v>
      </c>
      <c r="M3864" s="22"/>
      <c r="N3864" s="22"/>
      <c r="O3864" s="22"/>
      <c r="P3864" s="22"/>
    </row>
    <row r="3865" spans="1:16" x14ac:dyDescent="0.3">
      <c r="A3865" s="22" t="e">
        <f>VLOOKUP(B3865,web_archive!D:D,1,FALSE)</f>
        <v>#N/A</v>
      </c>
      <c r="B3865" s="22">
        <v>10035</v>
      </c>
      <c r="C3865" s="22" t="s">
        <v>18519</v>
      </c>
      <c r="D3865" s="22">
        <v>0</v>
      </c>
      <c r="E3865" s="22" t="s">
        <v>39256</v>
      </c>
      <c r="F3865" s="22"/>
      <c r="G3865" s="22" t="s">
        <v>32712</v>
      </c>
      <c r="H3865" s="22"/>
      <c r="I3865" s="22"/>
      <c r="J3865" s="22"/>
      <c r="K3865" s="22"/>
      <c r="L3865" s="22"/>
      <c r="M3865" s="22"/>
      <c r="N3865" s="22"/>
      <c r="O3865" s="22"/>
      <c r="P3865" s="22"/>
    </row>
    <row r="3866" spans="1:16" x14ac:dyDescent="0.3">
      <c r="A3866" s="22" t="e">
        <f>VLOOKUP(B3866,web_archive!D:D,1,FALSE)</f>
        <v>#N/A</v>
      </c>
      <c r="B3866" s="22">
        <v>10036</v>
      </c>
      <c r="C3866" s="22" t="s">
        <v>18521</v>
      </c>
      <c r="D3866" s="22"/>
      <c r="E3866" s="22" t="s">
        <v>39257</v>
      </c>
      <c r="F3866" s="22"/>
      <c r="G3866" s="22" t="s">
        <v>32712</v>
      </c>
      <c r="H3866" s="22"/>
      <c r="I3866" s="22"/>
      <c r="J3866" s="22"/>
      <c r="K3866" s="22"/>
      <c r="L3866" s="22"/>
      <c r="M3866" s="22"/>
      <c r="N3866" s="22"/>
      <c r="O3866" s="22"/>
      <c r="P3866" s="22"/>
    </row>
    <row r="3867" spans="1:16" x14ac:dyDescent="0.3">
      <c r="A3867" s="22" t="e">
        <f>VLOOKUP(B3867,web_archive!D:D,1,FALSE)</f>
        <v>#N/A</v>
      </c>
      <c r="B3867" s="22">
        <v>10037</v>
      </c>
      <c r="C3867" s="22" t="s">
        <v>18523</v>
      </c>
      <c r="D3867" s="22">
        <v>0</v>
      </c>
      <c r="E3867" s="22" t="s">
        <v>39258</v>
      </c>
      <c r="F3867" s="22"/>
      <c r="G3867" s="22" t="s">
        <v>32712</v>
      </c>
      <c r="H3867" s="22"/>
      <c r="I3867" s="22"/>
      <c r="J3867" s="22">
        <v>0</v>
      </c>
      <c r="K3867" s="22">
        <v>0</v>
      </c>
      <c r="L3867" s="22" t="s">
        <v>24</v>
      </c>
      <c r="M3867" s="22"/>
      <c r="N3867" s="22"/>
      <c r="O3867" s="22"/>
      <c r="P3867" s="22"/>
    </row>
    <row r="3868" spans="1:16" x14ac:dyDescent="0.3">
      <c r="A3868" s="22" t="e">
        <f>VLOOKUP(B3868,web_archive!D:D,1,FALSE)</f>
        <v>#N/A</v>
      </c>
      <c r="B3868" s="22">
        <v>10038</v>
      </c>
      <c r="C3868" s="22" t="s">
        <v>18525</v>
      </c>
      <c r="D3868" s="22">
        <v>0</v>
      </c>
      <c r="E3868" s="22" t="s">
        <v>39259</v>
      </c>
      <c r="F3868" s="22"/>
      <c r="G3868" s="22"/>
      <c r="H3868" s="22"/>
      <c r="I3868" s="22"/>
      <c r="J3868" s="22"/>
      <c r="K3868" s="22"/>
      <c r="L3868" s="22"/>
      <c r="M3868" s="22"/>
      <c r="N3868" s="22"/>
      <c r="O3868" s="22"/>
      <c r="P3868" s="22"/>
    </row>
    <row r="3869" spans="1:16" x14ac:dyDescent="0.3">
      <c r="A3869" s="22" t="e">
        <f>VLOOKUP(B3869,web_archive!D:D,1,FALSE)</f>
        <v>#N/A</v>
      </c>
      <c r="B3869" s="22">
        <v>11000</v>
      </c>
      <c r="C3869" s="22" t="s">
        <v>18527</v>
      </c>
      <c r="D3869" s="22">
        <v>0</v>
      </c>
      <c r="E3869" s="22" t="s">
        <v>39260</v>
      </c>
      <c r="F3869" s="22"/>
      <c r="G3869" s="22"/>
      <c r="H3869" s="22"/>
      <c r="I3869" s="22"/>
      <c r="J3869" s="22"/>
      <c r="K3869" s="22"/>
      <c r="L3869" s="22"/>
      <c r="M3869" s="22"/>
      <c r="N3869" s="22"/>
      <c r="O3869" s="22"/>
      <c r="P3869" s="22"/>
    </row>
    <row r="3870" spans="1:16" x14ac:dyDescent="0.3">
      <c r="A3870" s="22" t="e">
        <f>VLOOKUP(B3870,web_archive!D:D,1,FALSE)</f>
        <v>#N/A</v>
      </c>
      <c r="B3870" s="22">
        <v>11001</v>
      </c>
      <c r="C3870" s="22" t="s">
        <v>18529</v>
      </c>
      <c r="D3870" s="22">
        <v>0</v>
      </c>
      <c r="E3870" s="22" t="s">
        <v>39261</v>
      </c>
      <c r="F3870" s="22"/>
      <c r="G3870" s="22"/>
      <c r="H3870" s="22"/>
      <c r="I3870" s="22"/>
      <c r="J3870" s="22"/>
      <c r="K3870" s="22"/>
      <c r="L3870" s="22"/>
      <c r="M3870" s="22"/>
      <c r="N3870" s="22"/>
      <c r="O3870" s="22"/>
      <c r="P3870" s="22"/>
    </row>
    <row r="3871" spans="1:16" x14ac:dyDescent="0.3">
      <c r="A3871" s="22">
        <f>VLOOKUP(B3871,web_archive!D:D,1,FALSE)</f>
        <v>11002</v>
      </c>
      <c r="B3871" s="22">
        <v>11002</v>
      </c>
      <c r="C3871" s="22" t="s">
        <v>4754</v>
      </c>
      <c r="D3871" s="22">
        <v>0</v>
      </c>
      <c r="E3871" s="22" t="s">
        <v>39262</v>
      </c>
      <c r="F3871" s="22" t="s">
        <v>39263</v>
      </c>
      <c r="G3871" s="22"/>
      <c r="H3871" s="22"/>
      <c r="I3871" s="22"/>
      <c r="J3871" s="22"/>
      <c r="K3871" s="22"/>
      <c r="L3871" s="22"/>
      <c r="M3871" s="22"/>
      <c r="N3871" s="22"/>
      <c r="O3871" s="22"/>
      <c r="P3871" s="22"/>
    </row>
    <row r="3872" spans="1:16" x14ac:dyDescent="0.3">
      <c r="A3872" s="22" t="e">
        <f>VLOOKUP(B3872,web_archive!D:D,1,FALSE)</f>
        <v>#N/A</v>
      </c>
      <c r="B3872" s="22">
        <v>11003</v>
      </c>
      <c r="C3872" s="22" t="s">
        <v>18531</v>
      </c>
      <c r="D3872" s="22">
        <v>0</v>
      </c>
      <c r="E3872" s="22" t="s">
        <v>39264</v>
      </c>
      <c r="F3872" s="22" t="s">
        <v>39265</v>
      </c>
      <c r="G3872" s="22"/>
      <c r="H3872" s="22"/>
      <c r="I3872" s="22"/>
      <c r="J3872" s="22"/>
      <c r="K3872" s="22"/>
      <c r="L3872" s="22"/>
      <c r="M3872" s="22"/>
      <c r="N3872" s="22"/>
      <c r="O3872" s="22"/>
      <c r="P3872" s="22"/>
    </row>
    <row r="3873" spans="1:16" x14ac:dyDescent="0.3">
      <c r="A3873" s="22" t="e">
        <f>VLOOKUP(B3873,web_archive!D:D,1,FALSE)</f>
        <v>#N/A</v>
      </c>
      <c r="B3873" s="22">
        <v>11004</v>
      </c>
      <c r="C3873" s="22" t="s">
        <v>18533</v>
      </c>
      <c r="D3873" s="22">
        <v>0</v>
      </c>
      <c r="E3873" s="22" t="s">
        <v>39266</v>
      </c>
      <c r="F3873" s="22"/>
      <c r="G3873" s="22"/>
      <c r="H3873" s="22"/>
      <c r="I3873" s="22"/>
      <c r="J3873" s="22"/>
      <c r="K3873" s="22"/>
      <c r="L3873" s="22"/>
      <c r="M3873" s="22"/>
      <c r="N3873" s="22"/>
      <c r="O3873" s="22"/>
      <c r="P3873" s="22"/>
    </row>
    <row r="3874" spans="1:16" x14ac:dyDescent="0.3">
      <c r="A3874" s="22" t="e">
        <f>VLOOKUP(B3874,web_archive!D:D,1,FALSE)</f>
        <v>#N/A</v>
      </c>
      <c r="B3874" s="22">
        <v>11005</v>
      </c>
      <c r="C3874" s="22" t="s">
        <v>18535</v>
      </c>
      <c r="D3874" s="22">
        <v>0</v>
      </c>
      <c r="E3874" s="22" t="s">
        <v>39267</v>
      </c>
      <c r="F3874" s="22"/>
      <c r="G3874" s="22"/>
      <c r="H3874" s="22"/>
      <c r="I3874" s="22"/>
      <c r="J3874" s="22"/>
      <c r="K3874" s="22"/>
      <c r="L3874" s="22"/>
      <c r="M3874" s="22"/>
      <c r="N3874" s="22"/>
      <c r="O3874" s="22"/>
      <c r="P3874" s="22"/>
    </row>
    <row r="3875" spans="1:16" x14ac:dyDescent="0.3">
      <c r="A3875" s="22" t="e">
        <f>VLOOKUP(B3875,web_archive!D:D,1,FALSE)</f>
        <v>#N/A</v>
      </c>
      <c r="B3875" s="22">
        <v>11006</v>
      </c>
      <c r="C3875" s="22" t="s">
        <v>18537</v>
      </c>
      <c r="D3875" s="22">
        <v>0</v>
      </c>
      <c r="E3875" s="22" t="s">
        <v>39268</v>
      </c>
      <c r="F3875" s="22"/>
      <c r="G3875" s="22"/>
      <c r="H3875" s="22"/>
      <c r="I3875" s="22"/>
      <c r="J3875" s="22"/>
      <c r="K3875" s="22"/>
      <c r="L3875" s="22"/>
      <c r="M3875" s="22"/>
      <c r="N3875" s="22"/>
      <c r="O3875" s="22"/>
      <c r="P3875" s="22"/>
    </row>
    <row r="3876" spans="1:16" x14ac:dyDescent="0.3">
      <c r="A3876" s="22" t="e">
        <f>VLOOKUP(B3876,web_archive!D:D,1,FALSE)</f>
        <v>#N/A</v>
      </c>
      <c r="B3876" s="22">
        <v>11007</v>
      </c>
      <c r="C3876" s="22" t="s">
        <v>18539</v>
      </c>
      <c r="D3876" s="22">
        <v>0</v>
      </c>
      <c r="E3876" s="22" t="s">
        <v>39268</v>
      </c>
      <c r="F3876" s="22"/>
      <c r="G3876" s="22"/>
      <c r="H3876" s="22"/>
      <c r="I3876" s="22"/>
      <c r="J3876" s="22"/>
      <c r="K3876" s="22"/>
      <c r="L3876" s="22"/>
      <c r="M3876" s="22"/>
      <c r="N3876" s="22"/>
      <c r="O3876" s="22"/>
      <c r="P3876" s="22"/>
    </row>
    <row r="3877" spans="1:16" x14ac:dyDescent="0.3">
      <c r="A3877" s="22" t="e">
        <f>VLOOKUP(B3877,web_archive!D:D,1,FALSE)</f>
        <v>#N/A</v>
      </c>
      <c r="B3877" s="22">
        <v>11008</v>
      </c>
      <c r="C3877" s="22" t="s">
        <v>18541</v>
      </c>
      <c r="D3877" s="22">
        <v>0</v>
      </c>
      <c r="E3877" s="22" t="s">
        <v>39269</v>
      </c>
      <c r="F3877" s="22"/>
      <c r="G3877" s="22"/>
      <c r="H3877" s="22"/>
      <c r="I3877" s="22"/>
      <c r="J3877" s="22"/>
      <c r="K3877" s="22"/>
      <c r="L3877" s="22"/>
      <c r="M3877" s="22"/>
      <c r="N3877" s="22"/>
      <c r="O3877" s="22"/>
      <c r="P3877" s="22"/>
    </row>
    <row r="3878" spans="1:16" x14ac:dyDescent="0.3">
      <c r="A3878" s="22" t="e">
        <f>VLOOKUP(B3878,web_archive!D:D,1,FALSE)</f>
        <v>#N/A</v>
      </c>
      <c r="B3878" s="22">
        <v>11009</v>
      </c>
      <c r="C3878" s="22" t="s">
        <v>18543</v>
      </c>
      <c r="D3878" s="22">
        <v>0</v>
      </c>
      <c r="E3878" s="22" t="s">
        <v>39270</v>
      </c>
      <c r="F3878" s="22"/>
      <c r="G3878" s="22"/>
      <c r="H3878" s="22"/>
      <c r="I3878" s="22"/>
      <c r="J3878" s="22"/>
      <c r="K3878" s="22"/>
      <c r="L3878" s="22"/>
      <c r="M3878" s="22"/>
      <c r="N3878" s="22"/>
      <c r="O3878" s="22"/>
      <c r="P3878" s="22"/>
    </row>
    <row r="3879" spans="1:16" x14ac:dyDescent="0.3">
      <c r="A3879" s="22" t="e">
        <f>VLOOKUP(B3879,web_archive!D:D,1,FALSE)</f>
        <v>#N/A</v>
      </c>
      <c r="B3879" s="22">
        <v>11010</v>
      </c>
      <c r="C3879" s="22" t="s">
        <v>18545</v>
      </c>
      <c r="D3879" s="22">
        <v>1</v>
      </c>
      <c r="E3879" s="22"/>
      <c r="F3879" s="22"/>
      <c r="G3879" s="22"/>
      <c r="H3879" s="22"/>
      <c r="I3879" s="22"/>
      <c r="J3879" s="22"/>
      <c r="K3879" s="22"/>
      <c r="L3879" s="22"/>
      <c r="M3879" s="22"/>
      <c r="N3879" s="22"/>
      <c r="O3879" s="22"/>
      <c r="P3879" s="22"/>
    </row>
    <row r="3880" spans="1:16" x14ac:dyDescent="0.3">
      <c r="A3880" s="22" t="e">
        <f>VLOOKUP(B3880,web_archive!D:D,1,FALSE)</f>
        <v>#N/A</v>
      </c>
      <c r="B3880" s="22">
        <v>11011</v>
      </c>
      <c r="C3880" s="22" t="s">
        <v>18547</v>
      </c>
      <c r="D3880" s="22">
        <v>1</v>
      </c>
      <c r="E3880" s="22" t="s">
        <v>39271</v>
      </c>
      <c r="F3880" s="22"/>
      <c r="G3880" s="22"/>
      <c r="H3880" s="22"/>
      <c r="I3880" s="22"/>
      <c r="J3880" s="22"/>
      <c r="K3880" s="22"/>
      <c r="L3880" s="22"/>
      <c r="M3880" s="22"/>
      <c r="N3880" s="22"/>
      <c r="O3880" s="22"/>
      <c r="P3880" s="22"/>
    </row>
    <row r="3881" spans="1:16" x14ac:dyDescent="0.3">
      <c r="A3881" s="22" t="e">
        <f>VLOOKUP(B3881,web_archive!D:D,1,FALSE)</f>
        <v>#N/A</v>
      </c>
      <c r="B3881" s="22">
        <v>11012</v>
      </c>
      <c r="C3881" s="22" t="s">
        <v>18549</v>
      </c>
      <c r="D3881" s="22">
        <v>1</v>
      </c>
      <c r="E3881" s="22" t="s">
        <v>39272</v>
      </c>
      <c r="F3881" s="22"/>
      <c r="G3881" s="22"/>
      <c r="H3881" s="22"/>
      <c r="I3881" s="22"/>
      <c r="J3881" s="22"/>
      <c r="K3881" s="22"/>
      <c r="L3881" s="22"/>
      <c r="M3881" s="22"/>
      <c r="N3881" s="22"/>
      <c r="O3881" s="22"/>
      <c r="P3881" s="22"/>
    </row>
    <row r="3882" spans="1:16" x14ac:dyDescent="0.3">
      <c r="A3882" s="22" t="e">
        <f>VLOOKUP(B3882,web_archive!D:D,1,FALSE)</f>
        <v>#N/A</v>
      </c>
      <c r="B3882" s="22">
        <v>11013</v>
      </c>
      <c r="C3882" s="22" t="s">
        <v>18551</v>
      </c>
      <c r="D3882" s="22">
        <v>1</v>
      </c>
      <c r="E3882" s="22" t="s">
        <v>39273</v>
      </c>
      <c r="F3882" s="22"/>
      <c r="G3882" s="22"/>
      <c r="H3882" s="22"/>
      <c r="I3882" s="22"/>
      <c r="J3882" s="22"/>
      <c r="K3882" s="22"/>
      <c r="L3882" s="22"/>
      <c r="M3882" s="22"/>
      <c r="N3882" s="22"/>
      <c r="O3882" s="22"/>
      <c r="P3882" s="22"/>
    </row>
    <row r="3883" spans="1:16" x14ac:dyDescent="0.3">
      <c r="A3883" s="22" t="e">
        <f>VLOOKUP(B3883,web_archive!D:D,1,FALSE)</f>
        <v>#N/A</v>
      </c>
      <c r="B3883" s="22">
        <v>11014</v>
      </c>
      <c r="C3883" s="22" t="s">
        <v>18553</v>
      </c>
      <c r="D3883" s="22">
        <v>1</v>
      </c>
      <c r="E3883" s="22" t="s">
        <v>39274</v>
      </c>
      <c r="F3883" s="22"/>
      <c r="G3883" s="22"/>
      <c r="H3883" s="22"/>
      <c r="I3883" s="22"/>
      <c r="J3883" s="22"/>
      <c r="K3883" s="22"/>
      <c r="L3883" s="22"/>
      <c r="M3883" s="22"/>
      <c r="N3883" s="22"/>
      <c r="O3883" s="22"/>
      <c r="P3883" s="22"/>
    </row>
    <row r="3884" spans="1:16" x14ac:dyDescent="0.3">
      <c r="A3884" s="22" t="e">
        <f>VLOOKUP(B3884,web_archive!D:D,1,FALSE)</f>
        <v>#N/A</v>
      </c>
      <c r="B3884" s="22">
        <v>11015</v>
      </c>
      <c r="C3884" s="22" t="s">
        <v>18555</v>
      </c>
      <c r="D3884" s="22">
        <v>1</v>
      </c>
      <c r="E3884" s="22" t="s">
        <v>39275</v>
      </c>
      <c r="F3884" s="22"/>
      <c r="G3884" s="22"/>
      <c r="H3884" s="22"/>
      <c r="I3884" s="22"/>
      <c r="J3884" s="22"/>
      <c r="K3884" s="22"/>
      <c r="L3884" s="22"/>
      <c r="M3884" s="22"/>
      <c r="N3884" s="22"/>
      <c r="O3884" s="22"/>
      <c r="P3884" s="22"/>
    </row>
    <row r="3885" spans="1:16" x14ac:dyDescent="0.3">
      <c r="A3885" s="22" t="e">
        <f>VLOOKUP(B3885,web_archive!D:D,1,FALSE)</f>
        <v>#N/A</v>
      </c>
      <c r="B3885" s="22">
        <v>11016</v>
      </c>
      <c r="C3885" s="22" t="s">
        <v>18557</v>
      </c>
      <c r="D3885" s="22">
        <v>1</v>
      </c>
      <c r="E3885" s="22" t="s">
        <v>39276</v>
      </c>
      <c r="F3885" s="22"/>
      <c r="G3885" s="22"/>
      <c r="H3885" s="22"/>
      <c r="I3885" s="22"/>
      <c r="J3885" s="22"/>
      <c r="K3885" s="22"/>
      <c r="L3885" s="22"/>
      <c r="M3885" s="22"/>
      <c r="N3885" s="22"/>
      <c r="O3885" s="22"/>
      <c r="P3885" s="22"/>
    </row>
    <row r="3886" spans="1:16" x14ac:dyDescent="0.3">
      <c r="A3886" s="22" t="e">
        <f>VLOOKUP(B3886,web_archive!D:D,1,FALSE)</f>
        <v>#N/A</v>
      </c>
      <c r="B3886" s="22">
        <v>11017</v>
      </c>
      <c r="C3886" s="22" t="s">
        <v>18559</v>
      </c>
      <c r="D3886" s="22">
        <v>1</v>
      </c>
      <c r="E3886" s="22"/>
      <c r="F3886" s="22"/>
      <c r="G3886" s="22"/>
      <c r="H3886" s="22"/>
      <c r="I3886" s="22"/>
      <c r="J3886" s="22"/>
      <c r="K3886" s="22"/>
      <c r="L3886" s="22"/>
      <c r="M3886" s="22"/>
      <c r="N3886" s="22"/>
      <c r="O3886" s="22"/>
      <c r="P3886" s="22"/>
    </row>
    <row r="3887" spans="1:16" x14ac:dyDescent="0.3">
      <c r="A3887" s="22" t="e">
        <f>VLOOKUP(B3887,web_archive!D:D,1,FALSE)</f>
        <v>#N/A</v>
      </c>
      <c r="B3887" s="22">
        <v>11018</v>
      </c>
      <c r="C3887" s="22" t="s">
        <v>18561</v>
      </c>
      <c r="D3887" s="22">
        <v>1</v>
      </c>
      <c r="E3887" s="22" t="s">
        <v>39277</v>
      </c>
      <c r="F3887" s="22"/>
      <c r="G3887" s="22"/>
      <c r="H3887" s="22"/>
      <c r="I3887" s="22"/>
      <c r="J3887" s="22"/>
      <c r="K3887" s="22"/>
      <c r="L3887" s="22"/>
      <c r="M3887" s="22"/>
      <c r="N3887" s="22"/>
      <c r="O3887" s="22"/>
      <c r="P3887" s="22"/>
    </row>
    <row r="3888" spans="1:16" x14ac:dyDescent="0.3">
      <c r="A3888" s="22" t="e">
        <f>VLOOKUP(B3888,web_archive!D:D,1,FALSE)</f>
        <v>#N/A</v>
      </c>
      <c r="B3888" s="22">
        <v>11019</v>
      </c>
      <c r="C3888" s="22" t="s">
        <v>18563</v>
      </c>
      <c r="D3888" s="22">
        <v>1</v>
      </c>
      <c r="E3888" s="22" t="s">
        <v>39278</v>
      </c>
      <c r="F3888" s="22"/>
      <c r="G3888" s="22"/>
      <c r="H3888" s="22"/>
      <c r="I3888" s="22"/>
      <c r="J3888" s="22"/>
      <c r="K3888" s="22"/>
      <c r="L3888" s="22"/>
      <c r="M3888" s="22"/>
      <c r="N3888" s="22"/>
      <c r="O3888" s="22"/>
      <c r="P3888" s="22"/>
    </row>
    <row r="3889" spans="1:16" x14ac:dyDescent="0.3">
      <c r="A3889" s="22" t="e">
        <f>VLOOKUP(B3889,web_archive!D:D,1,FALSE)</f>
        <v>#N/A</v>
      </c>
      <c r="B3889" s="22">
        <v>11020</v>
      </c>
      <c r="C3889" s="22" t="s">
        <v>39279</v>
      </c>
      <c r="D3889" s="22">
        <v>1</v>
      </c>
      <c r="E3889" s="22" t="s">
        <v>39280</v>
      </c>
      <c r="F3889" s="22"/>
      <c r="G3889" s="22"/>
      <c r="H3889" s="22"/>
      <c r="I3889" s="22"/>
      <c r="J3889" s="22"/>
      <c r="K3889" s="22"/>
      <c r="L3889" s="22"/>
      <c r="M3889" s="22"/>
      <c r="N3889" s="22"/>
      <c r="O3889" s="22"/>
      <c r="P3889" s="22"/>
    </row>
    <row r="3890" spans="1:16" x14ac:dyDescent="0.3">
      <c r="A3890" s="22" t="e">
        <f>VLOOKUP(B3890,web_archive!D:D,1,FALSE)</f>
        <v>#N/A</v>
      </c>
      <c r="B3890" s="22">
        <v>11021</v>
      </c>
      <c r="C3890" s="22" t="s">
        <v>39281</v>
      </c>
      <c r="D3890" s="22">
        <v>1</v>
      </c>
      <c r="E3890" s="22" t="s">
        <v>39282</v>
      </c>
      <c r="F3890" s="22"/>
      <c r="G3890" s="22"/>
      <c r="H3890" s="22"/>
      <c r="I3890" s="22"/>
      <c r="J3890" s="22"/>
      <c r="K3890" s="22"/>
      <c r="L3890" s="22"/>
      <c r="M3890" s="22"/>
      <c r="N3890" s="22"/>
      <c r="O3890" s="22"/>
      <c r="P3890" s="22"/>
    </row>
    <row r="3891" spans="1:16" x14ac:dyDescent="0.3">
      <c r="A3891" s="22" t="e">
        <f>VLOOKUP(B3891,web_archive!D:D,1,FALSE)</f>
        <v>#N/A</v>
      </c>
      <c r="B3891" s="22">
        <v>11022</v>
      </c>
      <c r="C3891" s="22" t="s">
        <v>39283</v>
      </c>
      <c r="D3891" s="22">
        <v>5</v>
      </c>
      <c r="E3891" s="22" t="s">
        <v>39284</v>
      </c>
      <c r="F3891" s="22"/>
      <c r="G3891" s="22"/>
      <c r="H3891" s="22"/>
      <c r="I3891" s="22"/>
      <c r="J3891" s="22"/>
      <c r="K3891" s="22"/>
      <c r="L3891" s="22"/>
      <c r="M3891" s="22"/>
      <c r="N3891" s="22"/>
      <c r="O3891" s="22"/>
      <c r="P3891" s="22"/>
    </row>
    <row r="3892" spans="1:16" x14ac:dyDescent="0.3">
      <c r="A3892" s="22" t="e">
        <f>VLOOKUP(B3892,web_archive!D:D,1,FALSE)</f>
        <v>#N/A</v>
      </c>
      <c r="B3892" s="22">
        <v>11023</v>
      </c>
      <c r="C3892" s="22" t="s">
        <v>39285</v>
      </c>
      <c r="D3892" s="22">
        <v>5</v>
      </c>
      <c r="E3892" s="22" t="s">
        <v>39286</v>
      </c>
      <c r="F3892" s="22"/>
      <c r="G3892" s="22"/>
      <c r="H3892" s="22"/>
      <c r="I3892" s="22"/>
      <c r="J3892" s="22"/>
      <c r="K3892" s="22"/>
      <c r="L3892" s="22"/>
      <c r="M3892" s="22"/>
      <c r="N3892" s="22"/>
      <c r="O3892" s="22"/>
      <c r="P3892" s="22"/>
    </row>
    <row r="3893" spans="1:16" x14ac:dyDescent="0.3">
      <c r="A3893" s="22" t="e">
        <f>VLOOKUP(B3893,web_archive!D:D,1,FALSE)</f>
        <v>#N/A</v>
      </c>
      <c r="B3893" s="22">
        <v>11024</v>
      </c>
      <c r="C3893" s="22" t="s">
        <v>39287</v>
      </c>
      <c r="D3893" s="22">
        <v>5</v>
      </c>
      <c r="E3893" s="22" t="s">
        <v>39288</v>
      </c>
      <c r="F3893" s="22"/>
      <c r="G3893" s="22"/>
      <c r="H3893" s="22"/>
      <c r="I3893" s="22"/>
      <c r="J3893" s="22"/>
      <c r="K3893" s="22"/>
      <c r="L3893" s="22"/>
      <c r="M3893" s="22"/>
      <c r="N3893" s="22"/>
      <c r="O3893" s="22"/>
      <c r="P3893" s="22"/>
    </row>
    <row r="3894" spans="1:16" x14ac:dyDescent="0.3">
      <c r="A3894" s="22" t="e">
        <f>VLOOKUP(B3894,web_archive!D:D,1,FALSE)</f>
        <v>#N/A</v>
      </c>
      <c r="B3894" s="22">
        <v>11500</v>
      </c>
      <c r="C3894" s="22" t="s">
        <v>18639</v>
      </c>
      <c r="D3894" s="22">
        <v>1</v>
      </c>
      <c r="E3894" s="22" t="s">
        <v>31906</v>
      </c>
      <c r="F3894" s="22"/>
      <c r="G3894" s="22" t="s">
        <v>31907</v>
      </c>
      <c r="H3894" s="22"/>
      <c r="I3894" s="22"/>
      <c r="J3894" s="22"/>
      <c r="K3894" s="22"/>
      <c r="L3894" s="22"/>
      <c r="M3894" s="22"/>
      <c r="N3894" s="22"/>
      <c r="O3894" s="22"/>
      <c r="P3894" s="22"/>
    </row>
    <row r="3895" spans="1:16" x14ac:dyDescent="0.3">
      <c r="A3895" s="22" t="e">
        <f>VLOOKUP(B3895,web_archive!D:D,1,FALSE)</f>
        <v>#N/A</v>
      </c>
      <c r="B3895" s="22">
        <v>11501</v>
      </c>
      <c r="C3895" s="22" t="s">
        <v>18641</v>
      </c>
      <c r="D3895" s="22">
        <v>1</v>
      </c>
      <c r="E3895" s="22" t="s">
        <v>31908</v>
      </c>
      <c r="F3895" s="22"/>
      <c r="G3895" s="22" t="s">
        <v>31909</v>
      </c>
      <c r="H3895" s="22"/>
      <c r="I3895" s="22"/>
      <c r="J3895" s="22"/>
      <c r="K3895" s="22"/>
      <c r="L3895" s="22"/>
      <c r="M3895" s="22"/>
      <c r="N3895" s="22"/>
      <c r="O3895" s="22"/>
      <c r="P3895" s="22"/>
    </row>
    <row r="3896" spans="1:16" x14ac:dyDescent="0.3">
      <c r="A3896" s="22" t="e">
        <f>VLOOKUP(B3896,web_archive!D:D,1,FALSE)</f>
        <v>#N/A</v>
      </c>
      <c r="B3896" s="22">
        <v>11502</v>
      </c>
      <c r="C3896" s="22" t="s">
        <v>18643</v>
      </c>
      <c r="D3896" s="22">
        <v>1</v>
      </c>
      <c r="E3896" s="22" t="s">
        <v>31910</v>
      </c>
      <c r="F3896" s="22"/>
      <c r="G3896" s="22" t="s">
        <v>31912</v>
      </c>
      <c r="H3896" s="22"/>
      <c r="I3896" s="22"/>
      <c r="J3896" s="22"/>
      <c r="K3896" s="22"/>
      <c r="L3896" s="22"/>
      <c r="M3896" s="22"/>
      <c r="N3896" s="22"/>
      <c r="O3896" s="22"/>
      <c r="P3896" s="22"/>
    </row>
    <row r="3897" spans="1:16" x14ac:dyDescent="0.3">
      <c r="A3897" s="22" t="e">
        <f>VLOOKUP(B3897,web_archive!D:D,1,FALSE)</f>
        <v>#N/A</v>
      </c>
      <c r="B3897" s="22">
        <v>11503</v>
      </c>
      <c r="C3897" s="22" t="s">
        <v>18645</v>
      </c>
      <c r="D3897" s="22">
        <v>1</v>
      </c>
      <c r="E3897" s="22" t="s">
        <v>39289</v>
      </c>
      <c r="F3897" s="22"/>
      <c r="G3897" s="22" t="s">
        <v>39290</v>
      </c>
      <c r="H3897" s="22"/>
      <c r="I3897" s="22"/>
      <c r="J3897" s="22"/>
      <c r="K3897" s="22"/>
      <c r="L3897" s="22"/>
      <c r="M3897" s="22"/>
      <c r="N3897" s="22"/>
      <c r="O3897" s="22"/>
      <c r="P3897" s="22"/>
    </row>
    <row r="3898" spans="1:16" x14ac:dyDescent="0.3">
      <c r="A3898" s="22" t="e">
        <f>VLOOKUP(B3898,web_archive!D:D,1,FALSE)</f>
        <v>#N/A</v>
      </c>
      <c r="B3898" s="22">
        <v>11504</v>
      </c>
      <c r="C3898" s="22" t="s">
        <v>18647</v>
      </c>
      <c r="D3898" s="22">
        <v>1</v>
      </c>
      <c r="E3898" s="22" t="s">
        <v>39291</v>
      </c>
      <c r="F3898" s="22"/>
      <c r="G3898" s="22" t="s">
        <v>39292</v>
      </c>
      <c r="H3898" s="22"/>
      <c r="I3898" s="22"/>
      <c r="J3898" s="22"/>
      <c r="K3898" s="22"/>
      <c r="L3898" s="22"/>
      <c r="M3898" s="22"/>
      <c r="N3898" s="22"/>
      <c r="O3898" s="22"/>
      <c r="P3898" s="22"/>
    </row>
    <row r="3899" spans="1:16" x14ac:dyDescent="0.3">
      <c r="A3899" s="22" t="e">
        <f>VLOOKUP(B3899,web_archive!D:D,1,FALSE)</f>
        <v>#N/A</v>
      </c>
      <c r="B3899" s="22">
        <v>11505</v>
      </c>
      <c r="C3899" s="22" t="s">
        <v>18648</v>
      </c>
      <c r="D3899" s="22">
        <v>1</v>
      </c>
      <c r="E3899" s="22" t="s">
        <v>39293</v>
      </c>
      <c r="F3899" s="22"/>
      <c r="G3899" s="22" t="s">
        <v>39294</v>
      </c>
      <c r="H3899" s="22"/>
      <c r="I3899" s="22"/>
      <c r="J3899" s="22"/>
      <c r="K3899" s="22"/>
      <c r="L3899" s="22"/>
      <c r="M3899" s="22"/>
      <c r="N3899" s="22"/>
      <c r="O3899" s="22"/>
      <c r="P3899" s="22"/>
    </row>
    <row r="3900" spans="1:16" x14ac:dyDescent="0.3">
      <c r="A3900" s="22" t="e">
        <f>VLOOKUP(B3900,web_archive!D:D,1,FALSE)</f>
        <v>#N/A</v>
      </c>
      <c r="B3900" s="22">
        <v>11506</v>
      </c>
      <c r="C3900" s="22" t="s">
        <v>18650</v>
      </c>
      <c r="D3900" s="22">
        <v>1</v>
      </c>
      <c r="E3900" s="22" t="s">
        <v>39295</v>
      </c>
      <c r="F3900" s="22"/>
      <c r="G3900" s="22" t="s">
        <v>39296</v>
      </c>
      <c r="H3900" s="22"/>
      <c r="I3900" s="22"/>
      <c r="J3900" s="22"/>
      <c r="K3900" s="22"/>
      <c r="L3900" s="22"/>
      <c r="M3900" s="22"/>
      <c r="N3900" s="22"/>
      <c r="O3900" s="22"/>
      <c r="P3900" s="22"/>
    </row>
    <row r="3901" spans="1:16" x14ac:dyDescent="0.3">
      <c r="A3901" s="22" t="e">
        <f>VLOOKUP(B3901,web_archive!D:D,1,FALSE)</f>
        <v>#N/A</v>
      </c>
      <c r="B3901" s="22">
        <v>11507</v>
      </c>
      <c r="C3901" s="22" t="s">
        <v>18652</v>
      </c>
      <c r="D3901" s="22">
        <v>1</v>
      </c>
      <c r="E3901" s="22" t="s">
        <v>39297</v>
      </c>
      <c r="F3901" s="22"/>
      <c r="G3901" s="22" t="s">
        <v>39296</v>
      </c>
      <c r="H3901" s="22"/>
      <c r="I3901" s="22"/>
      <c r="J3901" s="22"/>
      <c r="K3901" s="22"/>
      <c r="L3901" s="22"/>
      <c r="M3901" s="22"/>
      <c r="N3901" s="22"/>
      <c r="O3901" s="22"/>
      <c r="P3901" s="22"/>
    </row>
    <row r="3902" spans="1:16" x14ac:dyDescent="0.3">
      <c r="A3902" s="22" t="e">
        <f>VLOOKUP(B3902,web_archive!D:D,1,FALSE)</f>
        <v>#N/A</v>
      </c>
      <c r="B3902" s="22">
        <v>11508</v>
      </c>
      <c r="C3902" s="22" t="s">
        <v>39298</v>
      </c>
      <c r="D3902" s="22">
        <v>1</v>
      </c>
      <c r="E3902" s="22" t="s">
        <v>39299</v>
      </c>
      <c r="F3902" s="22"/>
      <c r="G3902" s="22" t="s">
        <v>39296</v>
      </c>
      <c r="H3902" s="22"/>
      <c r="I3902" s="22"/>
      <c r="J3902" s="22"/>
      <c r="K3902" s="22"/>
      <c r="L3902" s="22"/>
      <c r="M3902" s="22"/>
      <c r="N3902" s="22"/>
      <c r="O3902" s="22"/>
      <c r="P3902" s="22"/>
    </row>
    <row r="3903" spans="1:16" x14ac:dyDescent="0.3">
      <c r="A3903" s="22" t="e">
        <f>VLOOKUP(B3903,web_archive!D:D,1,FALSE)</f>
        <v>#N/A</v>
      </c>
      <c r="B3903" s="22">
        <v>11509</v>
      </c>
      <c r="C3903" s="22" t="s">
        <v>39300</v>
      </c>
      <c r="D3903" s="22">
        <v>1</v>
      </c>
      <c r="E3903" s="22" t="s">
        <v>39301</v>
      </c>
      <c r="F3903" s="22"/>
      <c r="G3903" s="22" t="s">
        <v>39296</v>
      </c>
      <c r="H3903" s="22"/>
      <c r="I3903" s="22"/>
      <c r="J3903" s="22"/>
      <c r="K3903" s="22"/>
      <c r="L3903" s="22"/>
      <c r="M3903" s="22"/>
      <c r="N3903" s="22"/>
      <c r="O3903" s="22"/>
      <c r="P3903" s="22"/>
    </row>
    <row r="3904" spans="1:16" x14ac:dyDescent="0.3">
      <c r="A3904" s="22" t="e">
        <f>VLOOKUP(B3904,web_archive!D:D,1,FALSE)</f>
        <v>#N/A</v>
      </c>
      <c r="B3904" s="22">
        <v>11510</v>
      </c>
      <c r="C3904" s="22" t="s">
        <v>39302</v>
      </c>
      <c r="D3904" s="22">
        <v>1</v>
      </c>
      <c r="E3904" s="22" t="s">
        <v>39303</v>
      </c>
      <c r="F3904" s="22"/>
      <c r="G3904" s="22" t="s">
        <v>39292</v>
      </c>
      <c r="H3904" s="22"/>
      <c r="I3904" s="22"/>
      <c r="J3904" s="22"/>
      <c r="K3904" s="22"/>
      <c r="L3904" s="22"/>
      <c r="M3904" s="22"/>
      <c r="N3904" s="22"/>
      <c r="O3904" s="22"/>
      <c r="P3904" s="22"/>
    </row>
    <row r="3905" spans="1:16" x14ac:dyDescent="0.3">
      <c r="A3905" s="22" t="e">
        <f>VLOOKUP(B3905,web_archive!D:D,1,FALSE)</f>
        <v>#N/A</v>
      </c>
      <c r="B3905" s="22">
        <v>11511</v>
      </c>
      <c r="C3905" s="22" t="s">
        <v>39304</v>
      </c>
      <c r="D3905" s="22">
        <v>1</v>
      </c>
      <c r="E3905" s="22" t="s">
        <v>39305</v>
      </c>
      <c r="F3905" s="22"/>
      <c r="G3905" s="22" t="s">
        <v>39292</v>
      </c>
      <c r="H3905" s="22"/>
      <c r="I3905" s="22"/>
      <c r="J3905" s="22"/>
      <c r="K3905" s="22"/>
      <c r="L3905" s="22"/>
      <c r="M3905" s="22"/>
      <c r="N3905" s="22"/>
      <c r="O3905" s="22"/>
      <c r="P3905" s="22"/>
    </row>
    <row r="3906" spans="1:16" x14ac:dyDescent="0.3">
      <c r="A3906" s="22" t="e">
        <f>VLOOKUP(B3906,web_archive!D:D,1,FALSE)</f>
        <v>#N/A</v>
      </c>
      <c r="B3906" s="22">
        <v>11512</v>
      </c>
      <c r="C3906" s="22" t="s">
        <v>18662</v>
      </c>
      <c r="D3906" s="22">
        <v>1</v>
      </c>
      <c r="E3906" s="22" t="s">
        <v>39306</v>
      </c>
      <c r="F3906" s="22"/>
      <c r="G3906" s="22" t="s">
        <v>39292</v>
      </c>
      <c r="H3906" s="22"/>
      <c r="I3906" s="22"/>
      <c r="J3906" s="22"/>
      <c r="K3906" s="22"/>
      <c r="L3906" s="22"/>
      <c r="M3906" s="22"/>
      <c r="N3906" s="22"/>
      <c r="O3906" s="22"/>
      <c r="P3906" s="22"/>
    </row>
    <row r="3907" spans="1:16" x14ac:dyDescent="0.3">
      <c r="A3907" s="22" t="e">
        <f>VLOOKUP(B3907,web_archive!D:D,1,FALSE)</f>
        <v>#N/A</v>
      </c>
      <c r="B3907" s="22">
        <v>11513</v>
      </c>
      <c r="C3907" s="22" t="s">
        <v>39307</v>
      </c>
      <c r="D3907" s="22">
        <v>1</v>
      </c>
      <c r="E3907" s="22" t="s">
        <v>39308</v>
      </c>
      <c r="F3907" s="22"/>
      <c r="G3907" s="22" t="s">
        <v>39309</v>
      </c>
      <c r="H3907" s="22"/>
      <c r="I3907" s="22"/>
      <c r="J3907" s="22"/>
      <c r="K3907" s="22"/>
      <c r="L3907" s="22"/>
      <c r="M3907" s="22"/>
      <c r="N3907" s="22"/>
      <c r="O3907" s="22"/>
      <c r="P3907" s="22"/>
    </row>
    <row r="3908" spans="1:16" x14ac:dyDescent="0.3">
      <c r="A3908" s="22" t="e">
        <f>VLOOKUP(B3908,web_archive!D:D,1,FALSE)</f>
        <v>#N/A</v>
      </c>
      <c r="B3908" s="22">
        <v>11514</v>
      </c>
      <c r="C3908" s="22" t="s">
        <v>39310</v>
      </c>
      <c r="D3908" s="22">
        <v>5</v>
      </c>
      <c r="E3908" s="22" t="s">
        <v>39311</v>
      </c>
      <c r="F3908" s="22"/>
      <c r="G3908" s="22" t="s">
        <v>31902</v>
      </c>
      <c r="H3908" s="22"/>
      <c r="I3908" s="22"/>
      <c r="J3908" s="22"/>
      <c r="K3908" s="22"/>
      <c r="L3908" s="22"/>
      <c r="M3908" s="22"/>
      <c r="N3908" s="22"/>
      <c r="O3908" s="22"/>
      <c r="P3908" s="22"/>
    </row>
    <row r="3909" spans="1:16" x14ac:dyDescent="0.3">
      <c r="A3909" s="22" t="e">
        <f>VLOOKUP(B3909,web_archive!D:D,1,FALSE)</f>
        <v>#N/A</v>
      </c>
      <c r="B3909" s="22">
        <v>11515</v>
      </c>
      <c r="C3909" s="22" t="s">
        <v>18667</v>
      </c>
      <c r="D3909" s="22">
        <v>1</v>
      </c>
      <c r="E3909" s="22" t="s">
        <v>39312</v>
      </c>
      <c r="F3909" s="22"/>
      <c r="G3909" s="22" t="s">
        <v>39309</v>
      </c>
      <c r="H3909" s="22"/>
      <c r="I3909" s="22"/>
      <c r="J3909" s="22"/>
      <c r="K3909" s="22"/>
      <c r="L3909" s="22"/>
      <c r="M3909" s="22"/>
      <c r="N3909" s="22"/>
      <c r="O3909" s="22"/>
      <c r="P3909" s="22"/>
    </row>
    <row r="3910" spans="1:16" x14ac:dyDescent="0.3">
      <c r="A3910" s="22" t="e">
        <f>VLOOKUP(B3910,web_archive!D:D,1,FALSE)</f>
        <v>#N/A</v>
      </c>
      <c r="B3910" s="22">
        <v>11516</v>
      </c>
      <c r="C3910" s="22" t="s">
        <v>39313</v>
      </c>
      <c r="D3910" s="22">
        <v>1</v>
      </c>
      <c r="E3910" s="22" t="s">
        <v>39314</v>
      </c>
      <c r="F3910" s="22"/>
      <c r="G3910" s="22" t="s">
        <v>39309</v>
      </c>
      <c r="H3910" s="22"/>
      <c r="I3910" s="22"/>
      <c r="J3910" s="22"/>
      <c r="K3910" s="22"/>
      <c r="L3910" s="22"/>
      <c r="M3910" s="22"/>
      <c r="N3910" s="22"/>
      <c r="O3910" s="22"/>
      <c r="P3910" s="22"/>
    </row>
    <row r="3911" spans="1:16" x14ac:dyDescent="0.3">
      <c r="A3911" s="22" t="e">
        <f>VLOOKUP(B3911,web_archive!D:D,1,FALSE)</f>
        <v>#N/A</v>
      </c>
      <c r="B3911" s="22">
        <v>11518</v>
      </c>
      <c r="C3911" s="22" t="s">
        <v>19629</v>
      </c>
      <c r="D3911" s="22">
        <v>1</v>
      </c>
      <c r="E3911" s="22" t="s">
        <v>39315</v>
      </c>
      <c r="F3911" s="22"/>
      <c r="G3911" s="22" t="s">
        <v>39316</v>
      </c>
      <c r="H3911" s="22"/>
      <c r="I3911" s="22"/>
      <c r="J3911" s="22"/>
      <c r="K3911" s="22"/>
      <c r="L3911" s="22"/>
      <c r="M3911" s="22"/>
      <c r="N3911" s="22"/>
      <c r="O3911" s="22"/>
      <c r="P3911" s="22"/>
    </row>
    <row r="3912" spans="1:16" x14ac:dyDescent="0.3">
      <c r="A3912" s="22" t="e">
        <f>VLOOKUP(B3912,web_archive!D:D,1,FALSE)</f>
        <v>#N/A</v>
      </c>
      <c r="B3912" s="22">
        <v>11701</v>
      </c>
      <c r="C3912" s="22" t="s">
        <v>39317</v>
      </c>
      <c r="D3912" s="22">
        <v>0</v>
      </c>
      <c r="E3912" s="22" t="s">
        <v>34567</v>
      </c>
      <c r="F3912" s="22"/>
      <c r="G3912" s="22" t="s">
        <v>31905</v>
      </c>
      <c r="H3912" s="22"/>
      <c r="I3912" s="22"/>
      <c r="J3912" s="22"/>
      <c r="K3912" s="22"/>
      <c r="L3912" s="22"/>
      <c r="M3912" s="22"/>
      <c r="N3912" s="22"/>
      <c r="O3912" s="22"/>
      <c r="P3912" s="22"/>
    </row>
    <row r="3913" spans="1:16" x14ac:dyDescent="0.3">
      <c r="A3913" s="22" t="e">
        <f>VLOOKUP(B3913,web_archive!D:D,1,FALSE)</f>
        <v>#N/A</v>
      </c>
      <c r="B3913" s="22">
        <v>11702</v>
      </c>
      <c r="C3913" s="22" t="s">
        <v>18810</v>
      </c>
      <c r="D3913" s="22">
        <v>1</v>
      </c>
      <c r="E3913" s="22" t="s">
        <v>39318</v>
      </c>
      <c r="F3913" s="22"/>
      <c r="G3913" s="22" t="s">
        <v>39319</v>
      </c>
      <c r="H3913" s="22"/>
      <c r="I3913" s="22"/>
      <c r="J3913" s="22"/>
      <c r="K3913" s="22"/>
      <c r="L3913" s="22"/>
      <c r="M3913" s="22"/>
      <c r="N3913" s="22"/>
      <c r="O3913" s="22"/>
      <c r="P3913" s="22"/>
    </row>
    <row r="3914" spans="1:16" x14ac:dyDescent="0.3">
      <c r="A3914" s="22" t="e">
        <f>VLOOKUP(B3914,web_archive!D:D,1,FALSE)</f>
        <v>#N/A</v>
      </c>
      <c r="B3914" s="22">
        <v>11703</v>
      </c>
      <c r="C3914" s="22" t="s">
        <v>18812</v>
      </c>
      <c r="D3914" s="22">
        <v>0.1</v>
      </c>
      <c r="E3914" s="22" t="s">
        <v>39320</v>
      </c>
      <c r="F3914" s="22"/>
      <c r="G3914" s="22" t="s">
        <v>39321</v>
      </c>
      <c r="H3914" s="22"/>
      <c r="I3914" s="22"/>
      <c r="J3914" s="22"/>
      <c r="K3914" s="22"/>
      <c r="L3914" s="22"/>
      <c r="M3914" s="22"/>
      <c r="N3914" s="22"/>
      <c r="O3914" s="22"/>
      <c r="P3914" s="22"/>
    </row>
    <row r="3915" spans="1:16" x14ac:dyDescent="0.3">
      <c r="A3915" s="22" t="e">
        <f>VLOOKUP(B3915,web_archive!D:D,1,FALSE)</f>
        <v>#N/A</v>
      </c>
      <c r="B3915" s="22">
        <v>11704</v>
      </c>
      <c r="C3915" s="22" t="s">
        <v>5797</v>
      </c>
      <c r="D3915" s="22">
        <v>0</v>
      </c>
      <c r="E3915" s="22" t="s">
        <v>39322</v>
      </c>
      <c r="F3915" s="22"/>
      <c r="G3915" s="22" t="s">
        <v>39323</v>
      </c>
      <c r="H3915" s="22"/>
      <c r="I3915" s="22"/>
      <c r="J3915" s="22"/>
      <c r="K3915" s="22"/>
      <c r="L3915" s="22"/>
      <c r="M3915" s="22"/>
      <c r="N3915" s="22"/>
      <c r="O3915" s="22"/>
      <c r="P3915" s="22"/>
    </row>
    <row r="3916" spans="1:16" x14ac:dyDescent="0.3">
      <c r="A3916" s="22" t="e">
        <f>VLOOKUP(B3916,web_archive!D:D,1,FALSE)</f>
        <v>#N/A</v>
      </c>
      <c r="B3916" s="22">
        <v>11705</v>
      </c>
      <c r="C3916" s="22" t="s">
        <v>18815</v>
      </c>
      <c r="D3916" s="22">
        <v>0</v>
      </c>
      <c r="E3916" s="22" t="s">
        <v>39324</v>
      </c>
      <c r="F3916" s="22"/>
      <c r="G3916" s="22" t="s">
        <v>32712</v>
      </c>
      <c r="H3916" s="22"/>
      <c r="I3916" s="22"/>
      <c r="J3916" s="22"/>
      <c r="K3916" s="22"/>
      <c r="L3916" s="22"/>
      <c r="M3916" s="22"/>
      <c r="N3916" s="22"/>
      <c r="O3916" s="22"/>
      <c r="P3916" s="22"/>
    </row>
    <row r="3917" spans="1:16" x14ac:dyDescent="0.3">
      <c r="A3917" s="22" t="e">
        <f>VLOOKUP(B3917,web_archive!D:D,1,FALSE)</f>
        <v>#N/A</v>
      </c>
      <c r="B3917" s="22">
        <v>11706</v>
      </c>
      <c r="C3917" s="22" t="s">
        <v>18816</v>
      </c>
      <c r="D3917" s="22">
        <v>1</v>
      </c>
      <c r="E3917" s="22" t="s">
        <v>39325</v>
      </c>
      <c r="F3917" s="22"/>
      <c r="G3917" s="22" t="s">
        <v>32712</v>
      </c>
      <c r="H3917" s="22"/>
      <c r="I3917" s="22"/>
      <c r="J3917" s="22"/>
      <c r="K3917" s="22"/>
      <c r="L3917" s="22"/>
      <c r="M3917" s="22"/>
      <c r="N3917" s="22"/>
      <c r="O3917" s="22"/>
      <c r="P3917" s="22"/>
    </row>
    <row r="3918" spans="1:16" x14ac:dyDescent="0.3">
      <c r="A3918" s="22" t="e">
        <f>VLOOKUP(B3918,web_archive!D:D,1,FALSE)</f>
        <v>#N/A</v>
      </c>
      <c r="B3918" s="22">
        <v>11707</v>
      </c>
      <c r="C3918" s="22" t="s">
        <v>18818</v>
      </c>
      <c r="D3918" s="22">
        <v>1</v>
      </c>
      <c r="E3918" s="22" t="s">
        <v>39326</v>
      </c>
      <c r="F3918" s="22"/>
      <c r="G3918" s="22" t="s">
        <v>32712</v>
      </c>
      <c r="H3918" s="22"/>
      <c r="I3918" s="22"/>
      <c r="J3918" s="22"/>
      <c r="K3918" s="22"/>
      <c r="L3918" s="22"/>
      <c r="M3918" s="22"/>
      <c r="N3918" s="22"/>
      <c r="O3918" s="22"/>
      <c r="P3918" s="22"/>
    </row>
    <row r="3919" spans="1:16" x14ac:dyDescent="0.3">
      <c r="A3919" s="22" t="e">
        <f>VLOOKUP(B3919,web_archive!D:D,1,FALSE)</f>
        <v>#N/A</v>
      </c>
      <c r="B3919" s="22">
        <v>11708</v>
      </c>
      <c r="C3919" s="22" t="s">
        <v>18820</v>
      </c>
      <c r="D3919" s="22">
        <v>1</v>
      </c>
      <c r="E3919" s="22" t="s">
        <v>39327</v>
      </c>
      <c r="F3919" s="22"/>
      <c r="G3919" s="22" t="s">
        <v>32712</v>
      </c>
      <c r="H3919" s="22"/>
      <c r="I3919" s="22"/>
      <c r="J3919" s="22"/>
      <c r="K3919" s="22"/>
      <c r="L3919" s="22"/>
      <c r="M3919" s="22"/>
      <c r="N3919" s="22"/>
      <c r="O3919" s="22"/>
      <c r="P3919" s="22"/>
    </row>
    <row r="3920" spans="1:16" x14ac:dyDescent="0.3">
      <c r="A3920" s="22" t="e">
        <f>VLOOKUP(B3920,web_archive!D:D,1,FALSE)</f>
        <v>#N/A</v>
      </c>
      <c r="B3920" s="22">
        <v>11709</v>
      </c>
      <c r="C3920" s="22" t="s">
        <v>18822</v>
      </c>
      <c r="D3920" s="22">
        <v>1</v>
      </c>
      <c r="E3920" s="22" t="s">
        <v>39328</v>
      </c>
      <c r="F3920" s="22"/>
      <c r="G3920" s="22" t="s">
        <v>32712</v>
      </c>
      <c r="H3920" s="22"/>
      <c r="I3920" s="22"/>
      <c r="J3920" s="22"/>
      <c r="K3920" s="22"/>
      <c r="L3920" s="22"/>
      <c r="M3920" s="22"/>
      <c r="N3920" s="22"/>
      <c r="O3920" s="22"/>
      <c r="P3920" s="22"/>
    </row>
    <row r="3921" spans="1:16" x14ac:dyDescent="0.3">
      <c r="A3921" s="22" t="e">
        <f>VLOOKUP(B3921,web_archive!D:D,1,FALSE)</f>
        <v>#N/A</v>
      </c>
      <c r="B3921" s="22">
        <v>11710</v>
      </c>
      <c r="C3921" s="22" t="s">
        <v>18824</v>
      </c>
      <c r="D3921" s="22">
        <v>1</v>
      </c>
      <c r="E3921" s="22" t="s">
        <v>39328</v>
      </c>
      <c r="F3921" s="22"/>
      <c r="G3921" s="22" t="s">
        <v>32712</v>
      </c>
      <c r="H3921" s="22"/>
      <c r="I3921" s="22"/>
      <c r="J3921" s="22"/>
      <c r="K3921" s="22"/>
      <c r="L3921" s="22"/>
      <c r="M3921" s="22"/>
      <c r="N3921" s="22"/>
      <c r="O3921" s="22"/>
      <c r="P3921" s="22"/>
    </row>
    <row r="3922" spans="1:16" x14ac:dyDescent="0.3">
      <c r="A3922" s="22" t="e">
        <f>VLOOKUP(B3922,web_archive!D:D,1,FALSE)</f>
        <v>#N/A</v>
      </c>
      <c r="B3922" s="22">
        <v>11711</v>
      </c>
      <c r="C3922" s="22" t="s">
        <v>18826</v>
      </c>
      <c r="D3922" s="22">
        <v>1</v>
      </c>
      <c r="E3922" s="22" t="s">
        <v>39328</v>
      </c>
      <c r="F3922" s="22"/>
      <c r="G3922" s="22" t="s">
        <v>32712</v>
      </c>
      <c r="H3922" s="22"/>
      <c r="I3922" s="22"/>
      <c r="J3922" s="22"/>
      <c r="K3922" s="22"/>
      <c r="L3922" s="22"/>
      <c r="M3922" s="22"/>
      <c r="N3922" s="22"/>
      <c r="O3922" s="22"/>
      <c r="P3922" s="22"/>
    </row>
    <row r="3923" spans="1:16" x14ac:dyDescent="0.3">
      <c r="A3923" s="22" t="e">
        <f>VLOOKUP(B3923,web_archive!D:D,1,FALSE)</f>
        <v>#N/A</v>
      </c>
      <c r="B3923" s="22">
        <v>11712</v>
      </c>
      <c r="C3923" s="22" t="s">
        <v>4110</v>
      </c>
      <c r="D3923" s="22">
        <v>1</v>
      </c>
      <c r="E3923" s="22" t="s">
        <v>39328</v>
      </c>
      <c r="F3923" s="22"/>
      <c r="G3923" s="22" t="s">
        <v>32712</v>
      </c>
      <c r="H3923" s="22"/>
      <c r="I3923" s="22"/>
      <c r="J3923" s="22"/>
      <c r="K3923" s="22"/>
      <c r="L3923" s="22"/>
      <c r="M3923" s="22"/>
      <c r="N3923" s="22"/>
      <c r="O3923" s="22"/>
      <c r="P3923" s="22"/>
    </row>
    <row r="3924" spans="1:16" x14ac:dyDescent="0.3">
      <c r="A3924" s="22" t="e">
        <f>VLOOKUP(B3924,web_archive!D:D,1,FALSE)</f>
        <v>#N/A</v>
      </c>
      <c r="B3924" s="22">
        <v>11713</v>
      </c>
      <c r="C3924" s="22" t="s">
        <v>18828</v>
      </c>
      <c r="D3924" s="22">
        <v>0</v>
      </c>
      <c r="E3924" s="22" t="s">
        <v>39329</v>
      </c>
      <c r="F3924" s="22"/>
      <c r="G3924" s="22" t="s">
        <v>39330</v>
      </c>
      <c r="H3924" s="22"/>
      <c r="I3924" s="22"/>
      <c r="J3924" s="22"/>
      <c r="K3924" s="22"/>
      <c r="L3924" s="22"/>
      <c r="M3924" s="22"/>
      <c r="N3924" s="22"/>
      <c r="O3924" s="22"/>
      <c r="P3924" s="22"/>
    </row>
    <row r="3925" spans="1:16" x14ac:dyDescent="0.3">
      <c r="A3925" s="22" t="e">
        <f>VLOOKUP(B3925,web_archive!D:D,1,FALSE)</f>
        <v>#N/A</v>
      </c>
      <c r="B3925" s="22">
        <v>12000</v>
      </c>
      <c r="C3925" s="22" t="s">
        <v>18830</v>
      </c>
      <c r="D3925" s="22">
        <v>1</v>
      </c>
      <c r="E3925" s="22" t="s">
        <v>39331</v>
      </c>
      <c r="F3925" s="22" t="s">
        <v>39332</v>
      </c>
      <c r="G3925" s="22" t="s">
        <v>39333</v>
      </c>
      <c r="H3925" s="22"/>
      <c r="I3925" s="22"/>
      <c r="J3925" s="22"/>
      <c r="K3925" s="22"/>
      <c r="L3925" s="22"/>
      <c r="M3925" s="22"/>
      <c r="N3925" s="22"/>
      <c r="O3925" s="22"/>
      <c r="P3925" s="22"/>
    </row>
    <row r="3926" spans="1:16" x14ac:dyDescent="0.3">
      <c r="A3926" s="22">
        <f>VLOOKUP(B3926,web_archive!D:D,1,FALSE)</f>
        <v>12001</v>
      </c>
      <c r="B3926" s="22">
        <v>12001</v>
      </c>
      <c r="C3926" s="22" t="s">
        <v>5240</v>
      </c>
      <c r="D3926" s="22">
        <v>1</v>
      </c>
      <c r="E3926" s="22" t="s">
        <v>39334</v>
      </c>
      <c r="F3926" s="22" t="s">
        <v>39335</v>
      </c>
      <c r="G3926" s="22" t="s">
        <v>39336</v>
      </c>
      <c r="H3926" s="22"/>
      <c r="I3926" s="22"/>
      <c r="J3926" s="22"/>
      <c r="K3926" s="22"/>
      <c r="L3926" s="22"/>
      <c r="M3926" s="22"/>
      <c r="N3926" s="22"/>
      <c r="O3926" s="22"/>
      <c r="P3926" s="22"/>
    </row>
    <row r="3927" spans="1:16" x14ac:dyDescent="0.3">
      <c r="A3927" s="22">
        <f>VLOOKUP(B3927,web_archive!D:D,1,FALSE)</f>
        <v>12002</v>
      </c>
      <c r="B3927" s="22">
        <v>12002</v>
      </c>
      <c r="C3927" s="22" t="s">
        <v>5244</v>
      </c>
      <c r="D3927" s="22">
        <v>1</v>
      </c>
      <c r="E3927" s="22" t="s">
        <v>39337</v>
      </c>
      <c r="F3927" s="22" t="s">
        <v>39338</v>
      </c>
      <c r="G3927" s="22" t="s">
        <v>39339</v>
      </c>
      <c r="H3927" s="22"/>
      <c r="I3927" s="22"/>
      <c r="J3927" s="22"/>
      <c r="K3927" s="22"/>
      <c r="L3927" s="22"/>
      <c r="M3927" s="22"/>
      <c r="N3927" s="22"/>
      <c r="O3927" s="22"/>
      <c r="P3927" s="22"/>
    </row>
    <row r="3928" spans="1:16" x14ac:dyDescent="0.3">
      <c r="A3928" s="22" t="e">
        <f>VLOOKUP(B3928,web_archive!D:D,1,FALSE)</f>
        <v>#N/A</v>
      </c>
      <c r="B3928" s="22">
        <v>12003</v>
      </c>
      <c r="C3928" s="22" t="s">
        <v>18832</v>
      </c>
      <c r="D3928" s="22">
        <v>1</v>
      </c>
      <c r="E3928" s="22" t="s">
        <v>39340</v>
      </c>
      <c r="F3928" s="22"/>
      <c r="G3928" s="22" t="s">
        <v>39341</v>
      </c>
      <c r="H3928" s="22"/>
      <c r="I3928" s="22"/>
      <c r="J3928" s="22"/>
      <c r="K3928" s="22"/>
      <c r="L3928" s="22"/>
      <c r="M3928" s="22"/>
      <c r="N3928" s="22"/>
      <c r="O3928" s="22"/>
      <c r="P3928" s="22"/>
    </row>
    <row r="3929" spans="1:16" x14ac:dyDescent="0.3">
      <c r="A3929" s="22" t="e">
        <f>VLOOKUP(B3929,web_archive!D:D,1,FALSE)</f>
        <v>#N/A</v>
      </c>
      <c r="B3929" s="22">
        <v>12004</v>
      </c>
      <c r="C3929" s="22" t="s">
        <v>18834</v>
      </c>
      <c r="D3929" s="22">
        <v>25</v>
      </c>
      <c r="E3929" s="22" t="s">
        <v>39342</v>
      </c>
      <c r="F3929" s="22"/>
      <c r="G3929" s="22" t="s">
        <v>39343</v>
      </c>
      <c r="H3929" s="22"/>
      <c r="I3929" s="22"/>
      <c r="J3929" s="22"/>
      <c r="K3929" s="22"/>
      <c r="L3929" s="22"/>
      <c r="M3929" s="22"/>
      <c r="N3929" s="22"/>
      <c r="O3929" s="22"/>
      <c r="P3929" s="22"/>
    </row>
    <row r="3930" spans="1:16" x14ac:dyDescent="0.3">
      <c r="A3930" s="22">
        <f>VLOOKUP(B3930,web_archive!D:D,1,FALSE)</f>
        <v>12005</v>
      </c>
      <c r="B3930" s="22">
        <v>12005</v>
      </c>
      <c r="C3930" s="22" t="s">
        <v>8022</v>
      </c>
      <c r="D3930" s="22">
        <v>25</v>
      </c>
      <c r="E3930" s="22" t="s">
        <v>39344</v>
      </c>
      <c r="F3930" s="22"/>
      <c r="G3930" s="22" t="s">
        <v>39345</v>
      </c>
      <c r="H3930" s="22"/>
      <c r="I3930" s="22"/>
      <c r="J3930" s="22"/>
      <c r="K3930" s="22"/>
      <c r="L3930" s="22"/>
      <c r="M3930" s="22"/>
      <c r="N3930" s="22"/>
      <c r="O3930" s="22"/>
      <c r="P3930" s="22"/>
    </row>
    <row r="3931" spans="1:16" x14ac:dyDescent="0.3">
      <c r="A3931" s="22">
        <f>VLOOKUP(B3931,web_archive!D:D,1,FALSE)</f>
        <v>12006</v>
      </c>
      <c r="B3931" s="22">
        <v>12006</v>
      </c>
      <c r="C3931" s="22" t="s">
        <v>8058</v>
      </c>
      <c r="D3931" s="22">
        <v>25</v>
      </c>
      <c r="E3931" s="22" t="s">
        <v>39346</v>
      </c>
      <c r="F3931" s="22" t="s">
        <v>39347</v>
      </c>
      <c r="G3931" s="22" t="s">
        <v>39348</v>
      </c>
      <c r="H3931" s="22"/>
      <c r="I3931" s="22"/>
      <c r="J3931" s="22"/>
      <c r="K3931" s="22"/>
      <c r="L3931" s="22"/>
      <c r="M3931" s="22"/>
      <c r="N3931" s="22"/>
      <c r="O3931" s="22"/>
      <c r="P3931" s="22"/>
    </row>
    <row r="3932" spans="1:16" x14ac:dyDescent="0.3">
      <c r="A3932" s="22">
        <f>VLOOKUP(B3932,web_archive!D:D,1,FALSE)</f>
        <v>12007</v>
      </c>
      <c r="B3932" s="22">
        <v>12007</v>
      </c>
      <c r="C3932" s="22" t="s">
        <v>8030</v>
      </c>
      <c r="D3932" s="22">
        <v>25</v>
      </c>
      <c r="E3932" s="22" t="s">
        <v>39349</v>
      </c>
      <c r="F3932" s="22" t="s">
        <v>39350</v>
      </c>
      <c r="G3932" s="22" t="s">
        <v>39351</v>
      </c>
      <c r="H3932" s="22"/>
      <c r="I3932" s="22"/>
      <c r="J3932" s="22"/>
      <c r="K3932" s="22"/>
      <c r="L3932" s="22"/>
      <c r="M3932" s="22"/>
      <c r="N3932" s="22"/>
      <c r="O3932" s="22"/>
      <c r="P3932" s="22"/>
    </row>
    <row r="3933" spans="1:16" x14ac:dyDescent="0.3">
      <c r="A3933" s="22">
        <f>VLOOKUP(B3933,web_archive!D:D,1,FALSE)</f>
        <v>12008</v>
      </c>
      <c r="B3933" s="22">
        <v>12008</v>
      </c>
      <c r="C3933" s="22" t="s">
        <v>8002</v>
      </c>
      <c r="D3933" s="22">
        <v>25</v>
      </c>
      <c r="E3933" s="22" t="s">
        <v>39352</v>
      </c>
      <c r="F3933" s="22" t="s">
        <v>39353</v>
      </c>
      <c r="G3933" s="22" t="s">
        <v>39354</v>
      </c>
      <c r="H3933" s="22"/>
      <c r="I3933" s="22"/>
      <c r="J3933" s="22"/>
      <c r="K3933" s="22"/>
      <c r="L3933" s="22"/>
      <c r="M3933" s="22"/>
      <c r="N3933" s="22"/>
      <c r="O3933" s="22"/>
      <c r="P3933" s="22"/>
    </row>
    <row r="3934" spans="1:16" x14ac:dyDescent="0.3">
      <c r="A3934" s="22">
        <f>VLOOKUP(B3934,web_archive!D:D,1,FALSE)</f>
        <v>12009</v>
      </c>
      <c r="B3934" s="22">
        <v>12009</v>
      </c>
      <c r="C3934" s="22" t="s">
        <v>8050</v>
      </c>
      <c r="D3934" s="22">
        <v>25</v>
      </c>
      <c r="E3934" s="22" t="s">
        <v>39355</v>
      </c>
      <c r="F3934" s="22" t="s">
        <v>39356</v>
      </c>
      <c r="G3934" s="22" t="s">
        <v>39357</v>
      </c>
      <c r="H3934" s="22"/>
      <c r="I3934" s="22"/>
      <c r="J3934" s="22"/>
      <c r="K3934" s="22"/>
      <c r="L3934" s="22"/>
      <c r="M3934" s="22"/>
      <c r="N3934" s="22"/>
      <c r="O3934" s="22"/>
      <c r="P3934" s="22"/>
    </row>
    <row r="3935" spans="1:16" x14ac:dyDescent="0.3">
      <c r="A3935" s="22">
        <f>VLOOKUP(B3935,web_archive!D:D,1,FALSE)</f>
        <v>12010</v>
      </c>
      <c r="B3935" s="22">
        <v>12010</v>
      </c>
      <c r="C3935" s="22" t="s">
        <v>8070</v>
      </c>
      <c r="D3935" s="22">
        <v>25</v>
      </c>
      <c r="E3935" s="22" t="s">
        <v>39358</v>
      </c>
      <c r="F3935" s="22"/>
      <c r="G3935" s="22" t="s">
        <v>39359</v>
      </c>
      <c r="H3935" s="22"/>
      <c r="I3935" s="22"/>
      <c r="J3935" s="22"/>
      <c r="K3935" s="22"/>
      <c r="L3935" s="22"/>
      <c r="M3935" s="22"/>
      <c r="N3935" s="22"/>
      <c r="O3935" s="22"/>
      <c r="P3935" s="22"/>
    </row>
    <row r="3936" spans="1:16" x14ac:dyDescent="0.3">
      <c r="A3936" s="22">
        <f>VLOOKUP(B3936,web_archive!D:D,1,FALSE)</f>
        <v>12011</v>
      </c>
      <c r="B3936" s="22">
        <v>12011</v>
      </c>
      <c r="C3936" s="22" t="s">
        <v>8062</v>
      </c>
      <c r="D3936" s="22">
        <v>25</v>
      </c>
      <c r="E3936" s="22" t="s">
        <v>39360</v>
      </c>
      <c r="F3936" s="22"/>
      <c r="G3936" s="22" t="s">
        <v>39361</v>
      </c>
      <c r="H3936" s="22"/>
      <c r="I3936" s="22"/>
      <c r="J3936" s="22"/>
      <c r="K3936" s="22"/>
      <c r="L3936" s="22"/>
      <c r="M3936" s="22"/>
      <c r="N3936" s="22"/>
      <c r="O3936" s="22"/>
      <c r="P3936" s="22"/>
    </row>
    <row r="3937" spans="1:16" x14ac:dyDescent="0.3">
      <c r="A3937" s="22">
        <f>VLOOKUP(B3937,web_archive!D:D,1,FALSE)</f>
        <v>12012</v>
      </c>
      <c r="B3937" s="22">
        <v>12012</v>
      </c>
      <c r="C3937" s="22" t="s">
        <v>7994</v>
      </c>
      <c r="D3937" s="22">
        <v>25</v>
      </c>
      <c r="E3937" s="22" t="s">
        <v>39362</v>
      </c>
      <c r="F3937" s="22"/>
      <c r="G3937" s="22" t="s">
        <v>39363</v>
      </c>
      <c r="H3937" s="22"/>
      <c r="I3937" s="22"/>
      <c r="J3937" s="22"/>
      <c r="K3937" s="22"/>
      <c r="L3937" s="22"/>
      <c r="M3937" s="22"/>
      <c r="N3937" s="22"/>
      <c r="O3937" s="22"/>
      <c r="P3937" s="22"/>
    </row>
    <row r="3938" spans="1:16" x14ac:dyDescent="0.3">
      <c r="A3938" s="22">
        <f>VLOOKUP(B3938,web_archive!D:D,1,FALSE)</f>
        <v>12013</v>
      </c>
      <c r="B3938" s="22">
        <v>12013</v>
      </c>
      <c r="C3938" s="22" t="s">
        <v>8042</v>
      </c>
      <c r="D3938" s="22">
        <v>25</v>
      </c>
      <c r="E3938" s="22" t="s">
        <v>39364</v>
      </c>
      <c r="F3938" s="22"/>
      <c r="G3938" s="22" t="s">
        <v>39365</v>
      </c>
      <c r="H3938" s="22"/>
      <c r="I3938" s="22"/>
      <c r="J3938" s="22"/>
      <c r="K3938" s="22"/>
      <c r="L3938" s="22"/>
      <c r="M3938" s="22"/>
      <c r="N3938" s="22"/>
      <c r="O3938" s="22"/>
      <c r="P3938" s="22"/>
    </row>
    <row r="3939" spans="1:16" x14ac:dyDescent="0.3">
      <c r="A3939" s="22">
        <f>VLOOKUP(B3939,web_archive!D:D,1,FALSE)</f>
        <v>12014</v>
      </c>
      <c r="B3939" s="22">
        <v>12014</v>
      </c>
      <c r="C3939" s="22" t="s">
        <v>8018</v>
      </c>
      <c r="D3939" s="22">
        <v>25</v>
      </c>
      <c r="E3939" s="22" t="s">
        <v>39366</v>
      </c>
      <c r="F3939" s="22" t="s">
        <v>39367</v>
      </c>
      <c r="G3939" s="22" t="s">
        <v>39368</v>
      </c>
      <c r="H3939" s="22"/>
      <c r="I3939" s="22"/>
      <c r="J3939" s="22"/>
      <c r="K3939" s="22"/>
      <c r="L3939" s="22"/>
      <c r="M3939" s="22"/>
      <c r="N3939" s="22"/>
      <c r="O3939" s="22"/>
      <c r="P3939" s="22"/>
    </row>
    <row r="3940" spans="1:16" x14ac:dyDescent="0.3">
      <c r="A3940" s="22">
        <f>VLOOKUP(B3940,web_archive!D:D,1,FALSE)</f>
        <v>12015</v>
      </c>
      <c r="B3940" s="22">
        <v>12015</v>
      </c>
      <c r="C3940" s="22" t="s">
        <v>8038</v>
      </c>
      <c r="D3940" s="22">
        <v>25</v>
      </c>
      <c r="E3940" s="22" t="s">
        <v>39369</v>
      </c>
      <c r="F3940" s="22"/>
      <c r="G3940" s="22" t="s">
        <v>39370</v>
      </c>
      <c r="H3940" s="22"/>
      <c r="I3940" s="22"/>
      <c r="J3940" s="22"/>
      <c r="K3940" s="22"/>
      <c r="L3940" s="22"/>
      <c r="M3940" s="22"/>
      <c r="N3940" s="22"/>
      <c r="O3940" s="22"/>
      <c r="P3940" s="22"/>
    </row>
    <row r="3941" spans="1:16" x14ac:dyDescent="0.3">
      <c r="A3941" s="22">
        <f>VLOOKUP(B3941,web_archive!D:D,1,FALSE)</f>
        <v>12016</v>
      </c>
      <c r="B3941" s="22">
        <v>12016</v>
      </c>
      <c r="C3941" s="22" t="s">
        <v>9419</v>
      </c>
      <c r="D3941" s="22">
        <v>10</v>
      </c>
      <c r="E3941" s="22" t="s">
        <v>39371</v>
      </c>
      <c r="F3941" s="22" t="s">
        <v>39372</v>
      </c>
      <c r="G3941" s="22" t="s">
        <v>39373</v>
      </c>
      <c r="H3941" s="22"/>
      <c r="I3941" s="22"/>
      <c r="J3941" s="22"/>
      <c r="K3941" s="22"/>
      <c r="L3941" s="22"/>
      <c r="M3941" s="22"/>
      <c r="N3941" s="22"/>
      <c r="O3941" s="22"/>
      <c r="P3941" s="22"/>
    </row>
    <row r="3942" spans="1:16" x14ac:dyDescent="0.3">
      <c r="A3942" s="22">
        <f>VLOOKUP(B3942,web_archive!D:D,1,FALSE)</f>
        <v>12017</v>
      </c>
      <c r="B3942" s="22">
        <v>12017</v>
      </c>
      <c r="C3942" s="22" t="s">
        <v>9230</v>
      </c>
      <c r="D3942" s="22">
        <v>10</v>
      </c>
      <c r="E3942" s="22" t="s">
        <v>39374</v>
      </c>
      <c r="F3942" s="22" t="s">
        <v>39372</v>
      </c>
      <c r="G3942" s="22" t="s">
        <v>39375</v>
      </c>
      <c r="H3942" s="22"/>
      <c r="I3942" s="22"/>
      <c r="J3942" s="22"/>
      <c r="K3942" s="22"/>
      <c r="L3942" s="22"/>
      <c r="M3942" s="22"/>
      <c r="N3942" s="22"/>
      <c r="O3942" s="22"/>
      <c r="P3942" s="22"/>
    </row>
    <row r="3943" spans="1:16" x14ac:dyDescent="0.3">
      <c r="A3943" s="22">
        <f>VLOOKUP(B3943,web_archive!D:D,1,FALSE)</f>
        <v>12018</v>
      </c>
      <c r="B3943" s="22">
        <v>12018</v>
      </c>
      <c r="C3943" s="22" t="s">
        <v>3954</v>
      </c>
      <c r="D3943" s="22">
        <v>2</v>
      </c>
      <c r="E3943" s="22" t="s">
        <v>39376</v>
      </c>
      <c r="F3943" s="22" t="s">
        <v>39377</v>
      </c>
      <c r="G3943" s="22" t="s">
        <v>39378</v>
      </c>
      <c r="H3943" s="22"/>
      <c r="I3943" s="22"/>
      <c r="J3943" s="22"/>
      <c r="K3943" s="22"/>
      <c r="L3943" s="22"/>
      <c r="M3943" s="22"/>
      <c r="N3943" s="22"/>
      <c r="O3943" s="22"/>
      <c r="P3943" s="22"/>
    </row>
    <row r="3944" spans="1:16" x14ac:dyDescent="0.3">
      <c r="A3944" s="22" t="e">
        <f>VLOOKUP(B3944,web_archive!D:D,1,FALSE)</f>
        <v>#N/A</v>
      </c>
      <c r="B3944" s="22">
        <v>12019</v>
      </c>
      <c r="C3944" s="22" t="s">
        <v>18858</v>
      </c>
      <c r="D3944" s="22">
        <v>15</v>
      </c>
      <c r="E3944" s="22" t="s">
        <v>39379</v>
      </c>
      <c r="F3944" s="22"/>
      <c r="G3944" s="22" t="s">
        <v>39380</v>
      </c>
      <c r="H3944" s="22"/>
      <c r="I3944" s="22"/>
      <c r="J3944" s="22"/>
      <c r="K3944" s="22"/>
      <c r="L3944" s="22"/>
      <c r="M3944" s="22"/>
      <c r="N3944" s="22"/>
      <c r="O3944" s="22"/>
      <c r="P3944" s="22"/>
    </row>
    <row r="3945" spans="1:16" x14ac:dyDescent="0.3">
      <c r="A3945" s="22">
        <f>VLOOKUP(B3945,web_archive!D:D,1,FALSE)</f>
        <v>12020</v>
      </c>
      <c r="B3945" s="22">
        <v>12020</v>
      </c>
      <c r="C3945" s="22" t="s">
        <v>10514</v>
      </c>
      <c r="D3945" s="22">
        <v>3</v>
      </c>
      <c r="E3945" s="22" t="s">
        <v>39381</v>
      </c>
      <c r="F3945" s="22" t="s">
        <v>39382</v>
      </c>
      <c r="G3945" s="22" t="s">
        <v>39383</v>
      </c>
      <c r="H3945" s="22"/>
      <c r="I3945" s="22"/>
      <c r="J3945" s="22"/>
      <c r="K3945" s="22"/>
      <c r="L3945" s="22"/>
      <c r="M3945" s="22"/>
      <c r="N3945" s="22"/>
      <c r="O3945" s="22"/>
      <c r="P3945" s="22"/>
    </row>
    <row r="3946" spans="1:16" x14ac:dyDescent="0.3">
      <c r="A3946" s="22" t="e">
        <f>VLOOKUP(B3946,web_archive!D:D,1,FALSE)</f>
        <v>#N/A</v>
      </c>
      <c r="B3946" s="22">
        <v>12022</v>
      </c>
      <c r="C3946" s="22" t="s">
        <v>18862</v>
      </c>
      <c r="D3946" s="22">
        <v>1</v>
      </c>
      <c r="E3946" s="22" t="s">
        <v>39384</v>
      </c>
      <c r="F3946" s="22"/>
      <c r="G3946" s="22" t="s">
        <v>39385</v>
      </c>
      <c r="H3946" s="22"/>
      <c r="I3946" s="22"/>
      <c r="J3946" s="22"/>
      <c r="K3946" s="22"/>
      <c r="L3946" s="22"/>
      <c r="M3946" s="22"/>
      <c r="N3946" s="22"/>
      <c r="O3946" s="22"/>
      <c r="P3946" s="22"/>
    </row>
    <row r="3947" spans="1:16" x14ac:dyDescent="0.3">
      <c r="A3947" s="22" t="e">
        <f>VLOOKUP(B3947,web_archive!D:D,1,FALSE)</f>
        <v>#N/A</v>
      </c>
      <c r="B3947" s="22">
        <v>12023</v>
      </c>
      <c r="C3947" s="22" t="s">
        <v>18864</v>
      </c>
      <c r="D3947" s="22">
        <v>20</v>
      </c>
      <c r="E3947" s="22" t="s">
        <v>39386</v>
      </c>
      <c r="F3947" s="22"/>
      <c r="G3947" s="22" t="s">
        <v>39387</v>
      </c>
      <c r="H3947" s="22"/>
      <c r="I3947" s="22"/>
      <c r="J3947" s="22"/>
      <c r="K3947" s="22"/>
      <c r="L3947" s="22"/>
      <c r="M3947" s="22"/>
      <c r="N3947" s="22"/>
      <c r="O3947" s="22"/>
      <c r="P3947" s="22"/>
    </row>
    <row r="3948" spans="1:16" x14ac:dyDescent="0.3">
      <c r="A3948" s="22" t="e">
        <f>VLOOKUP(B3948,web_archive!D:D,1,FALSE)</f>
        <v>#N/A</v>
      </c>
      <c r="B3948" s="22">
        <v>12024</v>
      </c>
      <c r="C3948" s="22" t="s">
        <v>18866</v>
      </c>
      <c r="D3948" s="22">
        <v>5</v>
      </c>
      <c r="E3948" s="22" t="s">
        <v>39388</v>
      </c>
      <c r="F3948" s="22"/>
      <c r="G3948" s="22" t="s">
        <v>39389</v>
      </c>
      <c r="H3948" s="22"/>
      <c r="I3948" s="22"/>
      <c r="J3948" s="22"/>
      <c r="K3948" s="22"/>
      <c r="L3948" s="22"/>
      <c r="M3948" s="22"/>
      <c r="N3948" s="22"/>
      <c r="O3948" s="22"/>
      <c r="P3948" s="22"/>
    </row>
    <row r="3949" spans="1:16" x14ac:dyDescent="0.3">
      <c r="A3949" s="22" t="e">
        <f>VLOOKUP(B3949,web_archive!D:D,1,FALSE)</f>
        <v>#N/A</v>
      </c>
      <c r="B3949" s="22">
        <v>12025</v>
      </c>
      <c r="C3949" s="22" t="s">
        <v>18868</v>
      </c>
      <c r="D3949" s="22">
        <v>20</v>
      </c>
      <c r="E3949" s="22" t="s">
        <v>39390</v>
      </c>
      <c r="F3949" s="22"/>
      <c r="G3949" s="22" t="s">
        <v>39391</v>
      </c>
      <c r="H3949" s="22"/>
      <c r="I3949" s="22"/>
      <c r="J3949" s="22"/>
      <c r="K3949" s="22"/>
      <c r="L3949" s="22"/>
      <c r="M3949" s="22"/>
      <c r="N3949" s="22"/>
      <c r="O3949" s="22"/>
      <c r="P3949" s="22"/>
    </row>
    <row r="3950" spans="1:16" x14ac:dyDescent="0.3">
      <c r="A3950" s="22" t="e">
        <f>VLOOKUP(B3950,web_archive!D:D,1,FALSE)</f>
        <v>#N/A</v>
      </c>
      <c r="B3950" s="22">
        <v>12026</v>
      </c>
      <c r="C3950" s="22" t="s">
        <v>18868</v>
      </c>
      <c r="D3950" s="22">
        <v>20</v>
      </c>
      <c r="E3950" s="22" t="s">
        <v>39390</v>
      </c>
      <c r="F3950" s="22"/>
      <c r="G3950" s="22" t="s">
        <v>39392</v>
      </c>
      <c r="H3950" s="22"/>
      <c r="I3950" s="22"/>
      <c r="J3950" s="22"/>
      <c r="K3950" s="22"/>
      <c r="L3950" s="22"/>
      <c r="M3950" s="22"/>
      <c r="N3950" s="22"/>
      <c r="O3950" s="22"/>
      <c r="P3950" s="22"/>
    </row>
    <row r="3951" spans="1:16" x14ac:dyDescent="0.3">
      <c r="A3951" s="22">
        <f>VLOOKUP(B3951,web_archive!D:D,1,FALSE)</f>
        <v>12027</v>
      </c>
      <c r="B3951" s="22">
        <v>12027</v>
      </c>
      <c r="C3951" s="22" t="s">
        <v>4481</v>
      </c>
      <c r="D3951" s="22">
        <v>15</v>
      </c>
      <c r="E3951" s="22" t="s">
        <v>39393</v>
      </c>
      <c r="F3951" s="22"/>
      <c r="G3951" s="22" t="s">
        <v>39394</v>
      </c>
      <c r="H3951" s="22"/>
      <c r="I3951" s="22"/>
      <c r="J3951" s="22"/>
      <c r="K3951" s="22"/>
      <c r="L3951" s="22"/>
      <c r="M3951" s="22"/>
      <c r="N3951" s="22"/>
      <c r="O3951" s="22"/>
      <c r="P3951" s="22"/>
    </row>
    <row r="3952" spans="1:16" x14ac:dyDescent="0.3">
      <c r="A3952" s="22">
        <f>VLOOKUP(B3952,web_archive!D:D,1,FALSE)</f>
        <v>12028</v>
      </c>
      <c r="B3952" s="22">
        <v>12028</v>
      </c>
      <c r="C3952" s="22" t="s">
        <v>1524</v>
      </c>
      <c r="D3952" s="22">
        <v>15</v>
      </c>
      <c r="E3952" s="22" t="s">
        <v>39395</v>
      </c>
      <c r="F3952" s="22"/>
      <c r="G3952" s="22" t="s">
        <v>39396</v>
      </c>
      <c r="H3952" s="22"/>
      <c r="I3952" s="22"/>
      <c r="J3952" s="22"/>
      <c r="K3952" s="22"/>
      <c r="L3952" s="22"/>
      <c r="M3952" s="22"/>
      <c r="N3952" s="22"/>
      <c r="O3952" s="22"/>
      <c r="P3952" s="22"/>
    </row>
    <row r="3953" spans="1:16" x14ac:dyDescent="0.3">
      <c r="A3953" s="22">
        <f>VLOOKUP(B3953,web_archive!D:D,1,FALSE)</f>
        <v>12029</v>
      </c>
      <c r="B3953" s="22">
        <v>12029</v>
      </c>
      <c r="C3953" s="22" t="s">
        <v>4541</v>
      </c>
      <c r="D3953" s="22">
        <v>20</v>
      </c>
      <c r="E3953" s="22" t="s">
        <v>39397</v>
      </c>
      <c r="F3953" s="22"/>
      <c r="G3953" s="22" t="s">
        <v>39398</v>
      </c>
      <c r="H3953" s="22"/>
      <c r="I3953" s="22"/>
      <c r="J3953" s="22"/>
      <c r="K3953" s="22"/>
      <c r="L3953" s="22"/>
      <c r="M3953" s="22"/>
      <c r="N3953" s="22"/>
      <c r="O3953" s="22"/>
      <c r="P3953" s="22"/>
    </row>
    <row r="3954" spans="1:16" x14ac:dyDescent="0.3">
      <c r="A3954" s="22">
        <f>VLOOKUP(B3954,web_archive!D:D,1,FALSE)</f>
        <v>12030</v>
      </c>
      <c r="B3954" s="22">
        <v>12030</v>
      </c>
      <c r="C3954" s="22" t="s">
        <v>1512</v>
      </c>
      <c r="D3954" s="22">
        <v>20</v>
      </c>
      <c r="E3954" s="22" t="s">
        <v>39399</v>
      </c>
      <c r="F3954" s="22"/>
      <c r="G3954" s="22" t="s">
        <v>39400</v>
      </c>
      <c r="H3954" s="22"/>
      <c r="I3954" s="22"/>
      <c r="J3954" s="22"/>
      <c r="K3954" s="22"/>
      <c r="L3954" s="22"/>
      <c r="M3954" s="22"/>
      <c r="N3954" s="22"/>
      <c r="O3954" s="22"/>
      <c r="P3954" s="22"/>
    </row>
    <row r="3955" spans="1:16" x14ac:dyDescent="0.3">
      <c r="A3955" s="22">
        <f>VLOOKUP(B3955,web_archive!D:D,1,FALSE)</f>
        <v>12031</v>
      </c>
      <c r="B3955" s="22">
        <v>12031</v>
      </c>
      <c r="C3955" s="22" t="s">
        <v>9214</v>
      </c>
      <c r="D3955" s="22">
        <v>20</v>
      </c>
      <c r="E3955" s="22" t="s">
        <v>39401</v>
      </c>
      <c r="F3955" s="22"/>
      <c r="G3955" s="22" t="s">
        <v>39402</v>
      </c>
      <c r="H3955" s="22"/>
      <c r="I3955" s="22"/>
      <c r="J3955" s="22"/>
      <c r="K3955" s="22"/>
      <c r="L3955" s="22"/>
      <c r="M3955" s="22"/>
      <c r="N3955" s="22"/>
      <c r="O3955" s="22"/>
      <c r="P3955" s="22"/>
    </row>
    <row r="3956" spans="1:16" x14ac:dyDescent="0.3">
      <c r="A3956" s="22">
        <f>VLOOKUP(B3956,web_archive!D:D,1,FALSE)</f>
        <v>12032</v>
      </c>
      <c r="B3956" s="22">
        <v>12032</v>
      </c>
      <c r="C3956" s="22" t="s">
        <v>1516</v>
      </c>
      <c r="D3956" s="22">
        <v>20</v>
      </c>
      <c r="E3956" s="22" t="s">
        <v>39403</v>
      </c>
      <c r="F3956" s="22"/>
      <c r="G3956" s="22" t="s">
        <v>39404</v>
      </c>
      <c r="H3956" s="22"/>
      <c r="I3956" s="22"/>
      <c r="J3956" s="22"/>
      <c r="K3956" s="22"/>
      <c r="L3956" s="22"/>
      <c r="M3956" s="22"/>
      <c r="N3956" s="22"/>
      <c r="O3956" s="22"/>
      <c r="P3956" s="22"/>
    </row>
    <row r="3957" spans="1:16" x14ac:dyDescent="0.3">
      <c r="A3957" s="22">
        <f>VLOOKUP(B3957,web_archive!D:D,1,FALSE)</f>
        <v>12033</v>
      </c>
      <c r="B3957" s="22">
        <v>12033</v>
      </c>
      <c r="C3957" s="22" t="s">
        <v>1520</v>
      </c>
      <c r="D3957" s="22">
        <v>20</v>
      </c>
      <c r="E3957" s="22" t="s">
        <v>39405</v>
      </c>
      <c r="F3957" s="22"/>
      <c r="G3957" s="22" t="s">
        <v>39406</v>
      </c>
      <c r="H3957" s="22"/>
      <c r="I3957" s="22"/>
      <c r="J3957" s="22"/>
      <c r="K3957" s="22"/>
      <c r="L3957" s="22"/>
      <c r="M3957" s="22"/>
      <c r="N3957" s="22"/>
      <c r="O3957" s="22"/>
      <c r="P3957" s="22"/>
    </row>
    <row r="3958" spans="1:16" x14ac:dyDescent="0.3">
      <c r="A3958" s="22">
        <f>VLOOKUP(B3958,web_archive!D:D,1,FALSE)</f>
        <v>12034</v>
      </c>
      <c r="B3958" s="22">
        <v>12034</v>
      </c>
      <c r="C3958" s="22" t="s">
        <v>7397</v>
      </c>
      <c r="D3958" s="22">
        <v>15</v>
      </c>
      <c r="E3958" s="22" t="s">
        <v>39407</v>
      </c>
      <c r="F3958" s="22" t="s">
        <v>39408</v>
      </c>
      <c r="G3958" s="22" t="s">
        <v>39409</v>
      </c>
      <c r="H3958" s="22"/>
      <c r="I3958" s="22"/>
      <c r="J3958" s="22"/>
      <c r="K3958" s="22"/>
      <c r="L3958" s="22"/>
      <c r="M3958" s="22"/>
      <c r="N3958" s="22"/>
      <c r="O3958" s="22"/>
      <c r="P3958" s="22"/>
    </row>
    <row r="3959" spans="1:16" x14ac:dyDescent="0.3">
      <c r="A3959" s="22" t="e">
        <f>VLOOKUP(B3959,web_archive!D:D,1,FALSE)</f>
        <v>#N/A</v>
      </c>
      <c r="B3959" s="22">
        <v>12035</v>
      </c>
      <c r="C3959" s="22" t="s">
        <v>18871</v>
      </c>
      <c r="D3959" s="22">
        <v>2</v>
      </c>
      <c r="E3959" s="22" t="s">
        <v>39410</v>
      </c>
      <c r="F3959" s="22"/>
      <c r="G3959" s="22" t="s">
        <v>39411</v>
      </c>
      <c r="H3959" s="22"/>
      <c r="I3959" s="22"/>
      <c r="J3959" s="22"/>
      <c r="K3959" s="22"/>
      <c r="L3959" s="22"/>
      <c r="M3959" s="22"/>
      <c r="N3959" s="22"/>
      <c r="O3959" s="22"/>
      <c r="P3959" s="22"/>
    </row>
    <row r="3960" spans="1:16" x14ac:dyDescent="0.3">
      <c r="A3960" s="22" t="e">
        <f>VLOOKUP(B3960,web_archive!D:D,1,FALSE)</f>
        <v>#N/A</v>
      </c>
      <c r="B3960" s="22">
        <v>12036</v>
      </c>
      <c r="C3960" s="22" t="s">
        <v>18873</v>
      </c>
      <c r="D3960" s="22">
        <v>2</v>
      </c>
      <c r="E3960" s="22" t="s">
        <v>39412</v>
      </c>
      <c r="F3960" s="22"/>
      <c r="G3960" s="22" t="s">
        <v>39413</v>
      </c>
      <c r="H3960" s="22"/>
      <c r="I3960" s="22"/>
      <c r="J3960" s="22"/>
      <c r="K3960" s="22"/>
      <c r="L3960" s="22"/>
      <c r="M3960" s="22"/>
      <c r="N3960" s="22"/>
      <c r="O3960" s="22"/>
      <c r="P3960" s="22"/>
    </row>
    <row r="3961" spans="1:16" x14ac:dyDescent="0.3">
      <c r="A3961" s="22" t="e">
        <f>VLOOKUP(B3961,web_archive!D:D,1,FALSE)</f>
        <v>#N/A</v>
      </c>
      <c r="B3961" s="22">
        <v>12037</v>
      </c>
      <c r="C3961" s="22" t="s">
        <v>18875</v>
      </c>
      <c r="D3961" s="22">
        <v>2</v>
      </c>
      <c r="E3961" s="22" t="s">
        <v>39414</v>
      </c>
      <c r="F3961" s="22"/>
      <c r="G3961" s="22" t="s">
        <v>39415</v>
      </c>
      <c r="H3961" s="22"/>
      <c r="I3961" s="22"/>
      <c r="J3961" s="22"/>
      <c r="K3961" s="22"/>
      <c r="L3961" s="22"/>
      <c r="M3961" s="22"/>
      <c r="N3961" s="22"/>
      <c r="O3961" s="22"/>
      <c r="P3961" s="22"/>
    </row>
    <row r="3962" spans="1:16" x14ac:dyDescent="0.3">
      <c r="A3962" s="22" t="e">
        <f>VLOOKUP(B3962,web_archive!D:D,1,FALSE)</f>
        <v>#N/A</v>
      </c>
      <c r="B3962" s="22">
        <v>12038</v>
      </c>
      <c r="C3962" s="22" t="s">
        <v>18877</v>
      </c>
      <c r="D3962" s="22">
        <v>2</v>
      </c>
      <c r="E3962" s="22" t="s">
        <v>39416</v>
      </c>
      <c r="F3962" s="22"/>
      <c r="G3962" s="22" t="s">
        <v>39417</v>
      </c>
      <c r="H3962" s="22"/>
      <c r="I3962" s="22"/>
      <c r="J3962" s="22"/>
      <c r="K3962" s="22"/>
      <c r="L3962" s="22"/>
      <c r="M3962" s="22"/>
      <c r="N3962" s="22"/>
      <c r="O3962" s="22"/>
      <c r="P3962" s="22"/>
    </row>
    <row r="3963" spans="1:16" x14ac:dyDescent="0.3">
      <c r="A3963" s="22" t="e">
        <f>VLOOKUP(B3963,web_archive!D:D,1,FALSE)</f>
        <v>#N/A</v>
      </c>
      <c r="B3963" s="22">
        <v>12039</v>
      </c>
      <c r="C3963" s="22" t="s">
        <v>18879</v>
      </c>
      <c r="D3963" s="22">
        <v>2</v>
      </c>
      <c r="E3963" s="22" t="s">
        <v>39418</v>
      </c>
      <c r="F3963" s="22"/>
      <c r="G3963" s="22" t="s">
        <v>39419</v>
      </c>
      <c r="H3963" s="22"/>
      <c r="I3963" s="22"/>
      <c r="J3963" s="22"/>
      <c r="K3963" s="22"/>
      <c r="L3963" s="22"/>
      <c r="M3963" s="22"/>
      <c r="N3963" s="22"/>
      <c r="O3963" s="22"/>
      <c r="P3963" s="22"/>
    </row>
    <row r="3964" spans="1:16" x14ac:dyDescent="0.3">
      <c r="A3964" s="22">
        <f>VLOOKUP(B3964,web_archive!D:D,1,FALSE)</f>
        <v>12040</v>
      </c>
      <c r="B3964" s="22">
        <v>12040</v>
      </c>
      <c r="C3964" s="22" t="s">
        <v>9677</v>
      </c>
      <c r="D3964" s="22">
        <v>30</v>
      </c>
      <c r="E3964" s="22" t="s">
        <v>38523</v>
      </c>
      <c r="F3964" s="22" t="s">
        <v>39420</v>
      </c>
      <c r="G3964" s="22" t="s">
        <v>18880</v>
      </c>
      <c r="H3964" s="22"/>
      <c r="I3964" s="22"/>
      <c r="J3964" s="22"/>
      <c r="K3964" s="22"/>
      <c r="L3964" s="22"/>
      <c r="M3964" s="22"/>
      <c r="N3964" s="22"/>
      <c r="O3964" s="22"/>
      <c r="P3964" s="22"/>
    </row>
    <row r="3965" spans="1:16" x14ac:dyDescent="0.3">
      <c r="A3965" s="22" t="e">
        <f>VLOOKUP(B3965,web_archive!D:D,1,FALSE)</f>
        <v>#N/A</v>
      </c>
      <c r="B3965" s="22">
        <v>12041</v>
      </c>
      <c r="C3965" s="22" t="s">
        <v>18882</v>
      </c>
      <c r="D3965" s="22">
        <v>6</v>
      </c>
      <c r="E3965" s="22" t="s">
        <v>39421</v>
      </c>
      <c r="F3965" s="22"/>
      <c r="G3965" s="22" t="s">
        <v>39422</v>
      </c>
      <c r="H3965" s="22"/>
      <c r="I3965" s="22"/>
      <c r="J3965" s="22"/>
      <c r="K3965" s="22"/>
      <c r="L3965" s="22"/>
      <c r="M3965" s="22"/>
      <c r="N3965" s="22"/>
      <c r="O3965" s="22"/>
      <c r="P3965" s="22"/>
    </row>
    <row r="3966" spans="1:16" x14ac:dyDescent="0.3">
      <c r="A3966" s="22" t="e">
        <f>VLOOKUP(B3966,web_archive!D:D,1,FALSE)</f>
        <v>#N/A</v>
      </c>
      <c r="B3966" s="22">
        <v>12042</v>
      </c>
      <c r="C3966" s="22" t="s">
        <v>18884</v>
      </c>
      <c r="D3966" s="22">
        <v>50</v>
      </c>
      <c r="E3966" s="22" t="s">
        <v>39423</v>
      </c>
      <c r="F3966" s="22"/>
      <c r="G3966" s="22" t="s">
        <v>39424</v>
      </c>
      <c r="H3966" s="22"/>
      <c r="I3966" s="22"/>
      <c r="J3966" s="22"/>
      <c r="K3966" s="22"/>
      <c r="L3966" s="22"/>
      <c r="M3966" s="22"/>
      <c r="N3966" s="22"/>
      <c r="O3966" s="22"/>
      <c r="P3966" s="22"/>
    </row>
    <row r="3967" spans="1:16" x14ac:dyDescent="0.3">
      <c r="A3967" s="22">
        <f>VLOOKUP(B3967,web_archive!D:D,1,FALSE)</f>
        <v>12043</v>
      </c>
      <c r="B3967" s="22">
        <v>12043</v>
      </c>
      <c r="C3967" s="22" t="s">
        <v>9692</v>
      </c>
      <c r="D3967" s="22">
        <v>50</v>
      </c>
      <c r="E3967" s="22" t="s">
        <v>39425</v>
      </c>
      <c r="F3967" s="22"/>
      <c r="G3967" s="22" t="s">
        <v>39426</v>
      </c>
      <c r="H3967" s="22"/>
      <c r="I3967" s="22"/>
      <c r="J3967" s="22"/>
      <c r="K3967" s="22"/>
      <c r="L3967" s="22"/>
      <c r="M3967" s="22"/>
      <c r="N3967" s="22"/>
      <c r="O3967" s="22"/>
      <c r="P3967" s="22"/>
    </row>
    <row r="3968" spans="1:16" x14ac:dyDescent="0.3">
      <c r="A3968" s="22">
        <f>VLOOKUP(B3968,web_archive!D:D,1,FALSE)</f>
        <v>12044</v>
      </c>
      <c r="B3968" s="22">
        <v>12044</v>
      </c>
      <c r="C3968" s="22" t="s">
        <v>9696</v>
      </c>
      <c r="D3968" s="22">
        <v>50</v>
      </c>
      <c r="E3968" s="22" t="s">
        <v>39427</v>
      </c>
      <c r="F3968" s="22"/>
      <c r="G3968" s="22" t="s">
        <v>39428</v>
      </c>
      <c r="H3968" s="22"/>
      <c r="I3968" s="22"/>
      <c r="J3968" s="22"/>
      <c r="K3968" s="22"/>
      <c r="L3968" s="22"/>
      <c r="M3968" s="22"/>
      <c r="N3968" s="22"/>
      <c r="O3968" s="22"/>
      <c r="P3968" s="22"/>
    </row>
    <row r="3969" spans="1:16" x14ac:dyDescent="0.3">
      <c r="A3969" s="22" t="e">
        <f>VLOOKUP(B3969,web_archive!D:D,1,FALSE)</f>
        <v>#N/A</v>
      </c>
      <c r="B3969" s="22">
        <v>12045</v>
      </c>
      <c r="C3969" s="22" t="s">
        <v>18886</v>
      </c>
      <c r="D3969" s="22">
        <v>50</v>
      </c>
      <c r="E3969" s="22" t="s">
        <v>39429</v>
      </c>
      <c r="F3969" s="22"/>
      <c r="G3969" s="22" t="s">
        <v>39430</v>
      </c>
      <c r="H3969" s="22"/>
      <c r="I3969" s="22"/>
      <c r="J3969" s="22"/>
      <c r="K3969" s="22"/>
      <c r="L3969" s="22"/>
      <c r="M3969" s="22"/>
      <c r="N3969" s="22"/>
      <c r="O3969" s="22"/>
      <c r="P3969" s="22"/>
    </row>
    <row r="3970" spans="1:16" x14ac:dyDescent="0.3">
      <c r="A3970" s="22" t="e">
        <f>VLOOKUP(B3970,web_archive!D:D,1,FALSE)</f>
        <v>#N/A</v>
      </c>
      <c r="B3970" s="22">
        <v>12046</v>
      </c>
      <c r="C3970" s="22" t="s">
        <v>18888</v>
      </c>
      <c r="D3970" s="22">
        <v>10</v>
      </c>
      <c r="E3970" s="22" t="s">
        <v>39431</v>
      </c>
      <c r="F3970" s="22"/>
      <c r="G3970" s="22" t="s">
        <v>39432</v>
      </c>
      <c r="H3970" s="22"/>
      <c r="I3970" s="22"/>
      <c r="J3970" s="22"/>
      <c r="K3970" s="22"/>
      <c r="L3970" s="22"/>
      <c r="M3970" s="22"/>
      <c r="N3970" s="22"/>
      <c r="O3970" s="22"/>
      <c r="P3970" s="22"/>
    </row>
    <row r="3971" spans="1:16" x14ac:dyDescent="0.3">
      <c r="A3971" s="22">
        <f>VLOOKUP(B3971,web_archive!D:D,1,FALSE)</f>
        <v>12047</v>
      </c>
      <c r="B3971" s="22">
        <v>12047</v>
      </c>
      <c r="C3971" s="22" t="s">
        <v>5529</v>
      </c>
      <c r="D3971" s="22">
        <v>50</v>
      </c>
      <c r="E3971" s="22" t="s">
        <v>39433</v>
      </c>
      <c r="F3971" s="22"/>
      <c r="G3971" s="22" t="s">
        <v>39434</v>
      </c>
      <c r="H3971" s="22"/>
      <c r="I3971" s="22"/>
      <c r="J3971" s="22"/>
      <c r="K3971" s="22"/>
      <c r="L3971" s="22"/>
      <c r="M3971" s="22"/>
      <c r="N3971" s="22"/>
      <c r="O3971" s="22"/>
      <c r="P3971" s="22"/>
    </row>
    <row r="3972" spans="1:16" x14ac:dyDescent="0.3">
      <c r="A3972" s="22" t="e">
        <f>VLOOKUP(B3972,web_archive!D:D,1,FALSE)</f>
        <v>#N/A</v>
      </c>
      <c r="B3972" s="22">
        <v>12048</v>
      </c>
      <c r="C3972" s="22" t="s">
        <v>18890</v>
      </c>
      <c r="D3972" s="22">
        <v>50</v>
      </c>
      <c r="E3972" s="22" t="s">
        <v>39435</v>
      </c>
      <c r="F3972" s="22"/>
      <c r="G3972" s="22" t="s">
        <v>39436</v>
      </c>
      <c r="H3972" s="22"/>
      <c r="I3972" s="22"/>
      <c r="J3972" s="22"/>
      <c r="K3972" s="22"/>
      <c r="L3972" s="22"/>
      <c r="M3972" s="22"/>
      <c r="N3972" s="22"/>
      <c r="O3972" s="22"/>
      <c r="P3972" s="22"/>
    </row>
    <row r="3973" spans="1:16" x14ac:dyDescent="0.3">
      <c r="A3973" s="22">
        <f>VLOOKUP(B3973,web_archive!D:D,1,FALSE)</f>
        <v>12049</v>
      </c>
      <c r="B3973" s="22">
        <v>12049</v>
      </c>
      <c r="C3973" s="22" t="s">
        <v>39437</v>
      </c>
      <c r="D3973" s="22">
        <v>30</v>
      </c>
      <c r="E3973" s="22" t="s">
        <v>39438</v>
      </c>
      <c r="F3973" s="22"/>
      <c r="G3973" s="22" t="s">
        <v>39439</v>
      </c>
      <c r="H3973" s="22"/>
      <c r="I3973" s="22"/>
      <c r="J3973" s="22"/>
      <c r="K3973" s="22"/>
      <c r="L3973" s="22"/>
      <c r="M3973" s="22"/>
      <c r="N3973" s="22"/>
      <c r="O3973" s="22"/>
      <c r="P3973" s="22"/>
    </row>
    <row r="3974" spans="1:16" x14ac:dyDescent="0.3">
      <c r="A3974" s="22" t="e">
        <f>VLOOKUP(B3974,web_archive!D:D,1,FALSE)</f>
        <v>#N/A</v>
      </c>
      <c r="B3974" s="22">
        <v>12050</v>
      </c>
      <c r="C3974" s="22" t="s">
        <v>18892</v>
      </c>
      <c r="D3974" s="22">
        <v>40</v>
      </c>
      <c r="E3974" s="22" t="s">
        <v>39440</v>
      </c>
      <c r="F3974" s="22"/>
      <c r="G3974" s="22" t="s">
        <v>39441</v>
      </c>
      <c r="H3974" s="22"/>
      <c r="I3974" s="22"/>
      <c r="J3974" s="22"/>
      <c r="K3974" s="22"/>
      <c r="L3974" s="22"/>
      <c r="M3974" s="22"/>
      <c r="N3974" s="22"/>
      <c r="O3974" s="22"/>
      <c r="P3974" s="22"/>
    </row>
    <row r="3975" spans="1:16" x14ac:dyDescent="0.3">
      <c r="A3975" s="22" t="e">
        <f>VLOOKUP(B3975,web_archive!D:D,1,FALSE)</f>
        <v>#N/A</v>
      </c>
      <c r="B3975" s="22">
        <v>12051</v>
      </c>
      <c r="C3975" s="22" t="s">
        <v>18894</v>
      </c>
      <c r="D3975" s="22">
        <v>10</v>
      </c>
      <c r="E3975" s="22" t="s">
        <v>39442</v>
      </c>
      <c r="F3975" s="22"/>
      <c r="G3975" s="22" t="s">
        <v>39443</v>
      </c>
      <c r="H3975" s="22"/>
      <c r="I3975" s="22"/>
      <c r="J3975" s="22"/>
      <c r="K3975" s="22"/>
      <c r="L3975" s="22"/>
      <c r="M3975" s="22"/>
      <c r="N3975" s="22"/>
      <c r="O3975" s="22"/>
      <c r="P3975" s="22"/>
    </row>
    <row r="3976" spans="1:16" x14ac:dyDescent="0.3">
      <c r="A3976" s="22" t="e">
        <f>VLOOKUP(B3976,web_archive!D:D,1,FALSE)</f>
        <v>#N/A</v>
      </c>
      <c r="B3976" s="22">
        <v>12052</v>
      </c>
      <c r="C3976" s="22" t="s">
        <v>18896</v>
      </c>
      <c r="D3976" s="22">
        <v>20</v>
      </c>
      <c r="E3976" s="22" t="s">
        <v>39444</v>
      </c>
      <c r="F3976" s="22"/>
      <c r="G3976" s="22" t="s">
        <v>39445</v>
      </c>
      <c r="H3976" s="22"/>
      <c r="I3976" s="22"/>
      <c r="J3976" s="22"/>
      <c r="K3976" s="22"/>
      <c r="L3976" s="22"/>
      <c r="M3976" s="22"/>
      <c r="N3976" s="22"/>
      <c r="O3976" s="22"/>
      <c r="P3976" s="22"/>
    </row>
    <row r="3977" spans="1:16" x14ac:dyDescent="0.3">
      <c r="A3977" s="22" t="e">
        <f>VLOOKUP(B3977,web_archive!D:D,1,FALSE)</f>
        <v>#N/A</v>
      </c>
      <c r="B3977" s="22">
        <v>12053</v>
      </c>
      <c r="C3977" s="22" t="s">
        <v>18898</v>
      </c>
      <c r="D3977" s="22">
        <v>30</v>
      </c>
      <c r="E3977" s="22" t="s">
        <v>39446</v>
      </c>
      <c r="F3977" s="22"/>
      <c r="G3977" s="22" t="s">
        <v>39447</v>
      </c>
      <c r="H3977" s="22"/>
      <c r="I3977" s="22"/>
      <c r="J3977" s="22"/>
      <c r="K3977" s="22"/>
      <c r="L3977" s="22"/>
      <c r="M3977" s="22"/>
      <c r="N3977" s="22"/>
      <c r="O3977" s="22"/>
      <c r="P3977" s="22"/>
    </row>
    <row r="3978" spans="1:16" x14ac:dyDescent="0.3">
      <c r="A3978" s="22">
        <f>VLOOKUP(B3978,web_archive!D:D,1,FALSE)</f>
        <v>12054</v>
      </c>
      <c r="B3978" s="22">
        <v>12054</v>
      </c>
      <c r="C3978" s="22" t="s">
        <v>10428</v>
      </c>
      <c r="D3978" s="22">
        <v>50</v>
      </c>
      <c r="E3978" s="22" t="s">
        <v>39448</v>
      </c>
      <c r="F3978" s="22"/>
      <c r="G3978" s="22" t="s">
        <v>39449</v>
      </c>
      <c r="H3978" s="22"/>
      <c r="I3978" s="22"/>
      <c r="J3978" s="22"/>
      <c r="K3978" s="22"/>
      <c r="L3978" s="22"/>
      <c r="M3978" s="22"/>
      <c r="N3978" s="22"/>
      <c r="O3978" s="22"/>
      <c r="P3978" s="22"/>
    </row>
    <row r="3979" spans="1:16" x14ac:dyDescent="0.3">
      <c r="A3979" s="22" t="e">
        <f>VLOOKUP(B3979,web_archive!D:D,1,FALSE)</f>
        <v>#N/A</v>
      </c>
      <c r="B3979" s="22">
        <v>12055</v>
      </c>
      <c r="C3979" s="22" t="s">
        <v>18900</v>
      </c>
      <c r="D3979" s="22">
        <v>80</v>
      </c>
      <c r="E3979" s="22" t="s">
        <v>39450</v>
      </c>
      <c r="F3979" s="22"/>
      <c r="G3979" s="22" t="s">
        <v>39451</v>
      </c>
      <c r="H3979" s="22"/>
      <c r="I3979" s="22"/>
      <c r="J3979" s="22"/>
      <c r="K3979" s="22"/>
      <c r="L3979" s="22"/>
      <c r="M3979" s="22"/>
      <c r="N3979" s="22"/>
      <c r="O3979" s="22"/>
      <c r="P3979" s="22"/>
    </row>
    <row r="3980" spans="1:16" x14ac:dyDescent="0.3">
      <c r="A3980" s="22" t="e">
        <f>VLOOKUP(B3980,web_archive!D:D,1,FALSE)</f>
        <v>#N/A</v>
      </c>
      <c r="B3980" s="22">
        <v>12056</v>
      </c>
      <c r="C3980" s="22" t="s">
        <v>18902</v>
      </c>
      <c r="D3980" s="22">
        <v>10</v>
      </c>
      <c r="E3980" s="22" t="s">
        <v>39452</v>
      </c>
      <c r="F3980" s="22"/>
      <c r="G3980" s="22" t="s">
        <v>39453</v>
      </c>
      <c r="H3980" s="22"/>
      <c r="I3980" s="22"/>
      <c r="J3980" s="22"/>
      <c r="K3980" s="22"/>
      <c r="L3980" s="22"/>
      <c r="M3980" s="22"/>
      <c r="N3980" s="22"/>
      <c r="O3980" s="22"/>
      <c r="P3980" s="22"/>
    </row>
    <row r="3981" spans="1:16" x14ac:dyDescent="0.3">
      <c r="A3981" s="22" t="e">
        <f>VLOOKUP(B3981,web_archive!D:D,1,FALSE)</f>
        <v>#N/A</v>
      </c>
      <c r="B3981" s="22">
        <v>12057</v>
      </c>
      <c r="C3981" s="22" t="s">
        <v>152</v>
      </c>
      <c r="D3981" s="22">
        <v>10</v>
      </c>
      <c r="E3981" s="22" t="s">
        <v>39454</v>
      </c>
      <c r="F3981" s="22"/>
      <c r="G3981" s="22" t="s">
        <v>39455</v>
      </c>
      <c r="H3981" s="22"/>
      <c r="I3981" s="22"/>
      <c r="J3981" s="22"/>
      <c r="K3981" s="22"/>
      <c r="L3981" s="22"/>
      <c r="M3981" s="22"/>
      <c r="N3981" s="22"/>
      <c r="O3981" s="22"/>
      <c r="P3981" s="22"/>
    </row>
    <row r="3982" spans="1:16" x14ac:dyDescent="0.3">
      <c r="A3982" s="22" t="e">
        <f>VLOOKUP(B3982,web_archive!D:D,1,FALSE)</f>
        <v>#N/A</v>
      </c>
      <c r="B3982" s="22">
        <v>12058</v>
      </c>
      <c r="C3982" s="22" t="s">
        <v>18905</v>
      </c>
      <c r="D3982" s="22">
        <v>50</v>
      </c>
      <c r="E3982" s="22" t="s">
        <v>39456</v>
      </c>
      <c r="F3982" s="22"/>
      <c r="G3982" s="22" t="s">
        <v>39457</v>
      </c>
      <c r="H3982" s="22"/>
      <c r="I3982" s="22"/>
      <c r="J3982" s="22"/>
      <c r="K3982" s="22"/>
      <c r="L3982" s="22"/>
      <c r="M3982" s="22"/>
      <c r="N3982" s="22"/>
      <c r="O3982" s="22"/>
      <c r="P3982" s="22"/>
    </row>
    <row r="3983" spans="1:16" x14ac:dyDescent="0.3">
      <c r="A3983" s="22">
        <f>VLOOKUP(B3983,web_archive!D:D,1,FALSE)</f>
        <v>12059</v>
      </c>
      <c r="B3983" s="22">
        <v>12059</v>
      </c>
      <c r="C3983" s="22" t="s">
        <v>157</v>
      </c>
      <c r="D3983" s="22">
        <v>40</v>
      </c>
      <c r="E3983" s="22" t="s">
        <v>39458</v>
      </c>
      <c r="F3983" s="22"/>
      <c r="G3983" s="22" t="s">
        <v>39459</v>
      </c>
      <c r="H3983" s="22"/>
      <c r="I3983" s="22"/>
      <c r="J3983" s="22"/>
      <c r="K3983" s="22"/>
      <c r="L3983" s="22"/>
      <c r="M3983" s="22"/>
      <c r="N3983" s="22"/>
      <c r="O3983" s="22"/>
      <c r="P3983" s="22"/>
    </row>
    <row r="3984" spans="1:16" x14ac:dyDescent="0.3">
      <c r="A3984" s="22" t="e">
        <f>VLOOKUP(B3984,web_archive!D:D,1,FALSE)</f>
        <v>#N/A</v>
      </c>
      <c r="B3984" s="22">
        <v>12060</v>
      </c>
      <c r="C3984" s="22" t="s">
        <v>18907</v>
      </c>
      <c r="D3984" s="22">
        <v>50</v>
      </c>
      <c r="E3984" s="22" t="s">
        <v>39460</v>
      </c>
      <c r="F3984" s="22"/>
      <c r="G3984" s="22" t="s">
        <v>39461</v>
      </c>
      <c r="H3984" s="22"/>
      <c r="I3984" s="22"/>
      <c r="J3984" s="22"/>
      <c r="K3984" s="22"/>
      <c r="L3984" s="22"/>
      <c r="M3984" s="22"/>
      <c r="N3984" s="22"/>
      <c r="O3984" s="22"/>
      <c r="P3984" s="22"/>
    </row>
    <row r="3985" spans="1:16" x14ac:dyDescent="0.3">
      <c r="A3985" s="22">
        <f>VLOOKUP(B3985,web_archive!D:D,1,FALSE)</f>
        <v>12061</v>
      </c>
      <c r="B3985" s="22">
        <v>12061</v>
      </c>
      <c r="C3985" s="22" t="s">
        <v>2973</v>
      </c>
      <c r="D3985" s="22">
        <v>10</v>
      </c>
      <c r="E3985" s="22" t="s">
        <v>39462</v>
      </c>
      <c r="F3985" s="22"/>
      <c r="G3985" s="22" t="s">
        <v>39463</v>
      </c>
      <c r="H3985" s="22"/>
      <c r="I3985" s="22"/>
      <c r="J3985" s="22"/>
      <c r="K3985" s="22"/>
      <c r="L3985" s="22"/>
      <c r="M3985" s="22"/>
      <c r="N3985" s="22"/>
      <c r="O3985" s="22"/>
      <c r="P3985" s="22"/>
    </row>
    <row r="3986" spans="1:16" x14ac:dyDescent="0.3">
      <c r="A3986" s="22" t="e">
        <f>VLOOKUP(B3986,web_archive!D:D,1,FALSE)</f>
        <v>#N/A</v>
      </c>
      <c r="B3986" s="22">
        <v>12062</v>
      </c>
      <c r="C3986" s="22" t="s">
        <v>18909</v>
      </c>
      <c r="D3986" s="22">
        <v>20</v>
      </c>
      <c r="E3986" s="22" t="s">
        <v>39464</v>
      </c>
      <c r="F3986" s="22"/>
      <c r="G3986" s="22" t="s">
        <v>39465</v>
      </c>
      <c r="H3986" s="22"/>
      <c r="I3986" s="22"/>
      <c r="J3986" s="22"/>
      <c r="K3986" s="22"/>
      <c r="L3986" s="22"/>
      <c r="M3986" s="22"/>
      <c r="N3986" s="22"/>
      <c r="O3986" s="22"/>
      <c r="P3986" s="22"/>
    </row>
    <row r="3987" spans="1:16" x14ac:dyDescent="0.3">
      <c r="A3987" s="22" t="e">
        <f>VLOOKUP(B3987,web_archive!D:D,1,FALSE)</f>
        <v>#N/A</v>
      </c>
      <c r="B3987" s="22">
        <v>12063</v>
      </c>
      <c r="C3987" s="22" t="s">
        <v>18911</v>
      </c>
      <c r="D3987" s="22">
        <v>20</v>
      </c>
      <c r="E3987" s="22" t="s">
        <v>39466</v>
      </c>
      <c r="F3987" s="22"/>
      <c r="G3987" s="22" t="s">
        <v>39467</v>
      </c>
      <c r="H3987" s="22"/>
      <c r="I3987" s="22"/>
      <c r="J3987" s="22"/>
      <c r="K3987" s="22"/>
      <c r="L3987" s="22"/>
      <c r="M3987" s="22"/>
      <c r="N3987" s="22"/>
      <c r="O3987" s="22"/>
      <c r="P3987" s="22"/>
    </row>
    <row r="3988" spans="1:16" x14ac:dyDescent="0.3">
      <c r="A3988" s="22">
        <f>VLOOKUP(B3988,web_archive!D:D,1,FALSE)</f>
        <v>12064</v>
      </c>
      <c r="B3988" s="22">
        <v>12064</v>
      </c>
      <c r="C3988" s="22" t="s">
        <v>2977</v>
      </c>
      <c r="D3988" s="22">
        <v>50</v>
      </c>
      <c r="E3988" s="22" t="s">
        <v>39468</v>
      </c>
      <c r="F3988" s="22"/>
      <c r="G3988" s="22" t="s">
        <v>39469</v>
      </c>
      <c r="H3988" s="22"/>
      <c r="I3988" s="22"/>
      <c r="J3988" s="22"/>
      <c r="K3988" s="22"/>
      <c r="L3988" s="22"/>
      <c r="M3988" s="22"/>
      <c r="N3988" s="22"/>
      <c r="O3988" s="22"/>
      <c r="P3988" s="22"/>
    </row>
    <row r="3989" spans="1:16" x14ac:dyDescent="0.3">
      <c r="A3989" s="22" t="e">
        <f>VLOOKUP(B3989,web_archive!D:D,1,FALSE)</f>
        <v>#N/A</v>
      </c>
      <c r="B3989" s="22">
        <v>12065</v>
      </c>
      <c r="C3989" s="22" t="s">
        <v>18913</v>
      </c>
      <c r="D3989" s="22">
        <v>20</v>
      </c>
      <c r="E3989" s="22" t="s">
        <v>39470</v>
      </c>
      <c r="F3989" s="22"/>
      <c r="G3989" s="22" t="s">
        <v>39471</v>
      </c>
      <c r="H3989" s="22"/>
      <c r="I3989" s="22"/>
      <c r="J3989" s="22"/>
      <c r="K3989" s="22"/>
      <c r="L3989" s="22"/>
      <c r="M3989" s="22"/>
      <c r="N3989" s="22"/>
      <c r="O3989" s="22"/>
      <c r="P3989" s="22"/>
    </row>
    <row r="3990" spans="1:16" x14ac:dyDescent="0.3">
      <c r="A3990" s="22" t="e">
        <f>VLOOKUP(B3990,web_archive!D:D,1,FALSE)</f>
        <v>#N/A</v>
      </c>
      <c r="B3990" s="22">
        <v>12066</v>
      </c>
      <c r="C3990" s="22" t="s">
        <v>18915</v>
      </c>
      <c r="D3990" s="22">
        <v>6</v>
      </c>
      <c r="E3990" s="22" t="s">
        <v>39472</v>
      </c>
      <c r="F3990" s="22"/>
      <c r="G3990" s="22" t="s">
        <v>39473</v>
      </c>
      <c r="H3990" s="22"/>
      <c r="I3990" s="22"/>
      <c r="J3990" s="22"/>
      <c r="K3990" s="22"/>
      <c r="L3990" s="22"/>
      <c r="M3990" s="22"/>
      <c r="N3990" s="22"/>
      <c r="O3990" s="22"/>
      <c r="P3990" s="22"/>
    </row>
    <row r="3991" spans="1:16" x14ac:dyDescent="0.3">
      <c r="A3991" s="22" t="e">
        <f>VLOOKUP(B3991,web_archive!D:D,1,FALSE)</f>
        <v>#N/A</v>
      </c>
      <c r="B3991" s="22">
        <v>12067</v>
      </c>
      <c r="C3991" s="22" t="s">
        <v>18917</v>
      </c>
      <c r="D3991" s="22">
        <v>20</v>
      </c>
      <c r="E3991" s="22" t="s">
        <v>39474</v>
      </c>
      <c r="F3991" s="22"/>
      <c r="G3991" s="22" t="s">
        <v>39475</v>
      </c>
      <c r="H3991" s="22"/>
      <c r="I3991" s="22"/>
      <c r="J3991" s="22"/>
      <c r="K3991" s="22"/>
      <c r="L3991" s="22"/>
      <c r="M3991" s="22"/>
      <c r="N3991" s="22"/>
      <c r="O3991" s="22"/>
      <c r="P3991" s="22"/>
    </row>
    <row r="3992" spans="1:16" x14ac:dyDescent="0.3">
      <c r="A3992" s="22" t="e">
        <f>VLOOKUP(B3992,web_archive!D:D,1,FALSE)</f>
        <v>#N/A</v>
      </c>
      <c r="B3992" s="22">
        <v>12068</v>
      </c>
      <c r="C3992" s="22" t="s">
        <v>18919</v>
      </c>
      <c r="D3992" s="22">
        <v>50</v>
      </c>
      <c r="E3992" s="22" t="s">
        <v>39476</v>
      </c>
      <c r="F3992" s="22"/>
      <c r="G3992" s="22" t="s">
        <v>39477</v>
      </c>
      <c r="H3992" s="22"/>
      <c r="I3992" s="22"/>
      <c r="J3992" s="22"/>
      <c r="K3992" s="22"/>
      <c r="L3992" s="22"/>
      <c r="M3992" s="22"/>
      <c r="N3992" s="22"/>
      <c r="O3992" s="22"/>
      <c r="P3992" s="22"/>
    </row>
    <row r="3993" spans="1:16" x14ac:dyDescent="0.3">
      <c r="A3993" s="22">
        <f>VLOOKUP(B3993,web_archive!D:D,1,FALSE)</f>
        <v>12069</v>
      </c>
      <c r="B3993" s="22">
        <v>12069</v>
      </c>
      <c r="C3993" s="22" t="s">
        <v>6268</v>
      </c>
      <c r="D3993" s="22">
        <v>50</v>
      </c>
      <c r="E3993" s="22" t="s">
        <v>39478</v>
      </c>
      <c r="F3993" s="22"/>
      <c r="G3993" s="22" t="s">
        <v>39479</v>
      </c>
      <c r="H3993" s="22"/>
      <c r="I3993" s="22"/>
      <c r="J3993" s="22"/>
      <c r="K3993" s="22"/>
      <c r="L3993" s="22"/>
      <c r="M3993" s="22"/>
      <c r="N3993" s="22"/>
      <c r="O3993" s="22"/>
      <c r="P3993" s="22"/>
    </row>
    <row r="3994" spans="1:16" x14ac:dyDescent="0.3">
      <c r="A3994" s="22" t="e">
        <f>VLOOKUP(B3994,web_archive!D:D,1,FALSE)</f>
        <v>#N/A</v>
      </c>
      <c r="B3994" s="22">
        <v>12070</v>
      </c>
      <c r="C3994" s="22" t="s">
        <v>18921</v>
      </c>
      <c r="D3994" s="22">
        <v>40</v>
      </c>
      <c r="E3994" s="22" t="s">
        <v>39480</v>
      </c>
      <c r="F3994" s="22"/>
      <c r="G3994" s="22" t="s">
        <v>39481</v>
      </c>
      <c r="H3994" s="22"/>
      <c r="I3994" s="22"/>
      <c r="J3994" s="22"/>
      <c r="K3994" s="22"/>
      <c r="L3994" s="22"/>
      <c r="M3994" s="22"/>
      <c r="N3994" s="22"/>
      <c r="O3994" s="22"/>
      <c r="P3994" s="22"/>
    </row>
    <row r="3995" spans="1:16" x14ac:dyDescent="0.3">
      <c r="A3995" s="22" t="e">
        <f>VLOOKUP(B3995,web_archive!D:D,1,FALSE)</f>
        <v>#N/A</v>
      </c>
      <c r="B3995" s="22">
        <v>12071</v>
      </c>
      <c r="C3995" s="22" t="s">
        <v>18923</v>
      </c>
      <c r="D3995" s="22">
        <v>80</v>
      </c>
      <c r="E3995" s="22" t="s">
        <v>39482</v>
      </c>
      <c r="F3995" s="22" t="s">
        <v>39483</v>
      </c>
      <c r="G3995" s="22" t="s">
        <v>39484</v>
      </c>
      <c r="H3995" s="22"/>
      <c r="I3995" s="22"/>
      <c r="J3995" s="22"/>
      <c r="K3995" s="22"/>
      <c r="L3995" s="22"/>
      <c r="M3995" s="22"/>
      <c r="N3995" s="22"/>
      <c r="O3995" s="22"/>
      <c r="P3995" s="22"/>
    </row>
    <row r="3996" spans="1:16" x14ac:dyDescent="0.3">
      <c r="A3996" s="22" t="e">
        <f>VLOOKUP(B3996,web_archive!D:D,1,FALSE)</f>
        <v>#N/A</v>
      </c>
      <c r="B3996" s="22">
        <v>12072</v>
      </c>
      <c r="C3996" s="22" t="s">
        <v>18925</v>
      </c>
      <c r="D3996" s="22">
        <v>100</v>
      </c>
      <c r="E3996" s="22" t="s">
        <v>39485</v>
      </c>
      <c r="F3996" s="22"/>
      <c r="G3996" s="22" t="s">
        <v>39486</v>
      </c>
      <c r="H3996" s="22"/>
      <c r="I3996" s="22"/>
      <c r="J3996" s="22"/>
      <c r="K3996" s="22"/>
      <c r="L3996" s="22"/>
      <c r="M3996" s="22"/>
      <c r="N3996" s="22"/>
      <c r="O3996" s="22"/>
      <c r="P3996" s="22"/>
    </row>
    <row r="3997" spans="1:16" x14ac:dyDescent="0.3">
      <c r="A3997" s="22" t="e">
        <f>VLOOKUP(B3997,web_archive!D:D,1,FALSE)</f>
        <v>#N/A</v>
      </c>
      <c r="B3997" s="22">
        <v>12073</v>
      </c>
      <c r="C3997" s="22" t="s">
        <v>18927</v>
      </c>
      <c r="D3997" s="22">
        <v>50</v>
      </c>
      <c r="E3997" s="22" t="s">
        <v>39487</v>
      </c>
      <c r="F3997" s="22"/>
      <c r="G3997" s="22" t="s">
        <v>39488</v>
      </c>
      <c r="H3997" s="22"/>
      <c r="I3997" s="22"/>
      <c r="J3997" s="22"/>
      <c r="K3997" s="22"/>
      <c r="L3997" s="22"/>
      <c r="M3997" s="22"/>
      <c r="N3997" s="22"/>
      <c r="O3997" s="22"/>
      <c r="P3997" s="22"/>
    </row>
    <row r="3998" spans="1:16" x14ac:dyDescent="0.3">
      <c r="A3998" s="22" t="e">
        <f>VLOOKUP(B3998,web_archive!D:D,1,FALSE)</f>
        <v>#N/A</v>
      </c>
      <c r="B3998" s="22">
        <v>12074</v>
      </c>
      <c r="C3998" s="22" t="s">
        <v>18929</v>
      </c>
      <c r="D3998" s="22">
        <v>100</v>
      </c>
      <c r="E3998" s="22" t="s">
        <v>39489</v>
      </c>
      <c r="F3998" s="22"/>
      <c r="G3998" s="22" t="s">
        <v>39490</v>
      </c>
      <c r="H3998" s="22"/>
      <c r="I3998" s="22"/>
      <c r="J3998" s="22"/>
      <c r="K3998" s="22"/>
      <c r="L3998" s="22"/>
      <c r="M3998" s="22"/>
      <c r="N3998" s="22"/>
      <c r="O3998" s="22"/>
      <c r="P3998" s="22"/>
    </row>
    <row r="3999" spans="1:16" x14ac:dyDescent="0.3">
      <c r="A3999" s="22" t="e">
        <f>VLOOKUP(B3999,web_archive!D:D,1,FALSE)</f>
        <v>#N/A</v>
      </c>
      <c r="B3999" s="22">
        <v>12075</v>
      </c>
      <c r="C3999" s="22" t="s">
        <v>9700</v>
      </c>
      <c r="D3999" s="22">
        <v>100</v>
      </c>
      <c r="E3999" s="22" t="s">
        <v>39491</v>
      </c>
      <c r="F3999" s="22"/>
      <c r="G3999" s="22" t="s">
        <v>39492</v>
      </c>
      <c r="H3999" s="22"/>
      <c r="I3999" s="22"/>
      <c r="J3999" s="22"/>
      <c r="K3999" s="22"/>
      <c r="L3999" s="22"/>
      <c r="M3999" s="22"/>
      <c r="N3999" s="22"/>
      <c r="O3999" s="22"/>
      <c r="P3999" s="22"/>
    </row>
    <row r="4000" spans="1:16" x14ac:dyDescent="0.3">
      <c r="A4000" s="22">
        <f>VLOOKUP(B4000,web_archive!D:D,1,FALSE)</f>
        <v>12076</v>
      </c>
      <c r="B4000" s="22">
        <v>12076</v>
      </c>
      <c r="C4000" s="22" t="s">
        <v>5537</v>
      </c>
      <c r="D4000" s="22">
        <v>30</v>
      </c>
      <c r="E4000" s="22" t="s">
        <v>39493</v>
      </c>
      <c r="F4000" s="22" t="s">
        <v>39494</v>
      </c>
      <c r="G4000" s="22" t="s">
        <v>39495</v>
      </c>
      <c r="H4000" s="22"/>
      <c r="I4000" s="22"/>
      <c r="J4000" s="22"/>
      <c r="K4000" s="22"/>
      <c r="L4000" s="22"/>
      <c r="M4000" s="22"/>
      <c r="N4000" s="22"/>
      <c r="O4000" s="22"/>
      <c r="P4000" s="22"/>
    </row>
    <row r="4001" spans="1:16" x14ac:dyDescent="0.3">
      <c r="A4001" s="22" t="e">
        <f>VLOOKUP(B4001,web_archive!D:D,1,FALSE)</f>
        <v>#N/A</v>
      </c>
      <c r="B4001" s="22">
        <v>12077</v>
      </c>
      <c r="C4001" s="22" t="s">
        <v>18932</v>
      </c>
      <c r="D4001" s="22">
        <v>80</v>
      </c>
      <c r="E4001" s="22" t="s">
        <v>39496</v>
      </c>
      <c r="F4001" s="22"/>
      <c r="G4001" s="22" t="s">
        <v>39497</v>
      </c>
      <c r="H4001" s="22"/>
      <c r="I4001" s="22"/>
      <c r="J4001" s="22"/>
      <c r="K4001" s="22"/>
      <c r="L4001" s="22"/>
      <c r="M4001" s="22"/>
      <c r="N4001" s="22"/>
      <c r="O4001" s="22"/>
      <c r="P4001" s="22"/>
    </row>
    <row r="4002" spans="1:16" x14ac:dyDescent="0.3">
      <c r="A4002" s="22" t="e">
        <f>VLOOKUP(B4002,web_archive!D:D,1,FALSE)</f>
        <v>#N/A</v>
      </c>
      <c r="B4002" s="22">
        <v>12078</v>
      </c>
      <c r="C4002" s="22" t="s">
        <v>18934</v>
      </c>
      <c r="D4002" s="22">
        <v>100</v>
      </c>
      <c r="E4002" s="22" t="s">
        <v>39498</v>
      </c>
      <c r="F4002" s="22"/>
      <c r="G4002" s="22" t="s">
        <v>39499</v>
      </c>
      <c r="H4002" s="22"/>
      <c r="I4002" s="22"/>
      <c r="J4002" s="22"/>
      <c r="K4002" s="22"/>
      <c r="L4002" s="22"/>
      <c r="M4002" s="22"/>
      <c r="N4002" s="22"/>
      <c r="O4002" s="22"/>
      <c r="P4002" s="22"/>
    </row>
    <row r="4003" spans="1:16" x14ac:dyDescent="0.3">
      <c r="A4003" s="22" t="e">
        <f>VLOOKUP(B4003,web_archive!D:D,1,FALSE)</f>
        <v>#N/A</v>
      </c>
      <c r="B4003" s="22">
        <v>12079</v>
      </c>
      <c r="C4003" s="22" t="s">
        <v>18936</v>
      </c>
      <c r="D4003" s="22">
        <v>100</v>
      </c>
      <c r="E4003" s="22" t="s">
        <v>39500</v>
      </c>
      <c r="F4003" s="22"/>
      <c r="G4003" s="22" t="s">
        <v>39501</v>
      </c>
      <c r="H4003" s="22"/>
      <c r="I4003" s="22"/>
      <c r="J4003" s="22"/>
      <c r="K4003" s="22"/>
      <c r="L4003" s="22"/>
      <c r="M4003" s="22"/>
      <c r="N4003" s="22"/>
      <c r="O4003" s="22"/>
      <c r="P4003" s="22"/>
    </row>
    <row r="4004" spans="1:16" x14ac:dyDescent="0.3">
      <c r="A4004" s="22">
        <f>VLOOKUP(B4004,web_archive!D:D,1,FALSE)</f>
        <v>12080</v>
      </c>
      <c r="B4004" s="22">
        <v>12080</v>
      </c>
      <c r="C4004" s="22" t="s">
        <v>5541</v>
      </c>
      <c r="D4004" s="22">
        <v>100</v>
      </c>
      <c r="E4004" s="22" t="s">
        <v>39502</v>
      </c>
      <c r="F4004" s="22"/>
      <c r="G4004" s="22" t="s">
        <v>39503</v>
      </c>
      <c r="H4004" s="22"/>
      <c r="I4004" s="22"/>
      <c r="J4004" s="22"/>
      <c r="K4004" s="22"/>
      <c r="L4004" s="22"/>
      <c r="M4004" s="22"/>
      <c r="N4004" s="22"/>
      <c r="O4004" s="22"/>
      <c r="P4004" s="22"/>
    </row>
    <row r="4005" spans="1:16" x14ac:dyDescent="0.3">
      <c r="A4005" s="22" t="e">
        <f>VLOOKUP(B4005,web_archive!D:D,1,FALSE)</f>
        <v>#N/A</v>
      </c>
      <c r="B4005" s="22">
        <v>12081</v>
      </c>
      <c r="C4005" s="22" t="s">
        <v>18938</v>
      </c>
      <c r="D4005" s="22">
        <v>50</v>
      </c>
      <c r="E4005" s="22" t="s">
        <v>39504</v>
      </c>
      <c r="F4005" s="22" t="s">
        <v>39505</v>
      </c>
      <c r="G4005" s="22" t="s">
        <v>39506</v>
      </c>
      <c r="H4005" s="22"/>
      <c r="I4005" s="22"/>
      <c r="J4005" s="22"/>
      <c r="K4005" s="22"/>
      <c r="L4005" s="22"/>
      <c r="M4005" s="22"/>
      <c r="N4005" s="22"/>
      <c r="O4005" s="22"/>
      <c r="P4005" s="22"/>
    </row>
    <row r="4006" spans="1:16" x14ac:dyDescent="0.3">
      <c r="A4006" s="22" t="e">
        <f>VLOOKUP(B4006,web_archive!D:D,1,FALSE)</f>
        <v>#N/A</v>
      </c>
      <c r="B4006" s="22">
        <v>12082</v>
      </c>
      <c r="C4006" s="22" t="s">
        <v>18940</v>
      </c>
      <c r="D4006" s="22">
        <v>40</v>
      </c>
      <c r="E4006" s="22" t="s">
        <v>39507</v>
      </c>
      <c r="F4006" s="22"/>
      <c r="G4006" s="22" t="s">
        <v>39508</v>
      </c>
      <c r="H4006" s="22"/>
      <c r="I4006" s="22"/>
      <c r="J4006" s="22"/>
      <c r="K4006" s="22"/>
      <c r="L4006" s="22"/>
      <c r="M4006" s="22"/>
      <c r="N4006" s="22"/>
      <c r="O4006" s="22"/>
      <c r="P4006" s="22"/>
    </row>
    <row r="4007" spans="1:16" x14ac:dyDescent="0.3">
      <c r="A4007" s="22" t="e">
        <f>VLOOKUP(B4007,web_archive!D:D,1,FALSE)</f>
        <v>#N/A</v>
      </c>
      <c r="B4007" s="22">
        <v>12083</v>
      </c>
      <c r="C4007" s="22" t="s">
        <v>18942</v>
      </c>
      <c r="D4007" s="22">
        <v>100</v>
      </c>
      <c r="E4007" s="22" t="s">
        <v>39509</v>
      </c>
      <c r="F4007" s="22"/>
      <c r="G4007" s="22" t="s">
        <v>39510</v>
      </c>
      <c r="H4007" s="22"/>
      <c r="I4007" s="22"/>
      <c r="J4007" s="22"/>
      <c r="K4007" s="22"/>
      <c r="L4007" s="22"/>
      <c r="M4007" s="22"/>
      <c r="N4007" s="22"/>
      <c r="O4007" s="22"/>
      <c r="P4007" s="22"/>
    </row>
    <row r="4008" spans="1:16" x14ac:dyDescent="0.3">
      <c r="A4008" s="22" t="e">
        <f>VLOOKUP(B4008,web_archive!D:D,1,FALSE)</f>
        <v>#N/A</v>
      </c>
      <c r="B4008" s="22">
        <v>12084</v>
      </c>
      <c r="C4008" s="22" t="s">
        <v>18944</v>
      </c>
      <c r="D4008" s="22">
        <v>100</v>
      </c>
      <c r="E4008" s="22" t="s">
        <v>39511</v>
      </c>
      <c r="F4008" s="22"/>
      <c r="G4008" s="22" t="s">
        <v>39512</v>
      </c>
      <c r="H4008" s="22"/>
      <c r="I4008" s="22"/>
      <c r="J4008" s="22"/>
      <c r="K4008" s="22"/>
      <c r="L4008" s="22"/>
      <c r="M4008" s="22"/>
      <c r="N4008" s="22"/>
      <c r="O4008" s="22"/>
      <c r="P4008" s="22"/>
    </row>
    <row r="4009" spans="1:16" x14ac:dyDescent="0.3">
      <c r="A4009" s="22" t="e">
        <f>VLOOKUP(B4009,web_archive!D:D,1,FALSE)</f>
        <v>#N/A</v>
      </c>
      <c r="B4009" s="22">
        <v>12085</v>
      </c>
      <c r="C4009" s="22" t="s">
        <v>10432</v>
      </c>
      <c r="D4009" s="22">
        <v>100</v>
      </c>
      <c r="E4009" s="22" t="s">
        <v>39513</v>
      </c>
      <c r="F4009" s="22" t="s">
        <v>36862</v>
      </c>
      <c r="G4009" s="22" t="s">
        <v>39514</v>
      </c>
      <c r="H4009" s="22"/>
      <c r="I4009" s="22"/>
      <c r="J4009" s="22"/>
      <c r="K4009" s="22"/>
      <c r="L4009" s="22"/>
      <c r="M4009" s="22"/>
      <c r="N4009" s="22"/>
      <c r="O4009" s="22"/>
      <c r="P4009" s="22"/>
    </row>
    <row r="4010" spans="1:16" x14ac:dyDescent="0.3">
      <c r="A4010" s="22" t="e">
        <f>VLOOKUP(B4010,web_archive!D:D,1,FALSE)</f>
        <v>#N/A</v>
      </c>
      <c r="B4010" s="22">
        <v>12086</v>
      </c>
      <c r="C4010" s="22" t="s">
        <v>18947</v>
      </c>
      <c r="D4010" s="22">
        <v>80</v>
      </c>
      <c r="E4010" s="22" t="s">
        <v>39515</v>
      </c>
      <c r="F4010" s="22"/>
      <c r="G4010" s="22" t="s">
        <v>39516</v>
      </c>
      <c r="H4010" s="22"/>
      <c r="I4010" s="22"/>
      <c r="J4010" s="22"/>
      <c r="K4010" s="22"/>
      <c r="L4010" s="22"/>
      <c r="M4010" s="22"/>
      <c r="N4010" s="22"/>
      <c r="O4010" s="22"/>
      <c r="P4010" s="22"/>
    </row>
    <row r="4011" spans="1:16" x14ac:dyDescent="0.3">
      <c r="A4011" s="22" t="e">
        <f>VLOOKUP(B4011,web_archive!D:D,1,FALSE)</f>
        <v>#N/A</v>
      </c>
      <c r="B4011" s="22">
        <v>12087</v>
      </c>
      <c r="C4011" s="22" t="s">
        <v>18949</v>
      </c>
      <c r="D4011" s="22">
        <v>80</v>
      </c>
      <c r="E4011" s="22" t="s">
        <v>39517</v>
      </c>
      <c r="F4011" s="22" t="s">
        <v>39518</v>
      </c>
      <c r="G4011" s="22" t="s">
        <v>39519</v>
      </c>
      <c r="H4011" s="22"/>
      <c r="I4011" s="22"/>
      <c r="J4011" s="22"/>
      <c r="K4011" s="22"/>
      <c r="L4011" s="22"/>
      <c r="M4011" s="22"/>
      <c r="N4011" s="22"/>
      <c r="O4011" s="22"/>
      <c r="P4011" s="22"/>
    </row>
    <row r="4012" spans="1:16" x14ac:dyDescent="0.3">
      <c r="A4012" s="22" t="e">
        <f>VLOOKUP(B4012,web_archive!D:D,1,FALSE)</f>
        <v>#N/A</v>
      </c>
      <c r="B4012" s="22">
        <v>12088</v>
      </c>
      <c r="C4012" s="22" t="s">
        <v>18951</v>
      </c>
      <c r="D4012" s="22">
        <v>100</v>
      </c>
      <c r="E4012" s="22" t="s">
        <v>39520</v>
      </c>
      <c r="F4012" s="22"/>
      <c r="G4012" s="22" t="s">
        <v>39521</v>
      </c>
      <c r="H4012" s="22"/>
      <c r="I4012" s="22"/>
      <c r="J4012" s="22"/>
      <c r="K4012" s="22"/>
      <c r="L4012" s="22"/>
      <c r="M4012" s="22"/>
      <c r="N4012" s="22"/>
      <c r="O4012" s="22"/>
      <c r="P4012" s="22"/>
    </row>
    <row r="4013" spans="1:16" x14ac:dyDescent="0.3">
      <c r="A4013" s="22" t="e">
        <f>VLOOKUP(B4013,web_archive!D:D,1,FALSE)</f>
        <v>#N/A</v>
      </c>
      <c r="B4013" s="22">
        <v>12089</v>
      </c>
      <c r="C4013" s="22" t="s">
        <v>18953</v>
      </c>
      <c r="D4013" s="22">
        <v>100</v>
      </c>
      <c r="E4013" s="22" t="s">
        <v>39522</v>
      </c>
      <c r="F4013" s="22"/>
      <c r="G4013" s="22" t="s">
        <v>39523</v>
      </c>
      <c r="H4013" s="22"/>
      <c r="I4013" s="22"/>
      <c r="J4013" s="22"/>
      <c r="K4013" s="22"/>
      <c r="L4013" s="22"/>
      <c r="M4013" s="22"/>
      <c r="N4013" s="22"/>
      <c r="O4013" s="22"/>
      <c r="P4013" s="22"/>
    </row>
    <row r="4014" spans="1:16" x14ac:dyDescent="0.3">
      <c r="A4014" s="22" t="e">
        <f>VLOOKUP(B4014,web_archive!D:D,1,FALSE)</f>
        <v>#N/A</v>
      </c>
      <c r="B4014" s="22">
        <v>12090</v>
      </c>
      <c r="C4014" s="22" t="s">
        <v>18955</v>
      </c>
      <c r="D4014" s="22">
        <v>100</v>
      </c>
      <c r="E4014" s="22" t="s">
        <v>39524</v>
      </c>
      <c r="F4014" s="22"/>
      <c r="G4014" s="22" t="s">
        <v>39525</v>
      </c>
      <c r="H4014" s="22"/>
      <c r="I4014" s="22"/>
      <c r="J4014" s="22"/>
      <c r="K4014" s="22"/>
      <c r="L4014" s="22"/>
      <c r="M4014" s="22"/>
      <c r="N4014" s="22"/>
      <c r="O4014" s="22"/>
      <c r="P4014" s="22"/>
    </row>
    <row r="4015" spans="1:16" x14ac:dyDescent="0.3">
      <c r="A4015" s="22" t="e">
        <f>VLOOKUP(B4015,web_archive!D:D,1,FALSE)</f>
        <v>#N/A</v>
      </c>
      <c r="B4015" s="22">
        <v>12092</v>
      </c>
      <c r="C4015" s="22" t="s">
        <v>18959</v>
      </c>
      <c r="D4015" s="22">
        <v>80</v>
      </c>
      <c r="E4015" s="22" t="s">
        <v>39526</v>
      </c>
      <c r="F4015" s="22"/>
      <c r="G4015" s="22" t="s">
        <v>39527</v>
      </c>
      <c r="H4015" s="22"/>
      <c r="I4015" s="22"/>
      <c r="J4015" s="22"/>
      <c r="K4015" s="22"/>
      <c r="L4015" s="22"/>
      <c r="M4015" s="22"/>
      <c r="N4015" s="22"/>
      <c r="O4015" s="22"/>
      <c r="P4015" s="22"/>
    </row>
    <row r="4016" spans="1:16" x14ac:dyDescent="0.3">
      <c r="A4016" s="22" t="e">
        <f>VLOOKUP(B4016,web_archive!D:D,1,FALSE)</f>
        <v>#N/A</v>
      </c>
      <c r="B4016" s="22">
        <v>12093</v>
      </c>
      <c r="C4016" s="22" t="s">
        <v>18961</v>
      </c>
      <c r="D4016" s="22">
        <v>100</v>
      </c>
      <c r="E4016" s="22" t="s">
        <v>39528</v>
      </c>
      <c r="F4016" s="22"/>
      <c r="G4016" s="22" t="s">
        <v>39529</v>
      </c>
      <c r="H4016" s="22"/>
      <c r="I4016" s="22"/>
      <c r="J4016" s="22"/>
      <c r="K4016" s="22"/>
      <c r="L4016" s="22"/>
      <c r="M4016" s="22"/>
      <c r="N4016" s="22"/>
      <c r="O4016" s="22"/>
      <c r="P4016" s="22"/>
    </row>
    <row r="4017" spans="1:16" x14ac:dyDescent="0.3">
      <c r="A4017" s="22" t="e">
        <f>VLOOKUP(B4017,web_archive!D:D,1,FALSE)</f>
        <v>#N/A</v>
      </c>
      <c r="B4017" s="22">
        <v>12094</v>
      </c>
      <c r="C4017" s="22" t="s">
        <v>18963</v>
      </c>
      <c r="D4017" s="22">
        <v>50</v>
      </c>
      <c r="E4017" s="22" t="s">
        <v>39530</v>
      </c>
      <c r="F4017" s="22"/>
      <c r="G4017" s="22" t="s">
        <v>39531</v>
      </c>
      <c r="H4017" s="22"/>
      <c r="I4017" s="22"/>
      <c r="J4017" s="22"/>
      <c r="K4017" s="22"/>
      <c r="L4017" s="22"/>
      <c r="M4017" s="22"/>
      <c r="N4017" s="22"/>
      <c r="O4017" s="22"/>
      <c r="P4017" s="22"/>
    </row>
    <row r="4018" spans="1:16" x14ac:dyDescent="0.3">
      <c r="A4018" s="22" t="e">
        <f>VLOOKUP(B4018,web_archive!D:D,1,FALSE)</f>
        <v>#N/A</v>
      </c>
      <c r="B4018" s="22">
        <v>12095</v>
      </c>
      <c r="C4018" s="22" t="s">
        <v>2981</v>
      </c>
      <c r="D4018" s="22">
        <v>100</v>
      </c>
      <c r="E4018" s="22" t="s">
        <v>39532</v>
      </c>
      <c r="F4018" s="22"/>
      <c r="G4018" s="22" t="s">
        <v>39533</v>
      </c>
      <c r="H4018" s="22"/>
      <c r="I4018" s="22"/>
      <c r="J4018" s="22"/>
      <c r="K4018" s="22"/>
      <c r="L4018" s="22"/>
      <c r="M4018" s="22"/>
      <c r="N4018" s="22"/>
      <c r="O4018" s="22"/>
      <c r="P4018" s="22"/>
    </row>
    <row r="4019" spans="1:16" x14ac:dyDescent="0.3">
      <c r="A4019" s="22" t="e">
        <f>VLOOKUP(B4019,web_archive!D:D,1,FALSE)</f>
        <v>#N/A</v>
      </c>
      <c r="B4019" s="22">
        <v>12096</v>
      </c>
      <c r="C4019" s="22" t="s">
        <v>18966</v>
      </c>
      <c r="D4019" s="22">
        <v>30</v>
      </c>
      <c r="E4019" s="22" t="s">
        <v>39534</v>
      </c>
      <c r="F4019" s="22" t="s">
        <v>39535</v>
      </c>
      <c r="G4019" s="22" t="s">
        <v>39536</v>
      </c>
      <c r="H4019" s="22"/>
      <c r="I4019" s="22"/>
      <c r="J4019" s="22"/>
      <c r="K4019" s="22"/>
      <c r="L4019" s="22"/>
      <c r="M4019" s="22"/>
      <c r="N4019" s="22"/>
      <c r="O4019" s="22"/>
      <c r="P4019" s="22"/>
    </row>
    <row r="4020" spans="1:16" x14ac:dyDescent="0.3">
      <c r="A4020" s="22" t="e">
        <f>VLOOKUP(B4020,web_archive!D:D,1,FALSE)</f>
        <v>#N/A</v>
      </c>
      <c r="B4020" s="22">
        <v>12097</v>
      </c>
      <c r="C4020" s="22" t="s">
        <v>18968</v>
      </c>
      <c r="D4020" s="22">
        <v>80</v>
      </c>
      <c r="E4020" s="22" t="s">
        <v>39537</v>
      </c>
      <c r="F4020" s="22"/>
      <c r="G4020" s="22" t="s">
        <v>39538</v>
      </c>
      <c r="H4020" s="22"/>
      <c r="I4020" s="22"/>
      <c r="J4020" s="22"/>
      <c r="K4020" s="22"/>
      <c r="L4020" s="22"/>
      <c r="M4020" s="22"/>
      <c r="N4020" s="22"/>
      <c r="O4020" s="22"/>
      <c r="P4020" s="22"/>
    </row>
    <row r="4021" spans="1:16" x14ac:dyDescent="0.3">
      <c r="A4021" s="22">
        <f>VLOOKUP(B4021,web_archive!D:D,1,FALSE)</f>
        <v>12098</v>
      </c>
      <c r="B4021" s="22">
        <v>12098</v>
      </c>
      <c r="C4021" s="22" t="s">
        <v>6272</v>
      </c>
      <c r="D4021" s="22">
        <v>40</v>
      </c>
      <c r="E4021" s="22" t="s">
        <v>39539</v>
      </c>
      <c r="F4021" s="22"/>
      <c r="G4021" s="22" t="s">
        <v>39540</v>
      </c>
      <c r="H4021" s="22"/>
      <c r="I4021" s="22"/>
      <c r="J4021" s="22"/>
      <c r="K4021" s="22"/>
      <c r="L4021" s="22"/>
      <c r="M4021" s="22"/>
      <c r="N4021" s="22"/>
      <c r="O4021" s="22"/>
      <c r="P4021" s="22"/>
    </row>
    <row r="4022" spans="1:16" x14ac:dyDescent="0.3">
      <c r="A4022" s="22" t="e">
        <f>VLOOKUP(B4022,web_archive!D:D,1,FALSE)</f>
        <v>#N/A</v>
      </c>
      <c r="B4022" s="22">
        <v>12099</v>
      </c>
      <c r="C4022" s="22" t="s">
        <v>18970</v>
      </c>
      <c r="D4022" s="22">
        <v>100</v>
      </c>
      <c r="E4022" s="22" t="s">
        <v>39541</v>
      </c>
      <c r="F4022" s="22"/>
      <c r="G4022" s="22" t="s">
        <v>39542</v>
      </c>
      <c r="H4022" s="22"/>
      <c r="I4022" s="22"/>
      <c r="J4022" s="22"/>
      <c r="K4022" s="22"/>
      <c r="L4022" s="22"/>
      <c r="M4022" s="22"/>
      <c r="N4022" s="22"/>
      <c r="O4022" s="22"/>
      <c r="P4022" s="22"/>
    </row>
    <row r="4023" spans="1:16" x14ac:dyDescent="0.3">
      <c r="A4023" s="22" t="e">
        <f>VLOOKUP(B4023,web_archive!D:D,1,FALSE)</f>
        <v>#N/A</v>
      </c>
      <c r="B4023" s="22">
        <v>12100</v>
      </c>
      <c r="C4023" s="22" t="s">
        <v>19194</v>
      </c>
      <c r="D4023" s="22">
        <v>50</v>
      </c>
      <c r="E4023" s="22" t="s">
        <v>39543</v>
      </c>
      <c r="F4023" s="22"/>
      <c r="G4023" s="22" t="s">
        <v>39544</v>
      </c>
      <c r="H4023" s="22"/>
      <c r="I4023" s="22"/>
      <c r="J4023" s="22"/>
      <c r="K4023" s="22"/>
      <c r="L4023" s="22"/>
      <c r="M4023" s="22"/>
      <c r="N4023" s="22"/>
      <c r="O4023" s="22"/>
      <c r="P4023" s="22"/>
    </row>
    <row r="4024" spans="1:16" x14ac:dyDescent="0.3">
      <c r="A4024" s="22" t="e">
        <f>VLOOKUP(B4024,web_archive!D:D,1,FALSE)</f>
        <v>#N/A</v>
      </c>
      <c r="B4024" s="22">
        <v>12101</v>
      </c>
      <c r="C4024" s="22" t="s">
        <v>18972</v>
      </c>
      <c r="D4024" s="22">
        <v>30</v>
      </c>
      <c r="E4024" s="22" t="s">
        <v>39545</v>
      </c>
      <c r="F4024" s="22"/>
      <c r="G4024" s="22" t="s">
        <v>32712</v>
      </c>
      <c r="H4024" s="22"/>
      <c r="I4024" s="22"/>
      <c r="J4024" s="22"/>
      <c r="K4024" s="22"/>
      <c r="L4024" s="22"/>
      <c r="M4024" s="22"/>
      <c r="N4024" s="22"/>
      <c r="O4024" s="22"/>
      <c r="P4024" s="22"/>
    </row>
    <row r="4025" spans="1:16" x14ac:dyDescent="0.3">
      <c r="A4025" s="22" t="e">
        <f>VLOOKUP(B4025,web_archive!D:D,1,FALSE)</f>
        <v>#N/A</v>
      </c>
      <c r="B4025" s="22">
        <v>12102</v>
      </c>
      <c r="C4025" s="22" t="s">
        <v>18974</v>
      </c>
      <c r="D4025" s="22">
        <v>30</v>
      </c>
      <c r="E4025" s="22" t="s">
        <v>39546</v>
      </c>
      <c r="F4025" s="22"/>
      <c r="G4025" s="22" t="s">
        <v>32712</v>
      </c>
      <c r="H4025" s="22"/>
      <c r="I4025" s="22"/>
      <c r="J4025" s="22"/>
      <c r="K4025" s="22"/>
      <c r="L4025" s="22"/>
      <c r="M4025" s="22"/>
      <c r="N4025" s="22"/>
      <c r="O4025" s="22"/>
      <c r="P4025" s="22"/>
    </row>
    <row r="4026" spans="1:16" x14ac:dyDescent="0.3">
      <c r="A4026" s="22">
        <f>VLOOKUP(B4026,web_archive!D:D,1,FALSE)</f>
        <v>12103</v>
      </c>
      <c r="B4026" s="22">
        <v>12103</v>
      </c>
      <c r="C4026" s="22" t="s">
        <v>1253</v>
      </c>
      <c r="D4026" s="22">
        <v>20</v>
      </c>
      <c r="E4026" s="22" t="s">
        <v>39547</v>
      </c>
      <c r="F4026" s="22" t="s">
        <v>39548</v>
      </c>
      <c r="G4026" s="22" t="s">
        <v>39549</v>
      </c>
      <c r="H4026" s="22"/>
      <c r="I4026" s="22"/>
      <c r="J4026" s="22"/>
      <c r="K4026" s="22"/>
      <c r="L4026" s="22"/>
      <c r="M4026" s="22"/>
      <c r="N4026" s="22"/>
      <c r="O4026" s="22"/>
      <c r="P4026" s="22"/>
    </row>
    <row r="4027" spans="1:16" x14ac:dyDescent="0.3">
      <c r="A4027" s="22" t="e">
        <f>VLOOKUP(B4027,web_archive!D:D,1,FALSE)</f>
        <v>#N/A</v>
      </c>
      <c r="B4027" s="22">
        <v>12104</v>
      </c>
      <c r="C4027" s="22" t="s">
        <v>18976</v>
      </c>
      <c r="D4027" s="22">
        <v>20</v>
      </c>
      <c r="E4027" s="22" t="s">
        <v>39550</v>
      </c>
      <c r="F4027" s="22"/>
      <c r="G4027" s="22" t="s">
        <v>39551</v>
      </c>
      <c r="H4027" s="22"/>
      <c r="I4027" s="22"/>
      <c r="J4027" s="22"/>
      <c r="K4027" s="22"/>
      <c r="L4027" s="22"/>
      <c r="M4027" s="22"/>
      <c r="N4027" s="22"/>
      <c r="O4027" s="22"/>
      <c r="P4027" s="22"/>
    </row>
    <row r="4028" spans="1:16" x14ac:dyDescent="0.3">
      <c r="A4028" s="22" t="e">
        <f>VLOOKUP(B4028,web_archive!D:D,1,FALSE)</f>
        <v>#N/A</v>
      </c>
      <c r="B4028" s="22">
        <v>12105</v>
      </c>
      <c r="C4028" s="22" t="s">
        <v>18978</v>
      </c>
      <c r="D4028" s="22">
        <v>20</v>
      </c>
      <c r="E4028" s="22" t="s">
        <v>39552</v>
      </c>
      <c r="F4028" s="22"/>
      <c r="G4028" s="22" t="s">
        <v>39553</v>
      </c>
      <c r="H4028" s="22"/>
      <c r="I4028" s="22"/>
      <c r="J4028" s="22"/>
      <c r="K4028" s="22"/>
      <c r="L4028" s="22"/>
      <c r="M4028" s="22"/>
      <c r="N4028" s="22"/>
      <c r="O4028" s="22"/>
      <c r="P4028" s="22"/>
    </row>
    <row r="4029" spans="1:16" x14ac:dyDescent="0.3">
      <c r="A4029" s="22" t="e">
        <f>VLOOKUP(B4029,web_archive!D:D,1,FALSE)</f>
        <v>#N/A</v>
      </c>
      <c r="B4029" s="22">
        <v>12106</v>
      </c>
      <c r="C4029" s="22" t="s">
        <v>87</v>
      </c>
      <c r="D4029" s="22">
        <v>20</v>
      </c>
      <c r="E4029" s="22" t="s">
        <v>39554</v>
      </c>
      <c r="F4029" s="22" t="s">
        <v>39555</v>
      </c>
      <c r="G4029" s="22" t="s">
        <v>39556</v>
      </c>
      <c r="H4029" s="22"/>
      <c r="I4029" s="22"/>
      <c r="J4029" s="22"/>
      <c r="K4029" s="22"/>
      <c r="L4029" s="22"/>
      <c r="M4029" s="22"/>
      <c r="N4029" s="22"/>
      <c r="O4029" s="22"/>
      <c r="P4029" s="22"/>
    </row>
    <row r="4030" spans="1:16" x14ac:dyDescent="0.3">
      <c r="A4030" s="22" t="e">
        <f>VLOOKUP(B4030,web_archive!D:D,1,FALSE)</f>
        <v>#N/A</v>
      </c>
      <c r="B4030" s="22">
        <v>12107</v>
      </c>
      <c r="C4030" s="22" t="s">
        <v>18980</v>
      </c>
      <c r="D4030" s="22">
        <v>20</v>
      </c>
      <c r="E4030" s="22" t="s">
        <v>39557</v>
      </c>
      <c r="F4030" s="22"/>
      <c r="G4030" s="22" t="s">
        <v>39558</v>
      </c>
      <c r="H4030" s="22"/>
      <c r="I4030" s="22"/>
      <c r="J4030" s="22"/>
      <c r="K4030" s="22"/>
      <c r="L4030" s="22"/>
      <c r="M4030" s="22"/>
      <c r="N4030" s="22"/>
      <c r="O4030" s="22"/>
      <c r="P4030" s="22"/>
    </row>
    <row r="4031" spans="1:16" x14ac:dyDescent="0.3">
      <c r="A4031" s="22" t="e">
        <f>VLOOKUP(B4031,web_archive!D:D,1,FALSE)</f>
        <v>#N/A</v>
      </c>
      <c r="B4031" s="22">
        <v>12108</v>
      </c>
      <c r="C4031" s="22" t="s">
        <v>18982</v>
      </c>
      <c r="D4031" s="22">
        <v>20</v>
      </c>
      <c r="E4031" s="22" t="s">
        <v>39559</v>
      </c>
      <c r="F4031" s="22"/>
      <c r="G4031" s="22" t="s">
        <v>39560</v>
      </c>
      <c r="H4031" s="22"/>
      <c r="I4031" s="22"/>
      <c r="J4031" s="22"/>
      <c r="K4031" s="22"/>
      <c r="L4031" s="22"/>
      <c r="M4031" s="22"/>
      <c r="N4031" s="22"/>
      <c r="O4031" s="22"/>
      <c r="P4031" s="22"/>
    </row>
    <row r="4032" spans="1:16" x14ac:dyDescent="0.3">
      <c r="A4032" s="22" t="e">
        <f>VLOOKUP(B4032,web_archive!D:D,1,FALSE)</f>
        <v>#N/A</v>
      </c>
      <c r="B4032" s="22">
        <v>12110</v>
      </c>
      <c r="C4032" s="22" t="s">
        <v>17874</v>
      </c>
      <c r="D4032" s="22">
        <v>20</v>
      </c>
      <c r="E4032" s="22" t="s">
        <v>39561</v>
      </c>
      <c r="F4032" s="22"/>
      <c r="G4032" s="22" t="s">
        <v>39562</v>
      </c>
      <c r="H4032" s="22"/>
      <c r="I4032" s="22"/>
      <c r="J4032" s="22"/>
      <c r="K4032" s="22"/>
      <c r="L4032" s="22"/>
      <c r="M4032" s="22"/>
      <c r="N4032" s="22"/>
      <c r="O4032" s="22"/>
      <c r="P4032" s="22"/>
    </row>
    <row r="4033" spans="1:16" x14ac:dyDescent="0.3">
      <c r="A4033" s="22" t="e">
        <f>VLOOKUP(B4033,web_archive!D:D,1,FALSE)</f>
        <v>#N/A</v>
      </c>
      <c r="B4033" s="22">
        <v>12111</v>
      </c>
      <c r="C4033" s="22" t="s">
        <v>18985</v>
      </c>
      <c r="D4033" s="22">
        <v>20</v>
      </c>
      <c r="E4033" s="22" t="s">
        <v>39563</v>
      </c>
      <c r="F4033" s="22"/>
      <c r="G4033" s="22" t="s">
        <v>39564</v>
      </c>
      <c r="H4033" s="22"/>
      <c r="I4033" s="22"/>
      <c r="J4033" s="22"/>
      <c r="K4033" s="22"/>
      <c r="L4033" s="22"/>
      <c r="M4033" s="22"/>
      <c r="N4033" s="22"/>
      <c r="O4033" s="22"/>
      <c r="P4033" s="22"/>
    </row>
    <row r="4034" spans="1:16" x14ac:dyDescent="0.3">
      <c r="A4034" s="22" t="e">
        <f>VLOOKUP(B4034,web_archive!D:D,1,FALSE)</f>
        <v>#N/A</v>
      </c>
      <c r="B4034" s="22">
        <v>12112</v>
      </c>
      <c r="C4034" s="22" t="s">
        <v>18987</v>
      </c>
      <c r="D4034" s="22">
        <v>10</v>
      </c>
      <c r="E4034" s="22" t="s">
        <v>39565</v>
      </c>
      <c r="F4034" s="22"/>
      <c r="G4034" s="22" t="s">
        <v>39566</v>
      </c>
      <c r="H4034" s="22"/>
      <c r="I4034" s="22"/>
      <c r="J4034" s="22"/>
      <c r="K4034" s="22"/>
      <c r="L4034" s="22"/>
      <c r="M4034" s="22"/>
      <c r="N4034" s="22"/>
      <c r="O4034" s="22"/>
      <c r="P4034" s="22"/>
    </row>
    <row r="4035" spans="1:16" x14ac:dyDescent="0.3">
      <c r="A4035" s="22" t="e">
        <f>VLOOKUP(B4035,web_archive!D:D,1,FALSE)</f>
        <v>#N/A</v>
      </c>
      <c r="B4035" s="22">
        <v>12113</v>
      </c>
      <c r="C4035" s="22" t="s">
        <v>18989</v>
      </c>
      <c r="D4035" s="22">
        <v>10</v>
      </c>
      <c r="E4035" s="22" t="s">
        <v>39567</v>
      </c>
      <c r="F4035" s="22"/>
      <c r="G4035" s="22" t="s">
        <v>39568</v>
      </c>
      <c r="H4035" s="22"/>
      <c r="I4035" s="22"/>
      <c r="J4035" s="22"/>
      <c r="K4035" s="22"/>
      <c r="L4035" s="22"/>
      <c r="M4035" s="22"/>
      <c r="N4035" s="22"/>
      <c r="O4035" s="22"/>
      <c r="P4035" s="22"/>
    </row>
    <row r="4036" spans="1:16" x14ac:dyDescent="0.3">
      <c r="A4036" s="22">
        <f>VLOOKUP(B4036,web_archive!D:D,1,FALSE)</f>
        <v>12114</v>
      </c>
      <c r="B4036" s="22">
        <v>12114</v>
      </c>
      <c r="C4036" s="22" t="s">
        <v>3565</v>
      </c>
      <c r="D4036" s="22">
        <v>1</v>
      </c>
      <c r="E4036" s="22" t="s">
        <v>39569</v>
      </c>
      <c r="F4036" s="22"/>
      <c r="G4036" s="22" t="s">
        <v>39570</v>
      </c>
      <c r="H4036" s="22"/>
      <c r="I4036" s="22"/>
      <c r="J4036" s="22"/>
      <c r="K4036" s="22"/>
      <c r="L4036" s="22"/>
      <c r="M4036" s="22"/>
      <c r="N4036" s="22"/>
      <c r="O4036" s="22"/>
      <c r="P4036" s="22"/>
    </row>
    <row r="4037" spans="1:16" x14ac:dyDescent="0.3">
      <c r="A4037" s="22">
        <f>VLOOKUP(B4037,web_archive!D:D,1,FALSE)</f>
        <v>12115</v>
      </c>
      <c r="B4037" s="22">
        <v>12115</v>
      </c>
      <c r="C4037" s="22" t="s">
        <v>3577</v>
      </c>
      <c r="D4037" s="22">
        <v>1</v>
      </c>
      <c r="E4037" s="22" t="s">
        <v>39571</v>
      </c>
      <c r="F4037" s="22"/>
      <c r="G4037" s="22" t="s">
        <v>39404</v>
      </c>
      <c r="H4037" s="22"/>
      <c r="I4037" s="22"/>
      <c r="J4037" s="22"/>
      <c r="K4037" s="22"/>
      <c r="L4037" s="22"/>
      <c r="M4037" s="22"/>
      <c r="N4037" s="22"/>
      <c r="O4037" s="22"/>
      <c r="P4037" s="22"/>
    </row>
    <row r="4038" spans="1:16" x14ac:dyDescent="0.3">
      <c r="A4038" s="22">
        <f>VLOOKUP(B4038,web_archive!D:D,1,FALSE)</f>
        <v>12116</v>
      </c>
      <c r="B4038" s="22">
        <v>12116</v>
      </c>
      <c r="C4038" s="22" t="s">
        <v>3561</v>
      </c>
      <c r="D4038" s="22">
        <v>1</v>
      </c>
      <c r="E4038" s="22" t="s">
        <v>39572</v>
      </c>
      <c r="F4038" s="22"/>
      <c r="G4038" s="22" t="s">
        <v>39573</v>
      </c>
      <c r="H4038" s="22"/>
      <c r="I4038" s="22"/>
      <c r="J4038" s="22"/>
      <c r="K4038" s="22"/>
      <c r="L4038" s="22"/>
      <c r="M4038" s="22"/>
      <c r="N4038" s="22"/>
      <c r="O4038" s="22"/>
      <c r="P4038" s="22"/>
    </row>
    <row r="4039" spans="1:16" x14ac:dyDescent="0.3">
      <c r="A4039" s="22">
        <f>VLOOKUP(B4039,web_archive!D:D,1,FALSE)</f>
        <v>12117</v>
      </c>
      <c r="B4039" s="22">
        <v>12117</v>
      </c>
      <c r="C4039" s="22" t="s">
        <v>3581</v>
      </c>
      <c r="D4039" s="22">
        <v>1</v>
      </c>
      <c r="E4039" s="22" t="s">
        <v>39574</v>
      </c>
      <c r="F4039" s="22"/>
      <c r="G4039" s="22" t="s">
        <v>39575</v>
      </c>
      <c r="H4039" s="22"/>
      <c r="I4039" s="22"/>
      <c r="J4039" s="22"/>
      <c r="K4039" s="22"/>
      <c r="L4039" s="22"/>
      <c r="M4039" s="22"/>
      <c r="N4039" s="22"/>
      <c r="O4039" s="22"/>
      <c r="P4039" s="22"/>
    </row>
    <row r="4040" spans="1:16" x14ac:dyDescent="0.3">
      <c r="A4040" s="22">
        <f>VLOOKUP(B4040,web_archive!D:D,1,FALSE)</f>
        <v>12118</v>
      </c>
      <c r="B4040" s="22">
        <v>12118</v>
      </c>
      <c r="C4040" s="22" t="s">
        <v>8329</v>
      </c>
      <c r="D4040" s="22">
        <v>1</v>
      </c>
      <c r="E4040" s="22" t="s">
        <v>39576</v>
      </c>
      <c r="F4040" s="22"/>
      <c r="G4040" s="22" t="s">
        <v>39577</v>
      </c>
      <c r="H4040" s="22"/>
      <c r="I4040" s="22"/>
      <c r="J4040" s="22"/>
      <c r="K4040" s="22"/>
      <c r="L4040" s="22"/>
      <c r="M4040" s="22"/>
      <c r="N4040" s="22"/>
      <c r="O4040" s="22"/>
      <c r="P4040" s="22"/>
    </row>
    <row r="4041" spans="1:16" x14ac:dyDescent="0.3">
      <c r="A4041" s="22">
        <f>VLOOKUP(B4041,web_archive!D:D,1,FALSE)</f>
        <v>12119</v>
      </c>
      <c r="B4041" s="22">
        <v>12119</v>
      </c>
      <c r="C4041" s="22" t="s">
        <v>8333</v>
      </c>
      <c r="D4041" s="22">
        <v>1</v>
      </c>
      <c r="E4041" s="22" t="s">
        <v>39578</v>
      </c>
      <c r="F4041" s="22"/>
      <c r="G4041" s="22" t="s">
        <v>39579</v>
      </c>
      <c r="H4041" s="22"/>
      <c r="I4041" s="22"/>
      <c r="J4041" s="22"/>
      <c r="K4041" s="22"/>
      <c r="L4041" s="22"/>
      <c r="M4041" s="22"/>
      <c r="N4041" s="22"/>
      <c r="O4041" s="22"/>
      <c r="P4041" s="22"/>
    </row>
    <row r="4042" spans="1:16" x14ac:dyDescent="0.3">
      <c r="A4042" s="22">
        <f>VLOOKUP(B4042,web_archive!D:D,1,FALSE)</f>
        <v>12120</v>
      </c>
      <c r="B4042" s="22">
        <v>12120</v>
      </c>
      <c r="C4042" s="22" t="s">
        <v>8325</v>
      </c>
      <c r="D4042" s="22">
        <v>1</v>
      </c>
      <c r="E4042" s="22" t="s">
        <v>39580</v>
      </c>
      <c r="F4042" s="22"/>
      <c r="G4042" s="22" t="s">
        <v>39581</v>
      </c>
      <c r="H4042" s="22"/>
      <c r="I4042" s="22"/>
      <c r="J4042" s="22"/>
      <c r="K4042" s="22"/>
      <c r="L4042" s="22"/>
      <c r="M4042" s="22"/>
      <c r="N4042" s="22"/>
      <c r="O4042" s="22"/>
      <c r="P4042" s="22"/>
    </row>
    <row r="4043" spans="1:16" x14ac:dyDescent="0.3">
      <c r="A4043" s="22">
        <f>VLOOKUP(B4043,web_archive!D:D,1,FALSE)</f>
        <v>12121</v>
      </c>
      <c r="B4043" s="22">
        <v>12121</v>
      </c>
      <c r="C4043" s="22" t="s">
        <v>8337</v>
      </c>
      <c r="D4043" s="22">
        <v>1</v>
      </c>
      <c r="E4043" s="22" t="s">
        <v>39582</v>
      </c>
      <c r="F4043" s="22"/>
      <c r="G4043" s="22" t="s">
        <v>39583</v>
      </c>
      <c r="H4043" s="22"/>
      <c r="I4043" s="22"/>
      <c r="J4043" s="22"/>
      <c r="K4043" s="22"/>
      <c r="L4043" s="22"/>
      <c r="M4043" s="22"/>
      <c r="N4043" s="22"/>
      <c r="O4043" s="22"/>
      <c r="P4043" s="22"/>
    </row>
    <row r="4044" spans="1:16" x14ac:dyDescent="0.3">
      <c r="A4044" s="22">
        <f>VLOOKUP(B4044,web_archive!D:D,1,FALSE)</f>
        <v>12122</v>
      </c>
      <c r="B4044" s="22">
        <v>12122</v>
      </c>
      <c r="C4044" s="22" t="s">
        <v>8884</v>
      </c>
      <c r="D4044" s="22">
        <v>7</v>
      </c>
      <c r="E4044" s="22" t="s">
        <v>39584</v>
      </c>
      <c r="F4044" s="22"/>
      <c r="G4044" s="22" t="s">
        <v>39585</v>
      </c>
      <c r="H4044" s="22"/>
      <c r="I4044" s="22"/>
      <c r="J4044" s="22"/>
      <c r="K4044" s="22"/>
      <c r="L4044" s="22"/>
      <c r="M4044" s="22"/>
      <c r="N4044" s="22"/>
      <c r="O4044" s="22"/>
      <c r="P4044" s="22"/>
    </row>
    <row r="4045" spans="1:16" x14ac:dyDescent="0.3">
      <c r="A4045" s="22">
        <f>VLOOKUP(B4045,web_archive!D:D,1,FALSE)</f>
        <v>12123</v>
      </c>
      <c r="B4045" s="22">
        <v>12123</v>
      </c>
      <c r="C4045" s="22" t="s">
        <v>5267</v>
      </c>
      <c r="D4045" s="22">
        <v>7</v>
      </c>
      <c r="E4045" s="22" t="s">
        <v>39586</v>
      </c>
      <c r="F4045" s="22"/>
      <c r="G4045" s="22" t="s">
        <v>39587</v>
      </c>
      <c r="H4045" s="22"/>
      <c r="I4045" s="22"/>
      <c r="J4045" s="22"/>
      <c r="K4045" s="22"/>
      <c r="L4045" s="22"/>
      <c r="M4045" s="22"/>
      <c r="N4045" s="22"/>
      <c r="O4045" s="22"/>
      <c r="P4045" s="22"/>
    </row>
    <row r="4046" spans="1:16" x14ac:dyDescent="0.3">
      <c r="A4046" s="22">
        <f>VLOOKUP(B4046,web_archive!D:D,1,FALSE)</f>
        <v>12124</v>
      </c>
      <c r="B4046" s="22">
        <v>12124</v>
      </c>
      <c r="C4046" s="22" t="s">
        <v>8130</v>
      </c>
      <c r="D4046" s="22">
        <v>7</v>
      </c>
      <c r="E4046" s="22" t="s">
        <v>39588</v>
      </c>
      <c r="F4046" s="22"/>
      <c r="G4046" s="22" t="s">
        <v>39589</v>
      </c>
      <c r="H4046" s="22"/>
      <c r="I4046" s="22"/>
      <c r="J4046" s="22"/>
      <c r="K4046" s="22"/>
      <c r="L4046" s="22"/>
      <c r="M4046" s="22"/>
      <c r="N4046" s="22"/>
      <c r="O4046" s="22"/>
      <c r="P4046" s="22"/>
    </row>
    <row r="4047" spans="1:16" x14ac:dyDescent="0.3">
      <c r="A4047" s="22" t="e">
        <f>VLOOKUP(B4047,web_archive!D:D,1,FALSE)</f>
        <v>#N/A</v>
      </c>
      <c r="B4047" s="22">
        <v>12125</v>
      </c>
      <c r="C4047" s="22" t="s">
        <v>18996</v>
      </c>
      <c r="D4047" s="22">
        <v>2</v>
      </c>
      <c r="E4047" s="22" t="s">
        <v>39590</v>
      </c>
      <c r="F4047" s="22"/>
      <c r="G4047" s="22" t="s">
        <v>39591</v>
      </c>
      <c r="H4047" s="22"/>
      <c r="I4047" s="22"/>
      <c r="J4047" s="22"/>
      <c r="K4047" s="22"/>
      <c r="L4047" s="22"/>
      <c r="M4047" s="22"/>
      <c r="N4047" s="22"/>
      <c r="O4047" s="22"/>
      <c r="P4047" s="22"/>
    </row>
    <row r="4048" spans="1:16" x14ac:dyDescent="0.3">
      <c r="A4048" s="22" t="e">
        <f>VLOOKUP(B4048,web_archive!D:D,1,FALSE)</f>
        <v>#N/A</v>
      </c>
      <c r="B4048" s="22">
        <v>12126</v>
      </c>
      <c r="C4048" s="22" t="s">
        <v>18999</v>
      </c>
      <c r="D4048" s="22">
        <v>3</v>
      </c>
      <c r="E4048" s="22" t="s">
        <v>39592</v>
      </c>
      <c r="F4048" s="22"/>
      <c r="G4048" s="22" t="s">
        <v>39593</v>
      </c>
      <c r="H4048" s="22"/>
      <c r="I4048" s="22"/>
      <c r="J4048" s="22"/>
      <c r="K4048" s="22"/>
      <c r="L4048" s="22"/>
      <c r="M4048" s="22"/>
      <c r="N4048" s="22"/>
      <c r="O4048" s="22"/>
      <c r="P4048" s="22"/>
    </row>
    <row r="4049" spans="1:16" x14ac:dyDescent="0.3">
      <c r="A4049" s="22">
        <f>VLOOKUP(B4049,web_archive!D:D,1,FALSE)</f>
        <v>12128</v>
      </c>
      <c r="B4049" s="22">
        <v>12128</v>
      </c>
      <c r="C4049" s="22" t="s">
        <v>5444</v>
      </c>
      <c r="D4049" s="22">
        <v>7</v>
      </c>
      <c r="E4049" s="22" t="s">
        <v>39594</v>
      </c>
      <c r="F4049" s="22" t="s">
        <v>39595</v>
      </c>
      <c r="G4049" s="22" t="s">
        <v>39596</v>
      </c>
      <c r="H4049" s="22"/>
      <c r="I4049" s="22"/>
      <c r="J4049" s="22"/>
      <c r="K4049" s="22"/>
      <c r="L4049" s="22"/>
      <c r="M4049" s="22"/>
      <c r="N4049" s="22"/>
      <c r="O4049" s="22"/>
      <c r="P4049" s="22"/>
    </row>
    <row r="4050" spans="1:16" x14ac:dyDescent="0.3">
      <c r="A4050" s="22" t="e">
        <f>VLOOKUP(B4050,web_archive!D:D,1,FALSE)</f>
        <v>#N/A</v>
      </c>
      <c r="B4050" s="22">
        <v>12129</v>
      </c>
      <c r="C4050" s="22" t="s">
        <v>19004</v>
      </c>
      <c r="D4050" s="22">
        <v>7</v>
      </c>
      <c r="E4050" s="22" t="s">
        <v>39597</v>
      </c>
      <c r="F4050" s="22"/>
      <c r="G4050" s="22" t="s">
        <v>39598</v>
      </c>
      <c r="H4050" s="22"/>
      <c r="I4050" s="22"/>
      <c r="J4050" s="22"/>
      <c r="K4050" s="22"/>
      <c r="L4050" s="22"/>
      <c r="M4050" s="22"/>
      <c r="N4050" s="22"/>
      <c r="O4050" s="22"/>
      <c r="P4050" s="22"/>
    </row>
    <row r="4051" spans="1:16" x14ac:dyDescent="0.3">
      <c r="A4051" s="22" t="e">
        <f>VLOOKUP(B4051,web_archive!D:D,1,FALSE)</f>
        <v>#N/A</v>
      </c>
      <c r="B4051" s="22">
        <v>12130</v>
      </c>
      <c r="C4051" s="22" t="s">
        <v>2437</v>
      </c>
      <c r="D4051" s="22">
        <v>7</v>
      </c>
      <c r="E4051" s="22" t="s">
        <v>39599</v>
      </c>
      <c r="F4051" s="22"/>
      <c r="G4051" s="22" t="s">
        <v>39600</v>
      </c>
      <c r="H4051" s="22"/>
      <c r="I4051" s="22"/>
      <c r="J4051" s="22"/>
      <c r="K4051" s="22"/>
      <c r="L4051" s="22"/>
      <c r="M4051" s="22"/>
      <c r="N4051" s="22"/>
      <c r="O4051" s="22"/>
      <c r="P4051" s="22"/>
    </row>
    <row r="4052" spans="1:16" x14ac:dyDescent="0.3">
      <c r="A4052" s="22" t="e">
        <f>VLOOKUP(B4052,web_archive!D:D,1,FALSE)</f>
        <v>#N/A</v>
      </c>
      <c r="B4052" s="22">
        <v>12131</v>
      </c>
      <c r="C4052" s="22" t="s">
        <v>19007</v>
      </c>
      <c r="D4052" s="22">
        <v>10</v>
      </c>
      <c r="E4052" s="22" t="s">
        <v>39601</v>
      </c>
      <c r="F4052" s="22"/>
      <c r="G4052" s="22" t="s">
        <v>32712</v>
      </c>
      <c r="H4052" s="22"/>
      <c r="I4052" s="22"/>
      <c r="J4052" s="22"/>
      <c r="K4052" s="22"/>
      <c r="L4052" s="22"/>
      <c r="M4052" s="22"/>
      <c r="N4052" s="22"/>
      <c r="O4052" s="22"/>
      <c r="P4052" s="22"/>
    </row>
    <row r="4053" spans="1:16" x14ac:dyDescent="0.3">
      <c r="A4053" s="22" t="e">
        <f>VLOOKUP(B4053,web_archive!D:D,1,FALSE)</f>
        <v>#N/A</v>
      </c>
      <c r="B4053" s="22">
        <v>12132</v>
      </c>
      <c r="C4053" s="22" t="s">
        <v>19009</v>
      </c>
      <c r="D4053" s="22">
        <v>20</v>
      </c>
      <c r="E4053" s="22" t="s">
        <v>39602</v>
      </c>
      <c r="F4053" s="22"/>
      <c r="G4053" s="22" t="s">
        <v>39603</v>
      </c>
      <c r="H4053" s="22"/>
      <c r="I4053" s="22"/>
      <c r="J4053" s="22"/>
      <c r="K4053" s="22"/>
      <c r="L4053" s="22"/>
      <c r="M4053" s="22"/>
      <c r="N4053" s="22"/>
      <c r="O4053" s="22"/>
      <c r="P4053" s="22"/>
    </row>
    <row r="4054" spans="1:16" x14ac:dyDescent="0.3">
      <c r="A4054" s="22" t="e">
        <f>VLOOKUP(B4054,web_archive!D:D,1,FALSE)</f>
        <v>#N/A</v>
      </c>
      <c r="B4054" s="22">
        <v>12133</v>
      </c>
      <c r="C4054" s="22" t="s">
        <v>19011</v>
      </c>
      <c r="D4054" s="22">
        <v>8</v>
      </c>
      <c r="E4054" s="22" t="s">
        <v>39604</v>
      </c>
      <c r="F4054" s="22"/>
      <c r="G4054" s="22" t="s">
        <v>39605</v>
      </c>
      <c r="H4054" s="22"/>
      <c r="I4054" s="22"/>
      <c r="J4054" s="22"/>
      <c r="K4054" s="22"/>
      <c r="L4054" s="22"/>
      <c r="M4054" s="22"/>
      <c r="N4054" s="22"/>
      <c r="O4054" s="22"/>
      <c r="P4054" s="22"/>
    </row>
    <row r="4055" spans="1:16" x14ac:dyDescent="0.3">
      <c r="A4055" s="22">
        <f>VLOOKUP(B4055,web_archive!D:D,1,FALSE)</f>
        <v>12134</v>
      </c>
      <c r="B4055" s="22">
        <v>12134</v>
      </c>
      <c r="C4055" s="22" t="s">
        <v>4966</v>
      </c>
      <c r="D4055" s="22">
        <v>1</v>
      </c>
      <c r="E4055" s="22" t="s">
        <v>39606</v>
      </c>
      <c r="F4055" s="22"/>
      <c r="G4055" s="22" t="s">
        <v>39607</v>
      </c>
      <c r="H4055" s="22"/>
      <c r="I4055" s="22"/>
      <c r="J4055" s="22"/>
      <c r="K4055" s="22"/>
      <c r="L4055" s="22"/>
      <c r="M4055" s="22"/>
      <c r="N4055" s="22"/>
      <c r="O4055" s="22"/>
      <c r="P4055" s="22"/>
    </row>
    <row r="4056" spans="1:16" x14ac:dyDescent="0.3">
      <c r="A4056" s="22" t="e">
        <f>VLOOKUP(B4056,web_archive!D:D,1,FALSE)</f>
        <v>#N/A</v>
      </c>
      <c r="B4056" s="22">
        <v>12135</v>
      </c>
      <c r="C4056" s="22" t="s">
        <v>19013</v>
      </c>
      <c r="D4056" s="22">
        <v>3</v>
      </c>
      <c r="E4056" s="22" t="s">
        <v>39608</v>
      </c>
      <c r="F4056" s="22"/>
      <c r="G4056" s="22" t="s">
        <v>39609</v>
      </c>
      <c r="H4056" s="22"/>
      <c r="I4056" s="22"/>
      <c r="J4056" s="22"/>
      <c r="K4056" s="22"/>
      <c r="L4056" s="22"/>
      <c r="M4056" s="22"/>
      <c r="N4056" s="22"/>
      <c r="O4056" s="22"/>
      <c r="P4056" s="22"/>
    </row>
    <row r="4057" spans="1:16" x14ac:dyDescent="0.3">
      <c r="A4057" s="22" t="e">
        <f>VLOOKUP(B4057,web_archive!D:D,1,FALSE)</f>
        <v>#N/A</v>
      </c>
      <c r="B4057" s="22">
        <v>12136</v>
      </c>
      <c r="C4057" s="22" t="s">
        <v>19015</v>
      </c>
      <c r="D4057" s="22">
        <v>10</v>
      </c>
      <c r="E4057" s="22" t="s">
        <v>39610</v>
      </c>
      <c r="F4057" s="22"/>
      <c r="G4057" s="22" t="s">
        <v>39611</v>
      </c>
      <c r="H4057" s="22"/>
      <c r="I4057" s="22"/>
      <c r="J4057" s="22"/>
      <c r="K4057" s="22"/>
      <c r="L4057" s="22"/>
      <c r="M4057" s="22"/>
      <c r="N4057" s="22"/>
      <c r="O4057" s="22"/>
      <c r="P4057" s="22"/>
    </row>
    <row r="4058" spans="1:16" x14ac:dyDescent="0.3">
      <c r="A4058" s="22" t="e">
        <f>VLOOKUP(B4058,web_archive!D:D,1,FALSE)</f>
        <v>#N/A</v>
      </c>
      <c r="B4058" s="22">
        <v>12137</v>
      </c>
      <c r="C4058" s="22" t="s">
        <v>39612</v>
      </c>
      <c r="D4058" s="22">
        <v>0</v>
      </c>
      <c r="E4058" s="22" t="s">
        <v>39613</v>
      </c>
      <c r="F4058" s="22"/>
      <c r="G4058" s="22" t="s">
        <v>32712</v>
      </c>
      <c r="H4058" s="22"/>
      <c r="I4058" s="22"/>
      <c r="J4058" s="22"/>
      <c r="K4058" s="22"/>
      <c r="L4058" s="22"/>
      <c r="M4058" s="22"/>
      <c r="N4058" s="22"/>
      <c r="O4058" s="22"/>
      <c r="P4058" s="22"/>
    </row>
    <row r="4059" spans="1:16" x14ac:dyDescent="0.3">
      <c r="A4059" s="22" t="e">
        <f>VLOOKUP(B4059,web_archive!D:D,1,FALSE)</f>
        <v>#N/A</v>
      </c>
      <c r="B4059" s="22">
        <v>12138</v>
      </c>
      <c r="C4059" s="22" t="s">
        <v>39614</v>
      </c>
      <c r="D4059" s="22">
        <v>0</v>
      </c>
      <c r="E4059" s="22" t="s">
        <v>39615</v>
      </c>
      <c r="F4059" s="22"/>
      <c r="G4059" s="22" t="s">
        <v>32712</v>
      </c>
      <c r="H4059" s="22"/>
      <c r="I4059" s="22"/>
      <c r="J4059" s="22"/>
      <c r="K4059" s="22"/>
      <c r="L4059" s="22"/>
      <c r="M4059" s="22"/>
      <c r="N4059" s="22"/>
      <c r="O4059" s="22"/>
      <c r="P4059" s="22"/>
    </row>
    <row r="4060" spans="1:16" x14ac:dyDescent="0.3">
      <c r="A4060" s="22" t="e">
        <f>VLOOKUP(B4060,web_archive!D:D,1,FALSE)</f>
        <v>#N/A</v>
      </c>
      <c r="B4060" s="22">
        <v>12139</v>
      </c>
      <c r="C4060" s="22" t="s">
        <v>39616</v>
      </c>
      <c r="D4060" s="22">
        <v>0</v>
      </c>
      <c r="E4060" s="22" t="s">
        <v>39617</v>
      </c>
      <c r="F4060" s="22"/>
      <c r="G4060" s="22" t="s">
        <v>32712</v>
      </c>
      <c r="H4060" s="22"/>
      <c r="I4060" s="22"/>
      <c r="J4060" s="22"/>
      <c r="K4060" s="22"/>
      <c r="L4060" s="22"/>
      <c r="M4060" s="22"/>
      <c r="N4060" s="22"/>
      <c r="O4060" s="22"/>
      <c r="P4060" s="22"/>
    </row>
    <row r="4061" spans="1:16" x14ac:dyDescent="0.3">
      <c r="A4061" s="22" t="e">
        <f>VLOOKUP(B4061,web_archive!D:D,1,FALSE)</f>
        <v>#N/A</v>
      </c>
      <c r="B4061" s="22">
        <v>12140</v>
      </c>
      <c r="C4061" s="22" t="s">
        <v>39618</v>
      </c>
      <c r="D4061" s="22">
        <v>0</v>
      </c>
      <c r="E4061" s="22" t="s">
        <v>39619</v>
      </c>
      <c r="F4061" s="22"/>
      <c r="G4061" s="22" t="s">
        <v>32712</v>
      </c>
      <c r="H4061" s="22"/>
      <c r="I4061" s="22"/>
      <c r="J4061" s="22"/>
      <c r="K4061" s="22"/>
      <c r="L4061" s="22"/>
      <c r="M4061" s="22"/>
      <c r="N4061" s="22"/>
      <c r="O4061" s="22"/>
      <c r="P4061" s="22"/>
    </row>
    <row r="4062" spans="1:16" x14ac:dyDescent="0.3">
      <c r="A4062" s="22" t="e">
        <f>VLOOKUP(B4062,web_archive!D:D,1,FALSE)</f>
        <v>#N/A</v>
      </c>
      <c r="B4062" s="22">
        <v>12141</v>
      </c>
      <c r="C4062" s="22" t="s">
        <v>39620</v>
      </c>
      <c r="D4062" s="22">
        <v>0</v>
      </c>
      <c r="E4062" s="22" t="s">
        <v>39621</v>
      </c>
      <c r="F4062" s="22"/>
      <c r="G4062" s="22" t="s">
        <v>32712</v>
      </c>
      <c r="H4062" s="22"/>
      <c r="I4062" s="22"/>
      <c r="J4062" s="22"/>
      <c r="K4062" s="22"/>
      <c r="L4062" s="22"/>
      <c r="M4062" s="22"/>
      <c r="N4062" s="22"/>
      <c r="O4062" s="22"/>
      <c r="P4062" s="22"/>
    </row>
    <row r="4063" spans="1:16" x14ac:dyDescent="0.3">
      <c r="A4063" s="22" t="e">
        <f>VLOOKUP(B4063,web_archive!D:D,1,FALSE)</f>
        <v>#N/A</v>
      </c>
      <c r="B4063" s="22">
        <v>12142</v>
      </c>
      <c r="C4063" s="22" t="s">
        <v>19027</v>
      </c>
      <c r="D4063" s="22">
        <v>10</v>
      </c>
      <c r="E4063" s="22" t="s">
        <v>39622</v>
      </c>
      <c r="F4063" s="22"/>
      <c r="G4063" s="22" t="s">
        <v>39623</v>
      </c>
      <c r="H4063" s="22"/>
      <c r="I4063" s="22"/>
      <c r="J4063" s="22"/>
      <c r="K4063" s="22"/>
      <c r="L4063" s="22"/>
      <c r="M4063" s="22"/>
      <c r="N4063" s="22"/>
      <c r="O4063" s="22"/>
      <c r="P4063" s="22"/>
    </row>
    <row r="4064" spans="1:16" x14ac:dyDescent="0.3">
      <c r="A4064" s="22" t="e">
        <f>VLOOKUP(B4064,web_archive!D:D,1,FALSE)</f>
        <v>#N/A</v>
      </c>
      <c r="B4064" s="22">
        <v>12143</v>
      </c>
      <c r="C4064" s="22" t="s">
        <v>19029</v>
      </c>
      <c r="D4064" s="22">
        <v>30</v>
      </c>
      <c r="E4064" s="22" t="s">
        <v>39624</v>
      </c>
      <c r="F4064" s="22"/>
      <c r="G4064" s="22" t="s">
        <v>32712</v>
      </c>
      <c r="H4064" s="22"/>
      <c r="I4064" s="22"/>
      <c r="J4064" s="22"/>
      <c r="K4064" s="22"/>
      <c r="L4064" s="22"/>
      <c r="M4064" s="22"/>
      <c r="N4064" s="22"/>
      <c r="O4064" s="22"/>
      <c r="P4064" s="22"/>
    </row>
    <row r="4065" spans="1:16" x14ac:dyDescent="0.3">
      <c r="A4065" s="22" t="e">
        <f>VLOOKUP(B4065,web_archive!D:D,1,FALSE)</f>
        <v>#N/A</v>
      </c>
      <c r="B4065" s="22">
        <v>12144</v>
      </c>
      <c r="C4065" s="22" t="s">
        <v>9439</v>
      </c>
      <c r="D4065" s="22">
        <v>35</v>
      </c>
      <c r="E4065" s="22" t="s">
        <v>39625</v>
      </c>
      <c r="F4065" s="22"/>
      <c r="G4065" s="22" t="s">
        <v>39626</v>
      </c>
      <c r="H4065" s="22"/>
      <c r="I4065" s="22"/>
      <c r="J4065" s="22"/>
      <c r="K4065" s="22"/>
      <c r="L4065" s="22"/>
      <c r="M4065" s="22"/>
      <c r="N4065" s="22"/>
      <c r="O4065" s="22"/>
      <c r="P4065" s="22"/>
    </row>
    <row r="4066" spans="1:16" x14ac:dyDescent="0.3">
      <c r="A4066" s="22" t="e">
        <f>VLOOKUP(B4066,web_archive!D:D,1,FALSE)</f>
        <v>#N/A</v>
      </c>
      <c r="B4066" s="22">
        <v>12145</v>
      </c>
      <c r="C4066" s="22" t="s">
        <v>9423</v>
      </c>
      <c r="D4066" s="22">
        <v>35</v>
      </c>
      <c r="E4066" s="22" t="s">
        <v>39627</v>
      </c>
      <c r="F4066" s="22"/>
      <c r="G4066" s="22" t="s">
        <v>39628</v>
      </c>
      <c r="H4066" s="22"/>
      <c r="I4066" s="22"/>
      <c r="J4066" s="22"/>
      <c r="K4066" s="22"/>
      <c r="L4066" s="22"/>
      <c r="M4066" s="22"/>
      <c r="N4066" s="22"/>
      <c r="O4066" s="22"/>
      <c r="P4066" s="22"/>
    </row>
    <row r="4067" spans="1:16" x14ac:dyDescent="0.3">
      <c r="A4067" s="22" t="e">
        <f>VLOOKUP(B4067,web_archive!D:D,1,FALSE)</f>
        <v>#N/A</v>
      </c>
      <c r="B4067" s="22">
        <v>12146</v>
      </c>
      <c r="C4067" s="22" t="s">
        <v>9431</v>
      </c>
      <c r="D4067" s="22">
        <v>35</v>
      </c>
      <c r="E4067" s="22" t="s">
        <v>39629</v>
      </c>
      <c r="F4067" s="22"/>
      <c r="G4067" s="22" t="s">
        <v>39630</v>
      </c>
      <c r="H4067" s="22"/>
      <c r="I4067" s="22"/>
      <c r="J4067" s="22"/>
      <c r="K4067" s="22"/>
      <c r="L4067" s="22"/>
      <c r="M4067" s="22"/>
      <c r="N4067" s="22"/>
      <c r="O4067" s="22"/>
      <c r="P4067" s="22"/>
    </row>
    <row r="4068" spans="1:16" x14ac:dyDescent="0.3">
      <c r="A4068" s="22" t="e">
        <f>VLOOKUP(B4068,web_archive!D:D,1,FALSE)</f>
        <v>#N/A</v>
      </c>
      <c r="B4068" s="22">
        <v>12147</v>
      </c>
      <c r="C4068" s="22" t="s">
        <v>9435</v>
      </c>
      <c r="D4068" s="22">
        <v>35</v>
      </c>
      <c r="E4068" s="22" t="s">
        <v>39631</v>
      </c>
      <c r="F4068" s="22"/>
      <c r="G4068" s="22" t="s">
        <v>39632</v>
      </c>
      <c r="H4068" s="22"/>
      <c r="I4068" s="22"/>
      <c r="J4068" s="22"/>
      <c r="K4068" s="22"/>
      <c r="L4068" s="22"/>
      <c r="M4068" s="22"/>
      <c r="N4068" s="22"/>
      <c r="O4068" s="22"/>
      <c r="P4068" s="22"/>
    </row>
    <row r="4069" spans="1:16" x14ac:dyDescent="0.3">
      <c r="A4069" s="22" t="e">
        <f>VLOOKUP(B4069,web_archive!D:D,1,FALSE)</f>
        <v>#N/A</v>
      </c>
      <c r="B4069" s="22">
        <v>12148</v>
      </c>
      <c r="C4069" s="22" t="s">
        <v>9427</v>
      </c>
      <c r="D4069" s="22">
        <v>35</v>
      </c>
      <c r="E4069" s="22" t="s">
        <v>39633</v>
      </c>
      <c r="F4069" s="22"/>
      <c r="G4069" s="22" t="s">
        <v>39634</v>
      </c>
      <c r="H4069" s="22"/>
      <c r="I4069" s="22"/>
      <c r="J4069" s="22"/>
      <c r="K4069" s="22"/>
      <c r="L4069" s="22"/>
      <c r="M4069" s="22"/>
      <c r="N4069" s="22"/>
      <c r="O4069" s="22"/>
      <c r="P4069" s="22"/>
    </row>
    <row r="4070" spans="1:16" x14ac:dyDescent="0.3">
      <c r="A4070" s="22" t="e">
        <f>VLOOKUP(B4070,web_archive!D:D,1,FALSE)</f>
        <v>#N/A</v>
      </c>
      <c r="B4070" s="22">
        <v>12149</v>
      </c>
      <c r="C4070" s="22" t="s">
        <v>1710</v>
      </c>
      <c r="D4070" s="22">
        <v>25</v>
      </c>
      <c r="E4070" s="22" t="s">
        <v>39635</v>
      </c>
      <c r="F4070" s="22"/>
      <c r="G4070" s="22" t="s">
        <v>39636</v>
      </c>
      <c r="H4070" s="22"/>
      <c r="I4070" s="22"/>
      <c r="J4070" s="22"/>
      <c r="K4070" s="22"/>
      <c r="L4070" s="22"/>
      <c r="M4070" s="22"/>
      <c r="N4070" s="22"/>
      <c r="O4070" s="22"/>
      <c r="P4070" s="22"/>
    </row>
    <row r="4071" spans="1:16" x14ac:dyDescent="0.3">
      <c r="A4071" s="22" t="e">
        <f>VLOOKUP(B4071,web_archive!D:D,1,FALSE)</f>
        <v>#N/A</v>
      </c>
      <c r="B4071" s="22">
        <v>12150</v>
      </c>
      <c r="C4071" s="22" t="s">
        <v>1715</v>
      </c>
      <c r="D4071" s="22">
        <v>25</v>
      </c>
      <c r="E4071" s="22" t="s">
        <v>39637</v>
      </c>
      <c r="F4071" s="22"/>
      <c r="G4071" s="22" t="s">
        <v>39638</v>
      </c>
      <c r="H4071" s="22"/>
      <c r="I4071" s="22"/>
      <c r="J4071" s="22"/>
      <c r="K4071" s="22"/>
      <c r="L4071" s="22"/>
      <c r="M4071" s="22"/>
      <c r="N4071" s="22"/>
      <c r="O4071" s="22"/>
      <c r="P4071" s="22"/>
    </row>
    <row r="4072" spans="1:16" x14ac:dyDescent="0.3">
      <c r="A4072" s="22" t="e">
        <f>VLOOKUP(B4072,web_archive!D:D,1,FALSE)</f>
        <v>#N/A</v>
      </c>
      <c r="B4072" s="22">
        <v>12151</v>
      </c>
      <c r="C4072" s="22" t="s">
        <v>1720</v>
      </c>
      <c r="D4072" s="22">
        <v>25</v>
      </c>
      <c r="E4072" s="22" t="s">
        <v>39639</v>
      </c>
      <c r="F4072" s="22" t="s">
        <v>39640</v>
      </c>
      <c r="G4072" s="22" t="s">
        <v>39641</v>
      </c>
      <c r="H4072" s="22"/>
      <c r="I4072" s="22"/>
      <c r="J4072" s="22"/>
      <c r="K4072" s="22"/>
      <c r="L4072" s="22"/>
      <c r="M4072" s="22"/>
      <c r="N4072" s="22"/>
      <c r="O4072" s="22"/>
      <c r="P4072" s="22"/>
    </row>
    <row r="4073" spans="1:16" x14ac:dyDescent="0.3">
      <c r="A4073" s="22" t="e">
        <f>VLOOKUP(B4073,web_archive!D:D,1,FALSE)</f>
        <v>#N/A</v>
      </c>
      <c r="B4073" s="22">
        <v>12152</v>
      </c>
      <c r="C4073" s="22" t="s">
        <v>19036</v>
      </c>
      <c r="D4073" s="22">
        <v>10</v>
      </c>
      <c r="E4073" s="22" t="s">
        <v>39642</v>
      </c>
      <c r="F4073" s="22"/>
      <c r="G4073" s="22" t="s">
        <v>32712</v>
      </c>
      <c r="H4073" s="22"/>
      <c r="I4073" s="22"/>
      <c r="J4073" s="22"/>
      <c r="K4073" s="22"/>
      <c r="L4073" s="22"/>
      <c r="M4073" s="22"/>
      <c r="N4073" s="22"/>
      <c r="O4073" s="22"/>
      <c r="P4073" s="22"/>
    </row>
    <row r="4074" spans="1:16" x14ac:dyDescent="0.3">
      <c r="A4074" s="22" t="e">
        <f>VLOOKUP(B4074,web_archive!D:D,1,FALSE)</f>
        <v>#N/A</v>
      </c>
      <c r="B4074" s="22">
        <v>12153</v>
      </c>
      <c r="C4074" s="22" t="s">
        <v>19038</v>
      </c>
      <c r="D4074" s="22">
        <v>10</v>
      </c>
      <c r="E4074" s="22" t="s">
        <v>39643</v>
      </c>
      <c r="F4074" s="22"/>
      <c r="G4074" s="22" t="s">
        <v>39644</v>
      </c>
      <c r="H4074" s="22"/>
      <c r="I4074" s="22"/>
      <c r="J4074" s="22"/>
      <c r="K4074" s="22"/>
      <c r="L4074" s="22"/>
      <c r="M4074" s="22"/>
      <c r="N4074" s="22"/>
      <c r="O4074" s="22"/>
      <c r="P4074" s="22"/>
    </row>
    <row r="4075" spans="1:16" x14ac:dyDescent="0.3">
      <c r="A4075" s="22" t="e">
        <f>VLOOKUP(B4075,web_archive!D:D,1,FALSE)</f>
        <v>#N/A</v>
      </c>
      <c r="B4075" s="22">
        <v>12154</v>
      </c>
      <c r="C4075" s="22" t="s">
        <v>19040</v>
      </c>
      <c r="D4075" s="22">
        <v>10</v>
      </c>
      <c r="E4075" s="22" t="s">
        <v>39645</v>
      </c>
      <c r="F4075" s="22"/>
      <c r="G4075" s="22" t="s">
        <v>39646</v>
      </c>
      <c r="H4075" s="22"/>
      <c r="I4075" s="22"/>
      <c r="J4075" s="22"/>
      <c r="K4075" s="22"/>
      <c r="L4075" s="22"/>
      <c r="M4075" s="22"/>
      <c r="N4075" s="22"/>
      <c r="O4075" s="22"/>
      <c r="P4075" s="22"/>
    </row>
    <row r="4076" spans="1:16" x14ac:dyDescent="0.3">
      <c r="A4076" s="22" t="e">
        <f>VLOOKUP(B4076,web_archive!D:D,1,FALSE)</f>
        <v>#N/A</v>
      </c>
      <c r="B4076" s="22">
        <v>12155</v>
      </c>
      <c r="C4076" s="22" t="s">
        <v>19042</v>
      </c>
      <c r="D4076" s="22">
        <v>10</v>
      </c>
      <c r="E4076" s="22" t="s">
        <v>39647</v>
      </c>
      <c r="F4076" s="22"/>
      <c r="G4076" s="22" t="s">
        <v>39648</v>
      </c>
      <c r="H4076" s="22"/>
      <c r="I4076" s="22"/>
      <c r="J4076" s="22"/>
      <c r="K4076" s="22"/>
      <c r="L4076" s="22"/>
      <c r="M4076" s="22"/>
      <c r="N4076" s="22"/>
      <c r="O4076" s="22"/>
      <c r="P4076" s="22"/>
    </row>
    <row r="4077" spans="1:16" x14ac:dyDescent="0.3">
      <c r="A4077" s="22" t="e">
        <f>VLOOKUP(B4077,web_archive!D:D,1,FALSE)</f>
        <v>#N/A</v>
      </c>
      <c r="B4077" s="22">
        <v>12156</v>
      </c>
      <c r="C4077" s="22" t="s">
        <v>19044</v>
      </c>
      <c r="D4077" s="22">
        <v>10</v>
      </c>
      <c r="E4077" s="22" t="s">
        <v>39649</v>
      </c>
      <c r="F4077" s="22"/>
      <c r="G4077" s="22" t="s">
        <v>39650</v>
      </c>
      <c r="H4077" s="22"/>
      <c r="I4077" s="22"/>
      <c r="J4077" s="22"/>
      <c r="K4077" s="22"/>
      <c r="L4077" s="22"/>
      <c r="M4077" s="22"/>
      <c r="N4077" s="22"/>
      <c r="O4077" s="22"/>
      <c r="P4077" s="22"/>
    </row>
    <row r="4078" spans="1:16" x14ac:dyDescent="0.3">
      <c r="A4078" s="22" t="e">
        <f>VLOOKUP(B4078,web_archive!D:D,1,FALSE)</f>
        <v>#N/A</v>
      </c>
      <c r="B4078" s="22">
        <v>12157</v>
      </c>
      <c r="C4078" s="22" t="s">
        <v>19046</v>
      </c>
      <c r="D4078" s="22">
        <v>10</v>
      </c>
      <c r="E4078" s="22" t="s">
        <v>39651</v>
      </c>
      <c r="F4078" s="22"/>
      <c r="G4078" s="22" t="s">
        <v>39652</v>
      </c>
      <c r="H4078" s="22"/>
      <c r="I4078" s="22"/>
      <c r="J4078" s="22"/>
      <c r="K4078" s="22"/>
      <c r="L4078" s="22"/>
      <c r="M4078" s="22"/>
      <c r="N4078" s="22"/>
      <c r="O4078" s="22"/>
      <c r="P4078" s="22"/>
    </row>
    <row r="4079" spans="1:16" x14ac:dyDescent="0.3">
      <c r="A4079" s="22" t="e">
        <f>VLOOKUP(B4079,web_archive!D:D,1,FALSE)</f>
        <v>#N/A</v>
      </c>
      <c r="B4079" s="22">
        <v>12158</v>
      </c>
      <c r="C4079" s="22" t="s">
        <v>19048</v>
      </c>
      <c r="D4079" s="22">
        <v>10</v>
      </c>
      <c r="E4079" s="22" t="s">
        <v>39653</v>
      </c>
      <c r="F4079" s="22"/>
      <c r="G4079" s="22" t="s">
        <v>39654</v>
      </c>
      <c r="H4079" s="22"/>
      <c r="I4079" s="22"/>
      <c r="J4079" s="22"/>
      <c r="K4079" s="22"/>
      <c r="L4079" s="22"/>
      <c r="M4079" s="22"/>
      <c r="N4079" s="22"/>
      <c r="O4079" s="22"/>
      <c r="P4079" s="22"/>
    </row>
    <row r="4080" spans="1:16" x14ac:dyDescent="0.3">
      <c r="A4080" s="22" t="e">
        <f>VLOOKUP(B4080,web_archive!D:D,1,FALSE)</f>
        <v>#N/A</v>
      </c>
      <c r="B4080" s="22">
        <v>12159</v>
      </c>
      <c r="C4080" s="22" t="s">
        <v>19050</v>
      </c>
      <c r="D4080" s="22">
        <v>10</v>
      </c>
      <c r="E4080" s="22" t="s">
        <v>39655</v>
      </c>
      <c r="F4080" s="22"/>
      <c r="G4080" s="22" t="s">
        <v>39656</v>
      </c>
      <c r="H4080" s="22"/>
      <c r="I4080" s="22"/>
      <c r="J4080" s="22"/>
      <c r="K4080" s="22"/>
      <c r="L4080" s="22"/>
      <c r="M4080" s="22"/>
      <c r="N4080" s="22"/>
      <c r="O4080" s="22"/>
      <c r="P4080" s="22"/>
    </row>
    <row r="4081" spans="1:16" x14ac:dyDescent="0.3">
      <c r="A4081" s="22" t="e">
        <f>VLOOKUP(B4081,web_archive!D:D,1,FALSE)</f>
        <v>#N/A</v>
      </c>
      <c r="B4081" s="22">
        <v>12160</v>
      </c>
      <c r="C4081" s="22" t="s">
        <v>19052</v>
      </c>
      <c r="D4081" s="22">
        <v>10</v>
      </c>
      <c r="E4081" s="22" t="s">
        <v>39657</v>
      </c>
      <c r="F4081" s="22"/>
      <c r="G4081" s="22" t="s">
        <v>39658</v>
      </c>
      <c r="H4081" s="22"/>
      <c r="I4081" s="22"/>
      <c r="J4081" s="22"/>
      <c r="K4081" s="22"/>
      <c r="L4081" s="22"/>
      <c r="M4081" s="22"/>
      <c r="N4081" s="22"/>
      <c r="O4081" s="22"/>
      <c r="P4081" s="22"/>
    </row>
    <row r="4082" spans="1:16" x14ac:dyDescent="0.3">
      <c r="A4082" s="22" t="e">
        <f>VLOOKUP(B4082,web_archive!D:D,1,FALSE)</f>
        <v>#N/A</v>
      </c>
      <c r="B4082" s="22">
        <v>12161</v>
      </c>
      <c r="C4082" s="22" t="s">
        <v>19054</v>
      </c>
      <c r="D4082" s="22">
        <v>10</v>
      </c>
      <c r="E4082" s="22" t="s">
        <v>39659</v>
      </c>
      <c r="F4082" s="22"/>
      <c r="G4082" s="22" t="s">
        <v>39660</v>
      </c>
      <c r="H4082" s="22"/>
      <c r="I4082" s="22"/>
      <c r="J4082" s="22"/>
      <c r="K4082" s="22"/>
      <c r="L4082" s="22"/>
      <c r="M4082" s="22"/>
      <c r="N4082" s="22"/>
      <c r="O4082" s="22"/>
      <c r="P4082" s="22"/>
    </row>
    <row r="4083" spans="1:16" x14ac:dyDescent="0.3">
      <c r="A4083" s="22" t="e">
        <f>VLOOKUP(B4083,web_archive!D:D,1,FALSE)</f>
        <v>#N/A</v>
      </c>
      <c r="B4083" s="22">
        <v>12162</v>
      </c>
      <c r="C4083" s="22" t="s">
        <v>19056</v>
      </c>
      <c r="D4083" s="22">
        <v>10</v>
      </c>
      <c r="E4083" s="22" t="s">
        <v>39661</v>
      </c>
      <c r="F4083" s="22"/>
      <c r="G4083" s="22" t="s">
        <v>39662</v>
      </c>
      <c r="H4083" s="22"/>
      <c r="I4083" s="22"/>
      <c r="J4083" s="22"/>
      <c r="K4083" s="22"/>
      <c r="L4083" s="22"/>
      <c r="M4083" s="22"/>
      <c r="N4083" s="22"/>
      <c r="O4083" s="22"/>
      <c r="P4083" s="22"/>
    </row>
    <row r="4084" spans="1:16" x14ac:dyDescent="0.3">
      <c r="A4084" s="22" t="e">
        <f>VLOOKUP(B4084,web_archive!D:D,1,FALSE)</f>
        <v>#N/A</v>
      </c>
      <c r="B4084" s="22">
        <v>12163</v>
      </c>
      <c r="C4084" s="22" t="s">
        <v>19058</v>
      </c>
      <c r="D4084" s="22">
        <v>10</v>
      </c>
      <c r="E4084" s="22" t="s">
        <v>39663</v>
      </c>
      <c r="F4084" s="22"/>
      <c r="G4084" s="22" t="s">
        <v>39664</v>
      </c>
      <c r="H4084" s="22"/>
      <c r="I4084" s="22"/>
      <c r="J4084" s="22"/>
      <c r="K4084" s="22"/>
      <c r="L4084" s="22"/>
      <c r="M4084" s="22"/>
      <c r="N4084" s="22"/>
      <c r="O4084" s="22"/>
      <c r="P4084" s="22"/>
    </row>
    <row r="4085" spans="1:16" x14ac:dyDescent="0.3">
      <c r="A4085" s="22" t="e">
        <f>VLOOKUP(B4085,web_archive!D:D,1,FALSE)</f>
        <v>#N/A</v>
      </c>
      <c r="B4085" s="22">
        <v>12164</v>
      </c>
      <c r="C4085" s="22" t="s">
        <v>19060</v>
      </c>
      <c r="D4085" s="22">
        <v>10</v>
      </c>
      <c r="E4085" s="22" t="s">
        <v>39665</v>
      </c>
      <c r="F4085" s="22"/>
      <c r="G4085" s="22" t="s">
        <v>39666</v>
      </c>
      <c r="H4085" s="22"/>
      <c r="I4085" s="22"/>
      <c r="J4085" s="22"/>
      <c r="K4085" s="22"/>
      <c r="L4085" s="22"/>
      <c r="M4085" s="22"/>
      <c r="N4085" s="22"/>
      <c r="O4085" s="22"/>
      <c r="P4085" s="22"/>
    </row>
    <row r="4086" spans="1:16" x14ac:dyDescent="0.3">
      <c r="A4086" s="22" t="e">
        <f>VLOOKUP(B4086,web_archive!D:D,1,FALSE)</f>
        <v>#N/A</v>
      </c>
      <c r="B4086" s="22">
        <v>12165</v>
      </c>
      <c r="C4086" s="22" t="s">
        <v>19062</v>
      </c>
      <c r="D4086" s="22">
        <v>10</v>
      </c>
      <c r="E4086" s="22" t="s">
        <v>39667</v>
      </c>
      <c r="F4086" s="22"/>
      <c r="G4086" s="22" t="s">
        <v>39668</v>
      </c>
      <c r="H4086" s="22"/>
      <c r="I4086" s="22"/>
      <c r="J4086" s="22"/>
      <c r="K4086" s="22"/>
      <c r="L4086" s="22"/>
      <c r="M4086" s="22"/>
      <c r="N4086" s="22"/>
      <c r="O4086" s="22"/>
      <c r="P4086" s="22"/>
    </row>
    <row r="4087" spans="1:16" x14ac:dyDescent="0.3">
      <c r="A4087" s="22" t="e">
        <f>VLOOKUP(B4087,web_archive!D:D,1,FALSE)</f>
        <v>#N/A</v>
      </c>
      <c r="B4087" s="22">
        <v>12166</v>
      </c>
      <c r="C4087" s="22" t="s">
        <v>19064</v>
      </c>
      <c r="D4087" s="22">
        <v>10</v>
      </c>
      <c r="E4087" s="22" t="s">
        <v>39669</v>
      </c>
      <c r="F4087" s="22"/>
      <c r="G4087" s="22" t="s">
        <v>39670</v>
      </c>
      <c r="H4087" s="22"/>
      <c r="I4087" s="22"/>
      <c r="J4087" s="22"/>
      <c r="K4087" s="22"/>
      <c r="L4087" s="22"/>
      <c r="M4087" s="22"/>
      <c r="N4087" s="22"/>
      <c r="O4087" s="22"/>
      <c r="P4087" s="22"/>
    </row>
    <row r="4088" spans="1:16" x14ac:dyDescent="0.3">
      <c r="A4088" s="22" t="e">
        <f>VLOOKUP(B4088,web_archive!D:D,1,FALSE)</f>
        <v>#N/A</v>
      </c>
      <c r="B4088" s="22">
        <v>12167</v>
      </c>
      <c r="C4088" s="22" t="s">
        <v>19066</v>
      </c>
      <c r="D4088" s="22">
        <v>10</v>
      </c>
      <c r="E4088" s="22" t="s">
        <v>39671</v>
      </c>
      <c r="F4088" s="22"/>
      <c r="G4088" s="22" t="s">
        <v>39672</v>
      </c>
      <c r="H4088" s="22"/>
      <c r="I4088" s="22"/>
      <c r="J4088" s="22"/>
      <c r="K4088" s="22"/>
      <c r="L4088" s="22"/>
      <c r="M4088" s="22"/>
      <c r="N4088" s="22"/>
      <c r="O4088" s="22"/>
      <c r="P4088" s="22"/>
    </row>
    <row r="4089" spans="1:16" x14ac:dyDescent="0.3">
      <c r="A4089" s="22" t="e">
        <f>VLOOKUP(B4089,web_archive!D:D,1,FALSE)</f>
        <v>#N/A</v>
      </c>
      <c r="B4089" s="22">
        <v>12168</v>
      </c>
      <c r="C4089" s="22" t="s">
        <v>19068</v>
      </c>
      <c r="D4089" s="22">
        <v>10</v>
      </c>
      <c r="E4089" s="22" t="s">
        <v>39673</v>
      </c>
      <c r="F4089" s="22"/>
      <c r="G4089" s="22" t="s">
        <v>39674</v>
      </c>
      <c r="H4089" s="22"/>
      <c r="I4089" s="22"/>
      <c r="J4089" s="22"/>
      <c r="K4089" s="22"/>
      <c r="L4089" s="22"/>
      <c r="M4089" s="22"/>
      <c r="N4089" s="22"/>
      <c r="O4089" s="22"/>
      <c r="P4089" s="22"/>
    </row>
    <row r="4090" spans="1:16" x14ac:dyDescent="0.3">
      <c r="A4090" s="22" t="e">
        <f>VLOOKUP(B4090,web_archive!D:D,1,FALSE)</f>
        <v>#N/A</v>
      </c>
      <c r="B4090" s="22">
        <v>12169</v>
      </c>
      <c r="C4090" s="22" t="s">
        <v>19070</v>
      </c>
      <c r="D4090" s="22">
        <v>10</v>
      </c>
      <c r="E4090" s="22" t="s">
        <v>39675</v>
      </c>
      <c r="F4090" s="22"/>
      <c r="G4090" s="22" t="s">
        <v>39676</v>
      </c>
      <c r="H4090" s="22"/>
      <c r="I4090" s="22"/>
      <c r="J4090" s="22"/>
      <c r="K4090" s="22"/>
      <c r="L4090" s="22"/>
      <c r="M4090" s="22"/>
      <c r="N4090" s="22"/>
      <c r="O4090" s="22"/>
      <c r="P4090" s="22"/>
    </row>
    <row r="4091" spans="1:16" x14ac:dyDescent="0.3">
      <c r="A4091" s="22" t="e">
        <f>VLOOKUP(B4091,web_archive!D:D,1,FALSE)</f>
        <v>#N/A</v>
      </c>
      <c r="B4091" s="22">
        <v>12170</v>
      </c>
      <c r="C4091" s="22" t="s">
        <v>19072</v>
      </c>
      <c r="D4091" s="22">
        <v>10</v>
      </c>
      <c r="E4091" s="22" t="s">
        <v>39677</v>
      </c>
      <c r="F4091" s="22"/>
      <c r="G4091" s="22" t="s">
        <v>39678</v>
      </c>
      <c r="H4091" s="22"/>
      <c r="I4091" s="22"/>
      <c r="J4091" s="22"/>
      <c r="K4091" s="22"/>
      <c r="L4091" s="22"/>
      <c r="M4091" s="22"/>
      <c r="N4091" s="22"/>
      <c r="O4091" s="22"/>
      <c r="P4091" s="22"/>
    </row>
    <row r="4092" spans="1:16" x14ac:dyDescent="0.3">
      <c r="A4092" s="22" t="e">
        <f>VLOOKUP(B4092,web_archive!D:D,1,FALSE)</f>
        <v>#N/A</v>
      </c>
      <c r="B4092" s="22">
        <v>12171</v>
      </c>
      <c r="C4092" s="22" t="s">
        <v>19074</v>
      </c>
      <c r="D4092" s="22">
        <v>10</v>
      </c>
      <c r="E4092" s="22" t="s">
        <v>39679</v>
      </c>
      <c r="F4092" s="22"/>
      <c r="G4092" s="22" t="s">
        <v>39680</v>
      </c>
      <c r="H4092" s="22"/>
      <c r="I4092" s="22"/>
      <c r="J4092" s="22"/>
      <c r="K4092" s="22"/>
      <c r="L4092" s="22"/>
      <c r="M4092" s="22"/>
      <c r="N4092" s="22"/>
      <c r="O4092" s="22"/>
      <c r="P4092" s="22"/>
    </row>
    <row r="4093" spans="1:16" x14ac:dyDescent="0.3">
      <c r="A4093" s="22" t="e">
        <f>VLOOKUP(B4093,web_archive!D:D,1,FALSE)</f>
        <v>#N/A</v>
      </c>
      <c r="B4093" s="22">
        <v>12172</v>
      </c>
      <c r="C4093" s="22" t="s">
        <v>19076</v>
      </c>
      <c r="D4093" s="22">
        <v>10</v>
      </c>
      <c r="E4093" s="22" t="s">
        <v>39681</v>
      </c>
      <c r="F4093" s="22"/>
      <c r="G4093" s="22" t="s">
        <v>39682</v>
      </c>
      <c r="H4093" s="22"/>
      <c r="I4093" s="22"/>
      <c r="J4093" s="22"/>
      <c r="K4093" s="22"/>
      <c r="L4093" s="22"/>
      <c r="M4093" s="22"/>
      <c r="N4093" s="22"/>
      <c r="O4093" s="22"/>
      <c r="P4093" s="22"/>
    </row>
    <row r="4094" spans="1:16" x14ac:dyDescent="0.3">
      <c r="A4094" s="22" t="e">
        <f>VLOOKUP(B4094,web_archive!D:D,1,FALSE)</f>
        <v>#N/A</v>
      </c>
      <c r="B4094" s="22">
        <v>12173</v>
      </c>
      <c r="C4094" s="22" t="s">
        <v>19078</v>
      </c>
      <c r="D4094" s="22">
        <v>10</v>
      </c>
      <c r="E4094" s="22" t="s">
        <v>39683</v>
      </c>
      <c r="F4094" s="22"/>
      <c r="G4094" s="22" t="s">
        <v>39684</v>
      </c>
      <c r="H4094" s="22"/>
      <c r="I4094" s="22"/>
      <c r="J4094" s="22"/>
      <c r="K4094" s="22"/>
      <c r="L4094" s="22"/>
      <c r="M4094" s="22"/>
      <c r="N4094" s="22"/>
      <c r="O4094" s="22"/>
      <c r="P4094" s="22"/>
    </row>
    <row r="4095" spans="1:16" x14ac:dyDescent="0.3">
      <c r="A4095" s="22" t="e">
        <f>VLOOKUP(B4095,web_archive!D:D,1,FALSE)</f>
        <v>#N/A</v>
      </c>
      <c r="B4095" s="22">
        <v>12174</v>
      </c>
      <c r="C4095" s="22" t="s">
        <v>19080</v>
      </c>
      <c r="D4095" s="22">
        <v>10</v>
      </c>
      <c r="E4095" s="22" t="s">
        <v>39685</v>
      </c>
      <c r="F4095" s="22"/>
      <c r="G4095" s="22" t="s">
        <v>39686</v>
      </c>
      <c r="H4095" s="22"/>
      <c r="I4095" s="22"/>
      <c r="J4095" s="22"/>
      <c r="K4095" s="22"/>
      <c r="L4095" s="22"/>
      <c r="M4095" s="22"/>
      <c r="N4095" s="22"/>
      <c r="O4095" s="22"/>
      <c r="P4095" s="22"/>
    </row>
    <row r="4096" spans="1:16" x14ac:dyDescent="0.3">
      <c r="A4096" s="22" t="e">
        <f>VLOOKUP(B4096,web_archive!D:D,1,FALSE)</f>
        <v>#N/A</v>
      </c>
      <c r="B4096" s="22">
        <v>12175</v>
      </c>
      <c r="C4096" s="22" t="s">
        <v>19082</v>
      </c>
      <c r="D4096" s="22">
        <v>10</v>
      </c>
      <c r="E4096" s="22" t="s">
        <v>39687</v>
      </c>
      <c r="F4096" s="22"/>
      <c r="G4096" s="22" t="s">
        <v>39688</v>
      </c>
      <c r="H4096" s="22"/>
      <c r="I4096" s="22"/>
      <c r="J4096" s="22"/>
      <c r="K4096" s="22"/>
      <c r="L4096" s="22"/>
      <c r="M4096" s="22"/>
      <c r="N4096" s="22"/>
      <c r="O4096" s="22"/>
      <c r="P4096" s="22"/>
    </row>
    <row r="4097" spans="1:16" x14ac:dyDescent="0.3">
      <c r="A4097" s="22" t="e">
        <f>VLOOKUP(B4097,web_archive!D:D,1,FALSE)</f>
        <v>#N/A</v>
      </c>
      <c r="B4097" s="22">
        <v>12176</v>
      </c>
      <c r="C4097" s="22" t="s">
        <v>19084</v>
      </c>
      <c r="D4097" s="22">
        <v>10</v>
      </c>
      <c r="E4097" s="22" t="s">
        <v>39689</v>
      </c>
      <c r="F4097" s="22"/>
      <c r="G4097" s="22" t="s">
        <v>39690</v>
      </c>
      <c r="H4097" s="22"/>
      <c r="I4097" s="22"/>
      <c r="J4097" s="22"/>
      <c r="K4097" s="22"/>
      <c r="L4097" s="22"/>
      <c r="M4097" s="22"/>
      <c r="N4097" s="22"/>
      <c r="O4097" s="22"/>
      <c r="P4097" s="22"/>
    </row>
    <row r="4098" spans="1:16" x14ac:dyDescent="0.3">
      <c r="A4098" s="22" t="e">
        <f>VLOOKUP(B4098,web_archive!D:D,1,FALSE)</f>
        <v>#N/A</v>
      </c>
      <c r="B4098" s="22">
        <v>12177</v>
      </c>
      <c r="C4098" s="22" t="s">
        <v>19086</v>
      </c>
      <c r="D4098" s="22">
        <v>10</v>
      </c>
      <c r="E4098" s="22" t="s">
        <v>39691</v>
      </c>
      <c r="F4098" s="22"/>
      <c r="G4098" s="22" t="s">
        <v>39692</v>
      </c>
      <c r="H4098" s="22"/>
      <c r="I4098" s="22"/>
      <c r="J4098" s="22"/>
      <c r="K4098" s="22"/>
      <c r="L4098" s="22"/>
      <c r="M4098" s="22"/>
      <c r="N4098" s="22"/>
      <c r="O4098" s="22"/>
      <c r="P4098" s="22"/>
    </row>
    <row r="4099" spans="1:16" x14ac:dyDescent="0.3">
      <c r="A4099" s="22" t="e">
        <f>VLOOKUP(B4099,web_archive!D:D,1,FALSE)</f>
        <v>#N/A</v>
      </c>
      <c r="B4099" s="22">
        <v>12178</v>
      </c>
      <c r="C4099" s="22" t="s">
        <v>19088</v>
      </c>
      <c r="D4099" s="22">
        <v>10</v>
      </c>
      <c r="E4099" s="22" t="s">
        <v>39693</v>
      </c>
      <c r="F4099" s="22"/>
      <c r="G4099" s="22" t="s">
        <v>39694</v>
      </c>
      <c r="H4099" s="22"/>
      <c r="I4099" s="22"/>
      <c r="J4099" s="22"/>
      <c r="K4099" s="22"/>
      <c r="L4099" s="22"/>
      <c r="M4099" s="22"/>
      <c r="N4099" s="22"/>
      <c r="O4099" s="22"/>
      <c r="P4099" s="22"/>
    </row>
    <row r="4100" spans="1:16" x14ac:dyDescent="0.3">
      <c r="A4100" s="22" t="e">
        <f>VLOOKUP(B4100,web_archive!D:D,1,FALSE)</f>
        <v>#N/A</v>
      </c>
      <c r="B4100" s="22">
        <v>12179</v>
      </c>
      <c r="C4100" s="22" t="s">
        <v>19090</v>
      </c>
      <c r="D4100" s="22">
        <v>10</v>
      </c>
      <c r="E4100" s="22" t="s">
        <v>39695</v>
      </c>
      <c r="F4100" s="22"/>
      <c r="G4100" s="22" t="s">
        <v>39696</v>
      </c>
      <c r="H4100" s="22"/>
      <c r="I4100" s="22"/>
      <c r="J4100" s="22"/>
      <c r="K4100" s="22"/>
      <c r="L4100" s="22"/>
      <c r="M4100" s="22"/>
      <c r="N4100" s="22"/>
      <c r="O4100" s="22"/>
      <c r="P4100" s="22"/>
    </row>
    <row r="4101" spans="1:16" x14ac:dyDescent="0.3">
      <c r="A4101" s="22" t="e">
        <f>VLOOKUP(B4101,web_archive!D:D,1,FALSE)</f>
        <v>#N/A</v>
      </c>
      <c r="B4101" s="22">
        <v>12180</v>
      </c>
      <c r="C4101" s="22" t="s">
        <v>19092</v>
      </c>
      <c r="D4101" s="22">
        <v>10</v>
      </c>
      <c r="E4101" s="22" t="s">
        <v>39697</v>
      </c>
      <c r="F4101" s="22"/>
      <c r="G4101" s="22" t="s">
        <v>39698</v>
      </c>
      <c r="H4101" s="22"/>
      <c r="I4101" s="22"/>
      <c r="J4101" s="22"/>
      <c r="K4101" s="22"/>
      <c r="L4101" s="22"/>
      <c r="M4101" s="22"/>
      <c r="N4101" s="22"/>
      <c r="O4101" s="22"/>
      <c r="P4101" s="22"/>
    </row>
    <row r="4102" spans="1:16" x14ac:dyDescent="0.3">
      <c r="A4102" s="22" t="e">
        <f>VLOOKUP(B4102,web_archive!D:D,1,FALSE)</f>
        <v>#N/A</v>
      </c>
      <c r="B4102" s="22">
        <v>12181</v>
      </c>
      <c r="C4102" s="22" t="s">
        <v>19094</v>
      </c>
      <c r="D4102" s="22">
        <v>10</v>
      </c>
      <c r="E4102" s="22" t="s">
        <v>39699</v>
      </c>
      <c r="F4102" s="22"/>
      <c r="G4102" s="22" t="s">
        <v>39700</v>
      </c>
      <c r="H4102" s="22"/>
      <c r="I4102" s="22"/>
      <c r="J4102" s="22"/>
      <c r="K4102" s="22"/>
      <c r="L4102" s="22"/>
      <c r="M4102" s="22"/>
      <c r="N4102" s="22"/>
      <c r="O4102" s="22"/>
      <c r="P4102" s="22"/>
    </row>
    <row r="4103" spans="1:16" x14ac:dyDescent="0.3">
      <c r="A4103" s="22" t="e">
        <f>VLOOKUP(B4103,web_archive!D:D,1,FALSE)</f>
        <v>#N/A</v>
      </c>
      <c r="B4103" s="22">
        <v>12182</v>
      </c>
      <c r="C4103" s="22" t="s">
        <v>19096</v>
      </c>
      <c r="D4103" s="22">
        <v>10</v>
      </c>
      <c r="E4103" s="22" t="s">
        <v>39701</v>
      </c>
      <c r="F4103" s="22"/>
      <c r="G4103" s="22" t="s">
        <v>39702</v>
      </c>
      <c r="H4103" s="22"/>
      <c r="I4103" s="22"/>
      <c r="J4103" s="22"/>
      <c r="K4103" s="22"/>
      <c r="L4103" s="22"/>
      <c r="M4103" s="22"/>
      <c r="N4103" s="22"/>
      <c r="O4103" s="22"/>
      <c r="P4103" s="22"/>
    </row>
    <row r="4104" spans="1:16" x14ac:dyDescent="0.3">
      <c r="A4104" s="22">
        <f>VLOOKUP(B4104,web_archive!D:D,1,FALSE)</f>
        <v>12183</v>
      </c>
      <c r="B4104" s="22">
        <v>12183</v>
      </c>
      <c r="C4104" s="22" t="s">
        <v>8014</v>
      </c>
      <c r="D4104" s="22">
        <v>25</v>
      </c>
      <c r="E4104" s="22" t="s">
        <v>39703</v>
      </c>
      <c r="F4104" s="22" t="s">
        <v>39704</v>
      </c>
      <c r="G4104" s="22" t="s">
        <v>39705</v>
      </c>
      <c r="H4104" s="22"/>
      <c r="I4104" s="22"/>
      <c r="J4104" s="22"/>
      <c r="K4104" s="22"/>
      <c r="L4104" s="22"/>
      <c r="M4104" s="22"/>
      <c r="N4104" s="22"/>
      <c r="O4104" s="22"/>
      <c r="P4104" s="22"/>
    </row>
    <row r="4105" spans="1:16" x14ac:dyDescent="0.3">
      <c r="A4105" s="22" t="e">
        <f>VLOOKUP(B4105,web_archive!D:D,1,FALSE)</f>
        <v>#N/A</v>
      </c>
      <c r="B4105" s="22">
        <v>12184</v>
      </c>
      <c r="C4105" s="22" t="s">
        <v>19100</v>
      </c>
      <c r="D4105" s="22">
        <v>10</v>
      </c>
      <c r="E4105" s="22" t="s">
        <v>39706</v>
      </c>
      <c r="F4105" s="22"/>
      <c r="G4105" s="22" t="s">
        <v>39707</v>
      </c>
      <c r="H4105" s="22"/>
      <c r="I4105" s="22"/>
      <c r="J4105" s="22"/>
      <c r="K4105" s="22"/>
      <c r="L4105" s="22"/>
      <c r="M4105" s="22"/>
      <c r="N4105" s="22"/>
      <c r="O4105" s="22"/>
      <c r="P4105" s="22"/>
    </row>
    <row r="4106" spans="1:16" x14ac:dyDescent="0.3">
      <c r="A4106" s="22" t="e">
        <f>VLOOKUP(B4106,web_archive!D:D,1,FALSE)</f>
        <v>#N/A</v>
      </c>
      <c r="B4106" s="22">
        <v>12185</v>
      </c>
      <c r="C4106" s="22" t="s">
        <v>19102</v>
      </c>
      <c r="D4106" s="22">
        <v>10</v>
      </c>
      <c r="E4106" s="22" t="s">
        <v>39708</v>
      </c>
      <c r="F4106" s="22"/>
      <c r="G4106" s="22" t="s">
        <v>39709</v>
      </c>
      <c r="H4106" s="22"/>
      <c r="I4106" s="22"/>
      <c r="J4106" s="22"/>
      <c r="K4106" s="22"/>
      <c r="L4106" s="22"/>
      <c r="M4106" s="22"/>
      <c r="N4106" s="22"/>
      <c r="O4106" s="22"/>
      <c r="P4106" s="22"/>
    </row>
    <row r="4107" spans="1:16" x14ac:dyDescent="0.3">
      <c r="A4107" s="22" t="e">
        <f>VLOOKUP(B4107,web_archive!D:D,1,FALSE)</f>
        <v>#N/A</v>
      </c>
      <c r="B4107" s="22">
        <v>12186</v>
      </c>
      <c r="C4107" s="22" t="s">
        <v>7227</v>
      </c>
      <c r="D4107" s="22">
        <v>20</v>
      </c>
      <c r="E4107" s="22" t="s">
        <v>39710</v>
      </c>
      <c r="F4107" s="22"/>
      <c r="G4107" s="22" t="s">
        <v>39711</v>
      </c>
      <c r="H4107" s="22"/>
      <c r="I4107" s="22"/>
      <c r="J4107" s="22"/>
      <c r="K4107" s="22"/>
      <c r="L4107" s="22"/>
      <c r="M4107" s="22"/>
      <c r="N4107" s="22"/>
      <c r="O4107" s="22"/>
      <c r="P4107" s="22"/>
    </row>
    <row r="4108" spans="1:16" x14ac:dyDescent="0.3">
      <c r="A4108" s="22" t="e">
        <f>VLOOKUP(B4108,web_archive!D:D,1,FALSE)</f>
        <v>#N/A</v>
      </c>
      <c r="B4108" s="22">
        <v>12187</v>
      </c>
      <c r="C4108" s="22" t="s">
        <v>19105</v>
      </c>
      <c r="D4108" s="22">
        <v>20</v>
      </c>
      <c r="E4108" s="22" t="s">
        <v>39712</v>
      </c>
      <c r="F4108" s="22"/>
      <c r="G4108" s="22" t="s">
        <v>39713</v>
      </c>
      <c r="H4108" s="22"/>
      <c r="I4108" s="22"/>
      <c r="J4108" s="22"/>
      <c r="K4108" s="22"/>
      <c r="L4108" s="22"/>
      <c r="M4108" s="22"/>
      <c r="N4108" s="22"/>
      <c r="O4108" s="22"/>
      <c r="P4108" s="22"/>
    </row>
    <row r="4109" spans="1:16" x14ac:dyDescent="0.3">
      <c r="A4109" s="22" t="e">
        <f>VLOOKUP(B4109,web_archive!D:D,1,FALSE)</f>
        <v>#N/A</v>
      </c>
      <c r="B4109" s="22">
        <v>12188</v>
      </c>
      <c r="C4109" s="22" t="s">
        <v>19107</v>
      </c>
      <c r="D4109" s="22">
        <v>30</v>
      </c>
      <c r="E4109" s="22" t="s">
        <v>39714</v>
      </c>
      <c r="F4109" s="22"/>
      <c r="G4109" s="22" t="s">
        <v>32115</v>
      </c>
      <c r="H4109" s="22"/>
      <c r="I4109" s="22"/>
      <c r="J4109" s="22"/>
      <c r="K4109" s="22"/>
      <c r="L4109" s="22"/>
      <c r="M4109" s="22"/>
      <c r="N4109" s="22"/>
      <c r="O4109" s="22"/>
      <c r="P4109" s="22"/>
    </row>
    <row r="4110" spans="1:16" x14ac:dyDescent="0.3">
      <c r="A4110" s="22" t="e">
        <f>VLOOKUP(B4110,web_archive!D:D,1,FALSE)</f>
        <v>#N/A</v>
      </c>
      <c r="B4110" s="22">
        <v>12189</v>
      </c>
      <c r="C4110" s="22" t="s">
        <v>7227</v>
      </c>
      <c r="D4110" s="22">
        <v>20</v>
      </c>
      <c r="E4110" s="22" t="s">
        <v>39710</v>
      </c>
      <c r="F4110" s="22"/>
      <c r="G4110" s="22" t="s">
        <v>39715</v>
      </c>
      <c r="H4110" s="22"/>
      <c r="I4110" s="22"/>
      <c r="J4110" s="22"/>
      <c r="K4110" s="22"/>
      <c r="L4110" s="22"/>
      <c r="M4110" s="22"/>
      <c r="N4110" s="22"/>
      <c r="O4110" s="22"/>
      <c r="P4110" s="22"/>
    </row>
    <row r="4111" spans="1:16" x14ac:dyDescent="0.3">
      <c r="A4111" s="22" t="e">
        <f>VLOOKUP(B4111,web_archive!D:D,1,FALSE)</f>
        <v>#N/A</v>
      </c>
      <c r="B4111" s="22">
        <v>12190</v>
      </c>
      <c r="C4111" s="22" t="s">
        <v>19110</v>
      </c>
      <c r="D4111" s="22">
        <v>30</v>
      </c>
      <c r="E4111" s="22" t="s">
        <v>39716</v>
      </c>
      <c r="F4111" s="22"/>
      <c r="G4111" s="22" t="s">
        <v>32712</v>
      </c>
      <c r="H4111" s="22"/>
      <c r="I4111" s="22"/>
      <c r="J4111" s="22"/>
      <c r="K4111" s="22"/>
      <c r="L4111" s="22"/>
      <c r="M4111" s="22"/>
      <c r="N4111" s="22"/>
      <c r="O4111" s="22"/>
      <c r="P4111" s="22"/>
    </row>
    <row r="4112" spans="1:16" x14ac:dyDescent="0.3">
      <c r="A4112" s="22" t="e">
        <f>VLOOKUP(B4112,web_archive!D:D,1,FALSE)</f>
        <v>#N/A</v>
      </c>
      <c r="B4112" s="22">
        <v>12191</v>
      </c>
      <c r="C4112" s="22" t="s">
        <v>19112</v>
      </c>
      <c r="D4112" s="22">
        <v>50</v>
      </c>
      <c r="E4112" s="22" t="s">
        <v>39717</v>
      </c>
      <c r="F4112" s="22"/>
      <c r="G4112" s="22" t="s">
        <v>32712</v>
      </c>
      <c r="H4112" s="22"/>
      <c r="I4112" s="22"/>
      <c r="J4112" s="22"/>
      <c r="K4112" s="22"/>
      <c r="L4112" s="22"/>
      <c r="M4112" s="22"/>
      <c r="N4112" s="22"/>
      <c r="O4112" s="22"/>
      <c r="P4112" s="22"/>
    </row>
    <row r="4113" spans="1:16" x14ac:dyDescent="0.3">
      <c r="A4113" s="22" t="e">
        <f>VLOOKUP(B4113,web_archive!D:D,1,FALSE)</f>
        <v>#N/A</v>
      </c>
      <c r="B4113" s="22">
        <v>12194</v>
      </c>
      <c r="C4113" s="22" t="s">
        <v>19116</v>
      </c>
      <c r="D4113" s="22">
        <v>20</v>
      </c>
      <c r="E4113" s="22" t="s">
        <v>39718</v>
      </c>
      <c r="F4113" s="22" t="s">
        <v>39719</v>
      </c>
      <c r="G4113" s="22" t="s">
        <v>39720</v>
      </c>
      <c r="H4113" s="22"/>
      <c r="I4113" s="22"/>
      <c r="J4113" s="22"/>
      <c r="K4113" s="22"/>
      <c r="L4113" s="22"/>
      <c r="M4113" s="22"/>
      <c r="N4113" s="22"/>
      <c r="O4113" s="22"/>
      <c r="P4113" s="22"/>
    </row>
    <row r="4114" spans="1:16" x14ac:dyDescent="0.3">
      <c r="A4114" s="22" t="e">
        <f>VLOOKUP(B4114,web_archive!D:D,1,FALSE)</f>
        <v>#N/A</v>
      </c>
      <c r="B4114" s="22">
        <v>12196</v>
      </c>
      <c r="C4114" s="22" t="s">
        <v>19120</v>
      </c>
      <c r="D4114" s="22">
        <v>10</v>
      </c>
      <c r="E4114" s="22" t="s">
        <v>39721</v>
      </c>
      <c r="F4114" s="22"/>
      <c r="G4114" s="22" t="s">
        <v>39722</v>
      </c>
      <c r="H4114" s="22"/>
      <c r="I4114" s="22"/>
      <c r="J4114" s="22"/>
      <c r="K4114" s="22"/>
      <c r="L4114" s="22"/>
      <c r="M4114" s="22"/>
      <c r="N4114" s="22"/>
      <c r="O4114" s="22"/>
      <c r="P4114" s="22"/>
    </row>
    <row r="4115" spans="1:16" x14ac:dyDescent="0.3">
      <c r="A4115" s="22" t="e">
        <f>VLOOKUP(B4115,web_archive!D:D,1,FALSE)</f>
        <v>#N/A</v>
      </c>
      <c r="B4115" s="22">
        <v>12197</v>
      </c>
      <c r="C4115" s="22" t="s">
        <v>19122</v>
      </c>
      <c r="D4115" s="22">
        <v>10</v>
      </c>
      <c r="E4115" s="22" t="s">
        <v>39723</v>
      </c>
      <c r="F4115" s="22"/>
      <c r="G4115" s="22" t="s">
        <v>39724</v>
      </c>
      <c r="H4115" s="22"/>
      <c r="I4115" s="22"/>
      <c r="J4115" s="22"/>
      <c r="K4115" s="22"/>
      <c r="L4115" s="22"/>
      <c r="M4115" s="22"/>
      <c r="N4115" s="22"/>
      <c r="O4115" s="22"/>
      <c r="P4115" s="22"/>
    </row>
    <row r="4116" spans="1:16" x14ac:dyDescent="0.3">
      <c r="A4116" s="22" t="e">
        <f>VLOOKUP(B4116,web_archive!D:D,1,FALSE)</f>
        <v>#N/A</v>
      </c>
      <c r="B4116" s="22">
        <v>12198</v>
      </c>
      <c r="C4116" s="22" t="s">
        <v>19124</v>
      </c>
      <c r="D4116" s="22">
        <v>10</v>
      </c>
      <c r="E4116" s="22" t="s">
        <v>39725</v>
      </c>
      <c r="F4116" s="22"/>
      <c r="G4116" s="22" t="s">
        <v>39726</v>
      </c>
      <c r="H4116" s="22"/>
      <c r="I4116" s="22"/>
      <c r="J4116" s="22"/>
      <c r="K4116" s="22"/>
      <c r="L4116" s="22"/>
      <c r="M4116" s="22"/>
      <c r="N4116" s="22"/>
      <c r="O4116" s="22"/>
      <c r="P4116" s="22"/>
    </row>
    <row r="4117" spans="1:16" x14ac:dyDescent="0.3">
      <c r="A4117" s="22" t="e">
        <f>VLOOKUP(B4117,web_archive!D:D,1,FALSE)</f>
        <v>#N/A</v>
      </c>
      <c r="B4117" s="22">
        <v>12199</v>
      </c>
      <c r="C4117" s="22" t="s">
        <v>19126</v>
      </c>
      <c r="D4117" s="22">
        <v>0</v>
      </c>
      <c r="E4117" s="22" t="s">
        <v>39727</v>
      </c>
      <c r="F4117" s="22"/>
      <c r="G4117" s="22" t="s">
        <v>32712</v>
      </c>
      <c r="H4117" s="22"/>
      <c r="I4117" s="22"/>
      <c r="J4117" s="22"/>
      <c r="K4117" s="22"/>
      <c r="L4117" s="22"/>
      <c r="M4117" s="22"/>
      <c r="N4117" s="22"/>
      <c r="O4117" s="22"/>
      <c r="P4117" s="22"/>
    </row>
    <row r="4118" spans="1:16" x14ac:dyDescent="0.3">
      <c r="A4118" s="22" t="e">
        <f>VLOOKUP(B4118,web_archive!D:D,1,FALSE)</f>
        <v>#N/A</v>
      </c>
      <c r="B4118" s="22">
        <v>12200</v>
      </c>
      <c r="C4118" s="22" t="s">
        <v>19128</v>
      </c>
      <c r="D4118" s="22">
        <v>5</v>
      </c>
      <c r="E4118" s="22" t="s">
        <v>39728</v>
      </c>
      <c r="F4118" s="22"/>
      <c r="G4118" s="22" t="s">
        <v>39729</v>
      </c>
      <c r="H4118" s="22"/>
      <c r="I4118" s="22"/>
      <c r="J4118" s="22"/>
      <c r="K4118" s="22"/>
      <c r="L4118" s="22"/>
      <c r="M4118" s="22"/>
      <c r="N4118" s="22"/>
      <c r="O4118" s="22"/>
      <c r="P4118" s="22"/>
    </row>
    <row r="4119" spans="1:16" x14ac:dyDescent="0.3">
      <c r="A4119" s="22" t="e">
        <f>VLOOKUP(B4119,web_archive!D:D,1,FALSE)</f>
        <v>#N/A</v>
      </c>
      <c r="B4119" s="22">
        <v>12201</v>
      </c>
      <c r="C4119" s="22" t="s">
        <v>19130</v>
      </c>
      <c r="D4119" s="22">
        <v>20</v>
      </c>
      <c r="E4119" s="22" t="s">
        <v>39730</v>
      </c>
      <c r="F4119" s="22"/>
      <c r="G4119" s="22" t="s">
        <v>32712</v>
      </c>
      <c r="H4119" s="22"/>
      <c r="I4119" s="22"/>
      <c r="J4119" s="22"/>
      <c r="K4119" s="22"/>
      <c r="L4119" s="22"/>
      <c r="M4119" s="22"/>
      <c r="N4119" s="22"/>
      <c r="O4119" s="22"/>
      <c r="P4119" s="22"/>
    </row>
    <row r="4120" spans="1:16" x14ac:dyDescent="0.3">
      <c r="A4120" s="22">
        <f>VLOOKUP(B4120,web_archive!D:D,1,FALSE)</f>
        <v>12202</v>
      </c>
      <c r="B4120" s="22">
        <v>12202</v>
      </c>
      <c r="C4120" s="22" t="s">
        <v>9700</v>
      </c>
      <c r="D4120" s="22">
        <v>1</v>
      </c>
      <c r="E4120" s="22" t="s">
        <v>39731</v>
      </c>
      <c r="F4120" s="22"/>
      <c r="G4120" s="22" t="s">
        <v>39732</v>
      </c>
      <c r="H4120" s="22"/>
      <c r="I4120" s="22"/>
      <c r="J4120" s="22"/>
      <c r="K4120" s="22"/>
      <c r="L4120" s="22"/>
      <c r="M4120" s="22"/>
      <c r="N4120" s="22"/>
      <c r="O4120" s="22"/>
      <c r="P4120" s="22"/>
    </row>
    <row r="4121" spans="1:16" x14ac:dyDescent="0.3">
      <c r="A4121" s="22">
        <f>VLOOKUP(B4121,web_archive!D:D,1,FALSE)</f>
        <v>12203</v>
      </c>
      <c r="B4121" s="22">
        <v>12203</v>
      </c>
      <c r="C4121" s="22" t="s">
        <v>18955</v>
      </c>
      <c r="D4121" s="22">
        <v>1</v>
      </c>
      <c r="E4121" s="22" t="s">
        <v>39733</v>
      </c>
      <c r="F4121" s="22"/>
      <c r="G4121" s="22" t="s">
        <v>39734</v>
      </c>
      <c r="H4121" s="22"/>
      <c r="I4121" s="22"/>
      <c r="J4121" s="22"/>
      <c r="K4121" s="22"/>
      <c r="L4121" s="22"/>
      <c r="M4121" s="22"/>
      <c r="N4121" s="22"/>
      <c r="O4121" s="22"/>
      <c r="P4121" s="22"/>
    </row>
    <row r="4122" spans="1:16" x14ac:dyDescent="0.3">
      <c r="A4122" s="22">
        <f>VLOOKUP(B4122,web_archive!D:D,1,FALSE)</f>
        <v>12204</v>
      </c>
      <c r="B4122" s="22">
        <v>12204</v>
      </c>
      <c r="C4122" s="22" t="s">
        <v>5541</v>
      </c>
      <c r="D4122" s="22">
        <v>1</v>
      </c>
      <c r="E4122" s="22" t="s">
        <v>39735</v>
      </c>
      <c r="F4122" s="22"/>
      <c r="G4122" s="22" t="s">
        <v>39736</v>
      </c>
      <c r="H4122" s="22"/>
      <c r="I4122" s="22"/>
      <c r="J4122" s="22"/>
      <c r="K4122" s="22"/>
      <c r="L4122" s="22"/>
      <c r="M4122" s="22"/>
      <c r="N4122" s="22"/>
      <c r="O4122" s="22"/>
      <c r="P4122" s="22"/>
    </row>
    <row r="4123" spans="1:16" x14ac:dyDescent="0.3">
      <c r="A4123" s="22">
        <f>VLOOKUP(B4123,web_archive!D:D,1,FALSE)</f>
        <v>12205</v>
      </c>
      <c r="B4123" s="22">
        <v>12205</v>
      </c>
      <c r="C4123" s="22" t="s">
        <v>2981</v>
      </c>
      <c r="D4123" s="22">
        <v>1</v>
      </c>
      <c r="E4123" s="22" t="s">
        <v>39737</v>
      </c>
      <c r="F4123" s="22"/>
      <c r="G4123" s="22" t="s">
        <v>39738</v>
      </c>
      <c r="H4123" s="22"/>
      <c r="I4123" s="22"/>
      <c r="J4123" s="22"/>
      <c r="K4123" s="22"/>
      <c r="L4123" s="22"/>
      <c r="M4123" s="22"/>
      <c r="N4123" s="22"/>
      <c r="O4123" s="22"/>
      <c r="P4123" s="22"/>
    </row>
    <row r="4124" spans="1:16" x14ac:dyDescent="0.3">
      <c r="A4124" s="22">
        <f>VLOOKUP(B4124,web_archive!D:D,1,FALSE)</f>
        <v>12206</v>
      </c>
      <c r="B4124" s="22">
        <v>12206</v>
      </c>
      <c r="C4124" s="22" t="s">
        <v>19194</v>
      </c>
      <c r="D4124" s="22">
        <v>1</v>
      </c>
      <c r="E4124" s="22" t="s">
        <v>39739</v>
      </c>
      <c r="F4124" s="22"/>
      <c r="G4124" s="22" t="s">
        <v>39740</v>
      </c>
      <c r="H4124" s="22"/>
      <c r="I4124" s="22"/>
      <c r="J4124" s="22"/>
      <c r="K4124" s="22"/>
      <c r="L4124" s="22"/>
      <c r="M4124" s="22"/>
      <c r="N4124" s="22"/>
      <c r="O4124" s="22"/>
      <c r="P4124" s="22"/>
    </row>
    <row r="4125" spans="1:16" x14ac:dyDescent="0.3">
      <c r="A4125" s="22">
        <f>VLOOKUP(B4125,web_archive!D:D,1,FALSE)</f>
        <v>12207</v>
      </c>
      <c r="B4125" s="22">
        <v>12207</v>
      </c>
      <c r="C4125" s="22" t="s">
        <v>10432</v>
      </c>
      <c r="D4125" s="22">
        <v>1</v>
      </c>
      <c r="E4125" s="22" t="s">
        <v>39741</v>
      </c>
      <c r="F4125" s="22"/>
      <c r="G4125" s="22" t="s">
        <v>39742</v>
      </c>
      <c r="H4125" s="22"/>
      <c r="I4125" s="22"/>
      <c r="J4125" s="22"/>
      <c r="K4125" s="22"/>
      <c r="L4125" s="22"/>
      <c r="M4125" s="22"/>
      <c r="N4125" s="22"/>
      <c r="O4125" s="22"/>
      <c r="P4125" s="22"/>
    </row>
    <row r="4126" spans="1:16" x14ac:dyDescent="0.3">
      <c r="A4126" s="22">
        <f>VLOOKUP(B4126,web_archive!D:D,1,FALSE)</f>
        <v>12208</v>
      </c>
      <c r="B4126" s="22">
        <v>12208</v>
      </c>
      <c r="C4126" s="22" t="s">
        <v>841</v>
      </c>
      <c r="D4126" s="22">
        <v>1</v>
      </c>
      <c r="E4126" s="22" t="s">
        <v>39743</v>
      </c>
      <c r="F4126" s="22"/>
      <c r="G4126" s="22" t="s">
        <v>39744</v>
      </c>
      <c r="H4126" s="22"/>
      <c r="I4126" s="22"/>
      <c r="J4126" s="22"/>
      <c r="K4126" s="22"/>
      <c r="L4126" s="22"/>
      <c r="M4126" s="22"/>
      <c r="N4126" s="22"/>
      <c r="O4126" s="22"/>
      <c r="P4126" s="22"/>
    </row>
    <row r="4127" spans="1:16" x14ac:dyDescent="0.3">
      <c r="A4127" s="22">
        <f>VLOOKUP(B4127,web_archive!D:D,1,FALSE)</f>
        <v>12209</v>
      </c>
      <c r="B4127" s="22">
        <v>12209</v>
      </c>
      <c r="C4127" s="22" t="s">
        <v>5525</v>
      </c>
      <c r="D4127" s="22">
        <v>1</v>
      </c>
      <c r="E4127" s="22" t="s">
        <v>39745</v>
      </c>
      <c r="F4127" s="22"/>
      <c r="G4127" s="22" t="s">
        <v>39746</v>
      </c>
      <c r="H4127" s="22"/>
      <c r="I4127" s="22"/>
      <c r="J4127" s="22"/>
      <c r="K4127" s="22"/>
      <c r="L4127" s="22"/>
      <c r="M4127" s="22"/>
      <c r="N4127" s="22"/>
      <c r="O4127" s="22"/>
      <c r="P4127" s="22"/>
    </row>
    <row r="4128" spans="1:16" x14ac:dyDescent="0.3">
      <c r="A4128" s="22">
        <f>VLOOKUP(B4128,web_archive!D:D,1,FALSE)</f>
        <v>12210</v>
      </c>
      <c r="B4128" s="22">
        <v>12210</v>
      </c>
      <c r="C4128" s="22" t="s">
        <v>1680</v>
      </c>
      <c r="D4128" s="22">
        <v>1</v>
      </c>
      <c r="E4128" s="22" t="s">
        <v>39747</v>
      </c>
      <c r="F4128" s="22"/>
      <c r="G4128" s="22" t="s">
        <v>39748</v>
      </c>
      <c r="H4128" s="22"/>
      <c r="I4128" s="22"/>
      <c r="J4128" s="22"/>
      <c r="K4128" s="22"/>
      <c r="L4128" s="22"/>
      <c r="M4128" s="22"/>
      <c r="N4128" s="22"/>
      <c r="O4128" s="22"/>
      <c r="P4128" s="22"/>
    </row>
    <row r="4129" spans="1:16" x14ac:dyDescent="0.3">
      <c r="A4129" s="22" t="e">
        <f>VLOOKUP(B4129,web_archive!D:D,1,FALSE)</f>
        <v>#N/A</v>
      </c>
      <c r="B4129" s="22">
        <v>12211</v>
      </c>
      <c r="C4129" s="22" t="s">
        <v>19133</v>
      </c>
      <c r="D4129" s="22">
        <v>1</v>
      </c>
      <c r="E4129" s="22" t="s">
        <v>39749</v>
      </c>
      <c r="F4129" s="22"/>
      <c r="G4129" s="22" t="s">
        <v>19134</v>
      </c>
      <c r="H4129" s="22"/>
      <c r="I4129" s="22"/>
      <c r="J4129" s="22"/>
      <c r="K4129" s="22"/>
      <c r="L4129" s="22"/>
      <c r="M4129" s="22"/>
      <c r="N4129" s="22"/>
      <c r="O4129" s="22"/>
      <c r="P4129" s="22"/>
    </row>
    <row r="4130" spans="1:16" x14ac:dyDescent="0.3">
      <c r="A4130" s="22" t="e">
        <f>VLOOKUP(B4130,web_archive!D:D,1,FALSE)</f>
        <v>#N/A</v>
      </c>
      <c r="B4130" s="22">
        <v>12212</v>
      </c>
      <c r="C4130" s="22" t="s">
        <v>19136</v>
      </c>
      <c r="D4130" s="22">
        <v>1</v>
      </c>
      <c r="E4130" s="22" t="s">
        <v>39750</v>
      </c>
      <c r="F4130" s="22"/>
      <c r="G4130" s="22" t="s">
        <v>19137</v>
      </c>
      <c r="H4130" s="22"/>
      <c r="I4130" s="22"/>
      <c r="J4130" s="22"/>
      <c r="K4130" s="22"/>
      <c r="L4130" s="22"/>
      <c r="M4130" s="22"/>
      <c r="N4130" s="22"/>
      <c r="O4130" s="22"/>
      <c r="P4130" s="22"/>
    </row>
    <row r="4131" spans="1:16" x14ac:dyDescent="0.3">
      <c r="A4131" s="22" t="e">
        <f>VLOOKUP(B4131,web_archive!D:D,1,FALSE)</f>
        <v>#N/A</v>
      </c>
      <c r="B4131" s="22">
        <v>12213</v>
      </c>
      <c r="C4131" s="22" t="s">
        <v>19138</v>
      </c>
      <c r="D4131" s="22">
        <v>0</v>
      </c>
      <c r="E4131" s="22" t="s">
        <v>39751</v>
      </c>
      <c r="F4131" s="22"/>
      <c r="G4131" s="22" t="s">
        <v>19139</v>
      </c>
      <c r="H4131" s="22"/>
      <c r="I4131" s="22"/>
      <c r="J4131" s="22"/>
      <c r="K4131" s="22"/>
      <c r="L4131" s="22"/>
      <c r="M4131" s="22"/>
      <c r="N4131" s="22"/>
      <c r="O4131" s="22"/>
      <c r="P4131" s="22"/>
    </row>
    <row r="4132" spans="1:16" x14ac:dyDescent="0.3">
      <c r="A4132" s="22" t="e">
        <f>VLOOKUP(B4132,web_archive!D:D,1,FALSE)</f>
        <v>#N/A</v>
      </c>
      <c r="B4132" s="22">
        <v>12214</v>
      </c>
      <c r="C4132" s="22" t="s">
        <v>2421</v>
      </c>
      <c r="D4132" s="22">
        <v>1</v>
      </c>
      <c r="E4132" s="22" t="s">
        <v>39752</v>
      </c>
      <c r="F4132" s="22"/>
      <c r="G4132" s="22" t="s">
        <v>39753</v>
      </c>
      <c r="H4132" s="22"/>
      <c r="I4132" s="22"/>
      <c r="J4132" s="22"/>
      <c r="K4132" s="22"/>
      <c r="L4132" s="22"/>
      <c r="M4132" s="22"/>
      <c r="N4132" s="22"/>
      <c r="O4132" s="22"/>
      <c r="P4132" s="22"/>
    </row>
    <row r="4133" spans="1:16" x14ac:dyDescent="0.3">
      <c r="A4133" s="22">
        <f>VLOOKUP(B4133,web_archive!D:D,1,FALSE)</f>
        <v>12215</v>
      </c>
      <c r="B4133" s="22">
        <v>12215</v>
      </c>
      <c r="C4133" s="22" t="s">
        <v>1230</v>
      </c>
      <c r="D4133" s="22">
        <v>1</v>
      </c>
      <c r="E4133" s="22" t="s">
        <v>39754</v>
      </c>
      <c r="F4133" s="22"/>
      <c r="G4133" s="22" t="s">
        <v>39755</v>
      </c>
      <c r="H4133" s="22"/>
      <c r="I4133" s="22"/>
      <c r="J4133" s="22"/>
      <c r="K4133" s="22"/>
      <c r="L4133" s="22"/>
      <c r="M4133" s="22"/>
      <c r="N4133" s="22"/>
      <c r="O4133" s="22"/>
      <c r="P4133" s="22"/>
    </row>
    <row r="4134" spans="1:16" x14ac:dyDescent="0.3">
      <c r="A4134" s="22">
        <f>VLOOKUP(B4134,web_archive!D:D,1,FALSE)</f>
        <v>12216</v>
      </c>
      <c r="B4134" s="22">
        <v>12216</v>
      </c>
      <c r="C4134" s="22" t="s">
        <v>5457</v>
      </c>
      <c r="D4134" s="22">
        <v>1</v>
      </c>
      <c r="E4134" s="22" t="s">
        <v>39756</v>
      </c>
      <c r="F4134" s="22"/>
      <c r="G4134" s="22" t="s">
        <v>39757</v>
      </c>
      <c r="H4134" s="22"/>
      <c r="I4134" s="22"/>
      <c r="J4134" s="22"/>
      <c r="K4134" s="22"/>
      <c r="L4134" s="22"/>
      <c r="M4134" s="22"/>
      <c r="N4134" s="22"/>
      <c r="O4134" s="22"/>
      <c r="P4134" s="22"/>
    </row>
    <row r="4135" spans="1:16" x14ac:dyDescent="0.3">
      <c r="A4135" s="22">
        <f>VLOOKUP(B4135,web_archive!D:D,1,FALSE)</f>
        <v>12217</v>
      </c>
      <c r="B4135" s="22">
        <v>12217</v>
      </c>
      <c r="C4135" s="22" t="s">
        <v>573</v>
      </c>
      <c r="D4135" s="22">
        <v>1</v>
      </c>
      <c r="E4135" s="22" t="s">
        <v>39758</v>
      </c>
      <c r="F4135" s="22"/>
      <c r="G4135" s="22" t="s">
        <v>39759</v>
      </c>
      <c r="H4135" s="22"/>
      <c r="I4135" s="22"/>
      <c r="J4135" s="22"/>
      <c r="K4135" s="22"/>
      <c r="L4135" s="22"/>
      <c r="M4135" s="22"/>
      <c r="N4135" s="22"/>
      <c r="O4135" s="22"/>
      <c r="P4135" s="22"/>
    </row>
    <row r="4136" spans="1:16" x14ac:dyDescent="0.3">
      <c r="A4136" s="22">
        <f>VLOOKUP(B4136,web_archive!D:D,1,FALSE)</f>
        <v>12218</v>
      </c>
      <c r="B4136" s="22">
        <v>12218</v>
      </c>
      <c r="C4136" s="22" t="s">
        <v>610</v>
      </c>
      <c r="D4136" s="22">
        <v>1</v>
      </c>
      <c r="E4136" s="22" t="s">
        <v>39760</v>
      </c>
      <c r="F4136" s="22"/>
      <c r="G4136" s="22" t="s">
        <v>39761</v>
      </c>
      <c r="H4136" s="22"/>
      <c r="I4136" s="22"/>
      <c r="J4136" s="22"/>
      <c r="K4136" s="22"/>
      <c r="L4136" s="22"/>
      <c r="M4136" s="22"/>
      <c r="N4136" s="22"/>
      <c r="O4136" s="22"/>
      <c r="P4136" s="22"/>
    </row>
    <row r="4137" spans="1:16" x14ac:dyDescent="0.3">
      <c r="A4137" s="22" t="e">
        <f>VLOOKUP(B4137,web_archive!D:D,1,FALSE)</f>
        <v>#N/A</v>
      </c>
      <c r="B4137" s="22">
        <v>12219</v>
      </c>
      <c r="C4137" s="22" t="s">
        <v>19141</v>
      </c>
      <c r="D4137" s="22">
        <v>1</v>
      </c>
      <c r="E4137" s="22" t="s">
        <v>39762</v>
      </c>
      <c r="F4137" s="22"/>
      <c r="G4137" s="22" t="s">
        <v>39763</v>
      </c>
      <c r="H4137" s="22"/>
      <c r="I4137" s="22"/>
      <c r="J4137" s="22"/>
      <c r="K4137" s="22"/>
      <c r="L4137" s="22"/>
      <c r="M4137" s="22"/>
      <c r="N4137" s="22"/>
      <c r="O4137" s="22"/>
      <c r="P4137" s="22"/>
    </row>
    <row r="4138" spans="1:16" x14ac:dyDescent="0.3">
      <c r="A4138" s="22">
        <f>VLOOKUP(B4138,web_archive!D:D,1,FALSE)</f>
        <v>12220</v>
      </c>
      <c r="B4138" s="22">
        <v>12220</v>
      </c>
      <c r="C4138" s="22" t="s">
        <v>121</v>
      </c>
      <c r="D4138" s="22">
        <v>1</v>
      </c>
      <c r="E4138" s="22" t="s">
        <v>39764</v>
      </c>
      <c r="F4138" s="22"/>
      <c r="G4138" s="22" t="s">
        <v>39765</v>
      </c>
      <c r="H4138" s="22"/>
      <c r="I4138" s="22"/>
      <c r="J4138" s="22"/>
      <c r="K4138" s="22"/>
      <c r="L4138" s="22"/>
      <c r="M4138" s="22"/>
      <c r="N4138" s="22"/>
      <c r="O4138" s="22"/>
      <c r="P4138" s="22"/>
    </row>
    <row r="4139" spans="1:16" x14ac:dyDescent="0.3">
      <c r="A4139" s="22" t="e">
        <f>VLOOKUP(B4139,web_archive!D:D,1,FALSE)</f>
        <v>#N/A</v>
      </c>
      <c r="B4139" s="22">
        <v>12221</v>
      </c>
      <c r="C4139" s="22" t="s">
        <v>17118</v>
      </c>
      <c r="D4139" s="22">
        <v>1</v>
      </c>
      <c r="E4139" s="22" t="s">
        <v>39766</v>
      </c>
      <c r="F4139" s="22"/>
      <c r="G4139" s="22" t="s">
        <v>39767</v>
      </c>
      <c r="H4139" s="22"/>
      <c r="I4139" s="22"/>
      <c r="J4139" s="22"/>
      <c r="K4139" s="22"/>
      <c r="L4139" s="22"/>
      <c r="M4139" s="22"/>
      <c r="N4139" s="22"/>
      <c r="O4139" s="22"/>
      <c r="P4139" s="22"/>
    </row>
    <row r="4140" spans="1:16" x14ac:dyDescent="0.3">
      <c r="A4140" s="22" t="e">
        <f>VLOOKUP(B4140,web_archive!D:D,1,FALSE)</f>
        <v>#N/A</v>
      </c>
      <c r="B4140" s="22">
        <v>12225</v>
      </c>
      <c r="C4140" s="22" t="s">
        <v>19144</v>
      </c>
      <c r="D4140" s="22">
        <v>5</v>
      </c>
      <c r="E4140" s="22" t="s">
        <v>39768</v>
      </c>
      <c r="F4140" s="22"/>
      <c r="G4140" s="22" t="s">
        <v>19145</v>
      </c>
      <c r="H4140" s="22"/>
      <c r="I4140" s="22"/>
      <c r="J4140" s="22"/>
      <c r="K4140" s="22"/>
      <c r="L4140" s="22"/>
      <c r="M4140" s="22"/>
      <c r="N4140" s="22"/>
      <c r="O4140" s="22"/>
      <c r="P4140" s="22"/>
    </row>
    <row r="4141" spans="1:16" x14ac:dyDescent="0.3">
      <c r="A4141" s="22" t="e">
        <f>VLOOKUP(B4141,web_archive!D:D,1,FALSE)</f>
        <v>#N/A</v>
      </c>
      <c r="B4141" s="22">
        <v>12226</v>
      </c>
      <c r="C4141" s="22" t="s">
        <v>19147</v>
      </c>
      <c r="D4141" s="22">
        <v>5</v>
      </c>
      <c r="E4141" s="22"/>
      <c r="F4141" s="22"/>
      <c r="G4141" s="22" t="s">
        <v>39769</v>
      </c>
      <c r="H4141" s="22"/>
      <c r="I4141" s="22"/>
      <c r="J4141" s="22"/>
      <c r="K4141" s="22"/>
      <c r="L4141" s="22"/>
      <c r="M4141" s="22"/>
      <c r="N4141" s="22"/>
      <c r="O4141" s="22"/>
      <c r="P4141" s="22"/>
    </row>
    <row r="4142" spans="1:16" x14ac:dyDescent="0.3">
      <c r="A4142" s="22" t="e">
        <f>VLOOKUP(B4142,web_archive!D:D,1,FALSE)</f>
        <v>#N/A</v>
      </c>
      <c r="B4142" s="22">
        <v>12227</v>
      </c>
      <c r="C4142" s="22" t="s">
        <v>19149</v>
      </c>
      <c r="D4142" s="22">
        <v>5</v>
      </c>
      <c r="E4142" s="22"/>
      <c r="F4142" s="22"/>
      <c r="G4142" s="22" t="s">
        <v>39770</v>
      </c>
      <c r="H4142" s="22"/>
      <c r="I4142" s="22"/>
      <c r="J4142" s="22"/>
      <c r="K4142" s="22"/>
      <c r="L4142" s="22"/>
      <c r="M4142" s="22"/>
      <c r="N4142" s="22"/>
      <c r="O4142" s="22"/>
      <c r="P4142" s="22"/>
    </row>
    <row r="4143" spans="1:16" x14ac:dyDescent="0.3">
      <c r="A4143" s="22" t="e">
        <f>VLOOKUP(B4143,web_archive!D:D,1,FALSE)</f>
        <v>#N/A</v>
      </c>
      <c r="B4143" s="22">
        <v>12228</v>
      </c>
      <c r="C4143" s="22" t="s">
        <v>19151</v>
      </c>
      <c r="D4143" s="22">
        <v>5</v>
      </c>
      <c r="E4143" s="22"/>
      <c r="F4143" s="22"/>
      <c r="G4143" s="22" t="s">
        <v>39771</v>
      </c>
      <c r="H4143" s="22"/>
      <c r="I4143" s="22"/>
      <c r="J4143" s="22"/>
      <c r="K4143" s="22"/>
      <c r="L4143" s="22"/>
      <c r="M4143" s="22"/>
      <c r="N4143" s="22"/>
      <c r="O4143" s="22"/>
      <c r="P4143" s="22"/>
    </row>
    <row r="4144" spans="1:16" x14ac:dyDescent="0.3">
      <c r="A4144" s="22" t="e">
        <f>VLOOKUP(B4144,web_archive!D:D,1,FALSE)</f>
        <v>#N/A</v>
      </c>
      <c r="B4144" s="22">
        <v>12229</v>
      </c>
      <c r="C4144" s="22" t="s">
        <v>19153</v>
      </c>
      <c r="D4144" s="22">
        <v>5</v>
      </c>
      <c r="E4144" s="22"/>
      <c r="F4144" s="22"/>
      <c r="G4144" s="22" t="s">
        <v>39772</v>
      </c>
      <c r="H4144" s="22"/>
      <c r="I4144" s="22"/>
      <c r="J4144" s="22"/>
      <c r="K4144" s="22"/>
      <c r="L4144" s="22"/>
      <c r="M4144" s="22"/>
      <c r="N4144" s="22"/>
      <c r="O4144" s="22"/>
      <c r="P4144" s="22"/>
    </row>
    <row r="4145" spans="1:16" x14ac:dyDescent="0.3">
      <c r="A4145" s="22" t="e">
        <f>VLOOKUP(B4145,web_archive!D:D,1,FALSE)</f>
        <v>#N/A</v>
      </c>
      <c r="B4145" s="22">
        <v>12230</v>
      </c>
      <c r="C4145" s="22" t="s">
        <v>19155</v>
      </c>
      <c r="D4145" s="22">
        <v>5</v>
      </c>
      <c r="E4145" s="22"/>
      <c r="F4145" s="22"/>
      <c r="G4145" s="22" t="s">
        <v>39773</v>
      </c>
      <c r="H4145" s="22"/>
      <c r="I4145" s="22"/>
      <c r="J4145" s="22"/>
      <c r="K4145" s="22"/>
      <c r="L4145" s="22"/>
      <c r="M4145" s="22"/>
      <c r="N4145" s="22"/>
      <c r="O4145" s="22"/>
      <c r="P4145" s="22"/>
    </row>
    <row r="4146" spans="1:16" x14ac:dyDescent="0.3">
      <c r="A4146" s="22" t="e">
        <f>VLOOKUP(B4146,web_archive!D:D,1,FALSE)</f>
        <v>#N/A</v>
      </c>
      <c r="B4146" s="22">
        <v>12231</v>
      </c>
      <c r="C4146" s="22" t="s">
        <v>19157</v>
      </c>
      <c r="D4146" s="22">
        <v>5</v>
      </c>
      <c r="E4146" s="22"/>
      <c r="F4146" s="22"/>
      <c r="G4146" s="22" t="s">
        <v>39774</v>
      </c>
      <c r="H4146" s="22"/>
      <c r="I4146" s="22"/>
      <c r="J4146" s="22"/>
      <c r="K4146" s="22"/>
      <c r="L4146" s="22"/>
      <c r="M4146" s="22"/>
      <c r="N4146" s="22"/>
      <c r="O4146" s="22"/>
      <c r="P4146" s="22"/>
    </row>
    <row r="4147" spans="1:16" x14ac:dyDescent="0.3">
      <c r="A4147" s="22" t="e">
        <f>VLOOKUP(B4147,web_archive!D:D,1,FALSE)</f>
        <v>#N/A</v>
      </c>
      <c r="B4147" s="22">
        <v>12232</v>
      </c>
      <c r="C4147" s="22" t="s">
        <v>19159</v>
      </c>
      <c r="D4147" s="22">
        <v>15</v>
      </c>
      <c r="E4147" s="22" t="s">
        <v>39775</v>
      </c>
      <c r="F4147" s="22"/>
      <c r="G4147" s="22" t="s">
        <v>32712</v>
      </c>
      <c r="H4147" s="22"/>
      <c r="I4147" s="22"/>
      <c r="J4147" s="22"/>
      <c r="K4147" s="22"/>
      <c r="L4147" s="22"/>
      <c r="M4147" s="22"/>
      <c r="N4147" s="22"/>
      <c r="O4147" s="22"/>
      <c r="P4147" s="22"/>
    </row>
    <row r="4148" spans="1:16" x14ac:dyDescent="0.3">
      <c r="A4148" s="22" t="e">
        <f>VLOOKUP(B4148,web_archive!D:D,1,FALSE)</f>
        <v>#N/A</v>
      </c>
      <c r="B4148" s="22">
        <v>12233</v>
      </c>
      <c r="C4148" s="22" t="s">
        <v>19160</v>
      </c>
      <c r="D4148" s="22">
        <v>20</v>
      </c>
      <c r="E4148" s="22" t="s">
        <v>39776</v>
      </c>
      <c r="F4148" s="22"/>
      <c r="G4148" s="22" t="s">
        <v>32112</v>
      </c>
      <c r="H4148" s="22"/>
      <c r="I4148" s="22"/>
      <c r="J4148" s="22"/>
      <c r="K4148" s="22"/>
      <c r="L4148" s="22"/>
      <c r="M4148" s="22"/>
      <c r="N4148" s="22"/>
      <c r="O4148" s="22"/>
      <c r="P4148" s="22"/>
    </row>
    <row r="4149" spans="1:16" x14ac:dyDescent="0.3">
      <c r="A4149" s="22" t="e">
        <f>VLOOKUP(B4149,web_archive!D:D,1,FALSE)</f>
        <v>#N/A</v>
      </c>
      <c r="B4149" s="22">
        <v>12234</v>
      </c>
      <c r="C4149" s="22" t="s">
        <v>19162</v>
      </c>
      <c r="D4149" s="22">
        <v>10</v>
      </c>
      <c r="E4149" s="22" t="s">
        <v>39777</v>
      </c>
      <c r="F4149" s="22"/>
      <c r="G4149" s="22" t="s">
        <v>39778</v>
      </c>
      <c r="H4149" s="22"/>
      <c r="I4149" s="22"/>
      <c r="J4149" s="22"/>
      <c r="K4149" s="22"/>
      <c r="L4149" s="22"/>
      <c r="M4149" s="22"/>
      <c r="N4149" s="22"/>
      <c r="O4149" s="22"/>
      <c r="P4149" s="22"/>
    </row>
    <row r="4150" spans="1:16" x14ac:dyDescent="0.3">
      <c r="A4150" s="22" t="e">
        <f>VLOOKUP(B4150,web_archive!D:D,1,FALSE)</f>
        <v>#N/A</v>
      </c>
      <c r="B4150" s="22">
        <v>12235</v>
      </c>
      <c r="C4150" s="22" t="s">
        <v>19164</v>
      </c>
      <c r="D4150" s="22">
        <v>10</v>
      </c>
      <c r="E4150" s="22" t="s">
        <v>39779</v>
      </c>
      <c r="F4150" s="22"/>
      <c r="G4150" s="22" t="s">
        <v>39780</v>
      </c>
      <c r="H4150" s="22"/>
      <c r="I4150" s="22"/>
      <c r="J4150" s="22"/>
      <c r="K4150" s="22"/>
      <c r="L4150" s="22"/>
      <c r="M4150" s="22"/>
      <c r="N4150" s="22"/>
      <c r="O4150" s="22"/>
      <c r="P4150" s="22"/>
    </row>
    <row r="4151" spans="1:16" x14ac:dyDescent="0.3">
      <c r="A4151" s="22" t="e">
        <f>VLOOKUP(B4151,web_archive!D:D,1,FALSE)</f>
        <v>#N/A</v>
      </c>
      <c r="B4151" s="22">
        <v>12236</v>
      </c>
      <c r="C4151" s="22" t="s">
        <v>19166</v>
      </c>
      <c r="D4151" s="22">
        <v>10</v>
      </c>
      <c r="E4151" s="22" t="s">
        <v>39781</v>
      </c>
      <c r="F4151" s="22"/>
      <c r="G4151" s="22" t="s">
        <v>39782</v>
      </c>
      <c r="H4151" s="22"/>
      <c r="I4151" s="22"/>
      <c r="J4151" s="22"/>
      <c r="K4151" s="22"/>
      <c r="L4151" s="22"/>
      <c r="M4151" s="22"/>
      <c r="N4151" s="22"/>
      <c r="O4151" s="22"/>
      <c r="P4151" s="22"/>
    </row>
    <row r="4152" spans="1:16" x14ac:dyDescent="0.3">
      <c r="A4152" s="22" t="e">
        <f>VLOOKUP(B4152,web_archive!D:D,1,FALSE)</f>
        <v>#N/A</v>
      </c>
      <c r="B4152" s="22">
        <v>12237</v>
      </c>
      <c r="C4152" s="22" t="s">
        <v>19168</v>
      </c>
      <c r="D4152" s="22">
        <v>10</v>
      </c>
      <c r="E4152" s="22" t="s">
        <v>39783</v>
      </c>
      <c r="F4152" s="22"/>
      <c r="G4152" s="22" t="s">
        <v>39784</v>
      </c>
      <c r="H4152" s="22"/>
      <c r="I4152" s="22"/>
      <c r="J4152" s="22"/>
      <c r="K4152" s="22"/>
      <c r="L4152" s="22"/>
      <c r="M4152" s="22"/>
      <c r="N4152" s="22"/>
      <c r="O4152" s="22"/>
      <c r="P4152" s="22"/>
    </row>
    <row r="4153" spans="1:16" x14ac:dyDescent="0.3">
      <c r="A4153" s="22" t="e">
        <f>VLOOKUP(B4153,web_archive!D:D,1,FALSE)</f>
        <v>#N/A</v>
      </c>
      <c r="B4153" s="22">
        <v>12238</v>
      </c>
      <c r="C4153" s="22" t="s">
        <v>15542</v>
      </c>
      <c r="D4153" s="22">
        <v>10</v>
      </c>
      <c r="E4153" s="22" t="s">
        <v>39785</v>
      </c>
      <c r="F4153" s="22"/>
      <c r="G4153" s="22" t="s">
        <v>39786</v>
      </c>
      <c r="H4153" s="22"/>
      <c r="I4153" s="22"/>
      <c r="J4153" s="22"/>
      <c r="K4153" s="22"/>
      <c r="L4153" s="22"/>
      <c r="M4153" s="22"/>
      <c r="N4153" s="22"/>
      <c r="O4153" s="22"/>
      <c r="P4153" s="22"/>
    </row>
    <row r="4154" spans="1:16" x14ac:dyDescent="0.3">
      <c r="A4154" s="22" t="e">
        <f>VLOOKUP(B4154,web_archive!D:D,1,FALSE)</f>
        <v>#N/A</v>
      </c>
      <c r="B4154" s="22">
        <v>12239</v>
      </c>
      <c r="C4154" s="22" t="s">
        <v>15542</v>
      </c>
      <c r="D4154" s="22">
        <v>10</v>
      </c>
      <c r="E4154" s="22" t="s">
        <v>39785</v>
      </c>
      <c r="F4154" s="22"/>
      <c r="G4154" s="22" t="s">
        <v>39786</v>
      </c>
      <c r="H4154" s="22"/>
      <c r="I4154" s="22"/>
      <c r="J4154" s="22"/>
      <c r="K4154" s="22"/>
      <c r="L4154" s="22"/>
      <c r="M4154" s="22"/>
      <c r="N4154" s="22"/>
      <c r="O4154" s="22"/>
      <c r="P4154" s="22"/>
    </row>
    <row r="4155" spans="1:16" x14ac:dyDescent="0.3">
      <c r="A4155" s="22" t="e">
        <f>VLOOKUP(B4155,web_archive!D:D,1,FALSE)</f>
        <v>#N/A</v>
      </c>
      <c r="B4155" s="22">
        <v>12240</v>
      </c>
      <c r="C4155" s="22" t="s">
        <v>19172</v>
      </c>
      <c r="D4155" s="22">
        <v>20</v>
      </c>
      <c r="E4155" s="22" t="s">
        <v>39787</v>
      </c>
      <c r="F4155" s="22"/>
      <c r="G4155" s="22" t="s">
        <v>39788</v>
      </c>
      <c r="H4155" s="22"/>
      <c r="I4155" s="22"/>
      <c r="J4155" s="22"/>
      <c r="K4155" s="22"/>
      <c r="L4155" s="22"/>
      <c r="M4155" s="22"/>
      <c r="N4155" s="22"/>
      <c r="O4155" s="22"/>
      <c r="P4155" s="22"/>
    </row>
    <row r="4156" spans="1:16" x14ac:dyDescent="0.3">
      <c r="A4156" s="22" t="e">
        <f>VLOOKUP(B4156,web_archive!D:D,1,FALSE)</f>
        <v>#N/A</v>
      </c>
      <c r="B4156" s="22">
        <v>12241</v>
      </c>
      <c r="C4156" s="22" t="s">
        <v>19174</v>
      </c>
      <c r="D4156" s="22">
        <v>10</v>
      </c>
      <c r="E4156" s="22" t="s">
        <v>39789</v>
      </c>
      <c r="F4156" s="22"/>
      <c r="G4156" s="22" t="s">
        <v>39790</v>
      </c>
      <c r="H4156" s="22"/>
      <c r="I4156" s="22"/>
      <c r="J4156" s="22"/>
      <c r="K4156" s="22"/>
      <c r="L4156" s="22"/>
      <c r="M4156" s="22"/>
      <c r="N4156" s="22"/>
      <c r="O4156" s="22"/>
      <c r="P4156" s="22"/>
    </row>
    <row r="4157" spans="1:16" x14ac:dyDescent="0.3">
      <c r="A4157" s="22" t="e">
        <f>VLOOKUP(B4157,web_archive!D:D,1,FALSE)</f>
        <v>#N/A</v>
      </c>
      <c r="B4157" s="22">
        <v>12242</v>
      </c>
      <c r="C4157" s="22" t="s">
        <v>19176</v>
      </c>
      <c r="D4157" s="22">
        <v>15</v>
      </c>
      <c r="E4157" s="22" t="s">
        <v>39791</v>
      </c>
      <c r="F4157" s="22"/>
      <c r="G4157" s="22" t="s">
        <v>39792</v>
      </c>
      <c r="H4157" s="22"/>
      <c r="I4157" s="22"/>
      <c r="J4157" s="22"/>
      <c r="K4157" s="22"/>
      <c r="L4157" s="22"/>
      <c r="M4157" s="22"/>
      <c r="N4157" s="22"/>
      <c r="O4157" s="22"/>
      <c r="P4157" s="22"/>
    </row>
    <row r="4158" spans="1:16" x14ac:dyDescent="0.3">
      <c r="A4158" s="22" t="e">
        <f>VLOOKUP(B4158,web_archive!D:D,1,FALSE)</f>
        <v>#N/A</v>
      </c>
      <c r="B4158" s="22">
        <v>12243</v>
      </c>
      <c r="C4158" s="22" t="s">
        <v>19178</v>
      </c>
      <c r="D4158" s="22">
        <v>20</v>
      </c>
      <c r="E4158" s="22" t="s">
        <v>39793</v>
      </c>
      <c r="F4158" s="22"/>
      <c r="G4158" s="22" t="s">
        <v>39794</v>
      </c>
      <c r="H4158" s="22"/>
      <c r="I4158" s="22"/>
      <c r="J4158" s="22"/>
      <c r="K4158" s="22"/>
      <c r="L4158" s="22"/>
      <c r="M4158" s="22"/>
      <c r="N4158" s="22"/>
      <c r="O4158" s="22"/>
      <c r="P4158" s="22"/>
    </row>
    <row r="4159" spans="1:16" x14ac:dyDescent="0.3">
      <c r="A4159" s="22" t="e">
        <f>VLOOKUP(B4159,web_archive!D:D,1,FALSE)</f>
        <v>#N/A</v>
      </c>
      <c r="B4159" s="22">
        <v>12244</v>
      </c>
      <c r="C4159" s="22" t="s">
        <v>19180</v>
      </c>
      <c r="D4159" s="22">
        <v>20</v>
      </c>
      <c r="E4159" s="22" t="s">
        <v>39795</v>
      </c>
      <c r="F4159" s="22"/>
      <c r="G4159" s="22" t="s">
        <v>39796</v>
      </c>
      <c r="H4159" s="22"/>
      <c r="I4159" s="22"/>
      <c r="J4159" s="22"/>
      <c r="K4159" s="22"/>
      <c r="L4159" s="22"/>
      <c r="M4159" s="22"/>
      <c r="N4159" s="22"/>
      <c r="O4159" s="22"/>
      <c r="P4159" s="22"/>
    </row>
    <row r="4160" spans="1:16" x14ac:dyDescent="0.3">
      <c r="A4160" s="22" t="e">
        <f>VLOOKUP(B4160,web_archive!D:D,1,FALSE)</f>
        <v>#N/A</v>
      </c>
      <c r="B4160" s="22">
        <v>12245</v>
      </c>
      <c r="C4160" s="22" t="s">
        <v>19013</v>
      </c>
      <c r="D4160" s="22">
        <v>50</v>
      </c>
      <c r="E4160" s="22" t="s">
        <v>39797</v>
      </c>
      <c r="F4160" s="22" t="s">
        <v>38958</v>
      </c>
      <c r="G4160" s="22" t="s">
        <v>39798</v>
      </c>
      <c r="H4160" s="22"/>
      <c r="I4160" s="22"/>
      <c r="J4160" s="22"/>
      <c r="K4160" s="22"/>
      <c r="L4160" s="22"/>
      <c r="M4160" s="22"/>
      <c r="N4160" s="22"/>
      <c r="O4160" s="22"/>
      <c r="P4160" s="22"/>
    </row>
    <row r="4161" spans="1:16" x14ac:dyDescent="0.3">
      <c r="A4161" s="22" t="e">
        <f>VLOOKUP(B4161,web_archive!D:D,1,FALSE)</f>
        <v>#N/A</v>
      </c>
      <c r="B4161" s="22">
        <v>12246</v>
      </c>
      <c r="C4161" s="22" t="s">
        <v>19183</v>
      </c>
      <c r="D4161" s="22">
        <v>5</v>
      </c>
      <c r="E4161" s="22" t="s">
        <v>39799</v>
      </c>
      <c r="F4161" s="22"/>
      <c r="G4161" s="22" t="s">
        <v>39800</v>
      </c>
      <c r="H4161" s="22"/>
      <c r="I4161" s="22"/>
      <c r="J4161" s="22"/>
      <c r="K4161" s="22"/>
      <c r="L4161" s="22"/>
      <c r="M4161" s="22"/>
      <c r="N4161" s="22"/>
      <c r="O4161" s="22"/>
      <c r="P4161" s="22"/>
    </row>
    <row r="4162" spans="1:16" x14ac:dyDescent="0.3">
      <c r="A4162" s="22" t="e">
        <f>VLOOKUP(B4162,web_archive!D:D,1,FALSE)</f>
        <v>#N/A</v>
      </c>
      <c r="B4162" s="22">
        <v>12247</v>
      </c>
      <c r="C4162" s="22" t="s">
        <v>19185</v>
      </c>
      <c r="D4162" s="22">
        <v>10</v>
      </c>
      <c r="E4162" s="22" t="s">
        <v>39801</v>
      </c>
      <c r="F4162" s="22"/>
      <c r="G4162" s="22" t="s">
        <v>39802</v>
      </c>
      <c r="H4162" s="22"/>
      <c r="I4162" s="22"/>
      <c r="J4162" s="22"/>
      <c r="K4162" s="22"/>
      <c r="L4162" s="22"/>
      <c r="M4162" s="22"/>
      <c r="N4162" s="22"/>
      <c r="O4162" s="22"/>
      <c r="P4162" s="22"/>
    </row>
    <row r="4163" spans="1:16" x14ac:dyDescent="0.3">
      <c r="A4163" s="22" t="e">
        <f>VLOOKUP(B4163,web_archive!D:D,1,FALSE)</f>
        <v>#N/A</v>
      </c>
      <c r="B4163" s="22">
        <v>12248</v>
      </c>
      <c r="C4163" s="22" t="s">
        <v>19187</v>
      </c>
      <c r="D4163" s="22">
        <v>1</v>
      </c>
      <c r="E4163" s="22" t="s">
        <v>39803</v>
      </c>
      <c r="F4163" s="22"/>
      <c r="G4163" s="22" t="s">
        <v>39804</v>
      </c>
      <c r="H4163" s="22"/>
      <c r="I4163" s="22"/>
      <c r="J4163" s="22"/>
      <c r="K4163" s="22"/>
      <c r="L4163" s="22"/>
      <c r="M4163" s="22"/>
      <c r="N4163" s="22"/>
      <c r="O4163" s="22"/>
      <c r="P4163" s="22"/>
    </row>
    <row r="4164" spans="1:16" x14ac:dyDescent="0.3">
      <c r="A4164" s="22" t="e">
        <f>VLOOKUP(B4164,web_archive!D:D,1,FALSE)</f>
        <v>#N/A</v>
      </c>
      <c r="B4164" s="22">
        <v>12250</v>
      </c>
      <c r="C4164" s="22" t="s">
        <v>9700</v>
      </c>
      <c r="D4164" s="22">
        <v>1</v>
      </c>
      <c r="E4164" s="22" t="s">
        <v>39805</v>
      </c>
      <c r="F4164" s="22"/>
      <c r="G4164" s="22" t="s">
        <v>39806</v>
      </c>
      <c r="H4164" s="22"/>
      <c r="I4164" s="22"/>
      <c r="J4164" s="22"/>
      <c r="K4164" s="22"/>
      <c r="L4164" s="22"/>
      <c r="M4164" s="22"/>
      <c r="N4164" s="22"/>
      <c r="O4164" s="22"/>
      <c r="P4164" s="22"/>
    </row>
    <row r="4165" spans="1:16" x14ac:dyDescent="0.3">
      <c r="A4165" s="22" t="e">
        <f>VLOOKUP(B4165,web_archive!D:D,1,FALSE)</f>
        <v>#N/A</v>
      </c>
      <c r="B4165" s="22">
        <v>12251</v>
      </c>
      <c r="C4165" s="22" t="s">
        <v>18955</v>
      </c>
      <c r="D4165" s="22">
        <v>1</v>
      </c>
      <c r="E4165" s="22" t="s">
        <v>39807</v>
      </c>
      <c r="F4165" s="22"/>
      <c r="G4165" s="22" t="s">
        <v>39808</v>
      </c>
      <c r="H4165" s="22"/>
      <c r="I4165" s="22"/>
      <c r="J4165" s="22"/>
      <c r="K4165" s="22"/>
      <c r="L4165" s="22"/>
      <c r="M4165" s="22"/>
      <c r="N4165" s="22"/>
      <c r="O4165" s="22"/>
      <c r="P4165" s="22"/>
    </row>
    <row r="4166" spans="1:16" x14ac:dyDescent="0.3">
      <c r="A4166" s="22" t="e">
        <f>VLOOKUP(B4166,web_archive!D:D,1,FALSE)</f>
        <v>#N/A</v>
      </c>
      <c r="B4166" s="22">
        <v>12252</v>
      </c>
      <c r="C4166" s="22" t="s">
        <v>5541</v>
      </c>
      <c r="D4166" s="22">
        <v>1</v>
      </c>
      <c r="E4166" s="22" t="s">
        <v>39809</v>
      </c>
      <c r="F4166" s="22"/>
      <c r="G4166" s="22" t="s">
        <v>39810</v>
      </c>
      <c r="H4166" s="22"/>
      <c r="I4166" s="22"/>
      <c r="J4166" s="22"/>
      <c r="K4166" s="22"/>
      <c r="L4166" s="22"/>
      <c r="M4166" s="22"/>
      <c r="N4166" s="22"/>
      <c r="O4166" s="22"/>
      <c r="P4166" s="22"/>
    </row>
    <row r="4167" spans="1:16" x14ac:dyDescent="0.3">
      <c r="A4167" s="22" t="e">
        <f>VLOOKUP(B4167,web_archive!D:D,1,FALSE)</f>
        <v>#N/A</v>
      </c>
      <c r="B4167" s="22">
        <v>12253</v>
      </c>
      <c r="C4167" s="22" t="s">
        <v>2981</v>
      </c>
      <c r="D4167" s="22">
        <v>1</v>
      </c>
      <c r="E4167" s="22" t="s">
        <v>39811</v>
      </c>
      <c r="F4167" s="22"/>
      <c r="G4167" s="22" t="s">
        <v>39812</v>
      </c>
      <c r="H4167" s="22"/>
      <c r="I4167" s="22"/>
      <c r="J4167" s="22"/>
      <c r="K4167" s="22"/>
      <c r="L4167" s="22"/>
      <c r="M4167" s="22"/>
      <c r="N4167" s="22"/>
      <c r="O4167" s="22"/>
      <c r="P4167" s="22"/>
    </row>
    <row r="4168" spans="1:16" x14ac:dyDescent="0.3">
      <c r="A4168" s="22" t="e">
        <f>VLOOKUP(B4168,web_archive!D:D,1,FALSE)</f>
        <v>#N/A</v>
      </c>
      <c r="B4168" s="22">
        <v>12254</v>
      </c>
      <c r="C4168" s="22" t="s">
        <v>19194</v>
      </c>
      <c r="D4168" s="22">
        <v>1</v>
      </c>
      <c r="E4168" s="22" t="s">
        <v>39813</v>
      </c>
      <c r="F4168" s="22"/>
      <c r="G4168" s="22" t="s">
        <v>39814</v>
      </c>
      <c r="H4168" s="22"/>
      <c r="I4168" s="22"/>
      <c r="J4168" s="22"/>
      <c r="K4168" s="22"/>
      <c r="L4168" s="22"/>
      <c r="M4168" s="22"/>
      <c r="N4168" s="22"/>
      <c r="O4168" s="22"/>
      <c r="P4168" s="22"/>
    </row>
    <row r="4169" spans="1:16" x14ac:dyDescent="0.3">
      <c r="A4169" s="22" t="e">
        <f>VLOOKUP(B4169,web_archive!D:D,1,FALSE)</f>
        <v>#N/A</v>
      </c>
      <c r="B4169" s="22">
        <v>12255</v>
      </c>
      <c r="C4169" s="22" t="s">
        <v>10432</v>
      </c>
      <c r="D4169" s="22">
        <v>1</v>
      </c>
      <c r="E4169" s="22" t="s">
        <v>39815</v>
      </c>
      <c r="F4169" s="22"/>
      <c r="G4169" s="22" t="s">
        <v>39816</v>
      </c>
      <c r="H4169" s="22"/>
      <c r="I4169" s="22"/>
      <c r="J4169" s="22"/>
      <c r="K4169" s="22"/>
      <c r="L4169" s="22"/>
      <c r="M4169" s="22"/>
      <c r="N4169" s="22"/>
      <c r="O4169" s="22"/>
      <c r="P4169" s="22"/>
    </row>
    <row r="4170" spans="1:16" x14ac:dyDescent="0.3">
      <c r="A4170" s="22" t="e">
        <f>VLOOKUP(B4170,web_archive!D:D,1,FALSE)</f>
        <v>#N/A</v>
      </c>
      <c r="B4170" s="22">
        <v>12257</v>
      </c>
      <c r="C4170" s="22" t="s">
        <v>19199</v>
      </c>
      <c r="D4170" s="22">
        <v>10</v>
      </c>
      <c r="E4170" s="22" t="s">
        <v>39817</v>
      </c>
      <c r="F4170" s="22"/>
      <c r="G4170" s="22" t="s">
        <v>39818</v>
      </c>
      <c r="H4170" s="22"/>
      <c r="I4170" s="22"/>
      <c r="J4170" s="22"/>
      <c r="K4170" s="22"/>
      <c r="L4170" s="22"/>
      <c r="M4170" s="22"/>
      <c r="N4170" s="22"/>
      <c r="O4170" s="22"/>
      <c r="P4170" s="22"/>
    </row>
    <row r="4171" spans="1:16" x14ac:dyDescent="0.3">
      <c r="A4171" s="22" t="e">
        <f>VLOOKUP(B4171,web_archive!D:D,1,FALSE)</f>
        <v>#N/A</v>
      </c>
      <c r="B4171" s="22">
        <v>12258</v>
      </c>
      <c r="C4171" s="22" t="s">
        <v>19201</v>
      </c>
      <c r="D4171" s="22">
        <v>1</v>
      </c>
      <c r="E4171" s="22" t="s">
        <v>39819</v>
      </c>
      <c r="F4171" s="22"/>
      <c r="G4171" s="22" t="s">
        <v>39820</v>
      </c>
      <c r="H4171" s="22"/>
      <c r="I4171" s="22"/>
      <c r="J4171" s="22"/>
      <c r="K4171" s="22"/>
      <c r="L4171" s="22"/>
      <c r="M4171" s="22"/>
      <c r="N4171" s="22"/>
      <c r="O4171" s="22"/>
      <c r="P4171" s="22"/>
    </row>
    <row r="4172" spans="1:16" x14ac:dyDescent="0.3">
      <c r="A4172" s="22" t="e">
        <f>VLOOKUP(B4172,web_archive!D:D,1,FALSE)</f>
        <v>#N/A</v>
      </c>
      <c r="B4172" s="22">
        <v>12259</v>
      </c>
      <c r="C4172" s="22" t="s">
        <v>39821</v>
      </c>
      <c r="D4172" s="22">
        <v>1</v>
      </c>
      <c r="E4172" s="22" t="s">
        <v>39822</v>
      </c>
      <c r="F4172" s="22"/>
      <c r="G4172" s="22" t="s">
        <v>32712</v>
      </c>
      <c r="H4172" s="22"/>
      <c r="I4172" s="22"/>
      <c r="J4172" s="22"/>
      <c r="K4172" s="22"/>
      <c r="L4172" s="22"/>
      <c r="M4172" s="22"/>
      <c r="N4172" s="22"/>
      <c r="O4172" s="22"/>
      <c r="P4172" s="22"/>
    </row>
    <row r="4173" spans="1:16" x14ac:dyDescent="0.3">
      <c r="A4173" s="22" t="e">
        <f>VLOOKUP(B4173,web_archive!D:D,1,FALSE)</f>
        <v>#N/A</v>
      </c>
      <c r="B4173" s="22">
        <v>12260</v>
      </c>
      <c r="C4173" s="22" t="s">
        <v>39823</v>
      </c>
      <c r="D4173" s="22">
        <v>10</v>
      </c>
      <c r="E4173" s="22" t="s">
        <v>39824</v>
      </c>
      <c r="F4173" s="22"/>
      <c r="G4173" s="22" t="s">
        <v>32712</v>
      </c>
      <c r="H4173" s="22"/>
      <c r="I4173" s="22"/>
      <c r="J4173" s="22"/>
      <c r="K4173" s="22"/>
      <c r="L4173" s="22"/>
      <c r="M4173" s="22"/>
      <c r="N4173" s="22"/>
      <c r="O4173" s="22"/>
      <c r="P4173" s="22"/>
    </row>
    <row r="4174" spans="1:16" x14ac:dyDescent="0.3">
      <c r="A4174" s="22" t="e">
        <f>VLOOKUP(B4174,web_archive!D:D,1,FALSE)</f>
        <v>#N/A</v>
      </c>
      <c r="B4174" s="22">
        <v>12261</v>
      </c>
      <c r="C4174" s="22" t="s">
        <v>39825</v>
      </c>
      <c r="D4174" s="22">
        <v>0</v>
      </c>
      <c r="E4174" s="22" t="s">
        <v>39826</v>
      </c>
      <c r="F4174" s="22"/>
      <c r="G4174" s="22" t="s">
        <v>32712</v>
      </c>
      <c r="H4174" s="22"/>
      <c r="I4174" s="22"/>
      <c r="J4174" s="22"/>
      <c r="K4174" s="22"/>
      <c r="L4174" s="22"/>
      <c r="M4174" s="22"/>
      <c r="N4174" s="22"/>
      <c r="O4174" s="22"/>
      <c r="P4174" s="22"/>
    </row>
    <row r="4175" spans="1:16" x14ac:dyDescent="0.3">
      <c r="A4175" s="22" t="e">
        <f>VLOOKUP(B4175,web_archive!D:D,1,FALSE)</f>
        <v>#N/A</v>
      </c>
      <c r="B4175" s="22">
        <v>12262</v>
      </c>
      <c r="C4175" s="22" t="s">
        <v>5521</v>
      </c>
      <c r="D4175" s="22">
        <v>0</v>
      </c>
      <c r="E4175" s="22" t="s">
        <v>32207</v>
      </c>
      <c r="F4175" s="22"/>
      <c r="G4175" s="22" t="s">
        <v>32209</v>
      </c>
      <c r="H4175" s="22"/>
      <c r="I4175" s="22"/>
      <c r="J4175" s="22"/>
      <c r="K4175" s="22"/>
      <c r="L4175" s="22"/>
      <c r="M4175" s="22"/>
      <c r="N4175" s="22"/>
      <c r="O4175" s="22"/>
      <c r="P4175" s="22"/>
    </row>
    <row r="4176" spans="1:16" x14ac:dyDescent="0.3">
      <c r="A4176" s="22" t="e">
        <f>VLOOKUP(B4176,web_archive!D:D,1,FALSE)</f>
        <v>#N/A</v>
      </c>
      <c r="B4176" s="22">
        <v>12263</v>
      </c>
      <c r="C4176" s="22" t="s">
        <v>841</v>
      </c>
      <c r="D4176" s="22">
        <v>0</v>
      </c>
      <c r="E4176" s="22" t="s">
        <v>39743</v>
      </c>
      <c r="F4176" s="22"/>
      <c r="G4176" s="22" t="s">
        <v>39744</v>
      </c>
      <c r="H4176" s="22"/>
      <c r="I4176" s="22"/>
      <c r="J4176" s="22"/>
      <c r="K4176" s="22"/>
      <c r="L4176" s="22"/>
      <c r="M4176" s="22"/>
      <c r="N4176" s="22"/>
      <c r="O4176" s="22"/>
      <c r="P4176" s="22"/>
    </row>
    <row r="4177" spans="1:16" x14ac:dyDescent="0.3">
      <c r="A4177" s="22" t="e">
        <f>VLOOKUP(B4177,web_archive!D:D,1,FALSE)</f>
        <v>#N/A</v>
      </c>
      <c r="B4177" s="22">
        <v>12264</v>
      </c>
      <c r="C4177" s="22" t="s">
        <v>1680</v>
      </c>
      <c r="D4177" s="22">
        <v>0</v>
      </c>
      <c r="E4177" s="22" t="s">
        <v>39747</v>
      </c>
      <c r="F4177" s="22"/>
      <c r="G4177" s="22" t="s">
        <v>39748</v>
      </c>
      <c r="H4177" s="22"/>
      <c r="I4177" s="22"/>
      <c r="J4177" s="22"/>
      <c r="K4177" s="22"/>
      <c r="L4177" s="22"/>
      <c r="M4177" s="22"/>
      <c r="N4177" s="22"/>
      <c r="O4177" s="22"/>
      <c r="P4177" s="22"/>
    </row>
    <row r="4178" spans="1:16" x14ac:dyDescent="0.3">
      <c r="A4178" s="22" t="e">
        <f>VLOOKUP(B4178,web_archive!D:D,1,FALSE)</f>
        <v>#N/A</v>
      </c>
      <c r="B4178" s="22">
        <v>12265</v>
      </c>
      <c r="C4178" s="22" t="s">
        <v>5524</v>
      </c>
      <c r="D4178" s="22">
        <v>0</v>
      </c>
      <c r="E4178" s="22" t="s">
        <v>39745</v>
      </c>
      <c r="F4178" s="22"/>
      <c r="G4178" s="22" t="s">
        <v>39746</v>
      </c>
      <c r="H4178" s="22"/>
      <c r="I4178" s="22"/>
      <c r="J4178" s="22"/>
      <c r="K4178" s="22"/>
      <c r="L4178" s="22"/>
      <c r="M4178" s="22"/>
      <c r="N4178" s="22"/>
      <c r="O4178" s="22"/>
      <c r="P4178" s="22"/>
    </row>
    <row r="4179" spans="1:16" x14ac:dyDescent="0.3">
      <c r="A4179" s="22" t="e">
        <f>VLOOKUP(B4179,web_archive!D:D,1,FALSE)</f>
        <v>#N/A</v>
      </c>
      <c r="B4179" s="22">
        <v>12266</v>
      </c>
      <c r="C4179" s="22" t="s">
        <v>8884</v>
      </c>
      <c r="D4179" s="22">
        <v>0</v>
      </c>
      <c r="E4179" s="22" t="s">
        <v>39584</v>
      </c>
      <c r="F4179" s="22"/>
      <c r="G4179" s="22" t="s">
        <v>39585</v>
      </c>
      <c r="H4179" s="22"/>
      <c r="I4179" s="22"/>
      <c r="J4179" s="22"/>
      <c r="K4179" s="22"/>
      <c r="L4179" s="22"/>
      <c r="M4179" s="22"/>
      <c r="N4179" s="22"/>
      <c r="O4179" s="22"/>
      <c r="P4179" s="22"/>
    </row>
    <row r="4180" spans="1:16" x14ac:dyDescent="0.3">
      <c r="A4180" s="22" t="e">
        <f>VLOOKUP(B4180,web_archive!D:D,1,FALSE)</f>
        <v>#N/A</v>
      </c>
      <c r="B4180" s="22">
        <v>12267</v>
      </c>
      <c r="C4180" s="22" t="s">
        <v>5267</v>
      </c>
      <c r="D4180" s="22">
        <v>0</v>
      </c>
      <c r="E4180" s="22" t="s">
        <v>39586</v>
      </c>
      <c r="F4180" s="22"/>
      <c r="G4180" s="22" t="s">
        <v>39587</v>
      </c>
      <c r="H4180" s="22"/>
      <c r="I4180" s="22"/>
      <c r="J4180" s="22"/>
      <c r="K4180" s="22"/>
      <c r="L4180" s="22"/>
      <c r="M4180" s="22"/>
      <c r="N4180" s="22"/>
      <c r="O4180" s="22"/>
      <c r="P4180" s="22"/>
    </row>
    <row r="4181" spans="1:16" x14ac:dyDescent="0.3">
      <c r="A4181" s="22" t="e">
        <f>VLOOKUP(B4181,web_archive!D:D,1,FALSE)</f>
        <v>#N/A</v>
      </c>
      <c r="B4181" s="22">
        <v>12268</v>
      </c>
      <c r="C4181" s="22" t="s">
        <v>8130</v>
      </c>
      <c r="D4181" s="22">
        <v>0</v>
      </c>
      <c r="E4181" s="22" t="s">
        <v>39588</v>
      </c>
      <c r="F4181" s="22"/>
      <c r="G4181" s="22" t="s">
        <v>39827</v>
      </c>
      <c r="H4181" s="22"/>
      <c r="I4181" s="22"/>
      <c r="J4181" s="22"/>
      <c r="K4181" s="22"/>
      <c r="L4181" s="22"/>
      <c r="M4181" s="22"/>
      <c r="N4181" s="22"/>
      <c r="O4181" s="22"/>
      <c r="P4181" s="22"/>
    </row>
    <row r="4182" spans="1:16" x14ac:dyDescent="0.3">
      <c r="A4182" s="22" t="e">
        <f>VLOOKUP(B4182,web_archive!D:D,1,FALSE)</f>
        <v>#N/A</v>
      </c>
      <c r="B4182" s="22">
        <v>12269</v>
      </c>
      <c r="C4182" s="22" t="s">
        <v>19218</v>
      </c>
      <c r="D4182" s="22">
        <v>7</v>
      </c>
      <c r="E4182" s="22" t="s">
        <v>39828</v>
      </c>
      <c r="F4182" s="22"/>
      <c r="G4182" s="22" t="s">
        <v>39829</v>
      </c>
      <c r="H4182" s="22"/>
      <c r="I4182" s="22"/>
      <c r="J4182" s="22"/>
      <c r="K4182" s="22"/>
      <c r="L4182" s="22"/>
      <c r="M4182" s="22"/>
      <c r="N4182" s="22"/>
      <c r="O4182" s="22"/>
      <c r="P4182" s="22"/>
    </row>
    <row r="4183" spans="1:16" x14ac:dyDescent="0.3">
      <c r="A4183" s="22" t="e">
        <f>VLOOKUP(B4183,web_archive!D:D,1,FALSE)</f>
        <v>#N/A</v>
      </c>
      <c r="B4183" s="22">
        <v>12270</v>
      </c>
      <c r="C4183" s="22" t="s">
        <v>19220</v>
      </c>
      <c r="D4183" s="22">
        <v>7</v>
      </c>
      <c r="E4183" s="22" t="s">
        <v>39830</v>
      </c>
      <c r="F4183" s="22"/>
      <c r="G4183" s="22" t="s">
        <v>39831</v>
      </c>
      <c r="H4183" s="22"/>
      <c r="I4183" s="22"/>
      <c r="J4183" s="22"/>
      <c r="K4183" s="22"/>
      <c r="L4183" s="22"/>
      <c r="M4183" s="22"/>
      <c r="N4183" s="22"/>
      <c r="O4183" s="22"/>
      <c r="P4183" s="22"/>
    </row>
    <row r="4184" spans="1:16" x14ac:dyDescent="0.3">
      <c r="A4184" s="22" t="e">
        <f>VLOOKUP(B4184,web_archive!D:D,1,FALSE)</f>
        <v>#N/A</v>
      </c>
      <c r="B4184" s="22">
        <v>12271</v>
      </c>
      <c r="C4184" s="22" t="s">
        <v>39832</v>
      </c>
      <c r="D4184" s="22">
        <v>7</v>
      </c>
      <c r="E4184" s="22" t="s">
        <v>39833</v>
      </c>
      <c r="F4184" s="22"/>
      <c r="G4184" s="22" t="s">
        <v>39834</v>
      </c>
      <c r="H4184" s="22"/>
      <c r="I4184" s="22"/>
      <c r="J4184" s="22"/>
      <c r="K4184" s="22"/>
      <c r="L4184" s="22"/>
      <c r="M4184" s="22"/>
      <c r="N4184" s="22"/>
      <c r="O4184" s="22"/>
      <c r="P4184" s="22"/>
    </row>
    <row r="4185" spans="1:16" x14ac:dyDescent="0.3">
      <c r="A4185" s="22" t="e">
        <f>VLOOKUP(B4185,web_archive!D:D,1,FALSE)</f>
        <v>#N/A</v>
      </c>
      <c r="B4185" s="22">
        <v>12272</v>
      </c>
      <c r="C4185" s="22" t="s">
        <v>39835</v>
      </c>
      <c r="D4185" s="22">
        <v>7</v>
      </c>
      <c r="E4185" s="22" t="s">
        <v>39836</v>
      </c>
      <c r="F4185" s="22"/>
      <c r="G4185" s="22" t="s">
        <v>39837</v>
      </c>
      <c r="H4185" s="22"/>
      <c r="I4185" s="22"/>
      <c r="J4185" s="22"/>
      <c r="K4185" s="22"/>
      <c r="L4185" s="22"/>
      <c r="M4185" s="22"/>
      <c r="N4185" s="22"/>
      <c r="O4185" s="22"/>
      <c r="P4185" s="22"/>
    </row>
    <row r="4186" spans="1:16" x14ac:dyDescent="0.3">
      <c r="A4186" s="22" t="e">
        <f>VLOOKUP(B4186,web_archive!D:D,1,FALSE)</f>
        <v>#N/A</v>
      </c>
      <c r="B4186" s="22">
        <v>12273</v>
      </c>
      <c r="C4186" s="22" t="s">
        <v>39838</v>
      </c>
      <c r="D4186" s="22">
        <v>7</v>
      </c>
      <c r="E4186" s="22" t="s">
        <v>39839</v>
      </c>
      <c r="F4186" s="22"/>
      <c r="G4186" s="22" t="s">
        <v>39840</v>
      </c>
      <c r="H4186" s="22"/>
      <c r="I4186" s="22"/>
      <c r="J4186" s="22"/>
      <c r="K4186" s="22"/>
      <c r="L4186" s="22"/>
      <c r="M4186" s="22"/>
      <c r="N4186" s="22"/>
      <c r="O4186" s="22"/>
      <c r="P4186" s="22"/>
    </row>
    <row r="4187" spans="1:16" x14ac:dyDescent="0.3">
      <c r="A4187" s="22" t="e">
        <f>VLOOKUP(B4187,web_archive!D:D,1,FALSE)</f>
        <v>#N/A</v>
      </c>
      <c r="B4187" s="22">
        <v>12274</v>
      </c>
      <c r="C4187" s="22" t="s">
        <v>19228</v>
      </c>
      <c r="D4187" s="22">
        <v>0</v>
      </c>
      <c r="E4187" s="22" t="s">
        <v>39841</v>
      </c>
      <c r="F4187" s="22"/>
      <c r="G4187" s="22" t="s">
        <v>39842</v>
      </c>
      <c r="H4187" s="22"/>
      <c r="I4187" s="22"/>
      <c r="J4187" s="22"/>
      <c r="K4187" s="22"/>
      <c r="L4187" s="22"/>
      <c r="M4187" s="22"/>
      <c r="N4187" s="22"/>
      <c r="O4187" s="22"/>
      <c r="P4187" s="22"/>
    </row>
    <row r="4188" spans="1:16" x14ac:dyDescent="0.3">
      <c r="A4188" s="22" t="e">
        <f>VLOOKUP(B4188,web_archive!D:D,1,FALSE)</f>
        <v>#N/A</v>
      </c>
      <c r="B4188" s="22">
        <v>12275</v>
      </c>
      <c r="C4188" s="22" t="s">
        <v>19230</v>
      </c>
      <c r="D4188" s="22">
        <v>0</v>
      </c>
      <c r="E4188" s="22" t="s">
        <v>39843</v>
      </c>
      <c r="F4188" s="22"/>
      <c r="G4188" s="22" t="s">
        <v>39844</v>
      </c>
      <c r="H4188" s="22"/>
      <c r="I4188" s="22"/>
      <c r="J4188" s="22"/>
      <c r="K4188" s="22"/>
      <c r="L4188" s="22"/>
      <c r="M4188" s="22"/>
      <c r="N4188" s="22"/>
      <c r="O4188" s="22"/>
      <c r="P4188" s="22"/>
    </row>
    <row r="4189" spans="1:16" x14ac:dyDescent="0.3">
      <c r="A4189" s="22" t="e">
        <f>VLOOKUP(B4189,web_archive!D:D,1,FALSE)</f>
        <v>#N/A</v>
      </c>
      <c r="B4189" s="22">
        <v>12276</v>
      </c>
      <c r="C4189" s="22" t="s">
        <v>39845</v>
      </c>
      <c r="D4189" s="22">
        <v>10</v>
      </c>
      <c r="E4189" s="22" t="s">
        <v>39846</v>
      </c>
      <c r="F4189" s="22"/>
      <c r="G4189" s="22" t="s">
        <v>39847</v>
      </c>
      <c r="H4189" s="22"/>
      <c r="I4189" s="22"/>
      <c r="J4189" s="22"/>
      <c r="K4189" s="22"/>
      <c r="L4189" s="22"/>
      <c r="M4189" s="22"/>
      <c r="N4189" s="22"/>
      <c r="O4189" s="22"/>
      <c r="P4189" s="22"/>
    </row>
    <row r="4190" spans="1:16" x14ac:dyDescent="0.3">
      <c r="A4190" s="22" t="e">
        <f>VLOOKUP(B4190,web_archive!D:D,1,FALSE)</f>
        <v>#N/A</v>
      </c>
      <c r="B4190" s="22">
        <v>12277</v>
      </c>
      <c r="C4190" s="22" t="s">
        <v>39848</v>
      </c>
      <c r="D4190" s="22">
        <v>10</v>
      </c>
      <c r="E4190" s="22" t="s">
        <v>39849</v>
      </c>
      <c r="F4190" s="22"/>
      <c r="G4190" s="22" t="s">
        <v>39850</v>
      </c>
      <c r="H4190" s="22"/>
      <c r="I4190" s="22"/>
      <c r="J4190" s="22"/>
      <c r="K4190" s="22"/>
      <c r="L4190" s="22"/>
      <c r="M4190" s="22"/>
      <c r="N4190" s="22"/>
      <c r="O4190" s="22"/>
      <c r="P4190" s="22"/>
    </row>
    <row r="4191" spans="1:16" x14ac:dyDescent="0.3">
      <c r="A4191" s="22" t="e">
        <f>VLOOKUP(B4191,web_archive!D:D,1,FALSE)</f>
        <v>#N/A</v>
      </c>
      <c r="B4191" s="22">
        <v>12278</v>
      </c>
      <c r="C4191" s="22" t="s">
        <v>39851</v>
      </c>
      <c r="D4191" s="22">
        <v>10</v>
      </c>
      <c r="E4191" s="22" t="s">
        <v>39852</v>
      </c>
      <c r="F4191" s="22"/>
      <c r="G4191" s="22" t="s">
        <v>39853</v>
      </c>
      <c r="H4191" s="22"/>
      <c r="I4191" s="22"/>
      <c r="J4191" s="22"/>
      <c r="K4191" s="22"/>
      <c r="L4191" s="22"/>
      <c r="M4191" s="22"/>
      <c r="N4191" s="22"/>
      <c r="O4191" s="22"/>
      <c r="P4191" s="22"/>
    </row>
    <row r="4192" spans="1:16" x14ac:dyDescent="0.3">
      <c r="A4192" s="22" t="e">
        <f>VLOOKUP(B4192,web_archive!D:D,1,FALSE)</f>
        <v>#N/A</v>
      </c>
      <c r="B4192" s="22">
        <v>12279</v>
      </c>
      <c r="C4192" s="22" t="s">
        <v>22473</v>
      </c>
      <c r="D4192" s="22">
        <v>1</v>
      </c>
      <c r="E4192" s="22" t="s">
        <v>39854</v>
      </c>
      <c r="F4192" s="22"/>
      <c r="G4192" s="22" t="s">
        <v>39855</v>
      </c>
      <c r="H4192" s="22"/>
      <c r="I4192" s="22"/>
      <c r="J4192" s="22"/>
      <c r="K4192" s="22"/>
      <c r="L4192" s="22"/>
      <c r="M4192" s="22"/>
      <c r="N4192" s="22"/>
      <c r="O4192" s="22"/>
      <c r="P4192" s="22"/>
    </row>
    <row r="4193" spans="1:16" x14ac:dyDescent="0.3">
      <c r="A4193" s="22" t="e">
        <f>VLOOKUP(B4193,web_archive!D:D,1,FALSE)</f>
        <v>#N/A</v>
      </c>
      <c r="B4193" s="22">
        <v>12280</v>
      </c>
      <c r="C4193" s="22" t="s">
        <v>22475</v>
      </c>
      <c r="D4193" s="22">
        <v>1</v>
      </c>
      <c r="E4193" s="22" t="s">
        <v>39856</v>
      </c>
      <c r="F4193" s="22"/>
      <c r="G4193" s="22" t="s">
        <v>39857</v>
      </c>
      <c r="H4193" s="22"/>
      <c r="I4193" s="22"/>
      <c r="J4193" s="22"/>
      <c r="K4193" s="22"/>
      <c r="L4193" s="22"/>
      <c r="M4193" s="22"/>
      <c r="N4193" s="22"/>
      <c r="O4193" s="22"/>
      <c r="P4193" s="22"/>
    </row>
    <row r="4194" spans="1:16" x14ac:dyDescent="0.3">
      <c r="A4194" s="22" t="e">
        <f>VLOOKUP(B4194,web_archive!D:D,1,FALSE)</f>
        <v>#N/A</v>
      </c>
      <c r="B4194" s="22">
        <v>12281</v>
      </c>
      <c r="C4194" s="22" t="s">
        <v>19242</v>
      </c>
      <c r="D4194" s="22">
        <v>0</v>
      </c>
      <c r="E4194" s="22" t="s">
        <v>39858</v>
      </c>
      <c r="F4194" s="22" t="s">
        <v>38808</v>
      </c>
      <c r="G4194" s="22" t="s">
        <v>32712</v>
      </c>
      <c r="H4194" s="22"/>
      <c r="I4194" s="22"/>
      <c r="J4194" s="22"/>
      <c r="K4194" s="22"/>
      <c r="L4194" s="22"/>
      <c r="M4194" s="22"/>
      <c r="N4194" s="22"/>
      <c r="O4194" s="22"/>
      <c r="P4194" s="22"/>
    </row>
    <row r="4195" spans="1:16" x14ac:dyDescent="0.3">
      <c r="A4195" s="22" t="e">
        <f>VLOOKUP(B4195,web_archive!D:D,1,FALSE)</f>
        <v>#N/A</v>
      </c>
      <c r="B4195" s="22">
        <v>12282</v>
      </c>
      <c r="C4195" s="22" t="s">
        <v>19244</v>
      </c>
      <c r="D4195" s="22">
        <v>0</v>
      </c>
      <c r="E4195" s="22"/>
      <c r="F4195" s="22"/>
      <c r="G4195" s="22" t="s">
        <v>32712</v>
      </c>
      <c r="H4195" s="22"/>
      <c r="I4195" s="22"/>
      <c r="J4195" s="22"/>
      <c r="K4195" s="22"/>
      <c r="L4195" s="22"/>
      <c r="M4195" s="22"/>
      <c r="N4195" s="22"/>
      <c r="O4195" s="22"/>
      <c r="P4195" s="22"/>
    </row>
    <row r="4196" spans="1:16" x14ac:dyDescent="0.3">
      <c r="A4196" s="22" t="e">
        <f>VLOOKUP(B4196,web_archive!D:D,1,FALSE)</f>
        <v>#N/A</v>
      </c>
      <c r="B4196" s="22">
        <v>12283</v>
      </c>
      <c r="C4196" s="22" t="s">
        <v>19246</v>
      </c>
      <c r="D4196" s="22">
        <v>0</v>
      </c>
      <c r="E4196" s="22"/>
      <c r="F4196" s="22"/>
      <c r="G4196" s="22" t="s">
        <v>32712</v>
      </c>
      <c r="H4196" s="22"/>
      <c r="I4196" s="22"/>
      <c r="J4196" s="22"/>
      <c r="K4196" s="22"/>
      <c r="L4196" s="22"/>
      <c r="M4196" s="22"/>
      <c r="N4196" s="22"/>
      <c r="O4196" s="22"/>
      <c r="P4196" s="22"/>
    </row>
    <row r="4197" spans="1:16" x14ac:dyDescent="0.3">
      <c r="A4197" s="22" t="e">
        <f>VLOOKUP(B4197,web_archive!D:D,1,FALSE)</f>
        <v>#N/A</v>
      </c>
      <c r="B4197" s="22">
        <v>12284</v>
      </c>
      <c r="C4197" s="22" t="s">
        <v>19248</v>
      </c>
      <c r="D4197" s="22">
        <v>0</v>
      </c>
      <c r="E4197" s="22"/>
      <c r="F4197" s="22"/>
      <c r="G4197" s="22" t="s">
        <v>32712</v>
      </c>
      <c r="H4197" s="22"/>
      <c r="I4197" s="22"/>
      <c r="J4197" s="22"/>
      <c r="K4197" s="22"/>
      <c r="L4197" s="22"/>
      <c r="M4197" s="22"/>
      <c r="N4197" s="22"/>
      <c r="O4197" s="22"/>
      <c r="P4197" s="22"/>
    </row>
    <row r="4198" spans="1:16" x14ac:dyDescent="0.3">
      <c r="A4198" s="22" t="e">
        <f>VLOOKUP(B4198,web_archive!D:D,1,FALSE)</f>
        <v>#N/A</v>
      </c>
      <c r="B4198" s="22">
        <v>12285</v>
      </c>
      <c r="C4198" s="22" t="s">
        <v>19250</v>
      </c>
      <c r="D4198" s="22">
        <v>0</v>
      </c>
      <c r="E4198" s="22"/>
      <c r="F4198" s="22"/>
      <c r="G4198" s="22" t="s">
        <v>32712</v>
      </c>
      <c r="H4198" s="22"/>
      <c r="I4198" s="22"/>
      <c r="J4198" s="22"/>
      <c r="K4198" s="22"/>
      <c r="L4198" s="22"/>
      <c r="M4198" s="22"/>
      <c r="N4198" s="22"/>
      <c r="O4198" s="22"/>
      <c r="P4198" s="22"/>
    </row>
    <row r="4199" spans="1:16" x14ac:dyDescent="0.3">
      <c r="A4199" s="22" t="e">
        <f>VLOOKUP(B4199,web_archive!D:D,1,FALSE)</f>
        <v>#N/A</v>
      </c>
      <c r="B4199" s="22">
        <v>12286</v>
      </c>
      <c r="C4199" s="22" t="s">
        <v>19252</v>
      </c>
      <c r="D4199" s="22">
        <v>0</v>
      </c>
      <c r="E4199" s="22" t="s">
        <v>39859</v>
      </c>
      <c r="F4199" s="22"/>
      <c r="G4199" s="22" t="s">
        <v>32712</v>
      </c>
      <c r="H4199" s="22"/>
      <c r="I4199" s="22"/>
      <c r="J4199" s="22"/>
      <c r="K4199" s="22"/>
      <c r="L4199" s="22"/>
      <c r="M4199" s="22"/>
      <c r="N4199" s="22"/>
      <c r="O4199" s="22"/>
      <c r="P4199" s="22"/>
    </row>
    <row r="4200" spans="1:16" x14ac:dyDescent="0.3">
      <c r="A4200" s="22" t="e">
        <f>VLOOKUP(B4200,web_archive!D:D,1,FALSE)</f>
        <v>#N/A</v>
      </c>
      <c r="B4200" s="22">
        <v>12287</v>
      </c>
      <c r="C4200" s="22" t="s">
        <v>19254</v>
      </c>
      <c r="D4200" s="22">
        <v>0</v>
      </c>
      <c r="E4200" s="22" t="s">
        <v>39860</v>
      </c>
      <c r="F4200" s="22"/>
      <c r="G4200" s="22" t="s">
        <v>19255</v>
      </c>
      <c r="H4200" s="22"/>
      <c r="I4200" s="22"/>
      <c r="J4200" s="22"/>
      <c r="K4200" s="22"/>
      <c r="L4200" s="22"/>
      <c r="M4200" s="22"/>
      <c r="N4200" s="22"/>
      <c r="O4200" s="22"/>
      <c r="P4200" s="22"/>
    </row>
    <row r="4201" spans="1:16" x14ac:dyDescent="0.3">
      <c r="A4201" s="22" t="e">
        <f>VLOOKUP(B4201,web_archive!D:D,1,FALSE)</f>
        <v>#N/A</v>
      </c>
      <c r="B4201" s="22">
        <v>12288</v>
      </c>
      <c r="C4201" s="22" t="s">
        <v>19257</v>
      </c>
      <c r="D4201" s="22">
        <v>0</v>
      </c>
      <c r="E4201" s="22" t="s">
        <v>39861</v>
      </c>
      <c r="F4201" s="22"/>
      <c r="G4201" s="22" t="s">
        <v>19258</v>
      </c>
      <c r="H4201" s="22"/>
      <c r="I4201" s="22"/>
      <c r="J4201" s="22"/>
      <c r="K4201" s="22"/>
      <c r="L4201" s="22"/>
      <c r="M4201" s="22"/>
      <c r="N4201" s="22"/>
      <c r="O4201" s="22"/>
      <c r="P4201" s="22"/>
    </row>
    <row r="4202" spans="1:16" x14ac:dyDescent="0.3">
      <c r="A4202" s="22" t="e">
        <f>VLOOKUP(B4202,web_archive!D:D,1,FALSE)</f>
        <v>#N/A</v>
      </c>
      <c r="B4202" s="22">
        <v>12289</v>
      </c>
      <c r="C4202" s="22" t="s">
        <v>19260</v>
      </c>
      <c r="D4202" s="22">
        <v>0</v>
      </c>
      <c r="E4202" s="22" t="s">
        <v>39862</v>
      </c>
      <c r="F4202" s="22"/>
      <c r="G4202" s="22" t="s">
        <v>19261</v>
      </c>
      <c r="H4202" s="22"/>
      <c r="I4202" s="22"/>
      <c r="J4202" s="22"/>
      <c r="K4202" s="22"/>
      <c r="L4202" s="22"/>
      <c r="M4202" s="22"/>
      <c r="N4202" s="22"/>
      <c r="O4202" s="22"/>
      <c r="P4202" s="22"/>
    </row>
    <row r="4203" spans="1:16" x14ac:dyDescent="0.3">
      <c r="A4203" s="22" t="e">
        <f>VLOOKUP(B4203,web_archive!D:D,1,FALSE)</f>
        <v>#N/A</v>
      </c>
      <c r="B4203" s="22">
        <v>12290</v>
      </c>
      <c r="C4203" s="22" t="s">
        <v>19263</v>
      </c>
      <c r="D4203" s="22">
        <v>0</v>
      </c>
      <c r="E4203" s="22" t="s">
        <v>39863</v>
      </c>
      <c r="F4203" s="22"/>
      <c r="G4203" s="22" t="s">
        <v>39864</v>
      </c>
      <c r="H4203" s="22"/>
      <c r="I4203" s="22"/>
      <c r="J4203" s="22"/>
      <c r="K4203" s="22"/>
      <c r="L4203" s="22"/>
      <c r="M4203" s="22"/>
      <c r="N4203" s="22"/>
      <c r="O4203" s="22"/>
      <c r="P4203" s="22"/>
    </row>
    <row r="4204" spans="1:16" x14ac:dyDescent="0.3">
      <c r="A4204" s="22" t="e">
        <f>VLOOKUP(B4204,web_archive!D:D,1,FALSE)</f>
        <v>#N/A</v>
      </c>
      <c r="B4204" s="22">
        <v>12291</v>
      </c>
      <c r="C4204" s="22" t="s">
        <v>19265</v>
      </c>
      <c r="D4204" s="22">
        <v>0</v>
      </c>
      <c r="E4204" s="22" t="s">
        <v>39865</v>
      </c>
      <c r="F4204" s="22"/>
      <c r="G4204" s="22" t="s">
        <v>39866</v>
      </c>
      <c r="H4204" s="22"/>
      <c r="I4204" s="22"/>
      <c r="J4204" s="22"/>
      <c r="K4204" s="22"/>
      <c r="L4204" s="22"/>
      <c r="M4204" s="22"/>
      <c r="N4204" s="22"/>
      <c r="O4204" s="22"/>
      <c r="P4204" s="22"/>
    </row>
    <row r="4205" spans="1:16" x14ac:dyDescent="0.3">
      <c r="A4205" s="22" t="e">
        <f>VLOOKUP(B4205,web_archive!D:D,1,FALSE)</f>
        <v>#N/A</v>
      </c>
      <c r="B4205" s="22">
        <v>12292</v>
      </c>
      <c r="C4205" s="22" t="s">
        <v>39867</v>
      </c>
      <c r="D4205" s="22">
        <v>0</v>
      </c>
      <c r="E4205" s="22" t="s">
        <v>39868</v>
      </c>
      <c r="F4205" s="22"/>
      <c r="G4205" s="22" t="s">
        <v>32712</v>
      </c>
      <c r="H4205" s="22"/>
      <c r="I4205" s="22"/>
      <c r="J4205" s="22"/>
      <c r="K4205" s="22"/>
      <c r="L4205" s="22"/>
      <c r="M4205" s="22"/>
      <c r="N4205" s="22"/>
      <c r="O4205" s="22"/>
      <c r="P4205" s="22"/>
    </row>
    <row r="4206" spans="1:16" x14ac:dyDescent="0.3">
      <c r="A4206" s="22" t="e">
        <f>VLOOKUP(B4206,web_archive!D:D,1,FALSE)</f>
        <v>#N/A</v>
      </c>
      <c r="B4206" s="22">
        <v>12293</v>
      </c>
      <c r="C4206" s="22" t="s">
        <v>19268</v>
      </c>
      <c r="D4206" s="22">
        <v>0</v>
      </c>
      <c r="E4206" s="22" t="s">
        <v>39869</v>
      </c>
      <c r="F4206" s="22"/>
      <c r="G4206" s="22" t="s">
        <v>32234</v>
      </c>
      <c r="H4206" s="22"/>
      <c r="I4206" s="22"/>
      <c r="J4206" s="22"/>
      <c r="K4206" s="22"/>
      <c r="L4206" s="22"/>
      <c r="M4206" s="22"/>
      <c r="N4206" s="22"/>
      <c r="O4206" s="22"/>
      <c r="P4206" s="22"/>
    </row>
    <row r="4207" spans="1:16" x14ac:dyDescent="0.3">
      <c r="A4207" s="22" t="e">
        <f>VLOOKUP(B4207,web_archive!D:D,1,FALSE)</f>
        <v>#N/A</v>
      </c>
      <c r="B4207" s="22">
        <v>12298</v>
      </c>
      <c r="C4207" s="22" t="s">
        <v>19275</v>
      </c>
      <c r="D4207" s="22">
        <v>1</v>
      </c>
      <c r="E4207" s="22" t="s">
        <v>39870</v>
      </c>
      <c r="F4207" s="22"/>
      <c r="G4207" s="22" t="s">
        <v>39871</v>
      </c>
      <c r="H4207" s="22"/>
      <c r="I4207" s="22"/>
      <c r="J4207" s="22"/>
      <c r="K4207" s="22"/>
      <c r="L4207" s="22"/>
      <c r="M4207" s="22"/>
      <c r="N4207" s="22"/>
      <c r="O4207" s="22"/>
      <c r="P4207" s="22"/>
    </row>
    <row r="4208" spans="1:16" x14ac:dyDescent="0.3">
      <c r="A4208" s="22" t="e">
        <f>VLOOKUP(B4208,web_archive!D:D,1,FALSE)</f>
        <v>#N/A</v>
      </c>
      <c r="B4208" s="22">
        <v>12299</v>
      </c>
      <c r="C4208" s="22" t="s">
        <v>19277</v>
      </c>
      <c r="D4208" s="22">
        <v>1</v>
      </c>
      <c r="E4208" s="22" t="s">
        <v>39872</v>
      </c>
      <c r="F4208" s="22"/>
      <c r="G4208" s="22" t="s">
        <v>39873</v>
      </c>
      <c r="H4208" s="22"/>
      <c r="I4208" s="22"/>
      <c r="J4208" s="22"/>
      <c r="K4208" s="22"/>
      <c r="L4208" s="22"/>
      <c r="M4208" s="22"/>
      <c r="N4208" s="22"/>
      <c r="O4208" s="22"/>
      <c r="P4208" s="22"/>
    </row>
    <row r="4209" spans="1:16" x14ac:dyDescent="0.3">
      <c r="A4209" s="22" t="e">
        <f>VLOOKUP(B4209,web_archive!D:D,1,FALSE)</f>
        <v>#N/A</v>
      </c>
      <c r="B4209" s="22">
        <v>12300</v>
      </c>
      <c r="C4209" s="22" t="s">
        <v>19279</v>
      </c>
      <c r="D4209" s="22">
        <v>0</v>
      </c>
      <c r="E4209" s="22" t="s">
        <v>39874</v>
      </c>
      <c r="F4209" s="22"/>
      <c r="G4209" s="22" t="s">
        <v>39875</v>
      </c>
      <c r="H4209" s="22"/>
      <c r="I4209" s="22"/>
      <c r="J4209" s="22"/>
      <c r="K4209" s="22"/>
      <c r="L4209" s="22"/>
      <c r="M4209" s="22"/>
      <c r="N4209" s="22"/>
      <c r="O4209" s="22"/>
      <c r="P4209" s="22"/>
    </row>
    <row r="4210" spans="1:16" x14ac:dyDescent="0.3">
      <c r="A4210" s="22" t="e">
        <f>VLOOKUP(B4210,web_archive!D:D,1,FALSE)</f>
        <v>#N/A</v>
      </c>
      <c r="B4210" s="22">
        <v>12301</v>
      </c>
      <c r="C4210" s="22" t="s">
        <v>19281</v>
      </c>
      <c r="D4210" s="22">
        <v>0</v>
      </c>
      <c r="E4210" s="22" t="s">
        <v>39876</v>
      </c>
      <c r="F4210" s="22"/>
      <c r="G4210" s="22" t="s">
        <v>39877</v>
      </c>
      <c r="H4210" s="22"/>
      <c r="I4210" s="22"/>
      <c r="J4210" s="22"/>
      <c r="K4210" s="22"/>
      <c r="L4210" s="22"/>
      <c r="M4210" s="22"/>
      <c r="N4210" s="22"/>
      <c r="O4210" s="22"/>
      <c r="P4210" s="22"/>
    </row>
    <row r="4211" spans="1:16" x14ac:dyDescent="0.3">
      <c r="A4211" s="22" t="e">
        <f>VLOOKUP(B4211,web_archive!D:D,1,FALSE)</f>
        <v>#N/A</v>
      </c>
      <c r="B4211" s="22">
        <v>12302</v>
      </c>
      <c r="C4211" s="22" t="s">
        <v>19283</v>
      </c>
      <c r="D4211" s="22">
        <v>0</v>
      </c>
      <c r="E4211" s="22" t="s">
        <v>39878</v>
      </c>
      <c r="F4211" s="22"/>
      <c r="G4211" s="22" t="s">
        <v>39879</v>
      </c>
      <c r="H4211" s="22"/>
      <c r="I4211" s="22"/>
      <c r="J4211" s="22"/>
      <c r="K4211" s="22"/>
      <c r="L4211" s="22"/>
      <c r="M4211" s="22"/>
      <c r="N4211" s="22"/>
      <c r="O4211" s="22"/>
      <c r="P4211" s="22"/>
    </row>
    <row r="4212" spans="1:16" x14ac:dyDescent="0.3">
      <c r="A4212" s="22" t="e">
        <f>VLOOKUP(B4212,web_archive!D:D,1,FALSE)</f>
        <v>#N/A</v>
      </c>
      <c r="B4212" s="22">
        <v>12303</v>
      </c>
      <c r="C4212" s="22" t="s">
        <v>19285</v>
      </c>
      <c r="D4212" s="22">
        <v>0</v>
      </c>
      <c r="E4212" s="22" t="s">
        <v>39880</v>
      </c>
      <c r="F4212" s="22"/>
      <c r="G4212" s="22" t="s">
        <v>32712</v>
      </c>
      <c r="H4212" s="22"/>
      <c r="I4212" s="22"/>
      <c r="J4212" s="22"/>
      <c r="K4212" s="22"/>
      <c r="L4212" s="22"/>
      <c r="M4212" s="22"/>
      <c r="N4212" s="22"/>
      <c r="O4212" s="22"/>
      <c r="P4212" s="22"/>
    </row>
    <row r="4213" spans="1:16" x14ac:dyDescent="0.3">
      <c r="A4213" s="22" t="e">
        <f>VLOOKUP(B4213,web_archive!D:D,1,FALSE)</f>
        <v>#N/A</v>
      </c>
      <c r="B4213" s="22">
        <v>12304</v>
      </c>
      <c r="C4213" s="22" t="s">
        <v>19287</v>
      </c>
      <c r="D4213" s="22">
        <v>0</v>
      </c>
      <c r="E4213" s="22" t="s">
        <v>39881</v>
      </c>
      <c r="F4213" s="22"/>
      <c r="G4213" s="22" t="s">
        <v>19288</v>
      </c>
      <c r="H4213" s="22"/>
      <c r="I4213" s="22"/>
      <c r="J4213" s="22"/>
      <c r="K4213" s="22"/>
      <c r="L4213" s="22"/>
      <c r="M4213" s="22"/>
      <c r="N4213" s="22"/>
      <c r="O4213" s="22"/>
      <c r="P4213" s="22"/>
    </row>
    <row r="4214" spans="1:16" x14ac:dyDescent="0.3">
      <c r="A4214" s="22" t="e">
        <f>VLOOKUP(B4214,web_archive!D:D,1,FALSE)</f>
        <v>#N/A</v>
      </c>
      <c r="B4214" s="22">
        <v>12305</v>
      </c>
      <c r="C4214" s="22" t="s">
        <v>19290</v>
      </c>
      <c r="D4214" s="22">
        <v>0</v>
      </c>
      <c r="E4214" s="22" t="s">
        <v>39881</v>
      </c>
      <c r="F4214" s="22"/>
      <c r="G4214" s="22" t="s">
        <v>19291</v>
      </c>
      <c r="H4214" s="22"/>
      <c r="I4214" s="22"/>
      <c r="J4214" s="22"/>
      <c r="K4214" s="22"/>
      <c r="L4214" s="22"/>
      <c r="M4214" s="22"/>
      <c r="N4214" s="22"/>
      <c r="O4214" s="22"/>
      <c r="P4214" s="22"/>
    </row>
    <row r="4215" spans="1:16" x14ac:dyDescent="0.3">
      <c r="A4215" s="22" t="e">
        <f>VLOOKUP(B4215,web_archive!D:D,1,FALSE)</f>
        <v>#N/A</v>
      </c>
      <c r="B4215" s="22">
        <v>12306</v>
      </c>
      <c r="C4215" s="22" t="s">
        <v>19293</v>
      </c>
      <c r="D4215" s="22">
        <v>0</v>
      </c>
      <c r="E4215" s="22" t="s">
        <v>39881</v>
      </c>
      <c r="F4215" s="22"/>
      <c r="G4215" s="22" t="s">
        <v>19294</v>
      </c>
      <c r="H4215" s="22"/>
      <c r="I4215" s="22"/>
      <c r="J4215" s="22"/>
      <c r="K4215" s="22"/>
      <c r="L4215" s="22"/>
      <c r="M4215" s="22"/>
      <c r="N4215" s="22"/>
      <c r="O4215" s="22"/>
      <c r="P4215" s="22"/>
    </row>
    <row r="4216" spans="1:16" x14ac:dyDescent="0.3">
      <c r="A4216" s="22" t="e">
        <f>VLOOKUP(B4216,web_archive!D:D,1,FALSE)</f>
        <v>#N/A</v>
      </c>
      <c r="B4216" s="22">
        <v>12307</v>
      </c>
      <c r="C4216" s="22" t="s">
        <v>19296</v>
      </c>
      <c r="D4216" s="22">
        <v>0</v>
      </c>
      <c r="E4216" s="22" t="s">
        <v>39881</v>
      </c>
      <c r="F4216" s="22"/>
      <c r="G4216" s="22" t="s">
        <v>19297</v>
      </c>
      <c r="H4216" s="22"/>
      <c r="I4216" s="22"/>
      <c r="J4216" s="22"/>
      <c r="K4216" s="22"/>
      <c r="L4216" s="22"/>
      <c r="M4216" s="22"/>
      <c r="N4216" s="22"/>
      <c r="O4216" s="22"/>
      <c r="P4216" s="22"/>
    </row>
    <row r="4217" spans="1:16" x14ac:dyDescent="0.3">
      <c r="A4217" s="22" t="e">
        <f>VLOOKUP(B4217,web_archive!D:D,1,FALSE)</f>
        <v>#N/A</v>
      </c>
      <c r="B4217" s="22">
        <v>12308</v>
      </c>
      <c r="C4217" s="22" t="s">
        <v>19299</v>
      </c>
      <c r="D4217" s="22">
        <v>0</v>
      </c>
      <c r="E4217" s="22" t="s">
        <v>39881</v>
      </c>
      <c r="F4217" s="22"/>
      <c r="G4217" s="22" t="s">
        <v>19300</v>
      </c>
      <c r="H4217" s="22"/>
      <c r="I4217" s="22"/>
      <c r="J4217" s="22"/>
      <c r="K4217" s="22"/>
      <c r="L4217" s="22"/>
      <c r="M4217" s="22"/>
      <c r="N4217" s="22"/>
      <c r="O4217" s="22"/>
      <c r="P4217" s="22"/>
    </row>
    <row r="4218" spans="1:16" x14ac:dyDescent="0.3">
      <c r="A4218" s="22" t="e">
        <f>VLOOKUP(B4218,web_archive!D:D,1,FALSE)</f>
        <v>#N/A</v>
      </c>
      <c r="B4218" s="22">
        <v>12309</v>
      </c>
      <c r="C4218" s="22" t="s">
        <v>19302</v>
      </c>
      <c r="D4218" s="22">
        <v>0</v>
      </c>
      <c r="E4218" s="22" t="s">
        <v>39881</v>
      </c>
      <c r="F4218" s="22"/>
      <c r="G4218" s="22" t="s">
        <v>19303</v>
      </c>
      <c r="H4218" s="22"/>
      <c r="I4218" s="22"/>
      <c r="J4218" s="22"/>
      <c r="K4218" s="22"/>
      <c r="L4218" s="22"/>
      <c r="M4218" s="22"/>
      <c r="N4218" s="22"/>
      <c r="O4218" s="22"/>
      <c r="P4218" s="22"/>
    </row>
    <row r="4219" spans="1:16" x14ac:dyDescent="0.3">
      <c r="A4219" s="22" t="e">
        <f>VLOOKUP(B4219,web_archive!D:D,1,FALSE)</f>
        <v>#N/A</v>
      </c>
      <c r="B4219" s="22">
        <v>12310</v>
      </c>
      <c r="C4219" s="22" t="s">
        <v>19305</v>
      </c>
      <c r="D4219" s="22">
        <v>0</v>
      </c>
      <c r="E4219" s="22" t="s">
        <v>39882</v>
      </c>
      <c r="F4219" s="22"/>
      <c r="G4219" s="22" t="s">
        <v>39883</v>
      </c>
      <c r="H4219" s="22"/>
      <c r="I4219" s="22"/>
      <c r="J4219" s="22"/>
      <c r="K4219" s="22"/>
      <c r="L4219" s="22"/>
      <c r="M4219" s="22"/>
      <c r="N4219" s="22"/>
      <c r="O4219" s="22"/>
      <c r="P4219" s="22"/>
    </row>
    <row r="4220" spans="1:16" x14ac:dyDescent="0.3">
      <c r="A4220" s="22" t="e">
        <f>VLOOKUP(B4220,web_archive!D:D,1,FALSE)</f>
        <v>#N/A</v>
      </c>
      <c r="B4220" s="22">
        <v>12311</v>
      </c>
      <c r="C4220" s="22" t="s">
        <v>19307</v>
      </c>
      <c r="D4220" s="22">
        <v>0</v>
      </c>
      <c r="E4220" s="22" t="s">
        <v>39884</v>
      </c>
      <c r="F4220" s="22"/>
      <c r="G4220" s="22" t="s">
        <v>32712</v>
      </c>
      <c r="H4220" s="22"/>
      <c r="I4220" s="22"/>
      <c r="J4220" s="22"/>
      <c r="K4220" s="22"/>
      <c r="L4220" s="22"/>
      <c r="M4220" s="22"/>
      <c r="N4220" s="22"/>
      <c r="O4220" s="22"/>
      <c r="P4220" s="22"/>
    </row>
    <row r="4221" spans="1:16" x14ac:dyDescent="0.3">
      <c r="A4221" s="22" t="e">
        <f>VLOOKUP(B4221,web_archive!D:D,1,FALSE)</f>
        <v>#N/A</v>
      </c>
      <c r="B4221" s="22">
        <v>12312</v>
      </c>
      <c r="C4221" s="22" t="s">
        <v>19309</v>
      </c>
      <c r="D4221" s="22">
        <v>0</v>
      </c>
      <c r="E4221" s="22" t="s">
        <v>39885</v>
      </c>
      <c r="F4221" s="22"/>
      <c r="G4221" s="22" t="s">
        <v>39886</v>
      </c>
      <c r="H4221" s="22"/>
      <c r="I4221" s="22"/>
      <c r="J4221" s="22"/>
      <c r="K4221" s="22"/>
      <c r="L4221" s="22"/>
      <c r="M4221" s="22"/>
      <c r="N4221" s="22"/>
      <c r="O4221" s="22"/>
      <c r="P4221" s="22"/>
    </row>
    <row r="4222" spans="1:16" x14ac:dyDescent="0.3">
      <c r="A4222" s="22" t="e">
        <f>VLOOKUP(B4222,web_archive!D:D,1,FALSE)</f>
        <v>#N/A</v>
      </c>
      <c r="B4222" s="22">
        <v>12313</v>
      </c>
      <c r="C4222" s="22" t="s">
        <v>19311</v>
      </c>
      <c r="D4222" s="22">
        <v>0</v>
      </c>
      <c r="E4222" s="22" t="s">
        <v>34675</v>
      </c>
      <c r="F4222" s="22"/>
      <c r="G4222" s="22" t="s">
        <v>32712</v>
      </c>
      <c r="H4222" s="22"/>
      <c r="I4222" s="22"/>
      <c r="J4222" s="22"/>
      <c r="K4222" s="22"/>
      <c r="L4222" s="22"/>
      <c r="M4222" s="22"/>
      <c r="N4222" s="22"/>
      <c r="O4222" s="22"/>
      <c r="P4222" s="22"/>
    </row>
    <row r="4223" spans="1:16" x14ac:dyDescent="0.3">
      <c r="A4223" s="22" t="e">
        <f>VLOOKUP(B4223,web_archive!D:D,1,FALSE)</f>
        <v>#N/A</v>
      </c>
      <c r="B4223" s="22">
        <v>12314</v>
      </c>
      <c r="C4223" s="22" t="s">
        <v>39887</v>
      </c>
      <c r="D4223" s="22">
        <v>0</v>
      </c>
      <c r="E4223" s="22"/>
      <c r="F4223" s="22"/>
      <c r="G4223" s="22" t="s">
        <v>32712</v>
      </c>
      <c r="H4223" s="22"/>
      <c r="I4223" s="22"/>
      <c r="J4223" s="22"/>
      <c r="K4223" s="22"/>
      <c r="L4223" s="22"/>
      <c r="M4223" s="22"/>
      <c r="N4223" s="22"/>
      <c r="O4223" s="22"/>
      <c r="P4223" s="22"/>
    </row>
    <row r="4224" spans="1:16" x14ac:dyDescent="0.3">
      <c r="A4224" s="22" t="e">
        <f>VLOOKUP(B4224,web_archive!D:D,1,FALSE)</f>
        <v>#N/A</v>
      </c>
      <c r="B4224" s="22">
        <v>12315</v>
      </c>
      <c r="C4224" s="22" t="s">
        <v>19314</v>
      </c>
      <c r="D4224" s="22">
        <v>0</v>
      </c>
      <c r="E4224" s="22" t="s">
        <v>39888</v>
      </c>
      <c r="F4224" s="22"/>
      <c r="G4224" s="22" t="s">
        <v>32712</v>
      </c>
      <c r="H4224" s="22"/>
      <c r="I4224" s="22"/>
      <c r="J4224" s="22"/>
      <c r="K4224" s="22"/>
      <c r="L4224" s="22"/>
      <c r="M4224" s="22"/>
      <c r="N4224" s="22"/>
      <c r="O4224" s="22"/>
      <c r="P4224" s="22"/>
    </row>
    <row r="4225" spans="1:16" x14ac:dyDescent="0.3">
      <c r="A4225" s="22" t="e">
        <f>VLOOKUP(B4225,web_archive!D:D,1,FALSE)</f>
        <v>#N/A</v>
      </c>
      <c r="B4225" s="22">
        <v>12316</v>
      </c>
      <c r="C4225" s="22" t="s">
        <v>19316</v>
      </c>
      <c r="D4225" s="22">
        <v>0</v>
      </c>
      <c r="E4225" s="22" t="s">
        <v>39889</v>
      </c>
      <c r="F4225" s="22"/>
      <c r="G4225" s="22" t="s">
        <v>32712</v>
      </c>
      <c r="H4225" s="22"/>
      <c r="I4225" s="22"/>
      <c r="J4225" s="22"/>
      <c r="K4225" s="22"/>
      <c r="L4225" s="22"/>
      <c r="M4225" s="22"/>
      <c r="N4225" s="22"/>
      <c r="O4225" s="22"/>
      <c r="P4225" s="22"/>
    </row>
    <row r="4226" spans="1:16" x14ac:dyDescent="0.3">
      <c r="A4226" s="22" t="e">
        <f>VLOOKUP(B4226,web_archive!D:D,1,FALSE)</f>
        <v>#N/A</v>
      </c>
      <c r="B4226" s="22">
        <v>12317</v>
      </c>
      <c r="C4226" s="22" t="s">
        <v>19318</v>
      </c>
      <c r="D4226" s="22">
        <v>0</v>
      </c>
      <c r="E4226" s="22" t="s">
        <v>39890</v>
      </c>
      <c r="F4226" s="22"/>
      <c r="G4226" s="22" t="s">
        <v>39378</v>
      </c>
      <c r="H4226" s="22"/>
      <c r="I4226" s="22"/>
      <c r="J4226" s="22"/>
      <c r="K4226" s="22"/>
      <c r="L4226" s="22"/>
      <c r="M4226" s="22"/>
      <c r="N4226" s="22"/>
      <c r="O4226" s="22"/>
      <c r="P4226" s="22"/>
    </row>
    <row r="4227" spans="1:16" x14ac:dyDescent="0.3">
      <c r="A4227" s="22" t="e">
        <f>VLOOKUP(B4227,web_archive!D:D,1,FALSE)</f>
        <v>#N/A</v>
      </c>
      <c r="B4227" s="22">
        <v>12318</v>
      </c>
      <c r="C4227" s="22" t="s">
        <v>19320</v>
      </c>
      <c r="D4227" s="22">
        <v>0</v>
      </c>
      <c r="E4227" s="22" t="s">
        <v>39891</v>
      </c>
      <c r="F4227" s="22"/>
      <c r="G4227" s="22" t="s">
        <v>32712</v>
      </c>
      <c r="H4227" s="22"/>
      <c r="I4227" s="22"/>
      <c r="J4227" s="22"/>
      <c r="K4227" s="22"/>
      <c r="L4227" s="22"/>
      <c r="M4227" s="22"/>
      <c r="N4227" s="22"/>
      <c r="O4227" s="22"/>
      <c r="P4227" s="22"/>
    </row>
    <row r="4228" spans="1:16" x14ac:dyDescent="0.3">
      <c r="A4228" s="22" t="e">
        <f>VLOOKUP(B4228,web_archive!D:D,1,FALSE)</f>
        <v>#N/A</v>
      </c>
      <c r="B4228" s="22">
        <v>12319</v>
      </c>
      <c r="C4228" s="22" t="s">
        <v>19322</v>
      </c>
      <c r="D4228" s="22">
        <v>30</v>
      </c>
      <c r="E4228" s="22" t="s">
        <v>39892</v>
      </c>
      <c r="F4228" s="22"/>
      <c r="G4228" s="22" t="s">
        <v>39893</v>
      </c>
      <c r="H4228" s="22"/>
      <c r="I4228" s="22"/>
      <c r="J4228" s="22"/>
      <c r="K4228" s="22"/>
      <c r="L4228" s="22"/>
      <c r="M4228" s="22"/>
      <c r="N4228" s="22"/>
      <c r="O4228" s="22"/>
      <c r="P4228" s="22"/>
    </row>
    <row r="4229" spans="1:16" x14ac:dyDescent="0.3">
      <c r="A4229" s="22" t="e">
        <f>VLOOKUP(B4229,web_archive!D:D,1,FALSE)</f>
        <v>#N/A</v>
      </c>
      <c r="B4229" s="22">
        <v>12320</v>
      </c>
      <c r="C4229" s="22" t="s">
        <v>19324</v>
      </c>
      <c r="D4229" s="22">
        <v>30</v>
      </c>
      <c r="E4229" s="22" t="s">
        <v>39894</v>
      </c>
      <c r="F4229" s="22"/>
      <c r="G4229" s="22" t="s">
        <v>39895</v>
      </c>
      <c r="H4229" s="22"/>
      <c r="I4229" s="22"/>
      <c r="J4229" s="22"/>
      <c r="K4229" s="22"/>
      <c r="L4229" s="22"/>
      <c r="M4229" s="22"/>
      <c r="N4229" s="22"/>
      <c r="O4229" s="22"/>
      <c r="P4229" s="22"/>
    </row>
    <row r="4230" spans="1:16" x14ac:dyDescent="0.3">
      <c r="A4230" s="22" t="e">
        <f>VLOOKUP(B4230,web_archive!D:D,1,FALSE)</f>
        <v>#N/A</v>
      </c>
      <c r="B4230" s="22">
        <v>12321</v>
      </c>
      <c r="C4230" s="22" t="s">
        <v>19326</v>
      </c>
      <c r="D4230" s="22">
        <v>30</v>
      </c>
      <c r="E4230" s="22" t="s">
        <v>39896</v>
      </c>
      <c r="F4230" s="22"/>
      <c r="G4230" s="22" t="s">
        <v>39897</v>
      </c>
      <c r="H4230" s="22"/>
      <c r="I4230" s="22"/>
      <c r="J4230" s="22"/>
      <c r="K4230" s="22"/>
      <c r="L4230" s="22"/>
      <c r="M4230" s="22"/>
      <c r="N4230" s="22"/>
      <c r="O4230" s="22"/>
      <c r="P4230" s="22"/>
    </row>
    <row r="4231" spans="1:16" x14ac:dyDescent="0.3">
      <c r="A4231" s="22" t="e">
        <f>VLOOKUP(B4231,web_archive!D:D,1,FALSE)</f>
        <v>#N/A</v>
      </c>
      <c r="B4231" s="22">
        <v>12322</v>
      </c>
      <c r="C4231" s="22" t="s">
        <v>19328</v>
      </c>
      <c r="D4231" s="22">
        <v>30</v>
      </c>
      <c r="E4231" s="22" t="s">
        <v>39898</v>
      </c>
      <c r="F4231" s="22"/>
      <c r="G4231" s="22" t="s">
        <v>39899</v>
      </c>
      <c r="H4231" s="22"/>
      <c r="I4231" s="22"/>
      <c r="J4231" s="22"/>
      <c r="K4231" s="22"/>
      <c r="L4231" s="22"/>
      <c r="M4231" s="22"/>
      <c r="N4231" s="22"/>
      <c r="O4231" s="22"/>
      <c r="P4231" s="22"/>
    </row>
    <row r="4232" spans="1:16" x14ac:dyDescent="0.3">
      <c r="A4232" s="22" t="e">
        <f>VLOOKUP(B4232,web_archive!D:D,1,FALSE)</f>
        <v>#N/A</v>
      </c>
      <c r="B4232" s="22">
        <v>12323</v>
      </c>
      <c r="C4232" s="22" t="s">
        <v>19330</v>
      </c>
      <c r="D4232" s="22">
        <v>5</v>
      </c>
      <c r="E4232" s="22" t="s">
        <v>32092</v>
      </c>
      <c r="F4232" s="22"/>
      <c r="G4232" s="22" t="s">
        <v>39341</v>
      </c>
      <c r="H4232" s="22"/>
      <c r="I4232" s="22"/>
      <c r="J4232" s="22"/>
      <c r="K4232" s="22"/>
      <c r="L4232" s="22"/>
      <c r="M4232" s="22"/>
      <c r="N4232" s="22"/>
      <c r="O4232" s="22"/>
      <c r="P4232" s="22"/>
    </row>
    <row r="4233" spans="1:16" x14ac:dyDescent="0.3">
      <c r="A4233" s="22" t="e">
        <f>VLOOKUP(B4233,web_archive!D:D,1,FALSE)</f>
        <v>#N/A</v>
      </c>
      <c r="B4233" s="22">
        <v>12324</v>
      </c>
      <c r="C4233" s="22" t="s">
        <v>19332</v>
      </c>
      <c r="D4233" s="22">
        <v>5</v>
      </c>
      <c r="E4233" s="22" t="s">
        <v>32095</v>
      </c>
      <c r="F4233" s="22"/>
      <c r="G4233" s="22" t="s">
        <v>39900</v>
      </c>
      <c r="H4233" s="22"/>
      <c r="I4233" s="22"/>
      <c r="J4233" s="22"/>
      <c r="K4233" s="22"/>
      <c r="L4233" s="22"/>
      <c r="M4233" s="22"/>
      <c r="N4233" s="22"/>
      <c r="O4233" s="22"/>
      <c r="P4233" s="22"/>
    </row>
    <row r="4234" spans="1:16" x14ac:dyDescent="0.3">
      <c r="A4234" s="22" t="e">
        <f>VLOOKUP(B4234,web_archive!D:D,1,FALSE)</f>
        <v>#N/A</v>
      </c>
      <c r="B4234" s="22">
        <v>12325</v>
      </c>
      <c r="C4234" s="22" t="s">
        <v>19334</v>
      </c>
      <c r="D4234" s="22">
        <v>5</v>
      </c>
      <c r="E4234" s="22" t="s">
        <v>32122</v>
      </c>
      <c r="F4234" s="22"/>
      <c r="G4234" s="22" t="s">
        <v>32124</v>
      </c>
      <c r="H4234" s="22"/>
      <c r="I4234" s="22"/>
      <c r="J4234" s="22"/>
      <c r="K4234" s="22"/>
      <c r="L4234" s="22"/>
      <c r="M4234" s="22"/>
      <c r="N4234" s="22"/>
      <c r="O4234" s="22"/>
      <c r="P4234" s="22"/>
    </row>
    <row r="4235" spans="1:16" x14ac:dyDescent="0.3">
      <c r="A4235" s="22" t="e">
        <f>VLOOKUP(B4235,web_archive!D:D,1,FALSE)</f>
        <v>#N/A</v>
      </c>
      <c r="B4235" s="22">
        <v>12326</v>
      </c>
      <c r="C4235" s="22" t="s">
        <v>39901</v>
      </c>
      <c r="D4235" s="22">
        <v>0</v>
      </c>
      <c r="E4235" s="22" t="s">
        <v>39902</v>
      </c>
      <c r="F4235" s="22"/>
      <c r="G4235" s="22" t="s">
        <v>39903</v>
      </c>
      <c r="H4235" s="22"/>
      <c r="I4235" s="22"/>
      <c r="J4235" s="22"/>
      <c r="K4235" s="22"/>
      <c r="L4235" s="22"/>
      <c r="M4235" s="22"/>
      <c r="N4235" s="22"/>
      <c r="O4235" s="22"/>
      <c r="P4235" s="22"/>
    </row>
    <row r="4236" spans="1:16" x14ac:dyDescent="0.3">
      <c r="A4236" s="22" t="e">
        <f>VLOOKUP(B4236,web_archive!D:D,1,FALSE)</f>
        <v>#N/A</v>
      </c>
      <c r="B4236" s="22">
        <v>12327</v>
      </c>
      <c r="C4236" s="22" t="s">
        <v>19338</v>
      </c>
      <c r="D4236" s="22">
        <v>0</v>
      </c>
      <c r="E4236" s="22" t="s">
        <v>34675</v>
      </c>
      <c r="F4236" s="22"/>
      <c r="G4236" s="22" t="s">
        <v>32712</v>
      </c>
      <c r="H4236" s="22"/>
      <c r="I4236" s="22"/>
      <c r="J4236" s="22"/>
      <c r="K4236" s="22"/>
      <c r="L4236" s="22"/>
      <c r="M4236" s="22"/>
      <c r="N4236" s="22"/>
      <c r="O4236" s="22"/>
      <c r="P4236" s="22"/>
    </row>
    <row r="4237" spans="1:16" x14ac:dyDescent="0.3">
      <c r="A4237" s="22" t="e">
        <f>VLOOKUP(B4237,web_archive!D:D,1,FALSE)</f>
        <v>#N/A</v>
      </c>
      <c r="B4237" s="22">
        <v>12328</v>
      </c>
      <c r="C4237" s="22" t="s">
        <v>19340</v>
      </c>
      <c r="D4237" s="22">
        <v>0</v>
      </c>
      <c r="E4237" s="22" t="s">
        <v>39904</v>
      </c>
      <c r="F4237" s="22"/>
      <c r="G4237" s="22" t="s">
        <v>32712</v>
      </c>
      <c r="H4237" s="22"/>
      <c r="I4237" s="22"/>
      <c r="J4237" s="22"/>
      <c r="K4237" s="22"/>
      <c r="L4237" s="22"/>
      <c r="M4237" s="22"/>
      <c r="N4237" s="22"/>
      <c r="O4237" s="22"/>
      <c r="P4237" s="22"/>
    </row>
    <row r="4238" spans="1:16" x14ac:dyDescent="0.3">
      <c r="A4238" s="22" t="e">
        <f>VLOOKUP(B4238,web_archive!D:D,1,FALSE)</f>
        <v>#N/A</v>
      </c>
      <c r="B4238" s="22">
        <v>12329</v>
      </c>
      <c r="C4238" s="22" t="s">
        <v>39905</v>
      </c>
      <c r="D4238" s="22">
        <v>0</v>
      </c>
      <c r="E4238" s="22" t="s">
        <v>39906</v>
      </c>
      <c r="F4238" s="22"/>
      <c r="G4238" s="22" t="s">
        <v>32712</v>
      </c>
      <c r="H4238" s="22"/>
      <c r="I4238" s="22"/>
      <c r="J4238" s="22"/>
      <c r="K4238" s="22"/>
      <c r="L4238" s="22"/>
      <c r="M4238" s="22"/>
      <c r="N4238" s="22"/>
      <c r="O4238" s="22"/>
      <c r="P4238" s="22"/>
    </row>
    <row r="4239" spans="1:16" x14ac:dyDescent="0.3">
      <c r="A4239" s="22" t="e">
        <f>VLOOKUP(B4239,web_archive!D:D,1,FALSE)</f>
        <v>#N/A</v>
      </c>
      <c r="B4239" s="22">
        <v>12330</v>
      </c>
      <c r="C4239" s="22" t="s">
        <v>39907</v>
      </c>
      <c r="D4239" s="22">
        <v>0</v>
      </c>
      <c r="E4239" s="22" t="s">
        <v>39908</v>
      </c>
      <c r="F4239" s="22"/>
      <c r="G4239" s="22" t="s">
        <v>32712</v>
      </c>
      <c r="H4239" s="22"/>
      <c r="I4239" s="22"/>
      <c r="J4239" s="22"/>
      <c r="K4239" s="22"/>
      <c r="L4239" s="22"/>
      <c r="M4239" s="22"/>
      <c r="N4239" s="22"/>
      <c r="O4239" s="22"/>
      <c r="P4239" s="22"/>
    </row>
    <row r="4240" spans="1:16" x14ac:dyDescent="0.3">
      <c r="A4240" s="22" t="e">
        <f>VLOOKUP(B4240,web_archive!D:D,1,FALSE)</f>
        <v>#N/A</v>
      </c>
      <c r="B4240" s="22">
        <v>12331</v>
      </c>
      <c r="C4240" s="22" t="s">
        <v>19345</v>
      </c>
      <c r="D4240" s="22">
        <v>0</v>
      </c>
      <c r="E4240" s="22" t="s">
        <v>39909</v>
      </c>
      <c r="F4240" s="22"/>
      <c r="G4240" s="22" t="s">
        <v>32712</v>
      </c>
      <c r="H4240" s="22"/>
      <c r="I4240" s="22"/>
      <c r="J4240" s="22"/>
      <c r="K4240" s="22"/>
      <c r="L4240" s="22"/>
      <c r="M4240" s="22"/>
      <c r="N4240" s="22"/>
      <c r="O4240" s="22"/>
      <c r="P4240" s="22"/>
    </row>
    <row r="4241" spans="1:16" x14ac:dyDescent="0.3">
      <c r="A4241" s="22" t="e">
        <f>VLOOKUP(B4241,web_archive!D:D,1,FALSE)</f>
        <v>#N/A</v>
      </c>
      <c r="B4241" s="22">
        <v>12332</v>
      </c>
      <c r="C4241" s="22" t="s">
        <v>19347</v>
      </c>
      <c r="D4241" s="22">
        <v>0</v>
      </c>
      <c r="E4241" s="22" t="s">
        <v>39910</v>
      </c>
      <c r="F4241" s="22"/>
      <c r="G4241" s="22" t="s">
        <v>32712</v>
      </c>
      <c r="H4241" s="22"/>
      <c r="I4241" s="22"/>
      <c r="J4241" s="22"/>
      <c r="K4241" s="22"/>
      <c r="L4241" s="22"/>
      <c r="M4241" s="22"/>
      <c r="N4241" s="22"/>
      <c r="O4241" s="22"/>
      <c r="P4241" s="22"/>
    </row>
    <row r="4242" spans="1:16" x14ac:dyDescent="0.3">
      <c r="A4242" s="22" t="e">
        <f>VLOOKUP(B4242,web_archive!D:D,1,FALSE)</f>
        <v>#N/A</v>
      </c>
      <c r="B4242" s="22">
        <v>12333</v>
      </c>
      <c r="C4242" s="22" t="s">
        <v>19349</v>
      </c>
      <c r="D4242" s="22">
        <v>3</v>
      </c>
      <c r="E4242" s="22" t="s">
        <v>39911</v>
      </c>
      <c r="F4242" s="22"/>
      <c r="G4242" s="22" t="s">
        <v>39912</v>
      </c>
      <c r="H4242" s="22"/>
      <c r="I4242" s="22"/>
      <c r="J4242" s="22"/>
      <c r="K4242" s="22"/>
      <c r="L4242" s="22"/>
      <c r="M4242" s="22"/>
      <c r="N4242" s="22"/>
      <c r="O4242" s="22"/>
      <c r="P4242" s="22"/>
    </row>
    <row r="4243" spans="1:16" x14ac:dyDescent="0.3">
      <c r="A4243" s="22" t="e">
        <f>VLOOKUP(B4243,web_archive!D:D,1,FALSE)</f>
        <v>#N/A</v>
      </c>
      <c r="B4243" s="22">
        <v>12334</v>
      </c>
      <c r="C4243" s="22" t="s">
        <v>39913</v>
      </c>
      <c r="D4243" s="22">
        <v>0</v>
      </c>
      <c r="E4243" s="22" t="s">
        <v>39914</v>
      </c>
      <c r="F4243" s="22"/>
      <c r="G4243" s="22" t="s">
        <v>32712</v>
      </c>
      <c r="H4243" s="22"/>
      <c r="I4243" s="22"/>
      <c r="J4243" s="22"/>
      <c r="K4243" s="22"/>
      <c r="L4243" s="22"/>
      <c r="M4243" s="22"/>
      <c r="N4243" s="22"/>
      <c r="O4243" s="22"/>
      <c r="P4243" s="22"/>
    </row>
    <row r="4244" spans="1:16" x14ac:dyDescent="0.3">
      <c r="A4244" s="22" t="e">
        <f>VLOOKUP(B4244,web_archive!D:D,1,FALSE)</f>
        <v>#N/A</v>
      </c>
      <c r="B4244" s="22">
        <v>12335</v>
      </c>
      <c r="C4244" s="22" t="s">
        <v>39915</v>
      </c>
      <c r="D4244" s="22">
        <v>0</v>
      </c>
      <c r="E4244" s="22" t="s">
        <v>39916</v>
      </c>
      <c r="F4244" s="22"/>
      <c r="G4244" s="22" t="s">
        <v>32712</v>
      </c>
      <c r="H4244" s="22"/>
      <c r="I4244" s="22"/>
      <c r="J4244" s="22"/>
      <c r="K4244" s="22"/>
      <c r="L4244" s="22"/>
      <c r="M4244" s="22"/>
      <c r="N4244" s="22"/>
      <c r="O4244" s="22"/>
      <c r="P4244" s="22"/>
    </row>
    <row r="4245" spans="1:16" x14ac:dyDescent="0.3">
      <c r="A4245" s="22" t="e">
        <f>VLOOKUP(B4245,web_archive!D:D,1,FALSE)</f>
        <v>#N/A</v>
      </c>
      <c r="B4245" s="22">
        <v>12336</v>
      </c>
      <c r="C4245" s="22" t="s">
        <v>39917</v>
      </c>
      <c r="D4245" s="22">
        <v>0</v>
      </c>
      <c r="E4245" s="22" t="s">
        <v>39918</v>
      </c>
      <c r="F4245" s="22"/>
      <c r="G4245" s="22" t="s">
        <v>32712</v>
      </c>
      <c r="H4245" s="22"/>
      <c r="I4245" s="22"/>
      <c r="J4245" s="22"/>
      <c r="K4245" s="22"/>
      <c r="L4245" s="22"/>
      <c r="M4245" s="22"/>
      <c r="N4245" s="22"/>
      <c r="O4245" s="22"/>
      <c r="P4245" s="22"/>
    </row>
    <row r="4246" spans="1:16" x14ac:dyDescent="0.3">
      <c r="A4246" s="22" t="e">
        <f>VLOOKUP(B4246,web_archive!D:D,1,FALSE)</f>
        <v>#N/A</v>
      </c>
      <c r="B4246" s="22">
        <v>12337</v>
      </c>
      <c r="C4246" s="22" t="s">
        <v>39919</v>
      </c>
      <c r="D4246" s="22">
        <v>0</v>
      </c>
      <c r="E4246" s="22" t="s">
        <v>39920</v>
      </c>
      <c r="F4246" s="22"/>
      <c r="G4246" s="22" t="s">
        <v>32712</v>
      </c>
      <c r="H4246" s="22"/>
      <c r="I4246" s="22"/>
      <c r="J4246" s="22"/>
      <c r="K4246" s="22"/>
      <c r="L4246" s="22"/>
      <c r="M4246" s="22"/>
      <c r="N4246" s="22"/>
      <c r="O4246" s="22"/>
      <c r="P4246" s="22"/>
    </row>
    <row r="4247" spans="1:16" x14ac:dyDescent="0.3">
      <c r="A4247" s="22" t="e">
        <f>VLOOKUP(B4247,web_archive!D:D,1,FALSE)</f>
        <v>#N/A</v>
      </c>
      <c r="B4247" s="22">
        <v>12338</v>
      </c>
      <c r="C4247" s="22" t="s">
        <v>19359</v>
      </c>
      <c r="D4247" s="22">
        <v>0</v>
      </c>
      <c r="E4247" s="22" t="s">
        <v>39921</v>
      </c>
      <c r="F4247" s="22"/>
      <c r="G4247" s="22" t="s">
        <v>32712</v>
      </c>
      <c r="H4247" s="22"/>
      <c r="I4247" s="22"/>
      <c r="J4247" s="22"/>
      <c r="K4247" s="22"/>
      <c r="L4247" s="22"/>
      <c r="M4247" s="22"/>
      <c r="N4247" s="22"/>
      <c r="O4247" s="22"/>
      <c r="P4247" s="22"/>
    </row>
    <row r="4248" spans="1:16" x14ac:dyDescent="0.3">
      <c r="A4248" s="22" t="e">
        <f>VLOOKUP(B4248,web_archive!D:D,1,FALSE)</f>
        <v>#N/A</v>
      </c>
      <c r="B4248" s="22">
        <v>12339</v>
      </c>
      <c r="C4248" s="22" t="s">
        <v>39922</v>
      </c>
      <c r="D4248" s="22">
        <v>0</v>
      </c>
      <c r="E4248" s="22" t="s">
        <v>39923</v>
      </c>
      <c r="F4248" s="22"/>
      <c r="G4248" s="22" t="s">
        <v>32712</v>
      </c>
      <c r="H4248" s="22"/>
      <c r="I4248" s="22"/>
      <c r="J4248" s="22"/>
      <c r="K4248" s="22"/>
      <c r="L4248" s="22"/>
      <c r="M4248" s="22"/>
      <c r="N4248" s="22"/>
      <c r="O4248" s="22"/>
      <c r="P4248" s="22"/>
    </row>
    <row r="4249" spans="1:16" x14ac:dyDescent="0.3">
      <c r="A4249" s="22" t="e">
        <f>VLOOKUP(B4249,web_archive!D:D,1,FALSE)</f>
        <v>#N/A</v>
      </c>
      <c r="B4249" s="22">
        <v>12340</v>
      </c>
      <c r="C4249" s="22" t="s">
        <v>39924</v>
      </c>
      <c r="D4249" s="22">
        <v>0</v>
      </c>
      <c r="E4249" s="22" t="s">
        <v>34675</v>
      </c>
      <c r="F4249" s="22"/>
      <c r="G4249" s="22" t="s">
        <v>32712</v>
      </c>
      <c r="H4249" s="22"/>
      <c r="I4249" s="22"/>
      <c r="J4249" s="22"/>
      <c r="K4249" s="22"/>
      <c r="L4249" s="22"/>
      <c r="M4249" s="22"/>
      <c r="N4249" s="22"/>
      <c r="O4249" s="22"/>
      <c r="P4249" s="22"/>
    </row>
    <row r="4250" spans="1:16" x14ac:dyDescent="0.3">
      <c r="A4250" s="22" t="e">
        <f>VLOOKUP(B4250,web_archive!D:D,1,FALSE)</f>
        <v>#N/A</v>
      </c>
      <c r="B4250" s="22">
        <v>12341</v>
      </c>
      <c r="C4250" s="22" t="s">
        <v>19366</v>
      </c>
      <c r="D4250" s="22">
        <v>0</v>
      </c>
      <c r="E4250" s="22" t="s">
        <v>39925</v>
      </c>
      <c r="F4250" s="22"/>
      <c r="G4250" s="22" t="s">
        <v>39926</v>
      </c>
      <c r="H4250" s="22"/>
      <c r="I4250" s="22"/>
      <c r="J4250" s="22"/>
      <c r="K4250" s="22"/>
      <c r="L4250" s="22"/>
      <c r="M4250" s="22"/>
      <c r="N4250" s="22"/>
      <c r="O4250" s="22"/>
      <c r="P4250" s="22"/>
    </row>
    <row r="4251" spans="1:16" x14ac:dyDescent="0.3">
      <c r="A4251" s="22" t="e">
        <f>VLOOKUP(B4251,web_archive!D:D,1,FALSE)</f>
        <v>#N/A</v>
      </c>
      <c r="B4251" s="22">
        <v>12342</v>
      </c>
      <c r="C4251" s="22" t="s">
        <v>19368</v>
      </c>
      <c r="D4251" s="22">
        <v>5</v>
      </c>
      <c r="E4251" s="22" t="s">
        <v>39927</v>
      </c>
      <c r="F4251" s="22"/>
      <c r="G4251" s="22" t="s">
        <v>32712</v>
      </c>
      <c r="H4251" s="22"/>
      <c r="I4251" s="22"/>
      <c r="J4251" s="22"/>
      <c r="K4251" s="22"/>
      <c r="L4251" s="22"/>
      <c r="M4251" s="22"/>
      <c r="N4251" s="22"/>
      <c r="O4251" s="22"/>
      <c r="P4251" s="22"/>
    </row>
    <row r="4252" spans="1:16" x14ac:dyDescent="0.3">
      <c r="A4252" s="22" t="e">
        <f>VLOOKUP(B4252,web_archive!D:D,1,FALSE)</f>
        <v>#N/A</v>
      </c>
      <c r="B4252" s="22">
        <v>12343</v>
      </c>
      <c r="C4252" s="22" t="s">
        <v>19370</v>
      </c>
      <c r="D4252" s="22">
        <v>5</v>
      </c>
      <c r="E4252" s="22" t="s">
        <v>39928</v>
      </c>
      <c r="F4252" s="22"/>
      <c r="G4252" s="22" t="s">
        <v>32712</v>
      </c>
      <c r="H4252" s="22"/>
      <c r="I4252" s="22"/>
      <c r="J4252" s="22"/>
      <c r="K4252" s="22"/>
      <c r="L4252" s="22"/>
      <c r="M4252" s="22"/>
      <c r="N4252" s="22"/>
      <c r="O4252" s="22"/>
      <c r="P4252" s="22"/>
    </row>
    <row r="4253" spans="1:16" x14ac:dyDescent="0.3">
      <c r="A4253" s="22" t="e">
        <f>VLOOKUP(B4253,web_archive!D:D,1,FALSE)</f>
        <v>#N/A</v>
      </c>
      <c r="B4253" s="22">
        <v>12345</v>
      </c>
      <c r="C4253" s="22" t="s">
        <v>19374</v>
      </c>
      <c r="D4253" s="22">
        <v>5</v>
      </c>
      <c r="E4253" s="22" t="s">
        <v>39929</v>
      </c>
      <c r="F4253" s="22"/>
      <c r="G4253" s="22" t="s">
        <v>32712</v>
      </c>
      <c r="H4253" s="22"/>
      <c r="I4253" s="22"/>
      <c r="J4253" s="22"/>
      <c r="K4253" s="22"/>
      <c r="L4253" s="22"/>
      <c r="M4253" s="22"/>
      <c r="N4253" s="22"/>
      <c r="O4253" s="22"/>
      <c r="P4253" s="22"/>
    </row>
    <row r="4254" spans="1:16" x14ac:dyDescent="0.3">
      <c r="A4254" s="22" t="e">
        <f>VLOOKUP(B4254,web_archive!D:D,1,FALSE)</f>
        <v>#N/A</v>
      </c>
      <c r="B4254" s="22">
        <v>12346</v>
      </c>
      <c r="C4254" s="22" t="s">
        <v>19376</v>
      </c>
      <c r="D4254" s="22">
        <v>0</v>
      </c>
      <c r="E4254" s="22" t="s">
        <v>39930</v>
      </c>
      <c r="F4254" s="22"/>
      <c r="G4254" s="22" t="s">
        <v>32712</v>
      </c>
      <c r="H4254" s="22"/>
      <c r="I4254" s="22"/>
      <c r="J4254" s="22"/>
      <c r="K4254" s="22"/>
      <c r="L4254" s="22"/>
      <c r="M4254" s="22"/>
      <c r="N4254" s="22"/>
      <c r="O4254" s="22"/>
      <c r="P4254" s="22"/>
    </row>
    <row r="4255" spans="1:16" x14ac:dyDescent="0.3">
      <c r="A4255" s="22" t="e">
        <f>VLOOKUP(B4255,web_archive!D:D,1,FALSE)</f>
        <v>#N/A</v>
      </c>
      <c r="B4255" s="22">
        <v>12347</v>
      </c>
      <c r="C4255" s="22" t="s">
        <v>19378</v>
      </c>
      <c r="D4255" s="22">
        <v>5</v>
      </c>
      <c r="E4255" s="22" t="s">
        <v>39931</v>
      </c>
      <c r="F4255" s="22"/>
      <c r="G4255" s="22" t="s">
        <v>32712</v>
      </c>
      <c r="H4255" s="22"/>
      <c r="I4255" s="22"/>
      <c r="J4255" s="22"/>
      <c r="K4255" s="22"/>
      <c r="L4255" s="22"/>
      <c r="M4255" s="22"/>
      <c r="N4255" s="22"/>
      <c r="O4255" s="22"/>
      <c r="P4255" s="22"/>
    </row>
    <row r="4256" spans="1:16" x14ac:dyDescent="0.3">
      <c r="A4256" s="22" t="e">
        <f>VLOOKUP(B4256,web_archive!D:D,1,FALSE)</f>
        <v>#N/A</v>
      </c>
      <c r="B4256" s="22">
        <v>12348</v>
      </c>
      <c r="C4256" s="22" t="s">
        <v>19380</v>
      </c>
      <c r="D4256" s="22">
        <v>5</v>
      </c>
      <c r="E4256" s="22" t="s">
        <v>39932</v>
      </c>
      <c r="F4256" s="22"/>
      <c r="G4256" s="22" t="s">
        <v>32712</v>
      </c>
      <c r="H4256" s="22"/>
      <c r="I4256" s="22"/>
      <c r="J4256" s="22"/>
      <c r="K4256" s="22"/>
      <c r="L4256" s="22"/>
      <c r="M4256" s="22"/>
      <c r="N4256" s="22"/>
      <c r="O4256" s="22"/>
      <c r="P4256" s="22"/>
    </row>
    <row r="4257" spans="1:16" x14ac:dyDescent="0.3">
      <c r="A4257" s="22" t="e">
        <f>VLOOKUP(B4257,web_archive!D:D,1,FALSE)</f>
        <v>#N/A</v>
      </c>
      <c r="B4257" s="22">
        <v>12349</v>
      </c>
      <c r="C4257" s="22" t="s">
        <v>19382</v>
      </c>
      <c r="D4257" s="22">
        <v>5</v>
      </c>
      <c r="E4257" s="22" t="s">
        <v>39933</v>
      </c>
      <c r="F4257" s="22"/>
      <c r="G4257" s="22" t="s">
        <v>32712</v>
      </c>
      <c r="H4257" s="22"/>
      <c r="I4257" s="22"/>
      <c r="J4257" s="22"/>
      <c r="K4257" s="22"/>
      <c r="L4257" s="22"/>
      <c r="M4257" s="22"/>
      <c r="N4257" s="22"/>
      <c r="O4257" s="22"/>
      <c r="P4257" s="22"/>
    </row>
    <row r="4258" spans="1:16" x14ac:dyDescent="0.3">
      <c r="A4258" s="22" t="e">
        <f>VLOOKUP(B4258,web_archive!D:D,1,FALSE)</f>
        <v>#N/A</v>
      </c>
      <c r="B4258" s="22">
        <v>12350</v>
      </c>
      <c r="C4258" s="22" t="s">
        <v>19384</v>
      </c>
      <c r="D4258" s="22">
        <v>10</v>
      </c>
      <c r="E4258" s="22" t="s">
        <v>39934</v>
      </c>
      <c r="F4258" s="22"/>
      <c r="G4258" s="22" t="s">
        <v>32712</v>
      </c>
      <c r="H4258" s="22"/>
      <c r="I4258" s="22"/>
      <c r="J4258" s="22"/>
      <c r="K4258" s="22"/>
      <c r="L4258" s="22"/>
      <c r="M4258" s="22"/>
      <c r="N4258" s="22"/>
      <c r="O4258" s="22"/>
      <c r="P4258" s="22"/>
    </row>
    <row r="4259" spans="1:16" x14ac:dyDescent="0.3">
      <c r="A4259" s="22" t="e">
        <f>VLOOKUP(B4259,web_archive!D:D,1,FALSE)</f>
        <v>#N/A</v>
      </c>
      <c r="B4259" s="22">
        <v>12351</v>
      </c>
      <c r="C4259" s="22" t="s">
        <v>39935</v>
      </c>
      <c r="D4259" s="22">
        <v>5</v>
      </c>
      <c r="E4259" s="22" t="s">
        <v>39936</v>
      </c>
      <c r="F4259" s="22"/>
      <c r="G4259" s="22" t="s">
        <v>32712</v>
      </c>
      <c r="H4259" s="22"/>
      <c r="I4259" s="22"/>
      <c r="J4259" s="22"/>
      <c r="K4259" s="22"/>
      <c r="L4259" s="22"/>
      <c r="M4259" s="22"/>
      <c r="N4259" s="22"/>
      <c r="O4259" s="22"/>
      <c r="P4259" s="22"/>
    </row>
    <row r="4260" spans="1:16" x14ac:dyDescent="0.3">
      <c r="A4260" s="22" t="e">
        <f>VLOOKUP(B4260,web_archive!D:D,1,FALSE)</f>
        <v>#N/A</v>
      </c>
      <c r="B4260" s="22">
        <v>12352</v>
      </c>
      <c r="C4260" s="22" t="s">
        <v>39937</v>
      </c>
      <c r="D4260" s="22">
        <v>1</v>
      </c>
      <c r="E4260" s="22" t="s">
        <v>39938</v>
      </c>
      <c r="F4260" s="22"/>
      <c r="G4260" s="22" t="s">
        <v>32712</v>
      </c>
      <c r="H4260" s="22"/>
      <c r="I4260" s="22"/>
      <c r="J4260" s="22"/>
      <c r="K4260" s="22"/>
      <c r="L4260" s="22"/>
      <c r="M4260" s="22"/>
      <c r="N4260" s="22"/>
      <c r="O4260" s="22"/>
      <c r="P4260" s="22"/>
    </row>
    <row r="4261" spans="1:16" x14ac:dyDescent="0.3">
      <c r="A4261" s="22">
        <f>VLOOKUP(B4261,web_archive!D:D,1,FALSE)</f>
        <v>12353</v>
      </c>
      <c r="B4261" s="22">
        <v>12353</v>
      </c>
      <c r="C4261" s="22" t="s">
        <v>10054</v>
      </c>
      <c r="D4261" s="22">
        <v>0</v>
      </c>
      <c r="E4261" s="22" t="s">
        <v>39939</v>
      </c>
      <c r="F4261" s="22"/>
      <c r="G4261" s="22" t="s">
        <v>32712</v>
      </c>
      <c r="H4261" s="22"/>
      <c r="I4261" s="22"/>
      <c r="J4261" s="22"/>
      <c r="K4261" s="22"/>
      <c r="L4261" s="22"/>
      <c r="M4261" s="22"/>
      <c r="N4261" s="22"/>
      <c r="O4261" s="22"/>
      <c r="P4261" s="22"/>
    </row>
    <row r="4262" spans="1:16" x14ac:dyDescent="0.3">
      <c r="A4262" s="22" t="e">
        <f>VLOOKUP(B4262,web_archive!D:D,1,FALSE)</f>
        <v>#N/A</v>
      </c>
      <c r="B4262" s="22">
        <v>12354</v>
      </c>
      <c r="C4262" s="22" t="s">
        <v>19391</v>
      </c>
      <c r="D4262" s="22">
        <v>0</v>
      </c>
      <c r="E4262" s="22" t="s">
        <v>39940</v>
      </c>
      <c r="F4262" s="22"/>
      <c r="G4262" s="22" t="s">
        <v>32712</v>
      </c>
      <c r="H4262" s="22"/>
      <c r="I4262" s="22"/>
      <c r="J4262" s="22"/>
      <c r="K4262" s="22"/>
      <c r="L4262" s="22"/>
      <c r="M4262" s="22"/>
      <c r="N4262" s="22"/>
      <c r="O4262" s="22"/>
      <c r="P4262" s="22"/>
    </row>
    <row r="4263" spans="1:16" x14ac:dyDescent="0.3">
      <c r="A4263" s="22" t="e">
        <f>VLOOKUP(B4263,web_archive!D:D,1,FALSE)</f>
        <v>#N/A</v>
      </c>
      <c r="B4263" s="22">
        <v>12355</v>
      </c>
      <c r="C4263" s="22" t="s">
        <v>19393</v>
      </c>
      <c r="D4263" s="22">
        <v>0</v>
      </c>
      <c r="E4263" s="22" t="s">
        <v>39941</v>
      </c>
      <c r="F4263" s="22"/>
      <c r="G4263" s="22" t="s">
        <v>32712</v>
      </c>
      <c r="H4263" s="22"/>
      <c r="I4263" s="22"/>
      <c r="J4263" s="22"/>
      <c r="K4263" s="22"/>
      <c r="L4263" s="22"/>
      <c r="M4263" s="22"/>
      <c r="N4263" s="22"/>
      <c r="O4263" s="22"/>
      <c r="P4263" s="22"/>
    </row>
    <row r="4264" spans="1:16" x14ac:dyDescent="0.3">
      <c r="A4264" s="22" t="e">
        <f>VLOOKUP(B4264,web_archive!D:D,1,FALSE)</f>
        <v>#N/A</v>
      </c>
      <c r="B4264" s="22">
        <v>12356</v>
      </c>
      <c r="C4264" s="22" t="s">
        <v>19395</v>
      </c>
      <c r="D4264" s="22">
        <v>0</v>
      </c>
      <c r="E4264" s="22" t="s">
        <v>39942</v>
      </c>
      <c r="F4264" s="22"/>
      <c r="G4264" s="22" t="s">
        <v>32712</v>
      </c>
      <c r="H4264" s="22"/>
      <c r="I4264" s="22"/>
      <c r="J4264" s="22"/>
      <c r="K4264" s="22"/>
      <c r="L4264" s="22"/>
      <c r="M4264" s="22"/>
      <c r="N4264" s="22"/>
      <c r="O4264" s="22"/>
      <c r="P4264" s="22"/>
    </row>
    <row r="4265" spans="1:16" x14ac:dyDescent="0.3">
      <c r="A4265" s="22" t="e">
        <f>VLOOKUP(B4265,web_archive!D:D,1,FALSE)</f>
        <v>#N/A</v>
      </c>
      <c r="B4265" s="22">
        <v>12357</v>
      </c>
      <c r="C4265" s="22" t="s">
        <v>39943</v>
      </c>
      <c r="D4265" s="22">
        <v>5</v>
      </c>
      <c r="E4265" s="22" t="s">
        <v>39944</v>
      </c>
      <c r="F4265" s="22"/>
      <c r="G4265" s="22" t="s">
        <v>12092</v>
      </c>
      <c r="H4265" s="22"/>
      <c r="I4265" s="22"/>
      <c r="J4265" s="22"/>
      <c r="K4265" s="22"/>
      <c r="L4265" s="22"/>
      <c r="M4265" s="22"/>
      <c r="N4265" s="22"/>
      <c r="O4265" s="22"/>
      <c r="P4265" s="22"/>
    </row>
    <row r="4266" spans="1:16" x14ac:dyDescent="0.3">
      <c r="A4266" s="22" t="e">
        <f>VLOOKUP(B4266,web_archive!D:D,1,FALSE)</f>
        <v>#N/A</v>
      </c>
      <c r="B4266" s="22">
        <v>12358</v>
      </c>
      <c r="C4266" s="22" t="s">
        <v>39945</v>
      </c>
      <c r="D4266" s="22">
        <v>5</v>
      </c>
      <c r="E4266" s="22" t="s">
        <v>39946</v>
      </c>
      <c r="F4266" s="22"/>
      <c r="G4266" s="22" t="s">
        <v>19401</v>
      </c>
      <c r="H4266" s="22"/>
      <c r="I4266" s="22"/>
      <c r="J4266" s="22"/>
      <c r="K4266" s="22"/>
      <c r="L4266" s="22"/>
      <c r="M4266" s="22"/>
      <c r="N4266" s="22"/>
      <c r="O4266" s="22"/>
      <c r="P4266" s="22"/>
    </row>
    <row r="4267" spans="1:16" x14ac:dyDescent="0.3">
      <c r="A4267" s="22" t="e">
        <f>VLOOKUP(B4267,web_archive!D:D,1,FALSE)</f>
        <v>#N/A</v>
      </c>
      <c r="B4267" s="22">
        <v>12359</v>
      </c>
      <c r="C4267" s="22" t="s">
        <v>39947</v>
      </c>
      <c r="D4267" s="22">
        <v>5</v>
      </c>
      <c r="E4267" s="22" t="s">
        <v>39948</v>
      </c>
      <c r="F4267" s="22"/>
      <c r="G4267" s="22" t="s">
        <v>19404</v>
      </c>
      <c r="H4267" s="22"/>
      <c r="I4267" s="22"/>
      <c r="J4267" s="22"/>
      <c r="K4267" s="22"/>
      <c r="L4267" s="22"/>
      <c r="M4267" s="22"/>
      <c r="N4267" s="22"/>
      <c r="O4267" s="22"/>
      <c r="P4267" s="22"/>
    </row>
    <row r="4268" spans="1:16" x14ac:dyDescent="0.3">
      <c r="A4268" s="22" t="e">
        <f>VLOOKUP(B4268,web_archive!D:D,1,FALSE)</f>
        <v>#N/A</v>
      </c>
      <c r="B4268" s="22">
        <v>12360</v>
      </c>
      <c r="C4268" s="22" t="s">
        <v>39949</v>
      </c>
      <c r="D4268" s="22">
        <v>5</v>
      </c>
      <c r="E4268" s="22" t="s">
        <v>39950</v>
      </c>
      <c r="F4268" s="22"/>
      <c r="G4268" s="22" t="s">
        <v>19407</v>
      </c>
      <c r="H4268" s="22"/>
      <c r="I4268" s="22"/>
      <c r="J4268" s="22"/>
      <c r="K4268" s="22"/>
      <c r="L4268" s="22"/>
      <c r="M4268" s="22"/>
      <c r="N4268" s="22"/>
      <c r="O4268" s="22"/>
      <c r="P4268" s="22"/>
    </row>
    <row r="4269" spans="1:16" x14ac:dyDescent="0.3">
      <c r="A4269" s="22" t="e">
        <f>VLOOKUP(B4269,web_archive!D:D,1,FALSE)</f>
        <v>#N/A</v>
      </c>
      <c r="B4269" s="22">
        <v>12361</v>
      </c>
      <c r="C4269" s="22" t="s">
        <v>39951</v>
      </c>
      <c r="D4269" s="22">
        <v>5</v>
      </c>
      <c r="E4269" s="22" t="s">
        <v>39952</v>
      </c>
      <c r="F4269" s="22"/>
      <c r="G4269" s="22" t="s">
        <v>19410</v>
      </c>
      <c r="H4269" s="22"/>
      <c r="I4269" s="22"/>
      <c r="J4269" s="22"/>
      <c r="K4269" s="22"/>
      <c r="L4269" s="22"/>
      <c r="M4269" s="22"/>
      <c r="N4269" s="22"/>
      <c r="O4269" s="22"/>
      <c r="P4269" s="22"/>
    </row>
    <row r="4270" spans="1:16" x14ac:dyDescent="0.3">
      <c r="A4270" s="22" t="e">
        <f>VLOOKUP(B4270,web_archive!D:D,1,FALSE)</f>
        <v>#N/A</v>
      </c>
      <c r="B4270" s="22">
        <v>12362</v>
      </c>
      <c r="C4270" s="22" t="s">
        <v>39953</v>
      </c>
      <c r="D4270" s="22">
        <v>5</v>
      </c>
      <c r="E4270" s="22" t="s">
        <v>39954</v>
      </c>
      <c r="F4270" s="22"/>
      <c r="G4270" s="22" t="s">
        <v>19412</v>
      </c>
      <c r="H4270" s="22"/>
      <c r="I4270" s="22"/>
      <c r="J4270" s="22"/>
      <c r="K4270" s="22"/>
      <c r="L4270" s="22"/>
      <c r="M4270" s="22"/>
      <c r="N4270" s="22"/>
      <c r="O4270" s="22"/>
      <c r="P4270" s="22"/>
    </row>
    <row r="4271" spans="1:16" x14ac:dyDescent="0.3">
      <c r="A4271" s="22" t="e">
        <f>VLOOKUP(B4271,web_archive!D:D,1,FALSE)</f>
        <v>#N/A</v>
      </c>
      <c r="B4271" s="22">
        <v>12363</v>
      </c>
      <c r="C4271" s="22" t="s">
        <v>39955</v>
      </c>
      <c r="D4271" s="22">
        <v>5</v>
      </c>
      <c r="E4271" s="22" t="s">
        <v>39956</v>
      </c>
      <c r="F4271" s="22"/>
      <c r="G4271" s="22" t="s">
        <v>19415</v>
      </c>
      <c r="H4271" s="22"/>
      <c r="I4271" s="22"/>
      <c r="J4271" s="22"/>
      <c r="K4271" s="22"/>
      <c r="L4271" s="22"/>
      <c r="M4271" s="22"/>
      <c r="N4271" s="22"/>
      <c r="O4271" s="22"/>
      <c r="P4271" s="22"/>
    </row>
    <row r="4272" spans="1:16" x14ac:dyDescent="0.3">
      <c r="A4272" s="22" t="e">
        <f>VLOOKUP(B4272,web_archive!D:D,1,FALSE)</f>
        <v>#N/A</v>
      </c>
      <c r="B4272" s="22">
        <v>12364</v>
      </c>
      <c r="C4272" s="22" t="s">
        <v>19417</v>
      </c>
      <c r="D4272" s="22">
        <v>5</v>
      </c>
      <c r="E4272" s="22" t="s">
        <v>39957</v>
      </c>
      <c r="F4272" s="22"/>
      <c r="G4272" s="22" t="s">
        <v>19418</v>
      </c>
      <c r="H4272" s="22"/>
      <c r="I4272" s="22"/>
      <c r="J4272" s="22"/>
      <c r="K4272" s="22"/>
      <c r="L4272" s="22"/>
      <c r="M4272" s="22"/>
      <c r="N4272" s="22"/>
      <c r="O4272" s="22"/>
      <c r="P4272" s="22"/>
    </row>
    <row r="4273" spans="1:16" x14ac:dyDescent="0.3">
      <c r="A4273" s="22" t="e">
        <f>VLOOKUP(B4273,web_archive!D:D,1,FALSE)</f>
        <v>#N/A</v>
      </c>
      <c r="B4273" s="22">
        <v>12365</v>
      </c>
      <c r="C4273" s="22" t="s">
        <v>39958</v>
      </c>
      <c r="D4273" s="22">
        <v>5</v>
      </c>
      <c r="E4273" s="22" t="s">
        <v>39959</v>
      </c>
      <c r="F4273" s="22"/>
      <c r="G4273" s="22" t="s">
        <v>19421</v>
      </c>
      <c r="H4273" s="22"/>
      <c r="I4273" s="22"/>
      <c r="J4273" s="22"/>
      <c r="K4273" s="22"/>
      <c r="L4273" s="22"/>
      <c r="M4273" s="22"/>
      <c r="N4273" s="22"/>
      <c r="O4273" s="22"/>
      <c r="P4273" s="22"/>
    </row>
    <row r="4274" spans="1:16" x14ac:dyDescent="0.3">
      <c r="A4274" s="22" t="e">
        <f>VLOOKUP(B4274,web_archive!D:D,1,FALSE)</f>
        <v>#N/A</v>
      </c>
      <c r="B4274" s="22">
        <v>12366</v>
      </c>
      <c r="C4274" s="22" t="s">
        <v>39960</v>
      </c>
      <c r="D4274" s="22">
        <v>5</v>
      </c>
      <c r="E4274" s="22" t="s">
        <v>39961</v>
      </c>
      <c r="F4274" s="22"/>
      <c r="G4274" s="22" t="s">
        <v>19424</v>
      </c>
      <c r="H4274" s="22"/>
      <c r="I4274" s="22"/>
      <c r="J4274" s="22"/>
      <c r="K4274" s="22"/>
      <c r="L4274" s="22"/>
      <c r="M4274" s="22"/>
      <c r="N4274" s="22"/>
      <c r="O4274" s="22"/>
      <c r="P4274" s="22"/>
    </row>
    <row r="4275" spans="1:16" x14ac:dyDescent="0.3">
      <c r="A4275" s="22" t="e">
        <f>VLOOKUP(B4275,web_archive!D:D,1,FALSE)</f>
        <v>#N/A</v>
      </c>
      <c r="B4275" s="22">
        <v>12367</v>
      </c>
      <c r="C4275" s="22" t="s">
        <v>39962</v>
      </c>
      <c r="D4275" s="22">
        <v>5</v>
      </c>
      <c r="E4275" s="22" t="s">
        <v>39963</v>
      </c>
      <c r="F4275" s="22"/>
      <c r="G4275" s="22" t="s">
        <v>19427</v>
      </c>
      <c r="H4275" s="22"/>
      <c r="I4275" s="22"/>
      <c r="J4275" s="22"/>
      <c r="K4275" s="22"/>
      <c r="L4275" s="22"/>
      <c r="M4275" s="22"/>
      <c r="N4275" s="22"/>
      <c r="O4275" s="22"/>
      <c r="P4275" s="22"/>
    </row>
    <row r="4276" spans="1:16" x14ac:dyDescent="0.3">
      <c r="A4276" s="22" t="e">
        <f>VLOOKUP(B4276,web_archive!D:D,1,FALSE)</f>
        <v>#N/A</v>
      </c>
      <c r="B4276" s="22">
        <v>12368</v>
      </c>
      <c r="C4276" s="22" t="s">
        <v>39964</v>
      </c>
      <c r="D4276" s="22">
        <v>5</v>
      </c>
      <c r="E4276" s="22" t="s">
        <v>39965</v>
      </c>
      <c r="F4276" s="22"/>
      <c r="G4276" s="22" t="s">
        <v>19430</v>
      </c>
      <c r="H4276" s="22"/>
      <c r="I4276" s="22"/>
      <c r="J4276" s="22"/>
      <c r="K4276" s="22"/>
      <c r="L4276" s="22"/>
      <c r="M4276" s="22"/>
      <c r="N4276" s="22"/>
      <c r="O4276" s="22"/>
      <c r="P4276" s="22"/>
    </row>
    <row r="4277" spans="1:16" x14ac:dyDescent="0.3">
      <c r="A4277" s="22" t="e">
        <f>VLOOKUP(B4277,web_archive!D:D,1,FALSE)</f>
        <v>#N/A</v>
      </c>
      <c r="B4277" s="22">
        <v>12369</v>
      </c>
      <c r="C4277" s="22" t="s">
        <v>39966</v>
      </c>
      <c r="D4277" s="22">
        <v>5</v>
      </c>
      <c r="E4277" s="22" t="s">
        <v>39967</v>
      </c>
      <c r="F4277" s="22"/>
      <c r="G4277" s="22" t="s">
        <v>19433</v>
      </c>
      <c r="H4277" s="22"/>
      <c r="I4277" s="22"/>
      <c r="J4277" s="22"/>
      <c r="K4277" s="22"/>
      <c r="L4277" s="22"/>
      <c r="M4277" s="22"/>
      <c r="N4277" s="22"/>
      <c r="O4277" s="22"/>
      <c r="P4277" s="22"/>
    </row>
    <row r="4278" spans="1:16" x14ac:dyDescent="0.3">
      <c r="A4278" s="22" t="e">
        <f>VLOOKUP(B4278,web_archive!D:D,1,FALSE)</f>
        <v>#N/A</v>
      </c>
      <c r="B4278" s="22">
        <v>12370</v>
      </c>
      <c r="C4278" s="22" t="s">
        <v>39968</v>
      </c>
      <c r="D4278" s="22">
        <v>5</v>
      </c>
      <c r="E4278" s="22" t="s">
        <v>39969</v>
      </c>
      <c r="F4278" s="22"/>
      <c r="G4278" s="22" t="s">
        <v>19436</v>
      </c>
      <c r="H4278" s="22"/>
      <c r="I4278" s="22"/>
      <c r="J4278" s="22"/>
      <c r="K4278" s="22"/>
      <c r="L4278" s="22"/>
      <c r="M4278" s="22"/>
      <c r="N4278" s="22"/>
      <c r="O4278" s="22"/>
      <c r="P4278" s="22"/>
    </row>
    <row r="4279" spans="1:16" x14ac:dyDescent="0.3">
      <c r="A4279" s="22" t="e">
        <f>VLOOKUP(B4279,web_archive!D:D,1,FALSE)</f>
        <v>#N/A</v>
      </c>
      <c r="B4279" s="22">
        <v>12371</v>
      </c>
      <c r="C4279" s="22" t="s">
        <v>39970</v>
      </c>
      <c r="D4279" s="22">
        <v>5</v>
      </c>
      <c r="E4279" s="22" t="s">
        <v>39971</v>
      </c>
      <c r="F4279" s="22"/>
      <c r="G4279" s="22" t="s">
        <v>19439</v>
      </c>
      <c r="H4279" s="22"/>
      <c r="I4279" s="22"/>
      <c r="J4279" s="22"/>
      <c r="K4279" s="22"/>
      <c r="L4279" s="22"/>
      <c r="M4279" s="22"/>
      <c r="N4279" s="22"/>
      <c r="O4279" s="22"/>
      <c r="P4279" s="22"/>
    </row>
    <row r="4280" spans="1:16" x14ac:dyDescent="0.3">
      <c r="A4280" s="22" t="e">
        <f>VLOOKUP(B4280,web_archive!D:D,1,FALSE)</f>
        <v>#N/A</v>
      </c>
      <c r="B4280" s="22">
        <v>12372</v>
      </c>
      <c r="C4280" s="22" t="s">
        <v>39972</v>
      </c>
      <c r="D4280" s="22">
        <v>5</v>
      </c>
      <c r="E4280" s="22" t="s">
        <v>39973</v>
      </c>
      <c r="F4280" s="22"/>
      <c r="G4280" s="22" t="s">
        <v>19442</v>
      </c>
      <c r="H4280" s="22"/>
      <c r="I4280" s="22"/>
      <c r="J4280" s="22"/>
      <c r="K4280" s="22"/>
      <c r="L4280" s="22"/>
      <c r="M4280" s="22"/>
      <c r="N4280" s="22"/>
      <c r="O4280" s="22"/>
      <c r="P4280" s="22"/>
    </row>
    <row r="4281" spans="1:16" x14ac:dyDescent="0.3">
      <c r="A4281" s="22" t="e">
        <f>VLOOKUP(B4281,web_archive!D:D,1,FALSE)</f>
        <v>#N/A</v>
      </c>
      <c r="B4281" s="22">
        <v>12373</v>
      </c>
      <c r="C4281" s="22" t="s">
        <v>39974</v>
      </c>
      <c r="D4281" s="22">
        <v>5</v>
      </c>
      <c r="E4281" s="22" t="s">
        <v>39975</v>
      </c>
      <c r="F4281" s="22"/>
      <c r="G4281" s="22" t="s">
        <v>19445</v>
      </c>
      <c r="H4281" s="22"/>
      <c r="I4281" s="22"/>
      <c r="J4281" s="22"/>
      <c r="K4281" s="22"/>
      <c r="L4281" s="22"/>
      <c r="M4281" s="22"/>
      <c r="N4281" s="22"/>
      <c r="O4281" s="22"/>
      <c r="P4281" s="22"/>
    </row>
    <row r="4282" spans="1:16" x14ac:dyDescent="0.3">
      <c r="A4282" s="22" t="e">
        <f>VLOOKUP(B4282,web_archive!D:D,1,FALSE)</f>
        <v>#N/A</v>
      </c>
      <c r="B4282" s="22">
        <v>12374</v>
      </c>
      <c r="C4282" s="22" t="s">
        <v>39976</v>
      </c>
      <c r="D4282" s="22">
        <v>5</v>
      </c>
      <c r="E4282" s="22" t="s">
        <v>39977</v>
      </c>
      <c r="F4282" s="22" t="s">
        <v>39978</v>
      </c>
      <c r="G4282" s="22" t="s">
        <v>19448</v>
      </c>
      <c r="H4282" s="22"/>
      <c r="I4282" s="22"/>
      <c r="J4282" s="22"/>
      <c r="K4282" s="22"/>
      <c r="L4282" s="22"/>
      <c r="M4282" s="22"/>
      <c r="N4282" s="22"/>
      <c r="O4282" s="22"/>
      <c r="P4282" s="22"/>
    </row>
    <row r="4283" spans="1:16" x14ac:dyDescent="0.3">
      <c r="A4283" s="22" t="e">
        <f>VLOOKUP(B4283,web_archive!D:D,1,FALSE)</f>
        <v>#N/A</v>
      </c>
      <c r="B4283" s="22">
        <v>12375</v>
      </c>
      <c r="C4283" s="22" t="s">
        <v>19449</v>
      </c>
      <c r="D4283" s="22">
        <v>8</v>
      </c>
      <c r="E4283" s="22" t="s">
        <v>39979</v>
      </c>
      <c r="F4283" s="22"/>
      <c r="G4283" s="22" t="s">
        <v>39980</v>
      </c>
      <c r="H4283" s="22"/>
      <c r="I4283" s="22"/>
      <c r="J4283" s="22"/>
      <c r="K4283" s="22"/>
      <c r="L4283" s="22"/>
      <c r="M4283" s="22"/>
      <c r="N4283" s="22"/>
      <c r="O4283" s="22"/>
      <c r="P4283" s="22"/>
    </row>
    <row r="4284" spans="1:16" x14ac:dyDescent="0.3">
      <c r="A4284" s="22" t="e">
        <f>VLOOKUP(B4284,web_archive!D:D,1,FALSE)</f>
        <v>#N/A</v>
      </c>
      <c r="B4284" s="22">
        <v>12376</v>
      </c>
      <c r="C4284" s="22" t="s">
        <v>19452</v>
      </c>
      <c r="D4284" s="22">
        <v>0</v>
      </c>
      <c r="E4284" s="22" t="s">
        <v>39981</v>
      </c>
      <c r="F4284" s="22"/>
      <c r="G4284" s="22" t="s">
        <v>32712</v>
      </c>
      <c r="H4284" s="22"/>
      <c r="I4284" s="22"/>
      <c r="J4284" s="22"/>
      <c r="K4284" s="22"/>
      <c r="L4284" s="22"/>
      <c r="M4284" s="22"/>
      <c r="N4284" s="22"/>
      <c r="O4284" s="22"/>
      <c r="P4284" s="22"/>
    </row>
    <row r="4285" spans="1:16" x14ac:dyDescent="0.3">
      <c r="A4285" s="22" t="e">
        <f>VLOOKUP(B4285,web_archive!D:D,1,FALSE)</f>
        <v>#N/A</v>
      </c>
      <c r="B4285" s="22">
        <v>12377</v>
      </c>
      <c r="C4285" s="22" t="s">
        <v>19454</v>
      </c>
      <c r="D4285" s="22">
        <v>0</v>
      </c>
      <c r="E4285" s="22" t="s">
        <v>39982</v>
      </c>
      <c r="F4285" s="22"/>
      <c r="G4285" s="22" t="s">
        <v>32712</v>
      </c>
      <c r="H4285" s="22"/>
      <c r="I4285" s="22"/>
      <c r="J4285" s="22"/>
      <c r="K4285" s="22"/>
      <c r="L4285" s="22"/>
      <c r="M4285" s="22"/>
      <c r="N4285" s="22"/>
      <c r="O4285" s="22"/>
      <c r="P4285" s="22"/>
    </row>
    <row r="4286" spans="1:16" x14ac:dyDescent="0.3">
      <c r="A4286" s="22" t="e">
        <f>VLOOKUP(B4286,web_archive!D:D,1,FALSE)</f>
        <v>#N/A</v>
      </c>
      <c r="B4286" s="22">
        <v>12378</v>
      </c>
      <c r="C4286" s="22" t="s">
        <v>19456</v>
      </c>
      <c r="D4286" s="22">
        <v>0</v>
      </c>
      <c r="E4286" s="22" t="s">
        <v>39983</v>
      </c>
      <c r="F4286" s="22"/>
      <c r="G4286" s="22" t="s">
        <v>32712</v>
      </c>
      <c r="H4286" s="22"/>
      <c r="I4286" s="22"/>
      <c r="J4286" s="22"/>
      <c r="K4286" s="22"/>
      <c r="L4286" s="22"/>
      <c r="M4286" s="22"/>
      <c r="N4286" s="22"/>
      <c r="O4286" s="22"/>
      <c r="P4286" s="22"/>
    </row>
    <row r="4287" spans="1:16" x14ac:dyDescent="0.3">
      <c r="A4287" s="22" t="e">
        <f>VLOOKUP(B4287,web_archive!D:D,1,FALSE)</f>
        <v>#N/A</v>
      </c>
      <c r="B4287" s="22">
        <v>12380</v>
      </c>
      <c r="C4287" s="22" t="s">
        <v>19460</v>
      </c>
      <c r="D4287" s="22">
        <v>0</v>
      </c>
      <c r="E4287" s="22" t="s">
        <v>39984</v>
      </c>
      <c r="F4287" s="22"/>
      <c r="G4287" s="22" t="s">
        <v>32712</v>
      </c>
      <c r="H4287" s="22"/>
      <c r="I4287" s="22"/>
      <c r="J4287" s="22"/>
      <c r="K4287" s="22"/>
      <c r="L4287" s="22"/>
      <c r="M4287" s="22"/>
      <c r="N4287" s="22"/>
      <c r="O4287" s="22"/>
      <c r="P4287" s="22"/>
    </row>
    <row r="4288" spans="1:16" x14ac:dyDescent="0.3">
      <c r="A4288" s="22" t="e">
        <f>VLOOKUP(B4288,web_archive!D:D,1,FALSE)</f>
        <v>#N/A</v>
      </c>
      <c r="B4288" s="22">
        <v>12381</v>
      </c>
      <c r="C4288" s="22" t="s">
        <v>19462</v>
      </c>
      <c r="D4288" s="22">
        <v>0</v>
      </c>
      <c r="E4288" s="22" t="s">
        <v>39985</v>
      </c>
      <c r="F4288" s="22"/>
      <c r="G4288" s="22" t="s">
        <v>32712</v>
      </c>
      <c r="H4288" s="22"/>
      <c r="I4288" s="22"/>
      <c r="J4288" s="22"/>
      <c r="K4288" s="22"/>
      <c r="L4288" s="22"/>
      <c r="M4288" s="22"/>
      <c r="N4288" s="22"/>
      <c r="O4288" s="22"/>
      <c r="P4288" s="22"/>
    </row>
    <row r="4289" spans="1:16" x14ac:dyDescent="0.3">
      <c r="A4289" s="22" t="e">
        <f>VLOOKUP(B4289,web_archive!D:D,1,FALSE)</f>
        <v>#N/A</v>
      </c>
      <c r="B4289" s="22">
        <v>12382</v>
      </c>
      <c r="C4289" s="22" t="s">
        <v>19462</v>
      </c>
      <c r="D4289" s="22">
        <v>0</v>
      </c>
      <c r="E4289" s="22" t="s">
        <v>39985</v>
      </c>
      <c r="F4289" s="22"/>
      <c r="G4289" s="22" t="s">
        <v>32712</v>
      </c>
      <c r="H4289" s="22"/>
      <c r="I4289" s="22"/>
      <c r="J4289" s="22"/>
      <c r="K4289" s="22"/>
      <c r="L4289" s="22"/>
      <c r="M4289" s="22"/>
      <c r="N4289" s="22"/>
      <c r="O4289" s="22"/>
      <c r="P4289" s="22"/>
    </row>
    <row r="4290" spans="1:16" x14ac:dyDescent="0.3">
      <c r="A4290" s="22">
        <f>VLOOKUP(B4290,web_archive!D:D,1,FALSE)</f>
        <v>12383</v>
      </c>
      <c r="B4290" s="22">
        <v>12383</v>
      </c>
      <c r="C4290" s="22" t="s">
        <v>10471</v>
      </c>
      <c r="D4290" s="22">
        <v>50</v>
      </c>
      <c r="E4290" s="22" t="s">
        <v>39986</v>
      </c>
      <c r="F4290" s="22"/>
      <c r="G4290" s="22" t="s">
        <v>39987</v>
      </c>
      <c r="H4290" s="22"/>
      <c r="I4290" s="22"/>
      <c r="J4290" s="22"/>
      <c r="K4290" s="22"/>
      <c r="L4290" s="22"/>
      <c r="M4290" s="22"/>
      <c r="N4290" s="22"/>
      <c r="O4290" s="22"/>
      <c r="P4290" s="22"/>
    </row>
    <row r="4291" spans="1:16" x14ac:dyDescent="0.3">
      <c r="A4291" s="22" t="e">
        <f>VLOOKUP(B4291,web_archive!D:D,1,FALSE)</f>
        <v>#N/A</v>
      </c>
      <c r="B4291" s="22">
        <v>12384</v>
      </c>
      <c r="C4291" s="22" t="s">
        <v>19465</v>
      </c>
      <c r="D4291" s="22">
        <v>0</v>
      </c>
      <c r="E4291" s="22" t="s">
        <v>39988</v>
      </c>
      <c r="F4291" s="22"/>
      <c r="G4291" s="22" t="s">
        <v>32712</v>
      </c>
      <c r="H4291" s="22"/>
      <c r="I4291" s="22"/>
      <c r="J4291" s="22"/>
      <c r="K4291" s="22"/>
      <c r="L4291" s="22"/>
      <c r="M4291" s="22"/>
      <c r="N4291" s="22"/>
      <c r="O4291" s="22"/>
      <c r="P4291" s="22"/>
    </row>
    <row r="4292" spans="1:16" x14ac:dyDescent="0.3">
      <c r="A4292" s="22" t="e">
        <f>VLOOKUP(B4292,web_archive!D:D,1,FALSE)</f>
        <v>#N/A</v>
      </c>
      <c r="B4292" s="22">
        <v>12385</v>
      </c>
      <c r="C4292" s="22" t="s">
        <v>19465</v>
      </c>
      <c r="D4292" s="22">
        <v>0</v>
      </c>
      <c r="E4292" s="22" t="s">
        <v>34567</v>
      </c>
      <c r="F4292" s="22"/>
      <c r="G4292" s="22" t="s">
        <v>32712</v>
      </c>
      <c r="H4292" s="22"/>
      <c r="I4292" s="22"/>
      <c r="J4292" s="22"/>
      <c r="K4292" s="22"/>
      <c r="L4292" s="22"/>
      <c r="M4292" s="22"/>
      <c r="N4292" s="22"/>
      <c r="O4292" s="22"/>
      <c r="P4292" s="22"/>
    </row>
    <row r="4293" spans="1:16" x14ac:dyDescent="0.3">
      <c r="A4293" s="22" t="e">
        <f>VLOOKUP(B4293,web_archive!D:D,1,FALSE)</f>
        <v>#N/A</v>
      </c>
      <c r="B4293" s="22">
        <v>12386</v>
      </c>
      <c r="C4293" s="22" t="s">
        <v>19465</v>
      </c>
      <c r="D4293" s="22">
        <v>0</v>
      </c>
      <c r="E4293" s="22" t="s">
        <v>34567</v>
      </c>
      <c r="F4293" s="22"/>
      <c r="G4293" s="22" t="s">
        <v>32712</v>
      </c>
      <c r="H4293" s="22"/>
      <c r="I4293" s="22"/>
      <c r="J4293" s="22"/>
      <c r="K4293" s="22"/>
      <c r="L4293" s="22"/>
      <c r="M4293" s="22"/>
      <c r="N4293" s="22"/>
      <c r="O4293" s="22"/>
      <c r="P4293" s="22"/>
    </row>
    <row r="4294" spans="1:16" x14ac:dyDescent="0.3">
      <c r="A4294" s="22" t="e">
        <f>VLOOKUP(B4294,web_archive!D:D,1,FALSE)</f>
        <v>#N/A</v>
      </c>
      <c r="B4294" s="22">
        <v>12387</v>
      </c>
      <c r="C4294" s="22" t="s">
        <v>19465</v>
      </c>
      <c r="D4294" s="22">
        <v>0</v>
      </c>
      <c r="E4294" s="22" t="s">
        <v>34567</v>
      </c>
      <c r="F4294" s="22"/>
      <c r="G4294" s="22" t="s">
        <v>32712</v>
      </c>
      <c r="H4294" s="22"/>
      <c r="I4294" s="22"/>
      <c r="J4294" s="22"/>
      <c r="K4294" s="22"/>
      <c r="L4294" s="22"/>
      <c r="M4294" s="22"/>
      <c r="N4294" s="22"/>
      <c r="O4294" s="22"/>
      <c r="P4294" s="22"/>
    </row>
    <row r="4295" spans="1:16" x14ac:dyDescent="0.3">
      <c r="A4295" s="22" t="e">
        <f>VLOOKUP(B4295,web_archive!D:D,1,FALSE)</f>
        <v>#N/A</v>
      </c>
      <c r="B4295" s="22">
        <v>12388</v>
      </c>
      <c r="C4295" s="22" t="s">
        <v>19470</v>
      </c>
      <c r="D4295" s="22">
        <v>0</v>
      </c>
      <c r="E4295" s="22" t="s">
        <v>34567</v>
      </c>
      <c r="F4295" s="22"/>
      <c r="G4295" s="22" t="s">
        <v>32712</v>
      </c>
      <c r="H4295" s="22"/>
      <c r="I4295" s="22"/>
      <c r="J4295" s="22"/>
      <c r="K4295" s="22"/>
      <c r="L4295" s="22"/>
      <c r="M4295" s="22"/>
      <c r="N4295" s="22"/>
      <c r="O4295" s="22"/>
      <c r="P4295" s="22"/>
    </row>
    <row r="4296" spans="1:16" x14ac:dyDescent="0.3">
      <c r="A4296" s="22" t="e">
        <f>VLOOKUP(B4296,web_archive!D:D,1,FALSE)</f>
        <v>#N/A</v>
      </c>
      <c r="B4296" s="22">
        <v>12390</v>
      </c>
      <c r="C4296" s="22" t="s">
        <v>19474</v>
      </c>
      <c r="D4296" s="22">
        <v>0</v>
      </c>
      <c r="E4296" s="22" t="s">
        <v>34567</v>
      </c>
      <c r="F4296" s="22"/>
      <c r="G4296" s="22" t="s">
        <v>32712</v>
      </c>
      <c r="H4296" s="22"/>
      <c r="I4296" s="22"/>
      <c r="J4296" s="22"/>
      <c r="K4296" s="22"/>
      <c r="L4296" s="22"/>
      <c r="M4296" s="22"/>
      <c r="N4296" s="22"/>
      <c r="O4296" s="22"/>
      <c r="P4296" s="22"/>
    </row>
    <row r="4297" spans="1:16" x14ac:dyDescent="0.3">
      <c r="A4297" s="22" t="e">
        <f>VLOOKUP(B4297,web_archive!D:D,1,FALSE)</f>
        <v>#N/A</v>
      </c>
      <c r="B4297" s="22">
        <v>12391</v>
      </c>
      <c r="C4297" s="22" t="s">
        <v>39989</v>
      </c>
      <c r="D4297" s="22">
        <v>0</v>
      </c>
      <c r="E4297" s="22" t="s">
        <v>34567</v>
      </c>
      <c r="F4297" s="22"/>
      <c r="G4297" s="22" t="s">
        <v>32712</v>
      </c>
      <c r="H4297" s="22"/>
      <c r="I4297" s="22"/>
      <c r="J4297" s="22"/>
      <c r="K4297" s="22"/>
      <c r="L4297" s="22"/>
      <c r="M4297" s="22"/>
      <c r="N4297" s="22"/>
      <c r="O4297" s="22"/>
      <c r="P4297" s="22"/>
    </row>
    <row r="4298" spans="1:16" x14ac:dyDescent="0.3">
      <c r="A4298" s="22" t="e">
        <f>VLOOKUP(B4298,web_archive!D:D,1,FALSE)</f>
        <v>#N/A</v>
      </c>
      <c r="B4298" s="22">
        <v>12392</v>
      </c>
      <c r="C4298" s="22" t="s">
        <v>19477</v>
      </c>
      <c r="D4298" s="22">
        <v>0</v>
      </c>
      <c r="E4298" s="22" t="s">
        <v>39990</v>
      </c>
      <c r="F4298" s="22"/>
      <c r="G4298" s="22" t="s">
        <v>32712</v>
      </c>
      <c r="H4298" s="22"/>
      <c r="I4298" s="22"/>
      <c r="J4298" s="22"/>
      <c r="K4298" s="22"/>
      <c r="L4298" s="22"/>
      <c r="M4298" s="22"/>
      <c r="N4298" s="22"/>
      <c r="O4298" s="22"/>
      <c r="P4298" s="22"/>
    </row>
    <row r="4299" spans="1:16" x14ac:dyDescent="0.3">
      <c r="A4299" s="22" t="e">
        <f>VLOOKUP(B4299,web_archive!D:D,1,FALSE)</f>
        <v>#N/A</v>
      </c>
      <c r="B4299" s="22">
        <v>12393</v>
      </c>
      <c r="C4299" s="22" t="s">
        <v>19479</v>
      </c>
      <c r="D4299" s="22">
        <v>0</v>
      </c>
      <c r="E4299" s="22" t="s">
        <v>39990</v>
      </c>
      <c r="F4299" s="22"/>
      <c r="G4299" s="22" t="s">
        <v>32712</v>
      </c>
      <c r="H4299" s="22"/>
      <c r="I4299" s="22"/>
      <c r="J4299" s="22"/>
      <c r="K4299" s="22"/>
      <c r="L4299" s="22"/>
      <c r="M4299" s="22"/>
      <c r="N4299" s="22"/>
      <c r="O4299" s="22"/>
      <c r="P4299" s="22"/>
    </row>
    <row r="4300" spans="1:16" x14ac:dyDescent="0.3">
      <c r="A4300" s="22" t="e">
        <f>VLOOKUP(B4300,web_archive!D:D,1,FALSE)</f>
        <v>#N/A</v>
      </c>
      <c r="B4300" s="22">
        <v>12394</v>
      </c>
      <c r="C4300" s="22" t="s">
        <v>19481</v>
      </c>
      <c r="D4300" s="22">
        <v>0</v>
      </c>
      <c r="E4300" s="22" t="s">
        <v>39990</v>
      </c>
      <c r="F4300" s="22"/>
      <c r="G4300" s="22" t="s">
        <v>32712</v>
      </c>
      <c r="H4300" s="22"/>
      <c r="I4300" s="22"/>
      <c r="J4300" s="22"/>
      <c r="K4300" s="22"/>
      <c r="L4300" s="22"/>
      <c r="M4300" s="22"/>
      <c r="N4300" s="22"/>
      <c r="O4300" s="22"/>
      <c r="P4300" s="22"/>
    </row>
    <row r="4301" spans="1:16" x14ac:dyDescent="0.3">
      <c r="A4301" s="22" t="e">
        <f>VLOOKUP(B4301,web_archive!D:D,1,FALSE)</f>
        <v>#N/A</v>
      </c>
      <c r="B4301" s="22">
        <v>12395</v>
      </c>
      <c r="C4301" s="22" t="s">
        <v>19483</v>
      </c>
      <c r="D4301" s="22">
        <v>0</v>
      </c>
      <c r="E4301" s="22" t="s">
        <v>39991</v>
      </c>
      <c r="F4301" s="22"/>
      <c r="G4301" s="22" t="s">
        <v>32712</v>
      </c>
      <c r="H4301" s="22"/>
      <c r="I4301" s="22"/>
      <c r="J4301" s="22"/>
      <c r="K4301" s="22"/>
      <c r="L4301" s="22"/>
      <c r="M4301" s="22"/>
      <c r="N4301" s="22"/>
      <c r="O4301" s="22"/>
      <c r="P4301" s="22"/>
    </row>
    <row r="4302" spans="1:16" x14ac:dyDescent="0.3">
      <c r="A4302" s="22" t="e">
        <f>VLOOKUP(B4302,web_archive!D:D,1,FALSE)</f>
        <v>#N/A</v>
      </c>
      <c r="B4302" s="22">
        <v>12396</v>
      </c>
      <c r="C4302" s="22" t="s">
        <v>19486</v>
      </c>
      <c r="D4302" s="22">
        <v>0</v>
      </c>
      <c r="E4302" s="22" t="s">
        <v>39992</v>
      </c>
      <c r="F4302" s="22"/>
      <c r="G4302" s="22" t="s">
        <v>39993</v>
      </c>
      <c r="H4302" s="22"/>
      <c r="I4302" s="22"/>
      <c r="J4302" s="22"/>
      <c r="K4302" s="22"/>
      <c r="L4302" s="22"/>
      <c r="M4302" s="22"/>
      <c r="N4302" s="22"/>
      <c r="O4302" s="22"/>
      <c r="P4302" s="22"/>
    </row>
    <row r="4303" spans="1:16" x14ac:dyDescent="0.3">
      <c r="A4303" s="22" t="e">
        <f>VLOOKUP(B4303,web_archive!D:D,1,FALSE)</f>
        <v>#N/A</v>
      </c>
      <c r="B4303" s="22">
        <v>12397</v>
      </c>
      <c r="C4303" s="22" t="s">
        <v>19486</v>
      </c>
      <c r="D4303" s="22">
        <v>0</v>
      </c>
      <c r="E4303" s="22" t="s">
        <v>39992</v>
      </c>
      <c r="F4303" s="22"/>
      <c r="G4303" s="22" t="s">
        <v>39994</v>
      </c>
      <c r="H4303" s="22"/>
      <c r="I4303" s="22"/>
      <c r="J4303" s="22"/>
      <c r="K4303" s="22"/>
      <c r="L4303" s="22"/>
      <c r="M4303" s="22"/>
      <c r="N4303" s="22"/>
      <c r="O4303" s="22"/>
      <c r="P4303" s="22"/>
    </row>
    <row r="4304" spans="1:16" x14ac:dyDescent="0.3">
      <c r="A4304" s="22" t="e">
        <f>VLOOKUP(B4304,web_archive!D:D,1,FALSE)</f>
        <v>#N/A</v>
      </c>
      <c r="B4304" s="22">
        <v>12400</v>
      </c>
      <c r="C4304" s="22" t="s">
        <v>39995</v>
      </c>
      <c r="D4304" s="22">
        <v>1</v>
      </c>
      <c r="E4304" s="22" t="s">
        <v>39996</v>
      </c>
      <c r="F4304" s="22"/>
      <c r="G4304" s="22"/>
      <c r="H4304" s="22"/>
      <c r="I4304" s="22"/>
      <c r="J4304" s="22"/>
      <c r="K4304" s="22"/>
      <c r="L4304" s="22"/>
      <c r="M4304" s="22"/>
      <c r="N4304" s="22"/>
      <c r="O4304" s="22"/>
      <c r="P4304" s="22"/>
    </row>
    <row r="4305" spans="1:16" x14ac:dyDescent="0.3">
      <c r="A4305" s="22" t="e">
        <f>VLOOKUP(B4305,web_archive!D:D,1,FALSE)</f>
        <v>#N/A</v>
      </c>
      <c r="B4305" s="22">
        <v>12403</v>
      </c>
      <c r="C4305" s="22" t="s">
        <v>39989</v>
      </c>
      <c r="D4305" s="22">
        <v>1</v>
      </c>
      <c r="E4305" s="22" t="s">
        <v>34567</v>
      </c>
      <c r="F4305" s="22"/>
      <c r="G4305" s="22"/>
      <c r="H4305" s="22"/>
      <c r="I4305" s="22"/>
      <c r="J4305" s="22"/>
      <c r="K4305" s="22"/>
      <c r="L4305" s="22"/>
      <c r="M4305" s="22"/>
      <c r="N4305" s="22"/>
      <c r="O4305" s="22"/>
      <c r="P4305" s="22"/>
    </row>
    <row r="4306" spans="1:16" x14ac:dyDescent="0.3">
      <c r="A4306" s="22" t="e">
        <f>VLOOKUP(B4306,web_archive!D:D,1,FALSE)</f>
        <v>#N/A</v>
      </c>
      <c r="B4306" s="22">
        <v>12404</v>
      </c>
      <c r="C4306" s="22" t="s">
        <v>39997</v>
      </c>
      <c r="D4306" s="22">
        <v>1</v>
      </c>
      <c r="E4306" s="22" t="s">
        <v>39998</v>
      </c>
      <c r="F4306" s="22"/>
      <c r="G4306" s="22" t="s">
        <v>39999</v>
      </c>
      <c r="H4306" s="22"/>
      <c r="I4306" s="22"/>
      <c r="J4306" s="22"/>
      <c r="K4306" s="22"/>
      <c r="L4306" s="22"/>
      <c r="M4306" s="22"/>
      <c r="N4306" s="22"/>
      <c r="O4306" s="22"/>
      <c r="P4306" s="22"/>
    </row>
    <row r="4307" spans="1:16" x14ac:dyDescent="0.3">
      <c r="A4307" s="22" t="e">
        <f>VLOOKUP(B4307,web_archive!D:D,1,FALSE)</f>
        <v>#N/A</v>
      </c>
      <c r="B4307" s="22">
        <v>12408</v>
      </c>
      <c r="C4307" s="22" t="s">
        <v>40000</v>
      </c>
      <c r="D4307" s="22">
        <v>1</v>
      </c>
      <c r="E4307" s="22" t="s">
        <v>40001</v>
      </c>
      <c r="F4307" s="22"/>
      <c r="G4307" s="22" t="s">
        <v>32712</v>
      </c>
      <c r="H4307" s="22"/>
      <c r="I4307" s="22"/>
      <c r="J4307" s="22"/>
      <c r="K4307" s="22"/>
      <c r="L4307" s="22"/>
      <c r="M4307" s="22"/>
      <c r="N4307" s="22"/>
      <c r="O4307" s="22"/>
      <c r="P4307" s="22"/>
    </row>
    <row r="4308" spans="1:16" x14ac:dyDescent="0.3">
      <c r="A4308" s="22" t="e">
        <f>VLOOKUP(B4308,web_archive!D:D,1,FALSE)</f>
        <v>#N/A</v>
      </c>
      <c r="B4308" s="22">
        <v>12409</v>
      </c>
      <c r="C4308" s="22" t="s">
        <v>40002</v>
      </c>
      <c r="D4308" s="22">
        <v>1</v>
      </c>
      <c r="E4308" s="22" t="s">
        <v>40003</v>
      </c>
      <c r="F4308" s="22"/>
      <c r="G4308" s="22" t="s">
        <v>32712</v>
      </c>
      <c r="H4308" s="22"/>
      <c r="I4308" s="22"/>
      <c r="J4308" s="22"/>
      <c r="K4308" s="22"/>
      <c r="L4308" s="22"/>
      <c r="M4308" s="22"/>
      <c r="N4308" s="22"/>
      <c r="O4308" s="22"/>
      <c r="P4308" s="22"/>
    </row>
    <row r="4309" spans="1:16" x14ac:dyDescent="0.3">
      <c r="A4309" s="22" t="e">
        <f>VLOOKUP(B4309,web_archive!D:D,1,FALSE)</f>
        <v>#N/A</v>
      </c>
      <c r="B4309" s="22">
        <v>12410</v>
      </c>
      <c r="C4309" s="22" t="s">
        <v>40004</v>
      </c>
      <c r="D4309" s="22">
        <v>1</v>
      </c>
      <c r="E4309" s="22" t="s">
        <v>34567</v>
      </c>
      <c r="F4309" s="22"/>
      <c r="G4309" s="22" t="s">
        <v>32712</v>
      </c>
      <c r="H4309" s="22"/>
      <c r="I4309" s="22"/>
      <c r="J4309" s="22"/>
      <c r="K4309" s="22"/>
      <c r="L4309" s="22"/>
      <c r="M4309" s="22"/>
      <c r="N4309" s="22"/>
      <c r="O4309" s="22"/>
      <c r="P4309" s="22"/>
    </row>
    <row r="4310" spans="1:16" x14ac:dyDescent="0.3">
      <c r="A4310" s="22" t="e">
        <f>VLOOKUP(B4310,web_archive!D:D,1,FALSE)</f>
        <v>#N/A</v>
      </c>
      <c r="B4310" s="22">
        <v>12411</v>
      </c>
      <c r="C4310" s="22" t="s">
        <v>40005</v>
      </c>
      <c r="D4310" s="22">
        <v>1</v>
      </c>
      <c r="E4310" s="22" t="s">
        <v>40006</v>
      </c>
      <c r="F4310" s="22"/>
      <c r="G4310" s="22" t="s">
        <v>40007</v>
      </c>
      <c r="H4310" s="22"/>
      <c r="I4310" s="22"/>
      <c r="J4310" s="22"/>
      <c r="K4310" s="22"/>
      <c r="L4310" s="22"/>
      <c r="M4310" s="22"/>
      <c r="N4310" s="22"/>
      <c r="O4310" s="22"/>
      <c r="P4310" s="22"/>
    </row>
    <row r="4311" spans="1:16" x14ac:dyDescent="0.3">
      <c r="A4311" s="22" t="e">
        <f>VLOOKUP(B4311,web_archive!D:D,1,FALSE)</f>
        <v>#N/A</v>
      </c>
      <c r="B4311" s="22">
        <v>12412</v>
      </c>
      <c r="C4311" s="22" t="s">
        <v>40008</v>
      </c>
      <c r="D4311" s="22">
        <v>1</v>
      </c>
      <c r="E4311" s="22" t="s">
        <v>40009</v>
      </c>
      <c r="F4311" s="22"/>
      <c r="G4311" s="22" t="s">
        <v>40010</v>
      </c>
      <c r="H4311" s="22"/>
      <c r="I4311" s="22"/>
      <c r="J4311" s="22"/>
      <c r="K4311" s="22"/>
      <c r="L4311" s="22"/>
      <c r="M4311" s="22"/>
      <c r="N4311" s="22"/>
      <c r="O4311" s="22"/>
      <c r="P4311" s="22"/>
    </row>
    <row r="4312" spans="1:16" x14ac:dyDescent="0.3">
      <c r="A4312" s="22" t="e">
        <f>VLOOKUP(B4312,web_archive!D:D,1,FALSE)</f>
        <v>#N/A</v>
      </c>
      <c r="B4312" s="22">
        <v>12414</v>
      </c>
      <c r="C4312" s="22" t="s">
        <v>19515</v>
      </c>
      <c r="D4312" s="22">
        <v>1</v>
      </c>
      <c r="E4312" s="22" t="s">
        <v>40011</v>
      </c>
      <c r="F4312" s="22"/>
      <c r="G4312" s="22" t="s">
        <v>32712</v>
      </c>
      <c r="H4312" s="22"/>
      <c r="I4312" s="22"/>
      <c r="J4312" s="22"/>
      <c r="K4312" s="22"/>
      <c r="L4312" s="22"/>
      <c r="M4312" s="22"/>
      <c r="N4312" s="22"/>
      <c r="O4312" s="22"/>
      <c r="P4312" s="22"/>
    </row>
    <row r="4313" spans="1:16" x14ac:dyDescent="0.3">
      <c r="A4313" s="22" t="e">
        <f>VLOOKUP(B4313,web_archive!D:D,1,FALSE)</f>
        <v>#N/A</v>
      </c>
      <c r="B4313" s="22">
        <v>12415</v>
      </c>
      <c r="C4313" s="22" t="s">
        <v>40012</v>
      </c>
      <c r="D4313" s="22">
        <v>1</v>
      </c>
      <c r="E4313" s="22" t="s">
        <v>40013</v>
      </c>
      <c r="F4313" s="22"/>
      <c r="G4313" s="22" t="s">
        <v>32712</v>
      </c>
      <c r="H4313" s="22"/>
      <c r="I4313" s="22"/>
      <c r="J4313" s="22"/>
      <c r="K4313" s="22"/>
      <c r="L4313" s="22"/>
      <c r="M4313" s="22"/>
      <c r="N4313" s="22"/>
      <c r="O4313" s="22"/>
      <c r="P4313" s="22"/>
    </row>
    <row r="4314" spans="1:16" x14ac:dyDescent="0.3">
      <c r="A4314" s="22" t="e">
        <f>VLOOKUP(B4314,web_archive!D:D,1,FALSE)</f>
        <v>#N/A</v>
      </c>
      <c r="B4314" s="22">
        <v>12416</v>
      </c>
      <c r="C4314" s="22" t="s">
        <v>40014</v>
      </c>
      <c r="D4314" s="22">
        <v>1</v>
      </c>
      <c r="E4314" s="22" t="s">
        <v>34567</v>
      </c>
      <c r="F4314" s="22"/>
      <c r="G4314" s="22" t="s">
        <v>32712</v>
      </c>
      <c r="H4314" s="22"/>
      <c r="I4314" s="22"/>
      <c r="J4314" s="22"/>
      <c r="K4314" s="22"/>
      <c r="L4314" s="22"/>
      <c r="M4314" s="22"/>
      <c r="N4314" s="22"/>
      <c r="O4314" s="22"/>
      <c r="P4314" s="22"/>
    </row>
    <row r="4315" spans="1:16" x14ac:dyDescent="0.3">
      <c r="A4315" s="22" t="e">
        <f>VLOOKUP(B4315,web_archive!D:D,1,FALSE)</f>
        <v>#N/A</v>
      </c>
      <c r="B4315" s="22">
        <v>12417</v>
      </c>
      <c r="C4315" s="22" t="s">
        <v>19520</v>
      </c>
      <c r="D4315" s="22">
        <v>1</v>
      </c>
      <c r="E4315" s="22" t="s">
        <v>40015</v>
      </c>
      <c r="F4315" s="22"/>
      <c r="G4315" s="22" t="s">
        <v>32712</v>
      </c>
      <c r="H4315" s="22"/>
      <c r="I4315" s="22"/>
      <c r="J4315" s="22"/>
      <c r="K4315" s="22"/>
      <c r="L4315" s="22"/>
      <c r="M4315" s="22"/>
      <c r="N4315" s="22"/>
      <c r="O4315" s="22"/>
      <c r="P4315" s="22"/>
    </row>
    <row r="4316" spans="1:16" x14ac:dyDescent="0.3">
      <c r="A4316" s="22" t="e">
        <f>VLOOKUP(B4316,web_archive!D:D,1,FALSE)</f>
        <v>#N/A</v>
      </c>
      <c r="B4316" s="22">
        <v>12418</v>
      </c>
      <c r="C4316" s="22" t="s">
        <v>40016</v>
      </c>
      <c r="D4316" s="22">
        <v>1</v>
      </c>
      <c r="E4316" s="22" t="s">
        <v>40017</v>
      </c>
      <c r="F4316" s="22"/>
      <c r="G4316" s="22" t="s">
        <v>32712</v>
      </c>
      <c r="H4316" s="22"/>
      <c r="I4316" s="22"/>
      <c r="J4316" s="22"/>
      <c r="K4316" s="22"/>
      <c r="L4316" s="22"/>
      <c r="M4316" s="22"/>
      <c r="N4316" s="22"/>
      <c r="O4316" s="22"/>
      <c r="P4316" s="22"/>
    </row>
    <row r="4317" spans="1:16" x14ac:dyDescent="0.3">
      <c r="A4317" s="22" t="e">
        <f>VLOOKUP(B4317,web_archive!D:D,1,FALSE)</f>
        <v>#N/A</v>
      </c>
      <c r="B4317" s="22">
        <v>12419</v>
      </c>
      <c r="C4317" s="22" t="s">
        <v>40018</v>
      </c>
      <c r="D4317" s="22">
        <v>1</v>
      </c>
      <c r="E4317" s="22" t="s">
        <v>40019</v>
      </c>
      <c r="F4317" s="22"/>
      <c r="G4317" s="22" t="s">
        <v>32712</v>
      </c>
      <c r="H4317" s="22"/>
      <c r="I4317" s="22"/>
      <c r="J4317" s="22"/>
      <c r="K4317" s="22"/>
      <c r="L4317" s="22"/>
      <c r="M4317" s="22"/>
      <c r="N4317" s="22"/>
      <c r="O4317" s="22"/>
      <c r="P4317" s="22"/>
    </row>
    <row r="4318" spans="1:16" x14ac:dyDescent="0.3">
      <c r="A4318" s="22" t="e">
        <f>VLOOKUP(B4318,web_archive!D:D,1,FALSE)</f>
        <v>#N/A</v>
      </c>
      <c r="B4318" s="22">
        <v>12420</v>
      </c>
      <c r="C4318" s="22" t="s">
        <v>40020</v>
      </c>
      <c r="D4318" s="22">
        <v>1</v>
      </c>
      <c r="E4318" s="22" t="s">
        <v>40021</v>
      </c>
      <c r="F4318" s="22"/>
      <c r="G4318" s="22" t="s">
        <v>32712</v>
      </c>
      <c r="H4318" s="22"/>
      <c r="I4318" s="22"/>
      <c r="J4318" s="22"/>
      <c r="K4318" s="22"/>
      <c r="L4318" s="22"/>
      <c r="M4318" s="22"/>
      <c r="N4318" s="22"/>
      <c r="O4318" s="22"/>
      <c r="P4318" s="22"/>
    </row>
    <row r="4319" spans="1:16" x14ac:dyDescent="0.3">
      <c r="A4319" s="22" t="e">
        <f>VLOOKUP(B4319,web_archive!D:D,1,FALSE)</f>
        <v>#N/A</v>
      </c>
      <c r="B4319" s="22">
        <v>12421</v>
      </c>
      <c r="C4319" s="22" t="s">
        <v>19528</v>
      </c>
      <c r="D4319" s="22">
        <v>1</v>
      </c>
      <c r="E4319" s="22" t="s">
        <v>40022</v>
      </c>
      <c r="F4319" s="22"/>
      <c r="G4319" s="22" t="s">
        <v>32712</v>
      </c>
      <c r="H4319" s="22"/>
      <c r="I4319" s="22"/>
      <c r="J4319" s="22"/>
      <c r="K4319" s="22"/>
      <c r="L4319" s="22"/>
      <c r="M4319" s="22"/>
      <c r="N4319" s="22"/>
      <c r="O4319" s="22"/>
      <c r="P4319" s="22"/>
    </row>
    <row r="4320" spans="1:16" x14ac:dyDescent="0.3">
      <c r="A4320" s="22" t="e">
        <f>VLOOKUP(B4320,web_archive!D:D,1,FALSE)</f>
        <v>#N/A</v>
      </c>
      <c r="B4320" s="22">
        <v>12422</v>
      </c>
      <c r="C4320" s="22" t="s">
        <v>19530</v>
      </c>
      <c r="D4320" s="22">
        <v>2</v>
      </c>
      <c r="E4320" s="22" t="s">
        <v>40023</v>
      </c>
      <c r="F4320" s="22"/>
      <c r="G4320" s="22" t="s">
        <v>32712</v>
      </c>
      <c r="H4320" s="22"/>
      <c r="I4320" s="22"/>
      <c r="J4320" s="22"/>
      <c r="K4320" s="22"/>
      <c r="L4320" s="22"/>
      <c r="M4320" s="22"/>
      <c r="N4320" s="22"/>
      <c r="O4320" s="22"/>
      <c r="P4320" s="22"/>
    </row>
    <row r="4321" spans="1:16" x14ac:dyDescent="0.3">
      <c r="A4321" s="22" t="e">
        <f>VLOOKUP(B4321,web_archive!D:D,1,FALSE)</f>
        <v>#N/A</v>
      </c>
      <c r="B4321" s="22">
        <v>12423</v>
      </c>
      <c r="C4321" s="22" t="s">
        <v>19532</v>
      </c>
      <c r="D4321" s="22">
        <v>4</v>
      </c>
      <c r="E4321" s="22" t="s">
        <v>40024</v>
      </c>
      <c r="F4321" s="22"/>
      <c r="G4321" s="22" t="s">
        <v>32712</v>
      </c>
      <c r="H4321" s="22"/>
      <c r="I4321" s="22"/>
      <c r="J4321" s="22"/>
      <c r="K4321" s="22"/>
      <c r="L4321" s="22"/>
      <c r="M4321" s="22"/>
      <c r="N4321" s="22"/>
      <c r="O4321" s="22"/>
      <c r="P4321" s="22"/>
    </row>
    <row r="4322" spans="1:16" x14ac:dyDescent="0.3">
      <c r="A4322" s="22" t="e">
        <f>VLOOKUP(B4322,web_archive!D:D,1,FALSE)</f>
        <v>#N/A</v>
      </c>
      <c r="B4322" s="22">
        <v>12424</v>
      </c>
      <c r="C4322" s="22" t="s">
        <v>19534</v>
      </c>
      <c r="D4322" s="22">
        <v>8</v>
      </c>
      <c r="E4322" s="22" t="s">
        <v>40025</v>
      </c>
      <c r="F4322" s="22"/>
      <c r="G4322" s="22" t="s">
        <v>32712</v>
      </c>
      <c r="H4322" s="22"/>
      <c r="I4322" s="22"/>
      <c r="J4322" s="22"/>
      <c r="K4322" s="22"/>
      <c r="L4322" s="22"/>
      <c r="M4322" s="22"/>
      <c r="N4322" s="22"/>
      <c r="O4322" s="22"/>
      <c r="P4322" s="22"/>
    </row>
    <row r="4323" spans="1:16" x14ac:dyDescent="0.3">
      <c r="A4323" s="22" t="e">
        <f>VLOOKUP(B4323,web_archive!D:D,1,FALSE)</f>
        <v>#N/A</v>
      </c>
      <c r="B4323" s="22">
        <v>12425</v>
      </c>
      <c r="C4323" s="22" t="s">
        <v>19530</v>
      </c>
      <c r="D4323" s="22">
        <v>2</v>
      </c>
      <c r="E4323" s="22" t="s">
        <v>40026</v>
      </c>
      <c r="F4323" s="22"/>
      <c r="G4323" s="22" t="s">
        <v>32712</v>
      </c>
      <c r="H4323" s="22"/>
      <c r="I4323" s="22"/>
      <c r="J4323" s="22"/>
      <c r="K4323" s="22"/>
      <c r="L4323" s="22"/>
      <c r="M4323" s="22"/>
      <c r="N4323" s="22"/>
      <c r="O4323" s="22"/>
      <c r="P4323" s="22"/>
    </row>
    <row r="4324" spans="1:16" x14ac:dyDescent="0.3">
      <c r="A4324" s="22" t="e">
        <f>VLOOKUP(B4324,web_archive!D:D,1,FALSE)</f>
        <v>#N/A</v>
      </c>
      <c r="B4324" s="22">
        <v>12426</v>
      </c>
      <c r="C4324" s="22" t="s">
        <v>19532</v>
      </c>
      <c r="D4324" s="22">
        <v>4</v>
      </c>
      <c r="E4324" s="22" t="s">
        <v>40027</v>
      </c>
      <c r="F4324" s="22"/>
      <c r="G4324" s="22" t="s">
        <v>32712</v>
      </c>
      <c r="H4324" s="22"/>
      <c r="I4324" s="22"/>
      <c r="J4324" s="22"/>
      <c r="K4324" s="22"/>
      <c r="L4324" s="22"/>
      <c r="M4324" s="22"/>
      <c r="N4324" s="22"/>
      <c r="O4324" s="22"/>
      <c r="P4324" s="22"/>
    </row>
    <row r="4325" spans="1:16" x14ac:dyDescent="0.3">
      <c r="A4325" s="22" t="e">
        <f>VLOOKUP(B4325,web_archive!D:D,1,FALSE)</f>
        <v>#N/A</v>
      </c>
      <c r="B4325" s="22">
        <v>12427</v>
      </c>
      <c r="C4325" s="22" t="s">
        <v>19534</v>
      </c>
      <c r="D4325" s="22">
        <v>8</v>
      </c>
      <c r="E4325" s="22" t="s">
        <v>40028</v>
      </c>
      <c r="F4325" s="22"/>
      <c r="G4325" s="22" t="s">
        <v>32712</v>
      </c>
      <c r="H4325" s="22"/>
      <c r="I4325" s="22"/>
      <c r="J4325" s="22"/>
      <c r="K4325" s="22"/>
      <c r="L4325" s="22"/>
      <c r="M4325" s="22"/>
      <c r="N4325" s="22"/>
      <c r="O4325" s="22"/>
      <c r="P4325" s="22"/>
    </row>
    <row r="4326" spans="1:16" x14ac:dyDescent="0.3">
      <c r="A4326" s="22" t="e">
        <f>VLOOKUP(B4326,web_archive!D:D,1,FALSE)</f>
        <v>#N/A</v>
      </c>
      <c r="B4326" s="22">
        <v>12428</v>
      </c>
      <c r="C4326" s="22" t="s">
        <v>19542</v>
      </c>
      <c r="D4326" s="22">
        <v>7</v>
      </c>
      <c r="E4326" s="22" t="s">
        <v>40029</v>
      </c>
      <c r="F4326" s="22"/>
      <c r="G4326" s="22" t="s">
        <v>32712</v>
      </c>
      <c r="H4326" s="22"/>
      <c r="I4326" s="22"/>
      <c r="J4326" s="22"/>
      <c r="K4326" s="22"/>
      <c r="L4326" s="22"/>
      <c r="M4326" s="22"/>
      <c r="N4326" s="22"/>
      <c r="O4326" s="22"/>
      <c r="P4326" s="22"/>
    </row>
    <row r="4327" spans="1:16" x14ac:dyDescent="0.3">
      <c r="A4327" s="22" t="e">
        <f>VLOOKUP(B4327,web_archive!D:D,1,FALSE)</f>
        <v>#N/A</v>
      </c>
      <c r="B4327" s="22">
        <v>12429</v>
      </c>
      <c r="C4327" s="22" t="s">
        <v>19544</v>
      </c>
      <c r="D4327" s="22">
        <v>5</v>
      </c>
      <c r="E4327" s="22" t="s">
        <v>40030</v>
      </c>
      <c r="F4327" s="22"/>
      <c r="G4327" s="22" t="s">
        <v>32712</v>
      </c>
      <c r="H4327" s="22"/>
      <c r="I4327" s="22"/>
      <c r="J4327" s="22"/>
      <c r="K4327" s="22"/>
      <c r="L4327" s="22"/>
      <c r="M4327" s="22"/>
      <c r="N4327" s="22"/>
      <c r="O4327" s="22"/>
      <c r="P4327" s="22"/>
    </row>
    <row r="4328" spans="1:16" x14ac:dyDescent="0.3">
      <c r="A4328" s="22" t="e">
        <f>VLOOKUP(B4328,web_archive!D:D,1,FALSE)</f>
        <v>#N/A</v>
      </c>
      <c r="B4328" s="22">
        <v>12430</v>
      </c>
      <c r="C4328" s="22" t="s">
        <v>19546</v>
      </c>
      <c r="D4328" s="22">
        <v>5</v>
      </c>
      <c r="E4328" s="22" t="s">
        <v>40031</v>
      </c>
      <c r="F4328" s="22"/>
      <c r="G4328" s="22" t="s">
        <v>32712</v>
      </c>
      <c r="H4328" s="22"/>
      <c r="I4328" s="22"/>
      <c r="J4328" s="22"/>
      <c r="K4328" s="22"/>
      <c r="L4328" s="22"/>
      <c r="M4328" s="22"/>
      <c r="N4328" s="22"/>
      <c r="O4328" s="22"/>
      <c r="P4328" s="22"/>
    </row>
    <row r="4329" spans="1:16" x14ac:dyDescent="0.3">
      <c r="A4329" s="22" t="e">
        <f>VLOOKUP(B4329,web_archive!D:D,1,FALSE)</f>
        <v>#N/A</v>
      </c>
      <c r="B4329" s="22">
        <v>12431</v>
      </c>
      <c r="C4329" s="22" t="s">
        <v>19548</v>
      </c>
      <c r="D4329" s="22">
        <v>5</v>
      </c>
      <c r="E4329" s="22" t="s">
        <v>40032</v>
      </c>
      <c r="F4329" s="22"/>
      <c r="G4329" s="22" t="s">
        <v>32712</v>
      </c>
      <c r="H4329" s="22"/>
      <c r="I4329" s="22"/>
      <c r="J4329" s="22"/>
      <c r="K4329" s="22"/>
      <c r="L4329" s="22"/>
      <c r="M4329" s="22"/>
      <c r="N4329" s="22"/>
      <c r="O4329" s="22"/>
      <c r="P4329" s="22"/>
    </row>
    <row r="4330" spans="1:16" x14ac:dyDescent="0.3">
      <c r="A4330" s="22" t="e">
        <f>VLOOKUP(B4330,web_archive!D:D,1,FALSE)</f>
        <v>#N/A</v>
      </c>
      <c r="B4330" s="22">
        <v>12432</v>
      </c>
      <c r="C4330" s="22" t="s">
        <v>19550</v>
      </c>
      <c r="D4330" s="22">
        <v>5</v>
      </c>
      <c r="E4330" s="22" t="s">
        <v>40033</v>
      </c>
      <c r="F4330" s="22"/>
      <c r="G4330" s="22" t="s">
        <v>32712</v>
      </c>
      <c r="H4330" s="22"/>
      <c r="I4330" s="22"/>
      <c r="J4330" s="22"/>
      <c r="K4330" s="22"/>
      <c r="L4330" s="22"/>
      <c r="M4330" s="22"/>
      <c r="N4330" s="22"/>
      <c r="O4330" s="22"/>
      <c r="P4330" s="22"/>
    </row>
    <row r="4331" spans="1:16" x14ac:dyDescent="0.3">
      <c r="A4331" s="22" t="e">
        <f>VLOOKUP(B4331,web_archive!D:D,1,FALSE)</f>
        <v>#N/A</v>
      </c>
      <c r="B4331" s="22">
        <v>12433</v>
      </c>
      <c r="C4331" s="22" t="s">
        <v>19552</v>
      </c>
      <c r="D4331" s="22">
        <v>5</v>
      </c>
      <c r="E4331" s="22" t="s">
        <v>40034</v>
      </c>
      <c r="F4331" s="22"/>
      <c r="G4331" s="22" t="s">
        <v>32712</v>
      </c>
      <c r="H4331" s="22"/>
      <c r="I4331" s="22"/>
      <c r="J4331" s="22"/>
      <c r="K4331" s="22"/>
      <c r="L4331" s="22"/>
      <c r="M4331" s="22"/>
      <c r="N4331" s="22"/>
      <c r="O4331" s="22"/>
      <c r="P4331" s="22"/>
    </row>
    <row r="4332" spans="1:16" x14ac:dyDescent="0.3">
      <c r="A4332" s="22" t="e">
        <f>VLOOKUP(B4332,web_archive!D:D,1,FALSE)</f>
        <v>#N/A</v>
      </c>
      <c r="B4332" s="22">
        <v>12435</v>
      </c>
      <c r="C4332" s="22" t="s">
        <v>40035</v>
      </c>
      <c r="D4332" s="22">
        <v>5</v>
      </c>
      <c r="E4332" s="22" t="s">
        <v>40036</v>
      </c>
      <c r="F4332" s="22"/>
      <c r="G4332" s="22" t="s">
        <v>32712</v>
      </c>
      <c r="H4332" s="22"/>
      <c r="I4332" s="22"/>
      <c r="J4332" s="22"/>
      <c r="K4332" s="22"/>
      <c r="L4332" s="22"/>
      <c r="M4332" s="22"/>
      <c r="N4332" s="22"/>
      <c r="O4332" s="22"/>
      <c r="P4332" s="22"/>
    </row>
    <row r="4333" spans="1:16" x14ac:dyDescent="0.3">
      <c r="A4333" s="22" t="e">
        <f>VLOOKUP(B4333,web_archive!D:D,1,FALSE)</f>
        <v>#N/A</v>
      </c>
      <c r="B4333" s="22">
        <v>12436</v>
      </c>
      <c r="C4333" s="22" t="s">
        <v>19557</v>
      </c>
      <c r="D4333" s="22">
        <v>5</v>
      </c>
      <c r="E4333" s="22" t="s">
        <v>40037</v>
      </c>
      <c r="F4333" s="22"/>
      <c r="G4333" s="22" t="s">
        <v>32712</v>
      </c>
      <c r="H4333" s="22"/>
      <c r="I4333" s="22"/>
      <c r="J4333" s="22"/>
      <c r="K4333" s="22"/>
      <c r="L4333" s="22"/>
      <c r="M4333" s="22"/>
      <c r="N4333" s="22"/>
      <c r="O4333" s="22"/>
      <c r="P4333" s="22"/>
    </row>
    <row r="4334" spans="1:16" x14ac:dyDescent="0.3">
      <c r="A4334" s="22" t="e">
        <f>VLOOKUP(B4334,web_archive!D:D,1,FALSE)</f>
        <v>#N/A</v>
      </c>
      <c r="B4334" s="22">
        <v>12437</v>
      </c>
      <c r="C4334" s="22" t="s">
        <v>19560</v>
      </c>
      <c r="D4334" s="22">
        <v>1</v>
      </c>
      <c r="E4334" s="22" t="s">
        <v>40038</v>
      </c>
      <c r="F4334" s="22"/>
      <c r="G4334" s="22" t="s">
        <v>32712</v>
      </c>
      <c r="H4334" s="22"/>
      <c r="I4334" s="22"/>
      <c r="J4334" s="22"/>
      <c r="K4334" s="22"/>
      <c r="L4334" s="22"/>
      <c r="M4334" s="22"/>
      <c r="N4334" s="22"/>
      <c r="O4334" s="22"/>
      <c r="P4334" s="22"/>
    </row>
    <row r="4335" spans="1:16" x14ac:dyDescent="0.3">
      <c r="A4335" s="22" t="e">
        <f>VLOOKUP(B4335,web_archive!D:D,1,FALSE)</f>
        <v>#N/A</v>
      </c>
      <c r="B4335" s="22">
        <v>12701</v>
      </c>
      <c r="C4335" s="22" t="s">
        <v>7187</v>
      </c>
      <c r="D4335" s="22">
        <v>20</v>
      </c>
      <c r="E4335" s="22" t="s">
        <v>40039</v>
      </c>
      <c r="F4335" s="22"/>
      <c r="G4335" s="22" t="s">
        <v>32712</v>
      </c>
      <c r="H4335" s="22"/>
      <c r="I4335" s="22"/>
      <c r="J4335" s="22"/>
      <c r="K4335" s="22"/>
      <c r="L4335" s="22"/>
      <c r="M4335" s="22"/>
      <c r="N4335" s="22"/>
      <c r="O4335" s="22"/>
      <c r="P4335" s="22"/>
    </row>
    <row r="4336" spans="1:16" x14ac:dyDescent="0.3">
      <c r="A4336" s="22" t="e">
        <f>VLOOKUP(B4336,web_archive!D:D,1,FALSE)</f>
        <v>#N/A</v>
      </c>
      <c r="B4336" s="22">
        <v>12702</v>
      </c>
      <c r="C4336" s="22" t="s">
        <v>20065</v>
      </c>
      <c r="D4336" s="22">
        <v>20</v>
      </c>
      <c r="E4336" s="22" t="s">
        <v>32098</v>
      </c>
      <c r="F4336" s="22"/>
      <c r="G4336" s="22" t="s">
        <v>40040</v>
      </c>
      <c r="H4336" s="22"/>
      <c r="I4336" s="22"/>
      <c r="J4336" s="22"/>
      <c r="K4336" s="22"/>
      <c r="L4336" s="22"/>
      <c r="M4336" s="22"/>
      <c r="N4336" s="22"/>
      <c r="O4336" s="22"/>
      <c r="P4336" s="22"/>
    </row>
    <row r="4337" spans="1:16" x14ac:dyDescent="0.3">
      <c r="A4337" s="22" t="e">
        <f>VLOOKUP(B4337,web_archive!D:D,1,FALSE)</f>
        <v>#N/A</v>
      </c>
      <c r="B4337" s="22">
        <v>12703</v>
      </c>
      <c r="C4337" s="22" t="s">
        <v>18858</v>
      </c>
      <c r="D4337" s="22">
        <v>5</v>
      </c>
      <c r="E4337" s="22" t="s">
        <v>40041</v>
      </c>
      <c r="F4337" s="22"/>
      <c r="G4337" s="22" t="s">
        <v>32712</v>
      </c>
      <c r="H4337" s="22"/>
      <c r="I4337" s="22"/>
      <c r="J4337" s="22"/>
      <c r="K4337" s="22"/>
      <c r="L4337" s="22"/>
      <c r="M4337" s="22"/>
      <c r="N4337" s="22"/>
      <c r="O4337" s="22"/>
      <c r="P4337" s="22"/>
    </row>
    <row r="4338" spans="1:16" x14ac:dyDescent="0.3">
      <c r="A4338" s="22" t="e">
        <f>VLOOKUP(B4338,web_archive!D:D,1,FALSE)</f>
        <v>#N/A</v>
      </c>
      <c r="B4338" s="22">
        <v>12704</v>
      </c>
      <c r="C4338" s="22" t="s">
        <v>20068</v>
      </c>
      <c r="D4338" s="22">
        <v>1</v>
      </c>
      <c r="E4338" s="22" t="s">
        <v>40042</v>
      </c>
      <c r="F4338" s="22"/>
      <c r="G4338" s="22" t="s">
        <v>39798</v>
      </c>
      <c r="H4338" s="22"/>
      <c r="I4338" s="22"/>
      <c r="J4338" s="22"/>
      <c r="K4338" s="22"/>
      <c r="L4338" s="22"/>
      <c r="M4338" s="22"/>
      <c r="N4338" s="22"/>
      <c r="O4338" s="22"/>
      <c r="P4338" s="22"/>
    </row>
    <row r="4339" spans="1:16" x14ac:dyDescent="0.3">
      <c r="A4339" s="22" t="e">
        <f>VLOOKUP(B4339,web_archive!D:D,1,FALSE)</f>
        <v>#N/A</v>
      </c>
      <c r="B4339" s="22">
        <v>12705</v>
      </c>
      <c r="C4339" s="22" t="s">
        <v>20070</v>
      </c>
      <c r="D4339" s="22">
        <v>10</v>
      </c>
      <c r="E4339" s="22" t="s">
        <v>40043</v>
      </c>
      <c r="F4339" s="22"/>
      <c r="G4339" s="22" t="s">
        <v>40044</v>
      </c>
      <c r="H4339" s="22"/>
      <c r="I4339" s="22"/>
      <c r="J4339" s="22"/>
      <c r="K4339" s="22"/>
      <c r="L4339" s="22"/>
      <c r="M4339" s="22"/>
      <c r="N4339" s="22"/>
      <c r="O4339" s="22"/>
      <c r="P4339" s="22"/>
    </row>
    <row r="4340" spans="1:16" x14ac:dyDescent="0.3">
      <c r="A4340" s="22" t="e">
        <f>VLOOKUP(B4340,web_archive!D:D,1,FALSE)</f>
        <v>#N/A</v>
      </c>
      <c r="B4340" s="22">
        <v>12706</v>
      </c>
      <c r="C4340" s="22" t="s">
        <v>6256</v>
      </c>
      <c r="D4340" s="22">
        <v>10</v>
      </c>
      <c r="E4340" s="22" t="s">
        <v>40045</v>
      </c>
      <c r="F4340" s="22" t="s">
        <v>39107</v>
      </c>
      <c r="G4340" s="22" t="s">
        <v>40046</v>
      </c>
      <c r="H4340" s="22"/>
      <c r="I4340" s="22"/>
      <c r="J4340" s="22"/>
      <c r="K4340" s="22"/>
      <c r="L4340" s="22"/>
      <c r="M4340" s="22"/>
      <c r="N4340" s="22"/>
      <c r="O4340" s="22"/>
      <c r="P4340" s="22"/>
    </row>
    <row r="4341" spans="1:16" x14ac:dyDescent="0.3">
      <c r="A4341" s="22" t="e">
        <f>VLOOKUP(B4341,web_archive!D:D,1,FALSE)</f>
        <v>#N/A</v>
      </c>
      <c r="B4341" s="22">
        <v>12707</v>
      </c>
      <c r="C4341" s="22" t="s">
        <v>6256</v>
      </c>
      <c r="D4341" s="22">
        <v>10</v>
      </c>
      <c r="E4341" s="22" t="s">
        <v>40047</v>
      </c>
      <c r="F4341" s="22"/>
      <c r="G4341" s="22" t="s">
        <v>40048</v>
      </c>
      <c r="H4341" s="22"/>
      <c r="I4341" s="22"/>
      <c r="J4341" s="22"/>
      <c r="K4341" s="22"/>
      <c r="L4341" s="22"/>
      <c r="M4341" s="22"/>
      <c r="N4341" s="22"/>
      <c r="O4341" s="22"/>
      <c r="P4341" s="22"/>
    </row>
    <row r="4342" spans="1:16" x14ac:dyDescent="0.3">
      <c r="A4342" s="22" t="e">
        <f>VLOOKUP(B4342,web_archive!D:D,1,FALSE)</f>
        <v>#N/A</v>
      </c>
      <c r="B4342" s="22">
        <v>12708</v>
      </c>
      <c r="C4342" s="22" t="s">
        <v>6256</v>
      </c>
      <c r="D4342" s="22">
        <v>10</v>
      </c>
      <c r="E4342" s="22" t="s">
        <v>40049</v>
      </c>
      <c r="F4342" s="22" t="s">
        <v>39107</v>
      </c>
      <c r="G4342" s="22" t="s">
        <v>40050</v>
      </c>
      <c r="H4342" s="22"/>
      <c r="I4342" s="22"/>
      <c r="J4342" s="22"/>
      <c r="K4342" s="22"/>
      <c r="L4342" s="22"/>
      <c r="M4342" s="22"/>
      <c r="N4342" s="22"/>
      <c r="O4342" s="22"/>
      <c r="P4342" s="22"/>
    </row>
    <row r="4343" spans="1:16" x14ac:dyDescent="0.3">
      <c r="A4343" s="22" t="e">
        <f>VLOOKUP(B4343,web_archive!D:D,1,FALSE)</f>
        <v>#N/A</v>
      </c>
      <c r="B4343" s="22">
        <v>12709</v>
      </c>
      <c r="C4343" s="22" t="s">
        <v>20075</v>
      </c>
      <c r="D4343" s="22">
        <v>15</v>
      </c>
      <c r="E4343" s="22" t="s">
        <v>40051</v>
      </c>
      <c r="F4343" s="22"/>
      <c r="G4343" s="22" t="s">
        <v>40052</v>
      </c>
      <c r="H4343" s="22"/>
      <c r="I4343" s="22"/>
      <c r="J4343" s="22"/>
      <c r="K4343" s="22"/>
      <c r="L4343" s="22"/>
      <c r="M4343" s="22"/>
      <c r="N4343" s="22"/>
      <c r="O4343" s="22"/>
      <c r="P4343" s="22"/>
    </row>
    <row r="4344" spans="1:16" x14ac:dyDescent="0.3">
      <c r="A4344" s="22" t="e">
        <f>VLOOKUP(B4344,web_archive!D:D,1,FALSE)</f>
        <v>#N/A</v>
      </c>
      <c r="B4344" s="22">
        <v>12710</v>
      </c>
      <c r="C4344" s="22" t="s">
        <v>20077</v>
      </c>
      <c r="D4344" s="22">
        <v>20</v>
      </c>
      <c r="E4344" s="22" t="s">
        <v>40053</v>
      </c>
      <c r="F4344" s="22"/>
      <c r="G4344" s="22" t="s">
        <v>32712</v>
      </c>
      <c r="H4344" s="22"/>
      <c r="I4344" s="22"/>
      <c r="J4344" s="22"/>
      <c r="K4344" s="22"/>
      <c r="L4344" s="22"/>
      <c r="M4344" s="22"/>
      <c r="N4344" s="22"/>
      <c r="O4344" s="22"/>
      <c r="P4344" s="22"/>
    </row>
    <row r="4345" spans="1:16" x14ac:dyDescent="0.3">
      <c r="A4345" s="22" t="e">
        <f>VLOOKUP(B4345,web_archive!D:D,1,FALSE)</f>
        <v>#N/A</v>
      </c>
      <c r="B4345" s="22">
        <v>12712</v>
      </c>
      <c r="C4345" s="22" t="s">
        <v>20079</v>
      </c>
      <c r="D4345" s="22">
        <v>10</v>
      </c>
      <c r="E4345" s="22" t="s">
        <v>40054</v>
      </c>
      <c r="F4345" s="22"/>
      <c r="G4345" s="22" t="s">
        <v>32712</v>
      </c>
      <c r="H4345" s="22"/>
      <c r="I4345" s="22"/>
      <c r="J4345" s="22"/>
      <c r="K4345" s="22"/>
      <c r="L4345" s="22"/>
      <c r="M4345" s="22"/>
      <c r="N4345" s="22"/>
      <c r="O4345" s="22"/>
      <c r="P4345" s="22"/>
    </row>
    <row r="4346" spans="1:16" x14ac:dyDescent="0.3">
      <c r="A4346" s="22" t="e">
        <f>VLOOKUP(B4346,web_archive!D:D,1,FALSE)</f>
        <v>#N/A</v>
      </c>
      <c r="B4346" s="22">
        <v>12713</v>
      </c>
      <c r="C4346" s="22" t="s">
        <v>20081</v>
      </c>
      <c r="D4346" s="22">
        <v>0</v>
      </c>
      <c r="E4346" s="22" t="s">
        <v>40055</v>
      </c>
      <c r="F4346" s="22"/>
      <c r="G4346" s="22" t="s">
        <v>32712</v>
      </c>
      <c r="H4346" s="22"/>
      <c r="I4346" s="22"/>
      <c r="J4346" s="22"/>
      <c r="K4346" s="22"/>
      <c r="L4346" s="22"/>
      <c r="M4346" s="22"/>
      <c r="N4346" s="22"/>
      <c r="O4346" s="22"/>
      <c r="P4346" s="22"/>
    </row>
    <row r="4347" spans="1:16" x14ac:dyDescent="0.3">
      <c r="A4347" s="22" t="e">
        <f>VLOOKUP(B4347,web_archive!D:D,1,FALSE)</f>
        <v>#N/A</v>
      </c>
      <c r="B4347" s="22">
        <v>12714</v>
      </c>
      <c r="C4347" s="22" t="s">
        <v>20083</v>
      </c>
      <c r="D4347" s="22">
        <v>0</v>
      </c>
      <c r="E4347" s="22" t="s">
        <v>40056</v>
      </c>
      <c r="F4347" s="22"/>
      <c r="G4347" s="22" t="s">
        <v>40057</v>
      </c>
      <c r="H4347" s="22"/>
      <c r="I4347" s="22"/>
      <c r="J4347" s="22"/>
      <c r="K4347" s="22"/>
      <c r="L4347" s="22"/>
      <c r="M4347" s="22"/>
      <c r="N4347" s="22"/>
      <c r="O4347" s="22"/>
      <c r="P4347" s="22"/>
    </row>
    <row r="4348" spans="1:16" x14ac:dyDescent="0.3">
      <c r="A4348" s="22" t="e">
        <f>VLOOKUP(B4348,web_archive!D:D,1,FALSE)</f>
        <v>#N/A</v>
      </c>
      <c r="B4348" s="22">
        <v>12715</v>
      </c>
      <c r="C4348" s="22" t="s">
        <v>40058</v>
      </c>
      <c r="D4348" s="22">
        <v>20</v>
      </c>
      <c r="E4348" s="22" t="s">
        <v>40059</v>
      </c>
      <c r="F4348" s="22"/>
      <c r="G4348" s="22" t="s">
        <v>32712</v>
      </c>
      <c r="H4348" s="22"/>
      <c r="I4348" s="22"/>
      <c r="J4348" s="22"/>
      <c r="K4348" s="22"/>
      <c r="L4348" s="22"/>
      <c r="M4348" s="22"/>
      <c r="N4348" s="22"/>
      <c r="O4348" s="22"/>
      <c r="P4348" s="22"/>
    </row>
    <row r="4349" spans="1:16" x14ac:dyDescent="0.3">
      <c r="A4349" s="22" t="e">
        <f>VLOOKUP(B4349,web_archive!D:D,1,FALSE)</f>
        <v>#N/A</v>
      </c>
      <c r="B4349" s="22">
        <v>12716</v>
      </c>
      <c r="C4349" s="22" t="s">
        <v>20087</v>
      </c>
      <c r="D4349" s="22">
        <v>0</v>
      </c>
      <c r="E4349" s="22" t="s">
        <v>40060</v>
      </c>
      <c r="F4349" s="22"/>
      <c r="G4349" s="22" t="s">
        <v>32712</v>
      </c>
      <c r="H4349" s="22"/>
      <c r="I4349" s="22"/>
      <c r="J4349" s="22"/>
      <c r="K4349" s="22"/>
      <c r="L4349" s="22"/>
      <c r="M4349" s="22"/>
      <c r="N4349" s="22"/>
      <c r="O4349" s="22"/>
      <c r="P4349" s="22"/>
    </row>
    <row r="4350" spans="1:16" x14ac:dyDescent="0.3">
      <c r="A4350" s="22" t="e">
        <f>VLOOKUP(B4350,web_archive!D:D,1,FALSE)</f>
        <v>#N/A</v>
      </c>
      <c r="B4350" s="22">
        <v>12718</v>
      </c>
      <c r="C4350" s="22" t="s">
        <v>20091</v>
      </c>
      <c r="D4350" s="22">
        <v>0</v>
      </c>
      <c r="E4350" s="22" t="s">
        <v>40061</v>
      </c>
      <c r="F4350" s="22"/>
      <c r="G4350" s="22" t="s">
        <v>40062</v>
      </c>
      <c r="H4350" s="22"/>
      <c r="I4350" s="22"/>
      <c r="J4350" s="22"/>
      <c r="K4350" s="22"/>
      <c r="L4350" s="22"/>
      <c r="M4350" s="22"/>
      <c r="N4350" s="22"/>
      <c r="O4350" s="22"/>
      <c r="P4350" s="22"/>
    </row>
    <row r="4351" spans="1:16" x14ac:dyDescent="0.3">
      <c r="A4351" s="22" t="e">
        <f>VLOOKUP(B4351,web_archive!D:D,1,FALSE)</f>
        <v>#N/A</v>
      </c>
      <c r="B4351" s="22">
        <v>12719</v>
      </c>
      <c r="C4351" s="22" t="s">
        <v>40063</v>
      </c>
      <c r="D4351" s="22">
        <v>0</v>
      </c>
      <c r="E4351" s="22" t="s">
        <v>40064</v>
      </c>
      <c r="F4351" s="22"/>
      <c r="G4351" s="22" t="s">
        <v>40065</v>
      </c>
      <c r="H4351" s="22"/>
      <c r="I4351" s="22"/>
      <c r="J4351" s="22"/>
      <c r="K4351" s="22"/>
      <c r="L4351" s="22"/>
      <c r="M4351" s="22"/>
      <c r="N4351" s="22"/>
      <c r="O4351" s="22"/>
      <c r="P4351" s="22"/>
    </row>
    <row r="4352" spans="1:16" x14ac:dyDescent="0.3">
      <c r="A4352" s="22" t="e">
        <f>VLOOKUP(B4352,web_archive!D:D,1,FALSE)</f>
        <v>#N/A</v>
      </c>
      <c r="B4352" s="22">
        <v>12720</v>
      </c>
      <c r="C4352" s="22" t="s">
        <v>20095</v>
      </c>
      <c r="D4352" s="22">
        <v>0</v>
      </c>
      <c r="E4352" s="22" t="s">
        <v>40066</v>
      </c>
      <c r="F4352" s="22"/>
      <c r="G4352" s="22" t="s">
        <v>40067</v>
      </c>
      <c r="H4352" s="22"/>
      <c r="I4352" s="22"/>
      <c r="J4352" s="22"/>
      <c r="K4352" s="22"/>
      <c r="L4352" s="22"/>
      <c r="M4352" s="22"/>
      <c r="N4352" s="22"/>
      <c r="O4352" s="22"/>
      <c r="P4352" s="22"/>
    </row>
    <row r="4353" spans="1:16" x14ac:dyDescent="0.3">
      <c r="A4353" s="22" t="e">
        <f>VLOOKUP(B4353,web_archive!D:D,1,FALSE)</f>
        <v>#N/A</v>
      </c>
      <c r="B4353" s="22">
        <v>12721</v>
      </c>
      <c r="C4353" s="22" t="s">
        <v>20097</v>
      </c>
      <c r="D4353" s="22">
        <v>0</v>
      </c>
      <c r="E4353" s="22" t="s">
        <v>40068</v>
      </c>
      <c r="F4353" s="22"/>
      <c r="G4353" s="22" t="s">
        <v>40069</v>
      </c>
      <c r="H4353" s="22"/>
      <c r="I4353" s="22"/>
      <c r="J4353" s="22"/>
      <c r="K4353" s="22"/>
      <c r="L4353" s="22"/>
      <c r="M4353" s="22"/>
      <c r="N4353" s="22"/>
      <c r="O4353" s="22"/>
      <c r="P4353" s="22"/>
    </row>
    <row r="4354" spans="1:16" x14ac:dyDescent="0.3">
      <c r="A4354" s="22" t="e">
        <f>VLOOKUP(B4354,web_archive!D:D,1,FALSE)</f>
        <v>#N/A</v>
      </c>
      <c r="B4354" s="22">
        <v>12723</v>
      </c>
      <c r="C4354" s="22" t="s">
        <v>20101</v>
      </c>
      <c r="D4354" s="22">
        <v>0</v>
      </c>
      <c r="E4354" s="22" t="s">
        <v>40070</v>
      </c>
      <c r="F4354" s="22"/>
      <c r="G4354" s="22" t="s">
        <v>40071</v>
      </c>
      <c r="H4354" s="22"/>
      <c r="I4354" s="22"/>
      <c r="J4354" s="22"/>
      <c r="K4354" s="22"/>
      <c r="L4354" s="22"/>
      <c r="M4354" s="22"/>
      <c r="N4354" s="22"/>
      <c r="O4354" s="22"/>
      <c r="P4354" s="22"/>
    </row>
    <row r="4355" spans="1:16" x14ac:dyDescent="0.3">
      <c r="A4355" s="22" t="e">
        <f>VLOOKUP(B4355,web_archive!D:D,1,FALSE)</f>
        <v>#N/A</v>
      </c>
      <c r="B4355" s="22">
        <v>12724</v>
      </c>
      <c r="C4355" s="22" t="s">
        <v>20103</v>
      </c>
      <c r="D4355" s="22">
        <v>0</v>
      </c>
      <c r="E4355" s="22" t="s">
        <v>40072</v>
      </c>
      <c r="F4355" s="22"/>
      <c r="G4355" s="22" t="s">
        <v>40073</v>
      </c>
      <c r="H4355" s="22"/>
      <c r="I4355" s="22"/>
      <c r="J4355" s="22"/>
      <c r="K4355" s="22"/>
      <c r="L4355" s="22"/>
      <c r="M4355" s="22"/>
      <c r="N4355" s="22"/>
      <c r="O4355" s="22"/>
      <c r="P4355" s="22"/>
    </row>
    <row r="4356" spans="1:16" x14ac:dyDescent="0.3">
      <c r="A4356" s="22" t="e">
        <f>VLOOKUP(B4356,web_archive!D:D,1,FALSE)</f>
        <v>#N/A</v>
      </c>
      <c r="B4356" s="22">
        <v>12725</v>
      </c>
      <c r="C4356" s="22" t="s">
        <v>20105</v>
      </c>
      <c r="D4356" s="22">
        <v>10</v>
      </c>
      <c r="E4356" s="22" t="s">
        <v>40074</v>
      </c>
      <c r="F4356" s="22"/>
      <c r="G4356" s="22" t="s">
        <v>40075</v>
      </c>
      <c r="H4356" s="22"/>
      <c r="I4356" s="22"/>
      <c r="J4356" s="22"/>
      <c r="K4356" s="22"/>
      <c r="L4356" s="22"/>
      <c r="M4356" s="22"/>
      <c r="N4356" s="22"/>
      <c r="O4356" s="22"/>
      <c r="P4356" s="22"/>
    </row>
    <row r="4357" spans="1:16" x14ac:dyDescent="0.3">
      <c r="A4357" s="22" t="e">
        <f>VLOOKUP(B4357,web_archive!D:D,1,FALSE)</f>
        <v>#N/A</v>
      </c>
      <c r="B4357" s="22">
        <v>12726</v>
      </c>
      <c r="C4357" s="22" t="s">
        <v>20107</v>
      </c>
      <c r="D4357" s="22">
        <v>10</v>
      </c>
      <c r="E4357" s="22" t="s">
        <v>40076</v>
      </c>
      <c r="F4357" s="22"/>
      <c r="G4357" s="22" t="s">
        <v>40077</v>
      </c>
      <c r="H4357" s="22"/>
      <c r="I4357" s="22"/>
      <c r="J4357" s="22"/>
      <c r="K4357" s="22"/>
      <c r="L4357" s="22"/>
      <c r="M4357" s="22"/>
      <c r="N4357" s="22"/>
      <c r="O4357" s="22"/>
      <c r="P4357" s="22"/>
    </row>
    <row r="4358" spans="1:16" x14ac:dyDescent="0.3">
      <c r="A4358" s="22" t="e">
        <f>VLOOKUP(B4358,web_archive!D:D,1,FALSE)</f>
        <v>#N/A</v>
      </c>
      <c r="B4358" s="22">
        <v>12727</v>
      </c>
      <c r="C4358" s="22" t="s">
        <v>20109</v>
      </c>
      <c r="D4358" s="22">
        <v>10</v>
      </c>
      <c r="E4358" s="22" t="s">
        <v>40078</v>
      </c>
      <c r="F4358" s="22"/>
      <c r="G4358" s="22" t="s">
        <v>40079</v>
      </c>
      <c r="H4358" s="22"/>
      <c r="I4358" s="22"/>
      <c r="J4358" s="22"/>
      <c r="K4358" s="22"/>
      <c r="L4358" s="22"/>
      <c r="M4358" s="22"/>
      <c r="N4358" s="22"/>
      <c r="O4358" s="22"/>
      <c r="P4358" s="22"/>
    </row>
    <row r="4359" spans="1:16" x14ac:dyDescent="0.3">
      <c r="A4359" s="22" t="e">
        <f>VLOOKUP(B4359,web_archive!D:D,1,FALSE)</f>
        <v>#N/A</v>
      </c>
      <c r="B4359" s="22">
        <v>12728</v>
      </c>
      <c r="C4359" s="22" t="s">
        <v>20111</v>
      </c>
      <c r="D4359" s="22">
        <v>10</v>
      </c>
      <c r="E4359" s="22" t="s">
        <v>40080</v>
      </c>
      <c r="F4359" s="22"/>
      <c r="G4359" s="22" t="s">
        <v>40081</v>
      </c>
      <c r="H4359" s="22"/>
      <c r="I4359" s="22"/>
      <c r="J4359" s="22"/>
      <c r="K4359" s="22"/>
      <c r="L4359" s="22"/>
      <c r="M4359" s="22"/>
      <c r="N4359" s="22"/>
      <c r="O4359" s="22"/>
      <c r="P4359" s="22"/>
    </row>
    <row r="4360" spans="1:16" x14ac:dyDescent="0.3">
      <c r="A4360" s="22" t="e">
        <f>VLOOKUP(B4360,web_archive!D:D,1,FALSE)</f>
        <v>#N/A</v>
      </c>
      <c r="B4360" s="22">
        <v>12729</v>
      </c>
      <c r="C4360" s="22" t="s">
        <v>20113</v>
      </c>
      <c r="D4360" s="22">
        <v>10</v>
      </c>
      <c r="E4360" s="22" t="s">
        <v>40082</v>
      </c>
      <c r="F4360" s="22"/>
      <c r="G4360" s="22" t="s">
        <v>40083</v>
      </c>
      <c r="H4360" s="22"/>
      <c r="I4360" s="22"/>
      <c r="J4360" s="22"/>
      <c r="K4360" s="22"/>
      <c r="L4360" s="22"/>
      <c r="M4360" s="22"/>
      <c r="N4360" s="22"/>
      <c r="O4360" s="22"/>
      <c r="P4360" s="22"/>
    </row>
    <row r="4361" spans="1:16" x14ac:dyDescent="0.3">
      <c r="A4361" s="22" t="e">
        <f>VLOOKUP(B4361,web_archive!D:D,1,FALSE)</f>
        <v>#N/A</v>
      </c>
      <c r="B4361" s="22">
        <v>12730</v>
      </c>
      <c r="C4361" s="22" t="s">
        <v>20115</v>
      </c>
      <c r="D4361" s="22">
        <v>10</v>
      </c>
      <c r="E4361" s="22" t="s">
        <v>40084</v>
      </c>
      <c r="F4361" s="22"/>
      <c r="G4361" s="22" t="s">
        <v>40085</v>
      </c>
      <c r="H4361" s="22"/>
      <c r="I4361" s="22"/>
      <c r="J4361" s="22"/>
      <c r="K4361" s="22"/>
      <c r="L4361" s="22"/>
      <c r="M4361" s="22"/>
      <c r="N4361" s="22"/>
      <c r="O4361" s="22"/>
      <c r="P4361" s="22"/>
    </row>
    <row r="4362" spans="1:16" x14ac:dyDescent="0.3">
      <c r="A4362" s="22" t="e">
        <f>VLOOKUP(B4362,web_archive!D:D,1,FALSE)</f>
        <v>#N/A</v>
      </c>
      <c r="B4362" s="22">
        <v>12731</v>
      </c>
      <c r="C4362" s="22" t="s">
        <v>20117</v>
      </c>
      <c r="D4362" s="22">
        <v>10</v>
      </c>
      <c r="E4362" s="22" t="s">
        <v>40086</v>
      </c>
      <c r="F4362" s="22"/>
      <c r="G4362" s="22" t="s">
        <v>40087</v>
      </c>
      <c r="H4362" s="22"/>
      <c r="I4362" s="22"/>
      <c r="J4362" s="22"/>
      <c r="K4362" s="22"/>
      <c r="L4362" s="22"/>
      <c r="M4362" s="22"/>
      <c r="N4362" s="22"/>
      <c r="O4362" s="22"/>
      <c r="P4362" s="22"/>
    </row>
    <row r="4363" spans="1:16" x14ac:dyDescent="0.3">
      <c r="A4363" s="22" t="e">
        <f>VLOOKUP(B4363,web_archive!D:D,1,FALSE)</f>
        <v>#N/A</v>
      </c>
      <c r="B4363" s="22">
        <v>12732</v>
      </c>
      <c r="C4363" s="22" t="s">
        <v>20119</v>
      </c>
      <c r="D4363" s="22">
        <v>10</v>
      </c>
      <c r="E4363" s="22" t="s">
        <v>40088</v>
      </c>
      <c r="F4363" s="22"/>
      <c r="G4363" s="22" t="s">
        <v>40089</v>
      </c>
      <c r="H4363" s="22"/>
      <c r="I4363" s="22"/>
      <c r="J4363" s="22"/>
      <c r="K4363" s="22"/>
      <c r="L4363" s="22"/>
      <c r="M4363" s="22"/>
      <c r="N4363" s="22"/>
      <c r="O4363" s="22"/>
      <c r="P4363" s="22"/>
    </row>
    <row r="4364" spans="1:16" x14ac:dyDescent="0.3">
      <c r="A4364" s="22" t="e">
        <f>VLOOKUP(B4364,web_archive!D:D,1,FALSE)</f>
        <v>#N/A</v>
      </c>
      <c r="B4364" s="22">
        <v>12733</v>
      </c>
      <c r="C4364" s="22" t="s">
        <v>20121</v>
      </c>
      <c r="D4364" s="22">
        <v>10</v>
      </c>
      <c r="E4364" s="22" t="s">
        <v>40090</v>
      </c>
      <c r="F4364" s="22"/>
      <c r="G4364" s="22" t="s">
        <v>40091</v>
      </c>
      <c r="H4364" s="22"/>
      <c r="I4364" s="22"/>
      <c r="J4364" s="22"/>
      <c r="K4364" s="22"/>
      <c r="L4364" s="22"/>
      <c r="M4364" s="22"/>
      <c r="N4364" s="22"/>
      <c r="O4364" s="22"/>
      <c r="P4364" s="22"/>
    </row>
    <row r="4365" spans="1:16" x14ac:dyDescent="0.3">
      <c r="A4365" s="22">
        <f>VLOOKUP(B4365,web_archive!D:D,1,FALSE)</f>
        <v>12734</v>
      </c>
      <c r="B4365" s="22">
        <v>12734</v>
      </c>
      <c r="C4365" s="22" t="s">
        <v>8616</v>
      </c>
      <c r="D4365" s="22">
        <v>10</v>
      </c>
      <c r="E4365" s="22" t="s">
        <v>40092</v>
      </c>
      <c r="F4365" s="22"/>
      <c r="G4365" s="22" t="s">
        <v>40093</v>
      </c>
      <c r="H4365" s="22"/>
      <c r="I4365" s="22"/>
      <c r="J4365" s="22"/>
      <c r="K4365" s="22"/>
      <c r="L4365" s="22"/>
      <c r="M4365" s="22"/>
      <c r="N4365" s="22"/>
      <c r="O4365" s="22"/>
      <c r="P4365" s="22"/>
    </row>
    <row r="4366" spans="1:16" x14ac:dyDescent="0.3">
      <c r="A4366" s="22">
        <f>VLOOKUP(B4366,web_archive!D:D,1,FALSE)</f>
        <v>12735</v>
      </c>
      <c r="B4366" s="22">
        <v>12735</v>
      </c>
      <c r="C4366" s="22" t="s">
        <v>8603</v>
      </c>
      <c r="D4366" s="22">
        <v>10</v>
      </c>
      <c r="E4366" s="22" t="s">
        <v>40094</v>
      </c>
      <c r="F4366" s="22" t="s">
        <v>40095</v>
      </c>
      <c r="G4366" s="22" t="s">
        <v>40096</v>
      </c>
      <c r="H4366" s="22"/>
      <c r="I4366" s="22"/>
      <c r="J4366" s="22"/>
      <c r="K4366" s="22"/>
      <c r="L4366" s="22"/>
      <c r="M4366" s="22"/>
      <c r="N4366" s="22"/>
      <c r="O4366" s="22"/>
      <c r="P4366" s="22"/>
    </row>
    <row r="4367" spans="1:16" x14ac:dyDescent="0.3">
      <c r="A4367" s="22">
        <f>VLOOKUP(B4367,web_archive!D:D,1,FALSE)</f>
        <v>12736</v>
      </c>
      <c r="B4367" s="22">
        <v>12736</v>
      </c>
      <c r="C4367" s="22" t="s">
        <v>8608</v>
      </c>
      <c r="D4367" s="22">
        <v>10</v>
      </c>
      <c r="E4367" s="22" t="s">
        <v>40097</v>
      </c>
      <c r="F4367" s="22"/>
      <c r="G4367" s="22" t="s">
        <v>40098</v>
      </c>
      <c r="H4367" s="22"/>
      <c r="I4367" s="22"/>
      <c r="J4367" s="22"/>
      <c r="K4367" s="22"/>
      <c r="L4367" s="22"/>
      <c r="M4367" s="22"/>
      <c r="N4367" s="22"/>
      <c r="O4367" s="22"/>
      <c r="P4367" s="22"/>
    </row>
    <row r="4368" spans="1:16" x14ac:dyDescent="0.3">
      <c r="A4368" s="22">
        <f>VLOOKUP(B4368,web_archive!D:D,1,FALSE)</f>
        <v>12737</v>
      </c>
      <c r="B4368" s="22">
        <v>12737</v>
      </c>
      <c r="C4368" s="22" t="s">
        <v>8612</v>
      </c>
      <c r="D4368" s="22">
        <v>10</v>
      </c>
      <c r="E4368" s="22" t="s">
        <v>40099</v>
      </c>
      <c r="F4368" s="22"/>
      <c r="G4368" s="22" t="s">
        <v>40100</v>
      </c>
      <c r="H4368" s="22"/>
      <c r="I4368" s="22"/>
      <c r="J4368" s="22"/>
      <c r="K4368" s="22"/>
      <c r="L4368" s="22"/>
      <c r="M4368" s="22"/>
      <c r="N4368" s="22"/>
      <c r="O4368" s="22"/>
      <c r="P4368" s="22"/>
    </row>
    <row r="4369" spans="1:16" x14ac:dyDescent="0.3">
      <c r="A4369" s="22">
        <f>VLOOKUP(B4369,web_archive!D:D,1,FALSE)</f>
        <v>12738</v>
      </c>
      <c r="B4369" s="22">
        <v>12738</v>
      </c>
      <c r="C4369" s="22" t="s">
        <v>8620</v>
      </c>
      <c r="D4369" s="22">
        <v>10</v>
      </c>
      <c r="E4369" s="22" t="s">
        <v>40101</v>
      </c>
      <c r="F4369" s="22" t="s">
        <v>40102</v>
      </c>
      <c r="G4369" s="22" t="s">
        <v>40103</v>
      </c>
      <c r="H4369" s="22"/>
      <c r="I4369" s="22"/>
      <c r="J4369" s="22"/>
      <c r="K4369" s="22"/>
      <c r="L4369" s="22"/>
      <c r="M4369" s="22"/>
      <c r="N4369" s="22"/>
      <c r="O4369" s="22"/>
      <c r="P4369" s="22"/>
    </row>
    <row r="4370" spans="1:16" x14ac:dyDescent="0.3">
      <c r="A4370" s="22" t="e">
        <f>VLOOKUP(B4370,web_archive!D:D,1,FALSE)</f>
        <v>#N/A</v>
      </c>
      <c r="B4370" s="22">
        <v>12739</v>
      </c>
      <c r="C4370" s="22" t="s">
        <v>40104</v>
      </c>
      <c r="D4370" s="22">
        <v>0</v>
      </c>
      <c r="E4370" s="22" t="s">
        <v>34567</v>
      </c>
      <c r="F4370" s="22"/>
      <c r="G4370" s="22" t="s">
        <v>32712</v>
      </c>
      <c r="H4370" s="22"/>
      <c r="I4370" s="22"/>
      <c r="J4370" s="22"/>
      <c r="K4370" s="22"/>
      <c r="L4370" s="22"/>
      <c r="M4370" s="22"/>
      <c r="N4370" s="22"/>
      <c r="O4370" s="22"/>
      <c r="P4370" s="22"/>
    </row>
    <row r="4371" spans="1:16" x14ac:dyDescent="0.3">
      <c r="A4371" s="22" t="e">
        <f>VLOOKUP(B4371,web_archive!D:D,1,FALSE)</f>
        <v>#N/A</v>
      </c>
      <c r="B4371" s="22">
        <v>12740</v>
      </c>
      <c r="C4371" s="22" t="s">
        <v>40105</v>
      </c>
      <c r="D4371" s="22">
        <v>0</v>
      </c>
      <c r="E4371" s="22" t="s">
        <v>34567</v>
      </c>
      <c r="F4371" s="22"/>
      <c r="G4371" s="22" t="s">
        <v>32712</v>
      </c>
      <c r="H4371" s="22"/>
      <c r="I4371" s="22"/>
      <c r="J4371" s="22"/>
      <c r="K4371" s="22"/>
      <c r="L4371" s="22"/>
      <c r="M4371" s="22"/>
      <c r="N4371" s="22"/>
      <c r="O4371" s="22"/>
      <c r="P4371" s="22"/>
    </row>
    <row r="4372" spans="1:16" x14ac:dyDescent="0.3">
      <c r="A4372" s="22" t="e">
        <f>VLOOKUP(B4372,web_archive!D:D,1,FALSE)</f>
        <v>#N/A</v>
      </c>
      <c r="B4372" s="22">
        <v>12741</v>
      </c>
      <c r="C4372" s="22" t="s">
        <v>40106</v>
      </c>
      <c r="D4372" s="22">
        <v>0</v>
      </c>
      <c r="E4372" s="22" t="s">
        <v>34567</v>
      </c>
      <c r="F4372" s="22"/>
      <c r="G4372" s="22" t="s">
        <v>32712</v>
      </c>
      <c r="H4372" s="22"/>
      <c r="I4372" s="22"/>
      <c r="J4372" s="22"/>
      <c r="K4372" s="22"/>
      <c r="L4372" s="22"/>
      <c r="M4372" s="22"/>
      <c r="N4372" s="22"/>
      <c r="O4372" s="22"/>
      <c r="P4372" s="22"/>
    </row>
    <row r="4373" spans="1:16" x14ac:dyDescent="0.3">
      <c r="A4373" s="22" t="e">
        <f>VLOOKUP(B4373,web_archive!D:D,1,FALSE)</f>
        <v>#N/A</v>
      </c>
      <c r="B4373" s="22">
        <v>12742</v>
      </c>
      <c r="C4373" s="22" t="s">
        <v>40107</v>
      </c>
      <c r="D4373" s="22">
        <v>0</v>
      </c>
      <c r="E4373" s="22" t="s">
        <v>40108</v>
      </c>
      <c r="F4373" s="22"/>
      <c r="G4373" s="22" t="s">
        <v>32712</v>
      </c>
      <c r="H4373" s="22"/>
      <c r="I4373" s="22"/>
      <c r="J4373" s="22"/>
      <c r="K4373" s="22"/>
      <c r="L4373" s="22"/>
      <c r="M4373" s="22"/>
      <c r="N4373" s="22"/>
      <c r="O4373" s="22"/>
      <c r="P4373" s="22"/>
    </row>
    <row r="4374" spans="1:16" x14ac:dyDescent="0.3">
      <c r="A4374" s="22" t="e">
        <f>VLOOKUP(B4374,web_archive!D:D,1,FALSE)</f>
        <v>#N/A</v>
      </c>
      <c r="B4374" s="22">
        <v>12743</v>
      </c>
      <c r="C4374" s="22" t="s">
        <v>40109</v>
      </c>
      <c r="D4374" s="22">
        <v>0</v>
      </c>
      <c r="E4374" s="22" t="s">
        <v>40108</v>
      </c>
      <c r="F4374" s="22"/>
      <c r="G4374" s="22" t="s">
        <v>32712</v>
      </c>
      <c r="H4374" s="22"/>
      <c r="I4374" s="22"/>
      <c r="J4374" s="22"/>
      <c r="K4374" s="22"/>
      <c r="L4374" s="22"/>
      <c r="M4374" s="22"/>
      <c r="N4374" s="22"/>
      <c r="O4374" s="22"/>
      <c r="P4374" s="22"/>
    </row>
    <row r="4375" spans="1:16" x14ac:dyDescent="0.3">
      <c r="A4375" s="22" t="e">
        <f>VLOOKUP(B4375,web_archive!D:D,1,FALSE)</f>
        <v>#N/A</v>
      </c>
      <c r="B4375" s="22">
        <v>12744</v>
      </c>
      <c r="C4375" s="22" t="s">
        <v>20138</v>
      </c>
      <c r="D4375" s="22">
        <v>0</v>
      </c>
      <c r="E4375" s="22" t="s">
        <v>40110</v>
      </c>
      <c r="F4375" s="22"/>
      <c r="G4375" s="22" t="s">
        <v>32712</v>
      </c>
      <c r="H4375" s="22"/>
      <c r="I4375" s="22"/>
      <c r="J4375" s="22"/>
      <c r="K4375" s="22"/>
      <c r="L4375" s="22"/>
      <c r="M4375" s="22"/>
      <c r="N4375" s="22"/>
      <c r="O4375" s="22"/>
      <c r="P4375" s="22"/>
    </row>
    <row r="4376" spans="1:16" x14ac:dyDescent="0.3">
      <c r="A4376" s="22" t="e">
        <f>VLOOKUP(B4376,web_archive!D:D,1,FALSE)</f>
        <v>#N/A</v>
      </c>
      <c r="B4376" s="22">
        <v>12745</v>
      </c>
      <c r="C4376" s="22" t="s">
        <v>22407</v>
      </c>
      <c r="D4376" s="22">
        <v>0</v>
      </c>
      <c r="E4376" s="22" t="s">
        <v>40111</v>
      </c>
      <c r="F4376" s="22"/>
      <c r="G4376" s="22" t="s">
        <v>40112</v>
      </c>
      <c r="H4376" s="22"/>
      <c r="I4376" s="22"/>
      <c r="J4376" s="22"/>
      <c r="K4376" s="22"/>
      <c r="L4376" s="22"/>
      <c r="M4376" s="22"/>
      <c r="N4376" s="22"/>
      <c r="O4376" s="22"/>
      <c r="P4376" s="22"/>
    </row>
    <row r="4377" spans="1:16" x14ac:dyDescent="0.3">
      <c r="A4377" s="22" t="e">
        <f>VLOOKUP(B4377,web_archive!D:D,1,FALSE)</f>
        <v>#N/A</v>
      </c>
      <c r="B4377" s="22">
        <v>12905</v>
      </c>
      <c r="C4377" s="22" t="s">
        <v>20355</v>
      </c>
      <c r="D4377" s="22">
        <v>1</v>
      </c>
      <c r="E4377" s="22" t="s">
        <v>40113</v>
      </c>
      <c r="F4377" s="22" t="s">
        <v>40114</v>
      </c>
      <c r="G4377" s="22" t="s">
        <v>40115</v>
      </c>
      <c r="H4377" s="22"/>
      <c r="I4377" s="22"/>
      <c r="J4377" s="22"/>
      <c r="K4377" s="22"/>
      <c r="L4377" s="22"/>
      <c r="M4377" s="22"/>
      <c r="N4377" s="22"/>
      <c r="O4377" s="22"/>
      <c r="P4377" s="22"/>
    </row>
    <row r="4378" spans="1:16" x14ac:dyDescent="0.3">
      <c r="A4378" s="22" t="e">
        <f>VLOOKUP(B4378,web_archive!D:D,1,FALSE)</f>
        <v>#N/A</v>
      </c>
      <c r="B4378" s="22">
        <v>12999</v>
      </c>
      <c r="C4378" s="22" t="s">
        <v>20541</v>
      </c>
      <c r="D4378" s="22">
        <v>1</v>
      </c>
      <c r="E4378" s="22" t="s">
        <v>40116</v>
      </c>
      <c r="F4378" s="22"/>
      <c r="G4378" s="22" t="s">
        <v>40117</v>
      </c>
      <c r="H4378" s="22"/>
      <c r="I4378" s="22"/>
      <c r="J4378" s="22"/>
      <c r="K4378" s="22"/>
      <c r="L4378" s="22"/>
      <c r="M4378" s="22"/>
      <c r="N4378" s="22"/>
      <c r="O4378" s="22"/>
      <c r="P4378" s="22"/>
    </row>
    <row r="4379" spans="1:16" x14ac:dyDescent="0.3">
      <c r="A4379" s="22" t="e">
        <f>VLOOKUP(B4379,web_archive!D:D,1,FALSE)</f>
        <v>#N/A</v>
      </c>
      <c r="B4379" s="22">
        <v>13000</v>
      </c>
      <c r="C4379" s="22" t="s">
        <v>20543</v>
      </c>
      <c r="D4379" s="22">
        <v>60</v>
      </c>
      <c r="E4379" s="22" t="s">
        <v>40118</v>
      </c>
      <c r="F4379" s="22"/>
      <c r="G4379" s="22" t="s">
        <v>33454</v>
      </c>
      <c r="H4379" s="22"/>
      <c r="I4379" s="22" t="s">
        <v>2747</v>
      </c>
      <c r="J4379" s="22"/>
      <c r="K4379" s="22">
        <v>1</v>
      </c>
      <c r="L4379" s="22" t="s">
        <v>60</v>
      </c>
      <c r="M4379" s="22"/>
      <c r="N4379" s="22">
        <v>39</v>
      </c>
      <c r="O4379" s="22" t="s">
        <v>32799</v>
      </c>
      <c r="P4379" s="22">
        <v>1</v>
      </c>
    </row>
    <row r="4380" spans="1:16" x14ac:dyDescent="0.3">
      <c r="A4380" s="22">
        <f>VLOOKUP(B4380,web_archive!D:D,1,FALSE)</f>
        <v>13001</v>
      </c>
      <c r="B4380" s="22">
        <v>13001</v>
      </c>
      <c r="C4380" s="22" t="s">
        <v>3131</v>
      </c>
      <c r="D4380" s="22">
        <v>90</v>
      </c>
      <c r="E4380" s="22" t="s">
        <v>40119</v>
      </c>
      <c r="F4380" s="22" t="s">
        <v>40120</v>
      </c>
      <c r="G4380" s="22" t="s">
        <v>40121</v>
      </c>
      <c r="H4380" s="22"/>
      <c r="I4380" s="22" t="s">
        <v>2747</v>
      </c>
      <c r="J4380" s="22"/>
      <c r="K4380" s="22">
        <v>60</v>
      </c>
      <c r="L4380" s="22" t="s">
        <v>60</v>
      </c>
      <c r="M4380" s="22"/>
      <c r="N4380" s="22">
        <v>110</v>
      </c>
      <c r="O4380" s="22" t="s">
        <v>32714</v>
      </c>
      <c r="P4380" s="22">
        <v>4</v>
      </c>
    </row>
    <row r="4381" spans="1:16" x14ac:dyDescent="0.3">
      <c r="A4381" s="22">
        <f>VLOOKUP(B4381,web_archive!D:D,1,FALSE)</f>
        <v>13002</v>
      </c>
      <c r="B4381" s="22">
        <v>13002</v>
      </c>
      <c r="C4381" s="22" t="s">
        <v>4503</v>
      </c>
      <c r="D4381" s="22">
        <v>70</v>
      </c>
      <c r="E4381" s="22" t="s">
        <v>40122</v>
      </c>
      <c r="F4381" s="22" t="s">
        <v>40123</v>
      </c>
      <c r="G4381" s="22" t="s">
        <v>40124</v>
      </c>
      <c r="H4381" s="22"/>
      <c r="I4381" s="22" t="s">
        <v>2747</v>
      </c>
      <c r="J4381" s="22"/>
      <c r="K4381" s="22">
        <v>70</v>
      </c>
      <c r="L4381" s="22" t="s">
        <v>60</v>
      </c>
      <c r="M4381" s="22"/>
      <c r="N4381" s="22">
        <v>148</v>
      </c>
      <c r="O4381" s="22" t="s">
        <v>32782</v>
      </c>
      <c r="P4381" s="22">
        <v>4</v>
      </c>
    </row>
    <row r="4382" spans="1:16" x14ac:dyDescent="0.3">
      <c r="A4382" s="22" t="e">
        <f>VLOOKUP(B4382,web_archive!D:D,1,FALSE)</f>
        <v>#N/A</v>
      </c>
      <c r="B4382" s="22">
        <v>13003</v>
      </c>
      <c r="C4382" s="22" t="s">
        <v>40125</v>
      </c>
      <c r="D4382" s="22">
        <v>70</v>
      </c>
      <c r="E4382" s="22" t="s">
        <v>40126</v>
      </c>
      <c r="F4382" s="22"/>
      <c r="G4382" s="22" t="s">
        <v>40127</v>
      </c>
      <c r="H4382" s="22"/>
      <c r="I4382" s="22" t="s">
        <v>2747</v>
      </c>
      <c r="J4382" s="22"/>
      <c r="K4382" s="22">
        <v>55</v>
      </c>
      <c r="L4382" s="22" t="s">
        <v>60</v>
      </c>
      <c r="M4382" s="22"/>
      <c r="N4382" s="22">
        <v>80</v>
      </c>
      <c r="O4382" s="22" t="s">
        <v>32714</v>
      </c>
      <c r="P4382" s="22">
        <v>3</v>
      </c>
    </row>
    <row r="4383" spans="1:16" x14ac:dyDescent="0.3">
      <c r="A4383" s="22" t="e">
        <f>VLOOKUP(B4383,web_archive!D:D,1,FALSE)</f>
        <v>#N/A</v>
      </c>
      <c r="B4383" s="22">
        <v>13004</v>
      </c>
      <c r="C4383" s="22" t="s">
        <v>40128</v>
      </c>
      <c r="D4383" s="22">
        <v>70</v>
      </c>
      <c r="E4383" s="22" t="s">
        <v>40126</v>
      </c>
      <c r="F4383" s="22" t="s">
        <v>40129</v>
      </c>
      <c r="G4383" s="22" t="s">
        <v>40127</v>
      </c>
      <c r="H4383" s="22"/>
      <c r="I4383" s="22" t="s">
        <v>2747</v>
      </c>
      <c r="J4383" s="22"/>
      <c r="K4383" s="22">
        <v>55</v>
      </c>
      <c r="L4383" s="22" t="s">
        <v>60</v>
      </c>
      <c r="M4383" s="22"/>
      <c r="N4383" s="22">
        <v>80</v>
      </c>
      <c r="O4383" s="22" t="s">
        <v>32714</v>
      </c>
      <c r="P4383" s="22">
        <v>3</v>
      </c>
    </row>
    <row r="4384" spans="1:16" x14ac:dyDescent="0.3">
      <c r="A4384" s="22" t="e">
        <f>VLOOKUP(B4384,web_archive!D:D,1,FALSE)</f>
        <v>#N/A</v>
      </c>
      <c r="B4384" s="22">
        <v>13005</v>
      </c>
      <c r="C4384" s="22" t="s">
        <v>40130</v>
      </c>
      <c r="D4384" s="22">
        <v>60</v>
      </c>
      <c r="E4384" s="22" t="s">
        <v>40131</v>
      </c>
      <c r="F4384" s="22" t="s">
        <v>40132</v>
      </c>
      <c r="G4384" s="22" t="s">
        <v>40133</v>
      </c>
      <c r="H4384" s="22"/>
      <c r="I4384" s="22" t="s">
        <v>2747</v>
      </c>
      <c r="J4384" s="22"/>
      <c r="K4384" s="22">
        <v>50</v>
      </c>
      <c r="L4384" s="22" t="s">
        <v>60</v>
      </c>
      <c r="M4384" s="22"/>
      <c r="N4384" s="22">
        <v>120</v>
      </c>
      <c r="O4384" s="22" t="s">
        <v>32714</v>
      </c>
      <c r="P4384" s="22">
        <v>4</v>
      </c>
    </row>
    <row r="4385" spans="1:16" x14ac:dyDescent="0.3">
      <c r="A4385" s="22">
        <f>VLOOKUP(B4385,web_archive!D:D,1,FALSE)</f>
        <v>13006</v>
      </c>
      <c r="B4385" s="22">
        <v>13006</v>
      </c>
      <c r="C4385" s="22" t="s">
        <v>40134</v>
      </c>
      <c r="D4385" s="22">
        <v>60</v>
      </c>
      <c r="E4385" s="22" t="s">
        <v>40135</v>
      </c>
      <c r="F4385" s="22" t="s">
        <v>40136</v>
      </c>
      <c r="G4385" s="22" t="s">
        <v>40137</v>
      </c>
      <c r="H4385" s="22"/>
      <c r="I4385" s="22" t="s">
        <v>2747</v>
      </c>
      <c r="J4385" s="22"/>
      <c r="K4385" s="22">
        <v>65</v>
      </c>
      <c r="L4385" s="22" t="s">
        <v>60</v>
      </c>
      <c r="M4385" s="22"/>
      <c r="N4385" s="22">
        <v>150</v>
      </c>
      <c r="O4385" s="22" t="s">
        <v>32782</v>
      </c>
      <c r="P4385" s="22">
        <v>3</v>
      </c>
    </row>
    <row r="4386" spans="1:16" x14ac:dyDescent="0.3">
      <c r="A4386" s="22" t="e">
        <f>VLOOKUP(B4386,web_archive!D:D,1,FALSE)</f>
        <v>#N/A</v>
      </c>
      <c r="B4386" s="22">
        <v>13007</v>
      </c>
      <c r="C4386" s="22" t="s">
        <v>20549</v>
      </c>
      <c r="D4386" s="22">
        <v>40</v>
      </c>
      <c r="E4386" s="22" t="s">
        <v>40138</v>
      </c>
      <c r="F4386" s="22"/>
      <c r="G4386" s="22" t="s">
        <v>40139</v>
      </c>
      <c r="H4386" s="22"/>
      <c r="I4386" s="22" t="s">
        <v>2747</v>
      </c>
      <c r="J4386" s="22"/>
      <c r="K4386" s="22">
        <v>35</v>
      </c>
      <c r="L4386" s="22" t="s">
        <v>60</v>
      </c>
      <c r="M4386" s="22"/>
      <c r="N4386" s="22">
        <v>70</v>
      </c>
      <c r="O4386" s="22" t="s">
        <v>32714</v>
      </c>
      <c r="P4386" s="22">
        <v>2</v>
      </c>
    </row>
    <row r="4387" spans="1:16" x14ac:dyDescent="0.3">
      <c r="A4387" s="22" t="e">
        <f>VLOOKUP(B4387,web_archive!D:D,1,FALSE)</f>
        <v>#N/A</v>
      </c>
      <c r="B4387" s="22">
        <v>13008</v>
      </c>
      <c r="C4387" s="22" t="s">
        <v>40140</v>
      </c>
      <c r="D4387" s="22">
        <v>40</v>
      </c>
      <c r="E4387" s="22" t="s">
        <v>40138</v>
      </c>
      <c r="F4387" s="22" t="s">
        <v>40141</v>
      </c>
      <c r="G4387" s="22" t="s">
        <v>40139</v>
      </c>
      <c r="H4387" s="22"/>
      <c r="I4387" s="22" t="s">
        <v>2747</v>
      </c>
      <c r="J4387" s="22"/>
      <c r="K4387" s="22">
        <v>35</v>
      </c>
      <c r="L4387" s="22" t="s">
        <v>60</v>
      </c>
      <c r="M4387" s="22"/>
      <c r="N4387" s="22">
        <v>70</v>
      </c>
      <c r="O4387" s="22" t="s">
        <v>32714</v>
      </c>
      <c r="P4387" s="22">
        <v>2</v>
      </c>
    </row>
    <row r="4388" spans="1:16" x14ac:dyDescent="0.3">
      <c r="A4388" s="22">
        <f>VLOOKUP(B4388,web_archive!D:D,1,FALSE)</f>
        <v>13009</v>
      </c>
      <c r="B4388" s="22">
        <v>13009</v>
      </c>
      <c r="C4388" s="22" t="s">
        <v>5713</v>
      </c>
      <c r="D4388" s="22">
        <v>90</v>
      </c>
      <c r="E4388" s="22" t="s">
        <v>40142</v>
      </c>
      <c r="F4388" s="22" t="s">
        <v>40143</v>
      </c>
      <c r="G4388" s="22" t="s">
        <v>40144</v>
      </c>
      <c r="H4388" s="22"/>
      <c r="I4388" s="22" t="s">
        <v>2747</v>
      </c>
      <c r="J4388" s="22"/>
      <c r="K4388" s="22">
        <v>70</v>
      </c>
      <c r="L4388" s="22" t="s">
        <v>60</v>
      </c>
      <c r="M4388" s="22"/>
      <c r="N4388" s="22">
        <v>125</v>
      </c>
      <c r="O4388" s="22" t="s">
        <v>32799</v>
      </c>
      <c r="P4388" s="22">
        <v>4</v>
      </c>
    </row>
    <row r="4389" spans="1:16" x14ac:dyDescent="0.3">
      <c r="A4389" s="22" t="e">
        <f>VLOOKUP(B4389,web_archive!D:D,1,FALSE)</f>
        <v>#N/A</v>
      </c>
      <c r="B4389" s="22">
        <v>13010</v>
      </c>
      <c r="C4389" s="22" t="s">
        <v>40145</v>
      </c>
      <c r="D4389" s="22">
        <v>60</v>
      </c>
      <c r="E4389" s="22" t="s">
        <v>40146</v>
      </c>
      <c r="F4389" s="22"/>
      <c r="G4389" s="22" t="s">
        <v>40147</v>
      </c>
      <c r="H4389" s="22"/>
      <c r="I4389" s="22" t="s">
        <v>2747</v>
      </c>
      <c r="J4389" s="22"/>
      <c r="K4389" s="22">
        <v>12</v>
      </c>
      <c r="L4389" s="22" t="s">
        <v>60</v>
      </c>
      <c r="M4389" s="22"/>
      <c r="N4389" s="22">
        <v>50</v>
      </c>
      <c r="O4389" s="22" t="s">
        <v>32714</v>
      </c>
      <c r="P4389" s="22">
        <v>1</v>
      </c>
    </row>
    <row r="4390" spans="1:16" x14ac:dyDescent="0.3">
      <c r="A4390" s="22">
        <f>VLOOKUP(B4390,web_archive!D:D,1,FALSE)</f>
        <v>13011</v>
      </c>
      <c r="B4390" s="22">
        <v>13011</v>
      </c>
      <c r="C4390" s="22" t="s">
        <v>40148</v>
      </c>
      <c r="D4390" s="22">
        <v>60</v>
      </c>
      <c r="E4390" s="22" t="s">
        <v>40146</v>
      </c>
      <c r="F4390" s="22" t="s">
        <v>40149</v>
      </c>
      <c r="G4390" s="22" t="s">
        <v>40147</v>
      </c>
      <c r="H4390" s="22"/>
      <c r="I4390" s="22" t="s">
        <v>2747</v>
      </c>
      <c r="J4390" s="22"/>
      <c r="K4390" s="22">
        <v>12</v>
      </c>
      <c r="L4390" s="22" t="s">
        <v>60</v>
      </c>
      <c r="M4390" s="22"/>
      <c r="N4390" s="22">
        <v>50</v>
      </c>
      <c r="O4390" s="22" t="s">
        <v>32714</v>
      </c>
      <c r="P4390" s="22">
        <v>1</v>
      </c>
    </row>
    <row r="4391" spans="1:16" x14ac:dyDescent="0.3">
      <c r="A4391" s="22" t="e">
        <f>VLOOKUP(B4391,web_archive!D:D,1,FALSE)</f>
        <v>#N/A</v>
      </c>
      <c r="B4391" s="22">
        <v>13012</v>
      </c>
      <c r="C4391" s="22" t="s">
        <v>40150</v>
      </c>
      <c r="D4391" s="22">
        <v>70</v>
      </c>
      <c r="E4391" s="22" t="s">
        <v>40151</v>
      </c>
      <c r="F4391" s="22" t="s">
        <v>40152</v>
      </c>
      <c r="G4391" s="22" t="s">
        <v>40153</v>
      </c>
      <c r="H4391" s="22"/>
      <c r="I4391" s="22" t="s">
        <v>2747</v>
      </c>
      <c r="J4391" s="22"/>
      <c r="K4391" s="22">
        <v>24</v>
      </c>
      <c r="L4391" s="22" t="s">
        <v>60</v>
      </c>
      <c r="M4391" s="22"/>
      <c r="N4391" s="22">
        <v>95</v>
      </c>
      <c r="O4391" s="22" t="s">
        <v>18160</v>
      </c>
      <c r="P4391" s="22">
        <v>2</v>
      </c>
    </row>
    <row r="4392" spans="1:16" x14ac:dyDescent="0.3">
      <c r="A4392" s="22" t="e">
        <f>VLOOKUP(B4392,web_archive!D:D,1,FALSE)</f>
        <v>#N/A</v>
      </c>
      <c r="B4392" s="22">
        <v>13013</v>
      </c>
      <c r="C4392" s="22" t="s">
        <v>40154</v>
      </c>
      <c r="D4392" s="22">
        <v>70</v>
      </c>
      <c r="E4392" s="22" t="s">
        <v>40151</v>
      </c>
      <c r="F4392" s="22" t="s">
        <v>40155</v>
      </c>
      <c r="G4392" s="22" t="s">
        <v>40153</v>
      </c>
      <c r="H4392" s="22"/>
      <c r="I4392" s="22" t="s">
        <v>2747</v>
      </c>
      <c r="J4392" s="22"/>
      <c r="K4392" s="22">
        <v>24</v>
      </c>
      <c r="L4392" s="22" t="s">
        <v>60</v>
      </c>
      <c r="M4392" s="22"/>
      <c r="N4392" s="22">
        <v>95</v>
      </c>
      <c r="O4392" s="22" t="s">
        <v>18160</v>
      </c>
      <c r="P4392" s="22">
        <v>2</v>
      </c>
    </row>
    <row r="4393" spans="1:16" x14ac:dyDescent="0.3">
      <c r="A4393" s="22" t="e">
        <f>VLOOKUP(B4393,web_archive!D:D,1,FALSE)</f>
        <v>#N/A</v>
      </c>
      <c r="B4393" s="22">
        <v>13014</v>
      </c>
      <c r="C4393" s="22" t="s">
        <v>4938</v>
      </c>
      <c r="D4393" s="22">
        <v>80</v>
      </c>
      <c r="E4393" s="22" t="s">
        <v>40156</v>
      </c>
      <c r="F4393" s="22" t="s">
        <v>40157</v>
      </c>
      <c r="G4393" s="22" t="s">
        <v>40158</v>
      </c>
      <c r="H4393" s="22"/>
      <c r="I4393" s="22" t="s">
        <v>2747</v>
      </c>
      <c r="J4393" s="22"/>
      <c r="K4393" s="22">
        <v>42</v>
      </c>
      <c r="L4393" s="22" t="s">
        <v>60</v>
      </c>
      <c r="M4393" s="22"/>
      <c r="N4393" s="22">
        <v>120</v>
      </c>
      <c r="O4393" s="22" t="s">
        <v>32714</v>
      </c>
      <c r="P4393" s="22">
        <v>3</v>
      </c>
    </row>
    <row r="4394" spans="1:16" x14ac:dyDescent="0.3">
      <c r="A4394" s="22">
        <f>VLOOKUP(B4394,web_archive!D:D,1,FALSE)</f>
        <v>13015</v>
      </c>
      <c r="B4394" s="22">
        <v>13015</v>
      </c>
      <c r="C4394" s="22" t="s">
        <v>40159</v>
      </c>
      <c r="D4394" s="22">
        <v>80</v>
      </c>
      <c r="E4394" s="22" t="s">
        <v>40156</v>
      </c>
      <c r="F4394" s="22" t="s">
        <v>40160</v>
      </c>
      <c r="G4394" s="22" t="s">
        <v>40158</v>
      </c>
      <c r="H4394" s="22"/>
      <c r="I4394" s="22" t="s">
        <v>2747</v>
      </c>
      <c r="J4394" s="22"/>
      <c r="K4394" s="22">
        <v>42</v>
      </c>
      <c r="L4394" s="22" t="s">
        <v>60</v>
      </c>
      <c r="M4394" s="22"/>
      <c r="N4394" s="22">
        <v>120</v>
      </c>
      <c r="O4394" s="22" t="s">
        <v>32714</v>
      </c>
      <c r="P4394" s="22">
        <v>3</v>
      </c>
    </row>
    <row r="4395" spans="1:16" x14ac:dyDescent="0.3">
      <c r="A4395" s="22" t="e">
        <f>VLOOKUP(B4395,web_archive!D:D,1,FALSE)</f>
        <v>#N/A</v>
      </c>
      <c r="B4395" s="22">
        <v>13017</v>
      </c>
      <c r="C4395" s="22" t="s">
        <v>40161</v>
      </c>
      <c r="D4395" s="22">
        <v>60</v>
      </c>
      <c r="E4395" s="22" t="s">
        <v>32963</v>
      </c>
      <c r="F4395" s="22" t="s">
        <v>40162</v>
      </c>
      <c r="G4395" s="22" t="s">
        <v>32965</v>
      </c>
      <c r="H4395" s="22"/>
      <c r="I4395" s="22" t="s">
        <v>2747</v>
      </c>
      <c r="J4395" s="22"/>
      <c r="K4395" s="22">
        <v>36</v>
      </c>
      <c r="L4395" s="22" t="s">
        <v>60</v>
      </c>
      <c r="M4395" s="22"/>
      <c r="N4395" s="22">
        <v>70</v>
      </c>
      <c r="O4395" s="22" t="s">
        <v>32714</v>
      </c>
      <c r="P4395" s="22">
        <v>4</v>
      </c>
    </row>
    <row r="4396" spans="1:16" x14ac:dyDescent="0.3">
      <c r="A4396" s="22">
        <f>VLOOKUP(B4396,web_archive!D:D,1,FALSE)</f>
        <v>13018</v>
      </c>
      <c r="B4396" s="22">
        <v>13018</v>
      </c>
      <c r="C4396" s="22" t="s">
        <v>40163</v>
      </c>
      <c r="D4396" s="22">
        <v>80</v>
      </c>
      <c r="E4396" s="22" t="s">
        <v>32981</v>
      </c>
      <c r="F4396" s="22" t="s">
        <v>40164</v>
      </c>
      <c r="G4396" s="22" t="s">
        <v>32982</v>
      </c>
      <c r="H4396" s="22"/>
      <c r="I4396" s="22" t="s">
        <v>2747</v>
      </c>
      <c r="J4396" s="22"/>
      <c r="K4396" s="22">
        <v>36</v>
      </c>
      <c r="L4396" s="22" t="s">
        <v>60</v>
      </c>
      <c r="M4396" s="22"/>
      <c r="N4396" s="22">
        <v>140</v>
      </c>
      <c r="O4396" s="22" t="s">
        <v>32714</v>
      </c>
      <c r="P4396" s="22">
        <v>4</v>
      </c>
    </row>
    <row r="4397" spans="1:16" x14ac:dyDescent="0.3">
      <c r="A4397" s="22" t="e">
        <f>VLOOKUP(B4397,web_archive!D:D,1,FALSE)</f>
        <v>#N/A</v>
      </c>
      <c r="B4397" s="22">
        <v>13019</v>
      </c>
      <c r="C4397" s="22" t="s">
        <v>40165</v>
      </c>
      <c r="D4397" s="22">
        <v>70</v>
      </c>
      <c r="E4397" s="22" t="s">
        <v>40122</v>
      </c>
      <c r="F4397" s="22"/>
      <c r="G4397" s="22" t="s">
        <v>40124</v>
      </c>
      <c r="H4397" s="22"/>
      <c r="I4397" s="22" t="s">
        <v>2747</v>
      </c>
      <c r="J4397" s="22"/>
      <c r="K4397" s="22">
        <v>70</v>
      </c>
      <c r="L4397" s="22" t="s">
        <v>60</v>
      </c>
      <c r="M4397" s="22"/>
      <c r="N4397" s="22">
        <v>148</v>
      </c>
      <c r="O4397" s="22" t="s">
        <v>32782</v>
      </c>
      <c r="P4397" s="22">
        <v>4</v>
      </c>
    </row>
    <row r="4398" spans="1:16" x14ac:dyDescent="0.3">
      <c r="A4398" s="22" t="e">
        <f>VLOOKUP(B4398,web_archive!D:D,1,FALSE)</f>
        <v>#N/A</v>
      </c>
      <c r="B4398" s="22">
        <v>13020</v>
      </c>
      <c r="C4398" s="22" t="s">
        <v>12488</v>
      </c>
      <c r="D4398" s="22">
        <v>100</v>
      </c>
      <c r="E4398" s="22" t="s">
        <v>33407</v>
      </c>
      <c r="F4398" s="22"/>
      <c r="G4398" s="22" t="s">
        <v>33408</v>
      </c>
      <c r="H4398" s="22"/>
      <c r="I4398" s="22" t="s">
        <v>2747</v>
      </c>
      <c r="J4398" s="22"/>
      <c r="K4398" s="22">
        <v>48</v>
      </c>
      <c r="L4398" s="22" t="s">
        <v>60</v>
      </c>
      <c r="M4398" s="22"/>
      <c r="N4398" s="22">
        <v>170</v>
      </c>
      <c r="O4398" s="22" t="s">
        <v>32714</v>
      </c>
      <c r="P4398" s="22">
        <v>4</v>
      </c>
    </row>
    <row r="4399" spans="1:16" x14ac:dyDescent="0.3">
      <c r="A4399" s="22">
        <f>VLOOKUP(B4399,web_archive!D:D,1,FALSE)</f>
        <v>13021</v>
      </c>
      <c r="B4399" s="22">
        <v>13021</v>
      </c>
      <c r="C4399" s="22" t="s">
        <v>2382</v>
      </c>
      <c r="D4399" s="22">
        <v>0</v>
      </c>
      <c r="E4399" s="22" t="s">
        <v>40166</v>
      </c>
      <c r="F4399" s="22"/>
      <c r="G4399" s="22" t="s">
        <v>40167</v>
      </c>
      <c r="H4399" s="22"/>
      <c r="I4399" s="22" t="s">
        <v>2747</v>
      </c>
      <c r="J4399" s="22"/>
      <c r="K4399" s="22">
        <v>1</v>
      </c>
      <c r="L4399" s="22" t="s">
        <v>24</v>
      </c>
      <c r="M4399" s="22"/>
      <c r="N4399" s="22">
        <v>129</v>
      </c>
      <c r="O4399" s="22" t="s">
        <v>32714</v>
      </c>
      <c r="P4399" s="22">
        <v>4</v>
      </c>
    </row>
    <row r="4400" spans="1:16" x14ac:dyDescent="0.3">
      <c r="A4400" s="22">
        <f>VLOOKUP(B4400,web_archive!D:D,1,FALSE)</f>
        <v>13022</v>
      </c>
      <c r="B4400" s="22">
        <v>13022</v>
      </c>
      <c r="C4400" s="22" t="s">
        <v>2516</v>
      </c>
      <c r="D4400" s="22">
        <v>0</v>
      </c>
      <c r="E4400" s="22" t="s">
        <v>40168</v>
      </c>
      <c r="F4400" s="22"/>
      <c r="G4400" s="22" t="s">
        <v>32993</v>
      </c>
      <c r="H4400" s="22"/>
      <c r="I4400" s="22" t="s">
        <v>2747</v>
      </c>
      <c r="J4400" s="22"/>
      <c r="K4400" s="22">
        <v>1</v>
      </c>
      <c r="L4400" s="22" t="s">
        <v>24</v>
      </c>
      <c r="M4400" s="22"/>
      <c r="N4400" s="22">
        <v>209</v>
      </c>
      <c r="O4400" s="22" t="s">
        <v>32714</v>
      </c>
      <c r="P4400" s="22">
        <v>4</v>
      </c>
    </row>
    <row r="4401" spans="1:16" x14ac:dyDescent="0.3">
      <c r="A4401" s="22" t="e">
        <f>VLOOKUP(B4401,web_archive!D:D,1,FALSE)</f>
        <v>#N/A</v>
      </c>
      <c r="B4401" s="22">
        <v>13023</v>
      </c>
      <c r="C4401" s="22" t="s">
        <v>40169</v>
      </c>
      <c r="D4401" s="22">
        <v>0</v>
      </c>
      <c r="E4401" s="22" t="s">
        <v>40170</v>
      </c>
      <c r="F4401" s="22"/>
      <c r="G4401" s="22" t="s">
        <v>33525</v>
      </c>
      <c r="H4401" s="22"/>
      <c r="I4401" s="22" t="s">
        <v>2747</v>
      </c>
      <c r="J4401" s="22"/>
      <c r="K4401" s="22">
        <v>1</v>
      </c>
      <c r="L4401" s="22" t="s">
        <v>24</v>
      </c>
      <c r="M4401" s="22"/>
      <c r="N4401" s="22">
        <v>120</v>
      </c>
      <c r="O4401" s="22" t="s">
        <v>32714</v>
      </c>
      <c r="P4401" s="22">
        <v>1</v>
      </c>
    </row>
    <row r="4402" spans="1:16" x14ac:dyDescent="0.3">
      <c r="A4402" s="22" t="e">
        <f>VLOOKUP(B4402,web_archive!D:D,1,FALSE)</f>
        <v>#N/A</v>
      </c>
      <c r="B4402" s="22">
        <v>13024</v>
      </c>
      <c r="C4402" s="22" t="s">
        <v>20559</v>
      </c>
      <c r="D4402" s="22">
        <v>0</v>
      </c>
      <c r="E4402" s="22" t="s">
        <v>40171</v>
      </c>
      <c r="F4402" s="22"/>
      <c r="G4402" s="22" t="s">
        <v>32950</v>
      </c>
      <c r="H4402" s="22"/>
      <c r="I4402" s="22" t="s">
        <v>2747</v>
      </c>
      <c r="J4402" s="22"/>
      <c r="K4402" s="22">
        <v>1</v>
      </c>
      <c r="L4402" s="22" t="s">
        <v>24</v>
      </c>
      <c r="M4402" s="22"/>
      <c r="N4402" s="22">
        <v>105</v>
      </c>
      <c r="O4402" s="22" t="s">
        <v>32714</v>
      </c>
      <c r="P4402" s="22">
        <v>4</v>
      </c>
    </row>
    <row r="4403" spans="1:16" x14ac:dyDescent="0.3">
      <c r="A4403" s="22" t="e">
        <f>VLOOKUP(B4403,web_archive!D:D,1,FALSE)</f>
        <v>#N/A</v>
      </c>
      <c r="B4403" s="22">
        <v>13025</v>
      </c>
      <c r="C4403" s="22" t="s">
        <v>20561</v>
      </c>
      <c r="D4403" s="22">
        <v>0</v>
      </c>
      <c r="E4403" s="22" t="s">
        <v>40172</v>
      </c>
      <c r="F4403" s="22"/>
      <c r="G4403" s="22" t="s">
        <v>32952</v>
      </c>
      <c r="H4403" s="22"/>
      <c r="I4403" s="22" t="s">
        <v>2747</v>
      </c>
      <c r="J4403" s="22"/>
      <c r="K4403" s="22">
        <v>1</v>
      </c>
      <c r="L4403" s="22" t="s">
        <v>24</v>
      </c>
      <c r="M4403" s="22"/>
      <c r="N4403" s="22">
        <v>105</v>
      </c>
      <c r="O4403" s="22" t="s">
        <v>32714</v>
      </c>
      <c r="P4403" s="22">
        <v>4</v>
      </c>
    </row>
    <row r="4404" spans="1:16" x14ac:dyDescent="0.3">
      <c r="A4404" s="22" t="e">
        <f>VLOOKUP(B4404,web_archive!D:D,1,FALSE)</f>
        <v>#N/A</v>
      </c>
      <c r="B4404" s="22">
        <v>13026</v>
      </c>
      <c r="C4404" s="22" t="s">
        <v>40173</v>
      </c>
      <c r="D4404" s="22">
        <v>0</v>
      </c>
      <c r="E4404" s="22" t="s">
        <v>40174</v>
      </c>
      <c r="F4404" s="22"/>
      <c r="G4404" s="22" t="s">
        <v>32977</v>
      </c>
      <c r="H4404" s="22"/>
      <c r="I4404" s="22" t="s">
        <v>2747</v>
      </c>
      <c r="J4404" s="22"/>
      <c r="K4404" s="22">
        <v>1</v>
      </c>
      <c r="L4404" s="22" t="s">
        <v>24</v>
      </c>
      <c r="M4404" s="22"/>
      <c r="N4404" s="22">
        <v>85</v>
      </c>
      <c r="O4404" s="22" t="s">
        <v>32714</v>
      </c>
      <c r="P4404" s="22">
        <v>4</v>
      </c>
    </row>
    <row r="4405" spans="1:16" x14ac:dyDescent="0.3">
      <c r="A4405" s="22">
        <f>VLOOKUP(B4405,web_archive!D:D,1,FALSE)</f>
        <v>13027</v>
      </c>
      <c r="B4405" s="22">
        <v>13027</v>
      </c>
      <c r="C4405" s="22" t="s">
        <v>40175</v>
      </c>
      <c r="D4405" s="22">
        <v>50</v>
      </c>
      <c r="E4405" s="22" t="s">
        <v>40176</v>
      </c>
      <c r="F4405" s="22" t="s">
        <v>40177</v>
      </c>
      <c r="G4405" s="22" t="s">
        <v>40178</v>
      </c>
      <c r="H4405" s="22"/>
      <c r="I4405" s="22" t="s">
        <v>2747</v>
      </c>
      <c r="J4405" s="22"/>
      <c r="K4405" s="22">
        <v>55</v>
      </c>
      <c r="L4405" s="22" t="s">
        <v>60</v>
      </c>
      <c r="M4405" s="22"/>
      <c r="N4405" s="22">
        <v>120</v>
      </c>
      <c r="O4405" s="22" t="s">
        <v>32714</v>
      </c>
      <c r="P4405" s="22">
        <v>4</v>
      </c>
    </row>
    <row r="4406" spans="1:16" x14ac:dyDescent="0.3">
      <c r="A4406" s="22" t="e">
        <f>VLOOKUP(B4406,web_archive!D:D,1,FALSE)</f>
        <v>#N/A</v>
      </c>
      <c r="B4406" s="22">
        <v>13028</v>
      </c>
      <c r="C4406" s="22" t="s">
        <v>40179</v>
      </c>
      <c r="D4406" s="22">
        <v>70</v>
      </c>
      <c r="E4406" s="22" t="s">
        <v>40180</v>
      </c>
      <c r="F4406" s="22" t="s">
        <v>40181</v>
      </c>
      <c r="G4406" s="22" t="s">
        <v>40182</v>
      </c>
      <c r="H4406" s="22"/>
      <c r="I4406" s="22" t="s">
        <v>2747</v>
      </c>
      <c r="J4406" s="22"/>
      <c r="K4406" s="22">
        <v>55</v>
      </c>
      <c r="L4406" s="22" t="s">
        <v>60</v>
      </c>
      <c r="M4406" s="22"/>
      <c r="N4406" s="22">
        <v>130</v>
      </c>
      <c r="O4406" s="22" t="s">
        <v>32714</v>
      </c>
      <c r="P4406" s="22">
        <v>4</v>
      </c>
    </row>
    <row r="4407" spans="1:16" x14ac:dyDescent="0.3">
      <c r="A4407" s="22" t="e">
        <f>VLOOKUP(B4407,web_archive!D:D,1,FALSE)</f>
        <v>#N/A</v>
      </c>
      <c r="B4407" s="22">
        <v>13030</v>
      </c>
      <c r="C4407" s="22" t="s">
        <v>40183</v>
      </c>
      <c r="D4407" s="22">
        <v>90</v>
      </c>
      <c r="E4407" s="22" t="s">
        <v>40119</v>
      </c>
      <c r="F4407" s="22"/>
      <c r="G4407" s="22" t="s">
        <v>40121</v>
      </c>
      <c r="H4407" s="22"/>
      <c r="I4407" s="22" t="s">
        <v>2747</v>
      </c>
      <c r="J4407" s="22"/>
      <c r="K4407" s="22">
        <v>60</v>
      </c>
      <c r="L4407" s="22" t="s">
        <v>60</v>
      </c>
      <c r="M4407" s="22"/>
      <c r="N4407" s="22">
        <v>110</v>
      </c>
      <c r="O4407" s="22" t="s">
        <v>32714</v>
      </c>
      <c r="P4407" s="22">
        <v>4</v>
      </c>
    </row>
    <row r="4408" spans="1:16" x14ac:dyDescent="0.3">
      <c r="A4408" s="22" t="e">
        <f>VLOOKUP(B4408,web_archive!D:D,1,FALSE)</f>
        <v>#N/A</v>
      </c>
      <c r="B4408" s="22">
        <v>13031</v>
      </c>
      <c r="C4408" s="22" t="s">
        <v>40184</v>
      </c>
      <c r="D4408" s="22">
        <v>100</v>
      </c>
      <c r="E4408" s="22" t="s">
        <v>32949</v>
      </c>
      <c r="F4408" s="22"/>
      <c r="G4408" s="22" t="s">
        <v>32950</v>
      </c>
      <c r="H4408" s="22"/>
      <c r="I4408" s="22" t="s">
        <v>2747</v>
      </c>
      <c r="J4408" s="22"/>
      <c r="K4408" s="22">
        <v>36</v>
      </c>
      <c r="L4408" s="22" t="s">
        <v>60</v>
      </c>
      <c r="M4408" s="22"/>
      <c r="N4408" s="22">
        <v>40</v>
      </c>
      <c r="O4408" s="22" t="s">
        <v>32714</v>
      </c>
      <c r="P4408" s="22">
        <v>4</v>
      </c>
    </row>
    <row r="4409" spans="1:16" x14ac:dyDescent="0.3">
      <c r="A4409" s="22" t="e">
        <f>VLOOKUP(B4409,web_archive!D:D,1,FALSE)</f>
        <v>#N/A</v>
      </c>
      <c r="B4409" s="22">
        <v>13032</v>
      </c>
      <c r="C4409" s="22" t="s">
        <v>40185</v>
      </c>
      <c r="D4409" s="22">
        <v>100</v>
      </c>
      <c r="E4409" s="22" t="s">
        <v>32951</v>
      </c>
      <c r="F4409" s="22"/>
      <c r="G4409" s="22" t="s">
        <v>32952</v>
      </c>
      <c r="H4409" s="22"/>
      <c r="I4409" s="22" t="s">
        <v>2747</v>
      </c>
      <c r="J4409" s="22"/>
      <c r="K4409" s="22">
        <v>36</v>
      </c>
      <c r="L4409" s="22" t="s">
        <v>60</v>
      </c>
      <c r="M4409" s="22"/>
      <c r="N4409" s="22">
        <v>40</v>
      </c>
      <c r="O4409" s="22" t="s">
        <v>32714</v>
      </c>
      <c r="P4409" s="22">
        <v>4</v>
      </c>
    </row>
    <row r="4410" spans="1:16" x14ac:dyDescent="0.3">
      <c r="A4410" s="22">
        <f>VLOOKUP(B4410,web_archive!D:D,1,FALSE)</f>
        <v>13033</v>
      </c>
      <c r="B4410" s="22">
        <v>13033</v>
      </c>
      <c r="C4410" s="22" t="s">
        <v>40186</v>
      </c>
      <c r="D4410" s="22">
        <v>60</v>
      </c>
      <c r="E4410" s="22" t="s">
        <v>32969</v>
      </c>
      <c r="F4410" s="22" t="s">
        <v>40187</v>
      </c>
      <c r="G4410" s="22" t="s">
        <v>32971</v>
      </c>
      <c r="H4410" s="22"/>
      <c r="I4410" s="22" t="s">
        <v>2747</v>
      </c>
      <c r="J4410" s="22"/>
      <c r="K4410" s="22">
        <v>36</v>
      </c>
      <c r="L4410" s="22" t="s">
        <v>60</v>
      </c>
      <c r="M4410" s="22"/>
      <c r="N4410" s="22">
        <v>140</v>
      </c>
      <c r="O4410" s="22" t="s">
        <v>32782</v>
      </c>
      <c r="P4410" s="22">
        <v>4</v>
      </c>
    </row>
    <row r="4411" spans="1:16" x14ac:dyDescent="0.3">
      <c r="A4411" s="22" t="e">
        <f>VLOOKUP(B4411,web_archive!D:D,1,FALSE)</f>
        <v>#N/A</v>
      </c>
      <c r="B4411" s="22">
        <v>13034</v>
      </c>
      <c r="C4411" s="22" t="s">
        <v>40188</v>
      </c>
      <c r="D4411" s="22">
        <v>90</v>
      </c>
      <c r="E4411" s="22" t="s">
        <v>40189</v>
      </c>
      <c r="F4411" s="22" t="s">
        <v>40190</v>
      </c>
      <c r="G4411" s="22" t="s">
        <v>40191</v>
      </c>
      <c r="H4411" s="22"/>
      <c r="I4411" s="22" t="s">
        <v>2747</v>
      </c>
      <c r="J4411" s="22"/>
      <c r="K4411" s="22">
        <v>70</v>
      </c>
      <c r="L4411" s="22" t="s">
        <v>60</v>
      </c>
      <c r="M4411" s="22"/>
      <c r="N4411" s="22">
        <v>120</v>
      </c>
      <c r="O4411" s="22" t="s">
        <v>32714</v>
      </c>
      <c r="P4411" s="22">
        <v>2</v>
      </c>
    </row>
    <row r="4412" spans="1:16" x14ac:dyDescent="0.3">
      <c r="A4412" s="22" t="e">
        <f>VLOOKUP(B4412,web_archive!D:D,1,FALSE)</f>
        <v>#N/A</v>
      </c>
      <c r="B4412" s="22">
        <v>13035</v>
      </c>
      <c r="C4412" s="22" t="s">
        <v>40192</v>
      </c>
      <c r="D4412" s="22">
        <v>60</v>
      </c>
      <c r="E4412" s="22" t="s">
        <v>40193</v>
      </c>
      <c r="F4412" s="22" t="s">
        <v>40194</v>
      </c>
      <c r="G4412" s="22" t="s">
        <v>32712</v>
      </c>
      <c r="H4412" s="22"/>
      <c r="I4412" s="22" t="s">
        <v>2747</v>
      </c>
      <c r="J4412" s="22"/>
      <c r="K4412" s="22">
        <v>70</v>
      </c>
      <c r="L4412" s="22" t="s">
        <v>60</v>
      </c>
      <c r="M4412" s="22"/>
      <c r="N4412" s="22">
        <v>50</v>
      </c>
      <c r="O4412" s="22" t="s">
        <v>32714</v>
      </c>
      <c r="P4412" s="22">
        <v>2</v>
      </c>
    </row>
    <row r="4413" spans="1:16" x14ac:dyDescent="0.3">
      <c r="A4413" s="22">
        <f>VLOOKUP(B4413,web_archive!D:D,1,FALSE)</f>
        <v>13036</v>
      </c>
      <c r="B4413" s="22">
        <v>13036</v>
      </c>
      <c r="C4413" s="22" t="s">
        <v>936</v>
      </c>
      <c r="D4413" s="22">
        <v>0</v>
      </c>
      <c r="E4413" s="22" t="s">
        <v>40195</v>
      </c>
      <c r="F4413" s="22"/>
      <c r="G4413" s="22" t="s">
        <v>40196</v>
      </c>
      <c r="H4413" s="22"/>
      <c r="I4413" s="22" t="s">
        <v>2747</v>
      </c>
      <c r="J4413" s="22"/>
      <c r="K4413" s="22">
        <v>80</v>
      </c>
      <c r="L4413" s="22" t="s">
        <v>60</v>
      </c>
      <c r="M4413" s="22"/>
      <c r="N4413" s="22">
        <v>120</v>
      </c>
      <c r="O4413" s="22" t="s">
        <v>32714</v>
      </c>
      <c r="P4413" s="22">
        <v>3</v>
      </c>
    </row>
    <row r="4414" spans="1:16" x14ac:dyDescent="0.3">
      <c r="A4414" s="22">
        <f>VLOOKUP(B4414,web_archive!D:D,1,FALSE)</f>
        <v>13037</v>
      </c>
      <c r="B4414" s="22">
        <v>13037</v>
      </c>
      <c r="C4414" s="22" t="s">
        <v>941</v>
      </c>
      <c r="D4414" s="22">
        <v>0</v>
      </c>
      <c r="E4414" s="22" t="s">
        <v>40197</v>
      </c>
      <c r="F4414" s="22"/>
      <c r="G4414" s="22" t="s">
        <v>40198</v>
      </c>
      <c r="H4414" s="22"/>
      <c r="I4414" s="22" t="s">
        <v>2747</v>
      </c>
      <c r="J4414" s="22"/>
      <c r="K4414" s="22">
        <v>80</v>
      </c>
      <c r="L4414" s="22" t="s">
        <v>60</v>
      </c>
      <c r="M4414" s="22"/>
      <c r="N4414" s="22">
        <v>120</v>
      </c>
      <c r="O4414" s="22" t="s">
        <v>32714</v>
      </c>
      <c r="P4414" s="22">
        <v>3</v>
      </c>
    </row>
    <row r="4415" spans="1:16" x14ac:dyDescent="0.3">
      <c r="A4415" s="22">
        <f>VLOOKUP(B4415,web_archive!D:D,1,FALSE)</f>
        <v>13038</v>
      </c>
      <c r="B4415" s="22">
        <v>13038</v>
      </c>
      <c r="C4415" s="22" t="s">
        <v>40199</v>
      </c>
      <c r="D4415" s="22">
        <v>70</v>
      </c>
      <c r="E4415" s="22" t="s">
        <v>40200</v>
      </c>
      <c r="F4415" s="22" t="s">
        <v>35253</v>
      </c>
      <c r="G4415" s="22" t="s">
        <v>40201</v>
      </c>
      <c r="H4415" s="22"/>
      <c r="I4415" s="22" t="s">
        <v>2747</v>
      </c>
      <c r="J4415" s="22"/>
      <c r="K4415" s="22">
        <v>70</v>
      </c>
      <c r="L4415" s="22" t="s">
        <v>60</v>
      </c>
      <c r="M4415" s="22"/>
      <c r="N4415" s="22">
        <v>120</v>
      </c>
      <c r="O4415" s="22" t="s">
        <v>32714</v>
      </c>
      <c r="P4415" s="22">
        <v>3</v>
      </c>
    </row>
    <row r="4416" spans="1:16" x14ac:dyDescent="0.3">
      <c r="A4416" s="22" t="e">
        <f>VLOOKUP(B4416,web_archive!D:D,1,FALSE)</f>
        <v>#N/A</v>
      </c>
      <c r="B4416" s="22">
        <v>13039</v>
      </c>
      <c r="C4416" s="22" t="s">
        <v>40202</v>
      </c>
      <c r="D4416" s="22">
        <v>70</v>
      </c>
      <c r="E4416" s="22" t="s">
        <v>40203</v>
      </c>
      <c r="F4416" s="22"/>
      <c r="G4416" s="22" t="s">
        <v>40204</v>
      </c>
      <c r="H4416" s="22"/>
      <c r="I4416" s="22" t="s">
        <v>2747</v>
      </c>
      <c r="J4416" s="22"/>
      <c r="K4416" s="22">
        <v>50</v>
      </c>
      <c r="L4416" s="22" t="s">
        <v>60</v>
      </c>
      <c r="M4416" s="22"/>
      <c r="N4416" s="22">
        <v>130</v>
      </c>
      <c r="O4416" s="22" t="s">
        <v>32714</v>
      </c>
      <c r="P4416" s="22">
        <v>3</v>
      </c>
    </row>
    <row r="4417" spans="1:16" x14ac:dyDescent="0.3">
      <c r="A4417" s="22" t="e">
        <f>VLOOKUP(B4417,web_archive!D:D,1,FALSE)</f>
        <v>#N/A</v>
      </c>
      <c r="B4417" s="22">
        <v>13040</v>
      </c>
      <c r="C4417" s="22" t="s">
        <v>40205</v>
      </c>
      <c r="D4417" s="22">
        <v>0</v>
      </c>
      <c r="E4417" s="22" t="s">
        <v>40206</v>
      </c>
      <c r="F4417" s="22"/>
      <c r="G4417" s="22" t="s">
        <v>32712</v>
      </c>
      <c r="H4417" s="22"/>
      <c r="I4417" s="22" t="s">
        <v>2747</v>
      </c>
      <c r="J4417" s="22"/>
      <c r="K4417" s="22">
        <v>1</v>
      </c>
      <c r="L4417" s="22" t="s">
        <v>24</v>
      </c>
      <c r="M4417" s="22"/>
      <c r="N4417" s="22">
        <v>50</v>
      </c>
      <c r="O4417" s="22" t="s">
        <v>32714</v>
      </c>
      <c r="P4417" s="22">
        <v>1</v>
      </c>
    </row>
    <row r="4418" spans="1:16" x14ac:dyDescent="0.3">
      <c r="A4418" s="22" t="e">
        <f>VLOOKUP(B4418,web_archive!D:D,1,FALSE)</f>
        <v>#N/A</v>
      </c>
      <c r="B4418" s="22">
        <v>13041</v>
      </c>
      <c r="C4418" s="22" t="s">
        <v>40207</v>
      </c>
      <c r="D4418" s="22">
        <v>0</v>
      </c>
      <c r="E4418" s="22" t="s">
        <v>40208</v>
      </c>
      <c r="F4418" s="22"/>
      <c r="G4418" s="22" t="s">
        <v>32712</v>
      </c>
      <c r="H4418" s="22"/>
      <c r="I4418" s="22" t="s">
        <v>2747</v>
      </c>
      <c r="J4418" s="22"/>
      <c r="K4418" s="22">
        <v>1</v>
      </c>
      <c r="L4418" s="22" t="s">
        <v>24</v>
      </c>
      <c r="M4418" s="22"/>
      <c r="N4418" s="22">
        <v>65</v>
      </c>
      <c r="O4418" s="22" t="s">
        <v>32714</v>
      </c>
      <c r="P4418" s="22">
        <v>1</v>
      </c>
    </row>
    <row r="4419" spans="1:16" x14ac:dyDescent="0.3">
      <c r="A4419" s="22" t="e">
        <f>VLOOKUP(B4419,web_archive!D:D,1,FALSE)</f>
        <v>#N/A</v>
      </c>
      <c r="B4419" s="22">
        <v>13042</v>
      </c>
      <c r="C4419" s="22" t="s">
        <v>20582</v>
      </c>
      <c r="D4419" s="22">
        <v>0</v>
      </c>
      <c r="E4419" s="22" t="s">
        <v>40209</v>
      </c>
      <c r="F4419" s="22"/>
      <c r="G4419" s="22" t="s">
        <v>40210</v>
      </c>
      <c r="H4419" s="22"/>
      <c r="I4419" s="22" t="s">
        <v>2747</v>
      </c>
      <c r="J4419" s="22"/>
      <c r="K4419" s="22">
        <v>80</v>
      </c>
      <c r="L4419" s="22" t="s">
        <v>60</v>
      </c>
      <c r="M4419" s="22"/>
      <c r="N4419" s="22">
        <v>120</v>
      </c>
      <c r="O4419" s="22" t="s">
        <v>32714</v>
      </c>
      <c r="P4419" s="22">
        <v>4</v>
      </c>
    </row>
    <row r="4420" spans="1:16" x14ac:dyDescent="0.3">
      <c r="A4420" s="22" t="e">
        <f>VLOOKUP(B4420,web_archive!D:D,1,FALSE)</f>
        <v>#N/A</v>
      </c>
      <c r="B4420" s="22">
        <v>13043</v>
      </c>
      <c r="C4420" s="22" t="s">
        <v>4179</v>
      </c>
      <c r="D4420" s="22">
        <v>50</v>
      </c>
      <c r="E4420" s="22" t="s">
        <v>40211</v>
      </c>
      <c r="F4420" s="22"/>
      <c r="G4420" s="22" t="s">
        <v>32948</v>
      </c>
      <c r="H4420" s="22"/>
      <c r="I4420" s="22" t="s">
        <v>2747</v>
      </c>
      <c r="J4420" s="22"/>
      <c r="K4420" s="22">
        <v>24</v>
      </c>
      <c r="L4420" s="22" t="s">
        <v>60</v>
      </c>
      <c r="M4420" s="22"/>
      <c r="N4420" s="22">
        <v>90</v>
      </c>
      <c r="O4420" s="22" t="s">
        <v>32714</v>
      </c>
      <c r="P4420" s="22">
        <v>4</v>
      </c>
    </row>
    <row r="4421" spans="1:16" x14ac:dyDescent="0.3">
      <c r="A4421" s="22" t="e">
        <f>VLOOKUP(B4421,web_archive!D:D,1,FALSE)</f>
        <v>#N/A</v>
      </c>
      <c r="B4421" s="22">
        <v>13044</v>
      </c>
      <c r="C4421" s="22" t="s">
        <v>5317</v>
      </c>
      <c r="D4421" s="22">
        <v>60</v>
      </c>
      <c r="E4421" s="22" t="s">
        <v>40212</v>
      </c>
      <c r="F4421" s="22"/>
      <c r="G4421" s="22" t="s">
        <v>32965</v>
      </c>
      <c r="H4421" s="22"/>
      <c r="I4421" s="22" t="s">
        <v>2747</v>
      </c>
      <c r="J4421" s="22"/>
      <c r="K4421" s="22">
        <v>36</v>
      </c>
      <c r="L4421" s="22" t="s">
        <v>60</v>
      </c>
      <c r="M4421" s="22"/>
      <c r="N4421" s="22">
        <v>80</v>
      </c>
      <c r="O4421" s="22" t="s">
        <v>32714</v>
      </c>
      <c r="P4421" s="22">
        <v>4</v>
      </c>
    </row>
    <row r="4422" spans="1:16" x14ac:dyDescent="0.3">
      <c r="A4422" s="22" t="e">
        <f>VLOOKUP(B4422,web_archive!D:D,1,FALSE)</f>
        <v>#N/A</v>
      </c>
      <c r="B4422" s="22">
        <v>13045</v>
      </c>
      <c r="C4422" s="22" t="s">
        <v>5713</v>
      </c>
      <c r="D4422" s="22">
        <v>90</v>
      </c>
      <c r="E4422" s="22" t="s">
        <v>40213</v>
      </c>
      <c r="F4422" s="22"/>
      <c r="G4422" s="22" t="s">
        <v>40144</v>
      </c>
      <c r="H4422" s="22"/>
      <c r="I4422" s="22" t="s">
        <v>2747</v>
      </c>
      <c r="J4422" s="22"/>
      <c r="K4422" s="22">
        <v>70</v>
      </c>
      <c r="L4422" s="22" t="s">
        <v>60</v>
      </c>
      <c r="M4422" s="22"/>
      <c r="N4422" s="22">
        <v>125</v>
      </c>
      <c r="O4422" s="22" t="s">
        <v>32799</v>
      </c>
      <c r="P4422" s="22">
        <v>4</v>
      </c>
    </row>
    <row r="4423" spans="1:16" x14ac:dyDescent="0.3">
      <c r="A4423" s="22" t="e">
        <f>VLOOKUP(B4423,web_archive!D:D,1,FALSE)</f>
        <v>#N/A</v>
      </c>
      <c r="B4423" s="22">
        <v>13046</v>
      </c>
      <c r="C4423" s="22" t="s">
        <v>40214</v>
      </c>
      <c r="D4423" s="22">
        <v>5</v>
      </c>
      <c r="E4423" s="22" t="s">
        <v>40215</v>
      </c>
      <c r="F4423" s="22"/>
      <c r="G4423" s="22" t="s">
        <v>40216</v>
      </c>
      <c r="H4423" s="22"/>
      <c r="I4423" s="22" t="s">
        <v>2747</v>
      </c>
      <c r="J4423" s="22"/>
      <c r="K4423" s="22">
        <v>50</v>
      </c>
      <c r="L4423" s="22" t="s">
        <v>60</v>
      </c>
      <c r="M4423" s="22"/>
      <c r="N4423" s="22">
        <v>110</v>
      </c>
      <c r="O4423" s="22" t="s">
        <v>32714</v>
      </c>
      <c r="P4423" s="22">
        <v>3</v>
      </c>
    </row>
    <row r="4424" spans="1:16" x14ac:dyDescent="0.3">
      <c r="A4424" s="22" t="e">
        <f>VLOOKUP(B4424,web_archive!D:D,1,FALSE)</f>
        <v>#N/A</v>
      </c>
      <c r="B4424" s="22">
        <v>13047</v>
      </c>
      <c r="C4424" s="22" t="s">
        <v>40217</v>
      </c>
      <c r="D4424" s="22">
        <v>5</v>
      </c>
      <c r="E4424" s="22" t="s">
        <v>40218</v>
      </c>
      <c r="F4424" s="22"/>
      <c r="G4424" s="22" t="s">
        <v>40219</v>
      </c>
      <c r="H4424" s="22"/>
      <c r="I4424" s="22" t="s">
        <v>2747</v>
      </c>
      <c r="J4424" s="22"/>
      <c r="K4424" s="22">
        <v>50</v>
      </c>
      <c r="L4424" s="22" t="s">
        <v>60</v>
      </c>
      <c r="M4424" s="22"/>
      <c r="N4424" s="22">
        <v>135</v>
      </c>
      <c r="O4424" s="22" t="s">
        <v>32714</v>
      </c>
      <c r="P4424" s="22">
        <v>3</v>
      </c>
    </row>
    <row r="4425" spans="1:16" x14ac:dyDescent="0.3">
      <c r="A4425" s="22" t="e">
        <f>VLOOKUP(B4425,web_archive!D:D,1,FALSE)</f>
        <v>#N/A</v>
      </c>
      <c r="B4425" s="22">
        <v>13048</v>
      </c>
      <c r="C4425" s="22" t="s">
        <v>40220</v>
      </c>
      <c r="D4425" s="22">
        <v>0</v>
      </c>
      <c r="E4425" s="22" t="s">
        <v>40221</v>
      </c>
      <c r="F4425" s="22"/>
      <c r="G4425" s="22" t="s">
        <v>32746</v>
      </c>
      <c r="H4425" s="22"/>
      <c r="I4425" s="22" t="s">
        <v>2747</v>
      </c>
      <c r="J4425" s="22"/>
      <c r="K4425" s="22">
        <v>1</v>
      </c>
      <c r="L4425" s="22" t="s">
        <v>60</v>
      </c>
      <c r="M4425" s="22"/>
      <c r="N4425" s="22">
        <v>153</v>
      </c>
      <c r="O4425" s="22" t="s">
        <v>32714</v>
      </c>
      <c r="P4425" s="22">
        <v>3</v>
      </c>
    </row>
    <row r="4426" spans="1:16" x14ac:dyDescent="0.3">
      <c r="A4426" s="22" t="e">
        <f>VLOOKUP(B4426,web_archive!D:D,1,FALSE)</f>
        <v>#N/A</v>
      </c>
      <c r="B4426" s="22">
        <v>13052</v>
      </c>
      <c r="C4426" s="22" t="s">
        <v>40222</v>
      </c>
      <c r="D4426" s="22">
        <v>50</v>
      </c>
      <c r="E4426" s="22" t="s">
        <v>40223</v>
      </c>
      <c r="F4426" s="22"/>
      <c r="G4426" s="22" t="s">
        <v>34859</v>
      </c>
      <c r="H4426" s="22"/>
      <c r="I4426" s="22" t="s">
        <v>2747</v>
      </c>
      <c r="J4426" s="22"/>
      <c r="K4426" s="22">
        <v>1</v>
      </c>
      <c r="L4426" s="22" t="s">
        <v>60</v>
      </c>
      <c r="M4426" s="22"/>
      <c r="N4426" s="22">
        <v>51</v>
      </c>
      <c r="O4426" s="22" t="s">
        <v>32714</v>
      </c>
      <c r="P4426" s="22">
        <v>1</v>
      </c>
    </row>
    <row r="4427" spans="1:16" x14ac:dyDescent="0.3">
      <c r="A4427" s="22" t="e">
        <f>VLOOKUP(B4427,web_archive!D:D,1,FALSE)</f>
        <v>#N/A</v>
      </c>
      <c r="B4427" s="22">
        <v>13061</v>
      </c>
      <c r="C4427" s="22" t="s">
        <v>40224</v>
      </c>
      <c r="D4427" s="22">
        <v>60</v>
      </c>
      <c r="E4427" s="22" t="s">
        <v>40225</v>
      </c>
      <c r="F4427" s="22" t="s">
        <v>40226</v>
      </c>
      <c r="G4427" s="22" t="s">
        <v>40227</v>
      </c>
      <c r="H4427" s="22"/>
      <c r="I4427" s="22" t="s">
        <v>2747</v>
      </c>
      <c r="J4427" s="22"/>
      <c r="K4427" s="22">
        <v>1</v>
      </c>
      <c r="L4427" s="22" t="s">
        <v>60</v>
      </c>
      <c r="M4427" s="22"/>
      <c r="N4427" s="22">
        <v>142</v>
      </c>
      <c r="O4427" s="22" t="s">
        <v>32714</v>
      </c>
      <c r="P4427" s="22">
        <v>3</v>
      </c>
    </row>
    <row r="4428" spans="1:16" x14ac:dyDescent="0.3">
      <c r="A4428" s="22" t="e">
        <f>VLOOKUP(B4428,web_archive!D:D,1,FALSE)</f>
        <v>#N/A</v>
      </c>
      <c r="B4428" s="22">
        <v>13062</v>
      </c>
      <c r="C4428" s="22" t="s">
        <v>20613</v>
      </c>
      <c r="D4428" s="22">
        <v>60</v>
      </c>
      <c r="E4428" s="22" t="s">
        <v>40228</v>
      </c>
      <c r="F4428" s="22"/>
      <c r="G4428" s="22" t="s">
        <v>40229</v>
      </c>
      <c r="H4428" s="22"/>
      <c r="I4428" s="22" t="s">
        <v>2747</v>
      </c>
      <c r="J4428" s="22"/>
      <c r="K4428" s="22">
        <v>1</v>
      </c>
      <c r="L4428" s="22" t="s">
        <v>60</v>
      </c>
      <c r="M4428" s="22" t="s">
        <v>40230</v>
      </c>
      <c r="N4428" s="22">
        <v>107</v>
      </c>
      <c r="O4428" s="22" t="s">
        <v>32714</v>
      </c>
      <c r="P4428" s="22">
        <v>4</v>
      </c>
    </row>
    <row r="4429" spans="1:16" x14ac:dyDescent="0.3">
      <c r="A4429" s="22" t="e">
        <f>VLOOKUP(B4429,web_archive!D:D,1,FALSE)</f>
        <v>#N/A</v>
      </c>
      <c r="B4429" s="22">
        <v>13100</v>
      </c>
      <c r="C4429" s="22" t="s">
        <v>40231</v>
      </c>
      <c r="D4429" s="22">
        <v>40</v>
      </c>
      <c r="E4429" s="22" t="s">
        <v>40232</v>
      </c>
      <c r="F4429" s="22"/>
      <c r="G4429" s="22" t="s">
        <v>40233</v>
      </c>
      <c r="H4429" s="22"/>
      <c r="I4429" s="22" t="s">
        <v>40234</v>
      </c>
      <c r="J4429" s="22"/>
      <c r="K4429" s="22">
        <v>10</v>
      </c>
      <c r="L4429" s="22" t="s">
        <v>60</v>
      </c>
      <c r="M4429" s="22"/>
      <c r="N4429" s="22">
        <v>30</v>
      </c>
      <c r="O4429" s="22" t="s">
        <v>32714</v>
      </c>
      <c r="P4429" s="22">
        <v>1</v>
      </c>
    </row>
    <row r="4430" spans="1:16" x14ac:dyDescent="0.3">
      <c r="A4430" s="22" t="e">
        <f>VLOOKUP(B4430,web_archive!D:D,1,FALSE)</f>
        <v>#N/A</v>
      </c>
      <c r="B4430" s="22">
        <v>13101</v>
      </c>
      <c r="C4430" s="22" t="s">
        <v>40235</v>
      </c>
      <c r="D4430" s="22">
        <v>40</v>
      </c>
      <c r="E4430" s="22" t="s">
        <v>40232</v>
      </c>
      <c r="F4430" s="22" t="s">
        <v>40236</v>
      </c>
      <c r="G4430" s="22" t="s">
        <v>40233</v>
      </c>
      <c r="H4430" s="22"/>
      <c r="I4430" s="22" t="s">
        <v>40234</v>
      </c>
      <c r="J4430" s="22"/>
      <c r="K4430" s="22">
        <v>10</v>
      </c>
      <c r="L4430" s="22" t="s">
        <v>60</v>
      </c>
      <c r="M4430" s="22"/>
      <c r="N4430" s="22">
        <v>30</v>
      </c>
      <c r="O4430" s="22" t="s">
        <v>32714</v>
      </c>
      <c r="P4430" s="22">
        <v>1</v>
      </c>
    </row>
    <row r="4431" spans="1:16" x14ac:dyDescent="0.3">
      <c r="A4431" s="22" t="e">
        <f>VLOOKUP(B4431,web_archive!D:D,1,FALSE)</f>
        <v>#N/A</v>
      </c>
      <c r="B4431" s="22">
        <v>13102</v>
      </c>
      <c r="C4431" s="22" t="s">
        <v>40237</v>
      </c>
      <c r="D4431" s="22">
        <v>45</v>
      </c>
      <c r="E4431" s="22" t="s">
        <v>40238</v>
      </c>
      <c r="F4431" s="22"/>
      <c r="G4431" s="22" t="s">
        <v>40233</v>
      </c>
      <c r="H4431" s="22"/>
      <c r="I4431" s="22" t="s">
        <v>40234</v>
      </c>
      <c r="J4431" s="22"/>
      <c r="K4431" s="22">
        <v>35</v>
      </c>
      <c r="L4431" s="22" t="s">
        <v>60</v>
      </c>
      <c r="M4431" s="22"/>
      <c r="N4431" s="22">
        <v>45</v>
      </c>
      <c r="O4431" s="22" t="s">
        <v>32714</v>
      </c>
      <c r="P4431" s="22">
        <v>2</v>
      </c>
    </row>
    <row r="4432" spans="1:16" x14ac:dyDescent="0.3">
      <c r="A4432" s="22" t="e">
        <f>VLOOKUP(B4432,web_archive!D:D,1,FALSE)</f>
        <v>#N/A</v>
      </c>
      <c r="B4432" s="22">
        <v>13103</v>
      </c>
      <c r="C4432" s="22" t="s">
        <v>40239</v>
      </c>
      <c r="D4432" s="22">
        <v>45</v>
      </c>
      <c r="E4432" s="22" t="s">
        <v>40238</v>
      </c>
      <c r="F4432" s="22" t="s">
        <v>40240</v>
      </c>
      <c r="G4432" s="22" t="s">
        <v>40233</v>
      </c>
      <c r="H4432" s="22"/>
      <c r="I4432" s="22" t="s">
        <v>40234</v>
      </c>
      <c r="J4432" s="22"/>
      <c r="K4432" s="22">
        <v>35</v>
      </c>
      <c r="L4432" s="22" t="s">
        <v>60</v>
      </c>
      <c r="M4432" s="22"/>
      <c r="N4432" s="22">
        <v>45</v>
      </c>
      <c r="O4432" s="22" t="s">
        <v>32714</v>
      </c>
      <c r="P4432" s="22">
        <v>2</v>
      </c>
    </row>
    <row r="4433" spans="1:16" x14ac:dyDescent="0.3">
      <c r="A4433" s="22" t="e">
        <f>VLOOKUP(B4433,web_archive!D:D,1,FALSE)</f>
        <v>#N/A</v>
      </c>
      <c r="B4433" s="22">
        <v>13104</v>
      </c>
      <c r="C4433" s="22" t="s">
        <v>40241</v>
      </c>
      <c r="D4433" s="22">
        <v>50</v>
      </c>
      <c r="E4433" s="22" t="s">
        <v>40242</v>
      </c>
      <c r="F4433" s="22" t="s">
        <v>40243</v>
      </c>
      <c r="G4433" s="22" t="s">
        <v>40233</v>
      </c>
      <c r="H4433" s="22"/>
      <c r="I4433" s="22" t="s">
        <v>40234</v>
      </c>
      <c r="J4433" s="22"/>
      <c r="K4433" s="22">
        <v>55</v>
      </c>
      <c r="L4433" s="22" t="s">
        <v>60</v>
      </c>
      <c r="M4433" s="22"/>
      <c r="N4433" s="22">
        <v>70</v>
      </c>
      <c r="O4433" s="22" t="s">
        <v>32714</v>
      </c>
      <c r="P4433" s="22">
        <v>2</v>
      </c>
    </row>
    <row r="4434" spans="1:16" x14ac:dyDescent="0.3">
      <c r="A4434" s="22" t="e">
        <f>VLOOKUP(B4434,web_archive!D:D,1,FALSE)</f>
        <v>#N/A</v>
      </c>
      <c r="B4434" s="22">
        <v>13105</v>
      </c>
      <c r="C4434" s="22" t="s">
        <v>40244</v>
      </c>
      <c r="D4434" s="22">
        <v>50</v>
      </c>
      <c r="E4434" s="22" t="s">
        <v>40242</v>
      </c>
      <c r="F4434" s="22"/>
      <c r="G4434" s="22" t="s">
        <v>40233</v>
      </c>
      <c r="H4434" s="22"/>
      <c r="I4434" s="22" t="s">
        <v>40234</v>
      </c>
      <c r="J4434" s="22"/>
      <c r="K4434" s="22">
        <v>55</v>
      </c>
      <c r="L4434" s="22" t="s">
        <v>60</v>
      </c>
      <c r="M4434" s="22"/>
      <c r="N4434" s="22">
        <v>70</v>
      </c>
      <c r="O4434" s="22" t="s">
        <v>32714</v>
      </c>
      <c r="P4434" s="22">
        <v>2</v>
      </c>
    </row>
    <row r="4435" spans="1:16" x14ac:dyDescent="0.3">
      <c r="A4435" s="22" t="e">
        <f>VLOOKUP(B4435,web_archive!D:D,1,FALSE)</f>
        <v>#N/A</v>
      </c>
      <c r="B4435" s="22">
        <v>13106</v>
      </c>
      <c r="C4435" s="22" t="s">
        <v>20695</v>
      </c>
      <c r="D4435" s="22">
        <v>50</v>
      </c>
      <c r="E4435" s="22" t="s">
        <v>40245</v>
      </c>
      <c r="F4435" s="22" t="s">
        <v>40246</v>
      </c>
      <c r="G4435" s="22" t="s">
        <v>40247</v>
      </c>
      <c r="H4435" s="22"/>
      <c r="I4435" s="22" t="s">
        <v>40234</v>
      </c>
      <c r="J4435" s="22"/>
      <c r="K4435" s="22">
        <v>12</v>
      </c>
      <c r="L4435" s="22" t="s">
        <v>60</v>
      </c>
      <c r="M4435" s="22"/>
      <c r="N4435" s="22">
        <v>20</v>
      </c>
      <c r="O4435" s="22" t="s">
        <v>32714</v>
      </c>
      <c r="P4435" s="22">
        <v>3</v>
      </c>
    </row>
    <row r="4436" spans="1:16" x14ac:dyDescent="0.3">
      <c r="A4436" s="22" t="e">
        <f>VLOOKUP(B4436,web_archive!D:D,1,FALSE)</f>
        <v>#N/A</v>
      </c>
      <c r="B4436" s="22">
        <v>13107</v>
      </c>
      <c r="C4436" s="22" t="s">
        <v>40248</v>
      </c>
      <c r="D4436" s="22">
        <v>58</v>
      </c>
      <c r="E4436" s="22" t="s">
        <v>40249</v>
      </c>
      <c r="F4436" s="22" t="s">
        <v>40250</v>
      </c>
      <c r="G4436" s="22" t="s">
        <v>40251</v>
      </c>
      <c r="H4436" s="22"/>
      <c r="I4436" s="22" t="s">
        <v>40234</v>
      </c>
      <c r="J4436" s="22"/>
      <c r="K4436" s="22">
        <v>10</v>
      </c>
      <c r="L4436" s="22" t="s">
        <v>60</v>
      </c>
      <c r="M4436" s="22"/>
      <c r="N4436" s="22">
        <v>68</v>
      </c>
      <c r="O4436" s="22" t="s">
        <v>32714</v>
      </c>
      <c r="P4436" s="22">
        <v>3</v>
      </c>
    </row>
    <row r="4437" spans="1:16" x14ac:dyDescent="0.3">
      <c r="A4437" s="22">
        <f>VLOOKUP(B4437,web_archive!D:D,1,FALSE)</f>
        <v>13108</v>
      </c>
      <c r="B4437" s="22">
        <v>13108</v>
      </c>
      <c r="C4437" s="22" t="s">
        <v>1006</v>
      </c>
      <c r="D4437" s="22">
        <v>0</v>
      </c>
      <c r="E4437" s="22" t="s">
        <v>40252</v>
      </c>
      <c r="F4437" s="22"/>
      <c r="G4437" s="22" t="s">
        <v>40253</v>
      </c>
      <c r="H4437" s="22"/>
      <c r="I4437" s="22" t="s">
        <v>40234</v>
      </c>
      <c r="J4437" s="22"/>
      <c r="K4437" s="22">
        <v>80</v>
      </c>
      <c r="L4437" s="22" t="s">
        <v>60</v>
      </c>
      <c r="M4437" s="22"/>
      <c r="N4437" s="22">
        <v>70</v>
      </c>
      <c r="O4437" s="22" t="s">
        <v>32714</v>
      </c>
      <c r="P4437" s="22">
        <v>3</v>
      </c>
    </row>
    <row r="4438" spans="1:16" x14ac:dyDescent="0.3">
      <c r="A4438" s="22" t="e">
        <f>VLOOKUP(B4438,web_archive!D:D,1,FALSE)</f>
        <v>#N/A</v>
      </c>
      <c r="B4438" s="22">
        <v>13110</v>
      </c>
      <c r="C4438" s="22" t="s">
        <v>40254</v>
      </c>
      <c r="D4438" s="22">
        <v>0</v>
      </c>
      <c r="E4438" s="22" t="s">
        <v>40255</v>
      </c>
      <c r="F4438" s="22"/>
      <c r="G4438" s="22" t="s">
        <v>40256</v>
      </c>
      <c r="H4438" s="22"/>
      <c r="I4438" s="22" t="s">
        <v>40234</v>
      </c>
      <c r="J4438" s="22"/>
      <c r="K4438" s="22">
        <v>80</v>
      </c>
      <c r="L4438" s="22" t="s">
        <v>60</v>
      </c>
      <c r="M4438" s="22"/>
      <c r="N4438" s="22">
        <v>80</v>
      </c>
      <c r="O4438" s="22" t="s">
        <v>32714</v>
      </c>
      <c r="P4438" s="22">
        <v>4</v>
      </c>
    </row>
    <row r="4439" spans="1:16" x14ac:dyDescent="0.3">
      <c r="A4439" s="22" t="e">
        <f>VLOOKUP(B4439,web_archive!D:D,1,FALSE)</f>
        <v>#N/A</v>
      </c>
      <c r="B4439" s="22">
        <v>13111</v>
      </c>
      <c r="C4439" s="22" t="s">
        <v>20703</v>
      </c>
      <c r="D4439" s="22">
        <v>0</v>
      </c>
      <c r="E4439" s="22" t="s">
        <v>40257</v>
      </c>
      <c r="F4439" s="22"/>
      <c r="G4439" s="22" t="s">
        <v>40258</v>
      </c>
      <c r="H4439" s="22"/>
      <c r="I4439" s="22" t="s">
        <v>40234</v>
      </c>
      <c r="J4439" s="22"/>
      <c r="K4439" s="22">
        <v>1</v>
      </c>
      <c r="L4439" s="22" t="s">
        <v>60</v>
      </c>
      <c r="M4439" s="22"/>
      <c r="N4439" s="22">
        <v>105</v>
      </c>
      <c r="O4439" s="22" t="s">
        <v>32714</v>
      </c>
      <c r="P4439" s="22">
        <v>4</v>
      </c>
    </row>
    <row r="4440" spans="1:16" x14ac:dyDescent="0.3">
      <c r="A4440" s="22">
        <f>VLOOKUP(B4440,web_archive!D:D,1,FALSE)</f>
        <v>13150</v>
      </c>
      <c r="B4440" s="22">
        <v>13150</v>
      </c>
      <c r="C4440" s="22" t="s">
        <v>40259</v>
      </c>
      <c r="D4440" s="22">
        <v>50</v>
      </c>
      <c r="E4440" s="22" t="s">
        <v>40260</v>
      </c>
      <c r="F4440" s="22" t="s">
        <v>40261</v>
      </c>
      <c r="G4440" s="22" t="s">
        <v>32712</v>
      </c>
      <c r="H4440" s="22"/>
      <c r="I4440" s="22" t="s">
        <v>40262</v>
      </c>
      <c r="J4440" s="22"/>
      <c r="K4440" s="22">
        <v>1</v>
      </c>
      <c r="L4440" s="22" t="s">
        <v>60</v>
      </c>
      <c r="M4440" s="22"/>
      <c r="N4440" s="22">
        <v>50</v>
      </c>
      <c r="O4440" s="22" t="s">
        <v>32714</v>
      </c>
      <c r="P4440" s="22">
        <v>1</v>
      </c>
    </row>
    <row r="4441" spans="1:16" x14ac:dyDescent="0.3">
      <c r="A4441" s="22" t="e">
        <f>VLOOKUP(B4441,web_archive!D:D,1,FALSE)</f>
        <v>#N/A</v>
      </c>
      <c r="B4441" s="22">
        <v>13151</v>
      </c>
      <c r="C4441" s="22" t="s">
        <v>40263</v>
      </c>
      <c r="D4441" s="22">
        <v>70</v>
      </c>
      <c r="E4441" s="22" t="s">
        <v>40264</v>
      </c>
      <c r="F4441" s="22"/>
      <c r="G4441" s="22" t="s">
        <v>40265</v>
      </c>
      <c r="H4441" s="22"/>
      <c r="I4441" s="22" t="s">
        <v>40262</v>
      </c>
      <c r="J4441" s="22"/>
      <c r="K4441" s="22">
        <v>24</v>
      </c>
      <c r="L4441" s="22" t="s">
        <v>60</v>
      </c>
      <c r="M4441" s="22"/>
      <c r="N4441" s="22">
        <v>120</v>
      </c>
      <c r="O4441" s="22" t="s">
        <v>32714</v>
      </c>
      <c r="P4441" s="22">
        <v>2</v>
      </c>
    </row>
    <row r="4442" spans="1:16" x14ac:dyDescent="0.3">
      <c r="A4442" s="22" t="e">
        <f>VLOOKUP(B4442,web_archive!D:D,1,FALSE)</f>
        <v>#N/A</v>
      </c>
      <c r="B4442" s="22">
        <v>13152</v>
      </c>
      <c r="C4442" s="22" t="s">
        <v>40266</v>
      </c>
      <c r="D4442" s="22">
        <v>70</v>
      </c>
      <c r="E4442" s="22" t="s">
        <v>40264</v>
      </c>
      <c r="F4442" s="22" t="s">
        <v>40267</v>
      </c>
      <c r="G4442" s="22" t="s">
        <v>40265</v>
      </c>
      <c r="H4442" s="22"/>
      <c r="I4442" s="22" t="s">
        <v>40262</v>
      </c>
      <c r="J4442" s="22"/>
      <c r="K4442" s="22">
        <v>24</v>
      </c>
      <c r="L4442" s="22" t="s">
        <v>60</v>
      </c>
      <c r="M4442" s="22"/>
      <c r="N4442" s="22">
        <v>120</v>
      </c>
      <c r="O4442" s="22" t="s">
        <v>32714</v>
      </c>
      <c r="P4442" s="22">
        <v>2</v>
      </c>
    </row>
    <row r="4443" spans="1:16" x14ac:dyDescent="0.3">
      <c r="A4443" s="22" t="e">
        <f>VLOOKUP(B4443,web_archive!D:D,1,FALSE)</f>
        <v>#N/A</v>
      </c>
      <c r="B4443" s="22">
        <v>13153</v>
      </c>
      <c r="C4443" s="22" t="s">
        <v>40268</v>
      </c>
      <c r="D4443" s="22">
        <v>75</v>
      </c>
      <c r="E4443" s="22" t="s">
        <v>40269</v>
      </c>
      <c r="F4443" s="22" t="s">
        <v>40270</v>
      </c>
      <c r="G4443" s="22" t="s">
        <v>40265</v>
      </c>
      <c r="H4443" s="22"/>
      <c r="I4443" s="22" t="s">
        <v>40262</v>
      </c>
      <c r="J4443" s="22"/>
      <c r="K4443" s="22">
        <v>56</v>
      </c>
      <c r="L4443" s="22" t="s">
        <v>60</v>
      </c>
      <c r="M4443" s="22"/>
      <c r="N4443" s="22">
        <v>150</v>
      </c>
      <c r="O4443" s="22" t="s">
        <v>32714</v>
      </c>
      <c r="P4443" s="22">
        <v>2</v>
      </c>
    </row>
    <row r="4444" spans="1:16" x14ac:dyDescent="0.3">
      <c r="A4444" s="22">
        <f>VLOOKUP(B4444,web_archive!D:D,1,FALSE)</f>
        <v>13154</v>
      </c>
      <c r="B4444" s="22">
        <v>13154</v>
      </c>
      <c r="C4444" s="22" t="s">
        <v>40271</v>
      </c>
      <c r="D4444" s="22">
        <v>90</v>
      </c>
      <c r="E4444" s="22" t="s">
        <v>40272</v>
      </c>
      <c r="F4444" s="22" t="s">
        <v>35879</v>
      </c>
      <c r="G4444" s="22" t="s">
        <v>40273</v>
      </c>
      <c r="H4444" s="22"/>
      <c r="I4444" s="22" t="s">
        <v>40274</v>
      </c>
      <c r="J4444" s="22"/>
      <c r="K4444" s="22">
        <v>14</v>
      </c>
      <c r="L4444" s="22" t="s">
        <v>60</v>
      </c>
      <c r="M4444" s="22"/>
      <c r="N4444" s="22">
        <v>135</v>
      </c>
      <c r="O4444" s="22" t="s">
        <v>32714</v>
      </c>
      <c r="P4444" s="22">
        <v>1</v>
      </c>
    </row>
    <row r="4445" spans="1:16" x14ac:dyDescent="0.3">
      <c r="A4445" s="22">
        <f>VLOOKUP(B4445,web_archive!D:D,1,FALSE)</f>
        <v>13155</v>
      </c>
      <c r="B4445" s="22">
        <v>13155</v>
      </c>
      <c r="C4445" s="22" t="s">
        <v>40275</v>
      </c>
      <c r="D4445" s="22">
        <v>90</v>
      </c>
      <c r="E4445" s="22" t="s">
        <v>40276</v>
      </c>
      <c r="F4445" s="22" t="s">
        <v>40277</v>
      </c>
      <c r="G4445" s="22" t="s">
        <v>40273</v>
      </c>
      <c r="H4445" s="22"/>
      <c r="I4445" s="22" t="s">
        <v>40274</v>
      </c>
      <c r="J4445" s="22"/>
      <c r="K4445" s="22">
        <v>35</v>
      </c>
      <c r="L4445" s="22" t="s">
        <v>60</v>
      </c>
      <c r="M4445" s="22"/>
      <c r="N4445" s="22">
        <v>180</v>
      </c>
      <c r="O4445" s="22" t="s">
        <v>32714</v>
      </c>
      <c r="P4445" s="22">
        <v>2</v>
      </c>
    </row>
    <row r="4446" spans="1:16" x14ac:dyDescent="0.3">
      <c r="A4446" s="22" t="e">
        <f>VLOOKUP(B4446,web_archive!D:D,1,FALSE)</f>
        <v>#N/A</v>
      </c>
      <c r="B4446" s="22">
        <v>13156</v>
      </c>
      <c r="C4446" s="22" t="s">
        <v>20715</v>
      </c>
      <c r="D4446" s="22">
        <v>100</v>
      </c>
      <c r="E4446" s="22" t="s">
        <v>40278</v>
      </c>
      <c r="F4446" s="22" t="s">
        <v>40279</v>
      </c>
      <c r="G4446" s="22" t="s">
        <v>40280</v>
      </c>
      <c r="H4446" s="22"/>
      <c r="I4446" s="22" t="s">
        <v>40274</v>
      </c>
      <c r="J4446" s="22"/>
      <c r="K4446" s="22">
        <v>24</v>
      </c>
      <c r="L4446" s="22" t="s">
        <v>60</v>
      </c>
      <c r="M4446" s="22"/>
      <c r="N4446" s="22">
        <v>210</v>
      </c>
      <c r="O4446" s="22" t="s">
        <v>32714</v>
      </c>
      <c r="P4446" s="22">
        <v>2</v>
      </c>
    </row>
    <row r="4447" spans="1:16" x14ac:dyDescent="0.3">
      <c r="A4447" s="22" t="e">
        <f>VLOOKUP(B4447,web_archive!D:D,1,FALSE)</f>
        <v>#N/A</v>
      </c>
      <c r="B4447" s="22">
        <v>13157</v>
      </c>
      <c r="C4447" s="22" t="s">
        <v>40281</v>
      </c>
      <c r="D4447" s="22">
        <v>230</v>
      </c>
      <c r="E4447" s="22" t="s">
        <v>40282</v>
      </c>
      <c r="F4447" s="22" t="s">
        <v>40283</v>
      </c>
      <c r="G4447" s="22" t="s">
        <v>32712</v>
      </c>
      <c r="H4447" s="22"/>
      <c r="I4447" s="22" t="s">
        <v>40284</v>
      </c>
      <c r="J4447" s="22"/>
      <c r="K4447" s="22">
        <v>55</v>
      </c>
      <c r="L4447" s="22" t="s">
        <v>60</v>
      </c>
      <c r="M4447" s="22"/>
      <c r="N4447" s="22">
        <v>50</v>
      </c>
      <c r="O4447" s="22" t="s">
        <v>32714</v>
      </c>
      <c r="P4447" s="22">
        <v>2</v>
      </c>
    </row>
    <row r="4448" spans="1:16" x14ac:dyDescent="0.3">
      <c r="A4448" s="22" t="e">
        <f>VLOOKUP(B4448,web_archive!D:D,1,FALSE)</f>
        <v>#N/A</v>
      </c>
      <c r="B4448" s="22">
        <v>13158</v>
      </c>
      <c r="C4448" s="22" t="s">
        <v>20717</v>
      </c>
      <c r="D4448" s="22">
        <v>250</v>
      </c>
      <c r="E4448" s="22" t="s">
        <v>40285</v>
      </c>
      <c r="F4448" s="22" t="s">
        <v>40286</v>
      </c>
      <c r="G4448" s="22" t="s">
        <v>40287</v>
      </c>
      <c r="H4448" s="22"/>
      <c r="I4448" s="22" t="s">
        <v>40284</v>
      </c>
      <c r="J4448" s="22"/>
      <c r="K4448" s="22">
        <v>68</v>
      </c>
      <c r="L4448" s="22" t="s">
        <v>60</v>
      </c>
      <c r="M4448" s="22"/>
      <c r="N4448" s="22">
        <v>75</v>
      </c>
      <c r="O4448" s="22" t="s">
        <v>32714</v>
      </c>
      <c r="P4448" s="22">
        <v>3</v>
      </c>
    </row>
    <row r="4449" spans="1:16" x14ac:dyDescent="0.3">
      <c r="A4449" s="22" t="e">
        <f>VLOOKUP(B4449,web_archive!D:D,1,FALSE)</f>
        <v>#N/A</v>
      </c>
      <c r="B4449" s="22">
        <v>13159</v>
      </c>
      <c r="C4449" s="22" t="s">
        <v>40288</v>
      </c>
      <c r="D4449" s="22">
        <v>250</v>
      </c>
      <c r="E4449" s="22" t="s">
        <v>40285</v>
      </c>
      <c r="F4449" s="22" t="s">
        <v>40289</v>
      </c>
      <c r="G4449" s="22" t="s">
        <v>40287</v>
      </c>
      <c r="H4449" s="22"/>
      <c r="I4449" s="22" t="s">
        <v>40284</v>
      </c>
      <c r="J4449" s="22"/>
      <c r="K4449" s="22">
        <v>68</v>
      </c>
      <c r="L4449" s="22" t="s">
        <v>60</v>
      </c>
      <c r="M4449" s="22"/>
      <c r="N4449" s="22">
        <v>75</v>
      </c>
      <c r="O4449" s="22" t="s">
        <v>32714</v>
      </c>
      <c r="P4449" s="22">
        <v>3</v>
      </c>
    </row>
    <row r="4450" spans="1:16" x14ac:dyDescent="0.3">
      <c r="A4450" s="22" t="e">
        <f>VLOOKUP(B4450,web_archive!D:D,1,FALSE)</f>
        <v>#N/A</v>
      </c>
      <c r="B4450" s="22">
        <v>13160</v>
      </c>
      <c r="C4450" s="22" t="s">
        <v>20719</v>
      </c>
      <c r="D4450" s="22">
        <v>120</v>
      </c>
      <c r="E4450" s="22" t="s">
        <v>40290</v>
      </c>
      <c r="F4450" s="22" t="s">
        <v>40291</v>
      </c>
      <c r="G4450" s="22" t="s">
        <v>40292</v>
      </c>
      <c r="H4450" s="22"/>
      <c r="I4450" s="22" t="s">
        <v>40293</v>
      </c>
      <c r="J4450" s="22"/>
      <c r="K4450" s="22">
        <v>52</v>
      </c>
      <c r="L4450" s="22" t="s">
        <v>60</v>
      </c>
      <c r="M4450" s="22"/>
      <c r="N4450" s="22">
        <v>220</v>
      </c>
      <c r="O4450" s="22" t="s">
        <v>32714</v>
      </c>
      <c r="P4450" s="22">
        <v>2</v>
      </c>
    </row>
    <row r="4451" spans="1:16" x14ac:dyDescent="0.3">
      <c r="A4451" s="22" t="e">
        <f>VLOOKUP(B4451,web_archive!D:D,1,FALSE)</f>
        <v>#N/A</v>
      </c>
      <c r="B4451" s="22">
        <v>13161</v>
      </c>
      <c r="C4451" s="22" t="s">
        <v>40294</v>
      </c>
      <c r="D4451" s="22">
        <v>120</v>
      </c>
      <c r="E4451" s="22" t="s">
        <v>40290</v>
      </c>
      <c r="F4451" s="22" t="s">
        <v>40295</v>
      </c>
      <c r="G4451" s="22" t="s">
        <v>40292</v>
      </c>
      <c r="H4451" s="22"/>
      <c r="I4451" s="22" t="s">
        <v>40293</v>
      </c>
      <c r="J4451" s="22"/>
      <c r="K4451" s="22">
        <v>52</v>
      </c>
      <c r="L4451" s="22" t="s">
        <v>60</v>
      </c>
      <c r="M4451" s="22"/>
      <c r="N4451" s="22">
        <v>220</v>
      </c>
      <c r="O4451" s="22" t="s">
        <v>32714</v>
      </c>
      <c r="P4451" s="22">
        <v>2</v>
      </c>
    </row>
    <row r="4452" spans="1:16" x14ac:dyDescent="0.3">
      <c r="A4452" s="22" t="e">
        <f>VLOOKUP(B4452,web_archive!D:D,1,FALSE)</f>
        <v>#N/A</v>
      </c>
      <c r="B4452" s="22">
        <v>13162</v>
      </c>
      <c r="C4452" s="22" t="s">
        <v>40296</v>
      </c>
      <c r="D4452" s="22">
        <v>125</v>
      </c>
      <c r="E4452" s="22" t="s">
        <v>40297</v>
      </c>
      <c r="F4452" s="22"/>
      <c r="G4452" s="22" t="s">
        <v>32712</v>
      </c>
      <c r="H4452" s="22"/>
      <c r="I4452" s="22" t="s">
        <v>40293</v>
      </c>
      <c r="J4452" s="22"/>
      <c r="K4452" s="22">
        <v>65</v>
      </c>
      <c r="L4452" s="22" t="s">
        <v>60</v>
      </c>
      <c r="M4452" s="22"/>
      <c r="N4452" s="22">
        <v>280</v>
      </c>
      <c r="O4452" s="22" t="s">
        <v>32714</v>
      </c>
      <c r="P4452" s="22">
        <v>2</v>
      </c>
    </row>
    <row r="4453" spans="1:16" x14ac:dyDescent="0.3">
      <c r="A4453" s="22" t="e">
        <f>VLOOKUP(B4453,web_archive!D:D,1,FALSE)</f>
        <v>#N/A</v>
      </c>
      <c r="B4453" s="22">
        <v>13163</v>
      </c>
      <c r="C4453" s="22" t="s">
        <v>20723</v>
      </c>
      <c r="D4453" s="22">
        <v>100</v>
      </c>
      <c r="E4453" s="22" t="s">
        <v>40298</v>
      </c>
      <c r="F4453" s="22"/>
      <c r="G4453" s="22" t="s">
        <v>40299</v>
      </c>
      <c r="H4453" s="22"/>
      <c r="I4453" s="22" t="s">
        <v>40262</v>
      </c>
      <c r="J4453" s="22"/>
      <c r="K4453" s="22">
        <v>70</v>
      </c>
      <c r="L4453" s="22" t="s">
        <v>60</v>
      </c>
      <c r="M4453" s="22"/>
      <c r="N4453" s="22">
        <v>150</v>
      </c>
      <c r="O4453" s="22" t="s">
        <v>32714</v>
      </c>
      <c r="P4453" s="22">
        <v>3</v>
      </c>
    </row>
    <row r="4454" spans="1:16" x14ac:dyDescent="0.3">
      <c r="A4454" s="22" t="e">
        <f>VLOOKUP(B4454,web_archive!D:D,1,FALSE)</f>
        <v>#N/A</v>
      </c>
      <c r="B4454" s="22">
        <v>13164</v>
      </c>
      <c r="C4454" s="22" t="s">
        <v>40300</v>
      </c>
      <c r="D4454" s="22">
        <v>100</v>
      </c>
      <c r="E4454" s="22" t="s">
        <v>40298</v>
      </c>
      <c r="F4454" s="22" t="s">
        <v>40283</v>
      </c>
      <c r="G4454" s="22" t="s">
        <v>40299</v>
      </c>
      <c r="H4454" s="22"/>
      <c r="I4454" s="22" t="s">
        <v>40262</v>
      </c>
      <c r="J4454" s="22"/>
      <c r="K4454" s="22">
        <v>70</v>
      </c>
      <c r="L4454" s="22" t="s">
        <v>60</v>
      </c>
      <c r="M4454" s="22"/>
      <c r="N4454" s="22">
        <v>150</v>
      </c>
      <c r="O4454" s="22" t="s">
        <v>32714</v>
      </c>
      <c r="P4454" s="22">
        <v>3</v>
      </c>
    </row>
    <row r="4455" spans="1:16" x14ac:dyDescent="0.3">
      <c r="A4455" s="22" t="e">
        <f>VLOOKUP(B4455,web_archive!D:D,1,FALSE)</f>
        <v>#N/A</v>
      </c>
      <c r="B4455" s="22">
        <v>13165</v>
      </c>
      <c r="C4455" s="22" t="s">
        <v>20726</v>
      </c>
      <c r="D4455" s="22">
        <v>70</v>
      </c>
      <c r="E4455" s="22" t="s">
        <v>40301</v>
      </c>
      <c r="F4455" s="22"/>
      <c r="G4455" s="22" t="s">
        <v>40302</v>
      </c>
      <c r="H4455" s="22"/>
      <c r="I4455" s="22" t="s">
        <v>40262</v>
      </c>
      <c r="J4455" s="22"/>
      <c r="K4455" s="22">
        <v>70</v>
      </c>
      <c r="L4455" s="22" t="s">
        <v>60</v>
      </c>
      <c r="M4455" s="22"/>
      <c r="N4455" s="22">
        <v>170</v>
      </c>
      <c r="O4455" s="22" t="s">
        <v>32714</v>
      </c>
      <c r="P4455" s="22">
        <v>3</v>
      </c>
    </row>
    <row r="4456" spans="1:16" x14ac:dyDescent="0.3">
      <c r="A4456" s="22" t="e">
        <f>VLOOKUP(B4456,web_archive!D:D,1,FALSE)</f>
        <v>#N/A</v>
      </c>
      <c r="B4456" s="22">
        <v>13166</v>
      </c>
      <c r="C4456" s="22" t="s">
        <v>40303</v>
      </c>
      <c r="D4456" s="22">
        <v>70</v>
      </c>
      <c r="E4456" s="22" t="s">
        <v>40301</v>
      </c>
      <c r="F4456" s="22" t="s">
        <v>40304</v>
      </c>
      <c r="G4456" s="22" t="s">
        <v>40302</v>
      </c>
      <c r="H4456" s="22"/>
      <c r="I4456" s="22" t="s">
        <v>40262</v>
      </c>
      <c r="J4456" s="22"/>
      <c r="K4456" s="22">
        <v>70</v>
      </c>
      <c r="L4456" s="22" t="s">
        <v>60</v>
      </c>
      <c r="M4456" s="22"/>
      <c r="N4456" s="22">
        <v>170</v>
      </c>
      <c r="O4456" s="22" t="s">
        <v>32714</v>
      </c>
      <c r="P4456" s="22">
        <v>3</v>
      </c>
    </row>
    <row r="4457" spans="1:16" x14ac:dyDescent="0.3">
      <c r="A4457" s="22" t="e">
        <f>VLOOKUP(B4457,web_archive!D:D,1,FALSE)</f>
        <v>#N/A</v>
      </c>
      <c r="B4457" s="22">
        <v>13167</v>
      </c>
      <c r="C4457" s="22" t="s">
        <v>20729</v>
      </c>
      <c r="D4457" s="22">
        <v>130</v>
      </c>
      <c r="E4457" s="22" t="s">
        <v>40305</v>
      </c>
      <c r="F4457" s="22" t="s">
        <v>40279</v>
      </c>
      <c r="G4457" s="22" t="s">
        <v>40306</v>
      </c>
      <c r="H4457" s="22"/>
      <c r="I4457" s="22" t="s">
        <v>40274</v>
      </c>
      <c r="J4457" s="22"/>
      <c r="K4457" s="22">
        <v>70</v>
      </c>
      <c r="L4457" s="22" t="s">
        <v>60</v>
      </c>
      <c r="M4457" s="22"/>
      <c r="N4457" s="22">
        <v>200</v>
      </c>
      <c r="O4457" s="22" t="s">
        <v>32714</v>
      </c>
      <c r="P4457" s="22">
        <v>4</v>
      </c>
    </row>
    <row r="4458" spans="1:16" x14ac:dyDescent="0.3">
      <c r="A4458" s="22" t="e">
        <f>VLOOKUP(B4458,web_archive!D:D,1,FALSE)</f>
        <v>#N/A</v>
      </c>
      <c r="B4458" s="22">
        <v>13168</v>
      </c>
      <c r="C4458" s="22" t="s">
        <v>40307</v>
      </c>
      <c r="D4458" s="22">
        <v>70</v>
      </c>
      <c r="E4458" s="22" t="s">
        <v>40308</v>
      </c>
      <c r="F4458" s="22"/>
      <c r="G4458" s="22" t="s">
        <v>40309</v>
      </c>
      <c r="H4458" s="22"/>
      <c r="I4458" s="22" t="s">
        <v>40274</v>
      </c>
      <c r="J4458" s="22"/>
      <c r="K4458" s="22">
        <v>70</v>
      </c>
      <c r="L4458" s="22" t="s">
        <v>60</v>
      </c>
      <c r="M4458" s="22"/>
      <c r="N4458" s="22">
        <v>80</v>
      </c>
      <c r="O4458" s="22" t="s">
        <v>32714</v>
      </c>
      <c r="P4458" s="22">
        <v>3</v>
      </c>
    </row>
    <row r="4459" spans="1:16" x14ac:dyDescent="0.3">
      <c r="A4459" s="22" t="e">
        <f>VLOOKUP(B4459,web_archive!D:D,1,FALSE)</f>
        <v>#N/A</v>
      </c>
      <c r="B4459" s="22">
        <v>13169</v>
      </c>
      <c r="C4459" s="22" t="s">
        <v>40310</v>
      </c>
      <c r="D4459" s="22">
        <v>70</v>
      </c>
      <c r="E4459" s="22" t="s">
        <v>40308</v>
      </c>
      <c r="F4459" s="22" t="s">
        <v>40311</v>
      </c>
      <c r="G4459" s="22" t="s">
        <v>40309</v>
      </c>
      <c r="H4459" s="22"/>
      <c r="I4459" s="22" t="s">
        <v>40274</v>
      </c>
      <c r="J4459" s="22"/>
      <c r="K4459" s="22">
        <v>70</v>
      </c>
      <c r="L4459" s="22" t="s">
        <v>60</v>
      </c>
      <c r="M4459" s="22"/>
      <c r="N4459" s="22">
        <v>80</v>
      </c>
      <c r="O4459" s="22" t="s">
        <v>32714</v>
      </c>
      <c r="P4459" s="22">
        <v>3</v>
      </c>
    </row>
    <row r="4460" spans="1:16" x14ac:dyDescent="0.3">
      <c r="A4460" s="22">
        <f>VLOOKUP(B4460,web_archive!D:D,1,FALSE)</f>
        <v>13170</v>
      </c>
      <c r="B4460" s="22">
        <v>13170</v>
      </c>
      <c r="C4460" s="22" t="s">
        <v>40312</v>
      </c>
      <c r="D4460" s="22">
        <v>77</v>
      </c>
      <c r="E4460" s="22" t="s">
        <v>40313</v>
      </c>
      <c r="F4460" s="22" t="s">
        <v>40314</v>
      </c>
      <c r="G4460" s="22" t="s">
        <v>40315</v>
      </c>
      <c r="H4460" s="22"/>
      <c r="I4460" s="22" t="s">
        <v>40262</v>
      </c>
      <c r="J4460" s="22"/>
      <c r="K4460" s="22">
        <v>70</v>
      </c>
      <c r="L4460" s="22" t="s">
        <v>60</v>
      </c>
      <c r="M4460" s="22"/>
      <c r="N4460" s="22">
        <v>138</v>
      </c>
      <c r="O4460" s="22" t="s">
        <v>32714</v>
      </c>
      <c r="P4460" s="22">
        <v>3</v>
      </c>
    </row>
    <row r="4461" spans="1:16" x14ac:dyDescent="0.3">
      <c r="A4461" s="22">
        <f>VLOOKUP(B4461,web_archive!D:D,1,FALSE)</f>
        <v>13171</v>
      </c>
      <c r="B4461" s="22">
        <v>13171</v>
      </c>
      <c r="C4461" s="22" t="s">
        <v>1015</v>
      </c>
      <c r="D4461" s="22">
        <v>0</v>
      </c>
      <c r="E4461" s="22" t="s">
        <v>40316</v>
      </c>
      <c r="F4461" s="22"/>
      <c r="G4461" s="22" t="s">
        <v>40317</v>
      </c>
      <c r="H4461" s="22"/>
      <c r="I4461" s="22" t="s">
        <v>40262</v>
      </c>
      <c r="J4461" s="22"/>
      <c r="K4461" s="22">
        <v>80</v>
      </c>
      <c r="L4461" s="22" t="s">
        <v>60</v>
      </c>
      <c r="M4461" s="22"/>
      <c r="N4461" s="22">
        <v>50</v>
      </c>
      <c r="O4461" s="22" t="s">
        <v>32714</v>
      </c>
      <c r="P4461" s="22">
        <v>3</v>
      </c>
    </row>
    <row r="4462" spans="1:16" x14ac:dyDescent="0.3">
      <c r="A4462" s="22">
        <f>VLOOKUP(B4462,web_archive!D:D,1,FALSE)</f>
        <v>13172</v>
      </c>
      <c r="B4462" s="22">
        <v>13172</v>
      </c>
      <c r="C4462" s="22" t="s">
        <v>946</v>
      </c>
      <c r="D4462" s="22">
        <v>0</v>
      </c>
      <c r="E4462" s="22" t="s">
        <v>40318</v>
      </c>
      <c r="F4462" s="22"/>
      <c r="G4462" s="22" t="s">
        <v>40319</v>
      </c>
      <c r="H4462" s="22"/>
      <c r="I4462" s="22" t="s">
        <v>40284</v>
      </c>
      <c r="J4462" s="22"/>
      <c r="K4462" s="22">
        <v>80</v>
      </c>
      <c r="L4462" s="22" t="s">
        <v>60</v>
      </c>
      <c r="M4462" s="22"/>
      <c r="N4462" s="22">
        <v>80</v>
      </c>
      <c r="O4462" s="22" t="s">
        <v>32714</v>
      </c>
      <c r="P4462" s="22">
        <v>3</v>
      </c>
    </row>
    <row r="4463" spans="1:16" x14ac:dyDescent="0.3">
      <c r="A4463" s="22">
        <f>VLOOKUP(B4463,web_archive!D:D,1,FALSE)</f>
        <v>13173</v>
      </c>
      <c r="B4463" s="22">
        <v>13173</v>
      </c>
      <c r="C4463" s="22" t="s">
        <v>1020</v>
      </c>
      <c r="D4463" s="22">
        <v>0</v>
      </c>
      <c r="E4463" s="22" t="s">
        <v>40320</v>
      </c>
      <c r="F4463" s="22"/>
      <c r="G4463" s="22" t="s">
        <v>40321</v>
      </c>
      <c r="H4463" s="22"/>
      <c r="I4463" s="22" t="s">
        <v>40274</v>
      </c>
      <c r="J4463" s="22"/>
      <c r="K4463" s="22">
        <v>80</v>
      </c>
      <c r="L4463" s="22" t="s">
        <v>60</v>
      </c>
      <c r="M4463" s="22"/>
      <c r="N4463" s="22">
        <v>100</v>
      </c>
      <c r="O4463" s="22" t="s">
        <v>32714</v>
      </c>
      <c r="P4463" s="22">
        <v>3</v>
      </c>
    </row>
    <row r="4464" spans="1:16" x14ac:dyDescent="0.3">
      <c r="A4464" s="22">
        <f>VLOOKUP(B4464,web_archive!D:D,1,FALSE)</f>
        <v>13174</v>
      </c>
      <c r="B4464" s="22">
        <v>13174</v>
      </c>
      <c r="C4464" s="22" t="s">
        <v>991</v>
      </c>
      <c r="D4464" s="22">
        <v>0</v>
      </c>
      <c r="E4464" s="22" t="s">
        <v>40322</v>
      </c>
      <c r="F4464" s="22"/>
      <c r="G4464" s="22" t="s">
        <v>40323</v>
      </c>
      <c r="H4464" s="22"/>
      <c r="I4464" s="22" t="s">
        <v>40293</v>
      </c>
      <c r="J4464" s="22"/>
      <c r="K4464" s="22">
        <v>80</v>
      </c>
      <c r="L4464" s="22" t="s">
        <v>60</v>
      </c>
      <c r="M4464" s="22"/>
      <c r="N4464" s="22">
        <v>300</v>
      </c>
      <c r="O4464" s="22" t="s">
        <v>32714</v>
      </c>
      <c r="P4464" s="22">
        <v>3</v>
      </c>
    </row>
    <row r="4465" spans="1:16" x14ac:dyDescent="0.3">
      <c r="A4465" s="22" t="e">
        <f>VLOOKUP(B4465,web_archive!D:D,1,FALSE)</f>
        <v>#N/A</v>
      </c>
      <c r="B4465" s="22">
        <v>13175</v>
      </c>
      <c r="C4465" s="22" t="s">
        <v>40312</v>
      </c>
      <c r="D4465" s="22">
        <v>77</v>
      </c>
      <c r="E4465" s="22" t="s">
        <v>40324</v>
      </c>
      <c r="F4465" s="22"/>
      <c r="G4465" s="22" t="s">
        <v>40315</v>
      </c>
      <c r="H4465" s="22"/>
      <c r="I4465" s="22" t="s">
        <v>40262</v>
      </c>
      <c r="J4465" s="22"/>
      <c r="K4465" s="22">
        <v>70</v>
      </c>
      <c r="L4465" s="22" t="s">
        <v>60</v>
      </c>
      <c r="M4465" s="22"/>
      <c r="N4465" s="22">
        <v>138</v>
      </c>
      <c r="O4465" s="22" t="s">
        <v>32714</v>
      </c>
      <c r="P4465" s="22">
        <v>3</v>
      </c>
    </row>
    <row r="4466" spans="1:16" x14ac:dyDescent="0.3">
      <c r="A4466" s="22" t="e">
        <f>VLOOKUP(B4466,web_archive!D:D,1,FALSE)</f>
        <v>#N/A</v>
      </c>
      <c r="B4466" s="22">
        <v>13176</v>
      </c>
      <c r="C4466" s="22" t="s">
        <v>20735</v>
      </c>
      <c r="D4466" s="22">
        <v>0</v>
      </c>
      <c r="E4466" s="22" t="s">
        <v>40325</v>
      </c>
      <c r="F4466" s="22"/>
      <c r="G4466" s="22" t="s">
        <v>40326</v>
      </c>
      <c r="H4466" s="22"/>
      <c r="I4466" s="22" t="s">
        <v>40262</v>
      </c>
      <c r="J4466" s="22"/>
      <c r="K4466" s="22">
        <v>80</v>
      </c>
      <c r="L4466" s="22" t="s">
        <v>60</v>
      </c>
      <c r="M4466" s="22"/>
      <c r="N4466" s="22">
        <v>90</v>
      </c>
      <c r="O4466" s="22" t="s">
        <v>32714</v>
      </c>
      <c r="P4466" s="22">
        <v>4</v>
      </c>
    </row>
    <row r="4467" spans="1:16" x14ac:dyDescent="0.3">
      <c r="A4467" s="22" t="e">
        <f>VLOOKUP(B4467,web_archive!D:D,1,FALSE)</f>
        <v>#N/A</v>
      </c>
      <c r="B4467" s="22">
        <v>13177</v>
      </c>
      <c r="C4467" s="22" t="s">
        <v>20737</v>
      </c>
      <c r="D4467" s="22">
        <v>0</v>
      </c>
      <c r="E4467" s="22" t="s">
        <v>40327</v>
      </c>
      <c r="F4467" s="22"/>
      <c r="G4467" s="22" t="s">
        <v>40328</v>
      </c>
      <c r="H4467" s="22"/>
      <c r="I4467" s="22" t="s">
        <v>40284</v>
      </c>
      <c r="J4467" s="22"/>
      <c r="K4467" s="22">
        <v>80</v>
      </c>
      <c r="L4467" s="22" t="s">
        <v>60</v>
      </c>
      <c r="M4467" s="22"/>
      <c r="N4467" s="22">
        <v>90</v>
      </c>
      <c r="O4467" s="22" t="s">
        <v>32714</v>
      </c>
      <c r="P4467" s="22">
        <v>4</v>
      </c>
    </row>
    <row r="4468" spans="1:16" x14ac:dyDescent="0.3">
      <c r="A4468" s="22" t="e">
        <f>VLOOKUP(B4468,web_archive!D:D,1,FALSE)</f>
        <v>#N/A</v>
      </c>
      <c r="B4468" s="22">
        <v>13178</v>
      </c>
      <c r="C4468" s="22" t="s">
        <v>20739</v>
      </c>
      <c r="D4468" s="22">
        <v>0</v>
      </c>
      <c r="E4468" s="22" t="s">
        <v>40329</v>
      </c>
      <c r="F4468" s="22"/>
      <c r="G4468" s="22" t="s">
        <v>40330</v>
      </c>
      <c r="H4468" s="22"/>
      <c r="I4468" s="22" t="s">
        <v>40274</v>
      </c>
      <c r="J4468" s="22"/>
      <c r="K4468" s="22">
        <v>80</v>
      </c>
      <c r="L4468" s="22" t="s">
        <v>60</v>
      </c>
      <c r="M4468" s="22"/>
      <c r="N4468" s="22">
        <v>110</v>
      </c>
      <c r="O4468" s="22" t="s">
        <v>32714</v>
      </c>
      <c r="P4468" s="22">
        <v>4</v>
      </c>
    </row>
    <row r="4469" spans="1:16" x14ac:dyDescent="0.3">
      <c r="A4469" s="22" t="e">
        <f>VLOOKUP(B4469,web_archive!D:D,1,FALSE)</f>
        <v>#N/A</v>
      </c>
      <c r="B4469" s="22">
        <v>13179</v>
      </c>
      <c r="C4469" s="22" t="s">
        <v>20741</v>
      </c>
      <c r="D4469" s="22">
        <v>0</v>
      </c>
      <c r="E4469" s="22" t="s">
        <v>40331</v>
      </c>
      <c r="F4469" s="22"/>
      <c r="G4469" s="22" t="s">
        <v>40332</v>
      </c>
      <c r="H4469" s="22"/>
      <c r="I4469" s="22" t="s">
        <v>40293</v>
      </c>
      <c r="J4469" s="22"/>
      <c r="K4469" s="22">
        <v>80</v>
      </c>
      <c r="L4469" s="22" t="s">
        <v>60</v>
      </c>
      <c r="M4469" s="22"/>
      <c r="N4469" s="22">
        <v>330</v>
      </c>
      <c r="O4469" s="22" t="s">
        <v>32714</v>
      </c>
      <c r="P4469" s="22">
        <v>4</v>
      </c>
    </row>
    <row r="4470" spans="1:16" x14ac:dyDescent="0.3">
      <c r="A4470" s="22">
        <f>VLOOKUP(B4470,web_archive!D:D,1,FALSE)</f>
        <v>13200</v>
      </c>
      <c r="B4470" s="22">
        <v>13200</v>
      </c>
      <c r="C4470" s="22" t="s">
        <v>1706</v>
      </c>
      <c r="D4470" s="22">
        <v>0.2</v>
      </c>
      <c r="E4470" s="22" t="s">
        <v>40333</v>
      </c>
      <c r="F4470" s="22"/>
      <c r="G4470" s="22"/>
      <c r="H4470" s="22"/>
      <c r="I4470" s="22"/>
      <c r="J4470" s="22"/>
      <c r="K4470" s="22"/>
      <c r="L4470" s="22"/>
      <c r="M4470" s="22"/>
      <c r="N4470" s="22"/>
      <c r="O4470" s="22"/>
      <c r="P4470" s="22"/>
    </row>
    <row r="4471" spans="1:16" x14ac:dyDescent="0.3">
      <c r="A4471" s="22">
        <f>VLOOKUP(B4471,web_archive!D:D,1,FALSE)</f>
        <v>13201</v>
      </c>
      <c r="B4471" s="22">
        <v>13201</v>
      </c>
      <c r="C4471" s="22" t="s">
        <v>9065</v>
      </c>
      <c r="D4471" s="22">
        <v>0.2</v>
      </c>
      <c r="E4471" s="22" t="s">
        <v>40334</v>
      </c>
      <c r="F4471" s="22"/>
      <c r="G4471" s="22"/>
      <c r="H4471" s="22"/>
      <c r="I4471" s="22"/>
      <c r="J4471" s="22"/>
      <c r="K4471" s="22"/>
      <c r="L4471" s="22"/>
      <c r="M4471" s="22"/>
      <c r="N4471" s="22"/>
      <c r="O4471" s="22"/>
      <c r="P4471" s="22"/>
    </row>
    <row r="4472" spans="1:16" x14ac:dyDescent="0.3">
      <c r="A4472" s="22">
        <f>VLOOKUP(B4472,web_archive!D:D,1,FALSE)</f>
        <v>13202</v>
      </c>
      <c r="B4472" s="22">
        <v>13202</v>
      </c>
      <c r="C4472" s="22" t="s">
        <v>8956</v>
      </c>
      <c r="D4472" s="22">
        <v>0.2</v>
      </c>
      <c r="E4472" s="22" t="s">
        <v>40335</v>
      </c>
      <c r="F4472" s="22"/>
      <c r="G4472" s="22"/>
      <c r="H4472" s="22"/>
      <c r="I4472" s="22"/>
      <c r="J4472" s="22"/>
      <c r="K4472" s="22"/>
      <c r="L4472" s="22"/>
      <c r="M4472" s="22"/>
      <c r="N4472" s="22"/>
      <c r="O4472" s="22"/>
      <c r="P4472" s="22"/>
    </row>
    <row r="4473" spans="1:16" x14ac:dyDescent="0.3">
      <c r="A4473" s="22">
        <f>VLOOKUP(B4473,web_archive!D:D,1,FALSE)</f>
        <v>13203</v>
      </c>
      <c r="B4473" s="22">
        <v>13203</v>
      </c>
      <c r="C4473" s="22" t="s">
        <v>4074</v>
      </c>
      <c r="D4473" s="22">
        <v>0.5</v>
      </c>
      <c r="E4473" s="22" t="s">
        <v>40336</v>
      </c>
      <c r="F4473" s="22"/>
      <c r="G4473" s="22"/>
      <c r="H4473" s="22"/>
      <c r="I4473" s="22"/>
      <c r="J4473" s="22"/>
      <c r="K4473" s="22"/>
      <c r="L4473" s="22"/>
      <c r="M4473" s="22"/>
      <c r="N4473" s="22"/>
      <c r="O4473" s="22"/>
      <c r="P4473" s="22"/>
    </row>
    <row r="4474" spans="1:16" x14ac:dyDescent="0.3">
      <c r="A4474" s="22">
        <f>VLOOKUP(B4474,web_archive!D:D,1,FALSE)</f>
        <v>13204</v>
      </c>
      <c r="B4474" s="22">
        <v>13204</v>
      </c>
      <c r="C4474" s="22" t="s">
        <v>6095</v>
      </c>
      <c r="D4474" s="22">
        <v>0.5</v>
      </c>
      <c r="E4474" s="22" t="s">
        <v>40337</v>
      </c>
      <c r="F4474" s="22"/>
      <c r="G4474" s="22"/>
      <c r="H4474" s="22"/>
      <c r="I4474" s="22"/>
      <c r="J4474" s="22"/>
      <c r="K4474" s="22"/>
      <c r="L4474" s="22"/>
      <c r="M4474" s="22"/>
      <c r="N4474" s="22"/>
      <c r="O4474" s="22"/>
      <c r="P4474" s="22"/>
    </row>
    <row r="4475" spans="1:16" x14ac:dyDescent="0.3">
      <c r="A4475" s="22">
        <f>VLOOKUP(B4475,web_archive!D:D,1,FALSE)</f>
        <v>13206</v>
      </c>
      <c r="B4475" s="22">
        <v>13206</v>
      </c>
      <c r="C4475" s="22" t="s">
        <v>1234</v>
      </c>
      <c r="D4475" s="22">
        <v>0.5</v>
      </c>
      <c r="E4475" s="22" t="s">
        <v>40338</v>
      </c>
      <c r="F4475" s="22"/>
      <c r="G4475" s="22"/>
      <c r="H4475" s="22"/>
      <c r="I4475" s="22"/>
      <c r="J4475" s="22"/>
      <c r="K4475" s="22"/>
      <c r="L4475" s="22"/>
      <c r="M4475" s="22"/>
      <c r="N4475" s="22"/>
      <c r="O4475" s="22"/>
      <c r="P4475" s="22"/>
    </row>
    <row r="4476" spans="1:16" x14ac:dyDescent="0.3">
      <c r="A4476" s="22">
        <f>VLOOKUP(B4476,web_archive!D:D,1,FALSE)</f>
        <v>13207</v>
      </c>
      <c r="B4476" s="22">
        <v>13207</v>
      </c>
      <c r="C4476" s="22" t="s">
        <v>4207</v>
      </c>
      <c r="D4476" s="22">
        <v>0.5</v>
      </c>
      <c r="E4476" s="22" t="s">
        <v>40339</v>
      </c>
      <c r="F4476" s="22"/>
      <c r="G4476" s="22"/>
      <c r="H4476" s="22"/>
      <c r="I4476" s="22"/>
      <c r="J4476" s="22"/>
      <c r="K4476" s="22"/>
      <c r="L4476" s="22"/>
      <c r="M4476" s="22"/>
      <c r="N4476" s="22"/>
      <c r="O4476" s="22"/>
      <c r="P4476" s="22"/>
    </row>
    <row r="4477" spans="1:16" x14ac:dyDescent="0.3">
      <c r="A4477" s="22">
        <f>VLOOKUP(B4477,web_archive!D:D,1,FALSE)</f>
        <v>13250</v>
      </c>
      <c r="B4477" s="22">
        <v>13250</v>
      </c>
      <c r="C4477" s="22" t="s">
        <v>9021</v>
      </c>
      <c r="D4477" s="22">
        <v>0.5</v>
      </c>
      <c r="E4477" s="22" t="s">
        <v>40340</v>
      </c>
      <c r="F4477" s="22"/>
      <c r="G4477" s="22"/>
      <c r="H4477" s="22"/>
      <c r="I4477" s="22"/>
      <c r="J4477" s="22"/>
      <c r="K4477" s="22"/>
      <c r="L4477" s="22"/>
      <c r="M4477" s="22"/>
      <c r="N4477" s="22"/>
      <c r="O4477" s="22"/>
      <c r="P4477" s="22"/>
    </row>
    <row r="4478" spans="1:16" x14ac:dyDescent="0.3">
      <c r="A4478" s="22">
        <f>VLOOKUP(B4478,web_archive!D:D,1,FALSE)</f>
        <v>13251</v>
      </c>
      <c r="B4478" s="22">
        <v>13251</v>
      </c>
      <c r="C4478" s="22" t="s">
        <v>7080</v>
      </c>
      <c r="D4478" s="22">
        <v>0.5</v>
      </c>
      <c r="E4478" s="22" t="s">
        <v>40341</v>
      </c>
      <c r="F4478" s="22"/>
      <c r="G4478" s="22"/>
      <c r="H4478" s="22"/>
      <c r="I4478" s="22"/>
      <c r="J4478" s="22"/>
      <c r="K4478" s="22"/>
      <c r="L4478" s="22"/>
      <c r="M4478" s="22"/>
      <c r="N4478" s="22"/>
      <c r="O4478" s="22"/>
      <c r="P4478" s="22"/>
    </row>
    <row r="4479" spans="1:16" x14ac:dyDescent="0.3">
      <c r="A4479" s="22">
        <f>VLOOKUP(B4479,web_archive!D:D,1,FALSE)</f>
        <v>13252</v>
      </c>
      <c r="B4479" s="22">
        <v>13252</v>
      </c>
      <c r="C4479" s="22" t="s">
        <v>4086</v>
      </c>
      <c r="D4479" s="22">
        <v>0.5</v>
      </c>
      <c r="E4479" s="22" t="s">
        <v>40342</v>
      </c>
      <c r="F4479" s="22"/>
      <c r="G4479" s="22"/>
      <c r="H4479" s="22"/>
      <c r="I4479" s="22"/>
      <c r="J4479" s="22"/>
      <c r="K4479" s="22"/>
      <c r="L4479" s="22"/>
      <c r="M4479" s="22"/>
      <c r="N4479" s="22"/>
      <c r="O4479" s="22"/>
      <c r="P4479" s="22"/>
    </row>
    <row r="4480" spans="1:16" x14ac:dyDescent="0.3">
      <c r="A4480" s="22">
        <f>VLOOKUP(B4480,web_archive!D:D,1,FALSE)</f>
        <v>13253</v>
      </c>
      <c r="B4480" s="22">
        <v>13253</v>
      </c>
      <c r="C4480" s="22" t="s">
        <v>8933</v>
      </c>
      <c r="D4480" s="22">
        <v>0.5</v>
      </c>
      <c r="E4480" s="22" t="s">
        <v>40343</v>
      </c>
      <c r="F4480" s="22"/>
      <c r="G4480" s="22"/>
      <c r="H4480" s="22"/>
      <c r="I4480" s="22"/>
      <c r="J4480" s="22"/>
      <c r="K4480" s="22"/>
      <c r="L4480" s="22"/>
      <c r="M4480" s="22"/>
      <c r="N4480" s="22"/>
      <c r="O4480" s="22"/>
      <c r="P4480" s="22"/>
    </row>
    <row r="4481" spans="1:16" x14ac:dyDescent="0.3">
      <c r="A4481" s="22">
        <f>VLOOKUP(B4481,web_archive!D:D,1,FALSE)</f>
        <v>13254</v>
      </c>
      <c r="B4481" s="22">
        <v>13254</v>
      </c>
      <c r="C4481" s="22" t="s">
        <v>10003</v>
      </c>
      <c r="D4481" s="22">
        <v>0.5</v>
      </c>
      <c r="E4481" s="22" t="s">
        <v>40344</v>
      </c>
      <c r="F4481" s="22"/>
      <c r="G4481" s="22"/>
      <c r="H4481" s="22"/>
      <c r="I4481" s="22"/>
      <c r="J4481" s="22"/>
      <c r="K4481" s="22"/>
      <c r="L4481" s="22"/>
      <c r="M4481" s="22"/>
      <c r="N4481" s="22"/>
      <c r="O4481" s="22"/>
      <c r="P4481" s="22"/>
    </row>
    <row r="4482" spans="1:16" x14ac:dyDescent="0.3">
      <c r="A4482" s="22">
        <f>VLOOKUP(B4482,web_archive!D:D,1,FALSE)</f>
        <v>13255</v>
      </c>
      <c r="B4482" s="22">
        <v>13255</v>
      </c>
      <c r="C4482" s="22" t="s">
        <v>5913</v>
      </c>
      <c r="D4482" s="22">
        <v>2</v>
      </c>
      <c r="E4482" s="22" t="s">
        <v>40345</v>
      </c>
      <c r="F4482" s="22"/>
      <c r="G4482" s="22"/>
      <c r="H4482" s="22"/>
      <c r="I4482" s="22"/>
      <c r="J4482" s="22"/>
      <c r="K4482" s="22"/>
      <c r="L4482" s="22"/>
      <c r="M4482" s="22"/>
      <c r="N4482" s="22"/>
      <c r="O4482" s="22"/>
      <c r="P4482" s="22"/>
    </row>
    <row r="4483" spans="1:16" x14ac:dyDescent="0.3">
      <c r="A4483" s="22">
        <f>VLOOKUP(B4483,web_archive!D:D,1,FALSE)</f>
        <v>13256</v>
      </c>
      <c r="B4483" s="22">
        <v>13256</v>
      </c>
      <c r="C4483" s="22" t="s">
        <v>5896</v>
      </c>
      <c r="D4483" s="22">
        <v>2</v>
      </c>
      <c r="E4483" s="22" t="s">
        <v>40346</v>
      </c>
      <c r="F4483" s="22"/>
      <c r="G4483" s="22"/>
      <c r="H4483" s="22"/>
      <c r="I4483" s="22"/>
      <c r="J4483" s="22"/>
      <c r="K4483" s="22"/>
      <c r="L4483" s="22"/>
      <c r="M4483" s="22"/>
      <c r="N4483" s="22"/>
      <c r="O4483" s="22"/>
      <c r="P4483" s="22"/>
    </row>
    <row r="4484" spans="1:16" x14ac:dyDescent="0.3">
      <c r="A4484" s="22">
        <f>VLOOKUP(B4484,web_archive!D:D,1,FALSE)</f>
        <v>13257</v>
      </c>
      <c r="B4484" s="22">
        <v>13257</v>
      </c>
      <c r="C4484" s="22" t="s">
        <v>5909</v>
      </c>
      <c r="D4484" s="22">
        <v>2</v>
      </c>
      <c r="E4484" s="22" t="s">
        <v>40347</v>
      </c>
      <c r="F4484" s="22"/>
      <c r="G4484" s="22"/>
      <c r="H4484" s="22"/>
      <c r="I4484" s="22"/>
      <c r="J4484" s="22"/>
      <c r="K4484" s="22"/>
      <c r="L4484" s="22"/>
      <c r="M4484" s="22"/>
      <c r="N4484" s="22"/>
      <c r="O4484" s="22"/>
      <c r="P4484" s="22"/>
    </row>
    <row r="4485" spans="1:16" x14ac:dyDescent="0.3">
      <c r="A4485" s="22">
        <f>VLOOKUP(B4485,web_archive!D:D,1,FALSE)</f>
        <v>13258</v>
      </c>
      <c r="B4485" s="22">
        <v>13258</v>
      </c>
      <c r="C4485" s="22" t="s">
        <v>5905</v>
      </c>
      <c r="D4485" s="22">
        <v>2</v>
      </c>
      <c r="E4485" s="22" t="s">
        <v>40348</v>
      </c>
      <c r="F4485" s="22"/>
      <c r="G4485" s="22"/>
      <c r="H4485" s="22"/>
      <c r="I4485" s="22"/>
      <c r="J4485" s="22"/>
      <c r="K4485" s="22"/>
      <c r="L4485" s="22"/>
      <c r="M4485" s="22"/>
      <c r="N4485" s="22"/>
      <c r="O4485" s="22"/>
      <c r="P4485" s="22"/>
    </row>
    <row r="4486" spans="1:16" x14ac:dyDescent="0.3">
      <c r="A4486" s="22">
        <f>VLOOKUP(B4486,web_archive!D:D,1,FALSE)</f>
        <v>13259</v>
      </c>
      <c r="B4486" s="22">
        <v>13259</v>
      </c>
      <c r="C4486" s="22" t="s">
        <v>5901</v>
      </c>
      <c r="D4486" s="22">
        <v>2</v>
      </c>
      <c r="E4486" s="22" t="s">
        <v>40349</v>
      </c>
      <c r="F4486" s="22"/>
      <c r="G4486" s="22"/>
      <c r="H4486" s="22"/>
      <c r="I4486" s="22"/>
      <c r="J4486" s="22"/>
      <c r="K4486" s="22"/>
      <c r="L4486" s="22"/>
      <c r="M4486" s="22"/>
      <c r="N4486" s="22"/>
      <c r="O4486" s="22"/>
      <c r="P4486" s="22"/>
    </row>
    <row r="4487" spans="1:16" x14ac:dyDescent="0.3">
      <c r="A4487" s="22" t="e">
        <f>VLOOKUP(B4487,web_archive!D:D,1,FALSE)</f>
        <v>#N/A</v>
      </c>
      <c r="B4487" s="22">
        <v>13260</v>
      </c>
      <c r="C4487" s="22" t="s">
        <v>20815</v>
      </c>
      <c r="D4487" s="22">
        <v>0.1</v>
      </c>
      <c r="E4487" s="22" t="s">
        <v>40350</v>
      </c>
      <c r="F4487" s="22"/>
      <c r="G4487" s="22"/>
      <c r="H4487" s="22"/>
      <c r="I4487" s="22"/>
      <c r="J4487" s="22"/>
      <c r="K4487" s="22"/>
      <c r="L4487" s="22"/>
      <c r="M4487" s="22"/>
      <c r="N4487" s="22"/>
      <c r="O4487" s="22"/>
      <c r="P4487" s="22"/>
    </row>
    <row r="4488" spans="1:16" x14ac:dyDescent="0.3">
      <c r="A4488" s="22" t="e">
        <f>VLOOKUP(B4488,web_archive!D:D,1,FALSE)</f>
        <v>#N/A</v>
      </c>
      <c r="B4488" s="22">
        <v>13261</v>
      </c>
      <c r="C4488" s="22" t="s">
        <v>20817</v>
      </c>
      <c r="D4488" s="22">
        <v>0.1</v>
      </c>
      <c r="E4488" s="22" t="s">
        <v>40351</v>
      </c>
      <c r="F4488" s="22"/>
      <c r="G4488" s="22"/>
      <c r="H4488" s="22"/>
      <c r="I4488" s="22"/>
      <c r="J4488" s="22"/>
      <c r="K4488" s="22"/>
      <c r="L4488" s="22"/>
      <c r="M4488" s="22"/>
      <c r="N4488" s="22"/>
      <c r="O4488" s="22"/>
      <c r="P4488" s="22"/>
    </row>
    <row r="4489" spans="1:16" x14ac:dyDescent="0.3">
      <c r="A4489" s="22" t="e">
        <f>VLOOKUP(B4489,web_archive!D:D,1,FALSE)</f>
        <v>#N/A</v>
      </c>
      <c r="B4489" s="22">
        <v>13262</v>
      </c>
      <c r="C4489" s="22" t="s">
        <v>20819</v>
      </c>
      <c r="D4489" s="22">
        <v>0.1</v>
      </c>
      <c r="E4489" s="22" t="s">
        <v>40352</v>
      </c>
      <c r="F4489" s="22"/>
      <c r="G4489" s="22"/>
      <c r="H4489" s="22"/>
      <c r="I4489" s="22"/>
      <c r="J4489" s="22"/>
      <c r="K4489" s="22"/>
      <c r="L4489" s="22"/>
      <c r="M4489" s="22"/>
      <c r="N4489" s="22"/>
      <c r="O4489" s="22"/>
      <c r="P4489" s="22"/>
    </row>
    <row r="4490" spans="1:16" x14ac:dyDescent="0.3">
      <c r="A4490" s="22" t="e">
        <f>VLOOKUP(B4490,web_archive!D:D,1,FALSE)</f>
        <v>#N/A</v>
      </c>
      <c r="B4490" s="22">
        <v>13264</v>
      </c>
      <c r="C4490" s="22" t="s">
        <v>20823</v>
      </c>
      <c r="D4490" s="22">
        <v>0.1</v>
      </c>
      <c r="E4490" s="22"/>
      <c r="F4490" s="22"/>
      <c r="G4490" s="22"/>
      <c r="H4490" s="22"/>
      <c r="I4490" s="22"/>
      <c r="J4490" s="22"/>
      <c r="K4490" s="22"/>
      <c r="L4490" s="22"/>
      <c r="M4490" s="22"/>
      <c r="N4490" s="22"/>
      <c r="O4490" s="22"/>
      <c r="P4490" s="22"/>
    </row>
    <row r="4491" spans="1:16" x14ac:dyDescent="0.3">
      <c r="A4491" s="22" t="e">
        <f>VLOOKUP(B4491,web_archive!D:D,1,FALSE)</f>
        <v>#N/A</v>
      </c>
      <c r="B4491" s="22">
        <v>13265</v>
      </c>
      <c r="C4491" s="22" t="s">
        <v>20825</v>
      </c>
      <c r="D4491" s="22">
        <v>5</v>
      </c>
      <c r="E4491" s="22" t="s">
        <v>40353</v>
      </c>
      <c r="F4491" s="22"/>
      <c r="G4491" s="22"/>
      <c r="H4491" s="22"/>
      <c r="I4491" s="22"/>
      <c r="J4491" s="22"/>
      <c r="K4491" s="22"/>
      <c r="L4491" s="22"/>
      <c r="M4491" s="22"/>
      <c r="N4491" s="22"/>
      <c r="O4491" s="22"/>
      <c r="P4491" s="22"/>
    </row>
    <row r="4492" spans="1:16" x14ac:dyDescent="0.3">
      <c r="A4492" s="22" t="e">
        <f>VLOOKUP(B4492,web_archive!D:D,1,FALSE)</f>
        <v>#N/A</v>
      </c>
      <c r="B4492" s="22">
        <v>13266</v>
      </c>
      <c r="C4492" s="22" t="s">
        <v>20827</v>
      </c>
      <c r="D4492" s="22">
        <v>5</v>
      </c>
      <c r="E4492" s="22" t="s">
        <v>40354</v>
      </c>
      <c r="F4492" s="22"/>
      <c r="G4492" s="22"/>
      <c r="H4492" s="22"/>
      <c r="I4492" s="22"/>
      <c r="J4492" s="22"/>
      <c r="K4492" s="22"/>
      <c r="L4492" s="22"/>
      <c r="M4492" s="22"/>
      <c r="N4492" s="22"/>
      <c r="O4492" s="22"/>
      <c r="P4492" s="22"/>
    </row>
    <row r="4493" spans="1:16" x14ac:dyDescent="0.3">
      <c r="A4493" s="22" t="e">
        <f>VLOOKUP(B4493,web_archive!D:D,1,FALSE)</f>
        <v>#N/A</v>
      </c>
      <c r="B4493" s="22">
        <v>13267</v>
      </c>
      <c r="C4493" s="22" t="s">
        <v>20829</v>
      </c>
      <c r="D4493" s="22">
        <v>5</v>
      </c>
      <c r="E4493" s="22" t="s">
        <v>40355</v>
      </c>
      <c r="F4493" s="22"/>
      <c r="G4493" s="22"/>
      <c r="H4493" s="22"/>
      <c r="I4493" s="22"/>
      <c r="J4493" s="22"/>
      <c r="K4493" s="22"/>
      <c r="L4493" s="22"/>
      <c r="M4493" s="22"/>
      <c r="N4493" s="22"/>
      <c r="O4493" s="22"/>
      <c r="P4493" s="22"/>
    </row>
    <row r="4494" spans="1:16" x14ac:dyDescent="0.3">
      <c r="A4494" s="22" t="e">
        <f>VLOOKUP(B4494,web_archive!D:D,1,FALSE)</f>
        <v>#N/A</v>
      </c>
      <c r="B4494" s="22">
        <v>13268</v>
      </c>
      <c r="C4494" s="22" t="s">
        <v>20831</v>
      </c>
      <c r="D4494" s="22">
        <v>1</v>
      </c>
      <c r="E4494" s="22" t="s">
        <v>40356</v>
      </c>
      <c r="F4494" s="22"/>
      <c r="G4494" s="22"/>
      <c r="H4494" s="22"/>
      <c r="I4494" s="22"/>
      <c r="J4494" s="22"/>
      <c r="K4494" s="22"/>
      <c r="L4494" s="22"/>
      <c r="M4494" s="22"/>
      <c r="N4494" s="22"/>
      <c r="O4494" s="22"/>
      <c r="P4494" s="22"/>
    </row>
    <row r="4495" spans="1:16" x14ac:dyDescent="0.3">
      <c r="A4495" s="22" t="e">
        <f>VLOOKUP(B4495,web_archive!D:D,1,FALSE)</f>
        <v>#N/A</v>
      </c>
      <c r="B4495" s="22">
        <v>13269</v>
      </c>
      <c r="C4495" s="22" t="s">
        <v>40357</v>
      </c>
      <c r="D4495" s="22">
        <v>1</v>
      </c>
      <c r="E4495" s="22" t="s">
        <v>40358</v>
      </c>
      <c r="F4495" s="22"/>
      <c r="G4495" s="22"/>
      <c r="H4495" s="22"/>
      <c r="I4495" s="22"/>
      <c r="J4495" s="22"/>
      <c r="K4495" s="22"/>
      <c r="L4495" s="22"/>
      <c r="M4495" s="22"/>
      <c r="N4495" s="22"/>
      <c r="O4495" s="22"/>
      <c r="P4495" s="22"/>
    </row>
    <row r="4496" spans="1:16" x14ac:dyDescent="0.3">
      <c r="A4496" s="22" t="e">
        <f>VLOOKUP(B4496,web_archive!D:D,1,FALSE)</f>
        <v>#N/A</v>
      </c>
      <c r="B4496" s="22">
        <v>13270</v>
      </c>
      <c r="C4496" s="22" t="s">
        <v>20835</v>
      </c>
      <c r="D4496" s="22">
        <v>5</v>
      </c>
      <c r="E4496" s="22" t="s">
        <v>40359</v>
      </c>
      <c r="F4496" s="22"/>
      <c r="G4496" s="22"/>
      <c r="H4496" s="22"/>
      <c r="I4496" s="22"/>
      <c r="J4496" s="22"/>
      <c r="K4496" s="22"/>
      <c r="L4496" s="22"/>
      <c r="M4496" s="22"/>
      <c r="N4496" s="22"/>
      <c r="O4496" s="22"/>
      <c r="P4496" s="22"/>
    </row>
    <row r="4497" spans="1:16" x14ac:dyDescent="0.3">
      <c r="A4497" s="22" t="e">
        <f>VLOOKUP(B4497,web_archive!D:D,1,FALSE)</f>
        <v>#N/A</v>
      </c>
      <c r="B4497" s="22">
        <v>13271</v>
      </c>
      <c r="C4497" s="22" t="s">
        <v>40360</v>
      </c>
      <c r="D4497" s="22">
        <v>5</v>
      </c>
      <c r="E4497" s="22" t="s">
        <v>40361</v>
      </c>
      <c r="F4497" s="22"/>
      <c r="G4497" s="22"/>
      <c r="H4497" s="22"/>
      <c r="I4497" s="22"/>
      <c r="J4497" s="22"/>
      <c r="K4497" s="22"/>
      <c r="L4497" s="22"/>
      <c r="M4497" s="22"/>
      <c r="N4497" s="22"/>
      <c r="O4497" s="22"/>
      <c r="P4497" s="22"/>
    </row>
    <row r="4498" spans="1:16" x14ac:dyDescent="0.3">
      <c r="A4498" s="22" t="e">
        <f>VLOOKUP(B4498,web_archive!D:D,1,FALSE)</f>
        <v>#N/A</v>
      </c>
      <c r="B4498" s="22">
        <v>13272</v>
      </c>
      <c r="C4498" s="22" t="s">
        <v>20839</v>
      </c>
      <c r="D4498" s="22">
        <v>1</v>
      </c>
      <c r="E4498" s="22" t="s">
        <v>40362</v>
      </c>
      <c r="F4498" s="22"/>
      <c r="G4498" s="22"/>
      <c r="H4498" s="22"/>
      <c r="I4498" s="22"/>
      <c r="J4498" s="22"/>
      <c r="K4498" s="22"/>
      <c r="L4498" s="22"/>
      <c r="M4498" s="22"/>
      <c r="N4498" s="22"/>
      <c r="O4498" s="22"/>
      <c r="P4498" s="22"/>
    </row>
    <row r="4499" spans="1:16" x14ac:dyDescent="0.3">
      <c r="A4499" s="22" t="e">
        <f>VLOOKUP(B4499,web_archive!D:D,1,FALSE)</f>
        <v>#N/A</v>
      </c>
      <c r="B4499" s="22">
        <v>13273</v>
      </c>
      <c r="C4499" s="22" t="s">
        <v>20841</v>
      </c>
      <c r="D4499" s="22">
        <v>1</v>
      </c>
      <c r="E4499" s="22" t="s">
        <v>40363</v>
      </c>
      <c r="F4499" s="22"/>
      <c r="G4499" s="22"/>
      <c r="H4499" s="22"/>
      <c r="I4499" s="22"/>
      <c r="J4499" s="22"/>
      <c r="K4499" s="22"/>
      <c r="L4499" s="22"/>
      <c r="M4499" s="22"/>
      <c r="N4499" s="22"/>
      <c r="O4499" s="22"/>
      <c r="P4499" s="22"/>
    </row>
    <row r="4500" spans="1:16" x14ac:dyDescent="0.3">
      <c r="A4500" s="22" t="e">
        <f>VLOOKUP(B4500,web_archive!D:D,1,FALSE)</f>
        <v>#N/A</v>
      </c>
      <c r="B4500" s="22">
        <v>13274</v>
      </c>
      <c r="C4500" s="22" t="s">
        <v>20843</v>
      </c>
      <c r="D4500" s="22">
        <v>5</v>
      </c>
      <c r="E4500" s="22" t="s">
        <v>40364</v>
      </c>
      <c r="F4500" s="22"/>
      <c r="G4500" s="22"/>
      <c r="H4500" s="22"/>
      <c r="I4500" s="22"/>
      <c r="J4500" s="22"/>
      <c r="K4500" s="22"/>
      <c r="L4500" s="22"/>
      <c r="M4500" s="22"/>
      <c r="N4500" s="22"/>
      <c r="O4500" s="22"/>
      <c r="P4500" s="22"/>
    </row>
    <row r="4501" spans="1:16" x14ac:dyDescent="0.3">
      <c r="A4501" s="22" t="e">
        <f>VLOOKUP(B4501,web_archive!D:D,1,FALSE)</f>
        <v>#N/A</v>
      </c>
      <c r="B4501" s="22">
        <v>13275</v>
      </c>
      <c r="C4501" s="22" t="s">
        <v>20845</v>
      </c>
      <c r="D4501" s="22">
        <v>2</v>
      </c>
      <c r="E4501" s="22" t="s">
        <v>40365</v>
      </c>
      <c r="F4501" s="22"/>
      <c r="G4501" s="22"/>
      <c r="H4501" s="22"/>
      <c r="I4501" s="22"/>
      <c r="J4501" s="22"/>
      <c r="K4501" s="22"/>
      <c r="L4501" s="22"/>
      <c r="M4501" s="22"/>
      <c r="N4501" s="22"/>
      <c r="O4501" s="22"/>
      <c r="P4501" s="22"/>
    </row>
    <row r="4502" spans="1:16" x14ac:dyDescent="0.3">
      <c r="A4502" s="22" t="e">
        <f>VLOOKUP(B4502,web_archive!D:D,1,FALSE)</f>
        <v>#N/A</v>
      </c>
      <c r="B4502" s="22">
        <v>13276</v>
      </c>
      <c r="C4502" s="22" t="s">
        <v>20847</v>
      </c>
      <c r="D4502" s="22">
        <v>4</v>
      </c>
      <c r="E4502" s="22" t="s">
        <v>40366</v>
      </c>
      <c r="F4502" s="22"/>
      <c r="G4502" s="22"/>
      <c r="H4502" s="22"/>
      <c r="I4502" s="22"/>
      <c r="J4502" s="22"/>
      <c r="K4502" s="22"/>
      <c r="L4502" s="22"/>
      <c r="M4502" s="22"/>
      <c r="N4502" s="22"/>
      <c r="O4502" s="22"/>
      <c r="P4502" s="22"/>
    </row>
    <row r="4503" spans="1:16" x14ac:dyDescent="0.3">
      <c r="A4503" s="22" t="e">
        <f>VLOOKUP(B4503,web_archive!D:D,1,FALSE)</f>
        <v>#N/A</v>
      </c>
      <c r="B4503" s="22">
        <v>13277</v>
      </c>
      <c r="C4503" s="22" t="s">
        <v>20849</v>
      </c>
      <c r="D4503" s="22">
        <v>8</v>
      </c>
      <c r="E4503" s="22" t="s">
        <v>40367</v>
      </c>
      <c r="F4503" s="22"/>
      <c r="G4503" s="22"/>
      <c r="H4503" s="22"/>
      <c r="I4503" s="22"/>
      <c r="J4503" s="22"/>
      <c r="K4503" s="22"/>
      <c r="L4503" s="22"/>
      <c r="M4503" s="22"/>
      <c r="N4503" s="22"/>
      <c r="O4503" s="22"/>
      <c r="P4503" s="22"/>
    </row>
    <row r="4504" spans="1:16" x14ac:dyDescent="0.3">
      <c r="A4504" s="22" t="e">
        <f>VLOOKUP(B4504,web_archive!D:D,1,FALSE)</f>
        <v>#N/A</v>
      </c>
      <c r="B4504" s="22">
        <v>13278</v>
      </c>
      <c r="C4504" s="22" t="s">
        <v>20851</v>
      </c>
      <c r="D4504" s="22">
        <v>2</v>
      </c>
      <c r="E4504" s="22" t="s">
        <v>40368</v>
      </c>
      <c r="F4504" s="22"/>
      <c r="G4504" s="22"/>
      <c r="H4504" s="22"/>
      <c r="I4504" s="22"/>
      <c r="J4504" s="22"/>
      <c r="K4504" s="22"/>
      <c r="L4504" s="22"/>
      <c r="M4504" s="22"/>
      <c r="N4504" s="22"/>
      <c r="O4504" s="22"/>
      <c r="P4504" s="22"/>
    </row>
    <row r="4505" spans="1:16" x14ac:dyDescent="0.3">
      <c r="A4505" s="22" t="e">
        <f>VLOOKUP(B4505,web_archive!D:D,1,FALSE)</f>
        <v>#N/A</v>
      </c>
      <c r="B4505" s="22">
        <v>13279</v>
      </c>
      <c r="C4505" s="22" t="s">
        <v>20853</v>
      </c>
      <c r="D4505" s="22">
        <v>4</v>
      </c>
      <c r="E4505" s="22" t="s">
        <v>40369</v>
      </c>
      <c r="F4505" s="22"/>
      <c r="G4505" s="22"/>
      <c r="H4505" s="22"/>
      <c r="I4505" s="22"/>
      <c r="J4505" s="22"/>
      <c r="K4505" s="22"/>
      <c r="L4505" s="22"/>
      <c r="M4505" s="22"/>
      <c r="N4505" s="22"/>
      <c r="O4505" s="22"/>
      <c r="P4505" s="22"/>
    </row>
    <row r="4506" spans="1:16" x14ac:dyDescent="0.3">
      <c r="A4506" s="22" t="e">
        <f>VLOOKUP(B4506,web_archive!D:D,1,FALSE)</f>
        <v>#N/A</v>
      </c>
      <c r="B4506" s="22">
        <v>13280</v>
      </c>
      <c r="C4506" s="22" t="s">
        <v>20855</v>
      </c>
      <c r="D4506" s="22">
        <v>8</v>
      </c>
      <c r="E4506" s="22" t="s">
        <v>40370</v>
      </c>
      <c r="F4506" s="22"/>
      <c r="G4506" s="22"/>
      <c r="H4506" s="22"/>
      <c r="I4506" s="22"/>
      <c r="J4506" s="22"/>
      <c r="K4506" s="22"/>
      <c r="L4506" s="22"/>
      <c r="M4506" s="22"/>
      <c r="N4506" s="22"/>
      <c r="O4506" s="22"/>
      <c r="P4506" s="22"/>
    </row>
    <row r="4507" spans="1:16" x14ac:dyDescent="0.3">
      <c r="A4507" s="22" t="e">
        <f>VLOOKUP(B4507,web_archive!D:D,1,FALSE)</f>
        <v>#N/A</v>
      </c>
      <c r="B4507" s="22">
        <v>13281</v>
      </c>
      <c r="C4507" s="22" t="s">
        <v>20857</v>
      </c>
      <c r="D4507" s="22">
        <v>7</v>
      </c>
      <c r="E4507" s="22" t="s">
        <v>40371</v>
      </c>
      <c r="F4507" s="22"/>
      <c r="G4507" s="22"/>
      <c r="H4507" s="22"/>
      <c r="I4507" s="22"/>
      <c r="J4507" s="22"/>
      <c r="K4507" s="22"/>
      <c r="L4507" s="22"/>
      <c r="M4507" s="22"/>
      <c r="N4507" s="22"/>
      <c r="O4507" s="22"/>
      <c r="P4507" s="22"/>
    </row>
    <row r="4508" spans="1:16" x14ac:dyDescent="0.3">
      <c r="A4508" s="22" t="e">
        <f>VLOOKUP(B4508,web_archive!D:D,1,FALSE)</f>
        <v>#N/A</v>
      </c>
      <c r="B4508" s="22">
        <v>13282</v>
      </c>
      <c r="C4508" s="22" t="s">
        <v>40372</v>
      </c>
      <c r="D4508" s="22">
        <v>5</v>
      </c>
      <c r="E4508" s="22" t="s">
        <v>40373</v>
      </c>
      <c r="F4508" s="22"/>
      <c r="G4508" s="22"/>
      <c r="H4508" s="22"/>
      <c r="I4508" s="22"/>
      <c r="J4508" s="22"/>
      <c r="K4508" s="22"/>
      <c r="L4508" s="22"/>
      <c r="M4508" s="22"/>
      <c r="N4508" s="22"/>
      <c r="O4508" s="22"/>
      <c r="P4508" s="22"/>
    </row>
    <row r="4509" spans="1:16" x14ac:dyDescent="0.3">
      <c r="A4509" s="22" t="e">
        <f>VLOOKUP(B4509,web_archive!D:D,1,FALSE)</f>
        <v>#N/A</v>
      </c>
      <c r="B4509" s="22">
        <v>13283</v>
      </c>
      <c r="C4509" s="22" t="s">
        <v>20861</v>
      </c>
      <c r="D4509" s="22">
        <v>5</v>
      </c>
      <c r="E4509" s="22" t="s">
        <v>40374</v>
      </c>
      <c r="F4509" s="22"/>
      <c r="G4509" s="22"/>
      <c r="H4509" s="22"/>
      <c r="I4509" s="22"/>
      <c r="J4509" s="22"/>
      <c r="K4509" s="22"/>
      <c r="L4509" s="22"/>
      <c r="M4509" s="22"/>
      <c r="N4509" s="22"/>
      <c r="O4509" s="22"/>
      <c r="P4509" s="22"/>
    </row>
    <row r="4510" spans="1:16" x14ac:dyDescent="0.3">
      <c r="A4510" s="22" t="e">
        <f>VLOOKUP(B4510,web_archive!D:D,1,FALSE)</f>
        <v>#N/A</v>
      </c>
      <c r="B4510" s="22">
        <v>13284</v>
      </c>
      <c r="C4510" s="22" t="s">
        <v>20863</v>
      </c>
      <c r="D4510" s="22">
        <v>5</v>
      </c>
      <c r="E4510" s="22" t="s">
        <v>40375</v>
      </c>
      <c r="F4510" s="22"/>
      <c r="G4510" s="22"/>
      <c r="H4510" s="22"/>
      <c r="I4510" s="22"/>
      <c r="J4510" s="22"/>
      <c r="K4510" s="22"/>
      <c r="L4510" s="22"/>
      <c r="M4510" s="22"/>
      <c r="N4510" s="22"/>
      <c r="O4510" s="22"/>
      <c r="P4510" s="22"/>
    </row>
    <row r="4511" spans="1:16" x14ac:dyDescent="0.3">
      <c r="A4511" s="22" t="e">
        <f>VLOOKUP(B4511,web_archive!D:D,1,FALSE)</f>
        <v>#N/A</v>
      </c>
      <c r="B4511" s="22">
        <v>13285</v>
      </c>
      <c r="C4511" s="22" t="s">
        <v>20865</v>
      </c>
      <c r="D4511" s="22">
        <v>5</v>
      </c>
      <c r="E4511" s="22" t="s">
        <v>40376</v>
      </c>
      <c r="F4511" s="22"/>
      <c r="G4511" s="22"/>
      <c r="H4511" s="22"/>
      <c r="I4511" s="22"/>
      <c r="J4511" s="22"/>
      <c r="K4511" s="22"/>
      <c r="L4511" s="22"/>
      <c r="M4511" s="22"/>
      <c r="N4511" s="22"/>
      <c r="O4511" s="22"/>
      <c r="P4511" s="22"/>
    </row>
    <row r="4512" spans="1:16" x14ac:dyDescent="0.3">
      <c r="A4512" s="22" t="e">
        <f>VLOOKUP(B4512,web_archive!D:D,1,FALSE)</f>
        <v>#N/A</v>
      </c>
      <c r="B4512" s="22">
        <v>13286</v>
      </c>
      <c r="C4512" s="22" t="s">
        <v>20867</v>
      </c>
      <c r="D4512" s="22">
        <v>5</v>
      </c>
      <c r="E4512" s="22" t="s">
        <v>40377</v>
      </c>
      <c r="F4512" s="22"/>
      <c r="G4512" s="22"/>
      <c r="H4512" s="22"/>
      <c r="I4512" s="22"/>
      <c r="J4512" s="22"/>
      <c r="K4512" s="22"/>
      <c r="L4512" s="22"/>
      <c r="M4512" s="22"/>
      <c r="N4512" s="22"/>
      <c r="O4512" s="22"/>
      <c r="P4512" s="22"/>
    </row>
    <row r="4513" spans="1:16" x14ac:dyDescent="0.3">
      <c r="A4513" s="22" t="e">
        <f>VLOOKUP(B4513,web_archive!D:D,1,FALSE)</f>
        <v>#N/A</v>
      </c>
      <c r="B4513" s="22">
        <v>13287</v>
      </c>
      <c r="C4513" s="22" t="s">
        <v>20869</v>
      </c>
      <c r="D4513" s="22">
        <v>5</v>
      </c>
      <c r="E4513" s="22" t="s">
        <v>40378</v>
      </c>
      <c r="F4513" s="22"/>
      <c r="G4513" s="22"/>
      <c r="H4513" s="22"/>
      <c r="I4513" s="22"/>
      <c r="J4513" s="22"/>
      <c r="K4513" s="22"/>
      <c r="L4513" s="22"/>
      <c r="M4513" s="22"/>
      <c r="N4513" s="22"/>
      <c r="O4513" s="22"/>
      <c r="P4513" s="22"/>
    </row>
    <row r="4514" spans="1:16" x14ac:dyDescent="0.3">
      <c r="A4514" s="22" t="e">
        <f>VLOOKUP(B4514,web_archive!D:D,1,FALSE)</f>
        <v>#N/A</v>
      </c>
      <c r="B4514" s="22">
        <v>13288</v>
      </c>
      <c r="C4514" s="22" t="s">
        <v>20871</v>
      </c>
      <c r="D4514" s="22">
        <v>5</v>
      </c>
      <c r="E4514" s="22" t="s">
        <v>40379</v>
      </c>
      <c r="F4514" s="22"/>
      <c r="G4514" s="22"/>
      <c r="H4514" s="22"/>
      <c r="I4514" s="22"/>
      <c r="J4514" s="22"/>
      <c r="K4514" s="22"/>
      <c r="L4514" s="22"/>
      <c r="M4514" s="22"/>
      <c r="N4514" s="22"/>
      <c r="O4514" s="22"/>
      <c r="P4514" s="22"/>
    </row>
    <row r="4515" spans="1:16" x14ac:dyDescent="0.3">
      <c r="A4515" s="22" t="e">
        <f>VLOOKUP(B4515,web_archive!D:D,1,FALSE)</f>
        <v>#N/A</v>
      </c>
      <c r="B4515" s="22">
        <v>13289</v>
      </c>
      <c r="C4515" s="22" t="s">
        <v>20873</v>
      </c>
      <c r="D4515" s="22">
        <v>5</v>
      </c>
      <c r="E4515" s="22" t="s">
        <v>40380</v>
      </c>
      <c r="F4515" s="22"/>
      <c r="G4515" s="22"/>
      <c r="H4515" s="22"/>
      <c r="I4515" s="22"/>
      <c r="J4515" s="22"/>
      <c r="K4515" s="22"/>
      <c r="L4515" s="22"/>
      <c r="M4515" s="22"/>
      <c r="N4515" s="22"/>
      <c r="O4515" s="22"/>
      <c r="P4515" s="22"/>
    </row>
    <row r="4516" spans="1:16" x14ac:dyDescent="0.3">
      <c r="A4516" s="22" t="e">
        <f>VLOOKUP(B4516,web_archive!D:D,1,FALSE)</f>
        <v>#N/A</v>
      </c>
      <c r="B4516" s="22">
        <v>13290</v>
      </c>
      <c r="C4516" s="22" t="s">
        <v>20875</v>
      </c>
      <c r="D4516" s="22">
        <v>1</v>
      </c>
      <c r="E4516" s="22" t="s">
        <v>40381</v>
      </c>
      <c r="F4516" s="22"/>
      <c r="G4516" s="22"/>
      <c r="H4516" s="22"/>
      <c r="I4516" s="22"/>
      <c r="J4516" s="22"/>
      <c r="K4516" s="22"/>
      <c r="L4516" s="22"/>
      <c r="M4516" s="22"/>
      <c r="N4516" s="22"/>
      <c r="O4516" s="22"/>
      <c r="P4516" s="22"/>
    </row>
    <row r="4517" spans="1:16" x14ac:dyDescent="0.3">
      <c r="A4517" s="22" t="e">
        <f>VLOOKUP(B4517,web_archive!D:D,1,FALSE)</f>
        <v>#N/A</v>
      </c>
      <c r="B4517" s="22">
        <v>13300</v>
      </c>
      <c r="C4517" s="22" t="s">
        <v>20886</v>
      </c>
      <c r="D4517" s="22">
        <v>300</v>
      </c>
      <c r="E4517" s="22" t="s">
        <v>40382</v>
      </c>
      <c r="F4517" s="22" t="s">
        <v>40383</v>
      </c>
      <c r="G4517" s="22" t="s">
        <v>40384</v>
      </c>
      <c r="H4517" s="22"/>
      <c r="I4517" s="22" t="s">
        <v>40385</v>
      </c>
      <c r="J4517" s="22"/>
      <c r="K4517" s="22">
        <v>65</v>
      </c>
      <c r="L4517" s="22" t="s">
        <v>60</v>
      </c>
      <c r="M4517" s="22"/>
      <c r="N4517" s="22">
        <v>150</v>
      </c>
      <c r="O4517" s="22" t="s">
        <v>32799</v>
      </c>
      <c r="P4517" s="22">
        <v>4</v>
      </c>
    </row>
    <row r="4518" spans="1:16" x14ac:dyDescent="0.3">
      <c r="A4518" s="22" t="e">
        <f>VLOOKUP(B4518,web_archive!D:D,1,FALSE)</f>
        <v>#N/A</v>
      </c>
      <c r="B4518" s="22">
        <v>13301</v>
      </c>
      <c r="C4518" s="22" t="s">
        <v>40386</v>
      </c>
      <c r="D4518" s="22">
        <v>250</v>
      </c>
      <c r="E4518" s="22" t="s">
        <v>40387</v>
      </c>
      <c r="F4518" s="22" t="s">
        <v>40388</v>
      </c>
      <c r="G4518" s="22" t="s">
        <v>40389</v>
      </c>
      <c r="H4518" s="22"/>
      <c r="I4518" s="22" t="s">
        <v>40385</v>
      </c>
      <c r="J4518" s="22"/>
      <c r="K4518" s="22">
        <v>42</v>
      </c>
      <c r="L4518" s="22" t="s">
        <v>60</v>
      </c>
      <c r="M4518" s="22"/>
      <c r="N4518" s="22">
        <v>50</v>
      </c>
      <c r="O4518" s="22" t="s">
        <v>32714</v>
      </c>
      <c r="P4518" s="22">
        <v>4</v>
      </c>
    </row>
    <row r="4519" spans="1:16" x14ac:dyDescent="0.3">
      <c r="A4519" s="22" t="e">
        <f>VLOOKUP(B4519,web_archive!D:D,1,FALSE)</f>
        <v>#N/A</v>
      </c>
      <c r="B4519" s="22">
        <v>13302</v>
      </c>
      <c r="C4519" s="22" t="s">
        <v>40390</v>
      </c>
      <c r="D4519" s="22">
        <v>250</v>
      </c>
      <c r="E4519" s="22" t="s">
        <v>40387</v>
      </c>
      <c r="F4519" s="22" t="s">
        <v>40388</v>
      </c>
      <c r="G4519" s="22" t="s">
        <v>40389</v>
      </c>
      <c r="H4519" s="22"/>
      <c r="I4519" s="22" t="s">
        <v>40385</v>
      </c>
      <c r="J4519" s="22"/>
      <c r="K4519" s="22">
        <v>42</v>
      </c>
      <c r="L4519" s="22" t="s">
        <v>60</v>
      </c>
      <c r="M4519" s="22"/>
      <c r="N4519" s="22">
        <v>50</v>
      </c>
      <c r="O4519" s="22" t="s">
        <v>32714</v>
      </c>
      <c r="P4519" s="22">
        <v>4</v>
      </c>
    </row>
    <row r="4520" spans="1:16" x14ac:dyDescent="0.3">
      <c r="A4520" s="22" t="e">
        <f>VLOOKUP(B4520,web_archive!D:D,1,FALSE)</f>
        <v>#N/A</v>
      </c>
      <c r="B4520" s="22">
        <v>13303</v>
      </c>
      <c r="C4520" s="22" t="s">
        <v>20891</v>
      </c>
      <c r="D4520" s="22">
        <v>230</v>
      </c>
      <c r="E4520" s="22" t="s">
        <v>40391</v>
      </c>
      <c r="F4520" s="22" t="s">
        <v>40392</v>
      </c>
      <c r="G4520" s="22" t="s">
        <v>40393</v>
      </c>
      <c r="H4520" s="22"/>
      <c r="I4520" s="22" t="s">
        <v>40385</v>
      </c>
      <c r="J4520" s="22"/>
      <c r="K4520" s="22">
        <v>55</v>
      </c>
      <c r="L4520" s="22" t="s">
        <v>60</v>
      </c>
      <c r="M4520" s="22"/>
      <c r="N4520" s="22">
        <v>185</v>
      </c>
      <c r="O4520" s="22" t="s">
        <v>32767</v>
      </c>
      <c r="P4520" s="22">
        <v>4</v>
      </c>
    </row>
    <row r="4521" spans="1:16" x14ac:dyDescent="0.3">
      <c r="A4521" s="22" t="e">
        <f>VLOOKUP(B4521,web_archive!D:D,1,FALSE)</f>
        <v>#N/A</v>
      </c>
      <c r="B4521" s="22">
        <v>13304</v>
      </c>
      <c r="C4521" s="22" t="s">
        <v>40394</v>
      </c>
      <c r="D4521" s="22">
        <v>155</v>
      </c>
      <c r="E4521" s="22" t="s">
        <v>40395</v>
      </c>
      <c r="F4521" s="22" t="s">
        <v>40396</v>
      </c>
      <c r="G4521" s="22" t="s">
        <v>40397</v>
      </c>
      <c r="H4521" s="22"/>
      <c r="I4521" s="22" t="s">
        <v>40385</v>
      </c>
      <c r="J4521" s="22"/>
      <c r="K4521" s="22">
        <v>70</v>
      </c>
      <c r="L4521" s="22" t="s">
        <v>60</v>
      </c>
      <c r="M4521" s="22"/>
      <c r="N4521" s="22">
        <v>112</v>
      </c>
      <c r="O4521" s="22" t="s">
        <v>32714</v>
      </c>
      <c r="P4521" s="22">
        <v>3</v>
      </c>
    </row>
    <row r="4522" spans="1:16" x14ac:dyDescent="0.3">
      <c r="A4522" s="22">
        <f>VLOOKUP(B4522,web_archive!D:D,1,FALSE)</f>
        <v>13305</v>
      </c>
      <c r="B4522" s="22">
        <v>13305</v>
      </c>
      <c r="C4522" s="22" t="s">
        <v>951</v>
      </c>
      <c r="D4522" s="22">
        <v>0</v>
      </c>
      <c r="E4522" s="22" t="s">
        <v>40398</v>
      </c>
      <c r="F4522" s="22"/>
      <c r="G4522" s="22" t="s">
        <v>40399</v>
      </c>
      <c r="H4522" s="22"/>
      <c r="I4522" s="22" t="s">
        <v>40385</v>
      </c>
      <c r="J4522" s="22"/>
      <c r="K4522" s="22">
        <v>80</v>
      </c>
      <c r="L4522" s="22" t="s">
        <v>60</v>
      </c>
      <c r="M4522" s="22"/>
      <c r="N4522" s="22">
        <v>55</v>
      </c>
      <c r="O4522" s="22" t="s">
        <v>32714</v>
      </c>
      <c r="P4522" s="22">
        <v>3</v>
      </c>
    </row>
    <row r="4523" spans="1:16" x14ac:dyDescent="0.3">
      <c r="A4523" s="22">
        <f>VLOOKUP(B4523,web_archive!D:D,1,FALSE)</f>
        <v>13306</v>
      </c>
      <c r="B4523" s="22">
        <v>13306</v>
      </c>
      <c r="C4523" s="22" t="s">
        <v>956</v>
      </c>
      <c r="D4523" s="22">
        <v>0</v>
      </c>
      <c r="E4523" s="22" t="s">
        <v>40400</v>
      </c>
      <c r="F4523" s="22"/>
      <c r="G4523" s="22" t="s">
        <v>40401</v>
      </c>
      <c r="H4523" s="22"/>
      <c r="I4523" s="22" t="s">
        <v>40385</v>
      </c>
      <c r="J4523" s="22"/>
      <c r="K4523" s="22">
        <v>80</v>
      </c>
      <c r="L4523" s="22" t="s">
        <v>60</v>
      </c>
      <c r="M4523" s="22"/>
      <c r="N4523" s="22">
        <v>55</v>
      </c>
      <c r="O4523" s="22" t="s">
        <v>32714</v>
      </c>
      <c r="P4523" s="22">
        <v>3</v>
      </c>
    </row>
    <row r="4524" spans="1:16" x14ac:dyDescent="0.3">
      <c r="A4524" s="22" t="e">
        <f>VLOOKUP(B4524,web_archive!D:D,1,FALSE)</f>
        <v>#N/A</v>
      </c>
      <c r="B4524" s="22">
        <v>13307</v>
      </c>
      <c r="C4524" s="22" t="s">
        <v>20895</v>
      </c>
      <c r="D4524" s="22">
        <v>0</v>
      </c>
      <c r="E4524" s="22" t="s">
        <v>40402</v>
      </c>
      <c r="F4524" s="22"/>
      <c r="G4524" s="22" t="s">
        <v>40403</v>
      </c>
      <c r="H4524" s="22"/>
      <c r="I4524" s="22" t="s">
        <v>40385</v>
      </c>
      <c r="J4524" s="22"/>
      <c r="K4524" s="22">
        <v>80</v>
      </c>
      <c r="L4524" s="22" t="s">
        <v>60</v>
      </c>
      <c r="M4524" s="22"/>
      <c r="N4524" s="22">
        <v>55</v>
      </c>
      <c r="O4524" s="22" t="s">
        <v>32714</v>
      </c>
      <c r="P4524" s="22">
        <v>4</v>
      </c>
    </row>
    <row r="4525" spans="1:16" x14ac:dyDescent="0.3">
      <c r="A4525" s="22" t="e">
        <f>VLOOKUP(B4525,web_archive!D:D,1,FALSE)</f>
        <v>#N/A</v>
      </c>
      <c r="B4525" s="22">
        <v>13308</v>
      </c>
      <c r="C4525" s="22" t="s">
        <v>40404</v>
      </c>
      <c r="D4525" s="22">
        <v>230</v>
      </c>
      <c r="E4525" s="22" t="s">
        <v>40405</v>
      </c>
      <c r="F4525" s="22"/>
      <c r="G4525" s="22" t="s">
        <v>40393</v>
      </c>
      <c r="H4525" s="22"/>
      <c r="I4525" s="22" t="s">
        <v>40385</v>
      </c>
      <c r="J4525" s="22"/>
      <c r="K4525" s="22">
        <v>55</v>
      </c>
      <c r="L4525" s="22" t="s">
        <v>60</v>
      </c>
      <c r="M4525" s="22"/>
      <c r="N4525" s="22">
        <v>185</v>
      </c>
      <c r="O4525" s="22" t="s">
        <v>32767</v>
      </c>
      <c r="P4525" s="22">
        <v>4</v>
      </c>
    </row>
    <row r="4526" spans="1:16" x14ac:dyDescent="0.3">
      <c r="A4526" s="22" t="e">
        <f>VLOOKUP(B4526,web_archive!D:D,1,FALSE)</f>
        <v>#N/A</v>
      </c>
      <c r="B4526" s="22">
        <v>13309</v>
      </c>
      <c r="C4526" s="22" t="s">
        <v>40406</v>
      </c>
      <c r="D4526" s="22">
        <v>0</v>
      </c>
      <c r="E4526" s="22" t="s">
        <v>40407</v>
      </c>
      <c r="F4526" s="22"/>
      <c r="G4526" s="22" t="s">
        <v>40389</v>
      </c>
      <c r="H4526" s="22"/>
      <c r="I4526" s="22" t="s">
        <v>40385</v>
      </c>
      <c r="J4526" s="22"/>
      <c r="K4526" s="22">
        <v>1</v>
      </c>
      <c r="L4526" s="22" t="s">
        <v>60</v>
      </c>
      <c r="M4526" s="22"/>
      <c r="N4526" s="22">
        <v>99</v>
      </c>
      <c r="O4526" s="22" t="s">
        <v>32714</v>
      </c>
      <c r="P4526" s="22">
        <v>4</v>
      </c>
    </row>
    <row r="4527" spans="1:16" x14ac:dyDescent="0.3">
      <c r="A4527" s="22">
        <f>VLOOKUP(B4527,web_archive!D:D,1,FALSE)</f>
        <v>13400</v>
      </c>
      <c r="B4527" s="22">
        <v>13400</v>
      </c>
      <c r="C4527" s="22" t="s">
        <v>40408</v>
      </c>
      <c r="D4527" s="22">
        <v>90</v>
      </c>
      <c r="E4527" s="22" t="s">
        <v>32770</v>
      </c>
      <c r="F4527" s="22" t="s">
        <v>40409</v>
      </c>
      <c r="G4527" s="22" t="s">
        <v>32772</v>
      </c>
      <c r="H4527" s="22"/>
      <c r="I4527" s="22" t="s">
        <v>32713</v>
      </c>
      <c r="J4527" s="22"/>
      <c r="K4527" s="22">
        <v>40</v>
      </c>
      <c r="L4527" s="22" t="s">
        <v>60</v>
      </c>
      <c r="M4527" s="22"/>
      <c r="N4527" s="22">
        <v>150</v>
      </c>
      <c r="O4527" s="22" t="s">
        <v>32714</v>
      </c>
      <c r="P4527" s="22">
        <v>4</v>
      </c>
    </row>
    <row r="4528" spans="1:16" x14ac:dyDescent="0.3">
      <c r="A4528" s="22">
        <f>VLOOKUP(B4528,web_archive!D:D,1,FALSE)</f>
        <v>13401</v>
      </c>
      <c r="B4528" s="22">
        <v>13401</v>
      </c>
      <c r="C4528" s="22" t="s">
        <v>3724</v>
      </c>
      <c r="D4528" s="22">
        <v>0</v>
      </c>
      <c r="E4528" s="22" t="s">
        <v>40410</v>
      </c>
      <c r="F4528" s="22"/>
      <c r="G4528" s="22" t="s">
        <v>40411</v>
      </c>
      <c r="H4528" s="22"/>
      <c r="I4528" s="22" t="s">
        <v>32713</v>
      </c>
      <c r="J4528" s="22"/>
      <c r="K4528" s="22">
        <v>1</v>
      </c>
      <c r="L4528" s="22" t="s">
        <v>24</v>
      </c>
      <c r="M4528" s="22"/>
      <c r="N4528" s="22">
        <v>199</v>
      </c>
      <c r="O4528" s="22" t="s">
        <v>32778</v>
      </c>
      <c r="P4528" s="22">
        <v>4</v>
      </c>
    </row>
    <row r="4529" spans="1:16" x14ac:dyDescent="0.3">
      <c r="A4529" s="22" t="e">
        <f>VLOOKUP(B4529,web_archive!D:D,1,FALSE)</f>
        <v>#N/A</v>
      </c>
      <c r="B4529" s="22">
        <v>13402</v>
      </c>
      <c r="C4529" s="22" t="s">
        <v>40412</v>
      </c>
      <c r="D4529" s="22">
        <v>0</v>
      </c>
      <c r="E4529" s="22" t="s">
        <v>40413</v>
      </c>
      <c r="F4529" s="22"/>
      <c r="G4529" s="22" t="s">
        <v>32772</v>
      </c>
      <c r="H4529" s="22"/>
      <c r="I4529" s="22" t="s">
        <v>32713</v>
      </c>
      <c r="J4529" s="22"/>
      <c r="K4529" s="22">
        <v>1</v>
      </c>
      <c r="L4529" s="22" t="s">
        <v>24</v>
      </c>
      <c r="M4529" s="22"/>
      <c r="N4529" s="22">
        <v>185</v>
      </c>
      <c r="O4529" s="22" t="s">
        <v>32714</v>
      </c>
      <c r="P4529" s="22">
        <v>4</v>
      </c>
    </row>
    <row r="4530" spans="1:16" x14ac:dyDescent="0.3">
      <c r="A4530" s="22" t="e">
        <f>VLOOKUP(B4530,web_archive!D:D,1,FALSE)</f>
        <v>#N/A</v>
      </c>
      <c r="B4530" s="22">
        <v>13403</v>
      </c>
      <c r="C4530" s="22" t="s">
        <v>12172</v>
      </c>
      <c r="D4530" s="22">
        <v>0</v>
      </c>
      <c r="E4530" s="22" t="s">
        <v>40414</v>
      </c>
      <c r="F4530" s="22"/>
      <c r="G4530" s="22" t="s">
        <v>32774</v>
      </c>
      <c r="H4530" s="22"/>
      <c r="I4530" s="22" t="s">
        <v>32713</v>
      </c>
      <c r="J4530" s="22"/>
      <c r="K4530" s="22">
        <v>1</v>
      </c>
      <c r="L4530" s="22" t="s">
        <v>24</v>
      </c>
      <c r="M4530" s="22"/>
      <c r="N4530" s="22">
        <v>120</v>
      </c>
      <c r="O4530" s="22" t="s">
        <v>32767</v>
      </c>
      <c r="P4530" s="22">
        <v>4</v>
      </c>
    </row>
    <row r="4531" spans="1:16" x14ac:dyDescent="0.3">
      <c r="A4531" s="22">
        <f>VLOOKUP(B4531,web_archive!D:D,1,FALSE)</f>
        <v>13405</v>
      </c>
      <c r="B4531" s="22">
        <v>13405</v>
      </c>
      <c r="C4531" s="22" t="s">
        <v>40415</v>
      </c>
      <c r="D4531" s="22">
        <v>80</v>
      </c>
      <c r="E4531" s="22" t="s">
        <v>40416</v>
      </c>
      <c r="F4531" s="22" t="s">
        <v>40417</v>
      </c>
      <c r="G4531" s="22" t="s">
        <v>40418</v>
      </c>
      <c r="H4531" s="22"/>
      <c r="I4531" s="22" t="s">
        <v>32713</v>
      </c>
      <c r="J4531" s="22"/>
      <c r="K4531" s="22">
        <v>55</v>
      </c>
      <c r="L4531" s="22" t="s">
        <v>60</v>
      </c>
      <c r="M4531" s="22"/>
      <c r="N4531" s="22">
        <v>125</v>
      </c>
      <c r="O4531" s="22" t="s">
        <v>32714</v>
      </c>
      <c r="P4531" s="22">
        <v>4</v>
      </c>
    </row>
    <row r="4532" spans="1:16" x14ac:dyDescent="0.3">
      <c r="A4532" s="22" t="e">
        <f>VLOOKUP(B4532,web_archive!D:D,1,FALSE)</f>
        <v>#N/A</v>
      </c>
      <c r="B4532" s="22">
        <v>13406</v>
      </c>
      <c r="C4532" s="22" t="s">
        <v>20933</v>
      </c>
      <c r="D4532" s="22">
        <v>0</v>
      </c>
      <c r="E4532" s="22" t="s">
        <v>32867</v>
      </c>
      <c r="F4532" s="22"/>
      <c r="G4532" s="22" t="s">
        <v>32868</v>
      </c>
      <c r="H4532" s="22"/>
      <c r="I4532" s="22" t="s">
        <v>32713</v>
      </c>
      <c r="J4532" s="22"/>
      <c r="K4532" s="22">
        <v>2</v>
      </c>
      <c r="L4532" s="22" t="s">
        <v>60</v>
      </c>
      <c r="M4532" s="22"/>
      <c r="N4532" s="22">
        <v>120</v>
      </c>
      <c r="O4532" s="22" t="s">
        <v>32714</v>
      </c>
      <c r="P4532" s="22">
        <v>1</v>
      </c>
    </row>
    <row r="4533" spans="1:16" x14ac:dyDescent="0.3">
      <c r="A4533" s="22" t="e">
        <f>VLOOKUP(B4533,web_archive!D:D,1,FALSE)</f>
        <v>#N/A</v>
      </c>
      <c r="B4533" s="22">
        <v>13407</v>
      </c>
      <c r="C4533" s="22" t="s">
        <v>20935</v>
      </c>
      <c r="D4533" s="22">
        <v>0</v>
      </c>
      <c r="E4533" s="22" t="s">
        <v>40419</v>
      </c>
      <c r="F4533" s="22"/>
      <c r="G4533" s="22" t="s">
        <v>40420</v>
      </c>
      <c r="H4533" s="22"/>
      <c r="I4533" s="22" t="s">
        <v>32713</v>
      </c>
      <c r="J4533" s="22"/>
      <c r="K4533" s="22">
        <v>40</v>
      </c>
      <c r="L4533" s="22" t="s">
        <v>60</v>
      </c>
      <c r="M4533" s="22"/>
      <c r="N4533" s="22">
        <v>148</v>
      </c>
      <c r="O4533" s="22" t="s">
        <v>32714</v>
      </c>
      <c r="P4533" s="22">
        <v>4</v>
      </c>
    </row>
    <row r="4534" spans="1:16" x14ac:dyDescent="0.3">
      <c r="A4534" s="22" t="e">
        <f>VLOOKUP(B4534,web_archive!D:D,1,FALSE)</f>
        <v>#N/A</v>
      </c>
      <c r="B4534" s="22">
        <v>13408</v>
      </c>
      <c r="C4534" s="22" t="s">
        <v>20937</v>
      </c>
      <c r="D4534" s="22">
        <v>0</v>
      </c>
      <c r="E4534" s="22" t="s">
        <v>40421</v>
      </c>
      <c r="F4534" s="22"/>
      <c r="G4534" s="22" t="s">
        <v>40422</v>
      </c>
      <c r="H4534" s="22"/>
      <c r="I4534" s="22" t="s">
        <v>32713</v>
      </c>
      <c r="J4534" s="22"/>
      <c r="K4534" s="22">
        <v>40</v>
      </c>
      <c r="L4534" s="22" t="s">
        <v>60</v>
      </c>
      <c r="M4534" s="22"/>
      <c r="N4534" s="22">
        <v>120</v>
      </c>
      <c r="O4534" s="22" t="s">
        <v>32767</v>
      </c>
      <c r="P4534" s="22">
        <v>4</v>
      </c>
    </row>
    <row r="4535" spans="1:16" x14ac:dyDescent="0.3">
      <c r="A4535" s="22" t="e">
        <f>VLOOKUP(B4535,web_archive!D:D,1,FALSE)</f>
        <v>#N/A</v>
      </c>
      <c r="B4535" s="22">
        <v>13409</v>
      </c>
      <c r="C4535" s="22" t="s">
        <v>20939</v>
      </c>
      <c r="D4535" s="22">
        <v>0</v>
      </c>
      <c r="E4535" s="22" t="s">
        <v>40423</v>
      </c>
      <c r="F4535" s="22"/>
      <c r="G4535" s="22" t="s">
        <v>40424</v>
      </c>
      <c r="H4535" s="22"/>
      <c r="I4535" s="22" t="s">
        <v>32713</v>
      </c>
      <c r="J4535" s="22"/>
      <c r="K4535" s="22">
        <v>40</v>
      </c>
      <c r="L4535" s="22" t="s">
        <v>60</v>
      </c>
      <c r="M4535" s="22"/>
      <c r="N4535" s="22">
        <v>160</v>
      </c>
      <c r="O4535" s="22" t="s">
        <v>32792</v>
      </c>
      <c r="P4535" s="22">
        <v>4</v>
      </c>
    </row>
    <row r="4536" spans="1:16" x14ac:dyDescent="0.3">
      <c r="A4536" s="22">
        <f>VLOOKUP(B4536,web_archive!D:D,1,FALSE)</f>
        <v>13410</v>
      </c>
      <c r="B4536" s="22">
        <v>13410</v>
      </c>
      <c r="C4536" s="22" t="s">
        <v>1045</v>
      </c>
      <c r="D4536" s="22">
        <v>0</v>
      </c>
      <c r="E4536" s="22" t="s">
        <v>40425</v>
      </c>
      <c r="F4536" s="22"/>
      <c r="G4536" s="22" t="s">
        <v>33423</v>
      </c>
      <c r="H4536" s="22"/>
      <c r="I4536" s="22" t="s">
        <v>32713</v>
      </c>
      <c r="J4536" s="22"/>
      <c r="K4536" s="22">
        <v>80</v>
      </c>
      <c r="L4536" s="22" t="s">
        <v>60</v>
      </c>
      <c r="M4536" s="22"/>
      <c r="N4536" s="22">
        <v>115</v>
      </c>
      <c r="O4536" s="22" t="s">
        <v>32714</v>
      </c>
      <c r="P4536" s="22">
        <v>3</v>
      </c>
    </row>
    <row r="4537" spans="1:16" x14ac:dyDescent="0.3">
      <c r="A4537" s="22">
        <f>VLOOKUP(B4537,web_archive!D:D,1,FALSE)</f>
        <v>13411</v>
      </c>
      <c r="B4537" s="22">
        <v>13411</v>
      </c>
      <c r="C4537" s="22" t="s">
        <v>1050</v>
      </c>
      <c r="D4537" s="22">
        <v>0</v>
      </c>
      <c r="E4537" s="22" t="s">
        <v>40426</v>
      </c>
      <c r="F4537" s="22"/>
      <c r="G4537" s="22" t="s">
        <v>40427</v>
      </c>
      <c r="H4537" s="22"/>
      <c r="I4537" s="22" t="s">
        <v>32713</v>
      </c>
      <c r="J4537" s="22"/>
      <c r="K4537" s="22">
        <v>80</v>
      </c>
      <c r="L4537" s="22" t="s">
        <v>60</v>
      </c>
      <c r="M4537" s="22"/>
      <c r="N4537" s="22">
        <v>115</v>
      </c>
      <c r="O4537" s="22" t="s">
        <v>32714</v>
      </c>
      <c r="P4537" s="22">
        <v>3</v>
      </c>
    </row>
    <row r="4538" spans="1:16" x14ac:dyDescent="0.3">
      <c r="A4538" s="22" t="e">
        <f>VLOOKUP(B4538,web_archive!D:D,1,FALSE)</f>
        <v>#N/A</v>
      </c>
      <c r="B4538" s="22">
        <v>13412</v>
      </c>
      <c r="C4538" s="22" t="s">
        <v>40428</v>
      </c>
      <c r="D4538" s="22">
        <v>150</v>
      </c>
      <c r="E4538" s="22" t="s">
        <v>40429</v>
      </c>
      <c r="F4538" s="22" t="s">
        <v>40430</v>
      </c>
      <c r="G4538" s="22" t="s">
        <v>40431</v>
      </c>
      <c r="H4538" s="22"/>
      <c r="I4538" s="22" t="s">
        <v>32713</v>
      </c>
      <c r="J4538" s="22"/>
      <c r="K4538" s="22">
        <v>75</v>
      </c>
      <c r="L4538" s="22" t="s">
        <v>60</v>
      </c>
      <c r="M4538" s="22"/>
      <c r="N4538" s="22">
        <v>150</v>
      </c>
      <c r="O4538" s="22" t="s">
        <v>18160</v>
      </c>
      <c r="P4538" s="22">
        <v>4</v>
      </c>
    </row>
    <row r="4539" spans="1:16" x14ac:dyDescent="0.3">
      <c r="A4539" s="22" t="e">
        <f>VLOOKUP(B4539,web_archive!D:D,1,FALSE)</f>
        <v>#N/A</v>
      </c>
      <c r="B4539" s="22">
        <v>13413</v>
      </c>
      <c r="C4539" s="22" t="s">
        <v>40428</v>
      </c>
      <c r="D4539" s="22">
        <v>150</v>
      </c>
      <c r="E4539" s="22" t="s">
        <v>40432</v>
      </c>
      <c r="F4539" s="22" t="s">
        <v>40430</v>
      </c>
      <c r="G4539" s="22" t="s">
        <v>40433</v>
      </c>
      <c r="H4539" s="22"/>
      <c r="I4539" s="22" t="s">
        <v>32713</v>
      </c>
      <c r="J4539" s="22"/>
      <c r="K4539" s="22">
        <v>75</v>
      </c>
      <c r="L4539" s="22" t="s">
        <v>60</v>
      </c>
      <c r="M4539" s="22"/>
      <c r="N4539" s="22">
        <v>160</v>
      </c>
      <c r="O4539" s="22" t="s">
        <v>32767</v>
      </c>
      <c r="P4539" s="22">
        <v>4</v>
      </c>
    </row>
    <row r="4540" spans="1:16" x14ac:dyDescent="0.3">
      <c r="A4540" s="22">
        <f>VLOOKUP(B4540,web_archive!D:D,1,FALSE)</f>
        <v>13414</v>
      </c>
      <c r="B4540" s="22">
        <v>13414</v>
      </c>
      <c r="C4540" s="22" t="s">
        <v>40434</v>
      </c>
      <c r="D4540" s="22">
        <v>120</v>
      </c>
      <c r="E4540" s="22" t="s">
        <v>40435</v>
      </c>
      <c r="F4540" s="22" t="s">
        <v>40436</v>
      </c>
      <c r="G4540" s="22" t="s">
        <v>40437</v>
      </c>
      <c r="H4540" s="22"/>
      <c r="I4540" s="22" t="s">
        <v>32713</v>
      </c>
      <c r="J4540" s="22"/>
      <c r="K4540" s="22">
        <v>70</v>
      </c>
      <c r="L4540" s="22" t="s">
        <v>60</v>
      </c>
      <c r="M4540" s="22"/>
      <c r="N4540" s="22">
        <v>105</v>
      </c>
      <c r="O4540" s="22" t="s">
        <v>32714</v>
      </c>
      <c r="P4540" s="22">
        <v>3</v>
      </c>
    </row>
    <row r="4541" spans="1:16" x14ac:dyDescent="0.3">
      <c r="A4541" s="22" t="e">
        <f>VLOOKUP(B4541,web_archive!D:D,1,FALSE)</f>
        <v>#N/A</v>
      </c>
      <c r="B4541" s="22">
        <v>13415</v>
      </c>
      <c r="C4541" s="22" t="s">
        <v>40438</v>
      </c>
      <c r="D4541" s="22">
        <v>0</v>
      </c>
      <c r="E4541" s="22" t="s">
        <v>40439</v>
      </c>
      <c r="F4541" s="22"/>
      <c r="G4541" s="22" t="s">
        <v>32712</v>
      </c>
      <c r="H4541" s="22"/>
      <c r="I4541" s="22" t="s">
        <v>32713</v>
      </c>
      <c r="J4541" s="22"/>
      <c r="K4541" s="22">
        <v>1</v>
      </c>
      <c r="L4541" s="22" t="s">
        <v>24</v>
      </c>
      <c r="M4541" s="22"/>
      <c r="N4541" s="22">
        <v>59</v>
      </c>
      <c r="O4541" s="22" t="s">
        <v>32714</v>
      </c>
      <c r="P4541" s="22">
        <v>1</v>
      </c>
    </row>
    <row r="4542" spans="1:16" x14ac:dyDescent="0.3">
      <c r="A4542" s="22" t="e">
        <f>VLOOKUP(B4542,web_archive!D:D,1,FALSE)</f>
        <v>#N/A</v>
      </c>
      <c r="B4542" s="22">
        <v>13416</v>
      </c>
      <c r="C4542" s="22" t="s">
        <v>20946</v>
      </c>
      <c r="D4542" s="22">
        <v>0</v>
      </c>
      <c r="E4542" s="22" t="s">
        <v>40440</v>
      </c>
      <c r="F4542" s="22"/>
      <c r="G4542" s="22" t="s">
        <v>40441</v>
      </c>
      <c r="H4542" s="22"/>
      <c r="I4542" s="22" t="s">
        <v>32713</v>
      </c>
      <c r="J4542" s="22"/>
      <c r="K4542" s="22">
        <v>80</v>
      </c>
      <c r="L4542" s="22" t="s">
        <v>60</v>
      </c>
      <c r="M4542" s="22"/>
      <c r="N4542" s="22">
        <v>130</v>
      </c>
      <c r="O4542" s="22" t="s">
        <v>32714</v>
      </c>
      <c r="P4542" s="22">
        <v>4</v>
      </c>
    </row>
    <row r="4543" spans="1:16" x14ac:dyDescent="0.3">
      <c r="A4543" s="22" t="e">
        <f>VLOOKUP(B4543,web_archive!D:D,1,FALSE)</f>
        <v>#N/A</v>
      </c>
      <c r="B4543" s="22">
        <v>13417</v>
      </c>
      <c r="C4543" s="22" t="s">
        <v>20948</v>
      </c>
      <c r="D4543" s="22">
        <v>0</v>
      </c>
      <c r="E4543" s="22" t="s">
        <v>40442</v>
      </c>
      <c r="F4543" s="22"/>
      <c r="G4543" s="22" t="s">
        <v>40443</v>
      </c>
      <c r="H4543" s="22"/>
      <c r="I4543" s="22" t="s">
        <v>32713</v>
      </c>
      <c r="J4543" s="22"/>
      <c r="K4543" s="22">
        <v>80</v>
      </c>
      <c r="L4543" s="22" t="s">
        <v>60</v>
      </c>
      <c r="M4543" s="22"/>
      <c r="N4543" s="22">
        <v>130</v>
      </c>
      <c r="O4543" s="22" t="s">
        <v>32714</v>
      </c>
      <c r="P4543" s="22">
        <v>4</v>
      </c>
    </row>
    <row r="4544" spans="1:16" x14ac:dyDescent="0.3">
      <c r="A4544" s="22" t="e">
        <f>VLOOKUP(B4544,web_archive!D:D,1,FALSE)</f>
        <v>#N/A</v>
      </c>
      <c r="B4544" s="22">
        <v>13418</v>
      </c>
      <c r="C4544" s="22" t="s">
        <v>20950</v>
      </c>
      <c r="D4544" s="22">
        <v>0</v>
      </c>
      <c r="E4544" s="22" t="s">
        <v>40444</v>
      </c>
      <c r="F4544" s="22"/>
      <c r="G4544" s="22" t="s">
        <v>40445</v>
      </c>
      <c r="H4544" s="22"/>
      <c r="I4544" s="22" t="s">
        <v>32713</v>
      </c>
      <c r="J4544" s="22"/>
      <c r="K4544" s="22">
        <v>80</v>
      </c>
      <c r="L4544" s="22" t="s">
        <v>60</v>
      </c>
      <c r="M4544" s="22"/>
      <c r="N4544" s="22">
        <v>130</v>
      </c>
      <c r="O4544" s="22" t="s">
        <v>32714</v>
      </c>
      <c r="P4544" s="22">
        <v>4</v>
      </c>
    </row>
    <row r="4545" spans="1:16" x14ac:dyDescent="0.3">
      <c r="A4545" s="22" t="e">
        <f>VLOOKUP(B4545,web_archive!D:D,1,FALSE)</f>
        <v>#N/A</v>
      </c>
      <c r="B4545" s="22">
        <v>13419</v>
      </c>
      <c r="C4545" s="22" t="s">
        <v>40446</v>
      </c>
      <c r="D4545" s="22">
        <v>0</v>
      </c>
      <c r="E4545" s="22" t="s">
        <v>40447</v>
      </c>
      <c r="F4545" s="22"/>
      <c r="G4545" s="22" t="s">
        <v>32712</v>
      </c>
      <c r="H4545" s="22"/>
      <c r="I4545" s="22" t="s">
        <v>32713</v>
      </c>
      <c r="J4545" s="22"/>
      <c r="K4545" s="22">
        <v>80</v>
      </c>
      <c r="L4545" s="22" t="s">
        <v>24</v>
      </c>
      <c r="M4545" s="22"/>
      <c r="N4545" s="22">
        <v>160</v>
      </c>
      <c r="O4545" s="22" t="s">
        <v>32714</v>
      </c>
      <c r="P4545" s="22">
        <v>4</v>
      </c>
    </row>
    <row r="4546" spans="1:16" x14ac:dyDescent="0.3">
      <c r="A4546" s="22" t="e">
        <f>VLOOKUP(B4546,web_archive!D:D,1,FALSE)</f>
        <v>#N/A</v>
      </c>
      <c r="B4546" s="22">
        <v>13420</v>
      </c>
      <c r="C4546" s="22" t="s">
        <v>20954</v>
      </c>
      <c r="D4546" s="22">
        <v>120</v>
      </c>
      <c r="E4546" s="22" t="s">
        <v>40448</v>
      </c>
      <c r="F4546" s="22"/>
      <c r="G4546" s="22" t="s">
        <v>32712</v>
      </c>
      <c r="H4546" s="22"/>
      <c r="I4546" s="22" t="s">
        <v>32713</v>
      </c>
      <c r="J4546" s="22"/>
      <c r="K4546" s="22">
        <v>70</v>
      </c>
      <c r="L4546" s="22" t="s">
        <v>24</v>
      </c>
      <c r="M4546" s="22"/>
      <c r="N4546" s="22">
        <v>160</v>
      </c>
      <c r="O4546" s="22" t="s">
        <v>32714</v>
      </c>
      <c r="P4546" s="22">
        <v>4</v>
      </c>
    </row>
    <row r="4547" spans="1:16" x14ac:dyDescent="0.3">
      <c r="A4547" s="22" t="e">
        <f>VLOOKUP(B4547,web_archive!D:D,1,FALSE)</f>
        <v>#N/A</v>
      </c>
      <c r="B4547" s="22">
        <v>13421</v>
      </c>
      <c r="C4547" s="22" t="s">
        <v>40449</v>
      </c>
      <c r="D4547" s="22">
        <v>150</v>
      </c>
      <c r="E4547" s="22" t="s">
        <v>40450</v>
      </c>
      <c r="F4547" s="22"/>
      <c r="G4547" s="22" t="s">
        <v>40451</v>
      </c>
      <c r="H4547" s="22"/>
      <c r="I4547" s="22" t="s">
        <v>32713</v>
      </c>
      <c r="J4547" s="22"/>
      <c r="K4547" s="22">
        <v>50</v>
      </c>
      <c r="L4547" s="22" t="s">
        <v>60</v>
      </c>
      <c r="M4547" s="22"/>
      <c r="N4547" s="22">
        <v>167</v>
      </c>
      <c r="O4547" s="22" t="s">
        <v>32714</v>
      </c>
      <c r="P4547" s="22">
        <v>3</v>
      </c>
    </row>
    <row r="4548" spans="1:16" x14ac:dyDescent="0.3">
      <c r="A4548" s="22" t="e">
        <f>VLOOKUP(B4548,web_archive!D:D,1,FALSE)</f>
        <v>#N/A</v>
      </c>
      <c r="B4548" s="22">
        <v>13422</v>
      </c>
      <c r="C4548" s="22" t="s">
        <v>40452</v>
      </c>
      <c r="D4548" s="22">
        <v>0</v>
      </c>
      <c r="E4548" s="22" t="s">
        <v>40453</v>
      </c>
      <c r="F4548" s="22"/>
      <c r="G4548" s="22" t="s">
        <v>32712</v>
      </c>
      <c r="H4548" s="22"/>
      <c r="I4548" s="22" t="s">
        <v>32713</v>
      </c>
      <c r="J4548" s="22"/>
      <c r="K4548" s="22">
        <v>1</v>
      </c>
      <c r="L4548" s="22" t="s">
        <v>60</v>
      </c>
      <c r="M4548" s="22"/>
      <c r="N4548" s="22">
        <v>185</v>
      </c>
      <c r="O4548" s="22" t="s">
        <v>32714</v>
      </c>
      <c r="P4548" s="22">
        <v>3</v>
      </c>
    </row>
    <row r="4549" spans="1:16" x14ac:dyDescent="0.3">
      <c r="A4549" s="22" t="e">
        <f>VLOOKUP(B4549,web_archive!D:D,1,FALSE)</f>
        <v>#N/A</v>
      </c>
      <c r="B4549" s="22">
        <v>13425</v>
      </c>
      <c r="C4549" s="22" t="s">
        <v>40454</v>
      </c>
      <c r="D4549" s="22">
        <v>50</v>
      </c>
      <c r="E4549" s="22" t="s">
        <v>40455</v>
      </c>
      <c r="F4549" s="22"/>
      <c r="G4549" s="22" t="s">
        <v>40456</v>
      </c>
      <c r="H4549" s="22"/>
      <c r="I4549" s="22" t="s">
        <v>32713</v>
      </c>
      <c r="J4549" s="22"/>
      <c r="K4549" s="22">
        <v>1</v>
      </c>
      <c r="L4549" s="22" t="s">
        <v>60</v>
      </c>
      <c r="M4549" s="22"/>
      <c r="N4549" s="22">
        <v>51</v>
      </c>
      <c r="O4549" s="22" t="s">
        <v>32714</v>
      </c>
      <c r="P4549" s="22">
        <v>1</v>
      </c>
    </row>
    <row r="4550" spans="1:16" x14ac:dyDescent="0.3">
      <c r="A4550" s="22">
        <f>VLOOKUP(B4550,web_archive!D:D,1,FALSE)</f>
        <v>13431</v>
      </c>
      <c r="B4550" s="22">
        <v>13431</v>
      </c>
      <c r="C4550" s="22" t="s">
        <v>40457</v>
      </c>
      <c r="D4550" s="22">
        <v>220</v>
      </c>
      <c r="E4550" s="22" t="s">
        <v>40458</v>
      </c>
      <c r="F4550" s="22" t="s">
        <v>40459</v>
      </c>
      <c r="G4550" s="22" t="s">
        <v>40460</v>
      </c>
      <c r="H4550" s="22"/>
      <c r="I4550" s="22" t="s">
        <v>32713</v>
      </c>
      <c r="J4550" s="22"/>
      <c r="K4550" s="22">
        <v>110</v>
      </c>
      <c r="L4550" s="22" t="s">
        <v>60</v>
      </c>
      <c r="M4550" s="22"/>
      <c r="N4550" s="22">
        <v>180</v>
      </c>
      <c r="O4550" s="22" t="s">
        <v>32714</v>
      </c>
      <c r="P4550" s="22">
        <v>3</v>
      </c>
    </row>
    <row r="4551" spans="1:16" x14ac:dyDescent="0.3">
      <c r="A4551" s="22" t="e">
        <f>VLOOKUP(B4551,web_archive!D:D,1,FALSE)</f>
        <v>#N/A</v>
      </c>
      <c r="B4551" s="22">
        <v>13582</v>
      </c>
      <c r="C4551" s="22" t="s">
        <v>2425</v>
      </c>
      <c r="D4551" s="22">
        <v>1</v>
      </c>
      <c r="E4551" s="22" t="s">
        <v>40461</v>
      </c>
      <c r="F4551" s="22"/>
      <c r="G4551" s="22" t="s">
        <v>40462</v>
      </c>
      <c r="H4551" s="22"/>
      <c r="I4551" s="22"/>
      <c r="J4551" s="22"/>
      <c r="K4551" s="22"/>
      <c r="L4551" s="22"/>
      <c r="M4551" s="22"/>
      <c r="N4551" s="22"/>
      <c r="O4551" s="22"/>
      <c r="P4551" s="22"/>
    </row>
    <row r="4552" spans="1:16" x14ac:dyDescent="0.3">
      <c r="A4552" s="22" t="e">
        <f>VLOOKUP(B4552,web_archive!D:D,1,FALSE)</f>
        <v>#N/A</v>
      </c>
      <c r="B4552" s="22">
        <v>13649</v>
      </c>
      <c r="C4552" s="22" t="s">
        <v>21295</v>
      </c>
      <c r="D4552" s="22">
        <v>1</v>
      </c>
      <c r="E4552" s="22" t="s">
        <v>40463</v>
      </c>
      <c r="F4552" s="22"/>
      <c r="G4552" s="22" t="s">
        <v>40464</v>
      </c>
      <c r="H4552" s="22"/>
      <c r="I4552" s="22"/>
      <c r="J4552" s="22"/>
      <c r="K4552" s="22"/>
      <c r="L4552" s="22"/>
      <c r="M4552" s="22"/>
      <c r="N4552" s="22"/>
      <c r="O4552" s="22"/>
      <c r="P4552" s="22"/>
    </row>
    <row r="4553" spans="1:16" x14ac:dyDescent="0.3">
      <c r="A4553" s="22" t="e">
        <f>VLOOKUP(B4553,web_archive!D:D,1,FALSE)</f>
        <v>#N/A</v>
      </c>
      <c r="B4553" s="22">
        <v>14407</v>
      </c>
      <c r="C4553" s="22" t="s">
        <v>22585</v>
      </c>
      <c r="D4553" s="22">
        <v>1</v>
      </c>
      <c r="E4553" s="22" t="s">
        <v>40465</v>
      </c>
      <c r="F4553" s="22"/>
      <c r="G4553" s="22" t="s">
        <v>32712</v>
      </c>
      <c r="H4553" s="22"/>
      <c r="I4553" s="22"/>
      <c r="J4553" s="22"/>
      <c r="K4553" s="22"/>
      <c r="L4553" s="22"/>
      <c r="M4553" s="22"/>
      <c r="N4553" s="22"/>
      <c r="O4553" s="22"/>
      <c r="P4553" s="22"/>
    </row>
    <row r="4554" spans="1:16" x14ac:dyDescent="0.3">
      <c r="A4554" s="22" t="e">
        <f>VLOOKUP(B4554,web_archive!D:D,1,FALSE)</f>
        <v>#N/A</v>
      </c>
      <c r="B4554" s="22">
        <v>14408</v>
      </c>
      <c r="C4554" s="22" t="s">
        <v>22391</v>
      </c>
      <c r="D4554" s="22">
        <v>1</v>
      </c>
      <c r="E4554" s="22" t="s">
        <v>40466</v>
      </c>
      <c r="F4554" s="22"/>
      <c r="G4554" s="22" t="s">
        <v>32712</v>
      </c>
      <c r="H4554" s="22"/>
      <c r="I4554" s="22"/>
      <c r="J4554" s="22"/>
      <c r="K4554" s="22"/>
      <c r="L4554" s="22"/>
      <c r="M4554" s="22"/>
      <c r="N4554" s="22"/>
      <c r="O4554" s="22"/>
      <c r="P4554" s="22"/>
    </row>
    <row r="4555" spans="1:16" x14ac:dyDescent="0.3">
      <c r="A4555" s="22" t="e">
        <f>VLOOKUP(B4555,web_archive!D:D,1,FALSE)</f>
        <v>#N/A</v>
      </c>
      <c r="B4555" s="22">
        <v>14469</v>
      </c>
      <c r="C4555" s="22" t="s">
        <v>40467</v>
      </c>
      <c r="D4555" s="22">
        <v>0</v>
      </c>
      <c r="E4555" s="22" t="s">
        <v>40468</v>
      </c>
      <c r="F4555" s="22"/>
      <c r="G4555" s="22" t="s">
        <v>32712</v>
      </c>
      <c r="H4555" s="22"/>
      <c r="I4555" s="22"/>
      <c r="J4555" s="22"/>
      <c r="K4555" s="22"/>
      <c r="L4555" s="22"/>
      <c r="M4555" s="22"/>
      <c r="N4555" s="22"/>
      <c r="O4555" s="22"/>
      <c r="P4555" s="22"/>
    </row>
    <row r="4556" spans="1:16" x14ac:dyDescent="0.3">
      <c r="A4556" s="22" t="e">
        <f>VLOOKUP(B4556,web_archive!D:D,1,FALSE)</f>
        <v>#N/A</v>
      </c>
      <c r="B4556" s="22">
        <v>14500</v>
      </c>
      <c r="C4556" s="22" t="s">
        <v>5525</v>
      </c>
      <c r="D4556" s="22">
        <v>1</v>
      </c>
      <c r="E4556" s="22" t="s">
        <v>40469</v>
      </c>
      <c r="F4556" s="22"/>
      <c r="G4556" s="22" t="s">
        <v>40470</v>
      </c>
      <c r="H4556" s="22"/>
      <c r="I4556" s="22"/>
      <c r="J4556" s="22"/>
      <c r="K4556" s="22"/>
      <c r="L4556" s="22"/>
      <c r="M4556" s="22"/>
      <c r="N4556" s="22"/>
      <c r="O4556" s="22"/>
      <c r="P4556" s="22"/>
    </row>
    <row r="4557" spans="1:16" x14ac:dyDescent="0.3">
      <c r="A4557" s="22" t="e">
        <f>VLOOKUP(B4557,web_archive!D:D,1,FALSE)</f>
        <v>#N/A</v>
      </c>
      <c r="B4557" s="22">
        <v>14508</v>
      </c>
      <c r="C4557" s="22" t="s">
        <v>22414</v>
      </c>
      <c r="D4557" s="22">
        <v>1</v>
      </c>
      <c r="E4557" s="22" t="s">
        <v>40471</v>
      </c>
      <c r="F4557" s="22"/>
      <c r="G4557" s="22" t="s">
        <v>32712</v>
      </c>
      <c r="H4557" s="22"/>
      <c r="I4557" s="22"/>
      <c r="J4557" s="22"/>
      <c r="K4557" s="22"/>
      <c r="L4557" s="22"/>
      <c r="M4557" s="22"/>
      <c r="N4557" s="22"/>
      <c r="O4557" s="22"/>
      <c r="P4557" s="22"/>
    </row>
    <row r="4558" spans="1:16" x14ac:dyDescent="0.3">
      <c r="A4558" s="22" t="e">
        <f>VLOOKUP(B4558,web_archive!D:D,1,FALSE)</f>
        <v>#N/A</v>
      </c>
      <c r="B4558" s="22">
        <v>14509</v>
      </c>
      <c r="C4558" s="22" t="s">
        <v>22416</v>
      </c>
      <c r="D4558" s="22">
        <v>2</v>
      </c>
      <c r="E4558" s="22" t="s">
        <v>32192</v>
      </c>
      <c r="F4558" s="22"/>
      <c r="G4558" s="22" t="s">
        <v>32194</v>
      </c>
      <c r="H4558" s="22"/>
      <c r="I4558" s="22"/>
      <c r="J4558" s="22"/>
      <c r="K4558" s="22"/>
      <c r="L4558" s="22"/>
      <c r="M4558" s="22"/>
      <c r="N4558" s="22"/>
      <c r="O4558" s="22"/>
      <c r="P4558" s="22"/>
    </row>
    <row r="4559" spans="1:16" x14ac:dyDescent="0.3">
      <c r="A4559" s="22" t="e">
        <f>VLOOKUP(B4559,web_archive!D:D,1,FALSE)</f>
        <v>#N/A</v>
      </c>
      <c r="B4559" s="22">
        <v>14510</v>
      </c>
      <c r="C4559" s="22" t="s">
        <v>22418</v>
      </c>
      <c r="D4559" s="22">
        <v>2</v>
      </c>
      <c r="E4559" s="22" t="s">
        <v>32195</v>
      </c>
      <c r="F4559" s="22"/>
      <c r="G4559" s="22" t="s">
        <v>32196</v>
      </c>
      <c r="H4559" s="22"/>
      <c r="I4559" s="22"/>
      <c r="J4559" s="22"/>
      <c r="K4559" s="22"/>
      <c r="L4559" s="22"/>
      <c r="M4559" s="22"/>
      <c r="N4559" s="22"/>
      <c r="O4559" s="22"/>
      <c r="P4559" s="22"/>
    </row>
    <row r="4560" spans="1:16" x14ac:dyDescent="0.3">
      <c r="A4560" s="22" t="e">
        <f>VLOOKUP(B4560,web_archive!D:D,1,FALSE)</f>
        <v>#N/A</v>
      </c>
      <c r="B4560" s="22">
        <v>14511</v>
      </c>
      <c r="C4560" s="22" t="s">
        <v>22420</v>
      </c>
      <c r="D4560" s="22">
        <v>2</v>
      </c>
      <c r="E4560" s="22" t="s">
        <v>32197</v>
      </c>
      <c r="F4560" s="22"/>
      <c r="G4560" s="22" t="s">
        <v>32198</v>
      </c>
      <c r="H4560" s="22"/>
      <c r="I4560" s="22"/>
      <c r="J4560" s="22"/>
      <c r="K4560" s="22"/>
      <c r="L4560" s="22"/>
      <c r="M4560" s="22"/>
      <c r="N4560" s="22"/>
      <c r="O4560" s="22"/>
      <c r="P4560" s="22"/>
    </row>
    <row r="4561" spans="1:16" x14ac:dyDescent="0.3">
      <c r="A4561" s="22" t="e">
        <f>VLOOKUP(B4561,web_archive!D:D,1,FALSE)</f>
        <v>#N/A</v>
      </c>
      <c r="B4561" s="22">
        <v>14512</v>
      </c>
      <c r="C4561" s="22" t="s">
        <v>22423</v>
      </c>
      <c r="D4561" s="22">
        <v>1</v>
      </c>
      <c r="E4561" s="22" t="s">
        <v>40472</v>
      </c>
      <c r="F4561" s="22"/>
      <c r="G4561" s="22" t="s">
        <v>40473</v>
      </c>
      <c r="H4561" s="22"/>
      <c r="I4561" s="22"/>
      <c r="J4561" s="22"/>
      <c r="K4561" s="22"/>
      <c r="L4561" s="22"/>
      <c r="M4561" s="22"/>
      <c r="N4561" s="22"/>
      <c r="O4561" s="22"/>
      <c r="P4561" s="22"/>
    </row>
    <row r="4562" spans="1:16" x14ac:dyDescent="0.3">
      <c r="A4562" s="22" t="e">
        <f>VLOOKUP(B4562,web_archive!D:D,1,FALSE)</f>
        <v>#N/A</v>
      </c>
      <c r="B4562" s="22">
        <v>14513</v>
      </c>
      <c r="C4562" s="22" t="s">
        <v>22425</v>
      </c>
      <c r="D4562" s="22">
        <v>1</v>
      </c>
      <c r="E4562" s="22" t="s">
        <v>40474</v>
      </c>
      <c r="F4562" s="22"/>
      <c r="G4562" s="22" t="s">
        <v>40475</v>
      </c>
      <c r="H4562" s="22"/>
      <c r="I4562" s="22"/>
      <c r="J4562" s="22"/>
      <c r="K4562" s="22"/>
      <c r="L4562" s="22"/>
      <c r="M4562" s="22"/>
      <c r="N4562" s="22"/>
      <c r="O4562" s="22"/>
      <c r="P4562" s="22"/>
    </row>
    <row r="4563" spans="1:16" x14ac:dyDescent="0.3">
      <c r="A4563" s="22" t="e">
        <f>VLOOKUP(B4563,web_archive!D:D,1,FALSE)</f>
        <v>#N/A</v>
      </c>
      <c r="B4563" s="22">
        <v>14514</v>
      </c>
      <c r="C4563" s="22" t="s">
        <v>22427</v>
      </c>
      <c r="D4563" s="22">
        <v>1</v>
      </c>
      <c r="E4563" s="22" t="s">
        <v>40476</v>
      </c>
      <c r="F4563" s="22"/>
      <c r="G4563" s="22" t="s">
        <v>40477</v>
      </c>
      <c r="H4563" s="22"/>
      <c r="I4563" s="22"/>
      <c r="J4563" s="22"/>
      <c r="K4563" s="22"/>
      <c r="L4563" s="22"/>
      <c r="M4563" s="22"/>
      <c r="N4563" s="22"/>
      <c r="O4563" s="22"/>
      <c r="P4563" s="22"/>
    </row>
    <row r="4564" spans="1:16" x14ac:dyDescent="0.3">
      <c r="A4564" s="22" t="e">
        <f>VLOOKUP(B4564,web_archive!D:D,1,FALSE)</f>
        <v>#N/A</v>
      </c>
      <c r="B4564" s="22">
        <v>14515</v>
      </c>
      <c r="C4564" s="22" t="s">
        <v>22429</v>
      </c>
      <c r="D4564" s="22">
        <v>1</v>
      </c>
      <c r="E4564" s="22" t="s">
        <v>40478</v>
      </c>
      <c r="F4564" s="22"/>
      <c r="G4564" s="22" t="s">
        <v>40479</v>
      </c>
      <c r="H4564" s="22"/>
      <c r="I4564" s="22"/>
      <c r="J4564" s="22"/>
      <c r="K4564" s="22"/>
      <c r="L4564" s="22"/>
      <c r="M4564" s="22"/>
      <c r="N4564" s="22"/>
      <c r="O4564" s="22"/>
      <c r="P4564" s="22"/>
    </row>
    <row r="4565" spans="1:16" x14ac:dyDescent="0.3">
      <c r="A4565" s="22" t="e">
        <f>VLOOKUP(B4565,web_archive!D:D,1,FALSE)</f>
        <v>#N/A</v>
      </c>
      <c r="B4565" s="22">
        <v>14516</v>
      </c>
      <c r="C4565" s="22" t="s">
        <v>22431</v>
      </c>
      <c r="D4565" s="22">
        <v>1</v>
      </c>
      <c r="E4565" s="22" t="s">
        <v>40480</v>
      </c>
      <c r="F4565" s="22"/>
      <c r="G4565" s="22" t="s">
        <v>40481</v>
      </c>
      <c r="H4565" s="22"/>
      <c r="I4565" s="22"/>
      <c r="J4565" s="22"/>
      <c r="K4565" s="22"/>
      <c r="L4565" s="22"/>
      <c r="M4565" s="22"/>
      <c r="N4565" s="22"/>
      <c r="O4565" s="22"/>
      <c r="P4565" s="22"/>
    </row>
    <row r="4566" spans="1:16" x14ac:dyDescent="0.3">
      <c r="A4566" s="22" t="e">
        <f>VLOOKUP(B4566,web_archive!D:D,1,FALSE)</f>
        <v>#N/A</v>
      </c>
      <c r="B4566" s="22">
        <v>14517</v>
      </c>
      <c r="C4566" s="22" t="s">
        <v>22433</v>
      </c>
      <c r="D4566" s="22">
        <v>1</v>
      </c>
      <c r="E4566" s="22" t="s">
        <v>40482</v>
      </c>
      <c r="F4566" s="22"/>
      <c r="G4566" s="22" t="s">
        <v>40483</v>
      </c>
      <c r="H4566" s="22"/>
      <c r="I4566" s="22"/>
      <c r="J4566" s="22"/>
      <c r="K4566" s="22"/>
      <c r="L4566" s="22"/>
      <c r="M4566" s="22"/>
      <c r="N4566" s="22"/>
      <c r="O4566" s="22"/>
      <c r="P4566" s="22"/>
    </row>
    <row r="4567" spans="1:16" x14ac:dyDescent="0.3">
      <c r="A4567" s="22" t="e">
        <f>VLOOKUP(B4567,web_archive!D:D,1,FALSE)</f>
        <v>#N/A</v>
      </c>
      <c r="B4567" s="22">
        <v>14518</v>
      </c>
      <c r="C4567" s="22" t="s">
        <v>22435</v>
      </c>
      <c r="D4567" s="22">
        <v>1</v>
      </c>
      <c r="E4567" s="22" t="s">
        <v>40484</v>
      </c>
      <c r="F4567" s="22"/>
      <c r="G4567" s="22" t="s">
        <v>40485</v>
      </c>
      <c r="H4567" s="22"/>
      <c r="I4567" s="22"/>
      <c r="J4567" s="22"/>
      <c r="K4567" s="22"/>
      <c r="L4567" s="22"/>
      <c r="M4567" s="22"/>
      <c r="N4567" s="22"/>
      <c r="O4567" s="22"/>
      <c r="P4567" s="22"/>
    </row>
    <row r="4568" spans="1:16" x14ac:dyDescent="0.3">
      <c r="A4568" s="22" t="e">
        <f>VLOOKUP(B4568,web_archive!D:D,1,FALSE)</f>
        <v>#N/A</v>
      </c>
      <c r="B4568" s="22">
        <v>14519</v>
      </c>
      <c r="C4568" s="22" t="s">
        <v>22437</v>
      </c>
      <c r="D4568" s="22">
        <v>1</v>
      </c>
      <c r="E4568" s="22" t="s">
        <v>40486</v>
      </c>
      <c r="F4568" s="22"/>
      <c r="G4568" s="22" t="s">
        <v>40487</v>
      </c>
      <c r="H4568" s="22"/>
      <c r="I4568" s="22"/>
      <c r="J4568" s="22"/>
      <c r="K4568" s="22"/>
      <c r="L4568" s="22"/>
      <c r="M4568" s="22"/>
      <c r="N4568" s="22"/>
      <c r="O4568" s="22"/>
      <c r="P4568" s="22"/>
    </row>
    <row r="4569" spans="1:16" x14ac:dyDescent="0.3">
      <c r="A4569" s="22" t="e">
        <f>VLOOKUP(B4569,web_archive!D:D,1,FALSE)</f>
        <v>#N/A</v>
      </c>
      <c r="B4569" s="22">
        <v>14520</v>
      </c>
      <c r="C4569" s="22" t="s">
        <v>22439</v>
      </c>
      <c r="D4569" s="22">
        <v>1</v>
      </c>
      <c r="E4569" s="22" t="s">
        <v>40488</v>
      </c>
      <c r="F4569" s="22"/>
      <c r="G4569" s="22" t="s">
        <v>40489</v>
      </c>
      <c r="H4569" s="22"/>
      <c r="I4569" s="22"/>
      <c r="J4569" s="22"/>
      <c r="K4569" s="22"/>
      <c r="L4569" s="22"/>
      <c r="M4569" s="22"/>
      <c r="N4569" s="22"/>
      <c r="O4569" s="22"/>
      <c r="P4569" s="22"/>
    </row>
    <row r="4570" spans="1:16" x14ac:dyDescent="0.3">
      <c r="A4570" s="22" t="e">
        <f>VLOOKUP(B4570,web_archive!D:D,1,FALSE)</f>
        <v>#N/A</v>
      </c>
      <c r="B4570" s="22">
        <v>14521</v>
      </c>
      <c r="C4570" s="22" t="s">
        <v>22441</v>
      </c>
      <c r="D4570" s="22">
        <v>1</v>
      </c>
      <c r="E4570" s="22" t="s">
        <v>40490</v>
      </c>
      <c r="F4570" s="22"/>
      <c r="G4570" s="22" t="s">
        <v>40491</v>
      </c>
      <c r="H4570" s="22"/>
      <c r="I4570" s="22"/>
      <c r="J4570" s="22"/>
      <c r="K4570" s="22"/>
      <c r="L4570" s="22"/>
      <c r="M4570" s="22"/>
      <c r="N4570" s="22"/>
      <c r="O4570" s="22"/>
      <c r="P4570" s="22"/>
    </row>
    <row r="4571" spans="1:16" x14ac:dyDescent="0.3">
      <c r="A4571" s="22" t="e">
        <f>VLOOKUP(B4571,web_archive!D:D,1,FALSE)</f>
        <v>#N/A</v>
      </c>
      <c r="B4571" s="22">
        <v>14522</v>
      </c>
      <c r="C4571" s="22" t="s">
        <v>22443</v>
      </c>
      <c r="D4571" s="22">
        <v>1</v>
      </c>
      <c r="E4571" s="22" t="s">
        <v>40492</v>
      </c>
      <c r="F4571" s="22"/>
      <c r="G4571" s="22" t="s">
        <v>39798</v>
      </c>
      <c r="H4571" s="22"/>
      <c r="I4571" s="22"/>
      <c r="J4571" s="22"/>
      <c r="K4571" s="22"/>
      <c r="L4571" s="22"/>
      <c r="M4571" s="22"/>
      <c r="N4571" s="22"/>
      <c r="O4571" s="22"/>
      <c r="P4571" s="22"/>
    </row>
    <row r="4572" spans="1:16" x14ac:dyDescent="0.3">
      <c r="A4572" s="22" t="e">
        <f>VLOOKUP(B4572,web_archive!D:D,1,FALSE)</f>
        <v>#N/A</v>
      </c>
      <c r="B4572" s="22">
        <v>14524</v>
      </c>
      <c r="C4572" s="22" t="s">
        <v>22446</v>
      </c>
      <c r="D4572" s="22">
        <v>1</v>
      </c>
      <c r="E4572" s="22" t="s">
        <v>40493</v>
      </c>
      <c r="F4572" s="22"/>
      <c r="G4572" s="22" t="s">
        <v>32112</v>
      </c>
      <c r="H4572" s="22"/>
      <c r="I4572" s="22"/>
      <c r="J4572" s="22"/>
      <c r="K4572" s="22"/>
      <c r="L4572" s="22"/>
      <c r="M4572" s="22"/>
      <c r="N4572" s="22"/>
      <c r="O4572" s="22"/>
      <c r="P4572" s="22"/>
    </row>
    <row r="4573" spans="1:16" x14ac:dyDescent="0.3">
      <c r="A4573" s="22" t="e">
        <f>VLOOKUP(B4573,web_archive!D:D,1,FALSE)</f>
        <v>#N/A</v>
      </c>
      <c r="B4573" s="22">
        <v>14525</v>
      </c>
      <c r="C4573" s="22" t="s">
        <v>22448</v>
      </c>
      <c r="D4573" s="22">
        <v>1</v>
      </c>
      <c r="E4573" s="22" t="s">
        <v>40494</v>
      </c>
      <c r="F4573" s="22"/>
      <c r="G4573" s="22" t="s">
        <v>40495</v>
      </c>
      <c r="H4573" s="22"/>
      <c r="I4573" s="22"/>
      <c r="J4573" s="22"/>
      <c r="K4573" s="22"/>
      <c r="L4573" s="22"/>
      <c r="M4573" s="22"/>
      <c r="N4573" s="22"/>
      <c r="O4573" s="22"/>
      <c r="P4573" s="22"/>
    </row>
    <row r="4574" spans="1:16" x14ac:dyDescent="0.3">
      <c r="A4574" s="22" t="e">
        <f>VLOOKUP(B4574,web_archive!D:D,1,FALSE)</f>
        <v>#N/A</v>
      </c>
      <c r="B4574" s="22">
        <v>14526</v>
      </c>
      <c r="C4574" s="22" t="s">
        <v>22450</v>
      </c>
      <c r="D4574" s="22">
        <v>1</v>
      </c>
      <c r="E4574" s="22" t="s">
        <v>40496</v>
      </c>
      <c r="F4574" s="22"/>
      <c r="G4574" s="22" t="s">
        <v>40497</v>
      </c>
      <c r="H4574" s="22"/>
      <c r="I4574" s="22"/>
      <c r="J4574" s="22"/>
      <c r="K4574" s="22"/>
      <c r="L4574" s="22"/>
      <c r="M4574" s="22"/>
      <c r="N4574" s="22"/>
      <c r="O4574" s="22"/>
      <c r="P4574" s="22"/>
    </row>
    <row r="4575" spans="1:16" x14ac:dyDescent="0.3">
      <c r="A4575" s="22" t="e">
        <f>VLOOKUP(B4575,web_archive!D:D,1,FALSE)</f>
        <v>#N/A</v>
      </c>
      <c r="B4575" s="22">
        <v>14527</v>
      </c>
      <c r="C4575" s="22" t="s">
        <v>22452</v>
      </c>
      <c r="D4575" s="22">
        <v>1</v>
      </c>
      <c r="E4575" s="22" t="s">
        <v>40498</v>
      </c>
      <c r="F4575" s="22"/>
      <c r="G4575" s="22" t="s">
        <v>40499</v>
      </c>
      <c r="H4575" s="22"/>
      <c r="I4575" s="22"/>
      <c r="J4575" s="22"/>
      <c r="K4575" s="22"/>
      <c r="L4575" s="22"/>
      <c r="M4575" s="22"/>
      <c r="N4575" s="22"/>
      <c r="O4575" s="22"/>
      <c r="P4575" s="22"/>
    </row>
    <row r="4576" spans="1:16" x14ac:dyDescent="0.3">
      <c r="A4576" s="22" t="e">
        <f>VLOOKUP(B4576,web_archive!D:D,1,FALSE)</f>
        <v>#N/A</v>
      </c>
      <c r="B4576" s="22">
        <v>14529</v>
      </c>
      <c r="C4576" s="22" t="s">
        <v>22456</v>
      </c>
      <c r="D4576" s="22">
        <v>1</v>
      </c>
      <c r="E4576" s="22" t="s">
        <v>40500</v>
      </c>
      <c r="F4576" s="22"/>
      <c r="G4576" s="22" t="s">
        <v>40501</v>
      </c>
      <c r="H4576" s="22"/>
      <c r="I4576" s="22"/>
      <c r="J4576" s="22"/>
      <c r="K4576" s="22"/>
      <c r="L4576" s="22"/>
      <c r="M4576" s="22"/>
      <c r="N4576" s="22"/>
      <c r="O4576" s="22"/>
      <c r="P4576" s="22"/>
    </row>
    <row r="4577" spans="1:16" x14ac:dyDescent="0.3">
      <c r="A4577" s="22" t="e">
        <f>VLOOKUP(B4577,web_archive!D:D,1,FALSE)</f>
        <v>#N/A</v>
      </c>
      <c r="B4577" s="22">
        <v>14530</v>
      </c>
      <c r="C4577" s="22" t="s">
        <v>22458</v>
      </c>
      <c r="D4577" s="22">
        <v>1</v>
      </c>
      <c r="E4577" s="22" t="s">
        <v>40502</v>
      </c>
      <c r="F4577" s="22"/>
      <c r="G4577" s="22" t="s">
        <v>40503</v>
      </c>
      <c r="H4577" s="22"/>
      <c r="I4577" s="22"/>
      <c r="J4577" s="22"/>
      <c r="K4577" s="22"/>
      <c r="L4577" s="22"/>
      <c r="M4577" s="22"/>
      <c r="N4577" s="22"/>
      <c r="O4577" s="22"/>
      <c r="P4577" s="22"/>
    </row>
    <row r="4578" spans="1:16" x14ac:dyDescent="0.3">
      <c r="A4578" s="22" t="e">
        <f>VLOOKUP(B4578,web_archive!D:D,1,FALSE)</f>
        <v>#N/A</v>
      </c>
      <c r="B4578" s="22">
        <v>14531</v>
      </c>
      <c r="C4578" s="22" t="s">
        <v>22460</v>
      </c>
      <c r="D4578" s="22">
        <v>1</v>
      </c>
      <c r="E4578" s="22" t="s">
        <v>40504</v>
      </c>
      <c r="F4578" s="22"/>
      <c r="G4578" s="22" t="s">
        <v>40505</v>
      </c>
      <c r="H4578" s="22"/>
      <c r="I4578" s="22"/>
      <c r="J4578" s="22"/>
      <c r="K4578" s="22"/>
      <c r="L4578" s="22"/>
      <c r="M4578" s="22"/>
      <c r="N4578" s="22"/>
      <c r="O4578" s="22"/>
      <c r="P4578" s="22"/>
    </row>
    <row r="4579" spans="1:16" x14ac:dyDescent="0.3">
      <c r="A4579" s="22" t="e">
        <f>VLOOKUP(B4579,web_archive!D:D,1,FALSE)</f>
        <v>#N/A</v>
      </c>
      <c r="B4579" s="22">
        <v>14532</v>
      </c>
      <c r="C4579" s="22" t="s">
        <v>22462</v>
      </c>
      <c r="D4579" s="22">
        <v>1</v>
      </c>
      <c r="E4579" s="22" t="s">
        <v>40506</v>
      </c>
      <c r="F4579" s="22"/>
      <c r="G4579" s="22" t="s">
        <v>40507</v>
      </c>
      <c r="H4579" s="22"/>
      <c r="I4579" s="22"/>
      <c r="J4579" s="22"/>
      <c r="K4579" s="22"/>
      <c r="L4579" s="22"/>
      <c r="M4579" s="22"/>
      <c r="N4579" s="22"/>
      <c r="O4579" s="22"/>
      <c r="P4579" s="22"/>
    </row>
    <row r="4580" spans="1:16" x14ac:dyDescent="0.3">
      <c r="A4580" s="22">
        <f>VLOOKUP(B4580,web_archive!D:D,1,FALSE)</f>
        <v>14533</v>
      </c>
      <c r="B4580" s="22">
        <v>14533</v>
      </c>
      <c r="C4580" s="22" t="s">
        <v>849</v>
      </c>
      <c r="D4580" s="22">
        <v>1</v>
      </c>
      <c r="E4580" s="22" t="s">
        <v>40508</v>
      </c>
      <c r="F4580" s="22"/>
      <c r="G4580" s="22" t="s">
        <v>40044</v>
      </c>
      <c r="H4580" s="22"/>
      <c r="I4580" s="22"/>
      <c r="J4580" s="22"/>
      <c r="K4580" s="22"/>
      <c r="L4580" s="22"/>
      <c r="M4580" s="22"/>
      <c r="N4580" s="22"/>
      <c r="O4580" s="22"/>
      <c r="P4580" s="22"/>
    </row>
    <row r="4581" spans="1:16" x14ac:dyDescent="0.3">
      <c r="A4581" s="22" t="e">
        <f>VLOOKUP(B4581,web_archive!D:D,1,FALSE)</f>
        <v>#N/A</v>
      </c>
      <c r="B4581" s="22">
        <v>14534</v>
      </c>
      <c r="C4581" s="22" t="s">
        <v>22464</v>
      </c>
      <c r="D4581" s="22">
        <v>1</v>
      </c>
      <c r="E4581" s="22" t="s">
        <v>40509</v>
      </c>
      <c r="F4581" s="22"/>
      <c r="G4581" s="22" t="s">
        <v>40510</v>
      </c>
      <c r="H4581" s="22"/>
      <c r="I4581" s="22"/>
      <c r="J4581" s="22"/>
      <c r="K4581" s="22"/>
      <c r="L4581" s="22"/>
      <c r="M4581" s="22"/>
      <c r="N4581" s="22"/>
      <c r="O4581" s="22"/>
      <c r="P4581" s="22"/>
    </row>
    <row r="4582" spans="1:16" x14ac:dyDescent="0.3">
      <c r="A4582" s="22" t="e">
        <f>VLOOKUP(B4582,web_archive!D:D,1,FALSE)</f>
        <v>#N/A</v>
      </c>
      <c r="B4582" s="22">
        <v>14535</v>
      </c>
      <c r="C4582" s="22" t="s">
        <v>22466</v>
      </c>
      <c r="D4582" s="22">
        <v>1</v>
      </c>
      <c r="E4582" s="22" t="s">
        <v>40511</v>
      </c>
      <c r="F4582" s="22"/>
      <c r="G4582" s="22" t="s">
        <v>40512</v>
      </c>
      <c r="H4582" s="22"/>
      <c r="I4582" s="22"/>
      <c r="J4582" s="22"/>
      <c r="K4582" s="22"/>
      <c r="L4582" s="22"/>
      <c r="M4582" s="22"/>
      <c r="N4582" s="22"/>
      <c r="O4582" s="22"/>
      <c r="P4582" s="22"/>
    </row>
    <row r="4583" spans="1:16" x14ac:dyDescent="0.3">
      <c r="A4583" s="22" t="e">
        <f>VLOOKUP(B4583,web_archive!D:D,1,FALSE)</f>
        <v>#N/A</v>
      </c>
      <c r="B4583" s="22">
        <v>14536</v>
      </c>
      <c r="C4583" s="22" t="s">
        <v>22467</v>
      </c>
      <c r="D4583" s="22">
        <v>1</v>
      </c>
      <c r="E4583" s="22" t="s">
        <v>40513</v>
      </c>
      <c r="F4583" s="22"/>
      <c r="G4583" s="22" t="s">
        <v>40514</v>
      </c>
      <c r="H4583" s="22"/>
      <c r="I4583" s="22"/>
      <c r="J4583" s="22"/>
      <c r="K4583" s="22"/>
      <c r="L4583" s="22"/>
      <c r="M4583" s="22"/>
      <c r="N4583" s="22"/>
      <c r="O4583" s="22"/>
      <c r="P4583" s="22"/>
    </row>
    <row r="4584" spans="1:16" x14ac:dyDescent="0.3">
      <c r="A4584" s="22" t="e">
        <f>VLOOKUP(B4584,web_archive!D:D,1,FALSE)</f>
        <v>#N/A</v>
      </c>
      <c r="B4584" s="22">
        <v>14537</v>
      </c>
      <c r="C4584" s="22" t="s">
        <v>22469</v>
      </c>
      <c r="D4584" s="22">
        <v>1</v>
      </c>
      <c r="E4584" s="22" t="s">
        <v>40515</v>
      </c>
      <c r="F4584" s="22"/>
      <c r="G4584" s="22" t="s">
        <v>40516</v>
      </c>
      <c r="H4584" s="22"/>
      <c r="I4584" s="22"/>
      <c r="J4584" s="22"/>
      <c r="K4584" s="22"/>
      <c r="L4584" s="22"/>
      <c r="M4584" s="22"/>
      <c r="N4584" s="22"/>
      <c r="O4584" s="22"/>
      <c r="P4584" s="22"/>
    </row>
    <row r="4585" spans="1:16" x14ac:dyDescent="0.3">
      <c r="A4585" s="22" t="e">
        <f>VLOOKUP(B4585,web_archive!D:D,1,FALSE)</f>
        <v>#N/A</v>
      </c>
      <c r="B4585" s="22">
        <v>14538</v>
      </c>
      <c r="C4585" s="22" t="s">
        <v>22471</v>
      </c>
      <c r="D4585" s="22">
        <v>1</v>
      </c>
      <c r="E4585" s="22" t="s">
        <v>40517</v>
      </c>
      <c r="F4585" s="22"/>
      <c r="G4585" s="22" t="s">
        <v>40518</v>
      </c>
      <c r="H4585" s="22"/>
      <c r="I4585" s="22"/>
      <c r="J4585" s="22"/>
      <c r="K4585" s="22"/>
      <c r="L4585" s="22"/>
      <c r="M4585" s="22"/>
      <c r="N4585" s="22"/>
      <c r="O4585" s="22"/>
      <c r="P4585" s="22"/>
    </row>
    <row r="4586" spans="1:16" x14ac:dyDescent="0.3">
      <c r="A4586" s="22" t="e">
        <f>VLOOKUP(B4586,web_archive!D:D,1,FALSE)</f>
        <v>#N/A</v>
      </c>
      <c r="B4586" s="22">
        <v>14539</v>
      </c>
      <c r="C4586" s="22" t="s">
        <v>22473</v>
      </c>
      <c r="D4586" s="22">
        <v>1</v>
      </c>
      <c r="E4586" s="22" t="s">
        <v>40519</v>
      </c>
      <c r="F4586" s="22"/>
      <c r="G4586" s="22" t="s">
        <v>40520</v>
      </c>
      <c r="H4586" s="22"/>
      <c r="I4586" s="22"/>
      <c r="J4586" s="22"/>
      <c r="K4586" s="22"/>
      <c r="L4586" s="22"/>
      <c r="M4586" s="22"/>
      <c r="N4586" s="22"/>
      <c r="O4586" s="22"/>
      <c r="P4586" s="22"/>
    </row>
    <row r="4587" spans="1:16" x14ac:dyDescent="0.3">
      <c r="A4587" s="22" t="e">
        <f>VLOOKUP(B4587,web_archive!D:D,1,FALSE)</f>
        <v>#N/A</v>
      </c>
      <c r="B4587" s="22">
        <v>14540</v>
      </c>
      <c r="C4587" s="22" t="s">
        <v>22475</v>
      </c>
      <c r="D4587" s="22">
        <v>1</v>
      </c>
      <c r="E4587" s="22" t="s">
        <v>40521</v>
      </c>
      <c r="F4587" s="22"/>
      <c r="G4587" s="22" t="s">
        <v>40522</v>
      </c>
      <c r="H4587" s="22"/>
      <c r="I4587" s="22"/>
      <c r="J4587" s="22"/>
      <c r="K4587" s="22"/>
      <c r="L4587" s="22"/>
      <c r="M4587" s="22"/>
      <c r="N4587" s="22"/>
      <c r="O4587" s="22"/>
      <c r="P4587" s="22"/>
    </row>
    <row r="4588" spans="1:16" x14ac:dyDescent="0.3">
      <c r="A4588" s="22" t="e">
        <f>VLOOKUP(B4588,web_archive!D:D,1,FALSE)</f>
        <v>#N/A</v>
      </c>
      <c r="B4588" s="22">
        <v>14541</v>
      </c>
      <c r="C4588" s="22" t="s">
        <v>22477</v>
      </c>
      <c r="D4588" s="22">
        <v>1</v>
      </c>
      <c r="E4588" s="22" t="s">
        <v>40523</v>
      </c>
      <c r="F4588" s="22"/>
      <c r="G4588" s="22" t="s">
        <v>40524</v>
      </c>
      <c r="H4588" s="22"/>
      <c r="I4588" s="22"/>
      <c r="J4588" s="22"/>
      <c r="K4588" s="22"/>
      <c r="L4588" s="22"/>
      <c r="M4588" s="22"/>
      <c r="N4588" s="22"/>
      <c r="O4588" s="22"/>
      <c r="P4588" s="22"/>
    </row>
    <row r="4589" spans="1:16" x14ac:dyDescent="0.3">
      <c r="A4589" s="22" t="e">
        <f>VLOOKUP(B4589,web_archive!D:D,1,FALSE)</f>
        <v>#N/A</v>
      </c>
      <c r="B4589" s="22">
        <v>14542</v>
      </c>
      <c r="C4589" s="22" t="s">
        <v>22479</v>
      </c>
      <c r="D4589" s="22">
        <v>1</v>
      </c>
      <c r="E4589" s="22" t="s">
        <v>40525</v>
      </c>
      <c r="F4589" s="22"/>
      <c r="G4589" s="22" t="s">
        <v>40526</v>
      </c>
      <c r="H4589" s="22"/>
      <c r="I4589" s="22"/>
      <c r="J4589" s="22"/>
      <c r="K4589" s="22"/>
      <c r="L4589" s="22"/>
      <c r="M4589" s="22"/>
      <c r="N4589" s="22"/>
      <c r="O4589" s="22"/>
      <c r="P4589" s="22"/>
    </row>
    <row r="4590" spans="1:16" x14ac:dyDescent="0.3">
      <c r="A4590" s="22" t="e">
        <f>VLOOKUP(B4590,web_archive!D:D,1,FALSE)</f>
        <v>#N/A</v>
      </c>
      <c r="B4590" s="22">
        <v>14543</v>
      </c>
      <c r="C4590" s="22" t="s">
        <v>22481</v>
      </c>
      <c r="D4590" s="22">
        <v>1</v>
      </c>
      <c r="E4590" s="22" t="s">
        <v>40527</v>
      </c>
      <c r="F4590" s="22"/>
      <c r="G4590" s="22" t="s">
        <v>40528</v>
      </c>
      <c r="H4590" s="22"/>
      <c r="I4590" s="22"/>
      <c r="J4590" s="22"/>
      <c r="K4590" s="22"/>
      <c r="L4590" s="22"/>
      <c r="M4590" s="22"/>
      <c r="N4590" s="22"/>
      <c r="O4590" s="22"/>
      <c r="P4590" s="22"/>
    </row>
    <row r="4591" spans="1:16" x14ac:dyDescent="0.3">
      <c r="A4591" s="22" t="e">
        <f>VLOOKUP(B4591,web_archive!D:D,1,FALSE)</f>
        <v>#N/A</v>
      </c>
      <c r="B4591" s="22">
        <v>14544</v>
      </c>
      <c r="C4591" s="22" t="s">
        <v>22483</v>
      </c>
      <c r="D4591" s="22">
        <v>1</v>
      </c>
      <c r="E4591" s="22" t="s">
        <v>40529</v>
      </c>
      <c r="F4591" s="22"/>
      <c r="G4591" s="22" t="s">
        <v>40530</v>
      </c>
      <c r="H4591" s="22"/>
      <c r="I4591" s="22"/>
      <c r="J4591" s="22"/>
      <c r="K4591" s="22"/>
      <c r="L4591" s="22"/>
      <c r="M4591" s="22"/>
      <c r="N4591" s="22"/>
      <c r="O4591" s="22"/>
      <c r="P4591" s="22"/>
    </row>
    <row r="4592" spans="1:16" x14ac:dyDescent="0.3">
      <c r="A4592" s="22">
        <f>VLOOKUP(B4592,web_archive!D:D,1,FALSE)</f>
        <v>14545</v>
      </c>
      <c r="B4592" s="22">
        <v>14545</v>
      </c>
      <c r="C4592" s="22" t="s">
        <v>845</v>
      </c>
      <c r="D4592" s="22">
        <v>1</v>
      </c>
      <c r="E4592" s="22" t="s">
        <v>40531</v>
      </c>
      <c r="F4592" s="22"/>
      <c r="G4592" s="22" t="s">
        <v>40532</v>
      </c>
      <c r="H4592" s="22"/>
      <c r="I4592" s="22"/>
      <c r="J4592" s="22"/>
      <c r="K4592" s="22"/>
      <c r="L4592" s="22"/>
      <c r="M4592" s="22"/>
      <c r="N4592" s="22"/>
      <c r="O4592" s="22"/>
      <c r="P4592" s="22"/>
    </row>
    <row r="4593" spans="1:16" x14ac:dyDescent="0.3">
      <c r="A4593" s="22" t="e">
        <f>VLOOKUP(B4593,web_archive!D:D,1,FALSE)</f>
        <v>#N/A</v>
      </c>
      <c r="B4593" s="22">
        <v>14546</v>
      </c>
      <c r="C4593" s="22" t="s">
        <v>22485</v>
      </c>
      <c r="D4593" s="22">
        <v>1</v>
      </c>
      <c r="E4593" s="22" t="s">
        <v>40533</v>
      </c>
      <c r="F4593" s="22"/>
      <c r="G4593" s="22" t="s">
        <v>39378</v>
      </c>
      <c r="H4593" s="22"/>
      <c r="I4593" s="22"/>
      <c r="J4593" s="22"/>
      <c r="K4593" s="22"/>
      <c r="L4593" s="22"/>
      <c r="M4593" s="22"/>
      <c r="N4593" s="22"/>
      <c r="O4593" s="22"/>
      <c r="P4593" s="22"/>
    </row>
    <row r="4594" spans="1:16" x14ac:dyDescent="0.3">
      <c r="A4594" s="22" t="e">
        <f>VLOOKUP(B4594,web_archive!D:D,1,FALSE)</f>
        <v>#N/A</v>
      </c>
      <c r="B4594" s="22">
        <v>14547</v>
      </c>
      <c r="C4594" s="22" t="s">
        <v>22487</v>
      </c>
      <c r="D4594" s="22">
        <v>1</v>
      </c>
      <c r="E4594" s="22" t="s">
        <v>40534</v>
      </c>
      <c r="F4594" s="22"/>
      <c r="G4594" s="22" t="s">
        <v>39378</v>
      </c>
      <c r="H4594" s="22"/>
      <c r="I4594" s="22"/>
      <c r="J4594" s="22"/>
      <c r="K4594" s="22"/>
      <c r="L4594" s="22"/>
      <c r="M4594" s="22"/>
      <c r="N4594" s="22"/>
      <c r="O4594" s="22"/>
      <c r="P4594" s="22"/>
    </row>
    <row r="4595" spans="1:16" x14ac:dyDescent="0.3">
      <c r="A4595" s="22" t="e">
        <f>VLOOKUP(B4595,web_archive!D:D,1,FALSE)</f>
        <v>#N/A</v>
      </c>
      <c r="B4595" s="22">
        <v>14548</v>
      </c>
      <c r="C4595" s="22" t="s">
        <v>22489</v>
      </c>
      <c r="D4595" s="22">
        <v>1</v>
      </c>
      <c r="E4595" s="22" t="s">
        <v>40535</v>
      </c>
      <c r="F4595" s="22"/>
      <c r="G4595" s="22" t="s">
        <v>39378</v>
      </c>
      <c r="H4595" s="22"/>
      <c r="I4595" s="22"/>
      <c r="J4595" s="22"/>
      <c r="K4595" s="22"/>
      <c r="L4595" s="22"/>
      <c r="M4595" s="22"/>
      <c r="N4595" s="22"/>
      <c r="O4595" s="22"/>
      <c r="P4595" s="22"/>
    </row>
    <row r="4596" spans="1:16" x14ac:dyDescent="0.3">
      <c r="A4596" s="22" t="e">
        <f>VLOOKUP(B4596,web_archive!D:D,1,FALSE)</f>
        <v>#N/A</v>
      </c>
      <c r="B4596" s="22">
        <v>14549</v>
      </c>
      <c r="C4596" s="22" t="s">
        <v>22491</v>
      </c>
      <c r="D4596" s="22">
        <v>1</v>
      </c>
      <c r="E4596" s="22" t="s">
        <v>40536</v>
      </c>
      <c r="F4596" s="22"/>
      <c r="G4596" s="22" t="s">
        <v>39378</v>
      </c>
      <c r="H4596" s="22"/>
      <c r="I4596" s="22"/>
      <c r="J4596" s="22"/>
      <c r="K4596" s="22"/>
      <c r="L4596" s="22"/>
      <c r="M4596" s="22"/>
      <c r="N4596" s="22"/>
      <c r="O4596" s="22"/>
      <c r="P4596" s="22"/>
    </row>
    <row r="4597" spans="1:16" x14ac:dyDescent="0.3">
      <c r="A4597" s="22" t="e">
        <f>VLOOKUP(B4597,web_archive!D:D,1,FALSE)</f>
        <v>#N/A</v>
      </c>
      <c r="B4597" s="22">
        <v>14550</v>
      </c>
      <c r="C4597" s="22" t="s">
        <v>40537</v>
      </c>
      <c r="D4597" s="22">
        <v>1</v>
      </c>
      <c r="E4597" s="22" t="s">
        <v>40538</v>
      </c>
      <c r="F4597" s="22"/>
      <c r="G4597" s="22" t="s">
        <v>40539</v>
      </c>
      <c r="H4597" s="22"/>
      <c r="I4597" s="22"/>
      <c r="J4597" s="22"/>
      <c r="K4597" s="22"/>
      <c r="L4597" s="22"/>
      <c r="M4597" s="22"/>
      <c r="N4597" s="22"/>
      <c r="O4597" s="22"/>
      <c r="P4597" s="22"/>
    </row>
    <row r="4598" spans="1:16" x14ac:dyDescent="0.3">
      <c r="A4598" s="22" t="e">
        <f>VLOOKUP(B4598,web_archive!D:D,1,FALSE)</f>
        <v>#N/A</v>
      </c>
      <c r="B4598" s="22">
        <v>14551</v>
      </c>
      <c r="C4598" s="22" t="s">
        <v>18882</v>
      </c>
      <c r="D4598" s="22">
        <v>1</v>
      </c>
      <c r="E4598" s="22" t="s">
        <v>39421</v>
      </c>
      <c r="F4598" s="22"/>
      <c r="G4598" s="22" t="s">
        <v>40540</v>
      </c>
      <c r="H4598" s="22"/>
      <c r="I4598" s="22"/>
      <c r="J4598" s="22"/>
      <c r="K4598" s="22"/>
      <c r="L4598" s="22"/>
      <c r="M4598" s="22"/>
      <c r="N4598" s="22"/>
      <c r="O4598" s="22"/>
      <c r="P4598" s="22"/>
    </row>
    <row r="4599" spans="1:16" x14ac:dyDescent="0.3">
      <c r="A4599" s="22" t="e">
        <f>VLOOKUP(B4599,web_archive!D:D,1,FALSE)</f>
        <v>#N/A</v>
      </c>
      <c r="B4599" s="22">
        <v>14552</v>
      </c>
      <c r="C4599" s="22" t="s">
        <v>18884</v>
      </c>
      <c r="D4599" s="22">
        <v>1</v>
      </c>
      <c r="E4599" s="22" t="s">
        <v>39423</v>
      </c>
      <c r="F4599" s="22"/>
      <c r="G4599" s="22" t="s">
        <v>40541</v>
      </c>
      <c r="H4599" s="22"/>
      <c r="I4599" s="22"/>
      <c r="J4599" s="22"/>
      <c r="K4599" s="22"/>
      <c r="L4599" s="22"/>
      <c r="M4599" s="22"/>
      <c r="N4599" s="22"/>
      <c r="O4599" s="22"/>
      <c r="P4599" s="22"/>
    </row>
    <row r="4600" spans="1:16" x14ac:dyDescent="0.3">
      <c r="A4600" s="22" t="e">
        <f>VLOOKUP(B4600,web_archive!D:D,1,FALSE)</f>
        <v>#N/A</v>
      </c>
      <c r="B4600" s="22">
        <v>14553</v>
      </c>
      <c r="C4600" s="22" t="s">
        <v>9692</v>
      </c>
      <c r="D4600" s="22">
        <v>1</v>
      </c>
      <c r="E4600" s="22" t="s">
        <v>39425</v>
      </c>
      <c r="F4600" s="22"/>
      <c r="G4600" s="22" t="s">
        <v>40542</v>
      </c>
      <c r="H4600" s="22"/>
      <c r="I4600" s="22"/>
      <c r="J4600" s="22"/>
      <c r="K4600" s="22"/>
      <c r="L4600" s="22"/>
      <c r="M4600" s="22"/>
      <c r="N4600" s="22"/>
      <c r="O4600" s="22"/>
      <c r="P4600" s="22"/>
    </row>
    <row r="4601" spans="1:16" x14ac:dyDescent="0.3">
      <c r="A4601" s="22" t="e">
        <f>VLOOKUP(B4601,web_archive!D:D,1,FALSE)</f>
        <v>#N/A</v>
      </c>
      <c r="B4601" s="22">
        <v>14554</v>
      </c>
      <c r="C4601" s="22" t="s">
        <v>18888</v>
      </c>
      <c r="D4601" s="22">
        <v>1</v>
      </c>
      <c r="E4601" s="22" t="s">
        <v>39431</v>
      </c>
      <c r="F4601" s="22"/>
      <c r="G4601" s="22" t="s">
        <v>40543</v>
      </c>
      <c r="H4601" s="22"/>
      <c r="I4601" s="22"/>
      <c r="J4601" s="22"/>
      <c r="K4601" s="22"/>
      <c r="L4601" s="22"/>
      <c r="M4601" s="22"/>
      <c r="N4601" s="22"/>
      <c r="O4601" s="22"/>
      <c r="P4601" s="22"/>
    </row>
    <row r="4602" spans="1:16" x14ac:dyDescent="0.3">
      <c r="A4602" s="22" t="e">
        <f>VLOOKUP(B4602,web_archive!D:D,1,FALSE)</f>
        <v>#N/A</v>
      </c>
      <c r="B4602" s="22">
        <v>14555</v>
      </c>
      <c r="C4602" s="22" t="s">
        <v>5529</v>
      </c>
      <c r="D4602" s="22">
        <v>1</v>
      </c>
      <c r="E4602" s="22" t="s">
        <v>39433</v>
      </c>
      <c r="F4602" s="22"/>
      <c r="G4602" s="22" t="s">
        <v>40544</v>
      </c>
      <c r="H4602" s="22"/>
      <c r="I4602" s="22"/>
      <c r="J4602" s="22"/>
      <c r="K4602" s="22"/>
      <c r="L4602" s="22"/>
      <c r="M4602" s="22"/>
      <c r="N4602" s="22"/>
      <c r="O4602" s="22"/>
      <c r="P4602" s="22"/>
    </row>
    <row r="4603" spans="1:16" x14ac:dyDescent="0.3">
      <c r="A4603" s="22" t="e">
        <f>VLOOKUP(B4603,web_archive!D:D,1,FALSE)</f>
        <v>#N/A</v>
      </c>
      <c r="B4603" s="22">
        <v>14556</v>
      </c>
      <c r="C4603" s="22" t="s">
        <v>18890</v>
      </c>
      <c r="D4603" s="22">
        <v>1</v>
      </c>
      <c r="E4603" s="22" t="s">
        <v>39435</v>
      </c>
      <c r="F4603" s="22"/>
      <c r="G4603" s="22" t="s">
        <v>40545</v>
      </c>
      <c r="H4603" s="22"/>
      <c r="I4603" s="22"/>
      <c r="J4603" s="22"/>
      <c r="K4603" s="22"/>
      <c r="L4603" s="22"/>
      <c r="M4603" s="22"/>
      <c r="N4603" s="22"/>
      <c r="O4603" s="22"/>
      <c r="P4603" s="22"/>
    </row>
    <row r="4604" spans="1:16" x14ac:dyDescent="0.3">
      <c r="A4604" s="22" t="e">
        <f>VLOOKUP(B4604,web_archive!D:D,1,FALSE)</f>
        <v>#N/A</v>
      </c>
      <c r="B4604" s="22">
        <v>14557</v>
      </c>
      <c r="C4604" s="22" t="s">
        <v>18894</v>
      </c>
      <c r="D4604" s="22">
        <v>1</v>
      </c>
      <c r="E4604" s="22" t="s">
        <v>39442</v>
      </c>
      <c r="F4604" s="22"/>
      <c r="G4604" s="22" t="s">
        <v>40546</v>
      </c>
      <c r="H4604" s="22"/>
      <c r="I4604" s="22"/>
      <c r="J4604" s="22"/>
      <c r="K4604" s="22"/>
      <c r="L4604" s="22"/>
      <c r="M4604" s="22"/>
      <c r="N4604" s="22"/>
      <c r="O4604" s="22"/>
      <c r="P4604" s="22"/>
    </row>
    <row r="4605" spans="1:16" x14ac:dyDescent="0.3">
      <c r="A4605" s="22" t="e">
        <f>VLOOKUP(B4605,web_archive!D:D,1,FALSE)</f>
        <v>#N/A</v>
      </c>
      <c r="B4605" s="22">
        <v>14558</v>
      </c>
      <c r="C4605" s="22" t="s">
        <v>18896</v>
      </c>
      <c r="D4605" s="22">
        <v>1</v>
      </c>
      <c r="E4605" s="22" t="s">
        <v>39444</v>
      </c>
      <c r="F4605" s="22"/>
      <c r="G4605" s="22" t="s">
        <v>40547</v>
      </c>
      <c r="H4605" s="22"/>
      <c r="I4605" s="22"/>
      <c r="J4605" s="22"/>
      <c r="K4605" s="22"/>
      <c r="L4605" s="22"/>
      <c r="M4605" s="22"/>
      <c r="N4605" s="22"/>
      <c r="O4605" s="22"/>
      <c r="P4605" s="22"/>
    </row>
    <row r="4606" spans="1:16" x14ac:dyDescent="0.3">
      <c r="A4606" s="22" t="e">
        <f>VLOOKUP(B4606,web_archive!D:D,1,FALSE)</f>
        <v>#N/A</v>
      </c>
      <c r="B4606" s="22">
        <v>14559</v>
      </c>
      <c r="C4606" s="22" t="s">
        <v>18898</v>
      </c>
      <c r="D4606" s="22">
        <v>1</v>
      </c>
      <c r="E4606" s="22" t="s">
        <v>39446</v>
      </c>
      <c r="F4606" s="22"/>
      <c r="G4606" s="22" t="s">
        <v>40548</v>
      </c>
      <c r="H4606" s="22"/>
      <c r="I4606" s="22"/>
      <c r="J4606" s="22"/>
      <c r="K4606" s="22"/>
      <c r="L4606" s="22"/>
      <c r="M4606" s="22"/>
      <c r="N4606" s="22"/>
      <c r="O4606" s="22"/>
      <c r="P4606" s="22"/>
    </row>
    <row r="4607" spans="1:16" x14ac:dyDescent="0.3">
      <c r="A4607" s="22" t="e">
        <f>VLOOKUP(B4607,web_archive!D:D,1,FALSE)</f>
        <v>#N/A</v>
      </c>
      <c r="B4607" s="22">
        <v>14560</v>
      </c>
      <c r="C4607" s="22" t="s">
        <v>18902</v>
      </c>
      <c r="D4607" s="22">
        <v>1</v>
      </c>
      <c r="E4607" s="22" t="s">
        <v>39452</v>
      </c>
      <c r="F4607" s="22"/>
      <c r="G4607" s="22" t="s">
        <v>40549</v>
      </c>
      <c r="H4607" s="22"/>
      <c r="I4607" s="22"/>
      <c r="J4607" s="22"/>
      <c r="K4607" s="22"/>
      <c r="L4607" s="22"/>
      <c r="M4607" s="22"/>
      <c r="N4607" s="22"/>
      <c r="O4607" s="22"/>
      <c r="P4607" s="22"/>
    </row>
    <row r="4608" spans="1:16" x14ac:dyDescent="0.3">
      <c r="A4608" s="22">
        <f>VLOOKUP(B4608,web_archive!D:D,1,FALSE)</f>
        <v>14561</v>
      </c>
      <c r="B4608" s="22">
        <v>14561</v>
      </c>
      <c r="C4608" s="22" t="s">
        <v>152</v>
      </c>
      <c r="D4608" s="22">
        <v>1</v>
      </c>
      <c r="E4608" s="22" t="s">
        <v>39454</v>
      </c>
      <c r="F4608" s="22"/>
      <c r="G4608" s="22" t="s">
        <v>40550</v>
      </c>
      <c r="H4608" s="22"/>
      <c r="I4608" s="22"/>
      <c r="J4608" s="22"/>
      <c r="K4608" s="22"/>
      <c r="L4608" s="22"/>
      <c r="M4608" s="22"/>
      <c r="N4608" s="22"/>
      <c r="O4608" s="22"/>
      <c r="P4608" s="22"/>
    </row>
    <row r="4609" spans="1:16" x14ac:dyDescent="0.3">
      <c r="A4609" s="22" t="e">
        <f>VLOOKUP(B4609,web_archive!D:D,1,FALSE)</f>
        <v>#N/A</v>
      </c>
      <c r="B4609" s="22">
        <v>14562</v>
      </c>
      <c r="C4609" s="22" t="s">
        <v>18905</v>
      </c>
      <c r="D4609" s="22">
        <v>1</v>
      </c>
      <c r="E4609" s="22" t="s">
        <v>39456</v>
      </c>
      <c r="F4609" s="22"/>
      <c r="G4609" s="22" t="s">
        <v>40551</v>
      </c>
      <c r="H4609" s="22"/>
      <c r="I4609" s="22"/>
      <c r="J4609" s="22"/>
      <c r="K4609" s="22"/>
      <c r="L4609" s="22"/>
      <c r="M4609" s="22"/>
      <c r="N4609" s="22"/>
      <c r="O4609" s="22"/>
      <c r="P4609" s="22"/>
    </row>
    <row r="4610" spans="1:16" x14ac:dyDescent="0.3">
      <c r="A4610" s="22" t="e">
        <f>VLOOKUP(B4610,web_archive!D:D,1,FALSE)</f>
        <v>#N/A</v>
      </c>
      <c r="B4610" s="22">
        <v>14563</v>
      </c>
      <c r="C4610" s="22" t="s">
        <v>2973</v>
      </c>
      <c r="D4610" s="22">
        <v>1</v>
      </c>
      <c r="E4610" s="22" t="s">
        <v>39462</v>
      </c>
      <c r="F4610" s="22"/>
      <c r="G4610" s="22" t="s">
        <v>40552</v>
      </c>
      <c r="H4610" s="22"/>
      <c r="I4610" s="22"/>
      <c r="J4610" s="22"/>
      <c r="K4610" s="22"/>
      <c r="L4610" s="22"/>
      <c r="M4610" s="22"/>
      <c r="N4610" s="22"/>
      <c r="O4610" s="22"/>
      <c r="P4610" s="22"/>
    </row>
    <row r="4611" spans="1:16" x14ac:dyDescent="0.3">
      <c r="A4611" s="22" t="e">
        <f>VLOOKUP(B4611,web_archive!D:D,1,FALSE)</f>
        <v>#N/A</v>
      </c>
      <c r="B4611" s="22">
        <v>14564</v>
      </c>
      <c r="C4611" s="22" t="s">
        <v>18909</v>
      </c>
      <c r="D4611" s="22">
        <v>1</v>
      </c>
      <c r="E4611" s="22" t="s">
        <v>39464</v>
      </c>
      <c r="F4611" s="22"/>
      <c r="G4611" s="22" t="s">
        <v>40553</v>
      </c>
      <c r="H4611" s="22"/>
      <c r="I4611" s="22"/>
      <c r="J4611" s="22"/>
      <c r="K4611" s="22"/>
      <c r="L4611" s="22"/>
      <c r="M4611" s="22"/>
      <c r="N4611" s="22"/>
      <c r="O4611" s="22"/>
      <c r="P4611" s="22"/>
    </row>
    <row r="4612" spans="1:16" x14ac:dyDescent="0.3">
      <c r="A4612" s="22" t="e">
        <f>VLOOKUP(B4612,web_archive!D:D,1,FALSE)</f>
        <v>#N/A</v>
      </c>
      <c r="B4612" s="22">
        <v>14565</v>
      </c>
      <c r="C4612" s="22" t="s">
        <v>18911</v>
      </c>
      <c r="D4612" s="22">
        <v>1</v>
      </c>
      <c r="E4612" s="22" t="s">
        <v>39466</v>
      </c>
      <c r="F4612" s="22"/>
      <c r="G4612" s="22" t="s">
        <v>40554</v>
      </c>
      <c r="H4612" s="22"/>
      <c r="I4612" s="22"/>
      <c r="J4612" s="22"/>
      <c r="K4612" s="22"/>
      <c r="L4612" s="22"/>
      <c r="M4612" s="22"/>
      <c r="N4612" s="22"/>
      <c r="O4612" s="22"/>
      <c r="P4612" s="22"/>
    </row>
    <row r="4613" spans="1:16" x14ac:dyDescent="0.3">
      <c r="A4613" s="22" t="e">
        <f>VLOOKUP(B4613,web_archive!D:D,1,FALSE)</f>
        <v>#N/A</v>
      </c>
      <c r="B4613" s="22">
        <v>14566</v>
      </c>
      <c r="C4613" s="22" t="s">
        <v>18915</v>
      </c>
      <c r="D4613" s="22">
        <v>1</v>
      </c>
      <c r="E4613" s="22" t="s">
        <v>39472</v>
      </c>
      <c r="F4613" s="22"/>
      <c r="G4613" s="22" t="s">
        <v>40555</v>
      </c>
      <c r="H4613" s="22"/>
      <c r="I4613" s="22"/>
      <c r="J4613" s="22"/>
      <c r="K4613" s="22"/>
      <c r="L4613" s="22"/>
      <c r="M4613" s="22"/>
      <c r="N4613" s="22"/>
      <c r="O4613" s="22"/>
      <c r="P4613" s="22"/>
    </row>
    <row r="4614" spans="1:16" x14ac:dyDescent="0.3">
      <c r="A4614" s="22" t="e">
        <f>VLOOKUP(B4614,web_archive!D:D,1,FALSE)</f>
        <v>#N/A</v>
      </c>
      <c r="B4614" s="22">
        <v>14567</v>
      </c>
      <c r="C4614" s="22" t="s">
        <v>18917</v>
      </c>
      <c r="D4614" s="22">
        <v>1</v>
      </c>
      <c r="E4614" s="22" t="s">
        <v>39474</v>
      </c>
      <c r="F4614" s="22"/>
      <c r="G4614" s="22" t="s">
        <v>40556</v>
      </c>
      <c r="H4614" s="22"/>
      <c r="I4614" s="22"/>
      <c r="J4614" s="22"/>
      <c r="K4614" s="22"/>
      <c r="L4614" s="22"/>
      <c r="M4614" s="22"/>
      <c r="N4614" s="22"/>
      <c r="O4614" s="22"/>
      <c r="P4614" s="22"/>
    </row>
    <row r="4615" spans="1:16" x14ac:dyDescent="0.3">
      <c r="A4615" s="22" t="e">
        <f>VLOOKUP(B4615,web_archive!D:D,1,FALSE)</f>
        <v>#N/A</v>
      </c>
      <c r="B4615" s="22">
        <v>14568</v>
      </c>
      <c r="C4615" s="22" t="s">
        <v>18919</v>
      </c>
      <c r="D4615" s="22">
        <v>1</v>
      </c>
      <c r="E4615" s="22" t="s">
        <v>39476</v>
      </c>
      <c r="F4615" s="22"/>
      <c r="G4615" s="22" t="s">
        <v>40557</v>
      </c>
      <c r="H4615" s="22"/>
      <c r="I4615" s="22"/>
      <c r="J4615" s="22"/>
      <c r="K4615" s="22"/>
      <c r="L4615" s="22"/>
      <c r="M4615" s="22"/>
      <c r="N4615" s="22"/>
      <c r="O4615" s="22"/>
      <c r="P4615" s="22"/>
    </row>
    <row r="4616" spans="1:16" x14ac:dyDescent="0.3">
      <c r="A4616" s="22" t="e">
        <f>VLOOKUP(B4616,web_archive!D:D,1,FALSE)</f>
        <v>#N/A</v>
      </c>
      <c r="B4616" s="22">
        <v>14569</v>
      </c>
      <c r="C4616" s="22" t="s">
        <v>40558</v>
      </c>
      <c r="D4616" s="22">
        <v>1</v>
      </c>
      <c r="E4616" s="22" t="s">
        <v>40559</v>
      </c>
      <c r="F4616" s="22"/>
      <c r="G4616" s="22" t="s">
        <v>22513</v>
      </c>
      <c r="H4616" s="22"/>
      <c r="I4616" s="22"/>
      <c r="J4616" s="22"/>
      <c r="K4616" s="22"/>
      <c r="L4616" s="22"/>
      <c r="M4616" s="22"/>
      <c r="N4616" s="22"/>
      <c r="O4616" s="22"/>
      <c r="P4616" s="22"/>
    </row>
    <row r="4617" spans="1:16" x14ac:dyDescent="0.3">
      <c r="A4617" s="22" t="e">
        <f>VLOOKUP(B4617,web_archive!D:D,1,FALSE)</f>
        <v>#N/A</v>
      </c>
      <c r="B4617" s="22">
        <v>14570</v>
      </c>
      <c r="C4617" s="22" t="s">
        <v>40558</v>
      </c>
      <c r="D4617" s="22">
        <v>1</v>
      </c>
      <c r="E4617" s="22" t="s">
        <v>40560</v>
      </c>
      <c r="F4617" s="22"/>
      <c r="G4617" s="22" t="s">
        <v>22516</v>
      </c>
      <c r="H4617" s="22"/>
      <c r="I4617" s="22"/>
      <c r="J4617" s="22"/>
      <c r="K4617" s="22"/>
      <c r="L4617" s="22"/>
      <c r="M4617" s="22"/>
      <c r="N4617" s="22"/>
      <c r="O4617" s="22"/>
      <c r="P4617" s="22"/>
    </row>
    <row r="4618" spans="1:16" x14ac:dyDescent="0.3">
      <c r="A4618" s="22" t="e">
        <f>VLOOKUP(B4618,web_archive!D:D,1,FALSE)</f>
        <v>#N/A</v>
      </c>
      <c r="B4618" s="22">
        <v>14571</v>
      </c>
      <c r="C4618" s="22" t="s">
        <v>40558</v>
      </c>
      <c r="D4618" s="22">
        <v>1</v>
      </c>
      <c r="E4618" s="22" t="s">
        <v>40561</v>
      </c>
      <c r="F4618" s="22"/>
      <c r="G4618" s="22" t="s">
        <v>22519</v>
      </c>
      <c r="H4618" s="22"/>
      <c r="I4618" s="22"/>
      <c r="J4618" s="22"/>
      <c r="K4618" s="22"/>
      <c r="L4618" s="22"/>
      <c r="M4618" s="22"/>
      <c r="N4618" s="22"/>
      <c r="O4618" s="22"/>
      <c r="P4618" s="22"/>
    </row>
    <row r="4619" spans="1:16" x14ac:dyDescent="0.3">
      <c r="A4619" s="22" t="e">
        <f>VLOOKUP(B4619,web_archive!D:D,1,FALSE)</f>
        <v>#N/A</v>
      </c>
      <c r="B4619" s="22">
        <v>14572</v>
      </c>
      <c r="C4619" s="22" t="s">
        <v>22521</v>
      </c>
      <c r="D4619" s="22">
        <v>1</v>
      </c>
      <c r="E4619" s="22" t="s">
        <v>40562</v>
      </c>
      <c r="F4619" s="22"/>
      <c r="G4619" s="22" t="s">
        <v>22522</v>
      </c>
      <c r="H4619" s="22"/>
      <c r="I4619" s="22"/>
      <c r="J4619" s="22"/>
      <c r="K4619" s="22"/>
      <c r="L4619" s="22"/>
      <c r="M4619" s="22"/>
      <c r="N4619" s="22"/>
      <c r="O4619" s="22"/>
      <c r="P4619" s="22"/>
    </row>
    <row r="4620" spans="1:16" x14ac:dyDescent="0.3">
      <c r="A4620" s="22" t="e">
        <f>VLOOKUP(B4620,web_archive!D:D,1,FALSE)</f>
        <v>#N/A</v>
      </c>
      <c r="B4620" s="22">
        <v>14573</v>
      </c>
      <c r="C4620" s="22" t="s">
        <v>22524</v>
      </c>
      <c r="D4620" s="22">
        <v>1</v>
      </c>
      <c r="E4620" s="22" t="s">
        <v>40563</v>
      </c>
      <c r="F4620" s="22"/>
      <c r="G4620" s="22" t="s">
        <v>22525</v>
      </c>
      <c r="H4620" s="22"/>
      <c r="I4620" s="22"/>
      <c r="J4620" s="22"/>
      <c r="K4620" s="22"/>
      <c r="L4620" s="22"/>
      <c r="M4620" s="22"/>
      <c r="N4620" s="22"/>
      <c r="O4620" s="22"/>
      <c r="P4620" s="22"/>
    </row>
    <row r="4621" spans="1:16" x14ac:dyDescent="0.3">
      <c r="A4621" s="22" t="e">
        <f>VLOOKUP(B4621,web_archive!D:D,1,FALSE)</f>
        <v>#N/A</v>
      </c>
      <c r="B4621" s="22">
        <v>14574</v>
      </c>
      <c r="C4621" s="22" t="s">
        <v>22527</v>
      </c>
      <c r="D4621" s="22">
        <v>1</v>
      </c>
      <c r="E4621" s="22" t="s">
        <v>40564</v>
      </c>
      <c r="F4621" s="22"/>
      <c r="G4621" s="22" t="s">
        <v>22528</v>
      </c>
      <c r="H4621" s="22"/>
      <c r="I4621" s="22"/>
      <c r="J4621" s="22"/>
      <c r="K4621" s="22"/>
      <c r="L4621" s="22"/>
      <c r="M4621" s="22"/>
      <c r="N4621" s="22"/>
      <c r="O4621" s="22"/>
      <c r="P4621" s="22"/>
    </row>
    <row r="4622" spans="1:16" x14ac:dyDescent="0.3">
      <c r="A4622" s="22" t="e">
        <f>VLOOKUP(B4622,web_archive!D:D,1,FALSE)</f>
        <v>#N/A</v>
      </c>
      <c r="B4622" s="22">
        <v>14575</v>
      </c>
      <c r="C4622" s="22" t="s">
        <v>18886</v>
      </c>
      <c r="D4622" s="22">
        <v>1</v>
      </c>
      <c r="E4622" s="22" t="s">
        <v>40565</v>
      </c>
      <c r="F4622" s="22"/>
      <c r="G4622" s="22" t="s">
        <v>40566</v>
      </c>
      <c r="H4622" s="22"/>
      <c r="I4622" s="22"/>
      <c r="J4622" s="22"/>
      <c r="K4622" s="22"/>
      <c r="L4622" s="22"/>
      <c r="M4622" s="22"/>
      <c r="N4622" s="22"/>
      <c r="O4622" s="22"/>
      <c r="P4622" s="22"/>
    </row>
    <row r="4623" spans="1:16" x14ac:dyDescent="0.3">
      <c r="A4623" s="22" t="e">
        <f>VLOOKUP(B4623,web_archive!D:D,1,FALSE)</f>
        <v>#N/A</v>
      </c>
      <c r="B4623" s="22">
        <v>14576</v>
      </c>
      <c r="C4623" s="22" t="s">
        <v>18892</v>
      </c>
      <c r="D4623" s="22">
        <v>1</v>
      </c>
      <c r="E4623" s="22" t="s">
        <v>39440</v>
      </c>
      <c r="F4623" s="22"/>
      <c r="G4623" s="22" t="s">
        <v>40567</v>
      </c>
      <c r="H4623" s="22"/>
      <c r="I4623" s="22"/>
      <c r="J4623" s="22"/>
      <c r="K4623" s="22"/>
      <c r="L4623" s="22"/>
      <c r="M4623" s="22"/>
      <c r="N4623" s="22"/>
      <c r="O4623" s="22"/>
      <c r="P4623" s="22"/>
    </row>
    <row r="4624" spans="1:16" x14ac:dyDescent="0.3">
      <c r="A4624" s="22" t="e">
        <f>VLOOKUP(B4624,web_archive!D:D,1,FALSE)</f>
        <v>#N/A</v>
      </c>
      <c r="B4624" s="22">
        <v>14577</v>
      </c>
      <c r="C4624" s="22" t="s">
        <v>18900</v>
      </c>
      <c r="D4624" s="22">
        <v>1</v>
      </c>
      <c r="E4624" s="22" t="s">
        <v>39450</v>
      </c>
      <c r="F4624" s="22"/>
      <c r="G4624" s="22" t="s">
        <v>40568</v>
      </c>
      <c r="H4624" s="22"/>
      <c r="I4624" s="22"/>
      <c r="J4624" s="22"/>
      <c r="K4624" s="22"/>
      <c r="L4624" s="22"/>
      <c r="M4624" s="22"/>
      <c r="N4624" s="22"/>
      <c r="O4624" s="22"/>
      <c r="P4624" s="22"/>
    </row>
    <row r="4625" spans="1:16" x14ac:dyDescent="0.3">
      <c r="A4625" s="22" t="e">
        <f>VLOOKUP(B4625,web_archive!D:D,1,FALSE)</f>
        <v>#N/A</v>
      </c>
      <c r="B4625" s="22">
        <v>14578</v>
      </c>
      <c r="C4625" s="22" t="s">
        <v>18907</v>
      </c>
      <c r="D4625" s="22">
        <v>1</v>
      </c>
      <c r="E4625" s="22" t="s">
        <v>40569</v>
      </c>
      <c r="F4625" s="22"/>
      <c r="G4625" s="22" t="s">
        <v>40570</v>
      </c>
      <c r="H4625" s="22"/>
      <c r="I4625" s="22"/>
      <c r="J4625" s="22"/>
      <c r="K4625" s="22"/>
      <c r="L4625" s="22"/>
      <c r="M4625" s="22"/>
      <c r="N4625" s="22"/>
      <c r="O4625" s="22"/>
      <c r="P4625" s="22"/>
    </row>
    <row r="4626" spans="1:16" x14ac:dyDescent="0.3">
      <c r="A4626" s="22" t="e">
        <f>VLOOKUP(B4626,web_archive!D:D,1,FALSE)</f>
        <v>#N/A</v>
      </c>
      <c r="B4626" s="22">
        <v>14579</v>
      </c>
      <c r="C4626" s="22" t="s">
        <v>18913</v>
      </c>
      <c r="D4626" s="22">
        <v>1</v>
      </c>
      <c r="E4626" s="22" t="s">
        <v>40571</v>
      </c>
      <c r="F4626" s="22"/>
      <c r="G4626" s="22" t="s">
        <v>40572</v>
      </c>
      <c r="H4626" s="22"/>
      <c r="I4626" s="22"/>
      <c r="J4626" s="22"/>
      <c r="K4626" s="22"/>
      <c r="L4626" s="22"/>
      <c r="M4626" s="22"/>
      <c r="N4626" s="22"/>
      <c r="O4626" s="22"/>
      <c r="P4626" s="22"/>
    </row>
    <row r="4627" spans="1:16" x14ac:dyDescent="0.3">
      <c r="A4627" s="22" t="e">
        <f>VLOOKUP(B4627,web_archive!D:D,1,FALSE)</f>
        <v>#N/A</v>
      </c>
      <c r="B4627" s="22">
        <v>14580</v>
      </c>
      <c r="C4627" s="22" t="s">
        <v>18921</v>
      </c>
      <c r="D4627" s="22">
        <v>1</v>
      </c>
      <c r="E4627" s="22" t="s">
        <v>40573</v>
      </c>
      <c r="F4627" s="22"/>
      <c r="G4627" s="22" t="s">
        <v>40574</v>
      </c>
      <c r="H4627" s="22"/>
      <c r="I4627" s="22"/>
      <c r="J4627" s="22"/>
      <c r="K4627" s="22"/>
      <c r="L4627" s="22"/>
      <c r="M4627" s="22"/>
      <c r="N4627" s="22"/>
      <c r="O4627" s="22"/>
      <c r="P4627" s="22"/>
    </row>
    <row r="4628" spans="1:16" x14ac:dyDescent="0.3">
      <c r="A4628" s="22" t="e">
        <f>VLOOKUP(B4628,web_archive!D:D,1,FALSE)</f>
        <v>#N/A</v>
      </c>
      <c r="B4628" s="22">
        <v>14581</v>
      </c>
      <c r="C4628" s="22" t="s">
        <v>22452</v>
      </c>
      <c r="D4628" s="22">
        <v>1</v>
      </c>
      <c r="E4628" s="22" t="s">
        <v>40575</v>
      </c>
      <c r="F4628" s="22"/>
      <c r="G4628" s="22" t="s">
        <v>40499</v>
      </c>
      <c r="H4628" s="22"/>
      <c r="I4628" s="22"/>
      <c r="J4628" s="22"/>
      <c r="K4628" s="22"/>
      <c r="L4628" s="22"/>
      <c r="M4628" s="22"/>
      <c r="N4628" s="22"/>
      <c r="O4628" s="22"/>
      <c r="P4628" s="22"/>
    </row>
    <row r="4629" spans="1:16" x14ac:dyDescent="0.3">
      <c r="A4629" s="22" t="e">
        <f>VLOOKUP(B4629,web_archive!D:D,1,FALSE)</f>
        <v>#N/A</v>
      </c>
      <c r="B4629" s="22">
        <v>14582</v>
      </c>
      <c r="C4629" s="22" t="s">
        <v>19688</v>
      </c>
      <c r="D4629" s="22">
        <v>1</v>
      </c>
      <c r="E4629" s="22" t="s">
        <v>40576</v>
      </c>
      <c r="F4629" s="22"/>
      <c r="G4629" s="22" t="s">
        <v>40577</v>
      </c>
      <c r="H4629" s="22"/>
      <c r="I4629" s="22"/>
      <c r="J4629" s="22"/>
      <c r="K4629" s="22"/>
      <c r="L4629" s="22"/>
      <c r="M4629" s="22"/>
      <c r="N4629" s="22"/>
      <c r="O4629" s="22"/>
      <c r="P4629" s="22"/>
    </row>
    <row r="4630" spans="1:16" x14ac:dyDescent="0.3">
      <c r="A4630" s="22" t="e">
        <f>VLOOKUP(B4630,web_archive!D:D,1,FALSE)</f>
        <v>#N/A</v>
      </c>
      <c r="B4630" s="22">
        <v>14583</v>
      </c>
      <c r="C4630" s="22" t="s">
        <v>19690</v>
      </c>
      <c r="D4630" s="22">
        <v>1</v>
      </c>
      <c r="E4630" s="22" t="s">
        <v>40578</v>
      </c>
      <c r="F4630" s="22"/>
      <c r="G4630" s="22" t="s">
        <v>40579</v>
      </c>
      <c r="H4630" s="22"/>
      <c r="I4630" s="22"/>
      <c r="J4630" s="22"/>
      <c r="K4630" s="22"/>
      <c r="L4630" s="22"/>
      <c r="M4630" s="22"/>
      <c r="N4630" s="22"/>
      <c r="O4630" s="22"/>
      <c r="P4630" s="22"/>
    </row>
    <row r="4631" spans="1:16" x14ac:dyDescent="0.3">
      <c r="A4631" s="22" t="e">
        <f>VLOOKUP(B4631,web_archive!D:D,1,FALSE)</f>
        <v>#N/A</v>
      </c>
      <c r="B4631" s="22">
        <v>14584</v>
      </c>
      <c r="C4631" s="22" t="s">
        <v>19692</v>
      </c>
      <c r="D4631" s="22">
        <v>1</v>
      </c>
      <c r="E4631" s="22" t="s">
        <v>40580</v>
      </c>
      <c r="F4631" s="22"/>
      <c r="G4631" s="22" t="s">
        <v>40581</v>
      </c>
      <c r="H4631" s="22"/>
      <c r="I4631" s="22"/>
      <c r="J4631" s="22"/>
      <c r="K4631" s="22"/>
      <c r="L4631" s="22"/>
      <c r="M4631" s="22"/>
      <c r="N4631" s="22"/>
      <c r="O4631" s="22"/>
      <c r="P4631" s="22"/>
    </row>
    <row r="4632" spans="1:16" x14ac:dyDescent="0.3">
      <c r="A4632" s="22" t="e">
        <f>VLOOKUP(B4632,web_archive!D:D,1,FALSE)</f>
        <v>#N/A</v>
      </c>
      <c r="B4632" s="22">
        <v>14585</v>
      </c>
      <c r="C4632" s="22" t="s">
        <v>19694</v>
      </c>
      <c r="D4632" s="22">
        <v>1</v>
      </c>
      <c r="E4632" s="22" t="s">
        <v>40582</v>
      </c>
      <c r="F4632" s="22"/>
      <c r="G4632" s="22" t="s">
        <v>40583</v>
      </c>
      <c r="H4632" s="22"/>
      <c r="I4632" s="22"/>
      <c r="J4632" s="22"/>
      <c r="K4632" s="22"/>
      <c r="L4632" s="22"/>
      <c r="M4632" s="22"/>
      <c r="N4632" s="22"/>
      <c r="O4632" s="22"/>
      <c r="P4632" s="22"/>
    </row>
    <row r="4633" spans="1:16" x14ac:dyDescent="0.3">
      <c r="A4633" s="22" t="e">
        <f>VLOOKUP(B4633,web_archive!D:D,1,FALSE)</f>
        <v>#N/A</v>
      </c>
      <c r="B4633" s="22">
        <v>14586</v>
      </c>
      <c r="C4633" s="22" t="s">
        <v>22542</v>
      </c>
      <c r="D4633" s="22">
        <v>1</v>
      </c>
      <c r="E4633" s="22" t="s">
        <v>40584</v>
      </c>
      <c r="F4633" s="22"/>
      <c r="G4633" s="22" t="s">
        <v>32712</v>
      </c>
      <c r="H4633" s="22"/>
      <c r="I4633" s="22"/>
      <c r="J4633" s="22"/>
      <c r="K4633" s="22"/>
      <c r="L4633" s="22"/>
      <c r="M4633" s="22"/>
      <c r="N4633" s="22"/>
      <c r="O4633" s="22"/>
      <c r="P4633" s="22"/>
    </row>
    <row r="4634" spans="1:16" x14ac:dyDescent="0.3">
      <c r="A4634" s="22">
        <f>VLOOKUP(B4634,web_archive!D:D,1,FALSE)</f>
        <v>14587</v>
      </c>
      <c r="B4634" s="22">
        <v>14587</v>
      </c>
      <c r="C4634" s="22" t="s">
        <v>8310</v>
      </c>
      <c r="D4634" s="22">
        <v>1</v>
      </c>
      <c r="E4634" s="22" t="s">
        <v>40585</v>
      </c>
      <c r="F4634" s="22"/>
      <c r="G4634" s="22" t="s">
        <v>40586</v>
      </c>
      <c r="H4634" s="22"/>
      <c r="I4634" s="22"/>
      <c r="J4634" s="22"/>
      <c r="K4634" s="22"/>
      <c r="L4634" s="22"/>
      <c r="M4634" s="22"/>
      <c r="N4634" s="22"/>
      <c r="O4634" s="22"/>
      <c r="P4634" s="22"/>
    </row>
    <row r="4635" spans="1:16" x14ac:dyDescent="0.3">
      <c r="A4635" s="22" t="e">
        <f>VLOOKUP(B4635,web_archive!D:D,1,FALSE)</f>
        <v>#N/A</v>
      </c>
      <c r="B4635" s="22">
        <v>14591</v>
      </c>
      <c r="C4635" s="22" t="s">
        <v>22550</v>
      </c>
      <c r="D4635" s="22">
        <v>1</v>
      </c>
      <c r="E4635" s="22" t="s">
        <v>40587</v>
      </c>
      <c r="F4635" s="22"/>
      <c r="G4635" s="22" t="s">
        <v>40588</v>
      </c>
      <c r="H4635" s="22"/>
      <c r="I4635" s="22"/>
      <c r="J4635" s="22"/>
      <c r="K4635" s="22"/>
      <c r="L4635" s="22"/>
      <c r="M4635" s="22"/>
      <c r="N4635" s="22"/>
      <c r="O4635" s="22"/>
      <c r="P4635" s="22"/>
    </row>
    <row r="4636" spans="1:16" x14ac:dyDescent="0.3">
      <c r="A4636" s="22" t="e">
        <f>VLOOKUP(B4636,web_archive!D:D,1,FALSE)</f>
        <v>#N/A</v>
      </c>
      <c r="B4636" s="22">
        <v>14592</v>
      </c>
      <c r="C4636" s="22" t="s">
        <v>22552</v>
      </c>
      <c r="D4636" s="22">
        <v>1</v>
      </c>
      <c r="E4636" s="22" t="s">
        <v>40589</v>
      </c>
      <c r="F4636" s="22"/>
      <c r="G4636" s="22" t="s">
        <v>40590</v>
      </c>
      <c r="H4636" s="22"/>
      <c r="I4636" s="22"/>
      <c r="J4636" s="22"/>
      <c r="K4636" s="22"/>
      <c r="L4636" s="22"/>
      <c r="M4636" s="22"/>
      <c r="N4636" s="22"/>
      <c r="O4636" s="22"/>
      <c r="P4636" s="22"/>
    </row>
    <row r="4637" spans="1:16" x14ac:dyDescent="0.3">
      <c r="A4637" s="22" t="e">
        <f>VLOOKUP(B4637,web_archive!D:D,1,FALSE)</f>
        <v>#N/A</v>
      </c>
      <c r="B4637" s="22">
        <v>14593</v>
      </c>
      <c r="C4637" s="22" t="s">
        <v>22554</v>
      </c>
      <c r="D4637" s="22">
        <v>1</v>
      </c>
      <c r="E4637" s="22" t="s">
        <v>40591</v>
      </c>
      <c r="F4637" s="22"/>
      <c r="G4637" s="22" t="s">
        <v>40592</v>
      </c>
      <c r="H4637" s="22"/>
      <c r="I4637" s="22"/>
      <c r="J4637" s="22"/>
      <c r="K4637" s="22"/>
      <c r="L4637" s="22"/>
      <c r="M4637" s="22"/>
      <c r="N4637" s="22"/>
      <c r="O4637" s="22"/>
      <c r="P4637" s="22"/>
    </row>
    <row r="4638" spans="1:16" x14ac:dyDescent="0.3">
      <c r="A4638" s="22" t="e">
        <f>VLOOKUP(B4638,web_archive!D:D,1,FALSE)</f>
        <v>#N/A</v>
      </c>
      <c r="B4638" s="22">
        <v>14594</v>
      </c>
      <c r="C4638" s="22" t="s">
        <v>22556</v>
      </c>
      <c r="D4638" s="22">
        <v>1</v>
      </c>
      <c r="E4638" s="22" t="s">
        <v>40593</v>
      </c>
      <c r="F4638" s="22"/>
      <c r="G4638" s="22" t="s">
        <v>40594</v>
      </c>
      <c r="H4638" s="22"/>
      <c r="I4638" s="22"/>
      <c r="J4638" s="22"/>
      <c r="K4638" s="22"/>
      <c r="L4638" s="22"/>
      <c r="M4638" s="22"/>
      <c r="N4638" s="22"/>
      <c r="O4638" s="22"/>
      <c r="P4638" s="22"/>
    </row>
    <row r="4639" spans="1:16" x14ac:dyDescent="0.3">
      <c r="A4639" s="22" t="e">
        <f>VLOOKUP(B4639,web_archive!D:D,1,FALSE)</f>
        <v>#N/A</v>
      </c>
      <c r="B4639" s="22">
        <v>14595</v>
      </c>
      <c r="C4639" s="22" t="s">
        <v>22558</v>
      </c>
      <c r="D4639" s="22">
        <v>1</v>
      </c>
      <c r="E4639" s="22" t="s">
        <v>40595</v>
      </c>
      <c r="F4639" s="22"/>
      <c r="G4639" s="22" t="s">
        <v>40596</v>
      </c>
      <c r="H4639" s="22"/>
      <c r="I4639" s="22"/>
      <c r="J4639" s="22"/>
      <c r="K4639" s="22"/>
      <c r="L4639" s="22"/>
      <c r="M4639" s="22"/>
      <c r="N4639" s="22"/>
      <c r="O4639" s="22"/>
      <c r="P4639" s="22"/>
    </row>
    <row r="4640" spans="1:16" x14ac:dyDescent="0.3">
      <c r="A4640" s="22" t="e">
        <f>VLOOKUP(B4640,web_archive!D:D,1,FALSE)</f>
        <v>#N/A</v>
      </c>
      <c r="B4640" s="22">
        <v>14598</v>
      </c>
      <c r="C4640" s="22" t="s">
        <v>22564</v>
      </c>
      <c r="D4640" s="22">
        <v>1</v>
      </c>
      <c r="E4640" s="22" t="s">
        <v>40597</v>
      </c>
      <c r="F4640" s="22"/>
      <c r="G4640" s="22" t="s">
        <v>40598</v>
      </c>
      <c r="H4640" s="22"/>
      <c r="I4640" s="22"/>
      <c r="J4640" s="22"/>
      <c r="K4640" s="22"/>
      <c r="L4640" s="22"/>
      <c r="M4640" s="22"/>
      <c r="N4640" s="22"/>
      <c r="O4640" s="22"/>
      <c r="P4640" s="22"/>
    </row>
    <row r="4641" spans="1:16" x14ac:dyDescent="0.3">
      <c r="A4641" s="22" t="e">
        <f>VLOOKUP(B4641,web_archive!D:D,1,FALSE)</f>
        <v>#N/A</v>
      </c>
      <c r="B4641" s="22">
        <v>14599</v>
      </c>
      <c r="C4641" s="22" t="s">
        <v>22456</v>
      </c>
      <c r="D4641" s="22">
        <v>0</v>
      </c>
      <c r="E4641" s="22" t="s">
        <v>40599</v>
      </c>
      <c r="F4641" s="22"/>
      <c r="G4641" s="22" t="s">
        <v>32712</v>
      </c>
      <c r="H4641" s="22"/>
      <c r="I4641" s="22"/>
      <c r="J4641" s="22"/>
      <c r="K4641" s="22"/>
      <c r="L4641" s="22"/>
      <c r="M4641" s="22"/>
      <c r="N4641" s="22"/>
      <c r="O4641" s="22"/>
      <c r="P4641" s="22"/>
    </row>
    <row r="4642" spans="1:16" x14ac:dyDescent="0.3">
      <c r="A4642" s="22" t="e">
        <f>VLOOKUP(B4642,web_archive!D:D,1,FALSE)</f>
        <v>#N/A</v>
      </c>
      <c r="B4642" s="22">
        <v>14600</v>
      </c>
      <c r="C4642" s="22" t="s">
        <v>22567</v>
      </c>
      <c r="D4642" s="22">
        <v>0</v>
      </c>
      <c r="E4642" s="22" t="s">
        <v>40600</v>
      </c>
      <c r="F4642" s="22"/>
      <c r="G4642" s="22" t="s">
        <v>32712</v>
      </c>
      <c r="H4642" s="22"/>
      <c r="I4642" s="22"/>
      <c r="J4642" s="22"/>
      <c r="K4642" s="22"/>
      <c r="L4642" s="22"/>
      <c r="M4642" s="22"/>
      <c r="N4642" s="22"/>
      <c r="O4642" s="22"/>
      <c r="P4642" s="22"/>
    </row>
    <row r="4643" spans="1:16" x14ac:dyDescent="0.3">
      <c r="A4643" s="22" t="e">
        <f>VLOOKUP(B4643,web_archive!D:D,1,FALSE)</f>
        <v>#N/A</v>
      </c>
      <c r="B4643" s="22">
        <v>14601</v>
      </c>
      <c r="C4643" s="22" t="s">
        <v>22569</v>
      </c>
      <c r="D4643" s="22">
        <v>0</v>
      </c>
      <c r="E4643" s="22" t="s">
        <v>40601</v>
      </c>
      <c r="F4643" s="22"/>
      <c r="G4643" s="22" t="s">
        <v>40602</v>
      </c>
      <c r="H4643" s="22"/>
      <c r="I4643" s="22"/>
      <c r="J4643" s="22"/>
      <c r="K4643" s="22"/>
      <c r="L4643" s="22"/>
      <c r="M4643" s="22"/>
      <c r="N4643" s="22"/>
      <c r="O4643" s="22"/>
      <c r="P4643" s="22"/>
    </row>
    <row r="4644" spans="1:16" x14ac:dyDescent="0.3">
      <c r="A4644" s="22" t="e">
        <f>VLOOKUP(B4644,web_archive!D:D,1,FALSE)</f>
        <v>#N/A</v>
      </c>
      <c r="B4644" s="22">
        <v>14602</v>
      </c>
      <c r="C4644" s="22" t="s">
        <v>22571</v>
      </c>
      <c r="D4644" s="22">
        <v>1</v>
      </c>
      <c r="E4644" s="22" t="s">
        <v>40603</v>
      </c>
      <c r="F4644" s="22"/>
      <c r="G4644" s="22" t="s">
        <v>40604</v>
      </c>
      <c r="H4644" s="22"/>
      <c r="I4644" s="22"/>
      <c r="J4644" s="22"/>
      <c r="K4644" s="22"/>
      <c r="L4644" s="22"/>
      <c r="M4644" s="22"/>
      <c r="N4644" s="22"/>
      <c r="O4644" s="22"/>
      <c r="P4644" s="22"/>
    </row>
    <row r="4645" spans="1:16" x14ac:dyDescent="0.3">
      <c r="A4645" s="22" t="e">
        <f>VLOOKUP(B4645,web_archive!D:D,1,FALSE)</f>
        <v>#N/A</v>
      </c>
      <c r="B4645" s="22">
        <v>14603</v>
      </c>
      <c r="C4645" s="22" t="s">
        <v>22573</v>
      </c>
      <c r="D4645" s="22">
        <v>1</v>
      </c>
      <c r="E4645" s="22" t="s">
        <v>40605</v>
      </c>
      <c r="F4645" s="22"/>
      <c r="G4645" s="22" t="s">
        <v>40606</v>
      </c>
      <c r="H4645" s="22"/>
      <c r="I4645" s="22"/>
      <c r="J4645" s="22"/>
      <c r="K4645" s="22"/>
      <c r="L4645" s="22"/>
      <c r="M4645" s="22"/>
      <c r="N4645" s="22"/>
      <c r="O4645" s="22"/>
      <c r="P4645" s="22"/>
    </row>
    <row r="4646" spans="1:16" x14ac:dyDescent="0.3">
      <c r="A4646" s="22" t="e">
        <f>VLOOKUP(B4646,web_archive!D:D,1,FALSE)</f>
        <v>#N/A</v>
      </c>
      <c r="B4646" s="22">
        <v>14604</v>
      </c>
      <c r="C4646" s="22" t="s">
        <v>22575</v>
      </c>
      <c r="D4646" s="22">
        <v>1</v>
      </c>
      <c r="E4646" s="22" t="s">
        <v>40607</v>
      </c>
      <c r="F4646" s="22"/>
      <c r="G4646" s="22" t="s">
        <v>40608</v>
      </c>
      <c r="H4646" s="22"/>
      <c r="I4646" s="22"/>
      <c r="J4646" s="22"/>
      <c r="K4646" s="22"/>
      <c r="L4646" s="22"/>
      <c r="M4646" s="22"/>
      <c r="N4646" s="22"/>
      <c r="O4646" s="22"/>
      <c r="P4646" s="22"/>
    </row>
    <row r="4647" spans="1:16" x14ac:dyDescent="0.3">
      <c r="A4647" s="22" t="e">
        <f>VLOOKUP(B4647,web_archive!D:D,1,FALSE)</f>
        <v>#N/A</v>
      </c>
      <c r="B4647" s="22">
        <v>14605</v>
      </c>
      <c r="C4647" s="22" t="s">
        <v>22577</v>
      </c>
      <c r="D4647" s="22">
        <v>1</v>
      </c>
      <c r="E4647" s="22" t="s">
        <v>40609</v>
      </c>
      <c r="F4647" s="22"/>
      <c r="G4647" s="22" t="s">
        <v>40610</v>
      </c>
      <c r="H4647" s="22"/>
      <c r="I4647" s="22"/>
      <c r="J4647" s="22"/>
      <c r="K4647" s="22"/>
      <c r="L4647" s="22"/>
      <c r="M4647" s="22"/>
      <c r="N4647" s="22"/>
      <c r="O4647" s="22"/>
      <c r="P4647" s="22"/>
    </row>
    <row r="4648" spans="1:16" x14ac:dyDescent="0.3">
      <c r="A4648" s="22" t="e">
        <f>VLOOKUP(B4648,web_archive!D:D,1,FALSE)</f>
        <v>#N/A</v>
      </c>
      <c r="B4648" s="22">
        <v>14606</v>
      </c>
      <c r="C4648" s="22" t="s">
        <v>40611</v>
      </c>
      <c r="D4648" s="22">
        <v>0</v>
      </c>
      <c r="E4648" s="22" t="s">
        <v>40612</v>
      </c>
      <c r="F4648" s="22"/>
      <c r="G4648" s="22" t="s">
        <v>32712</v>
      </c>
      <c r="H4648" s="22"/>
      <c r="I4648" s="22"/>
      <c r="J4648" s="22"/>
      <c r="K4648" s="22"/>
      <c r="L4648" s="22"/>
      <c r="M4648" s="22"/>
      <c r="N4648" s="22"/>
      <c r="O4648" s="22"/>
      <c r="P4648" s="22"/>
    </row>
    <row r="4649" spans="1:16" x14ac:dyDescent="0.3">
      <c r="A4649" s="22" t="e">
        <f>VLOOKUP(B4649,web_archive!D:D,1,FALSE)</f>
        <v>#N/A</v>
      </c>
      <c r="B4649" s="22">
        <v>14607</v>
      </c>
      <c r="C4649" s="22" t="s">
        <v>40613</v>
      </c>
      <c r="D4649" s="22">
        <v>0</v>
      </c>
      <c r="E4649" s="22" t="s">
        <v>40614</v>
      </c>
      <c r="F4649" s="22"/>
      <c r="G4649" s="22" t="s">
        <v>40615</v>
      </c>
      <c r="H4649" s="22"/>
      <c r="I4649" s="22"/>
      <c r="J4649" s="22"/>
      <c r="K4649" s="22"/>
      <c r="L4649" s="22"/>
      <c r="M4649" s="22"/>
      <c r="N4649" s="22"/>
      <c r="O4649" s="22"/>
      <c r="P4649" s="22"/>
    </row>
    <row r="4650" spans="1:16" x14ac:dyDescent="0.3">
      <c r="A4650" s="22" t="e">
        <f>VLOOKUP(B4650,web_archive!D:D,1,FALSE)</f>
        <v>#N/A</v>
      </c>
      <c r="B4650" s="22">
        <v>14608</v>
      </c>
      <c r="C4650" s="22" t="s">
        <v>40616</v>
      </c>
      <c r="D4650" s="22">
        <v>0</v>
      </c>
      <c r="E4650" s="22" t="s">
        <v>40617</v>
      </c>
      <c r="F4650" s="22"/>
      <c r="G4650" s="22" t="s">
        <v>40618</v>
      </c>
      <c r="H4650" s="22"/>
      <c r="I4650" s="22"/>
      <c r="J4650" s="22"/>
      <c r="K4650" s="22"/>
      <c r="L4650" s="22"/>
      <c r="M4650" s="22"/>
      <c r="N4650" s="22"/>
      <c r="O4650" s="22"/>
      <c r="P4650" s="22"/>
    </row>
    <row r="4651" spans="1:16" x14ac:dyDescent="0.3">
      <c r="A4651" s="22" t="e">
        <f>VLOOKUP(B4651,web_archive!D:D,1,FALSE)</f>
        <v>#N/A</v>
      </c>
      <c r="B4651" s="22">
        <v>14609</v>
      </c>
      <c r="C4651" s="22" t="s">
        <v>22584</v>
      </c>
      <c r="D4651" s="22">
        <v>0</v>
      </c>
      <c r="E4651" s="22" t="s">
        <v>40619</v>
      </c>
      <c r="F4651" s="22"/>
      <c r="G4651" s="22" t="s">
        <v>39724</v>
      </c>
      <c r="H4651" s="22"/>
      <c r="I4651" s="22"/>
      <c r="J4651" s="22"/>
      <c r="K4651" s="22"/>
      <c r="L4651" s="22"/>
      <c r="M4651" s="22"/>
      <c r="N4651" s="22"/>
      <c r="O4651" s="22"/>
      <c r="P4651" s="22"/>
    </row>
    <row r="4652" spans="1:16" x14ac:dyDescent="0.3">
      <c r="A4652" s="22" t="e">
        <f>VLOOKUP(B4652,web_archive!D:D,1,FALSE)</f>
        <v>#N/A</v>
      </c>
      <c r="B4652" s="22">
        <v>15000</v>
      </c>
      <c r="C4652" s="22" t="s">
        <v>40620</v>
      </c>
      <c r="D4652" s="22">
        <v>100</v>
      </c>
      <c r="E4652" s="22" t="s">
        <v>40621</v>
      </c>
      <c r="F4652" s="22" t="s">
        <v>40622</v>
      </c>
      <c r="G4652" s="22" t="s">
        <v>40623</v>
      </c>
      <c r="H4652" s="22"/>
      <c r="I4652" s="22" t="s">
        <v>59</v>
      </c>
      <c r="J4652" s="22">
        <v>7</v>
      </c>
      <c r="K4652" s="22">
        <v>85</v>
      </c>
      <c r="L4652" s="22" t="s">
        <v>60</v>
      </c>
      <c r="M4652" s="22"/>
      <c r="N4652" s="22"/>
      <c r="O4652" s="22"/>
      <c r="P4652" s="22"/>
    </row>
    <row r="4653" spans="1:16" x14ac:dyDescent="0.3">
      <c r="A4653" s="22" t="e">
        <f>VLOOKUP(B4653,web_archive!D:D,1,FALSE)</f>
        <v>#N/A</v>
      </c>
      <c r="B4653" s="22">
        <v>15001</v>
      </c>
      <c r="C4653" s="22" t="s">
        <v>7171</v>
      </c>
      <c r="D4653" s="22">
        <v>0</v>
      </c>
      <c r="E4653" s="22" t="s">
        <v>40624</v>
      </c>
      <c r="F4653" s="22"/>
      <c r="G4653" s="22" t="s">
        <v>32712</v>
      </c>
      <c r="H4653" s="22"/>
      <c r="I4653" s="22" t="s">
        <v>59</v>
      </c>
      <c r="J4653" s="22">
        <v>10</v>
      </c>
      <c r="K4653" s="22">
        <v>0</v>
      </c>
      <c r="L4653" s="22" t="s">
        <v>60</v>
      </c>
      <c r="M4653" s="22"/>
      <c r="N4653" s="22"/>
      <c r="O4653" s="22"/>
      <c r="P4653" s="22"/>
    </row>
    <row r="4654" spans="1:16" x14ac:dyDescent="0.3">
      <c r="A4654" s="22" t="e">
        <f>VLOOKUP(B4654,web_archive!D:D,1,FALSE)</f>
        <v>#N/A</v>
      </c>
      <c r="B4654" s="22">
        <v>15002</v>
      </c>
      <c r="C4654" s="22" t="s">
        <v>40625</v>
      </c>
      <c r="D4654" s="22">
        <v>0</v>
      </c>
      <c r="E4654" s="22" t="s">
        <v>34567</v>
      </c>
      <c r="F4654" s="22"/>
      <c r="G4654" s="22" t="s">
        <v>32712</v>
      </c>
      <c r="H4654" s="22"/>
      <c r="I4654" s="22" t="s">
        <v>59</v>
      </c>
      <c r="J4654" s="22">
        <v>11</v>
      </c>
      <c r="K4654" s="22">
        <v>99</v>
      </c>
      <c r="L4654" s="22" t="s">
        <v>60</v>
      </c>
      <c r="M4654" s="22"/>
      <c r="N4654" s="22"/>
      <c r="O4654" s="22"/>
      <c r="P4654" s="22"/>
    </row>
    <row r="4655" spans="1:16" x14ac:dyDescent="0.3">
      <c r="A4655" s="22" t="e">
        <f>VLOOKUP(B4655,web_archive!D:D,1,FALSE)</f>
        <v>#N/A</v>
      </c>
      <c r="B4655" s="22">
        <v>15003</v>
      </c>
      <c r="C4655" s="22" t="s">
        <v>40626</v>
      </c>
      <c r="D4655" s="22">
        <v>30</v>
      </c>
      <c r="E4655" s="22" t="s">
        <v>40627</v>
      </c>
      <c r="F4655" s="22"/>
      <c r="G4655" s="22" t="s">
        <v>40628</v>
      </c>
      <c r="H4655" s="22"/>
      <c r="I4655" s="22" t="s">
        <v>59</v>
      </c>
      <c r="J4655" s="22">
        <v>7</v>
      </c>
      <c r="K4655" s="22">
        <v>20</v>
      </c>
      <c r="L4655" s="22" t="s">
        <v>60</v>
      </c>
      <c r="M4655" s="22"/>
      <c r="N4655" s="22"/>
      <c r="O4655" s="22"/>
      <c r="P4655" s="22"/>
    </row>
    <row r="4656" spans="1:16" x14ac:dyDescent="0.3">
      <c r="A4656" s="22" t="e">
        <f>VLOOKUP(B4656,web_archive!D:D,1,FALSE)</f>
        <v>#N/A</v>
      </c>
      <c r="B4656" s="22">
        <v>15004</v>
      </c>
      <c r="C4656" s="22" t="s">
        <v>40626</v>
      </c>
      <c r="D4656" s="22">
        <v>30</v>
      </c>
      <c r="E4656" s="22" t="s">
        <v>40627</v>
      </c>
      <c r="F4656" s="22"/>
      <c r="G4656" s="22" t="s">
        <v>40628</v>
      </c>
      <c r="H4656" s="22"/>
      <c r="I4656" s="22" t="s">
        <v>59</v>
      </c>
      <c r="J4656" s="22">
        <v>7</v>
      </c>
      <c r="K4656" s="22">
        <v>20</v>
      </c>
      <c r="L4656" s="22" t="s">
        <v>60</v>
      </c>
      <c r="M4656" s="22"/>
      <c r="N4656" s="22"/>
      <c r="O4656" s="22"/>
      <c r="P4656" s="22"/>
    </row>
    <row r="4657" spans="1:16" x14ac:dyDescent="0.3">
      <c r="A4657" s="22" t="e">
        <f>VLOOKUP(B4657,web_archive!D:D,1,FALSE)</f>
        <v>#N/A</v>
      </c>
      <c r="B4657" s="22">
        <v>15005</v>
      </c>
      <c r="C4657" s="22" t="s">
        <v>40626</v>
      </c>
      <c r="D4657" s="22">
        <v>30</v>
      </c>
      <c r="E4657" s="22" t="s">
        <v>40627</v>
      </c>
      <c r="F4657" s="22"/>
      <c r="G4657" s="22" t="s">
        <v>40628</v>
      </c>
      <c r="H4657" s="22"/>
      <c r="I4657" s="22" t="s">
        <v>59</v>
      </c>
      <c r="J4657" s="22">
        <v>7</v>
      </c>
      <c r="K4657" s="22">
        <v>20</v>
      </c>
      <c r="L4657" s="22" t="s">
        <v>60</v>
      </c>
      <c r="M4657" s="22"/>
      <c r="N4657" s="22"/>
      <c r="O4657" s="22"/>
      <c r="P4657" s="22"/>
    </row>
    <row r="4658" spans="1:16" x14ac:dyDescent="0.3">
      <c r="A4658" s="22" t="e">
        <f>VLOOKUP(B4658,web_archive!D:D,1,FALSE)</f>
        <v>#N/A</v>
      </c>
      <c r="B4658" s="22">
        <v>15006</v>
      </c>
      <c r="C4658" s="22" t="s">
        <v>40626</v>
      </c>
      <c r="D4658" s="22">
        <v>30</v>
      </c>
      <c r="E4658" s="22" t="s">
        <v>40627</v>
      </c>
      <c r="F4658" s="22"/>
      <c r="G4658" s="22" t="s">
        <v>40628</v>
      </c>
      <c r="H4658" s="22"/>
      <c r="I4658" s="22" t="s">
        <v>59</v>
      </c>
      <c r="J4658" s="22">
        <v>7</v>
      </c>
      <c r="K4658" s="22">
        <v>20</v>
      </c>
      <c r="L4658" s="22" t="s">
        <v>60</v>
      </c>
      <c r="M4658" s="22"/>
      <c r="N4658" s="22"/>
      <c r="O4658" s="22"/>
      <c r="P4658" s="22"/>
    </row>
    <row r="4659" spans="1:16" x14ac:dyDescent="0.3">
      <c r="A4659" s="22" t="e">
        <f>VLOOKUP(B4659,web_archive!D:D,1,FALSE)</f>
        <v>#N/A</v>
      </c>
      <c r="B4659" s="22">
        <v>15007</v>
      </c>
      <c r="C4659" s="22" t="s">
        <v>40629</v>
      </c>
      <c r="D4659" s="22">
        <v>0</v>
      </c>
      <c r="E4659" s="22" t="s">
        <v>40630</v>
      </c>
      <c r="F4659" s="22"/>
      <c r="G4659" s="22" t="s">
        <v>40631</v>
      </c>
      <c r="H4659" s="22"/>
      <c r="I4659" s="22" t="s">
        <v>59</v>
      </c>
      <c r="J4659" s="22">
        <v>8</v>
      </c>
      <c r="K4659" s="22">
        <v>1</v>
      </c>
      <c r="L4659" s="22" t="s">
        <v>60</v>
      </c>
      <c r="M4659" s="22"/>
      <c r="N4659" s="22"/>
      <c r="O4659" s="22"/>
      <c r="P4659" s="22"/>
    </row>
    <row r="4660" spans="1:16" x14ac:dyDescent="0.3">
      <c r="A4660" s="22" t="e">
        <f>VLOOKUP(B4660,web_archive!D:D,1,FALSE)</f>
        <v>#N/A</v>
      </c>
      <c r="B4660" s="22">
        <v>15008</v>
      </c>
      <c r="C4660" s="22" t="s">
        <v>40632</v>
      </c>
      <c r="D4660" s="22">
        <v>100</v>
      </c>
      <c r="E4660" s="22" t="s">
        <v>40633</v>
      </c>
      <c r="F4660" s="22"/>
      <c r="G4660" s="22" t="s">
        <v>35280</v>
      </c>
      <c r="H4660" s="22"/>
      <c r="I4660" s="22" t="s">
        <v>59</v>
      </c>
      <c r="J4660" s="22">
        <v>4</v>
      </c>
      <c r="K4660" s="22">
        <v>1</v>
      </c>
      <c r="L4660" s="22" t="s">
        <v>60</v>
      </c>
      <c r="M4660" s="22"/>
      <c r="N4660" s="22"/>
      <c r="O4660" s="22"/>
      <c r="P4660" s="22"/>
    </row>
    <row r="4661" spans="1:16" x14ac:dyDescent="0.3">
      <c r="A4661" s="22" t="e">
        <f>VLOOKUP(B4661,web_archive!D:D,1,FALSE)</f>
        <v>#N/A</v>
      </c>
      <c r="B4661" s="22">
        <v>15013</v>
      </c>
      <c r="C4661" s="22" t="s">
        <v>40634</v>
      </c>
      <c r="D4661" s="22">
        <v>280</v>
      </c>
      <c r="E4661" s="22" t="s">
        <v>40635</v>
      </c>
      <c r="F4661" s="22"/>
      <c r="G4661" s="22" t="s">
        <v>40636</v>
      </c>
      <c r="H4661" s="22"/>
      <c r="I4661" s="22" t="s">
        <v>59</v>
      </c>
      <c r="J4661" s="22">
        <v>0</v>
      </c>
      <c r="K4661" s="22">
        <v>22</v>
      </c>
      <c r="L4661" s="22" t="s">
        <v>60</v>
      </c>
      <c r="M4661" s="22"/>
      <c r="N4661" s="22"/>
      <c r="O4661" s="22"/>
      <c r="P4661" s="22"/>
    </row>
    <row r="4662" spans="1:16" x14ac:dyDescent="0.3">
      <c r="A4662" s="22" t="e">
        <f>VLOOKUP(B4662,web_archive!D:D,1,FALSE)</f>
        <v>#N/A</v>
      </c>
      <c r="B4662" s="22">
        <v>15014</v>
      </c>
      <c r="C4662" s="22" t="s">
        <v>40637</v>
      </c>
      <c r="D4662" s="22">
        <v>450</v>
      </c>
      <c r="E4662" s="22" t="s">
        <v>40638</v>
      </c>
      <c r="F4662" s="22"/>
      <c r="G4662" s="22" t="s">
        <v>40639</v>
      </c>
      <c r="H4662" s="22"/>
      <c r="I4662" s="22" t="s">
        <v>59</v>
      </c>
      <c r="J4662" s="22">
        <v>0</v>
      </c>
      <c r="K4662" s="22">
        <v>100</v>
      </c>
      <c r="L4662" s="22" t="s">
        <v>60</v>
      </c>
      <c r="M4662" s="22"/>
      <c r="N4662" s="22"/>
      <c r="O4662" s="22"/>
      <c r="P4662" s="22"/>
    </row>
    <row r="4663" spans="1:16" x14ac:dyDescent="0.3">
      <c r="A4663" s="22" t="e">
        <f>VLOOKUP(B4663,web_archive!D:D,1,FALSE)</f>
        <v>#N/A</v>
      </c>
      <c r="B4663" s="22">
        <v>15015</v>
      </c>
      <c r="C4663" s="22" t="s">
        <v>40640</v>
      </c>
      <c r="D4663" s="22">
        <v>15</v>
      </c>
      <c r="E4663" s="22" t="s">
        <v>40641</v>
      </c>
      <c r="F4663" s="22"/>
      <c r="G4663" s="22" t="s">
        <v>40642</v>
      </c>
      <c r="H4663" s="22"/>
      <c r="I4663" s="22" t="s">
        <v>59</v>
      </c>
      <c r="J4663" s="22">
        <v>25</v>
      </c>
      <c r="K4663" s="22">
        <v>1</v>
      </c>
      <c r="L4663" s="22" t="s">
        <v>60</v>
      </c>
      <c r="M4663" s="22"/>
      <c r="N4663" s="22"/>
      <c r="O4663" s="22"/>
      <c r="P4663" s="22"/>
    </row>
    <row r="4664" spans="1:16" x14ac:dyDescent="0.3">
      <c r="A4664" s="22" t="e">
        <f>VLOOKUP(B4664,web_archive!D:D,1,FALSE)</f>
        <v>#N/A</v>
      </c>
      <c r="B4664" s="22">
        <v>15016</v>
      </c>
      <c r="C4664" s="22" t="s">
        <v>40643</v>
      </c>
      <c r="D4664" s="22">
        <v>60</v>
      </c>
      <c r="E4664" s="22" t="s">
        <v>40644</v>
      </c>
      <c r="F4664" s="22"/>
      <c r="G4664" s="22" t="s">
        <v>40642</v>
      </c>
      <c r="H4664" s="22"/>
      <c r="I4664" s="22" t="s">
        <v>59</v>
      </c>
      <c r="J4664" s="22">
        <v>47</v>
      </c>
      <c r="K4664" s="22">
        <v>1</v>
      </c>
      <c r="L4664" s="22" t="s">
        <v>60</v>
      </c>
      <c r="M4664" s="22"/>
      <c r="N4664" s="22"/>
      <c r="O4664" s="22"/>
      <c r="P4664" s="22"/>
    </row>
    <row r="4665" spans="1:16" x14ac:dyDescent="0.3">
      <c r="A4665" s="22" t="e">
        <f>VLOOKUP(B4665,web_archive!D:D,1,FALSE)</f>
        <v>#N/A</v>
      </c>
      <c r="B4665" s="22">
        <v>15017</v>
      </c>
      <c r="C4665" s="22" t="s">
        <v>40645</v>
      </c>
      <c r="D4665" s="22">
        <v>30</v>
      </c>
      <c r="E4665" s="22" t="s">
        <v>40646</v>
      </c>
      <c r="F4665" s="22"/>
      <c r="G4665" s="22" t="s">
        <v>40647</v>
      </c>
      <c r="H4665" s="22"/>
      <c r="I4665" s="22" t="s">
        <v>59</v>
      </c>
      <c r="J4665" s="22">
        <v>55</v>
      </c>
      <c r="K4665" s="22">
        <v>1</v>
      </c>
      <c r="L4665" s="22" t="s">
        <v>60</v>
      </c>
      <c r="M4665" s="22"/>
      <c r="N4665" s="22"/>
      <c r="O4665" s="22"/>
      <c r="P4665" s="22"/>
    </row>
    <row r="4666" spans="1:16" x14ac:dyDescent="0.3">
      <c r="A4666" s="22" t="e">
        <f>VLOOKUP(B4666,web_archive!D:D,1,FALSE)</f>
        <v>#N/A</v>
      </c>
      <c r="B4666" s="22">
        <v>15018</v>
      </c>
      <c r="C4666" s="22" t="s">
        <v>40648</v>
      </c>
      <c r="D4666" s="22">
        <v>25</v>
      </c>
      <c r="E4666" s="22" t="s">
        <v>40649</v>
      </c>
      <c r="F4666" s="22"/>
      <c r="G4666" s="22" t="s">
        <v>40650</v>
      </c>
      <c r="H4666" s="22"/>
      <c r="I4666" s="22" t="s">
        <v>59</v>
      </c>
      <c r="J4666" s="22">
        <v>32</v>
      </c>
      <c r="K4666" s="22">
        <v>1</v>
      </c>
      <c r="L4666" s="22" t="s">
        <v>60</v>
      </c>
      <c r="M4666" s="22"/>
      <c r="N4666" s="22"/>
      <c r="O4666" s="22"/>
      <c r="P4666" s="22"/>
    </row>
    <row r="4667" spans="1:16" x14ac:dyDescent="0.3">
      <c r="A4667" s="22" t="e">
        <f>VLOOKUP(B4667,web_archive!D:D,1,FALSE)</f>
        <v>#N/A</v>
      </c>
      <c r="B4667" s="22">
        <v>15019</v>
      </c>
      <c r="C4667" s="22" t="s">
        <v>40651</v>
      </c>
      <c r="D4667" s="22">
        <v>10</v>
      </c>
      <c r="E4667" s="22" t="s">
        <v>40652</v>
      </c>
      <c r="F4667" s="22"/>
      <c r="G4667" s="22" t="s">
        <v>40653</v>
      </c>
      <c r="H4667" s="22"/>
      <c r="I4667" s="22" t="s">
        <v>59</v>
      </c>
      <c r="J4667" s="22">
        <v>45</v>
      </c>
      <c r="K4667" s="22">
        <v>1</v>
      </c>
      <c r="L4667" s="22" t="s">
        <v>60</v>
      </c>
      <c r="M4667" s="22"/>
      <c r="N4667" s="22"/>
      <c r="O4667" s="22"/>
      <c r="P4667" s="22"/>
    </row>
    <row r="4668" spans="1:16" x14ac:dyDescent="0.3">
      <c r="A4668" s="22" t="e">
        <f>VLOOKUP(B4668,web_archive!D:D,1,FALSE)</f>
        <v>#N/A</v>
      </c>
      <c r="B4668" s="22">
        <v>15020</v>
      </c>
      <c r="C4668" s="22" t="s">
        <v>40654</v>
      </c>
      <c r="D4668" s="22">
        <v>165</v>
      </c>
      <c r="E4668" s="22" t="s">
        <v>40655</v>
      </c>
      <c r="F4668" s="22"/>
      <c r="G4668" s="22" t="s">
        <v>40642</v>
      </c>
      <c r="H4668" s="22"/>
      <c r="I4668" s="22" t="s">
        <v>59</v>
      </c>
      <c r="J4668" s="22">
        <v>60</v>
      </c>
      <c r="K4668" s="22">
        <v>1</v>
      </c>
      <c r="L4668" s="22" t="s">
        <v>60</v>
      </c>
      <c r="M4668" s="22"/>
      <c r="N4668" s="22"/>
      <c r="O4668" s="22"/>
      <c r="P4668" s="22"/>
    </row>
    <row r="4669" spans="1:16" x14ac:dyDescent="0.3">
      <c r="A4669" s="22" t="e">
        <f>VLOOKUP(B4669,web_archive!D:D,1,FALSE)</f>
        <v>#N/A</v>
      </c>
      <c r="B4669" s="22">
        <v>15021</v>
      </c>
      <c r="C4669" s="22" t="s">
        <v>40656</v>
      </c>
      <c r="D4669" s="22">
        <v>15</v>
      </c>
      <c r="E4669" s="22" t="s">
        <v>40657</v>
      </c>
      <c r="F4669" s="22"/>
      <c r="G4669" s="22" t="s">
        <v>40642</v>
      </c>
      <c r="H4669" s="22"/>
      <c r="I4669" s="22" t="s">
        <v>59</v>
      </c>
      <c r="J4669" s="22">
        <v>45</v>
      </c>
      <c r="K4669" s="22">
        <v>1</v>
      </c>
      <c r="L4669" s="22" t="s">
        <v>60</v>
      </c>
      <c r="M4669" s="22"/>
      <c r="N4669" s="22"/>
      <c r="O4669" s="22"/>
      <c r="P4669" s="22"/>
    </row>
    <row r="4670" spans="1:16" x14ac:dyDescent="0.3">
      <c r="A4670" s="22" t="e">
        <f>VLOOKUP(B4670,web_archive!D:D,1,FALSE)</f>
        <v>#N/A</v>
      </c>
      <c r="B4670" s="22">
        <v>16000</v>
      </c>
      <c r="C4670" s="22" t="s">
        <v>40658</v>
      </c>
      <c r="D4670" s="22">
        <v>50</v>
      </c>
      <c r="E4670" s="22" t="s">
        <v>40659</v>
      </c>
      <c r="F4670" s="22"/>
      <c r="G4670" s="22" t="s">
        <v>40660</v>
      </c>
      <c r="H4670" s="22"/>
      <c r="I4670" s="22" t="s">
        <v>6306</v>
      </c>
      <c r="J4670" s="22"/>
      <c r="K4670" s="22">
        <v>50</v>
      </c>
      <c r="L4670" s="22" t="s">
        <v>60</v>
      </c>
      <c r="M4670" s="22"/>
      <c r="N4670" s="22">
        <v>130</v>
      </c>
      <c r="O4670" s="22" t="s">
        <v>32714</v>
      </c>
      <c r="P4670" s="22">
        <v>3</v>
      </c>
    </row>
    <row r="4671" spans="1:16" x14ac:dyDescent="0.3">
      <c r="A4671" s="22">
        <f>VLOOKUP(B4671,web_archive!D:D,1,FALSE)</f>
        <v>16001</v>
      </c>
      <c r="B4671" s="22">
        <v>16001</v>
      </c>
      <c r="C4671" s="22" t="s">
        <v>40661</v>
      </c>
      <c r="D4671" s="22">
        <v>50</v>
      </c>
      <c r="E4671" s="22" t="s">
        <v>40662</v>
      </c>
      <c r="F4671" s="22" t="s">
        <v>40663</v>
      </c>
      <c r="G4671" s="22" t="s">
        <v>40664</v>
      </c>
      <c r="H4671" s="22"/>
      <c r="I4671" s="22" t="s">
        <v>6306</v>
      </c>
      <c r="J4671" s="22"/>
      <c r="K4671" s="22">
        <v>50</v>
      </c>
      <c r="L4671" s="22" t="s">
        <v>60</v>
      </c>
      <c r="M4671" s="22"/>
      <c r="N4671" s="22">
        <v>130</v>
      </c>
      <c r="O4671" s="22" t="s">
        <v>32714</v>
      </c>
      <c r="P4671" s="22">
        <v>3</v>
      </c>
    </row>
    <row r="4672" spans="1:16" x14ac:dyDescent="0.3">
      <c r="A4672" s="22" t="e">
        <f>VLOOKUP(B4672,web_archive!D:D,1,FALSE)</f>
        <v>#N/A</v>
      </c>
      <c r="B4672" s="22">
        <v>16002</v>
      </c>
      <c r="C4672" s="22" t="s">
        <v>40665</v>
      </c>
      <c r="D4672" s="22">
        <v>0</v>
      </c>
      <c r="E4672" s="22" t="s">
        <v>40666</v>
      </c>
      <c r="F4672" s="22"/>
      <c r="G4672" s="22" t="s">
        <v>33380</v>
      </c>
      <c r="H4672" s="22"/>
      <c r="I4672" s="22" t="s">
        <v>6306</v>
      </c>
      <c r="J4672" s="22"/>
      <c r="K4672" s="22">
        <v>1</v>
      </c>
      <c r="L4672" s="22" t="s">
        <v>60</v>
      </c>
      <c r="M4672" s="22"/>
      <c r="N4672" s="22">
        <v>175</v>
      </c>
      <c r="O4672" s="22" t="s">
        <v>32714</v>
      </c>
      <c r="P4672" s="22">
        <v>3</v>
      </c>
    </row>
    <row r="4673" spans="1:16" x14ac:dyDescent="0.3">
      <c r="A4673" s="22" t="e">
        <f>VLOOKUP(B4673,web_archive!D:D,1,FALSE)</f>
        <v>#N/A</v>
      </c>
      <c r="B4673" s="22">
        <v>16003</v>
      </c>
      <c r="C4673" s="22" t="s">
        <v>40667</v>
      </c>
      <c r="D4673" s="22">
        <v>150</v>
      </c>
      <c r="E4673" s="22" t="s">
        <v>40668</v>
      </c>
      <c r="F4673" s="22"/>
      <c r="G4673" s="22" t="s">
        <v>32712</v>
      </c>
      <c r="H4673" s="22"/>
      <c r="I4673" s="22" t="s">
        <v>6306</v>
      </c>
      <c r="J4673" s="22"/>
      <c r="K4673" s="22">
        <v>100</v>
      </c>
      <c r="L4673" s="22" t="s">
        <v>60</v>
      </c>
      <c r="M4673" s="22"/>
      <c r="N4673" s="22">
        <v>175</v>
      </c>
      <c r="O4673" s="22" t="s">
        <v>32714</v>
      </c>
      <c r="P4673" s="22">
        <v>3</v>
      </c>
    </row>
    <row r="4674" spans="1:16" x14ac:dyDescent="0.3">
      <c r="A4674" s="22" t="e">
        <f>VLOOKUP(B4674,web_archive!D:D,1,FALSE)</f>
        <v>#N/A</v>
      </c>
      <c r="B4674" s="22">
        <v>16006</v>
      </c>
      <c r="C4674" s="22" t="s">
        <v>40669</v>
      </c>
      <c r="D4674" s="22">
        <v>50</v>
      </c>
      <c r="E4674" s="22" t="s">
        <v>40670</v>
      </c>
      <c r="F4674" s="22"/>
      <c r="G4674" s="22" t="s">
        <v>34936</v>
      </c>
      <c r="H4674" s="22"/>
      <c r="I4674" s="22" t="s">
        <v>6306</v>
      </c>
      <c r="J4674" s="22"/>
      <c r="K4674" s="22">
        <v>1</v>
      </c>
      <c r="L4674" s="22" t="s">
        <v>60</v>
      </c>
      <c r="M4674" s="22"/>
      <c r="N4674" s="22">
        <v>51</v>
      </c>
      <c r="O4674" s="22" t="s">
        <v>32714</v>
      </c>
      <c r="P4674" s="22">
        <v>1</v>
      </c>
    </row>
    <row r="4675" spans="1:16" x14ac:dyDescent="0.3">
      <c r="A4675" s="22" t="e">
        <f>VLOOKUP(B4675,web_archive!D:D,1,FALSE)</f>
        <v>#N/A</v>
      </c>
      <c r="B4675" s="22">
        <v>16007</v>
      </c>
      <c r="C4675" s="22" t="s">
        <v>12485</v>
      </c>
      <c r="D4675" s="22">
        <v>0</v>
      </c>
      <c r="E4675" s="22" t="s">
        <v>33400</v>
      </c>
      <c r="F4675" s="22"/>
      <c r="G4675" s="22" t="s">
        <v>33401</v>
      </c>
      <c r="H4675" s="22"/>
      <c r="I4675" s="22" t="s">
        <v>6306</v>
      </c>
      <c r="J4675" s="22"/>
      <c r="K4675" s="22">
        <v>95</v>
      </c>
      <c r="L4675" s="22" t="s">
        <v>24</v>
      </c>
      <c r="M4675" s="22"/>
      <c r="N4675" s="22">
        <v>250</v>
      </c>
      <c r="O4675" s="22" t="s">
        <v>32799</v>
      </c>
      <c r="P4675" s="22">
        <v>4</v>
      </c>
    </row>
    <row r="4676" spans="1:16" x14ac:dyDescent="0.3">
      <c r="A4676" s="22" t="e">
        <f>VLOOKUP(B4676,web_archive!D:D,1,FALSE)</f>
        <v>#N/A</v>
      </c>
      <c r="B4676" s="22">
        <v>16010</v>
      </c>
      <c r="C4676" s="22" t="s">
        <v>40671</v>
      </c>
      <c r="D4676" s="22">
        <v>100</v>
      </c>
      <c r="E4676" s="22" t="s">
        <v>40672</v>
      </c>
      <c r="F4676" s="22" t="s">
        <v>33922</v>
      </c>
      <c r="G4676" s="22" t="s">
        <v>40673</v>
      </c>
      <c r="H4676" s="22"/>
      <c r="I4676" s="22" t="s">
        <v>6306</v>
      </c>
      <c r="J4676" s="22"/>
      <c r="K4676" s="22">
        <v>102</v>
      </c>
      <c r="L4676" s="22" t="s">
        <v>60</v>
      </c>
      <c r="M4676" s="22"/>
      <c r="N4676" s="22">
        <v>150</v>
      </c>
      <c r="O4676" s="22" t="s">
        <v>32714</v>
      </c>
      <c r="P4676" s="22">
        <v>2</v>
      </c>
    </row>
    <row r="4677" spans="1:16" x14ac:dyDescent="0.3">
      <c r="A4677" s="22">
        <f>VLOOKUP(B4677,web_archive!D:D,1,FALSE)</f>
        <v>18000</v>
      </c>
      <c r="B4677" s="22">
        <v>18000</v>
      </c>
      <c r="C4677" s="22" t="s">
        <v>1842</v>
      </c>
      <c r="D4677" s="22">
        <v>1</v>
      </c>
      <c r="E4677" s="22" t="s">
        <v>40674</v>
      </c>
      <c r="F4677" s="22"/>
      <c r="G4677" s="22"/>
      <c r="H4677" s="22"/>
      <c r="I4677" s="22"/>
      <c r="J4677" s="22"/>
      <c r="K4677" s="22"/>
      <c r="L4677" s="22"/>
      <c r="M4677" s="22"/>
      <c r="N4677" s="22"/>
      <c r="O4677" s="22"/>
      <c r="P4677" s="22"/>
    </row>
    <row r="4678" spans="1:16" x14ac:dyDescent="0.3">
      <c r="A4678" s="22">
        <f>VLOOKUP(B4678,web_archive!D:D,1,FALSE)</f>
        <v>18001</v>
      </c>
      <c r="B4678" s="22">
        <v>18001</v>
      </c>
      <c r="C4678" s="22" t="s">
        <v>1842</v>
      </c>
      <c r="D4678" s="22">
        <v>1</v>
      </c>
      <c r="E4678" s="22" t="s">
        <v>40674</v>
      </c>
      <c r="F4678" s="22"/>
      <c r="G4678" s="22"/>
      <c r="H4678" s="22"/>
      <c r="I4678" s="22"/>
      <c r="J4678" s="22"/>
      <c r="K4678" s="22"/>
      <c r="L4678" s="22"/>
      <c r="M4678" s="22"/>
      <c r="N4678" s="22"/>
      <c r="O4678" s="22"/>
      <c r="P4678" s="22"/>
    </row>
    <row r="4679" spans="1:16" x14ac:dyDescent="0.3">
      <c r="A4679" s="22">
        <f>VLOOKUP(B4679,web_archive!D:D,1,FALSE)</f>
        <v>18002</v>
      </c>
      <c r="B4679" s="22">
        <v>18002</v>
      </c>
      <c r="C4679" s="22" t="s">
        <v>1842</v>
      </c>
      <c r="D4679" s="22">
        <v>1</v>
      </c>
      <c r="E4679" s="22" t="s">
        <v>40674</v>
      </c>
      <c r="F4679" s="22"/>
      <c r="G4679" s="22"/>
      <c r="H4679" s="22"/>
      <c r="I4679" s="22"/>
      <c r="J4679" s="22"/>
      <c r="K4679" s="22"/>
      <c r="L4679" s="22"/>
      <c r="M4679" s="22"/>
      <c r="N4679" s="22"/>
      <c r="O4679" s="22"/>
      <c r="P4679" s="22"/>
    </row>
    <row r="4680" spans="1:16" x14ac:dyDescent="0.3">
      <c r="A4680" s="22">
        <f>VLOOKUP(B4680,web_archive!D:D,1,FALSE)</f>
        <v>18003</v>
      </c>
      <c r="B4680" s="22">
        <v>18003</v>
      </c>
      <c r="C4680" s="22" t="s">
        <v>1842</v>
      </c>
      <c r="D4680" s="22">
        <v>1</v>
      </c>
      <c r="E4680" s="22" t="s">
        <v>40674</v>
      </c>
      <c r="F4680" s="22"/>
      <c r="G4680" s="22"/>
      <c r="H4680" s="22"/>
      <c r="I4680" s="22"/>
      <c r="J4680" s="22"/>
      <c r="K4680" s="22"/>
      <c r="L4680" s="22"/>
      <c r="M4680" s="22"/>
      <c r="N4680" s="22"/>
      <c r="O4680" s="22"/>
      <c r="P4680" s="22"/>
    </row>
    <row r="4681" spans="1:16" x14ac:dyDescent="0.3">
      <c r="A4681" s="22">
        <f>VLOOKUP(B4681,web_archive!D:D,1,FALSE)</f>
        <v>18004</v>
      </c>
      <c r="B4681" s="22">
        <v>18004</v>
      </c>
      <c r="C4681" s="22" t="s">
        <v>1842</v>
      </c>
      <c r="D4681" s="22">
        <v>1</v>
      </c>
      <c r="E4681" s="22" t="s">
        <v>40674</v>
      </c>
      <c r="F4681" s="22"/>
      <c r="G4681" s="22"/>
      <c r="H4681" s="22"/>
      <c r="I4681" s="22"/>
      <c r="J4681" s="22"/>
      <c r="K4681" s="22"/>
      <c r="L4681" s="22"/>
      <c r="M4681" s="22"/>
      <c r="N4681" s="22"/>
      <c r="O4681" s="22"/>
      <c r="P4681" s="22"/>
    </row>
    <row r="4682" spans="1:16" x14ac:dyDescent="0.3">
      <c r="A4682" s="22" t="e">
        <f>VLOOKUP(B4682,web_archive!D:D,1,FALSE)</f>
        <v>#N/A</v>
      </c>
      <c r="B4682" s="22">
        <v>18103</v>
      </c>
      <c r="C4682" s="22" t="s">
        <v>24327</v>
      </c>
      <c r="D4682" s="22">
        <v>170</v>
      </c>
      <c r="E4682" s="22" t="s">
        <v>40675</v>
      </c>
      <c r="F4682" s="22" t="s">
        <v>32906</v>
      </c>
      <c r="G4682" s="22" t="s">
        <v>40676</v>
      </c>
      <c r="H4682" s="22"/>
      <c r="I4682" s="22" t="s">
        <v>33647</v>
      </c>
      <c r="J4682" s="22"/>
      <c r="K4682" s="22">
        <v>105</v>
      </c>
      <c r="L4682" s="22" t="s">
        <v>60</v>
      </c>
      <c r="M4682" s="22"/>
      <c r="N4682" s="22">
        <v>75</v>
      </c>
      <c r="O4682" s="22" t="s">
        <v>32714</v>
      </c>
      <c r="P4682" s="22">
        <v>3</v>
      </c>
    </row>
    <row r="4683" spans="1:16" x14ac:dyDescent="0.3">
      <c r="A4683" s="22">
        <f>VLOOKUP(B4683,web_archive!D:D,1,FALSE)</f>
        <v>20000</v>
      </c>
      <c r="B4683" s="22">
        <v>20000</v>
      </c>
      <c r="C4683" s="22" t="s">
        <v>4278</v>
      </c>
      <c r="D4683" s="22">
        <v>50</v>
      </c>
      <c r="E4683" s="22" t="s">
        <v>40677</v>
      </c>
      <c r="F4683" s="22"/>
      <c r="G4683" s="22" t="s">
        <v>40678</v>
      </c>
      <c r="H4683" s="22"/>
      <c r="I4683" s="22" t="s">
        <v>34185</v>
      </c>
      <c r="J4683" s="22">
        <v>1</v>
      </c>
      <c r="K4683" s="22">
        <v>75</v>
      </c>
      <c r="L4683" s="22" t="s">
        <v>24</v>
      </c>
      <c r="M4683" s="22"/>
      <c r="N4683" s="22"/>
      <c r="O4683" s="22"/>
      <c r="P4683" s="22"/>
    </row>
    <row r="4684" spans="1:16" x14ac:dyDescent="0.3">
      <c r="A4684" s="22">
        <f>VLOOKUP(B4684,web_archive!D:D,1,FALSE)</f>
        <v>20001</v>
      </c>
      <c r="B4684" s="22">
        <v>20001</v>
      </c>
      <c r="C4684" s="22" t="s">
        <v>332</v>
      </c>
      <c r="D4684" s="22">
        <v>50</v>
      </c>
      <c r="E4684" s="22" t="s">
        <v>40679</v>
      </c>
      <c r="F4684" s="22"/>
      <c r="G4684" s="22" t="s">
        <v>40680</v>
      </c>
      <c r="H4684" s="22"/>
      <c r="I4684" s="22" t="s">
        <v>34185</v>
      </c>
      <c r="J4684" s="22">
        <v>1</v>
      </c>
      <c r="K4684" s="22">
        <v>1</v>
      </c>
      <c r="L4684" s="22" t="s">
        <v>24</v>
      </c>
      <c r="M4684" s="22"/>
      <c r="N4684" s="22"/>
      <c r="O4684" s="22"/>
      <c r="P4684" s="22"/>
    </row>
    <row r="4685" spans="1:16" x14ac:dyDescent="0.3">
      <c r="A4685" s="22">
        <f>VLOOKUP(B4685,web_archive!D:D,1,FALSE)</f>
        <v>20002</v>
      </c>
      <c r="B4685" s="22">
        <v>20002</v>
      </c>
      <c r="C4685" s="22" t="s">
        <v>40681</v>
      </c>
      <c r="D4685" s="22">
        <v>50</v>
      </c>
      <c r="E4685" s="22" t="s">
        <v>40682</v>
      </c>
      <c r="F4685" s="22"/>
      <c r="G4685" s="22" t="s">
        <v>40683</v>
      </c>
      <c r="H4685" s="22"/>
      <c r="I4685" s="22" t="s">
        <v>34185</v>
      </c>
      <c r="J4685" s="22">
        <v>1</v>
      </c>
      <c r="K4685" s="22">
        <v>1</v>
      </c>
      <c r="L4685" s="22" t="s">
        <v>24</v>
      </c>
      <c r="M4685" s="22"/>
      <c r="N4685" s="22"/>
      <c r="O4685" s="22"/>
      <c r="P4685" s="22"/>
    </row>
    <row r="4686" spans="1:16" x14ac:dyDescent="0.3">
      <c r="A4686" s="22">
        <f>VLOOKUP(B4686,web_archive!D:D,1,FALSE)</f>
        <v>20003</v>
      </c>
      <c r="B4686" s="22">
        <v>20003</v>
      </c>
      <c r="C4686" s="22" t="s">
        <v>40684</v>
      </c>
      <c r="D4686" s="22">
        <v>50</v>
      </c>
      <c r="E4686" s="22" t="s">
        <v>40685</v>
      </c>
      <c r="F4686" s="22"/>
      <c r="G4686" s="22" t="s">
        <v>35233</v>
      </c>
      <c r="H4686" s="22"/>
      <c r="I4686" s="22" t="s">
        <v>34185</v>
      </c>
      <c r="J4686" s="22">
        <v>1</v>
      </c>
      <c r="K4686" s="22">
        <v>75</v>
      </c>
      <c r="L4686" s="22" t="s">
        <v>24</v>
      </c>
      <c r="M4686" s="22"/>
      <c r="N4686" s="22"/>
      <c r="O4686" s="22"/>
      <c r="P4686" s="22"/>
    </row>
    <row r="4687" spans="1:16" x14ac:dyDescent="0.3">
      <c r="A4687" s="22">
        <f>VLOOKUP(B4687,web_archive!D:D,1,FALSE)</f>
        <v>20004</v>
      </c>
      <c r="B4687" s="22">
        <v>20004</v>
      </c>
      <c r="C4687" s="22" t="s">
        <v>5486</v>
      </c>
      <c r="D4687" s="22">
        <v>50</v>
      </c>
      <c r="E4687" s="22" t="s">
        <v>40686</v>
      </c>
      <c r="F4687" s="22"/>
      <c r="G4687" s="22" t="s">
        <v>40687</v>
      </c>
      <c r="H4687" s="22"/>
      <c r="I4687" s="22" t="s">
        <v>34185</v>
      </c>
      <c r="J4687" s="22">
        <v>1</v>
      </c>
      <c r="K4687" s="22">
        <v>75</v>
      </c>
      <c r="L4687" s="22" t="s">
        <v>24</v>
      </c>
      <c r="M4687" s="22"/>
      <c r="N4687" s="22"/>
      <c r="O4687" s="22"/>
      <c r="P4687" s="22"/>
    </row>
    <row r="4688" spans="1:16" x14ac:dyDescent="0.3">
      <c r="A4688" s="22">
        <f>VLOOKUP(B4688,web_archive!D:D,1,FALSE)</f>
        <v>20005</v>
      </c>
      <c r="B4688" s="22">
        <v>20005</v>
      </c>
      <c r="C4688" s="22" t="s">
        <v>3585</v>
      </c>
      <c r="D4688" s="22">
        <v>50</v>
      </c>
      <c r="E4688" s="22" t="s">
        <v>40688</v>
      </c>
      <c r="F4688" s="22"/>
      <c r="G4688" s="22" t="s">
        <v>40689</v>
      </c>
      <c r="H4688" s="22"/>
      <c r="I4688" s="22" t="s">
        <v>34185</v>
      </c>
      <c r="J4688" s="22">
        <v>1</v>
      </c>
      <c r="K4688" s="22">
        <v>75</v>
      </c>
      <c r="L4688" s="22" t="s">
        <v>24</v>
      </c>
      <c r="M4688" s="22"/>
      <c r="N4688" s="22"/>
      <c r="O4688" s="22"/>
      <c r="P4688" s="22"/>
    </row>
    <row r="4689" spans="1:16" x14ac:dyDescent="0.3">
      <c r="A4689" s="22">
        <f>VLOOKUP(B4689,web_archive!D:D,1,FALSE)</f>
        <v>20006</v>
      </c>
      <c r="B4689" s="22">
        <v>20006</v>
      </c>
      <c r="C4689" s="22" t="s">
        <v>9751</v>
      </c>
      <c r="D4689" s="22">
        <v>50</v>
      </c>
      <c r="E4689" s="22" t="s">
        <v>40690</v>
      </c>
      <c r="F4689" s="22"/>
      <c r="G4689" s="22" t="s">
        <v>40691</v>
      </c>
      <c r="H4689" s="22"/>
      <c r="I4689" s="22" t="s">
        <v>34185</v>
      </c>
      <c r="J4689" s="22">
        <v>1</v>
      </c>
      <c r="K4689" s="22">
        <v>75</v>
      </c>
      <c r="L4689" s="22" t="s">
        <v>24</v>
      </c>
      <c r="M4689" s="22"/>
      <c r="N4689" s="22"/>
      <c r="O4689" s="22"/>
      <c r="P4689" s="22"/>
    </row>
    <row r="4690" spans="1:16" x14ac:dyDescent="0.3">
      <c r="A4690" s="22">
        <f>VLOOKUP(B4690,web_archive!D:D,1,FALSE)</f>
        <v>20007</v>
      </c>
      <c r="B4690" s="22">
        <v>20007</v>
      </c>
      <c r="C4690" s="22" t="s">
        <v>2953</v>
      </c>
      <c r="D4690" s="22">
        <v>50</v>
      </c>
      <c r="E4690" s="22" t="s">
        <v>40692</v>
      </c>
      <c r="F4690" s="22"/>
      <c r="G4690" s="22" t="s">
        <v>40693</v>
      </c>
      <c r="H4690" s="22"/>
      <c r="I4690" s="22" t="s">
        <v>34185</v>
      </c>
      <c r="J4690" s="22">
        <v>1</v>
      </c>
      <c r="K4690" s="22">
        <v>1</v>
      </c>
      <c r="L4690" s="22" t="s">
        <v>24</v>
      </c>
      <c r="M4690" s="22"/>
      <c r="N4690" s="22"/>
      <c r="O4690" s="22"/>
      <c r="P4690" s="22"/>
    </row>
    <row r="4691" spans="1:16" x14ac:dyDescent="0.3">
      <c r="A4691" s="22">
        <f>VLOOKUP(B4691,web_archive!D:D,1,FALSE)</f>
        <v>20008</v>
      </c>
      <c r="B4691" s="22">
        <v>20008</v>
      </c>
      <c r="C4691" s="22" t="s">
        <v>1664</v>
      </c>
      <c r="D4691" s="22">
        <v>50</v>
      </c>
      <c r="E4691" s="22" t="s">
        <v>40694</v>
      </c>
      <c r="F4691" s="22"/>
      <c r="G4691" s="22" t="s">
        <v>40693</v>
      </c>
      <c r="H4691" s="22"/>
      <c r="I4691" s="22" t="s">
        <v>34185</v>
      </c>
      <c r="J4691" s="22">
        <v>1</v>
      </c>
      <c r="K4691" s="22">
        <v>1</v>
      </c>
      <c r="L4691" s="22" t="s">
        <v>24</v>
      </c>
      <c r="M4691" s="22"/>
      <c r="N4691" s="22"/>
      <c r="O4691" s="22"/>
      <c r="P4691" s="22"/>
    </row>
    <row r="4692" spans="1:16" x14ac:dyDescent="0.3">
      <c r="A4692" s="22">
        <f>VLOOKUP(B4692,web_archive!D:D,1,FALSE)</f>
        <v>20009</v>
      </c>
      <c r="B4692" s="22">
        <v>20009</v>
      </c>
      <c r="C4692" s="22" t="s">
        <v>3174</v>
      </c>
      <c r="D4692" s="22">
        <v>50</v>
      </c>
      <c r="E4692" s="22" t="s">
        <v>40695</v>
      </c>
      <c r="F4692" s="22"/>
      <c r="G4692" s="22" t="s">
        <v>40696</v>
      </c>
      <c r="H4692" s="22"/>
      <c r="I4692" s="22" t="s">
        <v>34185</v>
      </c>
      <c r="J4692" s="22">
        <v>1</v>
      </c>
      <c r="K4692" s="22">
        <v>75</v>
      </c>
      <c r="L4692" s="22" t="s">
        <v>24</v>
      </c>
      <c r="M4692" s="22"/>
      <c r="N4692" s="22"/>
      <c r="O4692" s="22"/>
      <c r="P4692" s="22"/>
    </row>
    <row r="4693" spans="1:16" x14ac:dyDescent="0.3">
      <c r="A4693" s="22" t="e">
        <f>VLOOKUP(B4693,web_archive!D:D,1,FALSE)</f>
        <v>#N/A</v>
      </c>
      <c r="B4693" s="22">
        <v>20010</v>
      </c>
      <c r="C4693" s="22" t="s">
        <v>40697</v>
      </c>
      <c r="D4693" s="22">
        <v>50</v>
      </c>
      <c r="E4693" s="22" t="s">
        <v>40698</v>
      </c>
      <c r="F4693" s="22"/>
      <c r="G4693" s="22" t="s">
        <v>32712</v>
      </c>
      <c r="H4693" s="22"/>
      <c r="I4693" s="22" t="s">
        <v>34185</v>
      </c>
      <c r="J4693" s="22">
        <v>1</v>
      </c>
      <c r="K4693" s="22">
        <v>75</v>
      </c>
      <c r="L4693" s="22" t="s">
        <v>24</v>
      </c>
      <c r="M4693" s="22"/>
      <c r="N4693" s="22"/>
      <c r="O4693" s="22"/>
      <c r="P4693" s="22"/>
    </row>
    <row r="4694" spans="1:16" x14ac:dyDescent="0.3">
      <c r="A4694" s="22">
        <f>VLOOKUP(B4694,web_archive!D:D,1,FALSE)</f>
        <v>20011</v>
      </c>
      <c r="B4694" s="22">
        <v>20011</v>
      </c>
      <c r="C4694" s="22" t="s">
        <v>3786</v>
      </c>
      <c r="D4694" s="22">
        <v>50</v>
      </c>
      <c r="E4694" s="22" t="s">
        <v>40699</v>
      </c>
      <c r="F4694" s="22"/>
      <c r="G4694" s="22" t="s">
        <v>40700</v>
      </c>
      <c r="H4694" s="22"/>
      <c r="I4694" s="22" t="s">
        <v>34185</v>
      </c>
      <c r="J4694" s="22">
        <v>1</v>
      </c>
      <c r="K4694" s="22">
        <v>75</v>
      </c>
      <c r="L4694" s="22" t="s">
        <v>24</v>
      </c>
      <c r="M4694" s="22"/>
      <c r="N4694" s="22"/>
      <c r="O4694" s="22"/>
      <c r="P4694" s="22"/>
    </row>
    <row r="4695" spans="1:16" x14ac:dyDescent="0.3">
      <c r="A4695" s="22">
        <f>VLOOKUP(B4695,web_archive!D:D,1,FALSE)</f>
        <v>20012</v>
      </c>
      <c r="B4695" s="22">
        <v>20012</v>
      </c>
      <c r="C4695" s="22" t="s">
        <v>8186</v>
      </c>
      <c r="D4695" s="22">
        <v>50</v>
      </c>
      <c r="E4695" s="22" t="s">
        <v>40701</v>
      </c>
      <c r="F4695" s="22"/>
      <c r="G4695" s="22" t="s">
        <v>40702</v>
      </c>
      <c r="H4695" s="22"/>
      <c r="I4695" s="22" t="s">
        <v>34185</v>
      </c>
      <c r="J4695" s="22">
        <v>1</v>
      </c>
      <c r="K4695" s="22">
        <v>75</v>
      </c>
      <c r="L4695" s="22" t="s">
        <v>24</v>
      </c>
      <c r="M4695" s="22"/>
      <c r="N4695" s="22"/>
      <c r="O4695" s="22"/>
      <c r="P4695" s="22"/>
    </row>
    <row r="4696" spans="1:16" x14ac:dyDescent="0.3">
      <c r="A4696" s="22">
        <f>VLOOKUP(B4696,web_archive!D:D,1,FALSE)</f>
        <v>20014</v>
      </c>
      <c r="B4696" s="22">
        <v>20014</v>
      </c>
      <c r="C4696" s="22" t="s">
        <v>1301</v>
      </c>
      <c r="D4696" s="22">
        <v>50</v>
      </c>
      <c r="E4696" s="22" t="s">
        <v>40703</v>
      </c>
      <c r="F4696" s="22"/>
      <c r="G4696" s="22" t="s">
        <v>40704</v>
      </c>
      <c r="H4696" s="22"/>
      <c r="I4696" s="22" t="s">
        <v>34185</v>
      </c>
      <c r="J4696" s="22">
        <v>1</v>
      </c>
      <c r="K4696" s="22">
        <v>75</v>
      </c>
      <c r="L4696" s="22" t="s">
        <v>24</v>
      </c>
      <c r="M4696" s="22"/>
      <c r="N4696" s="22"/>
      <c r="O4696" s="22"/>
      <c r="P4696" s="22"/>
    </row>
    <row r="4697" spans="1:16" x14ac:dyDescent="0.3">
      <c r="A4697" s="22">
        <f>VLOOKUP(B4697,web_archive!D:D,1,FALSE)</f>
        <v>20015</v>
      </c>
      <c r="B4697" s="22">
        <v>20015</v>
      </c>
      <c r="C4697" s="22" t="s">
        <v>10015</v>
      </c>
      <c r="D4697" s="22">
        <v>50</v>
      </c>
      <c r="E4697" s="22" t="s">
        <v>40705</v>
      </c>
      <c r="F4697" s="22"/>
      <c r="G4697" s="22" t="s">
        <v>40706</v>
      </c>
      <c r="H4697" s="22"/>
      <c r="I4697" s="22" t="s">
        <v>34185</v>
      </c>
      <c r="J4697" s="22">
        <v>1</v>
      </c>
      <c r="K4697" s="22">
        <v>75</v>
      </c>
      <c r="L4697" s="22" t="s">
        <v>24</v>
      </c>
      <c r="M4697" s="22"/>
      <c r="N4697" s="22"/>
      <c r="O4697" s="22"/>
      <c r="P4697" s="22"/>
    </row>
    <row r="4698" spans="1:16" x14ac:dyDescent="0.3">
      <c r="A4698" s="22">
        <f>VLOOKUP(B4698,web_archive!D:D,1,FALSE)</f>
        <v>20016</v>
      </c>
      <c r="B4698" s="22">
        <v>20016</v>
      </c>
      <c r="C4698" s="22" t="s">
        <v>312</v>
      </c>
      <c r="D4698" s="22">
        <v>50</v>
      </c>
      <c r="E4698" s="22" t="s">
        <v>40707</v>
      </c>
      <c r="F4698" s="22"/>
      <c r="G4698" s="22" t="s">
        <v>40708</v>
      </c>
      <c r="H4698" s="22"/>
      <c r="I4698" s="22" t="s">
        <v>34185</v>
      </c>
      <c r="J4698" s="22">
        <v>1</v>
      </c>
      <c r="K4698" s="22">
        <v>75</v>
      </c>
      <c r="L4698" s="22" t="s">
        <v>24</v>
      </c>
      <c r="M4698" s="22"/>
      <c r="N4698" s="22"/>
      <c r="O4698" s="22"/>
      <c r="P4698" s="22"/>
    </row>
    <row r="4699" spans="1:16" x14ac:dyDescent="0.3">
      <c r="A4699" s="22" t="e">
        <f>VLOOKUP(B4699,web_archive!D:D,1,FALSE)</f>
        <v>#N/A</v>
      </c>
      <c r="B4699" s="22">
        <v>20017</v>
      </c>
      <c r="C4699" s="22" t="s">
        <v>40709</v>
      </c>
      <c r="D4699" s="22">
        <v>50</v>
      </c>
      <c r="E4699" s="22" t="s">
        <v>40710</v>
      </c>
      <c r="F4699" s="22"/>
      <c r="G4699" s="22" t="s">
        <v>32712</v>
      </c>
      <c r="H4699" s="22"/>
      <c r="I4699" s="22" t="s">
        <v>34185</v>
      </c>
      <c r="J4699" s="22">
        <v>1</v>
      </c>
      <c r="K4699" s="22">
        <v>75</v>
      </c>
      <c r="L4699" s="22" t="s">
        <v>24</v>
      </c>
      <c r="M4699" s="22"/>
      <c r="N4699" s="22"/>
      <c r="O4699" s="22"/>
      <c r="P4699" s="22"/>
    </row>
    <row r="4700" spans="1:16" x14ac:dyDescent="0.3">
      <c r="A4700" s="22" t="e">
        <f>VLOOKUP(B4700,web_archive!D:D,1,FALSE)</f>
        <v>#N/A</v>
      </c>
      <c r="B4700" s="22">
        <v>20018</v>
      </c>
      <c r="C4700" s="22" t="s">
        <v>40711</v>
      </c>
      <c r="D4700" s="22">
        <v>50</v>
      </c>
      <c r="E4700" s="22" t="s">
        <v>40712</v>
      </c>
      <c r="F4700" s="22"/>
      <c r="G4700" s="22" t="s">
        <v>32712</v>
      </c>
      <c r="H4700" s="22"/>
      <c r="I4700" s="22" t="s">
        <v>34185</v>
      </c>
      <c r="J4700" s="22">
        <v>1</v>
      </c>
      <c r="K4700" s="22">
        <v>75</v>
      </c>
      <c r="L4700" s="22" t="s">
        <v>24</v>
      </c>
      <c r="M4700" s="22"/>
      <c r="N4700" s="22"/>
      <c r="O4700" s="22"/>
      <c r="P4700" s="22"/>
    </row>
    <row r="4701" spans="1:16" x14ac:dyDescent="0.3">
      <c r="A4701" s="22">
        <f>VLOOKUP(B4701,web_archive!D:D,1,FALSE)</f>
        <v>20019</v>
      </c>
      <c r="B4701" s="22">
        <v>20019</v>
      </c>
      <c r="C4701" s="22" t="s">
        <v>2685</v>
      </c>
      <c r="D4701" s="22">
        <v>50</v>
      </c>
      <c r="E4701" s="22" t="s">
        <v>40713</v>
      </c>
      <c r="F4701" s="22"/>
      <c r="G4701" s="22" t="s">
        <v>40714</v>
      </c>
      <c r="H4701" s="22"/>
      <c r="I4701" s="22" t="s">
        <v>34185</v>
      </c>
      <c r="J4701" s="22">
        <v>1</v>
      </c>
      <c r="K4701" s="22">
        <v>75</v>
      </c>
      <c r="L4701" s="22" t="s">
        <v>24</v>
      </c>
      <c r="M4701" s="22"/>
      <c r="N4701" s="22"/>
      <c r="O4701" s="22"/>
      <c r="P4701" s="22"/>
    </row>
    <row r="4702" spans="1:16" x14ac:dyDescent="0.3">
      <c r="A4702" s="22" t="e">
        <f>VLOOKUP(B4702,web_archive!D:D,1,FALSE)</f>
        <v>#N/A</v>
      </c>
      <c r="B4702" s="22">
        <v>20020</v>
      </c>
      <c r="C4702" s="22" t="s">
        <v>40715</v>
      </c>
      <c r="D4702" s="22">
        <v>50</v>
      </c>
      <c r="E4702" s="22" t="s">
        <v>40716</v>
      </c>
      <c r="F4702" s="22"/>
      <c r="G4702" s="22" t="s">
        <v>32712</v>
      </c>
      <c r="H4702" s="22"/>
      <c r="I4702" s="22" t="s">
        <v>34185</v>
      </c>
      <c r="J4702" s="22">
        <v>1</v>
      </c>
      <c r="K4702" s="22">
        <v>75</v>
      </c>
      <c r="L4702" s="22" t="s">
        <v>24</v>
      </c>
      <c r="M4702" s="22"/>
      <c r="N4702" s="22"/>
      <c r="O4702" s="22"/>
      <c r="P4702" s="22"/>
    </row>
    <row r="4703" spans="1:16" x14ac:dyDescent="0.3">
      <c r="A4703" s="22">
        <f>VLOOKUP(B4703,web_archive!D:D,1,FALSE)</f>
        <v>20021</v>
      </c>
      <c r="B4703" s="22">
        <v>20021</v>
      </c>
      <c r="C4703" s="22" t="s">
        <v>10070</v>
      </c>
      <c r="D4703" s="22">
        <v>50</v>
      </c>
      <c r="E4703" s="22" t="s">
        <v>40717</v>
      </c>
      <c r="F4703" s="22"/>
      <c r="G4703" s="22" t="s">
        <v>32712</v>
      </c>
      <c r="H4703" s="22"/>
      <c r="I4703" s="22" t="s">
        <v>34185</v>
      </c>
      <c r="J4703" s="22">
        <v>1</v>
      </c>
      <c r="K4703" s="22">
        <v>75</v>
      </c>
      <c r="L4703" s="22" t="s">
        <v>24</v>
      </c>
      <c r="M4703" s="22"/>
      <c r="N4703" s="22"/>
      <c r="O4703" s="22"/>
      <c r="P4703" s="22"/>
    </row>
    <row r="4704" spans="1:16" x14ac:dyDescent="0.3">
      <c r="A4704" s="22">
        <f>VLOOKUP(B4704,web_archive!D:D,1,FALSE)</f>
        <v>20022</v>
      </c>
      <c r="B4704" s="22">
        <v>20022</v>
      </c>
      <c r="C4704" s="22" t="s">
        <v>8198</v>
      </c>
      <c r="D4704" s="22">
        <v>50</v>
      </c>
      <c r="E4704" s="22" t="s">
        <v>40718</v>
      </c>
      <c r="F4704" s="22"/>
      <c r="G4704" s="22" t="s">
        <v>40719</v>
      </c>
      <c r="H4704" s="22"/>
      <c r="I4704" s="22" t="s">
        <v>34185</v>
      </c>
      <c r="J4704" s="22">
        <v>1</v>
      </c>
      <c r="K4704" s="22">
        <v>75</v>
      </c>
      <c r="L4704" s="22" t="s">
        <v>24</v>
      </c>
      <c r="M4704" s="22"/>
      <c r="N4704" s="22"/>
      <c r="O4704" s="22"/>
      <c r="P4704" s="22"/>
    </row>
    <row r="4705" spans="1:16" x14ac:dyDescent="0.3">
      <c r="A4705" s="22">
        <f>VLOOKUP(B4705,web_archive!D:D,1,FALSE)</f>
        <v>20024</v>
      </c>
      <c r="B4705" s="22">
        <v>20024</v>
      </c>
      <c r="C4705" s="22" t="s">
        <v>4682</v>
      </c>
      <c r="D4705" s="22">
        <v>50</v>
      </c>
      <c r="E4705" s="22" t="s">
        <v>40720</v>
      </c>
      <c r="F4705" s="22"/>
      <c r="G4705" s="22" t="s">
        <v>32712</v>
      </c>
      <c r="H4705" s="22"/>
      <c r="I4705" s="22" t="s">
        <v>34185</v>
      </c>
      <c r="J4705" s="22">
        <v>1</v>
      </c>
      <c r="K4705" s="22">
        <v>75</v>
      </c>
      <c r="L4705" s="22" t="s">
        <v>24</v>
      </c>
      <c r="M4705" s="22"/>
      <c r="N4705" s="22"/>
      <c r="O4705" s="22"/>
      <c r="P4705" s="22"/>
    </row>
    <row r="4706" spans="1:16" x14ac:dyDescent="0.3">
      <c r="A4706" s="22" t="e">
        <f>VLOOKUP(B4706,web_archive!D:D,1,FALSE)</f>
        <v>#N/A</v>
      </c>
      <c r="B4706" s="22">
        <v>20025</v>
      </c>
      <c r="C4706" s="22" t="s">
        <v>40721</v>
      </c>
      <c r="D4706" s="22">
        <v>50</v>
      </c>
      <c r="E4706" s="22" t="s">
        <v>40722</v>
      </c>
      <c r="F4706" s="22"/>
      <c r="G4706" s="22" t="s">
        <v>32712</v>
      </c>
      <c r="H4706" s="22"/>
      <c r="I4706" s="22" t="s">
        <v>34185</v>
      </c>
      <c r="J4706" s="22">
        <v>1</v>
      </c>
      <c r="K4706" s="22">
        <v>75</v>
      </c>
      <c r="L4706" s="22" t="s">
        <v>24</v>
      </c>
      <c r="M4706" s="22"/>
      <c r="N4706" s="22"/>
      <c r="O4706" s="22"/>
      <c r="P4706" s="22"/>
    </row>
    <row r="4707" spans="1:16" x14ac:dyDescent="0.3">
      <c r="A4707" s="22">
        <f>VLOOKUP(B4707,web_archive!D:D,1,FALSE)</f>
        <v>20026</v>
      </c>
      <c r="B4707" s="22">
        <v>20026</v>
      </c>
      <c r="C4707" s="22" t="s">
        <v>1297</v>
      </c>
      <c r="D4707" s="22">
        <v>50</v>
      </c>
      <c r="E4707" s="22" t="s">
        <v>40723</v>
      </c>
      <c r="F4707" s="22"/>
      <c r="G4707" s="22" t="s">
        <v>32712</v>
      </c>
      <c r="H4707" s="22"/>
      <c r="I4707" s="22" t="s">
        <v>34185</v>
      </c>
      <c r="J4707" s="22">
        <v>1</v>
      </c>
      <c r="K4707" s="22">
        <v>75</v>
      </c>
      <c r="L4707" s="22" t="s">
        <v>24</v>
      </c>
      <c r="M4707" s="22"/>
      <c r="N4707" s="22"/>
      <c r="O4707" s="22"/>
      <c r="P4707" s="22"/>
    </row>
    <row r="4708" spans="1:16" x14ac:dyDescent="0.3">
      <c r="A4708" s="22" t="e">
        <f>VLOOKUP(B4708,web_archive!D:D,1,FALSE)</f>
        <v>#N/A</v>
      </c>
      <c r="B4708" s="22">
        <v>20027</v>
      </c>
      <c r="C4708" s="22" t="s">
        <v>40724</v>
      </c>
      <c r="D4708" s="22">
        <v>50</v>
      </c>
      <c r="E4708" s="22" t="s">
        <v>40725</v>
      </c>
      <c r="F4708" s="22"/>
      <c r="G4708" s="22" t="s">
        <v>32712</v>
      </c>
      <c r="H4708" s="22"/>
      <c r="I4708" s="22" t="s">
        <v>34185</v>
      </c>
      <c r="J4708" s="22">
        <v>1</v>
      </c>
      <c r="K4708" s="22">
        <v>75</v>
      </c>
      <c r="L4708" s="22" t="s">
        <v>24</v>
      </c>
      <c r="M4708" s="22"/>
      <c r="N4708" s="22"/>
      <c r="O4708" s="22"/>
      <c r="P4708" s="22"/>
    </row>
    <row r="4709" spans="1:16" x14ac:dyDescent="0.3">
      <c r="A4709" s="22">
        <f>VLOOKUP(B4709,web_archive!D:D,1,FALSE)</f>
        <v>20028</v>
      </c>
      <c r="B4709" s="22">
        <v>20028</v>
      </c>
      <c r="C4709" s="22" t="s">
        <v>1781</v>
      </c>
      <c r="D4709" s="22">
        <v>50</v>
      </c>
      <c r="E4709" s="22" t="s">
        <v>1781</v>
      </c>
      <c r="F4709" s="22"/>
      <c r="G4709" s="22" t="s">
        <v>32712</v>
      </c>
      <c r="H4709" s="22"/>
      <c r="I4709" s="22" t="s">
        <v>34185</v>
      </c>
      <c r="J4709" s="22">
        <v>1</v>
      </c>
      <c r="K4709" s="22">
        <v>75</v>
      </c>
      <c r="L4709" s="22" t="s">
        <v>24</v>
      </c>
      <c r="M4709" s="22"/>
      <c r="N4709" s="22"/>
      <c r="O4709" s="22"/>
      <c r="P4709" s="22"/>
    </row>
    <row r="4710" spans="1:16" x14ac:dyDescent="0.3">
      <c r="A4710" s="22" t="e">
        <f>VLOOKUP(B4710,web_archive!D:D,1,FALSE)</f>
        <v>#N/A</v>
      </c>
      <c r="B4710" s="22">
        <v>20100</v>
      </c>
      <c r="C4710" s="22" t="s">
        <v>40726</v>
      </c>
      <c r="D4710" s="22">
        <v>50</v>
      </c>
      <c r="E4710" s="22" t="s">
        <v>40727</v>
      </c>
      <c r="F4710" s="22" t="s">
        <v>40728</v>
      </c>
      <c r="G4710" s="22" t="s">
        <v>40729</v>
      </c>
      <c r="H4710" s="22"/>
      <c r="I4710" s="22" t="s">
        <v>34162</v>
      </c>
      <c r="J4710" s="22">
        <v>2</v>
      </c>
      <c r="K4710" s="22">
        <v>1</v>
      </c>
      <c r="L4710" s="22" t="s">
        <v>60</v>
      </c>
      <c r="M4710" s="22"/>
      <c r="N4710" s="22"/>
      <c r="O4710" s="22"/>
      <c r="P4710" s="22"/>
    </row>
    <row r="4711" spans="1:16" x14ac:dyDescent="0.3">
      <c r="A4711" s="22" t="e">
        <f>VLOOKUP(B4711,web_archive!D:D,1,FALSE)</f>
        <v>#N/A</v>
      </c>
      <c r="B4711" s="22">
        <v>20101</v>
      </c>
      <c r="C4711" s="22" t="s">
        <v>40730</v>
      </c>
      <c r="D4711" s="22">
        <v>50</v>
      </c>
      <c r="E4711" s="22" t="s">
        <v>40731</v>
      </c>
      <c r="F4711" s="22" t="s">
        <v>40732</v>
      </c>
      <c r="G4711" s="22" t="s">
        <v>40733</v>
      </c>
      <c r="H4711" s="22"/>
      <c r="I4711" s="22" t="s">
        <v>34162</v>
      </c>
      <c r="J4711" s="22">
        <v>2</v>
      </c>
      <c r="K4711" s="22">
        <v>1</v>
      </c>
      <c r="L4711" s="22" t="s">
        <v>60</v>
      </c>
      <c r="M4711" s="22"/>
      <c r="N4711" s="22"/>
      <c r="O4711" s="22"/>
      <c r="P4711" s="22"/>
    </row>
    <row r="4712" spans="1:16" x14ac:dyDescent="0.3">
      <c r="A4712" s="22" t="e">
        <f>VLOOKUP(B4712,web_archive!D:D,1,FALSE)</f>
        <v>#N/A</v>
      </c>
      <c r="B4712" s="22">
        <v>20102</v>
      </c>
      <c r="C4712" s="22" t="s">
        <v>40734</v>
      </c>
      <c r="D4712" s="22">
        <v>50</v>
      </c>
      <c r="E4712" s="22" t="s">
        <v>40735</v>
      </c>
      <c r="F4712" s="22"/>
      <c r="G4712" s="22" t="s">
        <v>32712</v>
      </c>
      <c r="H4712" s="22"/>
      <c r="I4712" s="22" t="s">
        <v>34162</v>
      </c>
      <c r="J4712" s="22">
        <v>2</v>
      </c>
      <c r="K4712" s="22">
        <v>1</v>
      </c>
      <c r="L4712" s="22" t="s">
        <v>60</v>
      </c>
      <c r="M4712" s="22"/>
      <c r="N4712" s="22"/>
      <c r="O4712" s="22"/>
      <c r="P4712" s="22"/>
    </row>
    <row r="4713" spans="1:16" x14ac:dyDescent="0.3">
      <c r="A4713" s="22">
        <f>VLOOKUP(B4713,web_archive!D:D,1,FALSE)</f>
        <v>20103</v>
      </c>
      <c r="B4713" s="22">
        <v>20103</v>
      </c>
      <c r="C4713" s="22" t="s">
        <v>40736</v>
      </c>
      <c r="D4713" s="22">
        <v>50</v>
      </c>
      <c r="E4713" s="22" t="s">
        <v>40737</v>
      </c>
      <c r="F4713" s="22"/>
      <c r="G4713" s="22" t="s">
        <v>32712</v>
      </c>
      <c r="H4713" s="22"/>
      <c r="I4713" s="22" t="s">
        <v>34162</v>
      </c>
      <c r="J4713" s="22">
        <v>2</v>
      </c>
      <c r="K4713" s="22">
        <v>1</v>
      </c>
      <c r="L4713" s="22" t="s">
        <v>60</v>
      </c>
      <c r="M4713" s="22"/>
      <c r="N4713" s="22"/>
      <c r="O4713" s="22"/>
      <c r="P4713" s="22"/>
    </row>
    <row r="4714" spans="1:16" x14ac:dyDescent="0.3">
      <c r="A4714" s="22">
        <f>VLOOKUP(B4714,web_archive!D:D,1,FALSE)</f>
        <v>20104</v>
      </c>
      <c r="B4714" s="22">
        <v>20104</v>
      </c>
      <c r="C4714" s="22" t="s">
        <v>40738</v>
      </c>
      <c r="D4714" s="22">
        <v>50</v>
      </c>
      <c r="E4714" s="22" t="s">
        <v>40739</v>
      </c>
      <c r="F4714" s="22"/>
      <c r="G4714" s="22" t="s">
        <v>32712</v>
      </c>
      <c r="H4714" s="22"/>
      <c r="I4714" s="22" t="s">
        <v>34162</v>
      </c>
      <c r="J4714" s="22">
        <v>2</v>
      </c>
      <c r="K4714" s="22">
        <v>1</v>
      </c>
      <c r="L4714" s="22" t="s">
        <v>60</v>
      </c>
      <c r="M4714" s="22"/>
      <c r="N4714" s="22"/>
      <c r="O4714" s="22"/>
      <c r="P4714" s="22"/>
    </row>
    <row r="4715" spans="1:16" x14ac:dyDescent="0.3">
      <c r="A4715" s="22">
        <f>VLOOKUP(B4715,web_archive!D:D,1,FALSE)</f>
        <v>20105</v>
      </c>
      <c r="B4715" s="22">
        <v>20105</v>
      </c>
      <c r="C4715" s="22" t="s">
        <v>40740</v>
      </c>
      <c r="D4715" s="22">
        <v>50</v>
      </c>
      <c r="E4715" s="22" t="s">
        <v>40741</v>
      </c>
      <c r="F4715" s="22"/>
      <c r="G4715" s="22" t="s">
        <v>32712</v>
      </c>
      <c r="H4715" s="22"/>
      <c r="I4715" s="22" t="s">
        <v>34162</v>
      </c>
      <c r="J4715" s="22">
        <v>2</v>
      </c>
      <c r="K4715" s="22">
        <v>1</v>
      </c>
      <c r="L4715" s="22" t="s">
        <v>60</v>
      </c>
      <c r="M4715" s="22"/>
      <c r="N4715" s="22"/>
      <c r="O4715" s="22"/>
      <c r="P4715" s="22"/>
    </row>
    <row r="4716" spans="1:16" x14ac:dyDescent="0.3">
      <c r="A4716" s="22">
        <f>VLOOKUP(B4716,web_archive!D:D,1,FALSE)</f>
        <v>20106</v>
      </c>
      <c r="B4716" s="22">
        <v>20106</v>
      </c>
      <c r="C4716" s="22" t="s">
        <v>40742</v>
      </c>
      <c r="D4716" s="22">
        <v>50</v>
      </c>
      <c r="E4716" s="22" t="s">
        <v>40743</v>
      </c>
      <c r="F4716" s="22"/>
      <c r="G4716" s="22" t="s">
        <v>32712</v>
      </c>
      <c r="H4716" s="22"/>
      <c r="I4716" s="22" t="s">
        <v>34162</v>
      </c>
      <c r="J4716" s="22">
        <v>2</v>
      </c>
      <c r="K4716" s="22">
        <v>1</v>
      </c>
      <c r="L4716" s="22" t="s">
        <v>60</v>
      </c>
      <c r="M4716" s="22"/>
      <c r="N4716" s="22"/>
      <c r="O4716" s="22"/>
      <c r="P4716" s="22"/>
    </row>
    <row r="4717" spans="1:16" x14ac:dyDescent="0.3">
      <c r="A4717" s="22">
        <f>VLOOKUP(B4717,web_archive!D:D,1,FALSE)</f>
        <v>20107</v>
      </c>
      <c r="B4717" s="22">
        <v>20107</v>
      </c>
      <c r="C4717" s="22" t="s">
        <v>40744</v>
      </c>
      <c r="D4717" s="22">
        <v>50</v>
      </c>
      <c r="E4717" s="22" t="s">
        <v>40745</v>
      </c>
      <c r="F4717" s="22"/>
      <c r="G4717" s="22" t="s">
        <v>32712</v>
      </c>
      <c r="H4717" s="22"/>
      <c r="I4717" s="22" t="s">
        <v>34162</v>
      </c>
      <c r="J4717" s="22">
        <v>2</v>
      </c>
      <c r="K4717" s="22">
        <v>1</v>
      </c>
      <c r="L4717" s="22" t="s">
        <v>60</v>
      </c>
      <c r="M4717" s="22"/>
      <c r="N4717" s="22"/>
      <c r="O4717" s="22"/>
      <c r="P4717" s="22"/>
    </row>
    <row r="4718" spans="1:16" x14ac:dyDescent="0.3">
      <c r="A4718" s="22" t="e">
        <f>VLOOKUP(B4718,web_archive!D:D,1,FALSE)</f>
        <v>#N/A</v>
      </c>
      <c r="B4718" s="22">
        <v>20108</v>
      </c>
      <c r="C4718" s="22" t="s">
        <v>40746</v>
      </c>
      <c r="D4718" s="22">
        <v>50</v>
      </c>
      <c r="E4718" s="22" t="s">
        <v>40747</v>
      </c>
      <c r="F4718" s="22" t="s">
        <v>35976</v>
      </c>
      <c r="G4718" s="22" t="s">
        <v>40748</v>
      </c>
      <c r="H4718" s="22"/>
      <c r="I4718" s="22" t="s">
        <v>34162</v>
      </c>
      <c r="J4718" s="22">
        <v>2</v>
      </c>
      <c r="K4718" s="22">
        <v>1</v>
      </c>
      <c r="L4718" s="22" t="s">
        <v>60</v>
      </c>
      <c r="M4718" s="22"/>
      <c r="N4718" s="22"/>
      <c r="O4718" s="22"/>
      <c r="P4718" s="22"/>
    </row>
    <row r="4719" spans="1:16" x14ac:dyDescent="0.3">
      <c r="A4719" s="22">
        <f>VLOOKUP(B4719,web_archive!D:D,1,FALSE)</f>
        <v>20109</v>
      </c>
      <c r="B4719" s="22">
        <v>20109</v>
      </c>
      <c r="C4719" s="22" t="s">
        <v>40749</v>
      </c>
      <c r="D4719" s="22">
        <v>50</v>
      </c>
      <c r="E4719" s="22" t="s">
        <v>40750</v>
      </c>
      <c r="F4719" s="22"/>
      <c r="G4719" s="22" t="s">
        <v>32712</v>
      </c>
      <c r="H4719" s="22"/>
      <c r="I4719" s="22" t="s">
        <v>34162</v>
      </c>
      <c r="J4719" s="22">
        <v>2</v>
      </c>
      <c r="K4719" s="22">
        <v>1</v>
      </c>
      <c r="L4719" s="22" t="s">
        <v>60</v>
      </c>
      <c r="M4719" s="22"/>
      <c r="N4719" s="22"/>
      <c r="O4719" s="22"/>
      <c r="P4719" s="22"/>
    </row>
    <row r="4720" spans="1:16" x14ac:dyDescent="0.3">
      <c r="A4720" s="22">
        <f>VLOOKUP(B4720,web_archive!D:D,1,FALSE)</f>
        <v>20110</v>
      </c>
      <c r="B4720" s="22">
        <v>20110</v>
      </c>
      <c r="C4720" s="22" t="s">
        <v>40751</v>
      </c>
      <c r="D4720" s="22">
        <v>50</v>
      </c>
      <c r="E4720" s="22" t="s">
        <v>40752</v>
      </c>
      <c r="F4720" s="22"/>
      <c r="G4720" s="22" t="s">
        <v>32712</v>
      </c>
      <c r="H4720" s="22"/>
      <c r="I4720" s="22" t="s">
        <v>34195</v>
      </c>
      <c r="J4720" s="22">
        <v>2</v>
      </c>
      <c r="K4720" s="22">
        <v>1</v>
      </c>
      <c r="L4720" s="22" t="s">
        <v>60</v>
      </c>
      <c r="M4720" s="22"/>
      <c r="N4720" s="22"/>
      <c r="O4720" s="22"/>
      <c r="P4720" s="22"/>
    </row>
    <row r="4721" spans="1:16" x14ac:dyDescent="0.3">
      <c r="A4721" s="22">
        <f>VLOOKUP(B4721,web_archive!D:D,1,FALSE)</f>
        <v>20111</v>
      </c>
      <c r="B4721" s="22">
        <v>20111</v>
      </c>
      <c r="C4721" s="22" t="s">
        <v>40753</v>
      </c>
      <c r="D4721" s="22">
        <v>50</v>
      </c>
      <c r="E4721" s="22" t="s">
        <v>40754</v>
      </c>
      <c r="F4721" s="22"/>
      <c r="G4721" s="22" t="s">
        <v>40755</v>
      </c>
      <c r="H4721" s="22"/>
      <c r="I4721" s="22" t="s">
        <v>34195</v>
      </c>
      <c r="J4721" s="22">
        <v>2</v>
      </c>
      <c r="K4721" s="22">
        <v>1</v>
      </c>
      <c r="L4721" s="22" t="s">
        <v>60</v>
      </c>
      <c r="M4721" s="22"/>
      <c r="N4721" s="22"/>
      <c r="O4721" s="22"/>
      <c r="P4721" s="22"/>
    </row>
    <row r="4722" spans="1:16" x14ac:dyDescent="0.3">
      <c r="A4722" s="22">
        <f>VLOOKUP(B4722,web_archive!D:D,1,FALSE)</f>
        <v>20112</v>
      </c>
      <c r="B4722" s="22">
        <v>20112</v>
      </c>
      <c r="C4722" s="22" t="s">
        <v>40756</v>
      </c>
      <c r="D4722" s="22">
        <v>50</v>
      </c>
      <c r="E4722" s="22" t="s">
        <v>40757</v>
      </c>
      <c r="F4722" s="22"/>
      <c r="G4722" s="22" t="s">
        <v>32712</v>
      </c>
      <c r="H4722" s="22"/>
      <c r="I4722" s="22" t="s">
        <v>34162</v>
      </c>
      <c r="J4722" s="22">
        <v>2</v>
      </c>
      <c r="K4722" s="22">
        <v>1</v>
      </c>
      <c r="L4722" s="22" t="s">
        <v>60</v>
      </c>
      <c r="M4722" s="22"/>
      <c r="N4722" s="22"/>
      <c r="O4722" s="22"/>
      <c r="P4722" s="22"/>
    </row>
    <row r="4723" spans="1:16" x14ac:dyDescent="0.3">
      <c r="A4723" s="22" t="e">
        <f>VLOOKUP(B4723,web_archive!D:D,1,FALSE)</f>
        <v>#N/A</v>
      </c>
      <c r="B4723" s="22">
        <v>20113</v>
      </c>
      <c r="C4723" s="22" t="s">
        <v>40758</v>
      </c>
      <c r="D4723" s="22">
        <v>50</v>
      </c>
      <c r="E4723" s="22" t="s">
        <v>40759</v>
      </c>
      <c r="F4723" s="22" t="s">
        <v>36262</v>
      </c>
      <c r="G4723" s="22" t="s">
        <v>40760</v>
      </c>
      <c r="H4723" s="22"/>
      <c r="I4723" s="22" t="s">
        <v>34162</v>
      </c>
      <c r="J4723" s="22">
        <v>2</v>
      </c>
      <c r="K4723" s="22">
        <v>1</v>
      </c>
      <c r="L4723" s="22" t="s">
        <v>60</v>
      </c>
      <c r="M4723" s="22"/>
      <c r="N4723" s="22"/>
      <c r="O4723" s="22"/>
      <c r="P4723" s="22"/>
    </row>
    <row r="4724" spans="1:16" x14ac:dyDescent="0.3">
      <c r="A4724" s="22">
        <f>VLOOKUP(B4724,web_archive!D:D,1,FALSE)</f>
        <v>20120</v>
      </c>
      <c r="B4724" s="22">
        <v>20120</v>
      </c>
      <c r="C4724" s="22" t="s">
        <v>40761</v>
      </c>
      <c r="D4724" s="22">
        <v>50</v>
      </c>
      <c r="E4724" s="22" t="s">
        <v>40762</v>
      </c>
      <c r="F4724" s="22" t="s">
        <v>40763</v>
      </c>
      <c r="G4724" s="22" t="s">
        <v>32712</v>
      </c>
      <c r="H4724" s="22"/>
      <c r="I4724" s="22" t="s">
        <v>34195</v>
      </c>
      <c r="J4724" s="22">
        <v>2</v>
      </c>
      <c r="K4724" s="22">
        <v>1</v>
      </c>
      <c r="L4724" s="22" t="s">
        <v>60</v>
      </c>
      <c r="M4724" s="22"/>
      <c r="N4724" s="22"/>
      <c r="O4724" s="22"/>
      <c r="P4724" s="22"/>
    </row>
    <row r="4725" spans="1:16" x14ac:dyDescent="0.3">
      <c r="A4725" s="22" t="e">
        <f>VLOOKUP(B4725,web_archive!D:D,1,FALSE)</f>
        <v>#N/A</v>
      </c>
      <c r="B4725" s="22">
        <v>20121</v>
      </c>
      <c r="C4725" s="22" t="s">
        <v>40764</v>
      </c>
      <c r="D4725" s="22">
        <v>50</v>
      </c>
      <c r="E4725" s="22" t="s">
        <v>40765</v>
      </c>
      <c r="F4725" s="22"/>
      <c r="G4725" s="22" t="s">
        <v>40766</v>
      </c>
      <c r="H4725" s="22"/>
      <c r="I4725" s="22" t="s">
        <v>34162</v>
      </c>
      <c r="J4725" s="22">
        <v>2</v>
      </c>
      <c r="K4725" s="22">
        <v>1</v>
      </c>
      <c r="L4725" s="22" t="s">
        <v>24</v>
      </c>
      <c r="M4725" s="22"/>
      <c r="N4725" s="22"/>
      <c r="O4725" s="22"/>
      <c r="P4725" s="22"/>
    </row>
    <row r="4726" spans="1:16" x14ac:dyDescent="0.3">
      <c r="A4726" s="22" t="e">
        <f>VLOOKUP(B4726,web_archive!D:D,1,FALSE)</f>
        <v>#N/A</v>
      </c>
      <c r="B4726" s="22">
        <v>20122</v>
      </c>
      <c r="C4726" s="22" t="s">
        <v>40767</v>
      </c>
      <c r="D4726" s="22">
        <v>50</v>
      </c>
      <c r="E4726" s="22" t="s">
        <v>40768</v>
      </c>
      <c r="F4726" s="22"/>
      <c r="G4726" s="22" t="s">
        <v>32712</v>
      </c>
      <c r="H4726" s="22"/>
      <c r="I4726" s="22" t="s">
        <v>34162</v>
      </c>
      <c r="J4726" s="22">
        <v>2</v>
      </c>
      <c r="K4726" s="22">
        <v>1</v>
      </c>
      <c r="L4726" s="22" t="s">
        <v>60</v>
      </c>
      <c r="M4726" s="22"/>
      <c r="N4726" s="22"/>
      <c r="O4726" s="22"/>
      <c r="P4726" s="22"/>
    </row>
    <row r="4727" spans="1:16" x14ac:dyDescent="0.3">
      <c r="A4727" s="22">
        <f>VLOOKUP(B4727,web_archive!D:D,1,FALSE)</f>
        <v>20123</v>
      </c>
      <c r="B4727" s="22">
        <v>20123</v>
      </c>
      <c r="C4727" s="22" t="s">
        <v>40769</v>
      </c>
      <c r="D4727" s="22">
        <v>50</v>
      </c>
      <c r="E4727" s="22" t="s">
        <v>40770</v>
      </c>
      <c r="F4727" s="22"/>
      <c r="G4727" s="22" t="s">
        <v>32712</v>
      </c>
      <c r="H4727" s="22"/>
      <c r="I4727" s="22" t="s">
        <v>34162</v>
      </c>
      <c r="J4727" s="22">
        <v>2</v>
      </c>
      <c r="K4727" s="22">
        <v>1</v>
      </c>
      <c r="L4727" s="22" t="s">
        <v>60</v>
      </c>
      <c r="M4727" s="22"/>
      <c r="N4727" s="22"/>
      <c r="O4727" s="22"/>
      <c r="P4727" s="22"/>
    </row>
    <row r="4728" spans="1:16" x14ac:dyDescent="0.3">
      <c r="A4728" s="22">
        <f>VLOOKUP(B4728,web_archive!D:D,1,FALSE)</f>
        <v>20125</v>
      </c>
      <c r="B4728" s="22">
        <v>20125</v>
      </c>
      <c r="C4728" s="22" t="s">
        <v>40771</v>
      </c>
      <c r="D4728" s="22">
        <v>50</v>
      </c>
      <c r="E4728" s="22" t="s">
        <v>40772</v>
      </c>
      <c r="F4728" s="22" t="s">
        <v>40773</v>
      </c>
      <c r="G4728" s="22" t="s">
        <v>32712</v>
      </c>
      <c r="H4728" s="22"/>
      <c r="I4728" s="22" t="s">
        <v>34162</v>
      </c>
      <c r="J4728" s="22">
        <v>2</v>
      </c>
      <c r="K4728" s="22">
        <v>1</v>
      </c>
      <c r="L4728" s="22" t="s">
        <v>60</v>
      </c>
      <c r="M4728" s="22"/>
      <c r="N4728" s="22"/>
      <c r="O4728" s="22"/>
      <c r="P4728" s="22"/>
    </row>
    <row r="4729" spans="1:16" x14ac:dyDescent="0.3">
      <c r="A4729" s="22">
        <f>VLOOKUP(B4729,web_archive!D:D,1,FALSE)</f>
        <v>20126</v>
      </c>
      <c r="B4729" s="22">
        <v>20126</v>
      </c>
      <c r="C4729" s="22" t="s">
        <v>40774</v>
      </c>
      <c r="D4729" s="22">
        <v>50</v>
      </c>
      <c r="E4729" s="22" t="s">
        <v>40775</v>
      </c>
      <c r="F4729" s="22"/>
      <c r="G4729" s="22" t="s">
        <v>32712</v>
      </c>
      <c r="H4729" s="22"/>
      <c r="I4729" s="22" t="s">
        <v>34162</v>
      </c>
      <c r="J4729" s="22">
        <v>2</v>
      </c>
      <c r="K4729" s="22">
        <v>1</v>
      </c>
      <c r="L4729" s="22" t="s">
        <v>60</v>
      </c>
      <c r="M4729" s="22"/>
      <c r="N4729" s="22"/>
      <c r="O4729" s="22"/>
      <c r="P4729" s="22"/>
    </row>
    <row r="4730" spans="1:16" x14ac:dyDescent="0.3">
      <c r="A4730" s="22">
        <f>VLOOKUP(B4730,web_archive!D:D,1,FALSE)</f>
        <v>20127</v>
      </c>
      <c r="B4730" s="22">
        <v>20127</v>
      </c>
      <c r="C4730" s="22" t="s">
        <v>40776</v>
      </c>
      <c r="D4730" s="22">
        <v>50</v>
      </c>
      <c r="E4730" s="22" t="s">
        <v>40777</v>
      </c>
      <c r="F4730" s="22" t="s">
        <v>40778</v>
      </c>
      <c r="G4730" s="22" t="s">
        <v>34027</v>
      </c>
      <c r="H4730" s="22"/>
      <c r="I4730" s="22" t="s">
        <v>34195</v>
      </c>
      <c r="J4730" s="22">
        <v>2</v>
      </c>
      <c r="K4730" s="22">
        <v>1</v>
      </c>
      <c r="L4730" s="22" t="s">
        <v>60</v>
      </c>
      <c r="M4730" s="22"/>
      <c r="N4730" s="22"/>
      <c r="O4730" s="22"/>
      <c r="P4730" s="22"/>
    </row>
    <row r="4731" spans="1:16" x14ac:dyDescent="0.3">
      <c r="A4731" s="22">
        <f>VLOOKUP(B4731,web_archive!D:D,1,FALSE)</f>
        <v>20128</v>
      </c>
      <c r="B4731" s="22">
        <v>20128</v>
      </c>
      <c r="C4731" s="22" t="s">
        <v>40779</v>
      </c>
      <c r="D4731" s="22">
        <v>50</v>
      </c>
      <c r="E4731" s="22" t="s">
        <v>40780</v>
      </c>
      <c r="F4731" s="22"/>
      <c r="G4731" s="22" t="s">
        <v>32712</v>
      </c>
      <c r="H4731" s="22"/>
      <c r="I4731" s="22" t="s">
        <v>34162</v>
      </c>
      <c r="J4731" s="22">
        <v>2</v>
      </c>
      <c r="K4731" s="22">
        <v>1</v>
      </c>
      <c r="L4731" s="22" t="s">
        <v>60</v>
      </c>
      <c r="M4731" s="22"/>
      <c r="N4731" s="22"/>
      <c r="O4731" s="22"/>
      <c r="P4731" s="22"/>
    </row>
    <row r="4732" spans="1:16" x14ac:dyDescent="0.3">
      <c r="A4732" s="22">
        <f>VLOOKUP(B4732,web_archive!D:D,1,FALSE)</f>
        <v>20129</v>
      </c>
      <c r="B4732" s="22">
        <v>20129</v>
      </c>
      <c r="C4732" s="22" t="s">
        <v>40781</v>
      </c>
      <c r="D4732" s="22">
        <v>50</v>
      </c>
      <c r="E4732" s="22" t="s">
        <v>40782</v>
      </c>
      <c r="F4732" s="22"/>
      <c r="G4732" s="22" t="s">
        <v>32712</v>
      </c>
      <c r="H4732" s="22"/>
      <c r="I4732" s="22" t="s">
        <v>34162</v>
      </c>
      <c r="J4732" s="22">
        <v>2</v>
      </c>
      <c r="K4732" s="22">
        <v>1</v>
      </c>
      <c r="L4732" s="22" t="s">
        <v>60</v>
      </c>
      <c r="M4732" s="22"/>
      <c r="N4732" s="22"/>
      <c r="O4732" s="22"/>
      <c r="P4732" s="22"/>
    </row>
    <row r="4733" spans="1:16" x14ac:dyDescent="0.3">
      <c r="A4733" s="22">
        <f>VLOOKUP(B4733,web_archive!D:D,1,FALSE)</f>
        <v>20130</v>
      </c>
      <c r="B4733" s="22">
        <v>20130</v>
      </c>
      <c r="C4733" s="22" t="s">
        <v>40783</v>
      </c>
      <c r="D4733" s="22">
        <v>50</v>
      </c>
      <c r="E4733" s="22" t="s">
        <v>40784</v>
      </c>
      <c r="F4733" s="22" t="s">
        <v>40785</v>
      </c>
      <c r="G4733" s="22" t="s">
        <v>40786</v>
      </c>
      <c r="H4733" s="22"/>
      <c r="I4733" s="22" t="s">
        <v>34162</v>
      </c>
      <c r="J4733" s="22">
        <v>2</v>
      </c>
      <c r="K4733" s="22">
        <v>1</v>
      </c>
      <c r="L4733" s="22" t="s">
        <v>60</v>
      </c>
      <c r="M4733" s="22"/>
      <c r="N4733" s="22"/>
      <c r="O4733" s="22"/>
      <c r="P4733" s="22"/>
    </row>
    <row r="4734" spans="1:16" x14ac:dyDescent="0.3">
      <c r="A4734" s="22">
        <f>VLOOKUP(B4734,web_archive!D:D,1,FALSE)</f>
        <v>20131</v>
      </c>
      <c r="B4734" s="22">
        <v>20131</v>
      </c>
      <c r="C4734" s="22" t="s">
        <v>40787</v>
      </c>
      <c r="D4734" s="22">
        <v>50</v>
      </c>
      <c r="E4734" s="22" t="s">
        <v>40788</v>
      </c>
      <c r="F4734" s="22" t="s">
        <v>40789</v>
      </c>
      <c r="G4734" s="22" t="s">
        <v>40790</v>
      </c>
      <c r="H4734" s="22"/>
      <c r="I4734" s="22" t="s">
        <v>34162</v>
      </c>
      <c r="J4734" s="22">
        <v>2</v>
      </c>
      <c r="K4734" s="22">
        <v>1</v>
      </c>
      <c r="L4734" s="22" t="s">
        <v>60</v>
      </c>
      <c r="M4734" s="22"/>
      <c r="N4734" s="22"/>
      <c r="O4734" s="22"/>
      <c r="P4734" s="22"/>
    </row>
    <row r="4735" spans="1:16" x14ac:dyDescent="0.3">
      <c r="A4735" s="22">
        <f>VLOOKUP(B4735,web_archive!D:D,1,FALSE)</f>
        <v>20132</v>
      </c>
      <c r="B4735" s="22">
        <v>20132</v>
      </c>
      <c r="C4735" s="22" t="s">
        <v>40791</v>
      </c>
      <c r="D4735" s="22">
        <v>50</v>
      </c>
      <c r="E4735" s="22" t="s">
        <v>40792</v>
      </c>
      <c r="F4735" s="22"/>
      <c r="G4735" s="22" t="s">
        <v>32712</v>
      </c>
      <c r="H4735" s="22"/>
      <c r="I4735" s="22" t="s">
        <v>34162</v>
      </c>
      <c r="J4735" s="22">
        <v>2</v>
      </c>
      <c r="K4735" s="22">
        <v>1</v>
      </c>
      <c r="L4735" s="22" t="s">
        <v>60</v>
      </c>
      <c r="M4735" s="22"/>
      <c r="N4735" s="22"/>
      <c r="O4735" s="22"/>
      <c r="P4735" s="22"/>
    </row>
    <row r="4736" spans="1:16" x14ac:dyDescent="0.3">
      <c r="A4736" s="22">
        <f>VLOOKUP(B4736,web_archive!D:D,1,FALSE)</f>
        <v>20134</v>
      </c>
      <c r="B4736" s="22">
        <v>20134</v>
      </c>
      <c r="C4736" s="22" t="s">
        <v>40793</v>
      </c>
      <c r="D4736" s="22">
        <v>50</v>
      </c>
      <c r="E4736" s="22" t="s">
        <v>40794</v>
      </c>
      <c r="F4736" s="22"/>
      <c r="G4736" s="22" t="s">
        <v>32712</v>
      </c>
      <c r="H4736" s="22"/>
      <c r="I4736" s="22" t="s">
        <v>34162</v>
      </c>
      <c r="J4736" s="22">
        <v>2</v>
      </c>
      <c r="K4736" s="22">
        <v>1</v>
      </c>
      <c r="L4736" s="22" t="s">
        <v>60</v>
      </c>
      <c r="M4736" s="22"/>
      <c r="N4736" s="22"/>
      <c r="O4736" s="22"/>
      <c r="P4736" s="22"/>
    </row>
    <row r="4737" spans="1:16" x14ac:dyDescent="0.3">
      <c r="A4737" s="22">
        <f>VLOOKUP(B4737,web_archive!D:D,1,FALSE)</f>
        <v>20135</v>
      </c>
      <c r="B4737" s="22">
        <v>20135</v>
      </c>
      <c r="C4737" s="22" t="s">
        <v>40795</v>
      </c>
      <c r="D4737" s="22">
        <v>50</v>
      </c>
      <c r="E4737" s="22" t="s">
        <v>40796</v>
      </c>
      <c r="F4737" s="22"/>
      <c r="G4737" s="22" t="s">
        <v>32712</v>
      </c>
      <c r="H4737" s="22"/>
      <c r="I4737" s="22" t="s">
        <v>34162</v>
      </c>
      <c r="J4737" s="22">
        <v>2</v>
      </c>
      <c r="K4737" s="22">
        <v>1</v>
      </c>
      <c r="L4737" s="22" t="s">
        <v>60</v>
      </c>
      <c r="M4737" s="22"/>
      <c r="N4737" s="22"/>
      <c r="O4737" s="22"/>
      <c r="P4737" s="22"/>
    </row>
    <row r="4738" spans="1:16" x14ac:dyDescent="0.3">
      <c r="A4738" s="22">
        <f>VLOOKUP(B4738,web_archive!D:D,1,FALSE)</f>
        <v>20136</v>
      </c>
      <c r="B4738" s="22">
        <v>20136</v>
      </c>
      <c r="C4738" s="22" t="s">
        <v>40797</v>
      </c>
      <c r="D4738" s="22">
        <v>50</v>
      </c>
      <c r="E4738" s="22" t="s">
        <v>40798</v>
      </c>
      <c r="F4738" s="22" t="s">
        <v>40799</v>
      </c>
      <c r="G4738" s="22" t="s">
        <v>40800</v>
      </c>
      <c r="H4738" s="22"/>
      <c r="I4738" s="22" t="s">
        <v>34162</v>
      </c>
      <c r="J4738" s="22">
        <v>2</v>
      </c>
      <c r="K4738" s="22">
        <v>1</v>
      </c>
      <c r="L4738" s="22" t="s">
        <v>60</v>
      </c>
      <c r="M4738" s="22"/>
      <c r="N4738" s="22"/>
      <c r="O4738" s="22"/>
      <c r="P4738" s="22"/>
    </row>
    <row r="4739" spans="1:16" x14ac:dyDescent="0.3">
      <c r="A4739" s="22">
        <f>VLOOKUP(B4739,web_archive!D:D,1,FALSE)</f>
        <v>20137</v>
      </c>
      <c r="B4739" s="22">
        <v>20137</v>
      </c>
      <c r="C4739" s="22" t="s">
        <v>40801</v>
      </c>
      <c r="D4739" s="22">
        <v>50</v>
      </c>
      <c r="E4739" s="22" t="s">
        <v>40802</v>
      </c>
      <c r="F4739" s="22"/>
      <c r="G4739" s="22" t="s">
        <v>32712</v>
      </c>
      <c r="H4739" s="22"/>
      <c r="I4739" s="22" t="s">
        <v>34195</v>
      </c>
      <c r="J4739" s="22">
        <v>2</v>
      </c>
      <c r="K4739" s="22">
        <v>1</v>
      </c>
      <c r="L4739" s="22" t="s">
        <v>60</v>
      </c>
      <c r="M4739" s="22"/>
      <c r="N4739" s="22"/>
      <c r="O4739" s="22"/>
      <c r="P4739" s="22"/>
    </row>
    <row r="4740" spans="1:16" x14ac:dyDescent="0.3">
      <c r="A4740" s="22">
        <f>VLOOKUP(B4740,web_archive!D:D,1,FALSE)</f>
        <v>20138</v>
      </c>
      <c r="B4740" s="22">
        <v>20138</v>
      </c>
      <c r="C4740" s="22" t="s">
        <v>40803</v>
      </c>
      <c r="D4740" s="22">
        <v>50</v>
      </c>
      <c r="E4740" s="22" t="s">
        <v>40804</v>
      </c>
      <c r="F4740" s="22"/>
      <c r="G4740" s="22" t="s">
        <v>32712</v>
      </c>
      <c r="H4740" s="22"/>
      <c r="I4740" s="22" t="s">
        <v>34195</v>
      </c>
      <c r="J4740" s="22">
        <v>2</v>
      </c>
      <c r="K4740" s="22">
        <v>1</v>
      </c>
      <c r="L4740" s="22" t="s">
        <v>60</v>
      </c>
      <c r="M4740" s="22"/>
      <c r="N4740" s="22"/>
      <c r="O4740" s="22"/>
      <c r="P4740" s="22"/>
    </row>
    <row r="4741" spans="1:16" x14ac:dyDescent="0.3">
      <c r="A4741" s="22">
        <f>VLOOKUP(B4741,web_archive!D:D,1,FALSE)</f>
        <v>20139</v>
      </c>
      <c r="B4741" s="22">
        <v>20139</v>
      </c>
      <c r="C4741" s="22" t="s">
        <v>40805</v>
      </c>
      <c r="D4741" s="22">
        <v>50</v>
      </c>
      <c r="E4741" s="22" t="s">
        <v>40806</v>
      </c>
      <c r="F4741" s="22" t="s">
        <v>40807</v>
      </c>
      <c r="G4741" s="22" t="s">
        <v>40808</v>
      </c>
      <c r="H4741" s="22"/>
      <c r="I4741" s="22" t="s">
        <v>34162</v>
      </c>
      <c r="J4741" s="22">
        <v>2</v>
      </c>
      <c r="K4741" s="22">
        <v>1</v>
      </c>
      <c r="L4741" s="22" t="s">
        <v>60</v>
      </c>
      <c r="M4741" s="22"/>
      <c r="N4741" s="22"/>
      <c r="O4741" s="22"/>
      <c r="P4741" s="22"/>
    </row>
    <row r="4742" spans="1:16" x14ac:dyDescent="0.3">
      <c r="A4742" s="22">
        <f>VLOOKUP(B4742,web_archive!D:D,1,FALSE)</f>
        <v>20140</v>
      </c>
      <c r="B4742" s="22">
        <v>20140</v>
      </c>
      <c r="C4742" s="22" t="s">
        <v>40809</v>
      </c>
      <c r="D4742" s="22">
        <v>50</v>
      </c>
      <c r="E4742" s="22" t="s">
        <v>40810</v>
      </c>
      <c r="F4742" s="22"/>
      <c r="G4742" s="22" t="s">
        <v>32712</v>
      </c>
      <c r="H4742" s="22"/>
      <c r="I4742" s="22" t="s">
        <v>34162</v>
      </c>
      <c r="J4742" s="22">
        <v>2</v>
      </c>
      <c r="K4742" s="22">
        <v>1</v>
      </c>
      <c r="L4742" s="22" t="s">
        <v>60</v>
      </c>
      <c r="M4742" s="22"/>
      <c r="N4742" s="22"/>
      <c r="O4742" s="22"/>
      <c r="P4742" s="22"/>
    </row>
    <row r="4743" spans="1:16" x14ac:dyDescent="0.3">
      <c r="A4743" s="22">
        <f>VLOOKUP(B4743,web_archive!D:D,1,FALSE)</f>
        <v>20141</v>
      </c>
      <c r="B4743" s="22">
        <v>20141</v>
      </c>
      <c r="C4743" s="22" t="s">
        <v>40811</v>
      </c>
      <c r="D4743" s="22">
        <v>50</v>
      </c>
      <c r="E4743" s="22" t="s">
        <v>40812</v>
      </c>
      <c r="F4743" s="22" t="s">
        <v>40813</v>
      </c>
      <c r="G4743" s="22" t="s">
        <v>35450</v>
      </c>
      <c r="H4743" s="22"/>
      <c r="I4743" s="22" t="s">
        <v>34195</v>
      </c>
      <c r="J4743" s="22">
        <v>2</v>
      </c>
      <c r="K4743" s="22">
        <v>1</v>
      </c>
      <c r="L4743" s="22" t="s">
        <v>60</v>
      </c>
      <c r="M4743" s="22"/>
      <c r="N4743" s="22"/>
      <c r="O4743" s="22"/>
      <c r="P4743" s="22"/>
    </row>
    <row r="4744" spans="1:16" x14ac:dyDescent="0.3">
      <c r="A4744" s="22">
        <f>VLOOKUP(B4744,web_archive!D:D,1,FALSE)</f>
        <v>20142</v>
      </c>
      <c r="B4744" s="22">
        <v>20142</v>
      </c>
      <c r="C4744" s="22" t="s">
        <v>40814</v>
      </c>
      <c r="D4744" s="22">
        <v>50</v>
      </c>
      <c r="E4744" s="22" t="s">
        <v>40815</v>
      </c>
      <c r="F4744" s="22" t="s">
        <v>35933</v>
      </c>
      <c r="G4744" s="22" t="s">
        <v>35433</v>
      </c>
      <c r="H4744" s="22"/>
      <c r="I4744" s="22" t="s">
        <v>34162</v>
      </c>
      <c r="J4744" s="22">
        <v>2</v>
      </c>
      <c r="K4744" s="22">
        <v>1</v>
      </c>
      <c r="L4744" s="22" t="s">
        <v>60</v>
      </c>
      <c r="M4744" s="22"/>
      <c r="N4744" s="22"/>
      <c r="O4744" s="22"/>
      <c r="P4744" s="22"/>
    </row>
    <row r="4745" spans="1:16" x14ac:dyDescent="0.3">
      <c r="A4745" s="22" t="e">
        <f>VLOOKUP(B4745,web_archive!D:D,1,FALSE)</f>
        <v>#N/A</v>
      </c>
      <c r="B4745" s="22">
        <v>20143</v>
      </c>
      <c r="C4745" s="22" t="s">
        <v>40816</v>
      </c>
      <c r="D4745" s="22">
        <v>50</v>
      </c>
      <c r="E4745" s="22" t="s">
        <v>40817</v>
      </c>
      <c r="F4745" s="22" t="s">
        <v>35864</v>
      </c>
      <c r="G4745" s="22" t="s">
        <v>40818</v>
      </c>
      <c r="H4745" s="22"/>
      <c r="I4745" s="22" t="s">
        <v>34162</v>
      </c>
      <c r="J4745" s="22">
        <v>2</v>
      </c>
      <c r="K4745" s="22">
        <v>1</v>
      </c>
      <c r="L4745" s="22" t="s">
        <v>60</v>
      </c>
      <c r="M4745" s="22"/>
      <c r="N4745" s="22"/>
      <c r="O4745" s="22"/>
      <c r="P4745" s="22"/>
    </row>
    <row r="4746" spans="1:16" x14ac:dyDescent="0.3">
      <c r="A4746" s="22">
        <f>VLOOKUP(B4746,web_archive!D:D,1,FALSE)</f>
        <v>20144</v>
      </c>
      <c r="B4746" s="22">
        <v>20144</v>
      </c>
      <c r="C4746" s="22" t="s">
        <v>40819</v>
      </c>
      <c r="D4746" s="22">
        <v>50</v>
      </c>
      <c r="E4746" s="22" t="s">
        <v>40820</v>
      </c>
      <c r="F4746" s="22" t="s">
        <v>36046</v>
      </c>
      <c r="G4746" s="22" t="s">
        <v>37113</v>
      </c>
      <c r="H4746" s="22"/>
      <c r="I4746" s="22" t="s">
        <v>34162</v>
      </c>
      <c r="J4746" s="22">
        <v>2</v>
      </c>
      <c r="K4746" s="22">
        <v>1</v>
      </c>
      <c r="L4746" s="22" t="s">
        <v>60</v>
      </c>
      <c r="M4746" s="22"/>
      <c r="N4746" s="22"/>
      <c r="O4746" s="22"/>
      <c r="P4746" s="22"/>
    </row>
    <row r="4747" spans="1:16" x14ac:dyDescent="0.3">
      <c r="A4747" s="22" t="e">
        <f>VLOOKUP(B4747,web_archive!D:D,1,FALSE)</f>
        <v>#N/A</v>
      </c>
      <c r="B4747" s="22">
        <v>20145</v>
      </c>
      <c r="C4747" s="22" t="s">
        <v>40821</v>
      </c>
      <c r="D4747" s="22">
        <v>50</v>
      </c>
      <c r="E4747" s="22" t="s">
        <v>40822</v>
      </c>
      <c r="F4747" s="22" t="s">
        <v>36080</v>
      </c>
      <c r="G4747" s="22" t="s">
        <v>40823</v>
      </c>
      <c r="H4747" s="22"/>
      <c r="I4747" s="22" t="s">
        <v>34162</v>
      </c>
      <c r="J4747" s="22">
        <v>2</v>
      </c>
      <c r="K4747" s="22">
        <v>1</v>
      </c>
      <c r="L4747" s="22" t="s">
        <v>60</v>
      </c>
      <c r="M4747" s="22"/>
      <c r="N4747" s="22"/>
      <c r="O4747" s="22"/>
      <c r="P4747" s="22"/>
    </row>
    <row r="4748" spans="1:16" x14ac:dyDescent="0.3">
      <c r="A4748" s="22">
        <f>VLOOKUP(B4748,web_archive!D:D,1,FALSE)</f>
        <v>20146</v>
      </c>
      <c r="B4748" s="22">
        <v>20146</v>
      </c>
      <c r="C4748" s="22" t="s">
        <v>40824</v>
      </c>
      <c r="D4748" s="22">
        <v>50</v>
      </c>
      <c r="E4748" s="22" t="s">
        <v>40825</v>
      </c>
      <c r="F4748" s="22"/>
      <c r="G4748" s="22" t="s">
        <v>40826</v>
      </c>
      <c r="H4748" s="22"/>
      <c r="I4748" s="22" t="s">
        <v>34162</v>
      </c>
      <c r="J4748" s="22">
        <v>2</v>
      </c>
      <c r="K4748" s="22">
        <v>1</v>
      </c>
      <c r="L4748" s="22" t="s">
        <v>60</v>
      </c>
      <c r="M4748" s="22"/>
      <c r="N4748" s="22"/>
      <c r="O4748" s="22"/>
      <c r="P4748" s="22"/>
    </row>
    <row r="4749" spans="1:16" x14ac:dyDescent="0.3">
      <c r="A4749" s="22">
        <f>VLOOKUP(B4749,web_archive!D:D,1,FALSE)</f>
        <v>20147</v>
      </c>
      <c r="B4749" s="22">
        <v>20147</v>
      </c>
      <c r="C4749" s="22" t="s">
        <v>40827</v>
      </c>
      <c r="D4749" s="22">
        <v>50</v>
      </c>
      <c r="E4749" s="22" t="s">
        <v>40828</v>
      </c>
      <c r="F4749" s="22"/>
      <c r="G4749" s="22" t="s">
        <v>32712</v>
      </c>
      <c r="H4749" s="22"/>
      <c r="I4749" s="22" t="s">
        <v>34162</v>
      </c>
      <c r="J4749" s="22">
        <v>2</v>
      </c>
      <c r="K4749" s="22">
        <v>1</v>
      </c>
      <c r="L4749" s="22" t="s">
        <v>60</v>
      </c>
      <c r="M4749" s="22"/>
      <c r="N4749" s="22"/>
      <c r="O4749" s="22"/>
      <c r="P4749" s="22"/>
    </row>
    <row r="4750" spans="1:16" x14ac:dyDescent="0.3">
      <c r="A4750" s="22">
        <f>VLOOKUP(B4750,web_archive!D:D,1,FALSE)</f>
        <v>20148</v>
      </c>
      <c r="B4750" s="22">
        <v>20148</v>
      </c>
      <c r="C4750" s="22" t="s">
        <v>40829</v>
      </c>
      <c r="D4750" s="22">
        <v>50</v>
      </c>
      <c r="E4750" s="22" t="s">
        <v>40830</v>
      </c>
      <c r="F4750" s="22" t="s">
        <v>40831</v>
      </c>
      <c r="G4750" s="22" t="s">
        <v>40832</v>
      </c>
      <c r="H4750" s="22"/>
      <c r="I4750" s="22" t="s">
        <v>34162</v>
      </c>
      <c r="J4750" s="22">
        <v>2</v>
      </c>
      <c r="K4750" s="22">
        <v>1</v>
      </c>
      <c r="L4750" s="22" t="s">
        <v>60</v>
      </c>
      <c r="M4750" s="22"/>
      <c r="N4750" s="22"/>
      <c r="O4750" s="22"/>
      <c r="P4750" s="22"/>
    </row>
    <row r="4751" spans="1:16" x14ac:dyDescent="0.3">
      <c r="A4751" s="22">
        <f>VLOOKUP(B4751,web_archive!D:D,1,FALSE)</f>
        <v>20149</v>
      </c>
      <c r="B4751" s="22">
        <v>20149</v>
      </c>
      <c r="C4751" s="22" t="s">
        <v>40833</v>
      </c>
      <c r="D4751" s="22">
        <v>50</v>
      </c>
      <c r="E4751" s="22" t="s">
        <v>40834</v>
      </c>
      <c r="F4751" s="22"/>
      <c r="G4751" s="22" t="s">
        <v>32712</v>
      </c>
      <c r="H4751" s="22"/>
      <c r="I4751" s="22" t="s">
        <v>34162</v>
      </c>
      <c r="J4751" s="22">
        <v>2</v>
      </c>
      <c r="K4751" s="22">
        <v>1</v>
      </c>
      <c r="L4751" s="22" t="s">
        <v>60</v>
      </c>
      <c r="M4751" s="22"/>
      <c r="N4751" s="22"/>
      <c r="O4751" s="22"/>
      <c r="P4751" s="22"/>
    </row>
    <row r="4752" spans="1:16" x14ac:dyDescent="0.3">
      <c r="A4752" s="22">
        <f>VLOOKUP(B4752,web_archive!D:D,1,FALSE)</f>
        <v>20150</v>
      </c>
      <c r="B4752" s="22">
        <v>20150</v>
      </c>
      <c r="C4752" s="22" t="s">
        <v>40835</v>
      </c>
      <c r="D4752" s="22">
        <v>50</v>
      </c>
      <c r="E4752" s="22" t="s">
        <v>40836</v>
      </c>
      <c r="F4752" s="22"/>
      <c r="G4752" s="22" t="s">
        <v>35233</v>
      </c>
      <c r="H4752" s="22"/>
      <c r="I4752" s="22" t="s">
        <v>34162</v>
      </c>
      <c r="J4752" s="22">
        <v>3</v>
      </c>
      <c r="K4752" s="22">
        <v>1</v>
      </c>
      <c r="L4752" s="22" t="s">
        <v>60</v>
      </c>
      <c r="M4752" s="22"/>
      <c r="N4752" s="22"/>
      <c r="O4752" s="22"/>
      <c r="P4752" s="22"/>
    </row>
    <row r="4753" spans="1:16" x14ac:dyDescent="0.3">
      <c r="A4753" s="22">
        <f>VLOOKUP(B4753,web_archive!D:D,1,FALSE)</f>
        <v>20151</v>
      </c>
      <c r="B4753" s="22">
        <v>20151</v>
      </c>
      <c r="C4753" s="22" t="s">
        <v>40837</v>
      </c>
      <c r="D4753" s="22">
        <v>50</v>
      </c>
      <c r="E4753" s="22" t="s">
        <v>40838</v>
      </c>
      <c r="F4753" s="22" t="s">
        <v>40839</v>
      </c>
      <c r="G4753" s="22" t="s">
        <v>36663</v>
      </c>
      <c r="H4753" s="22"/>
      <c r="I4753" s="22" t="s">
        <v>34162</v>
      </c>
      <c r="J4753" s="22">
        <v>2</v>
      </c>
      <c r="K4753" s="22">
        <v>1</v>
      </c>
      <c r="L4753" s="22" t="s">
        <v>60</v>
      </c>
      <c r="M4753" s="22"/>
      <c r="N4753" s="22"/>
      <c r="O4753" s="22"/>
      <c r="P4753" s="22"/>
    </row>
    <row r="4754" spans="1:16" x14ac:dyDescent="0.3">
      <c r="A4754" s="22">
        <f>VLOOKUP(B4754,web_archive!D:D,1,FALSE)</f>
        <v>20152</v>
      </c>
      <c r="B4754" s="22">
        <v>20152</v>
      </c>
      <c r="C4754" s="22" t="s">
        <v>40840</v>
      </c>
      <c r="D4754" s="22">
        <v>50</v>
      </c>
      <c r="E4754" s="22" t="s">
        <v>40841</v>
      </c>
      <c r="F4754" s="22" t="s">
        <v>35575</v>
      </c>
      <c r="G4754" s="22" t="s">
        <v>40842</v>
      </c>
      <c r="H4754" s="22"/>
      <c r="I4754" s="22" t="s">
        <v>34162</v>
      </c>
      <c r="J4754" s="22">
        <v>2</v>
      </c>
      <c r="K4754" s="22">
        <v>1</v>
      </c>
      <c r="L4754" s="22" t="s">
        <v>60</v>
      </c>
      <c r="M4754" s="22"/>
      <c r="N4754" s="22"/>
      <c r="O4754" s="22"/>
      <c r="P4754" s="22"/>
    </row>
    <row r="4755" spans="1:16" x14ac:dyDescent="0.3">
      <c r="A4755" s="22">
        <f>VLOOKUP(B4755,web_archive!D:D,1,FALSE)</f>
        <v>20153</v>
      </c>
      <c r="B4755" s="22">
        <v>20153</v>
      </c>
      <c r="C4755" s="22" t="s">
        <v>40843</v>
      </c>
      <c r="D4755" s="22">
        <v>50</v>
      </c>
      <c r="E4755" s="22" t="s">
        <v>40844</v>
      </c>
      <c r="F4755" s="22"/>
      <c r="G4755" s="22" t="s">
        <v>40845</v>
      </c>
      <c r="H4755" s="22"/>
      <c r="I4755" s="22" t="s">
        <v>34162</v>
      </c>
      <c r="J4755" s="22">
        <v>2</v>
      </c>
      <c r="K4755" s="22">
        <v>1</v>
      </c>
      <c r="L4755" s="22" t="s">
        <v>60</v>
      </c>
      <c r="M4755" s="22"/>
      <c r="N4755" s="22"/>
      <c r="O4755" s="22"/>
      <c r="P4755" s="22"/>
    </row>
    <row r="4756" spans="1:16" x14ac:dyDescent="0.3">
      <c r="A4756" s="22">
        <f>VLOOKUP(B4756,web_archive!D:D,1,FALSE)</f>
        <v>20154</v>
      </c>
      <c r="B4756" s="22">
        <v>20154</v>
      </c>
      <c r="C4756" s="22" t="s">
        <v>40846</v>
      </c>
      <c r="D4756" s="22">
        <v>50</v>
      </c>
      <c r="E4756" s="22" t="s">
        <v>40847</v>
      </c>
      <c r="F4756" s="22"/>
      <c r="G4756" s="22" t="s">
        <v>32712</v>
      </c>
      <c r="H4756" s="22"/>
      <c r="I4756" s="22" t="s">
        <v>34162</v>
      </c>
      <c r="J4756" s="22">
        <v>2</v>
      </c>
      <c r="K4756" s="22">
        <v>1</v>
      </c>
      <c r="L4756" s="22" t="s">
        <v>60</v>
      </c>
      <c r="M4756" s="22"/>
      <c r="N4756" s="22"/>
      <c r="O4756" s="22"/>
      <c r="P4756" s="22"/>
    </row>
    <row r="4757" spans="1:16" x14ac:dyDescent="0.3">
      <c r="A4757" s="22" t="e">
        <f>VLOOKUP(B4757,web_archive!D:D,1,FALSE)</f>
        <v>#N/A</v>
      </c>
      <c r="B4757" s="22">
        <v>20155</v>
      </c>
      <c r="C4757" s="22" t="s">
        <v>40848</v>
      </c>
      <c r="D4757" s="22">
        <v>50</v>
      </c>
      <c r="E4757" s="22" t="s">
        <v>40849</v>
      </c>
      <c r="F4757" s="22"/>
      <c r="G4757" s="22" t="s">
        <v>40850</v>
      </c>
      <c r="H4757" s="22"/>
      <c r="I4757" s="22" t="s">
        <v>34185</v>
      </c>
      <c r="J4757" s="22">
        <v>0</v>
      </c>
      <c r="K4757" s="22">
        <v>1</v>
      </c>
      <c r="L4757" s="22" t="s">
        <v>24</v>
      </c>
      <c r="M4757" s="22"/>
      <c r="N4757" s="22"/>
      <c r="O4757" s="22"/>
      <c r="P4757" s="22"/>
    </row>
    <row r="4758" spans="1:16" x14ac:dyDescent="0.3">
      <c r="A4758" s="22" t="e">
        <f>VLOOKUP(B4758,web_archive!D:D,1,FALSE)</f>
        <v>#N/A</v>
      </c>
      <c r="B4758" s="22">
        <v>20156</v>
      </c>
      <c r="C4758" s="22" t="s">
        <v>40851</v>
      </c>
      <c r="D4758" s="22">
        <v>50</v>
      </c>
      <c r="E4758" s="22" t="s">
        <v>40852</v>
      </c>
      <c r="F4758" s="22"/>
      <c r="G4758" s="22" t="s">
        <v>40853</v>
      </c>
      <c r="H4758" s="22"/>
      <c r="I4758" s="22" t="s">
        <v>34185</v>
      </c>
      <c r="J4758" s="22">
        <v>0</v>
      </c>
      <c r="K4758" s="22">
        <v>1</v>
      </c>
      <c r="L4758" s="22" t="s">
        <v>24</v>
      </c>
      <c r="M4758" s="22"/>
      <c r="N4758" s="22"/>
      <c r="O4758" s="22"/>
      <c r="P4758" s="22"/>
    </row>
    <row r="4759" spans="1:16" x14ac:dyDescent="0.3">
      <c r="A4759" s="22" t="e">
        <f>VLOOKUP(B4759,web_archive!D:D,1,FALSE)</f>
        <v>#N/A</v>
      </c>
      <c r="B4759" s="22">
        <v>20157</v>
      </c>
      <c r="C4759" s="22" t="s">
        <v>40854</v>
      </c>
      <c r="D4759" s="22">
        <v>50</v>
      </c>
      <c r="E4759" s="22" t="s">
        <v>40855</v>
      </c>
      <c r="F4759" s="22"/>
      <c r="G4759" s="22" t="s">
        <v>40856</v>
      </c>
      <c r="H4759" s="22"/>
      <c r="I4759" s="22" t="s">
        <v>34185</v>
      </c>
      <c r="J4759" s="22">
        <v>0</v>
      </c>
      <c r="K4759" s="22">
        <v>1</v>
      </c>
      <c r="L4759" s="22" t="s">
        <v>24</v>
      </c>
      <c r="M4759" s="22"/>
      <c r="N4759" s="22"/>
      <c r="O4759" s="22"/>
      <c r="P4759" s="22"/>
    </row>
    <row r="4760" spans="1:16" x14ac:dyDescent="0.3">
      <c r="A4760" s="22" t="e">
        <f>VLOOKUP(B4760,web_archive!D:D,1,FALSE)</f>
        <v>#N/A</v>
      </c>
      <c r="B4760" s="22">
        <v>20158</v>
      </c>
      <c r="C4760" s="22" t="s">
        <v>40857</v>
      </c>
      <c r="D4760" s="22">
        <v>50</v>
      </c>
      <c r="E4760" s="22" t="s">
        <v>40858</v>
      </c>
      <c r="F4760" s="22"/>
      <c r="G4760" s="22" t="s">
        <v>40859</v>
      </c>
      <c r="H4760" s="22"/>
      <c r="I4760" s="22" t="s">
        <v>34185</v>
      </c>
      <c r="J4760" s="22">
        <v>0</v>
      </c>
      <c r="K4760" s="22">
        <v>1</v>
      </c>
      <c r="L4760" s="22" t="s">
        <v>24</v>
      </c>
      <c r="M4760" s="22"/>
      <c r="N4760" s="22"/>
      <c r="O4760" s="22"/>
      <c r="P4760" s="22"/>
    </row>
    <row r="4761" spans="1:16" x14ac:dyDescent="0.3">
      <c r="A4761" s="22">
        <f>VLOOKUP(B4761,web_archive!D:D,1,FALSE)</f>
        <v>20159</v>
      </c>
      <c r="B4761" s="22">
        <v>20159</v>
      </c>
      <c r="C4761" s="22" t="s">
        <v>40860</v>
      </c>
      <c r="D4761" s="22">
        <v>50</v>
      </c>
      <c r="E4761" s="22" t="s">
        <v>40861</v>
      </c>
      <c r="F4761" s="22"/>
      <c r="G4761" s="22" t="s">
        <v>40862</v>
      </c>
      <c r="H4761" s="22"/>
      <c r="I4761" s="22" t="s">
        <v>34162</v>
      </c>
      <c r="J4761" s="22">
        <v>2</v>
      </c>
      <c r="K4761" s="22">
        <v>1</v>
      </c>
      <c r="L4761" s="22" t="s">
        <v>60</v>
      </c>
      <c r="M4761" s="22"/>
      <c r="N4761" s="22"/>
      <c r="O4761" s="22"/>
      <c r="P4761" s="22"/>
    </row>
    <row r="4762" spans="1:16" x14ac:dyDescent="0.3">
      <c r="A4762" s="22">
        <f>VLOOKUP(B4762,web_archive!D:D,1,FALSE)</f>
        <v>20160</v>
      </c>
      <c r="B4762" s="22">
        <v>20160</v>
      </c>
      <c r="C4762" s="22" t="s">
        <v>40863</v>
      </c>
      <c r="D4762" s="22">
        <v>50</v>
      </c>
      <c r="E4762" s="22" t="s">
        <v>40864</v>
      </c>
      <c r="F4762" s="22"/>
      <c r="G4762" s="22" t="s">
        <v>32712</v>
      </c>
      <c r="H4762" s="22"/>
      <c r="I4762" s="22" t="s">
        <v>34162</v>
      </c>
      <c r="J4762" s="22">
        <v>2</v>
      </c>
      <c r="K4762" s="22">
        <v>1</v>
      </c>
      <c r="L4762" s="22" t="s">
        <v>60</v>
      </c>
      <c r="M4762" s="22"/>
      <c r="N4762" s="22"/>
      <c r="O4762" s="22"/>
      <c r="P4762" s="22"/>
    </row>
    <row r="4763" spans="1:16" x14ac:dyDescent="0.3">
      <c r="A4763" s="22">
        <f>VLOOKUP(B4763,web_archive!D:D,1,FALSE)</f>
        <v>20161</v>
      </c>
      <c r="B4763" s="22">
        <v>20161</v>
      </c>
      <c r="C4763" s="22" t="s">
        <v>4114</v>
      </c>
      <c r="D4763" s="22">
        <v>50</v>
      </c>
      <c r="E4763" s="22" t="s">
        <v>40865</v>
      </c>
      <c r="F4763" s="22"/>
      <c r="G4763" s="22" t="s">
        <v>32712</v>
      </c>
      <c r="H4763" s="22"/>
      <c r="I4763" s="22" t="s">
        <v>34185</v>
      </c>
      <c r="J4763" s="22">
        <v>0</v>
      </c>
      <c r="K4763" s="22">
        <v>1</v>
      </c>
      <c r="L4763" s="22" t="s">
        <v>24</v>
      </c>
      <c r="M4763" s="22"/>
      <c r="N4763" s="22"/>
      <c r="O4763" s="22"/>
      <c r="P4763" s="22"/>
    </row>
    <row r="4764" spans="1:16" x14ac:dyDescent="0.3">
      <c r="A4764" s="22">
        <f>VLOOKUP(B4764,web_archive!D:D,1,FALSE)</f>
        <v>20162</v>
      </c>
      <c r="B4764" s="22">
        <v>20162</v>
      </c>
      <c r="C4764" s="22" t="s">
        <v>40866</v>
      </c>
      <c r="D4764" s="22">
        <v>50</v>
      </c>
      <c r="E4764" s="22" t="s">
        <v>40867</v>
      </c>
      <c r="F4764" s="22"/>
      <c r="G4764" s="22" t="s">
        <v>32712</v>
      </c>
      <c r="H4764" s="22"/>
      <c r="I4764" s="22" t="s">
        <v>34162</v>
      </c>
      <c r="J4764" s="22">
        <v>2</v>
      </c>
      <c r="K4764" s="22">
        <v>1</v>
      </c>
      <c r="L4764" s="22" t="s">
        <v>60</v>
      </c>
      <c r="M4764" s="22"/>
      <c r="N4764" s="22"/>
      <c r="O4764" s="22"/>
      <c r="P4764" s="22"/>
    </row>
    <row r="4765" spans="1:16" x14ac:dyDescent="0.3">
      <c r="A4765" s="22">
        <f>VLOOKUP(B4765,web_archive!D:D,1,FALSE)</f>
        <v>20163</v>
      </c>
      <c r="B4765" s="22">
        <v>20163</v>
      </c>
      <c r="C4765" s="22" t="s">
        <v>37291</v>
      </c>
      <c r="D4765" s="22">
        <v>50</v>
      </c>
      <c r="E4765" s="22" t="s">
        <v>40868</v>
      </c>
      <c r="F4765" s="22" t="s">
        <v>36235</v>
      </c>
      <c r="G4765" s="22" t="s">
        <v>33664</v>
      </c>
      <c r="H4765" s="22"/>
      <c r="I4765" s="22" t="s">
        <v>34162</v>
      </c>
      <c r="J4765" s="22">
        <v>2</v>
      </c>
      <c r="K4765" s="22">
        <v>1</v>
      </c>
      <c r="L4765" s="22" t="s">
        <v>60</v>
      </c>
      <c r="M4765" s="22"/>
      <c r="N4765" s="22"/>
      <c r="O4765" s="22"/>
      <c r="P4765" s="22"/>
    </row>
    <row r="4766" spans="1:16" x14ac:dyDescent="0.3">
      <c r="A4766" s="22">
        <f>VLOOKUP(B4766,web_archive!D:D,1,FALSE)</f>
        <v>20164</v>
      </c>
      <c r="B4766" s="22">
        <v>20164</v>
      </c>
      <c r="C4766" s="22" t="s">
        <v>40869</v>
      </c>
      <c r="D4766" s="22">
        <v>50</v>
      </c>
      <c r="E4766" s="22" t="s">
        <v>40870</v>
      </c>
      <c r="F4766" s="22" t="s">
        <v>36129</v>
      </c>
      <c r="G4766" s="22" t="s">
        <v>35307</v>
      </c>
      <c r="H4766" s="22"/>
      <c r="I4766" s="22" t="s">
        <v>34162</v>
      </c>
      <c r="J4766" s="22">
        <v>2</v>
      </c>
      <c r="K4766" s="22">
        <v>1</v>
      </c>
      <c r="L4766" s="22" t="s">
        <v>60</v>
      </c>
      <c r="M4766" s="22"/>
      <c r="N4766" s="22"/>
      <c r="O4766" s="22"/>
      <c r="P4766" s="22"/>
    </row>
    <row r="4767" spans="1:16" x14ac:dyDescent="0.3">
      <c r="A4767" s="22">
        <f>VLOOKUP(B4767,web_archive!D:D,1,FALSE)</f>
        <v>20165</v>
      </c>
      <c r="B4767" s="22">
        <v>20165</v>
      </c>
      <c r="C4767" s="22" t="s">
        <v>40871</v>
      </c>
      <c r="D4767" s="22">
        <v>50</v>
      </c>
      <c r="E4767" s="22" t="s">
        <v>40872</v>
      </c>
      <c r="F4767" s="22"/>
      <c r="G4767" s="22" t="s">
        <v>40873</v>
      </c>
      <c r="H4767" s="22"/>
      <c r="I4767" s="22" t="s">
        <v>34162</v>
      </c>
      <c r="J4767" s="22">
        <v>2</v>
      </c>
      <c r="K4767" s="22">
        <v>1</v>
      </c>
      <c r="L4767" s="22" t="s">
        <v>60</v>
      </c>
      <c r="M4767" s="22"/>
      <c r="N4767" s="22"/>
      <c r="O4767" s="22"/>
      <c r="P4767" s="22"/>
    </row>
    <row r="4768" spans="1:16" x14ac:dyDescent="0.3">
      <c r="A4768" s="22">
        <f>VLOOKUP(B4768,web_archive!D:D,1,FALSE)</f>
        <v>20166</v>
      </c>
      <c r="B4768" s="22">
        <v>20166</v>
      </c>
      <c r="C4768" s="22" t="s">
        <v>40874</v>
      </c>
      <c r="D4768" s="22">
        <v>50</v>
      </c>
      <c r="E4768" s="22" t="s">
        <v>40875</v>
      </c>
      <c r="F4768" s="22" t="s">
        <v>36126</v>
      </c>
      <c r="G4768" s="22" t="s">
        <v>33939</v>
      </c>
      <c r="H4768" s="22"/>
      <c r="I4768" s="22" t="s">
        <v>34162</v>
      </c>
      <c r="J4768" s="22">
        <v>2</v>
      </c>
      <c r="K4768" s="22">
        <v>1</v>
      </c>
      <c r="L4768" s="22" t="s">
        <v>60</v>
      </c>
      <c r="M4768" s="22"/>
      <c r="N4768" s="22"/>
      <c r="O4768" s="22"/>
      <c r="P4768" s="22"/>
    </row>
    <row r="4769" spans="1:16" x14ac:dyDescent="0.3">
      <c r="A4769" s="22">
        <f>VLOOKUP(B4769,web_archive!D:D,1,FALSE)</f>
        <v>20167</v>
      </c>
      <c r="B4769" s="22">
        <v>20167</v>
      </c>
      <c r="C4769" s="22" t="s">
        <v>40876</v>
      </c>
      <c r="D4769" s="22">
        <v>50</v>
      </c>
      <c r="E4769" s="22" t="s">
        <v>40877</v>
      </c>
      <c r="F4769" s="22" t="s">
        <v>36017</v>
      </c>
      <c r="G4769" s="22" t="s">
        <v>40878</v>
      </c>
      <c r="H4769" s="22"/>
      <c r="I4769" s="22" t="s">
        <v>34162</v>
      </c>
      <c r="J4769" s="22">
        <v>2</v>
      </c>
      <c r="K4769" s="22">
        <v>1</v>
      </c>
      <c r="L4769" s="22" t="s">
        <v>60</v>
      </c>
      <c r="M4769" s="22"/>
      <c r="N4769" s="22"/>
      <c r="O4769" s="22"/>
      <c r="P4769" s="22"/>
    </row>
    <row r="4770" spans="1:16" x14ac:dyDescent="0.3">
      <c r="A4770" s="22" t="e">
        <f>VLOOKUP(B4770,web_archive!D:D,1,FALSE)</f>
        <v>#N/A</v>
      </c>
      <c r="B4770" s="22">
        <v>20168</v>
      </c>
      <c r="C4770" s="22" t="s">
        <v>40879</v>
      </c>
      <c r="D4770" s="22">
        <v>50</v>
      </c>
      <c r="E4770" s="22" t="s">
        <v>40880</v>
      </c>
      <c r="F4770" s="22"/>
      <c r="G4770" s="22" t="s">
        <v>40881</v>
      </c>
      <c r="H4770" s="22"/>
      <c r="I4770" s="22" t="s">
        <v>34162</v>
      </c>
      <c r="J4770" s="22">
        <v>2</v>
      </c>
      <c r="K4770" s="22">
        <v>1</v>
      </c>
      <c r="L4770" s="22" t="s">
        <v>60</v>
      </c>
      <c r="M4770" s="22"/>
      <c r="N4770" s="22"/>
      <c r="O4770" s="22"/>
      <c r="P4770" s="22"/>
    </row>
    <row r="4771" spans="1:16" x14ac:dyDescent="0.3">
      <c r="A4771" s="22">
        <f>VLOOKUP(B4771,web_archive!D:D,1,FALSE)</f>
        <v>20169</v>
      </c>
      <c r="B4771" s="22">
        <v>20169</v>
      </c>
      <c r="C4771" s="22" t="s">
        <v>40882</v>
      </c>
      <c r="D4771" s="22">
        <v>50</v>
      </c>
      <c r="E4771" s="22" t="s">
        <v>40883</v>
      </c>
      <c r="F4771" s="22"/>
      <c r="G4771" s="22" t="s">
        <v>40818</v>
      </c>
      <c r="H4771" s="22"/>
      <c r="I4771" s="22" t="s">
        <v>34155</v>
      </c>
      <c r="J4771" s="22">
        <v>0</v>
      </c>
      <c r="K4771" s="22">
        <v>75</v>
      </c>
      <c r="L4771" s="22" t="s">
        <v>24</v>
      </c>
      <c r="M4771" s="22"/>
      <c r="N4771" s="22"/>
      <c r="O4771" s="22"/>
      <c r="P4771" s="22"/>
    </row>
    <row r="4772" spans="1:16" x14ac:dyDescent="0.3">
      <c r="A4772" s="22">
        <f>VLOOKUP(B4772,web_archive!D:D,1,FALSE)</f>
        <v>20170</v>
      </c>
      <c r="B4772" s="22">
        <v>20170</v>
      </c>
      <c r="C4772" s="22" t="s">
        <v>2688</v>
      </c>
      <c r="D4772" s="22">
        <v>50</v>
      </c>
      <c r="E4772" s="22" t="s">
        <v>40884</v>
      </c>
      <c r="F4772" s="22"/>
      <c r="G4772" s="22" t="s">
        <v>32712</v>
      </c>
      <c r="H4772" s="22"/>
      <c r="I4772" s="22" t="s">
        <v>34185</v>
      </c>
      <c r="J4772" s="22">
        <v>1</v>
      </c>
      <c r="K4772" s="22">
        <v>75</v>
      </c>
      <c r="L4772" s="22" t="s">
        <v>24</v>
      </c>
      <c r="M4772" s="22"/>
      <c r="N4772" s="22"/>
      <c r="O4772" s="22"/>
      <c r="P4772" s="22"/>
    </row>
    <row r="4773" spans="1:16" x14ac:dyDescent="0.3">
      <c r="A4773" s="22" t="e">
        <f>VLOOKUP(B4773,web_archive!D:D,1,FALSE)</f>
        <v>#N/A</v>
      </c>
      <c r="B4773" s="22">
        <v>20171</v>
      </c>
      <c r="C4773" s="22" t="s">
        <v>40885</v>
      </c>
      <c r="D4773" s="22">
        <v>50</v>
      </c>
      <c r="E4773" s="22" t="s">
        <v>40886</v>
      </c>
      <c r="F4773" s="22"/>
      <c r="G4773" s="22" t="s">
        <v>40887</v>
      </c>
      <c r="H4773" s="22"/>
      <c r="I4773" s="22" t="s">
        <v>34185</v>
      </c>
      <c r="J4773" s="22">
        <v>1</v>
      </c>
      <c r="K4773" s="22">
        <v>75</v>
      </c>
      <c r="L4773" s="22" t="s">
        <v>24</v>
      </c>
      <c r="M4773" s="22"/>
      <c r="N4773" s="22"/>
      <c r="O4773" s="22"/>
      <c r="P4773" s="22"/>
    </row>
    <row r="4774" spans="1:16" x14ac:dyDescent="0.3">
      <c r="A4774" s="22" t="e">
        <f>VLOOKUP(B4774,web_archive!D:D,1,FALSE)</f>
        <v>#N/A</v>
      </c>
      <c r="B4774" s="22">
        <v>20172</v>
      </c>
      <c r="C4774" s="22" t="s">
        <v>40888</v>
      </c>
      <c r="D4774" s="22">
        <v>50</v>
      </c>
      <c r="E4774" s="22" t="s">
        <v>40889</v>
      </c>
      <c r="F4774" s="22"/>
      <c r="G4774" s="22" t="s">
        <v>40890</v>
      </c>
      <c r="H4774" s="22"/>
      <c r="I4774" s="22" t="s">
        <v>34162</v>
      </c>
      <c r="J4774" s="22">
        <v>2</v>
      </c>
      <c r="K4774" s="22">
        <v>1</v>
      </c>
      <c r="L4774" s="22" t="s">
        <v>60</v>
      </c>
      <c r="M4774" s="22"/>
      <c r="N4774" s="22"/>
      <c r="O4774" s="22"/>
      <c r="P4774" s="22"/>
    </row>
    <row r="4775" spans="1:16" x14ac:dyDescent="0.3">
      <c r="A4775" s="22">
        <f>VLOOKUP(B4775,web_archive!D:D,1,FALSE)</f>
        <v>20173</v>
      </c>
      <c r="B4775" s="22">
        <v>20173</v>
      </c>
      <c r="C4775" s="22" t="s">
        <v>40891</v>
      </c>
      <c r="D4775" s="22">
        <v>50</v>
      </c>
      <c r="E4775" s="22" t="s">
        <v>40892</v>
      </c>
      <c r="F4775" s="22"/>
      <c r="G4775" s="22" t="s">
        <v>35540</v>
      </c>
      <c r="H4775" s="22"/>
      <c r="I4775" s="22" t="s">
        <v>34162</v>
      </c>
      <c r="J4775" s="22">
        <v>2</v>
      </c>
      <c r="K4775" s="22">
        <v>1</v>
      </c>
      <c r="L4775" s="22" t="s">
        <v>60</v>
      </c>
      <c r="M4775" s="22"/>
      <c r="N4775" s="22"/>
      <c r="O4775" s="22"/>
      <c r="P4775" s="22"/>
    </row>
    <row r="4776" spans="1:16" x14ac:dyDescent="0.3">
      <c r="A4776" s="22">
        <f>VLOOKUP(B4776,web_archive!D:D,1,FALSE)</f>
        <v>20174</v>
      </c>
      <c r="B4776" s="22">
        <v>20174</v>
      </c>
      <c r="C4776" s="22" t="s">
        <v>40893</v>
      </c>
      <c r="D4776" s="22">
        <v>50</v>
      </c>
      <c r="E4776" s="22" t="s">
        <v>40894</v>
      </c>
      <c r="F4776" s="22"/>
      <c r="G4776" s="22" t="s">
        <v>40895</v>
      </c>
      <c r="H4776" s="22"/>
      <c r="I4776" s="22" t="s">
        <v>34185</v>
      </c>
      <c r="J4776" s="22">
        <v>1</v>
      </c>
      <c r="K4776" s="22">
        <v>1</v>
      </c>
      <c r="L4776" s="22" t="s">
        <v>24</v>
      </c>
      <c r="M4776" s="22"/>
      <c r="N4776" s="22"/>
      <c r="O4776" s="22"/>
      <c r="P4776" s="22"/>
    </row>
    <row r="4777" spans="1:16" x14ac:dyDescent="0.3">
      <c r="A4777" s="22">
        <f>VLOOKUP(B4777,web_archive!D:D,1,FALSE)</f>
        <v>20175</v>
      </c>
      <c r="B4777" s="22">
        <v>20175</v>
      </c>
      <c r="C4777" s="22" t="s">
        <v>40896</v>
      </c>
      <c r="D4777" s="22">
        <v>50</v>
      </c>
      <c r="E4777" s="22" t="s">
        <v>40897</v>
      </c>
      <c r="F4777" s="22"/>
      <c r="G4777" s="22" t="s">
        <v>40898</v>
      </c>
      <c r="H4777" s="22"/>
      <c r="I4777" s="22" t="s">
        <v>34162</v>
      </c>
      <c r="J4777" s="22">
        <v>2</v>
      </c>
      <c r="K4777" s="22">
        <v>1</v>
      </c>
      <c r="L4777" s="22" t="s">
        <v>60</v>
      </c>
      <c r="M4777" s="22"/>
      <c r="N4777" s="22"/>
      <c r="O4777" s="22"/>
      <c r="P4777" s="22"/>
    </row>
    <row r="4778" spans="1:16" x14ac:dyDescent="0.3">
      <c r="A4778" s="22">
        <f>VLOOKUP(B4778,web_archive!D:D,1,FALSE)</f>
        <v>20176</v>
      </c>
      <c r="B4778" s="22">
        <v>20176</v>
      </c>
      <c r="C4778" s="22" t="s">
        <v>40899</v>
      </c>
      <c r="D4778" s="22">
        <v>50</v>
      </c>
      <c r="E4778" s="22" t="s">
        <v>40900</v>
      </c>
      <c r="F4778" s="22"/>
      <c r="G4778" s="22" t="s">
        <v>40901</v>
      </c>
      <c r="H4778" s="22"/>
      <c r="I4778" s="22" t="s">
        <v>34162</v>
      </c>
      <c r="J4778" s="22">
        <v>2</v>
      </c>
      <c r="K4778" s="22">
        <v>1</v>
      </c>
      <c r="L4778" s="22" t="s">
        <v>60</v>
      </c>
      <c r="M4778" s="22"/>
      <c r="N4778" s="22"/>
      <c r="O4778" s="22"/>
      <c r="P4778" s="22"/>
    </row>
    <row r="4779" spans="1:16" x14ac:dyDescent="0.3">
      <c r="A4779" s="22">
        <f>VLOOKUP(B4779,web_archive!D:D,1,FALSE)</f>
        <v>20177</v>
      </c>
      <c r="B4779" s="22">
        <v>20177</v>
      </c>
      <c r="C4779" s="22" t="s">
        <v>40902</v>
      </c>
      <c r="D4779" s="22">
        <v>50</v>
      </c>
      <c r="E4779" s="22" t="s">
        <v>40903</v>
      </c>
      <c r="F4779" s="22"/>
      <c r="G4779" s="22" t="s">
        <v>40901</v>
      </c>
      <c r="H4779" s="22"/>
      <c r="I4779" s="22" t="s">
        <v>34162</v>
      </c>
      <c r="J4779" s="22">
        <v>2</v>
      </c>
      <c r="K4779" s="22">
        <v>1</v>
      </c>
      <c r="L4779" s="22" t="s">
        <v>60</v>
      </c>
      <c r="M4779" s="22"/>
      <c r="N4779" s="22"/>
      <c r="O4779" s="22"/>
      <c r="P4779" s="22"/>
    </row>
    <row r="4780" spans="1:16" x14ac:dyDescent="0.3">
      <c r="A4780" s="22">
        <f>VLOOKUP(B4780,web_archive!D:D,1,FALSE)</f>
        <v>20178</v>
      </c>
      <c r="B4780" s="22">
        <v>20178</v>
      </c>
      <c r="C4780" s="22" t="s">
        <v>40904</v>
      </c>
      <c r="D4780" s="22">
        <v>50</v>
      </c>
      <c r="E4780" s="22" t="s">
        <v>40905</v>
      </c>
      <c r="F4780" s="22"/>
      <c r="G4780" s="22" t="s">
        <v>40901</v>
      </c>
      <c r="H4780" s="22"/>
      <c r="I4780" s="22" t="s">
        <v>34162</v>
      </c>
      <c r="J4780" s="22">
        <v>2</v>
      </c>
      <c r="K4780" s="22">
        <v>1</v>
      </c>
      <c r="L4780" s="22" t="s">
        <v>60</v>
      </c>
      <c r="M4780" s="22"/>
      <c r="N4780" s="22"/>
      <c r="O4780" s="22"/>
      <c r="P4780" s="22"/>
    </row>
    <row r="4781" spans="1:16" x14ac:dyDescent="0.3">
      <c r="A4781" s="22">
        <f>VLOOKUP(B4781,web_archive!D:D,1,FALSE)</f>
        <v>20180</v>
      </c>
      <c r="B4781" s="22">
        <v>20180</v>
      </c>
      <c r="C4781" s="22" t="s">
        <v>40906</v>
      </c>
      <c r="D4781" s="22">
        <v>50</v>
      </c>
      <c r="E4781" s="22" t="s">
        <v>40907</v>
      </c>
      <c r="F4781" s="22"/>
      <c r="G4781" s="22" t="s">
        <v>40901</v>
      </c>
      <c r="H4781" s="22"/>
      <c r="I4781" s="22" t="s">
        <v>34162</v>
      </c>
      <c r="J4781" s="22">
        <v>2</v>
      </c>
      <c r="K4781" s="22">
        <v>1</v>
      </c>
      <c r="L4781" s="22" t="s">
        <v>60</v>
      </c>
      <c r="M4781" s="22"/>
      <c r="N4781" s="22"/>
      <c r="O4781" s="22"/>
      <c r="P4781" s="22"/>
    </row>
    <row r="4782" spans="1:16" x14ac:dyDescent="0.3">
      <c r="A4782" s="22">
        <f>VLOOKUP(B4782,web_archive!D:D,1,FALSE)</f>
        <v>20181</v>
      </c>
      <c r="B4782" s="22">
        <v>20181</v>
      </c>
      <c r="C4782" s="22" t="s">
        <v>40908</v>
      </c>
      <c r="D4782" s="22">
        <v>50</v>
      </c>
      <c r="E4782" s="22" t="s">
        <v>40909</v>
      </c>
      <c r="F4782" s="22"/>
      <c r="G4782" s="22" t="s">
        <v>35448</v>
      </c>
      <c r="H4782" s="22"/>
      <c r="I4782" s="22" t="s">
        <v>34155</v>
      </c>
      <c r="J4782" s="22">
        <v>0</v>
      </c>
      <c r="K4782" s="22">
        <v>75</v>
      </c>
      <c r="L4782" s="22" t="s">
        <v>24</v>
      </c>
      <c r="M4782" s="22"/>
      <c r="N4782" s="22"/>
      <c r="O4782" s="22"/>
      <c r="P4782" s="22"/>
    </row>
    <row r="4783" spans="1:16" x14ac:dyDescent="0.3">
      <c r="A4783" s="22">
        <f>VLOOKUP(B4783,web_archive!D:D,1,FALSE)</f>
        <v>20182</v>
      </c>
      <c r="B4783" s="22">
        <v>20182</v>
      </c>
      <c r="C4783" s="22" t="s">
        <v>40910</v>
      </c>
      <c r="D4783" s="22">
        <v>50</v>
      </c>
      <c r="E4783" s="22" t="s">
        <v>40911</v>
      </c>
      <c r="F4783" s="22"/>
      <c r="G4783" s="22" t="s">
        <v>33016</v>
      </c>
      <c r="H4783" s="22"/>
      <c r="I4783" s="22" t="s">
        <v>34162</v>
      </c>
      <c r="J4783" s="22">
        <v>2</v>
      </c>
      <c r="K4783" s="22">
        <v>1</v>
      </c>
      <c r="L4783" s="22" t="s">
        <v>60</v>
      </c>
      <c r="M4783" s="22"/>
      <c r="N4783" s="22"/>
      <c r="O4783" s="22"/>
      <c r="P4783" s="22"/>
    </row>
    <row r="4784" spans="1:16" x14ac:dyDescent="0.3">
      <c r="A4784" s="22">
        <f>VLOOKUP(B4784,web_archive!D:D,1,FALSE)</f>
        <v>20183</v>
      </c>
      <c r="B4784" s="22">
        <v>20183</v>
      </c>
      <c r="C4784" s="22" t="s">
        <v>40912</v>
      </c>
      <c r="D4784" s="22">
        <v>50</v>
      </c>
      <c r="E4784" s="22" t="s">
        <v>40913</v>
      </c>
      <c r="F4784" s="22"/>
      <c r="G4784" s="22" t="s">
        <v>34301</v>
      </c>
      <c r="H4784" s="22"/>
      <c r="I4784" s="22" t="s">
        <v>34162</v>
      </c>
      <c r="J4784" s="22">
        <v>2</v>
      </c>
      <c r="K4784" s="22">
        <v>1</v>
      </c>
      <c r="L4784" s="22" t="s">
        <v>60</v>
      </c>
      <c r="M4784" s="22"/>
      <c r="N4784" s="22"/>
      <c r="O4784" s="22"/>
      <c r="P4784" s="22"/>
    </row>
    <row r="4785" spans="1:16" x14ac:dyDescent="0.3">
      <c r="A4785" s="22">
        <f>VLOOKUP(B4785,web_archive!D:D,1,FALSE)</f>
        <v>20184</v>
      </c>
      <c r="B4785" s="22">
        <v>20184</v>
      </c>
      <c r="C4785" s="22" t="s">
        <v>40914</v>
      </c>
      <c r="D4785" s="22">
        <v>50</v>
      </c>
      <c r="E4785" s="22" t="s">
        <v>40915</v>
      </c>
      <c r="F4785" s="22"/>
      <c r="G4785" s="22" t="s">
        <v>34235</v>
      </c>
      <c r="H4785" s="22"/>
      <c r="I4785" s="22" t="s">
        <v>34162</v>
      </c>
      <c r="J4785" s="22">
        <v>2</v>
      </c>
      <c r="K4785" s="22">
        <v>1</v>
      </c>
      <c r="L4785" s="22" t="s">
        <v>60</v>
      </c>
      <c r="M4785" s="22"/>
      <c r="N4785" s="22"/>
      <c r="O4785" s="22"/>
      <c r="P4785" s="22"/>
    </row>
    <row r="4786" spans="1:16" x14ac:dyDescent="0.3">
      <c r="A4786" s="22">
        <f>VLOOKUP(B4786,web_archive!D:D,1,FALSE)</f>
        <v>20185</v>
      </c>
      <c r="B4786" s="22">
        <v>20185</v>
      </c>
      <c r="C4786" s="22" t="s">
        <v>40916</v>
      </c>
      <c r="D4786" s="22">
        <v>50</v>
      </c>
      <c r="E4786" s="22" t="s">
        <v>40917</v>
      </c>
      <c r="F4786" s="22"/>
      <c r="G4786" s="22" t="s">
        <v>34931</v>
      </c>
      <c r="H4786" s="22"/>
      <c r="I4786" s="22" t="s">
        <v>34162</v>
      </c>
      <c r="J4786" s="22">
        <v>2</v>
      </c>
      <c r="K4786" s="22">
        <v>1</v>
      </c>
      <c r="L4786" s="22" t="s">
        <v>60</v>
      </c>
      <c r="M4786" s="22"/>
      <c r="N4786" s="22"/>
      <c r="O4786" s="22"/>
      <c r="P4786" s="22"/>
    </row>
    <row r="4787" spans="1:16" x14ac:dyDescent="0.3">
      <c r="A4787" s="22">
        <f>VLOOKUP(B4787,web_archive!D:D,1,FALSE)</f>
        <v>20186</v>
      </c>
      <c r="B4787" s="22">
        <v>20186</v>
      </c>
      <c r="C4787" s="22" t="s">
        <v>40918</v>
      </c>
      <c r="D4787" s="22">
        <v>50</v>
      </c>
      <c r="E4787" s="22" t="s">
        <v>40919</v>
      </c>
      <c r="F4787" s="22"/>
      <c r="G4787" s="22" t="s">
        <v>34255</v>
      </c>
      <c r="H4787" s="22"/>
      <c r="I4787" s="22" t="s">
        <v>34162</v>
      </c>
      <c r="J4787" s="22">
        <v>2</v>
      </c>
      <c r="K4787" s="22">
        <v>1</v>
      </c>
      <c r="L4787" s="22" t="s">
        <v>60</v>
      </c>
      <c r="M4787" s="22"/>
      <c r="N4787" s="22"/>
      <c r="O4787" s="22"/>
      <c r="P4787" s="22"/>
    </row>
    <row r="4788" spans="1:16" x14ac:dyDescent="0.3">
      <c r="A4788" s="22">
        <f>VLOOKUP(B4788,web_archive!D:D,1,FALSE)</f>
        <v>20187</v>
      </c>
      <c r="B4788" s="22">
        <v>20187</v>
      </c>
      <c r="C4788" s="22" t="s">
        <v>40920</v>
      </c>
      <c r="D4788" s="22">
        <v>50</v>
      </c>
      <c r="E4788" s="22" t="s">
        <v>40921</v>
      </c>
      <c r="F4788" s="22"/>
      <c r="G4788" s="22" t="s">
        <v>34901</v>
      </c>
      <c r="H4788" s="22"/>
      <c r="I4788" s="22" t="s">
        <v>34162</v>
      </c>
      <c r="J4788" s="22">
        <v>2</v>
      </c>
      <c r="K4788" s="22">
        <v>1</v>
      </c>
      <c r="L4788" s="22" t="s">
        <v>60</v>
      </c>
      <c r="M4788" s="22"/>
      <c r="N4788" s="22"/>
      <c r="O4788" s="22"/>
      <c r="P4788" s="22"/>
    </row>
    <row r="4789" spans="1:16" x14ac:dyDescent="0.3">
      <c r="A4789" s="22">
        <f>VLOOKUP(B4789,web_archive!D:D,1,FALSE)</f>
        <v>20188</v>
      </c>
      <c r="B4789" s="22">
        <v>20188</v>
      </c>
      <c r="C4789" s="22" t="s">
        <v>40922</v>
      </c>
      <c r="D4789" s="22">
        <v>50</v>
      </c>
      <c r="E4789" s="22" t="s">
        <v>40923</v>
      </c>
      <c r="F4789" s="22"/>
      <c r="G4789" s="22" t="s">
        <v>33016</v>
      </c>
      <c r="H4789" s="22"/>
      <c r="I4789" s="22" t="s">
        <v>34162</v>
      </c>
      <c r="J4789" s="22">
        <v>2</v>
      </c>
      <c r="K4789" s="22">
        <v>1</v>
      </c>
      <c r="L4789" s="22" t="s">
        <v>60</v>
      </c>
      <c r="M4789" s="22"/>
      <c r="N4789" s="22"/>
      <c r="O4789" s="22"/>
      <c r="P4789" s="22"/>
    </row>
    <row r="4790" spans="1:16" x14ac:dyDescent="0.3">
      <c r="A4790" s="22">
        <f>VLOOKUP(B4790,web_archive!D:D,1,FALSE)</f>
        <v>20189</v>
      </c>
      <c r="B4790" s="22">
        <v>20189</v>
      </c>
      <c r="C4790" s="22" t="s">
        <v>40924</v>
      </c>
      <c r="D4790" s="22">
        <v>50</v>
      </c>
      <c r="E4790" s="22" t="s">
        <v>40925</v>
      </c>
      <c r="F4790" s="22"/>
      <c r="G4790" s="22" t="s">
        <v>34301</v>
      </c>
      <c r="H4790" s="22"/>
      <c r="I4790" s="22" t="s">
        <v>34162</v>
      </c>
      <c r="J4790" s="22">
        <v>2</v>
      </c>
      <c r="K4790" s="22">
        <v>1</v>
      </c>
      <c r="L4790" s="22" t="s">
        <v>60</v>
      </c>
      <c r="M4790" s="22"/>
      <c r="N4790" s="22"/>
      <c r="O4790" s="22"/>
      <c r="P4790" s="22"/>
    </row>
    <row r="4791" spans="1:16" x14ac:dyDescent="0.3">
      <c r="A4791" s="22">
        <f>VLOOKUP(B4791,web_archive!D:D,1,FALSE)</f>
        <v>20190</v>
      </c>
      <c r="B4791" s="22">
        <v>20190</v>
      </c>
      <c r="C4791" s="22" t="s">
        <v>40926</v>
      </c>
      <c r="D4791" s="22">
        <v>50</v>
      </c>
      <c r="E4791" s="22" t="s">
        <v>40927</v>
      </c>
      <c r="F4791" s="22"/>
      <c r="G4791" s="22" t="s">
        <v>34235</v>
      </c>
      <c r="H4791" s="22"/>
      <c r="I4791" s="22" t="s">
        <v>34162</v>
      </c>
      <c r="J4791" s="22">
        <v>2</v>
      </c>
      <c r="K4791" s="22">
        <v>1</v>
      </c>
      <c r="L4791" s="22" t="s">
        <v>60</v>
      </c>
      <c r="M4791" s="22"/>
      <c r="N4791" s="22"/>
      <c r="O4791" s="22"/>
      <c r="P4791" s="22"/>
    </row>
    <row r="4792" spans="1:16" x14ac:dyDescent="0.3">
      <c r="A4792" s="22">
        <f>VLOOKUP(B4792,web_archive!D:D,1,FALSE)</f>
        <v>20191</v>
      </c>
      <c r="B4792" s="22">
        <v>20191</v>
      </c>
      <c r="C4792" s="22" t="s">
        <v>40928</v>
      </c>
      <c r="D4792" s="22">
        <v>50</v>
      </c>
      <c r="E4792" s="22" t="s">
        <v>40929</v>
      </c>
      <c r="F4792" s="22"/>
      <c r="G4792" s="22" t="s">
        <v>34931</v>
      </c>
      <c r="H4792" s="22"/>
      <c r="I4792" s="22" t="s">
        <v>34162</v>
      </c>
      <c r="J4792" s="22">
        <v>2</v>
      </c>
      <c r="K4792" s="22">
        <v>1</v>
      </c>
      <c r="L4792" s="22" t="s">
        <v>60</v>
      </c>
      <c r="M4792" s="22"/>
      <c r="N4792" s="22"/>
      <c r="O4792" s="22"/>
      <c r="P4792" s="22"/>
    </row>
    <row r="4793" spans="1:16" x14ac:dyDescent="0.3">
      <c r="A4793" s="22">
        <f>VLOOKUP(B4793,web_archive!D:D,1,FALSE)</f>
        <v>20192</v>
      </c>
      <c r="B4793" s="22">
        <v>20192</v>
      </c>
      <c r="C4793" s="22" t="s">
        <v>40930</v>
      </c>
      <c r="D4793" s="22">
        <v>50</v>
      </c>
      <c r="E4793" s="22" t="s">
        <v>40931</v>
      </c>
      <c r="F4793" s="22"/>
      <c r="G4793" s="22" t="s">
        <v>34255</v>
      </c>
      <c r="H4793" s="22"/>
      <c r="I4793" s="22" t="s">
        <v>34162</v>
      </c>
      <c r="J4793" s="22">
        <v>2</v>
      </c>
      <c r="K4793" s="22">
        <v>1</v>
      </c>
      <c r="L4793" s="22" t="s">
        <v>60</v>
      </c>
      <c r="M4793" s="22"/>
      <c r="N4793" s="22"/>
      <c r="O4793" s="22"/>
      <c r="P4793" s="22"/>
    </row>
    <row r="4794" spans="1:16" x14ac:dyDescent="0.3">
      <c r="A4794" s="22">
        <f>VLOOKUP(B4794,web_archive!D:D,1,FALSE)</f>
        <v>20193</v>
      </c>
      <c r="B4794" s="22">
        <v>20193</v>
      </c>
      <c r="C4794" s="22" t="s">
        <v>40932</v>
      </c>
      <c r="D4794" s="22">
        <v>50</v>
      </c>
      <c r="E4794" s="22" t="s">
        <v>40933</v>
      </c>
      <c r="F4794" s="22"/>
      <c r="G4794" s="22" t="s">
        <v>34901</v>
      </c>
      <c r="H4794" s="22"/>
      <c r="I4794" s="22" t="s">
        <v>34162</v>
      </c>
      <c r="J4794" s="22">
        <v>2</v>
      </c>
      <c r="K4794" s="22">
        <v>1</v>
      </c>
      <c r="L4794" s="22" t="s">
        <v>60</v>
      </c>
      <c r="M4794" s="22"/>
      <c r="N4794" s="22"/>
      <c r="O4794" s="22"/>
      <c r="P4794" s="22"/>
    </row>
    <row r="4795" spans="1:16" x14ac:dyDescent="0.3">
      <c r="A4795" s="22">
        <f>VLOOKUP(B4795,web_archive!D:D,1,FALSE)</f>
        <v>20194</v>
      </c>
      <c r="B4795" s="22">
        <v>20194</v>
      </c>
      <c r="C4795" s="22" t="s">
        <v>3261</v>
      </c>
      <c r="D4795" s="22">
        <v>50</v>
      </c>
      <c r="E4795" s="22" t="s">
        <v>40934</v>
      </c>
      <c r="F4795" s="22"/>
      <c r="G4795" s="22" t="s">
        <v>32712</v>
      </c>
      <c r="H4795" s="22"/>
      <c r="I4795" s="22" t="s">
        <v>34162</v>
      </c>
      <c r="J4795" s="22">
        <v>2</v>
      </c>
      <c r="K4795" s="22">
        <v>1</v>
      </c>
      <c r="L4795" s="22" t="s">
        <v>60</v>
      </c>
      <c r="M4795" s="22"/>
      <c r="N4795" s="22"/>
      <c r="O4795" s="22"/>
      <c r="P4795" s="22"/>
    </row>
    <row r="4796" spans="1:16" x14ac:dyDescent="0.3">
      <c r="A4796" s="22">
        <f>VLOOKUP(B4796,web_archive!D:D,1,FALSE)</f>
        <v>20195</v>
      </c>
      <c r="B4796" s="22">
        <v>20195</v>
      </c>
      <c r="C4796" s="22" t="s">
        <v>40935</v>
      </c>
      <c r="D4796" s="22">
        <v>50</v>
      </c>
      <c r="E4796" s="22" t="s">
        <v>40936</v>
      </c>
      <c r="F4796" s="22"/>
      <c r="G4796" s="22" t="s">
        <v>40937</v>
      </c>
      <c r="H4796" s="22"/>
      <c r="I4796" s="22" t="s">
        <v>34162</v>
      </c>
      <c r="J4796" s="22">
        <v>2</v>
      </c>
      <c r="K4796" s="22">
        <v>1</v>
      </c>
      <c r="L4796" s="22" t="s">
        <v>60</v>
      </c>
      <c r="M4796" s="22"/>
      <c r="N4796" s="22"/>
      <c r="O4796" s="22"/>
      <c r="P4796" s="22"/>
    </row>
    <row r="4797" spans="1:16" x14ac:dyDescent="0.3">
      <c r="A4797" s="22">
        <f>VLOOKUP(B4797,web_archive!D:D,1,FALSE)</f>
        <v>20196</v>
      </c>
      <c r="B4797" s="22">
        <v>20196</v>
      </c>
      <c r="C4797" s="22" t="s">
        <v>40938</v>
      </c>
      <c r="D4797" s="22">
        <v>50</v>
      </c>
      <c r="E4797" s="22" t="s">
        <v>40939</v>
      </c>
      <c r="F4797" s="22" t="s">
        <v>40940</v>
      </c>
      <c r="G4797" s="22" t="s">
        <v>40941</v>
      </c>
      <c r="H4797" s="22"/>
      <c r="I4797" s="22" t="s">
        <v>34162</v>
      </c>
      <c r="J4797" s="22">
        <v>2</v>
      </c>
      <c r="K4797" s="22">
        <v>1</v>
      </c>
      <c r="L4797" s="22" t="s">
        <v>60</v>
      </c>
      <c r="M4797" s="22"/>
      <c r="N4797" s="22"/>
      <c r="O4797" s="22"/>
      <c r="P4797" s="22"/>
    </row>
    <row r="4798" spans="1:16" x14ac:dyDescent="0.3">
      <c r="A4798" s="22">
        <f>VLOOKUP(B4798,web_archive!D:D,1,FALSE)</f>
        <v>20197</v>
      </c>
      <c r="B4798" s="22">
        <v>20197</v>
      </c>
      <c r="C4798" s="22" t="s">
        <v>40942</v>
      </c>
      <c r="D4798" s="22">
        <v>50</v>
      </c>
      <c r="E4798" s="22" t="s">
        <v>40943</v>
      </c>
      <c r="F4798" s="22" t="s">
        <v>40944</v>
      </c>
      <c r="G4798" s="22" t="s">
        <v>40945</v>
      </c>
      <c r="H4798" s="22"/>
      <c r="I4798" s="22" t="s">
        <v>34162</v>
      </c>
      <c r="J4798" s="22">
        <v>2</v>
      </c>
      <c r="K4798" s="22">
        <v>1</v>
      </c>
      <c r="L4798" s="22" t="s">
        <v>60</v>
      </c>
      <c r="M4798" s="22"/>
      <c r="N4798" s="22"/>
      <c r="O4798" s="22"/>
      <c r="P4798" s="22"/>
    </row>
    <row r="4799" spans="1:16" x14ac:dyDescent="0.3">
      <c r="A4799" s="22">
        <f>VLOOKUP(B4799,web_archive!D:D,1,FALSE)</f>
        <v>20198</v>
      </c>
      <c r="B4799" s="22">
        <v>20198</v>
      </c>
      <c r="C4799" s="22" t="s">
        <v>40946</v>
      </c>
      <c r="D4799" s="22">
        <v>50</v>
      </c>
      <c r="E4799" s="22" t="s">
        <v>40947</v>
      </c>
      <c r="F4799" s="22"/>
      <c r="G4799" s="22" t="s">
        <v>40948</v>
      </c>
      <c r="H4799" s="22"/>
      <c r="I4799" s="22" t="s">
        <v>34162</v>
      </c>
      <c r="J4799" s="22">
        <v>2</v>
      </c>
      <c r="K4799" s="22">
        <v>1</v>
      </c>
      <c r="L4799" s="22" t="s">
        <v>60</v>
      </c>
      <c r="M4799" s="22"/>
      <c r="N4799" s="22"/>
      <c r="O4799" s="22"/>
      <c r="P4799" s="22"/>
    </row>
    <row r="4800" spans="1:16" x14ac:dyDescent="0.3">
      <c r="A4800" s="22">
        <f>VLOOKUP(B4800,web_archive!D:D,1,FALSE)</f>
        <v>20199</v>
      </c>
      <c r="B4800" s="22">
        <v>20199</v>
      </c>
      <c r="C4800" s="22" t="s">
        <v>40949</v>
      </c>
      <c r="D4800" s="22">
        <v>50</v>
      </c>
      <c r="E4800" s="22" t="s">
        <v>40950</v>
      </c>
      <c r="F4800" s="22"/>
      <c r="G4800" s="22" t="s">
        <v>40951</v>
      </c>
      <c r="H4800" s="22"/>
      <c r="I4800" s="22" t="s">
        <v>34162</v>
      </c>
      <c r="J4800" s="22">
        <v>2</v>
      </c>
      <c r="K4800" s="22">
        <v>1</v>
      </c>
      <c r="L4800" s="22" t="s">
        <v>60</v>
      </c>
      <c r="M4800" s="22"/>
      <c r="N4800" s="22"/>
      <c r="O4800" s="22"/>
      <c r="P4800" s="22"/>
    </row>
    <row r="4801" spans="1:16" x14ac:dyDescent="0.3">
      <c r="A4801" s="22">
        <f>VLOOKUP(B4801,web_archive!D:D,1,FALSE)</f>
        <v>20200</v>
      </c>
      <c r="B4801" s="22">
        <v>20200</v>
      </c>
      <c r="C4801" s="22" t="s">
        <v>40952</v>
      </c>
      <c r="D4801" s="22">
        <v>50</v>
      </c>
      <c r="E4801" s="22" t="s">
        <v>40953</v>
      </c>
      <c r="F4801" s="22"/>
      <c r="G4801" s="22" t="s">
        <v>35235</v>
      </c>
      <c r="H4801" s="22"/>
      <c r="I4801" s="22" t="s">
        <v>34155</v>
      </c>
      <c r="J4801" s="22">
        <v>0</v>
      </c>
      <c r="K4801" s="22">
        <v>75</v>
      </c>
      <c r="L4801" s="22" t="s">
        <v>24</v>
      </c>
      <c r="M4801" s="22"/>
      <c r="N4801" s="22"/>
      <c r="O4801" s="22"/>
      <c r="P4801" s="22"/>
    </row>
    <row r="4802" spans="1:16" x14ac:dyDescent="0.3">
      <c r="A4802" s="22">
        <f>VLOOKUP(B4802,web_archive!D:D,1,FALSE)</f>
        <v>20201</v>
      </c>
      <c r="B4802" s="22">
        <v>20201</v>
      </c>
      <c r="C4802" s="22" t="s">
        <v>40954</v>
      </c>
      <c r="D4802" s="22">
        <v>50</v>
      </c>
      <c r="E4802" s="22" t="s">
        <v>40955</v>
      </c>
      <c r="F4802" s="22"/>
      <c r="G4802" s="22" t="s">
        <v>35235</v>
      </c>
      <c r="H4802" s="22"/>
      <c r="I4802" s="22" t="s">
        <v>34155</v>
      </c>
      <c r="J4802" s="22">
        <v>0</v>
      </c>
      <c r="K4802" s="22">
        <v>75</v>
      </c>
      <c r="L4802" s="22" t="s">
        <v>24</v>
      </c>
      <c r="M4802" s="22"/>
      <c r="N4802" s="22"/>
      <c r="O4802" s="22"/>
      <c r="P4802" s="22"/>
    </row>
    <row r="4803" spans="1:16" x14ac:dyDescent="0.3">
      <c r="A4803" s="22">
        <f>VLOOKUP(B4803,web_archive!D:D,1,FALSE)</f>
        <v>20202</v>
      </c>
      <c r="B4803" s="22">
        <v>20202</v>
      </c>
      <c r="C4803" s="22" t="s">
        <v>40956</v>
      </c>
      <c r="D4803" s="22">
        <v>50</v>
      </c>
      <c r="E4803" s="22" t="s">
        <v>40957</v>
      </c>
      <c r="F4803" s="22"/>
      <c r="G4803" s="22" t="s">
        <v>35235</v>
      </c>
      <c r="H4803" s="22"/>
      <c r="I4803" s="22" t="s">
        <v>34155</v>
      </c>
      <c r="J4803" s="22">
        <v>0</v>
      </c>
      <c r="K4803" s="22">
        <v>75</v>
      </c>
      <c r="L4803" s="22" t="s">
        <v>24</v>
      </c>
      <c r="M4803" s="22"/>
      <c r="N4803" s="22"/>
      <c r="O4803" s="22"/>
      <c r="P4803" s="22"/>
    </row>
    <row r="4804" spans="1:16" x14ac:dyDescent="0.3">
      <c r="A4804" s="22">
        <f>VLOOKUP(B4804,web_archive!D:D,1,FALSE)</f>
        <v>20203</v>
      </c>
      <c r="B4804" s="22">
        <v>20203</v>
      </c>
      <c r="C4804" s="22" t="s">
        <v>40958</v>
      </c>
      <c r="D4804" s="22">
        <v>50</v>
      </c>
      <c r="E4804" s="22" t="s">
        <v>40959</v>
      </c>
      <c r="F4804" s="22"/>
      <c r="G4804" s="22" t="s">
        <v>35235</v>
      </c>
      <c r="H4804" s="22"/>
      <c r="I4804" s="22" t="s">
        <v>34155</v>
      </c>
      <c r="J4804" s="22">
        <v>0</v>
      </c>
      <c r="K4804" s="22">
        <v>75</v>
      </c>
      <c r="L4804" s="22" t="s">
        <v>24</v>
      </c>
      <c r="M4804" s="22"/>
      <c r="N4804" s="22"/>
      <c r="O4804" s="22"/>
      <c r="P4804" s="22"/>
    </row>
    <row r="4805" spans="1:16" x14ac:dyDescent="0.3">
      <c r="A4805" s="22">
        <f>VLOOKUP(B4805,web_archive!D:D,1,FALSE)</f>
        <v>20204</v>
      </c>
      <c r="B4805" s="22">
        <v>20204</v>
      </c>
      <c r="C4805" s="22" t="s">
        <v>40960</v>
      </c>
      <c r="D4805" s="22">
        <v>50</v>
      </c>
      <c r="E4805" s="22" t="s">
        <v>40961</v>
      </c>
      <c r="F4805" s="22"/>
      <c r="G4805" s="22" t="s">
        <v>35235</v>
      </c>
      <c r="H4805" s="22"/>
      <c r="I4805" s="22" t="s">
        <v>34155</v>
      </c>
      <c r="J4805" s="22">
        <v>0</v>
      </c>
      <c r="K4805" s="22">
        <v>75</v>
      </c>
      <c r="L4805" s="22" t="s">
        <v>24</v>
      </c>
      <c r="M4805" s="22"/>
      <c r="N4805" s="22"/>
      <c r="O4805" s="22"/>
      <c r="P4805" s="22"/>
    </row>
    <row r="4806" spans="1:16" x14ac:dyDescent="0.3">
      <c r="A4806" s="22">
        <f>VLOOKUP(B4806,web_archive!D:D,1,FALSE)</f>
        <v>20205</v>
      </c>
      <c r="B4806" s="22">
        <v>20205</v>
      </c>
      <c r="C4806" s="22" t="s">
        <v>40962</v>
      </c>
      <c r="D4806" s="22">
        <v>50</v>
      </c>
      <c r="E4806" s="22" t="s">
        <v>40963</v>
      </c>
      <c r="F4806" s="22"/>
      <c r="G4806" s="22" t="s">
        <v>35235</v>
      </c>
      <c r="H4806" s="22"/>
      <c r="I4806" s="22" t="s">
        <v>34155</v>
      </c>
      <c r="J4806" s="22">
        <v>0</v>
      </c>
      <c r="K4806" s="22">
        <v>75</v>
      </c>
      <c r="L4806" s="22" t="s">
        <v>24</v>
      </c>
      <c r="M4806" s="22"/>
      <c r="N4806" s="22"/>
      <c r="O4806" s="22"/>
      <c r="P4806" s="22"/>
    </row>
    <row r="4807" spans="1:16" x14ac:dyDescent="0.3">
      <c r="A4807" s="22">
        <f>VLOOKUP(B4807,web_archive!D:D,1,FALSE)</f>
        <v>20206</v>
      </c>
      <c r="B4807" s="22">
        <v>20206</v>
      </c>
      <c r="C4807" s="22" t="s">
        <v>40964</v>
      </c>
      <c r="D4807" s="22">
        <v>50</v>
      </c>
      <c r="E4807" s="22" t="s">
        <v>40965</v>
      </c>
      <c r="F4807" s="22"/>
      <c r="G4807" s="22" t="s">
        <v>35235</v>
      </c>
      <c r="H4807" s="22"/>
      <c r="I4807" s="22" t="s">
        <v>34155</v>
      </c>
      <c r="J4807" s="22">
        <v>0</v>
      </c>
      <c r="K4807" s="22">
        <v>75</v>
      </c>
      <c r="L4807" s="22" t="s">
        <v>24</v>
      </c>
      <c r="M4807" s="22"/>
      <c r="N4807" s="22"/>
      <c r="O4807" s="22"/>
      <c r="P4807" s="22"/>
    </row>
    <row r="4808" spans="1:16" x14ac:dyDescent="0.3">
      <c r="A4808" s="22">
        <f>VLOOKUP(B4808,web_archive!D:D,1,FALSE)</f>
        <v>20207</v>
      </c>
      <c r="B4808" s="22">
        <v>20207</v>
      </c>
      <c r="C4808" s="22" t="s">
        <v>40966</v>
      </c>
      <c r="D4808" s="22">
        <v>50</v>
      </c>
      <c r="E4808" s="22" t="s">
        <v>40967</v>
      </c>
      <c r="F4808" s="22"/>
      <c r="G4808" s="22" t="s">
        <v>35235</v>
      </c>
      <c r="H4808" s="22"/>
      <c r="I4808" s="22" t="s">
        <v>34155</v>
      </c>
      <c r="J4808" s="22">
        <v>0</v>
      </c>
      <c r="K4808" s="22">
        <v>75</v>
      </c>
      <c r="L4808" s="22" t="s">
        <v>24</v>
      </c>
      <c r="M4808" s="22"/>
      <c r="N4808" s="22"/>
      <c r="O4808" s="22"/>
      <c r="P4808" s="22"/>
    </row>
    <row r="4809" spans="1:16" x14ac:dyDescent="0.3">
      <c r="A4809" s="22">
        <f>VLOOKUP(B4809,web_archive!D:D,1,FALSE)</f>
        <v>20208</v>
      </c>
      <c r="B4809" s="22">
        <v>20208</v>
      </c>
      <c r="C4809" s="22" t="s">
        <v>40968</v>
      </c>
      <c r="D4809" s="22">
        <v>50</v>
      </c>
      <c r="E4809" s="22" t="s">
        <v>40969</v>
      </c>
      <c r="F4809" s="22"/>
      <c r="G4809" s="22" t="s">
        <v>35235</v>
      </c>
      <c r="H4809" s="22"/>
      <c r="I4809" s="22" t="s">
        <v>34155</v>
      </c>
      <c r="J4809" s="22">
        <v>0</v>
      </c>
      <c r="K4809" s="22">
        <v>75</v>
      </c>
      <c r="L4809" s="22" t="s">
        <v>24</v>
      </c>
      <c r="M4809" s="22"/>
      <c r="N4809" s="22"/>
      <c r="O4809" s="22"/>
      <c r="P4809" s="22"/>
    </row>
    <row r="4810" spans="1:16" x14ac:dyDescent="0.3">
      <c r="A4810" s="22">
        <f>VLOOKUP(B4810,web_archive!D:D,1,FALSE)</f>
        <v>20209</v>
      </c>
      <c r="B4810" s="22">
        <v>20209</v>
      </c>
      <c r="C4810" s="22" t="s">
        <v>40970</v>
      </c>
      <c r="D4810" s="22">
        <v>50</v>
      </c>
      <c r="E4810" s="22" t="s">
        <v>40971</v>
      </c>
      <c r="F4810" s="22"/>
      <c r="G4810" s="22" t="s">
        <v>35235</v>
      </c>
      <c r="H4810" s="22"/>
      <c r="I4810" s="22" t="s">
        <v>34155</v>
      </c>
      <c r="J4810" s="22">
        <v>0</v>
      </c>
      <c r="K4810" s="22">
        <v>75</v>
      </c>
      <c r="L4810" s="22" t="s">
        <v>24</v>
      </c>
      <c r="M4810" s="22"/>
      <c r="N4810" s="22"/>
      <c r="O4810" s="22"/>
      <c r="P4810" s="22"/>
    </row>
    <row r="4811" spans="1:16" x14ac:dyDescent="0.3">
      <c r="A4811" s="22">
        <f>VLOOKUP(B4811,web_archive!D:D,1,FALSE)</f>
        <v>20210</v>
      </c>
      <c r="B4811" s="22">
        <v>20210</v>
      </c>
      <c r="C4811" s="22" t="s">
        <v>40972</v>
      </c>
      <c r="D4811" s="22">
        <v>50</v>
      </c>
      <c r="E4811" s="22" t="s">
        <v>40973</v>
      </c>
      <c r="F4811" s="22"/>
      <c r="G4811" s="22" t="s">
        <v>35235</v>
      </c>
      <c r="H4811" s="22"/>
      <c r="I4811" s="22" t="s">
        <v>34155</v>
      </c>
      <c r="J4811" s="22">
        <v>0</v>
      </c>
      <c r="K4811" s="22">
        <v>75</v>
      </c>
      <c r="L4811" s="22" t="s">
        <v>24</v>
      </c>
      <c r="M4811" s="22"/>
      <c r="N4811" s="22"/>
      <c r="O4811" s="22"/>
      <c r="P4811" s="22"/>
    </row>
    <row r="4812" spans="1:16" x14ac:dyDescent="0.3">
      <c r="A4812" s="22">
        <f>VLOOKUP(B4812,web_archive!D:D,1,FALSE)</f>
        <v>20211</v>
      </c>
      <c r="B4812" s="22">
        <v>20211</v>
      </c>
      <c r="C4812" s="22" t="s">
        <v>4134</v>
      </c>
      <c r="D4812" s="22">
        <v>50</v>
      </c>
      <c r="E4812" s="22" t="s">
        <v>40974</v>
      </c>
      <c r="F4812" s="22"/>
      <c r="G4812" s="22" t="s">
        <v>32712</v>
      </c>
      <c r="H4812" s="22"/>
      <c r="I4812" s="22" t="s">
        <v>34185</v>
      </c>
      <c r="J4812" s="22">
        <v>0</v>
      </c>
      <c r="K4812" s="22">
        <v>1</v>
      </c>
      <c r="L4812" s="22" t="s">
        <v>24</v>
      </c>
      <c r="M4812" s="22"/>
      <c r="N4812" s="22"/>
      <c r="O4812" s="22"/>
      <c r="P4812" s="22"/>
    </row>
    <row r="4813" spans="1:16" x14ac:dyDescent="0.3">
      <c r="A4813" s="22" t="e">
        <f>VLOOKUP(B4813,web_archive!D:D,1,FALSE)</f>
        <v>#N/A</v>
      </c>
      <c r="B4813" s="22">
        <v>20212</v>
      </c>
      <c r="C4813" s="22" t="s">
        <v>40975</v>
      </c>
      <c r="D4813" s="22">
        <v>50</v>
      </c>
      <c r="E4813" s="22" t="s">
        <v>40976</v>
      </c>
      <c r="F4813" s="22"/>
      <c r="G4813" s="22" t="s">
        <v>32712</v>
      </c>
      <c r="H4813" s="22"/>
      <c r="I4813" s="22" t="s">
        <v>34155</v>
      </c>
      <c r="J4813" s="22">
        <v>0</v>
      </c>
      <c r="K4813" s="22">
        <v>1</v>
      </c>
      <c r="L4813" s="22" t="s">
        <v>24</v>
      </c>
      <c r="M4813" s="22"/>
      <c r="N4813" s="22"/>
      <c r="O4813" s="22"/>
      <c r="P4813" s="22"/>
    </row>
    <row r="4814" spans="1:16" x14ac:dyDescent="0.3">
      <c r="A4814" s="22">
        <f>VLOOKUP(B4814,web_archive!D:D,1,FALSE)</f>
        <v>20213</v>
      </c>
      <c r="B4814" s="22">
        <v>20213</v>
      </c>
      <c r="C4814" s="22" t="s">
        <v>8460</v>
      </c>
      <c r="D4814" s="22">
        <v>50</v>
      </c>
      <c r="E4814" s="22" t="s">
        <v>40977</v>
      </c>
      <c r="F4814" s="22"/>
      <c r="G4814" s="22" t="s">
        <v>32712</v>
      </c>
      <c r="H4814" s="22"/>
      <c r="I4814" s="22" t="s">
        <v>34195</v>
      </c>
      <c r="J4814" s="22">
        <v>0</v>
      </c>
      <c r="K4814" s="22">
        <v>1</v>
      </c>
      <c r="L4814" s="22" t="s">
        <v>24</v>
      </c>
      <c r="M4814" s="22"/>
      <c r="N4814" s="22"/>
      <c r="O4814" s="22"/>
      <c r="P4814" s="22"/>
    </row>
    <row r="4815" spans="1:16" x14ac:dyDescent="0.3">
      <c r="A4815" s="22">
        <f>VLOOKUP(B4815,web_archive!D:D,1,FALSE)</f>
        <v>20214</v>
      </c>
      <c r="B4815" s="22">
        <v>20214</v>
      </c>
      <c r="C4815" s="22" t="s">
        <v>40978</v>
      </c>
      <c r="D4815" s="22">
        <v>50</v>
      </c>
      <c r="E4815" s="22" t="s">
        <v>40979</v>
      </c>
      <c r="F4815" s="22"/>
      <c r="G4815" s="22" t="s">
        <v>32712</v>
      </c>
      <c r="H4815" s="22"/>
      <c r="I4815" s="22" t="s">
        <v>34195</v>
      </c>
      <c r="J4815" s="22">
        <v>0</v>
      </c>
      <c r="K4815" s="22">
        <v>1</v>
      </c>
      <c r="L4815" s="22" t="s">
        <v>24</v>
      </c>
      <c r="M4815" s="22"/>
      <c r="N4815" s="22"/>
      <c r="O4815" s="22"/>
      <c r="P4815" s="22"/>
    </row>
    <row r="4816" spans="1:16" x14ac:dyDescent="0.3">
      <c r="A4816" s="22">
        <f>VLOOKUP(B4816,web_archive!D:D,1,FALSE)</f>
        <v>20215</v>
      </c>
      <c r="B4816" s="22">
        <v>20215</v>
      </c>
      <c r="C4816" s="22" t="s">
        <v>40980</v>
      </c>
      <c r="D4816" s="22">
        <v>50</v>
      </c>
      <c r="E4816" s="22" t="s">
        <v>40981</v>
      </c>
      <c r="F4816" s="22"/>
      <c r="G4816" s="22" t="s">
        <v>35235</v>
      </c>
      <c r="H4816" s="22"/>
      <c r="I4816" s="22" t="s">
        <v>34155</v>
      </c>
      <c r="J4816" s="22">
        <v>0</v>
      </c>
      <c r="K4816" s="22">
        <v>75</v>
      </c>
      <c r="L4816" s="22" t="s">
        <v>24</v>
      </c>
      <c r="M4816" s="22"/>
      <c r="N4816" s="22"/>
      <c r="O4816" s="22"/>
      <c r="P4816" s="22"/>
    </row>
    <row r="4817" spans="1:16" x14ac:dyDescent="0.3">
      <c r="A4817" s="22">
        <f>VLOOKUP(B4817,web_archive!D:D,1,FALSE)</f>
        <v>20228</v>
      </c>
      <c r="B4817" s="22">
        <v>20228</v>
      </c>
      <c r="C4817" s="22" t="s">
        <v>40982</v>
      </c>
      <c r="D4817" s="22">
        <v>50</v>
      </c>
      <c r="E4817" s="22" t="s">
        <v>40983</v>
      </c>
      <c r="F4817" s="22" t="s">
        <v>35395</v>
      </c>
      <c r="G4817" s="22" t="s">
        <v>40984</v>
      </c>
      <c r="H4817" s="22"/>
      <c r="I4817" s="22" t="s">
        <v>34185</v>
      </c>
      <c r="J4817" s="22">
        <v>0</v>
      </c>
      <c r="K4817" s="22">
        <v>1</v>
      </c>
      <c r="L4817" s="22" t="s">
        <v>24</v>
      </c>
      <c r="M4817" s="22"/>
      <c r="N4817" s="22"/>
      <c r="O4817" s="22"/>
      <c r="P4817" s="22"/>
    </row>
    <row r="4818" spans="1:16" x14ac:dyDescent="0.3">
      <c r="A4818" s="22">
        <f>VLOOKUP(B4818,web_archive!D:D,1,FALSE)</f>
        <v>20229</v>
      </c>
      <c r="B4818" s="22">
        <v>20229</v>
      </c>
      <c r="C4818" s="22" t="s">
        <v>40985</v>
      </c>
      <c r="D4818" s="22">
        <v>50</v>
      </c>
      <c r="E4818" s="22" t="s">
        <v>40986</v>
      </c>
      <c r="F4818" s="22"/>
      <c r="G4818" s="22" t="s">
        <v>40987</v>
      </c>
      <c r="H4818" s="22"/>
      <c r="I4818" s="22" t="s">
        <v>34185</v>
      </c>
      <c r="J4818" s="22">
        <v>0</v>
      </c>
      <c r="K4818" s="22">
        <v>1</v>
      </c>
      <c r="L4818" s="22" t="s">
        <v>24</v>
      </c>
      <c r="M4818" s="22"/>
      <c r="N4818" s="22"/>
      <c r="O4818" s="22"/>
      <c r="P4818" s="22"/>
    </row>
    <row r="4819" spans="1:16" x14ac:dyDescent="0.3">
      <c r="A4819" s="22">
        <f>VLOOKUP(B4819,web_archive!D:D,1,FALSE)</f>
        <v>20230</v>
      </c>
      <c r="B4819" s="22">
        <v>20230</v>
      </c>
      <c r="C4819" s="22" t="s">
        <v>40988</v>
      </c>
      <c r="D4819" s="22">
        <v>50</v>
      </c>
      <c r="E4819" s="22" t="s">
        <v>40989</v>
      </c>
      <c r="F4819" s="22"/>
      <c r="G4819" s="22" t="s">
        <v>35235</v>
      </c>
      <c r="H4819" s="22"/>
      <c r="I4819" s="22" t="s">
        <v>34155</v>
      </c>
      <c r="J4819" s="22">
        <v>0</v>
      </c>
      <c r="K4819" s="22">
        <v>75</v>
      </c>
      <c r="L4819" s="22" t="s">
        <v>24</v>
      </c>
      <c r="M4819" s="22"/>
      <c r="N4819" s="22"/>
      <c r="O4819" s="22"/>
      <c r="P4819" s="22"/>
    </row>
    <row r="4820" spans="1:16" x14ac:dyDescent="0.3">
      <c r="A4820" s="22">
        <f>VLOOKUP(B4820,web_archive!D:D,1,FALSE)</f>
        <v>20231</v>
      </c>
      <c r="B4820" s="22">
        <v>20231</v>
      </c>
      <c r="C4820" s="22" t="s">
        <v>40908</v>
      </c>
      <c r="D4820" s="22">
        <v>50</v>
      </c>
      <c r="E4820" s="22" t="s">
        <v>40990</v>
      </c>
      <c r="F4820" s="22"/>
      <c r="G4820" s="22" t="s">
        <v>35235</v>
      </c>
      <c r="H4820" s="22"/>
      <c r="I4820" s="22" t="s">
        <v>34155</v>
      </c>
      <c r="J4820" s="22">
        <v>0</v>
      </c>
      <c r="K4820" s="22">
        <v>75</v>
      </c>
      <c r="L4820" s="22" t="s">
        <v>24</v>
      </c>
      <c r="M4820" s="22"/>
      <c r="N4820" s="22"/>
      <c r="O4820" s="22"/>
      <c r="P4820" s="22"/>
    </row>
    <row r="4821" spans="1:16" x14ac:dyDescent="0.3">
      <c r="A4821" s="22">
        <f>VLOOKUP(B4821,web_archive!D:D,1,FALSE)</f>
        <v>20232</v>
      </c>
      <c r="B4821" s="22">
        <v>20232</v>
      </c>
      <c r="C4821" s="22" t="s">
        <v>40991</v>
      </c>
      <c r="D4821" s="22">
        <v>50</v>
      </c>
      <c r="E4821" s="22" t="s">
        <v>40992</v>
      </c>
      <c r="F4821" s="22"/>
      <c r="G4821" s="22" t="s">
        <v>35235</v>
      </c>
      <c r="H4821" s="22"/>
      <c r="I4821" s="22" t="s">
        <v>34155</v>
      </c>
      <c r="J4821" s="22">
        <v>0</v>
      </c>
      <c r="K4821" s="22">
        <v>75</v>
      </c>
      <c r="L4821" s="22" t="s">
        <v>24</v>
      </c>
      <c r="M4821" s="22"/>
      <c r="N4821" s="22"/>
      <c r="O4821" s="22"/>
      <c r="P4821" s="22"/>
    </row>
    <row r="4822" spans="1:16" x14ac:dyDescent="0.3">
      <c r="A4822" s="22">
        <f>VLOOKUP(B4822,web_archive!D:D,1,FALSE)</f>
        <v>20233</v>
      </c>
      <c r="B4822" s="22">
        <v>20233</v>
      </c>
      <c r="C4822" s="22" t="s">
        <v>40993</v>
      </c>
      <c r="D4822" s="22">
        <v>50</v>
      </c>
      <c r="E4822" s="22" t="s">
        <v>40994</v>
      </c>
      <c r="F4822" s="22"/>
      <c r="G4822" s="22" t="s">
        <v>35235</v>
      </c>
      <c r="H4822" s="22"/>
      <c r="I4822" s="22" t="s">
        <v>34155</v>
      </c>
      <c r="J4822" s="22">
        <v>0</v>
      </c>
      <c r="K4822" s="22">
        <v>75</v>
      </c>
      <c r="L4822" s="22" t="s">
        <v>24</v>
      </c>
      <c r="M4822" s="22"/>
      <c r="N4822" s="22"/>
      <c r="O4822" s="22"/>
      <c r="P4822" s="22"/>
    </row>
    <row r="4823" spans="1:16" x14ac:dyDescent="0.3">
      <c r="A4823" s="22">
        <f>VLOOKUP(B4823,web_archive!D:D,1,FALSE)</f>
        <v>20234</v>
      </c>
      <c r="B4823" s="22">
        <v>20234</v>
      </c>
      <c r="C4823" s="22" t="s">
        <v>40995</v>
      </c>
      <c r="D4823" s="22">
        <v>50</v>
      </c>
      <c r="E4823" s="22" t="s">
        <v>40996</v>
      </c>
      <c r="F4823" s="22"/>
      <c r="G4823" s="22" t="s">
        <v>35235</v>
      </c>
      <c r="H4823" s="22"/>
      <c r="I4823" s="22" t="s">
        <v>34155</v>
      </c>
      <c r="J4823" s="22">
        <v>0</v>
      </c>
      <c r="K4823" s="22">
        <v>75</v>
      </c>
      <c r="L4823" s="22" t="s">
        <v>24</v>
      </c>
      <c r="M4823" s="22"/>
      <c r="N4823" s="22"/>
      <c r="O4823" s="22"/>
      <c r="P4823" s="22"/>
    </row>
    <row r="4824" spans="1:16" x14ac:dyDescent="0.3">
      <c r="A4824" s="22">
        <f>VLOOKUP(B4824,web_archive!D:D,1,FALSE)</f>
        <v>20235</v>
      </c>
      <c r="B4824" s="22">
        <v>20235</v>
      </c>
      <c r="C4824" s="22" t="s">
        <v>40997</v>
      </c>
      <c r="D4824" s="22">
        <v>50</v>
      </c>
      <c r="E4824" s="22" t="s">
        <v>40998</v>
      </c>
      <c r="F4824" s="22"/>
      <c r="G4824" s="22" t="s">
        <v>35235</v>
      </c>
      <c r="H4824" s="22"/>
      <c r="I4824" s="22" t="s">
        <v>34155</v>
      </c>
      <c r="J4824" s="22">
        <v>0</v>
      </c>
      <c r="K4824" s="22">
        <v>75</v>
      </c>
      <c r="L4824" s="22" t="s">
        <v>24</v>
      </c>
      <c r="M4824" s="22"/>
      <c r="N4824" s="22"/>
      <c r="O4824" s="22"/>
      <c r="P4824" s="22"/>
    </row>
    <row r="4825" spans="1:16" x14ac:dyDescent="0.3">
      <c r="A4825" s="22">
        <f>VLOOKUP(B4825,web_archive!D:D,1,FALSE)</f>
        <v>20236</v>
      </c>
      <c r="B4825" s="22">
        <v>20236</v>
      </c>
      <c r="C4825" s="22" t="s">
        <v>40999</v>
      </c>
      <c r="D4825" s="22">
        <v>50</v>
      </c>
      <c r="E4825" s="22" t="s">
        <v>41000</v>
      </c>
      <c r="F4825" s="22"/>
      <c r="G4825" s="22" t="s">
        <v>35235</v>
      </c>
      <c r="H4825" s="22"/>
      <c r="I4825" s="22" t="s">
        <v>34155</v>
      </c>
      <c r="J4825" s="22">
        <v>0</v>
      </c>
      <c r="K4825" s="22">
        <v>75</v>
      </c>
      <c r="L4825" s="22" t="s">
        <v>24</v>
      </c>
      <c r="M4825" s="22"/>
      <c r="N4825" s="22"/>
      <c r="O4825" s="22"/>
      <c r="P4825" s="22"/>
    </row>
    <row r="4826" spans="1:16" x14ac:dyDescent="0.3">
      <c r="A4826" s="22">
        <f>VLOOKUP(B4826,web_archive!D:D,1,FALSE)</f>
        <v>20238</v>
      </c>
      <c r="B4826" s="22">
        <v>20238</v>
      </c>
      <c r="C4826" s="22" t="s">
        <v>41001</v>
      </c>
      <c r="D4826" s="22">
        <v>50</v>
      </c>
      <c r="E4826" s="22" t="s">
        <v>41002</v>
      </c>
      <c r="F4826" s="22"/>
      <c r="G4826" s="22" t="s">
        <v>35235</v>
      </c>
      <c r="H4826" s="22"/>
      <c r="I4826" s="22" t="s">
        <v>34155</v>
      </c>
      <c r="J4826" s="22">
        <v>0</v>
      </c>
      <c r="K4826" s="22">
        <v>75</v>
      </c>
      <c r="L4826" s="22" t="s">
        <v>24</v>
      </c>
      <c r="M4826" s="22"/>
      <c r="N4826" s="22"/>
      <c r="O4826" s="22"/>
      <c r="P4826" s="22"/>
    </row>
    <row r="4827" spans="1:16" x14ac:dyDescent="0.3">
      <c r="A4827" s="22">
        <f>VLOOKUP(B4827,web_archive!D:D,1,FALSE)</f>
        <v>20239</v>
      </c>
      <c r="B4827" s="22">
        <v>20239</v>
      </c>
      <c r="C4827" s="22" t="s">
        <v>41003</v>
      </c>
      <c r="D4827" s="22">
        <v>50</v>
      </c>
      <c r="E4827" s="22" t="s">
        <v>41004</v>
      </c>
      <c r="F4827" s="22"/>
      <c r="G4827" s="22" t="s">
        <v>35235</v>
      </c>
      <c r="H4827" s="22"/>
      <c r="I4827" s="22" t="s">
        <v>34155</v>
      </c>
      <c r="J4827" s="22">
        <v>0</v>
      </c>
      <c r="K4827" s="22">
        <v>75</v>
      </c>
      <c r="L4827" s="22" t="s">
        <v>24</v>
      </c>
      <c r="M4827" s="22"/>
      <c r="N4827" s="22"/>
      <c r="O4827" s="22"/>
      <c r="P4827" s="22"/>
    </row>
    <row r="4828" spans="1:16" x14ac:dyDescent="0.3">
      <c r="A4828" s="22">
        <f>VLOOKUP(B4828,web_archive!D:D,1,FALSE)</f>
        <v>20240</v>
      </c>
      <c r="B4828" s="22">
        <v>20240</v>
      </c>
      <c r="C4828" s="22" t="s">
        <v>41005</v>
      </c>
      <c r="D4828" s="22">
        <v>50</v>
      </c>
      <c r="E4828" s="22" t="s">
        <v>41006</v>
      </c>
      <c r="F4828" s="22"/>
      <c r="G4828" s="22" t="s">
        <v>35235</v>
      </c>
      <c r="H4828" s="22"/>
      <c r="I4828" s="22" t="s">
        <v>34155</v>
      </c>
      <c r="J4828" s="22">
        <v>0</v>
      </c>
      <c r="K4828" s="22">
        <v>75</v>
      </c>
      <c r="L4828" s="22" t="s">
        <v>24</v>
      </c>
      <c r="M4828" s="22"/>
      <c r="N4828" s="22"/>
      <c r="O4828" s="22"/>
      <c r="P4828" s="22"/>
    </row>
    <row r="4829" spans="1:16" x14ac:dyDescent="0.3">
      <c r="A4829" s="22">
        <f>VLOOKUP(B4829,web_archive!D:D,1,FALSE)</f>
        <v>20241</v>
      </c>
      <c r="B4829" s="22">
        <v>20241</v>
      </c>
      <c r="C4829" s="22" t="s">
        <v>41007</v>
      </c>
      <c r="D4829" s="22">
        <v>50</v>
      </c>
      <c r="E4829" s="22" t="s">
        <v>41008</v>
      </c>
      <c r="F4829" s="22"/>
      <c r="G4829" s="22" t="s">
        <v>35235</v>
      </c>
      <c r="H4829" s="22"/>
      <c r="I4829" s="22" t="s">
        <v>34155</v>
      </c>
      <c r="J4829" s="22">
        <v>0</v>
      </c>
      <c r="K4829" s="22">
        <v>75</v>
      </c>
      <c r="L4829" s="22" t="s">
        <v>24</v>
      </c>
      <c r="M4829" s="22"/>
      <c r="N4829" s="22"/>
      <c r="O4829" s="22"/>
      <c r="P4829" s="22"/>
    </row>
    <row r="4830" spans="1:16" x14ac:dyDescent="0.3">
      <c r="A4830" s="22">
        <f>VLOOKUP(B4830,web_archive!D:D,1,FALSE)</f>
        <v>20242</v>
      </c>
      <c r="B4830" s="22">
        <v>20242</v>
      </c>
      <c r="C4830" s="22" t="s">
        <v>41009</v>
      </c>
      <c r="D4830" s="22">
        <v>50</v>
      </c>
      <c r="E4830" s="22" t="s">
        <v>41010</v>
      </c>
      <c r="F4830" s="22"/>
      <c r="G4830" s="22" t="s">
        <v>35235</v>
      </c>
      <c r="H4830" s="22"/>
      <c r="I4830" s="22" t="s">
        <v>34155</v>
      </c>
      <c r="J4830" s="22">
        <v>0</v>
      </c>
      <c r="K4830" s="22">
        <v>75</v>
      </c>
      <c r="L4830" s="22" t="s">
        <v>24</v>
      </c>
      <c r="M4830" s="22"/>
      <c r="N4830" s="22"/>
      <c r="O4830" s="22"/>
      <c r="P4830" s="22"/>
    </row>
    <row r="4831" spans="1:16" x14ac:dyDescent="0.3">
      <c r="A4831" s="22">
        <f>VLOOKUP(B4831,web_archive!D:D,1,FALSE)</f>
        <v>20243</v>
      </c>
      <c r="B4831" s="22">
        <v>20243</v>
      </c>
      <c r="C4831" s="22" t="s">
        <v>41011</v>
      </c>
      <c r="D4831" s="22">
        <v>50</v>
      </c>
      <c r="E4831" s="22" t="s">
        <v>41012</v>
      </c>
      <c r="F4831" s="22"/>
      <c r="G4831" s="22" t="s">
        <v>35235</v>
      </c>
      <c r="H4831" s="22"/>
      <c r="I4831" s="22" t="s">
        <v>34155</v>
      </c>
      <c r="J4831" s="22">
        <v>0</v>
      </c>
      <c r="K4831" s="22">
        <v>75</v>
      </c>
      <c r="L4831" s="22" t="s">
        <v>24</v>
      </c>
      <c r="M4831" s="22"/>
      <c r="N4831" s="22"/>
      <c r="O4831" s="22"/>
      <c r="P4831" s="22"/>
    </row>
    <row r="4832" spans="1:16" x14ac:dyDescent="0.3">
      <c r="A4832" s="22">
        <f>VLOOKUP(B4832,web_archive!D:D,1,FALSE)</f>
        <v>20244</v>
      </c>
      <c r="B4832" s="22">
        <v>20244</v>
      </c>
      <c r="C4832" s="22" t="s">
        <v>41013</v>
      </c>
      <c r="D4832" s="22">
        <v>50</v>
      </c>
      <c r="E4832" s="22" t="s">
        <v>41014</v>
      </c>
      <c r="F4832" s="22"/>
      <c r="G4832" s="22" t="s">
        <v>35235</v>
      </c>
      <c r="H4832" s="22"/>
      <c r="I4832" s="22" t="s">
        <v>34155</v>
      </c>
      <c r="J4832" s="22">
        <v>0</v>
      </c>
      <c r="K4832" s="22">
        <v>75</v>
      </c>
      <c r="L4832" s="22" t="s">
        <v>24</v>
      </c>
      <c r="M4832" s="22"/>
      <c r="N4832" s="22"/>
      <c r="O4832" s="22"/>
      <c r="P4832" s="22"/>
    </row>
    <row r="4833" spans="1:16" x14ac:dyDescent="0.3">
      <c r="A4833" s="22">
        <f>VLOOKUP(B4833,web_archive!D:D,1,FALSE)</f>
        <v>20245</v>
      </c>
      <c r="B4833" s="22">
        <v>20245</v>
      </c>
      <c r="C4833" s="22" t="s">
        <v>41015</v>
      </c>
      <c r="D4833" s="22">
        <v>50</v>
      </c>
      <c r="E4833" s="22" t="s">
        <v>41016</v>
      </c>
      <c r="F4833" s="22"/>
      <c r="G4833" s="22" t="s">
        <v>35235</v>
      </c>
      <c r="H4833" s="22"/>
      <c r="I4833" s="22" t="s">
        <v>34155</v>
      </c>
      <c r="J4833" s="22">
        <v>0</v>
      </c>
      <c r="K4833" s="22">
        <v>75</v>
      </c>
      <c r="L4833" s="22" t="s">
        <v>24</v>
      </c>
      <c r="M4833" s="22"/>
      <c r="N4833" s="22"/>
      <c r="O4833" s="22"/>
      <c r="P4833" s="22"/>
    </row>
    <row r="4834" spans="1:16" x14ac:dyDescent="0.3">
      <c r="A4834" s="22">
        <f>VLOOKUP(B4834,web_archive!D:D,1,FALSE)</f>
        <v>20247</v>
      </c>
      <c r="B4834" s="22">
        <v>20247</v>
      </c>
      <c r="C4834" s="22" t="s">
        <v>41017</v>
      </c>
      <c r="D4834" s="22">
        <v>50</v>
      </c>
      <c r="E4834" s="22" t="s">
        <v>41018</v>
      </c>
      <c r="F4834" s="22"/>
      <c r="G4834" s="22" t="s">
        <v>35235</v>
      </c>
      <c r="H4834" s="22"/>
      <c r="I4834" s="22" t="s">
        <v>34155</v>
      </c>
      <c r="J4834" s="22">
        <v>0</v>
      </c>
      <c r="K4834" s="22">
        <v>75</v>
      </c>
      <c r="L4834" s="22" t="s">
        <v>24</v>
      </c>
      <c r="M4834" s="22"/>
      <c r="N4834" s="22"/>
      <c r="O4834" s="22"/>
      <c r="P4834" s="22"/>
    </row>
    <row r="4835" spans="1:16" x14ac:dyDescent="0.3">
      <c r="A4835" s="22">
        <f>VLOOKUP(B4835,web_archive!D:D,1,FALSE)</f>
        <v>20248</v>
      </c>
      <c r="B4835" s="22">
        <v>20248</v>
      </c>
      <c r="C4835" s="22" t="s">
        <v>41019</v>
      </c>
      <c r="D4835" s="22">
        <v>50</v>
      </c>
      <c r="E4835" s="22" t="s">
        <v>41020</v>
      </c>
      <c r="F4835" s="22"/>
      <c r="G4835" s="22" t="s">
        <v>35235</v>
      </c>
      <c r="H4835" s="22"/>
      <c r="I4835" s="22" t="s">
        <v>34155</v>
      </c>
      <c r="J4835" s="22">
        <v>0</v>
      </c>
      <c r="K4835" s="22">
        <v>75</v>
      </c>
      <c r="L4835" s="22" t="s">
        <v>24</v>
      </c>
      <c r="M4835" s="22"/>
      <c r="N4835" s="22"/>
      <c r="O4835" s="22"/>
      <c r="P4835" s="22"/>
    </row>
    <row r="4836" spans="1:16" x14ac:dyDescent="0.3">
      <c r="A4836" s="22">
        <f>VLOOKUP(B4836,web_archive!D:D,1,FALSE)</f>
        <v>20249</v>
      </c>
      <c r="B4836" s="22">
        <v>20249</v>
      </c>
      <c r="C4836" s="22" t="s">
        <v>41021</v>
      </c>
      <c r="D4836" s="22">
        <v>50</v>
      </c>
      <c r="E4836" s="22" t="s">
        <v>41022</v>
      </c>
      <c r="F4836" s="22"/>
      <c r="G4836" s="22" t="s">
        <v>35235</v>
      </c>
      <c r="H4836" s="22"/>
      <c r="I4836" s="22" t="s">
        <v>34155</v>
      </c>
      <c r="J4836" s="22">
        <v>0</v>
      </c>
      <c r="K4836" s="22">
        <v>75</v>
      </c>
      <c r="L4836" s="22" t="s">
        <v>24</v>
      </c>
      <c r="M4836" s="22"/>
      <c r="N4836" s="22"/>
      <c r="O4836" s="22"/>
      <c r="P4836" s="22"/>
    </row>
    <row r="4837" spans="1:16" x14ac:dyDescent="0.3">
      <c r="A4837" s="22">
        <f>VLOOKUP(B4837,web_archive!D:D,1,FALSE)</f>
        <v>20252</v>
      </c>
      <c r="B4837" s="22">
        <v>20252</v>
      </c>
      <c r="C4837" s="22" t="s">
        <v>37344</v>
      </c>
      <c r="D4837" s="22">
        <v>20</v>
      </c>
      <c r="E4837" s="22" t="s">
        <v>41023</v>
      </c>
      <c r="F4837" s="22"/>
      <c r="G4837" s="22" t="s">
        <v>35235</v>
      </c>
      <c r="H4837" s="22"/>
      <c r="I4837" s="22" t="s">
        <v>34155</v>
      </c>
      <c r="J4837" s="22">
        <v>0</v>
      </c>
      <c r="K4837" s="22">
        <v>75</v>
      </c>
      <c r="L4837" s="22" t="s">
        <v>24</v>
      </c>
      <c r="M4837" s="22"/>
      <c r="N4837" s="22"/>
      <c r="O4837" s="22"/>
      <c r="P4837" s="22"/>
    </row>
    <row r="4838" spans="1:16" x14ac:dyDescent="0.3">
      <c r="A4838" s="22" t="e">
        <f>VLOOKUP(B4838,web_archive!D:D,1,FALSE)</f>
        <v>#N/A</v>
      </c>
      <c r="B4838" s="22">
        <v>20253</v>
      </c>
      <c r="C4838" s="22" t="s">
        <v>41024</v>
      </c>
      <c r="D4838" s="22">
        <v>10</v>
      </c>
      <c r="E4838" s="22" t="s">
        <v>41025</v>
      </c>
      <c r="F4838" s="22"/>
      <c r="G4838" s="22" t="s">
        <v>35235</v>
      </c>
      <c r="H4838" s="22"/>
      <c r="I4838" s="22" t="s">
        <v>34155</v>
      </c>
      <c r="J4838" s="22">
        <v>1</v>
      </c>
      <c r="K4838" s="22">
        <v>75</v>
      </c>
      <c r="L4838" s="22" t="s">
        <v>24</v>
      </c>
      <c r="M4838" s="22"/>
      <c r="N4838" s="22"/>
      <c r="O4838" s="22"/>
      <c r="P4838" s="22"/>
    </row>
    <row r="4839" spans="1:16" x14ac:dyDescent="0.3">
      <c r="A4839" s="22" t="e">
        <f>VLOOKUP(B4839,web_archive!D:D,1,FALSE)</f>
        <v>#N/A</v>
      </c>
      <c r="B4839" s="22">
        <v>20254</v>
      </c>
      <c r="C4839" s="22" t="s">
        <v>41026</v>
      </c>
      <c r="D4839" s="22">
        <v>50</v>
      </c>
      <c r="E4839" s="22" t="s">
        <v>41027</v>
      </c>
      <c r="F4839" s="22"/>
      <c r="G4839" s="22" t="s">
        <v>35235</v>
      </c>
      <c r="H4839" s="22"/>
      <c r="I4839" s="22" t="s">
        <v>34155</v>
      </c>
      <c r="J4839" s="22">
        <v>0</v>
      </c>
      <c r="K4839" s="22">
        <v>75</v>
      </c>
      <c r="L4839" s="22" t="s">
        <v>24</v>
      </c>
      <c r="M4839" s="22"/>
      <c r="N4839" s="22"/>
      <c r="O4839" s="22"/>
      <c r="P4839" s="22"/>
    </row>
    <row r="4840" spans="1:16" x14ac:dyDescent="0.3">
      <c r="A4840" s="22">
        <f>VLOOKUP(B4840,web_archive!D:D,1,FALSE)</f>
        <v>20255</v>
      </c>
      <c r="B4840" s="22">
        <v>20255</v>
      </c>
      <c r="C4840" s="22" t="s">
        <v>40801</v>
      </c>
      <c r="D4840" s="22">
        <v>50</v>
      </c>
      <c r="E4840" s="22" t="s">
        <v>41028</v>
      </c>
      <c r="F4840" s="22"/>
      <c r="G4840" s="22" t="s">
        <v>35235</v>
      </c>
      <c r="H4840" s="22"/>
      <c r="I4840" s="22" t="s">
        <v>34155</v>
      </c>
      <c r="J4840" s="22">
        <v>0</v>
      </c>
      <c r="K4840" s="22">
        <v>75</v>
      </c>
      <c r="L4840" s="22" t="s">
        <v>24</v>
      </c>
      <c r="M4840" s="22"/>
      <c r="N4840" s="22"/>
      <c r="O4840" s="22"/>
      <c r="P4840" s="22"/>
    </row>
    <row r="4841" spans="1:16" x14ac:dyDescent="0.3">
      <c r="A4841" s="22">
        <f>VLOOKUP(B4841,web_archive!D:D,1,FALSE)</f>
        <v>20256</v>
      </c>
      <c r="B4841" s="22">
        <v>20256</v>
      </c>
      <c r="C4841" s="22" t="s">
        <v>41029</v>
      </c>
      <c r="D4841" s="22">
        <v>10</v>
      </c>
      <c r="E4841" s="22" t="s">
        <v>41030</v>
      </c>
      <c r="F4841" s="22"/>
      <c r="G4841" s="22" t="s">
        <v>35235</v>
      </c>
      <c r="H4841" s="22"/>
      <c r="I4841" s="22" t="s">
        <v>34155</v>
      </c>
      <c r="J4841" s="22">
        <v>0</v>
      </c>
      <c r="K4841" s="22">
        <v>75</v>
      </c>
      <c r="L4841" s="22" t="s">
        <v>24</v>
      </c>
      <c r="M4841" s="22"/>
      <c r="N4841" s="22"/>
      <c r="O4841" s="22"/>
      <c r="P4841" s="22"/>
    </row>
    <row r="4842" spans="1:16" x14ac:dyDescent="0.3">
      <c r="A4842" s="22">
        <f>VLOOKUP(B4842,web_archive!D:D,1,FALSE)</f>
        <v>20257</v>
      </c>
      <c r="B4842" s="22">
        <v>20257</v>
      </c>
      <c r="C4842" s="22" t="s">
        <v>41031</v>
      </c>
      <c r="D4842" s="22">
        <v>10</v>
      </c>
      <c r="E4842" s="22" t="s">
        <v>41032</v>
      </c>
      <c r="F4842" s="22"/>
      <c r="G4842" s="22" t="s">
        <v>35235</v>
      </c>
      <c r="H4842" s="22"/>
      <c r="I4842" s="22" t="s">
        <v>34155</v>
      </c>
      <c r="J4842" s="22">
        <v>0</v>
      </c>
      <c r="K4842" s="22">
        <v>75</v>
      </c>
      <c r="L4842" s="22" t="s">
        <v>24</v>
      </c>
      <c r="M4842" s="22"/>
      <c r="N4842" s="22"/>
      <c r="O4842" s="22"/>
      <c r="P4842" s="22"/>
    </row>
    <row r="4843" spans="1:16" x14ac:dyDescent="0.3">
      <c r="A4843" s="22">
        <f>VLOOKUP(B4843,web_archive!D:D,1,FALSE)</f>
        <v>20258</v>
      </c>
      <c r="B4843" s="22">
        <v>20258</v>
      </c>
      <c r="C4843" s="22" t="s">
        <v>34156</v>
      </c>
      <c r="D4843" s="22">
        <v>10</v>
      </c>
      <c r="E4843" s="22" t="s">
        <v>41033</v>
      </c>
      <c r="F4843" s="22"/>
      <c r="G4843" s="22" t="s">
        <v>35235</v>
      </c>
      <c r="H4843" s="22"/>
      <c r="I4843" s="22" t="s">
        <v>34155</v>
      </c>
      <c r="J4843" s="22">
        <v>0</v>
      </c>
      <c r="K4843" s="22">
        <v>75</v>
      </c>
      <c r="L4843" s="22" t="s">
        <v>24</v>
      </c>
      <c r="M4843" s="22"/>
      <c r="N4843" s="22"/>
      <c r="O4843" s="22"/>
      <c r="P4843" s="22"/>
    </row>
    <row r="4844" spans="1:16" x14ac:dyDescent="0.3">
      <c r="A4844" s="22">
        <f>VLOOKUP(B4844,web_archive!D:D,1,FALSE)</f>
        <v>20259</v>
      </c>
      <c r="B4844" s="22">
        <v>20259</v>
      </c>
      <c r="C4844" s="22" t="s">
        <v>41034</v>
      </c>
      <c r="D4844" s="22">
        <v>10</v>
      </c>
      <c r="E4844" s="22" t="s">
        <v>41035</v>
      </c>
      <c r="F4844" s="22"/>
      <c r="G4844" s="22" t="s">
        <v>35235</v>
      </c>
      <c r="H4844" s="22"/>
      <c r="I4844" s="22" t="s">
        <v>34155</v>
      </c>
      <c r="J4844" s="22">
        <v>0</v>
      </c>
      <c r="K4844" s="22">
        <v>75</v>
      </c>
      <c r="L4844" s="22" t="s">
        <v>24</v>
      </c>
      <c r="M4844" s="22"/>
      <c r="N4844" s="22"/>
      <c r="O4844" s="22"/>
      <c r="P4844" s="22"/>
    </row>
    <row r="4845" spans="1:16" x14ac:dyDescent="0.3">
      <c r="A4845" s="22">
        <f>VLOOKUP(B4845,web_archive!D:D,1,FALSE)</f>
        <v>20260</v>
      </c>
      <c r="B4845" s="22">
        <v>20260</v>
      </c>
      <c r="C4845" s="22" t="s">
        <v>40978</v>
      </c>
      <c r="D4845" s="22">
        <v>10</v>
      </c>
      <c r="E4845" s="22" t="s">
        <v>41036</v>
      </c>
      <c r="F4845" s="22"/>
      <c r="G4845" s="22" t="s">
        <v>35235</v>
      </c>
      <c r="H4845" s="22"/>
      <c r="I4845" s="22" t="s">
        <v>34155</v>
      </c>
      <c r="J4845" s="22">
        <v>0</v>
      </c>
      <c r="K4845" s="22">
        <v>75</v>
      </c>
      <c r="L4845" s="22" t="s">
        <v>24</v>
      </c>
      <c r="M4845" s="22"/>
      <c r="N4845" s="22"/>
      <c r="O4845" s="22"/>
      <c r="P4845" s="22"/>
    </row>
    <row r="4846" spans="1:16" x14ac:dyDescent="0.3">
      <c r="A4846" s="22">
        <f>VLOOKUP(B4846,web_archive!D:D,1,FALSE)</f>
        <v>20261</v>
      </c>
      <c r="B4846" s="22">
        <v>20261</v>
      </c>
      <c r="C4846" s="22" t="s">
        <v>41037</v>
      </c>
      <c r="D4846" s="22">
        <v>10</v>
      </c>
      <c r="E4846" s="22" t="s">
        <v>41038</v>
      </c>
      <c r="F4846" s="22"/>
      <c r="G4846" s="22" t="s">
        <v>35235</v>
      </c>
      <c r="H4846" s="22"/>
      <c r="I4846" s="22" t="s">
        <v>34155</v>
      </c>
      <c r="J4846" s="22">
        <v>0</v>
      </c>
      <c r="K4846" s="22">
        <v>75</v>
      </c>
      <c r="L4846" s="22" t="s">
        <v>24</v>
      </c>
      <c r="M4846" s="22"/>
      <c r="N4846" s="22"/>
      <c r="O4846" s="22"/>
      <c r="P4846" s="22"/>
    </row>
    <row r="4847" spans="1:16" x14ac:dyDescent="0.3">
      <c r="A4847" s="22">
        <f>VLOOKUP(B4847,web_archive!D:D,1,FALSE)</f>
        <v>20262</v>
      </c>
      <c r="B4847" s="22">
        <v>20262</v>
      </c>
      <c r="C4847" s="22" t="s">
        <v>37374</v>
      </c>
      <c r="D4847" s="22">
        <v>10</v>
      </c>
      <c r="E4847" s="22" t="s">
        <v>41039</v>
      </c>
      <c r="F4847" s="22"/>
      <c r="G4847" s="22" t="s">
        <v>35235</v>
      </c>
      <c r="H4847" s="22"/>
      <c r="I4847" s="22" t="s">
        <v>34155</v>
      </c>
      <c r="J4847" s="22">
        <v>0</v>
      </c>
      <c r="K4847" s="22">
        <v>75</v>
      </c>
      <c r="L4847" s="22" t="s">
        <v>24</v>
      </c>
      <c r="M4847" s="22"/>
      <c r="N4847" s="22"/>
      <c r="O4847" s="22"/>
      <c r="P4847" s="22"/>
    </row>
    <row r="4848" spans="1:16" x14ac:dyDescent="0.3">
      <c r="A4848" s="22">
        <f>VLOOKUP(B4848,web_archive!D:D,1,FALSE)</f>
        <v>20263</v>
      </c>
      <c r="B4848" s="22">
        <v>20263</v>
      </c>
      <c r="C4848" s="22" t="s">
        <v>41040</v>
      </c>
      <c r="D4848" s="22">
        <v>10</v>
      </c>
      <c r="E4848" s="22" t="s">
        <v>41041</v>
      </c>
      <c r="F4848" s="22"/>
      <c r="G4848" s="22" t="s">
        <v>41042</v>
      </c>
      <c r="H4848" s="22"/>
      <c r="I4848" s="22" t="s">
        <v>34297</v>
      </c>
      <c r="J4848" s="22">
        <v>0</v>
      </c>
      <c r="K4848" s="22">
        <v>1</v>
      </c>
      <c r="L4848" s="22" t="s">
        <v>24</v>
      </c>
      <c r="M4848" s="22"/>
      <c r="N4848" s="22"/>
      <c r="O4848" s="22"/>
      <c r="P4848" s="22"/>
    </row>
    <row r="4849" spans="1:16" x14ac:dyDescent="0.3">
      <c r="A4849" s="22">
        <f>VLOOKUP(B4849,web_archive!D:D,1,FALSE)</f>
        <v>20264</v>
      </c>
      <c r="B4849" s="22">
        <v>20264</v>
      </c>
      <c r="C4849" s="22" t="s">
        <v>41043</v>
      </c>
      <c r="D4849" s="22">
        <v>1</v>
      </c>
      <c r="E4849" s="22" t="s">
        <v>41044</v>
      </c>
      <c r="F4849" s="22"/>
      <c r="G4849" s="22" t="s">
        <v>35235</v>
      </c>
      <c r="H4849" s="22"/>
      <c r="I4849" s="22" t="s">
        <v>34155</v>
      </c>
      <c r="J4849" s="22">
        <v>0</v>
      </c>
      <c r="K4849" s="22">
        <v>75</v>
      </c>
      <c r="L4849" s="22" t="s">
        <v>24</v>
      </c>
      <c r="M4849" s="22"/>
      <c r="N4849" s="22"/>
      <c r="O4849" s="22"/>
      <c r="P4849" s="22"/>
    </row>
    <row r="4850" spans="1:16" x14ac:dyDescent="0.3">
      <c r="A4850" s="22">
        <f>VLOOKUP(B4850,web_archive!D:D,1,FALSE)</f>
        <v>20265</v>
      </c>
      <c r="B4850" s="22">
        <v>20265</v>
      </c>
      <c r="C4850" s="22" t="s">
        <v>41045</v>
      </c>
      <c r="D4850" s="22">
        <v>50</v>
      </c>
      <c r="E4850" s="22" t="s">
        <v>41046</v>
      </c>
      <c r="F4850" s="22"/>
      <c r="G4850" s="22" t="s">
        <v>35235</v>
      </c>
      <c r="H4850" s="22"/>
      <c r="I4850" s="22" t="s">
        <v>34155</v>
      </c>
      <c r="J4850" s="22">
        <v>0</v>
      </c>
      <c r="K4850" s="22">
        <v>75</v>
      </c>
      <c r="L4850" s="22" t="s">
        <v>24</v>
      </c>
      <c r="M4850" s="22"/>
      <c r="N4850" s="22"/>
      <c r="O4850" s="22"/>
      <c r="P4850" s="22"/>
    </row>
    <row r="4851" spans="1:16" x14ac:dyDescent="0.3">
      <c r="A4851" s="22">
        <f>VLOOKUP(B4851,web_archive!D:D,1,FALSE)</f>
        <v>20266</v>
      </c>
      <c r="B4851" s="22">
        <v>20266</v>
      </c>
      <c r="C4851" s="22" t="s">
        <v>41047</v>
      </c>
      <c r="D4851" s="22">
        <v>50</v>
      </c>
      <c r="E4851" s="22" t="s">
        <v>41048</v>
      </c>
      <c r="F4851" s="22"/>
      <c r="G4851" s="22" t="s">
        <v>35235</v>
      </c>
      <c r="H4851" s="22"/>
      <c r="I4851" s="22" t="s">
        <v>34155</v>
      </c>
      <c r="J4851" s="22">
        <v>0</v>
      </c>
      <c r="K4851" s="22">
        <v>75</v>
      </c>
      <c r="L4851" s="22" t="s">
        <v>24</v>
      </c>
      <c r="M4851" s="22"/>
      <c r="N4851" s="22"/>
      <c r="O4851" s="22"/>
      <c r="P4851" s="22"/>
    </row>
    <row r="4852" spans="1:16" x14ac:dyDescent="0.3">
      <c r="A4852" s="22">
        <f>VLOOKUP(B4852,web_archive!D:D,1,FALSE)</f>
        <v>20267</v>
      </c>
      <c r="B4852" s="22">
        <v>20267</v>
      </c>
      <c r="C4852" s="22" t="s">
        <v>41049</v>
      </c>
      <c r="D4852" s="22">
        <v>10</v>
      </c>
      <c r="E4852" s="22" t="s">
        <v>41050</v>
      </c>
      <c r="F4852" s="22"/>
      <c r="G4852" s="22" t="s">
        <v>35235</v>
      </c>
      <c r="H4852" s="22"/>
      <c r="I4852" s="22" t="s">
        <v>34155</v>
      </c>
      <c r="J4852" s="22">
        <v>0</v>
      </c>
      <c r="K4852" s="22">
        <v>75</v>
      </c>
      <c r="L4852" s="22" t="s">
        <v>24</v>
      </c>
      <c r="M4852" s="22"/>
      <c r="N4852" s="22"/>
      <c r="O4852" s="22"/>
      <c r="P4852" s="22"/>
    </row>
    <row r="4853" spans="1:16" x14ac:dyDescent="0.3">
      <c r="A4853" s="22">
        <f>VLOOKUP(B4853,web_archive!D:D,1,FALSE)</f>
        <v>20268</v>
      </c>
      <c r="B4853" s="22">
        <v>20268</v>
      </c>
      <c r="C4853" s="22" t="s">
        <v>41051</v>
      </c>
      <c r="D4853" s="22">
        <v>10</v>
      </c>
      <c r="E4853" s="22" t="s">
        <v>41052</v>
      </c>
      <c r="F4853" s="22"/>
      <c r="G4853" s="22" t="s">
        <v>35235</v>
      </c>
      <c r="H4853" s="22"/>
      <c r="I4853" s="22" t="s">
        <v>34155</v>
      </c>
      <c r="J4853" s="22">
        <v>0</v>
      </c>
      <c r="K4853" s="22">
        <v>75</v>
      </c>
      <c r="L4853" s="22" t="s">
        <v>24</v>
      </c>
      <c r="M4853" s="22"/>
      <c r="N4853" s="22"/>
      <c r="O4853" s="22"/>
      <c r="P4853" s="22"/>
    </row>
    <row r="4854" spans="1:16" x14ac:dyDescent="0.3">
      <c r="A4854" s="22" t="e">
        <f>VLOOKUP(B4854,web_archive!D:D,1,FALSE)</f>
        <v>#N/A</v>
      </c>
      <c r="B4854" s="22">
        <v>20269</v>
      </c>
      <c r="C4854" s="22" t="s">
        <v>41053</v>
      </c>
      <c r="D4854" s="22">
        <v>10</v>
      </c>
      <c r="E4854" s="22" t="s">
        <v>41054</v>
      </c>
      <c r="F4854" s="22"/>
      <c r="G4854" s="22" t="s">
        <v>35235</v>
      </c>
      <c r="H4854" s="22"/>
      <c r="I4854" s="22" t="s">
        <v>34155</v>
      </c>
      <c r="J4854" s="22">
        <v>0</v>
      </c>
      <c r="K4854" s="22">
        <v>75</v>
      </c>
      <c r="L4854" s="22" t="s">
        <v>24</v>
      </c>
      <c r="M4854" s="22"/>
      <c r="N4854" s="22"/>
      <c r="O4854" s="22"/>
      <c r="P4854" s="22"/>
    </row>
    <row r="4855" spans="1:16" x14ac:dyDescent="0.3">
      <c r="A4855" s="22" t="e">
        <f>VLOOKUP(B4855,web_archive!D:D,1,FALSE)</f>
        <v>#N/A</v>
      </c>
      <c r="B4855" s="22">
        <v>20270</v>
      </c>
      <c r="C4855" s="22" t="s">
        <v>41055</v>
      </c>
      <c r="D4855" s="22">
        <v>10</v>
      </c>
      <c r="E4855" s="22" t="s">
        <v>41056</v>
      </c>
      <c r="F4855" s="22"/>
      <c r="G4855" s="22" t="s">
        <v>35235</v>
      </c>
      <c r="H4855" s="22"/>
      <c r="I4855" s="22" t="s">
        <v>34155</v>
      </c>
      <c r="J4855" s="22">
        <v>0</v>
      </c>
      <c r="K4855" s="22">
        <v>75</v>
      </c>
      <c r="L4855" s="22" t="s">
        <v>24</v>
      </c>
      <c r="M4855" s="22"/>
      <c r="N4855" s="22"/>
      <c r="O4855" s="22"/>
      <c r="P4855" s="22"/>
    </row>
    <row r="4856" spans="1:16" x14ac:dyDescent="0.3">
      <c r="A4856" s="22">
        <f>VLOOKUP(B4856,web_archive!D:D,1,FALSE)</f>
        <v>20272</v>
      </c>
      <c r="B4856" s="22">
        <v>20272</v>
      </c>
      <c r="C4856" s="22" t="s">
        <v>41057</v>
      </c>
      <c r="D4856" s="22">
        <v>20</v>
      </c>
      <c r="E4856" s="22" t="s">
        <v>37228</v>
      </c>
      <c r="F4856" s="22"/>
      <c r="G4856" s="22" t="s">
        <v>37229</v>
      </c>
      <c r="H4856" s="22"/>
      <c r="I4856" s="22" t="s">
        <v>34155</v>
      </c>
      <c r="J4856" s="22">
        <v>0</v>
      </c>
      <c r="K4856" s="22">
        <v>75</v>
      </c>
      <c r="L4856" s="22" t="s">
        <v>24</v>
      </c>
      <c r="M4856" s="22"/>
      <c r="N4856" s="22"/>
      <c r="O4856" s="22"/>
      <c r="P4856" s="22"/>
    </row>
    <row r="4857" spans="1:16" x14ac:dyDescent="0.3">
      <c r="A4857" s="22">
        <f>VLOOKUP(B4857,web_archive!D:D,1,FALSE)</f>
        <v>20273</v>
      </c>
      <c r="B4857" s="22">
        <v>20273</v>
      </c>
      <c r="C4857" s="22" t="s">
        <v>41040</v>
      </c>
      <c r="D4857" s="22">
        <v>10</v>
      </c>
      <c r="E4857" s="22" t="s">
        <v>41058</v>
      </c>
      <c r="F4857" s="22"/>
      <c r="G4857" s="22" t="s">
        <v>35235</v>
      </c>
      <c r="H4857" s="22"/>
      <c r="I4857" s="22" t="s">
        <v>34155</v>
      </c>
      <c r="J4857" s="22">
        <v>0</v>
      </c>
      <c r="K4857" s="22">
        <v>75</v>
      </c>
      <c r="L4857" s="22" t="s">
        <v>24</v>
      </c>
      <c r="M4857" s="22"/>
      <c r="N4857" s="22"/>
      <c r="O4857" s="22"/>
      <c r="P4857" s="22"/>
    </row>
    <row r="4858" spans="1:16" x14ac:dyDescent="0.3">
      <c r="A4858" s="22" t="e">
        <f>VLOOKUP(B4858,web_archive!D:D,1,FALSE)</f>
        <v>#N/A</v>
      </c>
      <c r="B4858" s="22">
        <v>20274</v>
      </c>
      <c r="C4858" s="22" t="s">
        <v>41059</v>
      </c>
      <c r="D4858" s="22">
        <v>10</v>
      </c>
      <c r="E4858" s="22" t="s">
        <v>41060</v>
      </c>
      <c r="F4858" s="22"/>
      <c r="G4858" s="22" t="s">
        <v>35235</v>
      </c>
      <c r="H4858" s="22"/>
      <c r="I4858" s="22" t="s">
        <v>34155</v>
      </c>
      <c r="J4858" s="22">
        <v>0</v>
      </c>
      <c r="K4858" s="22">
        <v>75</v>
      </c>
      <c r="L4858" s="22" t="s">
        <v>24</v>
      </c>
      <c r="M4858" s="22"/>
      <c r="N4858" s="22"/>
      <c r="O4858" s="22"/>
      <c r="P4858" s="22"/>
    </row>
    <row r="4859" spans="1:16" x14ac:dyDescent="0.3">
      <c r="A4859" s="22">
        <f>VLOOKUP(B4859,web_archive!D:D,1,FALSE)</f>
        <v>20275</v>
      </c>
      <c r="B4859" s="22">
        <v>20275</v>
      </c>
      <c r="C4859" s="22" t="s">
        <v>41061</v>
      </c>
      <c r="D4859" s="22">
        <v>10</v>
      </c>
      <c r="E4859" s="22" t="s">
        <v>41062</v>
      </c>
      <c r="F4859" s="22"/>
      <c r="G4859" s="22" t="s">
        <v>35235</v>
      </c>
      <c r="H4859" s="22"/>
      <c r="I4859" s="22" t="s">
        <v>34155</v>
      </c>
      <c r="J4859" s="22">
        <v>0</v>
      </c>
      <c r="K4859" s="22">
        <v>75</v>
      </c>
      <c r="L4859" s="22" t="s">
        <v>24</v>
      </c>
      <c r="M4859" s="22"/>
      <c r="N4859" s="22"/>
      <c r="O4859" s="22"/>
      <c r="P4859" s="22"/>
    </row>
    <row r="4860" spans="1:16" x14ac:dyDescent="0.3">
      <c r="A4860" s="22">
        <f>VLOOKUP(B4860,web_archive!D:D,1,FALSE)</f>
        <v>20276</v>
      </c>
      <c r="B4860" s="22">
        <v>20276</v>
      </c>
      <c r="C4860" s="22" t="s">
        <v>41063</v>
      </c>
      <c r="D4860" s="22">
        <v>10</v>
      </c>
      <c r="E4860" s="22" t="s">
        <v>41064</v>
      </c>
      <c r="F4860" s="22"/>
      <c r="G4860" s="22" t="s">
        <v>35235</v>
      </c>
      <c r="H4860" s="22"/>
      <c r="I4860" s="22" t="s">
        <v>34155</v>
      </c>
      <c r="J4860" s="22">
        <v>0</v>
      </c>
      <c r="K4860" s="22">
        <v>75</v>
      </c>
      <c r="L4860" s="22" t="s">
        <v>24</v>
      </c>
      <c r="M4860" s="22"/>
      <c r="N4860" s="22"/>
      <c r="O4860" s="22"/>
      <c r="P4860" s="22"/>
    </row>
    <row r="4861" spans="1:16" x14ac:dyDescent="0.3">
      <c r="A4861" s="22" t="e">
        <f>VLOOKUP(B4861,web_archive!D:D,1,FALSE)</f>
        <v>#N/A</v>
      </c>
      <c r="B4861" s="22">
        <v>20277</v>
      </c>
      <c r="C4861" s="22" t="s">
        <v>41065</v>
      </c>
      <c r="D4861" s="22">
        <v>10</v>
      </c>
      <c r="E4861" s="22" t="s">
        <v>41066</v>
      </c>
      <c r="F4861" s="22"/>
      <c r="G4861" s="22" t="s">
        <v>35235</v>
      </c>
      <c r="H4861" s="22"/>
      <c r="I4861" s="22" t="s">
        <v>34155</v>
      </c>
      <c r="J4861" s="22">
        <v>0</v>
      </c>
      <c r="K4861" s="22">
        <v>75</v>
      </c>
      <c r="L4861" s="22" t="s">
        <v>24</v>
      </c>
      <c r="M4861" s="22"/>
      <c r="N4861" s="22"/>
      <c r="O4861" s="22"/>
      <c r="P4861" s="22"/>
    </row>
    <row r="4862" spans="1:16" x14ac:dyDescent="0.3">
      <c r="A4862" s="22" t="e">
        <f>VLOOKUP(B4862,web_archive!D:D,1,FALSE)</f>
        <v>#N/A</v>
      </c>
      <c r="B4862" s="22">
        <v>20278</v>
      </c>
      <c r="C4862" s="22" t="s">
        <v>41067</v>
      </c>
      <c r="D4862" s="22">
        <v>10</v>
      </c>
      <c r="E4862" s="22" t="s">
        <v>41068</v>
      </c>
      <c r="F4862" s="22"/>
      <c r="G4862" s="22" t="s">
        <v>35235</v>
      </c>
      <c r="H4862" s="22"/>
      <c r="I4862" s="22" t="s">
        <v>34155</v>
      </c>
      <c r="J4862" s="22">
        <v>0</v>
      </c>
      <c r="K4862" s="22">
        <v>75</v>
      </c>
      <c r="L4862" s="22" t="s">
        <v>24</v>
      </c>
      <c r="M4862" s="22"/>
      <c r="N4862" s="22"/>
      <c r="O4862" s="22"/>
      <c r="P4862" s="22"/>
    </row>
    <row r="4863" spans="1:16" x14ac:dyDescent="0.3">
      <c r="A4863" s="22">
        <f>VLOOKUP(B4863,web_archive!D:D,1,FALSE)</f>
        <v>20300</v>
      </c>
      <c r="B4863" s="22">
        <v>20300</v>
      </c>
      <c r="C4863" s="22" t="s">
        <v>41069</v>
      </c>
      <c r="D4863" s="22">
        <v>50</v>
      </c>
      <c r="E4863" s="22" t="s">
        <v>41070</v>
      </c>
      <c r="F4863" s="22"/>
      <c r="G4863" s="22" t="s">
        <v>41071</v>
      </c>
      <c r="H4863" s="22"/>
      <c r="I4863" s="22" t="s">
        <v>34162</v>
      </c>
      <c r="J4863" s="22">
        <v>1</v>
      </c>
      <c r="K4863" s="22">
        <v>75</v>
      </c>
      <c r="L4863" s="22" t="s">
        <v>60</v>
      </c>
      <c r="M4863" s="22"/>
      <c r="N4863" s="22"/>
      <c r="O4863" s="22"/>
      <c r="P4863" s="22"/>
    </row>
    <row r="4864" spans="1:16" x14ac:dyDescent="0.3">
      <c r="A4864" s="22">
        <f>VLOOKUP(B4864,web_archive!D:D,1,FALSE)</f>
        <v>20301</v>
      </c>
      <c r="B4864" s="22">
        <v>20301</v>
      </c>
      <c r="C4864" s="22" t="s">
        <v>41072</v>
      </c>
      <c r="D4864" s="22">
        <v>50</v>
      </c>
      <c r="E4864" s="22" t="s">
        <v>41073</v>
      </c>
      <c r="F4864" s="22"/>
      <c r="G4864" s="22" t="s">
        <v>41074</v>
      </c>
      <c r="H4864" s="22"/>
      <c r="I4864" s="22" t="s">
        <v>34162</v>
      </c>
      <c r="J4864" s="22">
        <v>1</v>
      </c>
      <c r="K4864" s="22">
        <v>75</v>
      </c>
      <c r="L4864" s="22" t="s">
        <v>60</v>
      </c>
      <c r="M4864" s="22"/>
      <c r="N4864" s="22"/>
      <c r="O4864" s="22"/>
      <c r="P4864" s="22"/>
    </row>
    <row r="4865" spans="1:16" x14ac:dyDescent="0.3">
      <c r="A4865" s="22">
        <f>VLOOKUP(B4865,web_archive!D:D,1,FALSE)</f>
        <v>20302</v>
      </c>
      <c r="B4865" s="22">
        <v>20302</v>
      </c>
      <c r="C4865" s="22" t="s">
        <v>41075</v>
      </c>
      <c r="D4865" s="22">
        <v>50</v>
      </c>
      <c r="E4865" s="22" t="s">
        <v>41076</v>
      </c>
      <c r="F4865" s="22"/>
      <c r="G4865" s="22" t="s">
        <v>37418</v>
      </c>
      <c r="H4865" s="22"/>
      <c r="I4865" s="22" t="s">
        <v>34162</v>
      </c>
      <c r="J4865" s="22">
        <v>1</v>
      </c>
      <c r="K4865" s="22">
        <v>75</v>
      </c>
      <c r="L4865" s="22" t="s">
        <v>60</v>
      </c>
      <c r="M4865" s="22"/>
      <c r="N4865" s="22"/>
      <c r="O4865" s="22"/>
      <c r="P4865" s="22"/>
    </row>
    <row r="4866" spans="1:16" x14ac:dyDescent="0.3">
      <c r="A4866" s="22">
        <f>VLOOKUP(B4866,web_archive!D:D,1,FALSE)</f>
        <v>20303</v>
      </c>
      <c r="B4866" s="22">
        <v>20303</v>
      </c>
      <c r="C4866" s="22" t="s">
        <v>41077</v>
      </c>
      <c r="D4866" s="22">
        <v>50</v>
      </c>
      <c r="E4866" s="22" t="s">
        <v>41078</v>
      </c>
      <c r="F4866" s="22"/>
      <c r="G4866" s="22" t="s">
        <v>41079</v>
      </c>
      <c r="H4866" s="22"/>
      <c r="I4866" s="22" t="s">
        <v>34162</v>
      </c>
      <c r="J4866" s="22">
        <v>1</v>
      </c>
      <c r="K4866" s="22">
        <v>75</v>
      </c>
      <c r="L4866" s="22" t="s">
        <v>60</v>
      </c>
      <c r="M4866" s="22"/>
      <c r="N4866" s="22"/>
      <c r="O4866" s="22"/>
      <c r="P4866" s="22"/>
    </row>
    <row r="4867" spans="1:16" x14ac:dyDescent="0.3">
      <c r="A4867" s="22">
        <f>VLOOKUP(B4867,web_archive!D:D,1,FALSE)</f>
        <v>20304</v>
      </c>
      <c r="B4867" s="22">
        <v>20304</v>
      </c>
      <c r="C4867" s="22" t="s">
        <v>41080</v>
      </c>
      <c r="D4867" s="22">
        <v>50</v>
      </c>
      <c r="E4867" s="22" t="s">
        <v>41081</v>
      </c>
      <c r="F4867" s="22"/>
      <c r="G4867" s="22" t="s">
        <v>41082</v>
      </c>
      <c r="H4867" s="22"/>
      <c r="I4867" s="22" t="s">
        <v>34162</v>
      </c>
      <c r="J4867" s="22">
        <v>1</v>
      </c>
      <c r="K4867" s="22">
        <v>75</v>
      </c>
      <c r="L4867" s="22" t="s">
        <v>60</v>
      </c>
      <c r="M4867" s="22"/>
      <c r="N4867" s="22"/>
      <c r="O4867" s="22"/>
      <c r="P4867" s="22"/>
    </row>
    <row r="4868" spans="1:16" x14ac:dyDescent="0.3">
      <c r="A4868" s="22">
        <f>VLOOKUP(B4868,web_archive!D:D,1,FALSE)</f>
        <v>20305</v>
      </c>
      <c r="B4868" s="22">
        <v>20305</v>
      </c>
      <c r="C4868" s="22" t="s">
        <v>41083</v>
      </c>
      <c r="D4868" s="22">
        <v>50</v>
      </c>
      <c r="E4868" s="22" t="s">
        <v>41084</v>
      </c>
      <c r="F4868" s="22"/>
      <c r="G4868" s="22" t="s">
        <v>41085</v>
      </c>
      <c r="H4868" s="22"/>
      <c r="I4868" s="22" t="s">
        <v>34162</v>
      </c>
      <c r="J4868" s="22">
        <v>1</v>
      </c>
      <c r="K4868" s="22">
        <v>75</v>
      </c>
      <c r="L4868" s="22" t="s">
        <v>60</v>
      </c>
      <c r="M4868" s="22"/>
      <c r="N4868" s="22"/>
      <c r="O4868" s="22"/>
      <c r="P4868" s="22"/>
    </row>
    <row r="4869" spans="1:16" x14ac:dyDescent="0.3">
      <c r="A4869" s="22">
        <f>VLOOKUP(B4869,web_archive!D:D,1,FALSE)</f>
        <v>20307</v>
      </c>
      <c r="B4869" s="22">
        <v>20307</v>
      </c>
      <c r="C4869" s="22" t="s">
        <v>41086</v>
      </c>
      <c r="D4869" s="22">
        <v>50</v>
      </c>
      <c r="E4869" s="22" t="s">
        <v>41087</v>
      </c>
      <c r="F4869" s="22"/>
      <c r="G4869" s="22" t="s">
        <v>41088</v>
      </c>
      <c r="H4869" s="22"/>
      <c r="I4869" s="22" t="s">
        <v>34162</v>
      </c>
      <c r="J4869" s="22">
        <v>1</v>
      </c>
      <c r="K4869" s="22">
        <v>75</v>
      </c>
      <c r="L4869" s="22" t="s">
        <v>60</v>
      </c>
      <c r="M4869" s="22"/>
      <c r="N4869" s="22"/>
      <c r="O4869" s="22"/>
      <c r="P4869" s="22"/>
    </row>
    <row r="4870" spans="1:16" x14ac:dyDescent="0.3">
      <c r="A4870" s="22">
        <f>VLOOKUP(B4870,web_archive!D:D,1,FALSE)</f>
        <v>20500</v>
      </c>
      <c r="B4870" s="22">
        <v>20500</v>
      </c>
      <c r="C4870" s="22" t="s">
        <v>41089</v>
      </c>
      <c r="D4870" s="22">
        <v>50</v>
      </c>
      <c r="E4870" s="22" t="s">
        <v>41090</v>
      </c>
      <c r="F4870" s="22" t="s">
        <v>41091</v>
      </c>
      <c r="G4870" s="22" t="s">
        <v>41092</v>
      </c>
      <c r="H4870" s="22"/>
      <c r="I4870" s="22" t="s">
        <v>34162</v>
      </c>
      <c r="J4870" s="22">
        <v>2</v>
      </c>
      <c r="K4870" s="22">
        <v>1</v>
      </c>
      <c r="L4870" s="22" t="s">
        <v>60</v>
      </c>
      <c r="M4870" s="22"/>
      <c r="N4870" s="22"/>
      <c r="O4870" s="22"/>
      <c r="P4870" s="22"/>
    </row>
    <row r="4871" spans="1:16" x14ac:dyDescent="0.3">
      <c r="A4871" s="22">
        <f>VLOOKUP(B4871,web_archive!D:D,1,FALSE)</f>
        <v>20501</v>
      </c>
      <c r="B4871" s="22">
        <v>20501</v>
      </c>
      <c r="C4871" s="22" t="s">
        <v>41093</v>
      </c>
      <c r="D4871" s="22">
        <v>50</v>
      </c>
      <c r="E4871" s="22" t="s">
        <v>41094</v>
      </c>
      <c r="F4871" s="22"/>
      <c r="G4871" s="22" t="s">
        <v>41095</v>
      </c>
      <c r="H4871" s="22"/>
      <c r="I4871" s="22" t="s">
        <v>34162</v>
      </c>
      <c r="J4871" s="22">
        <v>2</v>
      </c>
      <c r="K4871" s="22">
        <v>1</v>
      </c>
      <c r="L4871" s="22" t="s">
        <v>60</v>
      </c>
      <c r="M4871" s="22"/>
      <c r="N4871" s="22"/>
      <c r="O4871" s="22"/>
      <c r="P4871" s="22"/>
    </row>
    <row r="4872" spans="1:16" x14ac:dyDescent="0.3">
      <c r="A4872" s="22">
        <f>VLOOKUP(B4872,web_archive!D:D,1,FALSE)</f>
        <v>20502</v>
      </c>
      <c r="B4872" s="22">
        <v>20502</v>
      </c>
      <c r="C4872" s="22" t="s">
        <v>3421</v>
      </c>
      <c r="D4872" s="22">
        <v>50</v>
      </c>
      <c r="E4872" s="22" t="s">
        <v>41096</v>
      </c>
      <c r="F4872" s="22"/>
      <c r="G4872" s="22" t="s">
        <v>32712</v>
      </c>
      <c r="H4872" s="22"/>
      <c r="I4872" s="22" t="s">
        <v>34162</v>
      </c>
      <c r="J4872" s="22">
        <v>2</v>
      </c>
      <c r="K4872" s="22">
        <v>1</v>
      </c>
      <c r="L4872" s="22" t="s">
        <v>60</v>
      </c>
      <c r="M4872" s="22"/>
      <c r="N4872" s="22"/>
      <c r="O4872" s="22"/>
      <c r="P4872" s="22"/>
    </row>
    <row r="4873" spans="1:16" x14ac:dyDescent="0.3">
      <c r="A4873" s="22">
        <f>VLOOKUP(B4873,web_archive!D:D,1,FALSE)</f>
        <v>20503</v>
      </c>
      <c r="B4873" s="22">
        <v>20503</v>
      </c>
      <c r="C4873" s="22" t="s">
        <v>41097</v>
      </c>
      <c r="D4873" s="22">
        <v>50</v>
      </c>
      <c r="E4873" s="22" t="s">
        <v>41098</v>
      </c>
      <c r="F4873" s="22"/>
      <c r="G4873" s="22" t="s">
        <v>32712</v>
      </c>
      <c r="H4873" s="22"/>
      <c r="I4873" s="22" t="s">
        <v>34162</v>
      </c>
      <c r="J4873" s="22">
        <v>2</v>
      </c>
      <c r="K4873" s="22">
        <v>1</v>
      </c>
      <c r="L4873" s="22" t="s">
        <v>60</v>
      </c>
      <c r="M4873" s="22"/>
      <c r="N4873" s="22"/>
      <c r="O4873" s="22"/>
      <c r="P4873" s="22"/>
    </row>
    <row r="4874" spans="1:16" x14ac:dyDescent="0.3">
      <c r="A4874" s="22" t="e">
        <f>VLOOKUP(B4874,web_archive!D:D,1,FALSE)</f>
        <v>#N/A</v>
      </c>
      <c r="B4874" s="22">
        <v>20504</v>
      </c>
      <c r="C4874" s="22" t="s">
        <v>41099</v>
      </c>
      <c r="D4874" s="22">
        <v>50</v>
      </c>
      <c r="E4874" s="22" t="s">
        <v>41100</v>
      </c>
      <c r="F4874" s="22"/>
      <c r="G4874" s="22" t="s">
        <v>32712</v>
      </c>
      <c r="H4874" s="22"/>
      <c r="I4874" s="22" t="s">
        <v>34162</v>
      </c>
      <c r="J4874" s="22">
        <v>2</v>
      </c>
      <c r="K4874" s="22">
        <v>1</v>
      </c>
      <c r="L4874" s="22" t="s">
        <v>60</v>
      </c>
      <c r="M4874" s="22"/>
      <c r="N4874" s="22"/>
      <c r="O4874" s="22"/>
      <c r="P4874" s="22"/>
    </row>
    <row r="4875" spans="1:16" x14ac:dyDescent="0.3">
      <c r="A4875" s="22">
        <f>VLOOKUP(B4875,web_archive!D:D,1,FALSE)</f>
        <v>20505</v>
      </c>
      <c r="B4875" s="22">
        <v>20505</v>
      </c>
      <c r="C4875" s="22" t="s">
        <v>41101</v>
      </c>
      <c r="D4875" s="22">
        <v>50</v>
      </c>
      <c r="E4875" s="22" t="s">
        <v>41102</v>
      </c>
      <c r="F4875" s="22"/>
      <c r="G4875" s="22" t="s">
        <v>32744</v>
      </c>
      <c r="H4875" s="22"/>
      <c r="I4875" s="22" t="s">
        <v>34162</v>
      </c>
      <c r="J4875" s="22">
        <v>2</v>
      </c>
      <c r="K4875" s="22">
        <v>1</v>
      </c>
      <c r="L4875" s="22" t="s">
        <v>60</v>
      </c>
      <c r="M4875" s="22"/>
      <c r="N4875" s="22"/>
      <c r="O4875" s="22"/>
      <c r="P4875" s="22"/>
    </row>
    <row r="4876" spans="1:16" x14ac:dyDescent="0.3">
      <c r="A4876" s="22">
        <f>VLOOKUP(B4876,web_archive!D:D,1,FALSE)</f>
        <v>20506</v>
      </c>
      <c r="B4876" s="22">
        <v>20506</v>
      </c>
      <c r="C4876" s="22" t="s">
        <v>3377</v>
      </c>
      <c r="D4876" s="22">
        <v>50</v>
      </c>
      <c r="E4876" s="22" t="s">
        <v>41103</v>
      </c>
      <c r="F4876" s="22"/>
      <c r="G4876" s="22" t="s">
        <v>32712</v>
      </c>
      <c r="H4876" s="22"/>
      <c r="I4876" s="22" t="s">
        <v>34162</v>
      </c>
      <c r="J4876" s="22">
        <v>2</v>
      </c>
      <c r="K4876" s="22">
        <v>1</v>
      </c>
      <c r="L4876" s="22" t="s">
        <v>60</v>
      </c>
      <c r="M4876" s="22"/>
      <c r="N4876" s="22"/>
      <c r="O4876" s="22"/>
      <c r="P4876" s="22"/>
    </row>
    <row r="4877" spans="1:16" x14ac:dyDescent="0.3">
      <c r="A4877" s="22">
        <f>VLOOKUP(B4877,web_archive!D:D,1,FALSE)</f>
        <v>20507</v>
      </c>
      <c r="B4877" s="22">
        <v>20507</v>
      </c>
      <c r="C4877" s="22" t="s">
        <v>3393</v>
      </c>
      <c r="D4877" s="22">
        <v>50</v>
      </c>
      <c r="E4877" s="22" t="s">
        <v>41104</v>
      </c>
      <c r="F4877" s="22"/>
      <c r="G4877" s="22" t="s">
        <v>32712</v>
      </c>
      <c r="H4877" s="22"/>
      <c r="I4877" s="22" t="s">
        <v>34162</v>
      </c>
      <c r="J4877" s="22">
        <v>2</v>
      </c>
      <c r="K4877" s="22">
        <v>1</v>
      </c>
      <c r="L4877" s="22" t="s">
        <v>60</v>
      </c>
      <c r="M4877" s="22"/>
      <c r="N4877" s="22"/>
      <c r="O4877" s="22"/>
      <c r="P4877" s="22"/>
    </row>
    <row r="4878" spans="1:16" x14ac:dyDescent="0.3">
      <c r="A4878" s="22">
        <f>VLOOKUP(B4878,web_archive!D:D,1,FALSE)</f>
        <v>20508</v>
      </c>
      <c r="B4878" s="22">
        <v>20508</v>
      </c>
      <c r="C4878" s="22" t="s">
        <v>3353</v>
      </c>
      <c r="D4878" s="22">
        <v>50</v>
      </c>
      <c r="E4878" s="22" t="s">
        <v>41105</v>
      </c>
      <c r="F4878" s="22"/>
      <c r="G4878" s="22" t="s">
        <v>32712</v>
      </c>
      <c r="H4878" s="22"/>
      <c r="I4878" s="22" t="s">
        <v>34162</v>
      </c>
      <c r="J4878" s="22">
        <v>2</v>
      </c>
      <c r="K4878" s="22">
        <v>1</v>
      </c>
      <c r="L4878" s="22" t="s">
        <v>60</v>
      </c>
      <c r="M4878" s="22"/>
      <c r="N4878" s="22"/>
      <c r="O4878" s="22"/>
      <c r="P4878" s="22"/>
    </row>
    <row r="4879" spans="1:16" x14ac:dyDescent="0.3">
      <c r="A4879" s="22">
        <f>VLOOKUP(B4879,web_archive!D:D,1,FALSE)</f>
        <v>20509</v>
      </c>
      <c r="B4879" s="22">
        <v>20509</v>
      </c>
      <c r="C4879" s="22" t="s">
        <v>3317</v>
      </c>
      <c r="D4879" s="22">
        <v>50</v>
      </c>
      <c r="E4879" s="22" t="s">
        <v>41106</v>
      </c>
      <c r="F4879" s="22"/>
      <c r="G4879" s="22" t="s">
        <v>32712</v>
      </c>
      <c r="H4879" s="22"/>
      <c r="I4879" s="22" t="s">
        <v>34162</v>
      </c>
      <c r="J4879" s="22">
        <v>2</v>
      </c>
      <c r="K4879" s="22">
        <v>1</v>
      </c>
      <c r="L4879" s="22" t="s">
        <v>60</v>
      </c>
      <c r="M4879" s="22"/>
      <c r="N4879" s="22"/>
      <c r="O4879" s="22"/>
      <c r="P4879" s="22"/>
    </row>
    <row r="4880" spans="1:16" x14ac:dyDescent="0.3">
      <c r="A4880" s="22">
        <f>VLOOKUP(B4880,web_archive!D:D,1,FALSE)</f>
        <v>20512</v>
      </c>
      <c r="B4880" s="22">
        <v>20512</v>
      </c>
      <c r="C4880" s="22" t="s">
        <v>41107</v>
      </c>
      <c r="D4880" s="22">
        <v>50</v>
      </c>
      <c r="E4880" s="22" t="s">
        <v>41108</v>
      </c>
      <c r="F4880" s="22"/>
      <c r="G4880" s="22" t="s">
        <v>32712</v>
      </c>
      <c r="H4880" s="22"/>
      <c r="I4880" s="22" t="s">
        <v>34162</v>
      </c>
      <c r="J4880" s="22">
        <v>2</v>
      </c>
      <c r="K4880" s="22">
        <v>1</v>
      </c>
      <c r="L4880" s="22" t="s">
        <v>60</v>
      </c>
      <c r="M4880" s="22"/>
      <c r="N4880" s="22"/>
      <c r="O4880" s="22"/>
      <c r="P4880" s="22"/>
    </row>
    <row r="4881" spans="1:16" x14ac:dyDescent="0.3">
      <c r="A4881" s="22">
        <f>VLOOKUP(B4881,web_archive!D:D,1,FALSE)</f>
        <v>20513</v>
      </c>
      <c r="B4881" s="22">
        <v>20513</v>
      </c>
      <c r="C4881" s="22" t="s">
        <v>3385</v>
      </c>
      <c r="D4881" s="22">
        <v>50</v>
      </c>
      <c r="E4881" s="22" t="s">
        <v>41109</v>
      </c>
      <c r="F4881" s="22"/>
      <c r="G4881" s="22" t="s">
        <v>32712</v>
      </c>
      <c r="H4881" s="22"/>
      <c r="I4881" s="22" t="s">
        <v>34162</v>
      </c>
      <c r="J4881" s="22">
        <v>2</v>
      </c>
      <c r="K4881" s="22">
        <v>1</v>
      </c>
      <c r="L4881" s="22" t="s">
        <v>60</v>
      </c>
      <c r="M4881" s="22"/>
      <c r="N4881" s="22"/>
      <c r="O4881" s="22"/>
      <c r="P4881" s="22"/>
    </row>
    <row r="4882" spans="1:16" x14ac:dyDescent="0.3">
      <c r="A4882" s="22">
        <f>VLOOKUP(B4882,web_archive!D:D,1,FALSE)</f>
        <v>20514</v>
      </c>
      <c r="B4882" s="22">
        <v>20514</v>
      </c>
      <c r="C4882" s="22" t="s">
        <v>3397</v>
      </c>
      <c r="D4882" s="22">
        <v>50</v>
      </c>
      <c r="E4882" s="22" t="s">
        <v>41110</v>
      </c>
      <c r="F4882" s="22"/>
      <c r="G4882" s="22" t="s">
        <v>32712</v>
      </c>
      <c r="H4882" s="22"/>
      <c r="I4882" s="22" t="s">
        <v>34162</v>
      </c>
      <c r="J4882" s="22">
        <v>2</v>
      </c>
      <c r="K4882" s="22">
        <v>1</v>
      </c>
      <c r="L4882" s="22" t="s">
        <v>60</v>
      </c>
      <c r="M4882" s="22"/>
      <c r="N4882" s="22"/>
      <c r="O4882" s="22"/>
      <c r="P4882" s="22"/>
    </row>
    <row r="4883" spans="1:16" x14ac:dyDescent="0.3">
      <c r="A4883" s="22">
        <f>VLOOKUP(B4883,web_archive!D:D,1,FALSE)</f>
        <v>20515</v>
      </c>
      <c r="B4883" s="22">
        <v>20515</v>
      </c>
      <c r="C4883" s="22" t="s">
        <v>41111</v>
      </c>
      <c r="D4883" s="22">
        <v>50</v>
      </c>
      <c r="E4883" s="22" t="s">
        <v>41112</v>
      </c>
      <c r="F4883" s="22"/>
      <c r="G4883" s="22" t="s">
        <v>41113</v>
      </c>
      <c r="H4883" s="22"/>
      <c r="I4883" s="22" t="s">
        <v>34162</v>
      </c>
      <c r="J4883" s="22">
        <v>2</v>
      </c>
      <c r="K4883" s="22">
        <v>1</v>
      </c>
      <c r="L4883" s="22" t="s">
        <v>60</v>
      </c>
      <c r="M4883" s="22"/>
      <c r="N4883" s="22"/>
      <c r="O4883" s="22"/>
      <c r="P4883" s="22"/>
    </row>
    <row r="4884" spans="1:16" x14ac:dyDescent="0.3">
      <c r="A4884" s="22">
        <f>VLOOKUP(B4884,web_archive!D:D,1,FALSE)</f>
        <v>20516</v>
      </c>
      <c r="B4884" s="22">
        <v>20516</v>
      </c>
      <c r="C4884" s="22" t="s">
        <v>41114</v>
      </c>
      <c r="D4884" s="22">
        <v>50</v>
      </c>
      <c r="E4884" s="22" t="s">
        <v>41115</v>
      </c>
      <c r="F4884" s="22" t="s">
        <v>41116</v>
      </c>
      <c r="G4884" s="22" t="s">
        <v>32712</v>
      </c>
      <c r="H4884" s="22"/>
      <c r="I4884" s="22" t="s">
        <v>35369</v>
      </c>
      <c r="J4884" s="22">
        <v>2</v>
      </c>
      <c r="K4884" s="22">
        <v>1</v>
      </c>
      <c r="L4884" s="22" t="s">
        <v>60</v>
      </c>
      <c r="M4884" s="22"/>
      <c r="N4884" s="22"/>
      <c r="O4884" s="22"/>
      <c r="P4884" s="22"/>
    </row>
    <row r="4885" spans="1:16" x14ac:dyDescent="0.3">
      <c r="A4885" s="22">
        <f>VLOOKUP(B4885,web_archive!D:D,1,FALSE)</f>
        <v>20517</v>
      </c>
      <c r="B4885" s="22">
        <v>20517</v>
      </c>
      <c r="C4885" s="22" t="s">
        <v>3413</v>
      </c>
      <c r="D4885" s="22">
        <v>50</v>
      </c>
      <c r="E4885" s="22" t="s">
        <v>41117</v>
      </c>
      <c r="F4885" s="22"/>
      <c r="G4885" s="22" t="s">
        <v>32712</v>
      </c>
      <c r="H4885" s="22"/>
      <c r="I4885" s="22" t="s">
        <v>34162</v>
      </c>
      <c r="J4885" s="22">
        <v>2</v>
      </c>
      <c r="K4885" s="22">
        <v>1</v>
      </c>
      <c r="L4885" s="22" t="s">
        <v>60</v>
      </c>
      <c r="M4885" s="22"/>
      <c r="N4885" s="22"/>
      <c r="O4885" s="22"/>
      <c r="P4885" s="22"/>
    </row>
    <row r="4886" spans="1:16" x14ac:dyDescent="0.3">
      <c r="A4886" s="22" t="e">
        <f>VLOOKUP(B4886,web_archive!D:D,1,FALSE)</f>
        <v>#N/A</v>
      </c>
      <c r="B4886" s="22">
        <v>20518</v>
      </c>
      <c r="C4886" s="22" t="s">
        <v>41118</v>
      </c>
      <c r="D4886" s="22">
        <v>50</v>
      </c>
      <c r="E4886" s="22" t="s">
        <v>41119</v>
      </c>
      <c r="F4886" s="22"/>
      <c r="G4886" s="22" t="s">
        <v>41120</v>
      </c>
      <c r="H4886" s="22"/>
      <c r="I4886" s="22" t="s">
        <v>34162</v>
      </c>
      <c r="J4886" s="22">
        <v>2</v>
      </c>
      <c r="K4886" s="22">
        <v>1</v>
      </c>
      <c r="L4886" s="22" t="s">
        <v>60</v>
      </c>
      <c r="M4886" s="22"/>
      <c r="N4886" s="22"/>
      <c r="O4886" s="22"/>
      <c r="P4886" s="22"/>
    </row>
    <row r="4887" spans="1:16" x14ac:dyDescent="0.3">
      <c r="A4887" s="22">
        <f>VLOOKUP(B4887,web_archive!D:D,1,FALSE)</f>
        <v>20519</v>
      </c>
      <c r="B4887" s="22">
        <v>20519</v>
      </c>
      <c r="C4887" s="22" t="s">
        <v>41121</v>
      </c>
      <c r="D4887" s="22">
        <v>50</v>
      </c>
      <c r="E4887" s="22" t="s">
        <v>41122</v>
      </c>
      <c r="F4887" s="22"/>
      <c r="G4887" s="22" t="s">
        <v>41123</v>
      </c>
      <c r="H4887" s="22"/>
      <c r="I4887" s="22" t="s">
        <v>34162</v>
      </c>
      <c r="J4887" s="22">
        <v>2</v>
      </c>
      <c r="K4887" s="22">
        <v>1</v>
      </c>
      <c r="L4887" s="22" t="s">
        <v>60</v>
      </c>
      <c r="M4887" s="22"/>
      <c r="N4887" s="22"/>
      <c r="O4887" s="22"/>
      <c r="P4887" s="22"/>
    </row>
    <row r="4888" spans="1:16" x14ac:dyDescent="0.3">
      <c r="A4888" s="22">
        <f>VLOOKUP(B4888,web_archive!D:D,1,FALSE)</f>
        <v>20521</v>
      </c>
      <c r="B4888" s="22">
        <v>20521</v>
      </c>
      <c r="C4888" s="22" t="s">
        <v>3277</v>
      </c>
      <c r="D4888" s="22">
        <v>50</v>
      </c>
      <c r="E4888" s="22" t="s">
        <v>41124</v>
      </c>
      <c r="F4888" s="22"/>
      <c r="G4888" s="22" t="s">
        <v>32712</v>
      </c>
      <c r="H4888" s="22"/>
      <c r="I4888" s="22" t="s">
        <v>34162</v>
      </c>
      <c r="J4888" s="22">
        <v>2</v>
      </c>
      <c r="K4888" s="22">
        <v>1</v>
      </c>
      <c r="L4888" s="22" t="s">
        <v>60</v>
      </c>
      <c r="M4888" s="22"/>
      <c r="N4888" s="22"/>
      <c r="O4888" s="22"/>
      <c r="P4888" s="22"/>
    </row>
    <row r="4889" spans="1:16" x14ac:dyDescent="0.3">
      <c r="A4889" s="22">
        <f>VLOOKUP(B4889,web_archive!D:D,1,FALSE)</f>
        <v>20522</v>
      </c>
      <c r="B4889" s="22">
        <v>20522</v>
      </c>
      <c r="C4889" s="22" t="s">
        <v>3246</v>
      </c>
      <c r="D4889" s="22">
        <v>50</v>
      </c>
      <c r="E4889" s="22" t="s">
        <v>41125</v>
      </c>
      <c r="F4889" s="22"/>
      <c r="G4889" s="22" t="s">
        <v>32712</v>
      </c>
      <c r="H4889" s="22"/>
      <c r="I4889" s="22" t="s">
        <v>34162</v>
      </c>
      <c r="J4889" s="22">
        <v>2</v>
      </c>
      <c r="K4889" s="22">
        <v>1</v>
      </c>
      <c r="L4889" s="22" t="s">
        <v>60</v>
      </c>
      <c r="M4889" s="22"/>
      <c r="N4889" s="22"/>
      <c r="O4889" s="22"/>
      <c r="P4889" s="22"/>
    </row>
    <row r="4890" spans="1:16" x14ac:dyDescent="0.3">
      <c r="A4890" s="22">
        <f>VLOOKUP(B4890,web_archive!D:D,1,FALSE)</f>
        <v>20523</v>
      </c>
      <c r="B4890" s="22">
        <v>20523</v>
      </c>
      <c r="C4890" s="22" t="s">
        <v>41126</v>
      </c>
      <c r="D4890" s="22">
        <v>50</v>
      </c>
      <c r="E4890" s="22" t="s">
        <v>41127</v>
      </c>
      <c r="F4890" s="22" t="s">
        <v>40813</v>
      </c>
      <c r="G4890" s="22" t="s">
        <v>41128</v>
      </c>
      <c r="H4890" s="22"/>
      <c r="I4890" s="22" t="s">
        <v>34162</v>
      </c>
      <c r="J4890" s="22">
        <v>2</v>
      </c>
      <c r="K4890" s="22">
        <v>1</v>
      </c>
      <c r="L4890" s="22" t="s">
        <v>60</v>
      </c>
      <c r="M4890" s="22"/>
      <c r="N4890" s="22"/>
      <c r="O4890" s="22"/>
      <c r="P4890" s="22"/>
    </row>
    <row r="4891" spans="1:16" x14ac:dyDescent="0.3">
      <c r="A4891" s="22">
        <f>VLOOKUP(B4891,web_archive!D:D,1,FALSE)</f>
        <v>20524</v>
      </c>
      <c r="B4891" s="22">
        <v>20524</v>
      </c>
      <c r="C4891" s="22" t="s">
        <v>3250</v>
      </c>
      <c r="D4891" s="22">
        <v>50</v>
      </c>
      <c r="E4891" s="22" t="s">
        <v>41129</v>
      </c>
      <c r="F4891" s="22"/>
      <c r="G4891" s="22" t="s">
        <v>32712</v>
      </c>
      <c r="H4891" s="22"/>
      <c r="I4891" s="22" t="s">
        <v>34162</v>
      </c>
      <c r="J4891" s="22">
        <v>2</v>
      </c>
      <c r="K4891" s="22">
        <v>1</v>
      </c>
      <c r="L4891" s="22" t="s">
        <v>60</v>
      </c>
      <c r="M4891" s="22"/>
      <c r="N4891" s="22"/>
      <c r="O4891" s="22"/>
      <c r="P4891" s="22"/>
    </row>
    <row r="4892" spans="1:16" x14ac:dyDescent="0.3">
      <c r="A4892" s="22">
        <f>VLOOKUP(B4892,web_archive!D:D,1,FALSE)</f>
        <v>20525</v>
      </c>
      <c r="B4892" s="22">
        <v>20525</v>
      </c>
      <c r="C4892" s="22" t="s">
        <v>3289</v>
      </c>
      <c r="D4892" s="22">
        <v>50</v>
      </c>
      <c r="E4892" s="22" t="s">
        <v>41130</v>
      </c>
      <c r="F4892" s="22"/>
      <c r="G4892" s="22" t="s">
        <v>32712</v>
      </c>
      <c r="H4892" s="22"/>
      <c r="I4892" s="22" t="s">
        <v>34162</v>
      </c>
      <c r="J4892" s="22">
        <v>2</v>
      </c>
      <c r="K4892" s="22">
        <v>1</v>
      </c>
      <c r="L4892" s="22" t="s">
        <v>60</v>
      </c>
      <c r="M4892" s="22"/>
      <c r="N4892" s="22"/>
      <c r="O4892" s="22"/>
      <c r="P4892" s="22"/>
    </row>
    <row r="4893" spans="1:16" x14ac:dyDescent="0.3">
      <c r="A4893" s="22">
        <f>VLOOKUP(B4893,web_archive!D:D,1,FALSE)</f>
        <v>20526</v>
      </c>
      <c r="B4893" s="22">
        <v>20526</v>
      </c>
      <c r="C4893" s="22" t="s">
        <v>3313</v>
      </c>
      <c r="D4893" s="22">
        <v>50</v>
      </c>
      <c r="E4893" s="22" t="s">
        <v>41130</v>
      </c>
      <c r="F4893" s="22"/>
      <c r="G4893" s="22" t="s">
        <v>32712</v>
      </c>
      <c r="H4893" s="22"/>
      <c r="I4893" s="22" t="s">
        <v>34162</v>
      </c>
      <c r="J4893" s="22">
        <v>2</v>
      </c>
      <c r="K4893" s="22">
        <v>1</v>
      </c>
      <c r="L4893" s="22" t="s">
        <v>60</v>
      </c>
      <c r="M4893" s="22"/>
      <c r="N4893" s="22"/>
      <c r="O4893" s="22"/>
      <c r="P4893" s="22"/>
    </row>
    <row r="4894" spans="1:16" x14ac:dyDescent="0.3">
      <c r="A4894" s="22" t="e">
        <f>VLOOKUP(B4894,web_archive!D:D,1,FALSE)</f>
        <v>#N/A</v>
      </c>
      <c r="B4894" s="22">
        <v>20527</v>
      </c>
      <c r="C4894" s="22" t="s">
        <v>3369</v>
      </c>
      <c r="D4894" s="22">
        <v>50</v>
      </c>
      <c r="E4894" s="22" t="s">
        <v>41131</v>
      </c>
      <c r="F4894" s="22"/>
      <c r="G4894" s="22" t="s">
        <v>32712</v>
      </c>
      <c r="H4894" s="22"/>
      <c r="I4894" s="22" t="s">
        <v>34162</v>
      </c>
      <c r="J4894" s="22">
        <v>2</v>
      </c>
      <c r="K4894" s="22">
        <v>1</v>
      </c>
      <c r="L4894" s="22" t="s">
        <v>60</v>
      </c>
      <c r="M4894" s="22"/>
      <c r="N4894" s="22"/>
      <c r="O4894" s="22"/>
      <c r="P4894" s="22"/>
    </row>
    <row r="4895" spans="1:16" x14ac:dyDescent="0.3">
      <c r="A4895" s="22" t="e">
        <f>VLOOKUP(B4895,web_archive!D:D,1,FALSE)</f>
        <v>#N/A</v>
      </c>
      <c r="B4895" s="22">
        <v>20528</v>
      </c>
      <c r="C4895" s="22" t="s">
        <v>41132</v>
      </c>
      <c r="D4895" s="22">
        <v>50</v>
      </c>
      <c r="E4895" s="22" t="s">
        <v>41133</v>
      </c>
      <c r="F4895" s="22" t="s">
        <v>41134</v>
      </c>
      <c r="G4895" s="22" t="s">
        <v>41135</v>
      </c>
      <c r="H4895" s="22"/>
      <c r="I4895" s="22" t="s">
        <v>34162</v>
      </c>
      <c r="J4895" s="22">
        <v>2</v>
      </c>
      <c r="K4895" s="22">
        <v>1</v>
      </c>
      <c r="L4895" s="22" t="s">
        <v>60</v>
      </c>
      <c r="M4895" s="22"/>
      <c r="N4895" s="22"/>
      <c r="O4895" s="22"/>
      <c r="P4895" s="22"/>
    </row>
    <row r="4896" spans="1:16" x14ac:dyDescent="0.3">
      <c r="A4896" s="22">
        <f>VLOOKUP(B4896,web_archive!D:D,1,FALSE)</f>
        <v>20529</v>
      </c>
      <c r="B4896" s="22">
        <v>20529</v>
      </c>
      <c r="C4896" s="22" t="s">
        <v>41136</v>
      </c>
      <c r="D4896" s="22">
        <v>50</v>
      </c>
      <c r="E4896" s="22" t="s">
        <v>41137</v>
      </c>
      <c r="F4896" s="22" t="s">
        <v>35758</v>
      </c>
      <c r="G4896" s="22" t="s">
        <v>41138</v>
      </c>
      <c r="H4896" s="22"/>
      <c r="I4896" s="22" t="s">
        <v>34162</v>
      </c>
      <c r="J4896" s="22">
        <v>2</v>
      </c>
      <c r="K4896" s="22">
        <v>1</v>
      </c>
      <c r="L4896" s="22" t="s">
        <v>60</v>
      </c>
      <c r="M4896" s="22"/>
      <c r="N4896" s="22"/>
      <c r="O4896" s="22"/>
      <c r="P4896" s="22"/>
    </row>
    <row r="4897" spans="1:16" x14ac:dyDescent="0.3">
      <c r="A4897" s="22">
        <f>VLOOKUP(B4897,web_archive!D:D,1,FALSE)</f>
        <v>20530</v>
      </c>
      <c r="B4897" s="22">
        <v>20530</v>
      </c>
      <c r="C4897" s="22" t="s">
        <v>41139</v>
      </c>
      <c r="D4897" s="22">
        <v>50</v>
      </c>
      <c r="E4897" s="22" t="s">
        <v>41140</v>
      </c>
      <c r="F4897" s="22" t="s">
        <v>41141</v>
      </c>
      <c r="G4897" s="22" t="s">
        <v>41142</v>
      </c>
      <c r="H4897" s="22"/>
      <c r="I4897" s="22" t="s">
        <v>34162</v>
      </c>
      <c r="J4897" s="22">
        <v>2</v>
      </c>
      <c r="K4897" s="22">
        <v>1</v>
      </c>
      <c r="L4897" s="22" t="s">
        <v>60</v>
      </c>
      <c r="M4897" s="22"/>
      <c r="N4897" s="22"/>
      <c r="O4897" s="22"/>
      <c r="P4897" s="22"/>
    </row>
    <row r="4898" spans="1:16" x14ac:dyDescent="0.3">
      <c r="A4898" s="22">
        <f>VLOOKUP(B4898,web_archive!D:D,1,FALSE)</f>
        <v>20531</v>
      </c>
      <c r="B4898" s="22">
        <v>20531</v>
      </c>
      <c r="C4898" s="22" t="s">
        <v>41143</v>
      </c>
      <c r="D4898" s="22">
        <v>50</v>
      </c>
      <c r="E4898" s="22" t="s">
        <v>41144</v>
      </c>
      <c r="F4898" s="22"/>
      <c r="G4898" s="22" t="s">
        <v>41145</v>
      </c>
      <c r="H4898" s="22"/>
      <c r="I4898" s="22" t="s">
        <v>34162</v>
      </c>
      <c r="J4898" s="22">
        <v>2</v>
      </c>
      <c r="K4898" s="22">
        <v>1</v>
      </c>
      <c r="L4898" s="22" t="s">
        <v>60</v>
      </c>
      <c r="M4898" s="22"/>
      <c r="N4898" s="22"/>
      <c r="O4898" s="22"/>
      <c r="P4898" s="22"/>
    </row>
    <row r="4899" spans="1:16" x14ac:dyDescent="0.3">
      <c r="A4899" s="22">
        <f>VLOOKUP(B4899,web_archive!D:D,1,FALSE)</f>
        <v>20532</v>
      </c>
      <c r="B4899" s="22">
        <v>20532</v>
      </c>
      <c r="C4899" s="22" t="s">
        <v>41146</v>
      </c>
      <c r="D4899" s="22">
        <v>50</v>
      </c>
      <c r="E4899" s="22" t="s">
        <v>41147</v>
      </c>
      <c r="F4899" s="22" t="s">
        <v>41148</v>
      </c>
      <c r="G4899" s="22" t="s">
        <v>41149</v>
      </c>
      <c r="H4899" s="22"/>
      <c r="I4899" s="22" t="s">
        <v>34162</v>
      </c>
      <c r="J4899" s="22">
        <v>2</v>
      </c>
      <c r="K4899" s="22">
        <v>1</v>
      </c>
      <c r="L4899" s="22" t="s">
        <v>60</v>
      </c>
      <c r="M4899" s="22"/>
      <c r="N4899" s="22"/>
      <c r="O4899" s="22"/>
      <c r="P4899" s="22"/>
    </row>
    <row r="4900" spans="1:16" x14ac:dyDescent="0.3">
      <c r="A4900" s="22">
        <f>VLOOKUP(B4900,web_archive!D:D,1,FALSE)</f>
        <v>20533</v>
      </c>
      <c r="B4900" s="22">
        <v>20533</v>
      </c>
      <c r="C4900" s="22" t="s">
        <v>41150</v>
      </c>
      <c r="D4900" s="22">
        <v>50</v>
      </c>
      <c r="E4900" s="22" t="s">
        <v>41151</v>
      </c>
      <c r="F4900" s="22" t="s">
        <v>36215</v>
      </c>
      <c r="G4900" s="22" t="s">
        <v>32980</v>
      </c>
      <c r="H4900" s="22"/>
      <c r="I4900" s="22" t="s">
        <v>34162</v>
      </c>
      <c r="J4900" s="22">
        <v>2</v>
      </c>
      <c r="K4900" s="22">
        <v>1</v>
      </c>
      <c r="L4900" s="22" t="s">
        <v>60</v>
      </c>
      <c r="M4900" s="22"/>
      <c r="N4900" s="22"/>
      <c r="O4900" s="22"/>
      <c r="P4900" s="22"/>
    </row>
    <row r="4901" spans="1:16" x14ac:dyDescent="0.3">
      <c r="A4901" s="22">
        <f>VLOOKUP(B4901,web_archive!D:D,1,FALSE)</f>
        <v>20534</v>
      </c>
      <c r="B4901" s="22">
        <v>20534</v>
      </c>
      <c r="C4901" s="22" t="s">
        <v>41152</v>
      </c>
      <c r="D4901" s="22">
        <v>50</v>
      </c>
      <c r="E4901" s="22" t="s">
        <v>41153</v>
      </c>
      <c r="F4901" s="22" t="s">
        <v>32206</v>
      </c>
      <c r="G4901" s="22" t="s">
        <v>41154</v>
      </c>
      <c r="H4901" s="22"/>
      <c r="I4901" s="22" t="s">
        <v>34162</v>
      </c>
      <c r="J4901" s="22">
        <v>2</v>
      </c>
      <c r="K4901" s="22">
        <v>1</v>
      </c>
      <c r="L4901" s="22" t="s">
        <v>60</v>
      </c>
      <c r="M4901" s="22"/>
      <c r="N4901" s="22"/>
      <c r="O4901" s="22"/>
      <c r="P4901" s="22"/>
    </row>
    <row r="4902" spans="1:16" x14ac:dyDescent="0.3">
      <c r="A4902" s="22">
        <f>VLOOKUP(B4902,web_archive!D:D,1,FALSE)</f>
        <v>20535</v>
      </c>
      <c r="B4902" s="22">
        <v>20535</v>
      </c>
      <c r="C4902" s="22" t="s">
        <v>41155</v>
      </c>
      <c r="D4902" s="22">
        <v>50</v>
      </c>
      <c r="E4902" s="22" t="s">
        <v>41156</v>
      </c>
      <c r="F4902" s="22" t="s">
        <v>35897</v>
      </c>
      <c r="G4902" s="22" t="s">
        <v>41157</v>
      </c>
      <c r="H4902" s="22"/>
      <c r="I4902" s="22" t="s">
        <v>34162</v>
      </c>
      <c r="J4902" s="22">
        <v>2</v>
      </c>
      <c r="K4902" s="22">
        <v>1</v>
      </c>
      <c r="L4902" s="22" t="s">
        <v>60</v>
      </c>
      <c r="M4902" s="22"/>
      <c r="N4902" s="22"/>
      <c r="O4902" s="22"/>
      <c r="P4902" s="22"/>
    </row>
    <row r="4903" spans="1:16" x14ac:dyDescent="0.3">
      <c r="A4903" s="22">
        <f>VLOOKUP(B4903,web_archive!D:D,1,FALSE)</f>
        <v>20536</v>
      </c>
      <c r="B4903" s="22">
        <v>20536</v>
      </c>
      <c r="C4903" s="22" t="s">
        <v>41158</v>
      </c>
      <c r="D4903" s="22">
        <v>50</v>
      </c>
      <c r="E4903" s="22" t="s">
        <v>41159</v>
      </c>
      <c r="F4903" s="22" t="s">
        <v>41160</v>
      </c>
      <c r="G4903" s="22" t="s">
        <v>41161</v>
      </c>
      <c r="H4903" s="22"/>
      <c r="I4903" s="22" t="s">
        <v>34162</v>
      </c>
      <c r="J4903" s="22">
        <v>2</v>
      </c>
      <c r="K4903" s="22">
        <v>1</v>
      </c>
      <c r="L4903" s="22" t="s">
        <v>60</v>
      </c>
      <c r="M4903" s="22"/>
      <c r="N4903" s="22"/>
      <c r="O4903" s="22"/>
      <c r="P4903" s="22"/>
    </row>
    <row r="4904" spans="1:16" x14ac:dyDescent="0.3">
      <c r="A4904" s="22">
        <f>VLOOKUP(B4904,web_archive!D:D,1,FALSE)</f>
        <v>20537</v>
      </c>
      <c r="B4904" s="22">
        <v>20537</v>
      </c>
      <c r="C4904" s="22" t="s">
        <v>41162</v>
      </c>
      <c r="D4904" s="22">
        <v>50</v>
      </c>
      <c r="E4904" s="22" t="s">
        <v>41163</v>
      </c>
      <c r="F4904" s="22" t="s">
        <v>41164</v>
      </c>
      <c r="G4904" s="22" t="s">
        <v>41165</v>
      </c>
      <c r="H4904" s="22"/>
      <c r="I4904" s="22" t="s">
        <v>34162</v>
      </c>
      <c r="J4904" s="22">
        <v>2</v>
      </c>
      <c r="K4904" s="22">
        <v>1</v>
      </c>
      <c r="L4904" s="22" t="s">
        <v>60</v>
      </c>
      <c r="M4904" s="22"/>
      <c r="N4904" s="22"/>
      <c r="O4904" s="22"/>
      <c r="P4904" s="22"/>
    </row>
    <row r="4905" spans="1:16" x14ac:dyDescent="0.3">
      <c r="A4905" s="22">
        <f>VLOOKUP(B4905,web_archive!D:D,1,FALSE)</f>
        <v>20538</v>
      </c>
      <c r="B4905" s="22">
        <v>20538</v>
      </c>
      <c r="C4905" s="22" t="s">
        <v>41166</v>
      </c>
      <c r="D4905" s="22">
        <v>50</v>
      </c>
      <c r="E4905" s="22" t="s">
        <v>41167</v>
      </c>
      <c r="F4905" s="22" t="s">
        <v>41168</v>
      </c>
      <c r="G4905" s="22" t="s">
        <v>32712</v>
      </c>
      <c r="H4905" s="22"/>
      <c r="I4905" s="22" t="s">
        <v>34162</v>
      </c>
      <c r="J4905" s="22">
        <v>2</v>
      </c>
      <c r="K4905" s="22">
        <v>1</v>
      </c>
      <c r="L4905" s="22" t="s">
        <v>60</v>
      </c>
      <c r="M4905" s="22"/>
      <c r="N4905" s="22"/>
      <c r="O4905" s="22"/>
      <c r="P4905" s="22"/>
    </row>
    <row r="4906" spans="1:16" x14ac:dyDescent="0.3">
      <c r="A4906" s="22">
        <f>VLOOKUP(B4906,web_archive!D:D,1,FALSE)</f>
        <v>20539</v>
      </c>
      <c r="B4906" s="22">
        <v>20539</v>
      </c>
      <c r="C4906" s="22" t="s">
        <v>41169</v>
      </c>
      <c r="D4906" s="22">
        <v>50</v>
      </c>
      <c r="E4906" s="22" t="s">
        <v>41170</v>
      </c>
      <c r="F4906" s="22"/>
      <c r="G4906" s="22" t="s">
        <v>32712</v>
      </c>
      <c r="H4906" s="22"/>
      <c r="I4906" s="22" t="s">
        <v>34162</v>
      </c>
      <c r="J4906" s="22">
        <v>2</v>
      </c>
      <c r="K4906" s="22">
        <v>1</v>
      </c>
      <c r="L4906" s="22" t="s">
        <v>60</v>
      </c>
      <c r="M4906" s="22"/>
      <c r="N4906" s="22"/>
      <c r="O4906" s="22"/>
      <c r="P4906" s="22"/>
    </row>
    <row r="4907" spans="1:16" x14ac:dyDescent="0.3">
      <c r="A4907" s="22">
        <f>VLOOKUP(B4907,web_archive!D:D,1,FALSE)</f>
        <v>20540</v>
      </c>
      <c r="B4907" s="22">
        <v>20540</v>
      </c>
      <c r="C4907" s="22" t="s">
        <v>41171</v>
      </c>
      <c r="D4907" s="22">
        <v>50</v>
      </c>
      <c r="E4907" s="22" t="s">
        <v>41172</v>
      </c>
      <c r="F4907" s="22"/>
      <c r="G4907" s="22" t="s">
        <v>32712</v>
      </c>
      <c r="H4907" s="22"/>
      <c r="I4907" s="22" t="s">
        <v>34162</v>
      </c>
      <c r="J4907" s="22">
        <v>2</v>
      </c>
      <c r="K4907" s="22">
        <v>1</v>
      </c>
      <c r="L4907" s="22" t="s">
        <v>60</v>
      </c>
      <c r="M4907" s="22"/>
      <c r="N4907" s="22"/>
      <c r="O4907" s="22"/>
      <c r="P4907" s="22"/>
    </row>
    <row r="4908" spans="1:16" x14ac:dyDescent="0.3">
      <c r="A4908" s="22">
        <f>VLOOKUP(B4908,web_archive!D:D,1,FALSE)</f>
        <v>20541</v>
      </c>
      <c r="B4908" s="22">
        <v>20541</v>
      </c>
      <c r="C4908" s="22" t="s">
        <v>41173</v>
      </c>
      <c r="D4908" s="22">
        <v>50</v>
      </c>
      <c r="E4908" s="22" t="s">
        <v>41174</v>
      </c>
      <c r="F4908" s="22"/>
      <c r="G4908" s="22" t="s">
        <v>32712</v>
      </c>
      <c r="H4908" s="22"/>
      <c r="I4908" s="22" t="s">
        <v>34162</v>
      </c>
      <c r="J4908" s="22">
        <v>2</v>
      </c>
      <c r="K4908" s="22">
        <v>1</v>
      </c>
      <c r="L4908" s="22" t="s">
        <v>60</v>
      </c>
      <c r="M4908" s="22"/>
      <c r="N4908" s="22"/>
      <c r="O4908" s="22"/>
      <c r="P4908" s="22"/>
    </row>
    <row r="4909" spans="1:16" x14ac:dyDescent="0.3">
      <c r="A4909" s="22">
        <f>VLOOKUP(B4909,web_archive!D:D,1,FALSE)</f>
        <v>20542</v>
      </c>
      <c r="B4909" s="22">
        <v>20542</v>
      </c>
      <c r="C4909" s="22" t="s">
        <v>41175</v>
      </c>
      <c r="D4909" s="22">
        <v>50</v>
      </c>
      <c r="E4909" s="22" t="s">
        <v>41176</v>
      </c>
      <c r="F4909" s="22"/>
      <c r="G4909" s="22" t="s">
        <v>40808</v>
      </c>
      <c r="H4909" s="22"/>
      <c r="I4909" s="22" t="s">
        <v>34162</v>
      </c>
      <c r="J4909" s="22">
        <v>2</v>
      </c>
      <c r="K4909" s="22">
        <v>1</v>
      </c>
      <c r="L4909" s="22" t="s">
        <v>60</v>
      </c>
      <c r="M4909" s="22"/>
      <c r="N4909" s="22"/>
      <c r="O4909" s="22"/>
      <c r="P4909" s="22"/>
    </row>
    <row r="4910" spans="1:16" x14ac:dyDescent="0.3">
      <c r="A4910" s="22">
        <f>VLOOKUP(B4910,web_archive!D:D,1,FALSE)</f>
        <v>20543</v>
      </c>
      <c r="B4910" s="22">
        <v>20543</v>
      </c>
      <c r="C4910" s="22" t="s">
        <v>41177</v>
      </c>
      <c r="D4910" s="22">
        <v>50</v>
      </c>
      <c r="E4910" s="22" t="s">
        <v>41178</v>
      </c>
      <c r="F4910" s="22" t="s">
        <v>35967</v>
      </c>
      <c r="G4910" s="22" t="s">
        <v>32712</v>
      </c>
      <c r="H4910" s="22"/>
      <c r="I4910" s="22" t="s">
        <v>34162</v>
      </c>
      <c r="J4910" s="22">
        <v>2</v>
      </c>
      <c r="K4910" s="22">
        <v>1</v>
      </c>
      <c r="L4910" s="22" t="s">
        <v>60</v>
      </c>
      <c r="M4910" s="22"/>
      <c r="N4910" s="22"/>
      <c r="O4910" s="22"/>
      <c r="P4910" s="22"/>
    </row>
    <row r="4911" spans="1:16" x14ac:dyDescent="0.3">
      <c r="A4911" s="22">
        <f>VLOOKUP(B4911,web_archive!D:D,1,FALSE)</f>
        <v>20544</v>
      </c>
      <c r="B4911" s="22">
        <v>20544</v>
      </c>
      <c r="C4911" s="22" t="s">
        <v>41179</v>
      </c>
      <c r="D4911" s="22">
        <v>50</v>
      </c>
      <c r="E4911" s="22" t="s">
        <v>41180</v>
      </c>
      <c r="F4911" s="22" t="s">
        <v>36161</v>
      </c>
      <c r="G4911" s="22" t="s">
        <v>32712</v>
      </c>
      <c r="H4911" s="22"/>
      <c r="I4911" s="22" t="s">
        <v>34162</v>
      </c>
      <c r="J4911" s="22">
        <v>2</v>
      </c>
      <c r="K4911" s="22">
        <v>1</v>
      </c>
      <c r="L4911" s="22" t="s">
        <v>60</v>
      </c>
      <c r="M4911" s="22"/>
      <c r="N4911" s="22"/>
      <c r="O4911" s="22"/>
      <c r="P4911" s="22"/>
    </row>
    <row r="4912" spans="1:16" x14ac:dyDescent="0.3">
      <c r="A4912" s="22">
        <f>VLOOKUP(B4912,web_archive!D:D,1,FALSE)</f>
        <v>20545</v>
      </c>
      <c r="B4912" s="22">
        <v>20545</v>
      </c>
      <c r="C4912" s="22" t="s">
        <v>41181</v>
      </c>
      <c r="D4912" s="22">
        <v>50</v>
      </c>
      <c r="E4912" s="22" t="s">
        <v>41182</v>
      </c>
      <c r="F4912" s="22" t="s">
        <v>41183</v>
      </c>
      <c r="G4912" s="22" t="s">
        <v>32712</v>
      </c>
      <c r="H4912" s="22"/>
      <c r="I4912" s="22" t="s">
        <v>34162</v>
      </c>
      <c r="J4912" s="22">
        <v>2</v>
      </c>
      <c r="K4912" s="22">
        <v>1</v>
      </c>
      <c r="L4912" s="22" t="s">
        <v>60</v>
      </c>
      <c r="M4912" s="22"/>
      <c r="N4912" s="22"/>
      <c r="O4912" s="22"/>
      <c r="P4912" s="22"/>
    </row>
    <row r="4913" spans="1:16" x14ac:dyDescent="0.3">
      <c r="A4913" s="22">
        <f>VLOOKUP(B4913,web_archive!D:D,1,FALSE)</f>
        <v>20546</v>
      </c>
      <c r="B4913" s="22">
        <v>20546</v>
      </c>
      <c r="C4913" s="22" t="s">
        <v>41184</v>
      </c>
      <c r="D4913" s="22">
        <v>50</v>
      </c>
      <c r="E4913" s="22" t="s">
        <v>41185</v>
      </c>
      <c r="F4913" s="22" t="s">
        <v>41186</v>
      </c>
      <c r="G4913" s="22" t="s">
        <v>41187</v>
      </c>
      <c r="H4913" s="22"/>
      <c r="I4913" s="22" t="s">
        <v>34162</v>
      </c>
      <c r="J4913" s="22">
        <v>2</v>
      </c>
      <c r="K4913" s="22">
        <v>1</v>
      </c>
      <c r="L4913" s="22" t="s">
        <v>60</v>
      </c>
      <c r="M4913" s="22"/>
      <c r="N4913" s="22"/>
      <c r="O4913" s="22"/>
      <c r="P4913" s="22"/>
    </row>
    <row r="4914" spans="1:16" x14ac:dyDescent="0.3">
      <c r="A4914" s="22">
        <f>VLOOKUP(B4914,web_archive!D:D,1,FALSE)</f>
        <v>20547</v>
      </c>
      <c r="B4914" s="22">
        <v>20547</v>
      </c>
      <c r="C4914" s="22" t="s">
        <v>41188</v>
      </c>
      <c r="D4914" s="22">
        <v>50</v>
      </c>
      <c r="E4914" s="22" t="s">
        <v>41189</v>
      </c>
      <c r="F4914" s="22"/>
      <c r="G4914" s="22" t="s">
        <v>32712</v>
      </c>
      <c r="H4914" s="22"/>
      <c r="I4914" s="22" t="s">
        <v>34162</v>
      </c>
      <c r="J4914" s="22">
        <v>2</v>
      </c>
      <c r="K4914" s="22">
        <v>1</v>
      </c>
      <c r="L4914" s="22" t="s">
        <v>60</v>
      </c>
      <c r="M4914" s="22"/>
      <c r="N4914" s="22"/>
      <c r="O4914" s="22"/>
      <c r="P4914" s="22"/>
    </row>
    <row r="4915" spans="1:16" x14ac:dyDescent="0.3">
      <c r="A4915" s="22">
        <f>VLOOKUP(B4915,web_archive!D:D,1,FALSE)</f>
        <v>20548</v>
      </c>
      <c r="B4915" s="22">
        <v>20548</v>
      </c>
      <c r="C4915" s="22" t="s">
        <v>41190</v>
      </c>
      <c r="D4915" s="22">
        <v>50</v>
      </c>
      <c r="E4915" s="22" t="s">
        <v>41191</v>
      </c>
      <c r="F4915" s="22"/>
      <c r="G4915" s="22" t="s">
        <v>32712</v>
      </c>
      <c r="H4915" s="22"/>
      <c r="I4915" s="22" t="s">
        <v>34162</v>
      </c>
      <c r="J4915" s="22">
        <v>2</v>
      </c>
      <c r="K4915" s="22">
        <v>1</v>
      </c>
      <c r="L4915" s="22" t="s">
        <v>60</v>
      </c>
      <c r="M4915" s="22"/>
      <c r="N4915" s="22"/>
      <c r="O4915" s="22"/>
      <c r="P4915" s="22"/>
    </row>
    <row r="4916" spans="1:16" x14ac:dyDescent="0.3">
      <c r="A4916" s="22">
        <f>VLOOKUP(B4916,web_archive!D:D,1,FALSE)</f>
        <v>20549</v>
      </c>
      <c r="B4916" s="22">
        <v>20549</v>
      </c>
      <c r="C4916" s="22" t="s">
        <v>41192</v>
      </c>
      <c r="D4916" s="22">
        <v>50</v>
      </c>
      <c r="E4916" s="22" t="s">
        <v>41193</v>
      </c>
      <c r="F4916" s="22"/>
      <c r="G4916" s="22" t="s">
        <v>32712</v>
      </c>
      <c r="H4916" s="22"/>
      <c r="I4916" s="22" t="s">
        <v>34162</v>
      </c>
      <c r="J4916" s="22">
        <v>2</v>
      </c>
      <c r="K4916" s="22">
        <v>1</v>
      </c>
      <c r="L4916" s="22" t="s">
        <v>60</v>
      </c>
      <c r="M4916" s="22"/>
      <c r="N4916" s="22"/>
      <c r="O4916" s="22"/>
      <c r="P4916" s="22"/>
    </row>
    <row r="4917" spans="1:16" x14ac:dyDescent="0.3">
      <c r="A4917" s="22">
        <f>VLOOKUP(B4917,web_archive!D:D,1,FALSE)</f>
        <v>20550</v>
      </c>
      <c r="B4917" s="22">
        <v>20550</v>
      </c>
      <c r="C4917" s="22" t="s">
        <v>41194</v>
      </c>
      <c r="D4917" s="22">
        <v>50</v>
      </c>
      <c r="E4917" s="22" t="s">
        <v>41195</v>
      </c>
      <c r="F4917" s="22"/>
      <c r="G4917" s="22" t="s">
        <v>32712</v>
      </c>
      <c r="H4917" s="22"/>
      <c r="I4917" s="22" t="s">
        <v>34162</v>
      </c>
      <c r="J4917" s="22">
        <v>2</v>
      </c>
      <c r="K4917" s="22">
        <v>1</v>
      </c>
      <c r="L4917" s="22" t="s">
        <v>60</v>
      </c>
      <c r="M4917" s="22"/>
      <c r="N4917" s="22"/>
      <c r="O4917" s="22"/>
      <c r="P4917" s="22"/>
    </row>
    <row r="4918" spans="1:16" x14ac:dyDescent="0.3">
      <c r="A4918" s="22">
        <f>VLOOKUP(B4918,web_archive!D:D,1,FALSE)</f>
        <v>20551</v>
      </c>
      <c r="B4918" s="22">
        <v>20551</v>
      </c>
      <c r="C4918" s="22" t="s">
        <v>41196</v>
      </c>
      <c r="D4918" s="22">
        <v>50</v>
      </c>
      <c r="E4918" s="22" t="s">
        <v>41197</v>
      </c>
      <c r="F4918" s="22"/>
      <c r="G4918" s="22" t="s">
        <v>32712</v>
      </c>
      <c r="H4918" s="22"/>
      <c r="I4918" s="22" t="s">
        <v>34162</v>
      </c>
      <c r="J4918" s="22">
        <v>2</v>
      </c>
      <c r="K4918" s="22">
        <v>1</v>
      </c>
      <c r="L4918" s="22" t="s">
        <v>60</v>
      </c>
      <c r="M4918" s="22"/>
      <c r="N4918" s="22"/>
      <c r="O4918" s="22"/>
      <c r="P4918" s="22"/>
    </row>
    <row r="4919" spans="1:16" x14ac:dyDescent="0.3">
      <c r="A4919" s="22">
        <f>VLOOKUP(B4919,web_archive!D:D,1,FALSE)</f>
        <v>20552</v>
      </c>
      <c r="B4919" s="22">
        <v>20552</v>
      </c>
      <c r="C4919" s="22" t="s">
        <v>41198</v>
      </c>
      <c r="D4919" s="22">
        <v>50</v>
      </c>
      <c r="E4919" s="22" t="s">
        <v>41199</v>
      </c>
      <c r="F4919" s="22"/>
      <c r="G4919" s="22" t="s">
        <v>32712</v>
      </c>
      <c r="H4919" s="22"/>
      <c r="I4919" s="22" t="s">
        <v>34162</v>
      </c>
      <c r="J4919" s="22">
        <v>2</v>
      </c>
      <c r="K4919" s="22">
        <v>1</v>
      </c>
      <c r="L4919" s="22" t="s">
        <v>60</v>
      </c>
      <c r="M4919" s="22"/>
      <c r="N4919" s="22"/>
      <c r="O4919" s="22"/>
      <c r="P4919" s="22"/>
    </row>
    <row r="4920" spans="1:16" x14ac:dyDescent="0.3">
      <c r="A4920" s="22">
        <f>VLOOKUP(B4920,web_archive!D:D,1,FALSE)</f>
        <v>20553</v>
      </c>
      <c r="B4920" s="22">
        <v>20553</v>
      </c>
      <c r="C4920" s="22" t="s">
        <v>41200</v>
      </c>
      <c r="D4920" s="22">
        <v>0</v>
      </c>
      <c r="E4920" s="22" t="s">
        <v>41201</v>
      </c>
      <c r="F4920" s="22"/>
      <c r="G4920" s="22" t="s">
        <v>35235</v>
      </c>
      <c r="H4920" s="22"/>
      <c r="I4920" s="22" t="s">
        <v>34155</v>
      </c>
      <c r="J4920" s="22">
        <v>0</v>
      </c>
      <c r="K4920" s="22">
        <v>75</v>
      </c>
      <c r="L4920" s="22" t="s">
        <v>24</v>
      </c>
      <c r="M4920" s="22"/>
      <c r="N4920" s="22"/>
      <c r="O4920" s="22"/>
      <c r="P4920" s="22"/>
    </row>
    <row r="4921" spans="1:16" x14ac:dyDescent="0.3">
      <c r="A4921" s="22" t="e">
        <f>VLOOKUP(B4921,web_archive!D:D,1,FALSE)</f>
        <v>#N/A</v>
      </c>
      <c r="B4921" s="22">
        <v>20555</v>
      </c>
      <c r="C4921" s="22" t="s">
        <v>41202</v>
      </c>
      <c r="D4921" s="22">
        <v>50</v>
      </c>
      <c r="E4921" s="22" t="s">
        <v>41203</v>
      </c>
      <c r="F4921" s="22"/>
      <c r="G4921" s="22" t="s">
        <v>35235</v>
      </c>
      <c r="H4921" s="22"/>
      <c r="I4921" s="22" t="s">
        <v>34162</v>
      </c>
      <c r="J4921" s="22">
        <v>2</v>
      </c>
      <c r="K4921" s="22">
        <v>1</v>
      </c>
      <c r="L4921" s="22" t="s">
        <v>60</v>
      </c>
      <c r="M4921" s="22"/>
      <c r="N4921" s="22"/>
      <c r="O4921" s="22"/>
      <c r="P4921" s="22"/>
    </row>
    <row r="4922" spans="1:16" x14ac:dyDescent="0.3">
      <c r="A4922" s="22">
        <f>VLOOKUP(B4922,web_archive!D:D,1,FALSE)</f>
        <v>20556</v>
      </c>
      <c r="B4922" s="22">
        <v>20556</v>
      </c>
      <c r="C4922" s="22" t="s">
        <v>41204</v>
      </c>
      <c r="D4922" s="22">
        <v>50</v>
      </c>
      <c r="E4922" s="22" t="s">
        <v>41205</v>
      </c>
      <c r="F4922" s="22"/>
      <c r="G4922" s="22" t="s">
        <v>32712</v>
      </c>
      <c r="H4922" s="22"/>
      <c r="I4922" s="22" t="s">
        <v>34162</v>
      </c>
      <c r="J4922" s="22">
        <v>3</v>
      </c>
      <c r="K4922" s="22">
        <v>1</v>
      </c>
      <c r="L4922" s="22" t="s">
        <v>60</v>
      </c>
      <c r="M4922" s="22"/>
      <c r="N4922" s="22"/>
      <c r="O4922" s="22"/>
      <c r="P4922" s="22"/>
    </row>
    <row r="4923" spans="1:16" x14ac:dyDescent="0.3">
      <c r="A4923" s="22">
        <f>VLOOKUP(B4923,web_archive!D:D,1,FALSE)</f>
        <v>20557</v>
      </c>
      <c r="B4923" s="22">
        <v>20557</v>
      </c>
      <c r="C4923" s="22" t="s">
        <v>41206</v>
      </c>
      <c r="D4923" s="22">
        <v>50</v>
      </c>
      <c r="E4923" s="22" t="s">
        <v>41207</v>
      </c>
      <c r="F4923" s="22"/>
      <c r="G4923" s="22" t="s">
        <v>32712</v>
      </c>
      <c r="H4923" s="22"/>
      <c r="I4923" s="22" t="s">
        <v>34162</v>
      </c>
      <c r="J4923" s="22">
        <v>1</v>
      </c>
      <c r="K4923" s="22">
        <v>1</v>
      </c>
      <c r="L4923" s="22" t="s">
        <v>60</v>
      </c>
      <c r="M4923" s="22"/>
      <c r="N4923" s="22"/>
      <c r="O4923" s="22"/>
      <c r="P4923" s="22"/>
    </row>
    <row r="4924" spans="1:16" x14ac:dyDescent="0.3">
      <c r="A4924" s="22">
        <f>VLOOKUP(B4924,web_archive!D:D,1,FALSE)</f>
        <v>20558</v>
      </c>
      <c r="B4924" s="22">
        <v>20558</v>
      </c>
      <c r="C4924" s="22" t="s">
        <v>41208</v>
      </c>
      <c r="D4924" s="22">
        <v>50</v>
      </c>
      <c r="E4924" s="22" t="s">
        <v>41209</v>
      </c>
      <c r="F4924" s="22"/>
      <c r="G4924" s="22" t="s">
        <v>32712</v>
      </c>
      <c r="H4924" s="22"/>
      <c r="I4924" s="22" t="s">
        <v>34162</v>
      </c>
      <c r="J4924" s="22">
        <v>1</v>
      </c>
      <c r="K4924" s="22">
        <v>1</v>
      </c>
      <c r="L4924" s="22" t="s">
        <v>60</v>
      </c>
      <c r="M4924" s="22"/>
      <c r="N4924" s="22"/>
      <c r="O4924" s="22"/>
      <c r="P4924" s="22"/>
    </row>
    <row r="4925" spans="1:16" x14ac:dyDescent="0.3">
      <c r="A4925" s="22">
        <f>VLOOKUP(B4925,web_archive!D:D,1,FALSE)</f>
        <v>20559</v>
      </c>
      <c r="B4925" s="22">
        <v>20559</v>
      </c>
      <c r="C4925" s="22" t="s">
        <v>41210</v>
      </c>
      <c r="D4925" s="22">
        <v>50</v>
      </c>
      <c r="E4925" s="22" t="s">
        <v>41211</v>
      </c>
      <c r="F4925" s="22" t="s">
        <v>41212</v>
      </c>
      <c r="G4925" s="22" t="s">
        <v>32712</v>
      </c>
      <c r="H4925" s="22"/>
      <c r="I4925" s="22" t="s">
        <v>34185</v>
      </c>
      <c r="J4925" s="22">
        <v>1</v>
      </c>
      <c r="K4925" s="22">
        <v>1</v>
      </c>
      <c r="L4925" s="22" t="s">
        <v>24</v>
      </c>
      <c r="M4925" s="22"/>
      <c r="N4925" s="22"/>
      <c r="O4925" s="22"/>
      <c r="P4925" s="22"/>
    </row>
    <row r="4926" spans="1:16" x14ac:dyDescent="0.3">
      <c r="A4926" s="22">
        <f>VLOOKUP(B4926,web_archive!D:D,1,FALSE)</f>
        <v>20560</v>
      </c>
      <c r="B4926" s="22">
        <v>20560</v>
      </c>
      <c r="C4926" s="22" t="s">
        <v>41213</v>
      </c>
      <c r="D4926" s="22">
        <v>50</v>
      </c>
      <c r="E4926" s="22" t="s">
        <v>41214</v>
      </c>
      <c r="F4926" s="22"/>
      <c r="G4926" s="22" t="s">
        <v>32712</v>
      </c>
      <c r="H4926" s="22"/>
      <c r="I4926" s="22" t="s">
        <v>34185</v>
      </c>
      <c r="J4926" s="22">
        <v>1</v>
      </c>
      <c r="K4926" s="22">
        <v>1</v>
      </c>
      <c r="L4926" s="22" t="s">
        <v>24</v>
      </c>
      <c r="M4926" s="22"/>
      <c r="N4926" s="22"/>
      <c r="O4926" s="22"/>
      <c r="P4926" s="22"/>
    </row>
    <row r="4927" spans="1:16" x14ac:dyDescent="0.3">
      <c r="A4927" s="22">
        <f>VLOOKUP(B4927,web_archive!D:D,1,FALSE)</f>
        <v>20561</v>
      </c>
      <c r="B4927" s="22">
        <v>20561</v>
      </c>
      <c r="C4927" s="22" t="s">
        <v>41215</v>
      </c>
      <c r="D4927" s="22">
        <v>50</v>
      </c>
      <c r="E4927" s="22" t="s">
        <v>41216</v>
      </c>
      <c r="F4927" s="22"/>
      <c r="G4927" s="22" t="s">
        <v>32712</v>
      </c>
      <c r="H4927" s="22"/>
      <c r="I4927" s="22" t="s">
        <v>34185</v>
      </c>
      <c r="J4927" s="22">
        <v>1</v>
      </c>
      <c r="K4927" s="22">
        <v>1</v>
      </c>
      <c r="L4927" s="22" t="s">
        <v>24</v>
      </c>
      <c r="M4927" s="22"/>
      <c r="N4927" s="22"/>
      <c r="O4927" s="22"/>
      <c r="P4927" s="22"/>
    </row>
    <row r="4928" spans="1:16" x14ac:dyDescent="0.3">
      <c r="A4928" s="22">
        <f>VLOOKUP(B4928,web_archive!D:D,1,FALSE)</f>
        <v>20562</v>
      </c>
      <c r="B4928" s="22">
        <v>20562</v>
      </c>
      <c r="C4928" s="22" t="s">
        <v>41217</v>
      </c>
      <c r="D4928" s="22">
        <v>50</v>
      </c>
      <c r="E4928" s="22" t="s">
        <v>41218</v>
      </c>
      <c r="F4928" s="22" t="s">
        <v>41219</v>
      </c>
      <c r="G4928" s="22" t="s">
        <v>32712</v>
      </c>
      <c r="H4928" s="22"/>
      <c r="I4928" s="22" t="s">
        <v>34185</v>
      </c>
      <c r="J4928" s="22">
        <v>1</v>
      </c>
      <c r="K4928" s="22">
        <v>1</v>
      </c>
      <c r="L4928" s="22" t="s">
        <v>24</v>
      </c>
      <c r="M4928" s="22"/>
      <c r="N4928" s="22"/>
      <c r="O4928" s="22"/>
      <c r="P4928" s="22"/>
    </row>
    <row r="4929" spans="1:16" x14ac:dyDescent="0.3">
      <c r="A4929" s="22">
        <f>VLOOKUP(B4929,web_archive!D:D,1,FALSE)</f>
        <v>20563</v>
      </c>
      <c r="B4929" s="22">
        <v>20563</v>
      </c>
      <c r="C4929" s="22" t="s">
        <v>41220</v>
      </c>
      <c r="D4929" s="22">
        <v>50</v>
      </c>
      <c r="E4929" s="22" t="s">
        <v>41221</v>
      </c>
      <c r="F4929" s="22"/>
      <c r="G4929" s="22" t="s">
        <v>41222</v>
      </c>
      <c r="H4929" s="22"/>
      <c r="I4929" s="22" t="s">
        <v>34185</v>
      </c>
      <c r="J4929" s="22">
        <v>1</v>
      </c>
      <c r="K4929" s="22">
        <v>75</v>
      </c>
      <c r="L4929" s="22" t="s">
        <v>24</v>
      </c>
      <c r="M4929" s="22"/>
      <c r="N4929" s="22"/>
      <c r="O4929" s="22"/>
      <c r="P4929" s="22"/>
    </row>
    <row r="4930" spans="1:16" x14ac:dyDescent="0.3">
      <c r="A4930" s="22" t="e">
        <f>VLOOKUP(B4930,web_archive!D:D,1,FALSE)</f>
        <v>#N/A</v>
      </c>
      <c r="B4930" s="22">
        <v>20565</v>
      </c>
      <c r="C4930" s="22" t="s">
        <v>41223</v>
      </c>
      <c r="D4930" s="22">
        <v>50</v>
      </c>
      <c r="E4930" s="22" t="s">
        <v>41224</v>
      </c>
      <c r="F4930" s="22" t="s">
        <v>41225</v>
      </c>
      <c r="G4930" s="22" t="s">
        <v>41226</v>
      </c>
      <c r="H4930" s="22"/>
      <c r="I4930" s="22" t="s">
        <v>34185</v>
      </c>
      <c r="J4930" s="22">
        <v>1</v>
      </c>
      <c r="K4930" s="22">
        <v>75</v>
      </c>
      <c r="L4930" s="22" t="s">
        <v>24</v>
      </c>
      <c r="M4930" s="22"/>
      <c r="N4930" s="22"/>
      <c r="O4930" s="22"/>
      <c r="P4930" s="22"/>
    </row>
    <row r="4931" spans="1:16" x14ac:dyDescent="0.3">
      <c r="A4931" s="22">
        <f>VLOOKUP(B4931,web_archive!D:D,1,FALSE)</f>
        <v>20566</v>
      </c>
      <c r="B4931" s="22">
        <v>20566</v>
      </c>
      <c r="C4931" s="22" t="s">
        <v>41227</v>
      </c>
      <c r="D4931" s="22">
        <v>50</v>
      </c>
      <c r="E4931" s="22"/>
      <c r="F4931" s="22"/>
      <c r="G4931" s="22" t="s">
        <v>32712</v>
      </c>
      <c r="H4931" s="22"/>
      <c r="I4931" s="22" t="s">
        <v>34185</v>
      </c>
      <c r="J4931" s="22">
        <v>1</v>
      </c>
      <c r="K4931" s="22">
        <v>1</v>
      </c>
      <c r="L4931" s="22" t="s">
        <v>24</v>
      </c>
      <c r="M4931" s="22"/>
      <c r="N4931" s="22"/>
      <c r="O4931" s="22"/>
      <c r="P4931" s="22"/>
    </row>
    <row r="4932" spans="1:16" x14ac:dyDescent="0.3">
      <c r="A4932" s="22" t="e">
        <f>VLOOKUP(B4932,web_archive!D:D,1,FALSE)</f>
        <v>#N/A</v>
      </c>
      <c r="B4932" s="22">
        <v>20567</v>
      </c>
      <c r="C4932" s="22" t="s">
        <v>41220</v>
      </c>
      <c r="D4932" s="22">
        <v>50</v>
      </c>
      <c r="E4932" s="22"/>
      <c r="F4932" s="22"/>
      <c r="G4932" s="22" t="s">
        <v>32712</v>
      </c>
      <c r="H4932" s="22"/>
      <c r="I4932" s="22" t="s">
        <v>34185</v>
      </c>
      <c r="J4932" s="22">
        <v>1</v>
      </c>
      <c r="K4932" s="22">
        <v>1</v>
      </c>
      <c r="L4932" s="22" t="s">
        <v>24</v>
      </c>
      <c r="M4932" s="22"/>
      <c r="N4932" s="22"/>
      <c r="O4932" s="22"/>
      <c r="P4932" s="22"/>
    </row>
    <row r="4933" spans="1:16" x14ac:dyDescent="0.3">
      <c r="A4933" s="22">
        <f>VLOOKUP(B4933,web_archive!D:D,1,FALSE)</f>
        <v>20568</v>
      </c>
      <c r="B4933" s="22">
        <v>20568</v>
      </c>
      <c r="C4933" s="22" t="s">
        <v>41228</v>
      </c>
      <c r="D4933" s="22">
        <v>50</v>
      </c>
      <c r="E4933" s="22" t="s">
        <v>41229</v>
      </c>
      <c r="F4933" s="22"/>
      <c r="G4933" s="22" t="s">
        <v>32712</v>
      </c>
      <c r="H4933" s="22"/>
      <c r="I4933" s="22" t="s">
        <v>34162</v>
      </c>
      <c r="J4933" s="22">
        <v>2</v>
      </c>
      <c r="K4933" s="22">
        <v>1</v>
      </c>
      <c r="L4933" s="22" t="s">
        <v>60</v>
      </c>
      <c r="M4933" s="22"/>
      <c r="N4933" s="22"/>
      <c r="O4933" s="22"/>
      <c r="P4933" s="22"/>
    </row>
    <row r="4934" spans="1:16" x14ac:dyDescent="0.3">
      <c r="A4934" s="22">
        <f>VLOOKUP(B4934,web_archive!D:D,1,FALSE)</f>
        <v>20569</v>
      </c>
      <c r="B4934" s="22">
        <v>20569</v>
      </c>
      <c r="C4934" s="22" t="s">
        <v>41230</v>
      </c>
      <c r="D4934" s="22">
        <v>50</v>
      </c>
      <c r="E4934" s="22" t="s">
        <v>41231</v>
      </c>
      <c r="F4934" s="22"/>
      <c r="G4934" s="22" t="s">
        <v>32712</v>
      </c>
      <c r="H4934" s="22"/>
      <c r="I4934" s="22" t="s">
        <v>34162</v>
      </c>
      <c r="J4934" s="22">
        <v>3</v>
      </c>
      <c r="K4934" s="22">
        <v>1</v>
      </c>
      <c r="L4934" s="22" t="s">
        <v>24</v>
      </c>
      <c r="M4934" s="22"/>
      <c r="N4934" s="22"/>
      <c r="O4934" s="22"/>
      <c r="P4934" s="22"/>
    </row>
    <row r="4935" spans="1:16" x14ac:dyDescent="0.3">
      <c r="A4935" s="22" t="e">
        <f>VLOOKUP(B4935,web_archive!D:D,1,FALSE)</f>
        <v>#N/A</v>
      </c>
      <c r="B4935" s="22">
        <v>20570</v>
      </c>
      <c r="C4935" s="22" t="s">
        <v>41232</v>
      </c>
      <c r="D4935" s="22">
        <v>50</v>
      </c>
      <c r="E4935" s="22" t="s">
        <v>41233</v>
      </c>
      <c r="F4935" s="22"/>
      <c r="G4935" s="22" t="s">
        <v>32712</v>
      </c>
      <c r="H4935" s="22"/>
      <c r="I4935" s="22" t="s">
        <v>34162</v>
      </c>
      <c r="J4935" s="22">
        <v>2</v>
      </c>
      <c r="K4935" s="22">
        <v>1</v>
      </c>
      <c r="L4935" s="22" t="s">
        <v>60</v>
      </c>
      <c r="M4935" s="22"/>
      <c r="N4935" s="22"/>
      <c r="O4935" s="22"/>
      <c r="P4935" s="22"/>
    </row>
    <row r="4936" spans="1:16" x14ac:dyDescent="0.3">
      <c r="A4936" s="22">
        <f>VLOOKUP(B4936,web_archive!D:D,1,FALSE)</f>
        <v>20571</v>
      </c>
      <c r="B4936" s="22">
        <v>20571</v>
      </c>
      <c r="C4936" s="22" t="s">
        <v>41234</v>
      </c>
      <c r="D4936" s="22">
        <v>40</v>
      </c>
      <c r="E4936" s="22" t="s">
        <v>41235</v>
      </c>
      <c r="F4936" s="22"/>
      <c r="G4936" s="22" t="s">
        <v>32712</v>
      </c>
      <c r="H4936" s="22"/>
      <c r="I4936" s="22" t="s">
        <v>34162</v>
      </c>
      <c r="J4936" s="22">
        <v>1</v>
      </c>
      <c r="K4936" s="22">
        <v>1</v>
      </c>
      <c r="L4936" s="22" t="s">
        <v>60</v>
      </c>
      <c r="M4936" s="22"/>
      <c r="N4936" s="22"/>
      <c r="O4936" s="22"/>
      <c r="P4936" s="22"/>
    </row>
    <row r="4937" spans="1:16" x14ac:dyDescent="0.3">
      <c r="A4937" s="22">
        <f>VLOOKUP(B4937,web_archive!D:D,1,FALSE)</f>
        <v>20572</v>
      </c>
      <c r="B4937" s="22">
        <v>20572</v>
      </c>
      <c r="C4937" s="22" t="s">
        <v>41236</v>
      </c>
      <c r="D4937" s="22">
        <v>40</v>
      </c>
      <c r="E4937" s="22" t="s">
        <v>10165</v>
      </c>
      <c r="F4937" s="22"/>
      <c r="G4937" s="22" t="s">
        <v>32712</v>
      </c>
      <c r="H4937" s="22"/>
      <c r="I4937" s="22" t="s">
        <v>34162</v>
      </c>
      <c r="J4937" s="22">
        <v>1</v>
      </c>
      <c r="K4937" s="22">
        <v>1</v>
      </c>
      <c r="L4937" s="22" t="s">
        <v>60</v>
      </c>
      <c r="M4937" s="22"/>
      <c r="N4937" s="22"/>
      <c r="O4937" s="22"/>
      <c r="P4937" s="22"/>
    </row>
    <row r="4938" spans="1:16" x14ac:dyDescent="0.3">
      <c r="A4938" s="22" t="e">
        <f>VLOOKUP(B4938,web_archive!D:D,1,FALSE)</f>
        <v>#N/A</v>
      </c>
      <c r="B4938" s="22">
        <v>20573</v>
      </c>
      <c r="C4938" s="22" t="s">
        <v>41237</v>
      </c>
      <c r="D4938" s="22">
        <v>40</v>
      </c>
      <c r="E4938" s="22" t="s">
        <v>41238</v>
      </c>
      <c r="F4938" s="22"/>
      <c r="G4938" s="22" t="s">
        <v>32712</v>
      </c>
      <c r="H4938" s="22"/>
      <c r="I4938" s="22" t="s">
        <v>34162</v>
      </c>
      <c r="J4938" s="22">
        <v>1</v>
      </c>
      <c r="K4938" s="22">
        <v>1</v>
      </c>
      <c r="L4938" s="22" t="s">
        <v>60</v>
      </c>
      <c r="M4938" s="22"/>
      <c r="N4938" s="22"/>
      <c r="O4938" s="22"/>
      <c r="P4938" s="22"/>
    </row>
    <row r="4939" spans="1:16" x14ac:dyDescent="0.3">
      <c r="A4939" s="22">
        <f>VLOOKUP(B4939,web_archive!D:D,1,FALSE)</f>
        <v>20574</v>
      </c>
      <c r="B4939" s="22">
        <v>20574</v>
      </c>
      <c r="C4939" s="22" t="s">
        <v>41239</v>
      </c>
      <c r="D4939" s="22">
        <v>40</v>
      </c>
      <c r="E4939" s="22" t="s">
        <v>41240</v>
      </c>
      <c r="F4939" s="22"/>
      <c r="G4939" s="22" t="s">
        <v>32712</v>
      </c>
      <c r="H4939" s="22"/>
      <c r="I4939" s="22" t="s">
        <v>34185</v>
      </c>
      <c r="J4939" s="22">
        <v>1</v>
      </c>
      <c r="K4939" s="22">
        <v>1</v>
      </c>
      <c r="L4939" s="22" t="s">
        <v>60</v>
      </c>
      <c r="M4939" s="22"/>
      <c r="N4939" s="22"/>
      <c r="O4939" s="22"/>
      <c r="P4939" s="22"/>
    </row>
    <row r="4940" spans="1:16" x14ac:dyDescent="0.3">
      <c r="A4940" s="22">
        <f>VLOOKUP(B4940,web_archive!D:D,1,FALSE)</f>
        <v>20575</v>
      </c>
      <c r="B4940" s="22">
        <v>20575</v>
      </c>
      <c r="C4940" s="22" t="s">
        <v>41241</v>
      </c>
      <c r="D4940" s="22">
        <v>40</v>
      </c>
      <c r="E4940" s="22" t="s">
        <v>41242</v>
      </c>
      <c r="F4940" s="22"/>
      <c r="G4940" s="22" t="s">
        <v>35235</v>
      </c>
      <c r="H4940" s="22"/>
      <c r="I4940" s="22" t="s">
        <v>34155</v>
      </c>
      <c r="J4940" s="22">
        <v>1</v>
      </c>
      <c r="K4940" s="22">
        <v>75</v>
      </c>
      <c r="L4940" s="22" t="s">
        <v>24</v>
      </c>
      <c r="M4940" s="22"/>
      <c r="N4940" s="22"/>
      <c r="O4940" s="22"/>
      <c r="P4940" s="22"/>
    </row>
    <row r="4941" spans="1:16" x14ac:dyDescent="0.3">
      <c r="A4941" s="22">
        <f>VLOOKUP(B4941,web_archive!D:D,1,FALSE)</f>
        <v>20576</v>
      </c>
      <c r="B4941" s="22">
        <v>20576</v>
      </c>
      <c r="C4941" s="22" t="s">
        <v>41243</v>
      </c>
      <c r="D4941" s="22">
        <v>40</v>
      </c>
      <c r="E4941" s="22" t="s">
        <v>41244</v>
      </c>
      <c r="F4941" s="22"/>
      <c r="G4941" s="22" t="s">
        <v>32712</v>
      </c>
      <c r="H4941" s="22"/>
      <c r="I4941" s="22" t="s">
        <v>34162</v>
      </c>
      <c r="J4941" s="22">
        <v>1</v>
      </c>
      <c r="K4941" s="22">
        <v>1</v>
      </c>
      <c r="L4941" s="22" t="s">
        <v>60</v>
      </c>
      <c r="M4941" s="22"/>
      <c r="N4941" s="22"/>
      <c r="O4941" s="22"/>
      <c r="P4941" s="22"/>
    </row>
    <row r="4942" spans="1:16" x14ac:dyDescent="0.3">
      <c r="A4942" s="22">
        <f>VLOOKUP(B4942,web_archive!D:D,1,FALSE)</f>
        <v>20577</v>
      </c>
      <c r="B4942" s="22">
        <v>20577</v>
      </c>
      <c r="C4942" s="22" t="s">
        <v>1687</v>
      </c>
      <c r="D4942" s="22">
        <v>70</v>
      </c>
      <c r="E4942" s="22" t="s">
        <v>41245</v>
      </c>
      <c r="F4942" s="22"/>
      <c r="G4942" s="22" t="s">
        <v>32712</v>
      </c>
      <c r="H4942" s="22"/>
      <c r="I4942" s="22" t="s">
        <v>34162</v>
      </c>
      <c r="J4942" s="22">
        <v>0</v>
      </c>
      <c r="K4942" s="22">
        <v>10</v>
      </c>
      <c r="L4942" s="22" t="s">
        <v>24</v>
      </c>
      <c r="M4942" s="22"/>
      <c r="N4942" s="22"/>
      <c r="O4942" s="22"/>
      <c r="P4942" s="22"/>
    </row>
    <row r="4943" spans="1:16" x14ac:dyDescent="0.3">
      <c r="A4943" s="22">
        <f>VLOOKUP(B4943,web_archive!D:D,1,FALSE)</f>
        <v>20578</v>
      </c>
      <c r="B4943" s="22">
        <v>20578</v>
      </c>
      <c r="C4943" s="22" t="s">
        <v>1690</v>
      </c>
      <c r="D4943" s="22">
        <v>70</v>
      </c>
      <c r="E4943" s="22" t="s">
        <v>41246</v>
      </c>
      <c r="F4943" s="22"/>
      <c r="G4943" s="22" t="s">
        <v>32712</v>
      </c>
      <c r="H4943" s="22"/>
      <c r="I4943" s="22" t="s">
        <v>34162</v>
      </c>
      <c r="J4943" s="22">
        <v>0</v>
      </c>
      <c r="K4943" s="22">
        <v>10</v>
      </c>
      <c r="L4943" s="22" t="s">
        <v>24</v>
      </c>
      <c r="M4943" s="22"/>
      <c r="N4943" s="22"/>
      <c r="O4943" s="22"/>
      <c r="P4943" s="22"/>
    </row>
    <row r="4944" spans="1:16" x14ac:dyDescent="0.3">
      <c r="A4944" s="22">
        <f>VLOOKUP(B4944,web_archive!D:D,1,FALSE)</f>
        <v>20579</v>
      </c>
      <c r="B4944" s="22">
        <v>20579</v>
      </c>
      <c r="C4944" s="22" t="s">
        <v>41247</v>
      </c>
      <c r="D4944" s="22">
        <v>70</v>
      </c>
      <c r="E4944" s="22" t="s">
        <v>41248</v>
      </c>
      <c r="F4944" s="22"/>
      <c r="G4944" s="22" t="s">
        <v>35235</v>
      </c>
      <c r="H4944" s="22"/>
      <c r="I4944" s="22" t="s">
        <v>34162</v>
      </c>
      <c r="J4944" s="22">
        <v>2</v>
      </c>
      <c r="K4944" s="22">
        <v>10</v>
      </c>
      <c r="L4944" s="22" t="s">
        <v>24</v>
      </c>
      <c r="M4944" s="22"/>
      <c r="N4944" s="22"/>
      <c r="O4944" s="22"/>
      <c r="P4944" s="22"/>
    </row>
    <row r="4945" spans="1:16" x14ac:dyDescent="0.3">
      <c r="A4945" s="22">
        <f>VLOOKUP(B4945,web_archive!D:D,1,FALSE)</f>
        <v>20580</v>
      </c>
      <c r="B4945" s="22">
        <v>20580</v>
      </c>
      <c r="C4945" s="22" t="s">
        <v>41249</v>
      </c>
      <c r="D4945" s="22">
        <v>70</v>
      </c>
      <c r="E4945" s="22" t="s">
        <v>41250</v>
      </c>
      <c r="F4945" s="22"/>
      <c r="G4945" s="22" t="s">
        <v>32712</v>
      </c>
      <c r="H4945" s="22"/>
      <c r="I4945" s="22" t="s">
        <v>34162</v>
      </c>
      <c r="J4945" s="22">
        <v>2</v>
      </c>
      <c r="K4945" s="22">
        <v>10</v>
      </c>
      <c r="L4945" s="22" t="s">
        <v>60</v>
      </c>
      <c r="M4945" s="22"/>
      <c r="N4945" s="22"/>
      <c r="O4945" s="22"/>
      <c r="P4945" s="22"/>
    </row>
    <row r="4946" spans="1:16" x14ac:dyDescent="0.3">
      <c r="A4946" s="22">
        <f>VLOOKUP(B4946,web_archive!D:D,1,FALSE)</f>
        <v>20581</v>
      </c>
      <c r="B4946" s="22">
        <v>20581</v>
      </c>
      <c r="C4946" s="22" t="s">
        <v>41251</v>
      </c>
      <c r="D4946" s="22">
        <v>40</v>
      </c>
      <c r="E4946" s="22" t="s">
        <v>41252</v>
      </c>
      <c r="F4946" s="22"/>
      <c r="G4946" s="22" t="s">
        <v>32712</v>
      </c>
      <c r="H4946" s="22"/>
      <c r="I4946" s="22" t="s">
        <v>34162</v>
      </c>
      <c r="J4946" s="22">
        <v>1</v>
      </c>
      <c r="K4946" s="22">
        <v>1</v>
      </c>
      <c r="L4946" s="22" t="s">
        <v>60</v>
      </c>
      <c r="M4946" s="22"/>
      <c r="N4946" s="22"/>
      <c r="O4946" s="22"/>
      <c r="P4946" s="22"/>
    </row>
    <row r="4947" spans="1:16" x14ac:dyDescent="0.3">
      <c r="A4947" s="22" t="e">
        <f>VLOOKUP(B4947,web_archive!D:D,1,FALSE)</f>
        <v>#N/A</v>
      </c>
      <c r="B4947" s="22">
        <v>20582</v>
      </c>
      <c r="C4947" s="22" t="s">
        <v>41253</v>
      </c>
      <c r="D4947" s="22">
        <v>50</v>
      </c>
      <c r="E4947" s="22" t="s">
        <v>41254</v>
      </c>
      <c r="F4947" s="22"/>
      <c r="G4947" s="22" t="s">
        <v>32712</v>
      </c>
      <c r="H4947" s="22"/>
      <c r="I4947" s="22" t="s">
        <v>34185</v>
      </c>
      <c r="J4947" s="22">
        <v>1</v>
      </c>
      <c r="K4947" s="22">
        <v>1</v>
      </c>
      <c r="L4947" s="22" t="s">
        <v>24</v>
      </c>
      <c r="M4947" s="22"/>
      <c r="N4947" s="22"/>
      <c r="O4947" s="22"/>
      <c r="P4947" s="22"/>
    </row>
    <row r="4948" spans="1:16" x14ac:dyDescent="0.3">
      <c r="A4948" s="22" t="e">
        <f>VLOOKUP(B4948,web_archive!D:D,1,FALSE)</f>
        <v>#N/A</v>
      </c>
      <c r="B4948" s="22">
        <v>20583</v>
      </c>
      <c r="C4948" s="22" t="s">
        <v>41255</v>
      </c>
      <c r="D4948" s="22">
        <v>50</v>
      </c>
      <c r="E4948" s="22" t="s">
        <v>41256</v>
      </c>
      <c r="F4948" s="22"/>
      <c r="G4948" s="22" t="s">
        <v>32712</v>
      </c>
      <c r="H4948" s="22"/>
      <c r="I4948" s="22" t="s">
        <v>34185</v>
      </c>
      <c r="J4948" s="22">
        <v>1</v>
      </c>
      <c r="K4948" s="22">
        <v>1</v>
      </c>
      <c r="L4948" s="22" t="s">
        <v>24</v>
      </c>
      <c r="M4948" s="22"/>
      <c r="N4948" s="22"/>
      <c r="O4948" s="22"/>
      <c r="P4948" s="22"/>
    </row>
    <row r="4949" spans="1:16" x14ac:dyDescent="0.3">
      <c r="A4949" s="22" t="e">
        <f>VLOOKUP(B4949,web_archive!D:D,1,FALSE)</f>
        <v>#N/A</v>
      </c>
      <c r="B4949" s="22">
        <v>20584</v>
      </c>
      <c r="C4949" s="22" t="s">
        <v>41257</v>
      </c>
      <c r="D4949" s="22">
        <v>50</v>
      </c>
      <c r="E4949" s="22" t="s">
        <v>41258</v>
      </c>
      <c r="F4949" s="22"/>
      <c r="G4949" s="22" t="s">
        <v>32712</v>
      </c>
      <c r="H4949" s="22"/>
      <c r="I4949" s="22" t="s">
        <v>34185</v>
      </c>
      <c r="J4949" s="22">
        <v>1</v>
      </c>
      <c r="K4949" s="22">
        <v>1</v>
      </c>
      <c r="L4949" s="22" t="s">
        <v>24</v>
      </c>
      <c r="M4949" s="22"/>
      <c r="N4949" s="22"/>
      <c r="O4949" s="22"/>
      <c r="P4949" s="22"/>
    </row>
    <row r="4950" spans="1:16" x14ac:dyDescent="0.3">
      <c r="A4950" s="22" t="e">
        <f>VLOOKUP(B4950,web_archive!D:D,1,FALSE)</f>
        <v>#N/A</v>
      </c>
      <c r="B4950" s="22">
        <v>20585</v>
      </c>
      <c r="C4950" s="22" t="s">
        <v>41259</v>
      </c>
      <c r="D4950" s="22">
        <v>50</v>
      </c>
      <c r="E4950" s="22" t="s">
        <v>41260</v>
      </c>
      <c r="F4950" s="22"/>
      <c r="G4950" s="22" t="s">
        <v>32712</v>
      </c>
      <c r="H4950" s="22"/>
      <c r="I4950" s="22" t="s">
        <v>34185</v>
      </c>
      <c r="J4950" s="22">
        <v>1</v>
      </c>
      <c r="K4950" s="22">
        <v>1</v>
      </c>
      <c r="L4950" s="22" t="s">
        <v>24</v>
      </c>
      <c r="M4950" s="22"/>
      <c r="N4950" s="22"/>
      <c r="O4950" s="22"/>
      <c r="P4950" s="22"/>
    </row>
    <row r="4951" spans="1:16" x14ac:dyDescent="0.3">
      <c r="A4951" s="22" t="e">
        <f>VLOOKUP(B4951,web_archive!D:D,1,FALSE)</f>
        <v>#N/A</v>
      </c>
      <c r="B4951" s="22">
        <v>20587</v>
      </c>
      <c r="C4951" s="22" t="s">
        <v>41261</v>
      </c>
      <c r="D4951" s="22">
        <v>50</v>
      </c>
      <c r="E4951" s="22" t="s">
        <v>41262</v>
      </c>
      <c r="F4951" s="22"/>
      <c r="G4951" s="22" t="s">
        <v>32712</v>
      </c>
      <c r="H4951" s="22"/>
      <c r="I4951" s="22" t="s">
        <v>34185</v>
      </c>
      <c r="J4951" s="22">
        <v>1</v>
      </c>
      <c r="K4951" s="22">
        <v>1</v>
      </c>
      <c r="L4951" s="22" t="s">
        <v>24</v>
      </c>
      <c r="M4951" s="22"/>
      <c r="N4951" s="22"/>
      <c r="O4951" s="22"/>
      <c r="P4951" s="22"/>
    </row>
    <row r="4952" spans="1:16" x14ac:dyDescent="0.3">
      <c r="A4952" s="22" t="e">
        <f>VLOOKUP(B4952,web_archive!D:D,1,FALSE)</f>
        <v>#N/A</v>
      </c>
      <c r="B4952" s="22">
        <v>20588</v>
      </c>
      <c r="C4952" s="22" t="s">
        <v>41263</v>
      </c>
      <c r="D4952" s="22">
        <v>50</v>
      </c>
      <c r="E4952" s="22" t="s">
        <v>41262</v>
      </c>
      <c r="F4952" s="22"/>
      <c r="G4952" s="22" t="s">
        <v>32712</v>
      </c>
      <c r="H4952" s="22"/>
      <c r="I4952" s="22" t="s">
        <v>34185</v>
      </c>
      <c r="J4952" s="22">
        <v>1</v>
      </c>
      <c r="K4952" s="22">
        <v>1</v>
      </c>
      <c r="L4952" s="22" t="s">
        <v>24</v>
      </c>
      <c r="M4952" s="22"/>
      <c r="N4952" s="22"/>
      <c r="O4952" s="22"/>
      <c r="P4952" s="22"/>
    </row>
    <row r="4953" spans="1:16" x14ac:dyDescent="0.3">
      <c r="A4953" s="22" t="e">
        <f>VLOOKUP(B4953,web_archive!D:D,1,FALSE)</f>
        <v>#N/A</v>
      </c>
      <c r="B4953" s="22">
        <v>20589</v>
      </c>
      <c r="C4953" s="22" t="s">
        <v>41264</v>
      </c>
      <c r="D4953" s="22">
        <v>50</v>
      </c>
      <c r="E4953" s="22" t="s">
        <v>41265</v>
      </c>
      <c r="F4953" s="22"/>
      <c r="G4953" s="22" t="s">
        <v>32712</v>
      </c>
      <c r="H4953" s="22"/>
      <c r="I4953" s="22" t="s">
        <v>34185</v>
      </c>
      <c r="J4953" s="22">
        <v>1</v>
      </c>
      <c r="K4953" s="22">
        <v>1</v>
      </c>
      <c r="L4953" s="22" t="s">
        <v>24</v>
      </c>
      <c r="M4953" s="22"/>
      <c r="N4953" s="22"/>
      <c r="O4953" s="22"/>
      <c r="P4953" s="22"/>
    </row>
    <row r="4954" spans="1:16" x14ac:dyDescent="0.3">
      <c r="A4954" s="22" t="e">
        <f>VLOOKUP(B4954,web_archive!D:D,1,FALSE)</f>
        <v>#N/A</v>
      </c>
      <c r="B4954" s="22">
        <v>20590</v>
      </c>
      <c r="C4954" s="22" t="s">
        <v>41264</v>
      </c>
      <c r="D4954" s="22">
        <v>50</v>
      </c>
      <c r="E4954" s="22" t="s">
        <v>41266</v>
      </c>
      <c r="F4954" s="22"/>
      <c r="G4954" s="22" t="s">
        <v>32712</v>
      </c>
      <c r="H4954" s="22"/>
      <c r="I4954" s="22" t="s">
        <v>34185</v>
      </c>
      <c r="J4954" s="22">
        <v>1</v>
      </c>
      <c r="K4954" s="22">
        <v>1</v>
      </c>
      <c r="L4954" s="22" t="s">
        <v>24</v>
      </c>
      <c r="M4954" s="22"/>
      <c r="N4954" s="22"/>
      <c r="O4954" s="22"/>
      <c r="P4954" s="22"/>
    </row>
    <row r="4955" spans="1:16" x14ac:dyDescent="0.3">
      <c r="A4955" s="22" t="e">
        <f>VLOOKUP(B4955,web_archive!D:D,1,FALSE)</f>
        <v>#N/A</v>
      </c>
      <c r="B4955" s="22">
        <v>20591</v>
      </c>
      <c r="C4955" s="22" t="s">
        <v>41264</v>
      </c>
      <c r="D4955" s="22">
        <v>50</v>
      </c>
      <c r="E4955" s="22" t="s">
        <v>41267</v>
      </c>
      <c r="F4955" s="22"/>
      <c r="G4955" s="22" t="s">
        <v>32712</v>
      </c>
      <c r="H4955" s="22"/>
      <c r="I4955" s="22" t="s">
        <v>34185</v>
      </c>
      <c r="J4955" s="22">
        <v>1</v>
      </c>
      <c r="K4955" s="22">
        <v>1</v>
      </c>
      <c r="L4955" s="22" t="s">
        <v>24</v>
      </c>
      <c r="M4955" s="22"/>
      <c r="N4955" s="22"/>
      <c r="O4955" s="22"/>
      <c r="P4955" s="22"/>
    </row>
    <row r="4956" spans="1:16" x14ac:dyDescent="0.3">
      <c r="A4956" s="22">
        <f>VLOOKUP(B4956,web_archive!D:D,1,FALSE)</f>
        <v>20592</v>
      </c>
      <c r="B4956" s="22">
        <v>20592</v>
      </c>
      <c r="C4956" s="22" t="s">
        <v>41268</v>
      </c>
      <c r="D4956" s="22">
        <v>40</v>
      </c>
      <c r="E4956" s="22" t="s">
        <v>41269</v>
      </c>
      <c r="F4956" s="22"/>
      <c r="G4956" s="22" t="s">
        <v>32712</v>
      </c>
      <c r="H4956" s="22"/>
      <c r="I4956" s="22" t="s">
        <v>34162</v>
      </c>
      <c r="J4956" s="22">
        <v>1</v>
      </c>
      <c r="K4956" s="22">
        <v>1</v>
      </c>
      <c r="L4956" s="22" t="s">
        <v>24</v>
      </c>
      <c r="M4956" s="22"/>
      <c r="N4956" s="22"/>
      <c r="O4956" s="22"/>
      <c r="P4956" s="22"/>
    </row>
    <row r="4957" spans="1:16" x14ac:dyDescent="0.3">
      <c r="A4957" s="22" t="e">
        <f>VLOOKUP(B4957,web_archive!D:D,1,FALSE)</f>
        <v>#N/A</v>
      </c>
      <c r="B4957" s="22">
        <v>20593</v>
      </c>
      <c r="C4957" s="22" t="s">
        <v>41270</v>
      </c>
      <c r="D4957" s="22">
        <v>40</v>
      </c>
      <c r="E4957" s="22" t="s">
        <v>41271</v>
      </c>
      <c r="F4957" s="22"/>
      <c r="G4957" s="22" t="s">
        <v>32712</v>
      </c>
      <c r="H4957" s="22"/>
      <c r="I4957" s="22" t="s">
        <v>34162</v>
      </c>
      <c r="J4957" s="22">
        <v>1</v>
      </c>
      <c r="K4957" s="22">
        <v>1</v>
      </c>
      <c r="L4957" s="22" t="s">
        <v>60</v>
      </c>
      <c r="M4957" s="22"/>
      <c r="N4957" s="22"/>
      <c r="O4957" s="22"/>
      <c r="P4957" s="22"/>
    </row>
    <row r="4958" spans="1:16" x14ac:dyDescent="0.3">
      <c r="A4958" s="22">
        <f>VLOOKUP(B4958,web_archive!D:D,1,FALSE)</f>
        <v>20594</v>
      </c>
      <c r="B4958" s="22">
        <v>20594</v>
      </c>
      <c r="C4958" s="22" t="s">
        <v>41272</v>
      </c>
      <c r="D4958" s="22">
        <v>50</v>
      </c>
      <c r="E4958" s="22" t="s">
        <v>41273</v>
      </c>
      <c r="F4958" s="22"/>
      <c r="G4958" s="22" t="s">
        <v>32712</v>
      </c>
      <c r="H4958" s="22"/>
      <c r="I4958" s="22" t="s">
        <v>34185</v>
      </c>
      <c r="J4958" s="22">
        <v>1</v>
      </c>
      <c r="K4958" s="22">
        <v>1</v>
      </c>
      <c r="L4958" s="22" t="s">
        <v>60</v>
      </c>
      <c r="M4958" s="22"/>
      <c r="N4958" s="22"/>
      <c r="O4958" s="22"/>
      <c r="P4958" s="22"/>
    </row>
    <row r="4959" spans="1:16" x14ac:dyDescent="0.3">
      <c r="A4959" s="22">
        <f>VLOOKUP(B4959,web_archive!D:D,1,FALSE)</f>
        <v>20595</v>
      </c>
      <c r="B4959" s="22">
        <v>20595</v>
      </c>
      <c r="C4959" s="22" t="s">
        <v>41274</v>
      </c>
      <c r="D4959" s="22">
        <v>50</v>
      </c>
      <c r="E4959" s="22" t="s">
        <v>41275</v>
      </c>
      <c r="F4959" s="22"/>
      <c r="G4959" s="22" t="s">
        <v>32712</v>
      </c>
      <c r="H4959" s="22"/>
      <c r="I4959" s="22" t="s">
        <v>34185</v>
      </c>
      <c r="J4959" s="22">
        <v>1</v>
      </c>
      <c r="K4959" s="22">
        <v>1</v>
      </c>
      <c r="L4959" s="22" t="s">
        <v>24</v>
      </c>
      <c r="M4959" s="22"/>
      <c r="N4959" s="22"/>
      <c r="O4959" s="22"/>
      <c r="P4959" s="22"/>
    </row>
    <row r="4960" spans="1:16" x14ac:dyDescent="0.3">
      <c r="A4960" s="22">
        <f>VLOOKUP(B4960,web_archive!D:D,1,FALSE)</f>
        <v>20596</v>
      </c>
      <c r="B4960" s="22">
        <v>20596</v>
      </c>
      <c r="C4960" s="22" t="s">
        <v>41276</v>
      </c>
      <c r="D4960" s="22">
        <v>50</v>
      </c>
      <c r="E4960" s="22" t="s">
        <v>41277</v>
      </c>
      <c r="F4960" s="22"/>
      <c r="G4960" s="22" t="s">
        <v>32712</v>
      </c>
      <c r="H4960" s="22"/>
      <c r="I4960" s="22" t="s">
        <v>34185</v>
      </c>
      <c r="J4960" s="22">
        <v>1</v>
      </c>
      <c r="K4960" s="22">
        <v>1</v>
      </c>
      <c r="L4960" s="22" t="s">
        <v>24</v>
      </c>
      <c r="M4960" s="22"/>
      <c r="N4960" s="22"/>
      <c r="O4960" s="22"/>
      <c r="P4960" s="22"/>
    </row>
    <row r="4961" spans="1:16" x14ac:dyDescent="0.3">
      <c r="A4961" s="22" t="e">
        <f>VLOOKUP(B4961,web_archive!D:D,1,FALSE)</f>
        <v>#N/A</v>
      </c>
      <c r="B4961" s="22">
        <v>20597</v>
      </c>
      <c r="C4961" s="22" t="s">
        <v>41278</v>
      </c>
      <c r="D4961" s="22">
        <v>50</v>
      </c>
      <c r="E4961" s="22" t="s">
        <v>41279</v>
      </c>
      <c r="F4961" s="22"/>
      <c r="G4961" s="22" t="s">
        <v>32712</v>
      </c>
      <c r="H4961" s="22"/>
      <c r="I4961" s="22" t="s">
        <v>34185</v>
      </c>
      <c r="J4961" s="22">
        <v>1</v>
      </c>
      <c r="K4961" s="22">
        <v>1</v>
      </c>
      <c r="L4961" s="22" t="s">
        <v>24</v>
      </c>
      <c r="M4961" s="22"/>
      <c r="N4961" s="22"/>
      <c r="O4961" s="22"/>
      <c r="P4961" s="22"/>
    </row>
    <row r="4962" spans="1:16" x14ac:dyDescent="0.3">
      <c r="A4962" s="22">
        <f>VLOOKUP(B4962,web_archive!D:D,1,FALSE)</f>
        <v>20598</v>
      </c>
      <c r="B4962" s="22">
        <v>20598</v>
      </c>
      <c r="C4962" s="22" t="s">
        <v>41280</v>
      </c>
      <c r="D4962" s="22">
        <v>50</v>
      </c>
      <c r="E4962" s="22" t="s">
        <v>41281</v>
      </c>
      <c r="F4962" s="22"/>
      <c r="G4962" s="22" t="s">
        <v>32712</v>
      </c>
      <c r="H4962" s="22"/>
      <c r="I4962" s="22" t="s">
        <v>34162</v>
      </c>
      <c r="J4962" s="22">
        <v>1</v>
      </c>
      <c r="K4962" s="22">
        <v>1</v>
      </c>
      <c r="L4962" s="22" t="s">
        <v>24</v>
      </c>
      <c r="M4962" s="22"/>
      <c r="N4962" s="22"/>
      <c r="O4962" s="22"/>
      <c r="P4962" s="22"/>
    </row>
    <row r="4963" spans="1:16" x14ac:dyDescent="0.3">
      <c r="A4963" s="22" t="e">
        <f>VLOOKUP(B4963,web_archive!D:D,1,FALSE)</f>
        <v>#N/A</v>
      </c>
      <c r="B4963" s="22">
        <v>20599</v>
      </c>
      <c r="C4963" s="22" t="s">
        <v>41282</v>
      </c>
      <c r="D4963" s="22">
        <v>50</v>
      </c>
      <c r="E4963" s="22" t="s">
        <v>41283</v>
      </c>
      <c r="F4963" s="22"/>
      <c r="G4963" s="22" t="s">
        <v>36647</v>
      </c>
      <c r="H4963" s="22"/>
      <c r="I4963" s="22" t="s">
        <v>34162</v>
      </c>
      <c r="J4963" s="22">
        <v>1</v>
      </c>
      <c r="K4963" s="22">
        <v>1</v>
      </c>
      <c r="L4963" s="22" t="s">
        <v>60</v>
      </c>
      <c r="M4963" s="22"/>
      <c r="N4963" s="22"/>
      <c r="O4963" s="22"/>
      <c r="P4963" s="22"/>
    </row>
    <row r="4964" spans="1:16" x14ac:dyDescent="0.3">
      <c r="A4964" s="22">
        <f>VLOOKUP(B4964,web_archive!D:D,1,FALSE)</f>
        <v>20601</v>
      </c>
      <c r="B4964" s="22">
        <v>20601</v>
      </c>
      <c r="C4964" s="22" t="s">
        <v>41284</v>
      </c>
      <c r="D4964" s="22">
        <v>10</v>
      </c>
      <c r="E4964" s="22" t="s">
        <v>41285</v>
      </c>
      <c r="F4964" s="22"/>
      <c r="G4964" s="22" t="s">
        <v>36647</v>
      </c>
      <c r="H4964" s="22"/>
      <c r="I4964" s="22" t="s">
        <v>34185</v>
      </c>
      <c r="J4964" s="22">
        <v>1</v>
      </c>
      <c r="K4964" s="22">
        <v>1</v>
      </c>
      <c r="L4964" s="22" t="s">
        <v>24</v>
      </c>
      <c r="M4964" s="22"/>
      <c r="N4964" s="22"/>
      <c r="O4964" s="22"/>
      <c r="P4964" s="22"/>
    </row>
    <row r="4965" spans="1:16" x14ac:dyDescent="0.3">
      <c r="A4965" s="22">
        <f>VLOOKUP(B4965,web_archive!D:D,1,FALSE)</f>
        <v>20602</v>
      </c>
      <c r="B4965" s="22">
        <v>20602</v>
      </c>
      <c r="C4965" s="22" t="s">
        <v>41286</v>
      </c>
      <c r="D4965" s="22">
        <v>10</v>
      </c>
      <c r="E4965" s="22" t="s">
        <v>41287</v>
      </c>
      <c r="F4965" s="22"/>
      <c r="G4965" s="22" t="s">
        <v>36647</v>
      </c>
      <c r="H4965" s="22"/>
      <c r="I4965" s="22" t="s">
        <v>34162</v>
      </c>
      <c r="J4965" s="22">
        <v>1</v>
      </c>
      <c r="K4965" s="22">
        <v>1</v>
      </c>
      <c r="L4965" s="22" t="s">
        <v>24</v>
      </c>
      <c r="M4965" s="22"/>
      <c r="N4965" s="22"/>
      <c r="O4965" s="22"/>
      <c r="P4965" s="22"/>
    </row>
    <row r="4966" spans="1:16" x14ac:dyDescent="0.3">
      <c r="A4966" s="22" t="e">
        <f>VLOOKUP(B4966,web_archive!D:D,1,FALSE)</f>
        <v>#N/A</v>
      </c>
      <c r="B4966" s="22">
        <v>20604</v>
      </c>
      <c r="C4966" s="22" t="s">
        <v>9443</v>
      </c>
      <c r="D4966" s="22">
        <v>1</v>
      </c>
      <c r="E4966" s="22" t="s">
        <v>41288</v>
      </c>
      <c r="F4966" s="22"/>
      <c r="G4966" s="22" t="s">
        <v>41289</v>
      </c>
      <c r="H4966" s="22"/>
      <c r="I4966" s="22" t="s">
        <v>34185</v>
      </c>
      <c r="J4966" s="22">
        <v>0</v>
      </c>
      <c r="K4966" s="22">
        <v>1</v>
      </c>
      <c r="L4966" s="22" t="s">
        <v>24</v>
      </c>
      <c r="M4966" s="22"/>
      <c r="N4966" s="22"/>
      <c r="O4966" s="22"/>
      <c r="P4966" s="22"/>
    </row>
    <row r="4967" spans="1:16" x14ac:dyDescent="0.3">
      <c r="A4967" s="22" t="e">
        <f>VLOOKUP(B4967,web_archive!D:D,1,FALSE)</f>
        <v>#N/A</v>
      </c>
      <c r="B4967" s="22">
        <v>20605</v>
      </c>
      <c r="C4967" s="22" t="s">
        <v>808</v>
      </c>
      <c r="D4967" s="22">
        <v>1</v>
      </c>
      <c r="E4967" s="22" t="s">
        <v>41290</v>
      </c>
      <c r="F4967" s="22"/>
      <c r="G4967" s="22" t="s">
        <v>41291</v>
      </c>
      <c r="H4967" s="22"/>
      <c r="I4967" s="22" t="s">
        <v>34185</v>
      </c>
      <c r="J4967" s="22">
        <v>0</v>
      </c>
      <c r="K4967" s="22">
        <v>1</v>
      </c>
      <c r="L4967" s="22" t="s">
        <v>24</v>
      </c>
      <c r="M4967" s="22"/>
      <c r="N4967" s="22"/>
      <c r="O4967" s="22"/>
      <c r="P4967" s="22"/>
    </row>
    <row r="4968" spans="1:16" x14ac:dyDescent="0.3">
      <c r="A4968" s="22">
        <f>VLOOKUP(B4968,web_archive!D:D,1,FALSE)</f>
        <v>20606</v>
      </c>
      <c r="B4968" s="22">
        <v>20606</v>
      </c>
      <c r="C4968" s="22" t="s">
        <v>41292</v>
      </c>
      <c r="D4968" s="22">
        <v>50</v>
      </c>
      <c r="E4968" s="22" t="s">
        <v>41293</v>
      </c>
      <c r="F4968" s="22"/>
      <c r="G4968" s="22" t="s">
        <v>35097</v>
      </c>
      <c r="H4968" s="22"/>
      <c r="I4968" s="22" t="s">
        <v>34162</v>
      </c>
      <c r="J4968" s="22">
        <v>2</v>
      </c>
      <c r="K4968" s="22">
        <v>1</v>
      </c>
      <c r="L4968" s="22" t="s">
        <v>60</v>
      </c>
      <c r="M4968" s="22"/>
      <c r="N4968" s="22"/>
      <c r="O4968" s="22"/>
      <c r="P4968" s="22"/>
    </row>
    <row r="4969" spans="1:16" x14ac:dyDescent="0.3">
      <c r="A4969" s="22">
        <f>VLOOKUP(B4969,web_archive!D:D,1,FALSE)</f>
        <v>20607</v>
      </c>
      <c r="B4969" s="22">
        <v>20607</v>
      </c>
      <c r="C4969" s="22" t="s">
        <v>41294</v>
      </c>
      <c r="D4969" s="22">
        <v>50</v>
      </c>
      <c r="E4969" s="22" t="s">
        <v>41295</v>
      </c>
      <c r="F4969" s="22"/>
      <c r="G4969" s="22" t="s">
        <v>35097</v>
      </c>
      <c r="H4969" s="22"/>
      <c r="I4969" s="22" t="s">
        <v>34162</v>
      </c>
      <c r="J4969" s="22">
        <v>2</v>
      </c>
      <c r="K4969" s="22">
        <v>1</v>
      </c>
      <c r="L4969" s="22" t="s">
        <v>60</v>
      </c>
      <c r="M4969" s="22"/>
      <c r="N4969" s="22"/>
      <c r="O4969" s="22"/>
      <c r="P4969" s="22"/>
    </row>
    <row r="4970" spans="1:16" x14ac:dyDescent="0.3">
      <c r="A4970" s="22">
        <f>VLOOKUP(B4970,web_archive!D:D,1,FALSE)</f>
        <v>20608</v>
      </c>
      <c r="B4970" s="22">
        <v>20608</v>
      </c>
      <c r="C4970" s="22" t="s">
        <v>2177</v>
      </c>
      <c r="D4970" s="22">
        <v>10</v>
      </c>
      <c r="E4970" s="22" t="s">
        <v>41296</v>
      </c>
      <c r="F4970" s="22"/>
      <c r="G4970" s="22" t="s">
        <v>32712</v>
      </c>
      <c r="H4970" s="22"/>
      <c r="I4970" s="22" t="s">
        <v>34162</v>
      </c>
      <c r="J4970" s="22">
        <v>0</v>
      </c>
      <c r="K4970" s="22">
        <v>1</v>
      </c>
      <c r="L4970" s="22" t="s">
        <v>24</v>
      </c>
      <c r="M4970" s="22"/>
      <c r="N4970" s="22"/>
      <c r="O4970" s="22"/>
      <c r="P4970" s="22"/>
    </row>
    <row r="4971" spans="1:16" x14ac:dyDescent="0.3">
      <c r="A4971" s="22">
        <f>VLOOKUP(B4971,web_archive!D:D,1,FALSE)</f>
        <v>20609</v>
      </c>
      <c r="B4971" s="22">
        <v>20609</v>
      </c>
      <c r="C4971" s="22" t="s">
        <v>5081</v>
      </c>
      <c r="D4971" s="22">
        <v>10</v>
      </c>
      <c r="E4971" s="22" t="s">
        <v>41297</v>
      </c>
      <c r="F4971" s="22"/>
      <c r="G4971" s="22" t="s">
        <v>32712</v>
      </c>
      <c r="H4971" s="22"/>
      <c r="I4971" s="22" t="s">
        <v>34162</v>
      </c>
      <c r="J4971" s="22">
        <v>0</v>
      </c>
      <c r="K4971" s="22">
        <v>1</v>
      </c>
      <c r="L4971" s="22" t="s">
        <v>60</v>
      </c>
      <c r="M4971" s="22"/>
      <c r="N4971" s="22"/>
      <c r="O4971" s="22"/>
      <c r="P4971" s="22"/>
    </row>
    <row r="4972" spans="1:16" x14ac:dyDescent="0.3">
      <c r="A4972" s="22">
        <f>VLOOKUP(B4972,web_archive!D:D,1,FALSE)</f>
        <v>20610</v>
      </c>
      <c r="B4972" s="22">
        <v>20610</v>
      </c>
      <c r="C4972" s="22" t="s">
        <v>10026</v>
      </c>
      <c r="D4972" s="22">
        <v>10</v>
      </c>
      <c r="E4972" s="22" t="s">
        <v>41298</v>
      </c>
      <c r="F4972" s="22"/>
      <c r="G4972" s="22" t="s">
        <v>32712</v>
      </c>
      <c r="H4972" s="22"/>
      <c r="I4972" s="22" t="s">
        <v>34162</v>
      </c>
      <c r="J4972" s="22">
        <v>0</v>
      </c>
      <c r="K4972" s="22">
        <v>1</v>
      </c>
      <c r="L4972" s="22" t="s">
        <v>24</v>
      </c>
      <c r="M4972" s="22"/>
      <c r="N4972" s="22"/>
      <c r="O4972" s="22"/>
      <c r="P4972" s="22"/>
    </row>
    <row r="4973" spans="1:16" x14ac:dyDescent="0.3">
      <c r="A4973" s="22" t="e">
        <f>VLOOKUP(B4973,web_archive!D:D,1,FALSE)</f>
        <v>#N/A</v>
      </c>
      <c r="B4973" s="22">
        <v>20611</v>
      </c>
      <c r="C4973" s="22" t="s">
        <v>41299</v>
      </c>
      <c r="D4973" s="22">
        <v>50</v>
      </c>
      <c r="E4973" s="22" t="s">
        <v>41300</v>
      </c>
      <c r="F4973" s="22"/>
      <c r="G4973" s="22" t="s">
        <v>32712</v>
      </c>
      <c r="H4973" s="22"/>
      <c r="I4973" s="22" t="s">
        <v>34185</v>
      </c>
      <c r="J4973" s="22">
        <v>1</v>
      </c>
      <c r="K4973" s="22">
        <v>1</v>
      </c>
      <c r="L4973" s="22" t="s">
        <v>24</v>
      </c>
      <c r="M4973" s="22"/>
      <c r="N4973" s="22"/>
      <c r="O4973" s="22"/>
      <c r="P4973" s="22"/>
    </row>
    <row r="4974" spans="1:16" x14ac:dyDescent="0.3">
      <c r="A4974" s="22" t="e">
        <f>VLOOKUP(B4974,web_archive!D:D,1,FALSE)</f>
        <v>#N/A</v>
      </c>
      <c r="B4974" s="22">
        <v>20612</v>
      </c>
      <c r="C4974" s="22" t="s">
        <v>41301</v>
      </c>
      <c r="D4974" s="22">
        <v>50</v>
      </c>
      <c r="E4974" s="22" t="s">
        <v>41302</v>
      </c>
      <c r="F4974" s="22"/>
      <c r="G4974" s="22" t="s">
        <v>32712</v>
      </c>
      <c r="H4974" s="22"/>
      <c r="I4974" s="22" t="s">
        <v>34185</v>
      </c>
      <c r="J4974" s="22">
        <v>1</v>
      </c>
      <c r="K4974" s="22">
        <v>1</v>
      </c>
      <c r="L4974" s="22" t="s">
        <v>24</v>
      </c>
      <c r="M4974" s="22"/>
      <c r="N4974" s="22"/>
      <c r="O4974" s="22"/>
      <c r="P4974" s="22"/>
    </row>
    <row r="4975" spans="1:16" x14ac:dyDescent="0.3">
      <c r="A4975" s="22" t="e">
        <f>VLOOKUP(B4975,web_archive!D:D,1,FALSE)</f>
        <v>#N/A</v>
      </c>
      <c r="B4975" s="22">
        <v>20613</v>
      </c>
      <c r="C4975" s="22" t="s">
        <v>41303</v>
      </c>
      <c r="D4975" s="22">
        <v>50</v>
      </c>
      <c r="E4975" s="22" t="s">
        <v>41304</v>
      </c>
      <c r="F4975" s="22"/>
      <c r="G4975" s="22" t="s">
        <v>32712</v>
      </c>
      <c r="H4975" s="22"/>
      <c r="I4975" s="22" t="s">
        <v>34185</v>
      </c>
      <c r="J4975" s="22">
        <v>1</v>
      </c>
      <c r="K4975" s="22">
        <v>1</v>
      </c>
      <c r="L4975" s="22" t="s">
        <v>24</v>
      </c>
      <c r="M4975" s="22"/>
      <c r="N4975" s="22"/>
      <c r="O4975" s="22"/>
      <c r="P4975" s="22"/>
    </row>
    <row r="4976" spans="1:16" x14ac:dyDescent="0.3">
      <c r="A4976" s="22" t="e">
        <f>VLOOKUP(B4976,web_archive!D:D,1,FALSE)</f>
        <v>#N/A</v>
      </c>
      <c r="B4976" s="22">
        <v>20614</v>
      </c>
      <c r="C4976" s="22" t="s">
        <v>41305</v>
      </c>
      <c r="D4976" s="22">
        <v>50</v>
      </c>
      <c r="E4976" s="22" t="s">
        <v>41306</v>
      </c>
      <c r="F4976" s="22"/>
      <c r="G4976" s="22" t="s">
        <v>32712</v>
      </c>
      <c r="H4976" s="22"/>
      <c r="I4976" s="22" t="s">
        <v>34185</v>
      </c>
      <c r="J4976" s="22">
        <v>1</v>
      </c>
      <c r="K4976" s="22">
        <v>1</v>
      </c>
      <c r="L4976" s="22" t="s">
        <v>24</v>
      </c>
      <c r="M4976" s="22"/>
      <c r="N4976" s="22"/>
      <c r="O4976" s="22"/>
      <c r="P4976" s="22"/>
    </row>
    <row r="4977" spans="1:16" x14ac:dyDescent="0.3">
      <c r="A4977" s="22" t="e">
        <f>VLOOKUP(B4977,web_archive!D:D,1,FALSE)</f>
        <v>#N/A</v>
      </c>
      <c r="B4977" s="22">
        <v>20615</v>
      </c>
      <c r="C4977" s="22" t="s">
        <v>41307</v>
      </c>
      <c r="D4977" s="22">
        <v>50</v>
      </c>
      <c r="E4977" s="22" t="s">
        <v>41308</v>
      </c>
      <c r="F4977" s="22"/>
      <c r="G4977" s="22" t="s">
        <v>32712</v>
      </c>
      <c r="H4977" s="22"/>
      <c r="I4977" s="22" t="s">
        <v>34185</v>
      </c>
      <c r="J4977" s="22">
        <v>1</v>
      </c>
      <c r="K4977" s="22">
        <v>1</v>
      </c>
      <c r="L4977" s="22" t="s">
        <v>24</v>
      </c>
      <c r="M4977" s="22"/>
      <c r="N4977" s="22"/>
      <c r="O4977" s="22"/>
      <c r="P4977" s="22"/>
    </row>
    <row r="4978" spans="1:16" x14ac:dyDescent="0.3">
      <c r="A4978" s="22" t="e">
        <f>VLOOKUP(B4978,web_archive!D:D,1,FALSE)</f>
        <v>#N/A</v>
      </c>
      <c r="B4978" s="22">
        <v>20616</v>
      </c>
      <c r="C4978" s="22" t="s">
        <v>41309</v>
      </c>
      <c r="D4978" s="22">
        <v>50</v>
      </c>
      <c r="E4978" s="22" t="s">
        <v>41310</v>
      </c>
      <c r="F4978" s="22"/>
      <c r="G4978" s="22" t="s">
        <v>32712</v>
      </c>
      <c r="H4978" s="22"/>
      <c r="I4978" s="22" t="s">
        <v>34185</v>
      </c>
      <c r="J4978" s="22">
        <v>1</v>
      </c>
      <c r="K4978" s="22">
        <v>1</v>
      </c>
      <c r="L4978" s="22" t="s">
        <v>24</v>
      </c>
      <c r="M4978" s="22"/>
      <c r="N4978" s="22"/>
      <c r="O4978" s="22"/>
      <c r="P4978" s="22"/>
    </row>
    <row r="4979" spans="1:16" x14ac:dyDescent="0.3">
      <c r="A4979" s="22" t="e">
        <f>VLOOKUP(B4979,web_archive!D:D,1,FALSE)</f>
        <v>#N/A</v>
      </c>
      <c r="B4979" s="22">
        <v>20617</v>
      </c>
      <c r="C4979" s="22" t="s">
        <v>41311</v>
      </c>
      <c r="D4979" s="22">
        <v>50</v>
      </c>
      <c r="E4979" s="22" t="s">
        <v>41312</v>
      </c>
      <c r="F4979" s="22"/>
      <c r="G4979" s="22" t="s">
        <v>32712</v>
      </c>
      <c r="H4979" s="22"/>
      <c r="I4979" s="22" t="s">
        <v>34185</v>
      </c>
      <c r="J4979" s="22">
        <v>1</v>
      </c>
      <c r="K4979" s="22">
        <v>1</v>
      </c>
      <c r="L4979" s="22" t="s">
        <v>24</v>
      </c>
      <c r="M4979" s="22"/>
      <c r="N4979" s="22"/>
      <c r="O4979" s="22"/>
      <c r="P4979" s="22"/>
    </row>
    <row r="4980" spans="1:16" x14ac:dyDescent="0.3">
      <c r="A4980" s="22" t="e">
        <f>VLOOKUP(B4980,web_archive!D:D,1,FALSE)</f>
        <v>#N/A</v>
      </c>
      <c r="B4980" s="22">
        <v>20618</v>
      </c>
      <c r="C4980" s="22" t="s">
        <v>41313</v>
      </c>
      <c r="D4980" s="22">
        <v>50</v>
      </c>
      <c r="E4980" s="22" t="s">
        <v>41314</v>
      </c>
      <c r="F4980" s="22"/>
      <c r="G4980" s="22" t="s">
        <v>32712</v>
      </c>
      <c r="H4980" s="22"/>
      <c r="I4980" s="22" t="s">
        <v>34185</v>
      </c>
      <c r="J4980" s="22">
        <v>1</v>
      </c>
      <c r="K4980" s="22">
        <v>1</v>
      </c>
      <c r="L4980" s="22" t="s">
        <v>24</v>
      </c>
      <c r="M4980" s="22"/>
      <c r="N4980" s="22"/>
      <c r="O4980" s="22"/>
      <c r="P4980" s="22"/>
    </row>
    <row r="4981" spans="1:16" x14ac:dyDescent="0.3">
      <c r="A4981" s="22" t="e">
        <f>VLOOKUP(B4981,web_archive!D:D,1,FALSE)</f>
        <v>#N/A</v>
      </c>
      <c r="B4981" s="22">
        <v>20619</v>
      </c>
      <c r="C4981" s="22" t="s">
        <v>41315</v>
      </c>
      <c r="D4981" s="22">
        <v>50</v>
      </c>
      <c r="E4981" s="22" t="s">
        <v>41316</v>
      </c>
      <c r="F4981" s="22"/>
      <c r="G4981" s="22" t="s">
        <v>32712</v>
      </c>
      <c r="H4981" s="22"/>
      <c r="I4981" s="22" t="s">
        <v>34185</v>
      </c>
      <c r="J4981" s="22">
        <v>1</v>
      </c>
      <c r="K4981" s="22">
        <v>1</v>
      </c>
      <c r="L4981" s="22" t="s">
        <v>24</v>
      </c>
      <c r="M4981" s="22"/>
      <c r="N4981" s="22"/>
      <c r="O4981" s="22"/>
      <c r="P4981" s="22"/>
    </row>
    <row r="4982" spans="1:16" x14ac:dyDescent="0.3">
      <c r="A4982" s="22" t="e">
        <f>VLOOKUP(B4982,web_archive!D:D,1,FALSE)</f>
        <v>#N/A</v>
      </c>
      <c r="B4982" s="22">
        <v>20620</v>
      </c>
      <c r="C4982" s="22" t="s">
        <v>41317</v>
      </c>
      <c r="D4982" s="22">
        <v>50</v>
      </c>
      <c r="E4982" s="22" t="s">
        <v>41318</v>
      </c>
      <c r="F4982" s="22"/>
      <c r="G4982" s="22" t="s">
        <v>32712</v>
      </c>
      <c r="H4982" s="22"/>
      <c r="I4982" s="22" t="s">
        <v>34185</v>
      </c>
      <c r="J4982" s="22">
        <v>1</v>
      </c>
      <c r="K4982" s="22">
        <v>1</v>
      </c>
      <c r="L4982" s="22" t="s">
        <v>24</v>
      </c>
      <c r="M4982" s="22"/>
      <c r="N4982" s="22"/>
      <c r="O4982" s="22"/>
      <c r="P4982" s="22"/>
    </row>
    <row r="4983" spans="1:16" x14ac:dyDescent="0.3">
      <c r="A4983" s="22" t="e">
        <f>VLOOKUP(B4983,web_archive!D:D,1,FALSE)</f>
        <v>#N/A</v>
      </c>
      <c r="B4983" s="22">
        <v>20621</v>
      </c>
      <c r="C4983" s="22" t="s">
        <v>41319</v>
      </c>
      <c r="D4983" s="22">
        <v>50</v>
      </c>
      <c r="E4983" s="22" t="s">
        <v>41320</v>
      </c>
      <c r="F4983" s="22"/>
      <c r="G4983" s="22" t="s">
        <v>32712</v>
      </c>
      <c r="H4983" s="22"/>
      <c r="I4983" s="22" t="s">
        <v>34185</v>
      </c>
      <c r="J4983" s="22">
        <v>1</v>
      </c>
      <c r="K4983" s="22">
        <v>1</v>
      </c>
      <c r="L4983" s="22" t="s">
        <v>24</v>
      </c>
      <c r="M4983" s="22"/>
      <c r="N4983" s="22"/>
      <c r="O4983" s="22"/>
      <c r="P4983" s="22"/>
    </row>
    <row r="4984" spans="1:16" x14ac:dyDescent="0.3">
      <c r="A4984" s="22" t="e">
        <f>VLOOKUP(B4984,web_archive!D:D,1,FALSE)</f>
        <v>#N/A</v>
      </c>
      <c r="B4984" s="22">
        <v>20622</v>
      </c>
      <c r="C4984" s="22" t="s">
        <v>41315</v>
      </c>
      <c r="D4984" s="22">
        <v>50</v>
      </c>
      <c r="E4984" s="22" t="s">
        <v>41321</v>
      </c>
      <c r="F4984" s="22"/>
      <c r="G4984" s="22" t="s">
        <v>32712</v>
      </c>
      <c r="H4984" s="22"/>
      <c r="I4984" s="22" t="s">
        <v>34185</v>
      </c>
      <c r="J4984" s="22">
        <v>1</v>
      </c>
      <c r="K4984" s="22">
        <v>1</v>
      </c>
      <c r="L4984" s="22" t="s">
        <v>24</v>
      </c>
      <c r="M4984" s="22"/>
      <c r="N4984" s="22"/>
      <c r="O4984" s="22"/>
      <c r="P4984" s="22"/>
    </row>
    <row r="4985" spans="1:16" x14ac:dyDescent="0.3">
      <c r="A4985" s="22" t="e">
        <f>VLOOKUP(B4985,web_archive!D:D,1,FALSE)</f>
        <v>#N/A</v>
      </c>
      <c r="B4985" s="22">
        <v>20623</v>
      </c>
      <c r="C4985" s="22" t="s">
        <v>41322</v>
      </c>
      <c r="D4985" s="22">
        <v>50</v>
      </c>
      <c r="E4985" s="22" t="s">
        <v>41323</v>
      </c>
      <c r="F4985" s="22"/>
      <c r="G4985" s="22" t="s">
        <v>32712</v>
      </c>
      <c r="H4985" s="22"/>
      <c r="I4985" s="22" t="s">
        <v>34185</v>
      </c>
      <c r="J4985" s="22">
        <v>1</v>
      </c>
      <c r="K4985" s="22">
        <v>1</v>
      </c>
      <c r="L4985" s="22" t="s">
        <v>24</v>
      </c>
      <c r="M4985" s="22"/>
      <c r="N4985" s="22"/>
      <c r="O4985" s="22"/>
      <c r="P4985" s="22"/>
    </row>
    <row r="4986" spans="1:16" x14ac:dyDescent="0.3">
      <c r="A4986" s="22" t="e">
        <f>VLOOKUP(B4986,web_archive!D:D,1,FALSE)</f>
        <v>#N/A</v>
      </c>
      <c r="B4986" s="22">
        <v>20624</v>
      </c>
      <c r="C4986" s="22" t="s">
        <v>41324</v>
      </c>
      <c r="D4986" s="22">
        <v>50</v>
      </c>
      <c r="E4986" s="22" t="s">
        <v>41325</v>
      </c>
      <c r="F4986" s="22"/>
      <c r="G4986" s="22" t="s">
        <v>32712</v>
      </c>
      <c r="H4986" s="22"/>
      <c r="I4986" s="22" t="s">
        <v>34185</v>
      </c>
      <c r="J4986" s="22">
        <v>1</v>
      </c>
      <c r="K4986" s="22">
        <v>1</v>
      </c>
      <c r="L4986" s="22" t="s">
        <v>24</v>
      </c>
      <c r="M4986" s="22"/>
      <c r="N4986" s="22"/>
      <c r="O4986" s="22"/>
      <c r="P4986" s="22"/>
    </row>
    <row r="4987" spans="1:16" x14ac:dyDescent="0.3">
      <c r="A4987" s="22" t="e">
        <f>VLOOKUP(B4987,web_archive!D:D,1,FALSE)</f>
        <v>#N/A</v>
      </c>
      <c r="B4987" s="22">
        <v>20625</v>
      </c>
      <c r="C4987" s="22" t="s">
        <v>41326</v>
      </c>
      <c r="D4987" s="22">
        <v>50</v>
      </c>
      <c r="E4987" s="22" t="s">
        <v>41327</v>
      </c>
      <c r="F4987" s="22"/>
      <c r="G4987" s="22" t="s">
        <v>32712</v>
      </c>
      <c r="H4987" s="22"/>
      <c r="I4987" s="22" t="s">
        <v>34185</v>
      </c>
      <c r="J4987" s="22">
        <v>1</v>
      </c>
      <c r="K4987" s="22">
        <v>1</v>
      </c>
      <c r="L4987" s="22" t="s">
        <v>24</v>
      </c>
      <c r="M4987" s="22"/>
      <c r="N4987" s="22"/>
      <c r="O4987" s="22"/>
      <c r="P4987" s="22"/>
    </row>
    <row r="4988" spans="1:16" x14ac:dyDescent="0.3">
      <c r="A4988" s="22" t="e">
        <f>VLOOKUP(B4988,web_archive!D:D,1,FALSE)</f>
        <v>#N/A</v>
      </c>
      <c r="B4988" s="22">
        <v>20626</v>
      </c>
      <c r="C4988" s="22" t="s">
        <v>41328</v>
      </c>
      <c r="D4988" s="22">
        <v>50</v>
      </c>
      <c r="E4988" s="22" t="s">
        <v>41329</v>
      </c>
      <c r="F4988" s="22"/>
      <c r="G4988" s="22" t="s">
        <v>32712</v>
      </c>
      <c r="H4988" s="22"/>
      <c r="I4988" s="22" t="s">
        <v>34185</v>
      </c>
      <c r="J4988" s="22">
        <v>1</v>
      </c>
      <c r="K4988" s="22">
        <v>1</v>
      </c>
      <c r="L4988" s="22" t="s">
        <v>24</v>
      </c>
      <c r="M4988" s="22"/>
      <c r="N4988" s="22"/>
      <c r="O4988" s="22"/>
      <c r="P4988" s="22"/>
    </row>
    <row r="4989" spans="1:16" x14ac:dyDescent="0.3">
      <c r="A4989" s="22" t="e">
        <f>VLOOKUP(B4989,web_archive!D:D,1,FALSE)</f>
        <v>#N/A</v>
      </c>
      <c r="B4989" s="22">
        <v>20627</v>
      </c>
      <c r="C4989" s="22" t="s">
        <v>41330</v>
      </c>
      <c r="D4989" s="22">
        <v>50</v>
      </c>
      <c r="E4989" s="22" t="s">
        <v>41331</v>
      </c>
      <c r="F4989" s="22"/>
      <c r="G4989" s="22" t="s">
        <v>32712</v>
      </c>
      <c r="H4989" s="22"/>
      <c r="I4989" s="22" t="s">
        <v>34185</v>
      </c>
      <c r="J4989" s="22">
        <v>1</v>
      </c>
      <c r="K4989" s="22">
        <v>1</v>
      </c>
      <c r="L4989" s="22" t="s">
        <v>24</v>
      </c>
      <c r="M4989" s="22"/>
      <c r="N4989" s="22"/>
      <c r="O4989" s="22"/>
      <c r="P4989" s="22"/>
    </row>
    <row r="4990" spans="1:16" x14ac:dyDescent="0.3">
      <c r="A4990" s="22" t="e">
        <f>VLOOKUP(B4990,web_archive!D:D,1,FALSE)</f>
        <v>#N/A</v>
      </c>
      <c r="B4990" s="22">
        <v>20628</v>
      </c>
      <c r="C4990" s="22" t="s">
        <v>41332</v>
      </c>
      <c r="D4990" s="22">
        <v>50</v>
      </c>
      <c r="E4990" s="22" t="s">
        <v>41333</v>
      </c>
      <c r="F4990" s="22"/>
      <c r="G4990" s="22" t="s">
        <v>32712</v>
      </c>
      <c r="H4990" s="22"/>
      <c r="I4990" s="22" t="s">
        <v>34185</v>
      </c>
      <c r="J4990" s="22">
        <v>1</v>
      </c>
      <c r="K4990" s="22">
        <v>1</v>
      </c>
      <c r="L4990" s="22" t="s">
        <v>24</v>
      </c>
      <c r="M4990" s="22"/>
      <c r="N4990" s="22"/>
      <c r="O4990" s="22"/>
      <c r="P4990" s="22"/>
    </row>
    <row r="4991" spans="1:16" x14ac:dyDescent="0.3">
      <c r="A4991" s="22" t="e">
        <f>VLOOKUP(B4991,web_archive!D:D,1,FALSE)</f>
        <v>#N/A</v>
      </c>
      <c r="B4991" s="22">
        <v>20629</v>
      </c>
      <c r="C4991" s="22" t="s">
        <v>41334</v>
      </c>
      <c r="D4991" s="22">
        <v>50</v>
      </c>
      <c r="E4991" s="22" t="s">
        <v>41335</v>
      </c>
      <c r="F4991" s="22"/>
      <c r="G4991" s="22" t="s">
        <v>32712</v>
      </c>
      <c r="H4991" s="22"/>
      <c r="I4991" s="22" t="s">
        <v>34185</v>
      </c>
      <c r="J4991" s="22">
        <v>1</v>
      </c>
      <c r="K4991" s="22">
        <v>1</v>
      </c>
      <c r="L4991" s="22" t="s">
        <v>24</v>
      </c>
      <c r="M4991" s="22"/>
      <c r="N4991" s="22"/>
      <c r="O4991" s="22"/>
      <c r="P4991" s="22"/>
    </row>
    <row r="4992" spans="1:16" x14ac:dyDescent="0.3">
      <c r="A4992" s="22">
        <f>VLOOKUP(B4992,web_archive!D:D,1,FALSE)</f>
        <v>20630</v>
      </c>
      <c r="B4992" s="22">
        <v>20630</v>
      </c>
      <c r="C4992" s="22" t="s">
        <v>10240</v>
      </c>
      <c r="D4992" s="22">
        <v>10</v>
      </c>
      <c r="E4992" s="22" t="s">
        <v>41336</v>
      </c>
      <c r="F4992" s="22"/>
      <c r="G4992" s="22" t="s">
        <v>32712</v>
      </c>
      <c r="H4992" s="22"/>
      <c r="I4992" s="22" t="s">
        <v>34162</v>
      </c>
      <c r="J4992" s="22">
        <v>0</v>
      </c>
      <c r="K4992" s="22">
        <v>1</v>
      </c>
      <c r="L4992" s="22" t="s">
        <v>24</v>
      </c>
      <c r="M4992" s="22"/>
      <c r="N4992" s="22"/>
      <c r="O4992" s="22"/>
      <c r="P4992" s="22"/>
    </row>
    <row r="4993" spans="1:16" x14ac:dyDescent="0.3">
      <c r="A4993" s="22">
        <f>VLOOKUP(B4993,web_archive!D:D,1,FALSE)</f>
        <v>20631</v>
      </c>
      <c r="B4993" s="22">
        <v>20631</v>
      </c>
      <c r="C4993" s="22" t="s">
        <v>41337</v>
      </c>
      <c r="D4993" s="22">
        <v>50</v>
      </c>
      <c r="E4993" s="22" t="s">
        <v>41338</v>
      </c>
      <c r="F4993" s="22"/>
      <c r="G4993" s="22" t="s">
        <v>32712</v>
      </c>
      <c r="H4993" s="22"/>
      <c r="I4993" s="22" t="s">
        <v>34162</v>
      </c>
      <c r="J4993" s="22">
        <v>2</v>
      </c>
      <c r="K4993" s="22">
        <v>1</v>
      </c>
      <c r="L4993" s="22" t="s">
        <v>60</v>
      </c>
      <c r="M4993" s="22"/>
      <c r="N4993" s="22"/>
      <c r="O4993" s="22"/>
      <c r="P4993" s="22"/>
    </row>
    <row r="4994" spans="1:16" x14ac:dyDescent="0.3">
      <c r="A4994" s="22">
        <f>VLOOKUP(B4994,web_archive!D:D,1,FALSE)</f>
        <v>20632</v>
      </c>
      <c r="B4994" s="22">
        <v>20632</v>
      </c>
      <c r="C4994" s="22" t="s">
        <v>41339</v>
      </c>
      <c r="D4994" s="22">
        <v>50</v>
      </c>
      <c r="E4994" s="22" t="s">
        <v>41340</v>
      </c>
      <c r="F4994" s="22"/>
      <c r="G4994" s="22" t="s">
        <v>32712</v>
      </c>
      <c r="H4994" s="22"/>
      <c r="I4994" s="22" t="s">
        <v>34162</v>
      </c>
      <c r="J4994" s="22">
        <v>2</v>
      </c>
      <c r="K4994" s="22">
        <v>1</v>
      </c>
      <c r="L4994" s="22" t="s">
        <v>60</v>
      </c>
      <c r="M4994" s="22"/>
      <c r="N4994" s="22"/>
      <c r="O4994" s="22"/>
      <c r="P4994" s="22"/>
    </row>
    <row r="4995" spans="1:16" x14ac:dyDescent="0.3">
      <c r="A4995" s="22">
        <f>VLOOKUP(B4995,web_archive!D:D,1,FALSE)</f>
        <v>20633</v>
      </c>
      <c r="B4995" s="22">
        <v>20633</v>
      </c>
      <c r="C4995" s="22" t="s">
        <v>41341</v>
      </c>
      <c r="D4995" s="22">
        <v>50</v>
      </c>
      <c r="E4995" s="22" t="s">
        <v>41342</v>
      </c>
      <c r="F4995" s="22"/>
      <c r="G4995" s="22" t="s">
        <v>32712</v>
      </c>
      <c r="H4995" s="22"/>
      <c r="I4995" s="22" t="s">
        <v>34162</v>
      </c>
      <c r="J4995" s="22">
        <v>2</v>
      </c>
      <c r="K4995" s="22">
        <v>1</v>
      </c>
      <c r="L4995" s="22" t="s">
        <v>60</v>
      </c>
      <c r="M4995" s="22"/>
      <c r="N4995" s="22"/>
      <c r="O4995" s="22"/>
      <c r="P4995" s="22"/>
    </row>
    <row r="4996" spans="1:16" x14ac:dyDescent="0.3">
      <c r="A4996" s="22">
        <f>VLOOKUP(B4996,web_archive!D:D,1,FALSE)</f>
        <v>20634</v>
      </c>
      <c r="B4996" s="22">
        <v>20634</v>
      </c>
      <c r="C4996" s="22" t="s">
        <v>41343</v>
      </c>
      <c r="D4996" s="22">
        <v>50</v>
      </c>
      <c r="E4996" s="22" t="s">
        <v>41344</v>
      </c>
      <c r="F4996" s="22"/>
      <c r="G4996" s="22" t="s">
        <v>32712</v>
      </c>
      <c r="H4996" s="22"/>
      <c r="I4996" s="22" t="s">
        <v>34162</v>
      </c>
      <c r="J4996" s="22">
        <v>2</v>
      </c>
      <c r="K4996" s="22">
        <v>1</v>
      </c>
      <c r="L4996" s="22" t="s">
        <v>60</v>
      </c>
      <c r="M4996" s="22"/>
      <c r="N4996" s="22"/>
      <c r="O4996" s="22"/>
      <c r="P4996" s="22"/>
    </row>
    <row r="4997" spans="1:16" x14ac:dyDescent="0.3">
      <c r="A4997" s="22">
        <f>VLOOKUP(B4997,web_archive!D:D,1,FALSE)</f>
        <v>20635</v>
      </c>
      <c r="B4997" s="22">
        <v>20635</v>
      </c>
      <c r="C4997" s="22" t="s">
        <v>41345</v>
      </c>
      <c r="D4997" s="22">
        <v>50</v>
      </c>
      <c r="E4997" s="22" t="s">
        <v>41346</v>
      </c>
      <c r="F4997" s="22"/>
      <c r="G4997" s="22" t="s">
        <v>32712</v>
      </c>
      <c r="H4997" s="22"/>
      <c r="I4997" s="22" t="s">
        <v>34162</v>
      </c>
      <c r="J4997" s="22">
        <v>2</v>
      </c>
      <c r="K4997" s="22">
        <v>1</v>
      </c>
      <c r="L4997" s="22" t="s">
        <v>60</v>
      </c>
      <c r="M4997" s="22"/>
      <c r="N4997" s="22"/>
      <c r="O4997" s="22"/>
      <c r="P4997" s="22"/>
    </row>
    <row r="4998" spans="1:16" x14ac:dyDescent="0.3">
      <c r="A4998" s="22" t="e">
        <f>VLOOKUP(B4998,web_archive!D:D,1,FALSE)</f>
        <v>#N/A</v>
      </c>
      <c r="B4998" s="22">
        <v>20636</v>
      </c>
      <c r="C4998" s="22" t="s">
        <v>41347</v>
      </c>
      <c r="D4998" s="22">
        <v>40</v>
      </c>
      <c r="E4998" s="22" t="s">
        <v>41348</v>
      </c>
      <c r="F4998" s="22"/>
      <c r="G4998" s="22" t="s">
        <v>36960</v>
      </c>
      <c r="H4998" s="22"/>
      <c r="I4998" s="22" t="s">
        <v>34162</v>
      </c>
      <c r="J4998" s="22">
        <v>3</v>
      </c>
      <c r="K4998" s="22">
        <v>60</v>
      </c>
      <c r="L4998" s="22" t="s">
        <v>60</v>
      </c>
      <c r="M4998" s="22"/>
      <c r="N4998" s="22"/>
      <c r="O4998" s="22"/>
      <c r="P4998" s="22"/>
    </row>
    <row r="4999" spans="1:16" x14ac:dyDescent="0.3">
      <c r="A4999" s="22" t="e">
        <f>VLOOKUP(B4999,web_archive!D:D,1,FALSE)</f>
        <v>#N/A</v>
      </c>
      <c r="B4999" s="22">
        <v>20637</v>
      </c>
      <c r="C4999" s="22" t="s">
        <v>41349</v>
      </c>
      <c r="D4999" s="22">
        <v>40</v>
      </c>
      <c r="E4999" s="22" t="s">
        <v>41350</v>
      </c>
      <c r="F4999" s="22"/>
      <c r="G4999" s="22" t="s">
        <v>36960</v>
      </c>
      <c r="H4999" s="22"/>
      <c r="I4999" s="22" t="s">
        <v>34162</v>
      </c>
      <c r="J4999" s="22">
        <v>3</v>
      </c>
      <c r="K4999" s="22">
        <v>60</v>
      </c>
      <c r="L4999" s="22" t="s">
        <v>60</v>
      </c>
      <c r="M4999" s="22"/>
      <c r="N4999" s="22"/>
      <c r="O4999" s="22"/>
      <c r="P4999" s="22"/>
    </row>
    <row r="5000" spans="1:16" x14ac:dyDescent="0.3">
      <c r="A5000" s="22" t="e">
        <f>VLOOKUP(B5000,web_archive!D:D,1,FALSE)</f>
        <v>#N/A</v>
      </c>
      <c r="B5000" s="22">
        <v>20638</v>
      </c>
      <c r="C5000" s="22" t="s">
        <v>41351</v>
      </c>
      <c r="D5000" s="22">
        <v>40</v>
      </c>
      <c r="E5000" s="22" t="s">
        <v>41352</v>
      </c>
      <c r="F5000" s="22"/>
      <c r="G5000" s="22" t="s">
        <v>36960</v>
      </c>
      <c r="H5000" s="22"/>
      <c r="I5000" s="22" t="s">
        <v>34162</v>
      </c>
      <c r="J5000" s="22">
        <v>3</v>
      </c>
      <c r="K5000" s="22">
        <v>60</v>
      </c>
      <c r="L5000" s="22" t="s">
        <v>60</v>
      </c>
      <c r="M5000" s="22"/>
      <c r="N5000" s="22"/>
      <c r="O5000" s="22"/>
      <c r="P5000" s="22"/>
    </row>
    <row r="5001" spans="1:16" x14ac:dyDescent="0.3">
      <c r="A5001" s="22" t="e">
        <f>VLOOKUP(B5001,web_archive!D:D,1,FALSE)</f>
        <v>#N/A</v>
      </c>
      <c r="B5001" s="22">
        <v>20639</v>
      </c>
      <c r="C5001" s="22" t="s">
        <v>41353</v>
      </c>
      <c r="D5001" s="22">
        <v>40</v>
      </c>
      <c r="E5001" s="22" t="s">
        <v>41354</v>
      </c>
      <c r="F5001" s="22"/>
      <c r="G5001" s="22" t="s">
        <v>36960</v>
      </c>
      <c r="H5001" s="22"/>
      <c r="I5001" s="22" t="s">
        <v>34162</v>
      </c>
      <c r="J5001" s="22">
        <v>3</v>
      </c>
      <c r="K5001" s="22">
        <v>60</v>
      </c>
      <c r="L5001" s="22" t="s">
        <v>60</v>
      </c>
      <c r="M5001" s="22"/>
      <c r="N5001" s="22"/>
      <c r="O5001" s="22"/>
      <c r="P5001" s="22"/>
    </row>
    <row r="5002" spans="1:16" x14ac:dyDescent="0.3">
      <c r="A5002" s="22" t="e">
        <f>VLOOKUP(B5002,web_archive!D:D,1,FALSE)</f>
        <v>#N/A</v>
      </c>
      <c r="B5002" s="22">
        <v>20642</v>
      </c>
      <c r="C5002" s="22" t="s">
        <v>41355</v>
      </c>
      <c r="D5002" s="22">
        <v>40</v>
      </c>
      <c r="E5002" s="22" t="s">
        <v>41356</v>
      </c>
      <c r="F5002" s="22"/>
      <c r="G5002" s="22" t="s">
        <v>36960</v>
      </c>
      <c r="H5002" s="22"/>
      <c r="I5002" s="22" t="s">
        <v>34162</v>
      </c>
      <c r="J5002" s="22">
        <v>3</v>
      </c>
      <c r="K5002" s="22">
        <v>60</v>
      </c>
      <c r="L5002" s="22" t="s">
        <v>60</v>
      </c>
      <c r="M5002" s="22"/>
      <c r="N5002" s="22"/>
      <c r="O5002" s="22"/>
      <c r="P5002" s="22"/>
    </row>
    <row r="5003" spans="1:16" x14ac:dyDescent="0.3">
      <c r="A5003" s="22" t="e">
        <f>VLOOKUP(B5003,web_archive!D:D,1,FALSE)</f>
        <v>#N/A</v>
      </c>
      <c r="B5003" s="22">
        <v>20643</v>
      </c>
      <c r="C5003" s="22" t="s">
        <v>41357</v>
      </c>
      <c r="D5003" s="22">
        <v>40</v>
      </c>
      <c r="E5003" s="22" t="s">
        <v>41358</v>
      </c>
      <c r="F5003" s="22"/>
      <c r="G5003" s="22" t="s">
        <v>36960</v>
      </c>
      <c r="H5003" s="22"/>
      <c r="I5003" s="22" t="s">
        <v>34162</v>
      </c>
      <c r="J5003" s="22">
        <v>3</v>
      </c>
      <c r="K5003" s="22">
        <v>60</v>
      </c>
      <c r="L5003" s="22" t="s">
        <v>60</v>
      </c>
      <c r="M5003" s="22"/>
      <c r="N5003" s="22"/>
      <c r="O5003" s="22"/>
      <c r="P5003" s="22"/>
    </row>
    <row r="5004" spans="1:16" x14ac:dyDescent="0.3">
      <c r="A5004" s="22">
        <f>VLOOKUP(B5004,web_archive!D:D,1,FALSE)</f>
        <v>20644</v>
      </c>
      <c r="B5004" s="22">
        <v>20644</v>
      </c>
      <c r="C5004" s="22" t="s">
        <v>4783</v>
      </c>
      <c r="D5004" s="22">
        <v>20</v>
      </c>
      <c r="E5004" s="22" t="s">
        <v>41359</v>
      </c>
      <c r="F5004" s="22"/>
      <c r="G5004" s="22" t="s">
        <v>34311</v>
      </c>
      <c r="H5004" s="22"/>
      <c r="I5004" s="22" t="s">
        <v>34162</v>
      </c>
      <c r="J5004" s="22">
        <v>0</v>
      </c>
      <c r="K5004" s="22">
        <v>30</v>
      </c>
      <c r="L5004" s="22" t="s">
        <v>60</v>
      </c>
      <c r="M5004" s="22"/>
      <c r="N5004" s="22"/>
      <c r="O5004" s="22"/>
      <c r="P5004" s="22"/>
    </row>
    <row r="5005" spans="1:16" x14ac:dyDescent="0.3">
      <c r="A5005" s="22" t="e">
        <f>VLOOKUP(B5005,web_archive!D:D,1,FALSE)</f>
        <v>#N/A</v>
      </c>
      <c r="B5005" s="22">
        <v>20645</v>
      </c>
      <c r="C5005" s="22" t="s">
        <v>41360</v>
      </c>
      <c r="D5005" s="22">
        <v>30</v>
      </c>
      <c r="E5005" s="22" t="s">
        <v>41361</v>
      </c>
      <c r="F5005" s="22"/>
      <c r="G5005" s="22" t="s">
        <v>32712</v>
      </c>
      <c r="H5005" s="22"/>
      <c r="I5005" s="22" t="s">
        <v>34162</v>
      </c>
      <c r="J5005" s="22">
        <v>2</v>
      </c>
      <c r="K5005" s="22">
        <v>0</v>
      </c>
      <c r="L5005" s="22" t="s">
        <v>60</v>
      </c>
      <c r="M5005" s="22"/>
      <c r="N5005" s="22"/>
      <c r="O5005" s="22"/>
      <c r="P5005" s="22"/>
    </row>
    <row r="5006" spans="1:16" x14ac:dyDescent="0.3">
      <c r="A5006" s="22" t="e">
        <f>VLOOKUP(B5006,web_archive!D:D,1,FALSE)</f>
        <v>#N/A</v>
      </c>
      <c r="B5006" s="22">
        <v>20646</v>
      </c>
      <c r="C5006" s="22" t="s">
        <v>41362</v>
      </c>
      <c r="D5006" s="22">
        <v>30</v>
      </c>
      <c r="E5006" s="22" t="s">
        <v>41363</v>
      </c>
      <c r="F5006" s="22"/>
      <c r="G5006" s="22" t="s">
        <v>32712</v>
      </c>
      <c r="H5006" s="22"/>
      <c r="I5006" s="22" t="s">
        <v>34162</v>
      </c>
      <c r="J5006" s="22">
        <v>2</v>
      </c>
      <c r="K5006" s="22">
        <v>0</v>
      </c>
      <c r="L5006" s="22" t="s">
        <v>60</v>
      </c>
      <c r="M5006" s="22"/>
      <c r="N5006" s="22"/>
      <c r="O5006" s="22"/>
      <c r="P5006" s="22"/>
    </row>
    <row r="5007" spans="1:16" x14ac:dyDescent="0.3">
      <c r="A5007" s="22" t="e">
        <f>VLOOKUP(B5007,web_archive!D:D,1,FALSE)</f>
        <v>#N/A</v>
      </c>
      <c r="B5007" s="22">
        <v>20647</v>
      </c>
      <c r="C5007" s="22" t="s">
        <v>41364</v>
      </c>
      <c r="D5007" s="22">
        <v>30</v>
      </c>
      <c r="E5007" s="22" t="s">
        <v>41365</v>
      </c>
      <c r="F5007" s="22"/>
      <c r="G5007" s="22" t="s">
        <v>32712</v>
      </c>
      <c r="H5007" s="22"/>
      <c r="I5007" s="22" t="s">
        <v>34162</v>
      </c>
      <c r="J5007" s="22">
        <v>2</v>
      </c>
      <c r="K5007" s="22">
        <v>0</v>
      </c>
      <c r="L5007" s="22" t="s">
        <v>60</v>
      </c>
      <c r="M5007" s="22"/>
      <c r="N5007" s="22"/>
      <c r="O5007" s="22"/>
      <c r="P5007" s="22"/>
    </row>
    <row r="5008" spans="1:16" x14ac:dyDescent="0.3">
      <c r="A5008" s="22" t="e">
        <f>VLOOKUP(B5008,web_archive!D:D,1,FALSE)</f>
        <v>#N/A</v>
      </c>
      <c r="B5008" s="22">
        <v>20648</v>
      </c>
      <c r="C5008" s="22" t="s">
        <v>41366</v>
      </c>
      <c r="D5008" s="22">
        <v>30</v>
      </c>
      <c r="E5008" s="22" t="s">
        <v>41367</v>
      </c>
      <c r="F5008" s="22"/>
      <c r="G5008" s="22" t="s">
        <v>32712</v>
      </c>
      <c r="H5008" s="22"/>
      <c r="I5008" s="22" t="s">
        <v>34162</v>
      </c>
      <c r="J5008" s="22">
        <v>2</v>
      </c>
      <c r="K5008" s="22">
        <v>0</v>
      </c>
      <c r="L5008" s="22" t="s">
        <v>60</v>
      </c>
      <c r="M5008" s="22"/>
      <c r="N5008" s="22"/>
      <c r="O5008" s="22"/>
      <c r="P5008" s="22"/>
    </row>
    <row r="5009" spans="1:16" x14ac:dyDescent="0.3">
      <c r="A5009" s="22" t="e">
        <f>VLOOKUP(B5009,web_archive!D:D,1,FALSE)</f>
        <v>#N/A</v>
      </c>
      <c r="B5009" s="22">
        <v>20649</v>
      </c>
      <c r="C5009" s="22" t="s">
        <v>41368</v>
      </c>
      <c r="D5009" s="22">
        <v>30</v>
      </c>
      <c r="E5009" s="22" t="s">
        <v>41369</v>
      </c>
      <c r="F5009" s="22"/>
      <c r="G5009" s="22" t="s">
        <v>32712</v>
      </c>
      <c r="H5009" s="22"/>
      <c r="I5009" s="22" t="s">
        <v>34162</v>
      </c>
      <c r="J5009" s="22">
        <v>2</v>
      </c>
      <c r="K5009" s="22">
        <v>0</v>
      </c>
      <c r="L5009" s="22" t="s">
        <v>60</v>
      </c>
      <c r="M5009" s="22"/>
      <c r="N5009" s="22"/>
      <c r="O5009" s="22"/>
      <c r="P5009" s="22"/>
    </row>
    <row r="5010" spans="1:16" x14ac:dyDescent="0.3">
      <c r="A5010" s="22" t="e">
        <f>VLOOKUP(B5010,web_archive!D:D,1,FALSE)</f>
        <v>#N/A</v>
      </c>
      <c r="B5010" s="22">
        <v>20650</v>
      </c>
      <c r="C5010" s="22" t="s">
        <v>41370</v>
      </c>
      <c r="D5010" s="22">
        <v>30</v>
      </c>
      <c r="E5010" s="22" t="s">
        <v>41371</v>
      </c>
      <c r="F5010" s="22"/>
      <c r="G5010" s="22" t="s">
        <v>32712</v>
      </c>
      <c r="H5010" s="22"/>
      <c r="I5010" s="22" t="s">
        <v>34162</v>
      </c>
      <c r="J5010" s="22">
        <v>2</v>
      </c>
      <c r="K5010" s="22">
        <v>0</v>
      </c>
      <c r="L5010" s="22" t="s">
        <v>60</v>
      </c>
      <c r="M5010" s="22"/>
      <c r="N5010" s="22"/>
      <c r="O5010" s="22"/>
      <c r="P5010" s="22"/>
    </row>
    <row r="5011" spans="1:16" x14ac:dyDescent="0.3">
      <c r="A5011" s="22" t="e">
        <f>VLOOKUP(B5011,web_archive!D:D,1,FALSE)</f>
        <v>#N/A</v>
      </c>
      <c r="B5011" s="22">
        <v>20652</v>
      </c>
      <c r="C5011" s="22" t="s">
        <v>41372</v>
      </c>
      <c r="D5011" s="22">
        <v>30</v>
      </c>
      <c r="E5011" s="22" t="s">
        <v>41373</v>
      </c>
      <c r="F5011" s="22"/>
      <c r="G5011" s="22" t="s">
        <v>32712</v>
      </c>
      <c r="H5011" s="22"/>
      <c r="I5011" s="22" t="s">
        <v>34162</v>
      </c>
      <c r="J5011" s="22">
        <v>2</v>
      </c>
      <c r="K5011" s="22">
        <v>0</v>
      </c>
      <c r="L5011" s="22" t="s">
        <v>60</v>
      </c>
      <c r="M5011" s="22"/>
      <c r="N5011" s="22"/>
      <c r="O5011" s="22"/>
      <c r="P5011" s="22"/>
    </row>
    <row r="5012" spans="1:16" x14ac:dyDescent="0.3">
      <c r="A5012" s="22" t="e">
        <f>VLOOKUP(B5012,web_archive!D:D,1,FALSE)</f>
        <v>#N/A</v>
      </c>
      <c r="B5012" s="22">
        <v>20653</v>
      </c>
      <c r="C5012" s="22" t="s">
        <v>41374</v>
      </c>
      <c r="D5012" s="22">
        <v>30</v>
      </c>
      <c r="E5012" s="22" t="s">
        <v>41375</v>
      </c>
      <c r="F5012" s="22"/>
      <c r="G5012" s="22" t="s">
        <v>32712</v>
      </c>
      <c r="H5012" s="22"/>
      <c r="I5012" s="22" t="s">
        <v>34162</v>
      </c>
      <c r="J5012" s="22">
        <v>2</v>
      </c>
      <c r="K5012" s="22">
        <v>0</v>
      </c>
      <c r="L5012" s="22" t="s">
        <v>60</v>
      </c>
      <c r="M5012" s="22"/>
      <c r="N5012" s="22"/>
      <c r="O5012" s="22"/>
      <c r="P5012" s="22"/>
    </row>
    <row r="5013" spans="1:16" x14ac:dyDescent="0.3">
      <c r="A5013" s="22" t="e">
        <f>VLOOKUP(B5013,web_archive!D:D,1,FALSE)</f>
        <v>#N/A</v>
      </c>
      <c r="B5013" s="22">
        <v>20654</v>
      </c>
      <c r="C5013" s="22" t="s">
        <v>41376</v>
      </c>
      <c r="D5013" s="22">
        <v>30</v>
      </c>
      <c r="E5013" s="22" t="s">
        <v>41377</v>
      </c>
      <c r="F5013" s="22"/>
      <c r="G5013" s="22" t="s">
        <v>32712</v>
      </c>
      <c r="H5013" s="22"/>
      <c r="I5013" s="22" t="s">
        <v>34162</v>
      </c>
      <c r="J5013" s="22">
        <v>2</v>
      </c>
      <c r="K5013" s="22">
        <v>0</v>
      </c>
      <c r="L5013" s="22" t="s">
        <v>60</v>
      </c>
      <c r="M5013" s="22"/>
      <c r="N5013" s="22"/>
      <c r="O5013" s="22"/>
      <c r="P5013" s="22"/>
    </row>
    <row r="5014" spans="1:16" x14ac:dyDescent="0.3">
      <c r="A5014" s="22" t="e">
        <f>VLOOKUP(B5014,web_archive!D:D,1,FALSE)</f>
        <v>#N/A</v>
      </c>
      <c r="B5014" s="22">
        <v>20656</v>
      </c>
      <c r="C5014" s="22" t="s">
        <v>41378</v>
      </c>
      <c r="D5014" s="22">
        <v>70</v>
      </c>
      <c r="E5014" s="22" t="s">
        <v>41379</v>
      </c>
      <c r="F5014" s="22"/>
      <c r="G5014" s="22" t="s">
        <v>36883</v>
      </c>
      <c r="H5014" s="22"/>
      <c r="I5014" s="22" t="s">
        <v>34162</v>
      </c>
      <c r="J5014" s="22">
        <v>0</v>
      </c>
      <c r="K5014" s="22">
        <v>0</v>
      </c>
      <c r="L5014" s="22" t="s">
        <v>24</v>
      </c>
      <c r="M5014" s="22"/>
      <c r="N5014" s="22"/>
      <c r="O5014" s="22"/>
      <c r="P5014" s="22"/>
    </row>
    <row r="5015" spans="1:16" x14ac:dyDescent="0.3">
      <c r="A5015" s="22" t="e">
        <f>VLOOKUP(B5015,web_archive!D:D,1,FALSE)</f>
        <v>#N/A</v>
      </c>
      <c r="B5015" s="22">
        <v>20657</v>
      </c>
      <c r="C5015" s="22" t="s">
        <v>41380</v>
      </c>
      <c r="D5015" s="22">
        <v>70</v>
      </c>
      <c r="E5015" s="22" t="s">
        <v>41381</v>
      </c>
      <c r="F5015" s="22"/>
      <c r="G5015" s="22" t="s">
        <v>36883</v>
      </c>
      <c r="H5015" s="22"/>
      <c r="I5015" s="22" t="s">
        <v>34162</v>
      </c>
      <c r="J5015" s="22">
        <v>0</v>
      </c>
      <c r="K5015" s="22">
        <v>0</v>
      </c>
      <c r="L5015" s="22" t="s">
        <v>24</v>
      </c>
      <c r="M5015" s="22"/>
      <c r="N5015" s="22"/>
      <c r="O5015" s="22"/>
      <c r="P5015" s="22"/>
    </row>
    <row r="5016" spans="1:16" x14ac:dyDescent="0.3">
      <c r="A5016" s="22" t="e">
        <f>VLOOKUP(B5016,web_archive!D:D,1,FALSE)</f>
        <v>#N/A</v>
      </c>
      <c r="B5016" s="22">
        <v>20658</v>
      </c>
      <c r="C5016" s="22" t="s">
        <v>41382</v>
      </c>
      <c r="D5016" s="22">
        <v>70</v>
      </c>
      <c r="E5016" s="22" t="s">
        <v>41383</v>
      </c>
      <c r="F5016" s="22"/>
      <c r="G5016" s="22" t="s">
        <v>36883</v>
      </c>
      <c r="H5016" s="22"/>
      <c r="I5016" s="22" t="s">
        <v>34162</v>
      </c>
      <c r="J5016" s="22">
        <v>0</v>
      </c>
      <c r="K5016" s="22">
        <v>0</v>
      </c>
      <c r="L5016" s="22" t="s">
        <v>24</v>
      </c>
      <c r="M5016" s="22"/>
      <c r="N5016" s="22"/>
      <c r="O5016" s="22"/>
      <c r="P5016" s="22"/>
    </row>
    <row r="5017" spans="1:16" x14ac:dyDescent="0.3">
      <c r="A5017" s="22" t="e">
        <f>VLOOKUP(B5017,web_archive!D:D,1,FALSE)</f>
        <v>#N/A</v>
      </c>
      <c r="B5017" s="22">
        <v>20661</v>
      </c>
      <c r="C5017" s="22" t="s">
        <v>15046</v>
      </c>
      <c r="D5017" s="22">
        <v>70</v>
      </c>
      <c r="E5017" s="22" t="s">
        <v>41384</v>
      </c>
      <c r="F5017" s="22"/>
      <c r="G5017" s="22" t="s">
        <v>36883</v>
      </c>
      <c r="H5017" s="22"/>
      <c r="I5017" s="22" t="s">
        <v>34162</v>
      </c>
      <c r="J5017" s="22">
        <v>0</v>
      </c>
      <c r="K5017" s="22">
        <v>0</v>
      </c>
      <c r="L5017" s="22" t="s">
        <v>24</v>
      </c>
      <c r="M5017" s="22"/>
      <c r="N5017" s="22"/>
      <c r="O5017" s="22"/>
      <c r="P5017" s="22"/>
    </row>
    <row r="5018" spans="1:16" x14ac:dyDescent="0.3">
      <c r="A5018" s="22" t="e">
        <f>VLOOKUP(B5018,web_archive!D:D,1,FALSE)</f>
        <v>#N/A</v>
      </c>
      <c r="B5018" s="22">
        <v>20662</v>
      </c>
      <c r="C5018" s="22" t="s">
        <v>10630</v>
      </c>
      <c r="D5018" s="22">
        <v>70</v>
      </c>
      <c r="E5018" s="22" t="s">
        <v>41385</v>
      </c>
      <c r="F5018" s="22"/>
      <c r="G5018" s="22" t="s">
        <v>36883</v>
      </c>
      <c r="H5018" s="22"/>
      <c r="I5018" s="22" t="s">
        <v>34162</v>
      </c>
      <c r="J5018" s="22">
        <v>0</v>
      </c>
      <c r="K5018" s="22">
        <v>0</v>
      </c>
      <c r="L5018" s="22" t="s">
        <v>24</v>
      </c>
      <c r="M5018" s="22"/>
      <c r="N5018" s="22"/>
      <c r="O5018" s="22"/>
      <c r="P5018" s="22"/>
    </row>
    <row r="5019" spans="1:16" x14ac:dyDescent="0.3">
      <c r="A5019" s="22" t="e">
        <f>VLOOKUP(B5019,web_archive!D:D,1,FALSE)</f>
        <v>#N/A</v>
      </c>
      <c r="B5019" s="22">
        <v>20663</v>
      </c>
      <c r="C5019" s="22" t="s">
        <v>41386</v>
      </c>
      <c r="D5019" s="22">
        <v>70</v>
      </c>
      <c r="E5019" s="22" t="s">
        <v>41387</v>
      </c>
      <c r="F5019" s="22"/>
      <c r="G5019" s="22" t="s">
        <v>36883</v>
      </c>
      <c r="H5019" s="22"/>
      <c r="I5019" s="22" t="s">
        <v>34162</v>
      </c>
      <c r="J5019" s="22">
        <v>0</v>
      </c>
      <c r="K5019" s="22">
        <v>0</v>
      </c>
      <c r="L5019" s="22" t="s">
        <v>24</v>
      </c>
      <c r="M5019" s="22"/>
      <c r="N5019" s="22"/>
      <c r="O5019" s="22"/>
      <c r="P5019" s="22"/>
    </row>
    <row r="5020" spans="1:16" x14ac:dyDescent="0.3">
      <c r="A5020" s="22" t="e">
        <f>VLOOKUP(B5020,web_archive!D:D,1,FALSE)</f>
        <v>#N/A</v>
      </c>
      <c r="B5020" s="22">
        <v>20664</v>
      </c>
      <c r="C5020" s="22" t="s">
        <v>41388</v>
      </c>
      <c r="D5020" s="22">
        <v>20</v>
      </c>
      <c r="E5020" s="22" t="s">
        <v>41389</v>
      </c>
      <c r="F5020" s="22"/>
      <c r="G5020" s="22" t="s">
        <v>34373</v>
      </c>
      <c r="H5020" s="22"/>
      <c r="I5020" s="22" t="s">
        <v>34162</v>
      </c>
      <c r="J5020" s="22">
        <v>1</v>
      </c>
      <c r="K5020" s="22">
        <v>45</v>
      </c>
      <c r="L5020" s="22" t="s">
        <v>60</v>
      </c>
      <c r="M5020" s="22"/>
      <c r="N5020" s="22"/>
      <c r="O5020" s="22"/>
      <c r="P5020" s="22"/>
    </row>
    <row r="5021" spans="1:16" x14ac:dyDescent="0.3">
      <c r="A5021" s="22" t="e">
        <f>VLOOKUP(B5021,web_archive!D:D,1,FALSE)</f>
        <v>#N/A</v>
      </c>
      <c r="B5021" s="22">
        <v>20665</v>
      </c>
      <c r="C5021" s="22" t="s">
        <v>41390</v>
      </c>
      <c r="D5021" s="22">
        <v>20</v>
      </c>
      <c r="E5021" s="22" t="s">
        <v>41391</v>
      </c>
      <c r="F5021" s="22"/>
      <c r="G5021" s="22" t="s">
        <v>34373</v>
      </c>
      <c r="H5021" s="22"/>
      <c r="I5021" s="22" t="s">
        <v>34162</v>
      </c>
      <c r="J5021" s="22">
        <v>1</v>
      </c>
      <c r="K5021" s="22">
        <v>45</v>
      </c>
      <c r="L5021" s="22" t="s">
        <v>60</v>
      </c>
      <c r="M5021" s="22"/>
      <c r="N5021" s="22"/>
      <c r="O5021" s="22"/>
      <c r="P5021" s="22"/>
    </row>
    <row r="5022" spans="1:16" x14ac:dyDescent="0.3">
      <c r="A5022" s="22" t="e">
        <f>VLOOKUP(B5022,web_archive!D:D,1,FALSE)</f>
        <v>#N/A</v>
      </c>
      <c r="B5022" s="22">
        <v>20666</v>
      </c>
      <c r="C5022" s="22" t="s">
        <v>41392</v>
      </c>
      <c r="D5022" s="22">
        <v>20</v>
      </c>
      <c r="E5022" s="22" t="s">
        <v>41393</v>
      </c>
      <c r="F5022" s="22"/>
      <c r="G5022" s="22" t="s">
        <v>34373</v>
      </c>
      <c r="H5022" s="22"/>
      <c r="I5022" s="22" t="s">
        <v>34162</v>
      </c>
      <c r="J5022" s="22">
        <v>1</v>
      </c>
      <c r="K5022" s="22">
        <v>45</v>
      </c>
      <c r="L5022" s="22" t="s">
        <v>60</v>
      </c>
      <c r="M5022" s="22"/>
      <c r="N5022" s="22"/>
      <c r="O5022" s="22"/>
      <c r="P5022" s="22"/>
    </row>
    <row r="5023" spans="1:16" x14ac:dyDescent="0.3">
      <c r="A5023" s="22" t="e">
        <f>VLOOKUP(B5023,web_archive!D:D,1,FALSE)</f>
        <v>#N/A</v>
      </c>
      <c r="B5023" s="22">
        <v>20667</v>
      </c>
      <c r="C5023" s="22" t="s">
        <v>41394</v>
      </c>
      <c r="D5023" s="22">
        <v>20</v>
      </c>
      <c r="E5023" s="22" t="s">
        <v>41395</v>
      </c>
      <c r="F5023" s="22"/>
      <c r="G5023" s="22" t="s">
        <v>34373</v>
      </c>
      <c r="H5023" s="22"/>
      <c r="I5023" s="22" t="s">
        <v>34162</v>
      </c>
      <c r="J5023" s="22">
        <v>1</v>
      </c>
      <c r="K5023" s="22">
        <v>45</v>
      </c>
      <c r="L5023" s="22" t="s">
        <v>60</v>
      </c>
      <c r="M5023" s="22"/>
      <c r="N5023" s="22"/>
      <c r="O5023" s="22"/>
      <c r="P5023" s="22"/>
    </row>
    <row r="5024" spans="1:16" x14ac:dyDescent="0.3">
      <c r="A5024" s="22" t="e">
        <f>VLOOKUP(B5024,web_archive!D:D,1,FALSE)</f>
        <v>#N/A</v>
      </c>
      <c r="B5024" s="22">
        <v>20670</v>
      </c>
      <c r="C5024" s="22" t="s">
        <v>41396</v>
      </c>
      <c r="D5024" s="22">
        <v>20</v>
      </c>
      <c r="E5024" s="22" t="s">
        <v>41397</v>
      </c>
      <c r="F5024" s="22"/>
      <c r="G5024" s="22" t="s">
        <v>34373</v>
      </c>
      <c r="H5024" s="22"/>
      <c r="I5024" s="22" t="s">
        <v>34162</v>
      </c>
      <c r="J5024" s="22">
        <v>1</v>
      </c>
      <c r="K5024" s="22">
        <v>45</v>
      </c>
      <c r="L5024" s="22" t="s">
        <v>60</v>
      </c>
      <c r="M5024" s="22"/>
      <c r="N5024" s="22"/>
      <c r="O5024" s="22"/>
      <c r="P5024" s="22"/>
    </row>
    <row r="5025" spans="1:16" x14ac:dyDescent="0.3">
      <c r="A5025" s="22" t="e">
        <f>VLOOKUP(B5025,web_archive!D:D,1,FALSE)</f>
        <v>#N/A</v>
      </c>
      <c r="B5025" s="22">
        <v>20671</v>
      </c>
      <c r="C5025" s="22" t="s">
        <v>41398</v>
      </c>
      <c r="D5025" s="22">
        <v>20</v>
      </c>
      <c r="E5025" s="22" t="s">
        <v>41399</v>
      </c>
      <c r="F5025" s="22"/>
      <c r="G5025" s="22" t="s">
        <v>34373</v>
      </c>
      <c r="H5025" s="22"/>
      <c r="I5025" s="22" t="s">
        <v>34162</v>
      </c>
      <c r="J5025" s="22">
        <v>1</v>
      </c>
      <c r="K5025" s="22">
        <v>45</v>
      </c>
      <c r="L5025" s="22" t="s">
        <v>60</v>
      </c>
      <c r="M5025" s="22"/>
      <c r="N5025" s="22"/>
      <c r="O5025" s="22"/>
      <c r="P5025" s="22"/>
    </row>
    <row r="5026" spans="1:16" x14ac:dyDescent="0.3">
      <c r="A5026" s="22" t="e">
        <f>VLOOKUP(B5026,web_archive!D:D,1,FALSE)</f>
        <v>#N/A</v>
      </c>
      <c r="B5026" s="22">
        <v>20672</v>
      </c>
      <c r="C5026" s="22" t="s">
        <v>41400</v>
      </c>
      <c r="D5026" s="22">
        <v>50</v>
      </c>
      <c r="E5026" s="22" t="s">
        <v>41401</v>
      </c>
      <c r="F5026" s="22"/>
      <c r="G5026" s="22" t="s">
        <v>32712</v>
      </c>
      <c r="H5026" s="22"/>
      <c r="I5026" s="22" t="s">
        <v>34195</v>
      </c>
      <c r="J5026" s="22">
        <v>2</v>
      </c>
      <c r="K5026" s="22">
        <v>1</v>
      </c>
      <c r="L5026" s="22" t="s">
        <v>60</v>
      </c>
      <c r="M5026" s="22"/>
      <c r="N5026" s="22"/>
      <c r="O5026" s="22"/>
      <c r="P5026" s="22"/>
    </row>
    <row r="5027" spans="1:16" x14ac:dyDescent="0.3">
      <c r="A5027" s="22" t="e">
        <f>VLOOKUP(B5027,web_archive!D:D,1,FALSE)</f>
        <v>#N/A</v>
      </c>
      <c r="B5027" s="22">
        <v>20673</v>
      </c>
      <c r="C5027" s="22" t="s">
        <v>41402</v>
      </c>
      <c r="D5027" s="22">
        <v>50</v>
      </c>
      <c r="E5027" s="22" t="s">
        <v>41403</v>
      </c>
      <c r="F5027" s="22"/>
      <c r="G5027" s="22" t="s">
        <v>32712</v>
      </c>
      <c r="H5027" s="22"/>
      <c r="I5027" s="22" t="s">
        <v>34195</v>
      </c>
      <c r="J5027" s="22">
        <v>2</v>
      </c>
      <c r="K5027" s="22">
        <v>1</v>
      </c>
      <c r="L5027" s="22" t="s">
        <v>60</v>
      </c>
      <c r="M5027" s="22"/>
      <c r="N5027" s="22"/>
      <c r="O5027" s="22"/>
      <c r="P5027" s="22"/>
    </row>
    <row r="5028" spans="1:16" x14ac:dyDescent="0.3">
      <c r="A5028" s="22" t="e">
        <f>VLOOKUP(B5028,web_archive!D:D,1,FALSE)</f>
        <v>#N/A</v>
      </c>
      <c r="B5028" s="22">
        <v>20676</v>
      </c>
      <c r="C5028" s="22" t="s">
        <v>41404</v>
      </c>
      <c r="D5028" s="22">
        <v>50</v>
      </c>
      <c r="E5028" s="22" t="s">
        <v>41405</v>
      </c>
      <c r="F5028" s="22"/>
      <c r="G5028" s="22" t="s">
        <v>32712</v>
      </c>
      <c r="H5028" s="22"/>
      <c r="I5028" s="22" t="s">
        <v>34195</v>
      </c>
      <c r="J5028" s="22">
        <v>2</v>
      </c>
      <c r="K5028" s="22">
        <v>1</v>
      </c>
      <c r="L5028" s="22" t="s">
        <v>60</v>
      </c>
      <c r="M5028" s="22"/>
      <c r="N5028" s="22"/>
      <c r="O5028" s="22"/>
      <c r="P5028" s="22"/>
    </row>
    <row r="5029" spans="1:16" x14ac:dyDescent="0.3">
      <c r="A5029" s="22" t="e">
        <f>VLOOKUP(B5029,web_archive!D:D,1,FALSE)</f>
        <v>#N/A</v>
      </c>
      <c r="B5029" s="22">
        <v>20677</v>
      </c>
      <c r="C5029" s="22" t="s">
        <v>41406</v>
      </c>
      <c r="D5029" s="22">
        <v>50</v>
      </c>
      <c r="E5029" s="22" t="s">
        <v>41407</v>
      </c>
      <c r="F5029" s="22"/>
      <c r="G5029" s="22" t="s">
        <v>32712</v>
      </c>
      <c r="H5029" s="22"/>
      <c r="I5029" s="22" t="s">
        <v>34195</v>
      </c>
      <c r="J5029" s="22">
        <v>2</v>
      </c>
      <c r="K5029" s="22">
        <v>1</v>
      </c>
      <c r="L5029" s="22" t="s">
        <v>60</v>
      </c>
      <c r="M5029" s="22"/>
      <c r="N5029" s="22"/>
      <c r="O5029" s="22"/>
      <c r="P5029" s="22"/>
    </row>
    <row r="5030" spans="1:16" x14ac:dyDescent="0.3">
      <c r="A5030" s="22" t="e">
        <f>VLOOKUP(B5030,web_archive!D:D,1,FALSE)</f>
        <v>#N/A</v>
      </c>
      <c r="B5030" s="22">
        <v>20678</v>
      </c>
      <c r="C5030" s="22" t="s">
        <v>41408</v>
      </c>
      <c r="D5030" s="22">
        <v>50</v>
      </c>
      <c r="E5030" s="22" t="s">
        <v>41409</v>
      </c>
      <c r="F5030" s="22"/>
      <c r="G5030" s="22" t="s">
        <v>32712</v>
      </c>
      <c r="H5030" s="22"/>
      <c r="I5030" s="22" t="s">
        <v>34195</v>
      </c>
      <c r="J5030" s="22">
        <v>2</v>
      </c>
      <c r="K5030" s="22">
        <v>1</v>
      </c>
      <c r="L5030" s="22" t="s">
        <v>60</v>
      </c>
      <c r="M5030" s="22"/>
      <c r="N5030" s="22"/>
      <c r="O5030" s="22"/>
      <c r="P5030" s="22"/>
    </row>
    <row r="5031" spans="1:16" x14ac:dyDescent="0.3">
      <c r="A5031" s="22" t="e">
        <f>VLOOKUP(B5031,web_archive!D:D,1,FALSE)</f>
        <v>#N/A</v>
      </c>
      <c r="B5031" s="22">
        <v>20679</v>
      </c>
      <c r="C5031" s="22" t="s">
        <v>1182</v>
      </c>
      <c r="D5031" s="22">
        <v>15</v>
      </c>
      <c r="E5031" s="22" t="s">
        <v>41410</v>
      </c>
      <c r="F5031" s="22"/>
      <c r="G5031" s="22" t="s">
        <v>32712</v>
      </c>
      <c r="H5031" s="22"/>
      <c r="I5031" s="22" t="s">
        <v>34162</v>
      </c>
      <c r="J5031" s="22">
        <v>1</v>
      </c>
      <c r="K5031" s="22">
        <v>0</v>
      </c>
      <c r="L5031" s="22" t="s">
        <v>60</v>
      </c>
      <c r="M5031" s="22"/>
      <c r="N5031" s="22"/>
      <c r="O5031" s="22"/>
      <c r="P5031" s="22"/>
    </row>
    <row r="5032" spans="1:16" x14ac:dyDescent="0.3">
      <c r="A5032" s="22" t="e">
        <f>VLOOKUP(B5032,web_archive!D:D,1,FALSE)</f>
        <v>#N/A</v>
      </c>
      <c r="B5032" s="22">
        <v>20680</v>
      </c>
      <c r="C5032" s="22" t="s">
        <v>41411</v>
      </c>
      <c r="D5032" s="22">
        <v>15</v>
      </c>
      <c r="E5032" s="22" t="s">
        <v>41412</v>
      </c>
      <c r="F5032" s="22"/>
      <c r="G5032" s="22" t="s">
        <v>32712</v>
      </c>
      <c r="H5032" s="22"/>
      <c r="I5032" s="22" t="s">
        <v>34162</v>
      </c>
      <c r="J5032" s="22">
        <v>1</v>
      </c>
      <c r="K5032" s="22">
        <v>0</v>
      </c>
      <c r="L5032" s="22" t="s">
        <v>60</v>
      </c>
      <c r="M5032" s="22"/>
      <c r="N5032" s="22"/>
      <c r="O5032" s="22"/>
      <c r="P5032" s="22"/>
    </row>
    <row r="5033" spans="1:16" x14ac:dyDescent="0.3">
      <c r="A5033" s="22" t="e">
        <f>VLOOKUP(B5033,web_archive!D:D,1,FALSE)</f>
        <v>#N/A</v>
      </c>
      <c r="B5033" s="22">
        <v>20681</v>
      </c>
      <c r="C5033" s="22" t="s">
        <v>41413</v>
      </c>
      <c r="D5033" s="22">
        <v>15</v>
      </c>
      <c r="E5033" s="22" t="s">
        <v>41414</v>
      </c>
      <c r="F5033" s="22"/>
      <c r="G5033" s="22" t="s">
        <v>32712</v>
      </c>
      <c r="H5033" s="22"/>
      <c r="I5033" s="22" t="s">
        <v>34162</v>
      </c>
      <c r="J5033" s="22">
        <v>1</v>
      </c>
      <c r="K5033" s="22">
        <v>0</v>
      </c>
      <c r="L5033" s="22" t="s">
        <v>60</v>
      </c>
      <c r="M5033" s="22"/>
      <c r="N5033" s="22"/>
      <c r="O5033" s="22"/>
      <c r="P5033" s="22"/>
    </row>
    <row r="5034" spans="1:16" x14ac:dyDescent="0.3">
      <c r="A5034" s="22" t="e">
        <f>VLOOKUP(B5034,web_archive!D:D,1,FALSE)</f>
        <v>#N/A</v>
      </c>
      <c r="B5034" s="22">
        <v>20684</v>
      </c>
      <c r="C5034" s="22" t="s">
        <v>41415</v>
      </c>
      <c r="D5034" s="22">
        <v>15</v>
      </c>
      <c r="E5034" s="22" t="s">
        <v>41416</v>
      </c>
      <c r="F5034" s="22"/>
      <c r="G5034" s="22" t="s">
        <v>32712</v>
      </c>
      <c r="H5034" s="22"/>
      <c r="I5034" s="22" t="s">
        <v>34162</v>
      </c>
      <c r="J5034" s="22">
        <v>1</v>
      </c>
      <c r="K5034" s="22">
        <v>0</v>
      </c>
      <c r="L5034" s="22" t="s">
        <v>60</v>
      </c>
      <c r="M5034" s="22"/>
      <c r="N5034" s="22"/>
      <c r="O5034" s="22"/>
      <c r="P5034" s="22"/>
    </row>
    <row r="5035" spans="1:16" x14ac:dyDescent="0.3">
      <c r="A5035" s="22" t="e">
        <f>VLOOKUP(B5035,web_archive!D:D,1,FALSE)</f>
        <v>#N/A</v>
      </c>
      <c r="B5035" s="22">
        <v>20685</v>
      </c>
      <c r="C5035" s="22" t="s">
        <v>41417</v>
      </c>
      <c r="D5035" s="22">
        <v>15</v>
      </c>
      <c r="E5035" s="22" t="s">
        <v>41418</v>
      </c>
      <c r="F5035" s="22"/>
      <c r="G5035" s="22" t="s">
        <v>32712</v>
      </c>
      <c r="H5035" s="22"/>
      <c r="I5035" s="22" t="s">
        <v>34162</v>
      </c>
      <c r="J5035" s="22">
        <v>1</v>
      </c>
      <c r="K5035" s="22">
        <v>0</v>
      </c>
      <c r="L5035" s="22" t="s">
        <v>60</v>
      </c>
      <c r="M5035" s="22"/>
      <c r="N5035" s="22"/>
      <c r="O5035" s="22"/>
      <c r="P5035" s="22"/>
    </row>
    <row r="5036" spans="1:16" x14ac:dyDescent="0.3">
      <c r="A5036" s="22" t="e">
        <f>VLOOKUP(B5036,web_archive!D:D,1,FALSE)</f>
        <v>#N/A</v>
      </c>
      <c r="B5036" s="22">
        <v>20686</v>
      </c>
      <c r="C5036" s="22" t="s">
        <v>41419</v>
      </c>
      <c r="D5036" s="22">
        <v>15</v>
      </c>
      <c r="E5036" s="22" t="s">
        <v>41420</v>
      </c>
      <c r="F5036" s="22"/>
      <c r="G5036" s="22" t="s">
        <v>32712</v>
      </c>
      <c r="H5036" s="22"/>
      <c r="I5036" s="22" t="s">
        <v>34162</v>
      </c>
      <c r="J5036" s="22">
        <v>1</v>
      </c>
      <c r="K5036" s="22">
        <v>0</v>
      </c>
      <c r="L5036" s="22" t="s">
        <v>60</v>
      </c>
      <c r="M5036" s="22"/>
      <c r="N5036" s="22"/>
      <c r="O5036" s="22"/>
      <c r="P5036" s="22"/>
    </row>
    <row r="5037" spans="1:16" x14ac:dyDescent="0.3">
      <c r="A5037" s="22" t="e">
        <f>VLOOKUP(B5037,web_archive!D:D,1,FALSE)</f>
        <v>#N/A</v>
      </c>
      <c r="B5037" s="22">
        <v>20687</v>
      </c>
      <c r="C5037" s="22" t="s">
        <v>41421</v>
      </c>
      <c r="D5037" s="22">
        <v>60</v>
      </c>
      <c r="E5037" s="22" t="s">
        <v>41422</v>
      </c>
      <c r="F5037" s="22"/>
      <c r="G5037" s="22" t="s">
        <v>36949</v>
      </c>
      <c r="H5037" s="22"/>
      <c r="I5037" s="22" t="s">
        <v>34162</v>
      </c>
      <c r="J5037" s="22">
        <v>1</v>
      </c>
      <c r="K5037" s="22">
        <v>0</v>
      </c>
      <c r="L5037" s="22" t="s">
        <v>60</v>
      </c>
      <c r="M5037" s="22"/>
      <c r="N5037" s="22"/>
      <c r="O5037" s="22"/>
      <c r="P5037" s="22"/>
    </row>
    <row r="5038" spans="1:16" x14ac:dyDescent="0.3">
      <c r="A5038" s="22" t="e">
        <f>VLOOKUP(B5038,web_archive!D:D,1,FALSE)</f>
        <v>#N/A</v>
      </c>
      <c r="B5038" s="22">
        <v>20688</v>
      </c>
      <c r="C5038" s="22" t="s">
        <v>41423</v>
      </c>
      <c r="D5038" s="22">
        <v>60</v>
      </c>
      <c r="E5038" s="22" t="s">
        <v>41424</v>
      </c>
      <c r="F5038" s="22"/>
      <c r="G5038" s="22" t="s">
        <v>36949</v>
      </c>
      <c r="H5038" s="22"/>
      <c r="I5038" s="22" t="s">
        <v>34162</v>
      </c>
      <c r="J5038" s="22">
        <v>1</v>
      </c>
      <c r="K5038" s="22">
        <v>0</v>
      </c>
      <c r="L5038" s="22" t="s">
        <v>60</v>
      </c>
      <c r="M5038" s="22"/>
      <c r="N5038" s="22"/>
      <c r="O5038" s="22"/>
      <c r="P5038" s="22"/>
    </row>
    <row r="5039" spans="1:16" x14ac:dyDescent="0.3">
      <c r="A5039" s="22" t="e">
        <f>VLOOKUP(B5039,web_archive!D:D,1,FALSE)</f>
        <v>#N/A</v>
      </c>
      <c r="B5039" s="22">
        <v>20689</v>
      </c>
      <c r="C5039" s="22" t="s">
        <v>41425</v>
      </c>
      <c r="D5039" s="22">
        <v>60</v>
      </c>
      <c r="E5039" s="22" t="s">
        <v>41426</v>
      </c>
      <c r="F5039" s="22"/>
      <c r="G5039" s="22" t="s">
        <v>36949</v>
      </c>
      <c r="H5039" s="22"/>
      <c r="I5039" s="22" t="s">
        <v>34162</v>
      </c>
      <c r="J5039" s="22">
        <v>1</v>
      </c>
      <c r="K5039" s="22">
        <v>0</v>
      </c>
      <c r="L5039" s="22" t="s">
        <v>60</v>
      </c>
      <c r="M5039" s="22"/>
      <c r="N5039" s="22"/>
      <c r="O5039" s="22"/>
      <c r="P5039" s="22"/>
    </row>
    <row r="5040" spans="1:16" x14ac:dyDescent="0.3">
      <c r="A5040" s="22">
        <f>VLOOKUP(B5040,web_archive!D:D,1,FALSE)</f>
        <v>20692</v>
      </c>
      <c r="B5040" s="22">
        <v>20692</v>
      </c>
      <c r="C5040" s="22" t="s">
        <v>8209</v>
      </c>
      <c r="D5040" s="22">
        <v>60</v>
      </c>
      <c r="E5040" s="22" t="s">
        <v>41427</v>
      </c>
      <c r="F5040" s="22"/>
      <c r="G5040" s="22" t="s">
        <v>36949</v>
      </c>
      <c r="H5040" s="22"/>
      <c r="I5040" s="22" t="s">
        <v>34162</v>
      </c>
      <c r="J5040" s="22">
        <v>1</v>
      </c>
      <c r="K5040" s="22">
        <v>0</v>
      </c>
      <c r="L5040" s="22" t="s">
        <v>60</v>
      </c>
      <c r="M5040" s="22"/>
      <c r="N5040" s="22"/>
      <c r="O5040" s="22"/>
      <c r="P5040" s="22"/>
    </row>
    <row r="5041" spans="1:16" x14ac:dyDescent="0.3">
      <c r="A5041" s="22" t="e">
        <f>VLOOKUP(B5041,web_archive!D:D,1,FALSE)</f>
        <v>#N/A</v>
      </c>
      <c r="B5041" s="22">
        <v>20693</v>
      </c>
      <c r="C5041" s="22" t="s">
        <v>41428</v>
      </c>
      <c r="D5041" s="22">
        <v>60</v>
      </c>
      <c r="E5041" s="22" t="s">
        <v>41429</v>
      </c>
      <c r="F5041" s="22"/>
      <c r="G5041" s="22" t="s">
        <v>36949</v>
      </c>
      <c r="H5041" s="22"/>
      <c r="I5041" s="22" t="s">
        <v>34162</v>
      </c>
      <c r="J5041" s="22">
        <v>1</v>
      </c>
      <c r="K5041" s="22">
        <v>0</v>
      </c>
      <c r="L5041" s="22" t="s">
        <v>60</v>
      </c>
      <c r="M5041" s="22"/>
      <c r="N5041" s="22"/>
      <c r="O5041" s="22"/>
      <c r="P5041" s="22"/>
    </row>
    <row r="5042" spans="1:16" x14ac:dyDescent="0.3">
      <c r="A5042" s="22" t="e">
        <f>VLOOKUP(B5042,web_archive!D:D,1,FALSE)</f>
        <v>#N/A</v>
      </c>
      <c r="B5042" s="22">
        <v>20694</v>
      </c>
      <c r="C5042" s="22" t="s">
        <v>41430</v>
      </c>
      <c r="D5042" s="22">
        <v>60</v>
      </c>
      <c r="E5042" s="22" t="s">
        <v>41431</v>
      </c>
      <c r="F5042" s="22"/>
      <c r="G5042" s="22" t="s">
        <v>36949</v>
      </c>
      <c r="H5042" s="22"/>
      <c r="I5042" s="22" t="s">
        <v>34162</v>
      </c>
      <c r="J5042" s="22">
        <v>1</v>
      </c>
      <c r="K5042" s="22">
        <v>0</v>
      </c>
      <c r="L5042" s="22" t="s">
        <v>60</v>
      </c>
      <c r="M5042" s="22"/>
      <c r="N5042" s="22"/>
      <c r="O5042" s="22"/>
      <c r="P5042" s="22"/>
    </row>
    <row r="5043" spans="1:16" x14ac:dyDescent="0.3">
      <c r="A5043" s="22" t="e">
        <f>VLOOKUP(B5043,web_archive!D:D,1,FALSE)</f>
        <v>#N/A</v>
      </c>
      <c r="B5043" s="22">
        <v>20695</v>
      </c>
      <c r="C5043" s="22" t="s">
        <v>41432</v>
      </c>
      <c r="D5043" s="22">
        <v>25</v>
      </c>
      <c r="E5043" s="22" t="s">
        <v>41433</v>
      </c>
      <c r="F5043" s="22"/>
      <c r="G5043" s="22" t="s">
        <v>37332</v>
      </c>
      <c r="H5043" s="22"/>
      <c r="I5043" s="22" t="s">
        <v>34162</v>
      </c>
      <c r="J5043" s="22">
        <v>3</v>
      </c>
      <c r="K5043" s="22">
        <v>50</v>
      </c>
      <c r="L5043" s="22" t="s">
        <v>60</v>
      </c>
      <c r="M5043" s="22"/>
      <c r="N5043" s="22"/>
      <c r="O5043" s="22"/>
      <c r="P5043" s="22"/>
    </row>
    <row r="5044" spans="1:16" x14ac:dyDescent="0.3">
      <c r="A5044" s="22" t="e">
        <f>VLOOKUP(B5044,web_archive!D:D,1,FALSE)</f>
        <v>#N/A</v>
      </c>
      <c r="B5044" s="22">
        <v>20696</v>
      </c>
      <c r="C5044" s="22" t="s">
        <v>41434</v>
      </c>
      <c r="D5044" s="22">
        <v>40</v>
      </c>
      <c r="E5044" s="22" t="s">
        <v>41435</v>
      </c>
      <c r="F5044" s="22"/>
      <c r="G5044" s="22" t="s">
        <v>36899</v>
      </c>
      <c r="H5044" s="22"/>
      <c r="I5044" s="22" t="s">
        <v>34162</v>
      </c>
      <c r="J5044" s="22">
        <v>1</v>
      </c>
      <c r="K5044" s="22">
        <v>10</v>
      </c>
      <c r="L5044" s="22" t="s">
        <v>60</v>
      </c>
      <c r="M5044" s="22"/>
      <c r="N5044" s="22"/>
      <c r="O5044" s="22"/>
      <c r="P5044" s="22"/>
    </row>
    <row r="5045" spans="1:16" x14ac:dyDescent="0.3">
      <c r="A5045" s="22" t="e">
        <f>VLOOKUP(B5045,web_archive!D:D,1,FALSE)</f>
        <v>#N/A</v>
      </c>
      <c r="B5045" s="22">
        <v>20697</v>
      </c>
      <c r="C5045" s="22" t="s">
        <v>41436</v>
      </c>
      <c r="D5045" s="22">
        <v>40</v>
      </c>
      <c r="E5045" s="22" t="s">
        <v>41437</v>
      </c>
      <c r="F5045" s="22"/>
      <c r="G5045" s="22" t="s">
        <v>36899</v>
      </c>
      <c r="H5045" s="22"/>
      <c r="I5045" s="22" t="s">
        <v>34162</v>
      </c>
      <c r="J5045" s="22">
        <v>1</v>
      </c>
      <c r="K5045" s="22">
        <v>10</v>
      </c>
      <c r="L5045" s="22" t="s">
        <v>60</v>
      </c>
      <c r="M5045" s="22"/>
      <c r="N5045" s="22"/>
      <c r="O5045" s="22"/>
      <c r="P5045" s="22"/>
    </row>
    <row r="5046" spans="1:16" x14ac:dyDescent="0.3">
      <c r="A5046" s="22" t="e">
        <f>VLOOKUP(B5046,web_archive!D:D,1,FALSE)</f>
        <v>#N/A</v>
      </c>
      <c r="B5046" s="22">
        <v>20698</v>
      </c>
      <c r="C5046" s="22" t="s">
        <v>41438</v>
      </c>
      <c r="D5046" s="22">
        <v>40</v>
      </c>
      <c r="E5046" s="22" t="s">
        <v>41439</v>
      </c>
      <c r="F5046" s="22"/>
      <c r="G5046" s="22" t="s">
        <v>36899</v>
      </c>
      <c r="H5046" s="22"/>
      <c r="I5046" s="22" t="s">
        <v>34162</v>
      </c>
      <c r="J5046" s="22">
        <v>1</v>
      </c>
      <c r="K5046" s="22">
        <v>10</v>
      </c>
      <c r="L5046" s="22" t="s">
        <v>60</v>
      </c>
      <c r="M5046" s="22"/>
      <c r="N5046" s="22"/>
      <c r="O5046" s="22"/>
      <c r="P5046" s="22"/>
    </row>
    <row r="5047" spans="1:16" x14ac:dyDescent="0.3">
      <c r="A5047" s="22" t="e">
        <f>VLOOKUP(B5047,web_archive!D:D,1,FALSE)</f>
        <v>#N/A</v>
      </c>
      <c r="B5047" s="22">
        <v>20699</v>
      </c>
      <c r="C5047" s="22" t="s">
        <v>41440</v>
      </c>
      <c r="D5047" s="22">
        <v>40</v>
      </c>
      <c r="E5047" s="22" t="s">
        <v>41441</v>
      </c>
      <c r="F5047" s="22"/>
      <c r="G5047" s="22" t="s">
        <v>36899</v>
      </c>
      <c r="H5047" s="22"/>
      <c r="I5047" s="22" t="s">
        <v>34162</v>
      </c>
      <c r="J5047" s="22">
        <v>1</v>
      </c>
      <c r="K5047" s="22">
        <v>10</v>
      </c>
      <c r="L5047" s="22" t="s">
        <v>60</v>
      </c>
      <c r="M5047" s="22"/>
      <c r="N5047" s="22"/>
      <c r="O5047" s="22"/>
      <c r="P5047" s="22"/>
    </row>
    <row r="5048" spans="1:16" x14ac:dyDescent="0.3">
      <c r="A5048" s="22" t="e">
        <f>VLOOKUP(B5048,web_archive!D:D,1,FALSE)</f>
        <v>#N/A</v>
      </c>
      <c r="B5048" s="22">
        <v>20702</v>
      </c>
      <c r="C5048" s="22" t="s">
        <v>41442</v>
      </c>
      <c r="D5048" s="22">
        <v>40</v>
      </c>
      <c r="E5048" s="22" t="s">
        <v>41443</v>
      </c>
      <c r="F5048" s="22"/>
      <c r="G5048" s="22" t="s">
        <v>36899</v>
      </c>
      <c r="H5048" s="22"/>
      <c r="I5048" s="22" t="s">
        <v>34162</v>
      </c>
      <c r="J5048" s="22">
        <v>1</v>
      </c>
      <c r="K5048" s="22">
        <v>10</v>
      </c>
      <c r="L5048" s="22" t="s">
        <v>60</v>
      </c>
      <c r="M5048" s="22"/>
      <c r="N5048" s="22"/>
      <c r="O5048" s="22"/>
      <c r="P5048" s="22"/>
    </row>
    <row r="5049" spans="1:16" x14ac:dyDescent="0.3">
      <c r="A5049" s="22" t="e">
        <f>VLOOKUP(B5049,web_archive!D:D,1,FALSE)</f>
        <v>#N/A</v>
      </c>
      <c r="B5049" s="22">
        <v>20703</v>
      </c>
      <c r="C5049" s="22" t="s">
        <v>41444</v>
      </c>
      <c r="D5049" s="22">
        <v>40</v>
      </c>
      <c r="E5049" s="22" t="s">
        <v>41445</v>
      </c>
      <c r="F5049" s="22"/>
      <c r="G5049" s="22" t="s">
        <v>36899</v>
      </c>
      <c r="H5049" s="22"/>
      <c r="I5049" s="22" t="s">
        <v>34162</v>
      </c>
      <c r="J5049" s="22">
        <v>1</v>
      </c>
      <c r="K5049" s="22">
        <v>10</v>
      </c>
      <c r="L5049" s="22" t="s">
        <v>60</v>
      </c>
      <c r="M5049" s="22"/>
      <c r="N5049" s="22"/>
      <c r="O5049" s="22"/>
      <c r="P5049" s="22"/>
    </row>
    <row r="5050" spans="1:16" x14ac:dyDescent="0.3">
      <c r="A5050" s="22" t="e">
        <f>VLOOKUP(B5050,web_archive!D:D,1,FALSE)</f>
        <v>#N/A</v>
      </c>
      <c r="B5050" s="22">
        <v>20704</v>
      </c>
      <c r="C5050" s="22" t="s">
        <v>41446</v>
      </c>
      <c r="D5050" s="22">
        <v>30</v>
      </c>
      <c r="E5050" s="22" t="s">
        <v>41447</v>
      </c>
      <c r="F5050" s="22"/>
      <c r="G5050" s="22" t="s">
        <v>36894</v>
      </c>
      <c r="H5050" s="22"/>
      <c r="I5050" s="22" t="s">
        <v>34162</v>
      </c>
      <c r="J5050" s="22">
        <v>1</v>
      </c>
      <c r="K5050" s="22">
        <v>30</v>
      </c>
      <c r="L5050" s="22" t="s">
        <v>60</v>
      </c>
      <c r="M5050" s="22"/>
      <c r="N5050" s="22"/>
      <c r="O5050" s="22"/>
      <c r="P5050" s="22"/>
    </row>
    <row r="5051" spans="1:16" x14ac:dyDescent="0.3">
      <c r="A5051" s="22" t="e">
        <f>VLOOKUP(B5051,web_archive!D:D,1,FALSE)</f>
        <v>#N/A</v>
      </c>
      <c r="B5051" s="22">
        <v>20705</v>
      </c>
      <c r="C5051" s="22" t="s">
        <v>41448</v>
      </c>
      <c r="D5051" s="22">
        <v>30</v>
      </c>
      <c r="E5051" s="22" t="s">
        <v>41449</v>
      </c>
      <c r="F5051" s="22"/>
      <c r="G5051" s="22" t="s">
        <v>36894</v>
      </c>
      <c r="H5051" s="22"/>
      <c r="I5051" s="22" t="s">
        <v>34162</v>
      </c>
      <c r="J5051" s="22">
        <v>1</v>
      </c>
      <c r="K5051" s="22">
        <v>30</v>
      </c>
      <c r="L5051" s="22" t="s">
        <v>60</v>
      </c>
      <c r="M5051" s="22"/>
      <c r="N5051" s="22"/>
      <c r="O5051" s="22"/>
      <c r="P5051" s="22"/>
    </row>
    <row r="5052" spans="1:16" x14ac:dyDescent="0.3">
      <c r="A5052" s="22" t="e">
        <f>VLOOKUP(B5052,web_archive!D:D,1,FALSE)</f>
        <v>#N/A</v>
      </c>
      <c r="B5052" s="22">
        <v>20706</v>
      </c>
      <c r="C5052" s="22" t="s">
        <v>41450</v>
      </c>
      <c r="D5052" s="22">
        <v>30</v>
      </c>
      <c r="E5052" s="22" t="s">
        <v>41451</v>
      </c>
      <c r="F5052" s="22"/>
      <c r="G5052" s="22" t="s">
        <v>36894</v>
      </c>
      <c r="H5052" s="22"/>
      <c r="I5052" s="22" t="s">
        <v>34162</v>
      </c>
      <c r="J5052" s="22">
        <v>1</v>
      </c>
      <c r="K5052" s="22">
        <v>30</v>
      </c>
      <c r="L5052" s="22" t="s">
        <v>60</v>
      </c>
      <c r="M5052" s="22"/>
      <c r="N5052" s="22"/>
      <c r="O5052" s="22"/>
      <c r="P5052" s="22"/>
    </row>
    <row r="5053" spans="1:16" x14ac:dyDescent="0.3">
      <c r="A5053" s="22" t="e">
        <f>VLOOKUP(B5053,web_archive!D:D,1,FALSE)</f>
        <v>#N/A</v>
      </c>
      <c r="B5053" s="22">
        <v>20707</v>
      </c>
      <c r="C5053" s="22" t="s">
        <v>41452</v>
      </c>
      <c r="D5053" s="22">
        <v>30</v>
      </c>
      <c r="E5053" s="22" t="s">
        <v>41453</v>
      </c>
      <c r="F5053" s="22"/>
      <c r="G5053" s="22" t="s">
        <v>36894</v>
      </c>
      <c r="H5053" s="22"/>
      <c r="I5053" s="22" t="s">
        <v>34162</v>
      </c>
      <c r="J5053" s="22">
        <v>1</v>
      </c>
      <c r="K5053" s="22">
        <v>30</v>
      </c>
      <c r="L5053" s="22" t="s">
        <v>60</v>
      </c>
      <c r="M5053" s="22"/>
      <c r="N5053" s="22"/>
      <c r="O5053" s="22"/>
      <c r="P5053" s="22"/>
    </row>
    <row r="5054" spans="1:16" x14ac:dyDescent="0.3">
      <c r="A5054" s="22" t="e">
        <f>VLOOKUP(B5054,web_archive!D:D,1,FALSE)</f>
        <v>#N/A</v>
      </c>
      <c r="B5054" s="22">
        <v>20709</v>
      </c>
      <c r="C5054" s="22" t="s">
        <v>41454</v>
      </c>
      <c r="D5054" s="22">
        <v>30</v>
      </c>
      <c r="E5054" s="22" t="s">
        <v>41455</v>
      </c>
      <c r="F5054" s="22"/>
      <c r="G5054" s="22" t="s">
        <v>36894</v>
      </c>
      <c r="H5054" s="22"/>
      <c r="I5054" s="22" t="s">
        <v>34162</v>
      </c>
      <c r="J5054" s="22">
        <v>1</v>
      </c>
      <c r="K5054" s="22">
        <v>30</v>
      </c>
      <c r="L5054" s="22" t="s">
        <v>60</v>
      </c>
      <c r="M5054" s="22"/>
      <c r="N5054" s="22"/>
      <c r="O5054" s="22"/>
      <c r="P5054" s="22"/>
    </row>
    <row r="5055" spans="1:16" x14ac:dyDescent="0.3">
      <c r="A5055" s="22" t="e">
        <f>VLOOKUP(B5055,web_archive!D:D,1,FALSE)</f>
        <v>#N/A</v>
      </c>
      <c r="B5055" s="22">
        <v>20710</v>
      </c>
      <c r="C5055" s="22" t="s">
        <v>41456</v>
      </c>
      <c r="D5055" s="22">
        <v>30</v>
      </c>
      <c r="E5055" s="22" t="s">
        <v>41457</v>
      </c>
      <c r="F5055" s="22"/>
      <c r="G5055" s="22" t="s">
        <v>36894</v>
      </c>
      <c r="H5055" s="22"/>
      <c r="I5055" s="22" t="s">
        <v>34162</v>
      </c>
      <c r="J5055" s="22">
        <v>1</v>
      </c>
      <c r="K5055" s="22">
        <v>30</v>
      </c>
      <c r="L5055" s="22" t="s">
        <v>60</v>
      </c>
      <c r="M5055" s="22"/>
      <c r="N5055" s="22"/>
      <c r="O5055" s="22"/>
      <c r="P5055" s="22"/>
    </row>
    <row r="5056" spans="1:16" x14ac:dyDescent="0.3">
      <c r="A5056" s="22" t="e">
        <f>VLOOKUP(B5056,web_archive!D:D,1,FALSE)</f>
        <v>#N/A</v>
      </c>
      <c r="B5056" s="22">
        <v>20711</v>
      </c>
      <c r="C5056" s="22" t="s">
        <v>41458</v>
      </c>
      <c r="D5056" s="22">
        <v>30</v>
      </c>
      <c r="E5056" s="22" t="s">
        <v>41459</v>
      </c>
      <c r="F5056" s="22"/>
      <c r="G5056" s="22" t="s">
        <v>36894</v>
      </c>
      <c r="H5056" s="22"/>
      <c r="I5056" s="22" t="s">
        <v>34162</v>
      </c>
      <c r="J5056" s="22">
        <v>1</v>
      </c>
      <c r="K5056" s="22">
        <v>30</v>
      </c>
      <c r="L5056" s="22" t="s">
        <v>60</v>
      </c>
      <c r="M5056" s="22"/>
      <c r="N5056" s="22"/>
      <c r="O5056" s="22"/>
      <c r="P5056" s="22"/>
    </row>
    <row r="5057" spans="1:16" x14ac:dyDescent="0.3">
      <c r="A5057" s="22" t="e">
        <f>VLOOKUP(B5057,web_archive!D:D,1,FALSE)</f>
        <v>#N/A</v>
      </c>
      <c r="B5057" s="22">
        <v>20712</v>
      </c>
      <c r="C5057" s="22" t="s">
        <v>41460</v>
      </c>
      <c r="D5057" s="22">
        <v>40</v>
      </c>
      <c r="E5057" s="22" t="s">
        <v>41461</v>
      </c>
      <c r="F5057" s="22"/>
      <c r="G5057" s="22" t="s">
        <v>32712</v>
      </c>
      <c r="H5057" s="22"/>
      <c r="I5057" s="22" t="s">
        <v>34162</v>
      </c>
      <c r="J5057" s="22">
        <v>2</v>
      </c>
      <c r="K5057" s="22">
        <v>0</v>
      </c>
      <c r="L5057" s="22" t="s">
        <v>60</v>
      </c>
      <c r="M5057" s="22"/>
      <c r="N5057" s="22"/>
      <c r="O5057" s="22"/>
      <c r="P5057" s="22"/>
    </row>
    <row r="5058" spans="1:16" x14ac:dyDescent="0.3">
      <c r="A5058" s="22" t="e">
        <f>VLOOKUP(B5058,web_archive!D:D,1,FALSE)</f>
        <v>#N/A</v>
      </c>
      <c r="B5058" s="22">
        <v>20713</v>
      </c>
      <c r="C5058" s="22" t="s">
        <v>41462</v>
      </c>
      <c r="D5058" s="22">
        <v>40</v>
      </c>
      <c r="E5058" s="22" t="s">
        <v>41463</v>
      </c>
      <c r="F5058" s="22"/>
      <c r="G5058" s="22" t="s">
        <v>32712</v>
      </c>
      <c r="H5058" s="22"/>
      <c r="I5058" s="22" t="s">
        <v>34162</v>
      </c>
      <c r="J5058" s="22">
        <v>2</v>
      </c>
      <c r="K5058" s="22">
        <v>0</v>
      </c>
      <c r="L5058" s="22" t="s">
        <v>60</v>
      </c>
      <c r="M5058" s="22"/>
      <c r="N5058" s="22"/>
      <c r="O5058" s="22"/>
      <c r="P5058" s="22"/>
    </row>
    <row r="5059" spans="1:16" x14ac:dyDescent="0.3">
      <c r="A5059" s="22" t="e">
        <f>VLOOKUP(B5059,web_archive!D:D,1,FALSE)</f>
        <v>#N/A</v>
      </c>
      <c r="B5059" s="22">
        <v>20714</v>
      </c>
      <c r="C5059" s="22" t="s">
        <v>41464</v>
      </c>
      <c r="D5059" s="22">
        <v>40</v>
      </c>
      <c r="E5059" s="22" t="s">
        <v>41465</v>
      </c>
      <c r="F5059" s="22"/>
      <c r="G5059" s="22" t="s">
        <v>32712</v>
      </c>
      <c r="H5059" s="22"/>
      <c r="I5059" s="22" t="s">
        <v>34162</v>
      </c>
      <c r="J5059" s="22">
        <v>2</v>
      </c>
      <c r="K5059" s="22">
        <v>0</v>
      </c>
      <c r="L5059" s="22" t="s">
        <v>60</v>
      </c>
      <c r="M5059" s="22"/>
      <c r="N5059" s="22"/>
      <c r="O5059" s="22"/>
      <c r="P5059" s="22"/>
    </row>
    <row r="5060" spans="1:16" x14ac:dyDescent="0.3">
      <c r="A5060" s="22" t="e">
        <f>VLOOKUP(B5060,web_archive!D:D,1,FALSE)</f>
        <v>#N/A</v>
      </c>
      <c r="B5060" s="22">
        <v>20715</v>
      </c>
      <c r="C5060" s="22" t="s">
        <v>41466</v>
      </c>
      <c r="D5060" s="22">
        <v>40</v>
      </c>
      <c r="E5060" s="22" t="s">
        <v>41467</v>
      </c>
      <c r="F5060" s="22"/>
      <c r="G5060" s="22" t="s">
        <v>32712</v>
      </c>
      <c r="H5060" s="22"/>
      <c r="I5060" s="22" t="s">
        <v>34162</v>
      </c>
      <c r="J5060" s="22">
        <v>2</v>
      </c>
      <c r="K5060" s="22">
        <v>0</v>
      </c>
      <c r="L5060" s="22" t="s">
        <v>60</v>
      </c>
      <c r="M5060" s="22"/>
      <c r="N5060" s="22"/>
      <c r="O5060" s="22"/>
      <c r="P5060" s="22"/>
    </row>
    <row r="5061" spans="1:16" x14ac:dyDescent="0.3">
      <c r="A5061" s="22" t="e">
        <f>VLOOKUP(B5061,web_archive!D:D,1,FALSE)</f>
        <v>#N/A</v>
      </c>
      <c r="B5061" s="22">
        <v>20718</v>
      </c>
      <c r="C5061" s="22" t="s">
        <v>41468</v>
      </c>
      <c r="D5061" s="22">
        <v>40</v>
      </c>
      <c r="E5061" s="22" t="s">
        <v>41469</v>
      </c>
      <c r="F5061" s="22"/>
      <c r="G5061" s="22" t="s">
        <v>32712</v>
      </c>
      <c r="H5061" s="22"/>
      <c r="I5061" s="22" t="s">
        <v>34162</v>
      </c>
      <c r="J5061" s="22">
        <v>2</v>
      </c>
      <c r="K5061" s="22">
        <v>0</v>
      </c>
      <c r="L5061" s="22" t="s">
        <v>60</v>
      </c>
      <c r="M5061" s="22"/>
      <c r="N5061" s="22"/>
      <c r="O5061" s="22"/>
      <c r="P5061" s="22"/>
    </row>
    <row r="5062" spans="1:16" x14ac:dyDescent="0.3">
      <c r="A5062" s="22" t="e">
        <f>VLOOKUP(B5062,web_archive!D:D,1,FALSE)</f>
        <v>#N/A</v>
      </c>
      <c r="B5062" s="22">
        <v>20719</v>
      </c>
      <c r="C5062" s="22" t="s">
        <v>41470</v>
      </c>
      <c r="D5062" s="22">
        <v>40</v>
      </c>
      <c r="E5062" s="22" t="s">
        <v>41471</v>
      </c>
      <c r="F5062" s="22"/>
      <c r="G5062" s="22" t="s">
        <v>32712</v>
      </c>
      <c r="H5062" s="22"/>
      <c r="I5062" s="22" t="s">
        <v>34162</v>
      </c>
      <c r="J5062" s="22">
        <v>2</v>
      </c>
      <c r="K5062" s="22">
        <v>0</v>
      </c>
      <c r="L5062" s="22" t="s">
        <v>60</v>
      </c>
      <c r="M5062" s="22"/>
      <c r="N5062" s="22"/>
      <c r="O5062" s="22"/>
      <c r="P5062" s="22"/>
    </row>
    <row r="5063" spans="1:16" x14ac:dyDescent="0.3">
      <c r="A5063" s="22" t="e">
        <f>VLOOKUP(B5063,web_archive!D:D,1,FALSE)</f>
        <v>#N/A</v>
      </c>
      <c r="B5063" s="22">
        <v>20720</v>
      </c>
      <c r="C5063" s="22" t="s">
        <v>41472</v>
      </c>
      <c r="D5063" s="22">
        <v>0</v>
      </c>
      <c r="E5063" s="22" t="s">
        <v>41473</v>
      </c>
      <c r="F5063" s="22"/>
      <c r="G5063" s="22" t="s">
        <v>37720</v>
      </c>
      <c r="H5063" s="22"/>
      <c r="I5063" s="22" t="s">
        <v>34185</v>
      </c>
      <c r="J5063" s="22">
        <v>0</v>
      </c>
      <c r="K5063" s="22">
        <v>1</v>
      </c>
      <c r="L5063" s="22" t="s">
        <v>60</v>
      </c>
      <c r="M5063" s="22"/>
      <c r="N5063" s="22"/>
      <c r="O5063" s="22"/>
      <c r="P5063" s="22"/>
    </row>
    <row r="5064" spans="1:16" x14ac:dyDescent="0.3">
      <c r="A5064" s="22" t="e">
        <f>VLOOKUP(B5064,web_archive!D:D,1,FALSE)</f>
        <v>#N/A</v>
      </c>
      <c r="B5064" s="22">
        <v>20721</v>
      </c>
      <c r="C5064" s="22" t="s">
        <v>41474</v>
      </c>
      <c r="D5064" s="22">
        <v>0</v>
      </c>
      <c r="E5064" s="22" t="s">
        <v>41475</v>
      </c>
      <c r="F5064" s="22"/>
      <c r="G5064" s="22" t="s">
        <v>37720</v>
      </c>
      <c r="H5064" s="22"/>
      <c r="I5064" s="22" t="s">
        <v>34185</v>
      </c>
      <c r="J5064" s="22">
        <v>0</v>
      </c>
      <c r="K5064" s="22">
        <v>1</v>
      </c>
      <c r="L5064" s="22" t="s">
        <v>60</v>
      </c>
      <c r="M5064" s="22"/>
      <c r="N5064" s="22"/>
      <c r="O5064" s="22"/>
      <c r="P5064" s="22"/>
    </row>
    <row r="5065" spans="1:16" x14ac:dyDescent="0.3">
      <c r="A5065" s="22" t="e">
        <f>VLOOKUP(B5065,web_archive!D:D,1,FALSE)</f>
        <v>#N/A</v>
      </c>
      <c r="B5065" s="22">
        <v>20723</v>
      </c>
      <c r="C5065" s="22" t="s">
        <v>41476</v>
      </c>
      <c r="D5065" s="22">
        <v>10</v>
      </c>
      <c r="E5065" s="22" t="s">
        <v>41477</v>
      </c>
      <c r="F5065" s="22"/>
      <c r="G5065" s="22" t="s">
        <v>34281</v>
      </c>
      <c r="H5065" s="22"/>
      <c r="I5065" s="22" t="s">
        <v>34185</v>
      </c>
      <c r="J5065" s="22">
        <v>0</v>
      </c>
      <c r="K5065" s="22">
        <v>0</v>
      </c>
      <c r="L5065" s="22" t="s">
        <v>24</v>
      </c>
      <c r="M5065" s="22"/>
      <c r="N5065" s="22"/>
      <c r="O5065" s="22"/>
      <c r="P5065" s="22"/>
    </row>
    <row r="5066" spans="1:16" x14ac:dyDescent="0.3">
      <c r="A5066" s="22" t="e">
        <f>VLOOKUP(B5066,web_archive!D:D,1,FALSE)</f>
        <v>#N/A</v>
      </c>
      <c r="B5066" s="22">
        <v>20725</v>
      </c>
      <c r="C5066" s="22" t="s">
        <v>41478</v>
      </c>
      <c r="D5066" s="22">
        <v>10</v>
      </c>
      <c r="E5066" s="22" t="s">
        <v>41479</v>
      </c>
      <c r="F5066" s="22"/>
      <c r="G5066" s="22" t="s">
        <v>34281</v>
      </c>
      <c r="H5066" s="22"/>
      <c r="I5066" s="22" t="s">
        <v>34185</v>
      </c>
      <c r="J5066" s="22">
        <v>0</v>
      </c>
      <c r="K5066" s="22">
        <v>0</v>
      </c>
      <c r="L5066" s="22" t="s">
        <v>24</v>
      </c>
      <c r="M5066" s="22"/>
      <c r="N5066" s="22"/>
      <c r="O5066" s="22"/>
      <c r="P5066" s="22"/>
    </row>
    <row r="5067" spans="1:16" x14ac:dyDescent="0.3">
      <c r="A5067" s="22" t="e">
        <f>VLOOKUP(B5067,web_archive!D:D,1,FALSE)</f>
        <v>#N/A</v>
      </c>
      <c r="B5067" s="22">
        <v>20726</v>
      </c>
      <c r="C5067" s="22" t="s">
        <v>41480</v>
      </c>
      <c r="D5067" s="22">
        <v>10</v>
      </c>
      <c r="E5067" s="22" t="s">
        <v>41481</v>
      </c>
      <c r="F5067" s="22"/>
      <c r="G5067" s="22" t="s">
        <v>37277</v>
      </c>
      <c r="H5067" s="22"/>
      <c r="I5067" s="22" t="s">
        <v>34185</v>
      </c>
      <c r="J5067" s="22">
        <v>0</v>
      </c>
      <c r="K5067" s="22">
        <v>0</v>
      </c>
      <c r="L5067" s="22" t="s">
        <v>24</v>
      </c>
      <c r="M5067" s="22"/>
      <c r="N5067" s="22"/>
      <c r="O5067" s="22"/>
      <c r="P5067" s="22"/>
    </row>
    <row r="5068" spans="1:16" x14ac:dyDescent="0.3">
      <c r="A5068" s="22" t="e">
        <f>VLOOKUP(B5068,web_archive!D:D,1,FALSE)</f>
        <v>#N/A</v>
      </c>
      <c r="B5068" s="22">
        <v>20727</v>
      </c>
      <c r="C5068" s="22" t="s">
        <v>41482</v>
      </c>
      <c r="D5068" s="22">
        <v>10</v>
      </c>
      <c r="E5068" s="22" t="s">
        <v>41483</v>
      </c>
      <c r="F5068" s="22"/>
      <c r="G5068" s="22" t="s">
        <v>37277</v>
      </c>
      <c r="H5068" s="22"/>
      <c r="I5068" s="22" t="s">
        <v>34185</v>
      </c>
      <c r="J5068" s="22">
        <v>0</v>
      </c>
      <c r="K5068" s="22">
        <v>0</v>
      </c>
      <c r="L5068" s="22" t="s">
        <v>24</v>
      </c>
      <c r="M5068" s="22"/>
      <c r="N5068" s="22"/>
      <c r="O5068" s="22"/>
      <c r="P5068" s="22"/>
    </row>
    <row r="5069" spans="1:16" x14ac:dyDescent="0.3">
      <c r="A5069" s="22" t="e">
        <f>VLOOKUP(B5069,web_archive!D:D,1,FALSE)</f>
        <v>#N/A</v>
      </c>
      <c r="B5069" s="22">
        <v>20728</v>
      </c>
      <c r="C5069" s="22" t="s">
        <v>41484</v>
      </c>
      <c r="D5069" s="22">
        <v>10</v>
      </c>
      <c r="E5069" s="22" t="s">
        <v>41485</v>
      </c>
      <c r="F5069" s="22"/>
      <c r="G5069" s="22" t="s">
        <v>37277</v>
      </c>
      <c r="H5069" s="22"/>
      <c r="I5069" s="22" t="s">
        <v>34185</v>
      </c>
      <c r="J5069" s="22">
        <v>0</v>
      </c>
      <c r="K5069" s="22">
        <v>0</v>
      </c>
      <c r="L5069" s="22" t="s">
        <v>24</v>
      </c>
      <c r="M5069" s="22"/>
      <c r="N5069" s="22"/>
      <c r="O5069" s="22"/>
      <c r="P5069" s="22"/>
    </row>
    <row r="5070" spans="1:16" x14ac:dyDescent="0.3">
      <c r="A5070" s="22" t="e">
        <f>VLOOKUP(B5070,web_archive!D:D,1,FALSE)</f>
        <v>#N/A</v>
      </c>
      <c r="B5070" s="22">
        <v>20729</v>
      </c>
      <c r="C5070" s="22" t="s">
        <v>41486</v>
      </c>
      <c r="D5070" s="22">
        <v>10</v>
      </c>
      <c r="E5070" s="22" t="s">
        <v>41487</v>
      </c>
      <c r="F5070" s="22"/>
      <c r="G5070" s="22" t="s">
        <v>37277</v>
      </c>
      <c r="H5070" s="22"/>
      <c r="I5070" s="22" t="s">
        <v>34185</v>
      </c>
      <c r="J5070" s="22">
        <v>0</v>
      </c>
      <c r="K5070" s="22">
        <v>0</v>
      </c>
      <c r="L5070" s="22" t="s">
        <v>24</v>
      </c>
      <c r="M5070" s="22"/>
      <c r="N5070" s="22"/>
      <c r="O5070" s="22"/>
      <c r="P5070" s="22"/>
    </row>
    <row r="5071" spans="1:16" x14ac:dyDescent="0.3">
      <c r="A5071" s="22" t="e">
        <f>VLOOKUP(B5071,web_archive!D:D,1,FALSE)</f>
        <v>#N/A</v>
      </c>
      <c r="B5071" s="22">
        <v>20732</v>
      </c>
      <c r="C5071" s="22" t="s">
        <v>41488</v>
      </c>
      <c r="D5071" s="22">
        <v>10</v>
      </c>
      <c r="E5071" s="22" t="s">
        <v>41489</v>
      </c>
      <c r="F5071" s="22"/>
      <c r="G5071" s="22" t="s">
        <v>37277</v>
      </c>
      <c r="H5071" s="22"/>
      <c r="I5071" s="22" t="s">
        <v>34185</v>
      </c>
      <c r="J5071" s="22">
        <v>0</v>
      </c>
      <c r="K5071" s="22">
        <v>0</v>
      </c>
      <c r="L5071" s="22" t="s">
        <v>24</v>
      </c>
      <c r="M5071" s="22"/>
      <c r="N5071" s="22"/>
      <c r="O5071" s="22"/>
      <c r="P5071" s="22"/>
    </row>
    <row r="5072" spans="1:16" x14ac:dyDescent="0.3">
      <c r="A5072" s="22" t="e">
        <f>VLOOKUP(B5072,web_archive!D:D,1,FALSE)</f>
        <v>#N/A</v>
      </c>
      <c r="B5072" s="22">
        <v>20733</v>
      </c>
      <c r="C5072" s="22" t="s">
        <v>41490</v>
      </c>
      <c r="D5072" s="22">
        <v>10</v>
      </c>
      <c r="E5072" s="22" t="s">
        <v>41491</v>
      </c>
      <c r="F5072" s="22"/>
      <c r="G5072" s="22" t="s">
        <v>37277</v>
      </c>
      <c r="H5072" s="22"/>
      <c r="I5072" s="22" t="s">
        <v>34185</v>
      </c>
      <c r="J5072" s="22">
        <v>0</v>
      </c>
      <c r="K5072" s="22">
        <v>0</v>
      </c>
      <c r="L5072" s="22" t="s">
        <v>24</v>
      </c>
      <c r="M5072" s="22"/>
      <c r="N5072" s="22"/>
      <c r="O5072" s="22"/>
      <c r="P5072" s="22"/>
    </row>
    <row r="5073" spans="1:16" x14ac:dyDescent="0.3">
      <c r="A5073" s="22">
        <f>VLOOKUP(B5073,web_archive!D:D,1,FALSE)</f>
        <v>20734</v>
      </c>
      <c r="B5073" s="22">
        <v>20734</v>
      </c>
      <c r="C5073" s="22" t="s">
        <v>1159</v>
      </c>
      <c r="D5073" s="22">
        <v>50</v>
      </c>
      <c r="E5073" s="22" t="s">
        <v>41492</v>
      </c>
      <c r="F5073" s="22"/>
      <c r="G5073" s="22" t="s">
        <v>32712</v>
      </c>
      <c r="H5073" s="22"/>
      <c r="I5073" s="22" t="s">
        <v>34185</v>
      </c>
      <c r="J5073" s="22">
        <v>1</v>
      </c>
      <c r="K5073" s="22">
        <v>75</v>
      </c>
      <c r="L5073" s="22" t="s">
        <v>24</v>
      </c>
      <c r="M5073" s="22"/>
      <c r="N5073" s="22"/>
      <c r="O5073" s="22"/>
      <c r="P5073" s="22"/>
    </row>
    <row r="5074" spans="1:16" x14ac:dyDescent="0.3">
      <c r="A5074" s="22" t="e">
        <f>VLOOKUP(B5074,web_archive!D:D,1,FALSE)</f>
        <v>#N/A</v>
      </c>
      <c r="B5074" s="22">
        <v>20736</v>
      </c>
      <c r="C5074" s="22" t="s">
        <v>41493</v>
      </c>
      <c r="D5074" s="22">
        <v>50</v>
      </c>
      <c r="E5074" s="22" t="s">
        <v>41494</v>
      </c>
      <c r="F5074" s="22"/>
      <c r="G5074" s="22" t="s">
        <v>32712</v>
      </c>
      <c r="H5074" s="22"/>
      <c r="I5074" s="22" t="s">
        <v>34185</v>
      </c>
      <c r="J5074" s="22">
        <v>1</v>
      </c>
      <c r="K5074" s="22">
        <v>75</v>
      </c>
      <c r="L5074" s="22" t="s">
        <v>24</v>
      </c>
      <c r="M5074" s="22"/>
      <c r="N5074" s="22"/>
      <c r="O5074" s="22"/>
      <c r="P5074" s="22"/>
    </row>
    <row r="5075" spans="1:16" x14ac:dyDescent="0.3">
      <c r="A5075" s="22" t="e">
        <f>VLOOKUP(B5075,web_archive!D:D,1,FALSE)</f>
        <v>#N/A</v>
      </c>
      <c r="B5075" s="22">
        <v>20737</v>
      </c>
      <c r="C5075" s="22" t="s">
        <v>41495</v>
      </c>
      <c r="D5075" s="22">
        <v>50</v>
      </c>
      <c r="E5075" s="22" t="s">
        <v>41496</v>
      </c>
      <c r="F5075" s="22"/>
      <c r="G5075" s="22" t="s">
        <v>32712</v>
      </c>
      <c r="H5075" s="22"/>
      <c r="I5075" s="22" t="s">
        <v>34185</v>
      </c>
      <c r="J5075" s="22">
        <v>1</v>
      </c>
      <c r="K5075" s="22">
        <v>75</v>
      </c>
      <c r="L5075" s="22" t="s">
        <v>24</v>
      </c>
      <c r="M5075" s="22"/>
      <c r="N5075" s="22"/>
      <c r="O5075" s="22"/>
      <c r="P5075" s="22"/>
    </row>
    <row r="5076" spans="1:16" x14ac:dyDescent="0.3">
      <c r="A5076" s="22" t="e">
        <f>VLOOKUP(B5076,web_archive!D:D,1,FALSE)</f>
        <v>#N/A</v>
      </c>
      <c r="B5076" s="22">
        <v>20738</v>
      </c>
      <c r="C5076" s="22" t="s">
        <v>41497</v>
      </c>
      <c r="D5076" s="22">
        <v>50</v>
      </c>
      <c r="E5076" s="22" t="s">
        <v>41498</v>
      </c>
      <c r="F5076" s="22"/>
      <c r="G5076" s="22" t="s">
        <v>32712</v>
      </c>
      <c r="H5076" s="22"/>
      <c r="I5076" s="22" t="s">
        <v>34185</v>
      </c>
      <c r="J5076" s="22">
        <v>1</v>
      </c>
      <c r="K5076" s="22">
        <v>75</v>
      </c>
      <c r="L5076" s="22" t="s">
        <v>24</v>
      </c>
      <c r="M5076" s="22"/>
      <c r="N5076" s="22"/>
      <c r="O5076" s="22"/>
      <c r="P5076" s="22"/>
    </row>
    <row r="5077" spans="1:16" x14ac:dyDescent="0.3">
      <c r="A5077" s="22" t="e">
        <f>VLOOKUP(B5077,web_archive!D:D,1,FALSE)</f>
        <v>#N/A</v>
      </c>
      <c r="B5077" s="22">
        <v>20739</v>
      </c>
      <c r="C5077" s="22" t="s">
        <v>41499</v>
      </c>
      <c r="D5077" s="22">
        <v>10</v>
      </c>
      <c r="E5077" s="22" t="s">
        <v>41500</v>
      </c>
      <c r="F5077" s="22"/>
      <c r="G5077" s="22" t="s">
        <v>32712</v>
      </c>
      <c r="H5077" s="22"/>
      <c r="I5077" s="22" t="s">
        <v>34162</v>
      </c>
      <c r="J5077" s="22">
        <v>2</v>
      </c>
      <c r="K5077" s="22">
        <v>0</v>
      </c>
      <c r="L5077" s="22" t="s">
        <v>60</v>
      </c>
      <c r="M5077" s="22"/>
      <c r="N5077" s="22"/>
      <c r="O5077" s="22"/>
      <c r="P5077" s="22"/>
    </row>
    <row r="5078" spans="1:16" x14ac:dyDescent="0.3">
      <c r="A5078" s="22" t="e">
        <f>VLOOKUP(B5078,web_archive!D:D,1,FALSE)</f>
        <v>#N/A</v>
      </c>
      <c r="B5078" s="22">
        <v>20740</v>
      </c>
      <c r="C5078" s="22" t="s">
        <v>41501</v>
      </c>
      <c r="D5078" s="22">
        <v>50</v>
      </c>
      <c r="E5078" s="22" t="s">
        <v>41502</v>
      </c>
      <c r="F5078" s="22"/>
      <c r="G5078" s="22" t="s">
        <v>36843</v>
      </c>
      <c r="H5078" s="22"/>
      <c r="I5078" s="22" t="s">
        <v>34162</v>
      </c>
      <c r="J5078" s="22">
        <v>3</v>
      </c>
      <c r="K5078" s="22">
        <v>0</v>
      </c>
      <c r="L5078" s="22" t="s">
        <v>60</v>
      </c>
      <c r="M5078" s="22"/>
      <c r="N5078" s="22"/>
      <c r="O5078" s="22"/>
      <c r="P5078" s="22"/>
    </row>
    <row r="5079" spans="1:16" x14ac:dyDescent="0.3">
      <c r="A5079" s="22" t="e">
        <f>VLOOKUP(B5079,web_archive!D:D,1,FALSE)</f>
        <v>#N/A</v>
      </c>
      <c r="B5079" s="22">
        <v>20741</v>
      </c>
      <c r="C5079" s="22" t="s">
        <v>41503</v>
      </c>
      <c r="D5079" s="22">
        <v>50</v>
      </c>
      <c r="E5079" s="22" t="s">
        <v>41504</v>
      </c>
      <c r="F5079" s="22"/>
      <c r="G5079" s="22" t="s">
        <v>36843</v>
      </c>
      <c r="H5079" s="22"/>
      <c r="I5079" s="22" t="s">
        <v>34162</v>
      </c>
      <c r="J5079" s="22">
        <v>3</v>
      </c>
      <c r="K5079" s="22">
        <v>0</v>
      </c>
      <c r="L5079" s="22" t="s">
        <v>60</v>
      </c>
      <c r="M5079" s="22"/>
      <c r="N5079" s="22"/>
      <c r="O5079" s="22"/>
      <c r="P5079" s="22"/>
    </row>
    <row r="5080" spans="1:16" x14ac:dyDescent="0.3">
      <c r="A5080" s="22" t="e">
        <f>VLOOKUP(B5080,web_archive!D:D,1,FALSE)</f>
        <v>#N/A</v>
      </c>
      <c r="B5080" s="22">
        <v>20742</v>
      </c>
      <c r="C5080" s="22" t="s">
        <v>41505</v>
      </c>
      <c r="D5080" s="22">
        <v>50</v>
      </c>
      <c r="E5080" s="22" t="s">
        <v>41506</v>
      </c>
      <c r="F5080" s="22"/>
      <c r="G5080" s="22" t="s">
        <v>36843</v>
      </c>
      <c r="H5080" s="22"/>
      <c r="I5080" s="22" t="s">
        <v>34162</v>
      </c>
      <c r="J5080" s="22">
        <v>3</v>
      </c>
      <c r="K5080" s="22">
        <v>0</v>
      </c>
      <c r="L5080" s="22" t="s">
        <v>60</v>
      </c>
      <c r="M5080" s="22"/>
      <c r="N5080" s="22"/>
      <c r="O5080" s="22"/>
      <c r="P5080" s="22"/>
    </row>
    <row r="5081" spans="1:16" x14ac:dyDescent="0.3">
      <c r="A5081" s="22" t="e">
        <f>VLOOKUP(B5081,web_archive!D:D,1,FALSE)</f>
        <v>#N/A</v>
      </c>
      <c r="B5081" s="22">
        <v>20743</v>
      </c>
      <c r="C5081" s="22" t="s">
        <v>41507</v>
      </c>
      <c r="D5081" s="22">
        <v>50</v>
      </c>
      <c r="E5081" s="22" t="s">
        <v>41508</v>
      </c>
      <c r="F5081" s="22"/>
      <c r="G5081" s="22" t="s">
        <v>36843</v>
      </c>
      <c r="H5081" s="22"/>
      <c r="I5081" s="22" t="s">
        <v>34162</v>
      </c>
      <c r="J5081" s="22">
        <v>3</v>
      </c>
      <c r="K5081" s="22">
        <v>0</v>
      </c>
      <c r="L5081" s="22" t="s">
        <v>60</v>
      </c>
      <c r="M5081" s="22"/>
      <c r="N5081" s="22"/>
      <c r="O5081" s="22"/>
      <c r="P5081" s="22"/>
    </row>
    <row r="5082" spans="1:16" x14ac:dyDescent="0.3">
      <c r="A5082" s="22" t="e">
        <f>VLOOKUP(B5082,web_archive!D:D,1,FALSE)</f>
        <v>#N/A</v>
      </c>
      <c r="B5082" s="22">
        <v>20744</v>
      </c>
      <c r="C5082" s="22" t="s">
        <v>41509</v>
      </c>
      <c r="D5082" s="22">
        <v>50</v>
      </c>
      <c r="E5082" s="22" t="s">
        <v>41510</v>
      </c>
      <c r="F5082" s="22"/>
      <c r="G5082" s="22" t="s">
        <v>36843</v>
      </c>
      <c r="H5082" s="22"/>
      <c r="I5082" s="22" t="s">
        <v>34162</v>
      </c>
      <c r="J5082" s="22">
        <v>3</v>
      </c>
      <c r="K5082" s="22">
        <v>0</v>
      </c>
      <c r="L5082" s="22" t="s">
        <v>60</v>
      </c>
      <c r="M5082" s="22"/>
      <c r="N5082" s="22"/>
      <c r="O5082" s="22"/>
      <c r="P5082" s="22"/>
    </row>
    <row r="5083" spans="1:16" x14ac:dyDescent="0.3">
      <c r="A5083" s="22" t="e">
        <f>VLOOKUP(B5083,web_archive!D:D,1,FALSE)</f>
        <v>#N/A</v>
      </c>
      <c r="B5083" s="22">
        <v>20745</v>
      </c>
      <c r="C5083" s="22" t="s">
        <v>41511</v>
      </c>
      <c r="D5083" s="22">
        <v>50</v>
      </c>
      <c r="E5083" s="22" t="s">
        <v>41512</v>
      </c>
      <c r="F5083" s="22"/>
      <c r="G5083" s="22" t="s">
        <v>36843</v>
      </c>
      <c r="H5083" s="22"/>
      <c r="I5083" s="22" t="s">
        <v>34162</v>
      </c>
      <c r="J5083" s="22">
        <v>3</v>
      </c>
      <c r="K5083" s="22">
        <v>0</v>
      </c>
      <c r="L5083" s="22" t="s">
        <v>60</v>
      </c>
      <c r="M5083" s="22"/>
      <c r="N5083" s="22"/>
      <c r="O5083" s="22"/>
      <c r="P5083" s="22"/>
    </row>
    <row r="5084" spans="1:16" x14ac:dyDescent="0.3">
      <c r="A5084" s="22" t="e">
        <f>VLOOKUP(B5084,web_archive!D:D,1,FALSE)</f>
        <v>#N/A</v>
      </c>
      <c r="B5084" s="22">
        <v>20746</v>
      </c>
      <c r="C5084" s="22" t="s">
        <v>41513</v>
      </c>
      <c r="D5084" s="22">
        <v>10</v>
      </c>
      <c r="E5084" s="22" t="s">
        <v>41514</v>
      </c>
      <c r="F5084" s="22"/>
      <c r="G5084" s="22" t="s">
        <v>37500</v>
      </c>
      <c r="H5084" s="22"/>
      <c r="I5084" s="22" t="s">
        <v>34162</v>
      </c>
      <c r="J5084" s="22">
        <v>2</v>
      </c>
      <c r="K5084" s="22">
        <v>30</v>
      </c>
      <c r="L5084" s="22" t="s">
        <v>60</v>
      </c>
      <c r="M5084" s="22"/>
      <c r="N5084" s="22"/>
      <c r="O5084" s="22"/>
      <c r="P5084" s="22"/>
    </row>
    <row r="5085" spans="1:16" x14ac:dyDescent="0.3">
      <c r="A5085" s="22" t="e">
        <f>VLOOKUP(B5085,web_archive!D:D,1,FALSE)</f>
        <v>#N/A</v>
      </c>
      <c r="B5085" s="22">
        <v>20747</v>
      </c>
      <c r="C5085" s="22" t="s">
        <v>41515</v>
      </c>
      <c r="D5085" s="22">
        <v>10</v>
      </c>
      <c r="E5085" s="22" t="s">
        <v>41516</v>
      </c>
      <c r="F5085" s="22"/>
      <c r="G5085" s="22" t="s">
        <v>37500</v>
      </c>
      <c r="H5085" s="22"/>
      <c r="I5085" s="22" t="s">
        <v>34162</v>
      </c>
      <c r="J5085" s="22">
        <v>2</v>
      </c>
      <c r="K5085" s="22">
        <v>30</v>
      </c>
      <c r="L5085" s="22" t="s">
        <v>60</v>
      </c>
      <c r="M5085" s="22"/>
      <c r="N5085" s="22"/>
      <c r="O5085" s="22"/>
      <c r="P5085" s="22"/>
    </row>
    <row r="5086" spans="1:16" x14ac:dyDescent="0.3">
      <c r="A5086" s="22" t="e">
        <f>VLOOKUP(B5086,web_archive!D:D,1,FALSE)</f>
        <v>#N/A</v>
      </c>
      <c r="B5086" s="22">
        <v>20748</v>
      </c>
      <c r="C5086" s="22" t="s">
        <v>41517</v>
      </c>
      <c r="D5086" s="22">
        <v>10</v>
      </c>
      <c r="E5086" s="22" t="s">
        <v>41518</v>
      </c>
      <c r="F5086" s="22"/>
      <c r="G5086" s="22" t="s">
        <v>37500</v>
      </c>
      <c r="H5086" s="22"/>
      <c r="I5086" s="22" t="s">
        <v>34162</v>
      </c>
      <c r="J5086" s="22">
        <v>2</v>
      </c>
      <c r="K5086" s="22">
        <v>30</v>
      </c>
      <c r="L5086" s="22" t="s">
        <v>60</v>
      </c>
      <c r="M5086" s="22"/>
      <c r="N5086" s="22"/>
      <c r="O5086" s="22"/>
      <c r="P5086" s="22"/>
    </row>
    <row r="5087" spans="1:16" x14ac:dyDescent="0.3">
      <c r="A5087" s="22" t="e">
        <f>VLOOKUP(B5087,web_archive!D:D,1,FALSE)</f>
        <v>#N/A</v>
      </c>
      <c r="B5087" s="22">
        <v>20749</v>
      </c>
      <c r="C5087" s="22" t="s">
        <v>41519</v>
      </c>
      <c r="D5087" s="22">
        <v>10</v>
      </c>
      <c r="E5087" s="22" t="s">
        <v>41520</v>
      </c>
      <c r="F5087" s="22"/>
      <c r="G5087" s="22" t="s">
        <v>37500</v>
      </c>
      <c r="H5087" s="22"/>
      <c r="I5087" s="22" t="s">
        <v>34162</v>
      </c>
      <c r="J5087" s="22">
        <v>2</v>
      </c>
      <c r="K5087" s="22">
        <v>30</v>
      </c>
      <c r="L5087" s="22" t="s">
        <v>60</v>
      </c>
      <c r="M5087" s="22"/>
      <c r="N5087" s="22"/>
      <c r="O5087" s="22"/>
      <c r="P5087" s="22"/>
    </row>
    <row r="5088" spans="1:16" x14ac:dyDescent="0.3">
      <c r="A5088" s="22" t="e">
        <f>VLOOKUP(B5088,web_archive!D:D,1,FALSE)</f>
        <v>#N/A</v>
      </c>
      <c r="B5088" s="22">
        <v>20750</v>
      </c>
      <c r="C5088" s="22" t="s">
        <v>41521</v>
      </c>
      <c r="D5088" s="22">
        <v>10</v>
      </c>
      <c r="E5088" s="22" t="s">
        <v>41522</v>
      </c>
      <c r="F5088" s="22"/>
      <c r="G5088" s="22" t="s">
        <v>37500</v>
      </c>
      <c r="H5088" s="22"/>
      <c r="I5088" s="22" t="s">
        <v>34162</v>
      </c>
      <c r="J5088" s="22">
        <v>2</v>
      </c>
      <c r="K5088" s="22">
        <v>30</v>
      </c>
      <c r="L5088" s="22" t="s">
        <v>60</v>
      </c>
      <c r="M5088" s="22"/>
      <c r="N5088" s="22"/>
      <c r="O5088" s="22"/>
      <c r="P5088" s="22"/>
    </row>
    <row r="5089" spans="1:16" x14ac:dyDescent="0.3">
      <c r="A5089" s="22" t="e">
        <f>VLOOKUP(B5089,web_archive!D:D,1,FALSE)</f>
        <v>#N/A</v>
      </c>
      <c r="B5089" s="22">
        <v>20752</v>
      </c>
      <c r="C5089" s="22" t="s">
        <v>41523</v>
      </c>
      <c r="D5089" s="22">
        <v>10</v>
      </c>
      <c r="E5089" s="22" t="s">
        <v>41524</v>
      </c>
      <c r="F5089" s="22"/>
      <c r="G5089" s="22" t="s">
        <v>37500</v>
      </c>
      <c r="H5089" s="22"/>
      <c r="I5089" s="22" t="s">
        <v>34162</v>
      </c>
      <c r="J5089" s="22">
        <v>2</v>
      </c>
      <c r="K5089" s="22">
        <v>30</v>
      </c>
      <c r="L5089" s="22" t="s">
        <v>60</v>
      </c>
      <c r="M5089" s="22"/>
      <c r="N5089" s="22"/>
      <c r="O5089" s="22"/>
      <c r="P5089" s="22"/>
    </row>
    <row r="5090" spans="1:16" x14ac:dyDescent="0.3">
      <c r="A5090" s="22" t="e">
        <f>VLOOKUP(B5090,web_archive!D:D,1,FALSE)</f>
        <v>#N/A</v>
      </c>
      <c r="B5090" s="22">
        <v>20753</v>
      </c>
      <c r="C5090" s="22" t="s">
        <v>41525</v>
      </c>
      <c r="D5090" s="22">
        <v>10</v>
      </c>
      <c r="E5090" s="22" t="s">
        <v>41526</v>
      </c>
      <c r="F5090" s="22"/>
      <c r="G5090" s="22" t="s">
        <v>37500</v>
      </c>
      <c r="H5090" s="22"/>
      <c r="I5090" s="22" t="s">
        <v>34162</v>
      </c>
      <c r="J5090" s="22">
        <v>2</v>
      </c>
      <c r="K5090" s="22">
        <v>30</v>
      </c>
      <c r="L5090" s="22" t="s">
        <v>60</v>
      </c>
      <c r="M5090" s="22"/>
      <c r="N5090" s="22"/>
      <c r="O5090" s="22"/>
      <c r="P5090" s="22"/>
    </row>
    <row r="5091" spans="1:16" x14ac:dyDescent="0.3">
      <c r="A5091" s="22">
        <f>VLOOKUP(B5091,web_archive!D:D,1,FALSE)</f>
        <v>20754</v>
      </c>
      <c r="B5091" s="22">
        <v>20754</v>
      </c>
      <c r="C5091" s="22" t="s">
        <v>41527</v>
      </c>
      <c r="D5091" s="22">
        <v>50</v>
      </c>
      <c r="E5091" s="22" t="s">
        <v>41528</v>
      </c>
      <c r="F5091" s="22"/>
      <c r="G5091" s="22" t="s">
        <v>32712</v>
      </c>
      <c r="H5091" s="22"/>
      <c r="I5091" s="22" t="s">
        <v>34162</v>
      </c>
      <c r="J5091" s="22">
        <v>2</v>
      </c>
      <c r="K5091" s="22">
        <v>1</v>
      </c>
      <c r="L5091" s="22" t="s">
        <v>60</v>
      </c>
      <c r="M5091" s="22"/>
      <c r="N5091" s="22"/>
      <c r="O5091" s="22"/>
      <c r="P5091" s="22"/>
    </row>
    <row r="5092" spans="1:16" x14ac:dyDescent="0.3">
      <c r="A5092" s="22">
        <f>VLOOKUP(B5092,web_archive!D:D,1,FALSE)</f>
        <v>20755</v>
      </c>
      <c r="B5092" s="22">
        <v>20755</v>
      </c>
      <c r="C5092" s="22" t="s">
        <v>41529</v>
      </c>
      <c r="D5092" s="22">
        <v>50</v>
      </c>
      <c r="E5092" s="22" t="s">
        <v>41530</v>
      </c>
      <c r="F5092" s="22"/>
      <c r="G5092" s="22" t="s">
        <v>32712</v>
      </c>
      <c r="H5092" s="22"/>
      <c r="I5092" s="22" t="s">
        <v>34162</v>
      </c>
      <c r="J5092" s="22">
        <v>2</v>
      </c>
      <c r="K5092" s="22">
        <v>1</v>
      </c>
      <c r="L5092" s="22" t="s">
        <v>60</v>
      </c>
      <c r="M5092" s="22"/>
      <c r="N5092" s="22"/>
      <c r="O5092" s="22"/>
      <c r="P5092" s="22"/>
    </row>
    <row r="5093" spans="1:16" x14ac:dyDescent="0.3">
      <c r="A5093" s="22" t="e">
        <f>VLOOKUP(B5093,web_archive!D:D,1,FALSE)</f>
        <v>#N/A</v>
      </c>
      <c r="B5093" s="22">
        <v>20756</v>
      </c>
      <c r="C5093" s="22" t="s">
        <v>41531</v>
      </c>
      <c r="D5093" s="22">
        <v>10</v>
      </c>
      <c r="E5093" s="22" t="s">
        <v>41532</v>
      </c>
      <c r="F5093" s="22"/>
      <c r="G5093" s="22" t="s">
        <v>32712</v>
      </c>
      <c r="H5093" s="22"/>
      <c r="I5093" s="22" t="s">
        <v>34162</v>
      </c>
      <c r="J5093" s="22">
        <v>2</v>
      </c>
      <c r="K5093" s="22">
        <v>0</v>
      </c>
      <c r="L5093" s="22" t="s">
        <v>60</v>
      </c>
      <c r="M5093" s="22"/>
      <c r="N5093" s="22"/>
      <c r="O5093" s="22"/>
      <c r="P5093" s="22"/>
    </row>
    <row r="5094" spans="1:16" x14ac:dyDescent="0.3">
      <c r="A5094" s="22">
        <f>VLOOKUP(B5094,web_archive!D:D,1,FALSE)</f>
        <v>20757</v>
      </c>
      <c r="B5094" s="22">
        <v>20757</v>
      </c>
      <c r="C5094" s="22" t="s">
        <v>41533</v>
      </c>
      <c r="D5094" s="22">
        <v>10</v>
      </c>
      <c r="E5094" s="22" t="s">
        <v>41534</v>
      </c>
      <c r="F5094" s="22"/>
      <c r="G5094" s="22" t="s">
        <v>32712</v>
      </c>
      <c r="H5094" s="22"/>
      <c r="I5094" s="22" t="s">
        <v>34162</v>
      </c>
      <c r="J5094" s="22">
        <v>2</v>
      </c>
      <c r="K5094" s="22">
        <v>0</v>
      </c>
      <c r="L5094" s="22" t="s">
        <v>60</v>
      </c>
      <c r="M5094" s="22"/>
      <c r="N5094" s="22"/>
      <c r="O5094" s="22"/>
      <c r="P5094" s="22"/>
    </row>
    <row r="5095" spans="1:16" x14ac:dyDescent="0.3">
      <c r="A5095" s="22">
        <f>VLOOKUP(B5095,web_archive!D:D,1,FALSE)</f>
        <v>20758</v>
      </c>
      <c r="B5095" s="22">
        <v>20758</v>
      </c>
      <c r="C5095" s="22" t="s">
        <v>41535</v>
      </c>
      <c r="D5095" s="22">
        <v>10</v>
      </c>
      <c r="E5095" s="22" t="s">
        <v>41536</v>
      </c>
      <c r="F5095" s="22"/>
      <c r="G5095" s="22" t="s">
        <v>41537</v>
      </c>
      <c r="H5095" s="22"/>
      <c r="I5095" s="22" t="s">
        <v>34162</v>
      </c>
      <c r="J5095" s="22">
        <v>2</v>
      </c>
      <c r="K5095" s="22">
        <v>0</v>
      </c>
      <c r="L5095" s="22" t="s">
        <v>60</v>
      </c>
      <c r="M5095" s="22"/>
      <c r="N5095" s="22"/>
      <c r="O5095" s="22"/>
      <c r="P5095" s="22"/>
    </row>
    <row r="5096" spans="1:16" x14ac:dyDescent="0.3">
      <c r="A5096" s="22">
        <f>VLOOKUP(B5096,web_archive!D:D,1,FALSE)</f>
        <v>20759</v>
      </c>
      <c r="B5096" s="22">
        <v>20759</v>
      </c>
      <c r="C5096" s="22" t="s">
        <v>41538</v>
      </c>
      <c r="D5096" s="22">
        <v>10</v>
      </c>
      <c r="E5096" s="22" t="s">
        <v>41539</v>
      </c>
      <c r="F5096" s="22"/>
      <c r="G5096" s="22" t="s">
        <v>41537</v>
      </c>
      <c r="H5096" s="22"/>
      <c r="I5096" s="22" t="s">
        <v>34162</v>
      </c>
      <c r="J5096" s="22">
        <v>2</v>
      </c>
      <c r="K5096" s="22">
        <v>0</v>
      </c>
      <c r="L5096" s="22" t="s">
        <v>60</v>
      </c>
      <c r="M5096" s="22"/>
      <c r="N5096" s="22"/>
      <c r="O5096" s="22"/>
      <c r="P5096" s="22"/>
    </row>
    <row r="5097" spans="1:16" x14ac:dyDescent="0.3">
      <c r="A5097" s="22">
        <f>VLOOKUP(B5097,web_archive!D:D,1,FALSE)</f>
        <v>20760</v>
      </c>
      <c r="B5097" s="22">
        <v>20760</v>
      </c>
      <c r="C5097" s="22" t="s">
        <v>41540</v>
      </c>
      <c r="D5097" s="22">
        <v>10</v>
      </c>
      <c r="E5097" s="22" t="s">
        <v>41541</v>
      </c>
      <c r="F5097" s="22"/>
      <c r="G5097" s="22" t="s">
        <v>41542</v>
      </c>
      <c r="H5097" s="22"/>
      <c r="I5097" s="22" t="s">
        <v>34162</v>
      </c>
      <c r="J5097" s="22">
        <v>2</v>
      </c>
      <c r="K5097" s="22">
        <v>0</v>
      </c>
      <c r="L5097" s="22" t="s">
        <v>60</v>
      </c>
      <c r="M5097" s="22"/>
      <c r="N5097" s="22"/>
      <c r="O5097" s="22"/>
      <c r="P5097" s="22"/>
    </row>
    <row r="5098" spans="1:16" x14ac:dyDescent="0.3">
      <c r="A5098" s="22">
        <f>VLOOKUP(B5098,web_archive!D:D,1,FALSE)</f>
        <v>20761</v>
      </c>
      <c r="B5098" s="22">
        <v>20761</v>
      </c>
      <c r="C5098" s="22" t="s">
        <v>41543</v>
      </c>
      <c r="D5098" s="22">
        <v>10</v>
      </c>
      <c r="E5098" s="22" t="s">
        <v>41544</v>
      </c>
      <c r="F5098" s="22"/>
      <c r="G5098" s="22" t="s">
        <v>41537</v>
      </c>
      <c r="H5098" s="22"/>
      <c r="I5098" s="22" t="s">
        <v>34162</v>
      </c>
      <c r="J5098" s="22">
        <v>2</v>
      </c>
      <c r="K5098" s="22">
        <v>0</v>
      </c>
      <c r="L5098" s="22" t="s">
        <v>60</v>
      </c>
      <c r="M5098" s="22"/>
      <c r="N5098" s="22"/>
      <c r="O5098" s="22"/>
      <c r="P5098" s="22"/>
    </row>
    <row r="5099" spans="1:16" x14ac:dyDescent="0.3">
      <c r="A5099" s="22">
        <f>VLOOKUP(B5099,web_archive!D:D,1,FALSE)</f>
        <v>20762</v>
      </c>
      <c r="B5099" s="22">
        <v>20762</v>
      </c>
      <c r="C5099" s="22" t="s">
        <v>41545</v>
      </c>
      <c r="D5099" s="22">
        <v>10</v>
      </c>
      <c r="E5099" s="22" t="s">
        <v>41546</v>
      </c>
      <c r="F5099" s="22"/>
      <c r="G5099" s="22" t="s">
        <v>32712</v>
      </c>
      <c r="H5099" s="22"/>
      <c r="I5099" s="22" t="s">
        <v>34185</v>
      </c>
      <c r="J5099" s="22">
        <v>2</v>
      </c>
      <c r="K5099" s="22">
        <v>0</v>
      </c>
      <c r="L5099" s="22" t="s">
        <v>24</v>
      </c>
      <c r="M5099" s="22"/>
      <c r="N5099" s="22"/>
      <c r="O5099" s="22"/>
      <c r="P5099" s="22"/>
    </row>
    <row r="5100" spans="1:16" x14ac:dyDescent="0.3">
      <c r="A5100" s="22">
        <f>VLOOKUP(B5100,web_archive!D:D,1,FALSE)</f>
        <v>20763</v>
      </c>
      <c r="B5100" s="22">
        <v>20763</v>
      </c>
      <c r="C5100" s="22" t="s">
        <v>41547</v>
      </c>
      <c r="D5100" s="22">
        <v>10</v>
      </c>
      <c r="E5100" s="22" t="s">
        <v>41548</v>
      </c>
      <c r="F5100" s="22"/>
      <c r="G5100" s="22" t="s">
        <v>32712</v>
      </c>
      <c r="H5100" s="22"/>
      <c r="I5100" s="22" t="s">
        <v>34185</v>
      </c>
      <c r="J5100" s="22">
        <v>2</v>
      </c>
      <c r="K5100" s="22">
        <v>0</v>
      </c>
      <c r="L5100" s="22" t="s">
        <v>24</v>
      </c>
      <c r="M5100" s="22"/>
      <c r="N5100" s="22"/>
      <c r="O5100" s="22"/>
      <c r="P5100" s="22"/>
    </row>
    <row r="5101" spans="1:16" x14ac:dyDescent="0.3">
      <c r="A5101" s="22">
        <f>VLOOKUP(B5101,web_archive!D:D,1,FALSE)</f>
        <v>20764</v>
      </c>
      <c r="B5101" s="22">
        <v>20764</v>
      </c>
      <c r="C5101" s="22" t="s">
        <v>41549</v>
      </c>
      <c r="D5101" s="22">
        <v>10</v>
      </c>
      <c r="E5101" s="22" t="s">
        <v>41550</v>
      </c>
      <c r="F5101" s="22"/>
      <c r="G5101" s="22" t="s">
        <v>32712</v>
      </c>
      <c r="H5101" s="22"/>
      <c r="I5101" s="22" t="s">
        <v>34185</v>
      </c>
      <c r="J5101" s="22">
        <v>2</v>
      </c>
      <c r="K5101" s="22">
        <v>0</v>
      </c>
      <c r="L5101" s="22" t="s">
        <v>24</v>
      </c>
      <c r="M5101" s="22"/>
      <c r="N5101" s="22"/>
      <c r="O5101" s="22"/>
      <c r="P5101" s="22"/>
    </row>
    <row r="5102" spans="1:16" x14ac:dyDescent="0.3">
      <c r="A5102" s="22">
        <f>VLOOKUP(B5102,web_archive!D:D,1,FALSE)</f>
        <v>20765</v>
      </c>
      <c r="B5102" s="22">
        <v>20765</v>
      </c>
      <c r="C5102" s="22" t="s">
        <v>41551</v>
      </c>
      <c r="D5102" s="22">
        <v>10</v>
      </c>
      <c r="E5102" s="22" t="s">
        <v>41552</v>
      </c>
      <c r="F5102" s="22"/>
      <c r="G5102" s="22" t="s">
        <v>32712</v>
      </c>
      <c r="H5102" s="22"/>
      <c r="I5102" s="22" t="s">
        <v>34185</v>
      </c>
      <c r="J5102" s="22">
        <v>2</v>
      </c>
      <c r="K5102" s="22">
        <v>0</v>
      </c>
      <c r="L5102" s="22" t="s">
        <v>24</v>
      </c>
      <c r="M5102" s="22"/>
      <c r="N5102" s="22"/>
      <c r="O5102" s="22"/>
      <c r="P5102" s="22"/>
    </row>
    <row r="5103" spans="1:16" x14ac:dyDescent="0.3">
      <c r="A5103" s="22">
        <f>VLOOKUP(B5103,web_archive!D:D,1,FALSE)</f>
        <v>20766</v>
      </c>
      <c r="B5103" s="22">
        <v>20766</v>
      </c>
      <c r="C5103" s="22" t="s">
        <v>41553</v>
      </c>
      <c r="D5103" s="22">
        <v>10</v>
      </c>
      <c r="E5103" s="22" t="s">
        <v>41554</v>
      </c>
      <c r="F5103" s="22"/>
      <c r="G5103" s="22" t="s">
        <v>32712</v>
      </c>
      <c r="H5103" s="22"/>
      <c r="I5103" s="22" t="s">
        <v>34185</v>
      </c>
      <c r="J5103" s="22">
        <v>2</v>
      </c>
      <c r="K5103" s="22">
        <v>0</v>
      </c>
      <c r="L5103" s="22" t="s">
        <v>24</v>
      </c>
      <c r="M5103" s="22"/>
      <c r="N5103" s="22"/>
      <c r="O5103" s="22"/>
      <c r="P5103" s="22"/>
    </row>
    <row r="5104" spans="1:16" x14ac:dyDescent="0.3">
      <c r="A5104" s="22">
        <f>VLOOKUP(B5104,web_archive!D:D,1,FALSE)</f>
        <v>20767</v>
      </c>
      <c r="B5104" s="22">
        <v>20767</v>
      </c>
      <c r="C5104" s="22" t="s">
        <v>41555</v>
      </c>
      <c r="D5104" s="22">
        <v>10</v>
      </c>
      <c r="E5104" s="22" t="s">
        <v>41556</v>
      </c>
      <c r="F5104" s="22"/>
      <c r="G5104" s="22" t="s">
        <v>32712</v>
      </c>
      <c r="H5104" s="22"/>
      <c r="I5104" s="22" t="s">
        <v>34185</v>
      </c>
      <c r="J5104" s="22">
        <v>2</v>
      </c>
      <c r="K5104" s="22">
        <v>0</v>
      </c>
      <c r="L5104" s="22" t="s">
        <v>24</v>
      </c>
      <c r="M5104" s="22"/>
      <c r="N5104" s="22"/>
      <c r="O5104" s="22"/>
      <c r="P5104" s="22"/>
    </row>
    <row r="5105" spans="1:16" x14ac:dyDescent="0.3">
      <c r="A5105" s="22">
        <f>VLOOKUP(B5105,web_archive!D:D,1,FALSE)</f>
        <v>20768</v>
      </c>
      <c r="B5105" s="22">
        <v>20768</v>
      </c>
      <c r="C5105" s="22" t="s">
        <v>41557</v>
      </c>
      <c r="D5105" s="22">
        <v>10</v>
      </c>
      <c r="E5105" s="22" t="s">
        <v>41558</v>
      </c>
      <c r="F5105" s="22"/>
      <c r="G5105" s="22" t="s">
        <v>32712</v>
      </c>
      <c r="H5105" s="22"/>
      <c r="I5105" s="22" t="s">
        <v>34162</v>
      </c>
      <c r="J5105" s="22">
        <v>2</v>
      </c>
      <c r="K5105" s="22">
        <v>0</v>
      </c>
      <c r="L5105" s="22" t="s">
        <v>24</v>
      </c>
      <c r="M5105" s="22"/>
      <c r="N5105" s="22"/>
      <c r="O5105" s="22"/>
      <c r="P5105" s="22"/>
    </row>
    <row r="5106" spans="1:16" x14ac:dyDescent="0.3">
      <c r="A5106" s="22" t="e">
        <f>VLOOKUP(B5106,web_archive!D:D,1,FALSE)</f>
        <v>#N/A</v>
      </c>
      <c r="B5106" s="22">
        <v>20769</v>
      </c>
      <c r="C5106" s="22" t="s">
        <v>41559</v>
      </c>
      <c r="D5106" s="22">
        <v>10</v>
      </c>
      <c r="E5106" s="22" t="s">
        <v>41560</v>
      </c>
      <c r="F5106" s="22"/>
      <c r="G5106" s="22" t="s">
        <v>32712</v>
      </c>
      <c r="H5106" s="22"/>
      <c r="I5106" s="22" t="s">
        <v>34162</v>
      </c>
      <c r="J5106" s="22">
        <v>2</v>
      </c>
      <c r="K5106" s="22">
        <v>0</v>
      </c>
      <c r="L5106" s="22" t="s">
        <v>60</v>
      </c>
      <c r="M5106" s="22"/>
      <c r="N5106" s="22"/>
      <c r="O5106" s="22"/>
      <c r="P5106" s="22"/>
    </row>
    <row r="5107" spans="1:16" x14ac:dyDescent="0.3">
      <c r="A5107" s="22">
        <f>VLOOKUP(B5107,web_archive!D:D,1,FALSE)</f>
        <v>20770</v>
      </c>
      <c r="B5107" s="22">
        <v>20770</v>
      </c>
      <c r="C5107" s="22" t="s">
        <v>41561</v>
      </c>
      <c r="D5107" s="22">
        <v>10</v>
      </c>
      <c r="E5107" s="22" t="s">
        <v>41562</v>
      </c>
      <c r="F5107" s="22"/>
      <c r="G5107" s="22" t="s">
        <v>32712</v>
      </c>
      <c r="H5107" s="22"/>
      <c r="I5107" s="22" t="s">
        <v>34162</v>
      </c>
      <c r="J5107" s="22">
        <v>2</v>
      </c>
      <c r="K5107" s="22">
        <v>0</v>
      </c>
      <c r="L5107" s="22" t="s">
        <v>60</v>
      </c>
      <c r="M5107" s="22"/>
      <c r="N5107" s="22"/>
      <c r="O5107" s="22"/>
      <c r="P5107" s="22"/>
    </row>
    <row r="5108" spans="1:16" x14ac:dyDescent="0.3">
      <c r="A5108" s="22" t="e">
        <f>VLOOKUP(B5108,web_archive!D:D,1,FALSE)</f>
        <v>#N/A</v>
      </c>
      <c r="B5108" s="22">
        <v>20773</v>
      </c>
      <c r="C5108" s="22" t="s">
        <v>41563</v>
      </c>
      <c r="D5108" s="22">
        <v>10</v>
      </c>
      <c r="E5108" s="22" t="s">
        <v>41564</v>
      </c>
      <c r="F5108" s="22"/>
      <c r="G5108" s="22" t="s">
        <v>32712</v>
      </c>
      <c r="H5108" s="22"/>
      <c r="I5108" s="22" t="s">
        <v>34185</v>
      </c>
      <c r="J5108" s="22">
        <v>2</v>
      </c>
      <c r="K5108" s="22">
        <v>0</v>
      </c>
      <c r="L5108" s="22" t="s">
        <v>24</v>
      </c>
      <c r="M5108" s="22"/>
      <c r="N5108" s="22"/>
      <c r="O5108" s="22"/>
      <c r="P5108" s="22"/>
    </row>
    <row r="5109" spans="1:16" x14ac:dyDescent="0.3">
      <c r="A5109" s="22">
        <f>VLOOKUP(B5109,web_archive!D:D,1,FALSE)</f>
        <v>20774</v>
      </c>
      <c r="B5109" s="22">
        <v>20774</v>
      </c>
      <c r="C5109" s="22" t="s">
        <v>41565</v>
      </c>
      <c r="D5109" s="22">
        <v>10</v>
      </c>
      <c r="E5109" s="22" t="s">
        <v>41566</v>
      </c>
      <c r="F5109" s="22"/>
      <c r="G5109" s="22" t="s">
        <v>32712</v>
      </c>
      <c r="H5109" s="22"/>
      <c r="I5109" s="22" t="s">
        <v>34185</v>
      </c>
      <c r="J5109" s="22">
        <v>2</v>
      </c>
      <c r="K5109" s="22">
        <v>0</v>
      </c>
      <c r="L5109" s="22" t="s">
        <v>24</v>
      </c>
      <c r="M5109" s="22"/>
      <c r="N5109" s="22"/>
      <c r="O5109" s="22"/>
      <c r="P5109" s="22"/>
    </row>
    <row r="5110" spans="1:16" x14ac:dyDescent="0.3">
      <c r="A5110" s="22" t="e">
        <f>VLOOKUP(B5110,web_archive!D:D,1,FALSE)</f>
        <v>#N/A</v>
      </c>
      <c r="B5110" s="22">
        <v>20775</v>
      </c>
      <c r="C5110" s="22" t="s">
        <v>41567</v>
      </c>
      <c r="D5110" s="22">
        <v>10</v>
      </c>
      <c r="E5110" s="22" t="s">
        <v>41568</v>
      </c>
      <c r="F5110" s="22"/>
      <c r="G5110" s="22" t="s">
        <v>32712</v>
      </c>
      <c r="H5110" s="22"/>
      <c r="I5110" s="22" t="s">
        <v>34162</v>
      </c>
      <c r="J5110" s="22">
        <v>2</v>
      </c>
      <c r="K5110" s="22">
        <v>0</v>
      </c>
      <c r="L5110" s="22" t="s">
        <v>60</v>
      </c>
      <c r="M5110" s="22"/>
      <c r="N5110" s="22"/>
      <c r="O5110" s="22"/>
      <c r="P5110" s="22"/>
    </row>
    <row r="5111" spans="1:16" x14ac:dyDescent="0.3">
      <c r="A5111" s="22">
        <f>VLOOKUP(B5111,web_archive!D:D,1,FALSE)</f>
        <v>20777</v>
      </c>
      <c r="B5111" s="22">
        <v>20777</v>
      </c>
      <c r="C5111" s="22" t="s">
        <v>9244</v>
      </c>
      <c r="D5111" s="22">
        <v>10</v>
      </c>
      <c r="E5111" s="22" t="s">
        <v>41569</v>
      </c>
      <c r="F5111" s="22"/>
      <c r="G5111" s="22" t="s">
        <v>32712</v>
      </c>
      <c r="H5111" s="22"/>
      <c r="I5111" s="22" t="s">
        <v>34185</v>
      </c>
      <c r="J5111" s="22">
        <v>2</v>
      </c>
      <c r="K5111" s="22">
        <v>0</v>
      </c>
      <c r="L5111" s="22" t="s">
        <v>24</v>
      </c>
      <c r="M5111" s="22"/>
      <c r="N5111" s="22"/>
      <c r="O5111" s="22"/>
      <c r="P5111" s="22"/>
    </row>
    <row r="5112" spans="1:16" x14ac:dyDescent="0.3">
      <c r="A5112" s="22" t="e">
        <f>VLOOKUP(B5112,web_archive!D:D,1,FALSE)</f>
        <v>#N/A</v>
      </c>
      <c r="B5112" s="22">
        <v>21000</v>
      </c>
      <c r="C5112" s="22" t="s">
        <v>41570</v>
      </c>
      <c r="D5112" s="22">
        <v>0</v>
      </c>
      <c r="E5112" s="22" t="s">
        <v>41571</v>
      </c>
      <c r="F5112" s="22"/>
      <c r="G5112" s="22"/>
      <c r="H5112" s="22"/>
      <c r="I5112" s="22"/>
      <c r="J5112" s="22"/>
      <c r="K5112" s="22"/>
      <c r="L5112" s="22"/>
      <c r="M5112" s="22"/>
      <c r="N5112" s="22"/>
      <c r="O5112" s="22"/>
      <c r="P5112" s="22"/>
    </row>
    <row r="5113" spans="1:16" x14ac:dyDescent="0.3">
      <c r="A5113" s="22">
        <f>VLOOKUP(B5113,web_archive!D:D,1,FALSE)</f>
        <v>21001</v>
      </c>
      <c r="B5113" s="22">
        <v>21001</v>
      </c>
      <c r="C5113" s="22" t="s">
        <v>9361</v>
      </c>
      <c r="D5113" s="22">
        <v>0</v>
      </c>
      <c r="E5113" s="22" t="s">
        <v>41572</v>
      </c>
      <c r="F5113" s="22" t="s">
        <v>41573</v>
      </c>
      <c r="G5113" s="22"/>
      <c r="H5113" s="22"/>
      <c r="I5113" s="22"/>
      <c r="J5113" s="22"/>
      <c r="K5113" s="22"/>
      <c r="L5113" s="22"/>
      <c r="M5113" s="22"/>
      <c r="N5113" s="22"/>
      <c r="O5113" s="22"/>
      <c r="P5113" s="22"/>
    </row>
    <row r="5114" spans="1:16" x14ac:dyDescent="0.3">
      <c r="A5114" s="22">
        <f>VLOOKUP(B5114,web_archive!D:D,1,FALSE)</f>
        <v>21002</v>
      </c>
      <c r="B5114" s="22">
        <v>21002</v>
      </c>
      <c r="C5114" s="22" t="s">
        <v>6705</v>
      </c>
      <c r="D5114" s="22">
        <v>100</v>
      </c>
      <c r="E5114" s="22" t="s">
        <v>41574</v>
      </c>
      <c r="F5114" s="22"/>
      <c r="G5114" s="22"/>
      <c r="H5114" s="22"/>
      <c r="I5114" s="22"/>
      <c r="J5114" s="22"/>
      <c r="K5114" s="22"/>
      <c r="L5114" s="22"/>
      <c r="M5114" s="22"/>
      <c r="N5114" s="22"/>
      <c r="O5114" s="22"/>
      <c r="P5114" s="22"/>
    </row>
    <row r="5115" spans="1:16" x14ac:dyDescent="0.3">
      <c r="A5115" s="22">
        <f>VLOOKUP(B5115,web_archive!D:D,1,FALSE)</f>
        <v>21003</v>
      </c>
      <c r="B5115" s="22">
        <v>21003</v>
      </c>
      <c r="C5115" s="22" t="s">
        <v>5949</v>
      </c>
      <c r="D5115" s="22">
        <v>5</v>
      </c>
      <c r="E5115" s="22" t="s">
        <v>41575</v>
      </c>
      <c r="F5115" s="22"/>
      <c r="G5115" s="22"/>
      <c r="H5115" s="22"/>
      <c r="I5115" s="22"/>
      <c r="J5115" s="22"/>
      <c r="K5115" s="22"/>
      <c r="L5115" s="22"/>
      <c r="M5115" s="22"/>
      <c r="N5115" s="22"/>
      <c r="O5115" s="22"/>
      <c r="P5115" s="22"/>
    </row>
    <row r="5116" spans="1:16" x14ac:dyDescent="0.3">
      <c r="A5116" s="22">
        <f>VLOOKUP(B5116,web_archive!D:D,1,FALSE)</f>
        <v>21005</v>
      </c>
      <c r="B5116" s="22">
        <v>21005</v>
      </c>
      <c r="C5116" s="22" t="s">
        <v>125</v>
      </c>
      <c r="D5116" s="22">
        <v>20</v>
      </c>
      <c r="E5116" s="22" t="s">
        <v>41576</v>
      </c>
      <c r="F5116" s="22"/>
      <c r="G5116" s="22"/>
      <c r="H5116" s="22"/>
      <c r="I5116" s="22"/>
      <c r="J5116" s="22"/>
      <c r="K5116" s="22"/>
      <c r="L5116" s="22"/>
      <c r="M5116" s="22"/>
      <c r="N5116" s="22"/>
      <c r="O5116" s="22"/>
      <c r="P5116" s="22"/>
    </row>
    <row r="5117" spans="1:16" x14ac:dyDescent="0.3">
      <c r="A5117" s="22">
        <f>VLOOKUP(B5117,web_archive!D:D,1,FALSE)</f>
        <v>21006</v>
      </c>
      <c r="B5117" s="22">
        <v>21006</v>
      </c>
      <c r="C5117" s="22" t="s">
        <v>11528</v>
      </c>
      <c r="D5117" s="22">
        <v>20</v>
      </c>
      <c r="E5117" s="22" t="s">
        <v>41577</v>
      </c>
      <c r="F5117" s="22" t="s">
        <v>41578</v>
      </c>
      <c r="G5117" s="22"/>
      <c r="H5117" s="22"/>
      <c r="I5117" s="22"/>
      <c r="J5117" s="22"/>
      <c r="K5117" s="22"/>
      <c r="L5117" s="22"/>
      <c r="M5117" s="22"/>
      <c r="N5117" s="22"/>
      <c r="O5117" s="22"/>
      <c r="P5117" s="22"/>
    </row>
    <row r="5118" spans="1:16" x14ac:dyDescent="0.3">
      <c r="A5118" s="22" t="e">
        <f>VLOOKUP(B5118,web_archive!D:D,1,FALSE)</f>
        <v>#N/A</v>
      </c>
      <c r="B5118" s="22">
        <v>21007</v>
      </c>
      <c r="C5118" s="22" t="s">
        <v>41579</v>
      </c>
      <c r="D5118" s="22">
        <v>20</v>
      </c>
      <c r="E5118" s="22" t="s">
        <v>41580</v>
      </c>
      <c r="F5118" s="22"/>
      <c r="G5118" s="22"/>
      <c r="H5118" s="22"/>
      <c r="I5118" s="22"/>
      <c r="J5118" s="22"/>
      <c r="K5118" s="22"/>
      <c r="L5118" s="22"/>
      <c r="M5118" s="22"/>
      <c r="N5118" s="22"/>
      <c r="O5118" s="22"/>
      <c r="P5118" s="22"/>
    </row>
    <row r="5119" spans="1:16" x14ac:dyDescent="0.3">
      <c r="A5119" s="22" t="e">
        <f>VLOOKUP(B5119,web_archive!D:D,1,FALSE)</f>
        <v>#N/A</v>
      </c>
      <c r="B5119" s="22">
        <v>21008</v>
      </c>
      <c r="C5119" s="22" t="s">
        <v>41581</v>
      </c>
      <c r="D5119" s="22">
        <v>20</v>
      </c>
      <c r="E5119" s="22" t="s">
        <v>40864</v>
      </c>
      <c r="F5119" s="22" t="s">
        <v>41582</v>
      </c>
      <c r="G5119" s="22" t="s">
        <v>41583</v>
      </c>
      <c r="H5119" s="22"/>
      <c r="I5119" s="22"/>
      <c r="J5119" s="22"/>
      <c r="K5119" s="22"/>
      <c r="L5119" s="22"/>
      <c r="M5119" s="22"/>
      <c r="N5119" s="22"/>
      <c r="O5119" s="22"/>
      <c r="P5119" s="22"/>
    </row>
    <row r="5120" spans="1:16" x14ac:dyDescent="0.3">
      <c r="A5120" s="22" t="e">
        <f>VLOOKUP(B5120,web_archive!D:D,1,FALSE)</f>
        <v>#N/A</v>
      </c>
      <c r="B5120" s="22">
        <v>21009</v>
      </c>
      <c r="C5120" s="22" t="s">
        <v>41584</v>
      </c>
      <c r="D5120" s="22">
        <v>20</v>
      </c>
      <c r="E5120" s="22" t="s">
        <v>40864</v>
      </c>
      <c r="F5120" s="22" t="s">
        <v>41585</v>
      </c>
      <c r="G5120" s="22"/>
      <c r="H5120" s="22"/>
      <c r="I5120" s="22"/>
      <c r="J5120" s="22"/>
      <c r="K5120" s="22"/>
      <c r="L5120" s="22"/>
      <c r="M5120" s="22"/>
      <c r="N5120" s="22"/>
      <c r="O5120" s="22"/>
      <c r="P5120" s="22"/>
    </row>
    <row r="5121" spans="1:16" x14ac:dyDescent="0.3">
      <c r="A5121" s="22" t="e">
        <f>VLOOKUP(B5121,web_archive!D:D,1,FALSE)</f>
        <v>#N/A</v>
      </c>
      <c r="B5121" s="22">
        <v>21010</v>
      </c>
      <c r="C5121" s="22" t="s">
        <v>900</v>
      </c>
      <c r="D5121" s="22">
        <v>20</v>
      </c>
      <c r="E5121" s="22" t="s">
        <v>41586</v>
      </c>
      <c r="F5121" s="22" t="s">
        <v>41587</v>
      </c>
      <c r="G5121" s="22" t="s">
        <v>41588</v>
      </c>
      <c r="H5121" s="22"/>
      <c r="I5121" s="22"/>
      <c r="J5121" s="22"/>
      <c r="K5121" s="22"/>
      <c r="L5121" s="22"/>
      <c r="M5121" s="22"/>
      <c r="N5121" s="22"/>
      <c r="O5121" s="22"/>
      <c r="P5121" s="22"/>
    </row>
    <row r="5122" spans="1:16" x14ac:dyDescent="0.3">
      <c r="A5122" s="22" t="e">
        <f>VLOOKUP(B5122,web_archive!D:D,1,FALSE)</f>
        <v>#N/A</v>
      </c>
      <c r="B5122" s="22">
        <v>21011</v>
      </c>
      <c r="C5122" s="22" t="s">
        <v>3684</v>
      </c>
      <c r="D5122" s="22">
        <v>20</v>
      </c>
      <c r="E5122" s="22" t="s">
        <v>41589</v>
      </c>
      <c r="F5122" s="22" t="s">
        <v>41590</v>
      </c>
      <c r="G5122" s="22" t="s">
        <v>41591</v>
      </c>
      <c r="H5122" s="22"/>
      <c r="I5122" s="22"/>
      <c r="J5122" s="22"/>
      <c r="K5122" s="22"/>
      <c r="L5122" s="22"/>
      <c r="M5122" s="22"/>
      <c r="N5122" s="22"/>
      <c r="O5122" s="22"/>
      <c r="P5122" s="22"/>
    </row>
    <row r="5123" spans="1:16" x14ac:dyDescent="0.3">
      <c r="A5123" s="22" t="e">
        <f>VLOOKUP(B5123,web_archive!D:D,1,FALSE)</f>
        <v>#N/A</v>
      </c>
      <c r="B5123" s="22">
        <v>21012</v>
      </c>
      <c r="C5123" s="22" t="s">
        <v>41592</v>
      </c>
      <c r="D5123" s="22">
        <v>20</v>
      </c>
      <c r="E5123" s="22" t="s">
        <v>41593</v>
      </c>
      <c r="F5123" s="22"/>
      <c r="G5123" s="22" t="s">
        <v>41594</v>
      </c>
      <c r="H5123" s="22"/>
      <c r="I5123" s="22"/>
      <c r="J5123" s="22"/>
      <c r="K5123" s="22"/>
      <c r="L5123" s="22"/>
      <c r="M5123" s="22"/>
      <c r="N5123" s="22"/>
      <c r="O5123" s="22"/>
      <c r="P5123" s="22"/>
    </row>
    <row r="5124" spans="1:16" x14ac:dyDescent="0.3">
      <c r="A5124" s="22" t="e">
        <f>VLOOKUP(B5124,web_archive!D:D,1,FALSE)</f>
        <v>#N/A</v>
      </c>
      <c r="B5124" s="22">
        <v>21013</v>
      </c>
      <c r="C5124" s="22" t="s">
        <v>41595</v>
      </c>
      <c r="D5124" s="22">
        <v>20</v>
      </c>
      <c r="E5124" s="22" t="s">
        <v>41596</v>
      </c>
      <c r="F5124" s="22"/>
      <c r="G5124" s="22" t="s">
        <v>32712</v>
      </c>
      <c r="H5124" s="22"/>
      <c r="I5124" s="22" t="s">
        <v>59</v>
      </c>
      <c r="J5124" s="22">
        <v>7</v>
      </c>
      <c r="K5124" s="22">
        <v>0</v>
      </c>
      <c r="L5124" s="22" t="s">
        <v>60</v>
      </c>
      <c r="M5124" s="22"/>
      <c r="N5124" s="22"/>
      <c r="O5124" s="22"/>
      <c r="P5124" s="22"/>
    </row>
    <row r="5125" spans="1:16" x14ac:dyDescent="0.3">
      <c r="A5125" s="22" t="e">
        <f>VLOOKUP(B5125,web_archive!D:D,1,FALSE)</f>
        <v>#N/A</v>
      </c>
      <c r="B5125" s="22">
        <v>21014</v>
      </c>
      <c r="C5125" s="22" t="s">
        <v>41595</v>
      </c>
      <c r="D5125" s="22">
        <v>20</v>
      </c>
      <c r="E5125" s="22" t="s">
        <v>41596</v>
      </c>
      <c r="F5125" s="22"/>
      <c r="G5125" s="22" t="s">
        <v>32712</v>
      </c>
      <c r="H5125" s="22"/>
      <c r="I5125" s="22" t="s">
        <v>59</v>
      </c>
      <c r="J5125" s="22">
        <v>7</v>
      </c>
      <c r="K5125" s="22">
        <v>0</v>
      </c>
      <c r="L5125" s="22" t="s">
        <v>60</v>
      </c>
      <c r="M5125" s="22"/>
      <c r="N5125" s="22"/>
      <c r="O5125" s="22"/>
      <c r="P5125" s="22"/>
    </row>
    <row r="5126" spans="1:16" x14ac:dyDescent="0.3">
      <c r="A5126" s="22" t="e">
        <f>VLOOKUP(B5126,web_archive!D:D,1,FALSE)</f>
        <v>#N/A</v>
      </c>
      <c r="B5126" s="22">
        <v>21015</v>
      </c>
      <c r="C5126" s="22" t="s">
        <v>41595</v>
      </c>
      <c r="D5126" s="22">
        <v>20</v>
      </c>
      <c r="E5126" s="22" t="s">
        <v>41596</v>
      </c>
      <c r="F5126" s="22"/>
      <c r="G5126" s="22" t="s">
        <v>32712</v>
      </c>
      <c r="H5126" s="22"/>
      <c r="I5126" s="22" t="s">
        <v>59</v>
      </c>
      <c r="J5126" s="22">
        <v>7</v>
      </c>
      <c r="K5126" s="22">
        <v>0</v>
      </c>
      <c r="L5126" s="22" t="s">
        <v>60</v>
      </c>
      <c r="M5126" s="22"/>
      <c r="N5126" s="22"/>
      <c r="O5126" s="22"/>
      <c r="P5126" s="22"/>
    </row>
    <row r="5127" spans="1:16" x14ac:dyDescent="0.3">
      <c r="A5127" s="22" t="e">
        <f>VLOOKUP(B5127,web_archive!D:D,1,FALSE)</f>
        <v>#N/A</v>
      </c>
      <c r="B5127" s="22">
        <v>21016</v>
      </c>
      <c r="C5127" s="22" t="s">
        <v>41595</v>
      </c>
      <c r="D5127" s="22">
        <v>20</v>
      </c>
      <c r="E5127" s="22" t="s">
        <v>41596</v>
      </c>
      <c r="F5127" s="22"/>
      <c r="G5127" s="22" t="s">
        <v>32712</v>
      </c>
      <c r="H5127" s="22"/>
      <c r="I5127" s="22" t="s">
        <v>59</v>
      </c>
      <c r="J5127" s="22">
        <v>7</v>
      </c>
      <c r="K5127" s="22">
        <v>0</v>
      </c>
      <c r="L5127" s="22" t="s">
        <v>60</v>
      </c>
      <c r="M5127" s="22"/>
      <c r="N5127" s="22"/>
      <c r="O5127" s="22"/>
      <c r="P5127" s="22"/>
    </row>
    <row r="5128" spans="1:16" x14ac:dyDescent="0.3">
      <c r="A5128" s="22" t="e">
        <f>VLOOKUP(B5128,web_archive!D:D,1,FALSE)</f>
        <v>#N/A</v>
      </c>
      <c r="B5128" s="22">
        <v>21017</v>
      </c>
      <c r="C5128" s="22" t="s">
        <v>41595</v>
      </c>
      <c r="D5128" s="22">
        <v>20</v>
      </c>
      <c r="E5128" s="22" t="s">
        <v>41596</v>
      </c>
      <c r="F5128" s="22"/>
      <c r="G5128" s="22" t="s">
        <v>32712</v>
      </c>
      <c r="H5128" s="22"/>
      <c r="I5128" s="22" t="s">
        <v>59</v>
      </c>
      <c r="J5128" s="22">
        <v>7</v>
      </c>
      <c r="K5128" s="22">
        <v>0</v>
      </c>
      <c r="L5128" s="22" t="s">
        <v>60</v>
      </c>
      <c r="M5128" s="22"/>
      <c r="N5128" s="22"/>
      <c r="O5128" s="22"/>
      <c r="P5128" s="22"/>
    </row>
    <row r="5129" spans="1:16" x14ac:dyDescent="0.3">
      <c r="A5129" s="22">
        <f>VLOOKUP(B5129,web_archive!D:D,1,FALSE)</f>
        <v>22000</v>
      </c>
      <c r="B5129" s="22">
        <v>22000</v>
      </c>
      <c r="C5129" s="22" t="s">
        <v>3698</v>
      </c>
      <c r="D5129" s="22">
        <v>0</v>
      </c>
      <c r="E5129" s="22" t="s">
        <v>41597</v>
      </c>
      <c r="F5129" s="22" t="s">
        <v>41598</v>
      </c>
      <c r="G5129" s="22"/>
      <c r="H5129" s="22"/>
      <c r="I5129" s="22"/>
      <c r="J5129" s="22"/>
      <c r="K5129" s="22"/>
      <c r="L5129" s="22"/>
      <c r="M5129" s="22"/>
      <c r="N5129" s="22"/>
      <c r="O5129" s="22"/>
      <c r="P5129" s="22"/>
    </row>
    <row r="5130" spans="1:16" x14ac:dyDescent="0.3">
      <c r="A5130" s="22" t="e">
        <f>VLOOKUP(B5130,web_archive!D:D,1,FALSE)</f>
        <v>#N/A</v>
      </c>
      <c r="B5130" s="22">
        <v>22001</v>
      </c>
      <c r="C5130" s="22" t="s">
        <v>7227</v>
      </c>
      <c r="D5130" s="22">
        <v>20</v>
      </c>
      <c r="E5130" s="22" t="s">
        <v>41599</v>
      </c>
      <c r="F5130" s="22" t="s">
        <v>41600</v>
      </c>
      <c r="G5130" s="22" t="s">
        <v>41601</v>
      </c>
      <c r="H5130" s="22"/>
      <c r="I5130" s="22"/>
      <c r="J5130" s="22"/>
      <c r="K5130" s="22"/>
      <c r="L5130" s="22"/>
      <c r="M5130" s="22"/>
      <c r="N5130" s="22"/>
      <c r="O5130" s="22"/>
      <c r="P5130" s="22"/>
    </row>
    <row r="5131" spans="1:16" x14ac:dyDescent="0.3">
      <c r="A5131" s="22">
        <f>VLOOKUP(B5131,web_archive!D:D,1,FALSE)</f>
        <v>22002</v>
      </c>
      <c r="B5131" s="22">
        <v>22002</v>
      </c>
      <c r="C5131" s="22" t="s">
        <v>8010</v>
      </c>
      <c r="D5131" s="22">
        <v>25</v>
      </c>
      <c r="E5131" s="22" t="s">
        <v>41602</v>
      </c>
      <c r="F5131" s="22"/>
      <c r="G5131" s="22" t="s">
        <v>41603</v>
      </c>
      <c r="H5131" s="22"/>
      <c r="I5131" s="22"/>
      <c r="J5131" s="22"/>
      <c r="K5131" s="22"/>
      <c r="L5131" s="22"/>
      <c r="M5131" s="22"/>
      <c r="N5131" s="22"/>
      <c r="O5131" s="22"/>
      <c r="P5131" s="22"/>
    </row>
    <row r="5132" spans="1:16" x14ac:dyDescent="0.3">
      <c r="A5132" s="22">
        <f>VLOOKUP(B5132,web_archive!D:D,1,FALSE)</f>
        <v>22003</v>
      </c>
      <c r="B5132" s="22">
        <v>22003</v>
      </c>
      <c r="C5132" s="22" t="s">
        <v>7998</v>
      </c>
      <c r="D5132" s="22">
        <v>25</v>
      </c>
      <c r="E5132" s="22" t="s">
        <v>41604</v>
      </c>
      <c r="F5132" s="22"/>
      <c r="G5132" s="22" t="s">
        <v>41605</v>
      </c>
      <c r="H5132" s="22"/>
      <c r="I5132" s="22"/>
      <c r="J5132" s="22"/>
      <c r="K5132" s="22"/>
      <c r="L5132" s="22"/>
      <c r="M5132" s="22"/>
      <c r="N5132" s="22"/>
      <c r="O5132" s="22"/>
      <c r="P5132" s="22"/>
    </row>
    <row r="5133" spans="1:16" x14ac:dyDescent="0.3">
      <c r="A5133" s="22">
        <f>VLOOKUP(B5133,web_archive!D:D,1,FALSE)</f>
        <v>22004</v>
      </c>
      <c r="B5133" s="22">
        <v>22004</v>
      </c>
      <c r="C5133" s="22" t="s">
        <v>8006</v>
      </c>
      <c r="D5133" s="22">
        <v>25</v>
      </c>
      <c r="E5133" s="22" t="s">
        <v>41606</v>
      </c>
      <c r="F5133" s="22"/>
      <c r="G5133" s="22" t="s">
        <v>41607</v>
      </c>
      <c r="H5133" s="22"/>
      <c r="I5133" s="22"/>
      <c r="J5133" s="22"/>
      <c r="K5133" s="22"/>
      <c r="L5133" s="22"/>
      <c r="M5133" s="22"/>
      <c r="N5133" s="22"/>
      <c r="O5133" s="22"/>
      <c r="P5133" s="22"/>
    </row>
    <row r="5134" spans="1:16" x14ac:dyDescent="0.3">
      <c r="A5134" s="22">
        <f>VLOOKUP(B5134,web_archive!D:D,1,FALSE)</f>
        <v>22005</v>
      </c>
      <c r="B5134" s="22">
        <v>22005</v>
      </c>
      <c r="C5134" s="22" t="s">
        <v>8026</v>
      </c>
      <c r="D5134" s="22">
        <v>25</v>
      </c>
      <c r="E5134" s="22" t="s">
        <v>41608</v>
      </c>
      <c r="F5134" s="22"/>
      <c r="G5134" s="22" t="s">
        <v>41609</v>
      </c>
      <c r="H5134" s="22"/>
      <c r="I5134" s="22"/>
      <c r="J5134" s="22"/>
      <c r="K5134" s="22"/>
      <c r="L5134" s="22"/>
      <c r="M5134" s="22"/>
      <c r="N5134" s="22"/>
      <c r="O5134" s="22"/>
      <c r="P5134" s="22"/>
    </row>
    <row r="5135" spans="1:16" x14ac:dyDescent="0.3">
      <c r="A5135" s="22">
        <f>VLOOKUP(B5135,web_archive!D:D,1,FALSE)</f>
        <v>22006</v>
      </c>
      <c r="B5135" s="22">
        <v>22006</v>
      </c>
      <c r="C5135" s="22" t="s">
        <v>8054</v>
      </c>
      <c r="D5135" s="22">
        <v>25</v>
      </c>
      <c r="E5135" s="22" t="s">
        <v>41610</v>
      </c>
      <c r="F5135" s="22"/>
      <c r="G5135" s="22" t="s">
        <v>41611</v>
      </c>
      <c r="H5135" s="22"/>
      <c r="I5135" s="22"/>
      <c r="J5135" s="22"/>
      <c r="K5135" s="22"/>
      <c r="L5135" s="22"/>
      <c r="M5135" s="22"/>
      <c r="N5135" s="22"/>
      <c r="O5135" s="22"/>
      <c r="P5135" s="22"/>
    </row>
    <row r="5136" spans="1:16" x14ac:dyDescent="0.3">
      <c r="A5136" s="22">
        <f>VLOOKUP(B5136,web_archive!D:D,1,FALSE)</f>
        <v>22007</v>
      </c>
      <c r="B5136" s="22">
        <v>22007</v>
      </c>
      <c r="C5136" s="22" t="s">
        <v>8046</v>
      </c>
      <c r="D5136" s="22">
        <v>25</v>
      </c>
      <c r="E5136" s="22" t="s">
        <v>41612</v>
      </c>
      <c r="F5136" s="22"/>
      <c r="G5136" s="22" t="s">
        <v>41613</v>
      </c>
      <c r="H5136" s="22"/>
      <c r="I5136" s="22"/>
      <c r="J5136" s="22"/>
      <c r="K5136" s="22"/>
      <c r="L5136" s="22"/>
      <c r="M5136" s="22"/>
      <c r="N5136" s="22"/>
      <c r="O5136" s="22"/>
      <c r="P5136" s="22"/>
    </row>
    <row r="5137" spans="1:16" x14ac:dyDescent="0.3">
      <c r="A5137" s="22">
        <f>VLOOKUP(B5137,web_archive!D:D,1,FALSE)</f>
        <v>22008</v>
      </c>
      <c r="B5137" s="22">
        <v>22008</v>
      </c>
      <c r="C5137" s="22" t="s">
        <v>8066</v>
      </c>
      <c r="D5137" s="22">
        <v>25</v>
      </c>
      <c r="E5137" s="22" t="s">
        <v>41614</v>
      </c>
      <c r="F5137" s="22"/>
      <c r="G5137" s="22" t="s">
        <v>41615</v>
      </c>
      <c r="H5137" s="22"/>
      <c r="I5137" s="22"/>
      <c r="J5137" s="22"/>
      <c r="K5137" s="22"/>
      <c r="L5137" s="22"/>
      <c r="M5137" s="22"/>
      <c r="N5137" s="22"/>
      <c r="O5137" s="22"/>
      <c r="P5137" s="22"/>
    </row>
    <row r="5138" spans="1:16" x14ac:dyDescent="0.3">
      <c r="A5138" s="22">
        <f>VLOOKUP(B5138,web_archive!D:D,1,FALSE)</f>
        <v>22009</v>
      </c>
      <c r="B5138" s="22">
        <v>22009</v>
      </c>
      <c r="C5138" s="22" t="s">
        <v>8034</v>
      </c>
      <c r="D5138" s="22">
        <v>25</v>
      </c>
      <c r="E5138" s="22" t="s">
        <v>41616</v>
      </c>
      <c r="F5138" s="22"/>
      <c r="G5138" s="22" t="s">
        <v>41617</v>
      </c>
      <c r="H5138" s="22"/>
      <c r="I5138" s="22"/>
      <c r="J5138" s="22"/>
      <c r="K5138" s="22"/>
      <c r="L5138" s="22"/>
      <c r="M5138" s="22"/>
      <c r="N5138" s="22"/>
      <c r="O5138" s="22"/>
      <c r="P5138" s="22"/>
    </row>
    <row r="5139" spans="1:16" x14ac:dyDescent="0.3">
      <c r="A5139" s="22">
        <f>VLOOKUP(B5139,web_archive!D:D,1,FALSE)</f>
        <v>22100</v>
      </c>
      <c r="B5139" s="22">
        <v>22100</v>
      </c>
      <c r="C5139" s="22" t="s">
        <v>10788</v>
      </c>
      <c r="D5139" s="22">
        <v>0</v>
      </c>
      <c r="E5139" s="22" t="s">
        <v>41618</v>
      </c>
      <c r="F5139" s="22"/>
      <c r="G5139" s="22"/>
      <c r="H5139" s="22"/>
      <c r="I5139" s="22"/>
      <c r="J5139" s="22"/>
      <c r="K5139" s="22"/>
      <c r="L5139" s="22"/>
      <c r="M5139" s="22"/>
      <c r="N5139" s="22"/>
      <c r="O5139" s="22"/>
      <c r="P5139" s="22"/>
    </row>
    <row r="5140" spans="1:16" x14ac:dyDescent="0.3">
      <c r="A5140" s="22">
        <f>VLOOKUP(B5140,web_archive!D:D,1,FALSE)</f>
        <v>22101</v>
      </c>
      <c r="B5140" s="22">
        <v>22101</v>
      </c>
      <c r="C5140" s="22" t="s">
        <v>10404</v>
      </c>
      <c r="D5140" s="22">
        <v>0</v>
      </c>
      <c r="E5140" s="22" t="s">
        <v>41619</v>
      </c>
      <c r="F5140" s="22"/>
      <c r="G5140" s="22"/>
      <c r="H5140" s="22"/>
      <c r="I5140" s="22"/>
      <c r="J5140" s="22"/>
      <c r="K5140" s="22"/>
      <c r="L5140" s="22"/>
      <c r="M5140" s="22"/>
      <c r="N5140" s="22"/>
      <c r="O5140" s="22"/>
      <c r="P5140" s="22"/>
    </row>
    <row r="5141" spans="1:16" x14ac:dyDescent="0.3">
      <c r="A5141" s="22">
        <f>VLOOKUP(B5141,web_archive!D:D,1,FALSE)</f>
        <v>22102</v>
      </c>
      <c r="B5141" s="22">
        <v>22102</v>
      </c>
      <c r="C5141" s="22" t="s">
        <v>2087</v>
      </c>
      <c r="D5141" s="22">
        <v>0</v>
      </c>
      <c r="E5141" s="22" t="s">
        <v>41620</v>
      </c>
      <c r="F5141" s="22"/>
      <c r="G5141" s="22"/>
      <c r="H5141" s="22"/>
      <c r="I5141" s="22"/>
      <c r="J5141" s="22"/>
      <c r="K5141" s="22"/>
      <c r="L5141" s="22"/>
      <c r="M5141" s="22"/>
      <c r="N5141" s="22"/>
      <c r="O5141" s="22"/>
      <c r="P5141" s="22"/>
    </row>
    <row r="5142" spans="1:16" x14ac:dyDescent="0.3">
      <c r="A5142" s="22">
        <f>VLOOKUP(B5142,web_archive!D:D,1,FALSE)</f>
        <v>22103</v>
      </c>
      <c r="B5142" s="22">
        <v>22103</v>
      </c>
      <c r="C5142" s="22" t="s">
        <v>4511</v>
      </c>
      <c r="D5142" s="22">
        <v>0</v>
      </c>
      <c r="E5142" s="22" t="s">
        <v>41621</v>
      </c>
      <c r="F5142" s="22"/>
      <c r="G5142" s="22"/>
      <c r="H5142" s="22"/>
      <c r="I5142" s="22"/>
      <c r="J5142" s="22"/>
      <c r="K5142" s="22"/>
      <c r="L5142" s="22"/>
      <c r="M5142" s="22"/>
      <c r="N5142" s="22"/>
      <c r="O5142" s="22"/>
      <c r="P5142" s="22"/>
    </row>
    <row r="5143" spans="1:16" x14ac:dyDescent="0.3">
      <c r="A5143" s="22">
        <f>VLOOKUP(B5143,web_archive!D:D,1,FALSE)</f>
        <v>22104</v>
      </c>
      <c r="B5143" s="22">
        <v>22104</v>
      </c>
      <c r="C5143" s="22" t="s">
        <v>2413</v>
      </c>
      <c r="D5143" s="22">
        <v>0</v>
      </c>
      <c r="E5143" s="22" t="s">
        <v>41622</v>
      </c>
      <c r="F5143" s="22"/>
      <c r="G5143" s="22"/>
      <c r="H5143" s="22"/>
      <c r="I5143" s="22"/>
      <c r="J5143" s="22"/>
      <c r="K5143" s="22"/>
      <c r="L5143" s="22"/>
      <c r="M5143" s="22"/>
      <c r="N5143" s="22"/>
      <c r="O5143" s="22"/>
      <c r="P5143" s="22"/>
    </row>
    <row r="5144" spans="1:16" x14ac:dyDescent="0.3">
      <c r="A5144" s="22">
        <f>VLOOKUP(B5144,web_archive!D:D,1,FALSE)</f>
        <v>22105</v>
      </c>
      <c r="B5144" s="22">
        <v>22105</v>
      </c>
      <c r="C5144" s="22" t="s">
        <v>6513</v>
      </c>
      <c r="D5144" s="22">
        <v>0</v>
      </c>
      <c r="E5144" s="22" t="s">
        <v>41623</v>
      </c>
      <c r="F5144" s="22"/>
      <c r="G5144" s="22"/>
      <c r="H5144" s="22"/>
      <c r="I5144" s="22"/>
      <c r="J5144" s="22"/>
      <c r="K5144" s="22"/>
      <c r="L5144" s="22"/>
      <c r="M5144" s="22"/>
      <c r="N5144" s="22"/>
      <c r="O5144" s="22"/>
      <c r="P5144" s="22"/>
    </row>
    <row r="5145" spans="1:16" x14ac:dyDescent="0.3">
      <c r="A5145" s="22">
        <f>VLOOKUP(B5145,web_archive!D:D,1,FALSE)</f>
        <v>22106</v>
      </c>
      <c r="B5145" s="22">
        <v>22106</v>
      </c>
      <c r="C5145" s="22" t="s">
        <v>10179</v>
      </c>
      <c r="D5145" s="22">
        <v>0</v>
      </c>
      <c r="E5145" s="22" t="s">
        <v>41624</v>
      </c>
      <c r="F5145" s="22"/>
      <c r="G5145" s="22"/>
      <c r="H5145" s="22"/>
      <c r="I5145" s="22"/>
      <c r="J5145" s="22"/>
      <c r="K5145" s="22"/>
      <c r="L5145" s="22"/>
      <c r="M5145" s="22"/>
      <c r="N5145" s="22"/>
      <c r="O5145" s="22"/>
      <c r="P5145" s="22"/>
    </row>
    <row r="5146" spans="1:16" x14ac:dyDescent="0.3">
      <c r="A5146" s="22">
        <f>VLOOKUP(B5146,web_archive!D:D,1,FALSE)</f>
        <v>22107</v>
      </c>
      <c r="B5146" s="22">
        <v>22107</v>
      </c>
      <c r="C5146" s="22" t="s">
        <v>2181</v>
      </c>
      <c r="D5146" s="22">
        <v>1</v>
      </c>
      <c r="E5146" s="22" t="s">
        <v>41625</v>
      </c>
      <c r="F5146" s="22"/>
      <c r="G5146" s="22"/>
      <c r="H5146" s="22"/>
      <c r="I5146" s="22"/>
      <c r="J5146" s="22"/>
      <c r="K5146" s="22"/>
      <c r="L5146" s="22"/>
      <c r="M5146" s="22"/>
      <c r="N5146" s="22"/>
      <c r="O5146" s="22"/>
      <c r="P5146" s="22"/>
    </row>
    <row r="5147" spans="1:16" x14ac:dyDescent="0.3">
      <c r="A5147" s="22" t="e">
        <f>VLOOKUP(B5147,web_archive!D:D,1,FALSE)</f>
        <v>#N/A</v>
      </c>
      <c r="B5147" s="22">
        <v>22108</v>
      </c>
      <c r="C5147" s="22" t="s">
        <v>41626</v>
      </c>
      <c r="D5147" s="22">
        <v>1</v>
      </c>
      <c r="E5147" s="22" t="s">
        <v>41627</v>
      </c>
      <c r="F5147" s="22"/>
      <c r="G5147" s="22"/>
      <c r="H5147" s="22"/>
      <c r="I5147" s="22"/>
      <c r="J5147" s="22"/>
      <c r="K5147" s="22"/>
      <c r="L5147" s="22"/>
      <c r="M5147" s="22"/>
      <c r="N5147" s="22"/>
      <c r="O5147" s="22"/>
      <c r="P5147" s="22"/>
    </row>
    <row r="5148" spans="1:16" x14ac:dyDescent="0.3">
      <c r="A5148" s="22" t="e">
        <f>VLOOKUP(B5148,web_archive!D:D,1,FALSE)</f>
        <v>#N/A</v>
      </c>
      <c r="B5148" s="22">
        <v>22109</v>
      </c>
      <c r="C5148" s="22" t="s">
        <v>41628</v>
      </c>
      <c r="D5148" s="22">
        <v>1</v>
      </c>
      <c r="E5148" s="22" t="s">
        <v>41624</v>
      </c>
      <c r="F5148" s="22"/>
      <c r="G5148" s="22"/>
      <c r="H5148" s="22"/>
      <c r="I5148" s="22"/>
      <c r="J5148" s="22"/>
      <c r="K5148" s="22"/>
      <c r="L5148" s="22"/>
      <c r="M5148" s="22"/>
      <c r="N5148" s="22"/>
      <c r="O5148" s="22"/>
      <c r="P5148" s="22"/>
    </row>
    <row r="5149" spans="1:16" x14ac:dyDescent="0.3">
      <c r="A5149" s="22" t="e">
        <f>VLOOKUP(B5149,web_archive!D:D,1,FALSE)</f>
        <v>#N/A</v>
      </c>
      <c r="B5149" s="22">
        <v>22110</v>
      </c>
      <c r="C5149" s="22" t="s">
        <v>41629</v>
      </c>
      <c r="D5149" s="22">
        <v>1</v>
      </c>
      <c r="E5149" s="22" t="s">
        <v>41630</v>
      </c>
      <c r="F5149" s="22"/>
      <c r="G5149" s="22"/>
      <c r="H5149" s="22"/>
      <c r="I5149" s="22"/>
      <c r="J5149" s="22"/>
      <c r="K5149" s="22"/>
      <c r="L5149" s="22"/>
      <c r="M5149" s="22"/>
      <c r="N5149" s="22"/>
      <c r="O5149" s="22"/>
      <c r="P5149" s="22"/>
    </row>
    <row r="5150" spans="1:16" x14ac:dyDescent="0.3">
      <c r="A5150" s="22">
        <f>VLOOKUP(B5150,web_archive!D:D,1,FALSE)</f>
        <v>22206</v>
      </c>
      <c r="B5150" s="22">
        <v>22206</v>
      </c>
      <c r="C5150" s="22" t="s">
        <v>1508</v>
      </c>
      <c r="D5150" s="22">
        <v>20</v>
      </c>
      <c r="E5150" s="22" t="s">
        <v>41631</v>
      </c>
      <c r="F5150" s="22" t="s">
        <v>41632</v>
      </c>
      <c r="G5150" s="22" t="s">
        <v>41633</v>
      </c>
      <c r="H5150" s="22"/>
      <c r="I5150" s="22"/>
      <c r="J5150" s="22"/>
      <c r="K5150" s="22"/>
      <c r="L5150" s="22"/>
      <c r="M5150" s="22"/>
      <c r="N5150" s="22"/>
      <c r="O5150" s="22"/>
      <c r="P5150" s="22"/>
    </row>
    <row r="5151" spans="1:16" x14ac:dyDescent="0.3">
      <c r="A5151" s="22">
        <f>VLOOKUP(B5151,web_archive!D:D,1,FALSE)</f>
        <v>22207</v>
      </c>
      <c r="B5151" s="22">
        <v>22207</v>
      </c>
      <c r="C5151" s="22" t="s">
        <v>4282</v>
      </c>
      <c r="D5151" s="22">
        <v>20</v>
      </c>
      <c r="E5151" s="22" t="s">
        <v>41634</v>
      </c>
      <c r="F5151" s="22" t="s">
        <v>41635</v>
      </c>
      <c r="G5151" s="22" t="s">
        <v>41636</v>
      </c>
      <c r="H5151" s="22"/>
      <c r="I5151" s="22"/>
      <c r="J5151" s="22"/>
      <c r="K5151" s="22"/>
      <c r="L5151" s="22"/>
      <c r="M5151" s="22"/>
      <c r="N5151" s="22"/>
      <c r="O5151" s="22"/>
      <c r="P5151" s="22"/>
    </row>
    <row r="5152" spans="1:16" x14ac:dyDescent="0.3">
      <c r="A5152" s="22" t="e">
        <f>VLOOKUP(B5152,web_archive!D:D,1,FALSE)</f>
        <v>#N/A</v>
      </c>
      <c r="B5152" s="22">
        <v>22209</v>
      </c>
      <c r="C5152" s="22" t="s">
        <v>41637</v>
      </c>
      <c r="D5152" s="22">
        <v>0</v>
      </c>
      <c r="E5152" s="22" t="s">
        <v>41638</v>
      </c>
      <c r="F5152" s="22"/>
      <c r="G5152" s="22"/>
      <c r="H5152" s="22"/>
      <c r="I5152" s="22"/>
      <c r="J5152" s="22"/>
      <c r="K5152" s="22"/>
      <c r="L5152" s="22"/>
      <c r="M5152" s="22"/>
      <c r="N5152" s="22"/>
      <c r="O5152" s="22"/>
      <c r="P5152" s="22"/>
    </row>
    <row r="5153" spans="1:16" x14ac:dyDescent="0.3">
      <c r="A5153" s="22">
        <f>VLOOKUP(B5153,web_archive!D:D,1,FALSE)</f>
        <v>22210</v>
      </c>
      <c r="B5153" s="22">
        <v>22210</v>
      </c>
      <c r="C5153" s="22" t="s">
        <v>9287</v>
      </c>
      <c r="D5153" s="22">
        <v>0</v>
      </c>
      <c r="E5153" s="22" t="s">
        <v>41639</v>
      </c>
      <c r="F5153" s="22" t="s">
        <v>41640</v>
      </c>
      <c r="G5153" s="22"/>
      <c r="H5153" s="22"/>
      <c r="I5153" s="22"/>
      <c r="J5153" s="22"/>
      <c r="K5153" s="22"/>
      <c r="L5153" s="22"/>
      <c r="M5153" s="22"/>
      <c r="N5153" s="22"/>
      <c r="O5153" s="22"/>
      <c r="P5153" s="22"/>
    </row>
    <row r="5154" spans="1:16" x14ac:dyDescent="0.3">
      <c r="A5154" s="22" t="e">
        <f>VLOOKUP(B5154,web_archive!D:D,1,FALSE)</f>
        <v>#N/A</v>
      </c>
      <c r="B5154" s="22">
        <v>22211</v>
      </c>
      <c r="C5154" s="22" t="s">
        <v>41641</v>
      </c>
      <c r="D5154" s="22">
        <v>0</v>
      </c>
      <c r="E5154" s="22" t="s">
        <v>41642</v>
      </c>
      <c r="F5154" s="22"/>
      <c r="G5154" s="22"/>
      <c r="H5154" s="22"/>
      <c r="I5154" s="22"/>
      <c r="J5154" s="22"/>
      <c r="K5154" s="22"/>
      <c r="L5154" s="22"/>
      <c r="M5154" s="22"/>
      <c r="N5154" s="22"/>
      <c r="O5154" s="22"/>
      <c r="P5154" s="22"/>
    </row>
    <row r="5155" spans="1:16" x14ac:dyDescent="0.3">
      <c r="A5155" s="22" t="e">
        <f>VLOOKUP(B5155,web_archive!D:D,1,FALSE)</f>
        <v>#N/A</v>
      </c>
      <c r="B5155" s="22">
        <v>22212</v>
      </c>
      <c r="C5155" s="22" t="s">
        <v>41643</v>
      </c>
      <c r="D5155" s="22">
        <v>0</v>
      </c>
      <c r="E5155" s="22" t="s">
        <v>41644</v>
      </c>
      <c r="F5155" s="22"/>
      <c r="G5155" s="22"/>
      <c r="H5155" s="22"/>
      <c r="I5155" s="22"/>
      <c r="J5155" s="22"/>
      <c r="K5155" s="22"/>
      <c r="L5155" s="22"/>
      <c r="M5155" s="22"/>
      <c r="N5155" s="22"/>
      <c r="O5155" s="22"/>
      <c r="P5155" s="22"/>
    </row>
    <row r="5156" spans="1:16" x14ac:dyDescent="0.3">
      <c r="A5156" s="22" t="e">
        <f>VLOOKUP(B5156,web_archive!D:D,1,FALSE)</f>
        <v>#N/A</v>
      </c>
      <c r="B5156" s="22">
        <v>22217</v>
      </c>
      <c r="C5156" s="22" t="s">
        <v>41645</v>
      </c>
      <c r="D5156" s="22">
        <v>0</v>
      </c>
      <c r="E5156" s="22" t="s">
        <v>41646</v>
      </c>
      <c r="F5156" s="22"/>
      <c r="G5156" s="22"/>
      <c r="H5156" s="22"/>
      <c r="I5156" s="22"/>
      <c r="J5156" s="22"/>
      <c r="K5156" s="22"/>
      <c r="L5156" s="22"/>
      <c r="M5156" s="22"/>
      <c r="N5156" s="22"/>
      <c r="O5156" s="22"/>
      <c r="P5156" s="22"/>
    </row>
    <row r="5157" spans="1:16" x14ac:dyDescent="0.3">
      <c r="A5157" s="22">
        <f>VLOOKUP(B5157,web_archive!D:D,1,FALSE)</f>
        <v>22230</v>
      </c>
      <c r="B5157" s="22">
        <v>22230</v>
      </c>
      <c r="C5157" s="22" t="s">
        <v>8852</v>
      </c>
      <c r="D5157" s="22">
        <v>0</v>
      </c>
      <c r="E5157" s="22" t="s">
        <v>41647</v>
      </c>
      <c r="F5157" s="22"/>
      <c r="G5157" s="22"/>
      <c r="H5157" s="22"/>
      <c r="I5157" s="22"/>
      <c r="J5157" s="22"/>
      <c r="K5157" s="22"/>
      <c r="L5157" s="22"/>
      <c r="M5157" s="22"/>
      <c r="N5157" s="22"/>
      <c r="O5157" s="22"/>
      <c r="P5157" s="22"/>
    </row>
    <row r="5158" spans="1:16" x14ac:dyDescent="0.3">
      <c r="A5158" s="22">
        <f>VLOOKUP(B5158,web_archive!D:D,1,FALSE)</f>
        <v>23000</v>
      </c>
      <c r="B5158" s="22">
        <v>23000</v>
      </c>
      <c r="C5158" s="22" t="s">
        <v>9151</v>
      </c>
      <c r="D5158" s="22"/>
      <c r="E5158" s="22" t="s">
        <v>41648</v>
      </c>
      <c r="F5158" s="22" t="s">
        <v>41649</v>
      </c>
      <c r="G5158" s="22" t="s">
        <v>41650</v>
      </c>
      <c r="H5158" s="22" t="s">
        <v>34850</v>
      </c>
      <c r="I5158" s="22"/>
      <c r="J5158" s="22"/>
      <c r="K5158" s="22"/>
      <c r="L5158" s="22"/>
      <c r="M5158" s="22"/>
      <c r="N5158" s="22"/>
      <c r="O5158" s="22"/>
      <c r="P5158" s="22"/>
    </row>
    <row r="5159" spans="1:16" x14ac:dyDescent="0.3">
      <c r="A5159" s="22">
        <f>VLOOKUP(B5159,web_archive!D:D,1,FALSE)</f>
        <v>23001</v>
      </c>
      <c r="B5159" s="22">
        <v>23001</v>
      </c>
      <c r="C5159" s="22" t="s">
        <v>10475</v>
      </c>
      <c r="D5159" s="22"/>
      <c r="E5159" s="22" t="s">
        <v>41651</v>
      </c>
      <c r="F5159" s="22" t="s">
        <v>41652</v>
      </c>
      <c r="G5159" s="22" t="s">
        <v>41653</v>
      </c>
      <c r="H5159" s="22" t="s">
        <v>8972</v>
      </c>
      <c r="I5159" s="22"/>
      <c r="J5159" s="22"/>
      <c r="K5159" s="22"/>
      <c r="L5159" s="22"/>
      <c r="M5159" s="22"/>
      <c r="N5159" s="22"/>
      <c r="O5159" s="22"/>
      <c r="P5159" s="22"/>
    </row>
    <row r="5160" spans="1:16" x14ac:dyDescent="0.3">
      <c r="A5160" s="22">
        <f>VLOOKUP(B5160,web_archive!D:D,1,FALSE)</f>
        <v>23002</v>
      </c>
      <c r="B5160" s="22">
        <v>23002</v>
      </c>
      <c r="C5160" s="22" t="s">
        <v>2527</v>
      </c>
      <c r="D5160" s="22"/>
      <c r="E5160" s="22" t="s">
        <v>41654</v>
      </c>
      <c r="F5160" s="22" t="s">
        <v>41655</v>
      </c>
      <c r="G5160" s="22" t="s">
        <v>41656</v>
      </c>
      <c r="H5160" s="22" t="s">
        <v>35369</v>
      </c>
      <c r="I5160" s="22"/>
      <c r="J5160" s="22"/>
      <c r="K5160" s="22"/>
      <c r="L5160" s="22"/>
      <c r="M5160" s="22"/>
      <c r="N5160" s="22"/>
      <c r="O5160" s="22"/>
      <c r="P5160" s="22"/>
    </row>
    <row r="5161" spans="1:16" x14ac:dyDescent="0.3">
      <c r="A5161" s="22">
        <f>VLOOKUP(B5161,web_archive!D:D,1,FALSE)</f>
        <v>23004</v>
      </c>
      <c r="B5161" s="22">
        <v>23004</v>
      </c>
      <c r="C5161" s="22" t="s">
        <v>468</v>
      </c>
      <c r="D5161" s="22"/>
      <c r="E5161" s="22" t="s">
        <v>41657</v>
      </c>
      <c r="F5161" s="22" t="s">
        <v>41134</v>
      </c>
      <c r="G5161" s="22" t="s">
        <v>41658</v>
      </c>
      <c r="H5161" s="22" t="s">
        <v>59</v>
      </c>
      <c r="I5161" s="22"/>
      <c r="J5161" s="22"/>
      <c r="K5161" s="22"/>
      <c r="L5161" s="22"/>
      <c r="M5161" s="22"/>
      <c r="N5161" s="22"/>
      <c r="O5161" s="22"/>
      <c r="P5161" s="22"/>
    </row>
    <row r="5162" spans="1:16" x14ac:dyDescent="0.3">
      <c r="A5162" s="22">
        <f>VLOOKUP(B5162,web_archive!D:D,1,FALSE)</f>
        <v>23005</v>
      </c>
      <c r="B5162" s="22">
        <v>23005</v>
      </c>
      <c r="C5162" s="22" t="s">
        <v>10618</v>
      </c>
      <c r="D5162" s="22"/>
      <c r="E5162" s="22" t="s">
        <v>41659</v>
      </c>
      <c r="F5162" s="22" t="s">
        <v>41660</v>
      </c>
      <c r="G5162" s="22" t="s">
        <v>41661</v>
      </c>
      <c r="H5162" s="22" t="s">
        <v>223</v>
      </c>
      <c r="I5162" s="22"/>
      <c r="J5162" s="22"/>
      <c r="K5162" s="22"/>
      <c r="L5162" s="22"/>
      <c r="M5162" s="22"/>
      <c r="N5162" s="22"/>
      <c r="O5162" s="22"/>
      <c r="P5162" s="22"/>
    </row>
    <row r="5163" spans="1:16" x14ac:dyDescent="0.3">
      <c r="A5163" s="22">
        <f>VLOOKUP(B5163,web_archive!D:D,1,FALSE)</f>
        <v>23006</v>
      </c>
      <c r="B5163" s="22">
        <v>23006</v>
      </c>
      <c r="C5163" s="22" t="s">
        <v>8730</v>
      </c>
      <c r="D5163" s="22"/>
      <c r="E5163" s="22" t="s">
        <v>41662</v>
      </c>
      <c r="F5163" s="22" t="s">
        <v>40813</v>
      </c>
      <c r="G5163" s="22" t="s">
        <v>41663</v>
      </c>
      <c r="H5163" s="22" t="s">
        <v>223</v>
      </c>
      <c r="I5163" s="22"/>
      <c r="J5163" s="22"/>
      <c r="K5163" s="22"/>
      <c r="L5163" s="22"/>
      <c r="M5163" s="22"/>
      <c r="N5163" s="22"/>
      <c r="O5163" s="22"/>
      <c r="P5163" s="22"/>
    </row>
    <row r="5164" spans="1:16" x14ac:dyDescent="0.3">
      <c r="A5164" s="22" t="e">
        <f>VLOOKUP(B5164,web_archive!D:D,1,FALSE)</f>
        <v>#N/A</v>
      </c>
      <c r="B5164" s="22">
        <v>23007</v>
      </c>
      <c r="C5164" s="22" t="s">
        <v>6234</v>
      </c>
      <c r="D5164" s="22"/>
      <c r="E5164" s="22" t="s">
        <v>41664</v>
      </c>
      <c r="F5164" s="22" t="s">
        <v>41665</v>
      </c>
      <c r="G5164" s="22" t="s">
        <v>41666</v>
      </c>
      <c r="H5164" s="22" t="s">
        <v>35353</v>
      </c>
      <c r="I5164" s="22"/>
      <c r="J5164" s="22"/>
      <c r="K5164" s="22"/>
      <c r="L5164" s="22"/>
      <c r="M5164" s="22"/>
      <c r="N5164" s="22"/>
      <c r="O5164" s="22"/>
      <c r="P5164" s="22"/>
    </row>
    <row r="5165" spans="1:16" x14ac:dyDescent="0.3">
      <c r="A5165" s="22" t="e">
        <f>VLOOKUP(B5165,web_archive!D:D,1,FALSE)</f>
        <v>#N/A</v>
      </c>
      <c r="B5165" s="22">
        <v>23008</v>
      </c>
      <c r="C5165" s="22" t="s">
        <v>3135</v>
      </c>
      <c r="D5165" s="22"/>
      <c r="E5165" s="22" t="s">
        <v>41667</v>
      </c>
      <c r="F5165" s="22" t="s">
        <v>41668</v>
      </c>
      <c r="G5165" s="22" t="s">
        <v>41669</v>
      </c>
      <c r="H5165" s="22" t="s">
        <v>223</v>
      </c>
      <c r="I5165" s="22"/>
      <c r="J5165" s="22"/>
      <c r="K5165" s="22"/>
      <c r="L5165" s="22"/>
      <c r="M5165" s="22"/>
      <c r="N5165" s="22"/>
      <c r="O5165" s="22"/>
      <c r="P5165" s="22"/>
    </row>
    <row r="5166" spans="1:16" x14ac:dyDescent="0.3">
      <c r="A5166" s="22">
        <f>VLOOKUP(B5166,web_archive!D:D,1,FALSE)</f>
        <v>23009</v>
      </c>
      <c r="B5166" s="22">
        <v>23009</v>
      </c>
      <c r="C5166" s="22" t="s">
        <v>9175</v>
      </c>
      <c r="D5166" s="22"/>
      <c r="E5166" s="22" t="s">
        <v>41670</v>
      </c>
      <c r="F5166" s="22" t="s">
        <v>41671</v>
      </c>
      <c r="G5166" s="22" t="s">
        <v>32712</v>
      </c>
      <c r="H5166" s="22"/>
      <c r="I5166" s="22"/>
      <c r="J5166" s="22"/>
      <c r="K5166" s="22"/>
      <c r="L5166" s="22"/>
      <c r="M5166" s="22"/>
      <c r="N5166" s="22"/>
      <c r="O5166" s="22"/>
      <c r="P5166" s="22"/>
    </row>
    <row r="5167" spans="1:16" x14ac:dyDescent="0.3">
      <c r="A5167" s="22">
        <f>VLOOKUP(B5167,web_archive!D:D,1,FALSE)</f>
        <v>23010</v>
      </c>
      <c r="B5167" s="22">
        <v>23010</v>
      </c>
      <c r="C5167" s="22" t="s">
        <v>5174</v>
      </c>
      <c r="D5167" s="22"/>
      <c r="E5167" s="22" t="s">
        <v>41672</v>
      </c>
      <c r="F5167" s="22" t="s">
        <v>36277</v>
      </c>
      <c r="G5167" s="22" t="s">
        <v>41673</v>
      </c>
      <c r="H5167" s="22" t="s">
        <v>223</v>
      </c>
      <c r="I5167" s="22"/>
      <c r="J5167" s="22"/>
      <c r="K5167" s="22"/>
      <c r="L5167" s="22"/>
      <c r="M5167" s="22"/>
      <c r="N5167" s="22"/>
      <c r="O5167" s="22"/>
      <c r="P5167" s="22"/>
    </row>
    <row r="5168" spans="1:16" x14ac:dyDescent="0.3">
      <c r="A5168" s="22">
        <f>VLOOKUP(B5168,web_archive!D:D,1,FALSE)</f>
        <v>23011</v>
      </c>
      <c r="B5168" s="22">
        <v>23011</v>
      </c>
      <c r="C5168" s="22" t="s">
        <v>5104</v>
      </c>
      <c r="D5168" s="22"/>
      <c r="E5168" s="22" t="s">
        <v>41674</v>
      </c>
      <c r="F5168" s="22" t="s">
        <v>41675</v>
      </c>
      <c r="G5168" s="22" t="s">
        <v>32744</v>
      </c>
      <c r="H5168" s="22" t="s">
        <v>34850</v>
      </c>
      <c r="I5168" s="22"/>
      <c r="J5168" s="22"/>
      <c r="K5168" s="22"/>
      <c r="L5168" s="22"/>
      <c r="M5168" s="22"/>
      <c r="N5168" s="22"/>
      <c r="O5168" s="22"/>
      <c r="P5168" s="22"/>
    </row>
    <row r="5169" spans="1:16" x14ac:dyDescent="0.3">
      <c r="A5169" s="22">
        <f>VLOOKUP(B5169,web_archive!D:D,1,FALSE)</f>
        <v>23013</v>
      </c>
      <c r="B5169" s="22">
        <v>23013</v>
      </c>
      <c r="C5169" s="22" t="s">
        <v>2495</v>
      </c>
      <c r="D5169" s="22"/>
      <c r="E5169" s="22" t="s">
        <v>41676</v>
      </c>
      <c r="F5169" s="22" t="s">
        <v>41677</v>
      </c>
      <c r="G5169" s="22" t="s">
        <v>41678</v>
      </c>
      <c r="H5169" s="22" t="s">
        <v>35369</v>
      </c>
      <c r="I5169" s="22"/>
      <c r="J5169" s="22"/>
      <c r="K5169" s="22"/>
      <c r="L5169" s="22"/>
      <c r="M5169" s="22"/>
      <c r="N5169" s="22"/>
      <c r="O5169" s="22"/>
      <c r="P5169" s="22"/>
    </row>
    <row r="5170" spans="1:16" x14ac:dyDescent="0.3">
      <c r="A5170" s="22">
        <f>VLOOKUP(B5170,web_archive!D:D,1,FALSE)</f>
        <v>23014</v>
      </c>
      <c r="B5170" s="22">
        <v>23014</v>
      </c>
      <c r="C5170" s="22" t="s">
        <v>6631</v>
      </c>
      <c r="D5170" s="22"/>
      <c r="E5170" s="22" t="s">
        <v>41679</v>
      </c>
      <c r="F5170" s="22" t="s">
        <v>41680</v>
      </c>
      <c r="G5170" s="22" t="s">
        <v>41681</v>
      </c>
      <c r="H5170" s="22" t="s">
        <v>34850</v>
      </c>
      <c r="I5170" s="22"/>
      <c r="J5170" s="22"/>
      <c r="K5170" s="22"/>
      <c r="L5170" s="22"/>
      <c r="M5170" s="22"/>
      <c r="N5170" s="22"/>
      <c r="O5170" s="22"/>
      <c r="P5170" s="22"/>
    </row>
    <row r="5171" spans="1:16" x14ac:dyDescent="0.3">
      <c r="A5171" s="22" t="e">
        <f>VLOOKUP(B5171,web_archive!D:D,1,FALSE)</f>
        <v>#N/A</v>
      </c>
      <c r="B5171" s="22">
        <v>23015</v>
      </c>
      <c r="C5171" s="22" t="s">
        <v>2665</v>
      </c>
      <c r="D5171" s="22"/>
      <c r="E5171" s="22" t="s">
        <v>41682</v>
      </c>
      <c r="F5171" s="22" t="s">
        <v>41683</v>
      </c>
      <c r="G5171" s="22" t="s">
        <v>41684</v>
      </c>
      <c r="H5171" s="22" t="s">
        <v>35369</v>
      </c>
      <c r="I5171" s="22"/>
      <c r="J5171" s="22"/>
      <c r="K5171" s="22"/>
      <c r="L5171" s="22"/>
      <c r="M5171" s="22"/>
      <c r="N5171" s="22"/>
      <c r="O5171" s="22"/>
      <c r="P5171" s="22"/>
    </row>
    <row r="5172" spans="1:16" x14ac:dyDescent="0.3">
      <c r="A5172" s="22" t="e">
        <f>VLOOKUP(B5172,web_archive!D:D,1,FALSE)</f>
        <v>#N/A</v>
      </c>
      <c r="B5172" s="22">
        <v>23016</v>
      </c>
      <c r="C5172" s="22" t="s">
        <v>5140</v>
      </c>
      <c r="D5172" s="22"/>
      <c r="E5172" s="22" t="s">
        <v>41685</v>
      </c>
      <c r="F5172" s="22" t="s">
        <v>33884</v>
      </c>
      <c r="G5172" s="22" t="s">
        <v>41686</v>
      </c>
      <c r="H5172" s="22" t="s">
        <v>34850</v>
      </c>
      <c r="I5172" s="22"/>
      <c r="J5172" s="22"/>
      <c r="K5172" s="22"/>
      <c r="L5172" s="22"/>
      <c r="M5172" s="22"/>
      <c r="N5172" s="22"/>
      <c r="O5172" s="22"/>
      <c r="P5172" s="22"/>
    </row>
    <row r="5173" spans="1:16" x14ac:dyDescent="0.3">
      <c r="A5173" s="22">
        <f>VLOOKUP(B5173,web_archive!D:D,1,FALSE)</f>
        <v>23017</v>
      </c>
      <c r="B5173" s="22">
        <v>23017</v>
      </c>
      <c r="C5173" s="22" t="s">
        <v>10149</v>
      </c>
      <c r="D5173" s="22"/>
      <c r="E5173" s="22" t="s">
        <v>41687</v>
      </c>
      <c r="F5173" s="22" t="s">
        <v>41688</v>
      </c>
      <c r="G5173" s="22" t="s">
        <v>41123</v>
      </c>
      <c r="H5173" s="22" t="s">
        <v>35353</v>
      </c>
      <c r="I5173" s="22"/>
      <c r="J5173" s="22"/>
      <c r="K5173" s="22"/>
      <c r="L5173" s="22"/>
      <c r="M5173" s="22"/>
      <c r="N5173" s="22"/>
      <c r="O5173" s="22"/>
      <c r="P5173" s="22"/>
    </row>
    <row r="5174" spans="1:16" x14ac:dyDescent="0.3">
      <c r="A5174" s="22">
        <f>VLOOKUP(B5174,web_archive!D:D,1,FALSE)</f>
        <v>23018</v>
      </c>
      <c r="B5174" s="22">
        <v>23018</v>
      </c>
      <c r="C5174" s="22" t="s">
        <v>117</v>
      </c>
      <c r="D5174" s="22"/>
      <c r="E5174" s="22" t="s">
        <v>41689</v>
      </c>
      <c r="F5174" s="22" t="s">
        <v>41690</v>
      </c>
      <c r="G5174" s="22" t="s">
        <v>41691</v>
      </c>
      <c r="H5174" s="22" t="s">
        <v>34850</v>
      </c>
      <c r="I5174" s="22"/>
      <c r="J5174" s="22"/>
      <c r="K5174" s="22"/>
      <c r="L5174" s="22"/>
      <c r="M5174" s="22"/>
      <c r="N5174" s="22"/>
      <c r="O5174" s="22"/>
      <c r="P5174" s="22"/>
    </row>
    <row r="5175" spans="1:16" x14ac:dyDescent="0.3">
      <c r="A5175" s="22">
        <f>VLOOKUP(B5175,web_archive!D:D,1,FALSE)</f>
        <v>23019</v>
      </c>
      <c r="B5175" s="22">
        <v>23019</v>
      </c>
      <c r="C5175" s="22" t="s">
        <v>6452</v>
      </c>
      <c r="D5175" s="22"/>
      <c r="E5175" s="22" t="s">
        <v>41692</v>
      </c>
      <c r="F5175" s="22" t="s">
        <v>41693</v>
      </c>
      <c r="G5175" s="22" t="s">
        <v>41694</v>
      </c>
      <c r="H5175" s="22" t="s">
        <v>35353</v>
      </c>
      <c r="I5175" s="22"/>
      <c r="J5175" s="22"/>
      <c r="K5175" s="22"/>
      <c r="L5175" s="22"/>
      <c r="M5175" s="22"/>
      <c r="N5175" s="22"/>
      <c r="O5175" s="22"/>
      <c r="P5175" s="22"/>
    </row>
    <row r="5176" spans="1:16" x14ac:dyDescent="0.3">
      <c r="A5176" s="22">
        <f>VLOOKUP(B5176,web_archive!D:D,1,FALSE)</f>
        <v>23020</v>
      </c>
      <c r="B5176" s="22">
        <v>23020</v>
      </c>
      <c r="C5176" s="22" t="s">
        <v>10953</v>
      </c>
      <c r="D5176" s="22"/>
      <c r="E5176" s="22" t="s">
        <v>41695</v>
      </c>
      <c r="F5176" s="22" t="s">
        <v>41696</v>
      </c>
      <c r="G5176" s="22" t="s">
        <v>41697</v>
      </c>
      <c r="H5176" s="22" t="s">
        <v>59</v>
      </c>
      <c r="I5176" s="22"/>
      <c r="J5176" s="22"/>
      <c r="K5176" s="22"/>
      <c r="L5176" s="22"/>
      <c r="M5176" s="22"/>
      <c r="N5176" s="22"/>
      <c r="O5176" s="22"/>
      <c r="P5176" s="22"/>
    </row>
    <row r="5177" spans="1:16" x14ac:dyDescent="0.3">
      <c r="A5177" s="22">
        <f>VLOOKUP(B5177,web_archive!D:D,1,FALSE)</f>
        <v>23021</v>
      </c>
      <c r="B5177" s="22">
        <v>23021</v>
      </c>
      <c r="C5177" s="22" t="s">
        <v>4864</v>
      </c>
      <c r="D5177" s="22"/>
      <c r="E5177" s="22" t="s">
        <v>41698</v>
      </c>
      <c r="F5177" s="22" t="s">
        <v>41699</v>
      </c>
      <c r="G5177" s="22" t="s">
        <v>41700</v>
      </c>
      <c r="H5177" s="22" t="s">
        <v>106</v>
      </c>
      <c r="I5177" s="22"/>
      <c r="J5177" s="22"/>
      <c r="K5177" s="22"/>
      <c r="L5177" s="22"/>
      <c r="M5177" s="22"/>
      <c r="N5177" s="22"/>
      <c r="O5177" s="22"/>
      <c r="P5177" s="22"/>
    </row>
    <row r="5178" spans="1:16" x14ac:dyDescent="0.3">
      <c r="A5178" s="22" t="e">
        <f>VLOOKUP(B5178,web_archive!D:D,1,FALSE)</f>
        <v>#N/A</v>
      </c>
      <c r="B5178" s="22">
        <v>23022</v>
      </c>
      <c r="C5178" s="22" t="s">
        <v>2743</v>
      </c>
      <c r="D5178" s="22"/>
      <c r="E5178" s="22" t="s">
        <v>41701</v>
      </c>
      <c r="F5178" s="22" t="s">
        <v>41702</v>
      </c>
      <c r="G5178" s="22" t="s">
        <v>41703</v>
      </c>
      <c r="H5178" s="22" t="s">
        <v>34850</v>
      </c>
      <c r="I5178" s="22"/>
      <c r="J5178" s="22"/>
      <c r="K5178" s="22"/>
      <c r="L5178" s="22"/>
      <c r="M5178" s="22"/>
      <c r="N5178" s="22"/>
      <c r="O5178" s="22"/>
      <c r="P5178" s="22"/>
    </row>
    <row r="5179" spans="1:16" x14ac:dyDescent="0.3">
      <c r="A5179" s="22">
        <f>VLOOKUP(B5179,web_archive!D:D,1,FALSE)</f>
        <v>23023</v>
      </c>
      <c r="B5179" s="22">
        <v>23023</v>
      </c>
      <c r="C5179" s="22" t="s">
        <v>1800</v>
      </c>
      <c r="D5179" s="22"/>
      <c r="E5179" s="22" t="s">
        <v>41704</v>
      </c>
      <c r="F5179" s="22" t="s">
        <v>41705</v>
      </c>
      <c r="G5179" s="22" t="s">
        <v>41706</v>
      </c>
      <c r="H5179" s="22" t="s">
        <v>34850</v>
      </c>
      <c r="I5179" s="22"/>
      <c r="J5179" s="22"/>
      <c r="K5179" s="22"/>
      <c r="L5179" s="22"/>
      <c r="M5179" s="22"/>
      <c r="N5179" s="22"/>
      <c r="O5179" s="22"/>
      <c r="P5179" s="22"/>
    </row>
    <row r="5180" spans="1:16" x14ac:dyDescent="0.3">
      <c r="A5180" s="22">
        <f>VLOOKUP(B5180,web_archive!D:D,1,FALSE)</f>
        <v>23024</v>
      </c>
      <c r="B5180" s="22">
        <v>23024</v>
      </c>
      <c r="C5180" s="22" t="s">
        <v>10984</v>
      </c>
      <c r="D5180" s="22"/>
      <c r="E5180" s="22" t="s">
        <v>41707</v>
      </c>
      <c r="F5180" s="22" t="s">
        <v>41708</v>
      </c>
      <c r="G5180" s="22" t="s">
        <v>41709</v>
      </c>
      <c r="H5180" s="22" t="s">
        <v>35369</v>
      </c>
      <c r="I5180" s="22"/>
      <c r="J5180" s="22"/>
      <c r="K5180" s="22"/>
      <c r="L5180" s="22"/>
      <c r="M5180" s="22"/>
      <c r="N5180" s="22"/>
      <c r="O5180" s="22"/>
      <c r="P5180" s="22"/>
    </row>
    <row r="5181" spans="1:16" x14ac:dyDescent="0.3">
      <c r="A5181" s="22" t="e">
        <f>VLOOKUP(B5181,web_archive!D:D,1,FALSE)</f>
        <v>#N/A</v>
      </c>
      <c r="B5181" s="22">
        <v>23025</v>
      </c>
      <c r="C5181" s="22" t="s">
        <v>41710</v>
      </c>
      <c r="D5181" s="22"/>
      <c r="E5181" s="22" t="s">
        <v>41711</v>
      </c>
      <c r="F5181" s="22" t="s">
        <v>41141</v>
      </c>
      <c r="G5181" s="22" t="s">
        <v>41712</v>
      </c>
      <c r="H5181" s="22" t="s">
        <v>35369</v>
      </c>
      <c r="I5181" s="22"/>
      <c r="J5181" s="22"/>
      <c r="K5181" s="22"/>
      <c r="L5181" s="22"/>
      <c r="M5181" s="22"/>
      <c r="N5181" s="22"/>
      <c r="O5181" s="22"/>
      <c r="P5181" s="22"/>
    </row>
    <row r="5182" spans="1:16" x14ac:dyDescent="0.3">
      <c r="A5182" s="22">
        <f>VLOOKUP(B5182,web_archive!D:D,1,FALSE)</f>
        <v>23026</v>
      </c>
      <c r="B5182" s="22">
        <v>23026</v>
      </c>
      <c r="C5182" s="22" t="s">
        <v>5412</v>
      </c>
      <c r="D5182" s="22"/>
      <c r="E5182" s="22" t="s">
        <v>41713</v>
      </c>
      <c r="F5182" s="22" t="s">
        <v>41714</v>
      </c>
      <c r="G5182" s="22" t="s">
        <v>41715</v>
      </c>
      <c r="H5182" s="22" t="s">
        <v>223</v>
      </c>
      <c r="I5182" s="22"/>
      <c r="J5182" s="22"/>
      <c r="K5182" s="22"/>
      <c r="L5182" s="22"/>
      <c r="M5182" s="22"/>
      <c r="N5182" s="22"/>
      <c r="O5182" s="22"/>
      <c r="P5182" s="22"/>
    </row>
    <row r="5183" spans="1:16" x14ac:dyDescent="0.3">
      <c r="A5183" s="22">
        <f>VLOOKUP(B5183,web_archive!D:D,1,FALSE)</f>
        <v>23027</v>
      </c>
      <c r="B5183" s="22">
        <v>23027</v>
      </c>
      <c r="C5183" s="22" t="s">
        <v>2903</v>
      </c>
      <c r="D5183" s="22"/>
      <c r="E5183" s="22" t="s">
        <v>41716</v>
      </c>
      <c r="F5183" s="22" t="s">
        <v>41717</v>
      </c>
      <c r="G5183" s="22" t="s">
        <v>41718</v>
      </c>
      <c r="H5183" s="22" t="s">
        <v>35353</v>
      </c>
      <c r="I5183" s="22"/>
      <c r="J5183" s="22"/>
      <c r="K5183" s="22"/>
      <c r="L5183" s="22"/>
      <c r="M5183" s="22"/>
      <c r="N5183" s="22"/>
      <c r="O5183" s="22"/>
      <c r="P5183" s="22"/>
    </row>
    <row r="5184" spans="1:16" x14ac:dyDescent="0.3">
      <c r="A5184" s="22" t="e">
        <f>VLOOKUP(B5184,web_archive!D:D,1,FALSE)</f>
        <v>#N/A</v>
      </c>
      <c r="B5184" s="22">
        <v>23028</v>
      </c>
      <c r="C5184" s="22" t="s">
        <v>41719</v>
      </c>
      <c r="D5184" s="22"/>
      <c r="E5184" s="22" t="s">
        <v>41670</v>
      </c>
      <c r="F5184" s="22"/>
      <c r="G5184" s="22" t="s">
        <v>32712</v>
      </c>
      <c r="H5184" s="22" t="s">
        <v>35369</v>
      </c>
      <c r="I5184" s="22"/>
      <c r="J5184" s="22"/>
      <c r="K5184" s="22"/>
      <c r="L5184" s="22"/>
      <c r="M5184" s="22"/>
      <c r="N5184" s="22"/>
      <c r="O5184" s="22"/>
      <c r="P5184" s="22"/>
    </row>
    <row r="5185" spans="1:16" x14ac:dyDescent="0.3">
      <c r="A5185" s="22" t="e">
        <f>VLOOKUP(B5185,web_archive!D:D,1,FALSE)</f>
        <v>#N/A</v>
      </c>
      <c r="B5185" s="22">
        <v>23029</v>
      </c>
      <c r="C5185" s="22" t="s">
        <v>11010</v>
      </c>
      <c r="D5185" s="22"/>
      <c r="E5185" s="22" t="s">
        <v>41720</v>
      </c>
      <c r="F5185" s="22" t="s">
        <v>41721</v>
      </c>
      <c r="G5185" s="22" t="s">
        <v>41722</v>
      </c>
      <c r="H5185" s="22" t="s">
        <v>8972</v>
      </c>
      <c r="I5185" s="22"/>
      <c r="J5185" s="22"/>
      <c r="K5185" s="22"/>
      <c r="L5185" s="22"/>
      <c r="M5185" s="22"/>
      <c r="N5185" s="22"/>
      <c r="O5185" s="22"/>
      <c r="P5185" s="22"/>
    </row>
    <row r="5186" spans="1:16" x14ac:dyDescent="0.3">
      <c r="A5186" s="22">
        <f>VLOOKUP(B5186,web_archive!D:D,1,FALSE)</f>
        <v>23030</v>
      </c>
      <c r="B5186" s="22">
        <v>23030</v>
      </c>
      <c r="C5186" s="22" t="s">
        <v>5466</v>
      </c>
      <c r="D5186" s="22"/>
      <c r="E5186" s="22" t="s">
        <v>41670</v>
      </c>
      <c r="F5186" s="22" t="s">
        <v>41723</v>
      </c>
      <c r="G5186" s="22" t="s">
        <v>32712</v>
      </c>
      <c r="H5186" s="22" t="s">
        <v>35369</v>
      </c>
      <c r="I5186" s="22"/>
      <c r="J5186" s="22"/>
      <c r="K5186" s="22"/>
      <c r="L5186" s="22"/>
      <c r="M5186" s="22"/>
      <c r="N5186" s="22"/>
      <c r="O5186" s="22"/>
      <c r="P5186" s="22"/>
    </row>
    <row r="5187" spans="1:16" x14ac:dyDescent="0.3">
      <c r="A5187" s="22" t="e">
        <f>VLOOKUP(B5187,web_archive!D:D,1,FALSE)</f>
        <v>#N/A</v>
      </c>
      <c r="B5187" s="22">
        <v>23031</v>
      </c>
      <c r="C5187" s="22" t="s">
        <v>10574</v>
      </c>
      <c r="D5187" s="22"/>
      <c r="E5187" s="22" t="s">
        <v>41724</v>
      </c>
      <c r="F5187" s="22" t="s">
        <v>41725</v>
      </c>
      <c r="G5187" s="22" t="s">
        <v>41726</v>
      </c>
      <c r="H5187" s="22" t="s">
        <v>59</v>
      </c>
      <c r="I5187" s="22"/>
      <c r="J5187" s="22"/>
      <c r="K5187" s="22"/>
      <c r="L5187" s="22"/>
      <c r="M5187" s="22"/>
      <c r="N5187" s="22"/>
      <c r="O5187" s="22"/>
      <c r="P5187" s="22"/>
    </row>
    <row r="5188" spans="1:16" x14ac:dyDescent="0.3">
      <c r="A5188" s="22">
        <f>VLOOKUP(B5188,web_archive!D:D,1,FALSE)</f>
        <v>23033</v>
      </c>
      <c r="B5188" s="22">
        <v>23033</v>
      </c>
      <c r="C5188" s="22" t="s">
        <v>2308</v>
      </c>
      <c r="D5188" s="22"/>
      <c r="E5188" s="22" t="s">
        <v>41670</v>
      </c>
      <c r="F5188" s="22"/>
      <c r="G5188" s="22" t="s">
        <v>32712</v>
      </c>
      <c r="H5188" s="22" t="s">
        <v>35369</v>
      </c>
      <c r="I5188" s="22"/>
      <c r="J5188" s="22"/>
      <c r="K5188" s="22"/>
      <c r="L5188" s="22"/>
      <c r="M5188" s="22"/>
      <c r="N5188" s="22"/>
      <c r="O5188" s="22"/>
      <c r="P5188" s="22"/>
    </row>
    <row r="5189" spans="1:16" x14ac:dyDescent="0.3">
      <c r="A5189" s="22">
        <f>VLOOKUP(B5189,web_archive!D:D,1,FALSE)</f>
        <v>23034</v>
      </c>
      <c r="B5189" s="22">
        <v>23034</v>
      </c>
      <c r="C5189" s="22" t="s">
        <v>4898</v>
      </c>
      <c r="D5189" s="22"/>
      <c r="E5189" s="22" t="s">
        <v>41670</v>
      </c>
      <c r="F5189" s="22"/>
      <c r="G5189" s="22" t="s">
        <v>32712</v>
      </c>
      <c r="H5189" s="22" t="s">
        <v>35369</v>
      </c>
      <c r="I5189" s="22"/>
      <c r="J5189" s="22"/>
      <c r="K5189" s="22"/>
      <c r="L5189" s="22"/>
      <c r="M5189" s="22"/>
      <c r="N5189" s="22"/>
      <c r="O5189" s="22"/>
      <c r="P5189" s="22"/>
    </row>
    <row r="5190" spans="1:16" x14ac:dyDescent="0.3">
      <c r="A5190" s="22">
        <f>VLOOKUP(B5190,web_archive!D:D,1,FALSE)</f>
        <v>23035</v>
      </c>
      <c r="B5190" s="22">
        <v>23035</v>
      </c>
      <c r="C5190" s="22" t="s">
        <v>9542</v>
      </c>
      <c r="D5190" s="22"/>
      <c r="E5190" s="22" t="s">
        <v>41670</v>
      </c>
      <c r="F5190" s="22"/>
      <c r="G5190" s="22" t="s">
        <v>32712</v>
      </c>
      <c r="H5190" s="22" t="s">
        <v>35369</v>
      </c>
      <c r="I5190" s="22"/>
      <c r="J5190" s="22"/>
      <c r="K5190" s="22"/>
      <c r="L5190" s="22"/>
      <c r="M5190" s="22"/>
      <c r="N5190" s="22"/>
      <c r="O5190" s="22"/>
      <c r="P5190" s="22"/>
    </row>
    <row r="5191" spans="1:16" x14ac:dyDescent="0.3">
      <c r="A5191" s="22">
        <f>VLOOKUP(B5191,web_archive!D:D,1,FALSE)</f>
        <v>23036</v>
      </c>
      <c r="B5191" s="22">
        <v>23036</v>
      </c>
      <c r="C5191" s="22" t="s">
        <v>2555</v>
      </c>
      <c r="D5191" s="22"/>
      <c r="E5191" s="22" t="s">
        <v>41670</v>
      </c>
      <c r="F5191" s="22"/>
      <c r="G5191" s="22" t="s">
        <v>32712</v>
      </c>
      <c r="H5191" s="22" t="s">
        <v>35369</v>
      </c>
      <c r="I5191" s="22"/>
      <c r="J5191" s="22"/>
      <c r="K5191" s="22"/>
      <c r="L5191" s="22"/>
      <c r="M5191" s="22"/>
      <c r="N5191" s="22"/>
      <c r="O5191" s="22"/>
      <c r="P5191" s="22"/>
    </row>
    <row r="5192" spans="1:16" x14ac:dyDescent="0.3">
      <c r="A5192" s="22">
        <f>VLOOKUP(B5192,web_archive!D:D,1,FALSE)</f>
        <v>23037</v>
      </c>
      <c r="B5192" s="22">
        <v>23037</v>
      </c>
      <c r="C5192" s="22" t="s">
        <v>7088</v>
      </c>
      <c r="D5192" s="22"/>
      <c r="E5192" s="22" t="s">
        <v>41670</v>
      </c>
      <c r="F5192" s="22"/>
      <c r="G5192" s="22" t="s">
        <v>32712</v>
      </c>
      <c r="H5192" s="22" t="s">
        <v>35369</v>
      </c>
      <c r="I5192" s="22"/>
      <c r="J5192" s="22"/>
      <c r="K5192" s="22"/>
      <c r="L5192" s="22"/>
      <c r="M5192" s="22"/>
      <c r="N5192" s="22"/>
      <c r="O5192" s="22"/>
      <c r="P5192" s="22"/>
    </row>
    <row r="5193" spans="1:16" x14ac:dyDescent="0.3">
      <c r="A5193" s="22">
        <f>VLOOKUP(B5193,web_archive!D:D,1,FALSE)</f>
        <v>23040</v>
      </c>
      <c r="B5193" s="22">
        <v>23040</v>
      </c>
      <c r="C5193" s="22" t="s">
        <v>4906</v>
      </c>
      <c r="D5193" s="22"/>
      <c r="E5193" s="22" t="s">
        <v>41670</v>
      </c>
      <c r="F5193" s="22"/>
      <c r="G5193" s="22" t="s">
        <v>32712</v>
      </c>
      <c r="H5193" s="22" t="s">
        <v>35369</v>
      </c>
      <c r="I5193" s="22"/>
      <c r="J5193" s="22"/>
      <c r="K5193" s="22"/>
      <c r="L5193" s="22"/>
      <c r="M5193" s="22"/>
      <c r="N5193" s="22"/>
      <c r="O5193" s="22"/>
      <c r="P5193" s="22"/>
    </row>
    <row r="5194" spans="1:16" x14ac:dyDescent="0.3">
      <c r="A5194" s="22">
        <f>VLOOKUP(B5194,web_archive!D:D,1,FALSE)</f>
        <v>23041</v>
      </c>
      <c r="B5194" s="22">
        <v>23041</v>
      </c>
      <c r="C5194" s="22" t="s">
        <v>2083</v>
      </c>
      <c r="D5194" s="22"/>
      <c r="E5194" s="22" t="s">
        <v>41670</v>
      </c>
      <c r="F5194" s="22"/>
      <c r="G5194" s="22" t="s">
        <v>32712</v>
      </c>
      <c r="H5194" s="22" t="s">
        <v>59</v>
      </c>
      <c r="I5194" s="22"/>
      <c r="J5194" s="22"/>
      <c r="K5194" s="22"/>
      <c r="L5194" s="22"/>
      <c r="M5194" s="22"/>
      <c r="N5194" s="22"/>
      <c r="O5194" s="22"/>
      <c r="P5194" s="22"/>
    </row>
    <row r="5195" spans="1:16" x14ac:dyDescent="0.3">
      <c r="A5195" s="22">
        <f>VLOOKUP(B5195,web_archive!D:D,1,FALSE)</f>
        <v>23042</v>
      </c>
      <c r="B5195" s="22">
        <v>23042</v>
      </c>
      <c r="C5195" s="22" t="s">
        <v>9171</v>
      </c>
      <c r="D5195" s="22"/>
      <c r="E5195" s="22" t="s">
        <v>41727</v>
      </c>
      <c r="F5195" s="22" t="s">
        <v>41728</v>
      </c>
      <c r="G5195" s="22" t="s">
        <v>41729</v>
      </c>
      <c r="H5195" s="22" t="s">
        <v>106</v>
      </c>
      <c r="I5195" s="22"/>
      <c r="J5195" s="22"/>
      <c r="K5195" s="22"/>
      <c r="L5195" s="22"/>
      <c r="M5195" s="22"/>
      <c r="N5195" s="22"/>
      <c r="O5195" s="22"/>
      <c r="P5195" s="22"/>
    </row>
    <row r="5196" spans="1:16" x14ac:dyDescent="0.3">
      <c r="A5196" s="22">
        <f>VLOOKUP(B5196,web_archive!D:D,1,FALSE)</f>
        <v>23043</v>
      </c>
      <c r="B5196" s="22">
        <v>23043</v>
      </c>
      <c r="C5196" s="22" t="s">
        <v>9925</v>
      </c>
      <c r="D5196" s="22"/>
      <c r="E5196" s="22" t="s">
        <v>41730</v>
      </c>
      <c r="F5196" s="22" t="s">
        <v>41731</v>
      </c>
      <c r="G5196" s="22" t="s">
        <v>41732</v>
      </c>
      <c r="H5196" s="22" t="s">
        <v>223</v>
      </c>
      <c r="I5196" s="22"/>
      <c r="J5196" s="22"/>
      <c r="K5196" s="22"/>
      <c r="L5196" s="22"/>
      <c r="M5196" s="22"/>
      <c r="N5196" s="22"/>
      <c r="O5196" s="22"/>
      <c r="P5196" s="22"/>
    </row>
    <row r="5197" spans="1:16" x14ac:dyDescent="0.3">
      <c r="A5197" s="22" t="e">
        <f>VLOOKUP(B5197,web_archive!D:D,1,FALSE)</f>
        <v>#N/A</v>
      </c>
      <c r="B5197" s="22">
        <v>23044</v>
      </c>
      <c r="C5197" s="22" t="s">
        <v>41733</v>
      </c>
      <c r="D5197" s="22"/>
      <c r="E5197" s="22" t="s">
        <v>41670</v>
      </c>
      <c r="F5197" s="22"/>
      <c r="G5197" s="22" t="s">
        <v>32712</v>
      </c>
      <c r="H5197" s="22" t="s">
        <v>35369</v>
      </c>
      <c r="I5197" s="22"/>
      <c r="J5197" s="22"/>
      <c r="K5197" s="22"/>
      <c r="L5197" s="22"/>
      <c r="M5197" s="22"/>
      <c r="N5197" s="22"/>
      <c r="O5197" s="22"/>
      <c r="P5197" s="22"/>
    </row>
    <row r="5198" spans="1:16" x14ac:dyDescent="0.3">
      <c r="A5198" s="22">
        <f>VLOOKUP(B5198,web_archive!D:D,1,FALSE)</f>
        <v>23045</v>
      </c>
      <c r="B5198" s="22">
        <v>23045</v>
      </c>
      <c r="C5198" s="22" t="s">
        <v>6883</v>
      </c>
      <c r="D5198" s="22"/>
      <c r="E5198" s="22" t="s">
        <v>41734</v>
      </c>
      <c r="F5198" s="22" t="s">
        <v>41735</v>
      </c>
      <c r="G5198" s="22" t="s">
        <v>41736</v>
      </c>
      <c r="H5198" s="22" t="s">
        <v>223</v>
      </c>
      <c r="I5198" s="22"/>
      <c r="J5198" s="22"/>
      <c r="K5198" s="22"/>
      <c r="L5198" s="22"/>
      <c r="M5198" s="22"/>
      <c r="N5198" s="22"/>
      <c r="O5198" s="22"/>
      <c r="P5198" s="22"/>
    </row>
    <row r="5199" spans="1:16" x14ac:dyDescent="0.3">
      <c r="A5199" s="22">
        <f>VLOOKUP(B5199,web_archive!D:D,1,FALSE)</f>
        <v>23046</v>
      </c>
      <c r="B5199" s="22">
        <v>23046</v>
      </c>
      <c r="C5199" s="22" t="s">
        <v>1398</v>
      </c>
      <c r="D5199" s="22"/>
      <c r="E5199" s="22" t="s">
        <v>41737</v>
      </c>
      <c r="F5199" s="22" t="s">
        <v>41738</v>
      </c>
      <c r="G5199" s="22" t="s">
        <v>41739</v>
      </c>
      <c r="H5199" s="22" t="s">
        <v>223</v>
      </c>
      <c r="I5199" s="22"/>
      <c r="J5199" s="22"/>
      <c r="K5199" s="22"/>
      <c r="L5199" s="22"/>
      <c r="M5199" s="22"/>
      <c r="N5199" s="22"/>
      <c r="O5199" s="22"/>
      <c r="P5199" s="22"/>
    </row>
    <row r="5200" spans="1:16" x14ac:dyDescent="0.3">
      <c r="A5200" s="22" t="e">
        <f>VLOOKUP(B5200,web_archive!D:D,1,FALSE)</f>
        <v>#N/A</v>
      </c>
      <c r="B5200" s="22">
        <v>24000</v>
      </c>
      <c r="C5200" s="22" t="s">
        <v>41740</v>
      </c>
      <c r="D5200" s="22">
        <v>1</v>
      </c>
      <c r="E5200" s="22" t="s">
        <v>41741</v>
      </c>
      <c r="F5200" s="22"/>
      <c r="G5200" s="22" t="s">
        <v>32712</v>
      </c>
      <c r="H5200" s="22"/>
      <c r="I5200" s="22"/>
      <c r="J5200" s="22"/>
      <c r="K5200" s="22"/>
      <c r="L5200" s="22"/>
      <c r="M5200" s="22"/>
      <c r="N5200" s="22"/>
      <c r="O5200" s="22"/>
      <c r="P5200" s="22"/>
    </row>
    <row r="5201" spans="1:16" x14ac:dyDescent="0.3">
      <c r="A5201" s="22" t="e">
        <f>VLOOKUP(B5201,web_archive!D:D,1,FALSE)</f>
        <v>#N/A</v>
      </c>
      <c r="B5201" s="22">
        <v>29500</v>
      </c>
      <c r="C5201" s="22" t="s">
        <v>41742</v>
      </c>
      <c r="D5201" s="22">
        <v>0</v>
      </c>
      <c r="E5201" s="22" t="s">
        <v>41743</v>
      </c>
      <c r="F5201" s="22"/>
      <c r="G5201" s="22" t="s">
        <v>41744</v>
      </c>
      <c r="H5201" s="22"/>
      <c r="I5201" s="22" t="s">
        <v>34850</v>
      </c>
      <c r="J5201" s="22">
        <v>0</v>
      </c>
      <c r="K5201" s="22">
        <v>0</v>
      </c>
      <c r="L5201" s="22" t="s">
        <v>24</v>
      </c>
      <c r="M5201" s="22"/>
      <c r="N5201" s="22"/>
      <c r="O5201" s="22"/>
      <c r="P5201" s="22"/>
    </row>
    <row r="5202" spans="1:16" x14ac:dyDescent="0.3">
      <c r="A5202" s="22" t="e">
        <f>VLOOKUP(B5202,web_archive!D:D,1,FALSE)</f>
        <v>#N/A</v>
      </c>
      <c r="B5202" s="22">
        <v>29501</v>
      </c>
      <c r="C5202" s="22" t="s">
        <v>41745</v>
      </c>
      <c r="D5202" s="22">
        <v>0</v>
      </c>
      <c r="E5202" s="22" t="s">
        <v>41746</v>
      </c>
      <c r="F5202" s="22"/>
      <c r="G5202" s="22" t="s">
        <v>41747</v>
      </c>
      <c r="H5202" s="22"/>
      <c r="I5202" s="22" t="s">
        <v>34850</v>
      </c>
      <c r="J5202" s="22">
        <v>0</v>
      </c>
      <c r="K5202" s="22">
        <v>0</v>
      </c>
      <c r="L5202" s="22" t="s">
        <v>24</v>
      </c>
      <c r="M5202" s="22"/>
      <c r="N5202" s="22"/>
      <c r="O5202" s="22"/>
      <c r="P5202" s="22"/>
    </row>
    <row r="5203" spans="1:16" x14ac:dyDescent="0.3">
      <c r="A5203" s="22">
        <f>VLOOKUP(B5203,web_archive!D:D,1,FALSE)</f>
        <v>29502</v>
      </c>
      <c r="B5203" s="22">
        <v>29502</v>
      </c>
      <c r="C5203" s="22" t="s">
        <v>3688</v>
      </c>
      <c r="D5203" s="22">
        <v>2</v>
      </c>
      <c r="E5203" s="22" t="s">
        <v>41748</v>
      </c>
      <c r="F5203" s="22"/>
      <c r="G5203" s="22" t="s">
        <v>41749</v>
      </c>
      <c r="H5203" s="22"/>
      <c r="I5203" s="22" t="s">
        <v>34185</v>
      </c>
      <c r="J5203" s="22">
        <v>3</v>
      </c>
      <c r="K5203" s="22">
        <v>1</v>
      </c>
      <c r="L5203" s="22" t="s">
        <v>24</v>
      </c>
      <c r="M5203" s="22"/>
      <c r="N5203" s="22"/>
      <c r="O5203" s="22"/>
      <c r="P5203" s="22"/>
    </row>
    <row r="5204" spans="1:16" x14ac:dyDescent="0.3">
      <c r="A5204" s="22">
        <f>VLOOKUP(B5204,web_archive!D:D,1,FALSE)</f>
        <v>29503</v>
      </c>
      <c r="B5204" s="22">
        <v>29503</v>
      </c>
      <c r="C5204" s="22" t="s">
        <v>41750</v>
      </c>
      <c r="D5204" s="22">
        <v>10</v>
      </c>
      <c r="E5204" s="22" t="s">
        <v>34879</v>
      </c>
      <c r="F5204" s="22"/>
      <c r="G5204" s="22" t="s">
        <v>34168</v>
      </c>
      <c r="H5204" s="22"/>
      <c r="I5204" s="22" t="s">
        <v>34850</v>
      </c>
      <c r="J5204" s="22">
        <v>3</v>
      </c>
      <c r="K5204" s="22">
        <v>40</v>
      </c>
      <c r="L5204" s="22" t="s">
        <v>24</v>
      </c>
      <c r="M5204" s="22"/>
      <c r="N5204" s="22"/>
      <c r="O5204" s="22"/>
      <c r="P5204" s="22"/>
    </row>
    <row r="5205" spans="1:16" x14ac:dyDescent="0.3">
      <c r="A5205" s="22" t="e">
        <f>VLOOKUP(B5205,web_archive!D:D,1,FALSE)</f>
        <v>#N/A</v>
      </c>
      <c r="B5205" s="22">
        <v>29504</v>
      </c>
      <c r="C5205" s="22" t="s">
        <v>41751</v>
      </c>
      <c r="D5205" s="22">
        <v>10</v>
      </c>
      <c r="E5205" s="22" t="s">
        <v>41752</v>
      </c>
      <c r="F5205" s="22"/>
      <c r="G5205" s="22" t="s">
        <v>41753</v>
      </c>
      <c r="H5205" s="22"/>
      <c r="I5205" s="22" t="s">
        <v>34850</v>
      </c>
      <c r="J5205" s="22">
        <v>0</v>
      </c>
      <c r="K5205" s="22">
        <v>45</v>
      </c>
      <c r="L5205" s="22" t="s">
        <v>24</v>
      </c>
      <c r="M5205" s="22"/>
      <c r="N5205" s="22"/>
      <c r="O5205" s="22"/>
      <c r="P5205" s="22"/>
    </row>
    <row r="5206" spans="1:16" x14ac:dyDescent="0.3">
      <c r="A5206" s="22" t="e">
        <f>VLOOKUP(B5206,web_archive!D:D,1,FALSE)</f>
        <v>#N/A</v>
      </c>
      <c r="B5206" s="22">
        <v>29505</v>
      </c>
      <c r="C5206" s="22" t="s">
        <v>41754</v>
      </c>
      <c r="D5206" s="22">
        <v>10</v>
      </c>
      <c r="E5206" s="22" t="s">
        <v>41755</v>
      </c>
      <c r="F5206" s="22"/>
      <c r="G5206" s="22" t="s">
        <v>41756</v>
      </c>
      <c r="H5206" s="22"/>
      <c r="I5206" s="22" t="s">
        <v>34850</v>
      </c>
      <c r="J5206" s="22">
        <v>0</v>
      </c>
      <c r="K5206" s="22">
        <v>45</v>
      </c>
      <c r="L5206" s="22" t="s">
        <v>24</v>
      </c>
      <c r="M5206" s="22"/>
      <c r="N5206" s="22"/>
      <c r="O5206" s="22"/>
      <c r="P5206" s="22"/>
    </row>
    <row r="5207" spans="1:16" x14ac:dyDescent="0.3">
      <c r="A5207" s="22">
        <f>VLOOKUP(B5207,web_archive!D:D,1,FALSE)</f>
        <v>29506</v>
      </c>
      <c r="B5207" s="22">
        <v>29506</v>
      </c>
      <c r="C5207" s="22" t="s">
        <v>41757</v>
      </c>
      <c r="D5207" s="22">
        <v>100</v>
      </c>
      <c r="E5207" s="22" t="s">
        <v>34968</v>
      </c>
      <c r="F5207" s="22"/>
      <c r="G5207" s="22" t="s">
        <v>34566</v>
      </c>
      <c r="H5207" s="22"/>
      <c r="I5207" s="22" t="s">
        <v>34850</v>
      </c>
      <c r="J5207" s="22">
        <v>1</v>
      </c>
      <c r="K5207" s="22">
        <v>1</v>
      </c>
      <c r="L5207" s="22" t="s">
        <v>24</v>
      </c>
      <c r="M5207" s="22"/>
      <c r="N5207" s="22"/>
      <c r="O5207" s="22"/>
      <c r="P5207" s="22"/>
    </row>
    <row r="5208" spans="1:16" x14ac:dyDescent="0.3">
      <c r="A5208" s="22">
        <f>VLOOKUP(B5208,web_archive!D:D,1,FALSE)</f>
        <v>29507</v>
      </c>
      <c r="B5208" s="22">
        <v>29507</v>
      </c>
      <c r="C5208" s="22" t="s">
        <v>41758</v>
      </c>
      <c r="D5208" s="22">
        <v>10</v>
      </c>
      <c r="E5208" s="22" t="s">
        <v>41759</v>
      </c>
      <c r="F5208" s="22"/>
      <c r="G5208" s="22" t="s">
        <v>41760</v>
      </c>
      <c r="H5208" s="22"/>
      <c r="I5208" s="22" t="s">
        <v>34850</v>
      </c>
      <c r="J5208" s="22">
        <v>0</v>
      </c>
      <c r="K5208" s="22">
        <v>1</v>
      </c>
      <c r="L5208" s="22" t="s">
        <v>24</v>
      </c>
      <c r="M5208" s="22"/>
      <c r="N5208" s="22"/>
      <c r="O5208" s="22"/>
      <c r="P5208" s="22"/>
    </row>
    <row r="5209" spans="1:16" x14ac:dyDescent="0.3">
      <c r="A5209" s="22">
        <f>VLOOKUP(B5209,web_archive!D:D,1,FALSE)</f>
        <v>29508</v>
      </c>
      <c r="B5209" s="22">
        <v>29508</v>
      </c>
      <c r="C5209" s="22" t="s">
        <v>41761</v>
      </c>
      <c r="D5209" s="22">
        <v>30</v>
      </c>
      <c r="E5209" s="22" t="s">
        <v>34993</v>
      </c>
      <c r="F5209" s="22"/>
      <c r="G5209" s="22" t="s">
        <v>34995</v>
      </c>
      <c r="H5209" s="22"/>
      <c r="I5209" s="22" t="s">
        <v>34850</v>
      </c>
      <c r="J5209" s="22">
        <v>0</v>
      </c>
      <c r="K5209" s="22">
        <v>60</v>
      </c>
      <c r="L5209" s="22" t="s">
        <v>24</v>
      </c>
      <c r="M5209" s="22"/>
      <c r="N5209" s="22"/>
      <c r="O5209" s="22"/>
      <c r="P5209" s="22"/>
    </row>
    <row r="5210" spans="1:16" x14ac:dyDescent="0.3">
      <c r="A5210" s="22">
        <f>VLOOKUP(B5210,web_archive!D:D,1,FALSE)</f>
        <v>29509</v>
      </c>
      <c r="B5210" s="22">
        <v>29509</v>
      </c>
      <c r="C5210" s="22" t="s">
        <v>41762</v>
      </c>
      <c r="D5210" s="22">
        <v>280</v>
      </c>
      <c r="E5210" s="22" t="s">
        <v>41763</v>
      </c>
      <c r="F5210" s="22" t="s">
        <v>41764</v>
      </c>
      <c r="G5210" s="22" t="s">
        <v>41765</v>
      </c>
      <c r="H5210" s="22"/>
      <c r="I5210" s="22" t="s">
        <v>59</v>
      </c>
      <c r="J5210" s="22">
        <v>6</v>
      </c>
      <c r="K5210" s="22">
        <v>75</v>
      </c>
      <c r="L5210" s="22" t="s">
        <v>60</v>
      </c>
      <c r="M5210" s="22"/>
      <c r="N5210" s="22"/>
      <c r="O5210" s="22"/>
      <c r="P5210" s="22"/>
    </row>
    <row r="5211" spans="1:16" x14ac:dyDescent="0.3">
      <c r="A5211" s="22">
        <f>VLOOKUP(B5211,web_archive!D:D,1,FALSE)</f>
        <v>29510</v>
      </c>
      <c r="B5211" s="22">
        <v>29510</v>
      </c>
      <c r="C5211" s="22" t="s">
        <v>4485</v>
      </c>
      <c r="D5211" s="22">
        <v>50</v>
      </c>
      <c r="E5211" s="22" t="s">
        <v>41766</v>
      </c>
      <c r="F5211" s="22" t="s">
        <v>41764</v>
      </c>
      <c r="G5211" s="22" t="s">
        <v>41767</v>
      </c>
      <c r="H5211" s="22"/>
      <c r="I5211" s="22" t="s">
        <v>106</v>
      </c>
      <c r="J5211" s="22">
        <v>4</v>
      </c>
      <c r="K5211" s="22">
        <v>75</v>
      </c>
      <c r="L5211" s="22" t="s">
        <v>60</v>
      </c>
      <c r="M5211" s="22"/>
      <c r="N5211" s="22"/>
      <c r="O5211" s="22"/>
      <c r="P5211" s="22"/>
    </row>
    <row r="5212" spans="1:16" x14ac:dyDescent="0.3">
      <c r="A5212" s="22">
        <f>VLOOKUP(B5212,web_archive!D:D,1,FALSE)</f>
        <v>29511</v>
      </c>
      <c r="B5212" s="22">
        <v>29511</v>
      </c>
      <c r="C5212" s="22" t="s">
        <v>41768</v>
      </c>
      <c r="D5212" s="22">
        <v>50</v>
      </c>
      <c r="E5212" s="22" t="s">
        <v>41769</v>
      </c>
      <c r="F5212" s="22" t="s">
        <v>41770</v>
      </c>
      <c r="G5212" s="22" t="s">
        <v>41771</v>
      </c>
      <c r="H5212" s="22"/>
      <c r="I5212" s="22" t="s">
        <v>8972</v>
      </c>
      <c r="J5212" s="22">
        <v>3</v>
      </c>
      <c r="K5212" s="22">
        <v>65</v>
      </c>
      <c r="L5212" s="22" t="s">
        <v>60</v>
      </c>
      <c r="M5212" s="22"/>
      <c r="N5212" s="22"/>
      <c r="O5212" s="22"/>
      <c r="P5212" s="22"/>
    </row>
    <row r="5213" spans="1:16" x14ac:dyDescent="0.3">
      <c r="A5213" s="22">
        <f>VLOOKUP(B5213,web_archive!D:D,1,FALSE)</f>
        <v>29512</v>
      </c>
      <c r="B5213" s="22">
        <v>29512</v>
      </c>
      <c r="C5213" s="22" t="s">
        <v>41772</v>
      </c>
      <c r="D5213" s="22">
        <v>50</v>
      </c>
      <c r="E5213" s="22" t="s">
        <v>41773</v>
      </c>
      <c r="F5213" s="22" t="s">
        <v>41774</v>
      </c>
      <c r="G5213" s="22" t="s">
        <v>41775</v>
      </c>
      <c r="H5213" s="22"/>
      <c r="I5213" s="22" t="s">
        <v>223</v>
      </c>
      <c r="J5213" s="22">
        <v>3</v>
      </c>
      <c r="K5213" s="22">
        <v>75</v>
      </c>
      <c r="L5213" s="22" t="s">
        <v>60</v>
      </c>
      <c r="M5213" s="22"/>
      <c r="N5213" s="22"/>
      <c r="O5213" s="22"/>
      <c r="P5213" s="22"/>
    </row>
    <row r="5214" spans="1:16" x14ac:dyDescent="0.3">
      <c r="A5214" s="22">
        <f>VLOOKUP(B5214,web_archive!D:D,1,FALSE)</f>
        <v>29513</v>
      </c>
      <c r="B5214" s="22">
        <v>29513</v>
      </c>
      <c r="C5214" s="22" t="s">
        <v>9590</v>
      </c>
      <c r="D5214" s="22">
        <v>5</v>
      </c>
      <c r="E5214" s="22" t="s">
        <v>41776</v>
      </c>
      <c r="F5214" s="22"/>
      <c r="G5214" s="22" t="s">
        <v>41777</v>
      </c>
      <c r="H5214" s="22"/>
      <c r="I5214" s="22"/>
      <c r="J5214" s="22"/>
      <c r="K5214" s="22"/>
      <c r="L5214" s="22"/>
      <c r="M5214" s="22"/>
      <c r="N5214" s="22"/>
      <c r="O5214" s="22"/>
      <c r="P5214" s="22"/>
    </row>
    <row r="5215" spans="1:16" x14ac:dyDescent="0.3">
      <c r="A5215" s="22" t="e">
        <f>VLOOKUP(B5215,web_archive!D:D,1,FALSE)</f>
        <v>#N/A</v>
      </c>
      <c r="B5215" s="22">
        <v>29514</v>
      </c>
      <c r="C5215" s="22" t="s">
        <v>6693</v>
      </c>
      <c r="D5215" s="22">
        <v>5</v>
      </c>
      <c r="E5215" s="22" t="s">
        <v>41778</v>
      </c>
      <c r="F5215" s="22"/>
      <c r="G5215" s="22" t="s">
        <v>41779</v>
      </c>
      <c r="H5215" s="22"/>
      <c r="I5215" s="22"/>
      <c r="J5215" s="22"/>
      <c r="K5215" s="22"/>
      <c r="L5215" s="22"/>
      <c r="M5215" s="22"/>
      <c r="N5215" s="22"/>
      <c r="O5215" s="22"/>
      <c r="P5215" s="22"/>
    </row>
    <row r="5216" spans="1:16" x14ac:dyDescent="0.3">
      <c r="A5216" s="22" t="e">
        <f>VLOOKUP(B5216,web_archive!D:D,1,FALSE)</f>
        <v>#N/A</v>
      </c>
      <c r="B5216" s="22">
        <v>29515</v>
      </c>
      <c r="C5216" s="22" t="s">
        <v>6532</v>
      </c>
      <c r="D5216" s="22">
        <v>5</v>
      </c>
      <c r="E5216" s="22" t="s">
        <v>41780</v>
      </c>
      <c r="F5216" s="22"/>
      <c r="G5216" s="22" t="s">
        <v>41781</v>
      </c>
      <c r="H5216" s="22"/>
      <c r="I5216" s="22"/>
      <c r="J5216" s="22"/>
      <c r="K5216" s="22"/>
      <c r="L5216" s="22"/>
      <c r="M5216" s="22"/>
      <c r="N5216" s="22"/>
      <c r="O5216" s="22"/>
      <c r="P5216" s="22"/>
    </row>
    <row r="5217" spans="1:16" x14ac:dyDescent="0.3">
      <c r="A5217" s="22" t="e">
        <f>VLOOKUP(B5217,web_archive!D:D,1,FALSE)</f>
        <v>#N/A</v>
      </c>
      <c r="B5217" s="22">
        <v>29516</v>
      </c>
      <c r="C5217" s="22" t="s">
        <v>4393</v>
      </c>
      <c r="D5217" s="22">
        <v>5</v>
      </c>
      <c r="E5217" s="22" t="s">
        <v>41782</v>
      </c>
      <c r="F5217" s="22"/>
      <c r="G5217" s="22" t="s">
        <v>41783</v>
      </c>
      <c r="H5217" s="22"/>
      <c r="I5217" s="22"/>
      <c r="J5217" s="22"/>
      <c r="K5217" s="22"/>
      <c r="L5217" s="22"/>
      <c r="M5217" s="22"/>
      <c r="N5217" s="22"/>
      <c r="O5217" s="22"/>
      <c r="P5217" s="22"/>
    </row>
    <row r="5218" spans="1:16" x14ac:dyDescent="0.3">
      <c r="A5218" s="22" t="e">
        <f>VLOOKUP(B5218,web_archive!D:D,1,FALSE)</f>
        <v>#N/A</v>
      </c>
      <c r="B5218" s="22">
        <v>29517</v>
      </c>
      <c r="C5218" s="22" t="s">
        <v>9795</v>
      </c>
      <c r="D5218" s="22">
        <v>10</v>
      </c>
      <c r="E5218" s="22" t="s">
        <v>41784</v>
      </c>
      <c r="F5218" s="22"/>
      <c r="G5218" s="22" t="s">
        <v>41785</v>
      </c>
      <c r="H5218" s="22"/>
      <c r="I5218" s="22"/>
      <c r="J5218" s="22"/>
      <c r="K5218" s="22"/>
      <c r="L5218" s="22"/>
      <c r="M5218" s="22"/>
      <c r="N5218" s="22"/>
      <c r="O5218" s="22"/>
      <c r="P5218" s="22"/>
    </row>
    <row r="5219" spans="1:16" x14ac:dyDescent="0.3">
      <c r="A5219" s="22" t="e">
        <f>VLOOKUP(B5219,web_archive!D:D,1,FALSE)</f>
        <v>#N/A</v>
      </c>
      <c r="B5219" s="22">
        <v>29518</v>
      </c>
      <c r="C5219" s="22" t="s">
        <v>41786</v>
      </c>
      <c r="D5219" s="22">
        <v>50</v>
      </c>
      <c r="E5219" s="22" t="s">
        <v>41787</v>
      </c>
      <c r="F5219" s="22"/>
      <c r="G5219" s="22" t="s">
        <v>32712</v>
      </c>
      <c r="H5219" s="22"/>
      <c r="I5219" s="22" t="s">
        <v>34162</v>
      </c>
      <c r="J5219" s="22">
        <v>0</v>
      </c>
      <c r="K5219" s="22">
        <v>60</v>
      </c>
      <c r="L5219" s="22" t="s">
        <v>24</v>
      </c>
      <c r="M5219" s="22"/>
      <c r="N5219" s="22"/>
      <c r="O5219" s="22"/>
      <c r="P5219" s="22"/>
    </row>
    <row r="5220" spans="1:16" x14ac:dyDescent="0.3">
      <c r="A5220" s="22" t="e">
        <f>VLOOKUP(B5220,web_archive!D:D,1,FALSE)</f>
        <v>#N/A</v>
      </c>
      <c r="B5220" s="22">
        <v>29519</v>
      </c>
      <c r="C5220" s="22" t="s">
        <v>41788</v>
      </c>
      <c r="D5220" s="22">
        <v>100</v>
      </c>
      <c r="E5220" s="22" t="s">
        <v>41789</v>
      </c>
      <c r="F5220" s="22"/>
      <c r="G5220" s="22" t="s">
        <v>35235</v>
      </c>
      <c r="H5220" s="22"/>
      <c r="I5220" s="22" t="s">
        <v>59</v>
      </c>
      <c r="J5220" s="22">
        <v>3</v>
      </c>
      <c r="K5220" s="22">
        <v>1</v>
      </c>
      <c r="L5220" s="22" t="s">
        <v>24</v>
      </c>
      <c r="M5220" s="22"/>
      <c r="N5220" s="22"/>
      <c r="O5220" s="22"/>
      <c r="P5220" s="22"/>
    </row>
    <row r="5221" spans="1:16" x14ac:dyDescent="0.3">
      <c r="A5221" s="22">
        <f>VLOOKUP(B5221,web_archive!D:D,1,FALSE)</f>
        <v>29520</v>
      </c>
      <c r="B5221" s="22">
        <v>29520</v>
      </c>
      <c r="C5221" s="22" t="s">
        <v>8659</v>
      </c>
      <c r="D5221" s="22">
        <v>5</v>
      </c>
      <c r="E5221" s="22" t="s">
        <v>41790</v>
      </c>
      <c r="F5221" s="22"/>
      <c r="G5221" s="22" t="s">
        <v>41791</v>
      </c>
      <c r="H5221" s="22"/>
      <c r="I5221" s="22"/>
      <c r="J5221" s="22"/>
      <c r="K5221" s="22"/>
      <c r="L5221" s="22"/>
      <c r="M5221" s="22"/>
      <c r="N5221" s="22"/>
      <c r="O5221" s="22"/>
      <c r="P5221" s="22"/>
    </row>
    <row r="5222" spans="1:16" x14ac:dyDescent="0.3">
      <c r="A5222" s="22" t="e">
        <f>VLOOKUP(B5222,web_archive!D:D,1,FALSE)</f>
        <v>#N/A</v>
      </c>
      <c r="B5222" s="22">
        <v>29521</v>
      </c>
      <c r="C5222" s="22" t="s">
        <v>41792</v>
      </c>
      <c r="D5222" s="22">
        <v>5</v>
      </c>
      <c r="E5222" s="22" t="s">
        <v>41793</v>
      </c>
      <c r="F5222" s="22"/>
      <c r="G5222" s="22"/>
      <c r="H5222" s="22"/>
      <c r="I5222" s="22"/>
      <c r="J5222" s="22"/>
      <c r="K5222" s="22"/>
      <c r="L5222" s="22"/>
      <c r="M5222" s="22"/>
      <c r="N5222" s="22"/>
      <c r="O5222" s="22"/>
      <c r="P5222" s="22"/>
    </row>
    <row r="5223" spans="1:16" x14ac:dyDescent="0.3">
      <c r="A5223" s="22">
        <f>VLOOKUP(B5223,web_archive!D:D,1,FALSE)</f>
        <v>29522</v>
      </c>
      <c r="B5223" s="22">
        <v>29522</v>
      </c>
      <c r="C5223" s="22" t="s">
        <v>10058</v>
      </c>
      <c r="D5223" s="22">
        <v>5</v>
      </c>
      <c r="E5223" s="22" t="s">
        <v>41794</v>
      </c>
      <c r="F5223" s="22"/>
      <c r="G5223" s="22"/>
      <c r="H5223" s="22"/>
      <c r="I5223" s="22"/>
      <c r="J5223" s="22"/>
      <c r="K5223" s="22"/>
      <c r="L5223" s="22"/>
      <c r="M5223" s="22"/>
      <c r="N5223" s="22"/>
      <c r="O5223" s="22"/>
      <c r="P5223" s="22"/>
    </row>
    <row r="5224" spans="1:16" x14ac:dyDescent="0.3">
      <c r="A5224" s="22" t="e">
        <f>VLOOKUP(B5224,web_archive!D:D,1,FALSE)</f>
        <v>#N/A</v>
      </c>
      <c r="B5224" s="22">
        <v>29523</v>
      </c>
      <c r="C5224" s="22" t="s">
        <v>1614</v>
      </c>
      <c r="D5224" s="22">
        <v>5</v>
      </c>
      <c r="E5224" s="22" t="s">
        <v>41795</v>
      </c>
      <c r="F5224" s="22"/>
      <c r="G5224" s="22" t="s">
        <v>41796</v>
      </c>
      <c r="H5224" s="22"/>
      <c r="I5224" s="22"/>
      <c r="J5224" s="22"/>
      <c r="K5224" s="22"/>
      <c r="L5224" s="22"/>
      <c r="M5224" s="22"/>
      <c r="N5224" s="22"/>
      <c r="O5224" s="22"/>
      <c r="P5224" s="22"/>
    </row>
    <row r="5225" spans="1:16" x14ac:dyDescent="0.3">
      <c r="A5225" s="22" t="e">
        <f>VLOOKUP(B5225,web_archive!D:D,1,FALSE)</f>
        <v>#N/A</v>
      </c>
      <c r="B5225" s="22">
        <v>29526</v>
      </c>
      <c r="C5225" s="22" t="s">
        <v>41797</v>
      </c>
      <c r="D5225" s="22">
        <v>5</v>
      </c>
      <c r="E5225" s="22" t="s">
        <v>41798</v>
      </c>
      <c r="F5225" s="22"/>
      <c r="G5225" s="22" t="s">
        <v>41799</v>
      </c>
      <c r="H5225" s="22"/>
      <c r="I5225" s="22"/>
      <c r="J5225" s="22"/>
      <c r="K5225" s="22"/>
      <c r="L5225" s="22"/>
      <c r="M5225" s="22"/>
      <c r="N5225" s="22"/>
      <c r="O5225" s="22"/>
      <c r="P5225" s="22"/>
    </row>
    <row r="5226" spans="1:16" x14ac:dyDescent="0.3">
      <c r="A5226" s="22" t="e">
        <f>VLOOKUP(B5226,web_archive!D:D,1,FALSE)</f>
        <v>#N/A</v>
      </c>
      <c r="B5226" s="22">
        <v>29528</v>
      </c>
      <c r="C5226" s="22" t="s">
        <v>41800</v>
      </c>
      <c r="D5226" s="22">
        <v>5</v>
      </c>
      <c r="E5226" s="22" t="s">
        <v>41801</v>
      </c>
      <c r="F5226" s="22" t="s">
        <v>41802</v>
      </c>
      <c r="G5226" s="22"/>
      <c r="H5226" s="22"/>
      <c r="I5226" s="22"/>
      <c r="J5226" s="22"/>
      <c r="K5226" s="22"/>
      <c r="L5226" s="22"/>
      <c r="M5226" s="22"/>
      <c r="N5226" s="22"/>
      <c r="O5226" s="22"/>
      <c r="P5226" s="22"/>
    </row>
    <row r="5227" spans="1:16" x14ac:dyDescent="0.3">
      <c r="A5227" s="22">
        <f>VLOOKUP(B5227,web_archive!D:D,1,FALSE)</f>
        <v>29529</v>
      </c>
      <c r="B5227" s="22">
        <v>29529</v>
      </c>
      <c r="C5227" s="22" t="s">
        <v>3672</v>
      </c>
      <c r="D5227" s="22">
        <v>5</v>
      </c>
      <c r="E5227" s="22" t="s">
        <v>41803</v>
      </c>
      <c r="F5227" s="22" t="s">
        <v>41804</v>
      </c>
      <c r="G5227" s="22"/>
      <c r="H5227" s="22"/>
      <c r="I5227" s="22"/>
      <c r="J5227" s="22"/>
      <c r="K5227" s="22"/>
      <c r="L5227" s="22"/>
      <c r="M5227" s="22"/>
      <c r="N5227" s="22"/>
      <c r="O5227" s="22"/>
      <c r="P5227" s="22"/>
    </row>
    <row r="5228" spans="1:16" x14ac:dyDescent="0.3">
      <c r="A5228" s="22" t="e">
        <f>VLOOKUP(B5228,web_archive!D:D,1,FALSE)</f>
        <v>#N/A</v>
      </c>
      <c r="B5228" s="22">
        <v>29531</v>
      </c>
      <c r="C5228" s="22" t="s">
        <v>41805</v>
      </c>
      <c r="D5228" s="22">
        <v>5</v>
      </c>
      <c r="E5228" s="22" t="s">
        <v>41806</v>
      </c>
      <c r="F5228" s="22"/>
      <c r="G5228" s="22"/>
      <c r="H5228" s="22"/>
      <c r="I5228" s="22"/>
      <c r="J5228" s="22"/>
      <c r="K5228" s="22"/>
      <c r="L5228" s="22"/>
      <c r="M5228" s="22"/>
      <c r="N5228" s="22"/>
      <c r="O5228" s="22"/>
      <c r="P5228" s="22"/>
    </row>
    <row r="5229" spans="1:16" x14ac:dyDescent="0.3">
      <c r="A5229" s="22" t="e">
        <f>VLOOKUP(B5229,web_archive!D:D,1,FALSE)</f>
        <v>#N/A</v>
      </c>
      <c r="B5229" s="22">
        <v>29532</v>
      </c>
      <c r="C5229" s="22" t="s">
        <v>41807</v>
      </c>
      <c r="D5229" s="22">
        <v>5</v>
      </c>
      <c r="E5229" s="22" t="s">
        <v>41808</v>
      </c>
      <c r="F5229" s="22"/>
      <c r="G5229" s="22" t="s">
        <v>41809</v>
      </c>
      <c r="H5229" s="22"/>
      <c r="I5229" s="22"/>
      <c r="J5229" s="22"/>
      <c r="K5229" s="22"/>
      <c r="L5229" s="22"/>
      <c r="M5229" s="22"/>
      <c r="N5229" s="22"/>
      <c r="O5229" s="22"/>
      <c r="P5229" s="22"/>
    </row>
    <row r="5230" spans="1:16" x14ac:dyDescent="0.3">
      <c r="A5230" s="22" t="e">
        <f>VLOOKUP(B5230,web_archive!D:D,1,FALSE)</f>
        <v>#N/A</v>
      </c>
      <c r="B5230" s="22">
        <v>29533</v>
      </c>
      <c r="C5230" s="22" t="s">
        <v>41810</v>
      </c>
      <c r="D5230" s="22">
        <v>5</v>
      </c>
      <c r="E5230" s="22" t="s">
        <v>41811</v>
      </c>
      <c r="F5230" s="22"/>
      <c r="G5230" s="22"/>
      <c r="H5230" s="22"/>
      <c r="I5230" s="22"/>
      <c r="J5230" s="22"/>
      <c r="K5230" s="22"/>
      <c r="L5230" s="22"/>
      <c r="M5230" s="22"/>
      <c r="N5230" s="22"/>
      <c r="O5230" s="22"/>
      <c r="P5230" s="22"/>
    </row>
    <row r="5231" spans="1:16" x14ac:dyDescent="0.3">
      <c r="A5231" s="22">
        <f>VLOOKUP(B5231,web_archive!D:D,1,FALSE)</f>
        <v>29534</v>
      </c>
      <c r="B5231" s="22">
        <v>29534</v>
      </c>
      <c r="C5231" s="22" t="s">
        <v>41812</v>
      </c>
      <c r="D5231" s="22">
        <v>10</v>
      </c>
      <c r="E5231" s="22" t="s">
        <v>41813</v>
      </c>
      <c r="F5231" s="22" t="s">
        <v>35652</v>
      </c>
      <c r="G5231" s="22" t="s">
        <v>41814</v>
      </c>
      <c r="H5231" s="22"/>
      <c r="I5231" s="22" t="s">
        <v>59</v>
      </c>
      <c r="J5231" s="22">
        <v>1</v>
      </c>
      <c r="K5231" s="22">
        <v>0</v>
      </c>
      <c r="L5231" s="22" t="s">
        <v>60</v>
      </c>
      <c r="M5231" s="22"/>
      <c r="N5231" s="22"/>
      <c r="O5231" s="22"/>
      <c r="P5231" s="22"/>
    </row>
    <row r="5232" spans="1:16" x14ac:dyDescent="0.3">
      <c r="A5232" s="22" t="e">
        <f>VLOOKUP(B5232,web_archive!D:D,1,FALSE)</f>
        <v>#N/A</v>
      </c>
      <c r="B5232" s="22">
        <v>29535</v>
      </c>
      <c r="C5232" s="22" t="s">
        <v>16806</v>
      </c>
      <c r="D5232" s="22">
        <v>7</v>
      </c>
      <c r="E5232" s="22" t="s">
        <v>41815</v>
      </c>
      <c r="F5232" s="22"/>
      <c r="G5232" s="22" t="s">
        <v>31902</v>
      </c>
      <c r="H5232" s="22"/>
      <c r="I5232" s="22"/>
      <c r="J5232" s="22"/>
      <c r="K5232" s="22"/>
      <c r="L5232" s="22"/>
      <c r="M5232" s="22"/>
      <c r="N5232" s="22"/>
      <c r="O5232" s="22"/>
      <c r="P5232" s="22"/>
    </row>
    <row r="5233" spans="1:16" x14ac:dyDescent="0.3">
      <c r="A5233" s="22" t="e">
        <f>VLOOKUP(B5233,web_archive!D:D,1,FALSE)</f>
        <v>#N/A</v>
      </c>
      <c r="B5233" s="22">
        <v>29536</v>
      </c>
      <c r="C5233" s="22" t="s">
        <v>41816</v>
      </c>
      <c r="D5233" s="22">
        <v>10</v>
      </c>
      <c r="E5233" s="22" t="s">
        <v>41817</v>
      </c>
      <c r="F5233" s="22"/>
      <c r="G5233" s="22" t="s">
        <v>31905</v>
      </c>
      <c r="H5233" s="22"/>
      <c r="I5233" s="22"/>
      <c r="J5233" s="22"/>
      <c r="K5233" s="22"/>
      <c r="L5233" s="22"/>
      <c r="M5233" s="22"/>
      <c r="N5233" s="22"/>
      <c r="O5233" s="22"/>
      <c r="P5233" s="22"/>
    </row>
    <row r="5234" spans="1:16" x14ac:dyDescent="0.3">
      <c r="A5234" s="22" t="e">
        <f>VLOOKUP(B5234,web_archive!D:D,1,FALSE)</f>
        <v>#N/A</v>
      </c>
      <c r="B5234" s="22">
        <v>29537</v>
      </c>
      <c r="C5234" s="22" t="s">
        <v>41818</v>
      </c>
      <c r="D5234" s="22">
        <v>15</v>
      </c>
      <c r="E5234" s="22" t="s">
        <v>41819</v>
      </c>
      <c r="F5234" s="22"/>
      <c r="G5234" s="22" t="s">
        <v>41820</v>
      </c>
      <c r="H5234" s="22"/>
      <c r="I5234" s="22"/>
      <c r="J5234" s="22"/>
      <c r="K5234" s="22"/>
      <c r="L5234" s="22"/>
      <c r="M5234" s="22"/>
      <c r="N5234" s="22"/>
      <c r="O5234" s="22"/>
      <c r="P5234" s="22"/>
    </row>
    <row r="5235" spans="1:16" x14ac:dyDescent="0.3">
      <c r="A5235" s="22" t="e">
        <f>VLOOKUP(B5235,web_archive!D:D,1,FALSE)</f>
        <v>#N/A</v>
      </c>
      <c r="B5235" s="22">
        <v>29538</v>
      </c>
      <c r="C5235" s="22" t="s">
        <v>41821</v>
      </c>
      <c r="D5235" s="22">
        <v>7</v>
      </c>
      <c r="E5235" s="22" t="s">
        <v>41822</v>
      </c>
      <c r="F5235" s="22"/>
      <c r="G5235" s="22" t="s">
        <v>35024</v>
      </c>
      <c r="H5235" s="22"/>
      <c r="I5235" s="22" t="s">
        <v>34850</v>
      </c>
      <c r="J5235" s="22">
        <v>0</v>
      </c>
      <c r="K5235" s="22">
        <v>20</v>
      </c>
      <c r="L5235" s="22" t="s">
        <v>24</v>
      </c>
      <c r="M5235" s="22" t="s">
        <v>41823</v>
      </c>
      <c r="N5235" s="22"/>
      <c r="O5235" s="22"/>
      <c r="P5235" s="22"/>
    </row>
    <row r="5236" spans="1:16" x14ac:dyDescent="0.3">
      <c r="A5236" s="22" t="e">
        <f>VLOOKUP(B5236,web_archive!D:D,1,FALSE)</f>
        <v>#N/A</v>
      </c>
      <c r="B5236" s="22">
        <v>29539</v>
      </c>
      <c r="C5236" s="22" t="s">
        <v>41824</v>
      </c>
      <c r="D5236" s="22">
        <v>10</v>
      </c>
      <c r="E5236" s="22" t="s">
        <v>41825</v>
      </c>
      <c r="F5236" s="22"/>
      <c r="G5236" s="22" t="s">
        <v>41826</v>
      </c>
      <c r="H5236" s="22"/>
      <c r="I5236" s="22" t="s">
        <v>34850</v>
      </c>
      <c r="J5236" s="22">
        <v>0</v>
      </c>
      <c r="K5236" s="22">
        <v>20</v>
      </c>
      <c r="L5236" s="22" t="s">
        <v>24</v>
      </c>
      <c r="M5236" s="22" t="s">
        <v>41823</v>
      </c>
      <c r="N5236" s="22"/>
      <c r="O5236" s="22"/>
      <c r="P5236" s="22"/>
    </row>
    <row r="5237" spans="1:16" x14ac:dyDescent="0.3">
      <c r="A5237" s="22" t="e">
        <f>VLOOKUP(B5237,web_archive!D:D,1,FALSE)</f>
        <v>#N/A</v>
      </c>
      <c r="B5237" s="22">
        <v>29540</v>
      </c>
      <c r="C5237" s="22" t="s">
        <v>41827</v>
      </c>
      <c r="D5237" s="22">
        <v>10</v>
      </c>
      <c r="E5237" s="22" t="s">
        <v>41828</v>
      </c>
      <c r="F5237" s="22"/>
      <c r="G5237" s="22" t="s">
        <v>41826</v>
      </c>
      <c r="H5237" s="22"/>
      <c r="I5237" s="22" t="s">
        <v>34850</v>
      </c>
      <c r="J5237" s="22">
        <v>0</v>
      </c>
      <c r="K5237" s="22">
        <v>20</v>
      </c>
      <c r="L5237" s="22" t="s">
        <v>24</v>
      </c>
      <c r="M5237" s="22" t="s">
        <v>41823</v>
      </c>
      <c r="N5237" s="22"/>
      <c r="O5237" s="22"/>
      <c r="P5237" s="22"/>
    </row>
    <row r="5238" spans="1:16" x14ac:dyDescent="0.3">
      <c r="A5238" s="22" t="e">
        <f>VLOOKUP(B5238,web_archive!D:D,1,FALSE)</f>
        <v>#N/A</v>
      </c>
      <c r="B5238" s="22">
        <v>29541</v>
      </c>
      <c r="C5238" s="22" t="s">
        <v>41829</v>
      </c>
      <c r="D5238" s="22">
        <v>10</v>
      </c>
      <c r="E5238" s="22" t="s">
        <v>41830</v>
      </c>
      <c r="F5238" s="22"/>
      <c r="G5238" s="22" t="s">
        <v>41826</v>
      </c>
      <c r="H5238" s="22"/>
      <c r="I5238" s="22" t="s">
        <v>34850</v>
      </c>
      <c r="J5238" s="22">
        <v>0</v>
      </c>
      <c r="K5238" s="22">
        <v>20</v>
      </c>
      <c r="L5238" s="22" t="s">
        <v>24</v>
      </c>
      <c r="M5238" s="22" t="s">
        <v>41823</v>
      </c>
      <c r="N5238" s="22"/>
      <c r="O5238" s="22"/>
      <c r="P5238" s="22"/>
    </row>
    <row r="5239" spans="1:16" x14ac:dyDescent="0.3">
      <c r="A5239" s="22" t="e">
        <f>VLOOKUP(B5239,web_archive!D:D,1,FALSE)</f>
        <v>#N/A</v>
      </c>
      <c r="B5239" s="22">
        <v>29542</v>
      </c>
      <c r="C5239" s="22" t="s">
        <v>41831</v>
      </c>
      <c r="D5239" s="22">
        <v>10</v>
      </c>
      <c r="E5239" s="22" t="s">
        <v>41832</v>
      </c>
      <c r="F5239" s="22"/>
      <c r="G5239" s="22" t="s">
        <v>41826</v>
      </c>
      <c r="H5239" s="22"/>
      <c r="I5239" s="22" t="s">
        <v>34850</v>
      </c>
      <c r="J5239" s="22">
        <v>0</v>
      </c>
      <c r="K5239" s="22">
        <v>20</v>
      </c>
      <c r="L5239" s="22" t="s">
        <v>24</v>
      </c>
      <c r="M5239" s="22" t="s">
        <v>41823</v>
      </c>
      <c r="N5239" s="22"/>
      <c r="O5239" s="22"/>
      <c r="P5239" s="22"/>
    </row>
    <row r="5240" spans="1:16" x14ac:dyDescent="0.3">
      <c r="A5240" s="22" t="e">
        <f>VLOOKUP(B5240,web_archive!D:D,1,FALSE)</f>
        <v>#N/A</v>
      </c>
      <c r="B5240" s="22">
        <v>29544</v>
      </c>
      <c r="C5240" s="22" t="s">
        <v>41833</v>
      </c>
      <c r="D5240" s="22">
        <v>7</v>
      </c>
      <c r="E5240" s="22" t="s">
        <v>41834</v>
      </c>
      <c r="F5240" s="22"/>
      <c r="G5240" s="22" t="s">
        <v>41835</v>
      </c>
      <c r="H5240" s="22"/>
      <c r="I5240" s="22"/>
      <c r="J5240" s="22"/>
      <c r="K5240" s="22"/>
      <c r="L5240" s="22"/>
      <c r="M5240" s="22"/>
      <c r="N5240" s="22"/>
      <c r="O5240" s="22"/>
      <c r="P5240" s="22"/>
    </row>
    <row r="5241" spans="1:16" x14ac:dyDescent="0.3">
      <c r="A5241" s="22" t="e">
        <f>VLOOKUP(B5241,web_archive!D:D,1,FALSE)</f>
        <v>#N/A</v>
      </c>
      <c r="B5241" s="22">
        <v>29545</v>
      </c>
      <c r="C5241" s="22" t="s">
        <v>41836</v>
      </c>
      <c r="D5241" s="22">
        <v>1</v>
      </c>
      <c r="E5241" s="22" t="s">
        <v>41837</v>
      </c>
      <c r="F5241" s="22"/>
      <c r="G5241" s="22" t="s">
        <v>41838</v>
      </c>
      <c r="H5241" s="22"/>
      <c r="I5241" s="22" t="s">
        <v>2747</v>
      </c>
      <c r="J5241" s="22"/>
      <c r="K5241" s="22">
        <v>1</v>
      </c>
      <c r="L5241" s="22" t="s">
        <v>24</v>
      </c>
      <c r="M5241" s="22"/>
      <c r="N5241" s="22">
        <v>1</v>
      </c>
      <c r="O5241" s="22" t="s">
        <v>32714</v>
      </c>
      <c r="P5241" s="22">
        <v>1</v>
      </c>
    </row>
    <row r="5242" spans="1:16" x14ac:dyDescent="0.3">
      <c r="A5242" s="22">
        <f>VLOOKUP(B5242,web_archive!D:D,1,FALSE)</f>
        <v>29546</v>
      </c>
      <c r="B5242" s="22">
        <v>29546</v>
      </c>
      <c r="C5242" s="22" t="s">
        <v>2491</v>
      </c>
      <c r="D5242" s="22">
        <v>5</v>
      </c>
      <c r="E5242" s="22" t="s">
        <v>41839</v>
      </c>
      <c r="F5242" s="22" t="s">
        <v>41840</v>
      </c>
      <c r="G5242" s="22" t="s">
        <v>41841</v>
      </c>
      <c r="H5242" s="22"/>
      <c r="I5242" s="22"/>
      <c r="J5242" s="22"/>
      <c r="K5242" s="22"/>
      <c r="L5242" s="22"/>
      <c r="M5242" s="22"/>
      <c r="N5242" s="22"/>
      <c r="O5242" s="22"/>
      <c r="P5242" s="22"/>
    </row>
    <row r="5243" spans="1:16" x14ac:dyDescent="0.3">
      <c r="A5243" s="22">
        <f>VLOOKUP(B5243,web_archive!D:D,1,FALSE)</f>
        <v>29550</v>
      </c>
      <c r="B5243" s="22">
        <v>29550</v>
      </c>
      <c r="C5243" s="22" t="s">
        <v>41842</v>
      </c>
      <c r="D5243" s="22">
        <v>230</v>
      </c>
      <c r="E5243" s="22" t="s">
        <v>41843</v>
      </c>
      <c r="F5243" s="22" t="s">
        <v>41844</v>
      </c>
      <c r="G5243" s="22" t="s">
        <v>41845</v>
      </c>
      <c r="H5243" s="22"/>
      <c r="I5243" s="22" t="s">
        <v>10252</v>
      </c>
      <c r="J5243" s="22"/>
      <c r="K5243" s="22">
        <v>44</v>
      </c>
      <c r="L5243" s="22" t="s">
        <v>60</v>
      </c>
      <c r="M5243" s="22"/>
      <c r="N5243" s="22">
        <v>180</v>
      </c>
      <c r="O5243" s="22" t="s">
        <v>32778</v>
      </c>
      <c r="P5243" s="22">
        <v>4</v>
      </c>
    </row>
    <row r="5244" spans="1:16" x14ac:dyDescent="0.3">
      <c r="A5244" s="22">
        <f>VLOOKUP(B5244,web_archive!D:D,1,FALSE)</f>
        <v>29551</v>
      </c>
      <c r="B5244" s="22">
        <v>29551</v>
      </c>
      <c r="C5244" s="22" t="s">
        <v>41846</v>
      </c>
      <c r="D5244" s="22">
        <v>90</v>
      </c>
      <c r="E5244" s="22" t="s">
        <v>34981</v>
      </c>
      <c r="F5244" s="22"/>
      <c r="G5244" s="22" t="s">
        <v>34983</v>
      </c>
      <c r="H5244" s="22"/>
      <c r="I5244" s="22" t="s">
        <v>34850</v>
      </c>
      <c r="J5244" s="22">
        <v>0</v>
      </c>
      <c r="K5244" s="22">
        <v>75</v>
      </c>
      <c r="L5244" s="22" t="s">
        <v>24</v>
      </c>
      <c r="M5244" s="22"/>
      <c r="N5244" s="22"/>
      <c r="O5244" s="22"/>
      <c r="P5244" s="22"/>
    </row>
    <row r="5245" spans="1:16" x14ac:dyDescent="0.3">
      <c r="A5245" s="22">
        <f>VLOOKUP(B5245,web_archive!D:D,1,FALSE)</f>
        <v>29552</v>
      </c>
      <c r="B5245" s="22">
        <v>29552</v>
      </c>
      <c r="C5245" s="22" t="s">
        <v>41847</v>
      </c>
      <c r="D5245" s="22">
        <v>30</v>
      </c>
      <c r="E5245" s="22" t="s">
        <v>34963</v>
      </c>
      <c r="F5245" s="22"/>
      <c r="G5245" s="22" t="s">
        <v>34965</v>
      </c>
      <c r="H5245" s="22"/>
      <c r="I5245" s="22" t="s">
        <v>34850</v>
      </c>
      <c r="J5245" s="22">
        <v>1</v>
      </c>
      <c r="K5245" s="22">
        <v>30</v>
      </c>
      <c r="L5245" s="22" t="s">
        <v>24</v>
      </c>
      <c r="M5245" s="22"/>
      <c r="N5245" s="22"/>
      <c r="O5245" s="22"/>
      <c r="P5245" s="22"/>
    </row>
    <row r="5246" spans="1:16" x14ac:dyDescent="0.3">
      <c r="A5246" s="22">
        <f>VLOOKUP(B5246,web_archive!D:D,1,FALSE)</f>
        <v>29553</v>
      </c>
      <c r="B5246" s="22">
        <v>29553</v>
      </c>
      <c r="C5246" s="22" t="s">
        <v>41848</v>
      </c>
      <c r="D5246" s="22">
        <v>100</v>
      </c>
      <c r="E5246" s="22" t="s">
        <v>41849</v>
      </c>
      <c r="F5246" s="22" t="s">
        <v>41850</v>
      </c>
      <c r="G5246" s="22" t="s">
        <v>41851</v>
      </c>
      <c r="H5246" s="22"/>
      <c r="I5246" s="22" t="s">
        <v>8972</v>
      </c>
      <c r="J5246" s="22">
        <v>5</v>
      </c>
      <c r="K5246" s="22">
        <v>55</v>
      </c>
      <c r="L5246" s="22" t="s">
        <v>60</v>
      </c>
      <c r="M5246" s="22"/>
      <c r="N5246" s="22"/>
      <c r="O5246" s="22"/>
      <c r="P5246" s="22"/>
    </row>
    <row r="5247" spans="1:16" x14ac:dyDescent="0.3">
      <c r="A5247" s="22">
        <f>VLOOKUP(B5247,web_archive!D:D,1,FALSE)</f>
        <v>29554</v>
      </c>
      <c r="B5247" s="22">
        <v>29554</v>
      </c>
      <c r="C5247" s="22" t="s">
        <v>6246</v>
      </c>
      <c r="D5247" s="22">
        <v>1</v>
      </c>
      <c r="E5247" s="22" t="s">
        <v>41852</v>
      </c>
      <c r="F5247" s="22" t="s">
        <v>41853</v>
      </c>
      <c r="G5247" s="22" t="s">
        <v>41854</v>
      </c>
      <c r="H5247" s="22"/>
      <c r="I5247" s="22"/>
      <c r="J5247" s="22"/>
      <c r="K5247" s="22"/>
      <c r="L5247" s="22"/>
      <c r="M5247" s="22"/>
      <c r="N5247" s="22"/>
      <c r="O5247" s="22"/>
      <c r="P5247" s="22"/>
    </row>
    <row r="5248" spans="1:16" x14ac:dyDescent="0.3">
      <c r="A5248" s="22" t="e">
        <f>VLOOKUP(B5248,web_archive!D:D,1,FALSE)</f>
        <v>#N/A</v>
      </c>
      <c r="B5248" s="22">
        <v>29555</v>
      </c>
      <c r="C5248" s="22" t="s">
        <v>41855</v>
      </c>
      <c r="D5248" s="22">
        <v>300</v>
      </c>
      <c r="E5248" s="22" t="s">
        <v>41856</v>
      </c>
      <c r="F5248" s="22" t="s">
        <v>33331</v>
      </c>
      <c r="G5248" s="22" t="s">
        <v>41857</v>
      </c>
      <c r="H5248" s="22"/>
      <c r="I5248" s="22" t="s">
        <v>106</v>
      </c>
      <c r="J5248" s="22">
        <v>3</v>
      </c>
      <c r="K5248" s="22">
        <v>0</v>
      </c>
      <c r="L5248" s="22" t="s">
        <v>60</v>
      </c>
      <c r="M5248" s="22"/>
      <c r="N5248" s="22"/>
      <c r="O5248" s="22"/>
      <c r="P5248" s="22"/>
    </row>
    <row r="5249" spans="1:16" x14ac:dyDescent="0.3">
      <c r="A5249" s="22">
        <f>VLOOKUP(B5249,web_archive!D:D,1,FALSE)</f>
        <v>29556</v>
      </c>
      <c r="B5249" s="22">
        <v>29556</v>
      </c>
      <c r="C5249" s="22" t="s">
        <v>41858</v>
      </c>
      <c r="D5249" s="22">
        <v>80</v>
      </c>
      <c r="E5249" s="22" t="s">
        <v>32745</v>
      </c>
      <c r="F5249" s="22" t="s">
        <v>41859</v>
      </c>
      <c r="G5249" s="22" t="s">
        <v>32746</v>
      </c>
      <c r="H5249" s="22"/>
      <c r="I5249" s="22" t="s">
        <v>32713</v>
      </c>
      <c r="J5249" s="22"/>
      <c r="K5249" s="22">
        <v>5</v>
      </c>
      <c r="L5249" s="22" t="s">
        <v>60</v>
      </c>
      <c r="M5249" s="22"/>
      <c r="N5249" s="22">
        <v>90</v>
      </c>
      <c r="O5249" s="22" t="s">
        <v>32714</v>
      </c>
      <c r="P5249" s="22">
        <v>3</v>
      </c>
    </row>
    <row r="5250" spans="1:16" x14ac:dyDescent="0.3">
      <c r="A5250" s="22" t="e">
        <f>VLOOKUP(B5250,web_archive!D:D,1,FALSE)</f>
        <v>#N/A</v>
      </c>
      <c r="B5250" s="22">
        <v>29558</v>
      </c>
      <c r="C5250" s="22" t="s">
        <v>35313</v>
      </c>
      <c r="D5250" s="22">
        <v>10</v>
      </c>
      <c r="E5250" s="22" t="s">
        <v>35022</v>
      </c>
      <c r="F5250" s="22"/>
      <c r="G5250" s="22" t="s">
        <v>35024</v>
      </c>
      <c r="H5250" s="22"/>
      <c r="I5250" s="22" t="s">
        <v>34850</v>
      </c>
      <c r="J5250" s="22">
        <v>1</v>
      </c>
      <c r="K5250" s="22">
        <v>20</v>
      </c>
      <c r="L5250" s="22" t="s">
        <v>24</v>
      </c>
      <c r="M5250" s="22"/>
      <c r="N5250" s="22"/>
      <c r="O5250" s="22"/>
      <c r="P5250" s="22"/>
    </row>
    <row r="5251" spans="1:16" x14ac:dyDescent="0.3">
      <c r="A5251" s="22" t="e">
        <f>VLOOKUP(B5251,web_archive!D:D,1,FALSE)</f>
        <v>#N/A</v>
      </c>
      <c r="B5251" s="22">
        <v>29559</v>
      </c>
      <c r="C5251" s="22" t="s">
        <v>41860</v>
      </c>
      <c r="D5251" s="22">
        <v>10</v>
      </c>
      <c r="E5251" s="22" t="s">
        <v>35025</v>
      </c>
      <c r="F5251" s="22"/>
      <c r="G5251" s="22" t="s">
        <v>35027</v>
      </c>
      <c r="H5251" s="22"/>
      <c r="I5251" s="22" t="s">
        <v>34850</v>
      </c>
      <c r="J5251" s="22">
        <v>1</v>
      </c>
      <c r="K5251" s="22">
        <v>20</v>
      </c>
      <c r="L5251" s="22" t="s">
        <v>24</v>
      </c>
      <c r="M5251" s="22"/>
      <c r="N5251" s="22"/>
      <c r="O5251" s="22"/>
      <c r="P5251" s="22"/>
    </row>
    <row r="5252" spans="1:16" x14ac:dyDescent="0.3">
      <c r="A5252" s="22" t="e">
        <f>VLOOKUP(B5252,web_archive!D:D,1,FALSE)</f>
        <v>#N/A</v>
      </c>
      <c r="B5252" s="22">
        <v>29560</v>
      </c>
      <c r="C5252" s="22" t="s">
        <v>41861</v>
      </c>
      <c r="D5252" s="22">
        <v>10</v>
      </c>
      <c r="E5252" s="22" t="s">
        <v>35028</v>
      </c>
      <c r="F5252" s="22"/>
      <c r="G5252" s="22" t="s">
        <v>35030</v>
      </c>
      <c r="H5252" s="22"/>
      <c r="I5252" s="22" t="s">
        <v>34850</v>
      </c>
      <c r="J5252" s="22">
        <v>1</v>
      </c>
      <c r="K5252" s="22">
        <v>20</v>
      </c>
      <c r="L5252" s="22" t="s">
        <v>24</v>
      </c>
      <c r="M5252" s="22"/>
      <c r="N5252" s="22"/>
      <c r="O5252" s="22"/>
      <c r="P5252" s="22"/>
    </row>
    <row r="5253" spans="1:16" x14ac:dyDescent="0.3">
      <c r="A5253" s="22" t="e">
        <f>VLOOKUP(B5253,web_archive!D:D,1,FALSE)</f>
        <v>#N/A</v>
      </c>
      <c r="B5253" s="22">
        <v>29561</v>
      </c>
      <c r="C5253" s="22" t="s">
        <v>41862</v>
      </c>
      <c r="D5253" s="22">
        <v>10</v>
      </c>
      <c r="E5253" s="22" t="s">
        <v>35031</v>
      </c>
      <c r="F5253" s="22"/>
      <c r="G5253" s="22" t="s">
        <v>35033</v>
      </c>
      <c r="H5253" s="22"/>
      <c r="I5253" s="22" t="s">
        <v>34850</v>
      </c>
      <c r="J5253" s="22">
        <v>1</v>
      </c>
      <c r="K5253" s="22">
        <v>20</v>
      </c>
      <c r="L5253" s="22" t="s">
        <v>24</v>
      </c>
      <c r="M5253" s="22"/>
      <c r="N5253" s="22"/>
      <c r="O5253" s="22"/>
      <c r="P5253" s="22"/>
    </row>
    <row r="5254" spans="1:16" x14ac:dyDescent="0.3">
      <c r="A5254" s="22" t="e">
        <f>VLOOKUP(B5254,web_archive!D:D,1,FALSE)</f>
        <v>#N/A</v>
      </c>
      <c r="B5254" s="22">
        <v>29562</v>
      </c>
      <c r="C5254" s="22" t="s">
        <v>41863</v>
      </c>
      <c r="D5254" s="22">
        <v>1</v>
      </c>
      <c r="E5254" s="22" t="s">
        <v>41864</v>
      </c>
      <c r="F5254" s="22"/>
      <c r="G5254" s="22" t="s">
        <v>41865</v>
      </c>
      <c r="H5254" s="22"/>
      <c r="I5254" s="22" t="s">
        <v>2747</v>
      </c>
      <c r="J5254" s="22"/>
      <c r="K5254" s="22">
        <v>55</v>
      </c>
      <c r="L5254" s="22" t="s">
        <v>24</v>
      </c>
      <c r="M5254" s="22"/>
      <c r="N5254" s="22">
        <v>1</v>
      </c>
      <c r="O5254" s="22" t="s">
        <v>32714</v>
      </c>
      <c r="P5254" s="22">
        <v>4</v>
      </c>
    </row>
    <row r="5255" spans="1:16" x14ac:dyDescent="0.3">
      <c r="A5255" s="22" t="e">
        <f>VLOOKUP(B5255,web_archive!D:D,1,FALSE)</f>
        <v>#N/A</v>
      </c>
      <c r="B5255" s="22">
        <v>29563</v>
      </c>
      <c r="C5255" s="22" t="s">
        <v>41866</v>
      </c>
      <c r="D5255" s="22">
        <v>70</v>
      </c>
      <c r="E5255" s="22" t="s">
        <v>35105</v>
      </c>
      <c r="F5255" s="22"/>
      <c r="G5255" s="22" t="s">
        <v>35107</v>
      </c>
      <c r="H5255" s="22"/>
      <c r="I5255" s="22" t="s">
        <v>34850</v>
      </c>
      <c r="J5255" s="22">
        <v>1</v>
      </c>
      <c r="K5255" s="22">
        <v>50</v>
      </c>
      <c r="L5255" s="22" t="s">
        <v>24</v>
      </c>
      <c r="M5255" s="22"/>
      <c r="N5255" s="22"/>
      <c r="O5255" s="22"/>
      <c r="P5255" s="22"/>
    </row>
    <row r="5256" spans="1:16" x14ac:dyDescent="0.3">
      <c r="A5256" s="22" t="e">
        <f>VLOOKUP(B5256,web_archive!D:D,1,FALSE)</f>
        <v>#N/A</v>
      </c>
      <c r="B5256" s="22">
        <v>29564</v>
      </c>
      <c r="C5256" s="22" t="s">
        <v>41867</v>
      </c>
      <c r="D5256" s="22">
        <v>10</v>
      </c>
      <c r="E5256" s="22" t="s">
        <v>35064</v>
      </c>
      <c r="F5256" s="22"/>
      <c r="G5256" s="22" t="s">
        <v>32712</v>
      </c>
      <c r="H5256" s="22"/>
      <c r="I5256" s="22" t="s">
        <v>34850</v>
      </c>
      <c r="J5256" s="22">
        <v>0</v>
      </c>
      <c r="K5256" s="22">
        <v>0</v>
      </c>
      <c r="L5256" s="22" t="s">
        <v>24</v>
      </c>
      <c r="M5256" s="22"/>
      <c r="N5256" s="22"/>
      <c r="O5256" s="22"/>
      <c r="P5256" s="22"/>
    </row>
    <row r="5257" spans="1:16" x14ac:dyDescent="0.3">
      <c r="A5257" s="22" t="e">
        <f>VLOOKUP(B5257,web_archive!D:D,1,FALSE)</f>
        <v>#N/A</v>
      </c>
      <c r="B5257" s="22">
        <v>29700</v>
      </c>
      <c r="C5257" s="22" t="s">
        <v>9696</v>
      </c>
      <c r="D5257" s="22">
        <v>1</v>
      </c>
      <c r="E5257" s="22" t="s">
        <v>39427</v>
      </c>
      <c r="F5257" s="22"/>
      <c r="G5257" s="22" t="s">
        <v>41868</v>
      </c>
      <c r="H5257" s="22"/>
      <c r="I5257" s="22"/>
      <c r="J5257" s="22"/>
      <c r="K5257" s="22"/>
      <c r="L5257" s="22"/>
      <c r="M5257" s="22"/>
      <c r="N5257" s="22"/>
      <c r="O5257" s="22"/>
      <c r="P5257" s="22"/>
    </row>
    <row r="5258" spans="1:16" x14ac:dyDescent="0.3">
      <c r="A5258" s="22" t="e">
        <f>VLOOKUP(B5258,web_archive!D:D,1,FALSE)</f>
        <v>#N/A</v>
      </c>
      <c r="B5258" s="22">
        <v>29701</v>
      </c>
      <c r="C5258" s="22" t="s">
        <v>39437</v>
      </c>
      <c r="D5258" s="22">
        <v>1</v>
      </c>
      <c r="E5258" s="22" t="s">
        <v>39438</v>
      </c>
      <c r="F5258" s="22"/>
      <c r="G5258" s="22" t="s">
        <v>41869</v>
      </c>
      <c r="H5258" s="22"/>
      <c r="I5258" s="22"/>
      <c r="J5258" s="22"/>
      <c r="K5258" s="22"/>
      <c r="L5258" s="22"/>
      <c r="M5258" s="22"/>
      <c r="N5258" s="22"/>
      <c r="O5258" s="22"/>
      <c r="P5258" s="22"/>
    </row>
    <row r="5259" spans="1:16" x14ac:dyDescent="0.3">
      <c r="A5259" s="22" t="e">
        <f>VLOOKUP(B5259,web_archive!D:D,1,FALSE)</f>
        <v>#N/A</v>
      </c>
      <c r="B5259" s="22">
        <v>29702</v>
      </c>
      <c r="C5259" s="22" t="s">
        <v>10428</v>
      </c>
      <c r="D5259" s="22">
        <v>1</v>
      </c>
      <c r="E5259" s="22" t="s">
        <v>39448</v>
      </c>
      <c r="F5259" s="22"/>
      <c r="G5259" s="22" t="s">
        <v>41870</v>
      </c>
      <c r="H5259" s="22"/>
      <c r="I5259" s="22"/>
      <c r="J5259" s="22"/>
      <c r="K5259" s="22"/>
      <c r="L5259" s="22"/>
      <c r="M5259" s="22"/>
      <c r="N5259" s="22"/>
      <c r="O5259" s="22"/>
      <c r="P5259" s="22"/>
    </row>
    <row r="5260" spans="1:16" x14ac:dyDescent="0.3">
      <c r="A5260" s="22" t="e">
        <f>VLOOKUP(B5260,web_archive!D:D,1,FALSE)</f>
        <v>#N/A</v>
      </c>
      <c r="B5260" s="22">
        <v>29703</v>
      </c>
      <c r="C5260" s="22" t="s">
        <v>157</v>
      </c>
      <c r="D5260" s="22">
        <v>1</v>
      </c>
      <c r="E5260" s="22" t="s">
        <v>39458</v>
      </c>
      <c r="F5260" s="22"/>
      <c r="G5260" s="22" t="s">
        <v>41871</v>
      </c>
      <c r="H5260" s="22"/>
      <c r="I5260" s="22"/>
      <c r="J5260" s="22"/>
      <c r="K5260" s="22"/>
      <c r="L5260" s="22"/>
      <c r="M5260" s="22"/>
      <c r="N5260" s="22"/>
      <c r="O5260" s="22"/>
      <c r="P5260" s="22"/>
    </row>
    <row r="5261" spans="1:16" x14ac:dyDescent="0.3">
      <c r="A5261" s="22" t="e">
        <f>VLOOKUP(B5261,web_archive!D:D,1,FALSE)</f>
        <v>#N/A</v>
      </c>
      <c r="B5261" s="22">
        <v>29704</v>
      </c>
      <c r="C5261" s="22" t="s">
        <v>2977</v>
      </c>
      <c r="D5261" s="22">
        <v>1</v>
      </c>
      <c r="E5261" s="22" t="s">
        <v>39468</v>
      </c>
      <c r="F5261" s="22"/>
      <c r="G5261" s="22" t="s">
        <v>41872</v>
      </c>
      <c r="H5261" s="22"/>
      <c r="I5261" s="22"/>
      <c r="J5261" s="22"/>
      <c r="K5261" s="22"/>
      <c r="L5261" s="22"/>
      <c r="M5261" s="22"/>
      <c r="N5261" s="22"/>
      <c r="O5261" s="22"/>
      <c r="P5261" s="22"/>
    </row>
    <row r="5262" spans="1:16" x14ac:dyDescent="0.3">
      <c r="A5262" s="22" t="e">
        <f>VLOOKUP(B5262,web_archive!D:D,1,FALSE)</f>
        <v>#N/A</v>
      </c>
      <c r="B5262" s="22">
        <v>29705</v>
      </c>
      <c r="C5262" s="22" t="s">
        <v>6268</v>
      </c>
      <c r="D5262" s="22">
        <v>1</v>
      </c>
      <c r="E5262" s="22" t="s">
        <v>39478</v>
      </c>
      <c r="F5262" s="22"/>
      <c r="G5262" s="22" t="s">
        <v>41873</v>
      </c>
      <c r="H5262" s="22"/>
      <c r="I5262" s="22"/>
      <c r="J5262" s="22"/>
      <c r="K5262" s="22"/>
      <c r="L5262" s="22"/>
      <c r="M5262" s="22"/>
      <c r="N5262" s="22"/>
      <c r="O5262" s="22"/>
      <c r="P5262" s="22"/>
    </row>
    <row r="5263" spans="1:16" x14ac:dyDescent="0.3">
      <c r="A5263" s="22" t="e">
        <f>VLOOKUP(B5263,web_archive!D:D,1,FALSE)</f>
        <v>#N/A</v>
      </c>
      <c r="B5263" s="22">
        <v>29706</v>
      </c>
      <c r="C5263" s="22" t="s">
        <v>18923</v>
      </c>
      <c r="D5263" s="22">
        <v>1</v>
      </c>
      <c r="E5263" s="22" t="s">
        <v>39482</v>
      </c>
      <c r="F5263" s="22"/>
      <c r="G5263" s="22" t="s">
        <v>41874</v>
      </c>
      <c r="H5263" s="22"/>
      <c r="I5263" s="22"/>
      <c r="J5263" s="22"/>
      <c r="K5263" s="22"/>
      <c r="L5263" s="22"/>
      <c r="M5263" s="22"/>
      <c r="N5263" s="22"/>
      <c r="O5263" s="22"/>
      <c r="P5263" s="22"/>
    </row>
    <row r="5264" spans="1:16" x14ac:dyDescent="0.3">
      <c r="A5264" s="22" t="e">
        <f>VLOOKUP(B5264,web_archive!D:D,1,FALSE)</f>
        <v>#N/A</v>
      </c>
      <c r="B5264" s="22">
        <v>29707</v>
      </c>
      <c r="C5264" s="22" t="s">
        <v>18925</v>
      </c>
      <c r="D5264" s="22">
        <v>1</v>
      </c>
      <c r="E5264" s="22" t="s">
        <v>39485</v>
      </c>
      <c r="F5264" s="22"/>
      <c r="G5264" s="22" t="s">
        <v>41875</v>
      </c>
      <c r="H5264" s="22"/>
      <c r="I5264" s="22"/>
      <c r="J5264" s="22"/>
      <c r="K5264" s="22"/>
      <c r="L5264" s="22"/>
      <c r="M5264" s="22"/>
      <c r="N5264" s="22"/>
      <c r="O5264" s="22"/>
      <c r="P5264" s="22"/>
    </row>
    <row r="5265" spans="1:16" x14ac:dyDescent="0.3">
      <c r="A5265" s="22" t="e">
        <f>VLOOKUP(B5265,web_archive!D:D,1,FALSE)</f>
        <v>#N/A</v>
      </c>
      <c r="B5265" s="22">
        <v>29708</v>
      </c>
      <c r="C5265" s="22" t="s">
        <v>18927</v>
      </c>
      <c r="D5265" s="22">
        <v>1</v>
      </c>
      <c r="E5265" s="22" t="s">
        <v>39487</v>
      </c>
      <c r="F5265" s="22"/>
      <c r="G5265" s="22" t="s">
        <v>41876</v>
      </c>
      <c r="H5265" s="22"/>
      <c r="I5265" s="22"/>
      <c r="J5265" s="22"/>
      <c r="K5265" s="22"/>
      <c r="L5265" s="22"/>
      <c r="M5265" s="22"/>
      <c r="N5265" s="22"/>
      <c r="O5265" s="22"/>
      <c r="P5265" s="22"/>
    </row>
    <row r="5266" spans="1:16" x14ac:dyDescent="0.3">
      <c r="A5266" s="22" t="e">
        <f>VLOOKUP(B5266,web_archive!D:D,1,FALSE)</f>
        <v>#N/A</v>
      </c>
      <c r="B5266" s="22">
        <v>29709</v>
      </c>
      <c r="C5266" s="22" t="s">
        <v>18929</v>
      </c>
      <c r="D5266" s="22">
        <v>1</v>
      </c>
      <c r="E5266" s="22" t="s">
        <v>39489</v>
      </c>
      <c r="F5266" s="22"/>
      <c r="G5266" s="22" t="s">
        <v>41877</v>
      </c>
      <c r="H5266" s="22"/>
      <c r="I5266" s="22"/>
      <c r="J5266" s="22"/>
      <c r="K5266" s="22"/>
      <c r="L5266" s="22"/>
      <c r="M5266" s="22"/>
      <c r="N5266" s="22"/>
      <c r="O5266" s="22"/>
      <c r="P5266" s="22"/>
    </row>
    <row r="5267" spans="1:16" x14ac:dyDescent="0.3">
      <c r="A5267" s="22" t="e">
        <f>VLOOKUP(B5267,web_archive!D:D,1,FALSE)</f>
        <v>#N/A</v>
      </c>
      <c r="B5267" s="22">
        <v>29710</v>
      </c>
      <c r="C5267" s="22" t="s">
        <v>5537</v>
      </c>
      <c r="D5267" s="22">
        <v>1</v>
      </c>
      <c r="E5267" s="22" t="s">
        <v>39493</v>
      </c>
      <c r="F5267" s="22"/>
      <c r="G5267" s="22" t="s">
        <v>41878</v>
      </c>
      <c r="H5267" s="22"/>
      <c r="I5267" s="22"/>
      <c r="J5267" s="22"/>
      <c r="K5267" s="22"/>
      <c r="L5267" s="22"/>
      <c r="M5267" s="22"/>
      <c r="N5267" s="22"/>
      <c r="O5267" s="22"/>
      <c r="P5267" s="22"/>
    </row>
    <row r="5268" spans="1:16" x14ac:dyDescent="0.3">
      <c r="A5268" s="22" t="e">
        <f>VLOOKUP(B5268,web_archive!D:D,1,FALSE)</f>
        <v>#N/A</v>
      </c>
      <c r="B5268" s="22">
        <v>29711</v>
      </c>
      <c r="C5268" s="22" t="s">
        <v>18932</v>
      </c>
      <c r="D5268" s="22">
        <v>1</v>
      </c>
      <c r="E5268" s="22" t="s">
        <v>39496</v>
      </c>
      <c r="F5268" s="22"/>
      <c r="G5268" s="22" t="s">
        <v>41879</v>
      </c>
      <c r="H5268" s="22"/>
      <c r="I5268" s="22"/>
      <c r="J5268" s="22"/>
      <c r="K5268" s="22"/>
      <c r="L5268" s="22"/>
      <c r="M5268" s="22"/>
      <c r="N5268" s="22"/>
      <c r="O5268" s="22"/>
      <c r="P5268" s="22"/>
    </row>
    <row r="5269" spans="1:16" x14ac:dyDescent="0.3">
      <c r="A5269" s="22" t="e">
        <f>VLOOKUP(B5269,web_archive!D:D,1,FALSE)</f>
        <v>#N/A</v>
      </c>
      <c r="B5269" s="22">
        <v>29712</v>
      </c>
      <c r="C5269" s="22" t="s">
        <v>18934</v>
      </c>
      <c r="D5269" s="22">
        <v>1</v>
      </c>
      <c r="E5269" s="22" t="s">
        <v>39498</v>
      </c>
      <c r="F5269" s="22"/>
      <c r="G5269" s="22" t="s">
        <v>41880</v>
      </c>
      <c r="H5269" s="22"/>
      <c r="I5269" s="22"/>
      <c r="J5269" s="22"/>
      <c r="K5269" s="22"/>
      <c r="L5269" s="22"/>
      <c r="M5269" s="22"/>
      <c r="N5269" s="22"/>
      <c r="O5269" s="22"/>
      <c r="P5269" s="22"/>
    </row>
    <row r="5270" spans="1:16" x14ac:dyDescent="0.3">
      <c r="A5270" s="22" t="e">
        <f>VLOOKUP(B5270,web_archive!D:D,1,FALSE)</f>
        <v>#N/A</v>
      </c>
      <c r="B5270" s="22">
        <v>29713</v>
      </c>
      <c r="C5270" s="22" t="s">
        <v>18936</v>
      </c>
      <c r="D5270" s="22">
        <v>1</v>
      </c>
      <c r="E5270" s="22" t="s">
        <v>39500</v>
      </c>
      <c r="F5270" s="22"/>
      <c r="G5270" s="22" t="s">
        <v>41881</v>
      </c>
      <c r="H5270" s="22"/>
      <c r="I5270" s="22"/>
      <c r="J5270" s="22"/>
      <c r="K5270" s="22"/>
      <c r="L5270" s="22"/>
      <c r="M5270" s="22"/>
      <c r="N5270" s="22"/>
      <c r="O5270" s="22"/>
      <c r="P5270" s="22"/>
    </row>
    <row r="5271" spans="1:16" x14ac:dyDescent="0.3">
      <c r="A5271" s="22" t="e">
        <f>VLOOKUP(B5271,web_archive!D:D,1,FALSE)</f>
        <v>#N/A</v>
      </c>
      <c r="B5271" s="22">
        <v>29714</v>
      </c>
      <c r="C5271" s="22" t="s">
        <v>18938</v>
      </c>
      <c r="D5271" s="22">
        <v>1</v>
      </c>
      <c r="E5271" s="22" t="s">
        <v>39504</v>
      </c>
      <c r="F5271" s="22"/>
      <c r="G5271" s="22" t="s">
        <v>41882</v>
      </c>
      <c r="H5271" s="22"/>
      <c r="I5271" s="22"/>
      <c r="J5271" s="22"/>
      <c r="K5271" s="22"/>
      <c r="L5271" s="22"/>
      <c r="M5271" s="22"/>
      <c r="N5271" s="22"/>
      <c r="O5271" s="22"/>
      <c r="P5271" s="22"/>
    </row>
    <row r="5272" spans="1:16" x14ac:dyDescent="0.3">
      <c r="A5272" s="22" t="e">
        <f>VLOOKUP(B5272,web_archive!D:D,1,FALSE)</f>
        <v>#N/A</v>
      </c>
      <c r="B5272" s="22">
        <v>29715</v>
      </c>
      <c r="C5272" s="22" t="s">
        <v>18940</v>
      </c>
      <c r="D5272" s="22">
        <v>1</v>
      </c>
      <c r="E5272" s="22" t="s">
        <v>39507</v>
      </c>
      <c r="F5272" s="22"/>
      <c r="G5272" s="22" t="s">
        <v>41883</v>
      </c>
      <c r="H5272" s="22"/>
      <c r="I5272" s="22"/>
      <c r="J5272" s="22"/>
      <c r="K5272" s="22"/>
      <c r="L5272" s="22"/>
      <c r="M5272" s="22"/>
      <c r="N5272" s="22"/>
      <c r="O5272" s="22"/>
      <c r="P5272" s="22"/>
    </row>
    <row r="5273" spans="1:16" x14ac:dyDescent="0.3">
      <c r="A5273" s="22" t="e">
        <f>VLOOKUP(B5273,web_archive!D:D,1,FALSE)</f>
        <v>#N/A</v>
      </c>
      <c r="B5273" s="22">
        <v>29716</v>
      </c>
      <c r="C5273" s="22" t="s">
        <v>18942</v>
      </c>
      <c r="D5273" s="22">
        <v>1</v>
      </c>
      <c r="E5273" s="22" t="s">
        <v>39509</v>
      </c>
      <c r="F5273" s="22"/>
      <c r="G5273" s="22" t="s">
        <v>41884</v>
      </c>
      <c r="H5273" s="22"/>
      <c r="I5273" s="22"/>
      <c r="J5273" s="22"/>
      <c r="K5273" s="22"/>
      <c r="L5273" s="22"/>
      <c r="M5273" s="22"/>
      <c r="N5273" s="22"/>
      <c r="O5273" s="22"/>
      <c r="P5273" s="22"/>
    </row>
    <row r="5274" spans="1:16" x14ac:dyDescent="0.3">
      <c r="A5274" s="22" t="e">
        <f>VLOOKUP(B5274,web_archive!D:D,1,FALSE)</f>
        <v>#N/A</v>
      </c>
      <c r="B5274" s="22">
        <v>29717</v>
      </c>
      <c r="C5274" s="22" t="s">
        <v>18944</v>
      </c>
      <c r="D5274" s="22">
        <v>1</v>
      </c>
      <c r="E5274" s="22" t="s">
        <v>39511</v>
      </c>
      <c r="F5274" s="22"/>
      <c r="G5274" s="22" t="s">
        <v>41885</v>
      </c>
      <c r="H5274" s="22"/>
      <c r="I5274" s="22"/>
      <c r="J5274" s="22"/>
      <c r="K5274" s="22"/>
      <c r="L5274" s="22"/>
      <c r="M5274" s="22"/>
      <c r="N5274" s="22"/>
      <c r="O5274" s="22"/>
      <c r="P5274" s="22"/>
    </row>
    <row r="5275" spans="1:16" x14ac:dyDescent="0.3">
      <c r="A5275" s="22" t="e">
        <f>VLOOKUP(B5275,web_archive!D:D,1,FALSE)</f>
        <v>#N/A</v>
      </c>
      <c r="B5275" s="22">
        <v>29718</v>
      </c>
      <c r="C5275" s="22" t="s">
        <v>18947</v>
      </c>
      <c r="D5275" s="22">
        <v>1</v>
      </c>
      <c r="E5275" s="22" t="s">
        <v>39515</v>
      </c>
      <c r="F5275" s="22"/>
      <c r="G5275" s="22" t="s">
        <v>41886</v>
      </c>
      <c r="H5275" s="22"/>
      <c r="I5275" s="22"/>
      <c r="J5275" s="22"/>
      <c r="K5275" s="22"/>
      <c r="L5275" s="22"/>
      <c r="M5275" s="22"/>
      <c r="N5275" s="22"/>
      <c r="O5275" s="22"/>
      <c r="P5275" s="22"/>
    </row>
    <row r="5276" spans="1:16" x14ac:dyDescent="0.3">
      <c r="A5276" s="22" t="e">
        <f>VLOOKUP(B5276,web_archive!D:D,1,FALSE)</f>
        <v>#N/A</v>
      </c>
      <c r="B5276" s="22">
        <v>29719</v>
      </c>
      <c r="C5276" s="22" t="s">
        <v>18949</v>
      </c>
      <c r="D5276" s="22">
        <v>1</v>
      </c>
      <c r="E5276" s="22" t="s">
        <v>39517</v>
      </c>
      <c r="F5276" s="22"/>
      <c r="G5276" s="22" t="s">
        <v>41887</v>
      </c>
      <c r="H5276" s="22"/>
      <c r="I5276" s="22"/>
      <c r="J5276" s="22"/>
      <c r="K5276" s="22"/>
      <c r="L5276" s="22"/>
      <c r="M5276" s="22"/>
      <c r="N5276" s="22"/>
      <c r="O5276" s="22"/>
      <c r="P5276" s="22"/>
    </row>
    <row r="5277" spans="1:16" x14ac:dyDescent="0.3">
      <c r="A5277" s="22" t="e">
        <f>VLOOKUP(B5277,web_archive!D:D,1,FALSE)</f>
        <v>#N/A</v>
      </c>
      <c r="B5277" s="22">
        <v>29720</v>
      </c>
      <c r="C5277" s="22" t="s">
        <v>18951</v>
      </c>
      <c r="D5277" s="22">
        <v>1</v>
      </c>
      <c r="E5277" s="22" t="s">
        <v>39520</v>
      </c>
      <c r="F5277" s="22"/>
      <c r="G5277" s="22" t="s">
        <v>41888</v>
      </c>
      <c r="H5277" s="22"/>
      <c r="I5277" s="22"/>
      <c r="J5277" s="22"/>
      <c r="K5277" s="22"/>
      <c r="L5277" s="22"/>
      <c r="M5277" s="22"/>
      <c r="N5277" s="22"/>
      <c r="O5277" s="22"/>
      <c r="P5277" s="22"/>
    </row>
    <row r="5278" spans="1:16" x14ac:dyDescent="0.3">
      <c r="A5278" s="22" t="e">
        <f>VLOOKUP(B5278,web_archive!D:D,1,FALSE)</f>
        <v>#N/A</v>
      </c>
      <c r="B5278" s="22">
        <v>29721</v>
      </c>
      <c r="C5278" s="22" t="s">
        <v>18953</v>
      </c>
      <c r="D5278" s="22">
        <v>1</v>
      </c>
      <c r="E5278" s="22" t="s">
        <v>39522</v>
      </c>
      <c r="F5278" s="22"/>
      <c r="G5278" s="22" t="s">
        <v>41889</v>
      </c>
      <c r="H5278" s="22"/>
      <c r="I5278" s="22"/>
      <c r="J5278" s="22"/>
      <c r="K5278" s="22"/>
      <c r="L5278" s="22"/>
      <c r="M5278" s="22"/>
      <c r="N5278" s="22"/>
      <c r="O5278" s="22"/>
      <c r="P5278" s="22"/>
    </row>
    <row r="5279" spans="1:16" x14ac:dyDescent="0.3">
      <c r="A5279" s="22" t="e">
        <f>VLOOKUP(B5279,web_archive!D:D,1,FALSE)</f>
        <v>#N/A</v>
      </c>
      <c r="B5279" s="22">
        <v>29723</v>
      </c>
      <c r="C5279" s="22" t="s">
        <v>18959</v>
      </c>
      <c r="D5279" s="22">
        <v>1</v>
      </c>
      <c r="E5279" s="22" t="s">
        <v>39526</v>
      </c>
      <c r="F5279" s="22"/>
      <c r="G5279" s="22" t="s">
        <v>41890</v>
      </c>
      <c r="H5279" s="22"/>
      <c r="I5279" s="22"/>
      <c r="J5279" s="22"/>
      <c r="K5279" s="22"/>
      <c r="L5279" s="22"/>
      <c r="M5279" s="22"/>
      <c r="N5279" s="22"/>
      <c r="O5279" s="22"/>
      <c r="P5279" s="22"/>
    </row>
    <row r="5280" spans="1:16" x14ac:dyDescent="0.3">
      <c r="A5280" s="22" t="e">
        <f>VLOOKUP(B5280,web_archive!D:D,1,FALSE)</f>
        <v>#N/A</v>
      </c>
      <c r="B5280" s="22">
        <v>29724</v>
      </c>
      <c r="C5280" s="22" t="s">
        <v>18961</v>
      </c>
      <c r="D5280" s="22">
        <v>1</v>
      </c>
      <c r="E5280" s="22" t="s">
        <v>39528</v>
      </c>
      <c r="F5280" s="22"/>
      <c r="G5280" s="22" t="s">
        <v>41891</v>
      </c>
      <c r="H5280" s="22"/>
      <c r="I5280" s="22"/>
      <c r="J5280" s="22"/>
      <c r="K5280" s="22"/>
      <c r="L5280" s="22"/>
      <c r="M5280" s="22"/>
      <c r="N5280" s="22"/>
      <c r="O5280" s="22"/>
      <c r="P5280" s="22"/>
    </row>
    <row r="5281" spans="1:16" x14ac:dyDescent="0.3">
      <c r="A5281" s="22" t="e">
        <f>VLOOKUP(B5281,web_archive!D:D,1,FALSE)</f>
        <v>#N/A</v>
      </c>
      <c r="B5281" s="22">
        <v>29725</v>
      </c>
      <c r="C5281" s="22" t="s">
        <v>18963</v>
      </c>
      <c r="D5281" s="22">
        <v>1</v>
      </c>
      <c r="E5281" s="22" t="s">
        <v>39530</v>
      </c>
      <c r="F5281" s="22"/>
      <c r="G5281" s="22" t="s">
        <v>41892</v>
      </c>
      <c r="H5281" s="22"/>
      <c r="I5281" s="22"/>
      <c r="J5281" s="22"/>
      <c r="K5281" s="22"/>
      <c r="L5281" s="22"/>
      <c r="M5281" s="22"/>
      <c r="N5281" s="22"/>
      <c r="O5281" s="22"/>
      <c r="P5281" s="22"/>
    </row>
    <row r="5282" spans="1:16" x14ac:dyDescent="0.3">
      <c r="A5282" s="22" t="e">
        <f>VLOOKUP(B5282,web_archive!D:D,1,FALSE)</f>
        <v>#N/A</v>
      </c>
      <c r="B5282" s="22">
        <v>29726</v>
      </c>
      <c r="C5282" s="22" t="s">
        <v>18966</v>
      </c>
      <c r="D5282" s="22">
        <v>1</v>
      </c>
      <c r="E5282" s="22" t="s">
        <v>39534</v>
      </c>
      <c r="F5282" s="22"/>
      <c r="G5282" s="22" t="s">
        <v>41893</v>
      </c>
      <c r="H5282" s="22"/>
      <c r="I5282" s="22"/>
      <c r="J5282" s="22"/>
      <c r="K5282" s="22"/>
      <c r="L5282" s="22"/>
      <c r="M5282" s="22"/>
      <c r="N5282" s="22"/>
      <c r="O5282" s="22"/>
      <c r="P5282" s="22"/>
    </row>
    <row r="5283" spans="1:16" x14ac:dyDescent="0.3">
      <c r="A5283" s="22" t="e">
        <f>VLOOKUP(B5283,web_archive!D:D,1,FALSE)</f>
        <v>#N/A</v>
      </c>
      <c r="B5283" s="22">
        <v>29727</v>
      </c>
      <c r="C5283" s="22" t="s">
        <v>18968</v>
      </c>
      <c r="D5283" s="22">
        <v>1</v>
      </c>
      <c r="E5283" s="22" t="s">
        <v>39537</v>
      </c>
      <c r="F5283" s="22"/>
      <c r="G5283" s="22" t="s">
        <v>41894</v>
      </c>
      <c r="H5283" s="22"/>
      <c r="I5283" s="22"/>
      <c r="J5283" s="22"/>
      <c r="K5283" s="22"/>
      <c r="L5283" s="22"/>
      <c r="M5283" s="22"/>
      <c r="N5283" s="22"/>
      <c r="O5283" s="22"/>
      <c r="P5283" s="22"/>
    </row>
    <row r="5284" spans="1:16" x14ac:dyDescent="0.3">
      <c r="A5284" s="22">
        <f>VLOOKUP(B5284,web_archive!D:D,1,FALSE)</f>
        <v>29728</v>
      </c>
      <c r="B5284" s="22">
        <v>29728</v>
      </c>
      <c r="C5284" s="22" t="s">
        <v>6272</v>
      </c>
      <c r="D5284" s="22">
        <v>1</v>
      </c>
      <c r="E5284" s="22" t="s">
        <v>39539</v>
      </c>
      <c r="F5284" s="22"/>
      <c r="G5284" s="22" t="s">
        <v>41895</v>
      </c>
      <c r="H5284" s="22"/>
      <c r="I5284" s="22"/>
      <c r="J5284" s="22"/>
      <c r="K5284" s="22"/>
      <c r="L5284" s="22"/>
      <c r="M5284" s="22"/>
      <c r="N5284" s="22"/>
      <c r="O5284" s="22"/>
      <c r="P5284" s="22"/>
    </row>
    <row r="5285" spans="1:16" x14ac:dyDescent="0.3">
      <c r="A5285" s="22" t="e">
        <f>VLOOKUP(B5285,web_archive!D:D,1,FALSE)</f>
        <v>#N/A</v>
      </c>
      <c r="B5285" s="22">
        <v>29729</v>
      </c>
      <c r="C5285" s="22" t="s">
        <v>18970</v>
      </c>
      <c r="D5285" s="22">
        <v>1</v>
      </c>
      <c r="E5285" s="22" t="s">
        <v>39541</v>
      </c>
      <c r="F5285" s="22"/>
      <c r="G5285" s="22" t="s">
        <v>41896</v>
      </c>
      <c r="H5285" s="22"/>
      <c r="I5285" s="22"/>
      <c r="J5285" s="22"/>
      <c r="K5285" s="22"/>
      <c r="L5285" s="22"/>
      <c r="M5285" s="22"/>
      <c r="N5285" s="22"/>
      <c r="O5285" s="22"/>
      <c r="P5285" s="22"/>
    </row>
    <row r="5286" spans="1:16" x14ac:dyDescent="0.3">
      <c r="A5286" s="22" t="e">
        <f>VLOOKUP(B5286,web_archive!D:D,1,FALSE)</f>
        <v>#N/A</v>
      </c>
      <c r="B5286" s="22">
        <v>30001</v>
      </c>
      <c r="C5286" s="22" t="s">
        <v>41897</v>
      </c>
      <c r="D5286" s="22">
        <v>0</v>
      </c>
      <c r="E5286" s="22" t="s">
        <v>41898</v>
      </c>
      <c r="F5286" s="22"/>
      <c r="G5286" s="22"/>
      <c r="H5286" s="22"/>
      <c r="I5286" s="22"/>
      <c r="J5286" s="22"/>
      <c r="K5286" s="22"/>
      <c r="L5286" s="22"/>
      <c r="M5286" s="22"/>
      <c r="N5286" s="22"/>
      <c r="O5286" s="22"/>
      <c r="P5286" s="22"/>
    </row>
    <row r="5287" spans="1:16" x14ac:dyDescent="0.3">
      <c r="A5287" s="22" t="e">
        <f>VLOOKUP(B5287,web_archive!D:D,1,FALSE)</f>
        <v>#N/A</v>
      </c>
      <c r="B5287" s="22">
        <v>30002</v>
      </c>
      <c r="C5287" s="22" t="s">
        <v>41899</v>
      </c>
      <c r="D5287" s="22">
        <v>0</v>
      </c>
      <c r="E5287" s="22" t="s">
        <v>41900</v>
      </c>
      <c r="F5287" s="22"/>
      <c r="G5287" s="22"/>
      <c r="H5287" s="22"/>
      <c r="I5287" s="22"/>
      <c r="J5287" s="22"/>
      <c r="K5287" s="22"/>
      <c r="L5287" s="22"/>
      <c r="M5287" s="22"/>
      <c r="N5287" s="22"/>
      <c r="O5287" s="22"/>
      <c r="P5287" s="22"/>
    </row>
    <row r="5288" spans="1:16" x14ac:dyDescent="0.3">
      <c r="A5288" s="22" t="e">
        <f>VLOOKUP(B5288,web_archive!D:D,1,FALSE)</f>
        <v>#N/A</v>
      </c>
      <c r="B5288" s="22">
        <v>30003</v>
      </c>
      <c r="C5288" s="22" t="s">
        <v>41901</v>
      </c>
      <c r="D5288" s="22">
        <v>0</v>
      </c>
      <c r="E5288" s="22" t="s">
        <v>41902</v>
      </c>
      <c r="F5288" s="22"/>
      <c r="G5288" s="22"/>
      <c r="H5288" s="22"/>
      <c r="I5288" s="22"/>
      <c r="J5288" s="22"/>
      <c r="K5288" s="22"/>
      <c r="L5288" s="22"/>
      <c r="M5288" s="22"/>
      <c r="N5288" s="22"/>
      <c r="O5288" s="22"/>
      <c r="P5288" s="22"/>
    </row>
    <row r="5289" spans="1:16" x14ac:dyDescent="0.3">
      <c r="A5289" s="22" t="e">
        <f>VLOOKUP(B5289,web_archive!D:D,1,FALSE)</f>
        <v>#N/A</v>
      </c>
      <c r="B5289" s="22">
        <v>30004</v>
      </c>
      <c r="C5289" s="22" t="s">
        <v>41903</v>
      </c>
      <c r="D5289" s="22">
        <v>0</v>
      </c>
      <c r="E5289" s="22" t="s">
        <v>41904</v>
      </c>
      <c r="F5289" s="22"/>
      <c r="G5289" s="22"/>
      <c r="H5289" s="22"/>
      <c r="I5289" s="22"/>
      <c r="J5289" s="22"/>
      <c r="K5289" s="22"/>
      <c r="L5289" s="22"/>
      <c r="M5289" s="22"/>
      <c r="N5289" s="22"/>
      <c r="O5289" s="22"/>
      <c r="P5289" s="22"/>
    </row>
    <row r="5290" spans="1:16" x14ac:dyDescent="0.3">
      <c r="A5290" s="22" t="e">
        <f>VLOOKUP(B5290,web_archive!D:D,1,FALSE)</f>
        <v>#N/A</v>
      </c>
      <c r="B5290" s="22">
        <v>30005</v>
      </c>
      <c r="C5290" s="22" t="s">
        <v>41905</v>
      </c>
      <c r="D5290" s="22">
        <v>0</v>
      </c>
      <c r="E5290" s="22" t="s">
        <v>41906</v>
      </c>
      <c r="F5290" s="22"/>
      <c r="G5290" s="22"/>
      <c r="H5290" s="22"/>
      <c r="I5290" s="22"/>
      <c r="J5290" s="22"/>
      <c r="K5290" s="22"/>
      <c r="L5290" s="22"/>
      <c r="M5290" s="22"/>
      <c r="N5290" s="22"/>
      <c r="O5290" s="22"/>
      <c r="P5290" s="22"/>
    </row>
    <row r="5291" spans="1:16" x14ac:dyDescent="0.3">
      <c r="A5291" s="22" t="e">
        <f>VLOOKUP(B5291,web_archive!D:D,1,FALSE)</f>
        <v>#N/A</v>
      </c>
      <c r="B5291" s="22">
        <v>30007</v>
      </c>
      <c r="C5291" s="22" t="s">
        <v>41907</v>
      </c>
      <c r="D5291" s="22">
        <v>0</v>
      </c>
      <c r="E5291" s="22" t="s">
        <v>41908</v>
      </c>
      <c r="F5291" s="22"/>
      <c r="G5291" s="22"/>
      <c r="H5291" s="22"/>
      <c r="I5291" s="22"/>
      <c r="J5291" s="22"/>
      <c r="K5291" s="22"/>
      <c r="L5291" s="22"/>
      <c r="M5291" s="22"/>
      <c r="N5291" s="22"/>
      <c r="O5291" s="22"/>
      <c r="P5291" s="22"/>
    </row>
    <row r="5292" spans="1:16" x14ac:dyDescent="0.3">
      <c r="A5292" s="22" t="e">
        <f>VLOOKUP(B5292,web_archive!D:D,1,FALSE)</f>
        <v>#N/A</v>
      </c>
      <c r="B5292" s="22">
        <v>30008</v>
      </c>
      <c r="C5292" s="22" t="s">
        <v>41909</v>
      </c>
      <c r="D5292" s="22">
        <v>0</v>
      </c>
      <c r="E5292" s="22" t="s">
        <v>41910</v>
      </c>
      <c r="F5292" s="22"/>
      <c r="G5292" s="22"/>
      <c r="H5292" s="22"/>
      <c r="I5292" s="22"/>
      <c r="J5292" s="22"/>
      <c r="K5292" s="22"/>
      <c r="L5292" s="22"/>
      <c r="M5292" s="22"/>
      <c r="N5292" s="22"/>
      <c r="O5292" s="22"/>
      <c r="P5292" s="22"/>
    </row>
    <row r="5293" spans="1:16" x14ac:dyDescent="0.3">
      <c r="A5293" s="22" t="e">
        <f>VLOOKUP(B5293,web_archive!D:D,1,FALSE)</f>
        <v>#N/A</v>
      </c>
      <c r="B5293" s="22">
        <v>30009</v>
      </c>
      <c r="C5293" s="22" t="s">
        <v>41911</v>
      </c>
      <c r="D5293" s="22">
        <v>0</v>
      </c>
      <c r="E5293" s="22" t="s">
        <v>41912</v>
      </c>
      <c r="F5293" s="22"/>
      <c r="G5293" s="22"/>
      <c r="H5293" s="22"/>
      <c r="I5293" s="22"/>
      <c r="J5293" s="22"/>
      <c r="K5293" s="22"/>
      <c r="L5293" s="22"/>
      <c r="M5293" s="22"/>
      <c r="N5293" s="22"/>
      <c r="O5293" s="22"/>
      <c r="P5293" s="22"/>
    </row>
    <row r="5294" spans="1:16" x14ac:dyDescent="0.3">
      <c r="A5294" s="22" t="e">
        <f>VLOOKUP(B5294,web_archive!D:D,1,FALSE)</f>
        <v>#N/A</v>
      </c>
      <c r="B5294" s="22">
        <v>30010</v>
      </c>
      <c r="C5294" s="22" t="s">
        <v>41913</v>
      </c>
      <c r="D5294" s="22">
        <v>0</v>
      </c>
      <c r="E5294" s="22" t="s">
        <v>41914</v>
      </c>
      <c r="F5294" s="22"/>
      <c r="G5294" s="22"/>
      <c r="H5294" s="22"/>
      <c r="I5294" s="22"/>
      <c r="J5294" s="22"/>
      <c r="K5294" s="22"/>
      <c r="L5294" s="22"/>
      <c r="M5294" s="22"/>
      <c r="N5294" s="22"/>
      <c r="O5294" s="22"/>
      <c r="P5294" s="22"/>
    </row>
    <row r="5295" spans="1:16" x14ac:dyDescent="0.3">
      <c r="A5295" s="22" t="e">
        <f>VLOOKUP(B5295,web_archive!D:D,1,FALSE)</f>
        <v>#N/A</v>
      </c>
      <c r="B5295" s="22">
        <v>30011</v>
      </c>
      <c r="C5295" s="22" t="s">
        <v>41915</v>
      </c>
      <c r="D5295" s="22">
        <v>0</v>
      </c>
      <c r="E5295" s="22" t="s">
        <v>41916</v>
      </c>
      <c r="F5295" s="22"/>
      <c r="G5295" s="22"/>
      <c r="H5295" s="22"/>
      <c r="I5295" s="22"/>
      <c r="J5295" s="22"/>
      <c r="K5295" s="22"/>
      <c r="L5295" s="22"/>
      <c r="M5295" s="22"/>
      <c r="N5295" s="22"/>
      <c r="O5295" s="22"/>
      <c r="P5295" s="22"/>
    </row>
    <row r="5296" spans="1:16" x14ac:dyDescent="0.3">
      <c r="A5296" s="22" t="e">
        <f>VLOOKUP(B5296,web_archive!D:D,1,FALSE)</f>
        <v>#N/A</v>
      </c>
      <c r="B5296" s="22">
        <v>30012</v>
      </c>
      <c r="C5296" s="22" t="s">
        <v>41917</v>
      </c>
      <c r="D5296" s="22">
        <v>0</v>
      </c>
      <c r="E5296" s="22" t="s">
        <v>41918</v>
      </c>
      <c r="F5296" s="22"/>
      <c r="G5296" s="22"/>
      <c r="H5296" s="22"/>
      <c r="I5296" s="22"/>
      <c r="J5296" s="22"/>
      <c r="K5296" s="22"/>
      <c r="L5296" s="22"/>
      <c r="M5296" s="22"/>
      <c r="N5296" s="22"/>
      <c r="O5296" s="22"/>
      <c r="P5296" s="22"/>
    </row>
    <row r="5297" spans="1:16" x14ac:dyDescent="0.3">
      <c r="A5297" s="22" t="e">
        <f>VLOOKUP(B5297,web_archive!D:D,1,FALSE)</f>
        <v>#N/A</v>
      </c>
      <c r="B5297" s="22">
        <v>30013</v>
      </c>
      <c r="C5297" s="22" t="s">
        <v>41919</v>
      </c>
      <c r="D5297" s="22">
        <v>0</v>
      </c>
      <c r="E5297" s="22" t="s">
        <v>41920</v>
      </c>
      <c r="F5297" s="22"/>
      <c r="G5297" s="22"/>
      <c r="H5297" s="22"/>
      <c r="I5297" s="22"/>
      <c r="J5297" s="22"/>
      <c r="K5297" s="22"/>
      <c r="L5297" s="22"/>
      <c r="M5297" s="22"/>
      <c r="N5297" s="22"/>
      <c r="O5297" s="22"/>
      <c r="P5297" s="22"/>
    </row>
    <row r="5298" spans="1:16" x14ac:dyDescent="0.3">
      <c r="A5298" s="22" t="e">
        <f>VLOOKUP(B5298,web_archive!D:D,1,FALSE)</f>
        <v>#N/A</v>
      </c>
      <c r="B5298" s="22">
        <v>30014</v>
      </c>
      <c r="C5298" s="22" t="s">
        <v>41921</v>
      </c>
      <c r="D5298" s="22">
        <v>0</v>
      </c>
      <c r="E5298" s="22" t="s">
        <v>41922</v>
      </c>
      <c r="F5298" s="22"/>
      <c r="G5298" s="22"/>
      <c r="H5298" s="22"/>
      <c r="I5298" s="22"/>
      <c r="J5298" s="22"/>
      <c r="K5298" s="22"/>
      <c r="L5298" s="22"/>
      <c r="M5298" s="22"/>
      <c r="N5298" s="22"/>
      <c r="O5298" s="22"/>
      <c r="P5298" s="22"/>
    </row>
    <row r="5299" spans="1:16" x14ac:dyDescent="0.3">
      <c r="A5299" s="22" t="e">
        <f>VLOOKUP(B5299,web_archive!D:D,1,FALSE)</f>
        <v>#N/A</v>
      </c>
      <c r="B5299" s="22">
        <v>30015</v>
      </c>
      <c r="C5299" s="22" t="s">
        <v>41923</v>
      </c>
      <c r="D5299" s="22">
        <v>0</v>
      </c>
      <c r="E5299" s="22" t="s">
        <v>41924</v>
      </c>
      <c r="F5299" s="22"/>
      <c r="G5299" s="22"/>
      <c r="H5299" s="22"/>
      <c r="I5299" s="22"/>
      <c r="J5299" s="22"/>
      <c r="K5299" s="22"/>
      <c r="L5299" s="22"/>
      <c r="M5299" s="22"/>
      <c r="N5299" s="22"/>
      <c r="O5299" s="22"/>
      <c r="P5299" s="22"/>
    </row>
    <row r="5300" spans="1:16" x14ac:dyDescent="0.3">
      <c r="A5300" s="22" t="e">
        <f>VLOOKUP(B5300,web_archive!D:D,1,FALSE)</f>
        <v>#N/A</v>
      </c>
      <c r="B5300" s="22">
        <v>30016</v>
      </c>
      <c r="C5300" s="22" t="s">
        <v>41925</v>
      </c>
      <c r="D5300" s="22">
        <v>0</v>
      </c>
      <c r="E5300" s="22" t="s">
        <v>41926</v>
      </c>
      <c r="F5300" s="22"/>
      <c r="G5300" s="22"/>
      <c r="H5300" s="22"/>
      <c r="I5300" s="22"/>
      <c r="J5300" s="22"/>
      <c r="K5300" s="22"/>
      <c r="L5300" s="22"/>
      <c r="M5300" s="22"/>
      <c r="N5300" s="22"/>
      <c r="O5300" s="22"/>
      <c r="P5300" s="22"/>
    </row>
    <row r="5301" spans="1:16" x14ac:dyDescent="0.3">
      <c r="A5301" s="22">
        <f>VLOOKUP(B5301,web_archive!D:D,1,FALSE)</f>
        <v>30017</v>
      </c>
      <c r="B5301" s="22">
        <v>30017</v>
      </c>
      <c r="C5301" s="22" t="s">
        <v>41927</v>
      </c>
      <c r="D5301" s="22">
        <v>0</v>
      </c>
      <c r="E5301" s="22" t="s">
        <v>41928</v>
      </c>
      <c r="F5301" s="22"/>
      <c r="G5301" s="22"/>
      <c r="H5301" s="22"/>
      <c r="I5301" s="22"/>
      <c r="J5301" s="22"/>
      <c r="K5301" s="22"/>
      <c r="L5301" s="22"/>
      <c r="M5301" s="22"/>
      <c r="N5301" s="22"/>
      <c r="O5301" s="22"/>
      <c r="P5301" s="22"/>
    </row>
    <row r="5302" spans="1:16" x14ac:dyDescent="0.3">
      <c r="A5302" s="22" t="e">
        <f>VLOOKUP(B5302,web_archive!D:D,1,FALSE)</f>
        <v>#N/A</v>
      </c>
      <c r="B5302" s="22">
        <v>30018</v>
      </c>
      <c r="C5302" s="22" t="s">
        <v>41927</v>
      </c>
      <c r="D5302" s="22">
        <v>0</v>
      </c>
      <c r="E5302" s="22" t="s">
        <v>41928</v>
      </c>
      <c r="F5302" s="22"/>
      <c r="G5302" s="22"/>
      <c r="H5302" s="22"/>
      <c r="I5302" s="22"/>
      <c r="J5302" s="22"/>
      <c r="K5302" s="22"/>
      <c r="L5302" s="22"/>
      <c r="M5302" s="22"/>
      <c r="N5302" s="22"/>
      <c r="O5302" s="22"/>
      <c r="P5302" s="22"/>
    </row>
    <row r="5303" spans="1:16" x14ac:dyDescent="0.3">
      <c r="A5303" s="22" t="e">
        <f>VLOOKUP(B5303,web_archive!D:D,1,FALSE)</f>
        <v>#N/A</v>
      </c>
      <c r="B5303" s="22">
        <v>30019</v>
      </c>
      <c r="C5303" s="22" t="s">
        <v>41929</v>
      </c>
      <c r="D5303" s="22">
        <v>0</v>
      </c>
      <c r="E5303" s="22" t="s">
        <v>41930</v>
      </c>
      <c r="F5303" s="22"/>
      <c r="G5303" s="22"/>
      <c r="H5303" s="22"/>
      <c r="I5303" s="22"/>
      <c r="J5303" s="22"/>
      <c r="K5303" s="22"/>
      <c r="L5303" s="22"/>
      <c r="M5303" s="22"/>
      <c r="N5303" s="22"/>
      <c r="O5303" s="22"/>
      <c r="P5303" s="22"/>
    </row>
    <row r="5304" spans="1:16" x14ac:dyDescent="0.3">
      <c r="A5304" s="22" t="e">
        <f>VLOOKUP(B5304,web_archive!D:D,1,FALSE)</f>
        <v>#N/A</v>
      </c>
      <c r="B5304" s="22">
        <v>30020</v>
      </c>
      <c r="C5304" s="22" t="s">
        <v>41931</v>
      </c>
      <c r="D5304" s="22">
        <v>0</v>
      </c>
      <c r="E5304" s="22" t="s">
        <v>41932</v>
      </c>
      <c r="F5304" s="22"/>
      <c r="G5304" s="22"/>
      <c r="H5304" s="22"/>
      <c r="I5304" s="22"/>
      <c r="J5304" s="22"/>
      <c r="K5304" s="22"/>
      <c r="L5304" s="22"/>
      <c r="M5304" s="22"/>
      <c r="N5304" s="22"/>
      <c r="O5304" s="22"/>
      <c r="P5304" s="22"/>
    </row>
    <row r="5305" spans="1:16" x14ac:dyDescent="0.3">
      <c r="A5305" s="22" t="e">
        <f>VLOOKUP(B5305,web_archive!D:D,1,FALSE)</f>
        <v>#N/A</v>
      </c>
      <c r="B5305" s="22">
        <v>30021</v>
      </c>
      <c r="C5305" s="22" t="s">
        <v>41933</v>
      </c>
      <c r="D5305" s="22">
        <v>0</v>
      </c>
      <c r="E5305" s="22" t="s">
        <v>41934</v>
      </c>
      <c r="F5305" s="22"/>
      <c r="G5305" s="22"/>
      <c r="H5305" s="22"/>
      <c r="I5305" s="22"/>
      <c r="J5305" s="22"/>
      <c r="K5305" s="22"/>
      <c r="L5305" s="22"/>
      <c r="M5305" s="22"/>
      <c r="N5305" s="22"/>
      <c r="O5305" s="22"/>
      <c r="P5305" s="22"/>
    </row>
    <row r="5306" spans="1:16" x14ac:dyDescent="0.3">
      <c r="A5306" s="22" t="e">
        <f>VLOOKUP(B5306,web_archive!D:D,1,FALSE)</f>
        <v>#N/A</v>
      </c>
      <c r="B5306" s="22">
        <v>30022</v>
      </c>
      <c r="C5306" s="22" t="s">
        <v>41935</v>
      </c>
      <c r="D5306" s="22">
        <v>0</v>
      </c>
      <c r="E5306" s="22" t="s">
        <v>41936</v>
      </c>
      <c r="F5306" s="22"/>
      <c r="G5306" s="22"/>
      <c r="H5306" s="22"/>
      <c r="I5306" s="22"/>
      <c r="J5306" s="22"/>
      <c r="K5306" s="22"/>
      <c r="L5306" s="22"/>
      <c r="M5306" s="22"/>
      <c r="N5306" s="22"/>
      <c r="O5306" s="22"/>
      <c r="P5306" s="22"/>
    </row>
    <row r="5307" spans="1:16" x14ac:dyDescent="0.3">
      <c r="A5307" s="22" t="e">
        <f>VLOOKUP(B5307,web_archive!D:D,1,FALSE)</f>
        <v>#N/A</v>
      </c>
      <c r="B5307" s="22">
        <v>30023</v>
      </c>
      <c r="C5307" s="22" t="s">
        <v>41937</v>
      </c>
      <c r="D5307" s="22">
        <v>0</v>
      </c>
      <c r="E5307" s="22" t="s">
        <v>41938</v>
      </c>
      <c r="F5307" s="22"/>
      <c r="G5307" s="22"/>
      <c r="H5307" s="22"/>
      <c r="I5307" s="22"/>
      <c r="J5307" s="22"/>
      <c r="K5307" s="22"/>
      <c r="L5307" s="22"/>
      <c r="M5307" s="22"/>
      <c r="N5307" s="22"/>
      <c r="O5307" s="22"/>
      <c r="P5307" s="22"/>
    </row>
    <row r="5308" spans="1:16" x14ac:dyDescent="0.3">
      <c r="A5308" s="22">
        <f>VLOOKUP(B5308,web_archive!D:D,1,FALSE)</f>
        <v>30024</v>
      </c>
      <c r="B5308" s="22">
        <v>30024</v>
      </c>
      <c r="C5308" s="22" t="s">
        <v>3484</v>
      </c>
      <c r="D5308" s="22">
        <v>0</v>
      </c>
      <c r="E5308" s="22" t="s">
        <v>41939</v>
      </c>
      <c r="F5308" s="22"/>
      <c r="G5308" s="22"/>
      <c r="H5308" s="22"/>
      <c r="I5308" s="22"/>
      <c r="J5308" s="22"/>
      <c r="K5308" s="22"/>
      <c r="L5308" s="22"/>
      <c r="M5308" s="22"/>
      <c r="N5308" s="22"/>
      <c r="O5308" s="22"/>
      <c r="P5308" s="22"/>
    </row>
    <row r="5309" spans="1:16" x14ac:dyDescent="0.3">
      <c r="A5309" s="22" t="e">
        <f>VLOOKUP(B5309,web_archive!D:D,1,FALSE)</f>
        <v>#N/A</v>
      </c>
      <c r="B5309" s="22">
        <v>30025</v>
      </c>
      <c r="C5309" s="22" t="s">
        <v>41940</v>
      </c>
      <c r="D5309" s="22">
        <v>0</v>
      </c>
      <c r="E5309" s="22" t="s">
        <v>41941</v>
      </c>
      <c r="F5309" s="22"/>
      <c r="G5309" s="22"/>
      <c r="H5309" s="22"/>
      <c r="I5309" s="22"/>
      <c r="J5309" s="22"/>
      <c r="K5309" s="22"/>
      <c r="L5309" s="22"/>
      <c r="M5309" s="22"/>
      <c r="N5309" s="22"/>
      <c r="O5309" s="22"/>
      <c r="P5309" s="22"/>
    </row>
    <row r="5310" spans="1:16" x14ac:dyDescent="0.3">
      <c r="A5310" s="22" t="e">
        <f>VLOOKUP(B5310,web_archive!D:D,1,FALSE)</f>
        <v>#N/A</v>
      </c>
      <c r="B5310" s="22">
        <v>30026</v>
      </c>
      <c r="C5310" s="22" t="s">
        <v>41942</v>
      </c>
      <c r="D5310" s="22">
        <v>0</v>
      </c>
      <c r="E5310" s="22" t="s">
        <v>41943</v>
      </c>
      <c r="F5310" s="22"/>
      <c r="G5310" s="22"/>
      <c r="H5310" s="22"/>
      <c r="I5310" s="22"/>
      <c r="J5310" s="22"/>
      <c r="K5310" s="22"/>
      <c r="L5310" s="22"/>
      <c r="M5310" s="22"/>
      <c r="N5310" s="22"/>
      <c r="O5310" s="22"/>
      <c r="P5310" s="22"/>
    </row>
    <row r="5311" spans="1:16" x14ac:dyDescent="0.3">
      <c r="A5311" s="22" t="e">
        <f>VLOOKUP(B5311,web_archive!D:D,1,FALSE)</f>
        <v>#N/A</v>
      </c>
      <c r="B5311" s="22">
        <v>30027</v>
      </c>
      <c r="C5311" s="22" t="s">
        <v>41944</v>
      </c>
      <c r="D5311" s="22">
        <v>0</v>
      </c>
      <c r="E5311" s="22" t="s">
        <v>41945</v>
      </c>
      <c r="F5311" s="22"/>
      <c r="G5311" s="22"/>
      <c r="H5311" s="22"/>
      <c r="I5311" s="22"/>
      <c r="J5311" s="22"/>
      <c r="K5311" s="22"/>
      <c r="L5311" s="22"/>
      <c r="M5311" s="22"/>
      <c r="N5311" s="22"/>
      <c r="O5311" s="22"/>
      <c r="P5311" s="22"/>
    </row>
    <row r="5312" spans="1:16" x14ac:dyDescent="0.3">
      <c r="A5312" s="22" t="e">
        <f>VLOOKUP(B5312,web_archive!D:D,1,FALSE)</f>
        <v>#N/A</v>
      </c>
      <c r="B5312" s="22">
        <v>30028</v>
      </c>
      <c r="C5312" s="22" t="s">
        <v>41946</v>
      </c>
      <c r="D5312" s="22">
        <v>0</v>
      </c>
      <c r="E5312" s="22" t="s">
        <v>41947</v>
      </c>
      <c r="F5312" s="22"/>
      <c r="G5312" s="22"/>
      <c r="H5312" s="22"/>
      <c r="I5312" s="22"/>
      <c r="J5312" s="22"/>
      <c r="K5312" s="22"/>
      <c r="L5312" s="22"/>
      <c r="M5312" s="22"/>
      <c r="N5312" s="22"/>
      <c r="O5312" s="22"/>
      <c r="P5312" s="22"/>
    </row>
    <row r="5313" spans="1:16" x14ac:dyDescent="0.3">
      <c r="A5313" s="22">
        <f>VLOOKUP(B5313,web_archive!D:D,1,FALSE)</f>
        <v>30029</v>
      </c>
      <c r="B5313" s="22">
        <v>30029</v>
      </c>
      <c r="C5313" s="22" t="s">
        <v>3958</v>
      </c>
      <c r="D5313" s="22">
        <v>0</v>
      </c>
      <c r="E5313" s="22" t="s">
        <v>41948</v>
      </c>
      <c r="F5313" s="22"/>
      <c r="G5313" s="22"/>
      <c r="H5313" s="22"/>
      <c r="I5313" s="22"/>
      <c r="J5313" s="22"/>
      <c r="K5313" s="22"/>
      <c r="L5313" s="22"/>
      <c r="M5313" s="22"/>
      <c r="N5313" s="22"/>
      <c r="O5313" s="22"/>
      <c r="P5313" s="22"/>
    </row>
    <row r="5314" spans="1:16" x14ac:dyDescent="0.3">
      <c r="A5314" s="22" t="e">
        <f>VLOOKUP(B5314,web_archive!D:D,1,FALSE)</f>
        <v>#N/A</v>
      </c>
      <c r="B5314" s="22">
        <v>30030</v>
      </c>
      <c r="C5314" s="22" t="s">
        <v>41949</v>
      </c>
      <c r="D5314" s="22">
        <v>0</v>
      </c>
      <c r="E5314" s="22" t="s">
        <v>41950</v>
      </c>
      <c r="F5314" s="22"/>
      <c r="G5314" s="22"/>
      <c r="H5314" s="22"/>
      <c r="I5314" s="22"/>
      <c r="J5314" s="22"/>
      <c r="K5314" s="22"/>
      <c r="L5314" s="22"/>
      <c r="M5314" s="22"/>
      <c r="N5314" s="22"/>
      <c r="O5314" s="22"/>
      <c r="P5314" s="22"/>
    </row>
    <row r="5315" spans="1:16" x14ac:dyDescent="0.3">
      <c r="A5315" s="22" t="e">
        <f>VLOOKUP(B5315,web_archive!D:D,1,FALSE)</f>
        <v>#N/A</v>
      </c>
      <c r="B5315" s="22">
        <v>30031</v>
      </c>
      <c r="C5315" s="22" t="s">
        <v>41951</v>
      </c>
      <c r="D5315" s="22">
        <v>0</v>
      </c>
      <c r="E5315" s="22" t="s">
        <v>41952</v>
      </c>
      <c r="F5315" s="22"/>
      <c r="G5315" s="22"/>
      <c r="H5315" s="22"/>
      <c r="I5315" s="22"/>
      <c r="J5315" s="22"/>
      <c r="K5315" s="22"/>
      <c r="L5315" s="22"/>
      <c r="M5315" s="22"/>
      <c r="N5315" s="22"/>
      <c r="O5315" s="22"/>
      <c r="P5315" s="22"/>
    </row>
    <row r="5316" spans="1:16" x14ac:dyDescent="0.3">
      <c r="A5316" s="22" t="e">
        <f>VLOOKUP(B5316,web_archive!D:D,1,FALSE)</f>
        <v>#N/A</v>
      </c>
      <c r="B5316" s="22">
        <v>30032</v>
      </c>
      <c r="C5316" s="22" t="s">
        <v>41953</v>
      </c>
      <c r="D5316" s="22">
        <v>0</v>
      </c>
      <c r="E5316" s="22" t="s">
        <v>41954</v>
      </c>
      <c r="F5316" s="22"/>
      <c r="G5316" s="22"/>
      <c r="H5316" s="22"/>
      <c r="I5316" s="22"/>
      <c r="J5316" s="22"/>
      <c r="K5316" s="22"/>
      <c r="L5316" s="22"/>
      <c r="M5316" s="22"/>
      <c r="N5316" s="22"/>
      <c r="O5316" s="22"/>
      <c r="P5316" s="22"/>
    </row>
    <row r="5317" spans="1:16" x14ac:dyDescent="0.3">
      <c r="A5317" s="22" t="e">
        <f>VLOOKUP(B5317,web_archive!D:D,1,FALSE)</f>
        <v>#N/A</v>
      </c>
      <c r="B5317" s="22">
        <v>30033</v>
      </c>
      <c r="C5317" s="22" t="s">
        <v>41955</v>
      </c>
      <c r="D5317" s="22">
        <v>0</v>
      </c>
      <c r="E5317" s="22" t="s">
        <v>41956</v>
      </c>
      <c r="F5317" s="22"/>
      <c r="G5317" s="22"/>
      <c r="H5317" s="22"/>
      <c r="I5317" s="22"/>
      <c r="J5317" s="22"/>
      <c r="K5317" s="22"/>
      <c r="L5317" s="22"/>
      <c r="M5317" s="22"/>
      <c r="N5317" s="22"/>
      <c r="O5317" s="22"/>
      <c r="P5317" s="22"/>
    </row>
    <row r="5318" spans="1:16" x14ac:dyDescent="0.3">
      <c r="A5318" s="22" t="e">
        <f>VLOOKUP(B5318,web_archive!D:D,1,FALSE)</f>
        <v>#N/A</v>
      </c>
      <c r="B5318" s="22">
        <v>30034</v>
      </c>
      <c r="C5318" s="22" t="s">
        <v>41957</v>
      </c>
      <c r="D5318" s="22">
        <v>0</v>
      </c>
      <c r="E5318" s="22" t="s">
        <v>41958</v>
      </c>
      <c r="F5318" s="22"/>
      <c r="G5318" s="22"/>
      <c r="H5318" s="22"/>
      <c r="I5318" s="22"/>
      <c r="J5318" s="22"/>
      <c r="K5318" s="22"/>
      <c r="L5318" s="22"/>
      <c r="M5318" s="22"/>
      <c r="N5318" s="22"/>
      <c r="O5318" s="22"/>
      <c r="P5318" s="22"/>
    </row>
    <row r="5319" spans="1:16" x14ac:dyDescent="0.3">
      <c r="A5319" s="22">
        <f>VLOOKUP(B5319,web_archive!D:D,1,FALSE)</f>
        <v>30035</v>
      </c>
      <c r="B5319" s="22">
        <v>30035</v>
      </c>
      <c r="C5319" s="22" t="s">
        <v>4678</v>
      </c>
      <c r="D5319" s="22">
        <v>0</v>
      </c>
      <c r="E5319" s="22" t="s">
        <v>41959</v>
      </c>
      <c r="F5319" s="22"/>
      <c r="G5319" s="22"/>
      <c r="H5319" s="22"/>
      <c r="I5319" s="22"/>
      <c r="J5319" s="22"/>
      <c r="K5319" s="22"/>
      <c r="L5319" s="22"/>
      <c r="M5319" s="22"/>
      <c r="N5319" s="22"/>
      <c r="O5319" s="22"/>
      <c r="P5319" s="22"/>
    </row>
    <row r="5320" spans="1:16" x14ac:dyDescent="0.3">
      <c r="A5320" s="22" t="e">
        <f>VLOOKUP(B5320,web_archive!D:D,1,FALSE)</f>
        <v>#N/A</v>
      </c>
      <c r="B5320" s="22">
        <v>30036</v>
      </c>
      <c r="C5320" s="22" t="s">
        <v>41960</v>
      </c>
      <c r="D5320" s="22">
        <v>0</v>
      </c>
      <c r="E5320" s="22" t="s">
        <v>41961</v>
      </c>
      <c r="F5320" s="22"/>
      <c r="G5320" s="22"/>
      <c r="H5320" s="22"/>
      <c r="I5320" s="22"/>
      <c r="J5320" s="22"/>
      <c r="K5320" s="22"/>
      <c r="L5320" s="22"/>
      <c r="M5320" s="22"/>
      <c r="N5320" s="22"/>
      <c r="O5320" s="22"/>
      <c r="P5320" s="22"/>
    </row>
    <row r="5321" spans="1:16" x14ac:dyDescent="0.3">
      <c r="A5321" s="22" t="e">
        <f>VLOOKUP(B5321,web_archive!D:D,1,FALSE)</f>
        <v>#N/A</v>
      </c>
      <c r="B5321" s="22">
        <v>30039</v>
      </c>
      <c r="C5321" s="22" t="s">
        <v>41962</v>
      </c>
      <c r="D5321" s="22">
        <v>0</v>
      </c>
      <c r="E5321" s="22" t="s">
        <v>41963</v>
      </c>
      <c r="F5321" s="22"/>
      <c r="G5321" s="22"/>
      <c r="H5321" s="22"/>
      <c r="I5321" s="22"/>
      <c r="J5321" s="22"/>
      <c r="K5321" s="22"/>
      <c r="L5321" s="22"/>
      <c r="M5321" s="22"/>
      <c r="N5321" s="22"/>
      <c r="O5321" s="22"/>
      <c r="P5321" s="22"/>
    </row>
    <row r="5322" spans="1:16" x14ac:dyDescent="0.3">
      <c r="A5322" s="22" t="e">
        <f>VLOOKUP(B5322,web_archive!D:D,1,FALSE)</f>
        <v>#N/A</v>
      </c>
      <c r="B5322" s="22">
        <v>30040</v>
      </c>
      <c r="C5322" s="22" t="s">
        <v>41964</v>
      </c>
      <c r="D5322" s="22">
        <v>0</v>
      </c>
      <c r="E5322" s="22" t="s">
        <v>41965</v>
      </c>
      <c r="F5322" s="22"/>
      <c r="G5322" s="22"/>
      <c r="H5322" s="22"/>
      <c r="I5322" s="22"/>
      <c r="J5322" s="22"/>
      <c r="K5322" s="22"/>
      <c r="L5322" s="22"/>
      <c r="M5322" s="22"/>
      <c r="N5322" s="22"/>
      <c r="O5322" s="22"/>
      <c r="P5322" s="22"/>
    </row>
    <row r="5323" spans="1:16" x14ac:dyDescent="0.3">
      <c r="A5323" s="22" t="e">
        <f>VLOOKUP(B5323,web_archive!D:D,1,FALSE)</f>
        <v>#N/A</v>
      </c>
      <c r="B5323" s="22">
        <v>30041</v>
      </c>
      <c r="C5323" s="22" t="s">
        <v>41966</v>
      </c>
      <c r="D5323" s="22">
        <v>0</v>
      </c>
      <c r="E5323" s="22" t="s">
        <v>41967</v>
      </c>
      <c r="F5323" s="22"/>
      <c r="G5323" s="22"/>
      <c r="H5323" s="22"/>
      <c r="I5323" s="22"/>
      <c r="J5323" s="22"/>
      <c r="K5323" s="22"/>
      <c r="L5323" s="22"/>
      <c r="M5323" s="22"/>
      <c r="N5323" s="22"/>
      <c r="O5323" s="22"/>
      <c r="P5323" s="22"/>
    </row>
    <row r="5324" spans="1:16" x14ac:dyDescent="0.3">
      <c r="A5324" s="22" t="e">
        <f>VLOOKUP(B5324,web_archive!D:D,1,FALSE)</f>
        <v>#N/A</v>
      </c>
      <c r="B5324" s="22">
        <v>30042</v>
      </c>
      <c r="C5324" s="22" t="s">
        <v>41968</v>
      </c>
      <c r="D5324" s="22">
        <v>0</v>
      </c>
      <c r="E5324" s="22" t="s">
        <v>41969</v>
      </c>
      <c r="F5324" s="22"/>
      <c r="G5324" s="22"/>
      <c r="H5324" s="22"/>
      <c r="I5324" s="22"/>
      <c r="J5324" s="22"/>
      <c r="K5324" s="22"/>
      <c r="L5324" s="22"/>
      <c r="M5324" s="22"/>
      <c r="N5324" s="22"/>
      <c r="O5324" s="22"/>
      <c r="P5324" s="22"/>
    </row>
    <row r="5325" spans="1:16" x14ac:dyDescent="0.3">
      <c r="A5325" s="22" t="e">
        <f>VLOOKUP(B5325,web_archive!D:D,1,FALSE)</f>
        <v>#N/A</v>
      </c>
      <c r="B5325" s="22">
        <v>30043</v>
      </c>
      <c r="C5325" s="22" t="s">
        <v>41970</v>
      </c>
      <c r="D5325" s="22">
        <v>0</v>
      </c>
      <c r="E5325" s="22" t="s">
        <v>41971</v>
      </c>
      <c r="F5325" s="22"/>
      <c r="G5325" s="22"/>
      <c r="H5325" s="22"/>
      <c r="I5325" s="22"/>
      <c r="J5325" s="22"/>
      <c r="K5325" s="22"/>
      <c r="L5325" s="22"/>
      <c r="M5325" s="22"/>
      <c r="N5325" s="22"/>
      <c r="O5325" s="22"/>
      <c r="P5325" s="22"/>
    </row>
    <row r="5326" spans="1:16" x14ac:dyDescent="0.3">
      <c r="A5326" s="22" t="e">
        <f>VLOOKUP(B5326,web_archive!D:D,1,FALSE)</f>
        <v>#N/A</v>
      </c>
      <c r="B5326" s="22">
        <v>30045</v>
      </c>
      <c r="C5326" s="22" t="s">
        <v>41972</v>
      </c>
      <c r="D5326" s="22">
        <v>0</v>
      </c>
      <c r="E5326" s="22" t="s">
        <v>41973</v>
      </c>
      <c r="F5326" s="22"/>
      <c r="G5326" s="22"/>
      <c r="H5326" s="22"/>
      <c r="I5326" s="22"/>
      <c r="J5326" s="22"/>
      <c r="K5326" s="22"/>
      <c r="L5326" s="22"/>
      <c r="M5326" s="22"/>
      <c r="N5326" s="22"/>
      <c r="O5326" s="22"/>
      <c r="P5326" s="22"/>
    </row>
    <row r="5327" spans="1:16" x14ac:dyDescent="0.3">
      <c r="A5327" s="22" t="e">
        <f>VLOOKUP(B5327,web_archive!D:D,1,FALSE)</f>
        <v>#N/A</v>
      </c>
      <c r="B5327" s="22">
        <v>30047</v>
      </c>
      <c r="C5327" s="22" t="s">
        <v>41974</v>
      </c>
      <c r="D5327" s="22">
        <v>0</v>
      </c>
      <c r="E5327" s="22" t="s">
        <v>41975</v>
      </c>
      <c r="F5327" s="22"/>
      <c r="G5327" s="22"/>
      <c r="H5327" s="22"/>
      <c r="I5327" s="22"/>
      <c r="J5327" s="22"/>
      <c r="K5327" s="22"/>
      <c r="L5327" s="22"/>
      <c r="M5327" s="22"/>
      <c r="N5327" s="22"/>
      <c r="O5327" s="22"/>
      <c r="P5327" s="22"/>
    </row>
    <row r="5328" spans="1:16" x14ac:dyDescent="0.3">
      <c r="A5328" s="22" t="e">
        <f>VLOOKUP(B5328,web_archive!D:D,1,FALSE)</f>
        <v>#N/A</v>
      </c>
      <c r="B5328" s="22">
        <v>30048</v>
      </c>
      <c r="C5328" s="22" t="s">
        <v>41976</v>
      </c>
      <c r="D5328" s="22">
        <v>0</v>
      </c>
      <c r="E5328" s="22" t="s">
        <v>41977</v>
      </c>
      <c r="F5328" s="22"/>
      <c r="G5328" s="22"/>
      <c r="H5328" s="22"/>
      <c r="I5328" s="22"/>
      <c r="J5328" s="22"/>
      <c r="K5328" s="22"/>
      <c r="L5328" s="22"/>
      <c r="M5328" s="22"/>
      <c r="N5328" s="22"/>
      <c r="O5328" s="22"/>
      <c r="P5328" s="22"/>
    </row>
    <row r="5329" spans="1:16" x14ac:dyDescent="0.3">
      <c r="A5329" s="22" t="e">
        <f>VLOOKUP(B5329,web_archive!D:D,1,FALSE)</f>
        <v>#N/A</v>
      </c>
      <c r="B5329" s="22">
        <v>30049</v>
      </c>
      <c r="C5329" s="22" t="s">
        <v>41978</v>
      </c>
      <c r="D5329" s="22">
        <v>0</v>
      </c>
      <c r="E5329" s="22" t="s">
        <v>41979</v>
      </c>
      <c r="F5329" s="22"/>
      <c r="G5329" s="22"/>
      <c r="H5329" s="22"/>
      <c r="I5329" s="22"/>
      <c r="J5329" s="22"/>
      <c r="K5329" s="22"/>
      <c r="L5329" s="22"/>
      <c r="M5329" s="22"/>
      <c r="N5329" s="22"/>
      <c r="O5329" s="22"/>
      <c r="P5329" s="22"/>
    </row>
    <row r="5330" spans="1:16" x14ac:dyDescent="0.3">
      <c r="A5330" s="22" t="e">
        <f>VLOOKUP(B5330,web_archive!D:D,1,FALSE)</f>
        <v>#N/A</v>
      </c>
      <c r="B5330" s="22">
        <v>30050</v>
      </c>
      <c r="C5330" s="22" t="s">
        <v>41980</v>
      </c>
      <c r="D5330" s="22">
        <v>0</v>
      </c>
      <c r="E5330" s="22" t="s">
        <v>41981</v>
      </c>
      <c r="F5330" s="22"/>
      <c r="G5330" s="22"/>
      <c r="H5330" s="22"/>
      <c r="I5330" s="22"/>
      <c r="J5330" s="22"/>
      <c r="K5330" s="22"/>
      <c r="L5330" s="22"/>
      <c r="M5330" s="22"/>
      <c r="N5330" s="22"/>
      <c r="O5330" s="22"/>
      <c r="P5330" s="22"/>
    </row>
    <row r="5331" spans="1:16" x14ac:dyDescent="0.3">
      <c r="A5331" s="22" t="e">
        <f>VLOOKUP(B5331,web_archive!D:D,1,FALSE)</f>
        <v>#N/A</v>
      </c>
      <c r="B5331" s="22">
        <v>30051</v>
      </c>
      <c r="C5331" s="22" t="s">
        <v>41982</v>
      </c>
      <c r="D5331" s="22">
        <v>0</v>
      </c>
      <c r="E5331" s="22" t="s">
        <v>41983</v>
      </c>
      <c r="F5331" s="22"/>
      <c r="G5331" s="22"/>
      <c r="H5331" s="22"/>
      <c r="I5331" s="22"/>
      <c r="J5331" s="22"/>
      <c r="K5331" s="22"/>
      <c r="L5331" s="22"/>
      <c r="M5331" s="22"/>
      <c r="N5331" s="22"/>
      <c r="O5331" s="22"/>
      <c r="P5331" s="22"/>
    </row>
    <row r="5332" spans="1:16" x14ac:dyDescent="0.3">
      <c r="A5332" s="22" t="e">
        <f>VLOOKUP(B5332,web_archive!D:D,1,FALSE)</f>
        <v>#N/A</v>
      </c>
      <c r="B5332" s="22">
        <v>30052</v>
      </c>
      <c r="C5332" s="22" t="s">
        <v>41984</v>
      </c>
      <c r="D5332" s="22">
        <v>0</v>
      </c>
      <c r="E5332" s="22" t="s">
        <v>41985</v>
      </c>
      <c r="F5332" s="22"/>
      <c r="G5332" s="22"/>
      <c r="H5332" s="22"/>
      <c r="I5332" s="22"/>
      <c r="J5332" s="22"/>
      <c r="K5332" s="22"/>
      <c r="L5332" s="22"/>
      <c r="M5332" s="22"/>
      <c r="N5332" s="22"/>
      <c r="O5332" s="22"/>
      <c r="P5332" s="22"/>
    </row>
    <row r="5333" spans="1:16" x14ac:dyDescent="0.3">
      <c r="A5333" s="22" t="e">
        <f>VLOOKUP(B5333,web_archive!D:D,1,FALSE)</f>
        <v>#N/A</v>
      </c>
      <c r="B5333" s="22">
        <v>30053</v>
      </c>
      <c r="C5333" s="22" t="s">
        <v>41986</v>
      </c>
      <c r="D5333" s="22">
        <v>0</v>
      </c>
      <c r="E5333" s="22" t="s">
        <v>41987</v>
      </c>
      <c r="F5333" s="22"/>
      <c r="G5333" s="22"/>
      <c r="H5333" s="22"/>
      <c r="I5333" s="22"/>
      <c r="J5333" s="22"/>
      <c r="K5333" s="22"/>
      <c r="L5333" s="22"/>
      <c r="M5333" s="22"/>
      <c r="N5333" s="22"/>
      <c r="O5333" s="22"/>
      <c r="P5333" s="22"/>
    </row>
    <row r="5334" spans="1:16" x14ac:dyDescent="0.3">
      <c r="A5334" s="22" t="e">
        <f>VLOOKUP(B5334,web_archive!D:D,1,FALSE)</f>
        <v>#N/A</v>
      </c>
      <c r="B5334" s="22">
        <v>30054</v>
      </c>
      <c r="C5334" s="22" t="s">
        <v>41988</v>
      </c>
      <c r="D5334" s="22">
        <v>0</v>
      </c>
      <c r="E5334" s="22" t="s">
        <v>41989</v>
      </c>
      <c r="F5334" s="22"/>
      <c r="G5334" s="22"/>
      <c r="H5334" s="22"/>
      <c r="I5334" s="22"/>
      <c r="J5334" s="22"/>
      <c r="K5334" s="22"/>
      <c r="L5334" s="22"/>
      <c r="M5334" s="22"/>
      <c r="N5334" s="22"/>
      <c r="O5334" s="22"/>
      <c r="P5334" s="22"/>
    </row>
    <row r="5335" spans="1:16" x14ac:dyDescent="0.3">
      <c r="A5335" s="22" t="e">
        <f>VLOOKUP(B5335,web_archive!D:D,1,FALSE)</f>
        <v>#N/A</v>
      </c>
      <c r="B5335" s="22">
        <v>30055</v>
      </c>
      <c r="C5335" s="22" t="s">
        <v>41990</v>
      </c>
      <c r="D5335" s="22">
        <v>0</v>
      </c>
      <c r="E5335" s="22" t="s">
        <v>41991</v>
      </c>
      <c r="F5335" s="22"/>
      <c r="G5335" s="22"/>
      <c r="H5335" s="22"/>
      <c r="I5335" s="22"/>
      <c r="J5335" s="22"/>
      <c r="K5335" s="22"/>
      <c r="L5335" s="22"/>
      <c r="M5335" s="22"/>
      <c r="N5335" s="22"/>
      <c r="O5335" s="22"/>
      <c r="P5335" s="22"/>
    </row>
    <row r="5336" spans="1:16" x14ac:dyDescent="0.3">
      <c r="A5336" s="22" t="e">
        <f>VLOOKUP(B5336,web_archive!D:D,1,FALSE)</f>
        <v>#N/A</v>
      </c>
      <c r="B5336" s="22">
        <v>30056</v>
      </c>
      <c r="C5336" s="22" t="s">
        <v>41992</v>
      </c>
      <c r="D5336" s="22">
        <v>0</v>
      </c>
      <c r="E5336" s="22" t="s">
        <v>41993</v>
      </c>
      <c r="F5336" s="22"/>
      <c r="G5336" s="22"/>
      <c r="H5336" s="22"/>
      <c r="I5336" s="22"/>
      <c r="J5336" s="22"/>
      <c r="K5336" s="22"/>
      <c r="L5336" s="22"/>
      <c r="M5336" s="22"/>
      <c r="N5336" s="22"/>
      <c r="O5336" s="22"/>
      <c r="P5336" s="22"/>
    </row>
    <row r="5337" spans="1:16" x14ac:dyDescent="0.3">
      <c r="A5337" s="22" t="e">
        <f>VLOOKUP(B5337,web_archive!D:D,1,FALSE)</f>
        <v>#N/A</v>
      </c>
      <c r="B5337" s="22">
        <v>30057</v>
      </c>
      <c r="C5337" s="22" t="s">
        <v>41994</v>
      </c>
      <c r="D5337" s="22">
        <v>0</v>
      </c>
      <c r="E5337" s="22" t="s">
        <v>41995</v>
      </c>
      <c r="F5337" s="22"/>
      <c r="G5337" s="22"/>
      <c r="H5337" s="22"/>
      <c r="I5337" s="22"/>
      <c r="J5337" s="22"/>
      <c r="K5337" s="22"/>
      <c r="L5337" s="22"/>
      <c r="M5337" s="22"/>
      <c r="N5337" s="22"/>
      <c r="O5337" s="22"/>
      <c r="P5337" s="22"/>
    </row>
    <row r="5338" spans="1:16" x14ac:dyDescent="0.3">
      <c r="A5338" s="22" t="e">
        <f>VLOOKUP(B5338,web_archive!D:D,1,FALSE)</f>
        <v>#N/A</v>
      </c>
      <c r="B5338" s="22">
        <v>30058</v>
      </c>
      <c r="C5338" s="22" t="s">
        <v>41996</v>
      </c>
      <c r="D5338" s="22">
        <v>0</v>
      </c>
      <c r="E5338" s="22" t="s">
        <v>41997</v>
      </c>
      <c r="F5338" s="22"/>
      <c r="G5338" s="22"/>
      <c r="H5338" s="22"/>
      <c r="I5338" s="22"/>
      <c r="J5338" s="22"/>
      <c r="K5338" s="22"/>
      <c r="L5338" s="22"/>
      <c r="M5338" s="22"/>
      <c r="N5338" s="22"/>
      <c r="O5338" s="22"/>
      <c r="P5338" s="22"/>
    </row>
    <row r="5339" spans="1:16" x14ac:dyDescent="0.3">
      <c r="A5339" s="22" t="e">
        <f>VLOOKUP(B5339,web_archive!D:D,1,FALSE)</f>
        <v>#N/A</v>
      </c>
      <c r="B5339" s="22">
        <v>30059</v>
      </c>
      <c r="C5339" s="22" t="s">
        <v>41998</v>
      </c>
      <c r="D5339" s="22">
        <v>0</v>
      </c>
      <c r="E5339" s="22" t="s">
        <v>41999</v>
      </c>
      <c r="F5339" s="22"/>
      <c r="G5339" s="22"/>
      <c r="H5339" s="22"/>
      <c r="I5339" s="22"/>
      <c r="J5339" s="22"/>
      <c r="K5339" s="22"/>
      <c r="L5339" s="22"/>
      <c r="M5339" s="22"/>
      <c r="N5339" s="22"/>
      <c r="O5339" s="22"/>
      <c r="P5339" s="22"/>
    </row>
    <row r="5340" spans="1:16" x14ac:dyDescent="0.3">
      <c r="A5340" s="22" t="e">
        <f>VLOOKUP(B5340,web_archive!D:D,1,FALSE)</f>
        <v>#N/A</v>
      </c>
      <c r="B5340" s="22">
        <v>30060</v>
      </c>
      <c r="C5340" s="22" t="s">
        <v>41998</v>
      </c>
      <c r="D5340" s="22">
        <v>0</v>
      </c>
      <c r="E5340" s="22" t="s">
        <v>41999</v>
      </c>
      <c r="F5340" s="22"/>
      <c r="G5340" s="22"/>
      <c r="H5340" s="22"/>
      <c r="I5340" s="22"/>
      <c r="J5340" s="22"/>
      <c r="K5340" s="22"/>
      <c r="L5340" s="22"/>
      <c r="M5340" s="22"/>
      <c r="N5340" s="22"/>
      <c r="O5340" s="22"/>
      <c r="P5340" s="22"/>
    </row>
    <row r="5341" spans="1:16" x14ac:dyDescent="0.3">
      <c r="A5341" s="22" t="e">
        <f>VLOOKUP(B5341,web_archive!D:D,1,FALSE)</f>
        <v>#N/A</v>
      </c>
      <c r="B5341" s="22">
        <v>30061</v>
      </c>
      <c r="C5341" s="22" t="s">
        <v>42000</v>
      </c>
      <c r="D5341" s="22">
        <v>0</v>
      </c>
      <c r="E5341" s="22" t="s">
        <v>42001</v>
      </c>
      <c r="F5341" s="22"/>
      <c r="G5341" s="22"/>
      <c r="H5341" s="22"/>
      <c r="I5341" s="22"/>
      <c r="J5341" s="22"/>
      <c r="K5341" s="22"/>
      <c r="L5341" s="22"/>
      <c r="M5341" s="22"/>
      <c r="N5341" s="22"/>
      <c r="O5341" s="22"/>
      <c r="P5341" s="22"/>
    </row>
    <row r="5342" spans="1:16" x14ac:dyDescent="0.3">
      <c r="A5342" s="22" t="e">
        <f>VLOOKUP(B5342,web_archive!D:D,1,FALSE)</f>
        <v>#N/A</v>
      </c>
      <c r="B5342" s="22">
        <v>30062</v>
      </c>
      <c r="C5342" s="22" t="s">
        <v>42002</v>
      </c>
      <c r="D5342" s="22">
        <v>0</v>
      </c>
      <c r="E5342" s="22" t="s">
        <v>42003</v>
      </c>
      <c r="F5342" s="22"/>
      <c r="G5342" s="22"/>
      <c r="H5342" s="22"/>
      <c r="I5342" s="22"/>
      <c r="J5342" s="22"/>
      <c r="K5342" s="22"/>
      <c r="L5342" s="22"/>
      <c r="M5342" s="22"/>
      <c r="N5342" s="22"/>
      <c r="O5342" s="22"/>
      <c r="P5342" s="22"/>
    </row>
    <row r="5343" spans="1:16" x14ac:dyDescent="0.3">
      <c r="A5343" s="22" t="e">
        <f>VLOOKUP(B5343,web_archive!D:D,1,FALSE)</f>
        <v>#N/A</v>
      </c>
      <c r="B5343" s="22">
        <v>30063</v>
      </c>
      <c r="C5343" s="22" t="s">
        <v>42004</v>
      </c>
      <c r="D5343" s="22">
        <v>0</v>
      </c>
      <c r="E5343" s="22" t="s">
        <v>42005</v>
      </c>
      <c r="F5343" s="22"/>
      <c r="G5343" s="22"/>
      <c r="H5343" s="22"/>
      <c r="I5343" s="22"/>
      <c r="J5343" s="22"/>
      <c r="K5343" s="22"/>
      <c r="L5343" s="22"/>
      <c r="M5343" s="22"/>
      <c r="N5343" s="22"/>
      <c r="O5343" s="22"/>
      <c r="P5343" s="22"/>
    </row>
    <row r="5344" spans="1:16" x14ac:dyDescent="0.3">
      <c r="A5344" s="22" t="e">
        <f>VLOOKUP(B5344,web_archive!D:D,1,FALSE)</f>
        <v>#N/A</v>
      </c>
      <c r="B5344" s="22">
        <v>30064</v>
      </c>
      <c r="C5344" s="22" t="s">
        <v>42006</v>
      </c>
      <c r="D5344" s="22">
        <v>0</v>
      </c>
      <c r="E5344" s="22" t="s">
        <v>42007</v>
      </c>
      <c r="F5344" s="22"/>
      <c r="G5344" s="22"/>
      <c r="H5344" s="22"/>
      <c r="I5344" s="22"/>
      <c r="J5344" s="22"/>
      <c r="K5344" s="22"/>
      <c r="L5344" s="22"/>
      <c r="M5344" s="22"/>
      <c r="N5344" s="22"/>
      <c r="O5344" s="22"/>
      <c r="P5344" s="22"/>
    </row>
    <row r="5345" spans="1:16" x14ac:dyDescent="0.3">
      <c r="A5345" s="22" t="e">
        <f>VLOOKUP(B5345,web_archive!D:D,1,FALSE)</f>
        <v>#N/A</v>
      </c>
      <c r="B5345" s="22">
        <v>30065</v>
      </c>
      <c r="C5345" s="22" t="s">
        <v>42008</v>
      </c>
      <c r="D5345" s="22">
        <v>0</v>
      </c>
      <c r="E5345" s="22" t="s">
        <v>42009</v>
      </c>
      <c r="F5345" s="22"/>
      <c r="G5345" s="22"/>
      <c r="H5345" s="22"/>
      <c r="I5345" s="22"/>
      <c r="J5345" s="22"/>
      <c r="K5345" s="22"/>
      <c r="L5345" s="22"/>
      <c r="M5345" s="22"/>
      <c r="N5345" s="22"/>
      <c r="O5345" s="22"/>
      <c r="P5345" s="22"/>
    </row>
    <row r="5346" spans="1:16" x14ac:dyDescent="0.3">
      <c r="A5346" s="22" t="e">
        <f>VLOOKUP(B5346,web_archive!D:D,1,FALSE)</f>
        <v>#N/A</v>
      </c>
      <c r="B5346" s="22">
        <v>30066</v>
      </c>
      <c r="C5346" s="22" t="s">
        <v>42010</v>
      </c>
      <c r="D5346" s="22">
        <v>0</v>
      </c>
      <c r="E5346" s="22" t="s">
        <v>42011</v>
      </c>
      <c r="F5346" s="22"/>
      <c r="G5346" s="22"/>
      <c r="H5346" s="22"/>
      <c r="I5346" s="22"/>
      <c r="J5346" s="22"/>
      <c r="K5346" s="22"/>
      <c r="L5346" s="22"/>
      <c r="M5346" s="22"/>
      <c r="N5346" s="22"/>
      <c r="O5346" s="22"/>
      <c r="P5346" s="22"/>
    </row>
    <row r="5347" spans="1:16" x14ac:dyDescent="0.3">
      <c r="A5347" s="22" t="e">
        <f>VLOOKUP(B5347,web_archive!D:D,1,FALSE)</f>
        <v>#N/A</v>
      </c>
      <c r="B5347" s="22">
        <v>30067</v>
      </c>
      <c r="C5347" s="22" t="s">
        <v>42012</v>
      </c>
      <c r="D5347" s="22">
        <v>0</v>
      </c>
      <c r="E5347" s="22" t="s">
        <v>42013</v>
      </c>
      <c r="F5347" s="22"/>
      <c r="G5347" s="22"/>
      <c r="H5347" s="22"/>
      <c r="I5347" s="22"/>
      <c r="J5347" s="22"/>
      <c r="K5347" s="22"/>
      <c r="L5347" s="22"/>
      <c r="M5347" s="22"/>
      <c r="N5347" s="22"/>
      <c r="O5347" s="22"/>
      <c r="P5347" s="22"/>
    </row>
    <row r="5348" spans="1:16" x14ac:dyDescent="0.3">
      <c r="A5348" s="22" t="e">
        <f>VLOOKUP(B5348,web_archive!D:D,1,FALSE)</f>
        <v>#N/A</v>
      </c>
      <c r="B5348" s="22">
        <v>30068</v>
      </c>
      <c r="C5348" s="22" t="s">
        <v>42014</v>
      </c>
      <c r="D5348" s="22">
        <v>0</v>
      </c>
      <c r="E5348" s="22" t="s">
        <v>42015</v>
      </c>
      <c r="F5348" s="22"/>
      <c r="G5348" s="22"/>
      <c r="H5348" s="22"/>
      <c r="I5348" s="22"/>
      <c r="J5348" s="22"/>
      <c r="K5348" s="22"/>
      <c r="L5348" s="22"/>
      <c r="M5348" s="22"/>
      <c r="N5348" s="22"/>
      <c r="O5348" s="22"/>
      <c r="P5348" s="22"/>
    </row>
    <row r="5349" spans="1:16" x14ac:dyDescent="0.3">
      <c r="A5349" s="22" t="e">
        <f>VLOOKUP(B5349,web_archive!D:D,1,FALSE)</f>
        <v>#N/A</v>
      </c>
      <c r="B5349" s="22">
        <v>30069</v>
      </c>
      <c r="C5349" s="22" t="s">
        <v>42016</v>
      </c>
      <c r="D5349" s="22">
        <v>0</v>
      </c>
      <c r="E5349" s="22" t="s">
        <v>42017</v>
      </c>
      <c r="F5349" s="22"/>
      <c r="G5349" s="22"/>
      <c r="H5349" s="22"/>
      <c r="I5349" s="22"/>
      <c r="J5349" s="22"/>
      <c r="K5349" s="22"/>
      <c r="L5349" s="22"/>
      <c r="M5349" s="22"/>
      <c r="N5349" s="22"/>
      <c r="O5349" s="22"/>
      <c r="P5349" s="22"/>
    </row>
    <row r="5350" spans="1:16" x14ac:dyDescent="0.3">
      <c r="A5350" s="22" t="e">
        <f>VLOOKUP(B5350,web_archive!D:D,1,FALSE)</f>
        <v>#N/A</v>
      </c>
      <c r="B5350" s="22">
        <v>30070</v>
      </c>
      <c r="C5350" s="22" t="s">
        <v>42018</v>
      </c>
      <c r="D5350" s="22">
        <v>0</v>
      </c>
      <c r="E5350" s="22" t="s">
        <v>42019</v>
      </c>
      <c r="F5350" s="22"/>
      <c r="G5350" s="22"/>
      <c r="H5350" s="22"/>
      <c r="I5350" s="22"/>
      <c r="J5350" s="22"/>
      <c r="K5350" s="22"/>
      <c r="L5350" s="22"/>
      <c r="M5350" s="22"/>
      <c r="N5350" s="22"/>
      <c r="O5350" s="22"/>
      <c r="P5350" s="22"/>
    </row>
    <row r="5351" spans="1:16" x14ac:dyDescent="0.3">
      <c r="A5351" s="22">
        <f>VLOOKUP(B5351,web_archive!D:D,1,FALSE)</f>
        <v>30071</v>
      </c>
      <c r="B5351" s="22">
        <v>30071</v>
      </c>
      <c r="C5351" s="22" t="s">
        <v>10506</v>
      </c>
      <c r="D5351" s="22">
        <v>0</v>
      </c>
      <c r="E5351" s="22" t="s">
        <v>42020</v>
      </c>
      <c r="F5351" s="22"/>
      <c r="G5351" s="22"/>
      <c r="H5351" s="22"/>
      <c r="I5351" s="22"/>
      <c r="J5351" s="22"/>
      <c r="K5351" s="22"/>
      <c r="L5351" s="22"/>
      <c r="M5351" s="22"/>
      <c r="N5351" s="22"/>
      <c r="O5351" s="22"/>
      <c r="P5351" s="22"/>
    </row>
    <row r="5352" spans="1:16" x14ac:dyDescent="0.3">
      <c r="A5352" s="22" t="e">
        <f>VLOOKUP(B5352,web_archive!D:D,1,FALSE)</f>
        <v>#N/A</v>
      </c>
      <c r="B5352" s="22">
        <v>30072</v>
      </c>
      <c r="C5352" s="22" t="s">
        <v>42021</v>
      </c>
      <c r="D5352" s="22">
        <v>0</v>
      </c>
      <c r="E5352" s="22" t="s">
        <v>42022</v>
      </c>
      <c r="F5352" s="22"/>
      <c r="G5352" s="22"/>
      <c r="H5352" s="22"/>
      <c r="I5352" s="22"/>
      <c r="J5352" s="22"/>
      <c r="K5352" s="22"/>
      <c r="L5352" s="22"/>
      <c r="M5352" s="22"/>
      <c r="N5352" s="22"/>
      <c r="O5352" s="22"/>
      <c r="P5352" s="22"/>
    </row>
    <row r="5353" spans="1:16" x14ac:dyDescent="0.3">
      <c r="A5353" s="22" t="e">
        <f>VLOOKUP(B5353,web_archive!D:D,1,FALSE)</f>
        <v>#N/A</v>
      </c>
      <c r="B5353" s="22">
        <v>30073</v>
      </c>
      <c r="C5353" s="22" t="s">
        <v>42023</v>
      </c>
      <c r="D5353" s="22">
        <v>0</v>
      </c>
      <c r="E5353" s="22" t="s">
        <v>42024</v>
      </c>
      <c r="F5353" s="22"/>
      <c r="G5353" s="22"/>
      <c r="H5353" s="22"/>
      <c r="I5353" s="22"/>
      <c r="J5353" s="22"/>
      <c r="K5353" s="22"/>
      <c r="L5353" s="22"/>
      <c r="M5353" s="22"/>
      <c r="N5353" s="22"/>
      <c r="O5353" s="22"/>
      <c r="P5353" s="22"/>
    </row>
    <row r="5354" spans="1:16" x14ac:dyDescent="0.3">
      <c r="A5354" s="22">
        <f>VLOOKUP(B5354,web_archive!D:D,1,FALSE)</f>
        <v>30074</v>
      </c>
      <c r="B5354" s="22">
        <v>30074</v>
      </c>
      <c r="C5354" s="22" t="s">
        <v>10733</v>
      </c>
      <c r="D5354" s="22">
        <v>0</v>
      </c>
      <c r="E5354" s="22" t="s">
        <v>42025</v>
      </c>
      <c r="F5354" s="22"/>
      <c r="G5354" s="22"/>
      <c r="H5354" s="22"/>
      <c r="I5354" s="22"/>
      <c r="J5354" s="22"/>
      <c r="K5354" s="22"/>
      <c r="L5354" s="22"/>
      <c r="M5354" s="22"/>
      <c r="N5354" s="22"/>
      <c r="O5354" s="22"/>
      <c r="P5354" s="22"/>
    </row>
    <row r="5355" spans="1:16" x14ac:dyDescent="0.3">
      <c r="A5355" s="22" t="e">
        <f>VLOOKUP(B5355,web_archive!D:D,1,FALSE)</f>
        <v>#N/A</v>
      </c>
      <c r="B5355" s="22">
        <v>30075</v>
      </c>
      <c r="C5355" s="22" t="s">
        <v>42026</v>
      </c>
      <c r="D5355" s="22">
        <v>0</v>
      </c>
      <c r="E5355" s="22" t="s">
        <v>42027</v>
      </c>
      <c r="F5355" s="22"/>
      <c r="G5355" s="22"/>
      <c r="H5355" s="22"/>
      <c r="I5355" s="22"/>
      <c r="J5355" s="22"/>
      <c r="K5355" s="22"/>
      <c r="L5355" s="22"/>
      <c r="M5355" s="22"/>
      <c r="N5355" s="22"/>
      <c r="O5355" s="22"/>
      <c r="P5355" s="22"/>
    </row>
    <row r="5356" spans="1:16" x14ac:dyDescent="0.3">
      <c r="A5356" s="22">
        <f>VLOOKUP(B5356,web_archive!D:D,1,FALSE)</f>
        <v>30077</v>
      </c>
      <c r="B5356" s="22">
        <v>30077</v>
      </c>
      <c r="C5356" s="22" t="s">
        <v>3782</v>
      </c>
      <c r="D5356" s="22">
        <v>0</v>
      </c>
      <c r="E5356" s="22" t="s">
        <v>42028</v>
      </c>
      <c r="F5356" s="22"/>
      <c r="G5356" s="22"/>
      <c r="H5356" s="22"/>
      <c r="I5356" s="22"/>
      <c r="J5356" s="22"/>
      <c r="K5356" s="22"/>
      <c r="L5356" s="22"/>
      <c r="M5356" s="22"/>
      <c r="N5356" s="22"/>
      <c r="O5356" s="22"/>
      <c r="P5356" s="22"/>
    </row>
    <row r="5357" spans="1:16" x14ac:dyDescent="0.3">
      <c r="A5357" s="22" t="e">
        <f>VLOOKUP(B5357,web_archive!D:D,1,FALSE)</f>
        <v>#N/A</v>
      </c>
      <c r="B5357" s="22">
        <v>30079</v>
      </c>
      <c r="C5357" s="22" t="s">
        <v>42029</v>
      </c>
      <c r="D5357" s="22">
        <v>0</v>
      </c>
      <c r="E5357" s="22" t="s">
        <v>42030</v>
      </c>
      <c r="F5357" s="22"/>
      <c r="G5357" s="22"/>
      <c r="H5357" s="22"/>
      <c r="I5357" s="22"/>
      <c r="J5357" s="22"/>
      <c r="K5357" s="22"/>
      <c r="L5357" s="22"/>
      <c r="M5357" s="22"/>
      <c r="N5357" s="22"/>
      <c r="O5357" s="22"/>
      <c r="P5357" s="22"/>
    </row>
    <row r="5358" spans="1:16" x14ac:dyDescent="0.3">
      <c r="A5358" s="22" t="e">
        <f>VLOOKUP(B5358,web_archive!D:D,1,FALSE)</f>
        <v>#N/A</v>
      </c>
      <c r="B5358" s="22">
        <v>30080</v>
      </c>
      <c r="C5358" s="22" t="s">
        <v>42031</v>
      </c>
      <c r="D5358" s="22">
        <v>0</v>
      </c>
      <c r="E5358" s="22" t="s">
        <v>42032</v>
      </c>
      <c r="F5358" s="22"/>
      <c r="G5358" s="22"/>
      <c r="H5358" s="22"/>
      <c r="I5358" s="22"/>
      <c r="J5358" s="22"/>
      <c r="K5358" s="22"/>
      <c r="L5358" s="22"/>
      <c r="M5358" s="22"/>
      <c r="N5358" s="22"/>
      <c r="O5358" s="22"/>
      <c r="P5358" s="22"/>
    </row>
    <row r="5359" spans="1:16" x14ac:dyDescent="0.3">
      <c r="A5359" s="22" t="e">
        <f>VLOOKUP(B5359,web_archive!D:D,1,FALSE)</f>
        <v>#N/A</v>
      </c>
      <c r="B5359" s="22">
        <v>30081</v>
      </c>
      <c r="C5359" s="22" t="s">
        <v>42033</v>
      </c>
      <c r="D5359" s="22">
        <v>0</v>
      </c>
      <c r="E5359" s="22" t="s">
        <v>42034</v>
      </c>
      <c r="F5359" s="22"/>
      <c r="G5359" s="22"/>
      <c r="H5359" s="22"/>
      <c r="I5359" s="22"/>
      <c r="J5359" s="22"/>
      <c r="K5359" s="22"/>
      <c r="L5359" s="22"/>
      <c r="M5359" s="22"/>
      <c r="N5359" s="22"/>
      <c r="O5359" s="22"/>
      <c r="P5359" s="22"/>
    </row>
    <row r="5360" spans="1:16" x14ac:dyDescent="0.3">
      <c r="A5360" s="22" t="e">
        <f>VLOOKUP(B5360,web_archive!D:D,1,FALSE)</f>
        <v>#N/A</v>
      </c>
      <c r="B5360" s="22">
        <v>30082</v>
      </c>
      <c r="C5360" s="22" t="s">
        <v>42035</v>
      </c>
      <c r="D5360" s="22">
        <v>0</v>
      </c>
      <c r="E5360" s="22" t="s">
        <v>42036</v>
      </c>
      <c r="F5360" s="22"/>
      <c r="G5360" s="22"/>
      <c r="H5360" s="22"/>
      <c r="I5360" s="22"/>
      <c r="J5360" s="22"/>
      <c r="K5360" s="22"/>
      <c r="L5360" s="22"/>
      <c r="M5360" s="22"/>
      <c r="N5360" s="22"/>
      <c r="O5360" s="22"/>
      <c r="P5360" s="22"/>
    </row>
    <row r="5361" spans="1:16" x14ac:dyDescent="0.3">
      <c r="A5361" s="22" t="e">
        <f>VLOOKUP(B5361,web_archive!D:D,1,FALSE)</f>
        <v>#N/A</v>
      </c>
      <c r="B5361" s="22">
        <v>30083</v>
      </c>
      <c r="C5361" s="22" t="s">
        <v>42037</v>
      </c>
      <c r="D5361" s="22">
        <v>0</v>
      </c>
      <c r="E5361" s="22" t="s">
        <v>42038</v>
      </c>
      <c r="F5361" s="22"/>
      <c r="G5361" s="22"/>
      <c r="H5361" s="22"/>
      <c r="I5361" s="22"/>
      <c r="J5361" s="22"/>
      <c r="K5361" s="22"/>
      <c r="L5361" s="22"/>
      <c r="M5361" s="22"/>
      <c r="N5361" s="22"/>
      <c r="O5361" s="22"/>
      <c r="P5361" s="22"/>
    </row>
    <row r="5362" spans="1:16" x14ac:dyDescent="0.3">
      <c r="A5362" s="22" t="e">
        <f>VLOOKUP(B5362,web_archive!D:D,1,FALSE)</f>
        <v>#N/A</v>
      </c>
      <c r="B5362" s="22">
        <v>30084</v>
      </c>
      <c r="C5362" s="22" t="s">
        <v>42039</v>
      </c>
      <c r="D5362" s="22">
        <v>0</v>
      </c>
      <c r="E5362" s="22" t="s">
        <v>42040</v>
      </c>
      <c r="F5362" s="22"/>
      <c r="G5362" s="22"/>
      <c r="H5362" s="22"/>
      <c r="I5362" s="22"/>
      <c r="J5362" s="22"/>
      <c r="K5362" s="22"/>
      <c r="L5362" s="22"/>
      <c r="M5362" s="22"/>
      <c r="N5362" s="22"/>
      <c r="O5362" s="22"/>
      <c r="P5362" s="22"/>
    </row>
    <row r="5363" spans="1:16" x14ac:dyDescent="0.3">
      <c r="A5363" s="22" t="e">
        <f>VLOOKUP(B5363,web_archive!D:D,1,FALSE)</f>
        <v>#N/A</v>
      </c>
      <c r="B5363" s="22">
        <v>30085</v>
      </c>
      <c r="C5363" s="22" t="s">
        <v>42041</v>
      </c>
      <c r="D5363" s="22">
        <v>0</v>
      </c>
      <c r="E5363" s="22" t="s">
        <v>42042</v>
      </c>
      <c r="F5363" s="22"/>
      <c r="G5363" s="22"/>
      <c r="H5363" s="22"/>
      <c r="I5363" s="22"/>
      <c r="J5363" s="22"/>
      <c r="K5363" s="22"/>
      <c r="L5363" s="22"/>
      <c r="M5363" s="22"/>
      <c r="N5363" s="22"/>
      <c r="O5363" s="22"/>
      <c r="P5363" s="22"/>
    </row>
    <row r="5364" spans="1:16" x14ac:dyDescent="0.3">
      <c r="A5364" s="22" t="e">
        <f>VLOOKUP(B5364,web_archive!D:D,1,FALSE)</f>
        <v>#N/A</v>
      </c>
      <c r="B5364" s="22">
        <v>30086</v>
      </c>
      <c r="C5364" s="22" t="s">
        <v>42043</v>
      </c>
      <c r="D5364" s="22">
        <v>0</v>
      </c>
      <c r="E5364" s="22" t="s">
        <v>42044</v>
      </c>
      <c r="F5364" s="22"/>
      <c r="G5364" s="22"/>
      <c r="H5364" s="22"/>
      <c r="I5364" s="22"/>
      <c r="J5364" s="22"/>
      <c r="K5364" s="22"/>
      <c r="L5364" s="22"/>
      <c r="M5364" s="22"/>
      <c r="N5364" s="22"/>
      <c r="O5364" s="22"/>
      <c r="P5364" s="22"/>
    </row>
    <row r="5365" spans="1:16" x14ac:dyDescent="0.3">
      <c r="A5365" s="22" t="e">
        <f>VLOOKUP(B5365,web_archive!D:D,1,FALSE)</f>
        <v>#N/A</v>
      </c>
      <c r="B5365" s="22">
        <v>30087</v>
      </c>
      <c r="C5365" s="22" t="s">
        <v>42045</v>
      </c>
      <c r="D5365" s="22">
        <v>0</v>
      </c>
      <c r="E5365" s="22" t="s">
        <v>42046</v>
      </c>
      <c r="F5365" s="22"/>
      <c r="G5365" s="22"/>
      <c r="H5365" s="22"/>
      <c r="I5365" s="22"/>
      <c r="J5365" s="22"/>
      <c r="K5365" s="22"/>
      <c r="L5365" s="22"/>
      <c r="M5365" s="22"/>
      <c r="N5365" s="22"/>
      <c r="O5365" s="22"/>
      <c r="P5365" s="22"/>
    </row>
    <row r="5366" spans="1:16" x14ac:dyDescent="0.3">
      <c r="A5366" s="22" t="e">
        <f>VLOOKUP(B5366,web_archive!D:D,1,FALSE)</f>
        <v>#N/A</v>
      </c>
      <c r="B5366" s="22">
        <v>30088</v>
      </c>
      <c r="C5366" s="22" t="s">
        <v>42047</v>
      </c>
      <c r="D5366" s="22">
        <v>0</v>
      </c>
      <c r="E5366" s="22" t="s">
        <v>42048</v>
      </c>
      <c r="F5366" s="22"/>
      <c r="G5366" s="22"/>
      <c r="H5366" s="22"/>
      <c r="I5366" s="22"/>
      <c r="J5366" s="22"/>
      <c r="K5366" s="22"/>
      <c r="L5366" s="22"/>
      <c r="M5366" s="22"/>
      <c r="N5366" s="22"/>
      <c r="O5366" s="22"/>
      <c r="P5366" s="22"/>
    </row>
    <row r="5367" spans="1:16" x14ac:dyDescent="0.3">
      <c r="A5367" s="22" t="e">
        <f>VLOOKUP(B5367,web_archive!D:D,1,FALSE)</f>
        <v>#N/A</v>
      </c>
      <c r="B5367" s="22">
        <v>30089</v>
      </c>
      <c r="C5367" s="22" t="s">
        <v>42049</v>
      </c>
      <c r="D5367" s="22">
        <v>0</v>
      </c>
      <c r="E5367" s="22" t="s">
        <v>42050</v>
      </c>
      <c r="F5367" s="22"/>
      <c r="G5367" s="22"/>
      <c r="H5367" s="22"/>
      <c r="I5367" s="22"/>
      <c r="J5367" s="22"/>
      <c r="K5367" s="22"/>
      <c r="L5367" s="22"/>
      <c r="M5367" s="22"/>
      <c r="N5367" s="22"/>
      <c r="O5367" s="22"/>
      <c r="P5367" s="22"/>
    </row>
    <row r="5368" spans="1:16" x14ac:dyDescent="0.3">
      <c r="A5368" s="22" t="e">
        <f>VLOOKUP(B5368,web_archive!D:D,1,FALSE)</f>
        <v>#N/A</v>
      </c>
      <c r="B5368" s="22">
        <v>30090</v>
      </c>
      <c r="C5368" s="22" t="s">
        <v>42051</v>
      </c>
      <c r="D5368" s="22">
        <v>0</v>
      </c>
      <c r="E5368" s="22" t="s">
        <v>42052</v>
      </c>
      <c r="F5368" s="22"/>
      <c r="G5368" s="22"/>
      <c r="H5368" s="22"/>
      <c r="I5368" s="22"/>
      <c r="J5368" s="22"/>
      <c r="K5368" s="22"/>
      <c r="L5368" s="22"/>
      <c r="M5368" s="22"/>
      <c r="N5368" s="22"/>
      <c r="O5368" s="22"/>
      <c r="P5368" s="22"/>
    </row>
    <row r="5369" spans="1:16" x14ac:dyDescent="0.3">
      <c r="A5369" s="22" t="e">
        <f>VLOOKUP(B5369,web_archive!D:D,1,FALSE)</f>
        <v>#N/A</v>
      </c>
      <c r="B5369" s="22">
        <v>30091</v>
      </c>
      <c r="C5369" s="22" t="s">
        <v>42053</v>
      </c>
      <c r="D5369" s="22">
        <v>0</v>
      </c>
      <c r="E5369" s="22" t="s">
        <v>42054</v>
      </c>
      <c r="F5369" s="22"/>
      <c r="G5369" s="22"/>
      <c r="H5369" s="22"/>
      <c r="I5369" s="22"/>
      <c r="J5369" s="22"/>
      <c r="K5369" s="22"/>
      <c r="L5369" s="22"/>
      <c r="M5369" s="22"/>
      <c r="N5369" s="22"/>
      <c r="O5369" s="22"/>
      <c r="P5369" s="22"/>
    </row>
    <row r="5370" spans="1:16" x14ac:dyDescent="0.3">
      <c r="A5370" s="22" t="e">
        <f>VLOOKUP(B5370,web_archive!D:D,1,FALSE)</f>
        <v>#N/A</v>
      </c>
      <c r="B5370" s="22">
        <v>30092</v>
      </c>
      <c r="C5370" s="22" t="s">
        <v>42055</v>
      </c>
      <c r="D5370" s="22">
        <v>0</v>
      </c>
      <c r="E5370" s="22" t="s">
        <v>42056</v>
      </c>
      <c r="F5370" s="22"/>
      <c r="G5370" s="22"/>
      <c r="H5370" s="22"/>
      <c r="I5370" s="22"/>
      <c r="J5370" s="22"/>
      <c r="K5370" s="22"/>
      <c r="L5370" s="22"/>
      <c r="M5370" s="22"/>
      <c r="N5370" s="22"/>
      <c r="O5370" s="22"/>
      <c r="P5370" s="22"/>
    </row>
    <row r="5371" spans="1:16" x14ac:dyDescent="0.3">
      <c r="A5371" s="22" t="e">
        <f>VLOOKUP(B5371,web_archive!D:D,1,FALSE)</f>
        <v>#N/A</v>
      </c>
      <c r="B5371" s="22">
        <v>30093</v>
      </c>
      <c r="C5371" s="22" t="s">
        <v>42057</v>
      </c>
      <c r="D5371" s="22">
        <v>0</v>
      </c>
      <c r="E5371" s="22" t="s">
        <v>42058</v>
      </c>
      <c r="F5371" s="22"/>
      <c r="G5371" s="22"/>
      <c r="H5371" s="22"/>
      <c r="I5371" s="22"/>
      <c r="J5371" s="22"/>
      <c r="K5371" s="22"/>
      <c r="L5371" s="22"/>
      <c r="M5371" s="22"/>
      <c r="N5371" s="22"/>
      <c r="O5371" s="22"/>
      <c r="P5371" s="22"/>
    </row>
    <row r="5372" spans="1:16" x14ac:dyDescent="0.3">
      <c r="A5372" s="22" t="e">
        <f>VLOOKUP(B5372,web_archive!D:D,1,FALSE)</f>
        <v>#N/A</v>
      </c>
      <c r="B5372" s="22">
        <v>30094</v>
      </c>
      <c r="C5372" s="22" t="s">
        <v>42059</v>
      </c>
      <c r="D5372" s="22">
        <v>0</v>
      </c>
      <c r="E5372" s="22" t="s">
        <v>42060</v>
      </c>
      <c r="F5372" s="22"/>
      <c r="G5372" s="22"/>
      <c r="H5372" s="22"/>
      <c r="I5372" s="22"/>
      <c r="J5372" s="22"/>
      <c r="K5372" s="22"/>
      <c r="L5372" s="22"/>
      <c r="M5372" s="22"/>
      <c r="N5372" s="22"/>
      <c r="O5372" s="22"/>
      <c r="P5372" s="22"/>
    </row>
    <row r="5373" spans="1:16" x14ac:dyDescent="0.3">
      <c r="A5373" s="22" t="e">
        <f>VLOOKUP(B5373,web_archive!D:D,1,FALSE)</f>
        <v>#N/A</v>
      </c>
      <c r="B5373" s="22">
        <v>30096</v>
      </c>
      <c r="C5373" s="22" t="s">
        <v>42061</v>
      </c>
      <c r="D5373" s="22">
        <v>0</v>
      </c>
      <c r="E5373" s="22" t="s">
        <v>42062</v>
      </c>
      <c r="F5373" s="22"/>
      <c r="G5373" s="22"/>
      <c r="H5373" s="22"/>
      <c r="I5373" s="22"/>
      <c r="J5373" s="22"/>
      <c r="K5373" s="22"/>
      <c r="L5373" s="22"/>
      <c r="M5373" s="22"/>
      <c r="N5373" s="22"/>
      <c r="O5373" s="22"/>
      <c r="P5373" s="22"/>
    </row>
    <row r="5374" spans="1:16" x14ac:dyDescent="0.3">
      <c r="A5374" s="22" t="e">
        <f>VLOOKUP(B5374,web_archive!D:D,1,FALSE)</f>
        <v>#N/A</v>
      </c>
      <c r="B5374" s="22">
        <v>30097</v>
      </c>
      <c r="C5374" s="22" t="s">
        <v>42063</v>
      </c>
      <c r="D5374" s="22">
        <v>0</v>
      </c>
      <c r="E5374" s="22" t="s">
        <v>42064</v>
      </c>
      <c r="F5374" s="22"/>
      <c r="G5374" s="22"/>
      <c r="H5374" s="22"/>
      <c r="I5374" s="22"/>
      <c r="J5374" s="22"/>
      <c r="K5374" s="22"/>
      <c r="L5374" s="22"/>
      <c r="M5374" s="22"/>
      <c r="N5374" s="22"/>
      <c r="O5374" s="22"/>
      <c r="P5374" s="22"/>
    </row>
    <row r="5375" spans="1:16" x14ac:dyDescent="0.3">
      <c r="A5375" s="22" t="e">
        <f>VLOOKUP(B5375,web_archive!D:D,1,FALSE)</f>
        <v>#N/A</v>
      </c>
      <c r="B5375" s="22">
        <v>30098</v>
      </c>
      <c r="C5375" s="22" t="s">
        <v>42065</v>
      </c>
      <c r="D5375" s="22">
        <v>0</v>
      </c>
      <c r="E5375" s="22" t="s">
        <v>42066</v>
      </c>
      <c r="F5375" s="22"/>
      <c r="G5375" s="22"/>
      <c r="H5375" s="22"/>
      <c r="I5375" s="22"/>
      <c r="J5375" s="22"/>
      <c r="K5375" s="22"/>
      <c r="L5375" s="22"/>
      <c r="M5375" s="22"/>
      <c r="N5375" s="22"/>
      <c r="O5375" s="22"/>
      <c r="P5375" s="22"/>
    </row>
    <row r="5376" spans="1:16" x14ac:dyDescent="0.3">
      <c r="A5376" s="22" t="e">
        <f>VLOOKUP(B5376,web_archive!D:D,1,FALSE)</f>
        <v>#N/A</v>
      </c>
      <c r="B5376" s="22">
        <v>30099</v>
      </c>
      <c r="C5376" s="22" t="s">
        <v>42067</v>
      </c>
      <c r="D5376" s="22">
        <v>0</v>
      </c>
      <c r="E5376" s="22" t="s">
        <v>42068</v>
      </c>
      <c r="F5376" s="22"/>
      <c r="G5376" s="22"/>
      <c r="H5376" s="22"/>
      <c r="I5376" s="22"/>
      <c r="J5376" s="22"/>
      <c r="K5376" s="22"/>
      <c r="L5376" s="22"/>
      <c r="M5376" s="22"/>
      <c r="N5376" s="22"/>
      <c r="O5376" s="22"/>
      <c r="P5376" s="22"/>
    </row>
    <row r="5377" spans="1:16" x14ac:dyDescent="0.3">
      <c r="A5377" s="22" t="e">
        <f>VLOOKUP(B5377,web_archive!D:D,1,FALSE)</f>
        <v>#N/A</v>
      </c>
      <c r="B5377" s="22">
        <v>30100</v>
      </c>
      <c r="C5377" s="22" t="s">
        <v>42069</v>
      </c>
      <c r="D5377" s="22">
        <v>0</v>
      </c>
      <c r="E5377" s="22" t="s">
        <v>42070</v>
      </c>
      <c r="F5377" s="22"/>
      <c r="G5377" s="22"/>
      <c r="H5377" s="22"/>
      <c r="I5377" s="22"/>
      <c r="J5377" s="22"/>
      <c r="K5377" s="22"/>
      <c r="L5377" s="22"/>
      <c r="M5377" s="22"/>
      <c r="N5377" s="22"/>
      <c r="O5377" s="22"/>
      <c r="P5377" s="22"/>
    </row>
    <row r="5378" spans="1:16" x14ac:dyDescent="0.3">
      <c r="A5378" s="22" t="e">
        <f>VLOOKUP(B5378,web_archive!D:D,1,FALSE)</f>
        <v>#N/A</v>
      </c>
      <c r="B5378" s="22">
        <v>30101</v>
      </c>
      <c r="C5378" s="22" t="s">
        <v>42071</v>
      </c>
      <c r="D5378" s="22">
        <v>0</v>
      </c>
      <c r="E5378" s="22" t="s">
        <v>42072</v>
      </c>
      <c r="F5378" s="22"/>
      <c r="G5378" s="22"/>
      <c r="H5378" s="22"/>
      <c r="I5378" s="22"/>
      <c r="J5378" s="22"/>
      <c r="K5378" s="22"/>
      <c r="L5378" s="22"/>
      <c r="M5378" s="22"/>
      <c r="N5378" s="22"/>
      <c r="O5378" s="22"/>
      <c r="P5378" s="22"/>
    </row>
    <row r="5379" spans="1:16" x14ac:dyDescent="0.3">
      <c r="A5379" s="22" t="e">
        <f>VLOOKUP(B5379,web_archive!D:D,1,FALSE)</f>
        <v>#N/A</v>
      </c>
      <c r="B5379" s="22">
        <v>30102</v>
      </c>
      <c r="C5379" s="22" t="s">
        <v>42073</v>
      </c>
      <c r="D5379" s="22">
        <v>0</v>
      </c>
      <c r="E5379" s="22" t="s">
        <v>42074</v>
      </c>
      <c r="F5379" s="22"/>
      <c r="G5379" s="22"/>
      <c r="H5379" s="22"/>
      <c r="I5379" s="22"/>
      <c r="J5379" s="22"/>
      <c r="K5379" s="22"/>
      <c r="L5379" s="22"/>
      <c r="M5379" s="22"/>
      <c r="N5379" s="22"/>
      <c r="O5379" s="22"/>
      <c r="P5379" s="22"/>
    </row>
    <row r="5380" spans="1:16" x14ac:dyDescent="0.3">
      <c r="A5380" s="22" t="e">
        <f>VLOOKUP(B5380,web_archive!D:D,1,FALSE)</f>
        <v>#N/A</v>
      </c>
      <c r="B5380" s="22">
        <v>30103</v>
      </c>
      <c r="C5380" s="22" t="s">
        <v>42075</v>
      </c>
      <c r="D5380" s="22">
        <v>0</v>
      </c>
      <c r="E5380" s="22" t="s">
        <v>42076</v>
      </c>
      <c r="F5380" s="22"/>
      <c r="G5380" s="22"/>
      <c r="H5380" s="22"/>
      <c r="I5380" s="22"/>
      <c r="J5380" s="22"/>
      <c r="K5380" s="22"/>
      <c r="L5380" s="22"/>
      <c r="M5380" s="22"/>
      <c r="N5380" s="22"/>
      <c r="O5380" s="22"/>
      <c r="P5380" s="22"/>
    </row>
    <row r="5381" spans="1:16" x14ac:dyDescent="0.3">
      <c r="A5381" s="22" t="e">
        <f>VLOOKUP(B5381,web_archive!D:D,1,FALSE)</f>
        <v>#N/A</v>
      </c>
      <c r="B5381" s="22">
        <v>30104</v>
      </c>
      <c r="C5381" s="22" t="s">
        <v>42077</v>
      </c>
      <c r="D5381" s="22">
        <v>0</v>
      </c>
      <c r="E5381" s="22" t="s">
        <v>42078</v>
      </c>
      <c r="F5381" s="22"/>
      <c r="G5381" s="22"/>
      <c r="H5381" s="22"/>
      <c r="I5381" s="22"/>
      <c r="J5381" s="22"/>
      <c r="K5381" s="22"/>
      <c r="L5381" s="22"/>
      <c r="M5381" s="22"/>
      <c r="N5381" s="22"/>
      <c r="O5381" s="22"/>
      <c r="P5381" s="22"/>
    </row>
    <row r="5382" spans="1:16" x14ac:dyDescent="0.3">
      <c r="A5382" s="22" t="e">
        <f>VLOOKUP(B5382,web_archive!D:D,1,FALSE)</f>
        <v>#N/A</v>
      </c>
      <c r="B5382" s="22">
        <v>30105</v>
      </c>
      <c r="C5382" s="22" t="s">
        <v>42079</v>
      </c>
      <c r="D5382" s="22">
        <v>0</v>
      </c>
      <c r="E5382" s="22" t="s">
        <v>42080</v>
      </c>
      <c r="F5382" s="22"/>
      <c r="G5382" s="22"/>
      <c r="H5382" s="22"/>
      <c r="I5382" s="22"/>
      <c r="J5382" s="22"/>
      <c r="K5382" s="22"/>
      <c r="L5382" s="22"/>
      <c r="M5382" s="22"/>
      <c r="N5382" s="22"/>
      <c r="O5382" s="22"/>
      <c r="P5382" s="22"/>
    </row>
    <row r="5383" spans="1:16" x14ac:dyDescent="0.3">
      <c r="A5383" s="22" t="e">
        <f>VLOOKUP(B5383,web_archive!D:D,1,FALSE)</f>
        <v>#N/A</v>
      </c>
      <c r="B5383" s="22">
        <v>30106</v>
      </c>
      <c r="C5383" s="22" t="s">
        <v>42081</v>
      </c>
      <c r="D5383" s="22">
        <v>0</v>
      </c>
      <c r="E5383" s="22" t="s">
        <v>42082</v>
      </c>
      <c r="F5383" s="22"/>
      <c r="G5383" s="22"/>
      <c r="H5383" s="22"/>
      <c r="I5383" s="22"/>
      <c r="J5383" s="22"/>
      <c r="K5383" s="22"/>
      <c r="L5383" s="22"/>
      <c r="M5383" s="22"/>
      <c r="N5383" s="22"/>
      <c r="O5383" s="22"/>
      <c r="P5383" s="22"/>
    </row>
    <row r="5384" spans="1:16" x14ac:dyDescent="0.3">
      <c r="A5384" s="22" t="e">
        <f>VLOOKUP(B5384,web_archive!D:D,1,FALSE)</f>
        <v>#N/A</v>
      </c>
      <c r="B5384" s="22">
        <v>30107</v>
      </c>
      <c r="C5384" s="22" t="s">
        <v>42083</v>
      </c>
      <c r="D5384" s="22">
        <v>0</v>
      </c>
      <c r="E5384" s="22" t="s">
        <v>42084</v>
      </c>
      <c r="F5384" s="22"/>
      <c r="G5384" s="22"/>
      <c r="H5384" s="22"/>
      <c r="I5384" s="22"/>
      <c r="J5384" s="22"/>
      <c r="K5384" s="22"/>
      <c r="L5384" s="22"/>
      <c r="M5384" s="22"/>
      <c r="N5384" s="22"/>
      <c r="O5384" s="22"/>
      <c r="P5384" s="22"/>
    </row>
    <row r="5385" spans="1:16" x14ac:dyDescent="0.3">
      <c r="A5385" s="22" t="e">
        <f>VLOOKUP(B5385,web_archive!D:D,1,FALSE)</f>
        <v>#N/A</v>
      </c>
      <c r="B5385" s="22">
        <v>30108</v>
      </c>
      <c r="C5385" s="22" t="s">
        <v>42085</v>
      </c>
      <c r="D5385" s="22">
        <v>0</v>
      </c>
      <c r="E5385" s="22" t="s">
        <v>42086</v>
      </c>
      <c r="F5385" s="22"/>
      <c r="G5385" s="22"/>
      <c r="H5385" s="22"/>
      <c r="I5385" s="22"/>
      <c r="J5385" s="22"/>
      <c r="K5385" s="22"/>
      <c r="L5385" s="22"/>
      <c r="M5385" s="22"/>
      <c r="N5385" s="22"/>
      <c r="O5385" s="22"/>
      <c r="P5385" s="22"/>
    </row>
    <row r="5386" spans="1:16" x14ac:dyDescent="0.3">
      <c r="A5386" s="22">
        <f>VLOOKUP(B5386,web_archive!D:D,1,FALSE)</f>
        <v>30109</v>
      </c>
      <c r="B5386" s="22">
        <v>30109</v>
      </c>
      <c r="C5386" s="22" t="s">
        <v>7139</v>
      </c>
      <c r="D5386" s="22">
        <v>0</v>
      </c>
      <c r="E5386" s="22" t="s">
        <v>42087</v>
      </c>
      <c r="F5386" s="22"/>
      <c r="G5386" s="22"/>
      <c r="H5386" s="22"/>
      <c r="I5386" s="22"/>
      <c r="J5386" s="22"/>
      <c r="K5386" s="22"/>
      <c r="L5386" s="22"/>
      <c r="M5386" s="22"/>
      <c r="N5386" s="22"/>
      <c r="O5386" s="22"/>
      <c r="P5386" s="22"/>
    </row>
    <row r="5387" spans="1:16" x14ac:dyDescent="0.3">
      <c r="A5387" s="22" t="e">
        <f>VLOOKUP(B5387,web_archive!D:D,1,FALSE)</f>
        <v>#N/A</v>
      </c>
      <c r="B5387" s="22">
        <v>30110</v>
      </c>
      <c r="C5387" s="22" t="s">
        <v>42088</v>
      </c>
      <c r="D5387" s="22">
        <v>0</v>
      </c>
      <c r="E5387" s="22" t="s">
        <v>42089</v>
      </c>
      <c r="F5387" s="22"/>
      <c r="G5387" s="22"/>
      <c r="H5387" s="22"/>
      <c r="I5387" s="22"/>
      <c r="J5387" s="22"/>
      <c r="K5387" s="22"/>
      <c r="L5387" s="22"/>
      <c r="M5387" s="22"/>
      <c r="N5387" s="22"/>
      <c r="O5387" s="22"/>
      <c r="P5387" s="22"/>
    </row>
    <row r="5388" spans="1:16" x14ac:dyDescent="0.3">
      <c r="A5388" s="22" t="e">
        <f>VLOOKUP(B5388,web_archive!D:D,1,FALSE)</f>
        <v>#N/A</v>
      </c>
      <c r="B5388" s="22">
        <v>30111</v>
      </c>
      <c r="C5388" s="22" t="s">
        <v>42090</v>
      </c>
      <c r="D5388" s="22">
        <v>0</v>
      </c>
      <c r="E5388" s="22" t="s">
        <v>42091</v>
      </c>
      <c r="F5388" s="22"/>
      <c r="G5388" s="22"/>
      <c r="H5388" s="22"/>
      <c r="I5388" s="22"/>
      <c r="J5388" s="22"/>
      <c r="K5388" s="22"/>
      <c r="L5388" s="22"/>
      <c r="M5388" s="22"/>
      <c r="N5388" s="22"/>
      <c r="O5388" s="22"/>
      <c r="P5388" s="22"/>
    </row>
    <row r="5389" spans="1:16" x14ac:dyDescent="0.3">
      <c r="A5389" s="22" t="e">
        <f>VLOOKUP(B5389,web_archive!D:D,1,FALSE)</f>
        <v>#N/A</v>
      </c>
      <c r="B5389" s="22">
        <v>30112</v>
      </c>
      <c r="C5389" s="22" t="s">
        <v>42092</v>
      </c>
      <c r="D5389" s="22">
        <v>0</v>
      </c>
      <c r="E5389" s="22" t="s">
        <v>42093</v>
      </c>
      <c r="F5389" s="22"/>
      <c r="G5389" s="22"/>
      <c r="H5389" s="22"/>
      <c r="I5389" s="22"/>
      <c r="J5389" s="22"/>
      <c r="K5389" s="22"/>
      <c r="L5389" s="22"/>
      <c r="M5389" s="22"/>
      <c r="N5389" s="22"/>
      <c r="O5389" s="22"/>
      <c r="P5389" s="22"/>
    </row>
    <row r="5390" spans="1:16" x14ac:dyDescent="0.3">
      <c r="A5390" s="22" t="e">
        <f>VLOOKUP(B5390,web_archive!D:D,1,FALSE)</f>
        <v>#N/A</v>
      </c>
      <c r="B5390" s="22">
        <v>30113</v>
      </c>
      <c r="C5390" s="22" t="s">
        <v>42094</v>
      </c>
      <c r="D5390" s="22">
        <v>0</v>
      </c>
      <c r="E5390" s="22" t="s">
        <v>42095</v>
      </c>
      <c r="F5390" s="22"/>
      <c r="G5390" s="22"/>
      <c r="H5390" s="22"/>
      <c r="I5390" s="22"/>
      <c r="J5390" s="22"/>
      <c r="K5390" s="22"/>
      <c r="L5390" s="22"/>
      <c r="M5390" s="22"/>
      <c r="N5390" s="22"/>
      <c r="O5390" s="22"/>
      <c r="P5390" s="22"/>
    </row>
    <row r="5391" spans="1:16" x14ac:dyDescent="0.3">
      <c r="A5391" s="22" t="e">
        <f>VLOOKUP(B5391,web_archive!D:D,1,FALSE)</f>
        <v>#N/A</v>
      </c>
      <c r="B5391" s="22">
        <v>30114</v>
      </c>
      <c r="C5391" s="22" t="s">
        <v>42096</v>
      </c>
      <c r="D5391" s="22">
        <v>0</v>
      </c>
      <c r="E5391" s="22" t="s">
        <v>42097</v>
      </c>
      <c r="F5391" s="22"/>
      <c r="G5391" s="22"/>
      <c r="H5391" s="22"/>
      <c r="I5391" s="22"/>
      <c r="J5391" s="22"/>
      <c r="K5391" s="22"/>
      <c r="L5391" s="22"/>
      <c r="M5391" s="22"/>
      <c r="N5391" s="22"/>
      <c r="O5391" s="22"/>
      <c r="P5391" s="22"/>
    </row>
    <row r="5392" spans="1:16" x14ac:dyDescent="0.3">
      <c r="A5392" s="22" t="e">
        <f>VLOOKUP(B5392,web_archive!D:D,1,FALSE)</f>
        <v>#N/A</v>
      </c>
      <c r="B5392" s="22">
        <v>30115</v>
      </c>
      <c r="C5392" s="22" t="s">
        <v>42098</v>
      </c>
      <c r="D5392" s="22">
        <v>0</v>
      </c>
      <c r="E5392" s="22" t="s">
        <v>42099</v>
      </c>
      <c r="F5392" s="22"/>
      <c r="G5392" s="22"/>
      <c r="H5392" s="22"/>
      <c r="I5392" s="22"/>
      <c r="J5392" s="22"/>
      <c r="K5392" s="22"/>
      <c r="L5392" s="22"/>
      <c r="M5392" s="22"/>
      <c r="N5392" s="22"/>
      <c r="O5392" s="22"/>
      <c r="P5392" s="22"/>
    </row>
    <row r="5393" spans="1:16" x14ac:dyDescent="0.3">
      <c r="A5393" s="22" t="e">
        <f>VLOOKUP(B5393,web_archive!D:D,1,FALSE)</f>
        <v>#N/A</v>
      </c>
      <c r="B5393" s="22">
        <v>30116</v>
      </c>
      <c r="C5393" s="22" t="s">
        <v>42100</v>
      </c>
      <c r="D5393" s="22">
        <v>0</v>
      </c>
      <c r="E5393" s="22" t="s">
        <v>42101</v>
      </c>
      <c r="F5393" s="22"/>
      <c r="G5393" s="22"/>
      <c r="H5393" s="22"/>
      <c r="I5393" s="22"/>
      <c r="J5393" s="22"/>
      <c r="K5393" s="22"/>
      <c r="L5393" s="22"/>
      <c r="M5393" s="22"/>
      <c r="N5393" s="22"/>
      <c r="O5393" s="22"/>
      <c r="P5393" s="22"/>
    </row>
    <row r="5394" spans="1:16" x14ac:dyDescent="0.3">
      <c r="A5394" s="22" t="e">
        <f>VLOOKUP(B5394,web_archive!D:D,1,FALSE)</f>
        <v>#N/A</v>
      </c>
      <c r="B5394" s="22">
        <v>30117</v>
      </c>
      <c r="C5394" s="22" t="s">
        <v>42102</v>
      </c>
      <c r="D5394" s="22">
        <v>0</v>
      </c>
      <c r="E5394" s="22" t="s">
        <v>42103</v>
      </c>
      <c r="F5394" s="22"/>
      <c r="G5394" s="22"/>
      <c r="H5394" s="22"/>
      <c r="I5394" s="22"/>
      <c r="J5394" s="22"/>
      <c r="K5394" s="22"/>
      <c r="L5394" s="22"/>
      <c r="M5394" s="22"/>
      <c r="N5394" s="22"/>
      <c r="O5394" s="22"/>
      <c r="P5394" s="22"/>
    </row>
    <row r="5395" spans="1:16" x14ac:dyDescent="0.3">
      <c r="A5395" s="22" t="e">
        <f>VLOOKUP(B5395,web_archive!D:D,1,FALSE)</f>
        <v>#N/A</v>
      </c>
      <c r="B5395" s="22">
        <v>30118</v>
      </c>
      <c r="C5395" s="22" t="s">
        <v>42104</v>
      </c>
      <c r="D5395" s="22">
        <v>0</v>
      </c>
      <c r="E5395" s="22" t="s">
        <v>42105</v>
      </c>
      <c r="F5395" s="22"/>
      <c r="G5395" s="22"/>
      <c r="H5395" s="22"/>
      <c r="I5395" s="22"/>
      <c r="J5395" s="22"/>
      <c r="K5395" s="22"/>
      <c r="L5395" s="22"/>
      <c r="M5395" s="22"/>
      <c r="N5395" s="22"/>
      <c r="O5395" s="22"/>
      <c r="P5395" s="22"/>
    </row>
    <row r="5396" spans="1:16" x14ac:dyDescent="0.3">
      <c r="A5396" s="22" t="e">
        <f>VLOOKUP(B5396,web_archive!D:D,1,FALSE)</f>
        <v>#N/A</v>
      </c>
      <c r="B5396" s="22">
        <v>30119</v>
      </c>
      <c r="C5396" s="22" t="s">
        <v>42106</v>
      </c>
      <c r="D5396" s="22">
        <v>0</v>
      </c>
      <c r="E5396" s="22" t="s">
        <v>42107</v>
      </c>
      <c r="F5396" s="22"/>
      <c r="G5396" s="22"/>
      <c r="H5396" s="22"/>
      <c r="I5396" s="22"/>
      <c r="J5396" s="22"/>
      <c r="K5396" s="22"/>
      <c r="L5396" s="22"/>
      <c r="M5396" s="22"/>
      <c r="N5396" s="22"/>
      <c r="O5396" s="22"/>
      <c r="P5396" s="22"/>
    </row>
    <row r="5397" spans="1:16" x14ac:dyDescent="0.3">
      <c r="A5397" s="22" t="e">
        <f>VLOOKUP(B5397,web_archive!D:D,1,FALSE)</f>
        <v>#N/A</v>
      </c>
      <c r="B5397" s="22">
        <v>30120</v>
      </c>
      <c r="C5397" s="22" t="s">
        <v>42108</v>
      </c>
      <c r="D5397" s="22">
        <v>0</v>
      </c>
      <c r="E5397" s="22" t="s">
        <v>42109</v>
      </c>
      <c r="F5397" s="22"/>
      <c r="G5397" s="22"/>
      <c r="H5397" s="22"/>
      <c r="I5397" s="22"/>
      <c r="J5397" s="22"/>
      <c r="K5397" s="22"/>
      <c r="L5397" s="22"/>
      <c r="M5397" s="22"/>
      <c r="N5397" s="22"/>
      <c r="O5397" s="22"/>
      <c r="P5397" s="22"/>
    </row>
    <row r="5398" spans="1:16" x14ac:dyDescent="0.3">
      <c r="A5398" s="22" t="e">
        <f>VLOOKUP(B5398,web_archive!D:D,1,FALSE)</f>
        <v>#N/A</v>
      </c>
      <c r="B5398" s="22">
        <v>30121</v>
      </c>
      <c r="C5398" s="22" t="s">
        <v>42110</v>
      </c>
      <c r="D5398" s="22">
        <v>0</v>
      </c>
      <c r="E5398" s="22" t="s">
        <v>42111</v>
      </c>
      <c r="F5398" s="22"/>
      <c r="G5398" s="22"/>
      <c r="H5398" s="22"/>
      <c r="I5398" s="22"/>
      <c r="J5398" s="22"/>
      <c r="K5398" s="22"/>
      <c r="L5398" s="22"/>
      <c r="M5398" s="22"/>
      <c r="N5398" s="22"/>
      <c r="O5398" s="22"/>
      <c r="P5398" s="22"/>
    </row>
    <row r="5399" spans="1:16" x14ac:dyDescent="0.3">
      <c r="A5399" s="22" t="e">
        <f>VLOOKUP(B5399,web_archive!D:D,1,FALSE)</f>
        <v>#N/A</v>
      </c>
      <c r="B5399" s="22">
        <v>30123</v>
      </c>
      <c r="C5399" s="22" t="s">
        <v>42112</v>
      </c>
      <c r="D5399" s="22">
        <v>0</v>
      </c>
      <c r="E5399" s="22" t="s">
        <v>42113</v>
      </c>
      <c r="F5399" s="22"/>
      <c r="G5399" s="22"/>
      <c r="H5399" s="22"/>
      <c r="I5399" s="22"/>
      <c r="J5399" s="22"/>
      <c r="K5399" s="22"/>
      <c r="L5399" s="22"/>
      <c r="M5399" s="22"/>
      <c r="N5399" s="22"/>
      <c r="O5399" s="22"/>
      <c r="P5399" s="22"/>
    </row>
    <row r="5400" spans="1:16" x14ac:dyDescent="0.3">
      <c r="A5400" s="22" t="e">
        <f>VLOOKUP(B5400,web_archive!D:D,1,FALSE)</f>
        <v>#N/A</v>
      </c>
      <c r="B5400" s="22">
        <v>30124</v>
      </c>
      <c r="C5400" s="22" t="s">
        <v>42114</v>
      </c>
      <c r="D5400" s="22">
        <v>0</v>
      </c>
      <c r="E5400" s="22" t="s">
        <v>42115</v>
      </c>
      <c r="F5400" s="22"/>
      <c r="G5400" s="22"/>
      <c r="H5400" s="22"/>
      <c r="I5400" s="22"/>
      <c r="J5400" s="22"/>
      <c r="K5400" s="22"/>
      <c r="L5400" s="22"/>
      <c r="M5400" s="22"/>
      <c r="N5400" s="22"/>
      <c r="O5400" s="22"/>
      <c r="P5400" s="22"/>
    </row>
    <row r="5401" spans="1:16" x14ac:dyDescent="0.3">
      <c r="A5401" s="22" t="e">
        <f>VLOOKUP(B5401,web_archive!D:D,1,FALSE)</f>
        <v>#N/A</v>
      </c>
      <c r="B5401" s="22">
        <v>30126</v>
      </c>
      <c r="C5401" s="22" t="s">
        <v>42116</v>
      </c>
      <c r="D5401" s="22">
        <v>0</v>
      </c>
      <c r="E5401" s="22" t="s">
        <v>42117</v>
      </c>
      <c r="F5401" s="22"/>
      <c r="G5401" s="22"/>
      <c r="H5401" s="22"/>
      <c r="I5401" s="22"/>
      <c r="J5401" s="22"/>
      <c r="K5401" s="22"/>
      <c r="L5401" s="22"/>
      <c r="M5401" s="22"/>
      <c r="N5401" s="22"/>
      <c r="O5401" s="22"/>
      <c r="P5401" s="22"/>
    </row>
    <row r="5402" spans="1:16" x14ac:dyDescent="0.3">
      <c r="A5402" s="22" t="e">
        <f>VLOOKUP(B5402,web_archive!D:D,1,FALSE)</f>
        <v>#N/A</v>
      </c>
      <c r="B5402" s="22">
        <v>30127</v>
      </c>
      <c r="C5402" s="22" t="s">
        <v>42118</v>
      </c>
      <c r="D5402" s="22">
        <v>0</v>
      </c>
      <c r="E5402" s="22" t="s">
        <v>42119</v>
      </c>
      <c r="F5402" s="22"/>
      <c r="G5402" s="22"/>
      <c r="H5402" s="22"/>
      <c r="I5402" s="22"/>
      <c r="J5402" s="22"/>
      <c r="K5402" s="22"/>
      <c r="L5402" s="22"/>
      <c r="M5402" s="22"/>
      <c r="N5402" s="22"/>
      <c r="O5402" s="22"/>
      <c r="P5402" s="22"/>
    </row>
    <row r="5403" spans="1:16" x14ac:dyDescent="0.3">
      <c r="A5403" s="22" t="e">
        <f>VLOOKUP(B5403,web_archive!D:D,1,FALSE)</f>
        <v>#N/A</v>
      </c>
      <c r="B5403" s="22">
        <v>30129</v>
      </c>
      <c r="C5403" s="22" t="s">
        <v>42120</v>
      </c>
      <c r="D5403" s="22">
        <v>0</v>
      </c>
      <c r="E5403" s="22" t="s">
        <v>42121</v>
      </c>
      <c r="F5403" s="22"/>
      <c r="G5403" s="22"/>
      <c r="H5403" s="22"/>
      <c r="I5403" s="22"/>
      <c r="J5403" s="22"/>
      <c r="K5403" s="22"/>
      <c r="L5403" s="22"/>
      <c r="M5403" s="22"/>
      <c r="N5403" s="22"/>
      <c r="O5403" s="22"/>
      <c r="P5403" s="22"/>
    </row>
    <row r="5404" spans="1:16" x14ac:dyDescent="0.3">
      <c r="A5404" s="22" t="e">
        <f>VLOOKUP(B5404,web_archive!D:D,1,FALSE)</f>
        <v>#N/A</v>
      </c>
      <c r="B5404" s="22">
        <v>30130</v>
      </c>
      <c r="C5404" s="22" t="s">
        <v>42122</v>
      </c>
      <c r="D5404" s="22">
        <v>0</v>
      </c>
      <c r="E5404" s="22" t="s">
        <v>42123</v>
      </c>
      <c r="F5404" s="22"/>
      <c r="G5404" s="22"/>
      <c r="H5404" s="22"/>
      <c r="I5404" s="22"/>
      <c r="J5404" s="22"/>
      <c r="K5404" s="22"/>
      <c r="L5404" s="22"/>
      <c r="M5404" s="22"/>
      <c r="N5404" s="22"/>
      <c r="O5404" s="22"/>
      <c r="P5404" s="22"/>
    </row>
    <row r="5405" spans="1:16" x14ac:dyDescent="0.3">
      <c r="A5405" s="22" t="e">
        <f>VLOOKUP(B5405,web_archive!D:D,1,FALSE)</f>
        <v>#N/A</v>
      </c>
      <c r="B5405" s="22">
        <v>30132</v>
      </c>
      <c r="C5405" s="22" t="s">
        <v>42124</v>
      </c>
      <c r="D5405" s="22">
        <v>0</v>
      </c>
      <c r="E5405" s="22" t="s">
        <v>42125</v>
      </c>
      <c r="F5405" s="22"/>
      <c r="G5405" s="22"/>
      <c r="H5405" s="22"/>
      <c r="I5405" s="22"/>
      <c r="J5405" s="22"/>
      <c r="K5405" s="22"/>
      <c r="L5405" s="22"/>
      <c r="M5405" s="22"/>
      <c r="N5405" s="22"/>
      <c r="O5405" s="22"/>
      <c r="P5405" s="22"/>
    </row>
    <row r="5406" spans="1:16" x14ac:dyDescent="0.3">
      <c r="A5406" s="22" t="e">
        <f>VLOOKUP(B5406,web_archive!D:D,1,FALSE)</f>
        <v>#N/A</v>
      </c>
      <c r="B5406" s="22">
        <v>30133</v>
      </c>
      <c r="C5406" s="22" t="s">
        <v>42126</v>
      </c>
      <c r="D5406" s="22">
        <v>0</v>
      </c>
      <c r="E5406" s="22" t="s">
        <v>42127</v>
      </c>
      <c r="F5406" s="22"/>
      <c r="G5406" s="22"/>
      <c r="H5406" s="22"/>
      <c r="I5406" s="22"/>
      <c r="J5406" s="22"/>
      <c r="K5406" s="22"/>
      <c r="L5406" s="22"/>
      <c r="M5406" s="22"/>
      <c r="N5406" s="22"/>
      <c r="O5406" s="22"/>
      <c r="P5406" s="22"/>
    </row>
    <row r="5407" spans="1:16" x14ac:dyDescent="0.3">
      <c r="A5407" s="22" t="e">
        <f>VLOOKUP(B5407,web_archive!D:D,1,FALSE)</f>
        <v>#N/A</v>
      </c>
      <c r="B5407" s="22">
        <v>30134</v>
      </c>
      <c r="C5407" s="22" t="s">
        <v>42128</v>
      </c>
      <c r="D5407" s="22">
        <v>0</v>
      </c>
      <c r="E5407" s="22" t="s">
        <v>42129</v>
      </c>
      <c r="F5407" s="22"/>
      <c r="G5407" s="22"/>
      <c r="H5407" s="22"/>
      <c r="I5407" s="22"/>
      <c r="J5407" s="22"/>
      <c r="K5407" s="22"/>
      <c r="L5407" s="22"/>
      <c r="M5407" s="22"/>
      <c r="N5407" s="22"/>
      <c r="O5407" s="22"/>
      <c r="P5407" s="22"/>
    </row>
    <row r="5408" spans="1:16" x14ac:dyDescent="0.3">
      <c r="A5408" s="22" t="e">
        <f>VLOOKUP(B5408,web_archive!D:D,1,FALSE)</f>
        <v>#N/A</v>
      </c>
      <c r="B5408" s="22">
        <v>30135</v>
      </c>
      <c r="C5408" s="22" t="s">
        <v>42130</v>
      </c>
      <c r="D5408" s="22">
        <v>0</v>
      </c>
      <c r="E5408" s="22" t="s">
        <v>42131</v>
      </c>
      <c r="F5408" s="22"/>
      <c r="G5408" s="22"/>
      <c r="H5408" s="22"/>
      <c r="I5408" s="22"/>
      <c r="J5408" s="22"/>
      <c r="K5408" s="22"/>
      <c r="L5408" s="22"/>
      <c r="M5408" s="22"/>
      <c r="N5408" s="22"/>
      <c r="O5408" s="22"/>
      <c r="P5408" s="22"/>
    </row>
    <row r="5409" spans="1:16" x14ac:dyDescent="0.3">
      <c r="A5409" s="22" t="e">
        <f>VLOOKUP(B5409,web_archive!D:D,1,FALSE)</f>
        <v>#N/A</v>
      </c>
      <c r="B5409" s="22">
        <v>30136</v>
      </c>
      <c r="C5409" s="22" t="s">
        <v>42132</v>
      </c>
      <c r="D5409" s="22">
        <v>0</v>
      </c>
      <c r="E5409" s="22" t="s">
        <v>42133</v>
      </c>
      <c r="F5409" s="22"/>
      <c r="G5409" s="22"/>
      <c r="H5409" s="22"/>
      <c r="I5409" s="22"/>
      <c r="J5409" s="22"/>
      <c r="K5409" s="22"/>
      <c r="L5409" s="22"/>
      <c r="M5409" s="22"/>
      <c r="N5409" s="22"/>
      <c r="O5409" s="22"/>
      <c r="P5409" s="22"/>
    </row>
    <row r="5410" spans="1:16" x14ac:dyDescent="0.3">
      <c r="A5410" s="22" t="e">
        <f>VLOOKUP(B5410,web_archive!D:D,1,FALSE)</f>
        <v>#N/A</v>
      </c>
      <c r="B5410" s="22">
        <v>30137</v>
      </c>
      <c r="C5410" s="22" t="s">
        <v>42134</v>
      </c>
      <c r="D5410" s="22">
        <v>0</v>
      </c>
      <c r="E5410" s="22" t="s">
        <v>42135</v>
      </c>
      <c r="F5410" s="22"/>
      <c r="G5410" s="22"/>
      <c r="H5410" s="22"/>
      <c r="I5410" s="22"/>
      <c r="J5410" s="22"/>
      <c r="K5410" s="22"/>
      <c r="L5410" s="22"/>
      <c r="M5410" s="22"/>
      <c r="N5410" s="22"/>
      <c r="O5410" s="22"/>
      <c r="P5410" s="22"/>
    </row>
    <row r="5411" spans="1:16" x14ac:dyDescent="0.3">
      <c r="A5411" s="22" t="e">
        <f>VLOOKUP(B5411,web_archive!D:D,1,FALSE)</f>
        <v>#N/A</v>
      </c>
      <c r="B5411" s="22">
        <v>30138</v>
      </c>
      <c r="C5411" s="22" t="s">
        <v>42136</v>
      </c>
      <c r="D5411" s="22">
        <v>0</v>
      </c>
      <c r="E5411" s="22" t="s">
        <v>42137</v>
      </c>
      <c r="F5411" s="22"/>
      <c r="G5411" s="22"/>
      <c r="H5411" s="22"/>
      <c r="I5411" s="22"/>
      <c r="J5411" s="22"/>
      <c r="K5411" s="22"/>
      <c r="L5411" s="22"/>
      <c r="M5411" s="22"/>
      <c r="N5411" s="22"/>
      <c r="O5411" s="22"/>
      <c r="P5411" s="22"/>
    </row>
    <row r="5412" spans="1:16" x14ac:dyDescent="0.3">
      <c r="A5412" s="22" t="e">
        <f>VLOOKUP(B5412,web_archive!D:D,1,FALSE)</f>
        <v>#N/A</v>
      </c>
      <c r="B5412" s="22">
        <v>30139</v>
      </c>
      <c r="C5412" s="22" t="s">
        <v>42138</v>
      </c>
      <c r="D5412" s="22">
        <v>0</v>
      </c>
      <c r="E5412" s="22" t="s">
        <v>42139</v>
      </c>
      <c r="F5412" s="22"/>
      <c r="G5412" s="22"/>
      <c r="H5412" s="22"/>
      <c r="I5412" s="22"/>
      <c r="J5412" s="22"/>
      <c r="K5412" s="22"/>
      <c r="L5412" s="22"/>
      <c r="M5412" s="22"/>
      <c r="N5412" s="22"/>
      <c r="O5412" s="22"/>
      <c r="P5412" s="22"/>
    </row>
    <row r="5413" spans="1:16" x14ac:dyDescent="0.3">
      <c r="A5413" s="22" t="e">
        <f>VLOOKUP(B5413,web_archive!D:D,1,FALSE)</f>
        <v>#N/A</v>
      </c>
      <c r="B5413" s="22">
        <v>30140</v>
      </c>
      <c r="C5413" s="22" t="s">
        <v>42140</v>
      </c>
      <c r="D5413" s="22">
        <v>0</v>
      </c>
      <c r="E5413" s="22" t="s">
        <v>42141</v>
      </c>
      <c r="F5413" s="22"/>
      <c r="G5413" s="22"/>
      <c r="H5413" s="22"/>
      <c r="I5413" s="22"/>
      <c r="J5413" s="22"/>
      <c r="K5413" s="22"/>
      <c r="L5413" s="22"/>
      <c r="M5413" s="22"/>
      <c r="N5413" s="22"/>
      <c r="O5413" s="22"/>
      <c r="P5413" s="22"/>
    </row>
    <row r="5414" spans="1:16" x14ac:dyDescent="0.3">
      <c r="A5414" s="22" t="e">
        <f>VLOOKUP(B5414,web_archive!D:D,1,FALSE)</f>
        <v>#N/A</v>
      </c>
      <c r="B5414" s="22">
        <v>30141</v>
      </c>
      <c r="C5414" s="22" t="s">
        <v>42142</v>
      </c>
      <c r="D5414" s="22">
        <v>0</v>
      </c>
      <c r="E5414" s="22" t="s">
        <v>42143</v>
      </c>
      <c r="F5414" s="22"/>
      <c r="G5414" s="22"/>
      <c r="H5414" s="22"/>
      <c r="I5414" s="22"/>
      <c r="J5414" s="22"/>
      <c r="K5414" s="22"/>
      <c r="L5414" s="22"/>
      <c r="M5414" s="22"/>
      <c r="N5414" s="22"/>
      <c r="O5414" s="22"/>
      <c r="P5414" s="22"/>
    </row>
    <row r="5415" spans="1:16" x14ac:dyDescent="0.3">
      <c r="A5415" s="22" t="e">
        <f>VLOOKUP(B5415,web_archive!D:D,1,FALSE)</f>
        <v>#N/A</v>
      </c>
      <c r="B5415" s="22">
        <v>30142</v>
      </c>
      <c r="C5415" s="22" t="s">
        <v>42144</v>
      </c>
      <c r="D5415" s="22">
        <v>0</v>
      </c>
      <c r="E5415" s="22" t="s">
        <v>42145</v>
      </c>
      <c r="F5415" s="22"/>
      <c r="G5415" s="22"/>
      <c r="H5415" s="22"/>
      <c r="I5415" s="22"/>
      <c r="J5415" s="22"/>
      <c r="K5415" s="22"/>
      <c r="L5415" s="22"/>
      <c r="M5415" s="22"/>
      <c r="N5415" s="22"/>
      <c r="O5415" s="22"/>
      <c r="P5415" s="22"/>
    </row>
    <row r="5416" spans="1:16" x14ac:dyDescent="0.3">
      <c r="A5416" s="22" t="e">
        <f>VLOOKUP(B5416,web_archive!D:D,1,FALSE)</f>
        <v>#N/A</v>
      </c>
      <c r="B5416" s="22">
        <v>30143</v>
      </c>
      <c r="C5416" s="22" t="s">
        <v>42146</v>
      </c>
      <c r="D5416" s="22">
        <v>0</v>
      </c>
      <c r="E5416" s="22" t="s">
        <v>42147</v>
      </c>
      <c r="F5416" s="22"/>
      <c r="G5416" s="22"/>
      <c r="H5416" s="22"/>
      <c r="I5416" s="22"/>
      <c r="J5416" s="22"/>
      <c r="K5416" s="22"/>
      <c r="L5416" s="22"/>
      <c r="M5416" s="22"/>
      <c r="N5416" s="22"/>
      <c r="O5416" s="22"/>
      <c r="P5416" s="22"/>
    </row>
    <row r="5417" spans="1:16" x14ac:dyDescent="0.3">
      <c r="A5417" s="22" t="e">
        <f>VLOOKUP(B5417,web_archive!D:D,1,FALSE)</f>
        <v>#N/A</v>
      </c>
      <c r="B5417" s="22">
        <v>30145</v>
      </c>
      <c r="C5417" s="22" t="s">
        <v>42148</v>
      </c>
      <c r="D5417" s="22">
        <v>0</v>
      </c>
      <c r="E5417" s="22" t="s">
        <v>42149</v>
      </c>
      <c r="F5417" s="22"/>
      <c r="G5417" s="22"/>
      <c r="H5417" s="22"/>
      <c r="I5417" s="22"/>
      <c r="J5417" s="22"/>
      <c r="K5417" s="22"/>
      <c r="L5417" s="22"/>
      <c r="M5417" s="22"/>
      <c r="N5417" s="22"/>
      <c r="O5417" s="22"/>
      <c r="P5417" s="22"/>
    </row>
    <row r="5418" spans="1:16" x14ac:dyDescent="0.3">
      <c r="A5418" s="22" t="e">
        <f>VLOOKUP(B5418,web_archive!D:D,1,FALSE)</f>
        <v>#N/A</v>
      </c>
      <c r="B5418" s="22">
        <v>30146</v>
      </c>
      <c r="C5418" s="22" t="s">
        <v>42150</v>
      </c>
      <c r="D5418" s="22">
        <v>0</v>
      </c>
      <c r="E5418" s="22" t="s">
        <v>42151</v>
      </c>
      <c r="F5418" s="22"/>
      <c r="G5418" s="22"/>
      <c r="H5418" s="22"/>
      <c r="I5418" s="22"/>
      <c r="J5418" s="22"/>
      <c r="K5418" s="22"/>
      <c r="L5418" s="22"/>
      <c r="M5418" s="22"/>
      <c r="N5418" s="22"/>
      <c r="O5418" s="22"/>
      <c r="P5418" s="22"/>
    </row>
    <row r="5419" spans="1:16" x14ac:dyDescent="0.3">
      <c r="A5419" s="22" t="e">
        <f>VLOOKUP(B5419,web_archive!D:D,1,FALSE)</f>
        <v>#N/A</v>
      </c>
      <c r="B5419" s="22">
        <v>30147</v>
      </c>
      <c r="C5419" s="22" t="s">
        <v>42152</v>
      </c>
      <c r="D5419" s="22">
        <v>0</v>
      </c>
      <c r="E5419" s="22" t="s">
        <v>42153</v>
      </c>
      <c r="F5419" s="22"/>
      <c r="G5419" s="22"/>
      <c r="H5419" s="22"/>
      <c r="I5419" s="22"/>
      <c r="J5419" s="22"/>
      <c r="K5419" s="22"/>
      <c r="L5419" s="22"/>
      <c r="M5419" s="22"/>
      <c r="N5419" s="22"/>
      <c r="O5419" s="22"/>
      <c r="P5419" s="22"/>
    </row>
    <row r="5420" spans="1:16" x14ac:dyDescent="0.3">
      <c r="A5420" s="22" t="e">
        <f>VLOOKUP(B5420,web_archive!D:D,1,FALSE)</f>
        <v>#N/A</v>
      </c>
      <c r="B5420" s="22">
        <v>30149</v>
      </c>
      <c r="C5420" s="22" t="s">
        <v>42154</v>
      </c>
      <c r="D5420" s="22">
        <v>0</v>
      </c>
      <c r="E5420" s="22" t="s">
        <v>42155</v>
      </c>
      <c r="F5420" s="22"/>
      <c r="G5420" s="22"/>
      <c r="H5420" s="22"/>
      <c r="I5420" s="22"/>
      <c r="J5420" s="22"/>
      <c r="K5420" s="22"/>
      <c r="L5420" s="22"/>
      <c r="M5420" s="22"/>
      <c r="N5420" s="22"/>
      <c r="O5420" s="22"/>
      <c r="P5420" s="22"/>
    </row>
    <row r="5421" spans="1:16" x14ac:dyDescent="0.3">
      <c r="A5421" s="22" t="e">
        <f>VLOOKUP(B5421,web_archive!D:D,1,FALSE)</f>
        <v>#N/A</v>
      </c>
      <c r="B5421" s="22">
        <v>30150</v>
      </c>
      <c r="C5421" s="22" t="s">
        <v>42156</v>
      </c>
      <c r="D5421" s="22">
        <v>0</v>
      </c>
      <c r="E5421" s="22" t="s">
        <v>42157</v>
      </c>
      <c r="F5421" s="22"/>
      <c r="G5421" s="22"/>
      <c r="H5421" s="22"/>
      <c r="I5421" s="22"/>
      <c r="J5421" s="22"/>
      <c r="K5421" s="22"/>
      <c r="L5421" s="22"/>
      <c r="M5421" s="22"/>
      <c r="N5421" s="22"/>
      <c r="O5421" s="22"/>
      <c r="P5421" s="22"/>
    </row>
    <row r="5422" spans="1:16" x14ac:dyDescent="0.3">
      <c r="A5422" s="22" t="e">
        <f>VLOOKUP(B5422,web_archive!D:D,1,FALSE)</f>
        <v>#N/A</v>
      </c>
      <c r="B5422" s="22">
        <v>30151</v>
      </c>
      <c r="C5422" s="22" t="s">
        <v>42158</v>
      </c>
      <c r="D5422" s="22">
        <v>0</v>
      </c>
      <c r="E5422" s="22" t="s">
        <v>42159</v>
      </c>
      <c r="F5422" s="22"/>
      <c r="G5422" s="22"/>
      <c r="H5422" s="22"/>
      <c r="I5422" s="22"/>
      <c r="J5422" s="22"/>
      <c r="K5422" s="22"/>
      <c r="L5422" s="22"/>
      <c r="M5422" s="22"/>
      <c r="N5422" s="22"/>
      <c r="O5422" s="22"/>
      <c r="P5422" s="22"/>
    </row>
    <row r="5423" spans="1:16" x14ac:dyDescent="0.3">
      <c r="A5423" s="22">
        <f>VLOOKUP(B5423,web_archive!D:D,1,FALSE)</f>
        <v>30153</v>
      </c>
      <c r="B5423" s="22">
        <v>30153</v>
      </c>
      <c r="C5423" s="22" t="s">
        <v>9280</v>
      </c>
      <c r="D5423" s="22">
        <v>0</v>
      </c>
      <c r="E5423" s="22" t="s">
        <v>42160</v>
      </c>
      <c r="F5423" s="22"/>
      <c r="G5423" s="22"/>
      <c r="H5423" s="22"/>
      <c r="I5423" s="22"/>
      <c r="J5423" s="22"/>
      <c r="K5423" s="22"/>
      <c r="L5423" s="22"/>
      <c r="M5423" s="22"/>
      <c r="N5423" s="22"/>
      <c r="O5423" s="22"/>
      <c r="P5423" s="22"/>
    </row>
    <row r="5424" spans="1:16" x14ac:dyDescent="0.3">
      <c r="A5424" s="22" t="e">
        <f>VLOOKUP(B5424,web_archive!D:D,1,FALSE)</f>
        <v>#N/A</v>
      </c>
      <c r="B5424" s="22">
        <v>30154</v>
      </c>
      <c r="C5424" s="22" t="s">
        <v>42161</v>
      </c>
      <c r="D5424" s="22">
        <v>0</v>
      </c>
      <c r="E5424" s="22" t="s">
        <v>42162</v>
      </c>
      <c r="F5424" s="22"/>
      <c r="G5424" s="22"/>
      <c r="H5424" s="22"/>
      <c r="I5424" s="22"/>
      <c r="J5424" s="22"/>
      <c r="K5424" s="22"/>
      <c r="L5424" s="22"/>
      <c r="M5424" s="22"/>
      <c r="N5424" s="22"/>
      <c r="O5424" s="22"/>
      <c r="P5424" s="22"/>
    </row>
    <row r="5425" spans="1:16" x14ac:dyDescent="0.3">
      <c r="A5425" s="22" t="e">
        <f>VLOOKUP(B5425,web_archive!D:D,1,FALSE)</f>
        <v>#N/A</v>
      </c>
      <c r="B5425" s="22">
        <v>30155</v>
      </c>
      <c r="C5425" s="22" t="s">
        <v>42163</v>
      </c>
      <c r="D5425" s="22">
        <v>0</v>
      </c>
      <c r="E5425" s="22" t="s">
        <v>42164</v>
      </c>
      <c r="F5425" s="22"/>
      <c r="G5425" s="22"/>
      <c r="H5425" s="22"/>
      <c r="I5425" s="22"/>
      <c r="J5425" s="22"/>
      <c r="K5425" s="22"/>
      <c r="L5425" s="22"/>
      <c r="M5425" s="22"/>
      <c r="N5425" s="22"/>
      <c r="O5425" s="22"/>
      <c r="P5425" s="22"/>
    </row>
    <row r="5426" spans="1:16" x14ac:dyDescent="0.3">
      <c r="A5426" s="22" t="e">
        <f>VLOOKUP(B5426,web_archive!D:D,1,FALSE)</f>
        <v>#N/A</v>
      </c>
      <c r="B5426" s="22">
        <v>30156</v>
      </c>
      <c r="C5426" s="22" t="s">
        <v>42165</v>
      </c>
      <c r="D5426" s="22">
        <v>0</v>
      </c>
      <c r="E5426" s="22" t="s">
        <v>42166</v>
      </c>
      <c r="F5426" s="22"/>
      <c r="G5426" s="22"/>
      <c r="H5426" s="22"/>
      <c r="I5426" s="22"/>
      <c r="J5426" s="22"/>
      <c r="K5426" s="22"/>
      <c r="L5426" s="22"/>
      <c r="M5426" s="22"/>
      <c r="N5426" s="22"/>
      <c r="O5426" s="22"/>
      <c r="P5426" s="22"/>
    </row>
    <row r="5427" spans="1:16" x14ac:dyDescent="0.3">
      <c r="A5427" s="22" t="e">
        <f>VLOOKUP(B5427,web_archive!D:D,1,FALSE)</f>
        <v>#N/A</v>
      </c>
      <c r="B5427" s="22">
        <v>30157</v>
      </c>
      <c r="C5427" s="22" t="s">
        <v>42167</v>
      </c>
      <c r="D5427" s="22">
        <v>0</v>
      </c>
      <c r="E5427" s="22" t="s">
        <v>42168</v>
      </c>
      <c r="F5427" s="22"/>
      <c r="G5427" s="22"/>
      <c r="H5427" s="22"/>
      <c r="I5427" s="22"/>
      <c r="J5427" s="22"/>
      <c r="K5427" s="22"/>
      <c r="L5427" s="22"/>
      <c r="M5427" s="22"/>
      <c r="N5427" s="22"/>
      <c r="O5427" s="22"/>
      <c r="P5427" s="22"/>
    </row>
    <row r="5428" spans="1:16" x14ac:dyDescent="0.3">
      <c r="A5428" s="22" t="e">
        <f>VLOOKUP(B5428,web_archive!D:D,1,FALSE)</f>
        <v>#N/A</v>
      </c>
      <c r="B5428" s="22">
        <v>30158</v>
      </c>
      <c r="C5428" s="22" t="s">
        <v>42169</v>
      </c>
      <c r="D5428" s="22">
        <v>0</v>
      </c>
      <c r="E5428" s="22" t="s">
        <v>42170</v>
      </c>
      <c r="F5428" s="22"/>
      <c r="G5428" s="22"/>
      <c r="H5428" s="22"/>
      <c r="I5428" s="22"/>
      <c r="J5428" s="22"/>
      <c r="K5428" s="22"/>
      <c r="L5428" s="22"/>
      <c r="M5428" s="22"/>
      <c r="N5428" s="22"/>
      <c r="O5428" s="22"/>
      <c r="P5428" s="22"/>
    </row>
    <row r="5429" spans="1:16" x14ac:dyDescent="0.3">
      <c r="A5429" s="22" t="e">
        <f>VLOOKUP(B5429,web_archive!D:D,1,FALSE)</f>
        <v>#N/A</v>
      </c>
      <c r="B5429" s="22">
        <v>30159</v>
      </c>
      <c r="C5429" s="22" t="s">
        <v>42171</v>
      </c>
      <c r="D5429" s="22">
        <v>0</v>
      </c>
      <c r="E5429" s="22" t="s">
        <v>42172</v>
      </c>
      <c r="F5429" s="22"/>
      <c r="G5429" s="22"/>
      <c r="H5429" s="22"/>
      <c r="I5429" s="22"/>
      <c r="J5429" s="22"/>
      <c r="K5429" s="22"/>
      <c r="L5429" s="22"/>
      <c r="M5429" s="22"/>
      <c r="N5429" s="22"/>
      <c r="O5429" s="22"/>
      <c r="P5429" s="22"/>
    </row>
    <row r="5430" spans="1:16" x14ac:dyDescent="0.3">
      <c r="A5430" s="22" t="e">
        <f>VLOOKUP(B5430,web_archive!D:D,1,FALSE)</f>
        <v>#N/A</v>
      </c>
      <c r="B5430" s="22">
        <v>30160</v>
      </c>
      <c r="C5430" s="22" t="s">
        <v>42173</v>
      </c>
      <c r="D5430" s="22">
        <v>0</v>
      </c>
      <c r="E5430" s="22" t="s">
        <v>42174</v>
      </c>
      <c r="F5430" s="22"/>
      <c r="G5430" s="22"/>
      <c r="H5430" s="22"/>
      <c r="I5430" s="22"/>
      <c r="J5430" s="22"/>
      <c r="K5430" s="22"/>
      <c r="L5430" s="22"/>
      <c r="M5430" s="22"/>
      <c r="N5430" s="22"/>
      <c r="O5430" s="22"/>
      <c r="P5430" s="22"/>
    </row>
    <row r="5431" spans="1:16" x14ac:dyDescent="0.3">
      <c r="A5431" s="22" t="e">
        <f>VLOOKUP(B5431,web_archive!D:D,1,FALSE)</f>
        <v>#N/A</v>
      </c>
      <c r="B5431" s="22">
        <v>30161</v>
      </c>
      <c r="C5431" s="22" t="s">
        <v>42175</v>
      </c>
      <c r="D5431" s="22">
        <v>0</v>
      </c>
      <c r="E5431" s="22" t="s">
        <v>42176</v>
      </c>
      <c r="F5431" s="22"/>
      <c r="G5431" s="22"/>
      <c r="H5431" s="22"/>
      <c r="I5431" s="22"/>
      <c r="J5431" s="22"/>
      <c r="K5431" s="22"/>
      <c r="L5431" s="22"/>
      <c r="M5431" s="22"/>
      <c r="N5431" s="22"/>
      <c r="O5431" s="22"/>
      <c r="P5431" s="22"/>
    </row>
    <row r="5432" spans="1:16" x14ac:dyDescent="0.3">
      <c r="A5432" s="22" t="e">
        <f>VLOOKUP(B5432,web_archive!D:D,1,FALSE)</f>
        <v>#N/A</v>
      </c>
      <c r="B5432" s="22">
        <v>30162</v>
      </c>
      <c r="C5432" s="22" t="s">
        <v>42177</v>
      </c>
      <c r="D5432" s="22">
        <v>0</v>
      </c>
      <c r="E5432" s="22" t="s">
        <v>42178</v>
      </c>
      <c r="F5432" s="22"/>
      <c r="G5432" s="22"/>
      <c r="H5432" s="22"/>
      <c r="I5432" s="22"/>
      <c r="J5432" s="22"/>
      <c r="K5432" s="22"/>
      <c r="L5432" s="22"/>
      <c r="M5432" s="22"/>
      <c r="N5432" s="22"/>
      <c r="O5432" s="22"/>
      <c r="P5432" s="22"/>
    </row>
    <row r="5433" spans="1:16" x14ac:dyDescent="0.3">
      <c r="A5433" s="22" t="e">
        <f>VLOOKUP(B5433,web_archive!D:D,1,FALSE)</f>
        <v>#N/A</v>
      </c>
      <c r="B5433" s="22">
        <v>30163</v>
      </c>
      <c r="C5433" s="22" t="s">
        <v>42179</v>
      </c>
      <c r="D5433" s="22">
        <v>0</v>
      </c>
      <c r="E5433" s="22" t="s">
        <v>42180</v>
      </c>
      <c r="F5433" s="22"/>
      <c r="G5433" s="22"/>
      <c r="H5433" s="22"/>
      <c r="I5433" s="22"/>
      <c r="J5433" s="22"/>
      <c r="K5433" s="22"/>
      <c r="L5433" s="22"/>
      <c r="M5433" s="22"/>
      <c r="N5433" s="22"/>
      <c r="O5433" s="22"/>
      <c r="P5433" s="22"/>
    </row>
    <row r="5434" spans="1:16" x14ac:dyDescent="0.3">
      <c r="A5434" s="22" t="e">
        <f>VLOOKUP(B5434,web_archive!D:D,1,FALSE)</f>
        <v>#N/A</v>
      </c>
      <c r="B5434" s="22">
        <v>30164</v>
      </c>
      <c r="C5434" s="22" t="s">
        <v>42181</v>
      </c>
      <c r="D5434" s="22">
        <v>0</v>
      </c>
      <c r="E5434" s="22" t="s">
        <v>42182</v>
      </c>
      <c r="F5434" s="22"/>
      <c r="G5434" s="22"/>
      <c r="H5434" s="22"/>
      <c r="I5434" s="22"/>
      <c r="J5434" s="22"/>
      <c r="K5434" s="22"/>
      <c r="L5434" s="22"/>
      <c r="M5434" s="22"/>
      <c r="N5434" s="22"/>
      <c r="O5434" s="22"/>
      <c r="P5434" s="22"/>
    </row>
    <row r="5435" spans="1:16" x14ac:dyDescent="0.3">
      <c r="A5435" s="22" t="e">
        <f>VLOOKUP(B5435,web_archive!D:D,1,FALSE)</f>
        <v>#N/A</v>
      </c>
      <c r="B5435" s="22">
        <v>30165</v>
      </c>
      <c r="C5435" s="22" t="s">
        <v>42183</v>
      </c>
      <c r="D5435" s="22">
        <v>0</v>
      </c>
      <c r="E5435" s="22" t="s">
        <v>42184</v>
      </c>
      <c r="F5435" s="22"/>
      <c r="G5435" s="22"/>
      <c r="H5435" s="22"/>
      <c r="I5435" s="22"/>
      <c r="J5435" s="22"/>
      <c r="K5435" s="22"/>
      <c r="L5435" s="22"/>
      <c r="M5435" s="22"/>
      <c r="N5435" s="22"/>
      <c r="O5435" s="22"/>
      <c r="P5435" s="22"/>
    </row>
    <row r="5436" spans="1:16" x14ac:dyDescent="0.3">
      <c r="A5436" s="22" t="e">
        <f>VLOOKUP(B5436,web_archive!D:D,1,FALSE)</f>
        <v>#N/A</v>
      </c>
      <c r="B5436" s="22">
        <v>30166</v>
      </c>
      <c r="C5436" s="22" t="s">
        <v>42185</v>
      </c>
      <c r="D5436" s="22">
        <v>0</v>
      </c>
      <c r="E5436" s="22" t="s">
        <v>42186</v>
      </c>
      <c r="F5436" s="22"/>
      <c r="G5436" s="22"/>
      <c r="H5436" s="22"/>
      <c r="I5436" s="22"/>
      <c r="J5436" s="22"/>
      <c r="K5436" s="22"/>
      <c r="L5436" s="22"/>
      <c r="M5436" s="22"/>
      <c r="N5436" s="22"/>
      <c r="O5436" s="22"/>
      <c r="P5436" s="22"/>
    </row>
    <row r="5437" spans="1:16" x14ac:dyDescent="0.3">
      <c r="A5437" s="22" t="e">
        <f>VLOOKUP(B5437,web_archive!D:D,1,FALSE)</f>
        <v>#N/A</v>
      </c>
      <c r="B5437" s="22">
        <v>30168</v>
      </c>
      <c r="C5437" s="22" t="s">
        <v>42187</v>
      </c>
      <c r="D5437" s="22">
        <v>0</v>
      </c>
      <c r="E5437" s="22" t="s">
        <v>42188</v>
      </c>
      <c r="F5437" s="22"/>
      <c r="G5437" s="22"/>
      <c r="H5437" s="22"/>
      <c r="I5437" s="22"/>
      <c r="J5437" s="22"/>
      <c r="K5437" s="22"/>
      <c r="L5437" s="22"/>
      <c r="M5437" s="22"/>
      <c r="N5437" s="22"/>
      <c r="O5437" s="22"/>
      <c r="P5437" s="22"/>
    </row>
    <row r="5438" spans="1:16" x14ac:dyDescent="0.3">
      <c r="A5438" s="22">
        <f>VLOOKUP(B5438,web_archive!D:D,1,FALSE)</f>
        <v>30170</v>
      </c>
      <c r="B5438" s="22">
        <v>30170</v>
      </c>
      <c r="C5438" s="22" t="s">
        <v>5178</v>
      </c>
      <c r="D5438" s="22">
        <v>0</v>
      </c>
      <c r="E5438" s="22" t="s">
        <v>42189</v>
      </c>
      <c r="F5438" s="22"/>
      <c r="G5438" s="22"/>
      <c r="H5438" s="22"/>
      <c r="I5438" s="22"/>
      <c r="J5438" s="22"/>
      <c r="K5438" s="22"/>
      <c r="L5438" s="22"/>
      <c r="M5438" s="22"/>
      <c r="N5438" s="22"/>
      <c r="O5438" s="22"/>
      <c r="P5438" s="22"/>
    </row>
    <row r="5439" spans="1:16" x14ac:dyDescent="0.3">
      <c r="A5439" s="22" t="e">
        <f>VLOOKUP(B5439,web_archive!D:D,1,FALSE)</f>
        <v>#N/A</v>
      </c>
      <c r="B5439" s="22">
        <v>30171</v>
      </c>
      <c r="C5439" s="22" t="s">
        <v>42190</v>
      </c>
      <c r="D5439" s="22">
        <v>0</v>
      </c>
      <c r="E5439" s="22" t="s">
        <v>42191</v>
      </c>
      <c r="F5439" s="22"/>
      <c r="G5439" s="22"/>
      <c r="H5439" s="22"/>
      <c r="I5439" s="22"/>
      <c r="J5439" s="22"/>
      <c r="K5439" s="22"/>
      <c r="L5439" s="22"/>
      <c r="M5439" s="22"/>
      <c r="N5439" s="22"/>
      <c r="O5439" s="22"/>
      <c r="P5439" s="22"/>
    </row>
    <row r="5440" spans="1:16" x14ac:dyDescent="0.3">
      <c r="A5440" s="22" t="e">
        <f>VLOOKUP(B5440,web_archive!D:D,1,FALSE)</f>
        <v>#N/A</v>
      </c>
      <c r="B5440" s="22">
        <v>30172</v>
      </c>
      <c r="C5440" s="22" t="s">
        <v>42192</v>
      </c>
      <c r="D5440" s="22">
        <v>0</v>
      </c>
      <c r="E5440" s="22" t="s">
        <v>42193</v>
      </c>
      <c r="F5440" s="22"/>
      <c r="G5440" s="22"/>
      <c r="H5440" s="22"/>
      <c r="I5440" s="22"/>
      <c r="J5440" s="22"/>
      <c r="K5440" s="22"/>
      <c r="L5440" s="22"/>
      <c r="M5440" s="22"/>
      <c r="N5440" s="22"/>
      <c r="O5440" s="22"/>
      <c r="P5440" s="22"/>
    </row>
    <row r="5441" spans="1:16" x14ac:dyDescent="0.3">
      <c r="A5441" s="22" t="e">
        <f>VLOOKUP(B5441,web_archive!D:D,1,FALSE)</f>
        <v>#N/A</v>
      </c>
      <c r="B5441" s="22">
        <v>30173</v>
      </c>
      <c r="C5441" s="22" t="s">
        <v>42194</v>
      </c>
      <c r="D5441" s="22">
        <v>0</v>
      </c>
      <c r="E5441" s="22" t="s">
        <v>42195</v>
      </c>
      <c r="F5441" s="22"/>
      <c r="G5441" s="22"/>
      <c r="H5441" s="22"/>
      <c r="I5441" s="22"/>
      <c r="J5441" s="22"/>
      <c r="K5441" s="22"/>
      <c r="L5441" s="22"/>
      <c r="M5441" s="22"/>
      <c r="N5441" s="22"/>
      <c r="O5441" s="22"/>
      <c r="P5441" s="22"/>
    </row>
    <row r="5442" spans="1:16" x14ac:dyDescent="0.3">
      <c r="A5442" s="22" t="e">
        <f>VLOOKUP(B5442,web_archive!D:D,1,FALSE)</f>
        <v>#N/A</v>
      </c>
      <c r="B5442" s="22">
        <v>30174</v>
      </c>
      <c r="C5442" s="22" t="s">
        <v>42196</v>
      </c>
      <c r="D5442" s="22">
        <v>0</v>
      </c>
      <c r="E5442" s="22" t="s">
        <v>42197</v>
      </c>
      <c r="F5442" s="22"/>
      <c r="G5442" s="22"/>
      <c r="H5442" s="22"/>
      <c r="I5442" s="22"/>
      <c r="J5442" s="22"/>
      <c r="K5442" s="22"/>
      <c r="L5442" s="22"/>
      <c r="M5442" s="22"/>
      <c r="N5442" s="22"/>
      <c r="O5442" s="22"/>
      <c r="P5442" s="22"/>
    </row>
    <row r="5443" spans="1:16" x14ac:dyDescent="0.3">
      <c r="A5443" s="22" t="e">
        <f>VLOOKUP(B5443,web_archive!D:D,1,FALSE)</f>
        <v>#N/A</v>
      </c>
      <c r="B5443" s="22">
        <v>30175</v>
      </c>
      <c r="C5443" s="22" t="s">
        <v>42198</v>
      </c>
      <c r="D5443" s="22">
        <v>0</v>
      </c>
      <c r="E5443" s="22" t="s">
        <v>42199</v>
      </c>
      <c r="F5443" s="22"/>
      <c r="G5443" s="22"/>
      <c r="H5443" s="22"/>
      <c r="I5443" s="22"/>
      <c r="J5443" s="22"/>
      <c r="K5443" s="22"/>
      <c r="L5443" s="22"/>
      <c r="M5443" s="22"/>
      <c r="N5443" s="22"/>
      <c r="O5443" s="22"/>
      <c r="P5443" s="22"/>
    </row>
    <row r="5444" spans="1:16" x14ac:dyDescent="0.3">
      <c r="A5444" s="22" t="e">
        <f>VLOOKUP(B5444,web_archive!D:D,1,FALSE)</f>
        <v>#N/A</v>
      </c>
      <c r="B5444" s="22">
        <v>30176</v>
      </c>
      <c r="C5444" s="22" t="s">
        <v>42200</v>
      </c>
      <c r="D5444" s="22">
        <v>0</v>
      </c>
      <c r="E5444" s="22" t="s">
        <v>42201</v>
      </c>
      <c r="F5444" s="22"/>
      <c r="G5444" s="22"/>
      <c r="H5444" s="22"/>
      <c r="I5444" s="22"/>
      <c r="J5444" s="22"/>
      <c r="K5444" s="22"/>
      <c r="L5444" s="22"/>
      <c r="M5444" s="22"/>
      <c r="N5444" s="22"/>
      <c r="O5444" s="22"/>
      <c r="P5444" s="22"/>
    </row>
    <row r="5445" spans="1:16" x14ac:dyDescent="0.3">
      <c r="A5445" s="22" t="e">
        <f>VLOOKUP(B5445,web_archive!D:D,1,FALSE)</f>
        <v>#N/A</v>
      </c>
      <c r="B5445" s="22">
        <v>30177</v>
      </c>
      <c r="C5445" s="22" t="s">
        <v>42202</v>
      </c>
      <c r="D5445" s="22">
        <v>0</v>
      </c>
      <c r="E5445" s="22" t="s">
        <v>42203</v>
      </c>
      <c r="F5445" s="22"/>
      <c r="G5445" s="22"/>
      <c r="H5445" s="22"/>
      <c r="I5445" s="22"/>
      <c r="J5445" s="22"/>
      <c r="K5445" s="22"/>
      <c r="L5445" s="22"/>
      <c r="M5445" s="22"/>
      <c r="N5445" s="22"/>
      <c r="O5445" s="22"/>
      <c r="P5445" s="22"/>
    </row>
    <row r="5446" spans="1:16" x14ac:dyDescent="0.3">
      <c r="A5446" s="22" t="e">
        <f>VLOOKUP(B5446,web_archive!D:D,1,FALSE)</f>
        <v>#N/A</v>
      </c>
      <c r="B5446" s="22">
        <v>30178</v>
      </c>
      <c r="C5446" s="22" t="s">
        <v>42204</v>
      </c>
      <c r="D5446" s="22">
        <v>0</v>
      </c>
      <c r="E5446" s="22" t="s">
        <v>42205</v>
      </c>
      <c r="F5446" s="22"/>
      <c r="G5446" s="22"/>
      <c r="H5446" s="22"/>
      <c r="I5446" s="22"/>
      <c r="J5446" s="22"/>
      <c r="K5446" s="22"/>
      <c r="L5446" s="22"/>
      <c r="M5446" s="22"/>
      <c r="N5446" s="22"/>
      <c r="O5446" s="22"/>
      <c r="P5446" s="22"/>
    </row>
    <row r="5447" spans="1:16" x14ac:dyDescent="0.3">
      <c r="A5447" s="22" t="e">
        <f>VLOOKUP(B5447,web_archive!D:D,1,FALSE)</f>
        <v>#N/A</v>
      </c>
      <c r="B5447" s="22">
        <v>30179</v>
      </c>
      <c r="C5447" s="22" t="s">
        <v>42206</v>
      </c>
      <c r="D5447" s="22">
        <v>0</v>
      </c>
      <c r="E5447" s="22" t="s">
        <v>42207</v>
      </c>
      <c r="F5447" s="22"/>
      <c r="G5447" s="22"/>
      <c r="H5447" s="22"/>
      <c r="I5447" s="22"/>
      <c r="J5447" s="22"/>
      <c r="K5447" s="22"/>
      <c r="L5447" s="22"/>
      <c r="M5447" s="22"/>
      <c r="N5447" s="22"/>
      <c r="O5447" s="22"/>
      <c r="P5447" s="22"/>
    </row>
    <row r="5448" spans="1:16" x14ac:dyDescent="0.3">
      <c r="A5448" s="22" t="e">
        <f>VLOOKUP(B5448,web_archive!D:D,1,FALSE)</f>
        <v>#N/A</v>
      </c>
      <c r="B5448" s="22">
        <v>30180</v>
      </c>
      <c r="C5448" s="22" t="s">
        <v>42208</v>
      </c>
      <c r="D5448" s="22">
        <v>0</v>
      </c>
      <c r="E5448" s="22" t="s">
        <v>42209</v>
      </c>
      <c r="F5448" s="22"/>
      <c r="G5448" s="22"/>
      <c r="H5448" s="22"/>
      <c r="I5448" s="22"/>
      <c r="J5448" s="22"/>
      <c r="K5448" s="22"/>
      <c r="L5448" s="22"/>
      <c r="M5448" s="22"/>
      <c r="N5448" s="22"/>
      <c r="O5448" s="22"/>
      <c r="P5448" s="22"/>
    </row>
    <row r="5449" spans="1:16" x14ac:dyDescent="0.3">
      <c r="A5449" s="22" t="e">
        <f>VLOOKUP(B5449,web_archive!D:D,1,FALSE)</f>
        <v>#N/A</v>
      </c>
      <c r="B5449" s="22">
        <v>30181</v>
      </c>
      <c r="C5449" s="22" t="s">
        <v>42210</v>
      </c>
      <c r="D5449" s="22">
        <v>0</v>
      </c>
      <c r="E5449" s="22" t="s">
        <v>42211</v>
      </c>
      <c r="F5449" s="22"/>
      <c r="G5449" s="22"/>
      <c r="H5449" s="22"/>
      <c r="I5449" s="22"/>
      <c r="J5449" s="22"/>
      <c r="K5449" s="22"/>
      <c r="L5449" s="22"/>
      <c r="M5449" s="22"/>
      <c r="N5449" s="22"/>
      <c r="O5449" s="22"/>
      <c r="P5449" s="22"/>
    </row>
    <row r="5450" spans="1:16" x14ac:dyDescent="0.3">
      <c r="A5450" s="22" t="e">
        <f>VLOOKUP(B5450,web_archive!D:D,1,FALSE)</f>
        <v>#N/A</v>
      </c>
      <c r="B5450" s="22">
        <v>30182</v>
      </c>
      <c r="C5450" s="22" t="s">
        <v>42212</v>
      </c>
      <c r="D5450" s="22">
        <v>0</v>
      </c>
      <c r="E5450" s="22" t="s">
        <v>42213</v>
      </c>
      <c r="F5450" s="22"/>
      <c r="G5450" s="22"/>
      <c r="H5450" s="22"/>
      <c r="I5450" s="22"/>
      <c r="J5450" s="22"/>
      <c r="K5450" s="22"/>
      <c r="L5450" s="22"/>
      <c r="M5450" s="22"/>
      <c r="N5450" s="22"/>
      <c r="O5450" s="22"/>
      <c r="P5450" s="22"/>
    </row>
    <row r="5451" spans="1:16" x14ac:dyDescent="0.3">
      <c r="A5451" s="22" t="e">
        <f>VLOOKUP(B5451,web_archive!D:D,1,FALSE)</f>
        <v>#N/A</v>
      </c>
      <c r="B5451" s="22">
        <v>30183</v>
      </c>
      <c r="C5451" s="22" t="s">
        <v>42214</v>
      </c>
      <c r="D5451" s="22">
        <v>0</v>
      </c>
      <c r="E5451" s="22" t="s">
        <v>42215</v>
      </c>
      <c r="F5451" s="22"/>
      <c r="G5451" s="22"/>
      <c r="H5451" s="22"/>
      <c r="I5451" s="22"/>
      <c r="J5451" s="22"/>
      <c r="K5451" s="22"/>
      <c r="L5451" s="22"/>
      <c r="M5451" s="22"/>
      <c r="N5451" s="22"/>
      <c r="O5451" s="22"/>
      <c r="P5451" s="22"/>
    </row>
    <row r="5452" spans="1:16" x14ac:dyDescent="0.3">
      <c r="A5452" s="22" t="e">
        <f>VLOOKUP(B5452,web_archive!D:D,1,FALSE)</f>
        <v>#N/A</v>
      </c>
      <c r="B5452" s="22">
        <v>30184</v>
      </c>
      <c r="C5452" s="22" t="s">
        <v>42216</v>
      </c>
      <c r="D5452" s="22">
        <v>0</v>
      </c>
      <c r="E5452" s="22" t="s">
        <v>42217</v>
      </c>
      <c r="F5452" s="22"/>
      <c r="G5452" s="22"/>
      <c r="H5452" s="22"/>
      <c r="I5452" s="22"/>
      <c r="J5452" s="22"/>
      <c r="K5452" s="22"/>
      <c r="L5452" s="22"/>
      <c r="M5452" s="22"/>
      <c r="N5452" s="22"/>
      <c r="O5452" s="22"/>
      <c r="P5452" s="22"/>
    </row>
    <row r="5453" spans="1:16" x14ac:dyDescent="0.3">
      <c r="A5453" s="22" t="e">
        <f>VLOOKUP(B5453,web_archive!D:D,1,FALSE)</f>
        <v>#N/A</v>
      </c>
      <c r="B5453" s="22">
        <v>30185</v>
      </c>
      <c r="C5453" s="22" t="s">
        <v>42218</v>
      </c>
      <c r="D5453" s="22">
        <v>0</v>
      </c>
      <c r="E5453" s="22" t="s">
        <v>42219</v>
      </c>
      <c r="F5453" s="22"/>
      <c r="G5453" s="22"/>
      <c r="H5453" s="22"/>
      <c r="I5453" s="22"/>
      <c r="J5453" s="22"/>
      <c r="K5453" s="22"/>
      <c r="L5453" s="22"/>
      <c r="M5453" s="22"/>
      <c r="N5453" s="22"/>
      <c r="O5453" s="22"/>
      <c r="P5453" s="22"/>
    </row>
    <row r="5454" spans="1:16" x14ac:dyDescent="0.3">
      <c r="A5454" s="22" t="e">
        <f>VLOOKUP(B5454,web_archive!D:D,1,FALSE)</f>
        <v>#N/A</v>
      </c>
      <c r="B5454" s="22">
        <v>30186</v>
      </c>
      <c r="C5454" s="22" t="s">
        <v>42220</v>
      </c>
      <c r="D5454" s="22">
        <v>0</v>
      </c>
      <c r="E5454" s="22" t="s">
        <v>42221</v>
      </c>
      <c r="F5454" s="22"/>
      <c r="G5454" s="22"/>
      <c r="H5454" s="22"/>
      <c r="I5454" s="22"/>
      <c r="J5454" s="22"/>
      <c r="K5454" s="22"/>
      <c r="L5454" s="22"/>
      <c r="M5454" s="22"/>
      <c r="N5454" s="22"/>
      <c r="O5454" s="22"/>
      <c r="P5454" s="22"/>
    </row>
    <row r="5455" spans="1:16" x14ac:dyDescent="0.3">
      <c r="A5455" s="22" t="e">
        <f>VLOOKUP(B5455,web_archive!D:D,1,FALSE)</f>
        <v>#N/A</v>
      </c>
      <c r="B5455" s="22">
        <v>30187</v>
      </c>
      <c r="C5455" s="22" t="s">
        <v>42222</v>
      </c>
      <c r="D5455" s="22">
        <v>0</v>
      </c>
      <c r="E5455" s="22" t="s">
        <v>42223</v>
      </c>
      <c r="F5455" s="22"/>
      <c r="G5455" s="22"/>
      <c r="H5455" s="22"/>
      <c r="I5455" s="22"/>
      <c r="J5455" s="22"/>
      <c r="K5455" s="22"/>
      <c r="L5455" s="22"/>
      <c r="M5455" s="22"/>
      <c r="N5455" s="22"/>
      <c r="O5455" s="22"/>
      <c r="P5455" s="22"/>
    </row>
    <row r="5456" spans="1:16" x14ac:dyDescent="0.3">
      <c r="A5456" s="22" t="e">
        <f>VLOOKUP(B5456,web_archive!D:D,1,FALSE)</f>
        <v>#N/A</v>
      </c>
      <c r="B5456" s="22">
        <v>30188</v>
      </c>
      <c r="C5456" s="22" t="s">
        <v>42224</v>
      </c>
      <c r="D5456" s="22">
        <v>0</v>
      </c>
      <c r="E5456" s="22" t="s">
        <v>42225</v>
      </c>
      <c r="F5456" s="22"/>
      <c r="G5456" s="22"/>
      <c r="H5456" s="22"/>
      <c r="I5456" s="22"/>
      <c r="J5456" s="22"/>
      <c r="K5456" s="22"/>
      <c r="L5456" s="22"/>
      <c r="M5456" s="22"/>
      <c r="N5456" s="22"/>
      <c r="O5456" s="22"/>
      <c r="P5456" s="22"/>
    </row>
    <row r="5457" spans="1:16" x14ac:dyDescent="0.3">
      <c r="A5457" s="22" t="e">
        <f>VLOOKUP(B5457,web_archive!D:D,1,FALSE)</f>
        <v>#N/A</v>
      </c>
      <c r="B5457" s="22">
        <v>30189</v>
      </c>
      <c r="C5457" s="22" t="s">
        <v>42226</v>
      </c>
      <c r="D5457" s="22">
        <v>0</v>
      </c>
      <c r="E5457" s="22" t="s">
        <v>42227</v>
      </c>
      <c r="F5457" s="22"/>
      <c r="G5457" s="22"/>
      <c r="H5457" s="22"/>
      <c r="I5457" s="22"/>
      <c r="J5457" s="22"/>
      <c r="K5457" s="22"/>
      <c r="L5457" s="22"/>
      <c r="M5457" s="22"/>
      <c r="N5457" s="22"/>
      <c r="O5457" s="22"/>
      <c r="P5457" s="22"/>
    </row>
    <row r="5458" spans="1:16" x14ac:dyDescent="0.3">
      <c r="A5458" s="22" t="e">
        <f>VLOOKUP(B5458,web_archive!D:D,1,FALSE)</f>
        <v>#N/A</v>
      </c>
      <c r="B5458" s="22">
        <v>30190</v>
      </c>
      <c r="C5458" s="22" t="s">
        <v>42228</v>
      </c>
      <c r="D5458" s="22">
        <v>0</v>
      </c>
      <c r="E5458" s="22" t="s">
        <v>42229</v>
      </c>
      <c r="F5458" s="22"/>
      <c r="G5458" s="22"/>
      <c r="H5458" s="22"/>
      <c r="I5458" s="22"/>
      <c r="J5458" s="22"/>
      <c r="K5458" s="22"/>
      <c r="L5458" s="22"/>
      <c r="M5458" s="22"/>
      <c r="N5458" s="22"/>
      <c r="O5458" s="22"/>
      <c r="P5458" s="22"/>
    </row>
    <row r="5459" spans="1:16" x14ac:dyDescent="0.3">
      <c r="A5459" s="22" t="e">
        <f>VLOOKUP(B5459,web_archive!D:D,1,FALSE)</f>
        <v>#N/A</v>
      </c>
      <c r="B5459" s="22">
        <v>30191</v>
      </c>
      <c r="C5459" s="22" t="s">
        <v>42230</v>
      </c>
      <c r="D5459" s="22">
        <v>0</v>
      </c>
      <c r="E5459" s="22" t="s">
        <v>42231</v>
      </c>
      <c r="F5459" s="22"/>
      <c r="G5459" s="22"/>
      <c r="H5459" s="22"/>
      <c r="I5459" s="22"/>
      <c r="J5459" s="22"/>
      <c r="K5459" s="22"/>
      <c r="L5459" s="22"/>
      <c r="M5459" s="22"/>
      <c r="N5459" s="22"/>
      <c r="O5459" s="22"/>
      <c r="P5459" s="22"/>
    </row>
    <row r="5460" spans="1:16" x14ac:dyDescent="0.3">
      <c r="A5460" s="22" t="e">
        <f>VLOOKUP(B5460,web_archive!D:D,1,FALSE)</f>
        <v>#N/A</v>
      </c>
      <c r="B5460" s="22">
        <v>30192</v>
      </c>
      <c r="C5460" s="22" t="s">
        <v>42232</v>
      </c>
      <c r="D5460" s="22">
        <v>0</v>
      </c>
      <c r="E5460" s="22" t="s">
        <v>42233</v>
      </c>
      <c r="F5460" s="22"/>
      <c r="G5460" s="22"/>
      <c r="H5460" s="22"/>
      <c r="I5460" s="22"/>
      <c r="J5460" s="22"/>
      <c r="K5460" s="22"/>
      <c r="L5460" s="22"/>
      <c r="M5460" s="22"/>
      <c r="N5460" s="22"/>
      <c r="O5460" s="22"/>
      <c r="P5460" s="22"/>
    </row>
    <row r="5461" spans="1:16" x14ac:dyDescent="0.3">
      <c r="A5461" s="22" t="e">
        <f>VLOOKUP(B5461,web_archive!D:D,1,FALSE)</f>
        <v>#N/A</v>
      </c>
      <c r="B5461" s="22">
        <v>30193</v>
      </c>
      <c r="C5461" s="22" t="s">
        <v>42234</v>
      </c>
      <c r="D5461" s="22">
        <v>0</v>
      </c>
      <c r="E5461" s="22" t="s">
        <v>42235</v>
      </c>
      <c r="F5461" s="22"/>
      <c r="G5461" s="22"/>
      <c r="H5461" s="22"/>
      <c r="I5461" s="22"/>
      <c r="J5461" s="22"/>
      <c r="K5461" s="22"/>
      <c r="L5461" s="22"/>
      <c r="M5461" s="22"/>
      <c r="N5461" s="22"/>
      <c r="O5461" s="22"/>
      <c r="P5461" s="22"/>
    </row>
    <row r="5462" spans="1:16" x14ac:dyDescent="0.3">
      <c r="A5462" s="22" t="e">
        <f>VLOOKUP(B5462,web_archive!D:D,1,FALSE)</f>
        <v>#N/A</v>
      </c>
      <c r="B5462" s="22">
        <v>30194</v>
      </c>
      <c r="C5462" s="22" t="s">
        <v>42236</v>
      </c>
      <c r="D5462" s="22">
        <v>0</v>
      </c>
      <c r="E5462" s="22" t="s">
        <v>42237</v>
      </c>
      <c r="F5462" s="22"/>
      <c r="G5462" s="22"/>
      <c r="H5462" s="22"/>
      <c r="I5462" s="22"/>
      <c r="J5462" s="22"/>
      <c r="K5462" s="22"/>
      <c r="L5462" s="22"/>
      <c r="M5462" s="22"/>
      <c r="N5462" s="22"/>
      <c r="O5462" s="22"/>
      <c r="P5462" s="22"/>
    </row>
    <row r="5463" spans="1:16" x14ac:dyDescent="0.3">
      <c r="A5463" s="22" t="e">
        <f>VLOOKUP(B5463,web_archive!D:D,1,FALSE)</f>
        <v>#N/A</v>
      </c>
      <c r="B5463" s="22">
        <v>30195</v>
      </c>
      <c r="C5463" s="22" t="s">
        <v>42238</v>
      </c>
      <c r="D5463" s="22">
        <v>0</v>
      </c>
      <c r="E5463" s="22" t="s">
        <v>42239</v>
      </c>
      <c r="F5463" s="22"/>
      <c r="G5463" s="22"/>
      <c r="H5463" s="22"/>
      <c r="I5463" s="22"/>
      <c r="J5463" s="22"/>
      <c r="K5463" s="22"/>
      <c r="L5463" s="22"/>
      <c r="M5463" s="22"/>
      <c r="N5463" s="22"/>
      <c r="O5463" s="22"/>
      <c r="P5463" s="22"/>
    </row>
    <row r="5464" spans="1:16" x14ac:dyDescent="0.3">
      <c r="A5464" s="22" t="e">
        <f>VLOOKUP(B5464,web_archive!D:D,1,FALSE)</f>
        <v>#N/A</v>
      </c>
      <c r="B5464" s="22">
        <v>30196</v>
      </c>
      <c r="C5464" s="22" t="s">
        <v>42240</v>
      </c>
      <c r="D5464" s="22">
        <v>0</v>
      </c>
      <c r="E5464" s="22" t="s">
        <v>42241</v>
      </c>
      <c r="F5464" s="22"/>
      <c r="G5464" s="22"/>
      <c r="H5464" s="22"/>
      <c r="I5464" s="22"/>
      <c r="J5464" s="22"/>
      <c r="K5464" s="22"/>
      <c r="L5464" s="22"/>
      <c r="M5464" s="22"/>
      <c r="N5464" s="22"/>
      <c r="O5464" s="22"/>
      <c r="P5464" s="22"/>
    </row>
    <row r="5465" spans="1:16" x14ac:dyDescent="0.3">
      <c r="A5465" s="22" t="e">
        <f>VLOOKUP(B5465,web_archive!D:D,1,FALSE)</f>
        <v>#N/A</v>
      </c>
      <c r="B5465" s="22">
        <v>30197</v>
      </c>
      <c r="C5465" s="22" t="s">
        <v>42242</v>
      </c>
      <c r="D5465" s="22">
        <v>0</v>
      </c>
      <c r="E5465" s="22" t="s">
        <v>42243</v>
      </c>
      <c r="F5465" s="22"/>
      <c r="G5465" s="22"/>
      <c r="H5465" s="22"/>
      <c r="I5465" s="22"/>
      <c r="J5465" s="22"/>
      <c r="K5465" s="22"/>
      <c r="L5465" s="22"/>
      <c r="M5465" s="22"/>
      <c r="N5465" s="22"/>
      <c r="O5465" s="22"/>
      <c r="P5465" s="22"/>
    </row>
    <row r="5466" spans="1:16" x14ac:dyDescent="0.3">
      <c r="A5466" s="22" t="e">
        <f>VLOOKUP(B5466,web_archive!D:D,1,FALSE)</f>
        <v>#N/A</v>
      </c>
      <c r="B5466" s="22">
        <v>30198</v>
      </c>
      <c r="C5466" s="22" t="s">
        <v>42244</v>
      </c>
      <c r="D5466" s="22">
        <v>0</v>
      </c>
      <c r="E5466" s="22" t="s">
        <v>42245</v>
      </c>
      <c r="F5466" s="22"/>
      <c r="G5466" s="22"/>
      <c r="H5466" s="22"/>
      <c r="I5466" s="22"/>
      <c r="J5466" s="22"/>
      <c r="K5466" s="22"/>
      <c r="L5466" s="22"/>
      <c r="M5466" s="22"/>
      <c r="N5466" s="22"/>
      <c r="O5466" s="22"/>
      <c r="P5466" s="22"/>
    </row>
    <row r="5467" spans="1:16" x14ac:dyDescent="0.3">
      <c r="A5467" s="22" t="e">
        <f>VLOOKUP(B5467,web_archive!D:D,1,FALSE)</f>
        <v>#N/A</v>
      </c>
      <c r="B5467" s="22">
        <v>30199</v>
      </c>
      <c r="C5467" s="22" t="s">
        <v>42246</v>
      </c>
      <c r="D5467" s="22">
        <v>0</v>
      </c>
      <c r="E5467" s="22" t="s">
        <v>42247</v>
      </c>
      <c r="F5467" s="22"/>
      <c r="G5467" s="22"/>
      <c r="H5467" s="22"/>
      <c r="I5467" s="22"/>
      <c r="J5467" s="22"/>
      <c r="K5467" s="22"/>
      <c r="L5467" s="22"/>
      <c r="M5467" s="22"/>
      <c r="N5467" s="22"/>
      <c r="O5467" s="22"/>
      <c r="P5467" s="22"/>
    </row>
    <row r="5468" spans="1:16" x14ac:dyDescent="0.3">
      <c r="A5468" s="22" t="e">
        <f>VLOOKUP(B5468,web_archive!D:D,1,FALSE)</f>
        <v>#N/A</v>
      </c>
      <c r="B5468" s="22">
        <v>30200</v>
      </c>
      <c r="C5468" s="22" t="s">
        <v>42248</v>
      </c>
      <c r="D5468" s="22">
        <v>0</v>
      </c>
      <c r="E5468" s="22" t="s">
        <v>42249</v>
      </c>
      <c r="F5468" s="22"/>
      <c r="G5468" s="22"/>
      <c r="H5468" s="22"/>
      <c r="I5468" s="22"/>
      <c r="J5468" s="22"/>
      <c r="K5468" s="22"/>
      <c r="L5468" s="22"/>
      <c r="M5468" s="22"/>
      <c r="N5468" s="22"/>
      <c r="O5468" s="22"/>
      <c r="P5468" s="22"/>
    </row>
    <row r="5469" spans="1:16" x14ac:dyDescent="0.3">
      <c r="A5469" s="22" t="e">
        <f>VLOOKUP(B5469,web_archive!D:D,1,FALSE)</f>
        <v>#N/A</v>
      </c>
      <c r="B5469" s="22">
        <v>30202</v>
      </c>
      <c r="C5469" s="22" t="s">
        <v>42250</v>
      </c>
      <c r="D5469" s="22">
        <v>0</v>
      </c>
      <c r="E5469" s="22" t="s">
        <v>42251</v>
      </c>
      <c r="F5469" s="22"/>
      <c r="G5469" s="22"/>
      <c r="H5469" s="22"/>
      <c r="I5469" s="22"/>
      <c r="J5469" s="22"/>
      <c r="K5469" s="22"/>
      <c r="L5469" s="22"/>
      <c r="M5469" s="22"/>
      <c r="N5469" s="22"/>
      <c r="O5469" s="22"/>
      <c r="P5469" s="22"/>
    </row>
    <row r="5470" spans="1:16" x14ac:dyDescent="0.3">
      <c r="A5470" s="22" t="e">
        <f>VLOOKUP(B5470,web_archive!D:D,1,FALSE)</f>
        <v>#N/A</v>
      </c>
      <c r="B5470" s="22">
        <v>30203</v>
      </c>
      <c r="C5470" s="22" t="s">
        <v>42252</v>
      </c>
      <c r="D5470" s="22">
        <v>0</v>
      </c>
      <c r="E5470" s="22" t="s">
        <v>42253</v>
      </c>
      <c r="F5470" s="22"/>
      <c r="G5470" s="22"/>
      <c r="H5470" s="22"/>
      <c r="I5470" s="22"/>
      <c r="J5470" s="22"/>
      <c r="K5470" s="22"/>
      <c r="L5470" s="22"/>
      <c r="M5470" s="22"/>
      <c r="N5470" s="22"/>
      <c r="O5470" s="22"/>
      <c r="P5470" s="22"/>
    </row>
    <row r="5471" spans="1:16" x14ac:dyDescent="0.3">
      <c r="A5471" s="22" t="e">
        <f>VLOOKUP(B5471,web_archive!D:D,1,FALSE)</f>
        <v>#N/A</v>
      </c>
      <c r="B5471" s="22">
        <v>30204</v>
      </c>
      <c r="C5471" s="22" t="s">
        <v>42254</v>
      </c>
      <c r="D5471" s="22">
        <v>0</v>
      </c>
      <c r="E5471" s="22" t="s">
        <v>42255</v>
      </c>
      <c r="F5471" s="22"/>
      <c r="G5471" s="22"/>
      <c r="H5471" s="22"/>
      <c r="I5471" s="22"/>
      <c r="J5471" s="22"/>
      <c r="K5471" s="22"/>
      <c r="L5471" s="22"/>
      <c r="M5471" s="22"/>
      <c r="N5471" s="22"/>
      <c r="O5471" s="22"/>
      <c r="P5471" s="22"/>
    </row>
    <row r="5472" spans="1:16" x14ac:dyDescent="0.3">
      <c r="A5472" s="22" t="e">
        <f>VLOOKUP(B5472,web_archive!D:D,1,FALSE)</f>
        <v>#N/A</v>
      </c>
      <c r="B5472" s="22">
        <v>30205</v>
      </c>
      <c r="C5472" s="22" t="s">
        <v>42256</v>
      </c>
      <c r="D5472" s="22">
        <v>0</v>
      </c>
      <c r="E5472" s="22" t="s">
        <v>42257</v>
      </c>
      <c r="F5472" s="22"/>
      <c r="G5472" s="22"/>
      <c r="H5472" s="22"/>
      <c r="I5472" s="22"/>
      <c r="J5472" s="22"/>
      <c r="K5472" s="22"/>
      <c r="L5472" s="22"/>
      <c r="M5472" s="22"/>
      <c r="N5472" s="22"/>
      <c r="O5472" s="22"/>
      <c r="P5472" s="22"/>
    </row>
    <row r="5473" spans="1:16" x14ac:dyDescent="0.3">
      <c r="A5473" s="22" t="e">
        <f>VLOOKUP(B5473,web_archive!D:D,1,FALSE)</f>
        <v>#N/A</v>
      </c>
      <c r="B5473" s="22">
        <v>30206</v>
      </c>
      <c r="C5473" s="22" t="s">
        <v>42258</v>
      </c>
      <c r="D5473" s="22">
        <v>0</v>
      </c>
      <c r="E5473" s="22" t="s">
        <v>42259</v>
      </c>
      <c r="F5473" s="22"/>
      <c r="G5473" s="22"/>
      <c r="H5473" s="22"/>
      <c r="I5473" s="22"/>
      <c r="J5473" s="22"/>
      <c r="K5473" s="22"/>
      <c r="L5473" s="22"/>
      <c r="M5473" s="22"/>
      <c r="N5473" s="22"/>
      <c r="O5473" s="22"/>
      <c r="P5473" s="22"/>
    </row>
    <row r="5474" spans="1:16" x14ac:dyDescent="0.3">
      <c r="A5474" s="22" t="e">
        <f>VLOOKUP(B5474,web_archive!D:D,1,FALSE)</f>
        <v>#N/A</v>
      </c>
      <c r="B5474" s="22">
        <v>30207</v>
      </c>
      <c r="C5474" s="22" t="s">
        <v>42260</v>
      </c>
      <c r="D5474" s="22">
        <v>0</v>
      </c>
      <c r="E5474" s="22" t="s">
        <v>42261</v>
      </c>
      <c r="F5474" s="22"/>
      <c r="G5474" s="22"/>
      <c r="H5474" s="22"/>
      <c r="I5474" s="22"/>
      <c r="J5474" s="22"/>
      <c r="K5474" s="22"/>
      <c r="L5474" s="22"/>
      <c r="M5474" s="22"/>
      <c r="N5474" s="22"/>
      <c r="O5474" s="22"/>
      <c r="P5474" s="22"/>
    </row>
    <row r="5475" spans="1:16" x14ac:dyDescent="0.3">
      <c r="A5475" s="22" t="e">
        <f>VLOOKUP(B5475,web_archive!D:D,1,FALSE)</f>
        <v>#N/A</v>
      </c>
      <c r="B5475" s="22">
        <v>30208</v>
      </c>
      <c r="C5475" s="22" t="s">
        <v>42262</v>
      </c>
      <c r="D5475" s="22">
        <v>0</v>
      </c>
      <c r="E5475" s="22" t="s">
        <v>42263</v>
      </c>
      <c r="F5475" s="22"/>
      <c r="G5475" s="22"/>
      <c r="H5475" s="22"/>
      <c r="I5475" s="22"/>
      <c r="J5475" s="22"/>
      <c r="K5475" s="22"/>
      <c r="L5475" s="22"/>
      <c r="M5475" s="22"/>
      <c r="N5475" s="22"/>
      <c r="O5475" s="22"/>
      <c r="P5475" s="22"/>
    </row>
    <row r="5476" spans="1:16" x14ac:dyDescent="0.3">
      <c r="A5476" s="22" t="e">
        <f>VLOOKUP(B5476,web_archive!D:D,1,FALSE)</f>
        <v>#N/A</v>
      </c>
      <c r="B5476" s="22">
        <v>30209</v>
      </c>
      <c r="C5476" s="22" t="s">
        <v>42264</v>
      </c>
      <c r="D5476" s="22">
        <v>0</v>
      </c>
      <c r="E5476" s="22" t="s">
        <v>42265</v>
      </c>
      <c r="F5476" s="22"/>
      <c r="G5476" s="22"/>
      <c r="H5476" s="22"/>
      <c r="I5476" s="22"/>
      <c r="J5476" s="22"/>
      <c r="K5476" s="22"/>
      <c r="L5476" s="22"/>
      <c r="M5476" s="22"/>
      <c r="N5476" s="22"/>
      <c r="O5476" s="22"/>
      <c r="P5476" s="22"/>
    </row>
    <row r="5477" spans="1:16" x14ac:dyDescent="0.3">
      <c r="A5477" s="22" t="e">
        <f>VLOOKUP(B5477,web_archive!D:D,1,FALSE)</f>
        <v>#N/A</v>
      </c>
      <c r="B5477" s="22">
        <v>30211</v>
      </c>
      <c r="C5477" s="22" t="s">
        <v>42266</v>
      </c>
      <c r="D5477" s="22">
        <v>0</v>
      </c>
      <c r="E5477" s="22" t="s">
        <v>42267</v>
      </c>
      <c r="F5477" s="22"/>
      <c r="G5477" s="22"/>
      <c r="H5477" s="22"/>
      <c r="I5477" s="22"/>
      <c r="J5477" s="22"/>
      <c r="K5477" s="22"/>
      <c r="L5477" s="22"/>
      <c r="M5477" s="22"/>
      <c r="N5477" s="22"/>
      <c r="O5477" s="22"/>
      <c r="P5477" s="22"/>
    </row>
    <row r="5478" spans="1:16" x14ac:dyDescent="0.3">
      <c r="A5478" s="22" t="e">
        <f>VLOOKUP(B5478,web_archive!D:D,1,FALSE)</f>
        <v>#N/A</v>
      </c>
      <c r="B5478" s="22">
        <v>30212</v>
      </c>
      <c r="C5478" s="22" t="s">
        <v>42268</v>
      </c>
      <c r="D5478" s="22">
        <v>0</v>
      </c>
      <c r="E5478" s="22" t="s">
        <v>42269</v>
      </c>
      <c r="F5478" s="22"/>
      <c r="G5478" s="22"/>
      <c r="H5478" s="22"/>
      <c r="I5478" s="22"/>
      <c r="J5478" s="22"/>
      <c r="K5478" s="22"/>
      <c r="L5478" s="22"/>
      <c r="M5478" s="22"/>
      <c r="N5478" s="22"/>
      <c r="O5478" s="22"/>
      <c r="P5478" s="22"/>
    </row>
    <row r="5479" spans="1:16" x14ac:dyDescent="0.3">
      <c r="A5479" s="22" t="e">
        <f>VLOOKUP(B5479,web_archive!D:D,1,FALSE)</f>
        <v>#N/A</v>
      </c>
      <c r="B5479" s="22">
        <v>30213</v>
      </c>
      <c r="C5479" s="22" t="s">
        <v>42270</v>
      </c>
      <c r="D5479" s="22">
        <v>0</v>
      </c>
      <c r="E5479" s="22" t="s">
        <v>42271</v>
      </c>
      <c r="F5479" s="22"/>
      <c r="G5479" s="22"/>
      <c r="H5479" s="22"/>
      <c r="I5479" s="22"/>
      <c r="J5479" s="22"/>
      <c r="K5479" s="22"/>
      <c r="L5479" s="22"/>
      <c r="M5479" s="22"/>
      <c r="N5479" s="22"/>
      <c r="O5479" s="22"/>
      <c r="P5479" s="22"/>
    </row>
    <row r="5480" spans="1:16" x14ac:dyDescent="0.3">
      <c r="A5480" s="22" t="e">
        <f>VLOOKUP(B5480,web_archive!D:D,1,FALSE)</f>
        <v>#N/A</v>
      </c>
      <c r="B5480" s="22">
        <v>30214</v>
      </c>
      <c r="C5480" s="22" t="s">
        <v>42272</v>
      </c>
      <c r="D5480" s="22">
        <v>0</v>
      </c>
      <c r="E5480" s="22" t="s">
        <v>42273</v>
      </c>
      <c r="F5480" s="22"/>
      <c r="G5480" s="22"/>
      <c r="H5480" s="22"/>
      <c r="I5480" s="22"/>
      <c r="J5480" s="22"/>
      <c r="K5480" s="22"/>
      <c r="L5480" s="22"/>
      <c r="M5480" s="22"/>
      <c r="N5480" s="22"/>
      <c r="O5480" s="22"/>
      <c r="P5480" s="22"/>
    </row>
    <row r="5481" spans="1:16" x14ac:dyDescent="0.3">
      <c r="A5481" s="22" t="e">
        <f>VLOOKUP(B5481,web_archive!D:D,1,FALSE)</f>
        <v>#N/A</v>
      </c>
      <c r="B5481" s="22">
        <v>30215</v>
      </c>
      <c r="C5481" s="22" t="s">
        <v>42274</v>
      </c>
      <c r="D5481" s="22">
        <v>0</v>
      </c>
      <c r="E5481" s="22" t="s">
        <v>42275</v>
      </c>
      <c r="F5481" s="22"/>
      <c r="G5481" s="22"/>
      <c r="H5481" s="22"/>
      <c r="I5481" s="22"/>
      <c r="J5481" s="22"/>
      <c r="K5481" s="22"/>
      <c r="L5481" s="22"/>
      <c r="M5481" s="22"/>
      <c r="N5481" s="22"/>
      <c r="O5481" s="22"/>
      <c r="P5481" s="22"/>
    </row>
    <row r="5482" spans="1:16" x14ac:dyDescent="0.3">
      <c r="A5482" s="22" t="e">
        <f>VLOOKUP(B5482,web_archive!D:D,1,FALSE)</f>
        <v>#N/A</v>
      </c>
      <c r="B5482" s="22">
        <v>30216</v>
      </c>
      <c r="C5482" s="22" t="s">
        <v>42276</v>
      </c>
      <c r="D5482" s="22">
        <v>0</v>
      </c>
      <c r="E5482" s="22" t="s">
        <v>42277</v>
      </c>
      <c r="F5482" s="22"/>
      <c r="G5482" s="22"/>
      <c r="H5482" s="22"/>
      <c r="I5482" s="22"/>
      <c r="J5482" s="22"/>
      <c r="K5482" s="22"/>
      <c r="L5482" s="22"/>
      <c r="M5482" s="22"/>
      <c r="N5482" s="22"/>
      <c r="O5482" s="22"/>
      <c r="P5482" s="22"/>
    </row>
    <row r="5483" spans="1:16" x14ac:dyDescent="0.3">
      <c r="A5483" s="22" t="e">
        <f>VLOOKUP(B5483,web_archive!D:D,1,FALSE)</f>
        <v>#N/A</v>
      </c>
      <c r="B5483" s="22">
        <v>30217</v>
      </c>
      <c r="C5483" s="22" t="s">
        <v>42278</v>
      </c>
      <c r="D5483" s="22">
        <v>0</v>
      </c>
      <c r="E5483" s="22" t="s">
        <v>42279</v>
      </c>
      <c r="F5483" s="22"/>
      <c r="G5483" s="22"/>
      <c r="H5483" s="22"/>
      <c r="I5483" s="22"/>
      <c r="J5483" s="22"/>
      <c r="K5483" s="22"/>
      <c r="L5483" s="22"/>
      <c r="M5483" s="22"/>
      <c r="N5483" s="22"/>
      <c r="O5483" s="22"/>
      <c r="P5483" s="22"/>
    </row>
    <row r="5484" spans="1:16" x14ac:dyDescent="0.3">
      <c r="A5484" s="22" t="e">
        <f>VLOOKUP(B5484,web_archive!D:D,1,FALSE)</f>
        <v>#N/A</v>
      </c>
      <c r="B5484" s="22">
        <v>30218</v>
      </c>
      <c r="C5484" s="22" t="s">
        <v>42280</v>
      </c>
      <c r="D5484" s="22">
        <v>0</v>
      </c>
      <c r="E5484" s="22" t="s">
        <v>42281</v>
      </c>
      <c r="F5484" s="22"/>
      <c r="G5484" s="22"/>
      <c r="H5484" s="22"/>
      <c r="I5484" s="22"/>
      <c r="J5484" s="22"/>
      <c r="K5484" s="22"/>
      <c r="L5484" s="22"/>
      <c r="M5484" s="22"/>
      <c r="N5484" s="22"/>
      <c r="O5484" s="22"/>
      <c r="P5484" s="22"/>
    </row>
    <row r="5485" spans="1:16" x14ac:dyDescent="0.3">
      <c r="A5485" s="22" t="e">
        <f>VLOOKUP(B5485,web_archive!D:D,1,FALSE)</f>
        <v>#N/A</v>
      </c>
      <c r="B5485" s="22">
        <v>30220</v>
      </c>
      <c r="C5485" s="22" t="s">
        <v>42282</v>
      </c>
      <c r="D5485" s="22">
        <v>0</v>
      </c>
      <c r="E5485" s="22" t="s">
        <v>42283</v>
      </c>
      <c r="F5485" s="22"/>
      <c r="G5485" s="22"/>
      <c r="H5485" s="22"/>
      <c r="I5485" s="22"/>
      <c r="J5485" s="22"/>
      <c r="K5485" s="22"/>
      <c r="L5485" s="22"/>
      <c r="M5485" s="22"/>
      <c r="N5485" s="22"/>
      <c r="O5485" s="22"/>
      <c r="P5485" s="22"/>
    </row>
    <row r="5486" spans="1:16" x14ac:dyDescent="0.3">
      <c r="A5486" s="22" t="e">
        <f>VLOOKUP(B5486,web_archive!D:D,1,FALSE)</f>
        <v>#N/A</v>
      </c>
      <c r="B5486" s="22">
        <v>30221</v>
      </c>
      <c r="C5486" s="22" t="s">
        <v>42284</v>
      </c>
      <c r="D5486" s="22">
        <v>0</v>
      </c>
      <c r="E5486" s="22" t="s">
        <v>42285</v>
      </c>
      <c r="F5486" s="22"/>
      <c r="G5486" s="22"/>
      <c r="H5486" s="22"/>
      <c r="I5486" s="22"/>
      <c r="J5486" s="22"/>
      <c r="K5486" s="22"/>
      <c r="L5486" s="22"/>
      <c r="M5486" s="22"/>
      <c r="N5486" s="22"/>
      <c r="O5486" s="22"/>
      <c r="P5486" s="22"/>
    </row>
    <row r="5487" spans="1:16" x14ac:dyDescent="0.3">
      <c r="A5487" s="22" t="e">
        <f>VLOOKUP(B5487,web_archive!D:D,1,FALSE)</f>
        <v>#N/A</v>
      </c>
      <c r="B5487" s="22">
        <v>30222</v>
      </c>
      <c r="C5487" s="22" t="s">
        <v>42286</v>
      </c>
      <c r="D5487" s="22">
        <v>0</v>
      </c>
      <c r="E5487" s="22" t="s">
        <v>42287</v>
      </c>
      <c r="F5487" s="22"/>
      <c r="G5487" s="22"/>
      <c r="H5487" s="22"/>
      <c r="I5487" s="22"/>
      <c r="J5487" s="22"/>
      <c r="K5487" s="22"/>
      <c r="L5487" s="22"/>
      <c r="M5487" s="22"/>
      <c r="N5487" s="22"/>
      <c r="O5487" s="22"/>
      <c r="P5487" s="22"/>
    </row>
    <row r="5488" spans="1:16" x14ac:dyDescent="0.3">
      <c r="A5488" s="22" t="e">
        <f>VLOOKUP(B5488,web_archive!D:D,1,FALSE)</f>
        <v>#N/A</v>
      </c>
      <c r="B5488" s="22">
        <v>30223</v>
      </c>
      <c r="C5488" s="22" t="s">
        <v>42288</v>
      </c>
      <c r="D5488" s="22">
        <v>0</v>
      </c>
      <c r="E5488" s="22" t="s">
        <v>42289</v>
      </c>
      <c r="F5488" s="22"/>
      <c r="G5488" s="22"/>
      <c r="H5488" s="22"/>
      <c r="I5488" s="22"/>
      <c r="J5488" s="22"/>
      <c r="K5488" s="22"/>
      <c r="L5488" s="22"/>
      <c r="M5488" s="22"/>
      <c r="N5488" s="22"/>
      <c r="O5488" s="22"/>
      <c r="P5488" s="22"/>
    </row>
    <row r="5489" spans="1:16" x14ac:dyDescent="0.3">
      <c r="A5489" s="22" t="e">
        <f>VLOOKUP(B5489,web_archive!D:D,1,FALSE)</f>
        <v>#N/A</v>
      </c>
      <c r="B5489" s="22">
        <v>30224</v>
      </c>
      <c r="C5489" s="22" t="s">
        <v>42290</v>
      </c>
      <c r="D5489" s="22">
        <v>0</v>
      </c>
      <c r="E5489" s="22" t="s">
        <v>42291</v>
      </c>
      <c r="F5489" s="22"/>
      <c r="G5489" s="22"/>
      <c r="H5489" s="22"/>
      <c r="I5489" s="22"/>
      <c r="J5489" s="22"/>
      <c r="K5489" s="22"/>
      <c r="L5489" s="22"/>
      <c r="M5489" s="22"/>
      <c r="N5489" s="22"/>
      <c r="O5489" s="22"/>
      <c r="P5489" s="22"/>
    </row>
    <row r="5490" spans="1:16" x14ac:dyDescent="0.3">
      <c r="A5490" s="22" t="e">
        <f>VLOOKUP(B5490,web_archive!D:D,1,FALSE)</f>
        <v>#N/A</v>
      </c>
      <c r="B5490" s="22">
        <v>30225</v>
      </c>
      <c r="C5490" s="22" t="s">
        <v>42292</v>
      </c>
      <c r="D5490" s="22">
        <v>0</v>
      </c>
      <c r="E5490" s="22" t="s">
        <v>42293</v>
      </c>
      <c r="F5490" s="22"/>
      <c r="G5490" s="22"/>
      <c r="H5490" s="22"/>
      <c r="I5490" s="22"/>
      <c r="J5490" s="22"/>
      <c r="K5490" s="22"/>
      <c r="L5490" s="22"/>
      <c r="M5490" s="22"/>
      <c r="N5490" s="22"/>
      <c r="O5490" s="22"/>
      <c r="P5490" s="22"/>
    </row>
    <row r="5491" spans="1:16" x14ac:dyDescent="0.3">
      <c r="A5491" s="22" t="e">
        <f>VLOOKUP(B5491,web_archive!D:D,1,FALSE)</f>
        <v>#N/A</v>
      </c>
      <c r="B5491" s="22">
        <v>30226</v>
      </c>
      <c r="C5491" s="22" t="s">
        <v>42294</v>
      </c>
      <c r="D5491" s="22">
        <v>0</v>
      </c>
      <c r="E5491" s="22" t="s">
        <v>42295</v>
      </c>
      <c r="F5491" s="22"/>
      <c r="G5491" s="22"/>
      <c r="H5491" s="22"/>
      <c r="I5491" s="22"/>
      <c r="J5491" s="22"/>
      <c r="K5491" s="22"/>
      <c r="L5491" s="22"/>
      <c r="M5491" s="22"/>
      <c r="N5491" s="22"/>
      <c r="O5491" s="22"/>
      <c r="P5491" s="22"/>
    </row>
    <row r="5492" spans="1:16" x14ac:dyDescent="0.3">
      <c r="A5492" s="22" t="e">
        <f>VLOOKUP(B5492,web_archive!D:D,1,FALSE)</f>
        <v>#N/A</v>
      </c>
      <c r="B5492" s="22">
        <v>30227</v>
      </c>
      <c r="C5492" s="22" t="s">
        <v>42296</v>
      </c>
      <c r="D5492" s="22">
        <v>0</v>
      </c>
      <c r="E5492" s="22" t="s">
        <v>42297</v>
      </c>
      <c r="F5492" s="22"/>
      <c r="G5492" s="22"/>
      <c r="H5492" s="22"/>
      <c r="I5492" s="22"/>
      <c r="J5492" s="22"/>
      <c r="K5492" s="22"/>
      <c r="L5492" s="22"/>
      <c r="M5492" s="22"/>
      <c r="N5492" s="22"/>
      <c r="O5492" s="22"/>
      <c r="P5492" s="22"/>
    </row>
    <row r="5493" spans="1:16" x14ac:dyDescent="0.3">
      <c r="A5493" s="22" t="e">
        <f>VLOOKUP(B5493,web_archive!D:D,1,FALSE)</f>
        <v>#N/A</v>
      </c>
      <c r="B5493" s="22">
        <v>30228</v>
      </c>
      <c r="C5493" s="22" t="s">
        <v>42298</v>
      </c>
      <c r="D5493" s="22">
        <v>0</v>
      </c>
      <c r="E5493" s="22" t="s">
        <v>42299</v>
      </c>
      <c r="F5493" s="22"/>
      <c r="G5493" s="22"/>
      <c r="H5493" s="22"/>
      <c r="I5493" s="22"/>
      <c r="J5493" s="22"/>
      <c r="K5493" s="22"/>
      <c r="L5493" s="22"/>
      <c r="M5493" s="22"/>
      <c r="N5493" s="22"/>
      <c r="O5493" s="22"/>
      <c r="P5493" s="22"/>
    </row>
    <row r="5494" spans="1:16" x14ac:dyDescent="0.3">
      <c r="A5494" s="22" t="e">
        <f>VLOOKUP(B5494,web_archive!D:D,1,FALSE)</f>
        <v>#N/A</v>
      </c>
      <c r="B5494" s="22">
        <v>30229</v>
      </c>
      <c r="C5494" s="22" t="s">
        <v>42300</v>
      </c>
      <c r="D5494" s="22">
        <v>0</v>
      </c>
      <c r="E5494" s="22" t="s">
        <v>42301</v>
      </c>
      <c r="F5494" s="22"/>
      <c r="G5494" s="22"/>
      <c r="H5494" s="22"/>
      <c r="I5494" s="22"/>
      <c r="J5494" s="22"/>
      <c r="K5494" s="22"/>
      <c r="L5494" s="22"/>
      <c r="M5494" s="22"/>
      <c r="N5494" s="22"/>
      <c r="O5494" s="22"/>
      <c r="P5494" s="22"/>
    </row>
    <row r="5495" spans="1:16" x14ac:dyDescent="0.3">
      <c r="A5495" s="22" t="e">
        <f>VLOOKUP(B5495,web_archive!D:D,1,FALSE)</f>
        <v>#N/A</v>
      </c>
      <c r="B5495" s="22">
        <v>30230</v>
      </c>
      <c r="C5495" s="22" t="s">
        <v>42302</v>
      </c>
      <c r="D5495" s="22">
        <v>0</v>
      </c>
      <c r="E5495" s="22" t="s">
        <v>42303</v>
      </c>
      <c r="F5495" s="22"/>
      <c r="G5495" s="22"/>
      <c r="H5495" s="22"/>
      <c r="I5495" s="22"/>
      <c r="J5495" s="22"/>
      <c r="K5495" s="22"/>
      <c r="L5495" s="22"/>
      <c r="M5495" s="22"/>
      <c r="N5495" s="22"/>
      <c r="O5495" s="22"/>
      <c r="P5495" s="22"/>
    </row>
    <row r="5496" spans="1:16" x14ac:dyDescent="0.3">
      <c r="A5496" s="22" t="e">
        <f>VLOOKUP(B5496,web_archive!D:D,1,FALSE)</f>
        <v>#N/A</v>
      </c>
      <c r="B5496" s="22">
        <v>30231</v>
      </c>
      <c r="C5496" s="22" t="s">
        <v>42304</v>
      </c>
      <c r="D5496" s="22">
        <v>0</v>
      </c>
      <c r="E5496" s="22" t="s">
        <v>42305</v>
      </c>
      <c r="F5496" s="22"/>
      <c r="G5496" s="22"/>
      <c r="H5496" s="22"/>
      <c r="I5496" s="22"/>
      <c r="J5496" s="22"/>
      <c r="K5496" s="22"/>
      <c r="L5496" s="22"/>
      <c r="M5496" s="22"/>
      <c r="N5496" s="22"/>
      <c r="O5496" s="22"/>
      <c r="P5496" s="22"/>
    </row>
    <row r="5497" spans="1:16" x14ac:dyDescent="0.3">
      <c r="A5497" s="22" t="e">
        <f>VLOOKUP(B5497,web_archive!D:D,1,FALSE)</f>
        <v>#N/A</v>
      </c>
      <c r="B5497" s="22">
        <v>30232</v>
      </c>
      <c r="C5497" s="22" t="s">
        <v>42306</v>
      </c>
      <c r="D5497" s="22">
        <v>0</v>
      </c>
      <c r="E5497" s="22" t="s">
        <v>42307</v>
      </c>
      <c r="F5497" s="22"/>
      <c r="G5497" s="22"/>
      <c r="H5497" s="22"/>
      <c r="I5497" s="22"/>
      <c r="J5497" s="22"/>
      <c r="K5497" s="22"/>
      <c r="L5497" s="22"/>
      <c r="M5497" s="22"/>
      <c r="N5497" s="22"/>
      <c r="O5497" s="22"/>
      <c r="P5497" s="22"/>
    </row>
    <row r="5498" spans="1:16" x14ac:dyDescent="0.3">
      <c r="A5498" s="22" t="e">
        <f>VLOOKUP(B5498,web_archive!D:D,1,FALSE)</f>
        <v>#N/A</v>
      </c>
      <c r="B5498" s="22">
        <v>30234</v>
      </c>
      <c r="C5498" s="22" t="s">
        <v>42308</v>
      </c>
      <c r="D5498" s="22">
        <v>0</v>
      </c>
      <c r="E5498" s="22" t="s">
        <v>42309</v>
      </c>
      <c r="F5498" s="22"/>
      <c r="G5498" s="22"/>
      <c r="H5498" s="22"/>
      <c r="I5498" s="22"/>
      <c r="J5498" s="22"/>
      <c r="K5498" s="22"/>
      <c r="L5498" s="22"/>
      <c r="M5498" s="22"/>
      <c r="N5498" s="22"/>
      <c r="O5498" s="22"/>
      <c r="P5498" s="22"/>
    </row>
    <row r="5499" spans="1:16" x14ac:dyDescent="0.3">
      <c r="A5499" s="22" t="e">
        <f>VLOOKUP(B5499,web_archive!D:D,1,FALSE)</f>
        <v>#N/A</v>
      </c>
      <c r="B5499" s="22">
        <v>30235</v>
      </c>
      <c r="C5499" s="22" t="s">
        <v>42310</v>
      </c>
      <c r="D5499" s="22">
        <v>0</v>
      </c>
      <c r="E5499" s="22" t="s">
        <v>42311</v>
      </c>
      <c r="F5499" s="22"/>
      <c r="G5499" s="22"/>
      <c r="H5499" s="22"/>
      <c r="I5499" s="22"/>
      <c r="J5499" s="22"/>
      <c r="K5499" s="22"/>
      <c r="L5499" s="22"/>
      <c r="M5499" s="22"/>
      <c r="N5499" s="22"/>
      <c r="O5499" s="22"/>
      <c r="P5499" s="22"/>
    </row>
    <row r="5500" spans="1:16" x14ac:dyDescent="0.3">
      <c r="A5500" s="22" t="e">
        <f>VLOOKUP(B5500,web_archive!D:D,1,FALSE)</f>
        <v>#N/A</v>
      </c>
      <c r="B5500" s="22">
        <v>30236</v>
      </c>
      <c r="C5500" s="22" t="s">
        <v>42220</v>
      </c>
      <c r="D5500" s="22">
        <v>0</v>
      </c>
      <c r="E5500" s="22" t="s">
        <v>42221</v>
      </c>
      <c r="F5500" s="22"/>
      <c r="G5500" s="22"/>
      <c r="H5500" s="22"/>
      <c r="I5500" s="22"/>
      <c r="J5500" s="22"/>
      <c r="K5500" s="22"/>
      <c r="L5500" s="22"/>
      <c r="M5500" s="22"/>
      <c r="N5500" s="22"/>
      <c r="O5500" s="22"/>
      <c r="P5500" s="22"/>
    </row>
    <row r="5501" spans="1:16" x14ac:dyDescent="0.3">
      <c r="A5501" s="22" t="e">
        <f>VLOOKUP(B5501,web_archive!D:D,1,FALSE)</f>
        <v>#N/A</v>
      </c>
      <c r="B5501" s="22">
        <v>30237</v>
      </c>
      <c r="C5501" s="22" t="s">
        <v>42220</v>
      </c>
      <c r="D5501" s="22">
        <v>0</v>
      </c>
      <c r="E5501" s="22" t="s">
        <v>42221</v>
      </c>
      <c r="F5501" s="22"/>
      <c r="G5501" s="22"/>
      <c r="H5501" s="22"/>
      <c r="I5501" s="22"/>
      <c r="J5501" s="22"/>
      <c r="K5501" s="22"/>
      <c r="L5501" s="22"/>
      <c r="M5501" s="22"/>
      <c r="N5501" s="22"/>
      <c r="O5501" s="22"/>
      <c r="P5501" s="22"/>
    </row>
    <row r="5502" spans="1:16" x14ac:dyDescent="0.3">
      <c r="A5502" s="22" t="e">
        <f>VLOOKUP(B5502,web_archive!D:D,1,FALSE)</f>
        <v>#N/A</v>
      </c>
      <c r="B5502" s="22">
        <v>30238</v>
      </c>
      <c r="C5502" s="22" t="s">
        <v>42220</v>
      </c>
      <c r="D5502" s="22">
        <v>0</v>
      </c>
      <c r="E5502" s="22" t="s">
        <v>42221</v>
      </c>
      <c r="F5502" s="22"/>
      <c r="G5502" s="22"/>
      <c r="H5502" s="22"/>
      <c r="I5502" s="22"/>
      <c r="J5502" s="22"/>
      <c r="K5502" s="22"/>
      <c r="L5502" s="22"/>
      <c r="M5502" s="22"/>
      <c r="N5502" s="22"/>
      <c r="O5502" s="22"/>
      <c r="P5502" s="22"/>
    </row>
    <row r="5503" spans="1:16" x14ac:dyDescent="0.3">
      <c r="A5503" s="22" t="e">
        <f>VLOOKUP(B5503,web_archive!D:D,1,FALSE)</f>
        <v>#N/A</v>
      </c>
      <c r="B5503" s="22">
        <v>30239</v>
      </c>
      <c r="C5503" s="22" t="s">
        <v>42288</v>
      </c>
      <c r="D5503" s="22">
        <v>0</v>
      </c>
      <c r="E5503" s="22" t="s">
        <v>42289</v>
      </c>
      <c r="F5503" s="22"/>
      <c r="G5503" s="22"/>
      <c r="H5503" s="22"/>
      <c r="I5503" s="22"/>
      <c r="J5503" s="22"/>
      <c r="K5503" s="22"/>
      <c r="L5503" s="22"/>
      <c r="M5503" s="22"/>
      <c r="N5503" s="22"/>
      <c r="O5503" s="22"/>
      <c r="P5503" s="22"/>
    </row>
    <row r="5504" spans="1:16" x14ac:dyDescent="0.3">
      <c r="A5504" s="22" t="e">
        <f>VLOOKUP(B5504,web_archive!D:D,1,FALSE)</f>
        <v>#N/A</v>
      </c>
      <c r="B5504" s="22">
        <v>30240</v>
      </c>
      <c r="C5504" s="22" t="s">
        <v>42288</v>
      </c>
      <c r="D5504" s="22">
        <v>0</v>
      </c>
      <c r="E5504" s="22" t="s">
        <v>42289</v>
      </c>
      <c r="F5504" s="22"/>
      <c r="G5504" s="22"/>
      <c r="H5504" s="22"/>
      <c r="I5504" s="22"/>
      <c r="J5504" s="22"/>
      <c r="K5504" s="22"/>
      <c r="L5504" s="22"/>
      <c r="M5504" s="22"/>
      <c r="N5504" s="22"/>
      <c r="O5504" s="22"/>
      <c r="P5504" s="22"/>
    </row>
    <row r="5505" spans="1:16" x14ac:dyDescent="0.3">
      <c r="A5505" s="22" t="e">
        <f>VLOOKUP(B5505,web_archive!D:D,1,FALSE)</f>
        <v>#N/A</v>
      </c>
      <c r="B5505" s="22">
        <v>30241</v>
      </c>
      <c r="C5505" s="22" t="s">
        <v>42288</v>
      </c>
      <c r="D5505" s="22">
        <v>0</v>
      </c>
      <c r="E5505" s="22" t="s">
        <v>42289</v>
      </c>
      <c r="F5505" s="22"/>
      <c r="G5505" s="22"/>
      <c r="H5505" s="22"/>
      <c r="I5505" s="22"/>
      <c r="J5505" s="22"/>
      <c r="K5505" s="22"/>
      <c r="L5505" s="22"/>
      <c r="M5505" s="22"/>
      <c r="N5505" s="22"/>
      <c r="O5505" s="22"/>
      <c r="P5505" s="22"/>
    </row>
    <row r="5506" spans="1:16" x14ac:dyDescent="0.3">
      <c r="A5506" s="22" t="e">
        <f>VLOOKUP(B5506,web_archive!D:D,1,FALSE)</f>
        <v>#N/A</v>
      </c>
      <c r="B5506" s="22">
        <v>30242</v>
      </c>
      <c r="C5506" s="22" t="s">
        <v>42312</v>
      </c>
      <c r="D5506" s="22">
        <v>0</v>
      </c>
      <c r="E5506" s="22" t="s">
        <v>42313</v>
      </c>
      <c r="F5506" s="22"/>
      <c r="G5506" s="22"/>
      <c r="H5506" s="22"/>
      <c r="I5506" s="22"/>
      <c r="J5506" s="22"/>
      <c r="K5506" s="22"/>
      <c r="L5506" s="22"/>
      <c r="M5506" s="22"/>
      <c r="N5506" s="22"/>
      <c r="O5506" s="22"/>
      <c r="P5506" s="22"/>
    </row>
    <row r="5507" spans="1:16" x14ac:dyDescent="0.3">
      <c r="A5507" s="22" t="e">
        <f>VLOOKUP(B5507,web_archive!D:D,1,FALSE)</f>
        <v>#N/A</v>
      </c>
      <c r="B5507" s="22">
        <v>30243</v>
      </c>
      <c r="C5507" s="22" t="s">
        <v>42312</v>
      </c>
      <c r="D5507" s="22">
        <v>0</v>
      </c>
      <c r="E5507" s="22" t="s">
        <v>42313</v>
      </c>
      <c r="F5507" s="22"/>
      <c r="G5507" s="22"/>
      <c r="H5507" s="22"/>
      <c r="I5507" s="22"/>
      <c r="J5507" s="22"/>
      <c r="K5507" s="22"/>
      <c r="L5507" s="22"/>
      <c r="M5507" s="22"/>
      <c r="N5507" s="22"/>
      <c r="O5507" s="22"/>
      <c r="P5507" s="22"/>
    </row>
    <row r="5508" spans="1:16" x14ac:dyDescent="0.3">
      <c r="A5508" s="22" t="e">
        <f>VLOOKUP(B5508,web_archive!D:D,1,FALSE)</f>
        <v>#N/A</v>
      </c>
      <c r="B5508" s="22">
        <v>30244</v>
      </c>
      <c r="C5508" s="22" t="s">
        <v>42314</v>
      </c>
      <c r="D5508" s="22">
        <v>0</v>
      </c>
      <c r="E5508" s="22" t="s">
        <v>42315</v>
      </c>
      <c r="F5508" s="22"/>
      <c r="G5508" s="22"/>
      <c r="H5508" s="22"/>
      <c r="I5508" s="22"/>
      <c r="J5508" s="22"/>
      <c r="K5508" s="22"/>
      <c r="L5508" s="22"/>
      <c r="M5508" s="22"/>
      <c r="N5508" s="22"/>
      <c r="O5508" s="22"/>
      <c r="P5508" s="22"/>
    </row>
    <row r="5509" spans="1:16" x14ac:dyDescent="0.3">
      <c r="A5509" s="22" t="e">
        <f>VLOOKUP(B5509,web_archive!D:D,1,FALSE)</f>
        <v>#N/A</v>
      </c>
      <c r="B5509" s="22">
        <v>30245</v>
      </c>
      <c r="C5509" s="22" t="s">
        <v>42316</v>
      </c>
      <c r="D5509" s="22">
        <v>0</v>
      </c>
      <c r="E5509" s="22" t="s">
        <v>42317</v>
      </c>
      <c r="F5509" s="22"/>
      <c r="G5509" s="22"/>
      <c r="H5509" s="22"/>
      <c r="I5509" s="22"/>
      <c r="J5509" s="22"/>
      <c r="K5509" s="22"/>
      <c r="L5509" s="22"/>
      <c r="M5509" s="22"/>
      <c r="N5509" s="22"/>
      <c r="O5509" s="22"/>
      <c r="P5509" s="22"/>
    </row>
    <row r="5510" spans="1:16" x14ac:dyDescent="0.3">
      <c r="A5510" s="22" t="e">
        <f>VLOOKUP(B5510,web_archive!D:D,1,FALSE)</f>
        <v>#N/A</v>
      </c>
      <c r="B5510" s="22">
        <v>30246</v>
      </c>
      <c r="C5510" s="22" t="s">
        <v>42318</v>
      </c>
      <c r="D5510" s="22">
        <v>0</v>
      </c>
      <c r="E5510" s="22" t="s">
        <v>42319</v>
      </c>
      <c r="F5510" s="22"/>
      <c r="G5510" s="22"/>
      <c r="H5510" s="22"/>
      <c r="I5510" s="22"/>
      <c r="J5510" s="22"/>
      <c r="K5510" s="22"/>
      <c r="L5510" s="22"/>
      <c r="M5510" s="22"/>
      <c r="N5510" s="22"/>
      <c r="O5510" s="22"/>
      <c r="P5510" s="22"/>
    </row>
    <row r="5511" spans="1:16" x14ac:dyDescent="0.3">
      <c r="A5511" s="22" t="e">
        <f>VLOOKUP(B5511,web_archive!D:D,1,FALSE)</f>
        <v>#N/A</v>
      </c>
      <c r="B5511" s="22">
        <v>30247</v>
      </c>
      <c r="C5511" s="22" t="s">
        <v>42320</v>
      </c>
      <c r="D5511" s="22">
        <v>0</v>
      </c>
      <c r="E5511" s="22" t="s">
        <v>42321</v>
      </c>
      <c r="F5511" s="22"/>
      <c r="G5511" s="22"/>
      <c r="H5511" s="22"/>
      <c r="I5511" s="22"/>
      <c r="J5511" s="22"/>
      <c r="K5511" s="22"/>
      <c r="L5511" s="22"/>
      <c r="M5511" s="22"/>
      <c r="N5511" s="22"/>
      <c r="O5511" s="22"/>
      <c r="P5511" s="22"/>
    </row>
    <row r="5512" spans="1:16" x14ac:dyDescent="0.3">
      <c r="A5512" s="22" t="e">
        <f>VLOOKUP(B5512,web_archive!D:D,1,FALSE)</f>
        <v>#N/A</v>
      </c>
      <c r="B5512" s="22">
        <v>30248</v>
      </c>
      <c r="C5512" s="22" t="s">
        <v>42322</v>
      </c>
      <c r="D5512" s="22">
        <v>0</v>
      </c>
      <c r="E5512" s="22" t="s">
        <v>42323</v>
      </c>
      <c r="F5512" s="22"/>
      <c r="G5512" s="22"/>
      <c r="H5512" s="22"/>
      <c r="I5512" s="22"/>
      <c r="J5512" s="22"/>
      <c r="K5512" s="22"/>
      <c r="L5512" s="22"/>
      <c r="M5512" s="22"/>
      <c r="N5512" s="22"/>
      <c r="O5512" s="22"/>
      <c r="P5512" s="22"/>
    </row>
    <row r="5513" spans="1:16" x14ac:dyDescent="0.3">
      <c r="A5513" s="22" t="e">
        <f>VLOOKUP(B5513,web_archive!D:D,1,FALSE)</f>
        <v>#N/A</v>
      </c>
      <c r="B5513" s="22">
        <v>30249</v>
      </c>
      <c r="C5513" s="22" t="s">
        <v>42324</v>
      </c>
      <c r="D5513" s="22">
        <v>0</v>
      </c>
      <c r="E5513" s="22" t="s">
        <v>42325</v>
      </c>
      <c r="F5513" s="22"/>
      <c r="G5513" s="22"/>
      <c r="H5513" s="22"/>
      <c r="I5513" s="22"/>
      <c r="J5513" s="22"/>
      <c r="K5513" s="22"/>
      <c r="L5513" s="22"/>
      <c r="M5513" s="22"/>
      <c r="N5513" s="22"/>
      <c r="O5513" s="22"/>
      <c r="P5513" s="22"/>
    </row>
    <row r="5514" spans="1:16" x14ac:dyDescent="0.3">
      <c r="A5514" s="22" t="e">
        <f>VLOOKUP(B5514,web_archive!D:D,1,FALSE)</f>
        <v>#N/A</v>
      </c>
      <c r="B5514" s="22">
        <v>30250</v>
      </c>
      <c r="C5514" s="22" t="s">
        <v>42326</v>
      </c>
      <c r="D5514" s="22">
        <v>0</v>
      </c>
      <c r="E5514" s="22" t="s">
        <v>42327</v>
      </c>
      <c r="F5514" s="22"/>
      <c r="G5514" s="22"/>
      <c r="H5514" s="22"/>
      <c r="I5514" s="22"/>
      <c r="J5514" s="22"/>
      <c r="K5514" s="22"/>
      <c r="L5514" s="22"/>
      <c r="M5514" s="22"/>
      <c r="N5514" s="22"/>
      <c r="O5514" s="22"/>
      <c r="P5514" s="22"/>
    </row>
    <row r="5515" spans="1:16" x14ac:dyDescent="0.3">
      <c r="A5515" s="22" t="e">
        <f>VLOOKUP(B5515,web_archive!D:D,1,FALSE)</f>
        <v>#N/A</v>
      </c>
      <c r="B5515" s="22">
        <v>30251</v>
      </c>
      <c r="C5515" s="22" t="s">
        <v>42328</v>
      </c>
      <c r="D5515" s="22">
        <v>0</v>
      </c>
      <c r="E5515" s="22" t="s">
        <v>42329</v>
      </c>
      <c r="F5515" s="22"/>
      <c r="G5515" s="22"/>
      <c r="H5515" s="22"/>
      <c r="I5515" s="22"/>
      <c r="J5515" s="22"/>
      <c r="K5515" s="22"/>
      <c r="L5515" s="22"/>
      <c r="M5515" s="22"/>
      <c r="N5515" s="22"/>
      <c r="O5515" s="22"/>
      <c r="P5515" s="22"/>
    </row>
    <row r="5516" spans="1:16" x14ac:dyDescent="0.3">
      <c r="A5516" s="22" t="e">
        <f>VLOOKUP(B5516,web_archive!D:D,1,FALSE)</f>
        <v>#N/A</v>
      </c>
      <c r="B5516" s="22">
        <v>30252</v>
      </c>
      <c r="C5516" s="22" t="s">
        <v>42330</v>
      </c>
      <c r="D5516" s="22">
        <v>0</v>
      </c>
      <c r="E5516" s="22" t="s">
        <v>42331</v>
      </c>
      <c r="F5516" s="22"/>
      <c r="G5516" s="22"/>
      <c r="H5516" s="22"/>
      <c r="I5516" s="22"/>
      <c r="J5516" s="22"/>
      <c r="K5516" s="22"/>
      <c r="L5516" s="22"/>
      <c r="M5516" s="22"/>
      <c r="N5516" s="22"/>
      <c r="O5516" s="22"/>
      <c r="P5516" s="22"/>
    </row>
    <row r="5517" spans="1:16" x14ac:dyDescent="0.3">
      <c r="A5517" s="22" t="e">
        <f>VLOOKUP(B5517,web_archive!D:D,1,FALSE)</f>
        <v>#N/A</v>
      </c>
      <c r="B5517" s="22">
        <v>30253</v>
      </c>
      <c r="C5517" s="22" t="s">
        <v>42332</v>
      </c>
      <c r="D5517" s="22">
        <v>0</v>
      </c>
      <c r="E5517" s="22" t="s">
        <v>42333</v>
      </c>
      <c r="F5517" s="22"/>
      <c r="G5517" s="22"/>
      <c r="H5517" s="22"/>
      <c r="I5517" s="22"/>
      <c r="J5517" s="22"/>
      <c r="K5517" s="22"/>
      <c r="L5517" s="22"/>
      <c r="M5517" s="22"/>
      <c r="N5517" s="22"/>
      <c r="O5517" s="22"/>
      <c r="P5517" s="22"/>
    </row>
    <row r="5518" spans="1:16" x14ac:dyDescent="0.3">
      <c r="A5518" s="22" t="e">
        <f>VLOOKUP(B5518,web_archive!D:D,1,FALSE)</f>
        <v>#N/A</v>
      </c>
      <c r="B5518" s="22">
        <v>30254</v>
      </c>
      <c r="C5518" s="22" t="s">
        <v>42334</v>
      </c>
      <c r="D5518" s="22">
        <v>0</v>
      </c>
      <c r="E5518" s="22" t="s">
        <v>42335</v>
      </c>
      <c r="F5518" s="22"/>
      <c r="G5518" s="22"/>
      <c r="H5518" s="22"/>
      <c r="I5518" s="22"/>
      <c r="J5518" s="22"/>
      <c r="K5518" s="22"/>
      <c r="L5518" s="22"/>
      <c r="M5518" s="22"/>
      <c r="N5518" s="22"/>
      <c r="O5518" s="22"/>
      <c r="P5518" s="22"/>
    </row>
    <row r="5519" spans="1:16" x14ac:dyDescent="0.3">
      <c r="A5519" s="22" t="e">
        <f>VLOOKUP(B5519,web_archive!D:D,1,FALSE)</f>
        <v>#N/A</v>
      </c>
      <c r="B5519" s="22">
        <v>30255</v>
      </c>
      <c r="C5519" s="22" t="s">
        <v>42336</v>
      </c>
      <c r="D5519" s="22">
        <v>0</v>
      </c>
      <c r="E5519" s="22" t="s">
        <v>42337</v>
      </c>
      <c r="F5519" s="22"/>
      <c r="G5519" s="22"/>
      <c r="H5519" s="22"/>
      <c r="I5519" s="22"/>
      <c r="J5519" s="22"/>
      <c r="K5519" s="22"/>
      <c r="L5519" s="22"/>
      <c r="M5519" s="22"/>
      <c r="N5519" s="22"/>
      <c r="O5519" s="22"/>
      <c r="P5519" s="22"/>
    </row>
    <row r="5520" spans="1:16" x14ac:dyDescent="0.3">
      <c r="A5520" s="22" t="e">
        <f>VLOOKUP(B5520,web_archive!D:D,1,FALSE)</f>
        <v>#N/A</v>
      </c>
      <c r="B5520" s="22">
        <v>30256</v>
      </c>
      <c r="C5520" s="22" t="s">
        <v>42338</v>
      </c>
      <c r="D5520" s="22">
        <v>0</v>
      </c>
      <c r="E5520" s="22" t="s">
        <v>42339</v>
      </c>
      <c r="F5520" s="22"/>
      <c r="G5520" s="22"/>
      <c r="H5520" s="22"/>
      <c r="I5520" s="22"/>
      <c r="J5520" s="22"/>
      <c r="K5520" s="22"/>
      <c r="L5520" s="22"/>
      <c r="M5520" s="22"/>
      <c r="N5520" s="22"/>
      <c r="O5520" s="22"/>
      <c r="P5520" s="22"/>
    </row>
    <row r="5521" spans="1:16" x14ac:dyDescent="0.3">
      <c r="A5521" s="22" t="e">
        <f>VLOOKUP(B5521,web_archive!D:D,1,FALSE)</f>
        <v>#N/A</v>
      </c>
      <c r="B5521" s="22">
        <v>30257</v>
      </c>
      <c r="C5521" s="22" t="s">
        <v>42340</v>
      </c>
      <c r="D5521" s="22">
        <v>0</v>
      </c>
      <c r="E5521" s="22" t="s">
        <v>42341</v>
      </c>
      <c r="F5521" s="22"/>
      <c r="G5521" s="22"/>
      <c r="H5521" s="22"/>
      <c r="I5521" s="22"/>
      <c r="J5521" s="22"/>
      <c r="K5521" s="22"/>
      <c r="L5521" s="22"/>
      <c r="M5521" s="22"/>
      <c r="N5521" s="22"/>
      <c r="O5521" s="22"/>
      <c r="P5521" s="22"/>
    </row>
    <row r="5522" spans="1:16" x14ac:dyDescent="0.3">
      <c r="A5522" s="22" t="e">
        <f>VLOOKUP(B5522,web_archive!D:D,1,FALSE)</f>
        <v>#N/A</v>
      </c>
      <c r="B5522" s="22">
        <v>30258</v>
      </c>
      <c r="C5522" s="22" t="s">
        <v>42342</v>
      </c>
      <c r="D5522" s="22">
        <v>0</v>
      </c>
      <c r="E5522" s="22" t="s">
        <v>42343</v>
      </c>
      <c r="F5522" s="22"/>
      <c r="G5522" s="22"/>
      <c r="H5522" s="22"/>
      <c r="I5522" s="22"/>
      <c r="J5522" s="22"/>
      <c r="K5522" s="22"/>
      <c r="L5522" s="22"/>
      <c r="M5522" s="22"/>
      <c r="N5522" s="22"/>
      <c r="O5522" s="22"/>
      <c r="P5522" s="22"/>
    </row>
    <row r="5523" spans="1:16" x14ac:dyDescent="0.3">
      <c r="A5523" s="22" t="e">
        <f>VLOOKUP(B5523,web_archive!D:D,1,FALSE)</f>
        <v>#N/A</v>
      </c>
      <c r="B5523" s="22">
        <v>30259</v>
      </c>
      <c r="C5523" s="22" t="s">
        <v>42344</v>
      </c>
      <c r="D5523" s="22">
        <v>0</v>
      </c>
      <c r="E5523" s="22" t="s">
        <v>42345</v>
      </c>
      <c r="F5523" s="22"/>
      <c r="G5523" s="22"/>
      <c r="H5523" s="22"/>
      <c r="I5523" s="22"/>
      <c r="J5523" s="22"/>
      <c r="K5523" s="22"/>
      <c r="L5523" s="22"/>
      <c r="M5523" s="22"/>
      <c r="N5523" s="22"/>
      <c r="O5523" s="22"/>
      <c r="P5523" s="22"/>
    </row>
    <row r="5524" spans="1:16" x14ac:dyDescent="0.3">
      <c r="A5524" s="22" t="e">
        <f>VLOOKUP(B5524,web_archive!D:D,1,FALSE)</f>
        <v>#N/A</v>
      </c>
      <c r="B5524" s="22">
        <v>30260</v>
      </c>
      <c r="C5524" s="22" t="s">
        <v>42346</v>
      </c>
      <c r="D5524" s="22">
        <v>0</v>
      </c>
      <c r="E5524" s="22" t="s">
        <v>42347</v>
      </c>
      <c r="F5524" s="22"/>
      <c r="G5524" s="22"/>
      <c r="H5524" s="22"/>
      <c r="I5524" s="22"/>
      <c r="J5524" s="22"/>
      <c r="K5524" s="22"/>
      <c r="L5524" s="22"/>
      <c r="M5524" s="22"/>
      <c r="N5524" s="22"/>
      <c r="O5524" s="22"/>
      <c r="P5524" s="22"/>
    </row>
    <row r="5525" spans="1:16" x14ac:dyDescent="0.3">
      <c r="A5525" s="22" t="e">
        <f>VLOOKUP(B5525,web_archive!D:D,1,FALSE)</f>
        <v>#N/A</v>
      </c>
      <c r="B5525" s="22">
        <v>30261</v>
      </c>
      <c r="C5525" s="22" t="s">
        <v>42348</v>
      </c>
      <c r="D5525" s="22">
        <v>0</v>
      </c>
      <c r="E5525" s="22" t="s">
        <v>42349</v>
      </c>
      <c r="F5525" s="22"/>
      <c r="G5525" s="22"/>
      <c r="H5525" s="22"/>
      <c r="I5525" s="22"/>
      <c r="J5525" s="22"/>
      <c r="K5525" s="22"/>
      <c r="L5525" s="22"/>
      <c r="M5525" s="22"/>
      <c r="N5525" s="22"/>
      <c r="O5525" s="22"/>
      <c r="P5525" s="22"/>
    </row>
    <row r="5526" spans="1:16" x14ac:dyDescent="0.3">
      <c r="A5526" s="22" t="e">
        <f>VLOOKUP(B5526,web_archive!D:D,1,FALSE)</f>
        <v>#N/A</v>
      </c>
      <c r="B5526" s="22">
        <v>30262</v>
      </c>
      <c r="C5526" s="22" t="s">
        <v>42350</v>
      </c>
      <c r="D5526" s="22">
        <v>0</v>
      </c>
      <c r="E5526" s="22" t="s">
        <v>42351</v>
      </c>
      <c r="F5526" s="22"/>
      <c r="G5526" s="22"/>
      <c r="H5526" s="22"/>
      <c r="I5526" s="22"/>
      <c r="J5526" s="22"/>
      <c r="K5526" s="22"/>
      <c r="L5526" s="22"/>
      <c r="M5526" s="22"/>
      <c r="N5526" s="22"/>
      <c r="O5526" s="22"/>
      <c r="P5526" s="22"/>
    </row>
    <row r="5527" spans="1:16" x14ac:dyDescent="0.3">
      <c r="A5527" s="22" t="e">
        <f>VLOOKUP(B5527,web_archive!D:D,1,FALSE)</f>
        <v>#N/A</v>
      </c>
      <c r="B5527" s="22">
        <v>30263</v>
      </c>
      <c r="C5527" s="22" t="s">
        <v>42352</v>
      </c>
      <c r="D5527" s="22">
        <v>0</v>
      </c>
      <c r="E5527" s="22" t="s">
        <v>42353</v>
      </c>
      <c r="F5527" s="22"/>
      <c r="G5527" s="22"/>
      <c r="H5527" s="22"/>
      <c r="I5527" s="22"/>
      <c r="J5527" s="22"/>
      <c r="K5527" s="22"/>
      <c r="L5527" s="22"/>
      <c r="M5527" s="22"/>
      <c r="N5527" s="22"/>
      <c r="O5527" s="22"/>
      <c r="P5527" s="22"/>
    </row>
    <row r="5528" spans="1:16" x14ac:dyDescent="0.3">
      <c r="A5528" s="22" t="e">
        <f>VLOOKUP(B5528,web_archive!D:D,1,FALSE)</f>
        <v>#N/A</v>
      </c>
      <c r="B5528" s="22">
        <v>30264</v>
      </c>
      <c r="C5528" s="22" t="s">
        <v>42354</v>
      </c>
      <c r="D5528" s="22">
        <v>0</v>
      </c>
      <c r="E5528" s="22" t="s">
        <v>42355</v>
      </c>
      <c r="F5528" s="22"/>
      <c r="G5528" s="22"/>
      <c r="H5528" s="22"/>
      <c r="I5528" s="22"/>
      <c r="J5528" s="22"/>
      <c r="K5528" s="22"/>
      <c r="L5528" s="22"/>
      <c r="M5528" s="22"/>
      <c r="N5528" s="22"/>
      <c r="O5528" s="22"/>
      <c r="P5528" s="22"/>
    </row>
    <row r="5529" spans="1:16" x14ac:dyDescent="0.3">
      <c r="A5529" s="22" t="e">
        <f>VLOOKUP(B5529,web_archive!D:D,1,FALSE)</f>
        <v>#N/A</v>
      </c>
      <c r="B5529" s="22">
        <v>30265</v>
      </c>
      <c r="C5529" s="22" t="s">
        <v>42356</v>
      </c>
      <c r="D5529" s="22">
        <v>0</v>
      </c>
      <c r="E5529" s="22" t="s">
        <v>42357</v>
      </c>
      <c r="F5529" s="22"/>
      <c r="G5529" s="22"/>
      <c r="H5529" s="22"/>
      <c r="I5529" s="22"/>
      <c r="J5529" s="22"/>
      <c r="K5529" s="22"/>
      <c r="L5529" s="22"/>
      <c r="M5529" s="22"/>
      <c r="N5529" s="22"/>
      <c r="O5529" s="22"/>
      <c r="P5529" s="22"/>
    </row>
    <row r="5530" spans="1:16" x14ac:dyDescent="0.3">
      <c r="A5530" s="22" t="e">
        <f>VLOOKUP(B5530,web_archive!D:D,1,FALSE)</f>
        <v>#N/A</v>
      </c>
      <c r="B5530" s="22">
        <v>30266</v>
      </c>
      <c r="C5530" s="22" t="s">
        <v>7139</v>
      </c>
      <c r="D5530" s="22">
        <v>0</v>
      </c>
      <c r="E5530" s="22" t="s">
        <v>42087</v>
      </c>
      <c r="F5530" s="22"/>
      <c r="G5530" s="22"/>
      <c r="H5530" s="22"/>
      <c r="I5530" s="22"/>
      <c r="J5530" s="22"/>
      <c r="K5530" s="22"/>
      <c r="L5530" s="22"/>
      <c r="M5530" s="22"/>
      <c r="N5530" s="22"/>
      <c r="O5530" s="22"/>
      <c r="P5530" s="22"/>
    </row>
    <row r="5531" spans="1:16" x14ac:dyDescent="0.3">
      <c r="A5531" s="22" t="e">
        <f>VLOOKUP(B5531,web_archive!D:D,1,FALSE)</f>
        <v>#N/A</v>
      </c>
      <c r="B5531" s="22">
        <v>30267</v>
      </c>
      <c r="C5531" s="22" t="s">
        <v>42358</v>
      </c>
      <c r="D5531" s="22">
        <v>0</v>
      </c>
      <c r="E5531" s="22" t="s">
        <v>42359</v>
      </c>
      <c r="F5531" s="22"/>
      <c r="G5531" s="22"/>
      <c r="H5531" s="22"/>
      <c r="I5531" s="22"/>
      <c r="J5531" s="22"/>
      <c r="K5531" s="22"/>
      <c r="L5531" s="22"/>
      <c r="M5531" s="22"/>
      <c r="N5531" s="22"/>
      <c r="O5531" s="22"/>
      <c r="P5531" s="22"/>
    </row>
    <row r="5532" spans="1:16" x14ac:dyDescent="0.3">
      <c r="A5532" s="22" t="e">
        <f>VLOOKUP(B5532,web_archive!D:D,1,FALSE)</f>
        <v>#N/A</v>
      </c>
      <c r="B5532" s="22">
        <v>30268</v>
      </c>
      <c r="C5532" s="22" t="s">
        <v>42360</v>
      </c>
      <c r="D5532" s="22">
        <v>0</v>
      </c>
      <c r="E5532" s="22" t="s">
        <v>42361</v>
      </c>
      <c r="F5532" s="22"/>
      <c r="G5532" s="22"/>
      <c r="H5532" s="22"/>
      <c r="I5532" s="22"/>
      <c r="J5532" s="22"/>
      <c r="K5532" s="22"/>
      <c r="L5532" s="22"/>
      <c r="M5532" s="22"/>
      <c r="N5532" s="22"/>
      <c r="O5532" s="22"/>
      <c r="P5532" s="22"/>
    </row>
    <row r="5533" spans="1:16" x14ac:dyDescent="0.3">
      <c r="A5533" s="22" t="e">
        <f>VLOOKUP(B5533,web_archive!D:D,1,FALSE)</f>
        <v>#N/A</v>
      </c>
      <c r="B5533" s="22">
        <v>30269</v>
      </c>
      <c r="C5533" s="22" t="s">
        <v>42362</v>
      </c>
      <c r="D5533" s="22">
        <v>0</v>
      </c>
      <c r="E5533" s="22" t="s">
        <v>42363</v>
      </c>
      <c r="F5533" s="22"/>
      <c r="G5533" s="22"/>
      <c r="H5533" s="22"/>
      <c r="I5533" s="22"/>
      <c r="J5533" s="22"/>
      <c r="K5533" s="22"/>
      <c r="L5533" s="22"/>
      <c r="M5533" s="22"/>
      <c r="N5533" s="22"/>
      <c r="O5533" s="22"/>
      <c r="P5533" s="22"/>
    </row>
    <row r="5534" spans="1:16" x14ac:dyDescent="0.3">
      <c r="A5534" s="22">
        <f>VLOOKUP(B5534,web_archive!D:D,1,FALSE)</f>
        <v>30270</v>
      </c>
      <c r="B5534" s="22">
        <v>30270</v>
      </c>
      <c r="C5534" s="22" t="s">
        <v>4568</v>
      </c>
      <c r="D5534" s="22">
        <v>0</v>
      </c>
      <c r="E5534" s="22" t="s">
        <v>42364</v>
      </c>
      <c r="F5534" s="22"/>
      <c r="G5534" s="22"/>
      <c r="H5534" s="22"/>
      <c r="I5534" s="22"/>
      <c r="J5534" s="22"/>
      <c r="K5534" s="22"/>
      <c r="L5534" s="22"/>
      <c r="M5534" s="22"/>
      <c r="N5534" s="22"/>
      <c r="O5534" s="22"/>
      <c r="P5534" s="22"/>
    </row>
    <row r="5535" spans="1:16" x14ac:dyDescent="0.3">
      <c r="A5535" s="22" t="e">
        <f>VLOOKUP(B5535,web_archive!D:D,1,FALSE)</f>
        <v>#N/A</v>
      </c>
      <c r="B5535" s="22">
        <v>30273</v>
      </c>
      <c r="C5535" s="22" t="s">
        <v>42365</v>
      </c>
      <c r="D5535" s="22">
        <v>0</v>
      </c>
      <c r="E5535" s="22" t="s">
        <v>42366</v>
      </c>
      <c r="F5535" s="22"/>
      <c r="G5535" s="22"/>
      <c r="H5535" s="22"/>
      <c r="I5535" s="22"/>
      <c r="J5535" s="22"/>
      <c r="K5535" s="22"/>
      <c r="L5535" s="22"/>
      <c r="M5535" s="22"/>
      <c r="N5535" s="22"/>
      <c r="O5535" s="22"/>
      <c r="P5535" s="22"/>
    </row>
    <row r="5536" spans="1:16" x14ac:dyDescent="0.3">
      <c r="A5536" s="22" t="e">
        <f>VLOOKUP(B5536,web_archive!D:D,1,FALSE)</f>
        <v>#N/A</v>
      </c>
      <c r="B5536" s="22">
        <v>30274</v>
      </c>
      <c r="C5536" s="22" t="s">
        <v>42367</v>
      </c>
      <c r="D5536" s="22">
        <v>0</v>
      </c>
      <c r="E5536" s="22" t="s">
        <v>42368</v>
      </c>
      <c r="F5536" s="22"/>
      <c r="G5536" s="22"/>
      <c r="H5536" s="22"/>
      <c r="I5536" s="22"/>
      <c r="J5536" s="22"/>
      <c r="K5536" s="22"/>
      <c r="L5536" s="22"/>
      <c r="M5536" s="22"/>
      <c r="N5536" s="22"/>
      <c r="O5536" s="22"/>
      <c r="P5536" s="22"/>
    </row>
    <row r="5537" spans="1:16" x14ac:dyDescent="0.3">
      <c r="A5537" s="22" t="e">
        <f>VLOOKUP(B5537,web_archive!D:D,1,FALSE)</f>
        <v>#N/A</v>
      </c>
      <c r="B5537" s="22">
        <v>30275</v>
      </c>
      <c r="C5537" s="22" t="s">
        <v>42369</v>
      </c>
      <c r="D5537" s="22">
        <v>0</v>
      </c>
      <c r="E5537" s="22" t="s">
        <v>42370</v>
      </c>
      <c r="F5537" s="22"/>
      <c r="G5537" s="22"/>
      <c r="H5537" s="22"/>
      <c r="I5537" s="22"/>
      <c r="J5537" s="22"/>
      <c r="K5537" s="22"/>
      <c r="L5537" s="22"/>
      <c r="M5537" s="22"/>
      <c r="N5537" s="22"/>
      <c r="O5537" s="22"/>
      <c r="P5537" s="22"/>
    </row>
    <row r="5538" spans="1:16" x14ac:dyDescent="0.3">
      <c r="A5538" s="22" t="e">
        <f>VLOOKUP(B5538,web_archive!D:D,1,FALSE)</f>
        <v>#N/A</v>
      </c>
      <c r="B5538" s="22">
        <v>30276</v>
      </c>
      <c r="C5538" s="22" t="s">
        <v>42371</v>
      </c>
      <c r="D5538" s="22">
        <v>0</v>
      </c>
      <c r="E5538" s="22" t="s">
        <v>42372</v>
      </c>
      <c r="F5538" s="22"/>
      <c r="G5538" s="22"/>
      <c r="H5538" s="22"/>
      <c r="I5538" s="22"/>
      <c r="J5538" s="22"/>
      <c r="K5538" s="22"/>
      <c r="L5538" s="22"/>
      <c r="M5538" s="22"/>
      <c r="N5538" s="22"/>
      <c r="O5538" s="22"/>
      <c r="P5538" s="22"/>
    </row>
    <row r="5539" spans="1:16" x14ac:dyDescent="0.3">
      <c r="A5539" s="22" t="e">
        <f>VLOOKUP(B5539,web_archive!D:D,1,FALSE)</f>
        <v>#N/A</v>
      </c>
      <c r="B5539" s="22">
        <v>30277</v>
      </c>
      <c r="C5539" s="22" t="s">
        <v>42373</v>
      </c>
      <c r="D5539" s="22">
        <v>0</v>
      </c>
      <c r="E5539" s="22" t="s">
        <v>42374</v>
      </c>
      <c r="F5539" s="22"/>
      <c r="G5539" s="22"/>
      <c r="H5539" s="22"/>
      <c r="I5539" s="22"/>
      <c r="J5539" s="22"/>
      <c r="K5539" s="22"/>
      <c r="L5539" s="22"/>
      <c r="M5539" s="22"/>
      <c r="N5539" s="22"/>
      <c r="O5539" s="22"/>
      <c r="P5539" s="22"/>
    </row>
    <row r="5540" spans="1:16" x14ac:dyDescent="0.3">
      <c r="A5540" s="22" t="e">
        <f>VLOOKUP(B5540,web_archive!D:D,1,FALSE)</f>
        <v>#N/A</v>
      </c>
      <c r="B5540" s="22">
        <v>30278</v>
      </c>
      <c r="C5540" s="22" t="s">
        <v>42375</v>
      </c>
      <c r="D5540" s="22">
        <v>0</v>
      </c>
      <c r="E5540" s="22" t="s">
        <v>42376</v>
      </c>
      <c r="F5540" s="22"/>
      <c r="G5540" s="22"/>
      <c r="H5540" s="22"/>
      <c r="I5540" s="22"/>
      <c r="J5540" s="22"/>
      <c r="K5540" s="22"/>
      <c r="L5540" s="22"/>
      <c r="M5540" s="22"/>
      <c r="N5540" s="22"/>
      <c r="O5540" s="22"/>
      <c r="P5540" s="22"/>
    </row>
    <row r="5541" spans="1:16" x14ac:dyDescent="0.3">
      <c r="A5541" s="22" t="e">
        <f>VLOOKUP(B5541,web_archive!D:D,1,FALSE)</f>
        <v>#N/A</v>
      </c>
      <c r="B5541" s="22">
        <v>30279</v>
      </c>
      <c r="C5541" s="22" t="s">
        <v>42377</v>
      </c>
      <c r="D5541" s="22">
        <v>0</v>
      </c>
      <c r="E5541" s="22" t="s">
        <v>42378</v>
      </c>
      <c r="F5541" s="22"/>
      <c r="G5541" s="22"/>
      <c r="H5541" s="22"/>
      <c r="I5541" s="22"/>
      <c r="J5541" s="22"/>
      <c r="K5541" s="22"/>
      <c r="L5541" s="22"/>
      <c r="M5541" s="22"/>
      <c r="N5541" s="22"/>
      <c r="O5541" s="22"/>
      <c r="P5541" s="22"/>
    </row>
    <row r="5542" spans="1:16" x14ac:dyDescent="0.3">
      <c r="A5542" s="22" t="e">
        <f>VLOOKUP(B5542,web_archive!D:D,1,FALSE)</f>
        <v>#N/A</v>
      </c>
      <c r="B5542" s="22">
        <v>30281</v>
      </c>
      <c r="C5542" s="22" t="s">
        <v>42379</v>
      </c>
      <c r="D5542" s="22">
        <v>0</v>
      </c>
      <c r="E5542" s="22" t="s">
        <v>42380</v>
      </c>
      <c r="F5542" s="22"/>
      <c r="G5542" s="22"/>
      <c r="H5542" s="22"/>
      <c r="I5542" s="22"/>
      <c r="J5542" s="22"/>
      <c r="K5542" s="22"/>
      <c r="L5542" s="22"/>
      <c r="M5542" s="22"/>
      <c r="N5542" s="22"/>
      <c r="O5542" s="22"/>
      <c r="P5542" s="22"/>
    </row>
    <row r="5543" spans="1:16" x14ac:dyDescent="0.3">
      <c r="A5543" s="22" t="e">
        <f>VLOOKUP(B5543,web_archive!D:D,1,FALSE)</f>
        <v>#N/A</v>
      </c>
      <c r="B5543" s="22">
        <v>30282</v>
      </c>
      <c r="C5543" s="22" t="s">
        <v>42381</v>
      </c>
      <c r="D5543" s="22">
        <v>0</v>
      </c>
      <c r="E5543" s="22" t="s">
        <v>42382</v>
      </c>
      <c r="F5543" s="22"/>
      <c r="G5543" s="22"/>
      <c r="H5543" s="22"/>
      <c r="I5543" s="22"/>
      <c r="J5543" s="22"/>
      <c r="K5543" s="22"/>
      <c r="L5543" s="22"/>
      <c r="M5543" s="22"/>
      <c r="N5543" s="22"/>
      <c r="O5543" s="22"/>
      <c r="P5543" s="22"/>
    </row>
    <row r="5544" spans="1:16" x14ac:dyDescent="0.3">
      <c r="A5544" s="22" t="e">
        <f>VLOOKUP(B5544,web_archive!D:D,1,FALSE)</f>
        <v>#N/A</v>
      </c>
      <c r="B5544" s="22">
        <v>30284</v>
      </c>
      <c r="C5544" s="22" t="s">
        <v>42383</v>
      </c>
      <c r="D5544" s="22">
        <v>0</v>
      </c>
      <c r="E5544" s="22" t="s">
        <v>42384</v>
      </c>
      <c r="F5544" s="22"/>
      <c r="G5544" s="22"/>
      <c r="H5544" s="22"/>
      <c r="I5544" s="22"/>
      <c r="J5544" s="22"/>
      <c r="K5544" s="22"/>
      <c r="L5544" s="22"/>
      <c r="M5544" s="22"/>
      <c r="N5544" s="22"/>
      <c r="O5544" s="22"/>
      <c r="P5544" s="22"/>
    </row>
    <row r="5545" spans="1:16" x14ac:dyDescent="0.3">
      <c r="A5545" s="22" t="e">
        <f>VLOOKUP(B5545,web_archive!D:D,1,FALSE)</f>
        <v>#N/A</v>
      </c>
      <c r="B5545" s="22">
        <v>30285</v>
      </c>
      <c r="C5545" s="22" t="s">
        <v>42385</v>
      </c>
      <c r="D5545" s="22">
        <v>0</v>
      </c>
      <c r="E5545" s="22" t="s">
        <v>42386</v>
      </c>
      <c r="F5545" s="22"/>
      <c r="G5545" s="22"/>
      <c r="H5545" s="22"/>
      <c r="I5545" s="22"/>
      <c r="J5545" s="22"/>
      <c r="K5545" s="22"/>
      <c r="L5545" s="22"/>
      <c r="M5545" s="22"/>
      <c r="N5545" s="22"/>
      <c r="O5545" s="22"/>
      <c r="P5545" s="22"/>
    </row>
    <row r="5546" spans="1:16" x14ac:dyDescent="0.3">
      <c r="A5546" s="22" t="e">
        <f>VLOOKUP(B5546,web_archive!D:D,1,FALSE)</f>
        <v>#N/A</v>
      </c>
      <c r="B5546" s="22">
        <v>30286</v>
      </c>
      <c r="C5546" s="22" t="s">
        <v>42387</v>
      </c>
      <c r="D5546" s="22">
        <v>0</v>
      </c>
      <c r="E5546" s="22" t="s">
        <v>42388</v>
      </c>
      <c r="F5546" s="22"/>
      <c r="G5546" s="22"/>
      <c r="H5546" s="22"/>
      <c r="I5546" s="22"/>
      <c r="J5546" s="22"/>
      <c r="K5546" s="22"/>
      <c r="L5546" s="22"/>
      <c r="M5546" s="22"/>
      <c r="N5546" s="22"/>
      <c r="O5546" s="22"/>
      <c r="P5546" s="22"/>
    </row>
    <row r="5547" spans="1:16" x14ac:dyDescent="0.3">
      <c r="A5547" s="22" t="e">
        <f>VLOOKUP(B5547,web_archive!D:D,1,FALSE)</f>
        <v>#N/A</v>
      </c>
      <c r="B5547" s="22">
        <v>30287</v>
      </c>
      <c r="C5547" s="22" t="s">
        <v>42389</v>
      </c>
      <c r="D5547" s="22">
        <v>0</v>
      </c>
      <c r="E5547" s="22" t="s">
        <v>42390</v>
      </c>
      <c r="F5547" s="22"/>
      <c r="G5547" s="22"/>
      <c r="H5547" s="22"/>
      <c r="I5547" s="22"/>
      <c r="J5547" s="22"/>
      <c r="K5547" s="22"/>
      <c r="L5547" s="22"/>
      <c r="M5547" s="22"/>
      <c r="N5547" s="22"/>
      <c r="O5547" s="22"/>
      <c r="P5547" s="22"/>
    </row>
    <row r="5548" spans="1:16" x14ac:dyDescent="0.3">
      <c r="A5548" s="22" t="e">
        <f>VLOOKUP(B5548,web_archive!D:D,1,FALSE)</f>
        <v>#N/A</v>
      </c>
      <c r="B5548" s="22">
        <v>30288</v>
      </c>
      <c r="C5548" s="22" t="s">
        <v>42391</v>
      </c>
      <c r="D5548" s="22">
        <v>0</v>
      </c>
      <c r="E5548" s="22" t="s">
        <v>42392</v>
      </c>
      <c r="F5548" s="22"/>
      <c r="G5548" s="22"/>
      <c r="H5548" s="22"/>
      <c r="I5548" s="22"/>
      <c r="J5548" s="22"/>
      <c r="K5548" s="22"/>
      <c r="L5548" s="22"/>
      <c r="M5548" s="22"/>
      <c r="N5548" s="22"/>
      <c r="O5548" s="22"/>
      <c r="P5548" s="22"/>
    </row>
    <row r="5549" spans="1:16" x14ac:dyDescent="0.3">
      <c r="A5549" s="22" t="e">
        <f>VLOOKUP(B5549,web_archive!D:D,1,FALSE)</f>
        <v>#N/A</v>
      </c>
      <c r="B5549" s="22">
        <v>30289</v>
      </c>
      <c r="C5549" s="22" t="s">
        <v>42393</v>
      </c>
      <c r="D5549" s="22">
        <v>0</v>
      </c>
      <c r="E5549" s="22" t="s">
        <v>42394</v>
      </c>
      <c r="F5549" s="22"/>
      <c r="G5549" s="22"/>
      <c r="H5549" s="22"/>
      <c r="I5549" s="22"/>
      <c r="J5549" s="22"/>
      <c r="K5549" s="22"/>
      <c r="L5549" s="22"/>
      <c r="M5549" s="22"/>
      <c r="N5549" s="22"/>
      <c r="O5549" s="22"/>
      <c r="P5549" s="22"/>
    </row>
    <row r="5550" spans="1:16" x14ac:dyDescent="0.3">
      <c r="A5550" s="22">
        <f>VLOOKUP(B5550,web_archive!D:D,1,FALSE)</f>
        <v>31000</v>
      </c>
      <c r="B5550" s="22">
        <v>31000</v>
      </c>
      <c r="C5550" s="22" t="s">
        <v>2626</v>
      </c>
      <c r="D5550" s="22">
        <v>0.2</v>
      </c>
      <c r="E5550" s="22" t="s">
        <v>42395</v>
      </c>
      <c r="F5550" s="22"/>
      <c r="G5550" s="22"/>
      <c r="H5550" s="22"/>
      <c r="I5550" s="22"/>
      <c r="J5550" s="22"/>
      <c r="K5550" s="22"/>
      <c r="L5550" s="22"/>
      <c r="M5550" s="22"/>
      <c r="N5550" s="22"/>
      <c r="O5550" s="22"/>
      <c r="P5550" s="22"/>
    </row>
    <row r="5551" spans="1:16" x14ac:dyDescent="0.3">
      <c r="A5551" s="22">
        <f>VLOOKUP(B5551,web_archive!D:D,1,FALSE)</f>
        <v>31001</v>
      </c>
      <c r="B5551" s="22">
        <v>31001</v>
      </c>
      <c r="C5551" s="22" t="s">
        <v>9665</v>
      </c>
      <c r="D5551" s="22">
        <v>0.2</v>
      </c>
      <c r="E5551" s="22" t="s">
        <v>42396</v>
      </c>
      <c r="F5551" s="22"/>
      <c r="G5551" s="22"/>
      <c r="H5551" s="22"/>
      <c r="I5551" s="22"/>
      <c r="J5551" s="22"/>
      <c r="K5551" s="22"/>
      <c r="L5551" s="22"/>
      <c r="M5551" s="22"/>
      <c r="N5551" s="22"/>
      <c r="O5551" s="22"/>
      <c r="P5551" s="22"/>
    </row>
    <row r="5552" spans="1:16" x14ac:dyDescent="0.3">
      <c r="A5552" s="22">
        <f>VLOOKUP(B5552,web_archive!D:D,1,FALSE)</f>
        <v>31002</v>
      </c>
      <c r="B5552" s="22">
        <v>31002</v>
      </c>
      <c r="C5552" s="22" t="s">
        <v>4070</v>
      </c>
      <c r="D5552" s="22">
        <v>0.2</v>
      </c>
      <c r="E5552" s="22" t="s">
        <v>42397</v>
      </c>
      <c r="F5552" s="22"/>
      <c r="G5552" s="22"/>
      <c r="H5552" s="22"/>
      <c r="I5552" s="22"/>
      <c r="J5552" s="22"/>
      <c r="K5552" s="22"/>
      <c r="L5552" s="22"/>
      <c r="M5552" s="22"/>
      <c r="N5552" s="22"/>
      <c r="O5552" s="22"/>
      <c r="P5552" s="22"/>
    </row>
    <row r="5553" spans="1:16" x14ac:dyDescent="0.3">
      <c r="A5553" s="22">
        <f>VLOOKUP(B5553,web_archive!D:D,1,FALSE)</f>
        <v>31003</v>
      </c>
      <c r="B5553" s="22">
        <v>31003</v>
      </c>
      <c r="C5553" s="22" t="s">
        <v>10765</v>
      </c>
      <c r="D5553" s="22">
        <v>0.2</v>
      </c>
      <c r="E5553" s="22" t="s">
        <v>42398</v>
      </c>
      <c r="F5553" s="22"/>
      <c r="G5553" s="22"/>
      <c r="H5553" s="22"/>
      <c r="I5553" s="22"/>
      <c r="J5553" s="22"/>
      <c r="K5553" s="22"/>
      <c r="L5553" s="22"/>
      <c r="M5553" s="22"/>
      <c r="N5553" s="22"/>
      <c r="O5553" s="22"/>
      <c r="P5553" s="22"/>
    </row>
    <row r="5554" spans="1:16" x14ac:dyDescent="0.3">
      <c r="A5554" s="22">
        <f>VLOOKUP(B5554,web_archive!D:D,1,FALSE)</f>
        <v>31004</v>
      </c>
      <c r="B5554" s="22">
        <v>31004</v>
      </c>
      <c r="C5554" s="22" t="s">
        <v>5428</v>
      </c>
      <c r="D5554" s="22">
        <v>0.2</v>
      </c>
      <c r="E5554" s="22" t="s">
        <v>42399</v>
      </c>
      <c r="F5554" s="22"/>
      <c r="G5554" s="22"/>
      <c r="H5554" s="22"/>
      <c r="I5554" s="22"/>
      <c r="J5554" s="22"/>
      <c r="K5554" s="22"/>
      <c r="L5554" s="22"/>
      <c r="M5554" s="22"/>
      <c r="N5554" s="22"/>
      <c r="O5554" s="22"/>
      <c r="P5554" s="22"/>
    </row>
    <row r="5555" spans="1:16" x14ac:dyDescent="0.3">
      <c r="A5555" s="22">
        <f>VLOOKUP(B5555,web_archive!D:D,1,FALSE)</f>
        <v>31005</v>
      </c>
      <c r="B5555" s="22">
        <v>31005</v>
      </c>
      <c r="C5555" s="22" t="s">
        <v>8632</v>
      </c>
      <c r="D5555" s="22">
        <v>0.2</v>
      </c>
      <c r="E5555" s="22" t="s">
        <v>42400</v>
      </c>
      <c r="F5555" s="22"/>
      <c r="G5555" s="22"/>
      <c r="H5555" s="22"/>
      <c r="I5555" s="22"/>
      <c r="J5555" s="22"/>
      <c r="K5555" s="22"/>
      <c r="L5555" s="22"/>
      <c r="M5555" s="22"/>
      <c r="N5555" s="22"/>
      <c r="O5555" s="22"/>
      <c r="P5555" s="22"/>
    </row>
    <row r="5556" spans="1:16" x14ac:dyDescent="0.3">
      <c r="A5556" s="22">
        <f>VLOOKUP(B5556,web_archive!D:D,1,FALSE)</f>
        <v>31006</v>
      </c>
      <c r="B5556" s="22">
        <v>31006</v>
      </c>
      <c r="C5556" s="22" t="s">
        <v>8896</v>
      </c>
      <c r="D5556" s="22">
        <v>0.2</v>
      </c>
      <c r="E5556" s="22" t="s">
        <v>42401</v>
      </c>
      <c r="F5556" s="22"/>
      <c r="G5556" s="22"/>
      <c r="H5556" s="22"/>
      <c r="I5556" s="22"/>
      <c r="J5556" s="22"/>
      <c r="K5556" s="22"/>
      <c r="L5556" s="22"/>
      <c r="M5556" s="22"/>
      <c r="N5556" s="22"/>
      <c r="O5556" s="22"/>
      <c r="P5556" s="22"/>
    </row>
    <row r="5557" spans="1:16" x14ac:dyDescent="0.3">
      <c r="A5557" s="22">
        <f>VLOOKUP(B5557,web_archive!D:D,1,FALSE)</f>
        <v>31007</v>
      </c>
      <c r="B5557" s="22">
        <v>31007</v>
      </c>
      <c r="C5557" s="22" t="s">
        <v>5225</v>
      </c>
      <c r="D5557" s="22">
        <v>0.2</v>
      </c>
      <c r="E5557" s="22" t="s">
        <v>42402</v>
      </c>
      <c r="F5557" s="22"/>
      <c r="G5557" s="22"/>
      <c r="H5557" s="22"/>
      <c r="I5557" s="22"/>
      <c r="J5557" s="22"/>
      <c r="K5557" s="22"/>
      <c r="L5557" s="22"/>
      <c r="M5557" s="22"/>
      <c r="N5557" s="22"/>
      <c r="O5557" s="22"/>
      <c r="P5557" s="22"/>
    </row>
    <row r="5558" spans="1:16" x14ac:dyDescent="0.3">
      <c r="A5558" s="22">
        <f>VLOOKUP(B5558,web_archive!D:D,1,FALSE)</f>
        <v>31008</v>
      </c>
      <c r="B5558" s="22">
        <v>31008</v>
      </c>
      <c r="C5558" s="22" t="s">
        <v>2696</v>
      </c>
      <c r="D5558" s="22">
        <v>0.3</v>
      </c>
      <c r="E5558" s="22" t="s">
        <v>42403</v>
      </c>
      <c r="F5558" s="22"/>
      <c r="G5558" s="22"/>
      <c r="H5558" s="22"/>
      <c r="I5558" s="22"/>
      <c r="J5558" s="22"/>
      <c r="K5558" s="22"/>
      <c r="L5558" s="22"/>
      <c r="M5558" s="22"/>
      <c r="N5558" s="22"/>
      <c r="O5558" s="22"/>
      <c r="P5558" s="22"/>
    </row>
    <row r="5559" spans="1:16" x14ac:dyDescent="0.3">
      <c r="A5559" s="22">
        <f>VLOOKUP(B5559,web_archive!D:D,1,FALSE)</f>
        <v>31009</v>
      </c>
      <c r="B5559" s="22">
        <v>31009</v>
      </c>
      <c r="C5559" s="22" t="s">
        <v>4082</v>
      </c>
      <c r="D5559" s="22">
        <v>0.3</v>
      </c>
      <c r="E5559" s="22" t="s">
        <v>42404</v>
      </c>
      <c r="F5559" s="22"/>
      <c r="G5559" s="22"/>
      <c r="H5559" s="22"/>
      <c r="I5559" s="22"/>
      <c r="J5559" s="22"/>
      <c r="K5559" s="22"/>
      <c r="L5559" s="22"/>
      <c r="M5559" s="22"/>
      <c r="N5559" s="22"/>
      <c r="O5559" s="22"/>
      <c r="P5559" s="22"/>
    </row>
    <row r="5560" spans="1:16" x14ac:dyDescent="0.3">
      <c r="A5560" s="22">
        <f>VLOOKUP(B5560,web_archive!D:D,1,FALSE)</f>
        <v>31010</v>
      </c>
      <c r="B5560" s="22">
        <v>31010</v>
      </c>
      <c r="C5560" s="22" t="s">
        <v>6953</v>
      </c>
      <c r="D5560" s="22">
        <v>0.3</v>
      </c>
      <c r="E5560" s="22" t="s">
        <v>42405</v>
      </c>
      <c r="F5560" s="22"/>
      <c r="G5560" s="22"/>
      <c r="H5560" s="22"/>
      <c r="I5560" s="22"/>
      <c r="J5560" s="22"/>
      <c r="K5560" s="22"/>
      <c r="L5560" s="22"/>
      <c r="M5560" s="22"/>
      <c r="N5560" s="22"/>
      <c r="O5560" s="22"/>
      <c r="P5560" s="22"/>
    </row>
    <row r="5561" spans="1:16" x14ac:dyDescent="0.3">
      <c r="A5561" s="22">
        <f>VLOOKUP(B5561,web_archive!D:D,1,FALSE)</f>
        <v>31011</v>
      </c>
      <c r="B5561" s="22">
        <v>31011</v>
      </c>
      <c r="C5561" s="22" t="s">
        <v>9206</v>
      </c>
      <c r="D5561" s="22">
        <v>0.3</v>
      </c>
      <c r="E5561" s="22" t="s">
        <v>42406</v>
      </c>
      <c r="F5561" s="22"/>
      <c r="G5561" s="22"/>
      <c r="H5561" s="22"/>
      <c r="I5561" s="22"/>
      <c r="J5561" s="22"/>
      <c r="K5561" s="22"/>
      <c r="L5561" s="22"/>
      <c r="M5561" s="22"/>
      <c r="N5561" s="22"/>
      <c r="O5561" s="22"/>
      <c r="P5561" s="22"/>
    </row>
    <row r="5562" spans="1:16" x14ac:dyDescent="0.3">
      <c r="A5562" s="22">
        <f>VLOOKUP(B5562,web_archive!D:D,1,FALSE)</f>
        <v>31012</v>
      </c>
      <c r="B5562" s="22">
        <v>31012</v>
      </c>
      <c r="C5562" s="22" t="s">
        <v>9735</v>
      </c>
      <c r="D5562" s="22">
        <v>0.3</v>
      </c>
      <c r="E5562" s="22" t="s">
        <v>42407</v>
      </c>
      <c r="F5562" s="22"/>
      <c r="G5562" s="22"/>
      <c r="H5562" s="22"/>
      <c r="I5562" s="22"/>
      <c r="J5562" s="22"/>
      <c r="K5562" s="22"/>
      <c r="L5562" s="22"/>
      <c r="M5562" s="22"/>
      <c r="N5562" s="22"/>
      <c r="O5562" s="22"/>
      <c r="P5562" s="22"/>
    </row>
    <row r="5563" spans="1:16" x14ac:dyDescent="0.3">
      <c r="A5563" s="22">
        <f>VLOOKUP(B5563,web_archive!D:D,1,FALSE)</f>
        <v>31014</v>
      </c>
      <c r="B5563" s="22">
        <v>31014</v>
      </c>
      <c r="C5563" s="22" t="s">
        <v>4082</v>
      </c>
      <c r="D5563" s="22">
        <v>0.3</v>
      </c>
      <c r="E5563" s="22" t="s">
        <v>42408</v>
      </c>
      <c r="F5563" s="22"/>
      <c r="G5563" s="22"/>
      <c r="H5563" s="22"/>
      <c r="I5563" s="22"/>
      <c r="J5563" s="22"/>
      <c r="K5563" s="22"/>
      <c r="L5563" s="22"/>
      <c r="M5563" s="22"/>
      <c r="N5563" s="22"/>
      <c r="O5563" s="22"/>
      <c r="P5563" s="22"/>
    </row>
    <row r="5564" spans="1:16" x14ac:dyDescent="0.3">
      <c r="A5564" s="22">
        <f>VLOOKUP(B5564,web_archive!D:D,1,FALSE)</f>
        <v>31015</v>
      </c>
      <c r="B5564" s="22">
        <v>31015</v>
      </c>
      <c r="C5564" s="22" t="s">
        <v>9605</v>
      </c>
      <c r="D5564" s="22">
        <v>0.2</v>
      </c>
      <c r="E5564" s="22" t="s">
        <v>42409</v>
      </c>
      <c r="F5564" s="22"/>
      <c r="G5564" s="22"/>
      <c r="H5564" s="22"/>
      <c r="I5564" s="22"/>
      <c r="J5564" s="22"/>
      <c r="K5564" s="22"/>
      <c r="L5564" s="22"/>
      <c r="M5564" s="22"/>
      <c r="N5564" s="22"/>
      <c r="O5564" s="22"/>
      <c r="P5564" s="22"/>
    </row>
    <row r="5565" spans="1:16" x14ac:dyDescent="0.3">
      <c r="A5565" s="22" t="e">
        <f>VLOOKUP(B5565,web_archive!D:D,1,FALSE)</f>
        <v>#N/A</v>
      </c>
      <c r="B5565" s="22">
        <v>31016</v>
      </c>
      <c r="C5565" s="22" t="s">
        <v>42410</v>
      </c>
      <c r="D5565" s="22">
        <v>0.3</v>
      </c>
      <c r="E5565" s="22" t="s">
        <v>42411</v>
      </c>
      <c r="F5565" s="22"/>
      <c r="G5565" s="22"/>
      <c r="H5565" s="22"/>
      <c r="I5565" s="22"/>
      <c r="J5565" s="22"/>
      <c r="K5565" s="22"/>
      <c r="L5565" s="22"/>
      <c r="M5565" s="22"/>
      <c r="N5565" s="22"/>
      <c r="O5565" s="22"/>
      <c r="P5565" s="22"/>
    </row>
    <row r="5566" spans="1:16" x14ac:dyDescent="0.3">
      <c r="A5566" s="22">
        <f>VLOOKUP(B5566,web_archive!D:D,1,FALSE)</f>
        <v>31017</v>
      </c>
      <c r="B5566" s="22">
        <v>31017</v>
      </c>
      <c r="C5566" s="22" t="s">
        <v>426</v>
      </c>
      <c r="D5566" s="22">
        <v>0.3</v>
      </c>
      <c r="E5566" s="22" t="s">
        <v>42412</v>
      </c>
      <c r="F5566" s="22"/>
      <c r="G5566" s="22"/>
      <c r="H5566" s="22"/>
      <c r="I5566" s="22"/>
      <c r="J5566" s="22"/>
      <c r="K5566" s="22"/>
      <c r="L5566" s="22"/>
      <c r="M5566" s="22"/>
      <c r="N5566" s="22"/>
      <c r="O5566" s="22"/>
      <c r="P5566" s="22"/>
    </row>
    <row r="5567" spans="1:16" x14ac:dyDescent="0.3">
      <c r="A5567" s="22" t="e">
        <f>VLOOKUP(B5567,web_archive!D:D,1,FALSE)</f>
        <v>#N/A</v>
      </c>
      <c r="B5567" s="22">
        <v>31050</v>
      </c>
      <c r="C5567" s="22" t="s">
        <v>1910</v>
      </c>
      <c r="D5567" s="22">
        <v>25</v>
      </c>
      <c r="E5567" s="22" t="s">
        <v>42413</v>
      </c>
      <c r="F5567" s="22"/>
      <c r="G5567" s="22" t="s">
        <v>42414</v>
      </c>
      <c r="H5567" s="22"/>
      <c r="I5567" s="22"/>
      <c r="J5567" s="22"/>
      <c r="K5567" s="22"/>
      <c r="L5567" s="22"/>
      <c r="M5567" s="22"/>
      <c r="N5567" s="22"/>
      <c r="O5567" s="22"/>
      <c r="P5567" s="22"/>
    </row>
    <row r="5568" spans="1:16" x14ac:dyDescent="0.3">
      <c r="A5568" s="22" t="e">
        <f>VLOOKUP(B5568,web_archive!D:D,1,FALSE)</f>
        <v>#N/A</v>
      </c>
      <c r="B5568" s="22">
        <v>31051</v>
      </c>
      <c r="C5568" s="22" t="s">
        <v>1980</v>
      </c>
      <c r="D5568" s="22">
        <v>25</v>
      </c>
      <c r="E5568" s="22" t="s">
        <v>42415</v>
      </c>
      <c r="F5568" s="22"/>
      <c r="G5568" s="22" t="s">
        <v>42416</v>
      </c>
      <c r="H5568" s="22"/>
      <c r="I5568" s="22"/>
      <c r="J5568" s="22"/>
      <c r="K5568" s="22"/>
      <c r="L5568" s="22"/>
      <c r="M5568" s="22"/>
      <c r="N5568" s="22"/>
      <c r="O5568" s="22"/>
      <c r="P5568" s="22"/>
    </row>
    <row r="5569" spans="1:16" x14ac:dyDescent="0.3">
      <c r="A5569" s="22" t="e">
        <f>VLOOKUP(B5569,web_archive!D:D,1,FALSE)</f>
        <v>#N/A</v>
      </c>
      <c r="B5569" s="22">
        <v>31052</v>
      </c>
      <c r="C5569" s="22" t="s">
        <v>1920</v>
      </c>
      <c r="D5569" s="22">
        <v>25</v>
      </c>
      <c r="E5569" s="22" t="s">
        <v>42417</v>
      </c>
      <c r="F5569" s="22"/>
      <c r="G5569" s="22" t="s">
        <v>42418</v>
      </c>
      <c r="H5569" s="22"/>
      <c r="I5569" s="22"/>
      <c r="J5569" s="22"/>
      <c r="K5569" s="22"/>
      <c r="L5569" s="22"/>
      <c r="M5569" s="22"/>
      <c r="N5569" s="22"/>
      <c r="O5569" s="22"/>
      <c r="P5569" s="22"/>
    </row>
    <row r="5570" spans="1:16" x14ac:dyDescent="0.3">
      <c r="A5570" s="22" t="e">
        <f>VLOOKUP(B5570,web_archive!D:D,1,FALSE)</f>
        <v>#N/A</v>
      </c>
      <c r="B5570" s="22">
        <v>31053</v>
      </c>
      <c r="C5570" s="22" t="s">
        <v>1990</v>
      </c>
      <c r="D5570" s="22">
        <v>25</v>
      </c>
      <c r="E5570" s="22" t="s">
        <v>42419</v>
      </c>
      <c r="F5570" s="22"/>
      <c r="G5570" s="22" t="s">
        <v>42420</v>
      </c>
      <c r="H5570" s="22"/>
      <c r="I5570" s="22"/>
      <c r="J5570" s="22"/>
      <c r="K5570" s="22"/>
      <c r="L5570" s="22"/>
      <c r="M5570" s="22"/>
      <c r="N5570" s="22"/>
      <c r="O5570" s="22"/>
      <c r="P5570" s="22"/>
    </row>
    <row r="5571" spans="1:16" x14ac:dyDescent="0.3">
      <c r="A5571" s="22" t="e">
        <f>VLOOKUP(B5571,web_archive!D:D,1,FALSE)</f>
        <v>#N/A</v>
      </c>
      <c r="B5571" s="22">
        <v>31054</v>
      </c>
      <c r="C5571" s="22" t="s">
        <v>1940</v>
      </c>
      <c r="D5571" s="22">
        <v>25</v>
      </c>
      <c r="E5571" s="22" t="s">
        <v>42421</v>
      </c>
      <c r="F5571" s="22"/>
      <c r="G5571" s="22" t="s">
        <v>42422</v>
      </c>
      <c r="H5571" s="22"/>
      <c r="I5571" s="22"/>
      <c r="J5571" s="22"/>
      <c r="K5571" s="22"/>
      <c r="L5571" s="22"/>
      <c r="M5571" s="22"/>
      <c r="N5571" s="22"/>
      <c r="O5571" s="22"/>
      <c r="P5571" s="22"/>
    </row>
    <row r="5572" spans="1:16" x14ac:dyDescent="0.3">
      <c r="A5572" s="22" t="e">
        <f>VLOOKUP(B5572,web_archive!D:D,1,FALSE)</f>
        <v>#N/A</v>
      </c>
      <c r="B5572" s="22">
        <v>31055</v>
      </c>
      <c r="C5572" s="22" t="s">
        <v>1960</v>
      </c>
      <c r="D5572" s="22">
        <v>25</v>
      </c>
      <c r="E5572" s="22" t="s">
        <v>42423</v>
      </c>
      <c r="F5572" s="22"/>
      <c r="G5572" s="22" t="s">
        <v>42424</v>
      </c>
      <c r="H5572" s="22"/>
      <c r="I5572" s="22"/>
      <c r="J5572" s="22"/>
      <c r="K5572" s="22"/>
      <c r="L5572" s="22"/>
      <c r="M5572" s="22"/>
      <c r="N5572" s="22"/>
      <c r="O5572" s="22"/>
      <c r="P5572" s="22"/>
    </row>
    <row r="5573" spans="1:16" x14ac:dyDescent="0.3">
      <c r="A5573" s="22" t="e">
        <f>VLOOKUP(B5573,web_archive!D:D,1,FALSE)</f>
        <v>#N/A</v>
      </c>
      <c r="B5573" s="22">
        <v>31056</v>
      </c>
      <c r="C5573" s="22" t="s">
        <v>1965</v>
      </c>
      <c r="D5573" s="22">
        <v>25</v>
      </c>
      <c r="E5573" s="22" t="s">
        <v>42425</v>
      </c>
      <c r="F5573" s="22"/>
      <c r="G5573" s="22" t="s">
        <v>42426</v>
      </c>
      <c r="H5573" s="22"/>
      <c r="I5573" s="22"/>
      <c r="J5573" s="22"/>
      <c r="K5573" s="22"/>
      <c r="L5573" s="22"/>
      <c r="M5573" s="22"/>
      <c r="N5573" s="22"/>
      <c r="O5573" s="22"/>
      <c r="P5573" s="22"/>
    </row>
    <row r="5574" spans="1:16" x14ac:dyDescent="0.3">
      <c r="A5574" s="22" t="e">
        <f>VLOOKUP(B5574,web_archive!D:D,1,FALSE)</f>
        <v>#N/A</v>
      </c>
      <c r="B5574" s="22">
        <v>31057</v>
      </c>
      <c r="C5574" s="22" t="s">
        <v>1935</v>
      </c>
      <c r="D5574" s="22">
        <v>25</v>
      </c>
      <c r="E5574" s="22" t="s">
        <v>42427</v>
      </c>
      <c r="F5574" s="22"/>
      <c r="G5574" s="22" t="s">
        <v>42428</v>
      </c>
      <c r="H5574" s="22"/>
      <c r="I5574" s="22"/>
      <c r="J5574" s="22"/>
      <c r="K5574" s="22"/>
      <c r="L5574" s="22"/>
      <c r="M5574" s="22"/>
      <c r="N5574" s="22"/>
      <c r="O5574" s="22"/>
      <c r="P5574" s="22"/>
    </row>
    <row r="5575" spans="1:16" x14ac:dyDescent="0.3">
      <c r="A5575" s="22" t="e">
        <f>VLOOKUP(B5575,web_archive!D:D,1,FALSE)</f>
        <v>#N/A</v>
      </c>
      <c r="B5575" s="22">
        <v>31058</v>
      </c>
      <c r="C5575" s="22" t="s">
        <v>1915</v>
      </c>
      <c r="D5575" s="22">
        <v>35</v>
      </c>
      <c r="E5575" s="22" t="s">
        <v>42429</v>
      </c>
      <c r="F5575" s="22"/>
      <c r="G5575" s="22" t="s">
        <v>42430</v>
      </c>
      <c r="H5575" s="22"/>
      <c r="I5575" s="22"/>
      <c r="J5575" s="22"/>
      <c r="K5575" s="22"/>
      <c r="L5575" s="22"/>
      <c r="M5575" s="22"/>
      <c r="N5575" s="22"/>
      <c r="O5575" s="22"/>
      <c r="P5575" s="22"/>
    </row>
    <row r="5576" spans="1:16" x14ac:dyDescent="0.3">
      <c r="A5576" s="22" t="e">
        <f>VLOOKUP(B5576,web_archive!D:D,1,FALSE)</f>
        <v>#N/A</v>
      </c>
      <c r="B5576" s="22">
        <v>31059</v>
      </c>
      <c r="C5576" s="22" t="s">
        <v>1925</v>
      </c>
      <c r="D5576" s="22">
        <v>35</v>
      </c>
      <c r="E5576" s="22" t="s">
        <v>42431</v>
      </c>
      <c r="F5576" s="22"/>
      <c r="G5576" s="22" t="s">
        <v>42432</v>
      </c>
      <c r="H5576" s="22"/>
      <c r="I5576" s="22"/>
      <c r="J5576" s="22"/>
      <c r="K5576" s="22"/>
      <c r="L5576" s="22"/>
      <c r="M5576" s="22"/>
      <c r="N5576" s="22"/>
      <c r="O5576" s="22"/>
      <c r="P5576" s="22"/>
    </row>
    <row r="5577" spans="1:16" x14ac:dyDescent="0.3">
      <c r="A5577" s="22" t="e">
        <f>VLOOKUP(B5577,web_archive!D:D,1,FALSE)</f>
        <v>#N/A</v>
      </c>
      <c r="B5577" s="22">
        <v>31060</v>
      </c>
      <c r="C5577" s="22" t="s">
        <v>1945</v>
      </c>
      <c r="D5577" s="22">
        <v>35</v>
      </c>
      <c r="E5577" s="22" t="s">
        <v>42433</v>
      </c>
      <c r="F5577" s="22"/>
      <c r="G5577" s="22" t="s">
        <v>42434</v>
      </c>
      <c r="H5577" s="22"/>
      <c r="I5577" s="22"/>
      <c r="J5577" s="22"/>
      <c r="K5577" s="22"/>
      <c r="L5577" s="22"/>
      <c r="M5577" s="22"/>
      <c r="N5577" s="22"/>
      <c r="O5577" s="22"/>
      <c r="P5577" s="22"/>
    </row>
    <row r="5578" spans="1:16" x14ac:dyDescent="0.3">
      <c r="A5578" s="22" t="e">
        <f>VLOOKUP(B5578,web_archive!D:D,1,FALSE)</f>
        <v>#N/A</v>
      </c>
      <c r="B5578" s="22">
        <v>31061</v>
      </c>
      <c r="C5578" s="22" t="s">
        <v>1970</v>
      </c>
      <c r="D5578" s="22">
        <v>35</v>
      </c>
      <c r="E5578" s="22" t="s">
        <v>42435</v>
      </c>
      <c r="F5578" s="22"/>
      <c r="G5578" s="22" t="s">
        <v>42436</v>
      </c>
      <c r="H5578" s="22"/>
      <c r="I5578" s="22"/>
      <c r="J5578" s="22"/>
      <c r="K5578" s="22"/>
      <c r="L5578" s="22"/>
      <c r="M5578" s="22"/>
      <c r="N5578" s="22"/>
      <c r="O5578" s="22"/>
      <c r="P5578" s="22"/>
    </row>
    <row r="5579" spans="1:16" x14ac:dyDescent="0.3">
      <c r="A5579" s="22" t="e">
        <f>VLOOKUP(B5579,web_archive!D:D,1,FALSE)</f>
        <v>#N/A</v>
      </c>
      <c r="B5579" s="22">
        <v>31062</v>
      </c>
      <c r="C5579" s="22" t="s">
        <v>1985</v>
      </c>
      <c r="D5579" s="22">
        <v>35</v>
      </c>
      <c r="E5579" s="22" t="s">
        <v>42437</v>
      </c>
      <c r="F5579" s="22"/>
      <c r="G5579" s="22" t="s">
        <v>42438</v>
      </c>
      <c r="H5579" s="22"/>
      <c r="I5579" s="22"/>
      <c r="J5579" s="22"/>
      <c r="K5579" s="22"/>
      <c r="L5579" s="22"/>
      <c r="M5579" s="22"/>
      <c r="N5579" s="22"/>
      <c r="O5579" s="22"/>
      <c r="P5579" s="22"/>
    </row>
    <row r="5580" spans="1:16" x14ac:dyDescent="0.3">
      <c r="A5580" s="22" t="e">
        <f>VLOOKUP(B5580,web_archive!D:D,1,FALSE)</f>
        <v>#N/A</v>
      </c>
      <c r="B5580" s="22">
        <v>31063</v>
      </c>
      <c r="C5580" s="22" t="s">
        <v>1955</v>
      </c>
      <c r="D5580" s="22">
        <v>35</v>
      </c>
      <c r="E5580" s="22" t="s">
        <v>42439</v>
      </c>
      <c r="F5580" s="22"/>
      <c r="G5580" s="22" t="s">
        <v>42440</v>
      </c>
      <c r="H5580" s="22"/>
      <c r="I5580" s="22"/>
      <c r="J5580" s="22"/>
      <c r="K5580" s="22"/>
      <c r="L5580" s="22"/>
      <c r="M5580" s="22"/>
      <c r="N5580" s="22"/>
      <c r="O5580" s="22"/>
      <c r="P5580" s="22"/>
    </row>
    <row r="5581" spans="1:16" x14ac:dyDescent="0.3">
      <c r="A5581" s="22" t="e">
        <f>VLOOKUP(B5581,web_archive!D:D,1,FALSE)</f>
        <v>#N/A</v>
      </c>
      <c r="B5581" s="22">
        <v>31064</v>
      </c>
      <c r="C5581" s="22" t="s">
        <v>1930</v>
      </c>
      <c r="D5581" s="22">
        <v>35</v>
      </c>
      <c r="E5581" s="22" t="s">
        <v>42441</v>
      </c>
      <c r="F5581" s="22"/>
      <c r="G5581" s="22" t="s">
        <v>42442</v>
      </c>
      <c r="H5581" s="22"/>
      <c r="I5581" s="22"/>
      <c r="J5581" s="22"/>
      <c r="K5581" s="22"/>
      <c r="L5581" s="22"/>
      <c r="M5581" s="22"/>
      <c r="N5581" s="22"/>
      <c r="O5581" s="22"/>
      <c r="P5581" s="22"/>
    </row>
    <row r="5582" spans="1:16" x14ac:dyDescent="0.3">
      <c r="A5582" s="22" t="e">
        <f>VLOOKUP(B5582,web_archive!D:D,1,FALSE)</f>
        <v>#N/A</v>
      </c>
      <c r="B5582" s="22">
        <v>31065</v>
      </c>
      <c r="C5582" s="22" t="s">
        <v>1975</v>
      </c>
      <c r="D5582" s="22">
        <v>25</v>
      </c>
      <c r="E5582" s="22" t="s">
        <v>42443</v>
      </c>
      <c r="F5582" s="22"/>
      <c r="G5582" s="22" t="s">
        <v>42444</v>
      </c>
      <c r="H5582" s="22"/>
      <c r="I5582" s="22"/>
      <c r="J5582" s="22"/>
      <c r="K5582" s="22"/>
      <c r="L5582" s="22"/>
      <c r="M5582" s="22"/>
      <c r="N5582" s="22"/>
      <c r="O5582" s="22"/>
      <c r="P5582" s="22"/>
    </row>
    <row r="5583" spans="1:16" x14ac:dyDescent="0.3">
      <c r="A5583" s="22" t="e">
        <f>VLOOKUP(B5583,web_archive!D:D,1,FALSE)</f>
        <v>#N/A</v>
      </c>
      <c r="B5583" s="22">
        <v>31066</v>
      </c>
      <c r="C5583" s="22" t="s">
        <v>1950</v>
      </c>
      <c r="D5583" s="22">
        <v>35</v>
      </c>
      <c r="E5583" s="22" t="s">
        <v>42445</v>
      </c>
      <c r="F5583" s="22"/>
      <c r="G5583" s="22" t="s">
        <v>42446</v>
      </c>
      <c r="H5583" s="22"/>
      <c r="I5583" s="22"/>
      <c r="J5583" s="22"/>
      <c r="K5583" s="22"/>
      <c r="L5583" s="22"/>
      <c r="M5583" s="22"/>
      <c r="N5583" s="22"/>
      <c r="O5583" s="22"/>
      <c r="P5583" s="22"/>
    </row>
    <row r="5584" spans="1:16" x14ac:dyDescent="0.3">
      <c r="A5584" s="22" t="e">
        <f>VLOOKUP(B5584,web_archive!D:D,1,FALSE)</f>
        <v>#N/A</v>
      </c>
      <c r="B5584" s="22">
        <v>31067</v>
      </c>
      <c r="C5584" s="22" t="s">
        <v>1905</v>
      </c>
      <c r="D5584" s="22">
        <v>35</v>
      </c>
      <c r="E5584" s="22" t="s">
        <v>42447</v>
      </c>
      <c r="F5584" s="22"/>
      <c r="G5584" s="22" t="s">
        <v>42448</v>
      </c>
      <c r="H5584" s="22"/>
      <c r="I5584" s="22"/>
      <c r="J5584" s="22"/>
      <c r="K5584" s="22"/>
      <c r="L5584" s="22"/>
      <c r="M5584" s="22"/>
      <c r="N5584" s="22"/>
      <c r="O5584" s="22"/>
      <c r="P5584" s="22"/>
    </row>
    <row r="5585" spans="1:16" x14ac:dyDescent="0.3">
      <c r="A5585" s="22">
        <f>VLOOKUP(B5585,web_archive!D:D,1,FALSE)</f>
        <v>32000</v>
      </c>
      <c r="B5585" s="22">
        <v>32000</v>
      </c>
      <c r="C5585" s="22" t="s">
        <v>10260</v>
      </c>
      <c r="D5585" s="22">
        <v>10</v>
      </c>
      <c r="E5585" s="22" t="s">
        <v>42449</v>
      </c>
      <c r="F5585" s="22"/>
      <c r="G5585" s="22" t="s">
        <v>42450</v>
      </c>
      <c r="H5585" s="22"/>
      <c r="I5585" s="22"/>
      <c r="J5585" s="22"/>
      <c r="K5585" s="22"/>
      <c r="L5585" s="22"/>
      <c r="M5585" s="22"/>
      <c r="N5585" s="22"/>
      <c r="O5585" s="22"/>
      <c r="P5585" s="22"/>
    </row>
    <row r="5586" spans="1:16" x14ac:dyDescent="0.3">
      <c r="A5586" s="22" t="e">
        <f>VLOOKUP(B5586,web_archive!D:D,1,FALSE)</f>
        <v>#N/A</v>
      </c>
      <c r="B5586" s="22">
        <v>32001</v>
      </c>
      <c r="C5586" s="22" t="s">
        <v>793</v>
      </c>
      <c r="D5586" s="22">
        <v>10</v>
      </c>
      <c r="E5586" s="22" t="s">
        <v>42451</v>
      </c>
      <c r="F5586" s="22"/>
      <c r="G5586" s="22" t="s">
        <v>42452</v>
      </c>
      <c r="H5586" s="22"/>
      <c r="I5586" s="22"/>
      <c r="J5586" s="22"/>
      <c r="K5586" s="22"/>
      <c r="L5586" s="22"/>
      <c r="M5586" s="22"/>
      <c r="N5586" s="22"/>
      <c r="O5586" s="22"/>
      <c r="P5586" s="22"/>
    </row>
    <row r="5587" spans="1:16" x14ac:dyDescent="0.3">
      <c r="A5587" s="22" t="e">
        <f>VLOOKUP(B5587,web_archive!D:D,1,FALSE)</f>
        <v>#N/A</v>
      </c>
      <c r="B5587" s="22">
        <v>32002</v>
      </c>
      <c r="C5587" s="22" t="s">
        <v>5660</v>
      </c>
      <c r="D5587" s="22">
        <v>10</v>
      </c>
      <c r="E5587" s="22" t="s">
        <v>42453</v>
      </c>
      <c r="F5587" s="22"/>
      <c r="G5587" s="22" t="s">
        <v>42454</v>
      </c>
      <c r="H5587" s="22"/>
      <c r="I5587" s="22"/>
      <c r="J5587" s="22"/>
      <c r="K5587" s="22"/>
      <c r="L5587" s="22"/>
      <c r="M5587" s="22"/>
      <c r="N5587" s="22"/>
      <c r="O5587" s="22"/>
      <c r="P5587" s="22"/>
    </row>
    <row r="5588" spans="1:16" x14ac:dyDescent="0.3">
      <c r="A5588" s="22" t="e">
        <f>VLOOKUP(B5588,web_archive!D:D,1,FALSE)</f>
        <v>#N/A</v>
      </c>
      <c r="B5588" s="22">
        <v>32003</v>
      </c>
      <c r="C5588" s="22" t="s">
        <v>6045</v>
      </c>
      <c r="D5588" s="22">
        <v>10</v>
      </c>
      <c r="E5588" s="22" t="s">
        <v>42455</v>
      </c>
      <c r="F5588" s="22"/>
      <c r="G5588" s="22" t="s">
        <v>42456</v>
      </c>
      <c r="H5588" s="22"/>
      <c r="I5588" s="22"/>
      <c r="J5588" s="22"/>
      <c r="K5588" s="22"/>
      <c r="L5588" s="22"/>
      <c r="M5588" s="22"/>
      <c r="N5588" s="22"/>
      <c r="O5588" s="22"/>
      <c r="P5588" s="22"/>
    </row>
    <row r="5589" spans="1:16" x14ac:dyDescent="0.3">
      <c r="A5589" s="22" t="e">
        <f>VLOOKUP(B5589,web_archive!D:D,1,FALSE)</f>
        <v>#N/A</v>
      </c>
      <c r="B5589" s="22">
        <v>32004</v>
      </c>
      <c r="C5589" s="22" t="s">
        <v>6041</v>
      </c>
      <c r="D5589" s="22">
        <v>10</v>
      </c>
      <c r="E5589" s="22" t="s">
        <v>42457</v>
      </c>
      <c r="F5589" s="22"/>
      <c r="G5589" s="22" t="s">
        <v>42458</v>
      </c>
      <c r="H5589" s="22"/>
      <c r="I5589" s="22"/>
      <c r="J5589" s="22"/>
      <c r="K5589" s="22"/>
      <c r="L5589" s="22"/>
      <c r="M5589" s="22"/>
      <c r="N5589" s="22"/>
      <c r="O5589" s="22"/>
      <c r="P5589" s="22"/>
    </row>
    <row r="5590" spans="1:16" x14ac:dyDescent="0.3">
      <c r="A5590" s="22" t="e">
        <f>VLOOKUP(B5590,web_archive!D:D,1,FALSE)</f>
        <v>#N/A</v>
      </c>
      <c r="B5590" s="22">
        <v>32005</v>
      </c>
      <c r="C5590" s="22" t="s">
        <v>6982</v>
      </c>
      <c r="D5590" s="22">
        <v>20</v>
      </c>
      <c r="E5590" s="22" t="s">
        <v>42459</v>
      </c>
      <c r="F5590" s="22"/>
      <c r="G5590" s="22" t="s">
        <v>42460</v>
      </c>
      <c r="H5590" s="22"/>
      <c r="I5590" s="22"/>
      <c r="J5590" s="22"/>
      <c r="K5590" s="22"/>
      <c r="L5590" s="22"/>
      <c r="M5590" s="22"/>
      <c r="N5590" s="22"/>
      <c r="O5590" s="22"/>
      <c r="P5590" s="22"/>
    </row>
    <row r="5591" spans="1:16" x14ac:dyDescent="0.3">
      <c r="A5591" s="22" t="e">
        <f>VLOOKUP(B5591,web_archive!D:D,1,FALSE)</f>
        <v>#N/A</v>
      </c>
      <c r="B5591" s="22">
        <v>32006</v>
      </c>
      <c r="C5591" s="22" t="s">
        <v>3680</v>
      </c>
      <c r="D5591" s="22">
        <v>1</v>
      </c>
      <c r="E5591" s="22" t="s">
        <v>42461</v>
      </c>
      <c r="F5591" s="22"/>
      <c r="G5591" s="22"/>
      <c r="H5591" s="22"/>
      <c r="I5591" s="22"/>
      <c r="J5591" s="22"/>
      <c r="K5591" s="22"/>
      <c r="L5591" s="22"/>
      <c r="M5591" s="22"/>
      <c r="N5591" s="22"/>
      <c r="O5591" s="22"/>
      <c r="P5591" s="22"/>
    </row>
    <row r="5592" spans="1:16" x14ac:dyDescent="0.3">
      <c r="A5592" s="22">
        <f>VLOOKUP(B5592,web_archive!D:D,1,FALSE)</f>
        <v>32007</v>
      </c>
      <c r="B5592" s="22">
        <v>32007</v>
      </c>
      <c r="C5592" s="22" t="s">
        <v>10256</v>
      </c>
      <c r="D5592" s="22">
        <v>10</v>
      </c>
      <c r="E5592" s="22" t="s">
        <v>42462</v>
      </c>
      <c r="F5592" s="22"/>
      <c r="G5592" s="22" t="s">
        <v>42463</v>
      </c>
      <c r="H5592" s="22"/>
      <c r="I5592" s="22"/>
      <c r="J5592" s="22"/>
      <c r="K5592" s="22"/>
      <c r="L5592" s="22"/>
      <c r="M5592" s="22"/>
      <c r="N5592" s="22"/>
      <c r="O5592" s="22"/>
      <c r="P5592" s="22"/>
    </row>
    <row r="5593" spans="1:16" x14ac:dyDescent="0.3">
      <c r="A5593" s="22">
        <f>VLOOKUP(B5593,web_archive!D:D,1,FALSE)</f>
        <v>32008</v>
      </c>
      <c r="B5593" s="22">
        <v>32008</v>
      </c>
      <c r="C5593" s="22" t="s">
        <v>3072</v>
      </c>
      <c r="D5593" s="22">
        <v>5</v>
      </c>
      <c r="E5593" s="22" t="s">
        <v>42464</v>
      </c>
      <c r="F5593" s="22"/>
      <c r="G5593" s="22"/>
      <c r="H5593" s="22"/>
      <c r="I5593" s="22"/>
      <c r="J5593" s="22"/>
      <c r="K5593" s="22"/>
      <c r="L5593" s="22"/>
      <c r="M5593" s="22"/>
      <c r="N5593" s="22"/>
      <c r="O5593" s="22"/>
      <c r="P5593" s="22"/>
    </row>
    <row r="5594" spans="1:16" x14ac:dyDescent="0.3">
      <c r="A5594" s="22" t="e">
        <f>VLOOKUP(B5594,web_archive!D:D,1,FALSE)</f>
        <v>#N/A</v>
      </c>
      <c r="B5594" s="22">
        <v>32009</v>
      </c>
      <c r="C5594" s="22" t="s">
        <v>7018</v>
      </c>
      <c r="D5594" s="22">
        <v>10</v>
      </c>
      <c r="E5594" s="22" t="s">
        <v>42465</v>
      </c>
      <c r="F5594" s="22"/>
      <c r="G5594" s="22" t="s">
        <v>42466</v>
      </c>
      <c r="H5594" s="22"/>
      <c r="I5594" s="22"/>
      <c r="J5594" s="22"/>
      <c r="K5594" s="22"/>
      <c r="L5594" s="22"/>
      <c r="M5594" s="22"/>
      <c r="N5594" s="22"/>
      <c r="O5594" s="22"/>
      <c r="P5594" s="22"/>
    </row>
    <row r="5595" spans="1:16" x14ac:dyDescent="0.3">
      <c r="A5595" s="22">
        <f>VLOOKUP(B5595,web_archive!D:D,1,FALSE)</f>
        <v>32010</v>
      </c>
      <c r="B5595" s="22">
        <v>32010</v>
      </c>
      <c r="C5595" s="22" t="s">
        <v>129</v>
      </c>
      <c r="D5595" s="22">
        <v>10</v>
      </c>
      <c r="E5595" s="22" t="s">
        <v>42467</v>
      </c>
      <c r="F5595" s="22"/>
      <c r="G5595" s="22" t="s">
        <v>42468</v>
      </c>
      <c r="H5595" s="22"/>
      <c r="I5595" s="22"/>
      <c r="J5595" s="22"/>
      <c r="K5595" s="22"/>
      <c r="L5595" s="22"/>
      <c r="M5595" s="22"/>
      <c r="N5595" s="22"/>
      <c r="O5595" s="22"/>
      <c r="P5595" s="22"/>
    </row>
    <row r="5596" spans="1:16" x14ac:dyDescent="0.3">
      <c r="A5596" s="22">
        <f>VLOOKUP(B5596,web_archive!D:D,1,FALSE)</f>
        <v>32014</v>
      </c>
      <c r="B5596" s="22">
        <v>32014</v>
      </c>
      <c r="C5596" s="22" t="s">
        <v>9502</v>
      </c>
      <c r="D5596" s="22">
        <v>10</v>
      </c>
      <c r="E5596" s="22" t="s">
        <v>42469</v>
      </c>
      <c r="F5596" s="22"/>
      <c r="G5596" s="22" t="s">
        <v>42470</v>
      </c>
      <c r="H5596" s="22"/>
      <c r="I5596" s="22"/>
      <c r="J5596" s="22"/>
      <c r="K5596" s="22"/>
      <c r="L5596" s="22"/>
      <c r="M5596" s="22"/>
      <c r="N5596" s="22"/>
      <c r="O5596" s="22"/>
      <c r="P5596" s="22"/>
    </row>
    <row r="5597" spans="1:16" x14ac:dyDescent="0.3">
      <c r="A5597" s="22">
        <f>VLOOKUP(B5597,web_archive!D:D,1,FALSE)</f>
        <v>32015</v>
      </c>
      <c r="B5597" s="22">
        <v>32015</v>
      </c>
      <c r="C5597" s="22" t="s">
        <v>2277</v>
      </c>
      <c r="D5597" s="22">
        <v>10</v>
      </c>
      <c r="E5597" s="22" t="s">
        <v>42471</v>
      </c>
      <c r="F5597" s="22"/>
      <c r="G5597" s="22" t="s">
        <v>42472</v>
      </c>
      <c r="H5597" s="22"/>
      <c r="I5597" s="22"/>
      <c r="J5597" s="22"/>
      <c r="K5597" s="22"/>
      <c r="L5597" s="22"/>
      <c r="M5597" s="22"/>
      <c r="N5597" s="22"/>
      <c r="O5597" s="22"/>
      <c r="P5597" s="22"/>
    </row>
    <row r="5598" spans="1:16" x14ac:dyDescent="0.3">
      <c r="A5598" s="22" t="e">
        <f>VLOOKUP(B5598,web_archive!D:D,1,FALSE)</f>
        <v>#N/A</v>
      </c>
      <c r="B5598" s="22">
        <v>32016</v>
      </c>
      <c r="C5598" s="22" t="s">
        <v>4694</v>
      </c>
      <c r="D5598" s="22">
        <v>10</v>
      </c>
      <c r="E5598" s="22" t="s">
        <v>42473</v>
      </c>
      <c r="F5598" s="22"/>
      <c r="G5598" s="22" t="s">
        <v>42474</v>
      </c>
      <c r="H5598" s="22"/>
      <c r="I5598" s="22"/>
      <c r="J5598" s="22"/>
      <c r="K5598" s="22"/>
      <c r="L5598" s="22"/>
      <c r="M5598" s="22"/>
      <c r="N5598" s="22"/>
      <c r="O5598" s="22"/>
      <c r="P5598" s="22"/>
    </row>
    <row r="5599" spans="1:16" x14ac:dyDescent="0.3">
      <c r="A5599" s="22" t="e">
        <f>VLOOKUP(B5599,web_archive!D:D,1,FALSE)</f>
        <v>#N/A</v>
      </c>
      <c r="B5599" s="22">
        <v>32018</v>
      </c>
      <c r="C5599" s="22" t="s">
        <v>2712</v>
      </c>
      <c r="D5599" s="22">
        <v>10</v>
      </c>
      <c r="E5599" s="22" t="s">
        <v>42475</v>
      </c>
      <c r="F5599" s="22"/>
      <c r="G5599" s="22" t="s">
        <v>42476</v>
      </c>
      <c r="H5599" s="22"/>
      <c r="I5599" s="22"/>
      <c r="J5599" s="22"/>
      <c r="K5599" s="22"/>
      <c r="L5599" s="22"/>
      <c r="M5599" s="22"/>
      <c r="N5599" s="22"/>
      <c r="O5599" s="22"/>
      <c r="P5599" s="22"/>
    </row>
    <row r="5600" spans="1:16" x14ac:dyDescent="0.3">
      <c r="A5600" s="22" t="e">
        <f>VLOOKUP(B5600,web_archive!D:D,1,FALSE)</f>
        <v>#N/A</v>
      </c>
      <c r="B5600" s="22">
        <v>32019</v>
      </c>
      <c r="C5600" s="22" t="s">
        <v>9478</v>
      </c>
      <c r="D5600" s="22">
        <v>10</v>
      </c>
      <c r="E5600" s="22" t="s">
        <v>42477</v>
      </c>
      <c r="F5600" s="22"/>
      <c r="G5600" s="22" t="s">
        <v>42478</v>
      </c>
      <c r="H5600" s="22"/>
      <c r="I5600" s="22"/>
      <c r="J5600" s="22"/>
      <c r="K5600" s="22"/>
      <c r="L5600" s="22"/>
      <c r="M5600" s="22"/>
      <c r="N5600" s="22"/>
      <c r="O5600" s="22"/>
      <c r="P5600" s="22"/>
    </row>
    <row r="5601" spans="1:16" x14ac:dyDescent="0.3">
      <c r="A5601" s="22" t="e">
        <f>VLOOKUP(B5601,web_archive!D:D,1,FALSE)</f>
        <v>#N/A</v>
      </c>
      <c r="B5601" s="22">
        <v>32020</v>
      </c>
      <c r="C5601" s="22" t="s">
        <v>6957</v>
      </c>
      <c r="D5601" s="22">
        <v>10</v>
      </c>
      <c r="E5601" s="22" t="s">
        <v>42479</v>
      </c>
      <c r="F5601" s="22"/>
      <c r="G5601" s="22" t="s">
        <v>42480</v>
      </c>
      <c r="H5601" s="22"/>
      <c r="I5601" s="22"/>
      <c r="J5601" s="22"/>
      <c r="K5601" s="22"/>
      <c r="L5601" s="22"/>
      <c r="M5601" s="22"/>
      <c r="N5601" s="22"/>
      <c r="O5601" s="22"/>
      <c r="P5601" s="22"/>
    </row>
    <row r="5602" spans="1:16" x14ac:dyDescent="0.3">
      <c r="A5602" s="22" t="e">
        <f>VLOOKUP(B5602,web_archive!D:D,1,FALSE)</f>
        <v>#N/A</v>
      </c>
      <c r="B5602" s="22">
        <v>32021</v>
      </c>
      <c r="C5602" s="22" t="s">
        <v>3033</v>
      </c>
      <c r="D5602" s="22">
        <v>10</v>
      </c>
      <c r="E5602" s="22" t="s">
        <v>42481</v>
      </c>
      <c r="F5602" s="22"/>
      <c r="G5602" s="22" t="s">
        <v>42482</v>
      </c>
      <c r="H5602" s="22"/>
      <c r="I5602" s="22"/>
      <c r="J5602" s="22"/>
      <c r="K5602" s="22"/>
      <c r="L5602" s="22"/>
      <c r="M5602" s="22"/>
      <c r="N5602" s="22"/>
      <c r="O5602" s="22"/>
      <c r="P5602" s="22"/>
    </row>
    <row r="5603" spans="1:16" x14ac:dyDescent="0.3">
      <c r="B5603">
        <v>20306</v>
      </c>
      <c r="C5603" t="s">
        <v>42505</v>
      </c>
      <c r="E5603" t="s">
        <v>46507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97"/>
  <sheetViews>
    <sheetView workbookViewId="0">
      <selection activeCell="B8" sqref="B8"/>
    </sheetView>
  </sheetViews>
  <sheetFormatPr defaultRowHeight="14.4" x14ac:dyDescent="0.3"/>
  <cols>
    <col min="1" max="1" width="19.6640625" style="9" bestFit="1" customWidth="1"/>
  </cols>
  <sheetData>
    <row r="1" spans="1:2" x14ac:dyDescent="0.3">
      <c r="A1" s="9" t="s">
        <v>16</v>
      </c>
    </row>
    <row r="2" spans="1:2" x14ac:dyDescent="0.3">
      <c r="A2" s="9" t="s">
        <v>29</v>
      </c>
    </row>
    <row r="3" spans="1:2" x14ac:dyDescent="0.3">
      <c r="A3" s="9" t="s">
        <v>36</v>
      </c>
      <c r="B3">
        <v>63</v>
      </c>
    </row>
    <row r="4" spans="1:2" x14ac:dyDescent="0.3">
      <c r="A4" s="9" t="s">
        <v>711</v>
      </c>
      <c r="B4">
        <v>4</v>
      </c>
    </row>
    <row r="5" spans="1:2" x14ac:dyDescent="0.3">
      <c r="A5" s="9" t="s">
        <v>787</v>
      </c>
      <c r="B5">
        <v>18</v>
      </c>
    </row>
    <row r="6" spans="1:2" x14ac:dyDescent="0.3">
      <c r="A6" s="9" t="s">
        <v>2752</v>
      </c>
    </row>
    <row r="7" spans="1:2" x14ac:dyDescent="0.3">
      <c r="A7" s="9" t="s">
        <v>3689</v>
      </c>
    </row>
    <row r="8" spans="1:2" x14ac:dyDescent="0.3">
      <c r="A8" s="9" t="s">
        <v>6063</v>
      </c>
    </row>
    <row r="9" spans="1:2" x14ac:dyDescent="0.3">
      <c r="A9"/>
    </row>
    <row r="10" spans="1:2" x14ac:dyDescent="0.3">
      <c r="A10"/>
    </row>
    <row r="11" spans="1:2" x14ac:dyDescent="0.3">
      <c r="A11"/>
    </row>
    <row r="12" spans="1:2" x14ac:dyDescent="0.3">
      <c r="A12"/>
    </row>
    <row r="13" spans="1:2" x14ac:dyDescent="0.3">
      <c r="A13"/>
    </row>
    <row r="14" spans="1:2" x14ac:dyDescent="0.3">
      <c r="A14"/>
    </row>
    <row r="15" spans="1:2" x14ac:dyDescent="0.3">
      <c r="A15"/>
    </row>
    <row r="16" spans="1:2" x14ac:dyDescent="0.3">
      <c r="A16"/>
    </row>
    <row r="17" spans="1:1" x14ac:dyDescent="0.3">
      <c r="A17"/>
    </row>
    <row r="18" spans="1:1" x14ac:dyDescent="0.3">
      <c r="A18"/>
    </row>
    <row r="19" spans="1:1" x14ac:dyDescent="0.3">
      <c r="A19"/>
    </row>
    <row r="20" spans="1:1" x14ac:dyDescent="0.3">
      <c r="A20"/>
    </row>
    <row r="21" spans="1:1" x14ac:dyDescent="0.3">
      <c r="A21"/>
    </row>
    <row r="22" spans="1:1" x14ac:dyDescent="0.3">
      <c r="A22"/>
    </row>
    <row r="23" spans="1:1" x14ac:dyDescent="0.3">
      <c r="A23"/>
    </row>
    <row r="24" spans="1:1" x14ac:dyDescent="0.3">
      <c r="A24"/>
    </row>
    <row r="25" spans="1:1" x14ac:dyDescent="0.3">
      <c r="A25"/>
    </row>
    <row r="26" spans="1:1" x14ac:dyDescent="0.3">
      <c r="A26"/>
    </row>
    <row r="27" spans="1:1" x14ac:dyDescent="0.3">
      <c r="A27"/>
    </row>
    <row r="28" spans="1:1" x14ac:dyDescent="0.3">
      <c r="A28"/>
    </row>
    <row r="29" spans="1:1" x14ac:dyDescent="0.3">
      <c r="A29"/>
    </row>
    <row r="30" spans="1:1" x14ac:dyDescent="0.3">
      <c r="A30"/>
    </row>
    <row r="31" spans="1:1" x14ac:dyDescent="0.3">
      <c r="A31"/>
    </row>
    <row r="32" spans="1:1" x14ac:dyDescent="0.3">
      <c r="A32"/>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2"/>
  <sheetViews>
    <sheetView topLeftCell="A112" workbookViewId="0">
      <selection activeCell="C37" sqref="C37"/>
    </sheetView>
  </sheetViews>
  <sheetFormatPr defaultRowHeight="14.4" x14ac:dyDescent="0.3"/>
  <sheetData>
    <row r="1" spans="1:4" x14ac:dyDescent="0.3">
      <c r="A1" t="s">
        <v>11530</v>
      </c>
      <c r="B1" t="e">
        <f>VLOOKUP(C1,web_archive!B:B,1,FALSE)</f>
        <v>#N/A</v>
      </c>
      <c r="C1" t="s">
        <v>11529</v>
      </c>
      <c r="D1">
        <v>51101</v>
      </c>
    </row>
    <row r="2" spans="1:4" x14ac:dyDescent="0.3">
      <c r="A2" t="s">
        <v>11532</v>
      </c>
      <c r="B2" t="e">
        <f>VLOOKUP(C2,web_archive!B:B,1,FALSE)</f>
        <v>#N/A</v>
      </c>
      <c r="C2" t="s">
        <v>11531</v>
      </c>
      <c r="D2">
        <v>51102</v>
      </c>
    </row>
    <row r="3" spans="1:4" x14ac:dyDescent="0.3">
      <c r="A3" t="s">
        <v>11534</v>
      </c>
      <c r="B3" t="e">
        <f>VLOOKUP(C3,web_archive!B:B,1,FALSE)</f>
        <v>#N/A</v>
      </c>
      <c r="C3" t="s">
        <v>11533</v>
      </c>
      <c r="D3">
        <v>51103</v>
      </c>
    </row>
    <row r="4" spans="1:4" x14ac:dyDescent="0.3">
      <c r="A4" t="s">
        <v>11536</v>
      </c>
      <c r="B4" t="e">
        <f>VLOOKUP(C4,web_archive!B:B,1,FALSE)</f>
        <v>#N/A</v>
      </c>
      <c r="C4" t="s">
        <v>11535</v>
      </c>
      <c r="D4">
        <v>51104</v>
      </c>
    </row>
    <row r="5" spans="1:4" x14ac:dyDescent="0.3">
      <c r="A5" t="s">
        <v>11538</v>
      </c>
      <c r="B5" t="e">
        <f>VLOOKUP(C5,web_archive!B:B,1,FALSE)</f>
        <v>#N/A</v>
      </c>
      <c r="C5" t="s">
        <v>11537</v>
      </c>
      <c r="D5">
        <v>51105</v>
      </c>
    </row>
    <row r="6" spans="1:4" x14ac:dyDescent="0.3">
      <c r="A6" t="s">
        <v>11540</v>
      </c>
      <c r="B6" t="e">
        <f>VLOOKUP(C6,web_archive!B:B,1,FALSE)</f>
        <v>#N/A</v>
      </c>
      <c r="C6" t="s">
        <v>11539</v>
      </c>
      <c r="D6">
        <v>51106</v>
      </c>
    </row>
    <row r="7" spans="1:4" x14ac:dyDescent="0.3">
      <c r="A7" t="s">
        <v>11542</v>
      </c>
      <c r="B7" t="e">
        <f>VLOOKUP(C7,web_archive!B:B,1,FALSE)</f>
        <v>#N/A</v>
      </c>
      <c r="C7" t="s">
        <v>11541</v>
      </c>
      <c r="D7">
        <v>51107</v>
      </c>
    </row>
    <row r="8" spans="1:4" x14ac:dyDescent="0.3">
      <c r="A8" t="s">
        <v>11544</v>
      </c>
      <c r="B8" t="e">
        <f>VLOOKUP(C8,web_archive!B:B,1,FALSE)</f>
        <v>#N/A</v>
      </c>
      <c r="C8" t="s">
        <v>11543</v>
      </c>
      <c r="D8">
        <v>51108</v>
      </c>
    </row>
    <row r="9" spans="1:4" x14ac:dyDescent="0.3">
      <c r="A9" t="s">
        <v>11546</v>
      </c>
      <c r="B9" t="e">
        <f>VLOOKUP(C9,web_archive!B:B,1,FALSE)</f>
        <v>#N/A</v>
      </c>
      <c r="C9" t="s">
        <v>11545</v>
      </c>
      <c r="D9">
        <v>51109</v>
      </c>
    </row>
    <row r="10" spans="1:4" x14ac:dyDescent="0.3">
      <c r="A10" t="s">
        <v>11548</v>
      </c>
      <c r="B10" t="e">
        <f>VLOOKUP(C10,web_archive!B:B,1,FALSE)</f>
        <v>#N/A</v>
      </c>
      <c r="C10" t="s">
        <v>11547</v>
      </c>
      <c r="D10">
        <v>51110</v>
      </c>
    </row>
    <row r="11" spans="1:4" x14ac:dyDescent="0.3">
      <c r="A11" t="s">
        <v>11550</v>
      </c>
      <c r="B11" t="e">
        <f>VLOOKUP(C11,web_archive!B:B,1,FALSE)</f>
        <v>#N/A</v>
      </c>
      <c r="C11" t="s">
        <v>11549</v>
      </c>
      <c r="D11">
        <v>51111</v>
      </c>
    </row>
    <row r="12" spans="1:4" x14ac:dyDescent="0.3">
      <c r="A12" t="s">
        <v>11552</v>
      </c>
      <c r="B12" t="e">
        <f>VLOOKUP(C12,web_archive!B:B,1,FALSE)</f>
        <v>#N/A</v>
      </c>
      <c r="C12" t="s">
        <v>11551</v>
      </c>
      <c r="D12">
        <v>51112</v>
      </c>
    </row>
    <row r="13" spans="1:4" x14ac:dyDescent="0.3">
      <c r="A13" t="s">
        <v>11554</v>
      </c>
      <c r="B13" t="e">
        <f>VLOOKUP(C13,web_archive!B:B,1,FALSE)</f>
        <v>#N/A</v>
      </c>
      <c r="C13" t="s">
        <v>11553</v>
      </c>
      <c r="D13">
        <v>51113</v>
      </c>
    </row>
    <row r="14" spans="1:4" x14ac:dyDescent="0.3">
      <c r="A14" t="s">
        <v>11556</v>
      </c>
      <c r="B14" t="e">
        <f>VLOOKUP(C14,web_archive!B:B,1,FALSE)</f>
        <v>#N/A</v>
      </c>
      <c r="C14" t="s">
        <v>11555</v>
      </c>
      <c r="D14">
        <v>51114</v>
      </c>
    </row>
    <row r="15" spans="1:4" x14ac:dyDescent="0.3">
      <c r="A15" t="s">
        <v>11558</v>
      </c>
      <c r="B15" t="e">
        <f>VLOOKUP(C15,web_archive!B:B,1,FALSE)</f>
        <v>#N/A</v>
      </c>
      <c r="C15" t="s">
        <v>11557</v>
      </c>
      <c r="D15">
        <v>51115</v>
      </c>
    </row>
    <row r="16" spans="1:4" x14ac:dyDescent="0.3">
      <c r="A16" t="s">
        <v>11560</v>
      </c>
      <c r="B16" t="e">
        <f>VLOOKUP(C16,web_archive!B:B,1,FALSE)</f>
        <v>#N/A</v>
      </c>
      <c r="C16" t="s">
        <v>11559</v>
      </c>
      <c r="D16">
        <v>51116</v>
      </c>
    </row>
    <row r="17" spans="1:4" x14ac:dyDescent="0.3">
      <c r="A17" t="s">
        <v>11562</v>
      </c>
      <c r="B17" t="e">
        <f>VLOOKUP(C17,web_archive!B:B,1,FALSE)</f>
        <v>#N/A</v>
      </c>
      <c r="C17" t="s">
        <v>11561</v>
      </c>
      <c r="D17">
        <v>51117</v>
      </c>
    </row>
    <row r="18" spans="1:4" x14ac:dyDescent="0.3">
      <c r="A18" t="s">
        <v>11564</v>
      </c>
      <c r="B18" t="e">
        <f>VLOOKUP(C18,web_archive!B:B,1,FALSE)</f>
        <v>#N/A</v>
      </c>
      <c r="C18" t="s">
        <v>11563</v>
      </c>
      <c r="D18">
        <v>51118</v>
      </c>
    </row>
    <row r="19" spans="1:4" x14ac:dyDescent="0.3">
      <c r="A19" t="s">
        <v>11566</v>
      </c>
      <c r="B19" t="e">
        <f>VLOOKUP(C19,web_archive!B:B,1,FALSE)</f>
        <v>#N/A</v>
      </c>
      <c r="C19" t="s">
        <v>11565</v>
      </c>
      <c r="D19">
        <v>51119</v>
      </c>
    </row>
    <row r="20" spans="1:4" x14ac:dyDescent="0.3">
      <c r="A20" t="s">
        <v>11568</v>
      </c>
      <c r="B20" t="e">
        <f>VLOOKUP(C20,web_archive!B:B,1,FALSE)</f>
        <v>#N/A</v>
      </c>
      <c r="C20" t="s">
        <v>11567</v>
      </c>
      <c r="D20">
        <v>51120</v>
      </c>
    </row>
    <row r="21" spans="1:4" x14ac:dyDescent="0.3">
      <c r="A21" t="s">
        <v>11570</v>
      </c>
      <c r="B21" t="e">
        <f>VLOOKUP(C21,web_archive!B:B,1,FALSE)</f>
        <v>#N/A</v>
      </c>
      <c r="C21" t="s">
        <v>11569</v>
      </c>
      <c r="D21">
        <v>51121</v>
      </c>
    </row>
    <row r="22" spans="1:4" x14ac:dyDescent="0.3">
      <c r="A22" t="s">
        <v>11572</v>
      </c>
      <c r="B22" t="e">
        <f>VLOOKUP(C22,web_archive!B:B,1,FALSE)</f>
        <v>#N/A</v>
      </c>
      <c r="C22" t="s">
        <v>11571</v>
      </c>
      <c r="D22">
        <v>51122</v>
      </c>
    </row>
    <row r="23" spans="1:4" x14ac:dyDescent="0.3">
      <c r="A23" t="s">
        <v>11574</v>
      </c>
      <c r="B23" t="e">
        <f>VLOOKUP(C23,web_archive!B:B,1,FALSE)</f>
        <v>#N/A</v>
      </c>
      <c r="C23" t="s">
        <v>11573</v>
      </c>
      <c r="D23">
        <v>51123</v>
      </c>
    </row>
    <row r="24" spans="1:4" x14ac:dyDescent="0.3">
      <c r="A24" t="s">
        <v>11576</v>
      </c>
      <c r="B24" t="e">
        <f>VLOOKUP(C24,web_archive!B:B,1,FALSE)</f>
        <v>#N/A</v>
      </c>
      <c r="C24" t="s">
        <v>11575</v>
      </c>
      <c r="D24">
        <v>51124</v>
      </c>
    </row>
    <row r="25" spans="1:4" x14ac:dyDescent="0.3">
      <c r="A25" t="s">
        <v>11578</v>
      </c>
      <c r="B25" t="e">
        <f>VLOOKUP(C25,web_archive!B:B,1,FALSE)</f>
        <v>#N/A</v>
      </c>
      <c r="C25" t="s">
        <v>11577</v>
      </c>
      <c r="D25">
        <v>51125</v>
      </c>
    </row>
    <row r="26" spans="1:4" x14ac:dyDescent="0.3">
      <c r="A26" t="s">
        <v>11580</v>
      </c>
      <c r="B26" t="e">
        <f>VLOOKUP(C26,web_archive!B:B,1,FALSE)</f>
        <v>#N/A</v>
      </c>
      <c r="C26" t="s">
        <v>11579</v>
      </c>
      <c r="D26">
        <v>51126</v>
      </c>
    </row>
    <row r="27" spans="1:4" x14ac:dyDescent="0.3">
      <c r="A27" t="s">
        <v>11582</v>
      </c>
      <c r="B27" t="e">
        <f>VLOOKUP(C27,web_archive!B:B,1,FALSE)</f>
        <v>#N/A</v>
      </c>
      <c r="C27" t="s">
        <v>11581</v>
      </c>
      <c r="D27">
        <v>51127</v>
      </c>
    </row>
    <row r="28" spans="1:4" x14ac:dyDescent="0.3">
      <c r="A28" t="s">
        <v>11584</v>
      </c>
      <c r="B28" t="e">
        <f>VLOOKUP(C28,web_archive!B:B,1,FALSE)</f>
        <v>#N/A</v>
      </c>
      <c r="C28" t="s">
        <v>11583</v>
      </c>
      <c r="D28">
        <v>51128</v>
      </c>
    </row>
    <row r="29" spans="1:4" x14ac:dyDescent="0.3">
      <c r="A29" t="s">
        <v>11586</v>
      </c>
      <c r="B29" t="e">
        <f>VLOOKUP(C29,web_archive!B:B,1,FALSE)</f>
        <v>#N/A</v>
      </c>
      <c r="C29" t="s">
        <v>11585</v>
      </c>
      <c r="D29">
        <v>51129</v>
      </c>
    </row>
    <row r="30" spans="1:4" x14ac:dyDescent="0.3">
      <c r="A30" t="s">
        <v>11588</v>
      </c>
      <c r="B30" t="e">
        <f>VLOOKUP(C30,web_archive!B:B,1,FALSE)</f>
        <v>#N/A</v>
      </c>
      <c r="C30" t="s">
        <v>11587</v>
      </c>
      <c r="D30">
        <v>51130</v>
      </c>
    </row>
    <row r="31" spans="1:4" x14ac:dyDescent="0.3">
      <c r="A31" t="s">
        <v>11590</v>
      </c>
      <c r="B31" t="e">
        <f>VLOOKUP(C31,web_archive!B:B,1,FALSE)</f>
        <v>#N/A</v>
      </c>
      <c r="C31" t="s">
        <v>11589</v>
      </c>
      <c r="D31">
        <v>51131</v>
      </c>
    </row>
    <row r="32" spans="1:4" x14ac:dyDescent="0.3">
      <c r="A32" t="s">
        <v>11592</v>
      </c>
      <c r="B32" t="e">
        <f>VLOOKUP(C32,web_archive!B:B,1,FALSE)</f>
        <v>#N/A</v>
      </c>
      <c r="C32" t="s">
        <v>11591</v>
      </c>
      <c r="D32">
        <v>51132</v>
      </c>
    </row>
    <row r="33" spans="1:4" x14ac:dyDescent="0.3">
      <c r="A33" t="s">
        <v>11594</v>
      </c>
      <c r="B33" t="e">
        <f>VLOOKUP(C33,web_archive!B:B,1,FALSE)</f>
        <v>#N/A</v>
      </c>
      <c r="C33" t="s">
        <v>11593</v>
      </c>
      <c r="D33">
        <v>51133</v>
      </c>
    </row>
    <row r="34" spans="1:4" x14ac:dyDescent="0.3">
      <c r="A34" t="s">
        <v>11596</v>
      </c>
      <c r="B34" t="e">
        <f>VLOOKUP(C34,web_archive!B:B,1,FALSE)</f>
        <v>#N/A</v>
      </c>
      <c r="C34" t="s">
        <v>11595</v>
      </c>
      <c r="D34">
        <v>51134</v>
      </c>
    </row>
    <row r="35" spans="1:4" x14ac:dyDescent="0.3">
      <c r="A35" t="s">
        <v>11598</v>
      </c>
      <c r="B35" t="e">
        <f>VLOOKUP(C35,web_archive!B:B,1,FALSE)</f>
        <v>#N/A</v>
      </c>
      <c r="C35" t="s">
        <v>11597</v>
      </c>
      <c r="D35">
        <v>51135</v>
      </c>
    </row>
    <row r="36" spans="1:4" x14ac:dyDescent="0.3">
      <c r="A36" t="s">
        <v>11600</v>
      </c>
      <c r="B36" t="e">
        <f>VLOOKUP(C36,web_archive!B:B,1,FALSE)</f>
        <v>#N/A</v>
      </c>
      <c r="C36" t="s">
        <v>11599</v>
      </c>
      <c r="D36">
        <v>51136</v>
      </c>
    </row>
    <row r="37" spans="1:4" x14ac:dyDescent="0.3">
      <c r="A37" t="s">
        <v>11602</v>
      </c>
      <c r="B37" t="e">
        <f>VLOOKUP(C37,web_archive!B:B,1,FALSE)</f>
        <v>#N/A</v>
      </c>
      <c r="C37" t="s">
        <v>11601</v>
      </c>
      <c r="D37">
        <v>51137</v>
      </c>
    </row>
    <row r="38" spans="1:4" x14ac:dyDescent="0.3">
      <c r="A38" t="s">
        <v>11602</v>
      </c>
      <c r="B38" t="e">
        <f>VLOOKUP(C38,web_archive!B:B,1,FALSE)</f>
        <v>#N/A</v>
      </c>
      <c r="C38" t="s">
        <v>11603</v>
      </c>
      <c r="D38">
        <v>51138</v>
      </c>
    </row>
    <row r="39" spans="1:4" x14ac:dyDescent="0.3">
      <c r="A39" t="s">
        <v>11602</v>
      </c>
      <c r="B39" t="e">
        <f>VLOOKUP(C39,web_archive!B:B,1,FALSE)</f>
        <v>#N/A</v>
      </c>
      <c r="C39" t="s">
        <v>11604</v>
      </c>
      <c r="D39">
        <v>51139</v>
      </c>
    </row>
    <row r="40" spans="1:4" x14ac:dyDescent="0.3">
      <c r="A40" t="s">
        <v>11602</v>
      </c>
      <c r="B40" t="e">
        <f>VLOOKUP(C40,web_archive!B:B,1,FALSE)</f>
        <v>#N/A</v>
      </c>
      <c r="C40" t="s">
        <v>11605</v>
      </c>
      <c r="D40">
        <v>51140</v>
      </c>
    </row>
    <row r="41" spans="1:4" x14ac:dyDescent="0.3">
      <c r="A41" t="s">
        <v>11602</v>
      </c>
      <c r="B41" t="e">
        <f>VLOOKUP(C41,web_archive!B:B,1,FALSE)</f>
        <v>#N/A</v>
      </c>
      <c r="C41" t="s">
        <v>11606</v>
      </c>
      <c r="D41">
        <v>51141</v>
      </c>
    </row>
    <row r="42" spans="1:4" x14ac:dyDescent="0.3">
      <c r="A42" t="s">
        <v>11608</v>
      </c>
      <c r="B42" t="e">
        <f>VLOOKUP(C42,web_archive!B:B,1,FALSE)</f>
        <v>#N/A</v>
      </c>
      <c r="C42" t="s">
        <v>11607</v>
      </c>
      <c r="D42">
        <v>51142</v>
      </c>
    </row>
    <row r="43" spans="1:4" x14ac:dyDescent="0.3">
      <c r="A43" t="s">
        <v>11610</v>
      </c>
      <c r="B43" t="e">
        <f>VLOOKUP(C43,web_archive!B:B,1,FALSE)</f>
        <v>#N/A</v>
      </c>
      <c r="C43" t="s">
        <v>11609</v>
      </c>
      <c r="D43">
        <v>51143</v>
      </c>
    </row>
    <row r="44" spans="1:4" x14ac:dyDescent="0.3">
      <c r="A44" t="s">
        <v>11612</v>
      </c>
      <c r="B44" t="e">
        <f>VLOOKUP(C44,web_archive!B:B,1,FALSE)</f>
        <v>#N/A</v>
      </c>
      <c r="C44" t="s">
        <v>11611</v>
      </c>
      <c r="D44">
        <v>51144</v>
      </c>
    </row>
    <row r="45" spans="1:4" x14ac:dyDescent="0.3">
      <c r="A45" t="s">
        <v>11614</v>
      </c>
      <c r="B45" t="e">
        <f>VLOOKUP(C45,web_archive!B:B,1,FALSE)</f>
        <v>#N/A</v>
      </c>
      <c r="C45" t="s">
        <v>11613</v>
      </c>
      <c r="D45">
        <v>51145</v>
      </c>
    </row>
    <row r="46" spans="1:4" x14ac:dyDescent="0.3">
      <c r="A46" t="s">
        <v>11616</v>
      </c>
      <c r="B46" t="e">
        <f>VLOOKUP(C46,web_archive!B:B,1,FALSE)</f>
        <v>#N/A</v>
      </c>
      <c r="C46" t="s">
        <v>11615</v>
      </c>
      <c r="D46">
        <v>51146</v>
      </c>
    </row>
    <row r="47" spans="1:4" x14ac:dyDescent="0.3">
      <c r="A47" t="s">
        <v>11618</v>
      </c>
      <c r="B47" t="e">
        <f>VLOOKUP(C47,web_archive!B:B,1,FALSE)</f>
        <v>#N/A</v>
      </c>
      <c r="C47" t="s">
        <v>11617</v>
      </c>
      <c r="D47">
        <v>51147</v>
      </c>
    </row>
    <row r="48" spans="1:4" x14ac:dyDescent="0.3">
      <c r="A48" t="s">
        <v>11620</v>
      </c>
      <c r="B48" t="e">
        <f>VLOOKUP(C48,web_archive!B:B,1,FALSE)</f>
        <v>#N/A</v>
      </c>
      <c r="C48" t="s">
        <v>11619</v>
      </c>
      <c r="D48">
        <v>51148</v>
      </c>
    </row>
    <row r="49" spans="1:5" x14ac:dyDescent="0.3">
      <c r="A49" t="s">
        <v>3728</v>
      </c>
      <c r="B49" t="str">
        <f>VLOOKUP(C49,web_archive!B:B,1,FALSE)</f>
        <v>executioner</v>
      </c>
      <c r="C49" t="s">
        <v>11621</v>
      </c>
      <c r="D49">
        <v>51149</v>
      </c>
      <c r="E49" t="str">
        <f>VLOOKUP(C49,web_archive!B:AB,6,FALSE)</f>
        <v>Not For Sale</v>
      </c>
    </row>
    <row r="50" spans="1:5" x14ac:dyDescent="0.3">
      <c r="A50" t="s">
        <v>11623</v>
      </c>
      <c r="B50" t="e">
        <f>VLOOKUP(C50,web_archive!B:B,1,FALSE)</f>
        <v>#N/A</v>
      </c>
      <c r="C50" t="s">
        <v>11622</v>
      </c>
      <c r="D50">
        <v>51150</v>
      </c>
    </row>
    <row r="51" spans="1:5" x14ac:dyDescent="0.3">
      <c r="A51" t="s">
        <v>11625</v>
      </c>
      <c r="B51" t="e">
        <f>VLOOKUP(C51,web_archive!B:B,1,FALSE)</f>
        <v>#N/A</v>
      </c>
      <c r="C51" t="s">
        <v>11624</v>
      </c>
      <c r="D51">
        <v>51151</v>
      </c>
    </row>
    <row r="52" spans="1:5" x14ac:dyDescent="0.3">
      <c r="A52" t="s">
        <v>11627</v>
      </c>
      <c r="B52" t="e">
        <f>VLOOKUP(C52,web_archive!B:B,1,FALSE)</f>
        <v>#N/A</v>
      </c>
      <c r="C52" t="s">
        <v>11626</v>
      </c>
      <c r="D52">
        <v>51152</v>
      </c>
    </row>
    <row r="53" spans="1:5" x14ac:dyDescent="0.3">
      <c r="A53" t="s">
        <v>11629</v>
      </c>
      <c r="B53" t="e">
        <f>VLOOKUP(C53,web_archive!B:B,1,FALSE)</f>
        <v>#N/A</v>
      </c>
      <c r="C53" t="s">
        <v>11628</v>
      </c>
      <c r="D53">
        <v>51153</v>
      </c>
    </row>
    <row r="54" spans="1:5" x14ac:dyDescent="0.3">
      <c r="A54" t="s">
        <v>11631</v>
      </c>
      <c r="B54" t="e">
        <f>VLOOKUP(C54,web_archive!B:B,1,FALSE)</f>
        <v>#N/A</v>
      </c>
      <c r="C54" t="s">
        <v>11630</v>
      </c>
      <c r="D54">
        <v>51154</v>
      </c>
    </row>
    <row r="55" spans="1:5" x14ac:dyDescent="0.3">
      <c r="A55" t="s">
        <v>11633</v>
      </c>
      <c r="B55" t="e">
        <f>VLOOKUP(C55,web_archive!B:B,1,FALSE)</f>
        <v>#N/A</v>
      </c>
      <c r="C55" t="s">
        <v>11632</v>
      </c>
      <c r="D55">
        <v>51155</v>
      </c>
    </row>
    <row r="56" spans="1:5" x14ac:dyDescent="0.3">
      <c r="A56" t="s">
        <v>11635</v>
      </c>
      <c r="B56" t="e">
        <f>VLOOKUP(C56,web_archive!B:B,1,FALSE)</f>
        <v>#N/A</v>
      </c>
      <c r="C56" t="s">
        <v>11634</v>
      </c>
      <c r="D56">
        <v>51156</v>
      </c>
    </row>
    <row r="57" spans="1:5" x14ac:dyDescent="0.3">
      <c r="A57" t="s">
        <v>11637</v>
      </c>
      <c r="B57" t="e">
        <f>VLOOKUP(C57,web_archive!B:B,1,FALSE)</f>
        <v>#N/A</v>
      </c>
      <c r="C57" t="s">
        <v>11636</v>
      </c>
      <c r="D57">
        <v>51157</v>
      </c>
    </row>
    <row r="58" spans="1:5" x14ac:dyDescent="0.3">
      <c r="A58" t="s">
        <v>11639</v>
      </c>
      <c r="B58" t="e">
        <f>VLOOKUP(C58,web_archive!B:B,1,FALSE)</f>
        <v>#N/A</v>
      </c>
      <c r="C58" t="s">
        <v>11638</v>
      </c>
      <c r="D58">
        <v>51158</v>
      </c>
    </row>
    <row r="59" spans="1:5" x14ac:dyDescent="0.3">
      <c r="A59" t="s">
        <v>11641</v>
      </c>
      <c r="B59" t="e">
        <f>VLOOKUP(C59,web_archive!B:B,1,FALSE)</f>
        <v>#N/A</v>
      </c>
      <c r="C59" t="s">
        <v>11640</v>
      </c>
      <c r="D59">
        <v>51159</v>
      </c>
    </row>
    <row r="60" spans="1:5" x14ac:dyDescent="0.3">
      <c r="A60" t="s">
        <v>11643</v>
      </c>
      <c r="B60" t="e">
        <f>VLOOKUP(C60,web_archive!B:B,1,FALSE)</f>
        <v>#N/A</v>
      </c>
      <c r="C60" t="s">
        <v>11642</v>
      </c>
      <c r="D60">
        <v>51160</v>
      </c>
    </row>
    <row r="61" spans="1:5" x14ac:dyDescent="0.3">
      <c r="A61" t="s">
        <v>11645</v>
      </c>
      <c r="B61" t="e">
        <f>VLOOKUP(C61,web_archive!B:B,1,FALSE)</f>
        <v>#N/A</v>
      </c>
      <c r="C61" t="s">
        <v>11644</v>
      </c>
      <c r="D61">
        <v>51161</v>
      </c>
    </row>
    <row r="62" spans="1:5" x14ac:dyDescent="0.3">
      <c r="A62" t="s">
        <v>11647</v>
      </c>
      <c r="B62" t="e">
        <f>VLOOKUP(C62,web_archive!B:B,1,FALSE)</f>
        <v>#N/A</v>
      </c>
      <c r="C62" t="s">
        <v>11646</v>
      </c>
      <c r="D62">
        <v>51162</v>
      </c>
    </row>
    <row r="63" spans="1:5" x14ac:dyDescent="0.3">
      <c r="A63" t="s">
        <v>11649</v>
      </c>
      <c r="B63" t="e">
        <f>VLOOKUP(C63,web_archive!B:B,1,FALSE)</f>
        <v>#N/A</v>
      </c>
      <c r="C63" t="s">
        <v>11648</v>
      </c>
      <c r="D63">
        <v>51163</v>
      </c>
    </row>
    <row r="64" spans="1:5" x14ac:dyDescent="0.3">
      <c r="A64" t="s">
        <v>11651</v>
      </c>
      <c r="B64" t="e">
        <f>VLOOKUP(C64,web_archive!B:B,1,FALSE)</f>
        <v>#N/A</v>
      </c>
      <c r="C64" t="s">
        <v>11650</v>
      </c>
      <c r="D64">
        <v>51164</v>
      </c>
    </row>
    <row r="65" spans="1:4" x14ac:dyDescent="0.3">
      <c r="A65" t="s">
        <v>11653</v>
      </c>
      <c r="B65" t="e">
        <f>VLOOKUP(C65,web_archive!B:B,1,FALSE)</f>
        <v>#N/A</v>
      </c>
      <c r="C65" t="s">
        <v>11652</v>
      </c>
      <c r="D65">
        <v>51165</v>
      </c>
    </row>
    <row r="66" spans="1:4" x14ac:dyDescent="0.3">
      <c r="A66" t="s">
        <v>11655</v>
      </c>
      <c r="B66" t="e">
        <f>VLOOKUP(C66,web_archive!B:B,1,FALSE)</f>
        <v>#N/A</v>
      </c>
      <c r="C66" t="s">
        <v>11654</v>
      </c>
      <c r="D66">
        <v>51166</v>
      </c>
    </row>
    <row r="67" spans="1:4" x14ac:dyDescent="0.3">
      <c r="A67" t="s">
        <v>11657</v>
      </c>
      <c r="B67" t="e">
        <f>VLOOKUP(C67,web_archive!B:B,1,FALSE)</f>
        <v>#N/A</v>
      </c>
      <c r="C67" t="s">
        <v>11656</v>
      </c>
      <c r="D67">
        <v>51167</v>
      </c>
    </row>
    <row r="68" spans="1:4" x14ac:dyDescent="0.3">
      <c r="A68" t="s">
        <v>11659</v>
      </c>
      <c r="B68" t="e">
        <f>VLOOKUP(C68,web_archive!B:B,1,FALSE)</f>
        <v>#N/A</v>
      </c>
      <c r="C68" t="s">
        <v>11658</v>
      </c>
      <c r="D68">
        <v>51168</v>
      </c>
    </row>
    <row r="69" spans="1:4" x14ac:dyDescent="0.3">
      <c r="A69" t="s">
        <v>11661</v>
      </c>
      <c r="B69" t="e">
        <f>VLOOKUP(C69,web_archive!B:B,1,FALSE)</f>
        <v>#N/A</v>
      </c>
      <c r="C69" t="s">
        <v>11660</v>
      </c>
      <c r="D69">
        <v>51169</v>
      </c>
    </row>
    <row r="70" spans="1:4" x14ac:dyDescent="0.3">
      <c r="A70" t="s">
        <v>11663</v>
      </c>
      <c r="B70" t="e">
        <f>VLOOKUP(C70,web_archive!B:B,1,FALSE)</f>
        <v>#N/A</v>
      </c>
      <c r="C70" t="s">
        <v>11662</v>
      </c>
      <c r="D70">
        <v>51170</v>
      </c>
    </row>
    <row r="71" spans="1:4" x14ac:dyDescent="0.3">
      <c r="A71" t="s">
        <v>11665</v>
      </c>
      <c r="B71" t="e">
        <f>VLOOKUP(C71,web_archive!B:B,1,FALSE)</f>
        <v>#N/A</v>
      </c>
      <c r="C71" t="s">
        <v>11664</v>
      </c>
      <c r="D71">
        <v>51171</v>
      </c>
    </row>
    <row r="72" spans="1:4" x14ac:dyDescent="0.3">
      <c r="A72" t="s">
        <v>11667</v>
      </c>
      <c r="B72" t="e">
        <f>VLOOKUP(C72,web_archive!B:B,1,FALSE)</f>
        <v>#N/A</v>
      </c>
      <c r="C72" t="s">
        <v>11666</v>
      </c>
      <c r="D72">
        <v>51172</v>
      </c>
    </row>
    <row r="73" spans="1:4" x14ac:dyDescent="0.3">
      <c r="A73" t="s">
        <v>11669</v>
      </c>
      <c r="B73" t="e">
        <f>VLOOKUP(C73,web_archive!B:B,1,FALSE)</f>
        <v>#N/A</v>
      </c>
      <c r="C73" t="s">
        <v>11668</v>
      </c>
      <c r="D73">
        <v>51173</v>
      </c>
    </row>
    <row r="74" spans="1:4" x14ac:dyDescent="0.3">
      <c r="A74" t="s">
        <v>11671</v>
      </c>
      <c r="B74" t="e">
        <f>VLOOKUP(C74,web_archive!B:B,1,FALSE)</f>
        <v>#N/A</v>
      </c>
      <c r="C74" t="s">
        <v>11670</v>
      </c>
      <c r="D74">
        <v>51174</v>
      </c>
    </row>
    <row r="75" spans="1:4" x14ac:dyDescent="0.3">
      <c r="A75" t="s">
        <v>11673</v>
      </c>
      <c r="B75" t="e">
        <f>VLOOKUP(C75,web_archive!B:B,1,FALSE)</f>
        <v>#N/A</v>
      </c>
      <c r="C75" t="s">
        <v>11672</v>
      </c>
      <c r="D75">
        <v>51175</v>
      </c>
    </row>
    <row r="76" spans="1:4" x14ac:dyDescent="0.3">
      <c r="A76" t="s">
        <v>11675</v>
      </c>
      <c r="B76" t="e">
        <f>VLOOKUP(C76,web_archive!B:B,1,FALSE)</f>
        <v>#N/A</v>
      </c>
      <c r="C76" t="s">
        <v>11674</v>
      </c>
      <c r="D76">
        <v>51176</v>
      </c>
    </row>
    <row r="77" spans="1:4" x14ac:dyDescent="0.3">
      <c r="A77" t="s">
        <v>11677</v>
      </c>
      <c r="B77" t="e">
        <f>VLOOKUP(C77,web_archive!B:B,1,FALSE)</f>
        <v>#N/A</v>
      </c>
      <c r="C77" t="s">
        <v>11676</v>
      </c>
      <c r="D77">
        <v>51177</v>
      </c>
    </row>
    <row r="78" spans="1:4" x14ac:dyDescent="0.3">
      <c r="A78" t="s">
        <v>11679</v>
      </c>
      <c r="B78" t="e">
        <f>VLOOKUP(C78,web_archive!B:B,1,FALSE)</f>
        <v>#N/A</v>
      </c>
      <c r="C78" t="s">
        <v>11678</v>
      </c>
      <c r="D78">
        <v>51178</v>
      </c>
    </row>
    <row r="79" spans="1:4" x14ac:dyDescent="0.3">
      <c r="A79" t="s">
        <v>11681</v>
      </c>
      <c r="B79" t="e">
        <f>VLOOKUP(C79,web_archive!B:B,1,FALSE)</f>
        <v>#N/A</v>
      </c>
      <c r="C79" t="s">
        <v>11680</v>
      </c>
      <c r="D79">
        <v>51179</v>
      </c>
    </row>
    <row r="80" spans="1:4" x14ac:dyDescent="0.3">
      <c r="A80" t="s">
        <v>11683</v>
      </c>
      <c r="B80" t="e">
        <f>VLOOKUP(C80,web_archive!B:B,1,FALSE)</f>
        <v>#N/A</v>
      </c>
      <c r="C80" t="s">
        <v>11682</v>
      </c>
      <c r="D80">
        <v>51180</v>
      </c>
    </row>
    <row r="81" spans="1:4" x14ac:dyDescent="0.3">
      <c r="A81" t="s">
        <v>11685</v>
      </c>
      <c r="B81" t="e">
        <f>VLOOKUP(C81,web_archive!B:B,1,FALSE)</f>
        <v>#N/A</v>
      </c>
      <c r="C81" t="s">
        <v>11684</v>
      </c>
      <c r="D81">
        <v>51181</v>
      </c>
    </row>
    <row r="82" spans="1:4" x14ac:dyDescent="0.3">
      <c r="A82" t="s">
        <v>11687</v>
      </c>
      <c r="B82" t="e">
        <f>VLOOKUP(C82,web_archive!B:B,1,FALSE)</f>
        <v>#N/A</v>
      </c>
      <c r="C82" t="s">
        <v>11686</v>
      </c>
      <c r="D82">
        <v>51182</v>
      </c>
    </row>
    <row r="83" spans="1:4" x14ac:dyDescent="0.3">
      <c r="A83" t="s">
        <v>11689</v>
      </c>
      <c r="B83" t="e">
        <f>VLOOKUP(C83,web_archive!B:B,1,FALSE)</f>
        <v>#N/A</v>
      </c>
      <c r="C83" t="s">
        <v>11688</v>
      </c>
      <c r="D83">
        <v>51183</v>
      </c>
    </row>
    <row r="84" spans="1:4" x14ac:dyDescent="0.3">
      <c r="A84" t="s">
        <v>11691</v>
      </c>
      <c r="B84" t="e">
        <f>VLOOKUP(C84,web_archive!B:B,1,FALSE)</f>
        <v>#N/A</v>
      </c>
      <c r="C84" t="s">
        <v>11690</v>
      </c>
      <c r="D84">
        <v>51184</v>
      </c>
    </row>
    <row r="85" spans="1:4" x14ac:dyDescent="0.3">
      <c r="A85" t="s">
        <v>11693</v>
      </c>
      <c r="B85" t="e">
        <f>VLOOKUP(C85,web_archive!B:B,1,FALSE)</f>
        <v>#N/A</v>
      </c>
      <c r="C85" t="s">
        <v>11692</v>
      </c>
      <c r="D85">
        <v>51185</v>
      </c>
    </row>
    <row r="86" spans="1:4" x14ac:dyDescent="0.3">
      <c r="A86" t="s">
        <v>11695</v>
      </c>
      <c r="B86" t="e">
        <f>VLOOKUP(C86,web_archive!B:B,1,FALSE)</f>
        <v>#N/A</v>
      </c>
      <c r="C86" t="s">
        <v>11694</v>
      </c>
      <c r="D86">
        <v>51186</v>
      </c>
    </row>
    <row r="87" spans="1:4" x14ac:dyDescent="0.3">
      <c r="A87" t="s">
        <v>11697</v>
      </c>
      <c r="B87" t="e">
        <f>VLOOKUP(C87,web_archive!B:B,1,FALSE)</f>
        <v>#N/A</v>
      </c>
      <c r="C87" t="s">
        <v>11696</v>
      </c>
      <c r="D87">
        <v>51187</v>
      </c>
    </row>
    <row r="88" spans="1:4" x14ac:dyDescent="0.3">
      <c r="A88" t="s">
        <v>11699</v>
      </c>
      <c r="B88" t="e">
        <f>VLOOKUP(C88,web_archive!B:B,1,FALSE)</f>
        <v>#N/A</v>
      </c>
      <c r="C88" t="s">
        <v>11698</v>
      </c>
      <c r="D88">
        <v>51188</v>
      </c>
    </row>
    <row r="89" spans="1:4" x14ac:dyDescent="0.3">
      <c r="A89" t="s">
        <v>11701</v>
      </c>
      <c r="B89" t="e">
        <f>VLOOKUP(C89,web_archive!B:B,1,FALSE)</f>
        <v>#N/A</v>
      </c>
      <c r="C89" t="s">
        <v>11700</v>
      </c>
      <c r="D89">
        <v>51189</v>
      </c>
    </row>
    <row r="90" spans="1:4" x14ac:dyDescent="0.3">
      <c r="A90" t="s">
        <v>11703</v>
      </c>
      <c r="B90" t="e">
        <f>VLOOKUP(C90,web_archive!B:B,1,FALSE)</f>
        <v>#N/A</v>
      </c>
      <c r="C90" t="s">
        <v>11702</v>
      </c>
      <c r="D90">
        <v>51190</v>
      </c>
    </row>
    <row r="91" spans="1:4" x14ac:dyDescent="0.3">
      <c r="A91" t="s">
        <v>11705</v>
      </c>
      <c r="B91" t="e">
        <f>VLOOKUP(C91,web_archive!B:B,1,FALSE)</f>
        <v>#N/A</v>
      </c>
      <c r="C91" t="s">
        <v>11704</v>
      </c>
      <c r="D91">
        <v>51191</v>
      </c>
    </row>
    <row r="92" spans="1:4" x14ac:dyDescent="0.3">
      <c r="A92" t="s">
        <v>11707</v>
      </c>
      <c r="B92" t="e">
        <f>VLOOKUP(C92,web_archive!B:B,1,FALSE)</f>
        <v>#N/A</v>
      </c>
      <c r="C92" t="s">
        <v>11706</v>
      </c>
      <c r="D92">
        <v>51192</v>
      </c>
    </row>
    <row r="93" spans="1:4" x14ac:dyDescent="0.3">
      <c r="A93" t="s">
        <v>11709</v>
      </c>
      <c r="B93" t="e">
        <f>VLOOKUP(C93,web_archive!B:B,1,FALSE)</f>
        <v>#N/A</v>
      </c>
      <c r="C93" t="s">
        <v>11708</v>
      </c>
      <c r="D93">
        <v>51193</v>
      </c>
    </row>
    <row r="94" spans="1:4" x14ac:dyDescent="0.3">
      <c r="A94" t="s">
        <v>11711</v>
      </c>
      <c r="B94" t="e">
        <f>VLOOKUP(C94,web_archive!B:B,1,FALSE)</f>
        <v>#N/A</v>
      </c>
      <c r="C94" t="s">
        <v>11710</v>
      </c>
      <c r="D94">
        <v>51194</v>
      </c>
    </row>
    <row r="95" spans="1:4" x14ac:dyDescent="0.3">
      <c r="A95" t="s">
        <v>11713</v>
      </c>
      <c r="B95" t="e">
        <f>VLOOKUP(C95,web_archive!B:B,1,FALSE)</f>
        <v>#N/A</v>
      </c>
      <c r="C95" t="s">
        <v>11712</v>
      </c>
      <c r="D95">
        <v>51195</v>
      </c>
    </row>
    <row r="96" spans="1:4" x14ac:dyDescent="0.3">
      <c r="A96" t="s">
        <v>11715</v>
      </c>
      <c r="B96" t="e">
        <f>VLOOKUP(C96,web_archive!B:B,1,FALSE)</f>
        <v>#N/A</v>
      </c>
      <c r="C96" t="s">
        <v>11714</v>
      </c>
      <c r="D96">
        <v>51196</v>
      </c>
    </row>
    <row r="97" spans="1:4" x14ac:dyDescent="0.3">
      <c r="A97" t="s">
        <v>11717</v>
      </c>
      <c r="B97" t="e">
        <f>VLOOKUP(C97,web_archive!B:B,1,FALSE)</f>
        <v>#N/A</v>
      </c>
      <c r="C97" t="s">
        <v>11716</v>
      </c>
      <c r="D97">
        <v>51197</v>
      </c>
    </row>
    <row r="98" spans="1:4" x14ac:dyDescent="0.3">
      <c r="A98" t="s">
        <v>11719</v>
      </c>
      <c r="B98" t="e">
        <f>VLOOKUP(C98,web_archive!B:B,1,FALSE)</f>
        <v>#N/A</v>
      </c>
      <c r="C98" t="s">
        <v>11718</v>
      </c>
      <c r="D98">
        <v>51198</v>
      </c>
    </row>
    <row r="99" spans="1:4" x14ac:dyDescent="0.3">
      <c r="A99" t="s">
        <v>11721</v>
      </c>
      <c r="B99" t="e">
        <f>VLOOKUP(C99,web_archive!B:B,1,FALSE)</f>
        <v>#N/A</v>
      </c>
      <c r="C99" t="s">
        <v>11720</v>
      </c>
      <c r="D99">
        <v>51199</v>
      </c>
    </row>
    <row r="100" spans="1:4" x14ac:dyDescent="0.3">
      <c r="A100" t="s">
        <v>11723</v>
      </c>
      <c r="B100" t="e">
        <f>VLOOKUP(C100,web_archive!B:B,1,FALSE)</f>
        <v>#N/A</v>
      </c>
      <c r="C100" t="s">
        <v>11722</v>
      </c>
      <c r="D100">
        <v>51200</v>
      </c>
    </row>
    <row r="101" spans="1:4" x14ac:dyDescent="0.3">
      <c r="A101" t="s">
        <v>11725</v>
      </c>
      <c r="B101" t="e">
        <f>VLOOKUP(C101,web_archive!B:B,1,FALSE)</f>
        <v>#N/A</v>
      </c>
      <c r="C101" t="s">
        <v>11724</v>
      </c>
      <c r="D101">
        <v>51201</v>
      </c>
    </row>
    <row r="102" spans="1:4" x14ac:dyDescent="0.3">
      <c r="A102" t="s">
        <v>11727</v>
      </c>
      <c r="B102" t="e">
        <f>VLOOKUP(C102,web_archive!B:B,1,FALSE)</f>
        <v>#N/A</v>
      </c>
      <c r="C102" t="s">
        <v>11726</v>
      </c>
      <c r="D102">
        <v>51202</v>
      </c>
    </row>
    <row r="103" spans="1:4" x14ac:dyDescent="0.3">
      <c r="A103" t="s">
        <v>11729</v>
      </c>
      <c r="B103" t="e">
        <f>VLOOKUP(C103,web_archive!B:B,1,FALSE)</f>
        <v>#N/A</v>
      </c>
      <c r="C103" t="s">
        <v>11728</v>
      </c>
      <c r="D103">
        <v>51203</v>
      </c>
    </row>
    <row r="104" spans="1:4" x14ac:dyDescent="0.3">
      <c r="A104" t="s">
        <v>11731</v>
      </c>
      <c r="B104" t="e">
        <f>VLOOKUP(C104,web_archive!B:B,1,FALSE)</f>
        <v>#N/A</v>
      </c>
      <c r="C104" t="s">
        <v>11730</v>
      </c>
      <c r="D104">
        <v>51204</v>
      </c>
    </row>
    <row r="105" spans="1:4" x14ac:dyDescent="0.3">
      <c r="A105" t="s">
        <v>11733</v>
      </c>
      <c r="B105" t="e">
        <f>VLOOKUP(C105,web_archive!B:B,1,FALSE)</f>
        <v>#N/A</v>
      </c>
      <c r="C105" t="s">
        <v>11732</v>
      </c>
      <c r="D105">
        <v>51205</v>
      </c>
    </row>
    <row r="106" spans="1:4" x14ac:dyDescent="0.3">
      <c r="A106" t="s">
        <v>11735</v>
      </c>
      <c r="B106" t="e">
        <f>VLOOKUP(C106,web_archive!B:B,1,FALSE)</f>
        <v>#N/A</v>
      </c>
      <c r="C106" t="s">
        <v>11734</v>
      </c>
      <c r="D106">
        <v>51206</v>
      </c>
    </row>
    <row r="107" spans="1:4" x14ac:dyDescent="0.3">
      <c r="A107" t="s">
        <v>11737</v>
      </c>
      <c r="B107" t="e">
        <f>VLOOKUP(C107,web_archive!B:B,1,FALSE)</f>
        <v>#N/A</v>
      </c>
      <c r="C107" t="s">
        <v>11736</v>
      </c>
      <c r="D107">
        <v>51207</v>
      </c>
    </row>
    <row r="108" spans="1:4" x14ac:dyDescent="0.3">
      <c r="A108" t="s">
        <v>11739</v>
      </c>
      <c r="B108" t="e">
        <f>VLOOKUP(C108,web_archive!B:B,1,FALSE)</f>
        <v>#N/A</v>
      </c>
      <c r="C108" t="s">
        <v>11738</v>
      </c>
      <c r="D108">
        <v>51208</v>
      </c>
    </row>
    <row r="109" spans="1:4" x14ac:dyDescent="0.3">
      <c r="A109" t="s">
        <v>11741</v>
      </c>
      <c r="B109" t="e">
        <f>VLOOKUP(C109,web_archive!B:B,1,FALSE)</f>
        <v>#N/A</v>
      </c>
      <c r="C109" t="s">
        <v>11740</v>
      </c>
      <c r="D109">
        <v>51209</v>
      </c>
    </row>
    <row r="110" spans="1:4" x14ac:dyDescent="0.3">
      <c r="A110" t="s">
        <v>11743</v>
      </c>
      <c r="B110" t="e">
        <f>VLOOKUP(C110,web_archive!B:B,1,FALSE)</f>
        <v>#N/A</v>
      </c>
      <c r="C110" t="s">
        <v>11742</v>
      </c>
      <c r="D110">
        <v>51210</v>
      </c>
    </row>
    <row r="111" spans="1:4" x14ac:dyDescent="0.3">
      <c r="A111" t="s">
        <v>11745</v>
      </c>
      <c r="B111" t="e">
        <f>VLOOKUP(C111,web_archive!B:B,1,FALSE)</f>
        <v>#N/A</v>
      </c>
      <c r="C111" t="s">
        <v>11744</v>
      </c>
      <c r="D111">
        <v>51211</v>
      </c>
    </row>
    <row r="112" spans="1:4" x14ac:dyDescent="0.3">
      <c r="A112" t="s">
        <v>11747</v>
      </c>
      <c r="B112" t="e">
        <f>VLOOKUP(C112,web_archive!B:B,1,FALSE)</f>
        <v>#N/A</v>
      </c>
      <c r="C112" t="s">
        <v>11746</v>
      </c>
      <c r="D112">
        <v>51212</v>
      </c>
    </row>
    <row r="113" spans="1:4" x14ac:dyDescent="0.3">
      <c r="A113" t="s">
        <v>11749</v>
      </c>
      <c r="B113" t="e">
        <f>VLOOKUP(C113,web_archive!B:B,1,FALSE)</f>
        <v>#N/A</v>
      </c>
      <c r="C113" t="s">
        <v>11748</v>
      </c>
      <c r="D113">
        <v>51213</v>
      </c>
    </row>
    <row r="114" spans="1:4" x14ac:dyDescent="0.3">
      <c r="A114" t="s">
        <v>11751</v>
      </c>
      <c r="B114" t="e">
        <f>VLOOKUP(C114,web_archive!B:B,1,FALSE)</f>
        <v>#N/A</v>
      </c>
      <c r="C114" t="s">
        <v>11750</v>
      </c>
      <c r="D114">
        <v>51214</v>
      </c>
    </row>
    <row r="115" spans="1:4" x14ac:dyDescent="0.3">
      <c r="A115" t="s">
        <v>11753</v>
      </c>
      <c r="B115" t="e">
        <f>VLOOKUP(C115,web_archive!B:B,1,FALSE)</f>
        <v>#N/A</v>
      </c>
      <c r="C115" t="s">
        <v>11752</v>
      </c>
      <c r="D115">
        <v>51215</v>
      </c>
    </row>
    <row r="116" spans="1:4" x14ac:dyDescent="0.3">
      <c r="A116" t="s">
        <v>11755</v>
      </c>
      <c r="B116" t="e">
        <f>VLOOKUP(C116,web_archive!B:B,1,FALSE)</f>
        <v>#N/A</v>
      </c>
      <c r="C116" t="s">
        <v>11754</v>
      </c>
      <c r="D116">
        <v>51216</v>
      </c>
    </row>
    <row r="117" spans="1:4" x14ac:dyDescent="0.3">
      <c r="A117" t="s">
        <v>11757</v>
      </c>
      <c r="B117" t="e">
        <f>VLOOKUP(C117,web_archive!B:B,1,FALSE)</f>
        <v>#N/A</v>
      </c>
      <c r="C117" t="s">
        <v>11756</v>
      </c>
      <c r="D117">
        <v>51217</v>
      </c>
    </row>
    <row r="118" spans="1:4" x14ac:dyDescent="0.3">
      <c r="A118" t="s">
        <v>11759</v>
      </c>
      <c r="B118" t="e">
        <f>VLOOKUP(C118,web_archive!B:B,1,FALSE)</f>
        <v>#N/A</v>
      </c>
      <c r="C118" t="s">
        <v>11758</v>
      </c>
      <c r="D118">
        <v>51218</v>
      </c>
    </row>
    <row r="119" spans="1:4" x14ac:dyDescent="0.3">
      <c r="A119" t="s">
        <v>11761</v>
      </c>
      <c r="B119" t="e">
        <f>VLOOKUP(C119,web_archive!B:B,1,FALSE)</f>
        <v>#N/A</v>
      </c>
      <c r="C119" t="s">
        <v>11760</v>
      </c>
      <c r="D119">
        <v>51219</v>
      </c>
    </row>
    <row r="120" spans="1:4" x14ac:dyDescent="0.3">
      <c r="A120" t="s">
        <v>11763</v>
      </c>
      <c r="B120" t="e">
        <f>VLOOKUP(C120,web_archive!B:B,1,FALSE)</f>
        <v>#N/A</v>
      </c>
      <c r="C120" t="s">
        <v>11762</v>
      </c>
      <c r="D120">
        <v>51220</v>
      </c>
    </row>
    <row r="121" spans="1:4" x14ac:dyDescent="0.3">
      <c r="A121" t="s">
        <v>11765</v>
      </c>
      <c r="B121" t="e">
        <f>VLOOKUP(C121,web_archive!B:B,1,FALSE)</f>
        <v>#N/A</v>
      </c>
      <c r="C121" t="s">
        <v>11764</v>
      </c>
      <c r="D121">
        <v>51221</v>
      </c>
    </row>
    <row r="122" spans="1:4" x14ac:dyDescent="0.3">
      <c r="A122" t="s">
        <v>11767</v>
      </c>
      <c r="B122" t="e">
        <f>VLOOKUP(C122,web_archive!B:B,1,FALSE)</f>
        <v>#N/A</v>
      </c>
      <c r="C122" t="s">
        <v>11766</v>
      </c>
      <c r="D122">
        <v>51222</v>
      </c>
    </row>
    <row r="123" spans="1:4" x14ac:dyDescent="0.3">
      <c r="A123" t="s">
        <v>4191</v>
      </c>
      <c r="B123" t="e">
        <f>VLOOKUP(C123,web_archive!B:B,1,FALSE)</f>
        <v>#N/A</v>
      </c>
      <c r="C123" t="s">
        <v>11768</v>
      </c>
      <c r="D123">
        <v>51223</v>
      </c>
    </row>
    <row r="124" spans="1:4" x14ac:dyDescent="0.3">
      <c r="A124" t="s">
        <v>11770</v>
      </c>
      <c r="B124" t="e">
        <f>VLOOKUP(C124,web_archive!B:B,1,FALSE)</f>
        <v>#N/A</v>
      </c>
      <c r="C124" t="s">
        <v>11769</v>
      </c>
      <c r="D124">
        <v>51224</v>
      </c>
    </row>
    <row r="125" spans="1:4" x14ac:dyDescent="0.3">
      <c r="A125" t="s">
        <v>11770</v>
      </c>
      <c r="B125" t="e">
        <f>VLOOKUP(C125,web_archive!B:B,1,FALSE)</f>
        <v>#N/A</v>
      </c>
      <c r="C125" t="s">
        <v>11771</v>
      </c>
      <c r="D125">
        <v>51225</v>
      </c>
    </row>
    <row r="126" spans="1:4" x14ac:dyDescent="0.3">
      <c r="A126" t="s">
        <v>11773</v>
      </c>
      <c r="B126" t="e">
        <f>VLOOKUP(C126,web_archive!B:B,1,FALSE)</f>
        <v>#N/A</v>
      </c>
      <c r="C126" t="s">
        <v>11772</v>
      </c>
      <c r="D126">
        <v>51226</v>
      </c>
    </row>
    <row r="127" spans="1:4" x14ac:dyDescent="0.3">
      <c r="A127" t="s">
        <v>11775</v>
      </c>
      <c r="B127" t="e">
        <f>VLOOKUP(C127,web_archive!B:B,1,FALSE)</f>
        <v>#N/A</v>
      </c>
      <c r="C127" t="s">
        <v>11774</v>
      </c>
      <c r="D127">
        <v>51227</v>
      </c>
    </row>
    <row r="128" spans="1:4" x14ac:dyDescent="0.3">
      <c r="A128" t="s">
        <v>11777</v>
      </c>
      <c r="B128" t="e">
        <f>VLOOKUP(C128,web_archive!B:B,1,FALSE)</f>
        <v>#N/A</v>
      </c>
      <c r="C128" t="s">
        <v>11776</v>
      </c>
      <c r="D128">
        <v>51228</v>
      </c>
    </row>
    <row r="129" spans="1:4" x14ac:dyDescent="0.3">
      <c r="A129" t="s">
        <v>11779</v>
      </c>
      <c r="B129" t="e">
        <f>VLOOKUP(C129,web_archive!B:B,1,FALSE)</f>
        <v>#N/A</v>
      </c>
      <c r="C129" t="s">
        <v>11778</v>
      </c>
      <c r="D129">
        <v>51229</v>
      </c>
    </row>
    <row r="130" spans="1:4" x14ac:dyDescent="0.3">
      <c r="A130" t="s">
        <v>11781</v>
      </c>
      <c r="B130" t="e">
        <f>VLOOKUP(C130,web_archive!B:B,1,FALSE)</f>
        <v>#N/A</v>
      </c>
      <c r="C130" t="s">
        <v>11780</v>
      </c>
      <c r="D130">
        <v>51230</v>
      </c>
    </row>
    <row r="131" spans="1:4" x14ac:dyDescent="0.3">
      <c r="A131" t="s">
        <v>11783</v>
      </c>
      <c r="B131" t="e">
        <f>VLOOKUP(C131,web_archive!B:B,1,FALSE)</f>
        <v>#N/A</v>
      </c>
      <c r="C131" t="s">
        <v>11782</v>
      </c>
      <c r="D131">
        <v>51231</v>
      </c>
    </row>
    <row r="132" spans="1:4" x14ac:dyDescent="0.3">
      <c r="A132" t="s">
        <v>11785</v>
      </c>
      <c r="B132" t="e">
        <f>VLOOKUP(C132,web_archive!B:B,1,FALSE)</f>
        <v>#N/A</v>
      </c>
      <c r="C132" t="s">
        <v>11784</v>
      </c>
      <c r="D132">
        <v>51232</v>
      </c>
    </row>
    <row r="133" spans="1:4" x14ac:dyDescent="0.3">
      <c r="A133" t="s">
        <v>11787</v>
      </c>
      <c r="B133" t="e">
        <f>VLOOKUP(C133,web_archive!B:B,1,FALSE)</f>
        <v>#N/A</v>
      </c>
      <c r="C133" t="s">
        <v>11786</v>
      </c>
      <c r="D133">
        <v>51233</v>
      </c>
    </row>
    <row r="134" spans="1:4" x14ac:dyDescent="0.3">
      <c r="A134" t="s">
        <v>11789</v>
      </c>
      <c r="B134" t="e">
        <f>VLOOKUP(C134,web_archive!B:B,1,FALSE)</f>
        <v>#N/A</v>
      </c>
      <c r="C134" t="s">
        <v>11788</v>
      </c>
      <c r="D134">
        <v>51234</v>
      </c>
    </row>
    <row r="135" spans="1:4" x14ac:dyDescent="0.3">
      <c r="A135" t="s">
        <v>11791</v>
      </c>
      <c r="B135" t="e">
        <f>VLOOKUP(C135,web_archive!B:B,1,FALSE)</f>
        <v>#N/A</v>
      </c>
      <c r="C135" t="s">
        <v>11790</v>
      </c>
      <c r="D135">
        <v>51235</v>
      </c>
    </row>
    <row r="136" spans="1:4" x14ac:dyDescent="0.3">
      <c r="A136" t="s">
        <v>11793</v>
      </c>
      <c r="B136" t="e">
        <f>VLOOKUP(C136,web_archive!B:B,1,FALSE)</f>
        <v>#N/A</v>
      </c>
      <c r="C136" t="s">
        <v>11792</v>
      </c>
      <c r="D136">
        <v>51236</v>
      </c>
    </row>
    <row r="137" spans="1:4" x14ac:dyDescent="0.3">
      <c r="A137" t="s">
        <v>11795</v>
      </c>
      <c r="B137" t="e">
        <f>VLOOKUP(C137,web_archive!B:B,1,FALSE)</f>
        <v>#N/A</v>
      </c>
      <c r="C137" t="s">
        <v>11794</v>
      </c>
      <c r="D137">
        <v>51237</v>
      </c>
    </row>
    <row r="138" spans="1:4" x14ac:dyDescent="0.3">
      <c r="A138" t="s">
        <v>11797</v>
      </c>
      <c r="B138" t="e">
        <f>VLOOKUP(C138,web_archive!B:B,1,FALSE)</f>
        <v>#N/A</v>
      </c>
      <c r="C138" t="s">
        <v>11796</v>
      </c>
      <c r="D138">
        <v>51238</v>
      </c>
    </row>
    <row r="139" spans="1:4" x14ac:dyDescent="0.3">
      <c r="A139" t="s">
        <v>11799</v>
      </c>
      <c r="B139" t="e">
        <f>VLOOKUP(C139,web_archive!B:B,1,FALSE)</f>
        <v>#N/A</v>
      </c>
      <c r="C139" t="s">
        <v>11798</v>
      </c>
      <c r="D139">
        <v>51239</v>
      </c>
    </row>
    <row r="140" spans="1:4" x14ac:dyDescent="0.3">
      <c r="A140" t="s">
        <v>11801</v>
      </c>
      <c r="B140" t="e">
        <f>VLOOKUP(C140,web_archive!B:B,1,FALSE)</f>
        <v>#N/A</v>
      </c>
      <c r="C140" t="s">
        <v>11800</v>
      </c>
      <c r="D140">
        <v>51240</v>
      </c>
    </row>
    <row r="141" spans="1:4" x14ac:dyDescent="0.3">
      <c r="A141" t="s">
        <v>11803</v>
      </c>
      <c r="B141" t="e">
        <f>VLOOKUP(C141,web_archive!B:B,1,FALSE)</f>
        <v>#N/A</v>
      </c>
      <c r="C141" t="s">
        <v>11802</v>
      </c>
      <c r="D141">
        <v>51241</v>
      </c>
    </row>
    <row r="142" spans="1:4" x14ac:dyDescent="0.3">
      <c r="A142" t="s">
        <v>11805</v>
      </c>
      <c r="B142" t="e">
        <f>VLOOKUP(C142,web_archive!B:B,1,FALSE)</f>
        <v>#N/A</v>
      </c>
      <c r="C142" t="s">
        <v>11804</v>
      </c>
      <c r="D142">
        <v>51242</v>
      </c>
    </row>
    <row r="143" spans="1:4" x14ac:dyDescent="0.3">
      <c r="A143" t="s">
        <v>11807</v>
      </c>
      <c r="B143" t="e">
        <f>VLOOKUP(C143,web_archive!B:B,1,FALSE)</f>
        <v>#N/A</v>
      </c>
      <c r="C143" t="s">
        <v>11806</v>
      </c>
      <c r="D143">
        <v>51243</v>
      </c>
    </row>
    <row r="144" spans="1:4" x14ac:dyDescent="0.3">
      <c r="A144" t="s">
        <v>11809</v>
      </c>
      <c r="B144" t="e">
        <f>VLOOKUP(C144,web_archive!B:B,1,FALSE)</f>
        <v>#N/A</v>
      </c>
      <c r="C144" t="s">
        <v>11808</v>
      </c>
      <c r="D144">
        <v>51244</v>
      </c>
    </row>
    <row r="145" spans="1:4" x14ac:dyDescent="0.3">
      <c r="A145" t="s">
        <v>11811</v>
      </c>
      <c r="B145" t="e">
        <f>VLOOKUP(C145,web_archive!B:B,1,FALSE)</f>
        <v>#N/A</v>
      </c>
      <c r="C145" t="s">
        <v>11810</v>
      </c>
      <c r="D145">
        <v>51245</v>
      </c>
    </row>
    <row r="146" spans="1:4" x14ac:dyDescent="0.3">
      <c r="A146" t="s">
        <v>11813</v>
      </c>
      <c r="B146" t="e">
        <f>VLOOKUP(C146,web_archive!B:B,1,FALSE)</f>
        <v>#N/A</v>
      </c>
      <c r="C146" t="s">
        <v>11812</v>
      </c>
      <c r="D146">
        <v>51246</v>
      </c>
    </row>
    <row r="147" spans="1:4" x14ac:dyDescent="0.3">
      <c r="A147" t="s">
        <v>11815</v>
      </c>
      <c r="B147" t="e">
        <f>VLOOKUP(C147,web_archive!B:B,1,FALSE)</f>
        <v>#N/A</v>
      </c>
      <c r="C147" t="s">
        <v>11814</v>
      </c>
      <c r="D147">
        <v>51247</v>
      </c>
    </row>
    <row r="148" spans="1:4" x14ac:dyDescent="0.3">
      <c r="A148" t="s">
        <v>11817</v>
      </c>
      <c r="B148" t="e">
        <f>VLOOKUP(C148,web_archive!B:B,1,FALSE)</f>
        <v>#N/A</v>
      </c>
      <c r="C148" t="s">
        <v>11816</v>
      </c>
      <c r="D148">
        <v>51248</v>
      </c>
    </row>
    <row r="149" spans="1:4" x14ac:dyDescent="0.3">
      <c r="A149" t="s">
        <v>11819</v>
      </c>
      <c r="B149" t="e">
        <f>VLOOKUP(C149,web_archive!B:B,1,FALSE)</f>
        <v>#N/A</v>
      </c>
      <c r="C149" t="s">
        <v>11818</v>
      </c>
      <c r="D149">
        <v>51249</v>
      </c>
    </row>
    <row r="150" spans="1:4" x14ac:dyDescent="0.3">
      <c r="A150" t="s">
        <v>11821</v>
      </c>
      <c r="B150" t="e">
        <f>VLOOKUP(C150,web_archive!B:B,1,FALSE)</f>
        <v>#N/A</v>
      </c>
      <c r="C150" t="s">
        <v>11820</v>
      </c>
      <c r="D150">
        <v>51250</v>
      </c>
    </row>
    <row r="151" spans="1:4" x14ac:dyDescent="0.3">
      <c r="A151" t="s">
        <v>11823</v>
      </c>
      <c r="B151" t="e">
        <f>VLOOKUP(C151,web_archive!B:B,1,FALSE)</f>
        <v>#N/A</v>
      </c>
      <c r="C151" t="s">
        <v>11822</v>
      </c>
      <c r="D151">
        <v>51251</v>
      </c>
    </row>
    <row r="152" spans="1:4" x14ac:dyDescent="0.3">
      <c r="A152" t="s">
        <v>11825</v>
      </c>
      <c r="B152" t="e">
        <f>VLOOKUP(C152,web_archive!B:B,1,FALSE)</f>
        <v>#N/A</v>
      </c>
      <c r="C152" t="s">
        <v>11824</v>
      </c>
      <c r="D152">
        <v>51252</v>
      </c>
    </row>
    <row r="153" spans="1:4" x14ac:dyDescent="0.3">
      <c r="A153" t="s">
        <v>11827</v>
      </c>
      <c r="B153" t="e">
        <f>VLOOKUP(C153,web_archive!B:B,1,FALSE)</f>
        <v>#N/A</v>
      </c>
      <c r="C153" t="s">
        <v>11826</v>
      </c>
      <c r="D153">
        <v>51253</v>
      </c>
    </row>
    <row r="154" spans="1:4" x14ac:dyDescent="0.3">
      <c r="A154" t="s">
        <v>11829</v>
      </c>
      <c r="B154" t="e">
        <f>VLOOKUP(C154,web_archive!B:B,1,FALSE)</f>
        <v>#N/A</v>
      </c>
      <c r="C154" t="s">
        <v>11828</v>
      </c>
      <c r="D154">
        <v>51254</v>
      </c>
    </row>
    <row r="155" spans="1:4" x14ac:dyDescent="0.3">
      <c r="A155" t="s">
        <v>11831</v>
      </c>
      <c r="B155" t="e">
        <f>VLOOKUP(C155,web_archive!B:B,1,FALSE)</f>
        <v>#N/A</v>
      </c>
      <c r="C155" t="s">
        <v>11830</v>
      </c>
      <c r="D155">
        <v>51255</v>
      </c>
    </row>
    <row r="156" spans="1:4" x14ac:dyDescent="0.3">
      <c r="A156" t="s">
        <v>11833</v>
      </c>
      <c r="B156" t="e">
        <f>VLOOKUP(C156,web_archive!B:B,1,FALSE)</f>
        <v>#N/A</v>
      </c>
      <c r="C156" t="s">
        <v>11832</v>
      </c>
      <c r="D156">
        <v>51256</v>
      </c>
    </row>
    <row r="157" spans="1:4" x14ac:dyDescent="0.3">
      <c r="A157" t="s">
        <v>11835</v>
      </c>
      <c r="B157" t="e">
        <f>VLOOKUP(C157,web_archive!B:B,1,FALSE)</f>
        <v>#N/A</v>
      </c>
      <c r="C157" t="s">
        <v>11834</v>
      </c>
      <c r="D157">
        <v>51257</v>
      </c>
    </row>
    <row r="158" spans="1:4" x14ac:dyDescent="0.3">
      <c r="A158" t="s">
        <v>11837</v>
      </c>
      <c r="B158" t="e">
        <f>VLOOKUP(C158,web_archive!B:B,1,FALSE)</f>
        <v>#N/A</v>
      </c>
      <c r="C158" t="s">
        <v>11836</v>
      </c>
      <c r="D158">
        <v>51258</v>
      </c>
    </row>
    <row r="159" spans="1:4" x14ac:dyDescent="0.3">
      <c r="A159" t="s">
        <v>11839</v>
      </c>
      <c r="B159" t="e">
        <f>VLOOKUP(C159,web_archive!B:B,1,FALSE)</f>
        <v>#N/A</v>
      </c>
      <c r="C159" t="s">
        <v>11838</v>
      </c>
      <c r="D159">
        <v>51259</v>
      </c>
    </row>
    <row r="160" spans="1:4" x14ac:dyDescent="0.3">
      <c r="A160" t="s">
        <v>11841</v>
      </c>
      <c r="B160" t="e">
        <f>VLOOKUP(C160,web_archive!B:B,1,FALSE)</f>
        <v>#N/A</v>
      </c>
      <c r="C160" t="s">
        <v>11840</v>
      </c>
      <c r="D160">
        <v>51260</v>
      </c>
    </row>
    <row r="161" spans="1:4" x14ac:dyDescent="0.3">
      <c r="A161" t="s">
        <v>11843</v>
      </c>
      <c r="B161" t="e">
        <f>VLOOKUP(C161,web_archive!B:B,1,FALSE)</f>
        <v>#N/A</v>
      </c>
      <c r="C161" t="s">
        <v>11842</v>
      </c>
      <c r="D161">
        <v>51261</v>
      </c>
    </row>
    <row r="162" spans="1:4" x14ac:dyDescent="0.3">
      <c r="A162" t="s">
        <v>11845</v>
      </c>
      <c r="B162" t="e">
        <f>VLOOKUP(C162,web_archive!B:B,1,FALSE)</f>
        <v>#N/A</v>
      </c>
      <c r="C162" t="s">
        <v>11844</v>
      </c>
      <c r="D162">
        <v>51262</v>
      </c>
    </row>
    <row r="163" spans="1:4" x14ac:dyDescent="0.3">
      <c r="A163" t="s">
        <v>11847</v>
      </c>
      <c r="B163" t="e">
        <f>VLOOKUP(C163,web_archive!B:B,1,FALSE)</f>
        <v>#N/A</v>
      </c>
      <c r="C163" t="s">
        <v>11846</v>
      </c>
      <c r="D163">
        <v>51263</v>
      </c>
    </row>
    <row r="164" spans="1:4" x14ac:dyDescent="0.3">
      <c r="A164" t="s">
        <v>11847</v>
      </c>
      <c r="B164" t="e">
        <f>VLOOKUP(C164,web_archive!B:B,1,FALSE)</f>
        <v>#N/A</v>
      </c>
      <c r="C164" t="s">
        <v>11848</v>
      </c>
      <c r="D164">
        <v>51264</v>
      </c>
    </row>
    <row r="165" spans="1:4" x14ac:dyDescent="0.3">
      <c r="A165" t="s">
        <v>11850</v>
      </c>
      <c r="B165" t="e">
        <f>VLOOKUP(C165,web_archive!B:B,1,FALSE)</f>
        <v>#N/A</v>
      </c>
      <c r="C165" t="s">
        <v>11849</v>
      </c>
      <c r="D165">
        <v>51265</v>
      </c>
    </row>
    <row r="166" spans="1:4" x14ac:dyDescent="0.3">
      <c r="A166" t="s">
        <v>11852</v>
      </c>
      <c r="B166" t="e">
        <f>VLOOKUP(C166,web_archive!B:B,1,FALSE)</f>
        <v>#N/A</v>
      </c>
      <c r="C166" t="s">
        <v>11851</v>
      </c>
      <c r="D166">
        <v>51266</v>
      </c>
    </row>
    <row r="167" spans="1:4" x14ac:dyDescent="0.3">
      <c r="A167" t="s">
        <v>11854</v>
      </c>
      <c r="B167" t="e">
        <f>VLOOKUP(C167,web_archive!B:B,1,FALSE)</f>
        <v>#N/A</v>
      </c>
      <c r="C167" t="s">
        <v>11853</v>
      </c>
      <c r="D167">
        <v>51267</v>
      </c>
    </row>
    <row r="168" spans="1:4" x14ac:dyDescent="0.3">
      <c r="A168" t="s">
        <v>11856</v>
      </c>
      <c r="B168" t="e">
        <f>VLOOKUP(C168,web_archive!B:B,1,FALSE)</f>
        <v>#N/A</v>
      </c>
      <c r="C168" t="s">
        <v>11855</v>
      </c>
      <c r="D168">
        <v>51268</v>
      </c>
    </row>
    <row r="169" spans="1:4" x14ac:dyDescent="0.3">
      <c r="A169" t="s">
        <v>11858</v>
      </c>
      <c r="B169" t="e">
        <f>VLOOKUP(C169,web_archive!B:B,1,FALSE)</f>
        <v>#N/A</v>
      </c>
      <c r="C169" t="s">
        <v>11857</v>
      </c>
      <c r="D169">
        <v>51269</v>
      </c>
    </row>
    <row r="170" spans="1:4" x14ac:dyDescent="0.3">
      <c r="A170" t="s">
        <v>11860</v>
      </c>
      <c r="B170" t="e">
        <f>VLOOKUP(C170,web_archive!B:B,1,FALSE)</f>
        <v>#N/A</v>
      </c>
      <c r="C170" t="s">
        <v>11859</v>
      </c>
      <c r="D170">
        <v>51270</v>
      </c>
    </row>
    <row r="171" spans="1:4" x14ac:dyDescent="0.3">
      <c r="A171" t="s">
        <v>11862</v>
      </c>
      <c r="B171" t="e">
        <f>VLOOKUP(C171,web_archive!B:B,1,FALSE)</f>
        <v>#N/A</v>
      </c>
      <c r="C171" t="s">
        <v>11861</v>
      </c>
      <c r="D171">
        <v>51271</v>
      </c>
    </row>
    <row r="172" spans="1:4" x14ac:dyDescent="0.3">
      <c r="A172" t="s">
        <v>11864</v>
      </c>
      <c r="B172" t="e">
        <f>VLOOKUP(C172,web_archive!B:B,1,FALSE)</f>
        <v>#N/A</v>
      </c>
      <c r="C172" t="s">
        <v>11863</v>
      </c>
      <c r="D172">
        <v>51272</v>
      </c>
    </row>
    <row r="173" spans="1:4" x14ac:dyDescent="0.3">
      <c r="A173" t="s">
        <v>11866</v>
      </c>
      <c r="B173" t="e">
        <f>VLOOKUP(C173,web_archive!B:B,1,FALSE)</f>
        <v>#N/A</v>
      </c>
      <c r="C173" t="s">
        <v>11865</v>
      </c>
      <c r="D173">
        <v>51273</v>
      </c>
    </row>
    <row r="174" spans="1:4" x14ac:dyDescent="0.3">
      <c r="A174" t="s">
        <v>11868</v>
      </c>
      <c r="B174" t="e">
        <f>VLOOKUP(C174,web_archive!B:B,1,FALSE)</f>
        <v>#N/A</v>
      </c>
      <c r="C174" t="s">
        <v>11867</v>
      </c>
      <c r="D174">
        <v>51274</v>
      </c>
    </row>
    <row r="175" spans="1:4" x14ac:dyDescent="0.3">
      <c r="A175" t="s">
        <v>11870</v>
      </c>
      <c r="B175" t="e">
        <f>VLOOKUP(C175,web_archive!B:B,1,FALSE)</f>
        <v>#N/A</v>
      </c>
      <c r="C175" t="s">
        <v>11869</v>
      </c>
      <c r="D175">
        <v>51275</v>
      </c>
    </row>
    <row r="176" spans="1:4" x14ac:dyDescent="0.3">
      <c r="A176" t="s">
        <v>11872</v>
      </c>
      <c r="B176" t="e">
        <f>VLOOKUP(C176,web_archive!B:B,1,FALSE)</f>
        <v>#N/A</v>
      </c>
      <c r="C176" t="s">
        <v>11871</v>
      </c>
      <c r="D176">
        <v>51276</v>
      </c>
    </row>
    <row r="177" spans="1:4" x14ac:dyDescent="0.3">
      <c r="A177" t="s">
        <v>11874</v>
      </c>
      <c r="B177" t="e">
        <f>VLOOKUP(C177,web_archive!B:B,1,FALSE)</f>
        <v>#N/A</v>
      </c>
      <c r="C177" t="s">
        <v>11873</v>
      </c>
      <c r="D177">
        <v>51277</v>
      </c>
    </row>
    <row r="178" spans="1:4" x14ac:dyDescent="0.3">
      <c r="A178" t="s">
        <v>11876</v>
      </c>
      <c r="B178" t="e">
        <f>VLOOKUP(C178,web_archive!B:B,1,FALSE)</f>
        <v>#N/A</v>
      </c>
      <c r="C178" t="s">
        <v>11875</v>
      </c>
      <c r="D178">
        <v>51278</v>
      </c>
    </row>
    <row r="179" spans="1:4" x14ac:dyDescent="0.3">
      <c r="A179" t="s">
        <v>11878</v>
      </c>
      <c r="B179" t="e">
        <f>VLOOKUP(C179,web_archive!B:B,1,FALSE)</f>
        <v>#N/A</v>
      </c>
      <c r="C179" t="s">
        <v>11877</v>
      </c>
      <c r="D179">
        <v>51279</v>
      </c>
    </row>
    <row r="180" spans="1:4" x14ac:dyDescent="0.3">
      <c r="A180" t="s">
        <v>11880</v>
      </c>
      <c r="B180" t="e">
        <f>VLOOKUP(C180,web_archive!B:B,1,FALSE)</f>
        <v>#N/A</v>
      </c>
      <c r="C180" t="s">
        <v>11879</v>
      </c>
      <c r="D180">
        <v>51280</v>
      </c>
    </row>
    <row r="181" spans="1:4" x14ac:dyDescent="0.3">
      <c r="A181" t="s">
        <v>9874</v>
      </c>
      <c r="B181" t="e">
        <f>VLOOKUP(C181,web_archive!B:B,1,FALSE)</f>
        <v>#N/A</v>
      </c>
      <c r="C181" t="s">
        <v>11881</v>
      </c>
      <c r="D181">
        <v>51281</v>
      </c>
    </row>
    <row r="182" spans="1:4" x14ac:dyDescent="0.3">
      <c r="A182" t="s">
        <v>11883</v>
      </c>
      <c r="B182" t="e">
        <f>VLOOKUP(C182,web_archive!B:B,1,FALSE)</f>
        <v>#N/A</v>
      </c>
      <c r="C182" t="s">
        <v>11882</v>
      </c>
      <c r="D182">
        <v>51282</v>
      </c>
    </row>
    <row r="183" spans="1:4" x14ac:dyDescent="0.3">
      <c r="A183" t="s">
        <v>11885</v>
      </c>
      <c r="B183" t="e">
        <f>VLOOKUP(C183,web_archive!B:B,1,FALSE)</f>
        <v>#N/A</v>
      </c>
      <c r="C183" t="s">
        <v>11884</v>
      </c>
      <c r="D183">
        <v>51283</v>
      </c>
    </row>
    <row r="184" spans="1:4" x14ac:dyDescent="0.3">
      <c r="A184" t="s">
        <v>11887</v>
      </c>
      <c r="B184" t="e">
        <f>VLOOKUP(C184,web_archive!B:B,1,FALSE)</f>
        <v>#N/A</v>
      </c>
      <c r="C184" t="s">
        <v>11886</v>
      </c>
      <c r="D184">
        <v>51284</v>
      </c>
    </row>
    <row r="185" spans="1:4" x14ac:dyDescent="0.3">
      <c r="A185" t="s">
        <v>11889</v>
      </c>
      <c r="B185" t="e">
        <f>VLOOKUP(C185,web_archive!B:B,1,FALSE)</f>
        <v>#N/A</v>
      </c>
      <c r="C185" t="s">
        <v>11888</v>
      </c>
      <c r="D185">
        <v>51285</v>
      </c>
    </row>
    <row r="186" spans="1:4" x14ac:dyDescent="0.3">
      <c r="A186" t="s">
        <v>11891</v>
      </c>
      <c r="B186" t="e">
        <f>VLOOKUP(C186,web_archive!B:B,1,FALSE)</f>
        <v>#N/A</v>
      </c>
      <c r="C186" t="s">
        <v>11890</v>
      </c>
      <c r="D186">
        <v>51286</v>
      </c>
    </row>
    <row r="187" spans="1:4" x14ac:dyDescent="0.3">
      <c r="A187" t="s">
        <v>11893</v>
      </c>
      <c r="B187" t="e">
        <f>VLOOKUP(C187,web_archive!B:B,1,FALSE)</f>
        <v>#N/A</v>
      </c>
      <c r="C187" t="s">
        <v>11892</v>
      </c>
      <c r="D187">
        <v>51287</v>
      </c>
    </row>
    <row r="188" spans="1:4" x14ac:dyDescent="0.3">
      <c r="A188" t="s">
        <v>11893</v>
      </c>
      <c r="B188" t="e">
        <f>VLOOKUP(C188,web_archive!B:B,1,FALSE)</f>
        <v>#N/A</v>
      </c>
      <c r="C188" t="s">
        <v>11894</v>
      </c>
      <c r="D188">
        <v>51288</v>
      </c>
    </row>
    <row r="189" spans="1:4" x14ac:dyDescent="0.3">
      <c r="A189" t="s">
        <v>11893</v>
      </c>
      <c r="B189" t="e">
        <f>VLOOKUP(C189,web_archive!B:B,1,FALSE)</f>
        <v>#N/A</v>
      </c>
      <c r="C189" t="s">
        <v>11895</v>
      </c>
      <c r="D189">
        <v>51289</v>
      </c>
    </row>
    <row r="190" spans="1:4" x14ac:dyDescent="0.3">
      <c r="A190" t="s">
        <v>11893</v>
      </c>
      <c r="B190" t="e">
        <f>VLOOKUP(C190,web_archive!B:B,1,FALSE)</f>
        <v>#N/A</v>
      </c>
      <c r="C190" t="s">
        <v>11896</v>
      </c>
      <c r="D190">
        <v>51290</v>
      </c>
    </row>
    <row r="191" spans="1:4" x14ac:dyDescent="0.3">
      <c r="A191" t="s">
        <v>11893</v>
      </c>
      <c r="B191" t="e">
        <f>VLOOKUP(C191,web_archive!B:B,1,FALSE)</f>
        <v>#N/A</v>
      </c>
      <c r="C191" t="s">
        <v>11897</v>
      </c>
      <c r="D191">
        <v>51291</v>
      </c>
    </row>
    <row r="192" spans="1:4" x14ac:dyDescent="0.3">
      <c r="A192" t="s">
        <v>11899</v>
      </c>
      <c r="B192" t="e">
        <f>VLOOKUP(C192,web_archive!B:B,1,FALSE)</f>
        <v>#N/A</v>
      </c>
      <c r="C192" t="s">
        <v>11898</v>
      </c>
      <c r="D192">
        <v>51292</v>
      </c>
    </row>
    <row r="193" spans="1:4" x14ac:dyDescent="0.3">
      <c r="A193" t="s">
        <v>11901</v>
      </c>
      <c r="B193" t="e">
        <f>VLOOKUP(C193,web_archive!B:B,1,FALSE)</f>
        <v>#N/A</v>
      </c>
      <c r="C193" t="s">
        <v>11900</v>
      </c>
      <c r="D193">
        <v>51293</v>
      </c>
    </row>
    <row r="194" spans="1:4" x14ac:dyDescent="0.3">
      <c r="A194" t="s">
        <v>11903</v>
      </c>
      <c r="B194" t="e">
        <f>VLOOKUP(C194,web_archive!B:B,1,FALSE)</f>
        <v>#N/A</v>
      </c>
      <c r="C194" t="s">
        <v>11902</v>
      </c>
      <c r="D194">
        <v>51294</v>
      </c>
    </row>
    <row r="195" spans="1:4" x14ac:dyDescent="0.3">
      <c r="A195" t="s">
        <v>11905</v>
      </c>
      <c r="B195" t="e">
        <f>VLOOKUP(C195,web_archive!B:B,1,FALSE)</f>
        <v>#N/A</v>
      </c>
      <c r="C195" t="s">
        <v>11904</v>
      </c>
      <c r="D195">
        <v>51295</v>
      </c>
    </row>
    <row r="196" spans="1:4" x14ac:dyDescent="0.3">
      <c r="A196" t="s">
        <v>11907</v>
      </c>
      <c r="B196" t="e">
        <f>VLOOKUP(C196,web_archive!B:B,1,FALSE)</f>
        <v>#N/A</v>
      </c>
      <c r="C196" t="s">
        <v>11906</v>
      </c>
      <c r="D196">
        <v>51296</v>
      </c>
    </row>
    <row r="197" spans="1:4" x14ac:dyDescent="0.3">
      <c r="A197" t="s">
        <v>11909</v>
      </c>
      <c r="B197" t="e">
        <f>VLOOKUP(C197,web_archive!B:B,1,FALSE)</f>
        <v>#N/A</v>
      </c>
      <c r="C197" t="s">
        <v>11908</v>
      </c>
      <c r="D197">
        <v>51297</v>
      </c>
    </row>
    <row r="198" spans="1:4" x14ac:dyDescent="0.3">
      <c r="A198" t="s">
        <v>11911</v>
      </c>
      <c r="B198" t="e">
        <f>VLOOKUP(C198,web_archive!B:B,1,FALSE)</f>
        <v>#N/A</v>
      </c>
      <c r="C198" t="s">
        <v>11910</v>
      </c>
      <c r="D198">
        <v>51298</v>
      </c>
    </row>
    <row r="199" spans="1:4" x14ac:dyDescent="0.3">
      <c r="A199" t="s">
        <v>11913</v>
      </c>
      <c r="B199" t="e">
        <f>VLOOKUP(C199,web_archive!B:B,1,FALSE)</f>
        <v>#N/A</v>
      </c>
      <c r="C199" t="s">
        <v>11912</v>
      </c>
      <c r="D199">
        <v>51299</v>
      </c>
    </row>
    <row r="200" spans="1:4" x14ac:dyDescent="0.3">
      <c r="A200" t="s">
        <v>11915</v>
      </c>
      <c r="B200" t="e">
        <f>VLOOKUP(C200,web_archive!B:B,1,FALSE)</f>
        <v>#N/A</v>
      </c>
      <c r="C200" t="s">
        <v>11914</v>
      </c>
      <c r="D200">
        <v>51300</v>
      </c>
    </row>
    <row r="201" spans="1:4" x14ac:dyDescent="0.3">
      <c r="A201" t="s">
        <v>11917</v>
      </c>
      <c r="B201" t="e">
        <f>VLOOKUP(C201,web_archive!B:B,1,FALSE)</f>
        <v>#N/A</v>
      </c>
      <c r="C201" t="s">
        <v>11916</v>
      </c>
      <c r="D201">
        <v>51301</v>
      </c>
    </row>
    <row r="202" spans="1:4" x14ac:dyDescent="0.3">
      <c r="A202" t="s">
        <v>11919</v>
      </c>
      <c r="B202" t="e">
        <f>VLOOKUP(C202,web_archive!B:B,1,FALSE)</f>
        <v>#N/A</v>
      </c>
      <c r="C202" t="s">
        <v>11918</v>
      </c>
      <c r="D202">
        <v>51302</v>
      </c>
    </row>
    <row r="203" spans="1:4" x14ac:dyDescent="0.3">
      <c r="A203" t="s">
        <v>11921</v>
      </c>
      <c r="B203" t="e">
        <f>VLOOKUP(C203,web_archive!B:B,1,FALSE)</f>
        <v>#N/A</v>
      </c>
      <c r="C203" t="s">
        <v>11920</v>
      </c>
      <c r="D203">
        <v>51303</v>
      </c>
    </row>
    <row r="204" spans="1:4" x14ac:dyDescent="0.3">
      <c r="A204" t="s">
        <v>11923</v>
      </c>
      <c r="B204" t="e">
        <f>VLOOKUP(C204,web_archive!B:B,1,FALSE)</f>
        <v>#N/A</v>
      </c>
      <c r="C204" t="s">
        <v>11922</v>
      </c>
      <c r="D204">
        <v>51304</v>
      </c>
    </row>
    <row r="205" spans="1:4" x14ac:dyDescent="0.3">
      <c r="A205" t="s">
        <v>11925</v>
      </c>
      <c r="B205" t="e">
        <f>VLOOKUP(C205,web_archive!B:B,1,FALSE)</f>
        <v>#N/A</v>
      </c>
      <c r="C205" t="s">
        <v>11924</v>
      </c>
      <c r="D205">
        <v>51305</v>
      </c>
    </row>
    <row r="206" spans="1:4" x14ac:dyDescent="0.3">
      <c r="A206" t="s">
        <v>11927</v>
      </c>
      <c r="B206" t="e">
        <f>VLOOKUP(C206,web_archive!B:B,1,FALSE)</f>
        <v>#N/A</v>
      </c>
      <c r="C206" t="s">
        <v>11926</v>
      </c>
      <c r="D206">
        <v>51306</v>
      </c>
    </row>
    <row r="207" spans="1:4" x14ac:dyDescent="0.3">
      <c r="A207" t="s">
        <v>11929</v>
      </c>
      <c r="B207" t="e">
        <f>VLOOKUP(C207,web_archive!B:B,1,FALSE)</f>
        <v>#N/A</v>
      </c>
      <c r="C207" t="s">
        <v>11928</v>
      </c>
      <c r="D207">
        <v>51307</v>
      </c>
    </row>
    <row r="208" spans="1:4" x14ac:dyDescent="0.3">
      <c r="A208" t="s">
        <v>11931</v>
      </c>
      <c r="B208" t="e">
        <f>VLOOKUP(C208,web_archive!B:B,1,FALSE)</f>
        <v>#N/A</v>
      </c>
      <c r="C208" t="s">
        <v>11930</v>
      </c>
      <c r="D208">
        <v>51308</v>
      </c>
    </row>
    <row r="209" spans="1:4" x14ac:dyDescent="0.3">
      <c r="A209" t="s">
        <v>11933</v>
      </c>
      <c r="B209" t="e">
        <f>VLOOKUP(C209,web_archive!B:B,1,FALSE)</f>
        <v>#N/A</v>
      </c>
      <c r="C209" t="s">
        <v>11932</v>
      </c>
      <c r="D209">
        <v>51309</v>
      </c>
    </row>
    <row r="210" spans="1:4" x14ac:dyDescent="0.3">
      <c r="A210" t="s">
        <v>11935</v>
      </c>
      <c r="B210" t="e">
        <f>VLOOKUP(C210,web_archive!B:B,1,FALSE)</f>
        <v>#N/A</v>
      </c>
      <c r="C210" t="s">
        <v>11934</v>
      </c>
      <c r="D210">
        <v>51310</v>
      </c>
    </row>
    <row r="211" spans="1:4" x14ac:dyDescent="0.3">
      <c r="A211" t="s">
        <v>11937</v>
      </c>
      <c r="B211" t="e">
        <f>VLOOKUP(C211,web_archive!B:B,1,FALSE)</f>
        <v>#N/A</v>
      </c>
      <c r="C211" t="s">
        <v>11936</v>
      </c>
      <c r="D211">
        <v>51311</v>
      </c>
    </row>
    <row r="212" spans="1:4" x14ac:dyDescent="0.3">
      <c r="A212" t="s">
        <v>11939</v>
      </c>
      <c r="B212" t="e">
        <f>VLOOKUP(C212,web_archive!B:B,1,FALSE)</f>
        <v>#N/A</v>
      </c>
      <c r="C212" t="s">
        <v>11938</v>
      </c>
      <c r="D212">
        <v>51312</v>
      </c>
    </row>
    <row r="213" spans="1:4" x14ac:dyDescent="0.3">
      <c r="A213" t="s">
        <v>11941</v>
      </c>
      <c r="B213" t="e">
        <f>VLOOKUP(C213,web_archive!B:B,1,FALSE)</f>
        <v>#N/A</v>
      </c>
      <c r="C213" t="s">
        <v>11940</v>
      </c>
      <c r="D213">
        <v>51313</v>
      </c>
    </row>
    <row r="214" spans="1:4" x14ac:dyDescent="0.3">
      <c r="A214" t="s">
        <v>11943</v>
      </c>
      <c r="B214" t="e">
        <f>VLOOKUP(C214,web_archive!B:B,1,FALSE)</f>
        <v>#N/A</v>
      </c>
      <c r="C214" t="s">
        <v>11942</v>
      </c>
      <c r="D214">
        <v>51314</v>
      </c>
    </row>
    <row r="215" spans="1:4" x14ac:dyDescent="0.3">
      <c r="A215" t="s">
        <v>11945</v>
      </c>
      <c r="B215" t="e">
        <f>VLOOKUP(C215,web_archive!B:B,1,FALSE)</f>
        <v>#N/A</v>
      </c>
      <c r="C215" t="s">
        <v>11944</v>
      </c>
      <c r="D215">
        <v>51315</v>
      </c>
    </row>
    <row r="216" spans="1:4" x14ac:dyDescent="0.3">
      <c r="A216" t="s">
        <v>11947</v>
      </c>
      <c r="B216" t="e">
        <f>VLOOKUP(C216,web_archive!B:B,1,FALSE)</f>
        <v>#N/A</v>
      </c>
      <c r="C216" t="s">
        <v>11946</v>
      </c>
      <c r="D216">
        <v>51316</v>
      </c>
    </row>
    <row r="217" spans="1:4" x14ac:dyDescent="0.3">
      <c r="A217" t="s">
        <v>11949</v>
      </c>
      <c r="B217" t="e">
        <f>VLOOKUP(C217,web_archive!B:B,1,FALSE)</f>
        <v>#N/A</v>
      </c>
      <c r="C217" t="s">
        <v>11948</v>
      </c>
      <c r="D217">
        <v>51317</v>
      </c>
    </row>
    <row r="218" spans="1:4" x14ac:dyDescent="0.3">
      <c r="A218" t="s">
        <v>11951</v>
      </c>
      <c r="B218" t="e">
        <f>VLOOKUP(C218,web_archive!B:B,1,FALSE)</f>
        <v>#N/A</v>
      </c>
      <c r="C218" t="s">
        <v>11950</v>
      </c>
      <c r="D218">
        <v>51318</v>
      </c>
    </row>
    <row r="219" spans="1:4" x14ac:dyDescent="0.3">
      <c r="A219" t="s">
        <v>11953</v>
      </c>
      <c r="B219" t="e">
        <f>VLOOKUP(C219,web_archive!B:B,1,FALSE)</f>
        <v>#N/A</v>
      </c>
      <c r="C219" t="s">
        <v>11952</v>
      </c>
      <c r="D219">
        <v>51319</v>
      </c>
    </row>
    <row r="220" spans="1:4" x14ac:dyDescent="0.3">
      <c r="A220" t="s">
        <v>11955</v>
      </c>
      <c r="B220" t="e">
        <f>VLOOKUP(C220,web_archive!B:B,1,FALSE)</f>
        <v>#N/A</v>
      </c>
      <c r="C220" t="s">
        <v>11954</v>
      </c>
      <c r="D220">
        <v>51320</v>
      </c>
    </row>
    <row r="221" spans="1:4" x14ac:dyDescent="0.3">
      <c r="A221" t="s">
        <v>11957</v>
      </c>
      <c r="B221" t="e">
        <f>VLOOKUP(C221,web_archive!B:B,1,FALSE)</f>
        <v>#N/A</v>
      </c>
      <c r="C221" t="s">
        <v>11956</v>
      </c>
      <c r="D221">
        <v>51321</v>
      </c>
    </row>
    <row r="222" spans="1:4" x14ac:dyDescent="0.3">
      <c r="A222" t="s">
        <v>11959</v>
      </c>
      <c r="B222" t="e">
        <f>VLOOKUP(C222,web_archive!B:B,1,FALSE)</f>
        <v>#N/A</v>
      </c>
      <c r="C222" t="s">
        <v>11958</v>
      </c>
      <c r="D222">
        <v>51322</v>
      </c>
    </row>
    <row r="223" spans="1:4" x14ac:dyDescent="0.3">
      <c r="A223" t="s">
        <v>11961</v>
      </c>
      <c r="B223" t="e">
        <f>VLOOKUP(C223,web_archive!B:B,1,FALSE)</f>
        <v>#N/A</v>
      </c>
      <c r="C223" t="s">
        <v>11960</v>
      </c>
      <c r="D223">
        <v>51323</v>
      </c>
    </row>
    <row r="224" spans="1:4" x14ac:dyDescent="0.3">
      <c r="A224" t="s">
        <v>11963</v>
      </c>
      <c r="B224" t="e">
        <f>VLOOKUP(C224,web_archive!B:B,1,FALSE)</f>
        <v>#N/A</v>
      </c>
      <c r="C224" t="s">
        <v>11962</v>
      </c>
      <c r="D224">
        <v>51324</v>
      </c>
    </row>
    <row r="225" spans="1:4" x14ac:dyDescent="0.3">
      <c r="A225" t="s">
        <v>11965</v>
      </c>
      <c r="B225" t="e">
        <f>VLOOKUP(C225,web_archive!B:B,1,FALSE)</f>
        <v>#N/A</v>
      </c>
      <c r="C225" t="s">
        <v>11964</v>
      </c>
      <c r="D225">
        <v>51325</v>
      </c>
    </row>
    <row r="226" spans="1:4" x14ac:dyDescent="0.3">
      <c r="A226" t="s">
        <v>11967</v>
      </c>
      <c r="B226" t="e">
        <f>VLOOKUP(C226,web_archive!B:B,1,FALSE)</f>
        <v>#N/A</v>
      </c>
      <c r="C226" t="s">
        <v>11966</v>
      </c>
      <c r="D226">
        <v>51326</v>
      </c>
    </row>
    <row r="227" spans="1:4" x14ac:dyDescent="0.3">
      <c r="A227" t="s">
        <v>11969</v>
      </c>
      <c r="B227" t="e">
        <f>VLOOKUP(C227,web_archive!B:B,1,FALSE)</f>
        <v>#N/A</v>
      </c>
      <c r="C227" t="s">
        <v>11968</v>
      </c>
      <c r="D227">
        <v>51327</v>
      </c>
    </row>
    <row r="228" spans="1:4" x14ac:dyDescent="0.3">
      <c r="A228" t="s">
        <v>11971</v>
      </c>
      <c r="B228" t="e">
        <f>VLOOKUP(C228,web_archive!B:B,1,FALSE)</f>
        <v>#N/A</v>
      </c>
      <c r="C228" t="s">
        <v>11970</v>
      </c>
      <c r="D228">
        <v>51328</v>
      </c>
    </row>
    <row r="229" spans="1:4" x14ac:dyDescent="0.3">
      <c r="A229" t="s">
        <v>11973</v>
      </c>
      <c r="B229" t="e">
        <f>VLOOKUP(C229,web_archive!B:B,1,FALSE)</f>
        <v>#N/A</v>
      </c>
      <c r="C229" t="s">
        <v>11972</v>
      </c>
      <c r="D229">
        <v>51329</v>
      </c>
    </row>
    <row r="230" spans="1:4" x14ac:dyDescent="0.3">
      <c r="A230" t="s">
        <v>11975</v>
      </c>
      <c r="B230" t="e">
        <f>VLOOKUP(C230,web_archive!B:B,1,FALSE)</f>
        <v>#N/A</v>
      </c>
      <c r="C230" t="s">
        <v>11974</v>
      </c>
      <c r="D230">
        <v>51330</v>
      </c>
    </row>
    <row r="231" spans="1:4" x14ac:dyDescent="0.3">
      <c r="A231" t="s">
        <v>11977</v>
      </c>
      <c r="B231" t="e">
        <f>VLOOKUP(C231,web_archive!B:B,1,FALSE)</f>
        <v>#N/A</v>
      </c>
      <c r="C231" t="s">
        <v>11976</v>
      </c>
      <c r="D231">
        <v>51331</v>
      </c>
    </row>
    <row r="232" spans="1:4" x14ac:dyDescent="0.3">
      <c r="A232" t="s">
        <v>11979</v>
      </c>
      <c r="B232" t="e">
        <f>VLOOKUP(C232,web_archive!B:B,1,FALSE)</f>
        <v>#N/A</v>
      </c>
      <c r="C232" t="s">
        <v>11978</v>
      </c>
      <c r="D232">
        <v>51332</v>
      </c>
    </row>
    <row r="233" spans="1:4" x14ac:dyDescent="0.3">
      <c r="A233" t="s">
        <v>11981</v>
      </c>
      <c r="B233" t="e">
        <f>VLOOKUP(C233,web_archive!B:B,1,FALSE)</f>
        <v>#N/A</v>
      </c>
      <c r="C233" t="s">
        <v>11980</v>
      </c>
      <c r="D233">
        <v>51333</v>
      </c>
    </row>
    <row r="234" spans="1:4" x14ac:dyDescent="0.3">
      <c r="A234" t="s">
        <v>11983</v>
      </c>
      <c r="B234" t="e">
        <f>VLOOKUP(C234,web_archive!B:B,1,FALSE)</f>
        <v>#N/A</v>
      </c>
      <c r="C234" t="s">
        <v>11982</v>
      </c>
      <c r="D234">
        <v>51334</v>
      </c>
    </row>
    <row r="235" spans="1:4" x14ac:dyDescent="0.3">
      <c r="A235" t="s">
        <v>11985</v>
      </c>
      <c r="B235" t="e">
        <f>VLOOKUP(C235,web_archive!B:B,1,FALSE)</f>
        <v>#N/A</v>
      </c>
      <c r="C235" t="s">
        <v>11984</v>
      </c>
      <c r="D235">
        <v>51335</v>
      </c>
    </row>
    <row r="236" spans="1:4" x14ac:dyDescent="0.3">
      <c r="A236" t="s">
        <v>11987</v>
      </c>
      <c r="B236" t="e">
        <f>VLOOKUP(C236,web_archive!B:B,1,FALSE)</f>
        <v>#N/A</v>
      </c>
      <c r="C236" t="s">
        <v>11986</v>
      </c>
      <c r="D236">
        <v>51336</v>
      </c>
    </row>
    <row r="237" spans="1:4" x14ac:dyDescent="0.3">
      <c r="A237" t="s">
        <v>11989</v>
      </c>
      <c r="B237" t="e">
        <f>VLOOKUP(C237,web_archive!B:B,1,FALSE)</f>
        <v>#N/A</v>
      </c>
      <c r="C237" t="s">
        <v>11988</v>
      </c>
      <c r="D237">
        <v>51337</v>
      </c>
    </row>
    <row r="238" spans="1:4" x14ac:dyDescent="0.3">
      <c r="A238" t="s">
        <v>11991</v>
      </c>
      <c r="B238" t="e">
        <f>VLOOKUP(C238,web_archive!B:B,1,FALSE)</f>
        <v>#N/A</v>
      </c>
      <c r="C238" t="s">
        <v>11990</v>
      </c>
      <c r="D238">
        <v>51338</v>
      </c>
    </row>
    <row r="239" spans="1:4" x14ac:dyDescent="0.3">
      <c r="A239" t="s">
        <v>11993</v>
      </c>
      <c r="B239" t="e">
        <f>VLOOKUP(C239,web_archive!B:B,1,FALSE)</f>
        <v>#N/A</v>
      </c>
      <c r="C239" t="s">
        <v>11992</v>
      </c>
      <c r="D239">
        <v>51339</v>
      </c>
    </row>
    <row r="240" spans="1:4" x14ac:dyDescent="0.3">
      <c r="A240" t="s">
        <v>11995</v>
      </c>
      <c r="B240" t="e">
        <f>VLOOKUP(C240,web_archive!B:B,1,FALSE)</f>
        <v>#N/A</v>
      </c>
      <c r="C240" t="s">
        <v>11994</v>
      </c>
      <c r="D240">
        <v>51340</v>
      </c>
    </row>
    <row r="241" spans="1:4" x14ac:dyDescent="0.3">
      <c r="A241" t="s">
        <v>11997</v>
      </c>
      <c r="B241" t="e">
        <f>VLOOKUP(C241,web_archive!B:B,1,FALSE)</f>
        <v>#N/A</v>
      </c>
      <c r="C241" t="s">
        <v>11996</v>
      </c>
      <c r="D241">
        <v>51341</v>
      </c>
    </row>
    <row r="242" spans="1:4" x14ac:dyDescent="0.3">
      <c r="A242" t="s">
        <v>11999</v>
      </c>
      <c r="B242" t="e">
        <f>VLOOKUP(C242,web_archive!B:B,1,FALSE)</f>
        <v>#N/A</v>
      </c>
      <c r="C242" t="s">
        <v>11998</v>
      </c>
      <c r="D242">
        <v>51342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67"/>
  <sheetViews>
    <sheetView topLeftCell="A31" workbookViewId="0">
      <selection activeCell="E43" sqref="E43"/>
    </sheetView>
  </sheetViews>
  <sheetFormatPr defaultRowHeight="14.4" x14ac:dyDescent="0.3"/>
  <cols>
    <col min="2" max="2" width="8.88671875" customWidth="1"/>
    <col min="6" max="6" width="13.44140625" customWidth="1"/>
  </cols>
  <sheetData>
    <row r="1" spans="1:28" x14ac:dyDescent="0.3">
      <c r="A1" s="5" t="s">
        <v>30294</v>
      </c>
      <c r="B1" s="5" t="s">
        <v>12000</v>
      </c>
      <c r="C1" s="5" t="s">
        <v>0</v>
      </c>
      <c r="D1" s="5" t="s">
        <v>1</v>
      </c>
      <c r="E1" s="5" t="s">
        <v>2</v>
      </c>
      <c r="F1" s="5" t="s">
        <v>3</v>
      </c>
      <c r="G1" s="5" t="s">
        <v>4</v>
      </c>
      <c r="H1" s="5" t="s">
        <v>5</v>
      </c>
      <c r="I1" s="5" t="s">
        <v>6</v>
      </c>
      <c r="J1" s="5" t="s">
        <v>7</v>
      </c>
      <c r="K1" s="5" t="s">
        <v>8</v>
      </c>
      <c r="L1" s="5" t="s">
        <v>9</v>
      </c>
      <c r="M1" s="5" t="s">
        <v>10</v>
      </c>
      <c r="N1" s="5" t="s">
        <v>11</v>
      </c>
      <c r="O1" s="5" t="s">
        <v>12</v>
      </c>
      <c r="P1" s="5" t="s">
        <v>13</v>
      </c>
      <c r="Q1" s="5" t="s">
        <v>14</v>
      </c>
      <c r="R1" s="5" t="s">
        <v>15</v>
      </c>
      <c r="S1" s="5" t="s">
        <v>30292</v>
      </c>
      <c r="T1" s="5" t="s">
        <v>17</v>
      </c>
      <c r="U1" s="5" t="s">
        <v>18</v>
      </c>
      <c r="V1" s="5" t="s">
        <v>30293</v>
      </c>
      <c r="W1" s="5"/>
      <c r="X1" s="5" t="s">
        <v>19</v>
      </c>
      <c r="Y1" s="5" t="s">
        <v>20</v>
      </c>
      <c r="Z1" s="5" t="s">
        <v>21</v>
      </c>
      <c r="AA1" s="5" t="s">
        <v>22</v>
      </c>
      <c r="AB1" s="5" t="s">
        <v>23</v>
      </c>
    </row>
    <row r="2" spans="1:28" x14ac:dyDescent="0.3">
      <c r="A2" s="5" t="s">
        <v>60</v>
      </c>
      <c r="B2" s="5" t="s">
        <v>30296</v>
      </c>
      <c r="C2" s="5">
        <v>32023</v>
      </c>
      <c r="D2" s="5" t="s">
        <v>24</v>
      </c>
      <c r="E2" s="5" t="s">
        <v>33</v>
      </c>
      <c r="F2" s="5" t="s">
        <v>26</v>
      </c>
      <c r="G2" s="5" t="s">
        <v>34</v>
      </c>
      <c r="H2" s="5" t="s">
        <v>35</v>
      </c>
      <c r="I2" s="5">
        <v>10</v>
      </c>
      <c r="J2" s="5">
        <v>100</v>
      </c>
      <c r="K2" s="5">
        <v>0</v>
      </c>
      <c r="L2" s="5">
        <v>0</v>
      </c>
      <c r="M2" s="5">
        <v>0</v>
      </c>
      <c r="N2" s="5">
        <v>0</v>
      </c>
      <c r="O2" s="5">
        <v>0</v>
      </c>
      <c r="P2" s="5" t="s">
        <v>24</v>
      </c>
      <c r="Q2" s="5">
        <v>0</v>
      </c>
      <c r="R2" s="5">
        <v>0</v>
      </c>
      <c r="S2" s="5" t="s">
        <v>29</v>
      </c>
      <c r="T2" s="5" t="s">
        <v>36</v>
      </c>
      <c r="U2" s="5" t="s">
        <v>37</v>
      </c>
      <c r="V2" s="5" t="s">
        <v>38</v>
      </c>
      <c r="W2" s="5"/>
      <c r="X2" s="5" t="s">
        <v>39</v>
      </c>
      <c r="Y2" s="5"/>
      <c r="Z2" s="5"/>
      <c r="AA2" s="5" t="s">
        <v>40</v>
      </c>
      <c r="AB2" s="5" t="s">
        <v>41</v>
      </c>
    </row>
    <row r="3" spans="1:28" x14ac:dyDescent="0.3">
      <c r="A3" s="5" t="s">
        <v>60</v>
      </c>
      <c r="B3" s="5" t="s">
        <v>30297</v>
      </c>
      <c r="C3" s="5">
        <v>32025</v>
      </c>
      <c r="D3" s="5" t="s">
        <v>24</v>
      </c>
      <c r="E3" s="5" t="s">
        <v>42</v>
      </c>
      <c r="F3" s="5" t="s">
        <v>26</v>
      </c>
      <c r="G3" s="5" t="s">
        <v>43</v>
      </c>
      <c r="H3" s="5" t="s">
        <v>35</v>
      </c>
      <c r="I3" s="5">
        <v>10</v>
      </c>
      <c r="J3" s="5">
        <v>100</v>
      </c>
      <c r="K3" s="5">
        <v>0</v>
      </c>
      <c r="L3" s="5">
        <v>0</v>
      </c>
      <c r="M3" s="5">
        <v>0</v>
      </c>
      <c r="N3" s="5">
        <v>0</v>
      </c>
      <c r="O3" s="5">
        <v>0</v>
      </c>
      <c r="P3" s="5" t="s">
        <v>24</v>
      </c>
      <c r="Q3" s="5">
        <v>0</v>
      </c>
      <c r="R3" s="5">
        <v>0</v>
      </c>
      <c r="S3" s="5" t="s">
        <v>29</v>
      </c>
      <c r="T3" s="5" t="s">
        <v>36</v>
      </c>
      <c r="U3" s="5" t="s">
        <v>37</v>
      </c>
      <c r="V3" s="5" t="s">
        <v>38</v>
      </c>
      <c r="W3" s="5"/>
      <c r="X3" s="5" t="s">
        <v>44</v>
      </c>
      <c r="Y3" s="5"/>
      <c r="Z3" s="5"/>
      <c r="AA3" s="5" t="s">
        <v>45</v>
      </c>
      <c r="AB3" s="5" t="s">
        <v>46</v>
      </c>
    </row>
    <row r="4" spans="1:28" x14ac:dyDescent="0.3">
      <c r="A4" s="5" t="s">
        <v>60</v>
      </c>
      <c r="B4" s="5" t="s">
        <v>30298</v>
      </c>
      <c r="C4" s="5">
        <v>32022</v>
      </c>
      <c r="D4" s="5" t="s">
        <v>24</v>
      </c>
      <c r="E4" s="5" t="s">
        <v>47</v>
      </c>
      <c r="F4" s="5" t="s">
        <v>26</v>
      </c>
      <c r="G4" s="5" t="s">
        <v>48</v>
      </c>
      <c r="H4" s="5" t="s">
        <v>35</v>
      </c>
      <c r="I4" s="5">
        <v>10</v>
      </c>
      <c r="J4" s="5">
        <v>100</v>
      </c>
      <c r="K4" s="5">
        <v>0</v>
      </c>
      <c r="L4" s="5">
        <v>0</v>
      </c>
      <c r="M4" s="5">
        <v>0</v>
      </c>
      <c r="N4" s="5">
        <v>0</v>
      </c>
      <c r="O4" s="5">
        <v>0</v>
      </c>
      <c r="P4" s="5" t="s">
        <v>24</v>
      </c>
      <c r="Q4" s="5">
        <v>0</v>
      </c>
      <c r="R4" s="5">
        <v>0</v>
      </c>
      <c r="S4" s="5" t="s">
        <v>29</v>
      </c>
      <c r="T4" s="5" t="s">
        <v>36</v>
      </c>
      <c r="U4" s="5" t="s">
        <v>37</v>
      </c>
      <c r="V4" s="5" t="s">
        <v>38</v>
      </c>
      <c r="W4" s="5"/>
      <c r="X4" s="5" t="s">
        <v>49</v>
      </c>
      <c r="Y4" s="5"/>
      <c r="Z4" s="5"/>
      <c r="AA4" s="5" t="s">
        <v>50</v>
      </c>
      <c r="AB4" s="5" t="s">
        <v>51</v>
      </c>
    </row>
    <row r="5" spans="1:28" x14ac:dyDescent="0.3">
      <c r="A5" s="5" t="s">
        <v>60</v>
      </c>
      <c r="B5" s="5" t="s">
        <v>30299</v>
      </c>
      <c r="C5" s="5">
        <v>32024</v>
      </c>
      <c r="D5" s="5" t="s">
        <v>24</v>
      </c>
      <c r="E5" s="5" t="s">
        <v>52</v>
      </c>
      <c r="F5" s="5" t="s">
        <v>26</v>
      </c>
      <c r="G5" s="5" t="s">
        <v>53</v>
      </c>
      <c r="H5" s="5" t="s">
        <v>35</v>
      </c>
      <c r="I5" s="5">
        <v>10</v>
      </c>
      <c r="J5" s="5">
        <v>100</v>
      </c>
      <c r="K5" s="5">
        <v>0</v>
      </c>
      <c r="L5" s="5">
        <v>0</v>
      </c>
      <c r="M5" s="5">
        <v>0</v>
      </c>
      <c r="N5" s="5">
        <v>0</v>
      </c>
      <c r="O5" s="5">
        <v>0</v>
      </c>
      <c r="P5" s="5" t="s">
        <v>24</v>
      </c>
      <c r="Q5" s="5">
        <v>0</v>
      </c>
      <c r="R5" s="5">
        <v>0</v>
      </c>
      <c r="S5" s="5" t="s">
        <v>29</v>
      </c>
      <c r="T5" s="5" t="s">
        <v>36</v>
      </c>
      <c r="U5" s="5" t="s">
        <v>37</v>
      </c>
      <c r="V5" s="5" t="s">
        <v>38</v>
      </c>
      <c r="W5" s="5"/>
      <c r="X5" s="5" t="s">
        <v>54</v>
      </c>
      <c r="Y5" s="5"/>
      <c r="Z5" s="5"/>
      <c r="AA5" s="5" t="s">
        <v>55</v>
      </c>
      <c r="AB5" s="5" t="s">
        <v>56</v>
      </c>
    </row>
    <row r="6" spans="1:28" x14ac:dyDescent="0.3">
      <c r="A6" s="5" t="s">
        <v>60</v>
      </c>
      <c r="B6" s="5" t="s">
        <v>30300</v>
      </c>
      <c r="C6" s="5">
        <v>32011</v>
      </c>
      <c r="D6" s="5" t="s">
        <v>24</v>
      </c>
      <c r="E6" s="5" t="s">
        <v>64</v>
      </c>
      <c r="F6" s="5" t="s">
        <v>26</v>
      </c>
      <c r="G6" s="5" t="s">
        <v>65</v>
      </c>
      <c r="H6" s="5" t="s">
        <v>66</v>
      </c>
      <c r="I6" s="5">
        <v>50</v>
      </c>
      <c r="J6" s="5">
        <v>10</v>
      </c>
      <c r="K6" s="5">
        <v>0</v>
      </c>
      <c r="L6" s="5">
        <v>0</v>
      </c>
      <c r="M6" s="5">
        <v>0</v>
      </c>
      <c r="N6" s="5">
        <v>0</v>
      </c>
      <c r="O6" s="5">
        <v>0</v>
      </c>
      <c r="P6" s="5" t="s">
        <v>24</v>
      </c>
      <c r="Q6" s="5">
        <v>0</v>
      </c>
      <c r="R6" s="5">
        <v>0</v>
      </c>
      <c r="S6" s="5" t="s">
        <v>29</v>
      </c>
      <c r="T6" s="5" t="s">
        <v>36</v>
      </c>
      <c r="U6" s="5" t="s">
        <v>37</v>
      </c>
      <c r="V6" s="5" t="s">
        <v>30</v>
      </c>
      <c r="W6" s="5"/>
      <c r="X6" s="5" t="s">
        <v>67</v>
      </c>
      <c r="Y6" s="5"/>
      <c r="Z6" s="5"/>
      <c r="AA6" s="5" t="s">
        <v>68</v>
      </c>
      <c r="AB6" s="5" t="s">
        <v>69</v>
      </c>
    </row>
    <row r="7" spans="1:28" x14ac:dyDescent="0.3">
      <c r="A7" s="5" t="s">
        <v>30295</v>
      </c>
      <c r="B7" s="5" t="s">
        <v>30301</v>
      </c>
      <c r="C7" s="5">
        <v>12149</v>
      </c>
      <c r="D7" s="5" t="s">
        <v>24</v>
      </c>
      <c r="E7" s="5" t="s">
        <v>1709</v>
      </c>
      <c r="F7" s="5" t="s">
        <v>26</v>
      </c>
      <c r="G7" s="5" t="s">
        <v>1710</v>
      </c>
      <c r="H7" s="5" t="s">
        <v>66</v>
      </c>
      <c r="I7" s="5">
        <v>2</v>
      </c>
      <c r="J7" s="5">
        <v>25</v>
      </c>
      <c r="K7" s="5">
        <v>0</v>
      </c>
      <c r="L7" s="5">
        <v>0</v>
      </c>
      <c r="M7" s="5">
        <v>0</v>
      </c>
      <c r="N7" s="5">
        <v>0</v>
      </c>
      <c r="O7" s="5">
        <v>0</v>
      </c>
      <c r="P7" s="5" t="s">
        <v>24</v>
      </c>
      <c r="Q7" s="5">
        <v>0</v>
      </c>
      <c r="R7" s="5">
        <v>0</v>
      </c>
      <c r="S7" s="5" t="s">
        <v>29</v>
      </c>
      <c r="T7" s="5" t="s">
        <v>36</v>
      </c>
      <c r="U7" s="5" t="s">
        <v>37</v>
      </c>
      <c r="V7" s="5" t="s">
        <v>38</v>
      </c>
      <c r="W7" s="5"/>
      <c r="X7" s="5" t="s">
        <v>1711</v>
      </c>
      <c r="Y7" s="5"/>
      <c r="Z7" s="5"/>
      <c r="AA7" s="5" t="s">
        <v>1712</v>
      </c>
      <c r="AB7" s="5" t="s">
        <v>1713</v>
      </c>
    </row>
    <row r="8" spans="1:28" x14ac:dyDescent="0.3">
      <c r="A8" s="5" t="s">
        <v>30295</v>
      </c>
      <c r="B8" s="5" t="s">
        <v>30302</v>
      </c>
      <c r="C8" s="5">
        <v>12150</v>
      </c>
      <c r="D8" s="5" t="s">
        <v>24</v>
      </c>
      <c r="E8" s="5" t="s">
        <v>1714</v>
      </c>
      <c r="F8" s="5" t="s">
        <v>26</v>
      </c>
      <c r="G8" s="5" t="s">
        <v>1715</v>
      </c>
      <c r="H8" s="5" t="s">
        <v>66</v>
      </c>
      <c r="I8" s="5">
        <v>2</v>
      </c>
      <c r="J8" s="5">
        <v>25</v>
      </c>
      <c r="K8" s="5">
        <v>0</v>
      </c>
      <c r="L8" s="5">
        <v>0</v>
      </c>
      <c r="M8" s="5">
        <v>0</v>
      </c>
      <c r="N8" s="5">
        <v>0</v>
      </c>
      <c r="O8" s="5">
        <v>0</v>
      </c>
      <c r="P8" s="5" t="s">
        <v>24</v>
      </c>
      <c r="Q8" s="5">
        <v>0</v>
      </c>
      <c r="R8" s="5">
        <v>0</v>
      </c>
      <c r="S8" s="5" t="s">
        <v>29</v>
      </c>
      <c r="T8" s="5" t="s">
        <v>36</v>
      </c>
      <c r="U8" s="5" t="s">
        <v>37</v>
      </c>
      <c r="V8" s="5" t="s">
        <v>38</v>
      </c>
      <c r="W8" s="5"/>
      <c r="X8" s="5" t="s">
        <v>1716</v>
      </c>
      <c r="Y8" s="5"/>
      <c r="Z8" s="5"/>
      <c r="AA8" s="5" t="s">
        <v>1717</v>
      </c>
      <c r="AB8" s="5" t="s">
        <v>1718</v>
      </c>
    </row>
    <row r="9" spans="1:28" x14ac:dyDescent="0.3">
      <c r="A9" s="5" t="s">
        <v>30295</v>
      </c>
      <c r="B9" s="5" t="s">
        <v>30303</v>
      </c>
      <c r="C9" s="5">
        <v>12151</v>
      </c>
      <c r="D9" s="5" t="s">
        <v>24</v>
      </c>
      <c r="E9" s="5" t="s">
        <v>1719</v>
      </c>
      <c r="F9" s="5" t="s">
        <v>26</v>
      </c>
      <c r="G9" s="5" t="s">
        <v>1720</v>
      </c>
      <c r="H9" s="5" t="s">
        <v>66</v>
      </c>
      <c r="I9" s="5">
        <v>2</v>
      </c>
      <c r="J9" s="5">
        <v>25</v>
      </c>
      <c r="K9" s="5">
        <v>0</v>
      </c>
      <c r="L9" s="5">
        <v>0</v>
      </c>
      <c r="M9" s="5">
        <v>0</v>
      </c>
      <c r="N9" s="5">
        <v>0</v>
      </c>
      <c r="O9" s="5">
        <v>0</v>
      </c>
      <c r="P9" s="5" t="s">
        <v>24</v>
      </c>
      <c r="Q9" s="5">
        <v>0</v>
      </c>
      <c r="R9" s="5">
        <v>0</v>
      </c>
      <c r="S9" s="5" t="s">
        <v>29</v>
      </c>
      <c r="T9" s="5" t="s">
        <v>36</v>
      </c>
      <c r="U9" s="5" t="s">
        <v>37</v>
      </c>
      <c r="V9" s="5" t="s">
        <v>38</v>
      </c>
      <c r="W9" s="5"/>
      <c r="X9" s="5" t="s">
        <v>1721</v>
      </c>
      <c r="Y9" s="5"/>
      <c r="Z9" s="5"/>
      <c r="AA9" s="5" t="s">
        <v>1722</v>
      </c>
      <c r="AB9" s="5" t="s">
        <v>1723</v>
      </c>
    </row>
    <row r="10" spans="1:28" x14ac:dyDescent="0.3">
      <c r="A10" s="5" t="s">
        <v>30295</v>
      </c>
      <c r="B10" s="5" t="s">
        <v>30304</v>
      </c>
      <c r="C10" s="5">
        <v>31067</v>
      </c>
      <c r="D10" s="5" t="s">
        <v>24</v>
      </c>
      <c r="E10" s="5" t="s">
        <v>1904</v>
      </c>
      <c r="F10" s="5" t="s">
        <v>26</v>
      </c>
      <c r="G10" s="5" t="s">
        <v>1905</v>
      </c>
      <c r="H10" s="5" t="s">
        <v>66</v>
      </c>
      <c r="I10" s="5">
        <v>2</v>
      </c>
      <c r="J10" s="5">
        <v>35</v>
      </c>
      <c r="K10" s="5">
        <v>0</v>
      </c>
      <c r="L10" s="5">
        <v>0</v>
      </c>
      <c r="M10" s="5">
        <v>0</v>
      </c>
      <c r="N10" s="5">
        <v>0</v>
      </c>
      <c r="O10" s="5">
        <v>0</v>
      </c>
      <c r="P10" s="5" t="s">
        <v>24</v>
      </c>
      <c r="Q10" s="5">
        <v>0</v>
      </c>
      <c r="R10" s="5">
        <v>0</v>
      </c>
      <c r="S10" s="5" t="s">
        <v>29</v>
      </c>
      <c r="T10" s="5" t="s">
        <v>36</v>
      </c>
      <c r="U10" s="5" t="s">
        <v>37</v>
      </c>
      <c r="V10" s="5" t="s">
        <v>38</v>
      </c>
      <c r="W10" s="5"/>
      <c r="X10" s="5" t="s">
        <v>1906</v>
      </c>
      <c r="Y10" s="5"/>
      <c r="Z10" s="5"/>
      <c r="AA10" s="5" t="s">
        <v>1907</v>
      </c>
      <c r="AB10" s="5" t="s">
        <v>1908</v>
      </c>
    </row>
    <row r="11" spans="1:28" x14ac:dyDescent="0.3">
      <c r="A11" s="5" t="s">
        <v>30295</v>
      </c>
      <c r="B11" s="5" t="s">
        <v>30305</v>
      </c>
      <c r="C11" s="5">
        <v>31050</v>
      </c>
      <c r="D11" s="5" t="s">
        <v>24</v>
      </c>
      <c r="E11" s="5" t="s">
        <v>1909</v>
      </c>
      <c r="F11" s="5" t="s">
        <v>26</v>
      </c>
      <c r="G11" s="5" t="s">
        <v>1910</v>
      </c>
      <c r="H11" s="5" t="s">
        <v>66</v>
      </c>
      <c r="I11" s="5">
        <v>2</v>
      </c>
      <c r="J11" s="5">
        <v>25</v>
      </c>
      <c r="K11" s="5">
        <v>0</v>
      </c>
      <c r="L11" s="5">
        <v>0</v>
      </c>
      <c r="M11" s="5">
        <v>0</v>
      </c>
      <c r="N11" s="5">
        <v>0</v>
      </c>
      <c r="O11" s="5">
        <v>0</v>
      </c>
      <c r="P11" s="5" t="s">
        <v>24</v>
      </c>
      <c r="Q11" s="5">
        <v>0</v>
      </c>
      <c r="R11" s="5">
        <v>0</v>
      </c>
      <c r="S11" s="5" t="s">
        <v>29</v>
      </c>
      <c r="T11" s="5" t="s">
        <v>36</v>
      </c>
      <c r="U11" s="5" t="s">
        <v>37</v>
      </c>
      <c r="V11" s="5" t="s">
        <v>38</v>
      </c>
      <c r="W11" s="5"/>
      <c r="X11" s="5" t="s">
        <v>1911</v>
      </c>
      <c r="Y11" s="5"/>
      <c r="Z11" s="5"/>
      <c r="AA11" s="5" t="s">
        <v>1912</v>
      </c>
      <c r="AB11" s="5" t="s">
        <v>1913</v>
      </c>
    </row>
    <row r="12" spans="1:28" x14ac:dyDescent="0.3">
      <c r="A12" s="5" t="s">
        <v>30295</v>
      </c>
      <c r="B12" s="5" t="s">
        <v>30306</v>
      </c>
      <c r="C12" s="5">
        <v>31058</v>
      </c>
      <c r="D12" s="5" t="s">
        <v>24</v>
      </c>
      <c r="E12" s="5" t="s">
        <v>1914</v>
      </c>
      <c r="F12" s="5" t="s">
        <v>26</v>
      </c>
      <c r="G12" s="5" t="s">
        <v>1915</v>
      </c>
      <c r="H12" s="5" t="s">
        <v>66</v>
      </c>
      <c r="I12" s="5">
        <v>2</v>
      </c>
      <c r="J12" s="5">
        <v>35</v>
      </c>
      <c r="K12" s="5">
        <v>0</v>
      </c>
      <c r="L12" s="5">
        <v>0</v>
      </c>
      <c r="M12" s="5">
        <v>0</v>
      </c>
      <c r="N12" s="5">
        <v>0</v>
      </c>
      <c r="O12" s="5">
        <v>0</v>
      </c>
      <c r="P12" s="5" t="s">
        <v>24</v>
      </c>
      <c r="Q12" s="5">
        <v>0</v>
      </c>
      <c r="R12" s="5">
        <v>0</v>
      </c>
      <c r="S12" s="5" t="s">
        <v>29</v>
      </c>
      <c r="T12" s="5" t="s">
        <v>36</v>
      </c>
      <c r="U12" s="5" t="s">
        <v>37</v>
      </c>
      <c r="V12" s="5" t="s">
        <v>38</v>
      </c>
      <c r="W12" s="5"/>
      <c r="X12" s="5" t="s">
        <v>1916</v>
      </c>
      <c r="Y12" s="5"/>
      <c r="Z12" s="5"/>
      <c r="AA12" s="5" t="s">
        <v>1917</v>
      </c>
      <c r="AB12" s="5" t="s">
        <v>1918</v>
      </c>
    </row>
    <row r="13" spans="1:28" x14ac:dyDescent="0.3">
      <c r="A13" s="5" t="s">
        <v>30295</v>
      </c>
      <c r="B13" s="5" t="s">
        <v>30307</v>
      </c>
      <c r="C13" s="5">
        <v>31052</v>
      </c>
      <c r="D13" s="5" t="s">
        <v>24</v>
      </c>
      <c r="E13" s="5" t="s">
        <v>1919</v>
      </c>
      <c r="F13" s="5" t="s">
        <v>26</v>
      </c>
      <c r="G13" s="5" t="s">
        <v>1920</v>
      </c>
      <c r="H13" s="5" t="s">
        <v>66</v>
      </c>
      <c r="I13" s="5">
        <v>2</v>
      </c>
      <c r="J13" s="5">
        <v>25</v>
      </c>
      <c r="K13" s="5">
        <v>0</v>
      </c>
      <c r="L13" s="5">
        <v>0</v>
      </c>
      <c r="M13" s="5">
        <v>0</v>
      </c>
      <c r="N13" s="5">
        <v>0</v>
      </c>
      <c r="O13" s="5">
        <v>0</v>
      </c>
      <c r="P13" s="5" t="s">
        <v>24</v>
      </c>
      <c r="Q13" s="5">
        <v>0</v>
      </c>
      <c r="R13" s="5">
        <v>0</v>
      </c>
      <c r="S13" s="5" t="s">
        <v>29</v>
      </c>
      <c r="T13" s="5" t="s">
        <v>36</v>
      </c>
      <c r="U13" s="5" t="s">
        <v>37</v>
      </c>
      <c r="V13" s="5" t="s">
        <v>38</v>
      </c>
      <c r="W13" s="5"/>
      <c r="X13" s="5" t="s">
        <v>1921</v>
      </c>
      <c r="Y13" s="5"/>
      <c r="Z13" s="5"/>
      <c r="AA13" s="5" t="s">
        <v>1922</v>
      </c>
      <c r="AB13" s="5" t="s">
        <v>1923</v>
      </c>
    </row>
    <row r="14" spans="1:28" x14ac:dyDescent="0.3">
      <c r="A14" s="5" t="s">
        <v>30295</v>
      </c>
      <c r="B14" s="5" t="s">
        <v>30308</v>
      </c>
      <c r="C14" s="5">
        <v>31059</v>
      </c>
      <c r="D14" s="5" t="s">
        <v>24</v>
      </c>
      <c r="E14" s="5" t="s">
        <v>1924</v>
      </c>
      <c r="F14" s="5" t="s">
        <v>26</v>
      </c>
      <c r="G14" s="5" t="s">
        <v>1925</v>
      </c>
      <c r="H14" s="5" t="s">
        <v>66</v>
      </c>
      <c r="I14" s="5">
        <v>2</v>
      </c>
      <c r="J14" s="5">
        <v>35</v>
      </c>
      <c r="K14" s="5">
        <v>0</v>
      </c>
      <c r="L14" s="5">
        <v>0</v>
      </c>
      <c r="M14" s="5">
        <v>0</v>
      </c>
      <c r="N14" s="5">
        <v>0</v>
      </c>
      <c r="O14" s="5">
        <v>0</v>
      </c>
      <c r="P14" s="5" t="s">
        <v>24</v>
      </c>
      <c r="Q14" s="5">
        <v>0</v>
      </c>
      <c r="R14" s="5">
        <v>0</v>
      </c>
      <c r="S14" s="5" t="s">
        <v>29</v>
      </c>
      <c r="T14" s="5" t="s">
        <v>36</v>
      </c>
      <c r="U14" s="5" t="s">
        <v>37</v>
      </c>
      <c r="V14" s="5" t="s">
        <v>38</v>
      </c>
      <c r="W14" s="5"/>
      <c r="X14" s="5" t="s">
        <v>1926</v>
      </c>
      <c r="Y14" s="5"/>
      <c r="Z14" s="5"/>
      <c r="AA14" s="5" t="s">
        <v>1927</v>
      </c>
      <c r="AB14" s="5" t="s">
        <v>1928</v>
      </c>
    </row>
    <row r="15" spans="1:28" x14ac:dyDescent="0.3">
      <c r="A15" s="5" t="s">
        <v>30295</v>
      </c>
      <c r="B15" s="5" t="s">
        <v>30309</v>
      </c>
      <c r="C15" s="5">
        <v>31064</v>
      </c>
      <c r="D15" s="5" t="s">
        <v>24</v>
      </c>
      <c r="E15" s="5" t="s">
        <v>1929</v>
      </c>
      <c r="F15" s="5" t="s">
        <v>26</v>
      </c>
      <c r="G15" s="5" t="s">
        <v>1930</v>
      </c>
      <c r="H15" s="5" t="s">
        <v>66</v>
      </c>
      <c r="I15" s="5">
        <v>2</v>
      </c>
      <c r="J15" s="5">
        <v>35</v>
      </c>
      <c r="K15" s="5">
        <v>0</v>
      </c>
      <c r="L15" s="5">
        <v>0</v>
      </c>
      <c r="M15" s="5">
        <v>0</v>
      </c>
      <c r="N15" s="5">
        <v>0</v>
      </c>
      <c r="O15" s="5">
        <v>0</v>
      </c>
      <c r="P15" s="5" t="s">
        <v>24</v>
      </c>
      <c r="Q15" s="5">
        <v>0</v>
      </c>
      <c r="R15" s="5">
        <v>0</v>
      </c>
      <c r="S15" s="5" t="s">
        <v>29</v>
      </c>
      <c r="T15" s="5" t="s">
        <v>36</v>
      </c>
      <c r="U15" s="5" t="s">
        <v>37</v>
      </c>
      <c r="V15" s="5" t="s">
        <v>38</v>
      </c>
      <c r="W15" s="5"/>
      <c r="X15" s="5" t="s">
        <v>1931</v>
      </c>
      <c r="Y15" s="5"/>
      <c r="Z15" s="5"/>
      <c r="AA15" s="5" t="s">
        <v>1932</v>
      </c>
      <c r="AB15" s="5" t="s">
        <v>1933</v>
      </c>
    </row>
    <row r="16" spans="1:28" x14ac:dyDescent="0.3">
      <c r="A16" s="5" t="s">
        <v>30295</v>
      </c>
      <c r="B16" s="5" t="s">
        <v>30310</v>
      </c>
      <c r="C16" s="5">
        <v>31057</v>
      </c>
      <c r="D16" s="5" t="s">
        <v>24</v>
      </c>
      <c r="E16" s="5" t="s">
        <v>1934</v>
      </c>
      <c r="F16" s="5" t="s">
        <v>26</v>
      </c>
      <c r="G16" s="5" t="s">
        <v>1935</v>
      </c>
      <c r="H16" s="5" t="s">
        <v>66</v>
      </c>
      <c r="I16" s="5">
        <v>2</v>
      </c>
      <c r="J16" s="5">
        <v>25</v>
      </c>
      <c r="K16" s="5">
        <v>0</v>
      </c>
      <c r="L16" s="5">
        <v>0</v>
      </c>
      <c r="M16" s="5">
        <v>0</v>
      </c>
      <c r="N16" s="5">
        <v>0</v>
      </c>
      <c r="O16" s="5">
        <v>0</v>
      </c>
      <c r="P16" s="5" t="s">
        <v>24</v>
      </c>
      <c r="Q16" s="5">
        <v>0</v>
      </c>
      <c r="R16" s="5">
        <v>0</v>
      </c>
      <c r="S16" s="5" t="s">
        <v>29</v>
      </c>
      <c r="T16" s="5" t="s">
        <v>36</v>
      </c>
      <c r="U16" s="5" t="s">
        <v>37</v>
      </c>
      <c r="V16" s="5" t="s">
        <v>38</v>
      </c>
      <c r="W16" s="5"/>
      <c r="X16" s="5" t="s">
        <v>1936</v>
      </c>
      <c r="Y16" s="5"/>
      <c r="Z16" s="5"/>
      <c r="AA16" s="5" t="s">
        <v>1937</v>
      </c>
      <c r="AB16" s="5" t="s">
        <v>1938</v>
      </c>
    </row>
    <row r="17" spans="1:28" x14ac:dyDescent="0.3">
      <c r="A17" s="5" t="s">
        <v>30295</v>
      </c>
      <c r="B17" s="5" t="s">
        <v>30311</v>
      </c>
      <c r="C17" s="5">
        <v>31054</v>
      </c>
      <c r="D17" s="5" t="s">
        <v>24</v>
      </c>
      <c r="E17" s="5" t="s">
        <v>1939</v>
      </c>
      <c r="F17" s="5" t="s">
        <v>26</v>
      </c>
      <c r="G17" s="5" t="s">
        <v>1940</v>
      </c>
      <c r="H17" s="5" t="s">
        <v>66</v>
      </c>
      <c r="I17" s="5">
        <v>2</v>
      </c>
      <c r="J17" s="5">
        <v>25</v>
      </c>
      <c r="K17" s="5">
        <v>0</v>
      </c>
      <c r="L17" s="5">
        <v>0</v>
      </c>
      <c r="M17" s="5">
        <v>0</v>
      </c>
      <c r="N17" s="5">
        <v>0</v>
      </c>
      <c r="O17" s="5">
        <v>0</v>
      </c>
      <c r="P17" s="5" t="s">
        <v>24</v>
      </c>
      <c r="Q17" s="5">
        <v>0</v>
      </c>
      <c r="R17" s="5">
        <v>0</v>
      </c>
      <c r="S17" s="5" t="s">
        <v>29</v>
      </c>
      <c r="T17" s="5" t="s">
        <v>36</v>
      </c>
      <c r="U17" s="5" t="s">
        <v>37</v>
      </c>
      <c r="V17" s="5" t="s">
        <v>38</v>
      </c>
      <c r="W17" s="5"/>
      <c r="X17" s="5" t="s">
        <v>1941</v>
      </c>
      <c r="Y17" s="5"/>
      <c r="Z17" s="5"/>
      <c r="AA17" s="5" t="s">
        <v>1942</v>
      </c>
      <c r="AB17" s="5" t="s">
        <v>1943</v>
      </c>
    </row>
    <row r="18" spans="1:28" x14ac:dyDescent="0.3">
      <c r="A18" s="5" t="s">
        <v>30295</v>
      </c>
      <c r="B18" s="5" t="s">
        <v>30312</v>
      </c>
      <c r="C18" s="5">
        <v>31060</v>
      </c>
      <c r="D18" s="5" t="s">
        <v>24</v>
      </c>
      <c r="E18" s="5" t="s">
        <v>1944</v>
      </c>
      <c r="F18" s="5" t="s">
        <v>26</v>
      </c>
      <c r="G18" s="5" t="s">
        <v>1945</v>
      </c>
      <c r="H18" s="5" t="s">
        <v>66</v>
      </c>
      <c r="I18" s="5">
        <v>2</v>
      </c>
      <c r="J18" s="5">
        <v>35</v>
      </c>
      <c r="K18" s="5">
        <v>0</v>
      </c>
      <c r="L18" s="5">
        <v>0</v>
      </c>
      <c r="M18" s="5">
        <v>0</v>
      </c>
      <c r="N18" s="5">
        <v>0</v>
      </c>
      <c r="O18" s="5">
        <v>0</v>
      </c>
      <c r="P18" s="5" t="s">
        <v>24</v>
      </c>
      <c r="Q18" s="5">
        <v>0</v>
      </c>
      <c r="R18" s="5">
        <v>0</v>
      </c>
      <c r="S18" s="5" t="s">
        <v>29</v>
      </c>
      <c r="T18" s="5" t="s">
        <v>36</v>
      </c>
      <c r="U18" s="5" t="s">
        <v>37</v>
      </c>
      <c r="V18" s="5" t="s">
        <v>38</v>
      </c>
      <c r="W18" s="5"/>
      <c r="X18" s="5" t="s">
        <v>1946</v>
      </c>
      <c r="Y18" s="5"/>
      <c r="Z18" s="5"/>
      <c r="AA18" s="5" t="s">
        <v>1947</v>
      </c>
      <c r="AB18" s="5" t="s">
        <v>1948</v>
      </c>
    </row>
    <row r="19" spans="1:28" x14ac:dyDescent="0.3">
      <c r="A19" s="5" t="s">
        <v>30295</v>
      </c>
      <c r="B19" s="5" t="s">
        <v>30313</v>
      </c>
      <c r="C19" s="5">
        <v>31066</v>
      </c>
      <c r="D19" s="5" t="s">
        <v>24</v>
      </c>
      <c r="E19" s="5" t="s">
        <v>1949</v>
      </c>
      <c r="F19" s="5" t="s">
        <v>26</v>
      </c>
      <c r="G19" s="5" t="s">
        <v>1950</v>
      </c>
      <c r="H19" s="5" t="s">
        <v>66</v>
      </c>
      <c r="I19" s="5">
        <v>2</v>
      </c>
      <c r="J19" s="5">
        <v>35</v>
      </c>
      <c r="K19" s="5">
        <v>0</v>
      </c>
      <c r="L19" s="5">
        <v>0</v>
      </c>
      <c r="M19" s="5">
        <v>0</v>
      </c>
      <c r="N19" s="5">
        <v>0</v>
      </c>
      <c r="O19" s="5">
        <v>0</v>
      </c>
      <c r="P19" s="5" t="s">
        <v>24</v>
      </c>
      <c r="Q19" s="5">
        <v>0</v>
      </c>
      <c r="R19" s="5">
        <v>0</v>
      </c>
      <c r="S19" s="5" t="s">
        <v>29</v>
      </c>
      <c r="T19" s="5" t="s">
        <v>36</v>
      </c>
      <c r="U19" s="5" t="s">
        <v>37</v>
      </c>
      <c r="V19" s="5" t="s">
        <v>38</v>
      </c>
      <c r="W19" s="5"/>
      <c r="X19" s="5" t="s">
        <v>1951</v>
      </c>
      <c r="Y19" s="5"/>
      <c r="Z19" s="5"/>
      <c r="AA19" s="5" t="s">
        <v>1952</v>
      </c>
      <c r="AB19" s="5" t="s">
        <v>1953</v>
      </c>
    </row>
    <row r="20" spans="1:28" x14ac:dyDescent="0.3">
      <c r="A20" s="5" t="s">
        <v>30295</v>
      </c>
      <c r="B20" s="5" t="s">
        <v>30314</v>
      </c>
      <c r="C20" s="5">
        <v>31063</v>
      </c>
      <c r="D20" s="5" t="s">
        <v>24</v>
      </c>
      <c r="E20" s="5" t="s">
        <v>1954</v>
      </c>
      <c r="F20" s="5" t="s">
        <v>26</v>
      </c>
      <c r="G20" s="5" t="s">
        <v>1955</v>
      </c>
      <c r="H20" s="5" t="s">
        <v>66</v>
      </c>
      <c r="I20" s="5">
        <v>2</v>
      </c>
      <c r="J20" s="5">
        <v>35</v>
      </c>
      <c r="K20" s="5">
        <v>0</v>
      </c>
      <c r="L20" s="5">
        <v>0</v>
      </c>
      <c r="M20" s="5">
        <v>0</v>
      </c>
      <c r="N20" s="5">
        <v>0</v>
      </c>
      <c r="O20" s="5">
        <v>0</v>
      </c>
      <c r="P20" s="5" t="s">
        <v>24</v>
      </c>
      <c r="Q20" s="5">
        <v>0</v>
      </c>
      <c r="R20" s="5">
        <v>0</v>
      </c>
      <c r="S20" s="5" t="s">
        <v>29</v>
      </c>
      <c r="T20" s="5" t="s">
        <v>36</v>
      </c>
      <c r="U20" s="5" t="s">
        <v>37</v>
      </c>
      <c r="V20" s="5" t="s">
        <v>38</v>
      </c>
      <c r="W20" s="5"/>
      <c r="X20" s="5" t="s">
        <v>1956</v>
      </c>
      <c r="Y20" s="5"/>
      <c r="Z20" s="5"/>
      <c r="AA20" s="5" t="s">
        <v>1957</v>
      </c>
      <c r="AB20" s="5" t="s">
        <v>1958</v>
      </c>
    </row>
    <row r="21" spans="1:28" x14ac:dyDescent="0.3">
      <c r="A21" s="5" t="s">
        <v>30295</v>
      </c>
      <c r="B21" s="5" t="s">
        <v>30315</v>
      </c>
      <c r="C21" s="5">
        <v>31055</v>
      </c>
      <c r="D21" s="5" t="s">
        <v>24</v>
      </c>
      <c r="E21" s="5" t="s">
        <v>1959</v>
      </c>
      <c r="F21" s="5" t="s">
        <v>26</v>
      </c>
      <c r="G21" s="5" t="s">
        <v>1960</v>
      </c>
      <c r="H21" s="5" t="s">
        <v>66</v>
      </c>
      <c r="I21" s="5">
        <v>2</v>
      </c>
      <c r="J21" s="5">
        <v>25</v>
      </c>
      <c r="K21" s="5">
        <v>0</v>
      </c>
      <c r="L21" s="5">
        <v>0</v>
      </c>
      <c r="M21" s="5">
        <v>0</v>
      </c>
      <c r="N21" s="5">
        <v>0</v>
      </c>
      <c r="O21" s="5">
        <v>0</v>
      </c>
      <c r="P21" s="5" t="s">
        <v>24</v>
      </c>
      <c r="Q21" s="5">
        <v>0</v>
      </c>
      <c r="R21" s="5">
        <v>0</v>
      </c>
      <c r="S21" s="5" t="s">
        <v>29</v>
      </c>
      <c r="T21" s="5" t="s">
        <v>36</v>
      </c>
      <c r="U21" s="5" t="s">
        <v>37</v>
      </c>
      <c r="V21" s="5" t="s">
        <v>38</v>
      </c>
      <c r="W21" s="5"/>
      <c r="X21" s="5" t="s">
        <v>1961</v>
      </c>
      <c r="Y21" s="5"/>
      <c r="Z21" s="5"/>
      <c r="AA21" s="5" t="s">
        <v>1962</v>
      </c>
      <c r="AB21" s="5" t="s">
        <v>1963</v>
      </c>
    </row>
    <row r="22" spans="1:28" x14ac:dyDescent="0.3">
      <c r="A22" s="5" t="s">
        <v>30295</v>
      </c>
      <c r="B22" s="5" t="s">
        <v>30316</v>
      </c>
      <c r="C22" s="5">
        <v>31056</v>
      </c>
      <c r="D22" s="5" t="s">
        <v>24</v>
      </c>
      <c r="E22" s="5" t="s">
        <v>1964</v>
      </c>
      <c r="F22" s="5" t="s">
        <v>26</v>
      </c>
      <c r="G22" s="5" t="s">
        <v>1965</v>
      </c>
      <c r="H22" s="5" t="s">
        <v>66</v>
      </c>
      <c r="I22" s="5">
        <v>2</v>
      </c>
      <c r="J22" s="5">
        <v>25</v>
      </c>
      <c r="K22" s="5">
        <v>0</v>
      </c>
      <c r="L22" s="5">
        <v>0</v>
      </c>
      <c r="M22" s="5">
        <v>0</v>
      </c>
      <c r="N22" s="5">
        <v>0</v>
      </c>
      <c r="O22" s="5">
        <v>0</v>
      </c>
      <c r="P22" s="5" t="s">
        <v>24</v>
      </c>
      <c r="Q22" s="5">
        <v>0</v>
      </c>
      <c r="R22" s="5">
        <v>0</v>
      </c>
      <c r="S22" s="5" t="s">
        <v>29</v>
      </c>
      <c r="T22" s="5" t="s">
        <v>36</v>
      </c>
      <c r="U22" s="5" t="s">
        <v>37</v>
      </c>
      <c r="V22" s="5" t="s">
        <v>38</v>
      </c>
      <c r="W22" s="5"/>
      <c r="X22" s="5" t="s">
        <v>1966</v>
      </c>
      <c r="Y22" s="5"/>
      <c r="Z22" s="5"/>
      <c r="AA22" s="5" t="s">
        <v>1967</v>
      </c>
      <c r="AB22" s="5" t="s">
        <v>1968</v>
      </c>
    </row>
    <row r="23" spans="1:28" x14ac:dyDescent="0.3">
      <c r="A23" s="5" t="s">
        <v>30295</v>
      </c>
      <c r="B23" s="5" t="s">
        <v>30317</v>
      </c>
      <c r="C23" s="5">
        <v>31061</v>
      </c>
      <c r="D23" s="5" t="s">
        <v>24</v>
      </c>
      <c r="E23" s="5" t="s">
        <v>1969</v>
      </c>
      <c r="F23" s="5" t="s">
        <v>26</v>
      </c>
      <c r="G23" s="5" t="s">
        <v>1970</v>
      </c>
      <c r="H23" s="5" t="s">
        <v>66</v>
      </c>
      <c r="I23" s="5">
        <v>2</v>
      </c>
      <c r="J23" s="5">
        <v>35</v>
      </c>
      <c r="K23" s="5">
        <v>0</v>
      </c>
      <c r="L23" s="5">
        <v>0</v>
      </c>
      <c r="M23" s="5">
        <v>0</v>
      </c>
      <c r="N23" s="5">
        <v>0</v>
      </c>
      <c r="O23" s="5">
        <v>0</v>
      </c>
      <c r="P23" s="5" t="s">
        <v>24</v>
      </c>
      <c r="Q23" s="5">
        <v>0</v>
      </c>
      <c r="R23" s="5">
        <v>0</v>
      </c>
      <c r="S23" s="5" t="s">
        <v>29</v>
      </c>
      <c r="T23" s="5" t="s">
        <v>36</v>
      </c>
      <c r="U23" s="5" t="s">
        <v>37</v>
      </c>
      <c r="V23" s="5" t="s">
        <v>38</v>
      </c>
      <c r="W23" s="5"/>
      <c r="X23" s="5" t="s">
        <v>1971</v>
      </c>
      <c r="Y23" s="5"/>
      <c r="Z23" s="5"/>
      <c r="AA23" s="5" t="s">
        <v>1972</v>
      </c>
      <c r="AB23" s="5" t="s">
        <v>1973</v>
      </c>
    </row>
    <row r="24" spans="1:28" x14ac:dyDescent="0.3">
      <c r="A24" s="5" t="s">
        <v>30295</v>
      </c>
      <c r="B24" s="5" t="s">
        <v>30318</v>
      </c>
      <c r="C24" s="5">
        <v>31065</v>
      </c>
      <c r="D24" s="5" t="s">
        <v>24</v>
      </c>
      <c r="E24" s="5" t="s">
        <v>1974</v>
      </c>
      <c r="F24" s="5" t="s">
        <v>26</v>
      </c>
      <c r="G24" s="5" t="s">
        <v>1975</v>
      </c>
      <c r="H24" s="5" t="s">
        <v>66</v>
      </c>
      <c r="I24" s="5">
        <v>2</v>
      </c>
      <c r="J24" s="5">
        <v>25</v>
      </c>
      <c r="K24" s="5">
        <v>0</v>
      </c>
      <c r="L24" s="5">
        <v>0</v>
      </c>
      <c r="M24" s="5">
        <v>0</v>
      </c>
      <c r="N24" s="5">
        <v>0</v>
      </c>
      <c r="O24" s="5">
        <v>0</v>
      </c>
      <c r="P24" s="5" t="s">
        <v>24</v>
      </c>
      <c r="Q24" s="5">
        <v>0</v>
      </c>
      <c r="R24" s="5">
        <v>0</v>
      </c>
      <c r="S24" s="5" t="s">
        <v>29</v>
      </c>
      <c r="T24" s="5" t="s">
        <v>36</v>
      </c>
      <c r="U24" s="5" t="s">
        <v>37</v>
      </c>
      <c r="V24" s="5" t="s">
        <v>38</v>
      </c>
      <c r="W24" s="5"/>
      <c r="X24" s="5" t="s">
        <v>1976</v>
      </c>
      <c r="Y24" s="5"/>
      <c r="Z24" s="5"/>
      <c r="AA24" s="5" t="s">
        <v>1977</v>
      </c>
      <c r="AB24" s="5" t="s">
        <v>1978</v>
      </c>
    </row>
    <row r="25" spans="1:28" x14ac:dyDescent="0.3">
      <c r="A25" s="5" t="s">
        <v>30295</v>
      </c>
      <c r="B25" s="5" t="s">
        <v>30319</v>
      </c>
      <c r="C25" s="5">
        <v>31051</v>
      </c>
      <c r="D25" s="5" t="s">
        <v>24</v>
      </c>
      <c r="E25" s="5" t="s">
        <v>1979</v>
      </c>
      <c r="F25" s="5" t="s">
        <v>26</v>
      </c>
      <c r="G25" s="5" t="s">
        <v>1980</v>
      </c>
      <c r="H25" s="5" t="s">
        <v>66</v>
      </c>
      <c r="I25" s="5">
        <v>2</v>
      </c>
      <c r="J25" s="5">
        <v>25</v>
      </c>
      <c r="K25" s="5">
        <v>0</v>
      </c>
      <c r="L25" s="5">
        <v>0</v>
      </c>
      <c r="M25" s="5">
        <v>0</v>
      </c>
      <c r="N25" s="5">
        <v>0</v>
      </c>
      <c r="O25" s="5">
        <v>0</v>
      </c>
      <c r="P25" s="5" t="s">
        <v>24</v>
      </c>
      <c r="Q25" s="5">
        <v>0</v>
      </c>
      <c r="R25" s="5">
        <v>0</v>
      </c>
      <c r="S25" s="5" t="s">
        <v>29</v>
      </c>
      <c r="T25" s="5" t="s">
        <v>36</v>
      </c>
      <c r="U25" s="5" t="s">
        <v>37</v>
      </c>
      <c r="V25" s="5" t="s">
        <v>38</v>
      </c>
      <c r="W25" s="5"/>
      <c r="X25" s="5" t="s">
        <v>1981</v>
      </c>
      <c r="Y25" s="5"/>
      <c r="Z25" s="5"/>
      <c r="AA25" s="5" t="s">
        <v>1982</v>
      </c>
      <c r="AB25" s="5" t="s">
        <v>1983</v>
      </c>
    </row>
    <row r="26" spans="1:28" x14ac:dyDescent="0.3">
      <c r="A26" s="5" t="s">
        <v>30295</v>
      </c>
      <c r="B26" s="5" t="s">
        <v>30320</v>
      </c>
      <c r="C26" s="5">
        <v>31062</v>
      </c>
      <c r="D26" s="5" t="s">
        <v>24</v>
      </c>
      <c r="E26" s="5" t="s">
        <v>1984</v>
      </c>
      <c r="F26" s="5" t="s">
        <v>26</v>
      </c>
      <c r="G26" s="5" t="s">
        <v>1985</v>
      </c>
      <c r="H26" s="5" t="s">
        <v>66</v>
      </c>
      <c r="I26" s="5">
        <v>2</v>
      </c>
      <c r="J26" s="5">
        <v>35</v>
      </c>
      <c r="K26" s="5">
        <v>0</v>
      </c>
      <c r="L26" s="5">
        <v>0</v>
      </c>
      <c r="M26" s="5">
        <v>0</v>
      </c>
      <c r="N26" s="5">
        <v>0</v>
      </c>
      <c r="O26" s="5">
        <v>0</v>
      </c>
      <c r="P26" s="5" t="s">
        <v>24</v>
      </c>
      <c r="Q26" s="5">
        <v>0</v>
      </c>
      <c r="R26" s="5">
        <v>0</v>
      </c>
      <c r="S26" s="5" t="s">
        <v>29</v>
      </c>
      <c r="T26" s="5" t="s">
        <v>36</v>
      </c>
      <c r="U26" s="5" t="s">
        <v>37</v>
      </c>
      <c r="V26" s="5" t="s">
        <v>38</v>
      </c>
      <c r="W26" s="5"/>
      <c r="X26" s="5" t="s">
        <v>1986</v>
      </c>
      <c r="Y26" s="5"/>
      <c r="Z26" s="5"/>
      <c r="AA26" s="5" t="s">
        <v>1987</v>
      </c>
      <c r="AB26" s="5" t="s">
        <v>1988</v>
      </c>
    </row>
    <row r="27" spans="1:28" x14ac:dyDescent="0.3">
      <c r="A27" s="5" t="s">
        <v>30295</v>
      </c>
      <c r="B27" s="5" t="s">
        <v>30321</v>
      </c>
      <c r="C27" s="5">
        <v>31053</v>
      </c>
      <c r="D27" s="5" t="s">
        <v>24</v>
      </c>
      <c r="E27" s="5" t="s">
        <v>1989</v>
      </c>
      <c r="F27" s="5" t="s">
        <v>26</v>
      </c>
      <c r="G27" s="5" t="s">
        <v>1990</v>
      </c>
      <c r="H27" s="5" t="s">
        <v>66</v>
      </c>
      <c r="I27" s="5">
        <v>2</v>
      </c>
      <c r="J27" s="5">
        <v>25</v>
      </c>
      <c r="K27" s="5">
        <v>0</v>
      </c>
      <c r="L27" s="5">
        <v>0</v>
      </c>
      <c r="M27" s="5">
        <v>0</v>
      </c>
      <c r="N27" s="5">
        <v>0</v>
      </c>
      <c r="O27" s="5">
        <v>0</v>
      </c>
      <c r="P27" s="5" t="s">
        <v>24</v>
      </c>
      <c r="Q27" s="5">
        <v>0</v>
      </c>
      <c r="R27" s="5">
        <v>0</v>
      </c>
      <c r="S27" s="5" t="s">
        <v>29</v>
      </c>
      <c r="T27" s="5" t="s">
        <v>36</v>
      </c>
      <c r="U27" s="5" t="s">
        <v>37</v>
      </c>
      <c r="V27" s="5" t="s">
        <v>38</v>
      </c>
      <c r="W27" s="5"/>
      <c r="X27" s="5" t="s">
        <v>1991</v>
      </c>
      <c r="Y27" s="5"/>
      <c r="Z27" s="5"/>
      <c r="AA27" s="5" t="s">
        <v>1992</v>
      </c>
      <c r="AB27" s="5" t="s">
        <v>1993</v>
      </c>
    </row>
    <row r="28" spans="1:28" x14ac:dyDescent="0.3">
      <c r="A28" s="5" t="s">
        <v>30295</v>
      </c>
      <c r="B28" s="5" t="s">
        <v>30322</v>
      </c>
      <c r="C28" s="5">
        <v>32021</v>
      </c>
      <c r="D28" s="5" t="s">
        <v>60</v>
      </c>
      <c r="E28" s="5" t="s">
        <v>3032</v>
      </c>
      <c r="F28" s="5">
        <v>4</v>
      </c>
      <c r="G28" s="5" t="s">
        <v>3033</v>
      </c>
      <c r="H28" s="5" t="s">
        <v>66</v>
      </c>
      <c r="I28" s="5">
        <v>50</v>
      </c>
      <c r="J28" s="5">
        <v>10</v>
      </c>
      <c r="K28" s="5">
        <v>25</v>
      </c>
      <c r="L28" s="5">
        <v>0</v>
      </c>
      <c r="M28" s="5">
        <v>0</v>
      </c>
      <c r="N28" s="5">
        <v>0</v>
      </c>
      <c r="O28" s="5">
        <v>0</v>
      </c>
      <c r="P28" s="5" t="s">
        <v>24</v>
      </c>
      <c r="Q28" s="5">
        <v>0</v>
      </c>
      <c r="R28" s="5">
        <v>0</v>
      </c>
      <c r="S28" s="5" t="s">
        <v>29</v>
      </c>
      <c r="T28" s="5" t="s">
        <v>36</v>
      </c>
      <c r="U28" s="5" t="s">
        <v>37</v>
      </c>
      <c r="V28" s="5" t="s">
        <v>30</v>
      </c>
      <c r="W28" s="5"/>
      <c r="X28" s="5" t="s">
        <v>3034</v>
      </c>
      <c r="Y28" s="5"/>
      <c r="Z28" s="5"/>
      <c r="AA28" s="5" t="s">
        <v>3035</v>
      </c>
      <c r="AB28" s="5" t="s">
        <v>3036</v>
      </c>
    </row>
    <row r="29" spans="1:28" x14ac:dyDescent="0.3">
      <c r="A29" s="5" t="s">
        <v>30295</v>
      </c>
      <c r="B29" s="5" t="s">
        <v>30323</v>
      </c>
      <c r="C29" s="5">
        <v>32016</v>
      </c>
      <c r="D29" s="5" t="s">
        <v>24</v>
      </c>
      <c r="E29" s="5" t="s">
        <v>4693</v>
      </c>
      <c r="F29" s="5" t="s">
        <v>26</v>
      </c>
      <c r="G29" s="5" t="s">
        <v>4694</v>
      </c>
      <c r="H29" s="5" t="s">
        <v>66</v>
      </c>
      <c r="I29" s="5">
        <v>50</v>
      </c>
      <c r="J29" s="5">
        <v>10</v>
      </c>
      <c r="K29" s="5">
        <v>0</v>
      </c>
      <c r="L29" s="5">
        <v>0</v>
      </c>
      <c r="M29" s="5">
        <v>0</v>
      </c>
      <c r="N29" s="5">
        <v>0</v>
      </c>
      <c r="O29" s="5">
        <v>0</v>
      </c>
      <c r="P29" s="5" t="s">
        <v>24</v>
      </c>
      <c r="Q29" s="5">
        <v>0</v>
      </c>
      <c r="R29" s="5">
        <v>0</v>
      </c>
      <c r="S29" s="5" t="s">
        <v>29</v>
      </c>
      <c r="T29" s="5" t="s">
        <v>36</v>
      </c>
      <c r="U29" s="5" t="s">
        <v>37</v>
      </c>
      <c r="V29" s="5" t="s">
        <v>30</v>
      </c>
      <c r="W29" s="5"/>
      <c r="X29" s="5" t="s">
        <v>4695</v>
      </c>
      <c r="Y29" s="5"/>
      <c r="Z29" s="5"/>
      <c r="AA29" s="5" t="s">
        <v>4696</v>
      </c>
      <c r="AB29" s="5" t="s">
        <v>4697</v>
      </c>
    </row>
    <row r="30" spans="1:28" x14ac:dyDescent="0.3">
      <c r="A30" s="5" t="s">
        <v>30295</v>
      </c>
      <c r="B30" s="5" t="s">
        <v>30288</v>
      </c>
      <c r="C30" s="5">
        <v>536</v>
      </c>
      <c r="D30" s="5" t="s">
        <v>24</v>
      </c>
      <c r="E30" s="5" t="s">
        <v>5375</v>
      </c>
      <c r="F30" s="5" t="s">
        <v>26</v>
      </c>
      <c r="G30" s="5" t="s">
        <v>5376</v>
      </c>
      <c r="H30" s="5" t="s">
        <v>153</v>
      </c>
      <c r="I30" s="5">
        <v>150</v>
      </c>
      <c r="J30" s="5">
        <v>8</v>
      </c>
      <c r="K30" s="5">
        <v>0</v>
      </c>
      <c r="L30" s="5">
        <v>0</v>
      </c>
      <c r="M30" s="5">
        <v>0</v>
      </c>
      <c r="N30" s="5">
        <v>0</v>
      </c>
      <c r="O30" s="5">
        <v>0</v>
      </c>
      <c r="P30" s="5" t="s">
        <v>24</v>
      </c>
      <c r="Q30" s="5">
        <v>0</v>
      </c>
      <c r="R30" s="5">
        <v>0</v>
      </c>
      <c r="S30" s="5" t="s">
        <v>29</v>
      </c>
      <c r="T30" s="5" t="s">
        <v>36</v>
      </c>
      <c r="U30" s="5" t="s">
        <v>37</v>
      </c>
      <c r="V30" s="5" t="s">
        <v>38</v>
      </c>
      <c r="W30" s="5"/>
      <c r="X30" s="5" t="s">
        <v>5377</v>
      </c>
      <c r="Y30" s="5"/>
      <c r="Z30" s="5"/>
      <c r="AA30" s="5" t="s">
        <v>5378</v>
      </c>
      <c r="AB30" s="5" t="s">
        <v>5379</v>
      </c>
    </row>
    <row r="31" spans="1:28" x14ac:dyDescent="0.3">
      <c r="A31" s="5" t="s">
        <v>30295</v>
      </c>
      <c r="B31" s="5" t="s">
        <v>30324</v>
      </c>
      <c r="C31" s="5">
        <v>22001</v>
      </c>
      <c r="D31" s="5" t="s">
        <v>24</v>
      </c>
      <c r="E31" s="5" t="s">
        <v>7226</v>
      </c>
      <c r="F31" s="5" t="s">
        <v>26</v>
      </c>
      <c r="G31" s="5" t="s">
        <v>7227</v>
      </c>
      <c r="H31" s="5" t="s">
        <v>35</v>
      </c>
      <c r="I31" s="5">
        <v>10</v>
      </c>
      <c r="J31" s="5">
        <v>20</v>
      </c>
      <c r="K31" s="5">
        <v>0</v>
      </c>
      <c r="L31" s="5">
        <v>0</v>
      </c>
      <c r="M31" s="5">
        <v>0</v>
      </c>
      <c r="N31" s="5">
        <v>0</v>
      </c>
      <c r="O31" s="5">
        <v>0</v>
      </c>
      <c r="P31" s="5" t="s">
        <v>24</v>
      </c>
      <c r="Q31" s="5">
        <v>0</v>
      </c>
      <c r="R31" s="5">
        <v>0</v>
      </c>
      <c r="S31" s="5" t="s">
        <v>29</v>
      </c>
      <c r="T31" s="5" t="s">
        <v>36</v>
      </c>
      <c r="U31" s="5" t="s">
        <v>37</v>
      </c>
      <c r="V31" s="5" t="s">
        <v>38</v>
      </c>
      <c r="W31" s="5"/>
      <c r="X31" s="5" t="s">
        <v>7228</v>
      </c>
      <c r="Y31" s="5"/>
      <c r="Z31" s="5"/>
      <c r="AA31" s="5" t="s">
        <v>7229</v>
      </c>
      <c r="AB31" s="5" t="s">
        <v>7230</v>
      </c>
    </row>
    <row r="32" spans="1:28" x14ac:dyDescent="0.3">
      <c r="A32" s="5" t="s">
        <v>30295</v>
      </c>
      <c r="B32" s="5" t="s">
        <v>30325</v>
      </c>
      <c r="C32" s="5">
        <v>32012</v>
      </c>
      <c r="D32" s="5" t="s">
        <v>60</v>
      </c>
      <c r="E32" s="5" t="s">
        <v>7502</v>
      </c>
      <c r="F32" s="5">
        <v>3</v>
      </c>
      <c r="G32" s="5" t="s">
        <v>7503</v>
      </c>
      <c r="H32" s="5" t="s">
        <v>66</v>
      </c>
      <c r="I32" s="5">
        <v>50</v>
      </c>
      <c r="J32" s="5">
        <v>10</v>
      </c>
      <c r="K32" s="5">
        <v>0</v>
      </c>
      <c r="L32" s="5">
        <v>0</v>
      </c>
      <c r="M32" s="5">
        <v>0</v>
      </c>
      <c r="N32" s="5">
        <v>0</v>
      </c>
      <c r="O32" s="5">
        <v>0</v>
      </c>
      <c r="P32" s="5" t="s">
        <v>24</v>
      </c>
      <c r="Q32" s="5">
        <v>0</v>
      </c>
      <c r="R32" s="5">
        <v>0</v>
      </c>
      <c r="S32" s="5" t="s">
        <v>29</v>
      </c>
      <c r="T32" s="5" t="s">
        <v>36</v>
      </c>
      <c r="U32" s="5" t="s">
        <v>37</v>
      </c>
      <c r="V32" s="5" t="s">
        <v>30</v>
      </c>
      <c r="W32" s="5"/>
      <c r="X32" s="5" t="s">
        <v>7504</v>
      </c>
      <c r="Y32" s="5"/>
      <c r="Z32" s="5"/>
      <c r="AA32" s="5" t="s">
        <v>7505</v>
      </c>
      <c r="AB32" s="5" t="s">
        <v>7506</v>
      </c>
    </row>
    <row r="33" spans="1:28" x14ac:dyDescent="0.3">
      <c r="A33" s="5" t="s">
        <v>31560</v>
      </c>
      <c r="B33" t="str">
        <f>LOWER(SUBSTITUTE(E33,"_",""))</f>
        <v>poringdisguisebox</v>
      </c>
      <c r="C33">
        <v>32017</v>
      </c>
      <c r="D33" t="s">
        <v>24</v>
      </c>
      <c r="E33" t="s">
        <v>7851</v>
      </c>
      <c r="F33" t="s">
        <v>26</v>
      </c>
      <c r="G33" t="s">
        <v>7852</v>
      </c>
      <c r="H33" t="s">
        <v>35</v>
      </c>
      <c r="I33" s="5">
        <v>50</v>
      </c>
      <c r="J33">
        <v>10</v>
      </c>
      <c r="K33">
        <v>0</v>
      </c>
      <c r="L33">
        <v>0</v>
      </c>
      <c r="M33">
        <v>0</v>
      </c>
      <c r="N33">
        <v>0</v>
      </c>
      <c r="O33">
        <v>0</v>
      </c>
      <c r="P33" t="s">
        <v>24</v>
      </c>
      <c r="Q33">
        <v>0</v>
      </c>
      <c r="R33">
        <v>0</v>
      </c>
      <c r="S33" t="s">
        <v>29</v>
      </c>
      <c r="T33" t="s">
        <v>36</v>
      </c>
      <c r="U33" t="s">
        <v>37</v>
      </c>
      <c r="V33" t="s">
        <v>30</v>
      </c>
      <c r="W33" s="5"/>
      <c r="X33" t="s">
        <v>7853</v>
      </c>
      <c r="AA33" t="s">
        <v>7854</v>
      </c>
      <c r="AB33" t="s">
        <v>7855</v>
      </c>
    </row>
    <row r="34" spans="1:28" x14ac:dyDescent="0.3">
      <c r="A34" s="5" t="s">
        <v>31560</v>
      </c>
      <c r="B34" t="str">
        <f>LOWER(SUBSTITUTE(E34,"_",""))</f>
        <v>cutedisguisebox</v>
      </c>
      <c r="C34">
        <v>32018</v>
      </c>
      <c r="D34" t="s">
        <v>24</v>
      </c>
      <c r="E34" t="s">
        <v>2711</v>
      </c>
      <c r="F34" t="s">
        <v>26</v>
      </c>
      <c r="G34" t="s">
        <v>2712</v>
      </c>
      <c r="H34" t="s">
        <v>35</v>
      </c>
      <c r="I34">
        <v>50</v>
      </c>
      <c r="J34">
        <v>10</v>
      </c>
      <c r="K34">
        <v>0</v>
      </c>
      <c r="L34">
        <v>0</v>
      </c>
      <c r="M34">
        <v>0</v>
      </c>
      <c r="N34">
        <v>0</v>
      </c>
      <c r="O34">
        <v>0</v>
      </c>
      <c r="P34" t="s">
        <v>24</v>
      </c>
      <c r="Q34">
        <v>0</v>
      </c>
      <c r="R34">
        <v>0</v>
      </c>
      <c r="S34" t="s">
        <v>29</v>
      </c>
      <c r="T34" t="s">
        <v>36</v>
      </c>
      <c r="U34" t="s">
        <v>37</v>
      </c>
      <c r="V34" t="s">
        <v>30</v>
      </c>
      <c r="W34" s="5"/>
      <c r="X34" t="s">
        <v>2713</v>
      </c>
      <c r="AA34" t="s">
        <v>2714</v>
      </c>
      <c r="AB34" t="s">
        <v>2715</v>
      </c>
    </row>
    <row r="35" spans="1:28" x14ac:dyDescent="0.3">
      <c r="A35" s="5" t="s">
        <v>31560</v>
      </c>
      <c r="B35" t="str">
        <f>LOWER(SUBSTITUTE(E35,"_",""))</f>
        <v>spookydisguisebox</v>
      </c>
      <c r="C35">
        <v>32019</v>
      </c>
      <c r="D35" t="s">
        <v>24</v>
      </c>
      <c r="E35" t="s">
        <v>9477</v>
      </c>
      <c r="F35" t="s">
        <v>26</v>
      </c>
      <c r="G35" t="s">
        <v>9478</v>
      </c>
      <c r="H35" t="s">
        <v>35</v>
      </c>
      <c r="I35" s="5">
        <v>50</v>
      </c>
      <c r="J35">
        <v>10</v>
      </c>
      <c r="K35">
        <v>0</v>
      </c>
      <c r="L35">
        <v>0</v>
      </c>
      <c r="M35">
        <v>0</v>
      </c>
      <c r="N35">
        <v>0</v>
      </c>
      <c r="O35">
        <v>0</v>
      </c>
      <c r="P35" t="s">
        <v>24</v>
      </c>
      <c r="Q35">
        <v>0</v>
      </c>
      <c r="R35">
        <v>0</v>
      </c>
      <c r="S35" t="s">
        <v>29</v>
      </c>
      <c r="T35" t="s">
        <v>36</v>
      </c>
      <c r="U35" t="s">
        <v>37</v>
      </c>
      <c r="V35" t="s">
        <v>30</v>
      </c>
      <c r="W35" s="5"/>
      <c r="X35" t="s">
        <v>9479</v>
      </c>
      <c r="AA35" t="s">
        <v>9480</v>
      </c>
      <c r="AB35" t="s">
        <v>9481</v>
      </c>
    </row>
    <row r="36" spans="1:28" x14ac:dyDescent="0.3">
      <c r="A36" s="5" t="s">
        <v>31560</v>
      </c>
      <c r="B36" t="str">
        <f>LOWER(SUBSTITUTE(E36,"_",""))</f>
        <v>mvpdisguisebox</v>
      </c>
      <c r="C36">
        <v>32020</v>
      </c>
      <c r="D36" t="s">
        <v>24</v>
      </c>
      <c r="E36" t="s">
        <v>6956</v>
      </c>
      <c r="F36" t="s">
        <v>26</v>
      </c>
      <c r="G36" t="s">
        <v>6957</v>
      </c>
      <c r="H36" t="s">
        <v>35</v>
      </c>
      <c r="I36">
        <v>50</v>
      </c>
      <c r="J36">
        <v>10</v>
      </c>
      <c r="K36">
        <v>0</v>
      </c>
      <c r="L36">
        <v>0</v>
      </c>
      <c r="M36">
        <v>0</v>
      </c>
      <c r="N36">
        <v>0</v>
      </c>
      <c r="O36">
        <v>0</v>
      </c>
      <c r="P36" t="s">
        <v>24</v>
      </c>
      <c r="Q36">
        <v>0</v>
      </c>
      <c r="R36">
        <v>0</v>
      </c>
      <c r="S36" t="s">
        <v>29</v>
      </c>
      <c r="T36" t="s">
        <v>36</v>
      </c>
      <c r="U36" t="s">
        <v>37</v>
      </c>
      <c r="V36" t="s">
        <v>30</v>
      </c>
      <c r="W36" s="5"/>
      <c r="X36" t="s">
        <v>6958</v>
      </c>
      <c r="AA36" t="s">
        <v>6959</v>
      </c>
      <c r="AB36" t="s">
        <v>6960</v>
      </c>
    </row>
    <row r="37" spans="1:28" x14ac:dyDescent="0.3">
      <c r="A37" s="7" t="b">
        <v>1</v>
      </c>
      <c r="B37" s="7" t="s">
        <v>31751</v>
      </c>
      <c r="C37" s="7">
        <v>603</v>
      </c>
      <c r="D37" s="7" t="s">
        <v>24</v>
      </c>
      <c r="E37" s="7" t="s">
        <v>7186</v>
      </c>
      <c r="F37" s="7" t="s">
        <v>26</v>
      </c>
      <c r="G37" s="7" t="s">
        <v>7187</v>
      </c>
      <c r="H37" s="7" t="s">
        <v>35</v>
      </c>
      <c r="I37" s="1">
        <v>10000</v>
      </c>
      <c r="J37" s="7">
        <v>20</v>
      </c>
      <c r="K37" s="7">
        <v>0</v>
      </c>
      <c r="L37" s="7">
        <v>0</v>
      </c>
      <c r="M37" s="7">
        <v>0</v>
      </c>
      <c r="N37" s="7">
        <v>0</v>
      </c>
      <c r="O37" s="7">
        <v>0</v>
      </c>
      <c r="P37" s="7" t="s">
        <v>24</v>
      </c>
      <c r="Q37" s="7">
        <v>0</v>
      </c>
      <c r="R37" s="7">
        <v>0</v>
      </c>
      <c r="S37" s="7" t="s">
        <v>29</v>
      </c>
      <c r="T37" s="7" t="s">
        <v>36</v>
      </c>
      <c r="U37" s="7" t="s">
        <v>37</v>
      </c>
      <c r="V37" s="7" t="s">
        <v>38</v>
      </c>
      <c r="W37" s="7"/>
      <c r="X37" s="7" t="s">
        <v>30389</v>
      </c>
      <c r="Y37" s="7"/>
      <c r="Z37" s="7"/>
      <c r="AA37" s="7" t="s">
        <v>7188</v>
      </c>
      <c r="AB37" s="7" t="s">
        <v>7189</v>
      </c>
    </row>
    <row r="38" spans="1:28" x14ac:dyDescent="0.3">
      <c r="A38" s="7" t="b">
        <v>1</v>
      </c>
      <c r="B38" s="7" t="s">
        <v>31752</v>
      </c>
      <c r="C38" s="7">
        <v>616</v>
      </c>
      <c r="D38" s="7" t="s">
        <v>24</v>
      </c>
      <c r="E38" s="7" t="s">
        <v>7194</v>
      </c>
      <c r="F38" s="7" t="s">
        <v>26</v>
      </c>
      <c r="G38" s="7" t="s">
        <v>7195</v>
      </c>
      <c r="H38" s="7" t="s">
        <v>35</v>
      </c>
      <c r="I38" s="1">
        <v>10000</v>
      </c>
      <c r="J38" s="7">
        <v>5</v>
      </c>
      <c r="K38" s="7">
        <v>0</v>
      </c>
      <c r="L38" s="7">
        <v>0</v>
      </c>
      <c r="M38" s="7">
        <v>0</v>
      </c>
      <c r="N38" s="7">
        <v>0</v>
      </c>
      <c r="O38" s="7">
        <v>0</v>
      </c>
      <c r="P38" s="7" t="s">
        <v>24</v>
      </c>
      <c r="Q38" s="7">
        <v>0</v>
      </c>
      <c r="R38" s="7">
        <v>0</v>
      </c>
      <c r="S38" s="7" t="s">
        <v>29</v>
      </c>
      <c r="T38" s="7" t="s">
        <v>36</v>
      </c>
      <c r="U38" s="7" t="s">
        <v>37</v>
      </c>
      <c r="V38" s="7" t="s">
        <v>38</v>
      </c>
      <c r="W38" s="7"/>
      <c r="X38" s="7" t="s">
        <v>30402</v>
      </c>
      <c r="Y38" s="7"/>
      <c r="Z38" s="7"/>
      <c r="AA38" s="7" t="s">
        <v>7196</v>
      </c>
      <c r="AB38" s="7" t="s">
        <v>7197</v>
      </c>
    </row>
    <row r="39" spans="1:28" x14ac:dyDescent="0.3">
      <c r="A39" s="7" t="b">
        <v>1</v>
      </c>
      <c r="B39" s="7" t="s">
        <v>31753</v>
      </c>
      <c r="C39" s="7">
        <v>644</v>
      </c>
      <c r="D39" s="7" t="s">
        <v>24</v>
      </c>
      <c r="E39" s="7" t="s">
        <v>4460</v>
      </c>
      <c r="F39" s="7" t="s">
        <v>26</v>
      </c>
      <c r="G39" s="7" t="s">
        <v>4461</v>
      </c>
      <c r="H39" s="7" t="s">
        <v>35</v>
      </c>
      <c r="I39" s="1">
        <v>1000</v>
      </c>
      <c r="J39" s="7">
        <v>20</v>
      </c>
      <c r="K39" s="7">
        <v>0</v>
      </c>
      <c r="L39" s="7">
        <v>0</v>
      </c>
      <c r="M39" s="7">
        <v>0</v>
      </c>
      <c r="N39" s="7">
        <v>0</v>
      </c>
      <c r="O39" s="7">
        <v>0</v>
      </c>
      <c r="P39" s="7" t="s">
        <v>24</v>
      </c>
      <c r="Q39" s="7">
        <v>0</v>
      </c>
      <c r="R39" s="7">
        <v>0</v>
      </c>
      <c r="S39" s="7" t="s">
        <v>29</v>
      </c>
      <c r="T39" s="7" t="s">
        <v>36</v>
      </c>
      <c r="U39" s="7" t="s">
        <v>37</v>
      </c>
      <c r="V39" s="7" t="s">
        <v>38</v>
      </c>
      <c r="W39" s="7"/>
      <c r="X39" s="7" t="s">
        <v>30430</v>
      </c>
      <c r="Y39" s="7"/>
      <c r="Z39" s="7"/>
      <c r="AA39" s="7" t="s">
        <v>4462</v>
      </c>
      <c r="AB39" s="7" t="s">
        <v>4463</v>
      </c>
    </row>
    <row r="40" spans="1:28" x14ac:dyDescent="0.3">
      <c r="A40" s="7" t="b">
        <v>1</v>
      </c>
      <c r="B40" s="7" t="s">
        <v>31754</v>
      </c>
      <c r="C40" s="7">
        <v>664</v>
      </c>
      <c r="D40" s="7" t="s">
        <v>24</v>
      </c>
      <c r="E40" s="7" t="s">
        <v>4464</v>
      </c>
      <c r="F40" s="7" t="s">
        <v>26</v>
      </c>
      <c r="G40" s="7" t="s">
        <v>4461</v>
      </c>
      <c r="H40" s="7" t="s">
        <v>35</v>
      </c>
      <c r="I40" s="1">
        <v>1000</v>
      </c>
      <c r="J40" s="7">
        <v>20</v>
      </c>
      <c r="K40" s="7">
        <v>0</v>
      </c>
      <c r="L40" s="7">
        <v>0</v>
      </c>
      <c r="M40" s="7">
        <v>0</v>
      </c>
      <c r="N40" s="7">
        <v>0</v>
      </c>
      <c r="O40" s="7">
        <v>0</v>
      </c>
      <c r="P40" s="7" t="s">
        <v>24</v>
      </c>
      <c r="Q40" s="7">
        <v>0</v>
      </c>
      <c r="R40" s="7">
        <v>0</v>
      </c>
      <c r="S40" s="7" t="s">
        <v>29</v>
      </c>
      <c r="T40" s="7" t="s">
        <v>36</v>
      </c>
      <c r="U40" s="7" t="s">
        <v>37</v>
      </c>
      <c r="V40" s="7" t="s">
        <v>38</v>
      </c>
      <c r="W40" s="7"/>
      <c r="X40" s="7" t="s">
        <v>30440</v>
      </c>
      <c r="Y40" s="7"/>
      <c r="Z40" s="7"/>
      <c r="AA40" s="7" t="s">
        <v>4465</v>
      </c>
      <c r="AB40" s="7" t="s">
        <v>4466</v>
      </c>
    </row>
    <row r="41" spans="1:28" x14ac:dyDescent="0.3">
      <c r="A41" s="7" t="b">
        <v>1</v>
      </c>
      <c r="B41" s="7" t="s">
        <v>31755</v>
      </c>
      <c r="C41" s="7">
        <v>665</v>
      </c>
      <c r="D41" s="7" t="s">
        <v>24</v>
      </c>
      <c r="E41" s="7" t="s">
        <v>4467</v>
      </c>
      <c r="F41" s="7" t="s">
        <v>26</v>
      </c>
      <c r="G41" s="7" t="s">
        <v>4461</v>
      </c>
      <c r="H41" s="7" t="s">
        <v>35</v>
      </c>
      <c r="I41" s="1">
        <v>1000</v>
      </c>
      <c r="J41" s="7">
        <v>20</v>
      </c>
      <c r="K41" s="7">
        <v>0</v>
      </c>
      <c r="L41" s="7">
        <v>0</v>
      </c>
      <c r="M41" s="7">
        <v>0</v>
      </c>
      <c r="N41" s="7">
        <v>0</v>
      </c>
      <c r="O41" s="7">
        <v>0</v>
      </c>
      <c r="P41" s="7" t="s">
        <v>24</v>
      </c>
      <c r="Q41" s="7">
        <v>0</v>
      </c>
      <c r="R41" s="7">
        <v>0</v>
      </c>
      <c r="S41" s="7" t="s">
        <v>29</v>
      </c>
      <c r="T41" s="7" t="s">
        <v>36</v>
      </c>
      <c r="U41" s="7" t="s">
        <v>37</v>
      </c>
      <c r="V41" s="7" t="s">
        <v>38</v>
      </c>
      <c r="W41" s="7"/>
      <c r="X41" s="7" t="s">
        <v>30441</v>
      </c>
      <c r="Y41" s="7"/>
      <c r="Z41" s="7"/>
      <c r="AA41" s="7" t="s">
        <v>4468</v>
      </c>
      <c r="AB41" s="7" t="s">
        <v>4469</v>
      </c>
    </row>
    <row r="42" spans="1:28" x14ac:dyDescent="0.3">
      <c r="A42" s="7" t="b">
        <v>1</v>
      </c>
      <c r="B42" s="7" t="s">
        <v>31756</v>
      </c>
      <c r="C42" s="7">
        <v>666</v>
      </c>
      <c r="D42" s="7" t="s">
        <v>24</v>
      </c>
      <c r="E42" s="7" t="s">
        <v>4470</v>
      </c>
      <c r="F42" s="7" t="s">
        <v>26</v>
      </c>
      <c r="G42" s="7" t="s">
        <v>4461</v>
      </c>
      <c r="H42" s="7" t="s">
        <v>35</v>
      </c>
      <c r="I42" s="1">
        <v>1000</v>
      </c>
      <c r="J42" s="7">
        <v>20</v>
      </c>
      <c r="K42" s="7">
        <v>0</v>
      </c>
      <c r="L42" s="7">
        <v>0</v>
      </c>
      <c r="M42" s="7">
        <v>0</v>
      </c>
      <c r="N42" s="7">
        <v>0</v>
      </c>
      <c r="O42" s="7">
        <v>0</v>
      </c>
      <c r="P42" s="7" t="s">
        <v>24</v>
      </c>
      <c r="Q42" s="7">
        <v>0</v>
      </c>
      <c r="R42" s="7">
        <v>0</v>
      </c>
      <c r="S42" s="7" t="s">
        <v>29</v>
      </c>
      <c r="T42" s="7" t="s">
        <v>36</v>
      </c>
      <c r="U42" s="7" t="s">
        <v>37</v>
      </c>
      <c r="V42" s="7" t="s">
        <v>38</v>
      </c>
      <c r="W42" s="7"/>
      <c r="X42" s="7" t="s">
        <v>30442</v>
      </c>
      <c r="Y42" s="7"/>
      <c r="Z42" s="7"/>
      <c r="AA42" s="7" t="s">
        <v>4471</v>
      </c>
      <c r="AB42" s="7" t="s">
        <v>4472</v>
      </c>
    </row>
    <row r="43" spans="1:28" x14ac:dyDescent="0.3">
      <c r="A43" s="7" t="b">
        <v>1</v>
      </c>
      <c r="B43" s="7" t="s">
        <v>31757</v>
      </c>
      <c r="C43" s="7">
        <v>667</v>
      </c>
      <c r="D43" s="7" t="s">
        <v>24</v>
      </c>
      <c r="E43" s="7" t="s">
        <v>4473</v>
      </c>
      <c r="F43" s="7" t="s">
        <v>26</v>
      </c>
      <c r="G43" s="7" t="s">
        <v>4461</v>
      </c>
      <c r="H43" s="7" t="s">
        <v>35</v>
      </c>
      <c r="I43" s="1">
        <v>1000</v>
      </c>
      <c r="J43" s="7">
        <v>20</v>
      </c>
      <c r="K43" s="7">
        <v>0</v>
      </c>
      <c r="L43" s="7">
        <v>0</v>
      </c>
      <c r="M43" s="7">
        <v>0</v>
      </c>
      <c r="N43" s="7">
        <v>0</v>
      </c>
      <c r="O43" s="7">
        <v>0</v>
      </c>
      <c r="P43" s="7" t="s">
        <v>24</v>
      </c>
      <c r="Q43" s="7">
        <v>0</v>
      </c>
      <c r="R43" s="7">
        <v>0</v>
      </c>
      <c r="S43" s="7" t="s">
        <v>29</v>
      </c>
      <c r="T43" s="7" t="s">
        <v>36</v>
      </c>
      <c r="U43" s="7" t="s">
        <v>37</v>
      </c>
      <c r="V43" s="7" t="s">
        <v>38</v>
      </c>
      <c r="W43" s="7"/>
      <c r="X43" s="7" t="s">
        <v>30443</v>
      </c>
      <c r="Y43" s="7"/>
      <c r="Z43" s="7"/>
      <c r="AA43" s="7" t="s">
        <v>4474</v>
      </c>
      <c r="AB43" s="7" t="s">
        <v>4475</v>
      </c>
    </row>
    <row r="44" spans="1:28" x14ac:dyDescent="0.3">
      <c r="A44" s="7" t="b">
        <v>1</v>
      </c>
      <c r="B44" s="7" t="s">
        <v>31758</v>
      </c>
      <c r="C44" s="7">
        <v>4047</v>
      </c>
      <c r="D44" s="7" t="s">
        <v>24</v>
      </c>
      <c r="E44" s="7" t="s">
        <v>4428</v>
      </c>
      <c r="F44" s="7" t="s">
        <v>26</v>
      </c>
      <c r="G44" s="7" t="s">
        <v>4429</v>
      </c>
      <c r="H44" s="7" t="s">
        <v>100</v>
      </c>
      <c r="I44" s="7">
        <v>20</v>
      </c>
      <c r="J44" s="7">
        <v>1</v>
      </c>
      <c r="K44" s="7">
        <v>0</v>
      </c>
      <c r="L44" s="7">
        <v>0</v>
      </c>
      <c r="M44" s="7">
        <v>0</v>
      </c>
      <c r="N44" s="7">
        <v>0</v>
      </c>
      <c r="O44" s="7">
        <v>0</v>
      </c>
      <c r="P44" s="7" t="s">
        <v>24</v>
      </c>
      <c r="Q44" s="7">
        <v>0</v>
      </c>
      <c r="R44" s="7">
        <v>0</v>
      </c>
      <c r="S44" s="7" t="s">
        <v>59</v>
      </c>
      <c r="T44" s="7" t="s">
        <v>29</v>
      </c>
      <c r="U44" s="7" t="s">
        <v>29</v>
      </c>
      <c r="V44" s="7" t="s">
        <v>30</v>
      </c>
      <c r="W44" s="7"/>
      <c r="X44" s="7" t="s">
        <v>30750</v>
      </c>
      <c r="Y44" s="7"/>
      <c r="Z44" s="7"/>
      <c r="AA44" s="7" t="s">
        <v>4430</v>
      </c>
      <c r="AB44" s="7" t="s">
        <v>4431</v>
      </c>
    </row>
    <row r="45" spans="1:28" x14ac:dyDescent="0.3">
      <c r="A45" s="7" t="b">
        <v>1</v>
      </c>
      <c r="B45" s="7" t="s">
        <v>31759</v>
      </c>
      <c r="C45" s="7">
        <v>4054</v>
      </c>
      <c r="D45" s="7" t="s">
        <v>24</v>
      </c>
      <c r="E45" s="7" t="s">
        <v>323</v>
      </c>
      <c r="F45" s="7" t="s">
        <v>26</v>
      </c>
      <c r="G45" s="7" t="s">
        <v>324</v>
      </c>
      <c r="H45" s="7" t="s">
        <v>100</v>
      </c>
      <c r="I45" s="7">
        <v>20</v>
      </c>
      <c r="J45" s="7">
        <v>1</v>
      </c>
      <c r="K45" s="7">
        <v>0</v>
      </c>
      <c r="L45" s="7">
        <v>0</v>
      </c>
      <c r="M45" s="7">
        <v>0</v>
      </c>
      <c r="N45" s="7">
        <v>0</v>
      </c>
      <c r="O45" s="7">
        <v>0</v>
      </c>
      <c r="P45" s="7" t="s">
        <v>24</v>
      </c>
      <c r="Q45" s="7">
        <v>0</v>
      </c>
      <c r="R45" s="7">
        <v>0</v>
      </c>
      <c r="S45" s="7" t="s">
        <v>59</v>
      </c>
      <c r="T45" s="7" t="s">
        <v>29</v>
      </c>
      <c r="U45" s="7" t="s">
        <v>29</v>
      </c>
      <c r="V45" s="7" t="s">
        <v>30</v>
      </c>
      <c r="W45" s="7"/>
      <c r="X45" s="7" t="s">
        <v>30755</v>
      </c>
      <c r="Y45" s="7"/>
      <c r="Z45" s="7"/>
      <c r="AA45" s="7" t="s">
        <v>325</v>
      </c>
      <c r="AB45" s="7" t="s">
        <v>326</v>
      </c>
    </row>
    <row r="46" spans="1:28" x14ac:dyDescent="0.3">
      <c r="A46" s="7" t="b">
        <v>1</v>
      </c>
      <c r="B46" s="7" t="s">
        <v>31760</v>
      </c>
      <c r="C46" s="7">
        <v>4121</v>
      </c>
      <c r="D46" s="7" t="s">
        <v>24</v>
      </c>
      <c r="E46" s="7" t="s">
        <v>7552</v>
      </c>
      <c r="F46" s="7" t="s">
        <v>26</v>
      </c>
      <c r="G46" s="7" t="s">
        <v>7553</v>
      </c>
      <c r="H46" s="7" t="s">
        <v>100</v>
      </c>
      <c r="I46" s="7">
        <v>20</v>
      </c>
      <c r="J46" s="7">
        <v>1</v>
      </c>
      <c r="K46" s="7">
        <v>0</v>
      </c>
      <c r="L46" s="7">
        <v>0</v>
      </c>
      <c r="M46" s="7">
        <v>0</v>
      </c>
      <c r="N46" s="7">
        <v>0</v>
      </c>
      <c r="O46" s="7">
        <v>0</v>
      </c>
      <c r="P46" s="7" t="s">
        <v>24</v>
      </c>
      <c r="Q46" s="7">
        <v>0</v>
      </c>
      <c r="R46" s="7">
        <v>0</v>
      </c>
      <c r="S46" s="7" t="s">
        <v>262</v>
      </c>
      <c r="T46" s="7" t="s">
        <v>29</v>
      </c>
      <c r="U46" s="7" t="s">
        <v>29</v>
      </c>
      <c r="V46" s="7" t="s">
        <v>30</v>
      </c>
      <c r="W46" s="7"/>
      <c r="X46" s="7" t="s">
        <v>31510</v>
      </c>
      <c r="Y46" s="7"/>
      <c r="Z46" s="7"/>
      <c r="AA46" s="7" t="s">
        <v>7554</v>
      </c>
      <c r="AB46" s="7" t="s">
        <v>7555</v>
      </c>
    </row>
    <row r="47" spans="1:28" x14ac:dyDescent="0.3">
      <c r="A47" s="7" t="b">
        <v>1</v>
      </c>
      <c r="B47" s="7" t="s">
        <v>31761</v>
      </c>
      <c r="C47" s="7">
        <v>4123</v>
      </c>
      <c r="D47" s="7" t="s">
        <v>24</v>
      </c>
      <c r="E47" s="7" t="s">
        <v>3519</v>
      </c>
      <c r="F47" s="7" t="s">
        <v>26</v>
      </c>
      <c r="G47" s="7" t="s">
        <v>3520</v>
      </c>
      <c r="H47" s="7" t="s">
        <v>100</v>
      </c>
      <c r="I47" s="7">
        <v>20</v>
      </c>
      <c r="J47" s="7">
        <v>1</v>
      </c>
      <c r="K47" s="7">
        <v>0</v>
      </c>
      <c r="L47" s="7">
        <v>0</v>
      </c>
      <c r="M47" s="7">
        <v>0</v>
      </c>
      <c r="N47" s="7">
        <v>0</v>
      </c>
      <c r="O47" s="7">
        <v>0</v>
      </c>
      <c r="P47" s="7" t="s">
        <v>24</v>
      </c>
      <c r="Q47" s="7">
        <v>0</v>
      </c>
      <c r="R47" s="7">
        <v>0</v>
      </c>
      <c r="S47" s="7" t="s">
        <v>106</v>
      </c>
      <c r="T47" s="7" t="s">
        <v>29</v>
      </c>
      <c r="U47" s="7" t="s">
        <v>29</v>
      </c>
      <c r="V47" s="7" t="s">
        <v>30</v>
      </c>
      <c r="W47" s="7"/>
      <c r="X47" s="7" t="s">
        <v>30822</v>
      </c>
      <c r="Y47" s="7" t="s">
        <v>3521</v>
      </c>
      <c r="Z47" s="7" t="s">
        <v>3522</v>
      </c>
      <c r="AA47" s="7" t="s">
        <v>3523</v>
      </c>
      <c r="AB47" s="7" t="s">
        <v>3524</v>
      </c>
    </row>
    <row r="48" spans="1:28" x14ac:dyDescent="0.3">
      <c r="A48" s="7" t="b">
        <v>1</v>
      </c>
      <c r="B48" s="7" t="s">
        <v>31762</v>
      </c>
      <c r="C48" s="7">
        <v>4128</v>
      </c>
      <c r="D48" s="7" t="s">
        <v>24</v>
      </c>
      <c r="E48" s="7" t="s">
        <v>4653</v>
      </c>
      <c r="F48" s="7" t="s">
        <v>26</v>
      </c>
      <c r="G48" s="7" t="s">
        <v>4654</v>
      </c>
      <c r="H48" s="7" t="s">
        <v>100</v>
      </c>
      <c r="I48" s="7">
        <v>20</v>
      </c>
      <c r="J48" s="7">
        <v>1</v>
      </c>
      <c r="K48" s="7">
        <v>0</v>
      </c>
      <c r="L48" s="7">
        <v>0</v>
      </c>
      <c r="M48" s="7">
        <v>0</v>
      </c>
      <c r="N48" s="7">
        <v>0</v>
      </c>
      <c r="O48" s="7">
        <v>0</v>
      </c>
      <c r="P48" s="7" t="s">
        <v>24</v>
      </c>
      <c r="Q48" s="7">
        <v>0</v>
      </c>
      <c r="R48" s="7">
        <v>0</v>
      </c>
      <c r="S48" s="7" t="s">
        <v>206</v>
      </c>
      <c r="T48" s="7" t="s">
        <v>29</v>
      </c>
      <c r="U48" s="7" t="s">
        <v>29</v>
      </c>
      <c r="V48" s="7" t="s">
        <v>30</v>
      </c>
      <c r="W48" s="7"/>
      <c r="X48" s="7" t="s">
        <v>30827</v>
      </c>
      <c r="Y48" s="7"/>
      <c r="Z48" s="7"/>
      <c r="AA48" s="7" t="s">
        <v>4655</v>
      </c>
      <c r="AB48" s="7" t="s">
        <v>4656</v>
      </c>
    </row>
    <row r="49" spans="1:28" x14ac:dyDescent="0.3">
      <c r="A49" s="7" t="b">
        <v>1</v>
      </c>
      <c r="B49" s="7" t="s">
        <v>31763</v>
      </c>
      <c r="C49" s="7">
        <v>4131</v>
      </c>
      <c r="D49" s="7" t="s">
        <v>24</v>
      </c>
      <c r="E49" s="7" t="s">
        <v>6794</v>
      </c>
      <c r="F49" s="7" t="s">
        <v>26</v>
      </c>
      <c r="G49" s="7" t="s">
        <v>6795</v>
      </c>
      <c r="H49" s="7" t="s">
        <v>100</v>
      </c>
      <c r="I49" s="7">
        <v>20</v>
      </c>
      <c r="J49" s="7">
        <v>1</v>
      </c>
      <c r="K49" s="7">
        <v>0</v>
      </c>
      <c r="L49" s="7">
        <v>0</v>
      </c>
      <c r="M49" s="7">
        <v>0</v>
      </c>
      <c r="N49" s="7">
        <v>0</v>
      </c>
      <c r="O49" s="7">
        <v>0</v>
      </c>
      <c r="P49" s="7" t="s">
        <v>24</v>
      </c>
      <c r="Q49" s="7">
        <v>0</v>
      </c>
      <c r="R49" s="7">
        <v>0</v>
      </c>
      <c r="S49" s="7" t="s">
        <v>106</v>
      </c>
      <c r="T49" s="7" t="s">
        <v>29</v>
      </c>
      <c r="U49" s="7" t="s">
        <v>29</v>
      </c>
      <c r="V49" s="7" t="s">
        <v>30</v>
      </c>
      <c r="W49" s="7"/>
      <c r="X49" s="7" t="s">
        <v>30830</v>
      </c>
      <c r="Y49" s="7"/>
      <c r="Z49" s="7"/>
      <c r="AA49" s="7" t="s">
        <v>6796</v>
      </c>
      <c r="AB49" s="7" t="s">
        <v>6797</v>
      </c>
    </row>
    <row r="50" spans="1:28" x14ac:dyDescent="0.3">
      <c r="A50" s="7" t="b">
        <v>1</v>
      </c>
      <c r="B50" s="7" t="s">
        <v>31764</v>
      </c>
      <c r="C50" s="7">
        <v>4132</v>
      </c>
      <c r="D50" s="7" t="s">
        <v>24</v>
      </c>
      <c r="E50" s="7" t="s">
        <v>6736</v>
      </c>
      <c r="F50" s="7" t="s">
        <v>26</v>
      </c>
      <c r="G50" s="7" t="s">
        <v>6737</v>
      </c>
      <c r="H50" s="7" t="s">
        <v>100</v>
      </c>
      <c r="I50" s="7">
        <v>20</v>
      </c>
      <c r="J50" s="7">
        <v>1</v>
      </c>
      <c r="K50" s="7">
        <v>0</v>
      </c>
      <c r="L50" s="7">
        <v>0</v>
      </c>
      <c r="M50" s="7">
        <v>0</v>
      </c>
      <c r="N50" s="7">
        <v>0</v>
      </c>
      <c r="O50" s="7">
        <v>0</v>
      </c>
      <c r="P50" s="7" t="s">
        <v>24</v>
      </c>
      <c r="Q50" s="7">
        <v>0</v>
      </c>
      <c r="R50" s="7">
        <v>0</v>
      </c>
      <c r="S50" s="7" t="s">
        <v>101</v>
      </c>
      <c r="T50" s="7" t="s">
        <v>29</v>
      </c>
      <c r="U50" s="7" t="s">
        <v>29</v>
      </c>
      <c r="V50" s="7" t="s">
        <v>30</v>
      </c>
      <c r="W50" s="7"/>
      <c r="X50" s="7" t="s">
        <v>30831</v>
      </c>
      <c r="Y50" s="7"/>
      <c r="Z50" s="7"/>
      <c r="AA50" s="7" t="s">
        <v>6738</v>
      </c>
      <c r="AB50" s="7" t="s">
        <v>6739</v>
      </c>
    </row>
    <row r="51" spans="1:28" x14ac:dyDescent="0.3">
      <c r="A51" s="7" t="b">
        <v>1</v>
      </c>
      <c r="B51" s="7" t="s">
        <v>31765</v>
      </c>
      <c r="C51" s="7">
        <v>4134</v>
      </c>
      <c r="D51" s="7" t="s">
        <v>24</v>
      </c>
      <c r="E51" s="7" t="s">
        <v>3094</v>
      </c>
      <c r="F51" s="7" t="s">
        <v>26</v>
      </c>
      <c r="G51" s="7" t="s">
        <v>3095</v>
      </c>
      <c r="H51" s="7" t="s">
        <v>100</v>
      </c>
      <c r="I51" s="7">
        <v>20</v>
      </c>
      <c r="J51" s="7">
        <v>1</v>
      </c>
      <c r="K51" s="7">
        <v>0</v>
      </c>
      <c r="L51" s="7">
        <v>0</v>
      </c>
      <c r="M51" s="7">
        <v>0</v>
      </c>
      <c r="N51" s="7">
        <v>0</v>
      </c>
      <c r="O51" s="7">
        <v>0</v>
      </c>
      <c r="P51" s="7" t="s">
        <v>24</v>
      </c>
      <c r="Q51" s="7">
        <v>0</v>
      </c>
      <c r="R51" s="7">
        <v>0</v>
      </c>
      <c r="S51" s="7" t="s">
        <v>262</v>
      </c>
      <c r="T51" s="7" t="s">
        <v>29</v>
      </c>
      <c r="U51" s="7" t="s">
        <v>29</v>
      </c>
      <c r="V51" s="7" t="s">
        <v>30</v>
      </c>
      <c r="W51" s="7"/>
      <c r="X51" s="7" t="s">
        <v>31613</v>
      </c>
      <c r="Y51" s="7"/>
      <c r="Z51" s="7"/>
      <c r="AA51" s="7" t="s">
        <v>3096</v>
      </c>
      <c r="AB51" s="7" t="s">
        <v>3097</v>
      </c>
    </row>
    <row r="52" spans="1:28" x14ac:dyDescent="0.3">
      <c r="A52" s="7" t="b">
        <v>1</v>
      </c>
      <c r="B52" s="7" t="s">
        <v>31766</v>
      </c>
      <c r="C52" s="7">
        <v>4135</v>
      </c>
      <c r="D52" s="7" t="s">
        <v>24</v>
      </c>
      <c r="E52" s="7" t="s">
        <v>7290</v>
      </c>
      <c r="F52" s="7" t="s">
        <v>26</v>
      </c>
      <c r="G52" s="7" t="s">
        <v>7291</v>
      </c>
      <c r="H52" s="7" t="s">
        <v>100</v>
      </c>
      <c r="I52" s="7">
        <v>20</v>
      </c>
      <c r="J52" s="7">
        <v>1</v>
      </c>
      <c r="K52" s="7">
        <v>0</v>
      </c>
      <c r="L52" s="7">
        <v>0</v>
      </c>
      <c r="M52" s="7">
        <v>0</v>
      </c>
      <c r="N52" s="7">
        <v>0</v>
      </c>
      <c r="O52" s="7">
        <v>0</v>
      </c>
      <c r="P52" s="7" t="s">
        <v>24</v>
      </c>
      <c r="Q52" s="7">
        <v>0</v>
      </c>
      <c r="R52" s="7">
        <v>0</v>
      </c>
      <c r="S52" s="7" t="s">
        <v>59</v>
      </c>
      <c r="T52" s="7" t="s">
        <v>29</v>
      </c>
      <c r="U52" s="7" t="s">
        <v>29</v>
      </c>
      <c r="V52" s="7" t="s">
        <v>30</v>
      </c>
      <c r="W52" s="7"/>
      <c r="X52" s="7" t="s">
        <v>30833</v>
      </c>
      <c r="Y52" s="7"/>
      <c r="Z52" s="7"/>
      <c r="AA52" s="7" t="s">
        <v>7292</v>
      </c>
      <c r="AB52" s="7" t="s">
        <v>7293</v>
      </c>
    </row>
    <row r="53" spans="1:28" x14ac:dyDescent="0.3">
      <c r="A53" s="7" t="b">
        <v>1</v>
      </c>
      <c r="B53" s="7" t="s">
        <v>31767</v>
      </c>
      <c r="C53" s="7">
        <v>4137</v>
      </c>
      <c r="D53" s="7" t="s">
        <v>24</v>
      </c>
      <c r="E53" s="7" t="s">
        <v>3213</v>
      </c>
      <c r="F53" s="7" t="s">
        <v>26</v>
      </c>
      <c r="G53" s="7" t="s">
        <v>3214</v>
      </c>
      <c r="H53" s="7" t="s">
        <v>100</v>
      </c>
      <c r="I53" s="7">
        <v>20</v>
      </c>
      <c r="J53" s="7">
        <v>1</v>
      </c>
      <c r="K53" s="7">
        <v>0</v>
      </c>
      <c r="L53" s="7">
        <v>0</v>
      </c>
      <c r="M53" s="7">
        <v>0</v>
      </c>
      <c r="N53" s="7">
        <v>0</v>
      </c>
      <c r="O53" s="7">
        <v>0</v>
      </c>
      <c r="P53" s="7" t="s">
        <v>24</v>
      </c>
      <c r="Q53" s="7">
        <v>0</v>
      </c>
      <c r="R53" s="7">
        <v>0</v>
      </c>
      <c r="S53" s="7" t="s">
        <v>262</v>
      </c>
      <c r="T53" s="7" t="s">
        <v>29</v>
      </c>
      <c r="U53" s="7" t="s">
        <v>29</v>
      </c>
      <c r="V53" s="7" t="s">
        <v>30</v>
      </c>
      <c r="W53" s="7"/>
      <c r="X53" s="7" t="s">
        <v>31614</v>
      </c>
      <c r="Y53" s="7"/>
      <c r="Z53" s="7"/>
      <c r="AA53" s="7" t="s">
        <v>3215</v>
      </c>
      <c r="AB53" s="7" t="s">
        <v>3216</v>
      </c>
    </row>
    <row r="54" spans="1:28" x14ac:dyDescent="0.3">
      <c r="A54" s="7" t="b">
        <v>1</v>
      </c>
      <c r="B54" s="7" t="s">
        <v>31768</v>
      </c>
      <c r="C54" s="7">
        <v>4142</v>
      </c>
      <c r="D54" s="7" t="s">
        <v>24</v>
      </c>
      <c r="E54" s="7" t="s">
        <v>3083</v>
      </c>
      <c r="F54" s="7" t="s">
        <v>26</v>
      </c>
      <c r="G54" s="7" t="s">
        <v>3084</v>
      </c>
      <c r="H54" s="7" t="s">
        <v>100</v>
      </c>
      <c r="I54" s="7">
        <v>20</v>
      </c>
      <c r="J54" s="7">
        <v>1</v>
      </c>
      <c r="K54" s="7">
        <v>0</v>
      </c>
      <c r="L54" s="7">
        <v>0</v>
      </c>
      <c r="M54" s="7">
        <v>0</v>
      </c>
      <c r="N54" s="7">
        <v>0</v>
      </c>
      <c r="O54" s="7">
        <v>0</v>
      </c>
      <c r="P54" s="7" t="s">
        <v>24</v>
      </c>
      <c r="Q54" s="7">
        <v>0</v>
      </c>
      <c r="R54" s="7">
        <v>0</v>
      </c>
      <c r="S54" s="7" t="s">
        <v>262</v>
      </c>
      <c r="T54" s="7" t="s">
        <v>29</v>
      </c>
      <c r="U54" s="7" t="s">
        <v>29</v>
      </c>
      <c r="V54" s="7" t="s">
        <v>30</v>
      </c>
      <c r="W54" s="7"/>
      <c r="X54" s="7" t="s">
        <v>30839</v>
      </c>
      <c r="Y54" s="7"/>
      <c r="Z54" s="7"/>
      <c r="AA54" s="7" t="s">
        <v>3085</v>
      </c>
      <c r="AB54" s="7" t="s">
        <v>3086</v>
      </c>
    </row>
    <row r="55" spans="1:28" x14ac:dyDescent="0.3">
      <c r="A55" s="7" t="b">
        <v>1</v>
      </c>
      <c r="B55" s="7" t="s">
        <v>31769</v>
      </c>
      <c r="C55" s="7">
        <v>4143</v>
      </c>
      <c r="D55" s="7" t="s">
        <v>24</v>
      </c>
      <c r="E55" s="7" t="s">
        <v>7282</v>
      </c>
      <c r="F55" s="7" t="s">
        <v>26</v>
      </c>
      <c r="G55" s="7" t="s">
        <v>7283</v>
      </c>
      <c r="H55" s="7" t="s">
        <v>100</v>
      </c>
      <c r="I55" s="7">
        <v>20</v>
      </c>
      <c r="J55" s="7">
        <v>1</v>
      </c>
      <c r="K55" s="7">
        <v>0</v>
      </c>
      <c r="L55" s="7">
        <v>0</v>
      </c>
      <c r="M55" s="7">
        <v>0</v>
      </c>
      <c r="N55" s="7">
        <v>0</v>
      </c>
      <c r="O55" s="7">
        <v>0</v>
      </c>
      <c r="P55" s="7" t="s">
        <v>24</v>
      </c>
      <c r="Q55" s="7">
        <v>0</v>
      </c>
      <c r="R55" s="7">
        <v>0</v>
      </c>
      <c r="S55" s="7" t="s">
        <v>101</v>
      </c>
      <c r="T55" s="7" t="s">
        <v>29</v>
      </c>
      <c r="U55" s="7" t="s">
        <v>29</v>
      </c>
      <c r="V55" s="7" t="s">
        <v>30</v>
      </c>
      <c r="W55" s="7"/>
      <c r="X55" s="7" t="s">
        <v>31615</v>
      </c>
      <c r="Y55" s="7"/>
      <c r="Z55" s="7"/>
      <c r="AA55" s="7" t="s">
        <v>7284</v>
      </c>
      <c r="AB55" s="7" t="s">
        <v>7285</v>
      </c>
    </row>
    <row r="56" spans="1:28" x14ac:dyDescent="0.3">
      <c r="A56" s="7" t="b">
        <v>1</v>
      </c>
      <c r="B56" s="7" t="s">
        <v>31770</v>
      </c>
      <c r="C56" s="7">
        <v>4144</v>
      </c>
      <c r="D56" s="7" t="s">
        <v>24</v>
      </c>
      <c r="E56" s="7" t="s">
        <v>7353</v>
      </c>
      <c r="F56" s="7" t="s">
        <v>26</v>
      </c>
      <c r="G56" s="7" t="s">
        <v>7354</v>
      </c>
      <c r="H56" s="7" t="s">
        <v>100</v>
      </c>
      <c r="I56" s="7">
        <v>20</v>
      </c>
      <c r="J56" s="7">
        <v>1</v>
      </c>
      <c r="K56" s="7">
        <v>0</v>
      </c>
      <c r="L56" s="7">
        <v>0</v>
      </c>
      <c r="M56" s="7">
        <v>0</v>
      </c>
      <c r="N56" s="7">
        <v>0</v>
      </c>
      <c r="O56" s="7">
        <v>0</v>
      </c>
      <c r="P56" s="7" t="s">
        <v>24</v>
      </c>
      <c r="Q56" s="7">
        <v>0</v>
      </c>
      <c r="R56" s="7">
        <v>0</v>
      </c>
      <c r="S56" s="7" t="s">
        <v>82</v>
      </c>
      <c r="T56" s="7" t="s">
        <v>29</v>
      </c>
      <c r="U56" s="7" t="s">
        <v>29</v>
      </c>
      <c r="V56" s="7" t="s">
        <v>30</v>
      </c>
      <c r="W56" s="7"/>
      <c r="X56" s="7" t="s">
        <v>31616</v>
      </c>
      <c r="Y56" s="7"/>
      <c r="Z56" s="7"/>
      <c r="AA56" s="7" t="s">
        <v>7355</v>
      </c>
      <c r="AB56" s="7" t="s">
        <v>7356</v>
      </c>
    </row>
    <row r="57" spans="1:28" x14ac:dyDescent="0.3">
      <c r="A57" s="7" t="b">
        <v>1</v>
      </c>
      <c r="B57" s="7" t="s">
        <v>31771</v>
      </c>
      <c r="C57" s="7">
        <v>4145</v>
      </c>
      <c r="D57" s="7" t="s">
        <v>24</v>
      </c>
      <c r="E57" s="7" t="s">
        <v>911</v>
      </c>
      <c r="F57" s="7" t="s">
        <v>26</v>
      </c>
      <c r="G57" s="7" t="s">
        <v>912</v>
      </c>
      <c r="H57" s="7" t="s">
        <v>100</v>
      </c>
      <c r="I57" s="7">
        <v>20</v>
      </c>
      <c r="J57" s="7">
        <v>1</v>
      </c>
      <c r="K57" s="7">
        <v>0</v>
      </c>
      <c r="L57" s="7">
        <v>0</v>
      </c>
      <c r="M57" s="7">
        <v>0</v>
      </c>
      <c r="N57" s="7">
        <v>0</v>
      </c>
      <c r="O57" s="7">
        <v>0</v>
      </c>
      <c r="P57" s="7" t="s">
        <v>24</v>
      </c>
      <c r="Q57" s="7">
        <v>0</v>
      </c>
      <c r="R57" s="7">
        <v>0</v>
      </c>
      <c r="S57" s="7" t="s">
        <v>82</v>
      </c>
      <c r="T57" s="7" t="s">
        <v>29</v>
      </c>
      <c r="U57" s="7" t="s">
        <v>29</v>
      </c>
      <c r="V57" s="7" t="s">
        <v>30</v>
      </c>
      <c r="W57" s="7"/>
      <c r="X57" s="7" t="s">
        <v>30840</v>
      </c>
      <c r="Y57" s="7"/>
      <c r="Z57" s="7"/>
      <c r="AA57" s="7" t="s">
        <v>913</v>
      </c>
      <c r="AB57" s="7" t="s">
        <v>914</v>
      </c>
    </row>
    <row r="58" spans="1:28" x14ac:dyDescent="0.3">
      <c r="A58" s="7" t="b">
        <v>1</v>
      </c>
      <c r="B58" s="7" t="s">
        <v>31772</v>
      </c>
      <c r="C58" s="7">
        <v>4146</v>
      </c>
      <c r="D58" s="7" t="s">
        <v>24</v>
      </c>
      <c r="E58" s="7" t="s">
        <v>6539</v>
      </c>
      <c r="F58" s="7" t="s">
        <v>26</v>
      </c>
      <c r="G58" s="7" t="s">
        <v>6540</v>
      </c>
      <c r="H58" s="7" t="s">
        <v>100</v>
      </c>
      <c r="I58" s="7">
        <v>20</v>
      </c>
      <c r="J58" s="7">
        <v>1</v>
      </c>
      <c r="K58" s="7">
        <v>0</v>
      </c>
      <c r="L58" s="7">
        <v>0</v>
      </c>
      <c r="M58" s="7">
        <v>0</v>
      </c>
      <c r="N58" s="7">
        <v>0</v>
      </c>
      <c r="O58" s="7">
        <v>0</v>
      </c>
      <c r="P58" s="7" t="s">
        <v>24</v>
      </c>
      <c r="Q58" s="7">
        <v>0</v>
      </c>
      <c r="R58" s="7">
        <v>0</v>
      </c>
      <c r="S58" s="7" t="s">
        <v>206</v>
      </c>
      <c r="T58" s="7" t="s">
        <v>29</v>
      </c>
      <c r="U58" s="7" t="s">
        <v>29</v>
      </c>
      <c r="V58" s="7" t="s">
        <v>30</v>
      </c>
      <c r="W58" s="7"/>
      <c r="X58" s="7" t="s">
        <v>30841</v>
      </c>
      <c r="Y58" s="7"/>
      <c r="Z58" s="7"/>
      <c r="AA58" s="7" t="s">
        <v>6541</v>
      </c>
      <c r="AB58" s="7" t="s">
        <v>6542</v>
      </c>
    </row>
    <row r="59" spans="1:28" x14ac:dyDescent="0.3">
      <c r="A59" s="7" t="b">
        <v>1</v>
      </c>
      <c r="B59" s="7" t="s">
        <v>31773</v>
      </c>
      <c r="C59" s="7">
        <v>4147</v>
      </c>
      <c r="D59" s="7" t="s">
        <v>24</v>
      </c>
      <c r="E59" s="7" t="s">
        <v>772</v>
      </c>
      <c r="F59" s="7" t="s">
        <v>26</v>
      </c>
      <c r="G59" s="7" t="s">
        <v>773</v>
      </c>
      <c r="H59" s="7" t="s">
        <v>100</v>
      </c>
      <c r="I59" s="7">
        <v>20</v>
      </c>
      <c r="J59" s="7">
        <v>1</v>
      </c>
      <c r="K59" s="7">
        <v>0</v>
      </c>
      <c r="L59" s="7">
        <v>0</v>
      </c>
      <c r="M59" s="7">
        <v>0</v>
      </c>
      <c r="N59" s="7">
        <v>0</v>
      </c>
      <c r="O59" s="7">
        <v>0</v>
      </c>
      <c r="P59" s="7" t="s">
        <v>24</v>
      </c>
      <c r="Q59" s="7">
        <v>0</v>
      </c>
      <c r="R59" s="7">
        <v>0</v>
      </c>
      <c r="S59" s="7" t="s">
        <v>262</v>
      </c>
      <c r="T59" s="7" t="s">
        <v>29</v>
      </c>
      <c r="U59" s="7" t="s">
        <v>29</v>
      </c>
      <c r="V59" s="7" t="s">
        <v>30</v>
      </c>
      <c r="W59" s="7"/>
      <c r="X59" s="7" t="s">
        <v>30842</v>
      </c>
      <c r="Y59" s="7"/>
      <c r="Z59" s="7"/>
      <c r="AA59" s="7" t="s">
        <v>774</v>
      </c>
      <c r="AB59" s="7" t="s">
        <v>775</v>
      </c>
    </row>
    <row r="60" spans="1:28" x14ac:dyDescent="0.3">
      <c r="A60" s="7" t="b">
        <v>1</v>
      </c>
      <c r="B60" s="7" t="s">
        <v>31774</v>
      </c>
      <c r="C60" s="7">
        <v>4148</v>
      </c>
      <c r="D60" s="7" t="s">
        <v>24</v>
      </c>
      <c r="E60" s="7" t="s">
        <v>7534</v>
      </c>
      <c r="F60" s="7" t="s">
        <v>26</v>
      </c>
      <c r="G60" s="7" t="s">
        <v>7535</v>
      </c>
      <c r="H60" s="7" t="s">
        <v>100</v>
      </c>
      <c r="I60" s="7">
        <v>20</v>
      </c>
      <c r="J60" s="7">
        <v>1</v>
      </c>
      <c r="K60" s="7">
        <v>0</v>
      </c>
      <c r="L60" s="7">
        <v>0</v>
      </c>
      <c r="M60" s="7">
        <v>0</v>
      </c>
      <c r="N60" s="7">
        <v>0</v>
      </c>
      <c r="O60" s="7">
        <v>0</v>
      </c>
      <c r="P60" s="7" t="s">
        <v>24</v>
      </c>
      <c r="Q60" s="7">
        <v>0</v>
      </c>
      <c r="R60" s="7">
        <v>0</v>
      </c>
      <c r="S60" s="7" t="s">
        <v>101</v>
      </c>
      <c r="T60" s="7" t="s">
        <v>29</v>
      </c>
      <c r="U60" s="7" t="s">
        <v>29</v>
      </c>
      <c r="V60" s="7" t="s">
        <v>30</v>
      </c>
      <c r="W60" s="7"/>
      <c r="X60" s="7" t="s">
        <v>31617</v>
      </c>
      <c r="Y60" s="7"/>
      <c r="Z60" s="7"/>
      <c r="AA60" s="7" t="s">
        <v>7536</v>
      </c>
      <c r="AB60" s="7" t="s">
        <v>7537</v>
      </c>
    </row>
    <row r="61" spans="1:28" x14ac:dyDescent="0.3">
      <c r="A61" s="7" t="b">
        <v>1</v>
      </c>
      <c r="B61" s="7" t="s">
        <v>31775</v>
      </c>
      <c r="C61" s="7">
        <v>4168</v>
      </c>
      <c r="D61" s="7" t="s">
        <v>24</v>
      </c>
      <c r="E61" s="7" t="s">
        <v>2809</v>
      </c>
      <c r="F61" s="7" t="s">
        <v>26</v>
      </c>
      <c r="G61" s="7" t="s">
        <v>2810</v>
      </c>
      <c r="H61" s="7" t="s">
        <v>100</v>
      </c>
      <c r="I61" s="7">
        <v>20</v>
      </c>
      <c r="J61" s="7">
        <v>1</v>
      </c>
      <c r="K61" s="7">
        <v>0</v>
      </c>
      <c r="L61" s="7">
        <v>0</v>
      </c>
      <c r="M61" s="7">
        <v>0</v>
      </c>
      <c r="N61" s="7">
        <v>0</v>
      </c>
      <c r="O61" s="7">
        <v>0</v>
      </c>
      <c r="P61" s="7" t="s">
        <v>24</v>
      </c>
      <c r="Q61" s="7">
        <v>0</v>
      </c>
      <c r="R61" s="7">
        <v>0</v>
      </c>
      <c r="S61" s="7" t="s">
        <v>106</v>
      </c>
      <c r="T61" s="7" t="s">
        <v>29</v>
      </c>
      <c r="U61" s="7" t="s">
        <v>29</v>
      </c>
      <c r="V61" s="7" t="s">
        <v>30</v>
      </c>
      <c r="W61" s="7"/>
      <c r="X61" s="7" t="s">
        <v>31621</v>
      </c>
      <c r="Y61" s="7"/>
      <c r="Z61" s="7"/>
      <c r="AA61" s="7" t="s">
        <v>2811</v>
      </c>
      <c r="AB61" s="7" t="s">
        <v>2812</v>
      </c>
    </row>
    <row r="62" spans="1:28" x14ac:dyDescent="0.3">
      <c r="A62" s="7" t="b">
        <v>1</v>
      </c>
      <c r="B62" s="7" t="s">
        <v>31776</v>
      </c>
      <c r="C62" s="7">
        <v>4171</v>
      </c>
      <c r="D62" s="7" t="s">
        <v>24</v>
      </c>
      <c r="E62" s="7" t="s">
        <v>2813</v>
      </c>
      <c r="F62" s="7" t="s">
        <v>26</v>
      </c>
      <c r="G62" s="7" t="s">
        <v>2814</v>
      </c>
      <c r="H62" s="7" t="s">
        <v>100</v>
      </c>
      <c r="I62" s="7">
        <v>20</v>
      </c>
      <c r="J62" s="7">
        <v>1</v>
      </c>
      <c r="K62" s="7">
        <v>0</v>
      </c>
      <c r="L62" s="7">
        <v>0</v>
      </c>
      <c r="M62" s="7">
        <v>0</v>
      </c>
      <c r="N62" s="7">
        <v>0</v>
      </c>
      <c r="O62" s="7">
        <v>0</v>
      </c>
      <c r="P62" s="7" t="s">
        <v>24</v>
      </c>
      <c r="Q62" s="7">
        <v>0</v>
      </c>
      <c r="R62" s="7">
        <v>0</v>
      </c>
      <c r="S62" s="7" t="s">
        <v>262</v>
      </c>
      <c r="T62" s="7" t="s">
        <v>29</v>
      </c>
      <c r="U62" s="7" t="s">
        <v>29</v>
      </c>
      <c r="V62" s="7" t="s">
        <v>30</v>
      </c>
      <c r="W62" s="7"/>
      <c r="X62" s="7" t="s">
        <v>31710</v>
      </c>
      <c r="Y62" s="7"/>
      <c r="Z62" s="7"/>
      <c r="AA62" s="7" t="s">
        <v>2815</v>
      </c>
      <c r="AB62" s="7" t="s">
        <v>2816</v>
      </c>
    </row>
    <row r="63" spans="1:28" x14ac:dyDescent="0.3">
      <c r="A63" s="7" t="b">
        <v>1</v>
      </c>
      <c r="B63" s="7" t="s">
        <v>31777</v>
      </c>
      <c r="C63" s="7">
        <v>4174</v>
      </c>
      <c r="D63" s="7" t="s">
        <v>24</v>
      </c>
      <c r="E63" s="7" t="s">
        <v>2940</v>
      </c>
      <c r="F63" s="7" t="s">
        <v>26</v>
      </c>
      <c r="G63" s="7" t="s">
        <v>2941</v>
      </c>
      <c r="H63" s="7" t="s">
        <v>100</v>
      </c>
      <c r="I63" s="7">
        <v>20</v>
      </c>
      <c r="J63" s="7">
        <v>1</v>
      </c>
      <c r="K63" s="7">
        <v>0</v>
      </c>
      <c r="L63" s="7">
        <v>0</v>
      </c>
      <c r="M63" s="7">
        <v>0</v>
      </c>
      <c r="N63" s="7">
        <v>0</v>
      </c>
      <c r="O63" s="7">
        <v>0</v>
      </c>
      <c r="P63" s="7" t="s">
        <v>24</v>
      </c>
      <c r="Q63" s="7">
        <v>0</v>
      </c>
      <c r="R63" s="7">
        <v>0</v>
      </c>
      <c r="S63" s="7" t="s">
        <v>223</v>
      </c>
      <c r="T63" s="7" t="s">
        <v>29</v>
      </c>
      <c r="U63" s="7" t="s">
        <v>29</v>
      </c>
      <c r="V63" s="7" t="s">
        <v>30</v>
      </c>
      <c r="W63" s="7"/>
      <c r="X63" s="7" t="s">
        <v>31622</v>
      </c>
      <c r="Y63" s="7"/>
      <c r="Z63" s="7"/>
      <c r="AA63" s="7" t="s">
        <v>2942</v>
      </c>
      <c r="AB63" s="7" t="s">
        <v>2943</v>
      </c>
    </row>
    <row r="64" spans="1:28" x14ac:dyDescent="0.3">
      <c r="A64" s="7" t="b">
        <v>1</v>
      </c>
      <c r="B64" s="7" t="s">
        <v>31778</v>
      </c>
      <c r="C64" s="7">
        <v>4198</v>
      </c>
      <c r="D64" s="7" t="s">
        <v>24</v>
      </c>
      <c r="E64" s="7" t="s">
        <v>6543</v>
      </c>
      <c r="F64" s="7" t="s">
        <v>26</v>
      </c>
      <c r="G64" s="7" t="s">
        <v>6544</v>
      </c>
      <c r="H64" s="7" t="s">
        <v>100</v>
      </c>
      <c r="I64" s="7">
        <v>20</v>
      </c>
      <c r="J64" s="7">
        <v>1</v>
      </c>
      <c r="K64" s="7">
        <v>0</v>
      </c>
      <c r="L64" s="7">
        <v>0</v>
      </c>
      <c r="M64" s="7">
        <v>0</v>
      </c>
      <c r="N64" s="7">
        <v>0</v>
      </c>
      <c r="O64" s="7">
        <v>0</v>
      </c>
      <c r="P64" s="7" t="s">
        <v>24</v>
      </c>
      <c r="Q64" s="7">
        <v>0</v>
      </c>
      <c r="R64" s="7">
        <v>0</v>
      </c>
      <c r="S64" s="7" t="s">
        <v>101</v>
      </c>
      <c r="T64" s="7" t="s">
        <v>29</v>
      </c>
      <c r="U64" s="7" t="s">
        <v>29</v>
      </c>
      <c r="V64" s="7" t="s">
        <v>30</v>
      </c>
      <c r="W64" s="7"/>
      <c r="X64" s="7" t="s">
        <v>30879</v>
      </c>
      <c r="Y64" s="7"/>
      <c r="Z64" s="7"/>
      <c r="AA64" s="7" t="s">
        <v>6545</v>
      </c>
      <c r="AB64" s="7" t="s">
        <v>6546</v>
      </c>
    </row>
    <row r="65" spans="1:28" x14ac:dyDescent="0.3">
      <c r="A65" s="7" t="b">
        <v>1</v>
      </c>
      <c r="B65" s="7" t="s">
        <v>31779</v>
      </c>
      <c r="C65" s="7">
        <v>4236</v>
      </c>
      <c r="D65" s="7" t="s">
        <v>24</v>
      </c>
      <c r="E65" s="7" t="s">
        <v>253</v>
      </c>
      <c r="F65" s="7" t="s">
        <v>26</v>
      </c>
      <c r="G65" s="7" t="s">
        <v>254</v>
      </c>
      <c r="H65" s="7" t="s">
        <v>100</v>
      </c>
      <c r="I65" s="7">
        <v>20</v>
      </c>
      <c r="J65" s="7">
        <v>1</v>
      </c>
      <c r="K65" s="7">
        <v>0</v>
      </c>
      <c r="L65" s="7">
        <v>0</v>
      </c>
      <c r="M65" s="7">
        <v>0</v>
      </c>
      <c r="N65" s="7">
        <v>0</v>
      </c>
      <c r="O65" s="7">
        <v>0</v>
      </c>
      <c r="P65" s="7" t="s">
        <v>24</v>
      </c>
      <c r="Q65" s="7">
        <v>0</v>
      </c>
      <c r="R65" s="7">
        <v>0</v>
      </c>
      <c r="S65" s="7" t="s">
        <v>106</v>
      </c>
      <c r="T65" s="7" t="s">
        <v>29</v>
      </c>
      <c r="U65" s="7" t="s">
        <v>29</v>
      </c>
      <c r="V65" s="7" t="s">
        <v>30</v>
      </c>
      <c r="W65" s="7"/>
      <c r="X65" s="7" t="s">
        <v>31716</v>
      </c>
      <c r="Y65" s="7"/>
      <c r="Z65" s="7"/>
      <c r="AA65" s="7" t="s">
        <v>255</v>
      </c>
      <c r="AB65" s="7" t="s">
        <v>256</v>
      </c>
    </row>
    <row r="66" spans="1:28" x14ac:dyDescent="0.3">
      <c r="A66" s="7" t="b">
        <v>1</v>
      </c>
      <c r="B66" s="7" t="s">
        <v>31780</v>
      </c>
      <c r="C66" s="7">
        <v>4241</v>
      </c>
      <c r="D66" s="7" t="s">
        <v>24</v>
      </c>
      <c r="E66" s="7" t="s">
        <v>499</v>
      </c>
      <c r="F66" s="7" t="s">
        <v>26</v>
      </c>
      <c r="G66" s="7" t="s">
        <v>500</v>
      </c>
      <c r="H66" s="7" t="s">
        <v>100</v>
      </c>
      <c r="I66" s="7">
        <v>20</v>
      </c>
      <c r="J66" s="7">
        <v>1</v>
      </c>
      <c r="K66" s="7">
        <v>0</v>
      </c>
      <c r="L66" s="7">
        <v>0</v>
      </c>
      <c r="M66" s="7">
        <v>0</v>
      </c>
      <c r="N66" s="7">
        <v>0</v>
      </c>
      <c r="O66" s="7">
        <v>0</v>
      </c>
      <c r="P66" s="7" t="s">
        <v>24</v>
      </c>
      <c r="Q66" s="7">
        <v>0</v>
      </c>
      <c r="R66" s="7">
        <v>0</v>
      </c>
      <c r="S66" s="7" t="s">
        <v>101</v>
      </c>
      <c r="T66" s="7" t="s">
        <v>29</v>
      </c>
      <c r="U66" s="7" t="s">
        <v>29</v>
      </c>
      <c r="V66" s="7" t="s">
        <v>30</v>
      </c>
      <c r="W66" s="7"/>
      <c r="X66" s="7" t="s">
        <v>31626</v>
      </c>
      <c r="Y66" s="7"/>
      <c r="Z66" s="7"/>
      <c r="AA66" s="7" t="s">
        <v>501</v>
      </c>
      <c r="AB66" s="7" t="s">
        <v>502</v>
      </c>
    </row>
    <row r="67" spans="1:28" x14ac:dyDescent="0.3">
      <c r="A67" s="7" t="b">
        <v>1</v>
      </c>
      <c r="B67" s="7" t="s">
        <v>31781</v>
      </c>
      <c r="C67" s="7">
        <v>4263</v>
      </c>
      <c r="D67" s="7" t="s">
        <v>24</v>
      </c>
      <c r="E67" s="7" t="s">
        <v>5460</v>
      </c>
      <c r="F67" s="7" t="s">
        <v>26</v>
      </c>
      <c r="G67" s="7" t="s">
        <v>5461</v>
      </c>
      <c r="H67" s="7" t="s">
        <v>100</v>
      </c>
      <c r="I67" s="7">
        <v>20</v>
      </c>
      <c r="J67" s="7">
        <v>1</v>
      </c>
      <c r="K67" s="7">
        <v>0</v>
      </c>
      <c r="L67" s="7">
        <v>0</v>
      </c>
      <c r="M67" s="7">
        <v>0</v>
      </c>
      <c r="N67" s="7">
        <v>0</v>
      </c>
      <c r="O67" s="7">
        <v>0</v>
      </c>
      <c r="P67" s="7" t="s">
        <v>24</v>
      </c>
      <c r="Q67" s="7">
        <v>0</v>
      </c>
      <c r="R67" s="7">
        <v>0</v>
      </c>
      <c r="S67" s="7" t="s">
        <v>262</v>
      </c>
      <c r="T67" s="7" t="s">
        <v>29</v>
      </c>
      <c r="U67" s="7" t="s">
        <v>29</v>
      </c>
      <c r="V67" s="7" t="s">
        <v>30</v>
      </c>
      <c r="W67" s="7"/>
      <c r="X67" s="7" t="s">
        <v>31627</v>
      </c>
      <c r="Y67" s="7"/>
      <c r="Z67" s="7" t="s">
        <v>5462</v>
      </c>
      <c r="AA67" s="7" t="s">
        <v>5463</v>
      </c>
      <c r="AB67" s="7" t="s">
        <v>5464</v>
      </c>
    </row>
    <row r="68" spans="1:28" x14ac:dyDescent="0.3">
      <c r="A68" s="7" t="b">
        <v>1</v>
      </c>
      <c r="B68" s="7" t="s">
        <v>31782</v>
      </c>
      <c r="C68" s="7">
        <v>4276</v>
      </c>
      <c r="D68" s="7" t="s">
        <v>24</v>
      </c>
      <c r="E68" s="7" t="s">
        <v>6197</v>
      </c>
      <c r="F68" s="7" t="s">
        <v>26</v>
      </c>
      <c r="G68" s="7" t="s">
        <v>6198</v>
      </c>
      <c r="H68" s="7" t="s">
        <v>100</v>
      </c>
      <c r="I68" s="7">
        <v>20</v>
      </c>
      <c r="J68" s="7">
        <v>1</v>
      </c>
      <c r="K68" s="7">
        <v>0</v>
      </c>
      <c r="L68" s="7">
        <v>0</v>
      </c>
      <c r="M68" s="7">
        <v>0</v>
      </c>
      <c r="N68" s="7">
        <v>0</v>
      </c>
      <c r="O68" s="7">
        <v>0</v>
      </c>
      <c r="P68" s="7" t="s">
        <v>24</v>
      </c>
      <c r="Q68" s="7">
        <v>0</v>
      </c>
      <c r="R68" s="7">
        <v>0</v>
      </c>
      <c r="S68" s="7" t="s">
        <v>262</v>
      </c>
      <c r="T68" s="7" t="s">
        <v>29</v>
      </c>
      <c r="U68" s="7" t="s">
        <v>29</v>
      </c>
      <c r="V68" s="7" t="s">
        <v>30</v>
      </c>
      <c r="W68" s="7"/>
      <c r="X68" s="7" t="s">
        <v>31629</v>
      </c>
      <c r="Y68" s="7"/>
      <c r="Z68" s="7"/>
      <c r="AA68" s="7" t="s">
        <v>6199</v>
      </c>
      <c r="AB68" s="7" t="s">
        <v>6200</v>
      </c>
    </row>
    <row r="69" spans="1:28" x14ac:dyDescent="0.3">
      <c r="A69" s="7" t="b">
        <v>1</v>
      </c>
      <c r="B69" s="7" t="s">
        <v>31783</v>
      </c>
      <c r="C69" s="7">
        <v>4302</v>
      </c>
      <c r="D69" s="7" t="s">
        <v>24</v>
      </c>
      <c r="E69" s="7" t="s">
        <v>9892</v>
      </c>
      <c r="F69" s="7" t="s">
        <v>26</v>
      </c>
      <c r="G69" s="7" t="s">
        <v>9893</v>
      </c>
      <c r="H69" s="7" t="s">
        <v>100</v>
      </c>
      <c r="I69" s="7">
        <v>20</v>
      </c>
      <c r="J69" s="7">
        <v>1</v>
      </c>
      <c r="K69" s="7">
        <v>0</v>
      </c>
      <c r="L69" s="7">
        <v>0</v>
      </c>
      <c r="M69" s="7">
        <v>0</v>
      </c>
      <c r="N69" s="7">
        <v>0</v>
      </c>
      <c r="O69" s="7">
        <v>0</v>
      </c>
      <c r="P69" s="7" t="s">
        <v>24</v>
      </c>
      <c r="Q69" s="7">
        <v>0</v>
      </c>
      <c r="R69" s="7">
        <v>0</v>
      </c>
      <c r="S69" s="7" t="s">
        <v>59</v>
      </c>
      <c r="T69" s="7" t="s">
        <v>29</v>
      </c>
      <c r="U69" s="7" t="s">
        <v>29</v>
      </c>
      <c r="V69" s="7" t="s">
        <v>30</v>
      </c>
      <c r="W69" s="7"/>
      <c r="X69" s="7" t="s">
        <v>30958</v>
      </c>
      <c r="Y69" s="7"/>
      <c r="Z69" s="7"/>
      <c r="AA69" s="7" t="s">
        <v>9894</v>
      </c>
      <c r="AB69" s="7" t="s">
        <v>9895</v>
      </c>
    </row>
    <row r="70" spans="1:28" x14ac:dyDescent="0.3">
      <c r="A70" s="7" t="b">
        <v>1</v>
      </c>
      <c r="B70" s="7" t="s">
        <v>31784</v>
      </c>
      <c r="C70" s="7">
        <v>4305</v>
      </c>
      <c r="D70" s="7" t="s">
        <v>24</v>
      </c>
      <c r="E70" s="7" t="s">
        <v>10209</v>
      </c>
      <c r="F70" s="7" t="s">
        <v>26</v>
      </c>
      <c r="G70" s="7" t="s">
        <v>10210</v>
      </c>
      <c r="H70" s="7" t="s">
        <v>100</v>
      </c>
      <c r="I70" s="7">
        <v>20</v>
      </c>
      <c r="J70" s="7">
        <v>1</v>
      </c>
      <c r="K70" s="7">
        <v>0</v>
      </c>
      <c r="L70" s="7">
        <v>0</v>
      </c>
      <c r="M70" s="7">
        <v>0</v>
      </c>
      <c r="N70" s="7">
        <v>0</v>
      </c>
      <c r="O70" s="7">
        <v>0</v>
      </c>
      <c r="P70" s="7" t="s">
        <v>24</v>
      </c>
      <c r="Q70" s="7">
        <v>0</v>
      </c>
      <c r="R70" s="7">
        <v>0</v>
      </c>
      <c r="S70" s="7" t="s">
        <v>262</v>
      </c>
      <c r="T70" s="7" t="s">
        <v>29</v>
      </c>
      <c r="U70" s="7" t="s">
        <v>29</v>
      </c>
      <c r="V70" s="7" t="s">
        <v>30</v>
      </c>
      <c r="W70" s="7"/>
      <c r="X70" s="7" t="s">
        <v>31630</v>
      </c>
      <c r="Y70" s="7"/>
      <c r="Z70" s="7"/>
      <c r="AA70" s="7" t="s">
        <v>10211</v>
      </c>
      <c r="AB70" s="7" t="s">
        <v>10212</v>
      </c>
    </row>
    <row r="71" spans="1:28" x14ac:dyDescent="0.3">
      <c r="A71" s="7" t="b">
        <v>1</v>
      </c>
      <c r="B71" s="7" t="s">
        <v>31785</v>
      </c>
      <c r="C71" s="7">
        <v>4318</v>
      </c>
      <c r="D71" s="7" t="s">
        <v>24</v>
      </c>
      <c r="E71" s="7" t="s">
        <v>5853</v>
      </c>
      <c r="F71" s="7" t="s">
        <v>26</v>
      </c>
      <c r="G71" s="7" t="s">
        <v>5854</v>
      </c>
      <c r="H71" s="7" t="s">
        <v>100</v>
      </c>
      <c r="I71" s="7">
        <v>20</v>
      </c>
      <c r="J71" s="7">
        <v>1</v>
      </c>
      <c r="K71" s="7">
        <v>0</v>
      </c>
      <c r="L71" s="7">
        <v>0</v>
      </c>
      <c r="M71" s="7">
        <v>0</v>
      </c>
      <c r="N71" s="7">
        <v>0</v>
      </c>
      <c r="O71" s="7">
        <v>0</v>
      </c>
      <c r="P71" s="7" t="s">
        <v>24</v>
      </c>
      <c r="Q71" s="7">
        <v>0</v>
      </c>
      <c r="R71" s="7">
        <v>0</v>
      </c>
      <c r="S71" s="7" t="s">
        <v>262</v>
      </c>
      <c r="T71" s="7" t="s">
        <v>29</v>
      </c>
      <c r="U71" s="7" t="s">
        <v>29</v>
      </c>
      <c r="V71" s="7" t="s">
        <v>30</v>
      </c>
      <c r="W71" s="7"/>
      <c r="X71" s="7" t="s">
        <v>31631</v>
      </c>
      <c r="Y71" s="7"/>
      <c r="Z71" s="7"/>
      <c r="AA71" s="7" t="s">
        <v>5855</v>
      </c>
      <c r="AB71" s="7" t="s">
        <v>5856</v>
      </c>
    </row>
    <row r="72" spans="1:28" x14ac:dyDescent="0.3">
      <c r="A72" s="7" t="b">
        <v>1</v>
      </c>
      <c r="B72" s="7" t="s">
        <v>31786</v>
      </c>
      <c r="C72" s="7">
        <v>4324</v>
      </c>
      <c r="D72" s="7" t="s">
        <v>24</v>
      </c>
      <c r="E72" s="7" t="s">
        <v>4359</v>
      </c>
      <c r="F72" s="7" t="s">
        <v>26</v>
      </c>
      <c r="G72" s="7" t="s">
        <v>4360</v>
      </c>
      <c r="H72" s="7" t="s">
        <v>100</v>
      </c>
      <c r="I72" s="7">
        <v>20</v>
      </c>
      <c r="J72" s="7">
        <v>1</v>
      </c>
      <c r="K72" s="7">
        <v>0</v>
      </c>
      <c r="L72" s="7">
        <v>0</v>
      </c>
      <c r="M72" s="7">
        <v>0</v>
      </c>
      <c r="N72" s="7">
        <v>0</v>
      </c>
      <c r="O72" s="7">
        <v>0</v>
      </c>
      <c r="P72" s="7" t="s">
        <v>24</v>
      </c>
      <c r="Q72" s="7">
        <v>0</v>
      </c>
      <c r="R72" s="7">
        <v>0</v>
      </c>
      <c r="S72" s="7" t="s">
        <v>59</v>
      </c>
      <c r="T72" s="7" t="s">
        <v>29</v>
      </c>
      <c r="U72" s="7" t="s">
        <v>29</v>
      </c>
      <c r="V72" s="7" t="s">
        <v>30</v>
      </c>
      <c r="W72" s="7"/>
      <c r="X72" s="7" t="s">
        <v>30972</v>
      </c>
      <c r="Y72" s="7"/>
      <c r="Z72" s="7"/>
      <c r="AA72" s="7" t="s">
        <v>4361</v>
      </c>
      <c r="AB72" s="7" t="s">
        <v>4362</v>
      </c>
    </row>
    <row r="73" spans="1:28" x14ac:dyDescent="0.3">
      <c r="A73" s="7" t="b">
        <v>1</v>
      </c>
      <c r="B73" s="7" t="s">
        <v>31787</v>
      </c>
      <c r="C73" s="7">
        <v>4330</v>
      </c>
      <c r="D73" s="7" t="s">
        <v>24</v>
      </c>
      <c r="E73" s="7" t="s">
        <v>2825</v>
      </c>
      <c r="F73" s="7" t="s">
        <v>26</v>
      </c>
      <c r="G73" s="7" t="s">
        <v>2826</v>
      </c>
      <c r="H73" s="7" t="s">
        <v>100</v>
      </c>
      <c r="I73" s="7">
        <v>20</v>
      </c>
      <c r="J73" s="7">
        <v>1</v>
      </c>
      <c r="K73" s="7">
        <v>0</v>
      </c>
      <c r="L73" s="7">
        <v>0</v>
      </c>
      <c r="M73" s="7">
        <v>0</v>
      </c>
      <c r="N73" s="7">
        <v>0</v>
      </c>
      <c r="O73" s="7">
        <v>0</v>
      </c>
      <c r="P73" s="7" t="s">
        <v>24</v>
      </c>
      <c r="Q73" s="7">
        <v>0</v>
      </c>
      <c r="R73" s="7">
        <v>0</v>
      </c>
      <c r="S73" s="7" t="s">
        <v>101</v>
      </c>
      <c r="T73" s="7" t="s">
        <v>29</v>
      </c>
      <c r="U73" s="7" t="s">
        <v>29</v>
      </c>
      <c r="V73" s="7" t="s">
        <v>30</v>
      </c>
      <c r="W73" s="7"/>
      <c r="X73" s="7" t="s">
        <v>31632</v>
      </c>
      <c r="Y73" s="7"/>
      <c r="Z73" s="7"/>
      <c r="AA73" s="7" t="s">
        <v>2827</v>
      </c>
      <c r="AB73" s="7" t="s">
        <v>2828</v>
      </c>
    </row>
    <row r="74" spans="1:28" x14ac:dyDescent="0.3">
      <c r="A74" s="7" t="b">
        <v>1</v>
      </c>
      <c r="B74" s="7" t="s">
        <v>31788</v>
      </c>
      <c r="C74" s="7">
        <v>4342</v>
      </c>
      <c r="D74" s="7" t="s">
        <v>24</v>
      </c>
      <c r="E74" s="7" t="s">
        <v>8586</v>
      </c>
      <c r="F74" s="7" t="s">
        <v>26</v>
      </c>
      <c r="G74" s="7" t="s">
        <v>8587</v>
      </c>
      <c r="H74" s="7" t="s">
        <v>100</v>
      </c>
      <c r="I74" s="7">
        <v>20</v>
      </c>
      <c r="J74" s="7">
        <v>1</v>
      </c>
      <c r="K74" s="7">
        <v>0</v>
      </c>
      <c r="L74" s="7">
        <v>0</v>
      </c>
      <c r="M74" s="7">
        <v>0</v>
      </c>
      <c r="N74" s="7">
        <v>0</v>
      </c>
      <c r="O74" s="7">
        <v>0</v>
      </c>
      <c r="P74" s="7" t="s">
        <v>24</v>
      </c>
      <c r="Q74" s="7">
        <v>0</v>
      </c>
      <c r="R74" s="7">
        <v>0</v>
      </c>
      <c r="S74" s="7" t="s">
        <v>106</v>
      </c>
      <c r="T74" s="7" t="s">
        <v>29</v>
      </c>
      <c r="U74" s="7" t="s">
        <v>29</v>
      </c>
      <c r="V74" s="7" t="s">
        <v>30</v>
      </c>
      <c r="W74" s="7"/>
      <c r="X74" s="7" t="s">
        <v>30986</v>
      </c>
      <c r="Y74" s="7"/>
      <c r="Z74" s="7"/>
      <c r="AA74" s="7" t="s">
        <v>8588</v>
      </c>
      <c r="AB74" s="7" t="s">
        <v>8589</v>
      </c>
    </row>
    <row r="75" spans="1:28" x14ac:dyDescent="0.3">
      <c r="A75" s="7" t="b">
        <v>1</v>
      </c>
      <c r="B75" s="7" t="s">
        <v>31789</v>
      </c>
      <c r="C75" s="7">
        <v>4357</v>
      </c>
      <c r="D75" s="7" t="s">
        <v>24</v>
      </c>
      <c r="E75" s="7" t="s">
        <v>701</v>
      </c>
      <c r="F75" s="7" t="s">
        <v>26</v>
      </c>
      <c r="G75" s="7" t="s">
        <v>702</v>
      </c>
      <c r="H75" s="7" t="s">
        <v>100</v>
      </c>
      <c r="I75" s="7">
        <v>20</v>
      </c>
      <c r="J75" s="7">
        <v>1</v>
      </c>
      <c r="K75" s="7">
        <v>0</v>
      </c>
      <c r="L75" s="7">
        <v>0</v>
      </c>
      <c r="M75" s="7">
        <v>0</v>
      </c>
      <c r="N75" s="7">
        <v>0</v>
      </c>
      <c r="O75" s="7">
        <v>0</v>
      </c>
      <c r="P75" s="7" t="s">
        <v>24</v>
      </c>
      <c r="Q75" s="7">
        <v>0</v>
      </c>
      <c r="R75" s="7">
        <v>0</v>
      </c>
      <c r="S75" s="7" t="s">
        <v>101</v>
      </c>
      <c r="T75" s="7" t="s">
        <v>29</v>
      </c>
      <c r="U75" s="7" t="s">
        <v>29</v>
      </c>
      <c r="V75" s="7" t="s">
        <v>30</v>
      </c>
      <c r="W75" s="7"/>
      <c r="X75" s="7" t="s">
        <v>30995</v>
      </c>
      <c r="Y75" s="7"/>
      <c r="Z75" s="7"/>
      <c r="AA75" s="7" t="s">
        <v>703</v>
      </c>
      <c r="AB75" s="7" t="s">
        <v>704</v>
      </c>
    </row>
    <row r="76" spans="1:28" x14ac:dyDescent="0.3">
      <c r="A76" s="7" t="b">
        <v>1</v>
      </c>
      <c r="B76" s="7" t="s">
        <v>31790</v>
      </c>
      <c r="C76" s="7">
        <v>4359</v>
      </c>
      <c r="D76" s="7" t="s">
        <v>24</v>
      </c>
      <c r="E76" s="7" t="s">
        <v>683</v>
      </c>
      <c r="F76" s="7" t="s">
        <v>26</v>
      </c>
      <c r="G76" s="7" t="s">
        <v>684</v>
      </c>
      <c r="H76" s="7" t="s">
        <v>100</v>
      </c>
      <c r="I76" s="7">
        <v>20</v>
      </c>
      <c r="J76" s="7">
        <v>1</v>
      </c>
      <c r="K76" s="7">
        <v>0</v>
      </c>
      <c r="L76" s="7">
        <v>0</v>
      </c>
      <c r="M76" s="7">
        <v>0</v>
      </c>
      <c r="N76" s="7">
        <v>0</v>
      </c>
      <c r="O76" s="7">
        <v>0</v>
      </c>
      <c r="P76" s="7" t="s">
        <v>24</v>
      </c>
      <c r="Q76" s="7">
        <v>0</v>
      </c>
      <c r="R76" s="7">
        <v>0</v>
      </c>
      <c r="S76" s="7" t="s">
        <v>223</v>
      </c>
      <c r="T76" s="7" t="s">
        <v>29</v>
      </c>
      <c r="U76" s="7" t="s">
        <v>29</v>
      </c>
      <c r="V76" s="7" t="s">
        <v>30</v>
      </c>
      <c r="W76" s="7"/>
      <c r="X76" s="7" t="s">
        <v>30997</v>
      </c>
      <c r="Y76" s="7"/>
      <c r="Z76" s="7" t="s">
        <v>685</v>
      </c>
      <c r="AA76" s="7" t="s">
        <v>686</v>
      </c>
      <c r="AB76" s="7" t="s">
        <v>687</v>
      </c>
    </row>
    <row r="77" spans="1:28" x14ac:dyDescent="0.3">
      <c r="A77" s="7" t="b">
        <v>1</v>
      </c>
      <c r="B77" s="7" t="s">
        <v>31791</v>
      </c>
      <c r="C77" s="7">
        <v>4361</v>
      </c>
      <c r="D77" s="7" t="s">
        <v>24</v>
      </c>
      <c r="E77" s="7" t="s">
        <v>688</v>
      </c>
      <c r="F77" s="7" t="s">
        <v>26</v>
      </c>
      <c r="G77" s="7" t="s">
        <v>689</v>
      </c>
      <c r="H77" s="7" t="s">
        <v>100</v>
      </c>
      <c r="I77" s="7">
        <v>20</v>
      </c>
      <c r="J77" s="7">
        <v>1</v>
      </c>
      <c r="K77" s="7">
        <v>0</v>
      </c>
      <c r="L77" s="7">
        <v>0</v>
      </c>
      <c r="M77" s="7">
        <v>0</v>
      </c>
      <c r="N77" s="7">
        <v>0</v>
      </c>
      <c r="O77" s="7">
        <v>0</v>
      </c>
      <c r="P77" s="7" t="s">
        <v>24</v>
      </c>
      <c r="Q77" s="7">
        <v>0</v>
      </c>
      <c r="R77" s="7">
        <v>0</v>
      </c>
      <c r="S77" s="7" t="s">
        <v>262</v>
      </c>
      <c r="T77" s="7" t="s">
        <v>29</v>
      </c>
      <c r="U77" s="7" t="s">
        <v>29</v>
      </c>
      <c r="V77" s="7" t="s">
        <v>30</v>
      </c>
      <c r="W77" s="7"/>
      <c r="X77" s="7" t="s">
        <v>31634</v>
      </c>
      <c r="Y77" s="7"/>
      <c r="Z77" s="7"/>
      <c r="AA77" s="7" t="s">
        <v>690</v>
      </c>
      <c r="AB77" s="7" t="s">
        <v>691</v>
      </c>
    </row>
    <row r="78" spans="1:28" x14ac:dyDescent="0.3">
      <c r="A78" s="7" t="b">
        <v>1</v>
      </c>
      <c r="B78" s="7" t="s">
        <v>31792</v>
      </c>
      <c r="C78" s="7">
        <v>4363</v>
      </c>
      <c r="D78" s="7" t="s">
        <v>24</v>
      </c>
      <c r="E78" s="7" t="s">
        <v>697</v>
      </c>
      <c r="F78" s="7" t="s">
        <v>26</v>
      </c>
      <c r="G78" s="7" t="s">
        <v>698</v>
      </c>
      <c r="H78" s="7" t="s">
        <v>100</v>
      </c>
      <c r="I78" s="7">
        <v>20</v>
      </c>
      <c r="J78" s="7">
        <v>1</v>
      </c>
      <c r="K78" s="7">
        <v>0</v>
      </c>
      <c r="L78" s="7">
        <v>0</v>
      </c>
      <c r="M78" s="7">
        <v>0</v>
      </c>
      <c r="N78" s="7">
        <v>0</v>
      </c>
      <c r="O78" s="7">
        <v>0</v>
      </c>
      <c r="P78" s="7" t="s">
        <v>24</v>
      </c>
      <c r="Q78" s="7">
        <v>0</v>
      </c>
      <c r="R78" s="7">
        <v>0</v>
      </c>
      <c r="S78" s="7" t="s">
        <v>82</v>
      </c>
      <c r="T78" s="7" t="s">
        <v>29</v>
      </c>
      <c r="U78" s="7" t="s">
        <v>29</v>
      </c>
      <c r="V78" s="7" t="s">
        <v>30</v>
      </c>
      <c r="W78" s="7"/>
      <c r="X78" s="7" t="s">
        <v>31635</v>
      </c>
      <c r="Y78" s="7"/>
      <c r="Z78" s="7"/>
      <c r="AA78" s="7" t="s">
        <v>699</v>
      </c>
      <c r="AB78" s="7" t="s">
        <v>700</v>
      </c>
    </row>
    <row r="79" spans="1:28" x14ac:dyDescent="0.3">
      <c r="A79" s="7" t="b">
        <v>1</v>
      </c>
      <c r="B79" s="7" t="s">
        <v>31793</v>
      </c>
      <c r="C79" s="7">
        <v>4365</v>
      </c>
      <c r="D79" s="7" t="s">
        <v>24</v>
      </c>
      <c r="E79" s="7" t="s">
        <v>692</v>
      </c>
      <c r="F79" s="7" t="s">
        <v>26</v>
      </c>
      <c r="G79" s="7" t="s">
        <v>693</v>
      </c>
      <c r="H79" s="7" t="s">
        <v>100</v>
      </c>
      <c r="I79" s="7">
        <v>20</v>
      </c>
      <c r="J79" s="7">
        <v>1</v>
      </c>
      <c r="K79" s="7">
        <v>0</v>
      </c>
      <c r="L79" s="7">
        <v>0</v>
      </c>
      <c r="M79" s="7">
        <v>0</v>
      </c>
      <c r="N79" s="7">
        <v>0</v>
      </c>
      <c r="O79" s="7">
        <v>0</v>
      </c>
      <c r="P79" s="7" t="s">
        <v>24</v>
      </c>
      <c r="Q79" s="7">
        <v>0</v>
      </c>
      <c r="R79" s="7">
        <v>0</v>
      </c>
      <c r="S79" s="7" t="s">
        <v>101</v>
      </c>
      <c r="T79" s="7" t="s">
        <v>29</v>
      </c>
      <c r="U79" s="7" t="s">
        <v>29</v>
      </c>
      <c r="V79" s="7" t="s">
        <v>30</v>
      </c>
      <c r="W79" s="7"/>
      <c r="X79" s="7" t="s">
        <v>31000</v>
      </c>
      <c r="Y79" s="7"/>
      <c r="Z79" s="7" t="s">
        <v>694</v>
      </c>
      <c r="AA79" s="7" t="s">
        <v>695</v>
      </c>
      <c r="AB79" s="7" t="s">
        <v>696</v>
      </c>
    </row>
    <row r="80" spans="1:28" x14ac:dyDescent="0.3">
      <c r="A80" s="7" t="b">
        <v>1</v>
      </c>
      <c r="B80" s="7" t="s">
        <v>31794</v>
      </c>
      <c r="C80" s="7">
        <v>4367</v>
      </c>
      <c r="D80" s="7" t="s">
        <v>24</v>
      </c>
      <c r="E80" s="7" t="s">
        <v>705</v>
      </c>
      <c r="F80" s="7" t="s">
        <v>26</v>
      </c>
      <c r="G80" s="7" t="s">
        <v>706</v>
      </c>
      <c r="H80" s="7" t="s">
        <v>100</v>
      </c>
      <c r="I80" s="7">
        <v>20</v>
      </c>
      <c r="J80" s="7">
        <v>1</v>
      </c>
      <c r="K80" s="7">
        <v>0</v>
      </c>
      <c r="L80" s="7">
        <v>0</v>
      </c>
      <c r="M80" s="7">
        <v>0</v>
      </c>
      <c r="N80" s="7">
        <v>0</v>
      </c>
      <c r="O80" s="7">
        <v>0</v>
      </c>
      <c r="P80" s="7" t="s">
        <v>24</v>
      </c>
      <c r="Q80" s="7">
        <v>0</v>
      </c>
      <c r="R80" s="7">
        <v>0</v>
      </c>
      <c r="S80" s="7" t="s">
        <v>262</v>
      </c>
      <c r="T80" s="7" t="s">
        <v>29</v>
      </c>
      <c r="U80" s="7" t="s">
        <v>29</v>
      </c>
      <c r="V80" s="7" t="s">
        <v>30</v>
      </c>
      <c r="W80" s="7"/>
      <c r="X80" s="7" t="s">
        <v>31636</v>
      </c>
      <c r="Y80" s="7"/>
      <c r="Z80" s="7"/>
      <c r="AA80" s="7" t="s">
        <v>707</v>
      </c>
      <c r="AB80" s="7" t="s">
        <v>708</v>
      </c>
    </row>
    <row r="81" spans="1:28" x14ac:dyDescent="0.3">
      <c r="A81" s="7" t="b">
        <v>1</v>
      </c>
      <c r="B81" s="7" t="s">
        <v>31795</v>
      </c>
      <c r="C81" s="7">
        <v>4372</v>
      </c>
      <c r="D81" s="7" t="s">
        <v>24</v>
      </c>
      <c r="E81" s="7" t="s">
        <v>726</v>
      </c>
      <c r="F81" s="7" t="s">
        <v>26</v>
      </c>
      <c r="G81" s="7" t="s">
        <v>727</v>
      </c>
      <c r="H81" s="7" t="s">
        <v>100</v>
      </c>
      <c r="I81" s="7">
        <v>20</v>
      </c>
      <c r="J81" s="7">
        <v>1</v>
      </c>
      <c r="K81" s="7">
        <v>0</v>
      </c>
      <c r="L81" s="7">
        <v>0</v>
      </c>
      <c r="M81" s="7">
        <v>0</v>
      </c>
      <c r="N81" s="7">
        <v>0</v>
      </c>
      <c r="O81" s="7">
        <v>0</v>
      </c>
      <c r="P81" s="7" t="s">
        <v>24</v>
      </c>
      <c r="Q81" s="7">
        <v>0</v>
      </c>
      <c r="R81" s="7">
        <v>0</v>
      </c>
      <c r="S81" s="7" t="s">
        <v>101</v>
      </c>
      <c r="T81" s="7" t="s">
        <v>29</v>
      </c>
      <c r="U81" s="7" t="s">
        <v>29</v>
      </c>
      <c r="V81" s="7" t="s">
        <v>30</v>
      </c>
      <c r="W81" s="7"/>
      <c r="X81" s="7" t="s">
        <v>31637</v>
      </c>
      <c r="Y81" s="7"/>
      <c r="Z81" s="7"/>
      <c r="AA81" s="7" t="s">
        <v>728</v>
      </c>
      <c r="AB81" s="7" t="s">
        <v>729</v>
      </c>
    </row>
    <row r="82" spans="1:28" x14ac:dyDescent="0.3">
      <c r="A82" s="7" t="b">
        <v>1</v>
      </c>
      <c r="B82" s="7" t="s">
        <v>31796</v>
      </c>
      <c r="C82" s="7">
        <v>4374</v>
      </c>
      <c r="D82" s="7" t="s">
        <v>24</v>
      </c>
      <c r="E82" s="7" t="s">
        <v>436</v>
      </c>
      <c r="F82" s="7" t="s">
        <v>26</v>
      </c>
      <c r="G82" s="7" t="s">
        <v>437</v>
      </c>
      <c r="H82" s="7" t="s">
        <v>100</v>
      </c>
      <c r="I82" s="7">
        <v>20</v>
      </c>
      <c r="J82" s="7">
        <v>1</v>
      </c>
      <c r="K82" s="7">
        <v>0</v>
      </c>
      <c r="L82" s="7">
        <v>0</v>
      </c>
      <c r="M82" s="7">
        <v>0</v>
      </c>
      <c r="N82" s="7">
        <v>0</v>
      </c>
      <c r="O82" s="7">
        <v>0</v>
      </c>
      <c r="P82" s="7" t="s">
        <v>24</v>
      </c>
      <c r="Q82" s="7">
        <v>0</v>
      </c>
      <c r="R82" s="7">
        <v>0</v>
      </c>
      <c r="S82" s="7" t="s">
        <v>101</v>
      </c>
      <c r="T82" s="7" t="s">
        <v>29</v>
      </c>
      <c r="U82" s="7" t="s">
        <v>29</v>
      </c>
      <c r="V82" s="7" t="s">
        <v>30</v>
      </c>
      <c r="W82" s="7"/>
      <c r="X82" s="7" t="s">
        <v>31638</v>
      </c>
      <c r="Y82" s="7"/>
      <c r="Z82" s="7"/>
      <c r="AA82" s="7" t="s">
        <v>438</v>
      </c>
      <c r="AB82" s="7" t="s">
        <v>439</v>
      </c>
    </row>
    <row r="83" spans="1:28" x14ac:dyDescent="0.3">
      <c r="A83" s="7" t="b">
        <v>1</v>
      </c>
      <c r="B83" s="7" t="s">
        <v>31797</v>
      </c>
      <c r="C83" s="7">
        <v>4376</v>
      </c>
      <c r="D83" s="7" t="s">
        <v>24</v>
      </c>
      <c r="E83" s="7" t="s">
        <v>5933</v>
      </c>
      <c r="F83" s="7" t="s">
        <v>26</v>
      </c>
      <c r="G83" s="7" t="s">
        <v>5934</v>
      </c>
      <c r="H83" s="7" t="s">
        <v>100</v>
      </c>
      <c r="I83" s="7">
        <v>20</v>
      </c>
      <c r="J83" s="7">
        <v>1</v>
      </c>
      <c r="K83" s="7">
        <v>0</v>
      </c>
      <c r="L83" s="7">
        <v>0</v>
      </c>
      <c r="M83" s="7">
        <v>0</v>
      </c>
      <c r="N83" s="7">
        <v>0</v>
      </c>
      <c r="O83" s="7">
        <v>0</v>
      </c>
      <c r="P83" s="7" t="s">
        <v>24</v>
      </c>
      <c r="Q83" s="7">
        <v>0</v>
      </c>
      <c r="R83" s="7">
        <v>0</v>
      </c>
      <c r="S83" s="7" t="s">
        <v>106</v>
      </c>
      <c r="T83" s="7" t="s">
        <v>29</v>
      </c>
      <c r="U83" s="7" t="s">
        <v>29</v>
      </c>
      <c r="V83" s="7" t="s">
        <v>30</v>
      </c>
      <c r="W83" s="7"/>
      <c r="X83" s="7" t="s">
        <v>31639</v>
      </c>
      <c r="Y83" s="7"/>
      <c r="Z83" s="7"/>
      <c r="AA83" s="7" t="s">
        <v>5935</v>
      </c>
      <c r="AB83" s="7" t="s">
        <v>5936</v>
      </c>
    </row>
    <row r="84" spans="1:28" x14ac:dyDescent="0.3">
      <c r="A84" s="7" t="b">
        <v>1</v>
      </c>
      <c r="B84" s="7" t="s">
        <v>31798</v>
      </c>
      <c r="C84" s="7">
        <v>4386</v>
      </c>
      <c r="D84" s="7" t="s">
        <v>24</v>
      </c>
      <c r="E84" s="7" t="s">
        <v>2922</v>
      </c>
      <c r="F84" s="7" t="s">
        <v>26</v>
      </c>
      <c r="G84" s="7" t="s">
        <v>2923</v>
      </c>
      <c r="H84" s="7" t="s">
        <v>100</v>
      </c>
      <c r="I84" s="7">
        <v>20</v>
      </c>
      <c r="J84" s="7">
        <v>1</v>
      </c>
      <c r="K84" s="7">
        <v>0</v>
      </c>
      <c r="L84" s="7">
        <v>0</v>
      </c>
      <c r="M84" s="7">
        <v>0</v>
      </c>
      <c r="N84" s="7">
        <v>0</v>
      </c>
      <c r="O84" s="7">
        <v>0</v>
      </c>
      <c r="P84" s="7" t="s">
        <v>24</v>
      </c>
      <c r="Q84" s="7">
        <v>0</v>
      </c>
      <c r="R84" s="7">
        <v>0</v>
      </c>
      <c r="S84" s="7" t="s">
        <v>59</v>
      </c>
      <c r="T84" s="7" t="s">
        <v>29</v>
      </c>
      <c r="U84" s="7" t="s">
        <v>29</v>
      </c>
      <c r="V84" s="7" t="s">
        <v>30</v>
      </c>
      <c r="W84" s="7"/>
      <c r="X84" s="7" t="s">
        <v>31640</v>
      </c>
      <c r="Y84" s="7"/>
      <c r="Z84" s="7"/>
      <c r="AA84" s="7" t="s">
        <v>2924</v>
      </c>
      <c r="AB84" s="7" t="s">
        <v>2925</v>
      </c>
    </row>
    <row r="85" spans="1:28" x14ac:dyDescent="0.3">
      <c r="A85" s="7" t="b">
        <v>1</v>
      </c>
      <c r="B85" s="7" t="s">
        <v>31799</v>
      </c>
      <c r="C85" s="7">
        <v>4399</v>
      </c>
      <c r="D85" s="7" t="s">
        <v>24</v>
      </c>
      <c r="E85" s="7" t="s">
        <v>9954</v>
      </c>
      <c r="F85" s="7" t="s">
        <v>26</v>
      </c>
      <c r="G85" s="7" t="s">
        <v>9955</v>
      </c>
      <c r="H85" s="7" t="s">
        <v>100</v>
      </c>
      <c r="I85" s="7">
        <v>20</v>
      </c>
      <c r="J85" s="7">
        <v>1</v>
      </c>
      <c r="K85" s="7">
        <v>0</v>
      </c>
      <c r="L85" s="7">
        <v>0</v>
      </c>
      <c r="M85" s="7">
        <v>0</v>
      </c>
      <c r="N85" s="7">
        <v>0</v>
      </c>
      <c r="O85" s="7">
        <v>0</v>
      </c>
      <c r="P85" s="7" t="s">
        <v>24</v>
      </c>
      <c r="Q85" s="7">
        <v>0</v>
      </c>
      <c r="R85" s="7">
        <v>0</v>
      </c>
      <c r="S85" s="7" t="s">
        <v>262</v>
      </c>
      <c r="T85" s="7" t="s">
        <v>29</v>
      </c>
      <c r="U85" s="7" t="s">
        <v>29</v>
      </c>
      <c r="V85" s="7" t="s">
        <v>30</v>
      </c>
      <c r="W85" s="7"/>
      <c r="X85" s="7" t="s">
        <v>31642</v>
      </c>
      <c r="Y85" s="7"/>
      <c r="Z85" s="7"/>
      <c r="AA85" s="7" t="s">
        <v>9956</v>
      </c>
      <c r="AB85" s="7" t="s">
        <v>9957</v>
      </c>
    </row>
    <row r="86" spans="1:28" x14ac:dyDescent="0.3">
      <c r="A86" s="7" t="b">
        <v>1</v>
      </c>
      <c r="B86" s="7" t="s">
        <v>31800</v>
      </c>
      <c r="C86" s="7">
        <v>4403</v>
      </c>
      <c r="D86" s="7" t="s">
        <v>24</v>
      </c>
      <c r="E86" s="7" t="s">
        <v>5815</v>
      </c>
      <c r="F86" s="7" t="s">
        <v>26</v>
      </c>
      <c r="G86" s="7" t="s">
        <v>5816</v>
      </c>
      <c r="H86" s="7" t="s">
        <v>100</v>
      </c>
      <c r="I86" s="7">
        <v>20</v>
      </c>
      <c r="J86" s="7">
        <v>1</v>
      </c>
      <c r="K86" s="7">
        <v>0</v>
      </c>
      <c r="L86" s="7">
        <v>0</v>
      </c>
      <c r="M86" s="7">
        <v>0</v>
      </c>
      <c r="N86" s="7">
        <v>0</v>
      </c>
      <c r="O86" s="7">
        <v>0</v>
      </c>
      <c r="P86" s="7" t="s">
        <v>24</v>
      </c>
      <c r="Q86" s="7">
        <v>0</v>
      </c>
      <c r="R86" s="7">
        <v>0</v>
      </c>
      <c r="S86" s="7" t="s">
        <v>101</v>
      </c>
      <c r="T86" s="7" t="s">
        <v>29</v>
      </c>
      <c r="U86" s="7" t="s">
        <v>29</v>
      </c>
      <c r="V86" s="7" t="s">
        <v>30</v>
      </c>
      <c r="W86" s="7"/>
      <c r="X86" s="7" t="s">
        <v>31020</v>
      </c>
      <c r="Y86" s="7"/>
      <c r="Z86" s="7"/>
      <c r="AA86" s="7" t="s">
        <v>5817</v>
      </c>
      <c r="AB86" s="7" t="s">
        <v>5818</v>
      </c>
    </row>
    <row r="87" spans="1:28" x14ac:dyDescent="0.3">
      <c r="A87" s="7" t="b">
        <v>1</v>
      </c>
      <c r="B87" s="7" t="s">
        <v>31801</v>
      </c>
      <c r="C87" s="7">
        <v>4407</v>
      </c>
      <c r="D87" s="7" t="s">
        <v>24</v>
      </c>
      <c r="E87" s="7" t="s">
        <v>8145</v>
      </c>
      <c r="F87" s="7" t="s">
        <v>26</v>
      </c>
      <c r="G87" s="7" t="s">
        <v>8146</v>
      </c>
      <c r="H87" s="7" t="s">
        <v>100</v>
      </c>
      <c r="I87" s="7">
        <v>20</v>
      </c>
      <c r="J87" s="7">
        <v>1</v>
      </c>
      <c r="K87" s="7">
        <v>0</v>
      </c>
      <c r="L87" s="7">
        <v>0</v>
      </c>
      <c r="M87" s="7">
        <v>0</v>
      </c>
      <c r="N87" s="7">
        <v>0</v>
      </c>
      <c r="O87" s="7">
        <v>0</v>
      </c>
      <c r="P87" s="7" t="s">
        <v>24</v>
      </c>
      <c r="Q87" s="7">
        <v>0</v>
      </c>
      <c r="R87" s="7">
        <v>0</v>
      </c>
      <c r="S87" s="7" t="s">
        <v>262</v>
      </c>
      <c r="T87" s="7" t="s">
        <v>29</v>
      </c>
      <c r="U87" s="7" t="s">
        <v>29</v>
      </c>
      <c r="V87" s="7" t="s">
        <v>30</v>
      </c>
      <c r="W87" s="7"/>
      <c r="X87" s="7" t="s">
        <v>31643</v>
      </c>
      <c r="Y87" s="7"/>
      <c r="Z87" s="7"/>
      <c r="AA87" s="7" t="s">
        <v>8147</v>
      </c>
      <c r="AB87" s="7" t="s">
        <v>8148</v>
      </c>
    </row>
    <row r="88" spans="1:28" x14ac:dyDescent="0.3">
      <c r="A88" s="7" t="b">
        <v>1</v>
      </c>
      <c r="B88" s="7" t="s">
        <v>31802</v>
      </c>
      <c r="C88" s="7">
        <v>4408</v>
      </c>
      <c r="D88" s="7" t="s">
        <v>24</v>
      </c>
      <c r="E88" s="7" t="s">
        <v>4536</v>
      </c>
      <c r="F88" s="7" t="s">
        <v>26</v>
      </c>
      <c r="G88" s="7" t="s">
        <v>4537</v>
      </c>
      <c r="H88" s="7" t="s">
        <v>100</v>
      </c>
      <c r="I88" s="7">
        <v>20</v>
      </c>
      <c r="J88" s="7">
        <v>1</v>
      </c>
      <c r="K88" s="7">
        <v>0</v>
      </c>
      <c r="L88" s="7">
        <v>0</v>
      </c>
      <c r="M88" s="7">
        <v>0</v>
      </c>
      <c r="N88" s="7">
        <v>0</v>
      </c>
      <c r="O88" s="7">
        <v>0</v>
      </c>
      <c r="P88" s="7" t="s">
        <v>24</v>
      </c>
      <c r="Q88" s="7">
        <v>0</v>
      </c>
      <c r="R88" s="7">
        <v>0</v>
      </c>
      <c r="S88" s="7" t="s">
        <v>59</v>
      </c>
      <c r="T88" s="7" t="s">
        <v>29</v>
      </c>
      <c r="U88" s="7" t="s">
        <v>29</v>
      </c>
      <c r="V88" s="7" t="s">
        <v>30</v>
      </c>
      <c r="W88" s="7"/>
      <c r="X88" s="7" t="s">
        <v>31644</v>
      </c>
      <c r="Y88" s="7"/>
      <c r="Z88" s="7"/>
      <c r="AA88" s="7" t="s">
        <v>4538</v>
      </c>
      <c r="AB88" s="7" t="s">
        <v>4539</v>
      </c>
    </row>
    <row r="89" spans="1:28" x14ac:dyDescent="0.3">
      <c r="A89" s="7" t="b">
        <v>1</v>
      </c>
      <c r="B89" s="7" t="s">
        <v>31803</v>
      </c>
      <c r="C89" s="7">
        <v>4419</v>
      </c>
      <c r="D89" s="7" t="s">
        <v>24</v>
      </c>
      <c r="E89" s="7" t="s">
        <v>5887</v>
      </c>
      <c r="F89" s="7" t="s">
        <v>26</v>
      </c>
      <c r="G89" s="7" t="s">
        <v>5888</v>
      </c>
      <c r="H89" s="7" t="s">
        <v>100</v>
      </c>
      <c r="I89" s="7">
        <v>20</v>
      </c>
      <c r="J89" s="7">
        <v>1</v>
      </c>
      <c r="K89" s="7">
        <v>0</v>
      </c>
      <c r="L89" s="7">
        <v>0</v>
      </c>
      <c r="M89" s="7">
        <v>0</v>
      </c>
      <c r="N89" s="7">
        <v>0</v>
      </c>
      <c r="O89" s="7">
        <v>0</v>
      </c>
      <c r="P89" s="7" t="s">
        <v>24</v>
      </c>
      <c r="Q89" s="7">
        <v>0</v>
      </c>
      <c r="R89" s="7">
        <v>0</v>
      </c>
      <c r="S89" s="7" t="s">
        <v>59</v>
      </c>
      <c r="T89" s="7" t="s">
        <v>29</v>
      </c>
      <c r="U89" s="7" t="s">
        <v>29</v>
      </c>
      <c r="V89" s="7" t="s">
        <v>30</v>
      </c>
      <c r="W89" s="7"/>
      <c r="X89" s="7" t="s">
        <v>31646</v>
      </c>
      <c r="Y89" s="7"/>
      <c r="Z89" s="7"/>
      <c r="AA89" s="7" t="s">
        <v>5889</v>
      </c>
      <c r="AB89" s="7" t="s">
        <v>5890</v>
      </c>
    </row>
    <row r="90" spans="1:28" x14ac:dyDescent="0.3">
      <c r="A90" s="7" t="b">
        <v>1</v>
      </c>
      <c r="B90" s="7" t="s">
        <v>31804</v>
      </c>
      <c r="C90" s="7">
        <v>4425</v>
      </c>
      <c r="D90" s="7" t="s">
        <v>24</v>
      </c>
      <c r="E90" s="7" t="s">
        <v>636</v>
      </c>
      <c r="F90" s="7" t="s">
        <v>26</v>
      </c>
      <c r="G90" s="7" t="s">
        <v>637</v>
      </c>
      <c r="H90" s="7" t="s">
        <v>100</v>
      </c>
      <c r="I90" s="7">
        <v>20</v>
      </c>
      <c r="J90" s="7">
        <v>1</v>
      </c>
      <c r="K90" s="7">
        <v>0</v>
      </c>
      <c r="L90" s="7">
        <v>0</v>
      </c>
      <c r="M90" s="7">
        <v>0</v>
      </c>
      <c r="N90" s="7">
        <v>0</v>
      </c>
      <c r="O90" s="7">
        <v>0</v>
      </c>
      <c r="P90" s="7" t="s">
        <v>24</v>
      </c>
      <c r="Q90" s="7">
        <v>0</v>
      </c>
      <c r="R90" s="7">
        <v>0</v>
      </c>
      <c r="S90" s="7" t="s">
        <v>262</v>
      </c>
      <c r="T90" s="7" t="s">
        <v>29</v>
      </c>
      <c r="U90" s="7" t="s">
        <v>29</v>
      </c>
      <c r="V90" s="7" t="s">
        <v>30</v>
      </c>
      <c r="W90" s="7"/>
      <c r="X90" s="7" t="s">
        <v>31647</v>
      </c>
      <c r="Y90" s="7"/>
      <c r="Z90" s="7"/>
      <c r="AA90" s="7" t="s">
        <v>638</v>
      </c>
      <c r="AB90" s="7" t="s">
        <v>639</v>
      </c>
    </row>
    <row r="91" spans="1:28" x14ac:dyDescent="0.3">
      <c r="A91" s="7" t="b">
        <v>1</v>
      </c>
      <c r="B91" s="7" t="s">
        <v>31805</v>
      </c>
      <c r="C91" s="7">
        <v>4430</v>
      </c>
      <c r="D91" s="7" t="s">
        <v>24</v>
      </c>
      <c r="E91" s="7" t="s">
        <v>5415</v>
      </c>
      <c r="F91" s="7" t="s">
        <v>26</v>
      </c>
      <c r="G91" s="7" t="s">
        <v>5416</v>
      </c>
      <c r="H91" s="7" t="s">
        <v>100</v>
      </c>
      <c r="I91" s="7">
        <v>20</v>
      </c>
      <c r="J91" s="7">
        <v>1</v>
      </c>
      <c r="K91" s="7">
        <v>0</v>
      </c>
      <c r="L91" s="7">
        <v>0</v>
      </c>
      <c r="M91" s="7">
        <v>0</v>
      </c>
      <c r="N91" s="7">
        <v>0</v>
      </c>
      <c r="O91" s="7">
        <v>0</v>
      </c>
      <c r="P91" s="7" t="s">
        <v>24</v>
      </c>
      <c r="Q91" s="7">
        <v>0</v>
      </c>
      <c r="R91" s="7">
        <v>0</v>
      </c>
      <c r="S91" s="7" t="s">
        <v>82</v>
      </c>
      <c r="T91" s="7" t="s">
        <v>29</v>
      </c>
      <c r="U91" s="7" t="s">
        <v>29</v>
      </c>
      <c r="V91" s="7" t="s">
        <v>30</v>
      </c>
      <c r="W91" s="7"/>
      <c r="X91" s="7" t="s">
        <v>31648</v>
      </c>
      <c r="Y91" s="7"/>
      <c r="Z91" s="7"/>
      <c r="AA91" s="7" t="s">
        <v>5417</v>
      </c>
      <c r="AB91" s="7" t="s">
        <v>5418</v>
      </c>
    </row>
    <row r="92" spans="1:28" x14ac:dyDescent="0.3">
      <c r="A92" s="7" t="b">
        <v>1</v>
      </c>
      <c r="B92" s="7" t="s">
        <v>31806</v>
      </c>
      <c r="C92" s="7">
        <v>4441</v>
      </c>
      <c r="D92" s="7" t="s">
        <v>24</v>
      </c>
      <c r="E92" s="7" t="s">
        <v>3807</v>
      </c>
      <c r="F92" s="7" t="s">
        <v>26</v>
      </c>
      <c r="G92" s="7" t="s">
        <v>3808</v>
      </c>
      <c r="H92" s="7" t="s">
        <v>100</v>
      </c>
      <c r="I92" s="7">
        <v>20</v>
      </c>
      <c r="J92" s="7">
        <v>1</v>
      </c>
      <c r="K92" s="7">
        <v>0</v>
      </c>
      <c r="L92" s="7">
        <v>0</v>
      </c>
      <c r="M92" s="7">
        <v>0</v>
      </c>
      <c r="N92" s="7">
        <v>0</v>
      </c>
      <c r="O92" s="7">
        <v>0</v>
      </c>
      <c r="P92" s="7" t="s">
        <v>24</v>
      </c>
      <c r="Q92" s="7">
        <v>0</v>
      </c>
      <c r="R92" s="7">
        <v>0</v>
      </c>
      <c r="S92" s="7" t="s">
        <v>106</v>
      </c>
      <c r="T92" s="7" t="s">
        <v>29</v>
      </c>
      <c r="U92" s="7" t="s">
        <v>29</v>
      </c>
      <c r="V92" s="7" t="s">
        <v>30</v>
      </c>
      <c r="W92" s="7"/>
      <c r="X92" s="7" t="s">
        <v>31652</v>
      </c>
      <c r="Y92" s="7"/>
      <c r="Z92" s="7"/>
      <c r="AA92" s="7" t="s">
        <v>3809</v>
      </c>
      <c r="AB92" s="7" t="s">
        <v>3810</v>
      </c>
    </row>
    <row r="93" spans="1:28" x14ac:dyDescent="0.3">
      <c r="A93" s="7" t="b">
        <v>1</v>
      </c>
      <c r="B93" s="7" t="s">
        <v>31807</v>
      </c>
      <c r="C93" s="7">
        <v>23007</v>
      </c>
      <c r="D93" s="7" t="s">
        <v>24</v>
      </c>
      <c r="E93" s="7" t="s">
        <v>6233</v>
      </c>
      <c r="F93" s="7" t="s">
        <v>26</v>
      </c>
      <c r="G93" s="7" t="s">
        <v>6234</v>
      </c>
      <c r="H93" s="7" t="s">
        <v>100</v>
      </c>
      <c r="I93" s="7">
        <v>0</v>
      </c>
      <c r="J93" s="7">
        <v>1</v>
      </c>
      <c r="K93" s="7">
        <v>10</v>
      </c>
      <c r="L93" s="7">
        <v>0</v>
      </c>
      <c r="M93" s="7">
        <v>0</v>
      </c>
      <c r="N93" s="7">
        <v>0</v>
      </c>
      <c r="O93" s="7">
        <v>0</v>
      </c>
      <c r="P93" s="7" t="s">
        <v>24</v>
      </c>
      <c r="Q93" s="7">
        <v>0</v>
      </c>
      <c r="R93" s="7">
        <v>0</v>
      </c>
      <c r="S93" s="7" t="s">
        <v>262</v>
      </c>
      <c r="T93" s="7" t="s">
        <v>29</v>
      </c>
      <c r="U93" s="7" t="s">
        <v>29</v>
      </c>
      <c r="V93" s="7" t="s">
        <v>30</v>
      </c>
      <c r="W93" s="7"/>
      <c r="X93" s="7" t="s">
        <v>31684</v>
      </c>
      <c r="Y93" s="7"/>
      <c r="Z93" s="7"/>
      <c r="AA93" s="7" t="s">
        <v>6235</v>
      </c>
      <c r="AB93" s="7" t="s">
        <v>6236</v>
      </c>
    </row>
    <row r="94" spans="1:28" x14ac:dyDescent="0.3">
      <c r="A94" s="7" t="b">
        <v>1</v>
      </c>
      <c r="B94" s="7" t="s">
        <v>31808</v>
      </c>
      <c r="C94" s="7">
        <v>23008</v>
      </c>
      <c r="D94" s="7" t="s">
        <v>24</v>
      </c>
      <c r="E94" s="7" t="s">
        <v>3134</v>
      </c>
      <c r="F94" s="7" t="s">
        <v>26</v>
      </c>
      <c r="G94" s="7" t="s">
        <v>3135</v>
      </c>
      <c r="H94" s="7" t="s">
        <v>100</v>
      </c>
      <c r="I94" s="7">
        <v>0</v>
      </c>
      <c r="J94" s="7">
        <v>1</v>
      </c>
      <c r="K94" s="7">
        <v>10</v>
      </c>
      <c r="L94" s="7">
        <v>0</v>
      </c>
      <c r="M94" s="7">
        <v>0</v>
      </c>
      <c r="N94" s="7">
        <v>0</v>
      </c>
      <c r="O94" s="7">
        <v>0</v>
      </c>
      <c r="P94" s="7" t="s">
        <v>24</v>
      </c>
      <c r="Q94" s="7">
        <v>0</v>
      </c>
      <c r="R94" s="7">
        <v>0</v>
      </c>
      <c r="S94" s="7" t="s">
        <v>223</v>
      </c>
      <c r="T94" s="7" t="s">
        <v>29</v>
      </c>
      <c r="U94" s="7" t="s">
        <v>29</v>
      </c>
      <c r="V94" s="7" t="s">
        <v>30</v>
      </c>
      <c r="W94" s="7"/>
      <c r="X94" s="7" t="s">
        <v>31454</v>
      </c>
      <c r="Y94" s="7"/>
      <c r="Z94" s="7"/>
      <c r="AA94" s="7" t="s">
        <v>3136</v>
      </c>
      <c r="AB94" s="7" t="s">
        <v>3137</v>
      </c>
    </row>
    <row r="95" spans="1:28" x14ac:dyDescent="0.3">
      <c r="A95" s="7" t="b">
        <v>1</v>
      </c>
      <c r="B95" s="7" t="s">
        <v>31809</v>
      </c>
      <c r="C95" s="7">
        <v>23015</v>
      </c>
      <c r="D95" s="7" t="s">
        <v>24</v>
      </c>
      <c r="E95" s="7" t="s">
        <v>2664</v>
      </c>
      <c r="F95" s="7" t="s">
        <v>26</v>
      </c>
      <c r="G95" s="7" t="s">
        <v>2665</v>
      </c>
      <c r="H95" s="7" t="s">
        <v>100</v>
      </c>
      <c r="I95" s="7">
        <v>0</v>
      </c>
      <c r="J95" s="7">
        <v>1</v>
      </c>
      <c r="K95" s="7">
        <v>10</v>
      </c>
      <c r="L95" s="7">
        <v>0</v>
      </c>
      <c r="M95" s="7">
        <v>0</v>
      </c>
      <c r="N95" s="7">
        <v>0</v>
      </c>
      <c r="O95" s="7">
        <v>0</v>
      </c>
      <c r="P95" s="7" t="s">
        <v>24</v>
      </c>
      <c r="Q95" s="7">
        <v>0</v>
      </c>
      <c r="R95" s="7">
        <v>0</v>
      </c>
      <c r="S95" s="7" t="s">
        <v>101</v>
      </c>
      <c r="T95" s="7" t="s">
        <v>29</v>
      </c>
      <c r="U95" s="7" t="s">
        <v>29</v>
      </c>
      <c r="V95" s="7" t="s">
        <v>30</v>
      </c>
      <c r="W95" s="7"/>
      <c r="X95" s="7" t="s">
        <v>31458</v>
      </c>
      <c r="Y95" s="7"/>
      <c r="Z95" s="7"/>
      <c r="AA95" s="7" t="s">
        <v>2666</v>
      </c>
      <c r="AB95" s="7" t="s">
        <v>2667</v>
      </c>
    </row>
    <row r="96" spans="1:28" x14ac:dyDescent="0.3">
      <c r="A96" s="7" t="b">
        <v>1</v>
      </c>
      <c r="B96" s="7" t="s">
        <v>31810</v>
      </c>
      <c r="C96" s="7">
        <v>23029</v>
      </c>
      <c r="D96" s="7" t="s">
        <v>24</v>
      </c>
      <c r="E96" s="7" t="s">
        <v>11009</v>
      </c>
      <c r="F96" s="7" t="s">
        <v>26</v>
      </c>
      <c r="G96" s="7" t="s">
        <v>11010</v>
      </c>
      <c r="H96" s="7" t="s">
        <v>100</v>
      </c>
      <c r="I96" s="7">
        <v>0</v>
      </c>
      <c r="J96" s="7">
        <v>1</v>
      </c>
      <c r="K96" s="7">
        <v>10</v>
      </c>
      <c r="L96" s="7">
        <v>0</v>
      </c>
      <c r="M96" s="7">
        <v>0</v>
      </c>
      <c r="N96" s="7">
        <v>0</v>
      </c>
      <c r="O96" s="7">
        <v>0</v>
      </c>
      <c r="P96" s="7" t="s">
        <v>24</v>
      </c>
      <c r="Q96" s="7">
        <v>0</v>
      </c>
      <c r="R96" s="7">
        <v>0</v>
      </c>
      <c r="S96" s="7" t="s">
        <v>206</v>
      </c>
      <c r="T96" s="7" t="s">
        <v>29</v>
      </c>
      <c r="U96" s="7" t="s">
        <v>29</v>
      </c>
      <c r="V96" s="7" t="s">
        <v>30</v>
      </c>
      <c r="W96" s="7"/>
      <c r="X96" s="7" t="s">
        <v>31467</v>
      </c>
      <c r="Y96" s="7"/>
      <c r="Z96" s="7"/>
      <c r="AA96" s="7" t="s">
        <v>11011</v>
      </c>
      <c r="AB96" s="7" t="s">
        <v>11012</v>
      </c>
    </row>
    <row r="97" spans="1:28" x14ac:dyDescent="0.3">
      <c r="A97" s="7" t="b">
        <v>1</v>
      </c>
      <c r="B97" s="7" t="s">
        <v>31811</v>
      </c>
      <c r="C97" s="7">
        <v>23031</v>
      </c>
      <c r="D97" s="7" t="s">
        <v>24</v>
      </c>
      <c r="E97" s="7" t="s">
        <v>10573</v>
      </c>
      <c r="F97" s="7" t="s">
        <v>26</v>
      </c>
      <c r="G97" s="7" t="s">
        <v>10574</v>
      </c>
      <c r="H97" s="7" t="s">
        <v>100</v>
      </c>
      <c r="I97" s="7">
        <v>0</v>
      </c>
      <c r="J97" s="7">
        <v>1</v>
      </c>
      <c r="K97" s="7">
        <v>10</v>
      </c>
      <c r="L97" s="7">
        <v>0</v>
      </c>
      <c r="M97" s="7">
        <v>0</v>
      </c>
      <c r="N97" s="7">
        <v>0</v>
      </c>
      <c r="O97" s="7">
        <v>0</v>
      </c>
      <c r="P97" s="7" t="s">
        <v>24</v>
      </c>
      <c r="Q97" s="7">
        <v>0</v>
      </c>
      <c r="R97" s="7">
        <v>0</v>
      </c>
      <c r="S97" s="7" t="s">
        <v>59</v>
      </c>
      <c r="T97" s="7" t="s">
        <v>29</v>
      </c>
      <c r="U97" s="7" t="s">
        <v>29</v>
      </c>
      <c r="V97" s="7" t="s">
        <v>30</v>
      </c>
      <c r="W97" s="7"/>
      <c r="X97" s="7" t="s">
        <v>31687</v>
      </c>
      <c r="Y97" s="7"/>
      <c r="Z97" s="7"/>
      <c r="AA97" s="7" t="s">
        <v>10575</v>
      </c>
      <c r="AB97" s="7" t="s">
        <v>10576</v>
      </c>
    </row>
    <row r="98" spans="1:28" x14ac:dyDescent="0.3">
      <c r="A98" s="7" t="b">
        <v>1</v>
      </c>
      <c r="B98" s="7" t="s">
        <v>31812</v>
      </c>
      <c r="C98" s="7">
        <v>29516</v>
      </c>
      <c r="D98" s="7" t="s">
        <v>60</v>
      </c>
      <c r="E98" s="7" t="s">
        <v>4392</v>
      </c>
      <c r="F98" s="7">
        <v>1</v>
      </c>
      <c r="G98" s="7" t="s">
        <v>4393</v>
      </c>
      <c r="H98" s="7" t="s">
        <v>35</v>
      </c>
      <c r="I98" s="7">
        <v>50</v>
      </c>
      <c r="J98" s="7">
        <v>5</v>
      </c>
      <c r="K98" s="7">
        <v>0</v>
      </c>
      <c r="L98" s="7">
        <v>0</v>
      </c>
      <c r="M98" s="7">
        <v>0</v>
      </c>
      <c r="N98" s="7">
        <v>0</v>
      </c>
      <c r="O98" s="7">
        <v>0</v>
      </c>
      <c r="P98" s="7" t="s">
        <v>24</v>
      </c>
      <c r="Q98" s="7">
        <v>0</v>
      </c>
      <c r="R98" s="7">
        <v>0</v>
      </c>
      <c r="S98" s="7" t="s">
        <v>29</v>
      </c>
      <c r="T98" s="7" t="s">
        <v>36</v>
      </c>
      <c r="U98" s="7" t="s">
        <v>37</v>
      </c>
      <c r="V98" s="7" t="s">
        <v>38</v>
      </c>
      <c r="W98" s="7"/>
      <c r="X98" s="7" t="s">
        <v>31477</v>
      </c>
      <c r="Y98" s="7"/>
      <c r="Z98" s="7"/>
      <c r="AA98" s="7" t="s">
        <v>4394</v>
      </c>
      <c r="AB98" s="7" t="s">
        <v>4395</v>
      </c>
    </row>
    <row r="99" spans="1:28" x14ac:dyDescent="0.3">
      <c r="A99" s="7" t="b">
        <v>1</v>
      </c>
      <c r="B99" s="7" t="s">
        <v>31813</v>
      </c>
      <c r="C99" s="7">
        <v>32003</v>
      </c>
      <c r="D99" s="7" t="s">
        <v>60</v>
      </c>
      <c r="E99" s="7" t="s">
        <v>6044</v>
      </c>
      <c r="F99" s="7">
        <v>30</v>
      </c>
      <c r="G99" s="7" t="s">
        <v>6045</v>
      </c>
      <c r="H99" s="7" t="s">
        <v>35</v>
      </c>
      <c r="I99" s="7">
        <v>50</v>
      </c>
      <c r="J99" s="7">
        <v>10</v>
      </c>
      <c r="K99" s="7">
        <v>0</v>
      </c>
      <c r="L99" s="7">
        <v>0</v>
      </c>
      <c r="M99" s="7">
        <v>0</v>
      </c>
      <c r="N99" s="7">
        <v>0</v>
      </c>
      <c r="O99" s="7">
        <v>0</v>
      </c>
      <c r="P99" s="7" t="s">
        <v>24</v>
      </c>
      <c r="Q99" s="7">
        <v>0</v>
      </c>
      <c r="R99" s="7">
        <v>0</v>
      </c>
      <c r="S99" s="7" t="s">
        <v>29</v>
      </c>
      <c r="T99" s="7" t="s">
        <v>36</v>
      </c>
      <c r="U99" s="7" t="s">
        <v>37</v>
      </c>
      <c r="V99" s="7" t="s">
        <v>30</v>
      </c>
      <c r="W99" s="7"/>
      <c r="X99" s="7" t="s">
        <v>31489</v>
      </c>
      <c r="Y99" s="7"/>
      <c r="Z99" s="7"/>
      <c r="AA99" s="7" t="s">
        <v>6046</v>
      </c>
      <c r="AB99" s="7" t="s">
        <v>6047</v>
      </c>
    </row>
    <row r="100" spans="1:28" x14ac:dyDescent="0.3">
      <c r="A100" s="7" t="b">
        <v>1</v>
      </c>
      <c r="B100" s="7" t="s">
        <v>31814</v>
      </c>
      <c r="C100" s="7">
        <v>32004</v>
      </c>
      <c r="D100" s="7" t="s">
        <v>60</v>
      </c>
      <c r="E100" s="7" t="s">
        <v>6040</v>
      </c>
      <c r="F100" s="7">
        <v>3</v>
      </c>
      <c r="G100" s="7" t="s">
        <v>6041</v>
      </c>
      <c r="H100" s="7" t="s">
        <v>35</v>
      </c>
      <c r="I100" s="7">
        <v>50</v>
      </c>
      <c r="J100" s="7">
        <v>10</v>
      </c>
      <c r="K100" s="7">
        <v>0</v>
      </c>
      <c r="L100" s="7">
        <v>0</v>
      </c>
      <c r="M100" s="7">
        <v>0</v>
      </c>
      <c r="N100" s="7">
        <v>0</v>
      </c>
      <c r="O100" s="7">
        <v>0</v>
      </c>
      <c r="P100" s="7" t="s">
        <v>24</v>
      </c>
      <c r="Q100" s="7">
        <v>0</v>
      </c>
      <c r="R100" s="7">
        <v>0</v>
      </c>
      <c r="S100" s="7" t="s">
        <v>29</v>
      </c>
      <c r="T100" s="7" t="s">
        <v>36</v>
      </c>
      <c r="U100" s="7" t="s">
        <v>37</v>
      </c>
      <c r="V100" s="7" t="s">
        <v>30</v>
      </c>
      <c r="W100" s="7"/>
      <c r="X100" s="7" t="s">
        <v>31490</v>
      </c>
      <c r="Y100" s="7"/>
      <c r="Z100" s="7"/>
      <c r="AA100" s="7" t="s">
        <v>6042</v>
      </c>
      <c r="AB100" s="7" t="s">
        <v>6043</v>
      </c>
    </row>
    <row r="101" spans="1:28" x14ac:dyDescent="0.3">
      <c r="A101" s="7" t="b">
        <v>1</v>
      </c>
      <c r="B101" s="7" t="s">
        <v>31815</v>
      </c>
      <c r="C101" s="7">
        <v>32005</v>
      </c>
      <c r="D101" s="7" t="s">
        <v>60</v>
      </c>
      <c r="E101" s="7" t="s">
        <v>6981</v>
      </c>
      <c r="F101" s="7">
        <v>5</v>
      </c>
      <c r="G101" s="7" t="s">
        <v>6982</v>
      </c>
      <c r="H101" s="7" t="s">
        <v>35</v>
      </c>
      <c r="I101" s="7">
        <v>10</v>
      </c>
      <c r="J101" s="7">
        <v>20</v>
      </c>
      <c r="K101" s="7">
        <v>0</v>
      </c>
      <c r="L101" s="7">
        <v>0</v>
      </c>
      <c r="M101" s="7">
        <v>0</v>
      </c>
      <c r="N101" s="7">
        <v>0</v>
      </c>
      <c r="O101" s="7">
        <v>0</v>
      </c>
      <c r="P101" s="7" t="s">
        <v>24</v>
      </c>
      <c r="Q101" s="7">
        <v>0</v>
      </c>
      <c r="R101" s="7">
        <v>0</v>
      </c>
      <c r="S101" s="7" t="s">
        <v>29</v>
      </c>
      <c r="T101" s="7" t="s">
        <v>36</v>
      </c>
      <c r="U101" s="7" t="s">
        <v>37</v>
      </c>
      <c r="V101" s="7" t="s">
        <v>38</v>
      </c>
      <c r="W101" s="7"/>
      <c r="X101" s="7" t="s">
        <v>31491</v>
      </c>
      <c r="Y101" s="7"/>
      <c r="Z101" s="7"/>
      <c r="AA101" s="7" t="s">
        <v>6983</v>
      </c>
      <c r="AB101" s="7" t="s">
        <v>6984</v>
      </c>
    </row>
    <row r="102" spans="1:28" x14ac:dyDescent="0.3">
      <c r="A102" s="7" t="b">
        <v>1</v>
      </c>
      <c r="B102" s="7" t="s">
        <v>31816</v>
      </c>
      <c r="C102" s="7">
        <v>32006</v>
      </c>
      <c r="D102" s="7" t="s">
        <v>60</v>
      </c>
      <c r="E102" s="7" t="s">
        <v>3679</v>
      </c>
      <c r="F102" s="7">
        <v>1</v>
      </c>
      <c r="G102" s="7" t="s">
        <v>3680</v>
      </c>
      <c r="H102" s="7" t="s">
        <v>66</v>
      </c>
      <c r="I102" s="7">
        <v>0</v>
      </c>
      <c r="J102" s="7">
        <v>1</v>
      </c>
      <c r="K102" s="7">
        <v>0</v>
      </c>
      <c r="L102" s="7">
        <v>0</v>
      </c>
      <c r="M102" s="7">
        <v>0</v>
      </c>
      <c r="N102" s="7">
        <v>0</v>
      </c>
      <c r="O102" s="7">
        <v>0</v>
      </c>
      <c r="P102" s="7" t="s">
        <v>24</v>
      </c>
      <c r="Q102" s="7">
        <v>0</v>
      </c>
      <c r="R102" s="7">
        <v>0</v>
      </c>
      <c r="S102" s="7" t="s">
        <v>29</v>
      </c>
      <c r="T102" s="7" t="s">
        <v>36</v>
      </c>
      <c r="U102" s="7" t="s">
        <v>37</v>
      </c>
      <c r="V102" s="7" t="s">
        <v>38</v>
      </c>
      <c r="W102" s="7"/>
      <c r="X102" s="7" t="s">
        <v>31492</v>
      </c>
      <c r="Y102" s="7"/>
      <c r="Z102" s="7"/>
      <c r="AA102" s="7" t="s">
        <v>3681</v>
      </c>
      <c r="AB102" s="7" t="s">
        <v>3682</v>
      </c>
    </row>
    <row r="103" spans="1:28" x14ac:dyDescent="0.3">
      <c r="A103" s="7" t="b">
        <v>1</v>
      </c>
      <c r="B103" s="7" t="s">
        <v>31817</v>
      </c>
      <c r="C103" s="7">
        <v>32009</v>
      </c>
      <c r="D103" s="7" t="s">
        <v>24</v>
      </c>
      <c r="E103" s="7" t="s">
        <v>7017</v>
      </c>
      <c r="F103" s="7" t="s">
        <v>26</v>
      </c>
      <c r="G103" s="7" t="s">
        <v>7018</v>
      </c>
      <c r="H103" s="7" t="s">
        <v>35</v>
      </c>
      <c r="I103" s="7">
        <v>50</v>
      </c>
      <c r="J103" s="7">
        <v>10</v>
      </c>
      <c r="K103" s="7">
        <v>0</v>
      </c>
      <c r="L103" s="7">
        <v>0</v>
      </c>
      <c r="M103" s="7">
        <v>0</v>
      </c>
      <c r="N103" s="7">
        <v>0</v>
      </c>
      <c r="O103" s="7">
        <v>0</v>
      </c>
      <c r="P103" s="7" t="s">
        <v>24</v>
      </c>
      <c r="Q103" s="7">
        <v>0</v>
      </c>
      <c r="R103" s="7">
        <v>0</v>
      </c>
      <c r="S103" s="7" t="s">
        <v>29</v>
      </c>
      <c r="T103" s="7" t="s">
        <v>36</v>
      </c>
      <c r="U103" s="7" t="s">
        <v>37</v>
      </c>
      <c r="V103" s="7" t="s">
        <v>30</v>
      </c>
      <c r="W103" s="7"/>
      <c r="X103" s="7" t="s">
        <v>31493</v>
      </c>
      <c r="Y103" s="7"/>
      <c r="Z103" s="7"/>
      <c r="AA103" s="7" t="s">
        <v>7019</v>
      </c>
      <c r="AB103" s="7" t="s">
        <v>7020</v>
      </c>
    </row>
    <row r="104" spans="1:28" x14ac:dyDescent="0.3">
      <c r="A104" s="7" t="b">
        <v>1</v>
      </c>
      <c r="B104" s="7" t="s">
        <v>31818</v>
      </c>
      <c r="C104" s="7">
        <v>32013</v>
      </c>
      <c r="D104" s="7" t="s">
        <v>60</v>
      </c>
      <c r="E104" s="7" t="s">
        <v>7511</v>
      </c>
      <c r="F104" s="7">
        <v>5</v>
      </c>
      <c r="G104" s="7" t="s">
        <v>7512</v>
      </c>
      <c r="H104" s="7" t="s">
        <v>35</v>
      </c>
      <c r="I104" s="7">
        <v>50</v>
      </c>
      <c r="J104" s="7">
        <v>10</v>
      </c>
      <c r="K104" s="7">
        <v>0</v>
      </c>
      <c r="L104" s="7">
        <v>0</v>
      </c>
      <c r="M104" s="7">
        <v>0</v>
      </c>
      <c r="N104" s="7">
        <v>0</v>
      </c>
      <c r="O104" s="7">
        <v>0</v>
      </c>
      <c r="P104" s="7" t="s">
        <v>24</v>
      </c>
      <c r="Q104" s="7">
        <v>0</v>
      </c>
      <c r="R104" s="7">
        <v>0</v>
      </c>
      <c r="S104" s="7" t="s">
        <v>29</v>
      </c>
      <c r="T104" s="7" t="s">
        <v>36</v>
      </c>
      <c r="U104" s="7" t="s">
        <v>37</v>
      </c>
      <c r="V104" s="7" t="s">
        <v>30</v>
      </c>
      <c r="W104" s="7"/>
      <c r="X104" s="7" t="s">
        <v>31495</v>
      </c>
      <c r="Y104" s="7"/>
      <c r="Z104" s="7"/>
      <c r="AA104" s="7" t="s">
        <v>7513</v>
      </c>
      <c r="AB104" s="7" t="s">
        <v>7514</v>
      </c>
    </row>
    <row r="105" spans="1:28" x14ac:dyDescent="0.3">
      <c r="A105" s="7" t="b">
        <f>ISNUMBER(SEARCH("callfunc",X105))</f>
        <v>0</v>
      </c>
      <c r="B105" t="str">
        <f>LOWER(SUBSTITUTE(E105,"_",""))</f>
        <v>chameleonhat</v>
      </c>
      <c r="C105">
        <v>29518</v>
      </c>
      <c r="D105" t="s">
        <v>24</v>
      </c>
      <c r="E105" t="s">
        <v>2073</v>
      </c>
      <c r="F105" t="s">
        <v>26</v>
      </c>
      <c r="G105" t="s">
        <v>2074</v>
      </c>
      <c r="H105" t="s">
        <v>59</v>
      </c>
      <c r="I105" s="5">
        <v>0</v>
      </c>
      <c r="J105">
        <v>50</v>
      </c>
      <c r="K105">
        <v>0</v>
      </c>
      <c r="L105">
        <v>0</v>
      </c>
      <c r="M105">
        <v>0</v>
      </c>
      <c r="N105">
        <v>0</v>
      </c>
      <c r="O105">
        <v>1</v>
      </c>
      <c r="P105" t="s">
        <v>24</v>
      </c>
      <c r="Q105">
        <v>60</v>
      </c>
      <c r="R105">
        <v>0</v>
      </c>
      <c r="S105" t="s">
        <v>72</v>
      </c>
      <c r="T105" t="s">
        <v>36</v>
      </c>
      <c r="U105" t="s">
        <v>37</v>
      </c>
      <c r="V105" t="s">
        <v>38</v>
      </c>
      <c r="W105" s="5"/>
      <c r="X105" s="7"/>
      <c r="Y105" t="s">
        <v>2075</v>
      </c>
      <c r="AA105" t="s">
        <v>2076</v>
      </c>
      <c r="AB105" t="s">
        <v>2077</v>
      </c>
    </row>
    <row r="106" spans="1:28" x14ac:dyDescent="0.3">
      <c r="A106" s="7" t="b">
        <f>ISNUMBER(SEARCH("callfunc",X106))</f>
        <v>0</v>
      </c>
      <c r="B106" t="str">
        <f>LOWER(SUBSTITUTE(F106,"_",""))</f>
        <v>bentobox</v>
      </c>
      <c r="C106" s="9" t="str">
        <f>LOWER(F106)</f>
        <v>bento_box</v>
      </c>
      <c r="D106">
        <v>21010</v>
      </c>
      <c r="E106" t="s">
        <v>24</v>
      </c>
      <c r="F106" t="s">
        <v>899</v>
      </c>
      <c r="G106" t="s">
        <v>26</v>
      </c>
      <c r="H106" t="s">
        <v>900</v>
      </c>
      <c r="I106" t="s">
        <v>66</v>
      </c>
      <c r="J106">
        <v>10</v>
      </c>
      <c r="K106">
        <v>20</v>
      </c>
      <c r="L106">
        <v>0</v>
      </c>
      <c r="M106">
        <v>0</v>
      </c>
      <c r="N106">
        <v>0</v>
      </c>
      <c r="O106">
        <v>0</v>
      </c>
      <c r="P106">
        <v>0</v>
      </c>
      <c r="Q106" t="s">
        <v>24</v>
      </c>
      <c r="R106">
        <v>0</v>
      </c>
      <c r="S106">
        <v>0</v>
      </c>
      <c r="T106" t="s">
        <v>29</v>
      </c>
      <c r="U106" t="s">
        <v>36</v>
      </c>
      <c r="V106" t="s">
        <v>37</v>
      </c>
      <c r="W106" t="s">
        <v>38</v>
      </c>
      <c r="X106" t="s">
        <v>31436</v>
      </c>
      <c r="Y106" s="10"/>
      <c r="Z106" s="10"/>
      <c r="AA106" t="s">
        <v>901</v>
      </c>
      <c r="AB106" t="s">
        <v>902</v>
      </c>
    </row>
    <row r="107" spans="1:28" x14ac:dyDescent="0.3">
      <c r="A107" s="7" t="b">
        <f>ISNUMBER(SEARCH("callfunc",X107))</f>
        <v>0</v>
      </c>
      <c r="B107" t="str">
        <f>LOWER(SUBSTITUTE(F107,"_",""))</f>
        <v>oldvioletbox</v>
      </c>
      <c r="C107" s="9" t="str">
        <f>LOWER(F107)</f>
        <v>old_violet_box</v>
      </c>
      <c r="D107">
        <v>617</v>
      </c>
      <c r="E107" t="s">
        <v>24</v>
      </c>
      <c r="F107" t="s">
        <v>7235</v>
      </c>
      <c r="G107" t="s">
        <v>26</v>
      </c>
      <c r="H107" t="s">
        <v>7236</v>
      </c>
      <c r="I107" t="s">
        <v>66</v>
      </c>
      <c r="J107" s="1">
        <v>10000</v>
      </c>
      <c r="K107">
        <v>20</v>
      </c>
      <c r="L107">
        <v>0</v>
      </c>
      <c r="M107">
        <v>0</v>
      </c>
      <c r="N107">
        <v>0</v>
      </c>
      <c r="O107">
        <v>0</v>
      </c>
      <c r="P107">
        <v>0</v>
      </c>
      <c r="Q107" t="s">
        <v>24</v>
      </c>
      <c r="R107">
        <v>0</v>
      </c>
      <c r="S107">
        <v>0</v>
      </c>
      <c r="T107" t="s">
        <v>29</v>
      </c>
      <c r="U107" t="s">
        <v>36</v>
      </c>
      <c r="V107" t="s">
        <v>37</v>
      </c>
      <c r="W107" t="s">
        <v>38</v>
      </c>
      <c r="X107" s="7" t="s">
        <v>30403</v>
      </c>
      <c r="Y107" s="10"/>
      <c r="Z107" s="10"/>
      <c r="AA107" t="s">
        <v>7237</v>
      </c>
      <c r="AB107" t="s">
        <v>7238</v>
      </c>
    </row>
    <row r="108" spans="1:28" x14ac:dyDescent="0.3">
      <c r="A108" s="7" t="b">
        <f>ISNUMBER(SEARCH("callfunc",X108))</f>
        <v>0</v>
      </c>
      <c r="B108" t="str">
        <f>LOWER(SUBSTITUTE(F108,"_",""))</f>
        <v>wornoutscroll</v>
      </c>
      <c r="C108" s="9" t="str">
        <f>LOWER(F108)</f>
        <v>worn_out_scroll</v>
      </c>
      <c r="D108">
        <v>618</v>
      </c>
      <c r="E108" t="s">
        <v>24</v>
      </c>
      <c r="F108" t="s">
        <v>10866</v>
      </c>
      <c r="G108" t="s">
        <v>26</v>
      </c>
      <c r="H108" t="s">
        <v>10867</v>
      </c>
      <c r="I108" t="s">
        <v>66</v>
      </c>
      <c r="J108" s="7">
        <v>50</v>
      </c>
      <c r="K108">
        <v>2</v>
      </c>
      <c r="L108">
        <v>0</v>
      </c>
      <c r="M108">
        <v>0</v>
      </c>
      <c r="N108">
        <v>0</v>
      </c>
      <c r="O108">
        <v>0</v>
      </c>
      <c r="P108">
        <v>0</v>
      </c>
      <c r="Q108" t="s">
        <v>24</v>
      </c>
      <c r="R108">
        <v>0</v>
      </c>
      <c r="S108">
        <v>0</v>
      </c>
      <c r="T108" t="s">
        <v>29</v>
      </c>
      <c r="U108" t="s">
        <v>36</v>
      </c>
      <c r="V108" t="s">
        <v>37</v>
      </c>
      <c r="W108" t="s">
        <v>38</v>
      </c>
      <c r="X108" s="7" t="s">
        <v>30404</v>
      </c>
      <c r="Y108" s="10"/>
      <c r="Z108" s="10"/>
      <c r="AA108" t="s">
        <v>10868</v>
      </c>
      <c r="AB108" t="s">
        <v>10869</v>
      </c>
    </row>
    <row r="109" spans="1:28" x14ac:dyDescent="0.3">
      <c r="A109" s="7" t="b">
        <f>ISNUMBER(SEARCH("callfunc",X109))</f>
        <v>0</v>
      </c>
      <c r="B109" t="str">
        <f>LOWER(SUBSTITUTE(F109,"_",""))</f>
        <v>accessorybox</v>
      </c>
      <c r="C109" s="9" t="str">
        <f>LOWER(F109)</f>
        <v>accessory_box</v>
      </c>
      <c r="D109">
        <v>12106</v>
      </c>
      <c r="E109" t="s">
        <v>24</v>
      </c>
      <c r="F109" t="s">
        <v>86</v>
      </c>
      <c r="G109" t="s">
        <v>26</v>
      </c>
      <c r="H109" t="s">
        <v>87</v>
      </c>
      <c r="I109" t="s">
        <v>66</v>
      </c>
      <c r="J109" s="1">
        <v>10000</v>
      </c>
      <c r="K109">
        <v>20</v>
      </c>
      <c r="L109">
        <v>0</v>
      </c>
      <c r="M109">
        <v>0</v>
      </c>
      <c r="N109">
        <v>0</v>
      </c>
      <c r="O109">
        <v>0</v>
      </c>
      <c r="P109">
        <v>0</v>
      </c>
      <c r="Q109" t="s">
        <v>24</v>
      </c>
      <c r="R109">
        <v>0</v>
      </c>
      <c r="S109">
        <v>0</v>
      </c>
      <c r="T109" t="s">
        <v>29</v>
      </c>
      <c r="U109" t="s">
        <v>36</v>
      </c>
      <c r="V109" t="s">
        <v>37</v>
      </c>
      <c r="W109" t="s">
        <v>38</v>
      </c>
      <c r="X109" t="s">
        <v>31297</v>
      </c>
      <c r="Y109" s="10"/>
      <c r="Z109" s="10"/>
      <c r="AA109" t="s">
        <v>88</v>
      </c>
      <c r="AB109" t="s">
        <v>89</v>
      </c>
    </row>
    <row r="110" spans="1:28" s="10" customFormat="1" x14ac:dyDescent="0.3">
      <c r="A110" s="10" t="b">
        <f t="shared" ref="A110" si="0">ISNUMBER(SEARCH("callfunc",X110))</f>
        <v>0</v>
      </c>
      <c r="B110" s="10" t="str">
        <f t="shared" ref="B110" si="1">LOWER(SUBSTITUTE(F110,"_",""))</f>
        <v>cookiebag</v>
      </c>
      <c r="C110" s="10" t="str">
        <f t="shared" ref="C110" si="2">LOWER(F110)</f>
        <v>cookie_bag</v>
      </c>
      <c r="D110" s="10">
        <v>12130</v>
      </c>
      <c r="E110" s="10" t="s">
        <v>24</v>
      </c>
      <c r="F110" s="10" t="s">
        <v>2436</v>
      </c>
      <c r="G110" s="10" t="s">
        <v>26</v>
      </c>
      <c r="H110" s="10" t="s">
        <v>2437</v>
      </c>
      <c r="I110" s="10" t="s">
        <v>66</v>
      </c>
      <c r="J110" s="10">
        <v>2</v>
      </c>
      <c r="K110" s="10">
        <v>7</v>
      </c>
      <c r="L110" s="10">
        <v>0</v>
      </c>
      <c r="M110" s="10">
        <v>0</v>
      </c>
      <c r="N110" s="10">
        <v>0</v>
      </c>
      <c r="O110" s="10">
        <v>0</v>
      </c>
      <c r="P110" s="10">
        <v>0</v>
      </c>
      <c r="Q110" s="10" t="s">
        <v>24</v>
      </c>
      <c r="R110" s="10">
        <v>0</v>
      </c>
      <c r="S110" s="10">
        <v>0</v>
      </c>
      <c r="T110" s="10" t="s">
        <v>29</v>
      </c>
      <c r="U110" s="10" t="s">
        <v>36</v>
      </c>
      <c r="V110" s="10" t="s">
        <v>37</v>
      </c>
      <c r="W110" s="10" t="s">
        <v>38</v>
      </c>
      <c r="X110" s="10" t="s">
        <v>31312</v>
      </c>
      <c r="AA110" s="10" t="s">
        <v>2438</v>
      </c>
      <c r="AB110" s="10" t="s">
        <v>2439</v>
      </c>
    </row>
    <row r="111" spans="1:28" x14ac:dyDescent="0.3">
      <c r="A111" s="7" t="b">
        <f t="shared" ref="A111:A142" si="3">ISNUMBER(SEARCH("callfunc",X111))</f>
        <v>0</v>
      </c>
      <c r="B111" t="str">
        <f t="shared" ref="B111:B142" si="4">LOWER(SUBSTITUTE(F111,"_",""))</f>
        <v>baseleveluptoken</v>
      </c>
      <c r="C111" s="9" t="str">
        <f t="shared" ref="C111:C142" si="5">LOWER(F111)</f>
        <v>base_level_up_token</v>
      </c>
      <c r="D111">
        <v>32001</v>
      </c>
      <c r="E111" t="s">
        <v>24</v>
      </c>
      <c r="F111" t="s">
        <v>792</v>
      </c>
      <c r="G111" t="s">
        <v>26</v>
      </c>
      <c r="H111" t="s">
        <v>793</v>
      </c>
      <c r="I111" t="s">
        <v>35</v>
      </c>
      <c r="J111">
        <v>50</v>
      </c>
      <c r="K111">
        <v>10</v>
      </c>
      <c r="L111">
        <v>0</v>
      </c>
      <c r="M111">
        <v>0</v>
      </c>
      <c r="N111">
        <v>0</v>
      </c>
      <c r="O111">
        <v>0</v>
      </c>
      <c r="P111">
        <v>0</v>
      </c>
      <c r="Q111" t="s">
        <v>24</v>
      </c>
      <c r="R111">
        <v>0</v>
      </c>
      <c r="S111">
        <v>0</v>
      </c>
      <c r="T111" t="s">
        <v>29</v>
      </c>
      <c r="U111" t="s">
        <v>36</v>
      </c>
      <c r="V111" t="s">
        <v>37</v>
      </c>
      <c r="W111" t="s">
        <v>30</v>
      </c>
      <c r="X111" s="7" t="s">
        <v>31748</v>
      </c>
      <c r="Y111" s="10"/>
      <c r="Z111" s="10"/>
      <c r="AA111" t="s">
        <v>794</v>
      </c>
      <c r="AB111" t="s">
        <v>795</v>
      </c>
    </row>
    <row r="112" spans="1:28" x14ac:dyDescent="0.3">
      <c r="A112" s="7" t="b">
        <f t="shared" si="3"/>
        <v>0</v>
      </c>
      <c r="B112" t="str">
        <f t="shared" si="4"/>
        <v>jobleveluptoken</v>
      </c>
      <c r="C112" s="9" t="str">
        <f t="shared" si="5"/>
        <v>job_level_up_token</v>
      </c>
      <c r="D112">
        <v>32002</v>
      </c>
      <c r="E112" t="s">
        <v>24</v>
      </c>
      <c r="F112" t="s">
        <v>5659</v>
      </c>
      <c r="G112" t="s">
        <v>26</v>
      </c>
      <c r="H112" t="s">
        <v>5660</v>
      </c>
      <c r="I112" t="s">
        <v>35</v>
      </c>
      <c r="J112">
        <v>50</v>
      </c>
      <c r="K112">
        <v>10</v>
      </c>
      <c r="L112">
        <v>0</v>
      </c>
      <c r="M112">
        <v>0</v>
      </c>
      <c r="N112">
        <v>0</v>
      </c>
      <c r="O112">
        <v>0</v>
      </c>
      <c r="P112">
        <v>0</v>
      </c>
      <c r="Q112" t="s">
        <v>24</v>
      </c>
      <c r="R112">
        <v>0</v>
      </c>
      <c r="S112">
        <v>0</v>
      </c>
      <c r="T112" t="s">
        <v>29</v>
      </c>
      <c r="U112" t="s">
        <v>36</v>
      </c>
      <c r="V112" t="s">
        <v>37</v>
      </c>
      <c r="W112" t="s">
        <v>30</v>
      </c>
      <c r="X112" s="7" t="s">
        <v>31749</v>
      </c>
      <c r="Y112" s="10"/>
      <c r="Z112" s="10"/>
      <c r="AA112" t="s">
        <v>5661</v>
      </c>
      <c r="AB112" t="s">
        <v>5662</v>
      </c>
    </row>
    <row r="113" spans="1:28" x14ac:dyDescent="0.3">
      <c r="A113" s="7" t="b">
        <f t="shared" si="3"/>
        <v>0</v>
      </c>
      <c r="B113" t="str">
        <f t="shared" si="4"/>
        <v>minipotion</v>
      </c>
      <c r="C113" s="9" t="str">
        <f t="shared" si="5"/>
        <v>mini_potion</v>
      </c>
      <c r="D113">
        <v>29514</v>
      </c>
      <c r="E113" t="s">
        <v>24</v>
      </c>
      <c r="F113" t="s">
        <v>6692</v>
      </c>
      <c r="G113" t="s">
        <v>26</v>
      </c>
      <c r="H113" t="s">
        <v>6693</v>
      </c>
      <c r="I113" t="s">
        <v>35</v>
      </c>
      <c r="J113" s="5">
        <v>50</v>
      </c>
      <c r="K113">
        <v>5</v>
      </c>
      <c r="L113">
        <v>0</v>
      </c>
      <c r="M113">
        <v>0</v>
      </c>
      <c r="N113">
        <v>0</v>
      </c>
      <c r="O113">
        <v>0</v>
      </c>
      <c r="P113">
        <v>0</v>
      </c>
      <c r="Q113" t="s">
        <v>24</v>
      </c>
      <c r="R113">
        <v>0</v>
      </c>
      <c r="S113">
        <v>0</v>
      </c>
      <c r="T113" t="s">
        <v>29</v>
      </c>
      <c r="U113" t="s">
        <v>36</v>
      </c>
      <c r="V113" t="s">
        <v>37</v>
      </c>
      <c r="W113" t="s">
        <v>38</v>
      </c>
      <c r="X113" t="s">
        <v>31475</v>
      </c>
      <c r="Y113" s="10"/>
      <c r="Z113" s="10"/>
      <c r="AA113" t="s">
        <v>6694</v>
      </c>
      <c r="AB113" t="s">
        <v>6695</v>
      </c>
    </row>
    <row r="114" spans="1:28" x14ac:dyDescent="0.3">
      <c r="A114" s="7" t="b">
        <f t="shared" si="3"/>
        <v>0</v>
      </c>
      <c r="B114" t="str">
        <f t="shared" si="4"/>
        <v>maxipotion</v>
      </c>
      <c r="C114" s="9" t="str">
        <f t="shared" si="5"/>
        <v>maxi_potion</v>
      </c>
      <c r="D114">
        <v>29515</v>
      </c>
      <c r="E114" t="s">
        <v>24</v>
      </c>
      <c r="F114" t="s">
        <v>6531</v>
      </c>
      <c r="G114" t="s">
        <v>26</v>
      </c>
      <c r="H114" t="s">
        <v>6532</v>
      </c>
      <c r="I114" t="s">
        <v>35</v>
      </c>
      <c r="J114">
        <v>50</v>
      </c>
      <c r="K114">
        <v>5</v>
      </c>
      <c r="L114" s="7">
        <v>0</v>
      </c>
      <c r="M114">
        <v>0</v>
      </c>
      <c r="N114">
        <v>0</v>
      </c>
      <c r="O114">
        <v>0</v>
      </c>
      <c r="P114">
        <v>0</v>
      </c>
      <c r="Q114" t="s">
        <v>24</v>
      </c>
      <c r="R114">
        <v>0</v>
      </c>
      <c r="S114">
        <v>0</v>
      </c>
      <c r="T114" t="s">
        <v>29</v>
      </c>
      <c r="U114" t="s">
        <v>36</v>
      </c>
      <c r="V114" t="s">
        <v>37</v>
      </c>
      <c r="W114" t="s">
        <v>38</v>
      </c>
      <c r="X114" t="s">
        <v>31476</v>
      </c>
      <c r="Y114" s="10"/>
      <c r="Z114" s="10"/>
      <c r="AA114" t="s">
        <v>6533</v>
      </c>
      <c r="AB114" t="s">
        <v>6534</v>
      </c>
    </row>
    <row r="115" spans="1:28" x14ac:dyDescent="0.3">
      <c r="A115" s="7" t="b">
        <f t="shared" si="3"/>
        <v>0</v>
      </c>
      <c r="B115" t="str">
        <f t="shared" si="4"/>
        <v>superflywing</v>
      </c>
      <c r="C115" s="9" t="str">
        <f t="shared" si="5"/>
        <v>super_fly_wing</v>
      </c>
      <c r="D115">
        <v>29517</v>
      </c>
      <c r="E115" t="s">
        <v>24</v>
      </c>
      <c r="F115" t="s">
        <v>9794</v>
      </c>
      <c r="G115" t="s">
        <v>26</v>
      </c>
      <c r="H115" t="s">
        <v>9795</v>
      </c>
      <c r="I115" t="s">
        <v>35</v>
      </c>
      <c r="J115" s="5">
        <v>50</v>
      </c>
      <c r="K115">
        <v>10</v>
      </c>
      <c r="L115">
        <v>0</v>
      </c>
      <c r="M115">
        <v>0</v>
      </c>
      <c r="N115">
        <v>0</v>
      </c>
      <c r="O115">
        <v>0</v>
      </c>
      <c r="P115">
        <v>0</v>
      </c>
      <c r="Q115" t="s">
        <v>24</v>
      </c>
      <c r="R115">
        <v>0</v>
      </c>
      <c r="S115">
        <v>0</v>
      </c>
      <c r="T115" t="s">
        <v>29</v>
      </c>
      <c r="U115" t="s">
        <v>36</v>
      </c>
      <c r="V115" t="s">
        <v>37</v>
      </c>
      <c r="W115" t="s">
        <v>30</v>
      </c>
      <c r="X115" t="s">
        <v>31559</v>
      </c>
      <c r="Y115" s="10"/>
      <c r="Z115" s="10"/>
      <c r="AA115" t="s">
        <v>9796</v>
      </c>
      <c r="AB115" t="s">
        <v>9797</v>
      </c>
    </row>
    <row r="116" spans="1:28" x14ac:dyDescent="0.3">
      <c r="A116" s="7" t="b">
        <f t="shared" si="3"/>
        <v>0</v>
      </c>
      <c r="B116" t="str">
        <f t="shared" si="4"/>
        <v>broadcastscroll</v>
      </c>
      <c r="C116" s="9" t="str">
        <f t="shared" si="5"/>
        <v>broadcast_scroll</v>
      </c>
      <c r="D116">
        <v>29523</v>
      </c>
      <c r="E116" t="s">
        <v>60</v>
      </c>
      <c r="F116" t="s">
        <v>1613</v>
      </c>
      <c r="G116">
        <v>1</v>
      </c>
      <c r="H116" t="s">
        <v>1614</v>
      </c>
      <c r="I116" t="s">
        <v>35</v>
      </c>
      <c r="J116" s="5">
        <v>20</v>
      </c>
      <c r="K116">
        <v>5</v>
      </c>
      <c r="L116">
        <v>0</v>
      </c>
      <c r="M116">
        <v>0</v>
      </c>
      <c r="N116">
        <v>0</v>
      </c>
      <c r="O116">
        <v>0</v>
      </c>
      <c r="P116">
        <v>0</v>
      </c>
      <c r="Q116" t="s">
        <v>24</v>
      </c>
      <c r="R116">
        <v>0</v>
      </c>
      <c r="S116">
        <v>0</v>
      </c>
      <c r="T116" t="s">
        <v>29</v>
      </c>
      <c r="U116" t="s">
        <v>36</v>
      </c>
      <c r="V116" t="s">
        <v>37</v>
      </c>
      <c r="W116" t="s">
        <v>38</v>
      </c>
      <c r="X116" t="s">
        <v>31692</v>
      </c>
      <c r="Y116" s="10"/>
      <c r="Z116" s="10"/>
      <c r="AA116" t="s">
        <v>1615</v>
      </c>
      <c r="AB116" t="s">
        <v>1616</v>
      </c>
    </row>
    <row r="117" spans="1:28" x14ac:dyDescent="0.3">
      <c r="A117" s="7" t="b">
        <f t="shared" si="3"/>
        <v>0</v>
      </c>
      <c r="B117" t="str">
        <f t="shared" si="4"/>
        <v>essencerovalentinesbox</v>
      </c>
      <c r="C117" s="9" t="str">
        <f t="shared" si="5"/>
        <v>essencero_valentines_box</v>
      </c>
      <c r="D117">
        <v>21011</v>
      </c>
      <c r="E117" t="s">
        <v>24</v>
      </c>
      <c r="F117" t="s">
        <v>3683</v>
      </c>
      <c r="G117" t="s">
        <v>26</v>
      </c>
      <c r="H117" t="s">
        <v>3684</v>
      </c>
      <c r="I117" t="s">
        <v>66</v>
      </c>
      <c r="J117">
        <v>10</v>
      </c>
      <c r="K117">
        <v>20</v>
      </c>
      <c r="L117">
        <v>0</v>
      </c>
      <c r="M117">
        <v>0</v>
      </c>
      <c r="N117">
        <v>0</v>
      </c>
      <c r="O117">
        <v>0</v>
      </c>
      <c r="P117">
        <v>0</v>
      </c>
      <c r="Q117" t="s">
        <v>24</v>
      </c>
      <c r="R117">
        <v>0</v>
      </c>
      <c r="S117">
        <v>0</v>
      </c>
      <c r="T117" t="s">
        <v>29</v>
      </c>
      <c r="U117" t="s">
        <v>36</v>
      </c>
      <c r="V117" t="s">
        <v>37</v>
      </c>
      <c r="W117" t="s">
        <v>38</v>
      </c>
      <c r="X117" t="s">
        <v>31745</v>
      </c>
      <c r="Y117" s="10"/>
      <c r="Z117" s="10"/>
      <c r="AA117" t="s">
        <v>3685</v>
      </c>
      <c r="AB117" t="s">
        <v>3686</v>
      </c>
    </row>
    <row r="118" spans="1:28" x14ac:dyDescent="0.3">
      <c r="A118" s="7" t="b">
        <f t="shared" si="3"/>
        <v>0</v>
      </c>
      <c r="B118" t="str">
        <f t="shared" si="4"/>
        <v>memorizebook</v>
      </c>
      <c r="C118" s="9" t="str">
        <f t="shared" si="5"/>
        <v>memorize_book</v>
      </c>
      <c r="D118">
        <v>2109</v>
      </c>
      <c r="E118" t="s">
        <v>24</v>
      </c>
      <c r="F118" t="s">
        <v>6611</v>
      </c>
      <c r="G118" t="s">
        <v>26</v>
      </c>
      <c r="H118" t="s">
        <v>6612</v>
      </c>
      <c r="I118" t="s">
        <v>59</v>
      </c>
      <c r="J118" s="5">
        <v>20</v>
      </c>
      <c r="K118">
        <v>100</v>
      </c>
      <c r="L118">
        <v>0</v>
      </c>
      <c r="M118">
        <v>0</v>
      </c>
      <c r="N118">
        <v>0</v>
      </c>
      <c r="O118">
        <v>3</v>
      </c>
      <c r="P118">
        <v>0</v>
      </c>
      <c r="Q118" t="s">
        <v>60</v>
      </c>
      <c r="R118">
        <v>0</v>
      </c>
      <c r="S118">
        <v>0</v>
      </c>
      <c r="T118" t="s">
        <v>206</v>
      </c>
      <c r="U118" t="s">
        <v>36</v>
      </c>
      <c r="V118" t="s">
        <v>2193</v>
      </c>
      <c r="W118" t="s">
        <v>38</v>
      </c>
      <c r="X118" s="7" t="s">
        <v>31589</v>
      </c>
      <c r="Y118" s="10"/>
      <c r="Z118" s="10"/>
      <c r="AA118" t="s">
        <v>6613</v>
      </c>
      <c r="AB118" t="s">
        <v>6614</v>
      </c>
    </row>
    <row r="119" spans="1:28" x14ac:dyDescent="0.3">
      <c r="A119" s="7" t="b">
        <f t="shared" si="3"/>
        <v>0</v>
      </c>
      <c r="B119" t="str">
        <f t="shared" si="4"/>
        <v>principlesofmagic</v>
      </c>
      <c r="C119" s="9" t="str">
        <f t="shared" si="5"/>
        <v>principles_of_magic</v>
      </c>
      <c r="D119">
        <v>1572</v>
      </c>
      <c r="E119" t="s">
        <v>24</v>
      </c>
      <c r="F119" t="s">
        <v>7904</v>
      </c>
      <c r="G119" t="s">
        <v>26</v>
      </c>
      <c r="H119" t="s">
        <v>7905</v>
      </c>
      <c r="I119" t="s">
        <v>267</v>
      </c>
      <c r="J119" s="7">
        <v>20</v>
      </c>
      <c r="K119">
        <v>30</v>
      </c>
      <c r="L119">
        <v>0</v>
      </c>
      <c r="M119">
        <v>60</v>
      </c>
      <c r="N119">
        <v>1</v>
      </c>
      <c r="O119">
        <v>0</v>
      </c>
      <c r="P119">
        <v>2</v>
      </c>
      <c r="Q119" t="s">
        <v>60</v>
      </c>
      <c r="R119">
        <v>60</v>
      </c>
      <c r="S119">
        <v>3</v>
      </c>
      <c r="T119" t="s">
        <v>262</v>
      </c>
      <c r="U119" t="s">
        <v>36</v>
      </c>
      <c r="V119" t="s">
        <v>268</v>
      </c>
      <c r="W119" t="s">
        <v>38</v>
      </c>
      <c r="X119" s="7" t="s">
        <v>31576</v>
      </c>
      <c r="Y119" s="10"/>
      <c r="Z119" s="10"/>
      <c r="AA119" t="s">
        <v>7906</v>
      </c>
      <c r="AB119" t="s">
        <v>7907</v>
      </c>
    </row>
    <row r="120" spans="1:28" x14ac:dyDescent="0.3">
      <c r="A120" s="7" t="b">
        <f t="shared" si="3"/>
        <v>0</v>
      </c>
      <c r="B120" t="str">
        <f t="shared" si="4"/>
        <v>librarianglove</v>
      </c>
      <c r="C120" s="9" t="str">
        <f t="shared" si="5"/>
        <v>librarian_glove</v>
      </c>
      <c r="D120">
        <v>2716</v>
      </c>
      <c r="E120" t="s">
        <v>24</v>
      </c>
      <c r="F120" t="s">
        <v>6056</v>
      </c>
      <c r="G120" t="s">
        <v>26</v>
      </c>
      <c r="H120" t="s">
        <v>6057</v>
      </c>
      <c r="I120" t="s">
        <v>59</v>
      </c>
      <c r="J120" s="5">
        <v>20</v>
      </c>
      <c r="K120">
        <v>10</v>
      </c>
      <c r="L120">
        <v>0</v>
      </c>
      <c r="M120">
        <v>0</v>
      </c>
      <c r="N120">
        <v>0</v>
      </c>
      <c r="O120">
        <v>0</v>
      </c>
      <c r="P120">
        <v>1</v>
      </c>
      <c r="Q120" t="s">
        <v>24</v>
      </c>
      <c r="R120">
        <v>0</v>
      </c>
      <c r="S120">
        <v>0</v>
      </c>
      <c r="T120" t="s">
        <v>82</v>
      </c>
      <c r="U120" t="s">
        <v>36</v>
      </c>
      <c r="V120" t="s">
        <v>6058</v>
      </c>
      <c r="W120" t="s">
        <v>38</v>
      </c>
      <c r="X120" s="7" t="s">
        <v>31709</v>
      </c>
      <c r="Y120" s="10"/>
      <c r="Z120" s="10"/>
      <c r="AA120" t="s">
        <v>6059</v>
      </c>
      <c r="AB120" t="s">
        <v>6060</v>
      </c>
    </row>
    <row r="121" spans="1:28" x14ac:dyDescent="0.3">
      <c r="A121" s="7" t="b">
        <f t="shared" si="3"/>
        <v>0</v>
      </c>
      <c r="B121" t="str">
        <f t="shared" si="4"/>
        <v>paddedarmor</v>
      </c>
      <c r="C121" s="9" t="str">
        <f t="shared" si="5"/>
        <v>padded_armor</v>
      </c>
      <c r="D121">
        <v>2312</v>
      </c>
      <c r="E121" t="s">
        <v>24</v>
      </c>
      <c r="F121" t="s">
        <v>7384</v>
      </c>
      <c r="G121" t="s">
        <v>26</v>
      </c>
      <c r="H121" t="s">
        <v>7385</v>
      </c>
      <c r="I121" t="s">
        <v>59</v>
      </c>
      <c r="J121" s="1">
        <v>48000</v>
      </c>
      <c r="K121">
        <v>280</v>
      </c>
      <c r="L121">
        <v>0</v>
      </c>
      <c r="M121">
        <v>0</v>
      </c>
      <c r="N121">
        <v>0</v>
      </c>
      <c r="O121">
        <v>7</v>
      </c>
      <c r="P121">
        <v>0</v>
      </c>
      <c r="Q121" t="s">
        <v>60</v>
      </c>
      <c r="R121">
        <v>0</v>
      </c>
      <c r="S121">
        <v>0</v>
      </c>
      <c r="T121" t="s">
        <v>59</v>
      </c>
      <c r="U121" t="s">
        <v>36</v>
      </c>
      <c r="V121" t="s">
        <v>7386</v>
      </c>
      <c r="W121" t="s">
        <v>38</v>
      </c>
      <c r="X121" t="s">
        <v>30618</v>
      </c>
      <c r="Y121" s="10"/>
      <c r="Z121" s="10"/>
      <c r="AA121" t="s">
        <v>7387</v>
      </c>
      <c r="AB121" t="s">
        <v>7388</v>
      </c>
    </row>
    <row r="122" spans="1:28" x14ac:dyDescent="0.3">
      <c r="A122" s="7" t="b">
        <f t="shared" si="3"/>
        <v>0</v>
      </c>
      <c r="B122" t="str">
        <f t="shared" si="4"/>
        <v>paddedarmor</v>
      </c>
      <c r="C122" s="9" t="str">
        <f t="shared" si="5"/>
        <v>padded_armor_</v>
      </c>
      <c r="D122">
        <v>2313</v>
      </c>
      <c r="E122" t="s">
        <v>24</v>
      </c>
      <c r="F122" t="s">
        <v>7389</v>
      </c>
      <c r="G122" t="s">
        <v>26</v>
      </c>
      <c r="H122" t="s">
        <v>7385</v>
      </c>
      <c r="I122" t="s">
        <v>59</v>
      </c>
      <c r="J122" s="1">
        <v>48000</v>
      </c>
      <c r="K122">
        <v>280</v>
      </c>
      <c r="L122">
        <v>0</v>
      </c>
      <c r="M122">
        <v>0</v>
      </c>
      <c r="N122">
        <v>0</v>
      </c>
      <c r="O122">
        <v>7</v>
      </c>
      <c r="P122">
        <v>1</v>
      </c>
      <c r="Q122" t="s">
        <v>60</v>
      </c>
      <c r="R122">
        <v>0</v>
      </c>
      <c r="S122">
        <v>0</v>
      </c>
      <c r="T122" t="s">
        <v>59</v>
      </c>
      <c r="U122" t="s">
        <v>36</v>
      </c>
      <c r="V122" t="s">
        <v>7386</v>
      </c>
      <c r="W122" t="s">
        <v>38</v>
      </c>
      <c r="X122" t="s">
        <v>30618</v>
      </c>
      <c r="Y122" s="10"/>
      <c r="Z122" s="10"/>
      <c r="AA122" t="s">
        <v>7390</v>
      </c>
      <c r="AB122" t="s">
        <v>7391</v>
      </c>
    </row>
    <row r="123" spans="1:28" x14ac:dyDescent="0.3">
      <c r="A123" s="7" t="b">
        <f t="shared" si="3"/>
        <v>0</v>
      </c>
      <c r="B123" t="str">
        <f t="shared" si="4"/>
        <v>redaodai</v>
      </c>
      <c r="C123" s="9" t="str">
        <f t="shared" si="5"/>
        <v>red_aodai</v>
      </c>
      <c r="D123">
        <v>2362</v>
      </c>
      <c r="E123" t="s">
        <v>24</v>
      </c>
      <c r="F123" t="s">
        <v>8173</v>
      </c>
      <c r="G123" t="s">
        <v>26</v>
      </c>
      <c r="H123" t="s">
        <v>8174</v>
      </c>
      <c r="I123" t="s">
        <v>59</v>
      </c>
      <c r="J123" s="7">
        <v>20</v>
      </c>
      <c r="K123">
        <v>50</v>
      </c>
      <c r="L123">
        <v>0</v>
      </c>
      <c r="M123">
        <v>0</v>
      </c>
      <c r="N123">
        <v>0</v>
      </c>
      <c r="O123">
        <v>3</v>
      </c>
      <c r="P123">
        <v>0</v>
      </c>
      <c r="Q123" t="s">
        <v>60</v>
      </c>
      <c r="R123">
        <v>0</v>
      </c>
      <c r="S123">
        <v>0</v>
      </c>
      <c r="T123" t="s">
        <v>59</v>
      </c>
      <c r="U123" t="s">
        <v>36</v>
      </c>
      <c r="V123" t="s">
        <v>185</v>
      </c>
      <c r="W123" t="s">
        <v>38</v>
      </c>
      <c r="X123" s="7" t="s">
        <v>30632</v>
      </c>
      <c r="Y123" s="10"/>
      <c r="Z123" s="10"/>
      <c r="AA123" t="s">
        <v>8175</v>
      </c>
      <c r="AB123" t="s">
        <v>8176</v>
      </c>
    </row>
    <row r="124" spans="1:28" x14ac:dyDescent="0.3">
      <c r="A124" s="7" t="b">
        <f t="shared" si="3"/>
        <v>0</v>
      </c>
      <c r="B124" t="str">
        <f t="shared" si="4"/>
        <v>spectralspear</v>
      </c>
      <c r="C124" s="9" t="str">
        <f t="shared" si="5"/>
        <v>spectral_spear_</v>
      </c>
      <c r="D124">
        <v>1479</v>
      </c>
      <c r="E124" t="s">
        <v>24</v>
      </c>
      <c r="F124" t="s">
        <v>9414</v>
      </c>
      <c r="G124" t="s">
        <v>26</v>
      </c>
      <c r="H124" t="s">
        <v>9415</v>
      </c>
      <c r="I124" t="s">
        <v>165</v>
      </c>
      <c r="J124" s="7">
        <v>20</v>
      </c>
      <c r="K124">
        <v>200</v>
      </c>
      <c r="L124">
        <v>0</v>
      </c>
      <c r="M124">
        <v>170</v>
      </c>
      <c r="N124">
        <v>3</v>
      </c>
      <c r="O124">
        <v>0</v>
      </c>
      <c r="P124">
        <v>1</v>
      </c>
      <c r="Q124" t="s">
        <v>60</v>
      </c>
      <c r="R124">
        <v>75</v>
      </c>
      <c r="S124">
        <v>4</v>
      </c>
      <c r="T124" t="s">
        <v>166</v>
      </c>
      <c r="U124" t="s">
        <v>36</v>
      </c>
      <c r="V124" t="s">
        <v>837</v>
      </c>
      <c r="W124" t="s">
        <v>38</v>
      </c>
      <c r="X124" t="s">
        <v>31571</v>
      </c>
      <c r="Y124" s="10"/>
      <c r="Z124" s="10"/>
      <c r="AA124" t="s">
        <v>9416</v>
      </c>
      <c r="AB124" t="s">
        <v>9417</v>
      </c>
    </row>
    <row r="125" spans="1:28" x14ac:dyDescent="0.3">
      <c r="A125" s="7" t="b">
        <f t="shared" si="3"/>
        <v>0</v>
      </c>
      <c r="B125" t="str">
        <f t="shared" si="4"/>
        <v>ninjasuit</v>
      </c>
      <c r="C125" s="9" t="str">
        <f t="shared" si="5"/>
        <v>ninja_suit</v>
      </c>
      <c r="D125">
        <v>2337</v>
      </c>
      <c r="E125" t="s">
        <v>24</v>
      </c>
      <c r="F125" t="s">
        <v>7095</v>
      </c>
      <c r="G125" t="s">
        <v>26</v>
      </c>
      <c r="H125" t="s">
        <v>7096</v>
      </c>
      <c r="I125" t="s">
        <v>59</v>
      </c>
      <c r="J125" s="7">
        <v>20</v>
      </c>
      <c r="K125">
        <v>150</v>
      </c>
      <c r="L125">
        <v>0</v>
      </c>
      <c r="M125">
        <v>0</v>
      </c>
      <c r="N125">
        <v>0</v>
      </c>
      <c r="O125">
        <v>7</v>
      </c>
      <c r="P125">
        <v>0</v>
      </c>
      <c r="Q125" t="s">
        <v>60</v>
      </c>
      <c r="R125">
        <v>50</v>
      </c>
      <c r="S125">
        <v>0</v>
      </c>
      <c r="T125" t="s">
        <v>59</v>
      </c>
      <c r="U125" t="s">
        <v>36</v>
      </c>
      <c r="V125" t="s">
        <v>597</v>
      </c>
      <c r="W125" t="s">
        <v>38</v>
      </c>
      <c r="X125" t="s">
        <v>30624</v>
      </c>
      <c r="Y125" s="10"/>
      <c r="Z125" s="10"/>
      <c r="AA125" t="s">
        <v>7097</v>
      </c>
      <c r="AB125" t="s">
        <v>7098</v>
      </c>
    </row>
    <row r="126" spans="1:28" x14ac:dyDescent="0.3">
      <c r="A126" s="7" t="b">
        <f t="shared" si="3"/>
        <v>0</v>
      </c>
      <c r="B126" t="str">
        <f t="shared" si="4"/>
        <v>blueaodai</v>
      </c>
      <c r="C126" s="9" t="str">
        <f t="shared" si="5"/>
        <v>blue_aodai</v>
      </c>
      <c r="D126">
        <v>2361</v>
      </c>
      <c r="E126" t="s">
        <v>24</v>
      </c>
      <c r="F126" t="s">
        <v>1292</v>
      </c>
      <c r="G126" t="s">
        <v>26</v>
      </c>
      <c r="H126" t="s">
        <v>1293</v>
      </c>
      <c r="I126" t="s">
        <v>59</v>
      </c>
      <c r="J126" s="7">
        <v>20</v>
      </c>
      <c r="K126">
        <v>50</v>
      </c>
      <c r="L126">
        <v>0</v>
      </c>
      <c r="M126">
        <v>0</v>
      </c>
      <c r="N126">
        <v>0</v>
      </c>
      <c r="O126">
        <v>3</v>
      </c>
      <c r="P126">
        <v>0</v>
      </c>
      <c r="Q126" t="s">
        <v>60</v>
      </c>
      <c r="R126">
        <v>0</v>
      </c>
      <c r="S126">
        <v>0</v>
      </c>
      <c r="T126" t="s">
        <v>59</v>
      </c>
      <c r="U126" t="s">
        <v>36</v>
      </c>
      <c r="V126" t="s">
        <v>185</v>
      </c>
      <c r="W126" t="s">
        <v>38</v>
      </c>
      <c r="X126" s="7" t="s">
        <v>31705</v>
      </c>
      <c r="Y126" s="10"/>
      <c r="Z126" s="10"/>
      <c r="AA126" t="s">
        <v>1294</v>
      </c>
      <c r="AB126" t="s">
        <v>1295</v>
      </c>
    </row>
    <row r="127" spans="1:28" x14ac:dyDescent="0.3">
      <c r="A127" s="7" t="b">
        <f t="shared" si="3"/>
        <v>0</v>
      </c>
      <c r="B127" t="str">
        <f t="shared" si="4"/>
        <v>cupidbeanie</v>
      </c>
      <c r="C127" s="9" t="str">
        <f t="shared" si="5"/>
        <v>cupid_beanie</v>
      </c>
      <c r="D127">
        <v>20168</v>
      </c>
      <c r="E127" t="s">
        <v>24</v>
      </c>
      <c r="F127" t="s">
        <v>2676</v>
      </c>
      <c r="G127" t="s">
        <v>26</v>
      </c>
      <c r="H127" t="s">
        <v>2677</v>
      </c>
      <c r="I127" t="s">
        <v>59</v>
      </c>
      <c r="J127">
        <v>20</v>
      </c>
      <c r="K127">
        <v>50</v>
      </c>
      <c r="L127">
        <v>0</v>
      </c>
      <c r="M127">
        <v>0</v>
      </c>
      <c r="N127">
        <v>0</v>
      </c>
      <c r="O127">
        <v>2</v>
      </c>
      <c r="P127">
        <v>1</v>
      </c>
      <c r="Q127" t="s">
        <v>60</v>
      </c>
      <c r="R127">
        <v>1</v>
      </c>
      <c r="S127">
        <v>0</v>
      </c>
      <c r="T127" t="s">
        <v>72</v>
      </c>
      <c r="U127" t="s">
        <v>36</v>
      </c>
      <c r="V127" t="s">
        <v>37</v>
      </c>
      <c r="W127" t="s">
        <v>38</v>
      </c>
      <c r="X127" t="s">
        <v>31398</v>
      </c>
      <c r="Y127" s="10"/>
      <c r="Z127" s="10"/>
      <c r="AA127" t="s">
        <v>2678</v>
      </c>
      <c r="AB127" t="s">
        <v>2679</v>
      </c>
    </row>
    <row r="128" spans="1:28" x14ac:dyDescent="0.3">
      <c r="A128" s="7" t="b">
        <f t="shared" si="3"/>
        <v>0</v>
      </c>
      <c r="B128" t="str">
        <f t="shared" si="4"/>
        <v>necktie</v>
      </c>
      <c r="C128" s="9" t="str">
        <f t="shared" si="5"/>
        <v>necktie</v>
      </c>
      <c r="D128">
        <v>5442</v>
      </c>
      <c r="E128" t="s">
        <v>24</v>
      </c>
      <c r="F128" t="s">
        <v>7027</v>
      </c>
      <c r="G128" t="s">
        <v>26</v>
      </c>
      <c r="H128" t="s">
        <v>7028</v>
      </c>
      <c r="I128" t="s">
        <v>59</v>
      </c>
      <c r="J128">
        <v>0</v>
      </c>
      <c r="K128">
        <v>10</v>
      </c>
      <c r="L128">
        <v>0</v>
      </c>
      <c r="M128">
        <v>0</v>
      </c>
      <c r="N128">
        <v>0</v>
      </c>
      <c r="O128">
        <v>3</v>
      </c>
      <c r="P128">
        <v>1</v>
      </c>
      <c r="Q128" t="s">
        <v>60</v>
      </c>
      <c r="R128">
        <v>70</v>
      </c>
      <c r="S128">
        <v>0</v>
      </c>
      <c r="T128" t="s">
        <v>72</v>
      </c>
      <c r="U128" t="s">
        <v>36</v>
      </c>
      <c r="V128" t="s">
        <v>37</v>
      </c>
      <c r="W128" t="s">
        <v>38</v>
      </c>
      <c r="X128" s="7" t="s">
        <v>31661</v>
      </c>
      <c r="Y128" s="10"/>
      <c r="Z128" s="10"/>
      <c r="AA128" t="s">
        <v>7029</v>
      </c>
      <c r="AB128" t="s">
        <v>7030</v>
      </c>
    </row>
    <row r="129" spans="1:28" x14ac:dyDescent="0.3">
      <c r="A129" s="7" t="b">
        <f t="shared" si="3"/>
        <v>0</v>
      </c>
      <c r="B129" t="str">
        <f t="shared" si="4"/>
        <v>aquaringhat</v>
      </c>
      <c r="C129" s="9" t="str">
        <f t="shared" si="5"/>
        <v>aquaring_hat</v>
      </c>
      <c r="D129">
        <v>20528</v>
      </c>
      <c r="E129" t="s">
        <v>24</v>
      </c>
      <c r="F129" t="s">
        <v>471</v>
      </c>
      <c r="G129" t="s">
        <v>26</v>
      </c>
      <c r="H129" t="s">
        <v>472</v>
      </c>
      <c r="I129" t="s">
        <v>59</v>
      </c>
      <c r="J129">
        <v>20</v>
      </c>
      <c r="K129">
        <v>50</v>
      </c>
      <c r="L129">
        <v>0</v>
      </c>
      <c r="M129">
        <v>0</v>
      </c>
      <c r="N129">
        <v>0</v>
      </c>
      <c r="O129">
        <v>2</v>
      </c>
      <c r="P129">
        <v>1</v>
      </c>
      <c r="Q129" t="s">
        <v>60</v>
      </c>
      <c r="R129">
        <v>1</v>
      </c>
      <c r="S129">
        <v>0</v>
      </c>
      <c r="T129" t="s">
        <v>72</v>
      </c>
      <c r="U129" t="s">
        <v>36</v>
      </c>
      <c r="V129" t="s">
        <v>37</v>
      </c>
      <c r="W129" t="s">
        <v>38</v>
      </c>
      <c r="X129" s="7" t="s">
        <v>31416</v>
      </c>
      <c r="Y129" s="10"/>
      <c r="Z129" s="10"/>
      <c r="AA129" t="s">
        <v>473</v>
      </c>
      <c r="AB129" t="s">
        <v>474</v>
      </c>
    </row>
    <row r="130" spans="1:28" x14ac:dyDescent="0.3">
      <c r="A130" s="7" t="b">
        <f t="shared" si="3"/>
        <v>0</v>
      </c>
      <c r="B130" t="str">
        <f t="shared" si="4"/>
        <v>hendrikeincard</v>
      </c>
      <c r="C130" s="9" t="str">
        <f t="shared" si="5"/>
        <v>hendrik_ein_card</v>
      </c>
      <c r="D130">
        <v>23016</v>
      </c>
      <c r="E130" t="s">
        <v>24</v>
      </c>
      <c r="F130" t="s">
        <v>5139</v>
      </c>
      <c r="G130" t="s">
        <v>26</v>
      </c>
      <c r="H130" t="s">
        <v>5140</v>
      </c>
      <c r="I130" t="s">
        <v>100</v>
      </c>
      <c r="J130" s="5">
        <v>0</v>
      </c>
      <c r="K130">
        <v>1</v>
      </c>
      <c r="L130">
        <v>10</v>
      </c>
      <c r="M130">
        <v>0</v>
      </c>
      <c r="N130">
        <v>0</v>
      </c>
      <c r="O130">
        <v>0</v>
      </c>
      <c r="P130">
        <v>0</v>
      </c>
      <c r="Q130" t="s">
        <v>24</v>
      </c>
      <c r="R130">
        <v>0</v>
      </c>
      <c r="S130">
        <v>0</v>
      </c>
      <c r="T130" t="s">
        <v>82</v>
      </c>
      <c r="U130" t="s">
        <v>29</v>
      </c>
      <c r="V130" t="s">
        <v>29</v>
      </c>
      <c r="W130" t="s">
        <v>30</v>
      </c>
      <c r="X130" t="s">
        <v>31459</v>
      </c>
      <c r="Y130" s="10"/>
      <c r="Z130" s="10"/>
      <c r="AA130" t="s">
        <v>5141</v>
      </c>
      <c r="AB130" t="s">
        <v>5142</v>
      </c>
    </row>
    <row r="131" spans="1:28" x14ac:dyDescent="0.3">
      <c r="A131" s="7" t="b">
        <f t="shared" si="3"/>
        <v>0</v>
      </c>
      <c r="B131" t="str">
        <f t="shared" si="4"/>
        <v>spherecasewind</v>
      </c>
      <c r="C131" s="9" t="str">
        <f t="shared" si="5"/>
        <v>sphere_case_wind</v>
      </c>
      <c r="D131">
        <v>12144</v>
      </c>
      <c r="E131" t="s">
        <v>24</v>
      </c>
      <c r="F131" t="s">
        <v>9438</v>
      </c>
      <c r="G131" t="s">
        <v>26</v>
      </c>
      <c r="H131" t="s">
        <v>9439</v>
      </c>
      <c r="I131" t="s">
        <v>66</v>
      </c>
      <c r="J131" s="7">
        <v>2</v>
      </c>
      <c r="K131">
        <v>35</v>
      </c>
      <c r="L131">
        <v>0</v>
      </c>
      <c r="M131">
        <v>0</v>
      </c>
      <c r="N131">
        <v>0</v>
      </c>
      <c r="O131">
        <v>0</v>
      </c>
      <c r="P131">
        <v>0</v>
      </c>
      <c r="Q131" t="s">
        <v>24</v>
      </c>
      <c r="R131">
        <v>0</v>
      </c>
      <c r="S131">
        <v>0</v>
      </c>
      <c r="T131" t="s">
        <v>29</v>
      </c>
      <c r="U131" t="s">
        <v>36</v>
      </c>
      <c r="V131" t="s">
        <v>37</v>
      </c>
      <c r="W131" t="s">
        <v>38</v>
      </c>
      <c r="X131" s="7" t="s">
        <v>31313</v>
      </c>
      <c r="Y131" s="10"/>
      <c r="Z131" s="10"/>
      <c r="AA131" t="s">
        <v>9440</v>
      </c>
      <c r="AB131" t="s">
        <v>9441</v>
      </c>
    </row>
    <row r="132" spans="1:28" x14ac:dyDescent="0.3">
      <c r="A132" s="7" t="b">
        <f t="shared" si="3"/>
        <v>0</v>
      </c>
      <c r="B132" t="str">
        <f t="shared" si="4"/>
        <v>spherecasedarkness</v>
      </c>
      <c r="C132" s="9" t="str">
        <f t="shared" si="5"/>
        <v>sphere_case_darkness</v>
      </c>
      <c r="D132">
        <v>12145</v>
      </c>
      <c r="E132" t="s">
        <v>24</v>
      </c>
      <c r="F132" t="s">
        <v>9422</v>
      </c>
      <c r="G132" t="s">
        <v>26</v>
      </c>
      <c r="H132" t="s">
        <v>9423</v>
      </c>
      <c r="I132" t="s">
        <v>66</v>
      </c>
      <c r="J132" s="7">
        <v>2</v>
      </c>
      <c r="K132">
        <v>35</v>
      </c>
      <c r="L132">
        <v>0</v>
      </c>
      <c r="M132">
        <v>0</v>
      </c>
      <c r="N132">
        <v>0</v>
      </c>
      <c r="O132">
        <v>0</v>
      </c>
      <c r="P132">
        <v>0</v>
      </c>
      <c r="Q132" t="s">
        <v>24</v>
      </c>
      <c r="R132">
        <v>0</v>
      </c>
      <c r="S132">
        <v>0</v>
      </c>
      <c r="T132" t="s">
        <v>29</v>
      </c>
      <c r="U132" t="s">
        <v>36</v>
      </c>
      <c r="V132" t="s">
        <v>37</v>
      </c>
      <c r="W132" t="s">
        <v>38</v>
      </c>
      <c r="X132" s="7" t="s">
        <v>31314</v>
      </c>
      <c r="Y132" s="10"/>
      <c r="Z132" s="10"/>
      <c r="AA132" t="s">
        <v>9424</v>
      </c>
      <c r="AB132" t="s">
        <v>9425</v>
      </c>
    </row>
    <row r="133" spans="1:28" x14ac:dyDescent="0.3">
      <c r="A133" s="7" t="b">
        <f t="shared" si="3"/>
        <v>0</v>
      </c>
      <c r="B133" t="str">
        <f t="shared" si="4"/>
        <v>spherecasepoison</v>
      </c>
      <c r="C133" s="9" t="str">
        <f t="shared" si="5"/>
        <v>sphere_case_poison</v>
      </c>
      <c r="D133">
        <v>12146</v>
      </c>
      <c r="E133" t="s">
        <v>24</v>
      </c>
      <c r="F133" t="s">
        <v>9430</v>
      </c>
      <c r="G133" t="s">
        <v>26</v>
      </c>
      <c r="H133" t="s">
        <v>9431</v>
      </c>
      <c r="I133" t="s">
        <v>66</v>
      </c>
      <c r="J133">
        <v>2</v>
      </c>
      <c r="K133">
        <v>35</v>
      </c>
      <c r="L133">
        <v>0</v>
      </c>
      <c r="M133">
        <v>0</v>
      </c>
      <c r="N133">
        <v>0</v>
      </c>
      <c r="O133">
        <v>0</v>
      </c>
      <c r="P133">
        <v>0</v>
      </c>
      <c r="Q133" t="s">
        <v>24</v>
      </c>
      <c r="R133">
        <v>0</v>
      </c>
      <c r="S133">
        <v>0</v>
      </c>
      <c r="T133" t="s">
        <v>29</v>
      </c>
      <c r="U133" t="s">
        <v>36</v>
      </c>
      <c r="V133" t="s">
        <v>37</v>
      </c>
      <c r="W133" t="s">
        <v>38</v>
      </c>
      <c r="X133" s="7" t="s">
        <v>31315</v>
      </c>
      <c r="Y133" s="10"/>
      <c r="Z133" s="10"/>
      <c r="AA133" t="s">
        <v>9432</v>
      </c>
      <c r="AB133" t="s">
        <v>9433</v>
      </c>
    </row>
    <row r="134" spans="1:28" x14ac:dyDescent="0.3">
      <c r="A134" s="7" t="b">
        <f t="shared" si="3"/>
        <v>0</v>
      </c>
      <c r="B134" t="str">
        <f t="shared" si="4"/>
        <v>spherecasewater</v>
      </c>
      <c r="C134" s="9" t="str">
        <f t="shared" si="5"/>
        <v>sphere_case_water</v>
      </c>
      <c r="D134">
        <v>12147</v>
      </c>
      <c r="E134" t="s">
        <v>24</v>
      </c>
      <c r="F134" t="s">
        <v>9434</v>
      </c>
      <c r="G134" t="s">
        <v>26</v>
      </c>
      <c r="H134" t="s">
        <v>9435</v>
      </c>
      <c r="I134" t="s">
        <v>66</v>
      </c>
      <c r="J134">
        <v>2</v>
      </c>
      <c r="K134">
        <v>35</v>
      </c>
      <c r="L134">
        <v>0</v>
      </c>
      <c r="M134">
        <v>0</v>
      </c>
      <c r="N134">
        <v>0</v>
      </c>
      <c r="O134">
        <v>0</v>
      </c>
      <c r="P134">
        <v>0</v>
      </c>
      <c r="Q134" t="s">
        <v>24</v>
      </c>
      <c r="R134">
        <v>0</v>
      </c>
      <c r="S134">
        <v>0</v>
      </c>
      <c r="T134" t="s">
        <v>29</v>
      </c>
      <c r="U134" t="s">
        <v>36</v>
      </c>
      <c r="V134" t="s">
        <v>37</v>
      </c>
      <c r="W134" t="s">
        <v>38</v>
      </c>
      <c r="X134" s="7" t="s">
        <v>31316</v>
      </c>
      <c r="Y134" s="10"/>
      <c r="Z134" s="10"/>
      <c r="AA134" t="s">
        <v>9436</v>
      </c>
      <c r="AB134" t="s">
        <v>9437</v>
      </c>
    </row>
    <row r="135" spans="1:28" x14ac:dyDescent="0.3">
      <c r="A135" s="7" t="b">
        <f t="shared" si="3"/>
        <v>0</v>
      </c>
      <c r="B135" t="str">
        <f t="shared" si="4"/>
        <v>spherecasefire</v>
      </c>
      <c r="C135" s="9" t="str">
        <f t="shared" si="5"/>
        <v>sphere_case_fire</v>
      </c>
      <c r="D135">
        <v>12148</v>
      </c>
      <c r="E135" t="s">
        <v>24</v>
      </c>
      <c r="F135" t="s">
        <v>9426</v>
      </c>
      <c r="G135" t="s">
        <v>26</v>
      </c>
      <c r="H135" t="s">
        <v>9427</v>
      </c>
      <c r="I135" t="s">
        <v>66</v>
      </c>
      <c r="J135" s="5">
        <v>2</v>
      </c>
      <c r="K135">
        <v>35</v>
      </c>
      <c r="L135">
        <v>0</v>
      </c>
      <c r="M135">
        <v>0</v>
      </c>
      <c r="N135">
        <v>0</v>
      </c>
      <c r="O135">
        <v>0</v>
      </c>
      <c r="P135">
        <v>0</v>
      </c>
      <c r="Q135" t="s">
        <v>24</v>
      </c>
      <c r="R135">
        <v>0</v>
      </c>
      <c r="S135">
        <v>0</v>
      </c>
      <c r="T135" t="s">
        <v>29</v>
      </c>
      <c r="U135" t="s">
        <v>36</v>
      </c>
      <c r="V135" t="s">
        <v>37</v>
      </c>
      <c r="W135" t="s">
        <v>38</v>
      </c>
      <c r="X135" s="7" t="s">
        <v>31317</v>
      </c>
      <c r="Y135" s="10"/>
      <c r="Z135" s="10"/>
      <c r="AA135" t="s">
        <v>9428</v>
      </c>
      <c r="AB135" t="s">
        <v>9429</v>
      </c>
    </row>
    <row r="136" spans="1:28" x14ac:dyDescent="0.3">
      <c r="A136" s="7" t="b">
        <f t="shared" si="3"/>
        <v>0</v>
      </c>
      <c r="B136" t="str">
        <f t="shared" si="4"/>
        <v>convexmirror</v>
      </c>
      <c r="C136" s="9" t="str">
        <f t="shared" si="5"/>
        <v>convex_mirror</v>
      </c>
      <c r="D136">
        <v>12214</v>
      </c>
      <c r="E136" t="s">
        <v>60</v>
      </c>
      <c r="F136" t="s">
        <v>2420</v>
      </c>
      <c r="G136">
        <v>5</v>
      </c>
      <c r="H136" t="s">
        <v>2421</v>
      </c>
      <c r="I136" t="s">
        <v>66</v>
      </c>
      <c r="J136" s="5">
        <v>2</v>
      </c>
      <c r="K136">
        <v>1</v>
      </c>
      <c r="L136">
        <v>0</v>
      </c>
      <c r="M136">
        <v>0</v>
      </c>
      <c r="N136">
        <v>0</v>
      </c>
      <c r="O136">
        <v>0</v>
      </c>
      <c r="P136">
        <v>0</v>
      </c>
      <c r="Q136" t="s">
        <v>24</v>
      </c>
      <c r="R136">
        <v>0</v>
      </c>
      <c r="S136">
        <v>0</v>
      </c>
      <c r="T136" t="s">
        <v>29</v>
      </c>
      <c r="U136" t="s">
        <v>36</v>
      </c>
      <c r="V136" t="s">
        <v>37</v>
      </c>
      <c r="W136" t="s">
        <v>38</v>
      </c>
      <c r="X136" s="7" t="s">
        <v>31328</v>
      </c>
      <c r="Y136" s="10"/>
      <c r="Z136" s="10"/>
      <c r="AA136" t="s">
        <v>2422</v>
      </c>
      <c r="AB136" t="s">
        <v>2423</v>
      </c>
    </row>
    <row r="137" spans="1:28" x14ac:dyDescent="0.3">
      <c r="A137" s="7" t="b">
        <f t="shared" si="3"/>
        <v>0</v>
      </c>
      <c r="B137" t="str">
        <f t="shared" si="4"/>
        <v>droopingchunge</v>
      </c>
      <c r="C137" s="9" t="str">
        <f t="shared" si="5"/>
        <v>drooping_chung_e</v>
      </c>
      <c r="D137">
        <v>20121</v>
      </c>
      <c r="E137" t="s">
        <v>24</v>
      </c>
      <c r="F137" t="s">
        <v>3264</v>
      </c>
      <c r="G137" t="s">
        <v>26</v>
      </c>
      <c r="H137" t="s">
        <v>3265</v>
      </c>
      <c r="I137" t="s">
        <v>59</v>
      </c>
      <c r="J137" s="5">
        <v>20</v>
      </c>
      <c r="K137">
        <v>50</v>
      </c>
      <c r="L137">
        <v>0</v>
      </c>
      <c r="M137">
        <v>0</v>
      </c>
      <c r="N137">
        <v>0</v>
      </c>
      <c r="O137">
        <v>2</v>
      </c>
      <c r="P137">
        <v>1</v>
      </c>
      <c r="Q137" t="s">
        <v>24</v>
      </c>
      <c r="R137">
        <v>1</v>
      </c>
      <c r="S137">
        <v>0</v>
      </c>
      <c r="T137" t="s">
        <v>72</v>
      </c>
      <c r="U137" t="s">
        <v>36</v>
      </c>
      <c r="V137" t="s">
        <v>37</v>
      </c>
      <c r="W137" t="s">
        <v>38</v>
      </c>
      <c r="X137" s="7" t="s">
        <v>31381</v>
      </c>
      <c r="Y137" s="10"/>
      <c r="Z137" s="10"/>
      <c r="AA137" t="s">
        <v>3266</v>
      </c>
      <c r="AB137" t="s">
        <v>3267</v>
      </c>
    </row>
    <row r="138" spans="1:28" x14ac:dyDescent="0.3">
      <c r="A138" s="7" t="b">
        <f t="shared" si="3"/>
        <v>0</v>
      </c>
      <c r="B138" t="str">
        <f t="shared" si="4"/>
        <v>snowflakering</v>
      </c>
      <c r="C138" s="9" t="str">
        <f t="shared" si="5"/>
        <v>snowflake_ring</v>
      </c>
      <c r="D138">
        <v>20155</v>
      </c>
      <c r="E138" t="s">
        <v>24</v>
      </c>
      <c r="F138" t="s">
        <v>9290</v>
      </c>
      <c r="G138" t="s">
        <v>26</v>
      </c>
      <c r="H138" t="s">
        <v>9291</v>
      </c>
      <c r="I138" t="s">
        <v>59</v>
      </c>
      <c r="J138" s="5">
        <v>20</v>
      </c>
      <c r="K138">
        <v>50</v>
      </c>
      <c r="L138">
        <v>0</v>
      </c>
      <c r="M138">
        <v>0</v>
      </c>
      <c r="N138">
        <v>0</v>
      </c>
      <c r="O138">
        <v>0</v>
      </c>
      <c r="P138">
        <v>1</v>
      </c>
      <c r="Q138" t="s">
        <v>24</v>
      </c>
      <c r="R138">
        <v>1</v>
      </c>
      <c r="S138">
        <v>0</v>
      </c>
      <c r="T138" t="s">
        <v>61</v>
      </c>
      <c r="U138" t="s">
        <v>36</v>
      </c>
      <c r="V138" t="s">
        <v>37</v>
      </c>
      <c r="W138" t="s">
        <v>38</v>
      </c>
      <c r="X138" s="7" t="s">
        <v>31391</v>
      </c>
      <c r="Y138" s="10"/>
      <c r="Z138" s="10"/>
      <c r="AA138" t="s">
        <v>9292</v>
      </c>
      <c r="AB138" t="s">
        <v>9293</v>
      </c>
    </row>
    <row r="139" spans="1:28" x14ac:dyDescent="0.3">
      <c r="A139" s="7" t="b">
        <f t="shared" si="3"/>
        <v>0</v>
      </c>
      <c r="B139" t="str">
        <f t="shared" si="4"/>
        <v>dayring</v>
      </c>
      <c r="C139" s="9" t="str">
        <f t="shared" si="5"/>
        <v>day_ring</v>
      </c>
      <c r="D139">
        <v>20156</v>
      </c>
      <c r="E139" t="s">
        <v>24</v>
      </c>
      <c r="F139" t="s">
        <v>2853</v>
      </c>
      <c r="G139" t="s">
        <v>26</v>
      </c>
      <c r="H139" t="s">
        <v>2854</v>
      </c>
      <c r="I139" t="s">
        <v>59</v>
      </c>
      <c r="J139" s="5">
        <v>20</v>
      </c>
      <c r="K139">
        <v>50</v>
      </c>
      <c r="L139">
        <v>0</v>
      </c>
      <c r="M139">
        <v>0</v>
      </c>
      <c r="N139">
        <v>0</v>
      </c>
      <c r="O139">
        <v>0</v>
      </c>
      <c r="P139">
        <v>1</v>
      </c>
      <c r="Q139" t="s">
        <v>24</v>
      </c>
      <c r="R139">
        <v>1</v>
      </c>
      <c r="S139">
        <v>0</v>
      </c>
      <c r="T139" t="s">
        <v>61</v>
      </c>
      <c r="U139" t="s">
        <v>36</v>
      </c>
      <c r="V139" t="s">
        <v>37</v>
      </c>
      <c r="W139" t="s">
        <v>38</v>
      </c>
      <c r="X139" s="7" t="s">
        <v>31392</v>
      </c>
      <c r="Y139" s="10"/>
      <c r="Z139" s="10"/>
      <c r="AA139" t="s">
        <v>2855</v>
      </c>
      <c r="AB139" t="s">
        <v>2856</v>
      </c>
    </row>
    <row r="140" spans="1:28" x14ac:dyDescent="0.3">
      <c r="A140" s="7" t="b">
        <f t="shared" si="3"/>
        <v>0</v>
      </c>
      <c r="B140" t="str">
        <f t="shared" si="4"/>
        <v>nightring</v>
      </c>
      <c r="C140" s="9" t="str">
        <f t="shared" si="5"/>
        <v>night_ring</v>
      </c>
      <c r="D140">
        <v>20157</v>
      </c>
      <c r="E140" t="s">
        <v>24</v>
      </c>
      <c r="F140" t="s">
        <v>7067</v>
      </c>
      <c r="G140" t="s">
        <v>26</v>
      </c>
      <c r="H140" t="s">
        <v>7068</v>
      </c>
      <c r="I140" t="s">
        <v>59</v>
      </c>
      <c r="J140" s="5">
        <v>20</v>
      </c>
      <c r="K140">
        <v>50</v>
      </c>
      <c r="L140">
        <v>0</v>
      </c>
      <c r="M140">
        <v>0</v>
      </c>
      <c r="N140">
        <v>0</v>
      </c>
      <c r="O140">
        <v>0</v>
      </c>
      <c r="P140">
        <v>1</v>
      </c>
      <c r="Q140" t="s">
        <v>24</v>
      </c>
      <c r="R140">
        <v>1</v>
      </c>
      <c r="S140">
        <v>0</v>
      </c>
      <c r="T140" t="s">
        <v>61</v>
      </c>
      <c r="U140" t="s">
        <v>36</v>
      </c>
      <c r="V140" t="s">
        <v>37</v>
      </c>
      <c r="W140" t="s">
        <v>38</v>
      </c>
      <c r="X140" s="7" t="s">
        <v>31393</v>
      </c>
      <c r="Y140" s="10"/>
      <c r="Z140" s="10"/>
      <c r="AA140" t="s">
        <v>7069</v>
      </c>
      <c r="AB140" t="s">
        <v>7070</v>
      </c>
    </row>
    <row r="141" spans="1:28" x14ac:dyDescent="0.3">
      <c r="A141" s="7" t="b">
        <f t="shared" si="3"/>
        <v>0</v>
      </c>
      <c r="B141" t="str">
        <f t="shared" si="4"/>
        <v>cookiering</v>
      </c>
      <c r="C141" s="9" t="str">
        <f t="shared" si="5"/>
        <v>cookie_ring</v>
      </c>
      <c r="D141">
        <v>20158</v>
      </c>
      <c r="E141" t="s">
        <v>24</v>
      </c>
      <c r="F141" t="s">
        <v>2448</v>
      </c>
      <c r="G141" t="s">
        <v>26</v>
      </c>
      <c r="H141" t="s">
        <v>2449</v>
      </c>
      <c r="I141" t="s">
        <v>59</v>
      </c>
      <c r="J141" s="5">
        <v>20</v>
      </c>
      <c r="K141">
        <v>50</v>
      </c>
      <c r="L141">
        <v>0</v>
      </c>
      <c r="M141">
        <v>0</v>
      </c>
      <c r="N141">
        <v>0</v>
      </c>
      <c r="O141">
        <v>0</v>
      </c>
      <c r="P141">
        <v>1</v>
      </c>
      <c r="Q141" t="s">
        <v>24</v>
      </c>
      <c r="R141">
        <v>1</v>
      </c>
      <c r="S141">
        <v>0</v>
      </c>
      <c r="T141" t="s">
        <v>61</v>
      </c>
      <c r="U141" t="s">
        <v>36</v>
      </c>
      <c r="V141" t="s">
        <v>37</v>
      </c>
      <c r="W141" t="s">
        <v>38</v>
      </c>
      <c r="X141" s="7" t="s">
        <v>31394</v>
      </c>
      <c r="Y141" s="10"/>
      <c r="Z141" s="10"/>
      <c r="AA141" t="s">
        <v>2450</v>
      </c>
      <c r="AB141" t="s">
        <v>2451</v>
      </c>
    </row>
    <row r="142" spans="1:28" x14ac:dyDescent="0.3">
      <c r="A142" s="7" t="b">
        <f t="shared" si="3"/>
        <v>0</v>
      </c>
      <c r="B142" t="str">
        <f t="shared" si="4"/>
        <v>teapartyhat</v>
      </c>
      <c r="C142" s="9" t="str">
        <f t="shared" si="5"/>
        <v>tea_party_hat</v>
      </c>
      <c r="D142">
        <v>20172</v>
      </c>
      <c r="E142" t="s">
        <v>24</v>
      </c>
      <c r="F142" t="s">
        <v>9916</v>
      </c>
      <c r="G142" t="s">
        <v>26</v>
      </c>
      <c r="H142" t="s">
        <v>9917</v>
      </c>
      <c r="I142" t="s">
        <v>59</v>
      </c>
      <c r="J142" s="5">
        <v>20</v>
      </c>
      <c r="K142">
        <v>50</v>
      </c>
      <c r="L142">
        <v>0</v>
      </c>
      <c r="M142">
        <v>0</v>
      </c>
      <c r="N142">
        <v>0</v>
      </c>
      <c r="O142">
        <v>2</v>
      </c>
      <c r="P142">
        <v>1</v>
      </c>
      <c r="Q142" t="s">
        <v>60</v>
      </c>
      <c r="R142">
        <v>1</v>
      </c>
      <c r="S142">
        <v>0</v>
      </c>
      <c r="T142" t="s">
        <v>72</v>
      </c>
      <c r="U142" t="s">
        <v>36</v>
      </c>
      <c r="V142" t="s">
        <v>37</v>
      </c>
      <c r="W142" t="s">
        <v>38</v>
      </c>
      <c r="X142" t="s">
        <v>31400</v>
      </c>
      <c r="Y142" s="10"/>
      <c r="Z142" s="10"/>
      <c r="AA142" t="s">
        <v>9918</v>
      </c>
      <c r="AB142" t="s">
        <v>9919</v>
      </c>
    </row>
    <row r="143" spans="1:28" x14ac:dyDescent="0.3">
      <c r="A143" s="7" t="b">
        <f t="shared" ref="A143:A167" si="6">ISNUMBER(SEARCH("callfunc",X143))</f>
        <v>0</v>
      </c>
      <c r="B143" t="str">
        <f t="shared" ref="B143:B167" si="7">LOWER(SUBSTITUTE(F143,"_",""))</f>
        <v>marinring</v>
      </c>
      <c r="C143" s="9" t="str">
        <f t="shared" ref="C143:C167" si="8">LOWER(F143)</f>
        <v>marin_ring</v>
      </c>
      <c r="D143">
        <v>20565</v>
      </c>
      <c r="E143" t="s">
        <v>24</v>
      </c>
      <c r="F143" t="s">
        <v>6459</v>
      </c>
      <c r="G143" t="s">
        <v>26</v>
      </c>
      <c r="H143" t="s">
        <v>6460</v>
      </c>
      <c r="I143" t="s">
        <v>59</v>
      </c>
      <c r="J143" s="5">
        <v>20</v>
      </c>
      <c r="K143">
        <v>50</v>
      </c>
      <c r="L143">
        <v>0</v>
      </c>
      <c r="M143">
        <v>0</v>
      </c>
      <c r="N143">
        <v>0</v>
      </c>
      <c r="O143">
        <v>1</v>
      </c>
      <c r="P143">
        <v>1</v>
      </c>
      <c r="Q143" t="s">
        <v>24</v>
      </c>
      <c r="R143">
        <v>75</v>
      </c>
      <c r="S143">
        <v>0</v>
      </c>
      <c r="T143" t="s">
        <v>61</v>
      </c>
      <c r="U143" t="s">
        <v>36</v>
      </c>
      <c r="V143" t="s">
        <v>37</v>
      </c>
      <c r="W143" t="s">
        <v>38</v>
      </c>
      <c r="X143" t="s">
        <v>31429</v>
      </c>
      <c r="Y143" s="10"/>
      <c r="Z143" s="10"/>
      <c r="AA143" t="s">
        <v>6461</v>
      </c>
      <c r="AB143" t="s">
        <v>6462</v>
      </c>
    </row>
    <row r="144" spans="1:28" x14ac:dyDescent="0.3">
      <c r="A144" s="7" t="b">
        <f t="shared" si="6"/>
        <v>0</v>
      </c>
      <c r="B144" t="str">
        <f t="shared" si="7"/>
        <v>picnicbox</v>
      </c>
      <c r="C144" s="9" t="str">
        <f t="shared" si="8"/>
        <v>picnic_box</v>
      </c>
      <c r="D144">
        <v>22208</v>
      </c>
      <c r="E144" t="s">
        <v>24</v>
      </c>
      <c r="F144" t="s">
        <v>7572</v>
      </c>
      <c r="G144" t="s">
        <v>26</v>
      </c>
      <c r="H144" t="s">
        <v>7573</v>
      </c>
      <c r="I144" t="s">
        <v>66</v>
      </c>
      <c r="J144" s="5">
        <v>10</v>
      </c>
      <c r="K144">
        <v>20</v>
      </c>
      <c r="L144">
        <v>0</v>
      </c>
      <c r="M144">
        <v>0</v>
      </c>
      <c r="N144">
        <v>0</v>
      </c>
      <c r="O144">
        <v>0</v>
      </c>
      <c r="P144">
        <v>0</v>
      </c>
      <c r="Q144" t="s">
        <v>24</v>
      </c>
      <c r="R144">
        <v>0</v>
      </c>
      <c r="S144">
        <v>0</v>
      </c>
      <c r="T144" t="s">
        <v>29</v>
      </c>
      <c r="U144" t="s">
        <v>36</v>
      </c>
      <c r="V144" t="s">
        <v>37</v>
      </c>
      <c r="W144" t="s">
        <v>38</v>
      </c>
      <c r="X144" t="s">
        <v>31447</v>
      </c>
      <c r="Y144" s="10"/>
      <c r="Z144" s="10"/>
      <c r="AA144" t="s">
        <v>7574</v>
      </c>
      <c r="AB144" t="s">
        <v>7575</v>
      </c>
    </row>
    <row r="145" spans="1:28" x14ac:dyDescent="0.3">
      <c r="A145" s="7" t="b">
        <f t="shared" si="6"/>
        <v>0</v>
      </c>
      <c r="B145" t="str">
        <f t="shared" si="7"/>
        <v>convexmirrorbox5</v>
      </c>
      <c r="C145" s="9" t="str">
        <f t="shared" si="8"/>
        <v>convex_mirror_box5</v>
      </c>
      <c r="D145">
        <v>13582</v>
      </c>
      <c r="E145" t="s">
        <v>60</v>
      </c>
      <c r="F145" t="s">
        <v>2424</v>
      </c>
      <c r="G145">
        <v>5</v>
      </c>
      <c r="H145" t="s">
        <v>2425</v>
      </c>
      <c r="I145" t="s">
        <v>66</v>
      </c>
      <c r="J145">
        <v>20</v>
      </c>
      <c r="K145">
        <v>1</v>
      </c>
      <c r="L145">
        <v>10</v>
      </c>
      <c r="M145">
        <v>0</v>
      </c>
      <c r="N145">
        <v>0</v>
      </c>
      <c r="O145">
        <v>0</v>
      </c>
      <c r="P145">
        <v>0</v>
      </c>
      <c r="Q145" t="s">
        <v>24</v>
      </c>
      <c r="R145">
        <v>0</v>
      </c>
      <c r="S145">
        <v>0</v>
      </c>
      <c r="T145" t="s">
        <v>29</v>
      </c>
      <c r="U145" t="s">
        <v>36</v>
      </c>
      <c r="V145" t="s">
        <v>37</v>
      </c>
      <c r="W145" t="s">
        <v>38</v>
      </c>
      <c r="X145" s="7" t="s">
        <v>31358</v>
      </c>
      <c r="Y145" s="10"/>
      <c r="Z145" s="10"/>
      <c r="AA145" t="s">
        <v>2426</v>
      </c>
      <c r="AB145" t="s">
        <v>2427</v>
      </c>
    </row>
    <row r="146" spans="1:28" x14ac:dyDescent="0.3">
      <c r="A146" s="7" t="b">
        <f t="shared" si="6"/>
        <v>0</v>
      </c>
      <c r="B146" t="str">
        <f t="shared" si="7"/>
        <v>dragonbreath</v>
      </c>
      <c r="C146" s="9" t="str">
        <f t="shared" si="8"/>
        <v>dragon_breath</v>
      </c>
      <c r="D146">
        <v>2527</v>
      </c>
      <c r="E146" t="s">
        <v>24</v>
      </c>
      <c r="F146" t="s">
        <v>3102</v>
      </c>
      <c r="G146" t="s">
        <v>26</v>
      </c>
      <c r="H146" t="s">
        <v>3103</v>
      </c>
      <c r="I146" t="s">
        <v>59</v>
      </c>
      <c r="J146" s="1">
        <v>10000</v>
      </c>
      <c r="K146">
        <v>60</v>
      </c>
      <c r="L146" s="7">
        <v>0</v>
      </c>
      <c r="M146">
        <v>0</v>
      </c>
      <c r="N146">
        <v>0</v>
      </c>
      <c r="O146">
        <v>4</v>
      </c>
      <c r="P146">
        <v>1</v>
      </c>
      <c r="Q146" t="s">
        <v>60</v>
      </c>
      <c r="R146">
        <v>48</v>
      </c>
      <c r="S146">
        <v>0</v>
      </c>
      <c r="T146" t="s">
        <v>223</v>
      </c>
      <c r="U146" t="s">
        <v>36</v>
      </c>
      <c r="V146" t="s">
        <v>185</v>
      </c>
      <c r="W146" t="s">
        <v>38</v>
      </c>
      <c r="X146" s="7" t="s">
        <v>30652</v>
      </c>
      <c r="Y146" s="10"/>
      <c r="Z146" s="10"/>
      <c r="AA146" t="s">
        <v>3104</v>
      </c>
      <c r="AB146" t="s">
        <v>3105</v>
      </c>
    </row>
    <row r="147" spans="1:28" x14ac:dyDescent="0.3">
      <c r="A147" s="7" t="b">
        <f t="shared" si="6"/>
        <v>0</v>
      </c>
      <c r="B147" t="str">
        <f t="shared" si="7"/>
        <v>spiderwing</v>
      </c>
      <c r="C147" s="9" t="str">
        <f t="shared" si="8"/>
        <v>spider_wing</v>
      </c>
      <c r="D147">
        <v>20604</v>
      </c>
      <c r="E147" t="s">
        <v>24</v>
      </c>
      <c r="F147" t="s">
        <v>9442</v>
      </c>
      <c r="G147" t="s">
        <v>26</v>
      </c>
      <c r="H147" t="s">
        <v>9443</v>
      </c>
      <c r="I147" t="s">
        <v>59</v>
      </c>
      <c r="J147">
        <v>20</v>
      </c>
      <c r="K147">
        <v>1</v>
      </c>
      <c r="L147">
        <v>0</v>
      </c>
      <c r="M147">
        <v>0</v>
      </c>
      <c r="N147">
        <v>0</v>
      </c>
      <c r="O147">
        <v>0</v>
      </c>
      <c r="P147">
        <v>0</v>
      </c>
      <c r="Q147" t="s">
        <v>24</v>
      </c>
      <c r="R147">
        <v>1</v>
      </c>
      <c r="S147">
        <v>0</v>
      </c>
      <c r="T147" t="s">
        <v>61</v>
      </c>
      <c r="U147" t="s">
        <v>36</v>
      </c>
      <c r="V147" t="s">
        <v>37</v>
      </c>
      <c r="W147" t="s">
        <v>38</v>
      </c>
      <c r="X147" s="7" t="s">
        <v>31431</v>
      </c>
      <c r="Y147" s="10"/>
      <c r="Z147" s="10"/>
      <c r="AA147" t="s">
        <v>9444</v>
      </c>
      <c r="AB147" t="s">
        <v>9445</v>
      </c>
    </row>
    <row r="148" spans="1:28" x14ac:dyDescent="0.3">
      <c r="A148" s="7" t="b">
        <f t="shared" si="6"/>
        <v>0</v>
      </c>
      <c r="B148" t="str">
        <f t="shared" si="7"/>
        <v>batring</v>
      </c>
      <c r="C148" s="9" t="str">
        <f t="shared" si="8"/>
        <v>bat_ring</v>
      </c>
      <c r="D148">
        <v>20605</v>
      </c>
      <c r="E148" t="s">
        <v>24</v>
      </c>
      <c r="F148" t="s">
        <v>807</v>
      </c>
      <c r="G148" t="s">
        <v>26</v>
      </c>
      <c r="H148" t="s">
        <v>808</v>
      </c>
      <c r="I148" t="s">
        <v>59</v>
      </c>
      <c r="J148">
        <v>20</v>
      </c>
      <c r="K148">
        <v>1</v>
      </c>
      <c r="L148">
        <v>0</v>
      </c>
      <c r="M148">
        <v>0</v>
      </c>
      <c r="N148">
        <v>0</v>
      </c>
      <c r="O148">
        <v>0</v>
      </c>
      <c r="P148">
        <v>0</v>
      </c>
      <c r="Q148" t="s">
        <v>24</v>
      </c>
      <c r="R148">
        <v>1</v>
      </c>
      <c r="S148">
        <v>0</v>
      </c>
      <c r="T148" t="s">
        <v>61</v>
      </c>
      <c r="U148" t="s">
        <v>36</v>
      </c>
      <c r="V148" t="s">
        <v>37</v>
      </c>
      <c r="W148" t="s">
        <v>38</v>
      </c>
      <c r="X148" s="7" t="s">
        <v>31432</v>
      </c>
      <c r="Y148" s="10"/>
      <c r="Z148" s="10"/>
      <c r="AA148" t="s">
        <v>809</v>
      </c>
      <c r="AB148" t="s">
        <v>810</v>
      </c>
    </row>
    <row r="149" spans="1:28" x14ac:dyDescent="0.3">
      <c r="A149" s="7" t="b">
        <f t="shared" si="6"/>
        <v>0</v>
      </c>
      <c r="B149" t="str">
        <f t="shared" si="7"/>
        <v>cyntheiavantescard</v>
      </c>
      <c r="C149" s="9" t="str">
        <f t="shared" si="8"/>
        <v>cyntheia_vantes_card</v>
      </c>
      <c r="D149">
        <v>23022</v>
      </c>
      <c r="E149" t="s">
        <v>24</v>
      </c>
      <c r="F149" t="s">
        <v>2742</v>
      </c>
      <c r="G149" t="s">
        <v>26</v>
      </c>
      <c r="H149" t="s">
        <v>2743</v>
      </c>
      <c r="I149" t="s">
        <v>100</v>
      </c>
      <c r="J149" s="5">
        <v>0</v>
      </c>
      <c r="K149">
        <v>1</v>
      </c>
      <c r="L149">
        <v>10</v>
      </c>
      <c r="M149">
        <v>0</v>
      </c>
      <c r="N149">
        <v>0</v>
      </c>
      <c r="O149">
        <v>0</v>
      </c>
      <c r="P149">
        <v>0</v>
      </c>
      <c r="Q149" t="s">
        <v>24</v>
      </c>
      <c r="R149">
        <v>0</v>
      </c>
      <c r="S149">
        <v>0</v>
      </c>
      <c r="T149" t="s">
        <v>82</v>
      </c>
      <c r="U149" t="s">
        <v>29</v>
      </c>
      <c r="V149" t="s">
        <v>29</v>
      </c>
      <c r="W149" t="s">
        <v>30</v>
      </c>
      <c r="X149" t="s">
        <v>31686</v>
      </c>
      <c r="Y149" s="10"/>
      <c r="Z149" s="10"/>
      <c r="AA149" t="s">
        <v>2744</v>
      </c>
      <c r="AB149" t="s">
        <v>2745</v>
      </c>
    </row>
    <row r="150" spans="1:28" x14ac:dyDescent="0.3">
      <c r="A150" s="7" t="b">
        <f t="shared" si="6"/>
        <v>0</v>
      </c>
      <c r="B150" t="str">
        <f t="shared" si="7"/>
        <v>gargoylecard</v>
      </c>
      <c r="C150" s="9" t="str">
        <f t="shared" si="8"/>
        <v>gargoyle_card</v>
      </c>
      <c r="D150">
        <v>4149</v>
      </c>
      <c r="E150" t="s">
        <v>24</v>
      </c>
      <c r="F150" t="s">
        <v>4348</v>
      </c>
      <c r="G150" t="s">
        <v>26</v>
      </c>
      <c r="H150" t="s">
        <v>4349</v>
      </c>
      <c r="I150" t="s">
        <v>100</v>
      </c>
      <c r="J150">
        <v>20</v>
      </c>
      <c r="K150">
        <v>1</v>
      </c>
      <c r="L150">
        <v>0</v>
      </c>
      <c r="M150">
        <v>0</v>
      </c>
      <c r="N150">
        <v>0</v>
      </c>
      <c r="O150">
        <v>0</v>
      </c>
      <c r="P150">
        <v>0</v>
      </c>
      <c r="Q150" t="s">
        <v>24</v>
      </c>
      <c r="R150">
        <v>0</v>
      </c>
      <c r="S150">
        <v>0</v>
      </c>
      <c r="T150" t="s">
        <v>82</v>
      </c>
      <c r="U150" t="s">
        <v>29</v>
      </c>
      <c r="V150" t="s">
        <v>29</v>
      </c>
      <c r="W150" t="s">
        <v>30</v>
      </c>
      <c r="X150" s="7" t="s">
        <v>30843</v>
      </c>
      <c r="Y150" s="10"/>
      <c r="Z150" s="10"/>
      <c r="AA150" t="s">
        <v>4350</v>
      </c>
      <c r="AB150" t="s">
        <v>4351</v>
      </c>
    </row>
    <row r="151" spans="1:28" x14ac:dyDescent="0.3">
      <c r="A151" s="7" t="b">
        <f t="shared" si="6"/>
        <v>0</v>
      </c>
      <c r="B151" t="str">
        <f t="shared" si="7"/>
        <v>raydricarchercard</v>
      </c>
      <c r="C151" s="9" t="str">
        <f t="shared" si="8"/>
        <v>raydric_archer_card</v>
      </c>
      <c r="D151">
        <v>4187</v>
      </c>
      <c r="E151" t="s">
        <v>24</v>
      </c>
      <c r="F151" t="s">
        <v>8165</v>
      </c>
      <c r="G151" t="s">
        <v>26</v>
      </c>
      <c r="H151" t="s">
        <v>8166</v>
      </c>
      <c r="I151" t="s">
        <v>100</v>
      </c>
      <c r="J151" s="5">
        <v>20</v>
      </c>
      <c r="K151">
        <v>1</v>
      </c>
      <c r="L151">
        <v>0</v>
      </c>
      <c r="M151">
        <v>0</v>
      </c>
      <c r="N151">
        <v>0</v>
      </c>
      <c r="O151">
        <v>0</v>
      </c>
      <c r="P151">
        <v>0</v>
      </c>
      <c r="Q151" t="s">
        <v>24</v>
      </c>
      <c r="R151">
        <v>0</v>
      </c>
      <c r="S151">
        <v>0</v>
      </c>
      <c r="T151" t="s">
        <v>82</v>
      </c>
      <c r="U151" t="s">
        <v>29</v>
      </c>
      <c r="V151" t="s">
        <v>29</v>
      </c>
      <c r="W151" t="s">
        <v>30</v>
      </c>
      <c r="X151" s="7" t="s">
        <v>30870</v>
      </c>
      <c r="Y151" s="10"/>
      <c r="Z151" s="10"/>
      <c r="AA151" t="s">
        <v>8167</v>
      </c>
      <c r="AB151" t="s">
        <v>8168</v>
      </c>
    </row>
    <row r="152" spans="1:28" x14ac:dyDescent="0.3">
      <c r="A152" s="7" t="b">
        <f t="shared" si="6"/>
        <v>0</v>
      </c>
      <c r="B152" t="str">
        <f t="shared" si="7"/>
        <v>stemwormcard</v>
      </c>
      <c r="C152" s="9" t="str">
        <f t="shared" si="8"/>
        <v>stem_worm_card</v>
      </c>
      <c r="D152">
        <v>4224</v>
      </c>
      <c r="E152" t="s">
        <v>24</v>
      </c>
      <c r="F152" t="s">
        <v>9619</v>
      </c>
      <c r="G152" t="s">
        <v>26</v>
      </c>
      <c r="H152" t="s">
        <v>9620</v>
      </c>
      <c r="I152" t="s">
        <v>100</v>
      </c>
      <c r="J152">
        <v>20</v>
      </c>
      <c r="K152">
        <v>1</v>
      </c>
      <c r="L152">
        <v>0</v>
      </c>
      <c r="M152">
        <v>0</v>
      </c>
      <c r="N152">
        <v>0</v>
      </c>
      <c r="O152">
        <v>0</v>
      </c>
      <c r="P152">
        <v>0</v>
      </c>
      <c r="Q152" t="s">
        <v>24</v>
      </c>
      <c r="R152">
        <v>0</v>
      </c>
      <c r="S152">
        <v>0</v>
      </c>
      <c r="T152" t="s">
        <v>82</v>
      </c>
      <c r="U152" t="s">
        <v>29</v>
      </c>
      <c r="V152" t="s">
        <v>29</v>
      </c>
      <c r="W152" t="s">
        <v>30</v>
      </c>
      <c r="X152" s="7" t="s">
        <v>30899</v>
      </c>
      <c r="Y152" s="10"/>
      <c r="Z152" s="10"/>
      <c r="AA152" t="s">
        <v>9621</v>
      </c>
      <c r="AB152" t="s">
        <v>9622</v>
      </c>
    </row>
    <row r="153" spans="1:28" x14ac:dyDescent="0.3">
      <c r="A153" s="7" t="b">
        <f t="shared" si="6"/>
        <v>0</v>
      </c>
      <c r="B153" t="str">
        <f t="shared" si="7"/>
        <v>sleepercard</v>
      </c>
      <c r="C153" s="9" t="str">
        <f t="shared" si="8"/>
        <v>sleeper_card</v>
      </c>
      <c r="D153">
        <v>4228</v>
      </c>
      <c r="E153" t="s">
        <v>24</v>
      </c>
      <c r="F153" t="s">
        <v>9209</v>
      </c>
      <c r="G153" t="s">
        <v>26</v>
      </c>
      <c r="H153" t="s">
        <v>9210</v>
      </c>
      <c r="I153" t="s">
        <v>100</v>
      </c>
      <c r="J153" s="5">
        <v>20</v>
      </c>
      <c r="K153">
        <v>1</v>
      </c>
      <c r="L153">
        <v>0</v>
      </c>
      <c r="M153">
        <v>0</v>
      </c>
      <c r="N153">
        <v>0</v>
      </c>
      <c r="O153">
        <v>0</v>
      </c>
      <c r="P153">
        <v>0</v>
      </c>
      <c r="Q153" t="s">
        <v>24</v>
      </c>
      <c r="R153">
        <v>0</v>
      </c>
      <c r="S153">
        <v>0</v>
      </c>
      <c r="T153" t="s">
        <v>82</v>
      </c>
      <c r="U153" t="s">
        <v>29</v>
      </c>
      <c r="V153" t="s">
        <v>29</v>
      </c>
      <c r="W153" t="s">
        <v>30</v>
      </c>
      <c r="X153" s="7" t="s">
        <v>30902</v>
      </c>
      <c r="Y153" s="10"/>
      <c r="Z153" s="10"/>
      <c r="AA153" t="s">
        <v>9211</v>
      </c>
      <c r="AB153" t="s">
        <v>9212</v>
      </c>
    </row>
    <row r="154" spans="1:28" x14ac:dyDescent="0.3">
      <c r="A154" s="7" t="b">
        <f t="shared" si="6"/>
        <v>0</v>
      </c>
      <c r="B154" t="str">
        <f t="shared" si="7"/>
        <v>orcarchercard</v>
      </c>
      <c r="C154" s="9" t="str">
        <f t="shared" si="8"/>
        <v>orc_archer_card</v>
      </c>
      <c r="D154">
        <v>4256</v>
      </c>
      <c r="E154" t="s">
        <v>24</v>
      </c>
      <c r="F154" t="s">
        <v>7274</v>
      </c>
      <c r="G154" t="s">
        <v>26</v>
      </c>
      <c r="H154" t="s">
        <v>7275</v>
      </c>
      <c r="I154" t="s">
        <v>100</v>
      </c>
      <c r="J154" s="5">
        <v>20</v>
      </c>
      <c r="K154">
        <v>1</v>
      </c>
      <c r="L154">
        <v>0</v>
      </c>
      <c r="M154">
        <v>0</v>
      </c>
      <c r="N154">
        <v>0</v>
      </c>
      <c r="O154">
        <v>0</v>
      </c>
      <c r="P154">
        <v>0</v>
      </c>
      <c r="Q154" t="s">
        <v>24</v>
      </c>
      <c r="R154">
        <v>0</v>
      </c>
      <c r="S154">
        <v>0</v>
      </c>
      <c r="T154" t="s">
        <v>82</v>
      </c>
      <c r="U154" t="s">
        <v>29</v>
      </c>
      <c r="V154" t="s">
        <v>29</v>
      </c>
      <c r="W154" t="s">
        <v>30</v>
      </c>
      <c r="X154" s="7" t="s">
        <v>30924</v>
      </c>
      <c r="Y154" s="10"/>
      <c r="Z154" s="10"/>
      <c r="AA154" t="s">
        <v>7276</v>
      </c>
      <c r="AB154" t="s">
        <v>7277</v>
      </c>
    </row>
    <row r="155" spans="1:28" x14ac:dyDescent="0.3">
      <c r="A155" s="7" t="b">
        <f t="shared" si="6"/>
        <v>0</v>
      </c>
      <c r="B155" t="str">
        <f t="shared" si="7"/>
        <v>evilcloudhermitcard</v>
      </c>
      <c r="C155" s="9" t="str">
        <f t="shared" si="8"/>
        <v>evil_cloud_hermit_card</v>
      </c>
      <c r="D155">
        <v>4262</v>
      </c>
      <c r="E155" t="s">
        <v>24</v>
      </c>
      <c r="F155" t="s">
        <v>3701</v>
      </c>
      <c r="G155" t="s">
        <v>26</v>
      </c>
      <c r="H155" t="s">
        <v>3702</v>
      </c>
      <c r="I155" t="s">
        <v>100</v>
      </c>
      <c r="J155" s="5">
        <v>20</v>
      </c>
      <c r="K155">
        <v>1</v>
      </c>
      <c r="L155">
        <v>0</v>
      </c>
      <c r="M155">
        <v>0</v>
      </c>
      <c r="N155">
        <v>0</v>
      </c>
      <c r="O155">
        <v>0</v>
      </c>
      <c r="P155">
        <v>0</v>
      </c>
      <c r="Q155" t="s">
        <v>24</v>
      </c>
      <c r="R155">
        <v>0</v>
      </c>
      <c r="S155">
        <v>0</v>
      </c>
      <c r="T155" t="s">
        <v>82</v>
      </c>
      <c r="U155" t="s">
        <v>29</v>
      </c>
      <c r="V155" t="s">
        <v>29</v>
      </c>
      <c r="W155" t="s">
        <v>30</v>
      </c>
      <c r="X155" s="7" t="s">
        <v>30929</v>
      </c>
      <c r="Y155" s="10"/>
      <c r="Z155" s="10"/>
      <c r="AA155" t="s">
        <v>3703</v>
      </c>
      <c r="AB155" t="s">
        <v>3704</v>
      </c>
    </row>
    <row r="156" spans="1:28" x14ac:dyDescent="0.3">
      <c r="A156" s="7" t="b">
        <f t="shared" si="6"/>
        <v>0</v>
      </c>
      <c r="B156" t="str">
        <f t="shared" si="7"/>
        <v>limemangryangcard</v>
      </c>
      <c r="C156" s="9" t="str">
        <f t="shared" si="8"/>
        <v>li_me_mang_ryang_card</v>
      </c>
      <c r="D156">
        <v>4265</v>
      </c>
      <c r="E156" t="s">
        <v>24</v>
      </c>
      <c r="F156" t="s">
        <v>6052</v>
      </c>
      <c r="G156" t="s">
        <v>26</v>
      </c>
      <c r="H156" t="s">
        <v>6053</v>
      </c>
      <c r="I156" t="s">
        <v>100</v>
      </c>
      <c r="J156">
        <v>20</v>
      </c>
      <c r="K156">
        <v>1</v>
      </c>
      <c r="L156">
        <v>0</v>
      </c>
      <c r="M156">
        <v>0</v>
      </c>
      <c r="N156">
        <v>0</v>
      </c>
      <c r="O156">
        <v>0</v>
      </c>
      <c r="P156">
        <v>0</v>
      </c>
      <c r="Q156" t="s">
        <v>24</v>
      </c>
      <c r="R156">
        <v>0</v>
      </c>
      <c r="S156">
        <v>0</v>
      </c>
      <c r="T156" t="s">
        <v>82</v>
      </c>
      <c r="U156" t="s">
        <v>29</v>
      </c>
      <c r="V156" t="s">
        <v>29</v>
      </c>
      <c r="W156" t="s">
        <v>30</v>
      </c>
      <c r="X156" s="7" t="s">
        <v>30930</v>
      </c>
      <c r="Y156" s="10"/>
      <c r="Z156" s="10"/>
      <c r="AA156" t="s">
        <v>6054</v>
      </c>
      <c r="AB156" t="s">
        <v>6055</v>
      </c>
    </row>
    <row r="157" spans="1:28" x14ac:dyDescent="0.3">
      <c r="A157" s="7" t="b">
        <f t="shared" si="6"/>
        <v>0</v>
      </c>
      <c r="B157" t="str">
        <f t="shared" si="7"/>
        <v>anophelescard</v>
      </c>
      <c r="C157" s="9" t="str">
        <f t="shared" si="8"/>
        <v>anopheles_card</v>
      </c>
      <c r="D157">
        <v>4344</v>
      </c>
      <c r="E157" t="s">
        <v>24</v>
      </c>
      <c r="F157" t="s">
        <v>390</v>
      </c>
      <c r="G157" t="s">
        <v>26</v>
      </c>
      <c r="H157" t="s">
        <v>391</v>
      </c>
      <c r="I157" t="s">
        <v>100</v>
      </c>
      <c r="J157" s="5">
        <v>20</v>
      </c>
      <c r="K157">
        <v>1</v>
      </c>
      <c r="L157">
        <v>0</v>
      </c>
      <c r="M157">
        <v>0</v>
      </c>
      <c r="N157">
        <v>0</v>
      </c>
      <c r="O157">
        <v>0</v>
      </c>
      <c r="P157">
        <v>0</v>
      </c>
      <c r="Q157" t="s">
        <v>24</v>
      </c>
      <c r="R157">
        <v>0</v>
      </c>
      <c r="S157">
        <v>0</v>
      </c>
      <c r="T157" t="s">
        <v>82</v>
      </c>
      <c r="U157" t="s">
        <v>29</v>
      </c>
      <c r="V157" t="s">
        <v>29</v>
      </c>
      <c r="W157" t="s">
        <v>30</v>
      </c>
      <c r="X157" s="7" t="s">
        <v>30987</v>
      </c>
      <c r="Y157" s="10"/>
      <c r="Z157" s="10"/>
      <c r="AA157" t="s">
        <v>392</v>
      </c>
      <c r="AB157" t="s">
        <v>393</v>
      </c>
    </row>
    <row r="158" spans="1:28" x14ac:dyDescent="0.3">
      <c r="A158" s="7" t="b">
        <f t="shared" si="6"/>
        <v>0</v>
      </c>
      <c r="B158" t="str">
        <f t="shared" si="7"/>
        <v>gremlincard</v>
      </c>
      <c r="C158" s="9" t="str">
        <f t="shared" si="8"/>
        <v>gremlin_card</v>
      </c>
      <c r="D158">
        <v>4355</v>
      </c>
      <c r="E158" t="s">
        <v>24</v>
      </c>
      <c r="F158" t="s">
        <v>4822</v>
      </c>
      <c r="G158" t="s">
        <v>26</v>
      </c>
      <c r="H158" t="s">
        <v>4823</v>
      </c>
      <c r="I158" t="s">
        <v>100</v>
      </c>
      <c r="J158">
        <v>20</v>
      </c>
      <c r="K158">
        <v>1</v>
      </c>
      <c r="L158">
        <v>0</v>
      </c>
      <c r="M158">
        <v>0</v>
      </c>
      <c r="N158">
        <v>0</v>
      </c>
      <c r="O158">
        <v>0</v>
      </c>
      <c r="P158">
        <v>0</v>
      </c>
      <c r="Q158" t="s">
        <v>24</v>
      </c>
      <c r="R158">
        <v>0</v>
      </c>
      <c r="S158">
        <v>0</v>
      </c>
      <c r="T158" t="s">
        <v>82</v>
      </c>
      <c r="U158" t="s">
        <v>29</v>
      </c>
      <c r="V158" t="s">
        <v>29</v>
      </c>
      <c r="W158" t="s">
        <v>30</v>
      </c>
      <c r="X158" s="7" t="s">
        <v>30993</v>
      </c>
      <c r="Y158" s="10"/>
      <c r="Z158" s="10"/>
      <c r="AA158" t="s">
        <v>4824</v>
      </c>
      <c r="AB158" t="s">
        <v>4825</v>
      </c>
    </row>
    <row r="159" spans="1:28" x14ac:dyDescent="0.3">
      <c r="A159" s="7" t="b">
        <f t="shared" si="6"/>
        <v>0</v>
      </c>
      <c r="B159" t="str">
        <f t="shared" si="7"/>
        <v>greeniguanacard</v>
      </c>
      <c r="C159" s="9" t="str">
        <f t="shared" si="8"/>
        <v>green_iguana_card</v>
      </c>
      <c r="D159">
        <v>4377</v>
      </c>
      <c r="E159" t="s">
        <v>24</v>
      </c>
      <c r="F159" t="s">
        <v>4794</v>
      </c>
      <c r="G159" t="s">
        <v>26</v>
      </c>
      <c r="H159" t="s">
        <v>4795</v>
      </c>
      <c r="I159" t="s">
        <v>100</v>
      </c>
      <c r="J159">
        <v>20</v>
      </c>
      <c r="K159">
        <v>1</v>
      </c>
      <c r="L159">
        <v>0</v>
      </c>
      <c r="M159">
        <v>0</v>
      </c>
      <c r="N159">
        <v>0</v>
      </c>
      <c r="O159">
        <v>0</v>
      </c>
      <c r="P159">
        <v>0</v>
      </c>
      <c r="Q159" t="s">
        <v>24</v>
      </c>
      <c r="R159">
        <v>0</v>
      </c>
      <c r="S159">
        <v>0</v>
      </c>
      <c r="T159" t="s">
        <v>82</v>
      </c>
      <c r="U159" t="s">
        <v>29</v>
      </c>
      <c r="V159" t="s">
        <v>29</v>
      </c>
      <c r="W159" t="s">
        <v>30</v>
      </c>
      <c r="X159" s="7" t="s">
        <v>31005</v>
      </c>
      <c r="Y159" s="10"/>
      <c r="Z159" s="10"/>
      <c r="AA159" t="s">
        <v>4796</v>
      </c>
      <c r="AB159" t="s">
        <v>4797</v>
      </c>
    </row>
    <row r="160" spans="1:28" x14ac:dyDescent="0.3">
      <c r="A160" s="7" t="b">
        <f t="shared" si="6"/>
        <v>0</v>
      </c>
      <c r="B160" t="str">
        <f t="shared" si="7"/>
        <v>dragoneggcard</v>
      </c>
      <c r="C160" s="9" t="str">
        <f t="shared" si="8"/>
        <v>dragon_egg_card</v>
      </c>
      <c r="D160">
        <v>4385</v>
      </c>
      <c r="E160" t="s">
        <v>24</v>
      </c>
      <c r="F160" t="s">
        <v>3110</v>
      </c>
      <c r="G160" t="s">
        <v>26</v>
      </c>
      <c r="H160" t="s">
        <v>3111</v>
      </c>
      <c r="I160" t="s">
        <v>100</v>
      </c>
      <c r="J160">
        <v>20</v>
      </c>
      <c r="K160">
        <v>1</v>
      </c>
      <c r="L160">
        <v>0</v>
      </c>
      <c r="M160">
        <v>0</v>
      </c>
      <c r="N160">
        <v>0</v>
      </c>
      <c r="O160">
        <v>0</v>
      </c>
      <c r="P160">
        <v>0</v>
      </c>
      <c r="Q160" t="s">
        <v>24</v>
      </c>
      <c r="R160">
        <v>0</v>
      </c>
      <c r="S160">
        <v>0</v>
      </c>
      <c r="T160" t="s">
        <v>82</v>
      </c>
      <c r="U160" t="s">
        <v>29</v>
      </c>
      <c r="V160" t="s">
        <v>29</v>
      </c>
      <c r="W160" t="s">
        <v>30</v>
      </c>
      <c r="X160" s="7" t="s">
        <v>31009</v>
      </c>
      <c r="Y160" s="10"/>
      <c r="Z160" s="10"/>
      <c r="AA160" t="s">
        <v>3112</v>
      </c>
      <c r="AB160" t="s">
        <v>3113</v>
      </c>
    </row>
    <row r="161" spans="1:28" x14ac:dyDescent="0.3">
      <c r="A161" s="7" t="b">
        <f t="shared" si="6"/>
        <v>0</v>
      </c>
      <c r="B161" t="str">
        <f t="shared" si="7"/>
        <v>plasmacard</v>
      </c>
      <c r="C161" s="9" t="str">
        <f t="shared" si="8"/>
        <v>plasma_card</v>
      </c>
      <c r="D161">
        <v>4389</v>
      </c>
      <c r="E161" t="s">
        <v>24</v>
      </c>
      <c r="F161" t="s">
        <v>7711</v>
      </c>
      <c r="G161" t="s">
        <v>26</v>
      </c>
      <c r="H161" t="s">
        <v>7712</v>
      </c>
      <c r="I161" t="s">
        <v>100</v>
      </c>
      <c r="J161">
        <v>20</v>
      </c>
      <c r="K161">
        <v>1</v>
      </c>
      <c r="L161">
        <v>0</v>
      </c>
      <c r="M161">
        <v>0</v>
      </c>
      <c r="N161">
        <v>0</v>
      </c>
      <c r="O161">
        <v>0</v>
      </c>
      <c r="P161">
        <v>0</v>
      </c>
      <c r="Q161" t="s">
        <v>24</v>
      </c>
      <c r="R161">
        <v>0</v>
      </c>
      <c r="S161">
        <v>0</v>
      </c>
      <c r="T161" t="s">
        <v>82</v>
      </c>
      <c r="U161" t="s">
        <v>29</v>
      </c>
      <c r="V161" t="s">
        <v>29</v>
      </c>
      <c r="W161" t="s">
        <v>30</v>
      </c>
      <c r="X161" s="7" t="s">
        <v>31641</v>
      </c>
      <c r="Y161" s="10"/>
      <c r="Z161" s="10"/>
      <c r="AA161" t="s">
        <v>7713</v>
      </c>
      <c r="AB161" t="s">
        <v>7714</v>
      </c>
    </row>
    <row r="162" spans="1:28" x14ac:dyDescent="0.3">
      <c r="A162" s="7" t="b">
        <f t="shared" si="6"/>
        <v>0</v>
      </c>
      <c r="B162" t="str">
        <f t="shared" si="7"/>
        <v>retributioncard</v>
      </c>
      <c r="C162" s="9" t="str">
        <f t="shared" si="8"/>
        <v>retribution_card</v>
      </c>
      <c r="D162">
        <v>4391</v>
      </c>
      <c r="E162" t="s">
        <v>24</v>
      </c>
      <c r="F162" t="s">
        <v>8344</v>
      </c>
      <c r="G162" t="s">
        <v>26</v>
      </c>
      <c r="H162" t="s">
        <v>8345</v>
      </c>
      <c r="I162" t="s">
        <v>100</v>
      </c>
      <c r="J162">
        <v>20</v>
      </c>
      <c r="K162">
        <v>1</v>
      </c>
      <c r="L162">
        <v>0</v>
      </c>
      <c r="M162">
        <v>0</v>
      </c>
      <c r="N162">
        <v>0</v>
      </c>
      <c r="O162">
        <v>0</v>
      </c>
      <c r="P162">
        <v>0</v>
      </c>
      <c r="Q162" t="s">
        <v>24</v>
      </c>
      <c r="R162">
        <v>0</v>
      </c>
      <c r="S162">
        <v>0</v>
      </c>
      <c r="T162" t="s">
        <v>82</v>
      </c>
      <c r="U162" t="s">
        <v>29</v>
      </c>
      <c r="V162" t="s">
        <v>29</v>
      </c>
      <c r="W162" t="s">
        <v>30</v>
      </c>
      <c r="X162" s="7" t="s">
        <v>31013</v>
      </c>
      <c r="Y162" s="10"/>
      <c r="Z162" s="10"/>
      <c r="AA162" t="s">
        <v>8346</v>
      </c>
      <c r="AB162" t="s">
        <v>8347</v>
      </c>
    </row>
    <row r="163" spans="1:28" x14ac:dyDescent="0.3">
      <c r="A163" s="7" t="b">
        <f t="shared" si="6"/>
        <v>0</v>
      </c>
      <c r="B163" t="str">
        <f t="shared" si="7"/>
        <v>darkwing</v>
      </c>
      <c r="C163" s="9" t="str">
        <f t="shared" si="8"/>
        <v>dark_wing</v>
      </c>
      <c r="D163">
        <v>5369</v>
      </c>
      <c r="E163" t="s">
        <v>24</v>
      </c>
      <c r="F163" t="s">
        <v>2833</v>
      </c>
      <c r="G163" t="s">
        <v>26</v>
      </c>
      <c r="H163" t="s">
        <v>2834</v>
      </c>
      <c r="I163" t="s">
        <v>59</v>
      </c>
      <c r="J163">
        <v>20</v>
      </c>
      <c r="K163">
        <v>10</v>
      </c>
      <c r="L163">
        <v>0</v>
      </c>
      <c r="M163">
        <v>0</v>
      </c>
      <c r="N163">
        <v>0</v>
      </c>
      <c r="O163">
        <v>1</v>
      </c>
      <c r="P163">
        <v>0</v>
      </c>
      <c r="Q163" t="s">
        <v>60</v>
      </c>
      <c r="R163">
        <v>0</v>
      </c>
      <c r="S163">
        <v>0</v>
      </c>
      <c r="T163" t="s">
        <v>72</v>
      </c>
      <c r="U163" t="s">
        <v>36</v>
      </c>
      <c r="V163" t="s">
        <v>185</v>
      </c>
      <c r="W163" t="s">
        <v>38</v>
      </c>
      <c r="X163" s="7" t="s">
        <v>31162</v>
      </c>
      <c r="Y163" s="10"/>
      <c r="Z163" s="10"/>
      <c r="AA163" t="s">
        <v>2835</v>
      </c>
      <c r="AB163" t="s">
        <v>2836</v>
      </c>
    </row>
    <row r="164" spans="1:28" x14ac:dyDescent="0.3">
      <c r="A164" s="7" t="b">
        <f t="shared" si="6"/>
        <v>0</v>
      </c>
      <c r="B164" t="str">
        <f t="shared" si="7"/>
        <v>ayam</v>
      </c>
      <c r="C164" s="9" t="str">
        <f t="shared" si="8"/>
        <v>ayam_</v>
      </c>
      <c r="D164">
        <v>5386</v>
      </c>
      <c r="E164" t="s">
        <v>24</v>
      </c>
      <c r="F164" t="s">
        <v>664</v>
      </c>
      <c r="G164" t="s">
        <v>26</v>
      </c>
      <c r="H164" t="s">
        <v>661</v>
      </c>
      <c r="I164" t="s">
        <v>59</v>
      </c>
      <c r="J164" s="5">
        <v>20</v>
      </c>
      <c r="K164">
        <v>7</v>
      </c>
      <c r="L164">
        <v>0</v>
      </c>
      <c r="M164">
        <v>0</v>
      </c>
      <c r="N164">
        <v>0</v>
      </c>
      <c r="O164">
        <v>7</v>
      </c>
      <c r="P164">
        <v>0</v>
      </c>
      <c r="Q164" t="s">
        <v>24</v>
      </c>
      <c r="R164">
        <v>0</v>
      </c>
      <c r="S164">
        <v>0</v>
      </c>
      <c r="T164" t="s">
        <v>72</v>
      </c>
      <c r="U164" t="s">
        <v>36</v>
      </c>
      <c r="V164" t="s">
        <v>37</v>
      </c>
      <c r="W164" t="s">
        <v>38</v>
      </c>
      <c r="X164" s="7" t="s">
        <v>31172</v>
      </c>
      <c r="Y164" s="10"/>
      <c r="Z164" s="10"/>
      <c r="AA164" t="s">
        <v>665</v>
      </c>
      <c r="AB164" t="s">
        <v>666</v>
      </c>
    </row>
    <row r="165" spans="1:28" x14ac:dyDescent="0.3">
      <c r="A165" s="7" t="b">
        <f t="shared" si="6"/>
        <v>0</v>
      </c>
      <c r="B165" t="str">
        <f t="shared" si="7"/>
        <v>snowmanhat</v>
      </c>
      <c r="C165" s="9" t="str">
        <f t="shared" si="8"/>
        <v>snowman_hat</v>
      </c>
      <c r="D165">
        <v>5738</v>
      </c>
      <c r="E165" t="s">
        <v>24</v>
      </c>
      <c r="F165" t="s">
        <v>9298</v>
      </c>
      <c r="G165" t="s">
        <v>26</v>
      </c>
      <c r="H165" t="s">
        <v>9299</v>
      </c>
      <c r="I165" t="s">
        <v>59</v>
      </c>
      <c r="J165">
        <v>0</v>
      </c>
      <c r="K165">
        <v>30</v>
      </c>
      <c r="L165">
        <v>0</v>
      </c>
      <c r="M165">
        <v>0</v>
      </c>
      <c r="N165">
        <v>0</v>
      </c>
      <c r="O165">
        <v>4</v>
      </c>
      <c r="P165">
        <v>1</v>
      </c>
      <c r="Q165" t="s">
        <v>60</v>
      </c>
      <c r="R165">
        <v>1</v>
      </c>
      <c r="S165">
        <v>0</v>
      </c>
      <c r="T165" t="s">
        <v>72</v>
      </c>
      <c r="U165" t="s">
        <v>36</v>
      </c>
      <c r="V165" t="s">
        <v>37</v>
      </c>
      <c r="W165" t="s">
        <v>38</v>
      </c>
      <c r="X165" s="7" t="s">
        <v>31668</v>
      </c>
      <c r="Y165" s="10"/>
      <c r="Z165" s="10"/>
      <c r="AA165" t="s">
        <v>9300</v>
      </c>
      <c r="AB165" t="s">
        <v>9301</v>
      </c>
    </row>
    <row r="166" spans="1:28" x14ac:dyDescent="0.3">
      <c r="A166" s="7" t="b">
        <f t="shared" si="6"/>
        <v>0</v>
      </c>
      <c r="B166" t="str">
        <f t="shared" si="7"/>
        <v>wraithcard</v>
      </c>
      <c r="C166" s="9" t="str">
        <f t="shared" si="8"/>
        <v>wraith_card</v>
      </c>
      <c r="D166">
        <v>4190</v>
      </c>
      <c r="E166" t="s">
        <v>24</v>
      </c>
      <c r="F166" t="s">
        <v>10870</v>
      </c>
      <c r="G166" t="s">
        <v>26</v>
      </c>
      <c r="H166" t="s">
        <v>10871</v>
      </c>
      <c r="I166" t="s">
        <v>100</v>
      </c>
      <c r="J166" s="5">
        <v>20</v>
      </c>
      <c r="K166">
        <v>1</v>
      </c>
      <c r="L166">
        <v>0</v>
      </c>
      <c r="M166">
        <v>0</v>
      </c>
      <c r="N166">
        <v>0</v>
      </c>
      <c r="O166">
        <v>0</v>
      </c>
      <c r="P166">
        <v>0</v>
      </c>
      <c r="Q166" t="s">
        <v>24</v>
      </c>
      <c r="R166">
        <v>0</v>
      </c>
      <c r="S166">
        <v>0</v>
      </c>
      <c r="T166" t="s">
        <v>82</v>
      </c>
      <c r="U166" t="s">
        <v>29</v>
      </c>
      <c r="V166" t="s">
        <v>29</v>
      </c>
      <c r="W166" t="s">
        <v>30</v>
      </c>
      <c r="X166" s="7" t="s">
        <v>30873</v>
      </c>
      <c r="Y166" s="10"/>
      <c r="Z166" s="10"/>
      <c r="AA166" t="s">
        <v>10872</v>
      </c>
      <c r="AB166" t="s">
        <v>10873</v>
      </c>
    </row>
    <row r="167" spans="1:28" x14ac:dyDescent="0.3">
      <c r="A167" s="7" t="b">
        <f t="shared" si="6"/>
        <v>0</v>
      </c>
      <c r="B167" t="str">
        <f t="shared" si="7"/>
        <v>armaiacard</v>
      </c>
      <c r="C167" s="9" t="str">
        <f t="shared" si="8"/>
        <v>armaia_card</v>
      </c>
      <c r="D167">
        <v>4347</v>
      </c>
      <c r="E167" t="s">
        <v>24</v>
      </c>
      <c r="F167" t="s">
        <v>540</v>
      </c>
      <c r="G167" t="s">
        <v>26</v>
      </c>
      <c r="H167" t="s">
        <v>541</v>
      </c>
      <c r="I167" t="s">
        <v>100</v>
      </c>
      <c r="J167">
        <v>20</v>
      </c>
      <c r="K167">
        <v>1</v>
      </c>
      <c r="L167">
        <v>0</v>
      </c>
      <c r="M167">
        <v>0</v>
      </c>
      <c r="N167">
        <v>0</v>
      </c>
      <c r="O167">
        <v>0</v>
      </c>
      <c r="P167">
        <v>0</v>
      </c>
      <c r="Q167" t="s">
        <v>24</v>
      </c>
      <c r="R167">
        <v>0</v>
      </c>
      <c r="S167">
        <v>0</v>
      </c>
      <c r="T167" t="s">
        <v>82</v>
      </c>
      <c r="U167" t="s">
        <v>29</v>
      </c>
      <c r="V167" t="s">
        <v>29</v>
      </c>
      <c r="W167" t="s">
        <v>30</v>
      </c>
      <c r="X167" s="7" t="s">
        <v>30989</v>
      </c>
      <c r="Y167" s="10"/>
      <c r="Z167" s="10"/>
      <c r="AA167" t="s">
        <v>542</v>
      </c>
      <c r="AB167" t="s">
        <v>543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H26" sqref="H26"/>
    </sheetView>
  </sheetViews>
  <sheetFormatPr defaultRowHeight="14.4" x14ac:dyDescent="0.3"/>
  <sheetData>
    <row r="1" spans="1:4" x14ac:dyDescent="0.3">
      <c r="A1" s="11">
        <v>23022</v>
      </c>
      <c r="B1">
        <v>47018</v>
      </c>
      <c r="C1" t="s">
        <v>2742</v>
      </c>
      <c r="D1" t="s">
        <v>2743</v>
      </c>
    </row>
    <row r="2" spans="1:4" x14ac:dyDescent="0.3">
      <c r="A2" s="11">
        <v>23016</v>
      </c>
      <c r="B2">
        <v>47020</v>
      </c>
      <c r="C2" t="s">
        <v>5139</v>
      </c>
      <c r="D2" t="s">
        <v>5140</v>
      </c>
    </row>
    <row r="3" spans="1:4" x14ac:dyDescent="0.3">
      <c r="A3" s="11">
        <v>23013</v>
      </c>
      <c r="B3">
        <v>47100</v>
      </c>
      <c r="C3" t="s">
        <v>2495</v>
      </c>
      <c r="D3" t="s">
        <v>2495</v>
      </c>
    </row>
    <row r="4" spans="1:4" x14ac:dyDescent="0.3">
      <c r="A4" s="11">
        <v>23015</v>
      </c>
      <c r="B4">
        <v>47101</v>
      </c>
      <c r="C4" t="s">
        <v>31886</v>
      </c>
      <c r="D4" t="s">
        <v>31887</v>
      </c>
    </row>
    <row r="5" spans="1:4" x14ac:dyDescent="0.3">
      <c r="A5" s="11">
        <v>23008</v>
      </c>
      <c r="B5">
        <v>47102</v>
      </c>
      <c r="C5" t="s">
        <v>3134</v>
      </c>
      <c r="D5" t="s">
        <v>3135</v>
      </c>
    </row>
    <row r="6" spans="1:4" x14ac:dyDescent="0.3">
      <c r="A6" s="10">
        <v>23007</v>
      </c>
      <c r="B6">
        <v>47104</v>
      </c>
      <c r="C6" t="s">
        <v>6233</v>
      </c>
      <c r="D6" t="s">
        <v>6234</v>
      </c>
    </row>
    <row r="7" spans="1:4" x14ac:dyDescent="0.3">
      <c r="A7" s="11">
        <v>23029</v>
      </c>
      <c r="B7">
        <v>47107</v>
      </c>
      <c r="C7" t="s">
        <v>11009</v>
      </c>
      <c r="D7" t="s">
        <v>11010</v>
      </c>
    </row>
    <row r="8" spans="1:4" x14ac:dyDescent="0.3">
      <c r="A8" s="11">
        <v>23031</v>
      </c>
      <c r="B8">
        <v>47110</v>
      </c>
      <c r="C8" t="s">
        <v>10573</v>
      </c>
      <c r="D8" t="s">
        <v>10574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823"/>
  <sheetViews>
    <sheetView topLeftCell="A100" workbookViewId="0">
      <selection activeCell="J87" sqref="J87"/>
    </sheetView>
  </sheetViews>
  <sheetFormatPr defaultRowHeight="14.4" x14ac:dyDescent="0.3"/>
  <cols>
    <col min="1" max="1" width="20.5546875" bestFit="1" customWidth="1"/>
    <col min="2" max="2" width="10.109375" customWidth="1"/>
    <col min="4" max="4" width="24.109375" style="5" customWidth="1"/>
    <col min="5" max="5" width="10.109375" customWidth="1"/>
    <col min="7" max="7" width="29.77734375" bestFit="1" customWidth="1"/>
    <col min="8" max="8" width="10.109375" customWidth="1"/>
  </cols>
  <sheetData>
    <row r="1" spans="1:8" x14ac:dyDescent="0.3">
      <c r="A1" t="s">
        <v>12012</v>
      </c>
      <c r="B1" t="s">
        <v>28855</v>
      </c>
      <c r="D1" s="5" t="s">
        <v>28857</v>
      </c>
      <c r="E1" s="5" t="s">
        <v>28855</v>
      </c>
      <c r="G1" s="5" t="s">
        <v>30291</v>
      </c>
      <c r="H1" s="5" t="s">
        <v>28855</v>
      </c>
    </row>
    <row r="2" spans="1:8" x14ac:dyDescent="0.3">
      <c r="A2" t="s">
        <v>38</v>
      </c>
      <c r="B2" t="str">
        <f>"2"</f>
        <v>2</v>
      </c>
      <c r="D2" s="5" t="s">
        <v>29</v>
      </c>
      <c r="E2" t="str">
        <f>""</f>
        <v/>
      </c>
      <c r="G2" s="31" t="s">
        <v>28858</v>
      </c>
      <c r="H2" s="31">
        <v>1</v>
      </c>
    </row>
    <row r="3" spans="1:8" x14ac:dyDescent="0.3">
      <c r="A3" t="s">
        <v>30</v>
      </c>
      <c r="B3" t="str">
        <f>""</f>
        <v/>
      </c>
      <c r="D3" s="5" t="s">
        <v>61</v>
      </c>
      <c r="E3">
        <f>1</f>
        <v>1</v>
      </c>
      <c r="G3" s="31" t="s">
        <v>28859</v>
      </c>
      <c r="H3" s="31">
        <v>2</v>
      </c>
    </row>
    <row r="4" spans="1:8" x14ac:dyDescent="0.3">
      <c r="A4" t="s">
        <v>789</v>
      </c>
      <c r="B4" t="str">
        <f>"1"</f>
        <v>1</v>
      </c>
      <c r="D4" s="5" t="s">
        <v>72</v>
      </c>
      <c r="E4">
        <f>256</f>
        <v>256</v>
      </c>
      <c r="G4" s="31" t="s">
        <v>28860</v>
      </c>
      <c r="H4" s="31">
        <v>3</v>
      </c>
    </row>
    <row r="5" spans="1:8" x14ac:dyDescent="0.3">
      <c r="A5" t="s">
        <v>73</v>
      </c>
      <c r="B5" t="str">
        <f>"0"</f>
        <v>0</v>
      </c>
      <c r="D5" s="5" t="s">
        <v>82</v>
      </c>
      <c r="E5">
        <f>136</f>
        <v>136</v>
      </c>
      <c r="G5" s="31" t="s">
        <v>28861</v>
      </c>
      <c r="H5" s="31">
        <v>4</v>
      </c>
    </row>
    <row r="6" spans="1:8" x14ac:dyDescent="0.3">
      <c r="D6" s="5" t="s">
        <v>101</v>
      </c>
      <c r="E6">
        <f>E4+E3+E12</f>
        <v>769</v>
      </c>
      <c r="G6" s="31" t="s">
        <v>28862</v>
      </c>
      <c r="H6" s="31">
        <v>5</v>
      </c>
    </row>
    <row r="7" spans="1:8" x14ac:dyDescent="0.3">
      <c r="A7" t="s">
        <v>12001</v>
      </c>
      <c r="B7" t="s">
        <v>12003</v>
      </c>
      <c r="D7" s="5" t="s">
        <v>106</v>
      </c>
      <c r="E7">
        <v>64</v>
      </c>
      <c r="G7" s="31" t="s">
        <v>28863</v>
      </c>
      <c r="H7" s="31">
        <v>6</v>
      </c>
    </row>
    <row r="8" spans="1:8" x14ac:dyDescent="0.3">
      <c r="A8" t="s">
        <v>59</v>
      </c>
      <c r="B8">
        <v>4</v>
      </c>
      <c r="D8" s="5" t="s">
        <v>59</v>
      </c>
      <c r="E8">
        <v>16</v>
      </c>
      <c r="G8" s="31" t="s">
        <v>28864</v>
      </c>
      <c r="H8" s="31">
        <v>7</v>
      </c>
    </row>
    <row r="9" spans="1:8" x14ac:dyDescent="0.3">
      <c r="A9" t="s">
        <v>723</v>
      </c>
      <c r="B9">
        <v>8</v>
      </c>
      <c r="D9" s="5" t="s">
        <v>141</v>
      </c>
      <c r="E9">
        <f>E4+E12</f>
        <v>768</v>
      </c>
      <c r="G9" s="31" t="s">
        <v>28865</v>
      </c>
      <c r="H9" s="31">
        <v>8</v>
      </c>
    </row>
    <row r="10" spans="1:8" x14ac:dyDescent="0.3">
      <c r="A10" t="s">
        <v>66</v>
      </c>
      <c r="B10">
        <v>11</v>
      </c>
      <c r="D10" s="5" t="s">
        <v>166</v>
      </c>
      <c r="E10">
        <f>E15+E13</f>
        <v>34</v>
      </c>
      <c r="G10" s="31" t="s">
        <v>28866</v>
      </c>
      <c r="H10" s="31">
        <v>9</v>
      </c>
    </row>
    <row r="11" spans="1:8" x14ac:dyDescent="0.3">
      <c r="A11" t="s">
        <v>3485</v>
      </c>
      <c r="B11">
        <v>7</v>
      </c>
      <c r="D11" s="5" t="s">
        <v>184</v>
      </c>
      <c r="E11">
        <f>E12+E3</f>
        <v>513</v>
      </c>
      <c r="G11" s="31" t="s">
        <v>28867</v>
      </c>
      <c r="H11" s="31">
        <v>10</v>
      </c>
    </row>
    <row r="12" spans="1:8" x14ac:dyDescent="0.3">
      <c r="A12" t="s">
        <v>28</v>
      </c>
      <c r="B12">
        <v>3</v>
      </c>
      <c r="D12" s="5" t="s">
        <v>189</v>
      </c>
      <c r="E12">
        <v>512</v>
      </c>
      <c r="G12" s="31" t="s">
        <v>28868</v>
      </c>
      <c r="H12" s="31">
        <v>11</v>
      </c>
    </row>
    <row r="13" spans="1:8" x14ac:dyDescent="0.3">
      <c r="A13" t="s">
        <v>35</v>
      </c>
      <c r="B13">
        <v>18</v>
      </c>
      <c r="D13" s="5" t="s">
        <v>206</v>
      </c>
      <c r="E13">
        <v>32</v>
      </c>
      <c r="G13" s="31" t="s">
        <v>28869</v>
      </c>
      <c r="H13" s="31">
        <v>12</v>
      </c>
    </row>
    <row r="14" spans="1:8" x14ac:dyDescent="0.3">
      <c r="A14" t="s">
        <v>1063</v>
      </c>
      <c r="B14">
        <v>5</v>
      </c>
      <c r="D14" s="5" t="s">
        <v>223</v>
      </c>
      <c r="E14">
        <v>4</v>
      </c>
      <c r="G14" s="31" t="s">
        <v>28870</v>
      </c>
      <c r="H14" s="31">
        <v>13</v>
      </c>
    </row>
    <row r="15" spans="1:8" x14ac:dyDescent="0.3">
      <c r="A15" t="s">
        <v>427</v>
      </c>
      <c r="B15">
        <v>10</v>
      </c>
      <c r="D15" s="5" t="s">
        <v>262</v>
      </c>
      <c r="E15">
        <v>2</v>
      </c>
      <c r="G15" s="31" t="s">
        <v>28871</v>
      </c>
      <c r="H15" s="31">
        <v>14</v>
      </c>
    </row>
    <row r="16" spans="1:8" x14ac:dyDescent="0.3">
      <c r="A16" t="s">
        <v>100</v>
      </c>
      <c r="B16">
        <v>6</v>
      </c>
      <c r="D16" s="5" t="s">
        <v>428</v>
      </c>
      <c r="E16">
        <v>32768</v>
      </c>
      <c r="G16" s="31" t="s">
        <v>28872</v>
      </c>
      <c r="H16" s="31">
        <v>15</v>
      </c>
    </row>
    <row r="17" spans="1:8" x14ac:dyDescent="0.3">
      <c r="G17" s="31" t="s">
        <v>28873</v>
      </c>
      <c r="H17" s="31">
        <v>16</v>
      </c>
    </row>
    <row r="18" spans="1:8" x14ac:dyDescent="0.3">
      <c r="A18" t="s">
        <v>28853</v>
      </c>
      <c r="B18" t="s">
        <v>12011</v>
      </c>
      <c r="D18" t="s">
        <v>12010</v>
      </c>
      <c r="E18" t="s">
        <v>12080</v>
      </c>
      <c r="G18" s="31" t="s">
        <v>28874</v>
      </c>
      <c r="H18" s="31">
        <v>17</v>
      </c>
    </row>
    <row r="19" spans="1:8" x14ac:dyDescent="0.3">
      <c r="A19" t="s">
        <v>36</v>
      </c>
      <c r="B19">
        <v>63</v>
      </c>
      <c r="D19" t="s">
        <v>29</v>
      </c>
      <c r="G19" s="31" t="s">
        <v>28875</v>
      </c>
      <c r="H19" s="31">
        <v>18</v>
      </c>
    </row>
    <row r="20" spans="1:8" x14ac:dyDescent="0.3">
      <c r="A20" t="s">
        <v>787</v>
      </c>
      <c r="B20">
        <v>18</v>
      </c>
      <c r="D20" t="s">
        <v>37</v>
      </c>
      <c r="E20" s="4" t="s">
        <v>12021</v>
      </c>
      <c r="G20" s="31" t="s">
        <v>28876</v>
      </c>
      <c r="H20" s="31">
        <v>19</v>
      </c>
    </row>
    <row r="21" spans="1:8" x14ac:dyDescent="0.3">
      <c r="D21" t="s">
        <v>83</v>
      </c>
      <c r="E21" s="4" t="s">
        <v>12022</v>
      </c>
      <c r="G21" s="31" t="s">
        <v>28877</v>
      </c>
      <c r="H21" s="31">
        <v>20</v>
      </c>
    </row>
    <row r="22" spans="1:8" x14ac:dyDescent="0.3">
      <c r="D22" t="s">
        <v>167</v>
      </c>
      <c r="E22" t="s">
        <v>12023</v>
      </c>
      <c r="G22" s="31" t="s">
        <v>28878</v>
      </c>
      <c r="H22" s="31">
        <v>21</v>
      </c>
    </row>
    <row r="23" spans="1:8" x14ac:dyDescent="0.3">
      <c r="D23" t="s">
        <v>185</v>
      </c>
      <c r="E23" t="s">
        <v>12024</v>
      </c>
      <c r="G23" s="31" t="s">
        <v>28879</v>
      </c>
      <c r="H23" s="31">
        <v>22</v>
      </c>
    </row>
    <row r="24" spans="1:8" x14ac:dyDescent="0.3">
      <c r="D24" t="s">
        <v>268</v>
      </c>
      <c r="E24" t="s">
        <v>12025</v>
      </c>
      <c r="G24" s="31" t="s">
        <v>28880</v>
      </c>
      <c r="H24" s="31">
        <v>23</v>
      </c>
    </row>
    <row r="25" spans="1:8" x14ac:dyDescent="0.3">
      <c r="D25" t="s">
        <v>337</v>
      </c>
      <c r="E25" t="s">
        <v>12026</v>
      </c>
      <c r="G25" s="31" t="s">
        <v>28881</v>
      </c>
      <c r="H25" s="31">
        <v>24</v>
      </c>
    </row>
    <row r="26" spans="1:8" x14ac:dyDescent="0.3">
      <c r="D26" t="s">
        <v>429</v>
      </c>
      <c r="E26" t="s">
        <v>13184</v>
      </c>
      <c r="G26" s="31" t="s">
        <v>28882</v>
      </c>
      <c r="H26" s="31">
        <v>25</v>
      </c>
    </row>
    <row r="27" spans="1:8" x14ac:dyDescent="0.3">
      <c r="D27" t="s">
        <v>486</v>
      </c>
      <c r="E27" t="s">
        <v>12027</v>
      </c>
      <c r="G27" s="31" t="s">
        <v>28883</v>
      </c>
      <c r="H27" s="31">
        <v>26</v>
      </c>
    </row>
    <row r="28" spans="1:8" x14ac:dyDescent="0.3">
      <c r="D28" t="s">
        <v>496</v>
      </c>
      <c r="E28" t="s">
        <v>12028</v>
      </c>
      <c r="G28" s="31" t="s">
        <v>28884</v>
      </c>
      <c r="H28" s="31">
        <v>27</v>
      </c>
    </row>
    <row r="29" spans="1:8" x14ac:dyDescent="0.3">
      <c r="D29" t="s">
        <v>537</v>
      </c>
      <c r="E29" t="s">
        <v>12029</v>
      </c>
      <c r="G29" s="31" t="s">
        <v>28885</v>
      </c>
      <c r="H29" s="31">
        <v>28</v>
      </c>
    </row>
    <row r="30" spans="1:8" x14ac:dyDescent="0.3">
      <c r="D30" t="s">
        <v>553</v>
      </c>
      <c r="E30" t="s">
        <v>12030</v>
      </c>
      <c r="G30" s="31" t="s">
        <v>28886</v>
      </c>
      <c r="H30" s="31">
        <v>29</v>
      </c>
    </row>
    <row r="31" spans="1:8" x14ac:dyDescent="0.3">
      <c r="D31" t="s">
        <v>579</v>
      </c>
      <c r="E31" t="s">
        <v>12031</v>
      </c>
      <c r="G31" s="31" t="s">
        <v>28887</v>
      </c>
      <c r="H31" s="31">
        <v>30</v>
      </c>
    </row>
    <row r="32" spans="1:8" x14ac:dyDescent="0.3">
      <c r="D32" t="s">
        <v>587</v>
      </c>
      <c r="E32" t="s">
        <v>12032</v>
      </c>
      <c r="G32" s="31" t="s">
        <v>28888</v>
      </c>
      <c r="H32" s="31">
        <v>31</v>
      </c>
    </row>
    <row r="33" spans="4:8" x14ac:dyDescent="0.3">
      <c r="D33" t="s">
        <v>597</v>
      </c>
      <c r="E33" t="s">
        <v>12033</v>
      </c>
      <c r="G33" s="31" t="s">
        <v>28889</v>
      </c>
      <c r="H33" s="31">
        <v>32</v>
      </c>
    </row>
    <row r="34" spans="4:8" x14ac:dyDescent="0.3">
      <c r="D34" t="s">
        <v>602</v>
      </c>
      <c r="E34" t="s">
        <v>12034</v>
      </c>
      <c r="G34" s="31" t="s">
        <v>28890</v>
      </c>
      <c r="H34" s="31">
        <v>33</v>
      </c>
    </row>
    <row r="35" spans="4:8" x14ac:dyDescent="0.3">
      <c r="D35" t="s">
        <v>650</v>
      </c>
      <c r="E35" t="s">
        <v>12035</v>
      </c>
      <c r="G35" s="31" t="s">
        <v>28891</v>
      </c>
      <c r="H35" s="31">
        <v>34</v>
      </c>
    </row>
    <row r="36" spans="4:8" x14ac:dyDescent="0.3">
      <c r="D36" t="s">
        <v>655</v>
      </c>
      <c r="E36" t="s">
        <v>12036</v>
      </c>
      <c r="G36" s="31" t="s">
        <v>28892</v>
      </c>
      <c r="H36" s="31">
        <v>35</v>
      </c>
    </row>
    <row r="37" spans="4:8" x14ac:dyDescent="0.3">
      <c r="D37" t="s">
        <v>672</v>
      </c>
      <c r="E37" t="s">
        <v>12037</v>
      </c>
      <c r="G37" s="31" t="s">
        <v>28893</v>
      </c>
      <c r="H37" s="31">
        <v>36</v>
      </c>
    </row>
    <row r="38" spans="4:8" x14ac:dyDescent="0.3">
      <c r="D38" t="s">
        <v>788</v>
      </c>
      <c r="E38" t="s">
        <v>12038</v>
      </c>
      <c r="G38" s="31" t="s">
        <v>28894</v>
      </c>
      <c r="H38" s="31">
        <v>37</v>
      </c>
    </row>
    <row r="39" spans="4:8" x14ac:dyDescent="0.3">
      <c r="D39" t="s">
        <v>826</v>
      </c>
      <c r="E39" t="s">
        <v>12039</v>
      </c>
      <c r="G39" s="31" t="s">
        <v>28895</v>
      </c>
      <c r="H39" s="31">
        <v>38</v>
      </c>
    </row>
    <row r="40" spans="4:8" x14ac:dyDescent="0.3">
      <c r="D40" t="s">
        <v>831</v>
      </c>
      <c r="E40" t="s">
        <v>12040</v>
      </c>
      <c r="G40" s="31" t="s">
        <v>28896</v>
      </c>
      <c r="H40" s="31">
        <v>39</v>
      </c>
    </row>
    <row r="41" spans="4:8" x14ac:dyDescent="0.3">
      <c r="D41" t="s">
        <v>837</v>
      </c>
      <c r="E41" t="s">
        <v>12041</v>
      </c>
      <c r="G41" s="31" t="s">
        <v>28897</v>
      </c>
      <c r="H41" s="31">
        <v>40</v>
      </c>
    </row>
    <row r="42" spans="4:8" x14ac:dyDescent="0.3">
      <c r="D42" t="s">
        <v>853</v>
      </c>
      <c r="E42" t="s">
        <v>12042</v>
      </c>
      <c r="G42" s="31" t="s">
        <v>28898</v>
      </c>
      <c r="H42" s="31">
        <v>41</v>
      </c>
    </row>
    <row r="43" spans="4:8" x14ac:dyDescent="0.3">
      <c r="D43" t="s">
        <v>908</v>
      </c>
      <c r="E43" t="s">
        <v>12043</v>
      </c>
      <c r="G43" s="31" t="s">
        <v>28899</v>
      </c>
      <c r="H43" s="31">
        <v>42</v>
      </c>
    </row>
    <row r="44" spans="4:8" x14ac:dyDescent="0.3">
      <c r="D44" t="s">
        <v>937</v>
      </c>
      <c r="E44" t="s">
        <v>12044</v>
      </c>
      <c r="G44" s="31" t="s">
        <v>28900</v>
      </c>
      <c r="H44" s="31">
        <v>43</v>
      </c>
    </row>
    <row r="45" spans="4:8" x14ac:dyDescent="0.3">
      <c r="D45" t="s">
        <v>942</v>
      </c>
      <c r="E45" t="s">
        <v>12045</v>
      </c>
      <c r="G45" s="31" t="s">
        <v>28901</v>
      </c>
      <c r="H45" s="31">
        <v>44</v>
      </c>
    </row>
    <row r="46" spans="4:8" x14ac:dyDescent="0.3">
      <c r="D46" t="s">
        <v>979</v>
      </c>
      <c r="E46" t="s">
        <v>12046</v>
      </c>
      <c r="G46" s="31" t="s">
        <v>28902</v>
      </c>
      <c r="H46" s="31">
        <v>45</v>
      </c>
    </row>
    <row r="47" spans="4:8" x14ac:dyDescent="0.3">
      <c r="D47" t="s">
        <v>998</v>
      </c>
      <c r="E47" t="s">
        <v>12047</v>
      </c>
      <c r="G47" s="31" t="s">
        <v>28903</v>
      </c>
      <c r="H47" s="31">
        <v>46</v>
      </c>
    </row>
    <row r="48" spans="4:8" x14ac:dyDescent="0.3">
      <c r="D48" t="s">
        <v>1114</v>
      </c>
      <c r="E48" t="s">
        <v>12048</v>
      </c>
      <c r="G48" s="31" t="s">
        <v>28904</v>
      </c>
      <c r="H48" s="31">
        <v>47</v>
      </c>
    </row>
    <row r="49" spans="4:8" x14ac:dyDescent="0.3">
      <c r="D49" t="s">
        <v>1136</v>
      </c>
      <c r="E49" t="s">
        <v>12049</v>
      </c>
      <c r="G49" s="31" t="s">
        <v>28905</v>
      </c>
      <c r="H49" s="31">
        <v>48</v>
      </c>
    </row>
    <row r="50" spans="4:8" x14ac:dyDescent="0.3">
      <c r="D50" t="s">
        <v>1483</v>
      </c>
      <c r="E50" t="s">
        <v>12050</v>
      </c>
      <c r="G50" s="31" t="s">
        <v>28906</v>
      </c>
      <c r="H50" s="31">
        <v>49</v>
      </c>
    </row>
    <row r="51" spans="4:8" x14ac:dyDescent="0.3">
      <c r="D51" t="s">
        <v>1656</v>
      </c>
      <c r="E51" t="s">
        <v>12051</v>
      </c>
      <c r="G51" s="31" t="s">
        <v>28907</v>
      </c>
      <c r="H51" s="31">
        <v>50</v>
      </c>
    </row>
    <row r="52" spans="4:8" x14ac:dyDescent="0.3">
      <c r="D52" t="s">
        <v>1703</v>
      </c>
      <c r="E52" t="s">
        <v>12052</v>
      </c>
      <c r="G52" s="31" t="s">
        <v>28908</v>
      </c>
      <c r="H52" s="31">
        <v>51</v>
      </c>
    </row>
    <row r="53" spans="4:8" x14ac:dyDescent="0.3">
      <c r="D53" t="s">
        <v>1753</v>
      </c>
      <c r="E53" t="s">
        <v>12053</v>
      </c>
      <c r="G53" s="31" t="s">
        <v>28909</v>
      </c>
      <c r="H53" s="31">
        <v>52</v>
      </c>
    </row>
    <row r="54" spans="4:8" x14ac:dyDescent="0.3">
      <c r="D54" t="s">
        <v>1847</v>
      </c>
      <c r="E54" t="s">
        <v>12054</v>
      </c>
      <c r="G54" s="31" t="s">
        <v>28910</v>
      </c>
      <c r="H54" s="31">
        <v>53</v>
      </c>
    </row>
    <row r="55" spans="4:8" x14ac:dyDescent="0.3">
      <c r="D55" t="s">
        <v>2059</v>
      </c>
      <c r="E55" t="s">
        <v>12055</v>
      </c>
      <c r="G55" s="31" t="s">
        <v>28911</v>
      </c>
      <c r="H55" s="31">
        <v>54</v>
      </c>
    </row>
    <row r="56" spans="4:8" x14ac:dyDescent="0.3">
      <c r="D56" t="s">
        <v>2193</v>
      </c>
      <c r="E56" t="s">
        <v>12056</v>
      </c>
      <c r="G56" s="31" t="s">
        <v>28912</v>
      </c>
      <c r="H56" s="31">
        <v>55</v>
      </c>
    </row>
    <row r="57" spans="4:8" x14ac:dyDescent="0.3">
      <c r="D57" t="s">
        <v>2297</v>
      </c>
      <c r="E57" t="s">
        <v>12057</v>
      </c>
      <c r="G57" s="31" t="s">
        <v>28913</v>
      </c>
      <c r="H57" s="31">
        <v>56</v>
      </c>
    </row>
    <row r="58" spans="4:8" x14ac:dyDescent="0.3">
      <c r="D58" t="s">
        <v>2374</v>
      </c>
      <c r="E58" t="s">
        <v>12058</v>
      </c>
      <c r="G58" s="31" t="s">
        <v>28914</v>
      </c>
      <c r="H58" s="31">
        <v>57</v>
      </c>
    </row>
    <row r="59" spans="4:8" x14ac:dyDescent="0.3">
      <c r="D59" t="s">
        <v>2584</v>
      </c>
      <c r="E59" t="s">
        <v>12059</v>
      </c>
      <c r="G59" s="31" t="s">
        <v>28915</v>
      </c>
      <c r="H59" s="31">
        <v>58</v>
      </c>
    </row>
    <row r="60" spans="4:8" x14ac:dyDescent="0.3">
      <c r="D60" t="s">
        <v>2729</v>
      </c>
      <c r="E60" t="s">
        <v>12060</v>
      </c>
      <c r="G60" s="31" t="s">
        <v>28916</v>
      </c>
      <c r="H60" s="31">
        <v>59</v>
      </c>
    </row>
    <row r="61" spans="4:8" x14ac:dyDescent="0.3">
      <c r="D61" t="s">
        <v>2753</v>
      </c>
      <c r="E61" t="s">
        <v>12061</v>
      </c>
      <c r="G61" s="31" t="s">
        <v>28917</v>
      </c>
      <c r="H61" s="31">
        <v>60</v>
      </c>
    </row>
    <row r="62" spans="4:8" x14ac:dyDescent="0.3">
      <c r="D62" t="s">
        <v>2863</v>
      </c>
      <c r="E62" t="s">
        <v>12062</v>
      </c>
      <c r="G62" s="31" t="s">
        <v>28918</v>
      </c>
      <c r="H62" s="31">
        <v>61</v>
      </c>
    </row>
    <row r="63" spans="4:8" x14ac:dyDescent="0.3">
      <c r="D63" t="s">
        <v>2998</v>
      </c>
      <c r="E63" t="s">
        <v>12063</v>
      </c>
      <c r="G63" s="31" t="s">
        <v>28919</v>
      </c>
      <c r="H63" s="31">
        <v>62</v>
      </c>
    </row>
    <row r="64" spans="4:8" x14ac:dyDescent="0.3">
      <c r="D64" t="s">
        <v>3690</v>
      </c>
      <c r="E64" t="s">
        <v>12064</v>
      </c>
      <c r="G64" s="31" t="s">
        <v>28920</v>
      </c>
      <c r="H64" s="31">
        <v>63</v>
      </c>
    </row>
    <row r="65" spans="4:8" x14ac:dyDescent="0.3">
      <c r="D65" t="s">
        <v>4026</v>
      </c>
      <c r="E65" t="s">
        <v>12065</v>
      </c>
      <c r="G65" s="31" t="s">
        <v>28921</v>
      </c>
      <c r="H65" s="31">
        <v>64</v>
      </c>
    </row>
    <row r="66" spans="4:8" x14ac:dyDescent="0.3">
      <c r="D66" t="s">
        <v>4759</v>
      </c>
      <c r="E66" t="s">
        <v>12066</v>
      </c>
      <c r="G66" s="31" t="s">
        <v>28922</v>
      </c>
      <c r="H66" s="31">
        <v>65</v>
      </c>
    </row>
    <row r="67" spans="4:8" x14ac:dyDescent="0.3">
      <c r="D67" t="s">
        <v>5453</v>
      </c>
      <c r="E67" t="s">
        <v>12067</v>
      </c>
      <c r="G67" s="31" t="s">
        <v>28923</v>
      </c>
      <c r="H67" s="31">
        <v>66</v>
      </c>
    </row>
    <row r="68" spans="4:8" x14ac:dyDescent="0.3">
      <c r="D68" t="s">
        <v>5930</v>
      </c>
      <c r="E68" t="s">
        <v>12068</v>
      </c>
      <c r="G68" s="31" t="s">
        <v>28924</v>
      </c>
      <c r="H68" s="31">
        <v>67</v>
      </c>
    </row>
    <row r="69" spans="4:8" x14ac:dyDescent="0.3">
      <c r="D69" t="s">
        <v>6058</v>
      </c>
      <c r="E69" t="s">
        <v>12069</v>
      </c>
      <c r="G69" s="31" t="s">
        <v>28925</v>
      </c>
      <c r="H69" s="31">
        <v>68</v>
      </c>
    </row>
    <row r="70" spans="4:8" x14ac:dyDescent="0.3">
      <c r="D70" t="s">
        <v>6120</v>
      </c>
      <c r="E70" t="s">
        <v>12070</v>
      </c>
      <c r="G70" s="31" t="s">
        <v>28926</v>
      </c>
      <c r="H70" s="31">
        <v>69</v>
      </c>
    </row>
    <row r="71" spans="4:8" x14ac:dyDescent="0.3">
      <c r="D71" t="s">
        <v>6421</v>
      </c>
      <c r="E71" t="s">
        <v>12071</v>
      </c>
      <c r="G71" s="31" t="s">
        <v>28927</v>
      </c>
      <c r="H71" s="31">
        <v>70</v>
      </c>
    </row>
    <row r="72" spans="4:8" x14ac:dyDescent="0.3">
      <c r="D72" t="s">
        <v>6580</v>
      </c>
      <c r="E72" t="s">
        <v>12072</v>
      </c>
      <c r="G72" s="31" t="s">
        <v>28928</v>
      </c>
      <c r="H72" s="31">
        <v>71</v>
      </c>
    </row>
    <row r="73" spans="4:8" x14ac:dyDescent="0.3">
      <c r="D73" t="s">
        <v>7312</v>
      </c>
      <c r="E73" t="s">
        <v>12073</v>
      </c>
      <c r="G73" s="31" t="s">
        <v>28929</v>
      </c>
      <c r="H73" s="31">
        <v>72</v>
      </c>
    </row>
    <row r="74" spans="4:8" x14ac:dyDescent="0.3">
      <c r="D74" t="s">
        <v>7386</v>
      </c>
      <c r="E74" t="s">
        <v>12074</v>
      </c>
      <c r="G74" s="31" t="s">
        <v>28930</v>
      </c>
      <c r="H74" s="31">
        <v>73</v>
      </c>
    </row>
    <row r="75" spans="4:8" x14ac:dyDescent="0.3">
      <c r="D75" t="s">
        <v>8604</v>
      </c>
      <c r="E75" t="s">
        <v>12075</v>
      </c>
      <c r="G75" s="31" t="s">
        <v>28931</v>
      </c>
      <c r="H75" s="31">
        <v>74</v>
      </c>
    </row>
    <row r="76" spans="4:8" x14ac:dyDescent="0.3">
      <c r="D76" t="s">
        <v>8925</v>
      </c>
      <c r="E76" t="s">
        <v>12076</v>
      </c>
      <c r="G76" s="31" t="s">
        <v>28932</v>
      </c>
      <c r="H76" s="31">
        <v>75</v>
      </c>
    </row>
    <row r="77" spans="4:8" x14ac:dyDescent="0.3">
      <c r="D77" t="s">
        <v>9057</v>
      </c>
      <c r="E77" t="s">
        <v>12077</v>
      </c>
      <c r="G77" s="31" t="s">
        <v>28933</v>
      </c>
      <c r="H77" s="31">
        <v>76</v>
      </c>
    </row>
    <row r="78" spans="4:8" x14ac:dyDescent="0.3">
      <c r="D78" t="s">
        <v>10355</v>
      </c>
      <c r="E78" t="s">
        <v>12078</v>
      </c>
      <c r="G78" s="31" t="s">
        <v>28934</v>
      </c>
      <c r="H78" s="31">
        <v>77</v>
      </c>
    </row>
    <row r="79" spans="4:8" x14ac:dyDescent="0.3">
      <c r="D79" t="s">
        <v>10494</v>
      </c>
      <c r="E79" t="s">
        <v>12079</v>
      </c>
      <c r="G79" s="31" t="s">
        <v>28935</v>
      </c>
      <c r="H79" s="31">
        <v>78</v>
      </c>
    </row>
    <row r="80" spans="4:8" x14ac:dyDescent="0.3">
      <c r="D80"/>
      <c r="G80" s="31" t="s">
        <v>28936</v>
      </c>
      <c r="H80" s="31">
        <v>79</v>
      </c>
    </row>
    <row r="81" spans="4:8" x14ac:dyDescent="0.3">
      <c r="D81"/>
      <c r="G81" s="31" t="s">
        <v>28937</v>
      </c>
      <c r="H81" s="31">
        <v>80</v>
      </c>
    </row>
    <row r="82" spans="4:8" x14ac:dyDescent="0.3">
      <c r="D82"/>
      <c r="G82" s="31" t="s">
        <v>28938</v>
      </c>
      <c r="H82" s="31">
        <v>81</v>
      </c>
    </row>
    <row r="83" spans="4:8" x14ac:dyDescent="0.3">
      <c r="D83"/>
      <c r="G83" s="31" t="s">
        <v>28939</v>
      </c>
      <c r="H83" s="31">
        <v>82</v>
      </c>
    </row>
    <row r="84" spans="4:8" x14ac:dyDescent="0.3">
      <c r="D84"/>
      <c r="G84" s="31" t="s">
        <v>28940</v>
      </c>
      <c r="H84" s="31">
        <v>83</v>
      </c>
    </row>
    <row r="85" spans="4:8" x14ac:dyDescent="0.3">
      <c r="D85"/>
      <c r="G85" s="31" t="s">
        <v>28941</v>
      </c>
      <c r="H85" s="31">
        <v>84</v>
      </c>
    </row>
    <row r="86" spans="4:8" x14ac:dyDescent="0.3">
      <c r="D86"/>
      <c r="G86" s="31" t="s">
        <v>28942</v>
      </c>
      <c r="H86" s="31">
        <v>85</v>
      </c>
    </row>
    <row r="87" spans="4:8" x14ac:dyDescent="0.3">
      <c r="D87"/>
      <c r="G87" s="31" t="s">
        <v>28943</v>
      </c>
      <c r="H87" s="31">
        <v>86</v>
      </c>
    </row>
    <row r="88" spans="4:8" x14ac:dyDescent="0.3">
      <c r="D88"/>
      <c r="G88" s="31" t="s">
        <v>28944</v>
      </c>
      <c r="H88" s="31">
        <v>87</v>
      </c>
    </row>
    <row r="89" spans="4:8" x14ac:dyDescent="0.3">
      <c r="D89"/>
      <c r="G89" s="31" t="s">
        <v>28945</v>
      </c>
      <c r="H89" s="31">
        <v>88</v>
      </c>
    </row>
    <row r="90" spans="4:8" x14ac:dyDescent="0.3">
      <c r="D90"/>
      <c r="G90" s="31" t="s">
        <v>28946</v>
      </c>
      <c r="H90" s="31">
        <v>89</v>
      </c>
    </row>
    <row r="91" spans="4:8" x14ac:dyDescent="0.3">
      <c r="D91"/>
      <c r="G91" s="31" t="s">
        <v>28947</v>
      </c>
      <c r="H91" s="31">
        <v>90</v>
      </c>
    </row>
    <row r="92" spans="4:8" x14ac:dyDescent="0.3">
      <c r="D92"/>
      <c r="G92" s="31" t="s">
        <v>28948</v>
      </c>
      <c r="H92" s="31">
        <v>91</v>
      </c>
    </row>
    <row r="93" spans="4:8" x14ac:dyDescent="0.3">
      <c r="D93"/>
      <c r="G93" s="31" t="s">
        <v>28949</v>
      </c>
      <c r="H93" s="31">
        <v>92</v>
      </c>
    </row>
    <row r="94" spans="4:8" x14ac:dyDescent="0.3">
      <c r="D94"/>
      <c r="G94" s="31" t="s">
        <v>28950</v>
      </c>
      <c r="H94" s="31">
        <v>93</v>
      </c>
    </row>
    <row r="95" spans="4:8" x14ac:dyDescent="0.3">
      <c r="D95"/>
      <c r="G95" s="31" t="s">
        <v>28951</v>
      </c>
      <c r="H95" s="31">
        <v>94</v>
      </c>
    </row>
    <row r="96" spans="4:8" x14ac:dyDescent="0.3">
      <c r="D96"/>
      <c r="G96" s="31" t="s">
        <v>28952</v>
      </c>
      <c r="H96" s="31">
        <v>95</v>
      </c>
    </row>
    <row r="97" spans="4:8" x14ac:dyDescent="0.3">
      <c r="D97"/>
      <c r="G97" s="31" t="s">
        <v>28953</v>
      </c>
      <c r="H97" s="31">
        <v>96</v>
      </c>
    </row>
    <row r="98" spans="4:8" x14ac:dyDescent="0.3">
      <c r="D98"/>
      <c r="G98" s="31" t="s">
        <v>28954</v>
      </c>
      <c r="H98" s="31">
        <v>97</v>
      </c>
    </row>
    <row r="99" spans="4:8" x14ac:dyDescent="0.3">
      <c r="D99"/>
      <c r="G99" s="31" t="s">
        <v>28955</v>
      </c>
      <c r="H99" s="31">
        <v>98</v>
      </c>
    </row>
    <row r="100" spans="4:8" x14ac:dyDescent="0.3">
      <c r="D100"/>
      <c r="G100" s="31" t="s">
        <v>28956</v>
      </c>
      <c r="H100" s="31">
        <v>99</v>
      </c>
    </row>
    <row r="101" spans="4:8" x14ac:dyDescent="0.3">
      <c r="D101"/>
      <c r="G101" s="31" t="s">
        <v>28957</v>
      </c>
      <c r="H101" s="31">
        <v>100</v>
      </c>
    </row>
    <row r="102" spans="4:8" x14ac:dyDescent="0.3">
      <c r="D102"/>
      <c r="G102" s="31" t="s">
        <v>28958</v>
      </c>
      <c r="H102" s="31">
        <v>101</v>
      </c>
    </row>
    <row r="103" spans="4:8" x14ac:dyDescent="0.3">
      <c r="D103"/>
      <c r="G103" s="31" t="s">
        <v>28959</v>
      </c>
      <c r="H103" s="31">
        <v>102</v>
      </c>
    </row>
    <row r="104" spans="4:8" x14ac:dyDescent="0.3">
      <c r="D104"/>
      <c r="G104" s="31" t="s">
        <v>28960</v>
      </c>
      <c r="H104" s="31">
        <v>103</v>
      </c>
    </row>
    <row r="105" spans="4:8" x14ac:dyDescent="0.3">
      <c r="D105"/>
      <c r="G105" s="31" t="s">
        <v>28961</v>
      </c>
      <c r="H105" s="31">
        <v>104</v>
      </c>
    </row>
    <row r="106" spans="4:8" x14ac:dyDescent="0.3">
      <c r="D106"/>
      <c r="G106" s="31" t="s">
        <v>28962</v>
      </c>
      <c r="H106" s="31">
        <v>105</v>
      </c>
    </row>
    <row r="107" spans="4:8" x14ac:dyDescent="0.3">
      <c r="D107"/>
      <c r="G107" s="31" t="s">
        <v>28963</v>
      </c>
      <c r="H107" s="31">
        <v>106</v>
      </c>
    </row>
    <row r="108" spans="4:8" x14ac:dyDescent="0.3">
      <c r="D108"/>
      <c r="G108" s="31" t="s">
        <v>28964</v>
      </c>
      <c r="H108" s="31">
        <v>107</v>
      </c>
    </row>
    <row r="109" spans="4:8" x14ac:dyDescent="0.3">
      <c r="D109"/>
      <c r="G109" s="31" t="s">
        <v>28965</v>
      </c>
      <c r="H109" s="31">
        <v>108</v>
      </c>
    </row>
    <row r="110" spans="4:8" x14ac:dyDescent="0.3">
      <c r="D110"/>
      <c r="G110" s="31" t="s">
        <v>28966</v>
      </c>
      <c r="H110" s="31">
        <v>109</v>
      </c>
    </row>
    <row r="111" spans="4:8" x14ac:dyDescent="0.3">
      <c r="D111"/>
      <c r="G111" s="31" t="s">
        <v>28967</v>
      </c>
      <c r="H111" s="31">
        <v>110</v>
      </c>
    </row>
    <row r="112" spans="4:8" x14ac:dyDescent="0.3">
      <c r="D112"/>
      <c r="G112" s="31" t="s">
        <v>28968</v>
      </c>
      <c r="H112" s="31">
        <v>111</v>
      </c>
    </row>
    <row r="113" spans="4:8" x14ac:dyDescent="0.3">
      <c r="D113"/>
      <c r="G113" s="31" t="s">
        <v>28969</v>
      </c>
      <c r="H113" s="31">
        <v>112</v>
      </c>
    </row>
    <row r="114" spans="4:8" x14ac:dyDescent="0.3">
      <c r="D114"/>
      <c r="G114" s="31" t="s">
        <v>28970</v>
      </c>
      <c r="H114" s="31">
        <v>113</v>
      </c>
    </row>
    <row r="115" spans="4:8" x14ac:dyDescent="0.3">
      <c r="D115"/>
      <c r="G115" s="31" t="s">
        <v>28971</v>
      </c>
      <c r="H115" s="31">
        <v>114</v>
      </c>
    </row>
    <row r="116" spans="4:8" x14ac:dyDescent="0.3">
      <c r="D116"/>
      <c r="G116" s="31" t="s">
        <v>28972</v>
      </c>
      <c r="H116" s="31">
        <v>115</v>
      </c>
    </row>
    <row r="117" spans="4:8" x14ac:dyDescent="0.3">
      <c r="D117"/>
      <c r="G117" s="31" t="s">
        <v>28973</v>
      </c>
      <c r="H117" s="31">
        <v>116</v>
      </c>
    </row>
    <row r="118" spans="4:8" x14ac:dyDescent="0.3">
      <c r="D118"/>
      <c r="G118" s="31" t="s">
        <v>28974</v>
      </c>
      <c r="H118" s="31">
        <v>117</v>
      </c>
    </row>
    <row r="119" spans="4:8" x14ac:dyDescent="0.3">
      <c r="D119"/>
      <c r="G119" s="31" t="s">
        <v>28975</v>
      </c>
      <c r="H119" s="31">
        <v>118</v>
      </c>
    </row>
    <row r="120" spans="4:8" x14ac:dyDescent="0.3">
      <c r="D120"/>
      <c r="G120" s="31" t="s">
        <v>28976</v>
      </c>
      <c r="H120" s="31">
        <v>119</v>
      </c>
    </row>
    <row r="121" spans="4:8" x14ac:dyDescent="0.3">
      <c r="D121"/>
      <c r="G121" s="31" t="s">
        <v>28977</v>
      </c>
      <c r="H121" s="31">
        <v>120</v>
      </c>
    </row>
    <row r="122" spans="4:8" x14ac:dyDescent="0.3">
      <c r="D122"/>
      <c r="G122" s="31" t="s">
        <v>28978</v>
      </c>
      <c r="H122" s="31">
        <v>121</v>
      </c>
    </row>
    <row r="123" spans="4:8" x14ac:dyDescent="0.3">
      <c r="D123"/>
      <c r="G123" s="31" t="s">
        <v>28979</v>
      </c>
      <c r="H123" s="31">
        <v>122</v>
      </c>
    </row>
    <row r="124" spans="4:8" x14ac:dyDescent="0.3">
      <c r="D124"/>
      <c r="G124" s="31" t="s">
        <v>28980</v>
      </c>
      <c r="H124" s="31">
        <v>123</v>
      </c>
    </row>
    <row r="125" spans="4:8" x14ac:dyDescent="0.3">
      <c r="D125"/>
      <c r="G125" s="31" t="s">
        <v>28981</v>
      </c>
      <c r="H125" s="31">
        <v>124</v>
      </c>
    </row>
    <row r="126" spans="4:8" x14ac:dyDescent="0.3">
      <c r="D126"/>
      <c r="G126" s="31" t="s">
        <v>28982</v>
      </c>
      <c r="H126" s="31">
        <v>125</v>
      </c>
    </row>
    <row r="127" spans="4:8" x14ac:dyDescent="0.3">
      <c r="D127"/>
      <c r="G127" s="31" t="s">
        <v>28983</v>
      </c>
      <c r="H127" s="31">
        <v>126</v>
      </c>
    </row>
    <row r="128" spans="4:8" x14ac:dyDescent="0.3">
      <c r="D128"/>
      <c r="G128" s="31" t="s">
        <v>28984</v>
      </c>
      <c r="H128" s="31">
        <v>127</v>
      </c>
    </row>
    <row r="129" spans="4:8" x14ac:dyDescent="0.3">
      <c r="D129"/>
      <c r="G129" s="31" t="s">
        <v>28985</v>
      </c>
      <c r="H129" s="31">
        <v>128</v>
      </c>
    </row>
    <row r="130" spans="4:8" x14ac:dyDescent="0.3">
      <c r="D130"/>
      <c r="G130" s="31" t="s">
        <v>28986</v>
      </c>
      <c r="H130" s="31">
        <v>129</v>
      </c>
    </row>
    <row r="131" spans="4:8" x14ac:dyDescent="0.3">
      <c r="D131"/>
      <c r="G131" s="31" t="s">
        <v>28987</v>
      </c>
      <c r="H131" s="31">
        <v>130</v>
      </c>
    </row>
    <row r="132" spans="4:8" x14ac:dyDescent="0.3">
      <c r="D132"/>
      <c r="G132" s="31" t="s">
        <v>28988</v>
      </c>
      <c r="H132" s="31">
        <v>131</v>
      </c>
    </row>
    <row r="133" spans="4:8" x14ac:dyDescent="0.3">
      <c r="D133"/>
      <c r="G133" s="31" t="s">
        <v>28989</v>
      </c>
      <c r="H133" s="31">
        <v>132</v>
      </c>
    </row>
    <row r="134" spans="4:8" x14ac:dyDescent="0.3">
      <c r="D134"/>
      <c r="G134" s="31" t="s">
        <v>28990</v>
      </c>
      <c r="H134" s="31">
        <v>133</v>
      </c>
    </row>
    <row r="135" spans="4:8" x14ac:dyDescent="0.3">
      <c r="D135"/>
      <c r="G135" s="31" t="s">
        <v>28991</v>
      </c>
      <c r="H135" s="31">
        <v>134</v>
      </c>
    </row>
    <row r="136" spans="4:8" x14ac:dyDescent="0.3">
      <c r="D136"/>
      <c r="G136" s="31" t="s">
        <v>28992</v>
      </c>
      <c r="H136" s="31">
        <v>135</v>
      </c>
    </row>
    <row r="137" spans="4:8" x14ac:dyDescent="0.3">
      <c r="D137"/>
      <c r="G137" s="31" t="s">
        <v>28993</v>
      </c>
      <c r="H137" s="31">
        <v>136</v>
      </c>
    </row>
    <row r="138" spans="4:8" x14ac:dyDescent="0.3">
      <c r="D138"/>
      <c r="G138" s="31" t="s">
        <v>28994</v>
      </c>
      <c r="H138" s="31">
        <v>137</v>
      </c>
    </row>
    <row r="139" spans="4:8" x14ac:dyDescent="0.3">
      <c r="D139"/>
      <c r="G139" s="31" t="s">
        <v>28995</v>
      </c>
      <c r="H139" s="31">
        <v>138</v>
      </c>
    </row>
    <row r="140" spans="4:8" x14ac:dyDescent="0.3">
      <c r="D140"/>
      <c r="G140" s="31" t="s">
        <v>28996</v>
      </c>
      <c r="H140" s="31">
        <v>139</v>
      </c>
    </row>
    <row r="141" spans="4:8" x14ac:dyDescent="0.3">
      <c r="D141"/>
      <c r="G141" s="31" t="s">
        <v>28997</v>
      </c>
      <c r="H141" s="31">
        <v>140</v>
      </c>
    </row>
    <row r="142" spans="4:8" x14ac:dyDescent="0.3">
      <c r="D142"/>
      <c r="G142" s="31" t="s">
        <v>28998</v>
      </c>
      <c r="H142" s="31">
        <v>141</v>
      </c>
    </row>
    <row r="143" spans="4:8" x14ac:dyDescent="0.3">
      <c r="D143"/>
      <c r="G143" s="31" t="s">
        <v>28999</v>
      </c>
      <c r="H143" s="31">
        <v>142</v>
      </c>
    </row>
    <row r="144" spans="4:8" x14ac:dyDescent="0.3">
      <c r="D144"/>
      <c r="G144" s="31" t="s">
        <v>29000</v>
      </c>
      <c r="H144" s="31">
        <v>143</v>
      </c>
    </row>
    <row r="145" spans="4:8" x14ac:dyDescent="0.3">
      <c r="D145"/>
      <c r="G145" s="31" t="s">
        <v>29001</v>
      </c>
      <c r="H145" s="31">
        <v>144</v>
      </c>
    </row>
    <row r="146" spans="4:8" x14ac:dyDescent="0.3">
      <c r="D146"/>
      <c r="G146" s="31" t="s">
        <v>29002</v>
      </c>
      <c r="H146" s="31">
        <v>145</v>
      </c>
    </row>
    <row r="147" spans="4:8" x14ac:dyDescent="0.3">
      <c r="D147"/>
      <c r="G147" s="31" t="s">
        <v>29003</v>
      </c>
      <c r="H147" s="31">
        <v>146</v>
      </c>
    </row>
    <row r="148" spans="4:8" x14ac:dyDescent="0.3">
      <c r="D148"/>
      <c r="G148" s="31" t="s">
        <v>29004</v>
      </c>
      <c r="H148" s="31">
        <v>147</v>
      </c>
    </row>
    <row r="149" spans="4:8" x14ac:dyDescent="0.3">
      <c r="D149"/>
      <c r="G149" s="31" t="s">
        <v>29005</v>
      </c>
      <c r="H149" s="31">
        <v>148</v>
      </c>
    </row>
    <row r="150" spans="4:8" x14ac:dyDescent="0.3">
      <c r="D150"/>
      <c r="G150" s="31" t="s">
        <v>29006</v>
      </c>
      <c r="H150" s="31">
        <v>149</v>
      </c>
    </row>
    <row r="151" spans="4:8" x14ac:dyDescent="0.3">
      <c r="D151"/>
      <c r="G151" s="31" t="s">
        <v>29007</v>
      </c>
      <c r="H151" s="31">
        <v>150</v>
      </c>
    </row>
    <row r="152" spans="4:8" x14ac:dyDescent="0.3">
      <c r="D152"/>
      <c r="G152" s="31" t="s">
        <v>29008</v>
      </c>
      <c r="H152" s="31">
        <v>151</v>
      </c>
    </row>
    <row r="153" spans="4:8" x14ac:dyDescent="0.3">
      <c r="D153"/>
      <c r="G153" s="31" t="s">
        <v>29009</v>
      </c>
      <c r="H153" s="31">
        <v>152</v>
      </c>
    </row>
    <row r="154" spans="4:8" x14ac:dyDescent="0.3">
      <c r="D154"/>
      <c r="G154" s="31" t="s">
        <v>29010</v>
      </c>
      <c r="H154" s="31">
        <v>153</v>
      </c>
    </row>
    <row r="155" spans="4:8" x14ac:dyDescent="0.3">
      <c r="D155"/>
      <c r="G155" s="31" t="s">
        <v>29011</v>
      </c>
      <c r="H155" s="31">
        <v>154</v>
      </c>
    </row>
    <row r="156" spans="4:8" x14ac:dyDescent="0.3">
      <c r="D156"/>
      <c r="G156" s="31" t="s">
        <v>29012</v>
      </c>
      <c r="H156" s="31">
        <v>155</v>
      </c>
    </row>
    <row r="157" spans="4:8" x14ac:dyDescent="0.3">
      <c r="D157"/>
      <c r="G157" s="31" t="s">
        <v>29013</v>
      </c>
      <c r="H157" s="31">
        <v>156</v>
      </c>
    </row>
    <row r="158" spans="4:8" x14ac:dyDescent="0.3">
      <c r="D158"/>
      <c r="G158" s="31" t="s">
        <v>29014</v>
      </c>
      <c r="H158" s="31">
        <v>157</v>
      </c>
    </row>
    <row r="159" spans="4:8" x14ac:dyDescent="0.3">
      <c r="D159"/>
      <c r="G159" s="31" t="s">
        <v>29015</v>
      </c>
      <c r="H159" s="31">
        <v>158</v>
      </c>
    </row>
    <row r="160" spans="4:8" x14ac:dyDescent="0.3">
      <c r="D160"/>
      <c r="G160" s="31" t="s">
        <v>29016</v>
      </c>
      <c r="H160" s="31">
        <v>159</v>
      </c>
    </row>
    <row r="161" spans="4:8" x14ac:dyDescent="0.3">
      <c r="D161"/>
      <c r="G161" s="31" t="s">
        <v>29017</v>
      </c>
      <c r="H161" s="31">
        <v>160</v>
      </c>
    </row>
    <row r="162" spans="4:8" x14ac:dyDescent="0.3">
      <c r="D162"/>
      <c r="G162" s="31" t="s">
        <v>29018</v>
      </c>
      <c r="H162" s="31">
        <v>161</v>
      </c>
    </row>
    <row r="163" spans="4:8" x14ac:dyDescent="0.3">
      <c r="D163"/>
      <c r="G163" s="31" t="s">
        <v>29019</v>
      </c>
      <c r="H163" s="31">
        <v>162</v>
      </c>
    </row>
    <row r="164" spans="4:8" x14ac:dyDescent="0.3">
      <c r="D164"/>
      <c r="G164" s="31" t="s">
        <v>29020</v>
      </c>
      <c r="H164" s="31">
        <v>163</v>
      </c>
    </row>
    <row r="165" spans="4:8" x14ac:dyDescent="0.3">
      <c r="D165"/>
      <c r="G165" s="31" t="s">
        <v>29021</v>
      </c>
      <c r="H165" s="31">
        <v>164</v>
      </c>
    </row>
    <row r="166" spans="4:8" x14ac:dyDescent="0.3">
      <c r="D166"/>
      <c r="G166" s="31" t="s">
        <v>29022</v>
      </c>
      <c r="H166" s="31">
        <v>165</v>
      </c>
    </row>
    <row r="167" spans="4:8" x14ac:dyDescent="0.3">
      <c r="D167"/>
      <c r="G167" s="31" t="s">
        <v>29023</v>
      </c>
      <c r="H167" s="31">
        <v>166</v>
      </c>
    </row>
    <row r="168" spans="4:8" x14ac:dyDescent="0.3">
      <c r="D168"/>
      <c r="G168" s="31" t="s">
        <v>29024</v>
      </c>
      <c r="H168" s="31">
        <v>167</v>
      </c>
    </row>
    <row r="169" spans="4:8" x14ac:dyDescent="0.3">
      <c r="D169"/>
      <c r="G169" s="31" t="s">
        <v>29025</v>
      </c>
      <c r="H169" s="31">
        <v>168</v>
      </c>
    </row>
    <row r="170" spans="4:8" x14ac:dyDescent="0.3">
      <c r="D170"/>
      <c r="G170" s="31" t="s">
        <v>29026</v>
      </c>
      <c r="H170" s="31">
        <v>169</v>
      </c>
    </row>
    <row r="171" spans="4:8" x14ac:dyDescent="0.3">
      <c r="D171"/>
      <c r="G171" s="31" t="s">
        <v>29027</v>
      </c>
      <c r="H171" s="31">
        <v>170</v>
      </c>
    </row>
    <row r="172" spans="4:8" x14ac:dyDescent="0.3">
      <c r="D172"/>
      <c r="G172" s="31" t="s">
        <v>29028</v>
      </c>
      <c r="H172" s="31">
        <v>171</v>
      </c>
    </row>
    <row r="173" spans="4:8" x14ac:dyDescent="0.3">
      <c r="D173"/>
      <c r="G173" s="31" t="s">
        <v>29029</v>
      </c>
      <c r="H173" s="31">
        <v>172</v>
      </c>
    </row>
    <row r="174" spans="4:8" x14ac:dyDescent="0.3">
      <c r="D174"/>
      <c r="G174" s="31" t="s">
        <v>29030</v>
      </c>
      <c r="H174" s="31">
        <v>173</v>
      </c>
    </row>
    <row r="175" spans="4:8" x14ac:dyDescent="0.3">
      <c r="D175"/>
      <c r="G175" s="31" t="s">
        <v>29031</v>
      </c>
      <c r="H175" s="31">
        <v>174</v>
      </c>
    </row>
    <row r="176" spans="4:8" x14ac:dyDescent="0.3">
      <c r="D176"/>
      <c r="G176" s="31" t="s">
        <v>29032</v>
      </c>
      <c r="H176" s="31">
        <v>175</v>
      </c>
    </row>
    <row r="177" spans="4:8" x14ac:dyDescent="0.3">
      <c r="D177"/>
      <c r="G177" s="31" t="s">
        <v>29033</v>
      </c>
      <c r="H177" s="31">
        <v>176</v>
      </c>
    </row>
    <row r="178" spans="4:8" x14ac:dyDescent="0.3">
      <c r="D178"/>
      <c r="G178" s="31" t="s">
        <v>29034</v>
      </c>
      <c r="H178" s="31">
        <v>177</v>
      </c>
    </row>
    <row r="179" spans="4:8" x14ac:dyDescent="0.3">
      <c r="D179"/>
      <c r="G179" s="31" t="s">
        <v>29035</v>
      </c>
      <c r="H179" s="31">
        <v>178</v>
      </c>
    </row>
    <row r="180" spans="4:8" x14ac:dyDescent="0.3">
      <c r="D180"/>
      <c r="G180" s="31" t="s">
        <v>29036</v>
      </c>
      <c r="H180" s="31">
        <v>179</v>
      </c>
    </row>
    <row r="181" spans="4:8" x14ac:dyDescent="0.3">
      <c r="D181"/>
      <c r="G181" s="31" t="s">
        <v>29037</v>
      </c>
      <c r="H181" s="31">
        <v>180</v>
      </c>
    </row>
    <row r="182" spans="4:8" x14ac:dyDescent="0.3">
      <c r="D182"/>
      <c r="G182" s="31" t="s">
        <v>29038</v>
      </c>
      <c r="H182" s="31">
        <v>181</v>
      </c>
    </row>
    <row r="183" spans="4:8" x14ac:dyDescent="0.3">
      <c r="D183"/>
      <c r="G183" s="31" t="s">
        <v>29039</v>
      </c>
      <c r="H183" s="31">
        <v>182</v>
      </c>
    </row>
    <row r="184" spans="4:8" x14ac:dyDescent="0.3">
      <c r="D184"/>
      <c r="G184" s="31" t="s">
        <v>29040</v>
      </c>
      <c r="H184" s="31">
        <v>183</v>
      </c>
    </row>
    <row r="185" spans="4:8" x14ac:dyDescent="0.3">
      <c r="D185"/>
      <c r="G185" s="31" t="s">
        <v>29041</v>
      </c>
      <c r="H185" s="31">
        <v>184</v>
      </c>
    </row>
    <row r="186" spans="4:8" x14ac:dyDescent="0.3">
      <c r="D186"/>
      <c r="G186" s="31" t="s">
        <v>29042</v>
      </c>
      <c r="H186" s="31">
        <v>185</v>
      </c>
    </row>
    <row r="187" spans="4:8" x14ac:dyDescent="0.3">
      <c r="D187"/>
      <c r="G187" s="31" t="s">
        <v>29043</v>
      </c>
      <c r="H187" s="31">
        <v>186</v>
      </c>
    </row>
    <row r="188" spans="4:8" x14ac:dyDescent="0.3">
      <c r="D188"/>
      <c r="G188" s="31" t="s">
        <v>29044</v>
      </c>
      <c r="H188" s="31">
        <v>187</v>
      </c>
    </row>
    <row r="189" spans="4:8" x14ac:dyDescent="0.3">
      <c r="D189"/>
      <c r="G189" s="31" t="s">
        <v>29045</v>
      </c>
      <c r="H189" s="31">
        <v>188</v>
      </c>
    </row>
    <row r="190" spans="4:8" x14ac:dyDescent="0.3">
      <c r="D190"/>
      <c r="G190" s="31" t="s">
        <v>29046</v>
      </c>
      <c r="H190" s="31">
        <v>189</v>
      </c>
    </row>
    <row r="191" spans="4:8" x14ac:dyDescent="0.3">
      <c r="D191"/>
      <c r="G191" s="31" t="s">
        <v>29047</v>
      </c>
      <c r="H191" s="31">
        <v>190</v>
      </c>
    </row>
    <row r="192" spans="4:8" x14ac:dyDescent="0.3">
      <c r="D192"/>
      <c r="G192" s="31" t="s">
        <v>29048</v>
      </c>
      <c r="H192" s="31">
        <v>191</v>
      </c>
    </row>
    <row r="193" spans="4:8" x14ac:dyDescent="0.3">
      <c r="D193"/>
      <c r="G193" s="31" t="s">
        <v>29049</v>
      </c>
      <c r="H193" s="31">
        <v>192</v>
      </c>
    </row>
    <row r="194" spans="4:8" x14ac:dyDescent="0.3">
      <c r="D194"/>
      <c r="G194" s="31" t="s">
        <v>29050</v>
      </c>
      <c r="H194" s="31">
        <v>193</v>
      </c>
    </row>
    <row r="195" spans="4:8" x14ac:dyDescent="0.3">
      <c r="D195"/>
      <c r="G195" s="31" t="s">
        <v>29051</v>
      </c>
      <c r="H195" s="31">
        <v>194</v>
      </c>
    </row>
    <row r="196" spans="4:8" x14ac:dyDescent="0.3">
      <c r="D196"/>
      <c r="G196" s="31" t="s">
        <v>29052</v>
      </c>
      <c r="H196" s="31">
        <v>195</v>
      </c>
    </row>
    <row r="197" spans="4:8" x14ac:dyDescent="0.3">
      <c r="D197"/>
      <c r="G197" s="31" t="s">
        <v>29053</v>
      </c>
      <c r="H197" s="31">
        <v>196</v>
      </c>
    </row>
    <row r="198" spans="4:8" x14ac:dyDescent="0.3">
      <c r="D198"/>
      <c r="G198" s="31" t="s">
        <v>29054</v>
      </c>
      <c r="H198" s="31">
        <v>197</v>
      </c>
    </row>
    <row r="199" spans="4:8" x14ac:dyDescent="0.3">
      <c r="D199"/>
      <c r="G199" s="31" t="s">
        <v>29055</v>
      </c>
      <c r="H199" s="31">
        <v>198</v>
      </c>
    </row>
    <row r="200" spans="4:8" x14ac:dyDescent="0.3">
      <c r="D200"/>
      <c r="G200" s="31" t="s">
        <v>29056</v>
      </c>
      <c r="H200" s="31">
        <v>199</v>
      </c>
    </row>
    <row r="201" spans="4:8" x14ac:dyDescent="0.3">
      <c r="D201"/>
      <c r="G201" s="31" t="s">
        <v>29057</v>
      </c>
      <c r="H201" s="31">
        <v>200</v>
      </c>
    </row>
    <row r="202" spans="4:8" x14ac:dyDescent="0.3">
      <c r="D202"/>
      <c r="G202" s="31" t="s">
        <v>29058</v>
      </c>
      <c r="H202" s="31">
        <v>201</v>
      </c>
    </row>
    <row r="203" spans="4:8" x14ac:dyDescent="0.3">
      <c r="D203"/>
      <c r="G203" s="31" t="s">
        <v>29059</v>
      </c>
      <c r="H203" s="31">
        <v>202</v>
      </c>
    </row>
    <row r="204" spans="4:8" x14ac:dyDescent="0.3">
      <c r="D204"/>
      <c r="G204" s="31" t="s">
        <v>29060</v>
      </c>
      <c r="H204" s="31">
        <v>203</v>
      </c>
    </row>
    <row r="205" spans="4:8" x14ac:dyDescent="0.3">
      <c r="D205"/>
      <c r="G205" s="31" t="s">
        <v>29061</v>
      </c>
      <c r="H205" s="31">
        <v>204</v>
      </c>
    </row>
    <row r="206" spans="4:8" x14ac:dyDescent="0.3">
      <c r="D206"/>
      <c r="G206" s="31" t="s">
        <v>29062</v>
      </c>
      <c r="H206" s="31">
        <v>205</v>
      </c>
    </row>
    <row r="207" spans="4:8" x14ac:dyDescent="0.3">
      <c r="D207"/>
      <c r="G207" s="31" t="s">
        <v>29063</v>
      </c>
      <c r="H207" s="31">
        <v>206</v>
      </c>
    </row>
    <row r="208" spans="4:8" x14ac:dyDescent="0.3">
      <c r="D208"/>
      <c r="G208" s="31" t="s">
        <v>29064</v>
      </c>
      <c r="H208" s="31">
        <v>207</v>
      </c>
    </row>
    <row r="209" spans="4:8" x14ac:dyDescent="0.3">
      <c r="D209"/>
      <c r="G209" s="31" t="s">
        <v>29065</v>
      </c>
      <c r="H209" s="31">
        <v>208</v>
      </c>
    </row>
    <row r="210" spans="4:8" x14ac:dyDescent="0.3">
      <c r="D210"/>
      <c r="G210" s="31" t="s">
        <v>29066</v>
      </c>
      <c r="H210" s="31">
        <v>209</v>
      </c>
    </row>
    <row r="211" spans="4:8" x14ac:dyDescent="0.3">
      <c r="D211"/>
      <c r="G211" s="31" t="s">
        <v>29067</v>
      </c>
      <c r="H211" s="31">
        <v>210</v>
      </c>
    </row>
    <row r="212" spans="4:8" x14ac:dyDescent="0.3">
      <c r="D212"/>
      <c r="G212" s="31" t="s">
        <v>29068</v>
      </c>
      <c r="H212" s="31">
        <v>211</v>
      </c>
    </row>
    <row r="213" spans="4:8" x14ac:dyDescent="0.3">
      <c r="D213"/>
      <c r="G213" s="31" t="s">
        <v>29069</v>
      </c>
      <c r="H213" s="31">
        <v>212</v>
      </c>
    </row>
    <row r="214" spans="4:8" x14ac:dyDescent="0.3">
      <c r="D214"/>
      <c r="G214" s="31" t="s">
        <v>29070</v>
      </c>
      <c r="H214" s="31">
        <v>213</v>
      </c>
    </row>
    <row r="215" spans="4:8" x14ac:dyDescent="0.3">
      <c r="D215"/>
      <c r="G215" s="31" t="s">
        <v>29071</v>
      </c>
      <c r="H215" s="31">
        <v>214</v>
      </c>
    </row>
    <row r="216" spans="4:8" x14ac:dyDescent="0.3">
      <c r="D216"/>
      <c r="G216" s="31" t="s">
        <v>29072</v>
      </c>
      <c r="H216" s="31">
        <v>215</v>
      </c>
    </row>
    <row r="217" spans="4:8" x14ac:dyDescent="0.3">
      <c r="D217"/>
      <c r="G217" s="31" t="s">
        <v>29073</v>
      </c>
      <c r="H217" s="31">
        <v>216</v>
      </c>
    </row>
    <row r="218" spans="4:8" x14ac:dyDescent="0.3">
      <c r="D218"/>
      <c r="G218" s="31" t="s">
        <v>29074</v>
      </c>
      <c r="H218" s="31">
        <v>217</v>
      </c>
    </row>
    <row r="219" spans="4:8" x14ac:dyDescent="0.3">
      <c r="D219"/>
      <c r="G219" s="31" t="s">
        <v>29075</v>
      </c>
      <c r="H219" s="31">
        <v>218</v>
      </c>
    </row>
    <row r="220" spans="4:8" x14ac:dyDescent="0.3">
      <c r="D220"/>
      <c r="G220" s="31" t="s">
        <v>29076</v>
      </c>
      <c r="H220" s="31">
        <v>219</v>
      </c>
    </row>
    <row r="221" spans="4:8" x14ac:dyDescent="0.3">
      <c r="D221"/>
      <c r="G221" s="31" t="s">
        <v>29077</v>
      </c>
      <c r="H221" s="31">
        <v>220</v>
      </c>
    </row>
    <row r="222" spans="4:8" x14ac:dyDescent="0.3">
      <c r="D222"/>
      <c r="G222" s="31" t="s">
        <v>29078</v>
      </c>
      <c r="H222" s="31">
        <v>221</v>
      </c>
    </row>
    <row r="223" spans="4:8" x14ac:dyDescent="0.3">
      <c r="D223"/>
      <c r="G223" s="31" t="s">
        <v>29079</v>
      </c>
      <c r="H223" s="31">
        <v>222</v>
      </c>
    </row>
    <row r="224" spans="4:8" x14ac:dyDescent="0.3">
      <c r="D224"/>
      <c r="G224" s="31" t="s">
        <v>29080</v>
      </c>
      <c r="H224" s="31">
        <v>223</v>
      </c>
    </row>
    <row r="225" spans="4:8" x14ac:dyDescent="0.3">
      <c r="D225"/>
      <c r="G225" s="31" t="s">
        <v>29081</v>
      </c>
      <c r="H225" s="31">
        <v>224</v>
      </c>
    </row>
    <row r="226" spans="4:8" x14ac:dyDescent="0.3">
      <c r="D226"/>
      <c r="G226" s="31" t="s">
        <v>29082</v>
      </c>
      <c r="H226" s="31">
        <v>225</v>
      </c>
    </row>
    <row r="227" spans="4:8" x14ac:dyDescent="0.3">
      <c r="D227"/>
      <c r="G227" s="31" t="s">
        <v>29083</v>
      </c>
      <c r="H227" s="31">
        <v>226</v>
      </c>
    </row>
    <row r="228" spans="4:8" x14ac:dyDescent="0.3">
      <c r="D228"/>
      <c r="G228" s="31" t="s">
        <v>29084</v>
      </c>
      <c r="H228" s="31">
        <v>227</v>
      </c>
    </row>
    <row r="229" spans="4:8" x14ac:dyDescent="0.3">
      <c r="D229"/>
      <c r="G229" s="31" t="s">
        <v>29085</v>
      </c>
      <c r="H229" s="31">
        <v>228</v>
      </c>
    </row>
    <row r="230" spans="4:8" x14ac:dyDescent="0.3">
      <c r="D230"/>
      <c r="G230" s="31" t="s">
        <v>29086</v>
      </c>
      <c r="H230" s="31">
        <v>229</v>
      </c>
    </row>
    <row r="231" spans="4:8" x14ac:dyDescent="0.3">
      <c r="D231"/>
      <c r="G231" s="31" t="s">
        <v>29087</v>
      </c>
      <c r="H231" s="31">
        <v>230</v>
      </c>
    </row>
    <row r="232" spans="4:8" x14ac:dyDescent="0.3">
      <c r="D232"/>
      <c r="G232" s="31" t="s">
        <v>29088</v>
      </c>
      <c r="H232" s="31">
        <v>231</v>
      </c>
    </row>
    <row r="233" spans="4:8" x14ac:dyDescent="0.3">
      <c r="D233"/>
      <c r="G233" s="31" t="s">
        <v>29089</v>
      </c>
      <c r="H233" s="31">
        <v>232</v>
      </c>
    </row>
    <row r="234" spans="4:8" x14ac:dyDescent="0.3">
      <c r="D234"/>
      <c r="G234" s="31" t="s">
        <v>29090</v>
      </c>
      <c r="H234" s="31">
        <v>233</v>
      </c>
    </row>
    <row r="235" spans="4:8" x14ac:dyDescent="0.3">
      <c r="D235"/>
      <c r="G235" s="31" t="s">
        <v>29091</v>
      </c>
      <c r="H235" s="31">
        <v>234</v>
      </c>
    </row>
    <row r="236" spans="4:8" x14ac:dyDescent="0.3">
      <c r="D236"/>
      <c r="G236" s="31" t="s">
        <v>29092</v>
      </c>
      <c r="H236" s="31">
        <v>235</v>
      </c>
    </row>
    <row r="237" spans="4:8" x14ac:dyDescent="0.3">
      <c r="D237"/>
      <c r="G237" s="31" t="s">
        <v>29093</v>
      </c>
      <c r="H237" s="31">
        <v>236</v>
      </c>
    </row>
    <row r="238" spans="4:8" x14ac:dyDescent="0.3">
      <c r="D238"/>
      <c r="G238" s="31" t="s">
        <v>29094</v>
      </c>
      <c r="H238" s="31">
        <v>237</v>
      </c>
    </row>
    <row r="239" spans="4:8" x14ac:dyDescent="0.3">
      <c r="D239"/>
      <c r="G239" s="31" t="s">
        <v>29095</v>
      </c>
      <c r="H239" s="31">
        <v>238</v>
      </c>
    </row>
    <row r="240" spans="4:8" x14ac:dyDescent="0.3">
      <c r="D240"/>
      <c r="G240" s="31" t="s">
        <v>29096</v>
      </c>
      <c r="H240" s="31">
        <v>239</v>
      </c>
    </row>
    <row r="241" spans="4:8" x14ac:dyDescent="0.3">
      <c r="D241"/>
      <c r="G241" s="31" t="s">
        <v>29097</v>
      </c>
      <c r="H241" s="31">
        <v>240</v>
      </c>
    </row>
    <row r="242" spans="4:8" x14ac:dyDescent="0.3">
      <c r="D242"/>
      <c r="G242" s="31" t="s">
        <v>29098</v>
      </c>
      <c r="H242" s="31">
        <v>241</v>
      </c>
    </row>
    <row r="243" spans="4:8" x14ac:dyDescent="0.3">
      <c r="D243"/>
      <c r="G243" s="31" t="s">
        <v>29099</v>
      </c>
      <c r="H243" s="31">
        <v>242</v>
      </c>
    </row>
    <row r="244" spans="4:8" x14ac:dyDescent="0.3">
      <c r="D244"/>
      <c r="G244" s="31" t="s">
        <v>29100</v>
      </c>
      <c r="H244" s="31">
        <v>243</v>
      </c>
    </row>
    <row r="245" spans="4:8" x14ac:dyDescent="0.3">
      <c r="D245"/>
      <c r="G245" s="31" t="s">
        <v>29101</v>
      </c>
      <c r="H245" s="31">
        <v>244</v>
      </c>
    </row>
    <row r="246" spans="4:8" x14ac:dyDescent="0.3">
      <c r="D246"/>
      <c r="G246" s="31" t="s">
        <v>29102</v>
      </c>
      <c r="H246" s="31">
        <v>245</v>
      </c>
    </row>
    <row r="247" spans="4:8" x14ac:dyDescent="0.3">
      <c r="D247"/>
      <c r="G247" s="31" t="s">
        <v>29103</v>
      </c>
      <c r="H247" s="31">
        <v>246</v>
      </c>
    </row>
    <row r="248" spans="4:8" x14ac:dyDescent="0.3">
      <c r="D248"/>
      <c r="G248" s="31" t="s">
        <v>29104</v>
      </c>
      <c r="H248" s="31">
        <v>247</v>
      </c>
    </row>
    <row r="249" spans="4:8" x14ac:dyDescent="0.3">
      <c r="D249"/>
      <c r="G249" s="31" t="s">
        <v>29105</v>
      </c>
      <c r="H249" s="31">
        <v>248</v>
      </c>
    </row>
    <row r="250" spans="4:8" x14ac:dyDescent="0.3">
      <c r="D250"/>
      <c r="G250" s="31" t="s">
        <v>29106</v>
      </c>
      <c r="H250" s="31">
        <v>249</v>
      </c>
    </row>
    <row r="251" spans="4:8" x14ac:dyDescent="0.3">
      <c r="D251"/>
      <c r="G251" s="31" t="s">
        <v>29107</v>
      </c>
      <c r="H251" s="31">
        <v>250</v>
      </c>
    </row>
    <row r="252" spans="4:8" x14ac:dyDescent="0.3">
      <c r="D252"/>
      <c r="G252" s="31" t="s">
        <v>29108</v>
      </c>
      <c r="H252" s="31">
        <v>251</v>
      </c>
    </row>
    <row r="253" spans="4:8" x14ac:dyDescent="0.3">
      <c r="D253"/>
      <c r="G253" s="31" t="s">
        <v>29109</v>
      </c>
      <c r="H253" s="31">
        <v>252</v>
      </c>
    </row>
    <row r="254" spans="4:8" x14ac:dyDescent="0.3">
      <c r="D254"/>
      <c r="G254" s="31" t="s">
        <v>29110</v>
      </c>
      <c r="H254" s="31">
        <v>253</v>
      </c>
    </row>
    <row r="255" spans="4:8" x14ac:dyDescent="0.3">
      <c r="D255"/>
      <c r="G255" s="31" t="s">
        <v>29111</v>
      </c>
      <c r="H255" s="31">
        <v>254</v>
      </c>
    </row>
    <row r="256" spans="4:8" x14ac:dyDescent="0.3">
      <c r="D256"/>
      <c r="G256" s="31" t="s">
        <v>29112</v>
      </c>
      <c r="H256" s="31">
        <v>255</v>
      </c>
    </row>
    <row r="257" spans="4:8" x14ac:dyDescent="0.3">
      <c r="D257"/>
      <c r="G257" s="31" t="s">
        <v>29113</v>
      </c>
      <c r="H257" s="31">
        <v>256</v>
      </c>
    </row>
    <row r="258" spans="4:8" x14ac:dyDescent="0.3">
      <c r="D258"/>
      <c r="G258" s="31" t="s">
        <v>29114</v>
      </c>
      <c r="H258" s="31">
        <v>257</v>
      </c>
    </row>
    <row r="259" spans="4:8" x14ac:dyDescent="0.3">
      <c r="D259"/>
      <c r="G259" s="31" t="s">
        <v>29115</v>
      </c>
      <c r="H259" s="31">
        <v>258</v>
      </c>
    </row>
    <row r="260" spans="4:8" x14ac:dyDescent="0.3">
      <c r="D260"/>
      <c r="G260" s="31" t="s">
        <v>29116</v>
      </c>
      <c r="H260" s="31">
        <v>259</v>
      </c>
    </row>
    <row r="261" spans="4:8" x14ac:dyDescent="0.3">
      <c r="D261"/>
      <c r="G261" s="31" t="s">
        <v>29117</v>
      </c>
      <c r="H261" s="31">
        <v>260</v>
      </c>
    </row>
    <row r="262" spans="4:8" x14ac:dyDescent="0.3">
      <c r="D262"/>
      <c r="G262" s="31" t="s">
        <v>29118</v>
      </c>
      <c r="H262" s="31">
        <v>261</v>
      </c>
    </row>
    <row r="263" spans="4:8" x14ac:dyDescent="0.3">
      <c r="D263"/>
      <c r="G263" s="31" t="s">
        <v>29119</v>
      </c>
      <c r="H263" s="31">
        <v>262</v>
      </c>
    </row>
    <row r="264" spans="4:8" x14ac:dyDescent="0.3">
      <c r="D264"/>
      <c r="G264" s="31" t="s">
        <v>29120</v>
      </c>
      <c r="H264" s="31">
        <v>263</v>
      </c>
    </row>
    <row r="265" spans="4:8" x14ac:dyDescent="0.3">
      <c r="D265"/>
      <c r="G265" s="31" t="s">
        <v>29121</v>
      </c>
      <c r="H265" s="31">
        <v>264</v>
      </c>
    </row>
    <row r="266" spans="4:8" x14ac:dyDescent="0.3">
      <c r="D266"/>
      <c r="G266" s="31" t="s">
        <v>29122</v>
      </c>
      <c r="H266" s="31">
        <v>265</v>
      </c>
    </row>
    <row r="267" spans="4:8" x14ac:dyDescent="0.3">
      <c r="D267"/>
      <c r="G267" s="31" t="s">
        <v>29123</v>
      </c>
      <c r="H267" s="31">
        <v>266</v>
      </c>
    </row>
    <row r="268" spans="4:8" x14ac:dyDescent="0.3">
      <c r="D268"/>
      <c r="G268" s="31" t="s">
        <v>29124</v>
      </c>
      <c r="H268" s="31">
        <v>267</v>
      </c>
    </row>
    <row r="269" spans="4:8" x14ac:dyDescent="0.3">
      <c r="D269"/>
      <c r="G269" s="31" t="s">
        <v>29125</v>
      </c>
      <c r="H269" s="31">
        <v>268</v>
      </c>
    </row>
    <row r="270" spans="4:8" x14ac:dyDescent="0.3">
      <c r="D270"/>
      <c r="G270" s="31" t="s">
        <v>29126</v>
      </c>
      <c r="H270" s="31">
        <v>269</v>
      </c>
    </row>
    <row r="271" spans="4:8" x14ac:dyDescent="0.3">
      <c r="D271"/>
      <c r="G271" s="31" t="s">
        <v>29127</v>
      </c>
      <c r="H271" s="31">
        <v>270</v>
      </c>
    </row>
    <row r="272" spans="4:8" x14ac:dyDescent="0.3">
      <c r="D272"/>
      <c r="G272" s="31" t="s">
        <v>29128</v>
      </c>
      <c r="H272" s="31">
        <v>271</v>
      </c>
    </row>
    <row r="273" spans="4:8" x14ac:dyDescent="0.3">
      <c r="D273"/>
      <c r="G273" s="31" t="s">
        <v>29129</v>
      </c>
      <c r="H273" s="31">
        <v>272</v>
      </c>
    </row>
    <row r="274" spans="4:8" x14ac:dyDescent="0.3">
      <c r="D274"/>
      <c r="G274" s="31" t="s">
        <v>29130</v>
      </c>
      <c r="H274" s="31">
        <v>273</v>
      </c>
    </row>
    <row r="275" spans="4:8" x14ac:dyDescent="0.3">
      <c r="D275"/>
      <c r="G275" s="31" t="s">
        <v>29131</v>
      </c>
      <c r="H275" s="31">
        <v>274</v>
      </c>
    </row>
    <row r="276" spans="4:8" x14ac:dyDescent="0.3">
      <c r="D276"/>
      <c r="G276" s="31" t="s">
        <v>29132</v>
      </c>
      <c r="H276" s="31">
        <v>275</v>
      </c>
    </row>
    <row r="277" spans="4:8" x14ac:dyDescent="0.3">
      <c r="D277"/>
      <c r="G277" s="31" t="s">
        <v>29133</v>
      </c>
      <c r="H277" s="31">
        <v>276</v>
      </c>
    </row>
    <row r="278" spans="4:8" x14ac:dyDescent="0.3">
      <c r="D278"/>
      <c r="G278" s="31" t="s">
        <v>29134</v>
      </c>
      <c r="H278" s="31">
        <v>277</v>
      </c>
    </row>
    <row r="279" spans="4:8" x14ac:dyDescent="0.3">
      <c r="D279"/>
      <c r="G279" s="31" t="s">
        <v>29135</v>
      </c>
      <c r="H279" s="31">
        <v>278</v>
      </c>
    </row>
    <row r="280" spans="4:8" x14ac:dyDescent="0.3">
      <c r="D280"/>
      <c r="G280" s="31" t="s">
        <v>29136</v>
      </c>
      <c r="H280" s="31">
        <v>279</v>
      </c>
    </row>
    <row r="281" spans="4:8" x14ac:dyDescent="0.3">
      <c r="D281"/>
      <c r="G281" s="31" t="s">
        <v>29137</v>
      </c>
      <c r="H281" s="31">
        <v>280</v>
      </c>
    </row>
    <row r="282" spans="4:8" x14ac:dyDescent="0.3">
      <c r="D282"/>
      <c r="G282" s="31" t="s">
        <v>29138</v>
      </c>
      <c r="H282" s="31">
        <v>281</v>
      </c>
    </row>
    <row r="283" spans="4:8" x14ac:dyDescent="0.3">
      <c r="D283"/>
      <c r="G283" s="31" t="s">
        <v>29139</v>
      </c>
      <c r="H283" s="31">
        <v>282</v>
      </c>
    </row>
    <row r="284" spans="4:8" x14ac:dyDescent="0.3">
      <c r="D284"/>
      <c r="G284" s="31" t="s">
        <v>29140</v>
      </c>
      <c r="H284" s="31">
        <v>283</v>
      </c>
    </row>
    <row r="285" spans="4:8" x14ac:dyDescent="0.3">
      <c r="D285"/>
      <c r="G285" s="31" t="s">
        <v>29141</v>
      </c>
      <c r="H285" s="31">
        <v>284</v>
      </c>
    </row>
    <row r="286" spans="4:8" x14ac:dyDescent="0.3">
      <c r="D286"/>
      <c r="G286" s="31" t="s">
        <v>29142</v>
      </c>
      <c r="H286" s="31">
        <v>285</v>
      </c>
    </row>
    <row r="287" spans="4:8" x14ac:dyDescent="0.3">
      <c r="D287"/>
      <c r="G287" s="31" t="s">
        <v>29143</v>
      </c>
      <c r="H287" s="31">
        <v>286</v>
      </c>
    </row>
    <row r="288" spans="4:8" x14ac:dyDescent="0.3">
      <c r="D288"/>
      <c r="G288" s="31" t="s">
        <v>29144</v>
      </c>
      <c r="H288" s="31">
        <v>287</v>
      </c>
    </row>
    <row r="289" spans="4:8" x14ac:dyDescent="0.3">
      <c r="D289"/>
      <c r="G289" s="31" t="s">
        <v>29145</v>
      </c>
      <c r="H289" s="31">
        <v>288</v>
      </c>
    </row>
    <row r="290" spans="4:8" x14ac:dyDescent="0.3">
      <c r="D290"/>
      <c r="G290" s="31" t="s">
        <v>29146</v>
      </c>
      <c r="H290" s="31">
        <v>289</v>
      </c>
    </row>
    <row r="291" spans="4:8" x14ac:dyDescent="0.3">
      <c r="D291"/>
      <c r="G291" s="31" t="s">
        <v>29147</v>
      </c>
      <c r="H291" s="31">
        <v>290</v>
      </c>
    </row>
    <row r="292" spans="4:8" x14ac:dyDescent="0.3">
      <c r="D292"/>
      <c r="G292" s="31" t="s">
        <v>29148</v>
      </c>
      <c r="H292" s="31">
        <v>291</v>
      </c>
    </row>
    <row r="293" spans="4:8" x14ac:dyDescent="0.3">
      <c r="D293"/>
      <c r="G293" s="31" t="s">
        <v>29149</v>
      </c>
      <c r="H293" s="31">
        <v>292</v>
      </c>
    </row>
    <row r="294" spans="4:8" x14ac:dyDescent="0.3">
      <c r="D294"/>
      <c r="G294" s="31" t="s">
        <v>29150</v>
      </c>
      <c r="H294" s="31">
        <v>293</v>
      </c>
    </row>
    <row r="295" spans="4:8" x14ac:dyDescent="0.3">
      <c r="D295"/>
      <c r="G295" s="31" t="s">
        <v>29151</v>
      </c>
      <c r="H295" s="31">
        <v>294</v>
      </c>
    </row>
    <row r="296" spans="4:8" x14ac:dyDescent="0.3">
      <c r="D296"/>
      <c r="G296" s="31" t="s">
        <v>29152</v>
      </c>
      <c r="H296" s="31">
        <v>295</v>
      </c>
    </row>
    <row r="297" spans="4:8" x14ac:dyDescent="0.3">
      <c r="D297"/>
      <c r="G297" s="31" t="s">
        <v>29153</v>
      </c>
      <c r="H297" s="31">
        <v>296</v>
      </c>
    </row>
    <row r="298" spans="4:8" x14ac:dyDescent="0.3">
      <c r="D298"/>
      <c r="G298" s="31" t="s">
        <v>29154</v>
      </c>
      <c r="H298" s="31">
        <v>297</v>
      </c>
    </row>
    <row r="299" spans="4:8" x14ac:dyDescent="0.3">
      <c r="D299"/>
      <c r="G299" s="31" t="s">
        <v>29155</v>
      </c>
      <c r="H299" s="31">
        <v>298</v>
      </c>
    </row>
    <row r="300" spans="4:8" x14ac:dyDescent="0.3">
      <c r="D300"/>
      <c r="G300" s="31" t="s">
        <v>29156</v>
      </c>
      <c r="H300" s="31">
        <v>299</v>
      </c>
    </row>
    <row r="301" spans="4:8" x14ac:dyDescent="0.3">
      <c r="D301"/>
      <c r="G301" s="31" t="s">
        <v>29157</v>
      </c>
      <c r="H301" s="31">
        <v>300</v>
      </c>
    </row>
    <row r="302" spans="4:8" x14ac:dyDescent="0.3">
      <c r="D302"/>
      <c r="G302" s="31" t="s">
        <v>29158</v>
      </c>
      <c r="H302" s="31">
        <v>301</v>
      </c>
    </row>
    <row r="303" spans="4:8" x14ac:dyDescent="0.3">
      <c r="D303"/>
      <c r="G303" s="31" t="s">
        <v>29159</v>
      </c>
      <c r="H303" s="31">
        <v>302</v>
      </c>
    </row>
    <row r="304" spans="4:8" x14ac:dyDescent="0.3">
      <c r="D304"/>
      <c r="G304" s="31" t="s">
        <v>29160</v>
      </c>
      <c r="H304" s="31">
        <v>303</v>
      </c>
    </row>
    <row r="305" spans="4:8" x14ac:dyDescent="0.3">
      <c r="D305"/>
      <c r="G305" s="31" t="s">
        <v>29161</v>
      </c>
      <c r="H305" s="31">
        <v>304</v>
      </c>
    </row>
    <row r="306" spans="4:8" x14ac:dyDescent="0.3">
      <c r="D306"/>
      <c r="G306" s="31" t="s">
        <v>29162</v>
      </c>
      <c r="H306" s="31">
        <v>305</v>
      </c>
    </row>
    <row r="307" spans="4:8" x14ac:dyDescent="0.3">
      <c r="D307"/>
      <c r="G307" s="31" t="s">
        <v>29163</v>
      </c>
      <c r="H307" s="31">
        <v>306</v>
      </c>
    </row>
    <row r="308" spans="4:8" x14ac:dyDescent="0.3">
      <c r="D308"/>
      <c r="G308" s="31" t="s">
        <v>29164</v>
      </c>
      <c r="H308" s="31">
        <v>307</v>
      </c>
    </row>
    <row r="309" spans="4:8" x14ac:dyDescent="0.3">
      <c r="D309"/>
      <c r="G309" s="31" t="s">
        <v>29165</v>
      </c>
      <c r="H309" s="31">
        <v>308</v>
      </c>
    </row>
    <row r="310" spans="4:8" x14ac:dyDescent="0.3">
      <c r="D310"/>
      <c r="G310" s="31" t="s">
        <v>29166</v>
      </c>
      <c r="H310" s="31">
        <v>309</v>
      </c>
    </row>
    <row r="311" spans="4:8" x14ac:dyDescent="0.3">
      <c r="D311"/>
      <c r="G311" s="31" t="s">
        <v>29167</v>
      </c>
      <c r="H311" s="31">
        <v>310</v>
      </c>
    </row>
    <row r="312" spans="4:8" x14ac:dyDescent="0.3">
      <c r="D312"/>
      <c r="G312" s="31" t="s">
        <v>29168</v>
      </c>
      <c r="H312" s="31">
        <v>311</v>
      </c>
    </row>
    <row r="313" spans="4:8" x14ac:dyDescent="0.3">
      <c r="D313"/>
      <c r="G313" s="31" t="s">
        <v>29169</v>
      </c>
      <c r="H313" s="31">
        <v>312</v>
      </c>
    </row>
    <row r="314" spans="4:8" x14ac:dyDescent="0.3">
      <c r="D314"/>
      <c r="G314" s="31" t="s">
        <v>29170</v>
      </c>
      <c r="H314" s="31">
        <v>313</v>
      </c>
    </row>
    <row r="315" spans="4:8" x14ac:dyDescent="0.3">
      <c r="D315"/>
      <c r="G315" s="31" t="s">
        <v>29171</v>
      </c>
      <c r="H315" s="31">
        <v>314</v>
      </c>
    </row>
    <row r="316" spans="4:8" x14ac:dyDescent="0.3">
      <c r="D316"/>
      <c r="G316" s="31" t="s">
        <v>29172</v>
      </c>
      <c r="H316" s="31">
        <v>315</v>
      </c>
    </row>
    <row r="317" spans="4:8" x14ac:dyDescent="0.3">
      <c r="D317"/>
      <c r="G317" s="31" t="s">
        <v>29173</v>
      </c>
      <c r="H317" s="31">
        <v>316</v>
      </c>
    </row>
    <row r="318" spans="4:8" x14ac:dyDescent="0.3">
      <c r="D318"/>
      <c r="G318" s="31" t="s">
        <v>29174</v>
      </c>
      <c r="H318" s="31">
        <v>317</v>
      </c>
    </row>
    <row r="319" spans="4:8" x14ac:dyDescent="0.3">
      <c r="D319"/>
      <c r="G319" s="31" t="s">
        <v>29175</v>
      </c>
      <c r="H319" s="31">
        <v>318</v>
      </c>
    </row>
    <row r="320" spans="4:8" x14ac:dyDescent="0.3">
      <c r="D320"/>
      <c r="G320" s="31" t="s">
        <v>29176</v>
      </c>
      <c r="H320" s="31">
        <v>319</v>
      </c>
    </row>
    <row r="321" spans="4:8" x14ac:dyDescent="0.3">
      <c r="D321"/>
      <c r="G321" s="31" t="s">
        <v>29177</v>
      </c>
      <c r="H321" s="31">
        <v>320</v>
      </c>
    </row>
    <row r="322" spans="4:8" x14ac:dyDescent="0.3">
      <c r="D322"/>
      <c r="G322" s="31" t="s">
        <v>29178</v>
      </c>
      <c r="H322" s="31">
        <v>321</v>
      </c>
    </row>
    <row r="323" spans="4:8" x14ac:dyDescent="0.3">
      <c r="D323"/>
      <c r="G323" s="31" t="s">
        <v>29179</v>
      </c>
      <c r="H323" s="31">
        <v>322</v>
      </c>
    </row>
    <row r="324" spans="4:8" x14ac:dyDescent="0.3">
      <c r="D324"/>
      <c r="G324" s="31" t="s">
        <v>29180</v>
      </c>
      <c r="H324" s="31">
        <v>323</v>
      </c>
    </row>
    <row r="325" spans="4:8" x14ac:dyDescent="0.3">
      <c r="D325"/>
      <c r="G325" s="31" t="s">
        <v>29181</v>
      </c>
      <c r="H325" s="31">
        <v>324</v>
      </c>
    </row>
    <row r="326" spans="4:8" x14ac:dyDescent="0.3">
      <c r="D326"/>
      <c r="G326" s="31" t="s">
        <v>29182</v>
      </c>
      <c r="H326" s="31">
        <v>325</v>
      </c>
    </row>
    <row r="327" spans="4:8" x14ac:dyDescent="0.3">
      <c r="D327"/>
      <c r="G327" s="31" t="s">
        <v>29183</v>
      </c>
      <c r="H327" s="31">
        <v>326</v>
      </c>
    </row>
    <row r="328" spans="4:8" x14ac:dyDescent="0.3">
      <c r="D328"/>
      <c r="G328" s="31" t="s">
        <v>29184</v>
      </c>
      <c r="H328" s="31">
        <v>327</v>
      </c>
    </row>
    <row r="329" spans="4:8" x14ac:dyDescent="0.3">
      <c r="D329"/>
      <c r="G329" s="31" t="s">
        <v>29185</v>
      </c>
      <c r="H329" s="31">
        <v>328</v>
      </c>
    </row>
    <row r="330" spans="4:8" x14ac:dyDescent="0.3">
      <c r="D330"/>
      <c r="G330" s="31" t="s">
        <v>29186</v>
      </c>
      <c r="H330" s="31">
        <v>329</v>
      </c>
    </row>
    <row r="331" spans="4:8" x14ac:dyDescent="0.3">
      <c r="D331"/>
      <c r="G331" s="31" t="s">
        <v>29187</v>
      </c>
      <c r="H331" s="31">
        <v>330</v>
      </c>
    </row>
    <row r="332" spans="4:8" x14ac:dyDescent="0.3">
      <c r="D332"/>
      <c r="G332" s="31" t="s">
        <v>29188</v>
      </c>
      <c r="H332" s="31">
        <v>331</v>
      </c>
    </row>
    <row r="333" spans="4:8" x14ac:dyDescent="0.3">
      <c r="D333"/>
      <c r="G333" s="31" t="s">
        <v>29189</v>
      </c>
      <c r="H333" s="31">
        <v>332</v>
      </c>
    </row>
    <row r="334" spans="4:8" x14ac:dyDescent="0.3">
      <c r="D334"/>
      <c r="G334" s="31" t="s">
        <v>29190</v>
      </c>
      <c r="H334" s="31">
        <v>333</v>
      </c>
    </row>
    <row r="335" spans="4:8" x14ac:dyDescent="0.3">
      <c r="D335"/>
      <c r="G335" s="31" t="s">
        <v>29191</v>
      </c>
      <c r="H335" s="31">
        <v>334</v>
      </c>
    </row>
    <row r="336" spans="4:8" x14ac:dyDescent="0.3">
      <c r="D336"/>
      <c r="G336" s="31" t="s">
        <v>29192</v>
      </c>
      <c r="H336" s="31">
        <v>335</v>
      </c>
    </row>
    <row r="337" spans="4:8" x14ac:dyDescent="0.3">
      <c r="D337"/>
      <c r="G337" s="31" t="s">
        <v>29193</v>
      </c>
      <c r="H337" s="31">
        <v>336</v>
      </c>
    </row>
    <row r="338" spans="4:8" x14ac:dyDescent="0.3">
      <c r="D338"/>
      <c r="G338" s="31" t="s">
        <v>29194</v>
      </c>
      <c r="H338" s="31">
        <v>337</v>
      </c>
    </row>
    <row r="339" spans="4:8" x14ac:dyDescent="0.3">
      <c r="D339"/>
      <c r="G339" s="31" t="s">
        <v>29195</v>
      </c>
      <c r="H339" s="31">
        <v>338</v>
      </c>
    </row>
    <row r="340" spans="4:8" x14ac:dyDescent="0.3">
      <c r="D340"/>
      <c r="G340" s="31" t="s">
        <v>29196</v>
      </c>
      <c r="H340" s="31">
        <v>339</v>
      </c>
    </row>
    <row r="341" spans="4:8" x14ac:dyDescent="0.3">
      <c r="D341"/>
      <c r="G341" s="31" t="s">
        <v>29197</v>
      </c>
      <c r="H341" s="31">
        <v>340</v>
      </c>
    </row>
    <row r="342" spans="4:8" x14ac:dyDescent="0.3">
      <c r="D342"/>
      <c r="G342" s="31" t="s">
        <v>29198</v>
      </c>
      <c r="H342" s="31">
        <v>341</v>
      </c>
    </row>
    <row r="343" spans="4:8" x14ac:dyDescent="0.3">
      <c r="D343"/>
      <c r="G343" s="31" t="s">
        <v>29199</v>
      </c>
      <c r="H343" s="31">
        <v>342</v>
      </c>
    </row>
    <row r="344" spans="4:8" x14ac:dyDescent="0.3">
      <c r="D344"/>
      <c r="G344" s="31" t="s">
        <v>29200</v>
      </c>
      <c r="H344" s="31">
        <v>343</v>
      </c>
    </row>
    <row r="345" spans="4:8" x14ac:dyDescent="0.3">
      <c r="D345"/>
      <c r="G345" s="31" t="s">
        <v>29201</v>
      </c>
      <c r="H345" s="31">
        <v>344</v>
      </c>
    </row>
    <row r="346" spans="4:8" x14ac:dyDescent="0.3">
      <c r="D346"/>
      <c r="G346" s="31" t="s">
        <v>29202</v>
      </c>
      <c r="H346" s="31">
        <v>345</v>
      </c>
    </row>
    <row r="347" spans="4:8" x14ac:dyDescent="0.3">
      <c r="D347"/>
      <c r="G347" s="31" t="s">
        <v>29203</v>
      </c>
      <c r="H347" s="31">
        <v>346</v>
      </c>
    </row>
    <row r="348" spans="4:8" x14ac:dyDescent="0.3">
      <c r="D348"/>
      <c r="G348" s="31" t="s">
        <v>29204</v>
      </c>
      <c r="H348" s="31">
        <v>347</v>
      </c>
    </row>
    <row r="349" spans="4:8" x14ac:dyDescent="0.3">
      <c r="D349"/>
      <c r="G349" s="31" t="s">
        <v>29205</v>
      </c>
      <c r="H349" s="31">
        <v>348</v>
      </c>
    </row>
    <row r="350" spans="4:8" x14ac:dyDescent="0.3">
      <c r="D350"/>
      <c r="G350" s="31" t="s">
        <v>29206</v>
      </c>
      <c r="H350" s="31">
        <v>349</v>
      </c>
    </row>
    <row r="351" spans="4:8" x14ac:dyDescent="0.3">
      <c r="D351"/>
      <c r="G351" s="31" t="s">
        <v>29207</v>
      </c>
      <c r="H351" s="31">
        <v>350</v>
      </c>
    </row>
    <row r="352" spans="4:8" x14ac:dyDescent="0.3">
      <c r="D352"/>
      <c r="G352" s="31" t="s">
        <v>29208</v>
      </c>
      <c r="H352" s="31">
        <v>351</v>
      </c>
    </row>
    <row r="353" spans="4:8" x14ac:dyDescent="0.3">
      <c r="D353"/>
      <c r="G353" s="31" t="s">
        <v>29209</v>
      </c>
      <c r="H353" s="31">
        <v>352</v>
      </c>
    </row>
    <row r="354" spans="4:8" x14ac:dyDescent="0.3">
      <c r="D354"/>
      <c r="G354" s="31" t="s">
        <v>29210</v>
      </c>
      <c r="H354" s="31">
        <v>353</v>
      </c>
    </row>
    <row r="355" spans="4:8" x14ac:dyDescent="0.3">
      <c r="D355"/>
      <c r="G355" s="31" t="s">
        <v>29211</v>
      </c>
      <c r="H355" s="31">
        <v>354</v>
      </c>
    </row>
    <row r="356" spans="4:8" x14ac:dyDescent="0.3">
      <c r="D356"/>
      <c r="G356" s="31" t="s">
        <v>29212</v>
      </c>
      <c r="H356" s="31">
        <v>355</v>
      </c>
    </row>
    <row r="357" spans="4:8" x14ac:dyDescent="0.3">
      <c r="D357"/>
      <c r="G357" s="31" t="s">
        <v>29213</v>
      </c>
      <c r="H357" s="31">
        <v>356</v>
      </c>
    </row>
    <row r="358" spans="4:8" x14ac:dyDescent="0.3">
      <c r="D358"/>
      <c r="G358" s="31" t="s">
        <v>29214</v>
      </c>
      <c r="H358" s="31">
        <v>357</v>
      </c>
    </row>
    <row r="359" spans="4:8" x14ac:dyDescent="0.3">
      <c r="D359"/>
      <c r="G359" s="31" t="s">
        <v>29215</v>
      </c>
      <c r="H359" s="31">
        <v>358</v>
      </c>
    </row>
    <row r="360" spans="4:8" x14ac:dyDescent="0.3">
      <c r="D360"/>
      <c r="G360" s="31" t="s">
        <v>29216</v>
      </c>
      <c r="H360" s="31">
        <v>359</v>
      </c>
    </row>
    <row r="361" spans="4:8" x14ac:dyDescent="0.3">
      <c r="D361"/>
      <c r="G361" s="31" t="s">
        <v>29217</v>
      </c>
      <c r="H361" s="31">
        <v>360</v>
      </c>
    </row>
    <row r="362" spans="4:8" x14ac:dyDescent="0.3">
      <c r="D362"/>
      <c r="G362" s="31" t="s">
        <v>29218</v>
      </c>
      <c r="H362" s="31">
        <v>361</v>
      </c>
    </row>
    <row r="363" spans="4:8" x14ac:dyDescent="0.3">
      <c r="D363"/>
      <c r="G363" s="31" t="s">
        <v>29219</v>
      </c>
      <c r="H363" s="31">
        <v>362</v>
      </c>
    </row>
    <row r="364" spans="4:8" x14ac:dyDescent="0.3">
      <c r="D364"/>
      <c r="G364" s="31" t="s">
        <v>29220</v>
      </c>
      <c r="H364" s="31">
        <v>363</v>
      </c>
    </row>
    <row r="365" spans="4:8" x14ac:dyDescent="0.3">
      <c r="D365"/>
      <c r="G365" s="31" t="s">
        <v>29221</v>
      </c>
      <c r="H365" s="31">
        <v>364</v>
      </c>
    </row>
    <row r="366" spans="4:8" x14ac:dyDescent="0.3">
      <c r="D366"/>
      <c r="G366" s="31" t="s">
        <v>29222</v>
      </c>
      <c r="H366" s="31">
        <v>365</v>
      </c>
    </row>
    <row r="367" spans="4:8" x14ac:dyDescent="0.3">
      <c r="D367"/>
      <c r="G367" s="31" t="s">
        <v>29223</v>
      </c>
      <c r="H367" s="31">
        <v>366</v>
      </c>
    </row>
    <row r="368" spans="4:8" x14ac:dyDescent="0.3">
      <c r="D368"/>
      <c r="G368" s="31" t="s">
        <v>29224</v>
      </c>
      <c r="H368" s="31">
        <v>367</v>
      </c>
    </row>
    <row r="369" spans="4:8" x14ac:dyDescent="0.3">
      <c r="D369"/>
      <c r="G369" s="31" t="s">
        <v>29225</v>
      </c>
      <c r="H369" s="31">
        <v>368</v>
      </c>
    </row>
    <row r="370" spans="4:8" x14ac:dyDescent="0.3">
      <c r="D370"/>
      <c r="G370" s="31" t="s">
        <v>29226</v>
      </c>
      <c r="H370" s="31">
        <v>369</v>
      </c>
    </row>
    <row r="371" spans="4:8" x14ac:dyDescent="0.3">
      <c r="D371"/>
      <c r="G371" s="31" t="s">
        <v>29227</v>
      </c>
      <c r="H371" s="31">
        <v>370</v>
      </c>
    </row>
    <row r="372" spans="4:8" x14ac:dyDescent="0.3">
      <c r="D372"/>
      <c r="G372" s="31" t="s">
        <v>29228</v>
      </c>
      <c r="H372" s="31">
        <v>371</v>
      </c>
    </row>
    <row r="373" spans="4:8" x14ac:dyDescent="0.3">
      <c r="D373"/>
      <c r="G373" s="31" t="s">
        <v>29229</v>
      </c>
      <c r="H373" s="31">
        <v>372</v>
      </c>
    </row>
    <row r="374" spans="4:8" x14ac:dyDescent="0.3">
      <c r="D374"/>
      <c r="G374" s="31" t="s">
        <v>29230</v>
      </c>
      <c r="H374" s="31">
        <v>373</v>
      </c>
    </row>
    <row r="375" spans="4:8" x14ac:dyDescent="0.3">
      <c r="D375"/>
      <c r="G375" s="31" t="s">
        <v>29231</v>
      </c>
      <c r="H375" s="31">
        <v>374</v>
      </c>
    </row>
    <row r="376" spans="4:8" x14ac:dyDescent="0.3">
      <c r="D376"/>
      <c r="G376" s="31" t="s">
        <v>29232</v>
      </c>
      <c r="H376" s="31">
        <v>375</v>
      </c>
    </row>
    <row r="377" spans="4:8" x14ac:dyDescent="0.3">
      <c r="D377"/>
      <c r="G377" s="31" t="s">
        <v>29233</v>
      </c>
      <c r="H377" s="31">
        <v>376</v>
      </c>
    </row>
    <row r="378" spans="4:8" x14ac:dyDescent="0.3">
      <c r="D378"/>
      <c r="G378" s="31" t="s">
        <v>29234</v>
      </c>
      <c r="H378" s="31">
        <v>377</v>
      </c>
    </row>
    <row r="379" spans="4:8" x14ac:dyDescent="0.3">
      <c r="D379"/>
      <c r="G379" s="31" t="s">
        <v>29235</v>
      </c>
      <c r="H379" s="31">
        <v>378</v>
      </c>
    </row>
    <row r="380" spans="4:8" x14ac:dyDescent="0.3">
      <c r="D380"/>
      <c r="G380" s="31" t="s">
        <v>29236</v>
      </c>
      <c r="H380" s="31">
        <v>379</v>
      </c>
    </row>
    <row r="381" spans="4:8" x14ac:dyDescent="0.3">
      <c r="D381"/>
      <c r="G381" s="31" t="s">
        <v>29237</v>
      </c>
      <c r="H381" s="31">
        <v>380</v>
      </c>
    </row>
    <row r="382" spans="4:8" x14ac:dyDescent="0.3">
      <c r="D382"/>
      <c r="G382" s="31" t="s">
        <v>29238</v>
      </c>
      <c r="H382" s="31">
        <v>381</v>
      </c>
    </row>
    <row r="383" spans="4:8" x14ac:dyDescent="0.3">
      <c r="D383"/>
      <c r="G383" s="31" t="s">
        <v>29239</v>
      </c>
      <c r="H383" s="31">
        <v>382</v>
      </c>
    </row>
    <row r="384" spans="4:8" x14ac:dyDescent="0.3">
      <c r="D384"/>
      <c r="G384" s="31" t="s">
        <v>29240</v>
      </c>
      <c r="H384" s="31">
        <v>383</v>
      </c>
    </row>
    <row r="385" spans="4:8" x14ac:dyDescent="0.3">
      <c r="D385"/>
      <c r="G385" s="31" t="s">
        <v>29241</v>
      </c>
      <c r="H385" s="31">
        <v>384</v>
      </c>
    </row>
    <row r="386" spans="4:8" x14ac:dyDescent="0.3">
      <c r="D386"/>
      <c r="G386" s="31" t="s">
        <v>29242</v>
      </c>
      <c r="H386" s="31">
        <v>385</v>
      </c>
    </row>
    <row r="387" spans="4:8" x14ac:dyDescent="0.3">
      <c r="D387"/>
      <c r="G387" s="31" t="s">
        <v>29243</v>
      </c>
      <c r="H387" s="31">
        <v>386</v>
      </c>
    </row>
    <row r="388" spans="4:8" x14ac:dyDescent="0.3">
      <c r="D388"/>
      <c r="G388" s="31" t="s">
        <v>29244</v>
      </c>
      <c r="H388" s="31">
        <v>387</v>
      </c>
    </row>
    <row r="389" spans="4:8" x14ac:dyDescent="0.3">
      <c r="D389"/>
      <c r="G389" s="31" t="s">
        <v>29245</v>
      </c>
      <c r="H389" s="31">
        <v>388</v>
      </c>
    </row>
    <row r="390" spans="4:8" x14ac:dyDescent="0.3">
      <c r="D390"/>
      <c r="G390" s="31" t="s">
        <v>29246</v>
      </c>
      <c r="H390" s="31">
        <v>389</v>
      </c>
    </row>
    <row r="391" spans="4:8" x14ac:dyDescent="0.3">
      <c r="D391"/>
      <c r="G391" s="31" t="s">
        <v>29247</v>
      </c>
      <c r="H391" s="31">
        <v>390</v>
      </c>
    </row>
    <row r="392" spans="4:8" x14ac:dyDescent="0.3">
      <c r="D392"/>
      <c r="G392" s="31" t="s">
        <v>29248</v>
      </c>
      <c r="H392" s="31">
        <v>391</v>
      </c>
    </row>
    <row r="393" spans="4:8" x14ac:dyDescent="0.3">
      <c r="D393"/>
      <c r="G393" s="31" t="s">
        <v>29249</v>
      </c>
      <c r="H393" s="31">
        <v>392</v>
      </c>
    </row>
    <row r="394" spans="4:8" x14ac:dyDescent="0.3">
      <c r="D394"/>
      <c r="G394" s="31" t="s">
        <v>29250</v>
      </c>
      <c r="H394" s="31">
        <v>393</v>
      </c>
    </row>
    <row r="395" spans="4:8" x14ac:dyDescent="0.3">
      <c r="D395"/>
      <c r="G395" s="31" t="s">
        <v>29251</v>
      </c>
      <c r="H395" s="31">
        <v>394</v>
      </c>
    </row>
    <row r="396" spans="4:8" x14ac:dyDescent="0.3">
      <c r="D396"/>
      <c r="G396" s="31" t="s">
        <v>29252</v>
      </c>
      <c r="H396" s="31">
        <v>395</v>
      </c>
    </row>
    <row r="397" spans="4:8" x14ac:dyDescent="0.3">
      <c r="D397"/>
      <c r="G397" s="31" t="s">
        <v>29253</v>
      </c>
      <c r="H397" s="31">
        <v>396</v>
      </c>
    </row>
    <row r="398" spans="4:8" x14ac:dyDescent="0.3">
      <c r="D398"/>
      <c r="G398" s="31" t="s">
        <v>29254</v>
      </c>
      <c r="H398" s="31">
        <v>397</v>
      </c>
    </row>
    <row r="399" spans="4:8" x14ac:dyDescent="0.3">
      <c r="D399"/>
      <c r="G399" s="31" t="s">
        <v>29255</v>
      </c>
      <c r="H399" s="31">
        <v>398</v>
      </c>
    </row>
    <row r="400" spans="4:8" x14ac:dyDescent="0.3">
      <c r="D400"/>
      <c r="G400" s="31" t="s">
        <v>29256</v>
      </c>
      <c r="H400" s="31">
        <v>399</v>
      </c>
    </row>
    <row r="401" spans="4:8" x14ac:dyDescent="0.3">
      <c r="D401"/>
      <c r="G401" s="31" t="s">
        <v>29257</v>
      </c>
      <c r="H401" s="31">
        <v>400</v>
      </c>
    </row>
    <row r="402" spans="4:8" x14ac:dyDescent="0.3">
      <c r="D402"/>
      <c r="G402" s="31" t="s">
        <v>29258</v>
      </c>
      <c r="H402" s="31">
        <v>401</v>
      </c>
    </row>
    <row r="403" spans="4:8" x14ac:dyDescent="0.3">
      <c r="D403"/>
      <c r="G403" s="31" t="s">
        <v>11728</v>
      </c>
      <c r="H403" s="31">
        <v>402</v>
      </c>
    </row>
    <row r="404" spans="4:8" x14ac:dyDescent="0.3">
      <c r="D404"/>
      <c r="G404" s="31" t="s">
        <v>29259</v>
      </c>
      <c r="H404" s="31">
        <v>403</v>
      </c>
    </row>
    <row r="405" spans="4:8" x14ac:dyDescent="0.3">
      <c r="D405"/>
      <c r="G405" s="31" t="s">
        <v>29260</v>
      </c>
      <c r="H405" s="31">
        <v>404</v>
      </c>
    </row>
    <row r="406" spans="4:8" x14ac:dyDescent="0.3">
      <c r="D406"/>
      <c r="G406" s="31" t="s">
        <v>29261</v>
      </c>
      <c r="H406" s="31">
        <v>405</v>
      </c>
    </row>
    <row r="407" spans="4:8" x14ac:dyDescent="0.3">
      <c r="D407"/>
      <c r="G407" s="31" t="s">
        <v>29262</v>
      </c>
      <c r="H407" s="31">
        <v>406</v>
      </c>
    </row>
    <row r="408" spans="4:8" x14ac:dyDescent="0.3">
      <c r="D408"/>
      <c r="G408" s="31" t="s">
        <v>29263</v>
      </c>
      <c r="H408" s="31">
        <v>407</v>
      </c>
    </row>
    <row r="409" spans="4:8" x14ac:dyDescent="0.3">
      <c r="D409"/>
      <c r="G409" s="31" t="s">
        <v>29264</v>
      </c>
      <c r="H409" s="31">
        <v>408</v>
      </c>
    </row>
    <row r="410" spans="4:8" x14ac:dyDescent="0.3">
      <c r="D410"/>
      <c r="G410" s="31" t="s">
        <v>29265</v>
      </c>
      <c r="H410" s="31">
        <v>409</v>
      </c>
    </row>
    <row r="411" spans="4:8" x14ac:dyDescent="0.3">
      <c r="D411"/>
      <c r="G411" s="31" t="s">
        <v>29266</v>
      </c>
      <c r="H411" s="31">
        <v>410</v>
      </c>
    </row>
    <row r="412" spans="4:8" x14ac:dyDescent="0.3">
      <c r="D412"/>
      <c r="G412" s="31" t="s">
        <v>29267</v>
      </c>
      <c r="H412" s="31">
        <v>411</v>
      </c>
    </row>
    <row r="413" spans="4:8" x14ac:dyDescent="0.3">
      <c r="D413"/>
      <c r="G413" s="31" t="s">
        <v>29268</v>
      </c>
      <c r="H413" s="31">
        <v>412</v>
      </c>
    </row>
    <row r="414" spans="4:8" x14ac:dyDescent="0.3">
      <c r="D414"/>
      <c r="G414" s="31" t="s">
        <v>29269</v>
      </c>
      <c r="H414" s="31">
        <v>413</v>
      </c>
    </row>
    <row r="415" spans="4:8" x14ac:dyDescent="0.3">
      <c r="D415"/>
      <c r="G415" s="31" t="s">
        <v>29270</v>
      </c>
      <c r="H415" s="31">
        <v>414</v>
      </c>
    </row>
    <row r="416" spans="4:8" x14ac:dyDescent="0.3">
      <c r="D416"/>
      <c r="G416" s="31" t="s">
        <v>29271</v>
      </c>
      <c r="H416" s="31">
        <v>415</v>
      </c>
    </row>
    <row r="417" spans="4:8" x14ac:dyDescent="0.3">
      <c r="D417"/>
      <c r="G417" s="31" t="s">
        <v>29272</v>
      </c>
      <c r="H417" s="31">
        <v>416</v>
      </c>
    </row>
    <row r="418" spans="4:8" x14ac:dyDescent="0.3">
      <c r="D418"/>
      <c r="G418" s="31" t="s">
        <v>29273</v>
      </c>
      <c r="H418" s="31">
        <v>417</v>
      </c>
    </row>
    <row r="419" spans="4:8" x14ac:dyDescent="0.3">
      <c r="D419"/>
      <c r="G419" s="31" t="s">
        <v>29274</v>
      </c>
      <c r="H419" s="31">
        <v>418</v>
      </c>
    </row>
    <row r="420" spans="4:8" x14ac:dyDescent="0.3">
      <c r="D420"/>
      <c r="G420" s="31" t="s">
        <v>29275</v>
      </c>
      <c r="H420" s="31">
        <v>419</v>
      </c>
    </row>
    <row r="421" spans="4:8" x14ac:dyDescent="0.3">
      <c r="D421"/>
      <c r="G421" s="31" t="s">
        <v>29276</v>
      </c>
      <c r="H421" s="31">
        <v>420</v>
      </c>
    </row>
    <row r="422" spans="4:8" x14ac:dyDescent="0.3">
      <c r="D422"/>
      <c r="G422" s="31" t="s">
        <v>29277</v>
      </c>
      <c r="H422" s="31">
        <v>421</v>
      </c>
    </row>
    <row r="423" spans="4:8" x14ac:dyDescent="0.3">
      <c r="D423"/>
      <c r="G423" s="31" t="s">
        <v>29278</v>
      </c>
      <c r="H423" s="31">
        <v>422</v>
      </c>
    </row>
    <row r="424" spans="4:8" x14ac:dyDescent="0.3">
      <c r="D424"/>
      <c r="G424" s="31" t="s">
        <v>29279</v>
      </c>
      <c r="H424" s="31">
        <v>423</v>
      </c>
    </row>
    <row r="425" spans="4:8" x14ac:dyDescent="0.3">
      <c r="D425"/>
      <c r="G425" s="31" t="s">
        <v>29280</v>
      </c>
      <c r="H425" s="31">
        <v>424</v>
      </c>
    </row>
    <row r="426" spans="4:8" x14ac:dyDescent="0.3">
      <c r="D426"/>
      <c r="G426" s="31" t="s">
        <v>29281</v>
      </c>
      <c r="H426" s="31">
        <v>425</v>
      </c>
    </row>
    <row r="427" spans="4:8" x14ac:dyDescent="0.3">
      <c r="D427"/>
      <c r="G427" s="31" t="s">
        <v>29282</v>
      </c>
      <c r="H427" s="31">
        <v>426</v>
      </c>
    </row>
    <row r="428" spans="4:8" x14ac:dyDescent="0.3">
      <c r="D428"/>
      <c r="G428" s="31" t="s">
        <v>29283</v>
      </c>
      <c r="H428" s="31">
        <v>427</v>
      </c>
    </row>
    <row r="429" spans="4:8" x14ac:dyDescent="0.3">
      <c r="D429"/>
      <c r="G429" s="31" t="s">
        <v>29284</v>
      </c>
      <c r="H429" s="31">
        <v>428</v>
      </c>
    </row>
    <row r="430" spans="4:8" x14ac:dyDescent="0.3">
      <c r="D430"/>
      <c r="G430" s="31" t="s">
        <v>29285</v>
      </c>
      <c r="H430" s="31">
        <v>429</v>
      </c>
    </row>
    <row r="431" spans="4:8" x14ac:dyDescent="0.3">
      <c r="D431"/>
      <c r="G431" s="31" t="s">
        <v>29286</v>
      </c>
      <c r="H431" s="31">
        <v>430</v>
      </c>
    </row>
    <row r="432" spans="4:8" x14ac:dyDescent="0.3">
      <c r="D432"/>
      <c r="G432" s="31" t="s">
        <v>29287</v>
      </c>
      <c r="H432" s="31">
        <v>431</v>
      </c>
    </row>
    <row r="433" spans="4:8" x14ac:dyDescent="0.3">
      <c r="D433"/>
      <c r="G433" s="31" t="s">
        <v>29288</v>
      </c>
      <c r="H433" s="31">
        <v>432</v>
      </c>
    </row>
    <row r="434" spans="4:8" x14ac:dyDescent="0.3">
      <c r="D434"/>
      <c r="G434" s="31" t="s">
        <v>29289</v>
      </c>
      <c r="H434" s="31">
        <v>433</v>
      </c>
    </row>
    <row r="435" spans="4:8" x14ac:dyDescent="0.3">
      <c r="D435"/>
      <c r="G435" s="31" t="s">
        <v>29290</v>
      </c>
      <c r="H435" s="31">
        <v>434</v>
      </c>
    </row>
    <row r="436" spans="4:8" x14ac:dyDescent="0.3">
      <c r="D436"/>
      <c r="G436" s="31" t="s">
        <v>29291</v>
      </c>
      <c r="H436" s="31">
        <v>435</v>
      </c>
    </row>
    <row r="437" spans="4:8" x14ac:dyDescent="0.3">
      <c r="D437"/>
      <c r="G437" s="31" t="s">
        <v>29292</v>
      </c>
      <c r="H437" s="31">
        <v>436</v>
      </c>
    </row>
    <row r="438" spans="4:8" x14ac:dyDescent="0.3">
      <c r="D438"/>
      <c r="G438" s="31" t="s">
        <v>29293</v>
      </c>
      <c r="H438" s="31">
        <v>437</v>
      </c>
    </row>
    <row r="439" spans="4:8" x14ac:dyDescent="0.3">
      <c r="D439"/>
      <c r="G439" s="31" t="s">
        <v>29294</v>
      </c>
      <c r="H439" s="31">
        <v>438</v>
      </c>
    </row>
    <row r="440" spans="4:8" x14ac:dyDescent="0.3">
      <c r="D440"/>
      <c r="G440" s="31" t="s">
        <v>29295</v>
      </c>
      <c r="H440" s="31">
        <v>439</v>
      </c>
    </row>
    <row r="441" spans="4:8" x14ac:dyDescent="0.3">
      <c r="D441"/>
      <c r="G441" s="31" t="s">
        <v>29296</v>
      </c>
      <c r="H441" s="31">
        <v>440</v>
      </c>
    </row>
    <row r="442" spans="4:8" x14ac:dyDescent="0.3">
      <c r="D442"/>
      <c r="G442" s="31" t="s">
        <v>29297</v>
      </c>
      <c r="H442" s="31">
        <v>441</v>
      </c>
    </row>
    <row r="443" spans="4:8" x14ac:dyDescent="0.3">
      <c r="D443"/>
      <c r="G443" s="31" t="s">
        <v>29298</v>
      </c>
      <c r="H443" s="31">
        <v>442</v>
      </c>
    </row>
    <row r="444" spans="4:8" x14ac:dyDescent="0.3">
      <c r="D444"/>
      <c r="G444" s="31" t="s">
        <v>29299</v>
      </c>
      <c r="H444" s="31">
        <v>443</v>
      </c>
    </row>
    <row r="445" spans="4:8" x14ac:dyDescent="0.3">
      <c r="D445"/>
      <c r="G445" s="31" t="s">
        <v>29300</v>
      </c>
      <c r="H445" s="31">
        <v>444</v>
      </c>
    </row>
    <row r="446" spans="4:8" x14ac:dyDescent="0.3">
      <c r="D446"/>
      <c r="G446" s="31" t="s">
        <v>29301</v>
      </c>
      <c r="H446" s="31">
        <v>445</v>
      </c>
    </row>
    <row r="447" spans="4:8" x14ac:dyDescent="0.3">
      <c r="D447"/>
      <c r="G447" s="31" t="s">
        <v>29302</v>
      </c>
      <c r="H447" s="31">
        <v>446</v>
      </c>
    </row>
    <row r="448" spans="4:8" x14ac:dyDescent="0.3">
      <c r="D448"/>
      <c r="G448" s="31" t="s">
        <v>29303</v>
      </c>
      <c r="H448" s="31">
        <v>447</v>
      </c>
    </row>
    <row r="449" spans="4:8" x14ac:dyDescent="0.3">
      <c r="D449"/>
      <c r="G449" s="31" t="s">
        <v>29304</v>
      </c>
      <c r="H449" s="31">
        <v>448</v>
      </c>
    </row>
    <row r="450" spans="4:8" x14ac:dyDescent="0.3">
      <c r="D450"/>
      <c r="G450" s="31" t="s">
        <v>29305</v>
      </c>
      <c r="H450" s="31">
        <v>449</v>
      </c>
    </row>
    <row r="451" spans="4:8" x14ac:dyDescent="0.3">
      <c r="D451"/>
      <c r="G451" s="31" t="s">
        <v>29306</v>
      </c>
      <c r="H451" s="31">
        <v>450</v>
      </c>
    </row>
    <row r="452" spans="4:8" x14ac:dyDescent="0.3">
      <c r="D452"/>
      <c r="G452" s="31" t="s">
        <v>29307</v>
      </c>
      <c r="H452" s="31">
        <v>451</v>
      </c>
    </row>
    <row r="453" spans="4:8" x14ac:dyDescent="0.3">
      <c r="D453"/>
      <c r="G453" s="31" t="s">
        <v>29308</v>
      </c>
      <c r="H453" s="31">
        <v>452</v>
      </c>
    </row>
    <row r="454" spans="4:8" x14ac:dyDescent="0.3">
      <c r="D454"/>
      <c r="G454" s="31" t="s">
        <v>29309</v>
      </c>
      <c r="H454" s="31">
        <v>453</v>
      </c>
    </row>
    <row r="455" spans="4:8" x14ac:dyDescent="0.3">
      <c r="D455"/>
      <c r="G455" s="31" t="s">
        <v>29310</v>
      </c>
      <c r="H455" s="31">
        <v>454</v>
      </c>
    </row>
    <row r="456" spans="4:8" x14ac:dyDescent="0.3">
      <c r="D456"/>
      <c r="G456" s="31" t="s">
        <v>29311</v>
      </c>
      <c r="H456" s="31">
        <v>455</v>
      </c>
    </row>
    <row r="457" spans="4:8" x14ac:dyDescent="0.3">
      <c r="D457"/>
      <c r="G457" s="31" t="s">
        <v>29312</v>
      </c>
      <c r="H457" s="31">
        <v>456</v>
      </c>
    </row>
    <row r="458" spans="4:8" x14ac:dyDescent="0.3">
      <c r="D458"/>
      <c r="G458" s="31" t="s">
        <v>29313</v>
      </c>
      <c r="H458" s="31">
        <v>457</v>
      </c>
    </row>
    <row r="459" spans="4:8" x14ac:dyDescent="0.3">
      <c r="D459"/>
      <c r="G459" s="31" t="s">
        <v>29314</v>
      </c>
      <c r="H459" s="31">
        <v>458</v>
      </c>
    </row>
    <row r="460" spans="4:8" x14ac:dyDescent="0.3">
      <c r="D460"/>
      <c r="G460" s="31" t="s">
        <v>29315</v>
      </c>
      <c r="H460" s="31">
        <v>459</v>
      </c>
    </row>
    <row r="461" spans="4:8" x14ac:dyDescent="0.3">
      <c r="D461"/>
      <c r="G461" s="31" t="s">
        <v>29316</v>
      </c>
      <c r="H461" s="31">
        <v>460</v>
      </c>
    </row>
    <row r="462" spans="4:8" x14ac:dyDescent="0.3">
      <c r="D462"/>
      <c r="G462" s="31" t="s">
        <v>29317</v>
      </c>
      <c r="H462" s="31">
        <v>461</v>
      </c>
    </row>
    <row r="463" spans="4:8" x14ac:dyDescent="0.3">
      <c r="D463"/>
      <c r="G463" s="31" t="s">
        <v>29318</v>
      </c>
      <c r="H463" s="31">
        <v>462</v>
      </c>
    </row>
    <row r="464" spans="4:8" x14ac:dyDescent="0.3">
      <c r="D464"/>
      <c r="G464" s="31" t="s">
        <v>29319</v>
      </c>
      <c r="H464" s="31">
        <v>463</v>
      </c>
    </row>
    <row r="465" spans="4:8" x14ac:dyDescent="0.3">
      <c r="D465"/>
      <c r="G465" s="31" t="s">
        <v>29320</v>
      </c>
      <c r="H465" s="31">
        <v>464</v>
      </c>
    </row>
    <row r="466" spans="4:8" x14ac:dyDescent="0.3">
      <c r="D466"/>
      <c r="G466" s="31" t="s">
        <v>29321</v>
      </c>
      <c r="H466" s="31">
        <v>465</v>
      </c>
    </row>
    <row r="467" spans="4:8" x14ac:dyDescent="0.3">
      <c r="D467"/>
      <c r="G467" s="31" t="s">
        <v>29322</v>
      </c>
      <c r="H467" s="31">
        <v>466</v>
      </c>
    </row>
    <row r="468" spans="4:8" x14ac:dyDescent="0.3">
      <c r="D468"/>
      <c r="G468" s="31" t="s">
        <v>29323</v>
      </c>
      <c r="H468" s="31">
        <v>467</v>
      </c>
    </row>
    <row r="469" spans="4:8" x14ac:dyDescent="0.3">
      <c r="D469"/>
      <c r="G469" s="31" t="s">
        <v>29324</v>
      </c>
      <c r="H469" s="31">
        <v>468</v>
      </c>
    </row>
    <row r="470" spans="4:8" x14ac:dyDescent="0.3">
      <c r="D470"/>
      <c r="G470" s="31" t="s">
        <v>29325</v>
      </c>
      <c r="H470" s="31">
        <v>469</v>
      </c>
    </row>
    <row r="471" spans="4:8" x14ac:dyDescent="0.3">
      <c r="D471"/>
      <c r="G471" s="31" t="s">
        <v>29326</v>
      </c>
      <c r="H471" s="31">
        <v>470</v>
      </c>
    </row>
    <row r="472" spans="4:8" x14ac:dyDescent="0.3">
      <c r="D472"/>
      <c r="G472" s="31" t="s">
        <v>29327</v>
      </c>
      <c r="H472" s="31">
        <v>471</v>
      </c>
    </row>
    <row r="473" spans="4:8" x14ac:dyDescent="0.3">
      <c r="D473"/>
      <c r="G473" s="31" t="s">
        <v>29328</v>
      </c>
      <c r="H473" s="31">
        <v>472</v>
      </c>
    </row>
    <row r="474" spans="4:8" x14ac:dyDescent="0.3">
      <c r="D474"/>
      <c r="G474" s="31" t="s">
        <v>29329</v>
      </c>
      <c r="H474" s="31">
        <v>473</v>
      </c>
    </row>
    <row r="475" spans="4:8" x14ac:dyDescent="0.3">
      <c r="D475"/>
      <c r="G475" s="31" t="s">
        <v>29330</v>
      </c>
      <c r="H475" s="31">
        <v>474</v>
      </c>
    </row>
    <row r="476" spans="4:8" x14ac:dyDescent="0.3">
      <c r="D476"/>
      <c r="G476" s="31" t="s">
        <v>29331</v>
      </c>
      <c r="H476" s="31">
        <v>475</v>
      </c>
    </row>
    <row r="477" spans="4:8" x14ac:dyDescent="0.3">
      <c r="D477"/>
      <c r="G477" s="31" t="s">
        <v>29332</v>
      </c>
      <c r="H477" s="31">
        <v>476</v>
      </c>
    </row>
    <row r="478" spans="4:8" x14ac:dyDescent="0.3">
      <c r="D478"/>
      <c r="G478" s="31" t="s">
        <v>29333</v>
      </c>
      <c r="H478" s="31">
        <v>477</v>
      </c>
    </row>
    <row r="479" spans="4:8" x14ac:dyDescent="0.3">
      <c r="D479"/>
      <c r="G479" s="31" t="s">
        <v>29334</v>
      </c>
      <c r="H479" s="31">
        <v>478</v>
      </c>
    </row>
    <row r="480" spans="4:8" x14ac:dyDescent="0.3">
      <c r="D480"/>
      <c r="G480" s="31" t="s">
        <v>29335</v>
      </c>
      <c r="H480" s="31">
        <v>479</v>
      </c>
    </row>
    <row r="481" spans="4:8" x14ac:dyDescent="0.3">
      <c r="D481"/>
      <c r="G481" s="31" t="s">
        <v>29336</v>
      </c>
      <c r="H481" s="31">
        <v>480</v>
      </c>
    </row>
    <row r="482" spans="4:8" x14ac:dyDescent="0.3">
      <c r="D482"/>
      <c r="G482" s="31" t="s">
        <v>29337</v>
      </c>
      <c r="H482" s="31">
        <v>481</v>
      </c>
    </row>
    <row r="483" spans="4:8" x14ac:dyDescent="0.3">
      <c r="D483"/>
      <c r="G483" s="31" t="s">
        <v>29338</v>
      </c>
      <c r="H483" s="31">
        <v>482</v>
      </c>
    </row>
    <row r="484" spans="4:8" x14ac:dyDescent="0.3">
      <c r="D484"/>
      <c r="G484" s="31" t="s">
        <v>29339</v>
      </c>
      <c r="H484" s="31">
        <v>483</v>
      </c>
    </row>
    <row r="485" spans="4:8" x14ac:dyDescent="0.3">
      <c r="D485"/>
      <c r="G485" s="31" t="s">
        <v>29340</v>
      </c>
      <c r="H485" s="31">
        <v>484</v>
      </c>
    </row>
    <row r="486" spans="4:8" x14ac:dyDescent="0.3">
      <c r="D486"/>
      <c r="G486" s="31" t="s">
        <v>29341</v>
      </c>
      <c r="H486" s="31">
        <v>485</v>
      </c>
    </row>
    <row r="487" spans="4:8" x14ac:dyDescent="0.3">
      <c r="D487"/>
      <c r="G487" s="31" t="s">
        <v>29342</v>
      </c>
      <c r="H487" s="31">
        <v>486</v>
      </c>
    </row>
    <row r="488" spans="4:8" x14ac:dyDescent="0.3">
      <c r="D488"/>
      <c r="G488" s="31" t="s">
        <v>29343</v>
      </c>
      <c r="H488" s="31">
        <v>487</v>
      </c>
    </row>
    <row r="489" spans="4:8" x14ac:dyDescent="0.3">
      <c r="D489"/>
      <c r="G489" s="31" t="s">
        <v>29344</v>
      </c>
      <c r="H489" s="31">
        <v>488</v>
      </c>
    </row>
    <row r="490" spans="4:8" x14ac:dyDescent="0.3">
      <c r="D490"/>
      <c r="G490" s="31" t="s">
        <v>29345</v>
      </c>
      <c r="H490" s="31">
        <v>489</v>
      </c>
    </row>
    <row r="491" spans="4:8" x14ac:dyDescent="0.3">
      <c r="D491"/>
      <c r="G491" s="31" t="s">
        <v>29346</v>
      </c>
      <c r="H491" s="31">
        <v>490</v>
      </c>
    </row>
    <row r="492" spans="4:8" x14ac:dyDescent="0.3">
      <c r="D492"/>
      <c r="G492" s="31" t="s">
        <v>29347</v>
      </c>
      <c r="H492" s="31">
        <v>491</v>
      </c>
    </row>
    <row r="493" spans="4:8" x14ac:dyDescent="0.3">
      <c r="D493"/>
      <c r="G493" s="31" t="s">
        <v>29348</v>
      </c>
      <c r="H493" s="31">
        <v>492</v>
      </c>
    </row>
    <row r="494" spans="4:8" x14ac:dyDescent="0.3">
      <c r="D494"/>
      <c r="G494" s="31" t="s">
        <v>29349</v>
      </c>
      <c r="H494" s="31">
        <v>493</v>
      </c>
    </row>
    <row r="495" spans="4:8" x14ac:dyDescent="0.3">
      <c r="D495"/>
      <c r="G495" s="31" t="s">
        <v>29350</v>
      </c>
      <c r="H495" s="31">
        <v>494</v>
      </c>
    </row>
    <row r="496" spans="4:8" x14ac:dyDescent="0.3">
      <c r="D496"/>
      <c r="G496" s="31" t="s">
        <v>29351</v>
      </c>
      <c r="H496" s="31">
        <v>495</v>
      </c>
    </row>
    <row r="497" spans="4:8" x14ac:dyDescent="0.3">
      <c r="D497"/>
      <c r="G497" s="31" t="s">
        <v>29352</v>
      </c>
      <c r="H497" s="31">
        <v>496</v>
      </c>
    </row>
    <row r="498" spans="4:8" x14ac:dyDescent="0.3">
      <c r="D498"/>
      <c r="G498" s="31" t="s">
        <v>29353</v>
      </c>
      <c r="H498" s="31">
        <v>497</v>
      </c>
    </row>
    <row r="499" spans="4:8" x14ac:dyDescent="0.3">
      <c r="D499"/>
      <c r="G499" s="31" t="s">
        <v>29354</v>
      </c>
      <c r="H499" s="31">
        <v>498</v>
      </c>
    </row>
    <row r="500" spans="4:8" x14ac:dyDescent="0.3">
      <c r="D500"/>
      <c r="G500" s="31" t="s">
        <v>29355</v>
      </c>
      <c r="H500" s="31">
        <v>499</v>
      </c>
    </row>
    <row r="501" spans="4:8" x14ac:dyDescent="0.3">
      <c r="D501"/>
      <c r="G501" s="31" t="s">
        <v>29356</v>
      </c>
      <c r="H501" s="31">
        <v>500</v>
      </c>
    </row>
    <row r="502" spans="4:8" x14ac:dyDescent="0.3">
      <c r="D502"/>
      <c r="G502" s="31" t="s">
        <v>29357</v>
      </c>
      <c r="H502" s="31">
        <v>501</v>
      </c>
    </row>
    <row r="503" spans="4:8" x14ac:dyDescent="0.3">
      <c r="D503"/>
      <c r="G503" s="31" t="s">
        <v>29358</v>
      </c>
      <c r="H503" s="31">
        <v>502</v>
      </c>
    </row>
    <row r="504" spans="4:8" x14ac:dyDescent="0.3">
      <c r="D504"/>
      <c r="G504" s="31" t="s">
        <v>29359</v>
      </c>
      <c r="H504" s="31">
        <v>503</v>
      </c>
    </row>
    <row r="505" spans="4:8" x14ac:dyDescent="0.3">
      <c r="D505"/>
      <c r="G505" s="31" t="s">
        <v>29360</v>
      </c>
      <c r="H505" s="31">
        <v>504</v>
      </c>
    </row>
    <row r="506" spans="4:8" x14ac:dyDescent="0.3">
      <c r="D506"/>
      <c r="G506" s="31" t="s">
        <v>29361</v>
      </c>
      <c r="H506" s="31">
        <v>505</v>
      </c>
    </row>
    <row r="507" spans="4:8" x14ac:dyDescent="0.3">
      <c r="D507"/>
      <c r="G507" s="31" t="s">
        <v>29362</v>
      </c>
      <c r="H507" s="31">
        <v>506</v>
      </c>
    </row>
    <row r="508" spans="4:8" x14ac:dyDescent="0.3">
      <c r="D508"/>
      <c r="G508" s="31" t="s">
        <v>29363</v>
      </c>
      <c r="H508" s="31">
        <v>507</v>
      </c>
    </row>
    <row r="509" spans="4:8" x14ac:dyDescent="0.3">
      <c r="D509"/>
      <c r="G509" s="31" t="s">
        <v>29364</v>
      </c>
      <c r="H509" s="31">
        <v>508</v>
      </c>
    </row>
    <row r="510" spans="4:8" x14ac:dyDescent="0.3">
      <c r="D510"/>
      <c r="G510" s="31" t="s">
        <v>29365</v>
      </c>
      <c r="H510" s="31">
        <v>509</v>
      </c>
    </row>
    <row r="511" spans="4:8" x14ac:dyDescent="0.3">
      <c r="D511"/>
      <c r="G511" s="31" t="s">
        <v>29366</v>
      </c>
      <c r="H511" s="31">
        <v>510</v>
      </c>
    </row>
    <row r="512" spans="4:8" x14ac:dyDescent="0.3">
      <c r="D512"/>
      <c r="G512" s="31" t="s">
        <v>29367</v>
      </c>
      <c r="H512" s="31">
        <v>511</v>
      </c>
    </row>
    <row r="513" spans="4:8" x14ac:dyDescent="0.3">
      <c r="D513"/>
      <c r="G513" s="31" t="s">
        <v>29368</v>
      </c>
      <c r="H513" s="31">
        <v>512</v>
      </c>
    </row>
    <row r="514" spans="4:8" x14ac:dyDescent="0.3">
      <c r="D514"/>
      <c r="G514" s="31" t="s">
        <v>29369</v>
      </c>
      <c r="H514" s="31">
        <v>513</v>
      </c>
    </row>
    <row r="515" spans="4:8" x14ac:dyDescent="0.3">
      <c r="D515"/>
      <c r="G515" s="31" t="s">
        <v>29370</v>
      </c>
      <c r="H515" s="31">
        <v>514</v>
      </c>
    </row>
    <row r="516" spans="4:8" x14ac:dyDescent="0.3">
      <c r="D516"/>
      <c r="G516" s="31" t="s">
        <v>29371</v>
      </c>
      <c r="H516" s="31">
        <v>515</v>
      </c>
    </row>
    <row r="517" spans="4:8" x14ac:dyDescent="0.3">
      <c r="D517"/>
      <c r="G517" s="31" t="s">
        <v>29372</v>
      </c>
      <c r="H517" s="31">
        <v>516</v>
      </c>
    </row>
    <row r="518" spans="4:8" x14ac:dyDescent="0.3">
      <c r="D518"/>
      <c r="G518" s="31" t="s">
        <v>29373</v>
      </c>
      <c r="H518" s="31">
        <v>517</v>
      </c>
    </row>
    <row r="519" spans="4:8" x14ac:dyDescent="0.3">
      <c r="D519"/>
      <c r="G519" s="31" t="s">
        <v>29374</v>
      </c>
      <c r="H519" s="31">
        <v>518</v>
      </c>
    </row>
    <row r="520" spans="4:8" x14ac:dyDescent="0.3">
      <c r="D520"/>
      <c r="G520" s="31" t="s">
        <v>29375</v>
      </c>
      <c r="H520" s="31">
        <v>519</v>
      </c>
    </row>
    <row r="521" spans="4:8" x14ac:dyDescent="0.3">
      <c r="D521"/>
      <c r="G521" s="31" t="s">
        <v>29376</v>
      </c>
      <c r="H521" s="31">
        <v>520</v>
      </c>
    </row>
    <row r="522" spans="4:8" x14ac:dyDescent="0.3">
      <c r="D522"/>
      <c r="G522" s="31" t="s">
        <v>29377</v>
      </c>
      <c r="H522" s="31">
        <v>521</v>
      </c>
    </row>
    <row r="523" spans="4:8" x14ac:dyDescent="0.3">
      <c r="D523"/>
      <c r="G523" s="31" t="s">
        <v>29378</v>
      </c>
      <c r="H523" s="31">
        <v>522</v>
      </c>
    </row>
    <row r="524" spans="4:8" x14ac:dyDescent="0.3">
      <c r="D524"/>
      <c r="G524" s="31" t="s">
        <v>29379</v>
      </c>
      <c r="H524" s="31">
        <v>523</v>
      </c>
    </row>
    <row r="525" spans="4:8" x14ac:dyDescent="0.3">
      <c r="D525"/>
      <c r="G525" s="31" t="s">
        <v>29380</v>
      </c>
      <c r="H525" s="31">
        <v>524</v>
      </c>
    </row>
    <row r="526" spans="4:8" x14ac:dyDescent="0.3">
      <c r="D526"/>
      <c r="G526" s="31" t="s">
        <v>29381</v>
      </c>
      <c r="H526" s="31">
        <v>525</v>
      </c>
    </row>
    <row r="527" spans="4:8" x14ac:dyDescent="0.3">
      <c r="D527"/>
      <c r="G527" s="31" t="s">
        <v>29382</v>
      </c>
      <c r="H527" s="31">
        <v>526</v>
      </c>
    </row>
    <row r="528" spans="4:8" x14ac:dyDescent="0.3">
      <c r="D528"/>
      <c r="G528" s="31" t="s">
        <v>29383</v>
      </c>
      <c r="H528" s="31">
        <v>527</v>
      </c>
    </row>
    <row r="529" spans="4:8" x14ac:dyDescent="0.3">
      <c r="D529"/>
      <c r="G529" s="31" t="s">
        <v>29384</v>
      </c>
      <c r="H529" s="31">
        <v>528</v>
      </c>
    </row>
    <row r="530" spans="4:8" x14ac:dyDescent="0.3">
      <c r="D530"/>
      <c r="G530" s="31" t="s">
        <v>29385</v>
      </c>
      <c r="H530" s="31">
        <v>529</v>
      </c>
    </row>
    <row r="531" spans="4:8" x14ac:dyDescent="0.3">
      <c r="D531"/>
      <c r="G531" s="31" t="s">
        <v>29386</v>
      </c>
      <c r="H531" s="31">
        <v>530</v>
      </c>
    </row>
    <row r="532" spans="4:8" x14ac:dyDescent="0.3">
      <c r="D532"/>
      <c r="G532" s="31" t="s">
        <v>29387</v>
      </c>
      <c r="H532" s="31">
        <v>531</v>
      </c>
    </row>
    <row r="533" spans="4:8" x14ac:dyDescent="0.3">
      <c r="D533"/>
      <c r="G533" s="31" t="s">
        <v>29388</v>
      </c>
      <c r="H533" s="31">
        <v>532</v>
      </c>
    </row>
    <row r="534" spans="4:8" x14ac:dyDescent="0.3">
      <c r="D534"/>
      <c r="G534" s="31" t="s">
        <v>29389</v>
      </c>
      <c r="H534" s="31">
        <v>533</v>
      </c>
    </row>
    <row r="535" spans="4:8" x14ac:dyDescent="0.3">
      <c r="D535"/>
      <c r="G535" s="31" t="s">
        <v>29390</v>
      </c>
      <c r="H535" s="31">
        <v>534</v>
      </c>
    </row>
    <row r="536" spans="4:8" x14ac:dyDescent="0.3">
      <c r="D536"/>
      <c r="G536" s="31" t="s">
        <v>29391</v>
      </c>
      <c r="H536" s="31">
        <v>535</v>
      </c>
    </row>
    <row r="537" spans="4:8" x14ac:dyDescent="0.3">
      <c r="D537"/>
      <c r="G537" s="31" t="s">
        <v>29392</v>
      </c>
      <c r="H537" s="31">
        <v>536</v>
      </c>
    </row>
    <row r="538" spans="4:8" x14ac:dyDescent="0.3">
      <c r="D538"/>
      <c r="G538" s="31" t="s">
        <v>29393</v>
      </c>
      <c r="H538" s="31">
        <v>537</v>
      </c>
    </row>
    <row r="539" spans="4:8" x14ac:dyDescent="0.3">
      <c r="D539"/>
      <c r="G539" s="31" t="s">
        <v>29394</v>
      </c>
      <c r="H539" s="31">
        <v>538</v>
      </c>
    </row>
    <row r="540" spans="4:8" x14ac:dyDescent="0.3">
      <c r="D540"/>
      <c r="G540" s="31" t="s">
        <v>29395</v>
      </c>
      <c r="H540" s="31">
        <v>539</v>
      </c>
    </row>
    <row r="541" spans="4:8" x14ac:dyDescent="0.3">
      <c r="D541"/>
      <c r="G541" s="31" t="s">
        <v>29396</v>
      </c>
      <c r="H541" s="31">
        <v>540</v>
      </c>
    </row>
    <row r="542" spans="4:8" x14ac:dyDescent="0.3">
      <c r="D542"/>
      <c r="G542" s="31" t="s">
        <v>29397</v>
      </c>
      <c r="H542" s="31">
        <v>541</v>
      </c>
    </row>
    <row r="543" spans="4:8" x14ac:dyDescent="0.3">
      <c r="D543"/>
      <c r="G543" s="31" t="s">
        <v>29398</v>
      </c>
      <c r="H543" s="31">
        <v>542</v>
      </c>
    </row>
    <row r="544" spans="4:8" x14ac:dyDescent="0.3">
      <c r="D544"/>
      <c r="G544" s="31">
        <v>543</v>
      </c>
      <c r="H544" s="31">
        <v>543</v>
      </c>
    </row>
    <row r="545" spans="4:8" x14ac:dyDescent="0.3">
      <c r="D545"/>
      <c r="G545" s="31" t="s">
        <v>29399</v>
      </c>
      <c r="H545" s="31">
        <v>544</v>
      </c>
    </row>
    <row r="546" spans="4:8" x14ac:dyDescent="0.3">
      <c r="D546"/>
      <c r="G546" s="31" t="s">
        <v>29400</v>
      </c>
      <c r="H546" s="31">
        <v>545</v>
      </c>
    </row>
    <row r="547" spans="4:8" x14ac:dyDescent="0.3">
      <c r="D547"/>
      <c r="G547" s="31" t="s">
        <v>29401</v>
      </c>
      <c r="H547" s="31">
        <v>546</v>
      </c>
    </row>
    <row r="548" spans="4:8" x14ac:dyDescent="0.3">
      <c r="D548"/>
      <c r="G548" s="31" t="s">
        <v>29402</v>
      </c>
      <c r="H548" s="31">
        <v>547</v>
      </c>
    </row>
    <row r="549" spans="4:8" x14ac:dyDescent="0.3">
      <c r="D549"/>
      <c r="G549" s="31" t="s">
        <v>29403</v>
      </c>
      <c r="H549" s="31">
        <v>548</v>
      </c>
    </row>
    <row r="550" spans="4:8" x14ac:dyDescent="0.3">
      <c r="D550"/>
      <c r="G550" s="31" t="s">
        <v>29404</v>
      </c>
      <c r="H550" s="31">
        <v>549</v>
      </c>
    </row>
    <row r="551" spans="4:8" x14ac:dyDescent="0.3">
      <c r="D551"/>
      <c r="G551" s="31" t="s">
        <v>29405</v>
      </c>
      <c r="H551" s="31">
        <v>550</v>
      </c>
    </row>
    <row r="552" spans="4:8" x14ac:dyDescent="0.3">
      <c r="D552"/>
      <c r="G552" s="31" t="s">
        <v>29406</v>
      </c>
      <c r="H552" s="31">
        <v>551</v>
      </c>
    </row>
    <row r="553" spans="4:8" x14ac:dyDescent="0.3">
      <c r="D553"/>
      <c r="G553" s="31" t="s">
        <v>29407</v>
      </c>
      <c r="H553" s="31">
        <v>552</v>
      </c>
    </row>
    <row r="554" spans="4:8" x14ac:dyDescent="0.3">
      <c r="D554"/>
      <c r="G554" s="31" t="s">
        <v>29408</v>
      </c>
      <c r="H554" s="31">
        <v>553</v>
      </c>
    </row>
    <row r="555" spans="4:8" x14ac:dyDescent="0.3">
      <c r="D555"/>
      <c r="G555" s="31" t="s">
        <v>29409</v>
      </c>
      <c r="H555" s="31">
        <v>554</v>
      </c>
    </row>
    <row r="556" spans="4:8" x14ac:dyDescent="0.3">
      <c r="D556"/>
      <c r="G556" s="31" t="s">
        <v>29410</v>
      </c>
      <c r="H556" s="31">
        <v>555</v>
      </c>
    </row>
    <row r="557" spans="4:8" x14ac:dyDescent="0.3">
      <c r="D557"/>
      <c r="G557" s="31" t="s">
        <v>29411</v>
      </c>
      <c r="H557" s="31">
        <v>556</v>
      </c>
    </row>
    <row r="558" spans="4:8" x14ac:dyDescent="0.3">
      <c r="D558"/>
      <c r="G558" s="31" t="s">
        <v>29412</v>
      </c>
      <c r="H558" s="31">
        <v>557</v>
      </c>
    </row>
    <row r="559" spans="4:8" x14ac:dyDescent="0.3">
      <c r="D559"/>
      <c r="G559" s="31" t="s">
        <v>29413</v>
      </c>
      <c r="H559" s="31">
        <v>558</v>
      </c>
    </row>
    <row r="560" spans="4:8" x14ac:dyDescent="0.3">
      <c r="D560"/>
      <c r="G560" s="31" t="s">
        <v>29414</v>
      </c>
      <c r="H560" s="31">
        <v>559</v>
      </c>
    </row>
    <row r="561" spans="4:8" x14ac:dyDescent="0.3">
      <c r="D561"/>
      <c r="G561" s="31" t="s">
        <v>29415</v>
      </c>
      <c r="H561" s="31">
        <v>560</v>
      </c>
    </row>
    <row r="562" spans="4:8" x14ac:dyDescent="0.3">
      <c r="D562"/>
      <c r="G562" s="31" t="s">
        <v>29416</v>
      </c>
      <c r="H562" s="31">
        <v>561</v>
      </c>
    </row>
    <row r="563" spans="4:8" x14ac:dyDescent="0.3">
      <c r="D563"/>
      <c r="G563" s="31" t="s">
        <v>29417</v>
      </c>
      <c r="H563" s="31">
        <v>562</v>
      </c>
    </row>
    <row r="564" spans="4:8" x14ac:dyDescent="0.3">
      <c r="D564"/>
      <c r="G564" s="31" t="s">
        <v>29418</v>
      </c>
      <c r="H564" s="31">
        <v>563</v>
      </c>
    </row>
    <row r="565" spans="4:8" x14ac:dyDescent="0.3">
      <c r="D565"/>
      <c r="G565" s="31" t="s">
        <v>29419</v>
      </c>
      <c r="H565" s="31">
        <v>564</v>
      </c>
    </row>
    <row r="566" spans="4:8" x14ac:dyDescent="0.3">
      <c r="D566"/>
      <c r="G566" s="31" t="s">
        <v>29420</v>
      </c>
      <c r="H566" s="31">
        <v>565</v>
      </c>
    </row>
    <row r="567" spans="4:8" x14ac:dyDescent="0.3">
      <c r="D567"/>
      <c r="G567" s="31" t="s">
        <v>29421</v>
      </c>
      <c r="H567" s="31">
        <v>566</v>
      </c>
    </row>
    <row r="568" spans="4:8" x14ac:dyDescent="0.3">
      <c r="D568"/>
      <c r="G568" s="31" t="s">
        <v>29422</v>
      </c>
      <c r="H568" s="31">
        <v>567</v>
      </c>
    </row>
    <row r="569" spans="4:8" x14ac:dyDescent="0.3">
      <c r="D569"/>
      <c r="G569" s="31" t="s">
        <v>29423</v>
      </c>
      <c r="H569" s="31">
        <v>568</v>
      </c>
    </row>
    <row r="570" spans="4:8" x14ac:dyDescent="0.3">
      <c r="D570"/>
      <c r="G570" s="31" t="s">
        <v>29424</v>
      </c>
      <c r="H570" s="31">
        <v>569</v>
      </c>
    </row>
    <row r="571" spans="4:8" x14ac:dyDescent="0.3">
      <c r="D571"/>
      <c r="G571" s="31" t="s">
        <v>29425</v>
      </c>
      <c r="H571" s="31">
        <v>570</v>
      </c>
    </row>
    <row r="572" spans="4:8" x14ac:dyDescent="0.3">
      <c r="D572"/>
      <c r="G572" s="31" t="s">
        <v>29426</v>
      </c>
      <c r="H572" s="31">
        <v>571</v>
      </c>
    </row>
    <row r="573" spans="4:8" x14ac:dyDescent="0.3">
      <c r="D573"/>
      <c r="G573" s="31" t="s">
        <v>29427</v>
      </c>
      <c r="H573" s="31">
        <v>572</v>
      </c>
    </row>
    <row r="574" spans="4:8" x14ac:dyDescent="0.3">
      <c r="D574"/>
      <c r="G574" s="31" t="s">
        <v>29428</v>
      </c>
      <c r="H574" s="31">
        <v>573</v>
      </c>
    </row>
    <row r="575" spans="4:8" x14ac:dyDescent="0.3">
      <c r="D575"/>
      <c r="G575" s="31" t="s">
        <v>29429</v>
      </c>
      <c r="H575" s="31">
        <v>574</v>
      </c>
    </row>
    <row r="576" spans="4:8" x14ac:dyDescent="0.3">
      <c r="D576"/>
      <c r="G576" s="31" t="s">
        <v>29430</v>
      </c>
      <c r="H576" s="31">
        <v>575</v>
      </c>
    </row>
    <row r="577" spans="4:8" x14ac:dyDescent="0.3">
      <c r="D577"/>
      <c r="G577" s="31" t="s">
        <v>29431</v>
      </c>
      <c r="H577" s="31">
        <v>576</v>
      </c>
    </row>
    <row r="578" spans="4:8" x14ac:dyDescent="0.3">
      <c r="D578"/>
      <c r="G578" s="31" t="s">
        <v>29432</v>
      </c>
      <c r="H578" s="31">
        <v>577</v>
      </c>
    </row>
    <row r="579" spans="4:8" x14ac:dyDescent="0.3">
      <c r="D579"/>
      <c r="G579" s="31" t="s">
        <v>29433</v>
      </c>
      <c r="H579" s="31">
        <v>578</v>
      </c>
    </row>
    <row r="580" spans="4:8" x14ac:dyDescent="0.3">
      <c r="D580"/>
      <c r="G580" s="31" t="s">
        <v>29434</v>
      </c>
      <c r="H580" s="31">
        <v>579</v>
      </c>
    </row>
    <row r="581" spans="4:8" x14ac:dyDescent="0.3">
      <c r="D581"/>
      <c r="G581" s="31" t="s">
        <v>29435</v>
      </c>
      <c r="H581" s="31">
        <v>580</v>
      </c>
    </row>
    <row r="582" spans="4:8" x14ac:dyDescent="0.3">
      <c r="D582"/>
      <c r="G582" s="31" t="s">
        <v>29436</v>
      </c>
      <c r="H582" s="31">
        <v>581</v>
      </c>
    </row>
    <row r="583" spans="4:8" x14ac:dyDescent="0.3">
      <c r="D583"/>
      <c r="G583" s="31" t="s">
        <v>29437</v>
      </c>
      <c r="H583" s="31">
        <v>582</v>
      </c>
    </row>
    <row r="584" spans="4:8" x14ac:dyDescent="0.3">
      <c r="D584"/>
      <c r="G584" s="31" t="s">
        <v>29438</v>
      </c>
      <c r="H584" s="31">
        <v>583</v>
      </c>
    </row>
    <row r="585" spans="4:8" x14ac:dyDescent="0.3">
      <c r="D585"/>
      <c r="G585" s="31" t="s">
        <v>29439</v>
      </c>
      <c r="H585" s="31">
        <v>584</v>
      </c>
    </row>
    <row r="586" spans="4:8" x14ac:dyDescent="0.3">
      <c r="D586"/>
      <c r="G586" s="31" t="s">
        <v>29440</v>
      </c>
      <c r="H586" s="31">
        <v>585</v>
      </c>
    </row>
    <row r="587" spans="4:8" x14ac:dyDescent="0.3">
      <c r="D587"/>
      <c r="G587" s="31" t="s">
        <v>29441</v>
      </c>
      <c r="H587" s="31">
        <v>586</v>
      </c>
    </row>
    <row r="588" spans="4:8" x14ac:dyDescent="0.3">
      <c r="D588"/>
      <c r="G588" s="31" t="s">
        <v>29442</v>
      </c>
      <c r="H588" s="31">
        <v>587</v>
      </c>
    </row>
    <row r="589" spans="4:8" x14ac:dyDescent="0.3">
      <c r="D589"/>
      <c r="G589" s="31" t="s">
        <v>29443</v>
      </c>
      <c r="H589" s="31">
        <v>588</v>
      </c>
    </row>
    <row r="590" spans="4:8" x14ac:dyDescent="0.3">
      <c r="D590"/>
      <c r="G590" s="31" t="s">
        <v>29444</v>
      </c>
      <c r="H590" s="31">
        <v>589</v>
      </c>
    </row>
    <row r="591" spans="4:8" x14ac:dyDescent="0.3">
      <c r="D591"/>
      <c r="G591" s="31" t="s">
        <v>29445</v>
      </c>
      <c r="H591" s="31">
        <v>590</v>
      </c>
    </row>
    <row r="592" spans="4:8" x14ac:dyDescent="0.3">
      <c r="D592"/>
      <c r="G592" s="31" t="s">
        <v>29446</v>
      </c>
      <c r="H592" s="31">
        <v>591</v>
      </c>
    </row>
    <row r="593" spans="4:8" x14ac:dyDescent="0.3">
      <c r="D593"/>
      <c r="G593" s="31" t="s">
        <v>29447</v>
      </c>
      <c r="H593" s="31">
        <v>592</v>
      </c>
    </row>
    <row r="594" spans="4:8" x14ac:dyDescent="0.3">
      <c r="D594"/>
      <c r="G594" s="31" t="s">
        <v>29448</v>
      </c>
      <c r="H594" s="31">
        <v>593</v>
      </c>
    </row>
    <row r="595" spans="4:8" x14ac:dyDescent="0.3">
      <c r="D595"/>
      <c r="G595" s="31" t="s">
        <v>29449</v>
      </c>
      <c r="H595" s="31">
        <v>594</v>
      </c>
    </row>
    <row r="596" spans="4:8" x14ac:dyDescent="0.3">
      <c r="D596"/>
      <c r="G596" s="31" t="s">
        <v>29450</v>
      </c>
      <c r="H596" s="31">
        <v>595</v>
      </c>
    </row>
    <row r="597" spans="4:8" x14ac:dyDescent="0.3">
      <c r="D597"/>
      <c r="G597" s="31" t="s">
        <v>29451</v>
      </c>
      <c r="H597" s="31">
        <v>596</v>
      </c>
    </row>
    <row r="598" spans="4:8" x14ac:dyDescent="0.3">
      <c r="D598"/>
      <c r="G598" s="31" t="s">
        <v>29452</v>
      </c>
      <c r="H598" s="31">
        <v>597</v>
      </c>
    </row>
    <row r="599" spans="4:8" x14ac:dyDescent="0.3">
      <c r="D599"/>
      <c r="G599" s="31" t="s">
        <v>29453</v>
      </c>
      <c r="H599" s="31">
        <v>598</v>
      </c>
    </row>
    <row r="600" spans="4:8" x14ac:dyDescent="0.3">
      <c r="D600"/>
      <c r="G600" s="31" t="s">
        <v>29454</v>
      </c>
      <c r="H600" s="31">
        <v>599</v>
      </c>
    </row>
    <row r="601" spans="4:8" x14ac:dyDescent="0.3">
      <c r="D601"/>
      <c r="G601" s="31" t="s">
        <v>29455</v>
      </c>
      <c r="H601" s="31">
        <v>600</v>
      </c>
    </row>
    <row r="602" spans="4:8" x14ac:dyDescent="0.3">
      <c r="D602"/>
      <c r="G602" s="31" t="s">
        <v>29456</v>
      </c>
      <c r="H602" s="31">
        <v>601</v>
      </c>
    </row>
    <row r="603" spans="4:8" x14ac:dyDescent="0.3">
      <c r="D603"/>
      <c r="G603" s="31" t="s">
        <v>29457</v>
      </c>
      <c r="H603" s="31">
        <v>602</v>
      </c>
    </row>
    <row r="604" spans="4:8" x14ac:dyDescent="0.3">
      <c r="D604"/>
      <c r="G604" s="31" t="s">
        <v>29458</v>
      </c>
      <c r="H604" s="31">
        <v>603</v>
      </c>
    </row>
    <row r="605" spans="4:8" x14ac:dyDescent="0.3">
      <c r="D605"/>
      <c r="G605" s="31" t="s">
        <v>29459</v>
      </c>
      <c r="H605" s="31">
        <v>604</v>
      </c>
    </row>
    <row r="606" spans="4:8" x14ac:dyDescent="0.3">
      <c r="D606"/>
      <c r="G606" s="31" t="s">
        <v>29460</v>
      </c>
      <c r="H606" s="31">
        <v>605</v>
      </c>
    </row>
    <row r="607" spans="4:8" x14ac:dyDescent="0.3">
      <c r="D607"/>
      <c r="G607" s="31" t="s">
        <v>29461</v>
      </c>
      <c r="H607" s="31">
        <v>606</v>
      </c>
    </row>
    <row r="608" spans="4:8" x14ac:dyDescent="0.3">
      <c r="D608"/>
      <c r="G608" s="31" t="s">
        <v>29462</v>
      </c>
      <c r="H608" s="31">
        <v>607</v>
      </c>
    </row>
    <row r="609" spans="4:8" x14ac:dyDescent="0.3">
      <c r="D609"/>
      <c r="G609" s="31" t="s">
        <v>29463</v>
      </c>
      <c r="H609" s="31">
        <v>608</v>
      </c>
    </row>
    <row r="610" spans="4:8" x14ac:dyDescent="0.3">
      <c r="D610"/>
      <c r="G610" s="31" t="s">
        <v>29464</v>
      </c>
      <c r="H610" s="31">
        <v>609</v>
      </c>
    </row>
    <row r="611" spans="4:8" x14ac:dyDescent="0.3">
      <c r="D611"/>
      <c r="G611" s="31" t="s">
        <v>29465</v>
      </c>
      <c r="H611" s="31">
        <v>610</v>
      </c>
    </row>
    <row r="612" spans="4:8" x14ac:dyDescent="0.3">
      <c r="D612"/>
      <c r="G612" s="31" t="s">
        <v>29466</v>
      </c>
      <c r="H612" s="31">
        <v>611</v>
      </c>
    </row>
    <row r="613" spans="4:8" x14ac:dyDescent="0.3">
      <c r="D613"/>
      <c r="G613" s="31">
        <v>612</v>
      </c>
      <c r="H613" s="31">
        <v>612</v>
      </c>
    </row>
    <row r="614" spans="4:8" x14ac:dyDescent="0.3">
      <c r="D614"/>
      <c r="G614" s="31" t="s">
        <v>29467</v>
      </c>
      <c r="H614" s="31">
        <v>613</v>
      </c>
    </row>
    <row r="615" spans="4:8" x14ac:dyDescent="0.3">
      <c r="D615"/>
      <c r="G615" s="31" t="s">
        <v>29468</v>
      </c>
      <c r="H615" s="31">
        <v>614</v>
      </c>
    </row>
    <row r="616" spans="4:8" x14ac:dyDescent="0.3">
      <c r="D616"/>
      <c r="G616" s="31" t="s">
        <v>29469</v>
      </c>
      <c r="H616" s="31">
        <v>615</v>
      </c>
    </row>
    <row r="617" spans="4:8" x14ac:dyDescent="0.3">
      <c r="D617"/>
      <c r="G617" s="31" t="s">
        <v>29470</v>
      </c>
      <c r="H617" s="31">
        <v>616</v>
      </c>
    </row>
    <row r="618" spans="4:8" x14ac:dyDescent="0.3">
      <c r="D618"/>
      <c r="G618" s="31" t="s">
        <v>29471</v>
      </c>
      <c r="H618" s="31">
        <v>617</v>
      </c>
    </row>
    <row r="619" spans="4:8" x14ac:dyDescent="0.3">
      <c r="D619"/>
      <c r="G619" s="31" t="s">
        <v>29472</v>
      </c>
      <c r="H619" s="31">
        <v>618</v>
      </c>
    </row>
    <row r="620" spans="4:8" x14ac:dyDescent="0.3">
      <c r="D620"/>
      <c r="G620" s="31" t="s">
        <v>29473</v>
      </c>
      <c r="H620" s="31">
        <v>619</v>
      </c>
    </row>
    <row r="621" spans="4:8" x14ac:dyDescent="0.3">
      <c r="D621"/>
      <c r="G621" s="31" t="s">
        <v>29474</v>
      </c>
      <c r="H621" s="31">
        <v>620</v>
      </c>
    </row>
    <row r="622" spans="4:8" x14ac:dyDescent="0.3">
      <c r="D622"/>
      <c r="G622" s="31" t="s">
        <v>29475</v>
      </c>
      <c r="H622" s="31">
        <v>621</v>
      </c>
    </row>
    <row r="623" spans="4:8" x14ac:dyDescent="0.3">
      <c r="D623"/>
      <c r="G623" s="31" t="s">
        <v>29476</v>
      </c>
      <c r="H623" s="31">
        <v>622</v>
      </c>
    </row>
    <row r="624" spans="4:8" x14ac:dyDescent="0.3">
      <c r="D624"/>
      <c r="G624" s="31" t="s">
        <v>29477</v>
      </c>
      <c r="H624" s="31">
        <v>623</v>
      </c>
    </row>
    <row r="625" spans="4:8" x14ac:dyDescent="0.3">
      <c r="D625"/>
      <c r="G625" s="31" t="s">
        <v>29478</v>
      </c>
      <c r="H625" s="31">
        <v>624</v>
      </c>
    </row>
    <row r="626" spans="4:8" x14ac:dyDescent="0.3">
      <c r="D626"/>
      <c r="G626" s="31" t="s">
        <v>29479</v>
      </c>
      <c r="H626" s="31">
        <v>625</v>
      </c>
    </row>
    <row r="627" spans="4:8" x14ac:dyDescent="0.3">
      <c r="D627"/>
      <c r="G627" s="31" t="s">
        <v>29480</v>
      </c>
      <c r="H627" s="31">
        <v>626</v>
      </c>
    </row>
    <row r="628" spans="4:8" x14ac:dyDescent="0.3">
      <c r="D628"/>
      <c r="G628" s="31">
        <v>627</v>
      </c>
      <c r="H628" s="31">
        <v>627</v>
      </c>
    </row>
    <row r="629" spans="4:8" x14ac:dyDescent="0.3">
      <c r="D629"/>
      <c r="G629" s="31" t="s">
        <v>29481</v>
      </c>
      <c r="H629" s="31">
        <v>628</v>
      </c>
    </row>
    <row r="630" spans="4:8" x14ac:dyDescent="0.3">
      <c r="D630"/>
      <c r="G630" s="31">
        <v>629</v>
      </c>
      <c r="H630" s="31">
        <v>629</v>
      </c>
    </row>
    <row r="631" spans="4:8" x14ac:dyDescent="0.3">
      <c r="D631"/>
      <c r="G631" s="31">
        <v>630</v>
      </c>
      <c r="H631" s="31">
        <v>630</v>
      </c>
    </row>
    <row r="632" spans="4:8" x14ac:dyDescent="0.3">
      <c r="D632"/>
      <c r="G632" s="31">
        <v>631</v>
      </c>
      <c r="H632" s="31">
        <v>631</v>
      </c>
    </row>
    <row r="633" spans="4:8" x14ac:dyDescent="0.3">
      <c r="D633"/>
      <c r="G633" s="31">
        <v>632</v>
      </c>
      <c r="H633" s="31">
        <v>632</v>
      </c>
    </row>
    <row r="634" spans="4:8" x14ac:dyDescent="0.3">
      <c r="D634"/>
      <c r="G634" s="31">
        <v>633</v>
      </c>
      <c r="H634" s="31">
        <v>633</v>
      </c>
    </row>
    <row r="635" spans="4:8" x14ac:dyDescent="0.3">
      <c r="D635"/>
      <c r="G635" s="31">
        <v>634</v>
      </c>
      <c r="H635" s="31">
        <v>634</v>
      </c>
    </row>
    <row r="636" spans="4:8" x14ac:dyDescent="0.3">
      <c r="D636"/>
      <c r="G636" s="31">
        <v>635</v>
      </c>
      <c r="H636" s="31">
        <v>635</v>
      </c>
    </row>
    <row r="637" spans="4:8" x14ac:dyDescent="0.3">
      <c r="D637"/>
      <c r="G637" s="31" t="s">
        <v>29482</v>
      </c>
      <c r="H637" s="31">
        <v>636</v>
      </c>
    </row>
    <row r="638" spans="4:8" x14ac:dyDescent="0.3">
      <c r="D638"/>
      <c r="G638" s="31" t="s">
        <v>29483</v>
      </c>
      <c r="H638" s="31">
        <v>637</v>
      </c>
    </row>
    <row r="639" spans="4:8" x14ac:dyDescent="0.3">
      <c r="D639"/>
      <c r="G639" s="31" t="s">
        <v>29484</v>
      </c>
      <c r="H639" s="31">
        <v>638</v>
      </c>
    </row>
    <row r="640" spans="4:8" x14ac:dyDescent="0.3">
      <c r="D640"/>
      <c r="G640" s="31" t="s">
        <v>29485</v>
      </c>
      <c r="H640" s="31">
        <v>639</v>
      </c>
    </row>
    <row r="641" spans="4:8" x14ac:dyDescent="0.3">
      <c r="D641"/>
      <c r="G641" s="31" t="s">
        <v>29486</v>
      </c>
      <c r="H641" s="31">
        <v>640</v>
      </c>
    </row>
    <row r="642" spans="4:8" x14ac:dyDescent="0.3">
      <c r="D642"/>
      <c r="G642" s="31" t="s">
        <v>29487</v>
      </c>
      <c r="H642" s="31">
        <v>641</v>
      </c>
    </row>
    <row r="643" spans="4:8" x14ac:dyDescent="0.3">
      <c r="D643"/>
      <c r="G643" s="31" t="s">
        <v>29488</v>
      </c>
      <c r="H643" s="31">
        <v>642</v>
      </c>
    </row>
    <row r="644" spans="4:8" x14ac:dyDescent="0.3">
      <c r="D644"/>
      <c r="G644" s="31" t="s">
        <v>29489</v>
      </c>
      <c r="H644" s="31">
        <v>643</v>
      </c>
    </row>
    <row r="645" spans="4:8" x14ac:dyDescent="0.3">
      <c r="D645"/>
      <c r="G645" s="31" t="s">
        <v>29490</v>
      </c>
      <c r="H645" s="31">
        <v>644</v>
      </c>
    </row>
    <row r="646" spans="4:8" x14ac:dyDescent="0.3">
      <c r="D646"/>
      <c r="G646" s="31" t="s">
        <v>29491</v>
      </c>
      <c r="H646" s="31">
        <v>645</v>
      </c>
    </row>
    <row r="647" spans="4:8" x14ac:dyDescent="0.3">
      <c r="D647"/>
      <c r="G647" s="31" t="s">
        <v>29492</v>
      </c>
      <c r="H647" s="31">
        <v>646</v>
      </c>
    </row>
    <row r="648" spans="4:8" x14ac:dyDescent="0.3">
      <c r="D648"/>
      <c r="G648" s="31" t="s">
        <v>29493</v>
      </c>
      <c r="H648" s="31">
        <v>647</v>
      </c>
    </row>
    <row r="649" spans="4:8" x14ac:dyDescent="0.3">
      <c r="D649"/>
      <c r="G649" s="31" t="s">
        <v>29494</v>
      </c>
      <c r="H649" s="31">
        <v>648</v>
      </c>
    </row>
    <row r="650" spans="4:8" x14ac:dyDescent="0.3">
      <c r="D650"/>
      <c r="G650" s="31" t="s">
        <v>29495</v>
      </c>
      <c r="H650" s="31">
        <v>649</v>
      </c>
    </row>
    <row r="651" spans="4:8" x14ac:dyDescent="0.3">
      <c r="D651"/>
      <c r="G651" s="31" t="s">
        <v>29496</v>
      </c>
      <c r="H651" s="31">
        <v>650</v>
      </c>
    </row>
    <row r="652" spans="4:8" x14ac:dyDescent="0.3">
      <c r="D652"/>
      <c r="G652" s="31" t="s">
        <v>29497</v>
      </c>
      <c r="H652" s="31">
        <v>651</v>
      </c>
    </row>
    <row r="653" spans="4:8" x14ac:dyDescent="0.3">
      <c r="D653"/>
      <c r="G653" s="31" t="s">
        <v>29498</v>
      </c>
      <c r="H653" s="31">
        <v>652</v>
      </c>
    </row>
    <row r="654" spans="4:8" x14ac:dyDescent="0.3">
      <c r="D654"/>
      <c r="G654" s="31" t="s">
        <v>29499</v>
      </c>
      <c r="H654" s="31">
        <v>653</v>
      </c>
    </row>
    <row r="655" spans="4:8" x14ac:dyDescent="0.3">
      <c r="D655"/>
      <c r="G655" s="31" t="s">
        <v>29500</v>
      </c>
      <c r="H655" s="31">
        <v>654</v>
      </c>
    </row>
    <row r="656" spans="4:8" x14ac:dyDescent="0.3">
      <c r="D656"/>
      <c r="G656" s="31" t="s">
        <v>29501</v>
      </c>
      <c r="H656" s="31">
        <v>655</v>
      </c>
    </row>
    <row r="657" spans="4:8" x14ac:dyDescent="0.3">
      <c r="D657"/>
      <c r="G657" s="31" t="s">
        <v>29502</v>
      </c>
      <c r="H657" s="31">
        <v>656</v>
      </c>
    </row>
    <row r="658" spans="4:8" x14ac:dyDescent="0.3">
      <c r="D658"/>
      <c r="G658" s="31" t="s">
        <v>29503</v>
      </c>
      <c r="H658" s="31">
        <v>657</v>
      </c>
    </row>
    <row r="659" spans="4:8" x14ac:dyDescent="0.3">
      <c r="D659"/>
      <c r="G659" s="31" t="s">
        <v>29504</v>
      </c>
      <c r="H659" s="31">
        <v>658</v>
      </c>
    </row>
    <row r="660" spans="4:8" x14ac:dyDescent="0.3">
      <c r="D660"/>
      <c r="G660" s="31" t="s">
        <v>29505</v>
      </c>
      <c r="H660" s="31">
        <v>659</v>
      </c>
    </row>
    <row r="661" spans="4:8" x14ac:dyDescent="0.3">
      <c r="D661"/>
      <c r="G661" s="31" t="s">
        <v>29506</v>
      </c>
      <c r="H661" s="31">
        <v>660</v>
      </c>
    </row>
    <row r="662" spans="4:8" x14ac:dyDescent="0.3">
      <c r="D662"/>
      <c r="G662" s="31" t="s">
        <v>29507</v>
      </c>
      <c r="H662" s="31">
        <v>661</v>
      </c>
    </row>
    <row r="663" spans="4:8" x14ac:dyDescent="0.3">
      <c r="D663"/>
      <c r="G663" s="31" t="s">
        <v>29508</v>
      </c>
      <c r="H663" s="31">
        <v>662</v>
      </c>
    </row>
    <row r="664" spans="4:8" x14ac:dyDescent="0.3">
      <c r="D664"/>
      <c r="G664" s="31" t="s">
        <v>29509</v>
      </c>
      <c r="H664" s="31">
        <v>663</v>
      </c>
    </row>
    <row r="665" spans="4:8" x14ac:dyDescent="0.3">
      <c r="D665"/>
      <c r="G665" s="31" t="s">
        <v>29510</v>
      </c>
      <c r="H665" s="31">
        <v>664</v>
      </c>
    </row>
    <row r="666" spans="4:8" x14ac:dyDescent="0.3">
      <c r="D666"/>
      <c r="G666" s="31" t="s">
        <v>29511</v>
      </c>
      <c r="H666" s="31">
        <v>665</v>
      </c>
    </row>
    <row r="667" spans="4:8" x14ac:dyDescent="0.3">
      <c r="D667"/>
      <c r="G667" s="31" t="s">
        <v>29512</v>
      </c>
      <c r="H667" s="31">
        <v>666</v>
      </c>
    </row>
    <row r="668" spans="4:8" x14ac:dyDescent="0.3">
      <c r="D668"/>
      <c r="G668" s="31" t="s">
        <v>29513</v>
      </c>
      <c r="H668" s="31">
        <v>667</v>
      </c>
    </row>
    <row r="669" spans="4:8" x14ac:dyDescent="0.3">
      <c r="D669"/>
      <c r="G669" s="31" t="s">
        <v>29514</v>
      </c>
      <c r="H669" s="31">
        <v>668</v>
      </c>
    </row>
    <row r="670" spans="4:8" x14ac:dyDescent="0.3">
      <c r="D670"/>
      <c r="G670" s="31" t="s">
        <v>29515</v>
      </c>
      <c r="H670" s="31">
        <v>669</v>
      </c>
    </row>
    <row r="671" spans="4:8" x14ac:dyDescent="0.3">
      <c r="D671"/>
      <c r="G671" s="31" t="s">
        <v>29516</v>
      </c>
      <c r="H671" s="31">
        <v>670</v>
      </c>
    </row>
    <row r="672" spans="4:8" x14ac:dyDescent="0.3">
      <c r="D672"/>
      <c r="G672" s="31" t="s">
        <v>29517</v>
      </c>
      <c r="H672" s="31">
        <v>671</v>
      </c>
    </row>
    <row r="673" spans="4:8" x14ac:dyDescent="0.3">
      <c r="D673"/>
      <c r="G673" s="31" t="s">
        <v>29518</v>
      </c>
      <c r="H673" s="31">
        <v>672</v>
      </c>
    </row>
    <row r="674" spans="4:8" x14ac:dyDescent="0.3">
      <c r="D674"/>
      <c r="G674" s="31" t="s">
        <v>29519</v>
      </c>
      <c r="H674" s="31">
        <v>673</v>
      </c>
    </row>
    <row r="675" spans="4:8" x14ac:dyDescent="0.3">
      <c r="D675"/>
      <c r="G675" s="31" t="s">
        <v>29520</v>
      </c>
      <c r="H675" s="31">
        <v>674</v>
      </c>
    </row>
    <row r="676" spans="4:8" x14ac:dyDescent="0.3">
      <c r="D676"/>
      <c r="G676" s="31" t="s">
        <v>29521</v>
      </c>
      <c r="H676" s="31">
        <v>675</v>
      </c>
    </row>
    <row r="677" spans="4:8" x14ac:dyDescent="0.3">
      <c r="D677"/>
      <c r="G677" s="31" t="s">
        <v>29522</v>
      </c>
      <c r="H677" s="31">
        <v>676</v>
      </c>
    </row>
    <row r="678" spans="4:8" x14ac:dyDescent="0.3">
      <c r="D678"/>
      <c r="G678" s="31" t="s">
        <v>29523</v>
      </c>
      <c r="H678" s="31">
        <v>677</v>
      </c>
    </row>
    <row r="679" spans="4:8" x14ac:dyDescent="0.3">
      <c r="D679"/>
      <c r="G679" s="31" t="s">
        <v>29524</v>
      </c>
      <c r="H679" s="31">
        <v>678</v>
      </c>
    </row>
    <row r="680" spans="4:8" x14ac:dyDescent="0.3">
      <c r="D680"/>
      <c r="G680" s="31" t="s">
        <v>29525</v>
      </c>
      <c r="H680" s="31">
        <v>679</v>
      </c>
    </row>
    <row r="681" spans="4:8" x14ac:dyDescent="0.3">
      <c r="D681"/>
      <c r="G681" s="31" t="s">
        <v>29526</v>
      </c>
      <c r="H681" s="31">
        <v>680</v>
      </c>
    </row>
    <row r="682" spans="4:8" x14ac:dyDescent="0.3">
      <c r="D682"/>
      <c r="G682" s="31" t="s">
        <v>29527</v>
      </c>
      <c r="H682" s="31">
        <v>681</v>
      </c>
    </row>
    <row r="683" spans="4:8" x14ac:dyDescent="0.3">
      <c r="D683"/>
      <c r="G683" s="31" t="s">
        <v>29528</v>
      </c>
      <c r="H683" s="31">
        <v>682</v>
      </c>
    </row>
    <row r="684" spans="4:8" x14ac:dyDescent="0.3">
      <c r="D684"/>
      <c r="G684" s="31" t="s">
        <v>29529</v>
      </c>
      <c r="H684" s="31">
        <v>683</v>
      </c>
    </row>
    <row r="685" spans="4:8" x14ac:dyDescent="0.3">
      <c r="D685"/>
      <c r="G685" s="31" t="s">
        <v>29530</v>
      </c>
      <c r="H685" s="31">
        <v>684</v>
      </c>
    </row>
    <row r="686" spans="4:8" x14ac:dyDescent="0.3">
      <c r="D686"/>
      <c r="G686" s="31" t="s">
        <v>29531</v>
      </c>
      <c r="H686" s="31">
        <v>685</v>
      </c>
    </row>
    <row r="687" spans="4:8" x14ac:dyDescent="0.3">
      <c r="D687"/>
      <c r="G687" s="31" t="s">
        <v>29532</v>
      </c>
      <c r="H687" s="31">
        <v>686</v>
      </c>
    </row>
    <row r="688" spans="4:8" x14ac:dyDescent="0.3">
      <c r="D688"/>
      <c r="G688" s="31" t="s">
        <v>29533</v>
      </c>
      <c r="H688" s="31">
        <v>687</v>
      </c>
    </row>
    <row r="689" spans="4:8" x14ac:dyDescent="0.3">
      <c r="D689"/>
      <c r="G689" s="31" t="s">
        <v>29534</v>
      </c>
      <c r="H689" s="31">
        <v>688</v>
      </c>
    </row>
    <row r="690" spans="4:8" x14ac:dyDescent="0.3">
      <c r="D690"/>
      <c r="G690" s="31" t="s">
        <v>29535</v>
      </c>
      <c r="H690" s="31">
        <v>689</v>
      </c>
    </row>
    <row r="691" spans="4:8" x14ac:dyDescent="0.3">
      <c r="D691"/>
      <c r="G691" s="31" t="s">
        <v>29536</v>
      </c>
      <c r="H691" s="31">
        <v>690</v>
      </c>
    </row>
    <row r="692" spans="4:8" x14ac:dyDescent="0.3">
      <c r="D692"/>
      <c r="G692" s="31" t="s">
        <v>29537</v>
      </c>
      <c r="H692" s="31">
        <v>691</v>
      </c>
    </row>
    <row r="693" spans="4:8" x14ac:dyDescent="0.3">
      <c r="D693"/>
      <c r="G693" s="31" t="s">
        <v>29538</v>
      </c>
      <c r="H693" s="31">
        <v>692</v>
      </c>
    </row>
    <row r="694" spans="4:8" x14ac:dyDescent="0.3">
      <c r="D694"/>
      <c r="G694" s="31" t="s">
        <v>29539</v>
      </c>
      <c r="H694" s="31">
        <v>693</v>
      </c>
    </row>
    <row r="695" spans="4:8" x14ac:dyDescent="0.3">
      <c r="D695"/>
      <c r="G695" s="31" t="s">
        <v>29540</v>
      </c>
      <c r="H695" s="31">
        <v>694</v>
      </c>
    </row>
    <row r="696" spans="4:8" x14ac:dyDescent="0.3">
      <c r="D696"/>
      <c r="G696" s="31" t="s">
        <v>29541</v>
      </c>
      <c r="H696" s="31">
        <v>695</v>
      </c>
    </row>
    <row r="697" spans="4:8" x14ac:dyDescent="0.3">
      <c r="D697"/>
      <c r="G697" s="31" t="s">
        <v>29542</v>
      </c>
      <c r="H697" s="31">
        <v>696</v>
      </c>
    </row>
    <row r="698" spans="4:8" x14ac:dyDescent="0.3">
      <c r="D698"/>
      <c r="G698" s="31" t="s">
        <v>29543</v>
      </c>
      <c r="H698" s="31">
        <v>697</v>
      </c>
    </row>
    <row r="699" spans="4:8" x14ac:dyDescent="0.3">
      <c r="D699"/>
      <c r="G699" s="31" t="s">
        <v>29544</v>
      </c>
      <c r="H699" s="31">
        <v>698</v>
      </c>
    </row>
    <row r="700" spans="4:8" x14ac:dyDescent="0.3">
      <c r="D700"/>
      <c r="G700" s="31" t="s">
        <v>29545</v>
      </c>
      <c r="H700" s="31">
        <v>699</v>
      </c>
    </row>
    <row r="701" spans="4:8" x14ac:dyDescent="0.3">
      <c r="D701"/>
      <c r="G701" s="31" t="s">
        <v>29546</v>
      </c>
      <c r="H701" s="31">
        <v>700</v>
      </c>
    </row>
    <row r="702" spans="4:8" x14ac:dyDescent="0.3">
      <c r="D702"/>
      <c r="G702" s="31" t="s">
        <v>29547</v>
      </c>
      <c r="H702" s="31">
        <v>701</v>
      </c>
    </row>
    <row r="703" spans="4:8" x14ac:dyDescent="0.3">
      <c r="D703"/>
      <c r="G703" s="31" t="s">
        <v>29548</v>
      </c>
      <c r="H703" s="31">
        <v>702</v>
      </c>
    </row>
    <row r="704" spans="4:8" x14ac:dyDescent="0.3">
      <c r="D704"/>
      <c r="G704" s="31" t="s">
        <v>29549</v>
      </c>
      <c r="H704" s="31">
        <v>703</v>
      </c>
    </row>
    <row r="705" spans="4:8" x14ac:dyDescent="0.3">
      <c r="D705"/>
      <c r="G705" s="31" t="s">
        <v>29550</v>
      </c>
      <c r="H705" s="31">
        <v>704</v>
      </c>
    </row>
    <row r="706" spans="4:8" x14ac:dyDescent="0.3">
      <c r="D706"/>
      <c r="G706" s="31" t="s">
        <v>29551</v>
      </c>
      <c r="H706" s="31">
        <v>705</v>
      </c>
    </row>
    <row r="707" spans="4:8" x14ac:dyDescent="0.3">
      <c r="D707"/>
      <c r="G707" s="31" t="s">
        <v>29552</v>
      </c>
      <c r="H707" s="31">
        <v>706</v>
      </c>
    </row>
    <row r="708" spans="4:8" x14ac:dyDescent="0.3">
      <c r="D708"/>
      <c r="G708" s="31" t="s">
        <v>29553</v>
      </c>
      <c r="H708" s="31">
        <v>707</v>
      </c>
    </row>
    <row r="709" spans="4:8" x14ac:dyDescent="0.3">
      <c r="D709"/>
      <c r="G709" s="31" t="s">
        <v>29554</v>
      </c>
      <c r="H709" s="31">
        <v>708</v>
      </c>
    </row>
    <row r="710" spans="4:8" x14ac:dyDescent="0.3">
      <c r="D710"/>
      <c r="G710" s="31" t="s">
        <v>29555</v>
      </c>
      <c r="H710" s="31">
        <v>709</v>
      </c>
    </row>
    <row r="711" spans="4:8" x14ac:dyDescent="0.3">
      <c r="D711"/>
      <c r="G711" s="31" t="s">
        <v>29556</v>
      </c>
      <c r="H711" s="31">
        <v>710</v>
      </c>
    </row>
    <row r="712" spans="4:8" x14ac:dyDescent="0.3">
      <c r="D712"/>
      <c r="G712" s="31" t="s">
        <v>29557</v>
      </c>
      <c r="H712" s="31">
        <v>711</v>
      </c>
    </row>
    <row r="713" spans="4:8" x14ac:dyDescent="0.3">
      <c r="D713"/>
      <c r="G713" s="31" t="s">
        <v>29558</v>
      </c>
      <c r="H713" s="31">
        <v>712</v>
      </c>
    </row>
    <row r="714" spans="4:8" x14ac:dyDescent="0.3">
      <c r="D714"/>
      <c r="G714" s="31" t="s">
        <v>29559</v>
      </c>
      <c r="H714" s="31">
        <v>713</v>
      </c>
    </row>
    <row r="715" spans="4:8" x14ac:dyDescent="0.3">
      <c r="D715"/>
      <c r="G715" s="31" t="s">
        <v>29560</v>
      </c>
      <c r="H715" s="31">
        <v>714</v>
      </c>
    </row>
    <row r="716" spans="4:8" x14ac:dyDescent="0.3">
      <c r="D716"/>
      <c r="G716" s="31" t="s">
        <v>29561</v>
      </c>
      <c r="H716" s="31">
        <v>715</v>
      </c>
    </row>
    <row r="717" spans="4:8" x14ac:dyDescent="0.3">
      <c r="D717"/>
      <c r="G717" s="31" t="s">
        <v>29562</v>
      </c>
      <c r="H717" s="31">
        <v>716</v>
      </c>
    </row>
    <row r="718" spans="4:8" x14ac:dyDescent="0.3">
      <c r="D718"/>
      <c r="G718" s="31" t="s">
        <v>29563</v>
      </c>
      <c r="H718" s="31">
        <v>717</v>
      </c>
    </row>
    <row r="719" spans="4:8" x14ac:dyDescent="0.3">
      <c r="D719"/>
      <c r="G719" s="31" t="s">
        <v>29564</v>
      </c>
      <c r="H719" s="31">
        <v>718</v>
      </c>
    </row>
    <row r="720" spans="4:8" x14ac:dyDescent="0.3">
      <c r="D720"/>
      <c r="G720" s="31" t="s">
        <v>29565</v>
      </c>
      <c r="H720" s="31">
        <v>719</v>
      </c>
    </row>
    <row r="721" spans="4:8" x14ac:dyDescent="0.3">
      <c r="D721"/>
      <c r="G721" s="31" t="s">
        <v>29566</v>
      </c>
      <c r="H721" s="31">
        <v>720</v>
      </c>
    </row>
    <row r="722" spans="4:8" x14ac:dyDescent="0.3">
      <c r="D722"/>
      <c r="G722" s="31" t="s">
        <v>29567</v>
      </c>
      <c r="H722" s="31">
        <v>721</v>
      </c>
    </row>
    <row r="723" spans="4:8" x14ac:dyDescent="0.3">
      <c r="D723"/>
      <c r="G723" s="31" t="s">
        <v>29568</v>
      </c>
      <c r="H723" s="31">
        <v>722</v>
      </c>
    </row>
    <row r="724" spans="4:8" x14ac:dyDescent="0.3">
      <c r="D724"/>
      <c r="G724" s="31" t="s">
        <v>29569</v>
      </c>
      <c r="H724" s="31">
        <v>723</v>
      </c>
    </row>
    <row r="725" spans="4:8" x14ac:dyDescent="0.3">
      <c r="D725"/>
      <c r="G725" s="31" t="s">
        <v>29570</v>
      </c>
      <c r="H725" s="31">
        <v>724</v>
      </c>
    </row>
    <row r="726" spans="4:8" x14ac:dyDescent="0.3">
      <c r="D726"/>
      <c r="G726" s="31" t="s">
        <v>29571</v>
      </c>
      <c r="H726" s="31">
        <v>725</v>
      </c>
    </row>
    <row r="727" spans="4:8" x14ac:dyDescent="0.3">
      <c r="D727"/>
      <c r="G727" s="31" t="s">
        <v>29572</v>
      </c>
      <c r="H727" s="31">
        <v>726</v>
      </c>
    </row>
    <row r="728" spans="4:8" x14ac:dyDescent="0.3">
      <c r="D728"/>
      <c r="G728" s="31" t="s">
        <v>29573</v>
      </c>
      <c r="H728" s="31">
        <v>727</v>
      </c>
    </row>
    <row r="729" spans="4:8" x14ac:dyDescent="0.3">
      <c r="D729"/>
      <c r="G729" s="31" t="s">
        <v>29574</v>
      </c>
      <c r="H729" s="31">
        <v>728</v>
      </c>
    </row>
    <row r="730" spans="4:8" x14ac:dyDescent="0.3">
      <c r="D730"/>
      <c r="G730" s="31" t="s">
        <v>29575</v>
      </c>
      <c r="H730" s="31">
        <v>729</v>
      </c>
    </row>
    <row r="731" spans="4:8" x14ac:dyDescent="0.3">
      <c r="D731"/>
      <c r="G731" s="31" t="s">
        <v>29576</v>
      </c>
      <c r="H731" s="31">
        <v>730</v>
      </c>
    </row>
    <row r="732" spans="4:8" x14ac:dyDescent="0.3">
      <c r="D732"/>
      <c r="G732" s="31" t="s">
        <v>29577</v>
      </c>
      <c r="H732" s="31">
        <v>731</v>
      </c>
    </row>
    <row r="733" spans="4:8" x14ac:dyDescent="0.3">
      <c r="D733"/>
      <c r="G733" s="31" t="s">
        <v>29578</v>
      </c>
      <c r="H733" s="31">
        <v>732</v>
      </c>
    </row>
    <row r="734" spans="4:8" x14ac:dyDescent="0.3">
      <c r="D734"/>
      <c r="G734" s="31" t="s">
        <v>29579</v>
      </c>
      <c r="H734" s="31">
        <v>733</v>
      </c>
    </row>
    <row r="735" spans="4:8" x14ac:dyDescent="0.3">
      <c r="D735"/>
      <c r="G735" s="31" t="s">
        <v>29580</v>
      </c>
      <c r="H735" s="31">
        <v>734</v>
      </c>
    </row>
    <row r="736" spans="4:8" x14ac:dyDescent="0.3">
      <c r="D736"/>
      <c r="G736" s="31" t="s">
        <v>29581</v>
      </c>
      <c r="H736" s="31">
        <v>735</v>
      </c>
    </row>
    <row r="737" spans="4:8" x14ac:dyDescent="0.3">
      <c r="D737"/>
      <c r="G737" s="31" t="s">
        <v>29582</v>
      </c>
      <c r="H737" s="31">
        <v>736</v>
      </c>
    </row>
    <row r="738" spans="4:8" x14ac:dyDescent="0.3">
      <c r="D738"/>
      <c r="G738" s="31" t="s">
        <v>29583</v>
      </c>
      <c r="H738" s="31">
        <v>737</v>
      </c>
    </row>
    <row r="739" spans="4:8" x14ac:dyDescent="0.3">
      <c r="D739"/>
      <c r="G739" s="31" t="s">
        <v>29584</v>
      </c>
      <c r="H739" s="31">
        <v>738</v>
      </c>
    </row>
    <row r="740" spans="4:8" x14ac:dyDescent="0.3">
      <c r="D740"/>
      <c r="G740" s="31" t="s">
        <v>29585</v>
      </c>
      <c r="H740" s="31">
        <v>739</v>
      </c>
    </row>
    <row r="741" spans="4:8" x14ac:dyDescent="0.3">
      <c r="D741"/>
      <c r="G741" s="31" t="s">
        <v>29586</v>
      </c>
      <c r="H741" s="31">
        <v>740</v>
      </c>
    </row>
    <row r="742" spans="4:8" x14ac:dyDescent="0.3">
      <c r="D742"/>
      <c r="G742" s="31" t="s">
        <v>29587</v>
      </c>
      <c r="H742" s="31">
        <v>741</v>
      </c>
    </row>
    <row r="743" spans="4:8" x14ac:dyDescent="0.3">
      <c r="D743"/>
      <c r="G743" s="31" t="s">
        <v>29588</v>
      </c>
      <c r="H743" s="31">
        <v>742</v>
      </c>
    </row>
    <row r="744" spans="4:8" x14ac:dyDescent="0.3">
      <c r="D744"/>
      <c r="G744" s="31" t="s">
        <v>29589</v>
      </c>
      <c r="H744" s="31">
        <v>743</v>
      </c>
    </row>
    <row r="745" spans="4:8" x14ac:dyDescent="0.3">
      <c r="D745"/>
      <c r="G745" s="31" t="s">
        <v>29590</v>
      </c>
      <c r="H745" s="31">
        <v>744</v>
      </c>
    </row>
    <row r="746" spans="4:8" x14ac:dyDescent="0.3">
      <c r="D746"/>
      <c r="G746" s="31" t="s">
        <v>29591</v>
      </c>
      <c r="H746" s="31">
        <v>745</v>
      </c>
    </row>
    <row r="747" spans="4:8" x14ac:dyDescent="0.3">
      <c r="D747"/>
      <c r="G747" s="31" t="s">
        <v>29592</v>
      </c>
      <c r="H747" s="31">
        <v>746</v>
      </c>
    </row>
    <row r="748" spans="4:8" x14ac:dyDescent="0.3">
      <c r="D748"/>
      <c r="G748" s="31" t="s">
        <v>29593</v>
      </c>
      <c r="H748" s="31">
        <v>747</v>
      </c>
    </row>
    <row r="749" spans="4:8" x14ac:dyDescent="0.3">
      <c r="D749"/>
      <c r="G749" s="31" t="s">
        <v>29594</v>
      </c>
      <c r="H749" s="31">
        <v>748</v>
      </c>
    </row>
    <row r="750" spans="4:8" x14ac:dyDescent="0.3">
      <c r="D750"/>
      <c r="G750" s="31" t="s">
        <v>29595</v>
      </c>
      <c r="H750" s="31">
        <v>749</v>
      </c>
    </row>
    <row r="751" spans="4:8" x14ac:dyDescent="0.3">
      <c r="D751"/>
      <c r="G751" s="31" t="s">
        <v>29596</v>
      </c>
      <c r="H751" s="31">
        <v>750</v>
      </c>
    </row>
    <row r="752" spans="4:8" x14ac:dyDescent="0.3">
      <c r="D752"/>
      <c r="G752" s="31" t="s">
        <v>29597</v>
      </c>
      <c r="H752" s="31">
        <v>751</v>
      </c>
    </row>
    <row r="753" spans="4:8" x14ac:dyDescent="0.3">
      <c r="D753"/>
      <c r="G753" s="31" t="s">
        <v>29598</v>
      </c>
      <c r="H753" s="31">
        <v>752</v>
      </c>
    </row>
    <row r="754" spans="4:8" x14ac:dyDescent="0.3">
      <c r="D754"/>
      <c r="G754" s="31" t="s">
        <v>29599</v>
      </c>
      <c r="H754" s="31">
        <v>753</v>
      </c>
    </row>
    <row r="755" spans="4:8" x14ac:dyDescent="0.3">
      <c r="D755"/>
      <c r="G755" s="31" t="s">
        <v>29600</v>
      </c>
      <c r="H755" s="31">
        <v>754</v>
      </c>
    </row>
    <row r="756" spans="4:8" x14ac:dyDescent="0.3">
      <c r="D756"/>
      <c r="G756" s="31" t="s">
        <v>29601</v>
      </c>
      <c r="H756" s="31">
        <v>755</v>
      </c>
    </row>
    <row r="757" spans="4:8" x14ac:dyDescent="0.3">
      <c r="D757"/>
      <c r="G757" s="31" t="s">
        <v>29602</v>
      </c>
      <c r="H757" s="31">
        <v>756</v>
      </c>
    </row>
    <row r="758" spans="4:8" x14ac:dyDescent="0.3">
      <c r="D758"/>
      <c r="G758" s="31" t="s">
        <v>29603</v>
      </c>
      <c r="H758" s="31">
        <v>757</v>
      </c>
    </row>
    <row r="759" spans="4:8" x14ac:dyDescent="0.3">
      <c r="D759"/>
      <c r="G759" s="31" t="s">
        <v>29604</v>
      </c>
      <c r="H759" s="31">
        <v>758</v>
      </c>
    </row>
    <row r="760" spans="4:8" x14ac:dyDescent="0.3">
      <c r="D760"/>
      <c r="G760" s="31" t="s">
        <v>29605</v>
      </c>
      <c r="H760" s="31">
        <v>759</v>
      </c>
    </row>
    <row r="761" spans="4:8" x14ac:dyDescent="0.3">
      <c r="D761"/>
      <c r="G761" s="31" t="s">
        <v>29606</v>
      </c>
      <c r="H761" s="31">
        <v>760</v>
      </c>
    </row>
    <row r="762" spans="4:8" x14ac:dyDescent="0.3">
      <c r="D762"/>
      <c r="G762" s="31" t="s">
        <v>29607</v>
      </c>
      <c r="H762" s="31">
        <v>761</v>
      </c>
    </row>
    <row r="763" spans="4:8" x14ac:dyDescent="0.3">
      <c r="D763"/>
      <c r="G763" s="31" t="s">
        <v>29608</v>
      </c>
      <c r="H763" s="31">
        <v>762</v>
      </c>
    </row>
    <row r="764" spans="4:8" x14ac:dyDescent="0.3">
      <c r="D764"/>
      <c r="G764" s="31" t="s">
        <v>29609</v>
      </c>
      <c r="H764" s="31">
        <v>763</v>
      </c>
    </row>
    <row r="765" spans="4:8" x14ac:dyDescent="0.3">
      <c r="D765"/>
      <c r="G765" s="31" t="s">
        <v>29610</v>
      </c>
      <c r="H765" s="31">
        <v>764</v>
      </c>
    </row>
    <row r="766" spans="4:8" x14ac:dyDescent="0.3">
      <c r="D766"/>
      <c r="G766" s="31" t="s">
        <v>29611</v>
      </c>
      <c r="H766" s="31">
        <v>765</v>
      </c>
    </row>
    <row r="767" spans="4:8" x14ac:dyDescent="0.3">
      <c r="D767"/>
      <c r="G767" s="31" t="s">
        <v>29612</v>
      </c>
      <c r="H767" s="31">
        <v>766</v>
      </c>
    </row>
    <row r="768" spans="4:8" x14ac:dyDescent="0.3">
      <c r="D768"/>
      <c r="G768" s="31" t="s">
        <v>29613</v>
      </c>
      <c r="H768" s="31">
        <v>767</v>
      </c>
    </row>
    <row r="769" spans="4:8" x14ac:dyDescent="0.3">
      <c r="D769"/>
      <c r="G769" s="31" t="s">
        <v>29614</v>
      </c>
      <c r="H769" s="31">
        <v>768</v>
      </c>
    </row>
    <row r="770" spans="4:8" x14ac:dyDescent="0.3">
      <c r="D770"/>
      <c r="G770" s="31" t="s">
        <v>29615</v>
      </c>
      <c r="H770" s="31">
        <v>769</v>
      </c>
    </row>
    <row r="771" spans="4:8" x14ac:dyDescent="0.3">
      <c r="D771"/>
      <c r="G771" s="31" t="s">
        <v>29616</v>
      </c>
      <c r="H771" s="31">
        <v>770</v>
      </c>
    </row>
    <row r="772" spans="4:8" x14ac:dyDescent="0.3">
      <c r="D772"/>
      <c r="G772" s="31" t="s">
        <v>29617</v>
      </c>
      <c r="H772" s="31">
        <v>771</v>
      </c>
    </row>
    <row r="773" spans="4:8" x14ac:dyDescent="0.3">
      <c r="D773"/>
      <c r="G773" s="31" t="s">
        <v>29618</v>
      </c>
      <c r="H773" s="31">
        <v>772</v>
      </c>
    </row>
    <row r="774" spans="4:8" x14ac:dyDescent="0.3">
      <c r="D774"/>
      <c r="G774" s="31" t="s">
        <v>29619</v>
      </c>
      <c r="H774" s="31">
        <v>773</v>
      </c>
    </row>
    <row r="775" spans="4:8" x14ac:dyDescent="0.3">
      <c r="D775"/>
      <c r="G775" s="31" t="s">
        <v>29620</v>
      </c>
      <c r="H775" s="31">
        <v>774</v>
      </c>
    </row>
    <row r="776" spans="4:8" x14ac:dyDescent="0.3">
      <c r="D776"/>
      <c r="G776" s="31" t="s">
        <v>29621</v>
      </c>
      <c r="H776" s="31">
        <v>775</v>
      </c>
    </row>
    <row r="777" spans="4:8" x14ac:dyDescent="0.3">
      <c r="D777"/>
      <c r="G777" s="31" t="s">
        <v>29622</v>
      </c>
      <c r="H777" s="31">
        <v>776</v>
      </c>
    </row>
    <row r="778" spans="4:8" x14ac:dyDescent="0.3">
      <c r="D778"/>
      <c r="G778" s="31" t="s">
        <v>29623</v>
      </c>
      <c r="H778" s="31">
        <v>777</v>
      </c>
    </row>
    <row r="779" spans="4:8" x14ac:dyDescent="0.3">
      <c r="D779"/>
      <c r="G779" s="31" t="s">
        <v>29624</v>
      </c>
      <c r="H779" s="31">
        <v>778</v>
      </c>
    </row>
    <row r="780" spans="4:8" x14ac:dyDescent="0.3">
      <c r="D780"/>
      <c r="G780" s="31" t="s">
        <v>29625</v>
      </c>
      <c r="H780" s="31">
        <v>779</v>
      </c>
    </row>
    <row r="781" spans="4:8" x14ac:dyDescent="0.3">
      <c r="D781"/>
      <c r="G781" s="31" t="s">
        <v>29626</v>
      </c>
      <c r="H781" s="31">
        <v>780</v>
      </c>
    </row>
    <row r="782" spans="4:8" x14ac:dyDescent="0.3">
      <c r="D782"/>
      <c r="G782" s="31" t="s">
        <v>29627</v>
      </c>
      <c r="H782" s="31">
        <v>781</v>
      </c>
    </row>
    <row r="783" spans="4:8" x14ac:dyDescent="0.3">
      <c r="D783"/>
      <c r="G783" s="31" t="s">
        <v>29628</v>
      </c>
      <c r="H783" s="31">
        <v>782</v>
      </c>
    </row>
    <row r="784" spans="4:8" x14ac:dyDescent="0.3">
      <c r="D784"/>
      <c r="G784" s="31" t="s">
        <v>29629</v>
      </c>
      <c r="H784" s="31">
        <v>783</v>
      </c>
    </row>
    <row r="785" spans="4:8" x14ac:dyDescent="0.3">
      <c r="D785"/>
      <c r="G785" s="31" t="s">
        <v>29630</v>
      </c>
      <c r="H785" s="31">
        <v>784</v>
      </c>
    </row>
    <row r="786" spans="4:8" x14ac:dyDescent="0.3">
      <c r="D786"/>
      <c r="G786" s="31" t="s">
        <v>29631</v>
      </c>
      <c r="H786" s="31">
        <v>785</v>
      </c>
    </row>
    <row r="787" spans="4:8" x14ac:dyDescent="0.3">
      <c r="D787"/>
      <c r="G787" s="31" t="s">
        <v>29632</v>
      </c>
      <c r="H787" s="31">
        <v>786</v>
      </c>
    </row>
    <row r="788" spans="4:8" x14ac:dyDescent="0.3">
      <c r="D788"/>
      <c r="G788" s="31" t="s">
        <v>29633</v>
      </c>
      <c r="H788" s="31">
        <v>787</v>
      </c>
    </row>
    <row r="789" spans="4:8" x14ac:dyDescent="0.3">
      <c r="D789"/>
      <c r="G789" s="31" t="s">
        <v>29634</v>
      </c>
      <c r="H789" s="31">
        <v>788</v>
      </c>
    </row>
    <row r="790" spans="4:8" x14ac:dyDescent="0.3">
      <c r="D790"/>
      <c r="G790" s="31" t="s">
        <v>29635</v>
      </c>
      <c r="H790" s="31">
        <v>789</v>
      </c>
    </row>
    <row r="791" spans="4:8" x14ac:dyDescent="0.3">
      <c r="D791"/>
      <c r="G791" s="31" t="s">
        <v>29636</v>
      </c>
      <c r="H791" s="31">
        <v>790</v>
      </c>
    </row>
    <row r="792" spans="4:8" x14ac:dyDescent="0.3">
      <c r="D792"/>
      <c r="G792" s="31" t="s">
        <v>29637</v>
      </c>
      <c r="H792" s="31">
        <v>791</v>
      </c>
    </row>
    <row r="793" spans="4:8" x14ac:dyDescent="0.3">
      <c r="D793"/>
      <c r="G793" s="31" t="s">
        <v>29638</v>
      </c>
      <c r="H793" s="31">
        <v>792</v>
      </c>
    </row>
    <row r="794" spans="4:8" x14ac:dyDescent="0.3">
      <c r="D794"/>
      <c r="G794" s="31" t="s">
        <v>29639</v>
      </c>
      <c r="H794" s="31">
        <v>793</v>
      </c>
    </row>
    <row r="795" spans="4:8" x14ac:dyDescent="0.3">
      <c r="D795"/>
      <c r="G795" s="31" t="s">
        <v>29640</v>
      </c>
      <c r="H795" s="31">
        <v>794</v>
      </c>
    </row>
    <row r="796" spans="4:8" x14ac:dyDescent="0.3">
      <c r="D796"/>
      <c r="G796" s="31" t="s">
        <v>29641</v>
      </c>
      <c r="H796" s="31">
        <v>795</v>
      </c>
    </row>
    <row r="797" spans="4:8" x14ac:dyDescent="0.3">
      <c r="D797"/>
      <c r="G797" s="31" t="s">
        <v>29642</v>
      </c>
      <c r="H797" s="31">
        <v>796</v>
      </c>
    </row>
    <row r="798" spans="4:8" x14ac:dyDescent="0.3">
      <c r="D798"/>
      <c r="G798" s="31" t="s">
        <v>29643</v>
      </c>
      <c r="H798" s="31">
        <v>797</v>
      </c>
    </row>
    <row r="799" spans="4:8" x14ac:dyDescent="0.3">
      <c r="D799"/>
      <c r="G799" s="31" t="s">
        <v>29644</v>
      </c>
      <c r="H799" s="31">
        <v>798</v>
      </c>
    </row>
    <row r="800" spans="4:8" x14ac:dyDescent="0.3">
      <c r="D800"/>
      <c r="G800" s="31" t="s">
        <v>29645</v>
      </c>
      <c r="H800" s="31">
        <v>799</v>
      </c>
    </row>
    <row r="801" spans="4:8" x14ac:dyDescent="0.3">
      <c r="D801"/>
      <c r="G801" s="31" t="s">
        <v>29646</v>
      </c>
      <c r="H801" s="31">
        <v>800</v>
      </c>
    </row>
    <row r="802" spans="4:8" x14ac:dyDescent="0.3">
      <c r="D802"/>
      <c r="G802" s="31" t="s">
        <v>29647</v>
      </c>
      <c r="H802" s="31">
        <v>801</v>
      </c>
    </row>
    <row r="803" spans="4:8" x14ac:dyDescent="0.3">
      <c r="D803"/>
      <c r="G803" s="31" t="s">
        <v>29648</v>
      </c>
      <c r="H803" s="31">
        <v>802</v>
      </c>
    </row>
    <row r="804" spans="4:8" x14ac:dyDescent="0.3">
      <c r="D804"/>
      <c r="G804" s="31" t="s">
        <v>29649</v>
      </c>
      <c r="H804" s="31">
        <v>803</v>
      </c>
    </row>
    <row r="805" spans="4:8" x14ac:dyDescent="0.3">
      <c r="D805"/>
      <c r="G805" s="31" t="s">
        <v>29650</v>
      </c>
      <c r="H805" s="31">
        <v>804</v>
      </c>
    </row>
    <row r="806" spans="4:8" x14ac:dyDescent="0.3">
      <c r="D806"/>
      <c r="G806" s="31" t="s">
        <v>29651</v>
      </c>
      <c r="H806" s="31">
        <v>805</v>
      </c>
    </row>
    <row r="807" spans="4:8" x14ac:dyDescent="0.3">
      <c r="D807"/>
      <c r="G807" s="31" t="s">
        <v>29652</v>
      </c>
      <c r="H807" s="31">
        <v>806</v>
      </c>
    </row>
    <row r="808" spans="4:8" x14ac:dyDescent="0.3">
      <c r="D808"/>
      <c r="G808" s="31" t="s">
        <v>29653</v>
      </c>
      <c r="H808" s="31">
        <v>807</v>
      </c>
    </row>
    <row r="809" spans="4:8" x14ac:dyDescent="0.3">
      <c r="D809"/>
      <c r="G809" s="31" t="s">
        <v>29654</v>
      </c>
      <c r="H809" s="31">
        <v>808</v>
      </c>
    </row>
    <row r="810" spans="4:8" x14ac:dyDescent="0.3">
      <c r="D810"/>
      <c r="G810" s="31" t="s">
        <v>29655</v>
      </c>
      <c r="H810" s="31">
        <v>809</v>
      </c>
    </row>
    <row r="811" spans="4:8" x14ac:dyDescent="0.3">
      <c r="D811"/>
      <c r="G811" s="31" t="s">
        <v>29656</v>
      </c>
      <c r="H811" s="31">
        <v>810</v>
      </c>
    </row>
    <row r="812" spans="4:8" x14ac:dyDescent="0.3">
      <c r="D812"/>
      <c r="G812" s="31" t="s">
        <v>29657</v>
      </c>
      <c r="H812" s="31">
        <v>811</v>
      </c>
    </row>
    <row r="813" spans="4:8" x14ac:dyDescent="0.3">
      <c r="D813"/>
      <c r="G813" s="31" t="s">
        <v>29658</v>
      </c>
      <c r="H813" s="31">
        <v>812</v>
      </c>
    </row>
    <row r="814" spans="4:8" x14ac:dyDescent="0.3">
      <c r="D814"/>
      <c r="G814" s="31" t="s">
        <v>29659</v>
      </c>
      <c r="H814" s="31">
        <v>813</v>
      </c>
    </row>
    <row r="815" spans="4:8" x14ac:dyDescent="0.3">
      <c r="D815"/>
      <c r="G815" s="31" t="s">
        <v>29660</v>
      </c>
      <c r="H815" s="31">
        <v>814</v>
      </c>
    </row>
    <row r="816" spans="4:8" x14ac:dyDescent="0.3">
      <c r="D816"/>
      <c r="G816" s="31" t="s">
        <v>29661</v>
      </c>
      <c r="H816" s="31">
        <v>815</v>
      </c>
    </row>
    <row r="817" spans="4:8" x14ac:dyDescent="0.3">
      <c r="D817"/>
      <c r="G817" s="31" t="s">
        <v>29662</v>
      </c>
      <c r="H817" s="31">
        <v>816</v>
      </c>
    </row>
    <row r="818" spans="4:8" x14ac:dyDescent="0.3">
      <c r="D818"/>
      <c r="G818" s="31" t="s">
        <v>29665</v>
      </c>
      <c r="H818" s="31">
        <v>817</v>
      </c>
    </row>
    <row r="819" spans="4:8" x14ac:dyDescent="0.3">
      <c r="D819"/>
      <c r="G819" s="31" t="s">
        <v>29663</v>
      </c>
      <c r="H819" s="31">
        <v>818</v>
      </c>
    </row>
    <row r="820" spans="4:8" x14ac:dyDescent="0.3">
      <c r="D820"/>
      <c r="G820" s="31" t="s">
        <v>29664</v>
      </c>
      <c r="H820" s="31">
        <v>819</v>
      </c>
    </row>
    <row r="821" spans="4:8" x14ac:dyDescent="0.3">
      <c r="D821"/>
      <c r="G821" s="31" t="s">
        <v>29666</v>
      </c>
      <c r="H821" s="31">
        <v>820</v>
      </c>
    </row>
    <row r="822" spans="4:8" x14ac:dyDescent="0.3">
      <c r="D822"/>
      <c r="G822" s="31" t="s">
        <v>29667</v>
      </c>
      <c r="H822" s="31">
        <v>821</v>
      </c>
    </row>
    <row r="823" spans="4:8" x14ac:dyDescent="0.3">
      <c r="D823"/>
      <c r="G823" s="31" t="s">
        <v>29668</v>
      </c>
      <c r="H823" s="31">
        <v>822</v>
      </c>
    </row>
    <row r="824" spans="4:8" x14ac:dyDescent="0.3">
      <c r="D824"/>
      <c r="G824" s="31" t="s">
        <v>29669</v>
      </c>
      <c r="H824" s="31">
        <v>823</v>
      </c>
    </row>
    <row r="825" spans="4:8" x14ac:dyDescent="0.3">
      <c r="D825"/>
      <c r="G825" s="31" t="s">
        <v>29670</v>
      </c>
      <c r="H825" s="31">
        <v>824</v>
      </c>
    </row>
    <row r="826" spans="4:8" x14ac:dyDescent="0.3">
      <c r="D826"/>
      <c r="G826" s="31" t="s">
        <v>29671</v>
      </c>
      <c r="H826" s="31">
        <v>825</v>
      </c>
    </row>
    <row r="827" spans="4:8" x14ac:dyDescent="0.3">
      <c r="D827"/>
      <c r="G827" s="31" t="s">
        <v>29672</v>
      </c>
      <c r="H827" s="31">
        <v>826</v>
      </c>
    </row>
    <row r="828" spans="4:8" x14ac:dyDescent="0.3">
      <c r="D828"/>
      <c r="G828" s="31" t="s">
        <v>29673</v>
      </c>
      <c r="H828" s="31">
        <v>827</v>
      </c>
    </row>
    <row r="829" spans="4:8" x14ac:dyDescent="0.3">
      <c r="D829"/>
      <c r="G829" s="31" t="s">
        <v>29674</v>
      </c>
      <c r="H829" s="31">
        <v>828</v>
      </c>
    </row>
    <row r="830" spans="4:8" x14ac:dyDescent="0.3">
      <c r="D830"/>
      <c r="G830" s="31" t="s">
        <v>29675</v>
      </c>
      <c r="H830" s="31">
        <v>829</v>
      </c>
    </row>
    <row r="831" spans="4:8" x14ac:dyDescent="0.3">
      <c r="D831"/>
      <c r="G831" s="31" t="s">
        <v>29676</v>
      </c>
      <c r="H831" s="31">
        <v>830</v>
      </c>
    </row>
    <row r="832" spans="4:8" x14ac:dyDescent="0.3">
      <c r="D832"/>
      <c r="G832" s="31" t="s">
        <v>29677</v>
      </c>
      <c r="H832" s="31">
        <v>831</v>
      </c>
    </row>
    <row r="833" spans="4:8" x14ac:dyDescent="0.3">
      <c r="D833"/>
      <c r="G833" s="31" t="s">
        <v>29678</v>
      </c>
      <c r="H833" s="31">
        <v>832</v>
      </c>
    </row>
    <row r="834" spans="4:8" x14ac:dyDescent="0.3">
      <c r="D834"/>
      <c r="G834" s="31" t="s">
        <v>29679</v>
      </c>
      <c r="H834" s="31">
        <v>836</v>
      </c>
    </row>
    <row r="835" spans="4:8" x14ac:dyDescent="0.3">
      <c r="D835"/>
      <c r="G835" s="31" t="s">
        <v>29680</v>
      </c>
      <c r="H835" s="31">
        <v>837</v>
      </c>
    </row>
    <row r="836" spans="4:8" x14ac:dyDescent="0.3">
      <c r="D836"/>
      <c r="G836" s="31" t="s">
        <v>29681</v>
      </c>
      <c r="H836" s="31">
        <v>838</v>
      </c>
    </row>
    <row r="837" spans="4:8" x14ac:dyDescent="0.3">
      <c r="D837"/>
      <c r="G837" s="31" t="s">
        <v>29682</v>
      </c>
      <c r="H837" s="31">
        <v>839</v>
      </c>
    </row>
    <row r="838" spans="4:8" x14ac:dyDescent="0.3">
      <c r="D838"/>
      <c r="G838" s="31" t="s">
        <v>29683</v>
      </c>
      <c r="H838" s="31">
        <v>840</v>
      </c>
    </row>
    <row r="839" spans="4:8" x14ac:dyDescent="0.3">
      <c r="D839"/>
      <c r="G839" s="31" t="s">
        <v>29684</v>
      </c>
      <c r="H839" s="31">
        <v>841</v>
      </c>
    </row>
    <row r="840" spans="4:8" x14ac:dyDescent="0.3">
      <c r="D840"/>
      <c r="G840" s="31" t="s">
        <v>29685</v>
      </c>
      <c r="H840" s="31">
        <v>842</v>
      </c>
    </row>
    <row r="841" spans="4:8" x14ac:dyDescent="0.3">
      <c r="D841"/>
      <c r="G841" s="31" t="s">
        <v>29686</v>
      </c>
      <c r="H841" s="31">
        <v>843</v>
      </c>
    </row>
    <row r="842" spans="4:8" x14ac:dyDescent="0.3">
      <c r="D842"/>
      <c r="G842" s="31" t="s">
        <v>29687</v>
      </c>
      <c r="H842" s="31">
        <v>844</v>
      </c>
    </row>
    <row r="843" spans="4:8" x14ac:dyDescent="0.3">
      <c r="D843"/>
      <c r="G843" s="31" t="s">
        <v>29688</v>
      </c>
      <c r="H843" s="31">
        <v>845</v>
      </c>
    </row>
    <row r="844" spans="4:8" x14ac:dyDescent="0.3">
      <c r="D844"/>
      <c r="G844" s="31" t="s">
        <v>29689</v>
      </c>
      <c r="H844" s="31">
        <v>846</v>
      </c>
    </row>
    <row r="845" spans="4:8" x14ac:dyDescent="0.3">
      <c r="D845"/>
      <c r="G845" s="31" t="s">
        <v>29690</v>
      </c>
      <c r="H845" s="31">
        <v>847</v>
      </c>
    </row>
    <row r="846" spans="4:8" x14ac:dyDescent="0.3">
      <c r="D846"/>
      <c r="G846" s="31" t="s">
        <v>29691</v>
      </c>
      <c r="H846" s="31">
        <v>848</v>
      </c>
    </row>
    <row r="847" spans="4:8" x14ac:dyDescent="0.3">
      <c r="D847"/>
      <c r="G847" s="31" t="s">
        <v>29692</v>
      </c>
      <c r="H847" s="31">
        <v>849</v>
      </c>
    </row>
    <row r="848" spans="4:8" x14ac:dyDescent="0.3">
      <c r="D848"/>
      <c r="G848" s="31" t="s">
        <v>29693</v>
      </c>
      <c r="H848" s="31">
        <v>850</v>
      </c>
    </row>
    <row r="849" spans="4:8" x14ac:dyDescent="0.3">
      <c r="D849"/>
      <c r="G849" s="31" t="s">
        <v>29694</v>
      </c>
      <c r="H849" s="31">
        <v>851</v>
      </c>
    </row>
    <row r="850" spans="4:8" x14ac:dyDescent="0.3">
      <c r="D850"/>
      <c r="G850" s="31" t="s">
        <v>29695</v>
      </c>
      <c r="H850" s="31">
        <v>852</v>
      </c>
    </row>
    <row r="851" spans="4:8" x14ac:dyDescent="0.3">
      <c r="D851"/>
      <c r="G851" s="31" t="s">
        <v>29696</v>
      </c>
      <c r="H851" s="31">
        <v>853</v>
      </c>
    </row>
    <row r="852" spans="4:8" x14ac:dyDescent="0.3">
      <c r="D852"/>
      <c r="G852" s="31" t="s">
        <v>29697</v>
      </c>
      <c r="H852" s="31">
        <v>854</v>
      </c>
    </row>
    <row r="853" spans="4:8" x14ac:dyDescent="0.3">
      <c r="D853"/>
      <c r="G853" s="31" t="s">
        <v>29698</v>
      </c>
      <c r="H853" s="31">
        <v>855</v>
      </c>
    </row>
    <row r="854" spans="4:8" x14ac:dyDescent="0.3">
      <c r="D854"/>
      <c r="G854" s="31" t="s">
        <v>29699</v>
      </c>
      <c r="H854" s="31">
        <v>856</v>
      </c>
    </row>
    <row r="855" spans="4:8" x14ac:dyDescent="0.3">
      <c r="D855"/>
      <c r="G855" s="31" t="s">
        <v>29700</v>
      </c>
      <c r="H855" s="31">
        <v>857</v>
      </c>
    </row>
    <row r="856" spans="4:8" x14ac:dyDescent="0.3">
      <c r="D856"/>
      <c r="G856" s="31" t="s">
        <v>29701</v>
      </c>
      <c r="H856" s="31">
        <v>858</v>
      </c>
    </row>
    <row r="857" spans="4:8" x14ac:dyDescent="0.3">
      <c r="D857"/>
      <c r="G857" s="31" t="s">
        <v>29702</v>
      </c>
      <c r="H857" s="31">
        <v>859</v>
      </c>
    </row>
    <row r="858" spans="4:8" x14ac:dyDescent="0.3">
      <c r="D858"/>
      <c r="G858" s="31" t="s">
        <v>29703</v>
      </c>
      <c r="H858" s="31">
        <v>860</v>
      </c>
    </row>
    <row r="859" spans="4:8" x14ac:dyDescent="0.3">
      <c r="D859"/>
      <c r="G859" s="31" t="s">
        <v>29704</v>
      </c>
      <c r="H859" s="31">
        <v>861</v>
      </c>
    </row>
    <row r="860" spans="4:8" x14ac:dyDescent="0.3">
      <c r="D860"/>
      <c r="G860" s="31" t="s">
        <v>29705</v>
      </c>
      <c r="H860" s="31">
        <v>862</v>
      </c>
    </row>
    <row r="861" spans="4:8" x14ac:dyDescent="0.3">
      <c r="D861"/>
      <c r="G861" s="31" t="s">
        <v>29706</v>
      </c>
      <c r="H861" s="31">
        <v>863</v>
      </c>
    </row>
    <row r="862" spans="4:8" x14ac:dyDescent="0.3">
      <c r="D862"/>
      <c r="G862" s="31" t="s">
        <v>29707</v>
      </c>
      <c r="H862" s="31">
        <v>864</v>
      </c>
    </row>
    <row r="863" spans="4:8" x14ac:dyDescent="0.3">
      <c r="D863"/>
      <c r="G863" s="31" t="s">
        <v>29708</v>
      </c>
      <c r="H863" s="31">
        <v>865</v>
      </c>
    </row>
    <row r="864" spans="4:8" x14ac:dyDescent="0.3">
      <c r="D864"/>
      <c r="G864" s="31" t="s">
        <v>29709</v>
      </c>
      <c r="H864" s="31">
        <v>866</v>
      </c>
    </row>
    <row r="865" spans="4:8" x14ac:dyDescent="0.3">
      <c r="D865"/>
      <c r="G865" s="31" t="s">
        <v>29710</v>
      </c>
      <c r="H865" s="31">
        <v>867</v>
      </c>
    </row>
    <row r="866" spans="4:8" x14ac:dyDescent="0.3">
      <c r="D866"/>
      <c r="G866" s="31" t="s">
        <v>29711</v>
      </c>
      <c r="H866" s="31">
        <v>868</v>
      </c>
    </row>
    <row r="867" spans="4:8" x14ac:dyDescent="0.3">
      <c r="D867"/>
      <c r="G867" s="31" t="s">
        <v>29712</v>
      </c>
      <c r="H867" s="31">
        <v>869</v>
      </c>
    </row>
    <row r="868" spans="4:8" x14ac:dyDescent="0.3">
      <c r="D868"/>
      <c r="G868" s="31" t="s">
        <v>29713</v>
      </c>
      <c r="H868" s="31">
        <v>870</v>
      </c>
    </row>
    <row r="869" spans="4:8" x14ac:dyDescent="0.3">
      <c r="D869"/>
      <c r="G869" s="31" t="s">
        <v>29714</v>
      </c>
      <c r="H869" s="31">
        <v>871</v>
      </c>
    </row>
    <row r="870" spans="4:8" x14ac:dyDescent="0.3">
      <c r="D870"/>
      <c r="G870" s="31" t="s">
        <v>29715</v>
      </c>
      <c r="H870" s="31">
        <v>872</v>
      </c>
    </row>
    <row r="871" spans="4:8" x14ac:dyDescent="0.3">
      <c r="D871"/>
      <c r="G871" s="31" t="s">
        <v>29716</v>
      </c>
      <c r="H871" s="31">
        <v>873</v>
      </c>
    </row>
    <row r="872" spans="4:8" x14ac:dyDescent="0.3">
      <c r="D872"/>
      <c r="G872" s="31" t="s">
        <v>29717</v>
      </c>
      <c r="H872" s="31">
        <v>874</v>
      </c>
    </row>
    <row r="873" spans="4:8" x14ac:dyDescent="0.3">
      <c r="D873"/>
      <c r="G873" s="31" t="s">
        <v>29735</v>
      </c>
      <c r="H873" s="31">
        <v>875</v>
      </c>
    </row>
    <row r="874" spans="4:8" x14ac:dyDescent="0.3">
      <c r="D874"/>
      <c r="G874" s="31" t="s">
        <v>29718</v>
      </c>
      <c r="H874" s="31">
        <v>876</v>
      </c>
    </row>
    <row r="875" spans="4:8" x14ac:dyDescent="0.3">
      <c r="D875"/>
      <c r="G875" s="31" t="s">
        <v>29719</v>
      </c>
      <c r="H875" s="31">
        <v>877</v>
      </c>
    </row>
    <row r="876" spans="4:8" x14ac:dyDescent="0.3">
      <c r="D876"/>
      <c r="G876" s="31" t="s">
        <v>29720</v>
      </c>
      <c r="H876" s="31">
        <v>878</v>
      </c>
    </row>
    <row r="877" spans="4:8" x14ac:dyDescent="0.3">
      <c r="D877"/>
      <c r="G877" s="31" t="s">
        <v>29721</v>
      </c>
      <c r="H877" s="31">
        <v>879</v>
      </c>
    </row>
    <row r="878" spans="4:8" x14ac:dyDescent="0.3">
      <c r="D878"/>
      <c r="G878" s="31" t="s">
        <v>29722</v>
      </c>
      <c r="H878" s="31">
        <v>880</v>
      </c>
    </row>
    <row r="879" spans="4:8" x14ac:dyDescent="0.3">
      <c r="D879"/>
      <c r="G879" s="31" t="s">
        <v>29723</v>
      </c>
      <c r="H879" s="31">
        <v>881</v>
      </c>
    </row>
    <row r="880" spans="4:8" x14ac:dyDescent="0.3">
      <c r="D880"/>
      <c r="G880" s="31" t="s">
        <v>29724</v>
      </c>
      <c r="H880" s="31">
        <v>882</v>
      </c>
    </row>
    <row r="881" spans="4:8" x14ac:dyDescent="0.3">
      <c r="D881"/>
      <c r="G881" s="31" t="s">
        <v>29725</v>
      </c>
      <c r="H881" s="31">
        <v>883</v>
      </c>
    </row>
    <row r="882" spans="4:8" x14ac:dyDescent="0.3">
      <c r="D882"/>
      <c r="G882" s="31" t="s">
        <v>29726</v>
      </c>
      <c r="H882" s="31">
        <v>884</v>
      </c>
    </row>
    <row r="883" spans="4:8" x14ac:dyDescent="0.3">
      <c r="D883"/>
      <c r="G883" s="31" t="s">
        <v>29727</v>
      </c>
      <c r="H883" s="31">
        <v>885</v>
      </c>
    </row>
    <row r="884" spans="4:8" x14ac:dyDescent="0.3">
      <c r="D884"/>
      <c r="G884" s="31" t="s">
        <v>29728</v>
      </c>
      <c r="H884" s="31">
        <v>886</v>
      </c>
    </row>
    <row r="885" spans="4:8" x14ac:dyDescent="0.3">
      <c r="D885"/>
      <c r="G885" s="31" t="s">
        <v>29729</v>
      </c>
      <c r="H885" s="31">
        <v>887</v>
      </c>
    </row>
    <row r="886" spans="4:8" x14ac:dyDescent="0.3">
      <c r="D886"/>
      <c r="G886" s="31" t="s">
        <v>29730</v>
      </c>
      <c r="H886" s="31">
        <v>888</v>
      </c>
    </row>
    <row r="887" spans="4:8" x14ac:dyDescent="0.3">
      <c r="D887"/>
      <c r="G887" s="31" t="s">
        <v>29731</v>
      </c>
      <c r="H887" s="31">
        <v>889</v>
      </c>
    </row>
    <row r="888" spans="4:8" x14ac:dyDescent="0.3">
      <c r="D888"/>
      <c r="G888" s="31" t="s">
        <v>29732</v>
      </c>
      <c r="H888" s="31">
        <v>890</v>
      </c>
    </row>
    <row r="889" spans="4:8" x14ac:dyDescent="0.3">
      <c r="D889"/>
      <c r="G889" s="31" t="s">
        <v>29733</v>
      </c>
      <c r="H889" s="31">
        <v>891</v>
      </c>
    </row>
    <row r="890" spans="4:8" x14ac:dyDescent="0.3">
      <c r="D890"/>
      <c r="G890" s="31" t="s">
        <v>29734</v>
      </c>
      <c r="H890" s="31">
        <v>892</v>
      </c>
    </row>
    <row r="891" spans="4:8" x14ac:dyDescent="0.3">
      <c r="D891"/>
      <c r="G891" s="31" t="s">
        <v>29736</v>
      </c>
      <c r="H891" s="31">
        <v>893</v>
      </c>
    </row>
    <row r="892" spans="4:8" x14ac:dyDescent="0.3">
      <c r="D892"/>
      <c r="G892" s="31" t="s">
        <v>29737</v>
      </c>
      <c r="H892" s="31">
        <v>894</v>
      </c>
    </row>
    <row r="893" spans="4:8" x14ac:dyDescent="0.3">
      <c r="D893"/>
      <c r="G893" s="31" t="s">
        <v>29738</v>
      </c>
      <c r="H893" s="31">
        <v>895</v>
      </c>
    </row>
    <row r="894" spans="4:8" x14ac:dyDescent="0.3">
      <c r="D894"/>
      <c r="G894" s="31" t="s">
        <v>29739</v>
      </c>
      <c r="H894" s="31">
        <v>896</v>
      </c>
    </row>
    <row r="895" spans="4:8" x14ac:dyDescent="0.3">
      <c r="D895"/>
      <c r="G895" s="31" t="s">
        <v>29740</v>
      </c>
      <c r="H895" s="31">
        <v>897</v>
      </c>
    </row>
    <row r="896" spans="4:8" x14ac:dyDescent="0.3">
      <c r="D896"/>
      <c r="G896" s="31" t="s">
        <v>29741</v>
      </c>
      <c r="H896" s="31">
        <v>898</v>
      </c>
    </row>
    <row r="897" spans="4:8" x14ac:dyDescent="0.3">
      <c r="D897"/>
      <c r="G897" s="31" t="s">
        <v>29742</v>
      </c>
      <c r="H897" s="31">
        <v>899</v>
      </c>
    </row>
    <row r="898" spans="4:8" x14ac:dyDescent="0.3">
      <c r="D898"/>
      <c r="G898" s="31" t="s">
        <v>29743</v>
      </c>
      <c r="H898" s="31">
        <v>900</v>
      </c>
    </row>
    <row r="899" spans="4:8" x14ac:dyDescent="0.3">
      <c r="D899"/>
      <c r="G899" s="31" t="s">
        <v>29744</v>
      </c>
      <c r="H899" s="31">
        <v>901</v>
      </c>
    </row>
    <row r="900" spans="4:8" x14ac:dyDescent="0.3">
      <c r="D900"/>
      <c r="G900" s="31" t="s">
        <v>29745</v>
      </c>
      <c r="H900" s="31">
        <v>902</v>
      </c>
    </row>
    <row r="901" spans="4:8" x14ac:dyDescent="0.3">
      <c r="D901"/>
      <c r="G901" s="31" t="s">
        <v>29746</v>
      </c>
      <c r="H901" s="31">
        <v>903</v>
      </c>
    </row>
    <row r="902" spans="4:8" x14ac:dyDescent="0.3">
      <c r="D902"/>
      <c r="G902" s="31" t="s">
        <v>29747</v>
      </c>
      <c r="H902" s="31">
        <v>904</v>
      </c>
    </row>
    <row r="903" spans="4:8" x14ac:dyDescent="0.3">
      <c r="D903"/>
      <c r="G903" s="31" t="s">
        <v>29748</v>
      </c>
      <c r="H903" s="31">
        <v>905</v>
      </c>
    </row>
    <row r="904" spans="4:8" x14ac:dyDescent="0.3">
      <c r="D904"/>
      <c r="G904" s="31" t="s">
        <v>29749</v>
      </c>
      <c r="H904" s="31">
        <v>906</v>
      </c>
    </row>
    <row r="905" spans="4:8" x14ac:dyDescent="0.3">
      <c r="D905"/>
      <c r="G905" s="31" t="s">
        <v>29750</v>
      </c>
      <c r="H905" s="31">
        <v>907</v>
      </c>
    </row>
    <row r="906" spans="4:8" x14ac:dyDescent="0.3">
      <c r="D906"/>
      <c r="G906" s="31" t="s">
        <v>29751</v>
      </c>
      <c r="H906" s="31">
        <v>908</v>
      </c>
    </row>
    <row r="907" spans="4:8" x14ac:dyDescent="0.3">
      <c r="D907"/>
      <c r="G907" s="31" t="s">
        <v>29752</v>
      </c>
      <c r="H907" s="31">
        <v>909</v>
      </c>
    </row>
    <row r="908" spans="4:8" x14ac:dyDescent="0.3">
      <c r="D908"/>
      <c r="G908" s="31" t="s">
        <v>29753</v>
      </c>
      <c r="H908" s="31">
        <v>910</v>
      </c>
    </row>
    <row r="909" spans="4:8" x14ac:dyDescent="0.3">
      <c r="D909"/>
      <c r="G909" s="31" t="s">
        <v>29754</v>
      </c>
      <c r="H909" s="31">
        <v>911</v>
      </c>
    </row>
    <row r="910" spans="4:8" x14ac:dyDescent="0.3">
      <c r="D910"/>
      <c r="G910" s="31" t="s">
        <v>29755</v>
      </c>
      <c r="H910" s="31">
        <v>912</v>
      </c>
    </row>
    <row r="911" spans="4:8" x14ac:dyDescent="0.3">
      <c r="D911"/>
      <c r="G911" s="31" t="s">
        <v>29756</v>
      </c>
      <c r="H911" s="31">
        <v>913</v>
      </c>
    </row>
    <row r="912" spans="4:8" x14ac:dyDescent="0.3">
      <c r="D912"/>
      <c r="G912" s="31" t="s">
        <v>29757</v>
      </c>
      <c r="H912" s="31">
        <v>914</v>
      </c>
    </row>
    <row r="913" spans="4:8" x14ac:dyDescent="0.3">
      <c r="D913"/>
      <c r="G913" s="31" t="s">
        <v>29758</v>
      </c>
      <c r="H913" s="31">
        <v>915</v>
      </c>
    </row>
    <row r="914" spans="4:8" x14ac:dyDescent="0.3">
      <c r="D914"/>
      <c r="G914" s="31" t="s">
        <v>29759</v>
      </c>
      <c r="H914" s="31">
        <v>916</v>
      </c>
    </row>
    <row r="915" spans="4:8" x14ac:dyDescent="0.3">
      <c r="D915"/>
      <c r="G915" s="31" t="s">
        <v>29760</v>
      </c>
      <c r="H915" s="31">
        <v>917</v>
      </c>
    </row>
    <row r="916" spans="4:8" x14ac:dyDescent="0.3">
      <c r="D916"/>
      <c r="G916" s="31" t="s">
        <v>29761</v>
      </c>
      <c r="H916" s="31">
        <v>918</v>
      </c>
    </row>
    <row r="917" spans="4:8" x14ac:dyDescent="0.3">
      <c r="D917"/>
      <c r="G917" s="31" t="s">
        <v>29762</v>
      </c>
      <c r="H917" s="31">
        <v>919</v>
      </c>
    </row>
    <row r="918" spans="4:8" x14ac:dyDescent="0.3">
      <c r="D918"/>
      <c r="G918" s="31" t="s">
        <v>29763</v>
      </c>
      <c r="H918" s="31">
        <v>920</v>
      </c>
    </row>
    <row r="919" spans="4:8" x14ac:dyDescent="0.3">
      <c r="D919"/>
      <c r="G919" s="31" t="s">
        <v>29764</v>
      </c>
      <c r="H919" s="31">
        <v>921</v>
      </c>
    </row>
    <row r="920" spans="4:8" x14ac:dyDescent="0.3">
      <c r="D920"/>
      <c r="G920" s="31" t="s">
        <v>29765</v>
      </c>
      <c r="H920" s="31">
        <v>922</v>
      </c>
    </row>
    <row r="921" spans="4:8" x14ac:dyDescent="0.3">
      <c r="D921"/>
      <c r="G921" s="31" t="s">
        <v>29766</v>
      </c>
      <c r="H921" s="31">
        <v>923</v>
      </c>
    </row>
    <row r="922" spans="4:8" x14ac:dyDescent="0.3">
      <c r="D922"/>
      <c r="G922" s="31" t="s">
        <v>29767</v>
      </c>
      <c r="H922" s="31">
        <v>924</v>
      </c>
    </row>
    <row r="923" spans="4:8" x14ac:dyDescent="0.3">
      <c r="D923"/>
      <c r="G923" s="31" t="s">
        <v>29768</v>
      </c>
      <c r="H923" s="31">
        <v>925</v>
      </c>
    </row>
    <row r="924" spans="4:8" x14ac:dyDescent="0.3">
      <c r="D924"/>
      <c r="G924" s="31" t="s">
        <v>29769</v>
      </c>
      <c r="H924" s="31">
        <v>926</v>
      </c>
    </row>
    <row r="925" spans="4:8" x14ac:dyDescent="0.3">
      <c r="D925"/>
      <c r="G925" s="31" t="s">
        <v>29770</v>
      </c>
      <c r="H925" s="31">
        <v>927</v>
      </c>
    </row>
    <row r="926" spans="4:8" x14ac:dyDescent="0.3">
      <c r="D926"/>
      <c r="G926" s="31" t="s">
        <v>29771</v>
      </c>
      <c r="H926" s="31">
        <v>928</v>
      </c>
    </row>
    <row r="927" spans="4:8" x14ac:dyDescent="0.3">
      <c r="D927"/>
      <c r="G927" s="31" t="s">
        <v>29772</v>
      </c>
      <c r="H927" s="31">
        <v>929</v>
      </c>
    </row>
    <row r="928" spans="4:8" x14ac:dyDescent="0.3">
      <c r="D928"/>
      <c r="G928" s="31" t="s">
        <v>29773</v>
      </c>
      <c r="H928" s="31">
        <v>930</v>
      </c>
    </row>
    <row r="929" spans="4:8" x14ac:dyDescent="0.3">
      <c r="D929"/>
      <c r="G929" s="31" t="s">
        <v>29774</v>
      </c>
      <c r="H929" s="31">
        <v>931</v>
      </c>
    </row>
    <row r="930" spans="4:8" x14ac:dyDescent="0.3">
      <c r="D930"/>
      <c r="G930" s="31" t="s">
        <v>29775</v>
      </c>
      <c r="H930" s="31">
        <v>932</v>
      </c>
    </row>
    <row r="931" spans="4:8" x14ac:dyDescent="0.3">
      <c r="D931"/>
      <c r="G931" s="31" t="s">
        <v>29776</v>
      </c>
      <c r="H931" s="31">
        <v>933</v>
      </c>
    </row>
    <row r="932" spans="4:8" x14ac:dyDescent="0.3">
      <c r="D932"/>
      <c r="G932" s="31" t="s">
        <v>29777</v>
      </c>
      <c r="H932" s="31">
        <v>934</v>
      </c>
    </row>
    <row r="933" spans="4:8" x14ac:dyDescent="0.3">
      <c r="D933"/>
      <c r="G933" s="31" t="s">
        <v>29778</v>
      </c>
      <c r="H933" s="31">
        <v>935</v>
      </c>
    </row>
    <row r="934" spans="4:8" x14ac:dyDescent="0.3">
      <c r="D934"/>
      <c r="G934" s="31" t="s">
        <v>29779</v>
      </c>
      <c r="H934" s="31">
        <v>936</v>
      </c>
    </row>
    <row r="935" spans="4:8" x14ac:dyDescent="0.3">
      <c r="D935"/>
      <c r="G935" s="31" t="s">
        <v>29780</v>
      </c>
      <c r="H935" s="31">
        <v>937</v>
      </c>
    </row>
    <row r="936" spans="4:8" x14ac:dyDescent="0.3">
      <c r="D936"/>
      <c r="G936" s="31" t="s">
        <v>29781</v>
      </c>
      <c r="H936" s="31">
        <v>938</v>
      </c>
    </row>
    <row r="937" spans="4:8" x14ac:dyDescent="0.3">
      <c r="D937"/>
      <c r="G937" s="31" t="s">
        <v>29782</v>
      </c>
      <c r="H937" s="31">
        <v>939</v>
      </c>
    </row>
    <row r="938" spans="4:8" x14ac:dyDescent="0.3">
      <c r="D938"/>
      <c r="G938" s="31" t="s">
        <v>29783</v>
      </c>
      <c r="H938" s="31">
        <v>940</v>
      </c>
    </row>
    <row r="939" spans="4:8" x14ac:dyDescent="0.3">
      <c r="D939"/>
      <c r="G939" s="31" t="s">
        <v>29784</v>
      </c>
      <c r="H939" s="31">
        <v>941</v>
      </c>
    </row>
    <row r="940" spans="4:8" x14ac:dyDescent="0.3">
      <c r="D940"/>
      <c r="G940" s="31" t="s">
        <v>29785</v>
      </c>
      <c r="H940" s="31">
        <v>942</v>
      </c>
    </row>
    <row r="941" spans="4:8" x14ac:dyDescent="0.3">
      <c r="D941"/>
      <c r="G941" s="31" t="s">
        <v>29786</v>
      </c>
      <c r="H941" s="31">
        <v>943</v>
      </c>
    </row>
    <row r="942" spans="4:8" x14ac:dyDescent="0.3">
      <c r="D942"/>
      <c r="G942" s="31" t="s">
        <v>29787</v>
      </c>
      <c r="H942" s="31">
        <v>944</v>
      </c>
    </row>
    <row r="943" spans="4:8" x14ac:dyDescent="0.3">
      <c r="D943"/>
      <c r="G943" s="31" t="s">
        <v>29788</v>
      </c>
      <c r="H943" s="31">
        <v>945</v>
      </c>
    </row>
    <row r="944" spans="4:8" x14ac:dyDescent="0.3">
      <c r="D944"/>
      <c r="G944" s="31" t="s">
        <v>29789</v>
      </c>
      <c r="H944" s="31">
        <v>946</v>
      </c>
    </row>
    <row r="945" spans="4:8" x14ac:dyDescent="0.3">
      <c r="D945"/>
      <c r="G945" s="31" t="s">
        <v>29790</v>
      </c>
      <c r="H945" s="31">
        <v>947</v>
      </c>
    </row>
    <row r="946" spans="4:8" x14ac:dyDescent="0.3">
      <c r="D946"/>
      <c r="G946" s="31" t="s">
        <v>29791</v>
      </c>
      <c r="H946" s="31">
        <v>948</v>
      </c>
    </row>
    <row r="947" spans="4:8" x14ac:dyDescent="0.3">
      <c r="D947"/>
      <c r="G947" s="31" t="s">
        <v>29792</v>
      </c>
      <c r="H947" s="31">
        <v>949</v>
      </c>
    </row>
    <row r="948" spans="4:8" x14ac:dyDescent="0.3">
      <c r="D948"/>
      <c r="G948" s="31" t="s">
        <v>29793</v>
      </c>
      <c r="H948" s="31">
        <v>950</v>
      </c>
    </row>
    <row r="949" spans="4:8" x14ac:dyDescent="0.3">
      <c r="D949"/>
      <c r="G949" s="31" t="s">
        <v>29794</v>
      </c>
      <c r="H949" s="31">
        <v>951</v>
      </c>
    </row>
    <row r="950" spans="4:8" x14ac:dyDescent="0.3">
      <c r="D950"/>
      <c r="G950" s="31" t="s">
        <v>29795</v>
      </c>
      <c r="H950" s="31">
        <v>952</v>
      </c>
    </row>
    <row r="951" spans="4:8" x14ac:dyDescent="0.3">
      <c r="D951"/>
      <c r="G951" s="31" t="s">
        <v>29796</v>
      </c>
      <c r="H951" s="31">
        <v>953</v>
      </c>
    </row>
    <row r="952" spans="4:8" x14ac:dyDescent="0.3">
      <c r="D952"/>
      <c r="G952" s="31" t="s">
        <v>29797</v>
      </c>
      <c r="H952" s="31">
        <v>954</v>
      </c>
    </row>
    <row r="953" spans="4:8" x14ac:dyDescent="0.3">
      <c r="D953"/>
      <c r="G953" s="31" t="s">
        <v>24957</v>
      </c>
      <c r="H953" s="31">
        <v>955</v>
      </c>
    </row>
    <row r="954" spans="4:8" x14ac:dyDescent="0.3">
      <c r="D954"/>
      <c r="G954" s="31" t="s">
        <v>24959</v>
      </c>
      <c r="H954" s="31">
        <v>956</v>
      </c>
    </row>
    <row r="955" spans="4:8" x14ac:dyDescent="0.3">
      <c r="D955"/>
      <c r="G955" s="31" t="s">
        <v>24961</v>
      </c>
      <c r="H955" s="31">
        <v>957</v>
      </c>
    </row>
    <row r="956" spans="4:8" x14ac:dyDescent="0.3">
      <c r="D956"/>
      <c r="G956" s="31" t="s">
        <v>24963</v>
      </c>
      <c r="H956" s="31">
        <v>958</v>
      </c>
    </row>
    <row r="957" spans="4:8" x14ac:dyDescent="0.3">
      <c r="D957"/>
      <c r="G957" s="31" t="s">
        <v>24965</v>
      </c>
      <c r="H957" s="31">
        <v>959</v>
      </c>
    </row>
    <row r="958" spans="4:8" x14ac:dyDescent="0.3">
      <c r="D958"/>
      <c r="G958" s="31" t="s">
        <v>29798</v>
      </c>
      <c r="H958" s="31">
        <v>960</v>
      </c>
    </row>
    <row r="959" spans="4:8" x14ac:dyDescent="0.3">
      <c r="D959"/>
      <c r="G959" s="31" t="s">
        <v>29799</v>
      </c>
      <c r="H959" s="31">
        <v>961</v>
      </c>
    </row>
    <row r="960" spans="4:8" x14ac:dyDescent="0.3">
      <c r="D960"/>
      <c r="G960" s="31" t="s">
        <v>29800</v>
      </c>
      <c r="H960" s="31">
        <v>962</v>
      </c>
    </row>
    <row r="961" spans="4:8" x14ac:dyDescent="0.3">
      <c r="D961"/>
      <c r="G961" s="31" t="s">
        <v>29801</v>
      </c>
      <c r="H961" s="31">
        <v>963</v>
      </c>
    </row>
    <row r="962" spans="4:8" x14ac:dyDescent="0.3">
      <c r="D962"/>
      <c r="G962" s="31" t="s">
        <v>29802</v>
      </c>
      <c r="H962" s="31">
        <v>964</v>
      </c>
    </row>
    <row r="963" spans="4:8" x14ac:dyDescent="0.3">
      <c r="D963"/>
      <c r="G963" s="31" t="s">
        <v>29803</v>
      </c>
      <c r="H963" s="31">
        <v>965</v>
      </c>
    </row>
    <row r="964" spans="4:8" x14ac:dyDescent="0.3">
      <c r="D964"/>
      <c r="G964" s="31" t="s">
        <v>29804</v>
      </c>
      <c r="H964" s="31">
        <v>966</v>
      </c>
    </row>
    <row r="965" spans="4:8" x14ac:dyDescent="0.3">
      <c r="D965"/>
      <c r="G965" s="31" t="s">
        <v>29805</v>
      </c>
      <c r="H965" s="31">
        <v>967</v>
      </c>
    </row>
    <row r="966" spans="4:8" x14ac:dyDescent="0.3">
      <c r="D966"/>
      <c r="G966" s="31" t="s">
        <v>29806</v>
      </c>
      <c r="H966" s="31">
        <v>968</v>
      </c>
    </row>
    <row r="967" spans="4:8" x14ac:dyDescent="0.3">
      <c r="D967"/>
      <c r="G967" s="31" t="s">
        <v>29807</v>
      </c>
      <c r="H967" s="31">
        <v>969</v>
      </c>
    </row>
    <row r="968" spans="4:8" x14ac:dyDescent="0.3">
      <c r="D968"/>
      <c r="G968" s="31" t="s">
        <v>29808</v>
      </c>
      <c r="H968" s="31">
        <v>970</v>
      </c>
    </row>
    <row r="969" spans="4:8" x14ac:dyDescent="0.3">
      <c r="D969"/>
      <c r="G969" s="31" t="s">
        <v>29809</v>
      </c>
      <c r="H969" s="31">
        <v>971</v>
      </c>
    </row>
    <row r="970" spans="4:8" x14ac:dyDescent="0.3">
      <c r="D970"/>
      <c r="G970" s="31" t="s">
        <v>29810</v>
      </c>
      <c r="H970" s="31">
        <v>972</v>
      </c>
    </row>
    <row r="971" spans="4:8" x14ac:dyDescent="0.3">
      <c r="D971"/>
      <c r="G971" s="31" t="s">
        <v>29811</v>
      </c>
      <c r="H971" s="31">
        <v>973</v>
      </c>
    </row>
    <row r="972" spans="4:8" x14ac:dyDescent="0.3">
      <c r="D972"/>
      <c r="G972" s="31" t="s">
        <v>29812</v>
      </c>
      <c r="H972" s="31">
        <v>974</v>
      </c>
    </row>
    <row r="973" spans="4:8" x14ac:dyDescent="0.3">
      <c r="D973"/>
      <c r="G973" s="31" t="s">
        <v>29813</v>
      </c>
      <c r="H973" s="31">
        <v>975</v>
      </c>
    </row>
    <row r="974" spans="4:8" x14ac:dyDescent="0.3">
      <c r="D974"/>
      <c r="G974" s="31" t="s">
        <v>29814</v>
      </c>
      <c r="H974" s="31">
        <v>976</v>
      </c>
    </row>
    <row r="975" spans="4:8" x14ac:dyDescent="0.3">
      <c r="D975"/>
      <c r="G975" s="31" t="s">
        <v>29815</v>
      </c>
      <c r="H975" s="31">
        <v>977</v>
      </c>
    </row>
    <row r="976" spans="4:8" x14ac:dyDescent="0.3">
      <c r="D976"/>
      <c r="G976" s="31" t="s">
        <v>29816</v>
      </c>
      <c r="H976" s="31">
        <v>978</v>
      </c>
    </row>
    <row r="977" spans="4:8" x14ac:dyDescent="0.3">
      <c r="D977"/>
      <c r="G977" s="31" t="s">
        <v>25005</v>
      </c>
      <c r="H977" s="31">
        <v>981</v>
      </c>
    </row>
    <row r="978" spans="4:8" x14ac:dyDescent="0.3">
      <c r="D978"/>
      <c r="G978" s="31" t="s">
        <v>29817</v>
      </c>
      <c r="H978" s="31">
        <v>982</v>
      </c>
    </row>
    <row r="979" spans="4:8" x14ac:dyDescent="0.3">
      <c r="D979"/>
      <c r="G979" s="31" t="s">
        <v>25007</v>
      </c>
      <c r="H979" s="31">
        <v>983</v>
      </c>
    </row>
    <row r="980" spans="4:8" x14ac:dyDescent="0.3">
      <c r="D980"/>
      <c r="G980" s="31" t="s">
        <v>29818</v>
      </c>
      <c r="H980" s="31">
        <v>984</v>
      </c>
    </row>
    <row r="981" spans="4:8" x14ac:dyDescent="0.3">
      <c r="D981"/>
      <c r="G981" s="31" t="s">
        <v>29819</v>
      </c>
      <c r="H981" s="31">
        <v>985</v>
      </c>
    </row>
    <row r="982" spans="4:8" x14ac:dyDescent="0.3">
      <c r="D982"/>
      <c r="G982" s="31" t="s">
        <v>25014</v>
      </c>
      <c r="H982" s="31">
        <v>986</v>
      </c>
    </row>
    <row r="983" spans="4:8" x14ac:dyDescent="0.3">
      <c r="D983"/>
      <c r="G983" s="31" t="s">
        <v>25700</v>
      </c>
      <c r="H983" s="31">
        <v>987</v>
      </c>
    </row>
    <row r="984" spans="4:8" x14ac:dyDescent="0.3">
      <c r="D984"/>
      <c r="G984" s="31" t="s">
        <v>25702</v>
      </c>
      <c r="H984" s="31">
        <v>988</v>
      </c>
    </row>
    <row r="985" spans="4:8" x14ac:dyDescent="0.3">
      <c r="D985"/>
      <c r="G985" s="31" t="s">
        <v>29820</v>
      </c>
      <c r="H985" s="31">
        <v>989</v>
      </c>
    </row>
    <row r="986" spans="4:8" x14ac:dyDescent="0.3">
      <c r="D986"/>
      <c r="G986" s="31" t="s">
        <v>25704</v>
      </c>
      <c r="H986" s="31">
        <v>990</v>
      </c>
    </row>
    <row r="987" spans="4:8" x14ac:dyDescent="0.3">
      <c r="D987"/>
      <c r="G987" s="31" t="s">
        <v>25022</v>
      </c>
      <c r="H987" s="31">
        <v>991</v>
      </c>
    </row>
    <row r="988" spans="4:8" x14ac:dyDescent="0.3">
      <c r="D988"/>
      <c r="G988" s="31" t="s">
        <v>29821</v>
      </c>
      <c r="H988" s="31">
        <v>992</v>
      </c>
    </row>
    <row r="989" spans="4:8" x14ac:dyDescent="0.3">
      <c r="D989"/>
      <c r="G989" s="31" t="s">
        <v>29822</v>
      </c>
      <c r="H989" s="31">
        <v>993</v>
      </c>
    </row>
    <row r="990" spans="4:8" x14ac:dyDescent="0.3">
      <c r="D990"/>
      <c r="G990" s="31" t="s">
        <v>29823</v>
      </c>
      <c r="H990" s="31">
        <v>994</v>
      </c>
    </row>
    <row r="991" spans="4:8" x14ac:dyDescent="0.3">
      <c r="D991"/>
      <c r="G991" s="31" t="s">
        <v>25024</v>
      </c>
      <c r="H991" s="31">
        <v>995</v>
      </c>
    </row>
    <row r="992" spans="4:8" x14ac:dyDescent="0.3">
      <c r="D992"/>
      <c r="G992" s="31" t="s">
        <v>29824</v>
      </c>
      <c r="H992" s="31">
        <v>996</v>
      </c>
    </row>
    <row r="993" spans="4:8" x14ac:dyDescent="0.3">
      <c r="D993"/>
      <c r="G993" s="31" t="s">
        <v>29825</v>
      </c>
      <c r="H993" s="31">
        <v>997</v>
      </c>
    </row>
    <row r="994" spans="4:8" x14ac:dyDescent="0.3">
      <c r="D994"/>
      <c r="G994" s="31" t="s">
        <v>29826</v>
      </c>
      <c r="H994" s="31">
        <v>998</v>
      </c>
    </row>
    <row r="995" spans="4:8" x14ac:dyDescent="0.3">
      <c r="D995"/>
      <c r="G995" s="31" t="s">
        <v>15512</v>
      </c>
      <c r="H995" s="31">
        <v>999</v>
      </c>
    </row>
    <row r="996" spans="4:8" x14ac:dyDescent="0.3">
      <c r="D996"/>
      <c r="G996" s="31" t="s">
        <v>15513</v>
      </c>
      <c r="H996" s="31">
        <v>1000</v>
      </c>
    </row>
    <row r="997" spans="4:8" x14ac:dyDescent="0.3">
      <c r="D997"/>
      <c r="G997" s="31" t="s">
        <v>15514</v>
      </c>
      <c r="H997" s="31">
        <v>1001</v>
      </c>
    </row>
    <row r="998" spans="4:8" x14ac:dyDescent="0.3">
      <c r="D998"/>
      <c r="G998" s="31" t="s">
        <v>29827</v>
      </c>
      <c r="H998" s="31">
        <v>1002</v>
      </c>
    </row>
    <row r="999" spans="4:8" x14ac:dyDescent="0.3">
      <c r="D999"/>
      <c r="G999" s="31" t="s">
        <v>25028</v>
      </c>
      <c r="H999" s="31">
        <v>1003</v>
      </c>
    </row>
    <row r="1000" spans="4:8" x14ac:dyDescent="0.3">
      <c r="D1000"/>
      <c r="G1000" s="31" t="s">
        <v>29828</v>
      </c>
      <c r="H1000" s="31">
        <v>1004</v>
      </c>
    </row>
    <row r="1001" spans="4:8" x14ac:dyDescent="0.3">
      <c r="D1001"/>
      <c r="G1001" s="31" t="s">
        <v>29829</v>
      </c>
      <c r="H1001" s="31">
        <v>1005</v>
      </c>
    </row>
    <row r="1002" spans="4:8" x14ac:dyDescent="0.3">
      <c r="D1002"/>
      <c r="G1002" s="31" t="s">
        <v>29830</v>
      </c>
      <c r="H1002" s="31">
        <v>1006</v>
      </c>
    </row>
    <row r="1003" spans="4:8" x14ac:dyDescent="0.3">
      <c r="D1003"/>
      <c r="G1003" s="31" t="s">
        <v>29831</v>
      </c>
      <c r="H1003" s="31">
        <v>1007</v>
      </c>
    </row>
    <row r="1004" spans="4:8" x14ac:dyDescent="0.3">
      <c r="D1004"/>
      <c r="G1004" s="31" t="s">
        <v>29832</v>
      </c>
      <c r="H1004" s="31">
        <v>1008</v>
      </c>
    </row>
    <row r="1005" spans="4:8" x14ac:dyDescent="0.3">
      <c r="D1005"/>
      <c r="G1005" s="31" t="s">
        <v>29833</v>
      </c>
      <c r="H1005" s="31">
        <v>1009</v>
      </c>
    </row>
    <row r="1006" spans="4:8" x14ac:dyDescent="0.3">
      <c r="D1006"/>
      <c r="G1006" s="31" t="s">
        <v>29834</v>
      </c>
      <c r="H1006" s="31">
        <v>1010</v>
      </c>
    </row>
    <row r="1007" spans="4:8" x14ac:dyDescent="0.3">
      <c r="D1007"/>
      <c r="G1007" s="31" t="s">
        <v>29835</v>
      </c>
      <c r="H1007" s="31">
        <v>1011</v>
      </c>
    </row>
    <row r="1008" spans="4:8" x14ac:dyDescent="0.3">
      <c r="D1008"/>
      <c r="G1008" s="31" t="s">
        <v>29836</v>
      </c>
      <c r="H1008" s="31">
        <v>1012</v>
      </c>
    </row>
    <row r="1009" spans="4:8" x14ac:dyDescent="0.3">
      <c r="D1009"/>
      <c r="G1009" s="31" t="s">
        <v>29837</v>
      </c>
      <c r="H1009" s="31">
        <v>1013</v>
      </c>
    </row>
    <row r="1010" spans="4:8" x14ac:dyDescent="0.3">
      <c r="D1010"/>
      <c r="G1010" s="31" t="s">
        <v>29838</v>
      </c>
      <c r="H1010" s="31">
        <v>1014</v>
      </c>
    </row>
    <row r="1011" spans="4:8" x14ac:dyDescent="0.3">
      <c r="D1011"/>
      <c r="G1011" s="31" t="s">
        <v>29839</v>
      </c>
      <c r="H1011" s="31">
        <v>1015</v>
      </c>
    </row>
    <row r="1012" spans="4:8" x14ac:dyDescent="0.3">
      <c r="D1012"/>
      <c r="G1012" s="31" t="s">
        <v>29840</v>
      </c>
      <c r="H1012" s="31">
        <v>1016</v>
      </c>
    </row>
    <row r="1013" spans="4:8" x14ac:dyDescent="0.3">
      <c r="D1013"/>
      <c r="G1013" s="31" t="s">
        <v>29841</v>
      </c>
      <c r="H1013" s="31">
        <v>1017</v>
      </c>
    </row>
    <row r="1014" spans="4:8" x14ac:dyDescent="0.3">
      <c r="D1014"/>
      <c r="G1014" s="31" t="s">
        <v>29842</v>
      </c>
      <c r="H1014" s="31">
        <v>1018</v>
      </c>
    </row>
    <row r="1015" spans="4:8" x14ac:dyDescent="0.3">
      <c r="D1015"/>
      <c r="G1015" s="31" t="s">
        <v>29843</v>
      </c>
      <c r="H1015" s="31">
        <v>1019</v>
      </c>
    </row>
    <row r="1016" spans="4:8" x14ac:dyDescent="0.3">
      <c r="D1016"/>
      <c r="G1016" s="31" t="s">
        <v>29844</v>
      </c>
      <c r="H1016" s="31">
        <v>1020</v>
      </c>
    </row>
    <row r="1017" spans="4:8" x14ac:dyDescent="0.3">
      <c r="D1017"/>
      <c r="G1017" s="31" t="s">
        <v>29845</v>
      </c>
      <c r="H1017" s="31">
        <v>1021</v>
      </c>
    </row>
    <row r="1018" spans="4:8" x14ac:dyDescent="0.3">
      <c r="D1018"/>
      <c r="G1018" s="31" t="s">
        <v>29846</v>
      </c>
      <c r="H1018" s="31">
        <v>1022</v>
      </c>
    </row>
    <row r="1019" spans="4:8" x14ac:dyDescent="0.3">
      <c r="D1019"/>
      <c r="G1019" s="31" t="s">
        <v>29847</v>
      </c>
      <c r="H1019" s="31">
        <v>1023</v>
      </c>
    </row>
    <row r="1020" spans="4:8" x14ac:dyDescent="0.3">
      <c r="D1020"/>
      <c r="G1020" s="31" t="s">
        <v>29848</v>
      </c>
      <c r="H1020" s="31">
        <v>1024</v>
      </c>
    </row>
    <row r="1021" spans="4:8" x14ac:dyDescent="0.3">
      <c r="D1021"/>
      <c r="G1021" s="31" t="s">
        <v>29849</v>
      </c>
      <c r="H1021" s="31">
        <v>1025</v>
      </c>
    </row>
    <row r="1022" spans="4:8" x14ac:dyDescent="0.3">
      <c r="D1022"/>
      <c r="G1022" s="31" t="s">
        <v>29850</v>
      </c>
      <c r="H1022" s="31">
        <v>1026</v>
      </c>
    </row>
    <row r="1023" spans="4:8" x14ac:dyDescent="0.3">
      <c r="D1023"/>
      <c r="G1023" s="31" t="s">
        <v>29851</v>
      </c>
      <c r="H1023" s="31">
        <v>1027</v>
      </c>
    </row>
    <row r="1024" spans="4:8" x14ac:dyDescent="0.3">
      <c r="D1024"/>
      <c r="G1024" s="31" t="s">
        <v>29852</v>
      </c>
      <c r="H1024" s="31">
        <v>1028</v>
      </c>
    </row>
    <row r="1025" spans="4:8" x14ac:dyDescent="0.3">
      <c r="D1025"/>
      <c r="G1025" s="31" t="s">
        <v>29853</v>
      </c>
      <c r="H1025" s="31">
        <v>1029</v>
      </c>
    </row>
    <row r="1026" spans="4:8" x14ac:dyDescent="0.3">
      <c r="D1026"/>
      <c r="G1026" s="31" t="s">
        <v>29854</v>
      </c>
      <c r="H1026" s="31">
        <v>1030</v>
      </c>
    </row>
    <row r="1027" spans="4:8" x14ac:dyDescent="0.3">
      <c r="D1027"/>
      <c r="G1027" s="31" t="s">
        <v>29855</v>
      </c>
      <c r="H1027" s="31">
        <v>1031</v>
      </c>
    </row>
    <row r="1028" spans="4:8" x14ac:dyDescent="0.3">
      <c r="D1028"/>
      <c r="G1028" s="31" t="s">
        <v>29856</v>
      </c>
      <c r="H1028" s="31">
        <v>1032</v>
      </c>
    </row>
    <row r="1029" spans="4:8" x14ac:dyDescent="0.3">
      <c r="D1029"/>
      <c r="G1029" s="31" t="s">
        <v>29857</v>
      </c>
      <c r="H1029" s="31">
        <v>1033</v>
      </c>
    </row>
    <row r="1030" spans="4:8" x14ac:dyDescent="0.3">
      <c r="D1030"/>
      <c r="G1030" s="31" t="s">
        <v>29858</v>
      </c>
      <c r="H1030" s="31">
        <v>1034</v>
      </c>
    </row>
    <row r="1031" spans="4:8" x14ac:dyDescent="0.3">
      <c r="D1031"/>
      <c r="G1031" s="31" t="s">
        <v>29859</v>
      </c>
      <c r="H1031" s="31">
        <v>1035</v>
      </c>
    </row>
    <row r="1032" spans="4:8" x14ac:dyDescent="0.3">
      <c r="D1032"/>
      <c r="G1032" s="31" t="s">
        <v>29860</v>
      </c>
      <c r="H1032" s="31">
        <v>1036</v>
      </c>
    </row>
    <row r="1033" spans="4:8" x14ac:dyDescent="0.3">
      <c r="D1033"/>
      <c r="G1033" s="31" t="s">
        <v>29861</v>
      </c>
      <c r="H1033" s="31">
        <v>1037</v>
      </c>
    </row>
    <row r="1034" spans="4:8" x14ac:dyDescent="0.3">
      <c r="D1034"/>
      <c r="G1034" s="31" t="s">
        <v>29862</v>
      </c>
      <c r="H1034" s="31">
        <v>1038</v>
      </c>
    </row>
    <row r="1035" spans="4:8" x14ac:dyDescent="0.3">
      <c r="D1035"/>
      <c r="G1035" s="31" t="s">
        <v>29863</v>
      </c>
      <c r="H1035" s="31">
        <v>1039</v>
      </c>
    </row>
    <row r="1036" spans="4:8" x14ac:dyDescent="0.3">
      <c r="D1036"/>
      <c r="G1036" s="31" t="s">
        <v>29864</v>
      </c>
      <c r="H1036" s="31">
        <v>1040</v>
      </c>
    </row>
    <row r="1037" spans="4:8" x14ac:dyDescent="0.3">
      <c r="D1037"/>
      <c r="G1037" s="31" t="s">
        <v>29865</v>
      </c>
      <c r="H1037" s="31">
        <v>1041</v>
      </c>
    </row>
    <row r="1038" spans="4:8" x14ac:dyDescent="0.3">
      <c r="D1038"/>
      <c r="G1038" s="31" t="s">
        <v>29866</v>
      </c>
      <c r="H1038" s="31">
        <v>1042</v>
      </c>
    </row>
    <row r="1039" spans="4:8" x14ac:dyDescent="0.3">
      <c r="D1039"/>
      <c r="G1039" s="31" t="s">
        <v>29867</v>
      </c>
      <c r="H1039" s="31">
        <v>1043</v>
      </c>
    </row>
    <row r="1040" spans="4:8" x14ac:dyDescent="0.3">
      <c r="D1040"/>
      <c r="G1040" s="31" t="s">
        <v>29868</v>
      </c>
      <c r="H1040" s="31">
        <v>1044</v>
      </c>
    </row>
    <row r="1041" spans="4:8" x14ac:dyDescent="0.3">
      <c r="D1041"/>
      <c r="G1041" s="31" t="s">
        <v>29869</v>
      </c>
      <c r="H1041" s="31">
        <v>1045</v>
      </c>
    </row>
    <row r="1042" spans="4:8" x14ac:dyDescent="0.3">
      <c r="D1042"/>
      <c r="G1042" s="31" t="s">
        <v>29870</v>
      </c>
      <c r="H1042" s="31">
        <v>1046</v>
      </c>
    </row>
    <row r="1043" spans="4:8" x14ac:dyDescent="0.3">
      <c r="D1043"/>
      <c r="G1043" s="31" t="s">
        <v>29871</v>
      </c>
      <c r="H1043" s="31">
        <v>1047</v>
      </c>
    </row>
    <row r="1044" spans="4:8" x14ac:dyDescent="0.3">
      <c r="D1044"/>
      <c r="G1044" s="31" t="s">
        <v>29872</v>
      </c>
      <c r="H1044" s="31">
        <v>1048</v>
      </c>
    </row>
    <row r="1045" spans="4:8" x14ac:dyDescent="0.3">
      <c r="D1045"/>
      <c r="G1045" s="31" t="s">
        <v>29873</v>
      </c>
      <c r="H1045" s="31">
        <v>1049</v>
      </c>
    </row>
    <row r="1046" spans="4:8" x14ac:dyDescent="0.3">
      <c r="D1046"/>
      <c r="G1046" s="31" t="s">
        <v>29874</v>
      </c>
      <c r="H1046" s="31">
        <v>1050</v>
      </c>
    </row>
    <row r="1047" spans="4:8" x14ac:dyDescent="0.3">
      <c r="D1047"/>
      <c r="G1047" s="31" t="s">
        <v>29875</v>
      </c>
      <c r="H1047" s="31">
        <v>1051</v>
      </c>
    </row>
    <row r="1048" spans="4:8" x14ac:dyDescent="0.3">
      <c r="D1048"/>
      <c r="G1048" s="31" t="s">
        <v>29876</v>
      </c>
      <c r="H1048" s="31">
        <v>1052</v>
      </c>
    </row>
    <row r="1049" spans="4:8" x14ac:dyDescent="0.3">
      <c r="D1049"/>
      <c r="G1049" s="31" t="s">
        <v>29877</v>
      </c>
      <c r="H1049" s="31">
        <v>1053</v>
      </c>
    </row>
    <row r="1050" spans="4:8" x14ac:dyDescent="0.3">
      <c r="D1050"/>
      <c r="G1050" s="31" t="s">
        <v>29878</v>
      </c>
      <c r="H1050" s="31">
        <v>1054</v>
      </c>
    </row>
    <row r="1051" spans="4:8" x14ac:dyDescent="0.3">
      <c r="D1051"/>
      <c r="G1051" s="31" t="s">
        <v>29879</v>
      </c>
      <c r="H1051" s="31">
        <v>1055</v>
      </c>
    </row>
    <row r="1052" spans="4:8" x14ac:dyDescent="0.3">
      <c r="D1052"/>
      <c r="G1052" s="31" t="s">
        <v>29880</v>
      </c>
      <c r="H1052" s="31">
        <v>1056</v>
      </c>
    </row>
    <row r="1053" spans="4:8" x14ac:dyDescent="0.3">
      <c r="D1053"/>
      <c r="G1053" s="31" t="s">
        <v>29881</v>
      </c>
      <c r="H1053" s="31">
        <v>1057</v>
      </c>
    </row>
    <row r="1054" spans="4:8" x14ac:dyDescent="0.3">
      <c r="D1054"/>
      <c r="G1054" s="31" t="s">
        <v>29882</v>
      </c>
      <c r="H1054" s="31">
        <v>1058</v>
      </c>
    </row>
    <row r="1055" spans="4:8" x14ac:dyDescent="0.3">
      <c r="D1055"/>
      <c r="G1055" s="31" t="s">
        <v>29883</v>
      </c>
      <c r="H1055" s="31">
        <v>1059</v>
      </c>
    </row>
    <row r="1056" spans="4:8" x14ac:dyDescent="0.3">
      <c r="D1056"/>
      <c r="G1056" s="31" t="s">
        <v>29884</v>
      </c>
      <c r="H1056" s="31">
        <v>1062</v>
      </c>
    </row>
    <row r="1057" spans="4:8" x14ac:dyDescent="0.3">
      <c r="D1057"/>
      <c r="G1057" s="31" t="s">
        <v>29885</v>
      </c>
      <c r="H1057" s="31">
        <v>1063</v>
      </c>
    </row>
    <row r="1058" spans="4:8" x14ac:dyDescent="0.3">
      <c r="D1058"/>
      <c r="G1058" s="31" t="s">
        <v>29886</v>
      </c>
      <c r="H1058" s="31">
        <v>1064</v>
      </c>
    </row>
    <row r="1059" spans="4:8" x14ac:dyDescent="0.3">
      <c r="D1059"/>
      <c r="G1059" s="31" t="s">
        <v>29887</v>
      </c>
      <c r="H1059" s="31">
        <v>1065</v>
      </c>
    </row>
    <row r="1060" spans="4:8" x14ac:dyDescent="0.3">
      <c r="D1060"/>
      <c r="G1060" s="31" t="s">
        <v>29888</v>
      </c>
      <c r="H1060" s="31">
        <v>1066</v>
      </c>
    </row>
    <row r="1061" spans="4:8" x14ac:dyDescent="0.3">
      <c r="D1061"/>
      <c r="G1061" s="31" t="s">
        <v>29889</v>
      </c>
      <c r="H1061" s="31">
        <v>1067</v>
      </c>
    </row>
    <row r="1062" spans="4:8" x14ac:dyDescent="0.3">
      <c r="D1062"/>
      <c r="G1062" s="31" t="s">
        <v>29890</v>
      </c>
      <c r="H1062" s="31">
        <v>1068</v>
      </c>
    </row>
    <row r="1063" spans="4:8" x14ac:dyDescent="0.3">
      <c r="D1063"/>
      <c r="G1063" s="31" t="s">
        <v>29891</v>
      </c>
      <c r="H1063" s="31">
        <v>1069</v>
      </c>
    </row>
    <row r="1064" spans="4:8" x14ac:dyDescent="0.3">
      <c r="D1064"/>
      <c r="G1064" s="31" t="s">
        <v>29892</v>
      </c>
      <c r="H1064" s="31">
        <v>1070</v>
      </c>
    </row>
    <row r="1065" spans="4:8" x14ac:dyDescent="0.3">
      <c r="D1065"/>
      <c r="G1065" s="31" t="s">
        <v>29893</v>
      </c>
      <c r="H1065" s="31">
        <v>1071</v>
      </c>
    </row>
    <row r="1066" spans="4:8" x14ac:dyDescent="0.3">
      <c r="D1066"/>
      <c r="G1066" s="31" t="s">
        <v>29894</v>
      </c>
      <c r="H1066" s="31">
        <v>1072</v>
      </c>
    </row>
    <row r="1067" spans="4:8" x14ac:dyDescent="0.3">
      <c r="D1067"/>
      <c r="G1067" s="31" t="s">
        <v>29895</v>
      </c>
      <c r="H1067" s="31">
        <v>1073</v>
      </c>
    </row>
    <row r="1068" spans="4:8" x14ac:dyDescent="0.3">
      <c r="D1068"/>
      <c r="G1068" s="31" t="s">
        <v>29896</v>
      </c>
      <c r="H1068" s="31">
        <v>1074</v>
      </c>
    </row>
    <row r="1069" spans="4:8" x14ac:dyDescent="0.3">
      <c r="D1069"/>
      <c r="G1069" s="31" t="s">
        <v>29897</v>
      </c>
      <c r="H1069" s="31">
        <v>1075</v>
      </c>
    </row>
    <row r="1070" spans="4:8" x14ac:dyDescent="0.3">
      <c r="D1070"/>
      <c r="G1070" s="31" t="s">
        <v>29898</v>
      </c>
      <c r="H1070" s="31">
        <v>1076</v>
      </c>
    </row>
    <row r="1071" spans="4:8" x14ac:dyDescent="0.3">
      <c r="D1071"/>
      <c r="G1071" s="31" t="s">
        <v>29899</v>
      </c>
      <c r="H1071" s="31">
        <v>1077</v>
      </c>
    </row>
    <row r="1072" spans="4:8" x14ac:dyDescent="0.3">
      <c r="D1072"/>
      <c r="G1072" s="31" t="s">
        <v>29900</v>
      </c>
      <c r="H1072" s="31">
        <v>1078</v>
      </c>
    </row>
    <row r="1073" spans="4:8" x14ac:dyDescent="0.3">
      <c r="D1073"/>
      <c r="G1073" s="31" t="s">
        <v>29901</v>
      </c>
      <c r="H1073" s="31">
        <v>1079</v>
      </c>
    </row>
    <row r="1074" spans="4:8" x14ac:dyDescent="0.3">
      <c r="D1074"/>
      <c r="G1074" s="31" t="s">
        <v>29902</v>
      </c>
      <c r="H1074" s="31">
        <v>1080</v>
      </c>
    </row>
    <row r="1075" spans="4:8" x14ac:dyDescent="0.3">
      <c r="D1075"/>
      <c r="G1075" s="31" t="s">
        <v>29903</v>
      </c>
      <c r="H1075" s="31">
        <v>1081</v>
      </c>
    </row>
    <row r="1076" spans="4:8" x14ac:dyDescent="0.3">
      <c r="D1076"/>
      <c r="G1076" s="31" t="s">
        <v>29904</v>
      </c>
      <c r="H1076" s="31">
        <v>1082</v>
      </c>
    </row>
    <row r="1077" spans="4:8" x14ac:dyDescent="0.3">
      <c r="D1077"/>
      <c r="G1077" s="31" t="s">
        <v>29905</v>
      </c>
      <c r="H1077" s="31">
        <v>1083</v>
      </c>
    </row>
    <row r="1078" spans="4:8" x14ac:dyDescent="0.3">
      <c r="D1078"/>
      <c r="G1078" s="31" t="s">
        <v>29906</v>
      </c>
      <c r="H1078" s="31">
        <v>1084</v>
      </c>
    </row>
    <row r="1079" spans="4:8" x14ac:dyDescent="0.3">
      <c r="D1079"/>
      <c r="G1079" s="31" t="s">
        <v>29907</v>
      </c>
      <c r="H1079" s="31">
        <v>1085</v>
      </c>
    </row>
    <row r="1080" spans="4:8" x14ac:dyDescent="0.3">
      <c r="D1080"/>
      <c r="G1080" s="31" t="s">
        <v>29908</v>
      </c>
      <c r="H1080" s="31">
        <v>1086</v>
      </c>
    </row>
    <row r="1081" spans="4:8" x14ac:dyDescent="0.3">
      <c r="D1081"/>
      <c r="G1081" s="31" t="s">
        <v>29909</v>
      </c>
      <c r="H1081" s="31">
        <v>1087</v>
      </c>
    </row>
    <row r="1082" spans="4:8" x14ac:dyDescent="0.3">
      <c r="D1082"/>
      <c r="G1082" s="31" t="s">
        <v>29910</v>
      </c>
      <c r="H1082" s="31">
        <v>1088</v>
      </c>
    </row>
    <row r="1083" spans="4:8" x14ac:dyDescent="0.3">
      <c r="D1083"/>
      <c r="G1083" s="31" t="s">
        <v>29911</v>
      </c>
      <c r="H1083" s="31">
        <v>1089</v>
      </c>
    </row>
    <row r="1084" spans="4:8" x14ac:dyDescent="0.3">
      <c r="D1084"/>
      <c r="G1084" s="31" t="s">
        <v>29912</v>
      </c>
      <c r="H1084" s="31">
        <v>1090</v>
      </c>
    </row>
    <row r="1085" spans="4:8" x14ac:dyDescent="0.3">
      <c r="D1085"/>
      <c r="G1085" s="31" t="s">
        <v>29913</v>
      </c>
      <c r="H1085" s="31">
        <v>1091</v>
      </c>
    </row>
    <row r="1086" spans="4:8" x14ac:dyDescent="0.3">
      <c r="D1086"/>
      <c r="G1086" s="31" t="s">
        <v>29914</v>
      </c>
      <c r="H1086" s="31">
        <v>1092</v>
      </c>
    </row>
    <row r="1087" spans="4:8" x14ac:dyDescent="0.3">
      <c r="D1087"/>
      <c r="G1087" s="31" t="s">
        <v>29915</v>
      </c>
      <c r="H1087" s="31">
        <v>1093</v>
      </c>
    </row>
    <row r="1088" spans="4:8" x14ac:dyDescent="0.3">
      <c r="D1088"/>
      <c r="G1088" s="31" t="s">
        <v>29916</v>
      </c>
      <c r="H1088" s="31">
        <v>1094</v>
      </c>
    </row>
    <row r="1089" spans="4:8" x14ac:dyDescent="0.3">
      <c r="D1089"/>
      <c r="G1089" s="31" t="s">
        <v>29917</v>
      </c>
      <c r="H1089" s="31">
        <v>1095</v>
      </c>
    </row>
    <row r="1090" spans="4:8" x14ac:dyDescent="0.3">
      <c r="D1090"/>
      <c r="G1090" s="31" t="s">
        <v>29918</v>
      </c>
      <c r="H1090" s="31">
        <v>1096</v>
      </c>
    </row>
    <row r="1091" spans="4:8" x14ac:dyDescent="0.3">
      <c r="D1091"/>
      <c r="G1091" s="31" t="s">
        <v>29919</v>
      </c>
      <c r="H1091" s="31">
        <v>1097</v>
      </c>
    </row>
    <row r="1092" spans="4:8" x14ac:dyDescent="0.3">
      <c r="D1092"/>
      <c r="G1092" s="31" t="s">
        <v>29920</v>
      </c>
      <c r="H1092" s="31">
        <v>1098</v>
      </c>
    </row>
    <row r="1093" spans="4:8" x14ac:dyDescent="0.3">
      <c r="D1093"/>
      <c r="G1093" s="31" t="s">
        <v>29921</v>
      </c>
      <c r="H1093" s="31">
        <v>1099</v>
      </c>
    </row>
    <row r="1094" spans="4:8" x14ac:dyDescent="0.3">
      <c r="D1094"/>
      <c r="G1094" s="31" t="s">
        <v>29922</v>
      </c>
      <c r="H1094" s="31">
        <v>1100</v>
      </c>
    </row>
    <row r="1095" spans="4:8" x14ac:dyDescent="0.3">
      <c r="D1095"/>
      <c r="G1095" s="31" t="s">
        <v>29923</v>
      </c>
      <c r="H1095" s="31">
        <v>1101</v>
      </c>
    </row>
    <row r="1096" spans="4:8" x14ac:dyDescent="0.3">
      <c r="D1096"/>
      <c r="G1096" s="31" t="s">
        <v>29924</v>
      </c>
      <c r="H1096" s="31">
        <v>1102</v>
      </c>
    </row>
    <row r="1097" spans="4:8" x14ac:dyDescent="0.3">
      <c r="D1097"/>
      <c r="G1097" s="31" t="s">
        <v>29925</v>
      </c>
      <c r="H1097" s="31">
        <v>1103</v>
      </c>
    </row>
    <row r="1098" spans="4:8" x14ac:dyDescent="0.3">
      <c r="D1098"/>
      <c r="G1098" s="31" t="s">
        <v>29926</v>
      </c>
      <c r="H1098" s="31">
        <v>1104</v>
      </c>
    </row>
    <row r="1099" spans="4:8" x14ac:dyDescent="0.3">
      <c r="D1099"/>
      <c r="G1099" s="31" t="s">
        <v>29927</v>
      </c>
      <c r="H1099" s="31">
        <v>1105</v>
      </c>
    </row>
    <row r="1100" spans="4:8" x14ac:dyDescent="0.3">
      <c r="D1100"/>
      <c r="G1100" s="31" t="s">
        <v>15515</v>
      </c>
      <c r="H1100" s="31">
        <v>1106</v>
      </c>
    </row>
    <row r="1101" spans="4:8" x14ac:dyDescent="0.3">
      <c r="D1101"/>
      <c r="G1101" s="31" t="s">
        <v>15516</v>
      </c>
      <c r="H1101" s="31">
        <v>1107</v>
      </c>
    </row>
    <row r="1102" spans="4:8" x14ac:dyDescent="0.3">
      <c r="D1102"/>
      <c r="G1102" s="31" t="s">
        <v>15517</v>
      </c>
      <c r="H1102" s="31">
        <v>1108</v>
      </c>
    </row>
    <row r="1103" spans="4:8" x14ac:dyDescent="0.3">
      <c r="D1103"/>
      <c r="G1103" s="31" t="s">
        <v>29928</v>
      </c>
      <c r="H1103" s="31">
        <v>1109</v>
      </c>
    </row>
    <row r="1104" spans="4:8" x14ac:dyDescent="0.3">
      <c r="D1104"/>
      <c r="G1104" s="31" t="s">
        <v>29929</v>
      </c>
      <c r="H1104" s="31">
        <v>1110</v>
      </c>
    </row>
    <row r="1105" spans="4:8" x14ac:dyDescent="0.3">
      <c r="D1105"/>
      <c r="G1105" s="31" t="s">
        <v>29930</v>
      </c>
      <c r="H1105" s="31">
        <v>1111</v>
      </c>
    </row>
    <row r="1106" spans="4:8" x14ac:dyDescent="0.3">
      <c r="D1106"/>
      <c r="G1106" s="31" t="s">
        <v>29931</v>
      </c>
      <c r="H1106" s="31">
        <v>1112</v>
      </c>
    </row>
    <row r="1107" spans="4:8" x14ac:dyDescent="0.3">
      <c r="D1107"/>
      <c r="G1107" s="31" t="s">
        <v>29932</v>
      </c>
      <c r="H1107" s="31">
        <v>1113</v>
      </c>
    </row>
    <row r="1108" spans="4:8" x14ac:dyDescent="0.3">
      <c r="D1108"/>
      <c r="G1108" s="31" t="s">
        <v>29933</v>
      </c>
      <c r="H1108" s="31">
        <v>1114</v>
      </c>
    </row>
    <row r="1109" spans="4:8" x14ac:dyDescent="0.3">
      <c r="D1109"/>
      <c r="G1109" s="31" t="s">
        <v>29934</v>
      </c>
      <c r="H1109" s="31">
        <v>1115</v>
      </c>
    </row>
    <row r="1110" spans="4:8" x14ac:dyDescent="0.3">
      <c r="D1110"/>
      <c r="G1110" s="31" t="s">
        <v>29935</v>
      </c>
      <c r="H1110" s="31">
        <v>1116</v>
      </c>
    </row>
    <row r="1111" spans="4:8" x14ac:dyDescent="0.3">
      <c r="D1111"/>
      <c r="G1111" s="31" t="s">
        <v>29936</v>
      </c>
      <c r="H1111" s="31">
        <v>1117</v>
      </c>
    </row>
    <row r="1112" spans="4:8" x14ac:dyDescent="0.3">
      <c r="D1112"/>
      <c r="G1112" s="31" t="s">
        <v>29937</v>
      </c>
      <c r="H1112" s="31">
        <v>1118</v>
      </c>
    </row>
    <row r="1113" spans="4:8" x14ac:dyDescent="0.3">
      <c r="D1113"/>
      <c r="G1113" s="31" t="s">
        <v>29938</v>
      </c>
      <c r="H1113" s="31">
        <v>1119</v>
      </c>
    </row>
    <row r="1114" spans="4:8" x14ac:dyDescent="0.3">
      <c r="D1114"/>
      <c r="G1114" s="31" t="s">
        <v>29939</v>
      </c>
      <c r="H1114" s="31">
        <v>1120</v>
      </c>
    </row>
    <row r="1115" spans="4:8" x14ac:dyDescent="0.3">
      <c r="D1115"/>
      <c r="G1115" s="31" t="s">
        <v>29940</v>
      </c>
      <c r="H1115" s="31">
        <v>1121</v>
      </c>
    </row>
    <row r="1116" spans="4:8" x14ac:dyDescent="0.3">
      <c r="D1116"/>
      <c r="G1116" s="31" t="s">
        <v>29941</v>
      </c>
      <c r="H1116" s="31">
        <v>1122</v>
      </c>
    </row>
    <row r="1117" spans="4:8" x14ac:dyDescent="0.3">
      <c r="D1117"/>
      <c r="G1117" s="31" t="s">
        <v>29942</v>
      </c>
      <c r="H1117" s="31">
        <v>1123</v>
      </c>
    </row>
    <row r="1118" spans="4:8" x14ac:dyDescent="0.3">
      <c r="D1118"/>
      <c r="G1118" s="31" t="s">
        <v>29943</v>
      </c>
      <c r="H1118" s="31">
        <v>1124</v>
      </c>
    </row>
    <row r="1119" spans="4:8" x14ac:dyDescent="0.3">
      <c r="D1119"/>
      <c r="G1119" s="31" t="s">
        <v>29944</v>
      </c>
      <c r="H1119" s="31">
        <v>1125</v>
      </c>
    </row>
    <row r="1120" spans="4:8" x14ac:dyDescent="0.3">
      <c r="D1120"/>
      <c r="G1120" s="31" t="s">
        <v>29945</v>
      </c>
      <c r="H1120" s="31">
        <v>1126</v>
      </c>
    </row>
    <row r="1121" spans="4:8" x14ac:dyDescent="0.3">
      <c r="D1121"/>
      <c r="G1121" s="31" t="s">
        <v>29946</v>
      </c>
      <c r="H1121" s="31">
        <v>1127</v>
      </c>
    </row>
    <row r="1122" spans="4:8" x14ac:dyDescent="0.3">
      <c r="D1122"/>
      <c r="G1122" s="31" t="s">
        <v>29947</v>
      </c>
      <c r="H1122" s="31">
        <v>1128</v>
      </c>
    </row>
    <row r="1123" spans="4:8" x14ac:dyDescent="0.3">
      <c r="D1123"/>
      <c r="G1123" s="31" t="s">
        <v>29948</v>
      </c>
      <c r="H1123" s="31">
        <v>1129</v>
      </c>
    </row>
    <row r="1124" spans="4:8" x14ac:dyDescent="0.3">
      <c r="D1124"/>
      <c r="G1124" s="31" t="s">
        <v>29949</v>
      </c>
      <c r="H1124" s="31">
        <v>1130</v>
      </c>
    </row>
    <row r="1125" spans="4:8" x14ac:dyDescent="0.3">
      <c r="D1125"/>
      <c r="G1125" s="31" t="s">
        <v>29950</v>
      </c>
      <c r="H1125" s="31">
        <v>1131</v>
      </c>
    </row>
    <row r="1126" spans="4:8" x14ac:dyDescent="0.3">
      <c r="D1126"/>
      <c r="G1126" s="31" t="s">
        <v>29951</v>
      </c>
      <c r="H1126" s="31">
        <v>1132</v>
      </c>
    </row>
    <row r="1127" spans="4:8" x14ac:dyDescent="0.3">
      <c r="D1127"/>
      <c r="G1127" s="31" t="s">
        <v>29952</v>
      </c>
      <c r="H1127" s="31">
        <v>1133</v>
      </c>
    </row>
    <row r="1128" spans="4:8" x14ac:dyDescent="0.3">
      <c r="D1128"/>
      <c r="G1128" s="31" t="s">
        <v>29953</v>
      </c>
      <c r="H1128" s="31">
        <v>1134</v>
      </c>
    </row>
    <row r="1129" spans="4:8" x14ac:dyDescent="0.3">
      <c r="D1129"/>
      <c r="G1129" s="31" t="s">
        <v>29954</v>
      </c>
      <c r="H1129" s="31">
        <v>1135</v>
      </c>
    </row>
    <row r="1130" spans="4:8" x14ac:dyDescent="0.3">
      <c r="D1130"/>
      <c r="G1130" s="31" t="s">
        <v>29955</v>
      </c>
      <c r="H1130" s="31">
        <v>1136</v>
      </c>
    </row>
    <row r="1131" spans="4:8" x14ac:dyDescent="0.3">
      <c r="D1131"/>
      <c r="G1131" s="31" t="s">
        <v>29956</v>
      </c>
      <c r="H1131" s="31">
        <v>1137</v>
      </c>
    </row>
    <row r="1132" spans="4:8" x14ac:dyDescent="0.3">
      <c r="D1132"/>
      <c r="G1132" s="31" t="s">
        <v>29957</v>
      </c>
      <c r="H1132" s="31">
        <v>1138</v>
      </c>
    </row>
    <row r="1133" spans="4:8" x14ac:dyDescent="0.3">
      <c r="D1133"/>
      <c r="G1133" s="31" t="s">
        <v>29958</v>
      </c>
      <c r="H1133" s="31">
        <v>1139</v>
      </c>
    </row>
    <row r="1134" spans="4:8" x14ac:dyDescent="0.3">
      <c r="D1134"/>
      <c r="G1134" s="31" t="s">
        <v>29959</v>
      </c>
      <c r="H1134" s="31">
        <v>1140</v>
      </c>
    </row>
    <row r="1135" spans="4:8" x14ac:dyDescent="0.3">
      <c r="D1135"/>
      <c r="G1135" s="31" t="s">
        <v>29960</v>
      </c>
      <c r="H1135" s="31">
        <v>1141</v>
      </c>
    </row>
    <row r="1136" spans="4:8" x14ac:dyDescent="0.3">
      <c r="D1136"/>
      <c r="G1136" s="31" t="s">
        <v>29961</v>
      </c>
      <c r="H1136" s="31">
        <v>1142</v>
      </c>
    </row>
    <row r="1137" spans="4:8" x14ac:dyDescent="0.3">
      <c r="D1137"/>
      <c r="G1137" s="31" t="s">
        <v>29962</v>
      </c>
      <c r="H1137" s="31">
        <v>1143</v>
      </c>
    </row>
    <row r="1138" spans="4:8" x14ac:dyDescent="0.3">
      <c r="D1138"/>
      <c r="G1138" s="31" t="s">
        <v>25982</v>
      </c>
      <c r="H1138" s="31">
        <v>1144</v>
      </c>
    </row>
    <row r="1139" spans="4:8" x14ac:dyDescent="0.3">
      <c r="D1139"/>
      <c r="G1139" s="31" t="s">
        <v>25984</v>
      </c>
      <c r="H1139" s="31">
        <v>1145</v>
      </c>
    </row>
    <row r="1140" spans="4:8" x14ac:dyDescent="0.3">
      <c r="D1140"/>
      <c r="G1140" s="31" t="s">
        <v>25986</v>
      </c>
      <c r="H1140" s="31">
        <v>1146</v>
      </c>
    </row>
    <row r="1141" spans="4:8" x14ac:dyDescent="0.3">
      <c r="D1141"/>
      <c r="G1141" s="31" t="s">
        <v>25988</v>
      </c>
      <c r="H1141" s="31">
        <v>1147</v>
      </c>
    </row>
    <row r="1142" spans="4:8" x14ac:dyDescent="0.3">
      <c r="D1142"/>
      <c r="G1142" s="31" t="s">
        <v>25990</v>
      </c>
      <c r="H1142" s="31">
        <v>1148</v>
      </c>
    </row>
    <row r="1143" spans="4:8" x14ac:dyDescent="0.3">
      <c r="D1143"/>
      <c r="G1143" s="31" t="s">
        <v>29963</v>
      </c>
      <c r="H1143" s="31">
        <v>1149</v>
      </c>
    </row>
    <row r="1144" spans="4:8" x14ac:dyDescent="0.3">
      <c r="D1144"/>
      <c r="G1144" s="31" t="s">
        <v>29964</v>
      </c>
      <c r="H1144" s="31">
        <v>1150</v>
      </c>
    </row>
    <row r="1145" spans="4:8" x14ac:dyDescent="0.3">
      <c r="D1145"/>
      <c r="G1145" s="31" t="s">
        <v>29965</v>
      </c>
      <c r="H1145" s="31">
        <v>1151</v>
      </c>
    </row>
    <row r="1146" spans="4:8" x14ac:dyDescent="0.3">
      <c r="D1146"/>
      <c r="G1146" s="31" t="s">
        <v>29966</v>
      </c>
      <c r="H1146" s="31">
        <v>1152</v>
      </c>
    </row>
    <row r="1147" spans="4:8" x14ac:dyDescent="0.3">
      <c r="D1147"/>
      <c r="G1147" s="31" t="s">
        <v>29967</v>
      </c>
      <c r="H1147" s="31">
        <v>1153</v>
      </c>
    </row>
    <row r="1148" spans="4:8" x14ac:dyDescent="0.3">
      <c r="D1148"/>
      <c r="G1148" s="31" t="s">
        <v>29968</v>
      </c>
      <c r="H1148" s="31">
        <v>1154</v>
      </c>
    </row>
    <row r="1149" spans="4:8" x14ac:dyDescent="0.3">
      <c r="D1149"/>
      <c r="G1149" s="31" t="s">
        <v>29969</v>
      </c>
      <c r="H1149" s="31">
        <v>1155</v>
      </c>
    </row>
    <row r="1150" spans="4:8" x14ac:dyDescent="0.3">
      <c r="D1150"/>
      <c r="G1150" s="31" t="s">
        <v>29970</v>
      </c>
      <c r="H1150" s="31">
        <v>1156</v>
      </c>
    </row>
    <row r="1151" spans="4:8" x14ac:dyDescent="0.3">
      <c r="D1151"/>
      <c r="G1151" s="31" t="s">
        <v>29971</v>
      </c>
      <c r="H1151" s="31">
        <v>1157</v>
      </c>
    </row>
    <row r="1152" spans="4:8" x14ac:dyDescent="0.3">
      <c r="D1152"/>
      <c r="G1152" s="31" t="s">
        <v>29972</v>
      </c>
      <c r="H1152" s="31">
        <v>1158</v>
      </c>
    </row>
    <row r="1153" spans="4:8" x14ac:dyDescent="0.3">
      <c r="D1153"/>
      <c r="G1153" s="31" t="s">
        <v>29973</v>
      </c>
      <c r="H1153" s="31">
        <v>1159</v>
      </c>
    </row>
    <row r="1154" spans="4:8" x14ac:dyDescent="0.3">
      <c r="D1154"/>
      <c r="G1154" s="31" t="s">
        <v>29974</v>
      </c>
      <c r="H1154" s="31">
        <v>1160</v>
      </c>
    </row>
    <row r="1155" spans="4:8" x14ac:dyDescent="0.3">
      <c r="D1155"/>
      <c r="G1155" s="31" t="s">
        <v>22767</v>
      </c>
      <c r="H1155" s="31">
        <v>1161</v>
      </c>
    </row>
    <row r="1156" spans="4:8" x14ac:dyDescent="0.3">
      <c r="D1156"/>
      <c r="G1156" s="31" t="s">
        <v>29975</v>
      </c>
      <c r="H1156" s="31">
        <v>1162</v>
      </c>
    </row>
    <row r="1157" spans="4:8" x14ac:dyDescent="0.3">
      <c r="D1157"/>
      <c r="G1157" s="31" t="s">
        <v>22769</v>
      </c>
      <c r="H1157" s="31">
        <v>1163</v>
      </c>
    </row>
    <row r="1158" spans="4:8" x14ac:dyDescent="0.3">
      <c r="D1158"/>
      <c r="G1158" s="31" t="s">
        <v>29976</v>
      </c>
      <c r="H1158" s="31">
        <v>1164</v>
      </c>
    </row>
    <row r="1159" spans="4:8" x14ac:dyDescent="0.3">
      <c r="D1159"/>
      <c r="G1159" s="31" t="s">
        <v>29977</v>
      </c>
      <c r="H1159" s="31">
        <v>1165</v>
      </c>
    </row>
    <row r="1160" spans="4:8" x14ac:dyDescent="0.3">
      <c r="D1160"/>
      <c r="G1160" s="31" t="s">
        <v>29978</v>
      </c>
      <c r="H1160" s="31">
        <v>1166</v>
      </c>
    </row>
    <row r="1161" spans="4:8" x14ac:dyDescent="0.3">
      <c r="D1161"/>
      <c r="G1161" s="31" t="s">
        <v>15518</v>
      </c>
      <c r="H1161" s="31">
        <v>1167</v>
      </c>
    </row>
    <row r="1162" spans="4:8" x14ac:dyDescent="0.3">
      <c r="D1162"/>
      <c r="G1162" s="31" t="s">
        <v>29979</v>
      </c>
      <c r="H1162" s="31">
        <v>1168</v>
      </c>
    </row>
    <row r="1163" spans="4:8" x14ac:dyDescent="0.3">
      <c r="D1163"/>
      <c r="G1163" s="31" t="s">
        <v>29980</v>
      </c>
      <c r="H1163" s="31">
        <v>1169</v>
      </c>
    </row>
    <row r="1164" spans="4:8" x14ac:dyDescent="0.3">
      <c r="D1164"/>
      <c r="G1164" s="31" t="s">
        <v>15519</v>
      </c>
      <c r="H1164" s="31">
        <v>1170</v>
      </c>
    </row>
    <row r="1165" spans="4:8" x14ac:dyDescent="0.3">
      <c r="D1165"/>
      <c r="G1165" s="31" t="s">
        <v>29981</v>
      </c>
      <c r="H1165" s="31">
        <v>1171</v>
      </c>
    </row>
    <row r="1166" spans="4:8" x14ac:dyDescent="0.3">
      <c r="D1166"/>
      <c r="G1166" s="31" t="s">
        <v>29982</v>
      </c>
      <c r="H1166" s="31">
        <v>1172</v>
      </c>
    </row>
    <row r="1167" spans="4:8" x14ac:dyDescent="0.3">
      <c r="D1167"/>
      <c r="G1167" s="31" t="s">
        <v>29983</v>
      </c>
      <c r="H1167" s="31">
        <v>1173</v>
      </c>
    </row>
    <row r="1168" spans="4:8" x14ac:dyDescent="0.3">
      <c r="D1168"/>
      <c r="G1168" s="31" t="s">
        <v>29984</v>
      </c>
      <c r="H1168" s="31">
        <v>1174</v>
      </c>
    </row>
    <row r="1169" spans="4:8" x14ac:dyDescent="0.3">
      <c r="D1169"/>
      <c r="G1169" s="31" t="s">
        <v>29985</v>
      </c>
      <c r="H1169" s="31">
        <v>1175</v>
      </c>
    </row>
    <row r="1170" spans="4:8" x14ac:dyDescent="0.3">
      <c r="D1170"/>
      <c r="G1170" s="31" t="s">
        <v>29986</v>
      </c>
      <c r="H1170" s="31">
        <v>1176</v>
      </c>
    </row>
    <row r="1171" spans="4:8" x14ac:dyDescent="0.3">
      <c r="D1171"/>
      <c r="G1171" s="31" t="s">
        <v>29987</v>
      </c>
      <c r="H1171" s="31">
        <v>1177</v>
      </c>
    </row>
    <row r="1172" spans="4:8" x14ac:dyDescent="0.3">
      <c r="D1172"/>
      <c r="G1172" s="31" t="s">
        <v>29988</v>
      </c>
      <c r="H1172" s="31">
        <v>1178</v>
      </c>
    </row>
    <row r="1173" spans="4:8" x14ac:dyDescent="0.3">
      <c r="D1173"/>
      <c r="G1173" s="31" t="s">
        <v>29989</v>
      </c>
      <c r="H1173" s="31">
        <v>1179</v>
      </c>
    </row>
    <row r="1174" spans="4:8" x14ac:dyDescent="0.3">
      <c r="D1174"/>
      <c r="G1174" s="31" t="s">
        <v>29990</v>
      </c>
      <c r="H1174" s="31">
        <v>1180</v>
      </c>
    </row>
    <row r="1175" spans="4:8" x14ac:dyDescent="0.3">
      <c r="D1175"/>
      <c r="G1175" s="31" t="s">
        <v>29991</v>
      </c>
      <c r="H1175" s="31">
        <v>1181</v>
      </c>
    </row>
    <row r="1176" spans="4:8" x14ac:dyDescent="0.3">
      <c r="D1176"/>
      <c r="G1176" s="31" t="s">
        <v>29992</v>
      </c>
      <c r="H1176" s="31">
        <v>1182</v>
      </c>
    </row>
    <row r="1177" spans="4:8" x14ac:dyDescent="0.3">
      <c r="D1177"/>
      <c r="G1177" s="31" t="s">
        <v>25178</v>
      </c>
      <c r="H1177" s="31">
        <v>1183</v>
      </c>
    </row>
    <row r="1178" spans="4:8" x14ac:dyDescent="0.3">
      <c r="D1178"/>
      <c r="G1178" s="31" t="s">
        <v>29993</v>
      </c>
      <c r="H1178" s="31">
        <v>1184</v>
      </c>
    </row>
    <row r="1179" spans="4:8" x14ac:dyDescent="0.3">
      <c r="D1179"/>
      <c r="G1179" s="31" t="s">
        <v>29994</v>
      </c>
      <c r="H1179" s="31">
        <v>1185</v>
      </c>
    </row>
    <row r="1180" spans="4:8" x14ac:dyDescent="0.3">
      <c r="D1180"/>
      <c r="G1180" s="31" t="s">
        <v>29995</v>
      </c>
      <c r="H1180" s="31">
        <v>1186</v>
      </c>
    </row>
    <row r="1181" spans="4:8" x14ac:dyDescent="0.3">
      <c r="D1181"/>
      <c r="G1181" s="31" t="s">
        <v>29996</v>
      </c>
      <c r="H1181" s="31">
        <v>1187</v>
      </c>
    </row>
    <row r="1182" spans="4:8" x14ac:dyDescent="0.3">
      <c r="D1182"/>
      <c r="G1182" s="31" t="s">
        <v>29997</v>
      </c>
      <c r="H1182" s="31">
        <v>1188</v>
      </c>
    </row>
    <row r="1183" spans="4:8" x14ac:dyDescent="0.3">
      <c r="D1183"/>
      <c r="G1183" s="31" t="s">
        <v>26020</v>
      </c>
      <c r="H1183" s="31">
        <v>1189</v>
      </c>
    </row>
    <row r="1184" spans="4:8" x14ac:dyDescent="0.3">
      <c r="D1184"/>
      <c r="G1184" s="31" t="s">
        <v>29998</v>
      </c>
      <c r="H1184" s="31">
        <v>1190</v>
      </c>
    </row>
    <row r="1185" spans="4:8" x14ac:dyDescent="0.3">
      <c r="D1185"/>
      <c r="G1185" s="31" t="s">
        <v>29999</v>
      </c>
      <c r="H1185" s="31">
        <v>1191</v>
      </c>
    </row>
    <row r="1186" spans="4:8" x14ac:dyDescent="0.3">
      <c r="D1186"/>
      <c r="G1186" s="31" t="s">
        <v>30000</v>
      </c>
      <c r="H1186" s="31">
        <v>1192</v>
      </c>
    </row>
    <row r="1187" spans="4:8" x14ac:dyDescent="0.3">
      <c r="D1187"/>
      <c r="G1187" s="31" t="s">
        <v>30001</v>
      </c>
      <c r="H1187" s="31">
        <v>1193</v>
      </c>
    </row>
    <row r="1188" spans="4:8" x14ac:dyDescent="0.3">
      <c r="D1188"/>
      <c r="G1188" s="31" t="s">
        <v>30002</v>
      </c>
      <c r="H1188" s="31">
        <v>1194</v>
      </c>
    </row>
    <row r="1189" spans="4:8" x14ac:dyDescent="0.3">
      <c r="D1189"/>
      <c r="G1189" s="31" t="s">
        <v>30003</v>
      </c>
      <c r="H1189" s="31">
        <v>1195</v>
      </c>
    </row>
    <row r="1190" spans="4:8" x14ac:dyDescent="0.3">
      <c r="D1190"/>
      <c r="G1190" s="31" t="s">
        <v>30004</v>
      </c>
      <c r="H1190" s="31">
        <v>1196</v>
      </c>
    </row>
    <row r="1191" spans="4:8" x14ac:dyDescent="0.3">
      <c r="D1191"/>
      <c r="G1191" s="31" t="s">
        <v>30005</v>
      </c>
      <c r="H1191" s="31">
        <v>1197</v>
      </c>
    </row>
    <row r="1192" spans="4:8" x14ac:dyDescent="0.3">
      <c r="D1192"/>
      <c r="G1192" s="31" t="s">
        <v>30006</v>
      </c>
      <c r="H1192" s="31">
        <v>1198</v>
      </c>
    </row>
    <row r="1193" spans="4:8" x14ac:dyDescent="0.3">
      <c r="D1193"/>
      <c r="G1193" s="31" t="s">
        <v>30007</v>
      </c>
      <c r="H1193" s="31">
        <v>1199</v>
      </c>
    </row>
    <row r="1194" spans="4:8" x14ac:dyDescent="0.3">
      <c r="D1194"/>
      <c r="G1194" s="31" t="s">
        <v>30008</v>
      </c>
      <c r="H1194" s="31">
        <v>1200</v>
      </c>
    </row>
    <row r="1195" spans="4:8" x14ac:dyDescent="0.3">
      <c r="D1195"/>
      <c r="G1195" s="31" t="s">
        <v>25132</v>
      </c>
      <c r="H1195" s="31">
        <v>1201</v>
      </c>
    </row>
    <row r="1196" spans="4:8" x14ac:dyDescent="0.3">
      <c r="D1196"/>
      <c r="G1196" s="31" t="s">
        <v>15520</v>
      </c>
      <c r="H1196" s="31">
        <v>1202</v>
      </c>
    </row>
    <row r="1197" spans="4:8" x14ac:dyDescent="0.3">
      <c r="D1197"/>
      <c r="G1197" s="31" t="s">
        <v>15521</v>
      </c>
      <c r="H1197" s="31">
        <v>1203</v>
      </c>
    </row>
    <row r="1198" spans="4:8" x14ac:dyDescent="0.3">
      <c r="D1198"/>
      <c r="G1198" s="31" t="s">
        <v>26052</v>
      </c>
      <c r="H1198" s="31">
        <v>1204</v>
      </c>
    </row>
    <row r="1199" spans="4:8" x14ac:dyDescent="0.3">
      <c r="D1199"/>
      <c r="G1199" s="31" t="s">
        <v>26054</v>
      </c>
      <c r="H1199" s="31">
        <v>1205</v>
      </c>
    </row>
    <row r="1200" spans="4:8" x14ac:dyDescent="0.3">
      <c r="D1200"/>
      <c r="G1200" s="31" t="s">
        <v>26056</v>
      </c>
      <c r="H1200" s="31">
        <v>1206</v>
      </c>
    </row>
    <row r="1201" spans="4:8" x14ac:dyDescent="0.3">
      <c r="D1201"/>
      <c r="G1201" s="31" t="s">
        <v>30009</v>
      </c>
      <c r="H1201" s="31">
        <v>1207</v>
      </c>
    </row>
    <row r="1202" spans="4:8" x14ac:dyDescent="0.3">
      <c r="D1202"/>
      <c r="G1202" s="31" t="s">
        <v>30010</v>
      </c>
      <c r="H1202" s="31">
        <v>1208</v>
      </c>
    </row>
    <row r="1203" spans="4:8" x14ac:dyDescent="0.3">
      <c r="D1203"/>
      <c r="G1203" s="31" t="s">
        <v>26062</v>
      </c>
      <c r="H1203" s="31">
        <v>1209</v>
      </c>
    </row>
    <row r="1204" spans="4:8" x14ac:dyDescent="0.3">
      <c r="D1204"/>
      <c r="G1204" s="31" t="s">
        <v>30011</v>
      </c>
      <c r="H1204" s="31">
        <v>1210</v>
      </c>
    </row>
    <row r="1205" spans="4:8" x14ac:dyDescent="0.3">
      <c r="D1205"/>
      <c r="G1205" s="31" t="s">
        <v>30012</v>
      </c>
      <c r="H1205" s="31">
        <v>1211</v>
      </c>
    </row>
    <row r="1206" spans="4:8" x14ac:dyDescent="0.3">
      <c r="D1206"/>
      <c r="G1206" s="31" t="s">
        <v>30013</v>
      </c>
      <c r="H1206" s="31">
        <v>1212</v>
      </c>
    </row>
    <row r="1207" spans="4:8" x14ac:dyDescent="0.3">
      <c r="D1207"/>
      <c r="G1207" s="31" t="s">
        <v>30014</v>
      </c>
      <c r="H1207" s="31">
        <v>1213</v>
      </c>
    </row>
    <row r="1208" spans="4:8" x14ac:dyDescent="0.3">
      <c r="D1208"/>
      <c r="G1208" s="31" t="s">
        <v>30015</v>
      </c>
      <c r="H1208" s="31">
        <v>1214</v>
      </c>
    </row>
    <row r="1209" spans="4:8" x14ac:dyDescent="0.3">
      <c r="D1209"/>
      <c r="G1209" s="31" t="s">
        <v>30016</v>
      </c>
      <c r="H1209" s="31">
        <v>1215</v>
      </c>
    </row>
    <row r="1210" spans="4:8" x14ac:dyDescent="0.3">
      <c r="D1210"/>
      <c r="G1210" s="31" t="s">
        <v>30017</v>
      </c>
      <c r="H1210" s="31">
        <v>1216</v>
      </c>
    </row>
    <row r="1211" spans="4:8" x14ac:dyDescent="0.3">
      <c r="D1211"/>
      <c r="G1211" s="31" t="s">
        <v>30018</v>
      </c>
      <c r="H1211" s="31">
        <v>1217</v>
      </c>
    </row>
    <row r="1212" spans="4:8" x14ac:dyDescent="0.3">
      <c r="D1212"/>
      <c r="G1212" s="31" t="s">
        <v>30019</v>
      </c>
      <c r="H1212" s="31">
        <v>1218</v>
      </c>
    </row>
    <row r="1213" spans="4:8" x14ac:dyDescent="0.3">
      <c r="D1213"/>
      <c r="G1213" s="31" t="s">
        <v>30020</v>
      </c>
      <c r="H1213" s="31">
        <v>1219</v>
      </c>
    </row>
    <row r="1214" spans="4:8" x14ac:dyDescent="0.3">
      <c r="D1214"/>
      <c r="G1214" s="31" t="s">
        <v>30021</v>
      </c>
      <c r="H1214" s="31">
        <v>1220</v>
      </c>
    </row>
    <row r="1215" spans="4:8" x14ac:dyDescent="0.3">
      <c r="D1215"/>
      <c r="G1215" s="31" t="s">
        <v>30022</v>
      </c>
      <c r="H1215" s="31">
        <v>1221</v>
      </c>
    </row>
    <row r="1216" spans="4:8" x14ac:dyDescent="0.3">
      <c r="D1216"/>
      <c r="G1216" s="31" t="s">
        <v>30023</v>
      </c>
      <c r="H1216" s="31">
        <v>1222</v>
      </c>
    </row>
    <row r="1217" spans="4:8" x14ac:dyDescent="0.3">
      <c r="D1217"/>
      <c r="G1217" s="31" t="s">
        <v>30024</v>
      </c>
      <c r="H1217" s="31">
        <v>1223</v>
      </c>
    </row>
    <row r="1218" spans="4:8" x14ac:dyDescent="0.3">
      <c r="D1218"/>
      <c r="G1218" s="31" t="s">
        <v>30025</v>
      </c>
      <c r="H1218" s="31">
        <v>1224</v>
      </c>
    </row>
    <row r="1219" spans="4:8" x14ac:dyDescent="0.3">
      <c r="D1219"/>
      <c r="G1219" s="31" t="s">
        <v>30026</v>
      </c>
      <c r="H1219" s="31">
        <v>1225</v>
      </c>
    </row>
    <row r="1220" spans="4:8" x14ac:dyDescent="0.3">
      <c r="D1220"/>
      <c r="G1220" s="31" t="s">
        <v>30027</v>
      </c>
      <c r="H1220" s="31">
        <v>1226</v>
      </c>
    </row>
    <row r="1221" spans="4:8" x14ac:dyDescent="0.3">
      <c r="D1221"/>
      <c r="G1221" s="31" t="s">
        <v>30028</v>
      </c>
      <c r="H1221" s="31">
        <v>1227</v>
      </c>
    </row>
    <row r="1222" spans="4:8" x14ac:dyDescent="0.3">
      <c r="D1222"/>
      <c r="G1222" s="31" t="s">
        <v>30029</v>
      </c>
      <c r="H1222" s="31">
        <v>1228</v>
      </c>
    </row>
    <row r="1223" spans="4:8" x14ac:dyDescent="0.3">
      <c r="D1223"/>
      <c r="G1223" s="31" t="s">
        <v>30030</v>
      </c>
      <c r="H1223" s="31">
        <v>1229</v>
      </c>
    </row>
    <row r="1224" spans="4:8" x14ac:dyDescent="0.3">
      <c r="D1224"/>
      <c r="G1224" s="31" t="s">
        <v>30031</v>
      </c>
      <c r="H1224" s="31">
        <v>1230</v>
      </c>
    </row>
    <row r="1225" spans="4:8" x14ac:dyDescent="0.3">
      <c r="D1225"/>
      <c r="G1225" s="31" t="s">
        <v>30032</v>
      </c>
      <c r="H1225" s="31">
        <v>1231</v>
      </c>
    </row>
    <row r="1226" spans="4:8" x14ac:dyDescent="0.3">
      <c r="D1226"/>
      <c r="G1226" s="31" t="s">
        <v>25142</v>
      </c>
      <c r="H1226" s="31">
        <v>1232</v>
      </c>
    </row>
    <row r="1227" spans="4:8" x14ac:dyDescent="0.3">
      <c r="D1227"/>
      <c r="G1227" s="31" t="s">
        <v>30033</v>
      </c>
      <c r="H1227" s="31">
        <v>1233</v>
      </c>
    </row>
    <row r="1228" spans="4:8" x14ac:dyDescent="0.3">
      <c r="D1228"/>
      <c r="G1228" s="31" t="s">
        <v>30034</v>
      </c>
      <c r="H1228" s="31">
        <v>1234</v>
      </c>
    </row>
    <row r="1229" spans="4:8" x14ac:dyDescent="0.3">
      <c r="D1229"/>
      <c r="G1229" s="31" t="s">
        <v>30035</v>
      </c>
      <c r="H1229" s="31">
        <v>1235</v>
      </c>
    </row>
    <row r="1230" spans="4:8" x14ac:dyDescent="0.3">
      <c r="D1230"/>
      <c r="G1230" s="31" t="s">
        <v>30036</v>
      </c>
      <c r="H1230" s="31">
        <v>1236</v>
      </c>
    </row>
    <row r="1231" spans="4:8" x14ac:dyDescent="0.3">
      <c r="D1231"/>
      <c r="G1231" s="31" t="s">
        <v>30037</v>
      </c>
      <c r="H1231" s="31">
        <v>1237</v>
      </c>
    </row>
    <row r="1232" spans="4:8" x14ac:dyDescent="0.3">
      <c r="D1232"/>
      <c r="G1232" s="31" t="s">
        <v>30038</v>
      </c>
      <c r="H1232" s="31">
        <v>1238</v>
      </c>
    </row>
    <row r="1233" spans="4:8" x14ac:dyDescent="0.3">
      <c r="D1233"/>
      <c r="G1233" s="31" t="s">
        <v>30039</v>
      </c>
      <c r="H1233" s="31">
        <v>1239</v>
      </c>
    </row>
    <row r="1234" spans="4:8" x14ac:dyDescent="0.3">
      <c r="D1234"/>
      <c r="G1234" s="31" t="s">
        <v>30040</v>
      </c>
      <c r="H1234" s="31">
        <v>1240</v>
      </c>
    </row>
    <row r="1235" spans="4:8" x14ac:dyDescent="0.3">
      <c r="D1235"/>
      <c r="G1235" s="31" t="s">
        <v>30041</v>
      </c>
      <c r="H1235" s="31">
        <v>1241</v>
      </c>
    </row>
    <row r="1236" spans="4:8" x14ac:dyDescent="0.3">
      <c r="D1236"/>
      <c r="G1236" s="31" t="s">
        <v>30042</v>
      </c>
      <c r="H1236" s="31">
        <v>1242</v>
      </c>
    </row>
    <row r="1237" spans="4:8" x14ac:dyDescent="0.3">
      <c r="D1237"/>
      <c r="G1237" s="31" t="s">
        <v>30043</v>
      </c>
      <c r="H1237" s="31">
        <v>1243</v>
      </c>
    </row>
    <row r="1238" spans="4:8" x14ac:dyDescent="0.3">
      <c r="D1238"/>
      <c r="G1238" s="31" t="s">
        <v>30044</v>
      </c>
      <c r="H1238" s="31">
        <v>1244</v>
      </c>
    </row>
    <row r="1239" spans="4:8" x14ac:dyDescent="0.3">
      <c r="D1239"/>
      <c r="G1239" s="31" t="s">
        <v>30045</v>
      </c>
      <c r="H1239" s="31">
        <v>1245</v>
      </c>
    </row>
    <row r="1240" spans="4:8" x14ac:dyDescent="0.3">
      <c r="D1240"/>
      <c r="G1240" s="31" t="s">
        <v>30046</v>
      </c>
      <c r="H1240" s="31">
        <v>1246</v>
      </c>
    </row>
    <row r="1241" spans="4:8" x14ac:dyDescent="0.3">
      <c r="D1241"/>
      <c r="G1241" s="31" t="s">
        <v>30047</v>
      </c>
      <c r="H1241" s="31">
        <v>1247</v>
      </c>
    </row>
    <row r="1242" spans="4:8" x14ac:dyDescent="0.3">
      <c r="D1242"/>
      <c r="G1242" s="31" t="s">
        <v>30048</v>
      </c>
      <c r="H1242" s="31">
        <v>1248</v>
      </c>
    </row>
    <row r="1243" spans="4:8" x14ac:dyDescent="0.3">
      <c r="D1243"/>
      <c r="G1243" s="31" t="s">
        <v>30049</v>
      </c>
      <c r="H1243" s="31">
        <v>1249</v>
      </c>
    </row>
    <row r="1244" spans="4:8" x14ac:dyDescent="0.3">
      <c r="D1244"/>
      <c r="G1244" s="31" t="s">
        <v>25148</v>
      </c>
      <c r="H1244" s="31">
        <v>1250</v>
      </c>
    </row>
    <row r="1245" spans="4:8" x14ac:dyDescent="0.3">
      <c r="D1245"/>
      <c r="G1245" s="31" t="s">
        <v>30050</v>
      </c>
      <c r="H1245" s="31">
        <v>1251</v>
      </c>
    </row>
    <row r="1246" spans="4:8" x14ac:dyDescent="0.3">
      <c r="D1246"/>
      <c r="G1246" s="31" t="s">
        <v>30051</v>
      </c>
      <c r="H1246" s="31">
        <v>1252</v>
      </c>
    </row>
    <row r="1247" spans="4:8" x14ac:dyDescent="0.3">
      <c r="D1247"/>
      <c r="G1247" s="31" t="s">
        <v>30052</v>
      </c>
      <c r="H1247" s="31">
        <v>1253</v>
      </c>
    </row>
    <row r="1248" spans="4:8" x14ac:dyDescent="0.3">
      <c r="D1248"/>
      <c r="G1248" s="31" t="s">
        <v>30053</v>
      </c>
      <c r="H1248" s="31">
        <v>1254</v>
      </c>
    </row>
    <row r="1249" spans="4:8" x14ac:dyDescent="0.3">
      <c r="D1249"/>
      <c r="G1249" s="31" t="s">
        <v>30054</v>
      </c>
      <c r="H1249" s="31">
        <v>1255</v>
      </c>
    </row>
    <row r="1250" spans="4:8" x14ac:dyDescent="0.3">
      <c r="D1250"/>
      <c r="G1250" s="31" t="s">
        <v>30055</v>
      </c>
      <c r="H1250" s="31">
        <v>1256</v>
      </c>
    </row>
    <row r="1251" spans="4:8" x14ac:dyDescent="0.3">
      <c r="D1251"/>
      <c r="G1251" s="31" t="s">
        <v>30056</v>
      </c>
      <c r="H1251" s="31">
        <v>1257</v>
      </c>
    </row>
    <row r="1252" spans="4:8" x14ac:dyDescent="0.3">
      <c r="D1252"/>
      <c r="G1252" s="31" t="s">
        <v>30057</v>
      </c>
      <c r="H1252" s="31">
        <v>1258</v>
      </c>
    </row>
    <row r="1253" spans="4:8" x14ac:dyDescent="0.3">
      <c r="D1253"/>
      <c r="G1253" s="31" t="s">
        <v>30058</v>
      </c>
      <c r="H1253" s="31">
        <v>1259</v>
      </c>
    </row>
    <row r="1254" spans="4:8" x14ac:dyDescent="0.3">
      <c r="D1254"/>
      <c r="G1254" s="31" t="s">
        <v>26261</v>
      </c>
      <c r="H1254" s="31">
        <v>1260</v>
      </c>
    </row>
    <row r="1255" spans="4:8" x14ac:dyDescent="0.3">
      <c r="D1255"/>
      <c r="G1255" s="31" t="s">
        <v>30059</v>
      </c>
      <c r="H1255" s="31">
        <v>1261</v>
      </c>
    </row>
    <row r="1256" spans="4:8" x14ac:dyDescent="0.3">
      <c r="D1256"/>
      <c r="G1256" s="31" t="s">
        <v>30060</v>
      </c>
      <c r="H1256" s="31">
        <v>1262</v>
      </c>
    </row>
    <row r="1257" spans="4:8" x14ac:dyDescent="0.3">
      <c r="D1257"/>
      <c r="G1257" s="31" t="s">
        <v>30061</v>
      </c>
      <c r="H1257" s="31">
        <v>1263</v>
      </c>
    </row>
    <row r="1258" spans="4:8" x14ac:dyDescent="0.3">
      <c r="D1258"/>
      <c r="G1258" s="31" t="s">
        <v>30062</v>
      </c>
      <c r="H1258" s="31">
        <v>1264</v>
      </c>
    </row>
    <row r="1259" spans="4:8" x14ac:dyDescent="0.3">
      <c r="D1259"/>
      <c r="G1259" s="31" t="s">
        <v>30063</v>
      </c>
      <c r="H1259" s="31">
        <v>1265</v>
      </c>
    </row>
    <row r="1260" spans="4:8" x14ac:dyDescent="0.3">
      <c r="D1260"/>
      <c r="G1260" s="31" t="s">
        <v>30064</v>
      </c>
      <c r="H1260" s="31">
        <v>1266</v>
      </c>
    </row>
    <row r="1261" spans="4:8" x14ac:dyDescent="0.3">
      <c r="D1261"/>
      <c r="G1261" s="31" t="s">
        <v>30065</v>
      </c>
      <c r="H1261" s="31">
        <v>1267</v>
      </c>
    </row>
    <row r="1262" spans="4:8" x14ac:dyDescent="0.3">
      <c r="D1262"/>
      <c r="G1262" s="31" t="s">
        <v>30066</v>
      </c>
      <c r="H1262" s="31">
        <v>1268</v>
      </c>
    </row>
    <row r="1263" spans="4:8" x14ac:dyDescent="0.3">
      <c r="D1263"/>
      <c r="G1263" s="31" t="s">
        <v>30067</v>
      </c>
      <c r="H1263" s="31">
        <v>1269</v>
      </c>
    </row>
    <row r="1264" spans="4:8" x14ac:dyDescent="0.3">
      <c r="D1264"/>
      <c r="G1264" s="31" t="s">
        <v>30068</v>
      </c>
      <c r="H1264" s="31">
        <v>1270</v>
      </c>
    </row>
    <row r="1265" spans="4:8" x14ac:dyDescent="0.3">
      <c r="D1265"/>
      <c r="G1265" s="31" t="s">
        <v>30069</v>
      </c>
      <c r="H1265" s="31">
        <v>1271</v>
      </c>
    </row>
    <row r="1266" spans="4:8" x14ac:dyDescent="0.3">
      <c r="D1266"/>
      <c r="G1266" s="31" t="s">
        <v>30070</v>
      </c>
      <c r="H1266" s="31">
        <v>1272</v>
      </c>
    </row>
    <row r="1267" spans="4:8" x14ac:dyDescent="0.3">
      <c r="D1267"/>
      <c r="G1267" s="31" t="s">
        <v>30071</v>
      </c>
      <c r="H1267" s="31">
        <v>1273</v>
      </c>
    </row>
    <row r="1268" spans="4:8" x14ac:dyDescent="0.3">
      <c r="D1268"/>
      <c r="G1268" s="31" t="s">
        <v>30072</v>
      </c>
      <c r="H1268" s="31">
        <v>1274</v>
      </c>
    </row>
    <row r="1269" spans="4:8" x14ac:dyDescent="0.3">
      <c r="D1269"/>
      <c r="G1269" s="31" t="s">
        <v>30073</v>
      </c>
      <c r="H1269" s="31">
        <v>1275</v>
      </c>
    </row>
    <row r="1270" spans="4:8" x14ac:dyDescent="0.3">
      <c r="D1270"/>
      <c r="G1270" s="31" t="s">
        <v>30074</v>
      </c>
      <c r="H1270" s="31">
        <v>1276</v>
      </c>
    </row>
    <row r="1271" spans="4:8" x14ac:dyDescent="0.3">
      <c r="D1271"/>
      <c r="G1271" s="31" t="s">
        <v>30075</v>
      </c>
      <c r="H1271" s="31">
        <v>1277</v>
      </c>
    </row>
    <row r="1272" spans="4:8" x14ac:dyDescent="0.3">
      <c r="D1272"/>
      <c r="G1272" s="31" t="s">
        <v>30076</v>
      </c>
      <c r="H1272" s="31">
        <v>1278</v>
      </c>
    </row>
    <row r="1273" spans="4:8" x14ac:dyDescent="0.3">
      <c r="D1273"/>
      <c r="G1273" s="31" t="s">
        <v>30077</v>
      </c>
      <c r="H1273" s="31">
        <v>1279</v>
      </c>
    </row>
    <row r="1274" spans="4:8" x14ac:dyDescent="0.3">
      <c r="D1274"/>
      <c r="G1274" s="31" t="s">
        <v>30078</v>
      </c>
      <c r="H1274" s="31">
        <v>1280</v>
      </c>
    </row>
    <row r="1275" spans="4:8" x14ac:dyDescent="0.3">
      <c r="D1275"/>
      <c r="G1275" s="31" t="s">
        <v>7939</v>
      </c>
      <c r="H1275" s="31">
        <v>1281</v>
      </c>
    </row>
    <row r="1276" spans="4:8" x14ac:dyDescent="0.3">
      <c r="D1276"/>
      <c r="G1276" s="31" t="s">
        <v>30079</v>
      </c>
      <c r="H1276" s="31">
        <v>1282</v>
      </c>
    </row>
    <row r="1277" spans="4:8" x14ac:dyDescent="0.3">
      <c r="D1277"/>
      <c r="G1277" s="31" t="s">
        <v>30080</v>
      </c>
      <c r="H1277" s="31">
        <v>1283</v>
      </c>
    </row>
    <row r="1278" spans="4:8" x14ac:dyDescent="0.3">
      <c r="D1278"/>
      <c r="G1278" s="31" t="s">
        <v>30081</v>
      </c>
      <c r="H1278" s="31">
        <v>1284</v>
      </c>
    </row>
    <row r="1279" spans="4:8" x14ac:dyDescent="0.3">
      <c r="D1279"/>
      <c r="G1279" s="31" t="s">
        <v>30082</v>
      </c>
      <c r="H1279" s="31">
        <v>1285</v>
      </c>
    </row>
    <row r="1280" spans="4:8" x14ac:dyDescent="0.3">
      <c r="D1280"/>
      <c r="G1280" s="31" t="s">
        <v>30083</v>
      </c>
      <c r="H1280" s="31">
        <v>1286</v>
      </c>
    </row>
    <row r="1281" spans="4:8" x14ac:dyDescent="0.3">
      <c r="D1281"/>
      <c r="G1281" s="31" t="s">
        <v>30084</v>
      </c>
      <c r="H1281" s="31">
        <v>1287</v>
      </c>
    </row>
    <row r="1282" spans="4:8" x14ac:dyDescent="0.3">
      <c r="D1282"/>
      <c r="G1282" s="31" t="s">
        <v>26366</v>
      </c>
      <c r="H1282" s="31">
        <v>1288</v>
      </c>
    </row>
    <row r="1283" spans="4:8" x14ac:dyDescent="0.3">
      <c r="D1283"/>
      <c r="G1283" s="31" t="s">
        <v>30085</v>
      </c>
      <c r="H1283" s="31">
        <v>1289</v>
      </c>
    </row>
    <row r="1284" spans="4:8" x14ac:dyDescent="0.3">
      <c r="D1284"/>
      <c r="G1284" s="31" t="s">
        <v>30086</v>
      </c>
      <c r="H1284" s="31">
        <v>1290</v>
      </c>
    </row>
    <row r="1285" spans="4:8" x14ac:dyDescent="0.3">
      <c r="D1285"/>
      <c r="G1285" s="31" t="s">
        <v>30087</v>
      </c>
      <c r="H1285" s="31">
        <v>1291</v>
      </c>
    </row>
    <row r="1286" spans="4:8" x14ac:dyDescent="0.3">
      <c r="D1286"/>
      <c r="G1286" s="31" t="s">
        <v>30088</v>
      </c>
      <c r="H1286" s="31">
        <v>1292</v>
      </c>
    </row>
    <row r="1287" spans="4:8" x14ac:dyDescent="0.3">
      <c r="D1287"/>
      <c r="G1287" s="31" t="s">
        <v>30089</v>
      </c>
      <c r="H1287" s="31">
        <v>1293</v>
      </c>
    </row>
    <row r="1288" spans="4:8" x14ac:dyDescent="0.3">
      <c r="D1288"/>
      <c r="G1288" s="31" t="s">
        <v>30090</v>
      </c>
      <c r="H1288" s="31">
        <v>1294</v>
      </c>
    </row>
    <row r="1289" spans="4:8" x14ac:dyDescent="0.3">
      <c r="D1289"/>
      <c r="G1289" s="31" t="s">
        <v>30091</v>
      </c>
      <c r="H1289" s="31">
        <v>1295</v>
      </c>
    </row>
    <row r="1290" spans="4:8" x14ac:dyDescent="0.3">
      <c r="D1290"/>
      <c r="G1290" s="31" t="s">
        <v>30092</v>
      </c>
      <c r="H1290" s="31">
        <v>1296</v>
      </c>
    </row>
    <row r="1291" spans="4:8" x14ac:dyDescent="0.3">
      <c r="D1291"/>
      <c r="G1291" s="31" t="s">
        <v>30093</v>
      </c>
      <c r="H1291" s="31">
        <v>1297</v>
      </c>
    </row>
    <row r="1292" spans="4:8" x14ac:dyDescent="0.3">
      <c r="D1292"/>
      <c r="G1292" s="31" t="s">
        <v>30094</v>
      </c>
      <c r="H1292" s="31">
        <v>1298</v>
      </c>
    </row>
    <row r="1293" spans="4:8" x14ac:dyDescent="0.3">
      <c r="D1293"/>
      <c r="G1293" s="31" t="s">
        <v>30095</v>
      </c>
      <c r="H1293" s="31">
        <v>1299</v>
      </c>
    </row>
    <row r="1294" spans="4:8" x14ac:dyDescent="0.3">
      <c r="D1294"/>
      <c r="G1294" s="31" t="s">
        <v>30096</v>
      </c>
      <c r="H1294" s="31">
        <v>1300</v>
      </c>
    </row>
    <row r="1295" spans="4:8" x14ac:dyDescent="0.3">
      <c r="D1295"/>
      <c r="G1295" s="31" t="s">
        <v>30097</v>
      </c>
      <c r="H1295" s="31">
        <v>1301</v>
      </c>
    </row>
    <row r="1296" spans="4:8" x14ac:dyDescent="0.3">
      <c r="D1296"/>
      <c r="G1296" s="31" t="s">
        <v>30098</v>
      </c>
      <c r="H1296" s="31">
        <v>1302</v>
      </c>
    </row>
    <row r="1297" spans="4:8" x14ac:dyDescent="0.3">
      <c r="D1297"/>
      <c r="G1297" s="31" t="s">
        <v>30099</v>
      </c>
      <c r="H1297" s="31">
        <v>1303</v>
      </c>
    </row>
    <row r="1298" spans="4:8" x14ac:dyDescent="0.3">
      <c r="D1298"/>
      <c r="G1298" s="31" t="s">
        <v>30100</v>
      </c>
      <c r="H1298" s="31">
        <v>1304</v>
      </c>
    </row>
    <row r="1299" spans="4:8" x14ac:dyDescent="0.3">
      <c r="D1299"/>
      <c r="G1299" s="31" t="s">
        <v>30101</v>
      </c>
      <c r="H1299" s="31">
        <v>1305</v>
      </c>
    </row>
    <row r="1300" spans="4:8" x14ac:dyDescent="0.3">
      <c r="D1300"/>
      <c r="G1300" s="31" t="s">
        <v>30102</v>
      </c>
      <c r="H1300" s="31">
        <v>1306</v>
      </c>
    </row>
    <row r="1301" spans="4:8" x14ac:dyDescent="0.3">
      <c r="D1301"/>
      <c r="G1301" s="31" t="s">
        <v>30103</v>
      </c>
      <c r="H1301" s="31">
        <v>1307</v>
      </c>
    </row>
    <row r="1302" spans="4:8" x14ac:dyDescent="0.3">
      <c r="D1302"/>
      <c r="G1302" s="31" t="s">
        <v>30104</v>
      </c>
      <c r="H1302" s="31">
        <v>1308</v>
      </c>
    </row>
    <row r="1303" spans="4:8" x14ac:dyDescent="0.3">
      <c r="D1303"/>
      <c r="G1303" s="31" t="s">
        <v>30105</v>
      </c>
      <c r="H1303" s="31">
        <v>1309</v>
      </c>
    </row>
    <row r="1304" spans="4:8" x14ac:dyDescent="0.3">
      <c r="D1304"/>
      <c r="G1304" s="31" t="s">
        <v>30106</v>
      </c>
      <c r="H1304" s="31">
        <v>1310</v>
      </c>
    </row>
    <row r="1305" spans="4:8" x14ac:dyDescent="0.3">
      <c r="D1305"/>
      <c r="G1305" s="31" t="s">
        <v>30107</v>
      </c>
      <c r="H1305" s="31">
        <v>1311</v>
      </c>
    </row>
    <row r="1306" spans="4:8" x14ac:dyDescent="0.3">
      <c r="D1306"/>
      <c r="G1306" s="31" t="s">
        <v>30108</v>
      </c>
      <c r="H1306" s="31">
        <v>1312</v>
      </c>
    </row>
    <row r="1307" spans="4:8" x14ac:dyDescent="0.3">
      <c r="D1307"/>
      <c r="G1307" s="31" t="s">
        <v>30109</v>
      </c>
      <c r="H1307" s="31">
        <v>1313</v>
      </c>
    </row>
    <row r="1308" spans="4:8" x14ac:dyDescent="0.3">
      <c r="D1308"/>
      <c r="G1308" s="31" t="s">
        <v>30110</v>
      </c>
      <c r="H1308" s="31">
        <v>1314</v>
      </c>
    </row>
    <row r="1309" spans="4:8" x14ac:dyDescent="0.3">
      <c r="D1309"/>
      <c r="G1309" s="31" t="s">
        <v>30111</v>
      </c>
      <c r="H1309" s="31">
        <v>1315</v>
      </c>
    </row>
    <row r="1310" spans="4:8" x14ac:dyDescent="0.3">
      <c r="D1310"/>
      <c r="G1310" s="31" t="s">
        <v>30112</v>
      </c>
      <c r="H1310" s="31">
        <v>1316</v>
      </c>
    </row>
    <row r="1311" spans="4:8" x14ac:dyDescent="0.3">
      <c r="D1311"/>
      <c r="G1311" s="31" t="s">
        <v>30113</v>
      </c>
      <c r="H1311" s="31">
        <v>1317</v>
      </c>
    </row>
    <row r="1312" spans="4:8" x14ac:dyDescent="0.3">
      <c r="D1312"/>
      <c r="G1312" s="31" t="s">
        <v>30114</v>
      </c>
      <c r="H1312" s="31">
        <v>1318</v>
      </c>
    </row>
    <row r="1313" spans="4:8" x14ac:dyDescent="0.3">
      <c r="D1313"/>
      <c r="G1313" s="31" t="s">
        <v>5262</v>
      </c>
      <c r="H1313" s="31">
        <v>1319</v>
      </c>
    </row>
    <row r="1314" spans="4:8" x14ac:dyDescent="0.3">
      <c r="D1314"/>
      <c r="G1314" s="31" t="s">
        <v>30115</v>
      </c>
      <c r="H1314" s="31">
        <v>1320</v>
      </c>
    </row>
    <row r="1315" spans="4:8" x14ac:dyDescent="0.3">
      <c r="D1315"/>
      <c r="G1315" s="31" t="s">
        <v>30116</v>
      </c>
      <c r="H1315" s="31">
        <v>1321</v>
      </c>
    </row>
    <row r="1316" spans="4:8" x14ac:dyDescent="0.3">
      <c r="D1316"/>
      <c r="G1316" s="31" t="s">
        <v>30117</v>
      </c>
      <c r="H1316" s="31">
        <v>1322</v>
      </c>
    </row>
    <row r="1317" spans="4:8" x14ac:dyDescent="0.3">
      <c r="D1317"/>
      <c r="G1317" s="31" t="s">
        <v>15522</v>
      </c>
      <c r="H1317" s="31">
        <v>1323</v>
      </c>
    </row>
    <row r="1318" spans="4:8" x14ac:dyDescent="0.3">
      <c r="D1318"/>
      <c r="G1318" s="31" t="s">
        <v>30118</v>
      </c>
      <c r="H1318" s="31">
        <v>1324</v>
      </c>
    </row>
    <row r="1319" spans="4:8" x14ac:dyDescent="0.3">
      <c r="D1319"/>
      <c r="G1319" s="31" t="s">
        <v>30119</v>
      </c>
      <c r="H1319" s="31">
        <v>1325</v>
      </c>
    </row>
    <row r="1320" spans="4:8" x14ac:dyDescent="0.3">
      <c r="D1320"/>
      <c r="G1320" s="31" t="s">
        <v>30120</v>
      </c>
      <c r="H1320" s="31">
        <v>1326</v>
      </c>
    </row>
    <row r="1321" spans="4:8" x14ac:dyDescent="0.3">
      <c r="D1321"/>
      <c r="G1321" s="31" t="s">
        <v>30121</v>
      </c>
      <c r="H1321" s="31">
        <v>1327</v>
      </c>
    </row>
    <row r="1322" spans="4:8" x14ac:dyDescent="0.3">
      <c r="D1322"/>
      <c r="G1322" s="31" t="s">
        <v>30122</v>
      </c>
      <c r="H1322" s="31">
        <v>1328</v>
      </c>
    </row>
    <row r="1323" spans="4:8" x14ac:dyDescent="0.3">
      <c r="D1323"/>
      <c r="G1323" s="31" t="s">
        <v>30123</v>
      </c>
      <c r="H1323" s="31">
        <v>1329</v>
      </c>
    </row>
    <row r="1324" spans="4:8" x14ac:dyDescent="0.3">
      <c r="D1324"/>
      <c r="G1324" s="31" t="s">
        <v>30124</v>
      </c>
      <c r="H1324" s="31">
        <v>1330</v>
      </c>
    </row>
    <row r="1325" spans="4:8" x14ac:dyDescent="0.3">
      <c r="D1325"/>
      <c r="G1325" s="31" t="s">
        <v>30125</v>
      </c>
      <c r="H1325" s="31">
        <v>1331</v>
      </c>
    </row>
    <row r="1326" spans="4:8" x14ac:dyDescent="0.3">
      <c r="D1326"/>
      <c r="G1326" s="31" t="s">
        <v>30126</v>
      </c>
      <c r="H1326" s="31">
        <v>1332</v>
      </c>
    </row>
    <row r="1327" spans="4:8" x14ac:dyDescent="0.3">
      <c r="D1327"/>
      <c r="G1327" s="31" t="s">
        <v>30127</v>
      </c>
      <c r="H1327" s="31">
        <v>1333</v>
      </c>
    </row>
    <row r="1328" spans="4:8" x14ac:dyDescent="0.3">
      <c r="D1328"/>
      <c r="G1328" s="31" t="s">
        <v>30128</v>
      </c>
      <c r="H1328" s="31">
        <v>1334</v>
      </c>
    </row>
    <row r="1329" spans="4:8" x14ac:dyDescent="0.3">
      <c r="D1329"/>
      <c r="G1329" s="31" t="s">
        <v>30129</v>
      </c>
      <c r="H1329" s="31">
        <v>1335</v>
      </c>
    </row>
    <row r="1330" spans="4:8" x14ac:dyDescent="0.3">
      <c r="D1330"/>
      <c r="G1330" s="31" t="s">
        <v>30130</v>
      </c>
      <c r="H1330" s="31">
        <v>1336</v>
      </c>
    </row>
    <row r="1331" spans="4:8" x14ac:dyDescent="0.3">
      <c r="D1331"/>
      <c r="G1331" s="31" t="s">
        <v>30131</v>
      </c>
      <c r="H1331" s="31">
        <v>1337</v>
      </c>
    </row>
    <row r="1332" spans="4:8" x14ac:dyDescent="0.3">
      <c r="D1332"/>
      <c r="G1332" s="31" t="s">
        <v>30132</v>
      </c>
      <c r="H1332" s="31">
        <v>1338</v>
      </c>
    </row>
    <row r="1333" spans="4:8" x14ac:dyDescent="0.3">
      <c r="D1333"/>
      <c r="G1333" s="31" t="s">
        <v>30133</v>
      </c>
      <c r="H1333" s="31">
        <v>1339</v>
      </c>
    </row>
    <row r="1334" spans="4:8" x14ac:dyDescent="0.3">
      <c r="D1334"/>
      <c r="G1334" s="31" t="s">
        <v>30134</v>
      </c>
      <c r="H1334" s="31">
        <v>1340</v>
      </c>
    </row>
    <row r="1335" spans="4:8" x14ac:dyDescent="0.3">
      <c r="D1335"/>
      <c r="G1335" s="31" t="s">
        <v>26599</v>
      </c>
      <c r="H1335" s="31">
        <v>1341</v>
      </c>
    </row>
    <row r="1336" spans="4:8" x14ac:dyDescent="0.3">
      <c r="D1336"/>
      <c r="G1336" s="31" t="s">
        <v>26601</v>
      </c>
      <c r="H1336" s="31">
        <v>1342</v>
      </c>
    </row>
    <row r="1337" spans="4:8" x14ac:dyDescent="0.3">
      <c r="D1337"/>
      <c r="G1337" s="31" t="s">
        <v>26605</v>
      </c>
      <c r="H1337" s="31">
        <v>1343</v>
      </c>
    </row>
    <row r="1338" spans="4:8" x14ac:dyDescent="0.3">
      <c r="D1338"/>
      <c r="G1338" s="31" t="s">
        <v>30135</v>
      </c>
      <c r="H1338" s="31">
        <v>1344</v>
      </c>
    </row>
    <row r="1339" spans="4:8" x14ac:dyDescent="0.3">
      <c r="D1339"/>
      <c r="G1339" s="31" t="s">
        <v>30136</v>
      </c>
      <c r="H1339" s="31">
        <v>1345</v>
      </c>
    </row>
    <row r="1340" spans="4:8" x14ac:dyDescent="0.3">
      <c r="D1340"/>
      <c r="G1340" s="31" t="s">
        <v>1538</v>
      </c>
      <c r="H1340" s="31">
        <v>1346</v>
      </c>
    </row>
    <row r="1341" spans="4:8" x14ac:dyDescent="0.3">
      <c r="D1341"/>
      <c r="G1341" s="31" t="s">
        <v>30137</v>
      </c>
      <c r="H1341" s="31">
        <v>1347</v>
      </c>
    </row>
    <row r="1342" spans="4:8" x14ac:dyDescent="0.3">
      <c r="D1342"/>
      <c r="G1342" s="31" t="s">
        <v>30138</v>
      </c>
      <c r="H1342" s="31">
        <v>1348</v>
      </c>
    </row>
    <row r="1343" spans="4:8" x14ac:dyDescent="0.3">
      <c r="D1343"/>
      <c r="G1343" s="31" t="s">
        <v>30139</v>
      </c>
      <c r="H1343" s="31">
        <v>1349</v>
      </c>
    </row>
    <row r="1344" spans="4:8" x14ac:dyDescent="0.3">
      <c r="D1344"/>
      <c r="G1344" s="31" t="s">
        <v>30140</v>
      </c>
      <c r="H1344" s="31">
        <v>1350</v>
      </c>
    </row>
    <row r="1345" spans="4:8" x14ac:dyDescent="0.3">
      <c r="D1345"/>
      <c r="G1345" s="31" t="s">
        <v>30141</v>
      </c>
      <c r="H1345" s="31">
        <v>1351</v>
      </c>
    </row>
    <row r="1346" spans="4:8" x14ac:dyDescent="0.3">
      <c r="D1346"/>
      <c r="G1346" s="31" t="s">
        <v>30142</v>
      </c>
      <c r="H1346" s="31">
        <v>1352</v>
      </c>
    </row>
    <row r="1347" spans="4:8" x14ac:dyDescent="0.3">
      <c r="D1347"/>
      <c r="G1347" s="31" t="s">
        <v>30143</v>
      </c>
      <c r="H1347" s="31">
        <v>1353</v>
      </c>
    </row>
    <row r="1348" spans="4:8" x14ac:dyDescent="0.3">
      <c r="D1348"/>
      <c r="G1348" s="31" t="s">
        <v>30144</v>
      </c>
      <c r="H1348" s="31">
        <v>1354</v>
      </c>
    </row>
    <row r="1349" spans="4:8" x14ac:dyDescent="0.3">
      <c r="D1349"/>
      <c r="G1349" s="31" t="s">
        <v>30145</v>
      </c>
      <c r="H1349" s="31">
        <v>1355</v>
      </c>
    </row>
    <row r="1350" spans="4:8" x14ac:dyDescent="0.3">
      <c r="D1350"/>
      <c r="G1350" s="31" t="s">
        <v>30146</v>
      </c>
      <c r="H1350" s="31">
        <v>1356</v>
      </c>
    </row>
    <row r="1351" spans="4:8" x14ac:dyDescent="0.3">
      <c r="D1351"/>
      <c r="G1351" s="31" t="s">
        <v>15523</v>
      </c>
      <c r="H1351" s="31">
        <v>1357</v>
      </c>
    </row>
    <row r="1352" spans="4:8" x14ac:dyDescent="0.3">
      <c r="D1352"/>
      <c r="G1352" s="31" t="s">
        <v>15524</v>
      </c>
      <c r="H1352" s="31">
        <v>1358</v>
      </c>
    </row>
    <row r="1353" spans="4:8" x14ac:dyDescent="0.3">
      <c r="D1353"/>
      <c r="G1353" s="31" t="s">
        <v>15525</v>
      </c>
      <c r="H1353" s="31">
        <v>1359</v>
      </c>
    </row>
    <row r="1354" spans="4:8" x14ac:dyDescent="0.3">
      <c r="D1354"/>
      <c r="G1354" s="31" t="s">
        <v>15526</v>
      </c>
      <c r="H1354" s="31">
        <v>1360</v>
      </c>
    </row>
    <row r="1355" spans="4:8" x14ac:dyDescent="0.3">
      <c r="D1355"/>
      <c r="G1355" s="31" t="s">
        <v>30147</v>
      </c>
      <c r="H1355" s="31">
        <v>1361</v>
      </c>
    </row>
    <row r="1356" spans="4:8" x14ac:dyDescent="0.3">
      <c r="D1356"/>
      <c r="G1356" s="31" t="s">
        <v>30148</v>
      </c>
      <c r="H1356" s="31">
        <v>1362</v>
      </c>
    </row>
    <row r="1357" spans="4:8" x14ac:dyDescent="0.3">
      <c r="D1357"/>
      <c r="G1357" s="31" t="s">
        <v>30149</v>
      </c>
      <c r="H1357" s="31">
        <v>1363</v>
      </c>
    </row>
    <row r="1358" spans="4:8" x14ac:dyDescent="0.3">
      <c r="D1358"/>
      <c r="G1358" s="31" t="s">
        <v>30150</v>
      </c>
      <c r="H1358" s="31">
        <v>1364</v>
      </c>
    </row>
    <row r="1359" spans="4:8" x14ac:dyDescent="0.3">
      <c r="D1359"/>
      <c r="G1359" s="31" t="s">
        <v>30151</v>
      </c>
      <c r="H1359" s="31">
        <v>1365</v>
      </c>
    </row>
    <row r="1360" spans="4:8" x14ac:dyDescent="0.3">
      <c r="D1360"/>
      <c r="G1360" s="31" t="s">
        <v>25166</v>
      </c>
      <c r="H1360" s="31">
        <v>1366</v>
      </c>
    </row>
    <row r="1361" spans="4:8" x14ac:dyDescent="0.3">
      <c r="D1361"/>
      <c r="G1361" s="31" t="s">
        <v>25168</v>
      </c>
      <c r="H1361" s="31">
        <v>1367</v>
      </c>
    </row>
    <row r="1362" spans="4:8" x14ac:dyDescent="0.3">
      <c r="D1362"/>
      <c r="G1362" s="31" t="s">
        <v>30152</v>
      </c>
      <c r="H1362" s="31">
        <v>1368</v>
      </c>
    </row>
    <row r="1363" spans="4:8" x14ac:dyDescent="0.3">
      <c r="D1363"/>
      <c r="G1363" s="31" t="s">
        <v>26665</v>
      </c>
      <c r="H1363" s="31">
        <v>1369</v>
      </c>
    </row>
    <row r="1364" spans="4:8" x14ac:dyDescent="0.3">
      <c r="D1364"/>
      <c r="G1364" s="31" t="s">
        <v>15527</v>
      </c>
      <c r="H1364" s="31">
        <v>1370</v>
      </c>
    </row>
    <row r="1365" spans="4:8" x14ac:dyDescent="0.3">
      <c r="D1365"/>
      <c r="G1365" s="31" t="s">
        <v>30153</v>
      </c>
      <c r="H1365" s="31">
        <v>1371</v>
      </c>
    </row>
    <row r="1366" spans="4:8" x14ac:dyDescent="0.3">
      <c r="D1366"/>
      <c r="G1366" s="31" t="s">
        <v>30154</v>
      </c>
      <c r="H1366" s="31">
        <v>1372</v>
      </c>
    </row>
    <row r="1367" spans="4:8" x14ac:dyDescent="0.3">
      <c r="D1367"/>
      <c r="G1367" s="31" t="s">
        <v>30155</v>
      </c>
      <c r="H1367" s="31">
        <v>1373</v>
      </c>
    </row>
    <row r="1368" spans="4:8" x14ac:dyDescent="0.3">
      <c r="D1368"/>
      <c r="G1368" s="31" t="s">
        <v>30156</v>
      </c>
      <c r="H1368" s="31">
        <v>1374</v>
      </c>
    </row>
    <row r="1369" spans="4:8" x14ac:dyDescent="0.3">
      <c r="D1369"/>
      <c r="G1369" s="31" t="s">
        <v>30157</v>
      </c>
      <c r="H1369" s="31">
        <v>1375</v>
      </c>
    </row>
    <row r="1370" spans="4:8" x14ac:dyDescent="0.3">
      <c r="D1370"/>
      <c r="G1370" s="31" t="s">
        <v>30158</v>
      </c>
      <c r="H1370" s="31">
        <v>1376</v>
      </c>
    </row>
    <row r="1371" spans="4:8" x14ac:dyDescent="0.3">
      <c r="D1371"/>
      <c r="G1371" s="31" t="s">
        <v>30159</v>
      </c>
      <c r="H1371" s="31">
        <v>1377</v>
      </c>
    </row>
    <row r="1372" spans="4:8" x14ac:dyDescent="0.3">
      <c r="D1372"/>
      <c r="G1372" s="31" t="s">
        <v>30160</v>
      </c>
      <c r="H1372" s="31">
        <v>1378</v>
      </c>
    </row>
    <row r="1373" spans="4:8" x14ac:dyDescent="0.3">
      <c r="D1373"/>
      <c r="G1373" s="31" t="s">
        <v>30161</v>
      </c>
      <c r="H1373" s="31">
        <v>1379</v>
      </c>
    </row>
    <row r="1374" spans="4:8" x14ac:dyDescent="0.3">
      <c r="D1374"/>
      <c r="G1374" s="31" t="s">
        <v>15528</v>
      </c>
      <c r="H1374" s="31">
        <v>1380</v>
      </c>
    </row>
    <row r="1375" spans="4:8" x14ac:dyDescent="0.3">
      <c r="D1375"/>
      <c r="G1375" s="31" t="s">
        <v>15529</v>
      </c>
      <c r="H1375" s="31">
        <v>1381</v>
      </c>
    </row>
    <row r="1376" spans="4:8" x14ac:dyDescent="0.3">
      <c r="D1376"/>
      <c r="G1376" s="31" t="s">
        <v>30162</v>
      </c>
      <c r="H1376" s="31">
        <v>1382</v>
      </c>
    </row>
    <row r="1377" spans="4:8" x14ac:dyDescent="0.3">
      <c r="D1377"/>
      <c r="G1377" s="31" t="s">
        <v>30163</v>
      </c>
      <c r="H1377" s="31">
        <v>1383</v>
      </c>
    </row>
    <row r="1378" spans="4:8" x14ac:dyDescent="0.3">
      <c r="D1378"/>
      <c r="G1378" s="31" t="s">
        <v>30164</v>
      </c>
      <c r="H1378" s="31">
        <v>1384</v>
      </c>
    </row>
    <row r="1379" spans="4:8" x14ac:dyDescent="0.3">
      <c r="D1379"/>
      <c r="G1379" s="31" t="s">
        <v>30165</v>
      </c>
      <c r="H1379" s="31">
        <v>1385</v>
      </c>
    </row>
    <row r="1380" spans="4:8" x14ac:dyDescent="0.3">
      <c r="D1380"/>
      <c r="G1380" s="31" t="s">
        <v>30166</v>
      </c>
      <c r="H1380" s="31">
        <v>1386</v>
      </c>
    </row>
    <row r="1381" spans="4:8" x14ac:dyDescent="0.3">
      <c r="D1381"/>
      <c r="G1381" s="31" t="s">
        <v>30167</v>
      </c>
      <c r="H1381" s="31">
        <v>1387</v>
      </c>
    </row>
    <row r="1382" spans="4:8" x14ac:dyDescent="0.3">
      <c r="D1382"/>
      <c r="G1382" s="31" t="s">
        <v>30168</v>
      </c>
      <c r="H1382" s="31">
        <v>1388</v>
      </c>
    </row>
    <row r="1383" spans="4:8" x14ac:dyDescent="0.3">
      <c r="D1383"/>
      <c r="G1383" s="31" t="s">
        <v>30169</v>
      </c>
      <c r="H1383" s="31">
        <v>1389</v>
      </c>
    </row>
    <row r="1384" spans="4:8" x14ac:dyDescent="0.3">
      <c r="D1384"/>
      <c r="G1384" s="31" t="s">
        <v>30170</v>
      </c>
      <c r="H1384" s="31">
        <v>1390</v>
      </c>
    </row>
    <row r="1385" spans="4:8" x14ac:dyDescent="0.3">
      <c r="D1385"/>
      <c r="G1385" s="31" t="s">
        <v>30171</v>
      </c>
      <c r="H1385" s="31">
        <v>1391</v>
      </c>
    </row>
    <row r="1386" spans="4:8" x14ac:dyDescent="0.3">
      <c r="D1386"/>
      <c r="G1386" s="31" t="s">
        <v>30172</v>
      </c>
      <c r="H1386" s="31">
        <v>1392</v>
      </c>
    </row>
    <row r="1387" spans="4:8" x14ac:dyDescent="0.3">
      <c r="D1387"/>
      <c r="G1387" s="31" t="s">
        <v>30173</v>
      </c>
      <c r="H1387" s="31">
        <v>1393</v>
      </c>
    </row>
    <row r="1388" spans="4:8" x14ac:dyDescent="0.3">
      <c r="D1388"/>
      <c r="G1388" s="31" t="s">
        <v>30174</v>
      </c>
      <c r="H1388" s="31">
        <v>1394</v>
      </c>
    </row>
    <row r="1389" spans="4:8" x14ac:dyDescent="0.3">
      <c r="D1389"/>
      <c r="G1389" s="31" t="s">
        <v>30175</v>
      </c>
      <c r="H1389" s="31">
        <v>1395</v>
      </c>
    </row>
    <row r="1390" spans="4:8" x14ac:dyDescent="0.3">
      <c r="D1390"/>
      <c r="G1390" s="31" t="s">
        <v>30176</v>
      </c>
      <c r="H1390" s="31">
        <v>1396</v>
      </c>
    </row>
    <row r="1391" spans="4:8" x14ac:dyDescent="0.3">
      <c r="D1391"/>
      <c r="G1391" s="31" t="s">
        <v>30177</v>
      </c>
      <c r="H1391" s="31">
        <v>1397</v>
      </c>
    </row>
    <row r="1392" spans="4:8" x14ac:dyDescent="0.3">
      <c r="D1392"/>
      <c r="G1392" s="31" t="s">
        <v>30178</v>
      </c>
      <c r="H1392" s="31">
        <v>1398</v>
      </c>
    </row>
    <row r="1393" spans="4:8" x14ac:dyDescent="0.3">
      <c r="D1393"/>
      <c r="G1393" s="31" t="s">
        <v>30179</v>
      </c>
      <c r="H1393" s="31">
        <v>1399</v>
      </c>
    </row>
    <row r="1394" spans="4:8" x14ac:dyDescent="0.3">
      <c r="D1394"/>
      <c r="G1394" s="31" t="s">
        <v>30180</v>
      </c>
      <c r="H1394" s="31">
        <v>1400</v>
      </c>
    </row>
    <row r="1395" spans="4:8" x14ac:dyDescent="0.3">
      <c r="D1395"/>
      <c r="G1395" s="31" t="s">
        <v>30181</v>
      </c>
      <c r="H1395" s="31">
        <v>1401</v>
      </c>
    </row>
    <row r="1396" spans="4:8" x14ac:dyDescent="0.3">
      <c r="D1396"/>
      <c r="G1396" s="31" t="s">
        <v>30182</v>
      </c>
      <c r="H1396" s="31">
        <v>1402</v>
      </c>
    </row>
    <row r="1397" spans="4:8" x14ac:dyDescent="0.3">
      <c r="D1397"/>
      <c r="G1397" s="31" t="s">
        <v>30183</v>
      </c>
      <c r="H1397" s="31">
        <v>1403</v>
      </c>
    </row>
    <row r="1398" spans="4:8" x14ac:dyDescent="0.3">
      <c r="D1398"/>
      <c r="G1398" s="31" t="s">
        <v>30184</v>
      </c>
      <c r="H1398" s="31">
        <v>1404</v>
      </c>
    </row>
    <row r="1399" spans="4:8" x14ac:dyDescent="0.3">
      <c r="D1399"/>
      <c r="G1399" s="31" t="s">
        <v>30185</v>
      </c>
      <c r="H1399" s="31">
        <v>1405</v>
      </c>
    </row>
    <row r="1400" spans="4:8" x14ac:dyDescent="0.3">
      <c r="D1400"/>
      <c r="G1400" s="31" t="s">
        <v>30186</v>
      </c>
      <c r="H1400" s="31">
        <v>1406</v>
      </c>
    </row>
    <row r="1401" spans="4:8" x14ac:dyDescent="0.3">
      <c r="D1401"/>
      <c r="G1401" s="31" t="s">
        <v>30187</v>
      </c>
      <c r="H1401" s="31">
        <v>1407</v>
      </c>
    </row>
    <row r="1402" spans="4:8" x14ac:dyDescent="0.3">
      <c r="D1402"/>
      <c r="G1402" s="31" t="s">
        <v>30188</v>
      </c>
      <c r="H1402" s="31">
        <v>1408</v>
      </c>
    </row>
    <row r="1403" spans="4:8" x14ac:dyDescent="0.3">
      <c r="D1403"/>
      <c r="G1403" s="31" t="s">
        <v>15530</v>
      </c>
      <c r="H1403" s="31">
        <v>1409</v>
      </c>
    </row>
    <row r="1404" spans="4:8" x14ac:dyDescent="0.3">
      <c r="D1404"/>
      <c r="G1404" s="31" t="s">
        <v>30189</v>
      </c>
      <c r="H1404" s="31">
        <v>1410</v>
      </c>
    </row>
    <row r="1405" spans="4:8" x14ac:dyDescent="0.3">
      <c r="D1405"/>
      <c r="G1405" s="31" t="s">
        <v>30190</v>
      </c>
      <c r="H1405" s="31">
        <v>1411</v>
      </c>
    </row>
    <row r="1406" spans="4:8" x14ac:dyDescent="0.3">
      <c r="D1406"/>
      <c r="G1406" s="31" t="s">
        <v>30191</v>
      </c>
      <c r="H1406" s="31">
        <v>1412</v>
      </c>
    </row>
    <row r="1407" spans="4:8" x14ac:dyDescent="0.3">
      <c r="D1407"/>
      <c r="G1407" s="31" t="s">
        <v>30192</v>
      </c>
      <c r="H1407" s="31">
        <v>1413</v>
      </c>
    </row>
    <row r="1408" spans="4:8" x14ac:dyDescent="0.3">
      <c r="D1408"/>
      <c r="G1408" s="31" t="s">
        <v>30193</v>
      </c>
      <c r="H1408" s="31">
        <v>1414</v>
      </c>
    </row>
    <row r="1409" spans="4:8" x14ac:dyDescent="0.3">
      <c r="D1409"/>
      <c r="G1409" s="31" t="s">
        <v>30194</v>
      </c>
      <c r="H1409" s="31">
        <v>1415</v>
      </c>
    </row>
    <row r="1410" spans="4:8" x14ac:dyDescent="0.3">
      <c r="D1410"/>
      <c r="G1410" s="31" t="s">
        <v>30195</v>
      </c>
      <c r="H1410" s="31">
        <v>1416</v>
      </c>
    </row>
    <row r="1411" spans="4:8" x14ac:dyDescent="0.3">
      <c r="D1411"/>
      <c r="G1411" s="31" t="s">
        <v>30196</v>
      </c>
      <c r="H1411" s="31">
        <v>1417</v>
      </c>
    </row>
    <row r="1412" spans="4:8" x14ac:dyDescent="0.3">
      <c r="D1412"/>
      <c r="G1412" s="31" t="s">
        <v>30197</v>
      </c>
      <c r="H1412" s="31">
        <v>1418</v>
      </c>
    </row>
    <row r="1413" spans="4:8" x14ac:dyDescent="0.3">
      <c r="D1413"/>
      <c r="G1413" s="31" t="s">
        <v>30198</v>
      </c>
      <c r="H1413" s="31">
        <v>1419</v>
      </c>
    </row>
    <row r="1414" spans="4:8" x14ac:dyDescent="0.3">
      <c r="D1414"/>
      <c r="G1414" s="31" t="s">
        <v>30199</v>
      </c>
      <c r="H1414" s="31">
        <v>1420</v>
      </c>
    </row>
    <row r="1415" spans="4:8" x14ac:dyDescent="0.3">
      <c r="D1415"/>
      <c r="G1415" s="31" t="s">
        <v>30200</v>
      </c>
      <c r="H1415" s="31">
        <v>1421</v>
      </c>
    </row>
    <row r="1416" spans="4:8" x14ac:dyDescent="0.3">
      <c r="D1416"/>
      <c r="G1416" s="31" t="s">
        <v>30201</v>
      </c>
      <c r="H1416" s="31">
        <v>1422</v>
      </c>
    </row>
    <row r="1417" spans="4:8" x14ac:dyDescent="0.3">
      <c r="D1417"/>
      <c r="G1417" s="31" t="s">
        <v>25180</v>
      </c>
      <c r="H1417" s="31">
        <v>1423</v>
      </c>
    </row>
    <row r="1418" spans="4:8" x14ac:dyDescent="0.3">
      <c r="D1418"/>
      <c r="G1418" s="31" t="s">
        <v>25182</v>
      </c>
      <c r="H1418" s="31">
        <v>1424</v>
      </c>
    </row>
    <row r="1419" spans="4:8" x14ac:dyDescent="0.3">
      <c r="D1419"/>
      <c r="G1419" s="31" t="s">
        <v>30202</v>
      </c>
      <c r="H1419" s="31">
        <v>1425</v>
      </c>
    </row>
    <row r="1420" spans="4:8" x14ac:dyDescent="0.3">
      <c r="D1420"/>
      <c r="G1420" s="31" t="s">
        <v>26787</v>
      </c>
      <c r="H1420" s="31">
        <v>1426</v>
      </c>
    </row>
    <row r="1421" spans="4:8" x14ac:dyDescent="0.3">
      <c r="D1421"/>
      <c r="G1421" s="31" t="s">
        <v>26789</v>
      </c>
      <c r="H1421" s="31">
        <v>1427</v>
      </c>
    </row>
    <row r="1422" spans="4:8" x14ac:dyDescent="0.3">
      <c r="D1422"/>
      <c r="G1422" s="31" t="s">
        <v>26791</v>
      </c>
      <c r="H1422" s="31">
        <v>1428</v>
      </c>
    </row>
    <row r="1423" spans="4:8" x14ac:dyDescent="0.3">
      <c r="D1423"/>
      <c r="G1423" s="31" t="s">
        <v>26793</v>
      </c>
      <c r="H1423" s="31">
        <v>1429</v>
      </c>
    </row>
    <row r="1424" spans="4:8" x14ac:dyDescent="0.3">
      <c r="D1424"/>
      <c r="G1424" s="31" t="s">
        <v>26795</v>
      </c>
      <c r="H1424" s="31">
        <v>1430</v>
      </c>
    </row>
    <row r="1425" spans="4:8" x14ac:dyDescent="0.3">
      <c r="D1425"/>
      <c r="G1425" s="31" t="s">
        <v>26797</v>
      </c>
      <c r="H1425" s="31">
        <v>1431</v>
      </c>
    </row>
    <row r="1426" spans="4:8" x14ac:dyDescent="0.3">
      <c r="D1426"/>
      <c r="G1426" s="31" t="s">
        <v>26799</v>
      </c>
      <c r="H1426" s="31">
        <v>1432</v>
      </c>
    </row>
    <row r="1427" spans="4:8" x14ac:dyDescent="0.3">
      <c r="D1427"/>
      <c r="G1427" s="31" t="s">
        <v>26801</v>
      </c>
      <c r="H1427" s="31">
        <v>1433</v>
      </c>
    </row>
    <row r="1428" spans="4:8" x14ac:dyDescent="0.3">
      <c r="D1428"/>
      <c r="G1428" s="31" t="s">
        <v>26803</v>
      </c>
      <c r="H1428" s="31">
        <v>1434</v>
      </c>
    </row>
    <row r="1429" spans="4:8" x14ac:dyDescent="0.3">
      <c r="D1429"/>
      <c r="G1429" s="31" t="s">
        <v>26805</v>
      </c>
      <c r="H1429" s="31">
        <v>1435</v>
      </c>
    </row>
    <row r="1430" spans="4:8" x14ac:dyDescent="0.3">
      <c r="D1430"/>
      <c r="G1430" s="31" t="s">
        <v>26807</v>
      </c>
      <c r="H1430" s="31">
        <v>1436</v>
      </c>
    </row>
    <row r="1431" spans="4:8" x14ac:dyDescent="0.3">
      <c r="D1431"/>
      <c r="G1431" s="31" t="s">
        <v>26809</v>
      </c>
      <c r="H1431" s="31">
        <v>1437</v>
      </c>
    </row>
    <row r="1432" spans="4:8" x14ac:dyDescent="0.3">
      <c r="D1432"/>
      <c r="G1432" s="31" t="s">
        <v>26811</v>
      </c>
      <c r="H1432" s="31">
        <v>1438</v>
      </c>
    </row>
    <row r="1433" spans="4:8" x14ac:dyDescent="0.3">
      <c r="D1433"/>
      <c r="G1433" s="31" t="s">
        <v>30203</v>
      </c>
      <c r="H1433" s="31">
        <v>1439</v>
      </c>
    </row>
    <row r="1434" spans="4:8" x14ac:dyDescent="0.3">
      <c r="D1434"/>
      <c r="G1434" s="31" t="s">
        <v>30204</v>
      </c>
      <c r="H1434" s="31">
        <v>1440</v>
      </c>
    </row>
    <row r="1435" spans="4:8" x14ac:dyDescent="0.3">
      <c r="D1435"/>
      <c r="G1435" s="31" t="s">
        <v>30205</v>
      </c>
      <c r="H1435" s="31">
        <v>1441</v>
      </c>
    </row>
    <row r="1436" spans="4:8" x14ac:dyDescent="0.3">
      <c r="D1436"/>
      <c r="G1436" s="31" t="s">
        <v>30206</v>
      </c>
      <c r="H1436" s="31">
        <v>1442</v>
      </c>
    </row>
    <row r="1437" spans="4:8" x14ac:dyDescent="0.3">
      <c r="D1437"/>
      <c r="G1437" s="31" t="s">
        <v>30207</v>
      </c>
      <c r="H1437" s="31">
        <v>1443</v>
      </c>
    </row>
    <row r="1438" spans="4:8" x14ac:dyDescent="0.3">
      <c r="D1438"/>
      <c r="G1438" s="31" t="s">
        <v>30208</v>
      </c>
      <c r="H1438" s="31">
        <v>1444</v>
      </c>
    </row>
    <row r="1439" spans="4:8" x14ac:dyDescent="0.3">
      <c r="D1439"/>
      <c r="G1439" s="31" t="s">
        <v>30209</v>
      </c>
      <c r="H1439" s="31">
        <v>1445</v>
      </c>
    </row>
    <row r="1440" spans="4:8" x14ac:dyDescent="0.3">
      <c r="D1440"/>
      <c r="G1440" s="31" t="s">
        <v>30210</v>
      </c>
      <c r="H1440" s="31">
        <v>1446</v>
      </c>
    </row>
    <row r="1441" spans="4:8" x14ac:dyDescent="0.3">
      <c r="D1441"/>
      <c r="G1441" s="31" t="s">
        <v>30211</v>
      </c>
      <c r="H1441" s="31">
        <v>1447</v>
      </c>
    </row>
    <row r="1442" spans="4:8" x14ac:dyDescent="0.3">
      <c r="D1442"/>
      <c r="G1442" s="31" t="s">
        <v>30212</v>
      </c>
      <c r="H1442" s="31">
        <v>1448</v>
      </c>
    </row>
    <row r="1443" spans="4:8" x14ac:dyDescent="0.3">
      <c r="D1443"/>
      <c r="G1443" s="31" t="s">
        <v>30213</v>
      </c>
      <c r="H1443" s="31">
        <v>1449</v>
      </c>
    </row>
    <row r="1444" spans="4:8" x14ac:dyDescent="0.3">
      <c r="D1444"/>
      <c r="G1444" s="31" t="s">
        <v>26995</v>
      </c>
      <c r="H1444" s="31">
        <v>1450</v>
      </c>
    </row>
    <row r="1445" spans="4:8" x14ac:dyDescent="0.3">
      <c r="D1445"/>
      <c r="G1445" s="31" t="s">
        <v>30214</v>
      </c>
      <c r="H1445" s="31">
        <v>1451</v>
      </c>
    </row>
    <row r="1446" spans="4:8" x14ac:dyDescent="0.3">
      <c r="D1446"/>
      <c r="G1446" s="31" t="s">
        <v>30215</v>
      </c>
      <c r="H1446" s="31">
        <v>1452</v>
      </c>
    </row>
    <row r="1447" spans="4:8" x14ac:dyDescent="0.3">
      <c r="D1447"/>
      <c r="G1447" s="31" t="s">
        <v>26849</v>
      </c>
      <c r="H1447" s="31">
        <v>1453</v>
      </c>
    </row>
    <row r="1448" spans="4:8" x14ac:dyDescent="0.3">
      <c r="D1448"/>
      <c r="G1448" s="31" t="s">
        <v>30216</v>
      </c>
      <c r="H1448" s="31">
        <v>1454</v>
      </c>
    </row>
    <row r="1449" spans="4:8" x14ac:dyDescent="0.3">
      <c r="D1449"/>
      <c r="G1449" s="31" t="s">
        <v>30217</v>
      </c>
      <c r="H1449" s="31">
        <v>1455</v>
      </c>
    </row>
    <row r="1450" spans="4:8" x14ac:dyDescent="0.3">
      <c r="D1450"/>
      <c r="G1450" s="31" t="s">
        <v>30218</v>
      </c>
      <c r="H1450" s="31">
        <v>1456</v>
      </c>
    </row>
    <row r="1451" spans="4:8" x14ac:dyDescent="0.3">
      <c r="D1451"/>
      <c r="G1451" s="31" t="s">
        <v>30219</v>
      </c>
      <c r="H1451" s="31">
        <v>1457</v>
      </c>
    </row>
    <row r="1452" spans="4:8" x14ac:dyDescent="0.3">
      <c r="D1452"/>
      <c r="G1452" s="31" t="s">
        <v>30220</v>
      </c>
      <c r="H1452" s="31">
        <v>1458</v>
      </c>
    </row>
    <row r="1453" spans="4:8" x14ac:dyDescent="0.3">
      <c r="D1453"/>
      <c r="G1453" s="31" t="s">
        <v>26857</v>
      </c>
      <c r="H1453" s="31">
        <v>1460</v>
      </c>
    </row>
    <row r="1454" spans="4:8" x14ac:dyDescent="0.3">
      <c r="D1454"/>
      <c r="G1454" s="31" t="s">
        <v>30221</v>
      </c>
      <c r="H1454" s="31">
        <v>1461</v>
      </c>
    </row>
    <row r="1455" spans="4:8" x14ac:dyDescent="0.3">
      <c r="D1455"/>
      <c r="G1455" s="31" t="s">
        <v>30222</v>
      </c>
      <c r="H1455" s="31">
        <v>1462</v>
      </c>
    </row>
    <row r="1456" spans="4:8" x14ac:dyDescent="0.3">
      <c r="D1456"/>
      <c r="G1456" s="31" t="s">
        <v>30223</v>
      </c>
      <c r="H1456" s="31">
        <v>1463</v>
      </c>
    </row>
    <row r="1457" spans="4:8" x14ac:dyDescent="0.3">
      <c r="D1457"/>
      <c r="G1457" s="31" t="s">
        <v>30224</v>
      </c>
      <c r="H1457" s="31">
        <v>1464</v>
      </c>
    </row>
    <row r="1458" spans="4:8" x14ac:dyDescent="0.3">
      <c r="D1458"/>
      <c r="G1458" s="31" t="s">
        <v>30225</v>
      </c>
      <c r="H1458" s="31">
        <v>1465</v>
      </c>
    </row>
    <row r="1459" spans="4:8" x14ac:dyDescent="0.3">
      <c r="D1459"/>
      <c r="G1459" s="31" t="s">
        <v>30226</v>
      </c>
      <c r="H1459" s="31">
        <v>1466</v>
      </c>
    </row>
    <row r="1460" spans="4:8" x14ac:dyDescent="0.3">
      <c r="D1460"/>
      <c r="G1460" s="31" t="s">
        <v>30227</v>
      </c>
      <c r="H1460" s="31">
        <v>1467</v>
      </c>
    </row>
    <row r="1461" spans="4:8" x14ac:dyDescent="0.3">
      <c r="D1461"/>
      <c r="G1461" s="31" t="s">
        <v>30228</v>
      </c>
      <c r="H1461" s="31">
        <v>1468</v>
      </c>
    </row>
    <row r="1462" spans="4:8" x14ac:dyDescent="0.3">
      <c r="D1462"/>
      <c r="G1462" s="31" t="s">
        <v>30229</v>
      </c>
      <c r="H1462" s="31">
        <v>1469</v>
      </c>
    </row>
    <row r="1463" spans="4:8" x14ac:dyDescent="0.3">
      <c r="D1463"/>
      <c r="G1463" s="31" t="s">
        <v>30230</v>
      </c>
      <c r="H1463" s="31">
        <v>1470</v>
      </c>
    </row>
    <row r="1464" spans="4:8" x14ac:dyDescent="0.3">
      <c r="D1464"/>
      <c r="G1464" s="31" t="s">
        <v>30231</v>
      </c>
      <c r="H1464" s="31">
        <v>1471</v>
      </c>
    </row>
    <row r="1465" spans="4:8" x14ac:dyDescent="0.3">
      <c r="D1465"/>
      <c r="G1465" s="31" t="s">
        <v>30232</v>
      </c>
      <c r="H1465" s="31">
        <v>1472</v>
      </c>
    </row>
    <row r="1466" spans="4:8" x14ac:dyDescent="0.3">
      <c r="D1466"/>
      <c r="G1466" s="31" t="s">
        <v>30233</v>
      </c>
      <c r="H1466" s="31">
        <v>1473</v>
      </c>
    </row>
    <row r="1467" spans="4:8" x14ac:dyDescent="0.3">
      <c r="D1467"/>
      <c r="G1467" s="31" t="s">
        <v>30234</v>
      </c>
      <c r="H1467" s="31">
        <v>1474</v>
      </c>
    </row>
    <row r="1468" spans="4:8" x14ac:dyDescent="0.3">
      <c r="D1468"/>
      <c r="G1468" s="31" t="s">
        <v>30235</v>
      </c>
      <c r="H1468" s="31">
        <v>1475</v>
      </c>
    </row>
    <row r="1469" spans="4:8" x14ac:dyDescent="0.3">
      <c r="D1469"/>
      <c r="G1469" s="31" t="s">
        <v>30236</v>
      </c>
      <c r="H1469" s="31">
        <v>1476</v>
      </c>
    </row>
    <row r="1470" spans="4:8" x14ac:dyDescent="0.3">
      <c r="D1470"/>
      <c r="G1470" s="31" t="s">
        <v>30237</v>
      </c>
      <c r="H1470" s="31">
        <v>1477</v>
      </c>
    </row>
    <row r="1471" spans="4:8" x14ac:dyDescent="0.3">
      <c r="D1471"/>
      <c r="G1471" s="31" t="s">
        <v>25211</v>
      </c>
      <c r="H1471" s="31">
        <v>1478</v>
      </c>
    </row>
    <row r="1472" spans="4:8" x14ac:dyDescent="0.3">
      <c r="D1472"/>
      <c r="G1472" s="31" t="s">
        <v>30238</v>
      </c>
      <c r="H1472" s="31">
        <v>1479</v>
      </c>
    </row>
    <row r="1473" spans="4:8" x14ac:dyDescent="0.3">
      <c r="D1473"/>
      <c r="G1473" s="31" t="s">
        <v>28594</v>
      </c>
      <c r="H1473" s="31">
        <v>1480</v>
      </c>
    </row>
    <row r="1474" spans="4:8" x14ac:dyDescent="0.3">
      <c r="D1474"/>
      <c r="G1474" s="31" t="s">
        <v>28596</v>
      </c>
      <c r="H1474" s="31">
        <v>1481</v>
      </c>
    </row>
    <row r="1475" spans="4:8" x14ac:dyDescent="0.3">
      <c r="D1475"/>
      <c r="G1475" s="31" t="s">
        <v>28598</v>
      </c>
      <c r="H1475" s="31">
        <v>1482</v>
      </c>
    </row>
    <row r="1476" spans="4:8" x14ac:dyDescent="0.3">
      <c r="D1476"/>
      <c r="G1476" s="31" t="s">
        <v>30239</v>
      </c>
      <c r="H1476" s="31">
        <v>1483</v>
      </c>
    </row>
    <row r="1477" spans="4:8" x14ac:dyDescent="0.3">
      <c r="D1477"/>
      <c r="G1477" s="31" t="s">
        <v>30240</v>
      </c>
      <c r="H1477" s="31">
        <v>1484</v>
      </c>
    </row>
    <row r="1478" spans="4:8" x14ac:dyDescent="0.3">
      <c r="D1478"/>
      <c r="G1478" s="31" t="s">
        <v>30241</v>
      </c>
      <c r="H1478" s="31">
        <v>1485</v>
      </c>
    </row>
    <row r="1479" spans="4:8" x14ac:dyDescent="0.3">
      <c r="D1479"/>
      <c r="G1479" s="31" t="s">
        <v>25201</v>
      </c>
      <c r="H1479" s="31">
        <v>1486</v>
      </c>
    </row>
    <row r="1480" spans="4:8" x14ac:dyDescent="0.3">
      <c r="D1480"/>
      <c r="G1480" s="31" t="s">
        <v>30242</v>
      </c>
      <c r="H1480" s="31">
        <v>1487</v>
      </c>
    </row>
    <row r="1481" spans="4:8" x14ac:dyDescent="0.3">
      <c r="D1481"/>
      <c r="G1481" s="31" t="s">
        <v>25199</v>
      </c>
      <c r="H1481" s="31">
        <v>1488</v>
      </c>
    </row>
    <row r="1482" spans="4:8" x14ac:dyDescent="0.3">
      <c r="D1482"/>
      <c r="G1482" s="31" t="s">
        <v>30243</v>
      </c>
      <c r="H1482" s="31">
        <v>1489</v>
      </c>
    </row>
    <row r="1483" spans="4:8" x14ac:dyDescent="0.3">
      <c r="D1483"/>
      <c r="G1483" s="31" t="s">
        <v>30244</v>
      </c>
      <c r="H1483" s="31">
        <v>1490</v>
      </c>
    </row>
    <row r="1484" spans="4:8" x14ac:dyDescent="0.3">
      <c r="D1484"/>
      <c r="G1484" s="31" t="s">
        <v>30245</v>
      </c>
      <c r="H1484" s="31">
        <v>1491</v>
      </c>
    </row>
    <row r="1485" spans="4:8" x14ac:dyDescent="0.3">
      <c r="D1485"/>
      <c r="G1485" s="31" t="s">
        <v>30246</v>
      </c>
      <c r="H1485" s="31">
        <v>1492</v>
      </c>
    </row>
    <row r="1486" spans="4:8" x14ac:dyDescent="0.3">
      <c r="D1486"/>
      <c r="G1486" s="31" t="s">
        <v>30247</v>
      </c>
      <c r="H1486" s="31">
        <v>1493</v>
      </c>
    </row>
    <row r="1487" spans="4:8" x14ac:dyDescent="0.3">
      <c r="D1487"/>
      <c r="G1487" s="31" t="s">
        <v>30248</v>
      </c>
      <c r="H1487" s="31">
        <v>1494</v>
      </c>
    </row>
    <row r="1488" spans="4:8" x14ac:dyDescent="0.3">
      <c r="D1488"/>
      <c r="G1488" s="31" t="s">
        <v>30249</v>
      </c>
      <c r="H1488" s="31">
        <v>1495</v>
      </c>
    </row>
    <row r="1489" spans="4:8" x14ac:dyDescent="0.3">
      <c r="D1489"/>
      <c r="G1489" s="31" t="s">
        <v>30250</v>
      </c>
      <c r="H1489" s="31">
        <v>1496</v>
      </c>
    </row>
    <row r="1490" spans="4:8" x14ac:dyDescent="0.3">
      <c r="D1490"/>
      <c r="G1490" s="31" t="s">
        <v>30251</v>
      </c>
      <c r="H1490" s="31">
        <v>1497</v>
      </c>
    </row>
    <row r="1491" spans="4:8" x14ac:dyDescent="0.3">
      <c r="D1491"/>
      <c r="G1491" s="31" t="s">
        <v>25235</v>
      </c>
      <c r="H1491" s="31">
        <v>1498</v>
      </c>
    </row>
    <row r="1492" spans="4:8" x14ac:dyDescent="0.3">
      <c r="D1492"/>
      <c r="G1492" s="31" t="s">
        <v>28650</v>
      </c>
      <c r="H1492" s="31">
        <v>1499</v>
      </c>
    </row>
    <row r="1493" spans="4:8" x14ac:dyDescent="0.3">
      <c r="D1493"/>
      <c r="G1493" s="31" t="s">
        <v>30252</v>
      </c>
      <c r="H1493" s="31">
        <v>1500</v>
      </c>
    </row>
    <row r="1494" spans="4:8" x14ac:dyDescent="0.3">
      <c r="D1494"/>
      <c r="G1494" s="31" t="s">
        <v>30253</v>
      </c>
      <c r="H1494" s="31">
        <v>1501</v>
      </c>
    </row>
    <row r="1495" spans="4:8" x14ac:dyDescent="0.3">
      <c r="D1495"/>
      <c r="G1495" s="31" t="s">
        <v>30254</v>
      </c>
      <c r="H1495" s="31">
        <v>1502</v>
      </c>
    </row>
    <row r="1496" spans="4:8" x14ac:dyDescent="0.3">
      <c r="D1496"/>
      <c r="G1496" s="31" t="s">
        <v>30255</v>
      </c>
      <c r="H1496" s="31">
        <v>1503</v>
      </c>
    </row>
    <row r="1497" spans="4:8" x14ac:dyDescent="0.3">
      <c r="D1497"/>
      <c r="G1497" s="31" t="s">
        <v>30256</v>
      </c>
      <c r="H1497" s="31">
        <v>1504</v>
      </c>
    </row>
    <row r="1498" spans="4:8" x14ac:dyDescent="0.3">
      <c r="D1498"/>
      <c r="G1498" s="31" t="s">
        <v>30257</v>
      </c>
      <c r="H1498" s="31">
        <v>1505</v>
      </c>
    </row>
    <row r="1499" spans="4:8" x14ac:dyDescent="0.3">
      <c r="D1499"/>
      <c r="G1499" s="31" t="s">
        <v>30258</v>
      </c>
      <c r="H1499" s="31">
        <v>1506</v>
      </c>
    </row>
    <row r="1500" spans="4:8" x14ac:dyDescent="0.3">
      <c r="D1500"/>
      <c r="G1500" s="31" t="s">
        <v>30259</v>
      </c>
      <c r="H1500" s="31">
        <v>1507</v>
      </c>
    </row>
    <row r="1501" spans="4:8" x14ac:dyDescent="0.3">
      <c r="D1501"/>
      <c r="G1501" s="31" t="s">
        <v>30260</v>
      </c>
      <c r="H1501" s="31">
        <v>1508</v>
      </c>
    </row>
    <row r="1502" spans="4:8" x14ac:dyDescent="0.3">
      <c r="D1502"/>
      <c r="G1502" s="31" t="s">
        <v>30261</v>
      </c>
      <c r="H1502" s="31">
        <v>1509</v>
      </c>
    </row>
    <row r="1503" spans="4:8" x14ac:dyDescent="0.3">
      <c r="D1503"/>
      <c r="G1503" s="31" t="s">
        <v>30262</v>
      </c>
      <c r="H1503" s="31">
        <v>1510</v>
      </c>
    </row>
    <row r="1504" spans="4:8" x14ac:dyDescent="0.3">
      <c r="D1504"/>
      <c r="G1504" s="31" t="s">
        <v>30263</v>
      </c>
      <c r="H1504" s="31">
        <v>1511</v>
      </c>
    </row>
    <row r="1505" spans="4:8" x14ac:dyDescent="0.3">
      <c r="D1505"/>
      <c r="G1505" s="31" t="s">
        <v>30264</v>
      </c>
      <c r="H1505" s="31">
        <v>1512</v>
      </c>
    </row>
    <row r="1506" spans="4:8" x14ac:dyDescent="0.3">
      <c r="D1506"/>
      <c r="G1506" s="31" t="s">
        <v>30265</v>
      </c>
      <c r="H1506" s="31">
        <v>1513</v>
      </c>
    </row>
    <row r="1507" spans="4:8" x14ac:dyDescent="0.3">
      <c r="D1507"/>
      <c r="G1507" s="31" t="s">
        <v>30266</v>
      </c>
      <c r="H1507" s="31">
        <v>1514</v>
      </c>
    </row>
    <row r="1508" spans="4:8" x14ac:dyDescent="0.3">
      <c r="D1508"/>
      <c r="G1508" s="31" t="s">
        <v>30267</v>
      </c>
      <c r="H1508" s="31">
        <v>1515</v>
      </c>
    </row>
    <row r="1509" spans="4:8" x14ac:dyDescent="0.3">
      <c r="D1509"/>
      <c r="G1509" s="31" t="s">
        <v>30268</v>
      </c>
      <c r="H1509" s="31">
        <v>1516</v>
      </c>
    </row>
    <row r="1510" spans="4:8" x14ac:dyDescent="0.3">
      <c r="D1510"/>
      <c r="G1510" s="31" t="s">
        <v>30269</v>
      </c>
      <c r="H1510" s="31">
        <v>1517</v>
      </c>
    </row>
    <row r="1511" spans="4:8" x14ac:dyDescent="0.3">
      <c r="D1511"/>
      <c r="G1511" s="31" t="s">
        <v>30270</v>
      </c>
      <c r="H1511" s="31">
        <v>1518</v>
      </c>
    </row>
    <row r="1512" spans="4:8" x14ac:dyDescent="0.3">
      <c r="D1512"/>
      <c r="G1512" s="31" t="s">
        <v>30271</v>
      </c>
      <c r="H1512" s="31">
        <v>1519</v>
      </c>
    </row>
    <row r="1513" spans="4:8" x14ac:dyDescent="0.3">
      <c r="D1513"/>
      <c r="G1513" s="31" t="s">
        <v>30272</v>
      </c>
      <c r="H1513" s="31">
        <v>1520</v>
      </c>
    </row>
    <row r="1514" spans="4:8" x14ac:dyDescent="0.3">
      <c r="D1514"/>
      <c r="G1514" s="31" t="s">
        <v>30273</v>
      </c>
      <c r="H1514" s="31">
        <v>1521</v>
      </c>
    </row>
    <row r="1515" spans="4:8" x14ac:dyDescent="0.3">
      <c r="D1515"/>
      <c r="G1515" s="31" t="s">
        <v>30274</v>
      </c>
      <c r="H1515" s="31">
        <v>1522</v>
      </c>
    </row>
    <row r="1516" spans="4:8" x14ac:dyDescent="0.3">
      <c r="D1516"/>
      <c r="G1516" s="31" t="s">
        <v>30275</v>
      </c>
      <c r="H1516" s="31">
        <v>1523</v>
      </c>
    </row>
    <row r="1517" spans="4:8" x14ac:dyDescent="0.3">
      <c r="D1517"/>
      <c r="G1517" s="31" t="s">
        <v>30276</v>
      </c>
      <c r="H1517" s="31">
        <v>1524</v>
      </c>
    </row>
    <row r="1518" spans="4:8" x14ac:dyDescent="0.3">
      <c r="D1518"/>
      <c r="G1518" s="31" t="s">
        <v>30277</v>
      </c>
      <c r="H1518" s="31">
        <v>1525</v>
      </c>
    </row>
    <row r="1519" spans="4:8" x14ac:dyDescent="0.3">
      <c r="D1519"/>
      <c r="G1519" s="31" t="s">
        <v>30278</v>
      </c>
      <c r="H1519" s="31">
        <v>1526</v>
      </c>
    </row>
    <row r="1520" spans="4:8" x14ac:dyDescent="0.3">
      <c r="D1520"/>
      <c r="G1520" s="31" t="s">
        <v>30279</v>
      </c>
      <c r="H1520" s="31">
        <v>1527</v>
      </c>
    </row>
    <row r="1521" spans="4:8" x14ac:dyDescent="0.3">
      <c r="D1521"/>
      <c r="G1521" s="31" t="s">
        <v>30280</v>
      </c>
      <c r="H1521" s="31">
        <v>1528</v>
      </c>
    </row>
    <row r="1522" spans="4:8" x14ac:dyDescent="0.3">
      <c r="D1522"/>
      <c r="G1522" s="31" t="s">
        <v>25239</v>
      </c>
      <c r="H1522" s="31">
        <v>1529</v>
      </c>
    </row>
    <row r="1523" spans="4:8" x14ac:dyDescent="0.3">
      <c r="D1523"/>
      <c r="G1523" s="31" t="s">
        <v>25241</v>
      </c>
      <c r="H1523" s="31">
        <v>1530</v>
      </c>
    </row>
    <row r="1524" spans="4:8" x14ac:dyDescent="0.3">
      <c r="D1524"/>
      <c r="G1524" s="31" t="s">
        <v>30281</v>
      </c>
      <c r="H1524" s="31">
        <v>1531</v>
      </c>
    </row>
    <row r="1525" spans="4:8" x14ac:dyDescent="0.3">
      <c r="D1525"/>
      <c r="G1525" s="31" t="s">
        <v>28728</v>
      </c>
      <c r="H1525" s="31">
        <v>1532</v>
      </c>
    </row>
    <row r="1526" spans="4:8" x14ac:dyDescent="0.3">
      <c r="D1526"/>
      <c r="G1526" s="31" t="s">
        <v>28730</v>
      </c>
      <c r="H1526" s="31">
        <v>1533</v>
      </c>
    </row>
    <row r="1527" spans="4:8" x14ac:dyDescent="0.3">
      <c r="D1527"/>
      <c r="G1527" s="31" t="s">
        <v>28732</v>
      </c>
      <c r="H1527" s="31">
        <v>1534</v>
      </c>
    </row>
    <row r="1528" spans="4:8" x14ac:dyDescent="0.3">
      <c r="D1528"/>
      <c r="G1528" s="31" t="s">
        <v>28734</v>
      </c>
      <c r="H1528" s="31">
        <v>1535</v>
      </c>
    </row>
    <row r="1529" spans="4:8" x14ac:dyDescent="0.3">
      <c r="D1529"/>
      <c r="G1529" s="31" t="s">
        <v>28736</v>
      </c>
      <c r="H1529" s="31">
        <v>1536</v>
      </c>
    </row>
    <row r="1530" spans="4:8" x14ac:dyDescent="0.3">
      <c r="D1530"/>
      <c r="G1530" s="31" t="s">
        <v>28738</v>
      </c>
      <c r="H1530" s="31">
        <v>1537</v>
      </c>
    </row>
    <row r="1531" spans="4:8" x14ac:dyDescent="0.3">
      <c r="D1531"/>
      <c r="G1531" s="31" t="s">
        <v>28740</v>
      </c>
      <c r="H1531" s="31">
        <v>1538</v>
      </c>
    </row>
    <row r="1532" spans="4:8" x14ac:dyDescent="0.3">
      <c r="D1532"/>
      <c r="G1532" s="31" t="s">
        <v>28742</v>
      </c>
      <c r="H1532" s="31">
        <v>1539</v>
      </c>
    </row>
    <row r="1533" spans="4:8" x14ac:dyDescent="0.3">
      <c r="D1533"/>
      <c r="G1533" s="31" t="s">
        <v>28744</v>
      </c>
      <c r="H1533" s="31">
        <v>1540</v>
      </c>
    </row>
    <row r="1534" spans="4:8" x14ac:dyDescent="0.3">
      <c r="D1534"/>
      <c r="G1534" s="31" t="s">
        <v>30282</v>
      </c>
      <c r="H1534" s="31">
        <v>1541</v>
      </c>
    </row>
    <row r="1535" spans="4:8" x14ac:dyDescent="0.3">
      <c r="D1535"/>
      <c r="G1535" s="31" t="s">
        <v>11039</v>
      </c>
      <c r="H1535" s="31">
        <v>1601</v>
      </c>
    </row>
    <row r="1536" spans="4:8" x14ac:dyDescent="0.3">
      <c r="D1536"/>
      <c r="G1536" s="31" t="s">
        <v>11040</v>
      </c>
      <c r="H1536" s="31">
        <v>1602</v>
      </c>
    </row>
    <row r="1537" spans="4:8" x14ac:dyDescent="0.3">
      <c r="D1537"/>
      <c r="G1537" s="31" t="s">
        <v>11041</v>
      </c>
      <c r="H1537" s="31">
        <v>1603</v>
      </c>
    </row>
    <row r="1538" spans="4:8" x14ac:dyDescent="0.3">
      <c r="D1538"/>
      <c r="G1538" s="31" t="s">
        <v>11042</v>
      </c>
      <c r="H1538" s="31">
        <v>1604</v>
      </c>
    </row>
    <row r="1539" spans="4:8" x14ac:dyDescent="0.3">
      <c r="D1539"/>
      <c r="G1539" s="31" t="s">
        <v>11043</v>
      </c>
      <c r="H1539" s="31">
        <v>1605</v>
      </c>
    </row>
    <row r="1540" spans="4:8" x14ac:dyDescent="0.3">
      <c r="D1540"/>
      <c r="G1540" s="31" t="s">
        <v>11044</v>
      </c>
      <c r="H1540" s="31">
        <v>1606</v>
      </c>
    </row>
    <row r="1541" spans="4:8" x14ac:dyDescent="0.3">
      <c r="D1541"/>
      <c r="G1541" s="31" t="s">
        <v>30283</v>
      </c>
      <c r="H1541" s="31">
        <v>1607</v>
      </c>
    </row>
    <row r="1542" spans="4:8" x14ac:dyDescent="0.3">
      <c r="D1542"/>
      <c r="G1542" s="31" t="s">
        <v>11045</v>
      </c>
      <c r="H1542" s="31">
        <v>1608</v>
      </c>
    </row>
    <row r="1543" spans="4:8" x14ac:dyDescent="0.3">
      <c r="D1543"/>
      <c r="G1543" s="31" t="s">
        <v>11046</v>
      </c>
      <c r="H1543" s="31">
        <v>1609</v>
      </c>
    </row>
    <row r="1544" spans="4:8" x14ac:dyDescent="0.3">
      <c r="D1544"/>
      <c r="G1544" s="31" t="s">
        <v>11047</v>
      </c>
      <c r="H1544" s="31">
        <v>1610</v>
      </c>
    </row>
    <row r="1545" spans="4:8" x14ac:dyDescent="0.3">
      <c r="D1545"/>
      <c r="G1545" s="31" t="s">
        <v>11048</v>
      </c>
      <c r="H1545" s="31">
        <v>1611</v>
      </c>
    </row>
    <row r="1546" spans="4:8" x14ac:dyDescent="0.3">
      <c r="D1546"/>
      <c r="G1546" s="31" t="s">
        <v>11049</v>
      </c>
      <c r="H1546" s="31">
        <v>1612</v>
      </c>
    </row>
    <row r="1547" spans="4:8" x14ac:dyDescent="0.3">
      <c r="D1547"/>
      <c r="G1547" s="31" t="s">
        <v>11050</v>
      </c>
      <c r="H1547" s="31">
        <v>1613</v>
      </c>
    </row>
    <row r="1548" spans="4:8" x14ac:dyDescent="0.3">
      <c r="D1548"/>
      <c r="G1548" s="31" t="s">
        <v>11051</v>
      </c>
      <c r="H1548" s="31">
        <v>1614</v>
      </c>
    </row>
    <row r="1549" spans="4:8" x14ac:dyDescent="0.3">
      <c r="D1549"/>
      <c r="G1549" s="31" t="s">
        <v>11052</v>
      </c>
      <c r="H1549" s="31">
        <v>1615</v>
      </c>
    </row>
    <row r="1550" spans="4:8" x14ac:dyDescent="0.3">
      <c r="D1550"/>
      <c r="G1550" s="31" t="s">
        <v>11053</v>
      </c>
      <c r="H1550" s="31">
        <v>1616</v>
      </c>
    </row>
    <row r="1551" spans="4:8" x14ac:dyDescent="0.3">
      <c r="D1551"/>
      <c r="G1551" s="31" t="s">
        <v>11054</v>
      </c>
      <c r="H1551" s="31">
        <v>1617</v>
      </c>
    </row>
    <row r="1552" spans="4:8" x14ac:dyDescent="0.3">
      <c r="D1552"/>
      <c r="G1552" s="31" t="s">
        <v>11055</v>
      </c>
      <c r="H1552" s="31">
        <v>1618</v>
      </c>
    </row>
    <row r="1553" spans="4:8" x14ac:dyDescent="0.3">
      <c r="D1553"/>
      <c r="G1553" s="31" t="s">
        <v>11056</v>
      </c>
      <c r="H1553" s="31">
        <v>1619</v>
      </c>
    </row>
    <row r="1554" spans="4:8" x14ac:dyDescent="0.3">
      <c r="D1554"/>
      <c r="G1554" s="31" t="s">
        <v>11057</v>
      </c>
      <c r="H1554" s="31">
        <v>1620</v>
      </c>
    </row>
    <row r="1555" spans="4:8" x14ac:dyDescent="0.3">
      <c r="D1555"/>
      <c r="G1555" s="31" t="s">
        <v>11058</v>
      </c>
      <c r="H1555" s="31">
        <v>1621</v>
      </c>
    </row>
    <row r="1556" spans="4:8" x14ac:dyDescent="0.3">
      <c r="D1556"/>
      <c r="G1556" s="31" t="s">
        <v>11059</v>
      </c>
      <c r="H1556" s="31">
        <v>1622</v>
      </c>
    </row>
    <row r="1557" spans="4:8" x14ac:dyDescent="0.3">
      <c r="D1557"/>
      <c r="G1557" s="31" t="s">
        <v>11060</v>
      </c>
      <c r="H1557" s="31">
        <v>1623</v>
      </c>
    </row>
    <row r="1558" spans="4:8" x14ac:dyDescent="0.3">
      <c r="D1558"/>
      <c r="G1558" s="31" t="s">
        <v>11061</v>
      </c>
      <c r="H1558" s="31">
        <v>1624</v>
      </c>
    </row>
    <row r="1559" spans="4:8" x14ac:dyDescent="0.3">
      <c r="D1559"/>
      <c r="G1559" s="31" t="s">
        <v>11062</v>
      </c>
      <c r="H1559" s="31">
        <v>1625</v>
      </c>
    </row>
    <row r="1560" spans="4:8" x14ac:dyDescent="0.3">
      <c r="D1560"/>
      <c r="G1560" s="31" t="s">
        <v>11063</v>
      </c>
      <c r="H1560" s="31">
        <v>1626</v>
      </c>
    </row>
    <row r="1561" spans="4:8" x14ac:dyDescent="0.3">
      <c r="D1561"/>
      <c r="G1561" s="31" t="s">
        <v>11064</v>
      </c>
      <c r="H1561" s="31">
        <v>1627</v>
      </c>
    </row>
    <row r="1562" spans="4:8" x14ac:dyDescent="0.3">
      <c r="D1562"/>
      <c r="G1562" s="31" t="s">
        <v>11065</v>
      </c>
      <c r="H1562" s="31">
        <v>1628</v>
      </c>
    </row>
    <row r="1563" spans="4:8" x14ac:dyDescent="0.3">
      <c r="D1563"/>
      <c r="G1563" s="31" t="s">
        <v>11066</v>
      </c>
      <c r="H1563" s="31">
        <v>1629</v>
      </c>
    </row>
    <row r="1564" spans="4:8" x14ac:dyDescent="0.3">
      <c r="D1564"/>
      <c r="G1564" s="31" t="s">
        <v>11067</v>
      </c>
      <c r="H1564" s="31">
        <v>1630</v>
      </c>
    </row>
    <row r="1565" spans="4:8" x14ac:dyDescent="0.3">
      <c r="D1565"/>
      <c r="G1565" s="31" t="s">
        <v>11068</v>
      </c>
      <c r="H1565" s="31">
        <v>1631</v>
      </c>
    </row>
    <row r="1566" spans="4:8" x14ac:dyDescent="0.3">
      <c r="D1566"/>
      <c r="G1566" s="31" t="s">
        <v>11069</v>
      </c>
      <c r="H1566" s="31">
        <v>1632</v>
      </c>
    </row>
    <row r="1567" spans="4:8" x14ac:dyDescent="0.3">
      <c r="D1567"/>
      <c r="G1567" s="31" t="s">
        <v>11070</v>
      </c>
      <c r="H1567" s="31">
        <v>1633</v>
      </c>
    </row>
    <row r="1568" spans="4:8" x14ac:dyDescent="0.3">
      <c r="D1568"/>
      <c r="G1568" s="31" t="s">
        <v>11071</v>
      </c>
      <c r="H1568" s="31">
        <v>1634</v>
      </c>
    </row>
    <row r="1569" spans="4:8" x14ac:dyDescent="0.3">
      <c r="D1569"/>
      <c r="G1569" s="31" t="s">
        <v>11072</v>
      </c>
      <c r="H1569" s="31">
        <v>1635</v>
      </c>
    </row>
    <row r="1570" spans="4:8" x14ac:dyDescent="0.3">
      <c r="D1570"/>
      <c r="G1570" s="31" t="s">
        <v>11073</v>
      </c>
      <c r="H1570" s="31">
        <v>1636</v>
      </c>
    </row>
    <row r="1571" spans="4:8" x14ac:dyDescent="0.3">
      <c r="D1571"/>
      <c r="G1571" s="31" t="s">
        <v>11074</v>
      </c>
      <c r="H1571" s="31">
        <v>1637</v>
      </c>
    </row>
    <row r="1572" spans="4:8" x14ac:dyDescent="0.3">
      <c r="D1572"/>
      <c r="G1572" s="31" t="s">
        <v>11075</v>
      </c>
      <c r="H1572" s="31">
        <v>1638</v>
      </c>
    </row>
    <row r="1573" spans="4:8" x14ac:dyDescent="0.3">
      <c r="D1573"/>
      <c r="G1573" s="31" t="s">
        <v>11076</v>
      </c>
      <c r="H1573" s="31">
        <v>1639</v>
      </c>
    </row>
    <row r="1574" spans="4:8" x14ac:dyDescent="0.3">
      <c r="D1574"/>
      <c r="G1574" s="31" t="s">
        <v>11077</v>
      </c>
      <c r="H1574" s="31">
        <v>1640</v>
      </c>
    </row>
    <row r="1575" spans="4:8" x14ac:dyDescent="0.3">
      <c r="D1575"/>
      <c r="G1575" s="31" t="s">
        <v>11078</v>
      </c>
      <c r="H1575" s="31">
        <v>1641</v>
      </c>
    </row>
    <row r="1576" spans="4:8" x14ac:dyDescent="0.3">
      <c r="D1576"/>
      <c r="G1576" s="31" t="s">
        <v>11079</v>
      </c>
      <c r="H1576" s="31">
        <v>1642</v>
      </c>
    </row>
    <row r="1577" spans="4:8" x14ac:dyDescent="0.3">
      <c r="D1577"/>
      <c r="G1577" s="31" t="s">
        <v>11080</v>
      </c>
      <c r="H1577" s="31">
        <v>1643</v>
      </c>
    </row>
    <row r="1578" spans="4:8" x14ac:dyDescent="0.3">
      <c r="D1578"/>
      <c r="G1578" s="31" t="s">
        <v>11081</v>
      </c>
      <c r="H1578" s="31">
        <v>1644</v>
      </c>
    </row>
    <row r="1579" spans="4:8" x14ac:dyDescent="0.3">
      <c r="D1579"/>
      <c r="G1579" s="31" t="s">
        <v>11082</v>
      </c>
      <c r="H1579" s="31">
        <v>1645</v>
      </c>
    </row>
    <row r="1580" spans="4:8" x14ac:dyDescent="0.3">
      <c r="D1580"/>
      <c r="G1580" s="31" t="s">
        <v>30284</v>
      </c>
      <c r="H1580" s="31">
        <v>1646</v>
      </c>
    </row>
    <row r="1581" spans="4:8" x14ac:dyDescent="0.3">
      <c r="D1581"/>
      <c r="G1581" s="31" t="s">
        <v>11083</v>
      </c>
      <c r="H1581" s="31">
        <v>1647</v>
      </c>
    </row>
    <row r="1582" spans="4:8" x14ac:dyDescent="0.3">
      <c r="D1582"/>
      <c r="G1582" s="31" t="s">
        <v>11084</v>
      </c>
      <c r="H1582" s="31">
        <v>1648</v>
      </c>
    </row>
    <row r="1583" spans="4:8" x14ac:dyDescent="0.3">
      <c r="D1583"/>
      <c r="G1583" s="31" t="s">
        <v>11085</v>
      </c>
      <c r="H1583" s="31">
        <v>1649</v>
      </c>
    </row>
    <row r="1584" spans="4:8" x14ac:dyDescent="0.3">
      <c r="D1584"/>
      <c r="G1584" s="31" t="s">
        <v>11086</v>
      </c>
      <c r="H1584" s="31">
        <v>1650</v>
      </c>
    </row>
    <row r="1585" spans="4:8" x14ac:dyDescent="0.3">
      <c r="D1585"/>
      <c r="G1585" s="31" t="s">
        <v>11087</v>
      </c>
      <c r="H1585" s="31">
        <v>1651</v>
      </c>
    </row>
    <row r="1586" spans="4:8" x14ac:dyDescent="0.3">
      <c r="D1586"/>
      <c r="G1586" s="31" t="s">
        <v>11088</v>
      </c>
      <c r="H1586" s="31">
        <v>1652</v>
      </c>
    </row>
    <row r="1587" spans="4:8" x14ac:dyDescent="0.3">
      <c r="D1587"/>
      <c r="G1587" s="31" t="s">
        <v>11089</v>
      </c>
      <c r="H1587" s="31">
        <v>1653</v>
      </c>
    </row>
    <row r="1588" spans="4:8" x14ac:dyDescent="0.3">
      <c r="D1588"/>
      <c r="G1588" s="31" t="s">
        <v>11090</v>
      </c>
      <c r="H1588" s="31">
        <v>1654</v>
      </c>
    </row>
    <row r="1589" spans="4:8" x14ac:dyDescent="0.3">
      <c r="D1589"/>
      <c r="G1589" s="31" t="s">
        <v>11091</v>
      </c>
      <c r="H1589" s="31">
        <v>1655</v>
      </c>
    </row>
    <row r="1590" spans="4:8" x14ac:dyDescent="0.3">
      <c r="D1590"/>
      <c r="G1590" s="31" t="s">
        <v>11092</v>
      </c>
      <c r="H1590" s="31">
        <v>1656</v>
      </c>
    </row>
    <row r="1591" spans="4:8" x14ac:dyDescent="0.3">
      <c r="D1591"/>
      <c r="G1591" s="31" t="s">
        <v>11093</v>
      </c>
      <c r="H1591" s="31">
        <v>1657</v>
      </c>
    </row>
    <row r="1592" spans="4:8" x14ac:dyDescent="0.3">
      <c r="D1592"/>
      <c r="G1592" s="31" t="s">
        <v>11094</v>
      </c>
      <c r="H1592" s="31">
        <v>1658</v>
      </c>
    </row>
    <row r="1593" spans="4:8" x14ac:dyDescent="0.3">
      <c r="D1593"/>
      <c r="G1593" s="31" t="s">
        <v>11095</v>
      </c>
      <c r="H1593" s="31">
        <v>1659</v>
      </c>
    </row>
    <row r="1594" spans="4:8" x14ac:dyDescent="0.3">
      <c r="D1594"/>
      <c r="G1594" s="31" t="s">
        <v>11096</v>
      </c>
      <c r="H1594" s="31">
        <v>1660</v>
      </c>
    </row>
    <row r="1595" spans="4:8" x14ac:dyDescent="0.3">
      <c r="D1595"/>
      <c r="G1595" s="31" t="s">
        <v>11097</v>
      </c>
      <c r="H1595" s="31">
        <v>1661</v>
      </c>
    </row>
    <row r="1596" spans="4:8" x14ac:dyDescent="0.3">
      <c r="D1596"/>
      <c r="G1596" s="31" t="s">
        <v>42751</v>
      </c>
      <c r="H1596" s="31">
        <v>1662</v>
      </c>
    </row>
    <row r="1597" spans="4:8" x14ac:dyDescent="0.3">
      <c r="D1597"/>
      <c r="G1597" s="31" t="s">
        <v>11098</v>
      </c>
      <c r="H1597" s="31">
        <v>1663</v>
      </c>
    </row>
    <row r="1598" spans="4:8" x14ac:dyDescent="0.3">
      <c r="D1598"/>
      <c r="G1598" s="31" t="s">
        <v>11099</v>
      </c>
      <c r="H1598" s="31">
        <v>1664</v>
      </c>
    </row>
    <row r="1599" spans="4:8" x14ac:dyDescent="0.3">
      <c r="D1599"/>
      <c r="G1599" s="31" t="s">
        <v>11100</v>
      </c>
      <c r="H1599" s="31">
        <v>1665</v>
      </c>
    </row>
    <row r="1600" spans="4:8" x14ac:dyDescent="0.3">
      <c r="D1600"/>
      <c r="G1600" s="31" t="s">
        <v>11101</v>
      </c>
      <c r="H1600" s="31">
        <v>1666</v>
      </c>
    </row>
    <row r="1601" spans="4:8" x14ac:dyDescent="0.3">
      <c r="D1601"/>
      <c r="G1601" s="31" t="s">
        <v>11102</v>
      </c>
      <c r="H1601" s="31">
        <v>1667</v>
      </c>
    </row>
    <row r="1602" spans="4:8" x14ac:dyDescent="0.3">
      <c r="D1602"/>
      <c r="G1602" s="31" t="s">
        <v>11102</v>
      </c>
      <c r="H1602" s="31">
        <v>1667</v>
      </c>
    </row>
    <row r="1603" spans="4:8" x14ac:dyDescent="0.3">
      <c r="D1603"/>
      <c r="G1603" s="31" t="s">
        <v>11103</v>
      </c>
      <c r="H1603" s="31">
        <v>1668</v>
      </c>
    </row>
    <row r="1604" spans="4:8" x14ac:dyDescent="0.3">
      <c r="D1604"/>
      <c r="G1604" s="31" t="s">
        <v>11104</v>
      </c>
      <c r="H1604" s="31">
        <v>1669</v>
      </c>
    </row>
    <row r="1605" spans="4:8" x14ac:dyDescent="0.3">
      <c r="D1605"/>
      <c r="G1605" s="31" t="s">
        <v>11105</v>
      </c>
      <c r="H1605" s="31">
        <v>1670</v>
      </c>
    </row>
    <row r="1606" spans="4:8" x14ac:dyDescent="0.3">
      <c r="D1606"/>
      <c r="G1606" s="31" t="s">
        <v>11106</v>
      </c>
      <c r="H1606" s="31">
        <v>1671</v>
      </c>
    </row>
    <row r="1607" spans="4:8" x14ac:dyDescent="0.3">
      <c r="D1607"/>
      <c r="G1607" s="31" t="s">
        <v>11107</v>
      </c>
      <c r="H1607" s="31">
        <v>1672</v>
      </c>
    </row>
    <row r="1608" spans="4:8" x14ac:dyDescent="0.3">
      <c r="D1608"/>
      <c r="G1608" s="31" t="s">
        <v>11108</v>
      </c>
      <c r="H1608" s="31">
        <v>1673</v>
      </c>
    </row>
    <row r="1609" spans="4:8" x14ac:dyDescent="0.3">
      <c r="D1609"/>
      <c r="G1609" s="31" t="s">
        <v>11109</v>
      </c>
      <c r="H1609" s="31">
        <v>1674</v>
      </c>
    </row>
    <row r="1610" spans="4:8" x14ac:dyDescent="0.3">
      <c r="D1610"/>
      <c r="G1610" s="31" t="s">
        <v>11110</v>
      </c>
      <c r="H1610" s="31">
        <v>1675</v>
      </c>
    </row>
    <row r="1611" spans="4:8" x14ac:dyDescent="0.3">
      <c r="D1611"/>
      <c r="G1611" s="31" t="s">
        <v>11111</v>
      </c>
      <c r="H1611" s="31">
        <v>1676</v>
      </c>
    </row>
    <row r="1612" spans="4:8" x14ac:dyDescent="0.3">
      <c r="D1612"/>
      <c r="G1612" s="31" t="s">
        <v>11112</v>
      </c>
      <c r="H1612" s="31">
        <v>1677</v>
      </c>
    </row>
    <row r="1613" spans="4:8" x14ac:dyDescent="0.3">
      <c r="D1613"/>
      <c r="G1613" s="31" t="s">
        <v>11113</v>
      </c>
      <c r="H1613" s="31">
        <v>1678</v>
      </c>
    </row>
    <row r="1614" spans="4:8" x14ac:dyDescent="0.3">
      <c r="D1614"/>
      <c r="G1614" s="31" t="s">
        <v>11114</v>
      </c>
      <c r="H1614" s="31">
        <v>1679</v>
      </c>
    </row>
    <row r="1615" spans="4:8" x14ac:dyDescent="0.3">
      <c r="D1615"/>
      <c r="G1615" s="31" t="s">
        <v>11115</v>
      </c>
      <c r="H1615" s="31">
        <v>1680</v>
      </c>
    </row>
    <row r="1616" spans="4:8" x14ac:dyDescent="0.3">
      <c r="D1616"/>
      <c r="G1616" s="31" t="s">
        <v>11116</v>
      </c>
      <c r="H1616" s="31">
        <v>1681</v>
      </c>
    </row>
    <row r="1617" spans="4:8" x14ac:dyDescent="0.3">
      <c r="D1617"/>
      <c r="G1617" s="31" t="s">
        <v>11117</v>
      </c>
      <c r="H1617" s="31">
        <v>1682</v>
      </c>
    </row>
    <row r="1618" spans="4:8" x14ac:dyDescent="0.3">
      <c r="D1618"/>
      <c r="G1618" s="31" t="s">
        <v>11118</v>
      </c>
      <c r="H1618" s="31">
        <v>1683</v>
      </c>
    </row>
    <row r="1619" spans="4:8" x14ac:dyDescent="0.3">
      <c r="D1619"/>
      <c r="G1619" s="31" t="s">
        <v>11119</v>
      </c>
      <c r="H1619" s="31">
        <v>1684</v>
      </c>
    </row>
    <row r="1620" spans="4:8" x14ac:dyDescent="0.3">
      <c r="D1620"/>
      <c r="G1620" s="31" t="s">
        <v>11120</v>
      </c>
      <c r="H1620" s="31">
        <v>1685</v>
      </c>
    </row>
    <row r="1621" spans="4:8" x14ac:dyDescent="0.3">
      <c r="D1621"/>
      <c r="G1621" s="31" t="s">
        <v>11120</v>
      </c>
      <c r="H1621" s="31">
        <v>1685</v>
      </c>
    </row>
    <row r="1622" spans="4:8" x14ac:dyDescent="0.3">
      <c r="D1622"/>
      <c r="G1622" s="31" t="s">
        <v>11121</v>
      </c>
      <c r="H1622" s="31">
        <v>1686</v>
      </c>
    </row>
    <row r="1623" spans="4:8" x14ac:dyDescent="0.3">
      <c r="D1623"/>
      <c r="G1623" s="31" t="s">
        <v>11122</v>
      </c>
      <c r="H1623" s="31">
        <v>1687</v>
      </c>
    </row>
    <row r="1624" spans="4:8" x14ac:dyDescent="0.3">
      <c r="D1624"/>
      <c r="G1624" s="31" t="s">
        <v>11123</v>
      </c>
      <c r="H1624" s="31">
        <v>1688</v>
      </c>
    </row>
    <row r="1625" spans="4:8" x14ac:dyDescent="0.3">
      <c r="D1625"/>
      <c r="G1625" s="31" t="s">
        <v>11124</v>
      </c>
      <c r="H1625" s="31">
        <v>1689</v>
      </c>
    </row>
    <row r="1626" spans="4:8" x14ac:dyDescent="0.3">
      <c r="D1626"/>
      <c r="G1626" s="31" t="s">
        <v>11125</v>
      </c>
      <c r="H1626" s="31">
        <v>1690</v>
      </c>
    </row>
    <row r="1627" spans="4:8" x14ac:dyDescent="0.3">
      <c r="D1627"/>
      <c r="G1627" s="31" t="s">
        <v>11126</v>
      </c>
      <c r="H1627" s="31">
        <v>1691</v>
      </c>
    </row>
    <row r="1628" spans="4:8" x14ac:dyDescent="0.3">
      <c r="D1628"/>
      <c r="G1628" s="31" t="s">
        <v>11127</v>
      </c>
      <c r="H1628" s="31">
        <v>1692</v>
      </c>
    </row>
    <row r="1629" spans="4:8" x14ac:dyDescent="0.3">
      <c r="D1629"/>
      <c r="G1629" s="31" t="s">
        <v>11128</v>
      </c>
      <c r="H1629" s="31">
        <v>1693</v>
      </c>
    </row>
    <row r="1630" spans="4:8" x14ac:dyDescent="0.3">
      <c r="D1630"/>
      <c r="G1630" s="31" t="s">
        <v>11129</v>
      </c>
      <c r="H1630" s="31">
        <v>1694</v>
      </c>
    </row>
    <row r="1631" spans="4:8" x14ac:dyDescent="0.3">
      <c r="D1631"/>
      <c r="G1631" s="31" t="s">
        <v>11130</v>
      </c>
      <c r="H1631" s="31">
        <v>1695</v>
      </c>
    </row>
    <row r="1632" spans="4:8" x14ac:dyDescent="0.3">
      <c r="D1632"/>
      <c r="G1632" s="31" t="s">
        <v>11130</v>
      </c>
      <c r="H1632" s="31">
        <v>1695</v>
      </c>
    </row>
    <row r="1633" spans="4:8" x14ac:dyDescent="0.3">
      <c r="D1633"/>
      <c r="G1633" s="31" t="s">
        <v>11131</v>
      </c>
      <c r="H1633" s="31">
        <v>1696</v>
      </c>
    </row>
    <row r="1634" spans="4:8" x14ac:dyDescent="0.3">
      <c r="D1634"/>
      <c r="G1634" s="31" t="s">
        <v>11132</v>
      </c>
      <c r="H1634" s="31">
        <v>1697</v>
      </c>
    </row>
    <row r="1635" spans="4:8" x14ac:dyDescent="0.3">
      <c r="D1635"/>
      <c r="G1635" s="31" t="s">
        <v>11133</v>
      </c>
      <c r="H1635" s="31">
        <v>1698</v>
      </c>
    </row>
    <row r="1636" spans="4:8" x14ac:dyDescent="0.3">
      <c r="D1636"/>
      <c r="G1636" s="31" t="s">
        <v>11134</v>
      </c>
      <c r="H1636" s="31">
        <v>1699</v>
      </c>
    </row>
    <row r="1637" spans="4:8" x14ac:dyDescent="0.3">
      <c r="D1637"/>
      <c r="G1637" s="31" t="s">
        <v>11135</v>
      </c>
      <c r="H1637" s="31">
        <v>1700</v>
      </c>
    </row>
    <row r="1638" spans="4:8" x14ac:dyDescent="0.3">
      <c r="D1638"/>
      <c r="G1638" s="31" t="s">
        <v>11136</v>
      </c>
      <c r="H1638" s="31">
        <v>1701</v>
      </c>
    </row>
    <row r="1639" spans="4:8" x14ac:dyDescent="0.3">
      <c r="D1639"/>
      <c r="G1639" s="31" t="s">
        <v>11137</v>
      </c>
      <c r="H1639" s="31">
        <v>1702</v>
      </c>
    </row>
    <row r="1640" spans="4:8" x14ac:dyDescent="0.3">
      <c r="D1640"/>
      <c r="G1640" s="31" t="s">
        <v>11138</v>
      </c>
      <c r="H1640" s="31">
        <v>1703</v>
      </c>
    </row>
    <row r="1641" spans="4:8" x14ac:dyDescent="0.3">
      <c r="D1641"/>
      <c r="G1641" s="31" t="s">
        <v>11146</v>
      </c>
      <c r="H1641" s="31">
        <v>1704</v>
      </c>
    </row>
    <row r="1642" spans="4:8" x14ac:dyDescent="0.3">
      <c r="D1642"/>
      <c r="G1642" s="31" t="s">
        <v>11147</v>
      </c>
      <c r="H1642" s="31">
        <v>1705</v>
      </c>
    </row>
    <row r="1643" spans="4:8" x14ac:dyDescent="0.3">
      <c r="D1643"/>
      <c r="G1643" s="31" t="s">
        <v>11148</v>
      </c>
      <c r="H1643" s="31">
        <v>1706</v>
      </c>
    </row>
    <row r="1644" spans="4:8" x14ac:dyDescent="0.3">
      <c r="D1644"/>
      <c r="G1644" s="31" t="s">
        <v>11149</v>
      </c>
      <c r="H1644" s="31">
        <v>1707</v>
      </c>
    </row>
    <row r="1645" spans="4:8" x14ac:dyDescent="0.3">
      <c r="D1645"/>
      <c r="G1645" s="31" t="s">
        <v>11150</v>
      </c>
      <c r="H1645" s="31">
        <v>1708</v>
      </c>
    </row>
    <row r="1646" spans="4:8" x14ac:dyDescent="0.3">
      <c r="D1646"/>
      <c r="G1646" s="31" t="s">
        <v>11151</v>
      </c>
      <c r="H1646" s="31">
        <v>1709</v>
      </c>
    </row>
    <row r="1647" spans="4:8" x14ac:dyDescent="0.3">
      <c r="D1647"/>
      <c r="G1647" s="31" t="s">
        <v>11152</v>
      </c>
      <c r="H1647" s="31">
        <v>1710</v>
      </c>
    </row>
    <row r="1648" spans="4:8" x14ac:dyDescent="0.3">
      <c r="D1648"/>
      <c r="G1648" s="31" t="s">
        <v>11153</v>
      </c>
      <c r="H1648" s="31">
        <v>1711</v>
      </c>
    </row>
    <row r="1649" spans="4:8" x14ac:dyDescent="0.3">
      <c r="D1649"/>
      <c r="G1649" s="31" t="s">
        <v>11154</v>
      </c>
      <c r="H1649" s="31">
        <v>1712</v>
      </c>
    </row>
    <row r="1650" spans="4:8" x14ac:dyDescent="0.3">
      <c r="D1650"/>
      <c r="G1650" s="31" t="s">
        <v>11155</v>
      </c>
      <c r="H1650" s="31">
        <v>1713</v>
      </c>
    </row>
    <row r="1651" spans="4:8" x14ac:dyDescent="0.3">
      <c r="D1651"/>
      <c r="G1651" s="31" t="s">
        <v>11156</v>
      </c>
      <c r="H1651" s="31">
        <v>1714</v>
      </c>
    </row>
    <row r="1652" spans="4:8" x14ac:dyDescent="0.3">
      <c r="D1652"/>
      <c r="G1652" s="31" t="s">
        <v>11157</v>
      </c>
      <c r="H1652" s="31">
        <v>1715</v>
      </c>
    </row>
    <row r="1653" spans="4:8" x14ac:dyDescent="0.3">
      <c r="D1653"/>
      <c r="G1653" s="31" t="s">
        <v>11158</v>
      </c>
      <c r="H1653" s="31">
        <v>1716</v>
      </c>
    </row>
    <row r="1654" spans="4:8" x14ac:dyDescent="0.3">
      <c r="D1654"/>
      <c r="G1654" s="31" t="s">
        <v>11159</v>
      </c>
      <c r="H1654" s="31">
        <v>1717</v>
      </c>
    </row>
    <row r="1655" spans="4:8" x14ac:dyDescent="0.3">
      <c r="D1655"/>
      <c r="G1655" s="31" t="s">
        <v>11160</v>
      </c>
      <c r="H1655" s="31">
        <v>1718</v>
      </c>
    </row>
    <row r="1656" spans="4:8" x14ac:dyDescent="0.3">
      <c r="D1656"/>
      <c r="G1656" s="31" t="s">
        <v>11161</v>
      </c>
      <c r="H1656" s="31">
        <v>1719</v>
      </c>
    </row>
    <row r="1657" spans="4:8" x14ac:dyDescent="0.3">
      <c r="D1657"/>
      <c r="G1657" s="31" t="s">
        <v>11162</v>
      </c>
      <c r="H1657" s="31">
        <v>1720</v>
      </c>
    </row>
    <row r="1658" spans="4:8" x14ac:dyDescent="0.3">
      <c r="D1658"/>
      <c r="G1658" s="31" t="s">
        <v>30285</v>
      </c>
      <c r="H1658" s="31">
        <v>1721</v>
      </c>
    </row>
    <row r="1659" spans="4:8" x14ac:dyDescent="0.3">
      <c r="D1659"/>
      <c r="G1659" s="31" t="s">
        <v>11163</v>
      </c>
      <c r="H1659" s="31">
        <v>1722</v>
      </c>
    </row>
    <row r="1660" spans="4:8" x14ac:dyDescent="0.3">
      <c r="D1660"/>
      <c r="G1660" s="31" t="s">
        <v>11164</v>
      </c>
      <c r="H1660" s="31">
        <v>1723</v>
      </c>
    </row>
    <row r="1661" spans="4:8" x14ac:dyDescent="0.3">
      <c r="D1661"/>
      <c r="G1661" s="31" t="s">
        <v>11165</v>
      </c>
      <c r="H1661" s="31">
        <v>1724</v>
      </c>
    </row>
    <row r="1662" spans="4:8" x14ac:dyDescent="0.3">
      <c r="D1662"/>
      <c r="G1662" s="31" t="s">
        <v>11166</v>
      </c>
      <c r="H1662" s="31">
        <v>1725</v>
      </c>
    </row>
    <row r="1663" spans="4:8" x14ac:dyDescent="0.3">
      <c r="D1663"/>
      <c r="G1663" s="31" t="s">
        <v>11167</v>
      </c>
      <c r="H1663" s="31">
        <v>1726</v>
      </c>
    </row>
    <row r="1664" spans="4:8" x14ac:dyDescent="0.3">
      <c r="D1664"/>
      <c r="G1664" s="31" t="s">
        <v>11168</v>
      </c>
      <c r="H1664" s="31">
        <v>1727</v>
      </c>
    </row>
    <row r="1665" spans="4:8" x14ac:dyDescent="0.3">
      <c r="D1665"/>
      <c r="G1665" s="31" t="s">
        <v>11169</v>
      </c>
      <c r="H1665" s="31">
        <v>1728</v>
      </c>
    </row>
    <row r="1666" spans="4:8" x14ac:dyDescent="0.3">
      <c r="D1666"/>
      <c r="G1666" s="31" t="s">
        <v>11170</v>
      </c>
      <c r="H1666" s="31">
        <v>1729</v>
      </c>
    </row>
    <row r="1667" spans="4:8" x14ac:dyDescent="0.3">
      <c r="D1667"/>
      <c r="G1667" s="31" t="s">
        <v>11171</v>
      </c>
      <c r="H1667" s="31">
        <v>1730</v>
      </c>
    </row>
    <row r="1668" spans="4:8" x14ac:dyDescent="0.3">
      <c r="D1668"/>
      <c r="G1668" s="31" t="s">
        <v>11172</v>
      </c>
      <c r="H1668" s="31">
        <v>1731</v>
      </c>
    </row>
    <row r="1669" spans="4:8" x14ac:dyDescent="0.3">
      <c r="D1669"/>
      <c r="G1669" s="31" t="s">
        <v>11173</v>
      </c>
      <c r="H1669" s="31">
        <v>1732</v>
      </c>
    </row>
    <row r="1670" spans="4:8" x14ac:dyDescent="0.3">
      <c r="D1670"/>
      <c r="G1670" s="31" t="s">
        <v>11174</v>
      </c>
      <c r="H1670" s="31">
        <v>1733</v>
      </c>
    </row>
    <row r="1671" spans="4:8" x14ac:dyDescent="0.3">
      <c r="D1671"/>
      <c r="G1671" s="31" t="s">
        <v>11175</v>
      </c>
      <c r="H1671" s="31">
        <v>1734</v>
      </c>
    </row>
    <row r="1672" spans="4:8" x14ac:dyDescent="0.3">
      <c r="D1672"/>
      <c r="G1672" s="31" t="s">
        <v>11176</v>
      </c>
      <c r="H1672" s="31">
        <v>1735</v>
      </c>
    </row>
    <row r="1673" spans="4:8" x14ac:dyDescent="0.3">
      <c r="D1673"/>
      <c r="G1673" s="31" t="s">
        <v>11177</v>
      </c>
      <c r="H1673" s="31">
        <v>1736</v>
      </c>
    </row>
    <row r="1674" spans="4:8" x14ac:dyDescent="0.3">
      <c r="D1674"/>
      <c r="G1674" s="31" t="s">
        <v>11178</v>
      </c>
      <c r="H1674" s="31">
        <v>1737</v>
      </c>
    </row>
    <row r="1675" spans="4:8" x14ac:dyDescent="0.3">
      <c r="D1675"/>
      <c r="G1675" s="31" t="s">
        <v>11179</v>
      </c>
      <c r="H1675" s="31">
        <v>1738</v>
      </c>
    </row>
    <row r="1676" spans="4:8" x14ac:dyDescent="0.3">
      <c r="D1676"/>
      <c r="G1676" s="31" t="s">
        <v>11180</v>
      </c>
      <c r="H1676" s="31">
        <v>1739</v>
      </c>
    </row>
    <row r="1677" spans="4:8" x14ac:dyDescent="0.3">
      <c r="D1677"/>
      <c r="G1677" s="31" t="s">
        <v>11181</v>
      </c>
      <c r="H1677" s="31">
        <v>1740</v>
      </c>
    </row>
    <row r="1678" spans="4:8" x14ac:dyDescent="0.3">
      <c r="D1678"/>
      <c r="G1678" s="31" t="s">
        <v>30286</v>
      </c>
      <c r="H1678" s="31">
        <v>1741</v>
      </c>
    </row>
    <row r="1679" spans="4:8" x14ac:dyDescent="0.3">
      <c r="D1679"/>
      <c r="G1679" s="31" t="s">
        <v>30287</v>
      </c>
      <c r="H1679" s="31">
        <v>1742</v>
      </c>
    </row>
    <row r="1680" spans="4:8" x14ac:dyDescent="0.3">
      <c r="D1680"/>
      <c r="G1680" s="31" t="s">
        <v>11182</v>
      </c>
      <c r="H1680" s="31">
        <v>1743</v>
      </c>
    </row>
    <row r="1681" spans="4:8" x14ac:dyDescent="0.3">
      <c r="D1681"/>
      <c r="G1681" s="31" t="s">
        <v>11183</v>
      </c>
      <c r="H1681" s="31">
        <v>1744</v>
      </c>
    </row>
    <row r="1682" spans="4:8" x14ac:dyDescent="0.3">
      <c r="D1682"/>
      <c r="G1682" s="31" t="s">
        <v>11184</v>
      </c>
      <c r="H1682" s="31">
        <v>1745</v>
      </c>
    </row>
    <row r="1683" spans="4:8" x14ac:dyDescent="0.3">
      <c r="D1683"/>
      <c r="G1683" s="31" t="s">
        <v>11185</v>
      </c>
      <c r="H1683" s="31">
        <v>1746</v>
      </c>
    </row>
    <row r="1684" spans="4:8" x14ac:dyDescent="0.3">
      <c r="D1684"/>
      <c r="G1684" s="31" t="s">
        <v>11186</v>
      </c>
      <c r="H1684" s="31">
        <v>1747</v>
      </c>
    </row>
    <row r="1685" spans="4:8" x14ac:dyDescent="0.3">
      <c r="D1685"/>
      <c r="G1685" s="31" t="s">
        <v>11187</v>
      </c>
      <c r="H1685" s="31">
        <v>1748</v>
      </c>
    </row>
    <row r="1686" spans="4:8" x14ac:dyDescent="0.3">
      <c r="D1686"/>
      <c r="G1686" s="31" t="s">
        <v>11188</v>
      </c>
      <c r="H1686" s="31">
        <v>1749</v>
      </c>
    </row>
    <row r="1687" spans="4:8" x14ac:dyDescent="0.3">
      <c r="D1687"/>
      <c r="G1687" s="31" t="s">
        <v>11189</v>
      </c>
      <c r="H1687" s="31">
        <v>1750</v>
      </c>
    </row>
    <row r="1688" spans="4:8" x14ac:dyDescent="0.3">
      <c r="D1688"/>
      <c r="G1688" s="31" t="s">
        <v>11190</v>
      </c>
      <c r="H1688" s="31">
        <v>1751</v>
      </c>
    </row>
    <row r="1689" spans="4:8" x14ac:dyDescent="0.3">
      <c r="D1689"/>
      <c r="G1689" s="31" t="s">
        <v>11191</v>
      </c>
      <c r="H1689" s="31">
        <v>1752</v>
      </c>
    </row>
    <row r="1690" spans="4:8" x14ac:dyDescent="0.3">
      <c r="D1690"/>
      <c r="G1690" s="31" t="s">
        <v>11192</v>
      </c>
      <c r="H1690" s="31">
        <v>1753</v>
      </c>
    </row>
    <row r="1691" spans="4:8" x14ac:dyDescent="0.3">
      <c r="D1691"/>
      <c r="G1691" s="31" t="s">
        <v>11193</v>
      </c>
      <c r="H1691" s="31">
        <v>1754</v>
      </c>
    </row>
    <row r="1692" spans="4:8" x14ac:dyDescent="0.3">
      <c r="D1692"/>
      <c r="G1692" s="31" t="s">
        <v>11194</v>
      </c>
      <c r="H1692" s="31">
        <v>1755</v>
      </c>
    </row>
    <row r="1693" spans="4:8" x14ac:dyDescent="0.3">
      <c r="D1693"/>
      <c r="G1693" s="31" t="s">
        <v>11195</v>
      </c>
      <c r="H1693" s="31">
        <v>1756</v>
      </c>
    </row>
    <row r="1694" spans="4:8" x14ac:dyDescent="0.3">
      <c r="D1694"/>
      <c r="G1694" s="31" t="s">
        <v>11196</v>
      </c>
      <c r="H1694" s="31">
        <v>1757</v>
      </c>
    </row>
    <row r="1695" spans="4:8" x14ac:dyDescent="0.3">
      <c r="D1695"/>
      <c r="G1695" s="31" t="s">
        <v>11197</v>
      </c>
      <c r="H1695" s="31">
        <v>1758</v>
      </c>
    </row>
    <row r="1696" spans="4:8" x14ac:dyDescent="0.3">
      <c r="D1696"/>
      <c r="G1696" s="31" t="s">
        <v>11198</v>
      </c>
      <c r="H1696" s="31">
        <v>1759</v>
      </c>
    </row>
    <row r="1697" spans="4:8" x14ac:dyDescent="0.3">
      <c r="D1697"/>
      <c r="G1697" s="31" t="s">
        <v>11199</v>
      </c>
      <c r="H1697" s="31">
        <v>1760</v>
      </c>
    </row>
    <row r="1698" spans="4:8" x14ac:dyDescent="0.3">
      <c r="D1698"/>
      <c r="G1698" s="31" t="s">
        <v>11200</v>
      </c>
      <c r="H1698" s="31">
        <v>1761</v>
      </c>
    </row>
    <row r="1699" spans="4:8" x14ac:dyDescent="0.3">
      <c r="D1699"/>
      <c r="G1699" s="31" t="s">
        <v>11201</v>
      </c>
      <c r="H1699" s="31">
        <v>1762</v>
      </c>
    </row>
    <row r="1700" spans="4:8" x14ac:dyDescent="0.3">
      <c r="D1700"/>
      <c r="G1700" s="31" t="s">
        <v>11202</v>
      </c>
      <c r="H1700" s="31">
        <v>1763</v>
      </c>
    </row>
    <row r="1701" spans="4:8" x14ac:dyDescent="0.3">
      <c r="D1701"/>
      <c r="G1701" s="31" t="s">
        <v>11203</v>
      </c>
      <c r="H1701" s="31">
        <v>1764</v>
      </c>
    </row>
    <row r="1702" spans="4:8" x14ac:dyDescent="0.3">
      <c r="D1702"/>
      <c r="G1702" s="31" t="s">
        <v>11204</v>
      </c>
      <c r="H1702" s="31">
        <v>1765</v>
      </c>
    </row>
    <row r="1703" spans="4:8" x14ac:dyDescent="0.3">
      <c r="D1703"/>
      <c r="G1703" s="31" t="s">
        <v>11205</v>
      </c>
      <c r="H1703" s="31">
        <v>1766</v>
      </c>
    </row>
    <row r="1704" spans="4:8" x14ac:dyDescent="0.3">
      <c r="D1704"/>
      <c r="G1704" s="31" t="s">
        <v>11206</v>
      </c>
      <c r="H1704" s="31">
        <v>1767</v>
      </c>
    </row>
    <row r="1705" spans="4:8" x14ac:dyDescent="0.3">
      <c r="D1705"/>
      <c r="G1705" s="31" t="s">
        <v>11207</v>
      </c>
      <c r="H1705" s="31">
        <v>1768</v>
      </c>
    </row>
    <row r="1706" spans="4:8" x14ac:dyDescent="0.3">
      <c r="D1706"/>
      <c r="G1706" s="31" t="s">
        <v>11208</v>
      </c>
      <c r="H1706" s="31">
        <v>1769</v>
      </c>
    </row>
    <row r="1707" spans="4:8" x14ac:dyDescent="0.3">
      <c r="D1707"/>
      <c r="G1707" s="31" t="s">
        <v>11209</v>
      </c>
      <c r="H1707" s="31">
        <v>1770</v>
      </c>
    </row>
    <row r="1708" spans="4:8" x14ac:dyDescent="0.3">
      <c r="D1708"/>
      <c r="G1708" s="31" t="s">
        <v>11210</v>
      </c>
      <c r="H1708" s="31">
        <v>1771</v>
      </c>
    </row>
    <row r="1709" spans="4:8" x14ac:dyDescent="0.3">
      <c r="D1709"/>
      <c r="G1709" s="31" t="s">
        <v>11211</v>
      </c>
      <c r="H1709" s="31">
        <v>1772</v>
      </c>
    </row>
    <row r="1710" spans="4:8" x14ac:dyDescent="0.3">
      <c r="D1710"/>
      <c r="G1710" s="31" t="s">
        <v>11212</v>
      </c>
      <c r="H1710" s="31">
        <v>1773</v>
      </c>
    </row>
    <row r="1711" spans="4:8" x14ac:dyDescent="0.3">
      <c r="D1711"/>
      <c r="G1711" s="31" t="s">
        <v>11213</v>
      </c>
      <c r="H1711" s="31">
        <v>1774</v>
      </c>
    </row>
    <row r="1712" spans="4:8" x14ac:dyDescent="0.3">
      <c r="D1712"/>
      <c r="G1712" s="31" t="s">
        <v>11214</v>
      </c>
      <c r="H1712" s="31">
        <v>1775</v>
      </c>
    </row>
    <row r="1713" spans="4:8" x14ac:dyDescent="0.3">
      <c r="D1713"/>
      <c r="G1713" s="31" t="s">
        <v>11215</v>
      </c>
      <c r="H1713" s="31">
        <v>1776</v>
      </c>
    </row>
    <row r="1714" spans="4:8" x14ac:dyDescent="0.3">
      <c r="D1714"/>
      <c r="G1714" s="31" t="s">
        <v>11216</v>
      </c>
      <c r="H1714" s="31">
        <v>1777</v>
      </c>
    </row>
    <row r="1715" spans="4:8" x14ac:dyDescent="0.3">
      <c r="D1715"/>
      <c r="G1715" s="31" t="s">
        <v>11217</v>
      </c>
      <c r="H1715" s="31">
        <v>1778</v>
      </c>
    </row>
    <row r="1716" spans="4:8" x14ac:dyDescent="0.3">
      <c r="D1716"/>
      <c r="G1716" s="31" t="s">
        <v>11218</v>
      </c>
      <c r="H1716" s="31">
        <v>1779</v>
      </c>
    </row>
    <row r="1717" spans="4:8" x14ac:dyDescent="0.3">
      <c r="D1717"/>
      <c r="G1717" s="31" t="s">
        <v>11219</v>
      </c>
      <c r="H1717" s="31">
        <v>1780</v>
      </c>
    </row>
    <row r="1718" spans="4:8" x14ac:dyDescent="0.3">
      <c r="D1718"/>
      <c r="G1718" s="31" t="s">
        <v>11220</v>
      </c>
      <c r="H1718" s="31">
        <v>1781</v>
      </c>
    </row>
    <row r="1719" spans="4:8" x14ac:dyDescent="0.3">
      <c r="D1719"/>
      <c r="G1719" s="31" t="s">
        <v>11221</v>
      </c>
      <c r="H1719" s="31">
        <v>1782</v>
      </c>
    </row>
    <row r="1720" spans="4:8" x14ac:dyDescent="0.3">
      <c r="D1720"/>
      <c r="G1720" s="31" t="s">
        <v>11222</v>
      </c>
      <c r="H1720" s="31">
        <v>1783</v>
      </c>
    </row>
    <row r="1721" spans="4:8" x14ac:dyDescent="0.3">
      <c r="D1721"/>
      <c r="G1721" s="31" t="s">
        <v>11223</v>
      </c>
      <c r="H1721" s="31">
        <v>1784</v>
      </c>
    </row>
    <row r="1722" spans="4:8" x14ac:dyDescent="0.3">
      <c r="D1722"/>
      <c r="G1722" s="31" t="s">
        <v>11224</v>
      </c>
      <c r="H1722" s="31">
        <v>1785</v>
      </c>
    </row>
    <row r="1723" spans="4:8" x14ac:dyDescent="0.3">
      <c r="D1723"/>
      <c r="G1723" s="31" t="s">
        <v>11225</v>
      </c>
      <c r="H1723" s="31">
        <v>1786</v>
      </c>
    </row>
    <row r="1724" spans="4:8" x14ac:dyDescent="0.3">
      <c r="D1724"/>
      <c r="G1724" s="31" t="s">
        <v>11226</v>
      </c>
      <c r="H1724" s="31">
        <v>1787</v>
      </c>
    </row>
    <row r="1725" spans="4:8" x14ac:dyDescent="0.3">
      <c r="D1725"/>
      <c r="G1725" s="31" t="s">
        <v>11227</v>
      </c>
      <c r="H1725" s="31">
        <v>1788</v>
      </c>
    </row>
    <row r="1726" spans="4:8" x14ac:dyDescent="0.3">
      <c r="D1726"/>
      <c r="G1726" s="31" t="s">
        <v>11228</v>
      </c>
      <c r="H1726" s="31">
        <v>1789</v>
      </c>
    </row>
    <row r="1727" spans="4:8" x14ac:dyDescent="0.3">
      <c r="D1727"/>
      <c r="G1727" s="31" t="s">
        <v>11229</v>
      </c>
      <c r="H1727" s="31">
        <v>1790</v>
      </c>
    </row>
    <row r="1728" spans="4:8" x14ac:dyDescent="0.3">
      <c r="D1728"/>
      <c r="G1728" s="31" t="s">
        <v>11230</v>
      </c>
      <c r="H1728" s="31">
        <v>1791</v>
      </c>
    </row>
    <row r="1729" spans="4:8" x14ac:dyDescent="0.3">
      <c r="D1729"/>
      <c r="G1729" s="31" t="s">
        <v>11231</v>
      </c>
      <c r="H1729" s="31">
        <v>1792</v>
      </c>
    </row>
    <row r="1730" spans="4:8" x14ac:dyDescent="0.3">
      <c r="D1730"/>
      <c r="G1730" s="31" t="s">
        <v>11232</v>
      </c>
      <c r="H1730" s="31">
        <v>1793</v>
      </c>
    </row>
    <row r="1731" spans="4:8" x14ac:dyDescent="0.3">
      <c r="D1731"/>
      <c r="G1731" s="31" t="s">
        <v>11233</v>
      </c>
      <c r="H1731" s="31">
        <v>1794</v>
      </c>
    </row>
    <row r="1732" spans="4:8" x14ac:dyDescent="0.3">
      <c r="D1732"/>
      <c r="G1732" s="31" t="s">
        <v>11234</v>
      </c>
      <c r="H1732" s="31">
        <v>1795</v>
      </c>
    </row>
    <row r="1733" spans="4:8" x14ac:dyDescent="0.3">
      <c r="D1733"/>
      <c r="G1733" s="31" t="s">
        <v>11235</v>
      </c>
      <c r="H1733" s="31">
        <v>1796</v>
      </c>
    </row>
    <row r="1734" spans="4:8" x14ac:dyDescent="0.3">
      <c r="D1734"/>
      <c r="G1734" s="31" t="s">
        <v>11236</v>
      </c>
      <c r="H1734" s="31">
        <v>1797</v>
      </c>
    </row>
    <row r="1735" spans="4:8" x14ac:dyDescent="0.3">
      <c r="D1735"/>
      <c r="G1735" s="31" t="s">
        <v>11237</v>
      </c>
      <c r="H1735" s="31">
        <v>1798</v>
      </c>
    </row>
    <row r="1736" spans="4:8" x14ac:dyDescent="0.3">
      <c r="D1736"/>
      <c r="G1736" s="31" t="s">
        <v>11238</v>
      </c>
      <c r="H1736" s="31">
        <v>1799</v>
      </c>
    </row>
    <row r="1737" spans="4:8" x14ac:dyDescent="0.3">
      <c r="D1737"/>
      <c r="G1737" s="31" t="s">
        <v>29057</v>
      </c>
      <c r="H1737" s="31">
        <v>1800</v>
      </c>
    </row>
    <row r="1738" spans="4:8" x14ac:dyDescent="0.3">
      <c r="D1738"/>
      <c r="G1738" s="31" t="s">
        <v>11239</v>
      </c>
      <c r="H1738" s="31">
        <v>1801</v>
      </c>
    </row>
    <row r="1739" spans="4:8" x14ac:dyDescent="0.3">
      <c r="D1739"/>
      <c r="G1739" s="31" t="s">
        <v>11240</v>
      </c>
      <c r="H1739" s="31">
        <v>1802</v>
      </c>
    </row>
    <row r="1740" spans="4:8" x14ac:dyDescent="0.3">
      <c r="D1740"/>
      <c r="G1740" s="31" t="s">
        <v>11241</v>
      </c>
      <c r="H1740" s="31">
        <v>1803</v>
      </c>
    </row>
    <row r="1741" spans="4:8" x14ac:dyDescent="0.3">
      <c r="D1741"/>
      <c r="G1741" s="31" t="s">
        <v>11242</v>
      </c>
      <c r="H1741" s="31">
        <v>1804</v>
      </c>
    </row>
    <row r="1742" spans="4:8" x14ac:dyDescent="0.3">
      <c r="D1742"/>
      <c r="G1742" s="31" t="s">
        <v>11243</v>
      </c>
      <c r="H1742" s="31">
        <v>1805</v>
      </c>
    </row>
    <row r="1743" spans="4:8" x14ac:dyDescent="0.3">
      <c r="D1743"/>
      <c r="G1743" s="31" t="s">
        <v>11244</v>
      </c>
      <c r="H1743" s="31">
        <v>1806</v>
      </c>
    </row>
    <row r="1744" spans="4:8" x14ac:dyDescent="0.3">
      <c r="D1744"/>
      <c r="G1744" s="31" t="s">
        <v>11245</v>
      </c>
      <c r="H1744" s="31">
        <v>1807</v>
      </c>
    </row>
    <row r="1745" spans="4:8" x14ac:dyDescent="0.3">
      <c r="D1745"/>
      <c r="G1745" s="31" t="s">
        <v>11246</v>
      </c>
      <c r="H1745" s="31">
        <v>1808</v>
      </c>
    </row>
    <row r="1746" spans="4:8" x14ac:dyDescent="0.3">
      <c r="D1746"/>
      <c r="G1746" s="31" t="s">
        <v>11247</v>
      </c>
      <c r="H1746" s="31">
        <v>1809</v>
      </c>
    </row>
    <row r="1747" spans="4:8" x14ac:dyDescent="0.3">
      <c r="D1747"/>
      <c r="G1747" s="31" t="s">
        <v>11248</v>
      </c>
      <c r="H1747" s="31">
        <v>1810</v>
      </c>
    </row>
    <row r="1748" spans="4:8" x14ac:dyDescent="0.3">
      <c r="D1748"/>
      <c r="G1748" s="31" t="s">
        <v>11249</v>
      </c>
      <c r="H1748" s="31">
        <v>1811</v>
      </c>
    </row>
    <row r="1749" spans="4:8" x14ac:dyDescent="0.3">
      <c r="D1749"/>
      <c r="G1749" s="31" t="s">
        <v>11250</v>
      </c>
      <c r="H1749" s="31">
        <v>1812</v>
      </c>
    </row>
    <row r="1750" spans="4:8" x14ac:dyDescent="0.3">
      <c r="D1750"/>
      <c r="G1750" s="31" t="s">
        <v>11251</v>
      </c>
      <c r="H1750" s="31">
        <v>1813</v>
      </c>
    </row>
    <row r="1751" spans="4:8" x14ac:dyDescent="0.3">
      <c r="D1751"/>
      <c r="G1751" s="31" t="s">
        <v>11252</v>
      </c>
      <c r="H1751" s="31">
        <v>1814</v>
      </c>
    </row>
    <row r="1752" spans="4:8" x14ac:dyDescent="0.3">
      <c r="D1752"/>
      <c r="G1752" s="31" t="s">
        <v>11253</v>
      </c>
      <c r="H1752" s="31">
        <v>1815</v>
      </c>
    </row>
    <row r="1753" spans="4:8" x14ac:dyDescent="0.3">
      <c r="D1753"/>
      <c r="G1753" s="31" t="s">
        <v>11254</v>
      </c>
      <c r="H1753" s="31">
        <v>1816</v>
      </c>
    </row>
    <row r="1754" spans="4:8" x14ac:dyDescent="0.3">
      <c r="D1754"/>
      <c r="G1754" s="31" t="s">
        <v>11255</v>
      </c>
      <c r="H1754" s="31">
        <v>1817</v>
      </c>
    </row>
    <row r="1755" spans="4:8" x14ac:dyDescent="0.3">
      <c r="D1755"/>
      <c r="G1755" s="31" t="s">
        <v>11256</v>
      </c>
      <c r="H1755" s="31">
        <v>1818</v>
      </c>
    </row>
    <row r="1756" spans="4:8" x14ac:dyDescent="0.3">
      <c r="D1756"/>
      <c r="G1756" s="31" t="s">
        <v>11257</v>
      </c>
      <c r="H1756" s="31">
        <v>1819</v>
      </c>
    </row>
    <row r="1757" spans="4:8" x14ac:dyDescent="0.3">
      <c r="D1757"/>
      <c r="G1757" s="31" t="s">
        <v>11258</v>
      </c>
      <c r="H1757" s="31">
        <v>1820</v>
      </c>
    </row>
    <row r="1758" spans="4:8" x14ac:dyDescent="0.3">
      <c r="D1758"/>
      <c r="G1758" s="31" t="s">
        <v>11259</v>
      </c>
      <c r="H1758" s="31">
        <v>1821</v>
      </c>
    </row>
    <row r="1759" spans="4:8" x14ac:dyDescent="0.3">
      <c r="D1759"/>
      <c r="G1759" s="31" t="s">
        <v>11260</v>
      </c>
      <c r="H1759" s="31">
        <v>1822</v>
      </c>
    </row>
    <row r="1760" spans="4:8" x14ac:dyDescent="0.3">
      <c r="D1760"/>
      <c r="G1760" s="31" t="s">
        <v>11261</v>
      </c>
      <c r="H1760" s="31">
        <v>1823</v>
      </c>
    </row>
    <row r="1761" spans="4:8" x14ac:dyDescent="0.3">
      <c r="D1761"/>
      <c r="G1761" s="31" t="s">
        <v>11262</v>
      </c>
      <c r="H1761" s="31">
        <v>1824</v>
      </c>
    </row>
    <row r="1762" spans="4:8" x14ac:dyDescent="0.3">
      <c r="D1762"/>
      <c r="G1762" s="31" t="s">
        <v>11263</v>
      </c>
      <c r="H1762" s="31">
        <v>1825</v>
      </c>
    </row>
    <row r="1763" spans="4:8" x14ac:dyDescent="0.3">
      <c r="D1763"/>
      <c r="G1763" s="31" t="s">
        <v>11264</v>
      </c>
      <c r="H1763" s="31">
        <v>1826</v>
      </c>
    </row>
    <row r="1764" spans="4:8" x14ac:dyDescent="0.3">
      <c r="D1764"/>
      <c r="G1764" s="31" t="s">
        <v>11265</v>
      </c>
      <c r="H1764" s="31">
        <v>1827</v>
      </c>
    </row>
    <row r="1765" spans="4:8" x14ac:dyDescent="0.3">
      <c r="D1765"/>
      <c r="G1765" s="31" t="s">
        <v>11266</v>
      </c>
      <c r="H1765" s="31">
        <v>1828</v>
      </c>
    </row>
    <row r="1766" spans="4:8" x14ac:dyDescent="0.3">
      <c r="D1766"/>
      <c r="G1766" s="31" t="s">
        <v>11267</v>
      </c>
      <c r="H1766" s="31">
        <v>1829</v>
      </c>
    </row>
    <row r="1767" spans="4:8" x14ac:dyDescent="0.3">
      <c r="D1767"/>
      <c r="G1767" s="31" t="s">
        <v>11268</v>
      </c>
      <c r="H1767" s="31">
        <v>1830</v>
      </c>
    </row>
    <row r="1768" spans="4:8" x14ac:dyDescent="0.3">
      <c r="D1768"/>
      <c r="G1768" s="31" t="s">
        <v>11269</v>
      </c>
      <c r="H1768" s="31">
        <v>1831</v>
      </c>
    </row>
    <row r="1769" spans="4:8" x14ac:dyDescent="0.3">
      <c r="D1769"/>
      <c r="G1769" s="31" t="s">
        <v>11270</v>
      </c>
      <c r="H1769" s="31">
        <v>1832</v>
      </c>
    </row>
    <row r="1770" spans="4:8" x14ac:dyDescent="0.3">
      <c r="D1770"/>
      <c r="G1770" s="31" t="s">
        <v>11271</v>
      </c>
      <c r="H1770" s="31">
        <v>1833</v>
      </c>
    </row>
    <row r="1771" spans="4:8" x14ac:dyDescent="0.3">
      <c r="D1771"/>
      <c r="G1771" s="31" t="s">
        <v>11272</v>
      </c>
      <c r="H1771" s="31">
        <v>1834</v>
      </c>
    </row>
    <row r="1772" spans="4:8" x14ac:dyDescent="0.3">
      <c r="D1772"/>
      <c r="G1772" s="31" t="s">
        <v>11273</v>
      </c>
      <c r="H1772" s="31">
        <v>1835</v>
      </c>
    </row>
    <row r="1773" spans="4:8" x14ac:dyDescent="0.3">
      <c r="D1773"/>
      <c r="G1773" s="31" t="s">
        <v>11274</v>
      </c>
      <c r="H1773" s="31">
        <v>1836</v>
      </c>
    </row>
    <row r="1774" spans="4:8" x14ac:dyDescent="0.3">
      <c r="D1774"/>
      <c r="G1774" s="31" t="s">
        <v>11275</v>
      </c>
      <c r="H1774" s="31">
        <v>1837</v>
      </c>
    </row>
    <row r="1775" spans="4:8" x14ac:dyDescent="0.3">
      <c r="D1775"/>
      <c r="G1775" s="31" t="s">
        <v>11276</v>
      </c>
      <c r="H1775" s="31">
        <v>1838</v>
      </c>
    </row>
    <row r="1776" spans="4:8" x14ac:dyDescent="0.3">
      <c r="D1776"/>
      <c r="G1776" s="31" t="s">
        <v>11276</v>
      </c>
      <c r="H1776" s="31">
        <v>1838</v>
      </c>
    </row>
    <row r="1777" spans="4:8" x14ac:dyDescent="0.3">
      <c r="D1777"/>
      <c r="G1777" s="31" t="s">
        <v>11277</v>
      </c>
      <c r="H1777" s="31">
        <v>1839</v>
      </c>
    </row>
    <row r="1778" spans="4:8" x14ac:dyDescent="0.3">
      <c r="D1778"/>
      <c r="G1778" s="31" t="s">
        <v>11278</v>
      </c>
      <c r="H1778" s="31">
        <v>1840</v>
      </c>
    </row>
    <row r="1779" spans="4:8" x14ac:dyDescent="0.3">
      <c r="D1779"/>
      <c r="G1779" s="31" t="s">
        <v>11279</v>
      </c>
      <c r="H1779" s="31">
        <v>1841</v>
      </c>
    </row>
    <row r="1780" spans="4:8" x14ac:dyDescent="0.3">
      <c r="D1780"/>
      <c r="G1780" s="31" t="s">
        <v>11280</v>
      </c>
      <c r="H1780" s="31">
        <v>1842</v>
      </c>
    </row>
    <row r="1781" spans="4:8" x14ac:dyDescent="0.3">
      <c r="D1781"/>
      <c r="G1781" s="31" t="s">
        <v>11281</v>
      </c>
      <c r="H1781" s="31">
        <v>1843</v>
      </c>
    </row>
    <row r="1782" spans="4:8" x14ac:dyDescent="0.3">
      <c r="D1782"/>
      <c r="G1782" s="31" t="s">
        <v>11282</v>
      </c>
      <c r="H1782" s="31">
        <v>1844</v>
      </c>
    </row>
    <row r="1783" spans="4:8" x14ac:dyDescent="0.3">
      <c r="D1783"/>
      <c r="G1783" s="31" t="s">
        <v>11283</v>
      </c>
      <c r="H1783" s="31">
        <v>1845</v>
      </c>
    </row>
    <row r="1784" spans="4:8" x14ac:dyDescent="0.3">
      <c r="D1784"/>
      <c r="G1784" s="31" t="s">
        <v>11284</v>
      </c>
      <c r="H1784" s="31">
        <v>1846</v>
      </c>
    </row>
    <row r="1785" spans="4:8" x14ac:dyDescent="0.3">
      <c r="D1785"/>
      <c r="G1785" s="31" t="s">
        <v>11285</v>
      </c>
      <c r="H1785" s="31">
        <v>1847</v>
      </c>
    </row>
    <row r="1786" spans="4:8" x14ac:dyDescent="0.3">
      <c r="D1786"/>
      <c r="G1786" s="31" t="s">
        <v>11286</v>
      </c>
      <c r="H1786" s="31">
        <v>1848</v>
      </c>
    </row>
    <row r="1787" spans="4:8" x14ac:dyDescent="0.3">
      <c r="D1787"/>
      <c r="G1787" s="31" t="s">
        <v>11287</v>
      </c>
      <c r="H1787" s="31">
        <v>1849</v>
      </c>
    </row>
    <row r="1788" spans="4:8" x14ac:dyDescent="0.3">
      <c r="D1788"/>
      <c r="G1788" s="31" t="s">
        <v>11288</v>
      </c>
      <c r="H1788" s="31">
        <v>1850</v>
      </c>
    </row>
    <row r="1789" spans="4:8" x14ac:dyDescent="0.3">
      <c r="D1789"/>
      <c r="G1789" s="31" t="s">
        <v>11289</v>
      </c>
      <c r="H1789" s="31">
        <v>1851</v>
      </c>
    </row>
    <row r="1790" spans="4:8" x14ac:dyDescent="0.3">
      <c r="D1790"/>
      <c r="G1790" s="31" t="s">
        <v>11290</v>
      </c>
      <c r="H1790" s="31">
        <v>1852</v>
      </c>
    </row>
    <row r="1791" spans="4:8" x14ac:dyDescent="0.3">
      <c r="D1791"/>
      <c r="G1791" s="31" t="s">
        <v>11291</v>
      </c>
      <c r="H1791" s="31">
        <v>1853</v>
      </c>
    </row>
    <row r="1792" spans="4:8" x14ac:dyDescent="0.3">
      <c r="D1792"/>
      <c r="G1792" s="31" t="s">
        <v>11292</v>
      </c>
      <c r="H1792" s="31">
        <v>1854</v>
      </c>
    </row>
    <row r="1793" spans="4:8" x14ac:dyDescent="0.3">
      <c r="D1793"/>
      <c r="G1793" s="31" t="s">
        <v>11293</v>
      </c>
      <c r="H1793" s="31">
        <v>1855</v>
      </c>
    </row>
    <row r="1794" spans="4:8" x14ac:dyDescent="0.3">
      <c r="D1794"/>
      <c r="G1794" s="31" t="s">
        <v>11294</v>
      </c>
      <c r="H1794" s="31">
        <v>1856</v>
      </c>
    </row>
    <row r="1795" spans="4:8" x14ac:dyDescent="0.3">
      <c r="D1795"/>
      <c r="G1795" s="31" t="s">
        <v>11295</v>
      </c>
      <c r="H1795" s="31">
        <v>1857</v>
      </c>
    </row>
    <row r="1796" spans="4:8" x14ac:dyDescent="0.3">
      <c r="D1796"/>
      <c r="G1796" s="31" t="s">
        <v>11296</v>
      </c>
      <c r="H1796" s="31">
        <v>1858</v>
      </c>
    </row>
    <row r="1797" spans="4:8" x14ac:dyDescent="0.3">
      <c r="D1797"/>
      <c r="G1797" s="31" t="s">
        <v>11297</v>
      </c>
      <c r="H1797" s="31">
        <v>1859</v>
      </c>
    </row>
    <row r="1798" spans="4:8" x14ac:dyDescent="0.3">
      <c r="D1798"/>
      <c r="G1798" s="31" t="s">
        <v>11298</v>
      </c>
      <c r="H1798" s="31">
        <v>1860</v>
      </c>
    </row>
    <row r="1799" spans="4:8" x14ac:dyDescent="0.3">
      <c r="D1799"/>
      <c r="G1799" s="31" t="s">
        <v>11299</v>
      </c>
      <c r="H1799" s="31">
        <v>1861</v>
      </c>
    </row>
    <row r="1800" spans="4:8" x14ac:dyDescent="0.3">
      <c r="D1800"/>
      <c r="G1800" s="31" t="s">
        <v>11300</v>
      </c>
      <c r="H1800" s="31">
        <v>1862</v>
      </c>
    </row>
    <row r="1801" spans="4:8" x14ac:dyDescent="0.3">
      <c r="D1801"/>
      <c r="G1801" s="31" t="s">
        <v>11301</v>
      </c>
      <c r="H1801" s="31">
        <v>1863</v>
      </c>
    </row>
    <row r="1802" spans="4:8" x14ac:dyDescent="0.3">
      <c r="D1802"/>
      <c r="G1802" s="31" t="s">
        <v>11302</v>
      </c>
      <c r="H1802" s="31">
        <v>1864</v>
      </c>
    </row>
    <row r="1803" spans="4:8" x14ac:dyDescent="0.3">
      <c r="D1803"/>
      <c r="G1803" s="31" t="s">
        <v>11303</v>
      </c>
      <c r="H1803" s="31">
        <v>1865</v>
      </c>
    </row>
    <row r="1804" spans="4:8" x14ac:dyDescent="0.3">
      <c r="D1804"/>
      <c r="G1804" s="31" t="s">
        <v>11304</v>
      </c>
      <c r="H1804" s="31">
        <v>1866</v>
      </c>
    </row>
    <row r="1805" spans="4:8" x14ac:dyDescent="0.3">
      <c r="D1805"/>
      <c r="G1805" s="31" t="s">
        <v>30288</v>
      </c>
      <c r="H1805" s="31">
        <v>1867</v>
      </c>
    </row>
    <row r="1806" spans="4:8" x14ac:dyDescent="0.3">
      <c r="D1806"/>
      <c r="G1806" s="31" t="s">
        <v>11305</v>
      </c>
      <c r="H1806" s="31">
        <v>1868</v>
      </c>
    </row>
    <row r="1807" spans="4:8" x14ac:dyDescent="0.3">
      <c r="D1807"/>
      <c r="G1807" s="31" t="s">
        <v>11306</v>
      </c>
      <c r="H1807" s="31">
        <v>1869</v>
      </c>
    </row>
    <row r="1808" spans="4:8" x14ac:dyDescent="0.3">
      <c r="D1808"/>
      <c r="G1808" s="31" t="s">
        <v>11307</v>
      </c>
      <c r="H1808" s="31">
        <v>1870</v>
      </c>
    </row>
    <row r="1809" spans="4:8" x14ac:dyDescent="0.3">
      <c r="D1809"/>
      <c r="G1809" s="31" t="s">
        <v>11308</v>
      </c>
      <c r="H1809" s="31">
        <v>1871</v>
      </c>
    </row>
    <row r="1810" spans="4:8" x14ac:dyDescent="0.3">
      <c r="D1810"/>
      <c r="G1810" s="31" t="s">
        <v>11309</v>
      </c>
      <c r="H1810" s="31">
        <v>1872</v>
      </c>
    </row>
    <row r="1811" spans="4:8" x14ac:dyDescent="0.3">
      <c r="D1811"/>
      <c r="G1811" s="31" t="s">
        <v>11310</v>
      </c>
      <c r="H1811" s="31">
        <v>1873</v>
      </c>
    </row>
    <row r="1812" spans="4:8" x14ac:dyDescent="0.3">
      <c r="D1812"/>
      <c r="G1812" s="31" t="s">
        <v>11311</v>
      </c>
      <c r="H1812" s="31">
        <v>1874</v>
      </c>
    </row>
    <row r="1813" spans="4:8" x14ac:dyDescent="0.3">
      <c r="D1813"/>
      <c r="G1813" s="31" t="s">
        <v>11312</v>
      </c>
      <c r="H1813" s="31">
        <v>1875</v>
      </c>
    </row>
    <row r="1814" spans="4:8" x14ac:dyDescent="0.3">
      <c r="D1814"/>
      <c r="G1814" s="31" t="s">
        <v>11313</v>
      </c>
      <c r="H1814" s="31">
        <v>1876</v>
      </c>
    </row>
    <row r="1815" spans="4:8" x14ac:dyDescent="0.3">
      <c r="D1815"/>
      <c r="G1815" s="31" t="s">
        <v>11314</v>
      </c>
      <c r="H1815" s="31">
        <v>1877</v>
      </c>
    </row>
    <row r="1816" spans="4:8" x14ac:dyDescent="0.3">
      <c r="D1816"/>
      <c r="G1816" s="31" t="s">
        <v>11315</v>
      </c>
      <c r="H1816" s="31">
        <v>1878</v>
      </c>
    </row>
    <row r="1817" spans="4:8" x14ac:dyDescent="0.3">
      <c r="D1817"/>
      <c r="G1817" s="31" t="s">
        <v>11316</v>
      </c>
      <c r="H1817" s="31">
        <v>1879</v>
      </c>
    </row>
    <row r="1818" spans="4:8" x14ac:dyDescent="0.3">
      <c r="D1818"/>
      <c r="G1818" s="31" t="s">
        <v>11317</v>
      </c>
      <c r="H1818" s="31">
        <v>1880</v>
      </c>
    </row>
    <row r="1819" spans="4:8" x14ac:dyDescent="0.3">
      <c r="D1819"/>
      <c r="G1819" s="31" t="s">
        <v>11318</v>
      </c>
      <c r="H1819" s="31">
        <v>1881</v>
      </c>
    </row>
    <row r="1820" spans="4:8" x14ac:dyDescent="0.3">
      <c r="D1820"/>
      <c r="G1820" s="31" t="s">
        <v>11319</v>
      </c>
      <c r="H1820" s="31">
        <v>1882</v>
      </c>
    </row>
    <row r="1821" spans="4:8" x14ac:dyDescent="0.3">
      <c r="D1821"/>
      <c r="G1821" s="31" t="s">
        <v>11320</v>
      </c>
      <c r="H1821" s="31">
        <v>1883</v>
      </c>
    </row>
    <row r="1822" spans="4:8" x14ac:dyDescent="0.3">
      <c r="D1822"/>
      <c r="G1822" s="31" t="s">
        <v>11321</v>
      </c>
      <c r="H1822" s="31">
        <v>1884</v>
      </c>
    </row>
    <row r="1823" spans="4:8" x14ac:dyDescent="0.3">
      <c r="D1823"/>
      <c r="G1823" s="31" t="s">
        <v>11322</v>
      </c>
      <c r="H1823" s="31">
        <v>1885</v>
      </c>
    </row>
    <row r="1824" spans="4:8" x14ac:dyDescent="0.3">
      <c r="D1824"/>
      <c r="G1824" s="31" t="s">
        <v>11323</v>
      </c>
      <c r="H1824" s="31">
        <v>1886</v>
      </c>
    </row>
    <row r="1825" spans="4:8" x14ac:dyDescent="0.3">
      <c r="D1825"/>
      <c r="G1825" s="31" t="s">
        <v>11324</v>
      </c>
      <c r="H1825" s="31">
        <v>1887</v>
      </c>
    </row>
    <row r="1826" spans="4:8" x14ac:dyDescent="0.3">
      <c r="D1826"/>
      <c r="G1826" s="31" t="s">
        <v>11325</v>
      </c>
      <c r="H1826" s="31">
        <v>1888</v>
      </c>
    </row>
    <row r="1827" spans="4:8" x14ac:dyDescent="0.3">
      <c r="D1827"/>
      <c r="G1827" s="31" t="s">
        <v>11326</v>
      </c>
      <c r="H1827" s="31">
        <v>1889</v>
      </c>
    </row>
    <row r="1828" spans="4:8" x14ac:dyDescent="0.3">
      <c r="D1828"/>
      <c r="G1828" s="31" t="s">
        <v>11327</v>
      </c>
      <c r="H1828" s="31">
        <v>1890</v>
      </c>
    </row>
    <row r="1829" spans="4:8" x14ac:dyDescent="0.3">
      <c r="D1829"/>
      <c r="G1829" s="31" t="s">
        <v>11328</v>
      </c>
      <c r="H1829" s="31">
        <v>1891</v>
      </c>
    </row>
    <row r="1830" spans="4:8" x14ac:dyDescent="0.3">
      <c r="D1830"/>
      <c r="G1830" s="31" t="s">
        <v>11329</v>
      </c>
      <c r="H1830" s="31">
        <v>1892</v>
      </c>
    </row>
    <row r="1831" spans="4:8" x14ac:dyDescent="0.3">
      <c r="D1831"/>
      <c r="G1831" s="31" t="s">
        <v>11330</v>
      </c>
      <c r="H1831" s="31">
        <v>1893</v>
      </c>
    </row>
    <row r="1832" spans="4:8" x14ac:dyDescent="0.3">
      <c r="D1832"/>
      <c r="G1832" s="31" t="s">
        <v>11331</v>
      </c>
      <c r="H1832" s="31">
        <v>1894</v>
      </c>
    </row>
    <row r="1833" spans="4:8" x14ac:dyDescent="0.3">
      <c r="D1833"/>
      <c r="G1833" s="31" t="s">
        <v>11332</v>
      </c>
      <c r="H1833" s="31">
        <v>1895</v>
      </c>
    </row>
    <row r="1834" spans="4:8" x14ac:dyDescent="0.3">
      <c r="D1834"/>
      <c r="G1834" s="31" t="s">
        <v>11333</v>
      </c>
      <c r="H1834" s="31">
        <v>1896</v>
      </c>
    </row>
    <row r="1835" spans="4:8" x14ac:dyDescent="0.3">
      <c r="D1835"/>
      <c r="G1835" s="31" t="s">
        <v>11334</v>
      </c>
      <c r="H1835" s="31">
        <v>1897</v>
      </c>
    </row>
    <row r="1836" spans="4:8" x14ac:dyDescent="0.3">
      <c r="D1836"/>
      <c r="G1836" s="31" t="s">
        <v>11335</v>
      </c>
      <c r="H1836" s="31">
        <v>1898</v>
      </c>
    </row>
    <row r="1837" spans="4:8" x14ac:dyDescent="0.3">
      <c r="D1837"/>
      <c r="G1837" s="31" t="s">
        <v>11336</v>
      </c>
      <c r="H1837" s="31">
        <v>1899</v>
      </c>
    </row>
    <row r="1838" spans="4:8" x14ac:dyDescent="0.3">
      <c r="D1838"/>
      <c r="G1838" s="31" t="s">
        <v>11337</v>
      </c>
      <c r="H1838" s="31">
        <v>1900</v>
      </c>
    </row>
    <row r="1839" spans="4:8" x14ac:dyDescent="0.3">
      <c r="D1839"/>
      <c r="G1839" s="31" t="s">
        <v>11338</v>
      </c>
      <c r="H1839" s="31">
        <v>1901</v>
      </c>
    </row>
    <row r="1840" spans="4:8" x14ac:dyDescent="0.3">
      <c r="D1840"/>
      <c r="G1840" s="31" t="s">
        <v>11339</v>
      </c>
      <c r="H1840" s="31">
        <v>1902</v>
      </c>
    </row>
    <row r="1841" spans="4:8" x14ac:dyDescent="0.3">
      <c r="D1841"/>
      <c r="G1841" s="31" t="s">
        <v>11340</v>
      </c>
      <c r="H1841" s="31">
        <v>1903</v>
      </c>
    </row>
    <row r="1842" spans="4:8" x14ac:dyDescent="0.3">
      <c r="D1842"/>
      <c r="G1842" s="31" t="s">
        <v>11341</v>
      </c>
      <c r="H1842" s="31">
        <v>1904</v>
      </c>
    </row>
    <row r="1843" spans="4:8" x14ac:dyDescent="0.3">
      <c r="D1843"/>
      <c r="G1843" s="31" t="s">
        <v>11342</v>
      </c>
      <c r="H1843" s="31">
        <v>1905</v>
      </c>
    </row>
    <row r="1844" spans="4:8" x14ac:dyDescent="0.3">
      <c r="D1844"/>
      <c r="G1844" s="31" t="s">
        <v>11343</v>
      </c>
      <c r="H1844" s="31">
        <v>1906</v>
      </c>
    </row>
    <row r="1845" spans="4:8" x14ac:dyDescent="0.3">
      <c r="D1845"/>
      <c r="G1845" s="31" t="s">
        <v>11344</v>
      </c>
      <c r="H1845" s="31">
        <v>1907</v>
      </c>
    </row>
    <row r="1846" spans="4:8" x14ac:dyDescent="0.3">
      <c r="D1846"/>
      <c r="G1846" s="31" t="s">
        <v>11345</v>
      </c>
      <c r="H1846" s="31">
        <v>1908</v>
      </c>
    </row>
    <row r="1847" spans="4:8" x14ac:dyDescent="0.3">
      <c r="D1847"/>
      <c r="G1847" s="31" t="s">
        <v>11346</v>
      </c>
      <c r="H1847" s="31">
        <v>1909</v>
      </c>
    </row>
    <row r="1848" spans="4:8" x14ac:dyDescent="0.3">
      <c r="D1848"/>
      <c r="G1848" s="31" t="s">
        <v>11347</v>
      </c>
      <c r="H1848" s="31">
        <v>1910</v>
      </c>
    </row>
    <row r="1849" spans="4:8" x14ac:dyDescent="0.3">
      <c r="D1849"/>
      <c r="G1849" s="31" t="s">
        <v>11348</v>
      </c>
      <c r="H1849" s="31">
        <v>1911</v>
      </c>
    </row>
    <row r="1850" spans="4:8" x14ac:dyDescent="0.3">
      <c r="D1850"/>
      <c r="G1850" s="31" t="s">
        <v>11349</v>
      </c>
      <c r="H1850" s="31">
        <v>1912</v>
      </c>
    </row>
    <row r="1851" spans="4:8" x14ac:dyDescent="0.3">
      <c r="D1851"/>
      <c r="G1851" s="31" t="s">
        <v>11350</v>
      </c>
      <c r="H1851" s="31">
        <v>1913</v>
      </c>
    </row>
    <row r="1852" spans="4:8" x14ac:dyDescent="0.3">
      <c r="D1852"/>
      <c r="G1852" s="31" t="s">
        <v>11351</v>
      </c>
      <c r="H1852" s="31">
        <v>1914</v>
      </c>
    </row>
    <row r="1853" spans="4:8" x14ac:dyDescent="0.3">
      <c r="D1853"/>
      <c r="G1853" s="31" t="s">
        <v>11352</v>
      </c>
      <c r="H1853" s="31">
        <v>1915</v>
      </c>
    </row>
    <row r="1854" spans="4:8" x14ac:dyDescent="0.3">
      <c r="D1854"/>
      <c r="G1854" s="31" t="s">
        <v>11353</v>
      </c>
      <c r="H1854" s="31">
        <v>1916</v>
      </c>
    </row>
    <row r="1855" spans="4:8" x14ac:dyDescent="0.3">
      <c r="D1855"/>
      <c r="G1855" s="31" t="s">
        <v>11354</v>
      </c>
      <c r="H1855" s="31">
        <v>1917</v>
      </c>
    </row>
    <row r="1856" spans="4:8" x14ac:dyDescent="0.3">
      <c r="D1856"/>
      <c r="G1856" s="31" t="s">
        <v>11355</v>
      </c>
      <c r="H1856" s="31">
        <v>1918</v>
      </c>
    </row>
    <row r="1857" spans="4:8" x14ac:dyDescent="0.3">
      <c r="D1857"/>
      <c r="G1857" s="31" t="s">
        <v>11356</v>
      </c>
      <c r="H1857" s="31">
        <v>1919</v>
      </c>
    </row>
    <row r="1858" spans="4:8" x14ac:dyDescent="0.3">
      <c r="D1858"/>
      <c r="G1858" s="31" t="s">
        <v>11357</v>
      </c>
      <c r="H1858" s="31">
        <v>1920</v>
      </c>
    </row>
    <row r="1859" spans="4:8" x14ac:dyDescent="0.3">
      <c r="D1859"/>
      <c r="G1859" s="31" t="s">
        <v>11358</v>
      </c>
      <c r="H1859" s="31">
        <v>1921</v>
      </c>
    </row>
    <row r="1860" spans="4:8" x14ac:dyDescent="0.3">
      <c r="D1860"/>
      <c r="G1860" s="31" t="s">
        <v>11359</v>
      </c>
      <c r="H1860" s="31">
        <v>1922</v>
      </c>
    </row>
    <row r="1861" spans="4:8" x14ac:dyDescent="0.3">
      <c r="D1861"/>
      <c r="G1861" s="31" t="s">
        <v>11360</v>
      </c>
      <c r="H1861" s="31">
        <v>1923</v>
      </c>
    </row>
    <row r="1862" spans="4:8" x14ac:dyDescent="0.3">
      <c r="D1862"/>
      <c r="G1862" s="31" t="s">
        <v>11361</v>
      </c>
      <c r="H1862" s="31">
        <v>1924</v>
      </c>
    </row>
    <row r="1863" spans="4:8" x14ac:dyDescent="0.3">
      <c r="D1863"/>
      <c r="G1863" s="31" t="s">
        <v>11362</v>
      </c>
      <c r="H1863" s="31">
        <v>1925</v>
      </c>
    </row>
    <row r="1864" spans="4:8" x14ac:dyDescent="0.3">
      <c r="D1864"/>
      <c r="G1864" s="31" t="s">
        <v>11363</v>
      </c>
      <c r="H1864" s="31">
        <v>1926</v>
      </c>
    </row>
    <row r="1865" spans="4:8" x14ac:dyDescent="0.3">
      <c r="D1865"/>
      <c r="G1865" s="31" t="s">
        <v>11364</v>
      </c>
      <c r="H1865" s="31">
        <v>1927</v>
      </c>
    </row>
    <row r="1866" spans="4:8" x14ac:dyDescent="0.3">
      <c r="D1866"/>
      <c r="G1866" s="31" t="s">
        <v>11365</v>
      </c>
      <c r="H1866" s="31">
        <v>1928</v>
      </c>
    </row>
    <row r="1867" spans="4:8" x14ac:dyDescent="0.3">
      <c r="D1867"/>
      <c r="G1867" s="31" t="s">
        <v>11366</v>
      </c>
      <c r="H1867" s="31">
        <v>1929</v>
      </c>
    </row>
    <row r="1868" spans="4:8" x14ac:dyDescent="0.3">
      <c r="D1868"/>
      <c r="G1868" s="31" t="s">
        <v>11367</v>
      </c>
      <c r="H1868" s="31">
        <v>1930</v>
      </c>
    </row>
    <row r="1869" spans="4:8" x14ac:dyDescent="0.3">
      <c r="D1869"/>
      <c r="G1869" s="31" t="s">
        <v>11368</v>
      </c>
      <c r="H1869" s="31">
        <v>1931</v>
      </c>
    </row>
    <row r="1870" spans="4:8" x14ac:dyDescent="0.3">
      <c r="D1870"/>
      <c r="G1870" s="31" t="s">
        <v>11369</v>
      </c>
      <c r="H1870" s="31">
        <v>1932</v>
      </c>
    </row>
    <row r="1871" spans="4:8" x14ac:dyDescent="0.3">
      <c r="D1871"/>
      <c r="G1871" s="31" t="s">
        <v>11370</v>
      </c>
      <c r="H1871" s="31">
        <v>1933</v>
      </c>
    </row>
    <row r="1872" spans="4:8" x14ac:dyDescent="0.3">
      <c r="D1872"/>
      <c r="G1872" s="31" t="s">
        <v>11371</v>
      </c>
      <c r="H1872" s="31">
        <v>1934</v>
      </c>
    </row>
    <row r="1873" spans="4:8" x14ac:dyDescent="0.3">
      <c r="D1873"/>
      <c r="G1873" s="31" t="s">
        <v>11372</v>
      </c>
      <c r="H1873" s="31">
        <v>1935</v>
      </c>
    </row>
    <row r="1874" spans="4:8" x14ac:dyDescent="0.3">
      <c r="D1874"/>
      <c r="G1874" s="31" t="s">
        <v>11373</v>
      </c>
      <c r="H1874" s="31">
        <v>1936</v>
      </c>
    </row>
    <row r="1875" spans="4:8" x14ac:dyDescent="0.3">
      <c r="D1875"/>
      <c r="G1875" s="31" t="s">
        <v>11374</v>
      </c>
      <c r="H1875" s="31">
        <v>1937</v>
      </c>
    </row>
    <row r="1876" spans="4:8" x14ac:dyDescent="0.3">
      <c r="D1876"/>
      <c r="G1876" s="31" t="s">
        <v>11375</v>
      </c>
      <c r="H1876" s="31">
        <v>1938</v>
      </c>
    </row>
    <row r="1877" spans="4:8" x14ac:dyDescent="0.3">
      <c r="D1877"/>
      <c r="G1877" s="31" t="s">
        <v>11376</v>
      </c>
      <c r="H1877" s="31">
        <v>1939</v>
      </c>
    </row>
    <row r="1878" spans="4:8" x14ac:dyDescent="0.3">
      <c r="D1878"/>
      <c r="G1878" s="31" t="s">
        <v>11377</v>
      </c>
      <c r="H1878" s="31">
        <v>1940</v>
      </c>
    </row>
    <row r="1879" spans="4:8" x14ac:dyDescent="0.3">
      <c r="D1879"/>
      <c r="G1879" s="31" t="s">
        <v>11378</v>
      </c>
      <c r="H1879" s="31">
        <v>1941</v>
      </c>
    </row>
    <row r="1880" spans="4:8" x14ac:dyDescent="0.3">
      <c r="D1880"/>
      <c r="G1880" s="31" t="s">
        <v>11379</v>
      </c>
      <c r="H1880" s="31">
        <v>1942</v>
      </c>
    </row>
    <row r="1881" spans="4:8" x14ac:dyDescent="0.3">
      <c r="D1881"/>
      <c r="G1881" s="31" t="s">
        <v>11380</v>
      </c>
      <c r="H1881" s="31">
        <v>1943</v>
      </c>
    </row>
    <row r="1882" spans="4:8" x14ac:dyDescent="0.3">
      <c r="D1882"/>
      <c r="G1882" s="31" t="s">
        <v>11381</v>
      </c>
      <c r="H1882" s="31">
        <v>1944</v>
      </c>
    </row>
    <row r="1883" spans="4:8" x14ac:dyDescent="0.3">
      <c r="D1883"/>
      <c r="G1883" s="31" t="s">
        <v>11382</v>
      </c>
      <c r="H1883" s="31">
        <v>1945</v>
      </c>
    </row>
    <row r="1884" spans="4:8" x14ac:dyDescent="0.3">
      <c r="D1884"/>
      <c r="G1884" s="31" t="s">
        <v>11383</v>
      </c>
      <c r="H1884" s="31">
        <v>1946</v>
      </c>
    </row>
    <row r="1885" spans="4:8" x14ac:dyDescent="0.3">
      <c r="D1885"/>
      <c r="G1885" s="31" t="s">
        <v>11384</v>
      </c>
      <c r="H1885" s="31">
        <v>1947</v>
      </c>
    </row>
    <row r="1886" spans="4:8" x14ac:dyDescent="0.3">
      <c r="D1886"/>
      <c r="G1886" s="31" t="s">
        <v>11385</v>
      </c>
      <c r="H1886" s="31">
        <v>1948</v>
      </c>
    </row>
    <row r="1887" spans="4:8" x14ac:dyDescent="0.3">
      <c r="D1887"/>
      <c r="G1887" s="31" t="s">
        <v>11386</v>
      </c>
      <c r="H1887" s="31">
        <v>1949</v>
      </c>
    </row>
    <row r="1888" spans="4:8" x14ac:dyDescent="0.3">
      <c r="D1888"/>
      <c r="G1888" s="31" t="s">
        <v>11387</v>
      </c>
      <c r="H1888" s="31">
        <v>1950</v>
      </c>
    </row>
    <row r="1889" spans="4:8" x14ac:dyDescent="0.3">
      <c r="D1889"/>
      <c r="G1889" s="31" t="s">
        <v>11388</v>
      </c>
      <c r="H1889" s="31">
        <v>1951</v>
      </c>
    </row>
    <row r="1890" spans="4:8" x14ac:dyDescent="0.3">
      <c r="D1890"/>
      <c r="G1890" s="31" t="s">
        <v>11389</v>
      </c>
      <c r="H1890" s="31">
        <v>1952</v>
      </c>
    </row>
    <row r="1891" spans="4:8" x14ac:dyDescent="0.3">
      <c r="D1891"/>
      <c r="G1891" s="31" t="s">
        <v>30289</v>
      </c>
      <c r="H1891" s="31">
        <v>1953</v>
      </c>
    </row>
    <row r="1892" spans="4:8" x14ac:dyDescent="0.3">
      <c r="D1892"/>
      <c r="G1892" s="31" t="s">
        <v>11390</v>
      </c>
      <c r="H1892" s="31">
        <v>1954</v>
      </c>
    </row>
    <row r="1893" spans="4:8" x14ac:dyDescent="0.3">
      <c r="D1893"/>
      <c r="G1893" s="31" t="s">
        <v>11391</v>
      </c>
      <c r="H1893" s="31">
        <v>1955</v>
      </c>
    </row>
    <row r="1894" spans="4:8" x14ac:dyDescent="0.3">
      <c r="D1894"/>
      <c r="G1894" s="31" t="s">
        <v>11392</v>
      </c>
      <c r="H1894" s="31">
        <v>1956</v>
      </c>
    </row>
    <row r="1895" spans="4:8" x14ac:dyDescent="0.3">
      <c r="D1895"/>
      <c r="G1895" s="31" t="s">
        <v>11393</v>
      </c>
      <c r="H1895" s="31">
        <v>1957</v>
      </c>
    </row>
    <row r="1896" spans="4:8" x14ac:dyDescent="0.3">
      <c r="D1896"/>
      <c r="G1896" s="31" t="s">
        <v>11394</v>
      </c>
      <c r="H1896" s="31">
        <v>1958</v>
      </c>
    </row>
    <row r="1897" spans="4:8" x14ac:dyDescent="0.3">
      <c r="D1897"/>
      <c r="G1897" s="31" t="s">
        <v>11395</v>
      </c>
      <c r="H1897" s="31">
        <v>1959</v>
      </c>
    </row>
    <row r="1898" spans="4:8" x14ac:dyDescent="0.3">
      <c r="D1898"/>
      <c r="G1898" s="31" t="s">
        <v>11396</v>
      </c>
      <c r="H1898" s="31">
        <v>1960</v>
      </c>
    </row>
    <row r="1899" spans="4:8" x14ac:dyDescent="0.3">
      <c r="D1899"/>
      <c r="G1899" s="31" t="s">
        <v>11398</v>
      </c>
      <c r="H1899" s="31">
        <v>1961</v>
      </c>
    </row>
    <row r="1900" spans="4:8" x14ac:dyDescent="0.3">
      <c r="D1900"/>
      <c r="G1900" s="31" t="s">
        <v>11399</v>
      </c>
      <c r="H1900" s="31">
        <v>1962</v>
      </c>
    </row>
    <row r="1901" spans="4:8" x14ac:dyDescent="0.3">
      <c r="D1901"/>
      <c r="G1901" s="31" t="s">
        <v>11400</v>
      </c>
      <c r="H1901" s="31">
        <v>1963</v>
      </c>
    </row>
    <row r="1902" spans="4:8" x14ac:dyDescent="0.3">
      <c r="D1902"/>
      <c r="G1902" s="31" t="s">
        <v>11401</v>
      </c>
      <c r="H1902" s="31">
        <v>1964</v>
      </c>
    </row>
    <row r="1903" spans="4:8" x14ac:dyDescent="0.3">
      <c r="D1903"/>
      <c r="G1903" s="31" t="s">
        <v>11402</v>
      </c>
      <c r="H1903" s="31">
        <v>1965</v>
      </c>
    </row>
    <row r="1904" spans="4:8" x14ac:dyDescent="0.3">
      <c r="D1904"/>
      <c r="G1904" s="31" t="s">
        <v>11404</v>
      </c>
      <c r="H1904" s="31">
        <v>1966</v>
      </c>
    </row>
    <row r="1905" spans="4:8" x14ac:dyDescent="0.3">
      <c r="D1905"/>
      <c r="G1905" s="31" t="s">
        <v>11405</v>
      </c>
      <c r="H1905" s="31">
        <v>1967</v>
      </c>
    </row>
    <row r="1906" spans="4:8" x14ac:dyDescent="0.3">
      <c r="D1906"/>
      <c r="G1906" s="31" t="s">
        <v>11406</v>
      </c>
      <c r="H1906" s="31">
        <v>1968</v>
      </c>
    </row>
    <row r="1907" spans="4:8" x14ac:dyDescent="0.3">
      <c r="D1907"/>
      <c r="G1907" s="31" t="s">
        <v>11407</v>
      </c>
      <c r="H1907" s="31">
        <v>1969</v>
      </c>
    </row>
    <row r="1908" spans="4:8" x14ac:dyDescent="0.3">
      <c r="D1908"/>
      <c r="G1908" s="31" t="s">
        <v>11408</v>
      </c>
      <c r="H1908" s="31">
        <v>1970</v>
      </c>
    </row>
    <row r="1909" spans="4:8" x14ac:dyDescent="0.3">
      <c r="D1909"/>
      <c r="G1909" s="31" t="s">
        <v>11409</v>
      </c>
      <c r="H1909" s="31">
        <v>1971</v>
      </c>
    </row>
    <row r="1910" spans="4:8" x14ac:dyDescent="0.3">
      <c r="D1910"/>
      <c r="G1910" s="31" t="s">
        <v>11410</v>
      </c>
      <c r="H1910" s="31">
        <v>1972</v>
      </c>
    </row>
    <row r="1911" spans="4:8" x14ac:dyDescent="0.3">
      <c r="D1911"/>
      <c r="G1911" s="31" t="s">
        <v>11411</v>
      </c>
      <c r="H1911" s="31">
        <v>1973</v>
      </c>
    </row>
    <row r="1912" spans="4:8" x14ac:dyDescent="0.3">
      <c r="D1912"/>
      <c r="G1912" s="31" t="s">
        <v>11413</v>
      </c>
      <c r="H1912" s="31">
        <v>1974</v>
      </c>
    </row>
    <row r="1913" spans="4:8" x14ac:dyDescent="0.3">
      <c r="D1913"/>
      <c r="G1913" s="31" t="s">
        <v>11414</v>
      </c>
      <c r="H1913" s="31">
        <v>1975</v>
      </c>
    </row>
    <row r="1914" spans="4:8" x14ac:dyDescent="0.3">
      <c r="D1914"/>
      <c r="G1914" s="31" t="s">
        <v>11415</v>
      </c>
      <c r="H1914" s="31">
        <v>1976</v>
      </c>
    </row>
    <row r="1915" spans="4:8" x14ac:dyDescent="0.3">
      <c r="D1915"/>
      <c r="G1915" s="31" t="s">
        <v>11416</v>
      </c>
      <c r="H1915" s="31">
        <v>1977</v>
      </c>
    </row>
    <row r="1916" spans="4:8" x14ac:dyDescent="0.3">
      <c r="D1916"/>
      <c r="G1916" s="31" t="s">
        <v>11417</v>
      </c>
      <c r="H1916" s="31">
        <v>1978</v>
      </c>
    </row>
    <row r="1917" spans="4:8" x14ac:dyDescent="0.3">
      <c r="D1917"/>
      <c r="G1917" s="31" t="s">
        <v>11418</v>
      </c>
      <c r="H1917" s="31">
        <v>1979</v>
      </c>
    </row>
    <row r="1918" spans="4:8" x14ac:dyDescent="0.3">
      <c r="D1918"/>
      <c r="G1918" s="31" t="s">
        <v>11419</v>
      </c>
      <c r="H1918" s="31">
        <v>1980</v>
      </c>
    </row>
    <row r="1919" spans="4:8" x14ac:dyDescent="0.3">
      <c r="D1919"/>
      <c r="G1919" s="31" t="s">
        <v>11420</v>
      </c>
      <c r="H1919" s="31">
        <v>1981</v>
      </c>
    </row>
    <row r="1920" spans="4:8" x14ac:dyDescent="0.3">
      <c r="D1920"/>
      <c r="G1920" s="31" t="s">
        <v>11421</v>
      </c>
      <c r="H1920" s="31">
        <v>1982</v>
      </c>
    </row>
    <row r="1921" spans="4:8" x14ac:dyDescent="0.3">
      <c r="D1921"/>
      <c r="G1921" s="31" t="s">
        <v>11422</v>
      </c>
      <c r="H1921" s="31">
        <v>1983</v>
      </c>
    </row>
    <row r="1922" spans="4:8" x14ac:dyDescent="0.3">
      <c r="D1922"/>
      <c r="G1922" s="31" t="s">
        <v>11423</v>
      </c>
      <c r="H1922" s="31">
        <v>1984</v>
      </c>
    </row>
    <row r="1923" spans="4:8" x14ac:dyDescent="0.3">
      <c r="D1923"/>
      <c r="G1923" s="31" t="s">
        <v>11424</v>
      </c>
      <c r="H1923" s="31">
        <v>1985</v>
      </c>
    </row>
    <row r="1924" spans="4:8" x14ac:dyDescent="0.3">
      <c r="D1924"/>
      <c r="G1924" s="31" t="s">
        <v>11425</v>
      </c>
      <c r="H1924" s="31">
        <v>1986</v>
      </c>
    </row>
    <row r="1925" spans="4:8" x14ac:dyDescent="0.3">
      <c r="D1925"/>
      <c r="G1925" s="31" t="s">
        <v>11426</v>
      </c>
      <c r="H1925" s="31">
        <v>1987</v>
      </c>
    </row>
    <row r="1926" spans="4:8" x14ac:dyDescent="0.3">
      <c r="D1926"/>
      <c r="G1926" s="31" t="s">
        <v>11427</v>
      </c>
      <c r="H1926" s="31">
        <v>1988</v>
      </c>
    </row>
    <row r="1927" spans="4:8" x14ac:dyDescent="0.3">
      <c r="D1927"/>
      <c r="G1927" s="31" t="s">
        <v>11428</v>
      </c>
      <c r="H1927" s="31">
        <v>1989</v>
      </c>
    </row>
    <row r="1928" spans="4:8" x14ac:dyDescent="0.3">
      <c r="D1928"/>
      <c r="G1928" s="31" t="s">
        <v>11429</v>
      </c>
      <c r="H1928" s="31">
        <v>1990</v>
      </c>
    </row>
    <row r="1929" spans="4:8" x14ac:dyDescent="0.3">
      <c r="D1929"/>
      <c r="G1929" s="31" t="s">
        <v>11430</v>
      </c>
      <c r="H1929" s="31">
        <v>1991</v>
      </c>
    </row>
    <row r="1930" spans="4:8" x14ac:dyDescent="0.3">
      <c r="D1930"/>
      <c r="G1930" s="31" t="s">
        <v>11431</v>
      </c>
      <c r="H1930" s="31">
        <v>1992</v>
      </c>
    </row>
    <row r="1931" spans="4:8" x14ac:dyDescent="0.3">
      <c r="D1931"/>
      <c r="G1931" s="31" t="s">
        <v>11431</v>
      </c>
      <c r="H1931" s="31">
        <v>1992</v>
      </c>
    </row>
    <row r="1932" spans="4:8" x14ac:dyDescent="0.3">
      <c r="D1932"/>
      <c r="G1932" s="31" t="s">
        <v>11432</v>
      </c>
      <c r="H1932" s="31">
        <v>1993</v>
      </c>
    </row>
    <row r="1933" spans="4:8" x14ac:dyDescent="0.3">
      <c r="D1933"/>
      <c r="G1933" s="31" t="s">
        <v>11433</v>
      </c>
      <c r="H1933" s="31">
        <v>1994</v>
      </c>
    </row>
    <row r="1934" spans="4:8" x14ac:dyDescent="0.3">
      <c r="D1934"/>
      <c r="G1934" s="31" t="s">
        <v>11434</v>
      </c>
      <c r="H1934" s="31">
        <v>1995</v>
      </c>
    </row>
    <row r="1935" spans="4:8" x14ac:dyDescent="0.3">
      <c r="D1935"/>
      <c r="G1935" s="31" t="s">
        <v>11435</v>
      </c>
      <c r="H1935" s="31">
        <v>1996</v>
      </c>
    </row>
    <row r="1936" spans="4:8" x14ac:dyDescent="0.3">
      <c r="D1936"/>
      <c r="G1936" s="31" t="s">
        <v>11436</v>
      </c>
      <c r="H1936" s="31">
        <v>1997</v>
      </c>
    </row>
    <row r="1937" spans="4:8" x14ac:dyDescent="0.3">
      <c r="D1937"/>
      <c r="G1937" s="31" t="s">
        <v>11437</v>
      </c>
      <c r="H1937" s="31">
        <v>1998</v>
      </c>
    </row>
    <row r="1938" spans="4:8" x14ac:dyDescent="0.3">
      <c r="D1938"/>
      <c r="G1938" s="31" t="s">
        <v>11438</v>
      </c>
      <c r="H1938" s="31">
        <v>1999</v>
      </c>
    </row>
    <row r="1939" spans="4:8" x14ac:dyDescent="0.3">
      <c r="D1939"/>
      <c r="G1939" s="31" t="s">
        <v>11439</v>
      </c>
      <c r="H1939" s="31">
        <v>2000</v>
      </c>
    </row>
    <row r="1940" spans="4:8" x14ac:dyDescent="0.3">
      <c r="D1940"/>
      <c r="G1940" s="31" t="s">
        <v>11440</v>
      </c>
      <c r="H1940" s="31">
        <v>2001</v>
      </c>
    </row>
    <row r="1941" spans="4:8" x14ac:dyDescent="0.3">
      <c r="D1941"/>
      <c r="G1941" s="31" t="s">
        <v>11441</v>
      </c>
      <c r="H1941" s="31">
        <v>2002</v>
      </c>
    </row>
    <row r="1942" spans="4:8" x14ac:dyDescent="0.3">
      <c r="D1942"/>
      <c r="G1942" s="31" t="s">
        <v>11442</v>
      </c>
      <c r="H1942" s="31">
        <v>2003</v>
      </c>
    </row>
    <row r="1943" spans="4:8" x14ac:dyDescent="0.3">
      <c r="D1943"/>
      <c r="G1943" s="31" t="s">
        <v>11443</v>
      </c>
      <c r="H1943" s="31">
        <v>2004</v>
      </c>
    </row>
    <row r="1944" spans="4:8" x14ac:dyDescent="0.3">
      <c r="D1944"/>
      <c r="G1944" s="31" t="s">
        <v>11444</v>
      </c>
      <c r="H1944" s="31">
        <v>2005</v>
      </c>
    </row>
    <row r="1945" spans="4:8" x14ac:dyDescent="0.3">
      <c r="D1945"/>
      <c r="G1945" s="31" t="s">
        <v>11445</v>
      </c>
      <c r="H1945" s="31">
        <v>2006</v>
      </c>
    </row>
    <row r="1946" spans="4:8" x14ac:dyDescent="0.3">
      <c r="D1946"/>
      <c r="G1946" s="31" t="s">
        <v>11446</v>
      </c>
      <c r="H1946" s="31">
        <v>2007</v>
      </c>
    </row>
    <row r="1947" spans="4:8" x14ac:dyDescent="0.3">
      <c r="D1947"/>
      <c r="G1947" s="31" t="s">
        <v>11447</v>
      </c>
      <c r="H1947" s="31">
        <v>2008</v>
      </c>
    </row>
    <row r="1948" spans="4:8" x14ac:dyDescent="0.3">
      <c r="D1948"/>
      <c r="G1948" s="31" t="s">
        <v>11448</v>
      </c>
      <c r="H1948" s="31">
        <v>2009</v>
      </c>
    </row>
    <row r="1949" spans="4:8" x14ac:dyDescent="0.3">
      <c r="D1949"/>
      <c r="G1949" s="31" t="s">
        <v>11449</v>
      </c>
      <c r="H1949" s="31">
        <v>2010</v>
      </c>
    </row>
    <row r="1950" spans="4:8" x14ac:dyDescent="0.3">
      <c r="D1950"/>
      <c r="G1950" s="31" t="s">
        <v>11450</v>
      </c>
      <c r="H1950" s="31">
        <v>2011</v>
      </c>
    </row>
    <row r="1951" spans="4:8" x14ac:dyDescent="0.3">
      <c r="D1951"/>
      <c r="G1951" s="31" t="s">
        <v>11451</v>
      </c>
      <c r="H1951" s="31">
        <v>2012</v>
      </c>
    </row>
    <row r="1952" spans="4:8" x14ac:dyDescent="0.3">
      <c r="D1952"/>
      <c r="G1952" s="31" t="s">
        <v>11452</v>
      </c>
      <c r="H1952" s="31">
        <v>2013</v>
      </c>
    </row>
    <row r="1953" spans="4:8" x14ac:dyDescent="0.3">
      <c r="D1953"/>
      <c r="G1953" s="31" t="s">
        <v>11453</v>
      </c>
      <c r="H1953" s="31">
        <v>2014</v>
      </c>
    </row>
    <row r="1954" spans="4:8" x14ac:dyDescent="0.3">
      <c r="D1954"/>
      <c r="G1954" s="31" t="s">
        <v>11454</v>
      </c>
      <c r="H1954" s="31">
        <v>2015</v>
      </c>
    </row>
    <row r="1955" spans="4:8" x14ac:dyDescent="0.3">
      <c r="D1955"/>
      <c r="G1955" s="31" t="s">
        <v>11455</v>
      </c>
      <c r="H1955" s="31">
        <v>2016</v>
      </c>
    </row>
    <row r="1956" spans="4:8" x14ac:dyDescent="0.3">
      <c r="D1956"/>
      <c r="G1956" s="31" t="s">
        <v>9244</v>
      </c>
      <c r="H1956" s="31">
        <v>2017</v>
      </c>
    </row>
    <row r="1957" spans="4:8" x14ac:dyDescent="0.3">
      <c r="D1957"/>
      <c r="G1957" s="31" t="s">
        <v>11456</v>
      </c>
      <c r="H1957" s="31">
        <v>2018</v>
      </c>
    </row>
    <row r="1958" spans="4:8" x14ac:dyDescent="0.3">
      <c r="D1958"/>
      <c r="G1958" s="31" t="s">
        <v>11457</v>
      </c>
      <c r="H1958" s="31">
        <v>2019</v>
      </c>
    </row>
    <row r="1959" spans="4:8" x14ac:dyDescent="0.3">
      <c r="D1959"/>
      <c r="G1959" s="31" t="s">
        <v>11458</v>
      </c>
      <c r="H1959" s="31">
        <v>2020</v>
      </c>
    </row>
    <row r="1960" spans="4:8" x14ac:dyDescent="0.3">
      <c r="D1960"/>
      <c r="G1960" s="31" t="s">
        <v>11459</v>
      </c>
      <c r="H1960" s="31">
        <v>2021</v>
      </c>
    </row>
    <row r="1961" spans="4:8" x14ac:dyDescent="0.3">
      <c r="D1961"/>
      <c r="G1961" s="31" t="s">
        <v>11460</v>
      </c>
      <c r="H1961" s="31">
        <v>2022</v>
      </c>
    </row>
    <row r="1962" spans="4:8" x14ac:dyDescent="0.3">
      <c r="D1962"/>
      <c r="G1962" s="31" t="s">
        <v>11461</v>
      </c>
      <c r="H1962" s="31">
        <v>2023</v>
      </c>
    </row>
    <row r="1963" spans="4:8" x14ac:dyDescent="0.3">
      <c r="D1963"/>
      <c r="G1963" s="31" t="s">
        <v>11462</v>
      </c>
      <c r="H1963" s="31">
        <v>2024</v>
      </c>
    </row>
    <row r="1964" spans="4:8" x14ac:dyDescent="0.3">
      <c r="D1964"/>
      <c r="G1964" s="31" t="s">
        <v>11463</v>
      </c>
      <c r="H1964" s="31">
        <v>2025</v>
      </c>
    </row>
    <row r="1965" spans="4:8" x14ac:dyDescent="0.3">
      <c r="D1965"/>
      <c r="G1965" s="31" t="s">
        <v>11464</v>
      </c>
      <c r="H1965" s="31">
        <v>2026</v>
      </c>
    </row>
    <row r="1966" spans="4:8" x14ac:dyDescent="0.3">
      <c r="D1966"/>
      <c r="G1966" s="31" t="s">
        <v>11465</v>
      </c>
      <c r="H1966" s="31">
        <v>2027</v>
      </c>
    </row>
    <row r="1967" spans="4:8" x14ac:dyDescent="0.3">
      <c r="D1967"/>
      <c r="G1967" s="31" t="s">
        <v>11466</v>
      </c>
      <c r="H1967" s="31">
        <v>2028</v>
      </c>
    </row>
    <row r="1968" spans="4:8" x14ac:dyDescent="0.3">
      <c r="D1968"/>
      <c r="G1968" s="31" t="s">
        <v>11467</v>
      </c>
      <c r="H1968" s="31">
        <v>2029</v>
      </c>
    </row>
    <row r="1969" spans="4:8" x14ac:dyDescent="0.3">
      <c r="D1969"/>
      <c r="G1969" s="31" t="s">
        <v>11468</v>
      </c>
      <c r="H1969" s="31">
        <v>2030</v>
      </c>
    </row>
    <row r="1970" spans="4:8" x14ac:dyDescent="0.3">
      <c r="D1970"/>
      <c r="G1970" s="31" t="s">
        <v>11469</v>
      </c>
      <c r="H1970" s="31">
        <v>2031</v>
      </c>
    </row>
    <row r="1971" spans="4:8" x14ac:dyDescent="0.3">
      <c r="D1971"/>
      <c r="G1971" s="31" t="s">
        <v>11470</v>
      </c>
      <c r="H1971" s="31">
        <v>2032</v>
      </c>
    </row>
    <row r="1972" spans="4:8" x14ac:dyDescent="0.3">
      <c r="D1972"/>
      <c r="G1972" s="31" t="s">
        <v>11471</v>
      </c>
      <c r="H1972" s="31">
        <v>2033</v>
      </c>
    </row>
    <row r="1973" spans="4:8" x14ac:dyDescent="0.3">
      <c r="D1973"/>
      <c r="G1973" s="31" t="s">
        <v>11472</v>
      </c>
      <c r="H1973" s="31">
        <v>2034</v>
      </c>
    </row>
    <row r="1974" spans="4:8" x14ac:dyDescent="0.3">
      <c r="D1974"/>
      <c r="G1974" s="31" t="s">
        <v>11473</v>
      </c>
      <c r="H1974" s="31">
        <v>2035</v>
      </c>
    </row>
    <row r="1975" spans="4:8" x14ac:dyDescent="0.3">
      <c r="D1975"/>
      <c r="G1975" s="31" t="s">
        <v>11474</v>
      </c>
      <c r="H1975" s="31">
        <v>2036</v>
      </c>
    </row>
    <row r="1976" spans="4:8" x14ac:dyDescent="0.3">
      <c r="D1976"/>
      <c r="G1976" s="31" t="s">
        <v>11475</v>
      </c>
      <c r="H1976" s="31">
        <v>2037</v>
      </c>
    </row>
    <row r="1977" spans="4:8" x14ac:dyDescent="0.3">
      <c r="D1977"/>
      <c r="G1977" s="31" t="s">
        <v>11476</v>
      </c>
      <c r="H1977" s="31">
        <v>2038</v>
      </c>
    </row>
    <row r="1978" spans="4:8" x14ac:dyDescent="0.3">
      <c r="D1978"/>
      <c r="G1978" s="31" t="s">
        <v>11477</v>
      </c>
      <c r="H1978" s="31">
        <v>2039</v>
      </c>
    </row>
    <row r="1979" spans="4:8" x14ac:dyDescent="0.3">
      <c r="D1979"/>
      <c r="G1979" s="31" t="s">
        <v>11478</v>
      </c>
      <c r="H1979" s="31">
        <v>2040</v>
      </c>
    </row>
    <row r="1980" spans="4:8" x14ac:dyDescent="0.3">
      <c r="D1980"/>
      <c r="G1980" s="31" t="s">
        <v>11479</v>
      </c>
      <c r="H1980" s="31">
        <v>2041</v>
      </c>
    </row>
    <row r="1981" spans="4:8" x14ac:dyDescent="0.3">
      <c r="D1981"/>
      <c r="G1981" s="31" t="s">
        <v>11480</v>
      </c>
      <c r="H1981" s="31">
        <v>2042</v>
      </c>
    </row>
    <row r="1982" spans="4:8" x14ac:dyDescent="0.3">
      <c r="D1982"/>
      <c r="G1982" s="31" t="s">
        <v>11481</v>
      </c>
      <c r="H1982" s="31">
        <v>2043</v>
      </c>
    </row>
    <row r="1983" spans="4:8" x14ac:dyDescent="0.3">
      <c r="D1983"/>
      <c r="G1983" s="31" t="s">
        <v>11482</v>
      </c>
      <c r="H1983" s="31">
        <v>2044</v>
      </c>
    </row>
    <row r="1984" spans="4:8" x14ac:dyDescent="0.3">
      <c r="D1984"/>
      <c r="G1984" s="31" t="s">
        <v>11483</v>
      </c>
      <c r="H1984" s="31">
        <v>2045</v>
      </c>
    </row>
    <row r="1985" spans="4:8" x14ac:dyDescent="0.3">
      <c r="D1985"/>
      <c r="G1985" s="31" t="s">
        <v>11484</v>
      </c>
      <c r="H1985" s="31">
        <v>2046</v>
      </c>
    </row>
    <row r="1986" spans="4:8" x14ac:dyDescent="0.3">
      <c r="D1986"/>
      <c r="G1986" s="31" t="s">
        <v>11485</v>
      </c>
      <c r="H1986" s="31">
        <v>2047</v>
      </c>
    </row>
    <row r="1987" spans="4:8" x14ac:dyDescent="0.3">
      <c r="D1987"/>
      <c r="G1987" s="31" t="s">
        <v>11486</v>
      </c>
      <c r="H1987" s="31">
        <v>2048</v>
      </c>
    </row>
    <row r="1988" spans="4:8" x14ac:dyDescent="0.3">
      <c r="D1988"/>
      <c r="G1988" s="31" t="s">
        <v>11487</v>
      </c>
      <c r="H1988" s="31">
        <v>2049</v>
      </c>
    </row>
    <row r="1989" spans="4:8" x14ac:dyDescent="0.3">
      <c r="D1989"/>
      <c r="G1989" s="31" t="s">
        <v>11488</v>
      </c>
      <c r="H1989" s="31">
        <v>2050</v>
      </c>
    </row>
    <row r="1990" spans="4:8" x14ac:dyDescent="0.3">
      <c r="D1990"/>
      <c r="G1990" s="31" t="s">
        <v>11489</v>
      </c>
      <c r="H1990" s="31">
        <v>2051</v>
      </c>
    </row>
    <row r="1991" spans="4:8" x14ac:dyDescent="0.3">
      <c r="D1991"/>
      <c r="G1991" s="31" t="s">
        <v>11490</v>
      </c>
      <c r="H1991" s="31">
        <v>2052</v>
      </c>
    </row>
    <row r="1992" spans="4:8" x14ac:dyDescent="0.3">
      <c r="D1992"/>
      <c r="G1992" s="31" t="s">
        <v>11491</v>
      </c>
      <c r="H1992" s="31">
        <v>2053</v>
      </c>
    </row>
    <row r="1993" spans="4:8" x14ac:dyDescent="0.3">
      <c r="D1993"/>
      <c r="G1993" s="31" t="s">
        <v>11492</v>
      </c>
      <c r="H1993" s="31">
        <v>2054</v>
      </c>
    </row>
    <row r="1994" spans="4:8" x14ac:dyDescent="0.3">
      <c r="D1994"/>
      <c r="G1994" s="31" t="s">
        <v>11493</v>
      </c>
      <c r="H1994" s="31">
        <v>2055</v>
      </c>
    </row>
    <row r="1995" spans="4:8" x14ac:dyDescent="0.3">
      <c r="D1995"/>
      <c r="G1995" s="31" t="s">
        <v>11494</v>
      </c>
      <c r="H1995" s="31">
        <v>2056</v>
      </c>
    </row>
    <row r="1996" spans="4:8" x14ac:dyDescent="0.3">
      <c r="D1996"/>
      <c r="G1996" s="31" t="s">
        <v>11495</v>
      </c>
      <c r="H1996" s="31">
        <v>2057</v>
      </c>
    </row>
    <row r="1997" spans="4:8" x14ac:dyDescent="0.3">
      <c r="D1997"/>
      <c r="G1997" s="31" t="s">
        <v>11496</v>
      </c>
      <c r="H1997" s="31">
        <v>2058</v>
      </c>
    </row>
    <row r="1998" spans="4:8" x14ac:dyDescent="0.3">
      <c r="D1998"/>
      <c r="G1998" s="31" t="s">
        <v>11497</v>
      </c>
      <c r="H1998" s="31">
        <v>2059</v>
      </c>
    </row>
    <row r="1999" spans="4:8" x14ac:dyDescent="0.3">
      <c r="D1999"/>
      <c r="G1999" s="31" t="s">
        <v>11498</v>
      </c>
      <c r="H1999" s="31">
        <v>2060</v>
      </c>
    </row>
    <row r="2000" spans="4:8" x14ac:dyDescent="0.3">
      <c r="D2000"/>
      <c r="G2000" s="31" t="s">
        <v>11499</v>
      </c>
      <c r="H2000" s="31">
        <v>2061</v>
      </c>
    </row>
    <row r="2001" spans="4:8" x14ac:dyDescent="0.3">
      <c r="D2001"/>
      <c r="G2001" s="31" t="s">
        <v>11500</v>
      </c>
      <c r="H2001" s="31">
        <v>2062</v>
      </c>
    </row>
    <row r="2002" spans="4:8" x14ac:dyDescent="0.3">
      <c r="D2002"/>
      <c r="G2002" s="31" t="s">
        <v>11501</v>
      </c>
      <c r="H2002" s="31">
        <v>2063</v>
      </c>
    </row>
    <row r="2003" spans="4:8" x14ac:dyDescent="0.3">
      <c r="D2003"/>
      <c r="G2003" s="31" t="s">
        <v>11502</v>
      </c>
      <c r="H2003" s="31">
        <v>2064</v>
      </c>
    </row>
    <row r="2004" spans="4:8" x14ac:dyDescent="0.3">
      <c r="D2004"/>
      <c r="G2004" s="31" t="s">
        <v>11503</v>
      </c>
      <c r="H2004" s="31">
        <v>2065</v>
      </c>
    </row>
    <row r="2005" spans="4:8" x14ac:dyDescent="0.3">
      <c r="D2005"/>
      <c r="G2005" s="31" t="s">
        <v>11504</v>
      </c>
      <c r="H2005" s="31">
        <v>2066</v>
      </c>
    </row>
    <row r="2006" spans="4:8" x14ac:dyDescent="0.3">
      <c r="D2006"/>
      <c r="G2006" s="31" t="s">
        <v>11505</v>
      </c>
      <c r="H2006" s="31">
        <v>2067</v>
      </c>
    </row>
    <row r="2007" spans="4:8" x14ac:dyDescent="0.3">
      <c r="D2007"/>
      <c r="G2007" s="31" t="s">
        <v>11506</v>
      </c>
      <c r="H2007" s="31">
        <v>2068</v>
      </c>
    </row>
    <row r="2008" spans="4:8" x14ac:dyDescent="0.3">
      <c r="D2008"/>
      <c r="G2008" s="31" t="s">
        <v>11507</v>
      </c>
      <c r="H2008" s="31">
        <v>2069</v>
      </c>
    </row>
    <row r="2009" spans="4:8" x14ac:dyDescent="0.3">
      <c r="D2009"/>
      <c r="G2009" s="31" t="s">
        <v>11508</v>
      </c>
      <c r="H2009" s="31">
        <v>2070</v>
      </c>
    </row>
    <row r="2010" spans="4:8" x14ac:dyDescent="0.3">
      <c r="D2010"/>
      <c r="G2010" s="31" t="s">
        <v>11509</v>
      </c>
      <c r="H2010" s="31">
        <v>2071</v>
      </c>
    </row>
    <row r="2011" spans="4:8" x14ac:dyDescent="0.3">
      <c r="D2011"/>
      <c r="G2011" s="31" t="s">
        <v>11510</v>
      </c>
      <c r="H2011" s="31">
        <v>2072</v>
      </c>
    </row>
    <row r="2012" spans="4:8" x14ac:dyDescent="0.3">
      <c r="D2012"/>
      <c r="G2012" s="31" t="s">
        <v>11510</v>
      </c>
      <c r="H2012" s="31">
        <v>2072</v>
      </c>
    </row>
    <row r="2013" spans="4:8" x14ac:dyDescent="0.3">
      <c r="D2013"/>
      <c r="G2013" s="31" t="s">
        <v>11511</v>
      </c>
      <c r="H2013" s="31">
        <v>2073</v>
      </c>
    </row>
    <row r="2014" spans="4:8" x14ac:dyDescent="0.3">
      <c r="D2014"/>
      <c r="G2014" s="31" t="s">
        <v>11512</v>
      </c>
      <c r="H2014" s="31">
        <v>2074</v>
      </c>
    </row>
    <row r="2015" spans="4:8" x14ac:dyDescent="0.3">
      <c r="D2015"/>
      <c r="G2015" s="31" t="s">
        <v>11513</v>
      </c>
      <c r="H2015" s="31">
        <v>2075</v>
      </c>
    </row>
    <row r="2016" spans="4:8" x14ac:dyDescent="0.3">
      <c r="D2016"/>
      <c r="G2016" s="31" t="s">
        <v>11514</v>
      </c>
      <c r="H2016" s="31">
        <v>2076</v>
      </c>
    </row>
    <row r="2017" spans="4:8" x14ac:dyDescent="0.3">
      <c r="D2017"/>
      <c r="G2017" s="31" t="s">
        <v>11515</v>
      </c>
      <c r="H2017" s="31">
        <v>2077</v>
      </c>
    </row>
    <row r="2018" spans="4:8" x14ac:dyDescent="0.3">
      <c r="D2018"/>
      <c r="G2018" s="31" t="s">
        <v>11516</v>
      </c>
      <c r="H2018" s="31">
        <v>2078</v>
      </c>
    </row>
    <row r="2019" spans="4:8" x14ac:dyDescent="0.3">
      <c r="D2019"/>
      <c r="G2019" s="31" t="s">
        <v>11517</v>
      </c>
      <c r="H2019" s="31">
        <v>2079</v>
      </c>
    </row>
    <row r="2020" spans="4:8" x14ac:dyDescent="0.3">
      <c r="D2020"/>
      <c r="G2020" s="31" t="s">
        <v>11518</v>
      </c>
      <c r="H2020" s="31">
        <v>2080</v>
      </c>
    </row>
    <row r="2021" spans="4:8" x14ac:dyDescent="0.3">
      <c r="D2021"/>
      <c r="G2021" s="31" t="s">
        <v>11519</v>
      </c>
      <c r="H2021" s="31">
        <v>2081</v>
      </c>
    </row>
    <row r="2022" spans="4:8" x14ac:dyDescent="0.3">
      <c r="D2022"/>
      <c r="G2022" s="31" t="s">
        <v>11520</v>
      </c>
      <c r="H2022" s="31">
        <v>2082</v>
      </c>
    </row>
    <row r="2023" spans="4:8" x14ac:dyDescent="0.3">
      <c r="D2023"/>
      <c r="G2023" s="31" t="s">
        <v>11521</v>
      </c>
      <c r="H2023" s="31">
        <v>2083</v>
      </c>
    </row>
    <row r="2024" spans="4:8" x14ac:dyDescent="0.3">
      <c r="D2024"/>
      <c r="G2024" s="31" t="s">
        <v>11522</v>
      </c>
      <c r="H2024" s="31">
        <v>2084</v>
      </c>
    </row>
    <row r="2025" spans="4:8" x14ac:dyDescent="0.3">
      <c r="D2025"/>
      <c r="G2025" s="31" t="s">
        <v>11523</v>
      </c>
      <c r="H2025" s="31">
        <v>2085</v>
      </c>
    </row>
    <row r="2026" spans="4:8" x14ac:dyDescent="0.3">
      <c r="D2026"/>
      <c r="G2026" s="31" t="s">
        <v>11524</v>
      </c>
      <c r="H2026" s="31">
        <v>2086</v>
      </c>
    </row>
    <row r="2027" spans="4:8" x14ac:dyDescent="0.3">
      <c r="D2027"/>
      <c r="G2027" s="31" t="s">
        <v>11525</v>
      </c>
      <c r="H2027" s="31">
        <v>2087</v>
      </c>
    </row>
    <row r="2028" spans="4:8" x14ac:dyDescent="0.3">
      <c r="D2028"/>
      <c r="G2028" s="31" t="s">
        <v>30290</v>
      </c>
      <c r="H2028" s="31">
        <v>2088</v>
      </c>
    </row>
    <row r="2029" spans="4:8" x14ac:dyDescent="0.3">
      <c r="D2029"/>
      <c r="G2029" s="31" t="s">
        <v>42736</v>
      </c>
      <c r="H2029" s="31">
        <v>2089</v>
      </c>
    </row>
    <row r="2030" spans="4:8" x14ac:dyDescent="0.3">
      <c r="D2030"/>
      <c r="G2030" s="31" t="s">
        <v>42737</v>
      </c>
      <c r="H2030" s="31">
        <v>2090</v>
      </c>
    </row>
    <row r="2031" spans="4:8" x14ac:dyDescent="0.3">
      <c r="D2031"/>
      <c r="G2031" s="31" t="s">
        <v>42738</v>
      </c>
      <c r="H2031" s="31">
        <v>2091</v>
      </c>
    </row>
    <row r="2032" spans="4:8" x14ac:dyDescent="0.3">
      <c r="D2032"/>
      <c r="G2032" s="31" t="s">
        <v>42739</v>
      </c>
      <c r="H2032" s="31">
        <v>2092</v>
      </c>
    </row>
    <row r="2033" spans="4:8" x14ac:dyDescent="0.3">
      <c r="D2033"/>
      <c r="G2033" s="31" t="s">
        <v>42740</v>
      </c>
      <c r="H2033" s="31">
        <v>2093</v>
      </c>
    </row>
    <row r="2034" spans="4:8" x14ac:dyDescent="0.3">
      <c r="D2034"/>
      <c r="G2034" s="31" t="s">
        <v>42741</v>
      </c>
      <c r="H2034" s="31">
        <v>2094</v>
      </c>
    </row>
    <row r="2035" spans="4:8" x14ac:dyDescent="0.3">
      <c r="D2035"/>
      <c r="G2035" s="31" t="s">
        <v>42742</v>
      </c>
      <c r="H2035" s="31">
        <v>2095</v>
      </c>
    </row>
    <row r="2036" spans="4:8" x14ac:dyDescent="0.3">
      <c r="D2036"/>
      <c r="G2036" s="31" t="s">
        <v>42743</v>
      </c>
      <c r="H2036" s="31">
        <v>2096</v>
      </c>
    </row>
    <row r="2037" spans="4:8" x14ac:dyDescent="0.3">
      <c r="D2037"/>
      <c r="G2037" s="31" t="s">
        <v>42510</v>
      </c>
      <c r="H2037" s="31">
        <v>2097</v>
      </c>
    </row>
    <row r="2038" spans="4:8" x14ac:dyDescent="0.3">
      <c r="D2038"/>
      <c r="G2038" s="31" t="s">
        <v>42511</v>
      </c>
      <c r="H2038" s="31">
        <v>2098</v>
      </c>
    </row>
    <row r="2039" spans="4:8" x14ac:dyDescent="0.3">
      <c r="D2039"/>
      <c r="G2039" s="31" t="s">
        <v>42512</v>
      </c>
      <c r="H2039" s="31">
        <v>2099</v>
      </c>
    </row>
    <row r="2040" spans="4:8" x14ac:dyDescent="0.3">
      <c r="D2040"/>
      <c r="G2040" s="31" t="s">
        <v>42513</v>
      </c>
      <c r="H2040" s="31">
        <v>3000</v>
      </c>
    </row>
    <row r="2041" spans="4:8" x14ac:dyDescent="0.3">
      <c r="D2041"/>
      <c r="G2041" s="31" t="s">
        <v>42514</v>
      </c>
      <c r="H2041" s="31">
        <v>3001</v>
      </c>
    </row>
    <row r="2042" spans="4:8" x14ac:dyDescent="0.3">
      <c r="D2042"/>
      <c r="G2042" s="31" t="s">
        <v>42515</v>
      </c>
      <c r="H2042" s="31">
        <v>3002</v>
      </c>
    </row>
    <row r="2043" spans="4:8" x14ac:dyDescent="0.3">
      <c r="D2043"/>
      <c r="G2043" s="31" t="s">
        <v>42516</v>
      </c>
      <c r="H2043" s="31">
        <v>3003</v>
      </c>
    </row>
    <row r="2044" spans="4:8" x14ac:dyDescent="0.3">
      <c r="D2044"/>
      <c r="G2044" s="31" t="s">
        <v>42484</v>
      </c>
      <c r="H2044" s="31">
        <v>3004</v>
      </c>
    </row>
    <row r="2045" spans="4:8" x14ac:dyDescent="0.3">
      <c r="D2045"/>
      <c r="G2045" s="31" t="s">
        <v>42486</v>
      </c>
      <c r="H2045" s="31">
        <v>3005</v>
      </c>
    </row>
    <row r="2046" spans="4:8" x14ac:dyDescent="0.3">
      <c r="D2046"/>
      <c r="G2046" s="31" t="s">
        <v>42487</v>
      </c>
      <c r="H2046" s="31">
        <v>3006</v>
      </c>
    </row>
    <row r="2047" spans="4:8" x14ac:dyDescent="0.3">
      <c r="D2047"/>
      <c r="G2047" s="31" t="s">
        <v>42488</v>
      </c>
      <c r="H2047" s="31">
        <v>3007</v>
      </c>
    </row>
    <row r="2048" spans="4:8" x14ac:dyDescent="0.3">
      <c r="D2048"/>
      <c r="G2048" s="31" t="s">
        <v>42489</v>
      </c>
      <c r="H2048" s="31">
        <v>3008</v>
      </c>
    </row>
    <row r="2049" spans="4:8" x14ac:dyDescent="0.3">
      <c r="D2049"/>
      <c r="G2049" s="31" t="s">
        <v>42490</v>
      </c>
      <c r="H2049" s="31">
        <v>3009</v>
      </c>
    </row>
    <row r="2050" spans="4:8" x14ac:dyDescent="0.3">
      <c r="D2050"/>
      <c r="G2050" s="31" t="s">
        <v>42491</v>
      </c>
      <c r="H2050" s="31">
        <v>3010</v>
      </c>
    </row>
    <row r="2051" spans="4:8" x14ac:dyDescent="0.3">
      <c r="D2051"/>
      <c r="G2051" s="31" t="s">
        <v>42492</v>
      </c>
      <c r="H2051" s="31">
        <v>3011</v>
      </c>
    </row>
    <row r="2052" spans="4:8" x14ac:dyDescent="0.3">
      <c r="D2052"/>
      <c r="G2052" s="31" t="s">
        <v>42493</v>
      </c>
      <c r="H2052" s="31">
        <v>3012</v>
      </c>
    </row>
    <row r="2053" spans="4:8" x14ac:dyDescent="0.3">
      <c r="D2053"/>
    </row>
    <row r="2054" spans="4:8" x14ac:dyDescent="0.3">
      <c r="D2054"/>
    </row>
    <row r="2055" spans="4:8" x14ac:dyDescent="0.3">
      <c r="D2055"/>
    </row>
    <row r="2056" spans="4:8" x14ac:dyDescent="0.3">
      <c r="D2056"/>
    </row>
    <row r="2057" spans="4:8" x14ac:dyDescent="0.3">
      <c r="D2057"/>
    </row>
    <row r="2058" spans="4:8" x14ac:dyDescent="0.3">
      <c r="D2058"/>
    </row>
    <row r="2059" spans="4:8" x14ac:dyDescent="0.3">
      <c r="D2059"/>
    </row>
    <row r="2060" spans="4:8" x14ac:dyDescent="0.3">
      <c r="D2060"/>
    </row>
    <row r="2061" spans="4:8" x14ac:dyDescent="0.3">
      <c r="D2061"/>
    </row>
    <row r="2062" spans="4:8" x14ac:dyDescent="0.3">
      <c r="D2062"/>
    </row>
    <row r="2063" spans="4:8" x14ac:dyDescent="0.3">
      <c r="D2063"/>
    </row>
    <row r="2064" spans="4:8" x14ac:dyDescent="0.3">
      <c r="D2064"/>
    </row>
    <row r="2065" spans="4:4" x14ac:dyDescent="0.3">
      <c r="D2065"/>
    </row>
    <row r="2066" spans="4:4" x14ac:dyDescent="0.3">
      <c r="D2066"/>
    </row>
    <row r="2067" spans="4:4" x14ac:dyDescent="0.3">
      <c r="D2067"/>
    </row>
    <row r="2068" spans="4:4" x14ac:dyDescent="0.3">
      <c r="D2068"/>
    </row>
    <row r="2069" spans="4:4" x14ac:dyDescent="0.3">
      <c r="D2069"/>
    </row>
    <row r="2070" spans="4:4" x14ac:dyDescent="0.3">
      <c r="D2070"/>
    </row>
    <row r="2071" spans="4:4" x14ac:dyDescent="0.3">
      <c r="D2071"/>
    </row>
    <row r="2072" spans="4:4" x14ac:dyDescent="0.3">
      <c r="D2072"/>
    </row>
    <row r="2073" spans="4:4" x14ac:dyDescent="0.3">
      <c r="D2073"/>
    </row>
    <row r="2074" spans="4:4" x14ac:dyDescent="0.3">
      <c r="D2074"/>
    </row>
    <row r="2075" spans="4:4" x14ac:dyDescent="0.3">
      <c r="D2075"/>
    </row>
    <row r="2076" spans="4:4" x14ac:dyDescent="0.3">
      <c r="D2076"/>
    </row>
    <row r="2077" spans="4:4" x14ac:dyDescent="0.3">
      <c r="D2077"/>
    </row>
    <row r="2078" spans="4:4" x14ac:dyDescent="0.3">
      <c r="D2078"/>
    </row>
    <row r="2079" spans="4:4" x14ac:dyDescent="0.3">
      <c r="D2079"/>
    </row>
    <row r="2080" spans="4:4" x14ac:dyDescent="0.3">
      <c r="D2080"/>
    </row>
    <row r="2081" spans="4:4" x14ac:dyDescent="0.3">
      <c r="D2081"/>
    </row>
    <row r="2082" spans="4:4" x14ac:dyDescent="0.3">
      <c r="D2082"/>
    </row>
    <row r="2083" spans="4:4" x14ac:dyDescent="0.3">
      <c r="D2083"/>
    </row>
    <row r="2084" spans="4:4" x14ac:dyDescent="0.3">
      <c r="D2084"/>
    </row>
    <row r="2085" spans="4:4" x14ac:dyDescent="0.3">
      <c r="D2085"/>
    </row>
    <row r="2086" spans="4:4" x14ac:dyDescent="0.3">
      <c r="D2086"/>
    </row>
    <row r="2087" spans="4:4" x14ac:dyDescent="0.3">
      <c r="D2087"/>
    </row>
    <row r="2088" spans="4:4" x14ac:dyDescent="0.3">
      <c r="D2088"/>
    </row>
    <row r="2089" spans="4:4" x14ac:dyDescent="0.3">
      <c r="D2089"/>
    </row>
    <row r="2090" spans="4:4" x14ac:dyDescent="0.3">
      <c r="D2090"/>
    </row>
    <row r="2091" spans="4:4" x14ac:dyDescent="0.3">
      <c r="D2091"/>
    </row>
    <row r="2092" spans="4:4" x14ac:dyDescent="0.3">
      <c r="D2092"/>
    </row>
    <row r="2093" spans="4:4" x14ac:dyDescent="0.3">
      <c r="D2093"/>
    </row>
    <row r="2094" spans="4:4" x14ac:dyDescent="0.3">
      <c r="D2094"/>
    </row>
    <row r="2095" spans="4:4" x14ac:dyDescent="0.3">
      <c r="D2095"/>
    </row>
    <row r="2096" spans="4:4" x14ac:dyDescent="0.3">
      <c r="D2096"/>
    </row>
    <row r="2097" spans="4:4" x14ac:dyDescent="0.3">
      <c r="D2097"/>
    </row>
    <row r="2098" spans="4:4" x14ac:dyDescent="0.3">
      <c r="D2098"/>
    </row>
    <row r="2099" spans="4:4" x14ac:dyDescent="0.3">
      <c r="D2099"/>
    </row>
    <row r="2100" spans="4:4" x14ac:dyDescent="0.3">
      <c r="D2100"/>
    </row>
    <row r="2101" spans="4:4" x14ac:dyDescent="0.3">
      <c r="D2101"/>
    </row>
    <row r="2102" spans="4:4" x14ac:dyDescent="0.3">
      <c r="D2102"/>
    </row>
    <row r="2103" spans="4:4" x14ac:dyDescent="0.3">
      <c r="D2103"/>
    </row>
    <row r="2104" spans="4:4" x14ac:dyDescent="0.3">
      <c r="D2104"/>
    </row>
    <row r="2105" spans="4:4" x14ac:dyDescent="0.3">
      <c r="D2105"/>
    </row>
    <row r="2106" spans="4:4" x14ac:dyDescent="0.3">
      <c r="D2106"/>
    </row>
    <row r="2107" spans="4:4" x14ac:dyDescent="0.3">
      <c r="D2107"/>
    </row>
    <row r="2108" spans="4:4" x14ac:dyDescent="0.3">
      <c r="D2108"/>
    </row>
    <row r="2109" spans="4:4" x14ac:dyDescent="0.3">
      <c r="D2109"/>
    </row>
    <row r="2110" spans="4:4" x14ac:dyDescent="0.3">
      <c r="D2110"/>
    </row>
    <row r="2111" spans="4:4" x14ac:dyDescent="0.3">
      <c r="D2111"/>
    </row>
    <row r="2112" spans="4:4" x14ac:dyDescent="0.3">
      <c r="D2112"/>
    </row>
    <row r="2113" spans="4:4" x14ac:dyDescent="0.3">
      <c r="D2113"/>
    </row>
    <row r="2114" spans="4:4" x14ac:dyDescent="0.3">
      <c r="D2114"/>
    </row>
    <row r="2115" spans="4:4" x14ac:dyDescent="0.3">
      <c r="D2115"/>
    </row>
    <row r="2116" spans="4:4" x14ac:dyDescent="0.3">
      <c r="D2116"/>
    </row>
    <row r="2117" spans="4:4" x14ac:dyDescent="0.3">
      <c r="D2117"/>
    </row>
    <row r="2118" spans="4:4" x14ac:dyDescent="0.3">
      <c r="D2118"/>
    </row>
    <row r="2119" spans="4:4" x14ac:dyDescent="0.3">
      <c r="D2119"/>
    </row>
    <row r="2120" spans="4:4" x14ac:dyDescent="0.3">
      <c r="D2120"/>
    </row>
    <row r="2121" spans="4:4" x14ac:dyDescent="0.3">
      <c r="D2121"/>
    </row>
    <row r="2122" spans="4:4" x14ac:dyDescent="0.3">
      <c r="D2122"/>
    </row>
    <row r="2123" spans="4:4" x14ac:dyDescent="0.3">
      <c r="D2123"/>
    </row>
    <row r="2124" spans="4:4" x14ac:dyDescent="0.3">
      <c r="D2124"/>
    </row>
    <row r="2125" spans="4:4" x14ac:dyDescent="0.3">
      <c r="D2125"/>
    </row>
    <row r="2126" spans="4:4" x14ac:dyDescent="0.3">
      <c r="D2126"/>
    </row>
    <row r="2127" spans="4:4" x14ac:dyDescent="0.3">
      <c r="D2127"/>
    </row>
    <row r="2128" spans="4:4" x14ac:dyDescent="0.3">
      <c r="D2128"/>
    </row>
    <row r="2129" spans="4:4" x14ac:dyDescent="0.3">
      <c r="D2129"/>
    </row>
    <row r="2130" spans="4:4" x14ac:dyDescent="0.3">
      <c r="D2130"/>
    </row>
    <row r="2131" spans="4:4" x14ac:dyDescent="0.3">
      <c r="D2131"/>
    </row>
    <row r="2132" spans="4:4" x14ac:dyDescent="0.3">
      <c r="D2132"/>
    </row>
    <row r="2133" spans="4:4" x14ac:dyDescent="0.3">
      <c r="D2133"/>
    </row>
    <row r="2134" spans="4:4" x14ac:dyDescent="0.3">
      <c r="D2134"/>
    </row>
    <row r="2135" spans="4:4" x14ac:dyDescent="0.3">
      <c r="D2135"/>
    </row>
    <row r="2136" spans="4:4" x14ac:dyDescent="0.3">
      <c r="D2136"/>
    </row>
    <row r="2137" spans="4:4" x14ac:dyDescent="0.3">
      <c r="D2137"/>
    </row>
    <row r="2138" spans="4:4" x14ac:dyDescent="0.3">
      <c r="D2138"/>
    </row>
    <row r="2139" spans="4:4" x14ac:dyDescent="0.3">
      <c r="D2139"/>
    </row>
    <row r="2140" spans="4:4" x14ac:dyDescent="0.3">
      <c r="D2140"/>
    </row>
    <row r="2141" spans="4:4" x14ac:dyDescent="0.3">
      <c r="D2141"/>
    </row>
    <row r="2142" spans="4:4" x14ac:dyDescent="0.3">
      <c r="D2142"/>
    </row>
    <row r="2143" spans="4:4" x14ac:dyDescent="0.3">
      <c r="D2143"/>
    </row>
    <row r="2144" spans="4:4" x14ac:dyDescent="0.3">
      <c r="D2144"/>
    </row>
    <row r="2145" spans="4:4" x14ac:dyDescent="0.3">
      <c r="D2145"/>
    </row>
    <row r="2146" spans="4:4" x14ac:dyDescent="0.3">
      <c r="D2146"/>
    </row>
    <row r="2147" spans="4:4" x14ac:dyDescent="0.3">
      <c r="D2147"/>
    </row>
    <row r="2148" spans="4:4" x14ac:dyDescent="0.3">
      <c r="D2148"/>
    </row>
    <row r="2149" spans="4:4" x14ac:dyDescent="0.3">
      <c r="D2149"/>
    </row>
    <row r="2150" spans="4:4" x14ac:dyDescent="0.3">
      <c r="D2150"/>
    </row>
    <row r="2151" spans="4:4" x14ac:dyDescent="0.3">
      <c r="D2151"/>
    </row>
    <row r="2152" spans="4:4" x14ac:dyDescent="0.3">
      <c r="D2152"/>
    </row>
    <row r="2153" spans="4:4" x14ac:dyDescent="0.3">
      <c r="D2153"/>
    </row>
    <row r="2154" spans="4:4" x14ac:dyDescent="0.3">
      <c r="D2154"/>
    </row>
    <row r="2155" spans="4:4" x14ac:dyDescent="0.3">
      <c r="D2155"/>
    </row>
    <row r="2156" spans="4:4" x14ac:dyDescent="0.3">
      <c r="D2156"/>
    </row>
    <row r="2157" spans="4:4" x14ac:dyDescent="0.3">
      <c r="D2157"/>
    </row>
    <row r="2158" spans="4:4" x14ac:dyDescent="0.3">
      <c r="D2158"/>
    </row>
    <row r="2159" spans="4:4" x14ac:dyDescent="0.3">
      <c r="D2159"/>
    </row>
    <row r="2160" spans="4:4" x14ac:dyDescent="0.3">
      <c r="D2160"/>
    </row>
    <row r="2161" spans="4:4" x14ac:dyDescent="0.3">
      <c r="D2161"/>
    </row>
    <row r="2162" spans="4:4" x14ac:dyDescent="0.3">
      <c r="D2162"/>
    </row>
    <row r="2163" spans="4:4" x14ac:dyDescent="0.3">
      <c r="D2163"/>
    </row>
    <row r="2164" spans="4:4" x14ac:dyDescent="0.3">
      <c r="D2164"/>
    </row>
    <row r="2165" spans="4:4" x14ac:dyDescent="0.3">
      <c r="D2165"/>
    </row>
    <row r="2166" spans="4:4" x14ac:dyDescent="0.3">
      <c r="D2166"/>
    </row>
    <row r="2167" spans="4:4" x14ac:dyDescent="0.3">
      <c r="D2167"/>
    </row>
    <row r="2168" spans="4:4" x14ac:dyDescent="0.3">
      <c r="D2168"/>
    </row>
    <row r="2169" spans="4:4" x14ac:dyDescent="0.3">
      <c r="D2169"/>
    </row>
    <row r="2170" spans="4:4" x14ac:dyDescent="0.3">
      <c r="D2170"/>
    </row>
    <row r="2171" spans="4:4" x14ac:dyDescent="0.3">
      <c r="D2171"/>
    </row>
    <row r="2172" spans="4:4" x14ac:dyDescent="0.3">
      <c r="D2172"/>
    </row>
    <row r="2173" spans="4:4" x14ac:dyDescent="0.3">
      <c r="D2173"/>
    </row>
    <row r="2174" spans="4:4" x14ac:dyDescent="0.3">
      <c r="D2174"/>
    </row>
    <row r="2175" spans="4:4" x14ac:dyDescent="0.3">
      <c r="D2175"/>
    </row>
    <row r="2176" spans="4:4" x14ac:dyDescent="0.3">
      <c r="D2176"/>
    </row>
    <row r="2177" spans="4:4" x14ac:dyDescent="0.3">
      <c r="D2177"/>
    </row>
    <row r="2178" spans="4:4" x14ac:dyDescent="0.3">
      <c r="D2178"/>
    </row>
    <row r="2179" spans="4:4" x14ac:dyDescent="0.3">
      <c r="D2179"/>
    </row>
    <row r="2180" spans="4:4" x14ac:dyDescent="0.3">
      <c r="D2180"/>
    </row>
    <row r="2181" spans="4:4" x14ac:dyDescent="0.3">
      <c r="D2181"/>
    </row>
    <row r="2182" spans="4:4" x14ac:dyDescent="0.3">
      <c r="D2182"/>
    </row>
    <row r="2183" spans="4:4" x14ac:dyDescent="0.3">
      <c r="D2183"/>
    </row>
    <row r="2184" spans="4:4" x14ac:dyDescent="0.3">
      <c r="D2184"/>
    </row>
    <row r="2185" spans="4:4" x14ac:dyDescent="0.3">
      <c r="D2185"/>
    </row>
    <row r="2186" spans="4:4" x14ac:dyDescent="0.3">
      <c r="D2186"/>
    </row>
    <row r="2187" spans="4:4" x14ac:dyDescent="0.3">
      <c r="D2187"/>
    </row>
    <row r="2188" spans="4:4" x14ac:dyDescent="0.3">
      <c r="D2188"/>
    </row>
    <row r="2189" spans="4:4" x14ac:dyDescent="0.3">
      <c r="D2189"/>
    </row>
    <row r="2190" spans="4:4" x14ac:dyDescent="0.3">
      <c r="D2190"/>
    </row>
    <row r="2191" spans="4:4" x14ac:dyDescent="0.3">
      <c r="D2191"/>
    </row>
    <row r="2192" spans="4:4" x14ac:dyDescent="0.3">
      <c r="D2192"/>
    </row>
    <row r="2193" spans="4:4" x14ac:dyDescent="0.3">
      <c r="D2193"/>
    </row>
    <row r="2194" spans="4:4" x14ac:dyDescent="0.3">
      <c r="D2194"/>
    </row>
    <row r="2195" spans="4:4" x14ac:dyDescent="0.3">
      <c r="D2195"/>
    </row>
    <row r="2196" spans="4:4" x14ac:dyDescent="0.3">
      <c r="D2196"/>
    </row>
    <row r="2197" spans="4:4" x14ac:dyDescent="0.3">
      <c r="D2197"/>
    </row>
    <row r="2198" spans="4:4" x14ac:dyDescent="0.3">
      <c r="D2198"/>
    </row>
    <row r="2199" spans="4:4" x14ac:dyDescent="0.3">
      <c r="D2199"/>
    </row>
    <row r="2200" spans="4:4" x14ac:dyDescent="0.3">
      <c r="D2200"/>
    </row>
    <row r="2201" spans="4:4" x14ac:dyDescent="0.3">
      <c r="D2201"/>
    </row>
    <row r="2202" spans="4:4" x14ac:dyDescent="0.3">
      <c r="D2202"/>
    </row>
    <row r="2203" spans="4:4" x14ac:dyDescent="0.3">
      <c r="D2203"/>
    </row>
    <row r="2204" spans="4:4" x14ac:dyDescent="0.3">
      <c r="D2204"/>
    </row>
    <row r="2205" spans="4:4" x14ac:dyDescent="0.3">
      <c r="D2205"/>
    </row>
    <row r="2206" spans="4:4" x14ac:dyDescent="0.3">
      <c r="D2206"/>
    </row>
    <row r="2207" spans="4:4" x14ac:dyDescent="0.3">
      <c r="D2207"/>
    </row>
    <row r="2208" spans="4:4" x14ac:dyDescent="0.3">
      <c r="D2208"/>
    </row>
    <row r="2209" spans="4:4" x14ac:dyDescent="0.3">
      <c r="D2209"/>
    </row>
    <row r="2210" spans="4:4" x14ac:dyDescent="0.3">
      <c r="D2210"/>
    </row>
    <row r="2211" spans="4:4" x14ac:dyDescent="0.3">
      <c r="D2211"/>
    </row>
    <row r="2212" spans="4:4" x14ac:dyDescent="0.3">
      <c r="D2212"/>
    </row>
    <row r="2213" spans="4:4" x14ac:dyDescent="0.3">
      <c r="D2213"/>
    </row>
    <row r="2214" spans="4:4" x14ac:dyDescent="0.3">
      <c r="D2214"/>
    </row>
    <row r="2215" spans="4:4" x14ac:dyDescent="0.3">
      <c r="D2215"/>
    </row>
    <row r="2216" spans="4:4" x14ac:dyDescent="0.3">
      <c r="D2216"/>
    </row>
    <row r="2217" spans="4:4" x14ac:dyDescent="0.3">
      <c r="D2217"/>
    </row>
    <row r="2218" spans="4:4" x14ac:dyDescent="0.3">
      <c r="D2218"/>
    </row>
    <row r="2219" spans="4:4" x14ac:dyDescent="0.3">
      <c r="D2219"/>
    </row>
    <row r="2220" spans="4:4" x14ac:dyDescent="0.3">
      <c r="D2220"/>
    </row>
    <row r="2221" spans="4:4" x14ac:dyDescent="0.3">
      <c r="D2221"/>
    </row>
    <row r="2222" spans="4:4" x14ac:dyDescent="0.3">
      <c r="D2222"/>
    </row>
    <row r="2223" spans="4:4" x14ac:dyDescent="0.3">
      <c r="D2223"/>
    </row>
    <row r="2224" spans="4:4" x14ac:dyDescent="0.3">
      <c r="D2224"/>
    </row>
    <row r="2225" spans="4:4" x14ac:dyDescent="0.3">
      <c r="D2225"/>
    </row>
    <row r="2226" spans="4:4" x14ac:dyDescent="0.3">
      <c r="D2226"/>
    </row>
    <row r="2227" spans="4:4" x14ac:dyDescent="0.3">
      <c r="D2227"/>
    </row>
    <row r="2228" spans="4:4" x14ac:dyDescent="0.3">
      <c r="D2228"/>
    </row>
    <row r="2229" spans="4:4" x14ac:dyDescent="0.3">
      <c r="D2229"/>
    </row>
    <row r="2230" spans="4:4" x14ac:dyDescent="0.3">
      <c r="D2230"/>
    </row>
    <row r="2231" spans="4:4" x14ac:dyDescent="0.3">
      <c r="D2231"/>
    </row>
    <row r="2232" spans="4:4" x14ac:dyDescent="0.3">
      <c r="D2232"/>
    </row>
    <row r="2233" spans="4:4" x14ac:dyDescent="0.3">
      <c r="D2233"/>
    </row>
    <row r="2234" spans="4:4" x14ac:dyDescent="0.3">
      <c r="D2234"/>
    </row>
    <row r="2235" spans="4:4" x14ac:dyDescent="0.3">
      <c r="D2235"/>
    </row>
    <row r="2236" spans="4:4" x14ac:dyDescent="0.3">
      <c r="D2236"/>
    </row>
    <row r="2237" spans="4:4" x14ac:dyDescent="0.3">
      <c r="D2237"/>
    </row>
    <row r="2238" spans="4:4" x14ac:dyDescent="0.3">
      <c r="D2238"/>
    </row>
    <row r="2239" spans="4:4" x14ac:dyDescent="0.3">
      <c r="D2239"/>
    </row>
    <row r="2240" spans="4:4" x14ac:dyDescent="0.3">
      <c r="D2240"/>
    </row>
    <row r="2241" spans="4:4" x14ac:dyDescent="0.3">
      <c r="D2241"/>
    </row>
    <row r="2242" spans="4:4" x14ac:dyDescent="0.3">
      <c r="D2242"/>
    </row>
    <row r="2243" spans="4:4" x14ac:dyDescent="0.3">
      <c r="D2243"/>
    </row>
    <row r="2244" spans="4:4" x14ac:dyDescent="0.3">
      <c r="D2244"/>
    </row>
    <row r="2245" spans="4:4" x14ac:dyDescent="0.3">
      <c r="D2245"/>
    </row>
    <row r="2246" spans="4:4" x14ac:dyDescent="0.3">
      <c r="D2246"/>
    </row>
    <row r="2247" spans="4:4" x14ac:dyDescent="0.3">
      <c r="D2247"/>
    </row>
    <row r="2248" spans="4:4" x14ac:dyDescent="0.3">
      <c r="D2248"/>
    </row>
    <row r="2249" spans="4:4" x14ac:dyDescent="0.3">
      <c r="D2249"/>
    </row>
    <row r="2250" spans="4:4" x14ac:dyDescent="0.3">
      <c r="D2250"/>
    </row>
    <row r="2251" spans="4:4" x14ac:dyDescent="0.3">
      <c r="D2251"/>
    </row>
    <row r="2252" spans="4:4" x14ac:dyDescent="0.3">
      <c r="D2252"/>
    </row>
    <row r="2253" spans="4:4" x14ac:dyDescent="0.3">
      <c r="D2253"/>
    </row>
    <row r="2254" spans="4:4" x14ac:dyDescent="0.3">
      <c r="D2254"/>
    </row>
    <row r="2255" spans="4:4" x14ac:dyDescent="0.3">
      <c r="D2255"/>
    </row>
    <row r="2256" spans="4:4" x14ac:dyDescent="0.3">
      <c r="D2256"/>
    </row>
    <row r="2257" spans="4:4" x14ac:dyDescent="0.3">
      <c r="D2257"/>
    </row>
    <row r="2258" spans="4:4" x14ac:dyDescent="0.3">
      <c r="D2258"/>
    </row>
    <row r="2259" spans="4:4" x14ac:dyDescent="0.3">
      <c r="D2259"/>
    </row>
    <row r="2260" spans="4:4" x14ac:dyDescent="0.3">
      <c r="D2260"/>
    </row>
    <row r="2261" spans="4:4" x14ac:dyDescent="0.3">
      <c r="D2261"/>
    </row>
    <row r="2262" spans="4:4" x14ac:dyDescent="0.3">
      <c r="D2262"/>
    </row>
    <row r="2263" spans="4:4" x14ac:dyDescent="0.3">
      <c r="D2263"/>
    </row>
    <row r="2264" spans="4:4" x14ac:dyDescent="0.3">
      <c r="D2264"/>
    </row>
    <row r="2265" spans="4:4" x14ac:dyDescent="0.3">
      <c r="D2265"/>
    </row>
    <row r="2266" spans="4:4" x14ac:dyDescent="0.3">
      <c r="D2266"/>
    </row>
    <row r="2267" spans="4:4" x14ac:dyDescent="0.3">
      <c r="D2267"/>
    </row>
    <row r="2268" spans="4:4" x14ac:dyDescent="0.3">
      <c r="D2268"/>
    </row>
    <row r="2269" spans="4:4" x14ac:dyDescent="0.3">
      <c r="D2269"/>
    </row>
    <row r="2270" spans="4:4" x14ac:dyDescent="0.3">
      <c r="D2270"/>
    </row>
    <row r="2271" spans="4:4" x14ac:dyDescent="0.3">
      <c r="D2271"/>
    </row>
    <row r="2272" spans="4:4" x14ac:dyDescent="0.3">
      <c r="D2272"/>
    </row>
    <row r="2273" spans="4:4" x14ac:dyDescent="0.3">
      <c r="D2273"/>
    </row>
    <row r="2274" spans="4:4" x14ac:dyDescent="0.3">
      <c r="D2274"/>
    </row>
    <row r="2275" spans="4:4" x14ac:dyDescent="0.3">
      <c r="D2275"/>
    </row>
    <row r="2276" spans="4:4" x14ac:dyDescent="0.3">
      <c r="D2276"/>
    </row>
    <row r="2277" spans="4:4" x14ac:dyDescent="0.3">
      <c r="D2277"/>
    </row>
    <row r="2278" spans="4:4" x14ac:dyDescent="0.3">
      <c r="D2278"/>
    </row>
    <row r="2279" spans="4:4" x14ac:dyDescent="0.3">
      <c r="D2279"/>
    </row>
    <row r="2280" spans="4:4" x14ac:dyDescent="0.3">
      <c r="D2280"/>
    </row>
    <row r="2281" spans="4:4" x14ac:dyDescent="0.3">
      <c r="D2281"/>
    </row>
    <row r="2282" spans="4:4" x14ac:dyDescent="0.3">
      <c r="D2282"/>
    </row>
    <row r="2283" spans="4:4" x14ac:dyDescent="0.3">
      <c r="D2283"/>
    </row>
    <row r="2284" spans="4:4" x14ac:dyDescent="0.3">
      <c r="D2284"/>
    </row>
    <row r="2285" spans="4:4" x14ac:dyDescent="0.3">
      <c r="D2285"/>
    </row>
    <row r="2286" spans="4:4" x14ac:dyDescent="0.3">
      <c r="D2286"/>
    </row>
    <row r="2287" spans="4:4" x14ac:dyDescent="0.3">
      <c r="D2287"/>
    </row>
    <row r="2288" spans="4:4" x14ac:dyDescent="0.3">
      <c r="D2288"/>
    </row>
    <row r="2289" spans="4:4" x14ac:dyDescent="0.3">
      <c r="D2289"/>
    </row>
    <row r="2290" spans="4:4" x14ac:dyDescent="0.3">
      <c r="D2290"/>
    </row>
    <row r="2291" spans="4:4" x14ac:dyDescent="0.3">
      <c r="D2291"/>
    </row>
    <row r="2292" spans="4:4" x14ac:dyDescent="0.3">
      <c r="D2292"/>
    </row>
    <row r="2293" spans="4:4" x14ac:dyDescent="0.3">
      <c r="D2293"/>
    </row>
    <row r="2294" spans="4:4" x14ac:dyDescent="0.3">
      <c r="D2294"/>
    </row>
    <row r="2295" spans="4:4" x14ac:dyDescent="0.3">
      <c r="D2295"/>
    </row>
    <row r="2296" spans="4:4" x14ac:dyDescent="0.3">
      <c r="D2296"/>
    </row>
    <row r="2297" spans="4:4" x14ac:dyDescent="0.3">
      <c r="D2297"/>
    </row>
    <row r="2298" spans="4:4" x14ac:dyDescent="0.3">
      <c r="D2298"/>
    </row>
    <row r="2299" spans="4:4" x14ac:dyDescent="0.3">
      <c r="D2299"/>
    </row>
    <row r="2300" spans="4:4" x14ac:dyDescent="0.3">
      <c r="D2300"/>
    </row>
    <row r="2301" spans="4:4" x14ac:dyDescent="0.3">
      <c r="D2301"/>
    </row>
    <row r="2302" spans="4:4" x14ac:dyDescent="0.3">
      <c r="D2302"/>
    </row>
    <row r="2303" spans="4:4" x14ac:dyDescent="0.3">
      <c r="D2303"/>
    </row>
    <row r="2304" spans="4:4" x14ac:dyDescent="0.3">
      <c r="D2304"/>
    </row>
    <row r="2305" spans="4:4" x14ac:dyDescent="0.3">
      <c r="D2305"/>
    </row>
    <row r="2306" spans="4:4" x14ac:dyDescent="0.3">
      <c r="D2306"/>
    </row>
    <row r="2307" spans="4:4" x14ac:dyDescent="0.3">
      <c r="D2307"/>
    </row>
    <row r="2308" spans="4:4" x14ac:dyDescent="0.3">
      <c r="D2308"/>
    </row>
    <row r="2309" spans="4:4" x14ac:dyDescent="0.3">
      <c r="D2309"/>
    </row>
    <row r="2310" spans="4:4" x14ac:dyDescent="0.3">
      <c r="D2310"/>
    </row>
    <row r="2311" spans="4:4" x14ac:dyDescent="0.3">
      <c r="D2311"/>
    </row>
    <row r="2312" spans="4:4" x14ac:dyDescent="0.3">
      <c r="D2312"/>
    </row>
    <row r="2313" spans="4:4" x14ac:dyDescent="0.3">
      <c r="D2313"/>
    </row>
    <row r="2314" spans="4:4" x14ac:dyDescent="0.3">
      <c r="D2314"/>
    </row>
    <row r="2315" spans="4:4" x14ac:dyDescent="0.3">
      <c r="D2315"/>
    </row>
    <row r="2316" spans="4:4" x14ac:dyDescent="0.3">
      <c r="D2316"/>
    </row>
    <row r="2317" spans="4:4" x14ac:dyDescent="0.3">
      <c r="D2317"/>
    </row>
    <row r="2318" spans="4:4" x14ac:dyDescent="0.3">
      <c r="D2318"/>
    </row>
    <row r="2319" spans="4:4" x14ac:dyDescent="0.3">
      <c r="D2319"/>
    </row>
    <row r="2320" spans="4:4" x14ac:dyDescent="0.3">
      <c r="D2320"/>
    </row>
    <row r="2321" spans="4:4" x14ac:dyDescent="0.3">
      <c r="D2321"/>
    </row>
    <row r="2322" spans="4:4" x14ac:dyDescent="0.3">
      <c r="D2322"/>
    </row>
    <row r="2323" spans="4:4" x14ac:dyDescent="0.3">
      <c r="D2323"/>
    </row>
    <row r="2324" spans="4:4" x14ac:dyDescent="0.3">
      <c r="D2324"/>
    </row>
    <row r="2325" spans="4:4" x14ac:dyDescent="0.3">
      <c r="D2325"/>
    </row>
    <row r="2326" spans="4:4" x14ac:dyDescent="0.3">
      <c r="D2326"/>
    </row>
    <row r="2327" spans="4:4" x14ac:dyDescent="0.3">
      <c r="D2327"/>
    </row>
    <row r="2328" spans="4:4" x14ac:dyDescent="0.3">
      <c r="D2328"/>
    </row>
    <row r="2329" spans="4:4" x14ac:dyDescent="0.3">
      <c r="D2329"/>
    </row>
    <row r="2330" spans="4:4" x14ac:dyDescent="0.3">
      <c r="D2330"/>
    </row>
    <row r="2331" spans="4:4" x14ac:dyDescent="0.3">
      <c r="D2331"/>
    </row>
    <row r="2332" spans="4:4" x14ac:dyDescent="0.3">
      <c r="D2332"/>
    </row>
    <row r="2333" spans="4:4" x14ac:dyDescent="0.3">
      <c r="D2333"/>
    </row>
    <row r="2334" spans="4:4" x14ac:dyDescent="0.3">
      <c r="D2334"/>
    </row>
    <row r="2335" spans="4:4" x14ac:dyDescent="0.3">
      <c r="D2335"/>
    </row>
    <row r="2336" spans="4:4" x14ac:dyDescent="0.3">
      <c r="D2336"/>
    </row>
    <row r="2337" spans="4:4" x14ac:dyDescent="0.3">
      <c r="D2337"/>
    </row>
    <row r="2338" spans="4:4" x14ac:dyDescent="0.3">
      <c r="D2338"/>
    </row>
    <row r="2339" spans="4:4" x14ac:dyDescent="0.3">
      <c r="D2339"/>
    </row>
    <row r="2340" spans="4:4" x14ac:dyDescent="0.3">
      <c r="D2340"/>
    </row>
    <row r="2341" spans="4:4" x14ac:dyDescent="0.3">
      <c r="D2341"/>
    </row>
    <row r="2342" spans="4:4" x14ac:dyDescent="0.3">
      <c r="D2342"/>
    </row>
    <row r="2343" spans="4:4" x14ac:dyDescent="0.3">
      <c r="D2343"/>
    </row>
    <row r="2344" spans="4:4" x14ac:dyDescent="0.3">
      <c r="D2344"/>
    </row>
    <row r="2345" spans="4:4" x14ac:dyDescent="0.3">
      <c r="D2345"/>
    </row>
    <row r="2346" spans="4:4" x14ac:dyDescent="0.3">
      <c r="D2346"/>
    </row>
    <row r="2347" spans="4:4" x14ac:dyDescent="0.3">
      <c r="D2347"/>
    </row>
    <row r="2348" spans="4:4" x14ac:dyDescent="0.3">
      <c r="D2348"/>
    </row>
    <row r="2349" spans="4:4" x14ac:dyDescent="0.3">
      <c r="D2349"/>
    </row>
    <row r="2350" spans="4:4" x14ac:dyDescent="0.3">
      <c r="D2350"/>
    </row>
    <row r="2351" spans="4:4" x14ac:dyDescent="0.3">
      <c r="D2351"/>
    </row>
    <row r="2352" spans="4:4" x14ac:dyDescent="0.3">
      <c r="D2352"/>
    </row>
    <row r="2353" spans="4:4" x14ac:dyDescent="0.3">
      <c r="D2353"/>
    </row>
    <row r="2354" spans="4:4" x14ac:dyDescent="0.3">
      <c r="D2354"/>
    </row>
    <row r="2355" spans="4:4" x14ac:dyDescent="0.3">
      <c r="D2355"/>
    </row>
    <row r="2356" spans="4:4" x14ac:dyDescent="0.3">
      <c r="D2356"/>
    </row>
    <row r="2357" spans="4:4" x14ac:dyDescent="0.3">
      <c r="D2357"/>
    </row>
    <row r="2358" spans="4:4" x14ac:dyDescent="0.3">
      <c r="D2358"/>
    </row>
    <row r="2359" spans="4:4" x14ac:dyDescent="0.3">
      <c r="D2359"/>
    </row>
    <row r="2360" spans="4:4" x14ac:dyDescent="0.3">
      <c r="D2360"/>
    </row>
    <row r="2361" spans="4:4" x14ac:dyDescent="0.3">
      <c r="D2361"/>
    </row>
    <row r="2362" spans="4:4" x14ac:dyDescent="0.3">
      <c r="D2362"/>
    </row>
    <row r="2363" spans="4:4" x14ac:dyDescent="0.3">
      <c r="D2363"/>
    </row>
    <row r="2364" spans="4:4" x14ac:dyDescent="0.3">
      <c r="D2364"/>
    </row>
    <row r="2365" spans="4:4" x14ac:dyDescent="0.3">
      <c r="D2365"/>
    </row>
    <row r="2366" spans="4:4" x14ac:dyDescent="0.3">
      <c r="D2366"/>
    </row>
    <row r="2367" spans="4:4" x14ac:dyDescent="0.3">
      <c r="D2367"/>
    </row>
    <row r="2368" spans="4:4" x14ac:dyDescent="0.3">
      <c r="D2368"/>
    </row>
    <row r="2369" spans="4:4" x14ac:dyDescent="0.3">
      <c r="D2369"/>
    </row>
    <row r="2370" spans="4:4" x14ac:dyDescent="0.3">
      <c r="D2370"/>
    </row>
    <row r="2371" spans="4:4" x14ac:dyDescent="0.3">
      <c r="D2371"/>
    </row>
    <row r="2372" spans="4:4" x14ac:dyDescent="0.3">
      <c r="D2372"/>
    </row>
    <row r="2373" spans="4:4" x14ac:dyDescent="0.3">
      <c r="D2373"/>
    </row>
    <row r="2374" spans="4:4" x14ac:dyDescent="0.3">
      <c r="D2374"/>
    </row>
    <row r="2375" spans="4:4" x14ac:dyDescent="0.3">
      <c r="D2375"/>
    </row>
    <row r="2376" spans="4:4" x14ac:dyDescent="0.3">
      <c r="D2376"/>
    </row>
    <row r="2377" spans="4:4" x14ac:dyDescent="0.3">
      <c r="D2377"/>
    </row>
    <row r="2378" spans="4:4" x14ac:dyDescent="0.3">
      <c r="D2378"/>
    </row>
    <row r="2379" spans="4:4" x14ac:dyDescent="0.3">
      <c r="D2379"/>
    </row>
    <row r="2380" spans="4:4" x14ac:dyDescent="0.3">
      <c r="D2380"/>
    </row>
    <row r="2381" spans="4:4" x14ac:dyDescent="0.3">
      <c r="D2381"/>
    </row>
    <row r="2382" spans="4:4" x14ac:dyDescent="0.3">
      <c r="D2382"/>
    </row>
    <row r="2383" spans="4:4" x14ac:dyDescent="0.3">
      <c r="D2383"/>
    </row>
    <row r="2384" spans="4:4" x14ac:dyDescent="0.3">
      <c r="D2384"/>
    </row>
    <row r="2385" spans="4:4" x14ac:dyDescent="0.3">
      <c r="D2385"/>
    </row>
    <row r="2386" spans="4:4" x14ac:dyDescent="0.3">
      <c r="D2386"/>
    </row>
    <row r="2387" spans="4:4" x14ac:dyDescent="0.3">
      <c r="D2387"/>
    </row>
    <row r="2388" spans="4:4" x14ac:dyDescent="0.3">
      <c r="D2388"/>
    </row>
    <row r="2389" spans="4:4" x14ac:dyDescent="0.3">
      <c r="D2389"/>
    </row>
    <row r="2390" spans="4:4" x14ac:dyDescent="0.3">
      <c r="D2390"/>
    </row>
    <row r="2391" spans="4:4" x14ac:dyDescent="0.3">
      <c r="D2391"/>
    </row>
    <row r="2392" spans="4:4" x14ac:dyDescent="0.3">
      <c r="D2392"/>
    </row>
    <row r="2393" spans="4:4" x14ac:dyDescent="0.3">
      <c r="D2393"/>
    </row>
    <row r="2394" spans="4:4" x14ac:dyDescent="0.3">
      <c r="D2394"/>
    </row>
    <row r="2395" spans="4:4" x14ac:dyDescent="0.3">
      <c r="D2395"/>
    </row>
    <row r="2396" spans="4:4" x14ac:dyDescent="0.3">
      <c r="D2396"/>
    </row>
    <row r="2397" spans="4:4" x14ac:dyDescent="0.3">
      <c r="D2397"/>
    </row>
    <row r="2398" spans="4:4" x14ac:dyDescent="0.3">
      <c r="D2398"/>
    </row>
    <row r="2399" spans="4:4" x14ac:dyDescent="0.3">
      <c r="D2399"/>
    </row>
    <row r="2400" spans="4:4" x14ac:dyDescent="0.3">
      <c r="D2400"/>
    </row>
    <row r="2401" spans="4:4" x14ac:dyDescent="0.3">
      <c r="D2401"/>
    </row>
    <row r="2402" spans="4:4" x14ac:dyDescent="0.3">
      <c r="D2402"/>
    </row>
    <row r="2403" spans="4:4" x14ac:dyDescent="0.3">
      <c r="D2403"/>
    </row>
    <row r="2404" spans="4:4" x14ac:dyDescent="0.3">
      <c r="D2404"/>
    </row>
    <row r="2405" spans="4:4" x14ac:dyDescent="0.3">
      <c r="D2405"/>
    </row>
    <row r="2406" spans="4:4" x14ac:dyDescent="0.3">
      <c r="D2406"/>
    </row>
    <row r="2407" spans="4:4" x14ac:dyDescent="0.3">
      <c r="D2407"/>
    </row>
    <row r="2408" spans="4:4" x14ac:dyDescent="0.3">
      <c r="D2408"/>
    </row>
    <row r="2409" spans="4:4" x14ac:dyDescent="0.3">
      <c r="D2409"/>
    </row>
    <row r="2410" spans="4:4" x14ac:dyDescent="0.3">
      <c r="D2410"/>
    </row>
    <row r="2411" spans="4:4" x14ac:dyDescent="0.3">
      <c r="D2411"/>
    </row>
    <row r="2412" spans="4:4" x14ac:dyDescent="0.3">
      <c r="D2412"/>
    </row>
    <row r="2413" spans="4:4" x14ac:dyDescent="0.3">
      <c r="D2413"/>
    </row>
    <row r="2414" spans="4:4" x14ac:dyDescent="0.3">
      <c r="D2414"/>
    </row>
    <row r="2415" spans="4:4" x14ac:dyDescent="0.3">
      <c r="D2415"/>
    </row>
    <row r="2416" spans="4:4" x14ac:dyDescent="0.3">
      <c r="D2416"/>
    </row>
    <row r="2417" spans="4:4" x14ac:dyDescent="0.3">
      <c r="D2417"/>
    </row>
    <row r="2418" spans="4:4" x14ac:dyDescent="0.3">
      <c r="D2418"/>
    </row>
    <row r="2419" spans="4:4" x14ac:dyDescent="0.3">
      <c r="D2419"/>
    </row>
    <row r="2420" spans="4:4" x14ac:dyDescent="0.3">
      <c r="D2420"/>
    </row>
    <row r="2421" spans="4:4" x14ac:dyDescent="0.3">
      <c r="D2421"/>
    </row>
    <row r="2422" spans="4:4" x14ac:dyDescent="0.3">
      <c r="D2422"/>
    </row>
    <row r="2423" spans="4:4" x14ac:dyDescent="0.3">
      <c r="D2423"/>
    </row>
    <row r="2424" spans="4:4" x14ac:dyDescent="0.3">
      <c r="D2424"/>
    </row>
    <row r="2425" spans="4:4" x14ac:dyDescent="0.3">
      <c r="D2425"/>
    </row>
    <row r="2426" spans="4:4" x14ac:dyDescent="0.3">
      <c r="D2426"/>
    </row>
    <row r="2427" spans="4:4" x14ac:dyDescent="0.3">
      <c r="D2427"/>
    </row>
    <row r="2428" spans="4:4" x14ac:dyDescent="0.3">
      <c r="D2428"/>
    </row>
    <row r="2429" spans="4:4" x14ac:dyDescent="0.3">
      <c r="D2429"/>
    </row>
    <row r="2430" spans="4:4" x14ac:dyDescent="0.3">
      <c r="D2430"/>
    </row>
    <row r="2431" spans="4:4" x14ac:dyDescent="0.3">
      <c r="D2431"/>
    </row>
    <row r="2432" spans="4:4" x14ac:dyDescent="0.3">
      <c r="D2432"/>
    </row>
    <row r="2433" spans="4:4" x14ac:dyDescent="0.3">
      <c r="D2433"/>
    </row>
    <row r="2434" spans="4:4" x14ac:dyDescent="0.3">
      <c r="D2434"/>
    </row>
    <row r="2435" spans="4:4" x14ac:dyDescent="0.3">
      <c r="D2435"/>
    </row>
    <row r="2436" spans="4:4" x14ac:dyDescent="0.3">
      <c r="D2436"/>
    </row>
    <row r="2437" spans="4:4" x14ac:dyDescent="0.3">
      <c r="D2437"/>
    </row>
    <row r="2438" spans="4:4" x14ac:dyDescent="0.3">
      <c r="D2438"/>
    </row>
    <row r="2439" spans="4:4" x14ac:dyDescent="0.3">
      <c r="D2439"/>
    </row>
    <row r="2440" spans="4:4" x14ac:dyDescent="0.3">
      <c r="D2440"/>
    </row>
    <row r="2441" spans="4:4" x14ac:dyDescent="0.3">
      <c r="D2441"/>
    </row>
    <row r="2442" spans="4:4" x14ac:dyDescent="0.3">
      <c r="D2442"/>
    </row>
    <row r="2443" spans="4:4" x14ac:dyDescent="0.3">
      <c r="D2443"/>
    </row>
    <row r="2444" spans="4:4" x14ac:dyDescent="0.3">
      <c r="D2444"/>
    </row>
    <row r="2445" spans="4:4" x14ac:dyDescent="0.3">
      <c r="D2445"/>
    </row>
    <row r="2446" spans="4:4" x14ac:dyDescent="0.3">
      <c r="D2446"/>
    </row>
    <row r="2447" spans="4:4" x14ac:dyDescent="0.3">
      <c r="D2447"/>
    </row>
    <row r="2448" spans="4:4" x14ac:dyDescent="0.3">
      <c r="D2448"/>
    </row>
    <row r="2449" spans="4:4" x14ac:dyDescent="0.3">
      <c r="D2449"/>
    </row>
    <row r="2450" spans="4:4" x14ac:dyDescent="0.3">
      <c r="D2450"/>
    </row>
    <row r="2451" spans="4:4" x14ac:dyDescent="0.3">
      <c r="D2451"/>
    </row>
    <row r="2452" spans="4:4" x14ac:dyDescent="0.3">
      <c r="D2452"/>
    </row>
    <row r="2453" spans="4:4" x14ac:dyDescent="0.3">
      <c r="D2453"/>
    </row>
    <row r="2454" spans="4:4" x14ac:dyDescent="0.3">
      <c r="D2454"/>
    </row>
    <row r="2455" spans="4:4" x14ac:dyDescent="0.3">
      <c r="D2455"/>
    </row>
    <row r="2456" spans="4:4" x14ac:dyDescent="0.3">
      <c r="D2456"/>
    </row>
    <row r="2457" spans="4:4" x14ac:dyDescent="0.3">
      <c r="D2457"/>
    </row>
    <row r="2458" spans="4:4" x14ac:dyDescent="0.3">
      <c r="D2458"/>
    </row>
    <row r="2459" spans="4:4" x14ac:dyDescent="0.3">
      <c r="D2459"/>
    </row>
    <row r="2460" spans="4:4" x14ac:dyDescent="0.3">
      <c r="D2460"/>
    </row>
    <row r="2461" spans="4:4" x14ac:dyDescent="0.3">
      <c r="D2461"/>
    </row>
    <row r="2462" spans="4:4" x14ac:dyDescent="0.3">
      <c r="D2462"/>
    </row>
    <row r="2463" spans="4:4" x14ac:dyDescent="0.3">
      <c r="D2463"/>
    </row>
    <row r="2464" spans="4:4" x14ac:dyDescent="0.3">
      <c r="D2464"/>
    </row>
    <row r="2465" spans="4:4" x14ac:dyDescent="0.3">
      <c r="D2465"/>
    </row>
    <row r="2466" spans="4:4" x14ac:dyDescent="0.3">
      <c r="D2466"/>
    </row>
    <row r="2467" spans="4:4" x14ac:dyDescent="0.3">
      <c r="D2467"/>
    </row>
    <row r="2468" spans="4:4" x14ac:dyDescent="0.3">
      <c r="D2468"/>
    </row>
    <row r="2469" spans="4:4" x14ac:dyDescent="0.3">
      <c r="D2469"/>
    </row>
    <row r="2470" spans="4:4" x14ac:dyDescent="0.3">
      <c r="D2470"/>
    </row>
    <row r="2471" spans="4:4" x14ac:dyDescent="0.3">
      <c r="D2471"/>
    </row>
    <row r="2472" spans="4:4" x14ac:dyDescent="0.3">
      <c r="D2472"/>
    </row>
    <row r="2473" spans="4:4" x14ac:dyDescent="0.3">
      <c r="D2473"/>
    </row>
    <row r="2474" spans="4:4" x14ac:dyDescent="0.3">
      <c r="D2474"/>
    </row>
    <row r="2475" spans="4:4" x14ac:dyDescent="0.3">
      <c r="D2475"/>
    </row>
    <row r="2476" spans="4:4" x14ac:dyDescent="0.3">
      <c r="D2476"/>
    </row>
    <row r="2477" spans="4:4" x14ac:dyDescent="0.3">
      <c r="D2477"/>
    </row>
    <row r="2478" spans="4:4" x14ac:dyDescent="0.3">
      <c r="D2478"/>
    </row>
    <row r="2479" spans="4:4" x14ac:dyDescent="0.3">
      <c r="D2479"/>
    </row>
    <row r="2480" spans="4:4" x14ac:dyDescent="0.3">
      <c r="D2480"/>
    </row>
    <row r="2481" spans="4:4" x14ac:dyDescent="0.3">
      <c r="D2481"/>
    </row>
    <row r="2482" spans="4:4" x14ac:dyDescent="0.3">
      <c r="D2482"/>
    </row>
    <row r="2483" spans="4:4" x14ac:dyDescent="0.3">
      <c r="D2483"/>
    </row>
    <row r="2484" spans="4:4" x14ac:dyDescent="0.3">
      <c r="D2484"/>
    </row>
    <row r="2485" spans="4:4" x14ac:dyDescent="0.3">
      <c r="D2485"/>
    </row>
    <row r="2486" spans="4:4" x14ac:dyDescent="0.3">
      <c r="D2486"/>
    </row>
    <row r="2487" spans="4:4" x14ac:dyDescent="0.3">
      <c r="D2487"/>
    </row>
    <row r="2488" spans="4:4" x14ac:dyDescent="0.3">
      <c r="D2488"/>
    </row>
    <row r="2489" spans="4:4" x14ac:dyDescent="0.3">
      <c r="D2489"/>
    </row>
    <row r="2490" spans="4:4" x14ac:dyDescent="0.3">
      <c r="D2490"/>
    </row>
    <row r="2491" spans="4:4" x14ac:dyDescent="0.3">
      <c r="D2491"/>
    </row>
    <row r="2492" spans="4:4" x14ac:dyDescent="0.3">
      <c r="D2492"/>
    </row>
    <row r="2493" spans="4:4" x14ac:dyDescent="0.3">
      <c r="D2493"/>
    </row>
    <row r="2494" spans="4:4" x14ac:dyDescent="0.3">
      <c r="D2494"/>
    </row>
    <row r="2495" spans="4:4" x14ac:dyDescent="0.3">
      <c r="D2495"/>
    </row>
    <row r="2496" spans="4:4" x14ac:dyDescent="0.3">
      <c r="D2496"/>
    </row>
    <row r="2497" spans="4:4" x14ac:dyDescent="0.3">
      <c r="D2497"/>
    </row>
    <row r="2498" spans="4:4" x14ac:dyDescent="0.3">
      <c r="D2498"/>
    </row>
    <row r="2499" spans="4:4" x14ac:dyDescent="0.3">
      <c r="D2499"/>
    </row>
    <row r="2500" spans="4:4" x14ac:dyDescent="0.3">
      <c r="D2500"/>
    </row>
    <row r="2501" spans="4:4" x14ac:dyDescent="0.3">
      <c r="D2501"/>
    </row>
    <row r="2502" spans="4:4" x14ac:dyDescent="0.3">
      <c r="D2502"/>
    </row>
    <row r="2503" spans="4:4" x14ac:dyDescent="0.3">
      <c r="D2503"/>
    </row>
    <row r="2504" spans="4:4" x14ac:dyDescent="0.3">
      <c r="D2504"/>
    </row>
    <row r="2505" spans="4:4" x14ac:dyDescent="0.3">
      <c r="D2505"/>
    </row>
    <row r="2506" spans="4:4" x14ac:dyDescent="0.3">
      <c r="D2506"/>
    </row>
    <row r="2507" spans="4:4" x14ac:dyDescent="0.3">
      <c r="D2507"/>
    </row>
    <row r="2508" spans="4:4" x14ac:dyDescent="0.3">
      <c r="D2508"/>
    </row>
    <row r="2509" spans="4:4" x14ac:dyDescent="0.3">
      <c r="D2509"/>
    </row>
    <row r="2510" spans="4:4" x14ac:dyDescent="0.3">
      <c r="D2510"/>
    </row>
    <row r="2511" spans="4:4" x14ac:dyDescent="0.3">
      <c r="D2511"/>
    </row>
    <row r="2512" spans="4:4" x14ac:dyDescent="0.3">
      <c r="D2512"/>
    </row>
    <row r="2513" spans="4:4" x14ac:dyDescent="0.3">
      <c r="D2513"/>
    </row>
    <row r="2514" spans="4:4" x14ac:dyDescent="0.3">
      <c r="D2514"/>
    </row>
    <row r="2515" spans="4:4" x14ac:dyDescent="0.3">
      <c r="D2515"/>
    </row>
    <row r="2516" spans="4:4" x14ac:dyDescent="0.3">
      <c r="D2516"/>
    </row>
    <row r="2517" spans="4:4" x14ac:dyDescent="0.3">
      <c r="D2517"/>
    </row>
    <row r="2518" spans="4:4" x14ac:dyDescent="0.3">
      <c r="D2518"/>
    </row>
    <row r="2519" spans="4:4" x14ac:dyDescent="0.3">
      <c r="D2519"/>
    </row>
    <row r="2520" spans="4:4" x14ac:dyDescent="0.3">
      <c r="D2520"/>
    </row>
    <row r="2521" spans="4:4" x14ac:dyDescent="0.3">
      <c r="D2521"/>
    </row>
    <row r="2522" spans="4:4" x14ac:dyDescent="0.3">
      <c r="D2522"/>
    </row>
    <row r="2523" spans="4:4" x14ac:dyDescent="0.3">
      <c r="D2523"/>
    </row>
    <row r="2524" spans="4:4" x14ac:dyDescent="0.3">
      <c r="D2524"/>
    </row>
    <row r="2525" spans="4:4" x14ac:dyDescent="0.3">
      <c r="D2525"/>
    </row>
    <row r="2526" spans="4:4" x14ac:dyDescent="0.3">
      <c r="D2526"/>
    </row>
    <row r="2527" spans="4:4" x14ac:dyDescent="0.3">
      <c r="D2527"/>
    </row>
    <row r="2528" spans="4:4" x14ac:dyDescent="0.3">
      <c r="D2528"/>
    </row>
    <row r="2529" spans="4:4" x14ac:dyDescent="0.3">
      <c r="D2529"/>
    </row>
    <row r="2530" spans="4:4" x14ac:dyDescent="0.3">
      <c r="D2530"/>
    </row>
    <row r="2531" spans="4:4" x14ac:dyDescent="0.3">
      <c r="D2531"/>
    </row>
    <row r="2532" spans="4:4" x14ac:dyDescent="0.3">
      <c r="D2532"/>
    </row>
    <row r="2533" spans="4:4" x14ac:dyDescent="0.3">
      <c r="D2533"/>
    </row>
    <row r="2534" spans="4:4" x14ac:dyDescent="0.3">
      <c r="D2534"/>
    </row>
    <row r="2535" spans="4:4" x14ac:dyDescent="0.3">
      <c r="D2535"/>
    </row>
    <row r="2536" spans="4:4" x14ac:dyDescent="0.3">
      <c r="D2536"/>
    </row>
    <row r="2537" spans="4:4" x14ac:dyDescent="0.3">
      <c r="D2537"/>
    </row>
    <row r="2538" spans="4:4" x14ac:dyDescent="0.3">
      <c r="D2538"/>
    </row>
    <row r="2539" spans="4:4" x14ac:dyDescent="0.3">
      <c r="D2539"/>
    </row>
    <row r="2540" spans="4:4" x14ac:dyDescent="0.3">
      <c r="D2540"/>
    </row>
    <row r="2541" spans="4:4" x14ac:dyDescent="0.3">
      <c r="D2541"/>
    </row>
    <row r="2542" spans="4:4" x14ac:dyDescent="0.3">
      <c r="D2542"/>
    </row>
    <row r="2543" spans="4:4" x14ac:dyDescent="0.3">
      <c r="D2543"/>
    </row>
    <row r="2544" spans="4:4" x14ac:dyDescent="0.3">
      <c r="D2544"/>
    </row>
    <row r="2545" spans="4:4" x14ac:dyDescent="0.3">
      <c r="D2545"/>
    </row>
    <row r="2546" spans="4:4" x14ac:dyDescent="0.3">
      <c r="D2546"/>
    </row>
    <row r="2547" spans="4:4" x14ac:dyDescent="0.3">
      <c r="D2547"/>
    </row>
    <row r="2548" spans="4:4" x14ac:dyDescent="0.3">
      <c r="D2548"/>
    </row>
    <row r="2549" spans="4:4" x14ac:dyDescent="0.3">
      <c r="D2549"/>
    </row>
    <row r="2550" spans="4:4" x14ac:dyDescent="0.3">
      <c r="D2550"/>
    </row>
    <row r="2551" spans="4:4" x14ac:dyDescent="0.3">
      <c r="D2551"/>
    </row>
    <row r="2552" spans="4:4" x14ac:dyDescent="0.3">
      <c r="D2552"/>
    </row>
    <row r="2553" spans="4:4" x14ac:dyDescent="0.3">
      <c r="D2553"/>
    </row>
    <row r="2554" spans="4:4" x14ac:dyDescent="0.3">
      <c r="D2554"/>
    </row>
    <row r="2555" spans="4:4" x14ac:dyDescent="0.3">
      <c r="D2555"/>
    </row>
    <row r="2556" spans="4:4" x14ac:dyDescent="0.3">
      <c r="D2556"/>
    </row>
    <row r="2557" spans="4:4" x14ac:dyDescent="0.3">
      <c r="D2557"/>
    </row>
    <row r="2558" spans="4:4" x14ac:dyDescent="0.3">
      <c r="D2558"/>
    </row>
    <row r="2559" spans="4:4" x14ac:dyDescent="0.3">
      <c r="D2559"/>
    </row>
    <row r="2560" spans="4:4" x14ac:dyDescent="0.3">
      <c r="D2560"/>
    </row>
    <row r="2561" spans="4:4" x14ac:dyDescent="0.3">
      <c r="D2561"/>
    </row>
    <row r="2562" spans="4:4" x14ac:dyDescent="0.3">
      <c r="D2562"/>
    </row>
    <row r="2563" spans="4:4" x14ac:dyDescent="0.3">
      <c r="D2563"/>
    </row>
    <row r="2564" spans="4:4" x14ac:dyDescent="0.3">
      <c r="D2564"/>
    </row>
    <row r="2565" spans="4:4" x14ac:dyDescent="0.3">
      <c r="D2565"/>
    </row>
    <row r="2566" spans="4:4" x14ac:dyDescent="0.3">
      <c r="D2566"/>
    </row>
    <row r="2567" spans="4:4" x14ac:dyDescent="0.3">
      <c r="D2567"/>
    </row>
    <row r="2568" spans="4:4" x14ac:dyDescent="0.3">
      <c r="D2568"/>
    </row>
    <row r="2569" spans="4:4" x14ac:dyDescent="0.3">
      <c r="D2569"/>
    </row>
    <row r="2570" spans="4:4" x14ac:dyDescent="0.3">
      <c r="D2570"/>
    </row>
    <row r="2571" spans="4:4" x14ac:dyDescent="0.3">
      <c r="D2571"/>
    </row>
    <row r="2572" spans="4:4" x14ac:dyDescent="0.3">
      <c r="D2572"/>
    </row>
    <row r="2573" spans="4:4" x14ac:dyDescent="0.3">
      <c r="D2573"/>
    </row>
    <row r="2574" spans="4:4" x14ac:dyDescent="0.3">
      <c r="D2574"/>
    </row>
    <row r="2575" spans="4:4" x14ac:dyDescent="0.3">
      <c r="D2575"/>
    </row>
    <row r="2576" spans="4:4" x14ac:dyDescent="0.3">
      <c r="D2576"/>
    </row>
    <row r="2577" spans="4:4" x14ac:dyDescent="0.3">
      <c r="D2577"/>
    </row>
    <row r="2578" spans="4:4" x14ac:dyDescent="0.3">
      <c r="D2578"/>
    </row>
    <row r="2579" spans="4:4" x14ac:dyDescent="0.3">
      <c r="D2579"/>
    </row>
    <row r="2580" spans="4:4" x14ac:dyDescent="0.3">
      <c r="D2580"/>
    </row>
    <row r="2581" spans="4:4" x14ac:dyDescent="0.3">
      <c r="D2581"/>
    </row>
    <row r="2582" spans="4:4" x14ac:dyDescent="0.3">
      <c r="D2582"/>
    </row>
    <row r="2583" spans="4:4" x14ac:dyDescent="0.3">
      <c r="D2583"/>
    </row>
    <row r="2584" spans="4:4" x14ac:dyDescent="0.3">
      <c r="D2584"/>
    </row>
    <row r="2585" spans="4:4" x14ac:dyDescent="0.3">
      <c r="D2585"/>
    </row>
    <row r="2586" spans="4:4" x14ac:dyDescent="0.3">
      <c r="D2586"/>
    </row>
    <row r="2587" spans="4:4" x14ac:dyDescent="0.3">
      <c r="D2587"/>
    </row>
    <row r="2588" spans="4:4" x14ac:dyDescent="0.3">
      <c r="D2588"/>
    </row>
    <row r="2589" spans="4:4" x14ac:dyDescent="0.3">
      <c r="D2589"/>
    </row>
    <row r="2590" spans="4:4" x14ac:dyDescent="0.3">
      <c r="D2590"/>
    </row>
    <row r="2591" spans="4:4" x14ac:dyDescent="0.3">
      <c r="D2591"/>
    </row>
    <row r="2592" spans="4:4" x14ac:dyDescent="0.3">
      <c r="D2592"/>
    </row>
    <row r="2593" spans="4:4" x14ac:dyDescent="0.3">
      <c r="D2593"/>
    </row>
    <row r="2594" spans="4:4" x14ac:dyDescent="0.3">
      <c r="D2594"/>
    </row>
    <row r="2595" spans="4:4" x14ac:dyDescent="0.3">
      <c r="D2595"/>
    </row>
    <row r="2596" spans="4:4" x14ac:dyDescent="0.3">
      <c r="D2596"/>
    </row>
    <row r="2597" spans="4:4" x14ac:dyDescent="0.3">
      <c r="D2597"/>
    </row>
    <row r="2598" spans="4:4" x14ac:dyDescent="0.3">
      <c r="D2598"/>
    </row>
    <row r="2599" spans="4:4" x14ac:dyDescent="0.3">
      <c r="D2599"/>
    </row>
    <row r="2600" spans="4:4" x14ac:dyDescent="0.3">
      <c r="D2600"/>
    </row>
    <row r="2601" spans="4:4" x14ac:dyDescent="0.3">
      <c r="D2601"/>
    </row>
    <row r="2602" spans="4:4" x14ac:dyDescent="0.3">
      <c r="D2602"/>
    </row>
    <row r="2603" spans="4:4" x14ac:dyDescent="0.3">
      <c r="D2603"/>
    </row>
    <row r="2604" spans="4:4" x14ac:dyDescent="0.3">
      <c r="D2604"/>
    </row>
    <row r="2605" spans="4:4" x14ac:dyDescent="0.3">
      <c r="D2605"/>
    </row>
    <row r="2606" spans="4:4" x14ac:dyDescent="0.3">
      <c r="D2606"/>
    </row>
    <row r="2607" spans="4:4" x14ac:dyDescent="0.3">
      <c r="D2607"/>
    </row>
    <row r="2608" spans="4:4" x14ac:dyDescent="0.3">
      <c r="D2608"/>
    </row>
    <row r="2609" spans="4:4" x14ac:dyDescent="0.3">
      <c r="D2609"/>
    </row>
    <row r="2610" spans="4:4" x14ac:dyDescent="0.3">
      <c r="D2610"/>
    </row>
    <row r="2611" spans="4:4" x14ac:dyDescent="0.3">
      <c r="D2611"/>
    </row>
    <row r="2612" spans="4:4" x14ac:dyDescent="0.3">
      <c r="D2612"/>
    </row>
    <row r="2613" spans="4:4" x14ac:dyDescent="0.3">
      <c r="D2613"/>
    </row>
    <row r="2614" spans="4:4" x14ac:dyDescent="0.3">
      <c r="D2614"/>
    </row>
    <row r="2615" spans="4:4" x14ac:dyDescent="0.3">
      <c r="D2615"/>
    </row>
    <row r="2616" spans="4:4" x14ac:dyDescent="0.3">
      <c r="D2616"/>
    </row>
    <row r="2617" spans="4:4" x14ac:dyDescent="0.3">
      <c r="D2617"/>
    </row>
    <row r="2618" spans="4:4" x14ac:dyDescent="0.3">
      <c r="D2618"/>
    </row>
    <row r="2619" spans="4:4" x14ac:dyDescent="0.3">
      <c r="D2619"/>
    </row>
    <row r="2620" spans="4:4" x14ac:dyDescent="0.3">
      <c r="D2620"/>
    </row>
    <row r="2621" spans="4:4" x14ac:dyDescent="0.3">
      <c r="D2621"/>
    </row>
    <row r="2622" spans="4:4" x14ac:dyDescent="0.3">
      <c r="D2622"/>
    </row>
    <row r="2623" spans="4:4" x14ac:dyDescent="0.3">
      <c r="D2623"/>
    </row>
    <row r="2624" spans="4:4" x14ac:dyDescent="0.3">
      <c r="D2624"/>
    </row>
    <row r="2625" spans="4:4" x14ac:dyDescent="0.3">
      <c r="D2625"/>
    </row>
    <row r="2626" spans="4:4" x14ac:dyDescent="0.3">
      <c r="D2626"/>
    </row>
    <row r="2627" spans="4:4" x14ac:dyDescent="0.3">
      <c r="D2627"/>
    </row>
    <row r="2628" spans="4:4" x14ac:dyDescent="0.3">
      <c r="D2628"/>
    </row>
    <row r="2629" spans="4:4" x14ac:dyDescent="0.3">
      <c r="D2629"/>
    </row>
    <row r="2630" spans="4:4" x14ac:dyDescent="0.3">
      <c r="D2630"/>
    </row>
    <row r="2631" spans="4:4" x14ac:dyDescent="0.3">
      <c r="D2631"/>
    </row>
    <row r="2632" spans="4:4" x14ac:dyDescent="0.3">
      <c r="D2632"/>
    </row>
    <row r="2633" spans="4:4" x14ac:dyDescent="0.3">
      <c r="D2633"/>
    </row>
    <row r="2634" spans="4:4" x14ac:dyDescent="0.3">
      <c r="D2634"/>
    </row>
    <row r="2635" spans="4:4" x14ac:dyDescent="0.3">
      <c r="D2635"/>
    </row>
    <row r="2636" spans="4:4" x14ac:dyDescent="0.3">
      <c r="D2636"/>
    </row>
    <row r="2637" spans="4:4" x14ac:dyDescent="0.3">
      <c r="D2637"/>
    </row>
    <row r="2638" spans="4:4" x14ac:dyDescent="0.3">
      <c r="D2638"/>
    </row>
    <row r="2639" spans="4:4" x14ac:dyDescent="0.3">
      <c r="D2639"/>
    </row>
    <row r="2640" spans="4:4" x14ac:dyDescent="0.3">
      <c r="D2640"/>
    </row>
    <row r="2641" spans="4:4" x14ac:dyDescent="0.3">
      <c r="D2641"/>
    </row>
    <row r="2642" spans="4:4" x14ac:dyDescent="0.3">
      <c r="D2642"/>
    </row>
    <row r="2643" spans="4:4" x14ac:dyDescent="0.3">
      <c r="D2643"/>
    </row>
    <row r="2644" spans="4:4" x14ac:dyDescent="0.3">
      <c r="D2644"/>
    </row>
    <row r="2645" spans="4:4" x14ac:dyDescent="0.3">
      <c r="D2645"/>
    </row>
    <row r="2646" spans="4:4" x14ac:dyDescent="0.3">
      <c r="D2646"/>
    </row>
    <row r="2647" spans="4:4" x14ac:dyDescent="0.3">
      <c r="D2647"/>
    </row>
    <row r="2648" spans="4:4" x14ac:dyDescent="0.3">
      <c r="D2648"/>
    </row>
    <row r="2649" spans="4:4" x14ac:dyDescent="0.3">
      <c r="D2649"/>
    </row>
    <row r="2650" spans="4:4" x14ac:dyDescent="0.3">
      <c r="D2650"/>
    </row>
    <row r="2651" spans="4:4" x14ac:dyDescent="0.3">
      <c r="D2651"/>
    </row>
    <row r="2652" spans="4:4" x14ac:dyDescent="0.3">
      <c r="D2652"/>
    </row>
    <row r="2653" spans="4:4" x14ac:dyDescent="0.3">
      <c r="D2653"/>
    </row>
    <row r="2654" spans="4:4" x14ac:dyDescent="0.3">
      <c r="D2654"/>
    </row>
    <row r="2655" spans="4:4" x14ac:dyDescent="0.3">
      <c r="D2655"/>
    </row>
    <row r="2656" spans="4:4" x14ac:dyDescent="0.3">
      <c r="D2656"/>
    </row>
    <row r="2657" spans="4:4" x14ac:dyDescent="0.3">
      <c r="D2657"/>
    </row>
    <row r="2658" spans="4:4" x14ac:dyDescent="0.3">
      <c r="D2658"/>
    </row>
    <row r="2659" spans="4:4" x14ac:dyDescent="0.3">
      <c r="D2659"/>
    </row>
    <row r="2660" spans="4:4" x14ac:dyDescent="0.3">
      <c r="D2660"/>
    </row>
    <row r="2661" spans="4:4" x14ac:dyDescent="0.3">
      <c r="D2661"/>
    </row>
    <row r="2662" spans="4:4" x14ac:dyDescent="0.3">
      <c r="D2662"/>
    </row>
    <row r="2663" spans="4:4" x14ac:dyDescent="0.3">
      <c r="D2663"/>
    </row>
    <row r="2664" spans="4:4" x14ac:dyDescent="0.3">
      <c r="D2664"/>
    </row>
    <row r="2665" spans="4:4" x14ac:dyDescent="0.3">
      <c r="D2665"/>
    </row>
    <row r="2666" spans="4:4" x14ac:dyDescent="0.3">
      <c r="D2666"/>
    </row>
    <row r="2667" spans="4:4" x14ac:dyDescent="0.3">
      <c r="D2667"/>
    </row>
    <row r="2668" spans="4:4" x14ac:dyDescent="0.3">
      <c r="D2668"/>
    </row>
    <row r="2669" spans="4:4" x14ac:dyDescent="0.3">
      <c r="D2669"/>
    </row>
    <row r="2670" spans="4:4" x14ac:dyDescent="0.3">
      <c r="D2670"/>
    </row>
    <row r="2671" spans="4:4" x14ac:dyDescent="0.3">
      <c r="D2671"/>
    </row>
    <row r="2672" spans="4:4" x14ac:dyDescent="0.3">
      <c r="D2672"/>
    </row>
    <row r="2673" spans="4:4" x14ac:dyDescent="0.3">
      <c r="D2673"/>
    </row>
    <row r="2674" spans="4:4" x14ac:dyDescent="0.3">
      <c r="D2674"/>
    </row>
    <row r="2675" spans="4:4" x14ac:dyDescent="0.3">
      <c r="D2675"/>
    </row>
    <row r="2676" spans="4:4" x14ac:dyDescent="0.3">
      <c r="D2676"/>
    </row>
    <row r="2677" spans="4:4" x14ac:dyDescent="0.3">
      <c r="D2677"/>
    </row>
    <row r="2678" spans="4:4" x14ac:dyDescent="0.3">
      <c r="D2678"/>
    </row>
    <row r="2679" spans="4:4" x14ac:dyDescent="0.3">
      <c r="D2679"/>
    </row>
    <row r="2680" spans="4:4" x14ac:dyDescent="0.3">
      <c r="D2680"/>
    </row>
    <row r="2681" spans="4:4" x14ac:dyDescent="0.3">
      <c r="D2681"/>
    </row>
    <row r="2682" spans="4:4" x14ac:dyDescent="0.3">
      <c r="D2682"/>
    </row>
    <row r="2683" spans="4:4" x14ac:dyDescent="0.3">
      <c r="D2683"/>
    </row>
    <row r="2684" spans="4:4" x14ac:dyDescent="0.3">
      <c r="D2684"/>
    </row>
    <row r="2685" spans="4:4" x14ac:dyDescent="0.3">
      <c r="D2685"/>
    </row>
    <row r="2686" spans="4:4" x14ac:dyDescent="0.3">
      <c r="D2686"/>
    </row>
    <row r="2687" spans="4:4" x14ac:dyDescent="0.3">
      <c r="D2687"/>
    </row>
    <row r="2688" spans="4:4" x14ac:dyDescent="0.3">
      <c r="D2688"/>
    </row>
    <row r="2689" spans="4:4" x14ac:dyDescent="0.3">
      <c r="D2689"/>
    </row>
    <row r="2690" spans="4:4" x14ac:dyDescent="0.3">
      <c r="D2690"/>
    </row>
    <row r="2691" spans="4:4" x14ac:dyDescent="0.3">
      <c r="D2691"/>
    </row>
    <row r="2692" spans="4:4" x14ac:dyDescent="0.3">
      <c r="D2692"/>
    </row>
    <row r="2693" spans="4:4" x14ac:dyDescent="0.3">
      <c r="D2693"/>
    </row>
    <row r="2694" spans="4:4" x14ac:dyDescent="0.3">
      <c r="D2694"/>
    </row>
    <row r="2695" spans="4:4" x14ac:dyDescent="0.3">
      <c r="D2695"/>
    </row>
    <row r="2696" spans="4:4" x14ac:dyDescent="0.3">
      <c r="D2696"/>
    </row>
    <row r="2697" spans="4:4" x14ac:dyDescent="0.3">
      <c r="D2697"/>
    </row>
    <row r="2698" spans="4:4" x14ac:dyDescent="0.3">
      <c r="D2698"/>
    </row>
    <row r="2699" spans="4:4" x14ac:dyDescent="0.3">
      <c r="D2699"/>
    </row>
    <row r="2700" spans="4:4" x14ac:dyDescent="0.3">
      <c r="D2700"/>
    </row>
    <row r="2701" spans="4:4" x14ac:dyDescent="0.3">
      <c r="D2701"/>
    </row>
    <row r="2702" spans="4:4" x14ac:dyDescent="0.3">
      <c r="D2702"/>
    </row>
    <row r="2703" spans="4:4" x14ac:dyDescent="0.3">
      <c r="D2703"/>
    </row>
    <row r="2704" spans="4:4" x14ac:dyDescent="0.3">
      <c r="D2704"/>
    </row>
    <row r="2705" spans="4:4" x14ac:dyDescent="0.3">
      <c r="D2705"/>
    </row>
    <row r="2706" spans="4:4" x14ac:dyDescent="0.3">
      <c r="D2706"/>
    </row>
    <row r="2707" spans="4:4" x14ac:dyDescent="0.3">
      <c r="D2707"/>
    </row>
    <row r="2708" spans="4:4" x14ac:dyDescent="0.3">
      <c r="D2708"/>
    </row>
    <row r="2709" spans="4:4" x14ac:dyDescent="0.3">
      <c r="D2709"/>
    </row>
    <row r="2710" spans="4:4" x14ac:dyDescent="0.3">
      <c r="D2710"/>
    </row>
    <row r="2711" spans="4:4" x14ac:dyDescent="0.3">
      <c r="D2711"/>
    </row>
    <row r="2712" spans="4:4" x14ac:dyDescent="0.3">
      <c r="D2712"/>
    </row>
    <row r="2713" spans="4:4" x14ac:dyDescent="0.3">
      <c r="D2713"/>
    </row>
    <row r="2714" spans="4:4" x14ac:dyDescent="0.3">
      <c r="D2714"/>
    </row>
    <row r="2715" spans="4:4" x14ac:dyDescent="0.3">
      <c r="D2715"/>
    </row>
    <row r="2716" spans="4:4" x14ac:dyDescent="0.3">
      <c r="D2716"/>
    </row>
    <row r="2717" spans="4:4" x14ac:dyDescent="0.3">
      <c r="D2717"/>
    </row>
    <row r="2718" spans="4:4" x14ac:dyDescent="0.3">
      <c r="D2718"/>
    </row>
    <row r="2719" spans="4:4" x14ac:dyDescent="0.3">
      <c r="D2719"/>
    </row>
    <row r="2720" spans="4:4" x14ac:dyDescent="0.3">
      <c r="D2720"/>
    </row>
    <row r="2721" spans="4:4" x14ac:dyDescent="0.3">
      <c r="D2721"/>
    </row>
    <row r="2722" spans="4:4" x14ac:dyDescent="0.3">
      <c r="D2722"/>
    </row>
    <row r="2723" spans="4:4" x14ac:dyDescent="0.3">
      <c r="D2723"/>
    </row>
    <row r="2724" spans="4:4" x14ac:dyDescent="0.3">
      <c r="D2724"/>
    </row>
    <row r="2725" spans="4:4" x14ac:dyDescent="0.3">
      <c r="D2725"/>
    </row>
    <row r="2726" spans="4:4" x14ac:dyDescent="0.3">
      <c r="D2726"/>
    </row>
    <row r="2727" spans="4:4" x14ac:dyDescent="0.3">
      <c r="D2727"/>
    </row>
    <row r="2728" spans="4:4" x14ac:dyDescent="0.3">
      <c r="D2728"/>
    </row>
    <row r="2729" spans="4:4" x14ac:dyDescent="0.3">
      <c r="D2729"/>
    </row>
    <row r="2730" spans="4:4" x14ac:dyDescent="0.3">
      <c r="D2730"/>
    </row>
    <row r="2731" spans="4:4" x14ac:dyDescent="0.3">
      <c r="D2731"/>
    </row>
    <row r="2732" spans="4:4" x14ac:dyDescent="0.3">
      <c r="D2732"/>
    </row>
    <row r="2733" spans="4:4" x14ac:dyDescent="0.3">
      <c r="D2733"/>
    </row>
    <row r="2734" spans="4:4" x14ac:dyDescent="0.3">
      <c r="D2734"/>
    </row>
    <row r="2735" spans="4:4" x14ac:dyDescent="0.3">
      <c r="D2735"/>
    </row>
    <row r="2736" spans="4:4" x14ac:dyDescent="0.3">
      <c r="D2736"/>
    </row>
    <row r="2737" spans="4:4" x14ac:dyDescent="0.3">
      <c r="D2737"/>
    </row>
    <row r="2738" spans="4:4" x14ac:dyDescent="0.3">
      <c r="D2738"/>
    </row>
    <row r="2739" spans="4:4" x14ac:dyDescent="0.3">
      <c r="D2739"/>
    </row>
    <row r="2740" spans="4:4" x14ac:dyDescent="0.3">
      <c r="D2740"/>
    </row>
    <row r="2741" spans="4:4" x14ac:dyDescent="0.3">
      <c r="D2741"/>
    </row>
    <row r="2742" spans="4:4" x14ac:dyDescent="0.3">
      <c r="D2742"/>
    </row>
    <row r="2743" spans="4:4" x14ac:dyDescent="0.3">
      <c r="D2743"/>
    </row>
    <row r="2744" spans="4:4" x14ac:dyDescent="0.3">
      <c r="D2744"/>
    </row>
    <row r="2745" spans="4:4" x14ac:dyDescent="0.3">
      <c r="D2745"/>
    </row>
    <row r="2746" spans="4:4" x14ac:dyDescent="0.3">
      <c r="D2746"/>
    </row>
    <row r="2747" spans="4:4" x14ac:dyDescent="0.3">
      <c r="D2747"/>
    </row>
    <row r="2748" spans="4:4" x14ac:dyDescent="0.3">
      <c r="D2748"/>
    </row>
    <row r="2749" spans="4:4" x14ac:dyDescent="0.3">
      <c r="D2749"/>
    </row>
    <row r="2750" spans="4:4" x14ac:dyDescent="0.3">
      <c r="D2750"/>
    </row>
    <row r="2751" spans="4:4" x14ac:dyDescent="0.3">
      <c r="D2751"/>
    </row>
    <row r="2752" spans="4:4" x14ac:dyDescent="0.3">
      <c r="D2752"/>
    </row>
    <row r="2753" spans="4:4" x14ac:dyDescent="0.3">
      <c r="D2753"/>
    </row>
    <row r="2754" spans="4:4" x14ac:dyDescent="0.3">
      <c r="D2754"/>
    </row>
    <row r="2755" spans="4:4" x14ac:dyDescent="0.3">
      <c r="D2755"/>
    </row>
    <row r="2756" spans="4:4" x14ac:dyDescent="0.3">
      <c r="D2756"/>
    </row>
    <row r="2757" spans="4:4" x14ac:dyDescent="0.3">
      <c r="D2757"/>
    </row>
    <row r="2758" spans="4:4" x14ac:dyDescent="0.3">
      <c r="D2758"/>
    </row>
    <row r="2759" spans="4:4" x14ac:dyDescent="0.3">
      <c r="D2759"/>
    </row>
    <row r="2760" spans="4:4" x14ac:dyDescent="0.3">
      <c r="D2760"/>
    </row>
    <row r="2761" spans="4:4" x14ac:dyDescent="0.3">
      <c r="D2761"/>
    </row>
    <row r="2762" spans="4:4" x14ac:dyDescent="0.3">
      <c r="D2762"/>
    </row>
    <row r="2763" spans="4:4" x14ac:dyDescent="0.3">
      <c r="D2763"/>
    </row>
    <row r="2764" spans="4:4" x14ac:dyDescent="0.3">
      <c r="D2764"/>
    </row>
    <row r="2765" spans="4:4" x14ac:dyDescent="0.3">
      <c r="D2765"/>
    </row>
    <row r="2766" spans="4:4" x14ac:dyDescent="0.3">
      <c r="D2766"/>
    </row>
    <row r="2767" spans="4:4" x14ac:dyDescent="0.3">
      <c r="D2767"/>
    </row>
    <row r="2768" spans="4:4" x14ac:dyDescent="0.3">
      <c r="D2768"/>
    </row>
    <row r="2769" spans="4:4" x14ac:dyDescent="0.3">
      <c r="D2769"/>
    </row>
    <row r="2770" spans="4:4" x14ac:dyDescent="0.3">
      <c r="D2770"/>
    </row>
    <row r="2771" spans="4:4" x14ac:dyDescent="0.3">
      <c r="D2771"/>
    </row>
    <row r="2772" spans="4:4" x14ac:dyDescent="0.3">
      <c r="D2772"/>
    </row>
    <row r="2773" spans="4:4" x14ac:dyDescent="0.3">
      <c r="D2773"/>
    </row>
    <row r="2774" spans="4:4" x14ac:dyDescent="0.3">
      <c r="D2774"/>
    </row>
    <row r="2775" spans="4:4" x14ac:dyDescent="0.3">
      <c r="D2775"/>
    </row>
    <row r="2776" spans="4:4" x14ac:dyDescent="0.3">
      <c r="D2776"/>
    </row>
    <row r="2777" spans="4:4" x14ac:dyDescent="0.3">
      <c r="D2777"/>
    </row>
    <row r="2778" spans="4:4" x14ac:dyDescent="0.3">
      <c r="D2778"/>
    </row>
    <row r="2779" spans="4:4" x14ac:dyDescent="0.3">
      <c r="D2779"/>
    </row>
    <row r="2780" spans="4:4" x14ac:dyDescent="0.3">
      <c r="D2780"/>
    </row>
    <row r="2781" spans="4:4" x14ac:dyDescent="0.3">
      <c r="D2781"/>
    </row>
    <row r="2782" spans="4:4" x14ac:dyDescent="0.3">
      <c r="D2782"/>
    </row>
    <row r="2783" spans="4:4" x14ac:dyDescent="0.3">
      <c r="D2783"/>
    </row>
    <row r="2784" spans="4:4" x14ac:dyDescent="0.3">
      <c r="D2784"/>
    </row>
    <row r="2785" spans="4:4" x14ac:dyDescent="0.3">
      <c r="D2785"/>
    </row>
    <row r="2786" spans="4:4" x14ac:dyDescent="0.3">
      <c r="D2786"/>
    </row>
    <row r="2787" spans="4:4" x14ac:dyDescent="0.3">
      <c r="D2787"/>
    </row>
    <row r="2788" spans="4:4" x14ac:dyDescent="0.3">
      <c r="D2788"/>
    </row>
    <row r="2789" spans="4:4" x14ac:dyDescent="0.3">
      <c r="D2789"/>
    </row>
    <row r="2790" spans="4:4" x14ac:dyDescent="0.3">
      <c r="D2790"/>
    </row>
    <row r="2791" spans="4:4" x14ac:dyDescent="0.3">
      <c r="D2791"/>
    </row>
    <row r="2792" spans="4:4" x14ac:dyDescent="0.3">
      <c r="D2792"/>
    </row>
    <row r="2793" spans="4:4" x14ac:dyDescent="0.3">
      <c r="D2793"/>
    </row>
    <row r="2794" spans="4:4" x14ac:dyDescent="0.3">
      <c r="D2794"/>
    </row>
    <row r="2795" spans="4:4" x14ac:dyDescent="0.3">
      <c r="D2795"/>
    </row>
    <row r="2796" spans="4:4" x14ac:dyDescent="0.3">
      <c r="D2796"/>
    </row>
    <row r="2797" spans="4:4" x14ac:dyDescent="0.3">
      <c r="D2797"/>
    </row>
    <row r="2798" spans="4:4" x14ac:dyDescent="0.3">
      <c r="D2798"/>
    </row>
    <row r="2799" spans="4:4" x14ac:dyDescent="0.3">
      <c r="D2799"/>
    </row>
    <row r="2800" spans="4:4" x14ac:dyDescent="0.3">
      <c r="D2800"/>
    </row>
    <row r="2801" spans="4:4" x14ac:dyDescent="0.3">
      <c r="D2801"/>
    </row>
    <row r="2802" spans="4:4" x14ac:dyDescent="0.3">
      <c r="D2802"/>
    </row>
    <row r="2803" spans="4:4" x14ac:dyDescent="0.3">
      <c r="D2803"/>
    </row>
    <row r="2804" spans="4:4" x14ac:dyDescent="0.3">
      <c r="D2804"/>
    </row>
    <row r="2805" spans="4:4" x14ac:dyDescent="0.3">
      <c r="D2805"/>
    </row>
    <row r="2806" spans="4:4" x14ac:dyDescent="0.3">
      <c r="D2806"/>
    </row>
    <row r="2807" spans="4:4" x14ac:dyDescent="0.3">
      <c r="D2807"/>
    </row>
    <row r="2808" spans="4:4" x14ac:dyDescent="0.3">
      <c r="D2808"/>
    </row>
    <row r="2809" spans="4:4" x14ac:dyDescent="0.3">
      <c r="D2809"/>
    </row>
    <row r="2810" spans="4:4" x14ac:dyDescent="0.3">
      <c r="D2810"/>
    </row>
    <row r="2811" spans="4:4" x14ac:dyDescent="0.3">
      <c r="D2811"/>
    </row>
    <row r="2812" spans="4:4" x14ac:dyDescent="0.3">
      <c r="D2812"/>
    </row>
    <row r="2813" spans="4:4" x14ac:dyDescent="0.3">
      <c r="D2813"/>
    </row>
    <row r="2814" spans="4:4" x14ac:dyDescent="0.3">
      <c r="D2814"/>
    </row>
    <row r="2815" spans="4:4" x14ac:dyDescent="0.3">
      <c r="D2815"/>
    </row>
    <row r="2816" spans="4:4" x14ac:dyDescent="0.3">
      <c r="D2816"/>
    </row>
    <row r="2817" spans="4:4" x14ac:dyDescent="0.3">
      <c r="D2817"/>
    </row>
    <row r="2818" spans="4:4" x14ac:dyDescent="0.3">
      <c r="D2818"/>
    </row>
    <row r="2819" spans="4:4" x14ac:dyDescent="0.3">
      <c r="D2819"/>
    </row>
    <row r="2820" spans="4:4" x14ac:dyDescent="0.3">
      <c r="D2820"/>
    </row>
    <row r="2821" spans="4:4" x14ac:dyDescent="0.3">
      <c r="D2821"/>
    </row>
    <row r="2822" spans="4:4" x14ac:dyDescent="0.3">
      <c r="D2822"/>
    </row>
    <row r="2823" spans="4:4" x14ac:dyDescent="0.3">
      <c r="D2823"/>
    </row>
    <row r="2824" spans="4:4" x14ac:dyDescent="0.3">
      <c r="D2824"/>
    </row>
    <row r="2825" spans="4:4" x14ac:dyDescent="0.3">
      <c r="D2825"/>
    </row>
    <row r="2826" spans="4:4" x14ac:dyDescent="0.3">
      <c r="D2826"/>
    </row>
    <row r="2827" spans="4:4" x14ac:dyDescent="0.3">
      <c r="D2827"/>
    </row>
    <row r="2828" spans="4:4" x14ac:dyDescent="0.3">
      <c r="D2828"/>
    </row>
    <row r="2829" spans="4:4" x14ac:dyDescent="0.3">
      <c r="D2829"/>
    </row>
    <row r="2830" spans="4:4" x14ac:dyDescent="0.3">
      <c r="D2830"/>
    </row>
    <row r="2831" spans="4:4" x14ac:dyDescent="0.3">
      <c r="D2831"/>
    </row>
    <row r="2832" spans="4:4" x14ac:dyDescent="0.3">
      <c r="D2832"/>
    </row>
    <row r="2833" spans="4:4" x14ac:dyDescent="0.3">
      <c r="D2833"/>
    </row>
    <row r="2834" spans="4:4" x14ac:dyDescent="0.3">
      <c r="D2834"/>
    </row>
    <row r="2835" spans="4:4" x14ac:dyDescent="0.3">
      <c r="D2835"/>
    </row>
    <row r="2836" spans="4:4" x14ac:dyDescent="0.3">
      <c r="D2836"/>
    </row>
    <row r="2837" spans="4:4" x14ac:dyDescent="0.3">
      <c r="D2837"/>
    </row>
    <row r="2838" spans="4:4" x14ac:dyDescent="0.3">
      <c r="D2838"/>
    </row>
    <row r="2839" spans="4:4" x14ac:dyDescent="0.3">
      <c r="D2839"/>
    </row>
    <row r="2840" spans="4:4" x14ac:dyDescent="0.3">
      <c r="D2840"/>
    </row>
    <row r="2841" spans="4:4" x14ac:dyDescent="0.3">
      <c r="D2841"/>
    </row>
    <row r="2842" spans="4:4" x14ac:dyDescent="0.3">
      <c r="D2842"/>
    </row>
    <row r="2843" spans="4:4" x14ac:dyDescent="0.3">
      <c r="D2843"/>
    </row>
    <row r="2844" spans="4:4" x14ac:dyDescent="0.3">
      <c r="D2844"/>
    </row>
    <row r="2845" spans="4:4" x14ac:dyDescent="0.3">
      <c r="D2845"/>
    </row>
    <row r="2846" spans="4:4" x14ac:dyDescent="0.3">
      <c r="D2846"/>
    </row>
    <row r="2847" spans="4:4" x14ac:dyDescent="0.3">
      <c r="D2847"/>
    </row>
    <row r="2848" spans="4:4" x14ac:dyDescent="0.3">
      <c r="D2848"/>
    </row>
    <row r="2849" spans="4:4" x14ac:dyDescent="0.3">
      <c r="D2849"/>
    </row>
    <row r="2850" spans="4:4" x14ac:dyDescent="0.3">
      <c r="D2850"/>
    </row>
    <row r="2851" spans="4:4" x14ac:dyDescent="0.3">
      <c r="D2851"/>
    </row>
    <row r="2852" spans="4:4" x14ac:dyDescent="0.3">
      <c r="D2852"/>
    </row>
    <row r="2853" spans="4:4" x14ac:dyDescent="0.3">
      <c r="D2853"/>
    </row>
    <row r="2854" spans="4:4" x14ac:dyDescent="0.3">
      <c r="D2854"/>
    </row>
    <row r="2855" spans="4:4" x14ac:dyDescent="0.3">
      <c r="D2855"/>
    </row>
    <row r="2856" spans="4:4" x14ac:dyDescent="0.3">
      <c r="D2856"/>
    </row>
    <row r="2857" spans="4:4" x14ac:dyDescent="0.3">
      <c r="D2857"/>
    </row>
    <row r="2858" spans="4:4" x14ac:dyDescent="0.3">
      <c r="D2858"/>
    </row>
    <row r="2859" spans="4:4" x14ac:dyDescent="0.3">
      <c r="D2859"/>
    </row>
    <row r="2860" spans="4:4" x14ac:dyDescent="0.3">
      <c r="D2860"/>
    </row>
    <row r="2861" spans="4:4" x14ac:dyDescent="0.3">
      <c r="D2861"/>
    </row>
    <row r="2862" spans="4:4" x14ac:dyDescent="0.3">
      <c r="D2862"/>
    </row>
    <row r="2863" spans="4:4" x14ac:dyDescent="0.3">
      <c r="D2863"/>
    </row>
    <row r="2864" spans="4:4" x14ac:dyDescent="0.3">
      <c r="D2864"/>
    </row>
    <row r="2865" spans="4:4" x14ac:dyDescent="0.3">
      <c r="D2865"/>
    </row>
    <row r="2866" spans="4:4" x14ac:dyDescent="0.3">
      <c r="D2866"/>
    </row>
    <row r="2867" spans="4:4" x14ac:dyDescent="0.3">
      <c r="D2867"/>
    </row>
    <row r="2868" spans="4:4" x14ac:dyDescent="0.3">
      <c r="D2868"/>
    </row>
    <row r="2869" spans="4:4" x14ac:dyDescent="0.3">
      <c r="D2869"/>
    </row>
    <row r="2870" spans="4:4" x14ac:dyDescent="0.3">
      <c r="D2870"/>
    </row>
    <row r="2871" spans="4:4" x14ac:dyDescent="0.3">
      <c r="D2871"/>
    </row>
    <row r="2872" spans="4:4" x14ac:dyDescent="0.3">
      <c r="D2872"/>
    </row>
    <row r="2873" spans="4:4" x14ac:dyDescent="0.3">
      <c r="D2873"/>
    </row>
    <row r="2874" spans="4:4" x14ac:dyDescent="0.3">
      <c r="D2874"/>
    </row>
    <row r="2875" spans="4:4" x14ac:dyDescent="0.3">
      <c r="D2875"/>
    </row>
    <row r="2876" spans="4:4" x14ac:dyDescent="0.3">
      <c r="D2876"/>
    </row>
    <row r="2877" spans="4:4" x14ac:dyDescent="0.3">
      <c r="D2877"/>
    </row>
    <row r="2878" spans="4:4" x14ac:dyDescent="0.3">
      <c r="D2878"/>
    </row>
    <row r="2879" spans="4:4" x14ac:dyDescent="0.3">
      <c r="D2879"/>
    </row>
    <row r="2880" spans="4:4" x14ac:dyDescent="0.3">
      <c r="D2880"/>
    </row>
    <row r="2881" spans="4:4" x14ac:dyDescent="0.3">
      <c r="D2881"/>
    </row>
    <row r="2882" spans="4:4" x14ac:dyDescent="0.3">
      <c r="D2882"/>
    </row>
    <row r="2883" spans="4:4" x14ac:dyDescent="0.3">
      <c r="D2883"/>
    </row>
    <row r="2884" spans="4:4" x14ac:dyDescent="0.3">
      <c r="D2884"/>
    </row>
    <row r="2885" spans="4:4" x14ac:dyDescent="0.3">
      <c r="D2885"/>
    </row>
    <row r="2886" spans="4:4" x14ac:dyDescent="0.3">
      <c r="D2886"/>
    </row>
    <row r="2887" spans="4:4" x14ac:dyDescent="0.3">
      <c r="D2887"/>
    </row>
    <row r="2888" spans="4:4" x14ac:dyDescent="0.3">
      <c r="D2888"/>
    </row>
    <row r="2889" spans="4:4" x14ac:dyDescent="0.3">
      <c r="D2889"/>
    </row>
    <row r="2890" spans="4:4" x14ac:dyDescent="0.3">
      <c r="D2890"/>
    </row>
    <row r="2891" spans="4:4" x14ac:dyDescent="0.3">
      <c r="D2891"/>
    </row>
    <row r="2892" spans="4:4" x14ac:dyDescent="0.3">
      <c r="D2892"/>
    </row>
    <row r="2893" spans="4:4" x14ac:dyDescent="0.3">
      <c r="D2893"/>
    </row>
    <row r="2894" spans="4:4" x14ac:dyDescent="0.3">
      <c r="D2894"/>
    </row>
    <row r="2895" spans="4:4" x14ac:dyDescent="0.3">
      <c r="D2895"/>
    </row>
    <row r="2896" spans="4:4" x14ac:dyDescent="0.3">
      <c r="D2896"/>
    </row>
    <row r="2897" spans="4:4" x14ac:dyDescent="0.3">
      <c r="D2897"/>
    </row>
    <row r="2898" spans="4:4" x14ac:dyDescent="0.3">
      <c r="D2898"/>
    </row>
    <row r="2899" spans="4:4" x14ac:dyDescent="0.3">
      <c r="D2899"/>
    </row>
    <row r="2900" spans="4:4" x14ac:dyDescent="0.3">
      <c r="D2900"/>
    </row>
    <row r="2901" spans="4:4" x14ac:dyDescent="0.3">
      <c r="D2901"/>
    </row>
    <row r="2902" spans="4:4" x14ac:dyDescent="0.3">
      <c r="D2902"/>
    </row>
    <row r="2903" spans="4:4" x14ac:dyDescent="0.3">
      <c r="D2903"/>
    </row>
    <row r="2904" spans="4:4" x14ac:dyDescent="0.3">
      <c r="D2904"/>
    </row>
    <row r="2905" spans="4:4" x14ac:dyDescent="0.3">
      <c r="D2905"/>
    </row>
    <row r="2906" spans="4:4" x14ac:dyDescent="0.3">
      <c r="D2906"/>
    </row>
    <row r="2907" spans="4:4" x14ac:dyDescent="0.3">
      <c r="D2907"/>
    </row>
    <row r="2908" spans="4:4" x14ac:dyDescent="0.3">
      <c r="D2908"/>
    </row>
    <row r="2909" spans="4:4" x14ac:dyDescent="0.3">
      <c r="D2909"/>
    </row>
    <row r="2910" spans="4:4" x14ac:dyDescent="0.3">
      <c r="D2910"/>
    </row>
    <row r="2911" spans="4:4" x14ac:dyDescent="0.3">
      <c r="D2911"/>
    </row>
    <row r="2912" spans="4:4" x14ac:dyDescent="0.3">
      <c r="D2912"/>
    </row>
    <row r="2913" spans="4:4" x14ac:dyDescent="0.3">
      <c r="D2913"/>
    </row>
    <row r="2914" spans="4:4" x14ac:dyDescent="0.3">
      <c r="D2914"/>
    </row>
    <row r="2915" spans="4:4" x14ac:dyDescent="0.3">
      <c r="D2915"/>
    </row>
    <row r="2916" spans="4:4" x14ac:dyDescent="0.3">
      <c r="D2916"/>
    </row>
    <row r="2917" spans="4:4" x14ac:dyDescent="0.3">
      <c r="D2917"/>
    </row>
    <row r="2918" spans="4:4" x14ac:dyDescent="0.3">
      <c r="D2918"/>
    </row>
    <row r="2919" spans="4:4" x14ac:dyDescent="0.3">
      <c r="D2919"/>
    </row>
    <row r="2920" spans="4:4" x14ac:dyDescent="0.3">
      <c r="D2920"/>
    </row>
    <row r="2921" spans="4:4" x14ac:dyDescent="0.3">
      <c r="D2921"/>
    </row>
    <row r="2922" spans="4:4" x14ac:dyDescent="0.3">
      <c r="D2922"/>
    </row>
    <row r="2923" spans="4:4" x14ac:dyDescent="0.3">
      <c r="D2923"/>
    </row>
    <row r="2924" spans="4:4" x14ac:dyDescent="0.3">
      <c r="D2924"/>
    </row>
    <row r="2925" spans="4:4" x14ac:dyDescent="0.3">
      <c r="D2925"/>
    </row>
    <row r="2926" spans="4:4" x14ac:dyDescent="0.3">
      <c r="D2926"/>
    </row>
    <row r="2927" spans="4:4" x14ac:dyDescent="0.3">
      <c r="D2927"/>
    </row>
    <row r="2928" spans="4:4" x14ac:dyDescent="0.3">
      <c r="D2928"/>
    </row>
    <row r="2929" spans="4:4" x14ac:dyDescent="0.3">
      <c r="D2929"/>
    </row>
    <row r="2930" spans="4:4" x14ac:dyDescent="0.3">
      <c r="D2930"/>
    </row>
    <row r="2931" spans="4:4" x14ac:dyDescent="0.3">
      <c r="D2931"/>
    </row>
    <row r="2932" spans="4:4" x14ac:dyDescent="0.3">
      <c r="D2932"/>
    </row>
    <row r="2933" spans="4:4" x14ac:dyDescent="0.3">
      <c r="D2933"/>
    </row>
    <row r="2934" spans="4:4" x14ac:dyDescent="0.3">
      <c r="D2934"/>
    </row>
    <row r="2935" spans="4:4" x14ac:dyDescent="0.3">
      <c r="D2935"/>
    </row>
    <row r="2936" spans="4:4" x14ac:dyDescent="0.3">
      <c r="D2936"/>
    </row>
    <row r="2937" spans="4:4" x14ac:dyDescent="0.3">
      <c r="D2937"/>
    </row>
    <row r="2938" spans="4:4" x14ac:dyDescent="0.3">
      <c r="D2938"/>
    </row>
    <row r="2939" spans="4:4" x14ac:dyDescent="0.3">
      <c r="D2939"/>
    </row>
    <row r="2940" spans="4:4" x14ac:dyDescent="0.3">
      <c r="D2940"/>
    </row>
    <row r="2941" spans="4:4" x14ac:dyDescent="0.3">
      <c r="D2941"/>
    </row>
    <row r="2942" spans="4:4" x14ac:dyDescent="0.3">
      <c r="D2942"/>
    </row>
    <row r="2943" spans="4:4" x14ac:dyDescent="0.3">
      <c r="D2943"/>
    </row>
    <row r="2944" spans="4:4" x14ac:dyDescent="0.3">
      <c r="D2944"/>
    </row>
    <row r="2945" spans="4:4" x14ac:dyDescent="0.3">
      <c r="D2945"/>
    </row>
    <row r="2946" spans="4:4" x14ac:dyDescent="0.3">
      <c r="D2946"/>
    </row>
    <row r="2947" spans="4:4" x14ac:dyDescent="0.3">
      <c r="D2947"/>
    </row>
    <row r="2948" spans="4:4" x14ac:dyDescent="0.3">
      <c r="D2948"/>
    </row>
    <row r="2949" spans="4:4" x14ac:dyDescent="0.3">
      <c r="D2949"/>
    </row>
    <row r="2950" spans="4:4" x14ac:dyDescent="0.3">
      <c r="D2950"/>
    </row>
    <row r="2951" spans="4:4" x14ac:dyDescent="0.3">
      <c r="D2951"/>
    </row>
    <row r="2952" spans="4:4" x14ac:dyDescent="0.3">
      <c r="D2952"/>
    </row>
    <row r="2953" spans="4:4" x14ac:dyDescent="0.3">
      <c r="D2953"/>
    </row>
    <row r="2954" spans="4:4" x14ac:dyDescent="0.3">
      <c r="D2954"/>
    </row>
    <row r="2955" spans="4:4" x14ac:dyDescent="0.3">
      <c r="D2955"/>
    </row>
    <row r="2956" spans="4:4" x14ac:dyDescent="0.3">
      <c r="D2956"/>
    </row>
    <row r="2957" spans="4:4" x14ac:dyDescent="0.3">
      <c r="D2957"/>
    </row>
    <row r="2958" spans="4:4" x14ac:dyDescent="0.3">
      <c r="D2958"/>
    </row>
    <row r="2959" spans="4:4" x14ac:dyDescent="0.3">
      <c r="D2959"/>
    </row>
    <row r="2960" spans="4:4" x14ac:dyDescent="0.3">
      <c r="D2960"/>
    </row>
    <row r="2961" spans="4:4" x14ac:dyDescent="0.3">
      <c r="D2961"/>
    </row>
    <row r="2962" spans="4:4" x14ac:dyDescent="0.3">
      <c r="D2962"/>
    </row>
    <row r="2963" spans="4:4" x14ac:dyDescent="0.3">
      <c r="D2963"/>
    </row>
    <row r="2964" spans="4:4" x14ac:dyDescent="0.3">
      <c r="D2964"/>
    </row>
    <row r="2965" spans="4:4" x14ac:dyDescent="0.3">
      <c r="D2965"/>
    </row>
    <row r="2966" spans="4:4" x14ac:dyDescent="0.3">
      <c r="D2966"/>
    </row>
    <row r="2967" spans="4:4" x14ac:dyDescent="0.3">
      <c r="D2967"/>
    </row>
    <row r="2968" spans="4:4" x14ac:dyDescent="0.3">
      <c r="D2968"/>
    </row>
    <row r="2969" spans="4:4" x14ac:dyDescent="0.3">
      <c r="D2969"/>
    </row>
    <row r="2970" spans="4:4" x14ac:dyDescent="0.3">
      <c r="D2970"/>
    </row>
    <row r="2971" spans="4:4" x14ac:dyDescent="0.3">
      <c r="D2971"/>
    </row>
    <row r="2972" spans="4:4" x14ac:dyDescent="0.3">
      <c r="D2972"/>
    </row>
    <row r="2973" spans="4:4" x14ac:dyDescent="0.3">
      <c r="D2973"/>
    </row>
    <row r="2974" spans="4:4" x14ac:dyDescent="0.3">
      <c r="D2974"/>
    </row>
    <row r="2975" spans="4:4" x14ac:dyDescent="0.3">
      <c r="D2975"/>
    </row>
    <row r="2976" spans="4:4" x14ac:dyDescent="0.3">
      <c r="D2976"/>
    </row>
    <row r="2977" spans="4:4" x14ac:dyDescent="0.3">
      <c r="D2977"/>
    </row>
    <row r="2978" spans="4:4" x14ac:dyDescent="0.3">
      <c r="D2978"/>
    </row>
    <row r="2979" spans="4:4" x14ac:dyDescent="0.3">
      <c r="D2979"/>
    </row>
    <row r="2980" spans="4:4" x14ac:dyDescent="0.3">
      <c r="D2980"/>
    </row>
    <row r="2981" spans="4:4" x14ac:dyDescent="0.3">
      <c r="D2981"/>
    </row>
    <row r="2982" spans="4:4" x14ac:dyDescent="0.3">
      <c r="D2982"/>
    </row>
    <row r="2983" spans="4:4" x14ac:dyDescent="0.3">
      <c r="D2983"/>
    </row>
    <row r="2984" spans="4:4" x14ac:dyDescent="0.3">
      <c r="D2984"/>
    </row>
    <row r="2985" spans="4:4" x14ac:dyDescent="0.3">
      <c r="D2985"/>
    </row>
    <row r="2986" spans="4:4" x14ac:dyDescent="0.3">
      <c r="D2986"/>
    </row>
    <row r="2987" spans="4:4" x14ac:dyDescent="0.3">
      <c r="D2987"/>
    </row>
    <row r="2988" spans="4:4" x14ac:dyDescent="0.3">
      <c r="D2988"/>
    </row>
    <row r="2989" spans="4:4" x14ac:dyDescent="0.3">
      <c r="D2989"/>
    </row>
    <row r="2990" spans="4:4" x14ac:dyDescent="0.3">
      <c r="D2990"/>
    </row>
    <row r="2991" spans="4:4" x14ac:dyDescent="0.3">
      <c r="D2991"/>
    </row>
    <row r="2992" spans="4:4" x14ac:dyDescent="0.3">
      <c r="D2992"/>
    </row>
    <row r="2993" spans="4:4" x14ac:dyDescent="0.3">
      <c r="D2993"/>
    </row>
    <row r="2994" spans="4:4" x14ac:dyDescent="0.3">
      <c r="D2994"/>
    </row>
    <row r="2995" spans="4:4" x14ac:dyDescent="0.3">
      <c r="D2995"/>
    </row>
    <row r="2996" spans="4:4" x14ac:dyDescent="0.3">
      <c r="D2996"/>
    </row>
    <row r="2997" spans="4:4" x14ac:dyDescent="0.3">
      <c r="D2997"/>
    </row>
    <row r="2998" spans="4:4" x14ac:dyDescent="0.3">
      <c r="D2998"/>
    </row>
    <row r="2999" spans="4:4" x14ac:dyDescent="0.3">
      <c r="D2999"/>
    </row>
    <row r="3000" spans="4:4" x14ac:dyDescent="0.3">
      <c r="D3000"/>
    </row>
    <row r="3001" spans="4:4" x14ac:dyDescent="0.3">
      <c r="D3001"/>
    </row>
    <row r="3002" spans="4:4" x14ac:dyDescent="0.3">
      <c r="D3002"/>
    </row>
    <row r="3003" spans="4:4" x14ac:dyDescent="0.3">
      <c r="D3003"/>
    </row>
    <row r="3004" spans="4:4" x14ac:dyDescent="0.3">
      <c r="D3004"/>
    </row>
    <row r="3005" spans="4:4" x14ac:dyDescent="0.3">
      <c r="D3005"/>
    </row>
    <row r="3006" spans="4:4" x14ac:dyDescent="0.3">
      <c r="D3006"/>
    </row>
    <row r="3007" spans="4:4" x14ac:dyDescent="0.3">
      <c r="D3007"/>
    </row>
    <row r="3008" spans="4:4" x14ac:dyDescent="0.3">
      <c r="D3008"/>
    </row>
    <row r="3009" spans="4:4" x14ac:dyDescent="0.3">
      <c r="D3009"/>
    </row>
    <row r="3010" spans="4:4" x14ac:dyDescent="0.3">
      <c r="D3010"/>
    </row>
    <row r="3011" spans="4:4" x14ac:dyDescent="0.3">
      <c r="D3011"/>
    </row>
    <row r="3012" spans="4:4" x14ac:dyDescent="0.3">
      <c r="D3012"/>
    </row>
    <row r="3013" spans="4:4" x14ac:dyDescent="0.3">
      <c r="D3013"/>
    </row>
    <row r="3014" spans="4:4" x14ac:dyDescent="0.3">
      <c r="D3014"/>
    </row>
    <row r="3015" spans="4:4" x14ac:dyDescent="0.3">
      <c r="D3015"/>
    </row>
    <row r="3016" spans="4:4" x14ac:dyDescent="0.3">
      <c r="D3016"/>
    </row>
    <row r="3017" spans="4:4" x14ac:dyDescent="0.3">
      <c r="D3017"/>
    </row>
    <row r="3018" spans="4:4" x14ac:dyDescent="0.3">
      <c r="D3018"/>
    </row>
    <row r="3019" spans="4:4" x14ac:dyDescent="0.3">
      <c r="D3019"/>
    </row>
    <row r="3020" spans="4:4" x14ac:dyDescent="0.3">
      <c r="D3020"/>
    </row>
    <row r="3021" spans="4:4" x14ac:dyDescent="0.3">
      <c r="D3021"/>
    </row>
    <row r="3022" spans="4:4" x14ac:dyDescent="0.3">
      <c r="D3022"/>
    </row>
    <row r="3023" spans="4:4" x14ac:dyDescent="0.3">
      <c r="D3023"/>
    </row>
    <row r="3024" spans="4:4" x14ac:dyDescent="0.3">
      <c r="D3024"/>
    </row>
    <row r="3025" spans="4:4" x14ac:dyDescent="0.3">
      <c r="D3025"/>
    </row>
    <row r="3026" spans="4:4" x14ac:dyDescent="0.3">
      <c r="D3026"/>
    </row>
    <row r="3027" spans="4:4" x14ac:dyDescent="0.3">
      <c r="D3027"/>
    </row>
    <row r="3028" spans="4:4" x14ac:dyDescent="0.3">
      <c r="D3028"/>
    </row>
    <row r="3029" spans="4:4" x14ac:dyDescent="0.3">
      <c r="D3029"/>
    </row>
    <row r="3030" spans="4:4" x14ac:dyDescent="0.3">
      <c r="D3030"/>
    </row>
    <row r="3031" spans="4:4" x14ac:dyDescent="0.3">
      <c r="D3031"/>
    </row>
    <row r="3032" spans="4:4" x14ac:dyDescent="0.3">
      <c r="D3032"/>
    </row>
    <row r="3033" spans="4:4" x14ac:dyDescent="0.3">
      <c r="D3033"/>
    </row>
    <row r="3034" spans="4:4" x14ac:dyDescent="0.3">
      <c r="D3034"/>
    </row>
    <row r="3035" spans="4:4" x14ac:dyDescent="0.3">
      <c r="D3035"/>
    </row>
    <row r="3036" spans="4:4" x14ac:dyDescent="0.3">
      <c r="D3036"/>
    </row>
    <row r="3037" spans="4:4" x14ac:dyDescent="0.3">
      <c r="D3037"/>
    </row>
    <row r="3038" spans="4:4" x14ac:dyDescent="0.3">
      <c r="D3038"/>
    </row>
    <row r="3039" spans="4:4" x14ac:dyDescent="0.3">
      <c r="D3039"/>
    </row>
    <row r="3040" spans="4:4" x14ac:dyDescent="0.3">
      <c r="D3040"/>
    </row>
    <row r="3041" spans="4:4" x14ac:dyDescent="0.3">
      <c r="D3041"/>
    </row>
    <row r="3042" spans="4:4" x14ac:dyDescent="0.3">
      <c r="D3042"/>
    </row>
    <row r="3043" spans="4:4" x14ac:dyDescent="0.3">
      <c r="D3043"/>
    </row>
    <row r="3044" spans="4:4" x14ac:dyDescent="0.3">
      <c r="D3044"/>
    </row>
    <row r="3045" spans="4:4" x14ac:dyDescent="0.3">
      <c r="D3045"/>
    </row>
    <row r="3046" spans="4:4" x14ac:dyDescent="0.3">
      <c r="D3046"/>
    </row>
    <row r="3047" spans="4:4" x14ac:dyDescent="0.3">
      <c r="D3047"/>
    </row>
    <row r="3048" spans="4:4" x14ac:dyDescent="0.3">
      <c r="D3048"/>
    </row>
    <row r="3049" spans="4:4" x14ac:dyDescent="0.3">
      <c r="D3049"/>
    </row>
    <row r="3050" spans="4:4" x14ac:dyDescent="0.3">
      <c r="D3050"/>
    </row>
    <row r="3051" spans="4:4" x14ac:dyDescent="0.3">
      <c r="D3051"/>
    </row>
    <row r="3052" spans="4:4" x14ac:dyDescent="0.3">
      <c r="D3052"/>
    </row>
    <row r="3053" spans="4:4" x14ac:dyDescent="0.3">
      <c r="D3053"/>
    </row>
    <row r="3054" spans="4:4" x14ac:dyDescent="0.3">
      <c r="D3054"/>
    </row>
    <row r="3055" spans="4:4" x14ac:dyDescent="0.3">
      <c r="D3055"/>
    </row>
    <row r="3056" spans="4:4" x14ac:dyDescent="0.3">
      <c r="D3056"/>
    </row>
    <row r="3057" spans="4:4" x14ac:dyDescent="0.3">
      <c r="D3057"/>
    </row>
    <row r="3058" spans="4:4" x14ac:dyDescent="0.3">
      <c r="D3058"/>
    </row>
    <row r="3059" spans="4:4" x14ac:dyDescent="0.3">
      <c r="D3059"/>
    </row>
    <row r="3060" spans="4:4" x14ac:dyDescent="0.3">
      <c r="D3060"/>
    </row>
    <row r="3061" spans="4:4" x14ac:dyDescent="0.3">
      <c r="D3061"/>
    </row>
    <row r="3062" spans="4:4" x14ac:dyDescent="0.3">
      <c r="D3062"/>
    </row>
    <row r="3063" spans="4:4" x14ac:dyDescent="0.3">
      <c r="D3063"/>
    </row>
    <row r="3064" spans="4:4" x14ac:dyDescent="0.3">
      <c r="D3064"/>
    </row>
    <row r="3065" spans="4:4" x14ac:dyDescent="0.3">
      <c r="D3065"/>
    </row>
    <row r="3066" spans="4:4" x14ac:dyDescent="0.3">
      <c r="D3066"/>
    </row>
    <row r="3067" spans="4:4" x14ac:dyDescent="0.3">
      <c r="D3067"/>
    </row>
    <row r="3068" spans="4:4" x14ac:dyDescent="0.3">
      <c r="D3068"/>
    </row>
    <row r="3069" spans="4:4" x14ac:dyDescent="0.3">
      <c r="D3069"/>
    </row>
    <row r="3070" spans="4:4" x14ac:dyDescent="0.3">
      <c r="D3070"/>
    </row>
    <row r="3071" spans="4:4" x14ac:dyDescent="0.3">
      <c r="D3071"/>
    </row>
    <row r="3072" spans="4:4" x14ac:dyDescent="0.3">
      <c r="D3072"/>
    </row>
    <row r="3073" spans="4:4" x14ac:dyDescent="0.3">
      <c r="D3073"/>
    </row>
    <row r="3074" spans="4:4" x14ac:dyDescent="0.3">
      <c r="D3074"/>
    </row>
    <row r="3075" spans="4:4" x14ac:dyDescent="0.3">
      <c r="D3075"/>
    </row>
    <row r="3076" spans="4:4" x14ac:dyDescent="0.3">
      <c r="D3076"/>
    </row>
    <row r="3077" spans="4:4" x14ac:dyDescent="0.3">
      <c r="D3077"/>
    </row>
    <row r="3078" spans="4:4" x14ac:dyDescent="0.3">
      <c r="D3078"/>
    </row>
    <row r="3079" spans="4:4" x14ac:dyDescent="0.3">
      <c r="D3079"/>
    </row>
    <row r="3080" spans="4:4" x14ac:dyDescent="0.3">
      <c r="D3080"/>
    </row>
    <row r="3081" spans="4:4" x14ac:dyDescent="0.3">
      <c r="D3081"/>
    </row>
    <row r="3082" spans="4:4" x14ac:dyDescent="0.3">
      <c r="D3082"/>
    </row>
    <row r="3083" spans="4:4" x14ac:dyDescent="0.3">
      <c r="D3083"/>
    </row>
    <row r="3084" spans="4:4" x14ac:dyDescent="0.3">
      <c r="D3084"/>
    </row>
    <row r="3085" spans="4:4" x14ac:dyDescent="0.3">
      <c r="D3085"/>
    </row>
    <row r="3086" spans="4:4" x14ac:dyDescent="0.3">
      <c r="D3086"/>
    </row>
    <row r="3087" spans="4:4" x14ac:dyDescent="0.3">
      <c r="D3087"/>
    </row>
    <row r="3088" spans="4:4" x14ac:dyDescent="0.3">
      <c r="D3088"/>
    </row>
    <row r="3089" spans="4:4" x14ac:dyDescent="0.3">
      <c r="D3089"/>
    </row>
    <row r="3090" spans="4:4" x14ac:dyDescent="0.3">
      <c r="D3090"/>
    </row>
    <row r="3091" spans="4:4" x14ac:dyDescent="0.3">
      <c r="D3091"/>
    </row>
    <row r="3092" spans="4:4" x14ac:dyDescent="0.3">
      <c r="D3092"/>
    </row>
    <row r="3093" spans="4:4" x14ac:dyDescent="0.3">
      <c r="D3093"/>
    </row>
    <row r="3094" spans="4:4" x14ac:dyDescent="0.3">
      <c r="D3094"/>
    </row>
    <row r="3095" spans="4:4" x14ac:dyDescent="0.3">
      <c r="D3095"/>
    </row>
    <row r="3096" spans="4:4" x14ac:dyDescent="0.3">
      <c r="D3096"/>
    </row>
    <row r="3097" spans="4:4" x14ac:dyDescent="0.3">
      <c r="D3097"/>
    </row>
    <row r="3098" spans="4:4" x14ac:dyDescent="0.3">
      <c r="D3098"/>
    </row>
    <row r="3099" spans="4:4" x14ac:dyDescent="0.3">
      <c r="D3099"/>
    </row>
    <row r="3100" spans="4:4" x14ac:dyDescent="0.3">
      <c r="D3100"/>
    </row>
    <row r="3101" spans="4:4" x14ac:dyDescent="0.3">
      <c r="D3101"/>
    </row>
    <row r="3102" spans="4:4" x14ac:dyDescent="0.3">
      <c r="D3102"/>
    </row>
    <row r="3103" spans="4:4" x14ac:dyDescent="0.3">
      <c r="D3103"/>
    </row>
    <row r="3104" spans="4:4" x14ac:dyDescent="0.3">
      <c r="D3104"/>
    </row>
    <row r="3105" spans="4:4" x14ac:dyDescent="0.3">
      <c r="D3105"/>
    </row>
    <row r="3106" spans="4:4" x14ac:dyDescent="0.3">
      <c r="D3106"/>
    </row>
    <row r="3107" spans="4:4" x14ac:dyDescent="0.3">
      <c r="D3107"/>
    </row>
    <row r="3108" spans="4:4" x14ac:dyDescent="0.3">
      <c r="D3108"/>
    </row>
    <row r="3109" spans="4:4" x14ac:dyDescent="0.3">
      <c r="D3109"/>
    </row>
    <row r="3110" spans="4:4" x14ac:dyDescent="0.3">
      <c r="D3110"/>
    </row>
    <row r="3111" spans="4:4" x14ac:dyDescent="0.3">
      <c r="D3111"/>
    </row>
    <row r="3112" spans="4:4" x14ac:dyDescent="0.3">
      <c r="D3112"/>
    </row>
    <row r="3113" spans="4:4" x14ac:dyDescent="0.3">
      <c r="D3113"/>
    </row>
    <row r="3114" spans="4:4" x14ac:dyDescent="0.3">
      <c r="D3114"/>
    </row>
    <row r="3115" spans="4:4" x14ac:dyDescent="0.3">
      <c r="D3115"/>
    </row>
    <row r="3116" spans="4:4" x14ac:dyDescent="0.3">
      <c r="D3116"/>
    </row>
    <row r="3117" spans="4:4" x14ac:dyDescent="0.3">
      <c r="D3117"/>
    </row>
    <row r="3118" spans="4:4" x14ac:dyDescent="0.3">
      <c r="D3118"/>
    </row>
    <row r="3119" spans="4:4" x14ac:dyDescent="0.3">
      <c r="D3119"/>
    </row>
    <row r="3120" spans="4:4" x14ac:dyDescent="0.3">
      <c r="D3120"/>
    </row>
    <row r="3121" spans="4:4" x14ac:dyDescent="0.3">
      <c r="D3121"/>
    </row>
    <row r="3122" spans="4:4" x14ac:dyDescent="0.3">
      <c r="D3122"/>
    </row>
    <row r="3123" spans="4:4" x14ac:dyDescent="0.3">
      <c r="D3123"/>
    </row>
    <row r="3124" spans="4:4" x14ac:dyDescent="0.3">
      <c r="D3124"/>
    </row>
    <row r="3125" spans="4:4" x14ac:dyDescent="0.3">
      <c r="D3125"/>
    </row>
    <row r="3126" spans="4:4" x14ac:dyDescent="0.3">
      <c r="D3126"/>
    </row>
    <row r="3127" spans="4:4" x14ac:dyDescent="0.3">
      <c r="D3127"/>
    </row>
    <row r="3128" spans="4:4" x14ac:dyDescent="0.3">
      <c r="D3128"/>
    </row>
    <row r="3129" spans="4:4" x14ac:dyDescent="0.3">
      <c r="D3129"/>
    </row>
    <row r="3130" spans="4:4" x14ac:dyDescent="0.3">
      <c r="D3130"/>
    </row>
    <row r="3131" spans="4:4" x14ac:dyDescent="0.3">
      <c r="D3131"/>
    </row>
    <row r="3132" spans="4:4" x14ac:dyDescent="0.3">
      <c r="D3132"/>
    </row>
    <row r="3133" spans="4:4" x14ac:dyDescent="0.3">
      <c r="D3133"/>
    </row>
    <row r="3134" spans="4:4" x14ac:dyDescent="0.3">
      <c r="D3134"/>
    </row>
    <row r="3135" spans="4:4" x14ac:dyDescent="0.3">
      <c r="D3135"/>
    </row>
    <row r="3136" spans="4:4" x14ac:dyDescent="0.3">
      <c r="D3136"/>
    </row>
    <row r="3137" spans="4:4" x14ac:dyDescent="0.3">
      <c r="D3137"/>
    </row>
    <row r="3138" spans="4:4" x14ac:dyDescent="0.3">
      <c r="D3138"/>
    </row>
    <row r="3139" spans="4:4" x14ac:dyDescent="0.3">
      <c r="D3139"/>
    </row>
    <row r="3140" spans="4:4" x14ac:dyDescent="0.3">
      <c r="D3140"/>
    </row>
    <row r="3141" spans="4:4" x14ac:dyDescent="0.3">
      <c r="D3141"/>
    </row>
    <row r="3142" spans="4:4" x14ac:dyDescent="0.3">
      <c r="D3142"/>
    </row>
    <row r="3143" spans="4:4" x14ac:dyDescent="0.3">
      <c r="D3143"/>
    </row>
    <row r="3144" spans="4:4" x14ac:dyDescent="0.3">
      <c r="D3144"/>
    </row>
    <row r="3145" spans="4:4" x14ac:dyDescent="0.3">
      <c r="D3145"/>
    </row>
    <row r="3146" spans="4:4" x14ac:dyDescent="0.3">
      <c r="D3146"/>
    </row>
    <row r="3147" spans="4:4" x14ac:dyDescent="0.3">
      <c r="D3147"/>
    </row>
    <row r="3148" spans="4:4" x14ac:dyDescent="0.3">
      <c r="D3148"/>
    </row>
    <row r="3149" spans="4:4" x14ac:dyDescent="0.3">
      <c r="D3149"/>
    </row>
    <row r="3150" spans="4:4" x14ac:dyDescent="0.3">
      <c r="D3150"/>
    </row>
    <row r="3151" spans="4:4" x14ac:dyDescent="0.3">
      <c r="D3151"/>
    </row>
    <row r="3152" spans="4:4" x14ac:dyDescent="0.3">
      <c r="D3152"/>
    </row>
    <row r="3153" spans="4:4" x14ac:dyDescent="0.3">
      <c r="D3153"/>
    </row>
    <row r="3154" spans="4:4" x14ac:dyDescent="0.3">
      <c r="D3154"/>
    </row>
    <row r="3155" spans="4:4" x14ac:dyDescent="0.3">
      <c r="D3155"/>
    </row>
    <row r="3156" spans="4:4" x14ac:dyDescent="0.3">
      <c r="D3156"/>
    </row>
    <row r="3157" spans="4:4" x14ac:dyDescent="0.3">
      <c r="D3157"/>
    </row>
    <row r="3158" spans="4:4" x14ac:dyDescent="0.3">
      <c r="D3158"/>
    </row>
    <row r="3159" spans="4:4" x14ac:dyDescent="0.3">
      <c r="D3159"/>
    </row>
    <row r="3160" spans="4:4" x14ac:dyDescent="0.3">
      <c r="D3160"/>
    </row>
    <row r="3161" spans="4:4" x14ac:dyDescent="0.3">
      <c r="D3161"/>
    </row>
    <row r="3162" spans="4:4" x14ac:dyDescent="0.3">
      <c r="D3162"/>
    </row>
    <row r="3163" spans="4:4" x14ac:dyDescent="0.3">
      <c r="D3163"/>
    </row>
    <row r="3164" spans="4:4" x14ac:dyDescent="0.3">
      <c r="D3164"/>
    </row>
    <row r="3165" spans="4:4" x14ac:dyDescent="0.3">
      <c r="D3165"/>
    </row>
    <row r="3166" spans="4:4" x14ac:dyDescent="0.3">
      <c r="D3166"/>
    </row>
    <row r="3167" spans="4:4" x14ac:dyDescent="0.3">
      <c r="D3167"/>
    </row>
    <row r="3168" spans="4:4" x14ac:dyDescent="0.3">
      <c r="D3168"/>
    </row>
    <row r="3169" spans="4:4" x14ac:dyDescent="0.3">
      <c r="D3169"/>
    </row>
    <row r="3170" spans="4:4" x14ac:dyDescent="0.3">
      <c r="D3170"/>
    </row>
    <row r="3171" spans="4:4" x14ac:dyDescent="0.3">
      <c r="D3171"/>
    </row>
    <row r="3172" spans="4:4" x14ac:dyDescent="0.3">
      <c r="D3172"/>
    </row>
    <row r="3173" spans="4:4" x14ac:dyDescent="0.3">
      <c r="D3173"/>
    </row>
    <row r="3174" spans="4:4" x14ac:dyDescent="0.3">
      <c r="D3174"/>
    </row>
    <row r="3175" spans="4:4" x14ac:dyDescent="0.3">
      <c r="D3175"/>
    </row>
    <row r="3176" spans="4:4" x14ac:dyDescent="0.3">
      <c r="D3176"/>
    </row>
    <row r="3177" spans="4:4" x14ac:dyDescent="0.3">
      <c r="D3177"/>
    </row>
    <row r="3178" spans="4:4" x14ac:dyDescent="0.3">
      <c r="D3178"/>
    </row>
    <row r="3179" spans="4:4" x14ac:dyDescent="0.3">
      <c r="D3179"/>
    </row>
    <row r="3180" spans="4:4" x14ac:dyDescent="0.3">
      <c r="D3180"/>
    </row>
    <row r="3181" spans="4:4" x14ac:dyDescent="0.3">
      <c r="D3181"/>
    </row>
    <row r="3182" spans="4:4" x14ac:dyDescent="0.3">
      <c r="D3182"/>
    </row>
    <row r="3183" spans="4:4" x14ac:dyDescent="0.3">
      <c r="D3183"/>
    </row>
    <row r="3184" spans="4:4" x14ac:dyDescent="0.3">
      <c r="D3184"/>
    </row>
    <row r="3185" spans="4:4" x14ac:dyDescent="0.3">
      <c r="D3185"/>
    </row>
    <row r="3186" spans="4:4" x14ac:dyDescent="0.3">
      <c r="D3186"/>
    </row>
    <row r="3187" spans="4:4" x14ac:dyDescent="0.3">
      <c r="D3187"/>
    </row>
    <row r="3188" spans="4:4" x14ac:dyDescent="0.3">
      <c r="D3188"/>
    </row>
    <row r="3189" spans="4:4" x14ac:dyDescent="0.3">
      <c r="D3189"/>
    </row>
    <row r="3190" spans="4:4" x14ac:dyDescent="0.3">
      <c r="D3190"/>
    </row>
    <row r="3191" spans="4:4" x14ac:dyDescent="0.3">
      <c r="D3191"/>
    </row>
    <row r="3192" spans="4:4" x14ac:dyDescent="0.3">
      <c r="D3192"/>
    </row>
    <row r="3193" spans="4:4" x14ac:dyDescent="0.3">
      <c r="D3193"/>
    </row>
    <row r="3194" spans="4:4" x14ac:dyDescent="0.3">
      <c r="D3194"/>
    </row>
    <row r="3195" spans="4:4" x14ac:dyDescent="0.3">
      <c r="D3195"/>
    </row>
    <row r="3196" spans="4:4" x14ac:dyDescent="0.3">
      <c r="D3196"/>
    </row>
    <row r="3197" spans="4:4" x14ac:dyDescent="0.3">
      <c r="D3197"/>
    </row>
    <row r="3198" spans="4:4" x14ac:dyDescent="0.3">
      <c r="D3198"/>
    </row>
    <row r="3199" spans="4:4" x14ac:dyDescent="0.3">
      <c r="D3199"/>
    </row>
    <row r="3200" spans="4:4" x14ac:dyDescent="0.3">
      <c r="D3200"/>
    </row>
    <row r="3201" spans="4:4" x14ac:dyDescent="0.3">
      <c r="D3201"/>
    </row>
    <row r="3202" spans="4:4" x14ac:dyDescent="0.3">
      <c r="D3202"/>
    </row>
    <row r="3203" spans="4:4" x14ac:dyDescent="0.3">
      <c r="D3203"/>
    </row>
    <row r="3204" spans="4:4" x14ac:dyDescent="0.3">
      <c r="D3204"/>
    </row>
    <row r="3205" spans="4:4" x14ac:dyDescent="0.3">
      <c r="D3205"/>
    </row>
    <row r="3206" spans="4:4" x14ac:dyDescent="0.3">
      <c r="D3206"/>
    </row>
    <row r="3207" spans="4:4" x14ac:dyDescent="0.3">
      <c r="D3207"/>
    </row>
    <row r="3208" spans="4:4" x14ac:dyDescent="0.3">
      <c r="D3208"/>
    </row>
    <row r="3209" spans="4:4" x14ac:dyDescent="0.3">
      <c r="D3209"/>
    </row>
    <row r="3210" spans="4:4" x14ac:dyDescent="0.3">
      <c r="D3210"/>
    </row>
    <row r="3211" spans="4:4" x14ac:dyDescent="0.3">
      <c r="D3211"/>
    </row>
    <row r="3212" spans="4:4" x14ac:dyDescent="0.3">
      <c r="D3212"/>
    </row>
    <row r="3213" spans="4:4" x14ac:dyDescent="0.3">
      <c r="D3213"/>
    </row>
    <row r="3214" spans="4:4" x14ac:dyDescent="0.3">
      <c r="D3214"/>
    </row>
    <row r="3215" spans="4:4" x14ac:dyDescent="0.3">
      <c r="D3215"/>
    </row>
    <row r="3216" spans="4:4" x14ac:dyDescent="0.3">
      <c r="D3216"/>
    </row>
    <row r="3217" spans="4:4" x14ac:dyDescent="0.3">
      <c r="D3217"/>
    </row>
    <row r="3218" spans="4:4" x14ac:dyDescent="0.3">
      <c r="D3218"/>
    </row>
    <row r="3219" spans="4:4" x14ac:dyDescent="0.3">
      <c r="D3219"/>
    </row>
    <row r="3220" spans="4:4" x14ac:dyDescent="0.3">
      <c r="D3220"/>
    </row>
    <row r="3221" spans="4:4" x14ac:dyDescent="0.3">
      <c r="D3221"/>
    </row>
    <row r="3222" spans="4:4" x14ac:dyDescent="0.3">
      <c r="D3222"/>
    </row>
    <row r="3223" spans="4:4" x14ac:dyDescent="0.3">
      <c r="D3223"/>
    </row>
    <row r="3224" spans="4:4" x14ac:dyDescent="0.3">
      <c r="D3224"/>
    </row>
    <row r="3225" spans="4:4" x14ac:dyDescent="0.3">
      <c r="D3225"/>
    </row>
    <row r="3226" spans="4:4" x14ac:dyDescent="0.3">
      <c r="D3226"/>
    </row>
    <row r="3227" spans="4:4" x14ac:dyDescent="0.3">
      <c r="D3227"/>
    </row>
    <row r="3228" spans="4:4" x14ac:dyDescent="0.3">
      <c r="D3228"/>
    </row>
    <row r="3229" spans="4:4" x14ac:dyDescent="0.3">
      <c r="D3229"/>
    </row>
    <row r="3230" spans="4:4" x14ac:dyDescent="0.3">
      <c r="D3230"/>
    </row>
    <row r="3231" spans="4:4" x14ac:dyDescent="0.3">
      <c r="D3231"/>
    </row>
    <row r="3232" spans="4:4" x14ac:dyDescent="0.3">
      <c r="D3232"/>
    </row>
    <row r="3233" spans="4:4" x14ac:dyDescent="0.3">
      <c r="D3233"/>
    </row>
    <row r="3234" spans="4:4" x14ac:dyDescent="0.3">
      <c r="D3234"/>
    </row>
    <row r="3235" spans="4:4" x14ac:dyDescent="0.3">
      <c r="D3235"/>
    </row>
    <row r="3236" spans="4:4" x14ac:dyDescent="0.3">
      <c r="D3236"/>
    </row>
    <row r="3237" spans="4:4" x14ac:dyDescent="0.3">
      <c r="D3237"/>
    </row>
    <row r="3238" spans="4:4" x14ac:dyDescent="0.3">
      <c r="D3238"/>
    </row>
    <row r="3239" spans="4:4" x14ac:dyDescent="0.3">
      <c r="D3239"/>
    </row>
    <row r="3240" spans="4:4" x14ac:dyDescent="0.3">
      <c r="D3240"/>
    </row>
    <row r="3241" spans="4:4" x14ac:dyDescent="0.3">
      <c r="D3241"/>
    </row>
    <row r="3242" spans="4:4" x14ac:dyDescent="0.3">
      <c r="D3242"/>
    </row>
    <row r="3243" spans="4:4" x14ac:dyDescent="0.3">
      <c r="D3243"/>
    </row>
    <row r="3244" spans="4:4" x14ac:dyDescent="0.3">
      <c r="D3244"/>
    </row>
    <row r="3245" spans="4:4" x14ac:dyDescent="0.3">
      <c r="D3245"/>
    </row>
    <row r="3246" spans="4:4" x14ac:dyDescent="0.3">
      <c r="D3246"/>
    </row>
    <row r="3247" spans="4:4" x14ac:dyDescent="0.3">
      <c r="D3247"/>
    </row>
    <row r="3248" spans="4:4" x14ac:dyDescent="0.3">
      <c r="D3248"/>
    </row>
    <row r="3249" spans="4:4" x14ac:dyDescent="0.3">
      <c r="D3249"/>
    </row>
    <row r="3250" spans="4:4" x14ac:dyDescent="0.3">
      <c r="D3250"/>
    </row>
    <row r="3251" spans="4:4" x14ac:dyDescent="0.3">
      <c r="D3251"/>
    </row>
    <row r="3252" spans="4:4" x14ac:dyDescent="0.3">
      <c r="D3252"/>
    </row>
    <row r="3253" spans="4:4" x14ac:dyDescent="0.3">
      <c r="D3253"/>
    </row>
    <row r="3254" spans="4:4" x14ac:dyDescent="0.3">
      <c r="D3254"/>
    </row>
    <row r="3255" spans="4:4" x14ac:dyDescent="0.3">
      <c r="D3255"/>
    </row>
    <row r="3256" spans="4:4" x14ac:dyDescent="0.3">
      <c r="D3256"/>
    </row>
    <row r="3257" spans="4:4" x14ac:dyDescent="0.3">
      <c r="D3257"/>
    </row>
    <row r="3258" spans="4:4" x14ac:dyDescent="0.3">
      <c r="D3258"/>
    </row>
    <row r="3259" spans="4:4" x14ac:dyDescent="0.3">
      <c r="D3259"/>
    </row>
    <row r="3260" spans="4:4" x14ac:dyDescent="0.3">
      <c r="D3260"/>
    </row>
    <row r="3261" spans="4:4" x14ac:dyDescent="0.3">
      <c r="D3261"/>
    </row>
    <row r="3262" spans="4:4" x14ac:dyDescent="0.3">
      <c r="D3262"/>
    </row>
    <row r="3263" spans="4:4" x14ac:dyDescent="0.3">
      <c r="D3263"/>
    </row>
    <row r="3264" spans="4:4" x14ac:dyDescent="0.3">
      <c r="D3264"/>
    </row>
    <row r="3265" spans="4:4" x14ac:dyDescent="0.3">
      <c r="D3265"/>
    </row>
    <row r="3266" spans="4:4" x14ac:dyDescent="0.3">
      <c r="D3266"/>
    </row>
    <row r="3267" spans="4:4" x14ac:dyDescent="0.3">
      <c r="D3267"/>
    </row>
    <row r="3268" spans="4:4" x14ac:dyDescent="0.3">
      <c r="D3268"/>
    </row>
    <row r="3269" spans="4:4" x14ac:dyDescent="0.3">
      <c r="D3269"/>
    </row>
    <row r="3270" spans="4:4" x14ac:dyDescent="0.3">
      <c r="D3270"/>
    </row>
    <row r="3271" spans="4:4" x14ac:dyDescent="0.3">
      <c r="D3271"/>
    </row>
    <row r="3272" spans="4:4" x14ac:dyDescent="0.3">
      <c r="D3272"/>
    </row>
    <row r="3273" spans="4:4" x14ac:dyDescent="0.3">
      <c r="D3273"/>
    </row>
    <row r="3274" spans="4:4" x14ac:dyDescent="0.3">
      <c r="D3274"/>
    </row>
    <row r="3275" spans="4:4" x14ac:dyDescent="0.3">
      <c r="D3275"/>
    </row>
    <row r="3276" spans="4:4" x14ac:dyDescent="0.3">
      <c r="D3276"/>
    </row>
    <row r="3277" spans="4:4" x14ac:dyDescent="0.3">
      <c r="D3277"/>
    </row>
    <row r="3278" spans="4:4" x14ac:dyDescent="0.3">
      <c r="D3278"/>
    </row>
    <row r="3279" spans="4:4" x14ac:dyDescent="0.3">
      <c r="D3279"/>
    </row>
    <row r="3280" spans="4:4" x14ac:dyDescent="0.3">
      <c r="D3280"/>
    </row>
    <row r="3281" spans="4:4" x14ac:dyDescent="0.3">
      <c r="D3281"/>
    </row>
    <row r="3282" spans="4:4" x14ac:dyDescent="0.3">
      <c r="D3282"/>
    </row>
    <row r="3283" spans="4:4" x14ac:dyDescent="0.3">
      <c r="D3283"/>
    </row>
    <row r="3284" spans="4:4" x14ac:dyDescent="0.3">
      <c r="D3284"/>
    </row>
    <row r="3285" spans="4:4" x14ac:dyDescent="0.3">
      <c r="D3285"/>
    </row>
    <row r="3286" spans="4:4" x14ac:dyDescent="0.3">
      <c r="D3286"/>
    </row>
    <row r="3287" spans="4:4" x14ac:dyDescent="0.3">
      <c r="D3287"/>
    </row>
    <row r="3288" spans="4:4" x14ac:dyDescent="0.3">
      <c r="D3288"/>
    </row>
    <row r="3289" spans="4:4" x14ac:dyDescent="0.3">
      <c r="D3289"/>
    </row>
    <row r="3290" spans="4:4" x14ac:dyDescent="0.3">
      <c r="D3290"/>
    </row>
    <row r="3291" spans="4:4" x14ac:dyDescent="0.3">
      <c r="D3291"/>
    </row>
    <row r="3292" spans="4:4" x14ac:dyDescent="0.3">
      <c r="D3292"/>
    </row>
    <row r="3293" spans="4:4" x14ac:dyDescent="0.3">
      <c r="D3293"/>
    </row>
    <row r="3294" spans="4:4" x14ac:dyDescent="0.3">
      <c r="D3294"/>
    </row>
    <row r="3295" spans="4:4" x14ac:dyDescent="0.3">
      <c r="D3295"/>
    </row>
    <row r="3296" spans="4:4" x14ac:dyDescent="0.3">
      <c r="D3296"/>
    </row>
    <row r="3297" spans="4:4" x14ac:dyDescent="0.3">
      <c r="D3297"/>
    </row>
    <row r="3298" spans="4:4" x14ac:dyDescent="0.3">
      <c r="D3298"/>
    </row>
    <row r="3299" spans="4:4" x14ac:dyDescent="0.3">
      <c r="D3299"/>
    </row>
    <row r="3300" spans="4:4" x14ac:dyDescent="0.3">
      <c r="D3300"/>
    </row>
    <row r="3301" spans="4:4" x14ac:dyDescent="0.3">
      <c r="D3301"/>
    </row>
    <row r="3302" spans="4:4" x14ac:dyDescent="0.3">
      <c r="D3302"/>
    </row>
    <row r="3303" spans="4:4" x14ac:dyDescent="0.3">
      <c r="D3303"/>
    </row>
    <row r="3304" spans="4:4" x14ac:dyDescent="0.3">
      <c r="D3304"/>
    </row>
    <row r="3305" spans="4:4" x14ac:dyDescent="0.3">
      <c r="D3305"/>
    </row>
    <row r="3306" spans="4:4" x14ac:dyDescent="0.3">
      <c r="D3306"/>
    </row>
    <row r="3307" spans="4:4" x14ac:dyDescent="0.3">
      <c r="D3307"/>
    </row>
    <row r="3308" spans="4:4" x14ac:dyDescent="0.3">
      <c r="D3308"/>
    </row>
    <row r="3309" spans="4:4" x14ac:dyDescent="0.3">
      <c r="D3309"/>
    </row>
    <row r="3310" spans="4:4" x14ac:dyDescent="0.3">
      <c r="D3310"/>
    </row>
    <row r="3311" spans="4:4" x14ac:dyDescent="0.3">
      <c r="D3311"/>
    </row>
    <row r="3312" spans="4:4" x14ac:dyDescent="0.3">
      <c r="D3312"/>
    </row>
    <row r="3313" spans="4:4" x14ac:dyDescent="0.3">
      <c r="D3313"/>
    </row>
    <row r="3314" spans="4:4" x14ac:dyDescent="0.3">
      <c r="D3314"/>
    </row>
    <row r="3315" spans="4:4" x14ac:dyDescent="0.3">
      <c r="D3315"/>
    </row>
    <row r="3316" spans="4:4" x14ac:dyDescent="0.3">
      <c r="D3316"/>
    </row>
    <row r="3317" spans="4:4" x14ac:dyDescent="0.3">
      <c r="D3317"/>
    </row>
    <row r="3318" spans="4:4" x14ac:dyDescent="0.3">
      <c r="D3318"/>
    </row>
    <row r="3319" spans="4:4" x14ac:dyDescent="0.3">
      <c r="D3319"/>
    </row>
    <row r="3320" spans="4:4" x14ac:dyDescent="0.3">
      <c r="D3320"/>
    </row>
    <row r="3321" spans="4:4" x14ac:dyDescent="0.3">
      <c r="D3321"/>
    </row>
    <row r="3322" spans="4:4" x14ac:dyDescent="0.3">
      <c r="D3322"/>
    </row>
    <row r="3323" spans="4:4" x14ac:dyDescent="0.3">
      <c r="D3323"/>
    </row>
    <row r="3324" spans="4:4" x14ac:dyDescent="0.3">
      <c r="D3324"/>
    </row>
    <row r="3325" spans="4:4" x14ac:dyDescent="0.3">
      <c r="D3325"/>
    </row>
    <row r="3326" spans="4:4" x14ac:dyDescent="0.3">
      <c r="D3326"/>
    </row>
    <row r="3327" spans="4:4" x14ac:dyDescent="0.3">
      <c r="D3327"/>
    </row>
    <row r="3328" spans="4:4" x14ac:dyDescent="0.3">
      <c r="D3328"/>
    </row>
    <row r="3329" spans="4:4" x14ac:dyDescent="0.3">
      <c r="D3329"/>
    </row>
    <row r="3330" spans="4:4" x14ac:dyDescent="0.3">
      <c r="D3330"/>
    </row>
    <row r="3331" spans="4:4" x14ac:dyDescent="0.3">
      <c r="D3331"/>
    </row>
    <row r="3332" spans="4:4" x14ac:dyDescent="0.3">
      <c r="D3332"/>
    </row>
    <row r="3333" spans="4:4" x14ac:dyDescent="0.3">
      <c r="D3333"/>
    </row>
    <row r="3334" spans="4:4" x14ac:dyDescent="0.3">
      <c r="D3334"/>
    </row>
    <row r="3335" spans="4:4" x14ac:dyDescent="0.3">
      <c r="D3335"/>
    </row>
    <row r="3336" spans="4:4" x14ac:dyDescent="0.3">
      <c r="D3336"/>
    </row>
    <row r="3337" spans="4:4" x14ac:dyDescent="0.3">
      <c r="D3337"/>
    </row>
    <row r="3338" spans="4:4" x14ac:dyDescent="0.3">
      <c r="D3338"/>
    </row>
    <row r="3339" spans="4:4" x14ac:dyDescent="0.3">
      <c r="D3339"/>
    </row>
    <row r="3340" spans="4:4" x14ac:dyDescent="0.3">
      <c r="D3340"/>
    </row>
    <row r="3341" spans="4:4" x14ac:dyDescent="0.3">
      <c r="D3341"/>
    </row>
    <row r="3342" spans="4:4" x14ac:dyDescent="0.3">
      <c r="D3342"/>
    </row>
    <row r="3343" spans="4:4" x14ac:dyDescent="0.3">
      <c r="D3343"/>
    </row>
    <row r="3344" spans="4:4" x14ac:dyDescent="0.3">
      <c r="D3344"/>
    </row>
    <row r="3345" spans="4:4" x14ac:dyDescent="0.3">
      <c r="D3345"/>
    </row>
    <row r="3346" spans="4:4" x14ac:dyDescent="0.3">
      <c r="D3346"/>
    </row>
    <row r="3347" spans="4:4" x14ac:dyDescent="0.3">
      <c r="D3347"/>
    </row>
    <row r="3348" spans="4:4" x14ac:dyDescent="0.3">
      <c r="D3348"/>
    </row>
    <row r="3349" spans="4:4" x14ac:dyDescent="0.3">
      <c r="D3349"/>
    </row>
    <row r="3350" spans="4:4" x14ac:dyDescent="0.3">
      <c r="D3350"/>
    </row>
    <row r="3351" spans="4:4" x14ac:dyDescent="0.3">
      <c r="D3351"/>
    </row>
    <row r="3352" spans="4:4" x14ac:dyDescent="0.3">
      <c r="D3352"/>
    </row>
    <row r="3353" spans="4:4" x14ac:dyDescent="0.3">
      <c r="D3353"/>
    </row>
    <row r="3354" spans="4:4" x14ac:dyDescent="0.3">
      <c r="D3354"/>
    </row>
    <row r="3355" spans="4:4" x14ac:dyDescent="0.3">
      <c r="D3355"/>
    </row>
    <row r="3356" spans="4:4" x14ac:dyDescent="0.3">
      <c r="D3356"/>
    </row>
    <row r="3357" spans="4:4" x14ac:dyDescent="0.3">
      <c r="D3357"/>
    </row>
    <row r="3358" spans="4:4" x14ac:dyDescent="0.3">
      <c r="D3358"/>
    </row>
    <row r="3359" spans="4:4" x14ac:dyDescent="0.3">
      <c r="D3359"/>
    </row>
    <row r="3360" spans="4:4" x14ac:dyDescent="0.3">
      <c r="D3360"/>
    </row>
    <row r="3361" spans="4:4" x14ac:dyDescent="0.3">
      <c r="D3361"/>
    </row>
    <row r="3362" spans="4:4" x14ac:dyDescent="0.3">
      <c r="D3362"/>
    </row>
    <row r="3363" spans="4:4" x14ac:dyDescent="0.3">
      <c r="D3363"/>
    </row>
    <row r="3364" spans="4:4" x14ac:dyDescent="0.3">
      <c r="D3364"/>
    </row>
    <row r="3365" spans="4:4" x14ac:dyDescent="0.3">
      <c r="D3365"/>
    </row>
    <row r="3366" spans="4:4" x14ac:dyDescent="0.3">
      <c r="D3366"/>
    </row>
    <row r="3367" spans="4:4" x14ac:dyDescent="0.3">
      <c r="D3367"/>
    </row>
    <row r="3368" spans="4:4" x14ac:dyDescent="0.3">
      <c r="D3368"/>
    </row>
    <row r="3369" spans="4:4" x14ac:dyDescent="0.3">
      <c r="D3369"/>
    </row>
    <row r="3370" spans="4:4" x14ac:dyDescent="0.3">
      <c r="D3370"/>
    </row>
    <row r="3371" spans="4:4" x14ac:dyDescent="0.3">
      <c r="D3371"/>
    </row>
    <row r="3372" spans="4:4" x14ac:dyDescent="0.3">
      <c r="D3372"/>
    </row>
    <row r="3373" spans="4:4" x14ac:dyDescent="0.3">
      <c r="D3373"/>
    </row>
    <row r="3374" spans="4:4" x14ac:dyDescent="0.3">
      <c r="D3374"/>
    </row>
    <row r="3375" spans="4:4" x14ac:dyDescent="0.3">
      <c r="D3375"/>
    </row>
    <row r="3376" spans="4:4" x14ac:dyDescent="0.3">
      <c r="D3376"/>
    </row>
    <row r="3377" spans="4:4" x14ac:dyDescent="0.3">
      <c r="D3377"/>
    </row>
    <row r="3378" spans="4:4" x14ac:dyDescent="0.3">
      <c r="D3378"/>
    </row>
    <row r="3379" spans="4:4" x14ac:dyDescent="0.3">
      <c r="D3379"/>
    </row>
    <row r="3380" spans="4:4" x14ac:dyDescent="0.3">
      <c r="D3380"/>
    </row>
    <row r="3381" spans="4:4" x14ac:dyDescent="0.3">
      <c r="D3381"/>
    </row>
    <row r="3382" spans="4:4" x14ac:dyDescent="0.3">
      <c r="D3382"/>
    </row>
    <row r="3383" spans="4:4" x14ac:dyDescent="0.3">
      <c r="D3383"/>
    </row>
    <row r="3384" spans="4:4" x14ac:dyDescent="0.3">
      <c r="D3384"/>
    </row>
    <row r="3385" spans="4:4" x14ac:dyDescent="0.3">
      <c r="D3385"/>
    </row>
    <row r="3386" spans="4:4" x14ac:dyDescent="0.3">
      <c r="D3386"/>
    </row>
    <row r="3387" spans="4:4" x14ac:dyDescent="0.3">
      <c r="D3387"/>
    </row>
    <row r="3388" spans="4:4" x14ac:dyDescent="0.3">
      <c r="D3388"/>
    </row>
    <row r="3389" spans="4:4" x14ac:dyDescent="0.3">
      <c r="D3389"/>
    </row>
    <row r="3390" spans="4:4" x14ac:dyDescent="0.3">
      <c r="D3390"/>
    </row>
    <row r="3391" spans="4:4" x14ac:dyDescent="0.3">
      <c r="D3391"/>
    </row>
    <row r="3392" spans="4:4" x14ac:dyDescent="0.3">
      <c r="D3392"/>
    </row>
    <row r="3393" spans="4:4" x14ac:dyDescent="0.3">
      <c r="D3393"/>
    </row>
    <row r="3394" spans="4:4" x14ac:dyDescent="0.3">
      <c r="D3394"/>
    </row>
    <row r="3395" spans="4:4" x14ac:dyDescent="0.3">
      <c r="D3395"/>
    </row>
    <row r="3396" spans="4:4" x14ac:dyDescent="0.3">
      <c r="D3396"/>
    </row>
    <row r="3397" spans="4:4" x14ac:dyDescent="0.3">
      <c r="D3397"/>
    </row>
    <row r="3398" spans="4:4" x14ac:dyDescent="0.3">
      <c r="D3398"/>
    </row>
    <row r="3399" spans="4:4" x14ac:dyDescent="0.3">
      <c r="D3399"/>
    </row>
    <row r="3400" spans="4:4" x14ac:dyDescent="0.3">
      <c r="D3400"/>
    </row>
    <row r="3401" spans="4:4" x14ac:dyDescent="0.3">
      <c r="D3401"/>
    </row>
    <row r="3402" spans="4:4" x14ac:dyDescent="0.3">
      <c r="D3402"/>
    </row>
    <row r="3403" spans="4:4" x14ac:dyDescent="0.3">
      <c r="D3403"/>
    </row>
    <row r="3404" spans="4:4" x14ac:dyDescent="0.3">
      <c r="D3404"/>
    </row>
    <row r="3405" spans="4:4" x14ac:dyDescent="0.3">
      <c r="D3405"/>
    </row>
    <row r="3406" spans="4:4" x14ac:dyDescent="0.3">
      <c r="D3406"/>
    </row>
    <row r="3407" spans="4:4" x14ac:dyDescent="0.3">
      <c r="D3407"/>
    </row>
    <row r="3408" spans="4:4" x14ac:dyDescent="0.3">
      <c r="D3408"/>
    </row>
    <row r="3409" spans="4:4" x14ac:dyDescent="0.3">
      <c r="D3409"/>
    </row>
    <row r="3410" spans="4:4" x14ac:dyDescent="0.3">
      <c r="D3410"/>
    </row>
    <row r="3411" spans="4:4" x14ac:dyDescent="0.3">
      <c r="D3411"/>
    </row>
    <row r="3412" spans="4:4" x14ac:dyDescent="0.3">
      <c r="D3412"/>
    </row>
    <row r="3413" spans="4:4" x14ac:dyDescent="0.3">
      <c r="D3413"/>
    </row>
    <row r="3414" spans="4:4" x14ac:dyDescent="0.3">
      <c r="D3414"/>
    </row>
    <row r="3415" spans="4:4" x14ac:dyDescent="0.3">
      <c r="D3415"/>
    </row>
    <row r="3416" spans="4:4" x14ac:dyDescent="0.3">
      <c r="D3416"/>
    </row>
    <row r="3417" spans="4:4" x14ac:dyDescent="0.3">
      <c r="D3417"/>
    </row>
    <row r="3418" spans="4:4" x14ac:dyDescent="0.3">
      <c r="D3418"/>
    </row>
    <row r="3419" spans="4:4" x14ac:dyDescent="0.3">
      <c r="D3419"/>
    </row>
    <row r="3420" spans="4:4" x14ac:dyDescent="0.3">
      <c r="D3420"/>
    </row>
    <row r="3421" spans="4:4" x14ac:dyDescent="0.3">
      <c r="D3421"/>
    </row>
    <row r="3422" spans="4:4" x14ac:dyDescent="0.3">
      <c r="D3422"/>
    </row>
    <row r="3423" spans="4:4" x14ac:dyDescent="0.3">
      <c r="D3423"/>
    </row>
    <row r="3424" spans="4:4" x14ac:dyDescent="0.3">
      <c r="D3424"/>
    </row>
    <row r="3425" spans="4:4" x14ac:dyDescent="0.3">
      <c r="D3425"/>
    </row>
    <row r="3426" spans="4:4" x14ac:dyDescent="0.3">
      <c r="D3426"/>
    </row>
    <row r="3427" spans="4:4" x14ac:dyDescent="0.3">
      <c r="D3427"/>
    </row>
    <row r="3428" spans="4:4" x14ac:dyDescent="0.3">
      <c r="D3428"/>
    </row>
    <row r="3429" spans="4:4" x14ac:dyDescent="0.3">
      <c r="D3429"/>
    </row>
    <row r="3430" spans="4:4" x14ac:dyDescent="0.3">
      <c r="D3430"/>
    </row>
    <row r="3431" spans="4:4" x14ac:dyDescent="0.3">
      <c r="D3431"/>
    </row>
    <row r="3432" spans="4:4" x14ac:dyDescent="0.3">
      <c r="D3432"/>
    </row>
    <row r="3433" spans="4:4" x14ac:dyDescent="0.3">
      <c r="D3433"/>
    </row>
    <row r="3434" spans="4:4" x14ac:dyDescent="0.3">
      <c r="D3434"/>
    </row>
    <row r="3435" spans="4:4" x14ac:dyDescent="0.3">
      <c r="D3435"/>
    </row>
    <row r="3436" spans="4:4" x14ac:dyDescent="0.3">
      <c r="D3436"/>
    </row>
    <row r="3437" spans="4:4" x14ac:dyDescent="0.3">
      <c r="D3437"/>
    </row>
    <row r="3438" spans="4:4" x14ac:dyDescent="0.3">
      <c r="D3438"/>
    </row>
    <row r="3439" spans="4:4" x14ac:dyDescent="0.3">
      <c r="D3439"/>
    </row>
    <row r="3440" spans="4:4" x14ac:dyDescent="0.3">
      <c r="D3440"/>
    </row>
    <row r="3441" spans="4:4" x14ac:dyDescent="0.3">
      <c r="D3441"/>
    </row>
    <row r="3442" spans="4:4" x14ac:dyDescent="0.3">
      <c r="D3442"/>
    </row>
    <row r="3443" spans="4:4" x14ac:dyDescent="0.3">
      <c r="D3443"/>
    </row>
    <row r="3444" spans="4:4" x14ac:dyDescent="0.3">
      <c r="D3444"/>
    </row>
    <row r="3445" spans="4:4" x14ac:dyDescent="0.3">
      <c r="D3445"/>
    </row>
    <row r="3446" spans="4:4" x14ac:dyDescent="0.3">
      <c r="D3446"/>
    </row>
    <row r="3447" spans="4:4" x14ac:dyDescent="0.3">
      <c r="D3447"/>
    </row>
    <row r="3448" spans="4:4" x14ac:dyDescent="0.3">
      <c r="D3448"/>
    </row>
    <row r="3449" spans="4:4" x14ac:dyDescent="0.3">
      <c r="D3449"/>
    </row>
    <row r="3450" spans="4:4" x14ac:dyDescent="0.3">
      <c r="D3450"/>
    </row>
    <row r="3451" spans="4:4" x14ac:dyDescent="0.3">
      <c r="D3451"/>
    </row>
    <row r="3452" spans="4:4" x14ac:dyDescent="0.3">
      <c r="D3452"/>
    </row>
    <row r="3453" spans="4:4" x14ac:dyDescent="0.3">
      <c r="D3453"/>
    </row>
    <row r="3454" spans="4:4" x14ac:dyDescent="0.3">
      <c r="D3454"/>
    </row>
    <row r="3455" spans="4:4" x14ac:dyDescent="0.3">
      <c r="D3455"/>
    </row>
    <row r="3456" spans="4:4" x14ac:dyDescent="0.3">
      <c r="D3456"/>
    </row>
    <row r="3457" spans="4:4" x14ac:dyDescent="0.3">
      <c r="D3457"/>
    </row>
    <row r="3458" spans="4:4" x14ac:dyDescent="0.3">
      <c r="D3458"/>
    </row>
    <row r="3459" spans="4:4" x14ac:dyDescent="0.3">
      <c r="D3459"/>
    </row>
    <row r="3460" spans="4:4" x14ac:dyDescent="0.3">
      <c r="D3460"/>
    </row>
    <row r="3461" spans="4:4" x14ac:dyDescent="0.3">
      <c r="D3461"/>
    </row>
    <row r="3462" spans="4:4" x14ac:dyDescent="0.3">
      <c r="D3462"/>
    </row>
    <row r="3463" spans="4:4" x14ac:dyDescent="0.3">
      <c r="D3463"/>
    </row>
    <row r="3464" spans="4:4" x14ac:dyDescent="0.3">
      <c r="D3464"/>
    </row>
    <row r="3465" spans="4:4" x14ac:dyDescent="0.3">
      <c r="D3465"/>
    </row>
    <row r="3466" spans="4:4" x14ac:dyDescent="0.3">
      <c r="D3466"/>
    </row>
    <row r="3467" spans="4:4" x14ac:dyDescent="0.3">
      <c r="D3467"/>
    </row>
    <row r="3468" spans="4:4" x14ac:dyDescent="0.3">
      <c r="D3468"/>
    </row>
    <row r="3469" spans="4:4" x14ac:dyDescent="0.3">
      <c r="D3469"/>
    </row>
    <row r="3470" spans="4:4" x14ac:dyDescent="0.3">
      <c r="D3470"/>
    </row>
    <row r="3471" spans="4:4" x14ac:dyDescent="0.3">
      <c r="D3471"/>
    </row>
    <row r="3472" spans="4:4" x14ac:dyDescent="0.3">
      <c r="D3472"/>
    </row>
    <row r="3473" spans="4:4" x14ac:dyDescent="0.3">
      <c r="D3473"/>
    </row>
    <row r="3474" spans="4:4" x14ac:dyDescent="0.3">
      <c r="D3474"/>
    </row>
    <row r="3475" spans="4:4" x14ac:dyDescent="0.3">
      <c r="D3475"/>
    </row>
    <row r="3476" spans="4:4" x14ac:dyDescent="0.3">
      <c r="D3476"/>
    </row>
    <row r="3477" spans="4:4" x14ac:dyDescent="0.3">
      <c r="D3477"/>
    </row>
    <row r="3478" spans="4:4" x14ac:dyDescent="0.3">
      <c r="D3478"/>
    </row>
    <row r="3479" spans="4:4" x14ac:dyDescent="0.3">
      <c r="D3479"/>
    </row>
    <row r="3480" spans="4:4" x14ac:dyDescent="0.3">
      <c r="D3480"/>
    </row>
    <row r="3481" spans="4:4" x14ac:dyDescent="0.3">
      <c r="D3481"/>
    </row>
    <row r="3482" spans="4:4" x14ac:dyDescent="0.3">
      <c r="D3482"/>
    </row>
    <row r="3483" spans="4:4" x14ac:dyDescent="0.3">
      <c r="D3483"/>
    </row>
    <row r="3484" spans="4:4" x14ac:dyDescent="0.3">
      <c r="D3484"/>
    </row>
    <row r="3485" spans="4:4" x14ac:dyDescent="0.3">
      <c r="D3485"/>
    </row>
    <row r="3486" spans="4:4" x14ac:dyDescent="0.3">
      <c r="D3486"/>
    </row>
    <row r="3487" spans="4:4" x14ac:dyDescent="0.3">
      <c r="D3487"/>
    </row>
    <row r="3488" spans="4:4" x14ac:dyDescent="0.3">
      <c r="D3488"/>
    </row>
    <row r="3489" spans="4:4" x14ac:dyDescent="0.3">
      <c r="D3489"/>
    </row>
    <row r="3490" spans="4:4" x14ac:dyDescent="0.3">
      <c r="D3490"/>
    </row>
    <row r="3491" spans="4:4" x14ac:dyDescent="0.3">
      <c r="D3491"/>
    </row>
    <row r="3492" spans="4:4" x14ac:dyDescent="0.3">
      <c r="D3492"/>
    </row>
    <row r="3493" spans="4:4" x14ac:dyDescent="0.3">
      <c r="D3493"/>
    </row>
    <row r="3494" spans="4:4" x14ac:dyDescent="0.3">
      <c r="D3494"/>
    </row>
    <row r="3495" spans="4:4" x14ac:dyDescent="0.3">
      <c r="D3495"/>
    </row>
    <row r="3496" spans="4:4" x14ac:dyDescent="0.3">
      <c r="D3496"/>
    </row>
    <row r="3497" spans="4:4" x14ac:dyDescent="0.3">
      <c r="D3497"/>
    </row>
    <row r="3498" spans="4:4" x14ac:dyDescent="0.3">
      <c r="D3498"/>
    </row>
    <row r="3499" spans="4:4" x14ac:dyDescent="0.3">
      <c r="D3499"/>
    </row>
    <row r="3500" spans="4:4" x14ac:dyDescent="0.3">
      <c r="D3500"/>
    </row>
    <row r="3501" spans="4:4" x14ac:dyDescent="0.3">
      <c r="D3501"/>
    </row>
    <row r="3502" spans="4:4" x14ac:dyDescent="0.3">
      <c r="D3502"/>
    </row>
    <row r="3503" spans="4:4" x14ac:dyDescent="0.3">
      <c r="D3503"/>
    </row>
    <row r="3504" spans="4:4" x14ac:dyDescent="0.3">
      <c r="D3504"/>
    </row>
    <row r="3505" spans="4:4" x14ac:dyDescent="0.3">
      <c r="D3505"/>
    </row>
    <row r="3506" spans="4:4" x14ac:dyDescent="0.3">
      <c r="D3506"/>
    </row>
    <row r="3507" spans="4:4" x14ac:dyDescent="0.3">
      <c r="D3507"/>
    </row>
    <row r="3508" spans="4:4" x14ac:dyDescent="0.3">
      <c r="D3508"/>
    </row>
    <row r="3509" spans="4:4" x14ac:dyDescent="0.3">
      <c r="D3509"/>
    </row>
    <row r="3510" spans="4:4" x14ac:dyDescent="0.3">
      <c r="D3510"/>
    </row>
    <row r="3511" spans="4:4" x14ac:dyDescent="0.3">
      <c r="D3511"/>
    </row>
    <row r="3512" spans="4:4" x14ac:dyDescent="0.3">
      <c r="D3512"/>
    </row>
    <row r="3513" spans="4:4" x14ac:dyDescent="0.3">
      <c r="D3513"/>
    </row>
    <row r="3514" spans="4:4" x14ac:dyDescent="0.3">
      <c r="D3514"/>
    </row>
    <row r="3515" spans="4:4" x14ac:dyDescent="0.3">
      <c r="D3515"/>
    </row>
    <row r="3516" spans="4:4" x14ac:dyDescent="0.3">
      <c r="D3516"/>
    </row>
    <row r="3517" spans="4:4" x14ac:dyDescent="0.3">
      <c r="D3517"/>
    </row>
    <row r="3518" spans="4:4" x14ac:dyDescent="0.3">
      <c r="D3518"/>
    </row>
    <row r="3519" spans="4:4" x14ac:dyDescent="0.3">
      <c r="D3519"/>
    </row>
    <row r="3520" spans="4:4" x14ac:dyDescent="0.3">
      <c r="D3520"/>
    </row>
    <row r="3521" spans="4:4" x14ac:dyDescent="0.3">
      <c r="D3521"/>
    </row>
    <row r="3522" spans="4:4" x14ac:dyDescent="0.3">
      <c r="D3522"/>
    </row>
    <row r="3523" spans="4:4" x14ac:dyDescent="0.3">
      <c r="D3523"/>
    </row>
    <row r="3524" spans="4:4" x14ac:dyDescent="0.3">
      <c r="D3524"/>
    </row>
    <row r="3525" spans="4:4" x14ac:dyDescent="0.3">
      <c r="D3525"/>
    </row>
    <row r="3526" spans="4:4" x14ac:dyDescent="0.3">
      <c r="D3526"/>
    </row>
    <row r="3527" spans="4:4" x14ac:dyDescent="0.3">
      <c r="D3527"/>
    </row>
    <row r="3528" spans="4:4" x14ac:dyDescent="0.3">
      <c r="D3528"/>
    </row>
    <row r="3529" spans="4:4" x14ac:dyDescent="0.3">
      <c r="D3529"/>
    </row>
    <row r="3530" spans="4:4" x14ac:dyDescent="0.3">
      <c r="D3530"/>
    </row>
    <row r="3531" spans="4:4" x14ac:dyDescent="0.3">
      <c r="D3531"/>
    </row>
    <row r="3532" spans="4:4" x14ac:dyDescent="0.3">
      <c r="D3532"/>
    </row>
    <row r="3533" spans="4:4" x14ac:dyDescent="0.3">
      <c r="D3533"/>
    </row>
    <row r="3534" spans="4:4" x14ac:dyDescent="0.3">
      <c r="D3534"/>
    </row>
    <row r="3535" spans="4:4" x14ac:dyDescent="0.3">
      <c r="D3535"/>
    </row>
    <row r="3536" spans="4:4" x14ac:dyDescent="0.3">
      <c r="D3536"/>
    </row>
    <row r="3537" spans="4:4" x14ac:dyDescent="0.3">
      <c r="D3537"/>
    </row>
    <row r="3538" spans="4:4" x14ac:dyDescent="0.3">
      <c r="D3538"/>
    </row>
    <row r="3539" spans="4:4" x14ac:dyDescent="0.3">
      <c r="D3539"/>
    </row>
    <row r="3540" spans="4:4" x14ac:dyDescent="0.3">
      <c r="D3540"/>
    </row>
    <row r="3541" spans="4:4" x14ac:dyDescent="0.3">
      <c r="D3541"/>
    </row>
    <row r="3542" spans="4:4" x14ac:dyDescent="0.3">
      <c r="D3542"/>
    </row>
    <row r="3543" spans="4:4" x14ac:dyDescent="0.3">
      <c r="D3543"/>
    </row>
    <row r="3544" spans="4:4" x14ac:dyDescent="0.3">
      <c r="D3544"/>
    </row>
    <row r="3545" spans="4:4" x14ac:dyDescent="0.3">
      <c r="D3545"/>
    </row>
    <row r="3546" spans="4:4" x14ac:dyDescent="0.3">
      <c r="D3546"/>
    </row>
    <row r="3547" spans="4:4" x14ac:dyDescent="0.3">
      <c r="D3547"/>
    </row>
    <row r="3548" spans="4:4" x14ac:dyDescent="0.3">
      <c r="D3548"/>
    </row>
    <row r="3549" spans="4:4" x14ac:dyDescent="0.3">
      <c r="D3549"/>
    </row>
    <row r="3550" spans="4:4" x14ac:dyDescent="0.3">
      <c r="D3550"/>
    </row>
    <row r="3551" spans="4:4" x14ac:dyDescent="0.3">
      <c r="D3551"/>
    </row>
    <row r="3552" spans="4:4" x14ac:dyDescent="0.3">
      <c r="D3552"/>
    </row>
    <row r="3553" spans="4:4" x14ac:dyDescent="0.3">
      <c r="D3553"/>
    </row>
    <row r="3554" spans="4:4" x14ac:dyDescent="0.3">
      <c r="D3554"/>
    </row>
    <row r="3555" spans="4:4" x14ac:dyDescent="0.3">
      <c r="D3555"/>
    </row>
    <row r="3556" spans="4:4" x14ac:dyDescent="0.3">
      <c r="D3556"/>
    </row>
    <row r="3557" spans="4:4" x14ac:dyDescent="0.3">
      <c r="D3557"/>
    </row>
    <row r="3558" spans="4:4" x14ac:dyDescent="0.3">
      <c r="D3558"/>
    </row>
    <row r="3559" spans="4:4" x14ac:dyDescent="0.3">
      <c r="D3559"/>
    </row>
    <row r="3560" spans="4:4" x14ac:dyDescent="0.3">
      <c r="D3560"/>
    </row>
    <row r="3561" spans="4:4" x14ac:dyDescent="0.3">
      <c r="D3561"/>
    </row>
    <row r="3562" spans="4:4" x14ac:dyDescent="0.3">
      <c r="D3562"/>
    </row>
    <row r="3563" spans="4:4" x14ac:dyDescent="0.3">
      <c r="D3563"/>
    </row>
    <row r="3564" spans="4:4" x14ac:dyDescent="0.3">
      <c r="D3564"/>
    </row>
    <row r="3565" spans="4:4" x14ac:dyDescent="0.3">
      <c r="D3565"/>
    </row>
    <row r="3566" spans="4:4" x14ac:dyDescent="0.3">
      <c r="D3566"/>
    </row>
    <row r="3567" spans="4:4" x14ac:dyDescent="0.3">
      <c r="D3567"/>
    </row>
    <row r="3568" spans="4:4" x14ac:dyDescent="0.3">
      <c r="D3568"/>
    </row>
    <row r="3569" spans="4:4" x14ac:dyDescent="0.3">
      <c r="D3569"/>
    </row>
    <row r="3570" spans="4:4" x14ac:dyDescent="0.3">
      <c r="D3570"/>
    </row>
    <row r="3571" spans="4:4" x14ac:dyDescent="0.3">
      <c r="D3571"/>
    </row>
    <row r="3572" spans="4:4" x14ac:dyDescent="0.3">
      <c r="D3572"/>
    </row>
    <row r="3573" spans="4:4" x14ac:dyDescent="0.3">
      <c r="D3573"/>
    </row>
    <row r="3574" spans="4:4" x14ac:dyDescent="0.3">
      <c r="D3574"/>
    </row>
    <row r="3575" spans="4:4" x14ac:dyDescent="0.3">
      <c r="D3575"/>
    </row>
    <row r="3576" spans="4:4" x14ac:dyDescent="0.3">
      <c r="D3576"/>
    </row>
    <row r="3577" spans="4:4" x14ac:dyDescent="0.3">
      <c r="D3577"/>
    </row>
    <row r="3578" spans="4:4" x14ac:dyDescent="0.3">
      <c r="D3578"/>
    </row>
    <row r="3579" spans="4:4" x14ac:dyDescent="0.3">
      <c r="D3579"/>
    </row>
    <row r="3580" spans="4:4" x14ac:dyDescent="0.3">
      <c r="D3580"/>
    </row>
    <row r="3581" spans="4:4" x14ac:dyDescent="0.3">
      <c r="D3581"/>
    </row>
    <row r="3582" spans="4:4" x14ac:dyDescent="0.3">
      <c r="D3582"/>
    </row>
    <row r="3583" spans="4:4" x14ac:dyDescent="0.3">
      <c r="D3583"/>
    </row>
    <row r="3584" spans="4:4" x14ac:dyDescent="0.3">
      <c r="D3584"/>
    </row>
    <row r="3585" spans="4:4" x14ac:dyDescent="0.3">
      <c r="D3585"/>
    </row>
    <row r="3586" spans="4:4" x14ac:dyDescent="0.3">
      <c r="D3586"/>
    </row>
    <row r="3587" spans="4:4" x14ac:dyDescent="0.3">
      <c r="D3587"/>
    </row>
    <row r="3588" spans="4:4" x14ac:dyDescent="0.3">
      <c r="D3588"/>
    </row>
    <row r="3589" spans="4:4" x14ac:dyDescent="0.3">
      <c r="D3589"/>
    </row>
    <row r="3590" spans="4:4" x14ac:dyDescent="0.3">
      <c r="D3590"/>
    </row>
    <row r="3591" spans="4:4" x14ac:dyDescent="0.3">
      <c r="D3591"/>
    </row>
    <row r="3592" spans="4:4" x14ac:dyDescent="0.3">
      <c r="D3592"/>
    </row>
    <row r="3593" spans="4:4" x14ac:dyDescent="0.3">
      <c r="D3593"/>
    </row>
    <row r="3594" spans="4:4" x14ac:dyDescent="0.3">
      <c r="D3594"/>
    </row>
    <row r="3595" spans="4:4" x14ac:dyDescent="0.3">
      <c r="D3595"/>
    </row>
    <row r="3596" spans="4:4" x14ac:dyDescent="0.3">
      <c r="D3596"/>
    </row>
    <row r="3597" spans="4:4" x14ac:dyDescent="0.3">
      <c r="D3597"/>
    </row>
    <row r="3598" spans="4:4" x14ac:dyDescent="0.3">
      <c r="D3598"/>
    </row>
    <row r="3599" spans="4:4" x14ac:dyDescent="0.3">
      <c r="D3599"/>
    </row>
    <row r="3600" spans="4:4" x14ac:dyDescent="0.3">
      <c r="D3600"/>
    </row>
    <row r="3601" spans="4:4" x14ac:dyDescent="0.3">
      <c r="D3601"/>
    </row>
    <row r="3602" spans="4:4" x14ac:dyDescent="0.3">
      <c r="D3602"/>
    </row>
    <row r="3603" spans="4:4" x14ac:dyDescent="0.3">
      <c r="D3603"/>
    </row>
    <row r="3604" spans="4:4" x14ac:dyDescent="0.3">
      <c r="D3604"/>
    </row>
    <row r="3605" spans="4:4" x14ac:dyDescent="0.3">
      <c r="D3605"/>
    </row>
    <row r="3606" spans="4:4" x14ac:dyDescent="0.3">
      <c r="D3606"/>
    </row>
    <row r="3607" spans="4:4" x14ac:dyDescent="0.3">
      <c r="D3607"/>
    </row>
    <row r="3608" spans="4:4" x14ac:dyDescent="0.3">
      <c r="D3608"/>
    </row>
    <row r="3609" spans="4:4" x14ac:dyDescent="0.3">
      <c r="D3609"/>
    </row>
    <row r="3610" spans="4:4" x14ac:dyDescent="0.3">
      <c r="D3610"/>
    </row>
    <row r="3611" spans="4:4" x14ac:dyDescent="0.3">
      <c r="D3611"/>
    </row>
    <row r="3612" spans="4:4" x14ac:dyDescent="0.3">
      <c r="D3612"/>
    </row>
    <row r="3613" spans="4:4" x14ac:dyDescent="0.3">
      <c r="D3613"/>
    </row>
    <row r="3614" spans="4:4" x14ac:dyDescent="0.3">
      <c r="D3614"/>
    </row>
    <row r="3615" spans="4:4" x14ac:dyDescent="0.3">
      <c r="D3615"/>
    </row>
    <row r="3616" spans="4:4" x14ac:dyDescent="0.3">
      <c r="D3616"/>
    </row>
    <row r="3617" spans="4:4" x14ac:dyDescent="0.3">
      <c r="D3617"/>
    </row>
    <row r="3618" spans="4:4" x14ac:dyDescent="0.3">
      <c r="D3618"/>
    </row>
    <row r="3619" spans="4:4" x14ac:dyDescent="0.3">
      <c r="D3619"/>
    </row>
    <row r="3620" spans="4:4" x14ac:dyDescent="0.3">
      <c r="D3620"/>
    </row>
    <row r="3621" spans="4:4" x14ac:dyDescent="0.3">
      <c r="D3621"/>
    </row>
    <row r="3622" spans="4:4" x14ac:dyDescent="0.3">
      <c r="D3622"/>
    </row>
    <row r="3623" spans="4:4" x14ac:dyDescent="0.3">
      <c r="D3623"/>
    </row>
    <row r="3624" spans="4:4" x14ac:dyDescent="0.3">
      <c r="D3624"/>
    </row>
    <row r="3625" spans="4:4" x14ac:dyDescent="0.3">
      <c r="D3625"/>
    </row>
    <row r="3626" spans="4:4" x14ac:dyDescent="0.3">
      <c r="D3626"/>
    </row>
    <row r="3627" spans="4:4" x14ac:dyDescent="0.3">
      <c r="D3627"/>
    </row>
    <row r="3628" spans="4:4" x14ac:dyDescent="0.3">
      <c r="D3628"/>
    </row>
    <row r="3629" spans="4:4" x14ac:dyDescent="0.3">
      <c r="D3629"/>
    </row>
    <row r="3630" spans="4:4" x14ac:dyDescent="0.3">
      <c r="D3630"/>
    </row>
    <row r="3631" spans="4:4" x14ac:dyDescent="0.3">
      <c r="D3631"/>
    </row>
    <row r="3632" spans="4:4" x14ac:dyDescent="0.3">
      <c r="D3632"/>
    </row>
    <row r="3633" spans="4:4" x14ac:dyDescent="0.3">
      <c r="D3633"/>
    </row>
    <row r="3634" spans="4:4" x14ac:dyDescent="0.3">
      <c r="D3634"/>
    </row>
    <row r="3635" spans="4:4" x14ac:dyDescent="0.3">
      <c r="D3635"/>
    </row>
    <row r="3636" spans="4:4" x14ac:dyDescent="0.3">
      <c r="D3636"/>
    </row>
    <row r="3637" spans="4:4" x14ac:dyDescent="0.3">
      <c r="D3637"/>
    </row>
    <row r="3638" spans="4:4" x14ac:dyDescent="0.3">
      <c r="D3638"/>
    </row>
    <row r="3639" spans="4:4" x14ac:dyDescent="0.3">
      <c r="D3639"/>
    </row>
    <row r="3640" spans="4:4" x14ac:dyDescent="0.3">
      <c r="D3640"/>
    </row>
    <row r="3641" spans="4:4" x14ac:dyDescent="0.3">
      <c r="D3641"/>
    </row>
    <row r="3642" spans="4:4" x14ac:dyDescent="0.3">
      <c r="D3642"/>
    </row>
    <row r="3643" spans="4:4" x14ac:dyDescent="0.3">
      <c r="D3643"/>
    </row>
    <row r="3644" spans="4:4" x14ac:dyDescent="0.3">
      <c r="D3644"/>
    </row>
    <row r="3645" spans="4:4" x14ac:dyDescent="0.3">
      <c r="D3645"/>
    </row>
    <row r="3646" spans="4:4" x14ac:dyDescent="0.3">
      <c r="D3646"/>
    </row>
    <row r="3647" spans="4:4" x14ac:dyDescent="0.3">
      <c r="D3647"/>
    </row>
    <row r="3648" spans="4:4" x14ac:dyDescent="0.3">
      <c r="D3648"/>
    </row>
    <row r="3649" spans="4:4" x14ac:dyDescent="0.3">
      <c r="D3649"/>
    </row>
    <row r="3650" spans="4:4" x14ac:dyDescent="0.3">
      <c r="D3650"/>
    </row>
    <row r="3651" spans="4:4" x14ac:dyDescent="0.3">
      <c r="D3651"/>
    </row>
    <row r="3652" spans="4:4" x14ac:dyDescent="0.3">
      <c r="D3652"/>
    </row>
    <row r="3653" spans="4:4" x14ac:dyDescent="0.3">
      <c r="D3653"/>
    </row>
    <row r="3654" spans="4:4" x14ac:dyDescent="0.3">
      <c r="D3654"/>
    </row>
    <row r="3655" spans="4:4" x14ac:dyDescent="0.3">
      <c r="D3655"/>
    </row>
    <row r="3656" spans="4:4" x14ac:dyDescent="0.3">
      <c r="D3656"/>
    </row>
    <row r="3657" spans="4:4" x14ac:dyDescent="0.3">
      <c r="D3657"/>
    </row>
    <row r="3658" spans="4:4" x14ac:dyDescent="0.3">
      <c r="D3658"/>
    </row>
    <row r="3659" spans="4:4" x14ac:dyDescent="0.3">
      <c r="D3659"/>
    </row>
    <row r="3660" spans="4:4" x14ac:dyDescent="0.3">
      <c r="D3660"/>
    </row>
    <row r="3661" spans="4:4" x14ac:dyDescent="0.3">
      <c r="D3661"/>
    </row>
    <row r="3662" spans="4:4" x14ac:dyDescent="0.3">
      <c r="D3662"/>
    </row>
    <row r="3663" spans="4:4" x14ac:dyDescent="0.3">
      <c r="D3663"/>
    </row>
    <row r="3664" spans="4:4" x14ac:dyDescent="0.3">
      <c r="D3664"/>
    </row>
    <row r="3665" spans="4:4" x14ac:dyDescent="0.3">
      <c r="D3665"/>
    </row>
    <row r="3666" spans="4:4" x14ac:dyDescent="0.3">
      <c r="D3666"/>
    </row>
    <row r="3667" spans="4:4" x14ac:dyDescent="0.3">
      <c r="D3667"/>
    </row>
    <row r="3668" spans="4:4" x14ac:dyDescent="0.3">
      <c r="D3668"/>
    </row>
    <row r="3669" spans="4:4" x14ac:dyDescent="0.3">
      <c r="D3669"/>
    </row>
    <row r="3670" spans="4:4" x14ac:dyDescent="0.3">
      <c r="D3670"/>
    </row>
    <row r="3671" spans="4:4" x14ac:dyDescent="0.3">
      <c r="D3671"/>
    </row>
    <row r="3672" spans="4:4" x14ac:dyDescent="0.3">
      <c r="D3672"/>
    </row>
    <row r="3673" spans="4:4" x14ac:dyDescent="0.3">
      <c r="D3673"/>
    </row>
    <row r="3674" spans="4:4" x14ac:dyDescent="0.3">
      <c r="D3674"/>
    </row>
    <row r="3675" spans="4:4" x14ac:dyDescent="0.3">
      <c r="D3675"/>
    </row>
    <row r="3676" spans="4:4" x14ac:dyDescent="0.3">
      <c r="D3676"/>
    </row>
    <row r="3677" spans="4:4" x14ac:dyDescent="0.3">
      <c r="D3677"/>
    </row>
    <row r="3678" spans="4:4" x14ac:dyDescent="0.3">
      <c r="D3678"/>
    </row>
    <row r="3679" spans="4:4" x14ac:dyDescent="0.3">
      <c r="D3679"/>
    </row>
    <row r="3680" spans="4:4" x14ac:dyDescent="0.3">
      <c r="D3680"/>
    </row>
    <row r="3681" spans="4:4" x14ac:dyDescent="0.3">
      <c r="D3681"/>
    </row>
    <row r="3682" spans="4:4" x14ac:dyDescent="0.3">
      <c r="D3682"/>
    </row>
    <row r="3683" spans="4:4" x14ac:dyDescent="0.3">
      <c r="D3683"/>
    </row>
    <row r="3684" spans="4:4" x14ac:dyDescent="0.3">
      <c r="D3684"/>
    </row>
    <row r="3685" spans="4:4" x14ac:dyDescent="0.3">
      <c r="D3685"/>
    </row>
    <row r="3686" spans="4:4" x14ac:dyDescent="0.3">
      <c r="D3686"/>
    </row>
    <row r="3687" spans="4:4" x14ac:dyDescent="0.3">
      <c r="D3687"/>
    </row>
    <row r="3688" spans="4:4" x14ac:dyDescent="0.3">
      <c r="D3688"/>
    </row>
    <row r="3689" spans="4:4" x14ac:dyDescent="0.3">
      <c r="D3689"/>
    </row>
    <row r="3690" spans="4:4" x14ac:dyDescent="0.3">
      <c r="D3690"/>
    </row>
    <row r="3691" spans="4:4" x14ac:dyDescent="0.3">
      <c r="D3691"/>
    </row>
    <row r="3692" spans="4:4" x14ac:dyDescent="0.3">
      <c r="D3692"/>
    </row>
    <row r="3693" spans="4:4" x14ac:dyDescent="0.3">
      <c r="D3693"/>
    </row>
    <row r="3694" spans="4:4" x14ac:dyDescent="0.3">
      <c r="D3694"/>
    </row>
    <row r="3695" spans="4:4" x14ac:dyDescent="0.3">
      <c r="D3695"/>
    </row>
    <row r="3696" spans="4:4" x14ac:dyDescent="0.3">
      <c r="D3696"/>
    </row>
    <row r="3697" spans="4:4" x14ac:dyDescent="0.3">
      <c r="D3697"/>
    </row>
    <row r="3698" spans="4:4" x14ac:dyDescent="0.3">
      <c r="D3698"/>
    </row>
    <row r="3699" spans="4:4" x14ac:dyDescent="0.3">
      <c r="D3699"/>
    </row>
    <row r="3700" spans="4:4" x14ac:dyDescent="0.3">
      <c r="D3700"/>
    </row>
    <row r="3701" spans="4:4" x14ac:dyDescent="0.3">
      <c r="D3701"/>
    </row>
    <row r="3702" spans="4:4" x14ac:dyDescent="0.3">
      <c r="D3702"/>
    </row>
    <row r="3703" spans="4:4" x14ac:dyDescent="0.3">
      <c r="D3703"/>
    </row>
    <row r="3704" spans="4:4" x14ac:dyDescent="0.3">
      <c r="D3704"/>
    </row>
    <row r="3705" spans="4:4" x14ac:dyDescent="0.3">
      <c r="D3705"/>
    </row>
    <row r="3706" spans="4:4" x14ac:dyDescent="0.3">
      <c r="D3706"/>
    </row>
    <row r="3707" spans="4:4" x14ac:dyDescent="0.3">
      <c r="D3707"/>
    </row>
    <row r="3708" spans="4:4" x14ac:dyDescent="0.3">
      <c r="D3708"/>
    </row>
    <row r="3709" spans="4:4" x14ac:dyDescent="0.3">
      <c r="D3709"/>
    </row>
    <row r="3710" spans="4:4" x14ac:dyDescent="0.3">
      <c r="D3710"/>
    </row>
    <row r="3711" spans="4:4" x14ac:dyDescent="0.3">
      <c r="D3711"/>
    </row>
    <row r="3712" spans="4:4" x14ac:dyDescent="0.3">
      <c r="D3712"/>
    </row>
    <row r="3713" spans="4:4" x14ac:dyDescent="0.3">
      <c r="D3713"/>
    </row>
    <row r="3714" spans="4:4" x14ac:dyDescent="0.3">
      <c r="D3714"/>
    </row>
    <row r="3715" spans="4:4" x14ac:dyDescent="0.3">
      <c r="D3715"/>
    </row>
    <row r="3716" spans="4:4" x14ac:dyDescent="0.3">
      <c r="D3716"/>
    </row>
    <row r="3717" spans="4:4" x14ac:dyDescent="0.3">
      <c r="D3717"/>
    </row>
    <row r="3718" spans="4:4" x14ac:dyDescent="0.3">
      <c r="D3718"/>
    </row>
    <row r="3719" spans="4:4" x14ac:dyDescent="0.3">
      <c r="D3719"/>
    </row>
    <row r="3720" spans="4:4" x14ac:dyDescent="0.3">
      <c r="D3720"/>
    </row>
    <row r="3721" spans="4:4" x14ac:dyDescent="0.3">
      <c r="D3721"/>
    </row>
    <row r="3722" spans="4:4" x14ac:dyDescent="0.3">
      <c r="D3722"/>
    </row>
    <row r="3723" spans="4:4" x14ac:dyDescent="0.3">
      <c r="D3723"/>
    </row>
    <row r="3724" spans="4:4" x14ac:dyDescent="0.3">
      <c r="D3724"/>
    </row>
    <row r="3725" spans="4:4" x14ac:dyDescent="0.3">
      <c r="D3725"/>
    </row>
    <row r="3726" spans="4:4" x14ac:dyDescent="0.3">
      <c r="D3726"/>
    </row>
    <row r="3727" spans="4:4" x14ac:dyDescent="0.3">
      <c r="D3727"/>
    </row>
    <row r="3728" spans="4:4" x14ac:dyDescent="0.3">
      <c r="D3728"/>
    </row>
    <row r="3729" spans="4:4" x14ac:dyDescent="0.3">
      <c r="D3729"/>
    </row>
    <row r="3730" spans="4:4" x14ac:dyDescent="0.3">
      <c r="D3730"/>
    </row>
    <row r="3731" spans="4:4" x14ac:dyDescent="0.3">
      <c r="D3731"/>
    </row>
    <row r="3732" spans="4:4" x14ac:dyDescent="0.3">
      <c r="D3732"/>
    </row>
    <row r="3733" spans="4:4" x14ac:dyDescent="0.3">
      <c r="D3733"/>
    </row>
    <row r="3734" spans="4:4" x14ac:dyDescent="0.3">
      <c r="D3734"/>
    </row>
    <row r="3735" spans="4:4" x14ac:dyDescent="0.3">
      <c r="D3735"/>
    </row>
    <row r="3736" spans="4:4" x14ac:dyDescent="0.3">
      <c r="D3736"/>
    </row>
    <row r="3737" spans="4:4" x14ac:dyDescent="0.3">
      <c r="D3737"/>
    </row>
    <row r="3738" spans="4:4" x14ac:dyDescent="0.3">
      <c r="D3738"/>
    </row>
    <row r="3739" spans="4:4" x14ac:dyDescent="0.3">
      <c r="D3739"/>
    </row>
    <row r="3740" spans="4:4" x14ac:dyDescent="0.3">
      <c r="D3740"/>
    </row>
    <row r="3741" spans="4:4" x14ac:dyDescent="0.3">
      <c r="D3741"/>
    </row>
    <row r="3742" spans="4:4" x14ac:dyDescent="0.3">
      <c r="D3742"/>
    </row>
    <row r="3743" spans="4:4" x14ac:dyDescent="0.3">
      <c r="D3743"/>
    </row>
    <row r="3744" spans="4:4" x14ac:dyDescent="0.3">
      <c r="D3744"/>
    </row>
    <row r="3745" spans="4:4" x14ac:dyDescent="0.3">
      <c r="D3745"/>
    </row>
    <row r="3746" spans="4:4" x14ac:dyDescent="0.3">
      <c r="D3746"/>
    </row>
    <row r="3747" spans="4:4" x14ac:dyDescent="0.3">
      <c r="D3747"/>
    </row>
    <row r="3748" spans="4:4" x14ac:dyDescent="0.3">
      <c r="D3748"/>
    </row>
    <row r="3749" spans="4:4" x14ac:dyDescent="0.3">
      <c r="D3749"/>
    </row>
    <row r="3750" spans="4:4" x14ac:dyDescent="0.3">
      <c r="D3750"/>
    </row>
    <row r="3751" spans="4:4" x14ac:dyDescent="0.3">
      <c r="D3751"/>
    </row>
    <row r="3752" spans="4:4" x14ac:dyDescent="0.3">
      <c r="D3752"/>
    </row>
    <row r="3753" spans="4:4" x14ac:dyDescent="0.3">
      <c r="D3753"/>
    </row>
    <row r="3754" spans="4:4" x14ac:dyDescent="0.3">
      <c r="D3754"/>
    </row>
    <row r="3755" spans="4:4" x14ac:dyDescent="0.3">
      <c r="D3755"/>
    </row>
    <row r="3756" spans="4:4" x14ac:dyDescent="0.3">
      <c r="D3756"/>
    </row>
    <row r="3757" spans="4:4" x14ac:dyDescent="0.3">
      <c r="D3757"/>
    </row>
    <row r="3758" spans="4:4" x14ac:dyDescent="0.3">
      <c r="D3758"/>
    </row>
    <row r="3759" spans="4:4" x14ac:dyDescent="0.3">
      <c r="D3759"/>
    </row>
    <row r="3760" spans="4:4" x14ac:dyDescent="0.3">
      <c r="D3760"/>
    </row>
    <row r="3761" spans="4:4" x14ac:dyDescent="0.3">
      <c r="D3761"/>
    </row>
    <row r="3762" spans="4:4" x14ac:dyDescent="0.3">
      <c r="D3762"/>
    </row>
    <row r="3763" spans="4:4" x14ac:dyDescent="0.3">
      <c r="D3763"/>
    </row>
    <row r="3764" spans="4:4" x14ac:dyDescent="0.3">
      <c r="D3764"/>
    </row>
    <row r="3765" spans="4:4" x14ac:dyDescent="0.3">
      <c r="D3765"/>
    </row>
    <row r="3766" spans="4:4" x14ac:dyDescent="0.3">
      <c r="D3766"/>
    </row>
    <row r="3767" spans="4:4" x14ac:dyDescent="0.3">
      <c r="D3767"/>
    </row>
    <row r="3768" spans="4:4" x14ac:dyDescent="0.3">
      <c r="D3768"/>
    </row>
    <row r="3769" spans="4:4" x14ac:dyDescent="0.3">
      <c r="D3769"/>
    </row>
    <row r="3770" spans="4:4" x14ac:dyDescent="0.3">
      <c r="D3770"/>
    </row>
    <row r="3771" spans="4:4" x14ac:dyDescent="0.3">
      <c r="D3771"/>
    </row>
    <row r="3772" spans="4:4" x14ac:dyDescent="0.3">
      <c r="D3772"/>
    </row>
    <row r="3773" spans="4:4" x14ac:dyDescent="0.3">
      <c r="D3773"/>
    </row>
    <row r="3774" spans="4:4" x14ac:dyDescent="0.3">
      <c r="D3774"/>
    </row>
    <row r="3775" spans="4:4" x14ac:dyDescent="0.3">
      <c r="D3775"/>
    </row>
    <row r="3776" spans="4:4" x14ac:dyDescent="0.3">
      <c r="D3776"/>
    </row>
    <row r="3777" spans="4:4" x14ac:dyDescent="0.3">
      <c r="D3777"/>
    </row>
    <row r="3778" spans="4:4" x14ac:dyDescent="0.3">
      <c r="D3778"/>
    </row>
    <row r="3779" spans="4:4" x14ac:dyDescent="0.3">
      <c r="D3779"/>
    </row>
    <row r="3780" spans="4:4" x14ac:dyDescent="0.3">
      <c r="D3780"/>
    </row>
    <row r="3781" spans="4:4" x14ac:dyDescent="0.3">
      <c r="D3781"/>
    </row>
    <row r="3782" spans="4:4" x14ac:dyDescent="0.3">
      <c r="D3782"/>
    </row>
    <row r="3783" spans="4:4" x14ac:dyDescent="0.3">
      <c r="D3783"/>
    </row>
    <row r="3784" spans="4:4" x14ac:dyDescent="0.3">
      <c r="D3784"/>
    </row>
    <row r="3785" spans="4:4" x14ac:dyDescent="0.3">
      <c r="D3785"/>
    </row>
    <row r="3786" spans="4:4" x14ac:dyDescent="0.3">
      <c r="D3786"/>
    </row>
    <row r="3787" spans="4:4" x14ac:dyDescent="0.3">
      <c r="D3787"/>
    </row>
    <row r="3788" spans="4:4" x14ac:dyDescent="0.3">
      <c r="D3788"/>
    </row>
    <row r="3789" spans="4:4" x14ac:dyDescent="0.3">
      <c r="D3789"/>
    </row>
    <row r="3790" spans="4:4" x14ac:dyDescent="0.3">
      <c r="D3790"/>
    </row>
    <row r="3791" spans="4:4" x14ac:dyDescent="0.3">
      <c r="D3791"/>
    </row>
    <row r="3792" spans="4:4" x14ac:dyDescent="0.3">
      <c r="D3792"/>
    </row>
    <row r="3793" spans="4:4" x14ac:dyDescent="0.3">
      <c r="D3793"/>
    </row>
    <row r="3794" spans="4:4" x14ac:dyDescent="0.3">
      <c r="D3794"/>
    </row>
    <row r="3795" spans="4:4" x14ac:dyDescent="0.3">
      <c r="D3795"/>
    </row>
    <row r="3796" spans="4:4" x14ac:dyDescent="0.3">
      <c r="D3796"/>
    </row>
    <row r="3797" spans="4:4" x14ac:dyDescent="0.3">
      <c r="D3797"/>
    </row>
    <row r="3798" spans="4:4" x14ac:dyDescent="0.3">
      <c r="D3798"/>
    </row>
    <row r="3799" spans="4:4" x14ac:dyDescent="0.3">
      <c r="D3799"/>
    </row>
    <row r="3800" spans="4:4" x14ac:dyDescent="0.3">
      <c r="D3800"/>
    </row>
    <row r="3801" spans="4:4" x14ac:dyDescent="0.3">
      <c r="D3801"/>
    </row>
    <row r="3802" spans="4:4" x14ac:dyDescent="0.3">
      <c r="D3802"/>
    </row>
    <row r="3803" spans="4:4" x14ac:dyDescent="0.3">
      <c r="D3803"/>
    </row>
    <row r="3804" spans="4:4" x14ac:dyDescent="0.3">
      <c r="D3804"/>
    </row>
    <row r="3805" spans="4:4" x14ac:dyDescent="0.3">
      <c r="D3805"/>
    </row>
    <row r="3806" spans="4:4" x14ac:dyDescent="0.3">
      <c r="D3806"/>
    </row>
    <row r="3807" spans="4:4" x14ac:dyDescent="0.3">
      <c r="D3807"/>
    </row>
    <row r="3808" spans="4:4" x14ac:dyDescent="0.3">
      <c r="D3808"/>
    </row>
    <row r="3809" spans="4:4" x14ac:dyDescent="0.3">
      <c r="D3809"/>
    </row>
    <row r="3810" spans="4:4" x14ac:dyDescent="0.3">
      <c r="D3810"/>
    </row>
    <row r="3811" spans="4:4" x14ac:dyDescent="0.3">
      <c r="D3811"/>
    </row>
    <row r="3812" spans="4:4" x14ac:dyDescent="0.3">
      <c r="D3812"/>
    </row>
    <row r="3813" spans="4:4" x14ac:dyDescent="0.3">
      <c r="D3813"/>
    </row>
    <row r="3814" spans="4:4" x14ac:dyDescent="0.3">
      <c r="D3814"/>
    </row>
    <row r="3815" spans="4:4" x14ac:dyDescent="0.3">
      <c r="D3815"/>
    </row>
    <row r="3816" spans="4:4" x14ac:dyDescent="0.3">
      <c r="D3816"/>
    </row>
    <row r="3817" spans="4:4" x14ac:dyDescent="0.3">
      <c r="D3817"/>
    </row>
    <row r="3818" spans="4:4" x14ac:dyDescent="0.3">
      <c r="D3818"/>
    </row>
    <row r="3819" spans="4:4" x14ac:dyDescent="0.3">
      <c r="D3819"/>
    </row>
    <row r="3820" spans="4:4" x14ac:dyDescent="0.3">
      <c r="D3820"/>
    </row>
    <row r="3821" spans="4:4" x14ac:dyDescent="0.3">
      <c r="D3821"/>
    </row>
    <row r="3822" spans="4:4" x14ac:dyDescent="0.3">
      <c r="D3822"/>
    </row>
    <row r="3823" spans="4:4" x14ac:dyDescent="0.3">
      <c r="D3823"/>
    </row>
    <row r="3824" spans="4:4" x14ac:dyDescent="0.3">
      <c r="D3824"/>
    </row>
    <row r="3825" spans="4:4" x14ac:dyDescent="0.3">
      <c r="D3825"/>
    </row>
    <row r="3826" spans="4:4" x14ac:dyDescent="0.3">
      <c r="D3826"/>
    </row>
    <row r="3827" spans="4:4" x14ac:dyDescent="0.3">
      <c r="D3827"/>
    </row>
    <row r="3828" spans="4:4" x14ac:dyDescent="0.3">
      <c r="D3828"/>
    </row>
    <row r="3829" spans="4:4" x14ac:dyDescent="0.3">
      <c r="D3829"/>
    </row>
    <row r="3830" spans="4:4" x14ac:dyDescent="0.3">
      <c r="D3830"/>
    </row>
    <row r="3831" spans="4:4" x14ac:dyDescent="0.3">
      <c r="D3831"/>
    </row>
    <row r="3832" spans="4:4" x14ac:dyDescent="0.3">
      <c r="D3832"/>
    </row>
    <row r="3833" spans="4:4" x14ac:dyDescent="0.3">
      <c r="D3833"/>
    </row>
    <row r="3834" spans="4:4" x14ac:dyDescent="0.3">
      <c r="D3834"/>
    </row>
    <row r="3835" spans="4:4" x14ac:dyDescent="0.3">
      <c r="D3835"/>
    </row>
    <row r="3836" spans="4:4" x14ac:dyDescent="0.3">
      <c r="D3836"/>
    </row>
    <row r="3837" spans="4:4" x14ac:dyDescent="0.3">
      <c r="D3837"/>
    </row>
    <row r="3838" spans="4:4" x14ac:dyDescent="0.3">
      <c r="D3838"/>
    </row>
    <row r="3839" spans="4:4" x14ac:dyDescent="0.3">
      <c r="D3839"/>
    </row>
    <row r="3840" spans="4:4" x14ac:dyDescent="0.3">
      <c r="D3840"/>
    </row>
    <row r="3841" spans="4:4" x14ac:dyDescent="0.3">
      <c r="D3841"/>
    </row>
    <row r="3842" spans="4:4" x14ac:dyDescent="0.3">
      <c r="D3842"/>
    </row>
    <row r="3843" spans="4:4" x14ac:dyDescent="0.3">
      <c r="D3843"/>
    </row>
    <row r="3844" spans="4:4" x14ac:dyDescent="0.3">
      <c r="D3844"/>
    </row>
    <row r="3845" spans="4:4" x14ac:dyDescent="0.3">
      <c r="D3845"/>
    </row>
    <row r="3846" spans="4:4" x14ac:dyDescent="0.3">
      <c r="D3846"/>
    </row>
    <row r="3847" spans="4:4" x14ac:dyDescent="0.3">
      <c r="D3847"/>
    </row>
    <row r="3848" spans="4:4" x14ac:dyDescent="0.3">
      <c r="D3848"/>
    </row>
    <row r="3849" spans="4:4" x14ac:dyDescent="0.3">
      <c r="D3849"/>
    </row>
    <row r="3850" spans="4:4" x14ac:dyDescent="0.3">
      <c r="D3850"/>
    </row>
    <row r="3851" spans="4:4" x14ac:dyDescent="0.3">
      <c r="D3851"/>
    </row>
    <row r="3852" spans="4:4" x14ac:dyDescent="0.3">
      <c r="D3852"/>
    </row>
    <row r="3853" spans="4:4" x14ac:dyDescent="0.3">
      <c r="D3853"/>
    </row>
    <row r="3854" spans="4:4" x14ac:dyDescent="0.3">
      <c r="D3854"/>
    </row>
    <row r="3855" spans="4:4" x14ac:dyDescent="0.3">
      <c r="D3855"/>
    </row>
    <row r="3856" spans="4:4" x14ac:dyDescent="0.3">
      <c r="D3856"/>
    </row>
    <row r="3857" spans="4:4" x14ac:dyDescent="0.3">
      <c r="D3857"/>
    </row>
    <row r="3858" spans="4:4" x14ac:dyDescent="0.3">
      <c r="D3858"/>
    </row>
    <row r="3859" spans="4:4" x14ac:dyDescent="0.3">
      <c r="D3859"/>
    </row>
    <row r="3860" spans="4:4" x14ac:dyDescent="0.3">
      <c r="D3860"/>
    </row>
    <row r="3861" spans="4:4" x14ac:dyDescent="0.3">
      <c r="D3861"/>
    </row>
    <row r="3862" spans="4:4" x14ac:dyDescent="0.3">
      <c r="D3862"/>
    </row>
    <row r="3863" spans="4:4" x14ac:dyDescent="0.3">
      <c r="D3863"/>
    </row>
    <row r="3864" spans="4:4" x14ac:dyDescent="0.3">
      <c r="D3864"/>
    </row>
    <row r="3865" spans="4:4" x14ac:dyDescent="0.3">
      <c r="D3865"/>
    </row>
    <row r="3866" spans="4:4" x14ac:dyDescent="0.3">
      <c r="D3866"/>
    </row>
    <row r="3867" spans="4:4" x14ac:dyDescent="0.3">
      <c r="D3867"/>
    </row>
    <row r="3868" spans="4:4" x14ac:dyDescent="0.3">
      <c r="D3868"/>
    </row>
    <row r="3869" spans="4:4" x14ac:dyDescent="0.3">
      <c r="D3869"/>
    </row>
    <row r="3870" spans="4:4" x14ac:dyDescent="0.3">
      <c r="D3870"/>
    </row>
    <row r="3871" spans="4:4" x14ac:dyDescent="0.3">
      <c r="D3871"/>
    </row>
    <row r="3872" spans="4:4" x14ac:dyDescent="0.3">
      <c r="D3872"/>
    </row>
    <row r="3873" spans="4:4" x14ac:dyDescent="0.3">
      <c r="D3873"/>
    </row>
    <row r="3874" spans="4:4" x14ac:dyDescent="0.3">
      <c r="D3874"/>
    </row>
    <row r="3875" spans="4:4" x14ac:dyDescent="0.3">
      <c r="D3875"/>
    </row>
    <row r="3876" spans="4:4" x14ac:dyDescent="0.3">
      <c r="D3876"/>
    </row>
    <row r="3877" spans="4:4" x14ac:dyDescent="0.3">
      <c r="D3877"/>
    </row>
    <row r="3878" spans="4:4" x14ac:dyDescent="0.3">
      <c r="D3878"/>
    </row>
    <row r="3879" spans="4:4" x14ac:dyDescent="0.3">
      <c r="D3879"/>
    </row>
    <row r="3880" spans="4:4" x14ac:dyDescent="0.3">
      <c r="D3880"/>
    </row>
    <row r="3881" spans="4:4" x14ac:dyDescent="0.3">
      <c r="D3881"/>
    </row>
    <row r="3882" spans="4:4" x14ac:dyDescent="0.3">
      <c r="D3882"/>
    </row>
    <row r="3883" spans="4:4" x14ac:dyDescent="0.3">
      <c r="D3883"/>
    </row>
    <row r="3884" spans="4:4" x14ac:dyDescent="0.3">
      <c r="D3884"/>
    </row>
    <row r="3885" spans="4:4" x14ac:dyDescent="0.3">
      <c r="D3885"/>
    </row>
    <row r="3886" spans="4:4" x14ac:dyDescent="0.3">
      <c r="D3886"/>
    </row>
    <row r="3887" spans="4:4" x14ac:dyDescent="0.3">
      <c r="D3887"/>
    </row>
    <row r="3888" spans="4:4" x14ac:dyDescent="0.3">
      <c r="D3888"/>
    </row>
    <row r="3889" spans="4:4" x14ac:dyDescent="0.3">
      <c r="D3889"/>
    </row>
    <row r="3890" spans="4:4" x14ac:dyDescent="0.3">
      <c r="D3890"/>
    </row>
    <row r="3891" spans="4:4" x14ac:dyDescent="0.3">
      <c r="D3891"/>
    </row>
    <row r="3892" spans="4:4" x14ac:dyDescent="0.3">
      <c r="D3892"/>
    </row>
    <row r="3893" spans="4:4" x14ac:dyDescent="0.3">
      <c r="D3893"/>
    </row>
    <row r="3894" spans="4:4" x14ac:dyDescent="0.3">
      <c r="D3894"/>
    </row>
    <row r="3895" spans="4:4" x14ac:dyDescent="0.3">
      <c r="D3895"/>
    </row>
    <row r="3896" spans="4:4" x14ac:dyDescent="0.3">
      <c r="D3896"/>
    </row>
    <row r="3897" spans="4:4" x14ac:dyDescent="0.3">
      <c r="D3897"/>
    </row>
    <row r="3898" spans="4:4" x14ac:dyDescent="0.3">
      <c r="D3898"/>
    </row>
    <row r="3899" spans="4:4" x14ac:dyDescent="0.3">
      <c r="D3899"/>
    </row>
    <row r="3900" spans="4:4" x14ac:dyDescent="0.3">
      <c r="D3900"/>
    </row>
    <row r="3901" spans="4:4" x14ac:dyDescent="0.3">
      <c r="D3901"/>
    </row>
    <row r="3902" spans="4:4" x14ac:dyDescent="0.3">
      <c r="D3902"/>
    </row>
    <row r="3903" spans="4:4" x14ac:dyDescent="0.3">
      <c r="D3903"/>
    </row>
    <row r="3904" spans="4:4" x14ac:dyDescent="0.3">
      <c r="D3904"/>
    </row>
    <row r="3905" spans="4:4" x14ac:dyDescent="0.3">
      <c r="D3905"/>
    </row>
    <row r="3906" spans="4:4" x14ac:dyDescent="0.3">
      <c r="D3906"/>
    </row>
    <row r="3907" spans="4:4" x14ac:dyDescent="0.3">
      <c r="D3907"/>
    </row>
    <row r="3908" spans="4:4" x14ac:dyDescent="0.3">
      <c r="D3908"/>
    </row>
    <row r="3909" spans="4:4" x14ac:dyDescent="0.3">
      <c r="D3909"/>
    </row>
    <row r="3910" spans="4:4" x14ac:dyDescent="0.3">
      <c r="D3910"/>
    </row>
    <row r="3911" spans="4:4" x14ac:dyDescent="0.3">
      <c r="D3911"/>
    </row>
    <row r="3912" spans="4:4" x14ac:dyDescent="0.3">
      <c r="D3912"/>
    </row>
    <row r="3913" spans="4:4" x14ac:dyDescent="0.3">
      <c r="D3913"/>
    </row>
    <row r="3914" spans="4:4" x14ac:dyDescent="0.3">
      <c r="D3914"/>
    </row>
    <row r="3915" spans="4:4" x14ac:dyDescent="0.3">
      <c r="D3915"/>
    </row>
    <row r="3916" spans="4:4" x14ac:dyDescent="0.3">
      <c r="D3916"/>
    </row>
    <row r="3917" spans="4:4" x14ac:dyDescent="0.3">
      <c r="D3917"/>
    </row>
    <row r="3918" spans="4:4" x14ac:dyDescent="0.3">
      <c r="D3918"/>
    </row>
    <row r="3919" spans="4:4" x14ac:dyDescent="0.3">
      <c r="D3919"/>
    </row>
    <row r="3920" spans="4:4" x14ac:dyDescent="0.3">
      <c r="D3920"/>
    </row>
    <row r="3921" spans="4:4" x14ac:dyDescent="0.3">
      <c r="D3921"/>
    </row>
    <row r="3922" spans="4:4" x14ac:dyDescent="0.3">
      <c r="D3922"/>
    </row>
    <row r="3923" spans="4:4" x14ac:dyDescent="0.3">
      <c r="D3923"/>
    </row>
    <row r="3924" spans="4:4" x14ac:dyDescent="0.3">
      <c r="D3924"/>
    </row>
    <row r="3925" spans="4:4" x14ac:dyDescent="0.3">
      <c r="D3925"/>
    </row>
    <row r="3926" spans="4:4" x14ac:dyDescent="0.3">
      <c r="D3926"/>
    </row>
    <row r="3927" spans="4:4" x14ac:dyDescent="0.3">
      <c r="D3927"/>
    </row>
    <row r="3928" spans="4:4" x14ac:dyDescent="0.3">
      <c r="D3928"/>
    </row>
    <row r="3929" spans="4:4" x14ac:dyDescent="0.3">
      <c r="D3929"/>
    </row>
    <row r="3930" spans="4:4" x14ac:dyDescent="0.3">
      <c r="D3930"/>
    </row>
    <row r="3931" spans="4:4" x14ac:dyDescent="0.3">
      <c r="D3931"/>
    </row>
    <row r="3932" spans="4:4" x14ac:dyDescent="0.3">
      <c r="D3932"/>
    </row>
    <row r="3933" spans="4:4" x14ac:dyDescent="0.3">
      <c r="D3933"/>
    </row>
    <row r="3934" spans="4:4" x14ac:dyDescent="0.3">
      <c r="D3934"/>
    </row>
    <row r="3935" spans="4:4" x14ac:dyDescent="0.3">
      <c r="D3935"/>
    </row>
    <row r="3936" spans="4:4" x14ac:dyDescent="0.3">
      <c r="D3936"/>
    </row>
    <row r="3937" spans="4:4" x14ac:dyDescent="0.3">
      <c r="D3937"/>
    </row>
    <row r="3938" spans="4:4" x14ac:dyDescent="0.3">
      <c r="D3938"/>
    </row>
    <row r="3939" spans="4:4" x14ac:dyDescent="0.3">
      <c r="D3939"/>
    </row>
    <row r="3940" spans="4:4" x14ac:dyDescent="0.3">
      <c r="D3940"/>
    </row>
    <row r="3941" spans="4:4" x14ac:dyDescent="0.3">
      <c r="D3941"/>
    </row>
    <row r="3942" spans="4:4" x14ac:dyDescent="0.3">
      <c r="D3942"/>
    </row>
    <row r="3943" spans="4:4" x14ac:dyDescent="0.3">
      <c r="D3943"/>
    </row>
    <row r="3944" spans="4:4" x14ac:dyDescent="0.3">
      <c r="D3944"/>
    </row>
    <row r="3945" spans="4:4" x14ac:dyDescent="0.3">
      <c r="D3945"/>
    </row>
    <row r="3946" spans="4:4" x14ac:dyDescent="0.3">
      <c r="D3946"/>
    </row>
    <row r="3947" spans="4:4" x14ac:dyDescent="0.3">
      <c r="D3947"/>
    </row>
    <row r="3948" spans="4:4" x14ac:dyDescent="0.3">
      <c r="D3948"/>
    </row>
    <row r="3949" spans="4:4" x14ac:dyDescent="0.3">
      <c r="D3949"/>
    </row>
    <row r="3950" spans="4:4" x14ac:dyDescent="0.3">
      <c r="D3950"/>
    </row>
    <row r="3951" spans="4:4" x14ac:dyDescent="0.3">
      <c r="D3951"/>
    </row>
    <row r="3952" spans="4:4" x14ac:dyDescent="0.3">
      <c r="D3952"/>
    </row>
    <row r="3953" spans="4:4" x14ac:dyDescent="0.3">
      <c r="D3953"/>
    </row>
    <row r="3954" spans="4:4" x14ac:dyDescent="0.3">
      <c r="D3954"/>
    </row>
    <row r="3955" spans="4:4" x14ac:dyDescent="0.3">
      <c r="D3955"/>
    </row>
    <row r="3956" spans="4:4" x14ac:dyDescent="0.3">
      <c r="D3956"/>
    </row>
    <row r="3957" spans="4:4" x14ac:dyDescent="0.3">
      <c r="D3957"/>
    </row>
    <row r="3958" spans="4:4" x14ac:dyDescent="0.3">
      <c r="D3958"/>
    </row>
    <row r="3959" spans="4:4" x14ac:dyDescent="0.3">
      <c r="D3959"/>
    </row>
    <row r="3960" spans="4:4" x14ac:dyDescent="0.3">
      <c r="D3960"/>
    </row>
    <row r="3961" spans="4:4" x14ac:dyDescent="0.3">
      <c r="D3961"/>
    </row>
    <row r="3962" spans="4:4" x14ac:dyDescent="0.3">
      <c r="D3962"/>
    </row>
    <row r="3963" spans="4:4" x14ac:dyDescent="0.3">
      <c r="D3963"/>
    </row>
    <row r="3964" spans="4:4" x14ac:dyDescent="0.3">
      <c r="D3964"/>
    </row>
    <row r="3965" spans="4:4" x14ac:dyDescent="0.3">
      <c r="D3965"/>
    </row>
    <row r="3966" spans="4:4" x14ac:dyDescent="0.3">
      <c r="D3966"/>
    </row>
    <row r="3967" spans="4:4" x14ac:dyDescent="0.3">
      <c r="D3967"/>
    </row>
    <row r="3968" spans="4:4" x14ac:dyDescent="0.3">
      <c r="D3968"/>
    </row>
    <row r="3969" spans="4:4" x14ac:dyDescent="0.3">
      <c r="D3969"/>
    </row>
    <row r="3970" spans="4:4" x14ac:dyDescent="0.3">
      <c r="D3970"/>
    </row>
    <row r="3971" spans="4:4" x14ac:dyDescent="0.3">
      <c r="D3971"/>
    </row>
    <row r="3972" spans="4:4" x14ac:dyDescent="0.3">
      <c r="D3972"/>
    </row>
    <row r="3973" spans="4:4" x14ac:dyDescent="0.3">
      <c r="D3973"/>
    </row>
    <row r="3974" spans="4:4" x14ac:dyDescent="0.3">
      <c r="D3974"/>
    </row>
    <row r="3975" spans="4:4" x14ac:dyDescent="0.3">
      <c r="D3975"/>
    </row>
    <row r="3976" spans="4:4" x14ac:dyDescent="0.3">
      <c r="D3976"/>
    </row>
    <row r="3977" spans="4:4" x14ac:dyDescent="0.3">
      <c r="D3977"/>
    </row>
    <row r="3978" spans="4:4" x14ac:dyDescent="0.3">
      <c r="D3978"/>
    </row>
    <row r="3979" spans="4:4" x14ac:dyDescent="0.3">
      <c r="D3979"/>
    </row>
    <row r="3980" spans="4:4" x14ac:dyDescent="0.3">
      <c r="D3980"/>
    </row>
    <row r="3981" spans="4:4" x14ac:dyDescent="0.3">
      <c r="D3981"/>
    </row>
    <row r="3982" spans="4:4" x14ac:dyDescent="0.3">
      <c r="D3982"/>
    </row>
    <row r="3983" spans="4:4" x14ac:dyDescent="0.3">
      <c r="D3983"/>
    </row>
    <row r="3984" spans="4:4" x14ac:dyDescent="0.3">
      <c r="D3984"/>
    </row>
    <row r="3985" spans="4:4" x14ac:dyDescent="0.3">
      <c r="D3985"/>
    </row>
    <row r="3986" spans="4:4" x14ac:dyDescent="0.3">
      <c r="D3986"/>
    </row>
    <row r="3987" spans="4:4" x14ac:dyDescent="0.3">
      <c r="D3987"/>
    </row>
    <row r="3988" spans="4:4" x14ac:dyDescent="0.3">
      <c r="D3988"/>
    </row>
    <row r="3989" spans="4:4" x14ac:dyDescent="0.3">
      <c r="D3989"/>
    </row>
    <row r="3990" spans="4:4" x14ac:dyDescent="0.3">
      <c r="D3990"/>
    </row>
    <row r="3991" spans="4:4" x14ac:dyDescent="0.3">
      <c r="D3991"/>
    </row>
    <row r="3992" spans="4:4" x14ac:dyDescent="0.3">
      <c r="D3992"/>
    </row>
    <row r="3993" spans="4:4" x14ac:dyDescent="0.3">
      <c r="D3993"/>
    </row>
    <row r="3994" spans="4:4" x14ac:dyDescent="0.3">
      <c r="D3994"/>
    </row>
    <row r="3995" spans="4:4" x14ac:dyDescent="0.3">
      <c r="D3995"/>
    </row>
    <row r="3996" spans="4:4" x14ac:dyDescent="0.3">
      <c r="D3996"/>
    </row>
    <row r="3997" spans="4:4" x14ac:dyDescent="0.3">
      <c r="D3997"/>
    </row>
    <row r="3998" spans="4:4" x14ac:dyDescent="0.3">
      <c r="D3998"/>
    </row>
    <row r="3999" spans="4:4" x14ac:dyDescent="0.3">
      <c r="D3999"/>
    </row>
    <row r="4000" spans="4:4" x14ac:dyDescent="0.3">
      <c r="D4000"/>
    </row>
    <row r="4001" spans="4:4" x14ac:dyDescent="0.3">
      <c r="D4001"/>
    </row>
    <row r="4002" spans="4:4" x14ac:dyDescent="0.3">
      <c r="D4002"/>
    </row>
    <row r="4003" spans="4:4" x14ac:dyDescent="0.3">
      <c r="D4003"/>
    </row>
    <row r="4004" spans="4:4" x14ac:dyDescent="0.3">
      <c r="D4004"/>
    </row>
    <row r="4005" spans="4:4" x14ac:dyDescent="0.3">
      <c r="D4005"/>
    </row>
    <row r="4006" spans="4:4" x14ac:dyDescent="0.3">
      <c r="D4006"/>
    </row>
    <row r="4007" spans="4:4" x14ac:dyDescent="0.3">
      <c r="D4007"/>
    </row>
    <row r="4008" spans="4:4" x14ac:dyDescent="0.3">
      <c r="D4008"/>
    </row>
    <row r="4009" spans="4:4" x14ac:dyDescent="0.3">
      <c r="D4009"/>
    </row>
    <row r="4010" spans="4:4" x14ac:dyDescent="0.3">
      <c r="D4010"/>
    </row>
    <row r="4011" spans="4:4" x14ac:dyDescent="0.3">
      <c r="D4011"/>
    </row>
    <row r="4012" spans="4:4" x14ac:dyDescent="0.3">
      <c r="D4012"/>
    </row>
    <row r="4013" spans="4:4" x14ac:dyDescent="0.3">
      <c r="D4013"/>
    </row>
    <row r="4014" spans="4:4" x14ac:dyDescent="0.3">
      <c r="D4014"/>
    </row>
    <row r="4015" spans="4:4" x14ac:dyDescent="0.3">
      <c r="D4015"/>
    </row>
    <row r="4016" spans="4:4" x14ac:dyDescent="0.3">
      <c r="D4016"/>
    </row>
    <row r="4017" spans="4:4" x14ac:dyDescent="0.3">
      <c r="D4017"/>
    </row>
    <row r="4018" spans="4:4" x14ac:dyDescent="0.3">
      <c r="D4018"/>
    </row>
    <row r="4019" spans="4:4" x14ac:dyDescent="0.3">
      <c r="D4019"/>
    </row>
    <row r="4020" spans="4:4" x14ac:dyDescent="0.3">
      <c r="D4020"/>
    </row>
    <row r="4021" spans="4:4" x14ac:dyDescent="0.3">
      <c r="D4021"/>
    </row>
    <row r="4022" spans="4:4" x14ac:dyDescent="0.3">
      <c r="D4022"/>
    </row>
    <row r="4023" spans="4:4" x14ac:dyDescent="0.3">
      <c r="D4023"/>
    </row>
    <row r="4024" spans="4:4" x14ac:dyDescent="0.3">
      <c r="D4024"/>
    </row>
    <row r="4025" spans="4:4" x14ac:dyDescent="0.3">
      <c r="D4025"/>
    </row>
    <row r="4026" spans="4:4" x14ac:dyDescent="0.3">
      <c r="D4026"/>
    </row>
    <row r="4027" spans="4:4" x14ac:dyDescent="0.3">
      <c r="D4027"/>
    </row>
    <row r="4028" spans="4:4" x14ac:dyDescent="0.3">
      <c r="D4028"/>
    </row>
    <row r="4029" spans="4:4" x14ac:dyDescent="0.3">
      <c r="D4029"/>
    </row>
    <row r="4030" spans="4:4" x14ac:dyDescent="0.3">
      <c r="D4030"/>
    </row>
    <row r="4031" spans="4:4" x14ac:dyDescent="0.3">
      <c r="D4031"/>
    </row>
    <row r="4032" spans="4:4" x14ac:dyDescent="0.3">
      <c r="D4032"/>
    </row>
    <row r="4033" spans="4:4" x14ac:dyDescent="0.3">
      <c r="D4033"/>
    </row>
    <row r="4034" spans="4:4" x14ac:dyDescent="0.3">
      <c r="D4034"/>
    </row>
    <row r="4035" spans="4:4" x14ac:dyDescent="0.3">
      <c r="D4035"/>
    </row>
    <row r="4036" spans="4:4" x14ac:dyDescent="0.3">
      <c r="D4036"/>
    </row>
    <row r="4037" spans="4:4" x14ac:dyDescent="0.3">
      <c r="D4037"/>
    </row>
    <row r="4038" spans="4:4" x14ac:dyDescent="0.3">
      <c r="D4038"/>
    </row>
    <row r="4039" spans="4:4" x14ac:dyDescent="0.3">
      <c r="D4039"/>
    </row>
    <row r="4040" spans="4:4" x14ac:dyDescent="0.3">
      <c r="D4040"/>
    </row>
    <row r="4041" spans="4:4" x14ac:dyDescent="0.3">
      <c r="D4041"/>
    </row>
    <row r="4042" spans="4:4" x14ac:dyDescent="0.3">
      <c r="D4042"/>
    </row>
    <row r="4043" spans="4:4" x14ac:dyDescent="0.3">
      <c r="D4043"/>
    </row>
    <row r="4044" spans="4:4" x14ac:dyDescent="0.3">
      <c r="D4044"/>
    </row>
    <row r="4045" spans="4:4" x14ac:dyDescent="0.3">
      <c r="D4045"/>
    </row>
    <row r="4046" spans="4:4" x14ac:dyDescent="0.3">
      <c r="D4046"/>
    </row>
    <row r="4047" spans="4:4" x14ac:dyDescent="0.3">
      <c r="D4047"/>
    </row>
    <row r="4048" spans="4:4" x14ac:dyDescent="0.3">
      <c r="D4048"/>
    </row>
    <row r="4049" spans="4:4" x14ac:dyDescent="0.3">
      <c r="D4049"/>
    </row>
    <row r="4050" spans="4:4" x14ac:dyDescent="0.3">
      <c r="D4050"/>
    </row>
    <row r="4051" spans="4:4" x14ac:dyDescent="0.3">
      <c r="D4051"/>
    </row>
    <row r="4052" spans="4:4" x14ac:dyDescent="0.3">
      <c r="D4052"/>
    </row>
    <row r="4053" spans="4:4" x14ac:dyDescent="0.3">
      <c r="D4053"/>
    </row>
    <row r="4054" spans="4:4" x14ac:dyDescent="0.3">
      <c r="D4054"/>
    </row>
    <row r="4055" spans="4:4" x14ac:dyDescent="0.3">
      <c r="D4055"/>
    </row>
    <row r="4056" spans="4:4" x14ac:dyDescent="0.3">
      <c r="D4056"/>
    </row>
    <row r="4057" spans="4:4" x14ac:dyDescent="0.3">
      <c r="D4057"/>
    </row>
    <row r="4058" spans="4:4" x14ac:dyDescent="0.3">
      <c r="D4058"/>
    </row>
    <row r="4059" spans="4:4" x14ac:dyDescent="0.3">
      <c r="D4059"/>
    </row>
    <row r="4060" spans="4:4" x14ac:dyDescent="0.3">
      <c r="D4060"/>
    </row>
    <row r="4061" spans="4:4" x14ac:dyDescent="0.3">
      <c r="D4061"/>
    </row>
    <row r="4062" spans="4:4" x14ac:dyDescent="0.3">
      <c r="D4062"/>
    </row>
    <row r="4063" spans="4:4" x14ac:dyDescent="0.3">
      <c r="D4063"/>
    </row>
    <row r="4064" spans="4:4" x14ac:dyDescent="0.3">
      <c r="D4064"/>
    </row>
    <row r="4065" spans="4:4" x14ac:dyDescent="0.3">
      <c r="D4065"/>
    </row>
    <row r="4066" spans="4:4" x14ac:dyDescent="0.3">
      <c r="D4066"/>
    </row>
    <row r="4067" spans="4:4" x14ac:dyDescent="0.3">
      <c r="D4067"/>
    </row>
    <row r="4068" spans="4:4" x14ac:dyDescent="0.3">
      <c r="D4068"/>
    </row>
    <row r="4069" spans="4:4" x14ac:dyDescent="0.3">
      <c r="D4069"/>
    </row>
    <row r="4070" spans="4:4" x14ac:dyDescent="0.3">
      <c r="D4070"/>
    </row>
    <row r="4071" spans="4:4" x14ac:dyDescent="0.3">
      <c r="D4071"/>
    </row>
    <row r="4072" spans="4:4" x14ac:dyDescent="0.3">
      <c r="D4072"/>
    </row>
    <row r="4073" spans="4:4" x14ac:dyDescent="0.3">
      <c r="D4073"/>
    </row>
    <row r="4074" spans="4:4" x14ac:dyDescent="0.3">
      <c r="D4074"/>
    </row>
    <row r="4075" spans="4:4" x14ac:dyDescent="0.3">
      <c r="D4075"/>
    </row>
    <row r="4076" spans="4:4" x14ac:dyDescent="0.3">
      <c r="D4076"/>
    </row>
    <row r="4077" spans="4:4" x14ac:dyDescent="0.3">
      <c r="D4077"/>
    </row>
    <row r="4078" spans="4:4" x14ac:dyDescent="0.3">
      <c r="D4078"/>
    </row>
    <row r="4079" spans="4:4" x14ac:dyDescent="0.3">
      <c r="D4079"/>
    </row>
    <row r="4080" spans="4:4" x14ac:dyDescent="0.3">
      <c r="D4080"/>
    </row>
    <row r="4081" spans="4:4" x14ac:dyDescent="0.3">
      <c r="D4081"/>
    </row>
    <row r="4082" spans="4:4" x14ac:dyDescent="0.3">
      <c r="D4082"/>
    </row>
    <row r="4083" spans="4:4" x14ac:dyDescent="0.3">
      <c r="D4083"/>
    </row>
    <row r="4084" spans="4:4" x14ac:dyDescent="0.3">
      <c r="D4084"/>
    </row>
    <row r="4085" spans="4:4" x14ac:dyDescent="0.3">
      <c r="D4085"/>
    </row>
    <row r="4086" spans="4:4" x14ac:dyDescent="0.3">
      <c r="D4086"/>
    </row>
    <row r="4087" spans="4:4" x14ac:dyDescent="0.3">
      <c r="D4087"/>
    </row>
    <row r="4088" spans="4:4" x14ac:dyDescent="0.3">
      <c r="D4088"/>
    </row>
    <row r="4089" spans="4:4" x14ac:dyDescent="0.3">
      <c r="D4089"/>
    </row>
    <row r="4090" spans="4:4" x14ac:dyDescent="0.3">
      <c r="D4090"/>
    </row>
    <row r="4091" spans="4:4" x14ac:dyDescent="0.3">
      <c r="D4091"/>
    </row>
    <row r="4092" spans="4:4" x14ac:dyDescent="0.3">
      <c r="D4092"/>
    </row>
    <row r="4093" spans="4:4" x14ac:dyDescent="0.3">
      <c r="D4093"/>
    </row>
    <row r="4094" spans="4:4" x14ac:dyDescent="0.3">
      <c r="D4094"/>
    </row>
    <row r="4095" spans="4:4" x14ac:dyDescent="0.3">
      <c r="D4095"/>
    </row>
    <row r="4096" spans="4:4" x14ac:dyDescent="0.3">
      <c r="D4096"/>
    </row>
    <row r="4097" spans="4:4" x14ac:dyDescent="0.3">
      <c r="D4097"/>
    </row>
    <row r="4098" spans="4:4" x14ac:dyDescent="0.3">
      <c r="D4098"/>
    </row>
    <row r="4099" spans="4:4" x14ac:dyDescent="0.3">
      <c r="D4099"/>
    </row>
    <row r="4100" spans="4:4" x14ac:dyDescent="0.3">
      <c r="D4100"/>
    </row>
    <row r="4101" spans="4:4" x14ac:dyDescent="0.3">
      <c r="D4101"/>
    </row>
    <row r="4102" spans="4:4" x14ac:dyDescent="0.3">
      <c r="D4102"/>
    </row>
    <row r="4103" spans="4:4" x14ac:dyDescent="0.3">
      <c r="D4103"/>
    </row>
    <row r="4104" spans="4:4" x14ac:dyDescent="0.3">
      <c r="D4104"/>
    </row>
    <row r="4105" spans="4:4" x14ac:dyDescent="0.3">
      <c r="D4105"/>
    </row>
    <row r="4106" spans="4:4" x14ac:dyDescent="0.3">
      <c r="D4106"/>
    </row>
    <row r="4107" spans="4:4" x14ac:dyDescent="0.3">
      <c r="D4107"/>
    </row>
    <row r="4108" spans="4:4" x14ac:dyDescent="0.3">
      <c r="D4108"/>
    </row>
    <row r="4109" spans="4:4" x14ac:dyDescent="0.3">
      <c r="D4109"/>
    </row>
    <row r="4110" spans="4:4" x14ac:dyDescent="0.3">
      <c r="D4110"/>
    </row>
    <row r="4111" spans="4:4" x14ac:dyDescent="0.3">
      <c r="D4111"/>
    </row>
    <row r="4112" spans="4:4" x14ac:dyDescent="0.3">
      <c r="D4112"/>
    </row>
    <row r="4113" spans="4:4" x14ac:dyDescent="0.3">
      <c r="D4113"/>
    </row>
    <row r="4114" spans="4:4" x14ac:dyDescent="0.3">
      <c r="D4114"/>
    </row>
    <row r="4115" spans="4:4" x14ac:dyDescent="0.3">
      <c r="D4115"/>
    </row>
    <row r="4116" spans="4:4" x14ac:dyDescent="0.3">
      <c r="D4116"/>
    </row>
    <row r="4117" spans="4:4" x14ac:dyDescent="0.3">
      <c r="D4117"/>
    </row>
    <row r="4118" spans="4:4" x14ac:dyDescent="0.3">
      <c r="D4118"/>
    </row>
    <row r="4119" spans="4:4" x14ac:dyDescent="0.3">
      <c r="D4119"/>
    </row>
    <row r="4120" spans="4:4" x14ac:dyDescent="0.3">
      <c r="D4120"/>
    </row>
    <row r="4121" spans="4:4" x14ac:dyDescent="0.3">
      <c r="D4121"/>
    </row>
    <row r="4122" spans="4:4" x14ac:dyDescent="0.3">
      <c r="D4122"/>
    </row>
    <row r="4123" spans="4:4" x14ac:dyDescent="0.3">
      <c r="D4123"/>
    </row>
    <row r="4124" spans="4:4" x14ac:dyDescent="0.3">
      <c r="D4124"/>
    </row>
    <row r="4125" spans="4:4" x14ac:dyDescent="0.3">
      <c r="D4125"/>
    </row>
    <row r="4126" spans="4:4" x14ac:dyDescent="0.3">
      <c r="D4126"/>
    </row>
    <row r="4127" spans="4:4" x14ac:dyDescent="0.3">
      <c r="D4127"/>
    </row>
    <row r="4128" spans="4:4" x14ac:dyDescent="0.3">
      <c r="D4128"/>
    </row>
    <row r="4129" spans="4:4" x14ac:dyDescent="0.3">
      <c r="D4129"/>
    </row>
    <row r="4130" spans="4:4" x14ac:dyDescent="0.3">
      <c r="D4130"/>
    </row>
    <row r="4131" spans="4:4" x14ac:dyDescent="0.3">
      <c r="D4131"/>
    </row>
    <row r="4132" spans="4:4" x14ac:dyDescent="0.3">
      <c r="D4132"/>
    </row>
    <row r="4133" spans="4:4" x14ac:dyDescent="0.3">
      <c r="D4133"/>
    </row>
    <row r="4134" spans="4:4" x14ac:dyDescent="0.3">
      <c r="D4134"/>
    </row>
    <row r="4135" spans="4:4" x14ac:dyDescent="0.3">
      <c r="D4135"/>
    </row>
    <row r="4136" spans="4:4" x14ac:dyDescent="0.3">
      <c r="D4136"/>
    </row>
    <row r="4137" spans="4:4" x14ac:dyDescent="0.3">
      <c r="D4137"/>
    </row>
    <row r="4138" spans="4:4" x14ac:dyDescent="0.3">
      <c r="D4138"/>
    </row>
    <row r="4139" spans="4:4" x14ac:dyDescent="0.3">
      <c r="D4139"/>
    </row>
    <row r="4140" spans="4:4" x14ac:dyDescent="0.3">
      <c r="D4140"/>
    </row>
    <row r="4141" spans="4:4" x14ac:dyDescent="0.3">
      <c r="D4141"/>
    </row>
    <row r="4142" spans="4:4" x14ac:dyDescent="0.3">
      <c r="D4142"/>
    </row>
    <row r="4143" spans="4:4" x14ac:dyDescent="0.3">
      <c r="D4143"/>
    </row>
    <row r="4144" spans="4:4" x14ac:dyDescent="0.3">
      <c r="D4144"/>
    </row>
    <row r="4145" spans="4:4" x14ac:dyDescent="0.3">
      <c r="D4145"/>
    </row>
    <row r="4146" spans="4:4" x14ac:dyDescent="0.3">
      <c r="D4146"/>
    </row>
    <row r="4147" spans="4:4" x14ac:dyDescent="0.3">
      <c r="D4147"/>
    </row>
    <row r="4148" spans="4:4" x14ac:dyDescent="0.3">
      <c r="D4148"/>
    </row>
    <row r="4149" spans="4:4" x14ac:dyDescent="0.3">
      <c r="D4149"/>
    </row>
    <row r="4150" spans="4:4" x14ac:dyDescent="0.3">
      <c r="D4150"/>
    </row>
    <row r="4151" spans="4:4" x14ac:dyDescent="0.3">
      <c r="D4151"/>
    </row>
    <row r="4152" spans="4:4" x14ac:dyDescent="0.3">
      <c r="D4152"/>
    </row>
    <row r="4153" spans="4:4" x14ac:dyDescent="0.3">
      <c r="D4153"/>
    </row>
    <row r="4154" spans="4:4" x14ac:dyDescent="0.3">
      <c r="D4154"/>
    </row>
    <row r="4155" spans="4:4" x14ac:dyDescent="0.3">
      <c r="D4155"/>
    </row>
    <row r="4156" spans="4:4" x14ac:dyDescent="0.3">
      <c r="D4156"/>
    </row>
    <row r="4157" spans="4:4" x14ac:dyDescent="0.3">
      <c r="D4157"/>
    </row>
    <row r="4158" spans="4:4" x14ac:dyDescent="0.3">
      <c r="D4158"/>
    </row>
    <row r="4159" spans="4:4" x14ac:dyDescent="0.3">
      <c r="D4159"/>
    </row>
    <row r="4160" spans="4:4" x14ac:dyDescent="0.3">
      <c r="D4160"/>
    </row>
    <row r="4161" spans="4:4" x14ac:dyDescent="0.3">
      <c r="D4161"/>
    </row>
    <row r="4162" spans="4:4" x14ac:dyDescent="0.3">
      <c r="D4162"/>
    </row>
    <row r="4163" spans="4:4" x14ac:dyDescent="0.3">
      <c r="D4163"/>
    </row>
    <row r="4164" spans="4:4" x14ac:dyDescent="0.3">
      <c r="D4164"/>
    </row>
    <row r="4165" spans="4:4" x14ac:dyDescent="0.3">
      <c r="D4165"/>
    </row>
    <row r="4166" spans="4:4" x14ac:dyDescent="0.3">
      <c r="D4166"/>
    </row>
    <row r="4167" spans="4:4" x14ac:dyDescent="0.3">
      <c r="D4167"/>
    </row>
    <row r="4168" spans="4:4" x14ac:dyDescent="0.3">
      <c r="D4168"/>
    </row>
    <row r="4169" spans="4:4" x14ac:dyDescent="0.3">
      <c r="D4169"/>
    </row>
    <row r="4170" spans="4:4" x14ac:dyDescent="0.3">
      <c r="D4170"/>
    </row>
    <row r="4171" spans="4:4" x14ac:dyDescent="0.3">
      <c r="D4171"/>
    </row>
    <row r="4172" spans="4:4" x14ac:dyDescent="0.3">
      <c r="D4172"/>
    </row>
    <row r="4173" spans="4:4" x14ac:dyDescent="0.3">
      <c r="D4173"/>
    </row>
    <row r="4174" spans="4:4" x14ac:dyDescent="0.3">
      <c r="D4174"/>
    </row>
    <row r="4175" spans="4:4" x14ac:dyDescent="0.3">
      <c r="D4175"/>
    </row>
    <row r="4176" spans="4:4" x14ac:dyDescent="0.3">
      <c r="D4176"/>
    </row>
    <row r="4177" spans="4:4" x14ac:dyDescent="0.3">
      <c r="D4177"/>
    </row>
    <row r="4178" spans="4:4" x14ac:dyDescent="0.3">
      <c r="D4178"/>
    </row>
    <row r="4179" spans="4:4" x14ac:dyDescent="0.3">
      <c r="D4179"/>
    </row>
    <row r="4180" spans="4:4" x14ac:dyDescent="0.3">
      <c r="D4180"/>
    </row>
    <row r="4181" spans="4:4" x14ac:dyDescent="0.3">
      <c r="D4181"/>
    </row>
    <row r="4182" spans="4:4" x14ac:dyDescent="0.3">
      <c r="D4182"/>
    </row>
    <row r="4183" spans="4:4" x14ac:dyDescent="0.3">
      <c r="D4183"/>
    </row>
    <row r="4184" spans="4:4" x14ac:dyDescent="0.3">
      <c r="D4184"/>
    </row>
    <row r="4185" spans="4:4" x14ac:dyDescent="0.3">
      <c r="D4185"/>
    </row>
    <row r="4186" spans="4:4" x14ac:dyDescent="0.3">
      <c r="D4186"/>
    </row>
    <row r="4187" spans="4:4" x14ac:dyDescent="0.3">
      <c r="D4187"/>
    </row>
    <row r="4188" spans="4:4" x14ac:dyDescent="0.3">
      <c r="D4188"/>
    </row>
    <row r="4189" spans="4:4" x14ac:dyDescent="0.3">
      <c r="D4189"/>
    </row>
    <row r="4190" spans="4:4" x14ac:dyDescent="0.3">
      <c r="D4190"/>
    </row>
    <row r="4191" spans="4:4" x14ac:dyDescent="0.3">
      <c r="D4191"/>
    </row>
    <row r="4192" spans="4:4" x14ac:dyDescent="0.3">
      <c r="D4192"/>
    </row>
    <row r="4193" spans="4:4" x14ac:dyDescent="0.3">
      <c r="D4193"/>
    </row>
    <row r="4194" spans="4:4" x14ac:dyDescent="0.3">
      <c r="D4194"/>
    </row>
    <row r="4195" spans="4:4" x14ac:dyDescent="0.3">
      <c r="D4195"/>
    </row>
    <row r="4196" spans="4:4" x14ac:dyDescent="0.3">
      <c r="D4196"/>
    </row>
    <row r="4197" spans="4:4" x14ac:dyDescent="0.3">
      <c r="D4197"/>
    </row>
    <row r="4198" spans="4:4" x14ac:dyDescent="0.3">
      <c r="D4198"/>
    </row>
    <row r="4199" spans="4:4" x14ac:dyDescent="0.3">
      <c r="D4199"/>
    </row>
    <row r="4200" spans="4:4" x14ac:dyDescent="0.3">
      <c r="D4200"/>
    </row>
    <row r="4201" spans="4:4" x14ac:dyDescent="0.3">
      <c r="D4201"/>
    </row>
    <row r="4202" spans="4:4" x14ac:dyDescent="0.3">
      <c r="D4202"/>
    </row>
    <row r="4203" spans="4:4" x14ac:dyDescent="0.3">
      <c r="D4203"/>
    </row>
    <row r="4204" spans="4:4" x14ac:dyDescent="0.3">
      <c r="D4204"/>
    </row>
    <row r="4205" spans="4:4" x14ac:dyDescent="0.3">
      <c r="D4205"/>
    </row>
    <row r="4206" spans="4:4" x14ac:dyDescent="0.3">
      <c r="D4206"/>
    </row>
    <row r="4207" spans="4:4" x14ac:dyDescent="0.3">
      <c r="D4207"/>
    </row>
    <row r="4208" spans="4:4" x14ac:dyDescent="0.3">
      <c r="D4208"/>
    </row>
    <row r="4209" spans="4:4" x14ac:dyDescent="0.3">
      <c r="D4209"/>
    </row>
    <row r="4210" spans="4:4" x14ac:dyDescent="0.3">
      <c r="D4210"/>
    </row>
    <row r="4211" spans="4:4" x14ac:dyDescent="0.3">
      <c r="D4211"/>
    </row>
    <row r="4212" spans="4:4" x14ac:dyDescent="0.3">
      <c r="D4212"/>
    </row>
    <row r="4213" spans="4:4" x14ac:dyDescent="0.3">
      <c r="D4213"/>
    </row>
    <row r="4214" spans="4:4" x14ac:dyDescent="0.3">
      <c r="D4214"/>
    </row>
    <row r="4215" spans="4:4" x14ac:dyDescent="0.3">
      <c r="D4215"/>
    </row>
    <row r="4216" spans="4:4" x14ac:dyDescent="0.3">
      <c r="D4216"/>
    </row>
    <row r="4217" spans="4:4" x14ac:dyDescent="0.3">
      <c r="D4217"/>
    </row>
    <row r="4218" spans="4:4" x14ac:dyDescent="0.3">
      <c r="D4218"/>
    </row>
    <row r="4219" spans="4:4" x14ac:dyDescent="0.3">
      <c r="D4219"/>
    </row>
    <row r="4220" spans="4:4" x14ac:dyDescent="0.3">
      <c r="D4220"/>
    </row>
    <row r="4221" spans="4:4" x14ac:dyDescent="0.3">
      <c r="D4221"/>
    </row>
    <row r="4222" spans="4:4" x14ac:dyDescent="0.3">
      <c r="D4222"/>
    </row>
    <row r="4223" spans="4:4" x14ac:dyDescent="0.3">
      <c r="D4223"/>
    </row>
    <row r="4224" spans="4:4" x14ac:dyDescent="0.3">
      <c r="D4224"/>
    </row>
    <row r="4225" spans="4:4" x14ac:dyDescent="0.3">
      <c r="D4225"/>
    </row>
    <row r="4226" spans="4:4" x14ac:dyDescent="0.3">
      <c r="D4226"/>
    </row>
    <row r="4227" spans="4:4" x14ac:dyDescent="0.3">
      <c r="D4227"/>
    </row>
    <row r="4228" spans="4:4" x14ac:dyDescent="0.3">
      <c r="D4228"/>
    </row>
    <row r="4229" spans="4:4" x14ac:dyDescent="0.3">
      <c r="D4229"/>
    </row>
    <row r="4230" spans="4:4" x14ac:dyDescent="0.3">
      <c r="D4230"/>
    </row>
    <row r="4231" spans="4:4" x14ac:dyDescent="0.3">
      <c r="D4231"/>
    </row>
    <row r="4232" spans="4:4" x14ac:dyDescent="0.3">
      <c r="D4232"/>
    </row>
    <row r="4233" spans="4:4" x14ac:dyDescent="0.3">
      <c r="D4233"/>
    </row>
    <row r="4234" spans="4:4" x14ac:dyDescent="0.3">
      <c r="D4234"/>
    </row>
    <row r="4235" spans="4:4" x14ac:dyDescent="0.3">
      <c r="D4235"/>
    </row>
    <row r="4236" spans="4:4" x14ac:dyDescent="0.3">
      <c r="D4236"/>
    </row>
    <row r="4237" spans="4:4" x14ac:dyDescent="0.3">
      <c r="D4237"/>
    </row>
    <row r="4238" spans="4:4" x14ac:dyDescent="0.3">
      <c r="D4238"/>
    </row>
    <row r="4239" spans="4:4" x14ac:dyDescent="0.3">
      <c r="D4239"/>
    </row>
    <row r="4240" spans="4:4" x14ac:dyDescent="0.3">
      <c r="D4240"/>
    </row>
    <row r="4241" spans="4:4" x14ac:dyDescent="0.3">
      <c r="D4241"/>
    </row>
    <row r="4242" spans="4:4" x14ac:dyDescent="0.3">
      <c r="D4242"/>
    </row>
    <row r="4243" spans="4:4" x14ac:dyDescent="0.3">
      <c r="D4243"/>
    </row>
    <row r="4244" spans="4:4" x14ac:dyDescent="0.3">
      <c r="D4244"/>
    </row>
    <row r="4245" spans="4:4" x14ac:dyDescent="0.3">
      <c r="D4245"/>
    </row>
    <row r="4246" spans="4:4" x14ac:dyDescent="0.3">
      <c r="D4246"/>
    </row>
    <row r="4247" spans="4:4" x14ac:dyDescent="0.3">
      <c r="D4247"/>
    </row>
    <row r="4248" spans="4:4" x14ac:dyDescent="0.3">
      <c r="D4248"/>
    </row>
    <row r="4249" spans="4:4" x14ac:dyDescent="0.3">
      <c r="D4249"/>
    </row>
    <row r="4250" spans="4:4" x14ac:dyDescent="0.3">
      <c r="D4250"/>
    </row>
    <row r="4251" spans="4:4" x14ac:dyDescent="0.3">
      <c r="D4251"/>
    </row>
    <row r="4252" spans="4:4" x14ac:dyDescent="0.3">
      <c r="D4252"/>
    </row>
    <row r="4253" spans="4:4" x14ac:dyDescent="0.3">
      <c r="D4253"/>
    </row>
    <row r="4254" spans="4:4" x14ac:dyDescent="0.3">
      <c r="D4254"/>
    </row>
    <row r="4255" spans="4:4" x14ac:dyDescent="0.3">
      <c r="D4255"/>
    </row>
    <row r="4256" spans="4:4" x14ac:dyDescent="0.3">
      <c r="D4256"/>
    </row>
    <row r="4257" spans="4:4" x14ac:dyDescent="0.3">
      <c r="D4257"/>
    </row>
    <row r="4258" spans="4:4" x14ac:dyDescent="0.3">
      <c r="D4258"/>
    </row>
    <row r="4259" spans="4:4" x14ac:dyDescent="0.3">
      <c r="D4259"/>
    </row>
    <row r="4260" spans="4:4" x14ac:dyDescent="0.3">
      <c r="D4260"/>
    </row>
    <row r="4261" spans="4:4" x14ac:dyDescent="0.3">
      <c r="D4261"/>
    </row>
    <row r="4262" spans="4:4" x14ac:dyDescent="0.3">
      <c r="D4262"/>
    </row>
    <row r="4263" spans="4:4" x14ac:dyDescent="0.3">
      <c r="D4263"/>
    </row>
    <row r="4264" spans="4:4" x14ac:dyDescent="0.3">
      <c r="D4264"/>
    </row>
    <row r="4265" spans="4:4" x14ac:dyDescent="0.3">
      <c r="D4265"/>
    </row>
    <row r="4266" spans="4:4" x14ac:dyDescent="0.3">
      <c r="D4266"/>
    </row>
    <row r="4267" spans="4:4" x14ac:dyDescent="0.3">
      <c r="D4267"/>
    </row>
    <row r="4268" spans="4:4" x14ac:dyDescent="0.3">
      <c r="D4268"/>
    </row>
    <row r="4269" spans="4:4" x14ac:dyDescent="0.3">
      <c r="D4269"/>
    </row>
    <row r="4270" spans="4:4" x14ac:dyDescent="0.3">
      <c r="D4270"/>
    </row>
    <row r="4271" spans="4:4" x14ac:dyDescent="0.3">
      <c r="D4271"/>
    </row>
    <row r="4272" spans="4:4" x14ac:dyDescent="0.3">
      <c r="D4272"/>
    </row>
    <row r="4273" spans="4:4" x14ac:dyDescent="0.3">
      <c r="D4273"/>
    </row>
    <row r="4274" spans="4:4" x14ac:dyDescent="0.3">
      <c r="D4274"/>
    </row>
    <row r="4275" spans="4:4" x14ac:dyDescent="0.3">
      <c r="D4275"/>
    </row>
    <row r="4276" spans="4:4" x14ac:dyDescent="0.3">
      <c r="D4276"/>
    </row>
    <row r="4277" spans="4:4" x14ac:dyDescent="0.3">
      <c r="D4277"/>
    </row>
    <row r="4278" spans="4:4" x14ac:dyDescent="0.3">
      <c r="D4278"/>
    </row>
    <row r="4279" spans="4:4" x14ac:dyDescent="0.3">
      <c r="D4279"/>
    </row>
    <row r="4280" spans="4:4" x14ac:dyDescent="0.3">
      <c r="D4280"/>
    </row>
    <row r="4281" spans="4:4" x14ac:dyDescent="0.3">
      <c r="D4281"/>
    </row>
    <row r="4282" spans="4:4" x14ac:dyDescent="0.3">
      <c r="D4282"/>
    </row>
    <row r="4283" spans="4:4" x14ac:dyDescent="0.3">
      <c r="D4283"/>
    </row>
    <row r="4284" spans="4:4" x14ac:dyDescent="0.3">
      <c r="D4284"/>
    </row>
    <row r="4285" spans="4:4" x14ac:dyDescent="0.3">
      <c r="D4285"/>
    </row>
    <row r="4286" spans="4:4" x14ac:dyDescent="0.3">
      <c r="D4286"/>
    </row>
    <row r="4287" spans="4:4" x14ac:dyDescent="0.3">
      <c r="D4287"/>
    </row>
    <row r="4288" spans="4:4" x14ac:dyDescent="0.3">
      <c r="D4288"/>
    </row>
    <row r="4289" spans="4:4" x14ac:dyDescent="0.3">
      <c r="D4289"/>
    </row>
    <row r="4290" spans="4:4" x14ac:dyDescent="0.3">
      <c r="D4290"/>
    </row>
    <row r="4291" spans="4:4" x14ac:dyDescent="0.3">
      <c r="D4291"/>
    </row>
    <row r="4292" spans="4:4" x14ac:dyDescent="0.3">
      <c r="D4292"/>
    </row>
    <row r="4293" spans="4:4" x14ac:dyDescent="0.3">
      <c r="D4293"/>
    </row>
    <row r="4294" spans="4:4" x14ac:dyDescent="0.3">
      <c r="D4294"/>
    </row>
    <row r="4295" spans="4:4" x14ac:dyDescent="0.3">
      <c r="D4295"/>
    </row>
    <row r="4296" spans="4:4" x14ac:dyDescent="0.3">
      <c r="D4296"/>
    </row>
    <row r="4297" spans="4:4" x14ac:dyDescent="0.3">
      <c r="D4297"/>
    </row>
    <row r="4298" spans="4:4" x14ac:dyDescent="0.3">
      <c r="D4298"/>
    </row>
    <row r="4299" spans="4:4" x14ac:dyDescent="0.3">
      <c r="D4299"/>
    </row>
    <row r="4300" spans="4:4" x14ac:dyDescent="0.3">
      <c r="D4300"/>
    </row>
    <row r="4301" spans="4:4" x14ac:dyDescent="0.3">
      <c r="D4301"/>
    </row>
    <row r="4302" spans="4:4" x14ac:dyDescent="0.3">
      <c r="D4302"/>
    </row>
    <row r="4303" spans="4:4" x14ac:dyDescent="0.3">
      <c r="D4303"/>
    </row>
    <row r="4304" spans="4:4" x14ac:dyDescent="0.3">
      <c r="D4304"/>
    </row>
    <row r="4305" spans="4:4" x14ac:dyDescent="0.3">
      <c r="D4305"/>
    </row>
    <row r="4306" spans="4:4" x14ac:dyDescent="0.3">
      <c r="D4306"/>
    </row>
    <row r="4307" spans="4:4" x14ac:dyDescent="0.3">
      <c r="D4307"/>
    </row>
    <row r="4308" spans="4:4" x14ac:dyDescent="0.3">
      <c r="D4308"/>
    </row>
    <row r="4309" spans="4:4" x14ac:dyDescent="0.3">
      <c r="D4309"/>
    </row>
    <row r="4310" spans="4:4" x14ac:dyDescent="0.3">
      <c r="D4310"/>
    </row>
    <row r="4311" spans="4:4" x14ac:dyDescent="0.3">
      <c r="D4311"/>
    </row>
    <row r="4312" spans="4:4" x14ac:dyDescent="0.3">
      <c r="D4312"/>
    </row>
    <row r="4313" spans="4:4" x14ac:dyDescent="0.3">
      <c r="D4313"/>
    </row>
    <row r="4314" spans="4:4" x14ac:dyDescent="0.3">
      <c r="D4314"/>
    </row>
    <row r="4315" spans="4:4" x14ac:dyDescent="0.3">
      <c r="D4315"/>
    </row>
    <row r="4316" spans="4:4" x14ac:dyDescent="0.3">
      <c r="D4316"/>
    </row>
    <row r="4317" spans="4:4" x14ac:dyDescent="0.3">
      <c r="D4317"/>
    </row>
    <row r="4318" spans="4:4" x14ac:dyDescent="0.3">
      <c r="D4318"/>
    </row>
    <row r="4319" spans="4:4" x14ac:dyDescent="0.3">
      <c r="D4319"/>
    </row>
    <row r="4320" spans="4:4" x14ac:dyDescent="0.3">
      <c r="D4320"/>
    </row>
    <row r="4321" spans="4:4" x14ac:dyDescent="0.3">
      <c r="D4321"/>
    </row>
    <row r="4322" spans="4:4" x14ac:dyDescent="0.3">
      <c r="D4322"/>
    </row>
    <row r="4323" spans="4:4" x14ac:dyDescent="0.3">
      <c r="D4323"/>
    </row>
    <row r="4324" spans="4:4" x14ac:dyDescent="0.3">
      <c r="D4324"/>
    </row>
    <row r="4325" spans="4:4" x14ac:dyDescent="0.3">
      <c r="D4325"/>
    </row>
    <row r="4326" spans="4:4" x14ac:dyDescent="0.3">
      <c r="D4326"/>
    </row>
    <row r="4327" spans="4:4" x14ac:dyDescent="0.3">
      <c r="D4327"/>
    </row>
    <row r="4328" spans="4:4" x14ac:dyDescent="0.3">
      <c r="D4328"/>
    </row>
    <row r="4329" spans="4:4" x14ac:dyDescent="0.3">
      <c r="D4329"/>
    </row>
    <row r="4330" spans="4:4" x14ac:dyDescent="0.3">
      <c r="D4330"/>
    </row>
    <row r="4331" spans="4:4" x14ac:dyDescent="0.3">
      <c r="D4331"/>
    </row>
    <row r="4332" spans="4:4" x14ac:dyDescent="0.3">
      <c r="D4332"/>
    </row>
    <row r="4333" spans="4:4" x14ac:dyDescent="0.3">
      <c r="D4333"/>
    </row>
    <row r="4334" spans="4:4" x14ac:dyDescent="0.3">
      <c r="D4334"/>
    </row>
    <row r="4335" spans="4:4" x14ac:dyDescent="0.3">
      <c r="D4335"/>
    </row>
    <row r="4336" spans="4:4" x14ac:dyDescent="0.3">
      <c r="D4336"/>
    </row>
    <row r="4337" spans="4:4" x14ac:dyDescent="0.3">
      <c r="D4337"/>
    </row>
    <row r="4338" spans="4:4" x14ac:dyDescent="0.3">
      <c r="D4338"/>
    </row>
    <row r="4339" spans="4:4" x14ac:dyDescent="0.3">
      <c r="D4339"/>
    </row>
    <row r="4340" spans="4:4" x14ac:dyDescent="0.3">
      <c r="D4340"/>
    </row>
    <row r="4341" spans="4:4" x14ac:dyDescent="0.3">
      <c r="D4341"/>
    </row>
    <row r="4342" spans="4:4" x14ac:dyDescent="0.3">
      <c r="D4342"/>
    </row>
    <row r="4343" spans="4:4" x14ac:dyDescent="0.3">
      <c r="D4343"/>
    </row>
    <row r="4344" spans="4:4" x14ac:dyDescent="0.3">
      <c r="D4344"/>
    </row>
    <row r="4345" spans="4:4" x14ac:dyDescent="0.3">
      <c r="D4345"/>
    </row>
    <row r="4346" spans="4:4" x14ac:dyDescent="0.3">
      <c r="D4346"/>
    </row>
    <row r="4347" spans="4:4" x14ac:dyDescent="0.3">
      <c r="D4347"/>
    </row>
    <row r="4348" spans="4:4" x14ac:dyDescent="0.3">
      <c r="D4348"/>
    </row>
    <row r="4349" spans="4:4" x14ac:dyDescent="0.3">
      <c r="D4349"/>
    </row>
    <row r="4350" spans="4:4" x14ac:dyDescent="0.3">
      <c r="D4350"/>
    </row>
    <row r="4351" spans="4:4" x14ac:dyDescent="0.3">
      <c r="D4351"/>
    </row>
    <row r="4352" spans="4:4" x14ac:dyDescent="0.3">
      <c r="D4352"/>
    </row>
    <row r="4353" spans="4:4" x14ac:dyDescent="0.3">
      <c r="D4353"/>
    </row>
    <row r="4354" spans="4:4" x14ac:dyDescent="0.3">
      <c r="D4354"/>
    </row>
    <row r="4355" spans="4:4" x14ac:dyDescent="0.3">
      <c r="D4355"/>
    </row>
    <row r="4356" spans="4:4" x14ac:dyDescent="0.3">
      <c r="D4356"/>
    </row>
    <row r="4357" spans="4:4" x14ac:dyDescent="0.3">
      <c r="D4357"/>
    </row>
    <row r="4358" spans="4:4" x14ac:dyDescent="0.3">
      <c r="D4358"/>
    </row>
    <row r="4359" spans="4:4" x14ac:dyDescent="0.3">
      <c r="D4359"/>
    </row>
    <row r="4360" spans="4:4" x14ac:dyDescent="0.3">
      <c r="D4360"/>
    </row>
    <row r="4361" spans="4:4" x14ac:dyDescent="0.3">
      <c r="D4361"/>
    </row>
    <row r="4362" spans="4:4" x14ac:dyDescent="0.3">
      <c r="D4362"/>
    </row>
    <row r="4363" spans="4:4" x14ac:dyDescent="0.3">
      <c r="D4363"/>
    </row>
    <row r="4364" spans="4:4" x14ac:dyDescent="0.3">
      <c r="D4364"/>
    </row>
    <row r="4365" spans="4:4" x14ac:dyDescent="0.3">
      <c r="D4365"/>
    </row>
    <row r="4366" spans="4:4" x14ac:dyDescent="0.3">
      <c r="D4366"/>
    </row>
    <row r="4367" spans="4:4" x14ac:dyDescent="0.3">
      <c r="D4367"/>
    </row>
    <row r="4368" spans="4:4" x14ac:dyDescent="0.3">
      <c r="D4368"/>
    </row>
    <row r="4369" spans="4:4" x14ac:dyDescent="0.3">
      <c r="D4369"/>
    </row>
    <row r="4370" spans="4:4" x14ac:dyDescent="0.3">
      <c r="D4370"/>
    </row>
    <row r="4371" spans="4:4" x14ac:dyDescent="0.3">
      <c r="D4371"/>
    </row>
    <row r="4372" spans="4:4" x14ac:dyDescent="0.3">
      <c r="D4372"/>
    </row>
    <row r="4373" spans="4:4" x14ac:dyDescent="0.3">
      <c r="D4373"/>
    </row>
    <row r="4374" spans="4:4" x14ac:dyDescent="0.3">
      <c r="D4374"/>
    </row>
    <row r="4375" spans="4:4" x14ac:dyDescent="0.3">
      <c r="D4375"/>
    </row>
    <row r="4376" spans="4:4" x14ac:dyDescent="0.3">
      <c r="D4376"/>
    </row>
    <row r="4377" spans="4:4" x14ac:dyDescent="0.3">
      <c r="D4377"/>
    </row>
    <row r="4378" spans="4:4" x14ac:dyDescent="0.3">
      <c r="D4378"/>
    </row>
    <row r="4379" spans="4:4" x14ac:dyDescent="0.3">
      <c r="D4379"/>
    </row>
    <row r="4380" spans="4:4" x14ac:dyDescent="0.3">
      <c r="D4380"/>
    </row>
    <row r="4381" spans="4:4" x14ac:dyDescent="0.3">
      <c r="D4381"/>
    </row>
    <row r="4382" spans="4:4" x14ac:dyDescent="0.3">
      <c r="D4382"/>
    </row>
    <row r="4383" spans="4:4" x14ac:dyDescent="0.3">
      <c r="D4383"/>
    </row>
    <row r="4384" spans="4:4" x14ac:dyDescent="0.3">
      <c r="D4384"/>
    </row>
    <row r="4385" spans="4:4" x14ac:dyDescent="0.3">
      <c r="D4385"/>
    </row>
    <row r="4386" spans="4:4" x14ac:dyDescent="0.3">
      <c r="D4386"/>
    </row>
    <row r="4387" spans="4:4" x14ac:dyDescent="0.3">
      <c r="D4387"/>
    </row>
    <row r="4388" spans="4:4" x14ac:dyDescent="0.3">
      <c r="D4388"/>
    </row>
    <row r="4389" spans="4:4" x14ac:dyDescent="0.3">
      <c r="D4389"/>
    </row>
    <row r="4390" spans="4:4" x14ac:dyDescent="0.3">
      <c r="D4390"/>
    </row>
    <row r="4391" spans="4:4" x14ac:dyDescent="0.3">
      <c r="D4391"/>
    </row>
    <row r="4392" spans="4:4" x14ac:dyDescent="0.3">
      <c r="D4392"/>
    </row>
    <row r="4393" spans="4:4" x14ac:dyDescent="0.3">
      <c r="D4393"/>
    </row>
    <row r="4394" spans="4:4" x14ac:dyDescent="0.3">
      <c r="D4394"/>
    </row>
    <row r="4395" spans="4:4" x14ac:dyDescent="0.3">
      <c r="D4395"/>
    </row>
    <row r="4396" spans="4:4" x14ac:dyDescent="0.3">
      <c r="D4396"/>
    </row>
    <row r="4397" spans="4:4" x14ac:dyDescent="0.3">
      <c r="D4397"/>
    </row>
    <row r="4398" spans="4:4" x14ac:dyDescent="0.3">
      <c r="D4398"/>
    </row>
    <row r="4399" spans="4:4" x14ac:dyDescent="0.3">
      <c r="D4399"/>
    </row>
    <row r="4400" spans="4:4" x14ac:dyDescent="0.3">
      <c r="D4400"/>
    </row>
    <row r="4401" spans="4:4" x14ac:dyDescent="0.3">
      <c r="D4401"/>
    </row>
    <row r="4402" spans="4:4" x14ac:dyDescent="0.3">
      <c r="D4402"/>
    </row>
    <row r="4403" spans="4:4" x14ac:dyDescent="0.3">
      <c r="D4403"/>
    </row>
    <row r="4404" spans="4:4" x14ac:dyDescent="0.3">
      <c r="D4404"/>
    </row>
    <row r="4405" spans="4:4" x14ac:dyDescent="0.3">
      <c r="D4405"/>
    </row>
    <row r="4406" spans="4:4" x14ac:dyDescent="0.3">
      <c r="D4406"/>
    </row>
    <row r="4407" spans="4:4" x14ac:dyDescent="0.3">
      <c r="D4407"/>
    </row>
    <row r="4408" spans="4:4" x14ac:dyDescent="0.3">
      <c r="D4408"/>
    </row>
    <row r="4409" spans="4:4" x14ac:dyDescent="0.3">
      <c r="D4409"/>
    </row>
    <row r="4410" spans="4:4" x14ac:dyDescent="0.3">
      <c r="D4410"/>
    </row>
    <row r="4411" spans="4:4" x14ac:dyDescent="0.3">
      <c r="D4411"/>
    </row>
    <row r="4412" spans="4:4" x14ac:dyDescent="0.3">
      <c r="D4412"/>
    </row>
    <row r="4413" spans="4:4" x14ac:dyDescent="0.3">
      <c r="D4413"/>
    </row>
    <row r="4414" spans="4:4" x14ac:dyDescent="0.3">
      <c r="D4414"/>
    </row>
    <row r="4415" spans="4:4" x14ac:dyDescent="0.3">
      <c r="D4415"/>
    </row>
    <row r="4416" spans="4:4" x14ac:dyDescent="0.3">
      <c r="D4416"/>
    </row>
    <row r="4417" spans="4:4" x14ac:dyDescent="0.3">
      <c r="D4417"/>
    </row>
    <row r="4418" spans="4:4" x14ac:dyDescent="0.3">
      <c r="D4418"/>
    </row>
    <row r="4419" spans="4:4" x14ac:dyDescent="0.3">
      <c r="D4419"/>
    </row>
    <row r="4420" spans="4:4" x14ac:dyDescent="0.3">
      <c r="D4420"/>
    </row>
    <row r="4421" spans="4:4" x14ac:dyDescent="0.3">
      <c r="D4421"/>
    </row>
    <row r="4422" spans="4:4" x14ac:dyDescent="0.3">
      <c r="D4422"/>
    </row>
    <row r="4423" spans="4:4" x14ac:dyDescent="0.3">
      <c r="D4423"/>
    </row>
    <row r="4424" spans="4:4" x14ac:dyDescent="0.3">
      <c r="D4424"/>
    </row>
    <row r="4425" spans="4:4" x14ac:dyDescent="0.3">
      <c r="D4425"/>
    </row>
    <row r="4426" spans="4:4" x14ac:dyDescent="0.3">
      <c r="D4426"/>
    </row>
    <row r="4427" spans="4:4" x14ac:dyDescent="0.3">
      <c r="D4427"/>
    </row>
    <row r="4428" spans="4:4" x14ac:dyDescent="0.3">
      <c r="D4428"/>
    </row>
    <row r="4429" spans="4:4" x14ac:dyDescent="0.3">
      <c r="D4429"/>
    </row>
    <row r="4430" spans="4:4" x14ac:dyDescent="0.3">
      <c r="D4430"/>
    </row>
    <row r="4431" spans="4:4" x14ac:dyDescent="0.3">
      <c r="D4431"/>
    </row>
    <row r="4432" spans="4:4" x14ac:dyDescent="0.3">
      <c r="D4432"/>
    </row>
    <row r="4433" spans="4:4" x14ac:dyDescent="0.3">
      <c r="D4433"/>
    </row>
    <row r="4434" spans="4:4" x14ac:dyDescent="0.3">
      <c r="D4434"/>
    </row>
    <row r="4435" spans="4:4" x14ac:dyDescent="0.3">
      <c r="D4435"/>
    </row>
    <row r="4436" spans="4:4" x14ac:dyDescent="0.3">
      <c r="D4436"/>
    </row>
    <row r="4437" spans="4:4" x14ac:dyDescent="0.3">
      <c r="D4437"/>
    </row>
    <row r="4438" spans="4:4" x14ac:dyDescent="0.3">
      <c r="D4438"/>
    </row>
    <row r="4439" spans="4:4" x14ac:dyDescent="0.3">
      <c r="D4439"/>
    </row>
    <row r="4440" spans="4:4" x14ac:dyDescent="0.3">
      <c r="D4440"/>
    </row>
    <row r="4441" spans="4:4" x14ac:dyDescent="0.3">
      <c r="D4441"/>
    </row>
    <row r="4442" spans="4:4" x14ac:dyDescent="0.3">
      <c r="D4442"/>
    </row>
    <row r="4443" spans="4:4" x14ac:dyDescent="0.3">
      <c r="D4443"/>
    </row>
    <row r="4444" spans="4:4" x14ac:dyDescent="0.3">
      <c r="D4444"/>
    </row>
    <row r="4445" spans="4:4" x14ac:dyDescent="0.3">
      <c r="D4445"/>
    </row>
    <row r="4446" spans="4:4" x14ac:dyDescent="0.3">
      <c r="D4446"/>
    </row>
    <row r="4447" spans="4:4" x14ac:dyDescent="0.3">
      <c r="D4447"/>
    </row>
    <row r="4448" spans="4:4" x14ac:dyDescent="0.3">
      <c r="D4448"/>
    </row>
    <row r="4449" spans="4:4" x14ac:dyDescent="0.3">
      <c r="D4449"/>
    </row>
    <row r="4450" spans="4:4" x14ac:dyDescent="0.3">
      <c r="D4450"/>
    </row>
    <row r="4451" spans="4:4" x14ac:dyDescent="0.3">
      <c r="D4451"/>
    </row>
    <row r="4452" spans="4:4" x14ac:dyDescent="0.3">
      <c r="D4452"/>
    </row>
    <row r="4453" spans="4:4" x14ac:dyDescent="0.3">
      <c r="D4453"/>
    </row>
    <row r="4454" spans="4:4" x14ac:dyDescent="0.3">
      <c r="D4454"/>
    </row>
    <row r="4455" spans="4:4" x14ac:dyDescent="0.3">
      <c r="D4455"/>
    </row>
    <row r="4456" spans="4:4" x14ac:dyDescent="0.3">
      <c r="D4456"/>
    </row>
    <row r="4457" spans="4:4" x14ac:dyDescent="0.3">
      <c r="D4457"/>
    </row>
    <row r="4458" spans="4:4" x14ac:dyDescent="0.3">
      <c r="D4458"/>
    </row>
    <row r="4459" spans="4:4" x14ac:dyDescent="0.3">
      <c r="D4459"/>
    </row>
    <row r="4460" spans="4:4" x14ac:dyDescent="0.3">
      <c r="D4460"/>
    </row>
    <row r="4461" spans="4:4" x14ac:dyDescent="0.3">
      <c r="D4461"/>
    </row>
    <row r="4462" spans="4:4" x14ac:dyDescent="0.3">
      <c r="D4462"/>
    </row>
    <row r="4463" spans="4:4" x14ac:dyDescent="0.3">
      <c r="D4463"/>
    </row>
    <row r="4464" spans="4:4" x14ac:dyDescent="0.3">
      <c r="D4464"/>
    </row>
    <row r="4465" spans="4:4" x14ac:dyDescent="0.3">
      <c r="D4465"/>
    </row>
    <row r="4466" spans="4:4" x14ac:dyDescent="0.3">
      <c r="D4466"/>
    </row>
    <row r="4467" spans="4:4" x14ac:dyDescent="0.3">
      <c r="D4467"/>
    </row>
    <row r="4468" spans="4:4" x14ac:dyDescent="0.3">
      <c r="D4468"/>
    </row>
    <row r="4469" spans="4:4" x14ac:dyDescent="0.3">
      <c r="D4469"/>
    </row>
    <row r="4470" spans="4:4" x14ac:dyDescent="0.3">
      <c r="D4470"/>
    </row>
    <row r="4471" spans="4:4" x14ac:dyDescent="0.3">
      <c r="D4471"/>
    </row>
    <row r="4472" spans="4:4" x14ac:dyDescent="0.3">
      <c r="D4472"/>
    </row>
    <row r="4473" spans="4:4" x14ac:dyDescent="0.3">
      <c r="D4473"/>
    </row>
    <row r="4474" spans="4:4" x14ac:dyDescent="0.3">
      <c r="D4474"/>
    </row>
    <row r="4475" spans="4:4" x14ac:dyDescent="0.3">
      <c r="D4475"/>
    </row>
    <row r="4476" spans="4:4" x14ac:dyDescent="0.3">
      <c r="D4476"/>
    </row>
    <row r="4477" spans="4:4" x14ac:dyDescent="0.3">
      <c r="D4477"/>
    </row>
    <row r="4478" spans="4:4" x14ac:dyDescent="0.3">
      <c r="D4478"/>
    </row>
    <row r="4479" spans="4:4" x14ac:dyDescent="0.3">
      <c r="D4479"/>
    </row>
    <row r="4480" spans="4:4" x14ac:dyDescent="0.3">
      <c r="D4480"/>
    </row>
    <row r="4481" spans="4:4" x14ac:dyDescent="0.3">
      <c r="D4481"/>
    </row>
    <row r="4482" spans="4:4" x14ac:dyDescent="0.3">
      <c r="D4482"/>
    </row>
    <row r="4483" spans="4:4" x14ac:dyDescent="0.3">
      <c r="D4483"/>
    </row>
    <row r="4484" spans="4:4" x14ac:dyDescent="0.3">
      <c r="D4484"/>
    </row>
    <row r="4485" spans="4:4" x14ac:dyDescent="0.3">
      <c r="D4485"/>
    </row>
    <row r="4486" spans="4:4" x14ac:dyDescent="0.3">
      <c r="D4486"/>
    </row>
    <row r="4487" spans="4:4" x14ac:dyDescent="0.3">
      <c r="D4487"/>
    </row>
    <row r="4488" spans="4:4" x14ac:dyDescent="0.3">
      <c r="D4488"/>
    </row>
    <row r="4489" spans="4:4" x14ac:dyDescent="0.3">
      <c r="D4489"/>
    </row>
    <row r="4490" spans="4:4" x14ac:dyDescent="0.3">
      <c r="D4490"/>
    </row>
    <row r="4491" spans="4:4" x14ac:dyDescent="0.3">
      <c r="D4491"/>
    </row>
    <row r="4492" spans="4:4" x14ac:dyDescent="0.3">
      <c r="D4492"/>
    </row>
    <row r="4493" spans="4:4" x14ac:dyDescent="0.3">
      <c r="D4493"/>
    </row>
    <row r="4494" spans="4:4" x14ac:dyDescent="0.3">
      <c r="D4494"/>
    </row>
    <row r="4495" spans="4:4" x14ac:dyDescent="0.3">
      <c r="D4495"/>
    </row>
    <row r="4496" spans="4:4" x14ac:dyDescent="0.3">
      <c r="D4496"/>
    </row>
    <row r="4497" spans="4:4" x14ac:dyDescent="0.3">
      <c r="D4497"/>
    </row>
    <row r="4498" spans="4:4" x14ac:dyDescent="0.3">
      <c r="D4498"/>
    </row>
    <row r="4499" spans="4:4" x14ac:dyDescent="0.3">
      <c r="D4499"/>
    </row>
    <row r="4500" spans="4:4" x14ac:dyDescent="0.3">
      <c r="D4500"/>
    </row>
    <row r="4501" spans="4:4" x14ac:dyDescent="0.3">
      <c r="D4501"/>
    </row>
    <row r="4502" spans="4:4" x14ac:dyDescent="0.3">
      <c r="D4502"/>
    </row>
    <row r="4503" spans="4:4" x14ac:dyDescent="0.3">
      <c r="D4503"/>
    </row>
    <row r="4504" spans="4:4" x14ac:dyDescent="0.3">
      <c r="D4504"/>
    </row>
    <row r="4505" spans="4:4" x14ac:dyDescent="0.3">
      <c r="D4505"/>
    </row>
    <row r="4506" spans="4:4" x14ac:dyDescent="0.3">
      <c r="D4506"/>
    </row>
    <row r="4507" spans="4:4" x14ac:dyDescent="0.3">
      <c r="D4507"/>
    </row>
    <row r="4508" spans="4:4" x14ac:dyDescent="0.3">
      <c r="D4508"/>
    </row>
    <row r="4509" spans="4:4" x14ac:dyDescent="0.3">
      <c r="D4509"/>
    </row>
    <row r="4510" spans="4:4" x14ac:dyDescent="0.3">
      <c r="D4510"/>
    </row>
    <row r="4511" spans="4:4" x14ac:dyDescent="0.3">
      <c r="D4511"/>
    </row>
    <row r="4512" spans="4:4" x14ac:dyDescent="0.3">
      <c r="D4512"/>
    </row>
    <row r="4513" spans="4:4" x14ac:dyDescent="0.3">
      <c r="D4513"/>
    </row>
    <row r="4514" spans="4:4" x14ac:dyDescent="0.3">
      <c r="D4514"/>
    </row>
    <row r="4515" spans="4:4" x14ac:dyDescent="0.3">
      <c r="D4515"/>
    </row>
    <row r="4516" spans="4:4" x14ac:dyDescent="0.3">
      <c r="D4516"/>
    </row>
    <row r="4517" spans="4:4" x14ac:dyDescent="0.3">
      <c r="D4517"/>
    </row>
    <row r="4518" spans="4:4" x14ac:dyDescent="0.3">
      <c r="D4518"/>
    </row>
    <row r="4519" spans="4:4" x14ac:dyDescent="0.3">
      <c r="D4519"/>
    </row>
    <row r="4520" spans="4:4" x14ac:dyDescent="0.3">
      <c r="D4520"/>
    </row>
    <row r="4521" spans="4:4" x14ac:dyDescent="0.3">
      <c r="D4521"/>
    </row>
    <row r="4522" spans="4:4" x14ac:dyDescent="0.3">
      <c r="D4522"/>
    </row>
    <row r="4523" spans="4:4" x14ac:dyDescent="0.3">
      <c r="D4523"/>
    </row>
    <row r="4524" spans="4:4" x14ac:dyDescent="0.3">
      <c r="D4524"/>
    </row>
    <row r="4525" spans="4:4" x14ac:dyDescent="0.3">
      <c r="D4525"/>
    </row>
    <row r="4526" spans="4:4" x14ac:dyDescent="0.3">
      <c r="D4526"/>
    </row>
    <row r="4527" spans="4:4" x14ac:dyDescent="0.3">
      <c r="D4527"/>
    </row>
    <row r="4528" spans="4:4" x14ac:dyDescent="0.3">
      <c r="D4528"/>
    </row>
    <row r="4529" spans="4:4" x14ac:dyDescent="0.3">
      <c r="D4529"/>
    </row>
    <row r="4530" spans="4:4" x14ac:dyDescent="0.3">
      <c r="D4530"/>
    </row>
    <row r="4531" spans="4:4" x14ac:dyDescent="0.3">
      <c r="D4531"/>
    </row>
    <row r="4532" spans="4:4" x14ac:dyDescent="0.3">
      <c r="D4532"/>
    </row>
    <row r="4533" spans="4:4" x14ac:dyDescent="0.3">
      <c r="D4533"/>
    </row>
    <row r="4534" spans="4:4" x14ac:dyDescent="0.3">
      <c r="D4534"/>
    </row>
    <row r="4535" spans="4:4" x14ac:dyDescent="0.3">
      <c r="D4535"/>
    </row>
    <row r="4536" spans="4:4" x14ac:dyDescent="0.3">
      <c r="D4536"/>
    </row>
    <row r="4537" spans="4:4" x14ac:dyDescent="0.3">
      <c r="D4537"/>
    </row>
    <row r="4538" spans="4:4" x14ac:dyDescent="0.3">
      <c r="D4538"/>
    </row>
    <row r="4539" spans="4:4" x14ac:dyDescent="0.3">
      <c r="D4539"/>
    </row>
    <row r="4540" spans="4:4" x14ac:dyDescent="0.3">
      <c r="D4540"/>
    </row>
    <row r="4541" spans="4:4" x14ac:dyDescent="0.3">
      <c r="D4541"/>
    </row>
    <row r="4542" spans="4:4" x14ac:dyDescent="0.3">
      <c r="D4542"/>
    </row>
    <row r="4543" spans="4:4" x14ac:dyDescent="0.3">
      <c r="D4543"/>
    </row>
    <row r="4544" spans="4:4" x14ac:dyDescent="0.3">
      <c r="D4544"/>
    </row>
    <row r="4545" spans="4:4" x14ac:dyDescent="0.3">
      <c r="D4545"/>
    </row>
    <row r="4546" spans="4:4" x14ac:dyDescent="0.3">
      <c r="D4546"/>
    </row>
    <row r="4547" spans="4:4" x14ac:dyDescent="0.3">
      <c r="D4547"/>
    </row>
    <row r="4548" spans="4:4" x14ac:dyDescent="0.3">
      <c r="D4548"/>
    </row>
    <row r="4549" spans="4:4" x14ac:dyDescent="0.3">
      <c r="D4549"/>
    </row>
    <row r="4550" spans="4:4" x14ac:dyDescent="0.3">
      <c r="D4550"/>
    </row>
    <row r="4551" spans="4:4" x14ac:dyDescent="0.3">
      <c r="D4551"/>
    </row>
    <row r="4552" spans="4:4" x14ac:dyDescent="0.3">
      <c r="D4552"/>
    </row>
    <row r="4553" spans="4:4" x14ac:dyDescent="0.3">
      <c r="D4553"/>
    </row>
    <row r="4554" spans="4:4" x14ac:dyDescent="0.3">
      <c r="D4554"/>
    </row>
    <row r="4555" spans="4:4" x14ac:dyDescent="0.3">
      <c r="D4555"/>
    </row>
    <row r="4556" spans="4:4" x14ac:dyDescent="0.3">
      <c r="D4556"/>
    </row>
    <row r="4557" spans="4:4" x14ac:dyDescent="0.3">
      <c r="D4557"/>
    </row>
    <row r="4558" spans="4:4" x14ac:dyDescent="0.3">
      <c r="D4558"/>
    </row>
    <row r="4559" spans="4:4" x14ac:dyDescent="0.3">
      <c r="D4559"/>
    </row>
    <row r="4560" spans="4:4" x14ac:dyDescent="0.3">
      <c r="D4560"/>
    </row>
    <row r="4561" spans="4:4" x14ac:dyDescent="0.3">
      <c r="D4561"/>
    </row>
    <row r="4562" spans="4:4" x14ac:dyDescent="0.3">
      <c r="D4562"/>
    </row>
    <row r="4563" spans="4:4" x14ac:dyDescent="0.3">
      <c r="D4563"/>
    </row>
    <row r="4564" spans="4:4" x14ac:dyDescent="0.3">
      <c r="D4564"/>
    </row>
    <row r="4565" spans="4:4" x14ac:dyDescent="0.3">
      <c r="D4565"/>
    </row>
    <row r="4566" spans="4:4" x14ac:dyDescent="0.3">
      <c r="D4566"/>
    </row>
    <row r="4567" spans="4:4" x14ac:dyDescent="0.3">
      <c r="D4567"/>
    </row>
    <row r="4568" spans="4:4" x14ac:dyDescent="0.3">
      <c r="D4568"/>
    </row>
    <row r="4569" spans="4:4" x14ac:dyDescent="0.3">
      <c r="D4569"/>
    </row>
    <row r="4570" spans="4:4" x14ac:dyDescent="0.3">
      <c r="D4570"/>
    </row>
    <row r="4571" spans="4:4" x14ac:dyDescent="0.3">
      <c r="D4571"/>
    </row>
    <row r="4572" spans="4:4" x14ac:dyDescent="0.3">
      <c r="D4572"/>
    </row>
    <row r="4573" spans="4:4" x14ac:dyDescent="0.3">
      <c r="D4573"/>
    </row>
    <row r="4574" spans="4:4" x14ac:dyDescent="0.3">
      <c r="D4574"/>
    </row>
    <row r="4575" spans="4:4" x14ac:dyDescent="0.3">
      <c r="D4575"/>
    </row>
    <row r="4576" spans="4:4" x14ac:dyDescent="0.3">
      <c r="D4576"/>
    </row>
    <row r="4577" spans="4:4" x14ac:dyDescent="0.3">
      <c r="D4577"/>
    </row>
    <row r="4578" spans="4:4" x14ac:dyDescent="0.3">
      <c r="D4578"/>
    </row>
    <row r="4579" spans="4:4" x14ac:dyDescent="0.3">
      <c r="D4579"/>
    </row>
    <row r="4580" spans="4:4" x14ac:dyDescent="0.3">
      <c r="D4580"/>
    </row>
    <row r="4581" spans="4:4" x14ac:dyDescent="0.3">
      <c r="D4581"/>
    </row>
    <row r="4582" spans="4:4" x14ac:dyDescent="0.3">
      <c r="D4582"/>
    </row>
    <row r="4583" spans="4:4" x14ac:dyDescent="0.3">
      <c r="D4583"/>
    </row>
    <row r="4584" spans="4:4" x14ac:dyDescent="0.3">
      <c r="D4584"/>
    </row>
    <row r="4585" spans="4:4" x14ac:dyDescent="0.3">
      <c r="D4585"/>
    </row>
    <row r="4586" spans="4:4" x14ac:dyDescent="0.3">
      <c r="D4586"/>
    </row>
    <row r="4587" spans="4:4" x14ac:dyDescent="0.3">
      <c r="D4587"/>
    </row>
    <row r="4588" spans="4:4" x14ac:dyDescent="0.3">
      <c r="D4588"/>
    </row>
    <row r="4589" spans="4:4" x14ac:dyDescent="0.3">
      <c r="D4589"/>
    </row>
    <row r="4590" spans="4:4" x14ac:dyDescent="0.3">
      <c r="D4590"/>
    </row>
    <row r="4591" spans="4:4" x14ac:dyDescent="0.3">
      <c r="D4591"/>
    </row>
    <row r="4592" spans="4:4" x14ac:dyDescent="0.3">
      <c r="D4592"/>
    </row>
    <row r="4593" spans="4:4" x14ac:dyDescent="0.3">
      <c r="D4593"/>
    </row>
    <row r="4594" spans="4:4" x14ac:dyDescent="0.3">
      <c r="D4594"/>
    </row>
    <row r="4595" spans="4:4" x14ac:dyDescent="0.3">
      <c r="D4595"/>
    </row>
    <row r="4596" spans="4:4" x14ac:dyDescent="0.3">
      <c r="D4596"/>
    </row>
    <row r="4597" spans="4:4" x14ac:dyDescent="0.3">
      <c r="D4597"/>
    </row>
    <row r="4598" spans="4:4" x14ac:dyDescent="0.3">
      <c r="D4598"/>
    </row>
    <row r="4599" spans="4:4" x14ac:dyDescent="0.3">
      <c r="D4599"/>
    </row>
    <row r="4600" spans="4:4" x14ac:dyDescent="0.3">
      <c r="D4600"/>
    </row>
    <row r="4601" spans="4:4" x14ac:dyDescent="0.3">
      <c r="D4601"/>
    </row>
    <row r="4602" spans="4:4" x14ac:dyDescent="0.3">
      <c r="D4602"/>
    </row>
    <row r="4603" spans="4:4" x14ac:dyDescent="0.3">
      <c r="D4603"/>
    </row>
    <row r="4604" spans="4:4" x14ac:dyDescent="0.3">
      <c r="D4604"/>
    </row>
    <row r="4605" spans="4:4" x14ac:dyDescent="0.3">
      <c r="D4605"/>
    </row>
    <row r="4606" spans="4:4" x14ac:dyDescent="0.3">
      <c r="D4606"/>
    </row>
    <row r="4607" spans="4:4" x14ac:dyDescent="0.3">
      <c r="D4607"/>
    </row>
    <row r="4608" spans="4:4" x14ac:dyDescent="0.3">
      <c r="D4608"/>
    </row>
    <row r="4609" spans="4:4" x14ac:dyDescent="0.3">
      <c r="D4609"/>
    </row>
    <row r="4610" spans="4:4" x14ac:dyDescent="0.3">
      <c r="D4610"/>
    </row>
    <row r="4611" spans="4:4" x14ac:dyDescent="0.3">
      <c r="D4611"/>
    </row>
    <row r="4612" spans="4:4" x14ac:dyDescent="0.3">
      <c r="D4612"/>
    </row>
    <row r="4613" spans="4:4" x14ac:dyDescent="0.3">
      <c r="D4613"/>
    </row>
    <row r="4614" spans="4:4" x14ac:dyDescent="0.3">
      <c r="D4614"/>
    </row>
    <row r="4615" spans="4:4" x14ac:dyDescent="0.3">
      <c r="D4615"/>
    </row>
    <row r="4616" spans="4:4" x14ac:dyDescent="0.3">
      <c r="D4616"/>
    </row>
    <row r="4617" spans="4:4" x14ac:dyDescent="0.3">
      <c r="D4617"/>
    </row>
    <row r="4618" spans="4:4" x14ac:dyDescent="0.3">
      <c r="D4618"/>
    </row>
    <row r="4619" spans="4:4" x14ac:dyDescent="0.3">
      <c r="D4619"/>
    </row>
    <row r="4620" spans="4:4" x14ac:dyDescent="0.3">
      <c r="D4620"/>
    </row>
    <row r="4621" spans="4:4" x14ac:dyDescent="0.3">
      <c r="D4621"/>
    </row>
    <row r="4622" spans="4:4" x14ac:dyDescent="0.3">
      <c r="D4622"/>
    </row>
    <row r="4623" spans="4:4" x14ac:dyDescent="0.3">
      <c r="D4623"/>
    </row>
    <row r="4624" spans="4:4" x14ac:dyDescent="0.3">
      <c r="D4624"/>
    </row>
    <row r="4625" spans="4:4" x14ac:dyDescent="0.3">
      <c r="D4625"/>
    </row>
    <row r="4626" spans="4:4" x14ac:dyDescent="0.3">
      <c r="D4626"/>
    </row>
    <row r="4627" spans="4:4" x14ac:dyDescent="0.3">
      <c r="D4627"/>
    </row>
    <row r="4628" spans="4:4" x14ac:dyDescent="0.3">
      <c r="D4628"/>
    </row>
    <row r="4629" spans="4:4" x14ac:dyDescent="0.3">
      <c r="D4629"/>
    </row>
    <row r="4630" spans="4:4" x14ac:dyDescent="0.3">
      <c r="D4630"/>
    </row>
    <row r="4631" spans="4:4" x14ac:dyDescent="0.3">
      <c r="D4631"/>
    </row>
    <row r="4632" spans="4:4" x14ac:dyDescent="0.3">
      <c r="D4632"/>
    </row>
    <row r="4633" spans="4:4" x14ac:dyDescent="0.3">
      <c r="D4633"/>
    </row>
    <row r="4634" spans="4:4" x14ac:dyDescent="0.3">
      <c r="D4634"/>
    </row>
    <row r="4635" spans="4:4" x14ac:dyDescent="0.3">
      <c r="D4635"/>
    </row>
    <row r="4636" spans="4:4" x14ac:dyDescent="0.3">
      <c r="D4636"/>
    </row>
    <row r="4637" spans="4:4" x14ac:dyDescent="0.3">
      <c r="D4637"/>
    </row>
    <row r="4638" spans="4:4" x14ac:dyDescent="0.3">
      <c r="D4638"/>
    </row>
    <row r="4639" spans="4:4" x14ac:dyDescent="0.3">
      <c r="D4639"/>
    </row>
    <row r="4640" spans="4:4" x14ac:dyDescent="0.3">
      <c r="D4640"/>
    </row>
    <row r="4641" spans="4:4" x14ac:dyDescent="0.3">
      <c r="D4641"/>
    </row>
    <row r="4642" spans="4:4" x14ac:dyDescent="0.3">
      <c r="D4642"/>
    </row>
    <row r="4643" spans="4:4" x14ac:dyDescent="0.3">
      <c r="D4643"/>
    </row>
    <row r="4644" spans="4:4" x14ac:dyDescent="0.3">
      <c r="D4644"/>
    </row>
    <row r="4645" spans="4:4" x14ac:dyDescent="0.3">
      <c r="D4645"/>
    </row>
    <row r="4646" spans="4:4" x14ac:dyDescent="0.3">
      <c r="D4646"/>
    </row>
    <row r="4647" spans="4:4" x14ac:dyDescent="0.3">
      <c r="D4647"/>
    </row>
    <row r="4648" spans="4:4" x14ac:dyDescent="0.3">
      <c r="D4648"/>
    </row>
    <row r="4649" spans="4:4" x14ac:dyDescent="0.3">
      <c r="D4649"/>
    </row>
    <row r="4650" spans="4:4" x14ac:dyDescent="0.3">
      <c r="D4650"/>
    </row>
    <row r="4651" spans="4:4" x14ac:dyDescent="0.3">
      <c r="D4651"/>
    </row>
    <row r="4652" spans="4:4" x14ac:dyDescent="0.3">
      <c r="D4652"/>
    </row>
    <row r="4653" spans="4:4" x14ac:dyDescent="0.3">
      <c r="D4653"/>
    </row>
    <row r="4654" spans="4:4" x14ac:dyDescent="0.3">
      <c r="D4654"/>
    </row>
    <row r="4655" spans="4:4" x14ac:dyDescent="0.3">
      <c r="D4655"/>
    </row>
    <row r="4656" spans="4:4" x14ac:dyDescent="0.3">
      <c r="D4656"/>
    </row>
    <row r="4657" spans="4:4" x14ac:dyDescent="0.3">
      <c r="D4657"/>
    </row>
    <row r="4658" spans="4:4" x14ac:dyDescent="0.3">
      <c r="D4658"/>
    </row>
    <row r="4659" spans="4:4" x14ac:dyDescent="0.3">
      <c r="D4659"/>
    </row>
    <row r="4660" spans="4:4" x14ac:dyDescent="0.3">
      <c r="D4660"/>
    </row>
    <row r="4661" spans="4:4" x14ac:dyDescent="0.3">
      <c r="D4661"/>
    </row>
    <row r="4662" spans="4:4" x14ac:dyDescent="0.3">
      <c r="D4662"/>
    </row>
    <row r="4663" spans="4:4" x14ac:dyDescent="0.3">
      <c r="D4663"/>
    </row>
    <row r="4664" spans="4:4" x14ac:dyDescent="0.3">
      <c r="D4664"/>
    </row>
    <row r="4665" spans="4:4" x14ac:dyDescent="0.3">
      <c r="D4665"/>
    </row>
    <row r="4666" spans="4:4" x14ac:dyDescent="0.3">
      <c r="D4666"/>
    </row>
    <row r="4667" spans="4:4" x14ac:dyDescent="0.3">
      <c r="D4667"/>
    </row>
    <row r="4668" spans="4:4" x14ac:dyDescent="0.3">
      <c r="D4668"/>
    </row>
    <row r="4669" spans="4:4" x14ac:dyDescent="0.3">
      <c r="D4669"/>
    </row>
    <row r="4670" spans="4:4" x14ac:dyDescent="0.3">
      <c r="D4670"/>
    </row>
    <row r="4671" spans="4:4" x14ac:dyDescent="0.3">
      <c r="D4671"/>
    </row>
    <row r="4672" spans="4:4" x14ac:dyDescent="0.3">
      <c r="D4672"/>
    </row>
    <row r="4673" spans="4:4" x14ac:dyDescent="0.3">
      <c r="D4673"/>
    </row>
    <row r="4674" spans="4:4" x14ac:dyDescent="0.3">
      <c r="D4674"/>
    </row>
    <row r="4675" spans="4:4" x14ac:dyDescent="0.3">
      <c r="D4675"/>
    </row>
    <row r="4676" spans="4:4" x14ac:dyDescent="0.3">
      <c r="D4676"/>
    </row>
    <row r="4677" spans="4:4" x14ac:dyDescent="0.3">
      <c r="D4677"/>
    </row>
    <row r="4678" spans="4:4" x14ac:dyDescent="0.3">
      <c r="D4678"/>
    </row>
    <row r="4679" spans="4:4" x14ac:dyDescent="0.3">
      <c r="D4679"/>
    </row>
    <row r="4680" spans="4:4" x14ac:dyDescent="0.3">
      <c r="D4680"/>
    </row>
    <row r="4681" spans="4:4" x14ac:dyDescent="0.3">
      <c r="D4681"/>
    </row>
    <row r="4682" spans="4:4" x14ac:dyDescent="0.3">
      <c r="D4682"/>
    </row>
    <row r="4683" spans="4:4" x14ac:dyDescent="0.3">
      <c r="D4683"/>
    </row>
    <row r="4684" spans="4:4" x14ac:dyDescent="0.3">
      <c r="D4684"/>
    </row>
    <row r="4685" spans="4:4" x14ac:dyDescent="0.3">
      <c r="D4685"/>
    </row>
    <row r="4686" spans="4:4" x14ac:dyDescent="0.3">
      <c r="D4686"/>
    </row>
    <row r="4687" spans="4:4" x14ac:dyDescent="0.3">
      <c r="D4687"/>
    </row>
    <row r="4688" spans="4:4" x14ac:dyDescent="0.3">
      <c r="D4688"/>
    </row>
    <row r="4689" spans="4:4" x14ac:dyDescent="0.3">
      <c r="D4689"/>
    </row>
    <row r="4690" spans="4:4" x14ac:dyDescent="0.3">
      <c r="D4690"/>
    </row>
    <row r="4691" spans="4:4" x14ac:dyDescent="0.3">
      <c r="D4691"/>
    </row>
    <row r="4692" spans="4:4" x14ac:dyDescent="0.3">
      <c r="D4692"/>
    </row>
    <row r="4693" spans="4:4" x14ac:dyDescent="0.3">
      <c r="D4693"/>
    </row>
    <row r="4694" spans="4:4" x14ac:dyDescent="0.3">
      <c r="D4694"/>
    </row>
    <row r="4695" spans="4:4" x14ac:dyDescent="0.3">
      <c r="D4695"/>
    </row>
    <row r="4696" spans="4:4" x14ac:dyDescent="0.3">
      <c r="D4696"/>
    </row>
    <row r="4697" spans="4:4" x14ac:dyDescent="0.3">
      <c r="D4697"/>
    </row>
    <row r="4698" spans="4:4" x14ac:dyDescent="0.3">
      <c r="D4698"/>
    </row>
    <row r="4699" spans="4:4" x14ac:dyDescent="0.3">
      <c r="D4699"/>
    </row>
    <row r="4700" spans="4:4" x14ac:dyDescent="0.3">
      <c r="D4700"/>
    </row>
    <row r="4701" spans="4:4" x14ac:dyDescent="0.3">
      <c r="D4701"/>
    </row>
    <row r="4702" spans="4:4" x14ac:dyDescent="0.3">
      <c r="D4702"/>
    </row>
    <row r="4703" spans="4:4" x14ac:dyDescent="0.3">
      <c r="D4703"/>
    </row>
    <row r="4704" spans="4:4" x14ac:dyDescent="0.3">
      <c r="D4704"/>
    </row>
    <row r="4705" spans="4:4" x14ac:dyDescent="0.3">
      <c r="D4705"/>
    </row>
    <row r="4706" spans="4:4" x14ac:dyDescent="0.3">
      <c r="D4706"/>
    </row>
    <row r="4707" spans="4:4" x14ac:dyDescent="0.3">
      <c r="D4707"/>
    </row>
    <row r="4708" spans="4:4" x14ac:dyDescent="0.3">
      <c r="D4708"/>
    </row>
    <row r="4709" spans="4:4" x14ac:dyDescent="0.3">
      <c r="D4709"/>
    </row>
    <row r="4710" spans="4:4" x14ac:dyDescent="0.3">
      <c r="D4710"/>
    </row>
    <row r="4711" spans="4:4" x14ac:dyDescent="0.3">
      <c r="D4711"/>
    </row>
    <row r="4712" spans="4:4" x14ac:dyDescent="0.3">
      <c r="D4712"/>
    </row>
    <row r="4713" spans="4:4" x14ac:dyDescent="0.3">
      <c r="D4713"/>
    </row>
    <row r="4714" spans="4:4" x14ac:dyDescent="0.3">
      <c r="D4714"/>
    </row>
    <row r="4715" spans="4:4" x14ac:dyDescent="0.3">
      <c r="D4715"/>
    </row>
    <row r="4716" spans="4:4" x14ac:dyDescent="0.3">
      <c r="D4716"/>
    </row>
    <row r="4717" spans="4:4" x14ac:dyDescent="0.3">
      <c r="D4717"/>
    </row>
    <row r="4718" spans="4:4" x14ac:dyDescent="0.3">
      <c r="D4718"/>
    </row>
    <row r="4719" spans="4:4" x14ac:dyDescent="0.3">
      <c r="D4719"/>
    </row>
    <row r="4720" spans="4:4" x14ac:dyDescent="0.3">
      <c r="D4720"/>
    </row>
    <row r="4721" spans="4:4" x14ac:dyDescent="0.3">
      <c r="D4721"/>
    </row>
    <row r="4722" spans="4:4" x14ac:dyDescent="0.3">
      <c r="D4722"/>
    </row>
    <row r="4723" spans="4:4" x14ac:dyDescent="0.3">
      <c r="D4723"/>
    </row>
    <row r="4724" spans="4:4" x14ac:dyDescent="0.3">
      <c r="D4724"/>
    </row>
    <row r="4725" spans="4:4" x14ac:dyDescent="0.3">
      <c r="D4725"/>
    </row>
    <row r="4726" spans="4:4" x14ac:dyDescent="0.3">
      <c r="D4726"/>
    </row>
    <row r="4727" spans="4:4" x14ac:dyDescent="0.3">
      <c r="D4727"/>
    </row>
    <row r="4728" spans="4:4" x14ac:dyDescent="0.3">
      <c r="D4728"/>
    </row>
    <row r="4729" spans="4:4" x14ac:dyDescent="0.3">
      <c r="D4729"/>
    </row>
    <row r="4730" spans="4:4" x14ac:dyDescent="0.3">
      <c r="D4730"/>
    </row>
    <row r="4731" spans="4:4" x14ac:dyDescent="0.3">
      <c r="D4731"/>
    </row>
    <row r="4732" spans="4:4" x14ac:dyDescent="0.3">
      <c r="D4732"/>
    </row>
    <row r="4733" spans="4:4" x14ac:dyDescent="0.3">
      <c r="D4733"/>
    </row>
    <row r="4734" spans="4:4" x14ac:dyDescent="0.3">
      <c r="D4734"/>
    </row>
    <row r="4735" spans="4:4" x14ac:dyDescent="0.3">
      <c r="D4735"/>
    </row>
    <row r="4736" spans="4:4" x14ac:dyDescent="0.3">
      <c r="D4736"/>
    </row>
    <row r="4737" spans="4:4" x14ac:dyDescent="0.3">
      <c r="D4737"/>
    </row>
    <row r="4738" spans="4:4" x14ac:dyDescent="0.3">
      <c r="D4738"/>
    </row>
    <row r="4739" spans="4:4" x14ac:dyDescent="0.3">
      <c r="D4739"/>
    </row>
    <row r="4740" spans="4:4" x14ac:dyDescent="0.3">
      <c r="D4740"/>
    </row>
    <row r="4741" spans="4:4" x14ac:dyDescent="0.3">
      <c r="D4741"/>
    </row>
    <row r="4742" spans="4:4" x14ac:dyDescent="0.3">
      <c r="D4742"/>
    </row>
    <row r="4743" spans="4:4" x14ac:dyDescent="0.3">
      <c r="D4743"/>
    </row>
    <row r="4744" spans="4:4" x14ac:dyDescent="0.3">
      <c r="D4744"/>
    </row>
    <row r="4745" spans="4:4" x14ac:dyDescent="0.3">
      <c r="D4745"/>
    </row>
    <row r="4746" spans="4:4" x14ac:dyDescent="0.3">
      <c r="D4746"/>
    </row>
    <row r="4747" spans="4:4" x14ac:dyDescent="0.3">
      <c r="D4747"/>
    </row>
    <row r="4748" spans="4:4" x14ac:dyDescent="0.3">
      <c r="D4748"/>
    </row>
    <row r="4749" spans="4:4" x14ac:dyDescent="0.3">
      <c r="D4749"/>
    </row>
    <row r="4750" spans="4:4" x14ac:dyDescent="0.3">
      <c r="D4750"/>
    </row>
    <row r="4751" spans="4:4" x14ac:dyDescent="0.3">
      <c r="D4751"/>
    </row>
    <row r="4752" spans="4:4" x14ac:dyDescent="0.3">
      <c r="D4752"/>
    </row>
    <row r="4753" spans="4:4" x14ac:dyDescent="0.3">
      <c r="D4753"/>
    </row>
    <row r="4754" spans="4:4" x14ac:dyDescent="0.3">
      <c r="D4754"/>
    </row>
    <row r="4755" spans="4:4" x14ac:dyDescent="0.3">
      <c r="D4755"/>
    </row>
    <row r="4756" spans="4:4" x14ac:dyDescent="0.3">
      <c r="D4756"/>
    </row>
    <row r="4757" spans="4:4" x14ac:dyDescent="0.3">
      <c r="D4757"/>
    </row>
    <row r="4758" spans="4:4" x14ac:dyDescent="0.3">
      <c r="D4758"/>
    </row>
    <row r="4759" spans="4:4" x14ac:dyDescent="0.3">
      <c r="D4759"/>
    </row>
    <row r="4760" spans="4:4" x14ac:dyDescent="0.3">
      <c r="D4760"/>
    </row>
    <row r="4761" spans="4:4" x14ac:dyDescent="0.3">
      <c r="D4761"/>
    </row>
    <row r="4762" spans="4:4" x14ac:dyDescent="0.3">
      <c r="D4762"/>
    </row>
    <row r="4763" spans="4:4" x14ac:dyDescent="0.3">
      <c r="D4763"/>
    </row>
    <row r="4764" spans="4:4" x14ac:dyDescent="0.3">
      <c r="D4764"/>
    </row>
    <row r="4765" spans="4:4" x14ac:dyDescent="0.3">
      <c r="D4765"/>
    </row>
    <row r="4766" spans="4:4" x14ac:dyDescent="0.3">
      <c r="D4766"/>
    </row>
    <row r="4767" spans="4:4" x14ac:dyDescent="0.3">
      <c r="D4767"/>
    </row>
    <row r="4768" spans="4:4" x14ac:dyDescent="0.3">
      <c r="D4768"/>
    </row>
    <row r="4769" spans="4:4" x14ac:dyDescent="0.3">
      <c r="D4769"/>
    </row>
    <row r="4770" spans="4:4" x14ac:dyDescent="0.3">
      <c r="D4770"/>
    </row>
    <row r="4771" spans="4:4" x14ac:dyDescent="0.3">
      <c r="D4771"/>
    </row>
    <row r="4772" spans="4:4" x14ac:dyDescent="0.3">
      <c r="D4772"/>
    </row>
    <row r="4773" spans="4:4" x14ac:dyDescent="0.3">
      <c r="D4773"/>
    </row>
    <row r="4774" spans="4:4" x14ac:dyDescent="0.3">
      <c r="D4774"/>
    </row>
    <row r="4775" spans="4:4" x14ac:dyDescent="0.3">
      <c r="D4775"/>
    </row>
    <row r="4776" spans="4:4" x14ac:dyDescent="0.3">
      <c r="D4776"/>
    </row>
    <row r="4777" spans="4:4" x14ac:dyDescent="0.3">
      <c r="D4777"/>
    </row>
    <row r="4778" spans="4:4" x14ac:dyDescent="0.3">
      <c r="D4778"/>
    </row>
    <row r="4779" spans="4:4" x14ac:dyDescent="0.3">
      <c r="D4779"/>
    </row>
    <row r="4780" spans="4:4" x14ac:dyDescent="0.3">
      <c r="D4780"/>
    </row>
    <row r="4781" spans="4:4" x14ac:dyDescent="0.3">
      <c r="D4781"/>
    </row>
    <row r="4782" spans="4:4" x14ac:dyDescent="0.3">
      <c r="D4782"/>
    </row>
    <row r="4783" spans="4:4" x14ac:dyDescent="0.3">
      <c r="D4783"/>
    </row>
    <row r="4784" spans="4:4" x14ac:dyDescent="0.3">
      <c r="D4784"/>
    </row>
    <row r="4785" spans="4:4" x14ac:dyDescent="0.3">
      <c r="D4785"/>
    </row>
    <row r="4786" spans="4:4" x14ac:dyDescent="0.3">
      <c r="D4786"/>
    </row>
    <row r="4787" spans="4:4" x14ac:dyDescent="0.3">
      <c r="D4787"/>
    </row>
    <row r="4788" spans="4:4" x14ac:dyDescent="0.3">
      <c r="D4788"/>
    </row>
    <row r="4789" spans="4:4" x14ac:dyDescent="0.3">
      <c r="D4789"/>
    </row>
    <row r="4790" spans="4:4" x14ac:dyDescent="0.3">
      <c r="D4790"/>
    </row>
    <row r="4791" spans="4:4" x14ac:dyDescent="0.3">
      <c r="D4791"/>
    </row>
    <row r="4792" spans="4:4" x14ac:dyDescent="0.3">
      <c r="D4792"/>
    </row>
    <row r="4793" spans="4:4" x14ac:dyDescent="0.3">
      <c r="D4793"/>
    </row>
    <row r="4794" spans="4:4" x14ac:dyDescent="0.3">
      <c r="D4794"/>
    </row>
    <row r="4795" spans="4:4" x14ac:dyDescent="0.3">
      <c r="D4795"/>
    </row>
    <row r="4796" spans="4:4" x14ac:dyDescent="0.3">
      <c r="D4796"/>
    </row>
    <row r="4797" spans="4:4" x14ac:dyDescent="0.3">
      <c r="D4797"/>
    </row>
    <row r="4798" spans="4:4" x14ac:dyDescent="0.3">
      <c r="D4798"/>
    </row>
    <row r="4799" spans="4:4" x14ac:dyDescent="0.3">
      <c r="D4799"/>
    </row>
    <row r="4800" spans="4:4" x14ac:dyDescent="0.3">
      <c r="D4800"/>
    </row>
    <row r="4801" spans="4:4" x14ac:dyDescent="0.3">
      <c r="D4801"/>
    </row>
    <row r="4802" spans="4:4" x14ac:dyDescent="0.3">
      <c r="D4802"/>
    </row>
    <row r="4803" spans="4:4" x14ac:dyDescent="0.3">
      <c r="D4803"/>
    </row>
    <row r="4804" spans="4:4" x14ac:dyDescent="0.3">
      <c r="D4804"/>
    </row>
    <row r="4805" spans="4:4" x14ac:dyDescent="0.3">
      <c r="D4805"/>
    </row>
    <row r="4806" spans="4:4" x14ac:dyDescent="0.3">
      <c r="D4806"/>
    </row>
    <row r="4807" spans="4:4" x14ac:dyDescent="0.3">
      <c r="D4807"/>
    </row>
    <row r="4808" spans="4:4" x14ac:dyDescent="0.3">
      <c r="D4808"/>
    </row>
    <row r="4809" spans="4:4" x14ac:dyDescent="0.3">
      <c r="D4809"/>
    </row>
    <row r="4810" spans="4:4" x14ac:dyDescent="0.3">
      <c r="D4810"/>
    </row>
    <row r="4811" spans="4:4" x14ac:dyDescent="0.3">
      <c r="D4811"/>
    </row>
    <row r="4812" spans="4:4" x14ac:dyDescent="0.3">
      <c r="D4812"/>
    </row>
    <row r="4813" spans="4:4" x14ac:dyDescent="0.3">
      <c r="D4813"/>
    </row>
    <row r="4814" spans="4:4" x14ac:dyDescent="0.3">
      <c r="D4814"/>
    </row>
    <row r="4815" spans="4:4" x14ac:dyDescent="0.3">
      <c r="D4815"/>
    </row>
    <row r="4816" spans="4:4" x14ac:dyDescent="0.3">
      <c r="D4816"/>
    </row>
    <row r="4817" spans="4:4" x14ac:dyDescent="0.3">
      <c r="D4817"/>
    </row>
    <row r="4818" spans="4:4" x14ac:dyDescent="0.3">
      <c r="D4818"/>
    </row>
    <row r="4819" spans="4:4" x14ac:dyDescent="0.3">
      <c r="D4819"/>
    </row>
    <row r="4820" spans="4:4" x14ac:dyDescent="0.3">
      <c r="D4820"/>
    </row>
    <row r="4821" spans="4:4" x14ac:dyDescent="0.3">
      <c r="D4821"/>
    </row>
    <row r="4822" spans="4:4" x14ac:dyDescent="0.3">
      <c r="D4822"/>
    </row>
    <row r="4823" spans="4:4" x14ac:dyDescent="0.3">
      <c r="D4823"/>
    </row>
    <row r="4824" spans="4:4" x14ac:dyDescent="0.3">
      <c r="D4824"/>
    </row>
    <row r="4825" spans="4:4" x14ac:dyDescent="0.3">
      <c r="D4825"/>
    </row>
    <row r="4826" spans="4:4" x14ac:dyDescent="0.3">
      <c r="D4826"/>
    </row>
    <row r="4827" spans="4:4" x14ac:dyDescent="0.3">
      <c r="D4827"/>
    </row>
    <row r="4828" spans="4:4" x14ac:dyDescent="0.3">
      <c r="D4828"/>
    </row>
    <row r="4829" spans="4:4" x14ac:dyDescent="0.3">
      <c r="D4829"/>
    </row>
    <row r="4830" spans="4:4" x14ac:dyDescent="0.3">
      <c r="D4830"/>
    </row>
    <row r="4831" spans="4:4" x14ac:dyDescent="0.3">
      <c r="D4831"/>
    </row>
    <row r="4832" spans="4:4" x14ac:dyDescent="0.3">
      <c r="D4832"/>
    </row>
    <row r="4833" spans="4:4" x14ac:dyDescent="0.3">
      <c r="D4833"/>
    </row>
    <row r="4834" spans="4:4" x14ac:dyDescent="0.3">
      <c r="D4834"/>
    </row>
    <row r="4835" spans="4:4" x14ac:dyDescent="0.3">
      <c r="D4835"/>
    </row>
    <row r="4836" spans="4:4" x14ac:dyDescent="0.3">
      <c r="D4836"/>
    </row>
    <row r="4837" spans="4:4" x14ac:dyDescent="0.3">
      <c r="D4837"/>
    </row>
    <row r="4838" spans="4:4" x14ac:dyDescent="0.3">
      <c r="D4838"/>
    </row>
    <row r="4839" spans="4:4" x14ac:dyDescent="0.3">
      <c r="D4839"/>
    </row>
    <row r="4840" spans="4:4" x14ac:dyDescent="0.3">
      <c r="D4840"/>
    </row>
    <row r="4841" spans="4:4" x14ac:dyDescent="0.3">
      <c r="D4841"/>
    </row>
    <row r="4842" spans="4:4" x14ac:dyDescent="0.3">
      <c r="D4842"/>
    </row>
    <row r="4843" spans="4:4" x14ac:dyDescent="0.3">
      <c r="D4843"/>
    </row>
    <row r="4844" spans="4:4" x14ac:dyDescent="0.3">
      <c r="D4844"/>
    </row>
    <row r="4845" spans="4:4" x14ac:dyDescent="0.3">
      <c r="D4845"/>
    </row>
    <row r="4846" spans="4:4" x14ac:dyDescent="0.3">
      <c r="D4846"/>
    </row>
    <row r="4847" spans="4:4" x14ac:dyDescent="0.3">
      <c r="D4847"/>
    </row>
    <row r="4848" spans="4:4" x14ac:dyDescent="0.3">
      <c r="D4848"/>
    </row>
    <row r="4849" spans="4:4" x14ac:dyDescent="0.3">
      <c r="D4849"/>
    </row>
    <row r="4850" spans="4:4" x14ac:dyDescent="0.3">
      <c r="D4850"/>
    </row>
    <row r="4851" spans="4:4" x14ac:dyDescent="0.3">
      <c r="D4851"/>
    </row>
    <row r="4852" spans="4:4" x14ac:dyDescent="0.3">
      <c r="D4852"/>
    </row>
    <row r="4853" spans="4:4" x14ac:dyDescent="0.3">
      <c r="D4853"/>
    </row>
    <row r="4854" spans="4:4" x14ac:dyDescent="0.3">
      <c r="D4854"/>
    </row>
    <row r="4855" spans="4:4" x14ac:dyDescent="0.3">
      <c r="D4855"/>
    </row>
    <row r="4856" spans="4:4" x14ac:dyDescent="0.3">
      <c r="D4856"/>
    </row>
    <row r="4857" spans="4:4" x14ac:dyDescent="0.3">
      <c r="D4857"/>
    </row>
    <row r="4858" spans="4:4" x14ac:dyDescent="0.3">
      <c r="D4858"/>
    </row>
    <row r="4859" spans="4:4" x14ac:dyDescent="0.3">
      <c r="D4859"/>
    </row>
    <row r="4860" spans="4:4" x14ac:dyDescent="0.3">
      <c r="D4860"/>
    </row>
    <row r="4861" spans="4:4" x14ac:dyDescent="0.3">
      <c r="D4861"/>
    </row>
    <row r="4862" spans="4:4" x14ac:dyDescent="0.3">
      <c r="D4862"/>
    </row>
    <row r="4863" spans="4:4" x14ac:dyDescent="0.3">
      <c r="D4863"/>
    </row>
    <row r="4864" spans="4:4" x14ac:dyDescent="0.3">
      <c r="D4864"/>
    </row>
    <row r="4865" spans="4:4" x14ac:dyDescent="0.3">
      <c r="D4865"/>
    </row>
    <row r="4866" spans="4:4" x14ac:dyDescent="0.3">
      <c r="D4866"/>
    </row>
    <row r="4867" spans="4:4" x14ac:dyDescent="0.3">
      <c r="D4867"/>
    </row>
    <row r="4868" spans="4:4" x14ac:dyDescent="0.3">
      <c r="D4868"/>
    </row>
    <row r="4869" spans="4:4" x14ac:dyDescent="0.3">
      <c r="D4869"/>
    </row>
    <row r="4870" spans="4:4" x14ac:dyDescent="0.3">
      <c r="D4870"/>
    </row>
    <row r="4871" spans="4:4" x14ac:dyDescent="0.3">
      <c r="D4871"/>
    </row>
    <row r="4872" spans="4:4" x14ac:dyDescent="0.3">
      <c r="D4872"/>
    </row>
    <row r="4873" spans="4:4" x14ac:dyDescent="0.3">
      <c r="D4873"/>
    </row>
    <row r="4874" spans="4:4" x14ac:dyDescent="0.3">
      <c r="D4874"/>
    </row>
    <row r="4875" spans="4:4" x14ac:dyDescent="0.3">
      <c r="D4875"/>
    </row>
    <row r="4876" spans="4:4" x14ac:dyDescent="0.3">
      <c r="D4876"/>
    </row>
    <row r="4877" spans="4:4" x14ac:dyDescent="0.3">
      <c r="D4877"/>
    </row>
    <row r="4878" spans="4:4" x14ac:dyDescent="0.3">
      <c r="D4878"/>
    </row>
    <row r="4879" spans="4:4" x14ac:dyDescent="0.3">
      <c r="D4879"/>
    </row>
    <row r="4880" spans="4:4" x14ac:dyDescent="0.3">
      <c r="D4880"/>
    </row>
    <row r="4881" spans="4:4" x14ac:dyDescent="0.3">
      <c r="D4881"/>
    </row>
    <row r="4882" spans="4:4" x14ac:dyDescent="0.3">
      <c r="D4882"/>
    </row>
    <row r="4883" spans="4:4" x14ac:dyDescent="0.3">
      <c r="D4883"/>
    </row>
    <row r="4884" spans="4:4" x14ac:dyDescent="0.3">
      <c r="D4884"/>
    </row>
    <row r="4885" spans="4:4" x14ac:dyDescent="0.3">
      <c r="D4885"/>
    </row>
    <row r="4886" spans="4:4" x14ac:dyDescent="0.3">
      <c r="D4886"/>
    </row>
    <row r="4887" spans="4:4" x14ac:dyDescent="0.3">
      <c r="D4887"/>
    </row>
    <row r="4888" spans="4:4" x14ac:dyDescent="0.3">
      <c r="D4888"/>
    </row>
    <row r="4889" spans="4:4" x14ac:dyDescent="0.3">
      <c r="D4889"/>
    </row>
    <row r="4890" spans="4:4" x14ac:dyDescent="0.3">
      <c r="D4890"/>
    </row>
    <row r="4891" spans="4:4" x14ac:dyDescent="0.3">
      <c r="D4891"/>
    </row>
    <row r="4892" spans="4:4" x14ac:dyDescent="0.3">
      <c r="D4892"/>
    </row>
    <row r="4893" spans="4:4" x14ac:dyDescent="0.3">
      <c r="D4893"/>
    </row>
    <row r="4894" spans="4:4" x14ac:dyDescent="0.3">
      <c r="D4894"/>
    </row>
    <row r="4895" spans="4:4" x14ac:dyDescent="0.3">
      <c r="D4895"/>
    </row>
    <row r="4896" spans="4:4" x14ac:dyDescent="0.3">
      <c r="D4896"/>
    </row>
    <row r="4897" spans="4:4" x14ac:dyDescent="0.3">
      <c r="D4897"/>
    </row>
    <row r="4898" spans="4:4" x14ac:dyDescent="0.3">
      <c r="D4898"/>
    </row>
    <row r="4899" spans="4:4" x14ac:dyDescent="0.3">
      <c r="D4899"/>
    </row>
    <row r="4900" spans="4:4" x14ac:dyDescent="0.3">
      <c r="D4900"/>
    </row>
    <row r="4901" spans="4:4" x14ac:dyDescent="0.3">
      <c r="D4901"/>
    </row>
    <row r="4902" spans="4:4" x14ac:dyDescent="0.3">
      <c r="D4902"/>
    </row>
    <row r="4903" spans="4:4" x14ac:dyDescent="0.3">
      <c r="D4903"/>
    </row>
    <row r="4904" spans="4:4" x14ac:dyDescent="0.3">
      <c r="D4904"/>
    </row>
    <row r="4905" spans="4:4" x14ac:dyDescent="0.3">
      <c r="D4905"/>
    </row>
    <row r="4906" spans="4:4" x14ac:dyDescent="0.3">
      <c r="D4906"/>
    </row>
    <row r="4907" spans="4:4" x14ac:dyDescent="0.3">
      <c r="D4907"/>
    </row>
    <row r="4908" spans="4:4" x14ac:dyDescent="0.3">
      <c r="D4908"/>
    </row>
    <row r="4909" spans="4:4" x14ac:dyDescent="0.3">
      <c r="D4909"/>
    </row>
    <row r="4910" spans="4:4" x14ac:dyDescent="0.3">
      <c r="D4910"/>
    </row>
    <row r="4911" spans="4:4" x14ac:dyDescent="0.3">
      <c r="D4911"/>
    </row>
    <row r="4912" spans="4:4" x14ac:dyDescent="0.3">
      <c r="D4912"/>
    </row>
    <row r="4913" spans="4:4" x14ac:dyDescent="0.3">
      <c r="D4913"/>
    </row>
    <row r="4914" spans="4:4" x14ac:dyDescent="0.3">
      <c r="D4914"/>
    </row>
    <row r="4915" spans="4:4" x14ac:dyDescent="0.3">
      <c r="D4915"/>
    </row>
    <row r="4916" spans="4:4" x14ac:dyDescent="0.3">
      <c r="D4916"/>
    </row>
    <row r="4917" spans="4:4" x14ac:dyDescent="0.3">
      <c r="D4917"/>
    </row>
    <row r="4918" spans="4:4" x14ac:dyDescent="0.3">
      <c r="D4918"/>
    </row>
    <row r="4919" spans="4:4" x14ac:dyDescent="0.3">
      <c r="D4919"/>
    </row>
    <row r="4920" spans="4:4" x14ac:dyDescent="0.3">
      <c r="D4920"/>
    </row>
    <row r="4921" spans="4:4" x14ac:dyDescent="0.3">
      <c r="D4921"/>
    </row>
    <row r="4922" spans="4:4" x14ac:dyDescent="0.3">
      <c r="D4922"/>
    </row>
    <row r="4923" spans="4:4" x14ac:dyDescent="0.3">
      <c r="D4923"/>
    </row>
    <row r="4924" spans="4:4" x14ac:dyDescent="0.3">
      <c r="D4924"/>
    </row>
    <row r="4925" spans="4:4" x14ac:dyDescent="0.3">
      <c r="D4925"/>
    </row>
    <row r="4926" spans="4:4" x14ac:dyDescent="0.3">
      <c r="D4926"/>
    </row>
    <row r="4927" spans="4:4" x14ac:dyDescent="0.3">
      <c r="D4927"/>
    </row>
    <row r="4928" spans="4:4" x14ac:dyDescent="0.3">
      <c r="D4928"/>
    </row>
    <row r="4929" spans="4:4" x14ac:dyDescent="0.3">
      <c r="D4929"/>
    </row>
    <row r="4930" spans="4:4" x14ac:dyDescent="0.3">
      <c r="D4930"/>
    </row>
    <row r="4931" spans="4:4" x14ac:dyDescent="0.3">
      <c r="D4931"/>
    </row>
    <row r="4932" spans="4:4" x14ac:dyDescent="0.3">
      <c r="D4932"/>
    </row>
    <row r="4933" spans="4:4" x14ac:dyDescent="0.3">
      <c r="D4933"/>
    </row>
    <row r="4934" spans="4:4" x14ac:dyDescent="0.3">
      <c r="D4934"/>
    </row>
    <row r="4935" spans="4:4" x14ac:dyDescent="0.3">
      <c r="D4935"/>
    </row>
    <row r="4936" spans="4:4" x14ac:dyDescent="0.3">
      <c r="D4936"/>
    </row>
    <row r="4937" spans="4:4" x14ac:dyDescent="0.3">
      <c r="D4937"/>
    </row>
    <row r="4938" spans="4:4" x14ac:dyDescent="0.3">
      <c r="D4938"/>
    </row>
    <row r="4939" spans="4:4" x14ac:dyDescent="0.3">
      <c r="D4939"/>
    </row>
    <row r="4940" spans="4:4" x14ac:dyDescent="0.3">
      <c r="D4940"/>
    </row>
    <row r="4941" spans="4:4" x14ac:dyDescent="0.3">
      <c r="D4941"/>
    </row>
    <row r="4942" spans="4:4" x14ac:dyDescent="0.3">
      <c r="D4942"/>
    </row>
    <row r="4943" spans="4:4" x14ac:dyDescent="0.3">
      <c r="D4943"/>
    </row>
    <row r="4944" spans="4:4" x14ac:dyDescent="0.3">
      <c r="D4944"/>
    </row>
    <row r="4945" spans="4:4" x14ac:dyDescent="0.3">
      <c r="D4945"/>
    </row>
    <row r="4946" spans="4:4" x14ac:dyDescent="0.3">
      <c r="D4946"/>
    </row>
    <row r="4947" spans="4:4" x14ac:dyDescent="0.3">
      <c r="D4947"/>
    </row>
    <row r="4948" spans="4:4" x14ac:dyDescent="0.3">
      <c r="D4948"/>
    </row>
    <row r="4949" spans="4:4" x14ac:dyDescent="0.3">
      <c r="D4949"/>
    </row>
    <row r="4950" spans="4:4" x14ac:dyDescent="0.3">
      <c r="D4950"/>
    </row>
    <row r="4951" spans="4:4" x14ac:dyDescent="0.3">
      <c r="D4951"/>
    </row>
    <row r="4952" spans="4:4" x14ac:dyDescent="0.3">
      <c r="D4952"/>
    </row>
    <row r="4953" spans="4:4" x14ac:dyDescent="0.3">
      <c r="D4953"/>
    </row>
    <row r="4954" spans="4:4" x14ac:dyDescent="0.3">
      <c r="D4954"/>
    </row>
    <row r="4955" spans="4:4" x14ac:dyDescent="0.3">
      <c r="D4955"/>
    </row>
    <row r="4956" spans="4:4" x14ac:dyDescent="0.3">
      <c r="D4956"/>
    </row>
    <row r="4957" spans="4:4" x14ac:dyDescent="0.3">
      <c r="D4957"/>
    </row>
    <row r="4958" spans="4:4" x14ac:dyDescent="0.3">
      <c r="D4958"/>
    </row>
    <row r="4959" spans="4:4" x14ac:dyDescent="0.3">
      <c r="D4959"/>
    </row>
    <row r="4960" spans="4:4" x14ac:dyDescent="0.3">
      <c r="D4960"/>
    </row>
    <row r="4961" spans="4:4" x14ac:dyDescent="0.3">
      <c r="D4961"/>
    </row>
    <row r="4962" spans="4:4" x14ac:dyDescent="0.3">
      <c r="D4962"/>
    </row>
    <row r="4963" spans="4:4" x14ac:dyDescent="0.3">
      <c r="D4963"/>
    </row>
    <row r="4964" spans="4:4" x14ac:dyDescent="0.3">
      <c r="D4964"/>
    </row>
    <row r="4965" spans="4:4" x14ac:dyDescent="0.3">
      <c r="D4965"/>
    </row>
    <row r="4966" spans="4:4" x14ac:dyDescent="0.3">
      <c r="D4966"/>
    </row>
    <row r="4967" spans="4:4" x14ac:dyDescent="0.3">
      <c r="D4967"/>
    </row>
    <row r="4968" spans="4:4" x14ac:dyDescent="0.3">
      <c r="D4968"/>
    </row>
    <row r="4969" spans="4:4" x14ac:dyDescent="0.3">
      <c r="D4969"/>
    </row>
    <row r="4970" spans="4:4" x14ac:dyDescent="0.3">
      <c r="D4970"/>
    </row>
    <row r="4971" spans="4:4" x14ac:dyDescent="0.3">
      <c r="D4971"/>
    </row>
    <row r="4972" spans="4:4" x14ac:dyDescent="0.3">
      <c r="D4972"/>
    </row>
    <row r="4973" spans="4:4" x14ac:dyDescent="0.3">
      <c r="D4973"/>
    </row>
    <row r="4974" spans="4:4" x14ac:dyDescent="0.3">
      <c r="D4974"/>
    </row>
    <row r="4975" spans="4:4" x14ac:dyDescent="0.3">
      <c r="D4975"/>
    </row>
    <row r="4976" spans="4:4" x14ac:dyDescent="0.3">
      <c r="D4976"/>
    </row>
    <row r="4977" spans="4:4" x14ac:dyDescent="0.3">
      <c r="D4977"/>
    </row>
    <row r="4978" spans="4:4" x14ac:dyDescent="0.3">
      <c r="D4978"/>
    </row>
    <row r="4979" spans="4:4" x14ac:dyDescent="0.3">
      <c r="D4979"/>
    </row>
    <row r="4980" spans="4:4" x14ac:dyDescent="0.3">
      <c r="D4980"/>
    </row>
    <row r="4981" spans="4:4" x14ac:dyDescent="0.3">
      <c r="D4981"/>
    </row>
    <row r="4982" spans="4:4" x14ac:dyDescent="0.3">
      <c r="D4982"/>
    </row>
    <row r="4983" spans="4:4" x14ac:dyDescent="0.3">
      <c r="D4983"/>
    </row>
    <row r="4984" spans="4:4" x14ac:dyDescent="0.3">
      <c r="D4984"/>
    </row>
    <row r="4985" spans="4:4" x14ac:dyDescent="0.3">
      <c r="D4985"/>
    </row>
    <row r="4986" spans="4:4" x14ac:dyDescent="0.3">
      <c r="D4986"/>
    </row>
    <row r="4987" spans="4:4" x14ac:dyDescent="0.3">
      <c r="D4987"/>
    </row>
    <row r="4988" spans="4:4" x14ac:dyDescent="0.3">
      <c r="D4988"/>
    </row>
    <row r="4989" spans="4:4" x14ac:dyDescent="0.3">
      <c r="D4989"/>
    </row>
    <row r="4990" spans="4:4" x14ac:dyDescent="0.3">
      <c r="D4990"/>
    </row>
    <row r="4991" spans="4:4" x14ac:dyDescent="0.3">
      <c r="D4991"/>
    </row>
    <row r="4992" spans="4:4" x14ac:dyDescent="0.3">
      <c r="D4992"/>
    </row>
    <row r="4993" spans="4:4" x14ac:dyDescent="0.3">
      <c r="D4993"/>
    </row>
    <row r="4994" spans="4:4" x14ac:dyDescent="0.3">
      <c r="D4994"/>
    </row>
    <row r="4995" spans="4:4" x14ac:dyDescent="0.3">
      <c r="D4995"/>
    </row>
    <row r="4996" spans="4:4" x14ac:dyDescent="0.3">
      <c r="D4996"/>
    </row>
    <row r="4997" spans="4:4" x14ac:dyDescent="0.3">
      <c r="D4997"/>
    </row>
    <row r="4998" spans="4:4" x14ac:dyDescent="0.3">
      <c r="D4998"/>
    </row>
    <row r="4999" spans="4:4" x14ac:dyDescent="0.3">
      <c r="D4999"/>
    </row>
    <row r="5000" spans="4:4" x14ac:dyDescent="0.3">
      <c r="D5000"/>
    </row>
    <row r="5001" spans="4:4" x14ac:dyDescent="0.3">
      <c r="D5001"/>
    </row>
    <row r="5002" spans="4:4" x14ac:dyDescent="0.3">
      <c r="D5002"/>
    </row>
    <row r="5003" spans="4:4" x14ac:dyDescent="0.3">
      <c r="D5003"/>
    </row>
    <row r="5004" spans="4:4" x14ac:dyDescent="0.3">
      <c r="D5004"/>
    </row>
    <row r="5005" spans="4:4" x14ac:dyDescent="0.3">
      <c r="D5005"/>
    </row>
    <row r="5006" spans="4:4" x14ac:dyDescent="0.3">
      <c r="D5006"/>
    </row>
    <row r="5007" spans="4:4" x14ac:dyDescent="0.3">
      <c r="D5007"/>
    </row>
    <row r="5008" spans="4:4" x14ac:dyDescent="0.3">
      <c r="D5008"/>
    </row>
    <row r="5009" spans="4:4" x14ac:dyDescent="0.3">
      <c r="D5009"/>
    </row>
    <row r="5010" spans="4:4" x14ac:dyDescent="0.3">
      <c r="D5010"/>
    </row>
    <row r="5011" spans="4:4" x14ac:dyDescent="0.3">
      <c r="D5011"/>
    </row>
    <row r="5012" spans="4:4" x14ac:dyDescent="0.3">
      <c r="D5012"/>
    </row>
    <row r="5013" spans="4:4" x14ac:dyDescent="0.3">
      <c r="D5013"/>
    </row>
    <row r="5014" spans="4:4" x14ac:dyDescent="0.3">
      <c r="D5014"/>
    </row>
    <row r="5015" spans="4:4" x14ac:dyDescent="0.3">
      <c r="D5015"/>
    </row>
    <row r="5016" spans="4:4" x14ac:dyDescent="0.3">
      <c r="D5016"/>
    </row>
    <row r="5017" spans="4:4" x14ac:dyDescent="0.3">
      <c r="D5017"/>
    </row>
    <row r="5018" spans="4:4" x14ac:dyDescent="0.3">
      <c r="D5018"/>
    </row>
    <row r="5019" spans="4:4" x14ac:dyDescent="0.3">
      <c r="D5019"/>
    </row>
    <row r="5020" spans="4:4" x14ac:dyDescent="0.3">
      <c r="D5020"/>
    </row>
    <row r="5021" spans="4:4" x14ac:dyDescent="0.3">
      <c r="D5021"/>
    </row>
    <row r="5022" spans="4:4" x14ac:dyDescent="0.3">
      <c r="D5022"/>
    </row>
    <row r="5023" spans="4:4" x14ac:dyDescent="0.3">
      <c r="D5023"/>
    </row>
    <row r="5024" spans="4:4" x14ac:dyDescent="0.3">
      <c r="D5024"/>
    </row>
    <row r="5025" spans="4:4" x14ac:dyDescent="0.3">
      <c r="D5025"/>
    </row>
    <row r="5026" spans="4:4" x14ac:dyDescent="0.3">
      <c r="D5026"/>
    </row>
    <row r="5027" spans="4:4" x14ac:dyDescent="0.3">
      <c r="D5027"/>
    </row>
    <row r="5028" spans="4:4" x14ac:dyDescent="0.3">
      <c r="D5028"/>
    </row>
    <row r="5029" spans="4:4" x14ac:dyDescent="0.3">
      <c r="D5029"/>
    </row>
    <row r="5030" spans="4:4" x14ac:dyDescent="0.3">
      <c r="D5030"/>
    </row>
    <row r="5031" spans="4:4" x14ac:dyDescent="0.3">
      <c r="D5031"/>
    </row>
    <row r="5032" spans="4:4" x14ac:dyDescent="0.3">
      <c r="D5032"/>
    </row>
    <row r="5033" spans="4:4" x14ac:dyDescent="0.3">
      <c r="D5033"/>
    </row>
    <row r="5034" spans="4:4" x14ac:dyDescent="0.3">
      <c r="D5034"/>
    </row>
    <row r="5035" spans="4:4" x14ac:dyDescent="0.3">
      <c r="D5035"/>
    </row>
    <row r="5036" spans="4:4" x14ac:dyDescent="0.3">
      <c r="D5036"/>
    </row>
    <row r="5037" spans="4:4" x14ac:dyDescent="0.3">
      <c r="D5037"/>
    </row>
    <row r="5038" spans="4:4" x14ac:dyDescent="0.3">
      <c r="D5038"/>
    </row>
    <row r="5039" spans="4:4" x14ac:dyDescent="0.3">
      <c r="D5039"/>
    </row>
    <row r="5040" spans="4:4" x14ac:dyDescent="0.3">
      <c r="D5040"/>
    </row>
    <row r="5041" spans="4:4" x14ac:dyDescent="0.3">
      <c r="D5041"/>
    </row>
    <row r="5042" spans="4:4" x14ac:dyDescent="0.3">
      <c r="D5042"/>
    </row>
    <row r="5043" spans="4:4" x14ac:dyDescent="0.3">
      <c r="D5043"/>
    </row>
    <row r="5044" spans="4:4" x14ac:dyDescent="0.3">
      <c r="D5044"/>
    </row>
    <row r="5045" spans="4:4" x14ac:dyDescent="0.3">
      <c r="D5045"/>
    </row>
    <row r="5046" spans="4:4" x14ac:dyDescent="0.3">
      <c r="D5046"/>
    </row>
    <row r="5047" spans="4:4" x14ac:dyDescent="0.3">
      <c r="D5047"/>
    </row>
    <row r="5048" spans="4:4" x14ac:dyDescent="0.3">
      <c r="D5048"/>
    </row>
    <row r="5049" spans="4:4" x14ac:dyDescent="0.3">
      <c r="D5049"/>
    </row>
    <row r="5050" spans="4:4" x14ac:dyDescent="0.3">
      <c r="D5050"/>
    </row>
    <row r="5051" spans="4:4" x14ac:dyDescent="0.3">
      <c r="D5051"/>
    </row>
    <row r="5052" spans="4:4" x14ac:dyDescent="0.3">
      <c r="D5052"/>
    </row>
    <row r="5053" spans="4:4" x14ac:dyDescent="0.3">
      <c r="D5053"/>
    </row>
    <row r="5054" spans="4:4" x14ac:dyDescent="0.3">
      <c r="D5054"/>
    </row>
    <row r="5055" spans="4:4" x14ac:dyDescent="0.3">
      <c r="D5055"/>
    </row>
    <row r="5056" spans="4:4" x14ac:dyDescent="0.3">
      <c r="D5056"/>
    </row>
    <row r="5057" spans="4:4" x14ac:dyDescent="0.3">
      <c r="D5057"/>
    </row>
    <row r="5058" spans="4:4" x14ac:dyDescent="0.3">
      <c r="D5058"/>
    </row>
    <row r="5059" spans="4:4" x14ac:dyDescent="0.3">
      <c r="D5059"/>
    </row>
    <row r="5060" spans="4:4" x14ac:dyDescent="0.3">
      <c r="D5060"/>
    </row>
    <row r="5061" spans="4:4" x14ac:dyDescent="0.3">
      <c r="D5061"/>
    </row>
    <row r="5062" spans="4:4" x14ac:dyDescent="0.3">
      <c r="D5062"/>
    </row>
    <row r="5063" spans="4:4" x14ac:dyDescent="0.3">
      <c r="D5063"/>
    </row>
    <row r="5064" spans="4:4" x14ac:dyDescent="0.3">
      <c r="D5064"/>
    </row>
    <row r="5065" spans="4:4" x14ac:dyDescent="0.3">
      <c r="D5065"/>
    </row>
    <row r="5066" spans="4:4" x14ac:dyDescent="0.3">
      <c r="D5066"/>
    </row>
    <row r="5067" spans="4:4" x14ac:dyDescent="0.3">
      <c r="D5067"/>
    </row>
    <row r="5068" spans="4:4" x14ac:dyDescent="0.3">
      <c r="D5068"/>
    </row>
    <row r="5069" spans="4:4" x14ac:dyDescent="0.3">
      <c r="D5069"/>
    </row>
    <row r="5070" spans="4:4" x14ac:dyDescent="0.3">
      <c r="D5070"/>
    </row>
    <row r="5071" spans="4:4" x14ac:dyDescent="0.3">
      <c r="D5071"/>
    </row>
    <row r="5072" spans="4:4" x14ac:dyDescent="0.3">
      <c r="D5072"/>
    </row>
    <row r="5073" spans="4:4" x14ac:dyDescent="0.3">
      <c r="D5073"/>
    </row>
    <row r="5074" spans="4:4" x14ac:dyDescent="0.3">
      <c r="D5074"/>
    </row>
    <row r="5075" spans="4:4" x14ac:dyDescent="0.3">
      <c r="D5075"/>
    </row>
    <row r="5076" spans="4:4" x14ac:dyDescent="0.3">
      <c r="D5076"/>
    </row>
    <row r="5077" spans="4:4" x14ac:dyDescent="0.3">
      <c r="D5077"/>
    </row>
    <row r="5078" spans="4:4" x14ac:dyDescent="0.3">
      <c r="D5078"/>
    </row>
    <row r="5079" spans="4:4" x14ac:dyDescent="0.3">
      <c r="D5079"/>
    </row>
    <row r="5080" spans="4:4" x14ac:dyDescent="0.3">
      <c r="D5080"/>
    </row>
    <row r="5081" spans="4:4" x14ac:dyDescent="0.3">
      <c r="D5081"/>
    </row>
    <row r="5082" spans="4:4" x14ac:dyDescent="0.3">
      <c r="D5082"/>
    </row>
    <row r="5083" spans="4:4" x14ac:dyDescent="0.3">
      <c r="D5083"/>
    </row>
    <row r="5084" spans="4:4" x14ac:dyDescent="0.3">
      <c r="D5084"/>
    </row>
    <row r="5085" spans="4:4" x14ac:dyDescent="0.3">
      <c r="D5085"/>
    </row>
    <row r="5086" spans="4:4" x14ac:dyDescent="0.3">
      <c r="D5086"/>
    </row>
    <row r="5087" spans="4:4" x14ac:dyDescent="0.3">
      <c r="D5087"/>
    </row>
    <row r="5088" spans="4:4" x14ac:dyDescent="0.3">
      <c r="D5088"/>
    </row>
    <row r="5089" spans="4:4" x14ac:dyDescent="0.3">
      <c r="D5089"/>
    </row>
    <row r="5090" spans="4:4" x14ac:dyDescent="0.3">
      <c r="D5090"/>
    </row>
    <row r="5091" spans="4:4" x14ac:dyDescent="0.3">
      <c r="D5091"/>
    </row>
    <row r="5092" spans="4:4" x14ac:dyDescent="0.3">
      <c r="D5092"/>
    </row>
    <row r="5093" spans="4:4" x14ac:dyDescent="0.3">
      <c r="D5093"/>
    </row>
    <row r="5094" spans="4:4" x14ac:dyDescent="0.3">
      <c r="D5094"/>
    </row>
    <row r="5095" spans="4:4" x14ac:dyDescent="0.3">
      <c r="D5095"/>
    </row>
    <row r="5096" spans="4:4" x14ac:dyDescent="0.3">
      <c r="D5096"/>
    </row>
    <row r="5097" spans="4:4" x14ac:dyDescent="0.3">
      <c r="D5097"/>
    </row>
    <row r="5098" spans="4:4" x14ac:dyDescent="0.3">
      <c r="D5098"/>
    </row>
    <row r="5099" spans="4:4" x14ac:dyDescent="0.3">
      <c r="D5099"/>
    </row>
    <row r="5100" spans="4:4" x14ac:dyDescent="0.3">
      <c r="D5100"/>
    </row>
    <row r="5101" spans="4:4" x14ac:dyDescent="0.3">
      <c r="D5101"/>
    </row>
    <row r="5102" spans="4:4" x14ac:dyDescent="0.3">
      <c r="D5102"/>
    </row>
    <row r="5103" spans="4:4" x14ac:dyDescent="0.3">
      <c r="D5103"/>
    </row>
    <row r="5104" spans="4:4" x14ac:dyDescent="0.3">
      <c r="D5104"/>
    </row>
    <row r="5105" spans="4:4" x14ac:dyDescent="0.3">
      <c r="D5105"/>
    </row>
    <row r="5106" spans="4:4" x14ac:dyDescent="0.3">
      <c r="D5106"/>
    </row>
    <row r="5107" spans="4:4" x14ac:dyDescent="0.3">
      <c r="D5107"/>
    </row>
    <row r="5108" spans="4:4" x14ac:dyDescent="0.3">
      <c r="D5108"/>
    </row>
    <row r="5109" spans="4:4" x14ac:dyDescent="0.3">
      <c r="D5109"/>
    </row>
    <row r="5110" spans="4:4" x14ac:dyDescent="0.3">
      <c r="D5110"/>
    </row>
    <row r="5111" spans="4:4" x14ac:dyDescent="0.3">
      <c r="D5111"/>
    </row>
    <row r="5112" spans="4:4" x14ac:dyDescent="0.3">
      <c r="D5112"/>
    </row>
    <row r="5113" spans="4:4" x14ac:dyDescent="0.3">
      <c r="D5113"/>
    </row>
    <row r="5114" spans="4:4" x14ac:dyDescent="0.3">
      <c r="D5114"/>
    </row>
    <row r="5115" spans="4:4" x14ac:dyDescent="0.3">
      <c r="D5115"/>
    </row>
    <row r="5116" spans="4:4" x14ac:dyDescent="0.3">
      <c r="D5116"/>
    </row>
    <row r="5117" spans="4:4" x14ac:dyDescent="0.3">
      <c r="D5117"/>
    </row>
    <row r="5118" spans="4:4" x14ac:dyDescent="0.3">
      <c r="D5118"/>
    </row>
    <row r="5119" spans="4:4" x14ac:dyDescent="0.3">
      <c r="D5119"/>
    </row>
    <row r="5120" spans="4:4" x14ac:dyDescent="0.3">
      <c r="D5120"/>
    </row>
    <row r="5121" spans="4:4" x14ac:dyDescent="0.3">
      <c r="D5121"/>
    </row>
    <row r="5122" spans="4:4" x14ac:dyDescent="0.3">
      <c r="D5122"/>
    </row>
    <row r="5123" spans="4:4" x14ac:dyDescent="0.3">
      <c r="D5123"/>
    </row>
    <row r="5124" spans="4:4" x14ac:dyDescent="0.3">
      <c r="D5124"/>
    </row>
    <row r="5125" spans="4:4" x14ac:dyDescent="0.3">
      <c r="D5125"/>
    </row>
    <row r="5126" spans="4:4" x14ac:dyDescent="0.3">
      <c r="D5126"/>
    </row>
    <row r="5127" spans="4:4" x14ac:dyDescent="0.3">
      <c r="D5127"/>
    </row>
    <row r="5128" spans="4:4" x14ac:dyDescent="0.3">
      <c r="D5128"/>
    </row>
    <row r="5129" spans="4:4" x14ac:dyDescent="0.3">
      <c r="D5129"/>
    </row>
    <row r="5130" spans="4:4" x14ac:dyDescent="0.3">
      <c r="D5130"/>
    </row>
    <row r="5131" spans="4:4" x14ac:dyDescent="0.3">
      <c r="D5131"/>
    </row>
    <row r="5132" spans="4:4" x14ac:dyDescent="0.3">
      <c r="D5132"/>
    </row>
    <row r="5133" spans="4:4" x14ac:dyDescent="0.3">
      <c r="D5133"/>
    </row>
    <row r="5134" spans="4:4" x14ac:dyDescent="0.3">
      <c r="D5134"/>
    </row>
    <row r="5135" spans="4:4" x14ac:dyDescent="0.3">
      <c r="D5135"/>
    </row>
    <row r="5136" spans="4:4" x14ac:dyDescent="0.3">
      <c r="D5136"/>
    </row>
    <row r="5137" spans="4:4" x14ac:dyDescent="0.3">
      <c r="D5137"/>
    </row>
    <row r="5138" spans="4:4" x14ac:dyDescent="0.3">
      <c r="D5138"/>
    </row>
    <row r="5139" spans="4:4" x14ac:dyDescent="0.3">
      <c r="D5139"/>
    </row>
    <row r="5140" spans="4:4" x14ac:dyDescent="0.3">
      <c r="D5140"/>
    </row>
    <row r="5141" spans="4:4" x14ac:dyDescent="0.3">
      <c r="D5141"/>
    </row>
    <row r="5142" spans="4:4" x14ac:dyDescent="0.3">
      <c r="D5142"/>
    </row>
    <row r="5143" spans="4:4" x14ac:dyDescent="0.3">
      <c r="D5143"/>
    </row>
    <row r="5144" spans="4:4" x14ac:dyDescent="0.3">
      <c r="D5144"/>
    </row>
    <row r="5145" spans="4:4" x14ac:dyDescent="0.3">
      <c r="D5145"/>
    </row>
    <row r="5146" spans="4:4" x14ac:dyDescent="0.3">
      <c r="D5146"/>
    </row>
    <row r="5147" spans="4:4" x14ac:dyDescent="0.3">
      <c r="D5147"/>
    </row>
    <row r="5148" spans="4:4" x14ac:dyDescent="0.3">
      <c r="D5148"/>
    </row>
    <row r="5149" spans="4:4" x14ac:dyDescent="0.3">
      <c r="D5149"/>
    </row>
    <row r="5150" spans="4:4" x14ac:dyDescent="0.3">
      <c r="D5150"/>
    </row>
    <row r="5151" spans="4:4" x14ac:dyDescent="0.3">
      <c r="D5151"/>
    </row>
    <row r="5152" spans="4:4" x14ac:dyDescent="0.3">
      <c r="D5152"/>
    </row>
    <row r="5153" spans="4:4" x14ac:dyDescent="0.3">
      <c r="D5153"/>
    </row>
    <row r="5154" spans="4:4" x14ac:dyDescent="0.3">
      <c r="D5154"/>
    </row>
    <row r="5155" spans="4:4" x14ac:dyDescent="0.3">
      <c r="D5155"/>
    </row>
    <row r="5156" spans="4:4" x14ac:dyDescent="0.3">
      <c r="D5156"/>
    </row>
    <row r="5157" spans="4:4" x14ac:dyDescent="0.3">
      <c r="D5157"/>
    </row>
    <row r="5158" spans="4:4" x14ac:dyDescent="0.3">
      <c r="D5158"/>
    </row>
    <row r="5159" spans="4:4" x14ac:dyDescent="0.3">
      <c r="D5159"/>
    </row>
    <row r="5160" spans="4:4" x14ac:dyDescent="0.3">
      <c r="D5160"/>
    </row>
    <row r="5161" spans="4:4" x14ac:dyDescent="0.3">
      <c r="D5161"/>
    </row>
    <row r="5162" spans="4:4" x14ac:dyDescent="0.3">
      <c r="D5162"/>
    </row>
    <row r="5163" spans="4:4" x14ac:dyDescent="0.3">
      <c r="D5163"/>
    </row>
    <row r="5164" spans="4:4" x14ac:dyDescent="0.3">
      <c r="D5164"/>
    </row>
    <row r="5165" spans="4:4" x14ac:dyDescent="0.3">
      <c r="D5165"/>
    </row>
    <row r="5166" spans="4:4" x14ac:dyDescent="0.3">
      <c r="D5166"/>
    </row>
    <row r="5167" spans="4:4" x14ac:dyDescent="0.3">
      <c r="D5167"/>
    </row>
    <row r="5168" spans="4:4" x14ac:dyDescent="0.3">
      <c r="D5168"/>
    </row>
    <row r="5169" spans="4:4" x14ac:dyDescent="0.3">
      <c r="D5169"/>
    </row>
    <row r="5170" spans="4:4" x14ac:dyDescent="0.3">
      <c r="D5170"/>
    </row>
    <row r="5171" spans="4:4" x14ac:dyDescent="0.3">
      <c r="D5171"/>
    </row>
    <row r="5172" spans="4:4" x14ac:dyDescent="0.3">
      <c r="D5172"/>
    </row>
    <row r="5173" spans="4:4" x14ac:dyDescent="0.3">
      <c r="D5173"/>
    </row>
    <row r="5174" spans="4:4" x14ac:dyDescent="0.3">
      <c r="D5174"/>
    </row>
    <row r="5175" spans="4:4" x14ac:dyDescent="0.3">
      <c r="D5175"/>
    </row>
    <row r="5176" spans="4:4" x14ac:dyDescent="0.3">
      <c r="D5176"/>
    </row>
    <row r="5177" spans="4:4" x14ac:dyDescent="0.3">
      <c r="D5177"/>
    </row>
    <row r="5178" spans="4:4" x14ac:dyDescent="0.3">
      <c r="D5178"/>
    </row>
    <row r="5179" spans="4:4" x14ac:dyDescent="0.3">
      <c r="D5179"/>
    </row>
    <row r="5180" spans="4:4" x14ac:dyDescent="0.3">
      <c r="D5180"/>
    </row>
    <row r="5181" spans="4:4" x14ac:dyDescent="0.3">
      <c r="D5181"/>
    </row>
    <row r="5182" spans="4:4" x14ac:dyDescent="0.3">
      <c r="D5182"/>
    </row>
    <row r="5183" spans="4:4" x14ac:dyDescent="0.3">
      <c r="D5183"/>
    </row>
    <row r="5184" spans="4:4" x14ac:dyDescent="0.3">
      <c r="D5184"/>
    </row>
    <row r="5185" spans="4:4" x14ac:dyDescent="0.3">
      <c r="D5185"/>
    </row>
    <row r="5186" spans="4:4" x14ac:dyDescent="0.3">
      <c r="D5186"/>
    </row>
    <row r="5187" spans="4:4" x14ac:dyDescent="0.3">
      <c r="D5187"/>
    </row>
    <row r="5188" spans="4:4" x14ac:dyDescent="0.3">
      <c r="D5188"/>
    </row>
    <row r="5189" spans="4:4" x14ac:dyDescent="0.3">
      <c r="D5189"/>
    </row>
    <row r="5190" spans="4:4" x14ac:dyDescent="0.3">
      <c r="D5190"/>
    </row>
    <row r="5191" spans="4:4" x14ac:dyDescent="0.3">
      <c r="D5191"/>
    </row>
    <row r="5192" spans="4:4" x14ac:dyDescent="0.3">
      <c r="D5192"/>
    </row>
    <row r="5193" spans="4:4" x14ac:dyDescent="0.3">
      <c r="D5193"/>
    </row>
    <row r="5194" spans="4:4" x14ac:dyDescent="0.3">
      <c r="D5194"/>
    </row>
    <row r="5195" spans="4:4" x14ac:dyDescent="0.3">
      <c r="D5195"/>
    </row>
    <row r="5196" spans="4:4" x14ac:dyDescent="0.3">
      <c r="D5196"/>
    </row>
    <row r="5197" spans="4:4" x14ac:dyDescent="0.3">
      <c r="D5197"/>
    </row>
    <row r="5198" spans="4:4" x14ac:dyDescent="0.3">
      <c r="D5198"/>
    </row>
    <row r="5199" spans="4:4" x14ac:dyDescent="0.3">
      <c r="D5199"/>
    </row>
    <row r="5200" spans="4:4" x14ac:dyDescent="0.3">
      <c r="D5200"/>
    </row>
    <row r="5201" spans="4:4" x14ac:dyDescent="0.3">
      <c r="D5201"/>
    </row>
    <row r="5202" spans="4:4" x14ac:dyDescent="0.3">
      <c r="D5202"/>
    </row>
    <row r="5203" spans="4:4" x14ac:dyDescent="0.3">
      <c r="D5203"/>
    </row>
    <row r="5204" spans="4:4" x14ac:dyDescent="0.3">
      <c r="D5204"/>
    </row>
    <row r="5205" spans="4:4" x14ac:dyDescent="0.3">
      <c r="D5205"/>
    </row>
    <row r="5206" spans="4:4" x14ac:dyDescent="0.3">
      <c r="D5206"/>
    </row>
    <row r="5207" spans="4:4" x14ac:dyDescent="0.3">
      <c r="D5207"/>
    </row>
    <row r="5208" spans="4:4" x14ac:dyDescent="0.3">
      <c r="D5208"/>
    </row>
    <row r="5209" spans="4:4" x14ac:dyDescent="0.3">
      <c r="D5209"/>
    </row>
    <row r="5210" spans="4:4" x14ac:dyDescent="0.3">
      <c r="D5210"/>
    </row>
    <row r="5211" spans="4:4" x14ac:dyDescent="0.3">
      <c r="D5211"/>
    </row>
    <row r="5212" spans="4:4" x14ac:dyDescent="0.3">
      <c r="D5212"/>
    </row>
    <row r="5213" spans="4:4" x14ac:dyDescent="0.3">
      <c r="D5213"/>
    </row>
    <row r="5214" spans="4:4" x14ac:dyDescent="0.3">
      <c r="D5214"/>
    </row>
    <row r="5215" spans="4:4" x14ac:dyDescent="0.3">
      <c r="D5215"/>
    </row>
    <row r="5216" spans="4:4" x14ac:dyDescent="0.3">
      <c r="D5216"/>
    </row>
    <row r="5217" spans="4:4" x14ac:dyDescent="0.3">
      <c r="D5217"/>
    </row>
    <row r="5218" spans="4:4" x14ac:dyDescent="0.3">
      <c r="D5218"/>
    </row>
    <row r="5219" spans="4:4" x14ac:dyDescent="0.3">
      <c r="D5219"/>
    </row>
    <row r="5220" spans="4:4" x14ac:dyDescent="0.3">
      <c r="D5220"/>
    </row>
    <row r="5221" spans="4:4" x14ac:dyDescent="0.3">
      <c r="D5221"/>
    </row>
    <row r="5222" spans="4:4" x14ac:dyDescent="0.3">
      <c r="D5222"/>
    </row>
    <row r="5223" spans="4:4" x14ac:dyDescent="0.3">
      <c r="D5223"/>
    </row>
    <row r="5224" spans="4:4" x14ac:dyDescent="0.3">
      <c r="D5224"/>
    </row>
    <row r="5225" spans="4:4" x14ac:dyDescent="0.3">
      <c r="D5225"/>
    </row>
    <row r="5226" spans="4:4" x14ac:dyDescent="0.3">
      <c r="D5226"/>
    </row>
    <row r="5227" spans="4:4" x14ac:dyDescent="0.3">
      <c r="D5227"/>
    </row>
    <row r="5228" spans="4:4" x14ac:dyDescent="0.3">
      <c r="D5228"/>
    </row>
    <row r="5229" spans="4:4" x14ac:dyDescent="0.3">
      <c r="D5229"/>
    </row>
    <row r="5230" spans="4:4" x14ac:dyDescent="0.3">
      <c r="D5230"/>
    </row>
    <row r="5231" spans="4:4" x14ac:dyDescent="0.3">
      <c r="D5231"/>
    </row>
    <row r="5232" spans="4:4" x14ac:dyDescent="0.3">
      <c r="D5232"/>
    </row>
    <row r="5233" spans="4:4" x14ac:dyDescent="0.3">
      <c r="D5233"/>
    </row>
    <row r="5234" spans="4:4" x14ac:dyDescent="0.3">
      <c r="D5234"/>
    </row>
    <row r="5235" spans="4:4" x14ac:dyDescent="0.3">
      <c r="D5235"/>
    </row>
    <row r="5236" spans="4:4" x14ac:dyDescent="0.3">
      <c r="D5236"/>
    </row>
    <row r="5237" spans="4:4" x14ac:dyDescent="0.3">
      <c r="D5237"/>
    </row>
    <row r="5238" spans="4:4" x14ac:dyDescent="0.3">
      <c r="D5238"/>
    </row>
    <row r="5239" spans="4:4" x14ac:dyDescent="0.3">
      <c r="D5239"/>
    </row>
    <row r="5240" spans="4:4" x14ac:dyDescent="0.3">
      <c r="D5240"/>
    </row>
    <row r="5241" spans="4:4" x14ac:dyDescent="0.3">
      <c r="D5241"/>
    </row>
    <row r="5242" spans="4:4" x14ac:dyDescent="0.3">
      <c r="D5242"/>
    </row>
    <row r="5243" spans="4:4" x14ac:dyDescent="0.3">
      <c r="D5243"/>
    </row>
    <row r="5244" spans="4:4" x14ac:dyDescent="0.3">
      <c r="D5244"/>
    </row>
    <row r="5245" spans="4:4" x14ac:dyDescent="0.3">
      <c r="D5245"/>
    </row>
    <row r="5246" spans="4:4" x14ac:dyDescent="0.3">
      <c r="D5246"/>
    </row>
    <row r="5247" spans="4:4" x14ac:dyDescent="0.3">
      <c r="D5247"/>
    </row>
    <row r="5248" spans="4:4" x14ac:dyDescent="0.3">
      <c r="D5248"/>
    </row>
    <row r="5249" spans="4:4" x14ac:dyDescent="0.3">
      <c r="D5249"/>
    </row>
    <row r="5250" spans="4:4" x14ac:dyDescent="0.3">
      <c r="D5250"/>
    </row>
    <row r="5251" spans="4:4" x14ac:dyDescent="0.3">
      <c r="D5251"/>
    </row>
    <row r="5252" spans="4:4" x14ac:dyDescent="0.3">
      <c r="D5252"/>
    </row>
    <row r="5253" spans="4:4" x14ac:dyDescent="0.3">
      <c r="D5253"/>
    </row>
    <row r="5254" spans="4:4" x14ac:dyDescent="0.3">
      <c r="D5254"/>
    </row>
    <row r="5255" spans="4:4" x14ac:dyDescent="0.3">
      <c r="D5255"/>
    </row>
    <row r="5256" spans="4:4" x14ac:dyDescent="0.3">
      <c r="D5256"/>
    </row>
    <row r="5257" spans="4:4" x14ac:dyDescent="0.3">
      <c r="D5257"/>
    </row>
    <row r="5258" spans="4:4" x14ac:dyDescent="0.3">
      <c r="D5258"/>
    </row>
    <row r="5259" spans="4:4" x14ac:dyDescent="0.3">
      <c r="D5259"/>
    </row>
    <row r="5260" spans="4:4" x14ac:dyDescent="0.3">
      <c r="D5260"/>
    </row>
    <row r="5261" spans="4:4" x14ac:dyDescent="0.3">
      <c r="D5261"/>
    </row>
    <row r="5262" spans="4:4" x14ac:dyDescent="0.3">
      <c r="D5262"/>
    </row>
    <row r="5263" spans="4:4" x14ac:dyDescent="0.3">
      <c r="D5263"/>
    </row>
    <row r="5264" spans="4:4" x14ac:dyDescent="0.3">
      <c r="D5264"/>
    </row>
    <row r="5265" spans="4:4" x14ac:dyDescent="0.3">
      <c r="D5265"/>
    </row>
    <row r="5266" spans="4:4" x14ac:dyDescent="0.3">
      <c r="D5266"/>
    </row>
    <row r="5267" spans="4:4" x14ac:dyDescent="0.3">
      <c r="D5267"/>
    </row>
    <row r="5268" spans="4:4" x14ac:dyDescent="0.3">
      <c r="D5268"/>
    </row>
    <row r="5269" spans="4:4" x14ac:dyDescent="0.3">
      <c r="D5269"/>
    </row>
    <row r="5270" spans="4:4" x14ac:dyDescent="0.3">
      <c r="D5270"/>
    </row>
    <row r="5271" spans="4:4" x14ac:dyDescent="0.3">
      <c r="D5271"/>
    </row>
    <row r="5272" spans="4:4" x14ac:dyDescent="0.3">
      <c r="D5272"/>
    </row>
    <row r="5273" spans="4:4" x14ac:dyDescent="0.3">
      <c r="D5273"/>
    </row>
    <row r="5274" spans="4:4" x14ac:dyDescent="0.3">
      <c r="D5274"/>
    </row>
    <row r="5275" spans="4:4" x14ac:dyDescent="0.3">
      <c r="D5275"/>
    </row>
    <row r="5276" spans="4:4" x14ac:dyDescent="0.3">
      <c r="D5276"/>
    </row>
    <row r="5277" spans="4:4" x14ac:dyDescent="0.3">
      <c r="D5277"/>
    </row>
    <row r="5278" spans="4:4" x14ac:dyDescent="0.3">
      <c r="D5278"/>
    </row>
    <row r="5279" spans="4:4" x14ac:dyDescent="0.3">
      <c r="D5279"/>
    </row>
    <row r="5280" spans="4:4" x14ac:dyDescent="0.3">
      <c r="D5280"/>
    </row>
    <row r="5281" spans="4:4" x14ac:dyDescent="0.3">
      <c r="D5281"/>
    </row>
    <row r="5282" spans="4:4" x14ac:dyDescent="0.3">
      <c r="D5282"/>
    </row>
    <row r="5283" spans="4:4" x14ac:dyDescent="0.3">
      <c r="D5283"/>
    </row>
    <row r="5284" spans="4:4" x14ac:dyDescent="0.3">
      <c r="D5284"/>
    </row>
    <row r="5285" spans="4:4" x14ac:dyDescent="0.3">
      <c r="D5285"/>
    </row>
    <row r="5286" spans="4:4" x14ac:dyDescent="0.3">
      <c r="D5286"/>
    </row>
    <row r="5287" spans="4:4" x14ac:dyDescent="0.3">
      <c r="D5287"/>
    </row>
    <row r="5288" spans="4:4" x14ac:dyDescent="0.3">
      <c r="D5288"/>
    </row>
    <row r="5289" spans="4:4" x14ac:dyDescent="0.3">
      <c r="D5289"/>
    </row>
    <row r="5290" spans="4:4" x14ac:dyDescent="0.3">
      <c r="D5290"/>
    </row>
    <row r="5291" spans="4:4" x14ac:dyDescent="0.3">
      <c r="D5291"/>
    </row>
    <row r="5292" spans="4:4" x14ac:dyDescent="0.3">
      <c r="D5292"/>
    </row>
    <row r="5293" spans="4:4" x14ac:dyDescent="0.3">
      <c r="D5293"/>
    </row>
    <row r="5294" spans="4:4" x14ac:dyDescent="0.3">
      <c r="D5294"/>
    </row>
    <row r="5295" spans="4:4" x14ac:dyDescent="0.3">
      <c r="D5295"/>
    </row>
    <row r="5296" spans="4:4" x14ac:dyDescent="0.3">
      <c r="D5296"/>
    </row>
    <row r="5297" spans="4:4" x14ac:dyDescent="0.3">
      <c r="D5297"/>
    </row>
    <row r="5298" spans="4:4" x14ac:dyDescent="0.3">
      <c r="D5298"/>
    </row>
    <row r="5299" spans="4:4" x14ac:dyDescent="0.3">
      <c r="D5299"/>
    </row>
    <row r="5300" spans="4:4" x14ac:dyDescent="0.3">
      <c r="D5300"/>
    </row>
    <row r="5301" spans="4:4" x14ac:dyDescent="0.3">
      <c r="D5301"/>
    </row>
    <row r="5302" spans="4:4" x14ac:dyDescent="0.3">
      <c r="D5302"/>
    </row>
    <row r="5303" spans="4:4" x14ac:dyDescent="0.3">
      <c r="D5303"/>
    </row>
    <row r="5304" spans="4:4" x14ac:dyDescent="0.3">
      <c r="D5304"/>
    </row>
    <row r="5305" spans="4:4" x14ac:dyDescent="0.3">
      <c r="D5305"/>
    </row>
    <row r="5306" spans="4:4" x14ac:dyDescent="0.3">
      <c r="D5306"/>
    </row>
    <row r="5307" spans="4:4" x14ac:dyDescent="0.3">
      <c r="D5307"/>
    </row>
    <row r="5308" spans="4:4" x14ac:dyDescent="0.3">
      <c r="D5308"/>
    </row>
    <row r="5309" spans="4:4" x14ac:dyDescent="0.3">
      <c r="D5309"/>
    </row>
    <row r="5310" spans="4:4" x14ac:dyDescent="0.3">
      <c r="D5310"/>
    </row>
    <row r="5311" spans="4:4" x14ac:dyDescent="0.3">
      <c r="D5311"/>
    </row>
    <row r="5312" spans="4:4" x14ac:dyDescent="0.3">
      <c r="D5312"/>
    </row>
    <row r="5313" spans="4:4" x14ac:dyDescent="0.3">
      <c r="D5313"/>
    </row>
    <row r="5314" spans="4:4" x14ac:dyDescent="0.3">
      <c r="D5314"/>
    </row>
    <row r="5315" spans="4:4" x14ac:dyDescent="0.3">
      <c r="D5315"/>
    </row>
    <row r="5316" spans="4:4" x14ac:dyDescent="0.3">
      <c r="D5316"/>
    </row>
    <row r="5317" spans="4:4" x14ac:dyDescent="0.3">
      <c r="D5317"/>
    </row>
    <row r="5318" spans="4:4" x14ac:dyDescent="0.3">
      <c r="D5318"/>
    </row>
    <row r="5319" spans="4:4" x14ac:dyDescent="0.3">
      <c r="D5319"/>
    </row>
    <row r="5320" spans="4:4" x14ac:dyDescent="0.3">
      <c r="D5320"/>
    </row>
    <row r="5321" spans="4:4" x14ac:dyDescent="0.3">
      <c r="D5321"/>
    </row>
    <row r="5322" spans="4:4" x14ac:dyDescent="0.3">
      <c r="D5322"/>
    </row>
    <row r="5323" spans="4:4" x14ac:dyDescent="0.3">
      <c r="D5323"/>
    </row>
    <row r="5324" spans="4:4" x14ac:dyDescent="0.3">
      <c r="D5324"/>
    </row>
    <row r="5325" spans="4:4" x14ac:dyDescent="0.3">
      <c r="D5325"/>
    </row>
    <row r="5326" spans="4:4" x14ac:dyDescent="0.3">
      <c r="D5326"/>
    </row>
    <row r="5327" spans="4:4" x14ac:dyDescent="0.3">
      <c r="D5327"/>
    </row>
    <row r="5328" spans="4:4" x14ac:dyDescent="0.3">
      <c r="D5328"/>
    </row>
    <row r="5329" spans="4:4" x14ac:dyDescent="0.3">
      <c r="D5329"/>
    </row>
    <row r="5330" spans="4:4" x14ac:dyDescent="0.3">
      <c r="D5330"/>
    </row>
    <row r="5331" spans="4:4" x14ac:dyDescent="0.3">
      <c r="D5331"/>
    </row>
    <row r="5332" spans="4:4" x14ac:dyDescent="0.3">
      <c r="D5332"/>
    </row>
    <row r="5333" spans="4:4" x14ac:dyDescent="0.3">
      <c r="D5333"/>
    </row>
    <row r="5334" spans="4:4" x14ac:dyDescent="0.3">
      <c r="D5334"/>
    </row>
    <row r="5335" spans="4:4" x14ac:dyDescent="0.3">
      <c r="D5335"/>
    </row>
    <row r="5336" spans="4:4" x14ac:dyDescent="0.3">
      <c r="D5336"/>
    </row>
    <row r="5337" spans="4:4" x14ac:dyDescent="0.3">
      <c r="D5337"/>
    </row>
    <row r="5338" spans="4:4" x14ac:dyDescent="0.3">
      <c r="D5338"/>
    </row>
    <row r="5339" spans="4:4" x14ac:dyDescent="0.3">
      <c r="D5339"/>
    </row>
    <row r="5340" spans="4:4" x14ac:dyDescent="0.3">
      <c r="D5340"/>
    </row>
    <row r="5341" spans="4:4" x14ac:dyDescent="0.3">
      <c r="D5341"/>
    </row>
    <row r="5342" spans="4:4" x14ac:dyDescent="0.3">
      <c r="D5342"/>
    </row>
    <row r="5343" spans="4:4" x14ac:dyDescent="0.3">
      <c r="D5343"/>
    </row>
    <row r="5344" spans="4:4" x14ac:dyDescent="0.3">
      <c r="D5344"/>
    </row>
    <row r="5345" spans="4:4" x14ac:dyDescent="0.3">
      <c r="D5345"/>
    </row>
    <row r="5346" spans="4:4" x14ac:dyDescent="0.3">
      <c r="D5346"/>
    </row>
    <row r="5347" spans="4:4" x14ac:dyDescent="0.3">
      <c r="D5347"/>
    </row>
    <row r="5348" spans="4:4" x14ac:dyDescent="0.3">
      <c r="D5348"/>
    </row>
    <row r="5349" spans="4:4" x14ac:dyDescent="0.3">
      <c r="D5349"/>
    </row>
    <row r="5350" spans="4:4" x14ac:dyDescent="0.3">
      <c r="D5350"/>
    </row>
    <row r="5351" spans="4:4" x14ac:dyDescent="0.3">
      <c r="D5351"/>
    </row>
    <row r="5352" spans="4:4" x14ac:dyDescent="0.3">
      <c r="D5352"/>
    </row>
    <row r="5353" spans="4:4" x14ac:dyDescent="0.3">
      <c r="D5353"/>
    </row>
    <row r="5354" spans="4:4" x14ac:dyDescent="0.3">
      <c r="D5354"/>
    </row>
    <row r="5355" spans="4:4" x14ac:dyDescent="0.3">
      <c r="D5355"/>
    </row>
    <row r="5356" spans="4:4" x14ac:dyDescent="0.3">
      <c r="D5356"/>
    </row>
    <row r="5357" spans="4:4" x14ac:dyDescent="0.3">
      <c r="D5357"/>
    </row>
    <row r="5358" spans="4:4" x14ac:dyDescent="0.3">
      <c r="D5358"/>
    </row>
    <row r="5359" spans="4:4" x14ac:dyDescent="0.3">
      <c r="D5359"/>
    </row>
    <row r="5360" spans="4:4" x14ac:dyDescent="0.3">
      <c r="D5360"/>
    </row>
    <row r="5361" spans="4:4" x14ac:dyDescent="0.3">
      <c r="D5361"/>
    </row>
    <row r="5362" spans="4:4" x14ac:dyDescent="0.3">
      <c r="D5362"/>
    </row>
    <row r="5363" spans="4:4" x14ac:dyDescent="0.3">
      <c r="D5363"/>
    </row>
    <row r="5364" spans="4:4" x14ac:dyDescent="0.3">
      <c r="D5364"/>
    </row>
    <row r="5365" spans="4:4" x14ac:dyDescent="0.3">
      <c r="D5365"/>
    </row>
    <row r="5366" spans="4:4" x14ac:dyDescent="0.3">
      <c r="D5366"/>
    </row>
    <row r="5367" spans="4:4" x14ac:dyDescent="0.3">
      <c r="D5367"/>
    </row>
    <row r="5368" spans="4:4" x14ac:dyDescent="0.3">
      <c r="D5368"/>
    </row>
    <row r="5369" spans="4:4" x14ac:dyDescent="0.3">
      <c r="D5369"/>
    </row>
    <row r="5370" spans="4:4" x14ac:dyDescent="0.3">
      <c r="D5370"/>
    </row>
    <row r="5371" spans="4:4" x14ac:dyDescent="0.3">
      <c r="D5371"/>
    </row>
    <row r="5372" spans="4:4" x14ac:dyDescent="0.3">
      <c r="D5372"/>
    </row>
    <row r="5373" spans="4:4" x14ac:dyDescent="0.3">
      <c r="D5373"/>
    </row>
    <row r="5374" spans="4:4" x14ac:dyDescent="0.3">
      <c r="D5374"/>
    </row>
    <row r="5375" spans="4:4" x14ac:dyDescent="0.3">
      <c r="D5375"/>
    </row>
    <row r="5376" spans="4:4" x14ac:dyDescent="0.3">
      <c r="D5376"/>
    </row>
    <row r="5377" spans="4:4" x14ac:dyDescent="0.3">
      <c r="D5377"/>
    </row>
    <row r="5378" spans="4:4" x14ac:dyDescent="0.3">
      <c r="D5378"/>
    </row>
    <row r="5379" spans="4:4" x14ac:dyDescent="0.3">
      <c r="D5379"/>
    </row>
    <row r="5380" spans="4:4" x14ac:dyDescent="0.3">
      <c r="D5380"/>
    </row>
    <row r="5381" spans="4:4" x14ac:dyDescent="0.3">
      <c r="D5381"/>
    </row>
    <row r="5382" spans="4:4" x14ac:dyDescent="0.3">
      <c r="D5382"/>
    </row>
    <row r="5383" spans="4:4" x14ac:dyDescent="0.3">
      <c r="D5383"/>
    </row>
    <row r="5384" spans="4:4" x14ac:dyDescent="0.3">
      <c r="D5384"/>
    </row>
    <row r="5385" spans="4:4" x14ac:dyDescent="0.3">
      <c r="D5385"/>
    </row>
    <row r="5386" spans="4:4" x14ac:dyDescent="0.3">
      <c r="D5386"/>
    </row>
    <row r="5387" spans="4:4" x14ac:dyDescent="0.3">
      <c r="D5387"/>
    </row>
    <row r="5388" spans="4:4" x14ac:dyDescent="0.3">
      <c r="D5388"/>
    </row>
    <row r="5389" spans="4:4" x14ac:dyDescent="0.3">
      <c r="D5389"/>
    </row>
    <row r="5390" spans="4:4" x14ac:dyDescent="0.3">
      <c r="D5390"/>
    </row>
    <row r="5391" spans="4:4" x14ac:dyDescent="0.3">
      <c r="D5391"/>
    </row>
    <row r="5392" spans="4:4" x14ac:dyDescent="0.3">
      <c r="D5392"/>
    </row>
    <row r="5393" spans="4:4" x14ac:dyDescent="0.3">
      <c r="D5393"/>
    </row>
    <row r="5394" spans="4:4" x14ac:dyDescent="0.3">
      <c r="D5394"/>
    </row>
    <row r="5395" spans="4:4" x14ac:dyDescent="0.3">
      <c r="D5395"/>
    </row>
    <row r="5396" spans="4:4" x14ac:dyDescent="0.3">
      <c r="D5396"/>
    </row>
    <row r="5397" spans="4:4" x14ac:dyDescent="0.3">
      <c r="D5397"/>
    </row>
    <row r="5398" spans="4:4" x14ac:dyDescent="0.3">
      <c r="D5398"/>
    </row>
    <row r="5399" spans="4:4" x14ac:dyDescent="0.3">
      <c r="D5399"/>
    </row>
    <row r="5400" spans="4:4" x14ac:dyDescent="0.3">
      <c r="D5400"/>
    </row>
    <row r="5401" spans="4:4" x14ac:dyDescent="0.3">
      <c r="D5401"/>
    </row>
    <row r="5402" spans="4:4" x14ac:dyDescent="0.3">
      <c r="D5402"/>
    </row>
    <row r="5403" spans="4:4" x14ac:dyDescent="0.3">
      <c r="D5403"/>
    </row>
    <row r="5404" spans="4:4" x14ac:dyDescent="0.3">
      <c r="D5404"/>
    </row>
    <row r="5405" spans="4:4" x14ac:dyDescent="0.3">
      <c r="D5405"/>
    </row>
    <row r="5406" spans="4:4" x14ac:dyDescent="0.3">
      <c r="D5406"/>
    </row>
    <row r="5407" spans="4:4" x14ac:dyDescent="0.3">
      <c r="D5407"/>
    </row>
    <row r="5408" spans="4:4" x14ac:dyDescent="0.3">
      <c r="D5408"/>
    </row>
    <row r="5409" spans="4:4" x14ac:dyDescent="0.3">
      <c r="D5409"/>
    </row>
    <row r="5410" spans="4:4" x14ac:dyDescent="0.3">
      <c r="D5410"/>
    </row>
    <row r="5411" spans="4:4" x14ac:dyDescent="0.3">
      <c r="D5411"/>
    </row>
    <row r="5412" spans="4:4" x14ac:dyDescent="0.3">
      <c r="D5412"/>
    </row>
    <row r="5413" spans="4:4" x14ac:dyDescent="0.3">
      <c r="D5413"/>
    </row>
    <row r="5414" spans="4:4" x14ac:dyDescent="0.3">
      <c r="D5414"/>
    </row>
    <row r="5415" spans="4:4" x14ac:dyDescent="0.3">
      <c r="D5415"/>
    </row>
    <row r="5416" spans="4:4" x14ac:dyDescent="0.3">
      <c r="D5416"/>
    </row>
    <row r="5417" spans="4:4" x14ac:dyDescent="0.3">
      <c r="D5417"/>
    </row>
    <row r="5418" spans="4:4" x14ac:dyDescent="0.3">
      <c r="D5418"/>
    </row>
    <row r="5419" spans="4:4" x14ac:dyDescent="0.3">
      <c r="D5419"/>
    </row>
    <row r="5420" spans="4:4" x14ac:dyDescent="0.3">
      <c r="D5420"/>
    </row>
    <row r="5421" spans="4:4" x14ac:dyDescent="0.3">
      <c r="D5421"/>
    </row>
    <row r="5422" spans="4:4" x14ac:dyDescent="0.3">
      <c r="D5422"/>
    </row>
    <row r="5423" spans="4:4" x14ac:dyDescent="0.3">
      <c r="D5423"/>
    </row>
    <row r="5424" spans="4:4" x14ac:dyDescent="0.3">
      <c r="D5424"/>
    </row>
    <row r="5425" spans="4:4" x14ac:dyDescent="0.3">
      <c r="D5425"/>
    </row>
    <row r="5426" spans="4:4" x14ac:dyDescent="0.3">
      <c r="D5426"/>
    </row>
    <row r="5427" spans="4:4" x14ac:dyDescent="0.3">
      <c r="D5427"/>
    </row>
    <row r="5428" spans="4:4" x14ac:dyDescent="0.3">
      <c r="D5428"/>
    </row>
    <row r="5429" spans="4:4" x14ac:dyDescent="0.3">
      <c r="D5429"/>
    </row>
    <row r="5430" spans="4:4" x14ac:dyDescent="0.3">
      <c r="D5430"/>
    </row>
    <row r="5431" spans="4:4" x14ac:dyDescent="0.3">
      <c r="D5431"/>
    </row>
    <row r="5432" spans="4:4" x14ac:dyDescent="0.3">
      <c r="D5432"/>
    </row>
    <row r="5433" spans="4:4" x14ac:dyDescent="0.3">
      <c r="D5433"/>
    </row>
    <row r="5434" spans="4:4" x14ac:dyDescent="0.3">
      <c r="D5434"/>
    </row>
    <row r="5435" spans="4:4" x14ac:dyDescent="0.3">
      <c r="D5435"/>
    </row>
    <row r="5436" spans="4:4" x14ac:dyDescent="0.3">
      <c r="D5436"/>
    </row>
    <row r="5437" spans="4:4" x14ac:dyDescent="0.3">
      <c r="D5437"/>
    </row>
    <row r="5438" spans="4:4" x14ac:dyDescent="0.3">
      <c r="D5438"/>
    </row>
    <row r="5439" spans="4:4" x14ac:dyDescent="0.3">
      <c r="D5439"/>
    </row>
    <row r="5440" spans="4:4" x14ac:dyDescent="0.3">
      <c r="D5440"/>
    </row>
    <row r="5441" spans="4:4" x14ac:dyDescent="0.3">
      <c r="D5441"/>
    </row>
    <row r="5442" spans="4:4" x14ac:dyDescent="0.3">
      <c r="D5442"/>
    </row>
    <row r="5443" spans="4:4" x14ac:dyDescent="0.3">
      <c r="D5443"/>
    </row>
    <row r="5444" spans="4:4" x14ac:dyDescent="0.3">
      <c r="D5444"/>
    </row>
    <row r="5445" spans="4:4" x14ac:dyDescent="0.3">
      <c r="D5445"/>
    </row>
    <row r="5446" spans="4:4" x14ac:dyDescent="0.3">
      <c r="D5446"/>
    </row>
    <row r="5447" spans="4:4" x14ac:dyDescent="0.3">
      <c r="D5447"/>
    </row>
    <row r="5448" spans="4:4" x14ac:dyDescent="0.3">
      <c r="D5448"/>
    </row>
    <row r="5449" spans="4:4" x14ac:dyDescent="0.3">
      <c r="D5449"/>
    </row>
    <row r="5450" spans="4:4" x14ac:dyDescent="0.3">
      <c r="D5450"/>
    </row>
    <row r="5451" spans="4:4" x14ac:dyDescent="0.3">
      <c r="D5451"/>
    </row>
    <row r="5452" spans="4:4" x14ac:dyDescent="0.3">
      <c r="D5452"/>
    </row>
    <row r="5453" spans="4:4" x14ac:dyDescent="0.3">
      <c r="D5453"/>
    </row>
    <row r="5454" spans="4:4" x14ac:dyDescent="0.3">
      <c r="D5454"/>
    </row>
    <row r="5455" spans="4:4" x14ac:dyDescent="0.3">
      <c r="D5455"/>
    </row>
    <row r="5456" spans="4:4" x14ac:dyDescent="0.3">
      <c r="D5456"/>
    </row>
    <row r="5457" spans="4:4" x14ac:dyDescent="0.3">
      <c r="D5457"/>
    </row>
    <row r="5458" spans="4:4" x14ac:dyDescent="0.3">
      <c r="D5458"/>
    </row>
    <row r="5459" spans="4:4" x14ac:dyDescent="0.3">
      <c r="D5459"/>
    </row>
    <row r="5460" spans="4:4" x14ac:dyDescent="0.3">
      <c r="D5460"/>
    </row>
    <row r="5461" spans="4:4" x14ac:dyDescent="0.3">
      <c r="D5461"/>
    </row>
    <row r="5462" spans="4:4" x14ac:dyDescent="0.3">
      <c r="D5462"/>
    </row>
    <row r="5463" spans="4:4" x14ac:dyDescent="0.3">
      <c r="D5463"/>
    </row>
    <row r="5464" spans="4:4" x14ac:dyDescent="0.3">
      <c r="D5464"/>
    </row>
    <row r="5465" spans="4:4" x14ac:dyDescent="0.3">
      <c r="D5465"/>
    </row>
    <row r="5466" spans="4:4" x14ac:dyDescent="0.3">
      <c r="D5466"/>
    </row>
    <row r="5467" spans="4:4" x14ac:dyDescent="0.3">
      <c r="D5467"/>
    </row>
    <row r="5468" spans="4:4" x14ac:dyDescent="0.3">
      <c r="D5468"/>
    </row>
    <row r="5469" spans="4:4" x14ac:dyDescent="0.3">
      <c r="D5469"/>
    </row>
    <row r="5470" spans="4:4" x14ac:dyDescent="0.3">
      <c r="D5470"/>
    </row>
    <row r="5471" spans="4:4" x14ac:dyDescent="0.3">
      <c r="D5471"/>
    </row>
    <row r="5472" spans="4:4" x14ac:dyDescent="0.3">
      <c r="D5472"/>
    </row>
    <row r="5473" spans="4:4" x14ac:dyDescent="0.3">
      <c r="D5473"/>
    </row>
    <row r="5474" spans="4:4" x14ac:dyDescent="0.3">
      <c r="D5474"/>
    </row>
    <row r="5475" spans="4:4" x14ac:dyDescent="0.3">
      <c r="D5475"/>
    </row>
    <row r="5476" spans="4:4" x14ac:dyDescent="0.3">
      <c r="D5476"/>
    </row>
    <row r="5477" spans="4:4" x14ac:dyDescent="0.3">
      <c r="D5477"/>
    </row>
    <row r="5478" spans="4:4" x14ac:dyDescent="0.3">
      <c r="D5478"/>
    </row>
    <row r="5479" spans="4:4" x14ac:dyDescent="0.3">
      <c r="D5479"/>
    </row>
    <row r="5480" spans="4:4" x14ac:dyDescent="0.3">
      <c r="D5480"/>
    </row>
    <row r="5481" spans="4:4" x14ac:dyDescent="0.3">
      <c r="D5481"/>
    </row>
    <row r="5482" spans="4:4" x14ac:dyDescent="0.3">
      <c r="D5482"/>
    </row>
    <row r="5483" spans="4:4" x14ac:dyDescent="0.3">
      <c r="D5483"/>
    </row>
    <row r="5484" spans="4:4" x14ac:dyDescent="0.3">
      <c r="D5484"/>
    </row>
    <row r="5485" spans="4:4" x14ac:dyDescent="0.3">
      <c r="D5485"/>
    </row>
    <row r="5486" spans="4:4" x14ac:dyDescent="0.3">
      <c r="D5486"/>
    </row>
    <row r="5487" spans="4:4" x14ac:dyDescent="0.3">
      <c r="D5487"/>
    </row>
    <row r="5488" spans="4:4" x14ac:dyDescent="0.3">
      <c r="D5488"/>
    </row>
    <row r="5489" spans="4:4" x14ac:dyDescent="0.3">
      <c r="D5489"/>
    </row>
    <row r="5490" spans="4:4" x14ac:dyDescent="0.3">
      <c r="D5490"/>
    </row>
    <row r="5491" spans="4:4" x14ac:dyDescent="0.3">
      <c r="D5491"/>
    </row>
    <row r="5492" spans="4:4" x14ac:dyDescent="0.3">
      <c r="D5492"/>
    </row>
    <row r="5493" spans="4:4" x14ac:dyDescent="0.3">
      <c r="D5493"/>
    </row>
    <row r="5494" spans="4:4" x14ac:dyDescent="0.3">
      <c r="D5494"/>
    </row>
    <row r="5495" spans="4:4" x14ac:dyDescent="0.3">
      <c r="D5495"/>
    </row>
    <row r="5496" spans="4:4" x14ac:dyDescent="0.3">
      <c r="D5496"/>
    </row>
    <row r="5497" spans="4:4" x14ac:dyDescent="0.3">
      <c r="D5497"/>
    </row>
    <row r="5498" spans="4:4" x14ac:dyDescent="0.3">
      <c r="D5498"/>
    </row>
    <row r="5499" spans="4:4" x14ac:dyDescent="0.3">
      <c r="D5499"/>
    </row>
    <row r="5500" spans="4:4" x14ac:dyDescent="0.3">
      <c r="D5500"/>
    </row>
    <row r="5501" spans="4:4" x14ac:dyDescent="0.3">
      <c r="D5501"/>
    </row>
    <row r="5502" spans="4:4" x14ac:dyDescent="0.3">
      <c r="D5502"/>
    </row>
    <row r="5503" spans="4:4" x14ac:dyDescent="0.3">
      <c r="D5503"/>
    </row>
    <row r="5504" spans="4:4" x14ac:dyDescent="0.3">
      <c r="D5504"/>
    </row>
    <row r="5505" spans="4:4" x14ac:dyDescent="0.3">
      <c r="D5505"/>
    </row>
    <row r="5506" spans="4:4" x14ac:dyDescent="0.3">
      <c r="D5506"/>
    </row>
    <row r="5507" spans="4:4" x14ac:dyDescent="0.3">
      <c r="D5507"/>
    </row>
    <row r="5508" spans="4:4" x14ac:dyDescent="0.3">
      <c r="D5508"/>
    </row>
    <row r="5509" spans="4:4" x14ac:dyDescent="0.3">
      <c r="D5509"/>
    </row>
    <row r="5510" spans="4:4" x14ac:dyDescent="0.3">
      <c r="D5510"/>
    </row>
    <row r="5511" spans="4:4" x14ac:dyDescent="0.3">
      <c r="D5511"/>
    </row>
    <row r="5512" spans="4:4" x14ac:dyDescent="0.3">
      <c r="D5512"/>
    </row>
    <row r="5513" spans="4:4" x14ac:dyDescent="0.3">
      <c r="D5513"/>
    </row>
    <row r="5514" spans="4:4" x14ac:dyDescent="0.3">
      <c r="D5514"/>
    </row>
    <row r="5515" spans="4:4" x14ac:dyDescent="0.3">
      <c r="D5515"/>
    </row>
    <row r="5516" spans="4:4" x14ac:dyDescent="0.3">
      <c r="D5516"/>
    </row>
    <row r="5517" spans="4:4" x14ac:dyDescent="0.3">
      <c r="D5517"/>
    </row>
    <row r="5518" spans="4:4" x14ac:dyDescent="0.3">
      <c r="D5518"/>
    </row>
    <row r="5519" spans="4:4" x14ac:dyDescent="0.3">
      <c r="D5519"/>
    </row>
    <row r="5520" spans="4:4" x14ac:dyDescent="0.3">
      <c r="D5520"/>
    </row>
    <row r="5521" spans="4:4" x14ac:dyDescent="0.3">
      <c r="D5521"/>
    </row>
    <row r="5522" spans="4:4" x14ac:dyDescent="0.3">
      <c r="D5522"/>
    </row>
    <row r="5523" spans="4:4" x14ac:dyDescent="0.3">
      <c r="D5523"/>
    </row>
    <row r="5524" spans="4:4" x14ac:dyDescent="0.3">
      <c r="D5524"/>
    </row>
    <row r="5525" spans="4:4" x14ac:dyDescent="0.3">
      <c r="D5525"/>
    </row>
    <row r="5526" spans="4:4" x14ac:dyDescent="0.3">
      <c r="D5526"/>
    </row>
    <row r="5527" spans="4:4" x14ac:dyDescent="0.3">
      <c r="D5527"/>
    </row>
    <row r="5528" spans="4:4" x14ac:dyDescent="0.3">
      <c r="D5528"/>
    </row>
    <row r="5529" spans="4:4" x14ac:dyDescent="0.3">
      <c r="D5529"/>
    </row>
    <row r="5530" spans="4:4" x14ac:dyDescent="0.3">
      <c r="D5530"/>
    </row>
    <row r="5531" spans="4:4" x14ac:dyDescent="0.3">
      <c r="D5531"/>
    </row>
    <row r="5532" spans="4:4" x14ac:dyDescent="0.3">
      <c r="D5532"/>
    </row>
    <row r="5533" spans="4:4" x14ac:dyDescent="0.3">
      <c r="D5533"/>
    </row>
    <row r="5534" spans="4:4" x14ac:dyDescent="0.3">
      <c r="D5534"/>
    </row>
    <row r="5535" spans="4:4" x14ac:dyDescent="0.3">
      <c r="D5535"/>
    </row>
    <row r="5536" spans="4:4" x14ac:dyDescent="0.3">
      <c r="D5536"/>
    </row>
    <row r="5537" spans="4:4" x14ac:dyDescent="0.3">
      <c r="D5537"/>
    </row>
    <row r="5538" spans="4:4" x14ac:dyDescent="0.3">
      <c r="D5538"/>
    </row>
    <row r="5539" spans="4:4" x14ac:dyDescent="0.3">
      <c r="D5539"/>
    </row>
    <row r="5540" spans="4:4" x14ac:dyDescent="0.3">
      <c r="D5540"/>
    </row>
    <row r="5541" spans="4:4" x14ac:dyDescent="0.3">
      <c r="D5541"/>
    </row>
    <row r="5542" spans="4:4" x14ac:dyDescent="0.3">
      <c r="D5542"/>
    </row>
    <row r="5543" spans="4:4" x14ac:dyDescent="0.3">
      <c r="D5543"/>
    </row>
    <row r="5544" spans="4:4" x14ac:dyDescent="0.3">
      <c r="D5544"/>
    </row>
    <row r="5545" spans="4:4" x14ac:dyDescent="0.3">
      <c r="D5545"/>
    </row>
    <row r="5546" spans="4:4" x14ac:dyDescent="0.3">
      <c r="D5546"/>
    </row>
    <row r="5547" spans="4:4" x14ac:dyDescent="0.3">
      <c r="D5547"/>
    </row>
    <row r="5548" spans="4:4" x14ac:dyDescent="0.3">
      <c r="D5548"/>
    </row>
    <row r="5549" spans="4:4" x14ac:dyDescent="0.3">
      <c r="D5549"/>
    </row>
    <row r="5550" spans="4:4" x14ac:dyDescent="0.3">
      <c r="D5550"/>
    </row>
    <row r="5551" spans="4:4" x14ac:dyDescent="0.3">
      <c r="D5551"/>
    </row>
    <row r="5552" spans="4:4" x14ac:dyDescent="0.3">
      <c r="D5552"/>
    </row>
    <row r="5553" spans="4:4" x14ac:dyDescent="0.3">
      <c r="D5553"/>
    </row>
    <row r="5554" spans="4:4" x14ac:dyDescent="0.3">
      <c r="D5554"/>
    </row>
    <row r="5555" spans="4:4" x14ac:dyDescent="0.3">
      <c r="D5555"/>
    </row>
    <row r="5556" spans="4:4" x14ac:dyDescent="0.3">
      <c r="D5556"/>
    </row>
    <row r="5557" spans="4:4" x14ac:dyDescent="0.3">
      <c r="D5557"/>
    </row>
    <row r="5558" spans="4:4" x14ac:dyDescent="0.3">
      <c r="D5558"/>
    </row>
    <row r="5559" spans="4:4" x14ac:dyDescent="0.3">
      <c r="D5559"/>
    </row>
    <row r="5560" spans="4:4" x14ac:dyDescent="0.3">
      <c r="D5560"/>
    </row>
    <row r="5561" spans="4:4" x14ac:dyDescent="0.3">
      <c r="D5561"/>
    </row>
    <row r="5562" spans="4:4" x14ac:dyDescent="0.3">
      <c r="D5562"/>
    </row>
    <row r="5563" spans="4:4" x14ac:dyDescent="0.3">
      <c r="D5563"/>
    </row>
    <row r="5564" spans="4:4" x14ac:dyDescent="0.3">
      <c r="D5564"/>
    </row>
    <row r="5565" spans="4:4" x14ac:dyDescent="0.3">
      <c r="D5565"/>
    </row>
    <row r="5566" spans="4:4" x14ac:dyDescent="0.3">
      <c r="D5566"/>
    </row>
    <row r="5567" spans="4:4" x14ac:dyDescent="0.3">
      <c r="D5567"/>
    </row>
    <row r="5568" spans="4:4" x14ac:dyDescent="0.3">
      <c r="D5568"/>
    </row>
    <row r="5569" spans="4:4" x14ac:dyDescent="0.3">
      <c r="D5569"/>
    </row>
    <row r="5570" spans="4:4" x14ac:dyDescent="0.3">
      <c r="D5570"/>
    </row>
    <row r="5571" spans="4:4" x14ac:dyDescent="0.3">
      <c r="D5571"/>
    </row>
    <row r="5572" spans="4:4" x14ac:dyDescent="0.3">
      <c r="D5572"/>
    </row>
    <row r="5573" spans="4:4" x14ac:dyDescent="0.3">
      <c r="D5573"/>
    </row>
    <row r="5574" spans="4:4" x14ac:dyDescent="0.3">
      <c r="D5574"/>
    </row>
    <row r="5575" spans="4:4" x14ac:dyDescent="0.3">
      <c r="D5575"/>
    </row>
    <row r="5576" spans="4:4" x14ac:dyDescent="0.3">
      <c r="D5576"/>
    </row>
    <row r="5577" spans="4:4" x14ac:dyDescent="0.3">
      <c r="D5577"/>
    </row>
    <row r="5578" spans="4:4" x14ac:dyDescent="0.3">
      <c r="D5578"/>
    </row>
    <row r="5579" spans="4:4" x14ac:dyDescent="0.3">
      <c r="D5579"/>
    </row>
    <row r="5580" spans="4:4" x14ac:dyDescent="0.3">
      <c r="D5580"/>
    </row>
    <row r="5581" spans="4:4" x14ac:dyDescent="0.3">
      <c r="D5581"/>
    </row>
    <row r="5582" spans="4:4" x14ac:dyDescent="0.3">
      <c r="D5582"/>
    </row>
    <row r="5583" spans="4:4" x14ac:dyDescent="0.3">
      <c r="D5583"/>
    </row>
    <row r="5584" spans="4:4" x14ac:dyDescent="0.3">
      <c r="D5584"/>
    </row>
    <row r="5585" spans="4:4" x14ac:dyDescent="0.3">
      <c r="D5585"/>
    </row>
    <row r="5586" spans="4:4" x14ac:dyDescent="0.3">
      <c r="D5586"/>
    </row>
    <row r="5587" spans="4:4" x14ac:dyDescent="0.3">
      <c r="D5587"/>
    </row>
    <row r="5588" spans="4:4" x14ac:dyDescent="0.3">
      <c r="D5588"/>
    </row>
    <row r="5589" spans="4:4" x14ac:dyDescent="0.3">
      <c r="D5589"/>
    </row>
    <row r="5590" spans="4:4" x14ac:dyDescent="0.3">
      <c r="D5590"/>
    </row>
    <row r="5591" spans="4:4" x14ac:dyDescent="0.3">
      <c r="D5591"/>
    </row>
    <row r="5592" spans="4:4" x14ac:dyDescent="0.3">
      <c r="D5592"/>
    </row>
    <row r="5593" spans="4:4" x14ac:dyDescent="0.3">
      <c r="D5593"/>
    </row>
    <row r="5594" spans="4:4" x14ac:dyDescent="0.3">
      <c r="D5594"/>
    </row>
    <row r="5595" spans="4:4" x14ac:dyDescent="0.3">
      <c r="D5595"/>
    </row>
    <row r="5596" spans="4:4" x14ac:dyDescent="0.3">
      <c r="D5596"/>
    </row>
    <row r="5597" spans="4:4" x14ac:dyDescent="0.3">
      <c r="D5597"/>
    </row>
    <row r="5598" spans="4:4" x14ac:dyDescent="0.3">
      <c r="D5598"/>
    </row>
    <row r="5599" spans="4:4" x14ac:dyDescent="0.3">
      <c r="D5599"/>
    </row>
    <row r="5600" spans="4:4" x14ac:dyDescent="0.3">
      <c r="D5600"/>
    </row>
    <row r="5601" spans="4:4" x14ac:dyDescent="0.3">
      <c r="D5601"/>
    </row>
    <row r="5602" spans="4:4" x14ac:dyDescent="0.3">
      <c r="D5602"/>
    </row>
    <row r="5603" spans="4:4" x14ac:dyDescent="0.3">
      <c r="D5603"/>
    </row>
    <row r="5604" spans="4:4" x14ac:dyDescent="0.3">
      <c r="D5604"/>
    </row>
    <row r="5605" spans="4:4" x14ac:dyDescent="0.3">
      <c r="D5605"/>
    </row>
    <row r="5606" spans="4:4" x14ac:dyDescent="0.3">
      <c r="D5606"/>
    </row>
    <row r="5607" spans="4:4" x14ac:dyDescent="0.3">
      <c r="D5607"/>
    </row>
    <row r="5608" spans="4:4" x14ac:dyDescent="0.3">
      <c r="D5608"/>
    </row>
    <row r="5609" spans="4:4" x14ac:dyDescent="0.3">
      <c r="D5609"/>
    </row>
    <row r="5610" spans="4:4" x14ac:dyDescent="0.3">
      <c r="D5610"/>
    </row>
    <row r="5611" spans="4:4" x14ac:dyDescent="0.3">
      <c r="D5611"/>
    </row>
    <row r="5612" spans="4:4" x14ac:dyDescent="0.3">
      <c r="D5612"/>
    </row>
    <row r="5613" spans="4:4" x14ac:dyDescent="0.3">
      <c r="D5613"/>
    </row>
    <row r="5614" spans="4:4" x14ac:dyDescent="0.3">
      <c r="D5614"/>
    </row>
    <row r="5615" spans="4:4" x14ac:dyDescent="0.3">
      <c r="D5615"/>
    </row>
    <row r="5616" spans="4:4" x14ac:dyDescent="0.3">
      <c r="D5616"/>
    </row>
    <row r="5617" spans="4:4" x14ac:dyDescent="0.3">
      <c r="D5617"/>
    </row>
    <row r="5618" spans="4:4" x14ac:dyDescent="0.3">
      <c r="D5618"/>
    </row>
    <row r="5619" spans="4:4" x14ac:dyDescent="0.3">
      <c r="D5619"/>
    </row>
    <row r="5620" spans="4:4" x14ac:dyDescent="0.3">
      <c r="D5620"/>
    </row>
    <row r="5621" spans="4:4" x14ac:dyDescent="0.3">
      <c r="D5621"/>
    </row>
    <row r="5622" spans="4:4" x14ac:dyDescent="0.3">
      <c r="D5622"/>
    </row>
    <row r="5623" spans="4:4" x14ac:dyDescent="0.3">
      <c r="D5623"/>
    </row>
    <row r="5624" spans="4:4" x14ac:dyDescent="0.3">
      <c r="D5624"/>
    </row>
    <row r="5625" spans="4:4" x14ac:dyDescent="0.3">
      <c r="D5625"/>
    </row>
    <row r="5626" spans="4:4" x14ac:dyDescent="0.3">
      <c r="D5626"/>
    </row>
    <row r="5627" spans="4:4" x14ac:dyDescent="0.3">
      <c r="D5627"/>
    </row>
    <row r="5628" spans="4:4" x14ac:dyDescent="0.3">
      <c r="D5628"/>
    </row>
    <row r="5629" spans="4:4" x14ac:dyDescent="0.3">
      <c r="D5629"/>
    </row>
    <row r="5630" spans="4:4" x14ac:dyDescent="0.3">
      <c r="D5630"/>
    </row>
    <row r="5631" spans="4:4" x14ac:dyDescent="0.3">
      <c r="D5631"/>
    </row>
    <row r="5632" spans="4:4" x14ac:dyDescent="0.3">
      <c r="D5632"/>
    </row>
    <row r="5633" spans="4:4" x14ac:dyDescent="0.3">
      <c r="D5633"/>
    </row>
    <row r="5634" spans="4:4" x14ac:dyDescent="0.3">
      <c r="D5634"/>
    </row>
    <row r="5635" spans="4:4" x14ac:dyDescent="0.3">
      <c r="D5635"/>
    </row>
    <row r="5636" spans="4:4" x14ac:dyDescent="0.3">
      <c r="D5636"/>
    </row>
    <row r="5637" spans="4:4" x14ac:dyDescent="0.3">
      <c r="D5637"/>
    </row>
    <row r="5638" spans="4:4" x14ac:dyDescent="0.3">
      <c r="D5638"/>
    </row>
    <row r="5639" spans="4:4" x14ac:dyDescent="0.3">
      <c r="D5639"/>
    </row>
    <row r="5640" spans="4:4" x14ac:dyDescent="0.3">
      <c r="D5640"/>
    </row>
    <row r="5641" spans="4:4" x14ac:dyDescent="0.3">
      <c r="D5641"/>
    </row>
    <row r="5642" spans="4:4" x14ac:dyDescent="0.3">
      <c r="D5642"/>
    </row>
    <row r="5643" spans="4:4" x14ac:dyDescent="0.3">
      <c r="D5643"/>
    </row>
    <row r="5644" spans="4:4" x14ac:dyDescent="0.3">
      <c r="D5644"/>
    </row>
    <row r="5645" spans="4:4" x14ac:dyDescent="0.3">
      <c r="D5645"/>
    </row>
    <row r="5646" spans="4:4" x14ac:dyDescent="0.3">
      <c r="D5646"/>
    </row>
    <row r="5647" spans="4:4" x14ac:dyDescent="0.3">
      <c r="D5647"/>
    </row>
    <row r="5648" spans="4:4" x14ac:dyDescent="0.3">
      <c r="D5648"/>
    </row>
    <row r="5649" spans="4:4" x14ac:dyDescent="0.3">
      <c r="D5649"/>
    </row>
    <row r="5650" spans="4:4" x14ac:dyDescent="0.3">
      <c r="D5650"/>
    </row>
    <row r="5651" spans="4:4" x14ac:dyDescent="0.3">
      <c r="D5651"/>
    </row>
    <row r="5652" spans="4:4" x14ac:dyDescent="0.3">
      <c r="D5652"/>
    </row>
    <row r="5653" spans="4:4" x14ac:dyDescent="0.3">
      <c r="D5653"/>
    </row>
    <row r="5654" spans="4:4" x14ac:dyDescent="0.3">
      <c r="D5654"/>
    </row>
    <row r="5655" spans="4:4" x14ac:dyDescent="0.3">
      <c r="D5655"/>
    </row>
    <row r="5656" spans="4:4" x14ac:dyDescent="0.3">
      <c r="D5656"/>
    </row>
    <row r="5657" spans="4:4" x14ac:dyDescent="0.3">
      <c r="D5657"/>
    </row>
    <row r="5658" spans="4:4" x14ac:dyDescent="0.3">
      <c r="D5658"/>
    </row>
    <row r="5659" spans="4:4" x14ac:dyDescent="0.3">
      <c r="D5659"/>
    </row>
    <row r="5660" spans="4:4" x14ac:dyDescent="0.3">
      <c r="D5660"/>
    </row>
    <row r="5661" spans="4:4" x14ac:dyDescent="0.3">
      <c r="D5661"/>
    </row>
    <row r="5662" spans="4:4" x14ac:dyDescent="0.3">
      <c r="D5662"/>
    </row>
    <row r="5663" spans="4:4" x14ac:dyDescent="0.3">
      <c r="D5663"/>
    </row>
    <row r="5664" spans="4:4" x14ac:dyDescent="0.3">
      <c r="D5664"/>
    </row>
    <row r="5665" spans="4:4" x14ac:dyDescent="0.3">
      <c r="D5665"/>
    </row>
    <row r="5666" spans="4:4" x14ac:dyDescent="0.3">
      <c r="D5666"/>
    </row>
    <row r="5667" spans="4:4" x14ac:dyDescent="0.3">
      <c r="D5667"/>
    </row>
    <row r="5668" spans="4:4" x14ac:dyDescent="0.3">
      <c r="D5668"/>
    </row>
    <row r="5669" spans="4:4" x14ac:dyDescent="0.3">
      <c r="D5669"/>
    </row>
    <row r="5670" spans="4:4" x14ac:dyDescent="0.3">
      <c r="D5670"/>
    </row>
    <row r="5671" spans="4:4" x14ac:dyDescent="0.3">
      <c r="D5671"/>
    </row>
    <row r="5672" spans="4:4" x14ac:dyDescent="0.3">
      <c r="D5672"/>
    </row>
    <row r="5673" spans="4:4" x14ac:dyDescent="0.3">
      <c r="D5673"/>
    </row>
    <row r="5674" spans="4:4" x14ac:dyDescent="0.3">
      <c r="D5674"/>
    </row>
    <row r="5675" spans="4:4" x14ac:dyDescent="0.3">
      <c r="D5675"/>
    </row>
    <row r="5676" spans="4:4" x14ac:dyDescent="0.3">
      <c r="D5676"/>
    </row>
    <row r="5677" spans="4:4" x14ac:dyDescent="0.3">
      <c r="D5677"/>
    </row>
    <row r="5678" spans="4:4" x14ac:dyDescent="0.3">
      <c r="D5678"/>
    </row>
    <row r="5679" spans="4:4" x14ac:dyDescent="0.3">
      <c r="D5679"/>
    </row>
    <row r="5680" spans="4:4" x14ac:dyDescent="0.3">
      <c r="D5680"/>
    </row>
    <row r="5681" spans="4:4" x14ac:dyDescent="0.3">
      <c r="D5681"/>
    </row>
    <row r="5682" spans="4:4" x14ac:dyDescent="0.3">
      <c r="D5682"/>
    </row>
    <row r="5683" spans="4:4" x14ac:dyDescent="0.3">
      <c r="D5683"/>
    </row>
    <row r="5684" spans="4:4" x14ac:dyDescent="0.3">
      <c r="D5684"/>
    </row>
    <row r="5685" spans="4:4" x14ac:dyDescent="0.3">
      <c r="D5685"/>
    </row>
    <row r="5686" spans="4:4" x14ac:dyDescent="0.3">
      <c r="D5686"/>
    </row>
    <row r="5687" spans="4:4" x14ac:dyDescent="0.3">
      <c r="D5687"/>
    </row>
    <row r="5688" spans="4:4" x14ac:dyDescent="0.3">
      <c r="D5688"/>
    </row>
    <row r="5689" spans="4:4" x14ac:dyDescent="0.3">
      <c r="D5689"/>
    </row>
    <row r="5690" spans="4:4" x14ac:dyDescent="0.3">
      <c r="D5690"/>
    </row>
    <row r="5691" spans="4:4" x14ac:dyDescent="0.3">
      <c r="D5691"/>
    </row>
    <row r="5692" spans="4:4" x14ac:dyDescent="0.3">
      <c r="D5692"/>
    </row>
    <row r="5693" spans="4:4" x14ac:dyDescent="0.3">
      <c r="D5693"/>
    </row>
    <row r="5694" spans="4:4" x14ac:dyDescent="0.3">
      <c r="D5694"/>
    </row>
    <row r="5695" spans="4:4" x14ac:dyDescent="0.3">
      <c r="D5695"/>
    </row>
    <row r="5696" spans="4:4" x14ac:dyDescent="0.3">
      <c r="D5696"/>
    </row>
    <row r="5697" spans="4:4" x14ac:dyDescent="0.3">
      <c r="D5697"/>
    </row>
    <row r="5698" spans="4:4" x14ac:dyDescent="0.3">
      <c r="D5698"/>
    </row>
    <row r="5699" spans="4:4" x14ac:dyDescent="0.3">
      <c r="D5699"/>
    </row>
    <row r="5700" spans="4:4" x14ac:dyDescent="0.3">
      <c r="D5700"/>
    </row>
    <row r="5701" spans="4:4" x14ac:dyDescent="0.3">
      <c r="D5701"/>
    </row>
    <row r="5702" spans="4:4" x14ac:dyDescent="0.3">
      <c r="D5702"/>
    </row>
    <row r="5703" spans="4:4" x14ac:dyDescent="0.3">
      <c r="D5703"/>
    </row>
    <row r="5704" spans="4:4" x14ac:dyDescent="0.3">
      <c r="D5704"/>
    </row>
    <row r="5705" spans="4:4" x14ac:dyDescent="0.3">
      <c r="D5705"/>
    </row>
    <row r="5706" spans="4:4" x14ac:dyDescent="0.3">
      <c r="D5706"/>
    </row>
    <row r="5707" spans="4:4" x14ac:dyDescent="0.3">
      <c r="D5707"/>
    </row>
    <row r="5708" spans="4:4" x14ac:dyDescent="0.3">
      <c r="D5708"/>
    </row>
    <row r="5709" spans="4:4" x14ac:dyDescent="0.3">
      <c r="D5709"/>
    </row>
    <row r="5710" spans="4:4" x14ac:dyDescent="0.3">
      <c r="D5710"/>
    </row>
    <row r="5711" spans="4:4" x14ac:dyDescent="0.3">
      <c r="D5711"/>
    </row>
    <row r="5712" spans="4:4" x14ac:dyDescent="0.3">
      <c r="D5712"/>
    </row>
    <row r="5713" spans="4:4" x14ac:dyDescent="0.3">
      <c r="D5713"/>
    </row>
    <row r="5714" spans="4:4" x14ac:dyDescent="0.3">
      <c r="D5714"/>
    </row>
    <row r="5715" spans="4:4" x14ac:dyDescent="0.3">
      <c r="D5715"/>
    </row>
    <row r="5716" spans="4:4" x14ac:dyDescent="0.3">
      <c r="D5716"/>
    </row>
    <row r="5717" spans="4:4" x14ac:dyDescent="0.3">
      <c r="D5717"/>
    </row>
    <row r="5718" spans="4:4" x14ac:dyDescent="0.3">
      <c r="D5718"/>
    </row>
    <row r="5719" spans="4:4" x14ac:dyDescent="0.3">
      <c r="D5719"/>
    </row>
    <row r="5720" spans="4:4" x14ac:dyDescent="0.3">
      <c r="D5720"/>
    </row>
    <row r="5721" spans="4:4" x14ac:dyDescent="0.3">
      <c r="D5721"/>
    </row>
    <row r="5722" spans="4:4" x14ac:dyDescent="0.3">
      <c r="D5722"/>
    </row>
    <row r="5723" spans="4:4" x14ac:dyDescent="0.3">
      <c r="D5723"/>
    </row>
    <row r="5724" spans="4:4" x14ac:dyDescent="0.3">
      <c r="D5724"/>
    </row>
    <row r="5725" spans="4:4" x14ac:dyDescent="0.3">
      <c r="D5725"/>
    </row>
    <row r="5726" spans="4:4" x14ac:dyDescent="0.3">
      <c r="D5726"/>
    </row>
    <row r="5727" spans="4:4" x14ac:dyDescent="0.3">
      <c r="D5727"/>
    </row>
    <row r="5728" spans="4:4" x14ac:dyDescent="0.3">
      <c r="D5728"/>
    </row>
    <row r="5729" spans="4:4" x14ac:dyDescent="0.3">
      <c r="D5729"/>
    </row>
    <row r="5730" spans="4:4" x14ac:dyDescent="0.3">
      <c r="D5730"/>
    </row>
    <row r="5731" spans="4:4" x14ac:dyDescent="0.3">
      <c r="D5731"/>
    </row>
    <row r="5732" spans="4:4" x14ac:dyDescent="0.3">
      <c r="D5732"/>
    </row>
    <row r="5733" spans="4:4" x14ac:dyDescent="0.3">
      <c r="D5733"/>
    </row>
    <row r="5734" spans="4:4" x14ac:dyDescent="0.3">
      <c r="D5734"/>
    </row>
    <row r="5735" spans="4:4" x14ac:dyDescent="0.3">
      <c r="D5735"/>
    </row>
    <row r="5736" spans="4:4" x14ac:dyDescent="0.3">
      <c r="D5736"/>
    </row>
    <row r="5737" spans="4:4" x14ac:dyDescent="0.3">
      <c r="D5737"/>
    </row>
    <row r="5738" spans="4:4" x14ac:dyDescent="0.3">
      <c r="D5738"/>
    </row>
    <row r="5739" spans="4:4" x14ac:dyDescent="0.3">
      <c r="D5739"/>
    </row>
    <row r="5740" spans="4:4" x14ac:dyDescent="0.3">
      <c r="D5740"/>
    </row>
    <row r="5741" spans="4:4" x14ac:dyDescent="0.3">
      <c r="D5741"/>
    </row>
    <row r="5742" spans="4:4" x14ac:dyDescent="0.3">
      <c r="D5742"/>
    </row>
    <row r="5743" spans="4:4" x14ac:dyDescent="0.3">
      <c r="D5743"/>
    </row>
    <row r="5744" spans="4:4" x14ac:dyDescent="0.3">
      <c r="D5744"/>
    </row>
    <row r="5745" spans="4:4" x14ac:dyDescent="0.3">
      <c r="D5745"/>
    </row>
    <row r="5746" spans="4:4" x14ac:dyDescent="0.3">
      <c r="D5746"/>
    </row>
    <row r="5747" spans="4:4" x14ac:dyDescent="0.3">
      <c r="D5747"/>
    </row>
    <row r="5748" spans="4:4" x14ac:dyDescent="0.3">
      <c r="D5748"/>
    </row>
    <row r="5749" spans="4:4" x14ac:dyDescent="0.3">
      <c r="D5749"/>
    </row>
    <row r="5750" spans="4:4" x14ac:dyDescent="0.3">
      <c r="D5750"/>
    </row>
    <row r="5751" spans="4:4" x14ac:dyDescent="0.3">
      <c r="D5751"/>
    </row>
    <row r="5752" spans="4:4" x14ac:dyDescent="0.3">
      <c r="D5752"/>
    </row>
    <row r="5753" spans="4:4" x14ac:dyDescent="0.3">
      <c r="D5753"/>
    </row>
    <row r="5754" spans="4:4" x14ac:dyDescent="0.3">
      <c r="D5754"/>
    </row>
    <row r="5755" spans="4:4" x14ac:dyDescent="0.3">
      <c r="D5755"/>
    </row>
    <row r="5756" spans="4:4" x14ac:dyDescent="0.3">
      <c r="D5756"/>
    </row>
    <row r="5757" spans="4:4" x14ac:dyDescent="0.3">
      <c r="D5757"/>
    </row>
    <row r="5758" spans="4:4" x14ac:dyDescent="0.3">
      <c r="D5758"/>
    </row>
    <row r="5759" spans="4:4" x14ac:dyDescent="0.3">
      <c r="D5759"/>
    </row>
    <row r="5760" spans="4:4" x14ac:dyDescent="0.3">
      <c r="D5760"/>
    </row>
    <row r="5761" spans="4:4" x14ac:dyDescent="0.3">
      <c r="D5761"/>
    </row>
    <row r="5762" spans="4:4" x14ac:dyDescent="0.3">
      <c r="D5762"/>
    </row>
    <row r="5763" spans="4:4" x14ac:dyDescent="0.3">
      <c r="D5763"/>
    </row>
    <row r="5764" spans="4:4" x14ac:dyDescent="0.3">
      <c r="D5764"/>
    </row>
    <row r="5765" spans="4:4" x14ac:dyDescent="0.3">
      <c r="D5765"/>
    </row>
    <row r="5766" spans="4:4" x14ac:dyDescent="0.3">
      <c r="D5766"/>
    </row>
    <row r="5767" spans="4:4" x14ac:dyDescent="0.3">
      <c r="D5767"/>
    </row>
    <row r="5768" spans="4:4" x14ac:dyDescent="0.3">
      <c r="D5768"/>
    </row>
    <row r="5769" spans="4:4" x14ac:dyDescent="0.3">
      <c r="D5769"/>
    </row>
    <row r="5770" spans="4:4" x14ac:dyDescent="0.3">
      <c r="D5770"/>
    </row>
    <row r="5771" spans="4:4" x14ac:dyDescent="0.3">
      <c r="D5771"/>
    </row>
    <row r="5772" spans="4:4" x14ac:dyDescent="0.3">
      <c r="D5772"/>
    </row>
    <row r="5773" spans="4:4" x14ac:dyDescent="0.3">
      <c r="D5773"/>
    </row>
    <row r="5774" spans="4:4" x14ac:dyDescent="0.3">
      <c r="D5774"/>
    </row>
    <row r="5775" spans="4:4" x14ac:dyDescent="0.3">
      <c r="D5775"/>
    </row>
    <row r="5776" spans="4:4" x14ac:dyDescent="0.3">
      <c r="D5776"/>
    </row>
    <row r="5777" spans="4:4" x14ac:dyDescent="0.3">
      <c r="D5777"/>
    </row>
    <row r="5778" spans="4:4" x14ac:dyDescent="0.3">
      <c r="D5778"/>
    </row>
    <row r="5779" spans="4:4" x14ac:dyDescent="0.3">
      <c r="D5779"/>
    </row>
    <row r="5780" spans="4:4" x14ac:dyDescent="0.3">
      <c r="D5780"/>
    </row>
    <row r="5781" spans="4:4" x14ac:dyDescent="0.3">
      <c r="D5781"/>
    </row>
    <row r="5782" spans="4:4" x14ac:dyDescent="0.3">
      <c r="D5782"/>
    </row>
    <row r="5783" spans="4:4" x14ac:dyDescent="0.3">
      <c r="D5783"/>
    </row>
    <row r="5784" spans="4:4" x14ac:dyDescent="0.3">
      <c r="D5784"/>
    </row>
    <row r="5785" spans="4:4" x14ac:dyDescent="0.3">
      <c r="D5785"/>
    </row>
    <row r="5786" spans="4:4" x14ac:dyDescent="0.3">
      <c r="D5786"/>
    </row>
    <row r="5787" spans="4:4" x14ac:dyDescent="0.3">
      <c r="D5787"/>
    </row>
    <row r="5788" spans="4:4" x14ac:dyDescent="0.3">
      <c r="D5788"/>
    </row>
    <row r="5789" spans="4:4" x14ac:dyDescent="0.3">
      <c r="D5789"/>
    </row>
    <row r="5790" spans="4:4" x14ac:dyDescent="0.3">
      <c r="D5790"/>
    </row>
    <row r="5791" spans="4:4" x14ac:dyDescent="0.3">
      <c r="D5791"/>
    </row>
    <row r="5792" spans="4:4" x14ac:dyDescent="0.3">
      <c r="D5792"/>
    </row>
    <row r="5793" spans="4:4" x14ac:dyDescent="0.3">
      <c r="D5793"/>
    </row>
    <row r="5794" spans="4:4" x14ac:dyDescent="0.3">
      <c r="D5794"/>
    </row>
    <row r="5795" spans="4:4" x14ac:dyDescent="0.3">
      <c r="D5795"/>
    </row>
    <row r="5796" spans="4:4" x14ac:dyDescent="0.3">
      <c r="D5796"/>
    </row>
    <row r="5797" spans="4:4" x14ac:dyDescent="0.3">
      <c r="D5797"/>
    </row>
    <row r="5798" spans="4:4" x14ac:dyDescent="0.3">
      <c r="D5798"/>
    </row>
    <row r="5799" spans="4:4" x14ac:dyDescent="0.3">
      <c r="D5799"/>
    </row>
    <row r="5800" spans="4:4" x14ac:dyDescent="0.3">
      <c r="D5800"/>
    </row>
    <row r="5801" spans="4:4" x14ac:dyDescent="0.3">
      <c r="D5801"/>
    </row>
    <row r="5802" spans="4:4" x14ac:dyDescent="0.3">
      <c r="D5802"/>
    </row>
    <row r="5803" spans="4:4" x14ac:dyDescent="0.3">
      <c r="D5803"/>
    </row>
    <row r="5804" spans="4:4" x14ac:dyDescent="0.3">
      <c r="D5804"/>
    </row>
    <row r="5805" spans="4:4" x14ac:dyDescent="0.3">
      <c r="D5805"/>
    </row>
    <row r="5806" spans="4:4" x14ac:dyDescent="0.3">
      <c r="D5806"/>
    </row>
    <row r="5807" spans="4:4" x14ac:dyDescent="0.3">
      <c r="D5807"/>
    </row>
    <row r="5808" spans="4:4" x14ac:dyDescent="0.3">
      <c r="D5808"/>
    </row>
    <row r="5809" spans="4:4" x14ac:dyDescent="0.3">
      <c r="D5809"/>
    </row>
    <row r="5810" spans="4:4" x14ac:dyDescent="0.3">
      <c r="D5810"/>
    </row>
    <row r="5811" spans="4:4" x14ac:dyDescent="0.3">
      <c r="D5811"/>
    </row>
    <row r="5812" spans="4:4" x14ac:dyDescent="0.3">
      <c r="D5812"/>
    </row>
    <row r="5813" spans="4:4" x14ac:dyDescent="0.3">
      <c r="D5813"/>
    </row>
    <row r="5814" spans="4:4" x14ac:dyDescent="0.3">
      <c r="D5814"/>
    </row>
    <row r="5815" spans="4:4" x14ac:dyDescent="0.3">
      <c r="D5815"/>
    </row>
    <row r="5816" spans="4:4" x14ac:dyDescent="0.3">
      <c r="D5816"/>
    </row>
    <row r="5817" spans="4:4" x14ac:dyDescent="0.3">
      <c r="D5817"/>
    </row>
    <row r="5818" spans="4:4" x14ac:dyDescent="0.3">
      <c r="D5818"/>
    </row>
    <row r="5819" spans="4:4" x14ac:dyDescent="0.3">
      <c r="D5819"/>
    </row>
    <row r="5820" spans="4:4" x14ac:dyDescent="0.3">
      <c r="D5820"/>
    </row>
    <row r="5821" spans="4:4" x14ac:dyDescent="0.3">
      <c r="D5821"/>
    </row>
    <row r="5822" spans="4:4" x14ac:dyDescent="0.3">
      <c r="D5822"/>
    </row>
    <row r="5823" spans="4:4" x14ac:dyDescent="0.3">
      <c r="D5823"/>
    </row>
    <row r="5824" spans="4:4" x14ac:dyDescent="0.3">
      <c r="D5824"/>
    </row>
    <row r="5825" spans="4:4" x14ac:dyDescent="0.3">
      <c r="D5825"/>
    </row>
    <row r="5826" spans="4:4" x14ac:dyDescent="0.3">
      <c r="D5826"/>
    </row>
    <row r="5827" spans="4:4" x14ac:dyDescent="0.3">
      <c r="D5827"/>
    </row>
    <row r="5828" spans="4:4" x14ac:dyDescent="0.3">
      <c r="D5828"/>
    </row>
    <row r="5829" spans="4:4" x14ac:dyDescent="0.3">
      <c r="D5829"/>
    </row>
    <row r="5830" spans="4:4" x14ac:dyDescent="0.3">
      <c r="D5830"/>
    </row>
    <row r="5831" spans="4:4" x14ac:dyDescent="0.3">
      <c r="D5831"/>
    </row>
    <row r="5832" spans="4:4" x14ac:dyDescent="0.3">
      <c r="D5832"/>
    </row>
    <row r="5833" spans="4:4" x14ac:dyDescent="0.3">
      <c r="D5833"/>
    </row>
    <row r="5834" spans="4:4" x14ac:dyDescent="0.3">
      <c r="D5834"/>
    </row>
    <row r="5835" spans="4:4" x14ac:dyDescent="0.3">
      <c r="D5835"/>
    </row>
    <row r="5836" spans="4:4" x14ac:dyDescent="0.3">
      <c r="D5836"/>
    </row>
    <row r="5837" spans="4:4" x14ac:dyDescent="0.3">
      <c r="D5837"/>
    </row>
    <row r="5838" spans="4:4" x14ac:dyDescent="0.3">
      <c r="D5838"/>
    </row>
    <row r="5839" spans="4:4" x14ac:dyDescent="0.3">
      <c r="D5839"/>
    </row>
    <row r="5840" spans="4:4" x14ac:dyDescent="0.3">
      <c r="D5840"/>
    </row>
    <row r="5841" spans="4:4" x14ac:dyDescent="0.3">
      <c r="D5841"/>
    </row>
    <row r="5842" spans="4:4" x14ac:dyDescent="0.3">
      <c r="D5842"/>
    </row>
    <row r="5843" spans="4:4" x14ac:dyDescent="0.3">
      <c r="D5843"/>
    </row>
    <row r="5844" spans="4:4" x14ac:dyDescent="0.3">
      <c r="D5844"/>
    </row>
    <row r="5845" spans="4:4" x14ac:dyDescent="0.3">
      <c r="D5845"/>
    </row>
    <row r="5846" spans="4:4" x14ac:dyDescent="0.3">
      <c r="D5846"/>
    </row>
    <row r="5847" spans="4:4" x14ac:dyDescent="0.3">
      <c r="D5847"/>
    </row>
    <row r="5848" spans="4:4" x14ac:dyDescent="0.3">
      <c r="D5848"/>
    </row>
    <row r="5849" spans="4:4" x14ac:dyDescent="0.3">
      <c r="D5849"/>
    </row>
    <row r="5850" spans="4:4" x14ac:dyDescent="0.3">
      <c r="D5850"/>
    </row>
    <row r="5851" spans="4:4" x14ac:dyDescent="0.3">
      <c r="D5851"/>
    </row>
    <row r="5852" spans="4:4" x14ac:dyDescent="0.3">
      <c r="D5852"/>
    </row>
    <row r="5853" spans="4:4" x14ac:dyDescent="0.3">
      <c r="D5853"/>
    </row>
    <row r="5854" spans="4:4" x14ac:dyDescent="0.3">
      <c r="D5854"/>
    </row>
    <row r="5855" spans="4:4" x14ac:dyDescent="0.3">
      <c r="D5855"/>
    </row>
    <row r="5856" spans="4:4" x14ac:dyDescent="0.3">
      <c r="D5856"/>
    </row>
    <row r="5857" spans="4:4" x14ac:dyDescent="0.3">
      <c r="D5857"/>
    </row>
    <row r="5858" spans="4:4" x14ac:dyDescent="0.3">
      <c r="D5858"/>
    </row>
    <row r="5859" spans="4:4" x14ac:dyDescent="0.3">
      <c r="D5859"/>
    </row>
    <row r="5860" spans="4:4" x14ac:dyDescent="0.3">
      <c r="D5860"/>
    </row>
    <row r="5861" spans="4:4" x14ac:dyDescent="0.3">
      <c r="D5861"/>
    </row>
    <row r="5862" spans="4:4" x14ac:dyDescent="0.3">
      <c r="D5862"/>
    </row>
    <row r="5863" spans="4:4" x14ac:dyDescent="0.3">
      <c r="D5863"/>
    </row>
    <row r="5864" spans="4:4" x14ac:dyDescent="0.3">
      <c r="D5864"/>
    </row>
    <row r="5865" spans="4:4" x14ac:dyDescent="0.3">
      <c r="D5865"/>
    </row>
    <row r="5866" spans="4:4" x14ac:dyDescent="0.3">
      <c r="D5866"/>
    </row>
    <row r="5867" spans="4:4" x14ac:dyDescent="0.3">
      <c r="D5867"/>
    </row>
    <row r="5868" spans="4:4" x14ac:dyDescent="0.3">
      <c r="D5868"/>
    </row>
    <row r="5869" spans="4:4" x14ac:dyDescent="0.3">
      <c r="D5869"/>
    </row>
    <row r="5870" spans="4:4" x14ac:dyDescent="0.3">
      <c r="D5870"/>
    </row>
    <row r="5871" spans="4:4" x14ac:dyDescent="0.3">
      <c r="D5871"/>
    </row>
    <row r="5872" spans="4:4" x14ac:dyDescent="0.3">
      <c r="D5872"/>
    </row>
    <row r="5873" spans="4:4" x14ac:dyDescent="0.3">
      <c r="D5873"/>
    </row>
    <row r="5874" spans="4:4" x14ac:dyDescent="0.3">
      <c r="D5874"/>
    </row>
    <row r="5875" spans="4:4" x14ac:dyDescent="0.3">
      <c r="D5875"/>
    </row>
    <row r="5876" spans="4:4" x14ac:dyDescent="0.3">
      <c r="D5876"/>
    </row>
    <row r="5877" spans="4:4" x14ac:dyDescent="0.3">
      <c r="D5877"/>
    </row>
    <row r="5878" spans="4:4" x14ac:dyDescent="0.3">
      <c r="D5878"/>
    </row>
    <row r="5879" spans="4:4" x14ac:dyDescent="0.3">
      <c r="D5879"/>
    </row>
    <row r="5880" spans="4:4" x14ac:dyDescent="0.3">
      <c r="D5880"/>
    </row>
    <row r="5881" spans="4:4" x14ac:dyDescent="0.3">
      <c r="D5881"/>
    </row>
    <row r="5882" spans="4:4" x14ac:dyDescent="0.3">
      <c r="D5882"/>
    </row>
    <row r="5883" spans="4:4" x14ac:dyDescent="0.3">
      <c r="D5883"/>
    </row>
    <row r="5884" spans="4:4" x14ac:dyDescent="0.3">
      <c r="D5884"/>
    </row>
    <row r="5885" spans="4:4" x14ac:dyDescent="0.3">
      <c r="D5885"/>
    </row>
    <row r="5886" spans="4:4" x14ac:dyDescent="0.3">
      <c r="D5886"/>
    </row>
    <row r="5887" spans="4:4" x14ac:dyDescent="0.3">
      <c r="D5887"/>
    </row>
    <row r="5888" spans="4:4" x14ac:dyDescent="0.3">
      <c r="D5888"/>
    </row>
    <row r="5889" spans="4:4" x14ac:dyDescent="0.3">
      <c r="D5889"/>
    </row>
    <row r="5890" spans="4:4" x14ac:dyDescent="0.3">
      <c r="D5890"/>
    </row>
    <row r="5891" spans="4:4" x14ac:dyDescent="0.3">
      <c r="D5891"/>
    </row>
    <row r="5892" spans="4:4" x14ac:dyDescent="0.3">
      <c r="D5892"/>
    </row>
    <row r="5893" spans="4:4" x14ac:dyDescent="0.3">
      <c r="D5893"/>
    </row>
    <row r="5894" spans="4:4" x14ac:dyDescent="0.3">
      <c r="D5894"/>
    </row>
    <row r="5895" spans="4:4" x14ac:dyDescent="0.3">
      <c r="D5895"/>
    </row>
    <row r="5896" spans="4:4" x14ac:dyDescent="0.3">
      <c r="D5896"/>
    </row>
    <row r="5897" spans="4:4" x14ac:dyDescent="0.3">
      <c r="D5897"/>
    </row>
    <row r="5898" spans="4:4" x14ac:dyDescent="0.3">
      <c r="D5898"/>
    </row>
    <row r="5899" spans="4:4" x14ac:dyDescent="0.3">
      <c r="D5899"/>
    </row>
    <row r="5900" spans="4:4" x14ac:dyDescent="0.3">
      <c r="D5900"/>
    </row>
    <row r="5901" spans="4:4" x14ac:dyDescent="0.3">
      <c r="D5901"/>
    </row>
    <row r="5902" spans="4:4" x14ac:dyDescent="0.3">
      <c r="D5902"/>
    </row>
    <row r="5903" spans="4:4" x14ac:dyDescent="0.3">
      <c r="D5903"/>
    </row>
    <row r="5904" spans="4:4" x14ac:dyDescent="0.3">
      <c r="D5904"/>
    </row>
    <row r="5905" spans="4:4" x14ac:dyDescent="0.3">
      <c r="D5905"/>
    </row>
    <row r="5906" spans="4:4" x14ac:dyDescent="0.3">
      <c r="D5906"/>
    </row>
    <row r="5907" spans="4:4" x14ac:dyDescent="0.3">
      <c r="D5907"/>
    </row>
    <row r="5908" spans="4:4" x14ac:dyDescent="0.3">
      <c r="D5908"/>
    </row>
    <row r="5909" spans="4:4" x14ac:dyDescent="0.3">
      <c r="D5909"/>
    </row>
    <row r="5910" spans="4:4" x14ac:dyDescent="0.3">
      <c r="D5910"/>
    </row>
    <row r="5911" spans="4:4" x14ac:dyDescent="0.3">
      <c r="D5911"/>
    </row>
    <row r="5912" spans="4:4" x14ac:dyDescent="0.3">
      <c r="D5912"/>
    </row>
    <row r="5913" spans="4:4" x14ac:dyDescent="0.3">
      <c r="D5913"/>
    </row>
    <row r="5914" spans="4:4" x14ac:dyDescent="0.3">
      <c r="D5914"/>
    </row>
    <row r="5915" spans="4:4" x14ac:dyDescent="0.3">
      <c r="D5915"/>
    </row>
    <row r="5916" spans="4:4" x14ac:dyDescent="0.3">
      <c r="D5916"/>
    </row>
    <row r="5917" spans="4:4" x14ac:dyDescent="0.3">
      <c r="D5917"/>
    </row>
    <row r="5918" spans="4:4" x14ac:dyDescent="0.3">
      <c r="D5918"/>
    </row>
    <row r="5919" spans="4:4" x14ac:dyDescent="0.3">
      <c r="D5919"/>
    </row>
    <row r="5920" spans="4:4" x14ac:dyDescent="0.3">
      <c r="D5920"/>
    </row>
    <row r="5921" spans="4:4" x14ac:dyDescent="0.3">
      <c r="D5921"/>
    </row>
    <row r="5922" spans="4:4" x14ac:dyDescent="0.3">
      <c r="D5922"/>
    </row>
    <row r="5923" spans="4:4" x14ac:dyDescent="0.3">
      <c r="D5923"/>
    </row>
    <row r="5924" spans="4:4" x14ac:dyDescent="0.3">
      <c r="D5924"/>
    </row>
    <row r="5925" spans="4:4" x14ac:dyDescent="0.3">
      <c r="D5925"/>
    </row>
    <row r="5926" spans="4:4" x14ac:dyDescent="0.3">
      <c r="D5926"/>
    </row>
    <row r="5927" spans="4:4" x14ac:dyDescent="0.3">
      <c r="D5927"/>
    </row>
    <row r="5928" spans="4:4" x14ac:dyDescent="0.3">
      <c r="D5928"/>
    </row>
    <row r="5929" spans="4:4" x14ac:dyDescent="0.3">
      <c r="D5929"/>
    </row>
    <row r="5930" spans="4:4" x14ac:dyDescent="0.3">
      <c r="D5930"/>
    </row>
    <row r="5931" spans="4:4" x14ac:dyDescent="0.3">
      <c r="D5931"/>
    </row>
    <row r="5932" spans="4:4" x14ac:dyDescent="0.3">
      <c r="D5932"/>
    </row>
    <row r="5933" spans="4:4" x14ac:dyDescent="0.3">
      <c r="D5933"/>
    </row>
    <row r="5934" spans="4:4" x14ac:dyDescent="0.3">
      <c r="D5934"/>
    </row>
    <row r="5935" spans="4:4" x14ac:dyDescent="0.3">
      <c r="D5935"/>
    </row>
    <row r="5936" spans="4:4" x14ac:dyDescent="0.3">
      <c r="D5936"/>
    </row>
    <row r="5937" spans="4:4" x14ac:dyDescent="0.3">
      <c r="D5937"/>
    </row>
    <row r="5938" spans="4:4" x14ac:dyDescent="0.3">
      <c r="D5938"/>
    </row>
    <row r="5939" spans="4:4" x14ac:dyDescent="0.3">
      <c r="D5939"/>
    </row>
    <row r="5940" spans="4:4" x14ac:dyDescent="0.3">
      <c r="D5940"/>
    </row>
    <row r="5941" spans="4:4" x14ac:dyDescent="0.3">
      <c r="D5941"/>
    </row>
    <row r="5942" spans="4:4" x14ac:dyDescent="0.3">
      <c r="D5942"/>
    </row>
    <row r="5943" spans="4:4" x14ac:dyDescent="0.3">
      <c r="D5943"/>
    </row>
    <row r="5944" spans="4:4" x14ac:dyDescent="0.3">
      <c r="D5944"/>
    </row>
    <row r="5945" spans="4:4" x14ac:dyDescent="0.3">
      <c r="D5945"/>
    </row>
    <row r="5946" spans="4:4" x14ac:dyDescent="0.3">
      <c r="D5946"/>
    </row>
    <row r="5947" spans="4:4" x14ac:dyDescent="0.3">
      <c r="D5947"/>
    </row>
    <row r="5948" spans="4:4" x14ac:dyDescent="0.3">
      <c r="D5948"/>
    </row>
    <row r="5949" spans="4:4" x14ac:dyDescent="0.3">
      <c r="D5949"/>
    </row>
    <row r="5950" spans="4:4" x14ac:dyDescent="0.3">
      <c r="D5950"/>
    </row>
    <row r="5951" spans="4:4" x14ac:dyDescent="0.3">
      <c r="D5951"/>
    </row>
    <row r="5952" spans="4:4" x14ac:dyDescent="0.3">
      <c r="D5952"/>
    </row>
    <row r="5953" spans="4:4" x14ac:dyDescent="0.3">
      <c r="D5953"/>
    </row>
    <row r="5954" spans="4:4" x14ac:dyDescent="0.3">
      <c r="D5954"/>
    </row>
    <row r="5955" spans="4:4" x14ac:dyDescent="0.3">
      <c r="D5955"/>
    </row>
    <row r="5956" spans="4:4" x14ac:dyDescent="0.3">
      <c r="D5956"/>
    </row>
    <row r="5957" spans="4:4" x14ac:dyDescent="0.3">
      <c r="D5957"/>
    </row>
    <row r="5958" spans="4:4" x14ac:dyDescent="0.3">
      <c r="D5958"/>
    </row>
    <row r="5959" spans="4:4" x14ac:dyDescent="0.3">
      <c r="D5959"/>
    </row>
    <row r="5960" spans="4:4" x14ac:dyDescent="0.3">
      <c r="D5960"/>
    </row>
    <row r="5961" spans="4:4" x14ac:dyDescent="0.3">
      <c r="D5961"/>
    </row>
    <row r="5962" spans="4:4" x14ac:dyDescent="0.3">
      <c r="D5962"/>
    </row>
    <row r="5963" spans="4:4" x14ac:dyDescent="0.3">
      <c r="D5963"/>
    </row>
    <row r="5964" spans="4:4" x14ac:dyDescent="0.3">
      <c r="D5964"/>
    </row>
    <row r="5965" spans="4:4" x14ac:dyDescent="0.3">
      <c r="D5965"/>
    </row>
    <row r="5966" spans="4:4" x14ac:dyDescent="0.3">
      <c r="D5966"/>
    </row>
    <row r="5967" spans="4:4" x14ac:dyDescent="0.3">
      <c r="D5967"/>
    </row>
    <row r="5968" spans="4:4" x14ac:dyDescent="0.3">
      <c r="D5968"/>
    </row>
    <row r="5969" spans="4:4" x14ac:dyDescent="0.3">
      <c r="D5969"/>
    </row>
    <row r="5970" spans="4:4" x14ac:dyDescent="0.3">
      <c r="D5970"/>
    </row>
    <row r="5971" spans="4:4" x14ac:dyDescent="0.3">
      <c r="D5971"/>
    </row>
    <row r="5972" spans="4:4" x14ac:dyDescent="0.3">
      <c r="D5972"/>
    </row>
    <row r="5973" spans="4:4" x14ac:dyDescent="0.3">
      <c r="D5973"/>
    </row>
    <row r="5974" spans="4:4" x14ac:dyDescent="0.3">
      <c r="D5974"/>
    </row>
    <row r="5975" spans="4:4" x14ac:dyDescent="0.3">
      <c r="D5975"/>
    </row>
    <row r="5976" spans="4:4" x14ac:dyDescent="0.3">
      <c r="D5976"/>
    </row>
    <row r="5977" spans="4:4" x14ac:dyDescent="0.3">
      <c r="D5977"/>
    </row>
    <row r="5978" spans="4:4" x14ac:dyDescent="0.3">
      <c r="D5978"/>
    </row>
    <row r="5979" spans="4:4" x14ac:dyDescent="0.3">
      <c r="D5979"/>
    </row>
    <row r="5980" spans="4:4" x14ac:dyDescent="0.3">
      <c r="D5980"/>
    </row>
    <row r="5981" spans="4:4" x14ac:dyDescent="0.3">
      <c r="D5981"/>
    </row>
    <row r="5982" spans="4:4" x14ac:dyDescent="0.3">
      <c r="D5982"/>
    </row>
    <row r="5983" spans="4:4" x14ac:dyDescent="0.3">
      <c r="D5983"/>
    </row>
    <row r="5984" spans="4:4" x14ac:dyDescent="0.3">
      <c r="D5984"/>
    </row>
    <row r="5985" spans="4:4" x14ac:dyDescent="0.3">
      <c r="D5985"/>
    </row>
    <row r="5986" spans="4:4" x14ac:dyDescent="0.3">
      <c r="D5986"/>
    </row>
    <row r="5987" spans="4:4" x14ac:dyDescent="0.3">
      <c r="D5987"/>
    </row>
    <row r="5988" spans="4:4" x14ac:dyDescent="0.3">
      <c r="D5988"/>
    </row>
    <row r="5989" spans="4:4" x14ac:dyDescent="0.3">
      <c r="D5989"/>
    </row>
    <row r="5990" spans="4:4" x14ac:dyDescent="0.3">
      <c r="D5990"/>
    </row>
    <row r="5991" spans="4:4" x14ac:dyDescent="0.3">
      <c r="D5991"/>
    </row>
    <row r="5992" spans="4:4" x14ac:dyDescent="0.3">
      <c r="D5992"/>
    </row>
    <row r="5993" spans="4:4" x14ac:dyDescent="0.3">
      <c r="D5993"/>
    </row>
    <row r="5994" spans="4:4" x14ac:dyDescent="0.3">
      <c r="D5994"/>
    </row>
    <row r="5995" spans="4:4" x14ac:dyDescent="0.3">
      <c r="D5995"/>
    </row>
    <row r="5996" spans="4:4" x14ac:dyDescent="0.3">
      <c r="D5996"/>
    </row>
    <row r="5997" spans="4:4" x14ac:dyDescent="0.3">
      <c r="D5997"/>
    </row>
    <row r="5998" spans="4:4" x14ac:dyDescent="0.3">
      <c r="D5998"/>
    </row>
    <row r="5999" spans="4:4" x14ac:dyDescent="0.3">
      <c r="D5999"/>
    </row>
    <row r="6000" spans="4:4" x14ac:dyDescent="0.3">
      <c r="D6000"/>
    </row>
    <row r="6001" spans="4:4" x14ac:dyDescent="0.3">
      <c r="D6001"/>
    </row>
    <row r="6002" spans="4:4" x14ac:dyDescent="0.3">
      <c r="D6002"/>
    </row>
    <row r="6003" spans="4:4" x14ac:dyDescent="0.3">
      <c r="D6003"/>
    </row>
    <row r="6004" spans="4:4" x14ac:dyDescent="0.3">
      <c r="D6004"/>
    </row>
    <row r="6005" spans="4:4" x14ac:dyDescent="0.3">
      <c r="D6005"/>
    </row>
    <row r="6006" spans="4:4" x14ac:dyDescent="0.3">
      <c r="D6006"/>
    </row>
    <row r="6007" spans="4:4" x14ac:dyDescent="0.3">
      <c r="D6007"/>
    </row>
    <row r="6008" spans="4:4" x14ac:dyDescent="0.3">
      <c r="D6008"/>
    </row>
    <row r="6009" spans="4:4" x14ac:dyDescent="0.3">
      <c r="D6009"/>
    </row>
    <row r="6010" spans="4:4" x14ac:dyDescent="0.3">
      <c r="D6010"/>
    </row>
    <row r="6011" spans="4:4" x14ac:dyDescent="0.3">
      <c r="D6011"/>
    </row>
    <row r="6012" spans="4:4" x14ac:dyDescent="0.3">
      <c r="D6012"/>
    </row>
    <row r="6013" spans="4:4" x14ac:dyDescent="0.3">
      <c r="D6013"/>
    </row>
    <row r="6014" spans="4:4" x14ac:dyDescent="0.3">
      <c r="D6014"/>
    </row>
    <row r="6015" spans="4:4" x14ac:dyDescent="0.3">
      <c r="D6015"/>
    </row>
    <row r="6016" spans="4:4" x14ac:dyDescent="0.3">
      <c r="D6016"/>
    </row>
    <row r="6017" spans="4:4" x14ac:dyDescent="0.3">
      <c r="D6017"/>
    </row>
    <row r="6018" spans="4:4" x14ac:dyDescent="0.3">
      <c r="D6018"/>
    </row>
    <row r="6019" spans="4:4" x14ac:dyDescent="0.3">
      <c r="D6019"/>
    </row>
    <row r="6020" spans="4:4" x14ac:dyDescent="0.3">
      <c r="D6020"/>
    </row>
    <row r="6021" spans="4:4" x14ac:dyDescent="0.3">
      <c r="D6021"/>
    </row>
    <row r="6022" spans="4:4" x14ac:dyDescent="0.3">
      <c r="D6022"/>
    </row>
    <row r="6023" spans="4:4" x14ac:dyDescent="0.3">
      <c r="D6023"/>
    </row>
    <row r="6024" spans="4:4" x14ac:dyDescent="0.3">
      <c r="D6024"/>
    </row>
    <row r="6025" spans="4:4" x14ac:dyDescent="0.3">
      <c r="D6025"/>
    </row>
    <row r="6026" spans="4:4" x14ac:dyDescent="0.3">
      <c r="D6026"/>
    </row>
    <row r="6027" spans="4:4" x14ac:dyDescent="0.3">
      <c r="D6027"/>
    </row>
    <row r="6028" spans="4:4" x14ac:dyDescent="0.3">
      <c r="D6028"/>
    </row>
    <row r="6029" spans="4:4" x14ac:dyDescent="0.3">
      <c r="D6029"/>
    </row>
    <row r="6030" spans="4:4" x14ac:dyDescent="0.3">
      <c r="D6030"/>
    </row>
    <row r="6031" spans="4:4" x14ac:dyDescent="0.3">
      <c r="D6031"/>
    </row>
    <row r="6032" spans="4:4" x14ac:dyDescent="0.3">
      <c r="D6032"/>
    </row>
    <row r="6033" spans="4:4" x14ac:dyDescent="0.3">
      <c r="D6033"/>
    </row>
    <row r="6034" spans="4:4" x14ac:dyDescent="0.3">
      <c r="D6034"/>
    </row>
    <row r="6035" spans="4:4" x14ac:dyDescent="0.3">
      <c r="D6035"/>
    </row>
    <row r="6036" spans="4:4" x14ac:dyDescent="0.3">
      <c r="D6036"/>
    </row>
    <row r="6037" spans="4:4" x14ac:dyDescent="0.3">
      <c r="D6037"/>
    </row>
    <row r="6038" spans="4:4" x14ac:dyDescent="0.3">
      <c r="D6038"/>
    </row>
    <row r="6039" spans="4:4" x14ac:dyDescent="0.3">
      <c r="D6039"/>
    </row>
    <row r="6040" spans="4:4" x14ac:dyDescent="0.3">
      <c r="D6040"/>
    </row>
    <row r="6041" spans="4:4" x14ac:dyDescent="0.3">
      <c r="D6041"/>
    </row>
    <row r="6042" spans="4:4" x14ac:dyDescent="0.3">
      <c r="D6042"/>
    </row>
    <row r="6043" spans="4:4" x14ac:dyDescent="0.3">
      <c r="D6043"/>
    </row>
    <row r="6044" spans="4:4" x14ac:dyDescent="0.3">
      <c r="D6044"/>
    </row>
    <row r="6045" spans="4:4" x14ac:dyDescent="0.3">
      <c r="D6045"/>
    </row>
    <row r="6046" spans="4:4" x14ac:dyDescent="0.3">
      <c r="D6046"/>
    </row>
    <row r="6047" spans="4:4" x14ac:dyDescent="0.3">
      <c r="D6047"/>
    </row>
    <row r="6048" spans="4:4" x14ac:dyDescent="0.3">
      <c r="D6048"/>
    </row>
    <row r="6049" spans="4:4" x14ac:dyDescent="0.3">
      <c r="D6049"/>
    </row>
    <row r="6050" spans="4:4" x14ac:dyDescent="0.3">
      <c r="D6050"/>
    </row>
    <row r="6051" spans="4:4" x14ac:dyDescent="0.3">
      <c r="D6051"/>
    </row>
    <row r="6052" spans="4:4" x14ac:dyDescent="0.3">
      <c r="D6052"/>
    </row>
    <row r="6053" spans="4:4" x14ac:dyDescent="0.3">
      <c r="D6053"/>
    </row>
    <row r="6054" spans="4:4" x14ac:dyDescent="0.3">
      <c r="D6054"/>
    </row>
    <row r="6055" spans="4:4" x14ac:dyDescent="0.3">
      <c r="D6055"/>
    </row>
    <row r="6056" spans="4:4" x14ac:dyDescent="0.3">
      <c r="D6056"/>
    </row>
    <row r="6057" spans="4:4" x14ac:dyDescent="0.3">
      <c r="D6057"/>
    </row>
    <row r="6058" spans="4:4" x14ac:dyDescent="0.3">
      <c r="D6058"/>
    </row>
    <row r="6059" spans="4:4" x14ac:dyDescent="0.3">
      <c r="D6059"/>
    </row>
    <row r="6060" spans="4:4" x14ac:dyDescent="0.3">
      <c r="D6060"/>
    </row>
    <row r="6061" spans="4:4" x14ac:dyDescent="0.3">
      <c r="D6061"/>
    </row>
    <row r="6062" spans="4:4" x14ac:dyDescent="0.3">
      <c r="D6062"/>
    </row>
    <row r="6063" spans="4:4" x14ac:dyDescent="0.3">
      <c r="D6063"/>
    </row>
    <row r="6064" spans="4:4" x14ac:dyDescent="0.3">
      <c r="D6064"/>
    </row>
    <row r="6065" spans="4:4" x14ac:dyDescent="0.3">
      <c r="D6065"/>
    </row>
    <row r="6066" spans="4:4" x14ac:dyDescent="0.3">
      <c r="D6066"/>
    </row>
    <row r="6067" spans="4:4" x14ac:dyDescent="0.3">
      <c r="D6067"/>
    </row>
    <row r="6068" spans="4:4" x14ac:dyDescent="0.3">
      <c r="D6068"/>
    </row>
    <row r="6069" spans="4:4" x14ac:dyDescent="0.3">
      <c r="D6069"/>
    </row>
    <row r="6070" spans="4:4" x14ac:dyDescent="0.3">
      <c r="D6070"/>
    </row>
    <row r="6071" spans="4:4" x14ac:dyDescent="0.3">
      <c r="D6071"/>
    </row>
    <row r="6072" spans="4:4" x14ac:dyDescent="0.3">
      <c r="D6072"/>
    </row>
    <row r="6073" spans="4:4" x14ac:dyDescent="0.3">
      <c r="D6073"/>
    </row>
    <row r="6074" spans="4:4" x14ac:dyDescent="0.3">
      <c r="D6074"/>
    </row>
    <row r="6075" spans="4:4" x14ac:dyDescent="0.3">
      <c r="D6075"/>
    </row>
    <row r="6076" spans="4:4" x14ac:dyDescent="0.3">
      <c r="D6076"/>
    </row>
    <row r="6077" spans="4:4" x14ac:dyDescent="0.3">
      <c r="D6077"/>
    </row>
    <row r="6078" spans="4:4" x14ac:dyDescent="0.3">
      <c r="D6078"/>
    </row>
    <row r="6079" spans="4:4" x14ac:dyDescent="0.3">
      <c r="D6079"/>
    </row>
    <row r="6080" spans="4:4" x14ac:dyDescent="0.3">
      <c r="D6080"/>
    </row>
    <row r="6081" spans="4:4" x14ac:dyDescent="0.3">
      <c r="D6081"/>
    </row>
    <row r="6082" spans="4:4" x14ac:dyDescent="0.3">
      <c r="D6082"/>
    </row>
    <row r="6083" spans="4:4" x14ac:dyDescent="0.3">
      <c r="D6083"/>
    </row>
    <row r="6084" spans="4:4" x14ac:dyDescent="0.3">
      <c r="D6084"/>
    </row>
    <row r="6085" spans="4:4" x14ac:dyDescent="0.3">
      <c r="D6085"/>
    </row>
    <row r="6086" spans="4:4" x14ac:dyDescent="0.3">
      <c r="D6086"/>
    </row>
    <row r="6087" spans="4:4" x14ac:dyDescent="0.3">
      <c r="D6087"/>
    </row>
    <row r="6088" spans="4:4" x14ac:dyDescent="0.3">
      <c r="D6088"/>
    </row>
    <row r="6089" spans="4:4" x14ac:dyDescent="0.3">
      <c r="D6089"/>
    </row>
    <row r="6090" spans="4:4" x14ac:dyDescent="0.3">
      <c r="D6090"/>
    </row>
    <row r="6091" spans="4:4" x14ac:dyDescent="0.3">
      <c r="D6091"/>
    </row>
    <row r="6092" spans="4:4" x14ac:dyDescent="0.3">
      <c r="D6092"/>
    </row>
    <row r="6093" spans="4:4" x14ac:dyDescent="0.3">
      <c r="D6093"/>
    </row>
    <row r="6094" spans="4:4" x14ac:dyDescent="0.3">
      <c r="D6094"/>
    </row>
    <row r="6095" spans="4:4" x14ac:dyDescent="0.3">
      <c r="D6095"/>
    </row>
    <row r="6096" spans="4:4" x14ac:dyDescent="0.3">
      <c r="D6096"/>
    </row>
    <row r="6097" spans="4:4" x14ac:dyDescent="0.3">
      <c r="D6097"/>
    </row>
    <row r="6098" spans="4:4" x14ac:dyDescent="0.3">
      <c r="D6098"/>
    </row>
    <row r="6099" spans="4:4" x14ac:dyDescent="0.3">
      <c r="D6099"/>
    </row>
    <row r="6100" spans="4:4" x14ac:dyDescent="0.3">
      <c r="D6100"/>
    </row>
    <row r="6101" spans="4:4" x14ac:dyDescent="0.3">
      <c r="D6101"/>
    </row>
    <row r="6102" spans="4:4" x14ac:dyDescent="0.3">
      <c r="D6102"/>
    </row>
    <row r="6103" spans="4:4" x14ac:dyDescent="0.3">
      <c r="D6103"/>
    </row>
    <row r="6104" spans="4:4" x14ac:dyDescent="0.3">
      <c r="D6104"/>
    </row>
    <row r="6105" spans="4:4" x14ac:dyDescent="0.3">
      <c r="D6105"/>
    </row>
    <row r="6106" spans="4:4" x14ac:dyDescent="0.3">
      <c r="D6106"/>
    </row>
    <row r="6107" spans="4:4" x14ac:dyDescent="0.3">
      <c r="D6107"/>
    </row>
    <row r="6108" spans="4:4" x14ac:dyDescent="0.3">
      <c r="D6108"/>
    </row>
    <row r="6109" spans="4:4" x14ac:dyDescent="0.3">
      <c r="D6109"/>
    </row>
    <row r="6110" spans="4:4" x14ac:dyDescent="0.3">
      <c r="D6110"/>
    </row>
    <row r="6111" spans="4:4" x14ac:dyDescent="0.3">
      <c r="D6111"/>
    </row>
    <row r="6112" spans="4:4" x14ac:dyDescent="0.3">
      <c r="D6112"/>
    </row>
    <row r="6113" spans="4:4" x14ac:dyDescent="0.3">
      <c r="D6113"/>
    </row>
    <row r="6114" spans="4:4" x14ac:dyDescent="0.3">
      <c r="D6114"/>
    </row>
    <row r="6115" spans="4:4" x14ac:dyDescent="0.3">
      <c r="D6115"/>
    </row>
    <row r="6116" spans="4:4" x14ac:dyDescent="0.3">
      <c r="D6116"/>
    </row>
    <row r="6117" spans="4:4" x14ac:dyDescent="0.3">
      <c r="D6117"/>
    </row>
    <row r="6118" spans="4:4" x14ac:dyDescent="0.3">
      <c r="D6118"/>
    </row>
    <row r="6119" spans="4:4" x14ac:dyDescent="0.3">
      <c r="D6119"/>
    </row>
    <row r="6120" spans="4:4" x14ac:dyDescent="0.3">
      <c r="D6120"/>
    </row>
    <row r="6121" spans="4:4" x14ac:dyDescent="0.3">
      <c r="D6121"/>
    </row>
    <row r="6122" spans="4:4" x14ac:dyDescent="0.3">
      <c r="D6122"/>
    </row>
    <row r="6123" spans="4:4" x14ac:dyDescent="0.3">
      <c r="D6123"/>
    </row>
    <row r="6124" spans="4:4" x14ac:dyDescent="0.3">
      <c r="D6124"/>
    </row>
    <row r="6125" spans="4:4" x14ac:dyDescent="0.3">
      <c r="D6125"/>
    </row>
    <row r="6126" spans="4:4" x14ac:dyDescent="0.3">
      <c r="D6126"/>
    </row>
    <row r="6127" spans="4:4" x14ac:dyDescent="0.3">
      <c r="D6127"/>
    </row>
    <row r="6128" spans="4:4" x14ac:dyDescent="0.3">
      <c r="D6128"/>
    </row>
    <row r="6129" spans="4:4" x14ac:dyDescent="0.3">
      <c r="D6129"/>
    </row>
    <row r="6130" spans="4:4" x14ac:dyDescent="0.3">
      <c r="D6130"/>
    </row>
    <row r="6131" spans="4:4" x14ac:dyDescent="0.3">
      <c r="D6131"/>
    </row>
    <row r="6132" spans="4:4" x14ac:dyDescent="0.3">
      <c r="D6132"/>
    </row>
    <row r="6133" spans="4:4" x14ac:dyDescent="0.3">
      <c r="D6133"/>
    </row>
    <row r="6134" spans="4:4" x14ac:dyDescent="0.3">
      <c r="D6134"/>
    </row>
    <row r="6135" spans="4:4" x14ac:dyDescent="0.3">
      <c r="D6135"/>
    </row>
    <row r="6136" spans="4:4" x14ac:dyDescent="0.3">
      <c r="D6136"/>
    </row>
    <row r="6137" spans="4:4" x14ac:dyDescent="0.3">
      <c r="D6137"/>
    </row>
    <row r="6138" spans="4:4" x14ac:dyDescent="0.3">
      <c r="D6138"/>
    </row>
    <row r="6139" spans="4:4" x14ac:dyDescent="0.3">
      <c r="D6139"/>
    </row>
    <row r="6140" spans="4:4" x14ac:dyDescent="0.3">
      <c r="D6140"/>
    </row>
    <row r="6141" spans="4:4" x14ac:dyDescent="0.3">
      <c r="D6141"/>
    </row>
    <row r="6142" spans="4:4" x14ac:dyDescent="0.3">
      <c r="D6142"/>
    </row>
    <row r="6143" spans="4:4" x14ac:dyDescent="0.3">
      <c r="D6143"/>
    </row>
    <row r="6144" spans="4:4" x14ac:dyDescent="0.3">
      <c r="D6144"/>
    </row>
    <row r="6145" spans="4:4" x14ac:dyDescent="0.3">
      <c r="D6145"/>
    </row>
    <row r="6146" spans="4:4" x14ac:dyDescent="0.3">
      <c r="D6146"/>
    </row>
    <row r="6147" spans="4:4" x14ac:dyDescent="0.3">
      <c r="D6147"/>
    </row>
    <row r="6148" spans="4:4" x14ac:dyDescent="0.3">
      <c r="D6148"/>
    </row>
    <row r="6149" spans="4:4" x14ac:dyDescent="0.3">
      <c r="D6149"/>
    </row>
    <row r="6150" spans="4:4" x14ac:dyDescent="0.3">
      <c r="D6150"/>
    </row>
    <row r="6151" spans="4:4" x14ac:dyDescent="0.3">
      <c r="D6151"/>
    </row>
    <row r="6152" spans="4:4" x14ac:dyDescent="0.3">
      <c r="D6152"/>
    </row>
    <row r="6153" spans="4:4" x14ac:dyDescent="0.3">
      <c r="D6153"/>
    </row>
    <row r="6154" spans="4:4" x14ac:dyDescent="0.3">
      <c r="D6154"/>
    </row>
    <row r="6155" spans="4:4" x14ac:dyDescent="0.3">
      <c r="D6155"/>
    </row>
    <row r="6156" spans="4:4" x14ac:dyDescent="0.3">
      <c r="D6156"/>
    </row>
    <row r="6157" spans="4:4" x14ac:dyDescent="0.3">
      <c r="D6157"/>
    </row>
    <row r="6158" spans="4:4" x14ac:dyDescent="0.3">
      <c r="D6158"/>
    </row>
    <row r="6159" spans="4:4" x14ac:dyDescent="0.3">
      <c r="D6159"/>
    </row>
    <row r="6160" spans="4:4" x14ac:dyDescent="0.3">
      <c r="D6160"/>
    </row>
    <row r="6161" spans="4:4" x14ac:dyDescent="0.3">
      <c r="D6161"/>
    </row>
    <row r="6162" spans="4:4" x14ac:dyDescent="0.3">
      <c r="D6162"/>
    </row>
    <row r="6163" spans="4:4" x14ac:dyDescent="0.3">
      <c r="D6163"/>
    </row>
    <row r="6164" spans="4:4" x14ac:dyDescent="0.3">
      <c r="D6164"/>
    </row>
    <row r="6165" spans="4:4" x14ac:dyDescent="0.3">
      <c r="D6165"/>
    </row>
    <row r="6166" spans="4:4" x14ac:dyDescent="0.3">
      <c r="D6166"/>
    </row>
    <row r="6167" spans="4:4" x14ac:dyDescent="0.3">
      <c r="D6167"/>
    </row>
    <row r="6168" spans="4:4" x14ac:dyDescent="0.3">
      <c r="D6168"/>
    </row>
    <row r="6169" spans="4:4" x14ac:dyDescent="0.3">
      <c r="D6169"/>
    </row>
    <row r="6170" spans="4:4" x14ac:dyDescent="0.3">
      <c r="D6170"/>
    </row>
    <row r="6171" spans="4:4" x14ac:dyDescent="0.3">
      <c r="D6171"/>
    </row>
    <row r="6172" spans="4:4" x14ac:dyDescent="0.3">
      <c r="D6172"/>
    </row>
    <row r="6173" spans="4:4" x14ac:dyDescent="0.3">
      <c r="D6173"/>
    </row>
    <row r="6174" spans="4:4" x14ac:dyDescent="0.3">
      <c r="D6174"/>
    </row>
    <row r="6175" spans="4:4" x14ac:dyDescent="0.3">
      <c r="D6175"/>
    </row>
    <row r="6176" spans="4:4" x14ac:dyDescent="0.3">
      <c r="D6176"/>
    </row>
    <row r="6177" spans="4:4" x14ac:dyDescent="0.3">
      <c r="D6177"/>
    </row>
    <row r="6178" spans="4:4" x14ac:dyDescent="0.3">
      <c r="D6178"/>
    </row>
    <row r="6179" spans="4:4" x14ac:dyDescent="0.3">
      <c r="D6179"/>
    </row>
    <row r="6180" spans="4:4" x14ac:dyDescent="0.3">
      <c r="D6180"/>
    </row>
    <row r="6181" spans="4:4" x14ac:dyDescent="0.3">
      <c r="D6181"/>
    </row>
    <row r="6182" spans="4:4" x14ac:dyDescent="0.3">
      <c r="D6182"/>
    </row>
    <row r="6183" spans="4:4" x14ac:dyDescent="0.3">
      <c r="D6183"/>
    </row>
    <row r="6184" spans="4:4" x14ac:dyDescent="0.3">
      <c r="D6184"/>
    </row>
    <row r="6185" spans="4:4" x14ac:dyDescent="0.3">
      <c r="D6185"/>
    </row>
    <row r="6186" spans="4:4" x14ac:dyDescent="0.3">
      <c r="D6186"/>
    </row>
    <row r="6187" spans="4:4" x14ac:dyDescent="0.3">
      <c r="D6187"/>
    </row>
    <row r="6188" spans="4:4" x14ac:dyDescent="0.3">
      <c r="D6188"/>
    </row>
    <row r="6189" spans="4:4" x14ac:dyDescent="0.3">
      <c r="D6189"/>
    </row>
    <row r="6190" spans="4:4" x14ac:dyDescent="0.3">
      <c r="D6190"/>
    </row>
    <row r="6191" spans="4:4" x14ac:dyDescent="0.3">
      <c r="D6191"/>
    </row>
    <row r="6192" spans="4:4" x14ac:dyDescent="0.3">
      <c r="D6192"/>
    </row>
    <row r="6193" spans="4:4" x14ac:dyDescent="0.3">
      <c r="D6193"/>
    </row>
    <row r="6194" spans="4:4" x14ac:dyDescent="0.3">
      <c r="D6194"/>
    </row>
    <row r="6195" spans="4:4" x14ac:dyDescent="0.3">
      <c r="D6195"/>
    </row>
    <row r="6196" spans="4:4" x14ac:dyDescent="0.3">
      <c r="D6196"/>
    </row>
    <row r="6197" spans="4:4" x14ac:dyDescent="0.3">
      <c r="D6197"/>
    </row>
    <row r="6198" spans="4:4" x14ac:dyDescent="0.3">
      <c r="D6198"/>
    </row>
    <row r="6199" spans="4:4" x14ac:dyDescent="0.3">
      <c r="D6199"/>
    </row>
    <row r="6200" spans="4:4" x14ac:dyDescent="0.3">
      <c r="D6200"/>
    </row>
    <row r="6201" spans="4:4" x14ac:dyDescent="0.3">
      <c r="D6201"/>
    </row>
    <row r="6202" spans="4:4" x14ac:dyDescent="0.3">
      <c r="D6202"/>
    </row>
    <row r="6203" spans="4:4" x14ac:dyDescent="0.3">
      <c r="D6203"/>
    </row>
    <row r="6204" spans="4:4" x14ac:dyDescent="0.3">
      <c r="D6204"/>
    </row>
    <row r="6205" spans="4:4" x14ac:dyDescent="0.3">
      <c r="D6205"/>
    </row>
    <row r="6206" spans="4:4" x14ac:dyDescent="0.3">
      <c r="D6206"/>
    </row>
    <row r="6207" spans="4:4" x14ac:dyDescent="0.3">
      <c r="D6207"/>
    </row>
    <row r="6208" spans="4:4" x14ac:dyDescent="0.3">
      <c r="D6208"/>
    </row>
    <row r="6209" spans="4:4" x14ac:dyDescent="0.3">
      <c r="D6209"/>
    </row>
    <row r="6210" spans="4:4" x14ac:dyDescent="0.3">
      <c r="D6210"/>
    </row>
    <row r="6211" spans="4:4" x14ac:dyDescent="0.3">
      <c r="D6211"/>
    </row>
    <row r="6212" spans="4:4" x14ac:dyDescent="0.3">
      <c r="D6212"/>
    </row>
    <row r="6213" spans="4:4" x14ac:dyDescent="0.3">
      <c r="D6213"/>
    </row>
    <row r="6214" spans="4:4" x14ac:dyDescent="0.3">
      <c r="D6214"/>
    </row>
    <row r="6215" spans="4:4" x14ac:dyDescent="0.3">
      <c r="D6215"/>
    </row>
    <row r="6216" spans="4:4" x14ac:dyDescent="0.3">
      <c r="D6216"/>
    </row>
    <row r="6217" spans="4:4" x14ac:dyDescent="0.3">
      <c r="D6217"/>
    </row>
    <row r="6218" spans="4:4" x14ac:dyDescent="0.3">
      <c r="D6218"/>
    </row>
    <row r="6219" spans="4:4" x14ac:dyDescent="0.3">
      <c r="D6219"/>
    </row>
    <row r="6220" spans="4:4" x14ac:dyDescent="0.3">
      <c r="D6220"/>
    </row>
    <row r="6221" spans="4:4" x14ac:dyDescent="0.3">
      <c r="D6221"/>
    </row>
    <row r="6222" spans="4:4" x14ac:dyDescent="0.3">
      <c r="D6222"/>
    </row>
    <row r="6223" spans="4:4" x14ac:dyDescent="0.3">
      <c r="D6223"/>
    </row>
    <row r="6224" spans="4:4" x14ac:dyDescent="0.3">
      <c r="D6224"/>
    </row>
    <row r="6225" spans="4:4" x14ac:dyDescent="0.3">
      <c r="D6225"/>
    </row>
    <row r="6226" spans="4:4" x14ac:dyDescent="0.3">
      <c r="D6226"/>
    </row>
    <row r="6227" spans="4:4" x14ac:dyDescent="0.3">
      <c r="D6227"/>
    </row>
    <row r="6228" spans="4:4" x14ac:dyDescent="0.3">
      <c r="D6228"/>
    </row>
    <row r="6229" spans="4:4" x14ac:dyDescent="0.3">
      <c r="D6229"/>
    </row>
    <row r="6230" spans="4:4" x14ac:dyDescent="0.3">
      <c r="D6230"/>
    </row>
    <row r="6231" spans="4:4" x14ac:dyDescent="0.3">
      <c r="D6231"/>
    </row>
    <row r="6232" spans="4:4" x14ac:dyDescent="0.3">
      <c r="D6232"/>
    </row>
    <row r="6233" spans="4:4" x14ac:dyDescent="0.3">
      <c r="D6233"/>
    </row>
    <row r="6234" spans="4:4" x14ac:dyDescent="0.3">
      <c r="D6234"/>
    </row>
    <row r="6235" spans="4:4" x14ac:dyDescent="0.3">
      <c r="D6235"/>
    </row>
    <row r="6236" spans="4:4" x14ac:dyDescent="0.3">
      <c r="D6236"/>
    </row>
    <row r="6237" spans="4:4" x14ac:dyDescent="0.3">
      <c r="D6237"/>
    </row>
    <row r="6238" spans="4:4" x14ac:dyDescent="0.3">
      <c r="D6238"/>
    </row>
    <row r="6239" spans="4:4" x14ac:dyDescent="0.3">
      <c r="D6239"/>
    </row>
    <row r="6240" spans="4:4" x14ac:dyDescent="0.3">
      <c r="D6240"/>
    </row>
    <row r="6241" spans="4:4" x14ac:dyDescent="0.3">
      <c r="D6241"/>
    </row>
    <row r="6242" spans="4:4" x14ac:dyDescent="0.3">
      <c r="D6242"/>
    </row>
    <row r="6243" spans="4:4" x14ac:dyDescent="0.3">
      <c r="D6243"/>
    </row>
    <row r="6244" spans="4:4" x14ac:dyDescent="0.3">
      <c r="D6244"/>
    </row>
    <row r="6245" spans="4:4" x14ac:dyDescent="0.3">
      <c r="D6245"/>
    </row>
    <row r="6246" spans="4:4" x14ac:dyDescent="0.3">
      <c r="D6246"/>
    </row>
    <row r="6247" spans="4:4" x14ac:dyDescent="0.3">
      <c r="D6247"/>
    </row>
    <row r="6248" spans="4:4" x14ac:dyDescent="0.3">
      <c r="D6248"/>
    </row>
    <row r="6249" spans="4:4" x14ac:dyDescent="0.3">
      <c r="D6249"/>
    </row>
    <row r="6250" spans="4:4" x14ac:dyDescent="0.3">
      <c r="D6250"/>
    </row>
    <row r="6251" spans="4:4" x14ac:dyDescent="0.3">
      <c r="D6251"/>
    </row>
    <row r="6252" spans="4:4" x14ac:dyDescent="0.3">
      <c r="D6252"/>
    </row>
    <row r="6253" spans="4:4" x14ac:dyDescent="0.3">
      <c r="D6253"/>
    </row>
    <row r="6254" spans="4:4" x14ac:dyDescent="0.3">
      <c r="D6254"/>
    </row>
    <row r="6255" spans="4:4" x14ac:dyDescent="0.3">
      <c r="D6255"/>
    </row>
    <row r="6256" spans="4:4" x14ac:dyDescent="0.3">
      <c r="D6256"/>
    </row>
    <row r="6257" spans="4:4" x14ac:dyDescent="0.3">
      <c r="D6257"/>
    </row>
    <row r="6258" spans="4:4" x14ac:dyDescent="0.3">
      <c r="D6258"/>
    </row>
    <row r="6259" spans="4:4" x14ac:dyDescent="0.3">
      <c r="D6259"/>
    </row>
    <row r="6260" spans="4:4" x14ac:dyDescent="0.3">
      <c r="D6260"/>
    </row>
    <row r="6261" spans="4:4" x14ac:dyDescent="0.3">
      <c r="D6261"/>
    </row>
    <row r="6262" spans="4:4" x14ac:dyDescent="0.3">
      <c r="D6262"/>
    </row>
    <row r="6263" spans="4:4" x14ac:dyDescent="0.3">
      <c r="D6263"/>
    </row>
    <row r="6264" spans="4:4" x14ac:dyDescent="0.3">
      <c r="D6264"/>
    </row>
    <row r="6265" spans="4:4" x14ac:dyDescent="0.3">
      <c r="D6265"/>
    </row>
    <row r="6266" spans="4:4" x14ac:dyDescent="0.3">
      <c r="D6266"/>
    </row>
    <row r="6267" spans="4:4" x14ac:dyDescent="0.3">
      <c r="D6267"/>
    </row>
    <row r="6268" spans="4:4" x14ac:dyDescent="0.3">
      <c r="D6268"/>
    </row>
    <row r="6269" spans="4:4" x14ac:dyDescent="0.3">
      <c r="D6269"/>
    </row>
    <row r="6270" spans="4:4" x14ac:dyDescent="0.3">
      <c r="D6270"/>
    </row>
    <row r="6271" spans="4:4" x14ac:dyDescent="0.3">
      <c r="D6271"/>
    </row>
    <row r="6272" spans="4:4" x14ac:dyDescent="0.3">
      <c r="D6272"/>
    </row>
    <row r="6273" spans="4:4" x14ac:dyDescent="0.3">
      <c r="D6273"/>
    </row>
    <row r="6274" spans="4:4" x14ac:dyDescent="0.3">
      <c r="D6274"/>
    </row>
    <row r="6275" spans="4:4" x14ac:dyDescent="0.3">
      <c r="D6275"/>
    </row>
    <row r="6276" spans="4:4" x14ac:dyDescent="0.3">
      <c r="D6276"/>
    </row>
    <row r="6277" spans="4:4" x14ac:dyDescent="0.3">
      <c r="D6277"/>
    </row>
    <row r="6278" spans="4:4" x14ac:dyDescent="0.3">
      <c r="D6278"/>
    </row>
    <row r="6279" spans="4:4" x14ac:dyDescent="0.3">
      <c r="D6279"/>
    </row>
    <row r="6280" spans="4:4" x14ac:dyDescent="0.3">
      <c r="D6280"/>
    </row>
    <row r="6281" spans="4:4" x14ac:dyDescent="0.3">
      <c r="D6281"/>
    </row>
    <row r="6282" spans="4:4" x14ac:dyDescent="0.3">
      <c r="D6282"/>
    </row>
    <row r="6283" spans="4:4" x14ac:dyDescent="0.3">
      <c r="D6283"/>
    </row>
    <row r="6284" spans="4:4" x14ac:dyDescent="0.3">
      <c r="D6284"/>
    </row>
    <row r="6285" spans="4:4" x14ac:dyDescent="0.3">
      <c r="D6285"/>
    </row>
    <row r="6286" spans="4:4" x14ac:dyDescent="0.3">
      <c r="D6286"/>
    </row>
    <row r="6287" spans="4:4" x14ac:dyDescent="0.3">
      <c r="D6287"/>
    </row>
    <row r="6288" spans="4:4" x14ac:dyDescent="0.3">
      <c r="D6288"/>
    </row>
    <row r="6289" spans="4:4" x14ac:dyDescent="0.3">
      <c r="D6289"/>
    </row>
    <row r="6290" spans="4:4" x14ac:dyDescent="0.3">
      <c r="D6290"/>
    </row>
    <row r="6291" spans="4:4" x14ac:dyDescent="0.3">
      <c r="D6291"/>
    </row>
    <row r="6292" spans="4:4" x14ac:dyDescent="0.3">
      <c r="D6292"/>
    </row>
    <row r="6293" spans="4:4" x14ac:dyDescent="0.3">
      <c r="D6293"/>
    </row>
    <row r="6294" spans="4:4" x14ac:dyDescent="0.3">
      <c r="D6294"/>
    </row>
    <row r="6295" spans="4:4" x14ac:dyDescent="0.3">
      <c r="D6295"/>
    </row>
    <row r="6296" spans="4:4" x14ac:dyDescent="0.3">
      <c r="D6296"/>
    </row>
    <row r="6297" spans="4:4" x14ac:dyDescent="0.3">
      <c r="D6297"/>
    </row>
    <row r="6298" spans="4:4" x14ac:dyDescent="0.3">
      <c r="D6298"/>
    </row>
    <row r="6299" spans="4:4" x14ac:dyDescent="0.3">
      <c r="D6299"/>
    </row>
    <row r="6300" spans="4:4" x14ac:dyDescent="0.3">
      <c r="D6300"/>
    </row>
    <row r="6301" spans="4:4" x14ac:dyDescent="0.3">
      <c r="D6301"/>
    </row>
    <row r="6302" spans="4:4" x14ac:dyDescent="0.3">
      <c r="D6302"/>
    </row>
    <row r="6303" spans="4:4" x14ac:dyDescent="0.3">
      <c r="D6303"/>
    </row>
    <row r="6304" spans="4:4" x14ac:dyDescent="0.3">
      <c r="D6304"/>
    </row>
    <row r="6305" spans="4:4" x14ac:dyDescent="0.3">
      <c r="D6305"/>
    </row>
    <row r="6306" spans="4:4" x14ac:dyDescent="0.3">
      <c r="D6306"/>
    </row>
    <row r="6307" spans="4:4" x14ac:dyDescent="0.3">
      <c r="D6307"/>
    </row>
    <row r="6308" spans="4:4" x14ac:dyDescent="0.3">
      <c r="D6308"/>
    </row>
    <row r="6309" spans="4:4" x14ac:dyDescent="0.3">
      <c r="D6309"/>
    </row>
    <row r="6310" spans="4:4" x14ac:dyDescent="0.3">
      <c r="D6310"/>
    </row>
    <row r="6311" spans="4:4" x14ac:dyDescent="0.3">
      <c r="D6311"/>
    </row>
    <row r="6312" spans="4:4" x14ac:dyDescent="0.3">
      <c r="D6312"/>
    </row>
    <row r="6313" spans="4:4" x14ac:dyDescent="0.3">
      <c r="D6313"/>
    </row>
    <row r="6314" spans="4:4" x14ac:dyDescent="0.3">
      <c r="D6314"/>
    </row>
    <row r="6315" spans="4:4" x14ac:dyDescent="0.3">
      <c r="D6315"/>
    </row>
    <row r="6316" spans="4:4" x14ac:dyDescent="0.3">
      <c r="D6316"/>
    </row>
    <row r="6317" spans="4:4" x14ac:dyDescent="0.3">
      <c r="D6317"/>
    </row>
    <row r="6318" spans="4:4" x14ac:dyDescent="0.3">
      <c r="D6318"/>
    </row>
    <row r="6319" spans="4:4" x14ac:dyDescent="0.3">
      <c r="D6319"/>
    </row>
    <row r="6320" spans="4:4" x14ac:dyDescent="0.3">
      <c r="D6320"/>
    </row>
    <row r="6321" spans="4:4" x14ac:dyDescent="0.3">
      <c r="D6321"/>
    </row>
    <row r="6322" spans="4:4" x14ac:dyDescent="0.3">
      <c r="D6322"/>
    </row>
    <row r="6323" spans="4:4" x14ac:dyDescent="0.3">
      <c r="D6323"/>
    </row>
    <row r="6324" spans="4:4" x14ac:dyDescent="0.3">
      <c r="D6324"/>
    </row>
    <row r="6325" spans="4:4" x14ac:dyDescent="0.3">
      <c r="D6325"/>
    </row>
    <row r="6326" spans="4:4" x14ac:dyDescent="0.3">
      <c r="D6326"/>
    </row>
    <row r="6327" spans="4:4" x14ac:dyDescent="0.3">
      <c r="D6327"/>
    </row>
    <row r="6328" spans="4:4" x14ac:dyDescent="0.3">
      <c r="D6328"/>
    </row>
    <row r="6329" spans="4:4" x14ac:dyDescent="0.3">
      <c r="D6329"/>
    </row>
    <row r="6330" spans="4:4" x14ac:dyDescent="0.3">
      <c r="D6330"/>
    </row>
    <row r="6331" spans="4:4" x14ac:dyDescent="0.3">
      <c r="D6331"/>
    </row>
    <row r="6332" spans="4:4" x14ac:dyDescent="0.3">
      <c r="D6332"/>
    </row>
    <row r="6333" spans="4:4" x14ac:dyDescent="0.3">
      <c r="D6333"/>
    </row>
    <row r="6334" spans="4:4" x14ac:dyDescent="0.3">
      <c r="D6334"/>
    </row>
    <row r="6335" spans="4:4" x14ac:dyDescent="0.3">
      <c r="D6335"/>
    </row>
    <row r="6336" spans="4:4" x14ac:dyDescent="0.3">
      <c r="D6336"/>
    </row>
    <row r="6337" spans="4:4" x14ac:dyDescent="0.3">
      <c r="D6337"/>
    </row>
    <row r="6338" spans="4:4" x14ac:dyDescent="0.3">
      <c r="D6338"/>
    </row>
    <row r="6339" spans="4:4" x14ac:dyDescent="0.3">
      <c r="D6339"/>
    </row>
    <row r="6340" spans="4:4" x14ac:dyDescent="0.3">
      <c r="D6340"/>
    </row>
    <row r="6341" spans="4:4" x14ac:dyDescent="0.3">
      <c r="D6341"/>
    </row>
    <row r="6342" spans="4:4" x14ac:dyDescent="0.3">
      <c r="D6342"/>
    </row>
    <row r="6343" spans="4:4" x14ac:dyDescent="0.3">
      <c r="D6343"/>
    </row>
    <row r="6344" spans="4:4" x14ac:dyDescent="0.3">
      <c r="D6344"/>
    </row>
    <row r="6345" spans="4:4" x14ac:dyDescent="0.3">
      <c r="D6345"/>
    </row>
    <row r="6346" spans="4:4" x14ac:dyDescent="0.3">
      <c r="D6346"/>
    </row>
    <row r="6347" spans="4:4" x14ac:dyDescent="0.3">
      <c r="D6347"/>
    </row>
    <row r="6348" spans="4:4" x14ac:dyDescent="0.3">
      <c r="D6348"/>
    </row>
    <row r="6349" spans="4:4" x14ac:dyDescent="0.3">
      <c r="D6349"/>
    </row>
    <row r="6350" spans="4:4" x14ac:dyDescent="0.3">
      <c r="D6350"/>
    </row>
    <row r="6351" spans="4:4" x14ac:dyDescent="0.3">
      <c r="D6351"/>
    </row>
    <row r="6352" spans="4:4" x14ac:dyDescent="0.3">
      <c r="D6352"/>
    </row>
    <row r="6353" spans="4:4" x14ac:dyDescent="0.3">
      <c r="D6353"/>
    </row>
    <row r="6354" spans="4:4" x14ac:dyDescent="0.3">
      <c r="D6354"/>
    </row>
    <row r="6355" spans="4:4" x14ac:dyDescent="0.3">
      <c r="D6355"/>
    </row>
    <row r="6356" spans="4:4" x14ac:dyDescent="0.3">
      <c r="D6356"/>
    </row>
    <row r="6357" spans="4:4" x14ac:dyDescent="0.3">
      <c r="D6357"/>
    </row>
    <row r="6358" spans="4:4" x14ac:dyDescent="0.3">
      <c r="D6358"/>
    </row>
    <row r="6359" spans="4:4" x14ac:dyDescent="0.3">
      <c r="D6359"/>
    </row>
    <row r="6360" spans="4:4" x14ac:dyDescent="0.3">
      <c r="D6360"/>
    </row>
    <row r="6361" spans="4:4" x14ac:dyDescent="0.3">
      <c r="D6361"/>
    </row>
    <row r="6362" spans="4:4" x14ac:dyDescent="0.3">
      <c r="D6362"/>
    </row>
    <row r="6363" spans="4:4" x14ac:dyDescent="0.3">
      <c r="D6363"/>
    </row>
    <row r="6364" spans="4:4" x14ac:dyDescent="0.3">
      <c r="D6364"/>
    </row>
    <row r="6365" spans="4:4" x14ac:dyDescent="0.3">
      <c r="D6365"/>
    </row>
    <row r="6366" spans="4:4" x14ac:dyDescent="0.3">
      <c r="D6366"/>
    </row>
    <row r="6367" spans="4:4" x14ac:dyDescent="0.3">
      <c r="D6367"/>
    </row>
    <row r="6368" spans="4:4" x14ac:dyDescent="0.3">
      <c r="D6368"/>
    </row>
    <row r="6369" spans="4:4" x14ac:dyDescent="0.3">
      <c r="D6369"/>
    </row>
    <row r="6370" spans="4:4" x14ac:dyDescent="0.3">
      <c r="D6370"/>
    </row>
    <row r="6371" spans="4:4" x14ac:dyDescent="0.3">
      <c r="D6371"/>
    </row>
    <row r="6372" spans="4:4" x14ac:dyDescent="0.3">
      <c r="D6372"/>
    </row>
    <row r="6373" spans="4:4" x14ac:dyDescent="0.3">
      <c r="D6373"/>
    </row>
    <row r="6374" spans="4:4" x14ac:dyDescent="0.3">
      <c r="D6374"/>
    </row>
    <row r="6375" spans="4:4" x14ac:dyDescent="0.3">
      <c r="D6375"/>
    </row>
    <row r="6376" spans="4:4" x14ac:dyDescent="0.3">
      <c r="D6376"/>
    </row>
    <row r="6377" spans="4:4" x14ac:dyDescent="0.3">
      <c r="D6377"/>
    </row>
    <row r="6378" spans="4:4" x14ac:dyDescent="0.3">
      <c r="D6378"/>
    </row>
    <row r="6379" spans="4:4" x14ac:dyDescent="0.3">
      <c r="D6379"/>
    </row>
    <row r="6380" spans="4:4" x14ac:dyDescent="0.3">
      <c r="D6380"/>
    </row>
    <row r="6381" spans="4:4" x14ac:dyDescent="0.3">
      <c r="D6381"/>
    </row>
    <row r="6382" spans="4:4" x14ac:dyDescent="0.3">
      <c r="D6382"/>
    </row>
    <row r="6383" spans="4:4" x14ac:dyDescent="0.3">
      <c r="D6383"/>
    </row>
    <row r="6384" spans="4:4" x14ac:dyDescent="0.3">
      <c r="D6384"/>
    </row>
    <row r="6385" spans="4:4" x14ac:dyDescent="0.3">
      <c r="D6385"/>
    </row>
    <row r="6386" spans="4:4" x14ac:dyDescent="0.3">
      <c r="D6386"/>
    </row>
    <row r="6387" spans="4:4" x14ac:dyDescent="0.3">
      <c r="D6387"/>
    </row>
    <row r="6388" spans="4:4" x14ac:dyDescent="0.3">
      <c r="D6388"/>
    </row>
    <row r="6389" spans="4:4" x14ac:dyDescent="0.3">
      <c r="D6389"/>
    </row>
    <row r="6390" spans="4:4" x14ac:dyDescent="0.3">
      <c r="D6390"/>
    </row>
    <row r="6391" spans="4:4" x14ac:dyDescent="0.3">
      <c r="D6391"/>
    </row>
    <row r="6392" spans="4:4" x14ac:dyDescent="0.3">
      <c r="D6392"/>
    </row>
    <row r="6393" spans="4:4" x14ac:dyDescent="0.3">
      <c r="D6393"/>
    </row>
    <row r="6394" spans="4:4" x14ac:dyDescent="0.3">
      <c r="D6394"/>
    </row>
    <row r="6395" spans="4:4" x14ac:dyDescent="0.3">
      <c r="D6395"/>
    </row>
    <row r="6396" spans="4:4" x14ac:dyDescent="0.3">
      <c r="D6396"/>
    </row>
    <row r="6397" spans="4:4" x14ac:dyDescent="0.3">
      <c r="D6397"/>
    </row>
    <row r="6398" spans="4:4" x14ac:dyDescent="0.3">
      <c r="D6398"/>
    </row>
    <row r="6399" spans="4:4" x14ac:dyDescent="0.3">
      <c r="D6399"/>
    </row>
    <row r="6400" spans="4:4" x14ac:dyDescent="0.3">
      <c r="D6400"/>
    </row>
    <row r="6401" spans="4:4" x14ac:dyDescent="0.3">
      <c r="D6401"/>
    </row>
    <row r="6402" spans="4:4" x14ac:dyDescent="0.3">
      <c r="D6402"/>
    </row>
    <row r="6403" spans="4:4" x14ac:dyDescent="0.3">
      <c r="D6403"/>
    </row>
    <row r="6404" spans="4:4" x14ac:dyDescent="0.3">
      <c r="D6404"/>
    </row>
    <row r="6405" spans="4:4" x14ac:dyDescent="0.3">
      <c r="D6405"/>
    </row>
    <row r="6406" spans="4:4" x14ac:dyDescent="0.3">
      <c r="D6406"/>
    </row>
    <row r="6407" spans="4:4" x14ac:dyDescent="0.3">
      <c r="D6407"/>
    </row>
    <row r="6408" spans="4:4" x14ac:dyDescent="0.3">
      <c r="D6408"/>
    </row>
    <row r="6409" spans="4:4" x14ac:dyDescent="0.3">
      <c r="D6409"/>
    </row>
    <row r="6410" spans="4:4" x14ac:dyDescent="0.3">
      <c r="D6410"/>
    </row>
    <row r="6411" spans="4:4" x14ac:dyDescent="0.3">
      <c r="D6411"/>
    </row>
    <row r="6412" spans="4:4" x14ac:dyDescent="0.3">
      <c r="D6412"/>
    </row>
    <row r="6413" spans="4:4" x14ac:dyDescent="0.3">
      <c r="D6413"/>
    </row>
    <row r="6414" spans="4:4" x14ac:dyDescent="0.3">
      <c r="D6414"/>
    </row>
    <row r="6415" spans="4:4" x14ac:dyDescent="0.3">
      <c r="D6415"/>
    </row>
    <row r="6416" spans="4:4" x14ac:dyDescent="0.3">
      <c r="D6416"/>
    </row>
    <row r="6417" spans="4:4" x14ac:dyDescent="0.3">
      <c r="D6417"/>
    </row>
    <row r="6418" spans="4:4" x14ac:dyDescent="0.3">
      <c r="D6418"/>
    </row>
    <row r="6419" spans="4:4" x14ac:dyDescent="0.3">
      <c r="D6419"/>
    </row>
    <row r="6420" spans="4:4" x14ac:dyDescent="0.3">
      <c r="D6420"/>
    </row>
    <row r="6421" spans="4:4" x14ac:dyDescent="0.3">
      <c r="D6421"/>
    </row>
    <row r="6422" spans="4:4" x14ac:dyDescent="0.3">
      <c r="D6422"/>
    </row>
    <row r="6423" spans="4:4" x14ac:dyDescent="0.3">
      <c r="D6423"/>
    </row>
    <row r="6424" spans="4:4" x14ac:dyDescent="0.3">
      <c r="D6424"/>
    </row>
    <row r="6425" spans="4:4" x14ac:dyDescent="0.3">
      <c r="D6425"/>
    </row>
    <row r="6426" spans="4:4" x14ac:dyDescent="0.3">
      <c r="D6426"/>
    </row>
    <row r="6427" spans="4:4" x14ac:dyDescent="0.3">
      <c r="D6427"/>
    </row>
    <row r="6428" spans="4:4" x14ac:dyDescent="0.3">
      <c r="D6428"/>
    </row>
    <row r="6429" spans="4:4" x14ac:dyDescent="0.3">
      <c r="D6429"/>
    </row>
    <row r="6430" spans="4:4" x14ac:dyDescent="0.3">
      <c r="D6430"/>
    </row>
    <row r="6431" spans="4:4" x14ac:dyDescent="0.3">
      <c r="D6431"/>
    </row>
    <row r="6432" spans="4:4" x14ac:dyDescent="0.3">
      <c r="D6432"/>
    </row>
    <row r="6433" spans="4:4" x14ac:dyDescent="0.3">
      <c r="D6433"/>
    </row>
    <row r="6434" spans="4:4" x14ac:dyDescent="0.3">
      <c r="D6434"/>
    </row>
    <row r="6435" spans="4:4" x14ac:dyDescent="0.3">
      <c r="D6435"/>
    </row>
    <row r="6436" spans="4:4" x14ac:dyDescent="0.3">
      <c r="D6436"/>
    </row>
    <row r="6437" spans="4:4" x14ac:dyDescent="0.3">
      <c r="D6437"/>
    </row>
    <row r="6438" spans="4:4" x14ac:dyDescent="0.3">
      <c r="D6438"/>
    </row>
    <row r="6439" spans="4:4" x14ac:dyDescent="0.3">
      <c r="D6439"/>
    </row>
    <row r="6440" spans="4:4" x14ac:dyDescent="0.3">
      <c r="D6440"/>
    </row>
    <row r="6441" spans="4:4" x14ac:dyDescent="0.3">
      <c r="D6441"/>
    </row>
    <row r="6442" spans="4:4" x14ac:dyDescent="0.3">
      <c r="D6442"/>
    </row>
    <row r="6443" spans="4:4" x14ac:dyDescent="0.3">
      <c r="D6443"/>
    </row>
    <row r="6444" spans="4:4" x14ac:dyDescent="0.3">
      <c r="D6444"/>
    </row>
    <row r="6445" spans="4:4" x14ac:dyDescent="0.3">
      <c r="D6445"/>
    </row>
    <row r="6446" spans="4:4" x14ac:dyDescent="0.3">
      <c r="D6446"/>
    </row>
    <row r="6447" spans="4:4" x14ac:dyDescent="0.3">
      <c r="D6447"/>
    </row>
    <row r="6448" spans="4:4" x14ac:dyDescent="0.3">
      <c r="D6448"/>
    </row>
    <row r="6449" spans="4:4" x14ac:dyDescent="0.3">
      <c r="D6449"/>
    </row>
    <row r="6450" spans="4:4" x14ac:dyDescent="0.3">
      <c r="D6450"/>
    </row>
    <row r="6451" spans="4:4" x14ac:dyDescent="0.3">
      <c r="D6451"/>
    </row>
    <row r="6452" spans="4:4" x14ac:dyDescent="0.3">
      <c r="D6452"/>
    </row>
    <row r="6453" spans="4:4" x14ac:dyDescent="0.3">
      <c r="D6453"/>
    </row>
    <row r="6454" spans="4:4" x14ac:dyDescent="0.3">
      <c r="D6454"/>
    </row>
    <row r="6455" spans="4:4" x14ac:dyDescent="0.3">
      <c r="D6455"/>
    </row>
    <row r="6456" spans="4:4" x14ac:dyDescent="0.3">
      <c r="D6456"/>
    </row>
    <row r="6457" spans="4:4" x14ac:dyDescent="0.3">
      <c r="D6457"/>
    </row>
    <row r="6458" spans="4:4" x14ac:dyDescent="0.3">
      <c r="D6458"/>
    </row>
    <row r="6459" spans="4:4" x14ac:dyDescent="0.3">
      <c r="D6459"/>
    </row>
    <row r="6460" spans="4:4" x14ac:dyDescent="0.3">
      <c r="D6460"/>
    </row>
    <row r="6461" spans="4:4" x14ac:dyDescent="0.3">
      <c r="D6461"/>
    </row>
    <row r="6462" spans="4:4" x14ac:dyDescent="0.3">
      <c r="D6462"/>
    </row>
    <row r="6463" spans="4:4" x14ac:dyDescent="0.3">
      <c r="D6463"/>
    </row>
    <row r="6464" spans="4:4" x14ac:dyDescent="0.3">
      <c r="D6464"/>
    </row>
    <row r="6465" spans="4:4" x14ac:dyDescent="0.3">
      <c r="D6465"/>
    </row>
    <row r="6466" spans="4:4" x14ac:dyDescent="0.3">
      <c r="D6466"/>
    </row>
    <row r="6467" spans="4:4" x14ac:dyDescent="0.3">
      <c r="D6467"/>
    </row>
    <row r="6468" spans="4:4" x14ac:dyDescent="0.3">
      <c r="D6468"/>
    </row>
    <row r="6469" spans="4:4" x14ac:dyDescent="0.3">
      <c r="D6469"/>
    </row>
    <row r="6470" spans="4:4" x14ac:dyDescent="0.3">
      <c r="D6470"/>
    </row>
    <row r="6471" spans="4:4" x14ac:dyDescent="0.3">
      <c r="D6471"/>
    </row>
    <row r="6472" spans="4:4" x14ac:dyDescent="0.3">
      <c r="D6472"/>
    </row>
    <row r="6473" spans="4:4" x14ac:dyDescent="0.3">
      <c r="D6473"/>
    </row>
    <row r="6474" spans="4:4" x14ac:dyDescent="0.3">
      <c r="D6474"/>
    </row>
    <row r="6475" spans="4:4" x14ac:dyDescent="0.3">
      <c r="D6475"/>
    </row>
    <row r="6476" spans="4:4" x14ac:dyDescent="0.3">
      <c r="D6476"/>
    </row>
    <row r="6477" spans="4:4" x14ac:dyDescent="0.3">
      <c r="D6477"/>
    </row>
    <row r="6478" spans="4:4" x14ac:dyDescent="0.3">
      <c r="D6478"/>
    </row>
    <row r="6479" spans="4:4" x14ac:dyDescent="0.3">
      <c r="D6479"/>
    </row>
    <row r="6480" spans="4:4" x14ac:dyDescent="0.3">
      <c r="D6480"/>
    </row>
    <row r="6481" spans="4:4" x14ac:dyDescent="0.3">
      <c r="D6481"/>
    </row>
    <row r="6482" spans="4:4" x14ac:dyDescent="0.3">
      <c r="D6482"/>
    </row>
    <row r="6483" spans="4:4" x14ac:dyDescent="0.3">
      <c r="D6483"/>
    </row>
    <row r="6484" spans="4:4" x14ac:dyDescent="0.3">
      <c r="D6484"/>
    </row>
    <row r="6485" spans="4:4" x14ac:dyDescent="0.3">
      <c r="D6485"/>
    </row>
    <row r="6486" spans="4:4" x14ac:dyDescent="0.3">
      <c r="D6486"/>
    </row>
    <row r="6487" spans="4:4" x14ac:dyDescent="0.3">
      <c r="D6487"/>
    </row>
    <row r="6488" spans="4:4" x14ac:dyDescent="0.3">
      <c r="D6488"/>
    </row>
    <row r="6489" spans="4:4" x14ac:dyDescent="0.3">
      <c r="D6489"/>
    </row>
    <row r="6490" spans="4:4" x14ac:dyDescent="0.3">
      <c r="D6490"/>
    </row>
    <row r="6491" spans="4:4" x14ac:dyDescent="0.3">
      <c r="D6491"/>
    </row>
    <row r="6492" spans="4:4" x14ac:dyDescent="0.3">
      <c r="D6492"/>
    </row>
    <row r="6493" spans="4:4" x14ac:dyDescent="0.3">
      <c r="D6493"/>
    </row>
    <row r="6494" spans="4:4" x14ac:dyDescent="0.3">
      <c r="D6494"/>
    </row>
    <row r="6495" spans="4:4" x14ac:dyDescent="0.3">
      <c r="D6495"/>
    </row>
    <row r="6496" spans="4:4" x14ac:dyDescent="0.3">
      <c r="D6496"/>
    </row>
    <row r="6497" spans="4:4" x14ac:dyDescent="0.3">
      <c r="D6497"/>
    </row>
    <row r="6498" spans="4:4" x14ac:dyDescent="0.3">
      <c r="D6498"/>
    </row>
    <row r="6499" spans="4:4" x14ac:dyDescent="0.3">
      <c r="D6499"/>
    </row>
    <row r="6500" spans="4:4" x14ac:dyDescent="0.3">
      <c r="D6500"/>
    </row>
    <row r="6501" spans="4:4" x14ac:dyDescent="0.3">
      <c r="D6501"/>
    </row>
    <row r="6502" spans="4:4" x14ac:dyDescent="0.3">
      <c r="D6502"/>
    </row>
    <row r="6503" spans="4:4" x14ac:dyDescent="0.3">
      <c r="D6503"/>
    </row>
    <row r="6504" spans="4:4" x14ac:dyDescent="0.3">
      <c r="D6504"/>
    </row>
    <row r="6505" spans="4:4" x14ac:dyDescent="0.3">
      <c r="D6505"/>
    </row>
    <row r="6506" spans="4:4" x14ac:dyDescent="0.3">
      <c r="D6506"/>
    </row>
    <row r="6507" spans="4:4" x14ac:dyDescent="0.3">
      <c r="D6507"/>
    </row>
    <row r="6508" spans="4:4" x14ac:dyDescent="0.3">
      <c r="D6508"/>
    </row>
    <row r="6509" spans="4:4" x14ac:dyDescent="0.3">
      <c r="D6509"/>
    </row>
    <row r="6510" spans="4:4" x14ac:dyDescent="0.3">
      <c r="D6510"/>
    </row>
    <row r="6511" spans="4:4" x14ac:dyDescent="0.3">
      <c r="D6511"/>
    </row>
    <row r="6512" spans="4:4" x14ac:dyDescent="0.3">
      <c r="D6512"/>
    </row>
    <row r="6513" spans="4:4" x14ac:dyDescent="0.3">
      <c r="D6513"/>
    </row>
    <row r="6514" spans="4:4" x14ac:dyDescent="0.3">
      <c r="D6514"/>
    </row>
    <row r="6515" spans="4:4" x14ac:dyDescent="0.3">
      <c r="D6515"/>
    </row>
    <row r="6516" spans="4:4" x14ac:dyDescent="0.3">
      <c r="D6516"/>
    </row>
    <row r="6517" spans="4:4" x14ac:dyDescent="0.3">
      <c r="D6517"/>
    </row>
    <row r="6518" spans="4:4" x14ac:dyDescent="0.3">
      <c r="D6518"/>
    </row>
    <row r="6519" spans="4:4" x14ac:dyDescent="0.3">
      <c r="D6519"/>
    </row>
    <row r="6520" spans="4:4" x14ac:dyDescent="0.3">
      <c r="D6520"/>
    </row>
    <row r="6521" spans="4:4" x14ac:dyDescent="0.3">
      <c r="D6521"/>
    </row>
    <row r="6522" spans="4:4" x14ac:dyDescent="0.3">
      <c r="D6522"/>
    </row>
    <row r="6523" spans="4:4" x14ac:dyDescent="0.3">
      <c r="D6523"/>
    </row>
    <row r="6524" spans="4:4" x14ac:dyDescent="0.3">
      <c r="D6524"/>
    </row>
    <row r="6525" spans="4:4" x14ac:dyDescent="0.3">
      <c r="D6525"/>
    </row>
    <row r="6526" spans="4:4" x14ac:dyDescent="0.3">
      <c r="D6526"/>
    </row>
    <row r="6527" spans="4:4" x14ac:dyDescent="0.3">
      <c r="D6527"/>
    </row>
    <row r="6528" spans="4:4" x14ac:dyDescent="0.3">
      <c r="D6528"/>
    </row>
    <row r="6529" spans="4:4" x14ac:dyDescent="0.3">
      <c r="D6529"/>
    </row>
    <row r="6530" spans="4:4" x14ac:dyDescent="0.3">
      <c r="D6530"/>
    </row>
    <row r="6531" spans="4:4" x14ac:dyDescent="0.3">
      <c r="D6531"/>
    </row>
    <row r="6532" spans="4:4" x14ac:dyDescent="0.3">
      <c r="D6532"/>
    </row>
    <row r="6533" spans="4:4" x14ac:dyDescent="0.3">
      <c r="D6533"/>
    </row>
    <row r="6534" spans="4:4" x14ac:dyDescent="0.3">
      <c r="D6534"/>
    </row>
    <row r="6535" spans="4:4" x14ac:dyDescent="0.3">
      <c r="D6535"/>
    </row>
    <row r="6536" spans="4:4" x14ac:dyDescent="0.3">
      <c r="D6536"/>
    </row>
    <row r="6537" spans="4:4" x14ac:dyDescent="0.3">
      <c r="D6537"/>
    </row>
    <row r="6538" spans="4:4" x14ac:dyDescent="0.3">
      <c r="D6538"/>
    </row>
    <row r="6539" spans="4:4" x14ac:dyDescent="0.3">
      <c r="D6539"/>
    </row>
    <row r="6540" spans="4:4" x14ac:dyDescent="0.3">
      <c r="D6540"/>
    </row>
    <row r="6541" spans="4:4" x14ac:dyDescent="0.3">
      <c r="D6541"/>
    </row>
    <row r="6542" spans="4:4" x14ac:dyDescent="0.3">
      <c r="D6542"/>
    </row>
    <row r="6543" spans="4:4" x14ac:dyDescent="0.3">
      <c r="D6543"/>
    </row>
    <row r="6544" spans="4:4" x14ac:dyDescent="0.3">
      <c r="D6544"/>
    </row>
    <row r="6545" spans="4:4" x14ac:dyDescent="0.3">
      <c r="D6545"/>
    </row>
    <row r="6546" spans="4:4" x14ac:dyDescent="0.3">
      <c r="D6546"/>
    </row>
    <row r="6547" spans="4:4" x14ac:dyDescent="0.3">
      <c r="D6547"/>
    </row>
    <row r="6548" spans="4:4" x14ac:dyDescent="0.3">
      <c r="D6548"/>
    </row>
    <row r="6549" spans="4:4" x14ac:dyDescent="0.3">
      <c r="D6549"/>
    </row>
    <row r="6550" spans="4:4" x14ac:dyDescent="0.3">
      <c r="D6550"/>
    </row>
    <row r="6551" spans="4:4" x14ac:dyDescent="0.3">
      <c r="D6551"/>
    </row>
    <row r="6552" spans="4:4" x14ac:dyDescent="0.3">
      <c r="D6552"/>
    </row>
    <row r="6553" spans="4:4" x14ac:dyDescent="0.3">
      <c r="D6553"/>
    </row>
    <row r="6554" spans="4:4" x14ac:dyDescent="0.3">
      <c r="D6554"/>
    </row>
    <row r="6555" spans="4:4" x14ac:dyDescent="0.3">
      <c r="D6555"/>
    </row>
    <row r="6556" spans="4:4" x14ac:dyDescent="0.3">
      <c r="D6556"/>
    </row>
    <row r="6557" spans="4:4" x14ac:dyDescent="0.3">
      <c r="D6557"/>
    </row>
    <row r="6558" spans="4:4" x14ac:dyDescent="0.3">
      <c r="D6558"/>
    </row>
    <row r="6559" spans="4:4" x14ac:dyDescent="0.3">
      <c r="D6559"/>
    </row>
    <row r="6560" spans="4:4" x14ac:dyDescent="0.3">
      <c r="D6560"/>
    </row>
    <row r="6561" spans="4:4" x14ac:dyDescent="0.3">
      <c r="D6561"/>
    </row>
    <row r="6562" spans="4:4" x14ac:dyDescent="0.3">
      <c r="D6562"/>
    </row>
    <row r="6563" spans="4:4" x14ac:dyDescent="0.3">
      <c r="D6563"/>
    </row>
    <row r="6564" spans="4:4" x14ac:dyDescent="0.3">
      <c r="D6564"/>
    </row>
    <row r="6565" spans="4:4" x14ac:dyDescent="0.3">
      <c r="D6565"/>
    </row>
    <row r="6566" spans="4:4" x14ac:dyDescent="0.3">
      <c r="D6566"/>
    </row>
    <row r="6567" spans="4:4" x14ac:dyDescent="0.3">
      <c r="D6567"/>
    </row>
    <row r="6568" spans="4:4" x14ac:dyDescent="0.3">
      <c r="D6568"/>
    </row>
    <row r="6569" spans="4:4" x14ac:dyDescent="0.3">
      <c r="D6569"/>
    </row>
    <row r="6570" spans="4:4" x14ac:dyDescent="0.3">
      <c r="D6570"/>
    </row>
    <row r="6571" spans="4:4" x14ac:dyDescent="0.3">
      <c r="D6571"/>
    </row>
    <row r="6572" spans="4:4" x14ac:dyDescent="0.3">
      <c r="D6572"/>
    </row>
    <row r="6573" spans="4:4" x14ac:dyDescent="0.3">
      <c r="D6573"/>
    </row>
    <row r="6574" spans="4:4" x14ac:dyDescent="0.3">
      <c r="D6574"/>
    </row>
    <row r="6575" spans="4:4" x14ac:dyDescent="0.3">
      <c r="D6575"/>
    </row>
    <row r="6576" spans="4:4" x14ac:dyDescent="0.3">
      <c r="D6576"/>
    </row>
    <row r="6577" spans="4:4" x14ac:dyDescent="0.3">
      <c r="D6577"/>
    </row>
    <row r="6578" spans="4:4" x14ac:dyDescent="0.3">
      <c r="D6578"/>
    </row>
    <row r="6579" spans="4:4" x14ac:dyDescent="0.3">
      <c r="D6579"/>
    </row>
    <row r="6580" spans="4:4" x14ac:dyDescent="0.3">
      <c r="D6580"/>
    </row>
    <row r="6581" spans="4:4" x14ac:dyDescent="0.3">
      <c r="D6581"/>
    </row>
    <row r="6582" spans="4:4" x14ac:dyDescent="0.3">
      <c r="D6582"/>
    </row>
    <row r="6583" spans="4:4" x14ac:dyDescent="0.3">
      <c r="D6583"/>
    </row>
    <row r="6584" spans="4:4" x14ac:dyDescent="0.3">
      <c r="D6584"/>
    </row>
    <row r="6585" spans="4:4" x14ac:dyDescent="0.3">
      <c r="D6585"/>
    </row>
    <row r="6586" spans="4:4" x14ac:dyDescent="0.3">
      <c r="D6586"/>
    </row>
    <row r="6587" spans="4:4" x14ac:dyDescent="0.3">
      <c r="D6587"/>
    </row>
    <row r="6588" spans="4:4" x14ac:dyDescent="0.3">
      <c r="D6588"/>
    </row>
    <row r="6589" spans="4:4" x14ac:dyDescent="0.3">
      <c r="D6589"/>
    </row>
    <row r="6590" spans="4:4" x14ac:dyDescent="0.3">
      <c r="D6590"/>
    </row>
    <row r="6591" spans="4:4" x14ac:dyDescent="0.3">
      <c r="D6591"/>
    </row>
    <row r="6592" spans="4:4" x14ac:dyDescent="0.3">
      <c r="D6592"/>
    </row>
    <row r="6593" spans="4:4" x14ac:dyDescent="0.3">
      <c r="D6593"/>
    </row>
    <row r="6594" spans="4:4" x14ac:dyDescent="0.3">
      <c r="D6594"/>
    </row>
    <row r="6595" spans="4:4" x14ac:dyDescent="0.3">
      <c r="D6595"/>
    </row>
    <row r="6596" spans="4:4" x14ac:dyDescent="0.3">
      <c r="D6596"/>
    </row>
    <row r="6597" spans="4:4" x14ac:dyDescent="0.3">
      <c r="D6597"/>
    </row>
    <row r="6598" spans="4:4" x14ac:dyDescent="0.3">
      <c r="D6598"/>
    </row>
    <row r="6599" spans="4:4" x14ac:dyDescent="0.3">
      <c r="D6599"/>
    </row>
    <row r="6600" spans="4:4" x14ac:dyDescent="0.3">
      <c r="D6600"/>
    </row>
    <row r="6601" spans="4:4" x14ac:dyDescent="0.3">
      <c r="D6601"/>
    </row>
    <row r="6602" spans="4:4" x14ac:dyDescent="0.3">
      <c r="D6602"/>
    </row>
    <row r="6603" spans="4:4" x14ac:dyDescent="0.3">
      <c r="D6603"/>
    </row>
    <row r="6604" spans="4:4" x14ac:dyDescent="0.3">
      <c r="D6604"/>
    </row>
    <row r="6605" spans="4:4" x14ac:dyDescent="0.3">
      <c r="D6605"/>
    </row>
    <row r="6606" spans="4:4" x14ac:dyDescent="0.3">
      <c r="D6606"/>
    </row>
    <row r="6607" spans="4:4" x14ac:dyDescent="0.3">
      <c r="D6607"/>
    </row>
    <row r="6608" spans="4:4" x14ac:dyDescent="0.3">
      <c r="D6608"/>
    </row>
    <row r="6609" spans="4:4" x14ac:dyDescent="0.3">
      <c r="D6609"/>
    </row>
    <row r="6610" spans="4:4" x14ac:dyDescent="0.3">
      <c r="D6610"/>
    </row>
    <row r="6611" spans="4:4" x14ac:dyDescent="0.3">
      <c r="D6611"/>
    </row>
    <row r="6612" spans="4:4" x14ac:dyDescent="0.3">
      <c r="D6612"/>
    </row>
    <row r="6613" spans="4:4" x14ac:dyDescent="0.3">
      <c r="D6613"/>
    </row>
    <row r="6614" spans="4:4" x14ac:dyDescent="0.3">
      <c r="D6614"/>
    </row>
    <row r="6615" spans="4:4" x14ac:dyDescent="0.3">
      <c r="D6615"/>
    </row>
    <row r="6616" spans="4:4" x14ac:dyDescent="0.3">
      <c r="D6616"/>
    </row>
    <row r="6617" spans="4:4" x14ac:dyDescent="0.3">
      <c r="D6617"/>
    </row>
    <row r="6618" spans="4:4" x14ac:dyDescent="0.3">
      <c r="D6618"/>
    </row>
    <row r="6619" spans="4:4" x14ac:dyDescent="0.3">
      <c r="D6619"/>
    </row>
    <row r="6620" spans="4:4" x14ac:dyDescent="0.3">
      <c r="D6620"/>
    </row>
    <row r="6621" spans="4:4" x14ac:dyDescent="0.3">
      <c r="D6621"/>
    </row>
    <row r="6622" spans="4:4" x14ac:dyDescent="0.3">
      <c r="D6622"/>
    </row>
    <row r="6623" spans="4:4" x14ac:dyDescent="0.3">
      <c r="D6623"/>
    </row>
    <row r="6624" spans="4:4" x14ac:dyDescent="0.3">
      <c r="D6624"/>
    </row>
    <row r="6625" spans="4:4" x14ac:dyDescent="0.3">
      <c r="D6625"/>
    </row>
    <row r="6626" spans="4:4" x14ac:dyDescent="0.3">
      <c r="D6626"/>
    </row>
    <row r="6627" spans="4:4" x14ac:dyDescent="0.3">
      <c r="D6627"/>
    </row>
    <row r="6628" spans="4:4" x14ac:dyDescent="0.3">
      <c r="D6628"/>
    </row>
    <row r="6629" spans="4:4" x14ac:dyDescent="0.3">
      <c r="D6629"/>
    </row>
    <row r="6630" spans="4:4" x14ac:dyDescent="0.3">
      <c r="D6630"/>
    </row>
    <row r="6631" spans="4:4" x14ac:dyDescent="0.3">
      <c r="D6631"/>
    </row>
    <row r="6632" spans="4:4" x14ac:dyDescent="0.3">
      <c r="D6632"/>
    </row>
    <row r="6633" spans="4:4" x14ac:dyDescent="0.3">
      <c r="D6633"/>
    </row>
    <row r="6634" spans="4:4" x14ac:dyDescent="0.3">
      <c r="D6634"/>
    </row>
    <row r="6635" spans="4:4" x14ac:dyDescent="0.3">
      <c r="D6635"/>
    </row>
    <row r="6636" spans="4:4" x14ac:dyDescent="0.3">
      <c r="D6636"/>
    </row>
    <row r="6637" spans="4:4" x14ac:dyDescent="0.3">
      <c r="D6637"/>
    </row>
    <row r="6638" spans="4:4" x14ac:dyDescent="0.3">
      <c r="D6638"/>
    </row>
    <row r="6639" spans="4:4" x14ac:dyDescent="0.3">
      <c r="D6639"/>
    </row>
    <row r="6640" spans="4:4" x14ac:dyDescent="0.3">
      <c r="D6640"/>
    </row>
    <row r="6641" spans="4:4" x14ac:dyDescent="0.3">
      <c r="D6641"/>
    </row>
    <row r="6642" spans="4:4" x14ac:dyDescent="0.3">
      <c r="D6642"/>
    </row>
    <row r="6643" spans="4:4" x14ac:dyDescent="0.3">
      <c r="D6643"/>
    </row>
    <row r="6644" spans="4:4" x14ac:dyDescent="0.3">
      <c r="D6644"/>
    </row>
    <row r="6645" spans="4:4" x14ac:dyDescent="0.3">
      <c r="D6645"/>
    </row>
    <row r="6646" spans="4:4" x14ac:dyDescent="0.3">
      <c r="D6646"/>
    </row>
    <row r="6647" spans="4:4" x14ac:dyDescent="0.3">
      <c r="D6647"/>
    </row>
    <row r="6648" spans="4:4" x14ac:dyDescent="0.3">
      <c r="D6648"/>
    </row>
    <row r="6649" spans="4:4" x14ac:dyDescent="0.3">
      <c r="D6649"/>
    </row>
    <row r="6650" spans="4:4" x14ac:dyDescent="0.3">
      <c r="D6650"/>
    </row>
    <row r="6651" spans="4:4" x14ac:dyDescent="0.3">
      <c r="D6651"/>
    </row>
    <row r="6652" spans="4:4" x14ac:dyDescent="0.3">
      <c r="D6652"/>
    </row>
    <row r="6653" spans="4:4" x14ac:dyDescent="0.3">
      <c r="D6653"/>
    </row>
    <row r="6654" spans="4:4" x14ac:dyDescent="0.3">
      <c r="D6654"/>
    </row>
    <row r="6655" spans="4:4" x14ac:dyDescent="0.3">
      <c r="D6655"/>
    </row>
    <row r="6656" spans="4:4" x14ac:dyDescent="0.3">
      <c r="D6656"/>
    </row>
    <row r="6657" spans="4:4" x14ac:dyDescent="0.3">
      <c r="D6657"/>
    </row>
    <row r="6658" spans="4:4" x14ac:dyDescent="0.3">
      <c r="D6658"/>
    </row>
    <row r="6659" spans="4:4" x14ac:dyDescent="0.3">
      <c r="D6659"/>
    </row>
    <row r="6660" spans="4:4" x14ac:dyDescent="0.3">
      <c r="D6660"/>
    </row>
    <row r="6661" spans="4:4" x14ac:dyDescent="0.3">
      <c r="D6661"/>
    </row>
    <row r="6662" spans="4:4" x14ac:dyDescent="0.3">
      <c r="D6662"/>
    </row>
    <row r="6663" spans="4:4" x14ac:dyDescent="0.3">
      <c r="D6663"/>
    </row>
    <row r="6664" spans="4:4" x14ac:dyDescent="0.3">
      <c r="D6664"/>
    </row>
    <row r="6665" spans="4:4" x14ac:dyDescent="0.3">
      <c r="D6665"/>
    </row>
    <row r="6666" spans="4:4" x14ac:dyDescent="0.3">
      <c r="D6666"/>
    </row>
    <row r="6667" spans="4:4" x14ac:dyDescent="0.3">
      <c r="D6667"/>
    </row>
    <row r="6668" spans="4:4" x14ac:dyDescent="0.3">
      <c r="D6668"/>
    </row>
    <row r="6669" spans="4:4" x14ac:dyDescent="0.3">
      <c r="D6669"/>
    </row>
    <row r="6670" spans="4:4" x14ac:dyDescent="0.3">
      <c r="D6670"/>
    </row>
    <row r="6671" spans="4:4" x14ac:dyDescent="0.3">
      <c r="D6671"/>
    </row>
    <row r="6672" spans="4:4" x14ac:dyDescent="0.3">
      <c r="D6672"/>
    </row>
    <row r="6673" spans="4:4" x14ac:dyDescent="0.3">
      <c r="D6673"/>
    </row>
    <row r="6674" spans="4:4" x14ac:dyDescent="0.3">
      <c r="D6674"/>
    </row>
    <row r="6675" spans="4:4" x14ac:dyDescent="0.3">
      <c r="D6675"/>
    </row>
    <row r="6676" spans="4:4" x14ac:dyDescent="0.3">
      <c r="D6676"/>
    </row>
    <row r="6677" spans="4:4" x14ac:dyDescent="0.3">
      <c r="D6677"/>
    </row>
    <row r="6678" spans="4:4" x14ac:dyDescent="0.3">
      <c r="D6678"/>
    </row>
    <row r="6679" spans="4:4" x14ac:dyDescent="0.3">
      <c r="D6679"/>
    </row>
    <row r="6680" spans="4:4" x14ac:dyDescent="0.3">
      <c r="D6680"/>
    </row>
    <row r="6681" spans="4:4" x14ac:dyDescent="0.3">
      <c r="D6681"/>
    </row>
    <row r="6682" spans="4:4" x14ac:dyDescent="0.3">
      <c r="D6682"/>
    </row>
    <row r="6683" spans="4:4" x14ac:dyDescent="0.3">
      <c r="D6683"/>
    </row>
    <row r="6684" spans="4:4" x14ac:dyDescent="0.3">
      <c r="D6684"/>
    </row>
    <row r="6685" spans="4:4" x14ac:dyDescent="0.3">
      <c r="D6685"/>
    </row>
    <row r="6686" spans="4:4" x14ac:dyDescent="0.3">
      <c r="D6686"/>
    </row>
    <row r="6687" spans="4:4" x14ac:dyDescent="0.3">
      <c r="D6687"/>
    </row>
    <row r="6688" spans="4:4" x14ac:dyDescent="0.3">
      <c r="D6688"/>
    </row>
    <row r="6689" spans="4:4" x14ac:dyDescent="0.3">
      <c r="D6689"/>
    </row>
    <row r="6690" spans="4:4" x14ac:dyDescent="0.3">
      <c r="D6690"/>
    </row>
    <row r="6691" spans="4:4" x14ac:dyDescent="0.3">
      <c r="D6691"/>
    </row>
    <row r="6692" spans="4:4" x14ac:dyDescent="0.3">
      <c r="D6692"/>
    </row>
    <row r="6693" spans="4:4" x14ac:dyDescent="0.3">
      <c r="D6693"/>
    </row>
    <row r="6694" spans="4:4" x14ac:dyDescent="0.3">
      <c r="D6694"/>
    </row>
    <row r="6695" spans="4:4" x14ac:dyDescent="0.3">
      <c r="D6695"/>
    </row>
    <row r="6696" spans="4:4" x14ac:dyDescent="0.3">
      <c r="D6696"/>
    </row>
    <row r="6697" spans="4:4" x14ac:dyDescent="0.3">
      <c r="D6697"/>
    </row>
    <row r="6698" spans="4:4" x14ac:dyDescent="0.3">
      <c r="D6698"/>
    </row>
    <row r="6699" spans="4:4" x14ac:dyDescent="0.3">
      <c r="D6699"/>
    </row>
    <row r="6700" spans="4:4" x14ac:dyDescent="0.3">
      <c r="D6700"/>
    </row>
    <row r="6701" spans="4:4" x14ac:dyDescent="0.3">
      <c r="D6701"/>
    </row>
    <row r="6702" spans="4:4" x14ac:dyDescent="0.3">
      <c r="D6702"/>
    </row>
    <row r="6703" spans="4:4" x14ac:dyDescent="0.3">
      <c r="D6703"/>
    </row>
    <row r="6704" spans="4:4" x14ac:dyDescent="0.3">
      <c r="D6704"/>
    </row>
    <row r="6705" spans="4:4" x14ac:dyDescent="0.3">
      <c r="D6705"/>
    </row>
    <row r="6706" spans="4:4" x14ac:dyDescent="0.3">
      <c r="D6706"/>
    </row>
    <row r="6707" spans="4:4" x14ac:dyDescent="0.3">
      <c r="D6707"/>
    </row>
    <row r="6708" spans="4:4" x14ac:dyDescent="0.3">
      <c r="D6708"/>
    </row>
    <row r="6709" spans="4:4" x14ac:dyDescent="0.3">
      <c r="D6709"/>
    </row>
    <row r="6710" spans="4:4" x14ac:dyDescent="0.3">
      <c r="D6710"/>
    </row>
    <row r="6711" spans="4:4" x14ac:dyDescent="0.3">
      <c r="D6711"/>
    </row>
    <row r="6712" spans="4:4" x14ac:dyDescent="0.3">
      <c r="D6712"/>
    </row>
    <row r="6713" spans="4:4" x14ac:dyDescent="0.3">
      <c r="D6713"/>
    </row>
    <row r="6714" spans="4:4" x14ac:dyDescent="0.3">
      <c r="D6714"/>
    </row>
    <row r="6715" spans="4:4" x14ac:dyDescent="0.3">
      <c r="D6715"/>
    </row>
    <row r="6716" spans="4:4" x14ac:dyDescent="0.3">
      <c r="D6716"/>
    </row>
    <row r="6717" spans="4:4" x14ac:dyDescent="0.3">
      <c r="D6717"/>
    </row>
    <row r="6718" spans="4:4" x14ac:dyDescent="0.3">
      <c r="D6718"/>
    </row>
    <row r="6719" spans="4:4" x14ac:dyDescent="0.3">
      <c r="D6719"/>
    </row>
    <row r="6720" spans="4:4" x14ac:dyDescent="0.3">
      <c r="D6720"/>
    </row>
    <row r="6721" spans="4:4" x14ac:dyDescent="0.3">
      <c r="D6721"/>
    </row>
    <row r="6722" spans="4:4" x14ac:dyDescent="0.3">
      <c r="D6722"/>
    </row>
    <row r="6723" spans="4:4" x14ac:dyDescent="0.3">
      <c r="D6723"/>
    </row>
    <row r="6724" spans="4:4" x14ac:dyDescent="0.3">
      <c r="D6724"/>
    </row>
    <row r="6725" spans="4:4" x14ac:dyDescent="0.3">
      <c r="D6725"/>
    </row>
    <row r="6726" spans="4:4" x14ac:dyDescent="0.3">
      <c r="D6726"/>
    </row>
    <row r="6727" spans="4:4" x14ac:dyDescent="0.3">
      <c r="D6727"/>
    </row>
    <row r="6728" spans="4:4" x14ac:dyDescent="0.3">
      <c r="D6728"/>
    </row>
    <row r="6729" spans="4:4" x14ac:dyDescent="0.3">
      <c r="D6729"/>
    </row>
    <row r="6730" spans="4:4" x14ac:dyDescent="0.3">
      <c r="D6730"/>
    </row>
    <row r="6731" spans="4:4" x14ac:dyDescent="0.3">
      <c r="D6731"/>
    </row>
    <row r="6732" spans="4:4" x14ac:dyDescent="0.3">
      <c r="D6732"/>
    </row>
    <row r="6733" spans="4:4" x14ac:dyDescent="0.3">
      <c r="D6733"/>
    </row>
    <row r="6734" spans="4:4" x14ac:dyDescent="0.3">
      <c r="D6734"/>
    </row>
    <row r="6735" spans="4:4" x14ac:dyDescent="0.3">
      <c r="D6735"/>
    </row>
    <row r="6736" spans="4:4" x14ac:dyDescent="0.3">
      <c r="D6736"/>
    </row>
    <row r="6737" spans="4:4" x14ac:dyDescent="0.3">
      <c r="D6737"/>
    </row>
    <row r="6738" spans="4:4" x14ac:dyDescent="0.3">
      <c r="D6738"/>
    </row>
    <row r="6739" spans="4:4" x14ac:dyDescent="0.3">
      <c r="D6739"/>
    </row>
    <row r="6740" spans="4:4" x14ac:dyDescent="0.3">
      <c r="D6740"/>
    </row>
    <row r="6741" spans="4:4" x14ac:dyDescent="0.3">
      <c r="D6741"/>
    </row>
    <row r="6742" spans="4:4" x14ac:dyDescent="0.3">
      <c r="D6742"/>
    </row>
    <row r="6743" spans="4:4" x14ac:dyDescent="0.3">
      <c r="D6743"/>
    </row>
    <row r="6744" spans="4:4" x14ac:dyDescent="0.3">
      <c r="D6744"/>
    </row>
    <row r="6745" spans="4:4" x14ac:dyDescent="0.3">
      <c r="D6745"/>
    </row>
    <row r="6746" spans="4:4" x14ac:dyDescent="0.3">
      <c r="D6746"/>
    </row>
    <row r="6747" spans="4:4" x14ac:dyDescent="0.3">
      <c r="D6747"/>
    </row>
    <row r="6748" spans="4:4" x14ac:dyDescent="0.3">
      <c r="D6748"/>
    </row>
    <row r="6749" spans="4:4" x14ac:dyDescent="0.3">
      <c r="D6749"/>
    </row>
    <row r="6750" spans="4:4" x14ac:dyDescent="0.3">
      <c r="D6750"/>
    </row>
    <row r="6751" spans="4:4" x14ac:dyDescent="0.3">
      <c r="D6751"/>
    </row>
    <row r="6752" spans="4:4" x14ac:dyDescent="0.3">
      <c r="D6752"/>
    </row>
    <row r="6753" spans="4:4" x14ac:dyDescent="0.3">
      <c r="D6753"/>
    </row>
    <row r="6754" spans="4:4" x14ac:dyDescent="0.3">
      <c r="D6754"/>
    </row>
    <row r="6755" spans="4:4" x14ac:dyDescent="0.3">
      <c r="D6755"/>
    </row>
    <row r="6756" spans="4:4" x14ac:dyDescent="0.3">
      <c r="D6756"/>
    </row>
    <row r="6757" spans="4:4" x14ac:dyDescent="0.3">
      <c r="D6757"/>
    </row>
    <row r="6758" spans="4:4" x14ac:dyDescent="0.3">
      <c r="D6758"/>
    </row>
    <row r="6759" spans="4:4" x14ac:dyDescent="0.3">
      <c r="D6759"/>
    </row>
    <row r="6760" spans="4:4" x14ac:dyDescent="0.3">
      <c r="D6760"/>
    </row>
    <row r="6761" spans="4:4" x14ac:dyDescent="0.3">
      <c r="D6761"/>
    </row>
    <row r="6762" spans="4:4" x14ac:dyDescent="0.3">
      <c r="D6762"/>
    </row>
    <row r="6763" spans="4:4" x14ac:dyDescent="0.3">
      <c r="D6763"/>
    </row>
    <row r="6764" spans="4:4" x14ac:dyDescent="0.3">
      <c r="D6764"/>
    </row>
    <row r="6765" spans="4:4" x14ac:dyDescent="0.3">
      <c r="D6765"/>
    </row>
    <row r="6766" spans="4:4" x14ac:dyDescent="0.3">
      <c r="D6766"/>
    </row>
    <row r="6767" spans="4:4" x14ac:dyDescent="0.3">
      <c r="D6767"/>
    </row>
    <row r="6768" spans="4:4" x14ac:dyDescent="0.3">
      <c r="D6768"/>
    </row>
    <row r="6769" spans="4:4" x14ac:dyDescent="0.3">
      <c r="D6769"/>
    </row>
    <row r="6770" spans="4:4" x14ac:dyDescent="0.3">
      <c r="D6770"/>
    </row>
    <row r="6771" spans="4:4" x14ac:dyDescent="0.3">
      <c r="D6771"/>
    </row>
    <row r="6772" spans="4:4" x14ac:dyDescent="0.3">
      <c r="D6772"/>
    </row>
    <row r="6773" spans="4:4" x14ac:dyDescent="0.3">
      <c r="D6773"/>
    </row>
    <row r="6774" spans="4:4" x14ac:dyDescent="0.3">
      <c r="D6774"/>
    </row>
    <row r="6775" spans="4:4" x14ac:dyDescent="0.3">
      <c r="D6775"/>
    </row>
    <row r="6776" spans="4:4" x14ac:dyDescent="0.3">
      <c r="D6776"/>
    </row>
    <row r="6777" spans="4:4" x14ac:dyDescent="0.3">
      <c r="D6777"/>
    </row>
    <row r="6778" spans="4:4" x14ac:dyDescent="0.3">
      <c r="D6778"/>
    </row>
    <row r="6779" spans="4:4" x14ac:dyDescent="0.3">
      <c r="D6779"/>
    </row>
    <row r="6780" spans="4:4" x14ac:dyDescent="0.3">
      <c r="D6780"/>
    </row>
    <row r="6781" spans="4:4" x14ac:dyDescent="0.3">
      <c r="D6781"/>
    </row>
    <row r="6782" spans="4:4" x14ac:dyDescent="0.3">
      <c r="D6782"/>
    </row>
    <row r="6783" spans="4:4" x14ac:dyDescent="0.3">
      <c r="D6783"/>
    </row>
    <row r="6784" spans="4:4" x14ac:dyDescent="0.3">
      <c r="D6784"/>
    </row>
    <row r="6785" spans="4:4" x14ac:dyDescent="0.3">
      <c r="D6785"/>
    </row>
    <row r="6786" spans="4:4" x14ac:dyDescent="0.3">
      <c r="D6786"/>
    </row>
    <row r="6787" spans="4:4" x14ac:dyDescent="0.3">
      <c r="D6787"/>
    </row>
    <row r="6788" spans="4:4" x14ac:dyDescent="0.3">
      <c r="D6788"/>
    </row>
    <row r="6789" spans="4:4" x14ac:dyDescent="0.3">
      <c r="D6789"/>
    </row>
    <row r="6790" spans="4:4" x14ac:dyDescent="0.3">
      <c r="D6790"/>
    </row>
    <row r="6791" spans="4:4" x14ac:dyDescent="0.3">
      <c r="D6791"/>
    </row>
    <row r="6792" spans="4:4" x14ac:dyDescent="0.3">
      <c r="D6792"/>
    </row>
    <row r="6793" spans="4:4" x14ac:dyDescent="0.3">
      <c r="D6793"/>
    </row>
    <row r="6794" spans="4:4" x14ac:dyDescent="0.3">
      <c r="D6794"/>
    </row>
    <row r="6795" spans="4:4" x14ac:dyDescent="0.3">
      <c r="D6795"/>
    </row>
    <row r="6796" spans="4:4" x14ac:dyDescent="0.3">
      <c r="D6796"/>
    </row>
    <row r="6797" spans="4:4" x14ac:dyDescent="0.3">
      <c r="D6797"/>
    </row>
    <row r="6798" spans="4:4" x14ac:dyDescent="0.3">
      <c r="D6798"/>
    </row>
    <row r="6799" spans="4:4" x14ac:dyDescent="0.3">
      <c r="D6799"/>
    </row>
    <row r="6800" spans="4:4" x14ac:dyDescent="0.3">
      <c r="D6800"/>
    </row>
    <row r="6801" spans="4:4" x14ac:dyDescent="0.3">
      <c r="D6801"/>
    </row>
    <row r="6802" spans="4:4" x14ac:dyDescent="0.3">
      <c r="D6802"/>
    </row>
    <row r="6803" spans="4:4" x14ac:dyDescent="0.3">
      <c r="D6803"/>
    </row>
    <row r="6804" spans="4:4" x14ac:dyDescent="0.3">
      <c r="D6804"/>
    </row>
    <row r="6805" spans="4:4" x14ac:dyDescent="0.3">
      <c r="D6805"/>
    </row>
    <row r="6806" spans="4:4" x14ac:dyDescent="0.3">
      <c r="D6806"/>
    </row>
    <row r="6807" spans="4:4" x14ac:dyDescent="0.3">
      <c r="D6807"/>
    </row>
    <row r="6808" spans="4:4" x14ac:dyDescent="0.3">
      <c r="D6808"/>
    </row>
    <row r="6809" spans="4:4" x14ac:dyDescent="0.3">
      <c r="D6809"/>
    </row>
    <row r="6810" spans="4:4" x14ac:dyDescent="0.3">
      <c r="D6810"/>
    </row>
    <row r="6811" spans="4:4" x14ac:dyDescent="0.3">
      <c r="D6811"/>
    </row>
    <row r="6812" spans="4:4" x14ac:dyDescent="0.3">
      <c r="D6812"/>
    </row>
    <row r="6813" spans="4:4" x14ac:dyDescent="0.3">
      <c r="D6813"/>
    </row>
    <row r="6814" spans="4:4" x14ac:dyDescent="0.3">
      <c r="D6814"/>
    </row>
    <row r="6815" spans="4:4" x14ac:dyDescent="0.3">
      <c r="D6815"/>
    </row>
    <row r="6816" spans="4:4" x14ac:dyDescent="0.3">
      <c r="D6816"/>
    </row>
    <row r="6817" spans="4:4" x14ac:dyDescent="0.3">
      <c r="D6817"/>
    </row>
    <row r="6818" spans="4:4" x14ac:dyDescent="0.3">
      <c r="D6818"/>
    </row>
    <row r="6819" spans="4:4" x14ac:dyDescent="0.3">
      <c r="D6819"/>
    </row>
    <row r="6820" spans="4:4" x14ac:dyDescent="0.3">
      <c r="D6820"/>
    </row>
    <row r="6821" spans="4:4" x14ac:dyDescent="0.3">
      <c r="D6821"/>
    </row>
    <row r="6822" spans="4:4" x14ac:dyDescent="0.3">
      <c r="D6822"/>
    </row>
    <row r="6823" spans="4:4" x14ac:dyDescent="0.3">
      <c r="D6823"/>
    </row>
    <row r="6824" spans="4:4" x14ac:dyDescent="0.3">
      <c r="D6824"/>
    </row>
    <row r="6825" spans="4:4" x14ac:dyDescent="0.3">
      <c r="D6825"/>
    </row>
    <row r="6826" spans="4:4" x14ac:dyDescent="0.3">
      <c r="D6826"/>
    </row>
    <row r="6827" spans="4:4" x14ac:dyDescent="0.3">
      <c r="D6827"/>
    </row>
    <row r="6828" spans="4:4" x14ac:dyDescent="0.3">
      <c r="D6828"/>
    </row>
    <row r="6829" spans="4:4" x14ac:dyDescent="0.3">
      <c r="D6829"/>
    </row>
    <row r="6830" spans="4:4" x14ac:dyDescent="0.3">
      <c r="D6830"/>
    </row>
    <row r="6831" spans="4:4" x14ac:dyDescent="0.3">
      <c r="D6831"/>
    </row>
    <row r="6832" spans="4:4" x14ac:dyDescent="0.3">
      <c r="D6832"/>
    </row>
    <row r="6833" spans="4:4" x14ac:dyDescent="0.3">
      <c r="D6833"/>
    </row>
    <row r="6834" spans="4:4" x14ac:dyDescent="0.3">
      <c r="D6834"/>
    </row>
    <row r="6835" spans="4:4" x14ac:dyDescent="0.3">
      <c r="D6835"/>
    </row>
    <row r="6836" spans="4:4" x14ac:dyDescent="0.3">
      <c r="D6836"/>
    </row>
    <row r="6837" spans="4:4" x14ac:dyDescent="0.3">
      <c r="D6837"/>
    </row>
    <row r="6838" spans="4:4" x14ac:dyDescent="0.3">
      <c r="D6838"/>
    </row>
    <row r="6839" spans="4:4" x14ac:dyDescent="0.3">
      <c r="D6839"/>
    </row>
    <row r="6840" spans="4:4" x14ac:dyDescent="0.3">
      <c r="D6840"/>
    </row>
    <row r="6841" spans="4:4" x14ac:dyDescent="0.3">
      <c r="D6841"/>
    </row>
    <row r="6842" spans="4:4" x14ac:dyDescent="0.3">
      <c r="D6842"/>
    </row>
    <row r="6843" spans="4:4" x14ac:dyDescent="0.3">
      <c r="D6843"/>
    </row>
    <row r="6844" spans="4:4" x14ac:dyDescent="0.3">
      <c r="D6844"/>
    </row>
    <row r="6845" spans="4:4" x14ac:dyDescent="0.3">
      <c r="D6845"/>
    </row>
    <row r="6846" spans="4:4" x14ac:dyDescent="0.3">
      <c r="D6846"/>
    </row>
    <row r="6847" spans="4:4" x14ac:dyDescent="0.3">
      <c r="D6847"/>
    </row>
    <row r="6848" spans="4:4" x14ac:dyDescent="0.3">
      <c r="D6848"/>
    </row>
    <row r="6849" spans="4:4" x14ac:dyDescent="0.3">
      <c r="D6849"/>
    </row>
    <row r="6850" spans="4:4" x14ac:dyDescent="0.3">
      <c r="D6850"/>
    </row>
    <row r="6851" spans="4:4" x14ac:dyDescent="0.3">
      <c r="D6851"/>
    </row>
    <row r="6852" spans="4:4" x14ac:dyDescent="0.3">
      <c r="D6852"/>
    </row>
    <row r="6853" spans="4:4" x14ac:dyDescent="0.3">
      <c r="D6853"/>
    </row>
    <row r="6854" spans="4:4" x14ac:dyDescent="0.3">
      <c r="D6854"/>
    </row>
    <row r="6855" spans="4:4" x14ac:dyDescent="0.3">
      <c r="D6855"/>
    </row>
    <row r="6856" spans="4:4" x14ac:dyDescent="0.3">
      <c r="D6856"/>
    </row>
    <row r="6857" spans="4:4" x14ac:dyDescent="0.3">
      <c r="D6857"/>
    </row>
    <row r="6858" spans="4:4" x14ac:dyDescent="0.3">
      <c r="D6858"/>
    </row>
    <row r="6859" spans="4:4" x14ac:dyDescent="0.3">
      <c r="D6859"/>
    </row>
    <row r="6860" spans="4:4" x14ac:dyDescent="0.3">
      <c r="D6860"/>
    </row>
    <row r="6861" spans="4:4" x14ac:dyDescent="0.3">
      <c r="D6861"/>
    </row>
    <row r="6862" spans="4:4" x14ac:dyDescent="0.3">
      <c r="D6862"/>
    </row>
    <row r="6863" spans="4:4" x14ac:dyDescent="0.3">
      <c r="D6863"/>
    </row>
    <row r="6864" spans="4:4" x14ac:dyDescent="0.3">
      <c r="D6864"/>
    </row>
    <row r="6865" spans="4:4" x14ac:dyDescent="0.3">
      <c r="D6865"/>
    </row>
    <row r="6866" spans="4:4" x14ac:dyDescent="0.3">
      <c r="D6866"/>
    </row>
    <row r="6867" spans="4:4" x14ac:dyDescent="0.3">
      <c r="D6867"/>
    </row>
    <row r="6868" spans="4:4" x14ac:dyDescent="0.3">
      <c r="D6868"/>
    </row>
    <row r="6869" spans="4:4" x14ac:dyDescent="0.3">
      <c r="D6869"/>
    </row>
    <row r="6870" spans="4:4" x14ac:dyDescent="0.3">
      <c r="D6870"/>
    </row>
    <row r="6871" spans="4:4" x14ac:dyDescent="0.3">
      <c r="D6871"/>
    </row>
    <row r="6872" spans="4:4" x14ac:dyDescent="0.3">
      <c r="D6872"/>
    </row>
    <row r="6873" spans="4:4" x14ac:dyDescent="0.3">
      <c r="D6873"/>
    </row>
    <row r="6874" spans="4:4" x14ac:dyDescent="0.3">
      <c r="D6874"/>
    </row>
    <row r="6875" spans="4:4" x14ac:dyDescent="0.3">
      <c r="D6875"/>
    </row>
    <row r="6876" spans="4:4" x14ac:dyDescent="0.3">
      <c r="D6876"/>
    </row>
    <row r="6877" spans="4:4" x14ac:dyDescent="0.3">
      <c r="D6877"/>
    </row>
    <row r="6878" spans="4:4" x14ac:dyDescent="0.3">
      <c r="D6878"/>
    </row>
    <row r="6879" spans="4:4" x14ac:dyDescent="0.3">
      <c r="D6879"/>
    </row>
    <row r="6880" spans="4:4" x14ac:dyDescent="0.3">
      <c r="D6880"/>
    </row>
    <row r="6881" spans="4:4" x14ac:dyDescent="0.3">
      <c r="D6881"/>
    </row>
    <row r="6882" spans="4:4" x14ac:dyDescent="0.3">
      <c r="D6882"/>
    </row>
    <row r="6883" spans="4:4" x14ac:dyDescent="0.3">
      <c r="D6883"/>
    </row>
    <row r="6884" spans="4:4" x14ac:dyDescent="0.3">
      <c r="D6884"/>
    </row>
    <row r="6885" spans="4:4" x14ac:dyDescent="0.3">
      <c r="D6885"/>
    </row>
    <row r="6886" spans="4:4" x14ac:dyDescent="0.3">
      <c r="D6886"/>
    </row>
    <row r="6887" spans="4:4" x14ac:dyDescent="0.3">
      <c r="D6887"/>
    </row>
    <row r="6888" spans="4:4" x14ac:dyDescent="0.3">
      <c r="D6888"/>
    </row>
    <row r="6889" spans="4:4" x14ac:dyDescent="0.3">
      <c r="D6889"/>
    </row>
    <row r="6890" spans="4:4" x14ac:dyDescent="0.3">
      <c r="D6890"/>
    </row>
    <row r="6891" spans="4:4" x14ac:dyDescent="0.3">
      <c r="D6891"/>
    </row>
    <row r="6892" spans="4:4" x14ac:dyDescent="0.3">
      <c r="D6892"/>
    </row>
    <row r="6893" spans="4:4" x14ac:dyDescent="0.3">
      <c r="D6893"/>
    </row>
    <row r="6894" spans="4:4" x14ac:dyDescent="0.3">
      <c r="D6894"/>
    </row>
    <row r="6895" spans="4:4" x14ac:dyDescent="0.3">
      <c r="D6895"/>
    </row>
    <row r="6896" spans="4:4" x14ac:dyDescent="0.3">
      <c r="D6896"/>
    </row>
    <row r="6897" spans="4:4" x14ac:dyDescent="0.3">
      <c r="D6897"/>
    </row>
    <row r="6898" spans="4:4" x14ac:dyDescent="0.3">
      <c r="D6898"/>
    </row>
    <row r="6899" spans="4:4" x14ac:dyDescent="0.3">
      <c r="D6899"/>
    </row>
    <row r="6900" spans="4:4" x14ac:dyDescent="0.3">
      <c r="D6900"/>
    </row>
    <row r="6901" spans="4:4" x14ac:dyDescent="0.3">
      <c r="D6901"/>
    </row>
    <row r="6902" spans="4:4" x14ac:dyDescent="0.3">
      <c r="D6902"/>
    </row>
    <row r="6903" spans="4:4" x14ac:dyDescent="0.3">
      <c r="D6903"/>
    </row>
    <row r="6904" spans="4:4" x14ac:dyDescent="0.3">
      <c r="D6904"/>
    </row>
    <row r="6905" spans="4:4" x14ac:dyDescent="0.3">
      <c r="D6905"/>
    </row>
    <row r="6906" spans="4:4" x14ac:dyDescent="0.3">
      <c r="D6906"/>
    </row>
    <row r="6907" spans="4:4" x14ac:dyDescent="0.3">
      <c r="D6907"/>
    </row>
    <row r="6908" spans="4:4" x14ac:dyDescent="0.3">
      <c r="D6908"/>
    </row>
    <row r="6909" spans="4:4" x14ac:dyDescent="0.3">
      <c r="D6909"/>
    </row>
    <row r="6910" spans="4:4" x14ac:dyDescent="0.3">
      <c r="D6910"/>
    </row>
    <row r="6911" spans="4:4" x14ac:dyDescent="0.3">
      <c r="D6911"/>
    </row>
    <row r="6912" spans="4:4" x14ac:dyDescent="0.3">
      <c r="D6912"/>
    </row>
    <row r="6913" spans="4:4" x14ac:dyDescent="0.3">
      <c r="D6913"/>
    </row>
    <row r="6914" spans="4:4" x14ac:dyDescent="0.3">
      <c r="D6914"/>
    </row>
    <row r="6915" spans="4:4" x14ac:dyDescent="0.3">
      <c r="D6915"/>
    </row>
    <row r="6916" spans="4:4" x14ac:dyDescent="0.3">
      <c r="D6916"/>
    </row>
    <row r="6917" spans="4:4" x14ac:dyDescent="0.3">
      <c r="D6917"/>
    </row>
    <row r="6918" spans="4:4" x14ac:dyDescent="0.3">
      <c r="D6918"/>
    </row>
    <row r="6919" spans="4:4" x14ac:dyDescent="0.3">
      <c r="D6919"/>
    </row>
    <row r="6920" spans="4:4" x14ac:dyDescent="0.3">
      <c r="D6920"/>
    </row>
    <row r="6921" spans="4:4" x14ac:dyDescent="0.3">
      <c r="D6921"/>
    </row>
    <row r="6922" spans="4:4" x14ac:dyDescent="0.3">
      <c r="D6922"/>
    </row>
    <row r="6923" spans="4:4" x14ac:dyDescent="0.3">
      <c r="D6923"/>
    </row>
    <row r="6924" spans="4:4" x14ac:dyDescent="0.3">
      <c r="D6924"/>
    </row>
    <row r="6925" spans="4:4" x14ac:dyDescent="0.3">
      <c r="D6925"/>
    </row>
    <row r="6926" spans="4:4" x14ac:dyDescent="0.3">
      <c r="D6926"/>
    </row>
    <row r="6927" spans="4:4" x14ac:dyDescent="0.3">
      <c r="D6927"/>
    </row>
    <row r="6928" spans="4:4" x14ac:dyDescent="0.3">
      <c r="D6928"/>
    </row>
    <row r="6929" spans="4:4" x14ac:dyDescent="0.3">
      <c r="D6929"/>
    </row>
    <row r="6930" spans="4:4" x14ac:dyDescent="0.3">
      <c r="D6930"/>
    </row>
    <row r="6931" spans="4:4" x14ac:dyDescent="0.3">
      <c r="D6931"/>
    </row>
    <row r="6932" spans="4:4" x14ac:dyDescent="0.3">
      <c r="D6932"/>
    </row>
    <row r="6933" spans="4:4" x14ac:dyDescent="0.3">
      <c r="D6933"/>
    </row>
    <row r="6934" spans="4:4" x14ac:dyDescent="0.3">
      <c r="D6934"/>
    </row>
    <row r="6935" spans="4:4" x14ac:dyDescent="0.3">
      <c r="D6935"/>
    </row>
    <row r="6936" spans="4:4" x14ac:dyDescent="0.3">
      <c r="D6936"/>
    </row>
    <row r="6937" spans="4:4" x14ac:dyDescent="0.3">
      <c r="D6937"/>
    </row>
    <row r="6938" spans="4:4" x14ac:dyDescent="0.3">
      <c r="D6938"/>
    </row>
    <row r="6939" spans="4:4" x14ac:dyDescent="0.3">
      <c r="D6939"/>
    </row>
    <row r="6940" spans="4:4" x14ac:dyDescent="0.3">
      <c r="D6940"/>
    </row>
    <row r="6941" spans="4:4" x14ac:dyDescent="0.3">
      <c r="D6941"/>
    </row>
    <row r="6942" spans="4:4" x14ac:dyDescent="0.3">
      <c r="D6942"/>
    </row>
    <row r="6943" spans="4:4" x14ac:dyDescent="0.3">
      <c r="D6943"/>
    </row>
    <row r="6944" spans="4:4" x14ac:dyDescent="0.3">
      <c r="D6944"/>
    </row>
    <row r="6945" spans="4:4" x14ac:dyDescent="0.3">
      <c r="D6945"/>
    </row>
    <row r="6946" spans="4:4" x14ac:dyDescent="0.3">
      <c r="D6946"/>
    </row>
    <row r="6947" spans="4:4" x14ac:dyDescent="0.3">
      <c r="D6947"/>
    </row>
    <row r="6948" spans="4:4" x14ac:dyDescent="0.3">
      <c r="D6948"/>
    </row>
    <row r="6949" spans="4:4" x14ac:dyDescent="0.3">
      <c r="D6949"/>
    </row>
    <row r="6950" spans="4:4" x14ac:dyDescent="0.3">
      <c r="D6950"/>
    </row>
    <row r="6951" spans="4:4" x14ac:dyDescent="0.3">
      <c r="D6951"/>
    </row>
    <row r="6952" spans="4:4" x14ac:dyDescent="0.3">
      <c r="D6952"/>
    </row>
    <row r="6953" spans="4:4" x14ac:dyDescent="0.3">
      <c r="D6953"/>
    </row>
    <row r="6954" spans="4:4" x14ac:dyDescent="0.3">
      <c r="D6954"/>
    </row>
    <row r="6955" spans="4:4" x14ac:dyDescent="0.3">
      <c r="D6955"/>
    </row>
    <row r="6956" spans="4:4" x14ac:dyDescent="0.3">
      <c r="D6956"/>
    </row>
    <row r="6957" spans="4:4" x14ac:dyDescent="0.3">
      <c r="D6957"/>
    </row>
    <row r="6958" spans="4:4" x14ac:dyDescent="0.3">
      <c r="D6958"/>
    </row>
    <row r="6959" spans="4:4" x14ac:dyDescent="0.3">
      <c r="D6959"/>
    </row>
    <row r="6960" spans="4:4" x14ac:dyDescent="0.3">
      <c r="D6960"/>
    </row>
    <row r="6961" spans="4:4" x14ac:dyDescent="0.3">
      <c r="D6961"/>
    </row>
    <row r="6962" spans="4:4" x14ac:dyDescent="0.3">
      <c r="D6962"/>
    </row>
    <row r="6963" spans="4:4" x14ac:dyDescent="0.3">
      <c r="D6963"/>
    </row>
    <row r="6964" spans="4:4" x14ac:dyDescent="0.3">
      <c r="D6964"/>
    </row>
    <row r="6965" spans="4:4" x14ac:dyDescent="0.3">
      <c r="D6965"/>
    </row>
    <row r="6966" spans="4:4" x14ac:dyDescent="0.3">
      <c r="D6966"/>
    </row>
    <row r="6967" spans="4:4" x14ac:dyDescent="0.3">
      <c r="D6967"/>
    </row>
    <row r="6968" spans="4:4" x14ac:dyDescent="0.3">
      <c r="D6968"/>
    </row>
    <row r="6969" spans="4:4" x14ac:dyDescent="0.3">
      <c r="D6969"/>
    </row>
    <row r="6970" spans="4:4" x14ac:dyDescent="0.3">
      <c r="D6970"/>
    </row>
    <row r="6971" spans="4:4" x14ac:dyDescent="0.3">
      <c r="D6971"/>
    </row>
    <row r="6972" spans="4:4" x14ac:dyDescent="0.3">
      <c r="D6972"/>
    </row>
    <row r="6973" spans="4:4" x14ac:dyDescent="0.3">
      <c r="D6973"/>
    </row>
    <row r="6974" spans="4:4" x14ac:dyDescent="0.3">
      <c r="D6974"/>
    </row>
    <row r="6975" spans="4:4" x14ac:dyDescent="0.3">
      <c r="D6975"/>
    </row>
    <row r="6976" spans="4:4" x14ac:dyDescent="0.3">
      <c r="D6976"/>
    </row>
    <row r="6977" spans="4:4" x14ac:dyDescent="0.3">
      <c r="D6977"/>
    </row>
    <row r="6978" spans="4:4" x14ac:dyDescent="0.3">
      <c r="D6978"/>
    </row>
    <row r="6979" spans="4:4" x14ac:dyDescent="0.3">
      <c r="D6979"/>
    </row>
    <row r="6980" spans="4:4" x14ac:dyDescent="0.3">
      <c r="D6980"/>
    </row>
    <row r="6981" spans="4:4" x14ac:dyDescent="0.3">
      <c r="D6981"/>
    </row>
    <row r="6982" spans="4:4" x14ac:dyDescent="0.3">
      <c r="D6982"/>
    </row>
    <row r="6983" spans="4:4" x14ac:dyDescent="0.3">
      <c r="D6983"/>
    </row>
    <row r="6984" spans="4:4" x14ac:dyDescent="0.3">
      <c r="D6984"/>
    </row>
    <row r="6985" spans="4:4" x14ac:dyDescent="0.3">
      <c r="D6985"/>
    </row>
    <row r="6986" spans="4:4" x14ac:dyDescent="0.3">
      <c r="D6986"/>
    </row>
    <row r="6987" spans="4:4" x14ac:dyDescent="0.3">
      <c r="D6987"/>
    </row>
    <row r="6988" spans="4:4" x14ac:dyDescent="0.3">
      <c r="D6988"/>
    </row>
    <row r="6989" spans="4:4" x14ac:dyDescent="0.3">
      <c r="D6989"/>
    </row>
    <row r="6990" spans="4:4" x14ac:dyDescent="0.3">
      <c r="D6990"/>
    </row>
    <row r="6991" spans="4:4" x14ac:dyDescent="0.3">
      <c r="D6991"/>
    </row>
    <row r="6992" spans="4:4" x14ac:dyDescent="0.3">
      <c r="D6992"/>
    </row>
    <row r="6993" spans="4:4" x14ac:dyDescent="0.3">
      <c r="D6993"/>
    </row>
    <row r="6994" spans="4:4" x14ac:dyDescent="0.3">
      <c r="D6994"/>
    </row>
    <row r="6995" spans="4:4" x14ac:dyDescent="0.3">
      <c r="D6995"/>
    </row>
    <row r="6996" spans="4:4" x14ac:dyDescent="0.3">
      <c r="D6996"/>
    </row>
    <row r="6997" spans="4:4" x14ac:dyDescent="0.3">
      <c r="D6997"/>
    </row>
    <row r="6998" spans="4:4" x14ac:dyDescent="0.3">
      <c r="D6998"/>
    </row>
    <row r="6999" spans="4:4" x14ac:dyDescent="0.3">
      <c r="D6999"/>
    </row>
    <row r="7000" spans="4:4" x14ac:dyDescent="0.3">
      <c r="D7000"/>
    </row>
    <row r="7001" spans="4:4" x14ac:dyDescent="0.3">
      <c r="D7001"/>
    </row>
    <row r="7002" spans="4:4" x14ac:dyDescent="0.3">
      <c r="D7002"/>
    </row>
    <row r="7003" spans="4:4" x14ac:dyDescent="0.3">
      <c r="D7003"/>
    </row>
    <row r="7004" spans="4:4" x14ac:dyDescent="0.3">
      <c r="D7004"/>
    </row>
    <row r="7005" spans="4:4" x14ac:dyDescent="0.3">
      <c r="D7005"/>
    </row>
    <row r="7006" spans="4:4" x14ac:dyDescent="0.3">
      <c r="D7006"/>
    </row>
    <row r="7007" spans="4:4" x14ac:dyDescent="0.3">
      <c r="D7007"/>
    </row>
    <row r="7008" spans="4:4" x14ac:dyDescent="0.3">
      <c r="D7008"/>
    </row>
    <row r="7009" spans="4:4" x14ac:dyDescent="0.3">
      <c r="D7009"/>
    </row>
    <row r="7010" spans="4:4" x14ac:dyDescent="0.3">
      <c r="D7010"/>
    </row>
    <row r="7011" spans="4:4" x14ac:dyDescent="0.3">
      <c r="D7011"/>
    </row>
    <row r="7012" spans="4:4" x14ac:dyDescent="0.3">
      <c r="D7012"/>
    </row>
    <row r="7013" spans="4:4" x14ac:dyDescent="0.3">
      <c r="D7013"/>
    </row>
    <row r="7014" spans="4:4" x14ac:dyDescent="0.3">
      <c r="D7014"/>
    </row>
    <row r="7015" spans="4:4" x14ac:dyDescent="0.3">
      <c r="D7015"/>
    </row>
    <row r="7016" spans="4:4" x14ac:dyDescent="0.3">
      <c r="D7016"/>
    </row>
    <row r="7017" spans="4:4" x14ac:dyDescent="0.3">
      <c r="D7017"/>
    </row>
    <row r="7018" spans="4:4" x14ac:dyDescent="0.3">
      <c r="D7018"/>
    </row>
    <row r="7019" spans="4:4" x14ac:dyDescent="0.3">
      <c r="D7019"/>
    </row>
    <row r="7020" spans="4:4" x14ac:dyDescent="0.3">
      <c r="D7020"/>
    </row>
    <row r="7021" spans="4:4" x14ac:dyDescent="0.3">
      <c r="D7021"/>
    </row>
    <row r="7022" spans="4:4" x14ac:dyDescent="0.3">
      <c r="D7022"/>
    </row>
    <row r="7023" spans="4:4" x14ac:dyDescent="0.3">
      <c r="D7023"/>
    </row>
    <row r="7024" spans="4:4" x14ac:dyDescent="0.3">
      <c r="D7024"/>
    </row>
    <row r="7025" spans="4:4" x14ac:dyDescent="0.3">
      <c r="D7025"/>
    </row>
    <row r="7026" spans="4:4" x14ac:dyDescent="0.3">
      <c r="D7026"/>
    </row>
    <row r="7027" spans="4:4" x14ac:dyDescent="0.3">
      <c r="D7027"/>
    </row>
    <row r="7028" spans="4:4" x14ac:dyDescent="0.3">
      <c r="D7028"/>
    </row>
    <row r="7029" spans="4:4" x14ac:dyDescent="0.3">
      <c r="D7029"/>
    </row>
    <row r="7030" spans="4:4" x14ac:dyDescent="0.3">
      <c r="D7030"/>
    </row>
    <row r="7031" spans="4:4" x14ac:dyDescent="0.3">
      <c r="D7031"/>
    </row>
    <row r="7032" spans="4:4" x14ac:dyDescent="0.3">
      <c r="D7032"/>
    </row>
    <row r="7033" spans="4:4" x14ac:dyDescent="0.3">
      <c r="D7033"/>
    </row>
    <row r="7034" spans="4:4" x14ac:dyDescent="0.3">
      <c r="D7034"/>
    </row>
    <row r="7035" spans="4:4" x14ac:dyDescent="0.3">
      <c r="D7035"/>
    </row>
    <row r="7036" spans="4:4" x14ac:dyDescent="0.3">
      <c r="D7036"/>
    </row>
    <row r="7037" spans="4:4" x14ac:dyDescent="0.3">
      <c r="D7037"/>
    </row>
    <row r="7038" spans="4:4" x14ac:dyDescent="0.3">
      <c r="D7038"/>
    </row>
    <row r="7039" spans="4:4" x14ac:dyDescent="0.3">
      <c r="D7039"/>
    </row>
    <row r="7040" spans="4:4" x14ac:dyDescent="0.3">
      <c r="D7040"/>
    </row>
    <row r="7041" spans="4:4" x14ac:dyDescent="0.3">
      <c r="D7041"/>
    </row>
    <row r="7042" spans="4:4" x14ac:dyDescent="0.3">
      <c r="D7042"/>
    </row>
    <row r="7043" spans="4:4" x14ac:dyDescent="0.3">
      <c r="D7043"/>
    </row>
    <row r="7044" spans="4:4" x14ac:dyDescent="0.3">
      <c r="D7044"/>
    </row>
    <row r="7045" spans="4:4" x14ac:dyDescent="0.3">
      <c r="D7045"/>
    </row>
    <row r="7046" spans="4:4" x14ac:dyDescent="0.3">
      <c r="D7046"/>
    </row>
    <row r="7047" spans="4:4" x14ac:dyDescent="0.3">
      <c r="D7047"/>
    </row>
    <row r="7048" spans="4:4" x14ac:dyDescent="0.3">
      <c r="D7048"/>
    </row>
    <row r="7049" spans="4:4" x14ac:dyDescent="0.3">
      <c r="D7049"/>
    </row>
    <row r="7050" spans="4:4" x14ac:dyDescent="0.3">
      <c r="D7050"/>
    </row>
    <row r="7051" spans="4:4" x14ac:dyDescent="0.3">
      <c r="D7051"/>
    </row>
    <row r="7052" spans="4:4" x14ac:dyDescent="0.3">
      <c r="D7052"/>
    </row>
    <row r="7053" spans="4:4" x14ac:dyDescent="0.3">
      <c r="D7053"/>
    </row>
    <row r="7054" spans="4:4" x14ac:dyDescent="0.3">
      <c r="D7054"/>
    </row>
    <row r="7055" spans="4:4" x14ac:dyDescent="0.3">
      <c r="D7055"/>
    </row>
    <row r="7056" spans="4:4" x14ac:dyDescent="0.3">
      <c r="D7056"/>
    </row>
    <row r="7057" spans="4:4" x14ac:dyDescent="0.3">
      <c r="D7057"/>
    </row>
    <row r="7058" spans="4:4" x14ac:dyDescent="0.3">
      <c r="D7058"/>
    </row>
    <row r="7059" spans="4:4" x14ac:dyDescent="0.3">
      <c r="D7059"/>
    </row>
    <row r="7060" spans="4:4" x14ac:dyDescent="0.3">
      <c r="D7060"/>
    </row>
    <row r="7061" spans="4:4" x14ac:dyDescent="0.3">
      <c r="D7061"/>
    </row>
    <row r="7062" spans="4:4" x14ac:dyDescent="0.3">
      <c r="D7062"/>
    </row>
    <row r="7063" spans="4:4" x14ac:dyDescent="0.3">
      <c r="D7063"/>
    </row>
    <row r="7064" spans="4:4" x14ac:dyDescent="0.3">
      <c r="D7064"/>
    </row>
    <row r="7065" spans="4:4" x14ac:dyDescent="0.3">
      <c r="D7065"/>
    </row>
    <row r="7066" spans="4:4" x14ac:dyDescent="0.3">
      <c r="D7066"/>
    </row>
    <row r="7067" spans="4:4" x14ac:dyDescent="0.3">
      <c r="D7067"/>
    </row>
    <row r="7068" spans="4:4" x14ac:dyDescent="0.3">
      <c r="D7068"/>
    </row>
    <row r="7069" spans="4:4" x14ac:dyDescent="0.3">
      <c r="D7069"/>
    </row>
    <row r="7070" spans="4:4" x14ac:dyDescent="0.3">
      <c r="D7070"/>
    </row>
    <row r="7071" spans="4:4" x14ac:dyDescent="0.3">
      <c r="D7071"/>
    </row>
    <row r="7072" spans="4:4" x14ac:dyDescent="0.3">
      <c r="D7072"/>
    </row>
    <row r="7073" spans="4:4" x14ac:dyDescent="0.3">
      <c r="D7073"/>
    </row>
    <row r="7074" spans="4:4" x14ac:dyDescent="0.3">
      <c r="D7074"/>
    </row>
    <row r="7075" spans="4:4" x14ac:dyDescent="0.3">
      <c r="D7075"/>
    </row>
    <row r="7076" spans="4:4" x14ac:dyDescent="0.3">
      <c r="D7076"/>
    </row>
    <row r="7077" spans="4:4" x14ac:dyDescent="0.3">
      <c r="D7077"/>
    </row>
    <row r="7078" spans="4:4" x14ac:dyDescent="0.3">
      <c r="D7078"/>
    </row>
    <row r="7079" spans="4:4" x14ac:dyDescent="0.3">
      <c r="D7079"/>
    </row>
    <row r="7080" spans="4:4" x14ac:dyDescent="0.3">
      <c r="D7080"/>
    </row>
    <row r="7081" spans="4:4" x14ac:dyDescent="0.3">
      <c r="D7081"/>
    </row>
    <row r="7082" spans="4:4" x14ac:dyDescent="0.3">
      <c r="D7082"/>
    </row>
    <row r="7083" spans="4:4" x14ac:dyDescent="0.3">
      <c r="D7083"/>
    </row>
    <row r="7084" spans="4:4" x14ac:dyDescent="0.3">
      <c r="D7084"/>
    </row>
    <row r="7085" spans="4:4" x14ac:dyDescent="0.3">
      <c r="D7085"/>
    </row>
    <row r="7086" spans="4:4" x14ac:dyDescent="0.3">
      <c r="D7086"/>
    </row>
    <row r="7087" spans="4:4" x14ac:dyDescent="0.3">
      <c r="D7087"/>
    </row>
    <row r="7088" spans="4:4" x14ac:dyDescent="0.3">
      <c r="D7088"/>
    </row>
    <row r="7089" spans="4:4" x14ac:dyDescent="0.3">
      <c r="D7089"/>
    </row>
    <row r="7090" spans="4:4" x14ac:dyDescent="0.3">
      <c r="D7090"/>
    </row>
    <row r="7091" spans="4:4" x14ac:dyDescent="0.3">
      <c r="D7091"/>
    </row>
    <row r="7092" spans="4:4" x14ac:dyDescent="0.3">
      <c r="D7092"/>
    </row>
    <row r="7093" spans="4:4" x14ac:dyDescent="0.3">
      <c r="D7093"/>
    </row>
    <row r="7094" spans="4:4" x14ac:dyDescent="0.3">
      <c r="D7094"/>
    </row>
    <row r="7095" spans="4:4" x14ac:dyDescent="0.3">
      <c r="D7095"/>
    </row>
    <row r="7096" spans="4:4" x14ac:dyDescent="0.3">
      <c r="D7096"/>
    </row>
    <row r="7097" spans="4:4" x14ac:dyDescent="0.3">
      <c r="D7097"/>
    </row>
    <row r="7098" spans="4:4" x14ac:dyDescent="0.3">
      <c r="D7098"/>
    </row>
    <row r="7099" spans="4:4" x14ac:dyDescent="0.3">
      <c r="D7099"/>
    </row>
    <row r="7100" spans="4:4" x14ac:dyDescent="0.3">
      <c r="D7100"/>
    </row>
    <row r="7101" spans="4:4" x14ac:dyDescent="0.3">
      <c r="D7101"/>
    </row>
    <row r="7102" spans="4:4" x14ac:dyDescent="0.3">
      <c r="D7102"/>
    </row>
    <row r="7103" spans="4:4" x14ac:dyDescent="0.3">
      <c r="D7103"/>
    </row>
    <row r="7104" spans="4:4" x14ac:dyDescent="0.3">
      <c r="D7104"/>
    </row>
    <row r="7105" spans="4:4" x14ac:dyDescent="0.3">
      <c r="D7105"/>
    </row>
    <row r="7106" spans="4:4" x14ac:dyDescent="0.3">
      <c r="D7106"/>
    </row>
    <row r="7107" spans="4:4" x14ac:dyDescent="0.3">
      <c r="D7107"/>
    </row>
    <row r="7108" spans="4:4" x14ac:dyDescent="0.3">
      <c r="D7108"/>
    </row>
    <row r="7109" spans="4:4" x14ac:dyDescent="0.3">
      <c r="D7109"/>
    </row>
    <row r="7110" spans="4:4" x14ac:dyDescent="0.3">
      <c r="D7110"/>
    </row>
    <row r="7111" spans="4:4" x14ac:dyDescent="0.3">
      <c r="D7111"/>
    </row>
    <row r="7112" spans="4:4" x14ac:dyDescent="0.3">
      <c r="D7112"/>
    </row>
    <row r="7113" spans="4:4" x14ac:dyDescent="0.3">
      <c r="D7113"/>
    </row>
    <row r="7114" spans="4:4" x14ac:dyDescent="0.3">
      <c r="D7114"/>
    </row>
    <row r="7115" spans="4:4" x14ac:dyDescent="0.3">
      <c r="D7115"/>
    </row>
    <row r="7116" spans="4:4" x14ac:dyDescent="0.3">
      <c r="D7116"/>
    </row>
    <row r="7117" spans="4:4" x14ac:dyDescent="0.3">
      <c r="D7117"/>
    </row>
    <row r="7118" spans="4:4" x14ac:dyDescent="0.3">
      <c r="D7118"/>
    </row>
    <row r="7119" spans="4:4" x14ac:dyDescent="0.3">
      <c r="D7119"/>
    </row>
    <row r="7120" spans="4:4" x14ac:dyDescent="0.3">
      <c r="D7120"/>
    </row>
    <row r="7121" spans="4:4" x14ac:dyDescent="0.3">
      <c r="D7121"/>
    </row>
    <row r="7122" spans="4:4" x14ac:dyDescent="0.3">
      <c r="D7122"/>
    </row>
    <row r="7123" spans="4:4" x14ac:dyDescent="0.3">
      <c r="D7123"/>
    </row>
    <row r="7124" spans="4:4" x14ac:dyDescent="0.3">
      <c r="D7124"/>
    </row>
    <row r="7125" spans="4:4" x14ac:dyDescent="0.3">
      <c r="D7125"/>
    </row>
    <row r="7126" spans="4:4" x14ac:dyDescent="0.3">
      <c r="D7126"/>
    </row>
    <row r="7127" spans="4:4" x14ac:dyDescent="0.3">
      <c r="D7127"/>
    </row>
    <row r="7128" spans="4:4" x14ac:dyDescent="0.3">
      <c r="D7128"/>
    </row>
    <row r="7129" spans="4:4" x14ac:dyDescent="0.3">
      <c r="D7129"/>
    </row>
    <row r="7130" spans="4:4" x14ac:dyDescent="0.3">
      <c r="D7130"/>
    </row>
    <row r="7131" spans="4:4" x14ac:dyDescent="0.3">
      <c r="D7131"/>
    </row>
    <row r="7132" spans="4:4" x14ac:dyDescent="0.3">
      <c r="D7132"/>
    </row>
    <row r="7133" spans="4:4" x14ac:dyDescent="0.3">
      <c r="D7133"/>
    </row>
    <row r="7134" spans="4:4" x14ac:dyDescent="0.3">
      <c r="D7134"/>
    </row>
    <row r="7135" spans="4:4" x14ac:dyDescent="0.3">
      <c r="D7135"/>
    </row>
    <row r="7136" spans="4:4" x14ac:dyDescent="0.3">
      <c r="D7136"/>
    </row>
    <row r="7137" spans="4:4" x14ac:dyDescent="0.3">
      <c r="D7137"/>
    </row>
    <row r="7138" spans="4:4" x14ac:dyDescent="0.3">
      <c r="D7138"/>
    </row>
    <row r="7139" spans="4:4" x14ac:dyDescent="0.3">
      <c r="D7139"/>
    </row>
    <row r="7140" spans="4:4" x14ac:dyDescent="0.3">
      <c r="D7140"/>
    </row>
    <row r="7141" spans="4:4" x14ac:dyDescent="0.3">
      <c r="D7141"/>
    </row>
    <row r="7142" spans="4:4" x14ac:dyDescent="0.3">
      <c r="D7142"/>
    </row>
    <row r="7143" spans="4:4" x14ac:dyDescent="0.3">
      <c r="D7143"/>
    </row>
    <row r="7144" spans="4:4" x14ac:dyDescent="0.3">
      <c r="D7144"/>
    </row>
    <row r="7145" spans="4:4" x14ac:dyDescent="0.3">
      <c r="D7145"/>
    </row>
    <row r="7146" spans="4:4" x14ac:dyDescent="0.3">
      <c r="D7146"/>
    </row>
    <row r="7147" spans="4:4" x14ac:dyDescent="0.3">
      <c r="D7147"/>
    </row>
    <row r="7148" spans="4:4" x14ac:dyDescent="0.3">
      <c r="D7148"/>
    </row>
    <row r="7149" spans="4:4" x14ac:dyDescent="0.3">
      <c r="D7149"/>
    </row>
    <row r="7150" spans="4:4" x14ac:dyDescent="0.3">
      <c r="D7150"/>
    </row>
    <row r="7151" spans="4:4" x14ac:dyDescent="0.3">
      <c r="D7151"/>
    </row>
    <row r="7152" spans="4:4" x14ac:dyDescent="0.3">
      <c r="D7152"/>
    </row>
    <row r="7153" spans="4:4" x14ac:dyDescent="0.3">
      <c r="D7153"/>
    </row>
    <row r="7154" spans="4:4" x14ac:dyDescent="0.3">
      <c r="D7154"/>
    </row>
    <row r="7155" spans="4:4" x14ac:dyDescent="0.3">
      <c r="D7155"/>
    </row>
    <row r="7156" spans="4:4" x14ac:dyDescent="0.3">
      <c r="D7156"/>
    </row>
    <row r="7157" spans="4:4" x14ac:dyDescent="0.3">
      <c r="D7157"/>
    </row>
    <row r="7158" spans="4:4" x14ac:dyDescent="0.3">
      <c r="D7158"/>
    </row>
    <row r="7159" spans="4:4" x14ac:dyDescent="0.3">
      <c r="D7159"/>
    </row>
    <row r="7160" spans="4:4" x14ac:dyDescent="0.3">
      <c r="D7160"/>
    </row>
    <row r="7161" spans="4:4" x14ac:dyDescent="0.3">
      <c r="D7161"/>
    </row>
    <row r="7162" spans="4:4" x14ac:dyDescent="0.3">
      <c r="D7162"/>
    </row>
    <row r="7163" spans="4:4" x14ac:dyDescent="0.3">
      <c r="D7163"/>
    </row>
    <row r="7164" spans="4:4" x14ac:dyDescent="0.3">
      <c r="D7164"/>
    </row>
    <row r="7165" spans="4:4" x14ac:dyDescent="0.3">
      <c r="D7165"/>
    </row>
    <row r="7166" spans="4:4" x14ac:dyDescent="0.3">
      <c r="D7166"/>
    </row>
    <row r="7167" spans="4:4" x14ac:dyDescent="0.3">
      <c r="D7167"/>
    </row>
    <row r="7168" spans="4:4" x14ac:dyDescent="0.3">
      <c r="D7168"/>
    </row>
    <row r="7169" spans="4:4" x14ac:dyDescent="0.3">
      <c r="D7169"/>
    </row>
    <row r="7170" spans="4:4" x14ac:dyDescent="0.3">
      <c r="D7170"/>
    </row>
    <row r="7171" spans="4:4" x14ac:dyDescent="0.3">
      <c r="D7171"/>
    </row>
    <row r="7172" spans="4:4" x14ac:dyDescent="0.3">
      <c r="D7172"/>
    </row>
    <row r="7173" spans="4:4" x14ac:dyDescent="0.3">
      <c r="D7173"/>
    </row>
    <row r="7174" spans="4:4" x14ac:dyDescent="0.3">
      <c r="D7174"/>
    </row>
    <row r="7175" spans="4:4" x14ac:dyDescent="0.3">
      <c r="D7175"/>
    </row>
    <row r="7176" spans="4:4" x14ac:dyDescent="0.3">
      <c r="D7176"/>
    </row>
    <row r="7177" spans="4:4" x14ac:dyDescent="0.3">
      <c r="D7177"/>
    </row>
    <row r="7178" spans="4:4" x14ac:dyDescent="0.3">
      <c r="D7178"/>
    </row>
    <row r="7179" spans="4:4" x14ac:dyDescent="0.3">
      <c r="D7179"/>
    </row>
    <row r="7180" spans="4:4" x14ac:dyDescent="0.3">
      <c r="D7180"/>
    </row>
    <row r="7181" spans="4:4" x14ac:dyDescent="0.3">
      <c r="D7181"/>
    </row>
    <row r="7182" spans="4:4" x14ac:dyDescent="0.3">
      <c r="D7182"/>
    </row>
    <row r="7183" spans="4:4" x14ac:dyDescent="0.3">
      <c r="D7183"/>
    </row>
    <row r="7184" spans="4:4" x14ac:dyDescent="0.3">
      <c r="D7184"/>
    </row>
    <row r="7185" spans="4:4" x14ac:dyDescent="0.3">
      <c r="D7185"/>
    </row>
    <row r="7186" spans="4:4" x14ac:dyDescent="0.3">
      <c r="D7186"/>
    </row>
    <row r="7187" spans="4:4" x14ac:dyDescent="0.3">
      <c r="D7187"/>
    </row>
    <row r="7188" spans="4:4" x14ac:dyDescent="0.3">
      <c r="D7188"/>
    </row>
    <row r="7189" spans="4:4" x14ac:dyDescent="0.3">
      <c r="D7189"/>
    </row>
    <row r="7190" spans="4:4" x14ac:dyDescent="0.3">
      <c r="D7190"/>
    </row>
    <row r="7191" spans="4:4" x14ac:dyDescent="0.3">
      <c r="D7191"/>
    </row>
    <row r="7192" spans="4:4" x14ac:dyDescent="0.3">
      <c r="D7192"/>
    </row>
    <row r="7193" spans="4:4" x14ac:dyDescent="0.3">
      <c r="D7193"/>
    </row>
    <row r="7194" spans="4:4" x14ac:dyDescent="0.3">
      <c r="D7194"/>
    </row>
    <row r="7195" spans="4:4" x14ac:dyDescent="0.3">
      <c r="D7195"/>
    </row>
    <row r="7196" spans="4:4" x14ac:dyDescent="0.3">
      <c r="D7196"/>
    </row>
    <row r="7197" spans="4:4" x14ac:dyDescent="0.3">
      <c r="D7197"/>
    </row>
    <row r="7198" spans="4:4" x14ac:dyDescent="0.3">
      <c r="D7198"/>
    </row>
    <row r="7199" spans="4:4" x14ac:dyDescent="0.3">
      <c r="D7199"/>
    </row>
    <row r="7200" spans="4:4" x14ac:dyDescent="0.3">
      <c r="D7200"/>
    </row>
    <row r="7201" spans="4:4" x14ac:dyDescent="0.3">
      <c r="D7201"/>
    </row>
    <row r="7202" spans="4:4" x14ac:dyDescent="0.3">
      <c r="D7202"/>
    </row>
    <row r="7203" spans="4:4" x14ac:dyDescent="0.3">
      <c r="D7203"/>
    </row>
    <row r="7204" spans="4:4" x14ac:dyDescent="0.3">
      <c r="D7204"/>
    </row>
    <row r="7205" spans="4:4" x14ac:dyDescent="0.3">
      <c r="D7205"/>
    </row>
    <row r="7206" spans="4:4" x14ac:dyDescent="0.3">
      <c r="D7206"/>
    </row>
    <row r="7207" spans="4:4" x14ac:dyDescent="0.3">
      <c r="D7207"/>
    </row>
    <row r="7208" spans="4:4" x14ac:dyDescent="0.3">
      <c r="D7208"/>
    </row>
    <row r="7209" spans="4:4" x14ac:dyDescent="0.3">
      <c r="D7209"/>
    </row>
    <row r="7210" spans="4:4" x14ac:dyDescent="0.3">
      <c r="D7210"/>
    </row>
    <row r="7211" spans="4:4" x14ac:dyDescent="0.3">
      <c r="D7211"/>
    </row>
    <row r="7212" spans="4:4" x14ac:dyDescent="0.3">
      <c r="D7212"/>
    </row>
    <row r="7213" spans="4:4" x14ac:dyDescent="0.3">
      <c r="D7213"/>
    </row>
    <row r="7214" spans="4:4" x14ac:dyDescent="0.3">
      <c r="D7214"/>
    </row>
    <row r="7215" spans="4:4" x14ac:dyDescent="0.3">
      <c r="D7215"/>
    </row>
    <row r="7216" spans="4:4" x14ac:dyDescent="0.3">
      <c r="D7216"/>
    </row>
    <row r="7217" spans="4:4" x14ac:dyDescent="0.3">
      <c r="D7217"/>
    </row>
    <row r="7218" spans="4:4" x14ac:dyDescent="0.3">
      <c r="D7218"/>
    </row>
    <row r="7219" spans="4:4" x14ac:dyDescent="0.3">
      <c r="D7219"/>
    </row>
    <row r="7220" spans="4:4" x14ac:dyDescent="0.3">
      <c r="D7220"/>
    </row>
    <row r="7221" spans="4:4" x14ac:dyDescent="0.3">
      <c r="D7221"/>
    </row>
    <row r="7222" spans="4:4" x14ac:dyDescent="0.3">
      <c r="D7222"/>
    </row>
    <row r="7223" spans="4:4" x14ac:dyDescent="0.3">
      <c r="D7223"/>
    </row>
    <row r="7224" spans="4:4" x14ac:dyDescent="0.3">
      <c r="D7224"/>
    </row>
    <row r="7225" spans="4:4" x14ac:dyDescent="0.3">
      <c r="D7225"/>
    </row>
    <row r="7226" spans="4:4" x14ac:dyDescent="0.3">
      <c r="D7226"/>
    </row>
    <row r="7227" spans="4:4" x14ac:dyDescent="0.3">
      <c r="D7227"/>
    </row>
    <row r="7228" spans="4:4" x14ac:dyDescent="0.3">
      <c r="D7228"/>
    </row>
    <row r="7229" spans="4:4" x14ac:dyDescent="0.3">
      <c r="D7229"/>
    </row>
    <row r="7230" spans="4:4" x14ac:dyDescent="0.3">
      <c r="D7230"/>
    </row>
    <row r="7231" spans="4:4" x14ac:dyDescent="0.3">
      <c r="D7231"/>
    </row>
    <row r="7232" spans="4:4" x14ac:dyDescent="0.3">
      <c r="D7232"/>
    </row>
    <row r="7233" spans="4:4" x14ac:dyDescent="0.3">
      <c r="D7233"/>
    </row>
    <row r="7234" spans="4:4" x14ac:dyDescent="0.3">
      <c r="D7234"/>
    </row>
    <row r="7235" spans="4:4" x14ac:dyDescent="0.3">
      <c r="D7235"/>
    </row>
    <row r="7236" spans="4:4" x14ac:dyDescent="0.3">
      <c r="D7236"/>
    </row>
    <row r="7237" spans="4:4" x14ac:dyDescent="0.3">
      <c r="D7237"/>
    </row>
    <row r="7238" spans="4:4" x14ac:dyDescent="0.3">
      <c r="D7238"/>
    </row>
    <row r="7239" spans="4:4" x14ac:dyDescent="0.3">
      <c r="D7239"/>
    </row>
    <row r="7240" spans="4:4" x14ac:dyDescent="0.3">
      <c r="D7240"/>
    </row>
    <row r="7241" spans="4:4" x14ac:dyDescent="0.3">
      <c r="D7241"/>
    </row>
    <row r="7242" spans="4:4" x14ac:dyDescent="0.3">
      <c r="D7242"/>
    </row>
    <row r="7243" spans="4:4" x14ac:dyDescent="0.3">
      <c r="D7243"/>
    </row>
    <row r="7244" spans="4:4" x14ac:dyDescent="0.3">
      <c r="D7244"/>
    </row>
    <row r="7245" spans="4:4" x14ac:dyDescent="0.3">
      <c r="D7245"/>
    </row>
    <row r="7246" spans="4:4" x14ac:dyDescent="0.3">
      <c r="D7246"/>
    </row>
    <row r="7247" spans="4:4" x14ac:dyDescent="0.3">
      <c r="D7247"/>
    </row>
    <row r="7248" spans="4:4" x14ac:dyDescent="0.3">
      <c r="D7248"/>
    </row>
    <row r="7249" spans="4:4" x14ac:dyDescent="0.3">
      <c r="D7249"/>
    </row>
    <row r="7250" spans="4:4" x14ac:dyDescent="0.3">
      <c r="D7250"/>
    </row>
    <row r="7251" spans="4:4" x14ac:dyDescent="0.3">
      <c r="D7251"/>
    </row>
    <row r="7252" spans="4:4" x14ac:dyDescent="0.3">
      <c r="D7252"/>
    </row>
    <row r="7253" spans="4:4" x14ac:dyDescent="0.3">
      <c r="D7253"/>
    </row>
    <row r="7254" spans="4:4" x14ac:dyDescent="0.3">
      <c r="D7254"/>
    </row>
    <row r="7255" spans="4:4" x14ac:dyDescent="0.3">
      <c r="D7255"/>
    </row>
    <row r="7256" spans="4:4" x14ac:dyDescent="0.3">
      <c r="D7256"/>
    </row>
    <row r="7257" spans="4:4" x14ac:dyDescent="0.3">
      <c r="D7257"/>
    </row>
    <row r="7258" spans="4:4" x14ac:dyDescent="0.3">
      <c r="D7258"/>
    </row>
    <row r="7259" spans="4:4" x14ac:dyDescent="0.3">
      <c r="D7259"/>
    </row>
    <row r="7260" spans="4:4" x14ac:dyDescent="0.3">
      <c r="D7260"/>
    </row>
    <row r="7261" spans="4:4" x14ac:dyDescent="0.3">
      <c r="D7261"/>
    </row>
    <row r="7262" spans="4:4" x14ac:dyDescent="0.3">
      <c r="D7262"/>
    </row>
    <row r="7263" spans="4:4" x14ac:dyDescent="0.3">
      <c r="D7263"/>
    </row>
    <row r="7264" spans="4:4" x14ac:dyDescent="0.3">
      <c r="D7264"/>
    </row>
    <row r="7265" spans="4:4" x14ac:dyDescent="0.3">
      <c r="D7265"/>
    </row>
    <row r="7266" spans="4:4" x14ac:dyDescent="0.3">
      <c r="D7266"/>
    </row>
    <row r="7267" spans="4:4" x14ac:dyDescent="0.3">
      <c r="D7267"/>
    </row>
    <row r="7268" spans="4:4" x14ac:dyDescent="0.3">
      <c r="D7268"/>
    </row>
    <row r="7269" spans="4:4" x14ac:dyDescent="0.3">
      <c r="D7269"/>
    </row>
    <row r="7270" spans="4:4" x14ac:dyDescent="0.3">
      <c r="D7270"/>
    </row>
    <row r="7271" spans="4:4" x14ac:dyDescent="0.3">
      <c r="D7271"/>
    </row>
    <row r="7272" spans="4:4" x14ac:dyDescent="0.3">
      <c r="D7272"/>
    </row>
    <row r="7273" spans="4:4" x14ac:dyDescent="0.3">
      <c r="D7273"/>
    </row>
    <row r="7274" spans="4:4" x14ac:dyDescent="0.3">
      <c r="D7274"/>
    </row>
    <row r="7275" spans="4:4" x14ac:dyDescent="0.3">
      <c r="D7275"/>
    </row>
    <row r="7276" spans="4:4" x14ac:dyDescent="0.3">
      <c r="D7276"/>
    </row>
    <row r="7277" spans="4:4" x14ac:dyDescent="0.3">
      <c r="D7277"/>
    </row>
    <row r="7278" spans="4:4" x14ac:dyDescent="0.3">
      <c r="D7278"/>
    </row>
    <row r="7279" spans="4:4" x14ac:dyDescent="0.3">
      <c r="D7279"/>
    </row>
    <row r="7280" spans="4:4" x14ac:dyDescent="0.3">
      <c r="D7280"/>
    </row>
    <row r="7281" spans="4:4" x14ac:dyDescent="0.3">
      <c r="D7281"/>
    </row>
    <row r="7282" spans="4:4" x14ac:dyDescent="0.3">
      <c r="D7282"/>
    </row>
    <row r="7283" spans="4:4" x14ac:dyDescent="0.3">
      <c r="D7283"/>
    </row>
    <row r="7284" spans="4:4" x14ac:dyDescent="0.3">
      <c r="D7284"/>
    </row>
    <row r="7285" spans="4:4" x14ac:dyDescent="0.3">
      <c r="D7285"/>
    </row>
    <row r="7286" spans="4:4" x14ac:dyDescent="0.3">
      <c r="D7286"/>
    </row>
    <row r="7287" spans="4:4" x14ac:dyDescent="0.3">
      <c r="D7287"/>
    </row>
    <row r="7288" spans="4:4" x14ac:dyDescent="0.3">
      <c r="D7288"/>
    </row>
    <row r="7289" spans="4:4" x14ac:dyDescent="0.3">
      <c r="D7289"/>
    </row>
    <row r="7290" spans="4:4" x14ac:dyDescent="0.3">
      <c r="D7290"/>
    </row>
    <row r="7291" spans="4:4" x14ac:dyDescent="0.3">
      <c r="D7291"/>
    </row>
    <row r="7292" spans="4:4" x14ac:dyDescent="0.3">
      <c r="D7292"/>
    </row>
    <row r="7293" spans="4:4" x14ac:dyDescent="0.3">
      <c r="D7293"/>
    </row>
    <row r="7294" spans="4:4" x14ac:dyDescent="0.3">
      <c r="D7294"/>
    </row>
    <row r="7295" spans="4:4" x14ac:dyDescent="0.3">
      <c r="D7295"/>
    </row>
    <row r="7296" spans="4:4" x14ac:dyDescent="0.3">
      <c r="D7296"/>
    </row>
    <row r="7297" spans="4:4" x14ac:dyDescent="0.3">
      <c r="D7297"/>
    </row>
    <row r="7298" spans="4:4" x14ac:dyDescent="0.3">
      <c r="D7298"/>
    </row>
    <row r="7299" spans="4:4" x14ac:dyDescent="0.3">
      <c r="D7299"/>
    </row>
    <row r="7300" spans="4:4" x14ac:dyDescent="0.3">
      <c r="D7300"/>
    </row>
    <row r="7301" spans="4:4" x14ac:dyDescent="0.3">
      <c r="D7301"/>
    </row>
    <row r="7302" spans="4:4" x14ac:dyDescent="0.3">
      <c r="D7302"/>
    </row>
    <row r="7303" spans="4:4" x14ac:dyDescent="0.3">
      <c r="D7303"/>
    </row>
    <row r="7304" spans="4:4" x14ac:dyDescent="0.3">
      <c r="D7304"/>
    </row>
    <row r="7305" spans="4:4" x14ac:dyDescent="0.3">
      <c r="D7305"/>
    </row>
    <row r="7306" spans="4:4" x14ac:dyDescent="0.3">
      <c r="D7306"/>
    </row>
    <row r="7307" spans="4:4" x14ac:dyDescent="0.3">
      <c r="D7307"/>
    </row>
    <row r="7308" spans="4:4" x14ac:dyDescent="0.3">
      <c r="D7308"/>
    </row>
    <row r="7309" spans="4:4" x14ac:dyDescent="0.3">
      <c r="D7309"/>
    </row>
    <row r="7310" spans="4:4" x14ac:dyDescent="0.3">
      <c r="D7310"/>
    </row>
    <row r="7311" spans="4:4" x14ac:dyDescent="0.3">
      <c r="D7311"/>
    </row>
    <row r="7312" spans="4:4" x14ac:dyDescent="0.3">
      <c r="D7312"/>
    </row>
    <row r="7313" spans="4:4" x14ac:dyDescent="0.3">
      <c r="D7313"/>
    </row>
    <row r="7314" spans="4:4" x14ac:dyDescent="0.3">
      <c r="D7314"/>
    </row>
    <row r="7315" spans="4:4" x14ac:dyDescent="0.3">
      <c r="D7315"/>
    </row>
    <row r="7316" spans="4:4" x14ac:dyDescent="0.3">
      <c r="D7316"/>
    </row>
    <row r="7317" spans="4:4" x14ac:dyDescent="0.3">
      <c r="D7317"/>
    </row>
    <row r="7318" spans="4:4" x14ac:dyDescent="0.3">
      <c r="D7318"/>
    </row>
    <row r="7319" spans="4:4" x14ac:dyDescent="0.3">
      <c r="D7319"/>
    </row>
    <row r="7320" spans="4:4" x14ac:dyDescent="0.3">
      <c r="D7320"/>
    </row>
    <row r="7321" spans="4:4" x14ac:dyDescent="0.3">
      <c r="D7321"/>
    </row>
    <row r="7322" spans="4:4" x14ac:dyDescent="0.3">
      <c r="D7322"/>
    </row>
    <row r="7323" spans="4:4" x14ac:dyDescent="0.3">
      <c r="D7323"/>
    </row>
    <row r="7324" spans="4:4" x14ac:dyDescent="0.3">
      <c r="D7324"/>
    </row>
    <row r="7325" spans="4:4" x14ac:dyDescent="0.3">
      <c r="D7325"/>
    </row>
    <row r="7326" spans="4:4" x14ac:dyDescent="0.3">
      <c r="D7326"/>
    </row>
    <row r="7327" spans="4:4" x14ac:dyDescent="0.3">
      <c r="D7327"/>
    </row>
    <row r="7328" spans="4:4" x14ac:dyDescent="0.3">
      <c r="D7328"/>
    </row>
    <row r="7329" spans="4:4" x14ac:dyDescent="0.3">
      <c r="D7329"/>
    </row>
    <row r="7330" spans="4:4" x14ac:dyDescent="0.3">
      <c r="D7330"/>
    </row>
    <row r="7331" spans="4:4" x14ac:dyDescent="0.3">
      <c r="D7331"/>
    </row>
    <row r="7332" spans="4:4" x14ac:dyDescent="0.3">
      <c r="D7332"/>
    </row>
    <row r="7333" spans="4:4" x14ac:dyDescent="0.3">
      <c r="D7333"/>
    </row>
    <row r="7334" spans="4:4" x14ac:dyDescent="0.3">
      <c r="D7334"/>
    </row>
    <row r="7335" spans="4:4" x14ac:dyDescent="0.3">
      <c r="D7335"/>
    </row>
    <row r="7336" spans="4:4" x14ac:dyDescent="0.3">
      <c r="D7336"/>
    </row>
    <row r="7337" spans="4:4" x14ac:dyDescent="0.3">
      <c r="D7337"/>
    </row>
    <row r="7338" spans="4:4" x14ac:dyDescent="0.3">
      <c r="D7338"/>
    </row>
    <row r="7339" spans="4:4" x14ac:dyDescent="0.3">
      <c r="D7339"/>
    </row>
    <row r="7340" spans="4:4" x14ac:dyDescent="0.3">
      <c r="D7340"/>
    </row>
    <row r="7341" spans="4:4" x14ac:dyDescent="0.3">
      <c r="D7341"/>
    </row>
    <row r="7342" spans="4:4" x14ac:dyDescent="0.3">
      <c r="D7342"/>
    </row>
    <row r="7343" spans="4:4" x14ac:dyDescent="0.3">
      <c r="D7343"/>
    </row>
    <row r="7344" spans="4:4" x14ac:dyDescent="0.3">
      <c r="D7344"/>
    </row>
    <row r="7345" spans="4:4" x14ac:dyDescent="0.3">
      <c r="D7345"/>
    </row>
    <row r="7346" spans="4:4" x14ac:dyDescent="0.3">
      <c r="D7346"/>
    </row>
    <row r="7347" spans="4:4" x14ac:dyDescent="0.3">
      <c r="D7347"/>
    </row>
    <row r="7348" spans="4:4" x14ac:dyDescent="0.3">
      <c r="D7348"/>
    </row>
    <row r="7349" spans="4:4" x14ac:dyDescent="0.3">
      <c r="D7349"/>
    </row>
    <row r="7350" spans="4:4" x14ac:dyDescent="0.3">
      <c r="D7350"/>
    </row>
    <row r="7351" spans="4:4" x14ac:dyDescent="0.3">
      <c r="D7351"/>
    </row>
    <row r="7352" spans="4:4" x14ac:dyDescent="0.3">
      <c r="D7352"/>
    </row>
    <row r="7353" spans="4:4" x14ac:dyDescent="0.3">
      <c r="D7353"/>
    </row>
    <row r="7354" spans="4:4" x14ac:dyDescent="0.3">
      <c r="D7354"/>
    </row>
    <row r="7355" spans="4:4" x14ac:dyDescent="0.3">
      <c r="D7355"/>
    </row>
    <row r="7356" spans="4:4" x14ac:dyDescent="0.3">
      <c r="D7356"/>
    </row>
    <row r="7357" spans="4:4" x14ac:dyDescent="0.3">
      <c r="D7357"/>
    </row>
    <row r="7358" spans="4:4" x14ac:dyDescent="0.3">
      <c r="D7358"/>
    </row>
    <row r="7359" spans="4:4" x14ac:dyDescent="0.3">
      <c r="D7359"/>
    </row>
    <row r="7360" spans="4:4" x14ac:dyDescent="0.3">
      <c r="D7360"/>
    </row>
    <row r="7361" spans="4:4" x14ac:dyDescent="0.3">
      <c r="D7361"/>
    </row>
    <row r="7362" spans="4:4" x14ac:dyDescent="0.3">
      <c r="D7362"/>
    </row>
    <row r="7363" spans="4:4" x14ac:dyDescent="0.3">
      <c r="D7363"/>
    </row>
    <row r="7364" spans="4:4" x14ac:dyDescent="0.3">
      <c r="D7364"/>
    </row>
    <row r="7365" spans="4:4" x14ac:dyDescent="0.3">
      <c r="D7365"/>
    </row>
    <row r="7366" spans="4:4" x14ac:dyDescent="0.3">
      <c r="D7366"/>
    </row>
    <row r="7367" spans="4:4" x14ac:dyDescent="0.3">
      <c r="D7367"/>
    </row>
    <row r="7368" spans="4:4" x14ac:dyDescent="0.3">
      <c r="D7368"/>
    </row>
    <row r="7369" spans="4:4" x14ac:dyDescent="0.3">
      <c r="D7369"/>
    </row>
    <row r="7370" spans="4:4" x14ac:dyDescent="0.3">
      <c r="D7370"/>
    </row>
    <row r="7371" spans="4:4" x14ac:dyDescent="0.3">
      <c r="D7371"/>
    </row>
    <row r="7372" spans="4:4" x14ac:dyDescent="0.3">
      <c r="D7372"/>
    </row>
    <row r="7373" spans="4:4" x14ac:dyDescent="0.3">
      <c r="D7373"/>
    </row>
    <row r="7374" spans="4:4" x14ac:dyDescent="0.3">
      <c r="D7374"/>
    </row>
    <row r="7375" spans="4:4" x14ac:dyDescent="0.3">
      <c r="D7375"/>
    </row>
    <row r="7376" spans="4:4" x14ac:dyDescent="0.3">
      <c r="D7376"/>
    </row>
    <row r="7377" spans="4:4" x14ac:dyDescent="0.3">
      <c r="D7377"/>
    </row>
    <row r="7378" spans="4:4" x14ac:dyDescent="0.3">
      <c r="D7378"/>
    </row>
    <row r="7379" spans="4:4" x14ac:dyDescent="0.3">
      <c r="D7379"/>
    </row>
    <row r="7380" spans="4:4" x14ac:dyDescent="0.3">
      <c r="D7380"/>
    </row>
    <row r="7381" spans="4:4" x14ac:dyDescent="0.3">
      <c r="D7381"/>
    </row>
    <row r="7382" spans="4:4" x14ac:dyDescent="0.3">
      <c r="D7382"/>
    </row>
    <row r="7383" spans="4:4" x14ac:dyDescent="0.3">
      <c r="D7383"/>
    </row>
    <row r="7384" spans="4:4" x14ac:dyDescent="0.3">
      <c r="D7384"/>
    </row>
    <row r="7385" spans="4:4" x14ac:dyDescent="0.3">
      <c r="D7385"/>
    </row>
    <row r="7386" spans="4:4" x14ac:dyDescent="0.3">
      <c r="D7386"/>
    </row>
    <row r="7387" spans="4:4" x14ac:dyDescent="0.3">
      <c r="D7387"/>
    </row>
    <row r="7388" spans="4:4" x14ac:dyDescent="0.3">
      <c r="D7388"/>
    </row>
    <row r="7389" spans="4:4" x14ac:dyDescent="0.3">
      <c r="D7389"/>
    </row>
    <row r="7390" spans="4:4" x14ac:dyDescent="0.3">
      <c r="D7390"/>
    </row>
    <row r="7391" spans="4:4" x14ac:dyDescent="0.3">
      <c r="D7391"/>
    </row>
    <row r="7392" spans="4:4" x14ac:dyDescent="0.3">
      <c r="D7392"/>
    </row>
    <row r="7393" spans="4:4" x14ac:dyDescent="0.3">
      <c r="D7393"/>
    </row>
    <row r="7394" spans="4:4" x14ac:dyDescent="0.3">
      <c r="D7394"/>
    </row>
    <row r="7395" spans="4:4" x14ac:dyDescent="0.3">
      <c r="D7395"/>
    </row>
    <row r="7396" spans="4:4" x14ac:dyDescent="0.3">
      <c r="D7396"/>
    </row>
    <row r="7397" spans="4:4" x14ac:dyDescent="0.3">
      <c r="D7397"/>
    </row>
    <row r="7398" spans="4:4" x14ac:dyDescent="0.3">
      <c r="D7398"/>
    </row>
    <row r="7399" spans="4:4" x14ac:dyDescent="0.3">
      <c r="D7399"/>
    </row>
    <row r="7400" spans="4:4" x14ac:dyDescent="0.3">
      <c r="D7400"/>
    </row>
    <row r="7401" spans="4:4" x14ac:dyDescent="0.3">
      <c r="D7401"/>
    </row>
    <row r="7402" spans="4:4" x14ac:dyDescent="0.3">
      <c r="D7402"/>
    </row>
    <row r="7403" spans="4:4" x14ac:dyDescent="0.3">
      <c r="D7403"/>
    </row>
    <row r="7404" spans="4:4" x14ac:dyDescent="0.3">
      <c r="D7404"/>
    </row>
    <row r="7405" spans="4:4" x14ac:dyDescent="0.3">
      <c r="D7405"/>
    </row>
    <row r="7406" spans="4:4" x14ac:dyDescent="0.3">
      <c r="D7406"/>
    </row>
    <row r="7407" spans="4:4" x14ac:dyDescent="0.3">
      <c r="D7407"/>
    </row>
    <row r="7408" spans="4:4" x14ac:dyDescent="0.3">
      <c r="D7408"/>
    </row>
    <row r="7409" spans="4:4" x14ac:dyDescent="0.3">
      <c r="D7409"/>
    </row>
    <row r="7410" spans="4:4" x14ac:dyDescent="0.3">
      <c r="D7410"/>
    </row>
    <row r="7411" spans="4:4" x14ac:dyDescent="0.3">
      <c r="D7411"/>
    </row>
    <row r="7412" spans="4:4" x14ac:dyDescent="0.3">
      <c r="D7412"/>
    </row>
    <row r="7413" spans="4:4" x14ac:dyDescent="0.3">
      <c r="D7413"/>
    </row>
    <row r="7414" spans="4:4" x14ac:dyDescent="0.3">
      <c r="D7414"/>
    </row>
    <row r="7415" spans="4:4" x14ac:dyDescent="0.3">
      <c r="D7415"/>
    </row>
    <row r="7416" spans="4:4" x14ac:dyDescent="0.3">
      <c r="D7416"/>
    </row>
    <row r="7417" spans="4:4" x14ac:dyDescent="0.3">
      <c r="D7417"/>
    </row>
    <row r="7418" spans="4:4" x14ac:dyDescent="0.3">
      <c r="D7418"/>
    </row>
    <row r="7419" spans="4:4" x14ac:dyDescent="0.3">
      <c r="D7419"/>
    </row>
    <row r="7420" spans="4:4" x14ac:dyDescent="0.3">
      <c r="D7420"/>
    </row>
    <row r="7421" spans="4:4" x14ac:dyDescent="0.3">
      <c r="D7421"/>
    </row>
    <row r="7422" spans="4:4" x14ac:dyDescent="0.3">
      <c r="D7422"/>
    </row>
    <row r="7423" spans="4:4" x14ac:dyDescent="0.3">
      <c r="D7423"/>
    </row>
    <row r="7424" spans="4:4" x14ac:dyDescent="0.3">
      <c r="D7424"/>
    </row>
    <row r="7425" spans="4:4" x14ac:dyDescent="0.3">
      <c r="D7425"/>
    </row>
    <row r="7426" spans="4:4" x14ac:dyDescent="0.3">
      <c r="D7426"/>
    </row>
    <row r="7427" spans="4:4" x14ac:dyDescent="0.3">
      <c r="D7427"/>
    </row>
    <row r="7428" spans="4:4" x14ac:dyDescent="0.3">
      <c r="D7428"/>
    </row>
    <row r="7429" spans="4:4" x14ac:dyDescent="0.3">
      <c r="D7429"/>
    </row>
    <row r="7430" spans="4:4" x14ac:dyDescent="0.3">
      <c r="D7430"/>
    </row>
    <row r="7431" spans="4:4" x14ac:dyDescent="0.3">
      <c r="D7431"/>
    </row>
    <row r="7432" spans="4:4" x14ac:dyDescent="0.3">
      <c r="D7432"/>
    </row>
    <row r="7433" spans="4:4" x14ac:dyDescent="0.3">
      <c r="D7433"/>
    </row>
    <row r="7434" spans="4:4" x14ac:dyDescent="0.3">
      <c r="D7434"/>
    </row>
    <row r="7435" spans="4:4" x14ac:dyDescent="0.3">
      <c r="D7435"/>
    </row>
    <row r="7436" spans="4:4" x14ac:dyDescent="0.3">
      <c r="D7436"/>
    </row>
    <row r="7437" spans="4:4" x14ac:dyDescent="0.3">
      <c r="D7437"/>
    </row>
    <row r="7438" spans="4:4" x14ac:dyDescent="0.3">
      <c r="D7438"/>
    </row>
    <row r="7439" spans="4:4" x14ac:dyDescent="0.3">
      <c r="D7439"/>
    </row>
    <row r="7440" spans="4:4" x14ac:dyDescent="0.3">
      <c r="D7440"/>
    </row>
    <row r="7441" spans="4:4" x14ac:dyDescent="0.3">
      <c r="D7441"/>
    </row>
    <row r="7442" spans="4:4" x14ac:dyDescent="0.3">
      <c r="D7442"/>
    </row>
    <row r="7443" spans="4:4" x14ac:dyDescent="0.3">
      <c r="D7443"/>
    </row>
    <row r="7444" spans="4:4" x14ac:dyDescent="0.3">
      <c r="D7444"/>
    </row>
    <row r="7445" spans="4:4" x14ac:dyDescent="0.3">
      <c r="D7445"/>
    </row>
    <row r="7446" spans="4:4" x14ac:dyDescent="0.3">
      <c r="D7446"/>
    </row>
    <row r="7447" spans="4:4" x14ac:dyDescent="0.3">
      <c r="D7447"/>
    </row>
    <row r="7448" spans="4:4" x14ac:dyDescent="0.3">
      <c r="D7448"/>
    </row>
    <row r="7449" spans="4:4" x14ac:dyDescent="0.3">
      <c r="D7449"/>
    </row>
    <row r="7450" spans="4:4" x14ac:dyDescent="0.3">
      <c r="D7450"/>
    </row>
    <row r="7451" spans="4:4" x14ac:dyDescent="0.3">
      <c r="D7451"/>
    </row>
    <row r="7452" spans="4:4" x14ac:dyDescent="0.3">
      <c r="D7452"/>
    </row>
    <row r="7453" spans="4:4" x14ac:dyDescent="0.3">
      <c r="D7453"/>
    </row>
    <row r="7454" spans="4:4" x14ac:dyDescent="0.3">
      <c r="D7454"/>
    </row>
    <row r="7455" spans="4:4" x14ac:dyDescent="0.3">
      <c r="D7455"/>
    </row>
    <row r="7456" spans="4:4" x14ac:dyDescent="0.3">
      <c r="D7456"/>
    </row>
    <row r="7457" spans="4:4" x14ac:dyDescent="0.3">
      <c r="D7457"/>
    </row>
    <row r="7458" spans="4:4" x14ac:dyDescent="0.3">
      <c r="D7458"/>
    </row>
    <row r="7459" spans="4:4" x14ac:dyDescent="0.3">
      <c r="D7459"/>
    </row>
    <row r="7460" spans="4:4" x14ac:dyDescent="0.3">
      <c r="D7460"/>
    </row>
    <row r="7461" spans="4:4" x14ac:dyDescent="0.3">
      <c r="D7461"/>
    </row>
    <row r="7462" spans="4:4" x14ac:dyDescent="0.3">
      <c r="D7462"/>
    </row>
    <row r="7463" spans="4:4" x14ac:dyDescent="0.3">
      <c r="D7463"/>
    </row>
    <row r="7464" spans="4:4" x14ac:dyDescent="0.3">
      <c r="D7464"/>
    </row>
    <row r="7465" spans="4:4" x14ac:dyDescent="0.3">
      <c r="D7465"/>
    </row>
    <row r="7466" spans="4:4" x14ac:dyDescent="0.3">
      <c r="D7466"/>
    </row>
    <row r="7467" spans="4:4" x14ac:dyDescent="0.3">
      <c r="D7467"/>
    </row>
    <row r="7468" spans="4:4" x14ac:dyDescent="0.3">
      <c r="D7468"/>
    </row>
    <row r="7469" spans="4:4" x14ac:dyDescent="0.3">
      <c r="D7469"/>
    </row>
    <row r="7470" spans="4:4" x14ac:dyDescent="0.3">
      <c r="D7470"/>
    </row>
    <row r="7471" spans="4:4" x14ac:dyDescent="0.3">
      <c r="D7471"/>
    </row>
    <row r="7472" spans="4:4" x14ac:dyDescent="0.3">
      <c r="D7472"/>
    </row>
    <row r="7473" spans="4:4" x14ac:dyDescent="0.3">
      <c r="D7473"/>
    </row>
    <row r="7474" spans="4:4" x14ac:dyDescent="0.3">
      <c r="D7474"/>
    </row>
    <row r="7475" spans="4:4" x14ac:dyDescent="0.3">
      <c r="D7475"/>
    </row>
    <row r="7476" spans="4:4" x14ac:dyDescent="0.3">
      <c r="D7476"/>
    </row>
    <row r="7477" spans="4:4" x14ac:dyDescent="0.3">
      <c r="D7477"/>
    </row>
    <row r="7478" spans="4:4" x14ac:dyDescent="0.3">
      <c r="D7478"/>
    </row>
    <row r="7479" spans="4:4" x14ac:dyDescent="0.3">
      <c r="D7479"/>
    </row>
    <row r="7480" spans="4:4" x14ac:dyDescent="0.3">
      <c r="D7480"/>
    </row>
    <row r="7481" spans="4:4" x14ac:dyDescent="0.3">
      <c r="D7481"/>
    </row>
    <row r="7482" spans="4:4" x14ac:dyDescent="0.3">
      <c r="D7482"/>
    </row>
    <row r="7483" spans="4:4" x14ac:dyDescent="0.3">
      <c r="D7483"/>
    </row>
    <row r="7484" spans="4:4" x14ac:dyDescent="0.3">
      <c r="D7484"/>
    </row>
    <row r="7485" spans="4:4" x14ac:dyDescent="0.3">
      <c r="D7485"/>
    </row>
    <row r="7486" spans="4:4" x14ac:dyDescent="0.3">
      <c r="D7486"/>
    </row>
    <row r="7487" spans="4:4" x14ac:dyDescent="0.3">
      <c r="D7487"/>
    </row>
    <row r="7488" spans="4:4" x14ac:dyDescent="0.3">
      <c r="D7488"/>
    </row>
    <row r="7489" spans="4:4" x14ac:dyDescent="0.3">
      <c r="D7489"/>
    </row>
    <row r="7490" spans="4:4" x14ac:dyDescent="0.3">
      <c r="D7490"/>
    </row>
    <row r="7491" spans="4:4" x14ac:dyDescent="0.3">
      <c r="D7491"/>
    </row>
    <row r="7492" spans="4:4" x14ac:dyDescent="0.3">
      <c r="D7492"/>
    </row>
    <row r="7493" spans="4:4" x14ac:dyDescent="0.3">
      <c r="D7493"/>
    </row>
    <row r="7494" spans="4:4" x14ac:dyDescent="0.3">
      <c r="D7494"/>
    </row>
    <row r="7495" spans="4:4" x14ac:dyDescent="0.3">
      <c r="D7495"/>
    </row>
    <row r="7496" spans="4:4" x14ac:dyDescent="0.3">
      <c r="D7496"/>
    </row>
    <row r="7497" spans="4:4" x14ac:dyDescent="0.3">
      <c r="D7497"/>
    </row>
    <row r="7498" spans="4:4" x14ac:dyDescent="0.3">
      <c r="D7498"/>
    </row>
    <row r="7499" spans="4:4" x14ac:dyDescent="0.3">
      <c r="D7499"/>
    </row>
    <row r="7500" spans="4:4" x14ac:dyDescent="0.3">
      <c r="D7500"/>
    </row>
    <row r="7501" spans="4:4" x14ac:dyDescent="0.3">
      <c r="D7501"/>
    </row>
    <row r="7502" spans="4:4" x14ac:dyDescent="0.3">
      <c r="D7502"/>
    </row>
    <row r="7503" spans="4:4" x14ac:dyDescent="0.3">
      <c r="D7503"/>
    </row>
    <row r="7504" spans="4:4" x14ac:dyDescent="0.3">
      <c r="D7504"/>
    </row>
    <row r="7505" spans="4:4" x14ac:dyDescent="0.3">
      <c r="D7505"/>
    </row>
    <row r="7506" spans="4:4" x14ac:dyDescent="0.3">
      <c r="D7506"/>
    </row>
    <row r="7507" spans="4:4" x14ac:dyDescent="0.3">
      <c r="D7507"/>
    </row>
    <row r="7508" spans="4:4" x14ac:dyDescent="0.3">
      <c r="D7508"/>
    </row>
    <row r="7509" spans="4:4" x14ac:dyDescent="0.3">
      <c r="D7509"/>
    </row>
    <row r="7510" spans="4:4" x14ac:dyDescent="0.3">
      <c r="D7510"/>
    </row>
    <row r="7511" spans="4:4" x14ac:dyDescent="0.3">
      <c r="D7511"/>
    </row>
    <row r="7512" spans="4:4" x14ac:dyDescent="0.3">
      <c r="D7512"/>
    </row>
    <row r="7513" spans="4:4" x14ac:dyDescent="0.3">
      <c r="D7513"/>
    </row>
    <row r="7514" spans="4:4" x14ac:dyDescent="0.3">
      <c r="D7514"/>
    </row>
    <row r="7515" spans="4:4" x14ac:dyDescent="0.3">
      <c r="D7515"/>
    </row>
    <row r="7516" spans="4:4" x14ac:dyDescent="0.3">
      <c r="D7516"/>
    </row>
    <row r="7517" spans="4:4" x14ac:dyDescent="0.3">
      <c r="D7517"/>
    </row>
    <row r="7518" spans="4:4" x14ac:dyDescent="0.3">
      <c r="D7518"/>
    </row>
    <row r="7519" spans="4:4" x14ac:dyDescent="0.3">
      <c r="D7519"/>
    </row>
    <row r="7520" spans="4:4" x14ac:dyDescent="0.3">
      <c r="D7520"/>
    </row>
    <row r="7521" spans="4:4" x14ac:dyDescent="0.3">
      <c r="D7521"/>
    </row>
    <row r="7522" spans="4:4" x14ac:dyDescent="0.3">
      <c r="D7522"/>
    </row>
    <row r="7523" spans="4:4" x14ac:dyDescent="0.3">
      <c r="D7523"/>
    </row>
    <row r="7524" spans="4:4" x14ac:dyDescent="0.3">
      <c r="D7524"/>
    </row>
    <row r="7525" spans="4:4" x14ac:dyDescent="0.3">
      <c r="D7525"/>
    </row>
    <row r="7526" spans="4:4" x14ac:dyDescent="0.3">
      <c r="D7526"/>
    </row>
    <row r="7527" spans="4:4" x14ac:dyDescent="0.3">
      <c r="D7527"/>
    </row>
    <row r="7528" spans="4:4" x14ac:dyDescent="0.3">
      <c r="D7528"/>
    </row>
    <row r="7529" spans="4:4" x14ac:dyDescent="0.3">
      <c r="D7529"/>
    </row>
    <row r="7530" spans="4:4" x14ac:dyDescent="0.3">
      <c r="D7530"/>
    </row>
    <row r="7531" spans="4:4" x14ac:dyDescent="0.3">
      <c r="D7531"/>
    </row>
    <row r="7532" spans="4:4" x14ac:dyDescent="0.3">
      <c r="D7532"/>
    </row>
    <row r="7533" spans="4:4" x14ac:dyDescent="0.3">
      <c r="D7533"/>
    </row>
    <row r="7534" spans="4:4" x14ac:dyDescent="0.3">
      <c r="D7534"/>
    </row>
    <row r="7535" spans="4:4" x14ac:dyDescent="0.3">
      <c r="D7535"/>
    </row>
    <row r="7536" spans="4:4" x14ac:dyDescent="0.3">
      <c r="D7536"/>
    </row>
    <row r="7537" spans="4:4" x14ac:dyDescent="0.3">
      <c r="D7537"/>
    </row>
    <row r="7538" spans="4:4" x14ac:dyDescent="0.3">
      <c r="D7538"/>
    </row>
    <row r="7539" spans="4:4" x14ac:dyDescent="0.3">
      <c r="D7539"/>
    </row>
    <row r="7540" spans="4:4" x14ac:dyDescent="0.3">
      <c r="D7540"/>
    </row>
    <row r="7541" spans="4:4" x14ac:dyDescent="0.3">
      <c r="D7541"/>
    </row>
    <row r="7542" spans="4:4" x14ac:dyDescent="0.3">
      <c r="D7542"/>
    </row>
    <row r="7543" spans="4:4" x14ac:dyDescent="0.3">
      <c r="D7543"/>
    </row>
    <row r="7544" spans="4:4" x14ac:dyDescent="0.3">
      <c r="D7544"/>
    </row>
    <row r="7545" spans="4:4" x14ac:dyDescent="0.3">
      <c r="D7545"/>
    </row>
    <row r="7546" spans="4:4" x14ac:dyDescent="0.3">
      <c r="D7546"/>
    </row>
    <row r="7547" spans="4:4" x14ac:dyDescent="0.3">
      <c r="D7547"/>
    </row>
    <row r="7548" spans="4:4" x14ac:dyDescent="0.3">
      <c r="D7548"/>
    </row>
    <row r="7549" spans="4:4" x14ac:dyDescent="0.3">
      <c r="D7549"/>
    </row>
    <row r="7550" spans="4:4" x14ac:dyDescent="0.3">
      <c r="D7550"/>
    </row>
    <row r="7551" spans="4:4" x14ac:dyDescent="0.3">
      <c r="D7551"/>
    </row>
    <row r="7552" spans="4:4" x14ac:dyDescent="0.3">
      <c r="D7552"/>
    </row>
    <row r="7553" spans="4:4" x14ac:dyDescent="0.3">
      <c r="D7553"/>
    </row>
    <row r="7554" spans="4:4" x14ac:dyDescent="0.3">
      <c r="D7554"/>
    </row>
    <row r="7555" spans="4:4" x14ac:dyDescent="0.3">
      <c r="D7555"/>
    </row>
    <row r="7556" spans="4:4" x14ac:dyDescent="0.3">
      <c r="D7556"/>
    </row>
    <row r="7557" spans="4:4" x14ac:dyDescent="0.3">
      <c r="D7557"/>
    </row>
    <row r="7558" spans="4:4" x14ac:dyDescent="0.3">
      <c r="D7558"/>
    </row>
    <row r="7559" spans="4:4" x14ac:dyDescent="0.3">
      <c r="D7559"/>
    </row>
    <row r="7560" spans="4:4" x14ac:dyDescent="0.3">
      <c r="D7560"/>
    </row>
    <row r="7561" spans="4:4" x14ac:dyDescent="0.3">
      <c r="D7561"/>
    </row>
    <row r="7562" spans="4:4" x14ac:dyDescent="0.3">
      <c r="D7562"/>
    </row>
    <row r="7563" spans="4:4" x14ac:dyDescent="0.3">
      <c r="D7563"/>
    </row>
    <row r="7564" spans="4:4" x14ac:dyDescent="0.3">
      <c r="D7564"/>
    </row>
    <row r="7565" spans="4:4" x14ac:dyDescent="0.3">
      <c r="D7565"/>
    </row>
    <row r="7566" spans="4:4" x14ac:dyDescent="0.3">
      <c r="D7566"/>
    </row>
    <row r="7567" spans="4:4" x14ac:dyDescent="0.3">
      <c r="D7567"/>
    </row>
    <row r="7568" spans="4:4" x14ac:dyDescent="0.3">
      <c r="D7568"/>
    </row>
    <row r="7569" spans="4:4" x14ac:dyDescent="0.3">
      <c r="D7569"/>
    </row>
    <row r="7570" spans="4:4" x14ac:dyDescent="0.3">
      <c r="D7570"/>
    </row>
    <row r="7571" spans="4:4" x14ac:dyDescent="0.3">
      <c r="D7571"/>
    </row>
    <row r="7572" spans="4:4" x14ac:dyDescent="0.3">
      <c r="D7572"/>
    </row>
    <row r="7573" spans="4:4" x14ac:dyDescent="0.3">
      <c r="D7573"/>
    </row>
    <row r="7574" spans="4:4" x14ac:dyDescent="0.3">
      <c r="D7574"/>
    </row>
    <row r="7575" spans="4:4" x14ac:dyDescent="0.3">
      <c r="D7575"/>
    </row>
    <row r="7576" spans="4:4" x14ac:dyDescent="0.3">
      <c r="D7576"/>
    </row>
    <row r="7577" spans="4:4" x14ac:dyDescent="0.3">
      <c r="D7577"/>
    </row>
    <row r="7578" spans="4:4" x14ac:dyDescent="0.3">
      <c r="D7578"/>
    </row>
    <row r="7579" spans="4:4" x14ac:dyDescent="0.3">
      <c r="D7579"/>
    </row>
    <row r="7580" spans="4:4" x14ac:dyDescent="0.3">
      <c r="D7580"/>
    </row>
    <row r="7581" spans="4:4" x14ac:dyDescent="0.3">
      <c r="D7581"/>
    </row>
    <row r="7582" spans="4:4" x14ac:dyDescent="0.3">
      <c r="D7582"/>
    </row>
    <row r="7583" spans="4:4" x14ac:dyDescent="0.3">
      <c r="D7583"/>
    </row>
    <row r="7584" spans="4:4" x14ac:dyDescent="0.3">
      <c r="D7584"/>
    </row>
    <row r="7585" spans="4:4" x14ac:dyDescent="0.3">
      <c r="D7585"/>
    </row>
    <row r="7586" spans="4:4" x14ac:dyDescent="0.3">
      <c r="D7586"/>
    </row>
    <row r="7587" spans="4:4" x14ac:dyDescent="0.3">
      <c r="D7587"/>
    </row>
    <row r="7588" spans="4:4" x14ac:dyDescent="0.3">
      <c r="D7588"/>
    </row>
    <row r="7589" spans="4:4" x14ac:dyDescent="0.3">
      <c r="D7589"/>
    </row>
    <row r="7590" spans="4:4" x14ac:dyDescent="0.3">
      <c r="D7590"/>
    </row>
    <row r="7591" spans="4:4" x14ac:dyDescent="0.3">
      <c r="D7591"/>
    </row>
    <row r="7592" spans="4:4" x14ac:dyDescent="0.3">
      <c r="D7592"/>
    </row>
    <row r="7593" spans="4:4" x14ac:dyDescent="0.3">
      <c r="D7593"/>
    </row>
    <row r="7594" spans="4:4" x14ac:dyDescent="0.3">
      <c r="D7594"/>
    </row>
    <row r="7595" spans="4:4" x14ac:dyDescent="0.3">
      <c r="D7595"/>
    </row>
    <row r="7596" spans="4:4" x14ac:dyDescent="0.3">
      <c r="D7596"/>
    </row>
    <row r="7597" spans="4:4" x14ac:dyDescent="0.3">
      <c r="D7597"/>
    </row>
    <row r="7598" spans="4:4" x14ac:dyDescent="0.3">
      <c r="D7598"/>
    </row>
    <row r="7599" spans="4:4" x14ac:dyDescent="0.3">
      <c r="D7599"/>
    </row>
    <row r="7600" spans="4:4" x14ac:dyDescent="0.3">
      <c r="D7600"/>
    </row>
    <row r="7601" spans="4:4" x14ac:dyDescent="0.3">
      <c r="D7601"/>
    </row>
    <row r="7602" spans="4:4" x14ac:dyDescent="0.3">
      <c r="D7602"/>
    </row>
    <row r="7603" spans="4:4" x14ac:dyDescent="0.3">
      <c r="D7603"/>
    </row>
    <row r="7604" spans="4:4" x14ac:dyDescent="0.3">
      <c r="D7604"/>
    </row>
    <row r="7605" spans="4:4" x14ac:dyDescent="0.3">
      <c r="D7605"/>
    </row>
    <row r="7606" spans="4:4" x14ac:dyDescent="0.3">
      <c r="D7606"/>
    </row>
    <row r="7607" spans="4:4" x14ac:dyDescent="0.3">
      <c r="D7607"/>
    </row>
    <row r="7608" spans="4:4" x14ac:dyDescent="0.3">
      <c r="D7608"/>
    </row>
    <row r="7609" spans="4:4" x14ac:dyDescent="0.3">
      <c r="D7609"/>
    </row>
    <row r="7610" spans="4:4" x14ac:dyDescent="0.3">
      <c r="D7610"/>
    </row>
    <row r="7611" spans="4:4" x14ac:dyDescent="0.3">
      <c r="D7611"/>
    </row>
    <row r="7612" spans="4:4" x14ac:dyDescent="0.3">
      <c r="D7612"/>
    </row>
    <row r="7613" spans="4:4" x14ac:dyDescent="0.3">
      <c r="D7613"/>
    </row>
    <row r="7614" spans="4:4" x14ac:dyDescent="0.3">
      <c r="D7614"/>
    </row>
    <row r="7615" spans="4:4" x14ac:dyDescent="0.3">
      <c r="D7615"/>
    </row>
    <row r="7616" spans="4:4" x14ac:dyDescent="0.3">
      <c r="D7616"/>
    </row>
    <row r="7617" spans="4:4" x14ac:dyDescent="0.3">
      <c r="D7617"/>
    </row>
    <row r="7618" spans="4:4" x14ac:dyDescent="0.3">
      <c r="D7618"/>
    </row>
    <row r="7619" spans="4:4" x14ac:dyDescent="0.3">
      <c r="D7619"/>
    </row>
    <row r="7620" spans="4:4" x14ac:dyDescent="0.3">
      <c r="D7620"/>
    </row>
    <row r="7621" spans="4:4" x14ac:dyDescent="0.3">
      <c r="D7621"/>
    </row>
    <row r="7622" spans="4:4" x14ac:dyDescent="0.3">
      <c r="D7622"/>
    </row>
    <row r="7623" spans="4:4" x14ac:dyDescent="0.3">
      <c r="D7623"/>
    </row>
    <row r="7624" spans="4:4" x14ac:dyDescent="0.3">
      <c r="D7624"/>
    </row>
    <row r="7625" spans="4:4" x14ac:dyDescent="0.3">
      <c r="D7625"/>
    </row>
    <row r="7626" spans="4:4" x14ac:dyDescent="0.3">
      <c r="D7626"/>
    </row>
    <row r="7627" spans="4:4" x14ac:dyDescent="0.3">
      <c r="D7627"/>
    </row>
    <row r="7628" spans="4:4" x14ac:dyDescent="0.3">
      <c r="D7628"/>
    </row>
    <row r="7629" spans="4:4" x14ac:dyDescent="0.3">
      <c r="D7629"/>
    </row>
    <row r="7630" spans="4:4" x14ac:dyDescent="0.3">
      <c r="D7630"/>
    </row>
    <row r="7631" spans="4:4" x14ac:dyDescent="0.3">
      <c r="D7631"/>
    </row>
    <row r="7632" spans="4:4" x14ac:dyDescent="0.3">
      <c r="D7632"/>
    </row>
    <row r="7633" spans="4:4" x14ac:dyDescent="0.3">
      <c r="D7633"/>
    </row>
    <row r="7634" spans="4:4" x14ac:dyDescent="0.3">
      <c r="D7634"/>
    </row>
    <row r="7635" spans="4:4" x14ac:dyDescent="0.3">
      <c r="D7635"/>
    </row>
    <row r="7636" spans="4:4" x14ac:dyDescent="0.3">
      <c r="D7636"/>
    </row>
    <row r="7637" spans="4:4" x14ac:dyDescent="0.3">
      <c r="D7637"/>
    </row>
    <row r="7638" spans="4:4" x14ac:dyDescent="0.3">
      <c r="D7638"/>
    </row>
    <row r="7639" spans="4:4" x14ac:dyDescent="0.3">
      <c r="D7639"/>
    </row>
    <row r="7640" spans="4:4" x14ac:dyDescent="0.3">
      <c r="D7640"/>
    </row>
    <row r="7641" spans="4:4" x14ac:dyDescent="0.3">
      <c r="D7641"/>
    </row>
    <row r="7642" spans="4:4" x14ac:dyDescent="0.3">
      <c r="D7642"/>
    </row>
    <row r="7643" spans="4:4" x14ac:dyDescent="0.3">
      <c r="D7643"/>
    </row>
    <row r="7644" spans="4:4" x14ac:dyDescent="0.3">
      <c r="D7644"/>
    </row>
    <row r="7645" spans="4:4" x14ac:dyDescent="0.3">
      <c r="D7645"/>
    </row>
    <row r="7646" spans="4:4" x14ac:dyDescent="0.3">
      <c r="D7646"/>
    </row>
    <row r="7647" spans="4:4" x14ac:dyDescent="0.3">
      <c r="D7647"/>
    </row>
    <row r="7648" spans="4:4" x14ac:dyDescent="0.3">
      <c r="D7648"/>
    </row>
    <row r="7649" spans="4:4" x14ac:dyDescent="0.3">
      <c r="D7649"/>
    </row>
    <row r="7650" spans="4:4" x14ac:dyDescent="0.3">
      <c r="D7650"/>
    </row>
    <row r="7651" spans="4:4" x14ac:dyDescent="0.3">
      <c r="D7651"/>
    </row>
    <row r="7652" spans="4:4" x14ac:dyDescent="0.3">
      <c r="D7652"/>
    </row>
    <row r="7653" spans="4:4" x14ac:dyDescent="0.3">
      <c r="D7653"/>
    </row>
    <row r="7654" spans="4:4" x14ac:dyDescent="0.3">
      <c r="D7654"/>
    </row>
    <row r="7655" spans="4:4" x14ac:dyDescent="0.3">
      <c r="D7655"/>
    </row>
    <row r="7656" spans="4:4" x14ac:dyDescent="0.3">
      <c r="D7656"/>
    </row>
    <row r="7657" spans="4:4" x14ac:dyDescent="0.3">
      <c r="D7657"/>
    </row>
    <row r="7658" spans="4:4" x14ac:dyDescent="0.3">
      <c r="D7658"/>
    </row>
    <row r="7659" spans="4:4" x14ac:dyDescent="0.3">
      <c r="D7659"/>
    </row>
    <row r="7660" spans="4:4" x14ac:dyDescent="0.3">
      <c r="D7660"/>
    </row>
    <row r="7661" spans="4:4" x14ac:dyDescent="0.3">
      <c r="D7661"/>
    </row>
    <row r="7662" spans="4:4" x14ac:dyDescent="0.3">
      <c r="D7662"/>
    </row>
    <row r="7663" spans="4:4" x14ac:dyDescent="0.3">
      <c r="D7663"/>
    </row>
    <row r="7664" spans="4:4" x14ac:dyDescent="0.3">
      <c r="D7664"/>
    </row>
    <row r="7665" spans="4:4" x14ac:dyDescent="0.3">
      <c r="D7665"/>
    </row>
    <row r="7666" spans="4:4" x14ac:dyDescent="0.3">
      <c r="D7666"/>
    </row>
    <row r="7667" spans="4:4" x14ac:dyDescent="0.3">
      <c r="D7667"/>
    </row>
    <row r="7668" spans="4:4" x14ac:dyDescent="0.3">
      <c r="D7668"/>
    </row>
    <row r="7669" spans="4:4" x14ac:dyDescent="0.3">
      <c r="D7669"/>
    </row>
    <row r="7670" spans="4:4" x14ac:dyDescent="0.3">
      <c r="D7670"/>
    </row>
    <row r="7671" spans="4:4" x14ac:dyDescent="0.3">
      <c r="D7671"/>
    </row>
    <row r="7672" spans="4:4" x14ac:dyDescent="0.3">
      <c r="D7672"/>
    </row>
    <row r="7673" spans="4:4" x14ac:dyDescent="0.3">
      <c r="D7673"/>
    </row>
    <row r="7674" spans="4:4" x14ac:dyDescent="0.3">
      <c r="D7674"/>
    </row>
    <row r="7675" spans="4:4" x14ac:dyDescent="0.3">
      <c r="D7675"/>
    </row>
    <row r="7676" spans="4:4" x14ac:dyDescent="0.3">
      <c r="D7676"/>
    </row>
    <row r="7677" spans="4:4" x14ac:dyDescent="0.3">
      <c r="D7677"/>
    </row>
    <row r="7678" spans="4:4" x14ac:dyDescent="0.3">
      <c r="D7678"/>
    </row>
    <row r="7679" spans="4:4" x14ac:dyDescent="0.3">
      <c r="D7679"/>
    </row>
    <row r="7680" spans="4:4" x14ac:dyDescent="0.3">
      <c r="D7680"/>
    </row>
    <row r="7681" spans="4:4" x14ac:dyDescent="0.3">
      <c r="D7681"/>
    </row>
    <row r="7682" spans="4:4" x14ac:dyDescent="0.3">
      <c r="D7682"/>
    </row>
    <row r="7683" spans="4:4" x14ac:dyDescent="0.3">
      <c r="D7683"/>
    </row>
    <row r="7684" spans="4:4" x14ac:dyDescent="0.3">
      <c r="D7684"/>
    </row>
    <row r="7685" spans="4:4" x14ac:dyDescent="0.3">
      <c r="D7685"/>
    </row>
    <row r="7686" spans="4:4" x14ac:dyDescent="0.3">
      <c r="D7686"/>
    </row>
    <row r="7687" spans="4:4" x14ac:dyDescent="0.3">
      <c r="D7687"/>
    </row>
    <row r="7688" spans="4:4" x14ac:dyDescent="0.3">
      <c r="D7688"/>
    </row>
    <row r="7689" spans="4:4" x14ac:dyDescent="0.3">
      <c r="D7689"/>
    </row>
    <row r="7690" spans="4:4" x14ac:dyDescent="0.3">
      <c r="D7690"/>
    </row>
    <row r="7691" spans="4:4" x14ac:dyDescent="0.3">
      <c r="D7691"/>
    </row>
    <row r="7692" spans="4:4" x14ac:dyDescent="0.3">
      <c r="D7692"/>
    </row>
    <row r="7693" spans="4:4" x14ac:dyDescent="0.3">
      <c r="D7693"/>
    </row>
    <row r="7694" spans="4:4" x14ac:dyDescent="0.3">
      <c r="D7694"/>
    </row>
    <row r="7695" spans="4:4" x14ac:dyDescent="0.3">
      <c r="D7695"/>
    </row>
    <row r="7696" spans="4:4" x14ac:dyDescent="0.3">
      <c r="D7696"/>
    </row>
    <row r="7697" spans="4:4" x14ac:dyDescent="0.3">
      <c r="D7697"/>
    </row>
    <row r="7698" spans="4:4" x14ac:dyDescent="0.3">
      <c r="D7698"/>
    </row>
    <row r="7699" spans="4:4" x14ac:dyDescent="0.3">
      <c r="D7699"/>
    </row>
    <row r="7700" spans="4:4" x14ac:dyDescent="0.3">
      <c r="D7700"/>
    </row>
    <row r="7701" spans="4:4" x14ac:dyDescent="0.3">
      <c r="D7701"/>
    </row>
    <row r="7702" spans="4:4" x14ac:dyDescent="0.3">
      <c r="D7702"/>
    </row>
    <row r="7703" spans="4:4" x14ac:dyDescent="0.3">
      <c r="D7703"/>
    </row>
    <row r="7704" spans="4:4" x14ac:dyDescent="0.3">
      <c r="D7704"/>
    </row>
    <row r="7705" spans="4:4" x14ac:dyDescent="0.3">
      <c r="D7705"/>
    </row>
    <row r="7706" spans="4:4" x14ac:dyDescent="0.3">
      <c r="D7706"/>
    </row>
    <row r="7707" spans="4:4" x14ac:dyDescent="0.3">
      <c r="D7707"/>
    </row>
    <row r="7708" spans="4:4" x14ac:dyDescent="0.3">
      <c r="D7708"/>
    </row>
    <row r="7709" spans="4:4" x14ac:dyDescent="0.3">
      <c r="D7709"/>
    </row>
    <row r="7710" spans="4:4" x14ac:dyDescent="0.3">
      <c r="D7710"/>
    </row>
    <row r="7711" spans="4:4" x14ac:dyDescent="0.3">
      <c r="D7711"/>
    </row>
    <row r="7712" spans="4:4" x14ac:dyDescent="0.3">
      <c r="D7712"/>
    </row>
    <row r="7713" spans="4:4" x14ac:dyDescent="0.3">
      <c r="D7713"/>
    </row>
    <row r="7714" spans="4:4" x14ac:dyDescent="0.3">
      <c r="D7714"/>
    </row>
    <row r="7715" spans="4:4" x14ac:dyDescent="0.3">
      <c r="D7715"/>
    </row>
    <row r="7716" spans="4:4" x14ac:dyDescent="0.3">
      <c r="D7716"/>
    </row>
    <row r="7717" spans="4:4" x14ac:dyDescent="0.3">
      <c r="D7717"/>
    </row>
    <row r="7718" spans="4:4" x14ac:dyDescent="0.3">
      <c r="D7718"/>
    </row>
    <row r="7719" spans="4:4" x14ac:dyDescent="0.3">
      <c r="D7719"/>
    </row>
    <row r="7720" spans="4:4" x14ac:dyDescent="0.3">
      <c r="D7720"/>
    </row>
    <row r="7721" spans="4:4" x14ac:dyDescent="0.3">
      <c r="D7721"/>
    </row>
    <row r="7722" spans="4:4" x14ac:dyDescent="0.3">
      <c r="D7722"/>
    </row>
    <row r="7723" spans="4:4" x14ac:dyDescent="0.3">
      <c r="D7723"/>
    </row>
    <row r="7724" spans="4:4" x14ac:dyDescent="0.3">
      <c r="D7724"/>
    </row>
    <row r="7725" spans="4:4" x14ac:dyDescent="0.3">
      <c r="D7725"/>
    </row>
    <row r="7726" spans="4:4" x14ac:dyDescent="0.3">
      <c r="D7726"/>
    </row>
    <row r="7727" spans="4:4" x14ac:dyDescent="0.3">
      <c r="D7727"/>
    </row>
    <row r="7728" spans="4:4" x14ac:dyDescent="0.3">
      <c r="D7728"/>
    </row>
    <row r="7729" spans="4:4" x14ac:dyDescent="0.3">
      <c r="D7729"/>
    </row>
    <row r="7730" spans="4:4" x14ac:dyDescent="0.3">
      <c r="D7730"/>
    </row>
    <row r="7731" spans="4:4" x14ac:dyDescent="0.3">
      <c r="D7731"/>
    </row>
    <row r="7732" spans="4:4" x14ac:dyDescent="0.3">
      <c r="D7732"/>
    </row>
    <row r="7733" spans="4:4" x14ac:dyDescent="0.3">
      <c r="D7733"/>
    </row>
    <row r="7734" spans="4:4" x14ac:dyDescent="0.3">
      <c r="D7734"/>
    </row>
    <row r="7735" spans="4:4" x14ac:dyDescent="0.3">
      <c r="D7735"/>
    </row>
    <row r="7736" spans="4:4" x14ac:dyDescent="0.3">
      <c r="D7736"/>
    </row>
    <row r="7737" spans="4:4" x14ac:dyDescent="0.3">
      <c r="D7737"/>
    </row>
    <row r="7738" spans="4:4" x14ac:dyDescent="0.3">
      <c r="D7738"/>
    </row>
    <row r="7739" spans="4:4" x14ac:dyDescent="0.3">
      <c r="D7739"/>
    </row>
    <row r="7740" spans="4:4" x14ac:dyDescent="0.3">
      <c r="D7740"/>
    </row>
    <row r="7741" spans="4:4" x14ac:dyDescent="0.3">
      <c r="D7741"/>
    </row>
    <row r="7742" spans="4:4" x14ac:dyDescent="0.3">
      <c r="D7742"/>
    </row>
    <row r="7743" spans="4:4" x14ac:dyDescent="0.3">
      <c r="D7743"/>
    </row>
    <row r="7744" spans="4:4" x14ac:dyDescent="0.3">
      <c r="D7744"/>
    </row>
    <row r="7745" spans="4:4" x14ac:dyDescent="0.3">
      <c r="D7745"/>
    </row>
    <row r="7746" spans="4:4" x14ac:dyDescent="0.3">
      <c r="D7746"/>
    </row>
    <row r="7747" spans="4:4" x14ac:dyDescent="0.3">
      <c r="D7747"/>
    </row>
    <row r="7748" spans="4:4" x14ac:dyDescent="0.3">
      <c r="D7748"/>
    </row>
    <row r="7749" spans="4:4" x14ac:dyDescent="0.3">
      <c r="D7749"/>
    </row>
    <row r="7750" spans="4:4" x14ac:dyDescent="0.3">
      <c r="D7750"/>
    </row>
    <row r="7751" spans="4:4" x14ac:dyDescent="0.3">
      <c r="D7751"/>
    </row>
    <row r="7752" spans="4:4" x14ac:dyDescent="0.3">
      <c r="D7752"/>
    </row>
    <row r="7753" spans="4:4" x14ac:dyDescent="0.3">
      <c r="D7753"/>
    </row>
    <row r="7754" spans="4:4" x14ac:dyDescent="0.3">
      <c r="D7754"/>
    </row>
    <row r="7755" spans="4:4" x14ac:dyDescent="0.3">
      <c r="D7755"/>
    </row>
    <row r="7756" spans="4:4" x14ac:dyDescent="0.3">
      <c r="D7756"/>
    </row>
    <row r="7757" spans="4:4" x14ac:dyDescent="0.3">
      <c r="D7757"/>
    </row>
    <row r="7758" spans="4:4" x14ac:dyDescent="0.3">
      <c r="D7758"/>
    </row>
    <row r="7759" spans="4:4" x14ac:dyDescent="0.3">
      <c r="D7759"/>
    </row>
    <row r="7760" spans="4:4" x14ac:dyDescent="0.3">
      <c r="D7760"/>
    </row>
    <row r="7761" spans="4:4" x14ac:dyDescent="0.3">
      <c r="D7761"/>
    </row>
    <row r="7762" spans="4:4" x14ac:dyDescent="0.3">
      <c r="D7762"/>
    </row>
    <row r="7763" spans="4:4" x14ac:dyDescent="0.3">
      <c r="D7763"/>
    </row>
    <row r="7764" spans="4:4" x14ac:dyDescent="0.3">
      <c r="D7764"/>
    </row>
    <row r="7765" spans="4:4" x14ac:dyDescent="0.3">
      <c r="D7765"/>
    </row>
    <row r="7766" spans="4:4" x14ac:dyDescent="0.3">
      <c r="D7766"/>
    </row>
    <row r="7767" spans="4:4" x14ac:dyDescent="0.3">
      <c r="D7767"/>
    </row>
    <row r="7768" spans="4:4" x14ac:dyDescent="0.3">
      <c r="D7768"/>
    </row>
    <row r="7769" spans="4:4" x14ac:dyDescent="0.3">
      <c r="D7769"/>
    </row>
    <row r="7770" spans="4:4" x14ac:dyDescent="0.3">
      <c r="D7770"/>
    </row>
    <row r="7771" spans="4:4" x14ac:dyDescent="0.3">
      <c r="D7771"/>
    </row>
    <row r="7772" spans="4:4" x14ac:dyDescent="0.3">
      <c r="D7772"/>
    </row>
    <row r="7773" spans="4:4" x14ac:dyDescent="0.3">
      <c r="D7773"/>
    </row>
    <row r="7774" spans="4:4" x14ac:dyDescent="0.3">
      <c r="D7774"/>
    </row>
    <row r="7775" spans="4:4" x14ac:dyDescent="0.3">
      <c r="D7775"/>
    </row>
    <row r="7776" spans="4:4" x14ac:dyDescent="0.3">
      <c r="D7776"/>
    </row>
    <row r="7777" spans="4:4" x14ac:dyDescent="0.3">
      <c r="D7777"/>
    </row>
    <row r="7778" spans="4:4" x14ac:dyDescent="0.3">
      <c r="D7778"/>
    </row>
    <row r="7779" spans="4:4" x14ac:dyDescent="0.3">
      <c r="D7779"/>
    </row>
    <row r="7780" spans="4:4" x14ac:dyDescent="0.3">
      <c r="D7780"/>
    </row>
    <row r="7781" spans="4:4" x14ac:dyDescent="0.3">
      <c r="D7781"/>
    </row>
    <row r="7782" spans="4:4" x14ac:dyDescent="0.3">
      <c r="D7782"/>
    </row>
    <row r="7783" spans="4:4" x14ac:dyDescent="0.3">
      <c r="D7783"/>
    </row>
    <row r="7784" spans="4:4" x14ac:dyDescent="0.3">
      <c r="D7784"/>
    </row>
    <row r="7785" spans="4:4" x14ac:dyDescent="0.3">
      <c r="D7785"/>
    </row>
    <row r="7786" spans="4:4" x14ac:dyDescent="0.3">
      <c r="D7786"/>
    </row>
    <row r="7787" spans="4:4" x14ac:dyDescent="0.3">
      <c r="D7787"/>
    </row>
    <row r="7788" spans="4:4" x14ac:dyDescent="0.3">
      <c r="D7788"/>
    </row>
    <row r="7789" spans="4:4" x14ac:dyDescent="0.3">
      <c r="D7789"/>
    </row>
    <row r="7790" spans="4:4" x14ac:dyDescent="0.3">
      <c r="D7790"/>
    </row>
    <row r="7791" spans="4:4" x14ac:dyDescent="0.3">
      <c r="D7791"/>
    </row>
    <row r="7792" spans="4:4" x14ac:dyDescent="0.3">
      <c r="D7792"/>
    </row>
    <row r="7793" spans="4:4" x14ac:dyDescent="0.3">
      <c r="D7793"/>
    </row>
    <row r="7794" spans="4:4" x14ac:dyDescent="0.3">
      <c r="D7794"/>
    </row>
    <row r="7795" spans="4:4" x14ac:dyDescent="0.3">
      <c r="D7795"/>
    </row>
    <row r="7796" spans="4:4" x14ac:dyDescent="0.3">
      <c r="D7796"/>
    </row>
    <row r="7797" spans="4:4" x14ac:dyDescent="0.3">
      <c r="D7797"/>
    </row>
    <row r="7798" spans="4:4" x14ac:dyDescent="0.3">
      <c r="D7798"/>
    </row>
    <row r="7799" spans="4:4" x14ac:dyDescent="0.3">
      <c r="D7799"/>
    </row>
    <row r="7800" spans="4:4" x14ac:dyDescent="0.3">
      <c r="D7800"/>
    </row>
    <row r="7801" spans="4:4" x14ac:dyDescent="0.3">
      <c r="D7801"/>
    </row>
    <row r="7802" spans="4:4" x14ac:dyDescent="0.3">
      <c r="D7802"/>
    </row>
    <row r="7803" spans="4:4" x14ac:dyDescent="0.3">
      <c r="D7803"/>
    </row>
    <row r="7804" spans="4:4" x14ac:dyDescent="0.3">
      <c r="D7804"/>
    </row>
    <row r="7805" spans="4:4" x14ac:dyDescent="0.3">
      <c r="D7805"/>
    </row>
    <row r="7806" spans="4:4" x14ac:dyDescent="0.3">
      <c r="D7806"/>
    </row>
    <row r="7807" spans="4:4" x14ac:dyDescent="0.3">
      <c r="D7807"/>
    </row>
    <row r="7808" spans="4:4" x14ac:dyDescent="0.3">
      <c r="D7808"/>
    </row>
    <row r="7809" spans="4:4" x14ac:dyDescent="0.3">
      <c r="D7809"/>
    </row>
    <row r="7810" spans="4:4" x14ac:dyDescent="0.3">
      <c r="D7810"/>
    </row>
    <row r="7811" spans="4:4" x14ac:dyDescent="0.3">
      <c r="D7811"/>
    </row>
    <row r="7812" spans="4:4" x14ac:dyDescent="0.3">
      <c r="D7812"/>
    </row>
    <row r="7813" spans="4:4" x14ac:dyDescent="0.3">
      <c r="D7813"/>
    </row>
    <row r="7814" spans="4:4" x14ac:dyDescent="0.3">
      <c r="D7814"/>
    </row>
    <row r="7815" spans="4:4" x14ac:dyDescent="0.3">
      <c r="D7815"/>
    </row>
    <row r="7816" spans="4:4" x14ac:dyDescent="0.3">
      <c r="D7816"/>
    </row>
    <row r="7817" spans="4:4" x14ac:dyDescent="0.3">
      <c r="D7817"/>
    </row>
    <row r="7818" spans="4:4" x14ac:dyDescent="0.3">
      <c r="D7818"/>
    </row>
    <row r="7819" spans="4:4" x14ac:dyDescent="0.3">
      <c r="D7819"/>
    </row>
    <row r="7820" spans="4:4" x14ac:dyDescent="0.3">
      <c r="D7820"/>
    </row>
    <row r="7821" spans="4:4" x14ac:dyDescent="0.3">
      <c r="D7821"/>
    </row>
    <row r="7822" spans="4:4" x14ac:dyDescent="0.3">
      <c r="D7822"/>
    </row>
    <row r="7823" spans="4:4" x14ac:dyDescent="0.3">
      <c r="D7823"/>
    </row>
    <row r="7824" spans="4:4" x14ac:dyDescent="0.3">
      <c r="D7824"/>
    </row>
    <row r="7825" spans="4:4" x14ac:dyDescent="0.3">
      <c r="D7825"/>
    </row>
    <row r="7826" spans="4:4" x14ac:dyDescent="0.3">
      <c r="D7826"/>
    </row>
    <row r="7827" spans="4:4" x14ac:dyDescent="0.3">
      <c r="D7827"/>
    </row>
    <row r="7828" spans="4:4" x14ac:dyDescent="0.3">
      <c r="D7828"/>
    </row>
    <row r="7829" spans="4:4" x14ac:dyDescent="0.3">
      <c r="D7829"/>
    </row>
    <row r="7830" spans="4:4" x14ac:dyDescent="0.3">
      <c r="D7830"/>
    </row>
    <row r="7831" spans="4:4" x14ac:dyDescent="0.3">
      <c r="D7831"/>
    </row>
    <row r="7832" spans="4:4" x14ac:dyDescent="0.3">
      <c r="D7832"/>
    </row>
    <row r="7833" spans="4:4" x14ac:dyDescent="0.3">
      <c r="D7833"/>
    </row>
    <row r="7834" spans="4:4" x14ac:dyDescent="0.3">
      <c r="D7834"/>
    </row>
    <row r="7835" spans="4:4" x14ac:dyDescent="0.3">
      <c r="D7835"/>
    </row>
    <row r="7836" spans="4:4" x14ac:dyDescent="0.3">
      <c r="D7836"/>
    </row>
    <row r="7837" spans="4:4" x14ac:dyDescent="0.3">
      <c r="D7837"/>
    </row>
    <row r="7838" spans="4:4" x14ac:dyDescent="0.3">
      <c r="D7838"/>
    </row>
    <row r="7839" spans="4:4" x14ac:dyDescent="0.3">
      <c r="D7839"/>
    </row>
    <row r="7840" spans="4:4" x14ac:dyDescent="0.3">
      <c r="D7840"/>
    </row>
    <row r="7841" spans="4:4" x14ac:dyDescent="0.3">
      <c r="D7841"/>
    </row>
    <row r="7842" spans="4:4" x14ac:dyDescent="0.3">
      <c r="D7842"/>
    </row>
    <row r="7843" spans="4:4" x14ac:dyDescent="0.3">
      <c r="D7843"/>
    </row>
    <row r="7844" spans="4:4" x14ac:dyDescent="0.3">
      <c r="D7844"/>
    </row>
    <row r="7845" spans="4:4" x14ac:dyDescent="0.3">
      <c r="D7845"/>
    </row>
    <row r="7846" spans="4:4" x14ac:dyDescent="0.3">
      <c r="D7846"/>
    </row>
    <row r="7847" spans="4:4" x14ac:dyDescent="0.3">
      <c r="D7847"/>
    </row>
    <row r="7848" spans="4:4" x14ac:dyDescent="0.3">
      <c r="D7848"/>
    </row>
    <row r="7849" spans="4:4" x14ac:dyDescent="0.3">
      <c r="D7849"/>
    </row>
    <row r="7850" spans="4:4" x14ac:dyDescent="0.3">
      <c r="D7850"/>
    </row>
    <row r="7851" spans="4:4" x14ac:dyDescent="0.3">
      <c r="D7851"/>
    </row>
    <row r="7852" spans="4:4" x14ac:dyDescent="0.3">
      <c r="D7852"/>
    </row>
    <row r="7853" spans="4:4" x14ac:dyDescent="0.3">
      <c r="D7853"/>
    </row>
    <row r="7854" spans="4:4" x14ac:dyDescent="0.3">
      <c r="D7854"/>
    </row>
    <row r="7855" spans="4:4" x14ac:dyDescent="0.3">
      <c r="D7855"/>
    </row>
    <row r="7856" spans="4:4" x14ac:dyDescent="0.3">
      <c r="D7856"/>
    </row>
    <row r="7857" spans="4:4" x14ac:dyDescent="0.3">
      <c r="D7857"/>
    </row>
    <row r="7858" spans="4:4" x14ac:dyDescent="0.3">
      <c r="D7858"/>
    </row>
    <row r="7859" spans="4:4" x14ac:dyDescent="0.3">
      <c r="D7859"/>
    </row>
    <row r="7860" spans="4:4" x14ac:dyDescent="0.3">
      <c r="D7860"/>
    </row>
    <row r="7861" spans="4:4" x14ac:dyDescent="0.3">
      <c r="D7861"/>
    </row>
    <row r="7862" spans="4:4" x14ac:dyDescent="0.3">
      <c r="D7862"/>
    </row>
    <row r="7863" spans="4:4" x14ac:dyDescent="0.3">
      <c r="D7863"/>
    </row>
    <row r="7864" spans="4:4" x14ac:dyDescent="0.3">
      <c r="D7864"/>
    </row>
    <row r="7865" spans="4:4" x14ac:dyDescent="0.3">
      <c r="D7865"/>
    </row>
    <row r="7866" spans="4:4" x14ac:dyDescent="0.3">
      <c r="D7866"/>
    </row>
    <row r="7867" spans="4:4" x14ac:dyDescent="0.3">
      <c r="D7867"/>
    </row>
    <row r="7868" spans="4:4" x14ac:dyDescent="0.3">
      <c r="D7868"/>
    </row>
    <row r="7869" spans="4:4" x14ac:dyDescent="0.3">
      <c r="D7869"/>
    </row>
    <row r="7870" spans="4:4" x14ac:dyDescent="0.3">
      <c r="D7870"/>
    </row>
    <row r="7871" spans="4:4" x14ac:dyDescent="0.3">
      <c r="D7871"/>
    </row>
    <row r="7872" spans="4:4" x14ac:dyDescent="0.3">
      <c r="D7872"/>
    </row>
    <row r="7873" spans="4:4" x14ac:dyDescent="0.3">
      <c r="D7873"/>
    </row>
    <row r="7874" spans="4:4" x14ac:dyDescent="0.3">
      <c r="D7874"/>
    </row>
    <row r="7875" spans="4:4" x14ac:dyDescent="0.3">
      <c r="D7875"/>
    </row>
    <row r="7876" spans="4:4" x14ac:dyDescent="0.3">
      <c r="D7876"/>
    </row>
    <row r="7877" spans="4:4" x14ac:dyDescent="0.3">
      <c r="D7877"/>
    </row>
    <row r="7878" spans="4:4" x14ac:dyDescent="0.3">
      <c r="D7878"/>
    </row>
    <row r="7879" spans="4:4" x14ac:dyDescent="0.3">
      <c r="D7879"/>
    </row>
    <row r="7880" spans="4:4" x14ac:dyDescent="0.3">
      <c r="D7880"/>
    </row>
    <row r="7881" spans="4:4" x14ac:dyDescent="0.3">
      <c r="D7881"/>
    </row>
    <row r="7882" spans="4:4" x14ac:dyDescent="0.3">
      <c r="D7882"/>
    </row>
    <row r="7883" spans="4:4" x14ac:dyDescent="0.3">
      <c r="D7883"/>
    </row>
    <row r="7884" spans="4:4" x14ac:dyDescent="0.3">
      <c r="D7884"/>
    </row>
    <row r="7885" spans="4:4" x14ac:dyDescent="0.3">
      <c r="D7885"/>
    </row>
    <row r="7886" spans="4:4" x14ac:dyDescent="0.3">
      <c r="D7886"/>
    </row>
    <row r="7887" spans="4:4" x14ac:dyDescent="0.3">
      <c r="D7887"/>
    </row>
    <row r="7888" spans="4:4" x14ac:dyDescent="0.3">
      <c r="D7888"/>
    </row>
    <row r="7889" spans="4:4" x14ac:dyDescent="0.3">
      <c r="D7889"/>
    </row>
    <row r="7890" spans="4:4" x14ac:dyDescent="0.3">
      <c r="D7890"/>
    </row>
    <row r="7891" spans="4:4" x14ac:dyDescent="0.3">
      <c r="D7891"/>
    </row>
    <row r="7892" spans="4:4" x14ac:dyDescent="0.3">
      <c r="D7892"/>
    </row>
    <row r="7893" spans="4:4" x14ac:dyDescent="0.3">
      <c r="D7893"/>
    </row>
    <row r="7894" spans="4:4" x14ac:dyDescent="0.3">
      <c r="D7894"/>
    </row>
    <row r="7895" spans="4:4" x14ac:dyDescent="0.3">
      <c r="D7895"/>
    </row>
    <row r="7896" spans="4:4" x14ac:dyDescent="0.3">
      <c r="D7896"/>
    </row>
    <row r="7897" spans="4:4" x14ac:dyDescent="0.3">
      <c r="D7897"/>
    </row>
    <row r="7898" spans="4:4" x14ac:dyDescent="0.3">
      <c r="D7898"/>
    </row>
    <row r="7899" spans="4:4" x14ac:dyDescent="0.3">
      <c r="D7899"/>
    </row>
    <row r="7900" spans="4:4" x14ac:dyDescent="0.3">
      <c r="D7900"/>
    </row>
    <row r="7901" spans="4:4" x14ac:dyDescent="0.3">
      <c r="D7901"/>
    </row>
    <row r="7902" spans="4:4" x14ac:dyDescent="0.3">
      <c r="D7902"/>
    </row>
    <row r="7903" spans="4:4" x14ac:dyDescent="0.3">
      <c r="D7903"/>
    </row>
    <row r="7904" spans="4:4" x14ac:dyDescent="0.3">
      <c r="D7904"/>
    </row>
    <row r="7905" spans="4:4" x14ac:dyDescent="0.3">
      <c r="D7905"/>
    </row>
    <row r="7906" spans="4:4" x14ac:dyDescent="0.3">
      <c r="D7906"/>
    </row>
    <row r="7907" spans="4:4" x14ac:dyDescent="0.3">
      <c r="D7907"/>
    </row>
    <row r="7908" spans="4:4" x14ac:dyDescent="0.3">
      <c r="D7908"/>
    </row>
    <row r="7909" spans="4:4" x14ac:dyDescent="0.3">
      <c r="D7909"/>
    </row>
    <row r="7910" spans="4:4" x14ac:dyDescent="0.3">
      <c r="D7910"/>
    </row>
    <row r="7911" spans="4:4" x14ac:dyDescent="0.3">
      <c r="D7911"/>
    </row>
    <row r="7912" spans="4:4" x14ac:dyDescent="0.3">
      <c r="D7912"/>
    </row>
    <row r="7913" spans="4:4" x14ac:dyDescent="0.3">
      <c r="D7913"/>
    </row>
    <row r="7914" spans="4:4" x14ac:dyDescent="0.3">
      <c r="D7914"/>
    </row>
    <row r="7915" spans="4:4" x14ac:dyDescent="0.3">
      <c r="D7915"/>
    </row>
    <row r="7916" spans="4:4" x14ac:dyDescent="0.3">
      <c r="D7916"/>
    </row>
    <row r="7917" spans="4:4" x14ac:dyDescent="0.3">
      <c r="D7917"/>
    </row>
    <row r="7918" spans="4:4" x14ac:dyDescent="0.3">
      <c r="D7918"/>
    </row>
    <row r="7919" spans="4:4" x14ac:dyDescent="0.3">
      <c r="D7919"/>
    </row>
    <row r="7920" spans="4:4" x14ac:dyDescent="0.3">
      <c r="D7920"/>
    </row>
    <row r="7921" spans="4:4" x14ac:dyDescent="0.3">
      <c r="D7921"/>
    </row>
    <row r="7922" spans="4:4" x14ac:dyDescent="0.3">
      <c r="D7922"/>
    </row>
    <row r="7923" spans="4:4" x14ac:dyDescent="0.3">
      <c r="D7923"/>
    </row>
    <row r="7924" spans="4:4" x14ac:dyDescent="0.3">
      <c r="D7924"/>
    </row>
    <row r="7925" spans="4:4" x14ac:dyDescent="0.3">
      <c r="D7925"/>
    </row>
    <row r="7926" spans="4:4" x14ac:dyDescent="0.3">
      <c r="D7926"/>
    </row>
    <row r="7927" spans="4:4" x14ac:dyDescent="0.3">
      <c r="D7927"/>
    </row>
    <row r="7928" spans="4:4" x14ac:dyDescent="0.3">
      <c r="D7928"/>
    </row>
    <row r="7929" spans="4:4" x14ac:dyDescent="0.3">
      <c r="D7929"/>
    </row>
    <row r="7930" spans="4:4" x14ac:dyDescent="0.3">
      <c r="D7930"/>
    </row>
    <row r="7931" spans="4:4" x14ac:dyDescent="0.3">
      <c r="D7931"/>
    </row>
    <row r="7932" spans="4:4" x14ac:dyDescent="0.3">
      <c r="D7932"/>
    </row>
    <row r="7933" spans="4:4" x14ac:dyDescent="0.3">
      <c r="D7933"/>
    </row>
    <row r="7934" spans="4:4" x14ac:dyDescent="0.3">
      <c r="D7934"/>
    </row>
    <row r="7935" spans="4:4" x14ac:dyDescent="0.3">
      <c r="D7935"/>
    </row>
    <row r="7936" spans="4:4" x14ac:dyDescent="0.3">
      <c r="D7936"/>
    </row>
    <row r="7937" spans="4:4" x14ac:dyDescent="0.3">
      <c r="D7937"/>
    </row>
    <row r="7938" spans="4:4" x14ac:dyDescent="0.3">
      <c r="D7938"/>
    </row>
    <row r="7939" spans="4:4" x14ac:dyDescent="0.3">
      <c r="D7939"/>
    </row>
    <row r="7940" spans="4:4" x14ac:dyDescent="0.3">
      <c r="D7940"/>
    </row>
    <row r="7941" spans="4:4" x14ac:dyDescent="0.3">
      <c r="D7941"/>
    </row>
    <row r="7942" spans="4:4" x14ac:dyDescent="0.3">
      <c r="D7942"/>
    </row>
    <row r="7943" spans="4:4" x14ac:dyDescent="0.3">
      <c r="D7943"/>
    </row>
    <row r="7944" spans="4:4" x14ac:dyDescent="0.3">
      <c r="D7944"/>
    </row>
    <row r="7945" spans="4:4" x14ac:dyDescent="0.3">
      <c r="D7945"/>
    </row>
    <row r="7946" spans="4:4" x14ac:dyDescent="0.3">
      <c r="D7946"/>
    </row>
    <row r="7947" spans="4:4" x14ac:dyDescent="0.3">
      <c r="D7947"/>
    </row>
    <row r="7948" spans="4:4" x14ac:dyDescent="0.3">
      <c r="D7948"/>
    </row>
    <row r="7949" spans="4:4" x14ac:dyDescent="0.3">
      <c r="D7949"/>
    </row>
    <row r="7950" spans="4:4" x14ac:dyDescent="0.3">
      <c r="D7950"/>
    </row>
    <row r="7951" spans="4:4" x14ac:dyDescent="0.3">
      <c r="D7951"/>
    </row>
    <row r="7952" spans="4:4" x14ac:dyDescent="0.3">
      <c r="D7952"/>
    </row>
    <row r="7953" spans="4:4" x14ac:dyDescent="0.3">
      <c r="D7953"/>
    </row>
    <row r="7954" spans="4:4" x14ac:dyDescent="0.3">
      <c r="D7954"/>
    </row>
    <row r="7955" spans="4:4" x14ac:dyDescent="0.3">
      <c r="D7955"/>
    </row>
    <row r="7956" spans="4:4" x14ac:dyDescent="0.3">
      <c r="D7956"/>
    </row>
    <row r="7957" spans="4:4" x14ac:dyDescent="0.3">
      <c r="D7957"/>
    </row>
    <row r="7958" spans="4:4" x14ac:dyDescent="0.3">
      <c r="D7958"/>
    </row>
    <row r="7959" spans="4:4" x14ac:dyDescent="0.3">
      <c r="D7959"/>
    </row>
    <row r="7960" spans="4:4" x14ac:dyDescent="0.3">
      <c r="D7960"/>
    </row>
    <row r="7961" spans="4:4" x14ac:dyDescent="0.3">
      <c r="D7961"/>
    </row>
    <row r="7962" spans="4:4" x14ac:dyDescent="0.3">
      <c r="D7962"/>
    </row>
    <row r="7963" spans="4:4" x14ac:dyDescent="0.3">
      <c r="D7963"/>
    </row>
    <row r="7964" spans="4:4" x14ac:dyDescent="0.3">
      <c r="D7964"/>
    </row>
    <row r="7965" spans="4:4" x14ac:dyDescent="0.3">
      <c r="D7965"/>
    </row>
    <row r="7966" spans="4:4" x14ac:dyDescent="0.3">
      <c r="D7966"/>
    </row>
    <row r="7967" spans="4:4" x14ac:dyDescent="0.3">
      <c r="D7967"/>
    </row>
    <row r="7968" spans="4:4" x14ac:dyDescent="0.3">
      <c r="D7968"/>
    </row>
    <row r="7969" spans="4:4" x14ac:dyDescent="0.3">
      <c r="D7969"/>
    </row>
    <row r="7970" spans="4:4" x14ac:dyDescent="0.3">
      <c r="D7970"/>
    </row>
    <row r="7971" spans="4:4" x14ac:dyDescent="0.3">
      <c r="D7971"/>
    </row>
    <row r="7972" spans="4:4" x14ac:dyDescent="0.3">
      <c r="D7972"/>
    </row>
    <row r="7973" spans="4:4" x14ac:dyDescent="0.3">
      <c r="D7973"/>
    </row>
    <row r="7974" spans="4:4" x14ac:dyDescent="0.3">
      <c r="D7974"/>
    </row>
    <row r="7975" spans="4:4" x14ac:dyDescent="0.3">
      <c r="D7975"/>
    </row>
    <row r="7976" spans="4:4" x14ac:dyDescent="0.3">
      <c r="D7976"/>
    </row>
    <row r="7977" spans="4:4" x14ac:dyDescent="0.3">
      <c r="D7977"/>
    </row>
    <row r="7978" spans="4:4" x14ac:dyDescent="0.3">
      <c r="D7978"/>
    </row>
    <row r="7979" spans="4:4" x14ac:dyDescent="0.3">
      <c r="D7979"/>
    </row>
    <row r="7980" spans="4:4" x14ac:dyDescent="0.3">
      <c r="D7980"/>
    </row>
    <row r="7981" spans="4:4" x14ac:dyDescent="0.3">
      <c r="D7981"/>
    </row>
    <row r="7982" spans="4:4" x14ac:dyDescent="0.3">
      <c r="D7982"/>
    </row>
    <row r="7983" spans="4:4" x14ac:dyDescent="0.3">
      <c r="D7983"/>
    </row>
    <row r="7984" spans="4:4" x14ac:dyDescent="0.3">
      <c r="D7984"/>
    </row>
    <row r="7985" spans="4:4" x14ac:dyDescent="0.3">
      <c r="D7985"/>
    </row>
    <row r="7986" spans="4:4" x14ac:dyDescent="0.3">
      <c r="D7986"/>
    </row>
    <row r="7987" spans="4:4" x14ac:dyDescent="0.3">
      <c r="D7987"/>
    </row>
    <row r="7988" spans="4:4" x14ac:dyDescent="0.3">
      <c r="D7988"/>
    </row>
    <row r="7989" spans="4:4" x14ac:dyDescent="0.3">
      <c r="D7989"/>
    </row>
    <row r="7990" spans="4:4" x14ac:dyDescent="0.3">
      <c r="D7990"/>
    </row>
    <row r="7991" spans="4:4" x14ac:dyDescent="0.3">
      <c r="D7991"/>
    </row>
    <row r="7992" spans="4:4" x14ac:dyDescent="0.3">
      <c r="D7992"/>
    </row>
    <row r="7993" spans="4:4" x14ac:dyDescent="0.3">
      <c r="D7993"/>
    </row>
    <row r="7994" spans="4:4" x14ac:dyDescent="0.3">
      <c r="D7994"/>
    </row>
    <row r="7995" spans="4:4" x14ac:dyDescent="0.3">
      <c r="D7995"/>
    </row>
    <row r="7996" spans="4:4" x14ac:dyDescent="0.3">
      <c r="D7996"/>
    </row>
    <row r="7997" spans="4:4" x14ac:dyDescent="0.3">
      <c r="D7997"/>
    </row>
    <row r="7998" spans="4:4" x14ac:dyDescent="0.3">
      <c r="D7998"/>
    </row>
    <row r="7999" spans="4:4" x14ac:dyDescent="0.3">
      <c r="D7999"/>
    </row>
    <row r="8000" spans="4:4" x14ac:dyDescent="0.3">
      <c r="D8000"/>
    </row>
    <row r="8001" spans="4:4" x14ac:dyDescent="0.3">
      <c r="D8001"/>
    </row>
    <row r="8002" spans="4:4" x14ac:dyDescent="0.3">
      <c r="D8002"/>
    </row>
    <row r="8003" spans="4:4" x14ac:dyDescent="0.3">
      <c r="D8003"/>
    </row>
    <row r="8004" spans="4:4" x14ac:dyDescent="0.3">
      <c r="D8004"/>
    </row>
    <row r="8005" spans="4:4" x14ac:dyDescent="0.3">
      <c r="D8005"/>
    </row>
    <row r="8006" spans="4:4" x14ac:dyDescent="0.3">
      <c r="D8006"/>
    </row>
    <row r="8007" spans="4:4" x14ac:dyDescent="0.3">
      <c r="D8007"/>
    </row>
    <row r="8008" spans="4:4" x14ac:dyDescent="0.3">
      <c r="D8008"/>
    </row>
    <row r="8009" spans="4:4" x14ac:dyDescent="0.3">
      <c r="D8009"/>
    </row>
    <row r="8010" spans="4:4" x14ac:dyDescent="0.3">
      <c r="D8010"/>
    </row>
    <row r="8011" spans="4:4" x14ac:dyDescent="0.3">
      <c r="D8011"/>
    </row>
    <row r="8012" spans="4:4" x14ac:dyDescent="0.3">
      <c r="D8012"/>
    </row>
    <row r="8013" spans="4:4" x14ac:dyDescent="0.3">
      <c r="D8013"/>
    </row>
    <row r="8014" spans="4:4" x14ac:dyDescent="0.3">
      <c r="D8014"/>
    </row>
    <row r="8015" spans="4:4" x14ac:dyDescent="0.3">
      <c r="D8015"/>
    </row>
    <row r="8016" spans="4:4" x14ac:dyDescent="0.3">
      <c r="D8016"/>
    </row>
    <row r="8017" spans="4:4" x14ac:dyDescent="0.3">
      <c r="D8017"/>
    </row>
    <row r="8018" spans="4:4" x14ac:dyDescent="0.3">
      <c r="D8018"/>
    </row>
    <row r="8019" spans="4:4" x14ac:dyDescent="0.3">
      <c r="D8019"/>
    </row>
    <row r="8020" spans="4:4" x14ac:dyDescent="0.3">
      <c r="D8020"/>
    </row>
    <row r="8021" spans="4:4" x14ac:dyDescent="0.3">
      <c r="D8021"/>
    </row>
    <row r="8022" spans="4:4" x14ac:dyDescent="0.3">
      <c r="D8022"/>
    </row>
    <row r="8023" spans="4:4" x14ac:dyDescent="0.3">
      <c r="D8023"/>
    </row>
    <row r="8024" spans="4:4" x14ac:dyDescent="0.3">
      <c r="D8024"/>
    </row>
    <row r="8025" spans="4:4" x14ac:dyDescent="0.3">
      <c r="D8025"/>
    </row>
    <row r="8026" spans="4:4" x14ac:dyDescent="0.3">
      <c r="D8026"/>
    </row>
    <row r="8027" spans="4:4" x14ac:dyDescent="0.3">
      <c r="D8027"/>
    </row>
    <row r="8028" spans="4:4" x14ac:dyDescent="0.3">
      <c r="D8028"/>
    </row>
    <row r="8029" spans="4:4" x14ac:dyDescent="0.3">
      <c r="D8029"/>
    </row>
    <row r="8030" spans="4:4" x14ac:dyDescent="0.3">
      <c r="D8030"/>
    </row>
    <row r="8031" spans="4:4" x14ac:dyDescent="0.3">
      <c r="D8031"/>
    </row>
    <row r="8032" spans="4:4" x14ac:dyDescent="0.3">
      <c r="D8032"/>
    </row>
    <row r="8033" spans="4:4" x14ac:dyDescent="0.3">
      <c r="D8033"/>
    </row>
    <row r="8034" spans="4:4" x14ac:dyDescent="0.3">
      <c r="D8034"/>
    </row>
    <row r="8035" spans="4:4" x14ac:dyDescent="0.3">
      <c r="D8035"/>
    </row>
    <row r="8036" spans="4:4" x14ac:dyDescent="0.3">
      <c r="D8036"/>
    </row>
    <row r="8037" spans="4:4" x14ac:dyDescent="0.3">
      <c r="D8037"/>
    </row>
    <row r="8038" spans="4:4" x14ac:dyDescent="0.3">
      <c r="D8038"/>
    </row>
    <row r="8039" spans="4:4" x14ac:dyDescent="0.3">
      <c r="D8039"/>
    </row>
    <row r="8040" spans="4:4" x14ac:dyDescent="0.3">
      <c r="D8040"/>
    </row>
    <row r="8041" spans="4:4" x14ac:dyDescent="0.3">
      <c r="D8041"/>
    </row>
    <row r="8042" spans="4:4" x14ac:dyDescent="0.3">
      <c r="D8042"/>
    </row>
    <row r="8043" spans="4:4" x14ac:dyDescent="0.3">
      <c r="D8043"/>
    </row>
    <row r="8044" spans="4:4" x14ac:dyDescent="0.3">
      <c r="D8044"/>
    </row>
    <row r="8045" spans="4:4" x14ac:dyDescent="0.3">
      <c r="D8045"/>
    </row>
    <row r="8046" spans="4:4" x14ac:dyDescent="0.3">
      <c r="D8046"/>
    </row>
    <row r="8047" spans="4:4" x14ac:dyDescent="0.3">
      <c r="D8047"/>
    </row>
    <row r="8048" spans="4:4" x14ac:dyDescent="0.3">
      <c r="D8048"/>
    </row>
    <row r="8049" spans="4:4" x14ac:dyDescent="0.3">
      <c r="D8049"/>
    </row>
    <row r="8050" spans="4:4" x14ac:dyDescent="0.3">
      <c r="D8050"/>
    </row>
    <row r="8051" spans="4:4" x14ac:dyDescent="0.3">
      <c r="D8051"/>
    </row>
    <row r="8052" spans="4:4" x14ac:dyDescent="0.3">
      <c r="D8052"/>
    </row>
    <row r="8053" spans="4:4" x14ac:dyDescent="0.3">
      <c r="D8053"/>
    </row>
    <row r="8054" spans="4:4" x14ac:dyDescent="0.3">
      <c r="D8054"/>
    </row>
    <row r="8055" spans="4:4" x14ac:dyDescent="0.3">
      <c r="D8055"/>
    </row>
    <row r="8056" spans="4:4" x14ac:dyDescent="0.3">
      <c r="D8056"/>
    </row>
    <row r="8057" spans="4:4" x14ac:dyDescent="0.3">
      <c r="D8057"/>
    </row>
    <row r="8058" spans="4:4" x14ac:dyDescent="0.3">
      <c r="D8058"/>
    </row>
    <row r="8059" spans="4:4" x14ac:dyDescent="0.3">
      <c r="D8059"/>
    </row>
    <row r="8060" spans="4:4" x14ac:dyDescent="0.3">
      <c r="D8060"/>
    </row>
    <row r="8061" spans="4:4" x14ac:dyDescent="0.3">
      <c r="D8061"/>
    </row>
    <row r="8062" spans="4:4" x14ac:dyDescent="0.3">
      <c r="D8062"/>
    </row>
    <row r="8063" spans="4:4" x14ac:dyDescent="0.3">
      <c r="D8063"/>
    </row>
    <row r="8064" spans="4:4" x14ac:dyDescent="0.3">
      <c r="D8064"/>
    </row>
    <row r="8065" spans="4:4" x14ac:dyDescent="0.3">
      <c r="D8065"/>
    </row>
    <row r="8066" spans="4:4" x14ac:dyDescent="0.3">
      <c r="D8066"/>
    </row>
    <row r="8067" spans="4:4" x14ac:dyDescent="0.3">
      <c r="D8067"/>
    </row>
    <row r="8068" spans="4:4" x14ac:dyDescent="0.3">
      <c r="D8068"/>
    </row>
    <row r="8069" spans="4:4" x14ac:dyDescent="0.3">
      <c r="D8069"/>
    </row>
    <row r="8070" spans="4:4" x14ac:dyDescent="0.3">
      <c r="D8070"/>
    </row>
    <row r="8071" spans="4:4" x14ac:dyDescent="0.3">
      <c r="D8071"/>
    </row>
    <row r="8072" spans="4:4" x14ac:dyDescent="0.3">
      <c r="D8072"/>
    </row>
    <row r="8073" spans="4:4" x14ac:dyDescent="0.3">
      <c r="D8073"/>
    </row>
    <row r="8074" spans="4:4" x14ac:dyDescent="0.3">
      <c r="D8074"/>
    </row>
    <row r="8075" spans="4:4" x14ac:dyDescent="0.3">
      <c r="D8075"/>
    </row>
    <row r="8076" spans="4:4" x14ac:dyDescent="0.3">
      <c r="D8076"/>
    </row>
    <row r="8077" spans="4:4" x14ac:dyDescent="0.3">
      <c r="D8077"/>
    </row>
    <row r="8078" spans="4:4" x14ac:dyDescent="0.3">
      <c r="D8078"/>
    </row>
    <row r="8079" spans="4:4" x14ac:dyDescent="0.3">
      <c r="D8079"/>
    </row>
    <row r="8080" spans="4:4" x14ac:dyDescent="0.3">
      <c r="D8080"/>
    </row>
    <row r="8081" spans="4:4" x14ac:dyDescent="0.3">
      <c r="D8081"/>
    </row>
    <row r="8082" spans="4:4" x14ac:dyDescent="0.3">
      <c r="D8082"/>
    </row>
    <row r="8083" spans="4:4" x14ac:dyDescent="0.3">
      <c r="D8083"/>
    </row>
    <row r="8084" spans="4:4" x14ac:dyDescent="0.3">
      <c r="D8084"/>
    </row>
    <row r="8085" spans="4:4" x14ac:dyDescent="0.3">
      <c r="D8085"/>
    </row>
    <row r="8086" spans="4:4" x14ac:dyDescent="0.3">
      <c r="D8086"/>
    </row>
    <row r="8087" spans="4:4" x14ac:dyDescent="0.3">
      <c r="D8087"/>
    </row>
    <row r="8088" spans="4:4" x14ac:dyDescent="0.3">
      <c r="D8088"/>
    </row>
    <row r="8089" spans="4:4" x14ac:dyDescent="0.3">
      <c r="D8089"/>
    </row>
    <row r="8090" spans="4:4" x14ac:dyDescent="0.3">
      <c r="D8090"/>
    </row>
    <row r="8091" spans="4:4" x14ac:dyDescent="0.3">
      <c r="D8091"/>
    </row>
    <row r="8092" spans="4:4" x14ac:dyDescent="0.3">
      <c r="D8092"/>
    </row>
    <row r="8093" spans="4:4" x14ac:dyDescent="0.3">
      <c r="D8093"/>
    </row>
    <row r="8094" spans="4:4" x14ac:dyDescent="0.3">
      <c r="D8094"/>
    </row>
    <row r="8095" spans="4:4" x14ac:dyDescent="0.3">
      <c r="D8095"/>
    </row>
    <row r="8096" spans="4:4" x14ac:dyDescent="0.3">
      <c r="D8096"/>
    </row>
    <row r="8097" spans="4:4" x14ac:dyDescent="0.3">
      <c r="D8097"/>
    </row>
    <row r="8098" spans="4:4" x14ac:dyDescent="0.3">
      <c r="D8098"/>
    </row>
    <row r="8099" spans="4:4" x14ac:dyDescent="0.3">
      <c r="D8099"/>
    </row>
    <row r="8100" spans="4:4" x14ac:dyDescent="0.3">
      <c r="D8100"/>
    </row>
    <row r="8101" spans="4:4" x14ac:dyDescent="0.3">
      <c r="D8101"/>
    </row>
    <row r="8102" spans="4:4" x14ac:dyDescent="0.3">
      <c r="D8102"/>
    </row>
    <row r="8103" spans="4:4" x14ac:dyDescent="0.3">
      <c r="D8103"/>
    </row>
    <row r="8104" spans="4:4" x14ac:dyDescent="0.3">
      <c r="D8104"/>
    </row>
    <row r="8105" spans="4:4" x14ac:dyDescent="0.3">
      <c r="D8105"/>
    </row>
    <row r="8106" spans="4:4" x14ac:dyDescent="0.3">
      <c r="D8106"/>
    </row>
    <row r="8107" spans="4:4" x14ac:dyDescent="0.3">
      <c r="D8107"/>
    </row>
    <row r="8108" spans="4:4" x14ac:dyDescent="0.3">
      <c r="D8108"/>
    </row>
    <row r="8109" spans="4:4" x14ac:dyDescent="0.3">
      <c r="D8109"/>
    </row>
    <row r="8110" spans="4:4" x14ac:dyDescent="0.3">
      <c r="D8110"/>
    </row>
    <row r="8111" spans="4:4" x14ac:dyDescent="0.3">
      <c r="D8111"/>
    </row>
    <row r="8112" spans="4:4" x14ac:dyDescent="0.3">
      <c r="D8112"/>
    </row>
    <row r="8113" spans="4:4" x14ac:dyDescent="0.3">
      <c r="D8113"/>
    </row>
    <row r="8114" spans="4:4" x14ac:dyDescent="0.3">
      <c r="D8114"/>
    </row>
    <row r="8115" spans="4:4" x14ac:dyDescent="0.3">
      <c r="D8115"/>
    </row>
    <row r="8116" spans="4:4" x14ac:dyDescent="0.3">
      <c r="D8116"/>
    </row>
    <row r="8117" spans="4:4" x14ac:dyDescent="0.3">
      <c r="D8117"/>
    </row>
    <row r="8118" spans="4:4" x14ac:dyDescent="0.3">
      <c r="D8118"/>
    </row>
    <row r="8119" spans="4:4" x14ac:dyDescent="0.3">
      <c r="D8119"/>
    </row>
    <row r="8120" spans="4:4" x14ac:dyDescent="0.3">
      <c r="D8120"/>
    </row>
    <row r="8121" spans="4:4" x14ac:dyDescent="0.3">
      <c r="D8121"/>
    </row>
    <row r="8122" spans="4:4" x14ac:dyDescent="0.3">
      <c r="D8122"/>
    </row>
    <row r="8123" spans="4:4" x14ac:dyDescent="0.3">
      <c r="D8123"/>
    </row>
    <row r="8124" spans="4:4" x14ac:dyDescent="0.3">
      <c r="D8124"/>
    </row>
    <row r="8125" spans="4:4" x14ac:dyDescent="0.3">
      <c r="D8125"/>
    </row>
    <row r="8126" spans="4:4" x14ac:dyDescent="0.3">
      <c r="D8126"/>
    </row>
    <row r="8127" spans="4:4" x14ac:dyDescent="0.3">
      <c r="D8127"/>
    </row>
    <row r="8128" spans="4:4" x14ac:dyDescent="0.3">
      <c r="D8128"/>
    </row>
    <row r="8129" spans="4:4" x14ac:dyDescent="0.3">
      <c r="D8129"/>
    </row>
    <row r="8130" spans="4:4" x14ac:dyDescent="0.3">
      <c r="D8130"/>
    </row>
    <row r="8131" spans="4:4" x14ac:dyDescent="0.3">
      <c r="D8131"/>
    </row>
    <row r="8132" spans="4:4" x14ac:dyDescent="0.3">
      <c r="D8132"/>
    </row>
    <row r="8133" spans="4:4" x14ac:dyDescent="0.3">
      <c r="D8133"/>
    </row>
    <row r="8134" spans="4:4" x14ac:dyDescent="0.3">
      <c r="D8134"/>
    </row>
    <row r="8135" spans="4:4" x14ac:dyDescent="0.3">
      <c r="D8135"/>
    </row>
    <row r="8136" spans="4:4" x14ac:dyDescent="0.3">
      <c r="D8136"/>
    </row>
    <row r="8137" spans="4:4" x14ac:dyDescent="0.3">
      <c r="D8137"/>
    </row>
    <row r="8138" spans="4:4" x14ac:dyDescent="0.3">
      <c r="D8138"/>
    </row>
    <row r="8139" spans="4:4" x14ac:dyDescent="0.3">
      <c r="D8139"/>
    </row>
    <row r="8140" spans="4:4" x14ac:dyDescent="0.3">
      <c r="D8140"/>
    </row>
    <row r="8141" spans="4:4" x14ac:dyDescent="0.3">
      <c r="D8141"/>
    </row>
    <row r="8142" spans="4:4" x14ac:dyDescent="0.3">
      <c r="D8142"/>
    </row>
    <row r="8143" spans="4:4" x14ac:dyDescent="0.3">
      <c r="D8143"/>
    </row>
    <row r="8144" spans="4:4" x14ac:dyDescent="0.3">
      <c r="D8144"/>
    </row>
    <row r="8145" spans="4:4" x14ac:dyDescent="0.3">
      <c r="D8145"/>
    </row>
    <row r="8146" spans="4:4" x14ac:dyDescent="0.3">
      <c r="D8146"/>
    </row>
    <row r="8147" spans="4:4" x14ac:dyDescent="0.3">
      <c r="D8147"/>
    </row>
    <row r="8148" spans="4:4" x14ac:dyDescent="0.3">
      <c r="D8148"/>
    </row>
    <row r="8149" spans="4:4" x14ac:dyDescent="0.3">
      <c r="D8149"/>
    </row>
    <row r="8150" spans="4:4" x14ac:dyDescent="0.3">
      <c r="D8150"/>
    </row>
    <row r="8151" spans="4:4" x14ac:dyDescent="0.3">
      <c r="D8151"/>
    </row>
    <row r="8152" spans="4:4" x14ac:dyDescent="0.3">
      <c r="D8152"/>
    </row>
    <row r="8153" spans="4:4" x14ac:dyDescent="0.3">
      <c r="D8153"/>
    </row>
    <row r="8154" spans="4:4" x14ac:dyDescent="0.3">
      <c r="D8154"/>
    </row>
    <row r="8155" spans="4:4" x14ac:dyDescent="0.3">
      <c r="D8155"/>
    </row>
    <row r="8156" spans="4:4" x14ac:dyDescent="0.3">
      <c r="D8156"/>
    </row>
    <row r="8157" spans="4:4" x14ac:dyDescent="0.3">
      <c r="D8157"/>
    </row>
    <row r="8158" spans="4:4" x14ac:dyDescent="0.3">
      <c r="D8158"/>
    </row>
    <row r="8159" spans="4:4" x14ac:dyDescent="0.3">
      <c r="D8159"/>
    </row>
    <row r="8160" spans="4:4" x14ac:dyDescent="0.3">
      <c r="D8160"/>
    </row>
    <row r="8161" spans="4:4" x14ac:dyDescent="0.3">
      <c r="D8161"/>
    </row>
    <row r="8162" spans="4:4" x14ac:dyDescent="0.3">
      <c r="D8162"/>
    </row>
    <row r="8163" spans="4:4" x14ac:dyDescent="0.3">
      <c r="D8163"/>
    </row>
    <row r="8164" spans="4:4" x14ac:dyDescent="0.3">
      <c r="D8164"/>
    </row>
    <row r="8165" spans="4:4" x14ac:dyDescent="0.3">
      <c r="D8165"/>
    </row>
    <row r="8166" spans="4:4" x14ac:dyDescent="0.3">
      <c r="D8166"/>
    </row>
    <row r="8167" spans="4:4" x14ac:dyDescent="0.3">
      <c r="D8167"/>
    </row>
    <row r="8168" spans="4:4" x14ac:dyDescent="0.3">
      <c r="D8168"/>
    </row>
    <row r="8169" spans="4:4" x14ac:dyDescent="0.3">
      <c r="D8169"/>
    </row>
    <row r="8170" spans="4:4" x14ac:dyDescent="0.3">
      <c r="D8170"/>
    </row>
    <row r="8171" spans="4:4" x14ac:dyDescent="0.3">
      <c r="D8171"/>
    </row>
    <row r="8172" spans="4:4" x14ac:dyDescent="0.3">
      <c r="D8172"/>
    </row>
    <row r="8173" spans="4:4" x14ac:dyDescent="0.3">
      <c r="D8173"/>
    </row>
    <row r="8174" spans="4:4" x14ac:dyDescent="0.3">
      <c r="D8174"/>
    </row>
    <row r="8175" spans="4:4" x14ac:dyDescent="0.3">
      <c r="D8175"/>
    </row>
    <row r="8176" spans="4:4" x14ac:dyDescent="0.3">
      <c r="D8176"/>
    </row>
    <row r="8177" spans="4:4" x14ac:dyDescent="0.3">
      <c r="D8177"/>
    </row>
    <row r="8178" spans="4:4" x14ac:dyDescent="0.3">
      <c r="D8178"/>
    </row>
    <row r="8179" spans="4:4" x14ac:dyDescent="0.3">
      <c r="D8179"/>
    </row>
    <row r="8180" spans="4:4" x14ac:dyDescent="0.3">
      <c r="D8180"/>
    </row>
    <row r="8181" spans="4:4" x14ac:dyDescent="0.3">
      <c r="D8181"/>
    </row>
    <row r="8182" spans="4:4" x14ac:dyDescent="0.3">
      <c r="D8182"/>
    </row>
    <row r="8183" spans="4:4" x14ac:dyDescent="0.3">
      <c r="D8183"/>
    </row>
    <row r="8184" spans="4:4" x14ac:dyDescent="0.3">
      <c r="D8184"/>
    </row>
    <row r="8185" spans="4:4" x14ac:dyDescent="0.3">
      <c r="D8185"/>
    </row>
    <row r="8186" spans="4:4" x14ac:dyDescent="0.3">
      <c r="D8186"/>
    </row>
    <row r="8187" spans="4:4" x14ac:dyDescent="0.3">
      <c r="D8187"/>
    </row>
    <row r="8188" spans="4:4" x14ac:dyDescent="0.3">
      <c r="D8188"/>
    </row>
    <row r="8189" spans="4:4" x14ac:dyDescent="0.3">
      <c r="D8189"/>
    </row>
    <row r="8190" spans="4:4" x14ac:dyDescent="0.3">
      <c r="D8190"/>
    </row>
    <row r="8191" spans="4:4" x14ac:dyDescent="0.3">
      <c r="D8191"/>
    </row>
    <row r="8192" spans="4:4" x14ac:dyDescent="0.3">
      <c r="D8192"/>
    </row>
    <row r="8193" spans="4:4" x14ac:dyDescent="0.3">
      <c r="D8193"/>
    </row>
    <row r="8194" spans="4:4" x14ac:dyDescent="0.3">
      <c r="D8194"/>
    </row>
    <row r="8195" spans="4:4" x14ac:dyDescent="0.3">
      <c r="D8195"/>
    </row>
    <row r="8196" spans="4:4" x14ac:dyDescent="0.3">
      <c r="D8196"/>
    </row>
    <row r="8197" spans="4:4" x14ac:dyDescent="0.3">
      <c r="D8197"/>
    </row>
    <row r="8198" spans="4:4" x14ac:dyDescent="0.3">
      <c r="D8198"/>
    </row>
    <row r="8199" spans="4:4" x14ac:dyDescent="0.3">
      <c r="D8199"/>
    </row>
    <row r="8200" spans="4:4" x14ac:dyDescent="0.3">
      <c r="D8200"/>
    </row>
    <row r="8201" spans="4:4" x14ac:dyDescent="0.3">
      <c r="D8201"/>
    </row>
    <row r="8202" spans="4:4" x14ac:dyDescent="0.3">
      <c r="D8202"/>
    </row>
    <row r="8203" spans="4:4" x14ac:dyDescent="0.3">
      <c r="D8203"/>
    </row>
    <row r="8204" spans="4:4" x14ac:dyDescent="0.3">
      <c r="D8204"/>
    </row>
    <row r="8205" spans="4:4" x14ac:dyDescent="0.3">
      <c r="D8205"/>
    </row>
    <row r="8206" spans="4:4" x14ac:dyDescent="0.3">
      <c r="D8206"/>
    </row>
    <row r="8207" spans="4:4" x14ac:dyDescent="0.3">
      <c r="D8207"/>
    </row>
    <row r="8208" spans="4:4" x14ac:dyDescent="0.3">
      <c r="D8208"/>
    </row>
    <row r="8209" spans="4:4" x14ac:dyDescent="0.3">
      <c r="D8209"/>
    </row>
    <row r="8210" spans="4:4" x14ac:dyDescent="0.3">
      <c r="D8210"/>
    </row>
    <row r="8211" spans="4:4" x14ac:dyDescent="0.3">
      <c r="D8211"/>
    </row>
    <row r="8212" spans="4:4" x14ac:dyDescent="0.3">
      <c r="D8212"/>
    </row>
    <row r="8213" spans="4:4" x14ac:dyDescent="0.3">
      <c r="D8213"/>
    </row>
    <row r="8214" spans="4:4" x14ac:dyDescent="0.3">
      <c r="D8214"/>
    </row>
    <row r="8215" spans="4:4" x14ac:dyDescent="0.3">
      <c r="D8215"/>
    </row>
    <row r="8216" spans="4:4" x14ac:dyDescent="0.3">
      <c r="D8216"/>
    </row>
    <row r="8217" spans="4:4" x14ac:dyDescent="0.3">
      <c r="D8217"/>
    </row>
    <row r="8218" spans="4:4" x14ac:dyDescent="0.3">
      <c r="D8218"/>
    </row>
    <row r="8219" spans="4:4" x14ac:dyDescent="0.3">
      <c r="D8219"/>
    </row>
    <row r="8220" spans="4:4" x14ac:dyDescent="0.3">
      <c r="D8220"/>
    </row>
    <row r="8221" spans="4:4" x14ac:dyDescent="0.3">
      <c r="D8221"/>
    </row>
    <row r="8222" spans="4:4" x14ac:dyDescent="0.3">
      <c r="D8222"/>
    </row>
    <row r="8223" spans="4:4" x14ac:dyDescent="0.3">
      <c r="D8223"/>
    </row>
    <row r="8224" spans="4:4" x14ac:dyDescent="0.3">
      <c r="D8224"/>
    </row>
    <row r="8225" spans="4:4" x14ac:dyDescent="0.3">
      <c r="D8225"/>
    </row>
    <row r="8226" spans="4:4" x14ac:dyDescent="0.3">
      <c r="D8226"/>
    </row>
    <row r="8227" spans="4:4" x14ac:dyDescent="0.3">
      <c r="D8227"/>
    </row>
    <row r="8228" spans="4:4" x14ac:dyDescent="0.3">
      <c r="D8228"/>
    </row>
    <row r="8229" spans="4:4" x14ac:dyDescent="0.3">
      <c r="D8229"/>
    </row>
    <row r="8230" spans="4:4" x14ac:dyDescent="0.3">
      <c r="D8230"/>
    </row>
    <row r="8231" spans="4:4" x14ac:dyDescent="0.3">
      <c r="D8231"/>
    </row>
    <row r="8232" spans="4:4" x14ac:dyDescent="0.3">
      <c r="D8232"/>
    </row>
    <row r="8233" spans="4:4" x14ac:dyDescent="0.3">
      <c r="D8233"/>
    </row>
    <row r="8234" spans="4:4" x14ac:dyDescent="0.3">
      <c r="D8234"/>
    </row>
    <row r="8235" spans="4:4" x14ac:dyDescent="0.3">
      <c r="D8235"/>
    </row>
    <row r="8236" spans="4:4" x14ac:dyDescent="0.3">
      <c r="D8236"/>
    </row>
    <row r="8237" spans="4:4" x14ac:dyDescent="0.3">
      <c r="D8237"/>
    </row>
    <row r="8238" spans="4:4" x14ac:dyDescent="0.3">
      <c r="D8238"/>
    </row>
    <row r="8239" spans="4:4" x14ac:dyDescent="0.3">
      <c r="D8239"/>
    </row>
    <row r="8240" spans="4:4" x14ac:dyDescent="0.3">
      <c r="D8240"/>
    </row>
    <row r="8241" spans="4:4" x14ac:dyDescent="0.3">
      <c r="D8241"/>
    </row>
    <row r="8242" spans="4:4" x14ac:dyDescent="0.3">
      <c r="D8242"/>
    </row>
    <row r="8243" spans="4:4" x14ac:dyDescent="0.3">
      <c r="D8243"/>
    </row>
    <row r="8244" spans="4:4" x14ac:dyDescent="0.3">
      <c r="D8244"/>
    </row>
    <row r="8245" spans="4:4" x14ac:dyDescent="0.3">
      <c r="D8245"/>
    </row>
    <row r="8246" spans="4:4" x14ac:dyDescent="0.3">
      <c r="D8246"/>
    </row>
    <row r="8247" spans="4:4" x14ac:dyDescent="0.3">
      <c r="D8247"/>
    </row>
    <row r="8248" spans="4:4" x14ac:dyDescent="0.3">
      <c r="D8248"/>
    </row>
    <row r="8249" spans="4:4" x14ac:dyDescent="0.3">
      <c r="D8249"/>
    </row>
    <row r="8250" spans="4:4" x14ac:dyDescent="0.3">
      <c r="D8250"/>
    </row>
    <row r="8251" spans="4:4" x14ac:dyDescent="0.3">
      <c r="D8251"/>
    </row>
    <row r="8252" spans="4:4" x14ac:dyDescent="0.3">
      <c r="D8252"/>
    </row>
    <row r="8253" spans="4:4" x14ac:dyDescent="0.3">
      <c r="D8253"/>
    </row>
    <row r="8254" spans="4:4" x14ac:dyDescent="0.3">
      <c r="D8254"/>
    </row>
    <row r="8255" spans="4:4" x14ac:dyDescent="0.3">
      <c r="D8255"/>
    </row>
    <row r="8256" spans="4:4" x14ac:dyDescent="0.3">
      <c r="D8256"/>
    </row>
    <row r="8257" spans="4:4" x14ac:dyDescent="0.3">
      <c r="D8257"/>
    </row>
    <row r="8258" spans="4:4" x14ac:dyDescent="0.3">
      <c r="D8258"/>
    </row>
    <row r="8259" spans="4:4" x14ac:dyDescent="0.3">
      <c r="D8259"/>
    </row>
    <row r="8260" spans="4:4" x14ac:dyDescent="0.3">
      <c r="D8260"/>
    </row>
    <row r="8261" spans="4:4" x14ac:dyDescent="0.3">
      <c r="D8261"/>
    </row>
    <row r="8262" spans="4:4" x14ac:dyDescent="0.3">
      <c r="D8262"/>
    </row>
    <row r="8263" spans="4:4" x14ac:dyDescent="0.3">
      <c r="D8263"/>
    </row>
    <row r="8264" spans="4:4" x14ac:dyDescent="0.3">
      <c r="D8264"/>
    </row>
    <row r="8265" spans="4:4" x14ac:dyDescent="0.3">
      <c r="D8265"/>
    </row>
    <row r="8266" spans="4:4" x14ac:dyDescent="0.3">
      <c r="D8266"/>
    </row>
    <row r="8267" spans="4:4" x14ac:dyDescent="0.3">
      <c r="D8267"/>
    </row>
    <row r="8268" spans="4:4" x14ac:dyDescent="0.3">
      <c r="D8268"/>
    </row>
    <row r="8269" spans="4:4" x14ac:dyDescent="0.3">
      <c r="D8269"/>
    </row>
    <row r="8270" spans="4:4" x14ac:dyDescent="0.3">
      <c r="D8270"/>
    </row>
    <row r="8271" spans="4:4" x14ac:dyDescent="0.3">
      <c r="D8271"/>
    </row>
    <row r="8272" spans="4:4" x14ac:dyDescent="0.3">
      <c r="D8272"/>
    </row>
    <row r="8273" spans="4:4" x14ac:dyDescent="0.3">
      <c r="D8273"/>
    </row>
    <row r="8274" spans="4:4" x14ac:dyDescent="0.3">
      <c r="D8274"/>
    </row>
    <row r="8275" spans="4:4" x14ac:dyDescent="0.3">
      <c r="D8275"/>
    </row>
    <row r="8276" spans="4:4" x14ac:dyDescent="0.3">
      <c r="D8276"/>
    </row>
    <row r="8277" spans="4:4" x14ac:dyDescent="0.3">
      <c r="D8277"/>
    </row>
    <row r="8278" spans="4:4" x14ac:dyDescent="0.3">
      <c r="D8278"/>
    </row>
    <row r="8279" spans="4:4" x14ac:dyDescent="0.3">
      <c r="D8279"/>
    </row>
    <row r="8280" spans="4:4" x14ac:dyDescent="0.3">
      <c r="D8280"/>
    </row>
    <row r="8281" spans="4:4" x14ac:dyDescent="0.3">
      <c r="D8281"/>
    </row>
    <row r="8282" spans="4:4" x14ac:dyDescent="0.3">
      <c r="D8282"/>
    </row>
    <row r="8283" spans="4:4" x14ac:dyDescent="0.3">
      <c r="D8283"/>
    </row>
    <row r="8284" spans="4:4" x14ac:dyDescent="0.3">
      <c r="D8284"/>
    </row>
    <row r="8285" spans="4:4" x14ac:dyDescent="0.3">
      <c r="D8285"/>
    </row>
    <row r="8286" spans="4:4" x14ac:dyDescent="0.3">
      <c r="D8286"/>
    </row>
    <row r="8287" spans="4:4" x14ac:dyDescent="0.3">
      <c r="D8287"/>
    </row>
    <row r="8288" spans="4:4" x14ac:dyDescent="0.3">
      <c r="D8288"/>
    </row>
    <row r="8289" spans="4:4" x14ac:dyDescent="0.3">
      <c r="D8289"/>
    </row>
    <row r="8290" spans="4:4" x14ac:dyDescent="0.3">
      <c r="D8290"/>
    </row>
    <row r="8291" spans="4:4" x14ac:dyDescent="0.3">
      <c r="D8291"/>
    </row>
    <row r="8292" spans="4:4" x14ac:dyDescent="0.3">
      <c r="D8292"/>
    </row>
    <row r="8293" spans="4:4" x14ac:dyDescent="0.3">
      <c r="D8293"/>
    </row>
    <row r="8294" spans="4:4" x14ac:dyDescent="0.3">
      <c r="D8294"/>
    </row>
    <row r="8295" spans="4:4" x14ac:dyDescent="0.3">
      <c r="D8295"/>
    </row>
    <row r="8296" spans="4:4" x14ac:dyDescent="0.3">
      <c r="D8296"/>
    </row>
    <row r="8297" spans="4:4" x14ac:dyDescent="0.3">
      <c r="D8297"/>
    </row>
    <row r="8298" spans="4:4" x14ac:dyDescent="0.3">
      <c r="D8298"/>
    </row>
    <row r="8299" spans="4:4" x14ac:dyDescent="0.3">
      <c r="D8299"/>
    </row>
    <row r="8300" spans="4:4" x14ac:dyDescent="0.3">
      <c r="D8300"/>
    </row>
    <row r="8301" spans="4:4" x14ac:dyDescent="0.3">
      <c r="D8301"/>
    </row>
    <row r="8302" spans="4:4" x14ac:dyDescent="0.3">
      <c r="D8302"/>
    </row>
    <row r="8303" spans="4:4" x14ac:dyDescent="0.3">
      <c r="D8303"/>
    </row>
    <row r="8304" spans="4:4" x14ac:dyDescent="0.3">
      <c r="D8304"/>
    </row>
    <row r="8305" spans="4:4" x14ac:dyDescent="0.3">
      <c r="D8305"/>
    </row>
    <row r="8306" spans="4:4" x14ac:dyDescent="0.3">
      <c r="D8306"/>
    </row>
    <row r="8307" spans="4:4" x14ac:dyDescent="0.3">
      <c r="D8307"/>
    </row>
    <row r="8308" spans="4:4" x14ac:dyDescent="0.3">
      <c r="D8308"/>
    </row>
    <row r="8309" spans="4:4" x14ac:dyDescent="0.3">
      <c r="D8309"/>
    </row>
    <row r="8310" spans="4:4" x14ac:dyDescent="0.3">
      <c r="D8310"/>
    </row>
    <row r="8311" spans="4:4" x14ac:dyDescent="0.3">
      <c r="D8311"/>
    </row>
    <row r="8312" spans="4:4" x14ac:dyDescent="0.3">
      <c r="D8312"/>
    </row>
    <row r="8313" spans="4:4" x14ac:dyDescent="0.3">
      <c r="D8313"/>
    </row>
    <row r="8314" spans="4:4" x14ac:dyDescent="0.3">
      <c r="D8314"/>
    </row>
    <row r="8315" spans="4:4" x14ac:dyDescent="0.3">
      <c r="D8315"/>
    </row>
    <row r="8316" spans="4:4" x14ac:dyDescent="0.3">
      <c r="D8316"/>
    </row>
    <row r="8317" spans="4:4" x14ac:dyDescent="0.3">
      <c r="D8317"/>
    </row>
    <row r="8318" spans="4:4" x14ac:dyDescent="0.3">
      <c r="D8318"/>
    </row>
    <row r="8319" spans="4:4" x14ac:dyDescent="0.3">
      <c r="D8319"/>
    </row>
    <row r="8320" spans="4:4" x14ac:dyDescent="0.3">
      <c r="D8320"/>
    </row>
    <row r="8321" spans="4:4" x14ac:dyDescent="0.3">
      <c r="D8321"/>
    </row>
    <row r="8322" spans="4:4" x14ac:dyDescent="0.3">
      <c r="D8322"/>
    </row>
    <row r="8323" spans="4:4" x14ac:dyDescent="0.3">
      <c r="D8323"/>
    </row>
    <row r="8324" spans="4:4" x14ac:dyDescent="0.3">
      <c r="D8324"/>
    </row>
    <row r="8325" spans="4:4" x14ac:dyDescent="0.3">
      <c r="D8325"/>
    </row>
    <row r="8326" spans="4:4" x14ac:dyDescent="0.3">
      <c r="D8326"/>
    </row>
    <row r="8327" spans="4:4" x14ac:dyDescent="0.3">
      <c r="D8327"/>
    </row>
    <row r="8328" spans="4:4" x14ac:dyDescent="0.3">
      <c r="D8328"/>
    </row>
    <row r="8329" spans="4:4" x14ac:dyDescent="0.3">
      <c r="D8329"/>
    </row>
    <row r="8330" spans="4:4" x14ac:dyDescent="0.3">
      <c r="D8330"/>
    </row>
    <row r="8331" spans="4:4" x14ac:dyDescent="0.3">
      <c r="D8331"/>
    </row>
    <row r="8332" spans="4:4" x14ac:dyDescent="0.3">
      <c r="D8332"/>
    </row>
    <row r="8333" spans="4:4" x14ac:dyDescent="0.3">
      <c r="D8333"/>
    </row>
    <row r="8334" spans="4:4" x14ac:dyDescent="0.3">
      <c r="D8334"/>
    </row>
    <row r="8335" spans="4:4" x14ac:dyDescent="0.3">
      <c r="D8335"/>
    </row>
    <row r="8336" spans="4:4" x14ac:dyDescent="0.3">
      <c r="D8336"/>
    </row>
    <row r="8337" spans="4:4" x14ac:dyDescent="0.3">
      <c r="D8337"/>
    </row>
    <row r="8338" spans="4:4" x14ac:dyDescent="0.3">
      <c r="D8338"/>
    </row>
    <row r="8339" spans="4:4" x14ac:dyDescent="0.3">
      <c r="D8339"/>
    </row>
    <row r="8340" spans="4:4" x14ac:dyDescent="0.3">
      <c r="D8340"/>
    </row>
    <row r="8341" spans="4:4" x14ac:dyDescent="0.3">
      <c r="D8341"/>
    </row>
    <row r="8342" spans="4:4" x14ac:dyDescent="0.3">
      <c r="D8342"/>
    </row>
    <row r="8343" spans="4:4" x14ac:dyDescent="0.3">
      <c r="D8343"/>
    </row>
    <row r="8344" spans="4:4" x14ac:dyDescent="0.3">
      <c r="D8344"/>
    </row>
    <row r="8345" spans="4:4" x14ac:dyDescent="0.3">
      <c r="D8345"/>
    </row>
    <row r="8346" spans="4:4" x14ac:dyDescent="0.3">
      <c r="D8346"/>
    </row>
    <row r="8347" spans="4:4" x14ac:dyDescent="0.3">
      <c r="D8347"/>
    </row>
    <row r="8348" spans="4:4" x14ac:dyDescent="0.3">
      <c r="D8348"/>
    </row>
    <row r="8349" spans="4:4" x14ac:dyDescent="0.3">
      <c r="D8349"/>
    </row>
    <row r="8350" spans="4:4" x14ac:dyDescent="0.3">
      <c r="D8350"/>
    </row>
    <row r="8351" spans="4:4" x14ac:dyDescent="0.3">
      <c r="D8351"/>
    </row>
    <row r="8352" spans="4:4" x14ac:dyDescent="0.3">
      <c r="D8352"/>
    </row>
    <row r="8353" spans="4:4" x14ac:dyDescent="0.3">
      <c r="D8353"/>
    </row>
    <row r="8354" spans="4:4" x14ac:dyDescent="0.3">
      <c r="D8354"/>
    </row>
    <row r="8355" spans="4:4" x14ac:dyDescent="0.3">
      <c r="D8355"/>
    </row>
    <row r="8356" spans="4:4" x14ac:dyDescent="0.3">
      <c r="D8356"/>
    </row>
    <row r="8357" spans="4:4" x14ac:dyDescent="0.3">
      <c r="D8357"/>
    </row>
    <row r="8358" spans="4:4" x14ac:dyDescent="0.3">
      <c r="D8358"/>
    </row>
    <row r="8359" spans="4:4" x14ac:dyDescent="0.3">
      <c r="D8359"/>
    </row>
    <row r="8360" spans="4:4" x14ac:dyDescent="0.3">
      <c r="D8360"/>
    </row>
    <row r="8361" spans="4:4" x14ac:dyDescent="0.3">
      <c r="D8361"/>
    </row>
    <row r="8362" spans="4:4" x14ac:dyDescent="0.3">
      <c r="D8362"/>
    </row>
    <row r="8363" spans="4:4" x14ac:dyDescent="0.3">
      <c r="D8363"/>
    </row>
    <row r="8364" spans="4:4" x14ac:dyDescent="0.3">
      <c r="D8364"/>
    </row>
    <row r="8365" spans="4:4" x14ac:dyDescent="0.3">
      <c r="D8365"/>
    </row>
    <row r="8366" spans="4:4" x14ac:dyDescent="0.3">
      <c r="D8366"/>
    </row>
    <row r="8367" spans="4:4" x14ac:dyDescent="0.3">
      <c r="D8367"/>
    </row>
    <row r="8368" spans="4:4" x14ac:dyDescent="0.3">
      <c r="D8368"/>
    </row>
    <row r="8369" spans="4:4" x14ac:dyDescent="0.3">
      <c r="D8369"/>
    </row>
    <row r="8370" spans="4:4" x14ac:dyDescent="0.3">
      <c r="D8370"/>
    </row>
    <row r="8371" spans="4:4" x14ac:dyDescent="0.3">
      <c r="D8371"/>
    </row>
    <row r="8372" spans="4:4" x14ac:dyDescent="0.3">
      <c r="D8372"/>
    </row>
    <row r="8373" spans="4:4" x14ac:dyDescent="0.3">
      <c r="D8373"/>
    </row>
    <row r="8374" spans="4:4" x14ac:dyDescent="0.3">
      <c r="D8374"/>
    </row>
    <row r="8375" spans="4:4" x14ac:dyDescent="0.3">
      <c r="D8375"/>
    </row>
    <row r="8376" spans="4:4" x14ac:dyDescent="0.3">
      <c r="D8376"/>
    </row>
    <row r="8377" spans="4:4" x14ac:dyDescent="0.3">
      <c r="D8377"/>
    </row>
    <row r="8378" spans="4:4" x14ac:dyDescent="0.3">
      <c r="D8378"/>
    </row>
    <row r="8379" spans="4:4" x14ac:dyDescent="0.3">
      <c r="D8379"/>
    </row>
    <row r="8380" spans="4:4" x14ac:dyDescent="0.3">
      <c r="D8380"/>
    </row>
    <row r="8381" spans="4:4" x14ac:dyDescent="0.3">
      <c r="D8381"/>
    </row>
    <row r="8382" spans="4:4" x14ac:dyDescent="0.3">
      <c r="D8382"/>
    </row>
    <row r="8383" spans="4:4" x14ac:dyDescent="0.3">
      <c r="D8383"/>
    </row>
    <row r="8384" spans="4:4" x14ac:dyDescent="0.3">
      <c r="D8384"/>
    </row>
    <row r="8385" spans="4:4" x14ac:dyDescent="0.3">
      <c r="D8385"/>
    </row>
    <row r="8386" spans="4:4" x14ac:dyDescent="0.3">
      <c r="D8386"/>
    </row>
    <row r="8387" spans="4:4" x14ac:dyDescent="0.3">
      <c r="D8387"/>
    </row>
    <row r="8388" spans="4:4" x14ac:dyDescent="0.3">
      <c r="D8388"/>
    </row>
    <row r="8389" spans="4:4" x14ac:dyDescent="0.3">
      <c r="D8389"/>
    </row>
    <row r="8390" spans="4:4" x14ac:dyDescent="0.3">
      <c r="D8390"/>
    </row>
    <row r="8391" spans="4:4" x14ac:dyDescent="0.3">
      <c r="D8391"/>
    </row>
    <row r="8392" spans="4:4" x14ac:dyDescent="0.3">
      <c r="D8392"/>
    </row>
    <row r="8393" spans="4:4" x14ac:dyDescent="0.3">
      <c r="D8393"/>
    </row>
    <row r="8394" spans="4:4" x14ac:dyDescent="0.3">
      <c r="D8394"/>
    </row>
    <row r="8395" spans="4:4" x14ac:dyDescent="0.3">
      <c r="D8395"/>
    </row>
    <row r="8396" spans="4:4" x14ac:dyDescent="0.3">
      <c r="D8396"/>
    </row>
    <row r="8397" spans="4:4" x14ac:dyDescent="0.3">
      <c r="D8397"/>
    </row>
    <row r="8398" spans="4:4" x14ac:dyDescent="0.3">
      <c r="D8398"/>
    </row>
    <row r="8399" spans="4:4" x14ac:dyDescent="0.3">
      <c r="D8399"/>
    </row>
    <row r="8400" spans="4:4" x14ac:dyDescent="0.3">
      <c r="D8400"/>
    </row>
    <row r="8401" spans="4:4" x14ac:dyDescent="0.3">
      <c r="D8401"/>
    </row>
    <row r="8402" spans="4:4" x14ac:dyDescent="0.3">
      <c r="D8402"/>
    </row>
    <row r="8403" spans="4:4" x14ac:dyDescent="0.3">
      <c r="D8403"/>
    </row>
    <row r="8404" spans="4:4" x14ac:dyDescent="0.3">
      <c r="D8404"/>
    </row>
    <row r="8405" spans="4:4" x14ac:dyDescent="0.3">
      <c r="D8405"/>
    </row>
    <row r="8406" spans="4:4" x14ac:dyDescent="0.3">
      <c r="D8406"/>
    </row>
    <row r="8407" spans="4:4" x14ac:dyDescent="0.3">
      <c r="D8407"/>
    </row>
    <row r="8408" spans="4:4" x14ac:dyDescent="0.3">
      <c r="D8408"/>
    </row>
    <row r="8409" spans="4:4" x14ac:dyDescent="0.3">
      <c r="D8409"/>
    </row>
    <row r="8410" spans="4:4" x14ac:dyDescent="0.3">
      <c r="D8410"/>
    </row>
    <row r="8411" spans="4:4" x14ac:dyDescent="0.3">
      <c r="D8411"/>
    </row>
    <row r="8412" spans="4:4" x14ac:dyDescent="0.3">
      <c r="D8412"/>
    </row>
    <row r="8413" spans="4:4" x14ac:dyDescent="0.3">
      <c r="D8413"/>
    </row>
    <row r="8414" spans="4:4" x14ac:dyDescent="0.3">
      <c r="D8414"/>
    </row>
    <row r="8415" spans="4:4" x14ac:dyDescent="0.3">
      <c r="D8415"/>
    </row>
    <row r="8416" spans="4:4" x14ac:dyDescent="0.3">
      <c r="D8416"/>
    </row>
    <row r="8417" spans="4:4" x14ac:dyDescent="0.3">
      <c r="D8417"/>
    </row>
    <row r="8418" spans="4:4" x14ac:dyDescent="0.3">
      <c r="D8418"/>
    </row>
    <row r="8419" spans="4:4" x14ac:dyDescent="0.3">
      <c r="D8419"/>
    </row>
    <row r="8420" spans="4:4" x14ac:dyDescent="0.3">
      <c r="D8420"/>
    </row>
    <row r="8421" spans="4:4" x14ac:dyDescent="0.3">
      <c r="D8421"/>
    </row>
    <row r="8422" spans="4:4" x14ac:dyDescent="0.3">
      <c r="D8422"/>
    </row>
    <row r="8423" spans="4:4" x14ac:dyDescent="0.3">
      <c r="D8423"/>
    </row>
    <row r="8424" spans="4:4" x14ac:dyDescent="0.3">
      <c r="D8424"/>
    </row>
    <row r="8425" spans="4:4" x14ac:dyDescent="0.3">
      <c r="D8425"/>
    </row>
    <row r="8426" spans="4:4" x14ac:dyDescent="0.3">
      <c r="D8426"/>
    </row>
    <row r="8427" spans="4:4" x14ac:dyDescent="0.3">
      <c r="D8427"/>
    </row>
    <row r="8428" spans="4:4" x14ac:dyDescent="0.3">
      <c r="D8428"/>
    </row>
    <row r="8429" spans="4:4" x14ac:dyDescent="0.3">
      <c r="D8429"/>
    </row>
    <row r="8430" spans="4:4" x14ac:dyDescent="0.3">
      <c r="D8430"/>
    </row>
    <row r="8431" spans="4:4" x14ac:dyDescent="0.3">
      <c r="D8431"/>
    </row>
    <row r="8432" spans="4:4" x14ac:dyDescent="0.3">
      <c r="D8432"/>
    </row>
    <row r="8433" spans="4:4" x14ac:dyDescent="0.3">
      <c r="D8433"/>
    </row>
    <row r="8434" spans="4:4" x14ac:dyDescent="0.3">
      <c r="D8434"/>
    </row>
    <row r="8435" spans="4:4" x14ac:dyDescent="0.3">
      <c r="D8435"/>
    </row>
    <row r="8436" spans="4:4" x14ac:dyDescent="0.3">
      <c r="D8436"/>
    </row>
    <row r="8437" spans="4:4" x14ac:dyDescent="0.3">
      <c r="D8437"/>
    </row>
    <row r="8438" spans="4:4" x14ac:dyDescent="0.3">
      <c r="D8438"/>
    </row>
    <row r="8439" spans="4:4" x14ac:dyDescent="0.3">
      <c r="D8439"/>
    </row>
    <row r="8440" spans="4:4" x14ac:dyDescent="0.3">
      <c r="D8440"/>
    </row>
    <row r="8441" spans="4:4" x14ac:dyDescent="0.3">
      <c r="D8441"/>
    </row>
    <row r="8442" spans="4:4" x14ac:dyDescent="0.3">
      <c r="D8442"/>
    </row>
    <row r="8443" spans="4:4" x14ac:dyDescent="0.3">
      <c r="D8443"/>
    </row>
    <row r="8444" spans="4:4" x14ac:dyDescent="0.3">
      <c r="D8444"/>
    </row>
    <row r="8445" spans="4:4" x14ac:dyDescent="0.3">
      <c r="D8445"/>
    </row>
    <row r="8446" spans="4:4" x14ac:dyDescent="0.3">
      <c r="D8446"/>
    </row>
    <row r="8447" spans="4:4" x14ac:dyDescent="0.3">
      <c r="D8447"/>
    </row>
    <row r="8448" spans="4:4" x14ac:dyDescent="0.3">
      <c r="D8448"/>
    </row>
    <row r="8449" spans="4:4" x14ac:dyDescent="0.3">
      <c r="D8449"/>
    </row>
    <row r="8450" spans="4:4" x14ac:dyDescent="0.3">
      <c r="D8450"/>
    </row>
    <row r="8451" spans="4:4" x14ac:dyDescent="0.3">
      <c r="D8451"/>
    </row>
    <row r="8452" spans="4:4" x14ac:dyDescent="0.3">
      <c r="D8452"/>
    </row>
    <row r="8453" spans="4:4" x14ac:dyDescent="0.3">
      <c r="D8453"/>
    </row>
    <row r="8454" spans="4:4" x14ac:dyDescent="0.3">
      <c r="D8454"/>
    </row>
    <row r="8455" spans="4:4" x14ac:dyDescent="0.3">
      <c r="D8455"/>
    </row>
    <row r="8456" spans="4:4" x14ac:dyDescent="0.3">
      <c r="D8456"/>
    </row>
    <row r="8457" spans="4:4" x14ac:dyDescent="0.3">
      <c r="D8457"/>
    </row>
    <row r="8458" spans="4:4" x14ac:dyDescent="0.3">
      <c r="D8458"/>
    </row>
    <row r="8459" spans="4:4" x14ac:dyDescent="0.3">
      <c r="D8459"/>
    </row>
    <row r="8460" spans="4:4" x14ac:dyDescent="0.3">
      <c r="D8460"/>
    </row>
    <row r="8461" spans="4:4" x14ac:dyDescent="0.3">
      <c r="D8461"/>
    </row>
    <row r="8462" spans="4:4" x14ac:dyDescent="0.3">
      <c r="D8462"/>
    </row>
    <row r="8463" spans="4:4" x14ac:dyDescent="0.3">
      <c r="D8463"/>
    </row>
    <row r="8464" spans="4:4" x14ac:dyDescent="0.3">
      <c r="D8464"/>
    </row>
    <row r="8465" spans="4:4" x14ac:dyDescent="0.3">
      <c r="D8465"/>
    </row>
    <row r="8466" spans="4:4" x14ac:dyDescent="0.3">
      <c r="D8466"/>
    </row>
    <row r="8467" spans="4:4" x14ac:dyDescent="0.3">
      <c r="D8467"/>
    </row>
    <row r="8468" spans="4:4" x14ac:dyDescent="0.3">
      <c r="D8468"/>
    </row>
    <row r="8469" spans="4:4" x14ac:dyDescent="0.3">
      <c r="D8469"/>
    </row>
    <row r="8470" spans="4:4" x14ac:dyDescent="0.3">
      <c r="D8470"/>
    </row>
    <row r="8471" spans="4:4" x14ac:dyDescent="0.3">
      <c r="D8471"/>
    </row>
    <row r="8472" spans="4:4" x14ac:dyDescent="0.3">
      <c r="D8472"/>
    </row>
    <row r="8473" spans="4:4" x14ac:dyDescent="0.3">
      <c r="D8473"/>
    </row>
    <row r="8474" spans="4:4" x14ac:dyDescent="0.3">
      <c r="D8474"/>
    </row>
    <row r="8475" spans="4:4" x14ac:dyDescent="0.3">
      <c r="D8475"/>
    </row>
    <row r="8476" spans="4:4" x14ac:dyDescent="0.3">
      <c r="D8476"/>
    </row>
    <row r="8477" spans="4:4" x14ac:dyDescent="0.3">
      <c r="D8477"/>
    </row>
    <row r="8478" spans="4:4" x14ac:dyDescent="0.3">
      <c r="D8478"/>
    </row>
    <row r="8479" spans="4:4" x14ac:dyDescent="0.3">
      <c r="D8479"/>
    </row>
    <row r="8480" spans="4:4" x14ac:dyDescent="0.3">
      <c r="D8480"/>
    </row>
    <row r="8481" spans="4:4" x14ac:dyDescent="0.3">
      <c r="D8481"/>
    </row>
    <row r="8482" spans="4:4" x14ac:dyDescent="0.3">
      <c r="D8482"/>
    </row>
    <row r="8483" spans="4:4" x14ac:dyDescent="0.3">
      <c r="D8483"/>
    </row>
    <row r="8484" spans="4:4" x14ac:dyDescent="0.3">
      <c r="D8484"/>
    </row>
    <row r="8485" spans="4:4" x14ac:dyDescent="0.3">
      <c r="D8485"/>
    </row>
    <row r="8486" spans="4:4" x14ac:dyDescent="0.3">
      <c r="D8486"/>
    </row>
    <row r="8487" spans="4:4" x14ac:dyDescent="0.3">
      <c r="D8487"/>
    </row>
    <row r="8488" spans="4:4" x14ac:dyDescent="0.3">
      <c r="D8488"/>
    </row>
    <row r="8489" spans="4:4" x14ac:dyDescent="0.3">
      <c r="D8489"/>
    </row>
    <row r="8490" spans="4:4" x14ac:dyDescent="0.3">
      <c r="D8490"/>
    </row>
    <row r="8491" spans="4:4" x14ac:dyDescent="0.3">
      <c r="D8491"/>
    </row>
    <row r="8492" spans="4:4" x14ac:dyDescent="0.3">
      <c r="D8492"/>
    </row>
    <row r="8493" spans="4:4" x14ac:dyDescent="0.3">
      <c r="D8493"/>
    </row>
    <row r="8494" spans="4:4" x14ac:dyDescent="0.3">
      <c r="D8494"/>
    </row>
    <row r="8495" spans="4:4" x14ac:dyDescent="0.3">
      <c r="D8495"/>
    </row>
    <row r="8496" spans="4:4" x14ac:dyDescent="0.3">
      <c r="D8496"/>
    </row>
    <row r="8497" spans="4:4" x14ac:dyDescent="0.3">
      <c r="D8497"/>
    </row>
    <row r="8498" spans="4:4" x14ac:dyDescent="0.3">
      <c r="D8498"/>
    </row>
    <row r="8499" spans="4:4" x14ac:dyDescent="0.3">
      <c r="D8499"/>
    </row>
    <row r="8500" spans="4:4" x14ac:dyDescent="0.3">
      <c r="D8500"/>
    </row>
    <row r="8501" spans="4:4" x14ac:dyDescent="0.3">
      <c r="D8501"/>
    </row>
    <row r="8502" spans="4:4" x14ac:dyDescent="0.3">
      <c r="D8502"/>
    </row>
    <row r="8503" spans="4:4" x14ac:dyDescent="0.3">
      <c r="D8503"/>
    </row>
    <row r="8504" spans="4:4" x14ac:dyDescent="0.3">
      <c r="D8504"/>
    </row>
    <row r="8505" spans="4:4" x14ac:dyDescent="0.3">
      <c r="D8505"/>
    </row>
    <row r="8506" spans="4:4" x14ac:dyDescent="0.3">
      <c r="D8506"/>
    </row>
    <row r="8507" spans="4:4" x14ac:dyDescent="0.3">
      <c r="D8507"/>
    </row>
    <row r="8508" spans="4:4" x14ac:dyDescent="0.3">
      <c r="D8508"/>
    </row>
    <row r="8509" spans="4:4" x14ac:dyDescent="0.3">
      <c r="D8509"/>
    </row>
    <row r="8510" spans="4:4" x14ac:dyDescent="0.3">
      <c r="D8510"/>
    </row>
    <row r="8511" spans="4:4" x14ac:dyDescent="0.3">
      <c r="D8511"/>
    </row>
    <row r="8512" spans="4:4" x14ac:dyDescent="0.3">
      <c r="D8512"/>
    </row>
    <row r="8513" spans="4:4" x14ac:dyDescent="0.3">
      <c r="D8513"/>
    </row>
    <row r="8514" spans="4:4" x14ac:dyDescent="0.3">
      <c r="D8514"/>
    </row>
    <row r="8515" spans="4:4" x14ac:dyDescent="0.3">
      <c r="D8515"/>
    </row>
    <row r="8516" spans="4:4" x14ac:dyDescent="0.3">
      <c r="D8516"/>
    </row>
    <row r="8517" spans="4:4" x14ac:dyDescent="0.3">
      <c r="D8517"/>
    </row>
    <row r="8518" spans="4:4" x14ac:dyDescent="0.3">
      <c r="D8518"/>
    </row>
    <row r="8519" spans="4:4" x14ac:dyDescent="0.3">
      <c r="D8519"/>
    </row>
    <row r="8520" spans="4:4" x14ac:dyDescent="0.3">
      <c r="D8520"/>
    </row>
    <row r="8521" spans="4:4" x14ac:dyDescent="0.3">
      <c r="D8521"/>
    </row>
    <row r="8522" spans="4:4" x14ac:dyDescent="0.3">
      <c r="D8522"/>
    </row>
    <row r="8523" spans="4:4" x14ac:dyDescent="0.3">
      <c r="D8523"/>
    </row>
    <row r="8524" spans="4:4" x14ac:dyDescent="0.3">
      <c r="D8524"/>
    </row>
    <row r="8525" spans="4:4" x14ac:dyDescent="0.3">
      <c r="D8525"/>
    </row>
    <row r="8526" spans="4:4" x14ac:dyDescent="0.3">
      <c r="D8526"/>
    </row>
    <row r="8527" spans="4:4" x14ac:dyDescent="0.3">
      <c r="D8527"/>
    </row>
    <row r="8528" spans="4:4" x14ac:dyDescent="0.3">
      <c r="D8528"/>
    </row>
    <row r="8529" spans="4:4" x14ac:dyDescent="0.3">
      <c r="D8529"/>
    </row>
    <row r="8530" spans="4:4" x14ac:dyDescent="0.3">
      <c r="D8530"/>
    </row>
    <row r="8531" spans="4:4" x14ac:dyDescent="0.3">
      <c r="D8531"/>
    </row>
    <row r="8532" spans="4:4" x14ac:dyDescent="0.3">
      <c r="D8532"/>
    </row>
    <row r="8533" spans="4:4" x14ac:dyDescent="0.3">
      <c r="D8533"/>
    </row>
    <row r="8534" spans="4:4" x14ac:dyDescent="0.3">
      <c r="D8534"/>
    </row>
    <row r="8535" spans="4:4" x14ac:dyDescent="0.3">
      <c r="D8535"/>
    </row>
    <row r="8536" spans="4:4" x14ac:dyDescent="0.3">
      <c r="D8536"/>
    </row>
    <row r="8537" spans="4:4" x14ac:dyDescent="0.3">
      <c r="D8537"/>
    </row>
    <row r="8538" spans="4:4" x14ac:dyDescent="0.3">
      <c r="D8538"/>
    </row>
    <row r="8539" spans="4:4" x14ac:dyDescent="0.3">
      <c r="D8539"/>
    </row>
    <row r="8540" spans="4:4" x14ac:dyDescent="0.3">
      <c r="D8540"/>
    </row>
    <row r="8541" spans="4:4" x14ac:dyDescent="0.3">
      <c r="D8541"/>
    </row>
    <row r="8542" spans="4:4" x14ac:dyDescent="0.3">
      <c r="D8542"/>
    </row>
    <row r="8543" spans="4:4" x14ac:dyDescent="0.3">
      <c r="D8543"/>
    </row>
    <row r="8544" spans="4:4" x14ac:dyDescent="0.3">
      <c r="D8544"/>
    </row>
    <row r="8545" spans="4:4" x14ac:dyDescent="0.3">
      <c r="D8545"/>
    </row>
    <row r="8546" spans="4:4" x14ac:dyDescent="0.3">
      <c r="D8546"/>
    </row>
    <row r="8547" spans="4:4" x14ac:dyDescent="0.3">
      <c r="D8547"/>
    </row>
    <row r="8548" spans="4:4" x14ac:dyDescent="0.3">
      <c r="D8548"/>
    </row>
    <row r="8549" spans="4:4" x14ac:dyDescent="0.3">
      <c r="D8549"/>
    </row>
    <row r="8550" spans="4:4" x14ac:dyDescent="0.3">
      <c r="D8550"/>
    </row>
    <row r="8551" spans="4:4" x14ac:dyDescent="0.3">
      <c r="D8551"/>
    </row>
    <row r="8552" spans="4:4" x14ac:dyDescent="0.3">
      <c r="D8552"/>
    </row>
    <row r="8553" spans="4:4" x14ac:dyDescent="0.3">
      <c r="D8553"/>
    </row>
    <row r="8554" spans="4:4" x14ac:dyDescent="0.3">
      <c r="D8554"/>
    </row>
    <row r="8555" spans="4:4" x14ac:dyDescent="0.3">
      <c r="D8555"/>
    </row>
    <row r="8556" spans="4:4" x14ac:dyDescent="0.3">
      <c r="D8556"/>
    </row>
    <row r="8557" spans="4:4" x14ac:dyDescent="0.3">
      <c r="D8557"/>
    </row>
    <row r="8558" spans="4:4" x14ac:dyDescent="0.3">
      <c r="D8558"/>
    </row>
    <row r="8559" spans="4:4" x14ac:dyDescent="0.3">
      <c r="D8559"/>
    </row>
    <row r="8560" spans="4:4" x14ac:dyDescent="0.3">
      <c r="D8560"/>
    </row>
    <row r="8561" spans="4:4" x14ac:dyDescent="0.3">
      <c r="D8561"/>
    </row>
    <row r="8562" spans="4:4" x14ac:dyDescent="0.3">
      <c r="D8562"/>
    </row>
    <row r="8563" spans="4:4" x14ac:dyDescent="0.3">
      <c r="D8563"/>
    </row>
    <row r="8564" spans="4:4" x14ac:dyDescent="0.3">
      <c r="D8564"/>
    </row>
    <row r="8565" spans="4:4" x14ac:dyDescent="0.3">
      <c r="D8565"/>
    </row>
    <row r="8566" spans="4:4" x14ac:dyDescent="0.3">
      <c r="D8566"/>
    </row>
    <row r="8567" spans="4:4" x14ac:dyDescent="0.3">
      <c r="D8567"/>
    </row>
    <row r="8568" spans="4:4" x14ac:dyDescent="0.3">
      <c r="D8568"/>
    </row>
    <row r="8569" spans="4:4" x14ac:dyDescent="0.3">
      <c r="D8569"/>
    </row>
    <row r="8570" spans="4:4" x14ac:dyDescent="0.3">
      <c r="D8570"/>
    </row>
    <row r="8571" spans="4:4" x14ac:dyDescent="0.3">
      <c r="D8571"/>
    </row>
    <row r="8572" spans="4:4" x14ac:dyDescent="0.3">
      <c r="D8572"/>
    </row>
    <row r="8573" spans="4:4" x14ac:dyDescent="0.3">
      <c r="D8573"/>
    </row>
    <row r="8574" spans="4:4" x14ac:dyDescent="0.3">
      <c r="D8574"/>
    </row>
    <row r="8575" spans="4:4" x14ac:dyDescent="0.3">
      <c r="D8575"/>
    </row>
    <row r="8576" spans="4:4" x14ac:dyDescent="0.3">
      <c r="D8576"/>
    </row>
    <row r="8577" spans="4:4" x14ac:dyDescent="0.3">
      <c r="D8577"/>
    </row>
    <row r="8578" spans="4:4" x14ac:dyDescent="0.3">
      <c r="D8578"/>
    </row>
    <row r="8579" spans="4:4" x14ac:dyDescent="0.3">
      <c r="D8579"/>
    </row>
    <row r="8580" spans="4:4" x14ac:dyDescent="0.3">
      <c r="D8580"/>
    </row>
    <row r="8581" spans="4:4" x14ac:dyDescent="0.3">
      <c r="D8581"/>
    </row>
    <row r="8582" spans="4:4" x14ac:dyDescent="0.3">
      <c r="D8582"/>
    </row>
    <row r="8583" spans="4:4" x14ac:dyDescent="0.3">
      <c r="D8583"/>
    </row>
    <row r="8584" spans="4:4" x14ac:dyDescent="0.3">
      <c r="D8584"/>
    </row>
    <row r="8585" spans="4:4" x14ac:dyDescent="0.3">
      <c r="D8585"/>
    </row>
    <row r="8586" spans="4:4" x14ac:dyDescent="0.3">
      <c r="D8586"/>
    </row>
    <row r="8587" spans="4:4" x14ac:dyDescent="0.3">
      <c r="D8587"/>
    </row>
    <row r="8588" spans="4:4" x14ac:dyDescent="0.3">
      <c r="D8588"/>
    </row>
    <row r="8589" spans="4:4" x14ac:dyDescent="0.3">
      <c r="D8589"/>
    </row>
    <row r="8590" spans="4:4" x14ac:dyDescent="0.3">
      <c r="D8590"/>
    </row>
    <row r="8591" spans="4:4" x14ac:dyDescent="0.3">
      <c r="D8591"/>
    </row>
    <row r="8592" spans="4:4" x14ac:dyDescent="0.3">
      <c r="D8592"/>
    </row>
    <row r="8593" spans="4:4" x14ac:dyDescent="0.3">
      <c r="D8593"/>
    </row>
    <row r="8594" spans="4:4" x14ac:dyDescent="0.3">
      <c r="D8594"/>
    </row>
    <row r="8595" spans="4:4" x14ac:dyDescent="0.3">
      <c r="D8595"/>
    </row>
    <row r="8596" spans="4:4" x14ac:dyDescent="0.3">
      <c r="D8596"/>
    </row>
    <row r="8597" spans="4:4" x14ac:dyDescent="0.3">
      <c r="D8597"/>
    </row>
    <row r="8598" spans="4:4" x14ac:dyDescent="0.3">
      <c r="D8598"/>
    </row>
    <row r="8599" spans="4:4" x14ac:dyDescent="0.3">
      <c r="D8599"/>
    </row>
    <row r="8600" spans="4:4" x14ac:dyDescent="0.3">
      <c r="D8600"/>
    </row>
    <row r="8601" spans="4:4" x14ac:dyDescent="0.3">
      <c r="D8601"/>
    </row>
    <row r="8602" spans="4:4" x14ac:dyDescent="0.3">
      <c r="D8602"/>
    </row>
    <row r="8603" spans="4:4" x14ac:dyDescent="0.3">
      <c r="D8603"/>
    </row>
    <row r="8604" spans="4:4" x14ac:dyDescent="0.3">
      <c r="D8604"/>
    </row>
    <row r="8605" spans="4:4" x14ac:dyDescent="0.3">
      <c r="D8605"/>
    </row>
    <row r="8606" spans="4:4" x14ac:dyDescent="0.3">
      <c r="D8606"/>
    </row>
    <row r="8607" spans="4:4" x14ac:dyDescent="0.3">
      <c r="D8607"/>
    </row>
    <row r="8608" spans="4:4" x14ac:dyDescent="0.3">
      <c r="D8608"/>
    </row>
    <row r="8609" spans="4:4" x14ac:dyDescent="0.3">
      <c r="D8609"/>
    </row>
    <row r="8610" spans="4:4" x14ac:dyDescent="0.3">
      <c r="D8610"/>
    </row>
    <row r="8611" spans="4:4" x14ac:dyDescent="0.3">
      <c r="D8611"/>
    </row>
    <row r="8612" spans="4:4" x14ac:dyDescent="0.3">
      <c r="D8612"/>
    </row>
    <row r="8613" spans="4:4" x14ac:dyDescent="0.3">
      <c r="D8613"/>
    </row>
    <row r="8614" spans="4:4" x14ac:dyDescent="0.3">
      <c r="D8614"/>
    </row>
    <row r="8615" spans="4:4" x14ac:dyDescent="0.3">
      <c r="D8615"/>
    </row>
    <row r="8616" spans="4:4" x14ac:dyDescent="0.3">
      <c r="D8616"/>
    </row>
    <row r="8617" spans="4:4" x14ac:dyDescent="0.3">
      <c r="D8617"/>
    </row>
    <row r="8618" spans="4:4" x14ac:dyDescent="0.3">
      <c r="D8618"/>
    </row>
    <row r="8619" spans="4:4" x14ac:dyDescent="0.3">
      <c r="D8619"/>
    </row>
    <row r="8620" spans="4:4" x14ac:dyDescent="0.3">
      <c r="D8620"/>
    </row>
    <row r="8621" spans="4:4" x14ac:dyDescent="0.3">
      <c r="D8621"/>
    </row>
    <row r="8622" spans="4:4" x14ac:dyDescent="0.3">
      <c r="D8622"/>
    </row>
    <row r="8623" spans="4:4" x14ac:dyDescent="0.3">
      <c r="D8623"/>
    </row>
    <row r="8624" spans="4:4" x14ac:dyDescent="0.3">
      <c r="D8624"/>
    </row>
    <row r="8625" spans="4:4" x14ac:dyDescent="0.3">
      <c r="D8625"/>
    </row>
    <row r="8626" spans="4:4" x14ac:dyDescent="0.3">
      <c r="D8626"/>
    </row>
    <row r="8627" spans="4:4" x14ac:dyDescent="0.3">
      <c r="D8627"/>
    </row>
    <row r="8628" spans="4:4" x14ac:dyDescent="0.3">
      <c r="D8628"/>
    </row>
    <row r="8629" spans="4:4" x14ac:dyDescent="0.3">
      <c r="D8629"/>
    </row>
    <row r="8630" spans="4:4" x14ac:dyDescent="0.3">
      <c r="D8630"/>
    </row>
    <row r="8631" spans="4:4" x14ac:dyDescent="0.3">
      <c r="D8631"/>
    </row>
    <row r="8632" spans="4:4" x14ac:dyDescent="0.3">
      <c r="D8632"/>
    </row>
    <row r="8633" spans="4:4" x14ac:dyDescent="0.3">
      <c r="D8633"/>
    </row>
    <row r="8634" spans="4:4" x14ac:dyDescent="0.3">
      <c r="D8634"/>
    </row>
    <row r="8635" spans="4:4" x14ac:dyDescent="0.3">
      <c r="D8635"/>
    </row>
    <row r="8636" spans="4:4" x14ac:dyDescent="0.3">
      <c r="D8636"/>
    </row>
    <row r="8637" spans="4:4" x14ac:dyDescent="0.3">
      <c r="D8637"/>
    </row>
    <row r="8638" spans="4:4" x14ac:dyDescent="0.3">
      <c r="D8638"/>
    </row>
    <row r="8639" spans="4:4" x14ac:dyDescent="0.3">
      <c r="D8639"/>
    </row>
    <row r="8640" spans="4:4" x14ac:dyDescent="0.3">
      <c r="D8640"/>
    </row>
    <row r="8641" spans="4:4" x14ac:dyDescent="0.3">
      <c r="D8641"/>
    </row>
    <row r="8642" spans="4:4" x14ac:dyDescent="0.3">
      <c r="D8642"/>
    </row>
    <row r="8643" spans="4:4" x14ac:dyDescent="0.3">
      <c r="D8643"/>
    </row>
    <row r="8644" spans="4:4" x14ac:dyDescent="0.3">
      <c r="D8644"/>
    </row>
    <row r="8645" spans="4:4" x14ac:dyDescent="0.3">
      <c r="D8645"/>
    </row>
    <row r="8646" spans="4:4" x14ac:dyDescent="0.3">
      <c r="D8646"/>
    </row>
    <row r="8647" spans="4:4" x14ac:dyDescent="0.3">
      <c r="D8647"/>
    </row>
    <row r="8648" spans="4:4" x14ac:dyDescent="0.3">
      <c r="D8648"/>
    </row>
    <row r="8649" spans="4:4" x14ac:dyDescent="0.3">
      <c r="D8649"/>
    </row>
    <row r="8650" spans="4:4" x14ac:dyDescent="0.3">
      <c r="D8650"/>
    </row>
    <row r="8651" spans="4:4" x14ac:dyDescent="0.3">
      <c r="D8651"/>
    </row>
    <row r="8652" spans="4:4" x14ac:dyDescent="0.3">
      <c r="D8652"/>
    </row>
    <row r="8653" spans="4:4" x14ac:dyDescent="0.3">
      <c r="D8653"/>
    </row>
    <row r="8654" spans="4:4" x14ac:dyDescent="0.3">
      <c r="D8654"/>
    </row>
    <row r="8655" spans="4:4" x14ac:dyDescent="0.3">
      <c r="D8655"/>
    </row>
    <row r="8656" spans="4:4" x14ac:dyDescent="0.3">
      <c r="D8656"/>
    </row>
    <row r="8657" spans="4:4" x14ac:dyDescent="0.3">
      <c r="D8657"/>
    </row>
    <row r="8658" spans="4:4" x14ac:dyDescent="0.3">
      <c r="D8658"/>
    </row>
    <row r="8659" spans="4:4" x14ac:dyDescent="0.3">
      <c r="D8659"/>
    </row>
    <row r="8660" spans="4:4" x14ac:dyDescent="0.3">
      <c r="D8660"/>
    </row>
    <row r="8661" spans="4:4" x14ac:dyDescent="0.3">
      <c r="D8661"/>
    </row>
    <row r="8662" spans="4:4" x14ac:dyDescent="0.3">
      <c r="D8662"/>
    </row>
    <row r="8663" spans="4:4" x14ac:dyDescent="0.3">
      <c r="D8663"/>
    </row>
    <row r="8664" spans="4:4" x14ac:dyDescent="0.3">
      <c r="D8664"/>
    </row>
    <row r="8665" spans="4:4" x14ac:dyDescent="0.3">
      <c r="D8665"/>
    </row>
    <row r="8666" spans="4:4" x14ac:dyDescent="0.3">
      <c r="D8666"/>
    </row>
    <row r="8667" spans="4:4" x14ac:dyDescent="0.3">
      <c r="D8667"/>
    </row>
    <row r="8668" spans="4:4" x14ac:dyDescent="0.3">
      <c r="D8668"/>
    </row>
    <row r="8669" spans="4:4" x14ac:dyDescent="0.3">
      <c r="D8669"/>
    </row>
    <row r="8670" spans="4:4" x14ac:dyDescent="0.3">
      <c r="D8670"/>
    </row>
    <row r="8671" spans="4:4" x14ac:dyDescent="0.3">
      <c r="D8671"/>
    </row>
    <row r="8672" spans="4:4" x14ac:dyDescent="0.3">
      <c r="D8672"/>
    </row>
    <row r="8673" spans="4:4" x14ac:dyDescent="0.3">
      <c r="D8673"/>
    </row>
    <row r="8674" spans="4:4" x14ac:dyDescent="0.3">
      <c r="D8674"/>
    </row>
    <row r="8675" spans="4:4" x14ac:dyDescent="0.3">
      <c r="D8675"/>
    </row>
    <row r="8676" spans="4:4" x14ac:dyDescent="0.3">
      <c r="D8676"/>
    </row>
    <row r="8677" spans="4:4" x14ac:dyDescent="0.3">
      <c r="D8677"/>
    </row>
    <row r="8678" spans="4:4" x14ac:dyDescent="0.3">
      <c r="D8678"/>
    </row>
    <row r="8679" spans="4:4" x14ac:dyDescent="0.3">
      <c r="D8679"/>
    </row>
    <row r="8680" spans="4:4" x14ac:dyDescent="0.3">
      <c r="D8680"/>
    </row>
    <row r="8681" spans="4:4" x14ac:dyDescent="0.3">
      <c r="D8681"/>
    </row>
    <row r="8682" spans="4:4" x14ac:dyDescent="0.3">
      <c r="D8682"/>
    </row>
    <row r="8683" spans="4:4" x14ac:dyDescent="0.3">
      <c r="D8683"/>
    </row>
    <row r="8684" spans="4:4" x14ac:dyDescent="0.3">
      <c r="D8684"/>
    </row>
    <row r="8685" spans="4:4" x14ac:dyDescent="0.3">
      <c r="D8685"/>
    </row>
    <row r="8686" spans="4:4" x14ac:dyDescent="0.3">
      <c r="D8686"/>
    </row>
    <row r="8687" spans="4:4" x14ac:dyDescent="0.3">
      <c r="D8687"/>
    </row>
    <row r="8688" spans="4:4" x14ac:dyDescent="0.3">
      <c r="D8688"/>
    </row>
    <row r="8689" spans="4:4" x14ac:dyDescent="0.3">
      <c r="D8689"/>
    </row>
    <row r="8690" spans="4:4" x14ac:dyDescent="0.3">
      <c r="D8690"/>
    </row>
    <row r="8691" spans="4:4" x14ac:dyDescent="0.3">
      <c r="D8691"/>
    </row>
    <row r="8692" spans="4:4" x14ac:dyDescent="0.3">
      <c r="D8692"/>
    </row>
    <row r="8693" spans="4:4" x14ac:dyDescent="0.3">
      <c r="D8693"/>
    </row>
    <row r="8694" spans="4:4" x14ac:dyDescent="0.3">
      <c r="D8694"/>
    </row>
    <row r="8695" spans="4:4" x14ac:dyDescent="0.3">
      <c r="D8695"/>
    </row>
    <row r="8696" spans="4:4" x14ac:dyDescent="0.3">
      <c r="D8696"/>
    </row>
    <row r="8697" spans="4:4" x14ac:dyDescent="0.3">
      <c r="D8697"/>
    </row>
    <row r="8698" spans="4:4" x14ac:dyDescent="0.3">
      <c r="D8698"/>
    </row>
    <row r="8699" spans="4:4" x14ac:dyDescent="0.3">
      <c r="D8699"/>
    </row>
    <row r="8700" spans="4:4" x14ac:dyDescent="0.3">
      <c r="D8700"/>
    </row>
    <row r="8701" spans="4:4" x14ac:dyDescent="0.3">
      <c r="D8701"/>
    </row>
    <row r="8702" spans="4:4" x14ac:dyDescent="0.3">
      <c r="D8702"/>
    </row>
    <row r="8703" spans="4:4" x14ac:dyDescent="0.3">
      <c r="D8703"/>
    </row>
    <row r="8704" spans="4:4" x14ac:dyDescent="0.3">
      <c r="D8704"/>
    </row>
    <row r="8705" spans="4:4" x14ac:dyDescent="0.3">
      <c r="D8705"/>
    </row>
    <row r="8706" spans="4:4" x14ac:dyDescent="0.3">
      <c r="D8706"/>
    </row>
    <row r="8707" spans="4:4" x14ac:dyDescent="0.3">
      <c r="D8707"/>
    </row>
    <row r="8708" spans="4:4" x14ac:dyDescent="0.3">
      <c r="D8708"/>
    </row>
    <row r="8709" spans="4:4" x14ac:dyDescent="0.3">
      <c r="D8709"/>
    </row>
    <row r="8710" spans="4:4" x14ac:dyDescent="0.3">
      <c r="D8710"/>
    </row>
    <row r="8711" spans="4:4" x14ac:dyDescent="0.3">
      <c r="D8711"/>
    </row>
    <row r="8712" spans="4:4" x14ac:dyDescent="0.3">
      <c r="D8712"/>
    </row>
    <row r="8713" spans="4:4" x14ac:dyDescent="0.3">
      <c r="D8713"/>
    </row>
    <row r="8714" spans="4:4" x14ac:dyDescent="0.3">
      <c r="D8714"/>
    </row>
    <row r="8715" spans="4:4" x14ac:dyDescent="0.3">
      <c r="D8715"/>
    </row>
    <row r="8716" spans="4:4" x14ac:dyDescent="0.3">
      <c r="D8716"/>
    </row>
    <row r="8717" spans="4:4" x14ac:dyDescent="0.3">
      <c r="D8717"/>
    </row>
    <row r="8718" spans="4:4" x14ac:dyDescent="0.3">
      <c r="D8718"/>
    </row>
    <row r="8719" spans="4:4" x14ac:dyDescent="0.3">
      <c r="D8719"/>
    </row>
    <row r="8720" spans="4:4" x14ac:dyDescent="0.3">
      <c r="D8720"/>
    </row>
    <row r="8721" spans="4:4" x14ac:dyDescent="0.3">
      <c r="D8721"/>
    </row>
    <row r="8722" spans="4:4" x14ac:dyDescent="0.3">
      <c r="D8722"/>
    </row>
    <row r="8723" spans="4:4" x14ac:dyDescent="0.3">
      <c r="D8723"/>
    </row>
    <row r="8724" spans="4:4" x14ac:dyDescent="0.3">
      <c r="D8724"/>
    </row>
    <row r="8725" spans="4:4" x14ac:dyDescent="0.3">
      <c r="D8725"/>
    </row>
    <row r="8726" spans="4:4" x14ac:dyDescent="0.3">
      <c r="D8726"/>
    </row>
    <row r="8727" spans="4:4" x14ac:dyDescent="0.3">
      <c r="D8727"/>
    </row>
    <row r="8728" spans="4:4" x14ac:dyDescent="0.3">
      <c r="D8728"/>
    </row>
    <row r="8729" spans="4:4" x14ac:dyDescent="0.3">
      <c r="D8729"/>
    </row>
    <row r="8730" spans="4:4" x14ac:dyDescent="0.3">
      <c r="D8730"/>
    </row>
    <row r="8731" spans="4:4" x14ac:dyDescent="0.3">
      <c r="D8731"/>
    </row>
    <row r="8732" spans="4:4" x14ac:dyDescent="0.3">
      <c r="D8732"/>
    </row>
    <row r="8733" spans="4:4" x14ac:dyDescent="0.3">
      <c r="D8733"/>
    </row>
    <row r="8734" spans="4:4" x14ac:dyDescent="0.3">
      <c r="D8734"/>
    </row>
    <row r="8735" spans="4:4" x14ac:dyDescent="0.3">
      <c r="D8735"/>
    </row>
    <row r="8736" spans="4:4" x14ac:dyDescent="0.3">
      <c r="D8736"/>
    </row>
    <row r="8737" spans="4:4" x14ac:dyDescent="0.3">
      <c r="D8737"/>
    </row>
    <row r="8738" spans="4:4" x14ac:dyDescent="0.3">
      <c r="D8738"/>
    </row>
    <row r="8739" spans="4:4" x14ac:dyDescent="0.3">
      <c r="D8739"/>
    </row>
    <row r="8740" spans="4:4" x14ac:dyDescent="0.3">
      <c r="D8740"/>
    </row>
    <row r="8741" spans="4:4" x14ac:dyDescent="0.3">
      <c r="D8741"/>
    </row>
    <row r="8742" spans="4:4" x14ac:dyDescent="0.3">
      <c r="D8742"/>
    </row>
    <row r="8743" spans="4:4" x14ac:dyDescent="0.3">
      <c r="D8743"/>
    </row>
    <row r="8744" spans="4:4" x14ac:dyDescent="0.3">
      <c r="D8744"/>
    </row>
    <row r="8745" spans="4:4" x14ac:dyDescent="0.3">
      <c r="D8745"/>
    </row>
    <row r="8746" spans="4:4" x14ac:dyDescent="0.3">
      <c r="D8746"/>
    </row>
    <row r="8747" spans="4:4" x14ac:dyDescent="0.3">
      <c r="D8747"/>
    </row>
    <row r="8748" spans="4:4" x14ac:dyDescent="0.3">
      <c r="D8748"/>
    </row>
    <row r="8749" spans="4:4" x14ac:dyDescent="0.3">
      <c r="D8749"/>
    </row>
    <row r="8750" spans="4:4" x14ac:dyDescent="0.3">
      <c r="D8750"/>
    </row>
    <row r="8751" spans="4:4" x14ac:dyDescent="0.3">
      <c r="D8751"/>
    </row>
    <row r="8752" spans="4:4" x14ac:dyDescent="0.3">
      <c r="D8752"/>
    </row>
    <row r="8753" spans="4:4" x14ac:dyDescent="0.3">
      <c r="D8753"/>
    </row>
    <row r="8754" spans="4:4" x14ac:dyDescent="0.3">
      <c r="D8754"/>
    </row>
    <row r="8755" spans="4:4" x14ac:dyDescent="0.3">
      <c r="D8755"/>
    </row>
    <row r="8756" spans="4:4" x14ac:dyDescent="0.3">
      <c r="D8756"/>
    </row>
    <row r="8757" spans="4:4" x14ac:dyDescent="0.3">
      <c r="D8757"/>
    </row>
    <row r="8758" spans="4:4" x14ac:dyDescent="0.3">
      <c r="D8758"/>
    </row>
    <row r="8759" spans="4:4" x14ac:dyDescent="0.3">
      <c r="D8759"/>
    </row>
    <row r="8760" spans="4:4" x14ac:dyDescent="0.3">
      <c r="D8760"/>
    </row>
    <row r="8761" spans="4:4" x14ac:dyDescent="0.3">
      <c r="D8761"/>
    </row>
    <row r="8762" spans="4:4" x14ac:dyDescent="0.3">
      <c r="D8762"/>
    </row>
    <row r="8763" spans="4:4" x14ac:dyDescent="0.3">
      <c r="D8763"/>
    </row>
    <row r="8764" spans="4:4" x14ac:dyDescent="0.3">
      <c r="D8764"/>
    </row>
    <row r="8765" spans="4:4" x14ac:dyDescent="0.3">
      <c r="D8765"/>
    </row>
    <row r="8766" spans="4:4" x14ac:dyDescent="0.3">
      <c r="D8766"/>
    </row>
    <row r="8767" spans="4:4" x14ac:dyDescent="0.3">
      <c r="D8767"/>
    </row>
    <row r="8768" spans="4:4" x14ac:dyDescent="0.3">
      <c r="D8768"/>
    </row>
    <row r="8769" spans="4:4" x14ac:dyDescent="0.3">
      <c r="D8769"/>
    </row>
    <row r="8770" spans="4:4" x14ac:dyDescent="0.3">
      <c r="D8770"/>
    </row>
    <row r="8771" spans="4:4" x14ac:dyDescent="0.3">
      <c r="D8771"/>
    </row>
    <row r="8772" spans="4:4" x14ac:dyDescent="0.3">
      <c r="D8772"/>
    </row>
    <row r="8773" spans="4:4" x14ac:dyDescent="0.3">
      <c r="D8773"/>
    </row>
    <row r="8774" spans="4:4" x14ac:dyDescent="0.3">
      <c r="D8774"/>
    </row>
    <row r="8775" spans="4:4" x14ac:dyDescent="0.3">
      <c r="D8775"/>
    </row>
    <row r="8776" spans="4:4" x14ac:dyDescent="0.3">
      <c r="D8776"/>
    </row>
    <row r="8777" spans="4:4" x14ac:dyDescent="0.3">
      <c r="D8777"/>
    </row>
    <row r="8778" spans="4:4" x14ac:dyDescent="0.3">
      <c r="D8778"/>
    </row>
    <row r="8779" spans="4:4" x14ac:dyDescent="0.3">
      <c r="D8779"/>
    </row>
    <row r="8780" spans="4:4" x14ac:dyDescent="0.3">
      <c r="D8780"/>
    </row>
    <row r="8781" spans="4:4" x14ac:dyDescent="0.3">
      <c r="D8781"/>
    </row>
    <row r="8782" spans="4:4" x14ac:dyDescent="0.3">
      <c r="D8782"/>
    </row>
    <row r="8783" spans="4:4" x14ac:dyDescent="0.3">
      <c r="D8783"/>
    </row>
    <row r="8784" spans="4:4" x14ac:dyDescent="0.3">
      <c r="D8784"/>
    </row>
    <row r="8785" spans="4:4" x14ac:dyDescent="0.3">
      <c r="D8785"/>
    </row>
    <row r="8786" spans="4:4" x14ac:dyDescent="0.3">
      <c r="D8786"/>
    </row>
    <row r="8787" spans="4:4" x14ac:dyDescent="0.3">
      <c r="D8787"/>
    </row>
    <row r="8788" spans="4:4" x14ac:dyDescent="0.3">
      <c r="D8788"/>
    </row>
    <row r="8789" spans="4:4" x14ac:dyDescent="0.3">
      <c r="D8789"/>
    </row>
    <row r="8790" spans="4:4" x14ac:dyDescent="0.3">
      <c r="D8790"/>
    </row>
    <row r="8791" spans="4:4" x14ac:dyDescent="0.3">
      <c r="D8791"/>
    </row>
    <row r="8792" spans="4:4" x14ac:dyDescent="0.3">
      <c r="D8792"/>
    </row>
    <row r="8793" spans="4:4" x14ac:dyDescent="0.3">
      <c r="D8793"/>
    </row>
    <row r="8794" spans="4:4" x14ac:dyDescent="0.3">
      <c r="D8794"/>
    </row>
    <row r="8795" spans="4:4" x14ac:dyDescent="0.3">
      <c r="D8795"/>
    </row>
    <row r="8796" spans="4:4" x14ac:dyDescent="0.3">
      <c r="D8796"/>
    </row>
    <row r="8797" spans="4:4" x14ac:dyDescent="0.3">
      <c r="D8797"/>
    </row>
    <row r="8798" spans="4:4" x14ac:dyDescent="0.3">
      <c r="D8798"/>
    </row>
    <row r="8799" spans="4:4" x14ac:dyDescent="0.3">
      <c r="D8799"/>
    </row>
    <row r="8800" spans="4:4" x14ac:dyDescent="0.3">
      <c r="D8800"/>
    </row>
    <row r="8801" spans="4:4" x14ac:dyDescent="0.3">
      <c r="D8801"/>
    </row>
    <row r="8802" spans="4:4" x14ac:dyDescent="0.3">
      <c r="D8802"/>
    </row>
    <row r="8803" spans="4:4" x14ac:dyDescent="0.3">
      <c r="D8803"/>
    </row>
    <row r="8804" spans="4:4" x14ac:dyDescent="0.3">
      <c r="D8804"/>
    </row>
    <row r="8805" spans="4:4" x14ac:dyDescent="0.3">
      <c r="D8805"/>
    </row>
    <row r="8806" spans="4:4" x14ac:dyDescent="0.3">
      <c r="D8806"/>
    </row>
    <row r="8807" spans="4:4" x14ac:dyDescent="0.3">
      <c r="D8807"/>
    </row>
    <row r="8808" spans="4:4" x14ac:dyDescent="0.3">
      <c r="D8808"/>
    </row>
    <row r="8809" spans="4:4" x14ac:dyDescent="0.3">
      <c r="D8809"/>
    </row>
    <row r="8810" spans="4:4" x14ac:dyDescent="0.3">
      <c r="D8810"/>
    </row>
    <row r="8811" spans="4:4" x14ac:dyDescent="0.3">
      <c r="D8811"/>
    </row>
    <row r="8812" spans="4:4" x14ac:dyDescent="0.3">
      <c r="D8812"/>
    </row>
    <row r="8813" spans="4:4" x14ac:dyDescent="0.3">
      <c r="D8813"/>
    </row>
    <row r="8814" spans="4:4" x14ac:dyDescent="0.3">
      <c r="D8814"/>
    </row>
    <row r="8815" spans="4:4" x14ac:dyDescent="0.3">
      <c r="D8815"/>
    </row>
    <row r="8816" spans="4:4" x14ac:dyDescent="0.3">
      <c r="D8816"/>
    </row>
    <row r="8817" spans="4:4" x14ac:dyDescent="0.3">
      <c r="D8817"/>
    </row>
    <row r="8818" spans="4:4" x14ac:dyDescent="0.3">
      <c r="D8818"/>
    </row>
    <row r="8819" spans="4:4" x14ac:dyDescent="0.3">
      <c r="D8819"/>
    </row>
    <row r="8820" spans="4:4" x14ac:dyDescent="0.3">
      <c r="D8820"/>
    </row>
    <row r="8821" spans="4:4" x14ac:dyDescent="0.3">
      <c r="D8821"/>
    </row>
    <row r="8822" spans="4:4" x14ac:dyDescent="0.3">
      <c r="D8822"/>
    </row>
    <row r="8823" spans="4:4" x14ac:dyDescent="0.3">
      <c r="D8823"/>
    </row>
    <row r="8824" spans="4:4" x14ac:dyDescent="0.3">
      <c r="D8824"/>
    </row>
    <row r="8825" spans="4:4" x14ac:dyDescent="0.3">
      <c r="D8825"/>
    </row>
    <row r="8826" spans="4:4" x14ac:dyDescent="0.3">
      <c r="D8826"/>
    </row>
    <row r="8827" spans="4:4" x14ac:dyDescent="0.3">
      <c r="D8827"/>
    </row>
    <row r="8828" spans="4:4" x14ac:dyDescent="0.3">
      <c r="D8828"/>
    </row>
    <row r="8829" spans="4:4" x14ac:dyDescent="0.3">
      <c r="D8829"/>
    </row>
    <row r="8830" spans="4:4" x14ac:dyDescent="0.3">
      <c r="D8830"/>
    </row>
    <row r="8831" spans="4:4" x14ac:dyDescent="0.3">
      <c r="D8831"/>
    </row>
    <row r="8832" spans="4:4" x14ac:dyDescent="0.3">
      <c r="D8832"/>
    </row>
    <row r="8833" spans="4:4" x14ac:dyDescent="0.3">
      <c r="D8833"/>
    </row>
    <row r="8834" spans="4:4" x14ac:dyDescent="0.3">
      <c r="D8834"/>
    </row>
    <row r="8835" spans="4:4" x14ac:dyDescent="0.3">
      <c r="D8835"/>
    </row>
    <row r="8836" spans="4:4" x14ac:dyDescent="0.3">
      <c r="D8836"/>
    </row>
    <row r="8837" spans="4:4" x14ac:dyDescent="0.3">
      <c r="D8837"/>
    </row>
    <row r="8838" spans="4:4" x14ac:dyDescent="0.3">
      <c r="D8838"/>
    </row>
    <row r="8839" spans="4:4" x14ac:dyDescent="0.3">
      <c r="D8839"/>
    </row>
    <row r="8840" spans="4:4" x14ac:dyDescent="0.3">
      <c r="D8840"/>
    </row>
    <row r="8841" spans="4:4" x14ac:dyDescent="0.3">
      <c r="D8841"/>
    </row>
    <row r="8842" spans="4:4" x14ac:dyDescent="0.3">
      <c r="D8842"/>
    </row>
    <row r="8843" spans="4:4" x14ac:dyDescent="0.3">
      <c r="D8843"/>
    </row>
    <row r="8844" spans="4:4" x14ac:dyDescent="0.3">
      <c r="D8844"/>
    </row>
    <row r="8845" spans="4:4" x14ac:dyDescent="0.3">
      <c r="D8845"/>
    </row>
    <row r="8846" spans="4:4" x14ac:dyDescent="0.3">
      <c r="D8846"/>
    </row>
    <row r="8847" spans="4:4" x14ac:dyDescent="0.3">
      <c r="D8847"/>
    </row>
    <row r="8848" spans="4:4" x14ac:dyDescent="0.3">
      <c r="D8848"/>
    </row>
    <row r="8849" spans="4:4" x14ac:dyDescent="0.3">
      <c r="D8849"/>
    </row>
    <row r="8850" spans="4:4" x14ac:dyDescent="0.3">
      <c r="D8850"/>
    </row>
    <row r="8851" spans="4:4" x14ac:dyDescent="0.3">
      <c r="D8851"/>
    </row>
    <row r="8852" spans="4:4" x14ac:dyDescent="0.3">
      <c r="D8852"/>
    </row>
    <row r="8853" spans="4:4" x14ac:dyDescent="0.3">
      <c r="D8853"/>
    </row>
    <row r="8854" spans="4:4" x14ac:dyDescent="0.3">
      <c r="D8854"/>
    </row>
    <row r="8855" spans="4:4" x14ac:dyDescent="0.3">
      <c r="D8855"/>
    </row>
    <row r="8856" spans="4:4" x14ac:dyDescent="0.3">
      <c r="D8856"/>
    </row>
    <row r="8857" spans="4:4" x14ac:dyDescent="0.3">
      <c r="D8857"/>
    </row>
    <row r="8858" spans="4:4" x14ac:dyDescent="0.3">
      <c r="D8858"/>
    </row>
    <row r="8859" spans="4:4" x14ac:dyDescent="0.3">
      <c r="D8859"/>
    </row>
    <row r="8860" spans="4:4" x14ac:dyDescent="0.3">
      <c r="D8860"/>
    </row>
    <row r="8861" spans="4:4" x14ac:dyDescent="0.3">
      <c r="D8861"/>
    </row>
    <row r="8862" spans="4:4" x14ac:dyDescent="0.3">
      <c r="D8862"/>
    </row>
    <row r="8863" spans="4:4" x14ac:dyDescent="0.3">
      <c r="D8863"/>
    </row>
    <row r="8864" spans="4:4" x14ac:dyDescent="0.3">
      <c r="D8864"/>
    </row>
    <row r="8865" spans="4:4" x14ac:dyDescent="0.3">
      <c r="D8865"/>
    </row>
    <row r="8866" spans="4:4" x14ac:dyDescent="0.3">
      <c r="D8866"/>
    </row>
    <row r="8867" spans="4:4" x14ac:dyDescent="0.3">
      <c r="D8867"/>
    </row>
    <row r="8868" spans="4:4" x14ac:dyDescent="0.3">
      <c r="D8868"/>
    </row>
    <row r="8869" spans="4:4" x14ac:dyDescent="0.3">
      <c r="D8869"/>
    </row>
    <row r="8870" spans="4:4" x14ac:dyDescent="0.3">
      <c r="D8870"/>
    </row>
    <row r="8871" spans="4:4" x14ac:dyDescent="0.3">
      <c r="D8871"/>
    </row>
    <row r="8872" spans="4:4" x14ac:dyDescent="0.3">
      <c r="D8872"/>
    </row>
    <row r="8873" spans="4:4" x14ac:dyDescent="0.3">
      <c r="D8873"/>
    </row>
    <row r="8874" spans="4:4" x14ac:dyDescent="0.3">
      <c r="D8874"/>
    </row>
    <row r="8875" spans="4:4" x14ac:dyDescent="0.3">
      <c r="D8875"/>
    </row>
    <row r="8876" spans="4:4" x14ac:dyDescent="0.3">
      <c r="D8876"/>
    </row>
    <row r="8877" spans="4:4" x14ac:dyDescent="0.3">
      <c r="D8877"/>
    </row>
    <row r="8878" spans="4:4" x14ac:dyDescent="0.3">
      <c r="D8878"/>
    </row>
    <row r="8879" spans="4:4" x14ac:dyDescent="0.3">
      <c r="D8879"/>
    </row>
    <row r="8880" spans="4:4" x14ac:dyDescent="0.3">
      <c r="D8880"/>
    </row>
    <row r="8881" spans="4:4" x14ac:dyDescent="0.3">
      <c r="D8881"/>
    </row>
    <row r="8882" spans="4:4" x14ac:dyDescent="0.3">
      <c r="D8882"/>
    </row>
    <row r="8883" spans="4:4" x14ac:dyDescent="0.3">
      <c r="D8883"/>
    </row>
    <row r="8884" spans="4:4" x14ac:dyDescent="0.3">
      <c r="D8884"/>
    </row>
    <row r="8885" spans="4:4" x14ac:dyDescent="0.3">
      <c r="D8885"/>
    </row>
    <row r="8886" spans="4:4" x14ac:dyDescent="0.3">
      <c r="D8886"/>
    </row>
    <row r="8887" spans="4:4" x14ac:dyDescent="0.3">
      <c r="D8887"/>
    </row>
    <row r="8888" spans="4:4" x14ac:dyDescent="0.3">
      <c r="D8888"/>
    </row>
    <row r="8889" spans="4:4" x14ac:dyDescent="0.3">
      <c r="D8889"/>
    </row>
    <row r="8890" spans="4:4" x14ac:dyDescent="0.3">
      <c r="D8890"/>
    </row>
    <row r="8891" spans="4:4" x14ac:dyDescent="0.3">
      <c r="D8891"/>
    </row>
    <row r="8892" spans="4:4" x14ac:dyDescent="0.3">
      <c r="D8892"/>
    </row>
    <row r="8893" spans="4:4" x14ac:dyDescent="0.3">
      <c r="D8893"/>
    </row>
    <row r="8894" spans="4:4" x14ac:dyDescent="0.3">
      <c r="D8894"/>
    </row>
    <row r="8895" spans="4:4" x14ac:dyDescent="0.3">
      <c r="D8895"/>
    </row>
    <row r="8896" spans="4:4" x14ac:dyDescent="0.3">
      <c r="D8896"/>
    </row>
    <row r="8897" spans="4:4" x14ac:dyDescent="0.3">
      <c r="D8897"/>
    </row>
    <row r="8898" spans="4:4" x14ac:dyDescent="0.3">
      <c r="D8898"/>
    </row>
    <row r="8899" spans="4:4" x14ac:dyDescent="0.3">
      <c r="D8899"/>
    </row>
    <row r="8900" spans="4:4" x14ac:dyDescent="0.3">
      <c r="D8900"/>
    </row>
    <row r="8901" spans="4:4" x14ac:dyDescent="0.3">
      <c r="D8901"/>
    </row>
    <row r="8902" spans="4:4" x14ac:dyDescent="0.3">
      <c r="D8902"/>
    </row>
    <row r="8903" spans="4:4" x14ac:dyDescent="0.3">
      <c r="D8903"/>
    </row>
    <row r="8904" spans="4:4" x14ac:dyDescent="0.3">
      <c r="D8904"/>
    </row>
    <row r="8905" spans="4:4" x14ac:dyDescent="0.3">
      <c r="D8905"/>
    </row>
    <row r="8906" spans="4:4" x14ac:dyDescent="0.3">
      <c r="D8906"/>
    </row>
    <row r="8907" spans="4:4" x14ac:dyDescent="0.3">
      <c r="D8907"/>
    </row>
    <row r="8908" spans="4:4" x14ac:dyDescent="0.3">
      <c r="D8908"/>
    </row>
    <row r="8909" spans="4:4" x14ac:dyDescent="0.3">
      <c r="D8909"/>
    </row>
    <row r="8910" spans="4:4" x14ac:dyDescent="0.3">
      <c r="D8910"/>
    </row>
    <row r="8911" spans="4:4" x14ac:dyDescent="0.3">
      <c r="D8911"/>
    </row>
    <row r="8912" spans="4:4" x14ac:dyDescent="0.3">
      <c r="D8912"/>
    </row>
    <row r="8913" spans="4:4" x14ac:dyDescent="0.3">
      <c r="D8913"/>
    </row>
    <row r="8914" spans="4:4" x14ac:dyDescent="0.3">
      <c r="D8914"/>
    </row>
    <row r="8915" spans="4:4" x14ac:dyDescent="0.3">
      <c r="D8915"/>
    </row>
    <row r="8916" spans="4:4" x14ac:dyDescent="0.3">
      <c r="D8916"/>
    </row>
    <row r="8917" spans="4:4" x14ac:dyDescent="0.3">
      <c r="D8917"/>
    </row>
    <row r="8918" spans="4:4" x14ac:dyDescent="0.3">
      <c r="D8918"/>
    </row>
    <row r="8919" spans="4:4" x14ac:dyDescent="0.3">
      <c r="D8919"/>
    </row>
    <row r="8920" spans="4:4" x14ac:dyDescent="0.3">
      <c r="D8920"/>
    </row>
    <row r="8921" spans="4:4" x14ac:dyDescent="0.3">
      <c r="D8921"/>
    </row>
    <row r="8922" spans="4:4" x14ac:dyDescent="0.3">
      <c r="D8922"/>
    </row>
    <row r="8923" spans="4:4" x14ac:dyDescent="0.3">
      <c r="D8923"/>
    </row>
    <row r="8924" spans="4:4" x14ac:dyDescent="0.3">
      <c r="D8924"/>
    </row>
    <row r="8925" spans="4:4" x14ac:dyDescent="0.3">
      <c r="D8925"/>
    </row>
    <row r="8926" spans="4:4" x14ac:dyDescent="0.3">
      <c r="D8926"/>
    </row>
    <row r="8927" spans="4:4" x14ac:dyDescent="0.3">
      <c r="D8927"/>
    </row>
    <row r="8928" spans="4:4" x14ac:dyDescent="0.3">
      <c r="D8928"/>
    </row>
    <row r="8929" spans="4:4" x14ac:dyDescent="0.3">
      <c r="D8929"/>
    </row>
    <row r="8930" spans="4:4" x14ac:dyDescent="0.3">
      <c r="D8930"/>
    </row>
    <row r="8931" spans="4:4" x14ac:dyDescent="0.3">
      <c r="D8931"/>
    </row>
    <row r="8932" spans="4:4" x14ac:dyDescent="0.3">
      <c r="D8932"/>
    </row>
    <row r="8933" spans="4:4" x14ac:dyDescent="0.3">
      <c r="D8933"/>
    </row>
    <row r="8934" spans="4:4" x14ac:dyDescent="0.3">
      <c r="D8934"/>
    </row>
    <row r="8935" spans="4:4" x14ac:dyDescent="0.3">
      <c r="D8935"/>
    </row>
    <row r="8936" spans="4:4" x14ac:dyDescent="0.3">
      <c r="D8936"/>
    </row>
    <row r="8937" spans="4:4" x14ac:dyDescent="0.3">
      <c r="D8937"/>
    </row>
    <row r="8938" spans="4:4" x14ac:dyDescent="0.3">
      <c r="D8938"/>
    </row>
    <row r="8939" spans="4:4" x14ac:dyDescent="0.3">
      <c r="D8939"/>
    </row>
    <row r="8940" spans="4:4" x14ac:dyDescent="0.3">
      <c r="D8940"/>
    </row>
    <row r="8941" spans="4:4" x14ac:dyDescent="0.3">
      <c r="D8941"/>
    </row>
    <row r="8942" spans="4:4" x14ac:dyDescent="0.3">
      <c r="D8942"/>
    </row>
    <row r="8943" spans="4:4" x14ac:dyDescent="0.3">
      <c r="D8943"/>
    </row>
    <row r="8944" spans="4:4" x14ac:dyDescent="0.3">
      <c r="D8944"/>
    </row>
    <row r="8945" spans="4:4" x14ac:dyDescent="0.3">
      <c r="D8945"/>
    </row>
    <row r="8946" spans="4:4" x14ac:dyDescent="0.3">
      <c r="D8946"/>
    </row>
    <row r="8947" spans="4:4" x14ac:dyDescent="0.3">
      <c r="D8947"/>
    </row>
    <row r="8948" spans="4:4" x14ac:dyDescent="0.3">
      <c r="D8948"/>
    </row>
    <row r="8949" spans="4:4" x14ac:dyDescent="0.3">
      <c r="D8949"/>
    </row>
    <row r="8950" spans="4:4" x14ac:dyDescent="0.3">
      <c r="D8950"/>
    </row>
    <row r="8951" spans="4:4" x14ac:dyDescent="0.3">
      <c r="D8951"/>
    </row>
    <row r="8952" spans="4:4" x14ac:dyDescent="0.3">
      <c r="D8952"/>
    </row>
    <row r="8953" spans="4:4" x14ac:dyDescent="0.3">
      <c r="D8953"/>
    </row>
    <row r="8954" spans="4:4" x14ac:dyDescent="0.3">
      <c r="D8954"/>
    </row>
    <row r="8955" spans="4:4" x14ac:dyDescent="0.3">
      <c r="D8955"/>
    </row>
    <row r="8956" spans="4:4" x14ac:dyDescent="0.3">
      <c r="D8956"/>
    </row>
    <row r="8957" spans="4:4" x14ac:dyDescent="0.3">
      <c r="D8957"/>
    </row>
    <row r="8958" spans="4:4" x14ac:dyDescent="0.3">
      <c r="D8958"/>
    </row>
    <row r="8959" spans="4:4" x14ac:dyDescent="0.3">
      <c r="D8959"/>
    </row>
    <row r="8960" spans="4:4" x14ac:dyDescent="0.3">
      <c r="D8960"/>
    </row>
    <row r="8961" spans="4:4" x14ac:dyDescent="0.3">
      <c r="D8961"/>
    </row>
    <row r="8962" spans="4:4" x14ac:dyDescent="0.3">
      <c r="D8962"/>
    </row>
    <row r="8963" spans="4:4" x14ac:dyDescent="0.3">
      <c r="D8963"/>
    </row>
    <row r="8964" spans="4:4" x14ac:dyDescent="0.3">
      <c r="D8964"/>
    </row>
    <row r="8965" spans="4:4" x14ac:dyDescent="0.3">
      <c r="D8965"/>
    </row>
    <row r="8966" spans="4:4" x14ac:dyDescent="0.3">
      <c r="D8966"/>
    </row>
    <row r="8967" spans="4:4" x14ac:dyDescent="0.3">
      <c r="D8967"/>
    </row>
    <row r="8968" spans="4:4" x14ac:dyDescent="0.3">
      <c r="D8968"/>
    </row>
    <row r="8969" spans="4:4" x14ac:dyDescent="0.3">
      <c r="D8969"/>
    </row>
    <row r="8970" spans="4:4" x14ac:dyDescent="0.3">
      <c r="D8970"/>
    </row>
    <row r="8971" spans="4:4" x14ac:dyDescent="0.3">
      <c r="D8971"/>
    </row>
    <row r="8972" spans="4:4" x14ac:dyDescent="0.3">
      <c r="D8972"/>
    </row>
    <row r="8973" spans="4:4" x14ac:dyDescent="0.3">
      <c r="D8973"/>
    </row>
    <row r="8974" spans="4:4" x14ac:dyDescent="0.3">
      <c r="D8974"/>
    </row>
    <row r="8975" spans="4:4" x14ac:dyDescent="0.3">
      <c r="D8975"/>
    </row>
    <row r="8976" spans="4:4" x14ac:dyDescent="0.3">
      <c r="D8976"/>
    </row>
    <row r="8977" spans="4:4" x14ac:dyDescent="0.3">
      <c r="D8977"/>
    </row>
    <row r="8978" spans="4:4" x14ac:dyDescent="0.3">
      <c r="D8978"/>
    </row>
    <row r="8979" spans="4:4" x14ac:dyDescent="0.3">
      <c r="D8979"/>
    </row>
    <row r="8980" spans="4:4" x14ac:dyDescent="0.3">
      <c r="D8980"/>
    </row>
    <row r="8981" spans="4:4" x14ac:dyDescent="0.3">
      <c r="D8981"/>
    </row>
    <row r="8982" spans="4:4" x14ac:dyDescent="0.3">
      <c r="D8982"/>
    </row>
    <row r="8983" spans="4:4" x14ac:dyDescent="0.3">
      <c r="D8983"/>
    </row>
    <row r="8984" spans="4:4" x14ac:dyDescent="0.3">
      <c r="D8984"/>
    </row>
    <row r="8985" spans="4:4" x14ac:dyDescent="0.3">
      <c r="D8985"/>
    </row>
    <row r="8986" spans="4:4" x14ac:dyDescent="0.3">
      <c r="D8986"/>
    </row>
    <row r="8987" spans="4:4" x14ac:dyDescent="0.3">
      <c r="D8987"/>
    </row>
    <row r="8988" spans="4:4" x14ac:dyDescent="0.3">
      <c r="D8988"/>
    </row>
    <row r="8989" spans="4:4" x14ac:dyDescent="0.3">
      <c r="D8989"/>
    </row>
    <row r="8990" spans="4:4" x14ac:dyDescent="0.3">
      <c r="D8990"/>
    </row>
    <row r="8991" spans="4:4" x14ac:dyDescent="0.3">
      <c r="D8991"/>
    </row>
    <row r="8992" spans="4:4" x14ac:dyDescent="0.3">
      <c r="D8992"/>
    </row>
    <row r="8993" spans="4:4" x14ac:dyDescent="0.3">
      <c r="D8993"/>
    </row>
    <row r="8994" spans="4:4" x14ac:dyDescent="0.3">
      <c r="D8994"/>
    </row>
    <row r="8995" spans="4:4" x14ac:dyDescent="0.3">
      <c r="D8995"/>
    </row>
    <row r="8996" spans="4:4" x14ac:dyDescent="0.3">
      <c r="D8996"/>
    </row>
    <row r="8997" spans="4:4" x14ac:dyDescent="0.3">
      <c r="D8997"/>
    </row>
    <row r="8998" spans="4:4" x14ac:dyDescent="0.3">
      <c r="D8998"/>
    </row>
    <row r="8999" spans="4:4" x14ac:dyDescent="0.3">
      <c r="D8999"/>
    </row>
    <row r="9000" spans="4:4" x14ac:dyDescent="0.3">
      <c r="D9000"/>
    </row>
    <row r="9001" spans="4:4" x14ac:dyDescent="0.3">
      <c r="D9001"/>
    </row>
    <row r="9002" spans="4:4" x14ac:dyDescent="0.3">
      <c r="D9002"/>
    </row>
    <row r="9003" spans="4:4" x14ac:dyDescent="0.3">
      <c r="D9003"/>
    </row>
    <row r="9004" spans="4:4" x14ac:dyDescent="0.3">
      <c r="D9004"/>
    </row>
    <row r="9005" spans="4:4" x14ac:dyDescent="0.3">
      <c r="D9005"/>
    </row>
    <row r="9006" spans="4:4" x14ac:dyDescent="0.3">
      <c r="D9006"/>
    </row>
    <row r="9007" spans="4:4" x14ac:dyDescent="0.3">
      <c r="D9007"/>
    </row>
    <row r="9008" spans="4:4" x14ac:dyDescent="0.3">
      <c r="D9008"/>
    </row>
    <row r="9009" spans="4:4" x14ac:dyDescent="0.3">
      <c r="D9009"/>
    </row>
    <row r="9010" spans="4:4" x14ac:dyDescent="0.3">
      <c r="D9010"/>
    </row>
    <row r="9011" spans="4:4" x14ac:dyDescent="0.3">
      <c r="D9011"/>
    </row>
    <row r="9012" spans="4:4" x14ac:dyDescent="0.3">
      <c r="D9012"/>
    </row>
    <row r="9013" spans="4:4" x14ac:dyDescent="0.3">
      <c r="D9013"/>
    </row>
    <row r="9014" spans="4:4" x14ac:dyDescent="0.3">
      <c r="D9014"/>
    </row>
    <row r="9015" spans="4:4" x14ac:dyDescent="0.3">
      <c r="D9015"/>
    </row>
    <row r="9016" spans="4:4" x14ac:dyDescent="0.3">
      <c r="D9016"/>
    </row>
    <row r="9017" spans="4:4" x14ac:dyDescent="0.3">
      <c r="D9017"/>
    </row>
    <row r="9018" spans="4:4" x14ac:dyDescent="0.3">
      <c r="D9018"/>
    </row>
    <row r="9019" spans="4:4" x14ac:dyDescent="0.3">
      <c r="D9019"/>
    </row>
    <row r="9020" spans="4:4" x14ac:dyDescent="0.3">
      <c r="D9020"/>
    </row>
    <row r="9021" spans="4:4" x14ac:dyDescent="0.3">
      <c r="D9021"/>
    </row>
    <row r="9022" spans="4:4" x14ac:dyDescent="0.3">
      <c r="D9022"/>
    </row>
    <row r="9023" spans="4:4" x14ac:dyDescent="0.3">
      <c r="D9023"/>
    </row>
    <row r="9024" spans="4:4" x14ac:dyDescent="0.3">
      <c r="D9024"/>
    </row>
    <row r="9025" spans="4:4" x14ac:dyDescent="0.3">
      <c r="D9025"/>
    </row>
    <row r="9026" spans="4:4" x14ac:dyDescent="0.3">
      <c r="D9026"/>
    </row>
    <row r="9027" spans="4:4" x14ac:dyDescent="0.3">
      <c r="D9027"/>
    </row>
    <row r="9028" spans="4:4" x14ac:dyDescent="0.3">
      <c r="D9028"/>
    </row>
    <row r="9029" spans="4:4" x14ac:dyDescent="0.3">
      <c r="D9029"/>
    </row>
    <row r="9030" spans="4:4" x14ac:dyDescent="0.3">
      <c r="D9030"/>
    </row>
    <row r="9031" spans="4:4" x14ac:dyDescent="0.3">
      <c r="D9031"/>
    </row>
    <row r="9032" spans="4:4" x14ac:dyDescent="0.3">
      <c r="D9032"/>
    </row>
    <row r="9033" spans="4:4" x14ac:dyDescent="0.3">
      <c r="D9033"/>
    </row>
    <row r="9034" spans="4:4" x14ac:dyDescent="0.3">
      <c r="D9034"/>
    </row>
    <row r="9035" spans="4:4" x14ac:dyDescent="0.3">
      <c r="D9035"/>
    </row>
    <row r="9036" spans="4:4" x14ac:dyDescent="0.3">
      <c r="D9036"/>
    </row>
    <row r="9037" spans="4:4" x14ac:dyDescent="0.3">
      <c r="D9037"/>
    </row>
    <row r="9038" spans="4:4" x14ac:dyDescent="0.3">
      <c r="D9038"/>
    </row>
    <row r="9039" spans="4:4" x14ac:dyDescent="0.3">
      <c r="D9039"/>
    </row>
    <row r="9040" spans="4:4" x14ac:dyDescent="0.3">
      <c r="D9040"/>
    </row>
    <row r="9041" spans="4:4" x14ac:dyDescent="0.3">
      <c r="D9041"/>
    </row>
    <row r="9042" spans="4:4" x14ac:dyDescent="0.3">
      <c r="D9042"/>
    </row>
    <row r="9043" spans="4:4" x14ac:dyDescent="0.3">
      <c r="D9043"/>
    </row>
    <row r="9044" spans="4:4" x14ac:dyDescent="0.3">
      <c r="D9044"/>
    </row>
    <row r="9045" spans="4:4" x14ac:dyDescent="0.3">
      <c r="D9045"/>
    </row>
    <row r="9046" spans="4:4" x14ac:dyDescent="0.3">
      <c r="D9046"/>
    </row>
    <row r="9047" spans="4:4" x14ac:dyDescent="0.3">
      <c r="D9047"/>
    </row>
    <row r="9048" spans="4:4" x14ac:dyDescent="0.3">
      <c r="D9048"/>
    </row>
    <row r="9049" spans="4:4" x14ac:dyDescent="0.3">
      <c r="D9049"/>
    </row>
    <row r="9050" spans="4:4" x14ac:dyDescent="0.3">
      <c r="D9050"/>
    </row>
    <row r="9051" spans="4:4" x14ac:dyDescent="0.3">
      <c r="D9051"/>
    </row>
    <row r="9052" spans="4:4" x14ac:dyDescent="0.3">
      <c r="D9052"/>
    </row>
    <row r="9053" spans="4:4" x14ac:dyDescent="0.3">
      <c r="D9053"/>
    </row>
    <row r="9054" spans="4:4" x14ac:dyDescent="0.3">
      <c r="D9054"/>
    </row>
    <row r="9055" spans="4:4" x14ac:dyDescent="0.3">
      <c r="D9055"/>
    </row>
    <row r="9056" spans="4:4" x14ac:dyDescent="0.3">
      <c r="D9056"/>
    </row>
    <row r="9057" spans="4:4" x14ac:dyDescent="0.3">
      <c r="D9057"/>
    </row>
    <row r="9058" spans="4:4" x14ac:dyDescent="0.3">
      <c r="D9058"/>
    </row>
    <row r="9059" spans="4:4" x14ac:dyDescent="0.3">
      <c r="D9059"/>
    </row>
    <row r="9060" spans="4:4" x14ac:dyDescent="0.3">
      <c r="D9060"/>
    </row>
    <row r="9061" spans="4:4" x14ac:dyDescent="0.3">
      <c r="D9061"/>
    </row>
    <row r="9062" spans="4:4" x14ac:dyDescent="0.3">
      <c r="D9062"/>
    </row>
    <row r="9063" spans="4:4" x14ac:dyDescent="0.3">
      <c r="D9063"/>
    </row>
    <row r="9064" spans="4:4" x14ac:dyDescent="0.3">
      <c r="D9064"/>
    </row>
    <row r="9065" spans="4:4" x14ac:dyDescent="0.3">
      <c r="D9065"/>
    </row>
    <row r="9066" spans="4:4" x14ac:dyDescent="0.3">
      <c r="D9066"/>
    </row>
    <row r="9067" spans="4:4" x14ac:dyDescent="0.3">
      <c r="D9067"/>
    </row>
    <row r="9068" spans="4:4" x14ac:dyDescent="0.3">
      <c r="D9068"/>
    </row>
    <row r="9069" spans="4:4" x14ac:dyDescent="0.3">
      <c r="D9069"/>
    </row>
    <row r="9070" spans="4:4" x14ac:dyDescent="0.3">
      <c r="D9070"/>
    </row>
    <row r="9071" spans="4:4" x14ac:dyDescent="0.3">
      <c r="D9071"/>
    </row>
    <row r="9072" spans="4:4" x14ac:dyDescent="0.3">
      <c r="D9072"/>
    </row>
    <row r="9073" spans="4:4" x14ac:dyDescent="0.3">
      <c r="D9073"/>
    </row>
    <row r="9074" spans="4:4" x14ac:dyDescent="0.3">
      <c r="D9074"/>
    </row>
    <row r="9075" spans="4:4" x14ac:dyDescent="0.3">
      <c r="D9075"/>
    </row>
    <row r="9076" spans="4:4" x14ac:dyDescent="0.3">
      <c r="D9076"/>
    </row>
    <row r="9077" spans="4:4" x14ac:dyDescent="0.3">
      <c r="D9077"/>
    </row>
    <row r="9078" spans="4:4" x14ac:dyDescent="0.3">
      <c r="D9078"/>
    </row>
    <row r="9079" spans="4:4" x14ac:dyDescent="0.3">
      <c r="D9079"/>
    </row>
    <row r="9080" spans="4:4" x14ac:dyDescent="0.3">
      <c r="D9080"/>
    </row>
    <row r="9081" spans="4:4" x14ac:dyDescent="0.3">
      <c r="D9081"/>
    </row>
    <row r="9082" spans="4:4" x14ac:dyDescent="0.3">
      <c r="D9082"/>
    </row>
    <row r="9083" spans="4:4" x14ac:dyDescent="0.3">
      <c r="D9083"/>
    </row>
    <row r="9084" spans="4:4" x14ac:dyDescent="0.3">
      <c r="D9084"/>
    </row>
    <row r="9085" spans="4:4" x14ac:dyDescent="0.3">
      <c r="D9085"/>
    </row>
    <row r="9086" spans="4:4" x14ac:dyDescent="0.3">
      <c r="D9086"/>
    </row>
    <row r="9087" spans="4:4" x14ac:dyDescent="0.3">
      <c r="D9087"/>
    </row>
    <row r="9088" spans="4:4" x14ac:dyDescent="0.3">
      <c r="D9088"/>
    </row>
    <row r="9089" spans="4:4" x14ac:dyDescent="0.3">
      <c r="D9089"/>
    </row>
    <row r="9090" spans="4:4" x14ac:dyDescent="0.3">
      <c r="D9090"/>
    </row>
    <row r="9091" spans="4:4" x14ac:dyDescent="0.3">
      <c r="D9091"/>
    </row>
    <row r="9092" spans="4:4" x14ac:dyDescent="0.3">
      <c r="D9092"/>
    </row>
    <row r="9093" spans="4:4" x14ac:dyDescent="0.3">
      <c r="D9093"/>
    </row>
    <row r="9094" spans="4:4" x14ac:dyDescent="0.3">
      <c r="D9094"/>
    </row>
    <row r="9095" spans="4:4" x14ac:dyDescent="0.3">
      <c r="D9095"/>
    </row>
    <row r="9096" spans="4:4" x14ac:dyDescent="0.3">
      <c r="D9096"/>
    </row>
    <row r="9097" spans="4:4" x14ac:dyDescent="0.3">
      <c r="D9097"/>
    </row>
    <row r="9098" spans="4:4" x14ac:dyDescent="0.3">
      <c r="D9098"/>
    </row>
    <row r="9099" spans="4:4" x14ac:dyDescent="0.3">
      <c r="D9099"/>
    </row>
    <row r="9100" spans="4:4" x14ac:dyDescent="0.3">
      <c r="D9100"/>
    </row>
    <row r="9101" spans="4:4" x14ac:dyDescent="0.3">
      <c r="D9101"/>
    </row>
    <row r="9102" spans="4:4" x14ac:dyDescent="0.3">
      <c r="D9102"/>
    </row>
    <row r="9103" spans="4:4" x14ac:dyDescent="0.3">
      <c r="D9103"/>
    </row>
    <row r="9104" spans="4:4" x14ac:dyDescent="0.3">
      <c r="D9104"/>
    </row>
    <row r="9105" spans="4:4" x14ac:dyDescent="0.3">
      <c r="D9105"/>
    </row>
    <row r="9106" spans="4:4" x14ac:dyDescent="0.3">
      <c r="D9106"/>
    </row>
    <row r="9107" spans="4:4" x14ac:dyDescent="0.3">
      <c r="D9107"/>
    </row>
    <row r="9108" spans="4:4" x14ac:dyDescent="0.3">
      <c r="D9108"/>
    </row>
    <row r="9109" spans="4:4" x14ac:dyDescent="0.3">
      <c r="D9109"/>
    </row>
    <row r="9110" spans="4:4" x14ac:dyDescent="0.3">
      <c r="D9110"/>
    </row>
    <row r="9111" spans="4:4" x14ac:dyDescent="0.3">
      <c r="D9111"/>
    </row>
    <row r="9112" spans="4:4" x14ac:dyDescent="0.3">
      <c r="D9112"/>
    </row>
    <row r="9113" spans="4:4" x14ac:dyDescent="0.3">
      <c r="D9113"/>
    </row>
    <row r="9114" spans="4:4" x14ac:dyDescent="0.3">
      <c r="D9114"/>
    </row>
    <row r="9115" spans="4:4" x14ac:dyDescent="0.3">
      <c r="D9115"/>
    </row>
    <row r="9116" spans="4:4" x14ac:dyDescent="0.3">
      <c r="D9116"/>
    </row>
    <row r="9117" spans="4:4" x14ac:dyDescent="0.3">
      <c r="D9117"/>
    </row>
    <row r="9118" spans="4:4" x14ac:dyDescent="0.3">
      <c r="D9118"/>
    </row>
    <row r="9119" spans="4:4" x14ac:dyDescent="0.3">
      <c r="D9119"/>
    </row>
    <row r="9120" spans="4:4" x14ac:dyDescent="0.3">
      <c r="D9120"/>
    </row>
    <row r="9121" spans="4:4" x14ac:dyDescent="0.3">
      <c r="D9121"/>
    </row>
    <row r="9122" spans="4:4" x14ac:dyDescent="0.3">
      <c r="D9122"/>
    </row>
    <row r="9123" spans="4:4" x14ac:dyDescent="0.3">
      <c r="D9123"/>
    </row>
    <row r="9124" spans="4:4" x14ac:dyDescent="0.3">
      <c r="D9124"/>
    </row>
    <row r="9125" spans="4:4" x14ac:dyDescent="0.3">
      <c r="D9125"/>
    </row>
    <row r="9126" spans="4:4" x14ac:dyDescent="0.3">
      <c r="D9126"/>
    </row>
    <row r="9127" spans="4:4" x14ac:dyDescent="0.3">
      <c r="D9127"/>
    </row>
    <row r="9128" spans="4:4" x14ac:dyDescent="0.3">
      <c r="D9128"/>
    </row>
    <row r="9129" spans="4:4" x14ac:dyDescent="0.3">
      <c r="D9129"/>
    </row>
    <row r="9130" spans="4:4" x14ac:dyDescent="0.3">
      <c r="D9130"/>
    </row>
    <row r="9131" spans="4:4" x14ac:dyDescent="0.3">
      <c r="D9131"/>
    </row>
    <row r="9132" spans="4:4" x14ac:dyDescent="0.3">
      <c r="D9132"/>
    </row>
    <row r="9133" spans="4:4" x14ac:dyDescent="0.3">
      <c r="D9133"/>
    </row>
    <row r="9134" spans="4:4" x14ac:dyDescent="0.3">
      <c r="D9134"/>
    </row>
    <row r="9135" spans="4:4" x14ac:dyDescent="0.3">
      <c r="D9135"/>
    </row>
    <row r="9136" spans="4:4" x14ac:dyDescent="0.3">
      <c r="D9136"/>
    </row>
    <row r="9137" spans="4:4" x14ac:dyDescent="0.3">
      <c r="D9137"/>
    </row>
    <row r="9138" spans="4:4" x14ac:dyDescent="0.3">
      <c r="D9138"/>
    </row>
    <row r="9139" spans="4:4" x14ac:dyDescent="0.3">
      <c r="D9139"/>
    </row>
    <row r="9140" spans="4:4" x14ac:dyDescent="0.3">
      <c r="D9140"/>
    </row>
    <row r="9141" spans="4:4" x14ac:dyDescent="0.3">
      <c r="D9141"/>
    </row>
    <row r="9142" spans="4:4" x14ac:dyDescent="0.3">
      <c r="D9142"/>
    </row>
    <row r="9143" spans="4:4" x14ac:dyDescent="0.3">
      <c r="D9143"/>
    </row>
    <row r="9144" spans="4:4" x14ac:dyDescent="0.3">
      <c r="D9144"/>
    </row>
    <row r="9145" spans="4:4" x14ac:dyDescent="0.3">
      <c r="D9145"/>
    </row>
    <row r="9146" spans="4:4" x14ac:dyDescent="0.3">
      <c r="D9146"/>
    </row>
    <row r="9147" spans="4:4" x14ac:dyDescent="0.3">
      <c r="D9147"/>
    </row>
    <row r="9148" spans="4:4" x14ac:dyDescent="0.3">
      <c r="D9148"/>
    </row>
    <row r="9149" spans="4:4" x14ac:dyDescent="0.3">
      <c r="D9149"/>
    </row>
    <row r="9150" spans="4:4" x14ac:dyDescent="0.3">
      <c r="D9150"/>
    </row>
    <row r="9151" spans="4:4" x14ac:dyDescent="0.3">
      <c r="D9151"/>
    </row>
    <row r="9152" spans="4:4" x14ac:dyDescent="0.3">
      <c r="D9152"/>
    </row>
    <row r="9153" spans="4:4" x14ac:dyDescent="0.3">
      <c r="D9153"/>
    </row>
    <row r="9154" spans="4:4" x14ac:dyDescent="0.3">
      <c r="D9154"/>
    </row>
    <row r="9155" spans="4:4" x14ac:dyDescent="0.3">
      <c r="D9155"/>
    </row>
    <row r="9156" spans="4:4" x14ac:dyDescent="0.3">
      <c r="D9156"/>
    </row>
    <row r="9157" spans="4:4" x14ac:dyDescent="0.3">
      <c r="D9157"/>
    </row>
    <row r="9158" spans="4:4" x14ac:dyDescent="0.3">
      <c r="D9158"/>
    </row>
    <row r="9159" spans="4:4" x14ac:dyDescent="0.3">
      <c r="D9159"/>
    </row>
    <row r="9160" spans="4:4" x14ac:dyDescent="0.3">
      <c r="D9160"/>
    </row>
    <row r="9161" spans="4:4" x14ac:dyDescent="0.3">
      <c r="D9161"/>
    </row>
    <row r="9162" spans="4:4" x14ac:dyDescent="0.3">
      <c r="D9162"/>
    </row>
    <row r="9163" spans="4:4" x14ac:dyDescent="0.3">
      <c r="D9163"/>
    </row>
    <row r="9164" spans="4:4" x14ac:dyDescent="0.3">
      <c r="D9164"/>
    </row>
    <row r="9165" spans="4:4" x14ac:dyDescent="0.3">
      <c r="D9165"/>
    </row>
    <row r="9166" spans="4:4" x14ac:dyDescent="0.3">
      <c r="D9166"/>
    </row>
    <row r="9167" spans="4:4" x14ac:dyDescent="0.3">
      <c r="D9167"/>
    </row>
    <row r="9168" spans="4:4" x14ac:dyDescent="0.3">
      <c r="D9168"/>
    </row>
    <row r="9169" spans="4:4" x14ac:dyDescent="0.3">
      <c r="D9169"/>
    </row>
    <row r="9170" spans="4:4" x14ac:dyDescent="0.3">
      <c r="D9170"/>
    </row>
    <row r="9171" spans="4:4" x14ac:dyDescent="0.3">
      <c r="D9171"/>
    </row>
    <row r="9172" spans="4:4" x14ac:dyDescent="0.3">
      <c r="D9172"/>
    </row>
    <row r="9173" spans="4:4" x14ac:dyDescent="0.3">
      <c r="D9173"/>
    </row>
    <row r="9174" spans="4:4" x14ac:dyDescent="0.3">
      <c r="D9174"/>
    </row>
    <row r="9175" spans="4:4" x14ac:dyDescent="0.3">
      <c r="D9175"/>
    </row>
    <row r="9176" spans="4:4" x14ac:dyDescent="0.3">
      <c r="D9176"/>
    </row>
    <row r="9177" spans="4:4" x14ac:dyDescent="0.3">
      <c r="D9177"/>
    </row>
    <row r="9178" spans="4:4" x14ac:dyDescent="0.3">
      <c r="D9178"/>
    </row>
    <row r="9179" spans="4:4" x14ac:dyDescent="0.3">
      <c r="D9179"/>
    </row>
    <row r="9180" spans="4:4" x14ac:dyDescent="0.3">
      <c r="D9180"/>
    </row>
    <row r="9181" spans="4:4" x14ac:dyDescent="0.3">
      <c r="D9181"/>
    </row>
    <row r="9182" spans="4:4" x14ac:dyDescent="0.3">
      <c r="D9182"/>
    </row>
    <row r="9183" spans="4:4" x14ac:dyDescent="0.3">
      <c r="D9183"/>
    </row>
    <row r="9184" spans="4:4" x14ac:dyDescent="0.3">
      <c r="D9184"/>
    </row>
    <row r="9185" spans="4:4" x14ac:dyDescent="0.3">
      <c r="D9185"/>
    </row>
    <row r="9186" spans="4:4" x14ac:dyDescent="0.3">
      <c r="D9186"/>
    </row>
    <row r="9187" spans="4:4" x14ac:dyDescent="0.3">
      <c r="D9187"/>
    </row>
    <row r="9188" spans="4:4" x14ac:dyDescent="0.3">
      <c r="D9188"/>
    </row>
    <row r="9189" spans="4:4" x14ac:dyDescent="0.3">
      <c r="D9189"/>
    </row>
    <row r="9190" spans="4:4" x14ac:dyDescent="0.3">
      <c r="D9190"/>
    </row>
    <row r="9191" spans="4:4" x14ac:dyDescent="0.3">
      <c r="D9191"/>
    </row>
    <row r="9192" spans="4:4" x14ac:dyDescent="0.3">
      <c r="D9192"/>
    </row>
    <row r="9193" spans="4:4" x14ac:dyDescent="0.3">
      <c r="D9193"/>
    </row>
    <row r="9194" spans="4:4" x14ac:dyDescent="0.3">
      <c r="D9194"/>
    </row>
    <row r="9195" spans="4:4" x14ac:dyDescent="0.3">
      <c r="D9195"/>
    </row>
    <row r="9196" spans="4:4" x14ac:dyDescent="0.3">
      <c r="D9196"/>
    </row>
    <row r="9197" spans="4:4" x14ac:dyDescent="0.3">
      <c r="D9197"/>
    </row>
    <row r="9198" spans="4:4" x14ac:dyDescent="0.3">
      <c r="D9198"/>
    </row>
    <row r="9199" spans="4:4" x14ac:dyDescent="0.3">
      <c r="D9199"/>
    </row>
    <row r="9200" spans="4:4" x14ac:dyDescent="0.3">
      <c r="D9200"/>
    </row>
    <row r="9201" spans="4:4" x14ac:dyDescent="0.3">
      <c r="D9201"/>
    </row>
    <row r="9202" spans="4:4" x14ac:dyDescent="0.3">
      <c r="D9202"/>
    </row>
    <row r="9203" spans="4:4" x14ac:dyDescent="0.3">
      <c r="D9203"/>
    </row>
    <row r="9204" spans="4:4" x14ac:dyDescent="0.3">
      <c r="D9204"/>
    </row>
    <row r="9205" spans="4:4" x14ac:dyDescent="0.3">
      <c r="D9205"/>
    </row>
    <row r="9206" spans="4:4" x14ac:dyDescent="0.3">
      <c r="D9206"/>
    </row>
    <row r="9207" spans="4:4" x14ac:dyDescent="0.3">
      <c r="D9207"/>
    </row>
    <row r="9208" spans="4:4" x14ac:dyDescent="0.3">
      <c r="D9208"/>
    </row>
    <row r="9209" spans="4:4" x14ac:dyDescent="0.3">
      <c r="D9209"/>
    </row>
    <row r="9210" spans="4:4" x14ac:dyDescent="0.3">
      <c r="D9210"/>
    </row>
    <row r="9211" spans="4:4" x14ac:dyDescent="0.3">
      <c r="D9211"/>
    </row>
    <row r="9212" spans="4:4" x14ac:dyDescent="0.3">
      <c r="D9212"/>
    </row>
    <row r="9213" spans="4:4" x14ac:dyDescent="0.3">
      <c r="D9213"/>
    </row>
    <row r="9214" spans="4:4" x14ac:dyDescent="0.3">
      <c r="D9214"/>
    </row>
    <row r="9215" spans="4:4" x14ac:dyDescent="0.3">
      <c r="D9215"/>
    </row>
    <row r="9216" spans="4:4" x14ac:dyDescent="0.3">
      <c r="D9216"/>
    </row>
    <row r="9217" spans="4:4" x14ac:dyDescent="0.3">
      <c r="D9217"/>
    </row>
    <row r="9218" spans="4:4" x14ac:dyDescent="0.3">
      <c r="D9218"/>
    </row>
    <row r="9219" spans="4:4" x14ac:dyDescent="0.3">
      <c r="D9219"/>
    </row>
    <row r="9220" spans="4:4" x14ac:dyDescent="0.3">
      <c r="D9220"/>
    </row>
    <row r="9221" spans="4:4" x14ac:dyDescent="0.3">
      <c r="D9221"/>
    </row>
    <row r="9222" spans="4:4" x14ac:dyDescent="0.3">
      <c r="D9222"/>
    </row>
    <row r="9223" spans="4:4" x14ac:dyDescent="0.3">
      <c r="D9223"/>
    </row>
    <row r="9224" spans="4:4" x14ac:dyDescent="0.3">
      <c r="D9224"/>
    </row>
    <row r="9225" spans="4:4" x14ac:dyDescent="0.3">
      <c r="D9225"/>
    </row>
    <row r="9226" spans="4:4" x14ac:dyDescent="0.3">
      <c r="D9226"/>
    </row>
    <row r="9227" spans="4:4" x14ac:dyDescent="0.3">
      <c r="D9227"/>
    </row>
    <row r="9228" spans="4:4" x14ac:dyDescent="0.3">
      <c r="D9228"/>
    </row>
    <row r="9229" spans="4:4" x14ac:dyDescent="0.3">
      <c r="D9229"/>
    </row>
    <row r="9230" spans="4:4" x14ac:dyDescent="0.3">
      <c r="D9230"/>
    </row>
    <row r="9231" spans="4:4" x14ac:dyDescent="0.3">
      <c r="D9231"/>
    </row>
    <row r="9232" spans="4:4" x14ac:dyDescent="0.3">
      <c r="D9232"/>
    </row>
    <row r="9233" spans="4:4" x14ac:dyDescent="0.3">
      <c r="D9233"/>
    </row>
    <row r="9234" spans="4:4" x14ac:dyDescent="0.3">
      <c r="D9234"/>
    </row>
    <row r="9235" spans="4:4" x14ac:dyDescent="0.3">
      <c r="D9235"/>
    </row>
    <row r="9236" spans="4:4" x14ac:dyDescent="0.3">
      <c r="D9236"/>
    </row>
    <row r="9237" spans="4:4" x14ac:dyDescent="0.3">
      <c r="D9237"/>
    </row>
    <row r="9238" spans="4:4" x14ac:dyDescent="0.3">
      <c r="D9238"/>
    </row>
    <row r="9239" spans="4:4" x14ac:dyDescent="0.3">
      <c r="D9239"/>
    </row>
    <row r="9240" spans="4:4" x14ac:dyDescent="0.3">
      <c r="D9240"/>
    </row>
    <row r="9241" spans="4:4" x14ac:dyDescent="0.3">
      <c r="D9241"/>
    </row>
    <row r="9242" spans="4:4" x14ac:dyDescent="0.3">
      <c r="D9242"/>
    </row>
    <row r="9243" spans="4:4" x14ac:dyDescent="0.3">
      <c r="D9243"/>
    </row>
    <row r="9244" spans="4:4" x14ac:dyDescent="0.3">
      <c r="D9244"/>
    </row>
    <row r="9245" spans="4:4" x14ac:dyDescent="0.3">
      <c r="D9245"/>
    </row>
    <row r="9246" spans="4:4" x14ac:dyDescent="0.3">
      <c r="D9246"/>
    </row>
    <row r="9247" spans="4:4" x14ac:dyDescent="0.3">
      <c r="D9247"/>
    </row>
    <row r="9248" spans="4:4" x14ac:dyDescent="0.3">
      <c r="D9248"/>
    </row>
    <row r="9249" spans="4:4" x14ac:dyDescent="0.3">
      <c r="D9249"/>
    </row>
    <row r="9250" spans="4:4" x14ac:dyDescent="0.3">
      <c r="D9250"/>
    </row>
    <row r="9251" spans="4:4" x14ac:dyDescent="0.3">
      <c r="D9251"/>
    </row>
    <row r="9252" spans="4:4" x14ac:dyDescent="0.3">
      <c r="D9252"/>
    </row>
    <row r="9253" spans="4:4" x14ac:dyDescent="0.3">
      <c r="D9253"/>
    </row>
    <row r="9254" spans="4:4" x14ac:dyDescent="0.3">
      <c r="D9254"/>
    </row>
    <row r="9255" spans="4:4" x14ac:dyDescent="0.3">
      <c r="D9255"/>
    </row>
    <row r="9256" spans="4:4" x14ac:dyDescent="0.3">
      <c r="D9256"/>
    </row>
    <row r="9257" spans="4:4" x14ac:dyDescent="0.3">
      <c r="D9257"/>
    </row>
    <row r="9258" spans="4:4" x14ac:dyDescent="0.3">
      <c r="D9258"/>
    </row>
    <row r="9259" spans="4:4" x14ac:dyDescent="0.3">
      <c r="D9259"/>
    </row>
    <row r="9260" spans="4:4" x14ac:dyDescent="0.3">
      <c r="D9260"/>
    </row>
    <row r="9261" spans="4:4" x14ac:dyDescent="0.3">
      <c r="D9261"/>
    </row>
    <row r="9262" spans="4:4" x14ac:dyDescent="0.3">
      <c r="D9262"/>
    </row>
    <row r="9263" spans="4:4" x14ac:dyDescent="0.3">
      <c r="D9263"/>
    </row>
    <row r="9264" spans="4:4" x14ac:dyDescent="0.3">
      <c r="D9264"/>
    </row>
    <row r="9265" spans="4:4" x14ac:dyDescent="0.3">
      <c r="D9265"/>
    </row>
    <row r="9266" spans="4:4" x14ac:dyDescent="0.3">
      <c r="D9266"/>
    </row>
    <row r="9267" spans="4:4" x14ac:dyDescent="0.3">
      <c r="D9267"/>
    </row>
    <row r="9268" spans="4:4" x14ac:dyDescent="0.3">
      <c r="D9268"/>
    </row>
    <row r="9269" spans="4:4" x14ac:dyDescent="0.3">
      <c r="D9269"/>
    </row>
    <row r="9270" spans="4:4" x14ac:dyDescent="0.3">
      <c r="D9270"/>
    </row>
    <row r="9271" spans="4:4" x14ac:dyDescent="0.3">
      <c r="D9271"/>
    </row>
    <row r="9272" spans="4:4" x14ac:dyDescent="0.3">
      <c r="D9272"/>
    </row>
    <row r="9273" spans="4:4" x14ac:dyDescent="0.3">
      <c r="D9273"/>
    </row>
    <row r="9274" spans="4:4" x14ac:dyDescent="0.3">
      <c r="D9274"/>
    </row>
    <row r="9275" spans="4:4" x14ac:dyDescent="0.3">
      <c r="D9275"/>
    </row>
    <row r="9276" spans="4:4" x14ac:dyDescent="0.3">
      <c r="D9276"/>
    </row>
    <row r="9277" spans="4:4" x14ac:dyDescent="0.3">
      <c r="D9277"/>
    </row>
    <row r="9278" spans="4:4" x14ac:dyDescent="0.3">
      <c r="D9278"/>
    </row>
    <row r="9279" spans="4:4" x14ac:dyDescent="0.3">
      <c r="D9279"/>
    </row>
    <row r="9280" spans="4:4" x14ac:dyDescent="0.3">
      <c r="D9280"/>
    </row>
    <row r="9281" spans="4:4" x14ac:dyDescent="0.3">
      <c r="D9281"/>
    </row>
    <row r="9282" spans="4:4" x14ac:dyDescent="0.3">
      <c r="D9282"/>
    </row>
    <row r="9283" spans="4:4" x14ac:dyDescent="0.3">
      <c r="D9283"/>
    </row>
    <row r="9284" spans="4:4" x14ac:dyDescent="0.3">
      <c r="D9284"/>
    </row>
    <row r="9285" spans="4:4" x14ac:dyDescent="0.3">
      <c r="D9285"/>
    </row>
    <row r="9286" spans="4:4" x14ac:dyDescent="0.3">
      <c r="D9286"/>
    </row>
    <row r="9287" spans="4:4" x14ac:dyDescent="0.3">
      <c r="D9287"/>
    </row>
    <row r="9288" spans="4:4" x14ac:dyDescent="0.3">
      <c r="D9288"/>
    </row>
    <row r="9289" spans="4:4" x14ac:dyDescent="0.3">
      <c r="D9289"/>
    </row>
    <row r="9290" spans="4:4" x14ac:dyDescent="0.3">
      <c r="D9290"/>
    </row>
    <row r="9291" spans="4:4" x14ac:dyDescent="0.3">
      <c r="D9291"/>
    </row>
    <row r="9292" spans="4:4" x14ac:dyDescent="0.3">
      <c r="D9292"/>
    </row>
    <row r="9293" spans="4:4" x14ac:dyDescent="0.3">
      <c r="D9293"/>
    </row>
    <row r="9294" spans="4:4" x14ac:dyDescent="0.3">
      <c r="D9294"/>
    </row>
    <row r="9295" spans="4:4" x14ac:dyDescent="0.3">
      <c r="D9295"/>
    </row>
    <row r="9296" spans="4:4" x14ac:dyDescent="0.3">
      <c r="D9296"/>
    </row>
    <row r="9297" spans="4:4" x14ac:dyDescent="0.3">
      <c r="D9297"/>
    </row>
    <row r="9298" spans="4:4" x14ac:dyDescent="0.3">
      <c r="D9298"/>
    </row>
    <row r="9299" spans="4:4" x14ac:dyDescent="0.3">
      <c r="D9299"/>
    </row>
    <row r="9300" spans="4:4" x14ac:dyDescent="0.3">
      <c r="D9300"/>
    </row>
    <row r="9301" spans="4:4" x14ac:dyDescent="0.3">
      <c r="D9301"/>
    </row>
    <row r="9302" spans="4:4" x14ac:dyDescent="0.3">
      <c r="D9302"/>
    </row>
    <row r="9303" spans="4:4" x14ac:dyDescent="0.3">
      <c r="D9303"/>
    </row>
    <row r="9304" spans="4:4" x14ac:dyDescent="0.3">
      <c r="D9304"/>
    </row>
    <row r="9305" spans="4:4" x14ac:dyDescent="0.3">
      <c r="D9305"/>
    </row>
    <row r="9306" spans="4:4" x14ac:dyDescent="0.3">
      <c r="D9306"/>
    </row>
    <row r="9307" spans="4:4" x14ac:dyDescent="0.3">
      <c r="D9307"/>
    </row>
    <row r="9308" spans="4:4" x14ac:dyDescent="0.3">
      <c r="D9308"/>
    </row>
    <row r="9309" spans="4:4" x14ac:dyDescent="0.3">
      <c r="D9309"/>
    </row>
    <row r="9310" spans="4:4" x14ac:dyDescent="0.3">
      <c r="D9310"/>
    </row>
    <row r="9311" spans="4:4" x14ac:dyDescent="0.3">
      <c r="D9311"/>
    </row>
    <row r="9312" spans="4:4" x14ac:dyDescent="0.3">
      <c r="D9312"/>
    </row>
    <row r="9313" spans="4:4" x14ac:dyDescent="0.3">
      <c r="D9313"/>
    </row>
    <row r="9314" spans="4:4" x14ac:dyDescent="0.3">
      <c r="D9314"/>
    </row>
    <row r="9315" spans="4:4" x14ac:dyDescent="0.3">
      <c r="D9315"/>
    </row>
    <row r="9316" spans="4:4" x14ac:dyDescent="0.3">
      <c r="D9316"/>
    </row>
    <row r="9317" spans="4:4" x14ac:dyDescent="0.3">
      <c r="D9317"/>
    </row>
    <row r="9318" spans="4:4" x14ac:dyDescent="0.3">
      <c r="D9318"/>
    </row>
    <row r="9319" spans="4:4" x14ac:dyDescent="0.3">
      <c r="D9319"/>
    </row>
    <row r="9320" spans="4:4" x14ac:dyDescent="0.3">
      <c r="D9320"/>
    </row>
    <row r="9321" spans="4:4" x14ac:dyDescent="0.3">
      <c r="D9321"/>
    </row>
    <row r="9322" spans="4:4" x14ac:dyDescent="0.3">
      <c r="D9322"/>
    </row>
    <row r="9323" spans="4:4" x14ac:dyDescent="0.3">
      <c r="D9323"/>
    </row>
    <row r="9324" spans="4:4" x14ac:dyDescent="0.3">
      <c r="D9324"/>
    </row>
    <row r="9325" spans="4:4" x14ac:dyDescent="0.3">
      <c r="D9325"/>
    </row>
    <row r="9326" spans="4:4" x14ac:dyDescent="0.3">
      <c r="D9326"/>
    </row>
    <row r="9327" spans="4:4" x14ac:dyDescent="0.3">
      <c r="D9327"/>
    </row>
    <row r="9328" spans="4:4" x14ac:dyDescent="0.3">
      <c r="D9328"/>
    </row>
    <row r="9329" spans="4:4" x14ac:dyDescent="0.3">
      <c r="D9329"/>
    </row>
    <row r="9330" spans="4:4" x14ac:dyDescent="0.3">
      <c r="D9330"/>
    </row>
    <row r="9331" spans="4:4" x14ac:dyDescent="0.3">
      <c r="D9331"/>
    </row>
    <row r="9332" spans="4:4" x14ac:dyDescent="0.3">
      <c r="D9332"/>
    </row>
    <row r="9333" spans="4:4" x14ac:dyDescent="0.3">
      <c r="D9333"/>
    </row>
    <row r="9334" spans="4:4" x14ac:dyDescent="0.3">
      <c r="D9334"/>
    </row>
    <row r="9335" spans="4:4" x14ac:dyDescent="0.3">
      <c r="D9335"/>
    </row>
    <row r="9336" spans="4:4" x14ac:dyDescent="0.3">
      <c r="D9336"/>
    </row>
    <row r="9337" spans="4:4" x14ac:dyDescent="0.3">
      <c r="D9337"/>
    </row>
    <row r="9338" spans="4:4" x14ac:dyDescent="0.3">
      <c r="D9338"/>
    </row>
    <row r="9339" spans="4:4" x14ac:dyDescent="0.3">
      <c r="D9339"/>
    </row>
    <row r="9340" spans="4:4" x14ac:dyDescent="0.3">
      <c r="D9340"/>
    </row>
    <row r="9341" spans="4:4" x14ac:dyDescent="0.3">
      <c r="D9341"/>
    </row>
    <row r="9342" spans="4:4" x14ac:dyDescent="0.3">
      <c r="D9342"/>
    </row>
    <row r="9343" spans="4:4" x14ac:dyDescent="0.3">
      <c r="D9343"/>
    </row>
    <row r="9344" spans="4:4" x14ac:dyDescent="0.3">
      <c r="D9344"/>
    </row>
    <row r="9345" spans="4:4" x14ac:dyDescent="0.3">
      <c r="D9345"/>
    </row>
    <row r="9346" spans="4:4" x14ac:dyDescent="0.3">
      <c r="D9346"/>
    </row>
    <row r="9347" spans="4:4" x14ac:dyDescent="0.3">
      <c r="D9347"/>
    </row>
    <row r="9348" spans="4:4" x14ac:dyDescent="0.3">
      <c r="D9348"/>
    </row>
    <row r="9349" spans="4:4" x14ac:dyDescent="0.3">
      <c r="D9349"/>
    </row>
    <row r="9350" spans="4:4" x14ac:dyDescent="0.3">
      <c r="D9350"/>
    </row>
    <row r="9351" spans="4:4" x14ac:dyDescent="0.3">
      <c r="D9351"/>
    </row>
    <row r="9352" spans="4:4" x14ac:dyDescent="0.3">
      <c r="D9352"/>
    </row>
    <row r="9353" spans="4:4" x14ac:dyDescent="0.3">
      <c r="D9353"/>
    </row>
    <row r="9354" spans="4:4" x14ac:dyDescent="0.3">
      <c r="D9354"/>
    </row>
    <row r="9355" spans="4:4" x14ac:dyDescent="0.3">
      <c r="D9355"/>
    </row>
    <row r="9356" spans="4:4" x14ac:dyDescent="0.3">
      <c r="D9356"/>
    </row>
    <row r="9357" spans="4:4" x14ac:dyDescent="0.3">
      <c r="D9357"/>
    </row>
    <row r="9358" spans="4:4" x14ac:dyDescent="0.3">
      <c r="D9358"/>
    </row>
    <row r="9359" spans="4:4" x14ac:dyDescent="0.3">
      <c r="D9359"/>
    </row>
    <row r="9360" spans="4:4" x14ac:dyDescent="0.3">
      <c r="D9360"/>
    </row>
    <row r="9361" spans="4:4" x14ac:dyDescent="0.3">
      <c r="D9361"/>
    </row>
    <row r="9362" spans="4:4" x14ac:dyDescent="0.3">
      <c r="D9362"/>
    </row>
    <row r="9363" spans="4:4" x14ac:dyDescent="0.3">
      <c r="D9363"/>
    </row>
    <row r="9364" spans="4:4" x14ac:dyDescent="0.3">
      <c r="D9364"/>
    </row>
    <row r="9365" spans="4:4" x14ac:dyDescent="0.3">
      <c r="D9365"/>
    </row>
    <row r="9366" spans="4:4" x14ac:dyDescent="0.3">
      <c r="D9366"/>
    </row>
    <row r="9367" spans="4:4" x14ac:dyDescent="0.3">
      <c r="D9367"/>
    </row>
    <row r="9368" spans="4:4" x14ac:dyDescent="0.3">
      <c r="D9368"/>
    </row>
    <row r="9369" spans="4:4" x14ac:dyDescent="0.3">
      <c r="D9369"/>
    </row>
    <row r="9370" spans="4:4" x14ac:dyDescent="0.3">
      <c r="D9370"/>
    </row>
    <row r="9371" spans="4:4" x14ac:dyDescent="0.3">
      <c r="D9371"/>
    </row>
    <row r="9372" spans="4:4" x14ac:dyDescent="0.3">
      <c r="D9372"/>
    </row>
    <row r="9373" spans="4:4" x14ac:dyDescent="0.3">
      <c r="D9373"/>
    </row>
    <row r="9374" spans="4:4" x14ac:dyDescent="0.3">
      <c r="D9374"/>
    </row>
    <row r="9375" spans="4:4" x14ac:dyDescent="0.3">
      <c r="D9375"/>
    </row>
    <row r="9376" spans="4:4" x14ac:dyDescent="0.3">
      <c r="D9376"/>
    </row>
    <row r="9377" spans="4:4" x14ac:dyDescent="0.3">
      <c r="D9377"/>
    </row>
    <row r="9378" spans="4:4" x14ac:dyDescent="0.3">
      <c r="D9378"/>
    </row>
    <row r="9379" spans="4:4" x14ac:dyDescent="0.3">
      <c r="D9379"/>
    </row>
    <row r="9380" spans="4:4" x14ac:dyDescent="0.3">
      <c r="D9380"/>
    </row>
    <row r="9381" spans="4:4" x14ac:dyDescent="0.3">
      <c r="D9381"/>
    </row>
    <row r="9382" spans="4:4" x14ac:dyDescent="0.3">
      <c r="D9382"/>
    </row>
    <row r="9383" spans="4:4" x14ac:dyDescent="0.3">
      <c r="D9383"/>
    </row>
    <row r="9384" spans="4:4" x14ac:dyDescent="0.3">
      <c r="D9384"/>
    </row>
    <row r="9385" spans="4:4" x14ac:dyDescent="0.3">
      <c r="D9385"/>
    </row>
    <row r="9386" spans="4:4" x14ac:dyDescent="0.3">
      <c r="D9386"/>
    </row>
    <row r="9387" spans="4:4" x14ac:dyDescent="0.3">
      <c r="D9387"/>
    </row>
    <row r="9388" spans="4:4" x14ac:dyDescent="0.3">
      <c r="D9388"/>
    </row>
    <row r="9389" spans="4:4" x14ac:dyDescent="0.3">
      <c r="D9389"/>
    </row>
    <row r="9390" spans="4:4" x14ac:dyDescent="0.3">
      <c r="D9390"/>
    </row>
    <row r="9391" spans="4:4" x14ac:dyDescent="0.3">
      <c r="D9391"/>
    </row>
    <row r="9392" spans="4:4" x14ac:dyDescent="0.3">
      <c r="D9392"/>
    </row>
    <row r="9393" spans="4:4" x14ac:dyDescent="0.3">
      <c r="D9393"/>
    </row>
    <row r="9394" spans="4:4" x14ac:dyDescent="0.3">
      <c r="D9394"/>
    </row>
    <row r="9395" spans="4:4" x14ac:dyDescent="0.3">
      <c r="D9395"/>
    </row>
    <row r="9396" spans="4:4" x14ac:dyDescent="0.3">
      <c r="D9396"/>
    </row>
    <row r="9397" spans="4:4" x14ac:dyDescent="0.3">
      <c r="D9397"/>
    </row>
    <row r="9398" spans="4:4" x14ac:dyDescent="0.3">
      <c r="D9398"/>
    </row>
    <row r="9399" spans="4:4" x14ac:dyDescent="0.3">
      <c r="D9399"/>
    </row>
    <row r="9400" spans="4:4" x14ac:dyDescent="0.3">
      <c r="D9400"/>
    </row>
    <row r="9401" spans="4:4" x14ac:dyDescent="0.3">
      <c r="D9401"/>
    </row>
    <row r="9402" spans="4:4" x14ac:dyDescent="0.3">
      <c r="D9402"/>
    </row>
    <row r="9403" spans="4:4" x14ac:dyDescent="0.3">
      <c r="D9403"/>
    </row>
    <row r="9404" spans="4:4" x14ac:dyDescent="0.3">
      <c r="D9404"/>
    </row>
    <row r="9405" spans="4:4" x14ac:dyDescent="0.3">
      <c r="D9405"/>
    </row>
    <row r="9406" spans="4:4" x14ac:dyDescent="0.3">
      <c r="D9406"/>
    </row>
    <row r="9407" spans="4:4" x14ac:dyDescent="0.3">
      <c r="D9407"/>
    </row>
    <row r="9408" spans="4:4" x14ac:dyDescent="0.3">
      <c r="D9408"/>
    </row>
    <row r="9409" spans="4:4" x14ac:dyDescent="0.3">
      <c r="D9409"/>
    </row>
    <row r="9410" spans="4:4" x14ac:dyDescent="0.3">
      <c r="D9410"/>
    </row>
    <row r="9411" spans="4:4" x14ac:dyDescent="0.3">
      <c r="D9411"/>
    </row>
    <row r="9412" spans="4:4" x14ac:dyDescent="0.3">
      <c r="D9412"/>
    </row>
    <row r="9413" spans="4:4" x14ac:dyDescent="0.3">
      <c r="D9413"/>
    </row>
    <row r="9414" spans="4:4" x14ac:dyDescent="0.3">
      <c r="D9414"/>
    </row>
    <row r="9415" spans="4:4" x14ac:dyDescent="0.3">
      <c r="D9415"/>
    </row>
    <row r="9416" spans="4:4" x14ac:dyDescent="0.3">
      <c r="D9416"/>
    </row>
    <row r="9417" spans="4:4" x14ac:dyDescent="0.3">
      <c r="D9417"/>
    </row>
    <row r="9418" spans="4:4" x14ac:dyDescent="0.3">
      <c r="D9418"/>
    </row>
    <row r="9419" spans="4:4" x14ac:dyDescent="0.3">
      <c r="D9419"/>
    </row>
    <row r="9420" spans="4:4" x14ac:dyDescent="0.3">
      <c r="D9420"/>
    </row>
    <row r="9421" spans="4:4" x14ac:dyDescent="0.3">
      <c r="D9421"/>
    </row>
    <row r="9422" spans="4:4" x14ac:dyDescent="0.3">
      <c r="D9422"/>
    </row>
    <row r="9423" spans="4:4" x14ac:dyDescent="0.3">
      <c r="D9423"/>
    </row>
    <row r="9424" spans="4:4" x14ac:dyDescent="0.3">
      <c r="D9424"/>
    </row>
    <row r="9425" spans="4:4" x14ac:dyDescent="0.3">
      <c r="D9425"/>
    </row>
    <row r="9426" spans="4:4" x14ac:dyDescent="0.3">
      <c r="D9426"/>
    </row>
    <row r="9427" spans="4:4" x14ac:dyDescent="0.3">
      <c r="D9427"/>
    </row>
    <row r="9428" spans="4:4" x14ac:dyDescent="0.3">
      <c r="D9428"/>
    </row>
    <row r="9429" spans="4:4" x14ac:dyDescent="0.3">
      <c r="D9429"/>
    </row>
    <row r="9430" spans="4:4" x14ac:dyDescent="0.3">
      <c r="D9430"/>
    </row>
    <row r="9431" spans="4:4" x14ac:dyDescent="0.3">
      <c r="D9431"/>
    </row>
    <row r="9432" spans="4:4" x14ac:dyDescent="0.3">
      <c r="D9432"/>
    </row>
    <row r="9433" spans="4:4" x14ac:dyDescent="0.3">
      <c r="D9433"/>
    </row>
    <row r="9434" spans="4:4" x14ac:dyDescent="0.3">
      <c r="D9434"/>
    </row>
    <row r="9435" spans="4:4" x14ac:dyDescent="0.3">
      <c r="D9435"/>
    </row>
    <row r="9436" spans="4:4" x14ac:dyDescent="0.3">
      <c r="D9436"/>
    </row>
    <row r="9437" spans="4:4" x14ac:dyDescent="0.3">
      <c r="D9437"/>
    </row>
    <row r="9438" spans="4:4" x14ac:dyDescent="0.3">
      <c r="D9438"/>
    </row>
    <row r="9439" spans="4:4" x14ac:dyDescent="0.3">
      <c r="D9439"/>
    </row>
    <row r="9440" spans="4:4" x14ac:dyDescent="0.3">
      <c r="D9440"/>
    </row>
    <row r="9441" spans="4:4" x14ac:dyDescent="0.3">
      <c r="D9441"/>
    </row>
    <row r="9442" spans="4:4" x14ac:dyDescent="0.3">
      <c r="D9442"/>
    </row>
    <row r="9443" spans="4:4" x14ac:dyDescent="0.3">
      <c r="D9443"/>
    </row>
    <row r="9444" spans="4:4" x14ac:dyDescent="0.3">
      <c r="D9444"/>
    </row>
    <row r="9445" spans="4:4" x14ac:dyDescent="0.3">
      <c r="D9445"/>
    </row>
    <row r="9446" spans="4:4" x14ac:dyDescent="0.3">
      <c r="D9446"/>
    </row>
    <row r="9447" spans="4:4" x14ac:dyDescent="0.3">
      <c r="D9447"/>
    </row>
    <row r="9448" spans="4:4" x14ac:dyDescent="0.3">
      <c r="D9448"/>
    </row>
    <row r="9449" spans="4:4" x14ac:dyDescent="0.3">
      <c r="D9449"/>
    </row>
    <row r="9450" spans="4:4" x14ac:dyDescent="0.3">
      <c r="D9450"/>
    </row>
    <row r="9451" spans="4:4" x14ac:dyDescent="0.3">
      <c r="D9451"/>
    </row>
    <row r="9452" spans="4:4" x14ac:dyDescent="0.3">
      <c r="D9452"/>
    </row>
    <row r="9453" spans="4:4" x14ac:dyDescent="0.3">
      <c r="D9453"/>
    </row>
    <row r="9454" spans="4:4" x14ac:dyDescent="0.3">
      <c r="D9454"/>
    </row>
    <row r="9455" spans="4:4" x14ac:dyDescent="0.3">
      <c r="D9455"/>
    </row>
    <row r="9456" spans="4:4" x14ac:dyDescent="0.3">
      <c r="D9456"/>
    </row>
    <row r="9457" spans="4:4" x14ac:dyDescent="0.3">
      <c r="D9457"/>
    </row>
    <row r="9458" spans="4:4" x14ac:dyDescent="0.3">
      <c r="D9458"/>
    </row>
    <row r="9459" spans="4:4" x14ac:dyDescent="0.3">
      <c r="D9459"/>
    </row>
    <row r="9460" spans="4:4" x14ac:dyDescent="0.3">
      <c r="D9460"/>
    </row>
    <row r="9461" spans="4:4" x14ac:dyDescent="0.3">
      <c r="D9461"/>
    </row>
    <row r="9462" spans="4:4" x14ac:dyDescent="0.3">
      <c r="D9462"/>
    </row>
    <row r="9463" spans="4:4" x14ac:dyDescent="0.3">
      <c r="D9463"/>
    </row>
    <row r="9464" spans="4:4" x14ac:dyDescent="0.3">
      <c r="D9464"/>
    </row>
    <row r="9465" spans="4:4" x14ac:dyDescent="0.3">
      <c r="D9465"/>
    </row>
    <row r="9466" spans="4:4" x14ac:dyDescent="0.3">
      <c r="D9466"/>
    </row>
    <row r="9467" spans="4:4" x14ac:dyDescent="0.3">
      <c r="D9467"/>
    </row>
    <row r="9468" spans="4:4" x14ac:dyDescent="0.3">
      <c r="D9468"/>
    </row>
    <row r="9469" spans="4:4" x14ac:dyDescent="0.3">
      <c r="D9469"/>
    </row>
    <row r="9470" spans="4:4" x14ac:dyDescent="0.3">
      <c r="D9470"/>
    </row>
    <row r="9471" spans="4:4" x14ac:dyDescent="0.3">
      <c r="D9471"/>
    </row>
    <row r="9472" spans="4:4" x14ac:dyDescent="0.3">
      <c r="D9472"/>
    </row>
    <row r="9473" spans="4:4" x14ac:dyDescent="0.3">
      <c r="D9473"/>
    </row>
    <row r="9474" spans="4:4" x14ac:dyDescent="0.3">
      <c r="D9474"/>
    </row>
    <row r="9475" spans="4:4" x14ac:dyDescent="0.3">
      <c r="D9475"/>
    </row>
    <row r="9476" spans="4:4" x14ac:dyDescent="0.3">
      <c r="D9476"/>
    </row>
    <row r="9477" spans="4:4" x14ac:dyDescent="0.3">
      <c r="D9477"/>
    </row>
    <row r="9478" spans="4:4" x14ac:dyDescent="0.3">
      <c r="D9478"/>
    </row>
    <row r="9479" spans="4:4" x14ac:dyDescent="0.3">
      <c r="D9479"/>
    </row>
    <row r="9480" spans="4:4" x14ac:dyDescent="0.3">
      <c r="D9480"/>
    </row>
    <row r="9481" spans="4:4" x14ac:dyDescent="0.3">
      <c r="D9481"/>
    </row>
    <row r="9482" spans="4:4" x14ac:dyDescent="0.3">
      <c r="D9482"/>
    </row>
    <row r="9483" spans="4:4" x14ac:dyDescent="0.3">
      <c r="D9483"/>
    </row>
    <row r="9484" spans="4:4" x14ac:dyDescent="0.3">
      <c r="D9484"/>
    </row>
    <row r="9485" spans="4:4" x14ac:dyDescent="0.3">
      <c r="D9485"/>
    </row>
    <row r="9486" spans="4:4" x14ac:dyDescent="0.3">
      <c r="D9486"/>
    </row>
    <row r="9487" spans="4:4" x14ac:dyDescent="0.3">
      <c r="D9487"/>
    </row>
    <row r="9488" spans="4:4" x14ac:dyDescent="0.3">
      <c r="D9488"/>
    </row>
    <row r="9489" spans="4:4" x14ac:dyDescent="0.3">
      <c r="D9489"/>
    </row>
    <row r="9490" spans="4:4" x14ac:dyDescent="0.3">
      <c r="D9490"/>
    </row>
    <row r="9491" spans="4:4" x14ac:dyDescent="0.3">
      <c r="D9491"/>
    </row>
    <row r="9492" spans="4:4" x14ac:dyDescent="0.3">
      <c r="D9492"/>
    </row>
    <row r="9493" spans="4:4" x14ac:dyDescent="0.3">
      <c r="D9493"/>
    </row>
    <row r="9494" spans="4:4" x14ac:dyDescent="0.3">
      <c r="D9494"/>
    </row>
    <row r="9495" spans="4:4" x14ac:dyDescent="0.3">
      <c r="D9495"/>
    </row>
    <row r="9496" spans="4:4" x14ac:dyDescent="0.3">
      <c r="D9496"/>
    </row>
    <row r="9497" spans="4:4" x14ac:dyDescent="0.3">
      <c r="D9497"/>
    </row>
    <row r="9498" spans="4:4" x14ac:dyDescent="0.3">
      <c r="D9498"/>
    </row>
    <row r="9499" spans="4:4" x14ac:dyDescent="0.3">
      <c r="D9499"/>
    </row>
    <row r="9500" spans="4:4" x14ac:dyDescent="0.3">
      <c r="D9500"/>
    </row>
    <row r="9501" spans="4:4" x14ac:dyDescent="0.3">
      <c r="D9501"/>
    </row>
    <row r="9502" spans="4:4" x14ac:dyDescent="0.3">
      <c r="D9502"/>
    </row>
    <row r="9503" spans="4:4" x14ac:dyDescent="0.3">
      <c r="D9503"/>
    </row>
    <row r="9504" spans="4:4" x14ac:dyDescent="0.3">
      <c r="D9504"/>
    </row>
    <row r="9505" spans="4:4" x14ac:dyDescent="0.3">
      <c r="D9505"/>
    </row>
    <row r="9506" spans="4:4" x14ac:dyDescent="0.3">
      <c r="D9506"/>
    </row>
    <row r="9507" spans="4:4" x14ac:dyDescent="0.3">
      <c r="D9507"/>
    </row>
    <row r="9508" spans="4:4" x14ac:dyDescent="0.3">
      <c r="D9508"/>
    </row>
    <row r="9509" spans="4:4" x14ac:dyDescent="0.3">
      <c r="D9509"/>
    </row>
    <row r="9510" spans="4:4" x14ac:dyDescent="0.3">
      <c r="D9510"/>
    </row>
    <row r="9511" spans="4:4" x14ac:dyDescent="0.3">
      <c r="D9511"/>
    </row>
    <row r="9512" spans="4:4" x14ac:dyDescent="0.3">
      <c r="D9512"/>
    </row>
    <row r="9513" spans="4:4" x14ac:dyDescent="0.3">
      <c r="D9513"/>
    </row>
    <row r="9514" spans="4:4" x14ac:dyDescent="0.3">
      <c r="D9514"/>
    </row>
    <row r="9515" spans="4:4" x14ac:dyDescent="0.3">
      <c r="D9515"/>
    </row>
    <row r="9516" spans="4:4" x14ac:dyDescent="0.3">
      <c r="D9516"/>
    </row>
    <row r="9517" spans="4:4" x14ac:dyDescent="0.3">
      <c r="D9517"/>
    </row>
    <row r="9518" spans="4:4" x14ac:dyDescent="0.3">
      <c r="D9518"/>
    </row>
    <row r="9519" spans="4:4" x14ac:dyDescent="0.3">
      <c r="D9519"/>
    </row>
    <row r="9520" spans="4:4" x14ac:dyDescent="0.3">
      <c r="D9520"/>
    </row>
    <row r="9521" spans="4:4" x14ac:dyDescent="0.3">
      <c r="D9521"/>
    </row>
    <row r="9522" spans="4:4" x14ac:dyDescent="0.3">
      <c r="D9522"/>
    </row>
    <row r="9523" spans="4:4" x14ac:dyDescent="0.3">
      <c r="D9523"/>
    </row>
    <row r="9524" spans="4:4" x14ac:dyDescent="0.3">
      <c r="D9524"/>
    </row>
    <row r="9525" spans="4:4" x14ac:dyDescent="0.3">
      <c r="D9525"/>
    </row>
    <row r="9526" spans="4:4" x14ac:dyDescent="0.3">
      <c r="D9526"/>
    </row>
    <row r="9527" spans="4:4" x14ac:dyDescent="0.3">
      <c r="D9527"/>
    </row>
    <row r="9528" spans="4:4" x14ac:dyDescent="0.3">
      <c r="D9528"/>
    </row>
    <row r="9529" spans="4:4" x14ac:dyDescent="0.3">
      <c r="D9529"/>
    </row>
    <row r="9530" spans="4:4" x14ac:dyDescent="0.3">
      <c r="D9530"/>
    </row>
    <row r="9531" spans="4:4" x14ac:dyDescent="0.3">
      <c r="D9531"/>
    </row>
    <row r="9532" spans="4:4" x14ac:dyDescent="0.3">
      <c r="D9532"/>
    </row>
    <row r="9533" spans="4:4" x14ac:dyDescent="0.3">
      <c r="D9533"/>
    </row>
    <row r="9534" spans="4:4" x14ac:dyDescent="0.3">
      <c r="D9534"/>
    </row>
    <row r="9535" spans="4:4" x14ac:dyDescent="0.3">
      <c r="D9535"/>
    </row>
    <row r="9536" spans="4:4" x14ac:dyDescent="0.3">
      <c r="D9536"/>
    </row>
    <row r="9537" spans="4:4" x14ac:dyDescent="0.3">
      <c r="D9537"/>
    </row>
    <row r="9538" spans="4:4" x14ac:dyDescent="0.3">
      <c r="D9538"/>
    </row>
    <row r="9539" spans="4:4" x14ac:dyDescent="0.3">
      <c r="D9539"/>
    </row>
    <row r="9540" spans="4:4" x14ac:dyDescent="0.3">
      <c r="D9540"/>
    </row>
    <row r="9541" spans="4:4" x14ac:dyDescent="0.3">
      <c r="D9541"/>
    </row>
    <row r="9542" spans="4:4" x14ac:dyDescent="0.3">
      <c r="D9542"/>
    </row>
    <row r="9543" spans="4:4" x14ac:dyDescent="0.3">
      <c r="D9543"/>
    </row>
    <row r="9544" spans="4:4" x14ac:dyDescent="0.3">
      <c r="D9544"/>
    </row>
    <row r="9545" spans="4:4" x14ac:dyDescent="0.3">
      <c r="D9545"/>
    </row>
    <row r="9546" spans="4:4" x14ac:dyDescent="0.3">
      <c r="D9546"/>
    </row>
    <row r="9547" spans="4:4" x14ac:dyDescent="0.3">
      <c r="D9547"/>
    </row>
    <row r="9548" spans="4:4" x14ac:dyDescent="0.3">
      <c r="D9548"/>
    </row>
    <row r="9549" spans="4:4" x14ac:dyDescent="0.3">
      <c r="D9549"/>
    </row>
    <row r="9550" spans="4:4" x14ac:dyDescent="0.3">
      <c r="D9550"/>
    </row>
    <row r="9551" spans="4:4" x14ac:dyDescent="0.3">
      <c r="D9551"/>
    </row>
    <row r="9552" spans="4:4" x14ac:dyDescent="0.3">
      <c r="D9552"/>
    </row>
    <row r="9553" spans="4:4" x14ac:dyDescent="0.3">
      <c r="D9553"/>
    </row>
    <row r="9554" spans="4:4" x14ac:dyDescent="0.3">
      <c r="D9554"/>
    </row>
    <row r="9555" spans="4:4" x14ac:dyDescent="0.3">
      <c r="D9555"/>
    </row>
    <row r="9556" spans="4:4" x14ac:dyDescent="0.3">
      <c r="D9556"/>
    </row>
    <row r="9557" spans="4:4" x14ac:dyDescent="0.3">
      <c r="D9557"/>
    </row>
    <row r="9558" spans="4:4" x14ac:dyDescent="0.3">
      <c r="D9558"/>
    </row>
    <row r="9559" spans="4:4" x14ac:dyDescent="0.3">
      <c r="D9559"/>
    </row>
    <row r="9560" spans="4:4" x14ac:dyDescent="0.3">
      <c r="D9560"/>
    </row>
    <row r="9561" spans="4:4" x14ac:dyDescent="0.3">
      <c r="D9561"/>
    </row>
    <row r="9562" spans="4:4" x14ac:dyDescent="0.3">
      <c r="D9562"/>
    </row>
    <row r="9563" spans="4:4" x14ac:dyDescent="0.3">
      <c r="D9563"/>
    </row>
    <row r="9564" spans="4:4" x14ac:dyDescent="0.3">
      <c r="D9564"/>
    </row>
    <row r="9565" spans="4:4" x14ac:dyDescent="0.3">
      <c r="D9565"/>
    </row>
    <row r="9566" spans="4:4" x14ac:dyDescent="0.3">
      <c r="D9566"/>
    </row>
    <row r="9567" spans="4:4" x14ac:dyDescent="0.3">
      <c r="D9567"/>
    </row>
    <row r="9568" spans="4:4" x14ac:dyDescent="0.3">
      <c r="D9568"/>
    </row>
    <row r="9569" spans="4:4" x14ac:dyDescent="0.3">
      <c r="D9569"/>
    </row>
    <row r="9570" spans="4:4" x14ac:dyDescent="0.3">
      <c r="D9570"/>
    </row>
    <row r="9571" spans="4:4" x14ac:dyDescent="0.3">
      <c r="D9571"/>
    </row>
    <row r="9572" spans="4:4" x14ac:dyDescent="0.3">
      <c r="D9572"/>
    </row>
    <row r="9573" spans="4:4" x14ac:dyDescent="0.3">
      <c r="D9573"/>
    </row>
    <row r="9574" spans="4:4" x14ac:dyDescent="0.3">
      <c r="D9574"/>
    </row>
    <row r="9575" spans="4:4" x14ac:dyDescent="0.3">
      <c r="D9575"/>
    </row>
    <row r="9576" spans="4:4" x14ac:dyDescent="0.3">
      <c r="D9576"/>
    </row>
    <row r="9577" spans="4:4" x14ac:dyDescent="0.3">
      <c r="D9577"/>
    </row>
    <row r="9578" spans="4:4" x14ac:dyDescent="0.3">
      <c r="D9578"/>
    </row>
    <row r="9579" spans="4:4" x14ac:dyDescent="0.3">
      <c r="D9579"/>
    </row>
    <row r="9580" spans="4:4" x14ac:dyDescent="0.3">
      <c r="D9580"/>
    </row>
    <row r="9581" spans="4:4" x14ac:dyDescent="0.3">
      <c r="D9581"/>
    </row>
    <row r="9582" spans="4:4" x14ac:dyDescent="0.3">
      <c r="D9582"/>
    </row>
    <row r="9583" spans="4:4" x14ac:dyDescent="0.3">
      <c r="D9583"/>
    </row>
    <row r="9584" spans="4:4" x14ac:dyDescent="0.3">
      <c r="D9584"/>
    </row>
    <row r="9585" spans="4:4" x14ac:dyDescent="0.3">
      <c r="D9585"/>
    </row>
    <row r="9586" spans="4:4" x14ac:dyDescent="0.3">
      <c r="D9586"/>
    </row>
    <row r="9587" spans="4:4" x14ac:dyDescent="0.3">
      <c r="D9587"/>
    </row>
    <row r="9588" spans="4:4" x14ac:dyDescent="0.3">
      <c r="D9588"/>
    </row>
    <row r="9589" spans="4:4" x14ac:dyDescent="0.3">
      <c r="D9589"/>
    </row>
    <row r="9590" spans="4:4" x14ac:dyDescent="0.3">
      <c r="D9590"/>
    </row>
    <row r="9591" spans="4:4" x14ac:dyDescent="0.3">
      <c r="D9591"/>
    </row>
    <row r="9592" spans="4:4" x14ac:dyDescent="0.3">
      <c r="D9592"/>
    </row>
    <row r="9593" spans="4:4" x14ac:dyDescent="0.3">
      <c r="D9593"/>
    </row>
    <row r="9594" spans="4:4" x14ac:dyDescent="0.3">
      <c r="D9594"/>
    </row>
    <row r="9595" spans="4:4" x14ac:dyDescent="0.3">
      <c r="D9595"/>
    </row>
    <row r="9596" spans="4:4" x14ac:dyDescent="0.3">
      <c r="D9596"/>
    </row>
    <row r="9597" spans="4:4" x14ac:dyDescent="0.3">
      <c r="D9597"/>
    </row>
    <row r="9598" spans="4:4" x14ac:dyDescent="0.3">
      <c r="D9598"/>
    </row>
    <row r="9599" spans="4:4" x14ac:dyDescent="0.3">
      <c r="D9599"/>
    </row>
    <row r="9600" spans="4:4" x14ac:dyDescent="0.3">
      <c r="D9600"/>
    </row>
    <row r="9601" spans="4:4" x14ac:dyDescent="0.3">
      <c r="D9601"/>
    </row>
    <row r="9602" spans="4:4" x14ac:dyDescent="0.3">
      <c r="D9602"/>
    </row>
    <row r="9603" spans="4:4" x14ac:dyDescent="0.3">
      <c r="D9603"/>
    </row>
    <row r="9604" spans="4:4" x14ac:dyDescent="0.3">
      <c r="D9604"/>
    </row>
    <row r="9605" spans="4:4" x14ac:dyDescent="0.3">
      <c r="D9605"/>
    </row>
    <row r="9606" spans="4:4" x14ac:dyDescent="0.3">
      <c r="D9606"/>
    </row>
    <row r="9607" spans="4:4" x14ac:dyDescent="0.3">
      <c r="D9607"/>
    </row>
    <row r="9608" spans="4:4" x14ac:dyDescent="0.3">
      <c r="D9608"/>
    </row>
    <row r="9609" spans="4:4" x14ac:dyDescent="0.3">
      <c r="D9609"/>
    </row>
    <row r="9610" spans="4:4" x14ac:dyDescent="0.3">
      <c r="D9610"/>
    </row>
    <row r="9611" spans="4:4" x14ac:dyDescent="0.3">
      <c r="D9611"/>
    </row>
    <row r="9612" spans="4:4" x14ac:dyDescent="0.3">
      <c r="D9612"/>
    </row>
    <row r="9613" spans="4:4" x14ac:dyDescent="0.3">
      <c r="D9613"/>
    </row>
    <row r="9614" spans="4:4" x14ac:dyDescent="0.3">
      <c r="D9614"/>
    </row>
    <row r="9615" spans="4:4" x14ac:dyDescent="0.3">
      <c r="D9615"/>
    </row>
    <row r="9616" spans="4:4" x14ac:dyDescent="0.3">
      <c r="D9616"/>
    </row>
    <row r="9617" spans="4:4" x14ac:dyDescent="0.3">
      <c r="D9617"/>
    </row>
    <row r="9618" spans="4:4" x14ac:dyDescent="0.3">
      <c r="D9618"/>
    </row>
    <row r="9619" spans="4:4" x14ac:dyDescent="0.3">
      <c r="D9619"/>
    </row>
    <row r="9620" spans="4:4" x14ac:dyDescent="0.3">
      <c r="D9620"/>
    </row>
    <row r="9621" spans="4:4" x14ac:dyDescent="0.3">
      <c r="D9621"/>
    </row>
    <row r="9622" spans="4:4" x14ac:dyDescent="0.3">
      <c r="D9622"/>
    </row>
    <row r="9623" spans="4:4" x14ac:dyDescent="0.3">
      <c r="D9623"/>
    </row>
    <row r="9624" spans="4:4" x14ac:dyDescent="0.3">
      <c r="D9624"/>
    </row>
    <row r="9625" spans="4:4" x14ac:dyDescent="0.3">
      <c r="D9625"/>
    </row>
    <row r="9626" spans="4:4" x14ac:dyDescent="0.3">
      <c r="D9626"/>
    </row>
    <row r="9627" spans="4:4" x14ac:dyDescent="0.3">
      <c r="D9627"/>
    </row>
    <row r="9628" spans="4:4" x14ac:dyDescent="0.3">
      <c r="D9628"/>
    </row>
    <row r="9629" spans="4:4" x14ac:dyDescent="0.3">
      <c r="D9629"/>
    </row>
    <row r="9630" spans="4:4" x14ac:dyDescent="0.3">
      <c r="D9630"/>
    </row>
    <row r="9631" spans="4:4" x14ac:dyDescent="0.3">
      <c r="D9631"/>
    </row>
    <row r="9632" spans="4:4" x14ac:dyDescent="0.3">
      <c r="D9632"/>
    </row>
    <row r="9633" spans="4:4" x14ac:dyDescent="0.3">
      <c r="D9633"/>
    </row>
    <row r="9634" spans="4:4" x14ac:dyDescent="0.3">
      <c r="D9634"/>
    </row>
    <row r="9635" spans="4:4" x14ac:dyDescent="0.3">
      <c r="D9635"/>
    </row>
    <row r="9636" spans="4:4" x14ac:dyDescent="0.3">
      <c r="D9636"/>
    </row>
    <row r="9637" spans="4:4" x14ac:dyDescent="0.3">
      <c r="D9637"/>
    </row>
    <row r="9638" spans="4:4" x14ac:dyDescent="0.3">
      <c r="D9638"/>
    </row>
    <row r="9639" spans="4:4" x14ac:dyDescent="0.3">
      <c r="D9639"/>
    </row>
    <row r="9640" spans="4:4" x14ac:dyDescent="0.3">
      <c r="D9640"/>
    </row>
    <row r="9641" spans="4:4" x14ac:dyDescent="0.3">
      <c r="D9641"/>
    </row>
    <row r="9642" spans="4:4" x14ac:dyDescent="0.3">
      <c r="D9642"/>
    </row>
    <row r="9643" spans="4:4" x14ac:dyDescent="0.3">
      <c r="D9643"/>
    </row>
    <row r="9644" spans="4:4" x14ac:dyDescent="0.3">
      <c r="D9644"/>
    </row>
    <row r="9645" spans="4:4" x14ac:dyDescent="0.3">
      <c r="D9645"/>
    </row>
    <row r="9646" spans="4:4" x14ac:dyDescent="0.3">
      <c r="D9646"/>
    </row>
    <row r="9647" spans="4:4" x14ac:dyDescent="0.3">
      <c r="D9647"/>
    </row>
    <row r="9648" spans="4:4" x14ac:dyDescent="0.3">
      <c r="D9648"/>
    </row>
    <row r="9649" spans="4:4" x14ac:dyDescent="0.3">
      <c r="D9649"/>
    </row>
    <row r="9650" spans="4:4" x14ac:dyDescent="0.3">
      <c r="D9650"/>
    </row>
    <row r="9651" spans="4:4" x14ac:dyDescent="0.3">
      <c r="D9651"/>
    </row>
    <row r="9652" spans="4:4" x14ac:dyDescent="0.3">
      <c r="D9652"/>
    </row>
    <row r="9653" spans="4:4" x14ac:dyDescent="0.3">
      <c r="D9653"/>
    </row>
    <row r="9654" spans="4:4" x14ac:dyDescent="0.3">
      <c r="D9654"/>
    </row>
    <row r="9655" spans="4:4" x14ac:dyDescent="0.3">
      <c r="D9655"/>
    </row>
    <row r="9656" spans="4:4" x14ac:dyDescent="0.3">
      <c r="D9656"/>
    </row>
    <row r="9657" spans="4:4" x14ac:dyDescent="0.3">
      <c r="D9657"/>
    </row>
    <row r="9658" spans="4:4" x14ac:dyDescent="0.3">
      <c r="D9658"/>
    </row>
    <row r="9659" spans="4:4" x14ac:dyDescent="0.3">
      <c r="D9659"/>
    </row>
    <row r="9660" spans="4:4" x14ac:dyDescent="0.3">
      <c r="D9660"/>
    </row>
    <row r="9661" spans="4:4" x14ac:dyDescent="0.3">
      <c r="D9661"/>
    </row>
    <row r="9662" spans="4:4" x14ac:dyDescent="0.3">
      <c r="D9662"/>
    </row>
    <row r="9663" spans="4:4" x14ac:dyDescent="0.3">
      <c r="D9663"/>
    </row>
    <row r="9664" spans="4:4" x14ac:dyDescent="0.3">
      <c r="D9664"/>
    </row>
    <row r="9665" spans="4:4" x14ac:dyDescent="0.3">
      <c r="D9665"/>
    </row>
    <row r="9666" spans="4:4" x14ac:dyDescent="0.3">
      <c r="D9666"/>
    </row>
    <row r="9667" spans="4:4" x14ac:dyDescent="0.3">
      <c r="D9667"/>
    </row>
    <row r="9668" spans="4:4" x14ac:dyDescent="0.3">
      <c r="D9668"/>
    </row>
    <row r="9669" spans="4:4" x14ac:dyDescent="0.3">
      <c r="D9669"/>
    </row>
    <row r="9670" spans="4:4" x14ac:dyDescent="0.3">
      <c r="D9670"/>
    </row>
    <row r="9671" spans="4:4" x14ac:dyDescent="0.3">
      <c r="D9671"/>
    </row>
    <row r="9672" spans="4:4" x14ac:dyDescent="0.3">
      <c r="D9672"/>
    </row>
    <row r="9673" spans="4:4" x14ac:dyDescent="0.3">
      <c r="D9673"/>
    </row>
    <row r="9674" spans="4:4" x14ac:dyDescent="0.3">
      <c r="D9674"/>
    </row>
    <row r="9675" spans="4:4" x14ac:dyDescent="0.3">
      <c r="D9675"/>
    </row>
    <row r="9676" spans="4:4" x14ac:dyDescent="0.3">
      <c r="D9676"/>
    </row>
    <row r="9677" spans="4:4" x14ac:dyDescent="0.3">
      <c r="D9677"/>
    </row>
    <row r="9678" spans="4:4" x14ac:dyDescent="0.3">
      <c r="D9678"/>
    </row>
    <row r="9679" spans="4:4" x14ac:dyDescent="0.3">
      <c r="D9679"/>
    </row>
    <row r="9680" spans="4:4" x14ac:dyDescent="0.3">
      <c r="D9680"/>
    </row>
    <row r="9681" spans="4:4" x14ac:dyDescent="0.3">
      <c r="D9681"/>
    </row>
    <row r="9682" spans="4:4" x14ac:dyDescent="0.3">
      <c r="D9682"/>
    </row>
    <row r="9683" spans="4:4" x14ac:dyDescent="0.3">
      <c r="D9683"/>
    </row>
    <row r="9684" spans="4:4" x14ac:dyDescent="0.3">
      <c r="D9684"/>
    </row>
    <row r="9685" spans="4:4" x14ac:dyDescent="0.3">
      <c r="D9685"/>
    </row>
    <row r="9686" spans="4:4" x14ac:dyDescent="0.3">
      <c r="D9686"/>
    </row>
    <row r="9687" spans="4:4" x14ac:dyDescent="0.3">
      <c r="D9687"/>
    </row>
    <row r="9688" spans="4:4" x14ac:dyDescent="0.3">
      <c r="D9688"/>
    </row>
    <row r="9689" spans="4:4" x14ac:dyDescent="0.3">
      <c r="D9689"/>
    </row>
    <row r="9690" spans="4:4" x14ac:dyDescent="0.3">
      <c r="D9690"/>
    </row>
    <row r="9691" spans="4:4" x14ac:dyDescent="0.3">
      <c r="D9691"/>
    </row>
    <row r="9692" spans="4:4" x14ac:dyDescent="0.3">
      <c r="D9692"/>
    </row>
    <row r="9693" spans="4:4" x14ac:dyDescent="0.3">
      <c r="D9693"/>
    </row>
    <row r="9694" spans="4:4" x14ac:dyDescent="0.3">
      <c r="D9694"/>
    </row>
    <row r="9695" spans="4:4" x14ac:dyDescent="0.3">
      <c r="D9695"/>
    </row>
    <row r="9696" spans="4:4" x14ac:dyDescent="0.3">
      <c r="D9696"/>
    </row>
    <row r="9697" spans="4:4" x14ac:dyDescent="0.3">
      <c r="D9697"/>
    </row>
    <row r="9698" spans="4:4" x14ac:dyDescent="0.3">
      <c r="D9698"/>
    </row>
    <row r="9699" spans="4:4" x14ac:dyDescent="0.3">
      <c r="D9699"/>
    </row>
    <row r="9700" spans="4:4" x14ac:dyDescent="0.3">
      <c r="D9700"/>
    </row>
    <row r="9701" spans="4:4" x14ac:dyDescent="0.3">
      <c r="D9701"/>
    </row>
    <row r="9702" spans="4:4" x14ac:dyDescent="0.3">
      <c r="D9702"/>
    </row>
    <row r="9703" spans="4:4" x14ac:dyDescent="0.3">
      <c r="D9703"/>
    </row>
    <row r="9704" spans="4:4" x14ac:dyDescent="0.3">
      <c r="D9704"/>
    </row>
    <row r="9705" spans="4:4" x14ac:dyDescent="0.3">
      <c r="D9705"/>
    </row>
    <row r="9706" spans="4:4" x14ac:dyDescent="0.3">
      <c r="D9706"/>
    </row>
    <row r="9707" spans="4:4" x14ac:dyDescent="0.3">
      <c r="D9707"/>
    </row>
    <row r="9708" spans="4:4" x14ac:dyDescent="0.3">
      <c r="D9708"/>
    </row>
    <row r="9709" spans="4:4" x14ac:dyDescent="0.3">
      <c r="D9709"/>
    </row>
    <row r="9710" spans="4:4" x14ac:dyDescent="0.3">
      <c r="D9710"/>
    </row>
    <row r="9711" spans="4:4" x14ac:dyDescent="0.3">
      <c r="D9711"/>
    </row>
    <row r="9712" spans="4:4" x14ac:dyDescent="0.3">
      <c r="D9712"/>
    </row>
    <row r="9713" spans="4:4" x14ac:dyDescent="0.3">
      <c r="D9713"/>
    </row>
    <row r="9714" spans="4:4" x14ac:dyDescent="0.3">
      <c r="D9714"/>
    </row>
    <row r="9715" spans="4:4" x14ac:dyDescent="0.3">
      <c r="D9715"/>
    </row>
    <row r="9716" spans="4:4" x14ac:dyDescent="0.3">
      <c r="D9716"/>
    </row>
    <row r="9717" spans="4:4" x14ac:dyDescent="0.3">
      <c r="D9717"/>
    </row>
    <row r="9718" spans="4:4" x14ac:dyDescent="0.3">
      <c r="D9718"/>
    </row>
    <row r="9719" spans="4:4" x14ac:dyDescent="0.3">
      <c r="D9719"/>
    </row>
    <row r="9720" spans="4:4" x14ac:dyDescent="0.3">
      <c r="D9720"/>
    </row>
    <row r="9721" spans="4:4" x14ac:dyDescent="0.3">
      <c r="D9721"/>
    </row>
    <row r="9722" spans="4:4" x14ac:dyDescent="0.3">
      <c r="D9722"/>
    </row>
    <row r="9723" spans="4:4" x14ac:dyDescent="0.3">
      <c r="D9723"/>
    </row>
    <row r="9724" spans="4:4" x14ac:dyDescent="0.3">
      <c r="D9724"/>
    </row>
    <row r="9725" spans="4:4" x14ac:dyDescent="0.3">
      <c r="D9725"/>
    </row>
    <row r="9726" spans="4:4" x14ac:dyDescent="0.3">
      <c r="D9726"/>
    </row>
    <row r="9727" spans="4:4" x14ac:dyDescent="0.3">
      <c r="D9727"/>
    </row>
    <row r="9728" spans="4:4" x14ac:dyDescent="0.3">
      <c r="D9728"/>
    </row>
    <row r="9729" spans="4:4" x14ac:dyDescent="0.3">
      <c r="D9729"/>
    </row>
    <row r="9730" spans="4:4" x14ac:dyDescent="0.3">
      <c r="D9730"/>
    </row>
    <row r="9731" spans="4:4" x14ac:dyDescent="0.3">
      <c r="D9731"/>
    </row>
    <row r="9732" spans="4:4" x14ac:dyDescent="0.3">
      <c r="D9732"/>
    </row>
    <row r="9733" spans="4:4" x14ac:dyDescent="0.3">
      <c r="D9733"/>
    </row>
    <row r="9734" spans="4:4" x14ac:dyDescent="0.3">
      <c r="D9734"/>
    </row>
    <row r="9735" spans="4:4" x14ac:dyDescent="0.3">
      <c r="D9735"/>
    </row>
    <row r="9736" spans="4:4" x14ac:dyDescent="0.3">
      <c r="D9736"/>
    </row>
    <row r="9737" spans="4:4" x14ac:dyDescent="0.3">
      <c r="D9737"/>
    </row>
    <row r="9738" spans="4:4" x14ac:dyDescent="0.3">
      <c r="D9738"/>
    </row>
    <row r="9739" spans="4:4" x14ac:dyDescent="0.3">
      <c r="D9739"/>
    </row>
    <row r="9740" spans="4:4" x14ac:dyDescent="0.3">
      <c r="D9740"/>
    </row>
    <row r="9741" spans="4:4" x14ac:dyDescent="0.3">
      <c r="D9741"/>
    </row>
    <row r="9742" spans="4:4" x14ac:dyDescent="0.3">
      <c r="D9742"/>
    </row>
    <row r="9743" spans="4:4" x14ac:dyDescent="0.3">
      <c r="D9743"/>
    </row>
    <row r="9744" spans="4:4" x14ac:dyDescent="0.3">
      <c r="D9744"/>
    </row>
    <row r="9745" spans="4:4" x14ac:dyDescent="0.3">
      <c r="D9745"/>
    </row>
    <row r="9746" spans="4:4" x14ac:dyDescent="0.3">
      <c r="D9746"/>
    </row>
    <row r="9747" spans="4:4" x14ac:dyDescent="0.3">
      <c r="D9747"/>
    </row>
    <row r="9748" spans="4:4" x14ac:dyDescent="0.3">
      <c r="D9748"/>
    </row>
    <row r="9749" spans="4:4" x14ac:dyDescent="0.3">
      <c r="D9749"/>
    </row>
    <row r="9750" spans="4:4" x14ac:dyDescent="0.3">
      <c r="D9750"/>
    </row>
    <row r="9751" spans="4:4" x14ac:dyDescent="0.3">
      <c r="D9751"/>
    </row>
    <row r="9752" spans="4:4" x14ac:dyDescent="0.3">
      <c r="D9752"/>
    </row>
    <row r="9753" spans="4:4" x14ac:dyDescent="0.3">
      <c r="D9753"/>
    </row>
    <row r="9754" spans="4:4" x14ac:dyDescent="0.3">
      <c r="D9754"/>
    </row>
    <row r="9755" spans="4:4" x14ac:dyDescent="0.3">
      <c r="D9755"/>
    </row>
    <row r="9756" spans="4:4" x14ac:dyDescent="0.3">
      <c r="D9756"/>
    </row>
    <row r="9757" spans="4:4" x14ac:dyDescent="0.3">
      <c r="D9757"/>
    </row>
    <row r="9758" spans="4:4" x14ac:dyDescent="0.3">
      <c r="D9758"/>
    </row>
    <row r="9759" spans="4:4" x14ac:dyDescent="0.3">
      <c r="D9759"/>
    </row>
    <row r="9760" spans="4:4" x14ac:dyDescent="0.3">
      <c r="D9760"/>
    </row>
    <row r="9761" spans="4:4" x14ac:dyDescent="0.3">
      <c r="D9761"/>
    </row>
    <row r="9762" spans="4:4" x14ac:dyDescent="0.3">
      <c r="D9762"/>
    </row>
    <row r="9763" spans="4:4" x14ac:dyDescent="0.3">
      <c r="D9763"/>
    </row>
    <row r="9764" spans="4:4" x14ac:dyDescent="0.3">
      <c r="D9764"/>
    </row>
    <row r="9765" spans="4:4" x14ac:dyDescent="0.3">
      <c r="D9765"/>
    </row>
    <row r="9766" spans="4:4" x14ac:dyDescent="0.3">
      <c r="D9766"/>
    </row>
    <row r="9767" spans="4:4" x14ac:dyDescent="0.3">
      <c r="D9767"/>
    </row>
    <row r="9768" spans="4:4" x14ac:dyDescent="0.3">
      <c r="D9768"/>
    </row>
    <row r="9769" spans="4:4" x14ac:dyDescent="0.3">
      <c r="D9769"/>
    </row>
    <row r="9770" spans="4:4" x14ac:dyDescent="0.3">
      <c r="D9770"/>
    </row>
    <row r="9771" spans="4:4" x14ac:dyDescent="0.3">
      <c r="D9771"/>
    </row>
    <row r="9772" spans="4:4" x14ac:dyDescent="0.3">
      <c r="D9772"/>
    </row>
    <row r="9773" spans="4:4" x14ac:dyDescent="0.3">
      <c r="D9773"/>
    </row>
    <row r="9774" spans="4:4" x14ac:dyDescent="0.3">
      <c r="D9774"/>
    </row>
    <row r="9775" spans="4:4" x14ac:dyDescent="0.3">
      <c r="D9775"/>
    </row>
    <row r="9776" spans="4:4" x14ac:dyDescent="0.3">
      <c r="D9776"/>
    </row>
    <row r="9777" spans="4:4" x14ac:dyDescent="0.3">
      <c r="D9777"/>
    </row>
    <row r="9778" spans="4:4" x14ac:dyDescent="0.3">
      <c r="D9778"/>
    </row>
    <row r="9779" spans="4:4" x14ac:dyDescent="0.3">
      <c r="D9779"/>
    </row>
    <row r="9780" spans="4:4" x14ac:dyDescent="0.3">
      <c r="D9780"/>
    </row>
    <row r="9781" spans="4:4" x14ac:dyDescent="0.3">
      <c r="D9781"/>
    </row>
    <row r="9782" spans="4:4" x14ac:dyDescent="0.3">
      <c r="D9782"/>
    </row>
    <row r="9783" spans="4:4" x14ac:dyDescent="0.3">
      <c r="D9783"/>
    </row>
    <row r="9784" spans="4:4" x14ac:dyDescent="0.3">
      <c r="D9784"/>
    </row>
    <row r="9785" spans="4:4" x14ac:dyDescent="0.3">
      <c r="D9785"/>
    </row>
    <row r="9786" spans="4:4" x14ac:dyDescent="0.3">
      <c r="D9786"/>
    </row>
    <row r="9787" spans="4:4" x14ac:dyDescent="0.3">
      <c r="D9787"/>
    </row>
    <row r="9788" spans="4:4" x14ac:dyDescent="0.3">
      <c r="D9788"/>
    </row>
    <row r="9789" spans="4:4" x14ac:dyDescent="0.3">
      <c r="D9789"/>
    </row>
    <row r="9790" spans="4:4" x14ac:dyDescent="0.3">
      <c r="D9790"/>
    </row>
    <row r="9791" spans="4:4" x14ac:dyDescent="0.3">
      <c r="D9791"/>
    </row>
    <row r="9792" spans="4:4" x14ac:dyDescent="0.3">
      <c r="D9792"/>
    </row>
    <row r="9793" spans="4:4" x14ac:dyDescent="0.3">
      <c r="D9793"/>
    </row>
    <row r="9794" spans="4:4" x14ac:dyDescent="0.3">
      <c r="D9794"/>
    </row>
    <row r="9795" spans="4:4" x14ac:dyDescent="0.3">
      <c r="D9795"/>
    </row>
    <row r="9796" spans="4:4" x14ac:dyDescent="0.3">
      <c r="D9796"/>
    </row>
    <row r="9797" spans="4:4" x14ac:dyDescent="0.3">
      <c r="D9797"/>
    </row>
    <row r="9798" spans="4:4" x14ac:dyDescent="0.3">
      <c r="D9798"/>
    </row>
    <row r="9799" spans="4:4" x14ac:dyDescent="0.3">
      <c r="D9799"/>
    </row>
    <row r="9800" spans="4:4" x14ac:dyDescent="0.3">
      <c r="D9800"/>
    </row>
    <row r="9801" spans="4:4" x14ac:dyDescent="0.3">
      <c r="D9801"/>
    </row>
    <row r="9802" spans="4:4" x14ac:dyDescent="0.3">
      <c r="D9802"/>
    </row>
    <row r="9803" spans="4:4" x14ac:dyDescent="0.3">
      <c r="D9803"/>
    </row>
    <row r="9804" spans="4:4" x14ac:dyDescent="0.3">
      <c r="D9804"/>
    </row>
    <row r="9805" spans="4:4" x14ac:dyDescent="0.3">
      <c r="D9805"/>
    </row>
    <row r="9806" spans="4:4" x14ac:dyDescent="0.3">
      <c r="D9806"/>
    </row>
    <row r="9807" spans="4:4" x14ac:dyDescent="0.3">
      <c r="D9807"/>
    </row>
    <row r="9808" spans="4:4" x14ac:dyDescent="0.3">
      <c r="D9808"/>
    </row>
    <row r="9809" spans="4:4" x14ac:dyDescent="0.3">
      <c r="D9809"/>
    </row>
    <row r="9810" spans="4:4" x14ac:dyDescent="0.3">
      <c r="D9810"/>
    </row>
    <row r="9811" spans="4:4" x14ac:dyDescent="0.3">
      <c r="D9811"/>
    </row>
    <row r="9812" spans="4:4" x14ac:dyDescent="0.3">
      <c r="D9812"/>
    </row>
    <row r="9813" spans="4:4" x14ac:dyDescent="0.3">
      <c r="D9813"/>
    </row>
    <row r="9814" spans="4:4" x14ac:dyDescent="0.3">
      <c r="D9814"/>
    </row>
    <row r="9815" spans="4:4" x14ac:dyDescent="0.3">
      <c r="D9815"/>
    </row>
    <row r="9816" spans="4:4" x14ac:dyDescent="0.3">
      <c r="D9816"/>
    </row>
    <row r="9817" spans="4:4" x14ac:dyDescent="0.3">
      <c r="D9817"/>
    </row>
    <row r="9818" spans="4:4" x14ac:dyDescent="0.3">
      <c r="D9818"/>
    </row>
    <row r="9819" spans="4:4" x14ac:dyDescent="0.3">
      <c r="D9819"/>
    </row>
    <row r="9820" spans="4:4" x14ac:dyDescent="0.3">
      <c r="D9820"/>
    </row>
    <row r="9821" spans="4:4" x14ac:dyDescent="0.3">
      <c r="D9821"/>
    </row>
    <row r="9822" spans="4:4" x14ac:dyDescent="0.3">
      <c r="D9822"/>
    </row>
    <row r="9823" spans="4:4" x14ac:dyDescent="0.3">
      <c r="D9823"/>
    </row>
    <row r="9824" spans="4:4" x14ac:dyDescent="0.3">
      <c r="D9824"/>
    </row>
    <row r="9825" spans="4:4" x14ac:dyDescent="0.3">
      <c r="D9825"/>
    </row>
    <row r="9826" spans="4:4" x14ac:dyDescent="0.3">
      <c r="D9826"/>
    </row>
    <row r="9827" spans="4:4" x14ac:dyDescent="0.3">
      <c r="D9827"/>
    </row>
    <row r="9828" spans="4:4" x14ac:dyDescent="0.3">
      <c r="D9828"/>
    </row>
    <row r="9829" spans="4:4" x14ac:dyDescent="0.3">
      <c r="D9829"/>
    </row>
    <row r="9830" spans="4:4" x14ac:dyDescent="0.3">
      <c r="D9830"/>
    </row>
    <row r="9831" spans="4:4" x14ac:dyDescent="0.3">
      <c r="D9831"/>
    </row>
    <row r="9832" spans="4:4" x14ac:dyDescent="0.3">
      <c r="D9832"/>
    </row>
    <row r="9833" spans="4:4" x14ac:dyDescent="0.3">
      <c r="D9833"/>
    </row>
    <row r="9834" spans="4:4" x14ac:dyDescent="0.3">
      <c r="D9834"/>
    </row>
    <row r="9835" spans="4:4" x14ac:dyDescent="0.3">
      <c r="D9835"/>
    </row>
    <row r="9836" spans="4:4" x14ac:dyDescent="0.3">
      <c r="D9836"/>
    </row>
    <row r="9837" spans="4:4" x14ac:dyDescent="0.3">
      <c r="D9837"/>
    </row>
    <row r="9838" spans="4:4" x14ac:dyDescent="0.3">
      <c r="D9838"/>
    </row>
    <row r="9839" spans="4:4" x14ac:dyDescent="0.3">
      <c r="D9839"/>
    </row>
    <row r="9840" spans="4:4" x14ac:dyDescent="0.3">
      <c r="D9840"/>
    </row>
    <row r="9841" spans="4:4" x14ac:dyDescent="0.3">
      <c r="D9841"/>
    </row>
    <row r="9842" spans="4:4" x14ac:dyDescent="0.3">
      <c r="D9842"/>
    </row>
    <row r="9843" spans="4:4" x14ac:dyDescent="0.3">
      <c r="D9843"/>
    </row>
    <row r="9844" spans="4:4" x14ac:dyDescent="0.3">
      <c r="D9844"/>
    </row>
    <row r="9845" spans="4:4" x14ac:dyDescent="0.3">
      <c r="D9845"/>
    </row>
    <row r="9846" spans="4:4" x14ac:dyDescent="0.3">
      <c r="D9846"/>
    </row>
    <row r="9847" spans="4:4" x14ac:dyDescent="0.3">
      <c r="D9847"/>
    </row>
    <row r="9848" spans="4:4" x14ac:dyDescent="0.3">
      <c r="D9848"/>
    </row>
    <row r="9849" spans="4:4" x14ac:dyDescent="0.3">
      <c r="D9849"/>
    </row>
    <row r="9850" spans="4:4" x14ac:dyDescent="0.3">
      <c r="D9850"/>
    </row>
    <row r="9851" spans="4:4" x14ac:dyDescent="0.3">
      <c r="D9851"/>
    </row>
    <row r="9852" spans="4:4" x14ac:dyDescent="0.3">
      <c r="D9852"/>
    </row>
    <row r="9853" spans="4:4" x14ac:dyDescent="0.3">
      <c r="D9853"/>
    </row>
    <row r="9854" spans="4:4" x14ac:dyDescent="0.3">
      <c r="D9854"/>
    </row>
    <row r="9855" spans="4:4" x14ac:dyDescent="0.3">
      <c r="D9855"/>
    </row>
    <row r="9856" spans="4:4" x14ac:dyDescent="0.3">
      <c r="D9856"/>
    </row>
    <row r="9857" spans="4:4" x14ac:dyDescent="0.3">
      <c r="D9857"/>
    </row>
    <row r="9858" spans="4:4" x14ac:dyDescent="0.3">
      <c r="D9858"/>
    </row>
    <row r="9859" spans="4:4" x14ac:dyDescent="0.3">
      <c r="D9859"/>
    </row>
    <row r="9860" spans="4:4" x14ac:dyDescent="0.3">
      <c r="D9860"/>
    </row>
    <row r="9861" spans="4:4" x14ac:dyDescent="0.3">
      <c r="D9861"/>
    </row>
    <row r="9862" spans="4:4" x14ac:dyDescent="0.3">
      <c r="D9862"/>
    </row>
    <row r="9863" spans="4:4" x14ac:dyDescent="0.3">
      <c r="D9863"/>
    </row>
    <row r="9864" spans="4:4" x14ac:dyDescent="0.3">
      <c r="D9864"/>
    </row>
    <row r="9865" spans="4:4" x14ac:dyDescent="0.3">
      <c r="D9865"/>
    </row>
    <row r="9866" spans="4:4" x14ac:dyDescent="0.3">
      <c r="D9866"/>
    </row>
    <row r="9867" spans="4:4" x14ac:dyDescent="0.3">
      <c r="D9867"/>
    </row>
    <row r="9868" spans="4:4" x14ac:dyDescent="0.3">
      <c r="D9868"/>
    </row>
    <row r="9869" spans="4:4" x14ac:dyDescent="0.3">
      <c r="D9869"/>
    </row>
    <row r="9870" spans="4:4" x14ac:dyDescent="0.3">
      <c r="D9870"/>
    </row>
    <row r="9871" spans="4:4" x14ac:dyDescent="0.3">
      <c r="D9871"/>
    </row>
    <row r="9872" spans="4:4" x14ac:dyDescent="0.3">
      <c r="D9872"/>
    </row>
    <row r="9873" spans="4:4" x14ac:dyDescent="0.3">
      <c r="D9873"/>
    </row>
    <row r="9874" spans="4:4" x14ac:dyDescent="0.3">
      <c r="D9874"/>
    </row>
    <row r="9875" spans="4:4" x14ac:dyDescent="0.3">
      <c r="D9875"/>
    </row>
    <row r="9876" spans="4:4" x14ac:dyDescent="0.3">
      <c r="D9876"/>
    </row>
    <row r="9877" spans="4:4" x14ac:dyDescent="0.3">
      <c r="D9877"/>
    </row>
    <row r="9878" spans="4:4" x14ac:dyDescent="0.3">
      <c r="D9878"/>
    </row>
    <row r="9879" spans="4:4" x14ac:dyDescent="0.3">
      <c r="D9879"/>
    </row>
    <row r="9880" spans="4:4" x14ac:dyDescent="0.3">
      <c r="D9880"/>
    </row>
    <row r="9881" spans="4:4" x14ac:dyDescent="0.3">
      <c r="D9881"/>
    </row>
    <row r="9882" spans="4:4" x14ac:dyDescent="0.3">
      <c r="D9882"/>
    </row>
    <row r="9883" spans="4:4" x14ac:dyDescent="0.3">
      <c r="D9883"/>
    </row>
    <row r="9884" spans="4:4" x14ac:dyDescent="0.3">
      <c r="D9884"/>
    </row>
    <row r="9885" spans="4:4" x14ac:dyDescent="0.3">
      <c r="D9885"/>
    </row>
    <row r="9886" spans="4:4" x14ac:dyDescent="0.3">
      <c r="D9886"/>
    </row>
    <row r="9887" spans="4:4" x14ac:dyDescent="0.3">
      <c r="D9887"/>
    </row>
    <row r="9888" spans="4:4" x14ac:dyDescent="0.3">
      <c r="D9888"/>
    </row>
    <row r="9889" spans="4:4" x14ac:dyDescent="0.3">
      <c r="D9889"/>
    </row>
    <row r="9890" spans="4:4" x14ac:dyDescent="0.3">
      <c r="D9890"/>
    </row>
    <row r="9891" spans="4:4" x14ac:dyDescent="0.3">
      <c r="D9891"/>
    </row>
    <row r="9892" spans="4:4" x14ac:dyDescent="0.3">
      <c r="D9892"/>
    </row>
    <row r="9893" spans="4:4" x14ac:dyDescent="0.3">
      <c r="D9893"/>
    </row>
    <row r="9894" spans="4:4" x14ac:dyDescent="0.3">
      <c r="D9894"/>
    </row>
    <row r="9895" spans="4:4" x14ac:dyDescent="0.3">
      <c r="D9895"/>
    </row>
    <row r="9896" spans="4:4" x14ac:dyDescent="0.3">
      <c r="D9896"/>
    </row>
    <row r="9897" spans="4:4" x14ac:dyDescent="0.3">
      <c r="D9897"/>
    </row>
    <row r="9898" spans="4:4" x14ac:dyDescent="0.3">
      <c r="D9898"/>
    </row>
    <row r="9899" spans="4:4" x14ac:dyDescent="0.3">
      <c r="D9899"/>
    </row>
    <row r="9900" spans="4:4" x14ac:dyDescent="0.3">
      <c r="D9900"/>
    </row>
    <row r="9901" spans="4:4" x14ac:dyDescent="0.3">
      <c r="D9901"/>
    </row>
    <row r="9902" spans="4:4" x14ac:dyDescent="0.3">
      <c r="D9902"/>
    </row>
    <row r="9903" spans="4:4" x14ac:dyDescent="0.3">
      <c r="D9903"/>
    </row>
    <row r="9904" spans="4:4" x14ac:dyDescent="0.3">
      <c r="D9904"/>
    </row>
    <row r="9905" spans="4:4" x14ac:dyDescent="0.3">
      <c r="D9905"/>
    </row>
    <row r="9906" spans="4:4" x14ac:dyDescent="0.3">
      <c r="D9906"/>
    </row>
    <row r="9907" spans="4:4" x14ac:dyDescent="0.3">
      <c r="D9907"/>
    </row>
    <row r="9908" spans="4:4" x14ac:dyDescent="0.3">
      <c r="D9908"/>
    </row>
    <row r="9909" spans="4:4" x14ac:dyDescent="0.3">
      <c r="D9909"/>
    </row>
    <row r="9910" spans="4:4" x14ac:dyDescent="0.3">
      <c r="D9910"/>
    </row>
    <row r="9911" spans="4:4" x14ac:dyDescent="0.3">
      <c r="D9911"/>
    </row>
    <row r="9912" spans="4:4" x14ac:dyDescent="0.3">
      <c r="D9912"/>
    </row>
    <row r="9913" spans="4:4" x14ac:dyDescent="0.3">
      <c r="D9913"/>
    </row>
    <row r="9914" spans="4:4" x14ac:dyDescent="0.3">
      <c r="D9914"/>
    </row>
    <row r="9915" spans="4:4" x14ac:dyDescent="0.3">
      <c r="D9915"/>
    </row>
    <row r="9916" spans="4:4" x14ac:dyDescent="0.3">
      <c r="D9916"/>
    </row>
    <row r="9917" spans="4:4" x14ac:dyDescent="0.3">
      <c r="D9917"/>
    </row>
    <row r="9918" spans="4:4" x14ac:dyDescent="0.3">
      <c r="D9918"/>
    </row>
    <row r="9919" spans="4:4" x14ac:dyDescent="0.3">
      <c r="D9919"/>
    </row>
    <row r="9920" spans="4:4" x14ac:dyDescent="0.3">
      <c r="D9920"/>
    </row>
    <row r="9921" spans="4:4" x14ac:dyDescent="0.3">
      <c r="D9921"/>
    </row>
    <row r="9922" spans="4:4" x14ac:dyDescent="0.3">
      <c r="D9922"/>
    </row>
    <row r="9923" spans="4:4" x14ac:dyDescent="0.3">
      <c r="D9923"/>
    </row>
    <row r="9924" spans="4:4" x14ac:dyDescent="0.3">
      <c r="D9924"/>
    </row>
    <row r="9925" spans="4:4" x14ac:dyDescent="0.3">
      <c r="D9925"/>
    </row>
    <row r="9926" spans="4:4" x14ac:dyDescent="0.3">
      <c r="D9926"/>
    </row>
    <row r="9927" spans="4:4" x14ac:dyDescent="0.3">
      <c r="D9927"/>
    </row>
    <row r="9928" spans="4:4" x14ac:dyDescent="0.3">
      <c r="D9928"/>
    </row>
    <row r="9929" spans="4:4" x14ac:dyDescent="0.3">
      <c r="D9929"/>
    </row>
    <row r="9930" spans="4:4" x14ac:dyDescent="0.3">
      <c r="D9930"/>
    </row>
    <row r="9931" spans="4:4" x14ac:dyDescent="0.3">
      <c r="D9931"/>
    </row>
    <row r="9932" spans="4:4" x14ac:dyDescent="0.3">
      <c r="D9932"/>
    </row>
    <row r="9933" spans="4:4" x14ac:dyDescent="0.3">
      <c r="D9933"/>
    </row>
    <row r="9934" spans="4:4" x14ac:dyDescent="0.3">
      <c r="D9934"/>
    </row>
    <row r="9935" spans="4:4" x14ac:dyDescent="0.3">
      <c r="D9935"/>
    </row>
    <row r="9936" spans="4:4" x14ac:dyDescent="0.3">
      <c r="D9936"/>
    </row>
    <row r="9937" spans="4:4" x14ac:dyDescent="0.3">
      <c r="D9937"/>
    </row>
    <row r="9938" spans="4:4" x14ac:dyDescent="0.3">
      <c r="D9938"/>
    </row>
    <row r="9939" spans="4:4" x14ac:dyDescent="0.3">
      <c r="D9939"/>
    </row>
    <row r="9940" spans="4:4" x14ac:dyDescent="0.3">
      <c r="D9940"/>
    </row>
    <row r="9941" spans="4:4" x14ac:dyDescent="0.3">
      <c r="D9941"/>
    </row>
    <row r="9942" spans="4:4" x14ac:dyDescent="0.3">
      <c r="D9942"/>
    </row>
    <row r="9943" spans="4:4" x14ac:dyDescent="0.3">
      <c r="D9943"/>
    </row>
    <row r="9944" spans="4:4" x14ac:dyDescent="0.3">
      <c r="D9944"/>
    </row>
    <row r="9945" spans="4:4" x14ac:dyDescent="0.3">
      <c r="D9945"/>
    </row>
    <row r="9946" spans="4:4" x14ac:dyDescent="0.3">
      <c r="D9946"/>
    </row>
    <row r="9947" spans="4:4" x14ac:dyDescent="0.3">
      <c r="D9947"/>
    </row>
    <row r="9948" spans="4:4" x14ac:dyDescent="0.3">
      <c r="D9948"/>
    </row>
    <row r="9949" spans="4:4" x14ac:dyDescent="0.3">
      <c r="D9949"/>
    </row>
    <row r="9950" spans="4:4" x14ac:dyDescent="0.3">
      <c r="D9950"/>
    </row>
    <row r="9951" spans="4:4" x14ac:dyDescent="0.3">
      <c r="D9951"/>
    </row>
    <row r="9952" spans="4:4" x14ac:dyDescent="0.3">
      <c r="D9952"/>
    </row>
    <row r="9953" spans="4:4" x14ac:dyDescent="0.3">
      <c r="D9953"/>
    </row>
    <row r="9954" spans="4:4" x14ac:dyDescent="0.3">
      <c r="D9954"/>
    </row>
    <row r="9955" spans="4:4" x14ac:dyDescent="0.3">
      <c r="D9955"/>
    </row>
    <row r="9956" spans="4:4" x14ac:dyDescent="0.3">
      <c r="D9956"/>
    </row>
    <row r="9957" spans="4:4" x14ac:dyDescent="0.3">
      <c r="D9957"/>
    </row>
    <row r="9958" spans="4:4" x14ac:dyDescent="0.3">
      <c r="D9958"/>
    </row>
    <row r="9959" spans="4:4" x14ac:dyDescent="0.3">
      <c r="D9959"/>
    </row>
    <row r="9960" spans="4:4" x14ac:dyDescent="0.3">
      <c r="D9960"/>
    </row>
    <row r="9961" spans="4:4" x14ac:dyDescent="0.3">
      <c r="D9961"/>
    </row>
    <row r="9962" spans="4:4" x14ac:dyDescent="0.3">
      <c r="D9962"/>
    </row>
    <row r="9963" spans="4:4" x14ac:dyDescent="0.3">
      <c r="D9963"/>
    </row>
    <row r="9964" spans="4:4" x14ac:dyDescent="0.3">
      <c r="D9964"/>
    </row>
    <row r="9965" spans="4:4" x14ac:dyDescent="0.3">
      <c r="D9965"/>
    </row>
    <row r="9966" spans="4:4" x14ac:dyDescent="0.3">
      <c r="D9966"/>
    </row>
    <row r="9967" spans="4:4" x14ac:dyDescent="0.3">
      <c r="D9967"/>
    </row>
    <row r="9968" spans="4:4" x14ac:dyDescent="0.3">
      <c r="D9968"/>
    </row>
    <row r="9969" spans="4:4" x14ac:dyDescent="0.3">
      <c r="D9969"/>
    </row>
    <row r="9970" spans="4:4" x14ac:dyDescent="0.3">
      <c r="D9970"/>
    </row>
    <row r="9971" spans="4:4" x14ac:dyDescent="0.3">
      <c r="D9971"/>
    </row>
    <row r="9972" spans="4:4" x14ac:dyDescent="0.3">
      <c r="D9972"/>
    </row>
    <row r="9973" spans="4:4" x14ac:dyDescent="0.3">
      <c r="D9973"/>
    </row>
    <row r="9974" spans="4:4" x14ac:dyDescent="0.3">
      <c r="D9974"/>
    </row>
    <row r="9975" spans="4:4" x14ac:dyDescent="0.3">
      <c r="D9975"/>
    </row>
    <row r="9976" spans="4:4" x14ac:dyDescent="0.3">
      <c r="D9976"/>
    </row>
    <row r="9977" spans="4:4" x14ac:dyDescent="0.3">
      <c r="D9977"/>
    </row>
    <row r="9978" spans="4:4" x14ac:dyDescent="0.3">
      <c r="D9978"/>
    </row>
    <row r="9979" spans="4:4" x14ac:dyDescent="0.3">
      <c r="D9979"/>
    </row>
    <row r="9980" spans="4:4" x14ac:dyDescent="0.3">
      <c r="D9980"/>
    </row>
    <row r="9981" spans="4:4" x14ac:dyDescent="0.3">
      <c r="D9981"/>
    </row>
    <row r="9982" spans="4:4" x14ac:dyDescent="0.3">
      <c r="D9982"/>
    </row>
    <row r="9983" spans="4:4" x14ac:dyDescent="0.3">
      <c r="D9983"/>
    </row>
    <row r="9984" spans="4:4" x14ac:dyDescent="0.3">
      <c r="D9984"/>
    </row>
    <row r="9985" spans="4:4" x14ac:dyDescent="0.3">
      <c r="D9985"/>
    </row>
    <row r="9986" spans="4:4" x14ac:dyDescent="0.3">
      <c r="D9986"/>
    </row>
    <row r="9987" spans="4:4" x14ac:dyDescent="0.3">
      <c r="D9987"/>
    </row>
    <row r="9988" spans="4:4" x14ac:dyDescent="0.3">
      <c r="D9988"/>
    </row>
    <row r="9989" spans="4:4" x14ac:dyDescent="0.3">
      <c r="D9989"/>
    </row>
    <row r="9990" spans="4:4" x14ac:dyDescent="0.3">
      <c r="D9990"/>
    </row>
    <row r="9991" spans="4:4" x14ac:dyDescent="0.3">
      <c r="D9991"/>
    </row>
    <row r="9992" spans="4:4" x14ac:dyDescent="0.3">
      <c r="D9992"/>
    </row>
    <row r="9993" spans="4:4" x14ac:dyDescent="0.3">
      <c r="D9993"/>
    </row>
    <row r="9994" spans="4:4" x14ac:dyDescent="0.3">
      <c r="D9994"/>
    </row>
    <row r="9995" spans="4:4" x14ac:dyDescent="0.3">
      <c r="D9995"/>
    </row>
    <row r="9996" spans="4:4" x14ac:dyDescent="0.3">
      <c r="D9996"/>
    </row>
    <row r="9997" spans="4:4" x14ac:dyDescent="0.3">
      <c r="D9997"/>
    </row>
    <row r="9998" spans="4:4" x14ac:dyDescent="0.3">
      <c r="D9998"/>
    </row>
    <row r="9999" spans="4:4" x14ac:dyDescent="0.3">
      <c r="D9999"/>
    </row>
    <row r="10000" spans="4:4" x14ac:dyDescent="0.3">
      <c r="D10000"/>
    </row>
    <row r="10001" spans="4:4" x14ac:dyDescent="0.3">
      <c r="D10001"/>
    </row>
    <row r="10002" spans="4:4" x14ac:dyDescent="0.3">
      <c r="D10002"/>
    </row>
    <row r="10003" spans="4:4" x14ac:dyDescent="0.3">
      <c r="D10003"/>
    </row>
    <row r="10004" spans="4:4" x14ac:dyDescent="0.3">
      <c r="D10004"/>
    </row>
    <row r="10005" spans="4:4" x14ac:dyDescent="0.3">
      <c r="D10005"/>
    </row>
    <row r="10006" spans="4:4" x14ac:dyDescent="0.3">
      <c r="D10006"/>
    </row>
    <row r="10007" spans="4:4" x14ac:dyDescent="0.3">
      <c r="D10007"/>
    </row>
    <row r="10008" spans="4:4" x14ac:dyDescent="0.3">
      <c r="D10008"/>
    </row>
    <row r="10009" spans="4:4" x14ac:dyDescent="0.3">
      <c r="D10009"/>
    </row>
    <row r="10010" spans="4:4" x14ac:dyDescent="0.3">
      <c r="D10010"/>
    </row>
    <row r="10011" spans="4:4" x14ac:dyDescent="0.3">
      <c r="D10011"/>
    </row>
    <row r="10012" spans="4:4" x14ac:dyDescent="0.3">
      <c r="D10012"/>
    </row>
    <row r="10013" spans="4:4" x14ac:dyDescent="0.3">
      <c r="D10013"/>
    </row>
    <row r="10014" spans="4:4" x14ac:dyDescent="0.3">
      <c r="D10014"/>
    </row>
    <row r="10015" spans="4:4" x14ac:dyDescent="0.3">
      <c r="D10015"/>
    </row>
    <row r="10016" spans="4:4" x14ac:dyDescent="0.3">
      <c r="D10016"/>
    </row>
    <row r="10017" spans="4:4" x14ac:dyDescent="0.3">
      <c r="D10017"/>
    </row>
    <row r="10018" spans="4:4" x14ac:dyDescent="0.3">
      <c r="D10018"/>
    </row>
    <row r="10019" spans="4:4" x14ac:dyDescent="0.3">
      <c r="D10019"/>
    </row>
    <row r="10020" spans="4:4" x14ac:dyDescent="0.3">
      <c r="D10020"/>
    </row>
    <row r="10021" spans="4:4" x14ac:dyDescent="0.3">
      <c r="D10021"/>
    </row>
    <row r="10022" spans="4:4" x14ac:dyDescent="0.3">
      <c r="D10022"/>
    </row>
    <row r="10023" spans="4:4" x14ac:dyDescent="0.3">
      <c r="D10023"/>
    </row>
    <row r="10024" spans="4:4" x14ac:dyDescent="0.3">
      <c r="D10024"/>
    </row>
    <row r="10025" spans="4:4" x14ac:dyDescent="0.3">
      <c r="D10025"/>
    </row>
    <row r="10026" spans="4:4" x14ac:dyDescent="0.3">
      <c r="D10026"/>
    </row>
    <row r="10027" spans="4:4" x14ac:dyDescent="0.3">
      <c r="D10027"/>
    </row>
    <row r="10028" spans="4:4" x14ac:dyDescent="0.3">
      <c r="D10028"/>
    </row>
    <row r="10029" spans="4:4" x14ac:dyDescent="0.3">
      <c r="D10029"/>
    </row>
    <row r="10030" spans="4:4" x14ac:dyDescent="0.3">
      <c r="D10030"/>
    </row>
    <row r="10031" spans="4:4" x14ac:dyDescent="0.3">
      <c r="D10031"/>
    </row>
    <row r="10032" spans="4:4" x14ac:dyDescent="0.3">
      <c r="D10032"/>
    </row>
    <row r="10033" spans="4:4" x14ac:dyDescent="0.3">
      <c r="D10033"/>
    </row>
    <row r="10034" spans="4:4" x14ac:dyDescent="0.3">
      <c r="D10034"/>
    </row>
    <row r="10035" spans="4:4" x14ac:dyDescent="0.3">
      <c r="D10035"/>
    </row>
    <row r="10036" spans="4:4" x14ac:dyDescent="0.3">
      <c r="D10036"/>
    </row>
    <row r="10037" spans="4:4" x14ac:dyDescent="0.3">
      <c r="D10037"/>
    </row>
    <row r="10038" spans="4:4" x14ac:dyDescent="0.3">
      <c r="D10038"/>
    </row>
    <row r="10039" spans="4:4" x14ac:dyDescent="0.3">
      <c r="D10039"/>
    </row>
    <row r="10040" spans="4:4" x14ac:dyDescent="0.3">
      <c r="D10040"/>
    </row>
    <row r="10041" spans="4:4" x14ac:dyDescent="0.3">
      <c r="D10041"/>
    </row>
    <row r="10042" spans="4:4" x14ac:dyDescent="0.3">
      <c r="D10042"/>
    </row>
    <row r="10043" spans="4:4" x14ac:dyDescent="0.3">
      <c r="D10043"/>
    </row>
    <row r="10044" spans="4:4" x14ac:dyDescent="0.3">
      <c r="D10044"/>
    </row>
    <row r="10045" spans="4:4" x14ac:dyDescent="0.3">
      <c r="D10045"/>
    </row>
    <row r="10046" spans="4:4" x14ac:dyDescent="0.3">
      <c r="D10046"/>
    </row>
    <row r="10047" spans="4:4" x14ac:dyDescent="0.3">
      <c r="D10047"/>
    </row>
    <row r="10048" spans="4:4" x14ac:dyDescent="0.3">
      <c r="D10048"/>
    </row>
    <row r="10049" spans="4:4" x14ac:dyDescent="0.3">
      <c r="D10049"/>
    </row>
    <row r="10050" spans="4:4" x14ac:dyDescent="0.3">
      <c r="D10050"/>
    </row>
    <row r="10051" spans="4:4" x14ac:dyDescent="0.3">
      <c r="D10051"/>
    </row>
    <row r="10052" spans="4:4" x14ac:dyDescent="0.3">
      <c r="D10052"/>
    </row>
    <row r="10053" spans="4:4" x14ac:dyDescent="0.3">
      <c r="D10053"/>
    </row>
    <row r="10054" spans="4:4" x14ac:dyDescent="0.3">
      <c r="D10054"/>
    </row>
    <row r="10055" spans="4:4" x14ac:dyDescent="0.3">
      <c r="D10055"/>
    </row>
    <row r="10056" spans="4:4" x14ac:dyDescent="0.3">
      <c r="D10056"/>
    </row>
    <row r="10057" spans="4:4" x14ac:dyDescent="0.3">
      <c r="D10057"/>
    </row>
    <row r="10058" spans="4:4" x14ac:dyDescent="0.3">
      <c r="D10058"/>
    </row>
    <row r="10059" spans="4:4" x14ac:dyDescent="0.3">
      <c r="D10059"/>
    </row>
    <row r="10060" spans="4:4" x14ac:dyDescent="0.3">
      <c r="D10060"/>
    </row>
    <row r="10061" spans="4:4" x14ac:dyDescent="0.3">
      <c r="D10061"/>
    </row>
    <row r="10062" spans="4:4" x14ac:dyDescent="0.3">
      <c r="D10062"/>
    </row>
    <row r="10063" spans="4:4" x14ac:dyDescent="0.3">
      <c r="D10063"/>
    </row>
    <row r="10064" spans="4:4" x14ac:dyDescent="0.3">
      <c r="D10064"/>
    </row>
    <row r="10065" spans="4:4" x14ac:dyDescent="0.3">
      <c r="D10065"/>
    </row>
    <row r="10066" spans="4:4" x14ac:dyDescent="0.3">
      <c r="D10066"/>
    </row>
    <row r="10067" spans="4:4" x14ac:dyDescent="0.3">
      <c r="D10067"/>
    </row>
    <row r="10068" spans="4:4" x14ac:dyDescent="0.3">
      <c r="D10068"/>
    </row>
    <row r="10069" spans="4:4" x14ac:dyDescent="0.3">
      <c r="D10069"/>
    </row>
    <row r="10070" spans="4:4" x14ac:dyDescent="0.3">
      <c r="D10070"/>
    </row>
    <row r="10071" spans="4:4" x14ac:dyDescent="0.3">
      <c r="D10071"/>
    </row>
    <row r="10072" spans="4:4" x14ac:dyDescent="0.3">
      <c r="D10072"/>
    </row>
    <row r="10073" spans="4:4" x14ac:dyDescent="0.3">
      <c r="D10073"/>
    </row>
    <row r="10074" spans="4:4" x14ac:dyDescent="0.3">
      <c r="D10074"/>
    </row>
    <row r="10075" spans="4:4" x14ac:dyDescent="0.3">
      <c r="D10075"/>
    </row>
    <row r="10076" spans="4:4" x14ac:dyDescent="0.3">
      <c r="D10076"/>
    </row>
    <row r="10077" spans="4:4" x14ac:dyDescent="0.3">
      <c r="D10077"/>
    </row>
    <row r="10078" spans="4:4" x14ac:dyDescent="0.3">
      <c r="D10078"/>
    </row>
    <row r="10079" spans="4:4" x14ac:dyDescent="0.3">
      <c r="D10079"/>
    </row>
    <row r="10080" spans="4:4" x14ac:dyDescent="0.3">
      <c r="D10080"/>
    </row>
    <row r="10081" spans="4:4" x14ac:dyDescent="0.3">
      <c r="D10081"/>
    </row>
    <row r="10082" spans="4:4" x14ac:dyDescent="0.3">
      <c r="D10082"/>
    </row>
    <row r="10083" spans="4:4" x14ac:dyDescent="0.3">
      <c r="D10083"/>
    </row>
    <row r="10084" spans="4:4" x14ac:dyDescent="0.3">
      <c r="D10084"/>
    </row>
    <row r="10085" spans="4:4" x14ac:dyDescent="0.3">
      <c r="D10085"/>
    </row>
    <row r="10086" spans="4:4" x14ac:dyDescent="0.3">
      <c r="D10086"/>
    </row>
    <row r="10087" spans="4:4" x14ac:dyDescent="0.3">
      <c r="D10087"/>
    </row>
    <row r="10088" spans="4:4" x14ac:dyDescent="0.3">
      <c r="D10088"/>
    </row>
    <row r="10089" spans="4:4" x14ac:dyDescent="0.3">
      <c r="D10089"/>
    </row>
    <row r="10090" spans="4:4" x14ac:dyDescent="0.3">
      <c r="D10090"/>
    </row>
    <row r="10091" spans="4:4" x14ac:dyDescent="0.3">
      <c r="D10091"/>
    </row>
    <row r="10092" spans="4:4" x14ac:dyDescent="0.3">
      <c r="D10092"/>
    </row>
    <row r="10093" spans="4:4" x14ac:dyDescent="0.3">
      <c r="D10093"/>
    </row>
    <row r="10094" spans="4:4" x14ac:dyDescent="0.3">
      <c r="D10094"/>
    </row>
    <row r="10095" spans="4:4" x14ac:dyDescent="0.3">
      <c r="D10095"/>
    </row>
    <row r="10096" spans="4:4" x14ac:dyDescent="0.3">
      <c r="D10096"/>
    </row>
    <row r="10097" spans="4:4" x14ac:dyDescent="0.3">
      <c r="D10097"/>
    </row>
    <row r="10098" spans="4:4" x14ac:dyDescent="0.3">
      <c r="D10098"/>
    </row>
    <row r="10099" spans="4:4" x14ac:dyDescent="0.3">
      <c r="D10099"/>
    </row>
    <row r="10100" spans="4:4" x14ac:dyDescent="0.3">
      <c r="D10100"/>
    </row>
    <row r="10101" spans="4:4" x14ac:dyDescent="0.3">
      <c r="D10101"/>
    </row>
    <row r="10102" spans="4:4" x14ac:dyDescent="0.3">
      <c r="D10102"/>
    </row>
    <row r="10103" spans="4:4" x14ac:dyDescent="0.3">
      <c r="D10103"/>
    </row>
    <row r="10104" spans="4:4" x14ac:dyDescent="0.3">
      <c r="D10104"/>
    </row>
    <row r="10105" spans="4:4" x14ac:dyDescent="0.3">
      <c r="D10105"/>
    </row>
    <row r="10106" spans="4:4" x14ac:dyDescent="0.3">
      <c r="D10106"/>
    </row>
    <row r="10107" spans="4:4" x14ac:dyDescent="0.3">
      <c r="D10107"/>
    </row>
    <row r="10108" spans="4:4" x14ac:dyDescent="0.3">
      <c r="D10108"/>
    </row>
    <row r="10109" spans="4:4" x14ac:dyDescent="0.3">
      <c r="D10109"/>
    </row>
    <row r="10110" spans="4:4" x14ac:dyDescent="0.3">
      <c r="D10110"/>
    </row>
    <row r="10111" spans="4:4" x14ac:dyDescent="0.3">
      <c r="D10111"/>
    </row>
    <row r="10112" spans="4:4" x14ac:dyDescent="0.3">
      <c r="D10112"/>
    </row>
    <row r="10113" spans="4:4" x14ac:dyDescent="0.3">
      <c r="D10113"/>
    </row>
    <row r="10114" spans="4:4" x14ac:dyDescent="0.3">
      <c r="D10114"/>
    </row>
    <row r="10115" spans="4:4" x14ac:dyDescent="0.3">
      <c r="D10115"/>
    </row>
    <row r="10116" spans="4:4" x14ac:dyDescent="0.3">
      <c r="D10116"/>
    </row>
    <row r="10117" spans="4:4" x14ac:dyDescent="0.3">
      <c r="D10117"/>
    </row>
    <row r="10118" spans="4:4" x14ac:dyDescent="0.3">
      <c r="D10118"/>
    </row>
    <row r="10119" spans="4:4" x14ac:dyDescent="0.3">
      <c r="D10119"/>
    </row>
    <row r="10120" spans="4:4" x14ac:dyDescent="0.3">
      <c r="D10120"/>
    </row>
    <row r="10121" spans="4:4" x14ac:dyDescent="0.3">
      <c r="D10121"/>
    </row>
    <row r="10122" spans="4:4" x14ac:dyDescent="0.3">
      <c r="D10122"/>
    </row>
    <row r="10123" spans="4:4" x14ac:dyDescent="0.3">
      <c r="D10123"/>
    </row>
    <row r="10124" spans="4:4" x14ac:dyDescent="0.3">
      <c r="D10124"/>
    </row>
    <row r="10125" spans="4:4" x14ac:dyDescent="0.3">
      <c r="D10125"/>
    </row>
    <row r="10126" spans="4:4" x14ac:dyDescent="0.3">
      <c r="D10126"/>
    </row>
    <row r="10127" spans="4:4" x14ac:dyDescent="0.3">
      <c r="D10127"/>
    </row>
    <row r="10128" spans="4:4" x14ac:dyDescent="0.3">
      <c r="D10128"/>
    </row>
    <row r="10129" spans="4:4" x14ac:dyDescent="0.3">
      <c r="D10129"/>
    </row>
    <row r="10130" spans="4:4" x14ac:dyDescent="0.3">
      <c r="D10130"/>
    </row>
    <row r="10131" spans="4:4" x14ac:dyDescent="0.3">
      <c r="D10131"/>
    </row>
    <row r="10132" spans="4:4" x14ac:dyDescent="0.3">
      <c r="D10132"/>
    </row>
    <row r="10133" spans="4:4" x14ac:dyDescent="0.3">
      <c r="D10133"/>
    </row>
    <row r="10134" spans="4:4" x14ac:dyDescent="0.3">
      <c r="D10134"/>
    </row>
    <row r="10135" spans="4:4" x14ac:dyDescent="0.3">
      <c r="D10135"/>
    </row>
    <row r="10136" spans="4:4" x14ac:dyDescent="0.3">
      <c r="D10136"/>
    </row>
    <row r="10137" spans="4:4" x14ac:dyDescent="0.3">
      <c r="D10137"/>
    </row>
    <row r="10138" spans="4:4" x14ac:dyDescent="0.3">
      <c r="D10138"/>
    </row>
    <row r="10139" spans="4:4" x14ac:dyDescent="0.3">
      <c r="D10139"/>
    </row>
    <row r="10140" spans="4:4" x14ac:dyDescent="0.3">
      <c r="D10140"/>
    </row>
    <row r="10141" spans="4:4" x14ac:dyDescent="0.3">
      <c r="D10141"/>
    </row>
    <row r="10142" spans="4:4" x14ac:dyDescent="0.3">
      <c r="D10142"/>
    </row>
    <row r="10143" spans="4:4" x14ac:dyDescent="0.3">
      <c r="D10143"/>
    </row>
    <row r="10144" spans="4:4" x14ac:dyDescent="0.3">
      <c r="D10144"/>
    </row>
    <row r="10145" spans="4:4" x14ac:dyDescent="0.3">
      <c r="D10145"/>
    </row>
    <row r="10146" spans="4:4" x14ac:dyDescent="0.3">
      <c r="D10146"/>
    </row>
    <row r="10147" spans="4:4" x14ac:dyDescent="0.3">
      <c r="D10147"/>
    </row>
    <row r="10148" spans="4:4" x14ac:dyDescent="0.3">
      <c r="D10148"/>
    </row>
    <row r="10149" spans="4:4" x14ac:dyDescent="0.3">
      <c r="D10149"/>
    </row>
    <row r="10150" spans="4:4" x14ac:dyDescent="0.3">
      <c r="D10150"/>
    </row>
    <row r="10151" spans="4:4" x14ac:dyDescent="0.3">
      <c r="D10151"/>
    </row>
    <row r="10152" spans="4:4" x14ac:dyDescent="0.3">
      <c r="D10152"/>
    </row>
    <row r="10153" spans="4:4" x14ac:dyDescent="0.3">
      <c r="D10153"/>
    </row>
    <row r="10154" spans="4:4" x14ac:dyDescent="0.3">
      <c r="D10154"/>
    </row>
    <row r="10155" spans="4:4" x14ac:dyDescent="0.3">
      <c r="D10155"/>
    </row>
    <row r="10156" spans="4:4" x14ac:dyDescent="0.3">
      <c r="D10156"/>
    </row>
    <row r="10157" spans="4:4" x14ac:dyDescent="0.3">
      <c r="D10157"/>
    </row>
    <row r="10158" spans="4:4" x14ac:dyDescent="0.3">
      <c r="D10158"/>
    </row>
    <row r="10159" spans="4:4" x14ac:dyDescent="0.3">
      <c r="D10159"/>
    </row>
    <row r="10160" spans="4:4" x14ac:dyDescent="0.3">
      <c r="D10160"/>
    </row>
    <row r="10161" spans="4:4" x14ac:dyDescent="0.3">
      <c r="D10161"/>
    </row>
    <row r="10162" spans="4:4" x14ac:dyDescent="0.3">
      <c r="D10162"/>
    </row>
    <row r="10163" spans="4:4" x14ac:dyDescent="0.3">
      <c r="D10163"/>
    </row>
    <row r="10164" spans="4:4" x14ac:dyDescent="0.3">
      <c r="D10164"/>
    </row>
    <row r="10165" spans="4:4" x14ac:dyDescent="0.3">
      <c r="D10165"/>
    </row>
    <row r="10166" spans="4:4" x14ac:dyDescent="0.3">
      <c r="D10166"/>
    </row>
    <row r="10167" spans="4:4" x14ac:dyDescent="0.3">
      <c r="D10167"/>
    </row>
    <row r="10168" spans="4:4" x14ac:dyDescent="0.3">
      <c r="D10168"/>
    </row>
    <row r="10169" spans="4:4" x14ac:dyDescent="0.3">
      <c r="D10169"/>
    </row>
    <row r="10170" spans="4:4" x14ac:dyDescent="0.3">
      <c r="D10170"/>
    </row>
    <row r="10171" spans="4:4" x14ac:dyDescent="0.3">
      <c r="D10171"/>
    </row>
    <row r="10172" spans="4:4" x14ac:dyDescent="0.3">
      <c r="D10172"/>
    </row>
    <row r="10173" spans="4:4" x14ac:dyDescent="0.3">
      <c r="D10173"/>
    </row>
    <row r="10174" spans="4:4" x14ac:dyDescent="0.3">
      <c r="D10174"/>
    </row>
    <row r="10175" spans="4:4" x14ac:dyDescent="0.3">
      <c r="D10175"/>
    </row>
    <row r="10176" spans="4:4" x14ac:dyDescent="0.3">
      <c r="D10176"/>
    </row>
    <row r="10177" spans="4:4" x14ac:dyDescent="0.3">
      <c r="D10177"/>
    </row>
    <row r="10178" spans="4:4" x14ac:dyDescent="0.3">
      <c r="D10178"/>
    </row>
    <row r="10179" spans="4:4" x14ac:dyDescent="0.3">
      <c r="D10179"/>
    </row>
    <row r="10180" spans="4:4" x14ac:dyDescent="0.3">
      <c r="D10180"/>
    </row>
    <row r="10181" spans="4:4" x14ac:dyDescent="0.3">
      <c r="D10181"/>
    </row>
    <row r="10182" spans="4:4" x14ac:dyDescent="0.3">
      <c r="D10182"/>
    </row>
    <row r="10183" spans="4:4" x14ac:dyDescent="0.3">
      <c r="D10183"/>
    </row>
    <row r="10184" spans="4:4" x14ac:dyDescent="0.3">
      <c r="D10184"/>
    </row>
    <row r="10185" spans="4:4" x14ac:dyDescent="0.3">
      <c r="D10185"/>
    </row>
    <row r="10186" spans="4:4" x14ac:dyDescent="0.3">
      <c r="D10186"/>
    </row>
    <row r="10187" spans="4:4" x14ac:dyDescent="0.3">
      <c r="D10187"/>
    </row>
    <row r="10188" spans="4:4" x14ac:dyDescent="0.3">
      <c r="D10188"/>
    </row>
    <row r="10189" spans="4:4" x14ac:dyDescent="0.3">
      <c r="D10189"/>
    </row>
    <row r="10190" spans="4:4" x14ac:dyDescent="0.3">
      <c r="D10190"/>
    </row>
    <row r="10191" spans="4:4" x14ac:dyDescent="0.3">
      <c r="D10191"/>
    </row>
    <row r="10192" spans="4:4" x14ac:dyDescent="0.3">
      <c r="D10192"/>
    </row>
    <row r="10193" spans="4:4" x14ac:dyDescent="0.3">
      <c r="D10193"/>
    </row>
    <row r="10194" spans="4:4" x14ac:dyDescent="0.3">
      <c r="D10194"/>
    </row>
    <row r="10195" spans="4:4" x14ac:dyDescent="0.3">
      <c r="D10195"/>
    </row>
    <row r="10196" spans="4:4" x14ac:dyDescent="0.3">
      <c r="D10196"/>
    </row>
    <row r="10197" spans="4:4" x14ac:dyDescent="0.3">
      <c r="D10197"/>
    </row>
    <row r="10198" spans="4:4" x14ac:dyDescent="0.3">
      <c r="D10198"/>
    </row>
    <row r="10199" spans="4:4" x14ac:dyDescent="0.3">
      <c r="D10199"/>
    </row>
    <row r="10200" spans="4:4" x14ac:dyDescent="0.3">
      <c r="D10200"/>
    </row>
    <row r="10201" spans="4:4" x14ac:dyDescent="0.3">
      <c r="D10201"/>
    </row>
    <row r="10202" spans="4:4" x14ac:dyDescent="0.3">
      <c r="D10202"/>
    </row>
    <row r="10203" spans="4:4" x14ac:dyDescent="0.3">
      <c r="D10203"/>
    </row>
    <row r="10204" spans="4:4" x14ac:dyDescent="0.3">
      <c r="D10204"/>
    </row>
    <row r="10205" spans="4:4" x14ac:dyDescent="0.3">
      <c r="D10205"/>
    </row>
    <row r="10206" spans="4:4" x14ac:dyDescent="0.3">
      <c r="D10206"/>
    </row>
    <row r="10207" spans="4:4" x14ac:dyDescent="0.3">
      <c r="D10207"/>
    </row>
    <row r="10208" spans="4:4" x14ac:dyDescent="0.3">
      <c r="D10208"/>
    </row>
    <row r="10209" spans="4:4" x14ac:dyDescent="0.3">
      <c r="D10209"/>
    </row>
    <row r="10210" spans="4:4" x14ac:dyDescent="0.3">
      <c r="D10210"/>
    </row>
    <row r="10211" spans="4:4" x14ac:dyDescent="0.3">
      <c r="D10211"/>
    </row>
    <row r="10212" spans="4:4" x14ac:dyDescent="0.3">
      <c r="D10212"/>
    </row>
    <row r="10213" spans="4:4" x14ac:dyDescent="0.3">
      <c r="D10213"/>
    </row>
    <row r="10214" spans="4:4" x14ac:dyDescent="0.3">
      <c r="D10214"/>
    </row>
    <row r="10215" spans="4:4" x14ac:dyDescent="0.3">
      <c r="D10215"/>
    </row>
    <row r="10216" spans="4:4" x14ac:dyDescent="0.3">
      <c r="D10216"/>
    </row>
    <row r="10217" spans="4:4" x14ac:dyDescent="0.3">
      <c r="D10217"/>
    </row>
    <row r="10218" spans="4:4" x14ac:dyDescent="0.3">
      <c r="D10218"/>
    </row>
    <row r="10219" spans="4:4" x14ac:dyDescent="0.3">
      <c r="D10219"/>
    </row>
    <row r="10220" spans="4:4" x14ac:dyDescent="0.3">
      <c r="D10220"/>
    </row>
    <row r="10221" spans="4:4" x14ac:dyDescent="0.3">
      <c r="D10221"/>
    </row>
    <row r="10222" spans="4:4" x14ac:dyDescent="0.3">
      <c r="D10222"/>
    </row>
    <row r="10223" spans="4:4" x14ac:dyDescent="0.3">
      <c r="D10223"/>
    </row>
    <row r="10224" spans="4:4" x14ac:dyDescent="0.3">
      <c r="D10224"/>
    </row>
    <row r="10225" spans="4:4" x14ac:dyDescent="0.3">
      <c r="D10225"/>
    </row>
    <row r="10226" spans="4:4" x14ac:dyDescent="0.3">
      <c r="D10226"/>
    </row>
    <row r="10227" spans="4:4" x14ac:dyDescent="0.3">
      <c r="D10227"/>
    </row>
    <row r="10228" spans="4:4" x14ac:dyDescent="0.3">
      <c r="D10228"/>
    </row>
    <row r="10229" spans="4:4" x14ac:dyDescent="0.3">
      <c r="D10229"/>
    </row>
    <row r="10230" spans="4:4" x14ac:dyDescent="0.3">
      <c r="D10230"/>
    </row>
    <row r="10231" spans="4:4" x14ac:dyDescent="0.3">
      <c r="D10231"/>
    </row>
    <row r="10232" spans="4:4" x14ac:dyDescent="0.3">
      <c r="D10232"/>
    </row>
    <row r="10233" spans="4:4" x14ac:dyDescent="0.3">
      <c r="D10233"/>
    </row>
    <row r="10234" spans="4:4" x14ac:dyDescent="0.3">
      <c r="D10234"/>
    </row>
    <row r="10235" spans="4:4" x14ac:dyDescent="0.3">
      <c r="D10235"/>
    </row>
    <row r="10236" spans="4:4" x14ac:dyDescent="0.3">
      <c r="D10236"/>
    </row>
    <row r="10237" spans="4:4" x14ac:dyDescent="0.3">
      <c r="D10237"/>
    </row>
    <row r="10238" spans="4:4" x14ac:dyDescent="0.3">
      <c r="D10238"/>
    </row>
    <row r="10239" spans="4:4" x14ac:dyDescent="0.3">
      <c r="D10239"/>
    </row>
    <row r="10240" spans="4:4" x14ac:dyDescent="0.3">
      <c r="D10240"/>
    </row>
    <row r="10241" spans="4:4" x14ac:dyDescent="0.3">
      <c r="D10241"/>
    </row>
    <row r="10242" spans="4:4" x14ac:dyDescent="0.3">
      <c r="D10242"/>
    </row>
    <row r="10243" spans="4:4" x14ac:dyDescent="0.3">
      <c r="D10243"/>
    </row>
    <row r="10244" spans="4:4" x14ac:dyDescent="0.3">
      <c r="D10244"/>
    </row>
    <row r="10245" spans="4:4" x14ac:dyDescent="0.3">
      <c r="D10245"/>
    </row>
    <row r="10246" spans="4:4" x14ac:dyDescent="0.3">
      <c r="D10246"/>
    </row>
    <row r="10247" spans="4:4" x14ac:dyDescent="0.3">
      <c r="D10247"/>
    </row>
    <row r="10248" spans="4:4" x14ac:dyDescent="0.3">
      <c r="D10248"/>
    </row>
    <row r="10249" spans="4:4" x14ac:dyDescent="0.3">
      <c r="D10249"/>
    </row>
    <row r="10250" spans="4:4" x14ac:dyDescent="0.3">
      <c r="D10250"/>
    </row>
    <row r="10251" spans="4:4" x14ac:dyDescent="0.3">
      <c r="D10251"/>
    </row>
    <row r="10252" spans="4:4" x14ac:dyDescent="0.3">
      <c r="D10252"/>
    </row>
    <row r="10253" spans="4:4" x14ac:dyDescent="0.3">
      <c r="D10253"/>
    </row>
    <row r="10254" spans="4:4" x14ac:dyDescent="0.3">
      <c r="D10254"/>
    </row>
    <row r="10255" spans="4:4" x14ac:dyDescent="0.3">
      <c r="D10255"/>
    </row>
    <row r="10256" spans="4:4" x14ac:dyDescent="0.3">
      <c r="D10256"/>
    </row>
    <row r="10257" spans="4:4" x14ac:dyDescent="0.3">
      <c r="D10257"/>
    </row>
    <row r="10258" spans="4:4" x14ac:dyDescent="0.3">
      <c r="D10258"/>
    </row>
    <row r="10259" spans="4:4" x14ac:dyDescent="0.3">
      <c r="D10259"/>
    </row>
    <row r="10260" spans="4:4" x14ac:dyDescent="0.3">
      <c r="D10260"/>
    </row>
    <row r="10261" spans="4:4" x14ac:dyDescent="0.3">
      <c r="D10261"/>
    </row>
    <row r="10262" spans="4:4" x14ac:dyDescent="0.3">
      <c r="D10262"/>
    </row>
    <row r="10263" spans="4:4" x14ac:dyDescent="0.3">
      <c r="D10263"/>
    </row>
    <row r="10264" spans="4:4" x14ac:dyDescent="0.3">
      <c r="D10264"/>
    </row>
    <row r="10265" spans="4:4" x14ac:dyDescent="0.3">
      <c r="D10265"/>
    </row>
    <row r="10266" spans="4:4" x14ac:dyDescent="0.3">
      <c r="D10266"/>
    </row>
    <row r="10267" spans="4:4" x14ac:dyDescent="0.3">
      <c r="D10267"/>
    </row>
    <row r="10268" spans="4:4" x14ac:dyDescent="0.3">
      <c r="D10268"/>
    </row>
    <row r="10269" spans="4:4" x14ac:dyDescent="0.3">
      <c r="D10269"/>
    </row>
    <row r="10270" spans="4:4" x14ac:dyDescent="0.3">
      <c r="D10270"/>
    </row>
    <row r="10271" spans="4:4" x14ac:dyDescent="0.3">
      <c r="D10271"/>
    </row>
    <row r="10272" spans="4:4" x14ac:dyDescent="0.3">
      <c r="D10272"/>
    </row>
    <row r="10273" spans="4:4" x14ac:dyDescent="0.3">
      <c r="D10273"/>
    </row>
    <row r="10274" spans="4:4" x14ac:dyDescent="0.3">
      <c r="D10274"/>
    </row>
    <row r="10275" spans="4:4" x14ac:dyDescent="0.3">
      <c r="D10275"/>
    </row>
    <row r="10276" spans="4:4" x14ac:dyDescent="0.3">
      <c r="D10276"/>
    </row>
    <row r="10277" spans="4:4" x14ac:dyDescent="0.3">
      <c r="D10277"/>
    </row>
    <row r="10278" spans="4:4" x14ac:dyDescent="0.3">
      <c r="D10278"/>
    </row>
    <row r="10279" spans="4:4" x14ac:dyDescent="0.3">
      <c r="D10279"/>
    </row>
    <row r="10280" spans="4:4" x14ac:dyDescent="0.3">
      <c r="D10280"/>
    </row>
    <row r="10281" spans="4:4" x14ac:dyDescent="0.3">
      <c r="D10281"/>
    </row>
    <row r="10282" spans="4:4" x14ac:dyDescent="0.3">
      <c r="D10282"/>
    </row>
    <row r="10283" spans="4:4" x14ac:dyDescent="0.3">
      <c r="D10283"/>
    </row>
    <row r="10284" spans="4:4" x14ac:dyDescent="0.3">
      <c r="D10284"/>
    </row>
    <row r="10285" spans="4:4" x14ac:dyDescent="0.3">
      <c r="D10285"/>
    </row>
    <row r="10286" spans="4:4" x14ac:dyDescent="0.3">
      <c r="D10286"/>
    </row>
    <row r="10287" spans="4:4" x14ac:dyDescent="0.3">
      <c r="D10287"/>
    </row>
    <row r="10288" spans="4:4" x14ac:dyDescent="0.3">
      <c r="D10288"/>
    </row>
    <row r="10289" spans="4:4" x14ac:dyDescent="0.3">
      <c r="D10289"/>
    </row>
    <row r="10290" spans="4:4" x14ac:dyDescent="0.3">
      <c r="D10290"/>
    </row>
    <row r="10291" spans="4:4" x14ac:dyDescent="0.3">
      <c r="D10291"/>
    </row>
    <row r="10292" spans="4:4" x14ac:dyDescent="0.3">
      <c r="D10292"/>
    </row>
    <row r="10293" spans="4:4" x14ac:dyDescent="0.3">
      <c r="D10293"/>
    </row>
    <row r="10294" spans="4:4" x14ac:dyDescent="0.3">
      <c r="D10294"/>
    </row>
    <row r="10295" spans="4:4" x14ac:dyDescent="0.3">
      <c r="D10295"/>
    </row>
    <row r="10296" spans="4:4" x14ac:dyDescent="0.3">
      <c r="D10296"/>
    </row>
    <row r="10297" spans="4:4" x14ac:dyDescent="0.3">
      <c r="D10297"/>
    </row>
    <row r="10298" spans="4:4" x14ac:dyDescent="0.3">
      <c r="D10298"/>
    </row>
    <row r="10299" spans="4:4" x14ac:dyDescent="0.3">
      <c r="D10299"/>
    </row>
    <row r="10300" spans="4:4" x14ac:dyDescent="0.3">
      <c r="D10300"/>
    </row>
    <row r="10301" spans="4:4" x14ac:dyDescent="0.3">
      <c r="D10301"/>
    </row>
    <row r="10302" spans="4:4" x14ac:dyDescent="0.3">
      <c r="D10302"/>
    </row>
    <row r="10303" spans="4:4" x14ac:dyDescent="0.3">
      <c r="D10303"/>
    </row>
    <row r="10304" spans="4:4" x14ac:dyDescent="0.3">
      <c r="D10304"/>
    </row>
    <row r="10305" spans="4:4" x14ac:dyDescent="0.3">
      <c r="D10305"/>
    </row>
    <row r="10306" spans="4:4" x14ac:dyDescent="0.3">
      <c r="D10306"/>
    </row>
    <row r="10307" spans="4:4" x14ac:dyDescent="0.3">
      <c r="D10307"/>
    </row>
    <row r="10308" spans="4:4" x14ac:dyDescent="0.3">
      <c r="D10308"/>
    </row>
    <row r="10309" spans="4:4" x14ac:dyDescent="0.3">
      <c r="D10309"/>
    </row>
    <row r="10310" spans="4:4" x14ac:dyDescent="0.3">
      <c r="D10310"/>
    </row>
    <row r="10311" spans="4:4" x14ac:dyDescent="0.3">
      <c r="D10311"/>
    </row>
    <row r="10312" spans="4:4" x14ac:dyDescent="0.3">
      <c r="D10312"/>
    </row>
    <row r="10313" spans="4:4" x14ac:dyDescent="0.3">
      <c r="D10313"/>
    </row>
    <row r="10314" spans="4:4" x14ac:dyDescent="0.3">
      <c r="D10314"/>
    </row>
    <row r="10315" spans="4:4" x14ac:dyDescent="0.3">
      <c r="D10315"/>
    </row>
    <row r="10316" spans="4:4" x14ac:dyDescent="0.3">
      <c r="D10316"/>
    </row>
    <row r="10317" spans="4:4" x14ac:dyDescent="0.3">
      <c r="D10317"/>
    </row>
    <row r="10318" spans="4:4" x14ac:dyDescent="0.3">
      <c r="D10318"/>
    </row>
    <row r="10319" spans="4:4" x14ac:dyDescent="0.3">
      <c r="D10319"/>
    </row>
    <row r="10320" spans="4:4" x14ac:dyDescent="0.3">
      <c r="D10320"/>
    </row>
    <row r="10321" spans="4:4" x14ac:dyDescent="0.3">
      <c r="D10321"/>
    </row>
    <row r="10322" spans="4:4" x14ac:dyDescent="0.3">
      <c r="D10322"/>
    </row>
    <row r="10323" spans="4:4" x14ac:dyDescent="0.3">
      <c r="D10323"/>
    </row>
    <row r="10324" spans="4:4" x14ac:dyDescent="0.3">
      <c r="D10324"/>
    </row>
    <row r="10325" spans="4:4" x14ac:dyDescent="0.3">
      <c r="D10325"/>
    </row>
    <row r="10326" spans="4:4" x14ac:dyDescent="0.3">
      <c r="D10326"/>
    </row>
    <row r="10327" spans="4:4" x14ac:dyDescent="0.3">
      <c r="D10327"/>
    </row>
    <row r="10328" spans="4:4" x14ac:dyDescent="0.3">
      <c r="D10328"/>
    </row>
    <row r="10329" spans="4:4" x14ac:dyDescent="0.3">
      <c r="D10329"/>
    </row>
    <row r="10330" spans="4:4" x14ac:dyDescent="0.3">
      <c r="D10330"/>
    </row>
    <row r="10331" spans="4:4" x14ac:dyDescent="0.3">
      <c r="D10331"/>
    </row>
    <row r="10332" spans="4:4" x14ac:dyDescent="0.3">
      <c r="D10332"/>
    </row>
    <row r="10333" spans="4:4" x14ac:dyDescent="0.3">
      <c r="D10333"/>
    </row>
    <row r="10334" spans="4:4" x14ac:dyDescent="0.3">
      <c r="D10334"/>
    </row>
    <row r="10335" spans="4:4" x14ac:dyDescent="0.3">
      <c r="D10335"/>
    </row>
    <row r="10336" spans="4:4" x14ac:dyDescent="0.3">
      <c r="D10336"/>
    </row>
    <row r="10337" spans="4:4" x14ac:dyDescent="0.3">
      <c r="D10337"/>
    </row>
    <row r="10338" spans="4:4" x14ac:dyDescent="0.3">
      <c r="D10338"/>
    </row>
    <row r="10339" spans="4:4" x14ac:dyDescent="0.3">
      <c r="D10339"/>
    </row>
    <row r="10340" spans="4:4" x14ac:dyDescent="0.3">
      <c r="D10340"/>
    </row>
    <row r="10341" spans="4:4" x14ac:dyDescent="0.3">
      <c r="D10341"/>
    </row>
    <row r="10342" spans="4:4" x14ac:dyDescent="0.3">
      <c r="D10342"/>
    </row>
    <row r="10343" spans="4:4" x14ac:dyDescent="0.3">
      <c r="D10343"/>
    </row>
    <row r="10344" spans="4:4" x14ac:dyDescent="0.3">
      <c r="D10344"/>
    </row>
    <row r="10345" spans="4:4" x14ac:dyDescent="0.3">
      <c r="D10345"/>
    </row>
    <row r="10346" spans="4:4" x14ac:dyDescent="0.3">
      <c r="D10346"/>
    </row>
    <row r="10347" spans="4:4" x14ac:dyDescent="0.3">
      <c r="D10347"/>
    </row>
    <row r="10348" spans="4:4" x14ac:dyDescent="0.3">
      <c r="D10348"/>
    </row>
    <row r="10349" spans="4:4" x14ac:dyDescent="0.3">
      <c r="D10349"/>
    </row>
    <row r="10350" spans="4:4" x14ac:dyDescent="0.3">
      <c r="D10350"/>
    </row>
    <row r="10351" spans="4:4" x14ac:dyDescent="0.3">
      <c r="D10351"/>
    </row>
    <row r="10352" spans="4:4" x14ac:dyDescent="0.3">
      <c r="D10352"/>
    </row>
    <row r="10353" spans="4:4" x14ac:dyDescent="0.3">
      <c r="D10353"/>
    </row>
    <row r="10354" spans="4:4" x14ac:dyDescent="0.3">
      <c r="D10354"/>
    </row>
    <row r="10355" spans="4:4" x14ac:dyDescent="0.3">
      <c r="D10355"/>
    </row>
    <row r="10356" spans="4:4" x14ac:dyDescent="0.3">
      <c r="D10356"/>
    </row>
    <row r="10357" spans="4:4" x14ac:dyDescent="0.3">
      <c r="D10357"/>
    </row>
    <row r="10358" spans="4:4" x14ac:dyDescent="0.3">
      <c r="D10358"/>
    </row>
    <row r="10359" spans="4:4" x14ac:dyDescent="0.3">
      <c r="D10359"/>
    </row>
    <row r="10360" spans="4:4" x14ac:dyDescent="0.3">
      <c r="D10360"/>
    </row>
    <row r="10361" spans="4:4" x14ac:dyDescent="0.3">
      <c r="D10361"/>
    </row>
    <row r="10362" spans="4:4" x14ac:dyDescent="0.3">
      <c r="D10362"/>
    </row>
    <row r="10363" spans="4:4" x14ac:dyDescent="0.3">
      <c r="D10363"/>
    </row>
    <row r="10364" spans="4:4" x14ac:dyDescent="0.3">
      <c r="D10364"/>
    </row>
    <row r="10365" spans="4:4" x14ac:dyDescent="0.3">
      <c r="D10365"/>
    </row>
    <row r="10366" spans="4:4" x14ac:dyDescent="0.3">
      <c r="D10366"/>
    </row>
    <row r="10367" spans="4:4" x14ac:dyDescent="0.3">
      <c r="D10367"/>
    </row>
    <row r="10368" spans="4:4" x14ac:dyDescent="0.3">
      <c r="D10368"/>
    </row>
    <row r="10369" spans="4:4" x14ac:dyDescent="0.3">
      <c r="D10369"/>
    </row>
    <row r="10370" spans="4:4" x14ac:dyDescent="0.3">
      <c r="D10370"/>
    </row>
    <row r="10371" spans="4:4" x14ac:dyDescent="0.3">
      <c r="D10371"/>
    </row>
    <row r="10372" spans="4:4" x14ac:dyDescent="0.3">
      <c r="D10372"/>
    </row>
    <row r="10373" spans="4:4" x14ac:dyDescent="0.3">
      <c r="D10373"/>
    </row>
    <row r="10374" spans="4:4" x14ac:dyDescent="0.3">
      <c r="D10374"/>
    </row>
    <row r="10375" spans="4:4" x14ac:dyDescent="0.3">
      <c r="D10375"/>
    </row>
    <row r="10376" spans="4:4" x14ac:dyDescent="0.3">
      <c r="D10376"/>
    </row>
    <row r="10377" spans="4:4" x14ac:dyDescent="0.3">
      <c r="D10377"/>
    </row>
    <row r="10378" spans="4:4" x14ac:dyDescent="0.3">
      <c r="D10378"/>
    </row>
    <row r="10379" spans="4:4" x14ac:dyDescent="0.3">
      <c r="D10379"/>
    </row>
    <row r="10380" spans="4:4" x14ac:dyDescent="0.3">
      <c r="D10380"/>
    </row>
    <row r="10381" spans="4:4" x14ac:dyDescent="0.3">
      <c r="D10381"/>
    </row>
    <row r="10382" spans="4:4" x14ac:dyDescent="0.3">
      <c r="D10382"/>
    </row>
    <row r="10383" spans="4:4" x14ac:dyDescent="0.3">
      <c r="D10383"/>
    </row>
    <row r="10384" spans="4:4" x14ac:dyDescent="0.3">
      <c r="D10384"/>
    </row>
    <row r="10385" spans="4:4" x14ac:dyDescent="0.3">
      <c r="D10385"/>
    </row>
    <row r="10386" spans="4:4" x14ac:dyDescent="0.3">
      <c r="D10386"/>
    </row>
    <row r="10387" spans="4:4" x14ac:dyDescent="0.3">
      <c r="D10387"/>
    </row>
    <row r="10388" spans="4:4" x14ac:dyDescent="0.3">
      <c r="D10388"/>
    </row>
    <row r="10389" spans="4:4" x14ac:dyDescent="0.3">
      <c r="D10389"/>
    </row>
    <row r="10390" spans="4:4" x14ac:dyDescent="0.3">
      <c r="D10390"/>
    </row>
    <row r="10391" spans="4:4" x14ac:dyDescent="0.3">
      <c r="D10391"/>
    </row>
    <row r="10392" spans="4:4" x14ac:dyDescent="0.3">
      <c r="D10392"/>
    </row>
    <row r="10393" spans="4:4" x14ac:dyDescent="0.3">
      <c r="D10393"/>
    </row>
    <row r="10394" spans="4:4" x14ac:dyDescent="0.3">
      <c r="D10394"/>
    </row>
    <row r="10395" spans="4:4" x14ac:dyDescent="0.3">
      <c r="D10395"/>
    </row>
    <row r="10396" spans="4:4" x14ac:dyDescent="0.3">
      <c r="D10396"/>
    </row>
    <row r="10397" spans="4:4" x14ac:dyDescent="0.3">
      <c r="D10397"/>
    </row>
    <row r="10398" spans="4:4" x14ac:dyDescent="0.3">
      <c r="D10398"/>
    </row>
    <row r="10399" spans="4:4" x14ac:dyDescent="0.3">
      <c r="D10399"/>
    </row>
    <row r="10400" spans="4:4" x14ac:dyDescent="0.3">
      <c r="D10400"/>
    </row>
    <row r="10401" spans="4:4" x14ac:dyDescent="0.3">
      <c r="D10401"/>
    </row>
    <row r="10402" spans="4:4" x14ac:dyDescent="0.3">
      <c r="D10402"/>
    </row>
    <row r="10403" spans="4:4" x14ac:dyDescent="0.3">
      <c r="D10403"/>
    </row>
    <row r="10404" spans="4:4" x14ac:dyDescent="0.3">
      <c r="D10404"/>
    </row>
    <row r="10405" spans="4:4" x14ac:dyDescent="0.3">
      <c r="D10405"/>
    </row>
    <row r="10406" spans="4:4" x14ac:dyDescent="0.3">
      <c r="D10406"/>
    </row>
    <row r="10407" spans="4:4" x14ac:dyDescent="0.3">
      <c r="D10407"/>
    </row>
    <row r="10408" spans="4:4" x14ac:dyDescent="0.3">
      <c r="D10408"/>
    </row>
    <row r="10409" spans="4:4" x14ac:dyDescent="0.3">
      <c r="D10409"/>
    </row>
    <row r="10410" spans="4:4" x14ac:dyDescent="0.3">
      <c r="D10410"/>
    </row>
    <row r="10411" spans="4:4" x14ac:dyDescent="0.3">
      <c r="D10411"/>
    </row>
    <row r="10412" spans="4:4" x14ac:dyDescent="0.3">
      <c r="D10412"/>
    </row>
    <row r="10413" spans="4:4" x14ac:dyDescent="0.3">
      <c r="D10413"/>
    </row>
    <row r="10414" spans="4:4" x14ac:dyDescent="0.3">
      <c r="D10414"/>
    </row>
    <row r="10415" spans="4:4" x14ac:dyDescent="0.3">
      <c r="D10415"/>
    </row>
    <row r="10416" spans="4:4" x14ac:dyDescent="0.3">
      <c r="D10416"/>
    </row>
    <row r="10417" spans="4:4" x14ac:dyDescent="0.3">
      <c r="D10417"/>
    </row>
    <row r="10418" spans="4:4" x14ac:dyDescent="0.3">
      <c r="D10418"/>
    </row>
    <row r="10419" spans="4:4" x14ac:dyDescent="0.3">
      <c r="D10419"/>
    </row>
    <row r="10420" spans="4:4" x14ac:dyDescent="0.3">
      <c r="D10420"/>
    </row>
    <row r="10421" spans="4:4" x14ac:dyDescent="0.3">
      <c r="D10421"/>
    </row>
    <row r="10422" spans="4:4" x14ac:dyDescent="0.3">
      <c r="D10422"/>
    </row>
    <row r="10423" spans="4:4" x14ac:dyDescent="0.3">
      <c r="D10423"/>
    </row>
    <row r="10424" spans="4:4" x14ac:dyDescent="0.3">
      <c r="D10424"/>
    </row>
    <row r="10425" spans="4:4" x14ac:dyDescent="0.3">
      <c r="D10425"/>
    </row>
    <row r="10426" spans="4:4" x14ac:dyDescent="0.3">
      <c r="D10426"/>
    </row>
    <row r="10427" spans="4:4" x14ac:dyDescent="0.3">
      <c r="D10427"/>
    </row>
    <row r="10428" spans="4:4" x14ac:dyDescent="0.3">
      <c r="D10428"/>
    </row>
    <row r="10429" spans="4:4" x14ac:dyDescent="0.3">
      <c r="D10429"/>
    </row>
    <row r="10430" spans="4:4" x14ac:dyDescent="0.3">
      <c r="D10430"/>
    </row>
    <row r="10431" spans="4:4" x14ac:dyDescent="0.3">
      <c r="D10431"/>
    </row>
    <row r="10432" spans="4:4" x14ac:dyDescent="0.3">
      <c r="D10432"/>
    </row>
    <row r="10433" spans="4:4" x14ac:dyDescent="0.3">
      <c r="D10433"/>
    </row>
    <row r="10434" spans="4:4" x14ac:dyDescent="0.3">
      <c r="D10434"/>
    </row>
    <row r="10435" spans="4:4" x14ac:dyDescent="0.3">
      <c r="D10435"/>
    </row>
    <row r="10436" spans="4:4" x14ac:dyDescent="0.3">
      <c r="D10436"/>
    </row>
    <row r="10437" spans="4:4" x14ac:dyDescent="0.3">
      <c r="D10437"/>
    </row>
    <row r="10438" spans="4:4" x14ac:dyDescent="0.3">
      <c r="D10438"/>
    </row>
    <row r="10439" spans="4:4" x14ac:dyDescent="0.3">
      <c r="D10439"/>
    </row>
    <row r="10440" spans="4:4" x14ac:dyDescent="0.3">
      <c r="D10440"/>
    </row>
    <row r="10441" spans="4:4" x14ac:dyDescent="0.3">
      <c r="D10441"/>
    </row>
    <row r="10442" spans="4:4" x14ac:dyDescent="0.3">
      <c r="D10442"/>
    </row>
    <row r="10443" spans="4:4" x14ac:dyDescent="0.3">
      <c r="D10443"/>
    </row>
    <row r="10444" spans="4:4" x14ac:dyDescent="0.3">
      <c r="D10444"/>
    </row>
    <row r="10445" spans="4:4" x14ac:dyDescent="0.3">
      <c r="D10445"/>
    </row>
    <row r="10446" spans="4:4" x14ac:dyDescent="0.3">
      <c r="D10446"/>
    </row>
    <row r="10447" spans="4:4" x14ac:dyDescent="0.3">
      <c r="D10447"/>
    </row>
    <row r="10448" spans="4:4" x14ac:dyDescent="0.3">
      <c r="D10448"/>
    </row>
    <row r="10449" spans="4:4" x14ac:dyDescent="0.3">
      <c r="D10449"/>
    </row>
    <row r="10450" spans="4:4" x14ac:dyDescent="0.3">
      <c r="D10450"/>
    </row>
    <row r="10451" spans="4:4" x14ac:dyDescent="0.3">
      <c r="D10451"/>
    </row>
    <row r="10452" spans="4:4" x14ac:dyDescent="0.3">
      <c r="D10452"/>
    </row>
    <row r="10453" spans="4:4" x14ac:dyDescent="0.3">
      <c r="D10453"/>
    </row>
    <row r="10454" spans="4:4" x14ac:dyDescent="0.3">
      <c r="D10454"/>
    </row>
    <row r="10455" spans="4:4" x14ac:dyDescent="0.3">
      <c r="D10455"/>
    </row>
    <row r="10456" spans="4:4" x14ac:dyDescent="0.3">
      <c r="D10456"/>
    </row>
    <row r="10457" spans="4:4" x14ac:dyDescent="0.3">
      <c r="D10457"/>
    </row>
    <row r="10458" spans="4:4" x14ac:dyDescent="0.3">
      <c r="D10458"/>
    </row>
    <row r="10459" spans="4:4" x14ac:dyDescent="0.3">
      <c r="D10459"/>
    </row>
    <row r="10460" spans="4:4" x14ac:dyDescent="0.3">
      <c r="D10460"/>
    </row>
    <row r="10461" spans="4:4" x14ac:dyDescent="0.3">
      <c r="D10461"/>
    </row>
    <row r="10462" spans="4:4" x14ac:dyDescent="0.3">
      <c r="D10462"/>
    </row>
    <row r="10463" spans="4:4" x14ac:dyDescent="0.3">
      <c r="D10463"/>
    </row>
    <row r="10464" spans="4:4" x14ac:dyDescent="0.3">
      <c r="D10464"/>
    </row>
    <row r="10465" spans="4:4" x14ac:dyDescent="0.3">
      <c r="D10465"/>
    </row>
    <row r="10466" spans="4:4" x14ac:dyDescent="0.3">
      <c r="D10466"/>
    </row>
    <row r="10467" spans="4:4" x14ac:dyDescent="0.3">
      <c r="D10467"/>
    </row>
    <row r="10468" spans="4:4" x14ac:dyDescent="0.3">
      <c r="D10468"/>
    </row>
    <row r="10469" spans="4:4" x14ac:dyDescent="0.3">
      <c r="D10469"/>
    </row>
    <row r="10470" spans="4:4" x14ac:dyDescent="0.3">
      <c r="D10470"/>
    </row>
    <row r="10471" spans="4:4" x14ac:dyDescent="0.3">
      <c r="D10471"/>
    </row>
    <row r="10472" spans="4:4" x14ac:dyDescent="0.3">
      <c r="D10472"/>
    </row>
    <row r="10473" spans="4:4" x14ac:dyDescent="0.3">
      <c r="D10473"/>
    </row>
    <row r="10474" spans="4:4" x14ac:dyDescent="0.3">
      <c r="D10474"/>
    </row>
    <row r="10475" spans="4:4" x14ac:dyDescent="0.3">
      <c r="D10475"/>
    </row>
    <row r="10476" spans="4:4" x14ac:dyDescent="0.3">
      <c r="D10476"/>
    </row>
    <row r="10477" spans="4:4" x14ac:dyDescent="0.3">
      <c r="D10477"/>
    </row>
    <row r="10478" spans="4:4" x14ac:dyDescent="0.3">
      <c r="D10478"/>
    </row>
    <row r="10479" spans="4:4" x14ac:dyDescent="0.3">
      <c r="D10479"/>
    </row>
    <row r="10480" spans="4:4" x14ac:dyDescent="0.3">
      <c r="D10480"/>
    </row>
    <row r="10481" spans="4:4" x14ac:dyDescent="0.3">
      <c r="D10481"/>
    </row>
    <row r="10482" spans="4:4" x14ac:dyDescent="0.3">
      <c r="D10482"/>
    </row>
    <row r="10483" spans="4:4" x14ac:dyDescent="0.3">
      <c r="D10483"/>
    </row>
    <row r="10484" spans="4:4" x14ac:dyDescent="0.3">
      <c r="D10484"/>
    </row>
    <row r="10485" spans="4:4" x14ac:dyDescent="0.3">
      <c r="D10485"/>
    </row>
    <row r="10486" spans="4:4" x14ac:dyDescent="0.3">
      <c r="D10486"/>
    </row>
    <row r="10487" spans="4:4" x14ac:dyDescent="0.3">
      <c r="D10487"/>
    </row>
    <row r="10488" spans="4:4" x14ac:dyDescent="0.3">
      <c r="D10488"/>
    </row>
    <row r="10489" spans="4:4" x14ac:dyDescent="0.3">
      <c r="D10489"/>
    </row>
    <row r="10490" spans="4:4" x14ac:dyDescent="0.3">
      <c r="D10490"/>
    </row>
    <row r="10491" spans="4:4" x14ac:dyDescent="0.3">
      <c r="D10491"/>
    </row>
    <row r="10492" spans="4:4" x14ac:dyDescent="0.3">
      <c r="D10492"/>
    </row>
    <row r="10493" spans="4:4" x14ac:dyDescent="0.3">
      <c r="D10493"/>
    </row>
    <row r="10494" spans="4:4" x14ac:dyDescent="0.3">
      <c r="D10494"/>
    </row>
    <row r="10495" spans="4:4" x14ac:dyDescent="0.3">
      <c r="D10495"/>
    </row>
    <row r="10496" spans="4:4" x14ac:dyDescent="0.3">
      <c r="D10496"/>
    </row>
    <row r="10497" spans="4:4" x14ac:dyDescent="0.3">
      <c r="D10497"/>
    </row>
    <row r="10498" spans="4:4" x14ac:dyDescent="0.3">
      <c r="D10498"/>
    </row>
    <row r="10499" spans="4:4" x14ac:dyDescent="0.3">
      <c r="D10499"/>
    </row>
    <row r="10500" spans="4:4" x14ac:dyDescent="0.3">
      <c r="D10500"/>
    </row>
    <row r="10501" spans="4:4" x14ac:dyDescent="0.3">
      <c r="D10501"/>
    </row>
    <row r="10502" spans="4:4" x14ac:dyDescent="0.3">
      <c r="D10502"/>
    </row>
    <row r="10503" spans="4:4" x14ac:dyDescent="0.3">
      <c r="D10503"/>
    </row>
    <row r="10504" spans="4:4" x14ac:dyDescent="0.3">
      <c r="D10504"/>
    </row>
    <row r="10505" spans="4:4" x14ac:dyDescent="0.3">
      <c r="D10505"/>
    </row>
    <row r="10506" spans="4:4" x14ac:dyDescent="0.3">
      <c r="D10506"/>
    </row>
    <row r="10507" spans="4:4" x14ac:dyDescent="0.3">
      <c r="D10507"/>
    </row>
    <row r="10508" spans="4:4" x14ac:dyDescent="0.3">
      <c r="D10508"/>
    </row>
    <row r="10509" spans="4:4" x14ac:dyDescent="0.3">
      <c r="D10509"/>
    </row>
    <row r="10510" spans="4:4" x14ac:dyDescent="0.3">
      <c r="D10510"/>
    </row>
    <row r="10511" spans="4:4" x14ac:dyDescent="0.3">
      <c r="D10511"/>
    </row>
    <row r="10512" spans="4:4" x14ac:dyDescent="0.3">
      <c r="D10512"/>
    </row>
    <row r="10513" spans="4:4" x14ac:dyDescent="0.3">
      <c r="D10513"/>
    </row>
    <row r="10514" spans="4:4" x14ac:dyDescent="0.3">
      <c r="D10514"/>
    </row>
    <row r="10515" spans="4:4" x14ac:dyDescent="0.3">
      <c r="D10515"/>
    </row>
    <row r="10516" spans="4:4" x14ac:dyDescent="0.3">
      <c r="D10516"/>
    </row>
    <row r="10517" spans="4:4" x14ac:dyDescent="0.3">
      <c r="D10517"/>
    </row>
    <row r="10518" spans="4:4" x14ac:dyDescent="0.3">
      <c r="D10518"/>
    </row>
    <row r="10519" spans="4:4" x14ac:dyDescent="0.3">
      <c r="D10519"/>
    </row>
    <row r="10520" spans="4:4" x14ac:dyDescent="0.3">
      <c r="D10520"/>
    </row>
    <row r="10521" spans="4:4" x14ac:dyDescent="0.3">
      <c r="D10521"/>
    </row>
    <row r="10522" spans="4:4" x14ac:dyDescent="0.3">
      <c r="D10522"/>
    </row>
    <row r="10523" spans="4:4" x14ac:dyDescent="0.3">
      <c r="D10523"/>
    </row>
    <row r="10524" spans="4:4" x14ac:dyDescent="0.3">
      <c r="D10524"/>
    </row>
    <row r="10525" spans="4:4" x14ac:dyDescent="0.3">
      <c r="D10525"/>
    </row>
    <row r="10526" spans="4:4" x14ac:dyDescent="0.3">
      <c r="D10526"/>
    </row>
    <row r="10527" spans="4:4" x14ac:dyDescent="0.3">
      <c r="D10527"/>
    </row>
    <row r="10528" spans="4:4" x14ac:dyDescent="0.3">
      <c r="D10528"/>
    </row>
    <row r="10529" spans="4:4" x14ac:dyDescent="0.3">
      <c r="D10529"/>
    </row>
    <row r="10530" spans="4:4" x14ac:dyDescent="0.3">
      <c r="D10530"/>
    </row>
    <row r="10531" spans="4:4" x14ac:dyDescent="0.3">
      <c r="D10531"/>
    </row>
    <row r="10532" spans="4:4" x14ac:dyDescent="0.3">
      <c r="D10532"/>
    </row>
    <row r="10533" spans="4:4" x14ac:dyDescent="0.3">
      <c r="D10533"/>
    </row>
    <row r="10534" spans="4:4" x14ac:dyDescent="0.3">
      <c r="D10534"/>
    </row>
    <row r="10535" spans="4:4" x14ac:dyDescent="0.3">
      <c r="D10535"/>
    </row>
    <row r="10536" spans="4:4" x14ac:dyDescent="0.3">
      <c r="D10536"/>
    </row>
    <row r="10537" spans="4:4" x14ac:dyDescent="0.3">
      <c r="D10537"/>
    </row>
    <row r="10538" spans="4:4" x14ac:dyDescent="0.3">
      <c r="D10538"/>
    </row>
    <row r="10539" spans="4:4" x14ac:dyDescent="0.3">
      <c r="D10539"/>
    </row>
    <row r="10540" spans="4:4" x14ac:dyDescent="0.3">
      <c r="D10540"/>
    </row>
    <row r="10541" spans="4:4" x14ac:dyDescent="0.3">
      <c r="D10541"/>
    </row>
    <row r="10542" spans="4:4" x14ac:dyDescent="0.3">
      <c r="D10542"/>
    </row>
    <row r="10543" spans="4:4" x14ac:dyDescent="0.3">
      <c r="D10543"/>
    </row>
    <row r="10544" spans="4:4" x14ac:dyDescent="0.3">
      <c r="D10544"/>
    </row>
    <row r="10545" spans="4:4" x14ac:dyDescent="0.3">
      <c r="D10545"/>
    </row>
    <row r="10546" spans="4:4" x14ac:dyDescent="0.3">
      <c r="D10546"/>
    </row>
    <row r="10547" spans="4:4" x14ac:dyDescent="0.3">
      <c r="D10547"/>
    </row>
    <row r="10548" spans="4:4" x14ac:dyDescent="0.3">
      <c r="D10548"/>
    </row>
    <row r="10549" spans="4:4" x14ac:dyDescent="0.3">
      <c r="D10549"/>
    </row>
    <row r="10550" spans="4:4" x14ac:dyDescent="0.3">
      <c r="D10550"/>
    </row>
    <row r="10551" spans="4:4" x14ac:dyDescent="0.3">
      <c r="D10551"/>
    </row>
    <row r="10552" spans="4:4" x14ac:dyDescent="0.3">
      <c r="D10552"/>
    </row>
    <row r="10553" spans="4:4" x14ac:dyDescent="0.3">
      <c r="D10553"/>
    </row>
    <row r="10554" spans="4:4" x14ac:dyDescent="0.3">
      <c r="D10554"/>
    </row>
    <row r="10555" spans="4:4" x14ac:dyDescent="0.3">
      <c r="D10555"/>
    </row>
    <row r="10556" spans="4:4" x14ac:dyDescent="0.3">
      <c r="D10556"/>
    </row>
    <row r="10557" spans="4:4" x14ac:dyDescent="0.3">
      <c r="D10557"/>
    </row>
    <row r="10558" spans="4:4" x14ac:dyDescent="0.3">
      <c r="D10558"/>
    </row>
    <row r="10559" spans="4:4" x14ac:dyDescent="0.3">
      <c r="D10559"/>
    </row>
    <row r="10560" spans="4:4" x14ac:dyDescent="0.3">
      <c r="D10560"/>
    </row>
    <row r="10561" spans="4:4" x14ac:dyDescent="0.3">
      <c r="D10561"/>
    </row>
    <row r="10562" spans="4:4" x14ac:dyDescent="0.3">
      <c r="D10562"/>
    </row>
    <row r="10563" spans="4:4" x14ac:dyDescent="0.3">
      <c r="D10563"/>
    </row>
    <row r="10564" spans="4:4" x14ac:dyDescent="0.3">
      <c r="D10564"/>
    </row>
    <row r="10565" spans="4:4" x14ac:dyDescent="0.3">
      <c r="D10565"/>
    </row>
    <row r="10566" spans="4:4" x14ac:dyDescent="0.3">
      <c r="D10566"/>
    </row>
    <row r="10567" spans="4:4" x14ac:dyDescent="0.3">
      <c r="D10567"/>
    </row>
    <row r="10568" spans="4:4" x14ac:dyDescent="0.3">
      <c r="D10568"/>
    </row>
    <row r="10569" spans="4:4" x14ac:dyDescent="0.3">
      <c r="D10569"/>
    </row>
    <row r="10570" spans="4:4" x14ac:dyDescent="0.3">
      <c r="D10570"/>
    </row>
    <row r="10571" spans="4:4" x14ac:dyDescent="0.3">
      <c r="D10571"/>
    </row>
    <row r="10572" spans="4:4" x14ac:dyDescent="0.3">
      <c r="D10572"/>
    </row>
    <row r="10573" spans="4:4" x14ac:dyDescent="0.3">
      <c r="D10573"/>
    </row>
    <row r="10574" spans="4:4" x14ac:dyDescent="0.3">
      <c r="D10574"/>
    </row>
    <row r="10575" spans="4:4" x14ac:dyDescent="0.3">
      <c r="D10575"/>
    </row>
    <row r="10576" spans="4:4" x14ac:dyDescent="0.3">
      <c r="D10576"/>
    </row>
    <row r="10577" spans="4:4" x14ac:dyDescent="0.3">
      <c r="D10577"/>
    </row>
    <row r="10578" spans="4:4" x14ac:dyDescent="0.3">
      <c r="D10578"/>
    </row>
    <row r="10579" spans="4:4" x14ac:dyDescent="0.3">
      <c r="D10579"/>
    </row>
    <row r="10580" spans="4:4" x14ac:dyDescent="0.3">
      <c r="D10580"/>
    </row>
    <row r="10581" spans="4:4" x14ac:dyDescent="0.3">
      <c r="D10581"/>
    </row>
    <row r="10582" spans="4:4" x14ac:dyDescent="0.3">
      <c r="D10582"/>
    </row>
    <row r="10583" spans="4:4" x14ac:dyDescent="0.3">
      <c r="D10583"/>
    </row>
    <row r="10584" spans="4:4" x14ac:dyDescent="0.3">
      <c r="D10584"/>
    </row>
    <row r="10585" spans="4:4" x14ac:dyDescent="0.3">
      <c r="D10585"/>
    </row>
    <row r="10586" spans="4:4" x14ac:dyDescent="0.3">
      <c r="D10586"/>
    </row>
    <row r="10587" spans="4:4" x14ac:dyDescent="0.3">
      <c r="D10587"/>
    </row>
    <row r="10588" spans="4:4" x14ac:dyDescent="0.3">
      <c r="D10588"/>
    </row>
    <row r="10589" spans="4:4" x14ac:dyDescent="0.3">
      <c r="D10589"/>
    </row>
    <row r="10590" spans="4:4" x14ac:dyDescent="0.3">
      <c r="D10590"/>
    </row>
    <row r="10591" spans="4:4" x14ac:dyDescent="0.3">
      <c r="D10591"/>
    </row>
    <row r="10592" spans="4:4" x14ac:dyDescent="0.3">
      <c r="D10592"/>
    </row>
    <row r="10593" spans="4:4" x14ac:dyDescent="0.3">
      <c r="D10593"/>
    </row>
    <row r="10594" spans="4:4" x14ac:dyDescent="0.3">
      <c r="D10594"/>
    </row>
    <row r="10595" spans="4:4" x14ac:dyDescent="0.3">
      <c r="D10595"/>
    </row>
    <row r="10596" spans="4:4" x14ac:dyDescent="0.3">
      <c r="D10596"/>
    </row>
    <row r="10597" spans="4:4" x14ac:dyDescent="0.3">
      <c r="D10597"/>
    </row>
    <row r="10598" spans="4:4" x14ac:dyDescent="0.3">
      <c r="D10598"/>
    </row>
    <row r="10599" spans="4:4" x14ac:dyDescent="0.3">
      <c r="D10599"/>
    </row>
    <row r="10600" spans="4:4" x14ac:dyDescent="0.3">
      <c r="D10600"/>
    </row>
    <row r="10601" spans="4:4" x14ac:dyDescent="0.3">
      <c r="D10601"/>
    </row>
    <row r="10602" spans="4:4" x14ac:dyDescent="0.3">
      <c r="D10602"/>
    </row>
    <row r="10603" spans="4:4" x14ac:dyDescent="0.3">
      <c r="D10603"/>
    </row>
    <row r="10604" spans="4:4" x14ac:dyDescent="0.3">
      <c r="D10604"/>
    </row>
    <row r="10605" spans="4:4" x14ac:dyDescent="0.3">
      <c r="D10605"/>
    </row>
    <row r="10606" spans="4:4" x14ac:dyDescent="0.3">
      <c r="D10606"/>
    </row>
    <row r="10607" spans="4:4" x14ac:dyDescent="0.3">
      <c r="D10607"/>
    </row>
    <row r="10608" spans="4:4" x14ac:dyDescent="0.3">
      <c r="D10608"/>
    </row>
    <row r="10609" spans="4:4" x14ac:dyDescent="0.3">
      <c r="D10609"/>
    </row>
    <row r="10610" spans="4:4" x14ac:dyDescent="0.3">
      <c r="D10610"/>
    </row>
    <row r="10611" spans="4:4" x14ac:dyDescent="0.3">
      <c r="D10611"/>
    </row>
    <row r="10612" spans="4:4" x14ac:dyDescent="0.3">
      <c r="D10612"/>
    </row>
    <row r="10613" spans="4:4" x14ac:dyDescent="0.3">
      <c r="D10613"/>
    </row>
    <row r="10614" spans="4:4" x14ac:dyDescent="0.3">
      <c r="D10614"/>
    </row>
    <row r="10615" spans="4:4" x14ac:dyDescent="0.3">
      <c r="D10615"/>
    </row>
    <row r="10616" spans="4:4" x14ac:dyDescent="0.3">
      <c r="D10616"/>
    </row>
    <row r="10617" spans="4:4" x14ac:dyDescent="0.3">
      <c r="D10617"/>
    </row>
    <row r="10618" spans="4:4" x14ac:dyDescent="0.3">
      <c r="D10618"/>
    </row>
    <row r="10619" spans="4:4" x14ac:dyDescent="0.3">
      <c r="D10619"/>
    </row>
    <row r="10620" spans="4:4" x14ac:dyDescent="0.3">
      <c r="D10620"/>
    </row>
    <row r="10621" spans="4:4" x14ac:dyDescent="0.3">
      <c r="D10621"/>
    </row>
    <row r="10622" spans="4:4" x14ac:dyDescent="0.3">
      <c r="D10622"/>
    </row>
    <row r="10623" spans="4:4" x14ac:dyDescent="0.3">
      <c r="D10623"/>
    </row>
    <row r="10624" spans="4:4" x14ac:dyDescent="0.3">
      <c r="D10624"/>
    </row>
    <row r="10625" spans="4:4" x14ac:dyDescent="0.3">
      <c r="D10625"/>
    </row>
    <row r="10626" spans="4:4" x14ac:dyDescent="0.3">
      <c r="D10626"/>
    </row>
    <row r="10627" spans="4:4" x14ac:dyDescent="0.3">
      <c r="D10627"/>
    </row>
    <row r="10628" spans="4:4" x14ac:dyDescent="0.3">
      <c r="D10628"/>
    </row>
    <row r="10629" spans="4:4" x14ac:dyDescent="0.3">
      <c r="D10629"/>
    </row>
    <row r="10630" spans="4:4" x14ac:dyDescent="0.3">
      <c r="D10630"/>
    </row>
    <row r="10631" spans="4:4" x14ac:dyDescent="0.3">
      <c r="D10631"/>
    </row>
    <row r="10632" spans="4:4" x14ac:dyDescent="0.3">
      <c r="D10632"/>
    </row>
    <row r="10633" spans="4:4" x14ac:dyDescent="0.3">
      <c r="D10633"/>
    </row>
    <row r="10634" spans="4:4" x14ac:dyDescent="0.3">
      <c r="D10634"/>
    </row>
    <row r="10635" spans="4:4" x14ac:dyDescent="0.3">
      <c r="D10635"/>
    </row>
    <row r="10636" spans="4:4" x14ac:dyDescent="0.3">
      <c r="D10636"/>
    </row>
    <row r="10637" spans="4:4" x14ac:dyDescent="0.3">
      <c r="D10637"/>
    </row>
    <row r="10638" spans="4:4" x14ac:dyDescent="0.3">
      <c r="D10638"/>
    </row>
    <row r="10639" spans="4:4" x14ac:dyDescent="0.3">
      <c r="D10639"/>
    </row>
    <row r="10640" spans="4:4" x14ac:dyDescent="0.3">
      <c r="D10640"/>
    </row>
    <row r="10641" spans="4:4" x14ac:dyDescent="0.3">
      <c r="D10641"/>
    </row>
    <row r="10642" spans="4:4" x14ac:dyDescent="0.3">
      <c r="D10642"/>
    </row>
    <row r="10643" spans="4:4" x14ac:dyDescent="0.3">
      <c r="D10643"/>
    </row>
    <row r="10644" spans="4:4" x14ac:dyDescent="0.3">
      <c r="D10644"/>
    </row>
    <row r="10645" spans="4:4" x14ac:dyDescent="0.3">
      <c r="D10645"/>
    </row>
    <row r="10646" spans="4:4" x14ac:dyDescent="0.3">
      <c r="D10646"/>
    </row>
    <row r="10647" spans="4:4" x14ac:dyDescent="0.3">
      <c r="D10647"/>
    </row>
    <row r="10648" spans="4:4" x14ac:dyDescent="0.3">
      <c r="D10648"/>
    </row>
    <row r="10649" spans="4:4" x14ac:dyDescent="0.3">
      <c r="D10649"/>
    </row>
    <row r="10650" spans="4:4" x14ac:dyDescent="0.3">
      <c r="D10650"/>
    </row>
    <row r="10651" spans="4:4" x14ac:dyDescent="0.3">
      <c r="D10651"/>
    </row>
    <row r="10652" spans="4:4" x14ac:dyDescent="0.3">
      <c r="D10652"/>
    </row>
    <row r="10653" spans="4:4" x14ac:dyDescent="0.3">
      <c r="D10653"/>
    </row>
    <row r="10654" spans="4:4" x14ac:dyDescent="0.3">
      <c r="D10654"/>
    </row>
    <row r="10655" spans="4:4" x14ac:dyDescent="0.3">
      <c r="D10655"/>
    </row>
    <row r="10656" spans="4:4" x14ac:dyDescent="0.3">
      <c r="D10656"/>
    </row>
    <row r="10657" spans="4:4" x14ac:dyDescent="0.3">
      <c r="D10657"/>
    </row>
    <row r="10658" spans="4:4" x14ac:dyDescent="0.3">
      <c r="D10658"/>
    </row>
    <row r="10659" spans="4:4" x14ac:dyDescent="0.3">
      <c r="D10659"/>
    </row>
    <row r="10660" spans="4:4" x14ac:dyDescent="0.3">
      <c r="D10660"/>
    </row>
    <row r="10661" spans="4:4" x14ac:dyDescent="0.3">
      <c r="D10661"/>
    </row>
    <row r="10662" spans="4:4" x14ac:dyDescent="0.3">
      <c r="D10662"/>
    </row>
    <row r="10663" spans="4:4" x14ac:dyDescent="0.3">
      <c r="D10663"/>
    </row>
    <row r="10664" spans="4:4" x14ac:dyDescent="0.3">
      <c r="D10664"/>
    </row>
    <row r="10665" spans="4:4" x14ac:dyDescent="0.3">
      <c r="D10665"/>
    </row>
    <row r="10666" spans="4:4" x14ac:dyDescent="0.3">
      <c r="D10666"/>
    </row>
    <row r="10667" spans="4:4" x14ac:dyDescent="0.3">
      <c r="D10667"/>
    </row>
    <row r="10668" spans="4:4" x14ac:dyDescent="0.3">
      <c r="D10668"/>
    </row>
    <row r="10669" spans="4:4" x14ac:dyDescent="0.3">
      <c r="D10669"/>
    </row>
    <row r="10670" spans="4:4" x14ac:dyDescent="0.3">
      <c r="D10670"/>
    </row>
    <row r="10671" spans="4:4" x14ac:dyDescent="0.3">
      <c r="D10671"/>
    </row>
    <row r="10672" spans="4:4" x14ac:dyDescent="0.3">
      <c r="D10672"/>
    </row>
    <row r="10673" spans="4:4" x14ac:dyDescent="0.3">
      <c r="D10673"/>
    </row>
    <row r="10674" spans="4:4" x14ac:dyDescent="0.3">
      <c r="D10674"/>
    </row>
    <row r="10675" spans="4:4" x14ac:dyDescent="0.3">
      <c r="D10675"/>
    </row>
    <row r="10676" spans="4:4" x14ac:dyDescent="0.3">
      <c r="D10676"/>
    </row>
    <row r="10677" spans="4:4" x14ac:dyDescent="0.3">
      <c r="D10677"/>
    </row>
    <row r="10678" spans="4:4" x14ac:dyDescent="0.3">
      <c r="D10678"/>
    </row>
    <row r="10679" spans="4:4" x14ac:dyDescent="0.3">
      <c r="D10679"/>
    </row>
    <row r="10680" spans="4:4" x14ac:dyDescent="0.3">
      <c r="D10680"/>
    </row>
    <row r="10681" spans="4:4" x14ac:dyDescent="0.3">
      <c r="D10681"/>
    </row>
    <row r="10682" spans="4:4" x14ac:dyDescent="0.3">
      <c r="D10682"/>
    </row>
    <row r="10683" spans="4:4" x14ac:dyDescent="0.3">
      <c r="D10683"/>
    </row>
    <row r="10684" spans="4:4" x14ac:dyDescent="0.3">
      <c r="D10684"/>
    </row>
    <row r="10685" spans="4:4" x14ac:dyDescent="0.3">
      <c r="D10685"/>
    </row>
    <row r="10686" spans="4:4" x14ac:dyDescent="0.3">
      <c r="D10686"/>
    </row>
    <row r="10687" spans="4:4" x14ac:dyDescent="0.3">
      <c r="D10687"/>
    </row>
    <row r="10688" spans="4:4" x14ac:dyDescent="0.3">
      <c r="D10688"/>
    </row>
    <row r="10689" spans="4:4" x14ac:dyDescent="0.3">
      <c r="D10689"/>
    </row>
    <row r="10690" spans="4:4" x14ac:dyDescent="0.3">
      <c r="D10690"/>
    </row>
    <row r="10691" spans="4:4" x14ac:dyDescent="0.3">
      <c r="D10691"/>
    </row>
    <row r="10692" spans="4:4" x14ac:dyDescent="0.3">
      <c r="D10692"/>
    </row>
    <row r="10693" spans="4:4" x14ac:dyDescent="0.3">
      <c r="D10693"/>
    </row>
    <row r="10694" spans="4:4" x14ac:dyDescent="0.3">
      <c r="D10694"/>
    </row>
    <row r="10695" spans="4:4" x14ac:dyDescent="0.3">
      <c r="D10695"/>
    </row>
    <row r="10696" spans="4:4" x14ac:dyDescent="0.3">
      <c r="D10696"/>
    </row>
    <row r="10697" spans="4:4" x14ac:dyDescent="0.3">
      <c r="D10697"/>
    </row>
    <row r="10698" spans="4:4" x14ac:dyDescent="0.3">
      <c r="D10698"/>
    </row>
    <row r="10699" spans="4:4" x14ac:dyDescent="0.3">
      <c r="D10699"/>
    </row>
    <row r="10700" spans="4:4" x14ac:dyDescent="0.3">
      <c r="D10700"/>
    </row>
    <row r="10701" spans="4:4" x14ac:dyDescent="0.3">
      <c r="D10701"/>
    </row>
    <row r="10702" spans="4:4" x14ac:dyDescent="0.3">
      <c r="D10702"/>
    </row>
    <row r="10703" spans="4:4" x14ac:dyDescent="0.3">
      <c r="D10703"/>
    </row>
    <row r="10704" spans="4:4" x14ac:dyDescent="0.3">
      <c r="D10704"/>
    </row>
    <row r="10705" spans="4:4" x14ac:dyDescent="0.3">
      <c r="D10705"/>
    </row>
    <row r="10706" spans="4:4" x14ac:dyDescent="0.3">
      <c r="D10706"/>
    </row>
    <row r="10707" spans="4:4" x14ac:dyDescent="0.3">
      <c r="D10707"/>
    </row>
    <row r="10708" spans="4:4" x14ac:dyDescent="0.3">
      <c r="D10708"/>
    </row>
    <row r="10709" spans="4:4" x14ac:dyDescent="0.3">
      <c r="D10709"/>
    </row>
    <row r="10710" spans="4:4" x14ac:dyDescent="0.3">
      <c r="D10710"/>
    </row>
    <row r="10711" spans="4:4" x14ac:dyDescent="0.3">
      <c r="D10711"/>
    </row>
    <row r="10712" spans="4:4" x14ac:dyDescent="0.3">
      <c r="D10712"/>
    </row>
    <row r="10713" spans="4:4" x14ac:dyDescent="0.3">
      <c r="D10713"/>
    </row>
    <row r="10714" spans="4:4" x14ac:dyDescent="0.3">
      <c r="D10714"/>
    </row>
    <row r="10715" spans="4:4" x14ac:dyDescent="0.3">
      <c r="D10715"/>
    </row>
    <row r="10716" spans="4:4" x14ac:dyDescent="0.3">
      <c r="D10716"/>
    </row>
    <row r="10717" spans="4:4" x14ac:dyDescent="0.3">
      <c r="D10717"/>
    </row>
    <row r="10718" spans="4:4" x14ac:dyDescent="0.3">
      <c r="D10718"/>
    </row>
    <row r="10719" spans="4:4" x14ac:dyDescent="0.3">
      <c r="D10719"/>
    </row>
    <row r="10720" spans="4:4" x14ac:dyDescent="0.3">
      <c r="D10720"/>
    </row>
    <row r="10721" spans="4:4" x14ac:dyDescent="0.3">
      <c r="D10721"/>
    </row>
    <row r="10722" spans="4:4" x14ac:dyDescent="0.3">
      <c r="D10722"/>
    </row>
    <row r="10723" spans="4:4" x14ac:dyDescent="0.3">
      <c r="D10723"/>
    </row>
    <row r="10724" spans="4:4" x14ac:dyDescent="0.3">
      <c r="D10724"/>
    </row>
    <row r="10725" spans="4:4" x14ac:dyDescent="0.3">
      <c r="D10725"/>
    </row>
    <row r="10726" spans="4:4" x14ac:dyDescent="0.3">
      <c r="D10726"/>
    </row>
    <row r="10727" spans="4:4" x14ac:dyDescent="0.3">
      <c r="D10727"/>
    </row>
    <row r="10728" spans="4:4" x14ac:dyDescent="0.3">
      <c r="D10728"/>
    </row>
    <row r="10729" spans="4:4" x14ac:dyDescent="0.3">
      <c r="D10729"/>
    </row>
    <row r="10730" spans="4:4" x14ac:dyDescent="0.3">
      <c r="D10730"/>
    </row>
    <row r="10731" spans="4:4" x14ac:dyDescent="0.3">
      <c r="D10731"/>
    </row>
    <row r="10732" spans="4:4" x14ac:dyDescent="0.3">
      <c r="D10732"/>
    </row>
    <row r="10733" spans="4:4" x14ac:dyDescent="0.3">
      <c r="D10733"/>
    </row>
    <row r="10734" spans="4:4" x14ac:dyDescent="0.3">
      <c r="D10734"/>
    </row>
    <row r="10735" spans="4:4" x14ac:dyDescent="0.3">
      <c r="D10735"/>
    </row>
    <row r="10736" spans="4:4" x14ac:dyDescent="0.3">
      <c r="D10736"/>
    </row>
    <row r="10737" spans="4:4" x14ac:dyDescent="0.3">
      <c r="D10737"/>
    </row>
    <row r="10738" spans="4:4" x14ac:dyDescent="0.3">
      <c r="D10738"/>
    </row>
    <row r="10739" spans="4:4" x14ac:dyDescent="0.3">
      <c r="D10739"/>
    </row>
    <row r="10740" spans="4:4" x14ac:dyDescent="0.3">
      <c r="D10740"/>
    </row>
    <row r="10741" spans="4:4" x14ac:dyDescent="0.3">
      <c r="D10741"/>
    </row>
    <row r="10742" spans="4:4" x14ac:dyDescent="0.3">
      <c r="D10742"/>
    </row>
    <row r="10743" spans="4:4" x14ac:dyDescent="0.3">
      <c r="D10743"/>
    </row>
    <row r="10744" spans="4:4" x14ac:dyDescent="0.3">
      <c r="D10744"/>
    </row>
    <row r="10745" spans="4:4" x14ac:dyDescent="0.3">
      <c r="D10745"/>
    </row>
    <row r="10746" spans="4:4" x14ac:dyDescent="0.3">
      <c r="D10746"/>
    </row>
    <row r="10747" spans="4:4" x14ac:dyDescent="0.3">
      <c r="D10747"/>
    </row>
    <row r="10748" spans="4:4" x14ac:dyDescent="0.3">
      <c r="D10748"/>
    </row>
    <row r="10749" spans="4:4" x14ac:dyDescent="0.3">
      <c r="D10749"/>
    </row>
    <row r="10750" spans="4:4" x14ac:dyDescent="0.3">
      <c r="D10750"/>
    </row>
    <row r="10751" spans="4:4" x14ac:dyDescent="0.3">
      <c r="D10751"/>
    </row>
    <row r="10752" spans="4:4" x14ac:dyDescent="0.3">
      <c r="D10752"/>
    </row>
    <row r="10753" spans="4:4" x14ac:dyDescent="0.3">
      <c r="D10753"/>
    </row>
    <row r="10754" spans="4:4" x14ac:dyDescent="0.3">
      <c r="D10754"/>
    </row>
    <row r="10755" spans="4:4" x14ac:dyDescent="0.3">
      <c r="D10755"/>
    </row>
    <row r="10756" spans="4:4" x14ac:dyDescent="0.3">
      <c r="D10756"/>
    </row>
    <row r="10757" spans="4:4" x14ac:dyDescent="0.3">
      <c r="D10757"/>
    </row>
    <row r="10758" spans="4:4" x14ac:dyDescent="0.3">
      <c r="D10758"/>
    </row>
    <row r="10759" spans="4:4" x14ac:dyDescent="0.3">
      <c r="D10759"/>
    </row>
    <row r="10760" spans="4:4" x14ac:dyDescent="0.3">
      <c r="D10760"/>
    </row>
    <row r="10761" spans="4:4" x14ac:dyDescent="0.3">
      <c r="D10761"/>
    </row>
    <row r="10762" spans="4:4" x14ac:dyDescent="0.3">
      <c r="D10762"/>
    </row>
    <row r="10763" spans="4:4" x14ac:dyDescent="0.3">
      <c r="D10763"/>
    </row>
    <row r="10764" spans="4:4" x14ac:dyDescent="0.3">
      <c r="D10764"/>
    </row>
    <row r="10765" spans="4:4" x14ac:dyDescent="0.3">
      <c r="D10765"/>
    </row>
    <row r="10766" spans="4:4" x14ac:dyDescent="0.3">
      <c r="D10766"/>
    </row>
    <row r="10767" spans="4:4" x14ac:dyDescent="0.3">
      <c r="D10767"/>
    </row>
    <row r="10768" spans="4:4" x14ac:dyDescent="0.3">
      <c r="D10768"/>
    </row>
    <row r="10769" spans="4:4" x14ac:dyDescent="0.3">
      <c r="D10769"/>
    </row>
    <row r="10770" spans="4:4" x14ac:dyDescent="0.3">
      <c r="D10770"/>
    </row>
    <row r="10771" spans="4:4" x14ac:dyDescent="0.3">
      <c r="D10771"/>
    </row>
    <row r="10772" spans="4:4" x14ac:dyDescent="0.3">
      <c r="D10772"/>
    </row>
    <row r="10773" spans="4:4" x14ac:dyDescent="0.3">
      <c r="D10773"/>
    </row>
    <row r="10774" spans="4:4" x14ac:dyDescent="0.3">
      <c r="D10774"/>
    </row>
    <row r="10775" spans="4:4" x14ac:dyDescent="0.3">
      <c r="D10775"/>
    </row>
    <row r="10776" spans="4:4" x14ac:dyDescent="0.3">
      <c r="D10776"/>
    </row>
    <row r="10777" spans="4:4" x14ac:dyDescent="0.3">
      <c r="D10777"/>
    </row>
    <row r="10778" spans="4:4" x14ac:dyDescent="0.3">
      <c r="D10778"/>
    </row>
    <row r="10779" spans="4:4" x14ac:dyDescent="0.3">
      <c r="D10779"/>
    </row>
    <row r="10780" spans="4:4" x14ac:dyDescent="0.3">
      <c r="D10780"/>
    </row>
    <row r="10781" spans="4:4" x14ac:dyDescent="0.3">
      <c r="D10781"/>
    </row>
    <row r="10782" spans="4:4" x14ac:dyDescent="0.3">
      <c r="D10782"/>
    </row>
    <row r="10783" spans="4:4" x14ac:dyDescent="0.3">
      <c r="D10783"/>
    </row>
    <row r="10784" spans="4:4" x14ac:dyDescent="0.3">
      <c r="D10784"/>
    </row>
    <row r="10785" spans="4:4" x14ac:dyDescent="0.3">
      <c r="D10785"/>
    </row>
    <row r="10786" spans="4:4" x14ac:dyDescent="0.3">
      <c r="D10786"/>
    </row>
    <row r="10787" spans="4:4" x14ac:dyDescent="0.3">
      <c r="D10787"/>
    </row>
    <row r="10788" spans="4:4" x14ac:dyDescent="0.3">
      <c r="D10788"/>
    </row>
    <row r="10789" spans="4:4" x14ac:dyDescent="0.3">
      <c r="D10789"/>
    </row>
    <row r="10790" spans="4:4" x14ac:dyDescent="0.3">
      <c r="D10790"/>
    </row>
    <row r="10791" spans="4:4" x14ac:dyDescent="0.3">
      <c r="D10791"/>
    </row>
    <row r="10792" spans="4:4" x14ac:dyDescent="0.3">
      <c r="D10792"/>
    </row>
    <row r="10793" spans="4:4" x14ac:dyDescent="0.3">
      <c r="D10793"/>
    </row>
    <row r="10794" spans="4:4" x14ac:dyDescent="0.3">
      <c r="D10794"/>
    </row>
    <row r="10795" spans="4:4" x14ac:dyDescent="0.3">
      <c r="D10795"/>
    </row>
    <row r="10796" spans="4:4" x14ac:dyDescent="0.3">
      <c r="D10796"/>
    </row>
    <row r="10797" spans="4:4" x14ac:dyDescent="0.3">
      <c r="D10797"/>
    </row>
    <row r="10798" spans="4:4" x14ac:dyDescent="0.3">
      <c r="D10798"/>
    </row>
    <row r="10799" spans="4:4" x14ac:dyDescent="0.3">
      <c r="D10799"/>
    </row>
    <row r="10800" spans="4:4" x14ac:dyDescent="0.3">
      <c r="D10800"/>
    </row>
    <row r="10801" spans="4:4" x14ac:dyDescent="0.3">
      <c r="D10801"/>
    </row>
    <row r="10802" spans="4:4" x14ac:dyDescent="0.3">
      <c r="D10802"/>
    </row>
    <row r="10803" spans="4:4" x14ac:dyDescent="0.3">
      <c r="D10803"/>
    </row>
    <row r="10804" spans="4:4" x14ac:dyDescent="0.3">
      <c r="D10804"/>
    </row>
    <row r="10805" spans="4:4" x14ac:dyDescent="0.3">
      <c r="D10805"/>
    </row>
    <row r="10806" spans="4:4" x14ac:dyDescent="0.3">
      <c r="D10806"/>
    </row>
    <row r="10807" spans="4:4" x14ac:dyDescent="0.3">
      <c r="D10807"/>
    </row>
    <row r="10808" spans="4:4" x14ac:dyDescent="0.3">
      <c r="D10808"/>
    </row>
    <row r="10809" spans="4:4" x14ac:dyDescent="0.3">
      <c r="D10809"/>
    </row>
    <row r="10810" spans="4:4" x14ac:dyDescent="0.3">
      <c r="D10810"/>
    </row>
    <row r="10811" spans="4:4" x14ac:dyDescent="0.3">
      <c r="D10811"/>
    </row>
    <row r="10812" spans="4:4" x14ac:dyDescent="0.3">
      <c r="D10812"/>
    </row>
    <row r="10813" spans="4:4" x14ac:dyDescent="0.3">
      <c r="D10813"/>
    </row>
    <row r="10814" spans="4:4" x14ac:dyDescent="0.3">
      <c r="D10814"/>
    </row>
    <row r="10815" spans="4:4" x14ac:dyDescent="0.3">
      <c r="D10815"/>
    </row>
    <row r="10816" spans="4:4" x14ac:dyDescent="0.3">
      <c r="D10816"/>
    </row>
    <row r="10817" spans="4:4" x14ac:dyDescent="0.3">
      <c r="D10817"/>
    </row>
    <row r="10818" spans="4:4" x14ac:dyDescent="0.3">
      <c r="D10818"/>
    </row>
    <row r="10819" spans="4:4" x14ac:dyDescent="0.3">
      <c r="D10819"/>
    </row>
    <row r="10820" spans="4:4" x14ac:dyDescent="0.3">
      <c r="D10820"/>
    </row>
    <row r="10821" spans="4:4" x14ac:dyDescent="0.3">
      <c r="D10821"/>
    </row>
    <row r="10822" spans="4:4" x14ac:dyDescent="0.3">
      <c r="D10822"/>
    </row>
    <row r="10823" spans="4:4" x14ac:dyDescent="0.3">
      <c r="D10823"/>
    </row>
    <row r="10824" spans="4:4" x14ac:dyDescent="0.3">
      <c r="D10824"/>
    </row>
    <row r="10825" spans="4:4" x14ac:dyDescent="0.3">
      <c r="D10825"/>
    </row>
    <row r="10826" spans="4:4" x14ac:dyDescent="0.3">
      <c r="D10826"/>
    </row>
    <row r="10827" spans="4:4" x14ac:dyDescent="0.3">
      <c r="D10827"/>
    </row>
    <row r="10828" spans="4:4" x14ac:dyDescent="0.3">
      <c r="D10828"/>
    </row>
    <row r="10829" spans="4:4" x14ac:dyDescent="0.3">
      <c r="D10829"/>
    </row>
    <row r="10830" spans="4:4" x14ac:dyDescent="0.3">
      <c r="D10830"/>
    </row>
    <row r="10831" spans="4:4" x14ac:dyDescent="0.3">
      <c r="D10831"/>
    </row>
    <row r="10832" spans="4:4" x14ac:dyDescent="0.3">
      <c r="D10832"/>
    </row>
    <row r="10833" spans="4:4" x14ac:dyDescent="0.3">
      <c r="D10833"/>
    </row>
    <row r="10834" spans="4:4" x14ac:dyDescent="0.3">
      <c r="D10834"/>
    </row>
    <row r="10835" spans="4:4" x14ac:dyDescent="0.3">
      <c r="D10835"/>
    </row>
    <row r="10836" spans="4:4" x14ac:dyDescent="0.3">
      <c r="D10836"/>
    </row>
    <row r="10837" spans="4:4" x14ac:dyDescent="0.3">
      <c r="D10837"/>
    </row>
    <row r="10838" spans="4:4" x14ac:dyDescent="0.3">
      <c r="D10838"/>
    </row>
    <row r="10839" spans="4:4" x14ac:dyDescent="0.3">
      <c r="D10839"/>
    </row>
    <row r="10840" spans="4:4" x14ac:dyDescent="0.3">
      <c r="D10840"/>
    </row>
    <row r="10841" spans="4:4" x14ac:dyDescent="0.3">
      <c r="D10841"/>
    </row>
    <row r="10842" spans="4:4" x14ac:dyDescent="0.3">
      <c r="D10842"/>
    </row>
    <row r="10843" spans="4:4" x14ac:dyDescent="0.3">
      <c r="D10843"/>
    </row>
    <row r="10844" spans="4:4" x14ac:dyDescent="0.3">
      <c r="D10844"/>
    </row>
    <row r="10845" spans="4:4" x14ac:dyDescent="0.3">
      <c r="D10845"/>
    </row>
    <row r="10846" spans="4:4" x14ac:dyDescent="0.3">
      <c r="D10846"/>
    </row>
    <row r="10847" spans="4:4" x14ac:dyDescent="0.3">
      <c r="D10847"/>
    </row>
    <row r="10848" spans="4:4" x14ac:dyDescent="0.3">
      <c r="D10848"/>
    </row>
    <row r="10849" spans="4:4" x14ac:dyDescent="0.3">
      <c r="D10849"/>
    </row>
    <row r="10850" spans="4:4" x14ac:dyDescent="0.3">
      <c r="D10850"/>
    </row>
    <row r="10851" spans="4:4" x14ac:dyDescent="0.3">
      <c r="D10851"/>
    </row>
    <row r="10852" spans="4:4" x14ac:dyDescent="0.3">
      <c r="D10852"/>
    </row>
    <row r="10853" spans="4:4" x14ac:dyDescent="0.3">
      <c r="D10853"/>
    </row>
    <row r="10854" spans="4:4" x14ac:dyDescent="0.3">
      <c r="D10854"/>
    </row>
    <row r="10855" spans="4:4" x14ac:dyDescent="0.3">
      <c r="D10855"/>
    </row>
    <row r="10856" spans="4:4" x14ac:dyDescent="0.3">
      <c r="D10856"/>
    </row>
    <row r="10857" spans="4:4" x14ac:dyDescent="0.3">
      <c r="D10857"/>
    </row>
    <row r="10858" spans="4:4" x14ac:dyDescent="0.3">
      <c r="D10858"/>
    </row>
    <row r="10859" spans="4:4" x14ac:dyDescent="0.3">
      <c r="D10859"/>
    </row>
    <row r="10860" spans="4:4" x14ac:dyDescent="0.3">
      <c r="D10860"/>
    </row>
    <row r="10861" spans="4:4" x14ac:dyDescent="0.3">
      <c r="D10861"/>
    </row>
    <row r="10862" spans="4:4" x14ac:dyDescent="0.3">
      <c r="D10862"/>
    </row>
    <row r="10863" spans="4:4" x14ac:dyDescent="0.3">
      <c r="D10863"/>
    </row>
    <row r="10864" spans="4:4" x14ac:dyDescent="0.3">
      <c r="D10864"/>
    </row>
    <row r="10865" spans="4:4" x14ac:dyDescent="0.3">
      <c r="D10865"/>
    </row>
    <row r="10866" spans="4:4" x14ac:dyDescent="0.3">
      <c r="D10866"/>
    </row>
    <row r="10867" spans="4:4" x14ac:dyDescent="0.3">
      <c r="D10867"/>
    </row>
    <row r="10868" spans="4:4" x14ac:dyDescent="0.3">
      <c r="D10868"/>
    </row>
    <row r="10869" spans="4:4" x14ac:dyDescent="0.3">
      <c r="D10869"/>
    </row>
    <row r="10870" spans="4:4" x14ac:dyDescent="0.3">
      <c r="D10870"/>
    </row>
    <row r="10871" spans="4:4" x14ac:dyDescent="0.3">
      <c r="D10871"/>
    </row>
    <row r="10872" spans="4:4" x14ac:dyDescent="0.3">
      <c r="D10872"/>
    </row>
    <row r="10873" spans="4:4" x14ac:dyDescent="0.3">
      <c r="D10873"/>
    </row>
    <row r="10874" spans="4:4" x14ac:dyDescent="0.3">
      <c r="D10874"/>
    </row>
    <row r="10875" spans="4:4" x14ac:dyDescent="0.3">
      <c r="D10875"/>
    </row>
    <row r="10876" spans="4:4" x14ac:dyDescent="0.3">
      <c r="D10876"/>
    </row>
    <row r="10877" spans="4:4" x14ac:dyDescent="0.3">
      <c r="D10877"/>
    </row>
    <row r="10878" spans="4:4" x14ac:dyDescent="0.3">
      <c r="D10878"/>
    </row>
    <row r="10879" spans="4:4" x14ac:dyDescent="0.3">
      <c r="D10879"/>
    </row>
    <row r="10880" spans="4:4" x14ac:dyDescent="0.3">
      <c r="D10880"/>
    </row>
    <row r="10881" spans="4:4" x14ac:dyDescent="0.3">
      <c r="D10881"/>
    </row>
    <row r="10882" spans="4:4" x14ac:dyDescent="0.3">
      <c r="D10882"/>
    </row>
    <row r="10883" spans="4:4" x14ac:dyDescent="0.3">
      <c r="D10883"/>
    </row>
    <row r="10884" spans="4:4" x14ac:dyDescent="0.3">
      <c r="D10884"/>
    </row>
    <row r="10885" spans="4:4" x14ac:dyDescent="0.3">
      <c r="D10885"/>
    </row>
    <row r="10886" spans="4:4" x14ac:dyDescent="0.3">
      <c r="D10886"/>
    </row>
    <row r="10887" spans="4:4" x14ac:dyDescent="0.3">
      <c r="D10887"/>
    </row>
    <row r="10888" spans="4:4" x14ac:dyDescent="0.3">
      <c r="D10888"/>
    </row>
    <row r="10889" spans="4:4" x14ac:dyDescent="0.3">
      <c r="D10889"/>
    </row>
    <row r="10890" spans="4:4" x14ac:dyDescent="0.3">
      <c r="D10890"/>
    </row>
    <row r="10891" spans="4:4" x14ac:dyDescent="0.3">
      <c r="D10891"/>
    </row>
    <row r="10892" spans="4:4" x14ac:dyDescent="0.3">
      <c r="D10892"/>
    </row>
    <row r="10893" spans="4:4" x14ac:dyDescent="0.3">
      <c r="D10893"/>
    </row>
    <row r="10894" spans="4:4" x14ac:dyDescent="0.3">
      <c r="D10894"/>
    </row>
    <row r="10895" spans="4:4" x14ac:dyDescent="0.3">
      <c r="D10895"/>
    </row>
    <row r="10896" spans="4:4" x14ac:dyDescent="0.3">
      <c r="D10896"/>
    </row>
    <row r="10897" spans="4:4" x14ac:dyDescent="0.3">
      <c r="D10897"/>
    </row>
    <row r="10898" spans="4:4" x14ac:dyDescent="0.3">
      <c r="D10898"/>
    </row>
    <row r="10899" spans="4:4" x14ac:dyDescent="0.3">
      <c r="D10899"/>
    </row>
    <row r="10900" spans="4:4" x14ac:dyDescent="0.3">
      <c r="D10900"/>
    </row>
    <row r="10901" spans="4:4" x14ac:dyDescent="0.3">
      <c r="D10901"/>
    </row>
    <row r="10902" spans="4:4" x14ac:dyDescent="0.3">
      <c r="D10902"/>
    </row>
    <row r="10903" spans="4:4" x14ac:dyDescent="0.3">
      <c r="D10903"/>
    </row>
    <row r="10904" spans="4:4" x14ac:dyDescent="0.3">
      <c r="D10904"/>
    </row>
    <row r="10905" spans="4:4" x14ac:dyDescent="0.3">
      <c r="D10905"/>
    </row>
    <row r="10906" spans="4:4" x14ac:dyDescent="0.3">
      <c r="D10906"/>
    </row>
    <row r="10907" spans="4:4" x14ac:dyDescent="0.3">
      <c r="D10907"/>
    </row>
    <row r="10908" spans="4:4" x14ac:dyDescent="0.3">
      <c r="D10908"/>
    </row>
    <row r="10909" spans="4:4" x14ac:dyDescent="0.3">
      <c r="D10909"/>
    </row>
    <row r="10910" spans="4:4" x14ac:dyDescent="0.3">
      <c r="D10910"/>
    </row>
    <row r="10911" spans="4:4" x14ac:dyDescent="0.3">
      <c r="D10911"/>
    </row>
    <row r="10912" spans="4:4" x14ac:dyDescent="0.3">
      <c r="D10912"/>
    </row>
    <row r="10913" spans="4:4" x14ac:dyDescent="0.3">
      <c r="D10913"/>
    </row>
    <row r="10914" spans="4:4" x14ac:dyDescent="0.3">
      <c r="D10914"/>
    </row>
    <row r="10915" spans="4:4" x14ac:dyDescent="0.3">
      <c r="D10915"/>
    </row>
    <row r="10916" spans="4:4" x14ac:dyDescent="0.3">
      <c r="D10916"/>
    </row>
    <row r="10917" spans="4:4" x14ac:dyDescent="0.3">
      <c r="D10917"/>
    </row>
    <row r="10918" spans="4:4" x14ac:dyDescent="0.3">
      <c r="D10918"/>
    </row>
    <row r="10919" spans="4:4" x14ac:dyDescent="0.3">
      <c r="D10919"/>
    </row>
    <row r="10920" spans="4:4" x14ac:dyDescent="0.3">
      <c r="D10920"/>
    </row>
    <row r="10921" spans="4:4" x14ac:dyDescent="0.3">
      <c r="D10921"/>
    </row>
    <row r="10922" spans="4:4" x14ac:dyDescent="0.3">
      <c r="D10922"/>
    </row>
    <row r="10923" spans="4:4" x14ac:dyDescent="0.3">
      <c r="D10923"/>
    </row>
    <row r="10924" spans="4:4" x14ac:dyDescent="0.3">
      <c r="D10924"/>
    </row>
    <row r="10925" spans="4:4" x14ac:dyDescent="0.3">
      <c r="D10925"/>
    </row>
    <row r="10926" spans="4:4" x14ac:dyDescent="0.3">
      <c r="D10926"/>
    </row>
    <row r="10927" spans="4:4" x14ac:dyDescent="0.3">
      <c r="D10927"/>
    </row>
    <row r="10928" spans="4:4" x14ac:dyDescent="0.3">
      <c r="D10928"/>
    </row>
    <row r="10929" spans="4:4" x14ac:dyDescent="0.3">
      <c r="D10929"/>
    </row>
    <row r="10930" spans="4:4" x14ac:dyDescent="0.3">
      <c r="D10930"/>
    </row>
    <row r="10931" spans="4:4" x14ac:dyDescent="0.3">
      <c r="D10931"/>
    </row>
    <row r="10932" spans="4:4" x14ac:dyDescent="0.3">
      <c r="D10932"/>
    </row>
    <row r="10933" spans="4:4" x14ac:dyDescent="0.3">
      <c r="D10933"/>
    </row>
    <row r="10934" spans="4:4" x14ac:dyDescent="0.3">
      <c r="D10934"/>
    </row>
    <row r="10935" spans="4:4" x14ac:dyDescent="0.3">
      <c r="D10935"/>
    </row>
    <row r="10936" spans="4:4" x14ac:dyDescent="0.3">
      <c r="D10936"/>
    </row>
    <row r="10937" spans="4:4" x14ac:dyDescent="0.3">
      <c r="D10937"/>
    </row>
    <row r="10938" spans="4:4" x14ac:dyDescent="0.3">
      <c r="D10938"/>
    </row>
    <row r="10939" spans="4:4" x14ac:dyDescent="0.3">
      <c r="D10939"/>
    </row>
    <row r="10940" spans="4:4" x14ac:dyDescent="0.3">
      <c r="D10940"/>
    </row>
    <row r="10941" spans="4:4" x14ac:dyDescent="0.3">
      <c r="D10941"/>
    </row>
    <row r="10942" spans="4:4" x14ac:dyDescent="0.3">
      <c r="D10942"/>
    </row>
    <row r="10943" spans="4:4" x14ac:dyDescent="0.3">
      <c r="D10943"/>
    </row>
    <row r="10944" spans="4:4" x14ac:dyDescent="0.3">
      <c r="D10944"/>
    </row>
    <row r="10945" spans="4:4" x14ac:dyDescent="0.3">
      <c r="D10945"/>
    </row>
    <row r="10946" spans="4:4" x14ac:dyDescent="0.3">
      <c r="D10946"/>
    </row>
    <row r="10947" spans="4:4" x14ac:dyDescent="0.3">
      <c r="D10947"/>
    </row>
    <row r="10948" spans="4:4" x14ac:dyDescent="0.3">
      <c r="D10948"/>
    </row>
    <row r="10949" spans="4:4" x14ac:dyDescent="0.3">
      <c r="D10949"/>
    </row>
    <row r="10950" spans="4:4" x14ac:dyDescent="0.3">
      <c r="D10950"/>
    </row>
    <row r="10951" spans="4:4" x14ac:dyDescent="0.3">
      <c r="D10951"/>
    </row>
    <row r="10952" spans="4:4" x14ac:dyDescent="0.3">
      <c r="D10952"/>
    </row>
    <row r="10953" spans="4:4" x14ac:dyDescent="0.3">
      <c r="D10953"/>
    </row>
    <row r="10954" spans="4:4" x14ac:dyDescent="0.3">
      <c r="D10954"/>
    </row>
    <row r="10955" spans="4:4" x14ac:dyDescent="0.3">
      <c r="D10955"/>
    </row>
    <row r="10956" spans="4:4" x14ac:dyDescent="0.3">
      <c r="D10956"/>
    </row>
    <row r="10957" spans="4:4" x14ac:dyDescent="0.3">
      <c r="D10957"/>
    </row>
    <row r="10958" spans="4:4" x14ac:dyDescent="0.3">
      <c r="D10958"/>
    </row>
    <row r="10959" spans="4:4" x14ac:dyDescent="0.3">
      <c r="D10959"/>
    </row>
    <row r="10960" spans="4:4" x14ac:dyDescent="0.3">
      <c r="D10960"/>
    </row>
    <row r="10961" spans="4:4" x14ac:dyDescent="0.3">
      <c r="D10961"/>
    </row>
    <row r="10962" spans="4:4" x14ac:dyDescent="0.3">
      <c r="D10962"/>
    </row>
    <row r="10963" spans="4:4" x14ac:dyDescent="0.3">
      <c r="D10963"/>
    </row>
    <row r="10964" spans="4:4" x14ac:dyDescent="0.3">
      <c r="D10964"/>
    </row>
    <row r="10965" spans="4:4" x14ac:dyDescent="0.3">
      <c r="D10965"/>
    </row>
    <row r="10966" spans="4:4" x14ac:dyDescent="0.3">
      <c r="D10966"/>
    </row>
    <row r="10967" spans="4:4" x14ac:dyDescent="0.3">
      <c r="D10967"/>
    </row>
    <row r="10968" spans="4:4" x14ac:dyDescent="0.3">
      <c r="D10968"/>
    </row>
    <row r="10969" spans="4:4" x14ac:dyDescent="0.3">
      <c r="D10969"/>
    </row>
    <row r="10970" spans="4:4" x14ac:dyDescent="0.3">
      <c r="D10970"/>
    </row>
    <row r="10971" spans="4:4" x14ac:dyDescent="0.3">
      <c r="D10971"/>
    </row>
    <row r="10972" spans="4:4" x14ac:dyDescent="0.3">
      <c r="D10972"/>
    </row>
    <row r="10973" spans="4:4" x14ac:dyDescent="0.3">
      <c r="D10973"/>
    </row>
    <row r="10974" spans="4:4" x14ac:dyDescent="0.3">
      <c r="D10974"/>
    </row>
    <row r="10975" spans="4:4" x14ac:dyDescent="0.3">
      <c r="D10975"/>
    </row>
    <row r="10976" spans="4:4" x14ac:dyDescent="0.3">
      <c r="D10976"/>
    </row>
    <row r="10977" spans="4:4" x14ac:dyDescent="0.3">
      <c r="D10977"/>
    </row>
    <row r="10978" spans="4:4" x14ac:dyDescent="0.3">
      <c r="D10978"/>
    </row>
    <row r="10979" spans="4:4" x14ac:dyDescent="0.3">
      <c r="D10979"/>
    </row>
    <row r="10980" spans="4:4" x14ac:dyDescent="0.3">
      <c r="D10980"/>
    </row>
    <row r="10981" spans="4:4" x14ac:dyDescent="0.3">
      <c r="D10981"/>
    </row>
    <row r="10982" spans="4:4" x14ac:dyDescent="0.3">
      <c r="D10982"/>
    </row>
    <row r="10983" spans="4:4" x14ac:dyDescent="0.3">
      <c r="D10983"/>
    </row>
    <row r="10984" spans="4:4" x14ac:dyDescent="0.3">
      <c r="D10984"/>
    </row>
    <row r="10985" spans="4:4" x14ac:dyDescent="0.3">
      <c r="D10985"/>
    </row>
    <row r="10986" spans="4:4" x14ac:dyDescent="0.3">
      <c r="D10986"/>
    </row>
    <row r="10987" spans="4:4" x14ac:dyDescent="0.3">
      <c r="D10987"/>
    </row>
    <row r="10988" spans="4:4" x14ac:dyDescent="0.3">
      <c r="D10988"/>
    </row>
    <row r="10989" spans="4:4" x14ac:dyDescent="0.3">
      <c r="D10989"/>
    </row>
    <row r="10990" spans="4:4" x14ac:dyDescent="0.3">
      <c r="D10990"/>
    </row>
    <row r="10991" spans="4:4" x14ac:dyDescent="0.3">
      <c r="D10991"/>
    </row>
    <row r="10992" spans="4:4" x14ac:dyDescent="0.3">
      <c r="D10992"/>
    </row>
    <row r="10993" spans="4:4" x14ac:dyDescent="0.3">
      <c r="D10993"/>
    </row>
    <row r="10994" spans="4:4" x14ac:dyDescent="0.3">
      <c r="D10994"/>
    </row>
    <row r="10995" spans="4:4" x14ac:dyDescent="0.3">
      <c r="D10995"/>
    </row>
    <row r="10996" spans="4:4" x14ac:dyDescent="0.3">
      <c r="D10996"/>
    </row>
    <row r="10997" spans="4:4" x14ac:dyDescent="0.3">
      <c r="D10997"/>
    </row>
    <row r="10998" spans="4:4" x14ac:dyDescent="0.3">
      <c r="D10998"/>
    </row>
    <row r="10999" spans="4:4" x14ac:dyDescent="0.3">
      <c r="D10999"/>
    </row>
    <row r="11000" spans="4:4" x14ac:dyDescent="0.3">
      <c r="D11000"/>
    </row>
    <row r="11001" spans="4:4" x14ac:dyDescent="0.3">
      <c r="D11001"/>
    </row>
    <row r="11002" spans="4:4" x14ac:dyDescent="0.3">
      <c r="D11002"/>
    </row>
    <row r="11003" spans="4:4" x14ac:dyDescent="0.3">
      <c r="D11003"/>
    </row>
    <row r="11004" spans="4:4" x14ac:dyDescent="0.3">
      <c r="D11004"/>
    </row>
    <row r="11005" spans="4:4" x14ac:dyDescent="0.3">
      <c r="D11005"/>
    </row>
    <row r="11006" spans="4:4" x14ac:dyDescent="0.3">
      <c r="D11006"/>
    </row>
    <row r="11007" spans="4:4" x14ac:dyDescent="0.3">
      <c r="D11007"/>
    </row>
    <row r="11008" spans="4:4" x14ac:dyDescent="0.3">
      <c r="D11008"/>
    </row>
    <row r="11009" spans="4:4" x14ac:dyDescent="0.3">
      <c r="D11009"/>
    </row>
    <row r="11010" spans="4:4" x14ac:dyDescent="0.3">
      <c r="D11010"/>
    </row>
    <row r="11011" spans="4:4" x14ac:dyDescent="0.3">
      <c r="D11011"/>
    </row>
    <row r="11012" spans="4:4" x14ac:dyDescent="0.3">
      <c r="D11012"/>
    </row>
    <row r="11013" spans="4:4" x14ac:dyDescent="0.3">
      <c r="D11013"/>
    </row>
    <row r="11014" spans="4:4" x14ac:dyDescent="0.3">
      <c r="D11014"/>
    </row>
    <row r="11015" spans="4:4" x14ac:dyDescent="0.3">
      <c r="D11015"/>
    </row>
    <row r="11016" spans="4:4" x14ac:dyDescent="0.3">
      <c r="D11016"/>
    </row>
    <row r="11017" spans="4:4" x14ac:dyDescent="0.3">
      <c r="D11017"/>
    </row>
    <row r="11018" spans="4:4" x14ac:dyDescent="0.3">
      <c r="D11018"/>
    </row>
    <row r="11019" spans="4:4" x14ac:dyDescent="0.3">
      <c r="D11019"/>
    </row>
    <row r="11020" spans="4:4" x14ac:dyDescent="0.3">
      <c r="D11020"/>
    </row>
    <row r="11021" spans="4:4" x14ac:dyDescent="0.3">
      <c r="D11021"/>
    </row>
    <row r="11022" spans="4:4" x14ac:dyDescent="0.3">
      <c r="D11022"/>
    </row>
    <row r="11023" spans="4:4" x14ac:dyDescent="0.3">
      <c r="D11023"/>
    </row>
    <row r="11024" spans="4:4" x14ac:dyDescent="0.3">
      <c r="D11024"/>
    </row>
    <row r="11025" spans="4:4" x14ac:dyDescent="0.3">
      <c r="D11025"/>
    </row>
    <row r="11026" spans="4:4" x14ac:dyDescent="0.3">
      <c r="D11026"/>
    </row>
    <row r="11027" spans="4:4" x14ac:dyDescent="0.3">
      <c r="D11027"/>
    </row>
    <row r="11028" spans="4:4" x14ac:dyDescent="0.3">
      <c r="D11028"/>
    </row>
    <row r="11029" spans="4:4" x14ac:dyDescent="0.3">
      <c r="D11029"/>
    </row>
    <row r="11030" spans="4:4" x14ac:dyDescent="0.3">
      <c r="D11030"/>
    </row>
    <row r="11031" spans="4:4" x14ac:dyDescent="0.3">
      <c r="D11031"/>
    </row>
    <row r="11032" spans="4:4" x14ac:dyDescent="0.3">
      <c r="D11032"/>
    </row>
    <row r="11033" spans="4:4" x14ac:dyDescent="0.3">
      <c r="D11033"/>
    </row>
    <row r="11034" spans="4:4" x14ac:dyDescent="0.3">
      <c r="D11034"/>
    </row>
    <row r="11035" spans="4:4" x14ac:dyDescent="0.3">
      <c r="D11035"/>
    </row>
    <row r="11036" spans="4:4" x14ac:dyDescent="0.3">
      <c r="D11036"/>
    </row>
    <row r="11037" spans="4:4" x14ac:dyDescent="0.3">
      <c r="D11037"/>
    </row>
    <row r="11038" spans="4:4" x14ac:dyDescent="0.3">
      <c r="D11038"/>
    </row>
    <row r="11039" spans="4:4" x14ac:dyDescent="0.3">
      <c r="D11039"/>
    </row>
    <row r="11040" spans="4:4" x14ac:dyDescent="0.3">
      <c r="D11040"/>
    </row>
    <row r="11041" spans="4:4" x14ac:dyDescent="0.3">
      <c r="D11041"/>
    </row>
    <row r="11042" spans="4:4" x14ac:dyDescent="0.3">
      <c r="D11042"/>
    </row>
    <row r="11043" spans="4:4" x14ac:dyDescent="0.3">
      <c r="D11043"/>
    </row>
    <row r="11044" spans="4:4" x14ac:dyDescent="0.3">
      <c r="D11044"/>
    </row>
    <row r="11045" spans="4:4" x14ac:dyDescent="0.3">
      <c r="D11045"/>
    </row>
    <row r="11046" spans="4:4" x14ac:dyDescent="0.3">
      <c r="D11046"/>
    </row>
    <row r="11047" spans="4:4" x14ac:dyDescent="0.3">
      <c r="D11047"/>
    </row>
    <row r="11048" spans="4:4" x14ac:dyDescent="0.3">
      <c r="D11048"/>
    </row>
    <row r="11049" spans="4:4" x14ac:dyDescent="0.3">
      <c r="D11049"/>
    </row>
    <row r="11050" spans="4:4" x14ac:dyDescent="0.3">
      <c r="D11050"/>
    </row>
    <row r="11051" spans="4:4" x14ac:dyDescent="0.3">
      <c r="D11051"/>
    </row>
    <row r="11052" spans="4:4" x14ac:dyDescent="0.3">
      <c r="D11052"/>
    </row>
    <row r="11053" spans="4:4" x14ac:dyDescent="0.3">
      <c r="D11053"/>
    </row>
    <row r="11054" spans="4:4" x14ac:dyDescent="0.3">
      <c r="D11054"/>
    </row>
    <row r="11055" spans="4:4" x14ac:dyDescent="0.3">
      <c r="D11055"/>
    </row>
    <row r="11056" spans="4:4" x14ac:dyDescent="0.3">
      <c r="D11056"/>
    </row>
    <row r="11057" spans="4:4" x14ac:dyDescent="0.3">
      <c r="D11057"/>
    </row>
    <row r="11058" spans="4:4" x14ac:dyDescent="0.3">
      <c r="D11058"/>
    </row>
    <row r="11059" spans="4:4" x14ac:dyDescent="0.3">
      <c r="D11059"/>
    </row>
    <row r="11060" spans="4:4" x14ac:dyDescent="0.3">
      <c r="D11060"/>
    </row>
    <row r="11061" spans="4:4" x14ac:dyDescent="0.3">
      <c r="D11061"/>
    </row>
    <row r="11062" spans="4:4" x14ac:dyDescent="0.3">
      <c r="D11062"/>
    </row>
    <row r="11063" spans="4:4" x14ac:dyDescent="0.3">
      <c r="D11063"/>
    </row>
    <row r="11064" spans="4:4" x14ac:dyDescent="0.3">
      <c r="D11064"/>
    </row>
    <row r="11065" spans="4:4" x14ac:dyDescent="0.3">
      <c r="D11065"/>
    </row>
    <row r="11066" spans="4:4" x14ac:dyDescent="0.3">
      <c r="D11066"/>
    </row>
    <row r="11067" spans="4:4" x14ac:dyDescent="0.3">
      <c r="D11067"/>
    </row>
    <row r="11068" spans="4:4" x14ac:dyDescent="0.3">
      <c r="D11068"/>
    </row>
    <row r="11069" spans="4:4" x14ac:dyDescent="0.3">
      <c r="D11069"/>
    </row>
    <row r="11070" spans="4:4" x14ac:dyDescent="0.3">
      <c r="D11070"/>
    </row>
    <row r="11071" spans="4:4" x14ac:dyDescent="0.3">
      <c r="D11071"/>
    </row>
    <row r="11072" spans="4:4" x14ac:dyDescent="0.3">
      <c r="D11072"/>
    </row>
    <row r="11073" spans="4:4" x14ac:dyDescent="0.3">
      <c r="D11073"/>
    </row>
    <row r="11074" spans="4:4" x14ac:dyDescent="0.3">
      <c r="D11074"/>
    </row>
    <row r="11075" spans="4:4" x14ac:dyDescent="0.3">
      <c r="D11075"/>
    </row>
    <row r="11076" spans="4:4" x14ac:dyDescent="0.3">
      <c r="D11076"/>
    </row>
    <row r="11077" spans="4:4" x14ac:dyDescent="0.3">
      <c r="D11077"/>
    </row>
    <row r="11078" spans="4:4" x14ac:dyDescent="0.3">
      <c r="D11078"/>
    </row>
    <row r="11079" spans="4:4" x14ac:dyDescent="0.3">
      <c r="D11079"/>
    </row>
    <row r="11080" spans="4:4" x14ac:dyDescent="0.3">
      <c r="D11080"/>
    </row>
    <row r="11081" spans="4:4" x14ac:dyDescent="0.3">
      <c r="D11081"/>
    </row>
    <row r="11082" spans="4:4" x14ac:dyDescent="0.3">
      <c r="D11082"/>
    </row>
    <row r="11083" spans="4:4" x14ac:dyDescent="0.3">
      <c r="D11083"/>
    </row>
    <row r="11084" spans="4:4" x14ac:dyDescent="0.3">
      <c r="D11084"/>
    </row>
    <row r="11085" spans="4:4" x14ac:dyDescent="0.3">
      <c r="D11085"/>
    </row>
    <row r="11086" spans="4:4" x14ac:dyDescent="0.3">
      <c r="D11086"/>
    </row>
    <row r="11087" spans="4:4" x14ac:dyDescent="0.3">
      <c r="D11087"/>
    </row>
    <row r="11088" spans="4:4" x14ac:dyDescent="0.3">
      <c r="D11088"/>
    </row>
    <row r="11089" spans="4:4" x14ac:dyDescent="0.3">
      <c r="D11089"/>
    </row>
    <row r="11090" spans="4:4" x14ac:dyDescent="0.3">
      <c r="D11090"/>
    </row>
    <row r="11091" spans="4:4" x14ac:dyDescent="0.3">
      <c r="D11091"/>
    </row>
    <row r="11092" spans="4:4" x14ac:dyDescent="0.3">
      <c r="D11092"/>
    </row>
    <row r="11093" spans="4:4" x14ac:dyDescent="0.3">
      <c r="D11093"/>
    </row>
    <row r="11094" spans="4:4" x14ac:dyDescent="0.3">
      <c r="D11094"/>
    </row>
    <row r="11095" spans="4:4" x14ac:dyDescent="0.3">
      <c r="D11095"/>
    </row>
    <row r="11096" spans="4:4" x14ac:dyDescent="0.3">
      <c r="D11096"/>
    </row>
    <row r="11097" spans="4:4" x14ac:dyDescent="0.3">
      <c r="D11097"/>
    </row>
    <row r="11098" spans="4:4" x14ac:dyDescent="0.3">
      <c r="D11098"/>
    </row>
    <row r="11099" spans="4:4" x14ac:dyDescent="0.3">
      <c r="D11099"/>
    </row>
    <row r="11100" spans="4:4" x14ac:dyDescent="0.3">
      <c r="D11100"/>
    </row>
    <row r="11101" spans="4:4" x14ac:dyDescent="0.3">
      <c r="D11101"/>
    </row>
    <row r="11102" spans="4:4" x14ac:dyDescent="0.3">
      <c r="D11102"/>
    </row>
    <row r="11103" spans="4:4" x14ac:dyDescent="0.3">
      <c r="D11103"/>
    </row>
    <row r="11104" spans="4:4" x14ac:dyDescent="0.3">
      <c r="D11104"/>
    </row>
    <row r="11105" spans="4:4" x14ac:dyDescent="0.3">
      <c r="D11105"/>
    </row>
    <row r="11106" spans="4:4" x14ac:dyDescent="0.3">
      <c r="D11106"/>
    </row>
    <row r="11107" spans="4:4" x14ac:dyDescent="0.3">
      <c r="D11107"/>
    </row>
    <row r="11108" spans="4:4" x14ac:dyDescent="0.3">
      <c r="D11108"/>
    </row>
    <row r="11109" spans="4:4" x14ac:dyDescent="0.3">
      <c r="D11109"/>
    </row>
    <row r="11110" spans="4:4" x14ac:dyDescent="0.3">
      <c r="D11110"/>
    </row>
    <row r="11111" spans="4:4" x14ac:dyDescent="0.3">
      <c r="D11111"/>
    </row>
    <row r="11112" spans="4:4" x14ac:dyDescent="0.3">
      <c r="D11112"/>
    </row>
    <row r="11113" spans="4:4" x14ac:dyDescent="0.3">
      <c r="D11113"/>
    </row>
    <row r="11114" spans="4:4" x14ac:dyDescent="0.3">
      <c r="D11114"/>
    </row>
    <row r="11115" spans="4:4" x14ac:dyDescent="0.3">
      <c r="D11115"/>
    </row>
    <row r="11116" spans="4:4" x14ac:dyDescent="0.3">
      <c r="D11116"/>
    </row>
    <row r="11117" spans="4:4" x14ac:dyDescent="0.3">
      <c r="D11117"/>
    </row>
    <row r="11118" spans="4:4" x14ac:dyDescent="0.3">
      <c r="D11118"/>
    </row>
    <row r="11119" spans="4:4" x14ac:dyDescent="0.3">
      <c r="D11119"/>
    </row>
    <row r="11120" spans="4:4" x14ac:dyDescent="0.3">
      <c r="D11120"/>
    </row>
    <row r="11121" spans="4:4" x14ac:dyDescent="0.3">
      <c r="D11121"/>
    </row>
    <row r="11122" spans="4:4" x14ac:dyDescent="0.3">
      <c r="D11122"/>
    </row>
    <row r="11123" spans="4:4" x14ac:dyDescent="0.3">
      <c r="D11123"/>
    </row>
    <row r="11124" spans="4:4" x14ac:dyDescent="0.3">
      <c r="D11124"/>
    </row>
    <row r="11125" spans="4:4" x14ac:dyDescent="0.3">
      <c r="D11125"/>
    </row>
    <row r="11126" spans="4:4" x14ac:dyDescent="0.3">
      <c r="D11126"/>
    </row>
    <row r="11127" spans="4:4" x14ac:dyDescent="0.3">
      <c r="D11127"/>
    </row>
    <row r="11128" spans="4:4" x14ac:dyDescent="0.3">
      <c r="D11128"/>
    </row>
    <row r="11129" spans="4:4" x14ac:dyDescent="0.3">
      <c r="D11129"/>
    </row>
    <row r="11130" spans="4:4" x14ac:dyDescent="0.3">
      <c r="D11130"/>
    </row>
    <row r="11131" spans="4:4" x14ac:dyDescent="0.3">
      <c r="D11131"/>
    </row>
    <row r="11132" spans="4:4" x14ac:dyDescent="0.3">
      <c r="D11132"/>
    </row>
    <row r="11133" spans="4:4" x14ac:dyDescent="0.3">
      <c r="D11133"/>
    </row>
    <row r="11134" spans="4:4" x14ac:dyDescent="0.3">
      <c r="D11134"/>
    </row>
    <row r="11135" spans="4:4" x14ac:dyDescent="0.3">
      <c r="D11135"/>
    </row>
    <row r="11136" spans="4:4" x14ac:dyDescent="0.3">
      <c r="D11136"/>
    </row>
    <row r="11137" spans="4:4" x14ac:dyDescent="0.3">
      <c r="D11137"/>
    </row>
    <row r="11138" spans="4:4" x14ac:dyDescent="0.3">
      <c r="D11138"/>
    </row>
    <row r="11139" spans="4:4" x14ac:dyDescent="0.3">
      <c r="D11139"/>
    </row>
    <row r="11140" spans="4:4" x14ac:dyDescent="0.3">
      <c r="D11140"/>
    </row>
    <row r="11141" spans="4:4" x14ac:dyDescent="0.3">
      <c r="D11141"/>
    </row>
    <row r="11142" spans="4:4" x14ac:dyDescent="0.3">
      <c r="D11142"/>
    </row>
    <row r="11143" spans="4:4" x14ac:dyDescent="0.3">
      <c r="D11143"/>
    </row>
    <row r="11144" spans="4:4" x14ac:dyDescent="0.3">
      <c r="D11144"/>
    </row>
    <row r="11145" spans="4:4" x14ac:dyDescent="0.3">
      <c r="D11145"/>
    </row>
    <row r="11146" spans="4:4" x14ac:dyDescent="0.3">
      <c r="D11146"/>
    </row>
    <row r="11147" spans="4:4" x14ac:dyDescent="0.3">
      <c r="D11147"/>
    </row>
    <row r="11148" spans="4:4" x14ac:dyDescent="0.3">
      <c r="D11148"/>
    </row>
    <row r="11149" spans="4:4" x14ac:dyDescent="0.3">
      <c r="D11149"/>
    </row>
    <row r="11150" spans="4:4" x14ac:dyDescent="0.3">
      <c r="D11150"/>
    </row>
    <row r="11151" spans="4:4" x14ac:dyDescent="0.3">
      <c r="D11151"/>
    </row>
    <row r="11152" spans="4:4" x14ac:dyDescent="0.3">
      <c r="D11152"/>
    </row>
    <row r="11153" spans="4:4" x14ac:dyDescent="0.3">
      <c r="D11153"/>
    </row>
    <row r="11154" spans="4:4" x14ac:dyDescent="0.3">
      <c r="D11154"/>
    </row>
    <row r="11155" spans="4:4" x14ac:dyDescent="0.3">
      <c r="D11155"/>
    </row>
    <row r="11156" spans="4:4" x14ac:dyDescent="0.3">
      <c r="D11156"/>
    </row>
    <row r="11157" spans="4:4" x14ac:dyDescent="0.3">
      <c r="D11157"/>
    </row>
    <row r="11158" spans="4:4" x14ac:dyDescent="0.3">
      <c r="D11158"/>
    </row>
    <row r="11159" spans="4:4" x14ac:dyDescent="0.3">
      <c r="D11159"/>
    </row>
    <row r="11160" spans="4:4" x14ac:dyDescent="0.3">
      <c r="D11160"/>
    </row>
    <row r="11161" spans="4:4" x14ac:dyDescent="0.3">
      <c r="D11161"/>
    </row>
    <row r="11162" spans="4:4" x14ac:dyDescent="0.3">
      <c r="D11162"/>
    </row>
    <row r="11163" spans="4:4" x14ac:dyDescent="0.3">
      <c r="D11163"/>
    </row>
    <row r="11164" spans="4:4" x14ac:dyDescent="0.3">
      <c r="D11164"/>
    </row>
    <row r="11165" spans="4:4" x14ac:dyDescent="0.3">
      <c r="D11165"/>
    </row>
    <row r="11166" spans="4:4" x14ac:dyDescent="0.3">
      <c r="D11166"/>
    </row>
    <row r="11167" spans="4:4" x14ac:dyDescent="0.3">
      <c r="D11167"/>
    </row>
    <row r="11168" spans="4:4" x14ac:dyDescent="0.3">
      <c r="D11168"/>
    </row>
    <row r="11169" spans="4:4" x14ac:dyDescent="0.3">
      <c r="D11169"/>
    </row>
    <row r="11170" spans="4:4" x14ac:dyDescent="0.3">
      <c r="D11170"/>
    </row>
    <row r="11171" spans="4:4" x14ac:dyDescent="0.3">
      <c r="D11171"/>
    </row>
    <row r="11172" spans="4:4" x14ac:dyDescent="0.3">
      <c r="D11172"/>
    </row>
    <row r="11173" spans="4:4" x14ac:dyDescent="0.3">
      <c r="D11173"/>
    </row>
    <row r="11174" spans="4:4" x14ac:dyDescent="0.3">
      <c r="D11174"/>
    </row>
    <row r="11175" spans="4:4" x14ac:dyDescent="0.3">
      <c r="D11175"/>
    </row>
    <row r="11176" spans="4:4" x14ac:dyDescent="0.3">
      <c r="D11176"/>
    </row>
    <row r="11177" spans="4:4" x14ac:dyDescent="0.3">
      <c r="D11177"/>
    </row>
    <row r="11178" spans="4:4" x14ac:dyDescent="0.3">
      <c r="D11178"/>
    </row>
    <row r="11179" spans="4:4" x14ac:dyDescent="0.3">
      <c r="D11179"/>
    </row>
    <row r="11180" spans="4:4" x14ac:dyDescent="0.3">
      <c r="D11180"/>
    </row>
    <row r="11181" spans="4:4" x14ac:dyDescent="0.3">
      <c r="D11181"/>
    </row>
    <row r="11182" spans="4:4" x14ac:dyDescent="0.3">
      <c r="D11182"/>
    </row>
    <row r="11183" spans="4:4" x14ac:dyDescent="0.3">
      <c r="D11183"/>
    </row>
    <row r="11184" spans="4:4" x14ac:dyDescent="0.3">
      <c r="D11184"/>
    </row>
    <row r="11185" spans="4:4" x14ac:dyDescent="0.3">
      <c r="D11185"/>
    </row>
    <row r="11186" spans="4:4" x14ac:dyDescent="0.3">
      <c r="D11186"/>
    </row>
    <row r="11187" spans="4:4" x14ac:dyDescent="0.3">
      <c r="D11187"/>
    </row>
    <row r="11188" spans="4:4" x14ac:dyDescent="0.3">
      <c r="D11188"/>
    </row>
    <row r="11189" spans="4:4" x14ac:dyDescent="0.3">
      <c r="D11189"/>
    </row>
    <row r="11190" spans="4:4" x14ac:dyDescent="0.3">
      <c r="D11190"/>
    </row>
    <row r="11191" spans="4:4" x14ac:dyDescent="0.3">
      <c r="D11191"/>
    </row>
    <row r="11192" spans="4:4" x14ac:dyDescent="0.3">
      <c r="D11192"/>
    </row>
    <row r="11193" spans="4:4" x14ac:dyDescent="0.3">
      <c r="D11193"/>
    </row>
    <row r="11194" spans="4:4" x14ac:dyDescent="0.3">
      <c r="D11194"/>
    </row>
    <row r="11195" spans="4:4" x14ac:dyDescent="0.3">
      <c r="D11195"/>
    </row>
    <row r="11196" spans="4:4" x14ac:dyDescent="0.3">
      <c r="D11196"/>
    </row>
    <row r="11197" spans="4:4" x14ac:dyDescent="0.3">
      <c r="D11197"/>
    </row>
    <row r="11198" spans="4:4" x14ac:dyDescent="0.3">
      <c r="D11198"/>
    </row>
    <row r="11199" spans="4:4" x14ac:dyDescent="0.3">
      <c r="D11199"/>
    </row>
    <row r="11200" spans="4:4" x14ac:dyDescent="0.3">
      <c r="D11200"/>
    </row>
    <row r="11201" spans="4:4" x14ac:dyDescent="0.3">
      <c r="D11201"/>
    </row>
    <row r="11202" spans="4:4" x14ac:dyDescent="0.3">
      <c r="D11202"/>
    </row>
    <row r="11203" spans="4:4" x14ac:dyDescent="0.3">
      <c r="D11203"/>
    </row>
    <row r="11204" spans="4:4" x14ac:dyDescent="0.3">
      <c r="D11204"/>
    </row>
    <row r="11205" spans="4:4" x14ac:dyDescent="0.3">
      <c r="D11205"/>
    </row>
    <row r="11206" spans="4:4" x14ac:dyDescent="0.3">
      <c r="D11206"/>
    </row>
    <row r="11207" spans="4:4" x14ac:dyDescent="0.3">
      <c r="D11207"/>
    </row>
    <row r="11208" spans="4:4" x14ac:dyDescent="0.3">
      <c r="D11208"/>
    </row>
    <row r="11209" spans="4:4" x14ac:dyDescent="0.3">
      <c r="D11209"/>
    </row>
    <row r="11210" spans="4:4" x14ac:dyDescent="0.3">
      <c r="D11210"/>
    </row>
    <row r="11211" spans="4:4" x14ac:dyDescent="0.3">
      <c r="D11211"/>
    </row>
    <row r="11212" spans="4:4" x14ac:dyDescent="0.3">
      <c r="D11212"/>
    </row>
    <row r="11213" spans="4:4" x14ac:dyDescent="0.3">
      <c r="D11213"/>
    </row>
    <row r="11214" spans="4:4" x14ac:dyDescent="0.3">
      <c r="D11214"/>
    </row>
    <row r="11215" spans="4:4" x14ac:dyDescent="0.3">
      <c r="D11215"/>
    </row>
    <row r="11216" spans="4:4" x14ac:dyDescent="0.3">
      <c r="D11216"/>
    </row>
    <row r="11217" spans="4:4" x14ac:dyDescent="0.3">
      <c r="D11217"/>
    </row>
    <row r="11218" spans="4:4" x14ac:dyDescent="0.3">
      <c r="D11218"/>
    </row>
    <row r="11219" spans="4:4" x14ac:dyDescent="0.3">
      <c r="D11219"/>
    </row>
    <row r="11220" spans="4:4" x14ac:dyDescent="0.3">
      <c r="D11220"/>
    </row>
    <row r="11221" spans="4:4" x14ac:dyDescent="0.3">
      <c r="D11221"/>
    </row>
    <row r="11222" spans="4:4" x14ac:dyDescent="0.3">
      <c r="D11222"/>
    </row>
    <row r="11223" spans="4:4" x14ac:dyDescent="0.3">
      <c r="D11223"/>
    </row>
    <row r="11224" spans="4:4" x14ac:dyDescent="0.3">
      <c r="D11224"/>
    </row>
    <row r="11225" spans="4:4" x14ac:dyDescent="0.3">
      <c r="D11225"/>
    </row>
    <row r="11226" spans="4:4" x14ac:dyDescent="0.3">
      <c r="D11226"/>
    </row>
    <row r="11227" spans="4:4" x14ac:dyDescent="0.3">
      <c r="D11227"/>
    </row>
    <row r="11228" spans="4:4" x14ac:dyDescent="0.3">
      <c r="D11228"/>
    </row>
    <row r="11229" spans="4:4" x14ac:dyDescent="0.3">
      <c r="D11229"/>
    </row>
    <row r="11230" spans="4:4" x14ac:dyDescent="0.3">
      <c r="D11230"/>
    </row>
    <row r="11231" spans="4:4" x14ac:dyDescent="0.3">
      <c r="D11231"/>
    </row>
    <row r="11232" spans="4:4" x14ac:dyDescent="0.3">
      <c r="D11232"/>
    </row>
    <row r="11233" spans="4:4" x14ac:dyDescent="0.3">
      <c r="D11233"/>
    </row>
    <row r="11234" spans="4:4" x14ac:dyDescent="0.3">
      <c r="D11234"/>
    </row>
    <row r="11235" spans="4:4" x14ac:dyDescent="0.3">
      <c r="D11235"/>
    </row>
    <row r="11236" spans="4:4" x14ac:dyDescent="0.3">
      <c r="D11236"/>
    </row>
    <row r="11237" spans="4:4" x14ac:dyDescent="0.3">
      <c r="D11237"/>
    </row>
    <row r="11238" spans="4:4" x14ac:dyDescent="0.3">
      <c r="D11238"/>
    </row>
    <row r="11239" spans="4:4" x14ac:dyDescent="0.3">
      <c r="D11239"/>
    </row>
    <row r="11240" spans="4:4" x14ac:dyDescent="0.3">
      <c r="D11240"/>
    </row>
    <row r="11241" spans="4:4" x14ac:dyDescent="0.3">
      <c r="D11241"/>
    </row>
    <row r="11242" spans="4:4" x14ac:dyDescent="0.3">
      <c r="D11242"/>
    </row>
    <row r="11243" spans="4:4" x14ac:dyDescent="0.3">
      <c r="D11243"/>
    </row>
    <row r="11244" spans="4:4" x14ac:dyDescent="0.3">
      <c r="D11244"/>
    </row>
    <row r="11245" spans="4:4" x14ac:dyDescent="0.3">
      <c r="D11245"/>
    </row>
    <row r="11246" spans="4:4" x14ac:dyDescent="0.3">
      <c r="D11246"/>
    </row>
    <row r="11247" spans="4:4" x14ac:dyDescent="0.3">
      <c r="D11247"/>
    </row>
    <row r="11248" spans="4:4" x14ac:dyDescent="0.3">
      <c r="D11248"/>
    </row>
    <row r="11249" spans="4:4" x14ac:dyDescent="0.3">
      <c r="D11249"/>
    </row>
    <row r="11250" spans="4:4" x14ac:dyDescent="0.3">
      <c r="D11250"/>
    </row>
    <row r="11251" spans="4:4" x14ac:dyDescent="0.3">
      <c r="D11251"/>
    </row>
    <row r="11252" spans="4:4" x14ac:dyDescent="0.3">
      <c r="D11252"/>
    </row>
    <row r="11253" spans="4:4" x14ac:dyDescent="0.3">
      <c r="D11253"/>
    </row>
    <row r="11254" spans="4:4" x14ac:dyDescent="0.3">
      <c r="D11254"/>
    </row>
    <row r="11255" spans="4:4" x14ac:dyDescent="0.3">
      <c r="D11255"/>
    </row>
    <row r="11256" spans="4:4" x14ac:dyDescent="0.3">
      <c r="D11256"/>
    </row>
    <row r="11257" spans="4:4" x14ac:dyDescent="0.3">
      <c r="D11257"/>
    </row>
    <row r="11258" spans="4:4" x14ac:dyDescent="0.3">
      <c r="D11258"/>
    </row>
    <row r="11259" spans="4:4" x14ac:dyDescent="0.3">
      <c r="D11259"/>
    </row>
    <row r="11260" spans="4:4" x14ac:dyDescent="0.3">
      <c r="D11260"/>
    </row>
    <row r="11261" spans="4:4" x14ac:dyDescent="0.3">
      <c r="D11261"/>
    </row>
    <row r="11262" spans="4:4" x14ac:dyDescent="0.3">
      <c r="D11262"/>
    </row>
    <row r="11263" spans="4:4" x14ac:dyDescent="0.3">
      <c r="D11263"/>
    </row>
    <row r="11264" spans="4:4" x14ac:dyDescent="0.3">
      <c r="D11264"/>
    </row>
    <row r="11265" spans="4:4" x14ac:dyDescent="0.3">
      <c r="D11265"/>
    </row>
    <row r="11266" spans="4:4" x14ac:dyDescent="0.3">
      <c r="D11266"/>
    </row>
    <row r="11267" spans="4:4" x14ac:dyDescent="0.3">
      <c r="D11267"/>
    </row>
    <row r="11268" spans="4:4" x14ac:dyDescent="0.3">
      <c r="D11268"/>
    </row>
    <row r="11269" spans="4:4" x14ac:dyDescent="0.3">
      <c r="D11269"/>
    </row>
    <row r="11270" spans="4:4" x14ac:dyDescent="0.3">
      <c r="D11270"/>
    </row>
    <row r="11271" spans="4:4" x14ac:dyDescent="0.3">
      <c r="D11271"/>
    </row>
    <row r="11272" spans="4:4" x14ac:dyDescent="0.3">
      <c r="D11272"/>
    </row>
    <row r="11273" spans="4:4" x14ac:dyDescent="0.3">
      <c r="D11273"/>
    </row>
    <row r="11274" spans="4:4" x14ac:dyDescent="0.3">
      <c r="D11274"/>
    </row>
    <row r="11275" spans="4:4" x14ac:dyDescent="0.3">
      <c r="D11275"/>
    </row>
    <row r="11276" spans="4:4" x14ac:dyDescent="0.3">
      <c r="D11276"/>
    </row>
    <row r="11277" spans="4:4" x14ac:dyDescent="0.3">
      <c r="D11277"/>
    </row>
    <row r="11278" spans="4:4" x14ac:dyDescent="0.3">
      <c r="D11278"/>
    </row>
    <row r="11279" spans="4:4" x14ac:dyDescent="0.3">
      <c r="D11279"/>
    </row>
    <row r="11280" spans="4:4" x14ac:dyDescent="0.3">
      <c r="D11280"/>
    </row>
    <row r="11281" spans="4:4" x14ac:dyDescent="0.3">
      <c r="D11281"/>
    </row>
    <row r="11282" spans="4:4" x14ac:dyDescent="0.3">
      <c r="D11282"/>
    </row>
    <row r="11283" spans="4:4" x14ac:dyDescent="0.3">
      <c r="D11283"/>
    </row>
    <row r="11284" spans="4:4" x14ac:dyDescent="0.3">
      <c r="D11284"/>
    </row>
    <row r="11285" spans="4:4" x14ac:dyDescent="0.3">
      <c r="D11285"/>
    </row>
    <row r="11286" spans="4:4" x14ac:dyDescent="0.3">
      <c r="D11286"/>
    </row>
    <row r="11287" spans="4:4" x14ac:dyDescent="0.3">
      <c r="D11287"/>
    </row>
    <row r="11288" spans="4:4" x14ac:dyDescent="0.3">
      <c r="D11288"/>
    </row>
    <row r="11289" spans="4:4" x14ac:dyDescent="0.3">
      <c r="D11289"/>
    </row>
    <row r="11290" spans="4:4" x14ac:dyDescent="0.3">
      <c r="D11290"/>
    </row>
    <row r="11291" spans="4:4" x14ac:dyDescent="0.3">
      <c r="D11291"/>
    </row>
    <row r="11292" spans="4:4" x14ac:dyDescent="0.3">
      <c r="D11292"/>
    </row>
    <row r="11293" spans="4:4" x14ac:dyDescent="0.3">
      <c r="D11293"/>
    </row>
    <row r="11294" spans="4:4" x14ac:dyDescent="0.3">
      <c r="D11294"/>
    </row>
    <row r="11295" spans="4:4" x14ac:dyDescent="0.3">
      <c r="D11295"/>
    </row>
    <row r="11296" spans="4:4" x14ac:dyDescent="0.3">
      <c r="D11296"/>
    </row>
    <row r="11297" spans="4:4" x14ac:dyDescent="0.3">
      <c r="D11297"/>
    </row>
    <row r="11298" spans="4:4" x14ac:dyDescent="0.3">
      <c r="D11298"/>
    </row>
    <row r="11299" spans="4:4" x14ac:dyDescent="0.3">
      <c r="D11299"/>
    </row>
    <row r="11300" spans="4:4" x14ac:dyDescent="0.3">
      <c r="D11300"/>
    </row>
    <row r="11301" spans="4:4" x14ac:dyDescent="0.3">
      <c r="D11301"/>
    </row>
    <row r="11302" spans="4:4" x14ac:dyDescent="0.3">
      <c r="D11302"/>
    </row>
    <row r="11303" spans="4:4" x14ac:dyDescent="0.3">
      <c r="D11303"/>
    </row>
    <row r="11304" spans="4:4" x14ac:dyDescent="0.3">
      <c r="D11304"/>
    </row>
    <row r="11305" spans="4:4" x14ac:dyDescent="0.3">
      <c r="D11305"/>
    </row>
    <row r="11306" spans="4:4" x14ac:dyDescent="0.3">
      <c r="D11306"/>
    </row>
    <row r="11307" spans="4:4" x14ac:dyDescent="0.3">
      <c r="D11307"/>
    </row>
    <row r="11308" spans="4:4" x14ac:dyDescent="0.3">
      <c r="D11308"/>
    </row>
    <row r="11309" spans="4:4" x14ac:dyDescent="0.3">
      <c r="D11309"/>
    </row>
    <row r="11310" spans="4:4" x14ac:dyDescent="0.3">
      <c r="D11310"/>
    </row>
    <row r="11311" spans="4:4" x14ac:dyDescent="0.3">
      <c r="D11311"/>
    </row>
    <row r="11312" spans="4:4" x14ac:dyDescent="0.3">
      <c r="D11312"/>
    </row>
    <row r="11313" spans="4:4" x14ac:dyDescent="0.3">
      <c r="D11313"/>
    </row>
    <row r="11314" spans="4:4" x14ac:dyDescent="0.3">
      <c r="D11314"/>
    </row>
    <row r="11315" spans="4:4" x14ac:dyDescent="0.3">
      <c r="D11315"/>
    </row>
    <row r="11316" spans="4:4" x14ac:dyDescent="0.3">
      <c r="D11316"/>
    </row>
    <row r="11317" spans="4:4" x14ac:dyDescent="0.3">
      <c r="D11317"/>
    </row>
    <row r="11318" spans="4:4" x14ac:dyDescent="0.3">
      <c r="D11318"/>
    </row>
    <row r="11319" spans="4:4" x14ac:dyDescent="0.3">
      <c r="D11319"/>
    </row>
    <row r="11320" spans="4:4" x14ac:dyDescent="0.3">
      <c r="D11320"/>
    </row>
    <row r="11321" spans="4:4" x14ac:dyDescent="0.3">
      <c r="D11321"/>
    </row>
    <row r="11322" spans="4:4" x14ac:dyDescent="0.3">
      <c r="D11322"/>
    </row>
    <row r="11323" spans="4:4" x14ac:dyDescent="0.3">
      <c r="D11323"/>
    </row>
    <row r="11324" spans="4:4" x14ac:dyDescent="0.3">
      <c r="D11324"/>
    </row>
    <row r="11325" spans="4:4" x14ac:dyDescent="0.3">
      <c r="D11325"/>
    </row>
    <row r="11326" spans="4:4" x14ac:dyDescent="0.3">
      <c r="D11326"/>
    </row>
    <row r="11327" spans="4:4" x14ac:dyDescent="0.3">
      <c r="D11327"/>
    </row>
    <row r="11328" spans="4:4" x14ac:dyDescent="0.3">
      <c r="D11328"/>
    </row>
    <row r="11329" spans="4:4" x14ac:dyDescent="0.3">
      <c r="D11329"/>
    </row>
    <row r="11330" spans="4:4" x14ac:dyDescent="0.3">
      <c r="D11330"/>
    </row>
    <row r="11331" spans="4:4" x14ac:dyDescent="0.3">
      <c r="D11331"/>
    </row>
    <row r="11332" spans="4:4" x14ac:dyDescent="0.3">
      <c r="D11332"/>
    </row>
    <row r="11333" spans="4:4" x14ac:dyDescent="0.3">
      <c r="D11333"/>
    </row>
    <row r="11334" spans="4:4" x14ac:dyDescent="0.3">
      <c r="D11334"/>
    </row>
    <row r="11335" spans="4:4" x14ac:dyDescent="0.3">
      <c r="D11335"/>
    </row>
    <row r="11336" spans="4:4" x14ac:dyDescent="0.3">
      <c r="D11336"/>
    </row>
    <row r="11337" spans="4:4" x14ac:dyDescent="0.3">
      <c r="D11337"/>
    </row>
    <row r="11338" spans="4:4" x14ac:dyDescent="0.3">
      <c r="D11338"/>
    </row>
    <row r="11339" spans="4:4" x14ac:dyDescent="0.3">
      <c r="D11339"/>
    </row>
    <row r="11340" spans="4:4" x14ac:dyDescent="0.3">
      <c r="D11340"/>
    </row>
    <row r="11341" spans="4:4" x14ac:dyDescent="0.3">
      <c r="D11341"/>
    </row>
    <row r="11342" spans="4:4" x14ac:dyDescent="0.3">
      <c r="D11342"/>
    </row>
    <row r="11343" spans="4:4" x14ac:dyDescent="0.3">
      <c r="D11343"/>
    </row>
    <row r="11344" spans="4:4" x14ac:dyDescent="0.3">
      <c r="D11344"/>
    </row>
    <row r="11345" spans="4:4" x14ac:dyDescent="0.3">
      <c r="D11345"/>
    </row>
    <row r="11346" spans="4:4" x14ac:dyDescent="0.3">
      <c r="D11346"/>
    </row>
    <row r="11347" spans="4:4" x14ac:dyDescent="0.3">
      <c r="D11347"/>
    </row>
    <row r="11348" spans="4:4" x14ac:dyDescent="0.3">
      <c r="D11348"/>
    </row>
    <row r="11349" spans="4:4" x14ac:dyDescent="0.3">
      <c r="D11349"/>
    </row>
    <row r="11350" spans="4:4" x14ac:dyDescent="0.3">
      <c r="D11350"/>
    </row>
    <row r="11351" spans="4:4" x14ac:dyDescent="0.3">
      <c r="D11351"/>
    </row>
    <row r="11352" spans="4:4" x14ac:dyDescent="0.3">
      <c r="D11352"/>
    </row>
    <row r="11353" spans="4:4" x14ac:dyDescent="0.3">
      <c r="D11353"/>
    </row>
    <row r="11354" spans="4:4" x14ac:dyDescent="0.3">
      <c r="D11354"/>
    </row>
    <row r="11355" spans="4:4" x14ac:dyDescent="0.3">
      <c r="D11355"/>
    </row>
    <row r="11356" spans="4:4" x14ac:dyDescent="0.3">
      <c r="D11356"/>
    </row>
    <row r="11357" spans="4:4" x14ac:dyDescent="0.3">
      <c r="D11357"/>
    </row>
    <row r="11358" spans="4:4" x14ac:dyDescent="0.3">
      <c r="D11358"/>
    </row>
    <row r="11359" spans="4:4" x14ac:dyDescent="0.3">
      <c r="D11359"/>
    </row>
    <row r="11360" spans="4:4" x14ac:dyDescent="0.3">
      <c r="D11360"/>
    </row>
    <row r="11361" spans="4:4" x14ac:dyDescent="0.3">
      <c r="D11361"/>
    </row>
    <row r="11362" spans="4:4" x14ac:dyDescent="0.3">
      <c r="D11362"/>
    </row>
    <row r="11363" spans="4:4" x14ac:dyDescent="0.3">
      <c r="D11363"/>
    </row>
    <row r="11364" spans="4:4" x14ac:dyDescent="0.3">
      <c r="D11364"/>
    </row>
    <row r="11365" spans="4:4" x14ac:dyDescent="0.3">
      <c r="D11365"/>
    </row>
    <row r="11366" spans="4:4" x14ac:dyDescent="0.3">
      <c r="D11366"/>
    </row>
    <row r="11367" spans="4:4" x14ac:dyDescent="0.3">
      <c r="D11367"/>
    </row>
    <row r="11368" spans="4:4" x14ac:dyDescent="0.3">
      <c r="D11368"/>
    </row>
    <row r="11369" spans="4:4" x14ac:dyDescent="0.3">
      <c r="D11369"/>
    </row>
    <row r="11370" spans="4:4" x14ac:dyDescent="0.3">
      <c r="D11370"/>
    </row>
    <row r="11371" spans="4:4" x14ac:dyDescent="0.3">
      <c r="D11371"/>
    </row>
    <row r="11372" spans="4:4" x14ac:dyDescent="0.3">
      <c r="D11372"/>
    </row>
    <row r="11373" spans="4:4" x14ac:dyDescent="0.3">
      <c r="D11373"/>
    </row>
    <row r="11374" spans="4:4" x14ac:dyDescent="0.3">
      <c r="D11374"/>
    </row>
    <row r="11375" spans="4:4" x14ac:dyDescent="0.3">
      <c r="D11375"/>
    </row>
    <row r="11376" spans="4:4" x14ac:dyDescent="0.3">
      <c r="D11376"/>
    </row>
    <row r="11377" spans="4:4" x14ac:dyDescent="0.3">
      <c r="D11377"/>
    </row>
    <row r="11378" spans="4:4" x14ac:dyDescent="0.3">
      <c r="D11378"/>
    </row>
    <row r="11379" spans="4:4" x14ac:dyDescent="0.3">
      <c r="D11379"/>
    </row>
    <row r="11380" spans="4:4" x14ac:dyDescent="0.3">
      <c r="D11380"/>
    </row>
    <row r="11381" spans="4:4" x14ac:dyDescent="0.3">
      <c r="D11381"/>
    </row>
    <row r="11382" spans="4:4" x14ac:dyDescent="0.3">
      <c r="D11382"/>
    </row>
    <row r="11383" spans="4:4" x14ac:dyDescent="0.3">
      <c r="D11383"/>
    </row>
    <row r="11384" spans="4:4" x14ac:dyDescent="0.3">
      <c r="D11384"/>
    </row>
    <row r="11385" spans="4:4" x14ac:dyDescent="0.3">
      <c r="D11385"/>
    </row>
    <row r="11386" spans="4:4" x14ac:dyDescent="0.3">
      <c r="D11386"/>
    </row>
    <row r="11387" spans="4:4" x14ac:dyDescent="0.3">
      <c r="D11387"/>
    </row>
    <row r="11388" spans="4:4" x14ac:dyDescent="0.3">
      <c r="D11388"/>
    </row>
    <row r="11389" spans="4:4" x14ac:dyDescent="0.3">
      <c r="D11389"/>
    </row>
    <row r="11390" spans="4:4" x14ac:dyDescent="0.3">
      <c r="D11390"/>
    </row>
    <row r="11391" spans="4:4" x14ac:dyDescent="0.3">
      <c r="D11391"/>
    </row>
    <row r="11392" spans="4:4" x14ac:dyDescent="0.3">
      <c r="D11392"/>
    </row>
    <row r="11393" spans="4:4" x14ac:dyDescent="0.3">
      <c r="D11393"/>
    </row>
    <row r="11394" spans="4:4" x14ac:dyDescent="0.3">
      <c r="D11394"/>
    </row>
    <row r="11395" spans="4:4" x14ac:dyDescent="0.3">
      <c r="D11395"/>
    </row>
    <row r="11396" spans="4:4" x14ac:dyDescent="0.3">
      <c r="D11396"/>
    </row>
    <row r="11397" spans="4:4" x14ac:dyDescent="0.3">
      <c r="D11397"/>
    </row>
    <row r="11398" spans="4:4" x14ac:dyDescent="0.3">
      <c r="D11398"/>
    </row>
    <row r="11399" spans="4:4" x14ac:dyDescent="0.3">
      <c r="D11399"/>
    </row>
    <row r="11400" spans="4:4" x14ac:dyDescent="0.3">
      <c r="D11400"/>
    </row>
    <row r="11401" spans="4:4" x14ac:dyDescent="0.3">
      <c r="D11401"/>
    </row>
    <row r="11402" spans="4:4" x14ac:dyDescent="0.3">
      <c r="D11402"/>
    </row>
    <row r="11403" spans="4:4" x14ac:dyDescent="0.3">
      <c r="D11403"/>
    </row>
    <row r="11404" spans="4:4" x14ac:dyDescent="0.3">
      <c r="D11404"/>
    </row>
    <row r="11405" spans="4:4" x14ac:dyDescent="0.3">
      <c r="D11405"/>
    </row>
    <row r="11406" spans="4:4" x14ac:dyDescent="0.3">
      <c r="D11406"/>
    </row>
    <row r="11407" spans="4:4" x14ac:dyDescent="0.3">
      <c r="D11407"/>
    </row>
    <row r="11408" spans="4:4" x14ac:dyDescent="0.3">
      <c r="D11408"/>
    </row>
    <row r="11409" spans="4:4" x14ac:dyDescent="0.3">
      <c r="D11409"/>
    </row>
    <row r="11410" spans="4:4" x14ac:dyDescent="0.3">
      <c r="D11410"/>
    </row>
    <row r="11411" spans="4:4" x14ac:dyDescent="0.3">
      <c r="D11411"/>
    </row>
    <row r="11412" spans="4:4" x14ac:dyDescent="0.3">
      <c r="D11412"/>
    </row>
    <row r="11413" spans="4:4" x14ac:dyDescent="0.3">
      <c r="D11413"/>
    </row>
    <row r="11414" spans="4:4" x14ac:dyDescent="0.3">
      <c r="D11414"/>
    </row>
    <row r="11415" spans="4:4" x14ac:dyDescent="0.3">
      <c r="D11415"/>
    </row>
    <row r="11416" spans="4:4" x14ac:dyDescent="0.3">
      <c r="D11416"/>
    </row>
    <row r="11417" spans="4:4" x14ac:dyDescent="0.3">
      <c r="D11417"/>
    </row>
    <row r="11418" spans="4:4" x14ac:dyDescent="0.3">
      <c r="D11418"/>
    </row>
    <row r="11419" spans="4:4" x14ac:dyDescent="0.3">
      <c r="D11419"/>
    </row>
    <row r="11420" spans="4:4" x14ac:dyDescent="0.3">
      <c r="D11420"/>
    </row>
    <row r="11421" spans="4:4" x14ac:dyDescent="0.3">
      <c r="D11421"/>
    </row>
    <row r="11422" spans="4:4" x14ac:dyDescent="0.3">
      <c r="D11422"/>
    </row>
    <row r="11423" spans="4:4" x14ac:dyDescent="0.3">
      <c r="D11423"/>
    </row>
    <row r="11424" spans="4:4" x14ac:dyDescent="0.3">
      <c r="D11424"/>
    </row>
    <row r="11425" spans="4:4" x14ac:dyDescent="0.3">
      <c r="D11425"/>
    </row>
    <row r="11426" spans="4:4" x14ac:dyDescent="0.3">
      <c r="D11426"/>
    </row>
    <row r="11427" spans="4:4" x14ac:dyDescent="0.3">
      <c r="D11427"/>
    </row>
    <row r="11428" spans="4:4" x14ac:dyDescent="0.3">
      <c r="D11428"/>
    </row>
    <row r="11429" spans="4:4" x14ac:dyDescent="0.3">
      <c r="D11429"/>
    </row>
    <row r="11430" spans="4:4" x14ac:dyDescent="0.3">
      <c r="D11430"/>
    </row>
    <row r="11431" spans="4:4" x14ac:dyDescent="0.3">
      <c r="D11431"/>
    </row>
    <row r="11432" spans="4:4" x14ac:dyDescent="0.3">
      <c r="D11432"/>
    </row>
    <row r="11433" spans="4:4" x14ac:dyDescent="0.3">
      <c r="D11433"/>
    </row>
    <row r="11434" spans="4:4" x14ac:dyDescent="0.3">
      <c r="D11434"/>
    </row>
    <row r="11435" spans="4:4" x14ac:dyDescent="0.3">
      <c r="D11435"/>
    </row>
    <row r="11436" spans="4:4" x14ac:dyDescent="0.3">
      <c r="D11436"/>
    </row>
    <row r="11437" spans="4:4" x14ac:dyDescent="0.3">
      <c r="D11437"/>
    </row>
    <row r="11438" spans="4:4" x14ac:dyDescent="0.3">
      <c r="D11438"/>
    </row>
    <row r="11439" spans="4:4" x14ac:dyDescent="0.3">
      <c r="D11439"/>
    </row>
    <row r="11440" spans="4:4" x14ac:dyDescent="0.3">
      <c r="D11440"/>
    </row>
    <row r="11441" spans="4:4" x14ac:dyDescent="0.3">
      <c r="D11441"/>
    </row>
    <row r="11442" spans="4:4" x14ac:dyDescent="0.3">
      <c r="D11442"/>
    </row>
    <row r="11443" spans="4:4" x14ac:dyDescent="0.3">
      <c r="D11443"/>
    </row>
    <row r="11444" spans="4:4" x14ac:dyDescent="0.3">
      <c r="D11444"/>
    </row>
    <row r="11445" spans="4:4" x14ac:dyDescent="0.3">
      <c r="D11445"/>
    </row>
    <row r="11446" spans="4:4" x14ac:dyDescent="0.3">
      <c r="D11446"/>
    </row>
    <row r="11447" spans="4:4" x14ac:dyDescent="0.3">
      <c r="D11447"/>
    </row>
    <row r="11448" spans="4:4" x14ac:dyDescent="0.3">
      <c r="D11448"/>
    </row>
    <row r="11449" spans="4:4" x14ac:dyDescent="0.3">
      <c r="D11449"/>
    </row>
    <row r="11450" spans="4:4" x14ac:dyDescent="0.3">
      <c r="D11450"/>
    </row>
    <row r="11451" spans="4:4" x14ac:dyDescent="0.3">
      <c r="D11451"/>
    </row>
    <row r="11452" spans="4:4" x14ac:dyDescent="0.3">
      <c r="D11452"/>
    </row>
    <row r="11453" spans="4:4" x14ac:dyDescent="0.3">
      <c r="D11453"/>
    </row>
    <row r="11454" spans="4:4" x14ac:dyDescent="0.3">
      <c r="D11454"/>
    </row>
    <row r="11455" spans="4:4" x14ac:dyDescent="0.3">
      <c r="D11455"/>
    </row>
    <row r="11456" spans="4:4" x14ac:dyDescent="0.3">
      <c r="D11456"/>
    </row>
    <row r="11457" spans="4:4" x14ac:dyDescent="0.3">
      <c r="D11457"/>
    </row>
    <row r="11458" spans="4:4" x14ac:dyDescent="0.3">
      <c r="D11458"/>
    </row>
    <row r="11459" spans="4:4" x14ac:dyDescent="0.3">
      <c r="D11459"/>
    </row>
    <row r="11460" spans="4:4" x14ac:dyDescent="0.3">
      <c r="D11460"/>
    </row>
    <row r="11461" spans="4:4" x14ac:dyDescent="0.3">
      <c r="D11461"/>
    </row>
    <row r="11462" spans="4:4" x14ac:dyDescent="0.3">
      <c r="D11462"/>
    </row>
    <row r="11463" spans="4:4" x14ac:dyDescent="0.3">
      <c r="D11463"/>
    </row>
    <row r="11464" spans="4:4" x14ac:dyDescent="0.3">
      <c r="D11464"/>
    </row>
    <row r="11465" spans="4:4" x14ac:dyDescent="0.3">
      <c r="D11465"/>
    </row>
    <row r="11466" spans="4:4" x14ac:dyDescent="0.3">
      <c r="D11466"/>
    </row>
    <row r="11467" spans="4:4" x14ac:dyDescent="0.3">
      <c r="D11467"/>
    </row>
    <row r="11468" spans="4:4" x14ac:dyDescent="0.3">
      <c r="D11468"/>
    </row>
    <row r="11469" spans="4:4" x14ac:dyDescent="0.3">
      <c r="D11469"/>
    </row>
    <row r="11470" spans="4:4" x14ac:dyDescent="0.3">
      <c r="D11470"/>
    </row>
    <row r="11471" spans="4:4" x14ac:dyDescent="0.3">
      <c r="D11471"/>
    </row>
    <row r="11472" spans="4:4" x14ac:dyDescent="0.3">
      <c r="D11472"/>
    </row>
    <row r="11473" spans="4:4" x14ac:dyDescent="0.3">
      <c r="D11473"/>
    </row>
    <row r="11474" spans="4:4" x14ac:dyDescent="0.3">
      <c r="D11474"/>
    </row>
    <row r="11475" spans="4:4" x14ac:dyDescent="0.3">
      <c r="D11475"/>
    </row>
    <row r="11476" spans="4:4" x14ac:dyDescent="0.3">
      <c r="D11476"/>
    </row>
    <row r="11477" spans="4:4" x14ac:dyDescent="0.3">
      <c r="D11477"/>
    </row>
    <row r="11478" spans="4:4" x14ac:dyDescent="0.3">
      <c r="D11478"/>
    </row>
    <row r="11479" spans="4:4" x14ac:dyDescent="0.3">
      <c r="D11479"/>
    </row>
    <row r="11480" spans="4:4" x14ac:dyDescent="0.3">
      <c r="D11480"/>
    </row>
    <row r="11481" spans="4:4" x14ac:dyDescent="0.3">
      <c r="D11481"/>
    </row>
    <row r="11482" spans="4:4" x14ac:dyDescent="0.3">
      <c r="D11482"/>
    </row>
    <row r="11483" spans="4:4" x14ac:dyDescent="0.3">
      <c r="D11483"/>
    </row>
    <row r="11484" spans="4:4" x14ac:dyDescent="0.3">
      <c r="D11484"/>
    </row>
    <row r="11485" spans="4:4" x14ac:dyDescent="0.3">
      <c r="D11485"/>
    </row>
    <row r="11486" spans="4:4" x14ac:dyDescent="0.3">
      <c r="D11486"/>
    </row>
    <row r="11487" spans="4:4" x14ac:dyDescent="0.3">
      <c r="D11487"/>
    </row>
    <row r="11488" spans="4:4" x14ac:dyDescent="0.3">
      <c r="D11488"/>
    </row>
    <row r="11489" spans="4:4" x14ac:dyDescent="0.3">
      <c r="D11489"/>
    </row>
    <row r="11490" spans="4:4" x14ac:dyDescent="0.3">
      <c r="D11490"/>
    </row>
    <row r="11491" spans="4:4" x14ac:dyDescent="0.3">
      <c r="D11491"/>
    </row>
    <row r="11492" spans="4:4" x14ac:dyDescent="0.3">
      <c r="D11492"/>
    </row>
    <row r="11493" spans="4:4" x14ac:dyDescent="0.3">
      <c r="D11493"/>
    </row>
    <row r="11494" spans="4:4" x14ac:dyDescent="0.3">
      <c r="D11494"/>
    </row>
    <row r="11495" spans="4:4" x14ac:dyDescent="0.3">
      <c r="D11495"/>
    </row>
    <row r="11496" spans="4:4" x14ac:dyDescent="0.3">
      <c r="D11496"/>
    </row>
    <row r="11497" spans="4:4" x14ac:dyDescent="0.3">
      <c r="D11497"/>
    </row>
    <row r="11498" spans="4:4" x14ac:dyDescent="0.3">
      <c r="D11498"/>
    </row>
    <row r="11499" spans="4:4" x14ac:dyDescent="0.3">
      <c r="D11499"/>
    </row>
    <row r="11500" spans="4:4" x14ac:dyDescent="0.3">
      <c r="D11500"/>
    </row>
    <row r="11501" spans="4:4" x14ac:dyDescent="0.3">
      <c r="D11501"/>
    </row>
    <row r="11502" spans="4:4" x14ac:dyDescent="0.3">
      <c r="D11502"/>
    </row>
    <row r="11503" spans="4:4" x14ac:dyDescent="0.3">
      <c r="D11503"/>
    </row>
    <row r="11504" spans="4:4" x14ac:dyDescent="0.3">
      <c r="D11504"/>
    </row>
    <row r="11505" spans="4:4" x14ac:dyDescent="0.3">
      <c r="D11505"/>
    </row>
    <row r="11506" spans="4:4" x14ac:dyDescent="0.3">
      <c r="D11506"/>
    </row>
    <row r="11507" spans="4:4" x14ac:dyDescent="0.3">
      <c r="D11507"/>
    </row>
    <row r="11508" spans="4:4" x14ac:dyDescent="0.3">
      <c r="D11508"/>
    </row>
    <row r="11509" spans="4:4" x14ac:dyDescent="0.3">
      <c r="D11509"/>
    </row>
    <row r="11510" spans="4:4" x14ac:dyDescent="0.3">
      <c r="D11510"/>
    </row>
    <row r="11511" spans="4:4" x14ac:dyDescent="0.3">
      <c r="D11511"/>
    </row>
    <row r="11512" spans="4:4" x14ac:dyDescent="0.3">
      <c r="D11512"/>
    </row>
    <row r="11513" spans="4:4" x14ac:dyDescent="0.3">
      <c r="D11513"/>
    </row>
    <row r="11514" spans="4:4" x14ac:dyDescent="0.3">
      <c r="D11514"/>
    </row>
    <row r="11515" spans="4:4" x14ac:dyDescent="0.3">
      <c r="D11515"/>
    </row>
    <row r="11516" spans="4:4" x14ac:dyDescent="0.3">
      <c r="D11516"/>
    </row>
    <row r="11517" spans="4:4" x14ac:dyDescent="0.3">
      <c r="D11517"/>
    </row>
    <row r="11518" spans="4:4" x14ac:dyDescent="0.3">
      <c r="D11518"/>
    </row>
    <row r="11519" spans="4:4" x14ac:dyDescent="0.3">
      <c r="D11519"/>
    </row>
    <row r="11520" spans="4:4" x14ac:dyDescent="0.3">
      <c r="D11520"/>
    </row>
    <row r="11521" spans="4:4" x14ac:dyDescent="0.3">
      <c r="D11521"/>
    </row>
    <row r="11522" spans="4:4" x14ac:dyDescent="0.3">
      <c r="D11522"/>
    </row>
    <row r="11523" spans="4:4" x14ac:dyDescent="0.3">
      <c r="D11523"/>
    </row>
    <row r="11524" spans="4:4" x14ac:dyDescent="0.3">
      <c r="D11524"/>
    </row>
    <row r="11525" spans="4:4" x14ac:dyDescent="0.3">
      <c r="D11525"/>
    </row>
    <row r="11526" spans="4:4" x14ac:dyDescent="0.3">
      <c r="D11526"/>
    </row>
    <row r="11527" spans="4:4" x14ac:dyDescent="0.3">
      <c r="D11527"/>
    </row>
    <row r="11528" spans="4:4" x14ac:dyDescent="0.3">
      <c r="D11528"/>
    </row>
    <row r="11529" spans="4:4" x14ac:dyDescent="0.3">
      <c r="D11529"/>
    </row>
    <row r="11530" spans="4:4" x14ac:dyDescent="0.3">
      <c r="D11530"/>
    </row>
    <row r="11531" spans="4:4" x14ac:dyDescent="0.3">
      <c r="D11531"/>
    </row>
    <row r="11532" spans="4:4" x14ac:dyDescent="0.3">
      <c r="D11532"/>
    </row>
    <row r="11533" spans="4:4" x14ac:dyDescent="0.3">
      <c r="D11533"/>
    </row>
    <row r="11534" spans="4:4" x14ac:dyDescent="0.3">
      <c r="D11534"/>
    </row>
    <row r="11535" spans="4:4" x14ac:dyDescent="0.3">
      <c r="D11535"/>
    </row>
    <row r="11536" spans="4:4" x14ac:dyDescent="0.3">
      <c r="D11536"/>
    </row>
    <row r="11537" spans="4:4" x14ac:dyDescent="0.3">
      <c r="D11537"/>
    </row>
    <row r="11538" spans="4:4" x14ac:dyDescent="0.3">
      <c r="D11538"/>
    </row>
    <row r="11539" spans="4:4" x14ac:dyDescent="0.3">
      <c r="D11539"/>
    </row>
    <row r="11540" spans="4:4" x14ac:dyDescent="0.3">
      <c r="D11540"/>
    </row>
    <row r="11541" spans="4:4" x14ac:dyDescent="0.3">
      <c r="D11541"/>
    </row>
    <row r="11542" spans="4:4" x14ac:dyDescent="0.3">
      <c r="D11542"/>
    </row>
    <row r="11543" spans="4:4" x14ac:dyDescent="0.3">
      <c r="D11543"/>
    </row>
    <row r="11544" spans="4:4" x14ac:dyDescent="0.3">
      <c r="D11544"/>
    </row>
    <row r="11545" spans="4:4" x14ac:dyDescent="0.3">
      <c r="D11545"/>
    </row>
    <row r="11546" spans="4:4" x14ac:dyDescent="0.3">
      <c r="D11546"/>
    </row>
    <row r="11547" spans="4:4" x14ac:dyDescent="0.3">
      <c r="D11547"/>
    </row>
    <row r="11548" spans="4:4" x14ac:dyDescent="0.3">
      <c r="D11548"/>
    </row>
    <row r="11549" spans="4:4" x14ac:dyDescent="0.3">
      <c r="D11549"/>
    </row>
    <row r="11550" spans="4:4" x14ac:dyDescent="0.3">
      <c r="D11550"/>
    </row>
    <row r="11551" spans="4:4" x14ac:dyDescent="0.3">
      <c r="D11551"/>
    </row>
    <row r="11552" spans="4:4" x14ac:dyDescent="0.3">
      <c r="D11552"/>
    </row>
    <row r="11553" spans="4:4" x14ac:dyDescent="0.3">
      <c r="D11553"/>
    </row>
    <row r="11554" spans="4:4" x14ac:dyDescent="0.3">
      <c r="D11554"/>
    </row>
    <row r="11555" spans="4:4" x14ac:dyDescent="0.3">
      <c r="D11555"/>
    </row>
    <row r="11556" spans="4:4" x14ac:dyDescent="0.3">
      <c r="D11556"/>
    </row>
    <row r="11557" spans="4:4" x14ac:dyDescent="0.3">
      <c r="D11557"/>
    </row>
    <row r="11558" spans="4:4" x14ac:dyDescent="0.3">
      <c r="D11558"/>
    </row>
    <row r="11559" spans="4:4" x14ac:dyDescent="0.3">
      <c r="D11559"/>
    </row>
    <row r="11560" spans="4:4" x14ac:dyDescent="0.3">
      <c r="D11560"/>
    </row>
    <row r="11561" spans="4:4" x14ac:dyDescent="0.3">
      <c r="D11561"/>
    </row>
    <row r="11562" spans="4:4" x14ac:dyDescent="0.3">
      <c r="D11562"/>
    </row>
    <row r="11563" spans="4:4" x14ac:dyDescent="0.3">
      <c r="D11563"/>
    </row>
    <row r="11564" spans="4:4" x14ac:dyDescent="0.3">
      <c r="D11564"/>
    </row>
    <row r="11565" spans="4:4" x14ac:dyDescent="0.3">
      <c r="D11565"/>
    </row>
    <row r="11566" spans="4:4" x14ac:dyDescent="0.3">
      <c r="D11566"/>
    </row>
    <row r="11567" spans="4:4" x14ac:dyDescent="0.3">
      <c r="D11567"/>
    </row>
    <row r="11568" spans="4:4" x14ac:dyDescent="0.3">
      <c r="D11568"/>
    </row>
    <row r="11569" spans="4:4" x14ac:dyDescent="0.3">
      <c r="D11569"/>
    </row>
    <row r="11570" spans="4:4" x14ac:dyDescent="0.3">
      <c r="D11570"/>
    </row>
    <row r="11571" spans="4:4" x14ac:dyDescent="0.3">
      <c r="D11571"/>
    </row>
    <row r="11572" spans="4:4" x14ac:dyDescent="0.3">
      <c r="D11572"/>
    </row>
    <row r="11573" spans="4:4" x14ac:dyDescent="0.3">
      <c r="D11573"/>
    </row>
    <row r="11574" spans="4:4" x14ac:dyDescent="0.3">
      <c r="D11574"/>
    </row>
    <row r="11575" spans="4:4" x14ac:dyDescent="0.3">
      <c r="D11575"/>
    </row>
    <row r="11576" spans="4:4" x14ac:dyDescent="0.3">
      <c r="D11576"/>
    </row>
    <row r="11577" spans="4:4" x14ac:dyDescent="0.3">
      <c r="D11577"/>
    </row>
    <row r="11578" spans="4:4" x14ac:dyDescent="0.3">
      <c r="D11578"/>
    </row>
    <row r="11579" spans="4:4" x14ac:dyDescent="0.3">
      <c r="D11579"/>
    </row>
    <row r="11580" spans="4:4" x14ac:dyDescent="0.3">
      <c r="D11580"/>
    </row>
    <row r="11581" spans="4:4" x14ac:dyDescent="0.3">
      <c r="D11581"/>
    </row>
    <row r="11582" spans="4:4" x14ac:dyDescent="0.3">
      <c r="D11582"/>
    </row>
    <row r="11583" spans="4:4" x14ac:dyDescent="0.3">
      <c r="D11583"/>
    </row>
    <row r="11584" spans="4:4" x14ac:dyDescent="0.3">
      <c r="D11584"/>
    </row>
    <row r="11585" spans="4:4" x14ac:dyDescent="0.3">
      <c r="D11585"/>
    </row>
    <row r="11586" spans="4:4" x14ac:dyDescent="0.3">
      <c r="D11586"/>
    </row>
    <row r="11587" spans="4:4" x14ac:dyDescent="0.3">
      <c r="D11587"/>
    </row>
    <row r="11588" spans="4:4" x14ac:dyDescent="0.3">
      <c r="D11588"/>
    </row>
    <row r="11589" spans="4:4" x14ac:dyDescent="0.3">
      <c r="D11589"/>
    </row>
    <row r="11590" spans="4:4" x14ac:dyDescent="0.3">
      <c r="D11590"/>
    </row>
    <row r="11591" spans="4:4" x14ac:dyDescent="0.3">
      <c r="D11591"/>
    </row>
    <row r="11592" spans="4:4" x14ac:dyDescent="0.3">
      <c r="D11592"/>
    </row>
    <row r="11593" spans="4:4" x14ac:dyDescent="0.3">
      <c r="D11593"/>
    </row>
    <row r="11594" spans="4:4" x14ac:dyDescent="0.3">
      <c r="D11594"/>
    </row>
    <row r="11595" spans="4:4" x14ac:dyDescent="0.3">
      <c r="D11595"/>
    </row>
    <row r="11596" spans="4:4" x14ac:dyDescent="0.3">
      <c r="D11596"/>
    </row>
    <row r="11597" spans="4:4" x14ac:dyDescent="0.3">
      <c r="D11597"/>
    </row>
    <row r="11598" spans="4:4" x14ac:dyDescent="0.3">
      <c r="D11598"/>
    </row>
    <row r="11599" spans="4:4" x14ac:dyDescent="0.3">
      <c r="D11599"/>
    </row>
    <row r="11600" spans="4:4" x14ac:dyDescent="0.3">
      <c r="D11600"/>
    </row>
    <row r="11601" spans="4:4" x14ac:dyDescent="0.3">
      <c r="D11601"/>
    </row>
    <row r="11602" spans="4:4" x14ac:dyDescent="0.3">
      <c r="D11602"/>
    </row>
    <row r="11603" spans="4:4" x14ac:dyDescent="0.3">
      <c r="D11603"/>
    </row>
    <row r="11604" spans="4:4" x14ac:dyDescent="0.3">
      <c r="D11604"/>
    </row>
    <row r="11605" spans="4:4" x14ac:dyDescent="0.3">
      <c r="D11605"/>
    </row>
    <row r="11606" spans="4:4" x14ac:dyDescent="0.3">
      <c r="D11606"/>
    </row>
    <row r="11607" spans="4:4" x14ac:dyDescent="0.3">
      <c r="D11607"/>
    </row>
    <row r="11608" spans="4:4" x14ac:dyDescent="0.3">
      <c r="D11608"/>
    </row>
    <row r="11609" spans="4:4" x14ac:dyDescent="0.3">
      <c r="D11609"/>
    </row>
    <row r="11610" spans="4:4" x14ac:dyDescent="0.3">
      <c r="D11610"/>
    </row>
    <row r="11611" spans="4:4" x14ac:dyDescent="0.3">
      <c r="D11611"/>
    </row>
    <row r="11612" spans="4:4" x14ac:dyDescent="0.3">
      <c r="D11612"/>
    </row>
    <row r="11613" spans="4:4" x14ac:dyDescent="0.3">
      <c r="D11613"/>
    </row>
    <row r="11614" spans="4:4" x14ac:dyDescent="0.3">
      <c r="D11614"/>
    </row>
    <row r="11615" spans="4:4" x14ac:dyDescent="0.3">
      <c r="D11615"/>
    </row>
    <row r="11616" spans="4:4" x14ac:dyDescent="0.3">
      <c r="D11616"/>
    </row>
    <row r="11617" spans="4:4" x14ac:dyDescent="0.3">
      <c r="D11617"/>
    </row>
    <row r="11618" spans="4:4" x14ac:dyDescent="0.3">
      <c r="D11618"/>
    </row>
    <row r="11619" spans="4:4" x14ac:dyDescent="0.3">
      <c r="D11619"/>
    </row>
    <row r="11620" spans="4:4" x14ac:dyDescent="0.3">
      <c r="D11620"/>
    </row>
    <row r="11621" spans="4:4" x14ac:dyDescent="0.3">
      <c r="D11621"/>
    </row>
    <row r="11622" spans="4:4" x14ac:dyDescent="0.3">
      <c r="D11622"/>
    </row>
    <row r="11623" spans="4:4" x14ac:dyDescent="0.3">
      <c r="D11623"/>
    </row>
    <row r="11624" spans="4:4" x14ac:dyDescent="0.3">
      <c r="D11624"/>
    </row>
    <row r="11625" spans="4:4" x14ac:dyDescent="0.3">
      <c r="D11625"/>
    </row>
    <row r="11626" spans="4:4" x14ac:dyDescent="0.3">
      <c r="D11626"/>
    </row>
    <row r="11627" spans="4:4" x14ac:dyDescent="0.3">
      <c r="D11627"/>
    </row>
    <row r="11628" spans="4:4" x14ac:dyDescent="0.3">
      <c r="D11628"/>
    </row>
    <row r="11629" spans="4:4" x14ac:dyDescent="0.3">
      <c r="D11629"/>
    </row>
    <row r="11630" spans="4:4" x14ac:dyDescent="0.3">
      <c r="D11630"/>
    </row>
    <row r="11631" spans="4:4" x14ac:dyDescent="0.3">
      <c r="D11631"/>
    </row>
    <row r="11632" spans="4:4" x14ac:dyDescent="0.3">
      <c r="D11632"/>
    </row>
    <row r="11633" spans="4:4" x14ac:dyDescent="0.3">
      <c r="D11633"/>
    </row>
    <row r="11634" spans="4:4" x14ac:dyDescent="0.3">
      <c r="D11634"/>
    </row>
    <row r="11635" spans="4:4" x14ac:dyDescent="0.3">
      <c r="D11635"/>
    </row>
    <row r="11636" spans="4:4" x14ac:dyDescent="0.3">
      <c r="D11636"/>
    </row>
    <row r="11637" spans="4:4" x14ac:dyDescent="0.3">
      <c r="D11637"/>
    </row>
    <row r="11638" spans="4:4" x14ac:dyDescent="0.3">
      <c r="D11638"/>
    </row>
    <row r="11639" spans="4:4" x14ac:dyDescent="0.3">
      <c r="D11639"/>
    </row>
    <row r="11640" spans="4:4" x14ac:dyDescent="0.3">
      <c r="D11640"/>
    </row>
    <row r="11641" spans="4:4" x14ac:dyDescent="0.3">
      <c r="D11641"/>
    </row>
    <row r="11642" spans="4:4" x14ac:dyDescent="0.3">
      <c r="D11642"/>
    </row>
    <row r="11643" spans="4:4" x14ac:dyDescent="0.3">
      <c r="D11643"/>
    </row>
    <row r="11644" spans="4:4" x14ac:dyDescent="0.3">
      <c r="D11644"/>
    </row>
    <row r="11645" spans="4:4" x14ac:dyDescent="0.3">
      <c r="D11645"/>
    </row>
    <row r="11646" spans="4:4" x14ac:dyDescent="0.3">
      <c r="D11646"/>
    </row>
    <row r="11647" spans="4:4" x14ac:dyDescent="0.3">
      <c r="D11647"/>
    </row>
    <row r="11648" spans="4:4" x14ac:dyDescent="0.3">
      <c r="D11648"/>
    </row>
    <row r="11649" spans="4:4" x14ac:dyDescent="0.3">
      <c r="D11649"/>
    </row>
    <row r="11650" spans="4:4" x14ac:dyDescent="0.3">
      <c r="D11650"/>
    </row>
    <row r="11651" spans="4:4" x14ac:dyDescent="0.3">
      <c r="D11651"/>
    </row>
    <row r="11652" spans="4:4" x14ac:dyDescent="0.3">
      <c r="D11652"/>
    </row>
    <row r="11653" spans="4:4" x14ac:dyDescent="0.3">
      <c r="D11653"/>
    </row>
    <row r="11654" spans="4:4" x14ac:dyDescent="0.3">
      <c r="D11654"/>
    </row>
    <row r="11655" spans="4:4" x14ac:dyDescent="0.3">
      <c r="D11655"/>
    </row>
    <row r="11656" spans="4:4" x14ac:dyDescent="0.3">
      <c r="D11656"/>
    </row>
    <row r="11657" spans="4:4" x14ac:dyDescent="0.3">
      <c r="D11657"/>
    </row>
    <row r="11658" spans="4:4" x14ac:dyDescent="0.3">
      <c r="D11658"/>
    </row>
    <row r="11659" spans="4:4" x14ac:dyDescent="0.3">
      <c r="D11659"/>
    </row>
    <row r="11660" spans="4:4" x14ac:dyDescent="0.3">
      <c r="D11660"/>
    </row>
    <row r="11661" spans="4:4" x14ac:dyDescent="0.3">
      <c r="D11661"/>
    </row>
    <row r="11662" spans="4:4" x14ac:dyDescent="0.3">
      <c r="D11662"/>
    </row>
    <row r="11663" spans="4:4" x14ac:dyDescent="0.3">
      <c r="D11663"/>
    </row>
    <row r="11664" spans="4:4" x14ac:dyDescent="0.3">
      <c r="D11664"/>
    </row>
    <row r="11665" spans="4:4" x14ac:dyDescent="0.3">
      <c r="D11665"/>
    </row>
    <row r="11666" spans="4:4" x14ac:dyDescent="0.3">
      <c r="D11666"/>
    </row>
    <row r="11667" spans="4:4" x14ac:dyDescent="0.3">
      <c r="D11667"/>
    </row>
    <row r="11668" spans="4:4" x14ac:dyDescent="0.3">
      <c r="D11668"/>
    </row>
    <row r="11669" spans="4:4" x14ac:dyDescent="0.3">
      <c r="D11669"/>
    </row>
    <row r="11670" spans="4:4" x14ac:dyDescent="0.3">
      <c r="D11670"/>
    </row>
    <row r="11671" spans="4:4" x14ac:dyDescent="0.3">
      <c r="D11671"/>
    </row>
    <row r="11672" spans="4:4" x14ac:dyDescent="0.3">
      <c r="D11672"/>
    </row>
    <row r="11673" spans="4:4" x14ac:dyDescent="0.3">
      <c r="D11673"/>
    </row>
    <row r="11674" spans="4:4" x14ac:dyDescent="0.3">
      <c r="D11674"/>
    </row>
    <row r="11675" spans="4:4" x14ac:dyDescent="0.3">
      <c r="D11675"/>
    </row>
    <row r="11676" spans="4:4" x14ac:dyDescent="0.3">
      <c r="D11676"/>
    </row>
    <row r="11677" spans="4:4" x14ac:dyDescent="0.3">
      <c r="D11677"/>
    </row>
    <row r="11678" spans="4:4" x14ac:dyDescent="0.3">
      <c r="D11678"/>
    </row>
    <row r="11679" spans="4:4" x14ac:dyDescent="0.3">
      <c r="D11679"/>
    </row>
    <row r="11680" spans="4:4" x14ac:dyDescent="0.3">
      <c r="D11680"/>
    </row>
    <row r="11681" spans="4:4" x14ac:dyDescent="0.3">
      <c r="D11681"/>
    </row>
    <row r="11682" spans="4:4" x14ac:dyDescent="0.3">
      <c r="D11682"/>
    </row>
    <row r="11683" spans="4:4" x14ac:dyDescent="0.3">
      <c r="D11683"/>
    </row>
    <row r="11684" spans="4:4" x14ac:dyDescent="0.3">
      <c r="D11684"/>
    </row>
    <row r="11685" spans="4:4" x14ac:dyDescent="0.3">
      <c r="D11685"/>
    </row>
    <row r="11686" spans="4:4" x14ac:dyDescent="0.3">
      <c r="D11686"/>
    </row>
    <row r="11687" spans="4:4" x14ac:dyDescent="0.3">
      <c r="D11687"/>
    </row>
    <row r="11688" spans="4:4" x14ac:dyDescent="0.3">
      <c r="D11688"/>
    </row>
    <row r="11689" spans="4:4" x14ac:dyDescent="0.3">
      <c r="D11689"/>
    </row>
    <row r="11690" spans="4:4" x14ac:dyDescent="0.3">
      <c r="D11690"/>
    </row>
    <row r="11691" spans="4:4" x14ac:dyDescent="0.3">
      <c r="D11691"/>
    </row>
    <row r="11692" spans="4:4" x14ac:dyDescent="0.3">
      <c r="D11692"/>
    </row>
    <row r="11693" spans="4:4" x14ac:dyDescent="0.3">
      <c r="D11693"/>
    </row>
    <row r="11694" spans="4:4" x14ac:dyDescent="0.3">
      <c r="D11694"/>
    </row>
    <row r="11695" spans="4:4" x14ac:dyDescent="0.3">
      <c r="D11695"/>
    </row>
    <row r="11696" spans="4:4" x14ac:dyDescent="0.3">
      <c r="D11696"/>
    </row>
    <row r="11697" spans="4:4" x14ac:dyDescent="0.3">
      <c r="D11697"/>
    </row>
    <row r="11698" spans="4:4" x14ac:dyDescent="0.3">
      <c r="D11698"/>
    </row>
    <row r="11699" spans="4:4" x14ac:dyDescent="0.3">
      <c r="D11699"/>
    </row>
    <row r="11700" spans="4:4" x14ac:dyDescent="0.3">
      <c r="D11700"/>
    </row>
    <row r="11701" spans="4:4" x14ac:dyDescent="0.3">
      <c r="D11701"/>
    </row>
    <row r="11702" spans="4:4" x14ac:dyDescent="0.3">
      <c r="D11702"/>
    </row>
    <row r="11703" spans="4:4" x14ac:dyDescent="0.3">
      <c r="D11703"/>
    </row>
    <row r="11704" spans="4:4" x14ac:dyDescent="0.3">
      <c r="D11704"/>
    </row>
    <row r="11705" spans="4:4" x14ac:dyDescent="0.3">
      <c r="D11705"/>
    </row>
    <row r="11706" spans="4:4" x14ac:dyDescent="0.3">
      <c r="D11706"/>
    </row>
    <row r="11707" spans="4:4" x14ac:dyDescent="0.3">
      <c r="D11707"/>
    </row>
    <row r="11708" spans="4:4" x14ac:dyDescent="0.3">
      <c r="D11708"/>
    </row>
    <row r="11709" spans="4:4" x14ac:dyDescent="0.3">
      <c r="D11709"/>
    </row>
    <row r="11710" spans="4:4" x14ac:dyDescent="0.3">
      <c r="D11710"/>
    </row>
    <row r="11711" spans="4:4" x14ac:dyDescent="0.3">
      <c r="D11711"/>
    </row>
    <row r="11712" spans="4:4" x14ac:dyDescent="0.3">
      <c r="D11712"/>
    </row>
    <row r="11713" spans="4:4" x14ac:dyDescent="0.3">
      <c r="D11713"/>
    </row>
    <row r="11714" spans="4:4" x14ac:dyDescent="0.3">
      <c r="D11714"/>
    </row>
    <row r="11715" spans="4:4" x14ac:dyDescent="0.3">
      <c r="D11715"/>
    </row>
    <row r="11716" spans="4:4" x14ac:dyDescent="0.3">
      <c r="D11716"/>
    </row>
    <row r="11717" spans="4:4" x14ac:dyDescent="0.3">
      <c r="D11717"/>
    </row>
    <row r="11718" spans="4:4" x14ac:dyDescent="0.3">
      <c r="D11718"/>
    </row>
    <row r="11719" spans="4:4" x14ac:dyDescent="0.3">
      <c r="D11719"/>
    </row>
    <row r="11720" spans="4:4" x14ac:dyDescent="0.3">
      <c r="D11720"/>
    </row>
    <row r="11721" spans="4:4" x14ac:dyDescent="0.3">
      <c r="D11721"/>
    </row>
    <row r="11722" spans="4:4" x14ac:dyDescent="0.3">
      <c r="D11722"/>
    </row>
    <row r="11723" spans="4:4" x14ac:dyDescent="0.3">
      <c r="D11723"/>
    </row>
    <row r="11724" spans="4:4" x14ac:dyDescent="0.3">
      <c r="D11724"/>
    </row>
    <row r="11725" spans="4:4" x14ac:dyDescent="0.3">
      <c r="D11725"/>
    </row>
    <row r="11726" spans="4:4" x14ac:dyDescent="0.3">
      <c r="D11726"/>
    </row>
    <row r="11727" spans="4:4" x14ac:dyDescent="0.3">
      <c r="D11727"/>
    </row>
    <row r="11728" spans="4:4" x14ac:dyDescent="0.3">
      <c r="D11728"/>
    </row>
    <row r="11729" spans="4:4" x14ac:dyDescent="0.3">
      <c r="D11729"/>
    </row>
    <row r="11730" spans="4:4" x14ac:dyDescent="0.3">
      <c r="D11730"/>
    </row>
    <row r="11731" spans="4:4" x14ac:dyDescent="0.3">
      <c r="D11731"/>
    </row>
    <row r="11732" spans="4:4" x14ac:dyDescent="0.3">
      <c r="D11732"/>
    </row>
    <row r="11733" spans="4:4" x14ac:dyDescent="0.3">
      <c r="D11733"/>
    </row>
    <row r="11734" spans="4:4" x14ac:dyDescent="0.3">
      <c r="D11734"/>
    </row>
    <row r="11735" spans="4:4" x14ac:dyDescent="0.3">
      <c r="D11735"/>
    </row>
    <row r="11736" spans="4:4" x14ac:dyDescent="0.3">
      <c r="D11736"/>
    </row>
    <row r="11737" spans="4:4" x14ac:dyDescent="0.3">
      <c r="D11737"/>
    </row>
    <row r="11738" spans="4:4" x14ac:dyDescent="0.3">
      <c r="D11738"/>
    </row>
    <row r="11739" spans="4:4" x14ac:dyDescent="0.3">
      <c r="D11739"/>
    </row>
    <row r="11740" spans="4:4" x14ac:dyDescent="0.3">
      <c r="D11740"/>
    </row>
    <row r="11741" spans="4:4" x14ac:dyDescent="0.3">
      <c r="D11741"/>
    </row>
    <row r="11742" spans="4:4" x14ac:dyDescent="0.3">
      <c r="D11742"/>
    </row>
    <row r="11743" spans="4:4" x14ac:dyDescent="0.3">
      <c r="D11743"/>
    </row>
    <row r="11744" spans="4:4" x14ac:dyDescent="0.3">
      <c r="D11744"/>
    </row>
    <row r="11745" spans="4:4" x14ac:dyDescent="0.3">
      <c r="D11745"/>
    </row>
    <row r="11746" spans="4:4" x14ac:dyDescent="0.3">
      <c r="D11746"/>
    </row>
    <row r="11747" spans="4:4" x14ac:dyDescent="0.3">
      <c r="D11747"/>
    </row>
    <row r="11748" spans="4:4" x14ac:dyDescent="0.3">
      <c r="D11748"/>
    </row>
    <row r="11749" spans="4:4" x14ac:dyDescent="0.3">
      <c r="D11749"/>
    </row>
    <row r="11750" spans="4:4" x14ac:dyDescent="0.3">
      <c r="D11750"/>
    </row>
    <row r="11751" spans="4:4" x14ac:dyDescent="0.3">
      <c r="D11751"/>
    </row>
    <row r="11752" spans="4:4" x14ac:dyDescent="0.3">
      <c r="D11752"/>
    </row>
    <row r="11753" spans="4:4" x14ac:dyDescent="0.3">
      <c r="D11753"/>
    </row>
    <row r="11754" spans="4:4" x14ac:dyDescent="0.3">
      <c r="D11754"/>
    </row>
    <row r="11755" spans="4:4" x14ac:dyDescent="0.3">
      <c r="D11755"/>
    </row>
    <row r="11756" spans="4:4" x14ac:dyDescent="0.3">
      <c r="D11756"/>
    </row>
    <row r="11757" spans="4:4" x14ac:dyDescent="0.3">
      <c r="D11757"/>
    </row>
    <row r="11758" spans="4:4" x14ac:dyDescent="0.3">
      <c r="D11758"/>
    </row>
    <row r="11759" spans="4:4" x14ac:dyDescent="0.3">
      <c r="D11759"/>
    </row>
    <row r="11760" spans="4:4" x14ac:dyDescent="0.3">
      <c r="D11760"/>
    </row>
    <row r="11761" spans="4:4" x14ac:dyDescent="0.3">
      <c r="D11761"/>
    </row>
    <row r="11762" spans="4:4" x14ac:dyDescent="0.3">
      <c r="D11762"/>
    </row>
    <row r="11763" spans="4:4" x14ac:dyDescent="0.3">
      <c r="D11763"/>
    </row>
    <row r="11764" spans="4:4" x14ac:dyDescent="0.3">
      <c r="D11764"/>
    </row>
    <row r="11765" spans="4:4" x14ac:dyDescent="0.3">
      <c r="D11765"/>
    </row>
    <row r="11766" spans="4:4" x14ac:dyDescent="0.3">
      <c r="D11766"/>
    </row>
    <row r="11767" spans="4:4" x14ac:dyDescent="0.3">
      <c r="D11767"/>
    </row>
    <row r="11768" spans="4:4" x14ac:dyDescent="0.3">
      <c r="D11768"/>
    </row>
    <row r="11769" spans="4:4" x14ac:dyDescent="0.3">
      <c r="D11769"/>
    </row>
    <row r="11770" spans="4:4" x14ac:dyDescent="0.3">
      <c r="D11770"/>
    </row>
    <row r="11771" spans="4:4" x14ac:dyDescent="0.3">
      <c r="D11771"/>
    </row>
    <row r="11772" spans="4:4" x14ac:dyDescent="0.3">
      <c r="D11772"/>
    </row>
    <row r="11773" spans="4:4" x14ac:dyDescent="0.3">
      <c r="D11773"/>
    </row>
    <row r="11774" spans="4:4" x14ac:dyDescent="0.3">
      <c r="D11774"/>
    </row>
    <row r="11775" spans="4:4" x14ac:dyDescent="0.3">
      <c r="D11775"/>
    </row>
    <row r="11776" spans="4:4" x14ac:dyDescent="0.3">
      <c r="D11776"/>
    </row>
    <row r="11777" spans="4:4" x14ac:dyDescent="0.3">
      <c r="D11777"/>
    </row>
    <row r="11778" spans="4:4" x14ac:dyDescent="0.3">
      <c r="D11778"/>
    </row>
    <row r="11779" spans="4:4" x14ac:dyDescent="0.3">
      <c r="D11779"/>
    </row>
    <row r="11780" spans="4:4" x14ac:dyDescent="0.3">
      <c r="D11780"/>
    </row>
    <row r="11781" spans="4:4" x14ac:dyDescent="0.3">
      <c r="D11781"/>
    </row>
    <row r="11782" spans="4:4" x14ac:dyDescent="0.3">
      <c r="D11782"/>
    </row>
    <row r="11783" spans="4:4" x14ac:dyDescent="0.3">
      <c r="D11783"/>
    </row>
    <row r="11784" spans="4:4" x14ac:dyDescent="0.3">
      <c r="D11784"/>
    </row>
    <row r="11785" spans="4:4" x14ac:dyDescent="0.3">
      <c r="D11785"/>
    </row>
    <row r="11786" spans="4:4" x14ac:dyDescent="0.3">
      <c r="D11786"/>
    </row>
    <row r="11787" spans="4:4" x14ac:dyDescent="0.3">
      <c r="D11787"/>
    </row>
    <row r="11788" spans="4:4" x14ac:dyDescent="0.3">
      <c r="D11788"/>
    </row>
    <row r="11789" spans="4:4" x14ac:dyDescent="0.3">
      <c r="D11789"/>
    </row>
    <row r="11790" spans="4:4" x14ac:dyDescent="0.3">
      <c r="D11790"/>
    </row>
    <row r="11791" spans="4:4" x14ac:dyDescent="0.3">
      <c r="D11791"/>
    </row>
    <row r="11792" spans="4:4" x14ac:dyDescent="0.3">
      <c r="D11792"/>
    </row>
    <row r="11793" spans="4:4" x14ac:dyDescent="0.3">
      <c r="D11793"/>
    </row>
    <row r="11794" spans="4:4" x14ac:dyDescent="0.3">
      <c r="D11794"/>
    </row>
    <row r="11795" spans="4:4" x14ac:dyDescent="0.3">
      <c r="D11795"/>
    </row>
    <row r="11796" spans="4:4" x14ac:dyDescent="0.3">
      <c r="D11796"/>
    </row>
    <row r="11797" spans="4:4" x14ac:dyDescent="0.3">
      <c r="D11797"/>
    </row>
    <row r="11798" spans="4:4" x14ac:dyDescent="0.3">
      <c r="D11798"/>
    </row>
    <row r="11799" spans="4:4" x14ac:dyDescent="0.3">
      <c r="D11799"/>
    </row>
    <row r="11800" spans="4:4" x14ac:dyDescent="0.3">
      <c r="D11800"/>
    </row>
    <row r="11801" spans="4:4" x14ac:dyDescent="0.3">
      <c r="D11801"/>
    </row>
    <row r="11802" spans="4:4" x14ac:dyDescent="0.3">
      <c r="D11802"/>
    </row>
    <row r="11803" spans="4:4" x14ac:dyDescent="0.3">
      <c r="D11803"/>
    </row>
    <row r="11804" spans="4:4" x14ac:dyDescent="0.3">
      <c r="D11804"/>
    </row>
    <row r="11805" spans="4:4" x14ac:dyDescent="0.3">
      <c r="D11805"/>
    </row>
    <row r="11806" spans="4:4" x14ac:dyDescent="0.3">
      <c r="D11806"/>
    </row>
    <row r="11807" spans="4:4" x14ac:dyDescent="0.3">
      <c r="D11807"/>
    </row>
    <row r="11808" spans="4:4" x14ac:dyDescent="0.3">
      <c r="D11808"/>
    </row>
    <row r="11809" spans="4:4" x14ac:dyDescent="0.3">
      <c r="D11809"/>
    </row>
    <row r="11810" spans="4:4" x14ac:dyDescent="0.3">
      <c r="D11810"/>
    </row>
    <row r="11811" spans="4:4" x14ac:dyDescent="0.3">
      <c r="D11811"/>
    </row>
    <row r="11812" spans="4:4" x14ac:dyDescent="0.3">
      <c r="D11812"/>
    </row>
    <row r="11813" spans="4:4" x14ac:dyDescent="0.3">
      <c r="D11813"/>
    </row>
    <row r="11814" spans="4:4" x14ac:dyDescent="0.3">
      <c r="D11814"/>
    </row>
    <row r="11815" spans="4:4" x14ac:dyDescent="0.3">
      <c r="D11815"/>
    </row>
    <row r="11816" spans="4:4" x14ac:dyDescent="0.3">
      <c r="D11816"/>
    </row>
    <row r="11817" spans="4:4" x14ac:dyDescent="0.3">
      <c r="D11817"/>
    </row>
    <row r="11818" spans="4:4" x14ac:dyDescent="0.3">
      <c r="D11818"/>
    </row>
    <row r="11819" spans="4:4" x14ac:dyDescent="0.3">
      <c r="D11819"/>
    </row>
    <row r="11820" spans="4:4" x14ac:dyDescent="0.3">
      <c r="D11820"/>
    </row>
    <row r="11821" spans="4:4" x14ac:dyDescent="0.3">
      <c r="D11821"/>
    </row>
    <row r="11822" spans="4:4" x14ac:dyDescent="0.3">
      <c r="D11822"/>
    </row>
    <row r="11823" spans="4:4" x14ac:dyDescent="0.3">
      <c r="D11823"/>
    </row>
  </sheetData>
  <pageMargins left="0.7" right="0.7" top="0.75" bottom="0.75" header="0.3" footer="0.3"/>
  <tableParts count="6">
    <tablePart r:id="rId1"/>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7"/>
  <sheetViews>
    <sheetView workbookViewId="0">
      <selection activeCell="F18" sqref="F18"/>
    </sheetView>
  </sheetViews>
  <sheetFormatPr defaultRowHeight="15.6" x14ac:dyDescent="0.35"/>
  <cols>
    <col min="1" max="1" width="18.21875" style="26" customWidth="1"/>
    <col min="2" max="2" width="18.44140625" style="26" bestFit="1" customWidth="1"/>
    <col min="3" max="4" width="15.44140625" style="26" customWidth="1"/>
    <col min="5" max="5" width="51" style="26" customWidth="1"/>
    <col min="6" max="6" width="15.44140625" style="26" customWidth="1"/>
    <col min="7" max="7" width="10.21875" style="26" bestFit="1" customWidth="1"/>
    <col min="8" max="8" width="23.77734375" style="26" bestFit="1" customWidth="1"/>
    <col min="9" max="9" width="33.77734375" style="26" bestFit="1" customWidth="1"/>
    <col min="10" max="16384" width="8.88671875" style="26"/>
  </cols>
  <sheetData>
    <row r="1" spans="1:13" x14ac:dyDescent="0.35">
      <c r="A1" s="26" t="s">
        <v>42495</v>
      </c>
      <c r="B1" s="26" t="s">
        <v>42485</v>
      </c>
      <c r="C1" s="26" t="s">
        <v>42519</v>
      </c>
      <c r="D1" s="30" t="s">
        <v>42733</v>
      </c>
      <c r="E1" s="30" t="s">
        <v>42734</v>
      </c>
      <c r="F1" s="30" t="s">
        <v>42735</v>
      </c>
      <c r="G1" s="26" t="s">
        <v>42494</v>
      </c>
      <c r="H1" s="26" t="s">
        <v>42494</v>
      </c>
      <c r="I1" s="26" t="s">
        <v>4</v>
      </c>
      <c r="J1" s="26" t="s">
        <v>42506</v>
      </c>
      <c r="K1" s="26" t="s">
        <v>42507</v>
      </c>
      <c r="L1" s="26" t="s">
        <v>42535</v>
      </c>
      <c r="M1" s="26" t="s">
        <v>42536</v>
      </c>
    </row>
    <row r="2" spans="1:13" x14ac:dyDescent="0.35">
      <c r="A2" s="26" t="s">
        <v>42522</v>
      </c>
      <c r="B2" s="26" t="s">
        <v>42510</v>
      </c>
      <c r="D2" s="30" t="str">
        <f>"[ACCESSORY_IDs.ACCESSORY_"&amp;Table5[[#This Row],[Sprites]]&amp;"] = ""_"&amp;Table5[[#This Row],[Sprites]]&amp;""","</f>
        <v>[ACCESSORY_IDs.ACCESSORY_blackvalkhelm] = "_blackvalkhelm",</v>
      </c>
      <c r="E2" s="30" t="str">
        <f>"ACCESSORY_"&amp;Table5[[#This Row],[Sprites]]&amp;" = "&amp;Table5[[#This Row],[accessoryid]]&amp;","</f>
        <v>ACCESSORY_blackvalkhelm = 2097,</v>
      </c>
      <c r="F2" s="30">
        <v>2097</v>
      </c>
      <c r="G2" s="27" t="s">
        <v>42522</v>
      </c>
      <c r="H2" s="26" t="s">
        <v>633</v>
      </c>
      <c r="I2" s="26" t="str">
        <f>G2&amp;" "&amp;H2</f>
        <v>Ash ATK Valkyrie Helm</v>
      </c>
      <c r="J2" s="26">
        <v>49000</v>
      </c>
      <c r="K2" s="26">
        <f>VLOOKUP(H2,Table6[#All],2,FALSE)</f>
        <v>20300</v>
      </c>
      <c r="L2" s="26" t="str">
        <f>LOWER(SUBSTITUTE(I2," ","_"))</f>
        <v>ash_atk_valkyrie_helm</v>
      </c>
      <c r="M2" s="26" t="str">
        <f>VLOOKUP(G2,Table5[#All],2,FALSE)</f>
        <v>blackvalkhelm</v>
      </c>
    </row>
    <row r="3" spans="1:13" x14ac:dyDescent="0.35">
      <c r="A3" s="26" t="s">
        <v>42509</v>
      </c>
      <c r="B3" s="26" t="s">
        <v>11102</v>
      </c>
      <c r="D3" s="30" t="str">
        <f>"[ACCESSORY_IDs.ACCESSORY_"&amp;Table5[[#This Row],[Sprites]]&amp;"] = ""_"&amp;Table5[[#This Row],[Sprites]]&amp;""","</f>
        <v>[ACCESSORY_IDs.ACCESSORY_blackvalkyriehelm] = "_blackvalkyriehelm",</v>
      </c>
      <c r="E3" s="30" t="str">
        <f>"ACCESSORY_"&amp;Table5[[#This Row],[Sprites]]&amp;" = "&amp;Table5[[#This Row],[accessoryid]]&amp;","</f>
        <v>ACCESSORY_blackvalkyriehelm = 1667,</v>
      </c>
      <c r="F3" s="30">
        <v>1667</v>
      </c>
      <c r="G3" s="27" t="s">
        <v>42522</v>
      </c>
      <c r="H3" s="26" t="s">
        <v>42499</v>
      </c>
      <c r="I3" s="26" t="str">
        <f t="shared" ref="I3:I66" si="0">G3&amp;" "&amp;H3</f>
        <v>Ash HP Valkyrie Helm</v>
      </c>
      <c r="J3" s="26">
        <v>49001</v>
      </c>
      <c r="K3" s="26">
        <f>VLOOKUP(H3,Table6[#All],2,FALSE)</f>
        <v>20301</v>
      </c>
      <c r="L3" s="26" t="str">
        <f t="shared" ref="L3:L66" si="1">LOWER(SUBSTITUTE(I3," ","_"))</f>
        <v>ash_hp_valkyrie_helm</v>
      </c>
      <c r="M3" s="26" t="str">
        <f>VLOOKUP(G3,Table5[#All],2,FALSE)</f>
        <v>blackvalkhelm</v>
      </c>
    </row>
    <row r="4" spans="1:13" x14ac:dyDescent="0.35">
      <c r="A4" s="26" t="s">
        <v>42523</v>
      </c>
      <c r="B4" s="26" t="s">
        <v>42511</v>
      </c>
      <c r="D4" s="30" t="str">
        <f>"[ACCESSORY_IDs.ACCESSORY_"&amp;Table5[[#This Row],[Sprites]]&amp;"] = ""_"&amp;Table5[[#This Row],[Sprites]]&amp;""","</f>
        <v>[ACCESSORY_IDs.ACCESSORY_bluevalkhelm2] = "_bluevalkhelm2",</v>
      </c>
      <c r="E4" s="30" t="str">
        <f>"ACCESSORY_"&amp;Table5[[#This Row],[Sprites]]&amp;" = "&amp;Table5[[#This Row],[accessoryid]]&amp;","</f>
        <v>ACCESSORY_bluevalkhelm2 = 2098,</v>
      </c>
      <c r="F4" s="30">
        <v>2098</v>
      </c>
      <c r="G4" s="27" t="s">
        <v>42522</v>
      </c>
      <c r="H4" s="26" t="s">
        <v>42500</v>
      </c>
      <c r="I4" s="26" t="str">
        <f t="shared" si="0"/>
        <v>Ash DEX Valkyrie Helm</v>
      </c>
      <c r="J4" s="26">
        <v>49002</v>
      </c>
      <c r="K4" s="26">
        <f>VLOOKUP(H4,Table6[#All],2,FALSE)</f>
        <v>20302</v>
      </c>
      <c r="L4" s="26" t="str">
        <f t="shared" si="1"/>
        <v>ash_dex_valkyrie_helm</v>
      </c>
      <c r="M4" s="26" t="str">
        <f>VLOOKUP(G4,Table5[#All],2,FALSE)</f>
        <v>blackvalkhelm</v>
      </c>
    </row>
    <row r="5" spans="1:13" x14ac:dyDescent="0.35">
      <c r="A5" s="26" t="s">
        <v>42524</v>
      </c>
      <c r="B5" s="26" t="s">
        <v>11120</v>
      </c>
      <c r="D5" s="30" t="str">
        <f>"[ACCESSORY_IDs.ACCESSORY_"&amp;Table5[[#This Row],[Sprites]]&amp;"] = ""_"&amp;Table5[[#This Row],[Sprites]]&amp;""","</f>
        <v>[ACCESSORY_IDs.ACCESSORY_bluevalkyriehelm] = "_bluevalkyriehelm",</v>
      </c>
      <c r="E5" s="30" t="str">
        <f>"ACCESSORY_"&amp;Table5[[#This Row],[Sprites]]&amp;" = "&amp;Table5[[#This Row],[accessoryid]]&amp;","</f>
        <v>ACCESSORY_bluevalkyriehelm = 1685,</v>
      </c>
      <c r="F5" s="30">
        <v>1685</v>
      </c>
      <c r="G5" s="27" t="s">
        <v>42522</v>
      </c>
      <c r="H5" s="26" t="s">
        <v>42501</v>
      </c>
      <c r="I5" s="26" t="str">
        <f t="shared" si="0"/>
        <v>Ash MDEF Valkyrie Helm</v>
      </c>
      <c r="J5" s="26">
        <v>49003</v>
      </c>
      <c r="K5" s="26">
        <f>VLOOKUP(H5,Table6[#All],2,FALSE)</f>
        <v>20303</v>
      </c>
      <c r="L5" s="26" t="str">
        <f t="shared" si="1"/>
        <v>ash_mdef_valkyrie_helm</v>
      </c>
      <c r="M5" s="26" t="str">
        <f>VLOOKUP(G5,Table5[#All],2,FALSE)</f>
        <v>blackvalkhelm</v>
      </c>
    </row>
    <row r="6" spans="1:13" x14ac:dyDescent="0.35">
      <c r="A6" s="26" t="s">
        <v>42517</v>
      </c>
      <c r="B6" s="26" t="s">
        <v>42512</v>
      </c>
      <c r="D6" s="30" t="str">
        <f>"[ACCESSORY_IDs.ACCESSORY_"&amp;Table5[[#This Row],[Sprites]]&amp;"] = ""_"&amp;Table5[[#This Row],[Sprites]]&amp;""","</f>
        <v>[ACCESSORY_IDs.ACCESSORY_brownvalkhelm2] = "_brownvalkhelm2",</v>
      </c>
      <c r="E6" s="30" t="str">
        <f>"ACCESSORY_"&amp;Table5[[#This Row],[Sprites]]&amp;" = "&amp;Table5[[#This Row],[accessoryid]]&amp;","</f>
        <v>ACCESSORY_brownvalkhelm2 = 2099,</v>
      </c>
      <c r="F6" s="30">
        <v>2099</v>
      </c>
      <c r="G6" s="27" t="s">
        <v>42522</v>
      </c>
      <c r="H6" s="26" t="s">
        <v>42502</v>
      </c>
      <c r="I6" s="26" t="str">
        <f t="shared" si="0"/>
        <v>Ash MVP Valkyrie Helm</v>
      </c>
      <c r="J6" s="26">
        <v>49004</v>
      </c>
      <c r="K6" s="26">
        <f>VLOOKUP(H6,Table6[#All],2,FALSE)</f>
        <v>20304</v>
      </c>
      <c r="L6" s="26" t="str">
        <f t="shared" si="1"/>
        <v>ash_mvp_valkyrie_helm</v>
      </c>
      <c r="M6" s="26" t="str">
        <f>VLOOKUP(G6,Table5[#All],2,FALSE)</f>
        <v>blackvalkhelm</v>
      </c>
    </row>
    <row r="7" spans="1:13" x14ac:dyDescent="0.35">
      <c r="A7" s="26" t="s">
        <v>42526</v>
      </c>
      <c r="B7" s="26" t="s">
        <v>11130</v>
      </c>
      <c r="D7" s="30" t="str">
        <f>"[ACCESSORY_IDs.ACCESSORY_"&amp;Table5[[#This Row],[Sprites]]&amp;"] = ""_"&amp;Table5[[#This Row],[Sprites]]&amp;""","</f>
        <v>[ACCESSORY_IDs.ACCESSORY_brownvalkyriehelm] = "_brownvalkyriehelm",</v>
      </c>
      <c r="E7" s="30" t="str">
        <f>"ACCESSORY_"&amp;Table5[[#This Row],[Sprites]]&amp;" = "&amp;Table5[[#This Row],[accessoryid]]&amp;","</f>
        <v>ACCESSORY_brownvalkyriehelm = 1695,</v>
      </c>
      <c r="F7" s="30">
        <v>1695</v>
      </c>
      <c r="G7" s="27" t="s">
        <v>42522</v>
      </c>
      <c r="H7" s="26" t="s">
        <v>42503</v>
      </c>
      <c r="I7" s="26" t="str">
        <f t="shared" si="0"/>
        <v>Ash ASPD Valkyrie Helm</v>
      </c>
      <c r="J7" s="26">
        <v>49005</v>
      </c>
      <c r="K7" s="26">
        <f>VLOOKUP(H7,Table6[#All],2,FALSE)</f>
        <v>20305</v>
      </c>
      <c r="L7" s="26" t="str">
        <f t="shared" si="1"/>
        <v>ash_aspd_valkyrie_helm</v>
      </c>
      <c r="M7" s="26" t="str">
        <f>VLOOKUP(G7,Table5[#All],2,FALSE)</f>
        <v>blackvalkhelm</v>
      </c>
    </row>
    <row r="8" spans="1:13" x14ac:dyDescent="0.35">
      <c r="A8" s="26" t="s">
        <v>42528</v>
      </c>
      <c r="B8" s="26" t="s">
        <v>42513</v>
      </c>
      <c r="D8" s="30" t="str">
        <f>"[ACCESSORY_IDs.ACCESSORY_"&amp;Table5[[#This Row],[Sprites]]&amp;"] = ""_"&amp;Table5[[#This Row],[Sprites]]&amp;""","</f>
        <v>[ACCESSORY_IDs.ACCESSORY_greenvalkhelm2] = "_greenvalkhelm2",</v>
      </c>
      <c r="E8" s="30" t="str">
        <f>"ACCESSORY_"&amp;Table5[[#This Row],[Sprites]]&amp;" = "&amp;Table5[[#This Row],[accessoryid]]&amp;","</f>
        <v>ACCESSORY_greenvalkhelm2 = 3000,</v>
      </c>
      <c r="F8" s="30">
        <v>3000</v>
      </c>
      <c r="G8" s="27" t="s">
        <v>42522</v>
      </c>
      <c r="H8" s="26" t="s">
        <v>42505</v>
      </c>
      <c r="I8" s="26" t="str">
        <f t="shared" si="0"/>
        <v>Ash Percent ASPD Valkyrie Helm</v>
      </c>
      <c r="J8" s="26">
        <v>49006</v>
      </c>
      <c r="K8" s="26">
        <f>VLOOKUP(H8,Table6[#All],2,FALSE)</f>
        <v>20306</v>
      </c>
      <c r="L8" s="26" t="str">
        <f t="shared" si="1"/>
        <v>ash_percent_aspd_valkyrie_helm</v>
      </c>
      <c r="M8" s="26" t="str">
        <f>VLOOKUP(G8,Table5[#All],2,FALSE)</f>
        <v>blackvalkhelm</v>
      </c>
    </row>
    <row r="9" spans="1:13" x14ac:dyDescent="0.35">
      <c r="A9" s="26" t="s">
        <v>42527</v>
      </c>
      <c r="B9" s="26" t="s">
        <v>11276</v>
      </c>
      <c r="D9" s="30" t="str">
        <f>"[ACCESSORY_IDs.ACCESSORY_"&amp;Table5[[#This Row],[Sprites]]&amp;"] = ""_"&amp;Table5[[#This Row],[Sprites]]&amp;""","</f>
        <v>[ACCESSORY_IDs.ACCESSORY_greenvalkyriehelm] = "_greenvalkyriehelm",</v>
      </c>
      <c r="E9" s="30" t="str">
        <f>"ACCESSORY_"&amp;Table5[[#This Row],[Sprites]]&amp;" = "&amp;Table5[[#This Row],[accessoryid]]&amp;","</f>
        <v>ACCESSORY_greenvalkyriehelm = 1838,</v>
      </c>
      <c r="F9" s="30">
        <v>1838</v>
      </c>
      <c r="G9" s="27" t="s">
        <v>42522</v>
      </c>
      <c r="H9" s="26" t="s">
        <v>42504</v>
      </c>
      <c r="I9" s="26" t="str">
        <f t="shared" si="0"/>
        <v>Ash INT Valkyrie Helm</v>
      </c>
      <c r="J9" s="26">
        <v>49007</v>
      </c>
      <c r="K9" s="26">
        <f>VLOOKUP(H9,Table6[#All],2,FALSE)</f>
        <v>20307</v>
      </c>
      <c r="L9" s="26" t="str">
        <f t="shared" si="1"/>
        <v>ash_int_valkyrie_helm</v>
      </c>
      <c r="M9" s="26" t="str">
        <f>VLOOKUP(G9,Table5[#All],2,FALSE)</f>
        <v>blackvalkhelm</v>
      </c>
    </row>
    <row r="10" spans="1:13" x14ac:dyDescent="0.35">
      <c r="A10" s="26" t="s">
        <v>42520</v>
      </c>
      <c r="B10" s="26" t="s">
        <v>42514</v>
      </c>
      <c r="D10" s="30" t="str">
        <f>"[ACCESSORY_IDs.ACCESSORY_"&amp;Table5[[#This Row],[Sprites]]&amp;"] = ""_"&amp;Table5[[#This Row],[Sprites]]&amp;""","</f>
        <v>[ACCESSORY_IDs.ACCESSORY_greyvalkhelm] = "_greyvalkhelm",</v>
      </c>
      <c r="E10" s="30" t="str">
        <f>"ACCESSORY_"&amp;Table5[[#This Row],[Sprites]]&amp;" = "&amp;Table5[[#This Row],[accessoryid]]&amp;","</f>
        <v>ACCESSORY_greyvalkhelm = 3001,</v>
      </c>
      <c r="F10" s="30">
        <v>3001</v>
      </c>
      <c r="G10" s="28" t="s">
        <v>42509</v>
      </c>
      <c r="H10" s="26" t="s">
        <v>633</v>
      </c>
      <c r="I10" s="26" t="str">
        <f t="shared" si="0"/>
        <v>Black ATK Valkyrie Helm</v>
      </c>
      <c r="J10" s="26">
        <v>49008</v>
      </c>
      <c r="K10" s="26">
        <f>VLOOKUP(H10,Table6[#All],2,FALSE)</f>
        <v>20300</v>
      </c>
      <c r="L10" s="26" t="str">
        <f t="shared" si="1"/>
        <v>black_atk_valkyrie_helm</v>
      </c>
      <c r="M10" s="26" t="str">
        <f>VLOOKUP(G10,Table5[#All],2,FALSE)</f>
        <v>blackvalkyriehelm</v>
      </c>
    </row>
    <row r="11" spans="1:13" x14ac:dyDescent="0.35">
      <c r="A11" s="26" t="s">
        <v>42532</v>
      </c>
      <c r="B11" s="26" t="s">
        <v>42515</v>
      </c>
      <c r="D11" s="30" t="str">
        <f>"[ACCESSORY_IDs.ACCESSORY_"&amp;Table5[[#This Row],[Sprites]]&amp;"] = ""_"&amp;Table5[[#This Row],[Sprites]]&amp;""","</f>
        <v>[ACCESSORY_IDs.ACCESSORY_pinkvalkhelm] = "_pinkvalkhelm",</v>
      </c>
      <c r="E11" s="30" t="str">
        <f>"ACCESSORY_"&amp;Table5[[#This Row],[Sprites]]&amp;" = "&amp;Table5[[#This Row],[accessoryid]]&amp;","</f>
        <v>ACCESSORY_pinkvalkhelm = 3002,</v>
      </c>
      <c r="F11" s="30">
        <v>3002</v>
      </c>
      <c r="G11" s="28" t="s">
        <v>42509</v>
      </c>
      <c r="H11" s="26" t="s">
        <v>42499</v>
      </c>
      <c r="I11" s="26" t="str">
        <f t="shared" si="0"/>
        <v>Black HP Valkyrie Helm</v>
      </c>
      <c r="J11" s="26">
        <v>49009</v>
      </c>
      <c r="K11" s="26">
        <f>VLOOKUP(H11,Table6[#All],2,FALSE)</f>
        <v>20301</v>
      </c>
      <c r="L11" s="26" t="str">
        <f t="shared" si="1"/>
        <v>black_hp_valkyrie_helm</v>
      </c>
      <c r="M11" s="26" t="str">
        <f>VLOOKUP(G11,Table5[#All],2,FALSE)</f>
        <v>blackvalkyriehelm</v>
      </c>
    </row>
    <row r="12" spans="1:13" x14ac:dyDescent="0.35">
      <c r="A12" s="26" t="s">
        <v>42531</v>
      </c>
      <c r="B12" s="26" t="s">
        <v>42516</v>
      </c>
      <c r="D12" s="30" t="str">
        <f>"[ACCESSORY_IDs.ACCESSORY_"&amp;Table5[[#This Row],[Sprites]]&amp;"] = ""_"&amp;Table5[[#This Row],[Sprites]]&amp;""","</f>
        <v>[ACCESSORY_IDs.ACCESSORY_redvalkhelm2] = "_redvalkhelm2",</v>
      </c>
      <c r="E12" s="30" t="str">
        <f>"ACCESSORY_"&amp;Table5[[#This Row],[Sprites]]&amp;" = "&amp;Table5[[#This Row],[accessoryid]]&amp;","</f>
        <v>ACCESSORY_redvalkhelm2 = 3003,</v>
      </c>
      <c r="F12" s="30">
        <v>3003</v>
      </c>
      <c r="G12" s="28" t="s">
        <v>42509</v>
      </c>
      <c r="H12" s="26" t="s">
        <v>42500</v>
      </c>
      <c r="I12" s="26" t="str">
        <f t="shared" si="0"/>
        <v>Black DEX Valkyrie Helm</v>
      </c>
      <c r="J12" s="26">
        <v>49010</v>
      </c>
      <c r="K12" s="26">
        <f>VLOOKUP(H12,Table6[#All],2,FALSE)</f>
        <v>20302</v>
      </c>
      <c r="L12" s="26" t="str">
        <f t="shared" si="1"/>
        <v>black_dex_valkyrie_helm</v>
      </c>
      <c r="M12" s="26" t="str">
        <f>VLOOKUP(G12,Table5[#All],2,FALSE)</f>
        <v>blackvalkyriehelm</v>
      </c>
    </row>
    <row r="13" spans="1:13" x14ac:dyDescent="0.35">
      <c r="A13" s="26" t="s">
        <v>42530</v>
      </c>
      <c r="B13" s="26" t="s">
        <v>11431</v>
      </c>
      <c r="D13" s="30" t="str">
        <f>"[ACCESSORY_IDs.ACCESSORY_"&amp;Table5[[#This Row],[Sprites]]&amp;"] = ""_"&amp;Table5[[#This Row],[Sprites]]&amp;""","</f>
        <v>[ACCESSORY_IDs.ACCESSORY_redvalkyriehelm] = "_redvalkyriehelm",</v>
      </c>
      <c r="E13" s="30" t="str">
        <f>"ACCESSORY_"&amp;Table5[[#This Row],[Sprites]]&amp;" = "&amp;Table5[[#This Row],[accessoryid]]&amp;","</f>
        <v>ACCESSORY_redvalkyriehelm = 1992,</v>
      </c>
      <c r="F13" s="30">
        <v>1992</v>
      </c>
      <c r="G13" s="28" t="s">
        <v>42509</v>
      </c>
      <c r="H13" s="26" t="s">
        <v>42501</v>
      </c>
      <c r="I13" s="26" t="str">
        <f t="shared" si="0"/>
        <v>Black MDEF Valkyrie Helm</v>
      </c>
      <c r="J13" s="26">
        <v>49011</v>
      </c>
      <c r="K13" s="26">
        <f>VLOOKUP(H13,Table6[#All],2,FALSE)</f>
        <v>20303</v>
      </c>
      <c r="L13" s="26" t="str">
        <f t="shared" si="1"/>
        <v>black_mdef_valkyrie_helm</v>
      </c>
      <c r="M13" s="26" t="str">
        <f>VLOOKUP(G13,Table5[#All],2,FALSE)</f>
        <v>blackvalkyriehelm</v>
      </c>
    </row>
    <row r="14" spans="1:13" x14ac:dyDescent="0.35">
      <c r="A14" s="26" t="s">
        <v>42525</v>
      </c>
      <c r="B14" s="26" t="s">
        <v>42484</v>
      </c>
      <c r="D14" s="30" t="str">
        <f>"[ACCESSORY_IDs.ACCESSORY_"&amp;Table5[[#This Row],[Sprites]]&amp;"] = ""_"&amp;Table5[[#This Row],[Sprites]]&amp;""","</f>
        <v>[ACCESSORY_IDs.ACCESSORY_valkhelm_blue3] = "_valkhelm_blue3",</v>
      </c>
      <c r="E14" s="30" t="str">
        <f>"ACCESSORY_"&amp;Table5[[#This Row],[Sprites]]&amp;" = "&amp;Table5[[#This Row],[accessoryid]]&amp;","</f>
        <v>ACCESSORY_valkhelm_blue3 = 3004,</v>
      </c>
      <c r="F14" s="30">
        <v>3004</v>
      </c>
      <c r="G14" s="28" t="s">
        <v>42509</v>
      </c>
      <c r="H14" s="26" t="s">
        <v>42502</v>
      </c>
      <c r="I14" s="26" t="str">
        <f t="shared" si="0"/>
        <v>Black MVP Valkyrie Helm</v>
      </c>
      <c r="J14" s="26">
        <v>49012</v>
      </c>
      <c r="K14" s="26">
        <f>VLOOKUP(H14,Table6[#All],2,FALSE)</f>
        <v>20304</v>
      </c>
      <c r="L14" s="26" t="str">
        <f t="shared" si="1"/>
        <v>black_mvp_valkyrie_helm</v>
      </c>
      <c r="M14" s="26" t="str">
        <f>VLOOKUP(G14,Table5[#All],2,FALSE)</f>
        <v>blackvalkyriehelm</v>
      </c>
    </row>
    <row r="15" spans="1:13" x14ac:dyDescent="0.35">
      <c r="A15" s="26" t="s">
        <v>42497</v>
      </c>
      <c r="B15" s="26" t="s">
        <v>42486</v>
      </c>
      <c r="D15" s="30" t="str">
        <f>"[ACCESSORY_IDs.ACCESSORY_"&amp;Table5[[#This Row],[Sprites]]&amp;"] = ""_"&amp;Table5[[#This Row],[Sprites]]&amp;""","</f>
        <v>[ACCESSORY_IDs.ACCESSORY_valkhelm_green3] = "_valkhelm_green3",</v>
      </c>
      <c r="E15" s="30" t="str">
        <f>"ACCESSORY_"&amp;Table5[[#This Row],[Sprites]]&amp;" = "&amp;Table5[[#This Row],[accessoryid]]&amp;","</f>
        <v>ACCESSORY_valkhelm_green3 = 3005,</v>
      </c>
      <c r="F15" s="30">
        <v>3005</v>
      </c>
      <c r="G15" s="28" t="s">
        <v>42509</v>
      </c>
      <c r="H15" s="26" t="s">
        <v>42503</v>
      </c>
      <c r="I15" s="26" t="str">
        <f t="shared" si="0"/>
        <v>Black ASPD Valkyrie Helm</v>
      </c>
      <c r="J15" s="26">
        <v>49013</v>
      </c>
      <c r="K15" s="26">
        <f>VLOOKUP(H15,Table6[#All],2,FALSE)</f>
        <v>20305</v>
      </c>
      <c r="L15" s="26" t="str">
        <f t="shared" si="1"/>
        <v>black_aspd_valkyrie_helm</v>
      </c>
      <c r="M15" s="26" t="str">
        <f>VLOOKUP(G15,Table5[#All],2,FALSE)</f>
        <v>blackvalkyriehelm</v>
      </c>
    </row>
    <row r="16" spans="1:13" x14ac:dyDescent="0.35">
      <c r="A16" s="26" t="s">
        <v>42529</v>
      </c>
      <c r="B16" s="26" t="s">
        <v>42487</v>
      </c>
      <c r="D16" s="30" t="str">
        <f>"[ACCESSORY_IDs.ACCESSORY_"&amp;Table5[[#This Row],[Sprites]]&amp;"] = ""_"&amp;Table5[[#This Row],[Sprites]]&amp;""","</f>
        <v>[ACCESSORY_IDs.ACCESSORY_valkhelm_green4] = "_valkhelm_green4",</v>
      </c>
      <c r="E16" s="30" t="str">
        <f>"ACCESSORY_"&amp;Table5[[#This Row],[Sprites]]&amp;" = "&amp;Table5[[#This Row],[accessoryid]]&amp;","</f>
        <v>ACCESSORY_valkhelm_green4 = 3006,</v>
      </c>
      <c r="F16" s="30">
        <v>3006</v>
      </c>
      <c r="G16" s="28" t="s">
        <v>42509</v>
      </c>
      <c r="H16" s="26" t="s">
        <v>42505</v>
      </c>
      <c r="I16" s="26" t="str">
        <f t="shared" si="0"/>
        <v>Black Percent ASPD Valkyrie Helm</v>
      </c>
      <c r="J16" s="26">
        <v>49014</v>
      </c>
      <c r="K16" s="26">
        <f>VLOOKUP(H16,Table6[#All],2,FALSE)</f>
        <v>20306</v>
      </c>
      <c r="L16" s="26" t="str">
        <f t="shared" si="1"/>
        <v>black_percent_aspd_valkyrie_helm</v>
      </c>
      <c r="M16" s="26" t="str">
        <f>VLOOKUP(G16,Table5[#All],2,FALSE)</f>
        <v>blackvalkyriehelm</v>
      </c>
    </row>
    <row r="17" spans="1:13" x14ac:dyDescent="0.35">
      <c r="A17" s="26" t="s">
        <v>42521</v>
      </c>
      <c r="B17" s="26" t="s">
        <v>42488</v>
      </c>
      <c r="D17" s="30" t="str">
        <f>"[ACCESSORY_IDs.ACCESSORY_"&amp;Table5[[#This Row],[Sprites]]&amp;"] = ""_"&amp;Table5[[#This Row],[Sprites]]&amp;""","</f>
        <v>[ACCESSORY_IDs.ACCESSORY_valkhelm_grey2] = "_valkhelm_grey2",</v>
      </c>
      <c r="E17" s="30" t="str">
        <f>"ACCESSORY_"&amp;Table5[[#This Row],[Sprites]]&amp;" = "&amp;Table5[[#This Row],[accessoryid]]&amp;","</f>
        <v>ACCESSORY_valkhelm_grey2 = 3007,</v>
      </c>
      <c r="F17" s="30">
        <v>3007</v>
      </c>
      <c r="G17" s="28" t="s">
        <v>42509</v>
      </c>
      <c r="H17" s="26" t="s">
        <v>42504</v>
      </c>
      <c r="I17" s="26" t="str">
        <f t="shared" si="0"/>
        <v>Black INT Valkyrie Helm</v>
      </c>
      <c r="J17" s="26">
        <v>49015</v>
      </c>
      <c r="K17" s="26">
        <f>VLOOKUP(H17,Table6[#All],2,FALSE)</f>
        <v>20307</v>
      </c>
      <c r="L17" s="26" t="str">
        <f t="shared" si="1"/>
        <v>black_int_valkyrie_helm</v>
      </c>
      <c r="M17" s="26" t="str">
        <f>VLOOKUP(G17,Table5[#All],2,FALSE)</f>
        <v>blackvalkyriehelm</v>
      </c>
    </row>
    <row r="18" spans="1:13" x14ac:dyDescent="0.35">
      <c r="A18" s="26" t="s">
        <v>7259</v>
      </c>
      <c r="B18" s="26" t="s">
        <v>42489</v>
      </c>
      <c r="D18" s="30" t="str">
        <f>"[ACCESSORY_IDs.ACCESSORY_"&amp;Table5[[#This Row],[Sprites]]&amp;"] = ""_"&amp;Table5[[#This Row],[Sprites]]&amp;""","</f>
        <v>[ACCESSORY_IDs.ACCESSORY_valkhelm_orange] = "_valkhelm_orange",</v>
      </c>
      <c r="E18" s="30" t="str">
        <f>"ACCESSORY_"&amp;Table5[[#This Row],[Sprites]]&amp;" = "&amp;Table5[[#This Row],[accessoryid]]&amp;","</f>
        <v>ACCESSORY_valkhelm_orange = 3008,</v>
      </c>
      <c r="F18" s="30">
        <v>3008</v>
      </c>
      <c r="G18" s="27" t="s">
        <v>42523</v>
      </c>
      <c r="H18" s="26" t="s">
        <v>633</v>
      </c>
      <c r="I18" s="26" t="str">
        <f t="shared" si="0"/>
        <v>Sky Blue ATK Valkyrie Helm</v>
      </c>
      <c r="J18" s="26">
        <v>49016</v>
      </c>
      <c r="K18" s="26">
        <f>VLOOKUP(H18,Table6[#All],2,FALSE)</f>
        <v>20300</v>
      </c>
      <c r="L18" s="26" t="str">
        <f t="shared" si="1"/>
        <v>sky_blue_atk_valkyrie_helm</v>
      </c>
      <c r="M18" s="26" t="str">
        <f>VLOOKUP(G18,Table5[#All],2,FALSE)</f>
        <v>bluevalkhelm2</v>
      </c>
    </row>
    <row r="19" spans="1:13" x14ac:dyDescent="0.35">
      <c r="A19" s="26" t="s">
        <v>42533</v>
      </c>
      <c r="B19" s="26" t="s">
        <v>42490</v>
      </c>
      <c r="D19" s="30" t="str">
        <f>"[ACCESSORY_IDs.ACCESSORY_"&amp;Table5[[#This Row],[Sprites]]&amp;"] = ""_"&amp;Table5[[#This Row],[Sprites]]&amp;""","</f>
        <v>[ACCESSORY_IDs.ACCESSORY_valkhelm_pink2] = "_valkhelm_pink2",</v>
      </c>
      <c r="E19" s="30" t="str">
        <f>"ACCESSORY_"&amp;Table5[[#This Row],[Sprites]]&amp;" = "&amp;Table5[[#This Row],[accessoryid]]&amp;","</f>
        <v>ACCESSORY_valkhelm_pink2 = 3009,</v>
      </c>
      <c r="F19" s="30">
        <v>3009</v>
      </c>
      <c r="G19" s="27" t="s">
        <v>42523</v>
      </c>
      <c r="H19" s="26" t="s">
        <v>42499</v>
      </c>
      <c r="I19" s="26" t="str">
        <f t="shared" si="0"/>
        <v>Sky Blue HP Valkyrie Helm</v>
      </c>
      <c r="J19" s="26">
        <v>49017</v>
      </c>
      <c r="K19" s="26">
        <f>VLOOKUP(H19,Table6[#All],2,FALSE)</f>
        <v>20301</v>
      </c>
      <c r="L19" s="26" t="str">
        <f t="shared" si="1"/>
        <v>sky_blue_hp_valkyrie_helm</v>
      </c>
      <c r="M19" s="26" t="str">
        <f>VLOOKUP(G19,Table5[#All],2,FALSE)</f>
        <v>bluevalkhelm2</v>
      </c>
    </row>
    <row r="20" spans="1:13" x14ac:dyDescent="0.35">
      <c r="A20" s="26" t="s">
        <v>42534</v>
      </c>
      <c r="B20" s="26" t="s">
        <v>42491</v>
      </c>
      <c r="C20" s="26" t="s">
        <v>42518</v>
      </c>
      <c r="D20" s="30" t="str">
        <f>"[ACCESSORY_IDs.ACCESSORY_"&amp;Table5[[#This Row],[Sprites]]&amp;"] = ""_"&amp;Table5[[#This Row],[Sprites]]&amp;""","</f>
        <v>[ACCESSORY_IDs.ACCESSORY_valkhelm_pink3] = "_valkhelm_pink3",</v>
      </c>
      <c r="E20" s="30" t="str">
        <f>"ACCESSORY_"&amp;Table5[[#This Row],[Sprites]]&amp;" = "&amp;Table5[[#This Row],[accessoryid]]&amp;","</f>
        <v>ACCESSORY_valkhelm_pink3 = 3010,</v>
      </c>
      <c r="F20" s="30">
        <v>3010</v>
      </c>
      <c r="G20" s="27" t="s">
        <v>42523</v>
      </c>
      <c r="H20" s="26" t="s">
        <v>42500</v>
      </c>
      <c r="I20" s="26" t="str">
        <f t="shared" si="0"/>
        <v>Sky Blue DEX Valkyrie Helm</v>
      </c>
      <c r="J20" s="26">
        <v>49018</v>
      </c>
      <c r="K20" s="26">
        <f>VLOOKUP(H20,Table6[#All],2,FALSE)</f>
        <v>20302</v>
      </c>
      <c r="L20" s="26" t="str">
        <f t="shared" si="1"/>
        <v>sky_blue_dex_valkyrie_helm</v>
      </c>
      <c r="M20" s="26" t="str">
        <f>VLOOKUP(G20,Table5[#All],2,FALSE)</f>
        <v>bluevalkhelm2</v>
      </c>
    </row>
    <row r="21" spans="1:13" x14ac:dyDescent="0.35">
      <c r="A21" s="26" t="s">
        <v>42496</v>
      </c>
      <c r="B21" s="26" t="s">
        <v>42492</v>
      </c>
      <c r="D21" s="30" t="str">
        <f>"[ACCESSORY_IDs.ACCESSORY_"&amp;Table5[[#This Row],[Sprites]]&amp;"] = ""_"&amp;Table5[[#This Row],[Sprites]]&amp;""","</f>
        <v>[ACCESSORY_IDs.ACCESSORY_valkhelm_purple2] = "_valkhelm_purple2",</v>
      </c>
      <c r="E21" s="30" t="str">
        <f>"ACCESSORY_"&amp;Table5[[#This Row],[Sprites]]&amp;" = "&amp;Table5[[#This Row],[accessoryid]]&amp;","</f>
        <v>ACCESSORY_valkhelm_purple2 = 3011,</v>
      </c>
      <c r="F21" s="30">
        <v>3011</v>
      </c>
      <c r="G21" s="27" t="s">
        <v>42523</v>
      </c>
      <c r="H21" s="26" t="s">
        <v>42501</v>
      </c>
      <c r="I21" s="26" t="str">
        <f t="shared" si="0"/>
        <v>Sky Blue MDEF Valkyrie Helm</v>
      </c>
      <c r="J21" s="26">
        <v>49019</v>
      </c>
      <c r="K21" s="26">
        <f>VLOOKUP(H21,Table6[#All],2,FALSE)</f>
        <v>20303</v>
      </c>
      <c r="L21" s="26" t="str">
        <f t="shared" si="1"/>
        <v>sky_blue_mdef_valkyrie_helm</v>
      </c>
      <c r="M21" s="26" t="str">
        <f>VLOOKUP(G21,Table5[#All],2,FALSE)</f>
        <v>bluevalkhelm2</v>
      </c>
    </row>
    <row r="22" spans="1:13" x14ac:dyDescent="0.35">
      <c r="A22" s="26" t="s">
        <v>42498</v>
      </c>
      <c r="B22" s="26" t="s">
        <v>42493</v>
      </c>
      <c r="D22" s="30" t="str">
        <f>"[ACCESSORY_IDs.ACCESSORY_"&amp;Table5[[#This Row],[Sprites]]&amp;"] = ""_"&amp;Table5[[#This Row],[Sprites]]&amp;""","</f>
        <v>[ACCESSORY_IDs.ACCESSORY_valkhelm_yellow] = "_valkhelm_yellow",</v>
      </c>
      <c r="E22" s="30" t="str">
        <f>"ACCESSORY_"&amp;Table5[[#This Row],[Sprites]]&amp;" = "&amp;Table5[[#This Row],[accessoryid]]&amp;","</f>
        <v>ACCESSORY_valkhelm_yellow = 3012,</v>
      </c>
      <c r="F22" s="30">
        <v>3012</v>
      </c>
      <c r="G22" s="27" t="s">
        <v>42523</v>
      </c>
      <c r="H22" s="26" t="s">
        <v>42502</v>
      </c>
      <c r="I22" s="26" t="str">
        <f t="shared" si="0"/>
        <v>Sky Blue MVP Valkyrie Helm</v>
      </c>
      <c r="J22" s="26">
        <v>49020</v>
      </c>
      <c r="K22" s="26">
        <f>VLOOKUP(H22,Table6[#All],2,FALSE)</f>
        <v>20304</v>
      </c>
      <c r="L22" s="26" t="str">
        <f t="shared" si="1"/>
        <v>sky_blue_mvp_valkyrie_helm</v>
      </c>
      <c r="M22" s="26" t="str">
        <f>VLOOKUP(G22,Table5[#All],2,FALSE)</f>
        <v>bluevalkhelm2</v>
      </c>
    </row>
    <row r="23" spans="1:13" x14ac:dyDescent="0.35">
      <c r="A23" s="26" t="s">
        <v>42508</v>
      </c>
      <c r="B23" s="26" t="s">
        <v>11510</v>
      </c>
      <c r="D23" s="30" t="str">
        <f>"[ACCESSORY_IDs.ACCESSORY_"&amp;Table5[[#This Row],[Sprites]]&amp;"] = ""_"&amp;Table5[[#This Row],[Sprites]]&amp;""","</f>
        <v>[ACCESSORY_IDs.ACCESSORY_whitevalkyriehelm] = "_whitevalkyriehelm",</v>
      </c>
      <c r="E23" s="30" t="str">
        <f>"ACCESSORY_"&amp;Table5[[#This Row],[Sprites]]&amp;" = "&amp;Table5[[#This Row],[accessoryid]]&amp;","</f>
        <v>ACCESSORY_whitevalkyriehelm = 2072,</v>
      </c>
      <c r="F23" s="30">
        <v>2072</v>
      </c>
      <c r="G23" s="27" t="s">
        <v>42523</v>
      </c>
      <c r="H23" s="26" t="s">
        <v>42503</v>
      </c>
      <c r="I23" s="26" t="str">
        <f t="shared" si="0"/>
        <v>Sky Blue ASPD Valkyrie Helm</v>
      </c>
      <c r="J23" s="26">
        <v>49021</v>
      </c>
      <c r="K23" s="26">
        <f>VLOOKUP(H23,Table6[#All],2,FALSE)</f>
        <v>20305</v>
      </c>
      <c r="L23" s="26" t="str">
        <f t="shared" si="1"/>
        <v>sky_blue_aspd_valkyrie_helm</v>
      </c>
      <c r="M23" s="26" t="str">
        <f>VLOOKUP(G23,Table5[#All],2,FALSE)</f>
        <v>bluevalkhelm2</v>
      </c>
    </row>
    <row r="24" spans="1:13" x14ac:dyDescent="0.35">
      <c r="G24" s="27" t="s">
        <v>42523</v>
      </c>
      <c r="H24" s="26" t="s">
        <v>42505</v>
      </c>
      <c r="I24" s="26" t="str">
        <f t="shared" si="0"/>
        <v>Sky Blue Percent ASPD Valkyrie Helm</v>
      </c>
      <c r="J24" s="26">
        <v>49022</v>
      </c>
      <c r="K24" s="26">
        <f>VLOOKUP(H24,Table6[#All],2,FALSE)</f>
        <v>20306</v>
      </c>
      <c r="L24" s="26" t="str">
        <f t="shared" si="1"/>
        <v>sky_blue_percent_aspd_valkyrie_helm</v>
      </c>
      <c r="M24" s="26" t="str">
        <f>VLOOKUP(G24,Table5[#All],2,FALSE)</f>
        <v>bluevalkhelm2</v>
      </c>
    </row>
    <row r="25" spans="1:13" x14ac:dyDescent="0.35">
      <c r="G25" s="27" t="s">
        <v>42523</v>
      </c>
      <c r="H25" s="26" t="s">
        <v>42504</v>
      </c>
      <c r="I25" s="26" t="str">
        <f t="shared" si="0"/>
        <v>Sky Blue INT Valkyrie Helm</v>
      </c>
      <c r="J25" s="26">
        <v>49023</v>
      </c>
      <c r="K25" s="26">
        <f>VLOOKUP(H25,Table6[#All],2,FALSE)</f>
        <v>20307</v>
      </c>
      <c r="L25" s="26" t="str">
        <f t="shared" si="1"/>
        <v>sky_blue_int_valkyrie_helm</v>
      </c>
      <c r="M25" s="26" t="str">
        <f>VLOOKUP(G25,Table5[#All],2,FALSE)</f>
        <v>bluevalkhelm2</v>
      </c>
    </row>
    <row r="26" spans="1:13" x14ac:dyDescent="0.35">
      <c r="G26" s="28" t="s">
        <v>42524</v>
      </c>
      <c r="H26" s="26" t="s">
        <v>633</v>
      </c>
      <c r="I26" s="26" t="str">
        <f t="shared" si="0"/>
        <v>Cerulean ATK Valkyrie Helm</v>
      </c>
      <c r="J26" s="26">
        <v>49024</v>
      </c>
      <c r="K26" s="26">
        <f>VLOOKUP(H26,Table6[#All],2,FALSE)</f>
        <v>20300</v>
      </c>
      <c r="L26" s="26" t="str">
        <f t="shared" si="1"/>
        <v>cerulean_atk_valkyrie_helm</v>
      </c>
      <c r="M26" s="26" t="str">
        <f>VLOOKUP(G26,Table5[#All],2,FALSE)</f>
        <v>bluevalkyriehelm</v>
      </c>
    </row>
    <row r="27" spans="1:13" x14ac:dyDescent="0.35">
      <c r="G27" s="28" t="s">
        <v>42524</v>
      </c>
      <c r="H27" s="26" t="s">
        <v>42499</v>
      </c>
      <c r="I27" s="26" t="str">
        <f t="shared" si="0"/>
        <v>Cerulean HP Valkyrie Helm</v>
      </c>
      <c r="J27" s="26">
        <v>49025</v>
      </c>
      <c r="K27" s="26">
        <f>VLOOKUP(H27,Table6[#All],2,FALSE)</f>
        <v>20301</v>
      </c>
      <c r="L27" s="26" t="str">
        <f t="shared" si="1"/>
        <v>cerulean_hp_valkyrie_helm</v>
      </c>
      <c r="M27" s="26" t="str">
        <f>VLOOKUP(G27,Table5[#All],2,FALSE)</f>
        <v>bluevalkyriehelm</v>
      </c>
    </row>
    <row r="28" spans="1:13" x14ac:dyDescent="0.35">
      <c r="A28" s="26" t="s">
        <v>42494</v>
      </c>
      <c r="B28" s="26" t="s">
        <v>12020</v>
      </c>
      <c r="C28" s="30" t="s">
        <v>42713</v>
      </c>
      <c r="D28" s="30" t="s">
        <v>42722</v>
      </c>
      <c r="E28" s="30" t="s">
        <v>42721</v>
      </c>
      <c r="F28" s="30"/>
      <c r="G28" s="28" t="s">
        <v>42524</v>
      </c>
      <c r="H28" s="26" t="s">
        <v>42500</v>
      </c>
      <c r="I28" s="26" t="str">
        <f t="shared" si="0"/>
        <v>Cerulean DEX Valkyrie Helm</v>
      </c>
      <c r="J28" s="26">
        <v>49026</v>
      </c>
      <c r="K28" s="26">
        <f>VLOOKUP(H28,Table6[#All],2,FALSE)</f>
        <v>20302</v>
      </c>
      <c r="L28" s="26" t="str">
        <f t="shared" si="1"/>
        <v>cerulean_dex_valkyrie_helm</v>
      </c>
      <c r="M28" s="26" t="str">
        <f>VLOOKUP(G28,Table5[#All],2,FALSE)</f>
        <v>bluevalkyriehelm</v>
      </c>
    </row>
    <row r="29" spans="1:13" x14ac:dyDescent="0.35">
      <c r="A29" s="26" t="s">
        <v>633</v>
      </c>
      <c r="B29" s="26">
        <v>20300</v>
      </c>
      <c r="C29" s="30" t="str">
        <f>SUBSTITUTE(Table6[[#This Row],[Valk Helm]]," ","_")</f>
        <v>ATK_Valkyrie_Helm</v>
      </c>
      <c r="D29" s="25" t="s">
        <v>41070</v>
      </c>
      <c r="E29" s="25" t="s">
        <v>41071</v>
      </c>
      <c r="F29" s="25"/>
      <c r="G29" s="28" t="s">
        <v>42524</v>
      </c>
      <c r="H29" s="26" t="s">
        <v>42501</v>
      </c>
      <c r="I29" s="26" t="str">
        <f t="shared" si="0"/>
        <v>Cerulean MDEF Valkyrie Helm</v>
      </c>
      <c r="J29" s="26">
        <v>49027</v>
      </c>
      <c r="K29" s="26">
        <f>VLOOKUP(H29,Table6[#All],2,FALSE)</f>
        <v>20303</v>
      </c>
      <c r="L29" s="26" t="str">
        <f t="shared" si="1"/>
        <v>cerulean_mdef_valkyrie_helm</v>
      </c>
      <c r="M29" s="26" t="str">
        <f>VLOOKUP(G29,Table5[#All],2,FALSE)</f>
        <v>bluevalkyriehelm</v>
      </c>
    </row>
    <row r="30" spans="1:13" x14ac:dyDescent="0.35">
      <c r="A30" s="26" t="s">
        <v>42499</v>
      </c>
      <c r="B30" s="26">
        <v>20301</v>
      </c>
      <c r="C30" s="30" t="str">
        <f>SUBSTITUTE(Table6[[#This Row],[Valk Helm]]," ","_")</f>
        <v>HP_Valkyrie_Helm</v>
      </c>
      <c r="D30" s="25" t="s">
        <v>41073</v>
      </c>
      <c r="E30" s="25" t="s">
        <v>41074</v>
      </c>
      <c r="F30" s="25"/>
      <c r="G30" s="28" t="s">
        <v>42524</v>
      </c>
      <c r="H30" s="26" t="s">
        <v>42502</v>
      </c>
      <c r="I30" s="26" t="str">
        <f t="shared" si="0"/>
        <v>Cerulean MVP Valkyrie Helm</v>
      </c>
      <c r="J30" s="26">
        <v>49028</v>
      </c>
      <c r="K30" s="26">
        <f>VLOOKUP(H30,Table6[#All],2,FALSE)</f>
        <v>20304</v>
      </c>
      <c r="L30" s="26" t="str">
        <f t="shared" si="1"/>
        <v>cerulean_mvp_valkyrie_helm</v>
      </c>
      <c r="M30" s="26" t="str">
        <f>VLOOKUP(G30,Table5[#All],2,FALSE)</f>
        <v>bluevalkyriehelm</v>
      </c>
    </row>
    <row r="31" spans="1:13" x14ac:dyDescent="0.35">
      <c r="A31" s="26" t="s">
        <v>42500</v>
      </c>
      <c r="B31" s="26">
        <v>20302</v>
      </c>
      <c r="C31" s="30" t="str">
        <f>SUBSTITUTE(Table6[[#This Row],[Valk Helm]]," ","_")</f>
        <v>DEX_Valkyrie_Helm</v>
      </c>
      <c r="D31" s="25" t="s">
        <v>41076</v>
      </c>
      <c r="E31" s="25" t="s">
        <v>37418</v>
      </c>
      <c r="F31" s="25"/>
      <c r="G31" s="28" t="s">
        <v>42524</v>
      </c>
      <c r="H31" s="26" t="s">
        <v>42503</v>
      </c>
      <c r="I31" s="26" t="str">
        <f t="shared" si="0"/>
        <v>Cerulean ASPD Valkyrie Helm</v>
      </c>
      <c r="J31" s="26">
        <v>49029</v>
      </c>
      <c r="K31" s="26">
        <f>VLOOKUP(H31,Table6[#All],2,FALSE)</f>
        <v>20305</v>
      </c>
      <c r="L31" s="26" t="str">
        <f t="shared" si="1"/>
        <v>cerulean_aspd_valkyrie_helm</v>
      </c>
      <c r="M31" s="26" t="str">
        <f>VLOOKUP(G31,Table5[#All],2,FALSE)</f>
        <v>bluevalkyriehelm</v>
      </c>
    </row>
    <row r="32" spans="1:13" x14ac:dyDescent="0.35">
      <c r="A32" s="26" t="s">
        <v>42501</v>
      </c>
      <c r="B32" s="26">
        <v>20303</v>
      </c>
      <c r="C32" s="30" t="str">
        <f>SUBSTITUTE(Table6[[#This Row],[Valk Helm]]," ","_")</f>
        <v>MDEF_Valkyrie_Helm</v>
      </c>
      <c r="D32" s="25" t="s">
        <v>41078</v>
      </c>
      <c r="E32" s="25" t="s">
        <v>41079</v>
      </c>
      <c r="F32" s="25"/>
      <c r="G32" s="28" t="s">
        <v>42524</v>
      </c>
      <c r="H32" s="26" t="s">
        <v>42505</v>
      </c>
      <c r="I32" s="26" t="str">
        <f t="shared" si="0"/>
        <v>Cerulean Percent ASPD Valkyrie Helm</v>
      </c>
      <c r="J32" s="26">
        <v>49030</v>
      </c>
      <c r="K32" s="26">
        <f>VLOOKUP(H32,Table6[#All],2,FALSE)</f>
        <v>20306</v>
      </c>
      <c r="L32" s="26" t="str">
        <f t="shared" si="1"/>
        <v>cerulean_percent_aspd_valkyrie_helm</v>
      </c>
      <c r="M32" s="26" t="str">
        <f>VLOOKUP(G32,Table5[#All],2,FALSE)</f>
        <v>bluevalkyriehelm</v>
      </c>
    </row>
    <row r="33" spans="1:13" x14ac:dyDescent="0.35">
      <c r="A33" s="26" t="s">
        <v>42502</v>
      </c>
      <c r="B33" s="26">
        <v>20304</v>
      </c>
      <c r="C33" s="30" t="str">
        <f>SUBSTITUTE(Table6[[#This Row],[Valk Helm]]," ","_")</f>
        <v>MVP_Valkyrie_Helm</v>
      </c>
      <c r="D33" s="25" t="s">
        <v>41081</v>
      </c>
      <c r="E33" s="25" t="s">
        <v>41082</v>
      </c>
      <c r="F33" s="25"/>
      <c r="G33" s="28" t="s">
        <v>42524</v>
      </c>
      <c r="H33" s="26" t="s">
        <v>42504</v>
      </c>
      <c r="I33" s="26" t="str">
        <f t="shared" si="0"/>
        <v>Cerulean INT Valkyrie Helm</v>
      </c>
      <c r="J33" s="26">
        <v>49031</v>
      </c>
      <c r="K33" s="26">
        <f>VLOOKUP(H33,Table6[#All],2,FALSE)</f>
        <v>20307</v>
      </c>
      <c r="L33" s="26" t="str">
        <f t="shared" si="1"/>
        <v>cerulean_int_valkyrie_helm</v>
      </c>
      <c r="M33" s="26" t="str">
        <f>VLOOKUP(G33,Table5[#All],2,FALSE)</f>
        <v>bluevalkyriehelm</v>
      </c>
    </row>
    <row r="34" spans="1:13" x14ac:dyDescent="0.35">
      <c r="A34" s="26" t="s">
        <v>42503</v>
      </c>
      <c r="B34" s="26">
        <v>20305</v>
      </c>
      <c r="C34" s="30" t="str">
        <f>SUBSTITUTE(Table6[[#This Row],[Valk Helm]]," ","_")</f>
        <v>ASPD_Valkyrie_Helm</v>
      </c>
      <c r="D34" s="25" t="s">
        <v>41084</v>
      </c>
      <c r="E34" s="25" t="s">
        <v>41085</v>
      </c>
      <c r="F34" s="25"/>
      <c r="G34" s="27" t="s">
        <v>42525</v>
      </c>
      <c r="H34" s="26" t="s">
        <v>633</v>
      </c>
      <c r="I34" s="26" t="str">
        <f t="shared" si="0"/>
        <v>Indigo ATK Valkyrie Helm</v>
      </c>
      <c r="J34" s="26">
        <v>49032</v>
      </c>
      <c r="K34" s="26">
        <f>VLOOKUP(H34,Table6[#All],2,FALSE)</f>
        <v>20300</v>
      </c>
      <c r="L34" s="26" t="str">
        <f t="shared" si="1"/>
        <v>indigo_atk_valkyrie_helm</v>
      </c>
      <c r="M34" s="26" t="str">
        <f>VLOOKUP(G34,Table5[#All],2,FALSE)</f>
        <v>valkhelm_blue3</v>
      </c>
    </row>
    <row r="35" spans="1:13" x14ac:dyDescent="0.35">
      <c r="A35" s="26" t="s">
        <v>42505</v>
      </c>
      <c r="B35" s="26">
        <v>20306</v>
      </c>
      <c r="C35" s="30" t="str">
        <f>SUBSTITUTE(Table6[[#This Row],[Valk Helm]]," ","_")</f>
        <v>Percent_ASPD_Valkyrie_Helm</v>
      </c>
      <c r="D35" s="30" t="s">
        <v>42724</v>
      </c>
      <c r="E35" s="30" t="s">
        <v>42723</v>
      </c>
      <c r="F35" s="25"/>
      <c r="G35" s="27" t="s">
        <v>42525</v>
      </c>
      <c r="H35" s="26" t="s">
        <v>42499</v>
      </c>
      <c r="I35" s="26" t="str">
        <f t="shared" si="0"/>
        <v>Indigo HP Valkyrie Helm</v>
      </c>
      <c r="J35" s="26">
        <v>49033</v>
      </c>
      <c r="K35" s="26">
        <f>VLOOKUP(H35,Table6[#All],2,FALSE)</f>
        <v>20301</v>
      </c>
      <c r="L35" s="26" t="str">
        <f t="shared" si="1"/>
        <v>indigo_hp_valkyrie_helm</v>
      </c>
      <c r="M35" s="26" t="str">
        <f>VLOOKUP(G35,Table5[#All],2,FALSE)</f>
        <v>valkhelm_blue3</v>
      </c>
    </row>
    <row r="36" spans="1:13" x14ac:dyDescent="0.35">
      <c r="A36" s="26" t="s">
        <v>42504</v>
      </c>
      <c r="B36" s="26">
        <v>20307</v>
      </c>
      <c r="C36" s="30" t="str">
        <f>SUBSTITUTE(Table6[[#This Row],[Valk Helm]]," ","_")</f>
        <v>INT_Valkyrie_Helm</v>
      </c>
      <c r="D36" s="25" t="s">
        <v>42725</v>
      </c>
      <c r="E36" s="25" t="s">
        <v>41088</v>
      </c>
      <c r="F36" s="30"/>
      <c r="G36" s="27" t="s">
        <v>42525</v>
      </c>
      <c r="H36" s="26" t="s">
        <v>42500</v>
      </c>
      <c r="I36" s="26" t="str">
        <f t="shared" si="0"/>
        <v>Indigo DEX Valkyrie Helm</v>
      </c>
      <c r="J36" s="26">
        <v>49034</v>
      </c>
      <c r="K36" s="26">
        <f>VLOOKUP(H36,Table6[#All],2,FALSE)</f>
        <v>20302</v>
      </c>
      <c r="L36" s="26" t="str">
        <f t="shared" si="1"/>
        <v>indigo_dex_valkyrie_helm</v>
      </c>
      <c r="M36" s="26" t="str">
        <f>VLOOKUP(G36,Table5[#All],2,FALSE)</f>
        <v>valkhelm_blue3</v>
      </c>
    </row>
    <row r="37" spans="1:13" x14ac:dyDescent="0.35">
      <c r="G37" s="27" t="s">
        <v>42525</v>
      </c>
      <c r="H37" s="26" t="s">
        <v>42501</v>
      </c>
      <c r="I37" s="26" t="str">
        <f t="shared" si="0"/>
        <v>Indigo MDEF Valkyrie Helm</v>
      </c>
      <c r="J37" s="26">
        <v>49035</v>
      </c>
      <c r="K37" s="26">
        <f>VLOOKUP(H37,Table6[#All],2,FALSE)</f>
        <v>20303</v>
      </c>
      <c r="L37" s="26" t="str">
        <f t="shared" si="1"/>
        <v>indigo_mdef_valkyrie_helm</v>
      </c>
      <c r="M37" s="26" t="str">
        <f>VLOOKUP(G37,Table5[#All],2,FALSE)</f>
        <v>valkhelm_blue3</v>
      </c>
    </row>
    <row r="38" spans="1:13" x14ac:dyDescent="0.35">
      <c r="G38" s="27" t="s">
        <v>42525</v>
      </c>
      <c r="H38" s="26" t="s">
        <v>42502</v>
      </c>
      <c r="I38" s="26" t="str">
        <f t="shared" si="0"/>
        <v>Indigo MVP Valkyrie Helm</v>
      </c>
      <c r="J38" s="26">
        <v>49036</v>
      </c>
      <c r="K38" s="26">
        <f>VLOOKUP(H38,Table6[#All],2,FALSE)</f>
        <v>20304</v>
      </c>
      <c r="L38" s="26" t="str">
        <f t="shared" si="1"/>
        <v>indigo_mvp_valkyrie_helm</v>
      </c>
      <c r="M38" s="26" t="str">
        <f>VLOOKUP(G38,Table5[#All],2,FALSE)</f>
        <v>valkhelm_blue3</v>
      </c>
    </row>
    <row r="39" spans="1:13" x14ac:dyDescent="0.35">
      <c r="G39" s="27" t="s">
        <v>42525</v>
      </c>
      <c r="H39" s="26" t="s">
        <v>42503</v>
      </c>
      <c r="I39" s="26" t="str">
        <f t="shared" si="0"/>
        <v>Indigo ASPD Valkyrie Helm</v>
      </c>
      <c r="J39" s="26">
        <v>49037</v>
      </c>
      <c r="K39" s="26">
        <f>VLOOKUP(H39,Table6[#All],2,FALSE)</f>
        <v>20305</v>
      </c>
      <c r="L39" s="26" t="str">
        <f t="shared" si="1"/>
        <v>indigo_aspd_valkyrie_helm</v>
      </c>
      <c r="M39" s="26" t="str">
        <f>VLOOKUP(G39,Table5[#All],2,FALSE)</f>
        <v>valkhelm_blue3</v>
      </c>
    </row>
    <row r="40" spans="1:13" x14ac:dyDescent="0.35">
      <c r="G40" s="27" t="s">
        <v>42525</v>
      </c>
      <c r="H40" s="26" t="s">
        <v>42505</v>
      </c>
      <c r="I40" s="26" t="str">
        <f t="shared" si="0"/>
        <v>Indigo Percent ASPD Valkyrie Helm</v>
      </c>
      <c r="J40" s="26">
        <v>49038</v>
      </c>
      <c r="K40" s="26">
        <f>VLOOKUP(H40,Table6[#All],2,FALSE)</f>
        <v>20306</v>
      </c>
      <c r="L40" s="26" t="str">
        <f t="shared" si="1"/>
        <v>indigo_percent_aspd_valkyrie_helm</v>
      </c>
      <c r="M40" s="26" t="str">
        <f>VLOOKUP(G40,Table5[#All],2,FALSE)</f>
        <v>valkhelm_blue3</v>
      </c>
    </row>
    <row r="41" spans="1:13" x14ac:dyDescent="0.35">
      <c r="G41" s="27" t="s">
        <v>42525</v>
      </c>
      <c r="H41" s="26" t="s">
        <v>42504</v>
      </c>
      <c r="I41" s="26" t="str">
        <f t="shared" si="0"/>
        <v>Indigo INT Valkyrie Helm</v>
      </c>
      <c r="J41" s="26">
        <v>49039</v>
      </c>
      <c r="K41" s="26">
        <f>VLOOKUP(H41,Table6[#All],2,FALSE)</f>
        <v>20307</v>
      </c>
      <c r="L41" s="26" t="str">
        <f t="shared" si="1"/>
        <v>indigo_int_valkyrie_helm</v>
      </c>
      <c r="M41" s="26" t="str">
        <f>VLOOKUP(G41,Table5[#All],2,FALSE)</f>
        <v>valkhelm_blue3</v>
      </c>
    </row>
    <row r="42" spans="1:13" x14ac:dyDescent="0.35">
      <c r="G42" s="28" t="s">
        <v>42517</v>
      </c>
      <c r="H42" s="26" t="s">
        <v>633</v>
      </c>
      <c r="I42" s="26" t="str">
        <f t="shared" si="0"/>
        <v>Brown ATK Valkyrie Helm</v>
      </c>
      <c r="J42" s="26">
        <v>49040</v>
      </c>
      <c r="K42" s="26">
        <f>VLOOKUP(H42,Table6[#All],2,FALSE)</f>
        <v>20300</v>
      </c>
      <c r="L42" s="26" t="str">
        <f t="shared" si="1"/>
        <v>brown_atk_valkyrie_helm</v>
      </c>
      <c r="M42" s="26" t="str">
        <f>VLOOKUP(G42,Table5[#All],2,FALSE)</f>
        <v>brownvalkhelm2</v>
      </c>
    </row>
    <row r="43" spans="1:13" x14ac:dyDescent="0.35">
      <c r="G43" s="28" t="s">
        <v>42517</v>
      </c>
      <c r="H43" s="26" t="s">
        <v>42499</v>
      </c>
      <c r="I43" s="26" t="str">
        <f t="shared" si="0"/>
        <v>Brown HP Valkyrie Helm</v>
      </c>
      <c r="J43" s="26">
        <v>49041</v>
      </c>
      <c r="K43" s="26">
        <f>VLOOKUP(H43,Table6[#All],2,FALSE)</f>
        <v>20301</v>
      </c>
      <c r="L43" s="26" t="str">
        <f t="shared" si="1"/>
        <v>brown_hp_valkyrie_helm</v>
      </c>
      <c r="M43" s="26" t="str">
        <f>VLOOKUP(G43,Table5[#All],2,FALSE)</f>
        <v>brownvalkhelm2</v>
      </c>
    </row>
    <row r="44" spans="1:13" x14ac:dyDescent="0.35">
      <c r="G44" s="28" t="s">
        <v>42517</v>
      </c>
      <c r="H44" s="26" t="s">
        <v>42500</v>
      </c>
      <c r="I44" s="26" t="str">
        <f t="shared" si="0"/>
        <v>Brown DEX Valkyrie Helm</v>
      </c>
      <c r="J44" s="26">
        <v>49042</v>
      </c>
      <c r="K44" s="26">
        <f>VLOOKUP(H44,Table6[#All],2,FALSE)</f>
        <v>20302</v>
      </c>
      <c r="L44" s="26" t="str">
        <f t="shared" si="1"/>
        <v>brown_dex_valkyrie_helm</v>
      </c>
      <c r="M44" s="26" t="str">
        <f>VLOOKUP(G44,Table5[#All],2,FALSE)</f>
        <v>brownvalkhelm2</v>
      </c>
    </row>
    <row r="45" spans="1:13" x14ac:dyDescent="0.35">
      <c r="G45" s="28" t="s">
        <v>42517</v>
      </c>
      <c r="H45" s="26" t="s">
        <v>42501</v>
      </c>
      <c r="I45" s="26" t="str">
        <f t="shared" si="0"/>
        <v>Brown MDEF Valkyrie Helm</v>
      </c>
      <c r="J45" s="26">
        <v>49043</v>
      </c>
      <c r="K45" s="26">
        <f>VLOOKUP(H45,Table6[#All],2,FALSE)</f>
        <v>20303</v>
      </c>
      <c r="L45" s="26" t="str">
        <f t="shared" si="1"/>
        <v>brown_mdef_valkyrie_helm</v>
      </c>
      <c r="M45" s="26" t="str">
        <f>VLOOKUP(G45,Table5[#All],2,FALSE)</f>
        <v>brownvalkhelm2</v>
      </c>
    </row>
    <row r="46" spans="1:13" x14ac:dyDescent="0.35">
      <c r="G46" s="28" t="s">
        <v>42517</v>
      </c>
      <c r="H46" s="26" t="s">
        <v>42502</v>
      </c>
      <c r="I46" s="26" t="str">
        <f t="shared" si="0"/>
        <v>Brown MVP Valkyrie Helm</v>
      </c>
      <c r="J46" s="26">
        <v>49044</v>
      </c>
      <c r="K46" s="26">
        <f>VLOOKUP(H46,Table6[#All],2,FALSE)</f>
        <v>20304</v>
      </c>
      <c r="L46" s="26" t="str">
        <f t="shared" si="1"/>
        <v>brown_mvp_valkyrie_helm</v>
      </c>
      <c r="M46" s="26" t="str">
        <f>VLOOKUP(G46,Table5[#All],2,FALSE)</f>
        <v>brownvalkhelm2</v>
      </c>
    </row>
    <row r="47" spans="1:13" x14ac:dyDescent="0.35">
      <c r="G47" s="28" t="s">
        <v>42517</v>
      </c>
      <c r="H47" s="26" t="s">
        <v>42503</v>
      </c>
      <c r="I47" s="26" t="str">
        <f t="shared" si="0"/>
        <v>Brown ASPD Valkyrie Helm</v>
      </c>
      <c r="J47" s="26">
        <v>49045</v>
      </c>
      <c r="K47" s="26">
        <f>VLOOKUP(H47,Table6[#All],2,FALSE)</f>
        <v>20305</v>
      </c>
      <c r="L47" s="26" t="str">
        <f t="shared" si="1"/>
        <v>brown_aspd_valkyrie_helm</v>
      </c>
      <c r="M47" s="26" t="str">
        <f>VLOOKUP(G47,Table5[#All],2,FALSE)</f>
        <v>brownvalkhelm2</v>
      </c>
    </row>
    <row r="48" spans="1:13" x14ac:dyDescent="0.35">
      <c r="G48" s="28" t="s">
        <v>42517</v>
      </c>
      <c r="H48" s="26" t="s">
        <v>42505</v>
      </c>
      <c r="I48" s="26" t="str">
        <f t="shared" si="0"/>
        <v>Brown Percent ASPD Valkyrie Helm</v>
      </c>
      <c r="J48" s="26">
        <v>49046</v>
      </c>
      <c r="K48" s="26">
        <f>VLOOKUP(H48,Table6[#All],2,FALSE)</f>
        <v>20306</v>
      </c>
      <c r="L48" s="26" t="str">
        <f t="shared" si="1"/>
        <v>brown_percent_aspd_valkyrie_helm</v>
      </c>
      <c r="M48" s="26" t="str">
        <f>VLOOKUP(G48,Table5[#All],2,FALSE)</f>
        <v>brownvalkhelm2</v>
      </c>
    </row>
    <row r="49" spans="7:13" x14ac:dyDescent="0.35">
      <c r="G49" s="28" t="s">
        <v>42517</v>
      </c>
      <c r="H49" s="26" t="s">
        <v>42504</v>
      </c>
      <c r="I49" s="26" t="str">
        <f t="shared" si="0"/>
        <v>Brown INT Valkyrie Helm</v>
      </c>
      <c r="J49" s="26">
        <v>49047</v>
      </c>
      <c r="K49" s="26">
        <f>VLOOKUP(H49,Table6[#All],2,FALSE)</f>
        <v>20307</v>
      </c>
      <c r="L49" s="26" t="str">
        <f t="shared" si="1"/>
        <v>brown_int_valkyrie_helm</v>
      </c>
      <c r="M49" s="26" t="str">
        <f>VLOOKUP(G49,Table5[#All],2,FALSE)</f>
        <v>brownvalkhelm2</v>
      </c>
    </row>
    <row r="50" spans="7:13" x14ac:dyDescent="0.35">
      <c r="G50" s="27" t="s">
        <v>42526</v>
      </c>
      <c r="H50" s="26" t="s">
        <v>633</v>
      </c>
      <c r="I50" s="26" t="str">
        <f t="shared" si="0"/>
        <v>Copper ATK Valkyrie Helm</v>
      </c>
      <c r="J50" s="26">
        <v>49048</v>
      </c>
      <c r="K50" s="26">
        <f>VLOOKUP(H50,Table6[#All],2,FALSE)</f>
        <v>20300</v>
      </c>
      <c r="L50" s="26" t="str">
        <f t="shared" si="1"/>
        <v>copper_atk_valkyrie_helm</v>
      </c>
      <c r="M50" s="26" t="str">
        <f>VLOOKUP(G50,Table5[#All],2,FALSE)</f>
        <v>brownvalkyriehelm</v>
      </c>
    </row>
    <row r="51" spans="7:13" x14ac:dyDescent="0.35">
      <c r="G51" s="27" t="s">
        <v>42526</v>
      </c>
      <c r="H51" s="26" t="s">
        <v>42499</v>
      </c>
      <c r="I51" s="26" t="str">
        <f t="shared" si="0"/>
        <v>Copper HP Valkyrie Helm</v>
      </c>
      <c r="J51" s="26">
        <v>49049</v>
      </c>
      <c r="K51" s="26">
        <f>VLOOKUP(H51,Table6[#All],2,FALSE)</f>
        <v>20301</v>
      </c>
      <c r="L51" s="26" t="str">
        <f t="shared" si="1"/>
        <v>copper_hp_valkyrie_helm</v>
      </c>
      <c r="M51" s="26" t="str">
        <f>VLOOKUP(G51,Table5[#All],2,FALSE)</f>
        <v>brownvalkyriehelm</v>
      </c>
    </row>
    <row r="52" spans="7:13" x14ac:dyDescent="0.35">
      <c r="G52" s="27" t="s">
        <v>42526</v>
      </c>
      <c r="H52" s="26" t="s">
        <v>42500</v>
      </c>
      <c r="I52" s="26" t="str">
        <f t="shared" si="0"/>
        <v>Copper DEX Valkyrie Helm</v>
      </c>
      <c r="J52" s="26">
        <v>49050</v>
      </c>
      <c r="K52" s="26">
        <f>VLOOKUP(H52,Table6[#All],2,FALSE)</f>
        <v>20302</v>
      </c>
      <c r="L52" s="26" t="str">
        <f t="shared" si="1"/>
        <v>copper_dex_valkyrie_helm</v>
      </c>
      <c r="M52" s="26" t="str">
        <f>VLOOKUP(G52,Table5[#All],2,FALSE)</f>
        <v>brownvalkyriehelm</v>
      </c>
    </row>
    <row r="53" spans="7:13" x14ac:dyDescent="0.35">
      <c r="G53" s="27" t="s">
        <v>42526</v>
      </c>
      <c r="H53" s="26" t="s">
        <v>42501</v>
      </c>
      <c r="I53" s="26" t="str">
        <f t="shared" si="0"/>
        <v>Copper MDEF Valkyrie Helm</v>
      </c>
      <c r="J53" s="26">
        <v>49051</v>
      </c>
      <c r="K53" s="26">
        <f>VLOOKUP(H53,Table6[#All],2,FALSE)</f>
        <v>20303</v>
      </c>
      <c r="L53" s="26" t="str">
        <f t="shared" si="1"/>
        <v>copper_mdef_valkyrie_helm</v>
      </c>
      <c r="M53" s="26" t="str">
        <f>VLOOKUP(G53,Table5[#All],2,FALSE)</f>
        <v>brownvalkyriehelm</v>
      </c>
    </row>
    <row r="54" spans="7:13" x14ac:dyDescent="0.35">
      <c r="G54" s="27" t="s">
        <v>42526</v>
      </c>
      <c r="H54" s="26" t="s">
        <v>42502</v>
      </c>
      <c r="I54" s="26" t="str">
        <f t="shared" si="0"/>
        <v>Copper MVP Valkyrie Helm</v>
      </c>
      <c r="J54" s="26">
        <v>49052</v>
      </c>
      <c r="K54" s="26">
        <f>VLOOKUP(H54,Table6[#All],2,FALSE)</f>
        <v>20304</v>
      </c>
      <c r="L54" s="26" t="str">
        <f t="shared" si="1"/>
        <v>copper_mvp_valkyrie_helm</v>
      </c>
      <c r="M54" s="26" t="str">
        <f>VLOOKUP(G54,Table5[#All],2,FALSE)</f>
        <v>brownvalkyriehelm</v>
      </c>
    </row>
    <row r="55" spans="7:13" x14ac:dyDescent="0.35">
      <c r="G55" s="27" t="s">
        <v>42526</v>
      </c>
      <c r="H55" s="26" t="s">
        <v>42503</v>
      </c>
      <c r="I55" s="26" t="str">
        <f t="shared" si="0"/>
        <v>Copper ASPD Valkyrie Helm</v>
      </c>
      <c r="J55" s="26">
        <v>49053</v>
      </c>
      <c r="K55" s="26">
        <f>VLOOKUP(H55,Table6[#All],2,FALSE)</f>
        <v>20305</v>
      </c>
      <c r="L55" s="26" t="str">
        <f t="shared" si="1"/>
        <v>copper_aspd_valkyrie_helm</v>
      </c>
      <c r="M55" s="26" t="str">
        <f>VLOOKUP(G55,Table5[#All],2,FALSE)</f>
        <v>brownvalkyriehelm</v>
      </c>
    </row>
    <row r="56" spans="7:13" x14ac:dyDescent="0.35">
      <c r="G56" s="27" t="s">
        <v>42526</v>
      </c>
      <c r="H56" s="26" t="s">
        <v>42505</v>
      </c>
      <c r="I56" s="26" t="str">
        <f t="shared" si="0"/>
        <v>Copper Percent ASPD Valkyrie Helm</v>
      </c>
      <c r="J56" s="26">
        <v>49054</v>
      </c>
      <c r="K56" s="26">
        <f>VLOOKUP(H56,Table6[#All],2,FALSE)</f>
        <v>20306</v>
      </c>
      <c r="L56" s="26" t="str">
        <f t="shared" si="1"/>
        <v>copper_percent_aspd_valkyrie_helm</v>
      </c>
      <c r="M56" s="26" t="str">
        <f>VLOOKUP(G56,Table5[#All],2,FALSE)</f>
        <v>brownvalkyriehelm</v>
      </c>
    </row>
    <row r="57" spans="7:13" x14ac:dyDescent="0.35">
      <c r="G57" s="27" t="s">
        <v>42526</v>
      </c>
      <c r="H57" s="26" t="s">
        <v>42504</v>
      </c>
      <c r="I57" s="26" t="str">
        <f t="shared" si="0"/>
        <v>Copper INT Valkyrie Helm</v>
      </c>
      <c r="J57" s="26">
        <v>49055</v>
      </c>
      <c r="K57" s="26">
        <f>VLOOKUP(H57,Table6[#All],2,FALSE)</f>
        <v>20307</v>
      </c>
      <c r="L57" s="26" t="str">
        <f t="shared" si="1"/>
        <v>copper_int_valkyrie_helm</v>
      </c>
      <c r="M57" s="26" t="str">
        <f>VLOOKUP(G57,Table5[#All],2,FALSE)</f>
        <v>brownvalkyriehelm</v>
      </c>
    </row>
    <row r="58" spans="7:13" x14ac:dyDescent="0.35">
      <c r="G58" s="28" t="s">
        <v>42528</v>
      </c>
      <c r="H58" s="26" t="s">
        <v>633</v>
      </c>
      <c r="I58" s="26" t="str">
        <f t="shared" si="0"/>
        <v>Kiwi ATK Valkyrie Helm</v>
      </c>
      <c r="J58" s="26">
        <v>49056</v>
      </c>
      <c r="K58" s="26">
        <f>VLOOKUP(H58,Table6[#All],2,FALSE)</f>
        <v>20300</v>
      </c>
      <c r="L58" s="26" t="str">
        <f t="shared" si="1"/>
        <v>kiwi_atk_valkyrie_helm</v>
      </c>
      <c r="M58" s="26" t="str">
        <f>VLOOKUP(G58,Table5[#All],2,FALSE)</f>
        <v>greenvalkhelm2</v>
      </c>
    </row>
    <row r="59" spans="7:13" x14ac:dyDescent="0.35">
      <c r="G59" s="28" t="s">
        <v>42528</v>
      </c>
      <c r="H59" s="26" t="s">
        <v>42499</v>
      </c>
      <c r="I59" s="26" t="str">
        <f t="shared" si="0"/>
        <v>Kiwi HP Valkyrie Helm</v>
      </c>
      <c r="J59" s="26">
        <v>49057</v>
      </c>
      <c r="K59" s="26">
        <f>VLOOKUP(H59,Table6[#All],2,FALSE)</f>
        <v>20301</v>
      </c>
      <c r="L59" s="26" t="str">
        <f t="shared" si="1"/>
        <v>kiwi_hp_valkyrie_helm</v>
      </c>
      <c r="M59" s="26" t="str">
        <f>VLOOKUP(G59,Table5[#All],2,FALSE)</f>
        <v>greenvalkhelm2</v>
      </c>
    </row>
    <row r="60" spans="7:13" x14ac:dyDescent="0.35">
      <c r="G60" s="28" t="s">
        <v>42528</v>
      </c>
      <c r="H60" s="26" t="s">
        <v>42500</v>
      </c>
      <c r="I60" s="26" t="str">
        <f t="shared" si="0"/>
        <v>Kiwi DEX Valkyrie Helm</v>
      </c>
      <c r="J60" s="26">
        <v>49058</v>
      </c>
      <c r="K60" s="26">
        <f>VLOOKUP(H60,Table6[#All],2,FALSE)</f>
        <v>20302</v>
      </c>
      <c r="L60" s="26" t="str">
        <f t="shared" si="1"/>
        <v>kiwi_dex_valkyrie_helm</v>
      </c>
      <c r="M60" s="26" t="str">
        <f>VLOOKUP(G60,Table5[#All],2,FALSE)</f>
        <v>greenvalkhelm2</v>
      </c>
    </row>
    <row r="61" spans="7:13" x14ac:dyDescent="0.35">
      <c r="G61" s="28" t="s">
        <v>42528</v>
      </c>
      <c r="H61" s="26" t="s">
        <v>42501</v>
      </c>
      <c r="I61" s="26" t="str">
        <f t="shared" si="0"/>
        <v>Kiwi MDEF Valkyrie Helm</v>
      </c>
      <c r="J61" s="26">
        <v>49059</v>
      </c>
      <c r="K61" s="26">
        <f>VLOOKUP(H61,Table6[#All],2,FALSE)</f>
        <v>20303</v>
      </c>
      <c r="L61" s="26" t="str">
        <f t="shared" si="1"/>
        <v>kiwi_mdef_valkyrie_helm</v>
      </c>
      <c r="M61" s="26" t="str">
        <f>VLOOKUP(G61,Table5[#All],2,FALSE)</f>
        <v>greenvalkhelm2</v>
      </c>
    </row>
    <row r="62" spans="7:13" x14ac:dyDescent="0.35">
      <c r="G62" s="28" t="s">
        <v>42528</v>
      </c>
      <c r="H62" s="26" t="s">
        <v>42502</v>
      </c>
      <c r="I62" s="26" t="str">
        <f t="shared" si="0"/>
        <v>Kiwi MVP Valkyrie Helm</v>
      </c>
      <c r="J62" s="26">
        <v>49060</v>
      </c>
      <c r="K62" s="26">
        <f>VLOOKUP(H62,Table6[#All],2,FALSE)</f>
        <v>20304</v>
      </c>
      <c r="L62" s="26" t="str">
        <f t="shared" si="1"/>
        <v>kiwi_mvp_valkyrie_helm</v>
      </c>
      <c r="M62" s="26" t="str">
        <f>VLOOKUP(G62,Table5[#All],2,FALSE)</f>
        <v>greenvalkhelm2</v>
      </c>
    </row>
    <row r="63" spans="7:13" x14ac:dyDescent="0.35">
      <c r="G63" s="28" t="s">
        <v>42528</v>
      </c>
      <c r="H63" s="26" t="s">
        <v>42503</v>
      </c>
      <c r="I63" s="26" t="str">
        <f t="shared" si="0"/>
        <v>Kiwi ASPD Valkyrie Helm</v>
      </c>
      <c r="J63" s="26">
        <v>49061</v>
      </c>
      <c r="K63" s="26">
        <f>VLOOKUP(H63,Table6[#All],2,FALSE)</f>
        <v>20305</v>
      </c>
      <c r="L63" s="26" t="str">
        <f t="shared" si="1"/>
        <v>kiwi_aspd_valkyrie_helm</v>
      </c>
      <c r="M63" s="26" t="str">
        <f>VLOOKUP(G63,Table5[#All],2,FALSE)</f>
        <v>greenvalkhelm2</v>
      </c>
    </row>
    <row r="64" spans="7:13" x14ac:dyDescent="0.35">
      <c r="G64" s="28" t="s">
        <v>42528</v>
      </c>
      <c r="H64" s="26" t="s">
        <v>42505</v>
      </c>
      <c r="I64" s="26" t="str">
        <f t="shared" si="0"/>
        <v>Kiwi Percent ASPD Valkyrie Helm</v>
      </c>
      <c r="J64" s="26">
        <v>49062</v>
      </c>
      <c r="K64" s="26">
        <f>VLOOKUP(H64,Table6[#All],2,FALSE)</f>
        <v>20306</v>
      </c>
      <c r="L64" s="26" t="str">
        <f t="shared" si="1"/>
        <v>kiwi_percent_aspd_valkyrie_helm</v>
      </c>
      <c r="M64" s="26" t="str">
        <f>VLOOKUP(G64,Table5[#All],2,FALSE)</f>
        <v>greenvalkhelm2</v>
      </c>
    </row>
    <row r="65" spans="7:13" x14ac:dyDescent="0.35">
      <c r="G65" s="28" t="s">
        <v>42528</v>
      </c>
      <c r="H65" s="26" t="s">
        <v>42504</v>
      </c>
      <c r="I65" s="26" t="str">
        <f t="shared" si="0"/>
        <v>Kiwi INT Valkyrie Helm</v>
      </c>
      <c r="J65" s="26">
        <v>49063</v>
      </c>
      <c r="K65" s="26">
        <f>VLOOKUP(H65,Table6[#All],2,FALSE)</f>
        <v>20307</v>
      </c>
      <c r="L65" s="26" t="str">
        <f t="shared" si="1"/>
        <v>kiwi_int_valkyrie_helm</v>
      </c>
      <c r="M65" s="26" t="str">
        <f>VLOOKUP(G65,Table5[#All],2,FALSE)</f>
        <v>greenvalkhelm2</v>
      </c>
    </row>
    <row r="66" spans="7:13" x14ac:dyDescent="0.35">
      <c r="G66" s="27" t="s">
        <v>42527</v>
      </c>
      <c r="H66" s="26" t="s">
        <v>633</v>
      </c>
      <c r="I66" s="26" t="str">
        <f t="shared" si="0"/>
        <v>Lime ATK Valkyrie Helm</v>
      </c>
      <c r="J66" s="26">
        <v>49064</v>
      </c>
      <c r="K66" s="26">
        <f>VLOOKUP(H66,Table6[#All],2,FALSE)</f>
        <v>20300</v>
      </c>
      <c r="L66" s="26" t="str">
        <f t="shared" si="1"/>
        <v>lime_atk_valkyrie_helm</v>
      </c>
      <c r="M66" s="26" t="str">
        <f>VLOOKUP(G66,Table5[#All],2,FALSE)</f>
        <v>greenvalkyriehelm</v>
      </c>
    </row>
    <row r="67" spans="7:13" x14ac:dyDescent="0.35">
      <c r="G67" s="27" t="s">
        <v>42527</v>
      </c>
      <c r="H67" s="26" t="s">
        <v>42499</v>
      </c>
      <c r="I67" s="26" t="str">
        <f t="shared" ref="I67:I130" si="2">G67&amp;" "&amp;H67</f>
        <v>Lime HP Valkyrie Helm</v>
      </c>
      <c r="J67" s="26">
        <v>49065</v>
      </c>
      <c r="K67" s="26">
        <f>VLOOKUP(H67,Table6[#All],2,FALSE)</f>
        <v>20301</v>
      </c>
      <c r="L67" s="26" t="str">
        <f t="shared" ref="L67:L130" si="3">LOWER(SUBSTITUTE(I67," ","_"))</f>
        <v>lime_hp_valkyrie_helm</v>
      </c>
      <c r="M67" s="26" t="str">
        <f>VLOOKUP(G67,Table5[#All],2,FALSE)</f>
        <v>greenvalkyriehelm</v>
      </c>
    </row>
    <row r="68" spans="7:13" x14ac:dyDescent="0.35">
      <c r="G68" s="27" t="s">
        <v>42527</v>
      </c>
      <c r="H68" s="26" t="s">
        <v>42500</v>
      </c>
      <c r="I68" s="26" t="str">
        <f t="shared" si="2"/>
        <v>Lime DEX Valkyrie Helm</v>
      </c>
      <c r="J68" s="26">
        <v>49066</v>
      </c>
      <c r="K68" s="26">
        <f>VLOOKUP(H68,Table6[#All],2,FALSE)</f>
        <v>20302</v>
      </c>
      <c r="L68" s="26" t="str">
        <f t="shared" si="3"/>
        <v>lime_dex_valkyrie_helm</v>
      </c>
      <c r="M68" s="26" t="str">
        <f>VLOOKUP(G68,Table5[#All],2,FALSE)</f>
        <v>greenvalkyriehelm</v>
      </c>
    </row>
    <row r="69" spans="7:13" x14ac:dyDescent="0.35">
      <c r="G69" s="27" t="s">
        <v>42527</v>
      </c>
      <c r="H69" s="26" t="s">
        <v>42501</v>
      </c>
      <c r="I69" s="26" t="str">
        <f t="shared" si="2"/>
        <v>Lime MDEF Valkyrie Helm</v>
      </c>
      <c r="J69" s="26">
        <v>49067</v>
      </c>
      <c r="K69" s="26">
        <f>VLOOKUP(H69,Table6[#All],2,FALSE)</f>
        <v>20303</v>
      </c>
      <c r="L69" s="26" t="str">
        <f t="shared" si="3"/>
        <v>lime_mdef_valkyrie_helm</v>
      </c>
      <c r="M69" s="26" t="str">
        <f>VLOOKUP(G69,Table5[#All],2,FALSE)</f>
        <v>greenvalkyriehelm</v>
      </c>
    </row>
    <row r="70" spans="7:13" x14ac:dyDescent="0.35">
      <c r="G70" s="27" t="s">
        <v>42527</v>
      </c>
      <c r="H70" s="26" t="s">
        <v>42502</v>
      </c>
      <c r="I70" s="26" t="str">
        <f t="shared" si="2"/>
        <v>Lime MVP Valkyrie Helm</v>
      </c>
      <c r="J70" s="26">
        <v>49068</v>
      </c>
      <c r="K70" s="26">
        <f>VLOOKUP(H70,Table6[#All],2,FALSE)</f>
        <v>20304</v>
      </c>
      <c r="L70" s="26" t="str">
        <f t="shared" si="3"/>
        <v>lime_mvp_valkyrie_helm</v>
      </c>
      <c r="M70" s="26" t="str">
        <f>VLOOKUP(G70,Table5[#All],2,FALSE)</f>
        <v>greenvalkyriehelm</v>
      </c>
    </row>
    <row r="71" spans="7:13" x14ac:dyDescent="0.35">
      <c r="G71" s="27" t="s">
        <v>42527</v>
      </c>
      <c r="H71" s="26" t="s">
        <v>42503</v>
      </c>
      <c r="I71" s="26" t="str">
        <f t="shared" si="2"/>
        <v>Lime ASPD Valkyrie Helm</v>
      </c>
      <c r="J71" s="26">
        <v>49069</v>
      </c>
      <c r="K71" s="26">
        <f>VLOOKUP(H71,Table6[#All],2,FALSE)</f>
        <v>20305</v>
      </c>
      <c r="L71" s="26" t="str">
        <f t="shared" si="3"/>
        <v>lime_aspd_valkyrie_helm</v>
      </c>
      <c r="M71" s="26" t="str">
        <f>VLOOKUP(G71,Table5[#All],2,FALSE)</f>
        <v>greenvalkyriehelm</v>
      </c>
    </row>
    <row r="72" spans="7:13" x14ac:dyDescent="0.35">
      <c r="G72" s="27" t="s">
        <v>42527</v>
      </c>
      <c r="H72" s="26" t="s">
        <v>42505</v>
      </c>
      <c r="I72" s="26" t="str">
        <f t="shared" si="2"/>
        <v>Lime Percent ASPD Valkyrie Helm</v>
      </c>
      <c r="J72" s="26">
        <v>49070</v>
      </c>
      <c r="K72" s="26">
        <f>VLOOKUP(H72,Table6[#All],2,FALSE)</f>
        <v>20306</v>
      </c>
      <c r="L72" s="26" t="str">
        <f t="shared" si="3"/>
        <v>lime_percent_aspd_valkyrie_helm</v>
      </c>
      <c r="M72" s="26" t="str">
        <f>VLOOKUP(G72,Table5[#All],2,FALSE)</f>
        <v>greenvalkyriehelm</v>
      </c>
    </row>
    <row r="73" spans="7:13" x14ac:dyDescent="0.35">
      <c r="G73" s="27" t="s">
        <v>42527</v>
      </c>
      <c r="H73" s="26" t="s">
        <v>42504</v>
      </c>
      <c r="I73" s="26" t="str">
        <f t="shared" si="2"/>
        <v>Lime INT Valkyrie Helm</v>
      </c>
      <c r="J73" s="26">
        <v>49071</v>
      </c>
      <c r="K73" s="26">
        <f>VLOOKUP(H73,Table6[#All],2,FALSE)</f>
        <v>20307</v>
      </c>
      <c r="L73" s="26" t="str">
        <f t="shared" si="3"/>
        <v>lime_int_valkyrie_helm</v>
      </c>
      <c r="M73" s="26" t="str">
        <f>VLOOKUP(G73,Table5[#All],2,FALSE)</f>
        <v>greenvalkyriehelm</v>
      </c>
    </row>
    <row r="74" spans="7:13" x14ac:dyDescent="0.35">
      <c r="G74" s="28" t="s">
        <v>42497</v>
      </c>
      <c r="H74" s="26" t="s">
        <v>633</v>
      </c>
      <c r="I74" s="26" t="str">
        <f t="shared" si="2"/>
        <v>Green ATK Valkyrie Helm</v>
      </c>
      <c r="J74" s="26">
        <v>49072</v>
      </c>
      <c r="K74" s="26">
        <f>VLOOKUP(H74,Table6[#All],2,FALSE)</f>
        <v>20300</v>
      </c>
      <c r="L74" s="26" t="str">
        <f t="shared" si="3"/>
        <v>green_atk_valkyrie_helm</v>
      </c>
      <c r="M74" s="26" t="str">
        <f>VLOOKUP(G74,Table5[#All],2,FALSE)</f>
        <v>valkhelm_green3</v>
      </c>
    </row>
    <row r="75" spans="7:13" x14ac:dyDescent="0.35">
      <c r="G75" s="28" t="s">
        <v>42497</v>
      </c>
      <c r="H75" s="26" t="s">
        <v>42499</v>
      </c>
      <c r="I75" s="26" t="str">
        <f t="shared" si="2"/>
        <v>Green HP Valkyrie Helm</v>
      </c>
      <c r="J75" s="26">
        <v>49073</v>
      </c>
      <c r="K75" s="26">
        <f>VLOOKUP(H75,Table6[#All],2,FALSE)</f>
        <v>20301</v>
      </c>
      <c r="L75" s="26" t="str">
        <f t="shared" si="3"/>
        <v>green_hp_valkyrie_helm</v>
      </c>
      <c r="M75" s="26" t="str">
        <f>VLOOKUP(G75,Table5[#All],2,FALSE)</f>
        <v>valkhelm_green3</v>
      </c>
    </row>
    <row r="76" spans="7:13" x14ac:dyDescent="0.35">
      <c r="G76" s="28" t="s">
        <v>42497</v>
      </c>
      <c r="H76" s="26" t="s">
        <v>42500</v>
      </c>
      <c r="I76" s="26" t="str">
        <f t="shared" si="2"/>
        <v>Green DEX Valkyrie Helm</v>
      </c>
      <c r="J76" s="26">
        <v>49074</v>
      </c>
      <c r="K76" s="26">
        <f>VLOOKUP(H76,Table6[#All],2,FALSE)</f>
        <v>20302</v>
      </c>
      <c r="L76" s="26" t="str">
        <f t="shared" si="3"/>
        <v>green_dex_valkyrie_helm</v>
      </c>
      <c r="M76" s="26" t="str">
        <f>VLOOKUP(G76,Table5[#All],2,FALSE)</f>
        <v>valkhelm_green3</v>
      </c>
    </row>
    <row r="77" spans="7:13" x14ac:dyDescent="0.35">
      <c r="G77" s="28" t="s">
        <v>42497</v>
      </c>
      <c r="H77" s="26" t="s">
        <v>42501</v>
      </c>
      <c r="I77" s="26" t="str">
        <f t="shared" si="2"/>
        <v>Green MDEF Valkyrie Helm</v>
      </c>
      <c r="J77" s="26">
        <v>49075</v>
      </c>
      <c r="K77" s="26">
        <f>VLOOKUP(H77,Table6[#All],2,FALSE)</f>
        <v>20303</v>
      </c>
      <c r="L77" s="26" t="str">
        <f t="shared" si="3"/>
        <v>green_mdef_valkyrie_helm</v>
      </c>
      <c r="M77" s="26" t="str">
        <f>VLOOKUP(G77,Table5[#All],2,FALSE)</f>
        <v>valkhelm_green3</v>
      </c>
    </row>
    <row r="78" spans="7:13" x14ac:dyDescent="0.35">
      <c r="G78" s="28" t="s">
        <v>42497</v>
      </c>
      <c r="H78" s="26" t="s">
        <v>42502</v>
      </c>
      <c r="I78" s="26" t="str">
        <f t="shared" si="2"/>
        <v>Green MVP Valkyrie Helm</v>
      </c>
      <c r="J78" s="26">
        <v>49076</v>
      </c>
      <c r="K78" s="26">
        <f>VLOOKUP(H78,Table6[#All],2,FALSE)</f>
        <v>20304</v>
      </c>
      <c r="L78" s="26" t="str">
        <f t="shared" si="3"/>
        <v>green_mvp_valkyrie_helm</v>
      </c>
      <c r="M78" s="26" t="str">
        <f>VLOOKUP(G78,Table5[#All],2,FALSE)</f>
        <v>valkhelm_green3</v>
      </c>
    </row>
    <row r="79" spans="7:13" x14ac:dyDescent="0.35">
      <c r="G79" s="28" t="s">
        <v>42497</v>
      </c>
      <c r="H79" s="26" t="s">
        <v>42503</v>
      </c>
      <c r="I79" s="26" t="str">
        <f t="shared" si="2"/>
        <v>Green ASPD Valkyrie Helm</v>
      </c>
      <c r="J79" s="26">
        <v>49077</v>
      </c>
      <c r="K79" s="26">
        <f>VLOOKUP(H79,Table6[#All],2,FALSE)</f>
        <v>20305</v>
      </c>
      <c r="L79" s="26" t="str">
        <f t="shared" si="3"/>
        <v>green_aspd_valkyrie_helm</v>
      </c>
      <c r="M79" s="26" t="str">
        <f>VLOOKUP(G79,Table5[#All],2,FALSE)</f>
        <v>valkhelm_green3</v>
      </c>
    </row>
    <row r="80" spans="7:13" x14ac:dyDescent="0.35">
      <c r="G80" s="28" t="s">
        <v>42497</v>
      </c>
      <c r="H80" s="26" t="s">
        <v>42505</v>
      </c>
      <c r="I80" s="26" t="str">
        <f t="shared" si="2"/>
        <v>Green Percent ASPD Valkyrie Helm</v>
      </c>
      <c r="J80" s="26">
        <v>49078</v>
      </c>
      <c r="K80" s="26">
        <f>VLOOKUP(H80,Table6[#All],2,FALSE)</f>
        <v>20306</v>
      </c>
      <c r="L80" s="26" t="str">
        <f t="shared" si="3"/>
        <v>green_percent_aspd_valkyrie_helm</v>
      </c>
      <c r="M80" s="26" t="str">
        <f>VLOOKUP(G80,Table5[#All],2,FALSE)</f>
        <v>valkhelm_green3</v>
      </c>
    </row>
    <row r="81" spans="7:13" x14ac:dyDescent="0.35">
      <c r="G81" s="28" t="s">
        <v>42497</v>
      </c>
      <c r="H81" s="26" t="s">
        <v>42504</v>
      </c>
      <c r="I81" s="26" t="str">
        <f t="shared" si="2"/>
        <v>Green INT Valkyrie Helm</v>
      </c>
      <c r="J81" s="26">
        <v>49079</v>
      </c>
      <c r="K81" s="26">
        <f>VLOOKUP(H81,Table6[#All],2,FALSE)</f>
        <v>20307</v>
      </c>
      <c r="L81" s="26" t="str">
        <f t="shared" si="3"/>
        <v>green_int_valkyrie_helm</v>
      </c>
      <c r="M81" s="26" t="str">
        <f>VLOOKUP(G81,Table5[#All],2,FALSE)</f>
        <v>valkhelm_green3</v>
      </c>
    </row>
    <row r="82" spans="7:13" x14ac:dyDescent="0.35">
      <c r="G82" s="27" t="s">
        <v>42529</v>
      </c>
      <c r="H82" s="26" t="s">
        <v>633</v>
      </c>
      <c r="I82" s="26" t="str">
        <f t="shared" si="2"/>
        <v>Olive ATK Valkyrie Helm</v>
      </c>
      <c r="J82" s="26">
        <v>49080</v>
      </c>
      <c r="K82" s="26">
        <f>VLOOKUP(H82,Table6[#All],2,FALSE)</f>
        <v>20300</v>
      </c>
      <c r="L82" s="26" t="str">
        <f t="shared" si="3"/>
        <v>olive_atk_valkyrie_helm</v>
      </c>
      <c r="M82" s="26" t="str">
        <f>VLOOKUP(G82,Table5[#All],2,FALSE)</f>
        <v>valkhelm_green4</v>
      </c>
    </row>
    <row r="83" spans="7:13" x14ac:dyDescent="0.35">
      <c r="G83" s="27" t="s">
        <v>42529</v>
      </c>
      <c r="H83" s="26" t="s">
        <v>42499</v>
      </c>
      <c r="I83" s="26" t="str">
        <f t="shared" si="2"/>
        <v>Olive HP Valkyrie Helm</v>
      </c>
      <c r="J83" s="26">
        <v>49081</v>
      </c>
      <c r="K83" s="26">
        <f>VLOOKUP(H83,Table6[#All],2,FALSE)</f>
        <v>20301</v>
      </c>
      <c r="L83" s="26" t="str">
        <f t="shared" si="3"/>
        <v>olive_hp_valkyrie_helm</v>
      </c>
      <c r="M83" s="26" t="str">
        <f>VLOOKUP(G83,Table5[#All],2,FALSE)</f>
        <v>valkhelm_green4</v>
      </c>
    </row>
    <row r="84" spans="7:13" x14ac:dyDescent="0.35">
      <c r="G84" s="27" t="s">
        <v>42529</v>
      </c>
      <c r="H84" s="26" t="s">
        <v>42500</v>
      </c>
      <c r="I84" s="26" t="str">
        <f t="shared" si="2"/>
        <v>Olive DEX Valkyrie Helm</v>
      </c>
      <c r="J84" s="26">
        <v>49082</v>
      </c>
      <c r="K84" s="26">
        <f>VLOOKUP(H84,Table6[#All],2,FALSE)</f>
        <v>20302</v>
      </c>
      <c r="L84" s="26" t="str">
        <f t="shared" si="3"/>
        <v>olive_dex_valkyrie_helm</v>
      </c>
      <c r="M84" s="26" t="str">
        <f>VLOOKUP(G84,Table5[#All],2,FALSE)</f>
        <v>valkhelm_green4</v>
      </c>
    </row>
    <row r="85" spans="7:13" x14ac:dyDescent="0.35">
      <c r="G85" s="27" t="s">
        <v>42529</v>
      </c>
      <c r="H85" s="26" t="s">
        <v>42501</v>
      </c>
      <c r="I85" s="26" t="str">
        <f t="shared" si="2"/>
        <v>Olive MDEF Valkyrie Helm</v>
      </c>
      <c r="J85" s="26">
        <v>49083</v>
      </c>
      <c r="K85" s="26">
        <f>VLOOKUP(H85,Table6[#All],2,FALSE)</f>
        <v>20303</v>
      </c>
      <c r="L85" s="26" t="str">
        <f t="shared" si="3"/>
        <v>olive_mdef_valkyrie_helm</v>
      </c>
      <c r="M85" s="26" t="str">
        <f>VLOOKUP(G85,Table5[#All],2,FALSE)</f>
        <v>valkhelm_green4</v>
      </c>
    </row>
    <row r="86" spans="7:13" x14ac:dyDescent="0.35">
      <c r="G86" s="27" t="s">
        <v>42529</v>
      </c>
      <c r="H86" s="26" t="s">
        <v>42502</v>
      </c>
      <c r="I86" s="26" t="str">
        <f t="shared" si="2"/>
        <v>Olive MVP Valkyrie Helm</v>
      </c>
      <c r="J86" s="26">
        <v>49084</v>
      </c>
      <c r="K86" s="26">
        <f>VLOOKUP(H86,Table6[#All],2,FALSE)</f>
        <v>20304</v>
      </c>
      <c r="L86" s="26" t="str">
        <f t="shared" si="3"/>
        <v>olive_mvp_valkyrie_helm</v>
      </c>
      <c r="M86" s="26" t="str">
        <f>VLOOKUP(G86,Table5[#All],2,FALSE)</f>
        <v>valkhelm_green4</v>
      </c>
    </row>
    <row r="87" spans="7:13" x14ac:dyDescent="0.35">
      <c r="G87" s="27" t="s">
        <v>42529</v>
      </c>
      <c r="H87" s="26" t="s">
        <v>42503</v>
      </c>
      <c r="I87" s="26" t="str">
        <f t="shared" si="2"/>
        <v>Olive ASPD Valkyrie Helm</v>
      </c>
      <c r="J87" s="26">
        <v>49085</v>
      </c>
      <c r="K87" s="26">
        <f>VLOOKUP(H87,Table6[#All],2,FALSE)</f>
        <v>20305</v>
      </c>
      <c r="L87" s="26" t="str">
        <f t="shared" si="3"/>
        <v>olive_aspd_valkyrie_helm</v>
      </c>
      <c r="M87" s="26" t="str">
        <f>VLOOKUP(G87,Table5[#All],2,FALSE)</f>
        <v>valkhelm_green4</v>
      </c>
    </row>
    <row r="88" spans="7:13" x14ac:dyDescent="0.35">
      <c r="G88" s="27" t="s">
        <v>42529</v>
      </c>
      <c r="H88" s="26" t="s">
        <v>42505</v>
      </c>
      <c r="I88" s="26" t="str">
        <f t="shared" si="2"/>
        <v>Olive Percent ASPD Valkyrie Helm</v>
      </c>
      <c r="J88" s="26">
        <v>49086</v>
      </c>
      <c r="K88" s="26">
        <f>VLOOKUP(H88,Table6[#All],2,FALSE)</f>
        <v>20306</v>
      </c>
      <c r="L88" s="26" t="str">
        <f t="shared" si="3"/>
        <v>olive_percent_aspd_valkyrie_helm</v>
      </c>
      <c r="M88" s="26" t="str">
        <f>VLOOKUP(G88,Table5[#All],2,FALSE)</f>
        <v>valkhelm_green4</v>
      </c>
    </row>
    <row r="89" spans="7:13" x14ac:dyDescent="0.35">
      <c r="G89" s="27" t="s">
        <v>42529</v>
      </c>
      <c r="H89" s="26" t="s">
        <v>42504</v>
      </c>
      <c r="I89" s="26" t="str">
        <f t="shared" si="2"/>
        <v>Olive INT Valkyrie Helm</v>
      </c>
      <c r="J89" s="26">
        <v>49087</v>
      </c>
      <c r="K89" s="26">
        <f>VLOOKUP(H89,Table6[#All],2,FALSE)</f>
        <v>20307</v>
      </c>
      <c r="L89" s="26" t="str">
        <f t="shared" si="3"/>
        <v>olive_int_valkyrie_helm</v>
      </c>
      <c r="M89" s="26" t="str">
        <f>VLOOKUP(G89,Table5[#All],2,FALSE)</f>
        <v>valkhelm_green4</v>
      </c>
    </row>
    <row r="90" spans="7:13" x14ac:dyDescent="0.35">
      <c r="G90" s="28" t="s">
        <v>42520</v>
      </c>
      <c r="H90" s="26" t="s">
        <v>633</v>
      </c>
      <c r="I90" s="26" t="str">
        <f t="shared" si="2"/>
        <v>Light Grey ATK Valkyrie Helm</v>
      </c>
      <c r="J90" s="26">
        <v>49088</v>
      </c>
      <c r="K90" s="26">
        <f>VLOOKUP(H90,Table6[#All],2,FALSE)</f>
        <v>20300</v>
      </c>
      <c r="L90" s="26" t="str">
        <f t="shared" si="3"/>
        <v>light_grey_atk_valkyrie_helm</v>
      </c>
      <c r="M90" s="26" t="str">
        <f>VLOOKUP(G90,Table5[#All],2,FALSE)</f>
        <v>greyvalkhelm</v>
      </c>
    </row>
    <row r="91" spans="7:13" x14ac:dyDescent="0.35">
      <c r="G91" s="28" t="s">
        <v>42520</v>
      </c>
      <c r="H91" s="26" t="s">
        <v>42499</v>
      </c>
      <c r="I91" s="26" t="str">
        <f t="shared" si="2"/>
        <v>Light Grey HP Valkyrie Helm</v>
      </c>
      <c r="J91" s="26">
        <v>49089</v>
      </c>
      <c r="K91" s="26">
        <f>VLOOKUP(H91,Table6[#All],2,FALSE)</f>
        <v>20301</v>
      </c>
      <c r="L91" s="26" t="str">
        <f t="shared" si="3"/>
        <v>light_grey_hp_valkyrie_helm</v>
      </c>
      <c r="M91" s="26" t="str">
        <f>VLOOKUP(G91,Table5[#All],2,FALSE)</f>
        <v>greyvalkhelm</v>
      </c>
    </row>
    <row r="92" spans="7:13" x14ac:dyDescent="0.35">
      <c r="G92" s="28" t="s">
        <v>42520</v>
      </c>
      <c r="H92" s="26" t="s">
        <v>42500</v>
      </c>
      <c r="I92" s="26" t="str">
        <f t="shared" si="2"/>
        <v>Light Grey DEX Valkyrie Helm</v>
      </c>
      <c r="J92" s="26">
        <v>49090</v>
      </c>
      <c r="K92" s="26">
        <f>VLOOKUP(H92,Table6[#All],2,FALSE)</f>
        <v>20302</v>
      </c>
      <c r="L92" s="26" t="str">
        <f t="shared" si="3"/>
        <v>light_grey_dex_valkyrie_helm</v>
      </c>
      <c r="M92" s="26" t="str">
        <f>VLOOKUP(G92,Table5[#All],2,FALSE)</f>
        <v>greyvalkhelm</v>
      </c>
    </row>
    <row r="93" spans="7:13" x14ac:dyDescent="0.35">
      <c r="G93" s="28" t="s">
        <v>42520</v>
      </c>
      <c r="H93" s="26" t="s">
        <v>42501</v>
      </c>
      <c r="I93" s="26" t="str">
        <f t="shared" si="2"/>
        <v>Light Grey MDEF Valkyrie Helm</v>
      </c>
      <c r="J93" s="26">
        <v>49091</v>
      </c>
      <c r="K93" s="26">
        <f>VLOOKUP(H93,Table6[#All],2,FALSE)</f>
        <v>20303</v>
      </c>
      <c r="L93" s="26" t="str">
        <f t="shared" si="3"/>
        <v>light_grey_mdef_valkyrie_helm</v>
      </c>
      <c r="M93" s="26" t="str">
        <f>VLOOKUP(G93,Table5[#All],2,FALSE)</f>
        <v>greyvalkhelm</v>
      </c>
    </row>
    <row r="94" spans="7:13" x14ac:dyDescent="0.35">
      <c r="G94" s="28" t="s">
        <v>42520</v>
      </c>
      <c r="H94" s="26" t="s">
        <v>42502</v>
      </c>
      <c r="I94" s="26" t="str">
        <f t="shared" si="2"/>
        <v>Light Grey MVP Valkyrie Helm</v>
      </c>
      <c r="J94" s="26">
        <v>49092</v>
      </c>
      <c r="K94" s="26">
        <f>VLOOKUP(H94,Table6[#All],2,FALSE)</f>
        <v>20304</v>
      </c>
      <c r="L94" s="26" t="str">
        <f t="shared" si="3"/>
        <v>light_grey_mvp_valkyrie_helm</v>
      </c>
      <c r="M94" s="26" t="str">
        <f>VLOOKUP(G94,Table5[#All],2,FALSE)</f>
        <v>greyvalkhelm</v>
      </c>
    </row>
    <row r="95" spans="7:13" x14ac:dyDescent="0.35">
      <c r="G95" s="28" t="s">
        <v>42520</v>
      </c>
      <c r="H95" s="26" t="s">
        <v>42503</v>
      </c>
      <c r="I95" s="26" t="str">
        <f t="shared" si="2"/>
        <v>Light Grey ASPD Valkyrie Helm</v>
      </c>
      <c r="J95" s="26">
        <v>49093</v>
      </c>
      <c r="K95" s="26">
        <f>VLOOKUP(H95,Table6[#All],2,FALSE)</f>
        <v>20305</v>
      </c>
      <c r="L95" s="26" t="str">
        <f t="shared" si="3"/>
        <v>light_grey_aspd_valkyrie_helm</v>
      </c>
      <c r="M95" s="26" t="str">
        <f>VLOOKUP(G95,Table5[#All],2,FALSE)</f>
        <v>greyvalkhelm</v>
      </c>
    </row>
    <row r="96" spans="7:13" x14ac:dyDescent="0.35">
      <c r="G96" s="28" t="s">
        <v>42520</v>
      </c>
      <c r="H96" s="26" t="s">
        <v>42505</v>
      </c>
      <c r="I96" s="26" t="str">
        <f t="shared" si="2"/>
        <v>Light Grey Percent ASPD Valkyrie Helm</v>
      </c>
      <c r="J96" s="26">
        <v>49094</v>
      </c>
      <c r="K96" s="26">
        <f>VLOOKUP(H96,Table6[#All],2,FALSE)</f>
        <v>20306</v>
      </c>
      <c r="L96" s="26" t="str">
        <f t="shared" si="3"/>
        <v>light_grey_percent_aspd_valkyrie_helm</v>
      </c>
      <c r="M96" s="26" t="str">
        <f>VLOOKUP(G96,Table5[#All],2,FALSE)</f>
        <v>greyvalkhelm</v>
      </c>
    </row>
    <row r="97" spans="7:13" x14ac:dyDescent="0.35">
      <c r="G97" s="28" t="s">
        <v>42520</v>
      </c>
      <c r="H97" s="26" t="s">
        <v>42504</v>
      </c>
      <c r="I97" s="26" t="str">
        <f t="shared" si="2"/>
        <v>Light Grey INT Valkyrie Helm</v>
      </c>
      <c r="J97" s="26">
        <v>49095</v>
      </c>
      <c r="K97" s="26">
        <f>VLOOKUP(H97,Table6[#All],2,FALSE)</f>
        <v>20307</v>
      </c>
      <c r="L97" s="26" t="str">
        <f t="shared" si="3"/>
        <v>light_grey_int_valkyrie_helm</v>
      </c>
      <c r="M97" s="26" t="str">
        <f>VLOOKUP(G97,Table5[#All],2,FALSE)</f>
        <v>greyvalkhelm</v>
      </c>
    </row>
    <row r="98" spans="7:13" x14ac:dyDescent="0.35">
      <c r="G98" s="27" t="s">
        <v>42521</v>
      </c>
      <c r="H98" s="26" t="s">
        <v>633</v>
      </c>
      <c r="I98" s="26" t="str">
        <f t="shared" si="2"/>
        <v>Dark Grey ATK Valkyrie Helm</v>
      </c>
      <c r="J98" s="26">
        <v>49096</v>
      </c>
      <c r="K98" s="26">
        <f>VLOOKUP(H98,Table6[#All],2,FALSE)</f>
        <v>20300</v>
      </c>
      <c r="L98" s="26" t="str">
        <f t="shared" si="3"/>
        <v>dark_grey_atk_valkyrie_helm</v>
      </c>
      <c r="M98" s="26" t="str">
        <f>VLOOKUP(G98,Table5[#All],2,FALSE)</f>
        <v>valkhelm_grey2</v>
      </c>
    </row>
    <row r="99" spans="7:13" x14ac:dyDescent="0.35">
      <c r="G99" s="27" t="s">
        <v>42521</v>
      </c>
      <c r="H99" s="26" t="s">
        <v>42499</v>
      </c>
      <c r="I99" s="26" t="str">
        <f t="shared" si="2"/>
        <v>Dark Grey HP Valkyrie Helm</v>
      </c>
      <c r="J99" s="26">
        <v>49097</v>
      </c>
      <c r="K99" s="26">
        <f>VLOOKUP(H99,Table6[#All],2,FALSE)</f>
        <v>20301</v>
      </c>
      <c r="L99" s="26" t="str">
        <f t="shared" si="3"/>
        <v>dark_grey_hp_valkyrie_helm</v>
      </c>
      <c r="M99" s="26" t="str">
        <f>VLOOKUP(G99,Table5[#All],2,FALSE)</f>
        <v>valkhelm_grey2</v>
      </c>
    </row>
    <row r="100" spans="7:13" x14ac:dyDescent="0.35">
      <c r="G100" s="27" t="s">
        <v>42521</v>
      </c>
      <c r="H100" s="26" t="s">
        <v>42500</v>
      </c>
      <c r="I100" s="26" t="str">
        <f t="shared" si="2"/>
        <v>Dark Grey DEX Valkyrie Helm</v>
      </c>
      <c r="J100" s="26">
        <v>49098</v>
      </c>
      <c r="K100" s="26">
        <f>VLOOKUP(H100,Table6[#All],2,FALSE)</f>
        <v>20302</v>
      </c>
      <c r="L100" s="26" t="str">
        <f t="shared" si="3"/>
        <v>dark_grey_dex_valkyrie_helm</v>
      </c>
      <c r="M100" s="26" t="str">
        <f>VLOOKUP(G100,Table5[#All],2,FALSE)</f>
        <v>valkhelm_grey2</v>
      </c>
    </row>
    <row r="101" spans="7:13" x14ac:dyDescent="0.35">
      <c r="G101" s="27" t="s">
        <v>42521</v>
      </c>
      <c r="H101" s="26" t="s">
        <v>42501</v>
      </c>
      <c r="I101" s="26" t="str">
        <f t="shared" si="2"/>
        <v>Dark Grey MDEF Valkyrie Helm</v>
      </c>
      <c r="J101" s="26">
        <v>49099</v>
      </c>
      <c r="K101" s="26">
        <f>VLOOKUP(H101,Table6[#All],2,FALSE)</f>
        <v>20303</v>
      </c>
      <c r="L101" s="26" t="str">
        <f t="shared" si="3"/>
        <v>dark_grey_mdef_valkyrie_helm</v>
      </c>
      <c r="M101" s="26" t="str">
        <f>VLOOKUP(G101,Table5[#All],2,FALSE)</f>
        <v>valkhelm_grey2</v>
      </c>
    </row>
    <row r="102" spans="7:13" x14ac:dyDescent="0.35">
      <c r="G102" s="27" t="s">
        <v>42521</v>
      </c>
      <c r="H102" s="26" t="s">
        <v>42502</v>
      </c>
      <c r="I102" s="26" t="str">
        <f t="shared" si="2"/>
        <v>Dark Grey MVP Valkyrie Helm</v>
      </c>
      <c r="J102" s="26">
        <v>49100</v>
      </c>
      <c r="K102" s="26">
        <f>VLOOKUP(H102,Table6[#All],2,FALSE)</f>
        <v>20304</v>
      </c>
      <c r="L102" s="26" t="str">
        <f t="shared" si="3"/>
        <v>dark_grey_mvp_valkyrie_helm</v>
      </c>
      <c r="M102" s="26" t="str">
        <f>VLOOKUP(G102,Table5[#All],2,FALSE)</f>
        <v>valkhelm_grey2</v>
      </c>
    </row>
    <row r="103" spans="7:13" x14ac:dyDescent="0.35">
      <c r="G103" s="27" t="s">
        <v>42521</v>
      </c>
      <c r="H103" s="26" t="s">
        <v>42503</v>
      </c>
      <c r="I103" s="26" t="str">
        <f t="shared" si="2"/>
        <v>Dark Grey ASPD Valkyrie Helm</v>
      </c>
      <c r="J103" s="26">
        <v>49101</v>
      </c>
      <c r="K103" s="26">
        <f>VLOOKUP(H103,Table6[#All],2,FALSE)</f>
        <v>20305</v>
      </c>
      <c r="L103" s="26" t="str">
        <f t="shared" si="3"/>
        <v>dark_grey_aspd_valkyrie_helm</v>
      </c>
      <c r="M103" s="26" t="str">
        <f>VLOOKUP(G103,Table5[#All],2,FALSE)</f>
        <v>valkhelm_grey2</v>
      </c>
    </row>
    <row r="104" spans="7:13" x14ac:dyDescent="0.35">
      <c r="G104" s="27" t="s">
        <v>42521</v>
      </c>
      <c r="H104" s="26" t="s">
        <v>42505</v>
      </c>
      <c r="I104" s="26" t="str">
        <f t="shared" si="2"/>
        <v>Dark Grey Percent ASPD Valkyrie Helm</v>
      </c>
      <c r="J104" s="26">
        <v>49102</v>
      </c>
      <c r="K104" s="26">
        <f>VLOOKUP(H104,Table6[#All],2,FALSE)</f>
        <v>20306</v>
      </c>
      <c r="L104" s="26" t="str">
        <f t="shared" si="3"/>
        <v>dark_grey_percent_aspd_valkyrie_helm</v>
      </c>
      <c r="M104" s="26" t="str">
        <f>VLOOKUP(G104,Table5[#All],2,FALSE)</f>
        <v>valkhelm_grey2</v>
      </c>
    </row>
    <row r="105" spans="7:13" x14ac:dyDescent="0.35">
      <c r="G105" s="27" t="s">
        <v>42521</v>
      </c>
      <c r="H105" s="26" t="s">
        <v>42504</v>
      </c>
      <c r="I105" s="26" t="str">
        <f t="shared" si="2"/>
        <v>Dark Grey INT Valkyrie Helm</v>
      </c>
      <c r="J105" s="26">
        <v>49103</v>
      </c>
      <c r="K105" s="26">
        <f>VLOOKUP(H105,Table6[#All],2,FALSE)</f>
        <v>20307</v>
      </c>
      <c r="L105" s="26" t="str">
        <f t="shared" si="3"/>
        <v>dark_grey_int_valkyrie_helm</v>
      </c>
      <c r="M105" s="26" t="str">
        <f>VLOOKUP(G105,Table5[#All],2,FALSE)</f>
        <v>valkhelm_grey2</v>
      </c>
    </row>
    <row r="106" spans="7:13" x14ac:dyDescent="0.35">
      <c r="G106" s="28" t="s">
        <v>7259</v>
      </c>
      <c r="H106" s="26" t="s">
        <v>633</v>
      </c>
      <c r="I106" s="26" t="str">
        <f t="shared" si="2"/>
        <v>Orange ATK Valkyrie Helm</v>
      </c>
      <c r="J106" s="26">
        <v>49104</v>
      </c>
      <c r="K106" s="26">
        <f>VLOOKUP(H106,Table6[#All],2,FALSE)</f>
        <v>20300</v>
      </c>
      <c r="L106" s="26" t="str">
        <f t="shared" si="3"/>
        <v>orange_atk_valkyrie_helm</v>
      </c>
      <c r="M106" s="26" t="str">
        <f>VLOOKUP(G106,Table5[#All],2,FALSE)</f>
        <v>valkhelm_orange</v>
      </c>
    </row>
    <row r="107" spans="7:13" x14ac:dyDescent="0.35">
      <c r="G107" s="28" t="s">
        <v>7259</v>
      </c>
      <c r="H107" s="26" t="s">
        <v>42499</v>
      </c>
      <c r="I107" s="26" t="str">
        <f t="shared" si="2"/>
        <v>Orange HP Valkyrie Helm</v>
      </c>
      <c r="J107" s="26">
        <v>49105</v>
      </c>
      <c r="K107" s="26">
        <f>VLOOKUP(H107,Table6[#All],2,FALSE)</f>
        <v>20301</v>
      </c>
      <c r="L107" s="26" t="str">
        <f t="shared" si="3"/>
        <v>orange_hp_valkyrie_helm</v>
      </c>
      <c r="M107" s="26" t="str">
        <f>VLOOKUP(G107,Table5[#All],2,FALSE)</f>
        <v>valkhelm_orange</v>
      </c>
    </row>
    <row r="108" spans="7:13" x14ac:dyDescent="0.35">
      <c r="G108" s="28" t="s">
        <v>7259</v>
      </c>
      <c r="H108" s="26" t="s">
        <v>42500</v>
      </c>
      <c r="I108" s="26" t="str">
        <f t="shared" si="2"/>
        <v>Orange DEX Valkyrie Helm</v>
      </c>
      <c r="J108" s="26">
        <v>49106</v>
      </c>
      <c r="K108" s="26">
        <f>VLOOKUP(H108,Table6[#All],2,FALSE)</f>
        <v>20302</v>
      </c>
      <c r="L108" s="26" t="str">
        <f t="shared" si="3"/>
        <v>orange_dex_valkyrie_helm</v>
      </c>
      <c r="M108" s="26" t="str">
        <f>VLOOKUP(G108,Table5[#All],2,FALSE)</f>
        <v>valkhelm_orange</v>
      </c>
    </row>
    <row r="109" spans="7:13" x14ac:dyDescent="0.35">
      <c r="G109" s="28" t="s">
        <v>7259</v>
      </c>
      <c r="H109" s="26" t="s">
        <v>42501</v>
      </c>
      <c r="I109" s="26" t="str">
        <f t="shared" si="2"/>
        <v>Orange MDEF Valkyrie Helm</v>
      </c>
      <c r="J109" s="26">
        <v>49107</v>
      </c>
      <c r="K109" s="26">
        <f>VLOOKUP(H109,Table6[#All],2,FALSE)</f>
        <v>20303</v>
      </c>
      <c r="L109" s="26" t="str">
        <f t="shared" si="3"/>
        <v>orange_mdef_valkyrie_helm</v>
      </c>
      <c r="M109" s="26" t="str">
        <f>VLOOKUP(G109,Table5[#All],2,FALSE)</f>
        <v>valkhelm_orange</v>
      </c>
    </row>
    <row r="110" spans="7:13" x14ac:dyDescent="0.35">
      <c r="G110" s="28" t="s">
        <v>7259</v>
      </c>
      <c r="H110" s="26" t="s">
        <v>42502</v>
      </c>
      <c r="I110" s="26" t="str">
        <f t="shared" si="2"/>
        <v>Orange MVP Valkyrie Helm</v>
      </c>
      <c r="J110" s="26">
        <v>49108</v>
      </c>
      <c r="K110" s="26">
        <f>VLOOKUP(H110,Table6[#All],2,FALSE)</f>
        <v>20304</v>
      </c>
      <c r="L110" s="26" t="str">
        <f t="shared" si="3"/>
        <v>orange_mvp_valkyrie_helm</v>
      </c>
      <c r="M110" s="26" t="str">
        <f>VLOOKUP(G110,Table5[#All],2,FALSE)</f>
        <v>valkhelm_orange</v>
      </c>
    </row>
    <row r="111" spans="7:13" x14ac:dyDescent="0.35">
      <c r="G111" s="28" t="s">
        <v>7259</v>
      </c>
      <c r="H111" s="26" t="s">
        <v>42503</v>
      </c>
      <c r="I111" s="26" t="str">
        <f t="shared" si="2"/>
        <v>Orange ASPD Valkyrie Helm</v>
      </c>
      <c r="J111" s="26">
        <v>49109</v>
      </c>
      <c r="K111" s="26">
        <f>VLOOKUP(H111,Table6[#All],2,FALSE)</f>
        <v>20305</v>
      </c>
      <c r="L111" s="26" t="str">
        <f t="shared" si="3"/>
        <v>orange_aspd_valkyrie_helm</v>
      </c>
      <c r="M111" s="26" t="str">
        <f>VLOOKUP(G111,Table5[#All],2,FALSE)</f>
        <v>valkhelm_orange</v>
      </c>
    </row>
    <row r="112" spans="7:13" x14ac:dyDescent="0.35">
      <c r="G112" s="28" t="s">
        <v>7259</v>
      </c>
      <c r="H112" s="26" t="s">
        <v>42505</v>
      </c>
      <c r="I112" s="26" t="str">
        <f t="shared" si="2"/>
        <v>Orange Percent ASPD Valkyrie Helm</v>
      </c>
      <c r="J112" s="26">
        <v>49110</v>
      </c>
      <c r="K112" s="26">
        <f>VLOOKUP(H112,Table6[#All],2,FALSE)</f>
        <v>20306</v>
      </c>
      <c r="L112" s="26" t="str">
        <f t="shared" si="3"/>
        <v>orange_percent_aspd_valkyrie_helm</v>
      </c>
      <c r="M112" s="26" t="str">
        <f>VLOOKUP(G112,Table5[#All],2,FALSE)</f>
        <v>valkhelm_orange</v>
      </c>
    </row>
    <row r="113" spans="7:13" x14ac:dyDescent="0.35">
      <c r="G113" s="28" t="s">
        <v>7259</v>
      </c>
      <c r="H113" s="26" t="s">
        <v>42504</v>
      </c>
      <c r="I113" s="26" t="str">
        <f t="shared" si="2"/>
        <v>Orange INT Valkyrie Helm</v>
      </c>
      <c r="J113" s="26">
        <v>49111</v>
      </c>
      <c r="K113" s="26">
        <f>VLOOKUP(H113,Table6[#All],2,FALSE)</f>
        <v>20307</v>
      </c>
      <c r="L113" s="26" t="str">
        <f t="shared" si="3"/>
        <v>orange_int_valkyrie_helm</v>
      </c>
      <c r="M113" s="26" t="str">
        <f>VLOOKUP(G113,Table5[#All],2,FALSE)</f>
        <v>valkhelm_orange</v>
      </c>
    </row>
    <row r="114" spans="7:13" x14ac:dyDescent="0.35">
      <c r="G114" s="27" t="s">
        <v>42532</v>
      </c>
      <c r="H114" s="26" t="s">
        <v>633</v>
      </c>
      <c r="I114" s="26" t="str">
        <f t="shared" si="2"/>
        <v>Pink ATK Valkyrie Helm</v>
      </c>
      <c r="J114" s="26">
        <v>49112</v>
      </c>
      <c r="K114" s="26">
        <f>VLOOKUP(H114,Table6[#All],2,FALSE)</f>
        <v>20300</v>
      </c>
      <c r="L114" s="26" t="str">
        <f t="shared" si="3"/>
        <v>pink_atk_valkyrie_helm</v>
      </c>
      <c r="M114" s="26" t="str">
        <f>VLOOKUP(G114,Table5[#All],2,FALSE)</f>
        <v>pinkvalkhelm</v>
      </c>
    </row>
    <row r="115" spans="7:13" x14ac:dyDescent="0.35">
      <c r="G115" s="27" t="s">
        <v>42532</v>
      </c>
      <c r="H115" s="26" t="s">
        <v>42499</v>
      </c>
      <c r="I115" s="26" t="str">
        <f t="shared" si="2"/>
        <v>Pink HP Valkyrie Helm</v>
      </c>
      <c r="J115" s="26">
        <v>49113</v>
      </c>
      <c r="K115" s="26">
        <f>VLOOKUP(H115,Table6[#All],2,FALSE)</f>
        <v>20301</v>
      </c>
      <c r="L115" s="26" t="str">
        <f t="shared" si="3"/>
        <v>pink_hp_valkyrie_helm</v>
      </c>
      <c r="M115" s="26" t="str">
        <f>VLOOKUP(G115,Table5[#All],2,FALSE)</f>
        <v>pinkvalkhelm</v>
      </c>
    </row>
    <row r="116" spans="7:13" x14ac:dyDescent="0.35">
      <c r="G116" s="27" t="s">
        <v>42532</v>
      </c>
      <c r="H116" s="26" t="s">
        <v>42500</v>
      </c>
      <c r="I116" s="26" t="str">
        <f t="shared" si="2"/>
        <v>Pink DEX Valkyrie Helm</v>
      </c>
      <c r="J116" s="26">
        <v>49114</v>
      </c>
      <c r="K116" s="26">
        <f>VLOOKUP(H116,Table6[#All],2,FALSE)</f>
        <v>20302</v>
      </c>
      <c r="L116" s="26" t="str">
        <f t="shared" si="3"/>
        <v>pink_dex_valkyrie_helm</v>
      </c>
      <c r="M116" s="26" t="str">
        <f>VLOOKUP(G116,Table5[#All],2,FALSE)</f>
        <v>pinkvalkhelm</v>
      </c>
    </row>
    <row r="117" spans="7:13" x14ac:dyDescent="0.35">
      <c r="G117" s="27" t="s">
        <v>42532</v>
      </c>
      <c r="H117" s="26" t="s">
        <v>42501</v>
      </c>
      <c r="I117" s="26" t="str">
        <f t="shared" si="2"/>
        <v>Pink MDEF Valkyrie Helm</v>
      </c>
      <c r="J117" s="26">
        <v>49115</v>
      </c>
      <c r="K117" s="26">
        <f>VLOOKUP(H117,Table6[#All],2,FALSE)</f>
        <v>20303</v>
      </c>
      <c r="L117" s="26" t="str">
        <f t="shared" si="3"/>
        <v>pink_mdef_valkyrie_helm</v>
      </c>
      <c r="M117" s="26" t="str">
        <f>VLOOKUP(G117,Table5[#All],2,FALSE)</f>
        <v>pinkvalkhelm</v>
      </c>
    </row>
    <row r="118" spans="7:13" x14ac:dyDescent="0.35">
      <c r="G118" s="27" t="s">
        <v>42532</v>
      </c>
      <c r="H118" s="26" t="s">
        <v>42502</v>
      </c>
      <c r="I118" s="26" t="str">
        <f t="shared" si="2"/>
        <v>Pink MVP Valkyrie Helm</v>
      </c>
      <c r="J118" s="26">
        <v>49116</v>
      </c>
      <c r="K118" s="26">
        <f>VLOOKUP(H118,Table6[#All],2,FALSE)</f>
        <v>20304</v>
      </c>
      <c r="L118" s="26" t="str">
        <f t="shared" si="3"/>
        <v>pink_mvp_valkyrie_helm</v>
      </c>
      <c r="M118" s="26" t="str">
        <f>VLOOKUP(G118,Table5[#All],2,FALSE)</f>
        <v>pinkvalkhelm</v>
      </c>
    </row>
    <row r="119" spans="7:13" x14ac:dyDescent="0.35">
      <c r="G119" s="27" t="s">
        <v>42532</v>
      </c>
      <c r="H119" s="26" t="s">
        <v>42503</v>
      </c>
      <c r="I119" s="26" t="str">
        <f t="shared" si="2"/>
        <v>Pink ASPD Valkyrie Helm</v>
      </c>
      <c r="J119" s="26">
        <v>49117</v>
      </c>
      <c r="K119" s="26">
        <f>VLOOKUP(H119,Table6[#All],2,FALSE)</f>
        <v>20305</v>
      </c>
      <c r="L119" s="26" t="str">
        <f t="shared" si="3"/>
        <v>pink_aspd_valkyrie_helm</v>
      </c>
      <c r="M119" s="26" t="str">
        <f>VLOOKUP(G119,Table5[#All],2,FALSE)</f>
        <v>pinkvalkhelm</v>
      </c>
    </row>
    <row r="120" spans="7:13" x14ac:dyDescent="0.35">
      <c r="G120" s="27" t="s">
        <v>42532</v>
      </c>
      <c r="H120" s="26" t="s">
        <v>42505</v>
      </c>
      <c r="I120" s="26" t="str">
        <f t="shared" si="2"/>
        <v>Pink Percent ASPD Valkyrie Helm</v>
      </c>
      <c r="J120" s="26">
        <v>49118</v>
      </c>
      <c r="K120" s="26">
        <f>VLOOKUP(H120,Table6[#All],2,FALSE)</f>
        <v>20306</v>
      </c>
      <c r="L120" s="26" t="str">
        <f t="shared" si="3"/>
        <v>pink_percent_aspd_valkyrie_helm</v>
      </c>
      <c r="M120" s="26" t="str">
        <f>VLOOKUP(G120,Table5[#All],2,FALSE)</f>
        <v>pinkvalkhelm</v>
      </c>
    </row>
    <row r="121" spans="7:13" x14ac:dyDescent="0.35">
      <c r="G121" s="27" t="s">
        <v>42532</v>
      </c>
      <c r="H121" s="26" t="s">
        <v>42504</v>
      </c>
      <c r="I121" s="26" t="str">
        <f t="shared" si="2"/>
        <v>Pink INT Valkyrie Helm</v>
      </c>
      <c r="J121" s="26">
        <v>49119</v>
      </c>
      <c r="K121" s="26">
        <f>VLOOKUP(H121,Table6[#All],2,FALSE)</f>
        <v>20307</v>
      </c>
      <c r="L121" s="26" t="str">
        <f t="shared" si="3"/>
        <v>pink_int_valkyrie_helm</v>
      </c>
      <c r="M121" s="26" t="str">
        <f>VLOOKUP(G121,Table5[#All],2,FALSE)</f>
        <v>pinkvalkhelm</v>
      </c>
    </row>
    <row r="122" spans="7:13" x14ac:dyDescent="0.35">
      <c r="G122" s="28" t="s">
        <v>42533</v>
      </c>
      <c r="H122" s="26" t="s">
        <v>633</v>
      </c>
      <c r="I122" s="26" t="str">
        <f t="shared" si="2"/>
        <v>Rosewood ATK Valkyrie Helm</v>
      </c>
      <c r="J122" s="26">
        <v>49120</v>
      </c>
      <c r="K122" s="26">
        <f>VLOOKUP(H122,Table6[#All],2,FALSE)</f>
        <v>20300</v>
      </c>
      <c r="L122" s="26" t="str">
        <f t="shared" si="3"/>
        <v>rosewood_atk_valkyrie_helm</v>
      </c>
      <c r="M122" s="26" t="str">
        <f>VLOOKUP(G122,Table5[#All],2,FALSE)</f>
        <v>valkhelm_pink2</v>
      </c>
    </row>
    <row r="123" spans="7:13" x14ac:dyDescent="0.35">
      <c r="G123" s="28" t="s">
        <v>42533</v>
      </c>
      <c r="H123" s="26" t="s">
        <v>42499</v>
      </c>
      <c r="I123" s="26" t="str">
        <f t="shared" si="2"/>
        <v>Rosewood HP Valkyrie Helm</v>
      </c>
      <c r="J123" s="26">
        <v>49121</v>
      </c>
      <c r="K123" s="26">
        <f>VLOOKUP(H123,Table6[#All],2,FALSE)</f>
        <v>20301</v>
      </c>
      <c r="L123" s="26" t="str">
        <f t="shared" si="3"/>
        <v>rosewood_hp_valkyrie_helm</v>
      </c>
      <c r="M123" s="26" t="str">
        <f>VLOOKUP(G123,Table5[#All],2,FALSE)</f>
        <v>valkhelm_pink2</v>
      </c>
    </row>
    <row r="124" spans="7:13" x14ac:dyDescent="0.35">
      <c r="G124" s="28" t="s">
        <v>42533</v>
      </c>
      <c r="H124" s="26" t="s">
        <v>42500</v>
      </c>
      <c r="I124" s="26" t="str">
        <f t="shared" si="2"/>
        <v>Rosewood DEX Valkyrie Helm</v>
      </c>
      <c r="J124" s="26">
        <v>49122</v>
      </c>
      <c r="K124" s="26">
        <f>VLOOKUP(H124,Table6[#All],2,FALSE)</f>
        <v>20302</v>
      </c>
      <c r="L124" s="26" t="str">
        <f t="shared" si="3"/>
        <v>rosewood_dex_valkyrie_helm</v>
      </c>
      <c r="M124" s="26" t="str">
        <f>VLOOKUP(G124,Table5[#All],2,FALSE)</f>
        <v>valkhelm_pink2</v>
      </c>
    </row>
    <row r="125" spans="7:13" x14ac:dyDescent="0.35">
      <c r="G125" s="28" t="s">
        <v>42533</v>
      </c>
      <c r="H125" s="26" t="s">
        <v>42501</v>
      </c>
      <c r="I125" s="26" t="str">
        <f t="shared" si="2"/>
        <v>Rosewood MDEF Valkyrie Helm</v>
      </c>
      <c r="J125" s="26">
        <v>49123</v>
      </c>
      <c r="K125" s="26">
        <f>VLOOKUP(H125,Table6[#All],2,FALSE)</f>
        <v>20303</v>
      </c>
      <c r="L125" s="26" t="str">
        <f t="shared" si="3"/>
        <v>rosewood_mdef_valkyrie_helm</v>
      </c>
      <c r="M125" s="26" t="str">
        <f>VLOOKUP(G125,Table5[#All],2,FALSE)</f>
        <v>valkhelm_pink2</v>
      </c>
    </row>
    <row r="126" spans="7:13" x14ac:dyDescent="0.35">
      <c r="G126" s="28" t="s">
        <v>42533</v>
      </c>
      <c r="H126" s="26" t="s">
        <v>42502</v>
      </c>
      <c r="I126" s="26" t="str">
        <f t="shared" si="2"/>
        <v>Rosewood MVP Valkyrie Helm</v>
      </c>
      <c r="J126" s="26">
        <v>49124</v>
      </c>
      <c r="K126" s="26">
        <f>VLOOKUP(H126,Table6[#All],2,FALSE)</f>
        <v>20304</v>
      </c>
      <c r="L126" s="26" t="str">
        <f t="shared" si="3"/>
        <v>rosewood_mvp_valkyrie_helm</v>
      </c>
      <c r="M126" s="26" t="str">
        <f>VLOOKUP(G126,Table5[#All],2,FALSE)</f>
        <v>valkhelm_pink2</v>
      </c>
    </row>
    <row r="127" spans="7:13" x14ac:dyDescent="0.35">
      <c r="G127" s="28" t="s">
        <v>42533</v>
      </c>
      <c r="H127" s="26" t="s">
        <v>42503</v>
      </c>
      <c r="I127" s="26" t="str">
        <f t="shared" si="2"/>
        <v>Rosewood ASPD Valkyrie Helm</v>
      </c>
      <c r="J127" s="26">
        <v>49125</v>
      </c>
      <c r="K127" s="26">
        <f>VLOOKUP(H127,Table6[#All],2,FALSE)</f>
        <v>20305</v>
      </c>
      <c r="L127" s="26" t="str">
        <f t="shared" si="3"/>
        <v>rosewood_aspd_valkyrie_helm</v>
      </c>
      <c r="M127" s="26" t="str">
        <f>VLOOKUP(G127,Table5[#All],2,FALSE)</f>
        <v>valkhelm_pink2</v>
      </c>
    </row>
    <row r="128" spans="7:13" x14ac:dyDescent="0.35">
      <c r="G128" s="28" t="s">
        <v>42533</v>
      </c>
      <c r="H128" s="26" t="s">
        <v>42505</v>
      </c>
      <c r="I128" s="26" t="str">
        <f t="shared" si="2"/>
        <v>Rosewood Percent ASPD Valkyrie Helm</v>
      </c>
      <c r="J128" s="26">
        <v>49126</v>
      </c>
      <c r="K128" s="26">
        <f>VLOOKUP(H128,Table6[#All],2,FALSE)</f>
        <v>20306</v>
      </c>
      <c r="L128" s="26" t="str">
        <f t="shared" si="3"/>
        <v>rosewood_percent_aspd_valkyrie_helm</v>
      </c>
      <c r="M128" s="26" t="str">
        <f>VLOOKUP(G128,Table5[#All],2,FALSE)</f>
        <v>valkhelm_pink2</v>
      </c>
    </row>
    <row r="129" spans="7:13" x14ac:dyDescent="0.35">
      <c r="G129" s="28" t="s">
        <v>42533</v>
      </c>
      <c r="H129" s="26" t="s">
        <v>42504</v>
      </c>
      <c r="I129" s="26" t="str">
        <f t="shared" si="2"/>
        <v>Rosewood INT Valkyrie Helm</v>
      </c>
      <c r="J129" s="26">
        <v>49127</v>
      </c>
      <c r="K129" s="26">
        <f>VLOOKUP(H129,Table6[#All],2,FALSE)</f>
        <v>20307</v>
      </c>
      <c r="L129" s="26" t="str">
        <f t="shared" si="3"/>
        <v>rosewood_int_valkyrie_helm</v>
      </c>
      <c r="M129" s="26" t="str">
        <f>VLOOKUP(G129,Table5[#All],2,FALSE)</f>
        <v>valkhelm_pink2</v>
      </c>
    </row>
    <row r="130" spans="7:13" x14ac:dyDescent="0.35">
      <c r="G130" s="27" t="s">
        <v>42534</v>
      </c>
      <c r="H130" s="26" t="s">
        <v>633</v>
      </c>
      <c r="I130" s="26" t="str">
        <f t="shared" si="2"/>
        <v>Peach ATK Valkyrie Helm</v>
      </c>
      <c r="J130" s="26">
        <v>49128</v>
      </c>
      <c r="K130" s="26">
        <f>VLOOKUP(H130,Table6[#All],2,FALSE)</f>
        <v>20300</v>
      </c>
      <c r="L130" s="26" t="str">
        <f t="shared" si="3"/>
        <v>peach_atk_valkyrie_helm</v>
      </c>
      <c r="M130" s="26" t="str">
        <f>VLOOKUP(G130,Table5[#All],2,FALSE)</f>
        <v>valkhelm_pink3</v>
      </c>
    </row>
    <row r="131" spans="7:13" x14ac:dyDescent="0.35">
      <c r="G131" s="27" t="s">
        <v>42534</v>
      </c>
      <c r="H131" s="26" t="s">
        <v>42499</v>
      </c>
      <c r="I131" s="26" t="str">
        <f t="shared" ref="I131:I177" si="4">G131&amp;" "&amp;H131</f>
        <v>Peach HP Valkyrie Helm</v>
      </c>
      <c r="J131" s="26">
        <v>49129</v>
      </c>
      <c r="K131" s="26">
        <f>VLOOKUP(H131,Table6[#All],2,FALSE)</f>
        <v>20301</v>
      </c>
      <c r="L131" s="26" t="str">
        <f t="shared" ref="L131:L177" si="5">LOWER(SUBSTITUTE(I131," ","_"))</f>
        <v>peach_hp_valkyrie_helm</v>
      </c>
      <c r="M131" s="26" t="str">
        <f>VLOOKUP(G131,Table5[#All],2,FALSE)</f>
        <v>valkhelm_pink3</v>
      </c>
    </row>
    <row r="132" spans="7:13" x14ac:dyDescent="0.35">
      <c r="G132" s="27" t="s">
        <v>42534</v>
      </c>
      <c r="H132" s="26" t="s">
        <v>42500</v>
      </c>
      <c r="I132" s="26" t="str">
        <f t="shared" si="4"/>
        <v>Peach DEX Valkyrie Helm</v>
      </c>
      <c r="J132" s="26">
        <v>49130</v>
      </c>
      <c r="K132" s="26">
        <f>VLOOKUP(H132,Table6[#All],2,FALSE)</f>
        <v>20302</v>
      </c>
      <c r="L132" s="26" t="str">
        <f t="shared" si="5"/>
        <v>peach_dex_valkyrie_helm</v>
      </c>
      <c r="M132" s="26" t="str">
        <f>VLOOKUP(G132,Table5[#All],2,FALSE)</f>
        <v>valkhelm_pink3</v>
      </c>
    </row>
    <row r="133" spans="7:13" x14ac:dyDescent="0.35">
      <c r="G133" s="27" t="s">
        <v>42534</v>
      </c>
      <c r="H133" s="26" t="s">
        <v>42501</v>
      </c>
      <c r="I133" s="26" t="str">
        <f t="shared" si="4"/>
        <v>Peach MDEF Valkyrie Helm</v>
      </c>
      <c r="J133" s="26">
        <v>49131</v>
      </c>
      <c r="K133" s="26">
        <f>VLOOKUP(H133,Table6[#All],2,FALSE)</f>
        <v>20303</v>
      </c>
      <c r="L133" s="26" t="str">
        <f t="shared" si="5"/>
        <v>peach_mdef_valkyrie_helm</v>
      </c>
      <c r="M133" s="26" t="str">
        <f>VLOOKUP(G133,Table5[#All],2,FALSE)</f>
        <v>valkhelm_pink3</v>
      </c>
    </row>
    <row r="134" spans="7:13" x14ac:dyDescent="0.35">
      <c r="G134" s="27" t="s">
        <v>42534</v>
      </c>
      <c r="H134" s="26" t="s">
        <v>42502</v>
      </c>
      <c r="I134" s="26" t="str">
        <f t="shared" si="4"/>
        <v>Peach MVP Valkyrie Helm</v>
      </c>
      <c r="J134" s="26">
        <v>49132</v>
      </c>
      <c r="K134" s="26">
        <f>VLOOKUP(H134,Table6[#All],2,FALSE)</f>
        <v>20304</v>
      </c>
      <c r="L134" s="26" t="str">
        <f t="shared" si="5"/>
        <v>peach_mvp_valkyrie_helm</v>
      </c>
      <c r="M134" s="26" t="str">
        <f>VLOOKUP(G134,Table5[#All],2,FALSE)</f>
        <v>valkhelm_pink3</v>
      </c>
    </row>
    <row r="135" spans="7:13" x14ac:dyDescent="0.35">
      <c r="G135" s="27" t="s">
        <v>42534</v>
      </c>
      <c r="H135" s="26" t="s">
        <v>42503</v>
      </c>
      <c r="I135" s="26" t="str">
        <f t="shared" si="4"/>
        <v>Peach ASPD Valkyrie Helm</v>
      </c>
      <c r="J135" s="26">
        <v>49133</v>
      </c>
      <c r="K135" s="26">
        <f>VLOOKUP(H135,Table6[#All],2,FALSE)</f>
        <v>20305</v>
      </c>
      <c r="L135" s="26" t="str">
        <f t="shared" si="5"/>
        <v>peach_aspd_valkyrie_helm</v>
      </c>
      <c r="M135" s="26" t="str">
        <f>VLOOKUP(G135,Table5[#All],2,FALSE)</f>
        <v>valkhelm_pink3</v>
      </c>
    </row>
    <row r="136" spans="7:13" x14ac:dyDescent="0.35">
      <c r="G136" s="27" t="s">
        <v>42534</v>
      </c>
      <c r="H136" s="26" t="s">
        <v>42505</v>
      </c>
      <c r="I136" s="26" t="str">
        <f t="shared" si="4"/>
        <v>Peach Percent ASPD Valkyrie Helm</v>
      </c>
      <c r="J136" s="26">
        <v>49134</v>
      </c>
      <c r="K136" s="26">
        <f>VLOOKUP(H136,Table6[#All],2,FALSE)</f>
        <v>20306</v>
      </c>
      <c r="L136" s="26" t="str">
        <f t="shared" si="5"/>
        <v>peach_percent_aspd_valkyrie_helm</v>
      </c>
      <c r="M136" s="26" t="str">
        <f>VLOOKUP(G136,Table5[#All],2,FALSE)</f>
        <v>valkhelm_pink3</v>
      </c>
    </row>
    <row r="137" spans="7:13" x14ac:dyDescent="0.35">
      <c r="G137" s="27" t="s">
        <v>42534</v>
      </c>
      <c r="H137" s="26" t="s">
        <v>42504</v>
      </c>
      <c r="I137" s="26" t="str">
        <f t="shared" si="4"/>
        <v>Peach INT Valkyrie Helm</v>
      </c>
      <c r="J137" s="26">
        <v>49135</v>
      </c>
      <c r="K137" s="26">
        <f>VLOOKUP(H137,Table6[#All],2,FALSE)</f>
        <v>20307</v>
      </c>
      <c r="L137" s="26" t="str">
        <f t="shared" si="5"/>
        <v>peach_int_valkyrie_helm</v>
      </c>
      <c r="M137" s="26" t="str">
        <f>VLOOKUP(G137,Table5[#All],2,FALSE)</f>
        <v>valkhelm_pink3</v>
      </c>
    </row>
    <row r="138" spans="7:13" x14ac:dyDescent="0.35">
      <c r="G138" s="28" t="s">
        <v>42496</v>
      </c>
      <c r="H138" s="26" t="s">
        <v>633</v>
      </c>
      <c r="I138" s="26" t="str">
        <f t="shared" si="4"/>
        <v>Purple ATK Valkyrie Helm</v>
      </c>
      <c r="J138" s="26">
        <v>49136</v>
      </c>
      <c r="K138" s="26">
        <f>VLOOKUP(H138,Table6[#All],2,FALSE)</f>
        <v>20300</v>
      </c>
      <c r="L138" s="26" t="str">
        <f t="shared" si="5"/>
        <v>purple_atk_valkyrie_helm</v>
      </c>
      <c r="M138" s="26" t="str">
        <f>VLOOKUP(G138,Table5[#All],2,FALSE)</f>
        <v>valkhelm_purple2</v>
      </c>
    </row>
    <row r="139" spans="7:13" x14ac:dyDescent="0.35">
      <c r="G139" s="28" t="s">
        <v>42496</v>
      </c>
      <c r="H139" s="26" t="s">
        <v>42499</v>
      </c>
      <c r="I139" s="26" t="str">
        <f t="shared" si="4"/>
        <v>Purple HP Valkyrie Helm</v>
      </c>
      <c r="J139" s="26">
        <v>49137</v>
      </c>
      <c r="K139" s="26">
        <f>VLOOKUP(H139,Table6[#All],2,FALSE)</f>
        <v>20301</v>
      </c>
      <c r="L139" s="26" t="str">
        <f t="shared" si="5"/>
        <v>purple_hp_valkyrie_helm</v>
      </c>
      <c r="M139" s="26" t="str">
        <f>VLOOKUP(G139,Table5[#All],2,FALSE)</f>
        <v>valkhelm_purple2</v>
      </c>
    </row>
    <row r="140" spans="7:13" x14ac:dyDescent="0.35">
      <c r="G140" s="28" t="s">
        <v>42496</v>
      </c>
      <c r="H140" s="26" t="s">
        <v>42500</v>
      </c>
      <c r="I140" s="26" t="str">
        <f t="shared" si="4"/>
        <v>Purple DEX Valkyrie Helm</v>
      </c>
      <c r="J140" s="26">
        <v>49138</v>
      </c>
      <c r="K140" s="26">
        <f>VLOOKUP(H140,Table6[#All],2,FALSE)</f>
        <v>20302</v>
      </c>
      <c r="L140" s="26" t="str">
        <f t="shared" si="5"/>
        <v>purple_dex_valkyrie_helm</v>
      </c>
      <c r="M140" s="26" t="str">
        <f>VLOOKUP(G140,Table5[#All],2,FALSE)</f>
        <v>valkhelm_purple2</v>
      </c>
    </row>
    <row r="141" spans="7:13" x14ac:dyDescent="0.35">
      <c r="G141" s="28" t="s">
        <v>42496</v>
      </c>
      <c r="H141" s="26" t="s">
        <v>42501</v>
      </c>
      <c r="I141" s="26" t="str">
        <f t="shared" si="4"/>
        <v>Purple MDEF Valkyrie Helm</v>
      </c>
      <c r="J141" s="26">
        <v>49139</v>
      </c>
      <c r="K141" s="26">
        <f>VLOOKUP(H141,Table6[#All],2,FALSE)</f>
        <v>20303</v>
      </c>
      <c r="L141" s="26" t="str">
        <f t="shared" si="5"/>
        <v>purple_mdef_valkyrie_helm</v>
      </c>
      <c r="M141" s="26" t="str">
        <f>VLOOKUP(G141,Table5[#All],2,FALSE)</f>
        <v>valkhelm_purple2</v>
      </c>
    </row>
    <row r="142" spans="7:13" x14ac:dyDescent="0.35">
      <c r="G142" s="28" t="s">
        <v>42496</v>
      </c>
      <c r="H142" s="26" t="s">
        <v>42502</v>
      </c>
      <c r="I142" s="26" t="str">
        <f t="shared" si="4"/>
        <v>Purple MVP Valkyrie Helm</v>
      </c>
      <c r="J142" s="26">
        <v>49140</v>
      </c>
      <c r="K142" s="26">
        <f>VLOOKUP(H142,Table6[#All],2,FALSE)</f>
        <v>20304</v>
      </c>
      <c r="L142" s="26" t="str">
        <f t="shared" si="5"/>
        <v>purple_mvp_valkyrie_helm</v>
      </c>
      <c r="M142" s="26" t="str">
        <f>VLOOKUP(G142,Table5[#All],2,FALSE)</f>
        <v>valkhelm_purple2</v>
      </c>
    </row>
    <row r="143" spans="7:13" x14ac:dyDescent="0.35">
      <c r="G143" s="28" t="s">
        <v>42496</v>
      </c>
      <c r="H143" s="26" t="s">
        <v>42503</v>
      </c>
      <c r="I143" s="26" t="str">
        <f t="shared" si="4"/>
        <v>Purple ASPD Valkyrie Helm</v>
      </c>
      <c r="J143" s="26">
        <v>49141</v>
      </c>
      <c r="K143" s="26">
        <f>VLOOKUP(H143,Table6[#All],2,FALSE)</f>
        <v>20305</v>
      </c>
      <c r="L143" s="26" t="str">
        <f t="shared" si="5"/>
        <v>purple_aspd_valkyrie_helm</v>
      </c>
      <c r="M143" s="26" t="str">
        <f>VLOOKUP(G143,Table5[#All],2,FALSE)</f>
        <v>valkhelm_purple2</v>
      </c>
    </row>
    <row r="144" spans="7:13" x14ac:dyDescent="0.35">
      <c r="G144" s="28" t="s">
        <v>42496</v>
      </c>
      <c r="H144" s="26" t="s">
        <v>42505</v>
      </c>
      <c r="I144" s="26" t="str">
        <f t="shared" si="4"/>
        <v>Purple Percent ASPD Valkyrie Helm</v>
      </c>
      <c r="J144" s="26">
        <v>49142</v>
      </c>
      <c r="K144" s="26">
        <f>VLOOKUP(H144,Table6[#All],2,FALSE)</f>
        <v>20306</v>
      </c>
      <c r="L144" s="26" t="str">
        <f t="shared" si="5"/>
        <v>purple_percent_aspd_valkyrie_helm</v>
      </c>
      <c r="M144" s="26" t="str">
        <f>VLOOKUP(G144,Table5[#All],2,FALSE)</f>
        <v>valkhelm_purple2</v>
      </c>
    </row>
    <row r="145" spans="7:13" x14ac:dyDescent="0.35">
      <c r="G145" s="28" t="s">
        <v>42496</v>
      </c>
      <c r="H145" s="26" t="s">
        <v>42504</v>
      </c>
      <c r="I145" s="26" t="str">
        <f t="shared" si="4"/>
        <v>Purple INT Valkyrie Helm</v>
      </c>
      <c r="J145" s="26">
        <v>49143</v>
      </c>
      <c r="K145" s="26">
        <f>VLOOKUP(H145,Table6[#All],2,FALSE)</f>
        <v>20307</v>
      </c>
      <c r="L145" s="26" t="str">
        <f t="shared" si="5"/>
        <v>purple_int_valkyrie_helm</v>
      </c>
      <c r="M145" s="26" t="str">
        <f>VLOOKUP(G145,Table5[#All],2,FALSE)</f>
        <v>valkhelm_purple2</v>
      </c>
    </row>
    <row r="146" spans="7:13" x14ac:dyDescent="0.35">
      <c r="G146" s="27" t="s">
        <v>42531</v>
      </c>
      <c r="H146" s="26" t="s">
        <v>633</v>
      </c>
      <c r="I146" s="26" t="str">
        <f t="shared" si="4"/>
        <v>Red ATK Valkyrie Helm</v>
      </c>
      <c r="J146" s="26">
        <v>49144</v>
      </c>
      <c r="K146" s="26">
        <f>VLOOKUP(H146,Table6[#All],2,FALSE)</f>
        <v>20300</v>
      </c>
      <c r="L146" s="26" t="str">
        <f t="shared" si="5"/>
        <v>red_atk_valkyrie_helm</v>
      </c>
      <c r="M146" s="26" t="str">
        <f>VLOOKUP(G146,Table5[#All],2,FALSE)</f>
        <v>redvalkhelm2</v>
      </c>
    </row>
    <row r="147" spans="7:13" x14ac:dyDescent="0.35">
      <c r="G147" s="27" t="s">
        <v>42531</v>
      </c>
      <c r="H147" s="26" t="s">
        <v>42499</v>
      </c>
      <c r="I147" s="26" t="str">
        <f t="shared" si="4"/>
        <v>Red HP Valkyrie Helm</v>
      </c>
      <c r="J147" s="26">
        <v>49145</v>
      </c>
      <c r="K147" s="26">
        <f>VLOOKUP(H147,Table6[#All],2,FALSE)</f>
        <v>20301</v>
      </c>
      <c r="L147" s="26" t="str">
        <f t="shared" si="5"/>
        <v>red_hp_valkyrie_helm</v>
      </c>
      <c r="M147" s="26" t="str">
        <f>VLOOKUP(G147,Table5[#All],2,FALSE)</f>
        <v>redvalkhelm2</v>
      </c>
    </row>
    <row r="148" spans="7:13" x14ac:dyDescent="0.35">
      <c r="G148" s="27" t="s">
        <v>42531</v>
      </c>
      <c r="H148" s="26" t="s">
        <v>42500</v>
      </c>
      <c r="I148" s="26" t="str">
        <f t="shared" si="4"/>
        <v>Red DEX Valkyrie Helm</v>
      </c>
      <c r="J148" s="26">
        <v>49146</v>
      </c>
      <c r="K148" s="26">
        <f>VLOOKUP(H148,Table6[#All],2,FALSE)</f>
        <v>20302</v>
      </c>
      <c r="L148" s="26" t="str">
        <f t="shared" si="5"/>
        <v>red_dex_valkyrie_helm</v>
      </c>
      <c r="M148" s="26" t="str">
        <f>VLOOKUP(G148,Table5[#All],2,FALSE)</f>
        <v>redvalkhelm2</v>
      </c>
    </row>
    <row r="149" spans="7:13" x14ac:dyDescent="0.35">
      <c r="G149" s="27" t="s">
        <v>42531</v>
      </c>
      <c r="H149" s="26" t="s">
        <v>42501</v>
      </c>
      <c r="I149" s="26" t="str">
        <f t="shared" si="4"/>
        <v>Red MDEF Valkyrie Helm</v>
      </c>
      <c r="J149" s="26">
        <v>49147</v>
      </c>
      <c r="K149" s="26">
        <f>VLOOKUP(H149,Table6[#All],2,FALSE)</f>
        <v>20303</v>
      </c>
      <c r="L149" s="26" t="str">
        <f t="shared" si="5"/>
        <v>red_mdef_valkyrie_helm</v>
      </c>
      <c r="M149" s="26" t="str">
        <f>VLOOKUP(G149,Table5[#All],2,FALSE)</f>
        <v>redvalkhelm2</v>
      </c>
    </row>
    <row r="150" spans="7:13" x14ac:dyDescent="0.35">
      <c r="G150" s="27" t="s">
        <v>42531</v>
      </c>
      <c r="H150" s="26" t="s">
        <v>42502</v>
      </c>
      <c r="I150" s="26" t="str">
        <f t="shared" si="4"/>
        <v>Red MVP Valkyrie Helm</v>
      </c>
      <c r="J150" s="26">
        <v>49148</v>
      </c>
      <c r="K150" s="26">
        <f>VLOOKUP(H150,Table6[#All],2,FALSE)</f>
        <v>20304</v>
      </c>
      <c r="L150" s="26" t="str">
        <f t="shared" si="5"/>
        <v>red_mvp_valkyrie_helm</v>
      </c>
      <c r="M150" s="26" t="str">
        <f>VLOOKUP(G150,Table5[#All],2,FALSE)</f>
        <v>redvalkhelm2</v>
      </c>
    </row>
    <row r="151" spans="7:13" x14ac:dyDescent="0.35">
      <c r="G151" s="27" t="s">
        <v>42531</v>
      </c>
      <c r="H151" s="26" t="s">
        <v>42503</v>
      </c>
      <c r="I151" s="26" t="str">
        <f t="shared" si="4"/>
        <v>Red ASPD Valkyrie Helm</v>
      </c>
      <c r="J151" s="26">
        <v>49149</v>
      </c>
      <c r="K151" s="26">
        <f>VLOOKUP(H151,Table6[#All],2,FALSE)</f>
        <v>20305</v>
      </c>
      <c r="L151" s="26" t="str">
        <f t="shared" si="5"/>
        <v>red_aspd_valkyrie_helm</v>
      </c>
      <c r="M151" s="26" t="str">
        <f>VLOOKUP(G151,Table5[#All],2,FALSE)</f>
        <v>redvalkhelm2</v>
      </c>
    </row>
    <row r="152" spans="7:13" x14ac:dyDescent="0.35">
      <c r="G152" s="27" t="s">
        <v>42531</v>
      </c>
      <c r="H152" s="26" t="s">
        <v>42505</v>
      </c>
      <c r="I152" s="26" t="str">
        <f t="shared" si="4"/>
        <v>Red Percent ASPD Valkyrie Helm</v>
      </c>
      <c r="J152" s="26">
        <v>49150</v>
      </c>
      <c r="K152" s="26">
        <f>VLOOKUP(H152,Table6[#All],2,FALSE)</f>
        <v>20306</v>
      </c>
      <c r="L152" s="26" t="str">
        <f t="shared" si="5"/>
        <v>red_percent_aspd_valkyrie_helm</v>
      </c>
      <c r="M152" s="26" t="str">
        <f>VLOOKUP(G152,Table5[#All],2,FALSE)</f>
        <v>redvalkhelm2</v>
      </c>
    </row>
    <row r="153" spans="7:13" x14ac:dyDescent="0.35">
      <c r="G153" s="27" t="s">
        <v>42531</v>
      </c>
      <c r="H153" s="26" t="s">
        <v>42504</v>
      </c>
      <c r="I153" s="26" t="str">
        <f t="shared" si="4"/>
        <v>Red INT Valkyrie Helm</v>
      </c>
      <c r="J153" s="26">
        <v>49151</v>
      </c>
      <c r="K153" s="26">
        <f>VLOOKUP(H153,Table6[#All],2,FALSE)</f>
        <v>20307</v>
      </c>
      <c r="L153" s="26" t="str">
        <f t="shared" si="5"/>
        <v>red_int_valkyrie_helm</v>
      </c>
      <c r="M153" s="26" t="str">
        <f>VLOOKUP(G153,Table5[#All],2,FALSE)</f>
        <v>redvalkhelm2</v>
      </c>
    </row>
    <row r="154" spans="7:13" x14ac:dyDescent="0.35">
      <c r="G154" s="28" t="s">
        <v>42530</v>
      </c>
      <c r="H154" s="26" t="s">
        <v>633</v>
      </c>
      <c r="I154" s="26" t="str">
        <f t="shared" si="4"/>
        <v>Rose ATK Valkyrie Helm</v>
      </c>
      <c r="J154" s="26">
        <v>49152</v>
      </c>
      <c r="K154" s="26">
        <f>VLOOKUP(H154,Table6[#All],2,FALSE)</f>
        <v>20300</v>
      </c>
      <c r="L154" s="26" t="str">
        <f t="shared" si="5"/>
        <v>rose_atk_valkyrie_helm</v>
      </c>
      <c r="M154" s="26" t="str">
        <f>VLOOKUP(G154,Table5[#All],2,FALSE)</f>
        <v>redvalkyriehelm</v>
      </c>
    </row>
    <row r="155" spans="7:13" x14ac:dyDescent="0.35">
      <c r="G155" s="28" t="s">
        <v>42530</v>
      </c>
      <c r="H155" s="26" t="s">
        <v>42499</v>
      </c>
      <c r="I155" s="26" t="str">
        <f t="shared" si="4"/>
        <v>Rose HP Valkyrie Helm</v>
      </c>
      <c r="J155" s="26">
        <v>49153</v>
      </c>
      <c r="K155" s="26">
        <f>VLOOKUP(H155,Table6[#All],2,FALSE)</f>
        <v>20301</v>
      </c>
      <c r="L155" s="26" t="str">
        <f t="shared" si="5"/>
        <v>rose_hp_valkyrie_helm</v>
      </c>
      <c r="M155" s="26" t="str">
        <f>VLOOKUP(G155,Table5[#All],2,FALSE)</f>
        <v>redvalkyriehelm</v>
      </c>
    </row>
    <row r="156" spans="7:13" x14ac:dyDescent="0.35">
      <c r="G156" s="28" t="s">
        <v>42530</v>
      </c>
      <c r="H156" s="26" t="s">
        <v>42500</v>
      </c>
      <c r="I156" s="26" t="str">
        <f t="shared" si="4"/>
        <v>Rose DEX Valkyrie Helm</v>
      </c>
      <c r="J156" s="26">
        <v>49154</v>
      </c>
      <c r="K156" s="26">
        <f>VLOOKUP(H156,Table6[#All],2,FALSE)</f>
        <v>20302</v>
      </c>
      <c r="L156" s="26" t="str">
        <f t="shared" si="5"/>
        <v>rose_dex_valkyrie_helm</v>
      </c>
      <c r="M156" s="26" t="str">
        <f>VLOOKUP(G156,Table5[#All],2,FALSE)</f>
        <v>redvalkyriehelm</v>
      </c>
    </row>
    <row r="157" spans="7:13" x14ac:dyDescent="0.35">
      <c r="G157" s="28" t="s">
        <v>42530</v>
      </c>
      <c r="H157" s="26" t="s">
        <v>42501</v>
      </c>
      <c r="I157" s="26" t="str">
        <f t="shared" si="4"/>
        <v>Rose MDEF Valkyrie Helm</v>
      </c>
      <c r="J157" s="26">
        <v>49155</v>
      </c>
      <c r="K157" s="26">
        <f>VLOOKUP(H157,Table6[#All],2,FALSE)</f>
        <v>20303</v>
      </c>
      <c r="L157" s="26" t="str">
        <f t="shared" si="5"/>
        <v>rose_mdef_valkyrie_helm</v>
      </c>
      <c r="M157" s="26" t="str">
        <f>VLOOKUP(G157,Table5[#All],2,FALSE)</f>
        <v>redvalkyriehelm</v>
      </c>
    </row>
    <row r="158" spans="7:13" x14ac:dyDescent="0.35">
      <c r="G158" s="28" t="s">
        <v>42530</v>
      </c>
      <c r="H158" s="26" t="s">
        <v>42502</v>
      </c>
      <c r="I158" s="26" t="str">
        <f t="shared" si="4"/>
        <v>Rose MVP Valkyrie Helm</v>
      </c>
      <c r="J158" s="26">
        <v>49156</v>
      </c>
      <c r="K158" s="26">
        <f>VLOOKUP(H158,Table6[#All],2,FALSE)</f>
        <v>20304</v>
      </c>
      <c r="L158" s="26" t="str">
        <f t="shared" si="5"/>
        <v>rose_mvp_valkyrie_helm</v>
      </c>
      <c r="M158" s="26" t="str">
        <f>VLOOKUP(G158,Table5[#All],2,FALSE)</f>
        <v>redvalkyriehelm</v>
      </c>
    </row>
    <row r="159" spans="7:13" x14ac:dyDescent="0.35">
      <c r="G159" s="28" t="s">
        <v>42530</v>
      </c>
      <c r="H159" s="26" t="s">
        <v>42503</v>
      </c>
      <c r="I159" s="26" t="str">
        <f t="shared" si="4"/>
        <v>Rose ASPD Valkyrie Helm</v>
      </c>
      <c r="J159" s="26">
        <v>49157</v>
      </c>
      <c r="K159" s="26">
        <f>VLOOKUP(H159,Table6[#All],2,FALSE)</f>
        <v>20305</v>
      </c>
      <c r="L159" s="26" t="str">
        <f t="shared" si="5"/>
        <v>rose_aspd_valkyrie_helm</v>
      </c>
      <c r="M159" s="26" t="str">
        <f>VLOOKUP(G159,Table5[#All],2,FALSE)</f>
        <v>redvalkyriehelm</v>
      </c>
    </row>
    <row r="160" spans="7:13" x14ac:dyDescent="0.35">
      <c r="G160" s="28" t="s">
        <v>42530</v>
      </c>
      <c r="H160" s="26" t="s">
        <v>42505</v>
      </c>
      <c r="I160" s="26" t="str">
        <f t="shared" si="4"/>
        <v>Rose Percent ASPD Valkyrie Helm</v>
      </c>
      <c r="J160" s="26">
        <v>49158</v>
      </c>
      <c r="K160" s="26">
        <f>VLOOKUP(H160,Table6[#All],2,FALSE)</f>
        <v>20306</v>
      </c>
      <c r="L160" s="26" t="str">
        <f t="shared" si="5"/>
        <v>rose_percent_aspd_valkyrie_helm</v>
      </c>
      <c r="M160" s="26" t="str">
        <f>VLOOKUP(G160,Table5[#All],2,FALSE)</f>
        <v>redvalkyriehelm</v>
      </c>
    </row>
    <row r="161" spans="7:13" x14ac:dyDescent="0.35">
      <c r="G161" s="28" t="s">
        <v>42530</v>
      </c>
      <c r="H161" s="26" t="s">
        <v>42504</v>
      </c>
      <c r="I161" s="26" t="str">
        <f t="shared" si="4"/>
        <v>Rose INT Valkyrie Helm</v>
      </c>
      <c r="J161" s="26">
        <v>49159</v>
      </c>
      <c r="K161" s="26">
        <f>VLOOKUP(H161,Table6[#All],2,FALSE)</f>
        <v>20307</v>
      </c>
      <c r="L161" s="26" t="str">
        <f t="shared" si="5"/>
        <v>rose_int_valkyrie_helm</v>
      </c>
      <c r="M161" s="26" t="str">
        <f>VLOOKUP(G161,Table5[#All],2,FALSE)</f>
        <v>redvalkyriehelm</v>
      </c>
    </row>
    <row r="162" spans="7:13" x14ac:dyDescent="0.35">
      <c r="G162" s="27" t="s">
        <v>42508</v>
      </c>
      <c r="H162" s="26" t="s">
        <v>633</v>
      </c>
      <c r="I162" s="26" t="str">
        <f t="shared" si="4"/>
        <v>White ATK Valkyrie Helm</v>
      </c>
      <c r="J162" s="26">
        <v>49160</v>
      </c>
      <c r="K162" s="26">
        <f>VLOOKUP(H162,Table6[#All],2,FALSE)</f>
        <v>20300</v>
      </c>
      <c r="L162" s="26" t="str">
        <f t="shared" si="5"/>
        <v>white_atk_valkyrie_helm</v>
      </c>
      <c r="M162" s="26" t="str">
        <f>VLOOKUP(G162,Table5[#All],2,FALSE)</f>
        <v>whitevalkyriehelm</v>
      </c>
    </row>
    <row r="163" spans="7:13" x14ac:dyDescent="0.35">
      <c r="G163" s="27" t="s">
        <v>42508</v>
      </c>
      <c r="H163" s="26" t="s">
        <v>42499</v>
      </c>
      <c r="I163" s="26" t="str">
        <f t="shared" si="4"/>
        <v>White HP Valkyrie Helm</v>
      </c>
      <c r="J163" s="26">
        <v>49161</v>
      </c>
      <c r="K163" s="26">
        <f>VLOOKUP(H163,Table6[#All],2,FALSE)</f>
        <v>20301</v>
      </c>
      <c r="L163" s="26" t="str">
        <f t="shared" si="5"/>
        <v>white_hp_valkyrie_helm</v>
      </c>
      <c r="M163" s="26" t="str">
        <f>VLOOKUP(G163,Table5[#All],2,FALSE)</f>
        <v>whitevalkyriehelm</v>
      </c>
    </row>
    <row r="164" spans="7:13" x14ac:dyDescent="0.35">
      <c r="G164" s="27" t="s">
        <v>42508</v>
      </c>
      <c r="H164" s="26" t="s">
        <v>42500</v>
      </c>
      <c r="I164" s="26" t="str">
        <f t="shared" si="4"/>
        <v>White DEX Valkyrie Helm</v>
      </c>
      <c r="J164" s="26">
        <v>49162</v>
      </c>
      <c r="K164" s="26">
        <f>VLOOKUP(H164,Table6[#All],2,FALSE)</f>
        <v>20302</v>
      </c>
      <c r="L164" s="26" t="str">
        <f t="shared" si="5"/>
        <v>white_dex_valkyrie_helm</v>
      </c>
      <c r="M164" s="26" t="str">
        <f>VLOOKUP(G164,Table5[#All],2,FALSE)</f>
        <v>whitevalkyriehelm</v>
      </c>
    </row>
    <row r="165" spans="7:13" x14ac:dyDescent="0.35">
      <c r="G165" s="27" t="s">
        <v>42508</v>
      </c>
      <c r="H165" s="26" t="s">
        <v>42501</v>
      </c>
      <c r="I165" s="26" t="str">
        <f t="shared" si="4"/>
        <v>White MDEF Valkyrie Helm</v>
      </c>
      <c r="J165" s="26">
        <v>49163</v>
      </c>
      <c r="K165" s="26">
        <f>VLOOKUP(H165,Table6[#All],2,FALSE)</f>
        <v>20303</v>
      </c>
      <c r="L165" s="26" t="str">
        <f t="shared" si="5"/>
        <v>white_mdef_valkyrie_helm</v>
      </c>
      <c r="M165" s="26" t="str">
        <f>VLOOKUP(G165,Table5[#All],2,FALSE)</f>
        <v>whitevalkyriehelm</v>
      </c>
    </row>
    <row r="166" spans="7:13" x14ac:dyDescent="0.35">
      <c r="G166" s="27" t="s">
        <v>42508</v>
      </c>
      <c r="H166" s="26" t="s">
        <v>42502</v>
      </c>
      <c r="I166" s="26" t="str">
        <f t="shared" si="4"/>
        <v>White MVP Valkyrie Helm</v>
      </c>
      <c r="J166" s="26">
        <v>49164</v>
      </c>
      <c r="K166" s="26">
        <f>VLOOKUP(H166,Table6[#All],2,FALSE)</f>
        <v>20304</v>
      </c>
      <c r="L166" s="26" t="str">
        <f t="shared" si="5"/>
        <v>white_mvp_valkyrie_helm</v>
      </c>
      <c r="M166" s="26" t="str">
        <f>VLOOKUP(G166,Table5[#All],2,FALSE)</f>
        <v>whitevalkyriehelm</v>
      </c>
    </row>
    <row r="167" spans="7:13" x14ac:dyDescent="0.35">
      <c r="G167" s="27" t="s">
        <v>42508</v>
      </c>
      <c r="H167" s="26" t="s">
        <v>42503</v>
      </c>
      <c r="I167" s="26" t="str">
        <f t="shared" si="4"/>
        <v>White ASPD Valkyrie Helm</v>
      </c>
      <c r="J167" s="26">
        <v>49165</v>
      </c>
      <c r="K167" s="26">
        <f>VLOOKUP(H167,Table6[#All],2,FALSE)</f>
        <v>20305</v>
      </c>
      <c r="L167" s="26" t="str">
        <f t="shared" si="5"/>
        <v>white_aspd_valkyrie_helm</v>
      </c>
      <c r="M167" s="26" t="str">
        <f>VLOOKUP(G167,Table5[#All],2,FALSE)</f>
        <v>whitevalkyriehelm</v>
      </c>
    </row>
    <row r="168" spans="7:13" x14ac:dyDescent="0.35">
      <c r="G168" s="27" t="s">
        <v>42508</v>
      </c>
      <c r="H168" s="26" t="s">
        <v>42505</v>
      </c>
      <c r="I168" s="26" t="str">
        <f t="shared" si="4"/>
        <v>White Percent ASPD Valkyrie Helm</v>
      </c>
      <c r="J168" s="26">
        <v>49166</v>
      </c>
      <c r="K168" s="26">
        <f>VLOOKUP(H168,Table6[#All],2,FALSE)</f>
        <v>20306</v>
      </c>
      <c r="L168" s="26" t="str">
        <f t="shared" si="5"/>
        <v>white_percent_aspd_valkyrie_helm</v>
      </c>
      <c r="M168" s="26" t="str">
        <f>VLOOKUP(G168,Table5[#All],2,FALSE)</f>
        <v>whitevalkyriehelm</v>
      </c>
    </row>
    <row r="169" spans="7:13" x14ac:dyDescent="0.35">
      <c r="G169" s="27" t="s">
        <v>42508</v>
      </c>
      <c r="H169" s="26" t="s">
        <v>42504</v>
      </c>
      <c r="I169" s="26" t="str">
        <f t="shared" si="4"/>
        <v>White INT Valkyrie Helm</v>
      </c>
      <c r="J169" s="26">
        <v>49167</v>
      </c>
      <c r="K169" s="26">
        <f>VLOOKUP(H169,Table6[#All],2,FALSE)</f>
        <v>20307</v>
      </c>
      <c r="L169" s="26" t="str">
        <f t="shared" si="5"/>
        <v>white_int_valkyrie_helm</v>
      </c>
      <c r="M169" s="26" t="str">
        <f>VLOOKUP(G169,Table5[#All],2,FALSE)</f>
        <v>whitevalkyriehelm</v>
      </c>
    </row>
    <row r="170" spans="7:13" x14ac:dyDescent="0.35">
      <c r="G170" s="29" t="s">
        <v>42498</v>
      </c>
      <c r="H170" s="26" t="s">
        <v>633</v>
      </c>
      <c r="I170" s="26" t="str">
        <f t="shared" si="4"/>
        <v>Yellow ATK Valkyrie Helm</v>
      </c>
      <c r="J170" s="26">
        <v>49168</v>
      </c>
      <c r="K170" s="26">
        <f>VLOOKUP(H170,Table6[#All],2,FALSE)</f>
        <v>20300</v>
      </c>
      <c r="L170" s="26" t="str">
        <f t="shared" si="5"/>
        <v>yellow_atk_valkyrie_helm</v>
      </c>
      <c r="M170" s="26" t="str">
        <f>VLOOKUP(G170,Table5[#All],2,FALSE)</f>
        <v>valkhelm_yellow</v>
      </c>
    </row>
    <row r="171" spans="7:13" x14ac:dyDescent="0.35">
      <c r="G171" s="29" t="s">
        <v>42498</v>
      </c>
      <c r="H171" s="26" t="s">
        <v>42499</v>
      </c>
      <c r="I171" s="26" t="str">
        <f t="shared" si="4"/>
        <v>Yellow HP Valkyrie Helm</v>
      </c>
      <c r="J171" s="26">
        <v>49169</v>
      </c>
      <c r="K171" s="26">
        <f>VLOOKUP(H171,Table6[#All],2,FALSE)</f>
        <v>20301</v>
      </c>
      <c r="L171" s="26" t="str">
        <f t="shared" si="5"/>
        <v>yellow_hp_valkyrie_helm</v>
      </c>
      <c r="M171" s="26" t="str">
        <f>VLOOKUP(G171,Table5[#All],2,FALSE)</f>
        <v>valkhelm_yellow</v>
      </c>
    </row>
    <row r="172" spans="7:13" x14ac:dyDescent="0.35">
      <c r="G172" s="29" t="s">
        <v>42498</v>
      </c>
      <c r="H172" s="26" t="s">
        <v>42500</v>
      </c>
      <c r="I172" s="26" t="str">
        <f t="shared" si="4"/>
        <v>Yellow DEX Valkyrie Helm</v>
      </c>
      <c r="J172" s="26">
        <v>49170</v>
      </c>
      <c r="K172" s="26">
        <f>VLOOKUP(H172,Table6[#All],2,FALSE)</f>
        <v>20302</v>
      </c>
      <c r="L172" s="26" t="str">
        <f t="shared" si="5"/>
        <v>yellow_dex_valkyrie_helm</v>
      </c>
      <c r="M172" s="26" t="str">
        <f>VLOOKUP(G172,Table5[#All],2,FALSE)</f>
        <v>valkhelm_yellow</v>
      </c>
    </row>
    <row r="173" spans="7:13" x14ac:dyDescent="0.35">
      <c r="G173" s="29" t="s">
        <v>42498</v>
      </c>
      <c r="H173" s="26" t="s">
        <v>42501</v>
      </c>
      <c r="I173" s="26" t="str">
        <f t="shared" si="4"/>
        <v>Yellow MDEF Valkyrie Helm</v>
      </c>
      <c r="J173" s="26">
        <v>49171</v>
      </c>
      <c r="K173" s="26">
        <f>VLOOKUP(H173,Table6[#All],2,FALSE)</f>
        <v>20303</v>
      </c>
      <c r="L173" s="26" t="str">
        <f t="shared" si="5"/>
        <v>yellow_mdef_valkyrie_helm</v>
      </c>
      <c r="M173" s="26" t="str">
        <f>VLOOKUP(G173,Table5[#All],2,FALSE)</f>
        <v>valkhelm_yellow</v>
      </c>
    </row>
    <row r="174" spans="7:13" x14ac:dyDescent="0.35">
      <c r="G174" s="29" t="s">
        <v>42498</v>
      </c>
      <c r="H174" s="26" t="s">
        <v>42502</v>
      </c>
      <c r="I174" s="26" t="str">
        <f t="shared" si="4"/>
        <v>Yellow MVP Valkyrie Helm</v>
      </c>
      <c r="J174" s="26">
        <v>49172</v>
      </c>
      <c r="K174" s="26">
        <f>VLOOKUP(H174,Table6[#All],2,FALSE)</f>
        <v>20304</v>
      </c>
      <c r="L174" s="26" t="str">
        <f t="shared" si="5"/>
        <v>yellow_mvp_valkyrie_helm</v>
      </c>
      <c r="M174" s="26" t="str">
        <f>VLOOKUP(G174,Table5[#All],2,FALSE)</f>
        <v>valkhelm_yellow</v>
      </c>
    </row>
    <row r="175" spans="7:13" x14ac:dyDescent="0.35">
      <c r="G175" s="29" t="s">
        <v>42498</v>
      </c>
      <c r="H175" s="26" t="s">
        <v>42503</v>
      </c>
      <c r="I175" s="26" t="str">
        <f t="shared" si="4"/>
        <v>Yellow ASPD Valkyrie Helm</v>
      </c>
      <c r="J175" s="26">
        <v>49173</v>
      </c>
      <c r="K175" s="26">
        <f>VLOOKUP(H175,Table6[#All],2,FALSE)</f>
        <v>20305</v>
      </c>
      <c r="L175" s="26" t="str">
        <f t="shared" si="5"/>
        <v>yellow_aspd_valkyrie_helm</v>
      </c>
      <c r="M175" s="26" t="str">
        <f>VLOOKUP(G175,Table5[#All],2,FALSE)</f>
        <v>valkhelm_yellow</v>
      </c>
    </row>
    <row r="176" spans="7:13" x14ac:dyDescent="0.35">
      <c r="G176" s="29" t="s">
        <v>42498</v>
      </c>
      <c r="H176" s="26" t="s">
        <v>42505</v>
      </c>
      <c r="I176" s="26" t="str">
        <f t="shared" si="4"/>
        <v>Yellow Percent ASPD Valkyrie Helm</v>
      </c>
      <c r="J176" s="26">
        <v>49174</v>
      </c>
      <c r="K176" s="26">
        <f>VLOOKUP(H176,Table6[#All],2,FALSE)</f>
        <v>20306</v>
      </c>
      <c r="L176" s="26" t="str">
        <f t="shared" si="5"/>
        <v>yellow_percent_aspd_valkyrie_helm</v>
      </c>
      <c r="M176" s="26" t="str">
        <f>VLOOKUP(G176,Table5[#All],2,FALSE)</f>
        <v>valkhelm_yellow</v>
      </c>
    </row>
    <row r="177" spans="7:13" x14ac:dyDescent="0.35">
      <c r="G177" s="29" t="s">
        <v>42498</v>
      </c>
      <c r="H177" s="26" t="s">
        <v>42504</v>
      </c>
      <c r="I177" s="26" t="str">
        <f t="shared" si="4"/>
        <v>Yellow INT Valkyrie Helm</v>
      </c>
      <c r="J177" s="26">
        <v>49175</v>
      </c>
      <c r="K177" s="26">
        <f>VLOOKUP(H177,Table6[#All],2,FALSE)</f>
        <v>20307</v>
      </c>
      <c r="L177" s="26" t="str">
        <f t="shared" si="5"/>
        <v>yellow_int_valkyrie_helm</v>
      </c>
      <c r="M177" s="26" t="str">
        <f>VLOOKUP(G177,Table5[#All],2,FALSE)</f>
        <v>valkhelm_yellow</v>
      </c>
    </row>
  </sheetData>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export</vt:lpstr>
      <vt:lpstr>iro</vt:lpstr>
      <vt:lpstr>web_archive</vt:lpstr>
      <vt:lpstr>tira</vt:lpstr>
      <vt:lpstr>class</vt:lpstr>
      <vt:lpstr>Pets</vt:lpstr>
      <vt:lpstr>MANUAL</vt:lpstr>
      <vt:lpstr>manual_keys</vt:lpstr>
      <vt:lpstr>codes</vt:lpstr>
      <vt:lpstr>valk helms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Phuc H Duong</dc:creator>
  <cp:lastModifiedBy>Phuc H Duong</cp:lastModifiedBy>
  <dcterms:created xsi:type="dcterms:W3CDTF">2017-11-22T18:08:54Z</dcterms:created>
  <dcterms:modified xsi:type="dcterms:W3CDTF">2017-12-07T00:45:19Z</dcterms:modified>
</cp:coreProperties>
</file>